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435" yWindow="105" windowWidth="19800" windowHeight="8055"/>
  </bookViews>
  <sheets>
    <sheet name="додаток КП Деснянське" sheetId="5" r:id="rId1"/>
    <sheet name="Лист1" sheetId="6" r:id="rId2"/>
    <sheet name="Лист2" sheetId="7" r:id="rId3"/>
    <sheet name="Лист3" sheetId="8" r:id="rId4"/>
    <sheet name="Лист4" sheetId="9" r:id="rId5"/>
    <sheet name="Лист5" sheetId="10" r:id="rId6"/>
    <sheet name="Лист6" sheetId="11" r:id="rId7"/>
  </sheets>
  <definedNames>
    <definedName name="_xlnm._FilterDatabase" localSheetId="0" hidden="1">'додаток КП Деснянське'!$MW$18:$MZ$586</definedName>
    <definedName name="_xlnm.Print_Titles" localSheetId="0">'додаток КП Деснянське'!$16:$18</definedName>
  </definedNames>
  <calcPr calcId="124519"/>
</workbook>
</file>

<file path=xl/calcChain.xml><?xml version="1.0" encoding="utf-8"?>
<calcChain xmlns="http://schemas.openxmlformats.org/spreadsheetml/2006/main">
  <c r="NZ424" i="5"/>
  <c r="NJ22"/>
  <c r="NL22"/>
  <c r="NJ23"/>
  <c r="NL23"/>
  <c r="NJ24"/>
  <c r="NL24"/>
  <c r="NJ25"/>
  <c r="NL25"/>
  <c r="NJ26"/>
  <c r="NL26"/>
  <c r="NJ27"/>
  <c r="NL27"/>
  <c r="NJ28"/>
  <c r="NL28"/>
  <c r="NJ29"/>
  <c r="NL29"/>
  <c r="NJ30"/>
  <c r="NL30"/>
  <c r="NJ32"/>
  <c r="NL32"/>
  <c r="NJ33"/>
  <c r="NL33"/>
  <c r="NJ38"/>
  <c r="NL38"/>
  <c r="NJ39"/>
  <c r="NL39"/>
  <c r="NJ40"/>
  <c r="NL40"/>
  <c r="NJ41"/>
  <c r="NL41"/>
  <c r="NJ42"/>
  <c r="NL42"/>
  <c r="NJ43"/>
  <c r="NL43"/>
  <c r="NJ44"/>
  <c r="NL44"/>
  <c r="NJ45"/>
  <c r="NL45"/>
  <c r="NJ46"/>
  <c r="NL46"/>
  <c r="NJ47"/>
  <c r="NL47"/>
  <c r="NJ53"/>
  <c r="NL53"/>
  <c r="NJ54"/>
  <c r="NL54"/>
  <c r="NJ58"/>
  <c r="NL58"/>
  <c r="NJ59"/>
  <c r="NL59"/>
  <c r="NJ60"/>
  <c r="NL60"/>
  <c r="NJ61"/>
  <c r="NL61"/>
  <c r="NJ62"/>
  <c r="NL62"/>
  <c r="NJ63"/>
  <c r="NL63"/>
  <c r="NJ64"/>
  <c r="NL64"/>
  <c r="NJ65"/>
  <c r="NL65"/>
  <c r="NJ66"/>
  <c r="NL66"/>
  <c r="NJ67"/>
  <c r="NL67"/>
  <c r="NJ69"/>
  <c r="NL69"/>
  <c r="NJ75"/>
  <c r="NL75"/>
  <c r="NJ76"/>
  <c r="NL76"/>
  <c r="NJ79"/>
  <c r="NL79"/>
  <c r="NJ85"/>
  <c r="NL85"/>
  <c r="NJ87"/>
  <c r="NL87"/>
  <c r="NJ88"/>
  <c r="NL88"/>
  <c r="NJ89"/>
  <c r="NL89"/>
  <c r="NJ91"/>
  <c r="NL91"/>
  <c r="NJ92"/>
  <c r="NL92"/>
  <c r="NJ96"/>
  <c r="NL96"/>
  <c r="NJ103"/>
  <c r="NL103"/>
  <c r="NJ104"/>
  <c r="NL104"/>
  <c r="NJ105"/>
  <c r="NL105"/>
  <c r="NJ109"/>
  <c r="NL109"/>
  <c r="NJ110"/>
  <c r="NL110"/>
  <c r="NJ112"/>
  <c r="NL112"/>
  <c r="NJ113"/>
  <c r="NL113"/>
  <c r="NJ114"/>
  <c r="NL114"/>
  <c r="NJ115"/>
  <c r="NL115"/>
  <c r="NJ116"/>
  <c r="NL116"/>
  <c r="NJ117"/>
  <c r="NL117"/>
  <c r="NJ118"/>
  <c r="NL118"/>
  <c r="NJ119"/>
  <c r="NL119"/>
  <c r="NJ120"/>
  <c r="NL120"/>
  <c r="NJ122"/>
  <c r="NL122"/>
  <c r="NJ123"/>
  <c r="NL123"/>
  <c r="NJ124"/>
  <c r="NL124"/>
  <c r="NJ130"/>
  <c r="NL130"/>
  <c r="NJ131"/>
  <c r="NL131"/>
  <c r="NJ132"/>
  <c r="NL132"/>
  <c r="NJ133"/>
  <c r="NL133"/>
  <c r="NJ134"/>
  <c r="NL134"/>
  <c r="NJ135"/>
  <c r="NL135"/>
  <c r="NJ136"/>
  <c r="NL136"/>
  <c r="NJ138"/>
  <c r="NL138"/>
  <c r="NJ139"/>
  <c r="NL139"/>
  <c r="NJ140"/>
  <c r="NL140"/>
  <c r="NJ141"/>
  <c r="NL141"/>
  <c r="NJ142"/>
  <c r="NL142"/>
  <c r="NJ143"/>
  <c r="NL143"/>
  <c r="NJ144"/>
  <c r="NL144"/>
  <c r="NJ145"/>
  <c r="NL145"/>
  <c r="NJ146"/>
  <c r="NL146"/>
  <c r="NJ147"/>
  <c r="NL147"/>
  <c r="NJ149"/>
  <c r="NL149"/>
  <c r="NJ150"/>
  <c r="NL150"/>
  <c r="NJ154"/>
  <c r="NL154"/>
  <c r="NJ155"/>
  <c r="NL155"/>
  <c r="NJ156"/>
  <c r="NL156"/>
  <c r="NJ157"/>
  <c r="NL157"/>
  <c r="NJ158"/>
  <c r="NL158"/>
  <c r="NJ161"/>
  <c r="NL161"/>
  <c r="NJ163"/>
  <c r="NL163"/>
  <c r="NJ164"/>
  <c r="NL164"/>
  <c r="NJ165"/>
  <c r="NL165"/>
  <c r="NJ167"/>
  <c r="NL167"/>
  <c r="NJ169"/>
  <c r="NL169"/>
  <c r="NJ170"/>
  <c r="NL170"/>
  <c r="NJ195"/>
  <c r="NL195"/>
  <c r="NJ196"/>
  <c r="NL196"/>
  <c r="NJ197"/>
  <c r="NL197"/>
  <c r="NJ198"/>
  <c r="NL198"/>
  <c r="NJ199"/>
  <c r="NL199"/>
  <c r="NJ200"/>
  <c r="NL200"/>
  <c r="NJ201"/>
  <c r="NL201"/>
  <c r="NJ202"/>
  <c r="NL202"/>
  <c r="NJ203"/>
  <c r="NL203"/>
  <c r="NJ204"/>
  <c r="NL204"/>
  <c r="NJ205"/>
  <c r="NL205"/>
  <c r="NJ206"/>
  <c r="NL206"/>
  <c r="NJ208"/>
  <c r="NL208"/>
  <c r="NJ209"/>
  <c r="NL209"/>
  <c r="NJ210"/>
  <c r="NL210"/>
  <c r="NJ211"/>
  <c r="NL211"/>
  <c r="NJ212"/>
  <c r="NL212"/>
  <c r="NJ213"/>
  <c r="NL213"/>
  <c r="NJ214"/>
  <c r="NL214"/>
  <c r="NJ215"/>
  <c r="NL215"/>
  <c r="NJ217"/>
  <c r="NL217"/>
  <c r="NJ218"/>
  <c r="NL218"/>
  <c r="NJ219"/>
  <c r="NL219"/>
  <c r="NJ220"/>
  <c r="NL220"/>
  <c r="NJ221"/>
  <c r="NL221"/>
  <c r="NJ222"/>
  <c r="NL222"/>
  <c r="NJ223"/>
  <c r="NL223"/>
  <c r="NJ225"/>
  <c r="NL225"/>
  <c r="NJ228"/>
  <c r="NL228"/>
  <c r="NJ229"/>
  <c r="NL229"/>
  <c r="NJ230"/>
  <c r="NL230"/>
  <c r="NJ231"/>
  <c r="NL231"/>
  <c r="NJ232"/>
  <c r="NL232"/>
  <c r="NJ233"/>
  <c r="NL233"/>
  <c r="NJ235"/>
  <c r="NL235"/>
  <c r="NJ236"/>
  <c r="NL236"/>
  <c r="NJ237"/>
  <c r="NL237"/>
  <c r="NJ238"/>
  <c r="NL238"/>
  <c r="NJ246"/>
  <c r="NL246"/>
  <c r="NJ249"/>
  <c r="NL249"/>
  <c r="NJ250"/>
  <c r="NL250"/>
  <c r="NJ253"/>
  <c r="NL253"/>
  <c r="NJ262"/>
  <c r="NL262"/>
  <c r="NJ263"/>
  <c r="NL263"/>
  <c r="NJ264"/>
  <c r="NL264"/>
  <c r="NJ267"/>
  <c r="NL267"/>
  <c r="NJ268"/>
  <c r="NL268"/>
  <c r="NJ269"/>
  <c r="NL269"/>
  <c r="NJ271"/>
  <c r="NL271"/>
  <c r="NJ272"/>
  <c r="NL272"/>
  <c r="NJ273"/>
  <c r="NL273"/>
  <c r="NJ274"/>
  <c r="NL274"/>
  <c r="NJ275"/>
  <c r="NL275"/>
  <c r="NJ276"/>
  <c r="NL276"/>
  <c r="NJ277"/>
  <c r="NL277"/>
  <c r="NJ278"/>
  <c r="NL278"/>
  <c r="NJ279"/>
  <c r="NL279"/>
  <c r="NJ280"/>
  <c r="NL280"/>
  <c r="NJ281"/>
  <c r="NL281"/>
  <c r="NJ282"/>
  <c r="NL282"/>
  <c r="NJ283"/>
  <c r="NL283"/>
  <c r="NJ284"/>
  <c r="NL284"/>
  <c r="NJ285"/>
  <c r="NL285"/>
  <c r="NJ286"/>
  <c r="NL286"/>
  <c r="NJ287"/>
  <c r="NL287"/>
  <c r="NJ288"/>
  <c r="NL288"/>
  <c r="NJ289"/>
  <c r="NL289"/>
  <c r="NJ292"/>
  <c r="NL292"/>
  <c r="NJ293"/>
  <c r="NL293"/>
  <c r="NJ294"/>
  <c r="NL294"/>
  <c r="NJ295"/>
  <c r="NL295"/>
  <c r="NJ296"/>
  <c r="NL296"/>
  <c r="NJ297"/>
  <c r="NL297"/>
  <c r="NJ298"/>
  <c r="NL298"/>
  <c r="NJ299"/>
  <c r="NL299"/>
  <c r="NJ301"/>
  <c r="NL301"/>
  <c r="NJ302"/>
  <c r="NL302"/>
  <c r="NJ303"/>
  <c r="NL303"/>
  <c r="NJ304"/>
  <c r="NL304"/>
  <c r="NJ305"/>
  <c r="NL305"/>
  <c r="NJ307"/>
  <c r="NL307"/>
  <c r="NJ309"/>
  <c r="NL309"/>
  <c r="NJ310"/>
  <c r="NL310"/>
  <c r="NJ311"/>
  <c r="NL311"/>
  <c r="NJ312"/>
  <c r="NL312"/>
  <c r="NJ313"/>
  <c r="NL313"/>
  <c r="NJ318"/>
  <c r="NL318"/>
  <c r="NJ320"/>
  <c r="NL320"/>
  <c r="NJ321"/>
  <c r="NL321"/>
  <c r="NJ323"/>
  <c r="NL323"/>
  <c r="NJ324"/>
  <c r="NL324"/>
  <c r="NJ325"/>
  <c r="NL325"/>
  <c r="NJ327"/>
  <c r="NL327"/>
  <c r="NJ328"/>
  <c r="NL328"/>
  <c r="NJ337"/>
  <c r="NL337"/>
  <c r="NJ356"/>
  <c r="NL356"/>
  <c r="NJ357"/>
  <c r="NL357"/>
  <c r="NJ359"/>
  <c r="NL359"/>
  <c r="NJ363"/>
  <c r="NL363"/>
  <c r="NJ364"/>
  <c r="NL364"/>
  <c r="NJ365"/>
  <c r="NL365"/>
  <c r="NJ366"/>
  <c r="NL366"/>
  <c r="NJ367"/>
  <c r="NL367"/>
  <c r="NJ368"/>
  <c r="NL368"/>
  <c r="NJ369"/>
  <c r="NL369"/>
  <c r="NJ376"/>
  <c r="NL376"/>
  <c r="NJ381"/>
  <c r="NL381"/>
  <c r="NJ382"/>
  <c r="NL382"/>
  <c r="NJ383"/>
  <c r="NL383"/>
  <c r="NJ384"/>
  <c r="NL384"/>
  <c r="NJ385"/>
  <c r="NL385"/>
  <c r="NJ387"/>
  <c r="NL387"/>
  <c r="NJ388"/>
  <c r="NL388"/>
  <c r="NJ389"/>
  <c r="NL389"/>
  <c r="NJ390"/>
  <c r="NL390"/>
  <c r="NJ391"/>
  <c r="NL391"/>
  <c r="NJ392"/>
  <c r="NL392"/>
  <c r="NJ393"/>
  <c r="NL393"/>
  <c r="NJ394"/>
  <c r="NL394"/>
  <c r="NJ395"/>
  <c r="NL395"/>
  <c r="NJ396"/>
  <c r="NL396"/>
  <c r="NJ397"/>
  <c r="NL397"/>
  <c r="NJ398"/>
  <c r="NL398"/>
  <c r="NJ399"/>
  <c r="NL399"/>
  <c r="NJ400"/>
  <c r="NL400"/>
  <c r="NJ401"/>
  <c r="NL401"/>
  <c r="NJ402"/>
  <c r="NL402"/>
  <c r="NJ403"/>
  <c r="NL403"/>
  <c r="NJ412"/>
  <c r="NL412"/>
  <c r="NJ418"/>
  <c r="NL418"/>
  <c r="NJ433"/>
  <c r="NL433"/>
  <c r="NJ434"/>
  <c r="NL434"/>
  <c r="NJ470"/>
  <c r="NL470"/>
  <c r="NJ471"/>
  <c r="NL471"/>
  <c r="NJ472"/>
  <c r="NL472"/>
  <c r="NJ473"/>
  <c r="NL473"/>
  <c r="NJ475"/>
  <c r="NL475"/>
  <c r="NJ476"/>
  <c r="NL476"/>
  <c r="NJ478"/>
  <c r="NL478"/>
  <c r="NJ497"/>
  <c r="NL497"/>
  <c r="NJ498"/>
  <c r="NL498"/>
  <c r="NJ499"/>
  <c r="NL499"/>
  <c r="NJ501"/>
  <c r="NL501"/>
  <c r="NJ502"/>
  <c r="NL502"/>
  <c r="NJ503"/>
  <c r="NL503"/>
  <c r="NJ509"/>
  <c r="NL509"/>
  <c r="NJ510"/>
  <c r="NL510"/>
  <c r="NJ511"/>
  <c r="NL511"/>
  <c r="NJ521"/>
  <c r="NL521"/>
  <c r="NJ522"/>
  <c r="NL522"/>
  <c r="NJ523"/>
  <c r="NL523"/>
  <c r="NJ524"/>
  <c r="NL524"/>
  <c r="NJ525"/>
  <c r="NL525"/>
  <c r="NJ526"/>
  <c r="NL526"/>
  <c r="NJ527"/>
  <c r="NL527"/>
  <c r="NJ528"/>
  <c r="NL528"/>
  <c r="NJ529"/>
  <c r="NL529"/>
  <c r="NJ530"/>
  <c r="NL530"/>
  <c r="NJ531"/>
  <c r="NL531"/>
  <c r="NJ532"/>
  <c r="NL532"/>
  <c r="NJ533"/>
  <c r="NL533"/>
  <c r="NJ539"/>
  <c r="NL539"/>
  <c r="NJ541"/>
  <c r="NL541"/>
  <c r="NJ542"/>
  <c r="NL542"/>
  <c r="NJ544"/>
  <c r="NL544"/>
  <c r="NJ545"/>
  <c r="NL545"/>
  <c r="NJ546"/>
  <c r="NL546"/>
  <c r="NJ547"/>
  <c r="NL547"/>
  <c r="NJ548"/>
  <c r="NL548"/>
  <c r="NJ549"/>
  <c r="NL549"/>
  <c r="NJ550"/>
  <c r="NL550"/>
  <c r="NJ552"/>
  <c r="NL552"/>
  <c r="NJ562"/>
  <c r="NL562"/>
  <c r="NJ574"/>
  <c r="NL574"/>
  <c r="NJ575"/>
  <c r="NL575"/>
  <c r="NJ576"/>
  <c r="NL576"/>
  <c r="NJ577"/>
  <c r="NL577"/>
  <c r="NJ578"/>
  <c r="NL578"/>
  <c r="NJ579"/>
  <c r="NL579"/>
  <c r="NJ581"/>
  <c r="NL581"/>
  <c r="NJ584"/>
  <c r="NL584"/>
  <c r="NL21"/>
  <c r="NJ21"/>
  <c r="NJ20"/>
  <c r="NL20"/>
  <c r="FT586"/>
  <c r="FS586"/>
  <c r="FP586"/>
  <c r="FO586"/>
  <c r="FI586"/>
  <c r="FH586"/>
  <c r="FG586"/>
  <c r="FD586"/>
  <c r="FC586"/>
  <c r="FB586"/>
  <c r="FA586"/>
  <c r="EX586"/>
  <c r="EW586"/>
  <c r="ET586"/>
  <c r="ES586"/>
  <c r="ER586"/>
  <c r="EQ586"/>
  <c r="EP586"/>
  <c r="EM586"/>
  <c r="EL586"/>
  <c r="EJ586"/>
  <c r="EI586"/>
  <c r="EH586"/>
  <c r="EG586"/>
  <c r="EF586"/>
  <c r="EE586"/>
  <c r="EB586"/>
  <c r="EA586"/>
  <c r="DZ586"/>
  <c r="DY586"/>
  <c r="DV586"/>
  <c r="DU586"/>
  <c r="DT586"/>
  <c r="DS586"/>
  <c r="DR586"/>
  <c r="DO586"/>
  <c r="DL586"/>
  <c r="DK586"/>
  <c r="DJ586"/>
  <c r="DI586"/>
  <c r="DH586"/>
  <c r="DG586"/>
  <c r="DD586"/>
  <c r="DC586"/>
  <c r="DB586"/>
  <c r="DA586"/>
  <c r="CX586"/>
  <c r="CW586"/>
  <c r="CQ586"/>
  <c r="CO586"/>
  <c r="CL586"/>
  <c r="CK586"/>
  <c r="CJ586"/>
  <c r="CI586"/>
  <c r="CH586"/>
  <c r="CE586"/>
  <c r="CD586"/>
  <c r="CC586"/>
  <c r="CB586"/>
  <c r="BY586"/>
  <c r="BX586"/>
  <c r="BW586"/>
  <c r="BV586"/>
  <c r="BS586"/>
  <c r="BR586"/>
  <c r="BO586"/>
  <c r="BN586"/>
  <c r="BM586"/>
  <c r="BL586"/>
  <c r="BK586"/>
  <c r="BH586"/>
  <c r="BG586"/>
  <c r="BF586"/>
  <c r="BE586"/>
  <c r="BD586"/>
  <c r="BC586"/>
  <c r="BB586"/>
  <c r="BA586"/>
  <c r="AZ586"/>
  <c r="AY586"/>
  <c r="AX586"/>
  <c r="AU586"/>
  <c r="AT586"/>
  <c r="AS586"/>
  <c r="AP586"/>
  <c r="AO586"/>
  <c r="AN586"/>
  <c r="AM586"/>
  <c r="AL586"/>
  <c r="AI586"/>
  <c r="AH586"/>
  <c r="AE586"/>
  <c r="AD586"/>
  <c r="AC586"/>
  <c r="OB585"/>
  <c r="NR585"/>
  <c r="NQ585"/>
  <c r="MK585"/>
  <c r="MC585"/>
  <c r="LU585"/>
  <c r="LM585"/>
  <c r="LE585"/>
  <c r="KW585"/>
  <c r="KO585"/>
  <c r="KG585"/>
  <c r="JY585"/>
  <c r="JI585"/>
  <c r="JA585"/>
  <c r="IS585"/>
  <c r="IK585"/>
  <c r="IC585"/>
  <c r="HU585"/>
  <c r="GH585"/>
  <c r="GE585"/>
  <c r="GD585"/>
  <c r="GC585"/>
  <c r="GB585"/>
  <c r="GA585"/>
  <c r="FZ585"/>
  <c r="FY585"/>
  <c r="FX585"/>
  <c r="FU585"/>
  <c r="FR585"/>
  <c r="MG585" s="1"/>
  <c r="MH585" s="1"/>
  <c r="FQ585"/>
  <c r="MI585" s="1"/>
  <c r="MJ585" s="1"/>
  <c r="FL585"/>
  <c r="LY585" s="1"/>
  <c r="FK585"/>
  <c r="MA585" s="1"/>
  <c r="FF585"/>
  <c r="LQ585" s="1"/>
  <c r="FE585"/>
  <c r="LS585" s="1"/>
  <c r="EZ585"/>
  <c r="EY585"/>
  <c r="EV585"/>
  <c r="EU585"/>
  <c r="EO585"/>
  <c r="LA585" s="1"/>
  <c r="EN585"/>
  <c r="EK585"/>
  <c r="ED585"/>
  <c r="EC585"/>
  <c r="DX585"/>
  <c r="DW585"/>
  <c r="DQ585"/>
  <c r="DP585"/>
  <c r="DN585"/>
  <c r="DM585"/>
  <c r="DF585"/>
  <c r="KC585" s="1"/>
  <c r="DE585"/>
  <c r="KE585" s="1"/>
  <c r="CZ585"/>
  <c r="JU585" s="1"/>
  <c r="JZ585" s="1"/>
  <c r="CY585"/>
  <c r="JW585" s="1"/>
  <c r="CU585"/>
  <c r="CV585" s="1"/>
  <c r="JQ585" s="1"/>
  <c r="CT585"/>
  <c r="JM585" s="1"/>
  <c r="JN585" s="1"/>
  <c r="CS585"/>
  <c r="CP585"/>
  <c r="CN585"/>
  <c r="FW585" s="1"/>
  <c r="CG585"/>
  <c r="JG585" s="1"/>
  <c r="JH585" s="1"/>
  <c r="CF585"/>
  <c r="JE585" s="1"/>
  <c r="JF585" s="1"/>
  <c r="CA585"/>
  <c r="IY585" s="1"/>
  <c r="IZ585" s="1"/>
  <c r="BZ585"/>
  <c r="IW585" s="1"/>
  <c r="IX585" s="1"/>
  <c r="BU585"/>
  <c r="BT585"/>
  <c r="BQ585"/>
  <c r="BP585"/>
  <c r="BJ585"/>
  <c r="II585" s="1"/>
  <c r="BI585"/>
  <c r="IG585" s="1"/>
  <c r="AW585"/>
  <c r="AV585"/>
  <c r="AR585"/>
  <c r="AQ585"/>
  <c r="AK585"/>
  <c r="AJ585"/>
  <c r="AG585"/>
  <c r="AF585"/>
  <c r="OB584"/>
  <c r="OA584"/>
  <c r="NY584"/>
  <c r="NW584"/>
  <c r="NU584"/>
  <c r="NT584"/>
  <c r="NR584"/>
  <c r="NQ584"/>
  <c r="NP584"/>
  <c r="NN584"/>
  <c r="NM584"/>
  <c r="MK584"/>
  <c r="MC584"/>
  <c r="LU584"/>
  <c r="LM584"/>
  <c r="LE584"/>
  <c r="KW584"/>
  <c r="KO584"/>
  <c r="KG584"/>
  <c r="JY584"/>
  <c r="JI584"/>
  <c r="JA584"/>
  <c r="IS584"/>
  <c r="IK584"/>
  <c r="IC584"/>
  <c r="HU584"/>
  <c r="GH584"/>
  <c r="GE584"/>
  <c r="GD584"/>
  <c r="GC584"/>
  <c r="GB584"/>
  <c r="GA584"/>
  <c r="FZ584"/>
  <c r="FY584"/>
  <c r="FX584"/>
  <c r="FU584"/>
  <c r="FR584"/>
  <c r="MG584" s="1"/>
  <c r="MH584" s="1"/>
  <c r="FQ584"/>
  <c r="MI584" s="1"/>
  <c r="MJ584" s="1"/>
  <c r="FL584"/>
  <c r="LY584" s="1"/>
  <c r="LZ584" s="1"/>
  <c r="FK584"/>
  <c r="MA584" s="1"/>
  <c r="MB584" s="1"/>
  <c r="FF584"/>
  <c r="LQ584" s="1"/>
  <c r="FE584"/>
  <c r="LS584" s="1"/>
  <c r="EZ584"/>
  <c r="EY584"/>
  <c r="EV584"/>
  <c r="EU584"/>
  <c r="EO584"/>
  <c r="LA584" s="1"/>
  <c r="EN584"/>
  <c r="EK584"/>
  <c r="ED584"/>
  <c r="EC584"/>
  <c r="DX584"/>
  <c r="DW584"/>
  <c r="DQ584"/>
  <c r="DP584"/>
  <c r="DN584"/>
  <c r="DM584"/>
  <c r="DF584"/>
  <c r="KC584" s="1"/>
  <c r="KD584" s="1"/>
  <c r="DE584"/>
  <c r="KE584" s="1"/>
  <c r="KF584" s="1"/>
  <c r="CZ584"/>
  <c r="JU584" s="1"/>
  <c r="JV584" s="1"/>
  <c r="CY584"/>
  <c r="JW584" s="1"/>
  <c r="JX584" s="1"/>
  <c r="CU584"/>
  <c r="CV584" s="1"/>
  <c r="JQ584" s="1"/>
  <c r="CT584"/>
  <c r="JM584" s="1"/>
  <c r="CS584"/>
  <c r="CP584"/>
  <c r="CN584"/>
  <c r="FW584" s="1"/>
  <c r="CG584"/>
  <c r="JG584" s="1"/>
  <c r="JH584" s="1"/>
  <c r="CF584"/>
  <c r="JE584" s="1"/>
  <c r="JF584" s="1"/>
  <c r="CA584"/>
  <c r="IY584" s="1"/>
  <c r="IZ584" s="1"/>
  <c r="BZ584"/>
  <c r="IW584" s="1"/>
  <c r="IX584" s="1"/>
  <c r="BU584"/>
  <c r="BT584"/>
  <c r="BQ584"/>
  <c r="BP584"/>
  <c r="BJ584"/>
  <c r="II584" s="1"/>
  <c r="BI584"/>
  <c r="IG584" s="1"/>
  <c r="AW584"/>
  <c r="AV584"/>
  <c r="AR584"/>
  <c r="AQ584"/>
  <c r="AK584"/>
  <c r="AJ584"/>
  <c r="AG584"/>
  <c r="AF584"/>
  <c r="OB583"/>
  <c r="NU583"/>
  <c r="NT583"/>
  <c r="NR583"/>
  <c r="NQ583"/>
  <c r="NP583"/>
  <c r="MK583"/>
  <c r="MC583"/>
  <c r="LU583"/>
  <c r="LM583"/>
  <c r="LE583"/>
  <c r="KW583"/>
  <c r="KO583"/>
  <c r="KG583"/>
  <c r="JY583"/>
  <c r="JI583"/>
  <c r="JA583"/>
  <c r="IS583"/>
  <c r="IK583"/>
  <c r="IC583"/>
  <c r="HU583"/>
  <c r="GH583"/>
  <c r="GE583"/>
  <c r="GD583"/>
  <c r="GC583"/>
  <c r="GB583"/>
  <c r="GA583"/>
  <c r="FZ583"/>
  <c r="FY583"/>
  <c r="FX583"/>
  <c r="FU583"/>
  <c r="FR583"/>
  <c r="MG583" s="1"/>
  <c r="MH583" s="1"/>
  <c r="FQ583"/>
  <c r="MI583" s="1"/>
  <c r="MJ583" s="1"/>
  <c r="FL583"/>
  <c r="LY583" s="1"/>
  <c r="FK583"/>
  <c r="MA583" s="1"/>
  <c r="FF583"/>
  <c r="LQ583" s="1"/>
  <c r="FE583"/>
  <c r="LS583" s="1"/>
  <c r="EZ583"/>
  <c r="EY583"/>
  <c r="EV583"/>
  <c r="EU583"/>
  <c r="EO583"/>
  <c r="LA583" s="1"/>
  <c r="EN583"/>
  <c r="EK583"/>
  <c r="ED583"/>
  <c r="EC583"/>
  <c r="DX583"/>
  <c r="DW583"/>
  <c r="DQ583"/>
  <c r="DP583"/>
  <c r="DN583"/>
  <c r="DM583"/>
  <c r="DF583"/>
  <c r="KC583" s="1"/>
  <c r="KD583" s="1"/>
  <c r="DE583"/>
  <c r="KE583" s="1"/>
  <c r="KF583" s="1"/>
  <c r="CZ583"/>
  <c r="JU583" s="1"/>
  <c r="JV583" s="1"/>
  <c r="CY583"/>
  <c r="JW583" s="1"/>
  <c r="JX583" s="1"/>
  <c r="CU583"/>
  <c r="CV583" s="1"/>
  <c r="JQ583" s="1"/>
  <c r="CT583"/>
  <c r="JM583" s="1"/>
  <c r="CS583"/>
  <c r="CP583"/>
  <c r="CN583"/>
  <c r="CG583"/>
  <c r="JG583" s="1"/>
  <c r="JH583" s="1"/>
  <c r="CF583"/>
  <c r="JE583" s="1"/>
  <c r="JF583" s="1"/>
  <c r="CA583"/>
  <c r="IY583" s="1"/>
  <c r="IZ583" s="1"/>
  <c r="BZ583"/>
  <c r="IW583" s="1"/>
  <c r="IX583" s="1"/>
  <c r="BU583"/>
  <c r="BT583"/>
  <c r="BQ583"/>
  <c r="BP583"/>
  <c r="BJ583"/>
  <c r="II583" s="1"/>
  <c r="BI583"/>
  <c r="IG583" s="1"/>
  <c r="AW583"/>
  <c r="AV583"/>
  <c r="AR583"/>
  <c r="AQ583"/>
  <c r="AK583"/>
  <c r="AJ583"/>
  <c r="AG583"/>
  <c r="AF583"/>
  <c r="OB582"/>
  <c r="NU582"/>
  <c r="NT582"/>
  <c r="NR582"/>
  <c r="NQ582"/>
  <c r="MK582"/>
  <c r="MC582"/>
  <c r="LU582"/>
  <c r="LM582"/>
  <c r="LE582"/>
  <c r="KW582"/>
  <c r="KO582"/>
  <c r="KG582"/>
  <c r="JY582"/>
  <c r="JI582"/>
  <c r="JA582"/>
  <c r="IS582"/>
  <c r="IK582"/>
  <c r="IC582"/>
  <c r="HU582"/>
  <c r="GH582"/>
  <c r="GE582"/>
  <c r="GD582"/>
  <c r="GC582"/>
  <c r="GB582"/>
  <c r="GA582"/>
  <c r="FZ582"/>
  <c r="FY582"/>
  <c r="FX582"/>
  <c r="FU582"/>
  <c r="FR582"/>
  <c r="MG582" s="1"/>
  <c r="MH582" s="1"/>
  <c r="FQ582"/>
  <c r="MI582" s="1"/>
  <c r="MJ582" s="1"/>
  <c r="FL582"/>
  <c r="LY582" s="1"/>
  <c r="FK582"/>
  <c r="MA582" s="1"/>
  <c r="FF582"/>
  <c r="LQ582" s="1"/>
  <c r="FE582"/>
  <c r="LS582" s="1"/>
  <c r="EZ582"/>
  <c r="EY582"/>
  <c r="EV582"/>
  <c r="EU582"/>
  <c r="EO582"/>
  <c r="LA582" s="1"/>
  <c r="EN582"/>
  <c r="EK582"/>
  <c r="ED582"/>
  <c r="EC582"/>
  <c r="DX582"/>
  <c r="DW582"/>
  <c r="DQ582"/>
  <c r="DP582"/>
  <c r="DN582"/>
  <c r="DM582"/>
  <c r="DF582"/>
  <c r="KC582" s="1"/>
  <c r="KD582" s="1"/>
  <c r="DE582"/>
  <c r="KE582" s="1"/>
  <c r="KF582" s="1"/>
  <c r="CZ582"/>
  <c r="JU582" s="1"/>
  <c r="JV582" s="1"/>
  <c r="CY582"/>
  <c r="JW582" s="1"/>
  <c r="JX582" s="1"/>
  <c r="CU582"/>
  <c r="CV582" s="1"/>
  <c r="JQ582" s="1"/>
  <c r="CT582"/>
  <c r="JM582" s="1"/>
  <c r="CS582"/>
  <c r="CP582"/>
  <c r="CN582"/>
  <c r="FW582" s="1"/>
  <c r="CG582"/>
  <c r="JG582" s="1"/>
  <c r="JH582" s="1"/>
  <c r="CF582"/>
  <c r="JE582" s="1"/>
  <c r="JF582" s="1"/>
  <c r="CA582"/>
  <c r="IY582" s="1"/>
  <c r="IZ582" s="1"/>
  <c r="BZ582"/>
  <c r="IW582" s="1"/>
  <c r="IX582" s="1"/>
  <c r="BU582"/>
  <c r="BT582"/>
  <c r="BQ582"/>
  <c r="BP582"/>
  <c r="BJ582"/>
  <c r="II582" s="1"/>
  <c r="BI582"/>
  <c r="IG582" s="1"/>
  <c r="AW582"/>
  <c r="AV582"/>
  <c r="AR582"/>
  <c r="AQ582"/>
  <c r="AK582"/>
  <c r="AJ582"/>
  <c r="AG582"/>
  <c r="AF582"/>
  <c r="OB581"/>
  <c r="NY581"/>
  <c r="NW581"/>
  <c r="NU581"/>
  <c r="NT581"/>
  <c r="NR581"/>
  <c r="NQ581"/>
  <c r="NP581"/>
  <c r="NN581"/>
  <c r="NM581"/>
  <c r="MK581"/>
  <c r="MC581"/>
  <c r="LU581"/>
  <c r="LM581"/>
  <c r="LE581"/>
  <c r="KW581"/>
  <c r="KO581"/>
  <c r="KG581"/>
  <c r="JY581"/>
  <c r="JI581"/>
  <c r="JA581"/>
  <c r="IS581"/>
  <c r="IK581"/>
  <c r="IC581"/>
  <c r="HU581"/>
  <c r="GH581"/>
  <c r="GE581"/>
  <c r="GD581"/>
  <c r="GC581"/>
  <c r="GB581"/>
  <c r="GA581"/>
  <c r="FZ581"/>
  <c r="FY581"/>
  <c r="FX581"/>
  <c r="FU581"/>
  <c r="FR581"/>
  <c r="MG581" s="1"/>
  <c r="MH581" s="1"/>
  <c r="FQ581"/>
  <c r="MI581" s="1"/>
  <c r="MJ581" s="1"/>
  <c r="FL581"/>
  <c r="LY581" s="1"/>
  <c r="FK581"/>
  <c r="MA581" s="1"/>
  <c r="FF581"/>
  <c r="LQ581" s="1"/>
  <c r="FE581"/>
  <c r="LS581" s="1"/>
  <c r="EZ581"/>
  <c r="EY581"/>
  <c r="EV581"/>
  <c r="EU581"/>
  <c r="EO581"/>
  <c r="LA581" s="1"/>
  <c r="EN581"/>
  <c r="EK581"/>
  <c r="ED581"/>
  <c r="EC581"/>
  <c r="DX581"/>
  <c r="DW581"/>
  <c r="DQ581"/>
  <c r="DP581"/>
  <c r="DN581"/>
  <c r="DM581"/>
  <c r="DF581"/>
  <c r="KC581" s="1"/>
  <c r="KD581" s="1"/>
  <c r="DE581"/>
  <c r="KE581" s="1"/>
  <c r="KF581" s="1"/>
  <c r="CZ581"/>
  <c r="JU581" s="1"/>
  <c r="JV581" s="1"/>
  <c r="CY581"/>
  <c r="JW581" s="1"/>
  <c r="JX581" s="1"/>
  <c r="CU581"/>
  <c r="CV581" s="1"/>
  <c r="JQ581" s="1"/>
  <c r="CT581"/>
  <c r="JM581" s="1"/>
  <c r="CS581"/>
  <c r="CP581"/>
  <c r="CN581"/>
  <c r="FW581" s="1"/>
  <c r="CG581"/>
  <c r="JG581" s="1"/>
  <c r="JH581" s="1"/>
  <c r="CF581"/>
  <c r="JE581" s="1"/>
  <c r="JF581" s="1"/>
  <c r="CA581"/>
  <c r="IY581" s="1"/>
  <c r="IZ581" s="1"/>
  <c r="BZ581"/>
  <c r="IW581" s="1"/>
  <c r="IX581" s="1"/>
  <c r="BU581"/>
  <c r="BT581"/>
  <c r="BQ581"/>
  <c r="BP581"/>
  <c r="BJ581"/>
  <c r="II581" s="1"/>
  <c r="BI581"/>
  <c r="IG581" s="1"/>
  <c r="AW581"/>
  <c r="AV581"/>
  <c r="AR581"/>
  <c r="AQ581"/>
  <c r="AK581"/>
  <c r="AJ581"/>
  <c r="AG581"/>
  <c r="AF581"/>
  <c r="OB580"/>
  <c r="NR580"/>
  <c r="NQ580"/>
  <c r="MK580"/>
  <c r="MC580"/>
  <c r="LU580"/>
  <c r="LM580"/>
  <c r="LE580"/>
  <c r="KW580"/>
  <c r="KO580"/>
  <c r="KG580"/>
  <c r="JY580"/>
  <c r="JI580"/>
  <c r="JA580"/>
  <c r="IS580"/>
  <c r="IK580"/>
  <c r="IC580"/>
  <c r="HU580"/>
  <c r="GH580"/>
  <c r="GE580"/>
  <c r="GD580"/>
  <c r="GC580"/>
  <c r="GB580"/>
  <c r="GA580"/>
  <c r="FZ580"/>
  <c r="FY580"/>
  <c r="FX580"/>
  <c r="FU580"/>
  <c r="FR580"/>
  <c r="MG580" s="1"/>
  <c r="MH580" s="1"/>
  <c r="FQ580"/>
  <c r="MI580" s="1"/>
  <c r="MJ580" s="1"/>
  <c r="FL580"/>
  <c r="LY580" s="1"/>
  <c r="FK580"/>
  <c r="MA580" s="1"/>
  <c r="FF580"/>
  <c r="LQ580" s="1"/>
  <c r="FE580"/>
  <c r="LS580" s="1"/>
  <c r="EZ580"/>
  <c r="EY580"/>
  <c r="EV580"/>
  <c r="EU580"/>
  <c r="EO580"/>
  <c r="LA580" s="1"/>
  <c r="EN580"/>
  <c r="EK580"/>
  <c r="ED580"/>
  <c r="EC580"/>
  <c r="DX580"/>
  <c r="DW580"/>
  <c r="DQ580"/>
  <c r="DP580"/>
  <c r="DN580"/>
  <c r="DM580"/>
  <c r="DF580"/>
  <c r="KC580" s="1"/>
  <c r="DE580"/>
  <c r="KE580" s="1"/>
  <c r="CZ580"/>
  <c r="JU580" s="1"/>
  <c r="CY580"/>
  <c r="JW580" s="1"/>
  <c r="CU580"/>
  <c r="CV580" s="1"/>
  <c r="JQ580" s="1"/>
  <c r="CT580"/>
  <c r="JM580" s="1"/>
  <c r="CS580"/>
  <c r="CP580"/>
  <c r="CN580"/>
  <c r="FW580" s="1"/>
  <c r="CG580"/>
  <c r="JG580" s="1"/>
  <c r="JH580" s="1"/>
  <c r="CF580"/>
  <c r="JE580" s="1"/>
  <c r="JF580" s="1"/>
  <c r="CA580"/>
  <c r="IY580" s="1"/>
  <c r="IZ580" s="1"/>
  <c r="BZ580"/>
  <c r="IW580" s="1"/>
  <c r="IX580" s="1"/>
  <c r="BU580"/>
  <c r="BT580"/>
  <c r="BQ580"/>
  <c r="BP580"/>
  <c r="BJ580"/>
  <c r="II580" s="1"/>
  <c r="BI580"/>
  <c r="IG580" s="1"/>
  <c r="AW580"/>
  <c r="AV580"/>
  <c r="AR580"/>
  <c r="AQ580"/>
  <c r="AK580"/>
  <c r="AJ580"/>
  <c r="AG580"/>
  <c r="AF580"/>
  <c r="OB579"/>
  <c r="OA579"/>
  <c r="NY579"/>
  <c r="NW579"/>
  <c r="NU579"/>
  <c r="NT579"/>
  <c r="NR579"/>
  <c r="NQ579"/>
  <c r="NP579"/>
  <c r="NN579"/>
  <c r="NM579"/>
  <c r="MK579"/>
  <c r="MC579"/>
  <c r="LU579"/>
  <c r="LM579"/>
  <c r="LE579"/>
  <c r="KW579"/>
  <c r="KO579"/>
  <c r="KG579"/>
  <c r="JY579"/>
  <c r="JI579"/>
  <c r="JA579"/>
  <c r="IS579"/>
  <c r="IK579"/>
  <c r="IC579"/>
  <c r="HU579"/>
  <c r="GH579"/>
  <c r="GE579"/>
  <c r="GD579"/>
  <c r="GC579"/>
  <c r="GB579"/>
  <c r="GA579"/>
  <c r="FZ579"/>
  <c r="FY579"/>
  <c r="FX579"/>
  <c r="FU579"/>
  <c r="FR579"/>
  <c r="MG579" s="1"/>
  <c r="MH579" s="1"/>
  <c r="FQ579"/>
  <c r="MI579" s="1"/>
  <c r="MJ579" s="1"/>
  <c r="FL579"/>
  <c r="LY579" s="1"/>
  <c r="LZ579" s="1"/>
  <c r="FK579"/>
  <c r="MA579" s="1"/>
  <c r="MB579" s="1"/>
  <c r="FF579"/>
  <c r="LQ579" s="1"/>
  <c r="FE579"/>
  <c r="LS579" s="1"/>
  <c r="EZ579"/>
  <c r="EY579"/>
  <c r="EV579"/>
  <c r="EU579"/>
  <c r="EO579"/>
  <c r="LA579" s="1"/>
  <c r="EN579"/>
  <c r="EK579"/>
  <c r="ED579"/>
  <c r="EC579"/>
  <c r="DX579"/>
  <c r="DW579"/>
  <c r="DQ579"/>
  <c r="DP579"/>
  <c r="DN579"/>
  <c r="DM579"/>
  <c r="DF579"/>
  <c r="KC579" s="1"/>
  <c r="KD579" s="1"/>
  <c r="DE579"/>
  <c r="KE579" s="1"/>
  <c r="KF579" s="1"/>
  <c r="CZ579"/>
  <c r="JU579" s="1"/>
  <c r="JV579" s="1"/>
  <c r="CY579"/>
  <c r="JW579" s="1"/>
  <c r="JX579" s="1"/>
  <c r="CU579"/>
  <c r="CV579" s="1"/>
  <c r="JQ579" s="1"/>
  <c r="CT579"/>
  <c r="JM579" s="1"/>
  <c r="CS579"/>
  <c r="CP579"/>
  <c r="CN579"/>
  <c r="CG579"/>
  <c r="JG579" s="1"/>
  <c r="JH579" s="1"/>
  <c r="CF579"/>
  <c r="JE579" s="1"/>
  <c r="JF579" s="1"/>
  <c r="CA579"/>
  <c r="IY579" s="1"/>
  <c r="IZ579" s="1"/>
  <c r="BZ579"/>
  <c r="IW579" s="1"/>
  <c r="IX579" s="1"/>
  <c r="BU579"/>
  <c r="BT579"/>
  <c r="BQ579"/>
  <c r="BP579"/>
  <c r="BJ579"/>
  <c r="II579" s="1"/>
  <c r="BI579"/>
  <c r="IG579" s="1"/>
  <c r="AW579"/>
  <c r="AV579"/>
  <c r="AR579"/>
  <c r="AQ579"/>
  <c r="AK579"/>
  <c r="AJ579"/>
  <c r="AG579"/>
  <c r="AF579"/>
  <c r="OB578"/>
  <c r="OA578"/>
  <c r="NY578"/>
  <c r="NW578"/>
  <c r="NV578"/>
  <c r="NU578"/>
  <c r="NT578"/>
  <c r="NR578"/>
  <c r="NQ578"/>
  <c r="NP578"/>
  <c r="NN578"/>
  <c r="NM578"/>
  <c r="MK578"/>
  <c r="MC578"/>
  <c r="LU578"/>
  <c r="LM578"/>
  <c r="LE578"/>
  <c r="KW578"/>
  <c r="KO578"/>
  <c r="KG578"/>
  <c r="JY578"/>
  <c r="JI578"/>
  <c r="JA578"/>
  <c r="IS578"/>
  <c r="IK578"/>
  <c r="IC578"/>
  <c r="HU578"/>
  <c r="GH578"/>
  <c r="GE578"/>
  <c r="GD578"/>
  <c r="GC578"/>
  <c r="GB578"/>
  <c r="GA578"/>
  <c r="FZ578"/>
  <c r="FY578"/>
  <c r="FX578"/>
  <c r="FU578"/>
  <c r="FR578"/>
  <c r="MG578" s="1"/>
  <c r="MH578" s="1"/>
  <c r="FQ578"/>
  <c r="MI578" s="1"/>
  <c r="MJ578" s="1"/>
  <c r="FL578"/>
  <c r="LY578" s="1"/>
  <c r="LZ578" s="1"/>
  <c r="FK578"/>
  <c r="MA578" s="1"/>
  <c r="MB578" s="1"/>
  <c r="FF578"/>
  <c r="LQ578" s="1"/>
  <c r="FE578"/>
  <c r="LS578" s="1"/>
  <c r="EZ578"/>
  <c r="EY578"/>
  <c r="EV578"/>
  <c r="EU578"/>
  <c r="EO578"/>
  <c r="LA578" s="1"/>
  <c r="EN578"/>
  <c r="EK578"/>
  <c r="ED578"/>
  <c r="EC578"/>
  <c r="DX578"/>
  <c r="DW578"/>
  <c r="DQ578"/>
  <c r="DP578"/>
  <c r="DN578"/>
  <c r="DM578"/>
  <c r="DF578"/>
  <c r="KC578" s="1"/>
  <c r="KD578" s="1"/>
  <c r="DE578"/>
  <c r="KE578" s="1"/>
  <c r="KF578" s="1"/>
  <c r="CZ578"/>
  <c r="JU578" s="1"/>
  <c r="JV578" s="1"/>
  <c r="CY578"/>
  <c r="JW578" s="1"/>
  <c r="JX578" s="1"/>
  <c r="CU578"/>
  <c r="CV578" s="1"/>
  <c r="JQ578" s="1"/>
  <c r="CT578"/>
  <c r="JM578" s="1"/>
  <c r="CS578"/>
  <c r="CP578"/>
  <c r="CN578"/>
  <c r="CG578"/>
  <c r="JG578" s="1"/>
  <c r="JH578" s="1"/>
  <c r="CF578"/>
  <c r="JE578" s="1"/>
  <c r="JF578" s="1"/>
  <c r="CA578"/>
  <c r="IY578" s="1"/>
  <c r="IZ578" s="1"/>
  <c r="BZ578"/>
  <c r="IW578" s="1"/>
  <c r="IX578" s="1"/>
  <c r="BU578"/>
  <c r="BT578"/>
  <c r="BQ578"/>
  <c r="BP578"/>
  <c r="BJ578"/>
  <c r="II578" s="1"/>
  <c r="BI578"/>
  <c r="IG578" s="1"/>
  <c r="AW578"/>
  <c r="AV578"/>
  <c r="AR578"/>
  <c r="AQ578"/>
  <c r="AK578"/>
  <c r="AJ578"/>
  <c r="AG578"/>
  <c r="AF578"/>
  <c r="OB577"/>
  <c r="OA577"/>
  <c r="NY577"/>
  <c r="NW577"/>
  <c r="NU577"/>
  <c r="NT577"/>
  <c r="NR577"/>
  <c r="NQ577"/>
  <c r="NP577"/>
  <c r="NN577"/>
  <c r="NM577"/>
  <c r="MK577"/>
  <c r="MC577"/>
  <c r="LU577"/>
  <c r="LM577"/>
  <c r="LE577"/>
  <c r="KW577"/>
  <c r="KO577"/>
  <c r="KG577"/>
  <c r="JY577"/>
  <c r="JI577"/>
  <c r="JA577"/>
  <c r="IS577"/>
  <c r="IK577"/>
  <c r="IC577"/>
  <c r="HU577"/>
  <c r="GH577"/>
  <c r="GE577"/>
  <c r="GD577"/>
  <c r="GC577"/>
  <c r="GB577"/>
  <c r="GA577"/>
  <c r="FZ577"/>
  <c r="FY577"/>
  <c r="FX577"/>
  <c r="FU577"/>
  <c r="FR577"/>
  <c r="MG577" s="1"/>
  <c r="MH577" s="1"/>
  <c r="FQ577"/>
  <c r="MI577" s="1"/>
  <c r="MJ577" s="1"/>
  <c r="FL577"/>
  <c r="LY577" s="1"/>
  <c r="LZ577" s="1"/>
  <c r="FK577"/>
  <c r="MA577" s="1"/>
  <c r="MB577" s="1"/>
  <c r="FF577"/>
  <c r="LQ577" s="1"/>
  <c r="FE577"/>
  <c r="LS577" s="1"/>
  <c r="EZ577"/>
  <c r="EY577"/>
  <c r="EV577"/>
  <c r="EU577"/>
  <c r="EO577"/>
  <c r="LA577" s="1"/>
  <c r="EN577"/>
  <c r="EK577"/>
  <c r="ED577"/>
  <c r="EC577"/>
  <c r="DX577"/>
  <c r="DW577"/>
  <c r="DQ577"/>
  <c r="DP577"/>
  <c r="DN577"/>
  <c r="DM577"/>
  <c r="DF577"/>
  <c r="KC577" s="1"/>
  <c r="KD577" s="1"/>
  <c r="DE577"/>
  <c r="KE577" s="1"/>
  <c r="KF577" s="1"/>
  <c r="CZ577"/>
  <c r="JU577" s="1"/>
  <c r="JV577" s="1"/>
  <c r="CY577"/>
  <c r="JW577" s="1"/>
  <c r="JX577" s="1"/>
  <c r="CU577"/>
  <c r="CV577" s="1"/>
  <c r="JQ577" s="1"/>
  <c r="CT577"/>
  <c r="JM577" s="1"/>
  <c r="CS577"/>
  <c r="CP577"/>
  <c r="CN577"/>
  <c r="FV577" s="1"/>
  <c r="CG577"/>
  <c r="JG577" s="1"/>
  <c r="JH577" s="1"/>
  <c r="CF577"/>
  <c r="JE577" s="1"/>
  <c r="JF577" s="1"/>
  <c r="CA577"/>
  <c r="IY577" s="1"/>
  <c r="IZ577" s="1"/>
  <c r="BZ577"/>
  <c r="IW577" s="1"/>
  <c r="IX577" s="1"/>
  <c r="BU577"/>
  <c r="BT577"/>
  <c r="BQ577"/>
  <c r="BP577"/>
  <c r="BJ577"/>
  <c r="II577" s="1"/>
  <c r="BI577"/>
  <c r="IG577" s="1"/>
  <c r="AW577"/>
  <c r="AV577"/>
  <c r="AR577"/>
  <c r="AQ577"/>
  <c r="AK577"/>
  <c r="AJ577"/>
  <c r="AG577"/>
  <c r="AF577"/>
  <c r="OB576"/>
  <c r="OA576"/>
  <c r="NY576"/>
  <c r="NW576"/>
  <c r="NV576"/>
  <c r="NU576"/>
  <c r="NT576"/>
  <c r="NR576"/>
  <c r="NQ576"/>
  <c r="NP576"/>
  <c r="NN576"/>
  <c r="NM576"/>
  <c r="MK576"/>
  <c r="MC576"/>
  <c r="LU576"/>
  <c r="LM576"/>
  <c r="LE576"/>
  <c r="KW576"/>
  <c r="KO576"/>
  <c r="KG576"/>
  <c r="JY576"/>
  <c r="JI576"/>
  <c r="JA576"/>
  <c r="IS576"/>
  <c r="IK576"/>
  <c r="IC576"/>
  <c r="HU576"/>
  <c r="GH576"/>
  <c r="GE576"/>
  <c r="GD576"/>
  <c r="GC576"/>
  <c r="GB576"/>
  <c r="GA576"/>
  <c r="FZ576"/>
  <c r="FY576"/>
  <c r="FX576"/>
  <c r="FU576"/>
  <c r="FR576"/>
  <c r="MG576" s="1"/>
  <c r="MH576" s="1"/>
  <c r="FQ576"/>
  <c r="MI576" s="1"/>
  <c r="MJ576" s="1"/>
  <c r="FL576"/>
  <c r="LY576" s="1"/>
  <c r="LZ576" s="1"/>
  <c r="FK576"/>
  <c r="MA576" s="1"/>
  <c r="MB576" s="1"/>
  <c r="FF576"/>
  <c r="LQ576" s="1"/>
  <c r="FE576"/>
  <c r="LS576" s="1"/>
  <c r="EZ576"/>
  <c r="EY576"/>
  <c r="EV576"/>
  <c r="EU576"/>
  <c r="EO576"/>
  <c r="LA576" s="1"/>
  <c r="EN576"/>
  <c r="EK576"/>
  <c r="ED576"/>
  <c r="EC576"/>
  <c r="DX576"/>
  <c r="DW576"/>
  <c r="DQ576"/>
  <c r="DP576"/>
  <c r="DN576"/>
  <c r="DM576"/>
  <c r="DF576"/>
  <c r="KC576" s="1"/>
  <c r="KD576" s="1"/>
  <c r="DE576"/>
  <c r="KE576" s="1"/>
  <c r="KF576" s="1"/>
  <c r="CZ576"/>
  <c r="JU576" s="1"/>
  <c r="JV576" s="1"/>
  <c r="CY576"/>
  <c r="JW576" s="1"/>
  <c r="JX576" s="1"/>
  <c r="CU576"/>
  <c r="CV576" s="1"/>
  <c r="JQ576" s="1"/>
  <c r="CT576"/>
  <c r="JM576" s="1"/>
  <c r="CS576"/>
  <c r="CP576"/>
  <c r="CN576"/>
  <c r="FW576" s="1"/>
  <c r="CG576"/>
  <c r="JG576" s="1"/>
  <c r="JH576" s="1"/>
  <c r="CF576"/>
  <c r="JE576" s="1"/>
  <c r="JF576" s="1"/>
  <c r="CA576"/>
  <c r="IY576" s="1"/>
  <c r="IZ576" s="1"/>
  <c r="BZ576"/>
  <c r="IW576" s="1"/>
  <c r="IX576" s="1"/>
  <c r="BU576"/>
  <c r="BT576"/>
  <c r="BQ576"/>
  <c r="BP576"/>
  <c r="BJ576"/>
  <c r="II576" s="1"/>
  <c r="BI576"/>
  <c r="IG576" s="1"/>
  <c r="AW576"/>
  <c r="AV576"/>
  <c r="AR576"/>
  <c r="AQ576"/>
  <c r="AK576"/>
  <c r="AJ576"/>
  <c r="AG576"/>
  <c r="AF576"/>
  <c r="OB575"/>
  <c r="OA575"/>
  <c r="NY575"/>
  <c r="NW575"/>
  <c r="NU575"/>
  <c r="NT575"/>
  <c r="NR575"/>
  <c r="NQ575"/>
  <c r="NP575"/>
  <c r="NN575"/>
  <c r="NM575"/>
  <c r="MK575"/>
  <c r="MC575"/>
  <c r="LU575"/>
  <c r="LM575"/>
  <c r="LE575"/>
  <c r="KW575"/>
  <c r="KO575"/>
  <c r="KG575"/>
  <c r="JY575"/>
  <c r="JI575"/>
  <c r="JA575"/>
  <c r="IS575"/>
  <c r="IK575"/>
  <c r="IC575"/>
  <c r="HU575"/>
  <c r="GH575"/>
  <c r="GE575"/>
  <c r="GD575"/>
  <c r="GC575"/>
  <c r="GB575"/>
  <c r="GA575"/>
  <c r="FZ575"/>
  <c r="FY575"/>
  <c r="FX575"/>
  <c r="FU575"/>
  <c r="FR575"/>
  <c r="MG575" s="1"/>
  <c r="MH575" s="1"/>
  <c r="FQ575"/>
  <c r="MI575" s="1"/>
  <c r="MJ575" s="1"/>
  <c r="FL575"/>
  <c r="LY575" s="1"/>
  <c r="LZ575" s="1"/>
  <c r="FK575"/>
  <c r="MA575" s="1"/>
  <c r="MB575" s="1"/>
  <c r="FF575"/>
  <c r="LQ575" s="1"/>
  <c r="FE575"/>
  <c r="LS575" s="1"/>
  <c r="EZ575"/>
  <c r="EY575"/>
  <c r="EV575"/>
  <c r="EU575"/>
  <c r="EO575"/>
  <c r="LA575" s="1"/>
  <c r="EN575"/>
  <c r="EK575"/>
  <c r="ED575"/>
  <c r="EC575"/>
  <c r="DX575"/>
  <c r="DW575"/>
  <c r="DQ575"/>
  <c r="DP575"/>
  <c r="DN575"/>
  <c r="DM575"/>
  <c r="DF575"/>
  <c r="KC575" s="1"/>
  <c r="KD575" s="1"/>
  <c r="DE575"/>
  <c r="KE575" s="1"/>
  <c r="KF575" s="1"/>
  <c r="CZ575"/>
  <c r="JU575" s="1"/>
  <c r="JV575" s="1"/>
  <c r="CY575"/>
  <c r="JW575" s="1"/>
  <c r="JX575" s="1"/>
  <c r="CU575"/>
  <c r="CV575" s="1"/>
  <c r="JQ575" s="1"/>
  <c r="CT575"/>
  <c r="JM575" s="1"/>
  <c r="CS575"/>
  <c r="CP575"/>
  <c r="CN575"/>
  <c r="CG575"/>
  <c r="JG575" s="1"/>
  <c r="JH575" s="1"/>
  <c r="CF575"/>
  <c r="JE575" s="1"/>
  <c r="JF575" s="1"/>
  <c r="CA575"/>
  <c r="IY575" s="1"/>
  <c r="IZ575" s="1"/>
  <c r="BZ575"/>
  <c r="IW575" s="1"/>
  <c r="IX575" s="1"/>
  <c r="BU575"/>
  <c r="BT575"/>
  <c r="BQ575"/>
  <c r="BP575"/>
  <c r="BJ575"/>
  <c r="II575" s="1"/>
  <c r="BI575"/>
  <c r="IG575" s="1"/>
  <c r="AW575"/>
  <c r="AV575"/>
  <c r="AR575"/>
  <c r="AQ575"/>
  <c r="AK575"/>
  <c r="AJ575"/>
  <c r="AG575"/>
  <c r="AF575"/>
  <c r="OB574"/>
  <c r="OA574"/>
  <c r="NY574"/>
  <c r="NW574"/>
  <c r="NU574"/>
  <c r="NT574"/>
  <c r="NR574"/>
  <c r="NQ574"/>
  <c r="NP574"/>
  <c r="NN574"/>
  <c r="NM574"/>
  <c r="MK574"/>
  <c r="MC574"/>
  <c r="LU574"/>
  <c r="LM574"/>
  <c r="LE574"/>
  <c r="KW574"/>
  <c r="KO574"/>
  <c r="KG574"/>
  <c r="JY574"/>
  <c r="JI574"/>
  <c r="JA574"/>
  <c r="IS574"/>
  <c r="IK574"/>
  <c r="IC574"/>
  <c r="HU574"/>
  <c r="GH574"/>
  <c r="GE574"/>
  <c r="GD574"/>
  <c r="GC574"/>
  <c r="GB574"/>
  <c r="GA574"/>
  <c r="FZ574"/>
  <c r="FY574"/>
  <c r="FX574"/>
  <c r="FU574"/>
  <c r="FR574"/>
  <c r="MG574" s="1"/>
  <c r="MH574" s="1"/>
  <c r="FQ574"/>
  <c r="MI574" s="1"/>
  <c r="MJ574" s="1"/>
  <c r="FL574"/>
  <c r="LY574" s="1"/>
  <c r="LZ574" s="1"/>
  <c r="FK574"/>
  <c r="MA574" s="1"/>
  <c r="MB574" s="1"/>
  <c r="FF574"/>
  <c r="LQ574" s="1"/>
  <c r="FE574"/>
  <c r="LS574" s="1"/>
  <c r="EZ574"/>
  <c r="EY574"/>
  <c r="EV574"/>
  <c r="EU574"/>
  <c r="EO574"/>
  <c r="LA574" s="1"/>
  <c r="EN574"/>
  <c r="EK574"/>
  <c r="ED574"/>
  <c r="EC574"/>
  <c r="DX574"/>
  <c r="DW574"/>
  <c r="DQ574"/>
  <c r="DP574"/>
  <c r="DN574"/>
  <c r="DM574"/>
  <c r="DF574"/>
  <c r="KC574" s="1"/>
  <c r="KD574" s="1"/>
  <c r="DE574"/>
  <c r="KE574" s="1"/>
  <c r="KF574" s="1"/>
  <c r="CZ574"/>
  <c r="JU574" s="1"/>
  <c r="JV574" s="1"/>
  <c r="CY574"/>
  <c r="JW574" s="1"/>
  <c r="JX574" s="1"/>
  <c r="CU574"/>
  <c r="CV574" s="1"/>
  <c r="JQ574" s="1"/>
  <c r="CT574"/>
  <c r="JM574" s="1"/>
  <c r="CS574"/>
  <c r="CP574"/>
  <c r="CN574"/>
  <c r="CG574"/>
  <c r="JG574" s="1"/>
  <c r="JH574" s="1"/>
  <c r="CF574"/>
  <c r="JE574" s="1"/>
  <c r="JF574" s="1"/>
  <c r="CA574"/>
  <c r="IY574" s="1"/>
  <c r="IZ574" s="1"/>
  <c r="BZ574"/>
  <c r="IW574" s="1"/>
  <c r="IX574" s="1"/>
  <c r="BU574"/>
  <c r="BT574"/>
  <c r="BQ574"/>
  <c r="BP574"/>
  <c r="BJ574"/>
  <c r="II574" s="1"/>
  <c r="BI574"/>
  <c r="IG574" s="1"/>
  <c r="AW574"/>
  <c r="AV574"/>
  <c r="AR574"/>
  <c r="AQ574"/>
  <c r="AK574"/>
  <c r="AJ574"/>
  <c r="AG574"/>
  <c r="AF574"/>
  <c r="OB573"/>
  <c r="NU573"/>
  <c r="NT573"/>
  <c r="NR573"/>
  <c r="NQ573"/>
  <c r="NP573"/>
  <c r="MK573"/>
  <c r="MC573"/>
  <c r="LU573"/>
  <c r="LM573"/>
  <c r="LE573"/>
  <c r="KW573"/>
  <c r="KO573"/>
  <c r="KG573"/>
  <c r="JY573"/>
  <c r="JI573"/>
  <c r="JA573"/>
  <c r="IS573"/>
  <c r="IK573"/>
  <c r="IC573"/>
  <c r="HU573"/>
  <c r="GH573"/>
  <c r="GE573"/>
  <c r="GD573"/>
  <c r="GC573"/>
  <c r="GB573"/>
  <c r="GA573"/>
  <c r="FZ573"/>
  <c r="FY573"/>
  <c r="FX573"/>
  <c r="FU573"/>
  <c r="FR573"/>
  <c r="MG573" s="1"/>
  <c r="MH573" s="1"/>
  <c r="FQ573"/>
  <c r="MI573" s="1"/>
  <c r="MJ573" s="1"/>
  <c r="FL573"/>
  <c r="LY573" s="1"/>
  <c r="FK573"/>
  <c r="MA573" s="1"/>
  <c r="FF573"/>
  <c r="LQ573" s="1"/>
  <c r="FE573"/>
  <c r="LS573" s="1"/>
  <c r="EZ573"/>
  <c r="EY573"/>
  <c r="EV573"/>
  <c r="EU573"/>
  <c r="EO573"/>
  <c r="LA573" s="1"/>
  <c r="EN573"/>
  <c r="EK573"/>
  <c r="ED573"/>
  <c r="EC573"/>
  <c r="DX573"/>
  <c r="DW573"/>
  <c r="DQ573"/>
  <c r="DP573"/>
  <c r="DN573"/>
  <c r="DM573"/>
  <c r="DF573"/>
  <c r="KC573" s="1"/>
  <c r="KD573" s="1"/>
  <c r="DE573"/>
  <c r="KE573" s="1"/>
  <c r="KF573" s="1"/>
  <c r="CZ573"/>
  <c r="JU573" s="1"/>
  <c r="JV573" s="1"/>
  <c r="CY573"/>
  <c r="JW573" s="1"/>
  <c r="JX573" s="1"/>
  <c r="CU573"/>
  <c r="CV573" s="1"/>
  <c r="JQ573" s="1"/>
  <c r="CT573"/>
  <c r="JM573" s="1"/>
  <c r="CS573"/>
  <c r="CP573"/>
  <c r="CN573"/>
  <c r="CG573"/>
  <c r="JG573" s="1"/>
  <c r="JH573" s="1"/>
  <c r="CF573"/>
  <c r="JE573" s="1"/>
  <c r="JF573" s="1"/>
  <c r="CA573"/>
  <c r="IY573" s="1"/>
  <c r="IZ573" s="1"/>
  <c r="BZ573"/>
  <c r="IW573" s="1"/>
  <c r="IX573" s="1"/>
  <c r="BU573"/>
  <c r="BT573"/>
  <c r="BQ573"/>
  <c r="BP573"/>
  <c r="BJ573"/>
  <c r="II573" s="1"/>
  <c r="BI573"/>
  <c r="IG573" s="1"/>
  <c r="AW573"/>
  <c r="AV573"/>
  <c r="AR573"/>
  <c r="AQ573"/>
  <c r="AK573"/>
  <c r="AJ573"/>
  <c r="AG573"/>
  <c r="AF573"/>
  <c r="OB572"/>
  <c r="NR572"/>
  <c r="NQ572"/>
  <c r="MK572"/>
  <c r="MC572"/>
  <c r="LU572"/>
  <c r="LM572"/>
  <c r="LE572"/>
  <c r="KW572"/>
  <c r="KO572"/>
  <c r="KG572"/>
  <c r="JY572"/>
  <c r="JI572"/>
  <c r="JA572"/>
  <c r="IS572"/>
  <c r="IK572"/>
  <c r="IC572"/>
  <c r="HU572"/>
  <c r="GH572"/>
  <c r="GE572"/>
  <c r="GD572"/>
  <c r="GC572"/>
  <c r="GB572"/>
  <c r="GA572"/>
  <c r="FZ572"/>
  <c r="FY572"/>
  <c r="FX572"/>
  <c r="FU572"/>
  <c r="FR572"/>
  <c r="MG572" s="1"/>
  <c r="MH572" s="1"/>
  <c r="FQ572"/>
  <c r="MI572" s="1"/>
  <c r="MJ572" s="1"/>
  <c r="FL572"/>
  <c r="LY572" s="1"/>
  <c r="FK572"/>
  <c r="MA572" s="1"/>
  <c r="FF572"/>
  <c r="LQ572" s="1"/>
  <c r="FE572"/>
  <c r="LS572" s="1"/>
  <c r="EZ572"/>
  <c r="EY572"/>
  <c r="EV572"/>
  <c r="EU572"/>
  <c r="EO572"/>
  <c r="LA572" s="1"/>
  <c r="EN572"/>
  <c r="EK572"/>
  <c r="ED572"/>
  <c r="EC572"/>
  <c r="DX572"/>
  <c r="DW572"/>
  <c r="DQ572"/>
  <c r="DP572"/>
  <c r="DN572"/>
  <c r="DM572"/>
  <c r="DF572"/>
  <c r="KC572" s="1"/>
  <c r="DE572"/>
  <c r="KE572" s="1"/>
  <c r="CZ572"/>
  <c r="JU572" s="1"/>
  <c r="CY572"/>
  <c r="JW572" s="1"/>
  <c r="CU572"/>
  <c r="CV572" s="1"/>
  <c r="JQ572" s="1"/>
  <c r="CT572"/>
  <c r="JM572" s="1"/>
  <c r="CS572"/>
  <c r="CP572"/>
  <c r="CN572"/>
  <c r="CG572"/>
  <c r="JG572" s="1"/>
  <c r="JH572" s="1"/>
  <c r="CF572"/>
  <c r="JE572" s="1"/>
  <c r="JF572" s="1"/>
  <c r="CA572"/>
  <c r="IY572" s="1"/>
  <c r="IZ572" s="1"/>
  <c r="BZ572"/>
  <c r="IW572" s="1"/>
  <c r="IX572" s="1"/>
  <c r="BU572"/>
  <c r="BT572"/>
  <c r="BQ572"/>
  <c r="BP572"/>
  <c r="BJ572"/>
  <c r="II572" s="1"/>
  <c r="BI572"/>
  <c r="IG572" s="1"/>
  <c r="AW572"/>
  <c r="AV572"/>
  <c r="AR572"/>
  <c r="AQ572"/>
  <c r="AK572"/>
  <c r="AJ572"/>
  <c r="AG572"/>
  <c r="AF572"/>
  <c r="OB571"/>
  <c r="NU571"/>
  <c r="NT571"/>
  <c r="NR571"/>
  <c r="NQ571"/>
  <c r="NP571"/>
  <c r="MK571"/>
  <c r="MC571"/>
  <c r="LU571"/>
  <c r="LM571"/>
  <c r="LE571"/>
  <c r="KW571"/>
  <c r="KO571"/>
  <c r="KG571"/>
  <c r="JY571"/>
  <c r="JI571"/>
  <c r="JA571"/>
  <c r="IS571"/>
  <c r="IK571"/>
  <c r="IC571"/>
  <c r="HU571"/>
  <c r="GH571"/>
  <c r="GE571"/>
  <c r="GD571"/>
  <c r="GC571"/>
  <c r="GB571"/>
  <c r="GA571"/>
  <c r="FZ571"/>
  <c r="FY571"/>
  <c r="FX571"/>
  <c r="FU571"/>
  <c r="FR571"/>
  <c r="MG571" s="1"/>
  <c r="MH571" s="1"/>
  <c r="FQ571"/>
  <c r="MI571" s="1"/>
  <c r="MJ571" s="1"/>
  <c r="FL571"/>
  <c r="LY571" s="1"/>
  <c r="FK571"/>
  <c r="MA571" s="1"/>
  <c r="FF571"/>
  <c r="LQ571" s="1"/>
  <c r="FE571"/>
  <c r="LS571" s="1"/>
  <c r="EZ571"/>
  <c r="EY571"/>
  <c r="EV571"/>
  <c r="EU571"/>
  <c r="EO571"/>
  <c r="LA571" s="1"/>
  <c r="EN571"/>
  <c r="EK571"/>
  <c r="ED571"/>
  <c r="EC571"/>
  <c r="DX571"/>
  <c r="DW571"/>
  <c r="DQ571"/>
  <c r="DP571"/>
  <c r="DN571"/>
  <c r="DM571"/>
  <c r="DF571"/>
  <c r="KC571" s="1"/>
  <c r="KD571" s="1"/>
  <c r="DE571"/>
  <c r="KE571" s="1"/>
  <c r="KF571" s="1"/>
  <c r="CZ571"/>
  <c r="JU571" s="1"/>
  <c r="JV571" s="1"/>
  <c r="CY571"/>
  <c r="JW571" s="1"/>
  <c r="JX571" s="1"/>
  <c r="CU571"/>
  <c r="CV571" s="1"/>
  <c r="JQ571" s="1"/>
  <c r="CT571"/>
  <c r="JM571" s="1"/>
  <c r="CS571"/>
  <c r="CP571"/>
  <c r="CN571"/>
  <c r="FV571" s="1"/>
  <c r="CG571"/>
  <c r="JG571" s="1"/>
  <c r="JH571" s="1"/>
  <c r="CF571"/>
  <c r="JE571" s="1"/>
  <c r="JF571" s="1"/>
  <c r="CA571"/>
  <c r="IY571" s="1"/>
  <c r="IZ571" s="1"/>
  <c r="BZ571"/>
  <c r="IW571" s="1"/>
  <c r="IX571" s="1"/>
  <c r="BU571"/>
  <c r="BT571"/>
  <c r="BQ571"/>
  <c r="BP571"/>
  <c r="BJ571"/>
  <c r="II571" s="1"/>
  <c r="BI571"/>
  <c r="IG571" s="1"/>
  <c r="AW571"/>
  <c r="AV571"/>
  <c r="AR571"/>
  <c r="AQ571"/>
  <c r="AK571"/>
  <c r="AJ571"/>
  <c r="AG571"/>
  <c r="AF571"/>
  <c r="OB570"/>
  <c r="NR570"/>
  <c r="NQ570"/>
  <c r="MK570"/>
  <c r="MC570"/>
  <c r="LU570"/>
  <c r="LM570"/>
  <c r="LE570"/>
  <c r="KW570"/>
  <c r="KO570"/>
  <c r="KG570"/>
  <c r="JY570"/>
  <c r="JI570"/>
  <c r="JA570"/>
  <c r="IS570"/>
  <c r="IK570"/>
  <c r="IC570"/>
  <c r="HU570"/>
  <c r="GH570"/>
  <c r="GE570"/>
  <c r="GD570"/>
  <c r="GC570"/>
  <c r="GB570"/>
  <c r="GA570"/>
  <c r="FZ570"/>
  <c r="FY570"/>
  <c r="FX570"/>
  <c r="FU570"/>
  <c r="FR570"/>
  <c r="MG570" s="1"/>
  <c r="MH570" s="1"/>
  <c r="FQ570"/>
  <c r="MI570" s="1"/>
  <c r="MJ570" s="1"/>
  <c r="FL570"/>
  <c r="LY570" s="1"/>
  <c r="FK570"/>
  <c r="MA570" s="1"/>
  <c r="FF570"/>
  <c r="LQ570" s="1"/>
  <c r="FE570"/>
  <c r="LS570" s="1"/>
  <c r="EZ570"/>
  <c r="EY570"/>
  <c r="EV570"/>
  <c r="EU570"/>
  <c r="EO570"/>
  <c r="LA570" s="1"/>
  <c r="EN570"/>
  <c r="EK570"/>
  <c r="ED570"/>
  <c r="EC570"/>
  <c r="DX570"/>
  <c r="DW570"/>
  <c r="DQ570"/>
  <c r="DP570"/>
  <c r="DN570"/>
  <c r="DM570"/>
  <c r="DF570"/>
  <c r="KC570" s="1"/>
  <c r="DE570"/>
  <c r="KE570" s="1"/>
  <c r="CZ570"/>
  <c r="JU570" s="1"/>
  <c r="CY570"/>
  <c r="JW570" s="1"/>
  <c r="CU570"/>
  <c r="CV570" s="1"/>
  <c r="JQ570" s="1"/>
  <c r="CT570"/>
  <c r="JM570" s="1"/>
  <c r="CS570"/>
  <c r="CP570"/>
  <c r="CN570"/>
  <c r="FW570" s="1"/>
  <c r="CG570"/>
  <c r="JG570" s="1"/>
  <c r="JH570" s="1"/>
  <c r="CF570"/>
  <c r="JE570" s="1"/>
  <c r="JF570" s="1"/>
  <c r="CA570"/>
  <c r="IY570" s="1"/>
  <c r="IZ570" s="1"/>
  <c r="BZ570"/>
  <c r="IW570" s="1"/>
  <c r="IX570" s="1"/>
  <c r="BU570"/>
  <c r="BT570"/>
  <c r="BQ570"/>
  <c r="BP570"/>
  <c r="BJ570"/>
  <c r="II570" s="1"/>
  <c r="BI570"/>
  <c r="IG570" s="1"/>
  <c r="AW570"/>
  <c r="AV570"/>
  <c r="AR570"/>
  <c r="AQ570"/>
  <c r="AK570"/>
  <c r="AJ570"/>
  <c r="AG570"/>
  <c r="AF570"/>
  <c r="OB569"/>
  <c r="NU569"/>
  <c r="NT569"/>
  <c r="NR569"/>
  <c r="NQ569"/>
  <c r="NP569"/>
  <c r="MK569"/>
  <c r="MC569"/>
  <c r="LU569"/>
  <c r="LM569"/>
  <c r="LE569"/>
  <c r="KW569"/>
  <c r="KO569"/>
  <c r="KG569"/>
  <c r="JY569"/>
  <c r="JI569"/>
  <c r="JA569"/>
  <c r="IS569"/>
  <c r="IK569"/>
  <c r="IC569"/>
  <c r="HU569"/>
  <c r="GH569"/>
  <c r="GE569"/>
  <c r="GD569"/>
  <c r="GC569"/>
  <c r="GB569"/>
  <c r="GA569"/>
  <c r="FZ569"/>
  <c r="FY569"/>
  <c r="FX569"/>
  <c r="FU569"/>
  <c r="FR569"/>
  <c r="MG569" s="1"/>
  <c r="MH569" s="1"/>
  <c r="FQ569"/>
  <c r="MI569" s="1"/>
  <c r="MJ569" s="1"/>
  <c r="FL569"/>
  <c r="LY569" s="1"/>
  <c r="FK569"/>
  <c r="MA569" s="1"/>
  <c r="FF569"/>
  <c r="LQ569" s="1"/>
  <c r="FE569"/>
  <c r="LS569" s="1"/>
  <c r="EZ569"/>
  <c r="EY569"/>
  <c r="EV569"/>
  <c r="EU569"/>
  <c r="EO569"/>
  <c r="LA569" s="1"/>
  <c r="EN569"/>
  <c r="EK569"/>
  <c r="ED569"/>
  <c r="EC569"/>
  <c r="DX569"/>
  <c r="DW569"/>
  <c r="DQ569"/>
  <c r="DP569"/>
  <c r="DN569"/>
  <c r="DM569"/>
  <c r="DF569"/>
  <c r="KC569" s="1"/>
  <c r="KD569" s="1"/>
  <c r="DE569"/>
  <c r="KE569" s="1"/>
  <c r="KF569" s="1"/>
  <c r="CZ569"/>
  <c r="JU569" s="1"/>
  <c r="JV569" s="1"/>
  <c r="CY569"/>
  <c r="JW569" s="1"/>
  <c r="JX569" s="1"/>
  <c r="CU569"/>
  <c r="CV569" s="1"/>
  <c r="JQ569" s="1"/>
  <c r="CT569"/>
  <c r="JM569" s="1"/>
  <c r="CS569"/>
  <c r="CP569"/>
  <c r="CN569"/>
  <c r="FV569" s="1"/>
  <c r="CG569"/>
  <c r="JG569" s="1"/>
  <c r="JH569" s="1"/>
  <c r="CF569"/>
  <c r="JE569" s="1"/>
  <c r="JF569" s="1"/>
  <c r="CA569"/>
  <c r="IY569" s="1"/>
  <c r="IZ569" s="1"/>
  <c r="BZ569"/>
  <c r="IW569" s="1"/>
  <c r="IX569" s="1"/>
  <c r="BU569"/>
  <c r="BT569"/>
  <c r="BQ569"/>
  <c r="BP569"/>
  <c r="BJ569"/>
  <c r="II569" s="1"/>
  <c r="BI569"/>
  <c r="IG569" s="1"/>
  <c r="AW569"/>
  <c r="AV569"/>
  <c r="AR569"/>
  <c r="AQ569"/>
  <c r="AK569"/>
  <c r="AJ569"/>
  <c r="AG569"/>
  <c r="AF569"/>
  <c r="OB568"/>
  <c r="NZ568"/>
  <c r="NU568"/>
  <c r="NT568"/>
  <c r="NR568"/>
  <c r="NQ568"/>
  <c r="NP568"/>
  <c r="MK568"/>
  <c r="MC568"/>
  <c r="LU568"/>
  <c r="LM568"/>
  <c r="LE568"/>
  <c r="KW568"/>
  <c r="KO568"/>
  <c r="KG568"/>
  <c r="JY568"/>
  <c r="JI568"/>
  <c r="JA568"/>
  <c r="IS568"/>
  <c r="IK568"/>
  <c r="IC568"/>
  <c r="HU568"/>
  <c r="GH568"/>
  <c r="GE568"/>
  <c r="GD568"/>
  <c r="GC568"/>
  <c r="GB568"/>
  <c r="GA568"/>
  <c r="FZ568"/>
  <c r="FY568"/>
  <c r="FX568"/>
  <c r="FU568"/>
  <c r="FR568"/>
  <c r="MG568" s="1"/>
  <c r="MH568" s="1"/>
  <c r="FQ568"/>
  <c r="MI568" s="1"/>
  <c r="MJ568" s="1"/>
  <c r="FL568"/>
  <c r="LY568" s="1"/>
  <c r="FK568"/>
  <c r="MA568" s="1"/>
  <c r="FF568"/>
  <c r="LQ568" s="1"/>
  <c r="LR568" s="1"/>
  <c r="FE568"/>
  <c r="LS568" s="1"/>
  <c r="LT568" s="1"/>
  <c r="EZ568"/>
  <c r="EY568"/>
  <c r="EV568"/>
  <c r="EU568"/>
  <c r="EO568"/>
  <c r="LA568" s="1"/>
  <c r="EN568"/>
  <c r="EK568"/>
  <c r="ED568"/>
  <c r="EC568"/>
  <c r="DX568"/>
  <c r="DW568"/>
  <c r="DQ568"/>
  <c r="DP568"/>
  <c r="DN568"/>
  <c r="DM568"/>
  <c r="DF568"/>
  <c r="KC568" s="1"/>
  <c r="KD568" s="1"/>
  <c r="DE568"/>
  <c r="KE568" s="1"/>
  <c r="KF568" s="1"/>
  <c r="CZ568"/>
  <c r="JU568" s="1"/>
  <c r="JV568" s="1"/>
  <c r="CY568"/>
  <c r="JW568" s="1"/>
  <c r="JX568" s="1"/>
  <c r="CU568"/>
  <c r="CV568" s="1"/>
  <c r="JQ568" s="1"/>
  <c r="CT568"/>
  <c r="JM568" s="1"/>
  <c r="CS568"/>
  <c r="CP568"/>
  <c r="CN568"/>
  <c r="CG568"/>
  <c r="JG568" s="1"/>
  <c r="JH568" s="1"/>
  <c r="CF568"/>
  <c r="JE568" s="1"/>
  <c r="JF568" s="1"/>
  <c r="CA568"/>
  <c r="IY568" s="1"/>
  <c r="IZ568" s="1"/>
  <c r="BZ568"/>
  <c r="IW568" s="1"/>
  <c r="IX568" s="1"/>
  <c r="BU568"/>
  <c r="BT568"/>
  <c r="BQ568"/>
  <c r="BP568"/>
  <c r="BJ568"/>
  <c r="II568" s="1"/>
  <c r="BI568"/>
  <c r="IG568" s="1"/>
  <c r="AW568"/>
  <c r="AV568"/>
  <c r="AR568"/>
  <c r="AQ568"/>
  <c r="AK568"/>
  <c r="AJ568"/>
  <c r="AG568"/>
  <c r="AF568"/>
  <c r="OB567"/>
  <c r="NR567"/>
  <c r="NQ567"/>
  <c r="MK567"/>
  <c r="MC567"/>
  <c r="LU567"/>
  <c r="LM567"/>
  <c r="LE567"/>
  <c r="KW567"/>
  <c r="KO567"/>
  <c r="KG567"/>
  <c r="JY567"/>
  <c r="JI567"/>
  <c r="JA567"/>
  <c r="IS567"/>
  <c r="IK567"/>
  <c r="IC567"/>
  <c r="HU567"/>
  <c r="GH567"/>
  <c r="GE567"/>
  <c r="GD567"/>
  <c r="GC567"/>
  <c r="GB567"/>
  <c r="GA567"/>
  <c r="FZ567"/>
  <c r="FY567"/>
  <c r="FX567"/>
  <c r="FU567"/>
  <c r="FR567"/>
  <c r="MG567" s="1"/>
  <c r="MH567" s="1"/>
  <c r="FQ567"/>
  <c r="MI567" s="1"/>
  <c r="MJ567" s="1"/>
  <c r="FL567"/>
  <c r="LY567" s="1"/>
  <c r="FK567"/>
  <c r="MA567" s="1"/>
  <c r="FF567"/>
  <c r="LQ567" s="1"/>
  <c r="FE567"/>
  <c r="LS567" s="1"/>
  <c r="EZ567"/>
  <c r="EY567"/>
  <c r="EV567"/>
  <c r="EU567"/>
  <c r="EO567"/>
  <c r="LA567" s="1"/>
  <c r="EN567"/>
  <c r="EK567"/>
  <c r="ED567"/>
  <c r="EC567"/>
  <c r="DX567"/>
  <c r="DW567"/>
  <c r="DQ567"/>
  <c r="DP567"/>
  <c r="DN567"/>
  <c r="DM567"/>
  <c r="DF567"/>
  <c r="KC567" s="1"/>
  <c r="DE567"/>
  <c r="KE567" s="1"/>
  <c r="CZ567"/>
  <c r="JU567" s="1"/>
  <c r="CY567"/>
  <c r="JW567" s="1"/>
  <c r="CU567"/>
  <c r="CV567" s="1"/>
  <c r="JQ567" s="1"/>
  <c r="CT567"/>
  <c r="JM567" s="1"/>
  <c r="CS567"/>
  <c r="CP567"/>
  <c r="CN567"/>
  <c r="FW567" s="1"/>
  <c r="CG567"/>
  <c r="JG567" s="1"/>
  <c r="JH567" s="1"/>
  <c r="CF567"/>
  <c r="JE567" s="1"/>
  <c r="JF567" s="1"/>
  <c r="CA567"/>
  <c r="IY567" s="1"/>
  <c r="IZ567" s="1"/>
  <c r="BZ567"/>
  <c r="IW567" s="1"/>
  <c r="IX567" s="1"/>
  <c r="BU567"/>
  <c r="BT567"/>
  <c r="BQ567"/>
  <c r="BP567"/>
  <c r="BJ567"/>
  <c r="II567" s="1"/>
  <c r="BI567"/>
  <c r="IG567" s="1"/>
  <c r="AW567"/>
  <c r="AV567"/>
  <c r="AR567"/>
  <c r="AQ567"/>
  <c r="AK567"/>
  <c r="AJ567"/>
  <c r="AG567"/>
  <c r="AF567"/>
  <c r="OB566"/>
  <c r="NR566"/>
  <c r="NQ566"/>
  <c r="MK566"/>
  <c r="MC566"/>
  <c r="LU566"/>
  <c r="LM566"/>
  <c r="LE566"/>
  <c r="KW566"/>
  <c r="KO566"/>
  <c r="KG566"/>
  <c r="JY566"/>
  <c r="JI566"/>
  <c r="JA566"/>
  <c r="IS566"/>
  <c r="IK566"/>
  <c r="IC566"/>
  <c r="HU566"/>
  <c r="GH566"/>
  <c r="GE566"/>
  <c r="GD566"/>
  <c r="GC566"/>
  <c r="GB566"/>
  <c r="GA566"/>
  <c r="FZ566"/>
  <c r="FY566"/>
  <c r="FX566"/>
  <c r="FU566"/>
  <c r="FR566"/>
  <c r="MG566" s="1"/>
  <c r="MH566" s="1"/>
  <c r="FQ566"/>
  <c r="MI566" s="1"/>
  <c r="MJ566" s="1"/>
  <c r="FL566"/>
  <c r="LY566" s="1"/>
  <c r="FK566"/>
  <c r="MA566" s="1"/>
  <c r="FF566"/>
  <c r="LQ566" s="1"/>
  <c r="FE566"/>
  <c r="LS566" s="1"/>
  <c r="EZ566"/>
  <c r="EY566"/>
  <c r="EV566"/>
  <c r="EU566"/>
  <c r="EO566"/>
  <c r="LA566" s="1"/>
  <c r="EN566"/>
  <c r="EK566"/>
  <c r="ED566"/>
  <c r="EC566"/>
  <c r="DX566"/>
  <c r="DW566"/>
  <c r="DQ566"/>
  <c r="DP566"/>
  <c r="DN566"/>
  <c r="DM566"/>
  <c r="DF566"/>
  <c r="KC566" s="1"/>
  <c r="DE566"/>
  <c r="KE566" s="1"/>
  <c r="CZ566"/>
  <c r="JU566" s="1"/>
  <c r="CY566"/>
  <c r="JW566" s="1"/>
  <c r="CU566"/>
  <c r="CV566" s="1"/>
  <c r="JQ566" s="1"/>
  <c r="CT566"/>
  <c r="JM566" s="1"/>
  <c r="CS566"/>
  <c r="CP566"/>
  <c r="CN566"/>
  <c r="CG566"/>
  <c r="JG566" s="1"/>
  <c r="JH566" s="1"/>
  <c r="CF566"/>
  <c r="JE566" s="1"/>
  <c r="JF566" s="1"/>
  <c r="CA566"/>
  <c r="IY566" s="1"/>
  <c r="IZ566" s="1"/>
  <c r="BZ566"/>
  <c r="IW566" s="1"/>
  <c r="IX566" s="1"/>
  <c r="BU566"/>
  <c r="BT566"/>
  <c r="BQ566"/>
  <c r="BP566"/>
  <c r="BJ566"/>
  <c r="II566" s="1"/>
  <c r="BI566"/>
  <c r="IG566" s="1"/>
  <c r="AW566"/>
  <c r="AV566"/>
  <c r="AR566"/>
  <c r="AQ566"/>
  <c r="AK566"/>
  <c r="AJ566"/>
  <c r="AG566"/>
  <c r="AF566"/>
  <c r="OB565"/>
  <c r="NU565"/>
  <c r="NT565"/>
  <c r="NR565"/>
  <c r="NQ565"/>
  <c r="NP565"/>
  <c r="MK565"/>
  <c r="MC565"/>
  <c r="LU565"/>
  <c r="LM565"/>
  <c r="LE565"/>
  <c r="KW565"/>
  <c r="KO565"/>
  <c r="KG565"/>
  <c r="JY565"/>
  <c r="JI565"/>
  <c r="JA565"/>
  <c r="IS565"/>
  <c r="IK565"/>
  <c r="IC565"/>
  <c r="HU565"/>
  <c r="GH565"/>
  <c r="GE565"/>
  <c r="GD565"/>
  <c r="GC565"/>
  <c r="GB565"/>
  <c r="GA565"/>
  <c r="FZ565"/>
  <c r="FY565"/>
  <c r="FX565"/>
  <c r="FU565"/>
  <c r="FR565"/>
  <c r="MG565" s="1"/>
  <c r="MH565" s="1"/>
  <c r="FQ565"/>
  <c r="MI565" s="1"/>
  <c r="MJ565" s="1"/>
  <c r="FL565"/>
  <c r="LY565" s="1"/>
  <c r="FK565"/>
  <c r="MA565" s="1"/>
  <c r="FF565"/>
  <c r="LQ565" s="1"/>
  <c r="FE565"/>
  <c r="LS565" s="1"/>
  <c r="EZ565"/>
  <c r="EY565"/>
  <c r="EV565"/>
  <c r="EU565"/>
  <c r="EO565"/>
  <c r="LA565" s="1"/>
  <c r="EN565"/>
  <c r="EK565"/>
  <c r="ED565"/>
  <c r="EC565"/>
  <c r="DX565"/>
  <c r="DW565"/>
  <c r="DQ565"/>
  <c r="DP565"/>
  <c r="DN565"/>
  <c r="DM565"/>
  <c r="DF565"/>
  <c r="KC565" s="1"/>
  <c r="KD565" s="1"/>
  <c r="DE565"/>
  <c r="KE565" s="1"/>
  <c r="KF565" s="1"/>
  <c r="CZ565"/>
  <c r="JU565" s="1"/>
  <c r="JV565" s="1"/>
  <c r="CY565"/>
  <c r="JW565" s="1"/>
  <c r="JX565" s="1"/>
  <c r="CU565"/>
  <c r="CV565" s="1"/>
  <c r="JQ565" s="1"/>
  <c r="CT565"/>
  <c r="JM565" s="1"/>
  <c r="CS565"/>
  <c r="CP565"/>
  <c r="CN565"/>
  <c r="CG565"/>
  <c r="JG565" s="1"/>
  <c r="JH565" s="1"/>
  <c r="CF565"/>
  <c r="JE565" s="1"/>
  <c r="JF565" s="1"/>
  <c r="CA565"/>
  <c r="IY565" s="1"/>
  <c r="IZ565" s="1"/>
  <c r="BZ565"/>
  <c r="IW565" s="1"/>
  <c r="IX565" s="1"/>
  <c r="BU565"/>
  <c r="BT565"/>
  <c r="BQ565"/>
  <c r="BP565"/>
  <c r="BJ565"/>
  <c r="II565" s="1"/>
  <c r="BI565"/>
  <c r="IG565" s="1"/>
  <c r="AW565"/>
  <c r="AV565"/>
  <c r="AR565"/>
  <c r="AQ565"/>
  <c r="AK565"/>
  <c r="AJ565"/>
  <c r="AG565"/>
  <c r="AF565"/>
  <c r="OB564"/>
  <c r="NR564"/>
  <c r="NQ564"/>
  <c r="MK564"/>
  <c r="MC564"/>
  <c r="LU564"/>
  <c r="LM564"/>
  <c r="LE564"/>
  <c r="KW564"/>
  <c r="KO564"/>
  <c r="KG564"/>
  <c r="JY564"/>
  <c r="JI564"/>
  <c r="JA564"/>
  <c r="IS564"/>
  <c r="IK564"/>
  <c r="IC564"/>
  <c r="HU564"/>
  <c r="GH564"/>
  <c r="GE564"/>
  <c r="GD564"/>
  <c r="GC564"/>
  <c r="GB564"/>
  <c r="GA564"/>
  <c r="FZ564"/>
  <c r="FY564"/>
  <c r="FX564"/>
  <c r="FU564"/>
  <c r="FR564"/>
  <c r="MG564" s="1"/>
  <c r="MH564" s="1"/>
  <c r="FQ564"/>
  <c r="MI564" s="1"/>
  <c r="MJ564" s="1"/>
  <c r="FL564"/>
  <c r="LY564" s="1"/>
  <c r="FK564"/>
  <c r="MA564" s="1"/>
  <c r="FF564"/>
  <c r="LQ564" s="1"/>
  <c r="FE564"/>
  <c r="LS564" s="1"/>
  <c r="EZ564"/>
  <c r="EY564"/>
  <c r="EV564"/>
  <c r="EU564"/>
  <c r="EO564"/>
  <c r="LA564" s="1"/>
  <c r="EN564"/>
  <c r="EK564"/>
  <c r="ED564"/>
  <c r="EC564"/>
  <c r="DX564"/>
  <c r="DW564"/>
  <c r="DQ564"/>
  <c r="DP564"/>
  <c r="DN564"/>
  <c r="DM564"/>
  <c r="DF564"/>
  <c r="KC564" s="1"/>
  <c r="DE564"/>
  <c r="KE564" s="1"/>
  <c r="CZ564"/>
  <c r="JU564" s="1"/>
  <c r="CY564"/>
  <c r="JW564" s="1"/>
  <c r="CU564"/>
  <c r="CV564" s="1"/>
  <c r="JQ564" s="1"/>
  <c r="CT564"/>
  <c r="JM564" s="1"/>
  <c r="CS564"/>
  <c r="CP564"/>
  <c r="CN564"/>
  <c r="FW564" s="1"/>
  <c r="CG564"/>
  <c r="JG564" s="1"/>
  <c r="JH564" s="1"/>
  <c r="CF564"/>
  <c r="JE564" s="1"/>
  <c r="JF564" s="1"/>
  <c r="CA564"/>
  <c r="IY564" s="1"/>
  <c r="IZ564" s="1"/>
  <c r="BZ564"/>
  <c r="IW564" s="1"/>
  <c r="IX564" s="1"/>
  <c r="BU564"/>
  <c r="BT564"/>
  <c r="BQ564"/>
  <c r="BP564"/>
  <c r="BJ564"/>
  <c r="II564" s="1"/>
  <c r="BI564"/>
  <c r="IG564" s="1"/>
  <c r="AW564"/>
  <c r="AV564"/>
  <c r="AR564"/>
  <c r="AQ564"/>
  <c r="AK564"/>
  <c r="AJ564"/>
  <c r="AG564"/>
  <c r="AF564"/>
  <c r="OB563"/>
  <c r="NR563"/>
  <c r="NQ563"/>
  <c r="MK563"/>
  <c r="MC563"/>
  <c r="LU563"/>
  <c r="LM563"/>
  <c r="LE563"/>
  <c r="KW563"/>
  <c r="KO563"/>
  <c r="KG563"/>
  <c r="JY563"/>
  <c r="JI563"/>
  <c r="JA563"/>
  <c r="IS563"/>
  <c r="IK563"/>
  <c r="IC563"/>
  <c r="HU563"/>
  <c r="GH563"/>
  <c r="GE563"/>
  <c r="GD563"/>
  <c r="GC563"/>
  <c r="GB563"/>
  <c r="GA563"/>
  <c r="FZ563"/>
  <c r="FY563"/>
  <c r="FX563"/>
  <c r="FU563"/>
  <c r="FR563"/>
  <c r="MG563" s="1"/>
  <c r="MH563" s="1"/>
  <c r="FQ563"/>
  <c r="MI563" s="1"/>
  <c r="MJ563" s="1"/>
  <c r="FL563"/>
  <c r="LY563" s="1"/>
  <c r="FK563"/>
  <c r="MA563" s="1"/>
  <c r="FF563"/>
  <c r="LQ563" s="1"/>
  <c r="FE563"/>
  <c r="LS563" s="1"/>
  <c r="EZ563"/>
  <c r="EY563"/>
  <c r="EV563"/>
  <c r="EU563"/>
  <c r="EO563"/>
  <c r="LA563" s="1"/>
  <c r="EN563"/>
  <c r="EK563"/>
  <c r="ED563"/>
  <c r="EC563"/>
  <c r="DX563"/>
  <c r="DW563"/>
  <c r="DQ563"/>
  <c r="DP563"/>
  <c r="DN563"/>
  <c r="DM563"/>
  <c r="DF563"/>
  <c r="KC563" s="1"/>
  <c r="DE563"/>
  <c r="KE563" s="1"/>
  <c r="CZ563"/>
  <c r="JU563" s="1"/>
  <c r="CY563"/>
  <c r="JW563" s="1"/>
  <c r="CU563"/>
  <c r="CV563" s="1"/>
  <c r="JQ563" s="1"/>
  <c r="CT563"/>
  <c r="JM563" s="1"/>
  <c r="CS563"/>
  <c r="CP563"/>
  <c r="CN563"/>
  <c r="CG563"/>
  <c r="JG563" s="1"/>
  <c r="JH563" s="1"/>
  <c r="CF563"/>
  <c r="JE563" s="1"/>
  <c r="JF563" s="1"/>
  <c r="CA563"/>
  <c r="IY563" s="1"/>
  <c r="IZ563" s="1"/>
  <c r="BZ563"/>
  <c r="IW563" s="1"/>
  <c r="IX563" s="1"/>
  <c r="BU563"/>
  <c r="BT563"/>
  <c r="BQ563"/>
  <c r="BP563"/>
  <c r="BJ563"/>
  <c r="II563" s="1"/>
  <c r="BI563"/>
  <c r="IG563" s="1"/>
  <c r="AW563"/>
  <c r="AV563"/>
  <c r="AR563"/>
  <c r="AQ563"/>
  <c r="AK563"/>
  <c r="AJ563"/>
  <c r="AG563"/>
  <c r="AF563"/>
  <c r="OB562"/>
  <c r="OA562"/>
  <c r="NY562"/>
  <c r="NW562"/>
  <c r="NU562"/>
  <c r="NT562"/>
  <c r="NR562"/>
  <c r="NQ562"/>
  <c r="NP562"/>
  <c r="NN562"/>
  <c r="NM562"/>
  <c r="MK562"/>
  <c r="MC562"/>
  <c r="LU562"/>
  <c r="LM562"/>
  <c r="LE562"/>
  <c r="KW562"/>
  <c r="KO562"/>
  <c r="KG562"/>
  <c r="JY562"/>
  <c r="JI562"/>
  <c r="JA562"/>
  <c r="IS562"/>
  <c r="IK562"/>
  <c r="IC562"/>
  <c r="HU562"/>
  <c r="GH562"/>
  <c r="GE562"/>
  <c r="GD562"/>
  <c r="GC562"/>
  <c r="GB562"/>
  <c r="GA562"/>
  <c r="FZ562"/>
  <c r="FY562"/>
  <c r="FX562"/>
  <c r="FU562"/>
  <c r="FR562"/>
  <c r="MG562" s="1"/>
  <c r="MH562" s="1"/>
  <c r="FQ562"/>
  <c r="MI562" s="1"/>
  <c r="MJ562" s="1"/>
  <c r="FL562"/>
  <c r="LY562" s="1"/>
  <c r="LZ562" s="1"/>
  <c r="FK562"/>
  <c r="MA562" s="1"/>
  <c r="MB562" s="1"/>
  <c r="FF562"/>
  <c r="LQ562" s="1"/>
  <c r="FE562"/>
  <c r="LS562" s="1"/>
  <c r="EZ562"/>
  <c r="EY562"/>
  <c r="EV562"/>
  <c r="EU562"/>
  <c r="EO562"/>
  <c r="LA562" s="1"/>
  <c r="EN562"/>
  <c r="EK562"/>
  <c r="ED562"/>
  <c r="EC562"/>
  <c r="DX562"/>
  <c r="DW562"/>
  <c r="DQ562"/>
  <c r="DP562"/>
  <c r="DN562"/>
  <c r="DM562"/>
  <c r="DF562"/>
  <c r="KC562" s="1"/>
  <c r="KD562" s="1"/>
  <c r="DE562"/>
  <c r="KE562" s="1"/>
  <c r="KF562" s="1"/>
  <c r="CZ562"/>
  <c r="JU562" s="1"/>
  <c r="JV562" s="1"/>
  <c r="CY562"/>
  <c r="JW562" s="1"/>
  <c r="JX562" s="1"/>
  <c r="CU562"/>
  <c r="CV562" s="1"/>
  <c r="JQ562" s="1"/>
  <c r="CT562"/>
  <c r="JM562" s="1"/>
  <c r="CS562"/>
  <c r="CP562"/>
  <c r="CN562"/>
  <c r="FW562" s="1"/>
  <c r="CG562"/>
  <c r="JG562" s="1"/>
  <c r="JH562" s="1"/>
  <c r="CF562"/>
  <c r="JE562" s="1"/>
  <c r="JF562" s="1"/>
  <c r="CA562"/>
  <c r="IY562" s="1"/>
  <c r="IZ562" s="1"/>
  <c r="BZ562"/>
  <c r="IW562" s="1"/>
  <c r="IX562" s="1"/>
  <c r="BU562"/>
  <c r="BT562"/>
  <c r="BQ562"/>
  <c r="BP562"/>
  <c r="BJ562"/>
  <c r="II562" s="1"/>
  <c r="BI562"/>
  <c r="IG562" s="1"/>
  <c r="AW562"/>
  <c r="AV562"/>
  <c r="AR562"/>
  <c r="AQ562"/>
  <c r="AK562"/>
  <c r="AJ562"/>
  <c r="AG562"/>
  <c r="AF562"/>
  <c r="OB561"/>
  <c r="NR561"/>
  <c r="NQ561"/>
  <c r="MK561"/>
  <c r="MC561"/>
  <c r="LU561"/>
  <c r="LM561"/>
  <c r="LE561"/>
  <c r="KW561"/>
  <c r="KO561"/>
  <c r="KG561"/>
  <c r="JY561"/>
  <c r="JI561"/>
  <c r="JA561"/>
  <c r="IS561"/>
  <c r="IK561"/>
  <c r="IC561"/>
  <c r="HU561"/>
  <c r="GH561"/>
  <c r="GE561"/>
  <c r="GD561"/>
  <c r="GC561"/>
  <c r="GB561"/>
  <c r="GA561"/>
  <c r="FZ561"/>
  <c r="FY561"/>
  <c r="FX561"/>
  <c r="FU561"/>
  <c r="FR561"/>
  <c r="MG561" s="1"/>
  <c r="MH561" s="1"/>
  <c r="FQ561"/>
  <c r="MI561" s="1"/>
  <c r="MJ561" s="1"/>
  <c r="FL561"/>
  <c r="LY561" s="1"/>
  <c r="FK561"/>
  <c r="MA561" s="1"/>
  <c r="FF561"/>
  <c r="LQ561" s="1"/>
  <c r="FE561"/>
  <c r="LS561" s="1"/>
  <c r="EZ561"/>
  <c r="EY561"/>
  <c r="EV561"/>
  <c r="EU561"/>
  <c r="EO561"/>
  <c r="LA561" s="1"/>
  <c r="LB561" s="1"/>
  <c r="EN561"/>
  <c r="EK561"/>
  <c r="ED561"/>
  <c r="EC561"/>
  <c r="DX561"/>
  <c r="DW561"/>
  <c r="DQ561"/>
  <c r="DP561"/>
  <c r="DN561"/>
  <c r="DM561"/>
  <c r="DF561"/>
  <c r="KC561" s="1"/>
  <c r="KD561" s="1"/>
  <c r="DE561"/>
  <c r="KE561" s="1"/>
  <c r="CZ561"/>
  <c r="JU561" s="1"/>
  <c r="JV561" s="1"/>
  <c r="CY561"/>
  <c r="JW561" s="1"/>
  <c r="CU561"/>
  <c r="CV561" s="1"/>
  <c r="JQ561" s="1"/>
  <c r="CT561"/>
  <c r="JM561" s="1"/>
  <c r="CS561"/>
  <c r="CP561"/>
  <c r="CN561"/>
  <c r="FW561" s="1"/>
  <c r="CG561"/>
  <c r="JG561" s="1"/>
  <c r="JH561" s="1"/>
  <c r="CF561"/>
  <c r="JE561" s="1"/>
  <c r="JF561" s="1"/>
  <c r="CA561"/>
  <c r="IY561" s="1"/>
  <c r="IZ561" s="1"/>
  <c r="BZ561"/>
  <c r="IW561" s="1"/>
  <c r="IX561" s="1"/>
  <c r="BU561"/>
  <c r="BT561"/>
  <c r="BQ561"/>
  <c r="BP561"/>
  <c r="BJ561"/>
  <c r="II561" s="1"/>
  <c r="BI561"/>
  <c r="IG561" s="1"/>
  <c r="AW561"/>
  <c r="AV561"/>
  <c r="AR561"/>
  <c r="AQ561"/>
  <c r="AK561"/>
  <c r="AJ561"/>
  <c r="AG561"/>
  <c r="AF561"/>
  <c r="OB560"/>
  <c r="NR560"/>
  <c r="NQ560"/>
  <c r="MK560"/>
  <c r="MC560"/>
  <c r="LU560"/>
  <c r="LM560"/>
  <c r="LE560"/>
  <c r="KW560"/>
  <c r="KO560"/>
  <c r="KG560"/>
  <c r="JY560"/>
  <c r="JI560"/>
  <c r="JA560"/>
  <c r="IS560"/>
  <c r="IK560"/>
  <c r="IC560"/>
  <c r="HU560"/>
  <c r="GH560"/>
  <c r="GE560"/>
  <c r="GD560"/>
  <c r="GC560"/>
  <c r="GB560"/>
  <c r="GA560"/>
  <c r="FZ560"/>
  <c r="FY560"/>
  <c r="FX560"/>
  <c r="FU560"/>
  <c r="FR560"/>
  <c r="MG560" s="1"/>
  <c r="MH560" s="1"/>
  <c r="FQ560"/>
  <c r="MI560" s="1"/>
  <c r="MJ560" s="1"/>
  <c r="FL560"/>
  <c r="LY560" s="1"/>
  <c r="FK560"/>
  <c r="MA560" s="1"/>
  <c r="FF560"/>
  <c r="LQ560" s="1"/>
  <c r="FE560"/>
  <c r="LS560" s="1"/>
  <c r="LT560" s="1"/>
  <c r="EZ560"/>
  <c r="EY560"/>
  <c r="EV560"/>
  <c r="EU560"/>
  <c r="EO560"/>
  <c r="LA560" s="1"/>
  <c r="EN560"/>
  <c r="EK560"/>
  <c r="ED560"/>
  <c r="EC560"/>
  <c r="DX560"/>
  <c r="DW560"/>
  <c r="DQ560"/>
  <c r="DP560"/>
  <c r="DN560"/>
  <c r="DM560"/>
  <c r="DF560"/>
  <c r="KC560" s="1"/>
  <c r="DE560"/>
  <c r="KE560" s="1"/>
  <c r="CZ560"/>
  <c r="JU560" s="1"/>
  <c r="CY560"/>
  <c r="JW560" s="1"/>
  <c r="CU560"/>
  <c r="CV560" s="1"/>
  <c r="JQ560" s="1"/>
  <c r="CT560"/>
  <c r="JM560" s="1"/>
  <c r="CS560"/>
  <c r="CP560"/>
  <c r="CN560"/>
  <c r="FW560" s="1"/>
  <c r="CG560"/>
  <c r="JG560" s="1"/>
  <c r="JH560" s="1"/>
  <c r="CF560"/>
  <c r="JE560" s="1"/>
  <c r="JF560" s="1"/>
  <c r="CA560"/>
  <c r="IY560" s="1"/>
  <c r="IZ560" s="1"/>
  <c r="BZ560"/>
  <c r="IW560" s="1"/>
  <c r="IX560" s="1"/>
  <c r="BU560"/>
  <c r="BT560"/>
  <c r="BQ560"/>
  <c r="BP560"/>
  <c r="BJ560"/>
  <c r="II560" s="1"/>
  <c r="BI560"/>
  <c r="IG560" s="1"/>
  <c r="AW560"/>
  <c r="AV560"/>
  <c r="AR560"/>
  <c r="AQ560"/>
  <c r="AK560"/>
  <c r="AJ560"/>
  <c r="AG560"/>
  <c r="AF560"/>
  <c r="OB559"/>
  <c r="NR559"/>
  <c r="NQ559"/>
  <c r="MK559"/>
  <c r="MC559"/>
  <c r="LU559"/>
  <c r="LM559"/>
  <c r="LE559"/>
  <c r="KW559"/>
  <c r="KO559"/>
  <c r="KG559"/>
  <c r="JY559"/>
  <c r="JI559"/>
  <c r="JA559"/>
  <c r="IS559"/>
  <c r="IK559"/>
  <c r="IC559"/>
  <c r="HU559"/>
  <c r="GH559"/>
  <c r="GE559"/>
  <c r="GD559"/>
  <c r="GC559"/>
  <c r="GB559"/>
  <c r="GA559"/>
  <c r="FZ559"/>
  <c r="FY559"/>
  <c r="FX559"/>
  <c r="FU559"/>
  <c r="FR559"/>
  <c r="MG559" s="1"/>
  <c r="MH559" s="1"/>
  <c r="FQ559"/>
  <c r="MI559" s="1"/>
  <c r="MJ559" s="1"/>
  <c r="FL559"/>
  <c r="LY559" s="1"/>
  <c r="FK559"/>
  <c r="MA559" s="1"/>
  <c r="MB559" s="1"/>
  <c r="FF559"/>
  <c r="LQ559" s="1"/>
  <c r="FE559"/>
  <c r="LS559" s="1"/>
  <c r="LW559" s="1"/>
  <c r="EZ559"/>
  <c r="EY559"/>
  <c r="EV559"/>
  <c r="EU559"/>
  <c r="EO559"/>
  <c r="LA559" s="1"/>
  <c r="EN559"/>
  <c r="EK559"/>
  <c r="ED559"/>
  <c r="EC559"/>
  <c r="DX559"/>
  <c r="DW559"/>
  <c r="DQ559"/>
  <c r="DP559"/>
  <c r="DN559"/>
  <c r="DM559"/>
  <c r="DF559"/>
  <c r="KC559" s="1"/>
  <c r="DE559"/>
  <c r="KE559" s="1"/>
  <c r="CZ559"/>
  <c r="JU559" s="1"/>
  <c r="CY559"/>
  <c r="JW559" s="1"/>
  <c r="CU559"/>
  <c r="CV559" s="1"/>
  <c r="JQ559" s="1"/>
  <c r="CT559"/>
  <c r="JM559" s="1"/>
  <c r="CS559"/>
  <c r="CP559"/>
  <c r="CN559"/>
  <c r="FW559" s="1"/>
  <c r="CG559"/>
  <c r="JG559" s="1"/>
  <c r="JH559" s="1"/>
  <c r="CF559"/>
  <c r="JE559" s="1"/>
  <c r="JF559" s="1"/>
  <c r="CA559"/>
  <c r="IY559" s="1"/>
  <c r="IZ559" s="1"/>
  <c r="BZ559"/>
  <c r="IW559" s="1"/>
  <c r="IX559" s="1"/>
  <c r="BU559"/>
  <c r="BT559"/>
  <c r="BQ559"/>
  <c r="BP559"/>
  <c r="BJ559"/>
  <c r="II559" s="1"/>
  <c r="BI559"/>
  <c r="IG559" s="1"/>
  <c r="IL559" s="1"/>
  <c r="AW559"/>
  <c r="AV559"/>
  <c r="AR559"/>
  <c r="AQ559"/>
  <c r="AK559"/>
  <c r="AJ559"/>
  <c r="AG559"/>
  <c r="AF559"/>
  <c r="OB558"/>
  <c r="NR558"/>
  <c r="NQ558"/>
  <c r="MK558"/>
  <c r="MC558"/>
  <c r="LU558"/>
  <c r="LM558"/>
  <c r="LE558"/>
  <c r="KW558"/>
  <c r="KO558"/>
  <c r="KG558"/>
  <c r="JY558"/>
  <c r="JI558"/>
  <c r="JA558"/>
  <c r="IS558"/>
  <c r="IK558"/>
  <c r="IC558"/>
  <c r="HU558"/>
  <c r="GH558"/>
  <c r="GE558"/>
  <c r="GD558"/>
  <c r="GC558"/>
  <c r="GB558"/>
  <c r="GA558"/>
  <c r="FZ558"/>
  <c r="FY558"/>
  <c r="FX558"/>
  <c r="FU558"/>
  <c r="FR558"/>
  <c r="MG558" s="1"/>
  <c r="MH558" s="1"/>
  <c r="FQ558"/>
  <c r="MI558" s="1"/>
  <c r="MJ558" s="1"/>
  <c r="FL558"/>
  <c r="LY558" s="1"/>
  <c r="FK558"/>
  <c r="MA558" s="1"/>
  <c r="FF558"/>
  <c r="LQ558" s="1"/>
  <c r="FE558"/>
  <c r="LS558" s="1"/>
  <c r="EZ558"/>
  <c r="EY558"/>
  <c r="EV558"/>
  <c r="EU558"/>
  <c r="EO558"/>
  <c r="LA558" s="1"/>
  <c r="EN558"/>
  <c r="EK558"/>
  <c r="ED558"/>
  <c r="EC558"/>
  <c r="DX558"/>
  <c r="DW558"/>
  <c r="DQ558"/>
  <c r="DP558"/>
  <c r="DN558"/>
  <c r="DM558"/>
  <c r="DF558"/>
  <c r="KC558" s="1"/>
  <c r="DE558"/>
  <c r="KE558" s="1"/>
  <c r="CZ558"/>
  <c r="JU558" s="1"/>
  <c r="CY558"/>
  <c r="JW558" s="1"/>
  <c r="CU558"/>
  <c r="CV558" s="1"/>
  <c r="JQ558" s="1"/>
  <c r="CT558"/>
  <c r="JM558" s="1"/>
  <c r="CS558"/>
  <c r="CP558"/>
  <c r="CN558"/>
  <c r="CG558"/>
  <c r="JG558" s="1"/>
  <c r="JH558" s="1"/>
  <c r="CF558"/>
  <c r="JE558" s="1"/>
  <c r="JF558" s="1"/>
  <c r="CA558"/>
  <c r="IY558" s="1"/>
  <c r="IZ558" s="1"/>
  <c r="BZ558"/>
  <c r="IW558" s="1"/>
  <c r="IX558" s="1"/>
  <c r="BU558"/>
  <c r="BT558"/>
  <c r="BQ558"/>
  <c r="BP558"/>
  <c r="BJ558"/>
  <c r="II558" s="1"/>
  <c r="IJ558" s="1"/>
  <c r="BI558"/>
  <c r="IG558" s="1"/>
  <c r="AW558"/>
  <c r="AV558"/>
  <c r="AR558"/>
  <c r="AQ558"/>
  <c r="AK558"/>
  <c r="AJ558"/>
  <c r="AG558"/>
  <c r="AF558"/>
  <c r="OB557"/>
  <c r="NR557"/>
  <c r="NQ557"/>
  <c r="MK557"/>
  <c r="MC557"/>
  <c r="LU557"/>
  <c r="LM557"/>
  <c r="LE557"/>
  <c r="KW557"/>
  <c r="KO557"/>
  <c r="KG557"/>
  <c r="JY557"/>
  <c r="JI557"/>
  <c r="JA557"/>
  <c r="IS557"/>
  <c r="IK557"/>
  <c r="IC557"/>
  <c r="HU557"/>
  <c r="GH557"/>
  <c r="GE557"/>
  <c r="GD557"/>
  <c r="GC557"/>
  <c r="GB557"/>
  <c r="GA557"/>
  <c r="FZ557"/>
  <c r="FY557"/>
  <c r="FX557"/>
  <c r="FU557"/>
  <c r="FR557"/>
  <c r="MG557" s="1"/>
  <c r="MH557" s="1"/>
  <c r="FQ557"/>
  <c r="MI557" s="1"/>
  <c r="MJ557" s="1"/>
  <c r="FL557"/>
  <c r="LY557" s="1"/>
  <c r="LZ557" s="1"/>
  <c r="FK557"/>
  <c r="MA557" s="1"/>
  <c r="FF557"/>
  <c r="LQ557" s="1"/>
  <c r="LR557" s="1"/>
  <c r="FE557"/>
  <c r="LS557" s="1"/>
  <c r="EZ557"/>
  <c r="EY557"/>
  <c r="EV557"/>
  <c r="EU557"/>
  <c r="EO557"/>
  <c r="LA557" s="1"/>
  <c r="EN557"/>
  <c r="EK557"/>
  <c r="ED557"/>
  <c r="EC557"/>
  <c r="DX557"/>
  <c r="DW557"/>
  <c r="DQ557"/>
  <c r="DP557"/>
  <c r="DN557"/>
  <c r="DM557"/>
  <c r="DF557"/>
  <c r="KC557" s="1"/>
  <c r="DE557"/>
  <c r="KE557" s="1"/>
  <c r="CZ557"/>
  <c r="JU557" s="1"/>
  <c r="CY557"/>
  <c r="JW557" s="1"/>
  <c r="CU557"/>
  <c r="CV557" s="1"/>
  <c r="JQ557" s="1"/>
  <c r="CT557"/>
  <c r="JM557" s="1"/>
  <c r="JN557" s="1"/>
  <c r="CS557"/>
  <c r="CP557"/>
  <c r="CN557"/>
  <c r="FW557" s="1"/>
  <c r="CG557"/>
  <c r="JG557" s="1"/>
  <c r="JH557" s="1"/>
  <c r="CF557"/>
  <c r="JE557" s="1"/>
  <c r="JF557" s="1"/>
  <c r="CA557"/>
  <c r="IY557" s="1"/>
  <c r="IZ557" s="1"/>
  <c r="BZ557"/>
  <c r="IW557" s="1"/>
  <c r="IX557" s="1"/>
  <c r="BU557"/>
  <c r="BT557"/>
  <c r="BQ557"/>
  <c r="BP557"/>
  <c r="BJ557"/>
  <c r="II557" s="1"/>
  <c r="BI557"/>
  <c r="IG557" s="1"/>
  <c r="AW557"/>
  <c r="AV557"/>
  <c r="AR557"/>
  <c r="AQ557"/>
  <c r="AK557"/>
  <c r="AJ557"/>
  <c r="AG557"/>
  <c r="AF557"/>
  <c r="NR556"/>
  <c r="MK556"/>
  <c r="MC556"/>
  <c r="LU556"/>
  <c r="LM556"/>
  <c r="LE556"/>
  <c r="KW556"/>
  <c r="KO556"/>
  <c r="KG556"/>
  <c r="JY556"/>
  <c r="JI556"/>
  <c r="JA556"/>
  <c r="IS556"/>
  <c r="IK556"/>
  <c r="IC556"/>
  <c r="HU556"/>
  <c r="GH556"/>
  <c r="GE556"/>
  <c r="GD556"/>
  <c r="GC556"/>
  <c r="GB556"/>
  <c r="GA556"/>
  <c r="FZ556"/>
  <c r="FY556"/>
  <c r="FX556"/>
  <c r="FU556"/>
  <c r="FR556"/>
  <c r="MG556" s="1"/>
  <c r="FQ556"/>
  <c r="MI556" s="1"/>
  <c r="FL556"/>
  <c r="LY556" s="1"/>
  <c r="FK556"/>
  <c r="MA556" s="1"/>
  <c r="FF556"/>
  <c r="LQ556" s="1"/>
  <c r="FE556"/>
  <c r="LS556" s="1"/>
  <c r="EZ556"/>
  <c r="EY556"/>
  <c r="EV556"/>
  <c r="EU556"/>
  <c r="EO556"/>
  <c r="LA556" s="1"/>
  <c r="LB556" s="1"/>
  <c r="EN556"/>
  <c r="EK556"/>
  <c r="ED556"/>
  <c r="EC556"/>
  <c r="DX556"/>
  <c r="DW556"/>
  <c r="DQ556"/>
  <c r="DP556"/>
  <c r="DN556"/>
  <c r="DM556"/>
  <c r="DF556"/>
  <c r="KC556" s="1"/>
  <c r="KD556" s="1"/>
  <c r="DE556"/>
  <c r="KE556" s="1"/>
  <c r="CZ556"/>
  <c r="JU556" s="1"/>
  <c r="JV556" s="1"/>
  <c r="CY556"/>
  <c r="JW556" s="1"/>
  <c r="CU556"/>
  <c r="CV556" s="1"/>
  <c r="JQ556" s="1"/>
  <c r="CT556"/>
  <c r="JM556" s="1"/>
  <c r="CS556"/>
  <c r="CP556"/>
  <c r="CN556"/>
  <c r="FV556" s="1"/>
  <c r="CG556"/>
  <c r="JG556" s="1"/>
  <c r="JH556" s="1"/>
  <c r="CF556"/>
  <c r="JE556" s="1"/>
  <c r="JF556" s="1"/>
  <c r="CA556"/>
  <c r="IY556" s="1"/>
  <c r="BZ556"/>
  <c r="IW556" s="1"/>
  <c r="BU556"/>
  <c r="BT556"/>
  <c r="BQ556"/>
  <c r="BP556"/>
  <c r="BJ556"/>
  <c r="II556" s="1"/>
  <c r="IJ556" s="1"/>
  <c r="BI556"/>
  <c r="IG556" s="1"/>
  <c r="AW556"/>
  <c r="AV556"/>
  <c r="AR556"/>
  <c r="AQ556"/>
  <c r="AK556"/>
  <c r="AJ556"/>
  <c r="AG556"/>
  <c r="AF556"/>
  <c r="OB555"/>
  <c r="NR555"/>
  <c r="NQ555"/>
  <c r="MK555"/>
  <c r="MC555"/>
  <c r="LU555"/>
  <c r="LM555"/>
  <c r="LE555"/>
  <c r="KW555"/>
  <c r="KO555"/>
  <c r="KG555"/>
  <c r="JY555"/>
  <c r="JI555"/>
  <c r="JA555"/>
  <c r="IS555"/>
  <c r="IK555"/>
  <c r="IC555"/>
  <c r="HU555"/>
  <c r="GH555"/>
  <c r="GE555"/>
  <c r="GD555"/>
  <c r="GC555"/>
  <c r="GB555"/>
  <c r="GA555"/>
  <c r="FZ555"/>
  <c r="FY555"/>
  <c r="FX555"/>
  <c r="FU555"/>
  <c r="FR555"/>
  <c r="MG555" s="1"/>
  <c r="MH555" s="1"/>
  <c r="FQ555"/>
  <c r="MI555" s="1"/>
  <c r="MJ555" s="1"/>
  <c r="FL555"/>
  <c r="LY555" s="1"/>
  <c r="FK555"/>
  <c r="MA555" s="1"/>
  <c r="FF555"/>
  <c r="LQ555" s="1"/>
  <c r="FE555"/>
  <c r="LS555" s="1"/>
  <c r="LT555" s="1"/>
  <c r="EZ555"/>
  <c r="EY555"/>
  <c r="EV555"/>
  <c r="EU555"/>
  <c r="EO555"/>
  <c r="LA555" s="1"/>
  <c r="LB555" s="1"/>
  <c r="EN555"/>
  <c r="EK555"/>
  <c r="ED555"/>
  <c r="EC555"/>
  <c r="DX555"/>
  <c r="DW555"/>
  <c r="DQ555"/>
  <c r="DP555"/>
  <c r="DN555"/>
  <c r="DM555"/>
  <c r="DF555"/>
  <c r="KC555" s="1"/>
  <c r="DE555"/>
  <c r="KE555" s="1"/>
  <c r="CZ555"/>
  <c r="JU555" s="1"/>
  <c r="JZ555" s="1"/>
  <c r="CY555"/>
  <c r="JW555" s="1"/>
  <c r="JX555" s="1"/>
  <c r="CU555"/>
  <c r="CV555" s="1"/>
  <c r="JQ555" s="1"/>
  <c r="CT555"/>
  <c r="JM555" s="1"/>
  <c r="JN555" s="1"/>
  <c r="CS555"/>
  <c r="CP555"/>
  <c r="CN555"/>
  <c r="FW555" s="1"/>
  <c r="CG555"/>
  <c r="JG555" s="1"/>
  <c r="JH555" s="1"/>
  <c r="CF555"/>
  <c r="JE555" s="1"/>
  <c r="JF555" s="1"/>
  <c r="CA555"/>
  <c r="IY555" s="1"/>
  <c r="IZ555" s="1"/>
  <c r="BZ555"/>
  <c r="IW555" s="1"/>
  <c r="IX555" s="1"/>
  <c r="BU555"/>
  <c r="BT555"/>
  <c r="BQ555"/>
  <c r="BP555"/>
  <c r="BJ555"/>
  <c r="II555" s="1"/>
  <c r="BI555"/>
  <c r="IG555" s="1"/>
  <c r="IL555" s="1"/>
  <c r="AW555"/>
  <c r="AV555"/>
  <c r="AR555"/>
  <c r="AQ555"/>
  <c r="AK555"/>
  <c r="AJ555"/>
  <c r="AG555"/>
  <c r="AF555"/>
  <c r="NR554"/>
  <c r="MK554"/>
  <c r="MC554"/>
  <c r="LU554"/>
  <c r="LM554"/>
  <c r="LE554"/>
  <c r="KW554"/>
  <c r="KO554"/>
  <c r="KG554"/>
  <c r="JY554"/>
  <c r="JI554"/>
  <c r="JA554"/>
  <c r="IS554"/>
  <c r="IK554"/>
  <c r="IC554"/>
  <c r="HU554"/>
  <c r="GH554"/>
  <c r="GE554"/>
  <c r="GD554"/>
  <c r="GC554"/>
  <c r="GB554"/>
  <c r="GA554"/>
  <c r="FZ554"/>
  <c r="FY554"/>
  <c r="FX554"/>
  <c r="FU554"/>
  <c r="FR554"/>
  <c r="MG554" s="1"/>
  <c r="FQ554"/>
  <c r="MI554" s="1"/>
  <c r="MJ554" s="1"/>
  <c r="FL554"/>
  <c r="LY554" s="1"/>
  <c r="LZ554" s="1"/>
  <c r="FK554"/>
  <c r="MA554" s="1"/>
  <c r="FF554"/>
  <c r="LQ554" s="1"/>
  <c r="LR554" s="1"/>
  <c r="FE554"/>
  <c r="LS554" s="1"/>
  <c r="LT554" s="1"/>
  <c r="EZ554"/>
  <c r="EY554"/>
  <c r="EV554"/>
  <c r="EU554"/>
  <c r="EO554"/>
  <c r="LA554" s="1"/>
  <c r="EN554"/>
  <c r="EK554"/>
  <c r="ED554"/>
  <c r="EC554"/>
  <c r="DX554"/>
  <c r="DW554"/>
  <c r="DQ554"/>
  <c r="DP554"/>
  <c r="DN554"/>
  <c r="DM554"/>
  <c r="DF554"/>
  <c r="KC554" s="1"/>
  <c r="KD554" s="1"/>
  <c r="DE554"/>
  <c r="KE554" s="1"/>
  <c r="KF554" s="1"/>
  <c r="CZ554"/>
  <c r="JU554" s="1"/>
  <c r="CY554"/>
  <c r="JW554" s="1"/>
  <c r="CU554"/>
  <c r="CV554" s="1"/>
  <c r="JQ554" s="1"/>
  <c r="CT554"/>
  <c r="JM554" s="1"/>
  <c r="CS554"/>
  <c r="CP554"/>
  <c r="CN554"/>
  <c r="FV554" s="1"/>
  <c r="CG554"/>
  <c r="JG554" s="1"/>
  <c r="JH554" s="1"/>
  <c r="CF554"/>
  <c r="JE554" s="1"/>
  <c r="JF554" s="1"/>
  <c r="CA554"/>
  <c r="IY554" s="1"/>
  <c r="IZ554" s="1"/>
  <c r="BZ554"/>
  <c r="IW554" s="1"/>
  <c r="BU554"/>
  <c r="BT554"/>
  <c r="BQ554"/>
  <c r="BP554"/>
  <c r="BJ554"/>
  <c r="II554" s="1"/>
  <c r="BI554"/>
  <c r="IG554" s="1"/>
  <c r="AW554"/>
  <c r="AV554"/>
  <c r="AR554"/>
  <c r="AQ554"/>
  <c r="AK554"/>
  <c r="AJ554"/>
  <c r="AG554"/>
  <c r="AF554"/>
  <c r="NR553"/>
  <c r="MK553"/>
  <c r="MC553"/>
  <c r="LU553"/>
  <c r="LM553"/>
  <c r="LE553"/>
  <c r="KW553"/>
  <c r="KO553"/>
  <c r="KG553"/>
  <c r="JY553"/>
  <c r="JI553"/>
  <c r="JA553"/>
  <c r="IS553"/>
  <c r="IK553"/>
  <c r="IC553"/>
  <c r="HU553"/>
  <c r="GH553"/>
  <c r="GE553"/>
  <c r="GD553"/>
  <c r="GC553"/>
  <c r="GB553"/>
  <c r="GA553"/>
  <c r="FZ553"/>
  <c r="FY553"/>
  <c r="FX553"/>
  <c r="FU553"/>
  <c r="FR553"/>
  <c r="MG553" s="1"/>
  <c r="FQ553"/>
  <c r="MI553" s="1"/>
  <c r="FL553"/>
  <c r="LY553" s="1"/>
  <c r="FK553"/>
  <c r="MA553" s="1"/>
  <c r="FF553"/>
  <c r="LQ553" s="1"/>
  <c r="FE553"/>
  <c r="LS553" s="1"/>
  <c r="EZ553"/>
  <c r="EY553"/>
  <c r="EV553"/>
  <c r="EU553"/>
  <c r="EO553"/>
  <c r="LA553" s="1"/>
  <c r="EN553"/>
  <c r="EK553"/>
  <c r="ED553"/>
  <c r="EC553"/>
  <c r="DX553"/>
  <c r="DW553"/>
  <c r="DQ553"/>
  <c r="DP553"/>
  <c r="DN553"/>
  <c r="DM553"/>
  <c r="DF553"/>
  <c r="KC553" s="1"/>
  <c r="DE553"/>
  <c r="KE553" s="1"/>
  <c r="CZ553"/>
  <c r="JU553" s="1"/>
  <c r="CY553"/>
  <c r="JW553" s="1"/>
  <c r="CU553"/>
  <c r="CV553" s="1"/>
  <c r="JQ553" s="1"/>
  <c r="CT553"/>
  <c r="JM553" s="1"/>
  <c r="CS553"/>
  <c r="CP553"/>
  <c r="CN553"/>
  <c r="FV553" s="1"/>
  <c r="CG553"/>
  <c r="JG553" s="1"/>
  <c r="JH553" s="1"/>
  <c r="CF553"/>
  <c r="JE553" s="1"/>
  <c r="JF553" s="1"/>
  <c r="CA553"/>
  <c r="IY553" s="1"/>
  <c r="IZ553" s="1"/>
  <c r="BZ553"/>
  <c r="IW553" s="1"/>
  <c r="BU553"/>
  <c r="BT553"/>
  <c r="BQ553"/>
  <c r="BP553"/>
  <c r="BJ553"/>
  <c r="II553" s="1"/>
  <c r="IJ553" s="1"/>
  <c r="BI553"/>
  <c r="IG553" s="1"/>
  <c r="AW553"/>
  <c r="AV553"/>
  <c r="AR553"/>
  <c r="AQ553"/>
  <c r="AK553"/>
  <c r="AJ553"/>
  <c r="AG553"/>
  <c r="AF553"/>
  <c r="OB552"/>
  <c r="NY552"/>
  <c r="NW552"/>
  <c r="NU552"/>
  <c r="NT552"/>
  <c r="NR552"/>
  <c r="NQ552"/>
  <c r="NP552"/>
  <c r="NN552"/>
  <c r="NM552"/>
  <c r="MK552"/>
  <c r="MC552"/>
  <c r="LU552"/>
  <c r="LM552"/>
  <c r="LE552"/>
  <c r="KW552"/>
  <c r="KO552"/>
  <c r="KG552"/>
  <c r="JY552"/>
  <c r="JI552"/>
  <c r="JA552"/>
  <c r="IS552"/>
  <c r="IK552"/>
  <c r="IC552"/>
  <c r="HU552"/>
  <c r="GH552"/>
  <c r="GE552"/>
  <c r="GD552"/>
  <c r="GC552"/>
  <c r="GB552"/>
  <c r="GA552"/>
  <c r="FZ552"/>
  <c r="FY552"/>
  <c r="FX552"/>
  <c r="FU552"/>
  <c r="FR552"/>
  <c r="MG552" s="1"/>
  <c r="MH552" s="1"/>
  <c r="FQ552"/>
  <c r="MI552" s="1"/>
  <c r="MJ552" s="1"/>
  <c r="FL552"/>
  <c r="LY552" s="1"/>
  <c r="FK552"/>
  <c r="MA552" s="1"/>
  <c r="FF552"/>
  <c r="LQ552" s="1"/>
  <c r="FE552"/>
  <c r="LS552" s="1"/>
  <c r="EZ552"/>
  <c r="EY552"/>
  <c r="EV552"/>
  <c r="EU552"/>
  <c r="EO552"/>
  <c r="LA552" s="1"/>
  <c r="EN552"/>
  <c r="EK552"/>
  <c r="ED552"/>
  <c r="EC552"/>
  <c r="DX552"/>
  <c r="DW552"/>
  <c r="DQ552"/>
  <c r="DP552"/>
  <c r="DN552"/>
  <c r="DM552"/>
  <c r="DF552"/>
  <c r="KC552" s="1"/>
  <c r="KD552" s="1"/>
  <c r="DE552"/>
  <c r="KE552" s="1"/>
  <c r="KF552" s="1"/>
  <c r="CZ552"/>
  <c r="JU552" s="1"/>
  <c r="JV552" s="1"/>
  <c r="CY552"/>
  <c r="JW552" s="1"/>
  <c r="JX552" s="1"/>
  <c r="CU552"/>
  <c r="CV552" s="1"/>
  <c r="JQ552" s="1"/>
  <c r="CT552"/>
  <c r="JM552" s="1"/>
  <c r="CS552"/>
  <c r="CP552"/>
  <c r="CN552"/>
  <c r="FV552" s="1"/>
  <c r="CG552"/>
  <c r="JG552" s="1"/>
  <c r="JH552" s="1"/>
  <c r="CF552"/>
  <c r="JE552" s="1"/>
  <c r="JF552" s="1"/>
  <c r="CA552"/>
  <c r="IY552" s="1"/>
  <c r="IZ552" s="1"/>
  <c r="BZ552"/>
  <c r="IW552" s="1"/>
  <c r="IX552" s="1"/>
  <c r="BU552"/>
  <c r="BT552"/>
  <c r="BQ552"/>
  <c r="BP552"/>
  <c r="BJ552"/>
  <c r="II552" s="1"/>
  <c r="BI552"/>
  <c r="IG552" s="1"/>
  <c r="AW552"/>
  <c r="AV552"/>
  <c r="AR552"/>
  <c r="AQ552"/>
  <c r="AK552"/>
  <c r="AJ552"/>
  <c r="AG552"/>
  <c r="AF552"/>
  <c r="OB551"/>
  <c r="NR551"/>
  <c r="NQ551"/>
  <c r="MK551"/>
  <c r="MC551"/>
  <c r="LU551"/>
  <c r="LM551"/>
  <c r="LE551"/>
  <c r="KW551"/>
  <c r="KO551"/>
  <c r="KG551"/>
  <c r="JY551"/>
  <c r="JI551"/>
  <c r="JA551"/>
  <c r="IS551"/>
  <c r="IK551"/>
  <c r="IC551"/>
  <c r="HU551"/>
  <c r="GH551"/>
  <c r="GE551"/>
  <c r="GD551"/>
  <c r="GC551"/>
  <c r="GB551"/>
  <c r="GA551"/>
  <c r="FZ551"/>
  <c r="FY551"/>
  <c r="FX551"/>
  <c r="FU551"/>
  <c r="FR551"/>
  <c r="MG551" s="1"/>
  <c r="MH551" s="1"/>
  <c r="FQ551"/>
  <c r="MI551" s="1"/>
  <c r="MJ551" s="1"/>
  <c r="FL551"/>
  <c r="LY551" s="1"/>
  <c r="FK551"/>
  <c r="MA551" s="1"/>
  <c r="FF551"/>
  <c r="LQ551" s="1"/>
  <c r="FE551"/>
  <c r="LS551" s="1"/>
  <c r="EZ551"/>
  <c r="EY551"/>
  <c r="EV551"/>
  <c r="EU551"/>
  <c r="EO551"/>
  <c r="LA551" s="1"/>
  <c r="EN551"/>
  <c r="EK551"/>
  <c r="ED551"/>
  <c r="EC551"/>
  <c r="DX551"/>
  <c r="DW551"/>
  <c r="DQ551"/>
  <c r="DP551"/>
  <c r="DN551"/>
  <c r="DM551"/>
  <c r="DF551"/>
  <c r="KC551" s="1"/>
  <c r="DE551"/>
  <c r="KE551" s="1"/>
  <c r="CZ551"/>
  <c r="JU551" s="1"/>
  <c r="CY551"/>
  <c r="JW551" s="1"/>
  <c r="CU551"/>
  <c r="CV551" s="1"/>
  <c r="JQ551" s="1"/>
  <c r="CT551"/>
  <c r="JM551" s="1"/>
  <c r="CS551"/>
  <c r="CP551"/>
  <c r="CN551"/>
  <c r="CG551"/>
  <c r="JG551" s="1"/>
  <c r="JH551" s="1"/>
  <c r="CF551"/>
  <c r="JE551" s="1"/>
  <c r="JF551" s="1"/>
  <c r="CA551"/>
  <c r="IY551" s="1"/>
  <c r="IZ551" s="1"/>
  <c r="BZ551"/>
  <c r="IW551" s="1"/>
  <c r="IX551" s="1"/>
  <c r="BU551"/>
  <c r="BT551"/>
  <c r="BQ551"/>
  <c r="BP551"/>
  <c r="BJ551"/>
  <c r="II551" s="1"/>
  <c r="BI551"/>
  <c r="IG551" s="1"/>
  <c r="AW551"/>
  <c r="AV551"/>
  <c r="AR551"/>
  <c r="AQ551"/>
  <c r="AK551"/>
  <c r="AJ551"/>
  <c r="AG551"/>
  <c r="AF551"/>
  <c r="OB550"/>
  <c r="OA550"/>
  <c r="NY550"/>
  <c r="NW550"/>
  <c r="NU550"/>
  <c r="NT550"/>
  <c r="NR550"/>
  <c r="NQ550"/>
  <c r="NP550"/>
  <c r="NN550"/>
  <c r="NM550"/>
  <c r="MK550"/>
  <c r="MC550"/>
  <c r="LU550"/>
  <c r="LM550"/>
  <c r="LE550"/>
  <c r="KW550"/>
  <c r="KO550"/>
  <c r="KG550"/>
  <c r="JY550"/>
  <c r="JI550"/>
  <c r="JA550"/>
  <c r="IS550"/>
  <c r="IK550"/>
  <c r="IC550"/>
  <c r="HU550"/>
  <c r="GH550"/>
  <c r="GE550"/>
  <c r="GD550"/>
  <c r="GC550"/>
  <c r="GB550"/>
  <c r="GA550"/>
  <c r="FZ550"/>
  <c r="FY550"/>
  <c r="FX550"/>
  <c r="FU550"/>
  <c r="FR550"/>
  <c r="MG550" s="1"/>
  <c r="MH550" s="1"/>
  <c r="FQ550"/>
  <c r="MI550" s="1"/>
  <c r="MJ550" s="1"/>
  <c r="FL550"/>
  <c r="LY550" s="1"/>
  <c r="LZ550" s="1"/>
  <c r="FK550"/>
  <c r="MA550" s="1"/>
  <c r="MB550" s="1"/>
  <c r="FF550"/>
  <c r="LQ550" s="1"/>
  <c r="FE550"/>
  <c r="LS550" s="1"/>
  <c r="EZ550"/>
  <c r="EY550"/>
  <c r="EV550"/>
  <c r="EU550"/>
  <c r="EO550"/>
  <c r="LA550" s="1"/>
  <c r="EN550"/>
  <c r="EK550"/>
  <c r="ED550"/>
  <c r="EC550"/>
  <c r="DX550"/>
  <c r="DW550"/>
  <c r="DQ550"/>
  <c r="DP550"/>
  <c r="DN550"/>
  <c r="DM550"/>
  <c r="DF550"/>
  <c r="KC550" s="1"/>
  <c r="KD550" s="1"/>
  <c r="DE550"/>
  <c r="KE550" s="1"/>
  <c r="KF550" s="1"/>
  <c r="CZ550"/>
  <c r="JU550" s="1"/>
  <c r="JV550" s="1"/>
  <c r="CY550"/>
  <c r="JW550" s="1"/>
  <c r="JX550" s="1"/>
  <c r="CU550"/>
  <c r="CV550" s="1"/>
  <c r="JQ550" s="1"/>
  <c r="CT550"/>
  <c r="JM550" s="1"/>
  <c r="CS550"/>
  <c r="CP550"/>
  <c r="CN550"/>
  <c r="FW550" s="1"/>
  <c r="CG550"/>
  <c r="JG550" s="1"/>
  <c r="JH550" s="1"/>
  <c r="CF550"/>
  <c r="JE550" s="1"/>
  <c r="JF550" s="1"/>
  <c r="CA550"/>
  <c r="IY550" s="1"/>
  <c r="IZ550" s="1"/>
  <c r="BZ550"/>
  <c r="IW550" s="1"/>
  <c r="IX550" s="1"/>
  <c r="BU550"/>
  <c r="BT550"/>
  <c r="BQ550"/>
  <c r="BP550"/>
  <c r="BJ550"/>
  <c r="II550" s="1"/>
  <c r="IJ550" s="1"/>
  <c r="BI550"/>
  <c r="IG550" s="1"/>
  <c r="AW550"/>
  <c r="AV550"/>
  <c r="AR550"/>
  <c r="AQ550"/>
  <c r="AK550"/>
  <c r="AJ550"/>
  <c r="AG550"/>
  <c r="AF550"/>
  <c r="OB549"/>
  <c r="OA549"/>
  <c r="NY549"/>
  <c r="NW549"/>
  <c r="NU549"/>
  <c r="NT549"/>
  <c r="NR549"/>
  <c r="NQ549"/>
  <c r="NP549"/>
  <c r="NN549"/>
  <c r="NM549"/>
  <c r="MK549"/>
  <c r="MC549"/>
  <c r="LU549"/>
  <c r="LM549"/>
  <c r="LE549"/>
  <c r="KW549"/>
  <c r="KO549"/>
  <c r="KG549"/>
  <c r="JY549"/>
  <c r="JI549"/>
  <c r="JA549"/>
  <c r="IS549"/>
  <c r="IK549"/>
  <c r="IC549"/>
  <c r="HU549"/>
  <c r="GH549"/>
  <c r="GE549"/>
  <c r="GD549"/>
  <c r="GC549"/>
  <c r="GB549"/>
  <c r="GA549"/>
  <c r="FZ549"/>
  <c r="FY549"/>
  <c r="FX549"/>
  <c r="FU549"/>
  <c r="FR549"/>
  <c r="MG549" s="1"/>
  <c r="MH549" s="1"/>
  <c r="FQ549"/>
  <c r="MI549" s="1"/>
  <c r="MJ549" s="1"/>
  <c r="FL549"/>
  <c r="LY549" s="1"/>
  <c r="LZ549" s="1"/>
  <c r="FK549"/>
  <c r="MA549" s="1"/>
  <c r="MB549" s="1"/>
  <c r="FF549"/>
  <c r="LQ549" s="1"/>
  <c r="FE549"/>
  <c r="LS549" s="1"/>
  <c r="EZ549"/>
  <c r="EY549"/>
  <c r="EV549"/>
  <c r="EU549"/>
  <c r="EO549"/>
  <c r="LA549" s="1"/>
  <c r="EN549"/>
  <c r="EK549"/>
  <c r="ED549"/>
  <c r="EC549"/>
  <c r="DX549"/>
  <c r="DW549"/>
  <c r="DQ549"/>
  <c r="DP549"/>
  <c r="DN549"/>
  <c r="DM549"/>
  <c r="DF549"/>
  <c r="KC549" s="1"/>
  <c r="KD549" s="1"/>
  <c r="DE549"/>
  <c r="KE549" s="1"/>
  <c r="KF549" s="1"/>
  <c r="CZ549"/>
  <c r="JU549" s="1"/>
  <c r="JV549" s="1"/>
  <c r="CY549"/>
  <c r="JW549" s="1"/>
  <c r="JX549" s="1"/>
  <c r="CU549"/>
  <c r="CV549" s="1"/>
  <c r="JQ549" s="1"/>
  <c r="CT549"/>
  <c r="JM549" s="1"/>
  <c r="CS549"/>
  <c r="CP549"/>
  <c r="CN549"/>
  <c r="CG549"/>
  <c r="JG549" s="1"/>
  <c r="JH549" s="1"/>
  <c r="CF549"/>
  <c r="JE549" s="1"/>
  <c r="JF549" s="1"/>
  <c r="CA549"/>
  <c r="IY549" s="1"/>
  <c r="IZ549" s="1"/>
  <c r="BZ549"/>
  <c r="IW549" s="1"/>
  <c r="IX549" s="1"/>
  <c r="BU549"/>
  <c r="BT549"/>
  <c r="BQ549"/>
  <c r="BP549"/>
  <c r="BJ549"/>
  <c r="II549" s="1"/>
  <c r="BI549"/>
  <c r="IG549" s="1"/>
  <c r="AW549"/>
  <c r="AV549"/>
  <c r="AR549"/>
  <c r="AQ549"/>
  <c r="AK549"/>
  <c r="AJ549"/>
  <c r="AG549"/>
  <c r="AF549"/>
  <c r="OB548"/>
  <c r="OA548"/>
  <c r="NY548"/>
  <c r="NW548"/>
  <c r="NU548"/>
  <c r="NT548"/>
  <c r="NR548"/>
  <c r="NQ548"/>
  <c r="NP548"/>
  <c r="NN548"/>
  <c r="NM548"/>
  <c r="MK548"/>
  <c r="MC548"/>
  <c r="LU548"/>
  <c r="LM548"/>
  <c r="LE548"/>
  <c r="KW548"/>
  <c r="KO548"/>
  <c r="KG548"/>
  <c r="JY548"/>
  <c r="JI548"/>
  <c r="JA548"/>
  <c r="IS548"/>
  <c r="IK548"/>
  <c r="IC548"/>
  <c r="HU548"/>
  <c r="GH548"/>
  <c r="GE548"/>
  <c r="GD548"/>
  <c r="GC548"/>
  <c r="GB548"/>
  <c r="GA548"/>
  <c r="FZ548"/>
  <c r="FY548"/>
  <c r="FX548"/>
  <c r="FU548"/>
  <c r="FR548"/>
  <c r="MG548" s="1"/>
  <c r="MH548" s="1"/>
  <c r="FQ548"/>
  <c r="MI548" s="1"/>
  <c r="MJ548" s="1"/>
  <c r="FL548"/>
  <c r="LY548" s="1"/>
  <c r="LZ548" s="1"/>
  <c r="FK548"/>
  <c r="MA548" s="1"/>
  <c r="MB548" s="1"/>
  <c r="FF548"/>
  <c r="LQ548" s="1"/>
  <c r="FE548"/>
  <c r="LS548" s="1"/>
  <c r="EZ548"/>
  <c r="EY548"/>
  <c r="EV548"/>
  <c r="EU548"/>
  <c r="EO548"/>
  <c r="LA548" s="1"/>
  <c r="EN548"/>
  <c r="EK548"/>
  <c r="ED548"/>
  <c r="EC548"/>
  <c r="DX548"/>
  <c r="DW548"/>
  <c r="DQ548"/>
  <c r="DP548"/>
  <c r="DN548"/>
  <c r="DM548"/>
  <c r="DF548"/>
  <c r="KC548" s="1"/>
  <c r="KD548" s="1"/>
  <c r="DE548"/>
  <c r="KE548" s="1"/>
  <c r="KF548" s="1"/>
  <c r="CZ548"/>
  <c r="JU548" s="1"/>
  <c r="JV548" s="1"/>
  <c r="CY548"/>
  <c r="JW548" s="1"/>
  <c r="JX548" s="1"/>
  <c r="CU548"/>
  <c r="CV548" s="1"/>
  <c r="JQ548" s="1"/>
  <c r="CT548"/>
  <c r="JM548" s="1"/>
  <c r="CS548"/>
  <c r="CP548"/>
  <c r="CN548"/>
  <c r="FV548" s="1"/>
  <c r="CG548"/>
  <c r="JG548" s="1"/>
  <c r="JH548" s="1"/>
  <c r="CF548"/>
  <c r="JE548" s="1"/>
  <c r="JF548" s="1"/>
  <c r="CA548"/>
  <c r="IY548" s="1"/>
  <c r="IZ548" s="1"/>
  <c r="BZ548"/>
  <c r="IW548" s="1"/>
  <c r="IX548" s="1"/>
  <c r="BU548"/>
  <c r="BT548"/>
  <c r="BQ548"/>
  <c r="BP548"/>
  <c r="BJ548"/>
  <c r="II548" s="1"/>
  <c r="BI548"/>
  <c r="IG548" s="1"/>
  <c r="AW548"/>
  <c r="AV548"/>
  <c r="AR548"/>
  <c r="AQ548"/>
  <c r="AK548"/>
  <c r="AJ548"/>
  <c r="AG548"/>
  <c r="AF548"/>
  <c r="OB547"/>
  <c r="OA547"/>
  <c r="NY547"/>
  <c r="NW547"/>
  <c r="NU547"/>
  <c r="NT547"/>
  <c r="NR547"/>
  <c r="NQ547"/>
  <c r="NP547"/>
  <c r="NN547"/>
  <c r="NM547"/>
  <c r="MK547"/>
  <c r="MC547"/>
  <c r="LU547"/>
  <c r="LM547"/>
  <c r="LE547"/>
  <c r="KW547"/>
  <c r="KO547"/>
  <c r="KG547"/>
  <c r="JY547"/>
  <c r="JI547"/>
  <c r="JA547"/>
  <c r="IS547"/>
  <c r="IK547"/>
  <c r="IC547"/>
  <c r="HU547"/>
  <c r="GH547"/>
  <c r="GE547"/>
  <c r="GD547"/>
  <c r="GC547"/>
  <c r="GB547"/>
  <c r="GA547"/>
  <c r="FZ547"/>
  <c r="FY547"/>
  <c r="FX547"/>
  <c r="FU547"/>
  <c r="FR547"/>
  <c r="MG547" s="1"/>
  <c r="MH547" s="1"/>
  <c r="FQ547"/>
  <c r="MI547" s="1"/>
  <c r="MJ547" s="1"/>
  <c r="FL547"/>
  <c r="LY547" s="1"/>
  <c r="LZ547" s="1"/>
  <c r="FK547"/>
  <c r="MA547" s="1"/>
  <c r="MB547" s="1"/>
  <c r="FF547"/>
  <c r="LQ547" s="1"/>
  <c r="FE547"/>
  <c r="LS547" s="1"/>
  <c r="EZ547"/>
  <c r="EY547"/>
  <c r="EV547"/>
  <c r="EU547"/>
  <c r="EO547"/>
  <c r="LA547" s="1"/>
  <c r="EN547"/>
  <c r="EK547"/>
  <c r="ED547"/>
  <c r="EC547"/>
  <c r="DX547"/>
  <c r="DW547"/>
  <c r="DQ547"/>
  <c r="DP547"/>
  <c r="DN547"/>
  <c r="DM547"/>
  <c r="DF547"/>
  <c r="KC547" s="1"/>
  <c r="KD547" s="1"/>
  <c r="DE547"/>
  <c r="KE547" s="1"/>
  <c r="KF547" s="1"/>
  <c r="CZ547"/>
  <c r="JU547" s="1"/>
  <c r="JV547" s="1"/>
  <c r="CY547"/>
  <c r="JW547" s="1"/>
  <c r="JX547" s="1"/>
  <c r="CU547"/>
  <c r="CV547" s="1"/>
  <c r="JQ547" s="1"/>
  <c r="CT547"/>
  <c r="JM547" s="1"/>
  <c r="CS547"/>
  <c r="CP547"/>
  <c r="CN547"/>
  <c r="FV547" s="1"/>
  <c r="CG547"/>
  <c r="JG547" s="1"/>
  <c r="JH547" s="1"/>
  <c r="CF547"/>
  <c r="JE547" s="1"/>
  <c r="JF547" s="1"/>
  <c r="CA547"/>
  <c r="IY547" s="1"/>
  <c r="IZ547" s="1"/>
  <c r="BZ547"/>
  <c r="IW547" s="1"/>
  <c r="IX547" s="1"/>
  <c r="BU547"/>
  <c r="BT547"/>
  <c r="BQ547"/>
  <c r="BP547"/>
  <c r="BJ547"/>
  <c r="II547" s="1"/>
  <c r="BI547"/>
  <c r="IG547" s="1"/>
  <c r="IL547" s="1"/>
  <c r="AW547"/>
  <c r="AV547"/>
  <c r="AR547"/>
  <c r="AQ547"/>
  <c r="AK547"/>
  <c r="AJ547"/>
  <c r="AG547"/>
  <c r="AF547"/>
  <c r="OB546"/>
  <c r="OA546"/>
  <c r="NY546"/>
  <c r="NW546"/>
  <c r="NU546"/>
  <c r="NT546"/>
  <c r="NR546"/>
  <c r="NQ546"/>
  <c r="NP546"/>
  <c r="NN546"/>
  <c r="NM546"/>
  <c r="MK546"/>
  <c r="MC546"/>
  <c r="LU546"/>
  <c r="LM546"/>
  <c r="LE546"/>
  <c r="KW546"/>
  <c r="KO546"/>
  <c r="KG546"/>
  <c r="JY546"/>
  <c r="JI546"/>
  <c r="JA546"/>
  <c r="IS546"/>
  <c r="IK546"/>
  <c r="IC546"/>
  <c r="HU546"/>
  <c r="GH546"/>
  <c r="GE546"/>
  <c r="GD546"/>
  <c r="GC546"/>
  <c r="GB546"/>
  <c r="GA546"/>
  <c r="FZ546"/>
  <c r="FY546"/>
  <c r="FX546"/>
  <c r="FU546"/>
  <c r="FR546"/>
  <c r="MG546" s="1"/>
  <c r="MH546" s="1"/>
  <c r="FQ546"/>
  <c r="MI546" s="1"/>
  <c r="MJ546" s="1"/>
  <c r="FL546"/>
  <c r="LY546" s="1"/>
  <c r="LZ546" s="1"/>
  <c r="FK546"/>
  <c r="MA546" s="1"/>
  <c r="MB546" s="1"/>
  <c r="FF546"/>
  <c r="LQ546" s="1"/>
  <c r="LR546" s="1"/>
  <c r="FE546"/>
  <c r="LS546" s="1"/>
  <c r="LW546" s="1"/>
  <c r="EZ546"/>
  <c r="EY546"/>
  <c r="EV546"/>
  <c r="EU546"/>
  <c r="EO546"/>
  <c r="LA546" s="1"/>
  <c r="EN546"/>
  <c r="EK546"/>
  <c r="ED546"/>
  <c r="EC546"/>
  <c r="DX546"/>
  <c r="DW546"/>
  <c r="DQ546"/>
  <c r="DP546"/>
  <c r="DN546"/>
  <c r="DM546"/>
  <c r="DF546"/>
  <c r="KC546" s="1"/>
  <c r="KD546" s="1"/>
  <c r="DE546"/>
  <c r="KE546" s="1"/>
  <c r="KF546" s="1"/>
  <c r="CZ546"/>
  <c r="JU546" s="1"/>
  <c r="JV546" s="1"/>
  <c r="CY546"/>
  <c r="JW546" s="1"/>
  <c r="JX546" s="1"/>
  <c r="CU546"/>
  <c r="CV546" s="1"/>
  <c r="JQ546" s="1"/>
  <c r="CT546"/>
  <c r="JM546" s="1"/>
  <c r="CS546"/>
  <c r="CP546"/>
  <c r="CN546"/>
  <c r="CG546"/>
  <c r="JG546" s="1"/>
  <c r="JH546" s="1"/>
  <c r="CF546"/>
  <c r="JE546" s="1"/>
  <c r="JF546" s="1"/>
  <c r="CA546"/>
  <c r="IY546" s="1"/>
  <c r="IZ546" s="1"/>
  <c r="BZ546"/>
  <c r="IW546" s="1"/>
  <c r="IX546" s="1"/>
  <c r="BU546"/>
  <c r="BT546"/>
  <c r="BQ546"/>
  <c r="BP546"/>
  <c r="BJ546"/>
  <c r="II546" s="1"/>
  <c r="BI546"/>
  <c r="IG546" s="1"/>
  <c r="AW546"/>
  <c r="AV546"/>
  <c r="AR546"/>
  <c r="AQ546"/>
  <c r="AK546"/>
  <c r="AJ546"/>
  <c r="AG546"/>
  <c r="AF546"/>
  <c r="OB545"/>
  <c r="OA545"/>
  <c r="NY545"/>
  <c r="NW545"/>
  <c r="NU545"/>
  <c r="NT545"/>
  <c r="NR545"/>
  <c r="NQ545"/>
  <c r="NP545"/>
  <c r="NN545"/>
  <c r="NM545"/>
  <c r="MK545"/>
  <c r="MC545"/>
  <c r="LU545"/>
  <c r="LM545"/>
  <c r="LE545"/>
  <c r="KW545"/>
  <c r="KO545"/>
  <c r="KG545"/>
  <c r="JY545"/>
  <c r="JI545"/>
  <c r="JA545"/>
  <c r="IS545"/>
  <c r="IK545"/>
  <c r="IC545"/>
  <c r="HU545"/>
  <c r="GH545"/>
  <c r="GE545"/>
  <c r="GD545"/>
  <c r="GC545"/>
  <c r="GB545"/>
  <c r="GA545"/>
  <c r="FZ545"/>
  <c r="FY545"/>
  <c r="FX545"/>
  <c r="FU545"/>
  <c r="FR545"/>
  <c r="MG545" s="1"/>
  <c r="MH545" s="1"/>
  <c r="FQ545"/>
  <c r="MI545" s="1"/>
  <c r="MJ545" s="1"/>
  <c r="FL545"/>
  <c r="LY545" s="1"/>
  <c r="LZ545" s="1"/>
  <c r="FK545"/>
  <c r="MA545" s="1"/>
  <c r="MB545" s="1"/>
  <c r="FF545"/>
  <c r="LQ545" s="1"/>
  <c r="FE545"/>
  <c r="LS545" s="1"/>
  <c r="EZ545"/>
  <c r="EY545"/>
  <c r="EV545"/>
  <c r="EU545"/>
  <c r="EO545"/>
  <c r="LA545" s="1"/>
  <c r="EN545"/>
  <c r="EK545"/>
  <c r="ED545"/>
  <c r="EC545"/>
  <c r="DX545"/>
  <c r="DW545"/>
  <c r="DQ545"/>
  <c r="DP545"/>
  <c r="DN545"/>
  <c r="DM545"/>
  <c r="DF545"/>
  <c r="KC545" s="1"/>
  <c r="KD545" s="1"/>
  <c r="DE545"/>
  <c r="KE545" s="1"/>
  <c r="KF545" s="1"/>
  <c r="CZ545"/>
  <c r="JU545" s="1"/>
  <c r="JV545" s="1"/>
  <c r="CY545"/>
  <c r="JW545" s="1"/>
  <c r="JX545" s="1"/>
  <c r="CU545"/>
  <c r="CV545" s="1"/>
  <c r="JQ545" s="1"/>
  <c r="CT545"/>
  <c r="JM545" s="1"/>
  <c r="CS545"/>
  <c r="CP545"/>
  <c r="CN545"/>
  <c r="FV545" s="1"/>
  <c r="CG545"/>
  <c r="JG545" s="1"/>
  <c r="JH545" s="1"/>
  <c r="CF545"/>
  <c r="JE545" s="1"/>
  <c r="JF545" s="1"/>
  <c r="CA545"/>
  <c r="IY545" s="1"/>
  <c r="IZ545" s="1"/>
  <c r="BZ545"/>
  <c r="IW545" s="1"/>
  <c r="IX545" s="1"/>
  <c r="BU545"/>
  <c r="BT545"/>
  <c r="BQ545"/>
  <c r="BP545"/>
  <c r="BJ545"/>
  <c r="II545" s="1"/>
  <c r="BI545"/>
  <c r="IG545" s="1"/>
  <c r="AW545"/>
  <c r="AV545"/>
  <c r="AR545"/>
  <c r="AQ545"/>
  <c r="AK545"/>
  <c r="AJ545"/>
  <c r="AG545"/>
  <c r="AF545"/>
  <c r="OB544"/>
  <c r="OA544"/>
  <c r="NY544"/>
  <c r="NW544"/>
  <c r="NU544"/>
  <c r="NT544"/>
  <c r="NR544"/>
  <c r="NQ544"/>
  <c r="NP544"/>
  <c r="NN544"/>
  <c r="NM544"/>
  <c r="MK544"/>
  <c r="MC544"/>
  <c r="LU544"/>
  <c r="LM544"/>
  <c r="LE544"/>
  <c r="KW544"/>
  <c r="KO544"/>
  <c r="KG544"/>
  <c r="JY544"/>
  <c r="JI544"/>
  <c r="JA544"/>
  <c r="IS544"/>
  <c r="IK544"/>
  <c r="IC544"/>
  <c r="HU544"/>
  <c r="GH544"/>
  <c r="GE544"/>
  <c r="GD544"/>
  <c r="GC544"/>
  <c r="GB544"/>
  <c r="GA544"/>
  <c r="FZ544"/>
  <c r="FY544"/>
  <c r="FX544"/>
  <c r="FU544"/>
  <c r="FR544"/>
  <c r="MG544" s="1"/>
  <c r="MH544" s="1"/>
  <c r="FQ544"/>
  <c r="MI544" s="1"/>
  <c r="MJ544" s="1"/>
  <c r="FL544"/>
  <c r="LY544" s="1"/>
  <c r="LZ544" s="1"/>
  <c r="FK544"/>
  <c r="MA544" s="1"/>
  <c r="MB544" s="1"/>
  <c r="FF544"/>
  <c r="LQ544" s="1"/>
  <c r="FE544"/>
  <c r="LS544" s="1"/>
  <c r="EZ544"/>
  <c r="EY544"/>
  <c r="EV544"/>
  <c r="EU544"/>
  <c r="EO544"/>
  <c r="LA544" s="1"/>
  <c r="EN544"/>
  <c r="EK544"/>
  <c r="ED544"/>
  <c r="EC544"/>
  <c r="DX544"/>
  <c r="DW544"/>
  <c r="DQ544"/>
  <c r="DP544"/>
  <c r="DN544"/>
  <c r="DM544"/>
  <c r="DF544"/>
  <c r="KC544" s="1"/>
  <c r="KD544" s="1"/>
  <c r="DE544"/>
  <c r="KE544" s="1"/>
  <c r="KF544" s="1"/>
  <c r="CZ544"/>
  <c r="JU544" s="1"/>
  <c r="JV544" s="1"/>
  <c r="CY544"/>
  <c r="JW544" s="1"/>
  <c r="JX544" s="1"/>
  <c r="CU544"/>
  <c r="CV544" s="1"/>
  <c r="JQ544" s="1"/>
  <c r="CT544"/>
  <c r="JM544" s="1"/>
  <c r="CS544"/>
  <c r="CP544"/>
  <c r="CN544"/>
  <c r="FW544" s="1"/>
  <c r="CG544"/>
  <c r="JG544" s="1"/>
  <c r="JH544" s="1"/>
  <c r="CF544"/>
  <c r="JE544" s="1"/>
  <c r="JF544" s="1"/>
  <c r="CA544"/>
  <c r="IY544" s="1"/>
  <c r="IZ544" s="1"/>
  <c r="BZ544"/>
  <c r="IW544" s="1"/>
  <c r="IX544" s="1"/>
  <c r="BU544"/>
  <c r="BT544"/>
  <c r="BQ544"/>
  <c r="BP544"/>
  <c r="BJ544"/>
  <c r="II544" s="1"/>
  <c r="BI544"/>
  <c r="IG544" s="1"/>
  <c r="AW544"/>
  <c r="AV544"/>
  <c r="AR544"/>
  <c r="AQ544"/>
  <c r="AK544"/>
  <c r="AJ544"/>
  <c r="AG544"/>
  <c r="AF544"/>
  <c r="OB543"/>
  <c r="NU543"/>
  <c r="NT543"/>
  <c r="NR543"/>
  <c r="NQ543"/>
  <c r="MK543"/>
  <c r="MC543"/>
  <c r="LU543"/>
  <c r="LM543"/>
  <c r="LE543"/>
  <c r="KW543"/>
  <c r="KO543"/>
  <c r="KG543"/>
  <c r="JY543"/>
  <c r="JI543"/>
  <c r="JA543"/>
  <c r="IS543"/>
  <c r="IK543"/>
  <c r="IC543"/>
  <c r="HU543"/>
  <c r="GH543"/>
  <c r="GE543"/>
  <c r="GD543"/>
  <c r="GC543"/>
  <c r="GB543"/>
  <c r="GA543"/>
  <c r="FZ543"/>
  <c r="FY543"/>
  <c r="FX543"/>
  <c r="FU543"/>
  <c r="FR543"/>
  <c r="MG543" s="1"/>
  <c r="MH543" s="1"/>
  <c r="FQ543"/>
  <c r="MI543" s="1"/>
  <c r="MJ543" s="1"/>
  <c r="FL543"/>
  <c r="LY543" s="1"/>
  <c r="FK543"/>
  <c r="MA543" s="1"/>
  <c r="FF543"/>
  <c r="LQ543" s="1"/>
  <c r="FE543"/>
  <c r="LS543" s="1"/>
  <c r="EZ543"/>
  <c r="EY543"/>
  <c r="EV543"/>
  <c r="EU543"/>
  <c r="EO543"/>
  <c r="LA543" s="1"/>
  <c r="EN543"/>
  <c r="EK543"/>
  <c r="ED543"/>
  <c r="EC543"/>
  <c r="DX543"/>
  <c r="DW543"/>
  <c r="DQ543"/>
  <c r="DP543"/>
  <c r="DN543"/>
  <c r="DM543"/>
  <c r="DF543"/>
  <c r="KC543" s="1"/>
  <c r="KD543" s="1"/>
  <c r="DE543"/>
  <c r="KE543" s="1"/>
  <c r="KF543" s="1"/>
  <c r="CZ543"/>
  <c r="JU543" s="1"/>
  <c r="JV543" s="1"/>
  <c r="CY543"/>
  <c r="JW543" s="1"/>
  <c r="JX543" s="1"/>
  <c r="CU543"/>
  <c r="CV543" s="1"/>
  <c r="JQ543" s="1"/>
  <c r="CT543"/>
  <c r="JM543" s="1"/>
  <c r="CS543"/>
  <c r="CP543"/>
  <c r="CN543"/>
  <c r="CG543"/>
  <c r="JG543" s="1"/>
  <c r="JH543" s="1"/>
  <c r="CF543"/>
  <c r="JE543" s="1"/>
  <c r="JF543" s="1"/>
  <c r="CA543"/>
  <c r="IY543" s="1"/>
  <c r="IZ543" s="1"/>
  <c r="BZ543"/>
  <c r="IW543" s="1"/>
  <c r="IX543" s="1"/>
  <c r="BU543"/>
  <c r="BT543"/>
  <c r="BQ543"/>
  <c r="BP543"/>
  <c r="BJ543"/>
  <c r="II543" s="1"/>
  <c r="BI543"/>
  <c r="IG543" s="1"/>
  <c r="AW543"/>
  <c r="AV543"/>
  <c r="AR543"/>
  <c r="AQ543"/>
  <c r="AK543"/>
  <c r="AJ543"/>
  <c r="AG543"/>
  <c r="AF543"/>
  <c r="OB542"/>
  <c r="OA542"/>
  <c r="NY542"/>
  <c r="NW542"/>
  <c r="NU542"/>
  <c r="NT542"/>
  <c r="NR542"/>
  <c r="NQ542"/>
  <c r="NP542"/>
  <c r="NN542"/>
  <c r="NM542"/>
  <c r="MK542"/>
  <c r="MC542"/>
  <c r="LU542"/>
  <c r="LM542"/>
  <c r="LE542"/>
  <c r="KW542"/>
  <c r="KO542"/>
  <c r="KG542"/>
  <c r="JY542"/>
  <c r="JI542"/>
  <c r="JA542"/>
  <c r="IS542"/>
  <c r="IK542"/>
  <c r="IC542"/>
  <c r="HU542"/>
  <c r="GH542"/>
  <c r="GE542"/>
  <c r="GD542"/>
  <c r="GC542"/>
  <c r="GB542"/>
  <c r="GA542"/>
  <c r="FZ542"/>
  <c r="FY542"/>
  <c r="FX542"/>
  <c r="FU542"/>
  <c r="FR542"/>
  <c r="MG542" s="1"/>
  <c r="MH542" s="1"/>
  <c r="FQ542"/>
  <c r="MI542" s="1"/>
  <c r="MJ542" s="1"/>
  <c r="FL542"/>
  <c r="LY542" s="1"/>
  <c r="LZ542" s="1"/>
  <c r="FK542"/>
  <c r="MA542" s="1"/>
  <c r="MB542" s="1"/>
  <c r="FF542"/>
  <c r="LQ542" s="1"/>
  <c r="FE542"/>
  <c r="LS542" s="1"/>
  <c r="EZ542"/>
  <c r="EY542"/>
  <c r="EV542"/>
  <c r="EU542"/>
  <c r="EO542"/>
  <c r="LA542" s="1"/>
  <c r="EN542"/>
  <c r="EK542"/>
  <c r="ED542"/>
  <c r="EC542"/>
  <c r="DX542"/>
  <c r="DW542"/>
  <c r="DQ542"/>
  <c r="DP542"/>
  <c r="DN542"/>
  <c r="DM542"/>
  <c r="DF542"/>
  <c r="KC542" s="1"/>
  <c r="KD542" s="1"/>
  <c r="DE542"/>
  <c r="KE542" s="1"/>
  <c r="KF542" s="1"/>
  <c r="CZ542"/>
  <c r="JU542" s="1"/>
  <c r="JV542" s="1"/>
  <c r="CY542"/>
  <c r="JW542" s="1"/>
  <c r="JX542" s="1"/>
  <c r="CU542"/>
  <c r="CV542" s="1"/>
  <c r="JQ542" s="1"/>
  <c r="CT542"/>
  <c r="JM542" s="1"/>
  <c r="CS542"/>
  <c r="CP542"/>
  <c r="CN542"/>
  <c r="FW542" s="1"/>
  <c r="CG542"/>
  <c r="JG542" s="1"/>
  <c r="JH542" s="1"/>
  <c r="CF542"/>
  <c r="JE542" s="1"/>
  <c r="JF542" s="1"/>
  <c r="CA542"/>
  <c r="IY542" s="1"/>
  <c r="IZ542" s="1"/>
  <c r="BZ542"/>
  <c r="IW542" s="1"/>
  <c r="IX542" s="1"/>
  <c r="BU542"/>
  <c r="BT542"/>
  <c r="BQ542"/>
  <c r="BP542"/>
  <c r="BJ542"/>
  <c r="II542" s="1"/>
  <c r="BI542"/>
  <c r="IG542" s="1"/>
  <c r="AW542"/>
  <c r="AV542"/>
  <c r="AR542"/>
  <c r="AQ542"/>
  <c r="AK542"/>
  <c r="AJ542"/>
  <c r="AG542"/>
  <c r="AF542"/>
  <c r="OB541"/>
  <c r="OA541"/>
  <c r="NY541"/>
  <c r="NW541"/>
  <c r="NU541"/>
  <c r="NT541"/>
  <c r="NR541"/>
  <c r="NQ541"/>
  <c r="NP541"/>
  <c r="NN541"/>
  <c r="NM541"/>
  <c r="MK541"/>
  <c r="MC541"/>
  <c r="LU541"/>
  <c r="LM541"/>
  <c r="LE541"/>
  <c r="KW541"/>
  <c r="KO541"/>
  <c r="KG541"/>
  <c r="JY541"/>
  <c r="JI541"/>
  <c r="JA541"/>
  <c r="IS541"/>
  <c r="IK541"/>
  <c r="IC541"/>
  <c r="HU541"/>
  <c r="GH541"/>
  <c r="GE541"/>
  <c r="GD541"/>
  <c r="GC541"/>
  <c r="GB541"/>
  <c r="GA541"/>
  <c r="FZ541"/>
  <c r="FY541"/>
  <c r="FX541"/>
  <c r="FU541"/>
  <c r="FR541"/>
  <c r="MG541" s="1"/>
  <c r="MH541" s="1"/>
  <c r="FQ541"/>
  <c r="MI541" s="1"/>
  <c r="MJ541" s="1"/>
  <c r="FL541"/>
  <c r="LY541" s="1"/>
  <c r="LZ541" s="1"/>
  <c r="FK541"/>
  <c r="MA541" s="1"/>
  <c r="MB541" s="1"/>
  <c r="FF541"/>
  <c r="LQ541" s="1"/>
  <c r="FE541"/>
  <c r="LS541" s="1"/>
  <c r="EZ541"/>
  <c r="EY541"/>
  <c r="EV541"/>
  <c r="EU541"/>
  <c r="EO541"/>
  <c r="LA541" s="1"/>
  <c r="EN541"/>
  <c r="EK541"/>
  <c r="ED541"/>
  <c r="EC541"/>
  <c r="DX541"/>
  <c r="DW541"/>
  <c r="DQ541"/>
  <c r="DP541"/>
  <c r="DN541"/>
  <c r="DM541"/>
  <c r="DF541"/>
  <c r="KC541" s="1"/>
  <c r="KD541" s="1"/>
  <c r="DE541"/>
  <c r="KE541" s="1"/>
  <c r="KF541" s="1"/>
  <c r="CZ541"/>
  <c r="JU541" s="1"/>
  <c r="JV541" s="1"/>
  <c r="CY541"/>
  <c r="JW541" s="1"/>
  <c r="JX541" s="1"/>
  <c r="CU541"/>
  <c r="CV541" s="1"/>
  <c r="JQ541" s="1"/>
  <c r="CT541"/>
  <c r="JM541" s="1"/>
  <c r="CS541"/>
  <c r="CP541"/>
  <c r="CN541"/>
  <c r="FW541" s="1"/>
  <c r="CG541"/>
  <c r="JG541" s="1"/>
  <c r="JH541" s="1"/>
  <c r="CF541"/>
  <c r="JE541" s="1"/>
  <c r="JF541" s="1"/>
  <c r="CA541"/>
  <c r="IY541" s="1"/>
  <c r="IZ541" s="1"/>
  <c r="BZ541"/>
  <c r="IW541" s="1"/>
  <c r="IX541" s="1"/>
  <c r="BU541"/>
  <c r="BT541"/>
  <c r="BQ541"/>
  <c r="BP541"/>
  <c r="BJ541"/>
  <c r="II541" s="1"/>
  <c r="BI541"/>
  <c r="IG541" s="1"/>
  <c r="AW541"/>
  <c r="AV541"/>
  <c r="AR541"/>
  <c r="AQ541"/>
  <c r="AK541"/>
  <c r="AJ541"/>
  <c r="AG541"/>
  <c r="AF541"/>
  <c r="MK540"/>
  <c r="MC540"/>
  <c r="LU540"/>
  <c r="LM540"/>
  <c r="LE540"/>
  <c r="KW540"/>
  <c r="KO540"/>
  <c r="KG540"/>
  <c r="JY540"/>
  <c r="JI540"/>
  <c r="JA540"/>
  <c r="IS540"/>
  <c r="IK540"/>
  <c r="IC540"/>
  <c r="HU540"/>
  <c r="GH540"/>
  <c r="GE540"/>
  <c r="GD540"/>
  <c r="GC540"/>
  <c r="GB540"/>
  <c r="GA540"/>
  <c r="FZ540"/>
  <c r="FY540"/>
  <c r="FX540"/>
  <c r="FU540"/>
  <c r="FR540"/>
  <c r="MG540" s="1"/>
  <c r="FQ540"/>
  <c r="MI540" s="1"/>
  <c r="FL540"/>
  <c r="LY540" s="1"/>
  <c r="FK540"/>
  <c r="MA540" s="1"/>
  <c r="FF540"/>
  <c r="LQ540" s="1"/>
  <c r="FE540"/>
  <c r="LS540" s="1"/>
  <c r="EZ540"/>
  <c r="EY540"/>
  <c r="EV540"/>
  <c r="EU540"/>
  <c r="EO540"/>
  <c r="LA540" s="1"/>
  <c r="EN540"/>
  <c r="EK540"/>
  <c r="ED540"/>
  <c r="EC540"/>
  <c r="DX540"/>
  <c r="DW540"/>
  <c r="DQ540"/>
  <c r="DP540"/>
  <c r="DN540"/>
  <c r="DM540"/>
  <c r="DF540"/>
  <c r="KC540" s="1"/>
  <c r="DE540"/>
  <c r="KE540" s="1"/>
  <c r="CZ540"/>
  <c r="JU540" s="1"/>
  <c r="CY540"/>
  <c r="JW540" s="1"/>
  <c r="CU540"/>
  <c r="CV540" s="1"/>
  <c r="JQ540" s="1"/>
  <c r="CT540"/>
  <c r="JM540" s="1"/>
  <c r="CS540"/>
  <c r="CP540"/>
  <c r="CN540"/>
  <c r="FV540" s="1"/>
  <c r="CG540"/>
  <c r="JG540" s="1"/>
  <c r="CF540"/>
  <c r="JE540" s="1"/>
  <c r="CA540"/>
  <c r="IY540" s="1"/>
  <c r="BZ540"/>
  <c r="IW540" s="1"/>
  <c r="BU540"/>
  <c r="BT540"/>
  <c r="BQ540"/>
  <c r="BP540"/>
  <c r="BJ540"/>
  <c r="II540" s="1"/>
  <c r="BI540"/>
  <c r="IG540" s="1"/>
  <c r="AW540"/>
  <c r="AV540"/>
  <c r="AR540"/>
  <c r="AQ540"/>
  <c r="AK540"/>
  <c r="AJ540"/>
  <c r="AG540"/>
  <c r="AF540"/>
  <c r="OB539"/>
  <c r="OA539"/>
  <c r="NY539"/>
  <c r="NW539"/>
  <c r="NU539"/>
  <c r="NT539"/>
  <c r="NR539"/>
  <c r="NQ539"/>
  <c r="NP539"/>
  <c r="NN539"/>
  <c r="NM539"/>
  <c r="MK539"/>
  <c r="MC539"/>
  <c r="LU539"/>
  <c r="LM539"/>
  <c r="LE539"/>
  <c r="KW539"/>
  <c r="KO539"/>
  <c r="KG539"/>
  <c r="JY539"/>
  <c r="JI539"/>
  <c r="JA539"/>
  <c r="IS539"/>
  <c r="IK539"/>
  <c r="IC539"/>
  <c r="HU539"/>
  <c r="GH539"/>
  <c r="GE539"/>
  <c r="GD539"/>
  <c r="GC539"/>
  <c r="GB539"/>
  <c r="GA539"/>
  <c r="FZ539"/>
  <c r="FY539"/>
  <c r="FX539"/>
  <c r="FU539"/>
  <c r="FR539"/>
  <c r="MG539" s="1"/>
  <c r="MH539" s="1"/>
  <c r="FQ539"/>
  <c r="MI539" s="1"/>
  <c r="MJ539" s="1"/>
  <c r="FL539"/>
  <c r="LY539" s="1"/>
  <c r="LZ539" s="1"/>
  <c r="FK539"/>
  <c r="MA539" s="1"/>
  <c r="MB539" s="1"/>
  <c r="FF539"/>
  <c r="LQ539" s="1"/>
  <c r="FE539"/>
  <c r="LS539" s="1"/>
  <c r="EZ539"/>
  <c r="EY539"/>
  <c r="EV539"/>
  <c r="EU539"/>
  <c r="EO539"/>
  <c r="LA539" s="1"/>
  <c r="EN539"/>
  <c r="EK539"/>
  <c r="ED539"/>
  <c r="EC539"/>
  <c r="DX539"/>
  <c r="DW539"/>
  <c r="DQ539"/>
  <c r="DP539"/>
  <c r="DN539"/>
  <c r="DM539"/>
  <c r="DF539"/>
  <c r="KC539" s="1"/>
  <c r="KD539" s="1"/>
  <c r="DE539"/>
  <c r="KE539" s="1"/>
  <c r="KF539" s="1"/>
  <c r="CZ539"/>
  <c r="JU539" s="1"/>
  <c r="JV539" s="1"/>
  <c r="CY539"/>
  <c r="JW539" s="1"/>
  <c r="JX539" s="1"/>
  <c r="CU539"/>
  <c r="CV539" s="1"/>
  <c r="JQ539" s="1"/>
  <c r="CT539"/>
  <c r="JM539" s="1"/>
  <c r="CS539"/>
  <c r="CP539"/>
  <c r="CN539"/>
  <c r="FW539" s="1"/>
  <c r="CG539"/>
  <c r="JG539" s="1"/>
  <c r="JH539" s="1"/>
  <c r="CF539"/>
  <c r="JE539" s="1"/>
  <c r="JF539" s="1"/>
  <c r="CA539"/>
  <c r="IY539" s="1"/>
  <c r="IZ539" s="1"/>
  <c r="BZ539"/>
  <c r="IW539" s="1"/>
  <c r="IX539" s="1"/>
  <c r="BU539"/>
  <c r="BT539"/>
  <c r="BQ539"/>
  <c r="BP539"/>
  <c r="BJ539"/>
  <c r="II539" s="1"/>
  <c r="BI539"/>
  <c r="IG539" s="1"/>
  <c r="AW539"/>
  <c r="AV539"/>
  <c r="AR539"/>
  <c r="AQ539"/>
  <c r="AK539"/>
  <c r="AJ539"/>
  <c r="AG539"/>
  <c r="AF539"/>
  <c r="OB538"/>
  <c r="NU538"/>
  <c r="NT538"/>
  <c r="NR538"/>
  <c r="NQ538"/>
  <c r="MK538"/>
  <c r="MC538"/>
  <c r="LU538"/>
  <c r="LM538"/>
  <c r="LE538"/>
  <c r="KW538"/>
  <c r="KO538"/>
  <c r="KG538"/>
  <c r="JY538"/>
  <c r="JI538"/>
  <c r="JA538"/>
  <c r="IS538"/>
  <c r="IK538"/>
  <c r="IC538"/>
  <c r="HU538"/>
  <c r="GH538"/>
  <c r="GE538"/>
  <c r="GD538"/>
  <c r="GC538"/>
  <c r="GB538"/>
  <c r="GA538"/>
  <c r="FZ538"/>
  <c r="FY538"/>
  <c r="FX538"/>
  <c r="FU538"/>
  <c r="FR538"/>
  <c r="MG538" s="1"/>
  <c r="MH538" s="1"/>
  <c r="FQ538"/>
  <c r="MI538" s="1"/>
  <c r="MJ538" s="1"/>
  <c r="FL538"/>
  <c r="LY538" s="1"/>
  <c r="FK538"/>
  <c r="MA538" s="1"/>
  <c r="FF538"/>
  <c r="LQ538" s="1"/>
  <c r="FE538"/>
  <c r="LS538" s="1"/>
  <c r="EZ538"/>
  <c r="EY538"/>
  <c r="EV538"/>
  <c r="EU538"/>
  <c r="EO538"/>
  <c r="LA538" s="1"/>
  <c r="EN538"/>
  <c r="EK538"/>
  <c r="ED538"/>
  <c r="EC538"/>
  <c r="DX538"/>
  <c r="DW538"/>
  <c r="DQ538"/>
  <c r="DP538"/>
  <c r="DN538"/>
  <c r="DM538"/>
  <c r="DF538"/>
  <c r="KC538" s="1"/>
  <c r="KD538" s="1"/>
  <c r="DE538"/>
  <c r="KE538" s="1"/>
  <c r="KF538" s="1"/>
  <c r="CZ538"/>
  <c r="JU538" s="1"/>
  <c r="JV538" s="1"/>
  <c r="CY538"/>
  <c r="JW538" s="1"/>
  <c r="JX538" s="1"/>
  <c r="CU538"/>
  <c r="CV538" s="1"/>
  <c r="JQ538" s="1"/>
  <c r="CT538"/>
  <c r="JM538" s="1"/>
  <c r="CS538"/>
  <c r="CP538"/>
  <c r="CN538"/>
  <c r="CG538"/>
  <c r="JG538" s="1"/>
  <c r="JH538" s="1"/>
  <c r="CF538"/>
  <c r="JE538" s="1"/>
  <c r="JF538" s="1"/>
  <c r="CA538"/>
  <c r="IY538" s="1"/>
  <c r="IZ538" s="1"/>
  <c r="BZ538"/>
  <c r="IW538" s="1"/>
  <c r="IX538" s="1"/>
  <c r="BU538"/>
  <c r="BT538"/>
  <c r="BQ538"/>
  <c r="BP538"/>
  <c r="BJ538"/>
  <c r="II538" s="1"/>
  <c r="BI538"/>
  <c r="IG538" s="1"/>
  <c r="AW538"/>
  <c r="AV538"/>
  <c r="AR538"/>
  <c r="AQ538"/>
  <c r="AK538"/>
  <c r="AJ538"/>
  <c r="AG538"/>
  <c r="AF538"/>
  <c r="OB537"/>
  <c r="NR537"/>
  <c r="NQ537"/>
  <c r="MK537"/>
  <c r="MC537"/>
  <c r="LU537"/>
  <c r="LM537"/>
  <c r="LE537"/>
  <c r="KW537"/>
  <c r="KO537"/>
  <c r="KG537"/>
  <c r="JY537"/>
  <c r="JI537"/>
  <c r="JA537"/>
  <c r="IS537"/>
  <c r="IK537"/>
  <c r="IC537"/>
  <c r="HU537"/>
  <c r="GH537"/>
  <c r="GE537"/>
  <c r="GD537"/>
  <c r="GC537"/>
  <c r="GB537"/>
  <c r="GA537"/>
  <c r="FZ537"/>
  <c r="FY537"/>
  <c r="FX537"/>
  <c r="FU537"/>
  <c r="FR537"/>
  <c r="MG537" s="1"/>
  <c r="MH537" s="1"/>
  <c r="FQ537"/>
  <c r="MI537" s="1"/>
  <c r="MJ537" s="1"/>
  <c r="FL537"/>
  <c r="LY537" s="1"/>
  <c r="FK537"/>
  <c r="MA537" s="1"/>
  <c r="FF537"/>
  <c r="LQ537" s="1"/>
  <c r="FE537"/>
  <c r="LS537" s="1"/>
  <c r="EZ537"/>
  <c r="EY537"/>
  <c r="EV537"/>
  <c r="EU537"/>
  <c r="EO537"/>
  <c r="LA537" s="1"/>
  <c r="EN537"/>
  <c r="EK537"/>
  <c r="ED537"/>
  <c r="EC537"/>
  <c r="DX537"/>
  <c r="DW537"/>
  <c r="DQ537"/>
  <c r="DP537"/>
  <c r="DN537"/>
  <c r="DM537"/>
  <c r="DF537"/>
  <c r="KC537" s="1"/>
  <c r="DE537"/>
  <c r="KE537" s="1"/>
  <c r="CZ537"/>
  <c r="JU537" s="1"/>
  <c r="CY537"/>
  <c r="JW537" s="1"/>
  <c r="CU537"/>
  <c r="CV537" s="1"/>
  <c r="JQ537" s="1"/>
  <c r="CT537"/>
  <c r="JM537" s="1"/>
  <c r="CS537"/>
  <c r="CP537"/>
  <c r="CN537"/>
  <c r="FW537" s="1"/>
  <c r="CG537"/>
  <c r="JG537" s="1"/>
  <c r="JH537" s="1"/>
  <c r="CF537"/>
  <c r="JE537" s="1"/>
  <c r="JF537" s="1"/>
  <c r="CA537"/>
  <c r="IY537" s="1"/>
  <c r="IZ537" s="1"/>
  <c r="BZ537"/>
  <c r="IW537" s="1"/>
  <c r="IX537" s="1"/>
  <c r="BU537"/>
  <c r="BT537"/>
  <c r="BQ537"/>
  <c r="BP537"/>
  <c r="BJ537"/>
  <c r="II537" s="1"/>
  <c r="BI537"/>
  <c r="IG537" s="1"/>
  <c r="AW537"/>
  <c r="AV537"/>
  <c r="AR537"/>
  <c r="AQ537"/>
  <c r="AK537"/>
  <c r="AJ537"/>
  <c r="AG537"/>
  <c r="AF537"/>
  <c r="NR536"/>
  <c r="MK536"/>
  <c r="MC536"/>
  <c r="LU536"/>
  <c r="LM536"/>
  <c r="LE536"/>
  <c r="KW536"/>
  <c r="KO536"/>
  <c r="KG536"/>
  <c r="JY536"/>
  <c r="JI536"/>
  <c r="JA536"/>
  <c r="IS536"/>
  <c r="IK536"/>
  <c r="IC536"/>
  <c r="HU536"/>
  <c r="GH536"/>
  <c r="GE536"/>
  <c r="GD536"/>
  <c r="GC536"/>
  <c r="GB536"/>
  <c r="GA536"/>
  <c r="FZ536"/>
  <c r="FY536"/>
  <c r="FX536"/>
  <c r="FU536"/>
  <c r="FR536"/>
  <c r="MG536" s="1"/>
  <c r="FQ536"/>
  <c r="MI536" s="1"/>
  <c r="FL536"/>
  <c r="LY536" s="1"/>
  <c r="FK536"/>
  <c r="MA536" s="1"/>
  <c r="FF536"/>
  <c r="LQ536" s="1"/>
  <c r="FE536"/>
  <c r="LS536" s="1"/>
  <c r="EZ536"/>
  <c r="EY536"/>
  <c r="EV536"/>
  <c r="EU536"/>
  <c r="EO536"/>
  <c r="LA536" s="1"/>
  <c r="EN536"/>
  <c r="EK536"/>
  <c r="ED536"/>
  <c r="EC536"/>
  <c r="DX536"/>
  <c r="DW536"/>
  <c r="DQ536"/>
  <c r="DP536"/>
  <c r="DN536"/>
  <c r="DM536"/>
  <c r="DF536"/>
  <c r="KC536" s="1"/>
  <c r="DE536"/>
  <c r="KE536" s="1"/>
  <c r="CZ536"/>
  <c r="JU536" s="1"/>
  <c r="CY536"/>
  <c r="JW536" s="1"/>
  <c r="CU536"/>
  <c r="CV536" s="1"/>
  <c r="JQ536" s="1"/>
  <c r="CT536"/>
  <c r="JM536" s="1"/>
  <c r="CS536"/>
  <c r="CP536"/>
  <c r="CN536"/>
  <c r="CG536"/>
  <c r="JG536" s="1"/>
  <c r="JH536" s="1"/>
  <c r="CF536"/>
  <c r="JE536" s="1"/>
  <c r="JF536" s="1"/>
  <c r="CA536"/>
  <c r="IY536" s="1"/>
  <c r="BZ536"/>
  <c r="IW536" s="1"/>
  <c r="BU536"/>
  <c r="BT536"/>
  <c r="BQ536"/>
  <c r="BP536"/>
  <c r="BJ536"/>
  <c r="II536" s="1"/>
  <c r="BI536"/>
  <c r="IG536" s="1"/>
  <c r="AW536"/>
  <c r="AV536"/>
  <c r="AR536"/>
  <c r="AQ536"/>
  <c r="AK536"/>
  <c r="AJ536"/>
  <c r="AG536"/>
  <c r="AF536"/>
  <c r="NR535"/>
  <c r="MK535"/>
  <c r="MC535"/>
  <c r="LU535"/>
  <c r="LM535"/>
  <c r="LE535"/>
  <c r="KW535"/>
  <c r="KO535"/>
  <c r="KG535"/>
  <c r="JY535"/>
  <c r="JI535"/>
  <c r="JA535"/>
  <c r="IS535"/>
  <c r="IK535"/>
  <c r="IC535"/>
  <c r="HU535"/>
  <c r="GH535"/>
  <c r="GE535"/>
  <c r="GD535"/>
  <c r="GC535"/>
  <c r="GB535"/>
  <c r="GA535"/>
  <c r="FZ535"/>
  <c r="FY535"/>
  <c r="FX535"/>
  <c r="FU535"/>
  <c r="FR535"/>
  <c r="MG535" s="1"/>
  <c r="FQ535"/>
  <c r="MI535" s="1"/>
  <c r="FL535"/>
  <c r="LY535" s="1"/>
  <c r="FK535"/>
  <c r="MA535" s="1"/>
  <c r="FF535"/>
  <c r="LQ535" s="1"/>
  <c r="FE535"/>
  <c r="LS535" s="1"/>
  <c r="EZ535"/>
  <c r="EY535"/>
  <c r="EV535"/>
  <c r="EU535"/>
  <c r="EO535"/>
  <c r="LA535" s="1"/>
  <c r="EN535"/>
  <c r="EK535"/>
  <c r="ED535"/>
  <c r="EC535"/>
  <c r="DX535"/>
  <c r="DW535"/>
  <c r="DQ535"/>
  <c r="DP535"/>
  <c r="DN535"/>
  <c r="DM535"/>
  <c r="DF535"/>
  <c r="KC535" s="1"/>
  <c r="DE535"/>
  <c r="KE535" s="1"/>
  <c r="CZ535"/>
  <c r="JU535" s="1"/>
  <c r="CY535"/>
  <c r="JW535" s="1"/>
  <c r="CU535"/>
  <c r="CV535" s="1"/>
  <c r="JQ535" s="1"/>
  <c r="CT535"/>
  <c r="JM535" s="1"/>
  <c r="CS535"/>
  <c r="CP535"/>
  <c r="CN535"/>
  <c r="FV535" s="1"/>
  <c r="CG535"/>
  <c r="JG535" s="1"/>
  <c r="JH535" s="1"/>
  <c r="CF535"/>
  <c r="JE535" s="1"/>
  <c r="JF535" s="1"/>
  <c r="CA535"/>
  <c r="IY535" s="1"/>
  <c r="BZ535"/>
  <c r="IW535" s="1"/>
  <c r="BU535"/>
  <c r="BT535"/>
  <c r="BQ535"/>
  <c r="BP535"/>
  <c r="BJ535"/>
  <c r="II535" s="1"/>
  <c r="BI535"/>
  <c r="IG535" s="1"/>
  <c r="AW535"/>
  <c r="AV535"/>
  <c r="AR535"/>
  <c r="AQ535"/>
  <c r="AK535"/>
  <c r="AJ535"/>
  <c r="AG535"/>
  <c r="AF535"/>
  <c r="OB534"/>
  <c r="NR534"/>
  <c r="NQ534"/>
  <c r="MK534"/>
  <c r="MC534"/>
  <c r="LU534"/>
  <c r="LM534"/>
  <c r="LE534"/>
  <c r="KW534"/>
  <c r="KO534"/>
  <c r="KG534"/>
  <c r="JY534"/>
  <c r="JI534"/>
  <c r="JA534"/>
  <c r="IS534"/>
  <c r="IK534"/>
  <c r="IC534"/>
  <c r="HU534"/>
  <c r="GH534"/>
  <c r="GE534"/>
  <c r="GD534"/>
  <c r="GC534"/>
  <c r="GB534"/>
  <c r="GA534"/>
  <c r="FZ534"/>
  <c r="FY534"/>
  <c r="FX534"/>
  <c r="FU534"/>
  <c r="FR534"/>
  <c r="MG534" s="1"/>
  <c r="MH534" s="1"/>
  <c r="FQ534"/>
  <c r="MI534" s="1"/>
  <c r="MJ534" s="1"/>
  <c r="FL534"/>
  <c r="LY534" s="1"/>
  <c r="FK534"/>
  <c r="MA534" s="1"/>
  <c r="FF534"/>
  <c r="LQ534" s="1"/>
  <c r="FE534"/>
  <c r="LS534" s="1"/>
  <c r="EZ534"/>
  <c r="EY534"/>
  <c r="EV534"/>
  <c r="EU534"/>
  <c r="EO534"/>
  <c r="LA534" s="1"/>
  <c r="EN534"/>
  <c r="EK534"/>
  <c r="ED534"/>
  <c r="EC534"/>
  <c r="DX534"/>
  <c r="DW534"/>
  <c r="DQ534"/>
  <c r="DP534"/>
  <c r="DN534"/>
  <c r="DM534"/>
  <c r="DF534"/>
  <c r="KC534" s="1"/>
  <c r="DE534"/>
  <c r="KE534" s="1"/>
  <c r="CZ534"/>
  <c r="JU534" s="1"/>
  <c r="CY534"/>
  <c r="JW534" s="1"/>
  <c r="CU534"/>
  <c r="CV534" s="1"/>
  <c r="JQ534" s="1"/>
  <c r="CT534"/>
  <c r="JM534" s="1"/>
  <c r="CS534"/>
  <c r="CP534"/>
  <c r="CN534"/>
  <c r="FW534" s="1"/>
  <c r="CG534"/>
  <c r="JG534" s="1"/>
  <c r="JH534" s="1"/>
  <c r="CF534"/>
  <c r="JE534" s="1"/>
  <c r="JF534" s="1"/>
  <c r="CA534"/>
  <c r="IY534" s="1"/>
  <c r="IZ534" s="1"/>
  <c r="BZ534"/>
  <c r="IW534" s="1"/>
  <c r="IX534" s="1"/>
  <c r="BU534"/>
  <c r="BT534"/>
  <c r="BQ534"/>
  <c r="BP534"/>
  <c r="BJ534"/>
  <c r="II534" s="1"/>
  <c r="BI534"/>
  <c r="IG534" s="1"/>
  <c r="AW534"/>
  <c r="AV534"/>
  <c r="AR534"/>
  <c r="AQ534"/>
  <c r="AK534"/>
  <c r="AJ534"/>
  <c r="AG534"/>
  <c r="AF534"/>
  <c r="OB533"/>
  <c r="OA533"/>
  <c r="NY533"/>
  <c r="NW533"/>
  <c r="NU533"/>
  <c r="NT533"/>
  <c r="NR533"/>
  <c r="NQ533"/>
  <c r="NP533"/>
  <c r="NN533"/>
  <c r="NM533"/>
  <c r="MK533"/>
  <c r="MC533"/>
  <c r="LU533"/>
  <c r="LM533"/>
  <c r="LE533"/>
  <c r="KW533"/>
  <c r="KO533"/>
  <c r="KG533"/>
  <c r="JY533"/>
  <c r="JI533"/>
  <c r="JA533"/>
  <c r="IS533"/>
  <c r="IK533"/>
  <c r="IC533"/>
  <c r="HU533"/>
  <c r="GH533"/>
  <c r="GE533"/>
  <c r="GD533"/>
  <c r="GC533"/>
  <c r="GB533"/>
  <c r="GA533"/>
  <c r="FZ533"/>
  <c r="FY533"/>
  <c r="FX533"/>
  <c r="FU533"/>
  <c r="FR533"/>
  <c r="MG533" s="1"/>
  <c r="MH533" s="1"/>
  <c r="FQ533"/>
  <c r="MI533" s="1"/>
  <c r="MJ533" s="1"/>
  <c r="FL533"/>
  <c r="LY533" s="1"/>
  <c r="LZ533" s="1"/>
  <c r="FK533"/>
  <c r="MA533" s="1"/>
  <c r="MB533" s="1"/>
  <c r="FF533"/>
  <c r="LQ533" s="1"/>
  <c r="FE533"/>
  <c r="LS533" s="1"/>
  <c r="EZ533"/>
  <c r="EY533"/>
  <c r="EV533"/>
  <c r="EU533"/>
  <c r="EO533"/>
  <c r="LA533" s="1"/>
  <c r="EN533"/>
  <c r="EK533"/>
  <c r="ED533"/>
  <c r="EC533"/>
  <c r="DX533"/>
  <c r="DW533"/>
  <c r="DQ533"/>
  <c r="DP533"/>
  <c r="DN533"/>
  <c r="DM533"/>
  <c r="DF533"/>
  <c r="KC533" s="1"/>
  <c r="KD533" s="1"/>
  <c r="DE533"/>
  <c r="KE533" s="1"/>
  <c r="KF533" s="1"/>
  <c r="CZ533"/>
  <c r="JU533" s="1"/>
  <c r="JV533" s="1"/>
  <c r="CY533"/>
  <c r="JW533" s="1"/>
  <c r="JX533" s="1"/>
  <c r="CU533"/>
  <c r="CV533" s="1"/>
  <c r="JQ533" s="1"/>
  <c r="CT533"/>
  <c r="JM533" s="1"/>
  <c r="CS533"/>
  <c r="CP533"/>
  <c r="CN533"/>
  <c r="FW533" s="1"/>
  <c r="CG533"/>
  <c r="JG533" s="1"/>
  <c r="JH533" s="1"/>
  <c r="CF533"/>
  <c r="JE533" s="1"/>
  <c r="JF533" s="1"/>
  <c r="CA533"/>
  <c r="IY533" s="1"/>
  <c r="IZ533" s="1"/>
  <c r="BZ533"/>
  <c r="IW533" s="1"/>
  <c r="IX533" s="1"/>
  <c r="BU533"/>
  <c r="BT533"/>
  <c r="BQ533"/>
  <c r="BP533"/>
  <c r="BJ533"/>
  <c r="II533" s="1"/>
  <c r="BI533"/>
  <c r="IG533" s="1"/>
  <c r="AW533"/>
  <c r="AV533"/>
  <c r="AR533"/>
  <c r="AQ533"/>
  <c r="AK533"/>
  <c r="AJ533"/>
  <c r="AG533"/>
  <c r="AF533"/>
  <c r="OB532"/>
  <c r="OA532"/>
  <c r="NY532"/>
  <c r="NW532"/>
  <c r="NU532"/>
  <c r="NT532"/>
  <c r="NR532"/>
  <c r="NQ532"/>
  <c r="NP532"/>
  <c r="NN532"/>
  <c r="NM532"/>
  <c r="MK532"/>
  <c r="MC532"/>
  <c r="LU532"/>
  <c r="LM532"/>
  <c r="LE532"/>
  <c r="KW532"/>
  <c r="KO532"/>
  <c r="KG532"/>
  <c r="JY532"/>
  <c r="JI532"/>
  <c r="JA532"/>
  <c r="IS532"/>
  <c r="IK532"/>
  <c r="IC532"/>
  <c r="HU532"/>
  <c r="GH532"/>
  <c r="GE532"/>
  <c r="GD532"/>
  <c r="GC532"/>
  <c r="GB532"/>
  <c r="GA532"/>
  <c r="FZ532"/>
  <c r="FY532"/>
  <c r="FX532"/>
  <c r="FU532"/>
  <c r="FR532"/>
  <c r="MG532" s="1"/>
  <c r="MH532" s="1"/>
  <c r="FQ532"/>
  <c r="MI532" s="1"/>
  <c r="MJ532" s="1"/>
  <c r="FL532"/>
  <c r="LY532" s="1"/>
  <c r="LZ532" s="1"/>
  <c r="FK532"/>
  <c r="MA532" s="1"/>
  <c r="MB532" s="1"/>
  <c r="FF532"/>
  <c r="LQ532" s="1"/>
  <c r="FE532"/>
  <c r="LS532" s="1"/>
  <c r="EZ532"/>
  <c r="EY532"/>
  <c r="EV532"/>
  <c r="EU532"/>
  <c r="EO532"/>
  <c r="LA532" s="1"/>
  <c r="EN532"/>
  <c r="EK532"/>
  <c r="ED532"/>
  <c r="EC532"/>
  <c r="DX532"/>
  <c r="DW532"/>
  <c r="DQ532"/>
  <c r="DP532"/>
  <c r="DN532"/>
  <c r="DM532"/>
  <c r="DF532"/>
  <c r="KC532" s="1"/>
  <c r="KD532" s="1"/>
  <c r="DE532"/>
  <c r="KE532" s="1"/>
  <c r="KF532" s="1"/>
  <c r="CZ532"/>
  <c r="JU532" s="1"/>
  <c r="JV532" s="1"/>
  <c r="CY532"/>
  <c r="JW532" s="1"/>
  <c r="JX532" s="1"/>
  <c r="CU532"/>
  <c r="CV532" s="1"/>
  <c r="JQ532" s="1"/>
  <c r="CT532"/>
  <c r="JM532" s="1"/>
  <c r="CS532"/>
  <c r="CP532"/>
  <c r="CN532"/>
  <c r="CG532"/>
  <c r="JG532" s="1"/>
  <c r="JH532" s="1"/>
  <c r="CF532"/>
  <c r="JE532" s="1"/>
  <c r="JF532" s="1"/>
  <c r="CA532"/>
  <c r="IY532" s="1"/>
  <c r="IZ532" s="1"/>
  <c r="BZ532"/>
  <c r="IW532" s="1"/>
  <c r="IX532" s="1"/>
  <c r="BU532"/>
  <c r="BT532"/>
  <c r="BQ532"/>
  <c r="BP532"/>
  <c r="BJ532"/>
  <c r="II532" s="1"/>
  <c r="BI532"/>
  <c r="IG532" s="1"/>
  <c r="AW532"/>
  <c r="AV532"/>
  <c r="AR532"/>
  <c r="AQ532"/>
  <c r="AK532"/>
  <c r="AJ532"/>
  <c r="AG532"/>
  <c r="AF532"/>
  <c r="OB531"/>
  <c r="OA531"/>
  <c r="NY531"/>
  <c r="NW531"/>
  <c r="NV531"/>
  <c r="NU531"/>
  <c r="NT531"/>
  <c r="NR531"/>
  <c r="NQ531"/>
  <c r="NP531"/>
  <c r="NN531"/>
  <c r="NM531"/>
  <c r="MK531"/>
  <c r="MC531"/>
  <c r="LU531"/>
  <c r="LM531"/>
  <c r="LE531"/>
  <c r="KW531"/>
  <c r="KO531"/>
  <c r="KG531"/>
  <c r="JY531"/>
  <c r="JI531"/>
  <c r="JA531"/>
  <c r="IS531"/>
  <c r="IK531"/>
  <c r="IC531"/>
  <c r="HU531"/>
  <c r="GH531"/>
  <c r="GE531"/>
  <c r="GD531"/>
  <c r="GC531"/>
  <c r="GB531"/>
  <c r="GA531"/>
  <c r="FZ531"/>
  <c r="FY531"/>
  <c r="FX531"/>
  <c r="FU531"/>
  <c r="FR531"/>
  <c r="MG531" s="1"/>
  <c r="MH531" s="1"/>
  <c r="FQ531"/>
  <c r="MI531" s="1"/>
  <c r="MJ531" s="1"/>
  <c r="FL531"/>
  <c r="LY531" s="1"/>
  <c r="LZ531" s="1"/>
  <c r="FK531"/>
  <c r="MA531" s="1"/>
  <c r="MB531" s="1"/>
  <c r="FF531"/>
  <c r="LQ531" s="1"/>
  <c r="FE531"/>
  <c r="LS531" s="1"/>
  <c r="EZ531"/>
  <c r="EY531"/>
  <c r="EV531"/>
  <c r="EU531"/>
  <c r="EO531"/>
  <c r="LA531" s="1"/>
  <c r="EN531"/>
  <c r="EK531"/>
  <c r="ED531"/>
  <c r="EC531"/>
  <c r="DX531"/>
  <c r="DW531"/>
  <c r="DQ531"/>
  <c r="DP531"/>
  <c r="DN531"/>
  <c r="DM531"/>
  <c r="DF531"/>
  <c r="KC531" s="1"/>
  <c r="KD531" s="1"/>
  <c r="DE531"/>
  <c r="KE531" s="1"/>
  <c r="KF531" s="1"/>
  <c r="CZ531"/>
  <c r="JU531" s="1"/>
  <c r="JV531" s="1"/>
  <c r="CY531"/>
  <c r="JW531" s="1"/>
  <c r="JX531" s="1"/>
  <c r="CU531"/>
  <c r="CV531" s="1"/>
  <c r="JQ531" s="1"/>
  <c r="CT531"/>
  <c r="JM531" s="1"/>
  <c r="CS531"/>
  <c r="CP531"/>
  <c r="CN531"/>
  <c r="FW531" s="1"/>
  <c r="CG531"/>
  <c r="JG531" s="1"/>
  <c r="JH531" s="1"/>
  <c r="CF531"/>
  <c r="JE531" s="1"/>
  <c r="JF531" s="1"/>
  <c r="CA531"/>
  <c r="IY531" s="1"/>
  <c r="IZ531" s="1"/>
  <c r="BZ531"/>
  <c r="IW531" s="1"/>
  <c r="IX531" s="1"/>
  <c r="BU531"/>
  <c r="BT531"/>
  <c r="BQ531"/>
  <c r="BP531"/>
  <c r="BJ531"/>
  <c r="II531" s="1"/>
  <c r="BI531"/>
  <c r="IG531" s="1"/>
  <c r="AW531"/>
  <c r="AV531"/>
  <c r="AR531"/>
  <c r="AQ531"/>
  <c r="AK531"/>
  <c r="AJ531"/>
  <c r="AG531"/>
  <c r="AF531"/>
  <c r="OB530"/>
  <c r="OA530"/>
  <c r="NY530"/>
  <c r="NW530"/>
  <c r="NU530"/>
  <c r="NT530"/>
  <c r="NR530"/>
  <c r="NQ530"/>
  <c r="NP530"/>
  <c r="NN530"/>
  <c r="NM530"/>
  <c r="MK530"/>
  <c r="MC530"/>
  <c r="LU530"/>
  <c r="LM530"/>
  <c r="LE530"/>
  <c r="KW530"/>
  <c r="KO530"/>
  <c r="KG530"/>
  <c r="JY530"/>
  <c r="JI530"/>
  <c r="JA530"/>
  <c r="IS530"/>
  <c r="IK530"/>
  <c r="IC530"/>
  <c r="HU530"/>
  <c r="GH530"/>
  <c r="GE530"/>
  <c r="GD530"/>
  <c r="GC530"/>
  <c r="GB530"/>
  <c r="GA530"/>
  <c r="FZ530"/>
  <c r="FY530"/>
  <c r="FX530"/>
  <c r="FU530"/>
  <c r="FR530"/>
  <c r="MG530" s="1"/>
  <c r="MH530" s="1"/>
  <c r="FQ530"/>
  <c r="MI530" s="1"/>
  <c r="MJ530" s="1"/>
  <c r="FL530"/>
  <c r="LY530" s="1"/>
  <c r="LZ530" s="1"/>
  <c r="FK530"/>
  <c r="MA530" s="1"/>
  <c r="MB530" s="1"/>
  <c r="FF530"/>
  <c r="LQ530" s="1"/>
  <c r="FE530"/>
  <c r="LS530" s="1"/>
  <c r="EZ530"/>
  <c r="EY530"/>
  <c r="EV530"/>
  <c r="EU530"/>
  <c r="EO530"/>
  <c r="LA530" s="1"/>
  <c r="EN530"/>
  <c r="EK530"/>
  <c r="ED530"/>
  <c r="EC530"/>
  <c r="DX530"/>
  <c r="DW530"/>
  <c r="DQ530"/>
  <c r="DP530"/>
  <c r="DN530"/>
  <c r="DM530"/>
  <c r="DF530"/>
  <c r="KC530" s="1"/>
  <c r="KD530" s="1"/>
  <c r="DE530"/>
  <c r="KE530" s="1"/>
  <c r="KF530" s="1"/>
  <c r="CZ530"/>
  <c r="JU530" s="1"/>
  <c r="JV530" s="1"/>
  <c r="CY530"/>
  <c r="JW530" s="1"/>
  <c r="JX530" s="1"/>
  <c r="CU530"/>
  <c r="CV530" s="1"/>
  <c r="JQ530" s="1"/>
  <c r="CT530"/>
  <c r="JM530" s="1"/>
  <c r="CS530"/>
  <c r="CP530"/>
  <c r="CN530"/>
  <c r="FW530" s="1"/>
  <c r="CG530"/>
  <c r="JG530" s="1"/>
  <c r="JH530" s="1"/>
  <c r="CF530"/>
  <c r="JE530" s="1"/>
  <c r="JF530" s="1"/>
  <c r="CA530"/>
  <c r="IY530" s="1"/>
  <c r="IZ530" s="1"/>
  <c r="BZ530"/>
  <c r="IW530" s="1"/>
  <c r="IX530" s="1"/>
  <c r="BU530"/>
  <c r="BT530"/>
  <c r="BQ530"/>
  <c r="BP530"/>
  <c r="BJ530"/>
  <c r="II530" s="1"/>
  <c r="BI530"/>
  <c r="IG530" s="1"/>
  <c r="AW530"/>
  <c r="AV530"/>
  <c r="AR530"/>
  <c r="AQ530"/>
  <c r="AK530"/>
  <c r="AJ530"/>
  <c r="AG530"/>
  <c r="AF530"/>
  <c r="OB529"/>
  <c r="NY529"/>
  <c r="NW529"/>
  <c r="NV529"/>
  <c r="NU529"/>
  <c r="NT529"/>
  <c r="NR529"/>
  <c r="NQ529"/>
  <c r="NP529"/>
  <c r="NN529"/>
  <c r="NM529"/>
  <c r="MK529"/>
  <c r="LU529"/>
  <c r="LM529"/>
  <c r="LE529"/>
  <c r="KW529"/>
  <c r="KO529"/>
  <c r="KG529"/>
  <c r="JY529"/>
  <c r="JI529"/>
  <c r="JA529"/>
  <c r="IS529"/>
  <c r="IK529"/>
  <c r="IC529"/>
  <c r="HU529"/>
  <c r="GH529"/>
  <c r="GE529"/>
  <c r="GD529"/>
  <c r="GC529"/>
  <c r="GB529"/>
  <c r="GA529"/>
  <c r="FZ529"/>
  <c r="FY529"/>
  <c r="FX529"/>
  <c r="FU529"/>
  <c r="FR529"/>
  <c r="MG529" s="1"/>
  <c r="MH529" s="1"/>
  <c r="FQ529"/>
  <c r="MI529" s="1"/>
  <c r="MJ529" s="1"/>
  <c r="FM529"/>
  <c r="FN529" s="1"/>
  <c r="MC529" s="1"/>
  <c r="FL529"/>
  <c r="LY529" s="1"/>
  <c r="FK529"/>
  <c r="MA529" s="1"/>
  <c r="FF529"/>
  <c r="LQ529" s="1"/>
  <c r="FE529"/>
  <c r="LS529" s="1"/>
  <c r="EZ529"/>
  <c r="EY529"/>
  <c r="EV529"/>
  <c r="EU529"/>
  <c r="EO529"/>
  <c r="LA529" s="1"/>
  <c r="EN529"/>
  <c r="EK529"/>
  <c r="ED529"/>
  <c r="EC529"/>
  <c r="DX529"/>
  <c r="DW529"/>
  <c r="DQ529"/>
  <c r="DP529"/>
  <c r="DN529"/>
  <c r="DM529"/>
  <c r="DF529"/>
  <c r="KC529" s="1"/>
  <c r="KD529" s="1"/>
  <c r="DE529"/>
  <c r="KE529" s="1"/>
  <c r="KF529" s="1"/>
  <c r="CZ529"/>
  <c r="JU529" s="1"/>
  <c r="JV529" s="1"/>
  <c r="CY529"/>
  <c r="JW529" s="1"/>
  <c r="JX529" s="1"/>
  <c r="CU529"/>
  <c r="CV529" s="1"/>
  <c r="JQ529" s="1"/>
  <c r="CT529"/>
  <c r="JM529" s="1"/>
  <c r="CS529"/>
  <c r="CP529"/>
  <c r="CN529"/>
  <c r="CG529"/>
  <c r="JG529" s="1"/>
  <c r="JH529" s="1"/>
  <c r="CF529"/>
  <c r="JE529" s="1"/>
  <c r="JF529" s="1"/>
  <c r="CA529"/>
  <c r="IY529" s="1"/>
  <c r="IZ529" s="1"/>
  <c r="BZ529"/>
  <c r="IW529" s="1"/>
  <c r="IX529" s="1"/>
  <c r="BU529"/>
  <c r="BT529"/>
  <c r="BQ529"/>
  <c r="BP529"/>
  <c r="BJ529"/>
  <c r="II529" s="1"/>
  <c r="BI529"/>
  <c r="IG529" s="1"/>
  <c r="AW529"/>
  <c r="AV529"/>
  <c r="AR529"/>
  <c r="AQ529"/>
  <c r="AK529"/>
  <c r="AJ529"/>
  <c r="AG529"/>
  <c r="AF529"/>
  <c r="OB528"/>
  <c r="OA528"/>
  <c r="NY528"/>
  <c r="NW528"/>
  <c r="NU528"/>
  <c r="NT528"/>
  <c r="NR528"/>
  <c r="NQ528"/>
  <c r="NP528"/>
  <c r="NN528"/>
  <c r="NM528"/>
  <c r="MK528"/>
  <c r="MC528"/>
  <c r="LU528"/>
  <c r="LM528"/>
  <c r="LE528"/>
  <c r="KW528"/>
  <c r="KO528"/>
  <c r="KG528"/>
  <c r="JY528"/>
  <c r="JI528"/>
  <c r="JA528"/>
  <c r="IS528"/>
  <c r="IK528"/>
  <c r="IC528"/>
  <c r="HU528"/>
  <c r="GH528"/>
  <c r="GE528"/>
  <c r="GD528"/>
  <c r="GC528"/>
  <c r="GB528"/>
  <c r="GA528"/>
  <c r="FZ528"/>
  <c r="FY528"/>
  <c r="FX528"/>
  <c r="FU528"/>
  <c r="FR528"/>
  <c r="MG528" s="1"/>
  <c r="MH528" s="1"/>
  <c r="FQ528"/>
  <c r="MI528" s="1"/>
  <c r="MJ528" s="1"/>
  <c r="FL528"/>
  <c r="LY528" s="1"/>
  <c r="LZ528" s="1"/>
  <c r="FK528"/>
  <c r="MA528" s="1"/>
  <c r="MB528" s="1"/>
  <c r="FF528"/>
  <c r="LQ528" s="1"/>
  <c r="FE528"/>
  <c r="LS528" s="1"/>
  <c r="EZ528"/>
  <c r="EY528"/>
  <c r="EV528"/>
  <c r="EU528"/>
  <c r="EO528"/>
  <c r="LA528" s="1"/>
  <c r="EN528"/>
  <c r="EK528"/>
  <c r="ED528"/>
  <c r="EC528"/>
  <c r="DX528"/>
  <c r="DW528"/>
  <c r="DQ528"/>
  <c r="DP528"/>
  <c r="DN528"/>
  <c r="DM528"/>
  <c r="DF528"/>
  <c r="KC528" s="1"/>
  <c r="KD528" s="1"/>
  <c r="DE528"/>
  <c r="KE528" s="1"/>
  <c r="KF528" s="1"/>
  <c r="CZ528"/>
  <c r="JU528" s="1"/>
  <c r="JV528" s="1"/>
  <c r="CY528"/>
  <c r="JW528" s="1"/>
  <c r="JX528" s="1"/>
  <c r="CU528"/>
  <c r="CV528" s="1"/>
  <c r="JQ528" s="1"/>
  <c r="CT528"/>
  <c r="JM528" s="1"/>
  <c r="CS528"/>
  <c r="CP528"/>
  <c r="CN528"/>
  <c r="FW528" s="1"/>
  <c r="CG528"/>
  <c r="JG528" s="1"/>
  <c r="JH528" s="1"/>
  <c r="CF528"/>
  <c r="JE528" s="1"/>
  <c r="JF528" s="1"/>
  <c r="CA528"/>
  <c r="IY528" s="1"/>
  <c r="IZ528" s="1"/>
  <c r="BZ528"/>
  <c r="IW528" s="1"/>
  <c r="IX528" s="1"/>
  <c r="BU528"/>
  <c r="BT528"/>
  <c r="BQ528"/>
  <c r="BP528"/>
  <c r="BJ528"/>
  <c r="II528" s="1"/>
  <c r="BI528"/>
  <c r="IG528" s="1"/>
  <c r="AW528"/>
  <c r="AV528"/>
  <c r="AR528"/>
  <c r="AQ528"/>
  <c r="AK528"/>
  <c r="AJ528"/>
  <c r="AG528"/>
  <c r="AF528"/>
  <c r="OB527"/>
  <c r="OA527"/>
  <c r="NY527"/>
  <c r="NW527"/>
  <c r="NU527"/>
  <c r="NT527"/>
  <c r="NR527"/>
  <c r="NQ527"/>
  <c r="NP527"/>
  <c r="NN527"/>
  <c r="NM527"/>
  <c r="MK527"/>
  <c r="MC527"/>
  <c r="LU527"/>
  <c r="LM527"/>
  <c r="LE527"/>
  <c r="KW527"/>
  <c r="KO527"/>
  <c r="KG527"/>
  <c r="JY527"/>
  <c r="JI527"/>
  <c r="JA527"/>
  <c r="IS527"/>
  <c r="IK527"/>
  <c r="IC527"/>
  <c r="HU527"/>
  <c r="GH527"/>
  <c r="GE527"/>
  <c r="GD527"/>
  <c r="GC527"/>
  <c r="GB527"/>
  <c r="GA527"/>
  <c r="FZ527"/>
  <c r="FY527"/>
  <c r="FX527"/>
  <c r="FU527"/>
  <c r="FR527"/>
  <c r="MG527" s="1"/>
  <c r="MH527" s="1"/>
  <c r="FQ527"/>
  <c r="MI527" s="1"/>
  <c r="MJ527" s="1"/>
  <c r="FL527"/>
  <c r="LY527" s="1"/>
  <c r="LZ527" s="1"/>
  <c r="FK527"/>
  <c r="MA527" s="1"/>
  <c r="MB527" s="1"/>
  <c r="FF527"/>
  <c r="LQ527" s="1"/>
  <c r="FE527"/>
  <c r="LS527" s="1"/>
  <c r="EZ527"/>
  <c r="EY527"/>
  <c r="EV527"/>
  <c r="EU527"/>
  <c r="EO527"/>
  <c r="LA527" s="1"/>
  <c r="EN527"/>
  <c r="EK527"/>
  <c r="ED527"/>
  <c r="EC527"/>
  <c r="DX527"/>
  <c r="DW527"/>
  <c r="DQ527"/>
  <c r="DP527"/>
  <c r="DN527"/>
  <c r="DM527"/>
  <c r="DF527"/>
  <c r="KC527" s="1"/>
  <c r="KD527" s="1"/>
  <c r="DE527"/>
  <c r="KE527" s="1"/>
  <c r="KF527" s="1"/>
  <c r="CZ527"/>
  <c r="JU527" s="1"/>
  <c r="JV527" s="1"/>
  <c r="CY527"/>
  <c r="JW527" s="1"/>
  <c r="JX527" s="1"/>
  <c r="CU527"/>
  <c r="CV527" s="1"/>
  <c r="JQ527" s="1"/>
  <c r="CT527"/>
  <c r="JM527" s="1"/>
  <c r="CS527"/>
  <c r="CP527"/>
  <c r="CN527"/>
  <c r="FV527" s="1"/>
  <c r="CG527"/>
  <c r="JG527" s="1"/>
  <c r="JH527" s="1"/>
  <c r="CF527"/>
  <c r="JE527" s="1"/>
  <c r="JF527" s="1"/>
  <c r="CA527"/>
  <c r="IY527" s="1"/>
  <c r="IZ527" s="1"/>
  <c r="BZ527"/>
  <c r="IW527" s="1"/>
  <c r="IX527" s="1"/>
  <c r="BU527"/>
  <c r="BT527"/>
  <c r="BQ527"/>
  <c r="BP527"/>
  <c r="BJ527"/>
  <c r="II527" s="1"/>
  <c r="BI527"/>
  <c r="IG527" s="1"/>
  <c r="AW527"/>
  <c r="AV527"/>
  <c r="AR527"/>
  <c r="AQ527"/>
  <c r="AK527"/>
  <c r="AJ527"/>
  <c r="AG527"/>
  <c r="AF527"/>
  <c r="OB526"/>
  <c r="OA526"/>
  <c r="NY526"/>
  <c r="NW526"/>
  <c r="NU526"/>
  <c r="NT526"/>
  <c r="NR526"/>
  <c r="NQ526"/>
  <c r="NP526"/>
  <c r="NN526"/>
  <c r="NM526"/>
  <c r="MK526"/>
  <c r="MC526"/>
  <c r="LU526"/>
  <c r="LM526"/>
  <c r="LE526"/>
  <c r="KW526"/>
  <c r="KO526"/>
  <c r="KG526"/>
  <c r="JY526"/>
  <c r="JI526"/>
  <c r="JA526"/>
  <c r="IS526"/>
  <c r="IK526"/>
  <c r="IC526"/>
  <c r="HU526"/>
  <c r="GH526"/>
  <c r="GE526"/>
  <c r="GD526"/>
  <c r="GC526"/>
  <c r="GB526"/>
  <c r="GA526"/>
  <c r="FZ526"/>
  <c r="FY526"/>
  <c r="FX526"/>
  <c r="FU526"/>
  <c r="FR526"/>
  <c r="MG526" s="1"/>
  <c r="MH526" s="1"/>
  <c r="FQ526"/>
  <c r="MI526" s="1"/>
  <c r="MJ526" s="1"/>
  <c r="FL526"/>
  <c r="LY526" s="1"/>
  <c r="LZ526" s="1"/>
  <c r="FK526"/>
  <c r="MA526" s="1"/>
  <c r="MB526" s="1"/>
  <c r="FF526"/>
  <c r="LQ526" s="1"/>
  <c r="FE526"/>
  <c r="LS526" s="1"/>
  <c r="EZ526"/>
  <c r="EY526"/>
  <c r="EV526"/>
  <c r="EU526"/>
  <c r="EO526"/>
  <c r="LA526" s="1"/>
  <c r="EN526"/>
  <c r="EK526"/>
  <c r="ED526"/>
  <c r="EC526"/>
  <c r="DX526"/>
  <c r="DW526"/>
  <c r="DQ526"/>
  <c r="DP526"/>
  <c r="DN526"/>
  <c r="DM526"/>
  <c r="DF526"/>
  <c r="KC526" s="1"/>
  <c r="KD526" s="1"/>
  <c r="DE526"/>
  <c r="KE526" s="1"/>
  <c r="KF526" s="1"/>
  <c r="CZ526"/>
  <c r="JU526" s="1"/>
  <c r="JV526" s="1"/>
  <c r="CY526"/>
  <c r="JW526" s="1"/>
  <c r="JX526" s="1"/>
  <c r="CU526"/>
  <c r="CV526" s="1"/>
  <c r="JQ526" s="1"/>
  <c r="CT526"/>
  <c r="JM526" s="1"/>
  <c r="CS526"/>
  <c r="CP526"/>
  <c r="CN526"/>
  <c r="FV526" s="1"/>
  <c r="CG526"/>
  <c r="JG526" s="1"/>
  <c r="JH526" s="1"/>
  <c r="CF526"/>
  <c r="JE526" s="1"/>
  <c r="JF526" s="1"/>
  <c r="CA526"/>
  <c r="IY526" s="1"/>
  <c r="IZ526" s="1"/>
  <c r="BZ526"/>
  <c r="IW526" s="1"/>
  <c r="IX526" s="1"/>
  <c r="BU526"/>
  <c r="BT526"/>
  <c r="BQ526"/>
  <c r="BP526"/>
  <c r="BJ526"/>
  <c r="II526" s="1"/>
  <c r="BI526"/>
  <c r="IG526" s="1"/>
  <c r="AW526"/>
  <c r="AV526"/>
  <c r="AR526"/>
  <c r="AQ526"/>
  <c r="AK526"/>
  <c r="AJ526"/>
  <c r="AG526"/>
  <c r="AF526"/>
  <c r="OB525"/>
  <c r="OA525"/>
  <c r="NY525"/>
  <c r="NW525"/>
  <c r="NU525"/>
  <c r="NT525"/>
  <c r="NR525"/>
  <c r="NQ525"/>
  <c r="NP525"/>
  <c r="NN525"/>
  <c r="NM525"/>
  <c r="MK525"/>
  <c r="MC525"/>
  <c r="LU525"/>
  <c r="LM525"/>
  <c r="LE525"/>
  <c r="KW525"/>
  <c r="KO525"/>
  <c r="KG525"/>
  <c r="JY525"/>
  <c r="JI525"/>
  <c r="JA525"/>
  <c r="IS525"/>
  <c r="IK525"/>
  <c r="IC525"/>
  <c r="HU525"/>
  <c r="GH525"/>
  <c r="GE525"/>
  <c r="GD525"/>
  <c r="GC525"/>
  <c r="GB525"/>
  <c r="GA525"/>
  <c r="FZ525"/>
  <c r="FY525"/>
  <c r="FX525"/>
  <c r="FU525"/>
  <c r="FR525"/>
  <c r="MG525" s="1"/>
  <c r="MH525" s="1"/>
  <c r="FQ525"/>
  <c r="MI525" s="1"/>
  <c r="MJ525" s="1"/>
  <c r="FL525"/>
  <c r="LY525" s="1"/>
  <c r="LZ525" s="1"/>
  <c r="FK525"/>
  <c r="MA525" s="1"/>
  <c r="MB525" s="1"/>
  <c r="FF525"/>
  <c r="LQ525" s="1"/>
  <c r="FE525"/>
  <c r="LS525" s="1"/>
  <c r="EZ525"/>
  <c r="EY525"/>
  <c r="EV525"/>
  <c r="EU525"/>
  <c r="EO525"/>
  <c r="LA525" s="1"/>
  <c r="EN525"/>
  <c r="EK525"/>
  <c r="ED525"/>
  <c r="EC525"/>
  <c r="DX525"/>
  <c r="DW525"/>
  <c r="DQ525"/>
  <c r="DP525"/>
  <c r="DN525"/>
  <c r="DM525"/>
  <c r="DF525"/>
  <c r="KC525" s="1"/>
  <c r="KD525" s="1"/>
  <c r="DE525"/>
  <c r="KE525" s="1"/>
  <c r="KF525" s="1"/>
  <c r="CZ525"/>
  <c r="JU525" s="1"/>
  <c r="JV525" s="1"/>
  <c r="CY525"/>
  <c r="JW525" s="1"/>
  <c r="JX525" s="1"/>
  <c r="CU525"/>
  <c r="CV525" s="1"/>
  <c r="JQ525" s="1"/>
  <c r="CT525"/>
  <c r="JM525" s="1"/>
  <c r="CS525"/>
  <c r="CP525"/>
  <c r="CN525"/>
  <c r="FW525" s="1"/>
  <c r="CG525"/>
  <c r="JG525" s="1"/>
  <c r="JH525" s="1"/>
  <c r="CF525"/>
  <c r="JE525" s="1"/>
  <c r="JF525" s="1"/>
  <c r="CA525"/>
  <c r="IY525" s="1"/>
  <c r="IZ525" s="1"/>
  <c r="BZ525"/>
  <c r="IW525" s="1"/>
  <c r="IX525" s="1"/>
  <c r="BU525"/>
  <c r="BT525"/>
  <c r="BQ525"/>
  <c r="BP525"/>
  <c r="BJ525"/>
  <c r="II525" s="1"/>
  <c r="IJ525" s="1"/>
  <c r="BI525"/>
  <c r="IG525" s="1"/>
  <c r="AW525"/>
  <c r="AV525"/>
  <c r="AR525"/>
  <c r="AQ525"/>
  <c r="AK525"/>
  <c r="AJ525"/>
  <c r="AG525"/>
  <c r="AF525"/>
  <c r="OB524"/>
  <c r="OA524"/>
  <c r="NY524"/>
  <c r="NW524"/>
  <c r="NU524"/>
  <c r="NT524"/>
  <c r="NR524"/>
  <c r="NQ524"/>
  <c r="NP524"/>
  <c r="NN524"/>
  <c r="NM524"/>
  <c r="MK524"/>
  <c r="MC524"/>
  <c r="LU524"/>
  <c r="LM524"/>
  <c r="LE524"/>
  <c r="KW524"/>
  <c r="KO524"/>
  <c r="KG524"/>
  <c r="JY524"/>
  <c r="JI524"/>
  <c r="JA524"/>
  <c r="IS524"/>
  <c r="IK524"/>
  <c r="IC524"/>
  <c r="HU524"/>
  <c r="GH524"/>
  <c r="GE524"/>
  <c r="GD524"/>
  <c r="GC524"/>
  <c r="GB524"/>
  <c r="GA524"/>
  <c r="FZ524"/>
  <c r="FY524"/>
  <c r="FX524"/>
  <c r="FU524"/>
  <c r="FR524"/>
  <c r="MG524" s="1"/>
  <c r="MH524" s="1"/>
  <c r="FQ524"/>
  <c r="MI524" s="1"/>
  <c r="MJ524" s="1"/>
  <c r="FL524"/>
  <c r="LY524" s="1"/>
  <c r="LZ524" s="1"/>
  <c r="FK524"/>
  <c r="MA524" s="1"/>
  <c r="MB524" s="1"/>
  <c r="FF524"/>
  <c r="LQ524" s="1"/>
  <c r="FE524"/>
  <c r="LS524" s="1"/>
  <c r="EZ524"/>
  <c r="EY524"/>
  <c r="EV524"/>
  <c r="EU524"/>
  <c r="EO524"/>
  <c r="LA524" s="1"/>
  <c r="EN524"/>
  <c r="EK524"/>
  <c r="ED524"/>
  <c r="EC524"/>
  <c r="DX524"/>
  <c r="DW524"/>
  <c r="DQ524"/>
  <c r="DP524"/>
  <c r="DN524"/>
  <c r="DM524"/>
  <c r="DF524"/>
  <c r="KC524" s="1"/>
  <c r="KD524" s="1"/>
  <c r="DE524"/>
  <c r="KE524" s="1"/>
  <c r="KF524" s="1"/>
  <c r="CZ524"/>
  <c r="JU524" s="1"/>
  <c r="JV524" s="1"/>
  <c r="CY524"/>
  <c r="JW524" s="1"/>
  <c r="JX524" s="1"/>
  <c r="CU524"/>
  <c r="CV524" s="1"/>
  <c r="JQ524" s="1"/>
  <c r="CT524"/>
  <c r="JM524" s="1"/>
  <c r="CS524"/>
  <c r="CP524"/>
  <c r="CN524"/>
  <c r="FV524" s="1"/>
  <c r="CG524"/>
  <c r="JG524" s="1"/>
  <c r="JH524" s="1"/>
  <c r="CF524"/>
  <c r="JE524" s="1"/>
  <c r="JF524" s="1"/>
  <c r="CA524"/>
  <c r="IY524" s="1"/>
  <c r="IZ524" s="1"/>
  <c r="BZ524"/>
  <c r="IW524" s="1"/>
  <c r="IX524" s="1"/>
  <c r="BU524"/>
  <c r="BT524"/>
  <c r="BQ524"/>
  <c r="BP524"/>
  <c r="BJ524"/>
  <c r="II524" s="1"/>
  <c r="BI524"/>
  <c r="IG524" s="1"/>
  <c r="AW524"/>
  <c r="AV524"/>
  <c r="AR524"/>
  <c r="AQ524"/>
  <c r="AK524"/>
  <c r="AJ524"/>
  <c r="AG524"/>
  <c r="AF524"/>
  <c r="OB523"/>
  <c r="OA523"/>
  <c r="NY523"/>
  <c r="NW523"/>
  <c r="NU523"/>
  <c r="NT523"/>
  <c r="NR523"/>
  <c r="NQ523"/>
  <c r="NP523"/>
  <c r="NN523"/>
  <c r="NM523"/>
  <c r="MK523"/>
  <c r="MC523"/>
  <c r="LU523"/>
  <c r="LM523"/>
  <c r="LE523"/>
  <c r="KW523"/>
  <c r="KO523"/>
  <c r="KG523"/>
  <c r="JY523"/>
  <c r="JI523"/>
  <c r="JA523"/>
  <c r="IS523"/>
  <c r="IK523"/>
  <c r="IC523"/>
  <c r="HU523"/>
  <c r="GH523"/>
  <c r="GE523"/>
  <c r="GD523"/>
  <c r="GC523"/>
  <c r="GB523"/>
  <c r="GA523"/>
  <c r="FZ523"/>
  <c r="FY523"/>
  <c r="FX523"/>
  <c r="FU523"/>
  <c r="FR523"/>
  <c r="MG523" s="1"/>
  <c r="MH523" s="1"/>
  <c r="FQ523"/>
  <c r="MI523" s="1"/>
  <c r="MJ523" s="1"/>
  <c r="FL523"/>
  <c r="LY523" s="1"/>
  <c r="LZ523" s="1"/>
  <c r="FK523"/>
  <c r="MA523" s="1"/>
  <c r="MB523" s="1"/>
  <c r="FF523"/>
  <c r="LQ523" s="1"/>
  <c r="FE523"/>
  <c r="LS523" s="1"/>
  <c r="EZ523"/>
  <c r="EY523"/>
  <c r="EV523"/>
  <c r="EU523"/>
  <c r="EO523"/>
  <c r="LA523" s="1"/>
  <c r="EN523"/>
  <c r="EK523"/>
  <c r="ED523"/>
  <c r="EC523"/>
  <c r="DX523"/>
  <c r="DW523"/>
  <c r="DQ523"/>
  <c r="DP523"/>
  <c r="DN523"/>
  <c r="DM523"/>
  <c r="DF523"/>
  <c r="KC523" s="1"/>
  <c r="KD523" s="1"/>
  <c r="DE523"/>
  <c r="KE523" s="1"/>
  <c r="KF523" s="1"/>
  <c r="CZ523"/>
  <c r="JU523" s="1"/>
  <c r="JV523" s="1"/>
  <c r="CY523"/>
  <c r="JW523" s="1"/>
  <c r="JX523" s="1"/>
  <c r="CU523"/>
  <c r="CV523" s="1"/>
  <c r="JQ523" s="1"/>
  <c r="CT523"/>
  <c r="JM523" s="1"/>
  <c r="CS523"/>
  <c r="CP523"/>
  <c r="CN523"/>
  <c r="FV523" s="1"/>
  <c r="CG523"/>
  <c r="JG523" s="1"/>
  <c r="JH523" s="1"/>
  <c r="CF523"/>
  <c r="JE523" s="1"/>
  <c r="JF523" s="1"/>
  <c r="CA523"/>
  <c r="IY523" s="1"/>
  <c r="IZ523" s="1"/>
  <c r="BZ523"/>
  <c r="IW523" s="1"/>
  <c r="IX523" s="1"/>
  <c r="BU523"/>
  <c r="BT523"/>
  <c r="BQ523"/>
  <c r="BP523"/>
  <c r="BJ523"/>
  <c r="II523" s="1"/>
  <c r="BI523"/>
  <c r="IG523" s="1"/>
  <c r="AW523"/>
  <c r="AV523"/>
  <c r="AR523"/>
  <c r="AQ523"/>
  <c r="AK523"/>
  <c r="AJ523"/>
  <c r="AG523"/>
  <c r="AF523"/>
  <c r="OB522"/>
  <c r="OA522"/>
  <c r="NY522"/>
  <c r="NW522"/>
  <c r="NU522"/>
  <c r="NT522"/>
  <c r="NR522"/>
  <c r="NQ522"/>
  <c r="NP522"/>
  <c r="NN522"/>
  <c r="NM522"/>
  <c r="MK522"/>
  <c r="MC522"/>
  <c r="LU522"/>
  <c r="LM522"/>
  <c r="LE522"/>
  <c r="KW522"/>
  <c r="KO522"/>
  <c r="KG522"/>
  <c r="JY522"/>
  <c r="JI522"/>
  <c r="JA522"/>
  <c r="IS522"/>
  <c r="IK522"/>
  <c r="IC522"/>
  <c r="HU522"/>
  <c r="GH522"/>
  <c r="GE522"/>
  <c r="GD522"/>
  <c r="GC522"/>
  <c r="GB522"/>
  <c r="GA522"/>
  <c r="FZ522"/>
  <c r="FY522"/>
  <c r="FX522"/>
  <c r="FU522"/>
  <c r="FR522"/>
  <c r="MG522" s="1"/>
  <c r="MH522" s="1"/>
  <c r="FQ522"/>
  <c r="MI522" s="1"/>
  <c r="MJ522" s="1"/>
  <c r="FL522"/>
  <c r="LY522" s="1"/>
  <c r="LZ522" s="1"/>
  <c r="FK522"/>
  <c r="MA522" s="1"/>
  <c r="MB522" s="1"/>
  <c r="FF522"/>
  <c r="LQ522" s="1"/>
  <c r="FE522"/>
  <c r="LS522" s="1"/>
  <c r="EZ522"/>
  <c r="EY522"/>
  <c r="EV522"/>
  <c r="EU522"/>
  <c r="EO522"/>
  <c r="LA522" s="1"/>
  <c r="EN522"/>
  <c r="EK522"/>
  <c r="ED522"/>
  <c r="EC522"/>
  <c r="DX522"/>
  <c r="DW522"/>
  <c r="DQ522"/>
  <c r="DP522"/>
  <c r="DN522"/>
  <c r="DM522"/>
  <c r="DF522"/>
  <c r="KC522" s="1"/>
  <c r="KD522" s="1"/>
  <c r="DE522"/>
  <c r="KE522" s="1"/>
  <c r="KF522" s="1"/>
  <c r="CZ522"/>
  <c r="JU522" s="1"/>
  <c r="JV522" s="1"/>
  <c r="CY522"/>
  <c r="JW522" s="1"/>
  <c r="JX522" s="1"/>
  <c r="CU522"/>
  <c r="CV522" s="1"/>
  <c r="JQ522" s="1"/>
  <c r="CT522"/>
  <c r="JM522" s="1"/>
  <c r="CS522"/>
  <c r="CP522"/>
  <c r="CN522"/>
  <c r="FV522" s="1"/>
  <c r="CG522"/>
  <c r="JG522" s="1"/>
  <c r="JH522" s="1"/>
  <c r="CF522"/>
  <c r="JE522" s="1"/>
  <c r="JF522" s="1"/>
  <c r="CA522"/>
  <c r="IY522" s="1"/>
  <c r="IZ522" s="1"/>
  <c r="BZ522"/>
  <c r="IW522" s="1"/>
  <c r="IX522" s="1"/>
  <c r="BU522"/>
  <c r="BT522"/>
  <c r="BQ522"/>
  <c r="BP522"/>
  <c r="BJ522"/>
  <c r="II522" s="1"/>
  <c r="BI522"/>
  <c r="IG522" s="1"/>
  <c r="AW522"/>
  <c r="AV522"/>
  <c r="AR522"/>
  <c r="AQ522"/>
  <c r="AK522"/>
  <c r="AJ522"/>
  <c r="AG522"/>
  <c r="AF522"/>
  <c r="OB521"/>
  <c r="OA521"/>
  <c r="NY521"/>
  <c r="NW521"/>
  <c r="NU521"/>
  <c r="NT521"/>
  <c r="NR521"/>
  <c r="NQ521"/>
  <c r="NP521"/>
  <c r="NN521"/>
  <c r="NM521"/>
  <c r="MK521"/>
  <c r="MC521"/>
  <c r="LU521"/>
  <c r="LM521"/>
  <c r="LE521"/>
  <c r="KW521"/>
  <c r="KO521"/>
  <c r="KG521"/>
  <c r="JY521"/>
  <c r="JI521"/>
  <c r="JA521"/>
  <c r="IS521"/>
  <c r="IK521"/>
  <c r="IC521"/>
  <c r="HU521"/>
  <c r="GH521"/>
  <c r="GE521"/>
  <c r="GD521"/>
  <c r="GC521"/>
  <c r="GB521"/>
  <c r="GA521"/>
  <c r="FZ521"/>
  <c r="FY521"/>
  <c r="FX521"/>
  <c r="FU521"/>
  <c r="FR521"/>
  <c r="MG521" s="1"/>
  <c r="MH521" s="1"/>
  <c r="FQ521"/>
  <c r="MI521" s="1"/>
  <c r="MJ521" s="1"/>
  <c r="FL521"/>
  <c r="LY521" s="1"/>
  <c r="LZ521" s="1"/>
  <c r="FK521"/>
  <c r="MA521" s="1"/>
  <c r="MB521" s="1"/>
  <c r="FF521"/>
  <c r="LQ521" s="1"/>
  <c r="FE521"/>
  <c r="LS521" s="1"/>
  <c r="EZ521"/>
  <c r="EY521"/>
  <c r="EV521"/>
  <c r="EU521"/>
  <c r="EO521"/>
  <c r="LA521" s="1"/>
  <c r="EN521"/>
  <c r="EK521"/>
  <c r="ED521"/>
  <c r="EC521"/>
  <c r="DX521"/>
  <c r="DW521"/>
  <c r="DQ521"/>
  <c r="DP521"/>
  <c r="DN521"/>
  <c r="DM521"/>
  <c r="DF521"/>
  <c r="KC521" s="1"/>
  <c r="KD521" s="1"/>
  <c r="DE521"/>
  <c r="KE521" s="1"/>
  <c r="KF521" s="1"/>
  <c r="CZ521"/>
  <c r="JU521" s="1"/>
  <c r="JV521" s="1"/>
  <c r="CY521"/>
  <c r="JW521" s="1"/>
  <c r="JX521" s="1"/>
  <c r="CU521"/>
  <c r="CV521" s="1"/>
  <c r="JQ521" s="1"/>
  <c r="CT521"/>
  <c r="JM521" s="1"/>
  <c r="CS521"/>
  <c r="CP521"/>
  <c r="CN521"/>
  <c r="FW521" s="1"/>
  <c r="CG521"/>
  <c r="JG521" s="1"/>
  <c r="JH521" s="1"/>
  <c r="CF521"/>
  <c r="JE521" s="1"/>
  <c r="JF521" s="1"/>
  <c r="CA521"/>
  <c r="IY521" s="1"/>
  <c r="IZ521" s="1"/>
  <c r="BZ521"/>
  <c r="IW521" s="1"/>
  <c r="IX521" s="1"/>
  <c r="BU521"/>
  <c r="BT521"/>
  <c r="BQ521"/>
  <c r="BP521"/>
  <c r="BJ521"/>
  <c r="II521" s="1"/>
  <c r="IJ521" s="1"/>
  <c r="BI521"/>
  <c r="IG521" s="1"/>
  <c r="AW521"/>
  <c r="AV521"/>
  <c r="AR521"/>
  <c r="AQ521"/>
  <c r="AK521"/>
  <c r="AJ521"/>
  <c r="AG521"/>
  <c r="AF521"/>
  <c r="OB520"/>
  <c r="NR520"/>
  <c r="NQ520"/>
  <c r="MK520"/>
  <c r="MC520"/>
  <c r="LU520"/>
  <c r="LM520"/>
  <c r="LE520"/>
  <c r="KW520"/>
  <c r="KO520"/>
  <c r="KG520"/>
  <c r="JY520"/>
  <c r="JI520"/>
  <c r="JA520"/>
  <c r="IS520"/>
  <c r="IK520"/>
  <c r="IC520"/>
  <c r="HU520"/>
  <c r="GH520"/>
  <c r="GE520"/>
  <c r="GD520"/>
  <c r="GC520"/>
  <c r="GB520"/>
  <c r="GA520"/>
  <c r="FZ520"/>
  <c r="FY520"/>
  <c r="FX520"/>
  <c r="FU520"/>
  <c r="FR520"/>
  <c r="MG520" s="1"/>
  <c r="MH520" s="1"/>
  <c r="FQ520"/>
  <c r="MI520" s="1"/>
  <c r="MJ520" s="1"/>
  <c r="FL520"/>
  <c r="LY520" s="1"/>
  <c r="FK520"/>
  <c r="MA520" s="1"/>
  <c r="FF520"/>
  <c r="LQ520" s="1"/>
  <c r="FE520"/>
  <c r="LS520" s="1"/>
  <c r="EZ520"/>
  <c r="EY520"/>
  <c r="EV520"/>
  <c r="EU520"/>
  <c r="EO520"/>
  <c r="LA520" s="1"/>
  <c r="EN520"/>
  <c r="EK520"/>
  <c r="ED520"/>
  <c r="EC520"/>
  <c r="DX520"/>
  <c r="DW520"/>
  <c r="DQ520"/>
  <c r="DP520"/>
  <c r="DN520"/>
  <c r="DM520"/>
  <c r="DF520"/>
  <c r="KC520" s="1"/>
  <c r="DE520"/>
  <c r="KE520" s="1"/>
  <c r="CZ520"/>
  <c r="JU520" s="1"/>
  <c r="CY520"/>
  <c r="JW520" s="1"/>
  <c r="CU520"/>
  <c r="CV520" s="1"/>
  <c r="JQ520" s="1"/>
  <c r="CT520"/>
  <c r="JM520" s="1"/>
  <c r="CS520"/>
  <c r="CP520"/>
  <c r="CN520"/>
  <c r="CG520"/>
  <c r="JG520" s="1"/>
  <c r="JH520" s="1"/>
  <c r="CF520"/>
  <c r="JE520" s="1"/>
  <c r="JF520" s="1"/>
  <c r="CA520"/>
  <c r="IY520" s="1"/>
  <c r="IZ520" s="1"/>
  <c r="BZ520"/>
  <c r="IW520" s="1"/>
  <c r="IX520" s="1"/>
  <c r="BU520"/>
  <c r="BT520"/>
  <c r="BQ520"/>
  <c r="BP520"/>
  <c r="BJ520"/>
  <c r="II520" s="1"/>
  <c r="BI520"/>
  <c r="IG520" s="1"/>
  <c r="AW520"/>
  <c r="AV520"/>
  <c r="AR520"/>
  <c r="AQ520"/>
  <c r="AK520"/>
  <c r="AJ520"/>
  <c r="AG520"/>
  <c r="AF520"/>
  <c r="OB519"/>
  <c r="NU519"/>
  <c r="NT519"/>
  <c r="NR519"/>
  <c r="NQ519"/>
  <c r="MK519"/>
  <c r="MC519"/>
  <c r="LU519"/>
  <c r="LM519"/>
  <c r="LE519"/>
  <c r="KW519"/>
  <c r="KO519"/>
  <c r="KG519"/>
  <c r="JY519"/>
  <c r="JI519"/>
  <c r="JA519"/>
  <c r="IS519"/>
  <c r="IK519"/>
  <c r="IC519"/>
  <c r="HU519"/>
  <c r="GH519"/>
  <c r="GE519"/>
  <c r="GD519"/>
  <c r="GC519"/>
  <c r="GB519"/>
  <c r="GA519"/>
  <c r="FZ519"/>
  <c r="FY519"/>
  <c r="FX519"/>
  <c r="FU519"/>
  <c r="FR519"/>
  <c r="MG519" s="1"/>
  <c r="MH519" s="1"/>
  <c r="FQ519"/>
  <c r="MI519" s="1"/>
  <c r="MJ519" s="1"/>
  <c r="FL519"/>
  <c r="LY519" s="1"/>
  <c r="FK519"/>
  <c r="MA519" s="1"/>
  <c r="FF519"/>
  <c r="LQ519" s="1"/>
  <c r="FE519"/>
  <c r="LS519" s="1"/>
  <c r="LW519" s="1"/>
  <c r="EZ519"/>
  <c r="EY519"/>
  <c r="EV519"/>
  <c r="EU519"/>
  <c r="EO519"/>
  <c r="LA519" s="1"/>
  <c r="EN519"/>
  <c r="EK519"/>
  <c r="ED519"/>
  <c r="EC519"/>
  <c r="DX519"/>
  <c r="DW519"/>
  <c r="DQ519"/>
  <c r="DP519"/>
  <c r="DN519"/>
  <c r="DM519"/>
  <c r="DF519"/>
  <c r="KC519" s="1"/>
  <c r="KD519" s="1"/>
  <c r="DE519"/>
  <c r="KE519" s="1"/>
  <c r="KF519" s="1"/>
  <c r="CZ519"/>
  <c r="JU519" s="1"/>
  <c r="JV519" s="1"/>
  <c r="CY519"/>
  <c r="JW519" s="1"/>
  <c r="JX519" s="1"/>
  <c r="CU519"/>
  <c r="CV519" s="1"/>
  <c r="JQ519" s="1"/>
  <c r="CT519"/>
  <c r="JM519" s="1"/>
  <c r="CS519"/>
  <c r="CP519"/>
  <c r="CN519"/>
  <c r="FW519" s="1"/>
  <c r="CG519"/>
  <c r="JG519" s="1"/>
  <c r="JH519" s="1"/>
  <c r="CF519"/>
  <c r="JE519" s="1"/>
  <c r="JF519" s="1"/>
  <c r="CA519"/>
  <c r="IY519" s="1"/>
  <c r="IZ519" s="1"/>
  <c r="BZ519"/>
  <c r="IW519" s="1"/>
  <c r="IX519" s="1"/>
  <c r="BU519"/>
  <c r="BT519"/>
  <c r="BQ519"/>
  <c r="BP519"/>
  <c r="BJ519"/>
  <c r="II519" s="1"/>
  <c r="BI519"/>
  <c r="IG519" s="1"/>
  <c r="AW519"/>
  <c r="AV519"/>
  <c r="AR519"/>
  <c r="AQ519"/>
  <c r="AK519"/>
  <c r="AJ519"/>
  <c r="AG519"/>
  <c r="AF519"/>
  <c r="OB518"/>
  <c r="NR518"/>
  <c r="NQ518"/>
  <c r="MK518"/>
  <c r="MC518"/>
  <c r="LU518"/>
  <c r="LM518"/>
  <c r="LE518"/>
  <c r="KW518"/>
  <c r="KO518"/>
  <c r="KG518"/>
  <c r="JY518"/>
  <c r="JI518"/>
  <c r="JA518"/>
  <c r="IS518"/>
  <c r="IK518"/>
  <c r="IC518"/>
  <c r="HU518"/>
  <c r="GH518"/>
  <c r="GE518"/>
  <c r="GD518"/>
  <c r="GC518"/>
  <c r="GB518"/>
  <c r="GA518"/>
  <c r="FZ518"/>
  <c r="FY518"/>
  <c r="FX518"/>
  <c r="FU518"/>
  <c r="FR518"/>
  <c r="MG518" s="1"/>
  <c r="MH518" s="1"/>
  <c r="FQ518"/>
  <c r="MI518" s="1"/>
  <c r="MJ518" s="1"/>
  <c r="FL518"/>
  <c r="LY518" s="1"/>
  <c r="FK518"/>
  <c r="MA518" s="1"/>
  <c r="FF518"/>
  <c r="LQ518" s="1"/>
  <c r="FE518"/>
  <c r="LS518" s="1"/>
  <c r="EZ518"/>
  <c r="EY518"/>
  <c r="EV518"/>
  <c r="EU518"/>
  <c r="EO518"/>
  <c r="LA518" s="1"/>
  <c r="EN518"/>
  <c r="EK518"/>
  <c r="ED518"/>
  <c r="EC518"/>
  <c r="DX518"/>
  <c r="DW518"/>
  <c r="DQ518"/>
  <c r="DP518"/>
  <c r="DN518"/>
  <c r="DM518"/>
  <c r="DF518"/>
  <c r="KC518" s="1"/>
  <c r="DE518"/>
  <c r="KE518" s="1"/>
  <c r="CZ518"/>
  <c r="JU518" s="1"/>
  <c r="CY518"/>
  <c r="JW518" s="1"/>
  <c r="CU518"/>
  <c r="CV518" s="1"/>
  <c r="JQ518" s="1"/>
  <c r="CT518"/>
  <c r="JM518" s="1"/>
  <c r="CS518"/>
  <c r="CP518"/>
  <c r="CN518"/>
  <c r="CG518"/>
  <c r="JG518" s="1"/>
  <c r="JH518" s="1"/>
  <c r="CF518"/>
  <c r="JE518" s="1"/>
  <c r="JF518" s="1"/>
  <c r="CA518"/>
  <c r="IY518" s="1"/>
  <c r="IZ518" s="1"/>
  <c r="BZ518"/>
  <c r="IW518" s="1"/>
  <c r="IX518" s="1"/>
  <c r="BU518"/>
  <c r="BT518"/>
  <c r="BQ518"/>
  <c r="BP518"/>
  <c r="BJ518"/>
  <c r="II518" s="1"/>
  <c r="BI518"/>
  <c r="IG518" s="1"/>
  <c r="AW518"/>
  <c r="AV518"/>
  <c r="AR518"/>
  <c r="AQ518"/>
  <c r="AK518"/>
  <c r="AJ518"/>
  <c r="AG518"/>
  <c r="AF518"/>
  <c r="OB517"/>
  <c r="NR517"/>
  <c r="NQ517"/>
  <c r="MK517"/>
  <c r="MC517"/>
  <c r="LU517"/>
  <c r="LM517"/>
  <c r="LE517"/>
  <c r="KW517"/>
  <c r="KO517"/>
  <c r="KG517"/>
  <c r="JY517"/>
  <c r="JI517"/>
  <c r="JA517"/>
  <c r="IS517"/>
  <c r="IK517"/>
  <c r="IC517"/>
  <c r="HU517"/>
  <c r="GH517"/>
  <c r="GE517"/>
  <c r="GD517"/>
  <c r="GC517"/>
  <c r="GB517"/>
  <c r="GA517"/>
  <c r="FZ517"/>
  <c r="FY517"/>
  <c r="FX517"/>
  <c r="FU517"/>
  <c r="FR517"/>
  <c r="MG517" s="1"/>
  <c r="MH517" s="1"/>
  <c r="FQ517"/>
  <c r="MI517" s="1"/>
  <c r="MJ517" s="1"/>
  <c r="FL517"/>
  <c r="LY517" s="1"/>
  <c r="FK517"/>
  <c r="MA517" s="1"/>
  <c r="FF517"/>
  <c r="LQ517" s="1"/>
  <c r="FE517"/>
  <c r="LS517" s="1"/>
  <c r="LW517" s="1"/>
  <c r="EZ517"/>
  <c r="EY517"/>
  <c r="EV517"/>
  <c r="EU517"/>
  <c r="EO517"/>
  <c r="LA517" s="1"/>
  <c r="EN517"/>
  <c r="EK517"/>
  <c r="ED517"/>
  <c r="EC517"/>
  <c r="DX517"/>
  <c r="DW517"/>
  <c r="DQ517"/>
  <c r="DP517"/>
  <c r="DN517"/>
  <c r="DM517"/>
  <c r="DF517"/>
  <c r="KC517" s="1"/>
  <c r="DE517"/>
  <c r="KE517" s="1"/>
  <c r="CZ517"/>
  <c r="JU517" s="1"/>
  <c r="JZ517" s="1"/>
  <c r="CY517"/>
  <c r="JW517" s="1"/>
  <c r="CU517"/>
  <c r="CV517" s="1"/>
  <c r="JQ517" s="1"/>
  <c r="CT517"/>
  <c r="JM517" s="1"/>
  <c r="CS517"/>
  <c r="CP517"/>
  <c r="CN517"/>
  <c r="CG517"/>
  <c r="JG517" s="1"/>
  <c r="JH517" s="1"/>
  <c r="CF517"/>
  <c r="JE517" s="1"/>
  <c r="JF517" s="1"/>
  <c r="CA517"/>
  <c r="IY517" s="1"/>
  <c r="IZ517" s="1"/>
  <c r="BZ517"/>
  <c r="IW517" s="1"/>
  <c r="IX517" s="1"/>
  <c r="BU517"/>
  <c r="BT517"/>
  <c r="BQ517"/>
  <c r="BP517"/>
  <c r="BJ517"/>
  <c r="II517" s="1"/>
  <c r="IJ517" s="1"/>
  <c r="BI517"/>
  <c r="IG517" s="1"/>
  <c r="AW517"/>
  <c r="AV517"/>
  <c r="AR517"/>
  <c r="AQ517"/>
  <c r="AK517"/>
  <c r="AJ517"/>
  <c r="AG517"/>
  <c r="AF517"/>
  <c r="OB516"/>
  <c r="NR516"/>
  <c r="NQ516"/>
  <c r="MK516"/>
  <c r="MC516"/>
  <c r="LU516"/>
  <c r="LM516"/>
  <c r="LE516"/>
  <c r="KW516"/>
  <c r="KO516"/>
  <c r="KG516"/>
  <c r="JY516"/>
  <c r="JI516"/>
  <c r="JA516"/>
  <c r="IS516"/>
  <c r="IK516"/>
  <c r="IC516"/>
  <c r="HU516"/>
  <c r="GH516"/>
  <c r="GE516"/>
  <c r="GD516"/>
  <c r="GC516"/>
  <c r="GB516"/>
  <c r="GA516"/>
  <c r="FZ516"/>
  <c r="FY516"/>
  <c r="FX516"/>
  <c r="FU516"/>
  <c r="FR516"/>
  <c r="MG516" s="1"/>
  <c r="MH516" s="1"/>
  <c r="FQ516"/>
  <c r="MI516" s="1"/>
  <c r="MJ516" s="1"/>
  <c r="FL516"/>
  <c r="LY516" s="1"/>
  <c r="FK516"/>
  <c r="MA516" s="1"/>
  <c r="FF516"/>
  <c r="LQ516" s="1"/>
  <c r="FE516"/>
  <c r="LS516" s="1"/>
  <c r="EZ516"/>
  <c r="EY516"/>
  <c r="EV516"/>
  <c r="EU516"/>
  <c r="EO516"/>
  <c r="LA516" s="1"/>
  <c r="EN516"/>
  <c r="EK516"/>
  <c r="ED516"/>
  <c r="EC516"/>
  <c r="DX516"/>
  <c r="DW516"/>
  <c r="DQ516"/>
  <c r="DP516"/>
  <c r="DN516"/>
  <c r="DM516"/>
  <c r="DF516"/>
  <c r="KC516" s="1"/>
  <c r="DE516"/>
  <c r="KE516" s="1"/>
  <c r="CZ516"/>
  <c r="JU516" s="1"/>
  <c r="CY516"/>
  <c r="JW516" s="1"/>
  <c r="CU516"/>
  <c r="CV516" s="1"/>
  <c r="JQ516" s="1"/>
  <c r="CT516"/>
  <c r="JM516" s="1"/>
  <c r="CS516"/>
  <c r="CP516"/>
  <c r="CN516"/>
  <c r="CG516"/>
  <c r="JG516" s="1"/>
  <c r="JH516" s="1"/>
  <c r="CF516"/>
  <c r="JE516" s="1"/>
  <c r="JF516" s="1"/>
  <c r="CA516"/>
  <c r="IY516" s="1"/>
  <c r="IZ516" s="1"/>
  <c r="BZ516"/>
  <c r="IW516" s="1"/>
  <c r="IX516" s="1"/>
  <c r="BU516"/>
  <c r="BT516"/>
  <c r="BQ516"/>
  <c r="BP516"/>
  <c r="BJ516"/>
  <c r="II516" s="1"/>
  <c r="BI516"/>
  <c r="IG516" s="1"/>
  <c r="AW516"/>
  <c r="AV516"/>
  <c r="AR516"/>
  <c r="AQ516"/>
  <c r="AK516"/>
  <c r="AJ516"/>
  <c r="AG516"/>
  <c r="AF516"/>
  <c r="OB515"/>
  <c r="NR515"/>
  <c r="NQ515"/>
  <c r="MK515"/>
  <c r="MC515"/>
  <c r="LU515"/>
  <c r="LM515"/>
  <c r="LE515"/>
  <c r="KW515"/>
  <c r="KO515"/>
  <c r="KG515"/>
  <c r="JY515"/>
  <c r="JI515"/>
  <c r="JA515"/>
  <c r="IS515"/>
  <c r="IK515"/>
  <c r="IC515"/>
  <c r="HU515"/>
  <c r="GH515"/>
  <c r="GE515"/>
  <c r="GD515"/>
  <c r="GC515"/>
  <c r="GB515"/>
  <c r="GA515"/>
  <c r="FZ515"/>
  <c r="FY515"/>
  <c r="FX515"/>
  <c r="FU515"/>
  <c r="FR515"/>
  <c r="MG515" s="1"/>
  <c r="MH515" s="1"/>
  <c r="FQ515"/>
  <c r="MI515" s="1"/>
  <c r="MJ515" s="1"/>
  <c r="FL515"/>
  <c r="LY515" s="1"/>
  <c r="FK515"/>
  <c r="MA515" s="1"/>
  <c r="MB515" s="1"/>
  <c r="FF515"/>
  <c r="LQ515" s="1"/>
  <c r="FE515"/>
  <c r="LS515" s="1"/>
  <c r="LT515" s="1"/>
  <c r="EZ515"/>
  <c r="EY515"/>
  <c r="EV515"/>
  <c r="EU515"/>
  <c r="EO515"/>
  <c r="LA515" s="1"/>
  <c r="EN515"/>
  <c r="EK515"/>
  <c r="ED515"/>
  <c r="EC515"/>
  <c r="DX515"/>
  <c r="DW515"/>
  <c r="DQ515"/>
  <c r="DP515"/>
  <c r="DN515"/>
  <c r="DM515"/>
  <c r="DF515"/>
  <c r="KC515" s="1"/>
  <c r="DE515"/>
  <c r="KE515" s="1"/>
  <c r="CZ515"/>
  <c r="JU515" s="1"/>
  <c r="JZ515" s="1"/>
  <c r="CY515"/>
  <c r="JW515" s="1"/>
  <c r="CU515"/>
  <c r="CV515" s="1"/>
  <c r="JQ515" s="1"/>
  <c r="CT515"/>
  <c r="JM515" s="1"/>
  <c r="CS515"/>
  <c r="CP515"/>
  <c r="CN515"/>
  <c r="FW515" s="1"/>
  <c r="CG515"/>
  <c r="JG515" s="1"/>
  <c r="JH515" s="1"/>
  <c r="CF515"/>
  <c r="JE515" s="1"/>
  <c r="JF515" s="1"/>
  <c r="CA515"/>
  <c r="IY515" s="1"/>
  <c r="IZ515" s="1"/>
  <c r="BZ515"/>
  <c r="IW515" s="1"/>
  <c r="IX515" s="1"/>
  <c r="BU515"/>
  <c r="BT515"/>
  <c r="BQ515"/>
  <c r="BP515"/>
  <c r="BJ515"/>
  <c r="II515" s="1"/>
  <c r="BI515"/>
  <c r="IG515" s="1"/>
  <c r="AW515"/>
  <c r="AV515"/>
  <c r="AR515"/>
  <c r="AQ515"/>
  <c r="AK515"/>
  <c r="AJ515"/>
  <c r="AG515"/>
  <c r="AF515"/>
  <c r="OB514"/>
  <c r="NR514"/>
  <c r="NQ514"/>
  <c r="MK514"/>
  <c r="MC514"/>
  <c r="LU514"/>
  <c r="LM514"/>
  <c r="LE514"/>
  <c r="KW514"/>
  <c r="KO514"/>
  <c r="KG514"/>
  <c r="JY514"/>
  <c r="JI514"/>
  <c r="JA514"/>
  <c r="IS514"/>
  <c r="IK514"/>
  <c r="IC514"/>
  <c r="HU514"/>
  <c r="GH514"/>
  <c r="GE514"/>
  <c r="GD514"/>
  <c r="GC514"/>
  <c r="GB514"/>
  <c r="GA514"/>
  <c r="FZ514"/>
  <c r="FY514"/>
  <c r="FX514"/>
  <c r="FU514"/>
  <c r="FR514"/>
  <c r="MG514" s="1"/>
  <c r="MH514" s="1"/>
  <c r="FQ514"/>
  <c r="MI514" s="1"/>
  <c r="MJ514" s="1"/>
  <c r="FL514"/>
  <c r="LY514" s="1"/>
  <c r="FK514"/>
  <c r="MA514" s="1"/>
  <c r="FF514"/>
  <c r="LQ514" s="1"/>
  <c r="FE514"/>
  <c r="LS514" s="1"/>
  <c r="EZ514"/>
  <c r="EY514"/>
  <c r="EV514"/>
  <c r="EU514"/>
  <c r="EO514"/>
  <c r="LA514" s="1"/>
  <c r="EN514"/>
  <c r="EK514"/>
  <c r="ED514"/>
  <c r="EC514"/>
  <c r="DX514"/>
  <c r="DW514"/>
  <c r="DQ514"/>
  <c r="DP514"/>
  <c r="DN514"/>
  <c r="DM514"/>
  <c r="DF514"/>
  <c r="KC514" s="1"/>
  <c r="DE514"/>
  <c r="KE514" s="1"/>
  <c r="CZ514"/>
  <c r="JU514" s="1"/>
  <c r="CY514"/>
  <c r="JW514" s="1"/>
  <c r="CU514"/>
  <c r="CV514" s="1"/>
  <c r="JQ514" s="1"/>
  <c r="CT514"/>
  <c r="JM514" s="1"/>
  <c r="CS514"/>
  <c r="CP514"/>
  <c r="CN514"/>
  <c r="CG514"/>
  <c r="JG514" s="1"/>
  <c r="JH514" s="1"/>
  <c r="CF514"/>
  <c r="JE514" s="1"/>
  <c r="JF514" s="1"/>
  <c r="CA514"/>
  <c r="IY514" s="1"/>
  <c r="IZ514" s="1"/>
  <c r="BZ514"/>
  <c r="IW514" s="1"/>
  <c r="IX514" s="1"/>
  <c r="BU514"/>
  <c r="BT514"/>
  <c r="BQ514"/>
  <c r="BP514"/>
  <c r="BJ514"/>
  <c r="II514" s="1"/>
  <c r="BI514"/>
  <c r="IG514" s="1"/>
  <c r="AW514"/>
  <c r="AV514"/>
  <c r="AR514"/>
  <c r="AQ514"/>
  <c r="AK514"/>
  <c r="AJ514"/>
  <c r="AG514"/>
  <c r="AF514"/>
  <c r="OB513"/>
  <c r="NR513"/>
  <c r="NQ513"/>
  <c r="MK513"/>
  <c r="MC513"/>
  <c r="LU513"/>
  <c r="LM513"/>
  <c r="LE513"/>
  <c r="KW513"/>
  <c r="KO513"/>
  <c r="KG513"/>
  <c r="JY513"/>
  <c r="JI513"/>
  <c r="JA513"/>
  <c r="IS513"/>
  <c r="IK513"/>
  <c r="IC513"/>
  <c r="HU513"/>
  <c r="GH513"/>
  <c r="GE513"/>
  <c r="GD513"/>
  <c r="GC513"/>
  <c r="GB513"/>
  <c r="GA513"/>
  <c r="FZ513"/>
  <c r="FY513"/>
  <c r="FX513"/>
  <c r="FU513"/>
  <c r="FR513"/>
  <c r="MG513" s="1"/>
  <c r="MH513" s="1"/>
  <c r="FQ513"/>
  <c r="MI513" s="1"/>
  <c r="MJ513" s="1"/>
  <c r="FL513"/>
  <c r="LY513" s="1"/>
  <c r="FK513"/>
  <c r="MA513" s="1"/>
  <c r="FF513"/>
  <c r="LQ513" s="1"/>
  <c r="FE513"/>
  <c r="LS513" s="1"/>
  <c r="EZ513"/>
  <c r="EY513"/>
  <c r="EV513"/>
  <c r="EU513"/>
  <c r="EO513"/>
  <c r="LA513" s="1"/>
  <c r="EN513"/>
  <c r="EK513"/>
  <c r="ED513"/>
  <c r="EC513"/>
  <c r="DX513"/>
  <c r="DW513"/>
  <c r="DQ513"/>
  <c r="DP513"/>
  <c r="DN513"/>
  <c r="DM513"/>
  <c r="DF513"/>
  <c r="KC513" s="1"/>
  <c r="DE513"/>
  <c r="KE513" s="1"/>
  <c r="CZ513"/>
  <c r="JU513" s="1"/>
  <c r="JZ513" s="1"/>
  <c r="CY513"/>
  <c r="JW513" s="1"/>
  <c r="CU513"/>
  <c r="CV513" s="1"/>
  <c r="JQ513" s="1"/>
  <c r="CT513"/>
  <c r="JM513" s="1"/>
  <c r="CS513"/>
  <c r="CP513"/>
  <c r="CN513"/>
  <c r="CG513"/>
  <c r="JG513" s="1"/>
  <c r="JH513" s="1"/>
  <c r="CF513"/>
  <c r="JE513" s="1"/>
  <c r="JF513" s="1"/>
  <c r="CA513"/>
  <c r="IY513" s="1"/>
  <c r="IZ513" s="1"/>
  <c r="BZ513"/>
  <c r="IW513" s="1"/>
  <c r="IX513" s="1"/>
  <c r="BU513"/>
  <c r="BT513"/>
  <c r="BQ513"/>
  <c r="BP513"/>
  <c r="BJ513"/>
  <c r="II513" s="1"/>
  <c r="IJ513" s="1"/>
  <c r="BI513"/>
  <c r="IG513" s="1"/>
  <c r="AW513"/>
  <c r="AV513"/>
  <c r="AR513"/>
  <c r="AQ513"/>
  <c r="AK513"/>
  <c r="AJ513"/>
  <c r="AG513"/>
  <c r="AF513"/>
  <c r="OB512"/>
  <c r="NR512"/>
  <c r="NQ512"/>
  <c r="MK512"/>
  <c r="MC512"/>
  <c r="LU512"/>
  <c r="LM512"/>
  <c r="LE512"/>
  <c r="KW512"/>
  <c r="KO512"/>
  <c r="KG512"/>
  <c r="JY512"/>
  <c r="JI512"/>
  <c r="JA512"/>
  <c r="IS512"/>
  <c r="IK512"/>
  <c r="IC512"/>
  <c r="HU512"/>
  <c r="GH512"/>
  <c r="GE512"/>
  <c r="GD512"/>
  <c r="GC512"/>
  <c r="GB512"/>
  <c r="GA512"/>
  <c r="FZ512"/>
  <c r="FY512"/>
  <c r="FX512"/>
  <c r="FU512"/>
  <c r="FR512"/>
  <c r="MG512" s="1"/>
  <c r="MH512" s="1"/>
  <c r="FQ512"/>
  <c r="MI512" s="1"/>
  <c r="MJ512" s="1"/>
  <c r="FL512"/>
  <c r="LY512" s="1"/>
  <c r="FK512"/>
  <c r="MA512" s="1"/>
  <c r="FF512"/>
  <c r="LQ512" s="1"/>
  <c r="FE512"/>
  <c r="LS512" s="1"/>
  <c r="EZ512"/>
  <c r="EY512"/>
  <c r="EV512"/>
  <c r="EU512"/>
  <c r="EO512"/>
  <c r="LA512" s="1"/>
  <c r="EN512"/>
  <c r="EK512"/>
  <c r="ED512"/>
  <c r="EC512"/>
  <c r="DX512"/>
  <c r="DW512"/>
  <c r="DQ512"/>
  <c r="DP512"/>
  <c r="DN512"/>
  <c r="DM512"/>
  <c r="DF512"/>
  <c r="KC512" s="1"/>
  <c r="DE512"/>
  <c r="KE512" s="1"/>
  <c r="CZ512"/>
  <c r="JU512" s="1"/>
  <c r="CY512"/>
  <c r="JW512" s="1"/>
  <c r="CU512"/>
  <c r="CV512" s="1"/>
  <c r="JQ512" s="1"/>
  <c r="CT512"/>
  <c r="JM512" s="1"/>
  <c r="CS512"/>
  <c r="CP512"/>
  <c r="CN512"/>
  <c r="CG512"/>
  <c r="JG512" s="1"/>
  <c r="JH512" s="1"/>
  <c r="CF512"/>
  <c r="JE512" s="1"/>
  <c r="JF512" s="1"/>
  <c r="CA512"/>
  <c r="IY512" s="1"/>
  <c r="IZ512" s="1"/>
  <c r="BZ512"/>
  <c r="IW512" s="1"/>
  <c r="IX512" s="1"/>
  <c r="BU512"/>
  <c r="BT512"/>
  <c r="BQ512"/>
  <c r="BP512"/>
  <c r="BJ512"/>
  <c r="II512" s="1"/>
  <c r="BI512"/>
  <c r="IG512" s="1"/>
  <c r="AW512"/>
  <c r="AV512"/>
  <c r="AR512"/>
  <c r="AQ512"/>
  <c r="AK512"/>
  <c r="AJ512"/>
  <c r="AG512"/>
  <c r="AF512"/>
  <c r="OB511"/>
  <c r="OA511"/>
  <c r="NY511"/>
  <c r="NW511"/>
  <c r="NU511"/>
  <c r="NT511"/>
  <c r="NR511"/>
  <c r="NQ511"/>
  <c r="NP511"/>
  <c r="NN511"/>
  <c r="NM511"/>
  <c r="MK511"/>
  <c r="MC511"/>
  <c r="LU511"/>
  <c r="LM511"/>
  <c r="LE511"/>
  <c r="KW511"/>
  <c r="KO511"/>
  <c r="KG511"/>
  <c r="JY511"/>
  <c r="JI511"/>
  <c r="JA511"/>
  <c r="IS511"/>
  <c r="IK511"/>
  <c r="IC511"/>
  <c r="HU511"/>
  <c r="GH511"/>
  <c r="GE511"/>
  <c r="GD511"/>
  <c r="GC511"/>
  <c r="GB511"/>
  <c r="GA511"/>
  <c r="FZ511"/>
  <c r="FY511"/>
  <c r="FX511"/>
  <c r="FU511"/>
  <c r="FR511"/>
  <c r="MG511" s="1"/>
  <c r="MH511" s="1"/>
  <c r="FQ511"/>
  <c r="MI511" s="1"/>
  <c r="MJ511" s="1"/>
  <c r="FL511"/>
  <c r="LY511" s="1"/>
  <c r="LZ511" s="1"/>
  <c r="FK511"/>
  <c r="MA511" s="1"/>
  <c r="MB511" s="1"/>
  <c r="FF511"/>
  <c r="LQ511" s="1"/>
  <c r="FE511"/>
  <c r="LS511" s="1"/>
  <c r="EZ511"/>
  <c r="EY511"/>
  <c r="EV511"/>
  <c r="EU511"/>
  <c r="EO511"/>
  <c r="LA511" s="1"/>
  <c r="EN511"/>
  <c r="EK511"/>
  <c r="ED511"/>
  <c r="EC511"/>
  <c r="DX511"/>
  <c r="DW511"/>
  <c r="DQ511"/>
  <c r="DP511"/>
  <c r="DN511"/>
  <c r="DM511"/>
  <c r="DF511"/>
  <c r="KC511" s="1"/>
  <c r="KD511" s="1"/>
  <c r="DE511"/>
  <c r="KE511" s="1"/>
  <c r="KF511" s="1"/>
  <c r="CZ511"/>
  <c r="JU511" s="1"/>
  <c r="JV511" s="1"/>
  <c r="CY511"/>
  <c r="JW511" s="1"/>
  <c r="JX511" s="1"/>
  <c r="CU511"/>
  <c r="CV511" s="1"/>
  <c r="JQ511" s="1"/>
  <c r="CT511"/>
  <c r="JM511" s="1"/>
  <c r="CS511"/>
  <c r="CP511"/>
  <c r="CN511"/>
  <c r="FW511" s="1"/>
  <c r="CG511"/>
  <c r="JG511" s="1"/>
  <c r="JH511" s="1"/>
  <c r="CF511"/>
  <c r="JE511" s="1"/>
  <c r="JF511" s="1"/>
  <c r="CA511"/>
  <c r="IY511" s="1"/>
  <c r="IZ511" s="1"/>
  <c r="BZ511"/>
  <c r="IW511" s="1"/>
  <c r="IX511" s="1"/>
  <c r="BU511"/>
  <c r="BT511"/>
  <c r="BQ511"/>
  <c r="BP511"/>
  <c r="BJ511"/>
  <c r="II511" s="1"/>
  <c r="BI511"/>
  <c r="IG511" s="1"/>
  <c r="AW511"/>
  <c r="AV511"/>
  <c r="AR511"/>
  <c r="AQ511"/>
  <c r="AK511"/>
  <c r="AJ511"/>
  <c r="AG511"/>
  <c r="AF511"/>
  <c r="OB510"/>
  <c r="OA510"/>
  <c r="NY510"/>
  <c r="NW510"/>
  <c r="NU510"/>
  <c r="NT510"/>
  <c r="NR510"/>
  <c r="NQ510"/>
  <c r="NP510"/>
  <c r="NN510"/>
  <c r="NM510"/>
  <c r="MK510"/>
  <c r="MC510"/>
  <c r="LU510"/>
  <c r="LM510"/>
  <c r="LE510"/>
  <c r="KW510"/>
  <c r="KO510"/>
  <c r="KG510"/>
  <c r="JY510"/>
  <c r="JI510"/>
  <c r="JA510"/>
  <c r="IS510"/>
  <c r="IK510"/>
  <c r="IC510"/>
  <c r="HU510"/>
  <c r="GH510"/>
  <c r="GE510"/>
  <c r="GD510"/>
  <c r="GC510"/>
  <c r="GB510"/>
  <c r="GA510"/>
  <c r="FZ510"/>
  <c r="FY510"/>
  <c r="FX510"/>
  <c r="FU510"/>
  <c r="FR510"/>
  <c r="MG510" s="1"/>
  <c r="MH510" s="1"/>
  <c r="FQ510"/>
  <c r="MI510" s="1"/>
  <c r="MJ510" s="1"/>
  <c r="FL510"/>
  <c r="LY510" s="1"/>
  <c r="LZ510" s="1"/>
  <c r="FK510"/>
  <c r="MA510" s="1"/>
  <c r="MB510" s="1"/>
  <c r="FF510"/>
  <c r="LQ510" s="1"/>
  <c r="FE510"/>
  <c r="LS510" s="1"/>
  <c r="EZ510"/>
  <c r="EY510"/>
  <c r="EV510"/>
  <c r="EU510"/>
  <c r="EO510"/>
  <c r="LA510" s="1"/>
  <c r="EN510"/>
  <c r="EK510"/>
  <c r="ED510"/>
  <c r="EC510"/>
  <c r="DX510"/>
  <c r="DW510"/>
  <c r="DQ510"/>
  <c r="DP510"/>
  <c r="DN510"/>
  <c r="DM510"/>
  <c r="DF510"/>
  <c r="KC510" s="1"/>
  <c r="KD510" s="1"/>
  <c r="DE510"/>
  <c r="KE510" s="1"/>
  <c r="KF510" s="1"/>
  <c r="CZ510"/>
  <c r="JU510" s="1"/>
  <c r="JV510" s="1"/>
  <c r="CY510"/>
  <c r="JW510" s="1"/>
  <c r="JX510" s="1"/>
  <c r="CU510"/>
  <c r="CV510" s="1"/>
  <c r="JQ510" s="1"/>
  <c r="CT510"/>
  <c r="JM510" s="1"/>
  <c r="CS510"/>
  <c r="CP510"/>
  <c r="CN510"/>
  <c r="CG510"/>
  <c r="JG510" s="1"/>
  <c r="JH510" s="1"/>
  <c r="CF510"/>
  <c r="JE510" s="1"/>
  <c r="JF510" s="1"/>
  <c r="CA510"/>
  <c r="IY510" s="1"/>
  <c r="IZ510" s="1"/>
  <c r="BZ510"/>
  <c r="IW510" s="1"/>
  <c r="IX510" s="1"/>
  <c r="BU510"/>
  <c r="BT510"/>
  <c r="BQ510"/>
  <c r="BP510"/>
  <c r="BJ510"/>
  <c r="II510" s="1"/>
  <c r="BI510"/>
  <c r="IG510" s="1"/>
  <c r="AW510"/>
  <c r="AV510"/>
  <c r="AR510"/>
  <c r="AQ510"/>
  <c r="AK510"/>
  <c r="AJ510"/>
  <c r="AG510"/>
  <c r="AF510"/>
  <c r="OB509"/>
  <c r="OA509"/>
  <c r="NY509"/>
  <c r="NW509"/>
  <c r="NU509"/>
  <c r="NT509"/>
  <c r="NR509"/>
  <c r="NQ509"/>
  <c r="NP509"/>
  <c r="NN509"/>
  <c r="NM509"/>
  <c r="MK509"/>
  <c r="MC509"/>
  <c r="LU509"/>
  <c r="LM509"/>
  <c r="LE509"/>
  <c r="KW509"/>
  <c r="KO509"/>
  <c r="KG509"/>
  <c r="JY509"/>
  <c r="JI509"/>
  <c r="JA509"/>
  <c r="IS509"/>
  <c r="IK509"/>
  <c r="IC509"/>
  <c r="HU509"/>
  <c r="GH509"/>
  <c r="GE509"/>
  <c r="GD509"/>
  <c r="GC509"/>
  <c r="GB509"/>
  <c r="GA509"/>
  <c r="FZ509"/>
  <c r="FY509"/>
  <c r="FX509"/>
  <c r="FU509"/>
  <c r="FR509"/>
  <c r="MG509" s="1"/>
  <c r="MH509" s="1"/>
  <c r="FQ509"/>
  <c r="MI509" s="1"/>
  <c r="MJ509" s="1"/>
  <c r="FL509"/>
  <c r="LY509" s="1"/>
  <c r="LZ509" s="1"/>
  <c r="FK509"/>
  <c r="MA509" s="1"/>
  <c r="MB509" s="1"/>
  <c r="FF509"/>
  <c r="LQ509" s="1"/>
  <c r="LR509" s="1"/>
  <c r="FE509"/>
  <c r="LS509" s="1"/>
  <c r="LW509" s="1"/>
  <c r="EZ509"/>
  <c r="EY509"/>
  <c r="EV509"/>
  <c r="EU509"/>
  <c r="EO509"/>
  <c r="LA509" s="1"/>
  <c r="EN509"/>
  <c r="EK509"/>
  <c r="ED509"/>
  <c r="EC509"/>
  <c r="DX509"/>
  <c r="DW509"/>
  <c r="DQ509"/>
  <c r="DP509"/>
  <c r="DN509"/>
  <c r="DM509"/>
  <c r="DF509"/>
  <c r="KC509" s="1"/>
  <c r="KD509" s="1"/>
  <c r="DE509"/>
  <c r="KE509" s="1"/>
  <c r="KF509" s="1"/>
  <c r="CZ509"/>
  <c r="JU509" s="1"/>
  <c r="JV509" s="1"/>
  <c r="CY509"/>
  <c r="JW509" s="1"/>
  <c r="JX509" s="1"/>
  <c r="CU509"/>
  <c r="CV509" s="1"/>
  <c r="JQ509" s="1"/>
  <c r="CT509"/>
  <c r="JM509" s="1"/>
  <c r="CS509"/>
  <c r="CP509"/>
  <c r="CN509"/>
  <c r="FW509" s="1"/>
  <c r="CG509"/>
  <c r="JG509" s="1"/>
  <c r="JH509" s="1"/>
  <c r="CF509"/>
  <c r="JE509" s="1"/>
  <c r="JF509" s="1"/>
  <c r="CA509"/>
  <c r="IY509" s="1"/>
  <c r="IZ509" s="1"/>
  <c r="BZ509"/>
  <c r="IW509" s="1"/>
  <c r="IX509" s="1"/>
  <c r="BU509"/>
  <c r="BT509"/>
  <c r="BQ509"/>
  <c r="BP509"/>
  <c r="BJ509"/>
  <c r="II509" s="1"/>
  <c r="BI509"/>
  <c r="IG509" s="1"/>
  <c r="AW509"/>
  <c r="AV509"/>
  <c r="AR509"/>
  <c r="AQ509"/>
  <c r="AK509"/>
  <c r="AJ509"/>
  <c r="AG509"/>
  <c r="AF509"/>
  <c r="NR508"/>
  <c r="MK508"/>
  <c r="MC508"/>
  <c r="LU508"/>
  <c r="LM508"/>
  <c r="LE508"/>
  <c r="KW508"/>
  <c r="KO508"/>
  <c r="KG508"/>
  <c r="JY508"/>
  <c r="JI508"/>
  <c r="JA508"/>
  <c r="IS508"/>
  <c r="IK508"/>
  <c r="IC508"/>
  <c r="HU508"/>
  <c r="GH508"/>
  <c r="GE508"/>
  <c r="GD508"/>
  <c r="GC508"/>
  <c r="GB508"/>
  <c r="GA508"/>
  <c r="FZ508"/>
  <c r="FY508"/>
  <c r="FX508"/>
  <c r="FU508"/>
  <c r="FR508"/>
  <c r="MG508" s="1"/>
  <c r="FQ508"/>
  <c r="MI508" s="1"/>
  <c r="FL508"/>
  <c r="LY508" s="1"/>
  <c r="FK508"/>
  <c r="MA508" s="1"/>
  <c r="FF508"/>
  <c r="LQ508" s="1"/>
  <c r="FE508"/>
  <c r="LS508" s="1"/>
  <c r="EZ508"/>
  <c r="EY508"/>
  <c r="EV508"/>
  <c r="EU508"/>
  <c r="EO508"/>
  <c r="LA508" s="1"/>
  <c r="EN508"/>
  <c r="EK508"/>
  <c r="ED508"/>
  <c r="EC508"/>
  <c r="DX508"/>
  <c r="DW508"/>
  <c r="DQ508"/>
  <c r="DP508"/>
  <c r="DN508"/>
  <c r="DM508"/>
  <c r="DF508"/>
  <c r="KC508" s="1"/>
  <c r="DE508"/>
  <c r="KE508" s="1"/>
  <c r="KI508" s="1"/>
  <c r="CZ508"/>
  <c r="JU508" s="1"/>
  <c r="CY508"/>
  <c r="JW508" s="1"/>
  <c r="CU508"/>
  <c r="CV508" s="1"/>
  <c r="JQ508" s="1"/>
  <c r="CT508"/>
  <c r="JM508" s="1"/>
  <c r="CS508"/>
  <c r="CP508"/>
  <c r="CN508"/>
  <c r="FV508" s="1"/>
  <c r="CG508"/>
  <c r="JG508" s="1"/>
  <c r="JH508" s="1"/>
  <c r="CF508"/>
  <c r="JE508" s="1"/>
  <c r="JF508" s="1"/>
  <c r="CA508"/>
  <c r="IY508" s="1"/>
  <c r="BZ508"/>
  <c r="IW508" s="1"/>
  <c r="BU508"/>
  <c r="BT508"/>
  <c r="BQ508"/>
  <c r="BP508"/>
  <c r="BJ508"/>
  <c r="II508" s="1"/>
  <c r="BI508"/>
  <c r="IG508" s="1"/>
  <c r="AW508"/>
  <c r="AV508"/>
  <c r="AR508"/>
  <c r="AQ508"/>
  <c r="AK508"/>
  <c r="AJ508"/>
  <c r="AG508"/>
  <c r="AF508"/>
  <c r="NR507"/>
  <c r="MK507"/>
  <c r="MC507"/>
  <c r="LU507"/>
  <c r="LM507"/>
  <c r="LE507"/>
  <c r="KW507"/>
  <c r="KO507"/>
  <c r="KG507"/>
  <c r="JY507"/>
  <c r="JI507"/>
  <c r="JA507"/>
  <c r="IS507"/>
  <c r="IK507"/>
  <c r="IC507"/>
  <c r="HU507"/>
  <c r="GH507"/>
  <c r="GE507"/>
  <c r="GD507"/>
  <c r="GC507"/>
  <c r="GB507"/>
  <c r="GA507"/>
  <c r="FZ507"/>
  <c r="FY507"/>
  <c r="FX507"/>
  <c r="FU507"/>
  <c r="FR507"/>
  <c r="MG507" s="1"/>
  <c r="FQ507"/>
  <c r="MI507" s="1"/>
  <c r="FL507"/>
  <c r="LY507" s="1"/>
  <c r="FK507"/>
  <c r="MA507" s="1"/>
  <c r="FF507"/>
  <c r="LQ507" s="1"/>
  <c r="FE507"/>
  <c r="LS507" s="1"/>
  <c r="EZ507"/>
  <c r="EY507"/>
  <c r="EV507"/>
  <c r="EU507"/>
  <c r="EO507"/>
  <c r="LA507" s="1"/>
  <c r="EN507"/>
  <c r="EK507"/>
  <c r="ED507"/>
  <c r="EC507"/>
  <c r="DX507"/>
  <c r="DW507"/>
  <c r="DQ507"/>
  <c r="DP507"/>
  <c r="DN507"/>
  <c r="DM507"/>
  <c r="DF507"/>
  <c r="KC507" s="1"/>
  <c r="DE507"/>
  <c r="KE507" s="1"/>
  <c r="CZ507"/>
  <c r="JU507" s="1"/>
  <c r="CY507"/>
  <c r="JW507" s="1"/>
  <c r="CU507"/>
  <c r="CV507" s="1"/>
  <c r="JQ507" s="1"/>
  <c r="CT507"/>
  <c r="JM507" s="1"/>
  <c r="CS507"/>
  <c r="CP507"/>
  <c r="CN507"/>
  <c r="FW507" s="1"/>
  <c r="CG507"/>
  <c r="JG507" s="1"/>
  <c r="JH507" s="1"/>
  <c r="CF507"/>
  <c r="JE507" s="1"/>
  <c r="JF507" s="1"/>
  <c r="CA507"/>
  <c r="IY507" s="1"/>
  <c r="BZ507"/>
  <c r="IW507" s="1"/>
  <c r="BU507"/>
  <c r="BT507"/>
  <c r="BQ507"/>
  <c r="BP507"/>
  <c r="BJ507"/>
  <c r="II507" s="1"/>
  <c r="BI507"/>
  <c r="IG507" s="1"/>
  <c r="AW507"/>
  <c r="AV507"/>
  <c r="AR507"/>
  <c r="AQ507"/>
  <c r="AK507"/>
  <c r="AJ507"/>
  <c r="AG507"/>
  <c r="AF507"/>
  <c r="NR506"/>
  <c r="MK506"/>
  <c r="MC506"/>
  <c r="LU506"/>
  <c r="LM506"/>
  <c r="LE506"/>
  <c r="KW506"/>
  <c r="KO506"/>
  <c r="KG506"/>
  <c r="JY506"/>
  <c r="JI506"/>
  <c r="JA506"/>
  <c r="IS506"/>
  <c r="IK506"/>
  <c r="IC506"/>
  <c r="HU506"/>
  <c r="GH506"/>
  <c r="GE506"/>
  <c r="GD506"/>
  <c r="GC506"/>
  <c r="GB506"/>
  <c r="GA506"/>
  <c r="FZ506"/>
  <c r="FY506"/>
  <c r="FX506"/>
  <c r="FU506"/>
  <c r="FR506"/>
  <c r="MG506" s="1"/>
  <c r="FQ506"/>
  <c r="MI506" s="1"/>
  <c r="FL506"/>
  <c r="LY506" s="1"/>
  <c r="FK506"/>
  <c r="MA506" s="1"/>
  <c r="FF506"/>
  <c r="LQ506" s="1"/>
  <c r="FE506"/>
  <c r="LS506" s="1"/>
  <c r="EZ506"/>
  <c r="EY506"/>
  <c r="EV506"/>
  <c r="EU506"/>
  <c r="EO506"/>
  <c r="LA506" s="1"/>
  <c r="EN506"/>
  <c r="EK506"/>
  <c r="ED506"/>
  <c r="EC506"/>
  <c r="DX506"/>
  <c r="DW506"/>
  <c r="DQ506"/>
  <c r="DP506"/>
  <c r="DN506"/>
  <c r="DM506"/>
  <c r="DF506"/>
  <c r="KC506" s="1"/>
  <c r="DE506"/>
  <c r="KE506" s="1"/>
  <c r="KF506" s="1"/>
  <c r="CZ506"/>
  <c r="JU506" s="1"/>
  <c r="CY506"/>
  <c r="JW506" s="1"/>
  <c r="JX506" s="1"/>
  <c r="CU506"/>
  <c r="CV506" s="1"/>
  <c r="JQ506" s="1"/>
  <c r="CT506"/>
  <c r="JM506" s="1"/>
  <c r="CS506"/>
  <c r="CP506"/>
  <c r="CN506"/>
  <c r="FV506" s="1"/>
  <c r="CG506"/>
  <c r="JG506" s="1"/>
  <c r="JH506" s="1"/>
  <c r="CF506"/>
  <c r="JE506" s="1"/>
  <c r="JF506" s="1"/>
  <c r="CA506"/>
  <c r="IY506" s="1"/>
  <c r="BZ506"/>
  <c r="IW506" s="1"/>
  <c r="BU506"/>
  <c r="BT506"/>
  <c r="BQ506"/>
  <c r="BP506"/>
  <c r="BJ506"/>
  <c r="II506" s="1"/>
  <c r="BI506"/>
  <c r="IG506" s="1"/>
  <c r="AW506"/>
  <c r="AV506"/>
  <c r="AR506"/>
  <c r="AQ506"/>
  <c r="AK506"/>
  <c r="AJ506"/>
  <c r="AG506"/>
  <c r="AF506"/>
  <c r="MK505"/>
  <c r="MC505"/>
  <c r="LU505"/>
  <c r="LM505"/>
  <c r="LE505"/>
  <c r="KW505"/>
  <c r="KO505"/>
  <c r="KG505"/>
  <c r="JY505"/>
  <c r="JI505"/>
  <c r="JA505"/>
  <c r="IS505"/>
  <c r="IK505"/>
  <c r="IC505"/>
  <c r="HU505"/>
  <c r="GH505"/>
  <c r="GE505"/>
  <c r="GD505"/>
  <c r="GC505"/>
  <c r="GB505"/>
  <c r="GA505"/>
  <c r="FZ505"/>
  <c r="FY505"/>
  <c r="FX505"/>
  <c r="FU505"/>
  <c r="FR505"/>
  <c r="MG505" s="1"/>
  <c r="FQ505"/>
  <c r="MI505" s="1"/>
  <c r="FL505"/>
  <c r="LY505" s="1"/>
  <c r="FK505"/>
  <c r="MA505" s="1"/>
  <c r="FF505"/>
  <c r="LQ505" s="1"/>
  <c r="FE505"/>
  <c r="LS505" s="1"/>
  <c r="EZ505"/>
  <c r="EY505"/>
  <c r="EV505"/>
  <c r="EU505"/>
  <c r="EO505"/>
  <c r="LA505" s="1"/>
  <c r="EN505"/>
  <c r="EK505"/>
  <c r="ED505"/>
  <c r="EC505"/>
  <c r="DX505"/>
  <c r="DW505"/>
  <c r="DQ505"/>
  <c r="DP505"/>
  <c r="DN505"/>
  <c r="DM505"/>
  <c r="DF505"/>
  <c r="KC505" s="1"/>
  <c r="DE505"/>
  <c r="KE505" s="1"/>
  <c r="CZ505"/>
  <c r="JU505" s="1"/>
  <c r="CY505"/>
  <c r="JW505" s="1"/>
  <c r="CU505"/>
  <c r="CV505" s="1"/>
  <c r="JQ505" s="1"/>
  <c r="CT505"/>
  <c r="JM505" s="1"/>
  <c r="CS505"/>
  <c r="CP505"/>
  <c r="CN505"/>
  <c r="CG505"/>
  <c r="JG505" s="1"/>
  <c r="CF505"/>
  <c r="JE505" s="1"/>
  <c r="CA505"/>
  <c r="IY505" s="1"/>
  <c r="BZ505"/>
  <c r="IW505" s="1"/>
  <c r="BU505"/>
  <c r="BT505"/>
  <c r="BQ505"/>
  <c r="BP505"/>
  <c r="BJ505"/>
  <c r="II505" s="1"/>
  <c r="BI505"/>
  <c r="IG505" s="1"/>
  <c r="AW505"/>
  <c r="AV505"/>
  <c r="AR505"/>
  <c r="AQ505"/>
  <c r="AK505"/>
  <c r="AJ505"/>
  <c r="AG505"/>
  <c r="AF505"/>
  <c r="MK504"/>
  <c r="MC504"/>
  <c r="LU504"/>
  <c r="LM504"/>
  <c r="LE504"/>
  <c r="KW504"/>
  <c r="KO504"/>
  <c r="KG504"/>
  <c r="JY504"/>
  <c r="JI504"/>
  <c r="JA504"/>
  <c r="IS504"/>
  <c r="IK504"/>
  <c r="IC504"/>
  <c r="HU504"/>
  <c r="GH504"/>
  <c r="GE504"/>
  <c r="GD504"/>
  <c r="GC504"/>
  <c r="GB504"/>
  <c r="GA504"/>
  <c r="FZ504"/>
  <c r="FY504"/>
  <c r="FX504"/>
  <c r="FU504"/>
  <c r="FR504"/>
  <c r="MG504" s="1"/>
  <c r="FQ504"/>
  <c r="MI504" s="1"/>
  <c r="FL504"/>
  <c r="LY504" s="1"/>
  <c r="FK504"/>
  <c r="MA504" s="1"/>
  <c r="FF504"/>
  <c r="LQ504" s="1"/>
  <c r="FE504"/>
  <c r="LS504" s="1"/>
  <c r="EZ504"/>
  <c r="EY504"/>
  <c r="EV504"/>
  <c r="EU504"/>
  <c r="EO504"/>
  <c r="LA504" s="1"/>
  <c r="EN504"/>
  <c r="EK504"/>
  <c r="ED504"/>
  <c r="EC504"/>
  <c r="DX504"/>
  <c r="DW504"/>
  <c r="DQ504"/>
  <c r="DP504"/>
  <c r="DN504"/>
  <c r="DM504"/>
  <c r="DF504"/>
  <c r="KC504" s="1"/>
  <c r="DE504"/>
  <c r="KE504" s="1"/>
  <c r="CZ504"/>
  <c r="JU504" s="1"/>
  <c r="CY504"/>
  <c r="JW504" s="1"/>
  <c r="CU504"/>
  <c r="CV504" s="1"/>
  <c r="JQ504" s="1"/>
  <c r="CT504"/>
  <c r="JM504" s="1"/>
  <c r="CS504"/>
  <c r="CP504"/>
  <c r="CN504"/>
  <c r="FV504" s="1"/>
  <c r="CG504"/>
  <c r="JG504" s="1"/>
  <c r="CF504"/>
  <c r="JE504" s="1"/>
  <c r="CA504"/>
  <c r="IY504" s="1"/>
  <c r="BZ504"/>
  <c r="IW504" s="1"/>
  <c r="BU504"/>
  <c r="BT504"/>
  <c r="BQ504"/>
  <c r="BP504"/>
  <c r="BJ504"/>
  <c r="II504" s="1"/>
  <c r="BI504"/>
  <c r="IG504" s="1"/>
  <c r="AW504"/>
  <c r="AV504"/>
  <c r="AR504"/>
  <c r="AQ504"/>
  <c r="AK504"/>
  <c r="AJ504"/>
  <c r="AG504"/>
  <c r="AF504"/>
  <c r="OB503"/>
  <c r="OA503"/>
  <c r="NY503"/>
  <c r="NW503"/>
  <c r="NU503"/>
  <c r="NT503"/>
  <c r="NR503"/>
  <c r="NQ503"/>
  <c r="NP503"/>
  <c r="NN503"/>
  <c r="NM503"/>
  <c r="MK503"/>
  <c r="MC503"/>
  <c r="LU503"/>
  <c r="LM503"/>
  <c r="LE503"/>
  <c r="KW503"/>
  <c r="KO503"/>
  <c r="KG503"/>
  <c r="JY503"/>
  <c r="JI503"/>
  <c r="JA503"/>
  <c r="IS503"/>
  <c r="IK503"/>
  <c r="IC503"/>
  <c r="HU503"/>
  <c r="GH503"/>
  <c r="GE503"/>
  <c r="GD503"/>
  <c r="GC503"/>
  <c r="GB503"/>
  <c r="GA503"/>
  <c r="FZ503"/>
  <c r="FY503"/>
  <c r="FX503"/>
  <c r="FU503"/>
  <c r="FR503"/>
  <c r="MG503" s="1"/>
  <c r="MH503" s="1"/>
  <c r="FQ503"/>
  <c r="MI503" s="1"/>
  <c r="MJ503" s="1"/>
  <c r="FL503"/>
  <c r="LY503" s="1"/>
  <c r="LZ503" s="1"/>
  <c r="FK503"/>
  <c r="MA503" s="1"/>
  <c r="MB503" s="1"/>
  <c r="FF503"/>
  <c r="LQ503" s="1"/>
  <c r="FE503"/>
  <c r="LS503" s="1"/>
  <c r="EZ503"/>
  <c r="EY503"/>
  <c r="EV503"/>
  <c r="EU503"/>
  <c r="EO503"/>
  <c r="LA503" s="1"/>
  <c r="EN503"/>
  <c r="EK503"/>
  <c r="ED503"/>
  <c r="EC503"/>
  <c r="DX503"/>
  <c r="DW503"/>
  <c r="DQ503"/>
  <c r="DP503"/>
  <c r="DN503"/>
  <c r="DM503"/>
  <c r="DF503"/>
  <c r="KC503" s="1"/>
  <c r="KD503" s="1"/>
  <c r="DE503"/>
  <c r="KE503" s="1"/>
  <c r="KF503" s="1"/>
  <c r="CZ503"/>
  <c r="JU503" s="1"/>
  <c r="JV503" s="1"/>
  <c r="CY503"/>
  <c r="JW503" s="1"/>
  <c r="JX503" s="1"/>
  <c r="CU503"/>
  <c r="CV503" s="1"/>
  <c r="JQ503" s="1"/>
  <c r="CT503"/>
  <c r="JM503" s="1"/>
  <c r="CS503"/>
  <c r="CP503"/>
  <c r="CN503"/>
  <c r="FW503" s="1"/>
  <c r="CG503"/>
  <c r="JG503" s="1"/>
  <c r="JH503" s="1"/>
  <c r="CF503"/>
  <c r="JE503" s="1"/>
  <c r="JF503" s="1"/>
  <c r="CA503"/>
  <c r="IY503" s="1"/>
  <c r="IZ503" s="1"/>
  <c r="BZ503"/>
  <c r="IW503" s="1"/>
  <c r="IX503" s="1"/>
  <c r="BU503"/>
  <c r="BT503"/>
  <c r="BQ503"/>
  <c r="BP503"/>
  <c r="BJ503"/>
  <c r="II503" s="1"/>
  <c r="IJ503" s="1"/>
  <c r="BI503"/>
  <c r="IG503" s="1"/>
  <c r="AW503"/>
  <c r="AV503"/>
  <c r="AR503"/>
  <c r="AQ503"/>
  <c r="AK503"/>
  <c r="AJ503"/>
  <c r="AG503"/>
  <c r="AF503"/>
  <c r="OB502"/>
  <c r="OA502"/>
  <c r="NY502"/>
  <c r="NW502"/>
  <c r="NU502"/>
  <c r="NT502"/>
  <c r="NR502"/>
  <c r="NQ502"/>
  <c r="NP502"/>
  <c r="NN502"/>
  <c r="NM502"/>
  <c r="MK502"/>
  <c r="MC502"/>
  <c r="LU502"/>
  <c r="LM502"/>
  <c r="LE502"/>
  <c r="KW502"/>
  <c r="KO502"/>
  <c r="KG502"/>
  <c r="JY502"/>
  <c r="JI502"/>
  <c r="JA502"/>
  <c r="IS502"/>
  <c r="IK502"/>
  <c r="IC502"/>
  <c r="HU502"/>
  <c r="GH502"/>
  <c r="GE502"/>
  <c r="GD502"/>
  <c r="GC502"/>
  <c r="GB502"/>
  <c r="GA502"/>
  <c r="FZ502"/>
  <c r="FY502"/>
  <c r="FX502"/>
  <c r="FU502"/>
  <c r="FR502"/>
  <c r="MG502" s="1"/>
  <c r="MH502" s="1"/>
  <c r="FQ502"/>
  <c r="MI502" s="1"/>
  <c r="MJ502" s="1"/>
  <c r="FL502"/>
  <c r="LY502" s="1"/>
  <c r="LZ502" s="1"/>
  <c r="FK502"/>
  <c r="MA502" s="1"/>
  <c r="MB502" s="1"/>
  <c r="FF502"/>
  <c r="LQ502" s="1"/>
  <c r="FE502"/>
  <c r="LS502" s="1"/>
  <c r="EZ502"/>
  <c r="EY502"/>
  <c r="EV502"/>
  <c r="EU502"/>
  <c r="EO502"/>
  <c r="LA502" s="1"/>
  <c r="EN502"/>
  <c r="EK502"/>
  <c r="ED502"/>
  <c r="EC502"/>
  <c r="DX502"/>
  <c r="DW502"/>
  <c r="DQ502"/>
  <c r="DP502"/>
  <c r="DN502"/>
  <c r="DM502"/>
  <c r="DF502"/>
  <c r="KC502" s="1"/>
  <c r="KD502" s="1"/>
  <c r="DE502"/>
  <c r="KE502" s="1"/>
  <c r="KF502" s="1"/>
  <c r="CZ502"/>
  <c r="JU502" s="1"/>
  <c r="JV502" s="1"/>
  <c r="CY502"/>
  <c r="JW502" s="1"/>
  <c r="JX502" s="1"/>
  <c r="CU502"/>
  <c r="CV502" s="1"/>
  <c r="JQ502" s="1"/>
  <c r="CT502"/>
  <c r="JM502" s="1"/>
  <c r="CS502"/>
  <c r="CP502"/>
  <c r="CN502"/>
  <c r="FV502" s="1"/>
  <c r="CG502"/>
  <c r="JG502" s="1"/>
  <c r="JH502" s="1"/>
  <c r="CF502"/>
  <c r="JE502" s="1"/>
  <c r="JF502" s="1"/>
  <c r="CA502"/>
  <c r="IY502" s="1"/>
  <c r="IZ502" s="1"/>
  <c r="BZ502"/>
  <c r="IW502" s="1"/>
  <c r="IX502" s="1"/>
  <c r="BU502"/>
  <c r="BT502"/>
  <c r="BQ502"/>
  <c r="BP502"/>
  <c r="BJ502"/>
  <c r="II502" s="1"/>
  <c r="BI502"/>
  <c r="IG502" s="1"/>
  <c r="AW502"/>
  <c r="AV502"/>
  <c r="AR502"/>
  <c r="AQ502"/>
  <c r="AK502"/>
  <c r="AJ502"/>
  <c r="AG502"/>
  <c r="AF502"/>
  <c r="OB501"/>
  <c r="OA501"/>
  <c r="NY501"/>
  <c r="NW501"/>
  <c r="NU501"/>
  <c r="NT501"/>
  <c r="NR501"/>
  <c r="NQ501"/>
  <c r="NP501"/>
  <c r="NN501"/>
  <c r="NM501"/>
  <c r="MK501"/>
  <c r="MC501"/>
  <c r="LU501"/>
  <c r="LM501"/>
  <c r="LE501"/>
  <c r="KW501"/>
  <c r="KO501"/>
  <c r="KG501"/>
  <c r="JY501"/>
  <c r="JI501"/>
  <c r="JA501"/>
  <c r="IS501"/>
  <c r="IK501"/>
  <c r="IC501"/>
  <c r="HU501"/>
  <c r="GH501"/>
  <c r="GE501"/>
  <c r="GD501"/>
  <c r="GC501"/>
  <c r="GB501"/>
  <c r="GA501"/>
  <c r="FZ501"/>
  <c r="FY501"/>
  <c r="FX501"/>
  <c r="FU501"/>
  <c r="FR501"/>
  <c r="MG501" s="1"/>
  <c r="MH501" s="1"/>
  <c r="FQ501"/>
  <c r="MI501" s="1"/>
  <c r="MJ501" s="1"/>
  <c r="FL501"/>
  <c r="LY501" s="1"/>
  <c r="LZ501" s="1"/>
  <c r="FK501"/>
  <c r="MA501" s="1"/>
  <c r="MB501" s="1"/>
  <c r="FF501"/>
  <c r="LQ501" s="1"/>
  <c r="FE501"/>
  <c r="LS501" s="1"/>
  <c r="EZ501"/>
  <c r="EY501"/>
  <c r="EV501"/>
  <c r="EU501"/>
  <c r="EO501"/>
  <c r="LA501" s="1"/>
  <c r="EN501"/>
  <c r="EK501"/>
  <c r="ED501"/>
  <c r="EC501"/>
  <c r="DX501"/>
  <c r="DW501"/>
  <c r="DQ501"/>
  <c r="DP501"/>
  <c r="DN501"/>
  <c r="DM501"/>
  <c r="DF501"/>
  <c r="KC501" s="1"/>
  <c r="KD501" s="1"/>
  <c r="DE501"/>
  <c r="KE501" s="1"/>
  <c r="KF501" s="1"/>
  <c r="CZ501"/>
  <c r="JU501" s="1"/>
  <c r="JV501" s="1"/>
  <c r="CY501"/>
  <c r="JW501" s="1"/>
  <c r="JX501" s="1"/>
  <c r="CU501"/>
  <c r="CV501" s="1"/>
  <c r="JQ501" s="1"/>
  <c r="CT501"/>
  <c r="JM501" s="1"/>
  <c r="CS501"/>
  <c r="CP501"/>
  <c r="CN501"/>
  <c r="FV501" s="1"/>
  <c r="CG501"/>
  <c r="JG501" s="1"/>
  <c r="JH501" s="1"/>
  <c r="CF501"/>
  <c r="JE501" s="1"/>
  <c r="JF501" s="1"/>
  <c r="CA501"/>
  <c r="IY501" s="1"/>
  <c r="IZ501" s="1"/>
  <c r="BZ501"/>
  <c r="IW501" s="1"/>
  <c r="IX501" s="1"/>
  <c r="BU501"/>
  <c r="BT501"/>
  <c r="BQ501"/>
  <c r="BP501"/>
  <c r="BJ501"/>
  <c r="II501" s="1"/>
  <c r="BI501"/>
  <c r="IG501" s="1"/>
  <c r="AW501"/>
  <c r="AV501"/>
  <c r="AR501"/>
  <c r="AQ501"/>
  <c r="AK501"/>
  <c r="AJ501"/>
  <c r="AG501"/>
  <c r="AF501"/>
  <c r="NZ500"/>
  <c r="NR500"/>
  <c r="MK500"/>
  <c r="MC500"/>
  <c r="LU500"/>
  <c r="LM500"/>
  <c r="LE500"/>
  <c r="KW500"/>
  <c r="KO500"/>
  <c r="KG500"/>
  <c r="JY500"/>
  <c r="JI500"/>
  <c r="JA500"/>
  <c r="IS500"/>
  <c r="IK500"/>
  <c r="IC500"/>
  <c r="HU500"/>
  <c r="GH500"/>
  <c r="GE500"/>
  <c r="GD500"/>
  <c r="GC500"/>
  <c r="GB500"/>
  <c r="GA500"/>
  <c r="FZ500"/>
  <c r="FY500"/>
  <c r="FX500"/>
  <c r="FU500"/>
  <c r="FR500"/>
  <c r="MG500" s="1"/>
  <c r="FQ500"/>
  <c r="MI500" s="1"/>
  <c r="FL500"/>
  <c r="LY500" s="1"/>
  <c r="FK500"/>
  <c r="MA500" s="1"/>
  <c r="FF500"/>
  <c r="LQ500" s="1"/>
  <c r="LR500" s="1"/>
  <c r="FE500"/>
  <c r="LS500" s="1"/>
  <c r="LT500" s="1"/>
  <c r="EZ500"/>
  <c r="EY500"/>
  <c r="EV500"/>
  <c r="EU500"/>
  <c r="EO500"/>
  <c r="LA500" s="1"/>
  <c r="EN500"/>
  <c r="EK500"/>
  <c r="ED500"/>
  <c r="EC500"/>
  <c r="DX500"/>
  <c r="DW500"/>
  <c r="DQ500"/>
  <c r="DP500"/>
  <c r="DN500"/>
  <c r="DM500"/>
  <c r="DF500"/>
  <c r="KC500" s="1"/>
  <c r="DE500"/>
  <c r="KE500" s="1"/>
  <c r="CZ500"/>
  <c r="JU500" s="1"/>
  <c r="CY500"/>
  <c r="JW500" s="1"/>
  <c r="CU500"/>
  <c r="CV500" s="1"/>
  <c r="JQ500" s="1"/>
  <c r="CT500"/>
  <c r="JM500" s="1"/>
  <c r="CS500"/>
  <c r="CP500"/>
  <c r="CN500"/>
  <c r="FV500" s="1"/>
  <c r="CG500"/>
  <c r="JG500" s="1"/>
  <c r="JH500" s="1"/>
  <c r="CF500"/>
  <c r="JE500" s="1"/>
  <c r="JF500" s="1"/>
  <c r="CA500"/>
  <c r="IY500" s="1"/>
  <c r="BZ500"/>
  <c r="IW500" s="1"/>
  <c r="BU500"/>
  <c r="BT500"/>
  <c r="BQ500"/>
  <c r="BP500"/>
  <c r="BJ500"/>
  <c r="II500" s="1"/>
  <c r="IJ500" s="1"/>
  <c r="BI500"/>
  <c r="IG500" s="1"/>
  <c r="AW500"/>
  <c r="AV500"/>
  <c r="AR500"/>
  <c r="AQ500"/>
  <c r="AK500"/>
  <c r="AJ500"/>
  <c r="AG500"/>
  <c r="AF500"/>
  <c r="OB499"/>
  <c r="OA499"/>
  <c r="NY499"/>
  <c r="NW499"/>
  <c r="NU499"/>
  <c r="NT499"/>
  <c r="NR499"/>
  <c r="NQ499"/>
  <c r="NP499"/>
  <c r="NN499"/>
  <c r="NM499"/>
  <c r="MK499"/>
  <c r="MC499"/>
  <c r="LU499"/>
  <c r="LM499"/>
  <c r="LE499"/>
  <c r="KW499"/>
  <c r="KO499"/>
  <c r="KG499"/>
  <c r="JY499"/>
  <c r="JI499"/>
  <c r="JA499"/>
  <c r="IS499"/>
  <c r="IK499"/>
  <c r="IC499"/>
  <c r="HU499"/>
  <c r="GH499"/>
  <c r="GE499"/>
  <c r="GD499"/>
  <c r="GC499"/>
  <c r="GB499"/>
  <c r="GA499"/>
  <c r="FZ499"/>
  <c r="FY499"/>
  <c r="FX499"/>
  <c r="FU499"/>
  <c r="FR499"/>
  <c r="MG499" s="1"/>
  <c r="MH499" s="1"/>
  <c r="FQ499"/>
  <c r="MI499" s="1"/>
  <c r="MJ499" s="1"/>
  <c r="FL499"/>
  <c r="LY499" s="1"/>
  <c r="LZ499" s="1"/>
  <c r="FK499"/>
  <c r="MA499" s="1"/>
  <c r="MB499" s="1"/>
  <c r="FF499"/>
  <c r="LQ499" s="1"/>
  <c r="FE499"/>
  <c r="LS499" s="1"/>
  <c r="EZ499"/>
  <c r="EY499"/>
  <c r="EV499"/>
  <c r="EU499"/>
  <c r="EO499"/>
  <c r="LA499" s="1"/>
  <c r="EN499"/>
  <c r="EK499"/>
  <c r="ED499"/>
  <c r="EC499"/>
  <c r="DX499"/>
  <c r="DW499"/>
  <c r="DQ499"/>
  <c r="DP499"/>
  <c r="DN499"/>
  <c r="DM499"/>
  <c r="DF499"/>
  <c r="KC499" s="1"/>
  <c r="KD499" s="1"/>
  <c r="DE499"/>
  <c r="KE499" s="1"/>
  <c r="KF499" s="1"/>
  <c r="CZ499"/>
  <c r="JU499" s="1"/>
  <c r="JV499" s="1"/>
  <c r="CY499"/>
  <c r="JW499" s="1"/>
  <c r="JX499" s="1"/>
  <c r="CU499"/>
  <c r="CV499" s="1"/>
  <c r="JQ499" s="1"/>
  <c r="CT499"/>
  <c r="JM499" s="1"/>
  <c r="CS499"/>
  <c r="CP499"/>
  <c r="CN499"/>
  <c r="FV499" s="1"/>
  <c r="CG499"/>
  <c r="JG499" s="1"/>
  <c r="JH499" s="1"/>
  <c r="CF499"/>
  <c r="JE499" s="1"/>
  <c r="JF499" s="1"/>
  <c r="CA499"/>
  <c r="IY499" s="1"/>
  <c r="IZ499" s="1"/>
  <c r="BZ499"/>
  <c r="IW499" s="1"/>
  <c r="IX499" s="1"/>
  <c r="BU499"/>
  <c r="BT499"/>
  <c r="BQ499"/>
  <c r="BP499"/>
  <c r="BJ499"/>
  <c r="II499" s="1"/>
  <c r="BI499"/>
  <c r="IG499" s="1"/>
  <c r="AW499"/>
  <c r="AV499"/>
  <c r="AR499"/>
  <c r="AQ499"/>
  <c r="AK499"/>
  <c r="AJ499"/>
  <c r="AG499"/>
  <c r="AF499"/>
  <c r="OB498"/>
  <c r="OA498"/>
  <c r="NY498"/>
  <c r="NW498"/>
  <c r="NU498"/>
  <c r="NT498"/>
  <c r="NR498"/>
  <c r="NQ498"/>
  <c r="NP498"/>
  <c r="NN498"/>
  <c r="NM498"/>
  <c r="MK498"/>
  <c r="MC498"/>
  <c r="LU498"/>
  <c r="LM498"/>
  <c r="LE498"/>
  <c r="KW498"/>
  <c r="KO498"/>
  <c r="KG498"/>
  <c r="JY498"/>
  <c r="JI498"/>
  <c r="JA498"/>
  <c r="IS498"/>
  <c r="IK498"/>
  <c r="IC498"/>
  <c r="HU498"/>
  <c r="GH498"/>
  <c r="GE498"/>
  <c r="GD498"/>
  <c r="GC498"/>
  <c r="GB498"/>
  <c r="GA498"/>
  <c r="FZ498"/>
  <c r="FY498"/>
  <c r="FX498"/>
  <c r="FU498"/>
  <c r="FR498"/>
  <c r="MG498" s="1"/>
  <c r="MH498" s="1"/>
  <c r="FQ498"/>
  <c r="MI498" s="1"/>
  <c r="MJ498" s="1"/>
  <c r="FL498"/>
  <c r="LY498" s="1"/>
  <c r="LZ498" s="1"/>
  <c r="FK498"/>
  <c r="MA498" s="1"/>
  <c r="MB498" s="1"/>
  <c r="FF498"/>
  <c r="LQ498" s="1"/>
  <c r="FE498"/>
  <c r="LS498" s="1"/>
  <c r="EZ498"/>
  <c r="EY498"/>
  <c r="EV498"/>
  <c r="EU498"/>
  <c r="EO498"/>
  <c r="LA498" s="1"/>
  <c r="EN498"/>
  <c r="EK498"/>
  <c r="ED498"/>
  <c r="EC498"/>
  <c r="DX498"/>
  <c r="DW498"/>
  <c r="DQ498"/>
  <c r="DP498"/>
  <c r="DN498"/>
  <c r="DM498"/>
  <c r="DF498"/>
  <c r="KC498" s="1"/>
  <c r="KD498" s="1"/>
  <c r="DE498"/>
  <c r="KE498" s="1"/>
  <c r="KF498" s="1"/>
  <c r="CZ498"/>
  <c r="JU498" s="1"/>
  <c r="JV498" s="1"/>
  <c r="CY498"/>
  <c r="JW498" s="1"/>
  <c r="JX498" s="1"/>
  <c r="CU498"/>
  <c r="CV498" s="1"/>
  <c r="JQ498" s="1"/>
  <c r="CT498"/>
  <c r="JM498" s="1"/>
  <c r="CS498"/>
  <c r="CP498"/>
  <c r="CN498"/>
  <c r="FW498" s="1"/>
  <c r="CG498"/>
  <c r="JG498" s="1"/>
  <c r="JH498" s="1"/>
  <c r="CF498"/>
  <c r="JE498" s="1"/>
  <c r="JF498" s="1"/>
  <c r="CA498"/>
  <c r="IY498" s="1"/>
  <c r="IZ498" s="1"/>
  <c r="BZ498"/>
  <c r="IW498" s="1"/>
  <c r="IX498" s="1"/>
  <c r="BU498"/>
  <c r="BT498"/>
  <c r="BQ498"/>
  <c r="BP498"/>
  <c r="BJ498"/>
  <c r="II498" s="1"/>
  <c r="BI498"/>
  <c r="IG498" s="1"/>
  <c r="AW498"/>
  <c r="AV498"/>
  <c r="AR498"/>
  <c r="AQ498"/>
  <c r="AK498"/>
  <c r="AJ498"/>
  <c r="AG498"/>
  <c r="AF498"/>
  <c r="OB497"/>
  <c r="OA497"/>
  <c r="NY497"/>
  <c r="NW497"/>
  <c r="NU497"/>
  <c r="NT497"/>
  <c r="NR497"/>
  <c r="NQ497"/>
  <c r="NP497"/>
  <c r="NN497"/>
  <c r="NM497"/>
  <c r="MK497"/>
  <c r="MC497"/>
  <c r="LU497"/>
  <c r="LM497"/>
  <c r="LE497"/>
  <c r="KW497"/>
  <c r="KO497"/>
  <c r="KG497"/>
  <c r="JY497"/>
  <c r="JI497"/>
  <c r="JA497"/>
  <c r="IS497"/>
  <c r="IK497"/>
  <c r="IC497"/>
  <c r="HU497"/>
  <c r="GH497"/>
  <c r="GE497"/>
  <c r="GD497"/>
  <c r="GC497"/>
  <c r="GB497"/>
  <c r="GA497"/>
  <c r="FZ497"/>
  <c r="FY497"/>
  <c r="FX497"/>
  <c r="FU497"/>
  <c r="FR497"/>
  <c r="MG497" s="1"/>
  <c r="MH497" s="1"/>
  <c r="FQ497"/>
  <c r="MI497" s="1"/>
  <c r="MJ497" s="1"/>
  <c r="FL497"/>
  <c r="LY497" s="1"/>
  <c r="LZ497" s="1"/>
  <c r="FK497"/>
  <c r="MA497" s="1"/>
  <c r="MB497" s="1"/>
  <c r="FF497"/>
  <c r="LQ497" s="1"/>
  <c r="FE497"/>
  <c r="LS497" s="1"/>
  <c r="EZ497"/>
  <c r="EY497"/>
  <c r="EV497"/>
  <c r="EU497"/>
  <c r="EO497"/>
  <c r="LA497" s="1"/>
  <c r="EN497"/>
  <c r="EK497"/>
  <c r="ED497"/>
  <c r="EC497"/>
  <c r="DX497"/>
  <c r="DW497"/>
  <c r="DQ497"/>
  <c r="DP497"/>
  <c r="DN497"/>
  <c r="DM497"/>
  <c r="DF497"/>
  <c r="KC497" s="1"/>
  <c r="KD497" s="1"/>
  <c r="DE497"/>
  <c r="KE497" s="1"/>
  <c r="KF497" s="1"/>
  <c r="CZ497"/>
  <c r="JU497" s="1"/>
  <c r="JV497" s="1"/>
  <c r="CY497"/>
  <c r="JW497" s="1"/>
  <c r="JX497" s="1"/>
  <c r="CU497"/>
  <c r="CV497" s="1"/>
  <c r="JQ497" s="1"/>
  <c r="CT497"/>
  <c r="JM497" s="1"/>
  <c r="CS497"/>
  <c r="CP497"/>
  <c r="CN497"/>
  <c r="CG497"/>
  <c r="JG497" s="1"/>
  <c r="JH497" s="1"/>
  <c r="CF497"/>
  <c r="JE497" s="1"/>
  <c r="JF497" s="1"/>
  <c r="CA497"/>
  <c r="IY497" s="1"/>
  <c r="IZ497" s="1"/>
  <c r="BZ497"/>
  <c r="IW497" s="1"/>
  <c r="IX497" s="1"/>
  <c r="BU497"/>
  <c r="BT497"/>
  <c r="BQ497"/>
  <c r="BP497"/>
  <c r="BJ497"/>
  <c r="II497" s="1"/>
  <c r="BI497"/>
  <c r="IG497" s="1"/>
  <c r="AW497"/>
  <c r="AV497"/>
  <c r="AR497"/>
  <c r="AQ497"/>
  <c r="AK497"/>
  <c r="AJ497"/>
  <c r="AG497"/>
  <c r="AF497"/>
  <c r="OB496"/>
  <c r="NR496"/>
  <c r="NQ496"/>
  <c r="MK496"/>
  <c r="MC496"/>
  <c r="LU496"/>
  <c r="LM496"/>
  <c r="LE496"/>
  <c r="KW496"/>
  <c r="KO496"/>
  <c r="KG496"/>
  <c r="JY496"/>
  <c r="JI496"/>
  <c r="JA496"/>
  <c r="IS496"/>
  <c r="IK496"/>
  <c r="IC496"/>
  <c r="HU496"/>
  <c r="GH496"/>
  <c r="GE496"/>
  <c r="GD496"/>
  <c r="GC496"/>
  <c r="GB496"/>
  <c r="GA496"/>
  <c r="FZ496"/>
  <c r="FY496"/>
  <c r="FX496"/>
  <c r="FU496"/>
  <c r="FR496"/>
  <c r="MG496" s="1"/>
  <c r="MH496" s="1"/>
  <c r="FQ496"/>
  <c r="MI496" s="1"/>
  <c r="MJ496" s="1"/>
  <c r="FL496"/>
  <c r="LY496" s="1"/>
  <c r="FK496"/>
  <c r="MA496" s="1"/>
  <c r="FF496"/>
  <c r="LQ496" s="1"/>
  <c r="FE496"/>
  <c r="LS496" s="1"/>
  <c r="EZ496"/>
  <c r="EY496"/>
  <c r="EV496"/>
  <c r="EU496"/>
  <c r="EO496"/>
  <c r="LA496" s="1"/>
  <c r="EN496"/>
  <c r="EK496"/>
  <c r="ED496"/>
  <c r="EC496"/>
  <c r="DX496"/>
  <c r="DW496"/>
  <c r="DQ496"/>
  <c r="DP496"/>
  <c r="DN496"/>
  <c r="DM496"/>
  <c r="DF496"/>
  <c r="KC496" s="1"/>
  <c r="DE496"/>
  <c r="KE496" s="1"/>
  <c r="CZ496"/>
  <c r="JU496" s="1"/>
  <c r="CY496"/>
  <c r="JW496" s="1"/>
  <c r="CU496"/>
  <c r="CV496" s="1"/>
  <c r="JQ496" s="1"/>
  <c r="CT496"/>
  <c r="JM496" s="1"/>
  <c r="CS496"/>
  <c r="CP496"/>
  <c r="CN496"/>
  <c r="CG496"/>
  <c r="JG496" s="1"/>
  <c r="JH496" s="1"/>
  <c r="CF496"/>
  <c r="JE496" s="1"/>
  <c r="JF496" s="1"/>
  <c r="CA496"/>
  <c r="IY496" s="1"/>
  <c r="IZ496" s="1"/>
  <c r="BZ496"/>
  <c r="IW496" s="1"/>
  <c r="IX496" s="1"/>
  <c r="BU496"/>
  <c r="BT496"/>
  <c r="BQ496"/>
  <c r="BP496"/>
  <c r="BJ496"/>
  <c r="II496" s="1"/>
  <c r="BI496"/>
  <c r="IG496" s="1"/>
  <c r="AW496"/>
  <c r="AV496"/>
  <c r="AR496"/>
  <c r="AQ496"/>
  <c r="AK496"/>
  <c r="AJ496"/>
  <c r="AG496"/>
  <c r="AF496"/>
  <c r="OB495"/>
  <c r="NR495"/>
  <c r="NQ495"/>
  <c r="MK495"/>
  <c r="MC495"/>
  <c r="LU495"/>
  <c r="LM495"/>
  <c r="LE495"/>
  <c r="KW495"/>
  <c r="KO495"/>
  <c r="KG495"/>
  <c r="JY495"/>
  <c r="JI495"/>
  <c r="JA495"/>
  <c r="IS495"/>
  <c r="IK495"/>
  <c r="IC495"/>
  <c r="HU495"/>
  <c r="GH495"/>
  <c r="GE495"/>
  <c r="GD495"/>
  <c r="GC495"/>
  <c r="GB495"/>
  <c r="GA495"/>
  <c r="FZ495"/>
  <c r="FY495"/>
  <c r="FX495"/>
  <c r="FU495"/>
  <c r="FR495"/>
  <c r="MG495" s="1"/>
  <c r="MH495" s="1"/>
  <c r="FQ495"/>
  <c r="MI495" s="1"/>
  <c r="MJ495" s="1"/>
  <c r="FL495"/>
  <c r="LY495" s="1"/>
  <c r="FK495"/>
  <c r="MA495" s="1"/>
  <c r="FF495"/>
  <c r="LQ495" s="1"/>
  <c r="FE495"/>
  <c r="LS495" s="1"/>
  <c r="EZ495"/>
  <c r="EY495"/>
  <c r="EV495"/>
  <c r="EU495"/>
  <c r="EO495"/>
  <c r="LA495" s="1"/>
  <c r="EN495"/>
  <c r="EK495"/>
  <c r="ED495"/>
  <c r="EC495"/>
  <c r="DX495"/>
  <c r="DW495"/>
  <c r="DQ495"/>
  <c r="DP495"/>
  <c r="DN495"/>
  <c r="DM495"/>
  <c r="DF495"/>
  <c r="KC495" s="1"/>
  <c r="DE495"/>
  <c r="KE495" s="1"/>
  <c r="CZ495"/>
  <c r="JU495" s="1"/>
  <c r="CY495"/>
  <c r="JW495" s="1"/>
  <c r="CU495"/>
  <c r="CV495" s="1"/>
  <c r="JQ495" s="1"/>
  <c r="CT495"/>
  <c r="JM495" s="1"/>
  <c r="CS495"/>
  <c r="CP495"/>
  <c r="CN495"/>
  <c r="FW495" s="1"/>
  <c r="CG495"/>
  <c r="JG495" s="1"/>
  <c r="JH495" s="1"/>
  <c r="CF495"/>
  <c r="JE495" s="1"/>
  <c r="JF495" s="1"/>
  <c r="CA495"/>
  <c r="IY495" s="1"/>
  <c r="IZ495" s="1"/>
  <c r="BZ495"/>
  <c r="IW495" s="1"/>
  <c r="IX495" s="1"/>
  <c r="BU495"/>
  <c r="BT495"/>
  <c r="BQ495"/>
  <c r="BP495"/>
  <c r="BJ495"/>
  <c r="II495" s="1"/>
  <c r="BI495"/>
  <c r="IG495" s="1"/>
  <c r="AW495"/>
  <c r="AV495"/>
  <c r="AR495"/>
  <c r="AQ495"/>
  <c r="AK495"/>
  <c r="AJ495"/>
  <c r="AG495"/>
  <c r="AF495"/>
  <c r="OB494"/>
  <c r="NR494"/>
  <c r="NQ494"/>
  <c r="MK494"/>
  <c r="MC494"/>
  <c r="LU494"/>
  <c r="LM494"/>
  <c r="LE494"/>
  <c r="KW494"/>
  <c r="KO494"/>
  <c r="KG494"/>
  <c r="JY494"/>
  <c r="JI494"/>
  <c r="JA494"/>
  <c r="IS494"/>
  <c r="IK494"/>
  <c r="IC494"/>
  <c r="HU494"/>
  <c r="GH494"/>
  <c r="GE494"/>
  <c r="GD494"/>
  <c r="GC494"/>
  <c r="GB494"/>
  <c r="GA494"/>
  <c r="FZ494"/>
  <c r="FY494"/>
  <c r="FX494"/>
  <c r="FU494"/>
  <c r="FR494"/>
  <c r="MG494" s="1"/>
  <c r="MH494" s="1"/>
  <c r="FQ494"/>
  <c r="MI494" s="1"/>
  <c r="MJ494" s="1"/>
  <c r="FL494"/>
  <c r="LY494" s="1"/>
  <c r="FK494"/>
  <c r="MA494" s="1"/>
  <c r="FF494"/>
  <c r="LQ494" s="1"/>
  <c r="FE494"/>
  <c r="LS494" s="1"/>
  <c r="EZ494"/>
  <c r="EY494"/>
  <c r="EV494"/>
  <c r="EU494"/>
  <c r="EO494"/>
  <c r="LA494" s="1"/>
  <c r="EN494"/>
  <c r="EK494"/>
  <c r="ED494"/>
  <c r="EC494"/>
  <c r="DX494"/>
  <c r="DW494"/>
  <c r="DQ494"/>
  <c r="DP494"/>
  <c r="DN494"/>
  <c r="DM494"/>
  <c r="DF494"/>
  <c r="KC494" s="1"/>
  <c r="DE494"/>
  <c r="KE494" s="1"/>
  <c r="CZ494"/>
  <c r="JU494" s="1"/>
  <c r="CY494"/>
  <c r="JW494" s="1"/>
  <c r="CU494"/>
  <c r="CV494" s="1"/>
  <c r="JQ494" s="1"/>
  <c r="CT494"/>
  <c r="JM494" s="1"/>
  <c r="CS494"/>
  <c r="CP494"/>
  <c r="CN494"/>
  <c r="FW494" s="1"/>
  <c r="CG494"/>
  <c r="JG494" s="1"/>
  <c r="JH494" s="1"/>
  <c r="CF494"/>
  <c r="JE494" s="1"/>
  <c r="JF494" s="1"/>
  <c r="CA494"/>
  <c r="IY494" s="1"/>
  <c r="IZ494" s="1"/>
  <c r="BZ494"/>
  <c r="IW494" s="1"/>
  <c r="IX494" s="1"/>
  <c r="BU494"/>
  <c r="BT494"/>
  <c r="BQ494"/>
  <c r="BP494"/>
  <c r="BJ494"/>
  <c r="II494" s="1"/>
  <c r="BI494"/>
  <c r="IG494" s="1"/>
  <c r="AW494"/>
  <c r="AV494"/>
  <c r="AR494"/>
  <c r="AQ494"/>
  <c r="AK494"/>
  <c r="AJ494"/>
  <c r="AG494"/>
  <c r="AF494"/>
  <c r="OB493"/>
  <c r="NR493"/>
  <c r="NQ493"/>
  <c r="MK493"/>
  <c r="MC493"/>
  <c r="LU493"/>
  <c r="LM493"/>
  <c r="LE493"/>
  <c r="KW493"/>
  <c r="KO493"/>
  <c r="KG493"/>
  <c r="JY493"/>
  <c r="JI493"/>
  <c r="JA493"/>
  <c r="IS493"/>
  <c r="IK493"/>
  <c r="IC493"/>
  <c r="HU493"/>
  <c r="GH493"/>
  <c r="GE493"/>
  <c r="GD493"/>
  <c r="GC493"/>
  <c r="GB493"/>
  <c r="GA493"/>
  <c r="FZ493"/>
  <c r="FY493"/>
  <c r="FX493"/>
  <c r="FU493"/>
  <c r="FR493"/>
  <c r="MG493" s="1"/>
  <c r="MH493" s="1"/>
  <c r="FQ493"/>
  <c r="MI493" s="1"/>
  <c r="MJ493" s="1"/>
  <c r="FL493"/>
  <c r="LY493" s="1"/>
  <c r="FK493"/>
  <c r="MA493" s="1"/>
  <c r="FF493"/>
  <c r="LQ493" s="1"/>
  <c r="FE493"/>
  <c r="LS493" s="1"/>
  <c r="EZ493"/>
  <c r="EY493"/>
  <c r="EV493"/>
  <c r="EU493"/>
  <c r="EO493"/>
  <c r="LA493" s="1"/>
  <c r="EN493"/>
  <c r="EK493"/>
  <c r="ED493"/>
  <c r="EC493"/>
  <c r="DX493"/>
  <c r="DW493"/>
  <c r="DQ493"/>
  <c r="DP493"/>
  <c r="DN493"/>
  <c r="DM493"/>
  <c r="DF493"/>
  <c r="KC493" s="1"/>
  <c r="DE493"/>
  <c r="KE493" s="1"/>
  <c r="CZ493"/>
  <c r="JU493" s="1"/>
  <c r="CY493"/>
  <c r="JW493" s="1"/>
  <c r="CU493"/>
  <c r="CV493" s="1"/>
  <c r="JQ493" s="1"/>
  <c r="CT493"/>
  <c r="JM493" s="1"/>
  <c r="CS493"/>
  <c r="CP493"/>
  <c r="CN493"/>
  <c r="FW493" s="1"/>
  <c r="CG493"/>
  <c r="JG493" s="1"/>
  <c r="JH493" s="1"/>
  <c r="CF493"/>
  <c r="JE493" s="1"/>
  <c r="JF493" s="1"/>
  <c r="CA493"/>
  <c r="IY493" s="1"/>
  <c r="IZ493" s="1"/>
  <c r="BZ493"/>
  <c r="IW493" s="1"/>
  <c r="IX493" s="1"/>
  <c r="BU493"/>
  <c r="BT493"/>
  <c r="BQ493"/>
  <c r="BP493"/>
  <c r="BJ493"/>
  <c r="II493" s="1"/>
  <c r="BI493"/>
  <c r="IG493" s="1"/>
  <c r="AW493"/>
  <c r="AV493"/>
  <c r="AR493"/>
  <c r="AQ493"/>
  <c r="AK493"/>
  <c r="AJ493"/>
  <c r="AG493"/>
  <c r="AF493"/>
  <c r="OB492"/>
  <c r="NR492"/>
  <c r="NQ492"/>
  <c r="MK492"/>
  <c r="MC492"/>
  <c r="LU492"/>
  <c r="LM492"/>
  <c r="LE492"/>
  <c r="KW492"/>
  <c r="KO492"/>
  <c r="KG492"/>
  <c r="JY492"/>
  <c r="JI492"/>
  <c r="JA492"/>
  <c r="IS492"/>
  <c r="IK492"/>
  <c r="IC492"/>
  <c r="HU492"/>
  <c r="GH492"/>
  <c r="GE492"/>
  <c r="GD492"/>
  <c r="GC492"/>
  <c r="GB492"/>
  <c r="GA492"/>
  <c r="FZ492"/>
  <c r="FY492"/>
  <c r="FX492"/>
  <c r="FU492"/>
  <c r="FR492"/>
  <c r="MG492" s="1"/>
  <c r="MH492" s="1"/>
  <c r="FQ492"/>
  <c r="MI492" s="1"/>
  <c r="MJ492" s="1"/>
  <c r="FL492"/>
  <c r="LY492" s="1"/>
  <c r="FK492"/>
  <c r="MA492" s="1"/>
  <c r="FF492"/>
  <c r="LQ492" s="1"/>
  <c r="FE492"/>
  <c r="LS492" s="1"/>
  <c r="EZ492"/>
  <c r="EY492"/>
  <c r="EV492"/>
  <c r="EU492"/>
  <c r="EO492"/>
  <c r="LA492" s="1"/>
  <c r="EN492"/>
  <c r="EK492"/>
  <c r="ED492"/>
  <c r="EC492"/>
  <c r="DX492"/>
  <c r="DW492"/>
  <c r="DQ492"/>
  <c r="DP492"/>
  <c r="DN492"/>
  <c r="DM492"/>
  <c r="DF492"/>
  <c r="KC492" s="1"/>
  <c r="DE492"/>
  <c r="KE492" s="1"/>
  <c r="CZ492"/>
  <c r="JU492" s="1"/>
  <c r="CY492"/>
  <c r="JW492" s="1"/>
  <c r="CU492"/>
  <c r="CV492" s="1"/>
  <c r="JQ492" s="1"/>
  <c r="CT492"/>
  <c r="JM492" s="1"/>
  <c r="CS492"/>
  <c r="CP492"/>
  <c r="CN492"/>
  <c r="FW492" s="1"/>
  <c r="CG492"/>
  <c r="JG492" s="1"/>
  <c r="JH492" s="1"/>
  <c r="CF492"/>
  <c r="JE492" s="1"/>
  <c r="JF492" s="1"/>
  <c r="CA492"/>
  <c r="IY492" s="1"/>
  <c r="IZ492" s="1"/>
  <c r="BZ492"/>
  <c r="IW492" s="1"/>
  <c r="IX492" s="1"/>
  <c r="BU492"/>
  <c r="BT492"/>
  <c r="BQ492"/>
  <c r="BP492"/>
  <c r="BJ492"/>
  <c r="II492" s="1"/>
  <c r="BI492"/>
  <c r="IG492" s="1"/>
  <c r="AW492"/>
  <c r="AV492"/>
  <c r="AR492"/>
  <c r="AQ492"/>
  <c r="AK492"/>
  <c r="AJ492"/>
  <c r="AG492"/>
  <c r="AF492"/>
  <c r="OB491"/>
  <c r="NR491"/>
  <c r="NQ491"/>
  <c r="MK491"/>
  <c r="MC491"/>
  <c r="LU491"/>
  <c r="LM491"/>
  <c r="LE491"/>
  <c r="KW491"/>
  <c r="KO491"/>
  <c r="KG491"/>
  <c r="JY491"/>
  <c r="JI491"/>
  <c r="JA491"/>
  <c r="IS491"/>
  <c r="IK491"/>
  <c r="IC491"/>
  <c r="HU491"/>
  <c r="GH491"/>
  <c r="GE491"/>
  <c r="GD491"/>
  <c r="GC491"/>
  <c r="GB491"/>
  <c r="GA491"/>
  <c r="FZ491"/>
  <c r="FY491"/>
  <c r="FX491"/>
  <c r="FU491"/>
  <c r="FR491"/>
  <c r="MG491" s="1"/>
  <c r="MH491" s="1"/>
  <c r="FQ491"/>
  <c r="MI491" s="1"/>
  <c r="MJ491" s="1"/>
  <c r="FL491"/>
  <c r="LY491" s="1"/>
  <c r="FK491"/>
  <c r="MA491" s="1"/>
  <c r="FF491"/>
  <c r="LQ491" s="1"/>
  <c r="FE491"/>
  <c r="LS491" s="1"/>
  <c r="EZ491"/>
  <c r="EY491"/>
  <c r="EV491"/>
  <c r="EU491"/>
  <c r="EO491"/>
  <c r="LA491" s="1"/>
  <c r="EN491"/>
  <c r="EK491"/>
  <c r="ED491"/>
  <c r="EC491"/>
  <c r="DX491"/>
  <c r="DW491"/>
  <c r="DQ491"/>
  <c r="DP491"/>
  <c r="DN491"/>
  <c r="DM491"/>
  <c r="DF491"/>
  <c r="KC491" s="1"/>
  <c r="DE491"/>
  <c r="KE491" s="1"/>
  <c r="CZ491"/>
  <c r="JU491" s="1"/>
  <c r="CY491"/>
  <c r="JW491" s="1"/>
  <c r="CU491"/>
  <c r="CV491" s="1"/>
  <c r="JQ491" s="1"/>
  <c r="CT491"/>
  <c r="JM491" s="1"/>
  <c r="CS491"/>
  <c r="CP491"/>
  <c r="CN491"/>
  <c r="CG491"/>
  <c r="JG491" s="1"/>
  <c r="JH491" s="1"/>
  <c r="CF491"/>
  <c r="JE491" s="1"/>
  <c r="JF491" s="1"/>
  <c r="CA491"/>
  <c r="IY491" s="1"/>
  <c r="IZ491" s="1"/>
  <c r="BZ491"/>
  <c r="IW491" s="1"/>
  <c r="IX491" s="1"/>
  <c r="BU491"/>
  <c r="BT491"/>
  <c r="BQ491"/>
  <c r="BP491"/>
  <c r="BJ491"/>
  <c r="II491" s="1"/>
  <c r="BI491"/>
  <c r="IG491" s="1"/>
  <c r="AW491"/>
  <c r="AV491"/>
  <c r="AR491"/>
  <c r="AQ491"/>
  <c r="AK491"/>
  <c r="AJ491"/>
  <c r="AG491"/>
  <c r="AF491"/>
  <c r="OB490"/>
  <c r="NR490"/>
  <c r="NQ490"/>
  <c r="MK490"/>
  <c r="MC490"/>
  <c r="LU490"/>
  <c r="LM490"/>
  <c r="LE490"/>
  <c r="KW490"/>
  <c r="KO490"/>
  <c r="KG490"/>
  <c r="JY490"/>
  <c r="JI490"/>
  <c r="JA490"/>
  <c r="IS490"/>
  <c r="IK490"/>
  <c r="IC490"/>
  <c r="HU490"/>
  <c r="GH490"/>
  <c r="GE490"/>
  <c r="GD490"/>
  <c r="GC490"/>
  <c r="GB490"/>
  <c r="GA490"/>
  <c r="FZ490"/>
  <c r="FY490"/>
  <c r="FX490"/>
  <c r="FU490"/>
  <c r="FR490"/>
  <c r="MG490" s="1"/>
  <c r="MH490" s="1"/>
  <c r="FQ490"/>
  <c r="MI490" s="1"/>
  <c r="MJ490" s="1"/>
  <c r="FL490"/>
  <c r="LY490" s="1"/>
  <c r="FK490"/>
  <c r="MA490" s="1"/>
  <c r="FF490"/>
  <c r="LQ490" s="1"/>
  <c r="FE490"/>
  <c r="LS490" s="1"/>
  <c r="EZ490"/>
  <c r="EY490"/>
  <c r="EV490"/>
  <c r="EU490"/>
  <c r="EO490"/>
  <c r="LA490" s="1"/>
  <c r="EN490"/>
  <c r="EK490"/>
  <c r="ED490"/>
  <c r="EC490"/>
  <c r="DX490"/>
  <c r="DW490"/>
  <c r="DQ490"/>
  <c r="DP490"/>
  <c r="DN490"/>
  <c r="DM490"/>
  <c r="DF490"/>
  <c r="KC490" s="1"/>
  <c r="DE490"/>
  <c r="KE490" s="1"/>
  <c r="CZ490"/>
  <c r="JU490" s="1"/>
  <c r="CY490"/>
  <c r="JW490" s="1"/>
  <c r="CU490"/>
  <c r="CV490" s="1"/>
  <c r="JQ490" s="1"/>
  <c r="CT490"/>
  <c r="JM490" s="1"/>
  <c r="CS490"/>
  <c r="CP490"/>
  <c r="CN490"/>
  <c r="CG490"/>
  <c r="JG490" s="1"/>
  <c r="JH490" s="1"/>
  <c r="CF490"/>
  <c r="JE490" s="1"/>
  <c r="JF490" s="1"/>
  <c r="CA490"/>
  <c r="IY490" s="1"/>
  <c r="IZ490" s="1"/>
  <c r="BZ490"/>
  <c r="IW490" s="1"/>
  <c r="IX490" s="1"/>
  <c r="BU490"/>
  <c r="BT490"/>
  <c r="BQ490"/>
  <c r="BP490"/>
  <c r="BJ490"/>
  <c r="II490" s="1"/>
  <c r="BI490"/>
  <c r="IG490" s="1"/>
  <c r="AW490"/>
  <c r="AV490"/>
  <c r="AR490"/>
  <c r="AQ490"/>
  <c r="AK490"/>
  <c r="AJ490"/>
  <c r="AG490"/>
  <c r="AF490"/>
  <c r="OB489"/>
  <c r="NR489"/>
  <c r="NQ489"/>
  <c r="MK489"/>
  <c r="MC489"/>
  <c r="LU489"/>
  <c r="LM489"/>
  <c r="LE489"/>
  <c r="KW489"/>
  <c r="KO489"/>
  <c r="KG489"/>
  <c r="JY489"/>
  <c r="JI489"/>
  <c r="JA489"/>
  <c r="IS489"/>
  <c r="IK489"/>
  <c r="IC489"/>
  <c r="HU489"/>
  <c r="GH489"/>
  <c r="GE489"/>
  <c r="GD489"/>
  <c r="GC489"/>
  <c r="GB489"/>
  <c r="GA489"/>
  <c r="FZ489"/>
  <c r="FY489"/>
  <c r="FX489"/>
  <c r="FU489"/>
  <c r="FR489"/>
  <c r="MG489" s="1"/>
  <c r="MH489" s="1"/>
  <c r="FQ489"/>
  <c r="MI489" s="1"/>
  <c r="MJ489" s="1"/>
  <c r="FL489"/>
  <c r="LY489" s="1"/>
  <c r="FK489"/>
  <c r="MA489" s="1"/>
  <c r="FF489"/>
  <c r="LQ489" s="1"/>
  <c r="FE489"/>
  <c r="LS489" s="1"/>
  <c r="EZ489"/>
  <c r="EY489"/>
  <c r="EV489"/>
  <c r="EU489"/>
  <c r="EO489"/>
  <c r="LA489" s="1"/>
  <c r="EN489"/>
  <c r="EK489"/>
  <c r="ED489"/>
  <c r="EC489"/>
  <c r="DX489"/>
  <c r="DW489"/>
  <c r="DQ489"/>
  <c r="DP489"/>
  <c r="DN489"/>
  <c r="DM489"/>
  <c r="DF489"/>
  <c r="KC489" s="1"/>
  <c r="DE489"/>
  <c r="KE489" s="1"/>
  <c r="CZ489"/>
  <c r="JU489" s="1"/>
  <c r="CY489"/>
  <c r="JW489" s="1"/>
  <c r="CU489"/>
  <c r="CV489" s="1"/>
  <c r="JQ489" s="1"/>
  <c r="CT489"/>
  <c r="JM489" s="1"/>
  <c r="CS489"/>
  <c r="CP489"/>
  <c r="CN489"/>
  <c r="FW489" s="1"/>
  <c r="CG489"/>
  <c r="JG489" s="1"/>
  <c r="JH489" s="1"/>
  <c r="CF489"/>
  <c r="JE489" s="1"/>
  <c r="JF489" s="1"/>
  <c r="CA489"/>
  <c r="IY489" s="1"/>
  <c r="IZ489" s="1"/>
  <c r="BZ489"/>
  <c r="IW489" s="1"/>
  <c r="IX489" s="1"/>
  <c r="BU489"/>
  <c r="BT489"/>
  <c r="BQ489"/>
  <c r="BP489"/>
  <c r="BJ489"/>
  <c r="II489" s="1"/>
  <c r="BI489"/>
  <c r="IG489" s="1"/>
  <c r="AW489"/>
  <c r="AV489"/>
  <c r="AR489"/>
  <c r="AQ489"/>
  <c r="AK489"/>
  <c r="AJ489"/>
  <c r="AG489"/>
  <c r="AF489"/>
  <c r="OB488"/>
  <c r="NR488"/>
  <c r="NQ488"/>
  <c r="MK488"/>
  <c r="MC488"/>
  <c r="LU488"/>
  <c r="LM488"/>
  <c r="LE488"/>
  <c r="KW488"/>
  <c r="KO488"/>
  <c r="KG488"/>
  <c r="JY488"/>
  <c r="JI488"/>
  <c r="JA488"/>
  <c r="IS488"/>
  <c r="IK488"/>
  <c r="IC488"/>
  <c r="HU488"/>
  <c r="GH488"/>
  <c r="GE488"/>
  <c r="GD488"/>
  <c r="GC488"/>
  <c r="GB488"/>
  <c r="GA488"/>
  <c r="FZ488"/>
  <c r="FY488"/>
  <c r="FX488"/>
  <c r="FU488"/>
  <c r="FR488"/>
  <c r="MG488" s="1"/>
  <c r="MH488" s="1"/>
  <c r="FQ488"/>
  <c r="MI488" s="1"/>
  <c r="MJ488" s="1"/>
  <c r="FL488"/>
  <c r="LY488" s="1"/>
  <c r="FK488"/>
  <c r="MA488" s="1"/>
  <c r="FF488"/>
  <c r="LQ488" s="1"/>
  <c r="FE488"/>
  <c r="LS488" s="1"/>
  <c r="EZ488"/>
  <c r="EY488"/>
  <c r="EV488"/>
  <c r="EU488"/>
  <c r="EO488"/>
  <c r="LA488" s="1"/>
  <c r="EN488"/>
  <c r="EK488"/>
  <c r="ED488"/>
  <c r="EC488"/>
  <c r="DX488"/>
  <c r="DW488"/>
  <c r="DQ488"/>
  <c r="DP488"/>
  <c r="DN488"/>
  <c r="DM488"/>
  <c r="DF488"/>
  <c r="KC488" s="1"/>
  <c r="DE488"/>
  <c r="KE488" s="1"/>
  <c r="CZ488"/>
  <c r="JU488" s="1"/>
  <c r="CY488"/>
  <c r="JW488" s="1"/>
  <c r="CU488"/>
  <c r="CV488" s="1"/>
  <c r="JQ488" s="1"/>
  <c r="CT488"/>
  <c r="JM488" s="1"/>
  <c r="CS488"/>
  <c r="CP488"/>
  <c r="CN488"/>
  <c r="FW488" s="1"/>
  <c r="CG488"/>
  <c r="JG488" s="1"/>
  <c r="JH488" s="1"/>
  <c r="CF488"/>
  <c r="JE488" s="1"/>
  <c r="JF488" s="1"/>
  <c r="CA488"/>
  <c r="IY488" s="1"/>
  <c r="IZ488" s="1"/>
  <c r="BZ488"/>
  <c r="IW488" s="1"/>
  <c r="IX488" s="1"/>
  <c r="BU488"/>
  <c r="BT488"/>
  <c r="BQ488"/>
  <c r="BP488"/>
  <c r="BJ488"/>
  <c r="II488" s="1"/>
  <c r="BI488"/>
  <c r="IG488" s="1"/>
  <c r="AW488"/>
  <c r="AV488"/>
  <c r="AR488"/>
  <c r="AQ488"/>
  <c r="AK488"/>
  <c r="AJ488"/>
  <c r="AG488"/>
  <c r="AF488"/>
  <c r="OB487"/>
  <c r="NR487"/>
  <c r="NQ487"/>
  <c r="MK487"/>
  <c r="MC487"/>
  <c r="LU487"/>
  <c r="LM487"/>
  <c r="LE487"/>
  <c r="KW487"/>
  <c r="KO487"/>
  <c r="KG487"/>
  <c r="JY487"/>
  <c r="JI487"/>
  <c r="JA487"/>
  <c r="IS487"/>
  <c r="IK487"/>
  <c r="IC487"/>
  <c r="HU487"/>
  <c r="GH487"/>
  <c r="GE487"/>
  <c r="GD487"/>
  <c r="GC487"/>
  <c r="GB487"/>
  <c r="GA487"/>
  <c r="FZ487"/>
  <c r="FY487"/>
  <c r="FX487"/>
  <c r="FU487"/>
  <c r="FR487"/>
  <c r="MG487" s="1"/>
  <c r="MH487" s="1"/>
  <c r="FQ487"/>
  <c r="MI487" s="1"/>
  <c r="MJ487" s="1"/>
  <c r="FL487"/>
  <c r="LY487" s="1"/>
  <c r="FK487"/>
  <c r="MA487" s="1"/>
  <c r="FF487"/>
  <c r="LQ487" s="1"/>
  <c r="FE487"/>
  <c r="LS487" s="1"/>
  <c r="EZ487"/>
  <c r="EY487"/>
  <c r="EV487"/>
  <c r="EU487"/>
  <c r="EO487"/>
  <c r="LA487" s="1"/>
  <c r="EN487"/>
  <c r="EK487"/>
  <c r="ED487"/>
  <c r="EC487"/>
  <c r="DX487"/>
  <c r="DW487"/>
  <c r="DQ487"/>
  <c r="DP487"/>
  <c r="DN487"/>
  <c r="DM487"/>
  <c r="DF487"/>
  <c r="KC487" s="1"/>
  <c r="DE487"/>
  <c r="KE487" s="1"/>
  <c r="CZ487"/>
  <c r="JU487" s="1"/>
  <c r="CY487"/>
  <c r="JW487" s="1"/>
  <c r="CU487"/>
  <c r="CV487" s="1"/>
  <c r="JQ487" s="1"/>
  <c r="CT487"/>
  <c r="JM487" s="1"/>
  <c r="CS487"/>
  <c r="CP487"/>
  <c r="CN487"/>
  <c r="CG487"/>
  <c r="JG487" s="1"/>
  <c r="JH487" s="1"/>
  <c r="CF487"/>
  <c r="JE487" s="1"/>
  <c r="JF487" s="1"/>
  <c r="CA487"/>
  <c r="IY487" s="1"/>
  <c r="IZ487" s="1"/>
  <c r="BZ487"/>
  <c r="IW487" s="1"/>
  <c r="IX487" s="1"/>
  <c r="BU487"/>
  <c r="BT487"/>
  <c r="BQ487"/>
  <c r="BP487"/>
  <c r="BJ487"/>
  <c r="II487" s="1"/>
  <c r="BI487"/>
  <c r="IG487" s="1"/>
  <c r="AW487"/>
  <c r="AV487"/>
  <c r="AR487"/>
  <c r="AQ487"/>
  <c r="AK487"/>
  <c r="AJ487"/>
  <c r="AG487"/>
  <c r="AF487"/>
  <c r="OB486"/>
  <c r="NR486"/>
  <c r="NQ486"/>
  <c r="MK486"/>
  <c r="MC486"/>
  <c r="LU486"/>
  <c r="LM486"/>
  <c r="LE486"/>
  <c r="KW486"/>
  <c r="KO486"/>
  <c r="KG486"/>
  <c r="JY486"/>
  <c r="JI486"/>
  <c r="JA486"/>
  <c r="IS486"/>
  <c r="IK486"/>
  <c r="IC486"/>
  <c r="HU486"/>
  <c r="GH486"/>
  <c r="GE486"/>
  <c r="GD486"/>
  <c r="GC486"/>
  <c r="GB486"/>
  <c r="GA486"/>
  <c r="FZ486"/>
  <c r="FY486"/>
  <c r="FX486"/>
  <c r="FU486"/>
  <c r="FR486"/>
  <c r="MG486" s="1"/>
  <c r="MH486" s="1"/>
  <c r="FQ486"/>
  <c r="MI486" s="1"/>
  <c r="MJ486" s="1"/>
  <c r="FL486"/>
  <c r="LY486" s="1"/>
  <c r="FK486"/>
  <c r="MA486" s="1"/>
  <c r="FF486"/>
  <c r="LQ486" s="1"/>
  <c r="FE486"/>
  <c r="LS486" s="1"/>
  <c r="EZ486"/>
  <c r="EY486"/>
  <c r="EV486"/>
  <c r="EU486"/>
  <c r="EO486"/>
  <c r="LA486" s="1"/>
  <c r="EN486"/>
  <c r="EK486"/>
  <c r="ED486"/>
  <c r="EC486"/>
  <c r="DX486"/>
  <c r="DW486"/>
  <c r="DQ486"/>
  <c r="DP486"/>
  <c r="DN486"/>
  <c r="DM486"/>
  <c r="DF486"/>
  <c r="KC486" s="1"/>
  <c r="DE486"/>
  <c r="KE486" s="1"/>
  <c r="CZ486"/>
  <c r="JU486" s="1"/>
  <c r="CY486"/>
  <c r="JW486" s="1"/>
  <c r="CU486"/>
  <c r="CV486" s="1"/>
  <c r="JQ486" s="1"/>
  <c r="CT486"/>
  <c r="JM486" s="1"/>
  <c r="CS486"/>
  <c r="CP486"/>
  <c r="CN486"/>
  <c r="FW486" s="1"/>
  <c r="CG486"/>
  <c r="JG486" s="1"/>
  <c r="JH486" s="1"/>
  <c r="CF486"/>
  <c r="JE486" s="1"/>
  <c r="JF486" s="1"/>
  <c r="CA486"/>
  <c r="IY486" s="1"/>
  <c r="IZ486" s="1"/>
  <c r="BZ486"/>
  <c r="IW486" s="1"/>
  <c r="IX486" s="1"/>
  <c r="BU486"/>
  <c r="BT486"/>
  <c r="BQ486"/>
  <c r="BP486"/>
  <c r="BJ486"/>
  <c r="II486" s="1"/>
  <c r="BI486"/>
  <c r="IG486" s="1"/>
  <c r="AW486"/>
  <c r="AV486"/>
  <c r="AR486"/>
  <c r="AQ486"/>
  <c r="AK486"/>
  <c r="AJ486"/>
  <c r="AG486"/>
  <c r="AF486"/>
  <c r="OB485"/>
  <c r="NR485"/>
  <c r="NQ485"/>
  <c r="MK485"/>
  <c r="MC485"/>
  <c r="LU485"/>
  <c r="LM485"/>
  <c r="LE485"/>
  <c r="KW485"/>
  <c r="KO485"/>
  <c r="KG485"/>
  <c r="JY485"/>
  <c r="JI485"/>
  <c r="JA485"/>
  <c r="IS485"/>
  <c r="IK485"/>
  <c r="IC485"/>
  <c r="HU485"/>
  <c r="GH485"/>
  <c r="GE485"/>
  <c r="GD485"/>
  <c r="GC485"/>
  <c r="GB485"/>
  <c r="GA485"/>
  <c r="FZ485"/>
  <c r="FY485"/>
  <c r="FX485"/>
  <c r="FU485"/>
  <c r="FR485"/>
  <c r="MG485" s="1"/>
  <c r="MH485" s="1"/>
  <c r="FQ485"/>
  <c r="MI485" s="1"/>
  <c r="MJ485" s="1"/>
  <c r="FL485"/>
  <c r="LY485" s="1"/>
  <c r="FK485"/>
  <c r="MA485" s="1"/>
  <c r="FF485"/>
  <c r="LQ485" s="1"/>
  <c r="FE485"/>
  <c r="LS485" s="1"/>
  <c r="EZ485"/>
  <c r="EY485"/>
  <c r="EV485"/>
  <c r="EU485"/>
  <c r="EO485"/>
  <c r="LA485" s="1"/>
  <c r="EN485"/>
  <c r="EK485"/>
  <c r="ED485"/>
  <c r="EC485"/>
  <c r="DX485"/>
  <c r="DW485"/>
  <c r="DQ485"/>
  <c r="DP485"/>
  <c r="DN485"/>
  <c r="DM485"/>
  <c r="DF485"/>
  <c r="KC485" s="1"/>
  <c r="DE485"/>
  <c r="KE485" s="1"/>
  <c r="CZ485"/>
  <c r="JU485" s="1"/>
  <c r="CY485"/>
  <c r="JW485" s="1"/>
  <c r="CU485"/>
  <c r="CV485" s="1"/>
  <c r="JQ485" s="1"/>
  <c r="CT485"/>
  <c r="JM485" s="1"/>
  <c r="CS485"/>
  <c r="CP485"/>
  <c r="CN485"/>
  <c r="FW485" s="1"/>
  <c r="CG485"/>
  <c r="JG485" s="1"/>
  <c r="JH485" s="1"/>
  <c r="CF485"/>
  <c r="JE485" s="1"/>
  <c r="JF485" s="1"/>
  <c r="CA485"/>
  <c r="IY485" s="1"/>
  <c r="IZ485" s="1"/>
  <c r="BZ485"/>
  <c r="IW485" s="1"/>
  <c r="IX485" s="1"/>
  <c r="BU485"/>
  <c r="BT485"/>
  <c r="BQ485"/>
  <c r="BP485"/>
  <c r="BJ485"/>
  <c r="II485" s="1"/>
  <c r="BI485"/>
  <c r="IG485" s="1"/>
  <c r="AW485"/>
  <c r="AV485"/>
  <c r="AR485"/>
  <c r="AQ485"/>
  <c r="AK485"/>
  <c r="AJ485"/>
  <c r="AG485"/>
  <c r="AF485"/>
  <c r="OB484"/>
  <c r="NR484"/>
  <c r="NQ484"/>
  <c r="MK484"/>
  <c r="MC484"/>
  <c r="LU484"/>
  <c r="LM484"/>
  <c r="LE484"/>
  <c r="KW484"/>
  <c r="KO484"/>
  <c r="KG484"/>
  <c r="JY484"/>
  <c r="JI484"/>
  <c r="JA484"/>
  <c r="IS484"/>
  <c r="IK484"/>
  <c r="IC484"/>
  <c r="HU484"/>
  <c r="GH484"/>
  <c r="GE484"/>
  <c r="GD484"/>
  <c r="GC484"/>
  <c r="GB484"/>
  <c r="GA484"/>
  <c r="FZ484"/>
  <c r="FY484"/>
  <c r="FX484"/>
  <c r="FU484"/>
  <c r="FR484"/>
  <c r="MG484" s="1"/>
  <c r="MH484" s="1"/>
  <c r="FQ484"/>
  <c r="MI484" s="1"/>
  <c r="MJ484" s="1"/>
  <c r="FL484"/>
  <c r="LY484" s="1"/>
  <c r="FK484"/>
  <c r="MA484" s="1"/>
  <c r="FF484"/>
  <c r="LQ484" s="1"/>
  <c r="FE484"/>
  <c r="LS484" s="1"/>
  <c r="EZ484"/>
  <c r="EY484"/>
  <c r="EV484"/>
  <c r="EU484"/>
  <c r="EO484"/>
  <c r="LA484" s="1"/>
  <c r="EN484"/>
  <c r="EK484"/>
  <c r="ED484"/>
  <c r="EC484"/>
  <c r="DX484"/>
  <c r="DW484"/>
  <c r="DQ484"/>
  <c r="DP484"/>
  <c r="DN484"/>
  <c r="DM484"/>
  <c r="DF484"/>
  <c r="KC484" s="1"/>
  <c r="DE484"/>
  <c r="KE484" s="1"/>
  <c r="CZ484"/>
  <c r="JU484" s="1"/>
  <c r="CY484"/>
  <c r="JW484" s="1"/>
  <c r="CU484"/>
  <c r="CV484" s="1"/>
  <c r="JQ484" s="1"/>
  <c r="CT484"/>
  <c r="JM484" s="1"/>
  <c r="CS484"/>
  <c r="CP484"/>
  <c r="CN484"/>
  <c r="FW484" s="1"/>
  <c r="CG484"/>
  <c r="JG484" s="1"/>
  <c r="JH484" s="1"/>
  <c r="CF484"/>
  <c r="JE484" s="1"/>
  <c r="JF484" s="1"/>
  <c r="CA484"/>
  <c r="IY484" s="1"/>
  <c r="IZ484" s="1"/>
  <c r="BZ484"/>
  <c r="IW484" s="1"/>
  <c r="IX484" s="1"/>
  <c r="BU484"/>
  <c r="BT484"/>
  <c r="BQ484"/>
  <c r="BP484"/>
  <c r="BJ484"/>
  <c r="II484" s="1"/>
  <c r="BI484"/>
  <c r="IG484" s="1"/>
  <c r="AW484"/>
  <c r="AV484"/>
  <c r="AR484"/>
  <c r="AQ484"/>
  <c r="AK484"/>
  <c r="AJ484"/>
  <c r="AG484"/>
  <c r="AF484"/>
  <c r="OB483"/>
  <c r="NR483"/>
  <c r="NQ483"/>
  <c r="MK483"/>
  <c r="MC483"/>
  <c r="LU483"/>
  <c r="LM483"/>
  <c r="LE483"/>
  <c r="KW483"/>
  <c r="KO483"/>
  <c r="KG483"/>
  <c r="JY483"/>
  <c r="JI483"/>
  <c r="JA483"/>
  <c r="IS483"/>
  <c r="IK483"/>
  <c r="IC483"/>
  <c r="HU483"/>
  <c r="GH483"/>
  <c r="GE483"/>
  <c r="GD483"/>
  <c r="GC483"/>
  <c r="GB483"/>
  <c r="GA483"/>
  <c r="FZ483"/>
  <c r="FY483"/>
  <c r="FX483"/>
  <c r="FU483"/>
  <c r="FR483"/>
  <c r="MG483" s="1"/>
  <c r="MH483" s="1"/>
  <c r="FQ483"/>
  <c r="MI483" s="1"/>
  <c r="MJ483" s="1"/>
  <c r="FL483"/>
  <c r="LY483" s="1"/>
  <c r="FK483"/>
  <c r="MA483" s="1"/>
  <c r="FF483"/>
  <c r="LQ483" s="1"/>
  <c r="FE483"/>
  <c r="LS483" s="1"/>
  <c r="EZ483"/>
  <c r="EY483"/>
  <c r="EV483"/>
  <c r="EU483"/>
  <c r="EO483"/>
  <c r="LA483" s="1"/>
  <c r="EN483"/>
  <c r="EK483"/>
  <c r="ED483"/>
  <c r="EC483"/>
  <c r="DX483"/>
  <c r="DW483"/>
  <c r="DQ483"/>
  <c r="DP483"/>
  <c r="DN483"/>
  <c r="DM483"/>
  <c r="DF483"/>
  <c r="KC483" s="1"/>
  <c r="DE483"/>
  <c r="KE483" s="1"/>
  <c r="CZ483"/>
  <c r="JU483" s="1"/>
  <c r="CY483"/>
  <c r="JW483" s="1"/>
  <c r="CU483"/>
  <c r="CV483" s="1"/>
  <c r="JQ483" s="1"/>
  <c r="CT483"/>
  <c r="JM483" s="1"/>
  <c r="CS483"/>
  <c r="CP483"/>
  <c r="CN483"/>
  <c r="CG483"/>
  <c r="JG483" s="1"/>
  <c r="JH483" s="1"/>
  <c r="CF483"/>
  <c r="JE483" s="1"/>
  <c r="JF483" s="1"/>
  <c r="CA483"/>
  <c r="IY483" s="1"/>
  <c r="IZ483" s="1"/>
  <c r="BZ483"/>
  <c r="IW483" s="1"/>
  <c r="IX483" s="1"/>
  <c r="BU483"/>
  <c r="BT483"/>
  <c r="BQ483"/>
  <c r="BP483"/>
  <c r="BJ483"/>
  <c r="II483" s="1"/>
  <c r="BI483"/>
  <c r="IG483" s="1"/>
  <c r="AW483"/>
  <c r="AV483"/>
  <c r="AR483"/>
  <c r="AQ483"/>
  <c r="AK483"/>
  <c r="AJ483"/>
  <c r="AG483"/>
  <c r="AF483"/>
  <c r="OB482"/>
  <c r="NR482"/>
  <c r="NQ482"/>
  <c r="MK482"/>
  <c r="MC482"/>
  <c r="LU482"/>
  <c r="LM482"/>
  <c r="LE482"/>
  <c r="KW482"/>
  <c r="KO482"/>
  <c r="KG482"/>
  <c r="JY482"/>
  <c r="JI482"/>
  <c r="JA482"/>
  <c r="IS482"/>
  <c r="IK482"/>
  <c r="IC482"/>
  <c r="HU482"/>
  <c r="GH482"/>
  <c r="GE482"/>
  <c r="GD482"/>
  <c r="GC482"/>
  <c r="GB482"/>
  <c r="GA482"/>
  <c r="FZ482"/>
  <c r="FY482"/>
  <c r="FX482"/>
  <c r="FU482"/>
  <c r="FR482"/>
  <c r="MG482" s="1"/>
  <c r="MH482" s="1"/>
  <c r="FQ482"/>
  <c r="MI482" s="1"/>
  <c r="MJ482" s="1"/>
  <c r="FL482"/>
  <c r="LY482" s="1"/>
  <c r="FK482"/>
  <c r="MA482" s="1"/>
  <c r="FF482"/>
  <c r="LQ482" s="1"/>
  <c r="FE482"/>
  <c r="LS482" s="1"/>
  <c r="EZ482"/>
  <c r="EY482"/>
  <c r="EV482"/>
  <c r="EU482"/>
  <c r="EO482"/>
  <c r="LA482" s="1"/>
  <c r="EN482"/>
  <c r="EK482"/>
  <c r="ED482"/>
  <c r="EC482"/>
  <c r="DX482"/>
  <c r="DW482"/>
  <c r="DQ482"/>
  <c r="DP482"/>
  <c r="DN482"/>
  <c r="DM482"/>
  <c r="DF482"/>
  <c r="KC482" s="1"/>
  <c r="DE482"/>
  <c r="KE482" s="1"/>
  <c r="CZ482"/>
  <c r="JU482" s="1"/>
  <c r="CY482"/>
  <c r="JW482" s="1"/>
  <c r="CU482"/>
  <c r="CV482" s="1"/>
  <c r="JQ482" s="1"/>
  <c r="CT482"/>
  <c r="JM482" s="1"/>
  <c r="CS482"/>
  <c r="CP482"/>
  <c r="CN482"/>
  <c r="FW482" s="1"/>
  <c r="CG482"/>
  <c r="JG482" s="1"/>
  <c r="JH482" s="1"/>
  <c r="CF482"/>
  <c r="JE482" s="1"/>
  <c r="JF482" s="1"/>
  <c r="CA482"/>
  <c r="IY482" s="1"/>
  <c r="IZ482" s="1"/>
  <c r="BZ482"/>
  <c r="IW482" s="1"/>
  <c r="IX482" s="1"/>
  <c r="BU482"/>
  <c r="BT482"/>
  <c r="BQ482"/>
  <c r="BP482"/>
  <c r="BJ482"/>
  <c r="II482" s="1"/>
  <c r="BI482"/>
  <c r="IG482" s="1"/>
  <c r="AW482"/>
  <c r="AV482"/>
  <c r="AR482"/>
  <c r="AQ482"/>
  <c r="AK482"/>
  <c r="AJ482"/>
  <c r="AG482"/>
  <c r="AF482"/>
  <c r="OB481"/>
  <c r="NZ481"/>
  <c r="NU481"/>
  <c r="NT481"/>
  <c r="NR481"/>
  <c r="NQ481"/>
  <c r="NP481"/>
  <c r="MK481"/>
  <c r="MC481"/>
  <c r="LU481"/>
  <c r="LM481"/>
  <c r="LE481"/>
  <c r="KW481"/>
  <c r="KO481"/>
  <c r="KG481"/>
  <c r="JY481"/>
  <c r="JI481"/>
  <c r="JA481"/>
  <c r="IS481"/>
  <c r="IK481"/>
  <c r="IC481"/>
  <c r="HU481"/>
  <c r="GH481"/>
  <c r="GE481"/>
  <c r="GD481"/>
  <c r="GC481"/>
  <c r="GB481"/>
  <c r="GA481"/>
  <c r="FZ481"/>
  <c r="FY481"/>
  <c r="FX481"/>
  <c r="FU481"/>
  <c r="FR481"/>
  <c r="MG481" s="1"/>
  <c r="MH481" s="1"/>
  <c r="FQ481"/>
  <c r="MI481" s="1"/>
  <c r="MJ481" s="1"/>
  <c r="FL481"/>
  <c r="LY481" s="1"/>
  <c r="FK481"/>
  <c r="MA481" s="1"/>
  <c r="FF481"/>
  <c r="LQ481" s="1"/>
  <c r="LR481" s="1"/>
  <c r="FE481"/>
  <c r="LS481" s="1"/>
  <c r="LT481" s="1"/>
  <c r="EZ481"/>
  <c r="EY481"/>
  <c r="EV481"/>
  <c r="EU481"/>
  <c r="EO481"/>
  <c r="LA481" s="1"/>
  <c r="EN481"/>
  <c r="EK481"/>
  <c r="ED481"/>
  <c r="EC481"/>
  <c r="DX481"/>
  <c r="DW481"/>
  <c r="DQ481"/>
  <c r="DP481"/>
  <c r="DN481"/>
  <c r="DM481"/>
  <c r="DF481"/>
  <c r="KC481" s="1"/>
  <c r="KD481" s="1"/>
  <c r="DE481"/>
  <c r="KE481" s="1"/>
  <c r="KF481" s="1"/>
  <c r="CZ481"/>
  <c r="JU481" s="1"/>
  <c r="JV481" s="1"/>
  <c r="CY481"/>
  <c r="JW481" s="1"/>
  <c r="JX481" s="1"/>
  <c r="CU481"/>
  <c r="CV481" s="1"/>
  <c r="JQ481" s="1"/>
  <c r="CT481"/>
  <c r="JM481" s="1"/>
  <c r="CS481"/>
  <c r="CP481"/>
  <c r="CN481"/>
  <c r="CG481"/>
  <c r="JG481" s="1"/>
  <c r="JH481" s="1"/>
  <c r="CF481"/>
  <c r="JE481" s="1"/>
  <c r="JF481" s="1"/>
  <c r="CA481"/>
  <c r="IY481" s="1"/>
  <c r="IZ481" s="1"/>
  <c r="BZ481"/>
  <c r="IW481" s="1"/>
  <c r="IX481" s="1"/>
  <c r="BU481"/>
  <c r="BT481"/>
  <c r="BQ481"/>
  <c r="BP481"/>
  <c r="BJ481"/>
  <c r="II481" s="1"/>
  <c r="BI481"/>
  <c r="IG481" s="1"/>
  <c r="AW481"/>
  <c r="AV481"/>
  <c r="AR481"/>
  <c r="AQ481"/>
  <c r="AK481"/>
  <c r="AJ481"/>
  <c r="AG481"/>
  <c r="AF481"/>
  <c r="OB480"/>
  <c r="NR480"/>
  <c r="NQ480"/>
  <c r="MK480"/>
  <c r="MC480"/>
  <c r="LU480"/>
  <c r="LM480"/>
  <c r="LE480"/>
  <c r="KW480"/>
  <c r="KO480"/>
  <c r="KG480"/>
  <c r="JY480"/>
  <c r="JI480"/>
  <c r="JA480"/>
  <c r="IS480"/>
  <c r="IK480"/>
  <c r="IC480"/>
  <c r="HU480"/>
  <c r="GH480"/>
  <c r="GE480"/>
  <c r="GD480"/>
  <c r="GC480"/>
  <c r="GB480"/>
  <c r="GA480"/>
  <c r="FZ480"/>
  <c r="FY480"/>
  <c r="FX480"/>
  <c r="FU480"/>
  <c r="FR480"/>
  <c r="MG480" s="1"/>
  <c r="MH480" s="1"/>
  <c r="FQ480"/>
  <c r="MI480" s="1"/>
  <c r="MJ480" s="1"/>
  <c r="FL480"/>
  <c r="LY480" s="1"/>
  <c r="FK480"/>
  <c r="MA480" s="1"/>
  <c r="FF480"/>
  <c r="LQ480" s="1"/>
  <c r="FE480"/>
  <c r="LS480" s="1"/>
  <c r="EZ480"/>
  <c r="EY480"/>
  <c r="EV480"/>
  <c r="EU480"/>
  <c r="EO480"/>
  <c r="LA480" s="1"/>
  <c r="EN480"/>
  <c r="EK480"/>
  <c r="ED480"/>
  <c r="EC480"/>
  <c r="DX480"/>
  <c r="DW480"/>
  <c r="DQ480"/>
  <c r="DP480"/>
  <c r="DN480"/>
  <c r="DM480"/>
  <c r="DF480"/>
  <c r="KC480" s="1"/>
  <c r="DE480"/>
  <c r="KE480" s="1"/>
  <c r="CZ480"/>
  <c r="JU480" s="1"/>
  <c r="CY480"/>
  <c r="JW480" s="1"/>
  <c r="CU480"/>
  <c r="CV480" s="1"/>
  <c r="JQ480" s="1"/>
  <c r="CT480"/>
  <c r="JM480" s="1"/>
  <c r="CS480"/>
  <c r="CP480"/>
  <c r="CN480"/>
  <c r="FW480" s="1"/>
  <c r="CG480"/>
  <c r="JG480" s="1"/>
  <c r="JH480" s="1"/>
  <c r="CF480"/>
  <c r="JE480" s="1"/>
  <c r="JF480" s="1"/>
  <c r="CA480"/>
  <c r="IY480" s="1"/>
  <c r="IZ480" s="1"/>
  <c r="BZ480"/>
  <c r="IW480" s="1"/>
  <c r="IX480" s="1"/>
  <c r="BU480"/>
  <c r="BT480"/>
  <c r="BQ480"/>
  <c r="BP480"/>
  <c r="BJ480"/>
  <c r="II480" s="1"/>
  <c r="BI480"/>
  <c r="IG480" s="1"/>
  <c r="AW480"/>
  <c r="AV480"/>
  <c r="AR480"/>
  <c r="AQ480"/>
  <c r="AK480"/>
  <c r="AJ480"/>
  <c r="AG480"/>
  <c r="AF480"/>
  <c r="OB479"/>
  <c r="NU479"/>
  <c r="NT479"/>
  <c r="NR479"/>
  <c r="NQ479"/>
  <c r="NP479"/>
  <c r="MK479"/>
  <c r="MC479"/>
  <c r="LU479"/>
  <c r="LM479"/>
  <c r="LE479"/>
  <c r="KW479"/>
  <c r="KO479"/>
  <c r="KG479"/>
  <c r="JY479"/>
  <c r="JI479"/>
  <c r="JA479"/>
  <c r="IS479"/>
  <c r="IK479"/>
  <c r="IC479"/>
  <c r="HU479"/>
  <c r="GH479"/>
  <c r="GE479"/>
  <c r="GD479"/>
  <c r="GC479"/>
  <c r="GB479"/>
  <c r="GA479"/>
  <c r="FZ479"/>
  <c r="FY479"/>
  <c r="FX479"/>
  <c r="FU479"/>
  <c r="FR479"/>
  <c r="MG479" s="1"/>
  <c r="MH479" s="1"/>
  <c r="FQ479"/>
  <c r="MI479" s="1"/>
  <c r="MJ479" s="1"/>
  <c r="FL479"/>
  <c r="LY479" s="1"/>
  <c r="FK479"/>
  <c r="MA479" s="1"/>
  <c r="FF479"/>
  <c r="LQ479" s="1"/>
  <c r="FE479"/>
  <c r="LS479" s="1"/>
  <c r="EZ479"/>
  <c r="EY479"/>
  <c r="EV479"/>
  <c r="EU479"/>
  <c r="EO479"/>
  <c r="LA479" s="1"/>
  <c r="EN479"/>
  <c r="EK479"/>
  <c r="ED479"/>
  <c r="EC479"/>
  <c r="DX479"/>
  <c r="DW479"/>
  <c r="DQ479"/>
  <c r="DP479"/>
  <c r="DN479"/>
  <c r="DM479"/>
  <c r="DF479"/>
  <c r="KC479" s="1"/>
  <c r="KD479" s="1"/>
  <c r="DE479"/>
  <c r="KE479" s="1"/>
  <c r="KF479" s="1"/>
  <c r="CZ479"/>
  <c r="JU479" s="1"/>
  <c r="JV479" s="1"/>
  <c r="CY479"/>
  <c r="JW479" s="1"/>
  <c r="JX479" s="1"/>
  <c r="CU479"/>
  <c r="CV479" s="1"/>
  <c r="JQ479" s="1"/>
  <c r="CT479"/>
  <c r="JM479" s="1"/>
  <c r="CS479"/>
  <c r="CP479"/>
  <c r="CN479"/>
  <c r="CG479"/>
  <c r="JG479" s="1"/>
  <c r="JH479" s="1"/>
  <c r="CF479"/>
  <c r="JE479" s="1"/>
  <c r="JF479" s="1"/>
  <c r="CA479"/>
  <c r="IY479" s="1"/>
  <c r="IZ479" s="1"/>
  <c r="BZ479"/>
  <c r="IW479" s="1"/>
  <c r="IX479" s="1"/>
  <c r="BU479"/>
  <c r="BT479"/>
  <c r="BQ479"/>
  <c r="BP479"/>
  <c r="BJ479"/>
  <c r="II479" s="1"/>
  <c r="BI479"/>
  <c r="IG479" s="1"/>
  <c r="AW479"/>
  <c r="AV479"/>
  <c r="AR479"/>
  <c r="AQ479"/>
  <c r="AK479"/>
  <c r="AJ479"/>
  <c r="AG479"/>
  <c r="AF479"/>
  <c r="OB478"/>
  <c r="OA478"/>
  <c r="NY478"/>
  <c r="NW478"/>
  <c r="NU478"/>
  <c r="NT478"/>
  <c r="NR478"/>
  <c r="NQ478"/>
  <c r="NP478"/>
  <c r="NN478"/>
  <c r="NM478"/>
  <c r="MK478"/>
  <c r="MC478"/>
  <c r="LU478"/>
  <c r="LM478"/>
  <c r="LE478"/>
  <c r="KW478"/>
  <c r="KO478"/>
  <c r="KG478"/>
  <c r="JY478"/>
  <c r="JI478"/>
  <c r="JA478"/>
  <c r="IS478"/>
  <c r="IK478"/>
  <c r="IC478"/>
  <c r="HU478"/>
  <c r="GH478"/>
  <c r="GE478"/>
  <c r="GD478"/>
  <c r="GC478"/>
  <c r="GB478"/>
  <c r="GA478"/>
  <c r="FZ478"/>
  <c r="FY478"/>
  <c r="FX478"/>
  <c r="FU478"/>
  <c r="FR478"/>
  <c r="MG478" s="1"/>
  <c r="MH478" s="1"/>
  <c r="FQ478"/>
  <c r="MI478" s="1"/>
  <c r="MJ478" s="1"/>
  <c r="FL478"/>
  <c r="LY478" s="1"/>
  <c r="LZ478" s="1"/>
  <c r="FK478"/>
  <c r="MA478" s="1"/>
  <c r="MB478" s="1"/>
  <c r="FF478"/>
  <c r="LQ478" s="1"/>
  <c r="FE478"/>
  <c r="LS478" s="1"/>
  <c r="EZ478"/>
  <c r="EY478"/>
  <c r="EV478"/>
  <c r="EU478"/>
  <c r="EO478"/>
  <c r="LA478" s="1"/>
  <c r="EN478"/>
  <c r="EK478"/>
  <c r="ED478"/>
  <c r="EC478"/>
  <c r="DX478"/>
  <c r="DW478"/>
  <c r="DQ478"/>
  <c r="DP478"/>
  <c r="DN478"/>
  <c r="DM478"/>
  <c r="DF478"/>
  <c r="KC478" s="1"/>
  <c r="KD478" s="1"/>
  <c r="DE478"/>
  <c r="KE478" s="1"/>
  <c r="KF478" s="1"/>
  <c r="CZ478"/>
  <c r="JU478" s="1"/>
  <c r="JV478" s="1"/>
  <c r="CY478"/>
  <c r="JW478" s="1"/>
  <c r="JX478" s="1"/>
  <c r="CU478"/>
  <c r="CV478" s="1"/>
  <c r="JQ478" s="1"/>
  <c r="CT478"/>
  <c r="JM478" s="1"/>
  <c r="CS478"/>
  <c r="CP478"/>
  <c r="CN478"/>
  <c r="FV478" s="1"/>
  <c r="CG478"/>
  <c r="JG478" s="1"/>
  <c r="JH478" s="1"/>
  <c r="CF478"/>
  <c r="JE478" s="1"/>
  <c r="JF478" s="1"/>
  <c r="CA478"/>
  <c r="IY478" s="1"/>
  <c r="IZ478" s="1"/>
  <c r="BZ478"/>
  <c r="IW478" s="1"/>
  <c r="IX478" s="1"/>
  <c r="BU478"/>
  <c r="BT478"/>
  <c r="BQ478"/>
  <c r="BP478"/>
  <c r="BJ478"/>
  <c r="II478" s="1"/>
  <c r="BI478"/>
  <c r="IG478" s="1"/>
  <c r="AW478"/>
  <c r="AV478"/>
  <c r="AR478"/>
  <c r="AQ478"/>
  <c r="AK478"/>
  <c r="AJ478"/>
  <c r="AG478"/>
  <c r="AF478"/>
  <c r="OB477"/>
  <c r="NU477"/>
  <c r="NT477"/>
  <c r="NR477"/>
  <c r="NQ477"/>
  <c r="NP477"/>
  <c r="MK477"/>
  <c r="MC477"/>
  <c r="LU477"/>
  <c r="LM477"/>
  <c r="LE477"/>
  <c r="KW477"/>
  <c r="KO477"/>
  <c r="KG477"/>
  <c r="JY477"/>
  <c r="JI477"/>
  <c r="JA477"/>
  <c r="IS477"/>
  <c r="IK477"/>
  <c r="IC477"/>
  <c r="HU477"/>
  <c r="GH477"/>
  <c r="GE477"/>
  <c r="GD477"/>
  <c r="GC477"/>
  <c r="GB477"/>
  <c r="GA477"/>
  <c r="FZ477"/>
  <c r="FY477"/>
  <c r="FX477"/>
  <c r="FU477"/>
  <c r="FR477"/>
  <c r="MG477" s="1"/>
  <c r="MH477" s="1"/>
  <c r="FQ477"/>
  <c r="MI477" s="1"/>
  <c r="MJ477" s="1"/>
  <c r="FL477"/>
  <c r="LY477" s="1"/>
  <c r="FK477"/>
  <c r="MA477" s="1"/>
  <c r="FF477"/>
  <c r="LQ477" s="1"/>
  <c r="FE477"/>
  <c r="LS477" s="1"/>
  <c r="EZ477"/>
  <c r="EY477"/>
  <c r="EV477"/>
  <c r="EU477"/>
  <c r="EO477"/>
  <c r="LA477" s="1"/>
  <c r="EN477"/>
  <c r="EK477"/>
  <c r="ED477"/>
  <c r="EC477"/>
  <c r="DX477"/>
  <c r="DW477"/>
  <c r="DQ477"/>
  <c r="DP477"/>
  <c r="DN477"/>
  <c r="DM477"/>
  <c r="DF477"/>
  <c r="KC477" s="1"/>
  <c r="KD477" s="1"/>
  <c r="DE477"/>
  <c r="KE477" s="1"/>
  <c r="KF477" s="1"/>
  <c r="CZ477"/>
  <c r="JU477" s="1"/>
  <c r="JV477" s="1"/>
  <c r="CY477"/>
  <c r="JW477" s="1"/>
  <c r="JX477" s="1"/>
  <c r="CU477"/>
  <c r="CV477" s="1"/>
  <c r="JQ477" s="1"/>
  <c r="CT477"/>
  <c r="JM477" s="1"/>
  <c r="CS477"/>
  <c r="CP477"/>
  <c r="CN477"/>
  <c r="FV477" s="1"/>
  <c r="CG477"/>
  <c r="JG477" s="1"/>
  <c r="JH477" s="1"/>
  <c r="CF477"/>
  <c r="JE477" s="1"/>
  <c r="JF477" s="1"/>
  <c r="CA477"/>
  <c r="IY477" s="1"/>
  <c r="IZ477" s="1"/>
  <c r="BZ477"/>
  <c r="IW477" s="1"/>
  <c r="IX477" s="1"/>
  <c r="BU477"/>
  <c r="BT477"/>
  <c r="BQ477"/>
  <c r="BP477"/>
  <c r="BJ477"/>
  <c r="II477" s="1"/>
  <c r="BI477"/>
  <c r="IG477" s="1"/>
  <c r="AW477"/>
  <c r="AV477"/>
  <c r="AR477"/>
  <c r="AQ477"/>
  <c r="AK477"/>
  <c r="AJ477"/>
  <c r="AG477"/>
  <c r="AF477"/>
  <c r="OB476"/>
  <c r="OA476"/>
  <c r="NY476"/>
  <c r="NW476"/>
  <c r="NU476"/>
  <c r="NT476"/>
  <c r="NR476"/>
  <c r="NQ476"/>
  <c r="NP476"/>
  <c r="NN476"/>
  <c r="NM476"/>
  <c r="MK476"/>
  <c r="MC476"/>
  <c r="LU476"/>
  <c r="LM476"/>
  <c r="LE476"/>
  <c r="KW476"/>
  <c r="KO476"/>
  <c r="KG476"/>
  <c r="JY476"/>
  <c r="JI476"/>
  <c r="JA476"/>
  <c r="IS476"/>
  <c r="IK476"/>
  <c r="IC476"/>
  <c r="HU476"/>
  <c r="GH476"/>
  <c r="GE476"/>
  <c r="GD476"/>
  <c r="GC476"/>
  <c r="GB476"/>
  <c r="GA476"/>
  <c r="FZ476"/>
  <c r="FY476"/>
  <c r="FX476"/>
  <c r="FU476"/>
  <c r="FR476"/>
  <c r="MG476" s="1"/>
  <c r="MH476" s="1"/>
  <c r="FQ476"/>
  <c r="MI476" s="1"/>
  <c r="MJ476" s="1"/>
  <c r="FL476"/>
  <c r="LY476" s="1"/>
  <c r="LZ476" s="1"/>
  <c r="FK476"/>
  <c r="MA476" s="1"/>
  <c r="MB476" s="1"/>
  <c r="FF476"/>
  <c r="LQ476" s="1"/>
  <c r="FE476"/>
  <c r="LS476" s="1"/>
  <c r="EZ476"/>
  <c r="EY476"/>
  <c r="EV476"/>
  <c r="EU476"/>
  <c r="EO476"/>
  <c r="LA476" s="1"/>
  <c r="EN476"/>
  <c r="EK476"/>
  <c r="ED476"/>
  <c r="EC476"/>
  <c r="DX476"/>
  <c r="DW476"/>
  <c r="DQ476"/>
  <c r="DP476"/>
  <c r="DN476"/>
  <c r="DM476"/>
  <c r="DF476"/>
  <c r="KC476" s="1"/>
  <c r="KD476" s="1"/>
  <c r="DE476"/>
  <c r="KE476" s="1"/>
  <c r="KF476" s="1"/>
  <c r="CZ476"/>
  <c r="JU476" s="1"/>
  <c r="JV476" s="1"/>
  <c r="CY476"/>
  <c r="JW476" s="1"/>
  <c r="JX476" s="1"/>
  <c r="CU476"/>
  <c r="CV476" s="1"/>
  <c r="JQ476" s="1"/>
  <c r="CT476"/>
  <c r="JM476" s="1"/>
  <c r="CS476"/>
  <c r="CP476"/>
  <c r="CN476"/>
  <c r="FW476" s="1"/>
  <c r="CG476"/>
  <c r="JG476" s="1"/>
  <c r="JH476" s="1"/>
  <c r="CF476"/>
  <c r="JE476" s="1"/>
  <c r="JF476" s="1"/>
  <c r="CA476"/>
  <c r="IY476" s="1"/>
  <c r="IZ476" s="1"/>
  <c r="BZ476"/>
  <c r="IW476" s="1"/>
  <c r="IX476" s="1"/>
  <c r="BU476"/>
  <c r="BT476"/>
  <c r="BQ476"/>
  <c r="BP476"/>
  <c r="BJ476"/>
  <c r="II476" s="1"/>
  <c r="BI476"/>
  <c r="IG476" s="1"/>
  <c r="AW476"/>
  <c r="AV476"/>
  <c r="AR476"/>
  <c r="AQ476"/>
  <c r="AK476"/>
  <c r="AJ476"/>
  <c r="AG476"/>
  <c r="AF476"/>
  <c r="OB475"/>
  <c r="OA475"/>
  <c r="NY475"/>
  <c r="NW475"/>
  <c r="NU475"/>
  <c r="NT475"/>
  <c r="NR475"/>
  <c r="NQ475"/>
  <c r="NP475"/>
  <c r="NN475"/>
  <c r="NM475"/>
  <c r="MK475"/>
  <c r="MC475"/>
  <c r="LU475"/>
  <c r="LM475"/>
  <c r="LE475"/>
  <c r="KW475"/>
  <c r="KO475"/>
  <c r="KG475"/>
  <c r="JY475"/>
  <c r="JI475"/>
  <c r="JA475"/>
  <c r="IS475"/>
  <c r="IK475"/>
  <c r="IC475"/>
  <c r="HU475"/>
  <c r="GH475"/>
  <c r="GE475"/>
  <c r="GD475"/>
  <c r="GC475"/>
  <c r="GB475"/>
  <c r="GA475"/>
  <c r="FZ475"/>
  <c r="FY475"/>
  <c r="FX475"/>
  <c r="FU475"/>
  <c r="FR475"/>
  <c r="MG475" s="1"/>
  <c r="MH475" s="1"/>
  <c r="FQ475"/>
  <c r="MI475" s="1"/>
  <c r="MJ475" s="1"/>
  <c r="FL475"/>
  <c r="LY475" s="1"/>
  <c r="LZ475" s="1"/>
  <c r="FK475"/>
  <c r="MA475" s="1"/>
  <c r="MB475" s="1"/>
  <c r="FF475"/>
  <c r="LQ475" s="1"/>
  <c r="FE475"/>
  <c r="LS475" s="1"/>
  <c r="EZ475"/>
  <c r="EY475"/>
  <c r="EV475"/>
  <c r="EU475"/>
  <c r="EO475"/>
  <c r="LA475" s="1"/>
  <c r="EN475"/>
  <c r="EK475"/>
  <c r="ED475"/>
  <c r="EC475"/>
  <c r="DX475"/>
  <c r="DW475"/>
  <c r="DQ475"/>
  <c r="DP475"/>
  <c r="DN475"/>
  <c r="DM475"/>
  <c r="DF475"/>
  <c r="KC475" s="1"/>
  <c r="KD475" s="1"/>
  <c r="DE475"/>
  <c r="KE475" s="1"/>
  <c r="KF475" s="1"/>
  <c r="CZ475"/>
  <c r="JU475" s="1"/>
  <c r="JV475" s="1"/>
  <c r="CY475"/>
  <c r="JW475" s="1"/>
  <c r="JX475" s="1"/>
  <c r="CU475"/>
  <c r="CV475" s="1"/>
  <c r="JQ475" s="1"/>
  <c r="CT475"/>
  <c r="JM475" s="1"/>
  <c r="CS475"/>
  <c r="CP475"/>
  <c r="CN475"/>
  <c r="FV475" s="1"/>
  <c r="CG475"/>
  <c r="JG475" s="1"/>
  <c r="JH475" s="1"/>
  <c r="CF475"/>
  <c r="JE475" s="1"/>
  <c r="JF475" s="1"/>
  <c r="CA475"/>
  <c r="IY475" s="1"/>
  <c r="IZ475" s="1"/>
  <c r="BZ475"/>
  <c r="IW475" s="1"/>
  <c r="IX475" s="1"/>
  <c r="BU475"/>
  <c r="BT475"/>
  <c r="BQ475"/>
  <c r="BP475"/>
  <c r="BJ475"/>
  <c r="II475" s="1"/>
  <c r="BI475"/>
  <c r="IG475" s="1"/>
  <c r="AW475"/>
  <c r="AV475"/>
  <c r="AR475"/>
  <c r="AQ475"/>
  <c r="AK475"/>
  <c r="AJ475"/>
  <c r="AG475"/>
  <c r="AF475"/>
  <c r="MK474"/>
  <c r="MC474"/>
  <c r="LU474"/>
  <c r="LM474"/>
  <c r="LE474"/>
  <c r="KW474"/>
  <c r="KO474"/>
  <c r="KG474"/>
  <c r="JY474"/>
  <c r="JI474"/>
  <c r="JA474"/>
  <c r="IS474"/>
  <c r="IK474"/>
  <c r="IC474"/>
  <c r="HU474"/>
  <c r="GH474"/>
  <c r="GE474"/>
  <c r="GD474"/>
  <c r="GC474"/>
  <c r="GB474"/>
  <c r="GA474"/>
  <c r="FZ474"/>
  <c r="FY474"/>
  <c r="FX474"/>
  <c r="FU474"/>
  <c r="FR474"/>
  <c r="MG474" s="1"/>
  <c r="FQ474"/>
  <c r="MI474" s="1"/>
  <c r="FL474"/>
  <c r="LY474" s="1"/>
  <c r="FK474"/>
  <c r="MA474" s="1"/>
  <c r="FF474"/>
  <c r="LQ474" s="1"/>
  <c r="FE474"/>
  <c r="LS474" s="1"/>
  <c r="EZ474"/>
  <c r="EY474"/>
  <c r="EV474"/>
  <c r="EU474"/>
  <c r="EO474"/>
  <c r="LA474" s="1"/>
  <c r="EN474"/>
  <c r="EK474"/>
  <c r="ED474"/>
  <c r="EC474"/>
  <c r="DX474"/>
  <c r="DW474"/>
  <c r="DQ474"/>
  <c r="DP474"/>
  <c r="DN474"/>
  <c r="DM474"/>
  <c r="DF474"/>
  <c r="KC474" s="1"/>
  <c r="DE474"/>
  <c r="KE474" s="1"/>
  <c r="CZ474"/>
  <c r="JU474" s="1"/>
  <c r="CY474"/>
  <c r="JW474" s="1"/>
  <c r="CU474"/>
  <c r="CV474" s="1"/>
  <c r="JQ474" s="1"/>
  <c r="CT474"/>
  <c r="JM474" s="1"/>
  <c r="CS474"/>
  <c r="CP474"/>
  <c r="CN474"/>
  <c r="FV474" s="1"/>
  <c r="CG474"/>
  <c r="JG474" s="1"/>
  <c r="CF474"/>
  <c r="JE474" s="1"/>
  <c r="CA474"/>
  <c r="IY474" s="1"/>
  <c r="BZ474"/>
  <c r="IW474" s="1"/>
  <c r="BU474"/>
  <c r="BT474"/>
  <c r="BQ474"/>
  <c r="BP474"/>
  <c r="BJ474"/>
  <c r="II474" s="1"/>
  <c r="BI474"/>
  <c r="IG474" s="1"/>
  <c r="AW474"/>
  <c r="AV474"/>
  <c r="AR474"/>
  <c r="AQ474"/>
  <c r="AK474"/>
  <c r="AJ474"/>
  <c r="AG474"/>
  <c r="AF474"/>
  <c r="OB473"/>
  <c r="OA473"/>
  <c r="NY473"/>
  <c r="NW473"/>
  <c r="NU473"/>
  <c r="NT473"/>
  <c r="NR473"/>
  <c r="NQ473"/>
  <c r="NP473"/>
  <c r="NN473"/>
  <c r="NM473"/>
  <c r="MK473"/>
  <c r="MC473"/>
  <c r="LU473"/>
  <c r="LM473"/>
  <c r="LE473"/>
  <c r="KW473"/>
  <c r="KO473"/>
  <c r="KG473"/>
  <c r="JY473"/>
  <c r="JI473"/>
  <c r="JA473"/>
  <c r="IS473"/>
  <c r="IK473"/>
  <c r="IC473"/>
  <c r="HU473"/>
  <c r="GH473"/>
  <c r="GE473"/>
  <c r="GD473"/>
  <c r="GC473"/>
  <c r="GB473"/>
  <c r="GA473"/>
  <c r="FZ473"/>
  <c r="FY473"/>
  <c r="FX473"/>
  <c r="FU473"/>
  <c r="FR473"/>
  <c r="MG473" s="1"/>
  <c r="MH473" s="1"/>
  <c r="FQ473"/>
  <c r="MI473" s="1"/>
  <c r="MJ473" s="1"/>
  <c r="FL473"/>
  <c r="LY473" s="1"/>
  <c r="LZ473" s="1"/>
  <c r="FK473"/>
  <c r="MA473" s="1"/>
  <c r="MB473" s="1"/>
  <c r="FF473"/>
  <c r="LQ473" s="1"/>
  <c r="FE473"/>
  <c r="LS473" s="1"/>
  <c r="EZ473"/>
  <c r="EY473"/>
  <c r="EV473"/>
  <c r="EU473"/>
  <c r="EO473"/>
  <c r="LA473" s="1"/>
  <c r="EN473"/>
  <c r="EK473"/>
  <c r="ED473"/>
  <c r="EC473"/>
  <c r="DX473"/>
  <c r="DW473"/>
  <c r="DQ473"/>
  <c r="DP473"/>
  <c r="DN473"/>
  <c r="DM473"/>
  <c r="DF473"/>
  <c r="KC473" s="1"/>
  <c r="KD473" s="1"/>
  <c r="DE473"/>
  <c r="KE473" s="1"/>
  <c r="KF473" s="1"/>
  <c r="CZ473"/>
  <c r="JU473" s="1"/>
  <c r="JV473" s="1"/>
  <c r="CY473"/>
  <c r="JW473" s="1"/>
  <c r="JX473" s="1"/>
  <c r="CU473"/>
  <c r="CV473" s="1"/>
  <c r="JQ473" s="1"/>
  <c r="CT473"/>
  <c r="JM473" s="1"/>
  <c r="CS473"/>
  <c r="CP473"/>
  <c r="CN473"/>
  <c r="FW473" s="1"/>
  <c r="CG473"/>
  <c r="JG473" s="1"/>
  <c r="JH473" s="1"/>
  <c r="CF473"/>
  <c r="JE473" s="1"/>
  <c r="JF473" s="1"/>
  <c r="CA473"/>
  <c r="IY473" s="1"/>
  <c r="IZ473" s="1"/>
  <c r="BZ473"/>
  <c r="IW473" s="1"/>
  <c r="IX473" s="1"/>
  <c r="BU473"/>
  <c r="BT473"/>
  <c r="BQ473"/>
  <c r="BP473"/>
  <c r="BJ473"/>
  <c r="II473" s="1"/>
  <c r="BI473"/>
  <c r="IG473" s="1"/>
  <c r="AW473"/>
  <c r="AV473"/>
  <c r="AR473"/>
  <c r="AQ473"/>
  <c r="AK473"/>
  <c r="AJ473"/>
  <c r="AG473"/>
  <c r="AF473"/>
  <c r="OB472"/>
  <c r="OA472"/>
  <c r="NY472"/>
  <c r="NW472"/>
  <c r="NU472"/>
  <c r="NT472"/>
  <c r="NR472"/>
  <c r="NQ472"/>
  <c r="NP472"/>
  <c r="NN472"/>
  <c r="NM472"/>
  <c r="MK472"/>
  <c r="MC472"/>
  <c r="LU472"/>
  <c r="LM472"/>
  <c r="LE472"/>
  <c r="KW472"/>
  <c r="KO472"/>
  <c r="KG472"/>
  <c r="JY472"/>
  <c r="JI472"/>
  <c r="JA472"/>
  <c r="IS472"/>
  <c r="IK472"/>
  <c r="IC472"/>
  <c r="HU472"/>
  <c r="GH472"/>
  <c r="GE472"/>
  <c r="GD472"/>
  <c r="GC472"/>
  <c r="GB472"/>
  <c r="GA472"/>
  <c r="FZ472"/>
  <c r="FY472"/>
  <c r="FX472"/>
  <c r="FU472"/>
  <c r="FR472"/>
  <c r="MG472" s="1"/>
  <c r="MH472" s="1"/>
  <c r="FQ472"/>
  <c r="MI472" s="1"/>
  <c r="MJ472" s="1"/>
  <c r="FL472"/>
  <c r="LY472" s="1"/>
  <c r="LZ472" s="1"/>
  <c r="FK472"/>
  <c r="MA472" s="1"/>
  <c r="MB472" s="1"/>
  <c r="FF472"/>
  <c r="LQ472" s="1"/>
  <c r="FE472"/>
  <c r="LS472" s="1"/>
  <c r="EZ472"/>
  <c r="EY472"/>
  <c r="EV472"/>
  <c r="EU472"/>
  <c r="EO472"/>
  <c r="LA472" s="1"/>
  <c r="EN472"/>
  <c r="EK472"/>
  <c r="ED472"/>
  <c r="EC472"/>
  <c r="DX472"/>
  <c r="DW472"/>
  <c r="DQ472"/>
  <c r="DP472"/>
  <c r="DN472"/>
  <c r="DM472"/>
  <c r="DF472"/>
  <c r="KC472" s="1"/>
  <c r="KD472" s="1"/>
  <c r="DE472"/>
  <c r="KE472" s="1"/>
  <c r="KF472" s="1"/>
  <c r="CZ472"/>
  <c r="JU472" s="1"/>
  <c r="JV472" s="1"/>
  <c r="CY472"/>
  <c r="JW472" s="1"/>
  <c r="JX472" s="1"/>
  <c r="CU472"/>
  <c r="CV472" s="1"/>
  <c r="JQ472" s="1"/>
  <c r="CT472"/>
  <c r="JM472" s="1"/>
  <c r="CS472"/>
  <c r="CP472"/>
  <c r="CN472"/>
  <c r="CG472"/>
  <c r="JG472" s="1"/>
  <c r="JH472" s="1"/>
  <c r="CF472"/>
  <c r="JE472" s="1"/>
  <c r="JF472" s="1"/>
  <c r="CA472"/>
  <c r="IY472" s="1"/>
  <c r="IZ472" s="1"/>
  <c r="BZ472"/>
  <c r="IW472" s="1"/>
  <c r="IX472" s="1"/>
  <c r="BU472"/>
  <c r="BT472"/>
  <c r="BQ472"/>
  <c r="BP472"/>
  <c r="BJ472"/>
  <c r="II472" s="1"/>
  <c r="BI472"/>
  <c r="IG472" s="1"/>
  <c r="AW472"/>
  <c r="AV472"/>
  <c r="AR472"/>
  <c r="AQ472"/>
  <c r="AK472"/>
  <c r="AJ472"/>
  <c r="AG472"/>
  <c r="AF472"/>
  <c r="OB471"/>
  <c r="OA471"/>
  <c r="NY471"/>
  <c r="NW471"/>
  <c r="NU471"/>
  <c r="NT471"/>
  <c r="NR471"/>
  <c r="NQ471"/>
  <c r="NP471"/>
  <c r="NN471"/>
  <c r="NM471"/>
  <c r="MK471"/>
  <c r="MC471"/>
  <c r="LU471"/>
  <c r="LM471"/>
  <c r="LE471"/>
  <c r="KW471"/>
  <c r="KO471"/>
  <c r="KG471"/>
  <c r="JY471"/>
  <c r="JI471"/>
  <c r="JA471"/>
  <c r="IS471"/>
  <c r="IK471"/>
  <c r="IC471"/>
  <c r="HU471"/>
  <c r="GH471"/>
  <c r="GE471"/>
  <c r="GD471"/>
  <c r="GC471"/>
  <c r="GB471"/>
  <c r="GA471"/>
  <c r="FZ471"/>
  <c r="FY471"/>
  <c r="FX471"/>
  <c r="FU471"/>
  <c r="FR471"/>
  <c r="MG471" s="1"/>
  <c r="MH471" s="1"/>
  <c r="FQ471"/>
  <c r="MI471" s="1"/>
  <c r="MJ471" s="1"/>
  <c r="FL471"/>
  <c r="LY471" s="1"/>
  <c r="LZ471" s="1"/>
  <c r="FK471"/>
  <c r="MA471" s="1"/>
  <c r="MB471" s="1"/>
  <c r="FF471"/>
  <c r="LQ471" s="1"/>
  <c r="FE471"/>
  <c r="LS471" s="1"/>
  <c r="EZ471"/>
  <c r="EY471"/>
  <c r="EV471"/>
  <c r="EU471"/>
  <c r="EO471"/>
  <c r="LA471" s="1"/>
  <c r="EN471"/>
  <c r="EK471"/>
  <c r="ED471"/>
  <c r="EC471"/>
  <c r="DX471"/>
  <c r="DW471"/>
  <c r="DQ471"/>
  <c r="DP471"/>
  <c r="DN471"/>
  <c r="DM471"/>
  <c r="DF471"/>
  <c r="KC471" s="1"/>
  <c r="KD471" s="1"/>
  <c r="DE471"/>
  <c r="KE471" s="1"/>
  <c r="KF471" s="1"/>
  <c r="CZ471"/>
  <c r="JU471" s="1"/>
  <c r="JV471" s="1"/>
  <c r="CY471"/>
  <c r="JW471" s="1"/>
  <c r="JX471" s="1"/>
  <c r="CU471"/>
  <c r="CV471" s="1"/>
  <c r="JQ471" s="1"/>
  <c r="CT471"/>
  <c r="JM471" s="1"/>
  <c r="CS471"/>
  <c r="CP471"/>
  <c r="CN471"/>
  <c r="FV471" s="1"/>
  <c r="CG471"/>
  <c r="JG471" s="1"/>
  <c r="JH471" s="1"/>
  <c r="CF471"/>
  <c r="JE471" s="1"/>
  <c r="JF471" s="1"/>
  <c r="CA471"/>
  <c r="IY471" s="1"/>
  <c r="IZ471" s="1"/>
  <c r="BZ471"/>
  <c r="IW471" s="1"/>
  <c r="IX471" s="1"/>
  <c r="BU471"/>
  <c r="BT471"/>
  <c r="BQ471"/>
  <c r="BP471"/>
  <c r="BJ471"/>
  <c r="II471" s="1"/>
  <c r="BI471"/>
  <c r="IG471" s="1"/>
  <c r="AW471"/>
  <c r="AV471"/>
  <c r="AR471"/>
  <c r="AQ471"/>
  <c r="AK471"/>
  <c r="AJ471"/>
  <c r="AG471"/>
  <c r="AF471"/>
  <c r="OB470"/>
  <c r="OA470"/>
  <c r="NY470"/>
  <c r="NW470"/>
  <c r="NU470"/>
  <c r="NT470"/>
  <c r="NR470"/>
  <c r="NQ470"/>
  <c r="NP470"/>
  <c r="NN470"/>
  <c r="NM470"/>
  <c r="MK470"/>
  <c r="MC470"/>
  <c r="LU470"/>
  <c r="LM470"/>
  <c r="LE470"/>
  <c r="KW470"/>
  <c r="KO470"/>
  <c r="KG470"/>
  <c r="JY470"/>
  <c r="JI470"/>
  <c r="JA470"/>
  <c r="IS470"/>
  <c r="IK470"/>
  <c r="IC470"/>
  <c r="HU470"/>
  <c r="GH470"/>
  <c r="GE470"/>
  <c r="GD470"/>
  <c r="GC470"/>
  <c r="GB470"/>
  <c r="GA470"/>
  <c r="FZ470"/>
  <c r="FY470"/>
  <c r="FX470"/>
  <c r="FU470"/>
  <c r="FR470"/>
  <c r="MG470" s="1"/>
  <c r="MH470" s="1"/>
  <c r="FQ470"/>
  <c r="MI470" s="1"/>
  <c r="MJ470" s="1"/>
  <c r="FL470"/>
  <c r="LY470" s="1"/>
  <c r="LZ470" s="1"/>
  <c r="FK470"/>
  <c r="MA470" s="1"/>
  <c r="MB470" s="1"/>
  <c r="FF470"/>
  <c r="LQ470" s="1"/>
  <c r="FE470"/>
  <c r="LS470" s="1"/>
  <c r="EZ470"/>
  <c r="EY470"/>
  <c r="EV470"/>
  <c r="EU470"/>
  <c r="EO470"/>
  <c r="LA470" s="1"/>
  <c r="EN470"/>
  <c r="EK470"/>
  <c r="ED470"/>
  <c r="EC470"/>
  <c r="DX470"/>
  <c r="DW470"/>
  <c r="DQ470"/>
  <c r="DP470"/>
  <c r="DN470"/>
  <c r="DM470"/>
  <c r="DF470"/>
  <c r="KC470" s="1"/>
  <c r="KD470" s="1"/>
  <c r="DE470"/>
  <c r="KE470" s="1"/>
  <c r="KF470" s="1"/>
  <c r="CZ470"/>
  <c r="JU470" s="1"/>
  <c r="JV470" s="1"/>
  <c r="CY470"/>
  <c r="JW470" s="1"/>
  <c r="JX470" s="1"/>
  <c r="CU470"/>
  <c r="CV470" s="1"/>
  <c r="JQ470" s="1"/>
  <c r="CT470"/>
  <c r="JM470" s="1"/>
  <c r="CS470"/>
  <c r="CP470"/>
  <c r="CN470"/>
  <c r="FW470" s="1"/>
  <c r="CG470"/>
  <c r="JG470" s="1"/>
  <c r="JH470" s="1"/>
  <c r="CF470"/>
  <c r="JE470" s="1"/>
  <c r="JF470" s="1"/>
  <c r="CA470"/>
  <c r="IY470" s="1"/>
  <c r="IZ470" s="1"/>
  <c r="BZ470"/>
  <c r="IW470" s="1"/>
  <c r="IX470" s="1"/>
  <c r="BU470"/>
  <c r="BT470"/>
  <c r="BQ470"/>
  <c r="BP470"/>
  <c r="BJ470"/>
  <c r="II470" s="1"/>
  <c r="BI470"/>
  <c r="IG470" s="1"/>
  <c r="AW470"/>
  <c r="AV470"/>
  <c r="AR470"/>
  <c r="AQ470"/>
  <c r="AK470"/>
  <c r="AJ470"/>
  <c r="AG470"/>
  <c r="AF470"/>
  <c r="OB469"/>
  <c r="NU469"/>
  <c r="NT469"/>
  <c r="NR469"/>
  <c r="NQ469"/>
  <c r="MK469"/>
  <c r="MC469"/>
  <c r="LU469"/>
  <c r="LM469"/>
  <c r="LE469"/>
  <c r="KW469"/>
  <c r="KO469"/>
  <c r="KG469"/>
  <c r="JY469"/>
  <c r="JI469"/>
  <c r="JA469"/>
  <c r="IS469"/>
  <c r="IK469"/>
  <c r="IC469"/>
  <c r="HU469"/>
  <c r="GH469"/>
  <c r="GE469"/>
  <c r="GD469"/>
  <c r="GC469"/>
  <c r="GB469"/>
  <c r="GA469"/>
  <c r="FZ469"/>
  <c r="FY469"/>
  <c r="FX469"/>
  <c r="FU469"/>
  <c r="FR469"/>
  <c r="MG469" s="1"/>
  <c r="MH469" s="1"/>
  <c r="FQ469"/>
  <c r="MI469" s="1"/>
  <c r="MJ469" s="1"/>
  <c r="FL469"/>
  <c r="LY469" s="1"/>
  <c r="FK469"/>
  <c r="MA469" s="1"/>
  <c r="FF469"/>
  <c r="LQ469" s="1"/>
  <c r="FE469"/>
  <c r="LS469" s="1"/>
  <c r="EZ469"/>
  <c r="EY469"/>
  <c r="EV469"/>
  <c r="EU469"/>
  <c r="EO469"/>
  <c r="LA469" s="1"/>
  <c r="EN469"/>
  <c r="EK469"/>
  <c r="ED469"/>
  <c r="EC469"/>
  <c r="DX469"/>
  <c r="DW469"/>
  <c r="DQ469"/>
  <c r="DP469"/>
  <c r="DN469"/>
  <c r="DM469"/>
  <c r="DF469"/>
  <c r="KC469" s="1"/>
  <c r="KD469" s="1"/>
  <c r="DE469"/>
  <c r="KE469" s="1"/>
  <c r="KF469" s="1"/>
  <c r="CZ469"/>
  <c r="JU469" s="1"/>
  <c r="JV469" s="1"/>
  <c r="CY469"/>
  <c r="JW469" s="1"/>
  <c r="JX469" s="1"/>
  <c r="CU469"/>
  <c r="CV469" s="1"/>
  <c r="JQ469" s="1"/>
  <c r="CT469"/>
  <c r="JM469" s="1"/>
  <c r="CS469"/>
  <c r="CP469"/>
  <c r="CN469"/>
  <c r="CG469"/>
  <c r="JG469" s="1"/>
  <c r="JH469" s="1"/>
  <c r="CF469"/>
  <c r="JE469" s="1"/>
  <c r="JF469" s="1"/>
  <c r="CA469"/>
  <c r="IY469" s="1"/>
  <c r="IZ469" s="1"/>
  <c r="BZ469"/>
  <c r="IW469" s="1"/>
  <c r="IX469" s="1"/>
  <c r="BU469"/>
  <c r="BT469"/>
  <c r="BQ469"/>
  <c r="BP469"/>
  <c r="BJ469"/>
  <c r="II469" s="1"/>
  <c r="BI469"/>
  <c r="IG469" s="1"/>
  <c r="AW469"/>
  <c r="AV469"/>
  <c r="AR469"/>
  <c r="AQ469"/>
  <c r="AK469"/>
  <c r="AJ469"/>
  <c r="AG469"/>
  <c r="AF469"/>
  <c r="OB468"/>
  <c r="NR468"/>
  <c r="NQ468"/>
  <c r="MK468"/>
  <c r="MC468"/>
  <c r="LU468"/>
  <c r="LM468"/>
  <c r="LE468"/>
  <c r="KW468"/>
  <c r="KO468"/>
  <c r="KG468"/>
  <c r="JY468"/>
  <c r="JI468"/>
  <c r="JA468"/>
  <c r="IS468"/>
  <c r="IK468"/>
  <c r="IC468"/>
  <c r="HU468"/>
  <c r="GH468"/>
  <c r="GE468"/>
  <c r="GD468"/>
  <c r="GC468"/>
  <c r="GB468"/>
  <c r="GA468"/>
  <c r="FZ468"/>
  <c r="FY468"/>
  <c r="FX468"/>
  <c r="FU468"/>
  <c r="FR468"/>
  <c r="MG468" s="1"/>
  <c r="MH468" s="1"/>
  <c r="FQ468"/>
  <c r="MI468" s="1"/>
  <c r="MJ468" s="1"/>
  <c r="FL468"/>
  <c r="LY468" s="1"/>
  <c r="FK468"/>
  <c r="MA468" s="1"/>
  <c r="FF468"/>
  <c r="LQ468" s="1"/>
  <c r="FE468"/>
  <c r="LS468" s="1"/>
  <c r="EZ468"/>
  <c r="EY468"/>
  <c r="EV468"/>
  <c r="EU468"/>
  <c r="EO468"/>
  <c r="LA468" s="1"/>
  <c r="EN468"/>
  <c r="EK468"/>
  <c r="ED468"/>
  <c r="EC468"/>
  <c r="DX468"/>
  <c r="DW468"/>
  <c r="DQ468"/>
  <c r="DP468"/>
  <c r="DN468"/>
  <c r="DM468"/>
  <c r="DF468"/>
  <c r="KC468" s="1"/>
  <c r="DE468"/>
  <c r="KE468" s="1"/>
  <c r="CZ468"/>
  <c r="JU468" s="1"/>
  <c r="CY468"/>
  <c r="JW468" s="1"/>
  <c r="CU468"/>
  <c r="CV468" s="1"/>
  <c r="JQ468" s="1"/>
  <c r="CT468"/>
  <c r="JM468" s="1"/>
  <c r="CS468"/>
  <c r="CP468"/>
  <c r="CN468"/>
  <c r="FW468" s="1"/>
  <c r="CG468"/>
  <c r="JG468" s="1"/>
  <c r="JH468" s="1"/>
  <c r="CF468"/>
  <c r="JE468" s="1"/>
  <c r="JF468" s="1"/>
  <c r="CA468"/>
  <c r="IY468" s="1"/>
  <c r="IZ468" s="1"/>
  <c r="BZ468"/>
  <c r="IW468" s="1"/>
  <c r="IX468" s="1"/>
  <c r="BU468"/>
  <c r="BT468"/>
  <c r="BQ468"/>
  <c r="BP468"/>
  <c r="BJ468"/>
  <c r="II468" s="1"/>
  <c r="BI468"/>
  <c r="IG468" s="1"/>
  <c r="AW468"/>
  <c r="AV468"/>
  <c r="AR468"/>
  <c r="AQ468"/>
  <c r="AK468"/>
  <c r="AJ468"/>
  <c r="AG468"/>
  <c r="AF468"/>
  <c r="OB467"/>
  <c r="NR467"/>
  <c r="NQ467"/>
  <c r="MK467"/>
  <c r="MC467"/>
  <c r="LU467"/>
  <c r="LM467"/>
  <c r="LE467"/>
  <c r="KW467"/>
  <c r="KO467"/>
  <c r="KG467"/>
  <c r="JY467"/>
  <c r="JI467"/>
  <c r="JA467"/>
  <c r="IS467"/>
  <c r="IK467"/>
  <c r="IC467"/>
  <c r="HU467"/>
  <c r="GH467"/>
  <c r="GE467"/>
  <c r="GD467"/>
  <c r="GC467"/>
  <c r="GB467"/>
  <c r="GA467"/>
  <c r="FZ467"/>
  <c r="FY467"/>
  <c r="FX467"/>
  <c r="FU467"/>
  <c r="FR467"/>
  <c r="MG467" s="1"/>
  <c r="MH467" s="1"/>
  <c r="FQ467"/>
  <c r="MI467" s="1"/>
  <c r="MJ467" s="1"/>
  <c r="FL467"/>
  <c r="LY467" s="1"/>
  <c r="FK467"/>
  <c r="MA467" s="1"/>
  <c r="FF467"/>
  <c r="LQ467" s="1"/>
  <c r="FE467"/>
  <c r="LS467" s="1"/>
  <c r="EZ467"/>
  <c r="EY467"/>
  <c r="EV467"/>
  <c r="EU467"/>
  <c r="EO467"/>
  <c r="LA467" s="1"/>
  <c r="EN467"/>
  <c r="EK467"/>
  <c r="ED467"/>
  <c r="EC467"/>
  <c r="DX467"/>
  <c r="DW467"/>
  <c r="DQ467"/>
  <c r="DP467"/>
  <c r="DN467"/>
  <c r="DM467"/>
  <c r="DF467"/>
  <c r="KC467" s="1"/>
  <c r="DE467"/>
  <c r="KE467" s="1"/>
  <c r="CZ467"/>
  <c r="JU467" s="1"/>
  <c r="CY467"/>
  <c r="JW467" s="1"/>
  <c r="CU467"/>
  <c r="CV467" s="1"/>
  <c r="JQ467" s="1"/>
  <c r="CT467"/>
  <c r="JM467" s="1"/>
  <c r="CS467"/>
  <c r="CP467"/>
  <c r="CN467"/>
  <c r="FW467" s="1"/>
  <c r="CG467"/>
  <c r="JG467" s="1"/>
  <c r="JH467" s="1"/>
  <c r="CF467"/>
  <c r="JE467" s="1"/>
  <c r="JF467" s="1"/>
  <c r="CA467"/>
  <c r="IY467" s="1"/>
  <c r="IZ467" s="1"/>
  <c r="BZ467"/>
  <c r="IW467" s="1"/>
  <c r="IX467" s="1"/>
  <c r="BU467"/>
  <c r="BT467"/>
  <c r="BQ467"/>
  <c r="BP467"/>
  <c r="BJ467"/>
  <c r="II467" s="1"/>
  <c r="BI467"/>
  <c r="IG467" s="1"/>
  <c r="AW467"/>
  <c r="AV467"/>
  <c r="AR467"/>
  <c r="AQ467"/>
  <c r="AK467"/>
  <c r="AJ467"/>
  <c r="AG467"/>
  <c r="AF467"/>
  <c r="OB466"/>
  <c r="NR466"/>
  <c r="NQ466"/>
  <c r="MK466"/>
  <c r="MC466"/>
  <c r="LU466"/>
  <c r="LM466"/>
  <c r="LE466"/>
  <c r="KW466"/>
  <c r="KO466"/>
  <c r="KG466"/>
  <c r="JY466"/>
  <c r="JI466"/>
  <c r="JA466"/>
  <c r="IS466"/>
  <c r="IK466"/>
  <c r="IC466"/>
  <c r="HU466"/>
  <c r="GH466"/>
  <c r="GE466"/>
  <c r="GD466"/>
  <c r="GC466"/>
  <c r="GB466"/>
  <c r="GA466"/>
  <c r="FZ466"/>
  <c r="FY466"/>
  <c r="FX466"/>
  <c r="FU466"/>
  <c r="FR466"/>
  <c r="MG466" s="1"/>
  <c r="MH466" s="1"/>
  <c r="FQ466"/>
  <c r="MI466" s="1"/>
  <c r="MJ466" s="1"/>
  <c r="FL466"/>
  <c r="LY466" s="1"/>
  <c r="FK466"/>
  <c r="MA466" s="1"/>
  <c r="FF466"/>
  <c r="LQ466" s="1"/>
  <c r="FE466"/>
  <c r="LS466" s="1"/>
  <c r="EZ466"/>
  <c r="EY466"/>
  <c r="EV466"/>
  <c r="EU466"/>
  <c r="EO466"/>
  <c r="LA466" s="1"/>
  <c r="EN466"/>
  <c r="EK466"/>
  <c r="ED466"/>
  <c r="EC466"/>
  <c r="DX466"/>
  <c r="DW466"/>
  <c r="DQ466"/>
  <c r="DP466"/>
  <c r="DN466"/>
  <c r="DM466"/>
  <c r="DF466"/>
  <c r="KC466" s="1"/>
  <c r="DE466"/>
  <c r="KE466" s="1"/>
  <c r="CZ466"/>
  <c r="JU466" s="1"/>
  <c r="CY466"/>
  <c r="JW466" s="1"/>
  <c r="CU466"/>
  <c r="CV466" s="1"/>
  <c r="JQ466" s="1"/>
  <c r="CT466"/>
  <c r="JM466" s="1"/>
  <c r="CS466"/>
  <c r="CP466"/>
  <c r="CN466"/>
  <c r="FW466" s="1"/>
  <c r="CG466"/>
  <c r="JG466" s="1"/>
  <c r="JH466" s="1"/>
  <c r="CF466"/>
  <c r="JE466" s="1"/>
  <c r="JF466" s="1"/>
  <c r="CA466"/>
  <c r="IY466" s="1"/>
  <c r="IZ466" s="1"/>
  <c r="BZ466"/>
  <c r="IW466" s="1"/>
  <c r="IX466" s="1"/>
  <c r="BU466"/>
  <c r="BT466"/>
  <c r="BQ466"/>
  <c r="BP466"/>
  <c r="BJ466"/>
  <c r="II466" s="1"/>
  <c r="BI466"/>
  <c r="IG466" s="1"/>
  <c r="AW466"/>
  <c r="AV466"/>
  <c r="AR466"/>
  <c r="AQ466"/>
  <c r="AK466"/>
  <c r="AJ466"/>
  <c r="AG466"/>
  <c r="AF466"/>
  <c r="OB465"/>
  <c r="NU465"/>
  <c r="NT465"/>
  <c r="NR465"/>
  <c r="NQ465"/>
  <c r="NP465"/>
  <c r="MK465"/>
  <c r="MC465"/>
  <c r="LU465"/>
  <c r="LM465"/>
  <c r="LE465"/>
  <c r="KW465"/>
  <c r="KO465"/>
  <c r="KG465"/>
  <c r="JY465"/>
  <c r="JI465"/>
  <c r="JA465"/>
  <c r="IS465"/>
  <c r="IK465"/>
  <c r="IC465"/>
  <c r="HU465"/>
  <c r="GH465"/>
  <c r="GE465"/>
  <c r="GD465"/>
  <c r="GC465"/>
  <c r="GB465"/>
  <c r="GA465"/>
  <c r="FZ465"/>
  <c r="FY465"/>
  <c r="FX465"/>
  <c r="FU465"/>
  <c r="FR465"/>
  <c r="MG465" s="1"/>
  <c r="MH465" s="1"/>
  <c r="FQ465"/>
  <c r="MI465" s="1"/>
  <c r="MJ465" s="1"/>
  <c r="FL465"/>
  <c r="LY465" s="1"/>
  <c r="FK465"/>
  <c r="MA465" s="1"/>
  <c r="FF465"/>
  <c r="LQ465" s="1"/>
  <c r="FE465"/>
  <c r="LS465" s="1"/>
  <c r="EZ465"/>
  <c r="EY465"/>
  <c r="EV465"/>
  <c r="EU465"/>
  <c r="EO465"/>
  <c r="LA465" s="1"/>
  <c r="EN465"/>
  <c r="EK465"/>
  <c r="ED465"/>
  <c r="EC465"/>
  <c r="DX465"/>
  <c r="DW465"/>
  <c r="DQ465"/>
  <c r="DP465"/>
  <c r="DN465"/>
  <c r="DM465"/>
  <c r="DF465"/>
  <c r="KC465" s="1"/>
  <c r="KD465" s="1"/>
  <c r="DE465"/>
  <c r="KE465" s="1"/>
  <c r="KF465" s="1"/>
  <c r="CZ465"/>
  <c r="JU465" s="1"/>
  <c r="JV465" s="1"/>
  <c r="CY465"/>
  <c r="JW465" s="1"/>
  <c r="JX465" s="1"/>
  <c r="CU465"/>
  <c r="CV465" s="1"/>
  <c r="JQ465" s="1"/>
  <c r="CT465"/>
  <c r="JM465" s="1"/>
  <c r="CS465"/>
  <c r="CP465"/>
  <c r="CN465"/>
  <c r="CG465"/>
  <c r="JG465" s="1"/>
  <c r="JH465" s="1"/>
  <c r="CF465"/>
  <c r="JE465" s="1"/>
  <c r="JF465" s="1"/>
  <c r="CA465"/>
  <c r="IY465" s="1"/>
  <c r="IZ465" s="1"/>
  <c r="BZ465"/>
  <c r="IW465" s="1"/>
  <c r="IX465" s="1"/>
  <c r="BU465"/>
  <c r="BT465"/>
  <c r="BQ465"/>
  <c r="BP465"/>
  <c r="BJ465"/>
  <c r="II465" s="1"/>
  <c r="BI465"/>
  <c r="IG465" s="1"/>
  <c r="AW465"/>
  <c r="AV465"/>
  <c r="AR465"/>
  <c r="AQ465"/>
  <c r="AK465"/>
  <c r="AJ465"/>
  <c r="AG465"/>
  <c r="AF465"/>
  <c r="OB464"/>
  <c r="NR464"/>
  <c r="NQ464"/>
  <c r="MK464"/>
  <c r="MC464"/>
  <c r="LU464"/>
  <c r="LM464"/>
  <c r="LE464"/>
  <c r="KW464"/>
  <c r="KO464"/>
  <c r="KG464"/>
  <c r="JY464"/>
  <c r="JI464"/>
  <c r="JA464"/>
  <c r="IS464"/>
  <c r="IK464"/>
  <c r="IC464"/>
  <c r="HU464"/>
  <c r="GH464"/>
  <c r="GE464"/>
  <c r="GD464"/>
  <c r="GC464"/>
  <c r="GB464"/>
  <c r="GA464"/>
  <c r="FZ464"/>
  <c r="FY464"/>
  <c r="FX464"/>
  <c r="FU464"/>
  <c r="FR464"/>
  <c r="MG464" s="1"/>
  <c r="MH464" s="1"/>
  <c r="FQ464"/>
  <c r="MI464" s="1"/>
  <c r="MJ464" s="1"/>
  <c r="FL464"/>
  <c r="LY464" s="1"/>
  <c r="FK464"/>
  <c r="MA464" s="1"/>
  <c r="FF464"/>
  <c r="LQ464" s="1"/>
  <c r="FE464"/>
  <c r="LS464" s="1"/>
  <c r="EZ464"/>
  <c r="EY464"/>
  <c r="EV464"/>
  <c r="EU464"/>
  <c r="EO464"/>
  <c r="LA464" s="1"/>
  <c r="EN464"/>
  <c r="EK464"/>
  <c r="ED464"/>
  <c r="EC464"/>
  <c r="DX464"/>
  <c r="DW464"/>
  <c r="DQ464"/>
  <c r="DP464"/>
  <c r="DN464"/>
  <c r="DM464"/>
  <c r="DF464"/>
  <c r="KC464" s="1"/>
  <c r="DE464"/>
  <c r="KE464" s="1"/>
  <c r="CZ464"/>
  <c r="JU464" s="1"/>
  <c r="CY464"/>
  <c r="JW464" s="1"/>
  <c r="CU464"/>
  <c r="CV464" s="1"/>
  <c r="JQ464" s="1"/>
  <c r="CT464"/>
  <c r="JM464" s="1"/>
  <c r="CS464"/>
  <c r="CP464"/>
  <c r="CN464"/>
  <c r="CG464"/>
  <c r="JG464" s="1"/>
  <c r="JH464" s="1"/>
  <c r="CF464"/>
  <c r="JE464" s="1"/>
  <c r="JF464" s="1"/>
  <c r="CA464"/>
  <c r="IY464" s="1"/>
  <c r="IZ464" s="1"/>
  <c r="BZ464"/>
  <c r="IW464" s="1"/>
  <c r="IX464" s="1"/>
  <c r="BU464"/>
  <c r="BT464"/>
  <c r="BQ464"/>
  <c r="BP464"/>
  <c r="BJ464"/>
  <c r="II464" s="1"/>
  <c r="BI464"/>
  <c r="IG464" s="1"/>
  <c r="AW464"/>
  <c r="AV464"/>
  <c r="AR464"/>
  <c r="AQ464"/>
  <c r="AK464"/>
  <c r="AJ464"/>
  <c r="AG464"/>
  <c r="AF464"/>
  <c r="NU463"/>
  <c r="MK463"/>
  <c r="MC463"/>
  <c r="LU463"/>
  <c r="LM463"/>
  <c r="LE463"/>
  <c r="KW463"/>
  <c r="KO463"/>
  <c r="KG463"/>
  <c r="JY463"/>
  <c r="JI463"/>
  <c r="JA463"/>
  <c r="IS463"/>
  <c r="IK463"/>
  <c r="IC463"/>
  <c r="HU463"/>
  <c r="GH463"/>
  <c r="GE463"/>
  <c r="GD463"/>
  <c r="GC463"/>
  <c r="GB463"/>
  <c r="GA463"/>
  <c r="FZ463"/>
  <c r="FY463"/>
  <c r="FX463"/>
  <c r="FU463"/>
  <c r="FR463"/>
  <c r="MG463" s="1"/>
  <c r="FQ463"/>
  <c r="MI463" s="1"/>
  <c r="FL463"/>
  <c r="LY463" s="1"/>
  <c r="FK463"/>
  <c r="MA463" s="1"/>
  <c r="FF463"/>
  <c r="LQ463" s="1"/>
  <c r="FE463"/>
  <c r="LS463" s="1"/>
  <c r="EZ463"/>
  <c r="EY463"/>
  <c r="EV463"/>
  <c r="EU463"/>
  <c r="EO463"/>
  <c r="LA463" s="1"/>
  <c r="EN463"/>
  <c r="EK463"/>
  <c r="ED463"/>
  <c r="EC463"/>
  <c r="DX463"/>
  <c r="DW463"/>
  <c r="DQ463"/>
  <c r="DP463"/>
  <c r="DN463"/>
  <c r="DM463"/>
  <c r="DF463"/>
  <c r="KC463" s="1"/>
  <c r="KD463" s="1"/>
  <c r="DE463"/>
  <c r="KE463" s="1"/>
  <c r="KF463" s="1"/>
  <c r="CZ463"/>
  <c r="JU463" s="1"/>
  <c r="CY463"/>
  <c r="JW463" s="1"/>
  <c r="CU463"/>
  <c r="CV463" s="1"/>
  <c r="JQ463" s="1"/>
  <c r="CT463"/>
  <c r="JM463" s="1"/>
  <c r="CS463"/>
  <c r="CP463"/>
  <c r="CN463"/>
  <c r="CG463"/>
  <c r="JG463" s="1"/>
  <c r="CF463"/>
  <c r="JE463" s="1"/>
  <c r="CA463"/>
  <c r="IY463" s="1"/>
  <c r="BZ463"/>
  <c r="IW463" s="1"/>
  <c r="BU463"/>
  <c r="BT463"/>
  <c r="BQ463"/>
  <c r="BP463"/>
  <c r="BJ463"/>
  <c r="II463" s="1"/>
  <c r="BI463"/>
  <c r="IG463" s="1"/>
  <c r="AW463"/>
  <c r="AV463"/>
  <c r="AR463"/>
  <c r="AQ463"/>
  <c r="AK463"/>
  <c r="AJ463"/>
  <c r="AG463"/>
  <c r="AF463"/>
  <c r="OB462"/>
  <c r="NR462"/>
  <c r="NQ462"/>
  <c r="MK462"/>
  <c r="MC462"/>
  <c r="LU462"/>
  <c r="LM462"/>
  <c r="LE462"/>
  <c r="KW462"/>
  <c r="KO462"/>
  <c r="KG462"/>
  <c r="JY462"/>
  <c r="JI462"/>
  <c r="JA462"/>
  <c r="IS462"/>
  <c r="IK462"/>
  <c r="IC462"/>
  <c r="HU462"/>
  <c r="GH462"/>
  <c r="GE462"/>
  <c r="GD462"/>
  <c r="GC462"/>
  <c r="GB462"/>
  <c r="GA462"/>
  <c r="FZ462"/>
  <c r="FY462"/>
  <c r="FX462"/>
  <c r="FU462"/>
  <c r="FR462"/>
  <c r="MG462" s="1"/>
  <c r="MH462" s="1"/>
  <c r="FQ462"/>
  <c r="MI462" s="1"/>
  <c r="MJ462" s="1"/>
  <c r="FL462"/>
  <c r="LY462" s="1"/>
  <c r="FK462"/>
  <c r="MA462" s="1"/>
  <c r="FF462"/>
  <c r="LQ462" s="1"/>
  <c r="FE462"/>
  <c r="LS462" s="1"/>
  <c r="EZ462"/>
  <c r="EY462"/>
  <c r="EV462"/>
  <c r="EU462"/>
  <c r="EO462"/>
  <c r="LA462" s="1"/>
  <c r="EN462"/>
  <c r="EK462"/>
  <c r="ED462"/>
  <c r="EC462"/>
  <c r="DX462"/>
  <c r="DW462"/>
  <c r="DQ462"/>
  <c r="DP462"/>
  <c r="DN462"/>
  <c r="DM462"/>
  <c r="DF462"/>
  <c r="KC462" s="1"/>
  <c r="DE462"/>
  <c r="KE462" s="1"/>
  <c r="CZ462"/>
  <c r="JU462" s="1"/>
  <c r="CY462"/>
  <c r="JW462" s="1"/>
  <c r="CU462"/>
  <c r="CV462" s="1"/>
  <c r="JQ462" s="1"/>
  <c r="CT462"/>
  <c r="JM462" s="1"/>
  <c r="CS462"/>
  <c r="CP462"/>
  <c r="CN462"/>
  <c r="CG462"/>
  <c r="JG462" s="1"/>
  <c r="JH462" s="1"/>
  <c r="CF462"/>
  <c r="JE462" s="1"/>
  <c r="JF462" s="1"/>
  <c r="CA462"/>
  <c r="IY462" s="1"/>
  <c r="IZ462" s="1"/>
  <c r="BZ462"/>
  <c r="IW462" s="1"/>
  <c r="IX462" s="1"/>
  <c r="BU462"/>
  <c r="BT462"/>
  <c r="BQ462"/>
  <c r="BP462"/>
  <c r="BJ462"/>
  <c r="II462" s="1"/>
  <c r="BI462"/>
  <c r="IG462" s="1"/>
  <c r="AW462"/>
  <c r="AV462"/>
  <c r="AR462"/>
  <c r="AQ462"/>
  <c r="AK462"/>
  <c r="AJ462"/>
  <c r="AG462"/>
  <c r="AF462"/>
  <c r="OB461"/>
  <c r="NU461"/>
  <c r="NT461"/>
  <c r="NR461"/>
  <c r="NQ461"/>
  <c r="NP461"/>
  <c r="MK461"/>
  <c r="MC461"/>
  <c r="LU461"/>
  <c r="LM461"/>
  <c r="LE461"/>
  <c r="KW461"/>
  <c r="KO461"/>
  <c r="KG461"/>
  <c r="JY461"/>
  <c r="JI461"/>
  <c r="JA461"/>
  <c r="IS461"/>
  <c r="IK461"/>
  <c r="IC461"/>
  <c r="HU461"/>
  <c r="GH461"/>
  <c r="GE461"/>
  <c r="GD461"/>
  <c r="GC461"/>
  <c r="GB461"/>
  <c r="GA461"/>
  <c r="FZ461"/>
  <c r="FY461"/>
  <c r="FX461"/>
  <c r="FU461"/>
  <c r="FR461"/>
  <c r="MG461" s="1"/>
  <c r="MH461" s="1"/>
  <c r="FQ461"/>
  <c r="MI461" s="1"/>
  <c r="MJ461" s="1"/>
  <c r="FL461"/>
  <c r="LY461" s="1"/>
  <c r="FK461"/>
  <c r="MA461" s="1"/>
  <c r="FF461"/>
  <c r="LQ461" s="1"/>
  <c r="FE461"/>
  <c r="LS461" s="1"/>
  <c r="EZ461"/>
  <c r="EY461"/>
  <c r="EV461"/>
  <c r="EU461"/>
  <c r="EO461"/>
  <c r="LA461" s="1"/>
  <c r="EN461"/>
  <c r="EK461"/>
  <c r="ED461"/>
  <c r="EC461"/>
  <c r="DX461"/>
  <c r="DW461"/>
  <c r="DQ461"/>
  <c r="DP461"/>
  <c r="DN461"/>
  <c r="DM461"/>
  <c r="DF461"/>
  <c r="KC461" s="1"/>
  <c r="KD461" s="1"/>
  <c r="DE461"/>
  <c r="KE461" s="1"/>
  <c r="KF461" s="1"/>
  <c r="CZ461"/>
  <c r="JU461" s="1"/>
  <c r="JV461" s="1"/>
  <c r="CY461"/>
  <c r="JW461" s="1"/>
  <c r="JX461" s="1"/>
  <c r="CU461"/>
  <c r="CV461" s="1"/>
  <c r="JQ461" s="1"/>
  <c r="CT461"/>
  <c r="JM461" s="1"/>
  <c r="CS461"/>
  <c r="CP461"/>
  <c r="CN461"/>
  <c r="FV461" s="1"/>
  <c r="CG461"/>
  <c r="JG461" s="1"/>
  <c r="JH461" s="1"/>
  <c r="CF461"/>
  <c r="JE461" s="1"/>
  <c r="JF461" s="1"/>
  <c r="CA461"/>
  <c r="IY461" s="1"/>
  <c r="IZ461" s="1"/>
  <c r="BZ461"/>
  <c r="IW461" s="1"/>
  <c r="IX461" s="1"/>
  <c r="BU461"/>
  <c r="BT461"/>
  <c r="BQ461"/>
  <c r="BP461"/>
  <c r="BJ461"/>
  <c r="II461" s="1"/>
  <c r="BI461"/>
  <c r="IG461" s="1"/>
  <c r="AW461"/>
  <c r="AV461"/>
  <c r="AR461"/>
  <c r="AQ461"/>
  <c r="AK461"/>
  <c r="AJ461"/>
  <c r="AG461"/>
  <c r="AF461"/>
  <c r="OB460"/>
  <c r="NR460"/>
  <c r="NQ460"/>
  <c r="MK460"/>
  <c r="MC460"/>
  <c r="LU460"/>
  <c r="LM460"/>
  <c r="LE460"/>
  <c r="KW460"/>
  <c r="KO460"/>
  <c r="KG460"/>
  <c r="JY460"/>
  <c r="JI460"/>
  <c r="JA460"/>
  <c r="IS460"/>
  <c r="IK460"/>
  <c r="IC460"/>
  <c r="HU460"/>
  <c r="GH460"/>
  <c r="GE460"/>
  <c r="GD460"/>
  <c r="GC460"/>
  <c r="GB460"/>
  <c r="GA460"/>
  <c r="FZ460"/>
  <c r="FY460"/>
  <c r="FX460"/>
  <c r="FU460"/>
  <c r="FR460"/>
  <c r="MG460" s="1"/>
  <c r="MH460" s="1"/>
  <c r="FQ460"/>
  <c r="MI460" s="1"/>
  <c r="MJ460" s="1"/>
  <c r="FL460"/>
  <c r="LY460" s="1"/>
  <c r="FK460"/>
  <c r="MA460" s="1"/>
  <c r="FF460"/>
  <c r="LQ460" s="1"/>
  <c r="FE460"/>
  <c r="LS460" s="1"/>
  <c r="EZ460"/>
  <c r="EY460"/>
  <c r="EV460"/>
  <c r="EU460"/>
  <c r="EO460"/>
  <c r="LA460" s="1"/>
  <c r="EN460"/>
  <c r="EK460"/>
  <c r="ED460"/>
  <c r="EC460"/>
  <c r="DX460"/>
  <c r="DW460"/>
  <c r="DQ460"/>
  <c r="DP460"/>
  <c r="DN460"/>
  <c r="DM460"/>
  <c r="DF460"/>
  <c r="KC460" s="1"/>
  <c r="DE460"/>
  <c r="KE460" s="1"/>
  <c r="CZ460"/>
  <c r="JU460" s="1"/>
  <c r="CY460"/>
  <c r="JW460" s="1"/>
  <c r="CU460"/>
  <c r="CV460" s="1"/>
  <c r="JQ460" s="1"/>
  <c r="CT460"/>
  <c r="JM460" s="1"/>
  <c r="CS460"/>
  <c r="CP460"/>
  <c r="CN460"/>
  <c r="FW460" s="1"/>
  <c r="CG460"/>
  <c r="JG460" s="1"/>
  <c r="JH460" s="1"/>
  <c r="CF460"/>
  <c r="JE460" s="1"/>
  <c r="JF460" s="1"/>
  <c r="CA460"/>
  <c r="IY460" s="1"/>
  <c r="IZ460" s="1"/>
  <c r="BZ460"/>
  <c r="IW460" s="1"/>
  <c r="IX460" s="1"/>
  <c r="BU460"/>
  <c r="BT460"/>
  <c r="BQ460"/>
  <c r="BP460"/>
  <c r="BJ460"/>
  <c r="II460" s="1"/>
  <c r="BI460"/>
  <c r="IG460" s="1"/>
  <c r="AW460"/>
  <c r="AV460"/>
  <c r="AR460"/>
  <c r="AQ460"/>
  <c r="AK460"/>
  <c r="AJ460"/>
  <c r="AG460"/>
  <c r="AF460"/>
  <c r="OB459"/>
  <c r="NR459"/>
  <c r="NQ459"/>
  <c r="MK459"/>
  <c r="MC459"/>
  <c r="LU459"/>
  <c r="LM459"/>
  <c r="LE459"/>
  <c r="KW459"/>
  <c r="KO459"/>
  <c r="KG459"/>
  <c r="JY459"/>
  <c r="JI459"/>
  <c r="JA459"/>
  <c r="IS459"/>
  <c r="IK459"/>
  <c r="IC459"/>
  <c r="HU459"/>
  <c r="GH459"/>
  <c r="GE459"/>
  <c r="GD459"/>
  <c r="GC459"/>
  <c r="GB459"/>
  <c r="GA459"/>
  <c r="FZ459"/>
  <c r="FY459"/>
  <c r="FX459"/>
  <c r="FU459"/>
  <c r="FR459"/>
  <c r="MG459" s="1"/>
  <c r="MH459" s="1"/>
  <c r="FQ459"/>
  <c r="MI459" s="1"/>
  <c r="MJ459" s="1"/>
  <c r="FL459"/>
  <c r="LY459" s="1"/>
  <c r="FK459"/>
  <c r="MA459" s="1"/>
  <c r="FF459"/>
  <c r="LQ459" s="1"/>
  <c r="FE459"/>
  <c r="LS459" s="1"/>
  <c r="EZ459"/>
  <c r="EY459"/>
  <c r="EV459"/>
  <c r="EU459"/>
  <c r="EO459"/>
  <c r="LA459" s="1"/>
  <c r="EN459"/>
  <c r="EK459"/>
  <c r="ED459"/>
  <c r="EC459"/>
  <c r="DX459"/>
  <c r="DW459"/>
  <c r="DQ459"/>
  <c r="DP459"/>
  <c r="DN459"/>
  <c r="DM459"/>
  <c r="DF459"/>
  <c r="KC459" s="1"/>
  <c r="DE459"/>
  <c r="KE459" s="1"/>
  <c r="CZ459"/>
  <c r="JU459" s="1"/>
  <c r="CY459"/>
  <c r="JW459" s="1"/>
  <c r="CU459"/>
  <c r="CV459" s="1"/>
  <c r="JQ459" s="1"/>
  <c r="CT459"/>
  <c r="JM459" s="1"/>
  <c r="CS459"/>
  <c r="CP459"/>
  <c r="CN459"/>
  <c r="FW459" s="1"/>
  <c r="CG459"/>
  <c r="JG459" s="1"/>
  <c r="JH459" s="1"/>
  <c r="CF459"/>
  <c r="JE459" s="1"/>
  <c r="JF459" s="1"/>
  <c r="CA459"/>
  <c r="IY459" s="1"/>
  <c r="IZ459" s="1"/>
  <c r="BZ459"/>
  <c r="IW459" s="1"/>
  <c r="IX459" s="1"/>
  <c r="BU459"/>
  <c r="BT459"/>
  <c r="BQ459"/>
  <c r="BP459"/>
  <c r="BJ459"/>
  <c r="II459" s="1"/>
  <c r="BI459"/>
  <c r="IG459" s="1"/>
  <c r="AW459"/>
  <c r="AV459"/>
  <c r="AR459"/>
  <c r="AQ459"/>
  <c r="AK459"/>
  <c r="AJ459"/>
  <c r="AG459"/>
  <c r="AF459"/>
  <c r="OB458"/>
  <c r="NR458"/>
  <c r="NQ458"/>
  <c r="MK458"/>
  <c r="MC458"/>
  <c r="LU458"/>
  <c r="LM458"/>
  <c r="LE458"/>
  <c r="KW458"/>
  <c r="KO458"/>
  <c r="KG458"/>
  <c r="JY458"/>
  <c r="JI458"/>
  <c r="JA458"/>
  <c r="IS458"/>
  <c r="IK458"/>
  <c r="IC458"/>
  <c r="HU458"/>
  <c r="GH458"/>
  <c r="GE458"/>
  <c r="GD458"/>
  <c r="GC458"/>
  <c r="GB458"/>
  <c r="GA458"/>
  <c r="FZ458"/>
  <c r="FY458"/>
  <c r="FX458"/>
  <c r="FU458"/>
  <c r="FR458"/>
  <c r="MG458" s="1"/>
  <c r="MH458" s="1"/>
  <c r="FQ458"/>
  <c r="MI458" s="1"/>
  <c r="MJ458" s="1"/>
  <c r="FL458"/>
  <c r="LY458" s="1"/>
  <c r="FK458"/>
  <c r="MA458" s="1"/>
  <c r="FF458"/>
  <c r="LQ458" s="1"/>
  <c r="FE458"/>
  <c r="LS458" s="1"/>
  <c r="EZ458"/>
  <c r="EY458"/>
  <c r="EV458"/>
  <c r="EU458"/>
  <c r="EO458"/>
  <c r="LA458" s="1"/>
  <c r="EN458"/>
  <c r="EK458"/>
  <c r="ED458"/>
  <c r="EC458"/>
  <c r="DX458"/>
  <c r="DW458"/>
  <c r="DQ458"/>
  <c r="DP458"/>
  <c r="DN458"/>
  <c r="DM458"/>
  <c r="DF458"/>
  <c r="KC458" s="1"/>
  <c r="DE458"/>
  <c r="KE458" s="1"/>
  <c r="CZ458"/>
  <c r="JU458" s="1"/>
  <c r="CY458"/>
  <c r="JW458" s="1"/>
  <c r="CU458"/>
  <c r="CV458" s="1"/>
  <c r="JQ458" s="1"/>
  <c r="CT458"/>
  <c r="JM458" s="1"/>
  <c r="CS458"/>
  <c r="CP458"/>
  <c r="CN458"/>
  <c r="CG458"/>
  <c r="JG458" s="1"/>
  <c r="JH458" s="1"/>
  <c r="CF458"/>
  <c r="JE458" s="1"/>
  <c r="JF458" s="1"/>
  <c r="CA458"/>
  <c r="IY458" s="1"/>
  <c r="IZ458" s="1"/>
  <c r="BZ458"/>
  <c r="IW458" s="1"/>
  <c r="IX458" s="1"/>
  <c r="BU458"/>
  <c r="BT458"/>
  <c r="BQ458"/>
  <c r="BP458"/>
  <c r="BJ458"/>
  <c r="II458" s="1"/>
  <c r="BI458"/>
  <c r="IG458" s="1"/>
  <c r="AW458"/>
  <c r="AV458"/>
  <c r="AR458"/>
  <c r="AQ458"/>
  <c r="AK458"/>
  <c r="AJ458"/>
  <c r="AG458"/>
  <c r="AF458"/>
  <c r="OB457"/>
  <c r="NR457"/>
  <c r="NQ457"/>
  <c r="MK457"/>
  <c r="MC457"/>
  <c r="LU457"/>
  <c r="LM457"/>
  <c r="LE457"/>
  <c r="KW457"/>
  <c r="KO457"/>
  <c r="KG457"/>
  <c r="JY457"/>
  <c r="JI457"/>
  <c r="JA457"/>
  <c r="IS457"/>
  <c r="IK457"/>
  <c r="IC457"/>
  <c r="HU457"/>
  <c r="GH457"/>
  <c r="GE457"/>
  <c r="GD457"/>
  <c r="GC457"/>
  <c r="GB457"/>
  <c r="GA457"/>
  <c r="FZ457"/>
  <c r="FY457"/>
  <c r="FX457"/>
  <c r="FU457"/>
  <c r="FR457"/>
  <c r="MG457" s="1"/>
  <c r="MH457" s="1"/>
  <c r="FQ457"/>
  <c r="MI457" s="1"/>
  <c r="MJ457" s="1"/>
  <c r="FL457"/>
  <c r="LY457" s="1"/>
  <c r="FK457"/>
  <c r="MA457" s="1"/>
  <c r="MB457" s="1"/>
  <c r="FF457"/>
  <c r="LQ457" s="1"/>
  <c r="FE457"/>
  <c r="LS457" s="1"/>
  <c r="LT457" s="1"/>
  <c r="EZ457"/>
  <c r="EY457"/>
  <c r="EV457"/>
  <c r="EU457"/>
  <c r="EO457"/>
  <c r="LA457" s="1"/>
  <c r="EN457"/>
  <c r="EK457"/>
  <c r="ED457"/>
  <c r="EC457"/>
  <c r="DX457"/>
  <c r="DW457"/>
  <c r="DQ457"/>
  <c r="DP457"/>
  <c r="DN457"/>
  <c r="DM457"/>
  <c r="DF457"/>
  <c r="KC457" s="1"/>
  <c r="DE457"/>
  <c r="KE457" s="1"/>
  <c r="CZ457"/>
  <c r="JU457" s="1"/>
  <c r="JZ457" s="1"/>
  <c r="CY457"/>
  <c r="JW457" s="1"/>
  <c r="CU457"/>
  <c r="CV457" s="1"/>
  <c r="JQ457" s="1"/>
  <c r="CT457"/>
  <c r="JM457" s="1"/>
  <c r="CS457"/>
  <c r="CP457"/>
  <c r="CN457"/>
  <c r="FW457" s="1"/>
  <c r="CG457"/>
  <c r="JG457" s="1"/>
  <c r="JH457" s="1"/>
  <c r="CF457"/>
  <c r="JE457" s="1"/>
  <c r="JF457" s="1"/>
  <c r="CA457"/>
  <c r="IY457" s="1"/>
  <c r="IZ457" s="1"/>
  <c r="BZ457"/>
  <c r="IW457" s="1"/>
  <c r="IX457" s="1"/>
  <c r="BU457"/>
  <c r="BT457"/>
  <c r="BQ457"/>
  <c r="BP457"/>
  <c r="BJ457"/>
  <c r="II457" s="1"/>
  <c r="BI457"/>
  <c r="IG457" s="1"/>
  <c r="AW457"/>
  <c r="AV457"/>
  <c r="AR457"/>
  <c r="AQ457"/>
  <c r="AK457"/>
  <c r="AJ457"/>
  <c r="AG457"/>
  <c r="AF457"/>
  <c r="OB456"/>
  <c r="NR456"/>
  <c r="NQ456"/>
  <c r="MK456"/>
  <c r="MC456"/>
  <c r="LU456"/>
  <c r="LM456"/>
  <c r="LE456"/>
  <c r="KW456"/>
  <c r="KO456"/>
  <c r="KG456"/>
  <c r="JY456"/>
  <c r="JI456"/>
  <c r="JA456"/>
  <c r="IS456"/>
  <c r="IK456"/>
  <c r="IC456"/>
  <c r="HU456"/>
  <c r="GH456"/>
  <c r="GE456"/>
  <c r="GD456"/>
  <c r="GC456"/>
  <c r="GB456"/>
  <c r="GA456"/>
  <c r="FZ456"/>
  <c r="FY456"/>
  <c r="FX456"/>
  <c r="FU456"/>
  <c r="FR456"/>
  <c r="MG456" s="1"/>
  <c r="MH456" s="1"/>
  <c r="FQ456"/>
  <c r="MI456" s="1"/>
  <c r="MJ456" s="1"/>
  <c r="FL456"/>
  <c r="LY456" s="1"/>
  <c r="FK456"/>
  <c r="MA456" s="1"/>
  <c r="FF456"/>
  <c r="LQ456" s="1"/>
  <c r="FE456"/>
  <c r="LS456" s="1"/>
  <c r="EZ456"/>
  <c r="EY456"/>
  <c r="EV456"/>
  <c r="EU456"/>
  <c r="EO456"/>
  <c r="LA456" s="1"/>
  <c r="EN456"/>
  <c r="EK456"/>
  <c r="ED456"/>
  <c r="EC456"/>
  <c r="DX456"/>
  <c r="DW456"/>
  <c r="DQ456"/>
  <c r="DP456"/>
  <c r="DN456"/>
  <c r="DM456"/>
  <c r="DF456"/>
  <c r="KC456" s="1"/>
  <c r="DE456"/>
  <c r="KE456" s="1"/>
  <c r="CZ456"/>
  <c r="JU456" s="1"/>
  <c r="CY456"/>
  <c r="JW456" s="1"/>
  <c r="CU456"/>
  <c r="CV456" s="1"/>
  <c r="JQ456" s="1"/>
  <c r="CT456"/>
  <c r="JM456" s="1"/>
  <c r="CS456"/>
  <c r="CP456"/>
  <c r="CN456"/>
  <c r="CG456"/>
  <c r="JG456" s="1"/>
  <c r="JH456" s="1"/>
  <c r="CF456"/>
  <c r="JE456" s="1"/>
  <c r="JF456" s="1"/>
  <c r="CA456"/>
  <c r="IY456" s="1"/>
  <c r="IZ456" s="1"/>
  <c r="BZ456"/>
  <c r="IW456" s="1"/>
  <c r="IX456" s="1"/>
  <c r="BU456"/>
  <c r="BT456"/>
  <c r="BQ456"/>
  <c r="BP456"/>
  <c r="BJ456"/>
  <c r="II456" s="1"/>
  <c r="BI456"/>
  <c r="IG456" s="1"/>
  <c r="AW456"/>
  <c r="AV456"/>
  <c r="AR456"/>
  <c r="AQ456"/>
  <c r="AK456"/>
  <c r="AJ456"/>
  <c r="AG456"/>
  <c r="AF456"/>
  <c r="OB455"/>
  <c r="NR455"/>
  <c r="NQ455"/>
  <c r="MK455"/>
  <c r="MC455"/>
  <c r="LU455"/>
  <c r="LM455"/>
  <c r="LE455"/>
  <c r="KW455"/>
  <c r="KO455"/>
  <c r="KG455"/>
  <c r="JY455"/>
  <c r="JI455"/>
  <c r="JA455"/>
  <c r="IS455"/>
  <c r="IK455"/>
  <c r="IC455"/>
  <c r="HU455"/>
  <c r="GH455"/>
  <c r="GE455"/>
  <c r="GD455"/>
  <c r="GC455"/>
  <c r="GB455"/>
  <c r="GA455"/>
  <c r="FZ455"/>
  <c r="FY455"/>
  <c r="FX455"/>
  <c r="FU455"/>
  <c r="FR455"/>
  <c r="MG455" s="1"/>
  <c r="MH455" s="1"/>
  <c r="FQ455"/>
  <c r="MI455" s="1"/>
  <c r="MJ455" s="1"/>
  <c r="FL455"/>
  <c r="LY455" s="1"/>
  <c r="FK455"/>
  <c r="MA455" s="1"/>
  <c r="FF455"/>
  <c r="LQ455" s="1"/>
  <c r="FE455"/>
  <c r="LS455" s="1"/>
  <c r="LW455" s="1"/>
  <c r="EZ455"/>
  <c r="EY455"/>
  <c r="EV455"/>
  <c r="EU455"/>
  <c r="EO455"/>
  <c r="LA455" s="1"/>
  <c r="EN455"/>
  <c r="EK455"/>
  <c r="ED455"/>
  <c r="EC455"/>
  <c r="DX455"/>
  <c r="DW455"/>
  <c r="DQ455"/>
  <c r="DP455"/>
  <c r="DN455"/>
  <c r="DM455"/>
  <c r="DF455"/>
  <c r="KC455" s="1"/>
  <c r="DE455"/>
  <c r="KE455" s="1"/>
  <c r="CZ455"/>
  <c r="JU455" s="1"/>
  <c r="JZ455" s="1"/>
  <c r="CY455"/>
  <c r="JW455" s="1"/>
  <c r="CU455"/>
  <c r="CV455" s="1"/>
  <c r="JQ455" s="1"/>
  <c r="CT455"/>
  <c r="JM455" s="1"/>
  <c r="CS455"/>
  <c r="CP455"/>
  <c r="CN455"/>
  <c r="CG455"/>
  <c r="JG455" s="1"/>
  <c r="JH455" s="1"/>
  <c r="CF455"/>
  <c r="JE455" s="1"/>
  <c r="JF455" s="1"/>
  <c r="CA455"/>
  <c r="IY455" s="1"/>
  <c r="IZ455" s="1"/>
  <c r="BZ455"/>
  <c r="IW455" s="1"/>
  <c r="IX455" s="1"/>
  <c r="BU455"/>
  <c r="BT455"/>
  <c r="BQ455"/>
  <c r="BP455"/>
  <c r="BJ455"/>
  <c r="II455" s="1"/>
  <c r="IJ455" s="1"/>
  <c r="BI455"/>
  <c r="IG455" s="1"/>
  <c r="AW455"/>
  <c r="AV455"/>
  <c r="AR455"/>
  <c r="AQ455"/>
  <c r="AK455"/>
  <c r="AJ455"/>
  <c r="AG455"/>
  <c r="AF455"/>
  <c r="OB454"/>
  <c r="NR454"/>
  <c r="NQ454"/>
  <c r="MK454"/>
  <c r="MC454"/>
  <c r="LU454"/>
  <c r="LM454"/>
  <c r="LE454"/>
  <c r="KW454"/>
  <c r="KO454"/>
  <c r="KG454"/>
  <c r="JY454"/>
  <c r="JI454"/>
  <c r="JA454"/>
  <c r="IS454"/>
  <c r="IK454"/>
  <c r="IC454"/>
  <c r="HU454"/>
  <c r="GH454"/>
  <c r="GE454"/>
  <c r="GD454"/>
  <c r="GC454"/>
  <c r="GB454"/>
  <c r="GA454"/>
  <c r="FZ454"/>
  <c r="FY454"/>
  <c r="FX454"/>
  <c r="FU454"/>
  <c r="FR454"/>
  <c r="MG454" s="1"/>
  <c r="MH454" s="1"/>
  <c r="FQ454"/>
  <c r="MI454" s="1"/>
  <c r="MJ454" s="1"/>
  <c r="FL454"/>
  <c r="LY454" s="1"/>
  <c r="LZ454" s="1"/>
  <c r="FK454"/>
  <c r="MA454" s="1"/>
  <c r="FF454"/>
  <c r="LQ454" s="1"/>
  <c r="FE454"/>
  <c r="LS454" s="1"/>
  <c r="EZ454"/>
  <c r="EY454"/>
  <c r="EV454"/>
  <c r="EU454"/>
  <c r="EO454"/>
  <c r="LA454" s="1"/>
  <c r="EN454"/>
  <c r="EK454"/>
  <c r="ED454"/>
  <c r="EC454"/>
  <c r="DX454"/>
  <c r="DW454"/>
  <c r="DQ454"/>
  <c r="DP454"/>
  <c r="DN454"/>
  <c r="DM454"/>
  <c r="DF454"/>
  <c r="KC454" s="1"/>
  <c r="DE454"/>
  <c r="KE454" s="1"/>
  <c r="CZ454"/>
  <c r="JU454" s="1"/>
  <c r="CY454"/>
  <c r="JW454" s="1"/>
  <c r="CU454"/>
  <c r="CV454" s="1"/>
  <c r="JQ454" s="1"/>
  <c r="CT454"/>
  <c r="JM454" s="1"/>
  <c r="JN454" s="1"/>
  <c r="CS454"/>
  <c r="CP454"/>
  <c r="CN454"/>
  <c r="CG454"/>
  <c r="JG454" s="1"/>
  <c r="JH454" s="1"/>
  <c r="CF454"/>
  <c r="JE454" s="1"/>
  <c r="JF454" s="1"/>
  <c r="CA454"/>
  <c r="IY454" s="1"/>
  <c r="IZ454" s="1"/>
  <c r="BZ454"/>
  <c r="IW454" s="1"/>
  <c r="IX454" s="1"/>
  <c r="BU454"/>
  <c r="BT454"/>
  <c r="BQ454"/>
  <c r="BP454"/>
  <c r="BJ454"/>
  <c r="II454" s="1"/>
  <c r="BI454"/>
  <c r="IG454" s="1"/>
  <c r="AW454"/>
  <c r="AV454"/>
  <c r="AR454"/>
  <c r="AQ454"/>
  <c r="AK454"/>
  <c r="AJ454"/>
  <c r="AG454"/>
  <c r="AF454"/>
  <c r="OB453"/>
  <c r="NR453"/>
  <c r="NQ453"/>
  <c r="MK453"/>
  <c r="MC453"/>
  <c r="LU453"/>
  <c r="LM453"/>
  <c r="LE453"/>
  <c r="KW453"/>
  <c r="KO453"/>
  <c r="KG453"/>
  <c r="JY453"/>
  <c r="JI453"/>
  <c r="JA453"/>
  <c r="IS453"/>
  <c r="IK453"/>
  <c r="IC453"/>
  <c r="HU453"/>
  <c r="GH453"/>
  <c r="GE453"/>
  <c r="GD453"/>
  <c r="GC453"/>
  <c r="GB453"/>
  <c r="GA453"/>
  <c r="FZ453"/>
  <c r="FY453"/>
  <c r="FX453"/>
  <c r="FU453"/>
  <c r="FR453"/>
  <c r="MG453" s="1"/>
  <c r="MH453" s="1"/>
  <c r="FQ453"/>
  <c r="MI453" s="1"/>
  <c r="MJ453" s="1"/>
  <c r="FL453"/>
  <c r="LY453" s="1"/>
  <c r="FK453"/>
  <c r="MA453" s="1"/>
  <c r="FF453"/>
  <c r="LQ453" s="1"/>
  <c r="FE453"/>
  <c r="LS453" s="1"/>
  <c r="EZ453"/>
  <c r="EY453"/>
  <c r="EV453"/>
  <c r="EU453"/>
  <c r="EO453"/>
  <c r="LA453" s="1"/>
  <c r="EN453"/>
  <c r="EK453"/>
  <c r="ED453"/>
  <c r="EC453"/>
  <c r="DX453"/>
  <c r="DW453"/>
  <c r="DQ453"/>
  <c r="DP453"/>
  <c r="DN453"/>
  <c r="DM453"/>
  <c r="DF453"/>
  <c r="KC453" s="1"/>
  <c r="DE453"/>
  <c r="KE453" s="1"/>
  <c r="CZ453"/>
  <c r="JU453" s="1"/>
  <c r="JZ453" s="1"/>
  <c r="CY453"/>
  <c r="JW453" s="1"/>
  <c r="CU453"/>
  <c r="CV453" s="1"/>
  <c r="JQ453" s="1"/>
  <c r="CT453"/>
  <c r="JM453" s="1"/>
  <c r="CS453"/>
  <c r="CP453"/>
  <c r="CN453"/>
  <c r="FW453" s="1"/>
  <c r="CG453"/>
  <c r="JG453" s="1"/>
  <c r="JH453" s="1"/>
  <c r="CF453"/>
  <c r="JE453" s="1"/>
  <c r="JF453" s="1"/>
  <c r="CA453"/>
  <c r="IY453" s="1"/>
  <c r="IZ453" s="1"/>
  <c r="BZ453"/>
  <c r="IW453" s="1"/>
  <c r="IX453" s="1"/>
  <c r="BU453"/>
  <c r="BT453"/>
  <c r="BQ453"/>
  <c r="BP453"/>
  <c r="BJ453"/>
  <c r="II453" s="1"/>
  <c r="BI453"/>
  <c r="IG453" s="1"/>
  <c r="AW453"/>
  <c r="AV453"/>
  <c r="AR453"/>
  <c r="AQ453"/>
  <c r="AK453"/>
  <c r="AJ453"/>
  <c r="AG453"/>
  <c r="AF453"/>
  <c r="OB452"/>
  <c r="NR452"/>
  <c r="NQ452"/>
  <c r="MK452"/>
  <c r="MC452"/>
  <c r="LU452"/>
  <c r="LM452"/>
  <c r="LE452"/>
  <c r="KW452"/>
  <c r="KO452"/>
  <c r="KG452"/>
  <c r="JY452"/>
  <c r="JI452"/>
  <c r="JA452"/>
  <c r="IS452"/>
  <c r="IK452"/>
  <c r="IC452"/>
  <c r="HU452"/>
  <c r="GH452"/>
  <c r="GE452"/>
  <c r="GD452"/>
  <c r="GC452"/>
  <c r="GB452"/>
  <c r="GA452"/>
  <c r="FZ452"/>
  <c r="FY452"/>
  <c r="FX452"/>
  <c r="FU452"/>
  <c r="FR452"/>
  <c r="MG452" s="1"/>
  <c r="MH452" s="1"/>
  <c r="FQ452"/>
  <c r="MI452" s="1"/>
  <c r="MJ452" s="1"/>
  <c r="FL452"/>
  <c r="LY452" s="1"/>
  <c r="FK452"/>
  <c r="MA452" s="1"/>
  <c r="FF452"/>
  <c r="LQ452" s="1"/>
  <c r="FE452"/>
  <c r="LS452" s="1"/>
  <c r="EZ452"/>
  <c r="EY452"/>
  <c r="EV452"/>
  <c r="EU452"/>
  <c r="EO452"/>
  <c r="LA452" s="1"/>
  <c r="EN452"/>
  <c r="EK452"/>
  <c r="ED452"/>
  <c r="EC452"/>
  <c r="DX452"/>
  <c r="DW452"/>
  <c r="DQ452"/>
  <c r="DP452"/>
  <c r="DN452"/>
  <c r="DM452"/>
  <c r="DF452"/>
  <c r="KC452" s="1"/>
  <c r="DE452"/>
  <c r="KE452" s="1"/>
  <c r="KI452" s="1"/>
  <c r="CZ452"/>
  <c r="JU452" s="1"/>
  <c r="CY452"/>
  <c r="JW452" s="1"/>
  <c r="CU452"/>
  <c r="CV452" s="1"/>
  <c r="JQ452" s="1"/>
  <c r="CT452"/>
  <c r="JM452" s="1"/>
  <c r="CS452"/>
  <c r="CP452"/>
  <c r="CN452"/>
  <c r="FW452" s="1"/>
  <c r="CG452"/>
  <c r="JG452" s="1"/>
  <c r="JH452" s="1"/>
  <c r="CF452"/>
  <c r="JE452" s="1"/>
  <c r="JF452" s="1"/>
  <c r="CA452"/>
  <c r="IY452" s="1"/>
  <c r="IZ452" s="1"/>
  <c r="BZ452"/>
  <c r="IW452" s="1"/>
  <c r="IX452" s="1"/>
  <c r="BU452"/>
  <c r="BT452"/>
  <c r="BQ452"/>
  <c r="BP452"/>
  <c r="BJ452"/>
  <c r="II452" s="1"/>
  <c r="BI452"/>
  <c r="IG452" s="1"/>
  <c r="IL452" s="1"/>
  <c r="AW452"/>
  <c r="AV452"/>
  <c r="AR452"/>
  <c r="AQ452"/>
  <c r="AK452"/>
  <c r="AJ452"/>
  <c r="AG452"/>
  <c r="AF452"/>
  <c r="OB451"/>
  <c r="NR451"/>
  <c r="NQ451"/>
  <c r="MK451"/>
  <c r="MC451"/>
  <c r="LU451"/>
  <c r="LM451"/>
  <c r="LE451"/>
  <c r="KW451"/>
  <c r="KO451"/>
  <c r="KG451"/>
  <c r="JY451"/>
  <c r="JI451"/>
  <c r="JA451"/>
  <c r="IS451"/>
  <c r="IK451"/>
  <c r="IC451"/>
  <c r="HU451"/>
  <c r="GH451"/>
  <c r="GE451"/>
  <c r="GD451"/>
  <c r="GC451"/>
  <c r="GB451"/>
  <c r="GA451"/>
  <c r="FZ451"/>
  <c r="FY451"/>
  <c r="FX451"/>
  <c r="FU451"/>
  <c r="FR451"/>
  <c r="MG451" s="1"/>
  <c r="MH451" s="1"/>
  <c r="FQ451"/>
  <c r="MI451" s="1"/>
  <c r="MJ451" s="1"/>
  <c r="FL451"/>
  <c r="LY451" s="1"/>
  <c r="FK451"/>
  <c r="MA451" s="1"/>
  <c r="FF451"/>
  <c r="LQ451" s="1"/>
  <c r="FE451"/>
  <c r="LS451" s="1"/>
  <c r="EZ451"/>
  <c r="EY451"/>
  <c r="EV451"/>
  <c r="EU451"/>
  <c r="EO451"/>
  <c r="LA451" s="1"/>
  <c r="EN451"/>
  <c r="EK451"/>
  <c r="ED451"/>
  <c r="EC451"/>
  <c r="DX451"/>
  <c r="DW451"/>
  <c r="DQ451"/>
  <c r="DP451"/>
  <c r="DN451"/>
  <c r="DM451"/>
  <c r="DF451"/>
  <c r="KC451" s="1"/>
  <c r="DE451"/>
  <c r="KE451" s="1"/>
  <c r="CZ451"/>
  <c r="JU451" s="1"/>
  <c r="CY451"/>
  <c r="JW451" s="1"/>
  <c r="CU451"/>
  <c r="CV451" s="1"/>
  <c r="JQ451" s="1"/>
  <c r="CT451"/>
  <c r="JM451" s="1"/>
  <c r="CS451"/>
  <c r="CP451"/>
  <c r="CN451"/>
  <c r="CG451"/>
  <c r="JG451" s="1"/>
  <c r="JH451" s="1"/>
  <c r="CF451"/>
  <c r="JE451" s="1"/>
  <c r="JF451" s="1"/>
  <c r="CA451"/>
  <c r="IY451" s="1"/>
  <c r="IZ451" s="1"/>
  <c r="BZ451"/>
  <c r="IW451" s="1"/>
  <c r="IX451" s="1"/>
  <c r="BU451"/>
  <c r="BT451"/>
  <c r="BQ451"/>
  <c r="BP451"/>
  <c r="BJ451"/>
  <c r="II451" s="1"/>
  <c r="BI451"/>
  <c r="IG451" s="1"/>
  <c r="AW451"/>
  <c r="AV451"/>
  <c r="AR451"/>
  <c r="AQ451"/>
  <c r="AK451"/>
  <c r="AJ451"/>
  <c r="AG451"/>
  <c r="AF451"/>
  <c r="OB450"/>
  <c r="NR450"/>
  <c r="NQ450"/>
  <c r="MK450"/>
  <c r="MC450"/>
  <c r="LU450"/>
  <c r="LM450"/>
  <c r="LE450"/>
  <c r="KW450"/>
  <c r="KO450"/>
  <c r="KG450"/>
  <c r="JY450"/>
  <c r="JI450"/>
  <c r="JA450"/>
  <c r="IS450"/>
  <c r="IK450"/>
  <c r="IC450"/>
  <c r="HU450"/>
  <c r="GH450"/>
  <c r="GE450"/>
  <c r="GD450"/>
  <c r="GC450"/>
  <c r="GB450"/>
  <c r="GA450"/>
  <c r="FZ450"/>
  <c r="FY450"/>
  <c r="FX450"/>
  <c r="FU450"/>
  <c r="FR450"/>
  <c r="MG450" s="1"/>
  <c r="MH450" s="1"/>
  <c r="FQ450"/>
  <c r="MI450" s="1"/>
  <c r="MJ450" s="1"/>
  <c r="FL450"/>
  <c r="LY450" s="1"/>
  <c r="FK450"/>
  <c r="MA450" s="1"/>
  <c r="FF450"/>
  <c r="LQ450" s="1"/>
  <c r="FE450"/>
  <c r="LS450" s="1"/>
  <c r="EZ450"/>
  <c r="EY450"/>
  <c r="EV450"/>
  <c r="EU450"/>
  <c r="EO450"/>
  <c r="LA450" s="1"/>
  <c r="LB450" s="1"/>
  <c r="EN450"/>
  <c r="EK450"/>
  <c r="ED450"/>
  <c r="EC450"/>
  <c r="DX450"/>
  <c r="DW450"/>
  <c r="DQ450"/>
  <c r="DP450"/>
  <c r="DN450"/>
  <c r="DM450"/>
  <c r="DF450"/>
  <c r="KC450" s="1"/>
  <c r="KD450" s="1"/>
  <c r="DE450"/>
  <c r="KE450" s="1"/>
  <c r="CZ450"/>
  <c r="JU450" s="1"/>
  <c r="CY450"/>
  <c r="JW450" s="1"/>
  <c r="CU450"/>
  <c r="CV450" s="1"/>
  <c r="JQ450" s="1"/>
  <c r="CT450"/>
  <c r="JM450" s="1"/>
  <c r="CS450"/>
  <c r="CP450"/>
  <c r="CN450"/>
  <c r="CG450"/>
  <c r="JG450" s="1"/>
  <c r="JH450" s="1"/>
  <c r="CF450"/>
  <c r="JE450" s="1"/>
  <c r="JF450" s="1"/>
  <c r="CA450"/>
  <c r="IY450" s="1"/>
  <c r="IZ450" s="1"/>
  <c r="BZ450"/>
  <c r="IW450" s="1"/>
  <c r="IX450" s="1"/>
  <c r="BU450"/>
  <c r="BT450"/>
  <c r="BQ450"/>
  <c r="BP450"/>
  <c r="BJ450"/>
  <c r="II450" s="1"/>
  <c r="BI450"/>
  <c r="IG450" s="1"/>
  <c r="AW450"/>
  <c r="AV450"/>
  <c r="AR450"/>
  <c r="AQ450"/>
  <c r="AK450"/>
  <c r="AJ450"/>
  <c r="AG450"/>
  <c r="AF450"/>
  <c r="OB449"/>
  <c r="NR449"/>
  <c r="NQ449"/>
  <c r="MK449"/>
  <c r="MC449"/>
  <c r="LU449"/>
  <c r="LM449"/>
  <c r="LE449"/>
  <c r="KW449"/>
  <c r="KO449"/>
  <c r="KG449"/>
  <c r="JY449"/>
  <c r="JI449"/>
  <c r="JA449"/>
  <c r="IS449"/>
  <c r="IK449"/>
  <c r="IC449"/>
  <c r="HU449"/>
  <c r="GH449"/>
  <c r="GE449"/>
  <c r="GD449"/>
  <c r="GC449"/>
  <c r="GB449"/>
  <c r="GA449"/>
  <c r="FZ449"/>
  <c r="FY449"/>
  <c r="FX449"/>
  <c r="FU449"/>
  <c r="FR449"/>
  <c r="MG449" s="1"/>
  <c r="MH449" s="1"/>
  <c r="FQ449"/>
  <c r="MI449" s="1"/>
  <c r="MJ449" s="1"/>
  <c r="FL449"/>
  <c r="LY449" s="1"/>
  <c r="FK449"/>
  <c r="MA449" s="1"/>
  <c r="FF449"/>
  <c r="LQ449" s="1"/>
  <c r="FE449"/>
  <c r="LS449" s="1"/>
  <c r="LT449" s="1"/>
  <c r="EZ449"/>
  <c r="EY449"/>
  <c r="EV449"/>
  <c r="EU449"/>
  <c r="EO449"/>
  <c r="LA449" s="1"/>
  <c r="EN449"/>
  <c r="EK449"/>
  <c r="ED449"/>
  <c r="EC449"/>
  <c r="DX449"/>
  <c r="DW449"/>
  <c r="DQ449"/>
  <c r="DP449"/>
  <c r="DN449"/>
  <c r="DM449"/>
  <c r="DF449"/>
  <c r="KC449" s="1"/>
  <c r="DE449"/>
  <c r="KE449" s="1"/>
  <c r="CZ449"/>
  <c r="JU449" s="1"/>
  <c r="JZ449" s="1"/>
  <c r="CY449"/>
  <c r="JW449" s="1"/>
  <c r="JX449" s="1"/>
  <c r="CU449"/>
  <c r="CV449" s="1"/>
  <c r="JQ449" s="1"/>
  <c r="CT449"/>
  <c r="JM449" s="1"/>
  <c r="CS449"/>
  <c r="CP449"/>
  <c r="CN449"/>
  <c r="CG449"/>
  <c r="JG449" s="1"/>
  <c r="JH449" s="1"/>
  <c r="CF449"/>
  <c r="JE449" s="1"/>
  <c r="JF449" s="1"/>
  <c r="CA449"/>
  <c r="IY449" s="1"/>
  <c r="IZ449" s="1"/>
  <c r="BZ449"/>
  <c r="IW449" s="1"/>
  <c r="IX449" s="1"/>
  <c r="BU449"/>
  <c r="BT449"/>
  <c r="BQ449"/>
  <c r="BP449"/>
  <c r="BJ449"/>
  <c r="II449" s="1"/>
  <c r="BI449"/>
  <c r="IG449" s="1"/>
  <c r="AW449"/>
  <c r="AV449"/>
  <c r="AR449"/>
  <c r="AQ449"/>
  <c r="AK449"/>
  <c r="AJ449"/>
  <c r="AG449"/>
  <c r="AF449"/>
  <c r="OB448"/>
  <c r="NR448"/>
  <c r="NQ448"/>
  <c r="MK448"/>
  <c r="MC448"/>
  <c r="LU448"/>
  <c r="LM448"/>
  <c r="LE448"/>
  <c r="KW448"/>
  <c r="KO448"/>
  <c r="KG448"/>
  <c r="JY448"/>
  <c r="JI448"/>
  <c r="JA448"/>
  <c r="IS448"/>
  <c r="IK448"/>
  <c r="IC448"/>
  <c r="HU448"/>
  <c r="GH448"/>
  <c r="GE448"/>
  <c r="GD448"/>
  <c r="GC448"/>
  <c r="GB448"/>
  <c r="GA448"/>
  <c r="FZ448"/>
  <c r="FY448"/>
  <c r="FX448"/>
  <c r="FU448"/>
  <c r="FR448"/>
  <c r="MG448" s="1"/>
  <c r="MH448" s="1"/>
  <c r="FQ448"/>
  <c r="MI448" s="1"/>
  <c r="MJ448" s="1"/>
  <c r="FL448"/>
  <c r="LY448" s="1"/>
  <c r="FK448"/>
  <c r="MA448" s="1"/>
  <c r="FF448"/>
  <c r="LQ448" s="1"/>
  <c r="FE448"/>
  <c r="LS448" s="1"/>
  <c r="EZ448"/>
  <c r="EY448"/>
  <c r="EV448"/>
  <c r="EU448"/>
  <c r="EO448"/>
  <c r="LA448" s="1"/>
  <c r="EN448"/>
  <c r="EK448"/>
  <c r="ED448"/>
  <c r="EC448"/>
  <c r="DX448"/>
  <c r="DW448"/>
  <c r="DQ448"/>
  <c r="DP448"/>
  <c r="DN448"/>
  <c r="DM448"/>
  <c r="DF448"/>
  <c r="KC448" s="1"/>
  <c r="DE448"/>
  <c r="KE448" s="1"/>
  <c r="KI448" s="1"/>
  <c r="CZ448"/>
  <c r="JU448" s="1"/>
  <c r="CY448"/>
  <c r="JW448" s="1"/>
  <c r="CU448"/>
  <c r="CV448" s="1"/>
  <c r="JQ448" s="1"/>
  <c r="CT448"/>
  <c r="JM448" s="1"/>
  <c r="CS448"/>
  <c r="CP448"/>
  <c r="CN448"/>
  <c r="FW448" s="1"/>
  <c r="CG448"/>
  <c r="JG448" s="1"/>
  <c r="JH448" s="1"/>
  <c r="CF448"/>
  <c r="JE448" s="1"/>
  <c r="JF448" s="1"/>
  <c r="CA448"/>
  <c r="IY448" s="1"/>
  <c r="IZ448" s="1"/>
  <c r="BZ448"/>
  <c r="IW448" s="1"/>
  <c r="IX448" s="1"/>
  <c r="BU448"/>
  <c r="BT448"/>
  <c r="BQ448"/>
  <c r="BP448"/>
  <c r="BJ448"/>
  <c r="II448" s="1"/>
  <c r="BI448"/>
  <c r="IG448" s="1"/>
  <c r="IH448" s="1"/>
  <c r="AW448"/>
  <c r="AV448"/>
  <c r="AR448"/>
  <c r="AQ448"/>
  <c r="AK448"/>
  <c r="AJ448"/>
  <c r="AG448"/>
  <c r="AF448"/>
  <c r="MK447"/>
  <c r="MC447"/>
  <c r="LU447"/>
  <c r="LM447"/>
  <c r="LE447"/>
  <c r="KW447"/>
  <c r="KO447"/>
  <c r="KG447"/>
  <c r="JY447"/>
  <c r="JI447"/>
  <c r="JA447"/>
  <c r="IS447"/>
  <c r="IK447"/>
  <c r="IC447"/>
  <c r="HU447"/>
  <c r="GH447"/>
  <c r="GE447"/>
  <c r="GD447"/>
  <c r="GC447"/>
  <c r="GB447"/>
  <c r="GA447"/>
  <c r="FZ447"/>
  <c r="FY447"/>
  <c r="FX447"/>
  <c r="FU447"/>
  <c r="FR447"/>
  <c r="MG447" s="1"/>
  <c r="FQ447"/>
  <c r="MI447" s="1"/>
  <c r="FL447"/>
  <c r="LY447" s="1"/>
  <c r="FK447"/>
  <c r="MA447" s="1"/>
  <c r="FF447"/>
  <c r="LQ447" s="1"/>
  <c r="FE447"/>
  <c r="LS447" s="1"/>
  <c r="LW447" s="1"/>
  <c r="EZ447"/>
  <c r="EY447"/>
  <c r="EV447"/>
  <c r="EU447"/>
  <c r="EO447"/>
  <c r="LA447" s="1"/>
  <c r="EN447"/>
  <c r="EK447"/>
  <c r="ED447"/>
  <c r="EC447"/>
  <c r="DX447"/>
  <c r="DW447"/>
  <c r="DQ447"/>
  <c r="DP447"/>
  <c r="DN447"/>
  <c r="DM447"/>
  <c r="DF447"/>
  <c r="KC447" s="1"/>
  <c r="DE447"/>
  <c r="KE447" s="1"/>
  <c r="KI447" s="1"/>
  <c r="CZ447"/>
  <c r="JU447" s="1"/>
  <c r="CY447"/>
  <c r="JW447" s="1"/>
  <c r="CU447"/>
  <c r="CV447" s="1"/>
  <c r="JQ447" s="1"/>
  <c r="CT447"/>
  <c r="JM447" s="1"/>
  <c r="CS447"/>
  <c r="CP447"/>
  <c r="CN447"/>
  <c r="FW447" s="1"/>
  <c r="CG447"/>
  <c r="JG447" s="1"/>
  <c r="CF447"/>
  <c r="JE447" s="1"/>
  <c r="CA447"/>
  <c r="IY447" s="1"/>
  <c r="BZ447"/>
  <c r="IW447" s="1"/>
  <c r="BU447"/>
  <c r="BT447"/>
  <c r="BQ447"/>
  <c r="BP447"/>
  <c r="BJ447"/>
  <c r="II447" s="1"/>
  <c r="BI447"/>
  <c r="IG447" s="1"/>
  <c r="AW447"/>
  <c r="AV447"/>
  <c r="AR447"/>
  <c r="AQ447"/>
  <c r="AK447"/>
  <c r="AJ447"/>
  <c r="AG447"/>
  <c r="AF447"/>
  <c r="MK446"/>
  <c r="MC446"/>
  <c r="LU446"/>
  <c r="LM446"/>
  <c r="LE446"/>
  <c r="KW446"/>
  <c r="KO446"/>
  <c r="KG446"/>
  <c r="JY446"/>
  <c r="JI446"/>
  <c r="JA446"/>
  <c r="IS446"/>
  <c r="IK446"/>
  <c r="IC446"/>
  <c r="HU446"/>
  <c r="GH446"/>
  <c r="GE446"/>
  <c r="GD446"/>
  <c r="GC446"/>
  <c r="GB446"/>
  <c r="GA446"/>
  <c r="FZ446"/>
  <c r="FY446"/>
  <c r="FX446"/>
  <c r="FU446"/>
  <c r="FR446"/>
  <c r="MG446" s="1"/>
  <c r="FQ446"/>
  <c r="MI446" s="1"/>
  <c r="FL446"/>
  <c r="LY446" s="1"/>
  <c r="FK446"/>
  <c r="MA446" s="1"/>
  <c r="FF446"/>
  <c r="LQ446" s="1"/>
  <c r="LR446" s="1"/>
  <c r="FE446"/>
  <c r="LS446" s="1"/>
  <c r="EZ446"/>
  <c r="EY446"/>
  <c r="EV446"/>
  <c r="EU446"/>
  <c r="EO446"/>
  <c r="LA446" s="1"/>
  <c r="EN446"/>
  <c r="EK446"/>
  <c r="ED446"/>
  <c r="EC446"/>
  <c r="DX446"/>
  <c r="DW446"/>
  <c r="DQ446"/>
  <c r="DP446"/>
  <c r="DN446"/>
  <c r="DM446"/>
  <c r="DF446"/>
  <c r="KC446" s="1"/>
  <c r="KD446" s="1"/>
  <c r="DE446"/>
  <c r="KE446" s="1"/>
  <c r="CZ446"/>
  <c r="JU446" s="1"/>
  <c r="JV446" s="1"/>
  <c r="CY446"/>
  <c r="JW446" s="1"/>
  <c r="CU446"/>
  <c r="CV446" s="1"/>
  <c r="JQ446" s="1"/>
  <c r="CT446"/>
  <c r="JM446" s="1"/>
  <c r="JN446" s="1"/>
  <c r="CS446"/>
  <c r="CP446"/>
  <c r="CN446"/>
  <c r="CG446"/>
  <c r="JG446" s="1"/>
  <c r="CF446"/>
  <c r="JE446" s="1"/>
  <c r="CA446"/>
  <c r="IY446" s="1"/>
  <c r="BZ446"/>
  <c r="IW446" s="1"/>
  <c r="JB446" s="1"/>
  <c r="BU446"/>
  <c r="BT446"/>
  <c r="BQ446"/>
  <c r="BP446"/>
  <c r="BJ446"/>
  <c r="II446" s="1"/>
  <c r="BI446"/>
  <c r="IG446" s="1"/>
  <c r="IH446" s="1"/>
  <c r="AW446"/>
  <c r="AV446"/>
  <c r="AR446"/>
  <c r="AQ446"/>
  <c r="AK446"/>
  <c r="AJ446"/>
  <c r="AG446"/>
  <c r="AF446"/>
  <c r="NR445"/>
  <c r="MK445"/>
  <c r="MC445"/>
  <c r="LU445"/>
  <c r="LM445"/>
  <c r="LE445"/>
  <c r="KW445"/>
  <c r="KO445"/>
  <c r="KG445"/>
  <c r="JY445"/>
  <c r="JI445"/>
  <c r="JA445"/>
  <c r="IS445"/>
  <c r="IK445"/>
  <c r="IC445"/>
  <c r="HU445"/>
  <c r="GH445"/>
  <c r="GE445"/>
  <c r="GD445"/>
  <c r="GC445"/>
  <c r="GB445"/>
  <c r="GA445"/>
  <c r="FZ445"/>
  <c r="FY445"/>
  <c r="FX445"/>
  <c r="FU445"/>
  <c r="FR445"/>
  <c r="MG445" s="1"/>
  <c r="FQ445"/>
  <c r="MI445" s="1"/>
  <c r="FL445"/>
  <c r="LY445" s="1"/>
  <c r="FK445"/>
  <c r="MA445" s="1"/>
  <c r="FF445"/>
  <c r="LQ445" s="1"/>
  <c r="FE445"/>
  <c r="LS445" s="1"/>
  <c r="LW445" s="1"/>
  <c r="EZ445"/>
  <c r="EY445"/>
  <c r="EV445"/>
  <c r="EU445"/>
  <c r="EO445"/>
  <c r="LA445" s="1"/>
  <c r="EN445"/>
  <c r="EK445"/>
  <c r="ED445"/>
  <c r="EC445"/>
  <c r="DX445"/>
  <c r="DW445"/>
  <c r="DQ445"/>
  <c r="DP445"/>
  <c r="DN445"/>
  <c r="DM445"/>
  <c r="DF445"/>
  <c r="KC445" s="1"/>
  <c r="DE445"/>
  <c r="KE445" s="1"/>
  <c r="KI445" s="1"/>
  <c r="CZ445"/>
  <c r="JU445" s="1"/>
  <c r="CY445"/>
  <c r="JW445" s="1"/>
  <c r="CU445"/>
  <c r="CV445" s="1"/>
  <c r="JQ445" s="1"/>
  <c r="CT445"/>
  <c r="JM445" s="1"/>
  <c r="CS445"/>
  <c r="CP445"/>
  <c r="CN445"/>
  <c r="CG445"/>
  <c r="JG445" s="1"/>
  <c r="JH445" s="1"/>
  <c r="CF445"/>
  <c r="JE445" s="1"/>
  <c r="JF445" s="1"/>
  <c r="CA445"/>
  <c r="IY445" s="1"/>
  <c r="BZ445"/>
  <c r="IW445" s="1"/>
  <c r="BU445"/>
  <c r="BT445"/>
  <c r="BQ445"/>
  <c r="BP445"/>
  <c r="BJ445"/>
  <c r="II445" s="1"/>
  <c r="BI445"/>
  <c r="IG445" s="1"/>
  <c r="AW445"/>
  <c r="AV445"/>
  <c r="AR445"/>
  <c r="AQ445"/>
  <c r="AK445"/>
  <c r="AJ445"/>
  <c r="AG445"/>
  <c r="AF445"/>
  <c r="NR444"/>
  <c r="MK444"/>
  <c r="MC444"/>
  <c r="LU444"/>
  <c r="LM444"/>
  <c r="LE444"/>
  <c r="KW444"/>
  <c r="KO444"/>
  <c r="KG444"/>
  <c r="JY444"/>
  <c r="JI444"/>
  <c r="JA444"/>
  <c r="IS444"/>
  <c r="IK444"/>
  <c r="IC444"/>
  <c r="HU444"/>
  <c r="GH444"/>
  <c r="GE444"/>
  <c r="GD444"/>
  <c r="GC444"/>
  <c r="GB444"/>
  <c r="GA444"/>
  <c r="FZ444"/>
  <c r="FY444"/>
  <c r="FX444"/>
  <c r="FU444"/>
  <c r="FR444"/>
  <c r="MG444" s="1"/>
  <c r="FQ444"/>
  <c r="MI444" s="1"/>
  <c r="FL444"/>
  <c r="LY444" s="1"/>
  <c r="FK444"/>
  <c r="MA444" s="1"/>
  <c r="FF444"/>
  <c r="LQ444" s="1"/>
  <c r="FE444"/>
  <c r="LS444" s="1"/>
  <c r="EZ444"/>
  <c r="EY444"/>
  <c r="EV444"/>
  <c r="EU444"/>
  <c r="EO444"/>
  <c r="LA444" s="1"/>
  <c r="EN444"/>
  <c r="EK444"/>
  <c r="ED444"/>
  <c r="EC444"/>
  <c r="DX444"/>
  <c r="DW444"/>
  <c r="DQ444"/>
  <c r="DP444"/>
  <c r="DN444"/>
  <c r="DM444"/>
  <c r="DF444"/>
  <c r="KC444" s="1"/>
  <c r="DE444"/>
  <c r="KE444" s="1"/>
  <c r="KF444" s="1"/>
  <c r="CZ444"/>
  <c r="JU444" s="1"/>
  <c r="CY444"/>
  <c r="JW444" s="1"/>
  <c r="CU444"/>
  <c r="CV444" s="1"/>
  <c r="JQ444" s="1"/>
  <c r="CT444"/>
  <c r="JM444" s="1"/>
  <c r="CS444"/>
  <c r="CP444"/>
  <c r="CN444"/>
  <c r="FW444" s="1"/>
  <c r="CG444"/>
  <c r="JG444" s="1"/>
  <c r="JH444" s="1"/>
  <c r="CF444"/>
  <c r="JE444" s="1"/>
  <c r="JF444" s="1"/>
  <c r="CA444"/>
  <c r="IY444" s="1"/>
  <c r="BZ444"/>
  <c r="IW444" s="1"/>
  <c r="BU444"/>
  <c r="BT444"/>
  <c r="BQ444"/>
  <c r="BP444"/>
  <c r="BJ444"/>
  <c r="II444" s="1"/>
  <c r="BI444"/>
  <c r="IG444" s="1"/>
  <c r="AW444"/>
  <c r="AV444"/>
  <c r="AR444"/>
  <c r="AQ444"/>
  <c r="AK444"/>
  <c r="AJ444"/>
  <c r="AG444"/>
  <c r="AF444"/>
  <c r="NR443"/>
  <c r="MK443"/>
  <c r="MC443"/>
  <c r="LU443"/>
  <c r="LM443"/>
  <c r="LE443"/>
  <c r="KW443"/>
  <c r="KO443"/>
  <c r="KG443"/>
  <c r="JY443"/>
  <c r="JI443"/>
  <c r="JA443"/>
  <c r="IS443"/>
  <c r="IK443"/>
  <c r="IC443"/>
  <c r="HU443"/>
  <c r="GH443"/>
  <c r="GE443"/>
  <c r="GD443"/>
  <c r="GC443"/>
  <c r="GB443"/>
  <c r="GA443"/>
  <c r="FZ443"/>
  <c r="FY443"/>
  <c r="FX443"/>
  <c r="FU443"/>
  <c r="FR443"/>
  <c r="MG443" s="1"/>
  <c r="FQ443"/>
  <c r="MI443" s="1"/>
  <c r="FL443"/>
  <c r="LY443" s="1"/>
  <c r="LZ443" s="1"/>
  <c r="FK443"/>
  <c r="MA443" s="1"/>
  <c r="FF443"/>
  <c r="LQ443" s="1"/>
  <c r="LR443" s="1"/>
  <c r="FE443"/>
  <c r="LS443" s="1"/>
  <c r="EZ443"/>
  <c r="EY443"/>
  <c r="EV443"/>
  <c r="EU443"/>
  <c r="EO443"/>
  <c r="LA443" s="1"/>
  <c r="EN443"/>
  <c r="EK443"/>
  <c r="ED443"/>
  <c r="EC443"/>
  <c r="DX443"/>
  <c r="DW443"/>
  <c r="DQ443"/>
  <c r="DP443"/>
  <c r="DN443"/>
  <c r="DM443"/>
  <c r="DF443"/>
  <c r="KC443" s="1"/>
  <c r="KD443" s="1"/>
  <c r="DE443"/>
  <c r="KE443" s="1"/>
  <c r="CZ443"/>
  <c r="JU443" s="1"/>
  <c r="JZ443" s="1"/>
  <c r="CY443"/>
  <c r="JW443" s="1"/>
  <c r="CU443"/>
  <c r="CV443" s="1"/>
  <c r="JQ443" s="1"/>
  <c r="CT443"/>
  <c r="JM443" s="1"/>
  <c r="JN443" s="1"/>
  <c r="CS443"/>
  <c r="CP443"/>
  <c r="CN443"/>
  <c r="FV443" s="1"/>
  <c r="CG443"/>
  <c r="JG443" s="1"/>
  <c r="JH443" s="1"/>
  <c r="CF443"/>
  <c r="JE443" s="1"/>
  <c r="JF443" s="1"/>
  <c r="CA443"/>
  <c r="IY443" s="1"/>
  <c r="BZ443"/>
  <c r="IW443" s="1"/>
  <c r="BU443"/>
  <c r="BT443"/>
  <c r="BQ443"/>
  <c r="BP443"/>
  <c r="BJ443"/>
  <c r="II443" s="1"/>
  <c r="BI443"/>
  <c r="IG443" s="1"/>
  <c r="AW443"/>
  <c r="AV443"/>
  <c r="AR443"/>
  <c r="AQ443"/>
  <c r="AK443"/>
  <c r="AJ443"/>
  <c r="AG443"/>
  <c r="AF443"/>
  <c r="NR442"/>
  <c r="MK442"/>
  <c r="MC442"/>
  <c r="LU442"/>
  <c r="LM442"/>
  <c r="LE442"/>
  <c r="KW442"/>
  <c r="KO442"/>
  <c r="KG442"/>
  <c r="JY442"/>
  <c r="JI442"/>
  <c r="JA442"/>
  <c r="IS442"/>
  <c r="IK442"/>
  <c r="IC442"/>
  <c r="HU442"/>
  <c r="GH442"/>
  <c r="GE442"/>
  <c r="GD442"/>
  <c r="GC442"/>
  <c r="GB442"/>
  <c r="GA442"/>
  <c r="FZ442"/>
  <c r="FY442"/>
  <c r="FX442"/>
  <c r="FU442"/>
  <c r="FR442"/>
  <c r="MG442" s="1"/>
  <c r="FQ442"/>
  <c r="MI442" s="1"/>
  <c r="FL442"/>
  <c r="LY442" s="1"/>
  <c r="FK442"/>
  <c r="MA442" s="1"/>
  <c r="FF442"/>
  <c r="LQ442" s="1"/>
  <c r="FE442"/>
  <c r="LS442" s="1"/>
  <c r="EZ442"/>
  <c r="EY442"/>
  <c r="EV442"/>
  <c r="EU442"/>
  <c r="EO442"/>
  <c r="LA442" s="1"/>
  <c r="EN442"/>
  <c r="EK442"/>
  <c r="ED442"/>
  <c r="EC442"/>
  <c r="DX442"/>
  <c r="DW442"/>
  <c r="DQ442"/>
  <c r="DP442"/>
  <c r="DN442"/>
  <c r="DM442"/>
  <c r="DF442"/>
  <c r="KC442" s="1"/>
  <c r="DE442"/>
  <c r="KE442" s="1"/>
  <c r="CZ442"/>
  <c r="JU442" s="1"/>
  <c r="CY442"/>
  <c r="JW442" s="1"/>
  <c r="CU442"/>
  <c r="CV442" s="1"/>
  <c r="JQ442" s="1"/>
  <c r="CT442"/>
  <c r="JM442" s="1"/>
  <c r="CS442"/>
  <c r="CP442"/>
  <c r="CN442"/>
  <c r="FW442" s="1"/>
  <c r="CG442"/>
  <c r="JG442" s="1"/>
  <c r="JH442" s="1"/>
  <c r="CF442"/>
  <c r="JE442" s="1"/>
  <c r="JF442" s="1"/>
  <c r="CA442"/>
  <c r="IY442" s="1"/>
  <c r="BZ442"/>
  <c r="IW442" s="1"/>
  <c r="IX442" s="1"/>
  <c r="BU442"/>
  <c r="BT442"/>
  <c r="BQ442"/>
  <c r="BP442"/>
  <c r="BJ442"/>
  <c r="II442" s="1"/>
  <c r="BI442"/>
  <c r="IG442" s="1"/>
  <c r="IL442" s="1"/>
  <c r="AW442"/>
  <c r="AV442"/>
  <c r="AR442"/>
  <c r="AQ442"/>
  <c r="AK442"/>
  <c r="AJ442"/>
  <c r="AG442"/>
  <c r="AF442"/>
  <c r="NR441"/>
  <c r="MK441"/>
  <c r="MC441"/>
  <c r="LU441"/>
  <c r="LM441"/>
  <c r="LE441"/>
  <c r="KW441"/>
  <c r="KO441"/>
  <c r="KG441"/>
  <c r="JY441"/>
  <c r="JI441"/>
  <c r="JA441"/>
  <c r="IS441"/>
  <c r="IK441"/>
  <c r="IC441"/>
  <c r="HU441"/>
  <c r="GH441"/>
  <c r="GE441"/>
  <c r="GD441"/>
  <c r="GC441"/>
  <c r="GB441"/>
  <c r="GA441"/>
  <c r="FZ441"/>
  <c r="FY441"/>
  <c r="FX441"/>
  <c r="FU441"/>
  <c r="FR441"/>
  <c r="MG441" s="1"/>
  <c r="FQ441"/>
  <c r="MI441" s="1"/>
  <c r="FL441"/>
  <c r="LY441" s="1"/>
  <c r="FK441"/>
  <c r="MA441" s="1"/>
  <c r="FF441"/>
  <c r="LQ441" s="1"/>
  <c r="FE441"/>
  <c r="LS441" s="1"/>
  <c r="LW441" s="1"/>
  <c r="EZ441"/>
  <c r="EY441"/>
  <c r="EV441"/>
  <c r="EU441"/>
  <c r="EO441"/>
  <c r="LA441" s="1"/>
  <c r="EN441"/>
  <c r="EK441"/>
  <c r="ED441"/>
  <c r="EC441"/>
  <c r="DX441"/>
  <c r="DW441"/>
  <c r="DQ441"/>
  <c r="DP441"/>
  <c r="DN441"/>
  <c r="DM441"/>
  <c r="DF441"/>
  <c r="KC441" s="1"/>
  <c r="DE441"/>
  <c r="KE441" s="1"/>
  <c r="KI441" s="1"/>
  <c r="CZ441"/>
  <c r="JU441" s="1"/>
  <c r="CY441"/>
  <c r="JW441" s="1"/>
  <c r="CU441"/>
  <c r="CV441" s="1"/>
  <c r="JQ441" s="1"/>
  <c r="CT441"/>
  <c r="JM441" s="1"/>
  <c r="CS441"/>
  <c r="CP441"/>
  <c r="CN441"/>
  <c r="FV441" s="1"/>
  <c r="CG441"/>
  <c r="JG441" s="1"/>
  <c r="JH441" s="1"/>
  <c r="CF441"/>
  <c r="JE441" s="1"/>
  <c r="JF441" s="1"/>
  <c r="CA441"/>
  <c r="IY441" s="1"/>
  <c r="BZ441"/>
  <c r="IW441" s="1"/>
  <c r="BU441"/>
  <c r="BT441"/>
  <c r="BQ441"/>
  <c r="BP441"/>
  <c r="BJ441"/>
  <c r="II441" s="1"/>
  <c r="BI441"/>
  <c r="IG441" s="1"/>
  <c r="AW441"/>
  <c r="AV441"/>
  <c r="AR441"/>
  <c r="AQ441"/>
  <c r="AK441"/>
  <c r="AJ441"/>
  <c r="AG441"/>
  <c r="AF441"/>
  <c r="NR440"/>
  <c r="MK440"/>
  <c r="MC440"/>
  <c r="LU440"/>
  <c r="LM440"/>
  <c r="LE440"/>
  <c r="KW440"/>
  <c r="KO440"/>
  <c r="KG440"/>
  <c r="JY440"/>
  <c r="JI440"/>
  <c r="JA440"/>
  <c r="IS440"/>
  <c r="IK440"/>
  <c r="IC440"/>
  <c r="HU440"/>
  <c r="GH440"/>
  <c r="GE440"/>
  <c r="GD440"/>
  <c r="GC440"/>
  <c r="GB440"/>
  <c r="GA440"/>
  <c r="FZ440"/>
  <c r="FY440"/>
  <c r="FX440"/>
  <c r="FU440"/>
  <c r="FR440"/>
  <c r="MG440" s="1"/>
  <c r="FQ440"/>
  <c r="MI440" s="1"/>
  <c r="MJ440" s="1"/>
  <c r="FL440"/>
  <c r="LY440" s="1"/>
  <c r="FK440"/>
  <c r="MA440" s="1"/>
  <c r="FF440"/>
  <c r="LQ440" s="1"/>
  <c r="FE440"/>
  <c r="LS440" s="1"/>
  <c r="EZ440"/>
  <c r="EY440"/>
  <c r="EV440"/>
  <c r="EU440"/>
  <c r="EO440"/>
  <c r="LA440" s="1"/>
  <c r="EN440"/>
  <c r="EK440"/>
  <c r="ED440"/>
  <c r="EC440"/>
  <c r="DX440"/>
  <c r="DW440"/>
  <c r="DQ440"/>
  <c r="DP440"/>
  <c r="DN440"/>
  <c r="DM440"/>
  <c r="DF440"/>
  <c r="KC440" s="1"/>
  <c r="DE440"/>
  <c r="KE440" s="1"/>
  <c r="CZ440"/>
  <c r="JU440" s="1"/>
  <c r="CY440"/>
  <c r="JW440" s="1"/>
  <c r="JX440" s="1"/>
  <c r="CU440"/>
  <c r="CV440" s="1"/>
  <c r="JQ440" s="1"/>
  <c r="CT440"/>
  <c r="JM440" s="1"/>
  <c r="CS440"/>
  <c r="CP440"/>
  <c r="CN440"/>
  <c r="FW440" s="1"/>
  <c r="CG440"/>
  <c r="JG440" s="1"/>
  <c r="JH440" s="1"/>
  <c r="CF440"/>
  <c r="JE440" s="1"/>
  <c r="JF440" s="1"/>
  <c r="CA440"/>
  <c r="IY440" s="1"/>
  <c r="BZ440"/>
  <c r="IW440" s="1"/>
  <c r="BU440"/>
  <c r="BT440"/>
  <c r="BQ440"/>
  <c r="BP440"/>
  <c r="BJ440"/>
  <c r="II440" s="1"/>
  <c r="BI440"/>
  <c r="IG440" s="1"/>
  <c r="AW440"/>
  <c r="AV440"/>
  <c r="AR440"/>
  <c r="AQ440"/>
  <c r="AK440"/>
  <c r="AJ440"/>
  <c r="AG440"/>
  <c r="AF440"/>
  <c r="MK439"/>
  <c r="MC439"/>
  <c r="LU439"/>
  <c r="LM439"/>
  <c r="LE439"/>
  <c r="KW439"/>
  <c r="KO439"/>
  <c r="KG439"/>
  <c r="JY439"/>
  <c r="JI439"/>
  <c r="JA439"/>
  <c r="IS439"/>
  <c r="IK439"/>
  <c r="IC439"/>
  <c r="HU439"/>
  <c r="GH439"/>
  <c r="GE439"/>
  <c r="GD439"/>
  <c r="GC439"/>
  <c r="GB439"/>
  <c r="GA439"/>
  <c r="FZ439"/>
  <c r="FY439"/>
  <c r="FX439"/>
  <c r="FU439"/>
  <c r="FR439"/>
  <c r="MG439" s="1"/>
  <c r="MH439" s="1"/>
  <c r="FQ439"/>
  <c r="MI439" s="1"/>
  <c r="FL439"/>
  <c r="LY439" s="1"/>
  <c r="LZ439" s="1"/>
  <c r="FK439"/>
  <c r="MA439" s="1"/>
  <c r="FF439"/>
  <c r="LQ439" s="1"/>
  <c r="FE439"/>
  <c r="LS439" s="1"/>
  <c r="EZ439"/>
  <c r="EY439"/>
  <c r="EV439"/>
  <c r="EU439"/>
  <c r="EO439"/>
  <c r="LA439" s="1"/>
  <c r="LB439" s="1"/>
  <c r="EN439"/>
  <c r="EK439"/>
  <c r="ED439"/>
  <c r="EC439"/>
  <c r="DX439"/>
  <c r="DW439"/>
  <c r="DQ439"/>
  <c r="DP439"/>
  <c r="DN439"/>
  <c r="DM439"/>
  <c r="DF439"/>
  <c r="KC439" s="1"/>
  <c r="KD439" s="1"/>
  <c r="DE439"/>
  <c r="KE439" s="1"/>
  <c r="CZ439"/>
  <c r="JU439" s="1"/>
  <c r="CY439"/>
  <c r="JW439" s="1"/>
  <c r="CU439"/>
  <c r="CV439" s="1"/>
  <c r="JQ439" s="1"/>
  <c r="CT439"/>
  <c r="JM439" s="1"/>
  <c r="CS439"/>
  <c r="CP439"/>
  <c r="CN439"/>
  <c r="FW439" s="1"/>
  <c r="CG439"/>
  <c r="JG439" s="1"/>
  <c r="CF439"/>
  <c r="JE439" s="1"/>
  <c r="CA439"/>
  <c r="IY439" s="1"/>
  <c r="BZ439"/>
  <c r="IW439" s="1"/>
  <c r="IX439" s="1"/>
  <c r="BU439"/>
  <c r="BT439"/>
  <c r="BQ439"/>
  <c r="BP439"/>
  <c r="BJ439"/>
  <c r="II439" s="1"/>
  <c r="BI439"/>
  <c r="IG439" s="1"/>
  <c r="IL439" s="1"/>
  <c r="AW439"/>
  <c r="AV439"/>
  <c r="AR439"/>
  <c r="AQ439"/>
  <c r="AK439"/>
  <c r="AJ439"/>
  <c r="AG439"/>
  <c r="AF439"/>
  <c r="NR438"/>
  <c r="MK438"/>
  <c r="MC438"/>
  <c r="LU438"/>
  <c r="LM438"/>
  <c r="LE438"/>
  <c r="KW438"/>
  <c r="KO438"/>
  <c r="KG438"/>
  <c r="JY438"/>
  <c r="JI438"/>
  <c r="JA438"/>
  <c r="IS438"/>
  <c r="IK438"/>
  <c r="IC438"/>
  <c r="HU438"/>
  <c r="GH438"/>
  <c r="GE438"/>
  <c r="GD438"/>
  <c r="GC438"/>
  <c r="GB438"/>
  <c r="GA438"/>
  <c r="FZ438"/>
  <c r="FY438"/>
  <c r="FX438"/>
  <c r="FU438"/>
  <c r="FR438"/>
  <c r="MG438" s="1"/>
  <c r="FQ438"/>
  <c r="MI438" s="1"/>
  <c r="FL438"/>
  <c r="LY438" s="1"/>
  <c r="FK438"/>
  <c r="MA438" s="1"/>
  <c r="FF438"/>
  <c r="LQ438" s="1"/>
  <c r="FE438"/>
  <c r="LS438" s="1"/>
  <c r="LW438" s="1"/>
  <c r="EZ438"/>
  <c r="EY438"/>
  <c r="EV438"/>
  <c r="EU438"/>
  <c r="EO438"/>
  <c r="LA438" s="1"/>
  <c r="EN438"/>
  <c r="EK438"/>
  <c r="ED438"/>
  <c r="EC438"/>
  <c r="DX438"/>
  <c r="DW438"/>
  <c r="DQ438"/>
  <c r="DP438"/>
  <c r="DN438"/>
  <c r="DM438"/>
  <c r="DF438"/>
  <c r="KC438" s="1"/>
  <c r="DE438"/>
  <c r="KE438" s="1"/>
  <c r="KI438" s="1"/>
  <c r="CZ438"/>
  <c r="JU438" s="1"/>
  <c r="CY438"/>
  <c r="JW438" s="1"/>
  <c r="CU438"/>
  <c r="CV438" s="1"/>
  <c r="JQ438" s="1"/>
  <c r="CT438"/>
  <c r="JM438" s="1"/>
  <c r="CS438"/>
  <c r="CP438"/>
  <c r="CN438"/>
  <c r="FV438" s="1"/>
  <c r="CG438"/>
  <c r="JG438" s="1"/>
  <c r="JH438" s="1"/>
  <c r="CF438"/>
  <c r="JE438" s="1"/>
  <c r="JF438" s="1"/>
  <c r="CA438"/>
  <c r="IY438" s="1"/>
  <c r="BZ438"/>
  <c r="IW438" s="1"/>
  <c r="BU438"/>
  <c r="BT438"/>
  <c r="BQ438"/>
  <c r="BP438"/>
  <c r="BJ438"/>
  <c r="II438" s="1"/>
  <c r="BI438"/>
  <c r="IG438" s="1"/>
  <c r="AW438"/>
  <c r="AV438"/>
  <c r="AR438"/>
  <c r="AQ438"/>
  <c r="AK438"/>
  <c r="AJ438"/>
  <c r="AG438"/>
  <c r="AF438"/>
  <c r="MK437"/>
  <c r="MC437"/>
  <c r="LU437"/>
  <c r="LM437"/>
  <c r="LE437"/>
  <c r="KW437"/>
  <c r="KO437"/>
  <c r="KG437"/>
  <c r="JY437"/>
  <c r="JI437"/>
  <c r="JA437"/>
  <c r="IS437"/>
  <c r="IK437"/>
  <c r="IC437"/>
  <c r="HU437"/>
  <c r="GH437"/>
  <c r="GE437"/>
  <c r="GD437"/>
  <c r="GC437"/>
  <c r="GB437"/>
  <c r="GA437"/>
  <c r="FZ437"/>
  <c r="FY437"/>
  <c r="FX437"/>
  <c r="FU437"/>
  <c r="FR437"/>
  <c r="MG437" s="1"/>
  <c r="FQ437"/>
  <c r="MI437" s="1"/>
  <c r="FL437"/>
  <c r="LY437" s="1"/>
  <c r="FK437"/>
  <c r="MA437" s="1"/>
  <c r="MB437" s="1"/>
  <c r="FF437"/>
  <c r="LQ437" s="1"/>
  <c r="FE437"/>
  <c r="LS437" s="1"/>
  <c r="EZ437"/>
  <c r="EY437"/>
  <c r="EV437"/>
  <c r="EU437"/>
  <c r="EO437"/>
  <c r="LA437" s="1"/>
  <c r="EN437"/>
  <c r="EK437"/>
  <c r="ED437"/>
  <c r="EC437"/>
  <c r="DX437"/>
  <c r="DW437"/>
  <c r="DQ437"/>
  <c r="DP437"/>
  <c r="DN437"/>
  <c r="DM437"/>
  <c r="DF437"/>
  <c r="KC437" s="1"/>
  <c r="DE437"/>
  <c r="KE437" s="1"/>
  <c r="CZ437"/>
  <c r="JU437" s="1"/>
  <c r="CY437"/>
  <c r="JW437" s="1"/>
  <c r="CU437"/>
  <c r="CV437" s="1"/>
  <c r="JQ437" s="1"/>
  <c r="CT437"/>
  <c r="JM437" s="1"/>
  <c r="CS437"/>
  <c r="CP437"/>
  <c r="CN437"/>
  <c r="FV437" s="1"/>
  <c r="CG437"/>
  <c r="JG437" s="1"/>
  <c r="JH437" s="1"/>
  <c r="CF437"/>
  <c r="JE437" s="1"/>
  <c r="CA437"/>
  <c r="IY437" s="1"/>
  <c r="BZ437"/>
  <c r="IW437" s="1"/>
  <c r="BU437"/>
  <c r="BT437"/>
  <c r="BQ437"/>
  <c r="BP437"/>
  <c r="BJ437"/>
  <c r="II437" s="1"/>
  <c r="BI437"/>
  <c r="IG437" s="1"/>
  <c r="AW437"/>
  <c r="AV437"/>
  <c r="AR437"/>
  <c r="AQ437"/>
  <c r="AK437"/>
  <c r="AJ437"/>
  <c r="AG437"/>
  <c r="AF437"/>
  <c r="NR436"/>
  <c r="MK436"/>
  <c r="MC436"/>
  <c r="LU436"/>
  <c r="LM436"/>
  <c r="LE436"/>
  <c r="KW436"/>
  <c r="KO436"/>
  <c r="KG436"/>
  <c r="JY436"/>
  <c r="JI436"/>
  <c r="JA436"/>
  <c r="IS436"/>
  <c r="IK436"/>
  <c r="IC436"/>
  <c r="HU436"/>
  <c r="GH436"/>
  <c r="GE436"/>
  <c r="GD436"/>
  <c r="GC436"/>
  <c r="GB436"/>
  <c r="GA436"/>
  <c r="FZ436"/>
  <c r="FY436"/>
  <c r="FX436"/>
  <c r="FU436"/>
  <c r="FR436"/>
  <c r="MG436" s="1"/>
  <c r="FQ436"/>
  <c r="MI436" s="1"/>
  <c r="FL436"/>
  <c r="LY436" s="1"/>
  <c r="FK436"/>
  <c r="MA436" s="1"/>
  <c r="FF436"/>
  <c r="LQ436" s="1"/>
  <c r="FE436"/>
  <c r="LS436" s="1"/>
  <c r="EZ436"/>
  <c r="EY436"/>
  <c r="EV436"/>
  <c r="EU436"/>
  <c r="EO436"/>
  <c r="LA436" s="1"/>
  <c r="EN436"/>
  <c r="EK436"/>
  <c r="ED436"/>
  <c r="EC436"/>
  <c r="DX436"/>
  <c r="DW436"/>
  <c r="DQ436"/>
  <c r="DP436"/>
  <c r="DN436"/>
  <c r="DM436"/>
  <c r="DF436"/>
  <c r="KC436" s="1"/>
  <c r="DE436"/>
  <c r="KE436" s="1"/>
  <c r="CZ436"/>
  <c r="JU436" s="1"/>
  <c r="CY436"/>
  <c r="JW436" s="1"/>
  <c r="CU436"/>
  <c r="CV436" s="1"/>
  <c r="JQ436" s="1"/>
  <c r="CT436"/>
  <c r="JM436" s="1"/>
  <c r="CS436"/>
  <c r="CP436"/>
  <c r="CN436"/>
  <c r="FW436" s="1"/>
  <c r="CG436"/>
  <c r="JG436" s="1"/>
  <c r="JH436" s="1"/>
  <c r="CF436"/>
  <c r="JE436" s="1"/>
  <c r="JF436" s="1"/>
  <c r="CA436"/>
  <c r="IY436" s="1"/>
  <c r="BZ436"/>
  <c r="IW436" s="1"/>
  <c r="JB436" s="1"/>
  <c r="BU436"/>
  <c r="BT436"/>
  <c r="BQ436"/>
  <c r="BP436"/>
  <c r="BJ436"/>
  <c r="II436" s="1"/>
  <c r="BI436"/>
  <c r="IG436" s="1"/>
  <c r="IH436" s="1"/>
  <c r="AW436"/>
  <c r="AV436"/>
  <c r="AR436"/>
  <c r="AQ436"/>
  <c r="AK436"/>
  <c r="AJ436"/>
  <c r="AG436"/>
  <c r="AF436"/>
  <c r="OB435"/>
  <c r="NU435"/>
  <c r="NT435"/>
  <c r="NR435"/>
  <c r="NQ435"/>
  <c r="NP435"/>
  <c r="MK435"/>
  <c r="MC435"/>
  <c r="LU435"/>
  <c r="LM435"/>
  <c r="LE435"/>
  <c r="KW435"/>
  <c r="KO435"/>
  <c r="KG435"/>
  <c r="JY435"/>
  <c r="JI435"/>
  <c r="JA435"/>
  <c r="IS435"/>
  <c r="IK435"/>
  <c r="IC435"/>
  <c r="HU435"/>
  <c r="GH435"/>
  <c r="GE435"/>
  <c r="GD435"/>
  <c r="GC435"/>
  <c r="GB435"/>
  <c r="GA435"/>
  <c r="FZ435"/>
  <c r="FY435"/>
  <c r="FX435"/>
  <c r="FU435"/>
  <c r="FR435"/>
  <c r="MG435" s="1"/>
  <c r="MH435" s="1"/>
  <c r="FQ435"/>
  <c r="MI435" s="1"/>
  <c r="MJ435" s="1"/>
  <c r="FL435"/>
  <c r="LY435" s="1"/>
  <c r="FK435"/>
  <c r="MA435" s="1"/>
  <c r="FF435"/>
  <c r="LQ435" s="1"/>
  <c r="FE435"/>
  <c r="LS435" s="1"/>
  <c r="EZ435"/>
  <c r="EY435"/>
  <c r="EV435"/>
  <c r="EU435"/>
  <c r="EO435"/>
  <c r="LA435" s="1"/>
  <c r="EN435"/>
  <c r="EK435"/>
  <c r="ED435"/>
  <c r="EC435"/>
  <c r="DX435"/>
  <c r="DW435"/>
  <c r="DQ435"/>
  <c r="DP435"/>
  <c r="DN435"/>
  <c r="DM435"/>
  <c r="DF435"/>
  <c r="KC435" s="1"/>
  <c r="KD435" s="1"/>
  <c r="DE435"/>
  <c r="KE435" s="1"/>
  <c r="KF435" s="1"/>
  <c r="CZ435"/>
  <c r="JU435" s="1"/>
  <c r="JV435" s="1"/>
  <c r="CY435"/>
  <c r="JW435" s="1"/>
  <c r="JX435" s="1"/>
  <c r="CU435"/>
  <c r="CV435" s="1"/>
  <c r="JQ435" s="1"/>
  <c r="CT435"/>
  <c r="JM435" s="1"/>
  <c r="CS435"/>
  <c r="CP435"/>
  <c r="CN435"/>
  <c r="FV435" s="1"/>
  <c r="CG435"/>
  <c r="JG435" s="1"/>
  <c r="JH435" s="1"/>
  <c r="CF435"/>
  <c r="JE435" s="1"/>
  <c r="JF435" s="1"/>
  <c r="CA435"/>
  <c r="IY435" s="1"/>
  <c r="IZ435" s="1"/>
  <c r="BZ435"/>
  <c r="IW435" s="1"/>
  <c r="IX435" s="1"/>
  <c r="BU435"/>
  <c r="BT435"/>
  <c r="BQ435"/>
  <c r="BP435"/>
  <c r="BJ435"/>
  <c r="II435" s="1"/>
  <c r="BI435"/>
  <c r="IG435" s="1"/>
  <c r="IH435" s="1"/>
  <c r="AW435"/>
  <c r="AV435"/>
  <c r="AR435"/>
  <c r="AQ435"/>
  <c r="AK435"/>
  <c r="AJ435"/>
  <c r="AG435"/>
  <c r="AF435"/>
  <c r="OB434"/>
  <c r="OA434"/>
  <c r="NY434"/>
  <c r="NW434"/>
  <c r="NU434"/>
  <c r="NT434"/>
  <c r="NR434"/>
  <c r="NQ434"/>
  <c r="NP434"/>
  <c r="NN434"/>
  <c r="NM434"/>
  <c r="MK434"/>
  <c r="MC434"/>
  <c r="LU434"/>
  <c r="LM434"/>
  <c r="LE434"/>
  <c r="KW434"/>
  <c r="KO434"/>
  <c r="KG434"/>
  <c r="JY434"/>
  <c r="JI434"/>
  <c r="JA434"/>
  <c r="IS434"/>
  <c r="IK434"/>
  <c r="IC434"/>
  <c r="HU434"/>
  <c r="GH434"/>
  <c r="GE434"/>
  <c r="GD434"/>
  <c r="GC434"/>
  <c r="GB434"/>
  <c r="GA434"/>
  <c r="FZ434"/>
  <c r="FY434"/>
  <c r="FX434"/>
  <c r="FU434"/>
  <c r="FR434"/>
  <c r="MG434" s="1"/>
  <c r="MH434" s="1"/>
  <c r="FQ434"/>
  <c r="MI434" s="1"/>
  <c r="MJ434" s="1"/>
  <c r="FL434"/>
  <c r="LY434" s="1"/>
  <c r="LZ434" s="1"/>
  <c r="FK434"/>
  <c r="MA434" s="1"/>
  <c r="MB434" s="1"/>
  <c r="FF434"/>
  <c r="LQ434" s="1"/>
  <c r="LR434" s="1"/>
  <c r="FE434"/>
  <c r="LS434" s="1"/>
  <c r="EZ434"/>
  <c r="EY434"/>
  <c r="EV434"/>
  <c r="EU434"/>
  <c r="EO434"/>
  <c r="LA434" s="1"/>
  <c r="EN434"/>
  <c r="EK434"/>
  <c r="ED434"/>
  <c r="EC434"/>
  <c r="DX434"/>
  <c r="DW434"/>
  <c r="DQ434"/>
  <c r="DP434"/>
  <c r="DN434"/>
  <c r="DM434"/>
  <c r="DF434"/>
  <c r="KC434" s="1"/>
  <c r="KD434" s="1"/>
  <c r="DE434"/>
  <c r="KE434" s="1"/>
  <c r="KF434" s="1"/>
  <c r="CZ434"/>
  <c r="JU434" s="1"/>
  <c r="JV434" s="1"/>
  <c r="CY434"/>
  <c r="JW434" s="1"/>
  <c r="JX434" s="1"/>
  <c r="CU434"/>
  <c r="CV434" s="1"/>
  <c r="JQ434" s="1"/>
  <c r="CT434"/>
  <c r="JM434" s="1"/>
  <c r="CS434"/>
  <c r="CP434"/>
  <c r="CN434"/>
  <c r="FV434" s="1"/>
  <c r="CG434"/>
  <c r="JG434" s="1"/>
  <c r="JH434" s="1"/>
  <c r="CF434"/>
  <c r="JE434" s="1"/>
  <c r="JF434" s="1"/>
  <c r="CA434"/>
  <c r="IY434" s="1"/>
  <c r="IZ434" s="1"/>
  <c r="BZ434"/>
  <c r="IW434" s="1"/>
  <c r="IX434" s="1"/>
  <c r="BU434"/>
  <c r="BT434"/>
  <c r="BQ434"/>
  <c r="BP434"/>
  <c r="BJ434"/>
  <c r="II434" s="1"/>
  <c r="BI434"/>
  <c r="IG434" s="1"/>
  <c r="AW434"/>
  <c r="AV434"/>
  <c r="AR434"/>
  <c r="AQ434"/>
  <c r="AK434"/>
  <c r="AJ434"/>
  <c r="AG434"/>
  <c r="AF434"/>
  <c r="OB433"/>
  <c r="OA433"/>
  <c r="NY433"/>
  <c r="NW433"/>
  <c r="NV433"/>
  <c r="NU433"/>
  <c r="NT433"/>
  <c r="NR433"/>
  <c r="NQ433"/>
  <c r="NP433"/>
  <c r="NN433"/>
  <c r="NM433"/>
  <c r="MK433"/>
  <c r="MC433"/>
  <c r="LU433"/>
  <c r="LM433"/>
  <c r="LE433"/>
  <c r="KW433"/>
  <c r="KO433"/>
  <c r="KG433"/>
  <c r="JY433"/>
  <c r="JI433"/>
  <c r="JA433"/>
  <c r="IS433"/>
  <c r="IK433"/>
  <c r="IC433"/>
  <c r="HU433"/>
  <c r="GH433"/>
  <c r="GE433"/>
  <c r="GD433"/>
  <c r="GC433"/>
  <c r="GB433"/>
  <c r="GA433"/>
  <c r="FZ433"/>
  <c r="FY433"/>
  <c r="FX433"/>
  <c r="FU433"/>
  <c r="FR433"/>
  <c r="MG433" s="1"/>
  <c r="MH433" s="1"/>
  <c r="FQ433"/>
  <c r="MI433" s="1"/>
  <c r="MJ433" s="1"/>
  <c r="FL433"/>
  <c r="LY433" s="1"/>
  <c r="LZ433" s="1"/>
  <c r="FK433"/>
  <c r="MA433" s="1"/>
  <c r="MB433" s="1"/>
  <c r="FF433"/>
  <c r="LQ433" s="1"/>
  <c r="FE433"/>
  <c r="LS433" s="1"/>
  <c r="EZ433"/>
  <c r="EY433"/>
  <c r="EV433"/>
  <c r="EU433"/>
  <c r="EO433"/>
  <c r="LA433" s="1"/>
  <c r="EN433"/>
  <c r="EK433"/>
  <c r="ED433"/>
  <c r="EC433"/>
  <c r="DX433"/>
  <c r="DW433"/>
  <c r="DQ433"/>
  <c r="DP433"/>
  <c r="DN433"/>
  <c r="DM433"/>
  <c r="DF433"/>
  <c r="KC433" s="1"/>
  <c r="KD433" s="1"/>
  <c r="DE433"/>
  <c r="KE433" s="1"/>
  <c r="KF433" s="1"/>
  <c r="CZ433"/>
  <c r="JU433" s="1"/>
  <c r="JV433" s="1"/>
  <c r="CY433"/>
  <c r="JW433" s="1"/>
  <c r="JX433" s="1"/>
  <c r="CU433"/>
  <c r="CV433" s="1"/>
  <c r="JQ433" s="1"/>
  <c r="CT433"/>
  <c r="JM433" s="1"/>
  <c r="CS433"/>
  <c r="CP433"/>
  <c r="CN433"/>
  <c r="FV433" s="1"/>
  <c r="CG433"/>
  <c r="JG433" s="1"/>
  <c r="JH433" s="1"/>
  <c r="CF433"/>
  <c r="JE433" s="1"/>
  <c r="JF433" s="1"/>
  <c r="CA433"/>
  <c r="IY433" s="1"/>
  <c r="IZ433" s="1"/>
  <c r="BZ433"/>
  <c r="IW433" s="1"/>
  <c r="IX433" s="1"/>
  <c r="BU433"/>
  <c r="BT433"/>
  <c r="BQ433"/>
  <c r="BP433"/>
  <c r="BJ433"/>
  <c r="II433" s="1"/>
  <c r="BI433"/>
  <c r="IG433" s="1"/>
  <c r="AW433"/>
  <c r="AV433"/>
  <c r="AR433"/>
  <c r="AQ433"/>
  <c r="AK433"/>
  <c r="AJ433"/>
  <c r="AG433"/>
  <c r="AF433"/>
  <c r="OB432"/>
  <c r="NR432"/>
  <c r="NQ432"/>
  <c r="MK432"/>
  <c r="MC432"/>
  <c r="LU432"/>
  <c r="LM432"/>
  <c r="LE432"/>
  <c r="KW432"/>
  <c r="KO432"/>
  <c r="KG432"/>
  <c r="JY432"/>
  <c r="JI432"/>
  <c r="JA432"/>
  <c r="IS432"/>
  <c r="IK432"/>
  <c r="IC432"/>
  <c r="HU432"/>
  <c r="GH432"/>
  <c r="GE432"/>
  <c r="GD432"/>
  <c r="GC432"/>
  <c r="GB432"/>
  <c r="GA432"/>
  <c r="FZ432"/>
  <c r="FY432"/>
  <c r="FX432"/>
  <c r="FU432"/>
  <c r="FR432"/>
  <c r="MG432" s="1"/>
  <c r="MH432" s="1"/>
  <c r="FQ432"/>
  <c r="MI432" s="1"/>
  <c r="MJ432" s="1"/>
  <c r="FL432"/>
  <c r="LY432" s="1"/>
  <c r="FK432"/>
  <c r="MA432" s="1"/>
  <c r="FF432"/>
  <c r="LQ432" s="1"/>
  <c r="FE432"/>
  <c r="LS432" s="1"/>
  <c r="LW432" s="1"/>
  <c r="EZ432"/>
  <c r="EY432"/>
  <c r="EV432"/>
  <c r="EU432"/>
  <c r="EO432"/>
  <c r="LA432" s="1"/>
  <c r="EN432"/>
  <c r="EK432"/>
  <c r="ED432"/>
  <c r="EC432"/>
  <c r="DX432"/>
  <c r="DW432"/>
  <c r="DQ432"/>
  <c r="DP432"/>
  <c r="DN432"/>
  <c r="DM432"/>
  <c r="DF432"/>
  <c r="KC432" s="1"/>
  <c r="DE432"/>
  <c r="KE432" s="1"/>
  <c r="KI432" s="1"/>
  <c r="CZ432"/>
  <c r="JU432" s="1"/>
  <c r="CY432"/>
  <c r="JW432" s="1"/>
  <c r="CU432"/>
  <c r="CV432" s="1"/>
  <c r="JQ432" s="1"/>
  <c r="CT432"/>
  <c r="JM432" s="1"/>
  <c r="CS432"/>
  <c r="CP432"/>
  <c r="CN432"/>
  <c r="FW432" s="1"/>
  <c r="CG432"/>
  <c r="JG432" s="1"/>
  <c r="JH432" s="1"/>
  <c r="CF432"/>
  <c r="JE432" s="1"/>
  <c r="JF432" s="1"/>
  <c r="CA432"/>
  <c r="IY432" s="1"/>
  <c r="IZ432" s="1"/>
  <c r="BZ432"/>
  <c r="IW432" s="1"/>
  <c r="IX432" s="1"/>
  <c r="BU432"/>
  <c r="BT432"/>
  <c r="BQ432"/>
  <c r="BP432"/>
  <c r="BJ432"/>
  <c r="II432" s="1"/>
  <c r="BI432"/>
  <c r="IG432" s="1"/>
  <c r="IL432" s="1"/>
  <c r="AW432"/>
  <c r="AV432"/>
  <c r="AR432"/>
  <c r="AQ432"/>
  <c r="AK432"/>
  <c r="AJ432"/>
  <c r="AG432"/>
  <c r="AF432"/>
  <c r="NR431"/>
  <c r="MK431"/>
  <c r="MC431"/>
  <c r="LU431"/>
  <c r="LM431"/>
  <c r="LE431"/>
  <c r="KW431"/>
  <c r="KO431"/>
  <c r="KG431"/>
  <c r="JY431"/>
  <c r="JI431"/>
  <c r="JA431"/>
  <c r="IS431"/>
  <c r="IK431"/>
  <c r="IC431"/>
  <c r="HU431"/>
  <c r="GH431"/>
  <c r="GE431"/>
  <c r="GD431"/>
  <c r="GC431"/>
  <c r="GB431"/>
  <c r="GA431"/>
  <c r="FZ431"/>
  <c r="FY431"/>
  <c r="FX431"/>
  <c r="FU431"/>
  <c r="FR431"/>
  <c r="MG431" s="1"/>
  <c r="FQ431"/>
  <c r="MI431" s="1"/>
  <c r="FL431"/>
  <c r="LY431" s="1"/>
  <c r="FK431"/>
  <c r="MA431" s="1"/>
  <c r="FF431"/>
  <c r="LQ431" s="1"/>
  <c r="FE431"/>
  <c r="LS431" s="1"/>
  <c r="LW431" s="1"/>
  <c r="EZ431"/>
  <c r="EY431"/>
  <c r="EV431"/>
  <c r="EU431"/>
  <c r="EO431"/>
  <c r="LA431" s="1"/>
  <c r="EN431"/>
  <c r="EK431"/>
  <c r="ED431"/>
  <c r="EC431"/>
  <c r="DX431"/>
  <c r="DW431"/>
  <c r="DQ431"/>
  <c r="DP431"/>
  <c r="DN431"/>
  <c r="DM431"/>
  <c r="DF431"/>
  <c r="KC431" s="1"/>
  <c r="DE431"/>
  <c r="KE431" s="1"/>
  <c r="KI431" s="1"/>
  <c r="CZ431"/>
  <c r="JU431" s="1"/>
  <c r="CY431"/>
  <c r="JW431" s="1"/>
  <c r="CU431"/>
  <c r="CV431" s="1"/>
  <c r="JQ431" s="1"/>
  <c r="CT431"/>
  <c r="JM431" s="1"/>
  <c r="CS431"/>
  <c r="CP431"/>
  <c r="CN431"/>
  <c r="FV431" s="1"/>
  <c r="CG431"/>
  <c r="JG431" s="1"/>
  <c r="JH431" s="1"/>
  <c r="CF431"/>
  <c r="JE431" s="1"/>
  <c r="JF431" s="1"/>
  <c r="CA431"/>
  <c r="IY431" s="1"/>
  <c r="BZ431"/>
  <c r="IW431" s="1"/>
  <c r="BU431"/>
  <c r="BT431"/>
  <c r="BQ431"/>
  <c r="BP431"/>
  <c r="BJ431"/>
  <c r="II431" s="1"/>
  <c r="BI431"/>
  <c r="IG431" s="1"/>
  <c r="AW431"/>
  <c r="AV431"/>
  <c r="AR431"/>
  <c r="AQ431"/>
  <c r="AK431"/>
  <c r="AJ431"/>
  <c r="AG431"/>
  <c r="AF431"/>
  <c r="OB430"/>
  <c r="NR430"/>
  <c r="NQ430"/>
  <c r="MK430"/>
  <c r="MC430"/>
  <c r="LU430"/>
  <c r="LM430"/>
  <c r="LE430"/>
  <c r="KW430"/>
  <c r="KO430"/>
  <c r="KG430"/>
  <c r="JY430"/>
  <c r="JI430"/>
  <c r="JA430"/>
  <c r="IS430"/>
  <c r="IK430"/>
  <c r="IC430"/>
  <c r="HU430"/>
  <c r="GH430"/>
  <c r="GE430"/>
  <c r="GD430"/>
  <c r="GC430"/>
  <c r="GB430"/>
  <c r="GA430"/>
  <c r="FZ430"/>
  <c r="FY430"/>
  <c r="FX430"/>
  <c r="FU430"/>
  <c r="FR430"/>
  <c r="MG430" s="1"/>
  <c r="MH430" s="1"/>
  <c r="FQ430"/>
  <c r="MI430" s="1"/>
  <c r="MJ430" s="1"/>
  <c r="FL430"/>
  <c r="LY430" s="1"/>
  <c r="FK430"/>
  <c r="MA430" s="1"/>
  <c r="FF430"/>
  <c r="LQ430" s="1"/>
  <c r="FE430"/>
  <c r="LS430" s="1"/>
  <c r="LW430" s="1"/>
  <c r="EZ430"/>
  <c r="EY430"/>
  <c r="EV430"/>
  <c r="EU430"/>
  <c r="EO430"/>
  <c r="LA430" s="1"/>
  <c r="EN430"/>
  <c r="EK430"/>
  <c r="ED430"/>
  <c r="EC430"/>
  <c r="DX430"/>
  <c r="DW430"/>
  <c r="DQ430"/>
  <c r="DP430"/>
  <c r="DN430"/>
  <c r="DM430"/>
  <c r="DF430"/>
  <c r="KC430" s="1"/>
  <c r="DE430"/>
  <c r="KE430" s="1"/>
  <c r="KI430" s="1"/>
  <c r="CZ430"/>
  <c r="JU430" s="1"/>
  <c r="CY430"/>
  <c r="JW430" s="1"/>
  <c r="CU430"/>
  <c r="CV430" s="1"/>
  <c r="JQ430" s="1"/>
  <c r="CT430"/>
  <c r="JM430" s="1"/>
  <c r="CS430"/>
  <c r="CP430"/>
  <c r="CN430"/>
  <c r="FW430" s="1"/>
  <c r="CG430"/>
  <c r="JG430" s="1"/>
  <c r="JH430" s="1"/>
  <c r="CF430"/>
  <c r="JE430" s="1"/>
  <c r="JF430" s="1"/>
  <c r="CA430"/>
  <c r="IY430" s="1"/>
  <c r="IZ430" s="1"/>
  <c r="BZ430"/>
  <c r="IW430" s="1"/>
  <c r="IX430" s="1"/>
  <c r="BU430"/>
  <c r="BT430"/>
  <c r="BQ430"/>
  <c r="BP430"/>
  <c r="BJ430"/>
  <c r="II430" s="1"/>
  <c r="BI430"/>
  <c r="IG430" s="1"/>
  <c r="IH430" s="1"/>
  <c r="AW430"/>
  <c r="AV430"/>
  <c r="AR430"/>
  <c r="AQ430"/>
  <c r="AK430"/>
  <c r="AJ430"/>
  <c r="AG430"/>
  <c r="AF430"/>
  <c r="OB429"/>
  <c r="NR429"/>
  <c r="NQ429"/>
  <c r="MK429"/>
  <c r="MC429"/>
  <c r="LU429"/>
  <c r="LM429"/>
  <c r="LE429"/>
  <c r="KW429"/>
  <c r="KO429"/>
  <c r="KG429"/>
  <c r="JY429"/>
  <c r="JI429"/>
  <c r="JA429"/>
  <c r="IS429"/>
  <c r="IK429"/>
  <c r="IC429"/>
  <c r="HU429"/>
  <c r="GH429"/>
  <c r="GE429"/>
  <c r="GD429"/>
  <c r="GC429"/>
  <c r="GB429"/>
  <c r="GA429"/>
  <c r="FZ429"/>
  <c r="FY429"/>
  <c r="FX429"/>
  <c r="FU429"/>
  <c r="FR429"/>
  <c r="MG429" s="1"/>
  <c r="MH429" s="1"/>
  <c r="FQ429"/>
  <c r="MI429" s="1"/>
  <c r="MJ429" s="1"/>
  <c r="FL429"/>
  <c r="LY429" s="1"/>
  <c r="FK429"/>
  <c r="MA429" s="1"/>
  <c r="FF429"/>
  <c r="LQ429" s="1"/>
  <c r="FE429"/>
  <c r="LS429" s="1"/>
  <c r="EZ429"/>
  <c r="EY429"/>
  <c r="EV429"/>
  <c r="EU429"/>
  <c r="EO429"/>
  <c r="LA429" s="1"/>
  <c r="EN429"/>
  <c r="EK429"/>
  <c r="ED429"/>
  <c r="EC429"/>
  <c r="DX429"/>
  <c r="DW429"/>
  <c r="DQ429"/>
  <c r="DP429"/>
  <c r="DN429"/>
  <c r="DM429"/>
  <c r="DF429"/>
  <c r="KC429" s="1"/>
  <c r="DE429"/>
  <c r="KE429" s="1"/>
  <c r="CZ429"/>
  <c r="JU429" s="1"/>
  <c r="CY429"/>
  <c r="JW429" s="1"/>
  <c r="CU429"/>
  <c r="CV429" s="1"/>
  <c r="JQ429" s="1"/>
  <c r="CT429"/>
  <c r="JM429" s="1"/>
  <c r="CS429"/>
  <c r="CP429"/>
  <c r="CN429"/>
  <c r="CG429"/>
  <c r="JG429" s="1"/>
  <c r="JH429" s="1"/>
  <c r="CF429"/>
  <c r="JE429" s="1"/>
  <c r="JF429" s="1"/>
  <c r="CA429"/>
  <c r="IY429" s="1"/>
  <c r="IZ429" s="1"/>
  <c r="BZ429"/>
  <c r="IW429" s="1"/>
  <c r="IX429" s="1"/>
  <c r="BU429"/>
  <c r="BT429"/>
  <c r="BQ429"/>
  <c r="BP429"/>
  <c r="BJ429"/>
  <c r="II429" s="1"/>
  <c r="BI429"/>
  <c r="IG429" s="1"/>
  <c r="AW429"/>
  <c r="AV429"/>
  <c r="AR429"/>
  <c r="AQ429"/>
  <c r="AK429"/>
  <c r="AJ429"/>
  <c r="AG429"/>
  <c r="AF429"/>
  <c r="OB428"/>
  <c r="NR428"/>
  <c r="NQ428"/>
  <c r="MK428"/>
  <c r="MC428"/>
  <c r="LU428"/>
  <c r="LM428"/>
  <c r="LE428"/>
  <c r="KW428"/>
  <c r="KO428"/>
  <c r="KG428"/>
  <c r="JY428"/>
  <c r="JI428"/>
  <c r="JA428"/>
  <c r="IS428"/>
  <c r="IK428"/>
  <c r="IC428"/>
  <c r="HU428"/>
  <c r="GH428"/>
  <c r="GE428"/>
  <c r="GD428"/>
  <c r="GC428"/>
  <c r="GB428"/>
  <c r="GA428"/>
  <c r="FZ428"/>
  <c r="FY428"/>
  <c r="FX428"/>
  <c r="FU428"/>
  <c r="FR428"/>
  <c r="MG428" s="1"/>
  <c r="MH428" s="1"/>
  <c r="FQ428"/>
  <c r="MI428" s="1"/>
  <c r="MJ428" s="1"/>
  <c r="FL428"/>
  <c r="LY428" s="1"/>
  <c r="FK428"/>
  <c r="MA428" s="1"/>
  <c r="FF428"/>
  <c r="LQ428" s="1"/>
  <c r="LR428" s="1"/>
  <c r="FE428"/>
  <c r="LS428" s="1"/>
  <c r="EZ428"/>
  <c r="EY428"/>
  <c r="EV428"/>
  <c r="EU428"/>
  <c r="EO428"/>
  <c r="LA428" s="1"/>
  <c r="LB428" s="1"/>
  <c r="EN428"/>
  <c r="EK428"/>
  <c r="ED428"/>
  <c r="EC428"/>
  <c r="DX428"/>
  <c r="DW428"/>
  <c r="DQ428"/>
  <c r="DP428"/>
  <c r="DN428"/>
  <c r="DM428"/>
  <c r="DF428"/>
  <c r="KC428" s="1"/>
  <c r="KD428" s="1"/>
  <c r="DE428"/>
  <c r="KE428" s="1"/>
  <c r="CZ428"/>
  <c r="JU428" s="1"/>
  <c r="JZ428" s="1"/>
  <c r="CY428"/>
  <c r="JW428" s="1"/>
  <c r="CU428"/>
  <c r="CV428" s="1"/>
  <c r="JQ428" s="1"/>
  <c r="CT428"/>
  <c r="JM428" s="1"/>
  <c r="CS428"/>
  <c r="CP428"/>
  <c r="CN428"/>
  <c r="FW428" s="1"/>
  <c r="CG428"/>
  <c r="JG428" s="1"/>
  <c r="JH428" s="1"/>
  <c r="CF428"/>
  <c r="JE428" s="1"/>
  <c r="JF428" s="1"/>
  <c r="CA428"/>
  <c r="IY428" s="1"/>
  <c r="IZ428" s="1"/>
  <c r="BZ428"/>
  <c r="IW428" s="1"/>
  <c r="IX428" s="1"/>
  <c r="BU428"/>
  <c r="BT428"/>
  <c r="BQ428"/>
  <c r="BP428"/>
  <c r="BJ428"/>
  <c r="II428" s="1"/>
  <c r="BI428"/>
  <c r="IG428" s="1"/>
  <c r="AW428"/>
  <c r="AV428"/>
  <c r="AR428"/>
  <c r="AQ428"/>
  <c r="AK428"/>
  <c r="AJ428"/>
  <c r="AG428"/>
  <c r="AF428"/>
  <c r="NR427"/>
  <c r="MK427"/>
  <c r="MC427"/>
  <c r="LU427"/>
  <c r="LM427"/>
  <c r="LE427"/>
  <c r="KW427"/>
  <c r="KO427"/>
  <c r="KG427"/>
  <c r="JY427"/>
  <c r="JI427"/>
  <c r="JA427"/>
  <c r="IS427"/>
  <c r="IK427"/>
  <c r="IC427"/>
  <c r="HU427"/>
  <c r="GH427"/>
  <c r="GE427"/>
  <c r="GD427"/>
  <c r="GC427"/>
  <c r="GB427"/>
  <c r="GA427"/>
  <c r="FZ427"/>
  <c r="FY427"/>
  <c r="FX427"/>
  <c r="FU427"/>
  <c r="FR427"/>
  <c r="MG427" s="1"/>
  <c r="MH427" s="1"/>
  <c r="FQ427"/>
  <c r="MI427" s="1"/>
  <c r="FL427"/>
  <c r="LY427" s="1"/>
  <c r="LZ427" s="1"/>
  <c r="FK427"/>
  <c r="MA427" s="1"/>
  <c r="FF427"/>
  <c r="LQ427" s="1"/>
  <c r="FE427"/>
  <c r="LS427" s="1"/>
  <c r="EZ427"/>
  <c r="EY427"/>
  <c r="EV427"/>
  <c r="EU427"/>
  <c r="EO427"/>
  <c r="LA427" s="1"/>
  <c r="EN427"/>
  <c r="EK427"/>
  <c r="ED427"/>
  <c r="EC427"/>
  <c r="DX427"/>
  <c r="DW427"/>
  <c r="DQ427"/>
  <c r="DP427"/>
  <c r="DN427"/>
  <c r="DM427"/>
  <c r="DF427"/>
  <c r="KC427" s="1"/>
  <c r="DE427"/>
  <c r="KE427" s="1"/>
  <c r="CZ427"/>
  <c r="JU427" s="1"/>
  <c r="JZ427" s="1"/>
  <c r="CY427"/>
  <c r="JW427" s="1"/>
  <c r="CU427"/>
  <c r="CV427" s="1"/>
  <c r="JQ427" s="1"/>
  <c r="CT427"/>
  <c r="JM427" s="1"/>
  <c r="JN427" s="1"/>
  <c r="CS427"/>
  <c r="CP427"/>
  <c r="CN427"/>
  <c r="FV427" s="1"/>
  <c r="CG427"/>
  <c r="JG427" s="1"/>
  <c r="JH427" s="1"/>
  <c r="CF427"/>
  <c r="JE427" s="1"/>
  <c r="JF427" s="1"/>
  <c r="CA427"/>
  <c r="IY427" s="1"/>
  <c r="BZ427"/>
  <c r="IW427" s="1"/>
  <c r="BU427"/>
  <c r="BT427"/>
  <c r="BQ427"/>
  <c r="BP427"/>
  <c r="BJ427"/>
  <c r="II427" s="1"/>
  <c r="BI427"/>
  <c r="IG427" s="1"/>
  <c r="AW427"/>
  <c r="AV427"/>
  <c r="AR427"/>
  <c r="AQ427"/>
  <c r="AK427"/>
  <c r="AJ427"/>
  <c r="AG427"/>
  <c r="AF427"/>
  <c r="NZ426"/>
  <c r="MK426"/>
  <c r="MC426"/>
  <c r="LU426"/>
  <c r="LM426"/>
  <c r="LE426"/>
  <c r="KW426"/>
  <c r="KO426"/>
  <c r="KG426"/>
  <c r="JY426"/>
  <c r="JI426"/>
  <c r="JA426"/>
  <c r="IS426"/>
  <c r="IK426"/>
  <c r="IC426"/>
  <c r="HU426"/>
  <c r="GH426"/>
  <c r="GE426"/>
  <c r="GD426"/>
  <c r="GC426"/>
  <c r="GB426"/>
  <c r="GA426"/>
  <c r="FZ426"/>
  <c r="FY426"/>
  <c r="FX426"/>
  <c r="FU426"/>
  <c r="FR426"/>
  <c r="MG426" s="1"/>
  <c r="FQ426"/>
  <c r="MI426" s="1"/>
  <c r="FL426"/>
  <c r="LY426" s="1"/>
  <c r="FK426"/>
  <c r="MA426" s="1"/>
  <c r="FF426"/>
  <c r="LQ426" s="1"/>
  <c r="LR426" s="1"/>
  <c r="FE426"/>
  <c r="LS426" s="1"/>
  <c r="LT426" s="1"/>
  <c r="EZ426"/>
  <c r="EY426"/>
  <c r="EV426"/>
  <c r="EU426"/>
  <c r="EO426"/>
  <c r="LA426" s="1"/>
  <c r="EN426"/>
  <c r="EK426"/>
  <c r="ED426"/>
  <c r="EC426"/>
  <c r="DX426"/>
  <c r="DW426"/>
  <c r="DQ426"/>
  <c r="DP426"/>
  <c r="DN426"/>
  <c r="DM426"/>
  <c r="DF426"/>
  <c r="KC426" s="1"/>
  <c r="KD426" s="1"/>
  <c r="DE426"/>
  <c r="KE426" s="1"/>
  <c r="CZ426"/>
  <c r="JU426" s="1"/>
  <c r="JZ426" s="1"/>
  <c r="CY426"/>
  <c r="JW426" s="1"/>
  <c r="CU426"/>
  <c r="CV426" s="1"/>
  <c r="JQ426" s="1"/>
  <c r="CT426"/>
  <c r="JM426" s="1"/>
  <c r="JN426" s="1"/>
  <c r="CS426"/>
  <c r="CP426"/>
  <c r="CN426"/>
  <c r="FW426" s="1"/>
  <c r="CG426"/>
  <c r="JG426" s="1"/>
  <c r="CF426"/>
  <c r="JE426" s="1"/>
  <c r="CA426"/>
  <c r="IY426" s="1"/>
  <c r="BZ426"/>
  <c r="IW426" s="1"/>
  <c r="JB426" s="1"/>
  <c r="BU426"/>
  <c r="BT426"/>
  <c r="BQ426"/>
  <c r="BP426"/>
  <c r="BJ426"/>
  <c r="II426" s="1"/>
  <c r="BI426"/>
  <c r="IG426" s="1"/>
  <c r="IH426" s="1"/>
  <c r="AW426"/>
  <c r="AV426"/>
  <c r="AR426"/>
  <c r="AQ426"/>
  <c r="AK426"/>
  <c r="AJ426"/>
  <c r="AG426"/>
  <c r="AF426"/>
  <c r="MK425"/>
  <c r="MC425"/>
  <c r="LU425"/>
  <c r="LM425"/>
  <c r="LE425"/>
  <c r="KW425"/>
  <c r="KO425"/>
  <c r="KG425"/>
  <c r="JY425"/>
  <c r="JI425"/>
  <c r="JA425"/>
  <c r="IS425"/>
  <c r="IK425"/>
  <c r="IC425"/>
  <c r="HU425"/>
  <c r="GH425"/>
  <c r="GE425"/>
  <c r="GD425"/>
  <c r="GC425"/>
  <c r="GB425"/>
  <c r="GA425"/>
  <c r="FZ425"/>
  <c r="FY425"/>
  <c r="FX425"/>
  <c r="FU425"/>
  <c r="FR425"/>
  <c r="MG425" s="1"/>
  <c r="FQ425"/>
  <c r="MI425" s="1"/>
  <c r="FL425"/>
  <c r="LY425" s="1"/>
  <c r="FK425"/>
  <c r="MA425" s="1"/>
  <c r="FF425"/>
  <c r="LQ425" s="1"/>
  <c r="FE425"/>
  <c r="LS425" s="1"/>
  <c r="LW425" s="1"/>
  <c r="EZ425"/>
  <c r="EY425"/>
  <c r="EV425"/>
  <c r="EU425"/>
  <c r="EO425"/>
  <c r="LA425" s="1"/>
  <c r="EN425"/>
  <c r="EK425"/>
  <c r="ED425"/>
  <c r="EC425"/>
  <c r="DX425"/>
  <c r="DW425"/>
  <c r="DQ425"/>
  <c r="DP425"/>
  <c r="DN425"/>
  <c r="DM425"/>
  <c r="DF425"/>
  <c r="KC425" s="1"/>
  <c r="DE425"/>
  <c r="KE425" s="1"/>
  <c r="KI425" s="1"/>
  <c r="CZ425"/>
  <c r="JU425" s="1"/>
  <c r="CY425"/>
  <c r="JW425" s="1"/>
  <c r="CU425"/>
  <c r="CV425" s="1"/>
  <c r="JQ425" s="1"/>
  <c r="CT425"/>
  <c r="JM425" s="1"/>
  <c r="CS425"/>
  <c r="CP425"/>
  <c r="CN425"/>
  <c r="FW425" s="1"/>
  <c r="CG425"/>
  <c r="JG425" s="1"/>
  <c r="CF425"/>
  <c r="JE425" s="1"/>
  <c r="CA425"/>
  <c r="IY425" s="1"/>
  <c r="BZ425"/>
  <c r="IW425" s="1"/>
  <c r="BU425"/>
  <c r="BT425"/>
  <c r="BQ425"/>
  <c r="BP425"/>
  <c r="BJ425"/>
  <c r="II425" s="1"/>
  <c r="IJ425" s="1"/>
  <c r="BI425"/>
  <c r="IG425" s="1"/>
  <c r="AW425"/>
  <c r="AV425"/>
  <c r="AR425"/>
  <c r="AQ425"/>
  <c r="AK425"/>
  <c r="AJ425"/>
  <c r="AG425"/>
  <c r="AF425"/>
  <c r="ND424"/>
  <c r="NB424"/>
  <c r="OB424"/>
  <c r="OA424"/>
  <c r="NU424"/>
  <c r="NT424"/>
  <c r="NR424"/>
  <c r="NQ424"/>
  <c r="NP424"/>
  <c r="NM424"/>
  <c r="MK424"/>
  <c r="MC424"/>
  <c r="LU424"/>
  <c r="LM424"/>
  <c r="LE424"/>
  <c r="KW424"/>
  <c r="KO424"/>
  <c r="KG424"/>
  <c r="JY424"/>
  <c r="JI424"/>
  <c r="JA424"/>
  <c r="IS424"/>
  <c r="IK424"/>
  <c r="IC424"/>
  <c r="HU424"/>
  <c r="GH424"/>
  <c r="GE424"/>
  <c r="GD424"/>
  <c r="GC424"/>
  <c r="GB424"/>
  <c r="GA424"/>
  <c r="FZ424"/>
  <c r="FY424"/>
  <c r="FX424"/>
  <c r="FU424"/>
  <c r="FR424"/>
  <c r="MG424" s="1"/>
  <c r="MH424" s="1"/>
  <c r="FQ424"/>
  <c r="MI424" s="1"/>
  <c r="MJ424" s="1"/>
  <c r="FL424"/>
  <c r="LY424" s="1"/>
  <c r="LZ424" s="1"/>
  <c r="FK424"/>
  <c r="MA424" s="1"/>
  <c r="MB424" s="1"/>
  <c r="FF424"/>
  <c r="LQ424" s="1"/>
  <c r="LR424" s="1"/>
  <c r="FE424"/>
  <c r="LS424" s="1"/>
  <c r="LT424" s="1"/>
  <c r="EZ424"/>
  <c r="EY424"/>
  <c r="EV424"/>
  <c r="EU424"/>
  <c r="EO424"/>
  <c r="LA424" s="1"/>
  <c r="EN424"/>
  <c r="EK424"/>
  <c r="ED424"/>
  <c r="EC424"/>
  <c r="DX424"/>
  <c r="DW424"/>
  <c r="DQ424"/>
  <c r="DP424"/>
  <c r="DN424"/>
  <c r="DM424"/>
  <c r="DF424"/>
  <c r="KC424" s="1"/>
  <c r="KD424" s="1"/>
  <c r="DE424"/>
  <c r="KE424" s="1"/>
  <c r="KF424" s="1"/>
  <c r="CZ424"/>
  <c r="JU424" s="1"/>
  <c r="JV424" s="1"/>
  <c r="CY424"/>
  <c r="JW424" s="1"/>
  <c r="JX424" s="1"/>
  <c r="CU424"/>
  <c r="CV424" s="1"/>
  <c r="JQ424" s="1"/>
  <c r="CT424"/>
  <c r="JM424" s="1"/>
  <c r="CP424"/>
  <c r="CN424"/>
  <c r="FW424" s="1"/>
  <c r="CG424"/>
  <c r="JG424" s="1"/>
  <c r="JH424" s="1"/>
  <c r="CF424"/>
  <c r="JE424" s="1"/>
  <c r="JF424" s="1"/>
  <c r="CA424"/>
  <c r="IY424" s="1"/>
  <c r="IZ424" s="1"/>
  <c r="BZ424"/>
  <c r="IW424" s="1"/>
  <c r="IX424" s="1"/>
  <c r="BU424"/>
  <c r="BT424"/>
  <c r="BQ424"/>
  <c r="BP424"/>
  <c r="BJ424"/>
  <c r="II424" s="1"/>
  <c r="BI424"/>
  <c r="IG424" s="1"/>
  <c r="AW424"/>
  <c r="AV424"/>
  <c r="AR424"/>
  <c r="AQ424"/>
  <c r="AK424"/>
  <c r="AJ424"/>
  <c r="AG424"/>
  <c r="AF424"/>
  <c r="MK423"/>
  <c r="MC423"/>
  <c r="LU423"/>
  <c r="LM423"/>
  <c r="LE423"/>
  <c r="KW423"/>
  <c r="KO423"/>
  <c r="KG423"/>
  <c r="JY423"/>
  <c r="JI423"/>
  <c r="JA423"/>
  <c r="IS423"/>
  <c r="IK423"/>
  <c r="IC423"/>
  <c r="HU423"/>
  <c r="GH423"/>
  <c r="GE423"/>
  <c r="GD423"/>
  <c r="GC423"/>
  <c r="GB423"/>
  <c r="GA423"/>
  <c r="FZ423"/>
  <c r="FY423"/>
  <c r="FX423"/>
  <c r="FU423"/>
  <c r="FR423"/>
  <c r="MG423" s="1"/>
  <c r="FQ423"/>
  <c r="MI423" s="1"/>
  <c r="FL423"/>
  <c r="LY423" s="1"/>
  <c r="FK423"/>
  <c r="MA423" s="1"/>
  <c r="FF423"/>
  <c r="LQ423" s="1"/>
  <c r="FE423"/>
  <c r="LS423" s="1"/>
  <c r="EZ423"/>
  <c r="EY423"/>
  <c r="EV423"/>
  <c r="EU423"/>
  <c r="EO423"/>
  <c r="LA423" s="1"/>
  <c r="EN423"/>
  <c r="EK423"/>
  <c r="ED423"/>
  <c r="EC423"/>
  <c r="DX423"/>
  <c r="DW423"/>
  <c r="DQ423"/>
  <c r="DP423"/>
  <c r="DN423"/>
  <c r="DM423"/>
  <c r="DF423"/>
  <c r="KC423" s="1"/>
  <c r="DE423"/>
  <c r="KE423" s="1"/>
  <c r="CZ423"/>
  <c r="JU423" s="1"/>
  <c r="CY423"/>
  <c r="JW423" s="1"/>
  <c r="CU423"/>
  <c r="CV423" s="1"/>
  <c r="JQ423" s="1"/>
  <c r="CT423"/>
  <c r="JM423" s="1"/>
  <c r="CS423"/>
  <c r="CP423"/>
  <c r="CN423"/>
  <c r="CG423"/>
  <c r="JG423" s="1"/>
  <c r="CF423"/>
  <c r="JE423" s="1"/>
  <c r="CA423"/>
  <c r="IY423" s="1"/>
  <c r="BZ423"/>
  <c r="IW423" s="1"/>
  <c r="BU423"/>
  <c r="BT423"/>
  <c r="BQ423"/>
  <c r="BP423"/>
  <c r="BJ423"/>
  <c r="II423" s="1"/>
  <c r="BI423"/>
  <c r="IG423" s="1"/>
  <c r="AW423"/>
  <c r="AV423"/>
  <c r="AR423"/>
  <c r="AQ423"/>
  <c r="AK423"/>
  <c r="AJ423"/>
  <c r="AG423"/>
  <c r="AF423"/>
  <c r="MK422"/>
  <c r="MC422"/>
  <c r="LU422"/>
  <c r="LM422"/>
  <c r="LE422"/>
  <c r="KW422"/>
  <c r="KO422"/>
  <c r="KG422"/>
  <c r="JY422"/>
  <c r="JI422"/>
  <c r="JA422"/>
  <c r="IS422"/>
  <c r="IK422"/>
  <c r="IC422"/>
  <c r="HU422"/>
  <c r="GH422"/>
  <c r="GE422"/>
  <c r="GD422"/>
  <c r="GC422"/>
  <c r="GB422"/>
  <c r="GA422"/>
  <c r="FZ422"/>
  <c r="FY422"/>
  <c r="FX422"/>
  <c r="FU422"/>
  <c r="FR422"/>
  <c r="MG422" s="1"/>
  <c r="FQ422"/>
  <c r="MI422" s="1"/>
  <c r="FL422"/>
  <c r="LY422" s="1"/>
  <c r="FK422"/>
  <c r="MA422" s="1"/>
  <c r="FF422"/>
  <c r="LQ422" s="1"/>
  <c r="FE422"/>
  <c r="LS422" s="1"/>
  <c r="LT422" s="1"/>
  <c r="EZ422"/>
  <c r="EY422"/>
  <c r="EV422"/>
  <c r="EU422"/>
  <c r="EO422"/>
  <c r="LA422" s="1"/>
  <c r="EN422"/>
  <c r="EK422"/>
  <c r="ED422"/>
  <c r="EC422"/>
  <c r="DX422"/>
  <c r="DW422"/>
  <c r="DQ422"/>
  <c r="DP422"/>
  <c r="DN422"/>
  <c r="DM422"/>
  <c r="DF422"/>
  <c r="KC422" s="1"/>
  <c r="DE422"/>
  <c r="KE422" s="1"/>
  <c r="CZ422"/>
  <c r="JU422" s="1"/>
  <c r="CY422"/>
  <c r="JW422" s="1"/>
  <c r="CU422"/>
  <c r="CV422" s="1"/>
  <c r="JQ422" s="1"/>
  <c r="CT422"/>
  <c r="JM422" s="1"/>
  <c r="CS422"/>
  <c r="CP422"/>
  <c r="CN422"/>
  <c r="CG422"/>
  <c r="JG422" s="1"/>
  <c r="CF422"/>
  <c r="JE422" s="1"/>
  <c r="CA422"/>
  <c r="IY422" s="1"/>
  <c r="BZ422"/>
  <c r="IW422" s="1"/>
  <c r="BU422"/>
  <c r="BT422"/>
  <c r="BQ422"/>
  <c r="BP422"/>
  <c r="BJ422"/>
  <c r="II422" s="1"/>
  <c r="IJ422" s="1"/>
  <c r="BI422"/>
  <c r="IG422" s="1"/>
  <c r="AW422"/>
  <c r="AV422"/>
  <c r="AR422"/>
  <c r="AQ422"/>
  <c r="AK422"/>
  <c r="AJ422"/>
  <c r="AG422"/>
  <c r="AF422"/>
  <c r="OB421"/>
  <c r="NR421"/>
  <c r="NQ421"/>
  <c r="MK421"/>
  <c r="MC421"/>
  <c r="LU421"/>
  <c r="LM421"/>
  <c r="LE421"/>
  <c r="KW421"/>
  <c r="KO421"/>
  <c r="KG421"/>
  <c r="JY421"/>
  <c r="JI421"/>
  <c r="JA421"/>
  <c r="IS421"/>
  <c r="IK421"/>
  <c r="IC421"/>
  <c r="HU421"/>
  <c r="GH421"/>
  <c r="GE421"/>
  <c r="GD421"/>
  <c r="GC421"/>
  <c r="GB421"/>
  <c r="GA421"/>
  <c r="FZ421"/>
  <c r="FY421"/>
  <c r="FX421"/>
  <c r="FU421"/>
  <c r="FR421"/>
  <c r="MG421" s="1"/>
  <c r="MH421" s="1"/>
  <c r="FQ421"/>
  <c r="MI421" s="1"/>
  <c r="MJ421" s="1"/>
  <c r="FL421"/>
  <c r="LY421" s="1"/>
  <c r="FK421"/>
  <c r="MA421" s="1"/>
  <c r="FF421"/>
  <c r="LQ421" s="1"/>
  <c r="FE421"/>
  <c r="LS421" s="1"/>
  <c r="EZ421"/>
  <c r="EY421"/>
  <c r="EV421"/>
  <c r="EU421"/>
  <c r="EO421"/>
  <c r="LA421" s="1"/>
  <c r="LB421" s="1"/>
  <c r="EN421"/>
  <c r="EK421"/>
  <c r="ED421"/>
  <c r="EC421"/>
  <c r="DX421"/>
  <c r="DW421"/>
  <c r="DQ421"/>
  <c r="DP421"/>
  <c r="DN421"/>
  <c r="DM421"/>
  <c r="DF421"/>
  <c r="KC421" s="1"/>
  <c r="DE421"/>
  <c r="KE421" s="1"/>
  <c r="CZ421"/>
  <c r="JU421" s="1"/>
  <c r="JZ421" s="1"/>
  <c r="CY421"/>
  <c r="JW421" s="1"/>
  <c r="CU421"/>
  <c r="CV421" s="1"/>
  <c r="JQ421" s="1"/>
  <c r="CT421"/>
  <c r="JM421" s="1"/>
  <c r="JN421" s="1"/>
  <c r="CS421"/>
  <c r="CP421"/>
  <c r="CN421"/>
  <c r="FW421" s="1"/>
  <c r="CG421"/>
  <c r="JG421" s="1"/>
  <c r="JH421" s="1"/>
  <c r="CF421"/>
  <c r="JE421" s="1"/>
  <c r="JF421" s="1"/>
  <c r="CA421"/>
  <c r="IY421" s="1"/>
  <c r="IZ421" s="1"/>
  <c r="BZ421"/>
  <c r="IW421" s="1"/>
  <c r="IX421" s="1"/>
  <c r="BU421"/>
  <c r="BT421"/>
  <c r="BQ421"/>
  <c r="BP421"/>
  <c r="BJ421"/>
  <c r="BI421"/>
  <c r="IG421" s="1"/>
  <c r="AW421"/>
  <c r="AV421"/>
  <c r="AR421"/>
  <c r="AQ421"/>
  <c r="AK421"/>
  <c r="AJ421"/>
  <c r="AG421"/>
  <c r="AF421"/>
  <c r="NR420"/>
  <c r="MK420"/>
  <c r="MC420"/>
  <c r="LU420"/>
  <c r="LM420"/>
  <c r="LE420"/>
  <c r="KW420"/>
  <c r="KO420"/>
  <c r="KG420"/>
  <c r="JY420"/>
  <c r="JI420"/>
  <c r="JA420"/>
  <c r="IS420"/>
  <c r="IK420"/>
  <c r="IC420"/>
  <c r="HU420"/>
  <c r="GH420"/>
  <c r="GE420"/>
  <c r="GD420"/>
  <c r="GC420"/>
  <c r="GB420"/>
  <c r="GA420"/>
  <c r="FZ420"/>
  <c r="FY420"/>
  <c r="FX420"/>
  <c r="FU420"/>
  <c r="FR420"/>
  <c r="MG420" s="1"/>
  <c r="MH420" s="1"/>
  <c r="FQ420"/>
  <c r="MI420" s="1"/>
  <c r="FL420"/>
  <c r="LY420" s="1"/>
  <c r="FK420"/>
  <c r="MA420" s="1"/>
  <c r="FF420"/>
  <c r="LQ420" s="1"/>
  <c r="FE420"/>
  <c r="LS420" s="1"/>
  <c r="EZ420"/>
  <c r="EY420"/>
  <c r="EV420"/>
  <c r="EU420"/>
  <c r="EO420"/>
  <c r="LA420" s="1"/>
  <c r="LB420" s="1"/>
  <c r="EN420"/>
  <c r="EK420"/>
  <c r="ED420"/>
  <c r="EC420"/>
  <c r="DX420"/>
  <c r="DW420"/>
  <c r="DQ420"/>
  <c r="DP420"/>
  <c r="DN420"/>
  <c r="DM420"/>
  <c r="DF420"/>
  <c r="KC420" s="1"/>
  <c r="KD420" s="1"/>
  <c r="DE420"/>
  <c r="KE420" s="1"/>
  <c r="CZ420"/>
  <c r="JU420" s="1"/>
  <c r="JV420" s="1"/>
  <c r="CY420"/>
  <c r="JW420" s="1"/>
  <c r="CU420"/>
  <c r="CV420" s="1"/>
  <c r="JQ420" s="1"/>
  <c r="CT420"/>
  <c r="JM420" s="1"/>
  <c r="CS420"/>
  <c r="CP420"/>
  <c r="CN420"/>
  <c r="FV420" s="1"/>
  <c r="CG420"/>
  <c r="JG420" s="1"/>
  <c r="JH420" s="1"/>
  <c r="CF420"/>
  <c r="JE420" s="1"/>
  <c r="JF420" s="1"/>
  <c r="CA420"/>
  <c r="IY420" s="1"/>
  <c r="IZ420" s="1"/>
  <c r="BZ420"/>
  <c r="IW420" s="1"/>
  <c r="BU420"/>
  <c r="BT420"/>
  <c r="BQ420"/>
  <c r="BP420"/>
  <c r="BJ420"/>
  <c r="II420" s="1"/>
  <c r="BI420"/>
  <c r="IG420" s="1"/>
  <c r="AW420"/>
  <c r="AV420"/>
  <c r="AR420"/>
  <c r="AQ420"/>
  <c r="AK420"/>
  <c r="AJ420"/>
  <c r="AG420"/>
  <c r="AF420"/>
  <c r="NR419"/>
  <c r="MK419"/>
  <c r="MC419"/>
  <c r="LU419"/>
  <c r="LM419"/>
  <c r="LE419"/>
  <c r="KW419"/>
  <c r="KO419"/>
  <c r="KG419"/>
  <c r="JY419"/>
  <c r="JI419"/>
  <c r="JA419"/>
  <c r="IS419"/>
  <c r="IK419"/>
  <c r="IC419"/>
  <c r="HU419"/>
  <c r="GH419"/>
  <c r="GE419"/>
  <c r="GD419"/>
  <c r="GC419"/>
  <c r="GB419"/>
  <c r="GA419"/>
  <c r="FZ419"/>
  <c r="FY419"/>
  <c r="FX419"/>
  <c r="FU419"/>
  <c r="FR419"/>
  <c r="MG419" s="1"/>
  <c r="FQ419"/>
  <c r="MI419" s="1"/>
  <c r="FL419"/>
  <c r="LY419" s="1"/>
  <c r="FK419"/>
  <c r="MA419" s="1"/>
  <c r="FF419"/>
  <c r="LQ419" s="1"/>
  <c r="FE419"/>
  <c r="LS419" s="1"/>
  <c r="EZ419"/>
  <c r="EY419"/>
  <c r="EV419"/>
  <c r="EU419"/>
  <c r="EO419"/>
  <c r="LA419" s="1"/>
  <c r="EN419"/>
  <c r="EK419"/>
  <c r="ED419"/>
  <c r="EC419"/>
  <c r="DX419"/>
  <c r="DW419"/>
  <c r="DQ419"/>
  <c r="DP419"/>
  <c r="DN419"/>
  <c r="DM419"/>
  <c r="DF419"/>
  <c r="KC419" s="1"/>
  <c r="DE419"/>
  <c r="KE419" s="1"/>
  <c r="CZ419"/>
  <c r="JU419" s="1"/>
  <c r="CY419"/>
  <c r="JW419" s="1"/>
  <c r="CU419"/>
  <c r="CV419" s="1"/>
  <c r="JQ419" s="1"/>
  <c r="CT419"/>
  <c r="JM419" s="1"/>
  <c r="CS419"/>
  <c r="CP419"/>
  <c r="CN419"/>
  <c r="FV419" s="1"/>
  <c r="CG419"/>
  <c r="JG419" s="1"/>
  <c r="JH419" s="1"/>
  <c r="CF419"/>
  <c r="JE419" s="1"/>
  <c r="JF419" s="1"/>
  <c r="CA419"/>
  <c r="IY419" s="1"/>
  <c r="BZ419"/>
  <c r="IW419" s="1"/>
  <c r="IX419" s="1"/>
  <c r="BU419"/>
  <c r="BT419"/>
  <c r="BQ419"/>
  <c r="BP419"/>
  <c r="BJ419"/>
  <c r="II419" s="1"/>
  <c r="BI419"/>
  <c r="IG419" s="1"/>
  <c r="IL419" s="1"/>
  <c r="AW419"/>
  <c r="AV419"/>
  <c r="AR419"/>
  <c r="AQ419"/>
  <c r="AK419"/>
  <c r="AJ419"/>
  <c r="AG419"/>
  <c r="AF419"/>
  <c r="OB418"/>
  <c r="OA418"/>
  <c r="NY418"/>
  <c r="NW418"/>
  <c r="NU418"/>
  <c r="NT418"/>
  <c r="NR418"/>
  <c r="NQ418"/>
  <c r="NP418"/>
  <c r="NN418"/>
  <c r="NM418"/>
  <c r="MK418"/>
  <c r="MC418"/>
  <c r="LU418"/>
  <c r="LM418"/>
  <c r="LE418"/>
  <c r="KW418"/>
  <c r="KO418"/>
  <c r="KG418"/>
  <c r="JY418"/>
  <c r="JI418"/>
  <c r="JA418"/>
  <c r="IS418"/>
  <c r="IK418"/>
  <c r="IC418"/>
  <c r="HU418"/>
  <c r="GH418"/>
  <c r="GE418"/>
  <c r="GD418"/>
  <c r="GC418"/>
  <c r="GB418"/>
  <c r="GA418"/>
  <c r="FZ418"/>
  <c r="FY418"/>
  <c r="FX418"/>
  <c r="FU418"/>
  <c r="FR418"/>
  <c r="MG418" s="1"/>
  <c r="MH418" s="1"/>
  <c r="FQ418"/>
  <c r="MI418" s="1"/>
  <c r="MJ418" s="1"/>
  <c r="FL418"/>
  <c r="LY418" s="1"/>
  <c r="LZ418" s="1"/>
  <c r="FK418"/>
  <c r="MA418" s="1"/>
  <c r="MB418" s="1"/>
  <c r="FF418"/>
  <c r="LQ418" s="1"/>
  <c r="LR418" s="1"/>
  <c r="FE418"/>
  <c r="LS418" s="1"/>
  <c r="EZ418"/>
  <c r="EY418"/>
  <c r="EV418"/>
  <c r="EU418"/>
  <c r="EO418"/>
  <c r="LA418" s="1"/>
  <c r="EN418"/>
  <c r="EK418"/>
  <c r="ED418"/>
  <c r="EC418"/>
  <c r="DX418"/>
  <c r="DW418"/>
  <c r="DQ418"/>
  <c r="DP418"/>
  <c r="DN418"/>
  <c r="KK418" s="1"/>
  <c r="DM418"/>
  <c r="DF418"/>
  <c r="KC418" s="1"/>
  <c r="KD418" s="1"/>
  <c r="DE418"/>
  <c r="KE418" s="1"/>
  <c r="KF418" s="1"/>
  <c r="CZ418"/>
  <c r="JU418" s="1"/>
  <c r="JV418" s="1"/>
  <c r="CY418"/>
  <c r="JW418" s="1"/>
  <c r="JX418" s="1"/>
  <c r="CU418"/>
  <c r="CV418" s="1"/>
  <c r="JQ418" s="1"/>
  <c r="CT418"/>
  <c r="JM418" s="1"/>
  <c r="CS418"/>
  <c r="CP418"/>
  <c r="CN418"/>
  <c r="FW418" s="1"/>
  <c r="CG418"/>
  <c r="JG418" s="1"/>
  <c r="JH418" s="1"/>
  <c r="CF418"/>
  <c r="JE418" s="1"/>
  <c r="JF418" s="1"/>
  <c r="CA418"/>
  <c r="IY418" s="1"/>
  <c r="IZ418" s="1"/>
  <c r="BZ418"/>
  <c r="IW418" s="1"/>
  <c r="IX418" s="1"/>
  <c r="BU418"/>
  <c r="BT418"/>
  <c r="BQ418"/>
  <c r="BP418"/>
  <c r="BJ418"/>
  <c r="II418" s="1"/>
  <c r="BI418"/>
  <c r="IG418" s="1"/>
  <c r="AW418"/>
  <c r="AV418"/>
  <c r="AR418"/>
  <c r="AQ418"/>
  <c r="IA418" s="1"/>
  <c r="IB418" s="1"/>
  <c r="AK418"/>
  <c r="AJ418"/>
  <c r="AG418"/>
  <c r="AF418"/>
  <c r="OB417"/>
  <c r="NR417"/>
  <c r="NQ417"/>
  <c r="MK417"/>
  <c r="MC417"/>
  <c r="LU417"/>
  <c r="LM417"/>
  <c r="LE417"/>
  <c r="KW417"/>
  <c r="KO417"/>
  <c r="KG417"/>
  <c r="JY417"/>
  <c r="JI417"/>
  <c r="JA417"/>
  <c r="IS417"/>
  <c r="IK417"/>
  <c r="IC417"/>
  <c r="HU417"/>
  <c r="GH417"/>
  <c r="GE417"/>
  <c r="GD417"/>
  <c r="GC417"/>
  <c r="GB417"/>
  <c r="GA417"/>
  <c r="FZ417"/>
  <c r="FY417"/>
  <c r="FX417"/>
  <c r="FU417"/>
  <c r="FR417"/>
  <c r="MG417" s="1"/>
  <c r="MH417" s="1"/>
  <c r="FQ417"/>
  <c r="MI417" s="1"/>
  <c r="MJ417" s="1"/>
  <c r="FL417"/>
  <c r="LY417" s="1"/>
  <c r="LZ417" s="1"/>
  <c r="FK417"/>
  <c r="MA417" s="1"/>
  <c r="FF417"/>
  <c r="LQ417" s="1"/>
  <c r="LR417" s="1"/>
  <c r="FE417"/>
  <c r="LS417" s="1"/>
  <c r="EZ417"/>
  <c r="EY417"/>
  <c r="EV417"/>
  <c r="EU417"/>
  <c r="EO417"/>
  <c r="LA417" s="1"/>
  <c r="LB417" s="1"/>
  <c r="EN417"/>
  <c r="EK417"/>
  <c r="ED417"/>
  <c r="EC417"/>
  <c r="DX417"/>
  <c r="DW417"/>
  <c r="DQ417"/>
  <c r="DP417"/>
  <c r="DN417"/>
  <c r="DM417"/>
  <c r="DF417"/>
  <c r="KC417" s="1"/>
  <c r="DE417"/>
  <c r="KE417" s="1"/>
  <c r="CZ417"/>
  <c r="JU417" s="1"/>
  <c r="CY417"/>
  <c r="JW417" s="1"/>
  <c r="CU417"/>
  <c r="CV417" s="1"/>
  <c r="JQ417" s="1"/>
  <c r="CT417"/>
  <c r="JM417" s="1"/>
  <c r="CS417"/>
  <c r="CP417"/>
  <c r="CN417"/>
  <c r="FW417" s="1"/>
  <c r="CG417"/>
  <c r="JG417" s="1"/>
  <c r="JH417" s="1"/>
  <c r="CF417"/>
  <c r="JE417" s="1"/>
  <c r="JF417" s="1"/>
  <c r="CA417"/>
  <c r="IY417" s="1"/>
  <c r="IZ417" s="1"/>
  <c r="BZ417"/>
  <c r="IW417" s="1"/>
  <c r="IX417" s="1"/>
  <c r="BU417"/>
  <c r="BT417"/>
  <c r="BQ417"/>
  <c r="BP417"/>
  <c r="BJ417"/>
  <c r="II417" s="1"/>
  <c r="BI417"/>
  <c r="IG417" s="1"/>
  <c r="AW417"/>
  <c r="AV417"/>
  <c r="AR417"/>
  <c r="AQ417"/>
  <c r="AK417"/>
  <c r="AJ417"/>
  <c r="AG417"/>
  <c r="AF417"/>
  <c r="OB416"/>
  <c r="NR416"/>
  <c r="NQ416"/>
  <c r="MK416"/>
  <c r="MC416"/>
  <c r="LU416"/>
  <c r="LM416"/>
  <c r="LE416"/>
  <c r="KW416"/>
  <c r="KO416"/>
  <c r="KG416"/>
  <c r="JY416"/>
  <c r="JI416"/>
  <c r="JA416"/>
  <c r="IS416"/>
  <c r="IK416"/>
  <c r="IC416"/>
  <c r="HU416"/>
  <c r="GH416"/>
  <c r="GE416"/>
  <c r="GD416"/>
  <c r="GC416"/>
  <c r="GB416"/>
  <c r="GA416"/>
  <c r="FZ416"/>
  <c r="FY416"/>
  <c r="FX416"/>
  <c r="FU416"/>
  <c r="FR416"/>
  <c r="MG416" s="1"/>
  <c r="MH416" s="1"/>
  <c r="FQ416"/>
  <c r="MI416" s="1"/>
  <c r="MJ416" s="1"/>
  <c r="FL416"/>
  <c r="LY416" s="1"/>
  <c r="FK416"/>
  <c r="MA416" s="1"/>
  <c r="MB416" s="1"/>
  <c r="FF416"/>
  <c r="LQ416" s="1"/>
  <c r="FE416"/>
  <c r="LS416" s="1"/>
  <c r="EZ416"/>
  <c r="EY416"/>
  <c r="EV416"/>
  <c r="EU416"/>
  <c r="EO416"/>
  <c r="LA416" s="1"/>
  <c r="EN416"/>
  <c r="EK416"/>
  <c r="ED416"/>
  <c r="EC416"/>
  <c r="DX416"/>
  <c r="KS416" s="1"/>
  <c r="DW416"/>
  <c r="DQ416"/>
  <c r="DP416"/>
  <c r="DN416"/>
  <c r="KK416" s="1"/>
  <c r="DM416"/>
  <c r="DF416"/>
  <c r="KC416" s="1"/>
  <c r="DE416"/>
  <c r="KE416" s="1"/>
  <c r="CZ416"/>
  <c r="JU416" s="1"/>
  <c r="CY416"/>
  <c r="JW416" s="1"/>
  <c r="CU416"/>
  <c r="CV416" s="1"/>
  <c r="JQ416" s="1"/>
  <c r="CT416"/>
  <c r="JM416" s="1"/>
  <c r="CS416"/>
  <c r="CP416"/>
  <c r="CN416"/>
  <c r="CG416"/>
  <c r="JG416" s="1"/>
  <c r="JH416" s="1"/>
  <c r="CF416"/>
  <c r="JE416" s="1"/>
  <c r="JF416" s="1"/>
  <c r="CA416"/>
  <c r="IY416" s="1"/>
  <c r="IZ416" s="1"/>
  <c r="BZ416"/>
  <c r="IW416" s="1"/>
  <c r="IX416" s="1"/>
  <c r="BU416"/>
  <c r="BT416"/>
  <c r="BQ416"/>
  <c r="BP416"/>
  <c r="BJ416"/>
  <c r="II416" s="1"/>
  <c r="BI416"/>
  <c r="IG416" s="1"/>
  <c r="AW416"/>
  <c r="AV416"/>
  <c r="AR416"/>
  <c r="AQ416"/>
  <c r="AK416"/>
  <c r="AJ416"/>
  <c r="AG416"/>
  <c r="AF416"/>
  <c r="OB415"/>
  <c r="NR415"/>
  <c r="NQ415"/>
  <c r="MK415"/>
  <c r="MC415"/>
  <c r="LU415"/>
  <c r="LM415"/>
  <c r="LE415"/>
  <c r="KW415"/>
  <c r="KO415"/>
  <c r="KG415"/>
  <c r="JY415"/>
  <c r="JI415"/>
  <c r="JA415"/>
  <c r="IS415"/>
  <c r="IK415"/>
  <c r="IC415"/>
  <c r="HU415"/>
  <c r="GH415"/>
  <c r="GE415"/>
  <c r="GD415"/>
  <c r="GC415"/>
  <c r="GB415"/>
  <c r="GA415"/>
  <c r="FZ415"/>
  <c r="FY415"/>
  <c r="FX415"/>
  <c r="FU415"/>
  <c r="FR415"/>
  <c r="MG415" s="1"/>
  <c r="MH415" s="1"/>
  <c r="FQ415"/>
  <c r="MI415" s="1"/>
  <c r="MJ415" s="1"/>
  <c r="FL415"/>
  <c r="LY415" s="1"/>
  <c r="FK415"/>
  <c r="MA415" s="1"/>
  <c r="FF415"/>
  <c r="LQ415" s="1"/>
  <c r="FE415"/>
  <c r="LS415" s="1"/>
  <c r="EZ415"/>
  <c r="EY415"/>
  <c r="EV415"/>
  <c r="EU415"/>
  <c r="EO415"/>
  <c r="LA415" s="1"/>
  <c r="EN415"/>
  <c r="EK415"/>
  <c r="ED415"/>
  <c r="EC415"/>
  <c r="DX415"/>
  <c r="DW415"/>
  <c r="DQ415"/>
  <c r="DP415"/>
  <c r="DN415"/>
  <c r="DM415"/>
  <c r="DF415"/>
  <c r="KC415" s="1"/>
  <c r="DE415"/>
  <c r="KE415" s="1"/>
  <c r="KI415" s="1"/>
  <c r="CZ415"/>
  <c r="JU415" s="1"/>
  <c r="CY415"/>
  <c r="JW415" s="1"/>
  <c r="CU415"/>
  <c r="CV415" s="1"/>
  <c r="JQ415" s="1"/>
  <c r="CT415"/>
  <c r="JM415" s="1"/>
  <c r="CS415"/>
  <c r="CP415"/>
  <c r="CN415"/>
  <c r="FW415" s="1"/>
  <c r="CG415"/>
  <c r="JG415" s="1"/>
  <c r="JH415" s="1"/>
  <c r="CF415"/>
  <c r="JE415" s="1"/>
  <c r="JF415" s="1"/>
  <c r="CA415"/>
  <c r="IY415" s="1"/>
  <c r="IZ415" s="1"/>
  <c r="BZ415"/>
  <c r="IW415" s="1"/>
  <c r="IX415" s="1"/>
  <c r="BU415"/>
  <c r="BT415"/>
  <c r="BQ415"/>
  <c r="BP415"/>
  <c r="BJ415"/>
  <c r="II415" s="1"/>
  <c r="BI415"/>
  <c r="IG415" s="1"/>
  <c r="IH415" s="1"/>
  <c r="AW415"/>
  <c r="AV415"/>
  <c r="AR415"/>
  <c r="AQ415"/>
  <c r="AK415"/>
  <c r="AJ415"/>
  <c r="AG415"/>
  <c r="AF415"/>
  <c r="OB414"/>
  <c r="NR414"/>
  <c r="NQ414"/>
  <c r="MK414"/>
  <c r="MC414"/>
  <c r="LU414"/>
  <c r="LM414"/>
  <c r="LE414"/>
  <c r="KW414"/>
  <c r="KO414"/>
  <c r="KG414"/>
  <c r="JY414"/>
  <c r="JI414"/>
  <c r="JA414"/>
  <c r="IS414"/>
  <c r="IK414"/>
  <c r="IC414"/>
  <c r="HU414"/>
  <c r="GH414"/>
  <c r="GE414"/>
  <c r="GD414"/>
  <c r="GC414"/>
  <c r="GB414"/>
  <c r="GA414"/>
  <c r="FZ414"/>
  <c r="FY414"/>
  <c r="FX414"/>
  <c r="FU414"/>
  <c r="FR414"/>
  <c r="MG414" s="1"/>
  <c r="MH414" s="1"/>
  <c r="FQ414"/>
  <c r="MI414" s="1"/>
  <c r="MJ414" s="1"/>
  <c r="FL414"/>
  <c r="LY414" s="1"/>
  <c r="FK414"/>
  <c r="MA414" s="1"/>
  <c r="FF414"/>
  <c r="LQ414" s="1"/>
  <c r="FE414"/>
  <c r="LS414" s="1"/>
  <c r="EZ414"/>
  <c r="EY414"/>
  <c r="EV414"/>
  <c r="EU414"/>
  <c r="EO414"/>
  <c r="LA414" s="1"/>
  <c r="EN414"/>
  <c r="EK414"/>
  <c r="ED414"/>
  <c r="EC414"/>
  <c r="DX414"/>
  <c r="DW414"/>
  <c r="DQ414"/>
  <c r="DP414"/>
  <c r="DN414"/>
  <c r="DM414"/>
  <c r="DF414"/>
  <c r="KC414" s="1"/>
  <c r="DE414"/>
  <c r="KE414" s="1"/>
  <c r="CZ414"/>
  <c r="JU414" s="1"/>
  <c r="CY414"/>
  <c r="JW414" s="1"/>
  <c r="CU414"/>
  <c r="CV414" s="1"/>
  <c r="JQ414" s="1"/>
  <c r="CT414"/>
  <c r="JM414" s="1"/>
  <c r="CS414"/>
  <c r="CP414"/>
  <c r="CN414"/>
  <c r="FW414" s="1"/>
  <c r="CG414"/>
  <c r="JG414" s="1"/>
  <c r="JH414" s="1"/>
  <c r="CF414"/>
  <c r="JE414" s="1"/>
  <c r="JF414" s="1"/>
  <c r="CA414"/>
  <c r="IY414" s="1"/>
  <c r="IZ414" s="1"/>
  <c r="BZ414"/>
  <c r="IW414" s="1"/>
  <c r="IX414" s="1"/>
  <c r="BU414"/>
  <c r="BT414"/>
  <c r="BQ414"/>
  <c r="BP414"/>
  <c r="BJ414"/>
  <c r="II414" s="1"/>
  <c r="IJ414" s="1"/>
  <c r="BI414"/>
  <c r="IG414" s="1"/>
  <c r="AW414"/>
  <c r="AV414"/>
  <c r="AR414"/>
  <c r="AQ414"/>
  <c r="AK414"/>
  <c r="AJ414"/>
  <c r="AG414"/>
  <c r="AF414"/>
  <c r="OB413"/>
  <c r="NR413"/>
  <c r="NQ413"/>
  <c r="MK413"/>
  <c r="MC413"/>
  <c r="LU413"/>
  <c r="LM413"/>
  <c r="LE413"/>
  <c r="KW413"/>
  <c r="KO413"/>
  <c r="KG413"/>
  <c r="JY413"/>
  <c r="JI413"/>
  <c r="JA413"/>
  <c r="IS413"/>
  <c r="IK413"/>
  <c r="IC413"/>
  <c r="HU413"/>
  <c r="GH413"/>
  <c r="GE413"/>
  <c r="GD413"/>
  <c r="GC413"/>
  <c r="GB413"/>
  <c r="GA413"/>
  <c r="FZ413"/>
  <c r="FY413"/>
  <c r="FX413"/>
  <c r="FU413"/>
  <c r="FR413"/>
  <c r="MG413" s="1"/>
  <c r="MH413" s="1"/>
  <c r="FQ413"/>
  <c r="MI413" s="1"/>
  <c r="MJ413" s="1"/>
  <c r="FL413"/>
  <c r="LY413" s="1"/>
  <c r="FK413"/>
  <c r="MA413" s="1"/>
  <c r="FF413"/>
  <c r="LQ413" s="1"/>
  <c r="LR413" s="1"/>
  <c r="FE413"/>
  <c r="LS413" s="1"/>
  <c r="EZ413"/>
  <c r="EY413"/>
  <c r="EV413"/>
  <c r="EU413"/>
  <c r="EO413"/>
  <c r="LA413" s="1"/>
  <c r="EN413"/>
  <c r="EK413"/>
  <c r="ED413"/>
  <c r="EC413"/>
  <c r="DX413"/>
  <c r="KS413" s="1"/>
  <c r="DW413"/>
  <c r="DQ413"/>
  <c r="DP413"/>
  <c r="DN413"/>
  <c r="KK413" s="1"/>
  <c r="KL413" s="1"/>
  <c r="DM413"/>
  <c r="DF413"/>
  <c r="KC413" s="1"/>
  <c r="KD413" s="1"/>
  <c r="DE413"/>
  <c r="KE413" s="1"/>
  <c r="CZ413"/>
  <c r="JU413" s="1"/>
  <c r="JZ413" s="1"/>
  <c r="CY413"/>
  <c r="JW413" s="1"/>
  <c r="CU413"/>
  <c r="CV413" s="1"/>
  <c r="JQ413" s="1"/>
  <c r="CT413"/>
  <c r="JM413" s="1"/>
  <c r="CS413"/>
  <c r="CP413"/>
  <c r="CN413"/>
  <c r="FW413" s="1"/>
  <c r="CG413"/>
  <c r="JG413" s="1"/>
  <c r="JH413" s="1"/>
  <c r="CF413"/>
  <c r="JE413" s="1"/>
  <c r="JF413" s="1"/>
  <c r="CA413"/>
  <c r="IY413" s="1"/>
  <c r="IZ413" s="1"/>
  <c r="BZ413"/>
  <c r="IW413" s="1"/>
  <c r="IX413" s="1"/>
  <c r="BU413"/>
  <c r="BT413"/>
  <c r="BQ413"/>
  <c r="BP413"/>
  <c r="BJ413"/>
  <c r="II413" s="1"/>
  <c r="BI413"/>
  <c r="IG413" s="1"/>
  <c r="AW413"/>
  <c r="AV413"/>
  <c r="AR413"/>
  <c r="AQ413"/>
  <c r="AK413"/>
  <c r="AJ413"/>
  <c r="AG413"/>
  <c r="AF413"/>
  <c r="OB412"/>
  <c r="OA412"/>
  <c r="NZ412"/>
  <c r="NY412"/>
  <c r="NW412"/>
  <c r="NU412"/>
  <c r="NT412"/>
  <c r="NR412"/>
  <c r="NQ412"/>
  <c r="NP412"/>
  <c r="NN412"/>
  <c r="NM412"/>
  <c r="MK412"/>
  <c r="MC412"/>
  <c r="LU412"/>
  <c r="LM412"/>
  <c r="LE412"/>
  <c r="KW412"/>
  <c r="KO412"/>
  <c r="KG412"/>
  <c r="JY412"/>
  <c r="JI412"/>
  <c r="JA412"/>
  <c r="IS412"/>
  <c r="IK412"/>
  <c r="IC412"/>
  <c r="HU412"/>
  <c r="GH412"/>
  <c r="GE412"/>
  <c r="GD412"/>
  <c r="GC412"/>
  <c r="GB412"/>
  <c r="GA412"/>
  <c r="FZ412"/>
  <c r="FY412"/>
  <c r="FX412"/>
  <c r="FU412"/>
  <c r="FR412"/>
  <c r="MG412" s="1"/>
  <c r="MH412" s="1"/>
  <c r="FQ412"/>
  <c r="MI412" s="1"/>
  <c r="MJ412" s="1"/>
  <c r="FL412"/>
  <c r="LY412" s="1"/>
  <c r="LZ412" s="1"/>
  <c r="FK412"/>
  <c r="MA412" s="1"/>
  <c r="MB412" s="1"/>
  <c r="FF412"/>
  <c r="LQ412" s="1"/>
  <c r="LR412" s="1"/>
  <c r="FE412"/>
  <c r="LS412" s="1"/>
  <c r="LT412" s="1"/>
  <c r="EZ412"/>
  <c r="EY412"/>
  <c r="EV412"/>
  <c r="EU412"/>
  <c r="EO412"/>
  <c r="LA412" s="1"/>
  <c r="LB412" s="1"/>
  <c r="EN412"/>
  <c r="EK412"/>
  <c r="ED412"/>
  <c r="EC412"/>
  <c r="DX412"/>
  <c r="DW412"/>
  <c r="DQ412"/>
  <c r="DP412"/>
  <c r="DN412"/>
  <c r="DM412"/>
  <c r="DF412"/>
  <c r="KC412" s="1"/>
  <c r="KD412" s="1"/>
  <c r="DE412"/>
  <c r="KE412" s="1"/>
  <c r="KF412" s="1"/>
  <c r="CZ412"/>
  <c r="JU412" s="1"/>
  <c r="JV412" s="1"/>
  <c r="CY412"/>
  <c r="JW412" s="1"/>
  <c r="JX412" s="1"/>
  <c r="CU412"/>
  <c r="CV412" s="1"/>
  <c r="JQ412" s="1"/>
  <c r="CT412"/>
  <c r="JM412" s="1"/>
  <c r="CS412"/>
  <c r="CP412"/>
  <c r="CN412"/>
  <c r="FV412" s="1"/>
  <c r="CG412"/>
  <c r="JG412" s="1"/>
  <c r="JH412" s="1"/>
  <c r="CF412"/>
  <c r="JE412" s="1"/>
  <c r="JF412" s="1"/>
  <c r="CA412"/>
  <c r="IY412" s="1"/>
  <c r="IZ412" s="1"/>
  <c r="BZ412"/>
  <c r="IW412" s="1"/>
  <c r="IX412" s="1"/>
  <c r="BU412"/>
  <c r="BT412"/>
  <c r="BQ412"/>
  <c r="BP412"/>
  <c r="BJ412"/>
  <c r="II412" s="1"/>
  <c r="BI412"/>
  <c r="IG412" s="1"/>
  <c r="AW412"/>
  <c r="AV412"/>
  <c r="AR412"/>
  <c r="HY412" s="1"/>
  <c r="HZ412" s="1"/>
  <c r="AQ412"/>
  <c r="AK412"/>
  <c r="AJ412"/>
  <c r="AG412"/>
  <c r="AF412"/>
  <c r="OB411"/>
  <c r="NR411"/>
  <c r="NQ411"/>
  <c r="MK411"/>
  <c r="MC411"/>
  <c r="LU411"/>
  <c r="LM411"/>
  <c r="LE411"/>
  <c r="KW411"/>
  <c r="KO411"/>
  <c r="KG411"/>
  <c r="JY411"/>
  <c r="JI411"/>
  <c r="JA411"/>
  <c r="IS411"/>
  <c r="IK411"/>
  <c r="IC411"/>
  <c r="HU411"/>
  <c r="GH411"/>
  <c r="GE411"/>
  <c r="GD411"/>
  <c r="GC411"/>
  <c r="GB411"/>
  <c r="GA411"/>
  <c r="FZ411"/>
  <c r="FY411"/>
  <c r="FX411"/>
  <c r="FU411"/>
  <c r="FR411"/>
  <c r="MG411" s="1"/>
  <c r="MH411" s="1"/>
  <c r="FQ411"/>
  <c r="MI411" s="1"/>
  <c r="MJ411" s="1"/>
  <c r="FL411"/>
  <c r="LY411" s="1"/>
  <c r="FK411"/>
  <c r="MA411" s="1"/>
  <c r="FF411"/>
  <c r="LQ411" s="1"/>
  <c r="FE411"/>
  <c r="LS411" s="1"/>
  <c r="EZ411"/>
  <c r="EY411"/>
  <c r="EV411"/>
  <c r="EU411"/>
  <c r="EO411"/>
  <c r="LA411" s="1"/>
  <c r="EN411"/>
  <c r="EK411"/>
  <c r="ED411"/>
  <c r="EC411"/>
  <c r="DX411"/>
  <c r="DW411"/>
  <c r="DQ411"/>
  <c r="DP411"/>
  <c r="DN411"/>
  <c r="DM411"/>
  <c r="DF411"/>
  <c r="KC411" s="1"/>
  <c r="DE411"/>
  <c r="KE411" s="1"/>
  <c r="CZ411"/>
  <c r="JU411" s="1"/>
  <c r="CY411"/>
  <c r="JW411" s="1"/>
  <c r="CU411"/>
  <c r="CV411" s="1"/>
  <c r="JQ411" s="1"/>
  <c r="CT411"/>
  <c r="JM411" s="1"/>
  <c r="CS411"/>
  <c r="CP411"/>
  <c r="CN411"/>
  <c r="FW411" s="1"/>
  <c r="CG411"/>
  <c r="JG411" s="1"/>
  <c r="JH411" s="1"/>
  <c r="CF411"/>
  <c r="JE411" s="1"/>
  <c r="JF411" s="1"/>
  <c r="CA411"/>
  <c r="IY411" s="1"/>
  <c r="IZ411" s="1"/>
  <c r="BZ411"/>
  <c r="IW411" s="1"/>
  <c r="IX411" s="1"/>
  <c r="BU411"/>
  <c r="BT411"/>
  <c r="BQ411"/>
  <c r="BP411"/>
  <c r="BJ411"/>
  <c r="II411" s="1"/>
  <c r="BI411"/>
  <c r="IG411" s="1"/>
  <c r="AW411"/>
  <c r="AV411"/>
  <c r="AR411"/>
  <c r="AQ411"/>
  <c r="AK411"/>
  <c r="AJ411"/>
  <c r="AG411"/>
  <c r="AF411"/>
  <c r="OB410"/>
  <c r="NR410"/>
  <c r="NQ410"/>
  <c r="MK410"/>
  <c r="MC410"/>
  <c r="LU410"/>
  <c r="LM410"/>
  <c r="LE410"/>
  <c r="KW410"/>
  <c r="KO410"/>
  <c r="KG410"/>
  <c r="JY410"/>
  <c r="JI410"/>
  <c r="JA410"/>
  <c r="IS410"/>
  <c r="IK410"/>
  <c r="IC410"/>
  <c r="HU410"/>
  <c r="GH410"/>
  <c r="GE410"/>
  <c r="GD410"/>
  <c r="GC410"/>
  <c r="GB410"/>
  <c r="GA410"/>
  <c r="FZ410"/>
  <c r="FY410"/>
  <c r="FX410"/>
  <c r="FU410"/>
  <c r="FR410"/>
  <c r="MG410" s="1"/>
  <c r="MH410" s="1"/>
  <c r="FQ410"/>
  <c r="MI410" s="1"/>
  <c r="MJ410" s="1"/>
  <c r="FL410"/>
  <c r="LY410" s="1"/>
  <c r="LZ410" s="1"/>
  <c r="FK410"/>
  <c r="MA410" s="1"/>
  <c r="FF410"/>
  <c r="LQ410" s="1"/>
  <c r="LR410" s="1"/>
  <c r="FE410"/>
  <c r="LS410" s="1"/>
  <c r="EZ410"/>
  <c r="EY410"/>
  <c r="EV410"/>
  <c r="EU410"/>
  <c r="EO410"/>
  <c r="LA410" s="1"/>
  <c r="EN410"/>
  <c r="EK410"/>
  <c r="ED410"/>
  <c r="EC410"/>
  <c r="DX410"/>
  <c r="DW410"/>
  <c r="DQ410"/>
  <c r="DP410"/>
  <c r="DN410"/>
  <c r="DM410"/>
  <c r="DF410"/>
  <c r="KC410" s="1"/>
  <c r="DE410"/>
  <c r="KE410" s="1"/>
  <c r="CZ410"/>
  <c r="JU410" s="1"/>
  <c r="CY410"/>
  <c r="JW410" s="1"/>
  <c r="CU410"/>
  <c r="CV410" s="1"/>
  <c r="JQ410" s="1"/>
  <c r="CT410"/>
  <c r="JM410" s="1"/>
  <c r="JN410" s="1"/>
  <c r="CS410"/>
  <c r="CP410"/>
  <c r="CN410"/>
  <c r="FW410" s="1"/>
  <c r="CG410"/>
  <c r="JG410" s="1"/>
  <c r="JH410" s="1"/>
  <c r="CF410"/>
  <c r="JE410" s="1"/>
  <c r="JF410" s="1"/>
  <c r="CA410"/>
  <c r="IY410" s="1"/>
  <c r="IZ410" s="1"/>
  <c r="BZ410"/>
  <c r="IW410" s="1"/>
  <c r="IX410" s="1"/>
  <c r="BU410"/>
  <c r="BT410"/>
  <c r="BQ410"/>
  <c r="BP410"/>
  <c r="BJ410"/>
  <c r="II410" s="1"/>
  <c r="BI410"/>
  <c r="IG410" s="1"/>
  <c r="AW410"/>
  <c r="AV410"/>
  <c r="AR410"/>
  <c r="HY410" s="1"/>
  <c r="AQ410"/>
  <c r="AK410"/>
  <c r="AJ410"/>
  <c r="AG410"/>
  <c r="AF410"/>
  <c r="OB409"/>
  <c r="NR409"/>
  <c r="NQ409"/>
  <c r="MK409"/>
  <c r="MC409"/>
  <c r="LU409"/>
  <c r="LM409"/>
  <c r="LE409"/>
  <c r="KW409"/>
  <c r="KO409"/>
  <c r="KG409"/>
  <c r="JY409"/>
  <c r="JI409"/>
  <c r="JA409"/>
  <c r="IS409"/>
  <c r="IK409"/>
  <c r="IC409"/>
  <c r="HU409"/>
  <c r="GH409"/>
  <c r="GE409"/>
  <c r="GD409"/>
  <c r="GC409"/>
  <c r="GB409"/>
  <c r="GA409"/>
  <c r="FZ409"/>
  <c r="FY409"/>
  <c r="FX409"/>
  <c r="FU409"/>
  <c r="FR409"/>
  <c r="MG409" s="1"/>
  <c r="MH409" s="1"/>
  <c r="FQ409"/>
  <c r="MI409" s="1"/>
  <c r="MJ409" s="1"/>
  <c r="FL409"/>
  <c r="LY409" s="1"/>
  <c r="FK409"/>
  <c r="MA409" s="1"/>
  <c r="FF409"/>
  <c r="LQ409" s="1"/>
  <c r="FE409"/>
  <c r="LS409" s="1"/>
  <c r="EZ409"/>
  <c r="EY409"/>
  <c r="EV409"/>
  <c r="EU409"/>
  <c r="EO409"/>
  <c r="LA409" s="1"/>
  <c r="EN409"/>
  <c r="EK409"/>
  <c r="ED409"/>
  <c r="EC409"/>
  <c r="DX409"/>
  <c r="DW409"/>
  <c r="DQ409"/>
  <c r="DP409"/>
  <c r="DN409"/>
  <c r="DM409"/>
  <c r="DF409"/>
  <c r="KC409" s="1"/>
  <c r="DE409"/>
  <c r="KE409" s="1"/>
  <c r="CZ409"/>
  <c r="JU409" s="1"/>
  <c r="CY409"/>
  <c r="JW409" s="1"/>
  <c r="CU409"/>
  <c r="CV409" s="1"/>
  <c r="JQ409" s="1"/>
  <c r="CT409"/>
  <c r="JM409" s="1"/>
  <c r="CS409"/>
  <c r="CP409"/>
  <c r="CN409"/>
  <c r="CG409"/>
  <c r="JG409" s="1"/>
  <c r="JH409" s="1"/>
  <c r="CF409"/>
  <c r="JE409" s="1"/>
  <c r="JF409" s="1"/>
  <c r="CA409"/>
  <c r="IY409" s="1"/>
  <c r="IZ409" s="1"/>
  <c r="BZ409"/>
  <c r="IW409" s="1"/>
  <c r="IX409" s="1"/>
  <c r="BU409"/>
  <c r="BT409"/>
  <c r="BQ409"/>
  <c r="BP409"/>
  <c r="BJ409"/>
  <c r="II409" s="1"/>
  <c r="BI409"/>
  <c r="IG409" s="1"/>
  <c r="AW409"/>
  <c r="AV409"/>
  <c r="AR409"/>
  <c r="HY409" s="1"/>
  <c r="AQ409"/>
  <c r="AK409"/>
  <c r="AJ409"/>
  <c r="AG409"/>
  <c r="AF409"/>
  <c r="OB408"/>
  <c r="NR408"/>
  <c r="NQ408"/>
  <c r="MK408"/>
  <c r="MC408"/>
  <c r="LU408"/>
  <c r="LM408"/>
  <c r="LE408"/>
  <c r="KW408"/>
  <c r="KO408"/>
  <c r="KG408"/>
  <c r="JY408"/>
  <c r="JI408"/>
  <c r="JA408"/>
  <c r="IS408"/>
  <c r="IK408"/>
  <c r="IC408"/>
  <c r="HU408"/>
  <c r="GH408"/>
  <c r="GE408"/>
  <c r="GD408"/>
  <c r="GC408"/>
  <c r="GB408"/>
  <c r="GA408"/>
  <c r="FZ408"/>
  <c r="FY408"/>
  <c r="FX408"/>
  <c r="FU408"/>
  <c r="FR408"/>
  <c r="MG408" s="1"/>
  <c r="MH408" s="1"/>
  <c r="FQ408"/>
  <c r="MI408" s="1"/>
  <c r="MJ408" s="1"/>
  <c r="FL408"/>
  <c r="LY408" s="1"/>
  <c r="FK408"/>
  <c r="MA408" s="1"/>
  <c r="FF408"/>
  <c r="LQ408" s="1"/>
  <c r="FE408"/>
  <c r="LS408" s="1"/>
  <c r="EZ408"/>
  <c r="EY408"/>
  <c r="EV408"/>
  <c r="EU408"/>
  <c r="EO408"/>
  <c r="LA408" s="1"/>
  <c r="EN408"/>
  <c r="EK408"/>
  <c r="ED408"/>
  <c r="EC408"/>
  <c r="DX408"/>
  <c r="DW408"/>
  <c r="DQ408"/>
  <c r="DP408"/>
  <c r="DN408"/>
  <c r="DM408"/>
  <c r="DF408"/>
  <c r="KC408" s="1"/>
  <c r="DE408"/>
  <c r="KE408" s="1"/>
  <c r="KI408" s="1"/>
  <c r="CZ408"/>
  <c r="JU408" s="1"/>
  <c r="CY408"/>
  <c r="JW408" s="1"/>
  <c r="CU408"/>
  <c r="CV408" s="1"/>
  <c r="JQ408" s="1"/>
  <c r="CT408"/>
  <c r="JM408" s="1"/>
  <c r="CS408"/>
  <c r="CP408"/>
  <c r="CN408"/>
  <c r="FW408" s="1"/>
  <c r="CG408"/>
  <c r="JG408" s="1"/>
  <c r="JH408" s="1"/>
  <c r="CF408"/>
  <c r="JE408" s="1"/>
  <c r="JF408" s="1"/>
  <c r="CA408"/>
  <c r="IY408" s="1"/>
  <c r="IZ408" s="1"/>
  <c r="BZ408"/>
  <c r="IW408" s="1"/>
  <c r="IX408" s="1"/>
  <c r="BU408"/>
  <c r="BT408"/>
  <c r="BQ408"/>
  <c r="BP408"/>
  <c r="BJ408"/>
  <c r="II408" s="1"/>
  <c r="BI408"/>
  <c r="IG408" s="1"/>
  <c r="IH408" s="1"/>
  <c r="AW408"/>
  <c r="AV408"/>
  <c r="AR408"/>
  <c r="AQ408"/>
  <c r="AK408"/>
  <c r="AJ408"/>
  <c r="AG408"/>
  <c r="AF408"/>
  <c r="OB407"/>
  <c r="NR407"/>
  <c r="NQ407"/>
  <c r="MK407"/>
  <c r="MC407"/>
  <c r="LU407"/>
  <c r="LM407"/>
  <c r="LE407"/>
  <c r="KW407"/>
  <c r="KO407"/>
  <c r="KG407"/>
  <c r="JY407"/>
  <c r="JI407"/>
  <c r="JA407"/>
  <c r="IS407"/>
  <c r="IK407"/>
  <c r="IC407"/>
  <c r="HU407"/>
  <c r="GH407"/>
  <c r="GE407"/>
  <c r="GD407"/>
  <c r="GC407"/>
  <c r="GB407"/>
  <c r="GA407"/>
  <c r="FZ407"/>
  <c r="FY407"/>
  <c r="FX407"/>
  <c r="FU407"/>
  <c r="FR407"/>
  <c r="MG407" s="1"/>
  <c r="MH407" s="1"/>
  <c r="FQ407"/>
  <c r="MI407" s="1"/>
  <c r="MJ407" s="1"/>
  <c r="FL407"/>
  <c r="LY407" s="1"/>
  <c r="FK407"/>
  <c r="MA407" s="1"/>
  <c r="FF407"/>
  <c r="LQ407" s="1"/>
  <c r="FE407"/>
  <c r="LS407" s="1"/>
  <c r="EZ407"/>
  <c r="EY407"/>
  <c r="EV407"/>
  <c r="EU407"/>
  <c r="EO407"/>
  <c r="LA407" s="1"/>
  <c r="EN407"/>
  <c r="EK407"/>
  <c r="ED407"/>
  <c r="EC407"/>
  <c r="DX407"/>
  <c r="DW407"/>
  <c r="DQ407"/>
  <c r="DP407"/>
  <c r="DN407"/>
  <c r="DM407"/>
  <c r="DF407"/>
  <c r="KC407" s="1"/>
  <c r="DE407"/>
  <c r="KE407" s="1"/>
  <c r="CZ407"/>
  <c r="JU407" s="1"/>
  <c r="CY407"/>
  <c r="JW407" s="1"/>
  <c r="CU407"/>
  <c r="CV407" s="1"/>
  <c r="JQ407" s="1"/>
  <c r="CT407"/>
  <c r="JM407" s="1"/>
  <c r="CS407"/>
  <c r="CP407"/>
  <c r="CN407"/>
  <c r="FW407" s="1"/>
  <c r="CG407"/>
  <c r="JG407" s="1"/>
  <c r="JH407" s="1"/>
  <c r="CF407"/>
  <c r="JE407" s="1"/>
  <c r="JF407" s="1"/>
  <c r="CA407"/>
  <c r="IY407" s="1"/>
  <c r="IZ407" s="1"/>
  <c r="BZ407"/>
  <c r="IW407" s="1"/>
  <c r="IX407" s="1"/>
  <c r="BU407"/>
  <c r="BT407"/>
  <c r="BQ407"/>
  <c r="BP407"/>
  <c r="BJ407"/>
  <c r="II407" s="1"/>
  <c r="BI407"/>
  <c r="IG407" s="1"/>
  <c r="AW407"/>
  <c r="AV407"/>
  <c r="AR407"/>
  <c r="AQ407"/>
  <c r="AK407"/>
  <c r="AJ407"/>
  <c r="AG407"/>
  <c r="AF407"/>
  <c r="OB406"/>
  <c r="NR406"/>
  <c r="NQ406"/>
  <c r="MK406"/>
  <c r="MC406"/>
  <c r="LU406"/>
  <c r="LM406"/>
  <c r="LE406"/>
  <c r="KW406"/>
  <c r="KO406"/>
  <c r="KG406"/>
  <c r="JY406"/>
  <c r="JI406"/>
  <c r="JA406"/>
  <c r="IS406"/>
  <c r="IK406"/>
  <c r="IC406"/>
  <c r="HU406"/>
  <c r="GH406"/>
  <c r="GE406"/>
  <c r="GD406"/>
  <c r="GC406"/>
  <c r="GB406"/>
  <c r="GA406"/>
  <c r="FZ406"/>
  <c r="FY406"/>
  <c r="FX406"/>
  <c r="FU406"/>
  <c r="FR406"/>
  <c r="MG406" s="1"/>
  <c r="MH406" s="1"/>
  <c r="FQ406"/>
  <c r="MI406" s="1"/>
  <c r="MJ406" s="1"/>
  <c r="FL406"/>
  <c r="LY406" s="1"/>
  <c r="FK406"/>
  <c r="MA406" s="1"/>
  <c r="FF406"/>
  <c r="LQ406" s="1"/>
  <c r="LR406" s="1"/>
  <c r="FE406"/>
  <c r="LS406" s="1"/>
  <c r="EZ406"/>
  <c r="EY406"/>
  <c r="EV406"/>
  <c r="EU406"/>
  <c r="EO406"/>
  <c r="LA406" s="1"/>
  <c r="EN406"/>
  <c r="EK406"/>
  <c r="ED406"/>
  <c r="EC406"/>
  <c r="DX406"/>
  <c r="DW406"/>
  <c r="DQ406"/>
  <c r="DP406"/>
  <c r="DN406"/>
  <c r="DM406"/>
  <c r="DF406"/>
  <c r="KC406" s="1"/>
  <c r="KD406" s="1"/>
  <c r="DE406"/>
  <c r="KE406" s="1"/>
  <c r="CZ406"/>
  <c r="JU406" s="1"/>
  <c r="JZ406" s="1"/>
  <c r="CY406"/>
  <c r="JW406" s="1"/>
  <c r="CU406"/>
  <c r="CV406" s="1"/>
  <c r="JQ406" s="1"/>
  <c r="CT406"/>
  <c r="JM406" s="1"/>
  <c r="CS406"/>
  <c r="CP406"/>
  <c r="CN406"/>
  <c r="FW406" s="1"/>
  <c r="CG406"/>
  <c r="JG406" s="1"/>
  <c r="JH406" s="1"/>
  <c r="CF406"/>
  <c r="JE406" s="1"/>
  <c r="JF406" s="1"/>
  <c r="CA406"/>
  <c r="IY406" s="1"/>
  <c r="IZ406" s="1"/>
  <c r="BZ406"/>
  <c r="IW406" s="1"/>
  <c r="IX406" s="1"/>
  <c r="BU406"/>
  <c r="BT406"/>
  <c r="BQ406"/>
  <c r="BP406"/>
  <c r="BJ406"/>
  <c r="II406" s="1"/>
  <c r="BI406"/>
  <c r="IG406" s="1"/>
  <c r="AW406"/>
  <c r="AV406"/>
  <c r="AR406"/>
  <c r="AQ406"/>
  <c r="AK406"/>
  <c r="AJ406"/>
  <c r="AG406"/>
  <c r="AF406"/>
  <c r="OB405"/>
  <c r="NZ405"/>
  <c r="NR405"/>
  <c r="NQ405"/>
  <c r="MK405"/>
  <c r="MC405"/>
  <c r="LU405"/>
  <c r="LM405"/>
  <c r="LE405"/>
  <c r="KW405"/>
  <c r="KO405"/>
  <c r="KG405"/>
  <c r="JY405"/>
  <c r="JI405"/>
  <c r="JA405"/>
  <c r="IS405"/>
  <c r="IK405"/>
  <c r="IC405"/>
  <c r="HU405"/>
  <c r="GH405"/>
  <c r="GE405"/>
  <c r="GD405"/>
  <c r="GC405"/>
  <c r="GB405"/>
  <c r="GA405"/>
  <c r="FZ405"/>
  <c r="FY405"/>
  <c r="FX405"/>
  <c r="FU405"/>
  <c r="FR405"/>
  <c r="MG405" s="1"/>
  <c r="MH405" s="1"/>
  <c r="FQ405"/>
  <c r="MI405" s="1"/>
  <c r="MJ405" s="1"/>
  <c r="FL405"/>
  <c r="LY405" s="1"/>
  <c r="FK405"/>
  <c r="MA405" s="1"/>
  <c r="MB405" s="1"/>
  <c r="FF405"/>
  <c r="LQ405" s="1"/>
  <c r="LR405" s="1"/>
  <c r="FE405"/>
  <c r="LS405" s="1"/>
  <c r="LT405" s="1"/>
  <c r="EZ405"/>
  <c r="EY405"/>
  <c r="EV405"/>
  <c r="EU405"/>
  <c r="EO405"/>
  <c r="LA405" s="1"/>
  <c r="EN405"/>
  <c r="EK405"/>
  <c r="ED405"/>
  <c r="EC405"/>
  <c r="DX405"/>
  <c r="DW405"/>
  <c r="DQ405"/>
  <c r="DP405"/>
  <c r="DN405"/>
  <c r="DM405"/>
  <c r="DF405"/>
  <c r="KC405" s="1"/>
  <c r="DE405"/>
  <c r="KE405" s="1"/>
  <c r="KI405" s="1"/>
  <c r="CZ405"/>
  <c r="JU405" s="1"/>
  <c r="CY405"/>
  <c r="JW405" s="1"/>
  <c r="CU405"/>
  <c r="CV405" s="1"/>
  <c r="JQ405" s="1"/>
  <c r="CT405"/>
  <c r="JM405" s="1"/>
  <c r="CS405"/>
  <c r="CP405"/>
  <c r="CN405"/>
  <c r="CG405"/>
  <c r="JG405" s="1"/>
  <c r="JH405" s="1"/>
  <c r="CF405"/>
  <c r="JE405" s="1"/>
  <c r="JF405" s="1"/>
  <c r="CA405"/>
  <c r="IY405" s="1"/>
  <c r="IZ405" s="1"/>
  <c r="BZ405"/>
  <c r="IW405" s="1"/>
  <c r="IX405" s="1"/>
  <c r="BU405"/>
  <c r="BT405"/>
  <c r="BQ405"/>
  <c r="BP405"/>
  <c r="IQ405" s="1"/>
  <c r="BJ405"/>
  <c r="II405" s="1"/>
  <c r="BI405"/>
  <c r="IG405" s="1"/>
  <c r="IH405" s="1"/>
  <c r="AW405"/>
  <c r="AV405"/>
  <c r="AR405"/>
  <c r="AQ405"/>
  <c r="AK405"/>
  <c r="AJ405"/>
  <c r="AG405"/>
  <c r="AF405"/>
  <c r="OB404"/>
  <c r="NZ404"/>
  <c r="NR404"/>
  <c r="NQ404"/>
  <c r="MK404"/>
  <c r="MC404"/>
  <c r="LU404"/>
  <c r="LM404"/>
  <c r="LE404"/>
  <c r="KW404"/>
  <c r="KO404"/>
  <c r="KG404"/>
  <c r="JY404"/>
  <c r="JI404"/>
  <c r="JA404"/>
  <c r="IS404"/>
  <c r="IK404"/>
  <c r="IC404"/>
  <c r="HU404"/>
  <c r="GH404"/>
  <c r="GE404"/>
  <c r="GD404"/>
  <c r="GC404"/>
  <c r="GB404"/>
  <c r="GA404"/>
  <c r="FZ404"/>
  <c r="FY404"/>
  <c r="FX404"/>
  <c r="FU404"/>
  <c r="FR404"/>
  <c r="MG404" s="1"/>
  <c r="MH404" s="1"/>
  <c r="FQ404"/>
  <c r="MI404" s="1"/>
  <c r="MJ404" s="1"/>
  <c r="FL404"/>
  <c r="LY404" s="1"/>
  <c r="FK404"/>
  <c r="MA404" s="1"/>
  <c r="FF404"/>
  <c r="LQ404" s="1"/>
  <c r="LR404" s="1"/>
  <c r="FE404"/>
  <c r="LS404" s="1"/>
  <c r="LT404" s="1"/>
  <c r="EZ404"/>
  <c r="EY404"/>
  <c r="EV404"/>
  <c r="EU404"/>
  <c r="EO404"/>
  <c r="LA404" s="1"/>
  <c r="LB404" s="1"/>
  <c r="EN404"/>
  <c r="EK404"/>
  <c r="ED404"/>
  <c r="EC404"/>
  <c r="DX404"/>
  <c r="DW404"/>
  <c r="DQ404"/>
  <c r="DP404"/>
  <c r="DN404"/>
  <c r="DM404"/>
  <c r="DF404"/>
  <c r="KC404" s="1"/>
  <c r="KD404" s="1"/>
  <c r="DE404"/>
  <c r="KE404" s="1"/>
  <c r="CZ404"/>
  <c r="JU404" s="1"/>
  <c r="JV404" s="1"/>
  <c r="CY404"/>
  <c r="JW404" s="1"/>
  <c r="CU404"/>
  <c r="CV404" s="1"/>
  <c r="JQ404" s="1"/>
  <c r="CT404"/>
  <c r="JM404" s="1"/>
  <c r="CS404"/>
  <c r="CP404"/>
  <c r="CN404"/>
  <c r="FW404" s="1"/>
  <c r="CG404"/>
  <c r="JG404" s="1"/>
  <c r="JH404" s="1"/>
  <c r="CF404"/>
  <c r="JE404" s="1"/>
  <c r="JF404" s="1"/>
  <c r="CA404"/>
  <c r="IY404" s="1"/>
  <c r="IZ404" s="1"/>
  <c r="BZ404"/>
  <c r="IW404" s="1"/>
  <c r="IX404" s="1"/>
  <c r="BU404"/>
  <c r="BT404"/>
  <c r="BQ404"/>
  <c r="BP404"/>
  <c r="BJ404"/>
  <c r="II404" s="1"/>
  <c r="BI404"/>
  <c r="IG404" s="1"/>
  <c r="AW404"/>
  <c r="AV404"/>
  <c r="AR404"/>
  <c r="AQ404"/>
  <c r="AK404"/>
  <c r="AJ404"/>
  <c r="AG404"/>
  <c r="AF404"/>
  <c r="OB403"/>
  <c r="OA403"/>
  <c r="NY403"/>
  <c r="NW403"/>
  <c r="NU403"/>
  <c r="NT403"/>
  <c r="NR403"/>
  <c r="NQ403"/>
  <c r="NP403"/>
  <c r="NO403"/>
  <c r="NN403"/>
  <c r="NM403"/>
  <c r="MK403"/>
  <c r="MC403"/>
  <c r="LU403"/>
  <c r="LM403"/>
  <c r="LE403"/>
  <c r="KW403"/>
  <c r="KO403"/>
  <c r="KG403"/>
  <c r="JY403"/>
  <c r="JI403"/>
  <c r="JA403"/>
  <c r="IS403"/>
  <c r="IK403"/>
  <c r="IC403"/>
  <c r="HU403"/>
  <c r="GH403"/>
  <c r="GE403"/>
  <c r="GD403"/>
  <c r="GC403"/>
  <c r="GB403"/>
  <c r="GA403"/>
  <c r="FZ403"/>
  <c r="FY403"/>
  <c r="FX403"/>
  <c r="FU403"/>
  <c r="FR403"/>
  <c r="MG403" s="1"/>
  <c r="MH403" s="1"/>
  <c r="FQ403"/>
  <c r="MI403" s="1"/>
  <c r="MJ403" s="1"/>
  <c r="FL403"/>
  <c r="LY403" s="1"/>
  <c r="LZ403" s="1"/>
  <c r="FK403"/>
  <c r="MA403" s="1"/>
  <c r="MB403" s="1"/>
  <c r="FF403"/>
  <c r="LQ403" s="1"/>
  <c r="FE403"/>
  <c r="LS403" s="1"/>
  <c r="LW403" s="1"/>
  <c r="EZ403"/>
  <c r="EY403"/>
  <c r="EV403"/>
  <c r="EU403"/>
  <c r="EO403"/>
  <c r="LA403" s="1"/>
  <c r="EN403"/>
  <c r="EK403"/>
  <c r="ED403"/>
  <c r="EC403"/>
  <c r="DX403"/>
  <c r="DW403"/>
  <c r="DQ403"/>
  <c r="DP403"/>
  <c r="DN403"/>
  <c r="DM403"/>
  <c r="DF403"/>
  <c r="KC403" s="1"/>
  <c r="KD403" s="1"/>
  <c r="DE403"/>
  <c r="KE403" s="1"/>
  <c r="KF403" s="1"/>
  <c r="CZ403"/>
  <c r="JU403" s="1"/>
  <c r="JV403" s="1"/>
  <c r="CY403"/>
  <c r="JW403" s="1"/>
  <c r="JX403" s="1"/>
  <c r="CU403"/>
  <c r="CV403" s="1"/>
  <c r="JQ403" s="1"/>
  <c r="CT403"/>
  <c r="JM403" s="1"/>
  <c r="CS403"/>
  <c r="CP403"/>
  <c r="CN403"/>
  <c r="FW403" s="1"/>
  <c r="CG403"/>
  <c r="JG403" s="1"/>
  <c r="JH403" s="1"/>
  <c r="CF403"/>
  <c r="JE403" s="1"/>
  <c r="JF403" s="1"/>
  <c r="CA403"/>
  <c r="IY403" s="1"/>
  <c r="IZ403" s="1"/>
  <c r="BZ403"/>
  <c r="IW403" s="1"/>
  <c r="IX403" s="1"/>
  <c r="BU403"/>
  <c r="BT403"/>
  <c r="BQ403"/>
  <c r="BP403"/>
  <c r="BJ403"/>
  <c r="II403" s="1"/>
  <c r="IJ403" s="1"/>
  <c r="BI403"/>
  <c r="IG403" s="1"/>
  <c r="IH403" s="1"/>
  <c r="AW403"/>
  <c r="AV403"/>
  <c r="AR403"/>
  <c r="AQ403"/>
  <c r="AK403"/>
  <c r="AJ403"/>
  <c r="AG403"/>
  <c r="AF403"/>
  <c r="OB402"/>
  <c r="OA402"/>
  <c r="NY402"/>
  <c r="NW402"/>
  <c r="NU402"/>
  <c r="NT402"/>
  <c r="NR402"/>
  <c r="NQ402"/>
  <c r="NP402"/>
  <c r="NN402"/>
  <c r="NM402"/>
  <c r="MK402"/>
  <c r="MC402"/>
  <c r="LU402"/>
  <c r="LM402"/>
  <c r="LE402"/>
  <c r="KW402"/>
  <c r="KO402"/>
  <c r="KG402"/>
  <c r="JY402"/>
  <c r="JI402"/>
  <c r="JA402"/>
  <c r="IS402"/>
  <c r="IK402"/>
  <c r="IC402"/>
  <c r="HU402"/>
  <c r="GH402"/>
  <c r="GE402"/>
  <c r="GD402"/>
  <c r="GC402"/>
  <c r="GB402"/>
  <c r="GA402"/>
  <c r="FZ402"/>
  <c r="FY402"/>
  <c r="FX402"/>
  <c r="FU402"/>
  <c r="FR402"/>
  <c r="MG402" s="1"/>
  <c r="MH402" s="1"/>
  <c r="FQ402"/>
  <c r="MI402" s="1"/>
  <c r="MJ402" s="1"/>
  <c r="FL402"/>
  <c r="LY402" s="1"/>
  <c r="LZ402" s="1"/>
  <c r="FK402"/>
  <c r="MA402" s="1"/>
  <c r="MB402" s="1"/>
  <c r="FF402"/>
  <c r="LQ402" s="1"/>
  <c r="FE402"/>
  <c r="LS402" s="1"/>
  <c r="EZ402"/>
  <c r="EY402"/>
  <c r="EV402"/>
  <c r="EU402"/>
  <c r="EO402"/>
  <c r="LA402" s="1"/>
  <c r="EN402"/>
  <c r="EK402"/>
  <c r="ED402"/>
  <c r="EC402"/>
  <c r="DX402"/>
  <c r="DW402"/>
  <c r="DQ402"/>
  <c r="DP402"/>
  <c r="DN402"/>
  <c r="DM402"/>
  <c r="DF402"/>
  <c r="KC402" s="1"/>
  <c r="KD402" s="1"/>
  <c r="DE402"/>
  <c r="KE402" s="1"/>
  <c r="KF402" s="1"/>
  <c r="CZ402"/>
  <c r="JU402" s="1"/>
  <c r="JV402" s="1"/>
  <c r="CY402"/>
  <c r="JW402" s="1"/>
  <c r="JX402" s="1"/>
  <c r="CU402"/>
  <c r="CV402" s="1"/>
  <c r="JQ402" s="1"/>
  <c r="CT402"/>
  <c r="JM402" s="1"/>
  <c r="CS402"/>
  <c r="CP402"/>
  <c r="CN402"/>
  <c r="FW402" s="1"/>
  <c r="CG402"/>
  <c r="JG402" s="1"/>
  <c r="JH402" s="1"/>
  <c r="CF402"/>
  <c r="JE402" s="1"/>
  <c r="JF402" s="1"/>
  <c r="CA402"/>
  <c r="IY402" s="1"/>
  <c r="IZ402" s="1"/>
  <c r="BZ402"/>
  <c r="IW402" s="1"/>
  <c r="IX402" s="1"/>
  <c r="BU402"/>
  <c r="BT402"/>
  <c r="BQ402"/>
  <c r="BP402"/>
  <c r="BJ402"/>
  <c r="II402" s="1"/>
  <c r="BI402"/>
  <c r="IG402" s="1"/>
  <c r="AW402"/>
  <c r="AV402"/>
  <c r="AR402"/>
  <c r="AQ402"/>
  <c r="AK402"/>
  <c r="AJ402"/>
  <c r="AG402"/>
  <c r="AF402"/>
  <c r="OB401"/>
  <c r="OA401"/>
  <c r="NY401"/>
  <c r="NW401"/>
  <c r="NU401"/>
  <c r="NT401"/>
  <c r="NR401"/>
  <c r="NQ401"/>
  <c r="NP401"/>
  <c r="NN401"/>
  <c r="NM401"/>
  <c r="MK401"/>
  <c r="MC401"/>
  <c r="LU401"/>
  <c r="LM401"/>
  <c r="LE401"/>
  <c r="KW401"/>
  <c r="KO401"/>
  <c r="KG401"/>
  <c r="JY401"/>
  <c r="JI401"/>
  <c r="JA401"/>
  <c r="IS401"/>
  <c r="IK401"/>
  <c r="IC401"/>
  <c r="HU401"/>
  <c r="GH401"/>
  <c r="GE401"/>
  <c r="GD401"/>
  <c r="GC401"/>
  <c r="GB401"/>
  <c r="GA401"/>
  <c r="FZ401"/>
  <c r="FY401"/>
  <c r="FX401"/>
  <c r="FU401"/>
  <c r="FR401"/>
  <c r="MG401" s="1"/>
  <c r="MH401" s="1"/>
  <c r="FQ401"/>
  <c r="MI401" s="1"/>
  <c r="MJ401" s="1"/>
  <c r="FL401"/>
  <c r="LY401" s="1"/>
  <c r="LZ401" s="1"/>
  <c r="FK401"/>
  <c r="MA401" s="1"/>
  <c r="MB401" s="1"/>
  <c r="FF401"/>
  <c r="LQ401" s="1"/>
  <c r="FE401"/>
  <c r="LS401" s="1"/>
  <c r="EZ401"/>
  <c r="EY401"/>
  <c r="EV401"/>
  <c r="EU401"/>
  <c r="EO401"/>
  <c r="LA401" s="1"/>
  <c r="EN401"/>
  <c r="EK401"/>
  <c r="ED401"/>
  <c r="EC401"/>
  <c r="DX401"/>
  <c r="DW401"/>
  <c r="DQ401"/>
  <c r="DP401"/>
  <c r="DN401"/>
  <c r="DM401"/>
  <c r="DF401"/>
  <c r="KC401" s="1"/>
  <c r="KD401" s="1"/>
  <c r="DE401"/>
  <c r="KE401" s="1"/>
  <c r="KF401" s="1"/>
  <c r="CZ401"/>
  <c r="JU401" s="1"/>
  <c r="JV401" s="1"/>
  <c r="CY401"/>
  <c r="JW401" s="1"/>
  <c r="JX401" s="1"/>
  <c r="CU401"/>
  <c r="CV401" s="1"/>
  <c r="JQ401" s="1"/>
  <c r="CT401"/>
  <c r="JM401" s="1"/>
  <c r="CS401"/>
  <c r="CP401"/>
  <c r="CN401"/>
  <c r="FW401" s="1"/>
  <c r="CG401"/>
  <c r="JG401" s="1"/>
  <c r="JH401" s="1"/>
  <c r="CF401"/>
  <c r="JE401" s="1"/>
  <c r="JF401" s="1"/>
  <c r="CA401"/>
  <c r="IY401" s="1"/>
  <c r="IZ401" s="1"/>
  <c r="BZ401"/>
  <c r="IW401" s="1"/>
  <c r="IX401" s="1"/>
  <c r="BU401"/>
  <c r="BT401"/>
  <c r="BQ401"/>
  <c r="BP401"/>
  <c r="BJ401"/>
  <c r="II401" s="1"/>
  <c r="BI401"/>
  <c r="IG401" s="1"/>
  <c r="IH401" s="1"/>
  <c r="AW401"/>
  <c r="AV401"/>
  <c r="AR401"/>
  <c r="AQ401"/>
  <c r="AK401"/>
  <c r="AJ401"/>
  <c r="AG401"/>
  <c r="AF401"/>
  <c r="OB400"/>
  <c r="OA400"/>
  <c r="NY400"/>
  <c r="NW400"/>
  <c r="NU400"/>
  <c r="NT400"/>
  <c r="NR400"/>
  <c r="NQ400"/>
  <c r="NP400"/>
  <c r="NN400"/>
  <c r="NM400"/>
  <c r="MK400"/>
  <c r="MC400"/>
  <c r="LU400"/>
  <c r="LM400"/>
  <c r="LE400"/>
  <c r="KW400"/>
  <c r="KO400"/>
  <c r="KG400"/>
  <c r="JY400"/>
  <c r="JI400"/>
  <c r="JA400"/>
  <c r="IS400"/>
  <c r="IK400"/>
  <c r="IC400"/>
  <c r="HU400"/>
  <c r="GH400"/>
  <c r="GE400"/>
  <c r="GD400"/>
  <c r="GC400"/>
  <c r="GB400"/>
  <c r="GA400"/>
  <c r="FZ400"/>
  <c r="FY400"/>
  <c r="FX400"/>
  <c r="FU400"/>
  <c r="FR400"/>
  <c r="MG400" s="1"/>
  <c r="MH400" s="1"/>
  <c r="FQ400"/>
  <c r="MI400" s="1"/>
  <c r="MJ400" s="1"/>
  <c r="FL400"/>
  <c r="LY400" s="1"/>
  <c r="LZ400" s="1"/>
  <c r="FK400"/>
  <c r="MA400" s="1"/>
  <c r="MB400" s="1"/>
  <c r="FF400"/>
  <c r="LQ400" s="1"/>
  <c r="FE400"/>
  <c r="LS400" s="1"/>
  <c r="LW400" s="1"/>
  <c r="EZ400"/>
  <c r="EY400"/>
  <c r="EV400"/>
  <c r="EU400"/>
  <c r="EO400"/>
  <c r="LA400" s="1"/>
  <c r="EN400"/>
  <c r="EK400"/>
  <c r="ED400"/>
  <c r="EC400"/>
  <c r="DX400"/>
  <c r="DW400"/>
  <c r="DQ400"/>
  <c r="DP400"/>
  <c r="DN400"/>
  <c r="DM400"/>
  <c r="DF400"/>
  <c r="KC400" s="1"/>
  <c r="KD400" s="1"/>
  <c r="DE400"/>
  <c r="KE400" s="1"/>
  <c r="KF400" s="1"/>
  <c r="CZ400"/>
  <c r="JU400" s="1"/>
  <c r="JV400" s="1"/>
  <c r="CY400"/>
  <c r="JW400" s="1"/>
  <c r="JX400" s="1"/>
  <c r="CU400"/>
  <c r="CV400" s="1"/>
  <c r="JQ400" s="1"/>
  <c r="CT400"/>
  <c r="JM400" s="1"/>
  <c r="CS400"/>
  <c r="CP400"/>
  <c r="CN400"/>
  <c r="FV400" s="1"/>
  <c r="CG400"/>
  <c r="JG400" s="1"/>
  <c r="JH400" s="1"/>
  <c r="CF400"/>
  <c r="JE400" s="1"/>
  <c r="JF400" s="1"/>
  <c r="CA400"/>
  <c r="IY400" s="1"/>
  <c r="IZ400" s="1"/>
  <c r="BZ400"/>
  <c r="IW400" s="1"/>
  <c r="IX400" s="1"/>
  <c r="BU400"/>
  <c r="BT400"/>
  <c r="BQ400"/>
  <c r="BP400"/>
  <c r="BJ400"/>
  <c r="II400" s="1"/>
  <c r="BI400"/>
  <c r="IG400" s="1"/>
  <c r="AW400"/>
  <c r="AV400"/>
  <c r="AR400"/>
  <c r="AQ400"/>
  <c r="AK400"/>
  <c r="AJ400"/>
  <c r="AG400"/>
  <c r="AF400"/>
  <c r="OB399"/>
  <c r="OA399"/>
  <c r="NY399"/>
  <c r="NW399"/>
  <c r="NU399"/>
  <c r="NT399"/>
  <c r="NR399"/>
  <c r="NQ399"/>
  <c r="NP399"/>
  <c r="NN399"/>
  <c r="NM399"/>
  <c r="MK399"/>
  <c r="MC399"/>
  <c r="LU399"/>
  <c r="LM399"/>
  <c r="LE399"/>
  <c r="KW399"/>
  <c r="KO399"/>
  <c r="KG399"/>
  <c r="JY399"/>
  <c r="JI399"/>
  <c r="JA399"/>
  <c r="IS399"/>
  <c r="IK399"/>
  <c r="IC399"/>
  <c r="HU399"/>
  <c r="GH399"/>
  <c r="GE399"/>
  <c r="GD399"/>
  <c r="GC399"/>
  <c r="GB399"/>
  <c r="GA399"/>
  <c r="FZ399"/>
  <c r="FY399"/>
  <c r="FX399"/>
  <c r="FU399"/>
  <c r="FR399"/>
  <c r="MG399" s="1"/>
  <c r="MH399" s="1"/>
  <c r="FQ399"/>
  <c r="MI399" s="1"/>
  <c r="MJ399" s="1"/>
  <c r="FL399"/>
  <c r="LY399" s="1"/>
  <c r="LZ399" s="1"/>
  <c r="FK399"/>
  <c r="MA399" s="1"/>
  <c r="MB399" s="1"/>
  <c r="FF399"/>
  <c r="LQ399" s="1"/>
  <c r="FE399"/>
  <c r="LS399" s="1"/>
  <c r="EZ399"/>
  <c r="EY399"/>
  <c r="EV399"/>
  <c r="EU399"/>
  <c r="EO399"/>
  <c r="LA399" s="1"/>
  <c r="LB399" s="1"/>
  <c r="EN399"/>
  <c r="EK399"/>
  <c r="ED399"/>
  <c r="EC399"/>
  <c r="DX399"/>
  <c r="DW399"/>
  <c r="DQ399"/>
  <c r="DP399"/>
  <c r="DN399"/>
  <c r="DM399"/>
  <c r="DF399"/>
  <c r="KC399" s="1"/>
  <c r="KD399" s="1"/>
  <c r="DE399"/>
  <c r="KE399" s="1"/>
  <c r="KF399" s="1"/>
  <c r="CZ399"/>
  <c r="JU399" s="1"/>
  <c r="JV399" s="1"/>
  <c r="CY399"/>
  <c r="JW399" s="1"/>
  <c r="JX399" s="1"/>
  <c r="CU399"/>
  <c r="CV399" s="1"/>
  <c r="JQ399" s="1"/>
  <c r="CT399"/>
  <c r="JM399" s="1"/>
  <c r="CS399"/>
  <c r="CP399"/>
  <c r="CN399"/>
  <c r="FW399" s="1"/>
  <c r="CG399"/>
  <c r="JG399" s="1"/>
  <c r="JH399" s="1"/>
  <c r="CF399"/>
  <c r="JE399" s="1"/>
  <c r="JF399" s="1"/>
  <c r="CA399"/>
  <c r="IY399" s="1"/>
  <c r="IZ399" s="1"/>
  <c r="BZ399"/>
  <c r="IW399" s="1"/>
  <c r="IX399" s="1"/>
  <c r="BU399"/>
  <c r="BT399"/>
  <c r="BQ399"/>
  <c r="BP399"/>
  <c r="BJ399"/>
  <c r="II399" s="1"/>
  <c r="BI399"/>
  <c r="IG399" s="1"/>
  <c r="AW399"/>
  <c r="AV399"/>
  <c r="AR399"/>
  <c r="AQ399"/>
  <c r="AK399"/>
  <c r="AJ399"/>
  <c r="AG399"/>
  <c r="AF399"/>
  <c r="OB398"/>
  <c r="OA398"/>
  <c r="NY398"/>
  <c r="NW398"/>
  <c r="NU398"/>
  <c r="NT398"/>
  <c r="NR398"/>
  <c r="NQ398"/>
  <c r="NP398"/>
  <c r="NN398"/>
  <c r="NM398"/>
  <c r="MK398"/>
  <c r="MC398"/>
  <c r="LU398"/>
  <c r="LM398"/>
  <c r="LE398"/>
  <c r="KW398"/>
  <c r="KO398"/>
  <c r="KG398"/>
  <c r="JY398"/>
  <c r="JI398"/>
  <c r="JA398"/>
  <c r="IS398"/>
  <c r="IK398"/>
  <c r="IC398"/>
  <c r="HU398"/>
  <c r="GH398"/>
  <c r="GE398"/>
  <c r="GD398"/>
  <c r="GC398"/>
  <c r="GB398"/>
  <c r="GA398"/>
  <c r="FZ398"/>
  <c r="FY398"/>
  <c r="FX398"/>
  <c r="FU398"/>
  <c r="FR398"/>
  <c r="MG398" s="1"/>
  <c r="MH398" s="1"/>
  <c r="FQ398"/>
  <c r="MI398" s="1"/>
  <c r="MJ398" s="1"/>
  <c r="FL398"/>
  <c r="LY398" s="1"/>
  <c r="LZ398" s="1"/>
  <c r="FK398"/>
  <c r="MA398" s="1"/>
  <c r="MB398" s="1"/>
  <c r="FF398"/>
  <c r="LQ398" s="1"/>
  <c r="FE398"/>
  <c r="LS398" s="1"/>
  <c r="EZ398"/>
  <c r="EY398"/>
  <c r="EV398"/>
  <c r="EU398"/>
  <c r="EO398"/>
  <c r="LA398" s="1"/>
  <c r="EN398"/>
  <c r="EK398"/>
  <c r="ED398"/>
  <c r="EC398"/>
  <c r="DX398"/>
  <c r="DW398"/>
  <c r="DQ398"/>
  <c r="DP398"/>
  <c r="DN398"/>
  <c r="DM398"/>
  <c r="DF398"/>
  <c r="KC398" s="1"/>
  <c r="KD398" s="1"/>
  <c r="DE398"/>
  <c r="KE398" s="1"/>
  <c r="KF398" s="1"/>
  <c r="CZ398"/>
  <c r="JU398" s="1"/>
  <c r="JV398" s="1"/>
  <c r="CY398"/>
  <c r="JW398" s="1"/>
  <c r="JX398" s="1"/>
  <c r="CU398"/>
  <c r="CV398" s="1"/>
  <c r="JQ398" s="1"/>
  <c r="CT398"/>
  <c r="JM398" s="1"/>
  <c r="CS398"/>
  <c r="CP398"/>
  <c r="CN398"/>
  <c r="FW398" s="1"/>
  <c r="CG398"/>
  <c r="JG398" s="1"/>
  <c r="JH398" s="1"/>
  <c r="CF398"/>
  <c r="JE398" s="1"/>
  <c r="JF398" s="1"/>
  <c r="CA398"/>
  <c r="IY398" s="1"/>
  <c r="IZ398" s="1"/>
  <c r="BZ398"/>
  <c r="IW398" s="1"/>
  <c r="IX398" s="1"/>
  <c r="BU398"/>
  <c r="BT398"/>
  <c r="BQ398"/>
  <c r="BP398"/>
  <c r="BJ398"/>
  <c r="II398" s="1"/>
  <c r="BI398"/>
  <c r="IG398" s="1"/>
  <c r="AW398"/>
  <c r="AV398"/>
  <c r="AR398"/>
  <c r="AQ398"/>
  <c r="AK398"/>
  <c r="AJ398"/>
  <c r="AG398"/>
  <c r="AF398"/>
  <c r="OB397"/>
  <c r="OA397"/>
  <c r="NY397"/>
  <c r="NW397"/>
  <c r="NU397"/>
  <c r="NT397"/>
  <c r="NR397"/>
  <c r="NQ397"/>
  <c r="NP397"/>
  <c r="NN397"/>
  <c r="NM397"/>
  <c r="MK397"/>
  <c r="MC397"/>
  <c r="LU397"/>
  <c r="LM397"/>
  <c r="LE397"/>
  <c r="KW397"/>
  <c r="KO397"/>
  <c r="KG397"/>
  <c r="JY397"/>
  <c r="JI397"/>
  <c r="JA397"/>
  <c r="IS397"/>
  <c r="IK397"/>
  <c r="IC397"/>
  <c r="HU397"/>
  <c r="GH397"/>
  <c r="GE397"/>
  <c r="GD397"/>
  <c r="GC397"/>
  <c r="GB397"/>
  <c r="GA397"/>
  <c r="FZ397"/>
  <c r="FY397"/>
  <c r="FX397"/>
  <c r="FU397"/>
  <c r="FR397"/>
  <c r="MG397" s="1"/>
  <c r="MH397" s="1"/>
  <c r="FQ397"/>
  <c r="MI397" s="1"/>
  <c r="MJ397" s="1"/>
  <c r="FL397"/>
  <c r="LY397" s="1"/>
  <c r="LZ397" s="1"/>
  <c r="FK397"/>
  <c r="MA397" s="1"/>
  <c r="MB397" s="1"/>
  <c r="FF397"/>
  <c r="LQ397" s="1"/>
  <c r="FE397"/>
  <c r="LS397" s="1"/>
  <c r="EZ397"/>
  <c r="EY397"/>
  <c r="EV397"/>
  <c r="EU397"/>
  <c r="EO397"/>
  <c r="LA397" s="1"/>
  <c r="EN397"/>
  <c r="EK397"/>
  <c r="ED397"/>
  <c r="EC397"/>
  <c r="DX397"/>
  <c r="DW397"/>
  <c r="DQ397"/>
  <c r="DP397"/>
  <c r="DN397"/>
  <c r="DM397"/>
  <c r="DF397"/>
  <c r="KC397" s="1"/>
  <c r="KD397" s="1"/>
  <c r="DE397"/>
  <c r="KE397" s="1"/>
  <c r="KF397" s="1"/>
  <c r="CZ397"/>
  <c r="JU397" s="1"/>
  <c r="JV397" s="1"/>
  <c r="CY397"/>
  <c r="JW397" s="1"/>
  <c r="JX397" s="1"/>
  <c r="CU397"/>
  <c r="CV397" s="1"/>
  <c r="JQ397" s="1"/>
  <c r="CT397"/>
  <c r="JM397" s="1"/>
  <c r="CS397"/>
  <c r="CP397"/>
  <c r="CN397"/>
  <c r="FW397" s="1"/>
  <c r="CG397"/>
  <c r="JG397" s="1"/>
  <c r="JH397" s="1"/>
  <c r="CF397"/>
  <c r="JE397" s="1"/>
  <c r="JF397" s="1"/>
  <c r="CA397"/>
  <c r="IY397" s="1"/>
  <c r="IZ397" s="1"/>
  <c r="BZ397"/>
  <c r="IW397" s="1"/>
  <c r="IX397" s="1"/>
  <c r="BU397"/>
  <c r="BT397"/>
  <c r="BQ397"/>
  <c r="BP397"/>
  <c r="BJ397"/>
  <c r="II397" s="1"/>
  <c r="BI397"/>
  <c r="IG397" s="1"/>
  <c r="IH397" s="1"/>
  <c r="AW397"/>
  <c r="AV397"/>
  <c r="AR397"/>
  <c r="AQ397"/>
  <c r="AK397"/>
  <c r="AJ397"/>
  <c r="AG397"/>
  <c r="AF397"/>
  <c r="OB396"/>
  <c r="OA396"/>
  <c r="NY396"/>
  <c r="NW396"/>
  <c r="NU396"/>
  <c r="NT396"/>
  <c r="NR396"/>
  <c r="NQ396"/>
  <c r="NP396"/>
  <c r="NN396"/>
  <c r="NM396"/>
  <c r="MK396"/>
  <c r="MC396"/>
  <c r="LU396"/>
  <c r="LM396"/>
  <c r="LE396"/>
  <c r="KW396"/>
  <c r="KO396"/>
  <c r="KG396"/>
  <c r="JY396"/>
  <c r="JI396"/>
  <c r="JA396"/>
  <c r="IS396"/>
  <c r="IK396"/>
  <c r="IC396"/>
  <c r="HU396"/>
  <c r="GH396"/>
  <c r="GE396"/>
  <c r="GD396"/>
  <c r="GC396"/>
  <c r="GB396"/>
  <c r="GA396"/>
  <c r="FZ396"/>
  <c r="FY396"/>
  <c r="FX396"/>
  <c r="FU396"/>
  <c r="FR396"/>
  <c r="MG396" s="1"/>
  <c r="MH396" s="1"/>
  <c r="FQ396"/>
  <c r="MI396" s="1"/>
  <c r="MJ396" s="1"/>
  <c r="FL396"/>
  <c r="LY396" s="1"/>
  <c r="LZ396" s="1"/>
  <c r="FK396"/>
  <c r="MA396" s="1"/>
  <c r="MB396" s="1"/>
  <c r="FF396"/>
  <c r="LQ396" s="1"/>
  <c r="FE396"/>
  <c r="LS396" s="1"/>
  <c r="LW396" s="1"/>
  <c r="EZ396"/>
  <c r="EY396"/>
  <c r="EV396"/>
  <c r="EU396"/>
  <c r="EO396"/>
  <c r="LA396" s="1"/>
  <c r="EN396"/>
  <c r="EK396"/>
  <c r="ED396"/>
  <c r="EC396"/>
  <c r="DX396"/>
  <c r="DW396"/>
  <c r="DQ396"/>
  <c r="DP396"/>
  <c r="DN396"/>
  <c r="DM396"/>
  <c r="DF396"/>
  <c r="KC396" s="1"/>
  <c r="KD396" s="1"/>
  <c r="DE396"/>
  <c r="KE396" s="1"/>
  <c r="KF396" s="1"/>
  <c r="CZ396"/>
  <c r="JU396" s="1"/>
  <c r="JV396" s="1"/>
  <c r="CY396"/>
  <c r="JW396" s="1"/>
  <c r="JX396" s="1"/>
  <c r="CU396"/>
  <c r="CV396" s="1"/>
  <c r="JQ396" s="1"/>
  <c r="CT396"/>
  <c r="JM396" s="1"/>
  <c r="CS396"/>
  <c r="CP396"/>
  <c r="CN396"/>
  <c r="FV396" s="1"/>
  <c r="CG396"/>
  <c r="JG396" s="1"/>
  <c r="JH396" s="1"/>
  <c r="CF396"/>
  <c r="JE396" s="1"/>
  <c r="JF396" s="1"/>
  <c r="CA396"/>
  <c r="IY396" s="1"/>
  <c r="IZ396" s="1"/>
  <c r="BZ396"/>
  <c r="IW396" s="1"/>
  <c r="IX396" s="1"/>
  <c r="BU396"/>
  <c r="BT396"/>
  <c r="BQ396"/>
  <c r="BP396"/>
  <c r="BJ396"/>
  <c r="II396" s="1"/>
  <c r="BI396"/>
  <c r="IG396" s="1"/>
  <c r="AW396"/>
  <c r="AV396"/>
  <c r="AR396"/>
  <c r="AQ396"/>
  <c r="AK396"/>
  <c r="AJ396"/>
  <c r="AG396"/>
  <c r="AF396"/>
  <c r="OB395"/>
  <c r="OA395"/>
  <c r="NY395"/>
  <c r="NW395"/>
  <c r="NU395"/>
  <c r="NT395"/>
  <c r="NR395"/>
  <c r="NQ395"/>
  <c r="NP395"/>
  <c r="NN395"/>
  <c r="NM395"/>
  <c r="MK395"/>
  <c r="MC395"/>
  <c r="LU395"/>
  <c r="LM395"/>
  <c r="LE395"/>
  <c r="KW395"/>
  <c r="KO395"/>
  <c r="KG395"/>
  <c r="JY395"/>
  <c r="JI395"/>
  <c r="JA395"/>
  <c r="IS395"/>
  <c r="IK395"/>
  <c r="IC395"/>
  <c r="HU395"/>
  <c r="GH395"/>
  <c r="GE395"/>
  <c r="GD395"/>
  <c r="GC395"/>
  <c r="GB395"/>
  <c r="GA395"/>
  <c r="FZ395"/>
  <c r="FY395"/>
  <c r="FX395"/>
  <c r="FU395"/>
  <c r="FR395"/>
  <c r="MG395" s="1"/>
  <c r="MH395" s="1"/>
  <c r="FQ395"/>
  <c r="MI395" s="1"/>
  <c r="MJ395" s="1"/>
  <c r="FL395"/>
  <c r="LY395" s="1"/>
  <c r="LZ395" s="1"/>
  <c r="FK395"/>
  <c r="MA395" s="1"/>
  <c r="MB395" s="1"/>
  <c r="FF395"/>
  <c r="LQ395" s="1"/>
  <c r="FE395"/>
  <c r="LS395" s="1"/>
  <c r="EZ395"/>
  <c r="EY395"/>
  <c r="EV395"/>
  <c r="EU395"/>
  <c r="EO395"/>
  <c r="LA395" s="1"/>
  <c r="EN395"/>
  <c r="EK395"/>
  <c r="ED395"/>
  <c r="EC395"/>
  <c r="DX395"/>
  <c r="DW395"/>
  <c r="DQ395"/>
  <c r="DP395"/>
  <c r="DN395"/>
  <c r="DM395"/>
  <c r="DF395"/>
  <c r="KC395" s="1"/>
  <c r="KD395" s="1"/>
  <c r="DE395"/>
  <c r="KE395" s="1"/>
  <c r="KF395" s="1"/>
  <c r="CZ395"/>
  <c r="JU395" s="1"/>
  <c r="JV395" s="1"/>
  <c r="CY395"/>
  <c r="JW395" s="1"/>
  <c r="JX395" s="1"/>
  <c r="CU395"/>
  <c r="CV395" s="1"/>
  <c r="JQ395" s="1"/>
  <c r="CT395"/>
  <c r="JM395" s="1"/>
  <c r="CS395"/>
  <c r="CP395"/>
  <c r="CN395"/>
  <c r="FV395" s="1"/>
  <c r="CG395"/>
  <c r="JG395" s="1"/>
  <c r="JH395" s="1"/>
  <c r="CF395"/>
  <c r="JE395" s="1"/>
  <c r="JF395" s="1"/>
  <c r="CA395"/>
  <c r="IY395" s="1"/>
  <c r="IZ395" s="1"/>
  <c r="BZ395"/>
  <c r="IW395" s="1"/>
  <c r="IX395" s="1"/>
  <c r="BU395"/>
  <c r="BT395"/>
  <c r="BQ395"/>
  <c r="BP395"/>
  <c r="BJ395"/>
  <c r="II395" s="1"/>
  <c r="BI395"/>
  <c r="IG395" s="1"/>
  <c r="AW395"/>
  <c r="AV395"/>
  <c r="AR395"/>
  <c r="AQ395"/>
  <c r="AK395"/>
  <c r="AJ395"/>
  <c r="AG395"/>
  <c r="AF395"/>
  <c r="OB394"/>
  <c r="OA394"/>
  <c r="NY394"/>
  <c r="NW394"/>
  <c r="NU394"/>
  <c r="NT394"/>
  <c r="NR394"/>
  <c r="NQ394"/>
  <c r="NP394"/>
  <c r="NN394"/>
  <c r="NM394"/>
  <c r="MK394"/>
  <c r="MC394"/>
  <c r="LU394"/>
  <c r="LM394"/>
  <c r="LE394"/>
  <c r="KW394"/>
  <c r="KO394"/>
  <c r="KG394"/>
  <c r="JY394"/>
  <c r="JI394"/>
  <c r="JA394"/>
  <c r="IS394"/>
  <c r="IK394"/>
  <c r="IC394"/>
  <c r="HU394"/>
  <c r="GH394"/>
  <c r="GE394"/>
  <c r="GD394"/>
  <c r="GC394"/>
  <c r="GB394"/>
  <c r="GA394"/>
  <c r="FZ394"/>
  <c r="FY394"/>
  <c r="FX394"/>
  <c r="FU394"/>
  <c r="FR394"/>
  <c r="MG394" s="1"/>
  <c r="MH394" s="1"/>
  <c r="FQ394"/>
  <c r="MI394" s="1"/>
  <c r="MJ394" s="1"/>
  <c r="FL394"/>
  <c r="LY394" s="1"/>
  <c r="LZ394" s="1"/>
  <c r="FK394"/>
  <c r="MA394" s="1"/>
  <c r="MB394" s="1"/>
  <c r="FF394"/>
  <c r="LQ394" s="1"/>
  <c r="LR394" s="1"/>
  <c r="FE394"/>
  <c r="LS394" s="1"/>
  <c r="EZ394"/>
  <c r="EY394"/>
  <c r="EV394"/>
  <c r="EU394"/>
  <c r="EO394"/>
  <c r="LA394" s="1"/>
  <c r="EN394"/>
  <c r="EK394"/>
  <c r="ED394"/>
  <c r="EC394"/>
  <c r="DX394"/>
  <c r="DW394"/>
  <c r="DQ394"/>
  <c r="DP394"/>
  <c r="DN394"/>
  <c r="DM394"/>
  <c r="DF394"/>
  <c r="KC394" s="1"/>
  <c r="KD394" s="1"/>
  <c r="DE394"/>
  <c r="KE394" s="1"/>
  <c r="KF394" s="1"/>
  <c r="CZ394"/>
  <c r="JU394" s="1"/>
  <c r="JV394" s="1"/>
  <c r="CY394"/>
  <c r="JW394" s="1"/>
  <c r="JX394" s="1"/>
  <c r="CU394"/>
  <c r="CV394" s="1"/>
  <c r="JQ394" s="1"/>
  <c r="CT394"/>
  <c r="JM394" s="1"/>
  <c r="JN394" s="1"/>
  <c r="CS394"/>
  <c r="CP394"/>
  <c r="CN394"/>
  <c r="FW394" s="1"/>
  <c r="CG394"/>
  <c r="JG394" s="1"/>
  <c r="JH394" s="1"/>
  <c r="CF394"/>
  <c r="JE394" s="1"/>
  <c r="JF394" s="1"/>
  <c r="CA394"/>
  <c r="IY394" s="1"/>
  <c r="IZ394" s="1"/>
  <c r="BZ394"/>
  <c r="IW394" s="1"/>
  <c r="IX394" s="1"/>
  <c r="BU394"/>
  <c r="BT394"/>
  <c r="BQ394"/>
  <c r="BP394"/>
  <c r="BJ394"/>
  <c r="II394" s="1"/>
  <c r="BI394"/>
  <c r="IG394" s="1"/>
  <c r="AW394"/>
  <c r="AV394"/>
  <c r="AR394"/>
  <c r="AQ394"/>
  <c r="AK394"/>
  <c r="AJ394"/>
  <c r="AG394"/>
  <c r="AF394"/>
  <c r="OB393"/>
  <c r="OA393"/>
  <c r="NY393"/>
  <c r="NW393"/>
  <c r="NU393"/>
  <c r="NT393"/>
  <c r="NR393"/>
  <c r="NQ393"/>
  <c r="NP393"/>
  <c r="NN393"/>
  <c r="NM393"/>
  <c r="MK393"/>
  <c r="MC393"/>
  <c r="LU393"/>
  <c r="LM393"/>
  <c r="LE393"/>
  <c r="KW393"/>
  <c r="KO393"/>
  <c r="KG393"/>
  <c r="JY393"/>
  <c r="JI393"/>
  <c r="JA393"/>
  <c r="IS393"/>
  <c r="IK393"/>
  <c r="IC393"/>
  <c r="HU393"/>
  <c r="GH393"/>
  <c r="GE393"/>
  <c r="GD393"/>
  <c r="GC393"/>
  <c r="GB393"/>
  <c r="GA393"/>
  <c r="FZ393"/>
  <c r="FY393"/>
  <c r="FX393"/>
  <c r="FU393"/>
  <c r="FR393"/>
  <c r="MG393" s="1"/>
  <c r="MH393" s="1"/>
  <c r="FQ393"/>
  <c r="MI393" s="1"/>
  <c r="MJ393" s="1"/>
  <c r="FL393"/>
  <c r="LY393" s="1"/>
  <c r="LZ393" s="1"/>
  <c r="FK393"/>
  <c r="MA393" s="1"/>
  <c r="MB393" s="1"/>
  <c r="FF393"/>
  <c r="LQ393" s="1"/>
  <c r="FE393"/>
  <c r="LS393" s="1"/>
  <c r="EZ393"/>
  <c r="EY393"/>
  <c r="EV393"/>
  <c r="EU393"/>
  <c r="EO393"/>
  <c r="LA393" s="1"/>
  <c r="EN393"/>
  <c r="EK393"/>
  <c r="ED393"/>
  <c r="EC393"/>
  <c r="DX393"/>
  <c r="DW393"/>
  <c r="DQ393"/>
  <c r="DP393"/>
  <c r="DN393"/>
  <c r="DM393"/>
  <c r="DF393"/>
  <c r="KC393" s="1"/>
  <c r="KD393" s="1"/>
  <c r="DE393"/>
  <c r="KE393" s="1"/>
  <c r="KF393" s="1"/>
  <c r="CZ393"/>
  <c r="JU393" s="1"/>
  <c r="JV393" s="1"/>
  <c r="CY393"/>
  <c r="JW393" s="1"/>
  <c r="JX393" s="1"/>
  <c r="CU393"/>
  <c r="CV393" s="1"/>
  <c r="JQ393" s="1"/>
  <c r="CT393"/>
  <c r="JM393" s="1"/>
  <c r="CS393"/>
  <c r="CP393"/>
  <c r="CN393"/>
  <c r="FW393" s="1"/>
  <c r="CG393"/>
  <c r="JG393" s="1"/>
  <c r="JH393" s="1"/>
  <c r="CF393"/>
  <c r="JE393" s="1"/>
  <c r="JF393" s="1"/>
  <c r="CA393"/>
  <c r="IY393" s="1"/>
  <c r="IZ393" s="1"/>
  <c r="BZ393"/>
  <c r="IW393" s="1"/>
  <c r="IX393" s="1"/>
  <c r="BU393"/>
  <c r="BT393"/>
  <c r="BQ393"/>
  <c r="BP393"/>
  <c r="BJ393"/>
  <c r="II393" s="1"/>
  <c r="BI393"/>
  <c r="IG393" s="1"/>
  <c r="IL393" s="1"/>
  <c r="AW393"/>
  <c r="AV393"/>
  <c r="AR393"/>
  <c r="AQ393"/>
  <c r="AK393"/>
  <c r="AJ393"/>
  <c r="AG393"/>
  <c r="AF393"/>
  <c r="OB392"/>
  <c r="OA392"/>
  <c r="NY392"/>
  <c r="NW392"/>
  <c r="NU392"/>
  <c r="NT392"/>
  <c r="NR392"/>
  <c r="NQ392"/>
  <c r="NP392"/>
  <c r="NN392"/>
  <c r="NM392"/>
  <c r="MK392"/>
  <c r="MC392"/>
  <c r="LU392"/>
  <c r="LM392"/>
  <c r="LE392"/>
  <c r="KW392"/>
  <c r="KO392"/>
  <c r="KG392"/>
  <c r="JY392"/>
  <c r="JI392"/>
  <c r="JA392"/>
  <c r="IS392"/>
  <c r="IK392"/>
  <c r="IC392"/>
  <c r="HU392"/>
  <c r="GH392"/>
  <c r="GE392"/>
  <c r="GD392"/>
  <c r="GC392"/>
  <c r="GB392"/>
  <c r="GA392"/>
  <c r="FZ392"/>
  <c r="FY392"/>
  <c r="FX392"/>
  <c r="FU392"/>
  <c r="FR392"/>
  <c r="MG392" s="1"/>
  <c r="MH392" s="1"/>
  <c r="FQ392"/>
  <c r="MI392" s="1"/>
  <c r="MJ392" s="1"/>
  <c r="FL392"/>
  <c r="LY392" s="1"/>
  <c r="LZ392" s="1"/>
  <c r="FK392"/>
  <c r="MA392" s="1"/>
  <c r="MB392" s="1"/>
  <c r="FF392"/>
  <c r="LQ392" s="1"/>
  <c r="FE392"/>
  <c r="LS392" s="1"/>
  <c r="LW392" s="1"/>
  <c r="EZ392"/>
  <c r="EY392"/>
  <c r="EV392"/>
  <c r="EU392"/>
  <c r="EO392"/>
  <c r="LA392" s="1"/>
  <c r="EN392"/>
  <c r="EK392"/>
  <c r="ED392"/>
  <c r="EC392"/>
  <c r="DX392"/>
  <c r="DW392"/>
  <c r="DQ392"/>
  <c r="DP392"/>
  <c r="DN392"/>
  <c r="DM392"/>
  <c r="DF392"/>
  <c r="KC392" s="1"/>
  <c r="KD392" s="1"/>
  <c r="DE392"/>
  <c r="KE392" s="1"/>
  <c r="KF392" s="1"/>
  <c r="CZ392"/>
  <c r="JU392" s="1"/>
  <c r="JV392" s="1"/>
  <c r="CY392"/>
  <c r="JW392" s="1"/>
  <c r="JX392" s="1"/>
  <c r="CU392"/>
  <c r="CV392" s="1"/>
  <c r="JQ392" s="1"/>
  <c r="CT392"/>
  <c r="JM392" s="1"/>
  <c r="CS392"/>
  <c r="CP392"/>
  <c r="CN392"/>
  <c r="CG392"/>
  <c r="JG392" s="1"/>
  <c r="JH392" s="1"/>
  <c r="CF392"/>
  <c r="JE392" s="1"/>
  <c r="JF392" s="1"/>
  <c r="CA392"/>
  <c r="IY392" s="1"/>
  <c r="IZ392" s="1"/>
  <c r="BZ392"/>
  <c r="IW392" s="1"/>
  <c r="IX392" s="1"/>
  <c r="BU392"/>
  <c r="BT392"/>
  <c r="BQ392"/>
  <c r="BP392"/>
  <c r="BJ392"/>
  <c r="II392" s="1"/>
  <c r="IJ392" s="1"/>
  <c r="BI392"/>
  <c r="IG392" s="1"/>
  <c r="AW392"/>
  <c r="AV392"/>
  <c r="AR392"/>
  <c r="AQ392"/>
  <c r="AK392"/>
  <c r="AJ392"/>
  <c r="AG392"/>
  <c r="AF392"/>
  <c r="OB391"/>
  <c r="OA391"/>
  <c r="NY391"/>
  <c r="NW391"/>
  <c r="NU391"/>
  <c r="NT391"/>
  <c r="NR391"/>
  <c r="NQ391"/>
  <c r="NP391"/>
  <c r="NN391"/>
  <c r="NM391"/>
  <c r="MK391"/>
  <c r="MC391"/>
  <c r="LU391"/>
  <c r="LM391"/>
  <c r="LE391"/>
  <c r="KW391"/>
  <c r="KO391"/>
  <c r="KG391"/>
  <c r="JY391"/>
  <c r="JI391"/>
  <c r="JA391"/>
  <c r="IS391"/>
  <c r="IK391"/>
  <c r="IC391"/>
  <c r="HU391"/>
  <c r="GH391"/>
  <c r="GE391"/>
  <c r="GD391"/>
  <c r="GC391"/>
  <c r="GB391"/>
  <c r="GA391"/>
  <c r="FZ391"/>
  <c r="FY391"/>
  <c r="FX391"/>
  <c r="FU391"/>
  <c r="FR391"/>
  <c r="MG391" s="1"/>
  <c r="MH391" s="1"/>
  <c r="FQ391"/>
  <c r="MI391" s="1"/>
  <c r="MJ391" s="1"/>
  <c r="FL391"/>
  <c r="LY391" s="1"/>
  <c r="LZ391" s="1"/>
  <c r="FK391"/>
  <c r="MA391" s="1"/>
  <c r="MB391" s="1"/>
  <c r="FF391"/>
  <c r="LQ391" s="1"/>
  <c r="FE391"/>
  <c r="LS391" s="1"/>
  <c r="EZ391"/>
  <c r="EY391"/>
  <c r="EV391"/>
  <c r="EU391"/>
  <c r="EO391"/>
  <c r="LA391" s="1"/>
  <c r="EN391"/>
  <c r="EK391"/>
  <c r="ED391"/>
  <c r="EC391"/>
  <c r="DX391"/>
  <c r="DW391"/>
  <c r="DQ391"/>
  <c r="DP391"/>
  <c r="DN391"/>
  <c r="DM391"/>
  <c r="DF391"/>
  <c r="KC391" s="1"/>
  <c r="KD391" s="1"/>
  <c r="DE391"/>
  <c r="KE391" s="1"/>
  <c r="KF391" s="1"/>
  <c r="CZ391"/>
  <c r="JU391" s="1"/>
  <c r="JV391" s="1"/>
  <c r="CY391"/>
  <c r="JW391" s="1"/>
  <c r="JX391" s="1"/>
  <c r="CU391"/>
  <c r="CV391" s="1"/>
  <c r="JQ391" s="1"/>
  <c r="CT391"/>
  <c r="JM391" s="1"/>
  <c r="CS391"/>
  <c r="CP391"/>
  <c r="CN391"/>
  <c r="FV391" s="1"/>
  <c r="CG391"/>
  <c r="JG391" s="1"/>
  <c r="JH391" s="1"/>
  <c r="CF391"/>
  <c r="JE391" s="1"/>
  <c r="JF391" s="1"/>
  <c r="CA391"/>
  <c r="IY391" s="1"/>
  <c r="IZ391" s="1"/>
  <c r="BZ391"/>
  <c r="IW391" s="1"/>
  <c r="IX391" s="1"/>
  <c r="BU391"/>
  <c r="BT391"/>
  <c r="BQ391"/>
  <c r="BP391"/>
  <c r="BJ391"/>
  <c r="II391" s="1"/>
  <c r="BI391"/>
  <c r="IG391" s="1"/>
  <c r="AW391"/>
  <c r="AV391"/>
  <c r="AR391"/>
  <c r="AQ391"/>
  <c r="AK391"/>
  <c r="AJ391"/>
  <c r="AG391"/>
  <c r="AF391"/>
  <c r="OB390"/>
  <c r="OA390"/>
  <c r="NY390"/>
  <c r="NW390"/>
  <c r="NU390"/>
  <c r="NT390"/>
  <c r="NR390"/>
  <c r="NQ390"/>
  <c r="NP390"/>
  <c r="NN390"/>
  <c r="NM390"/>
  <c r="MK390"/>
  <c r="MC390"/>
  <c r="LU390"/>
  <c r="LM390"/>
  <c r="LE390"/>
  <c r="KW390"/>
  <c r="KO390"/>
  <c r="KG390"/>
  <c r="JY390"/>
  <c r="JI390"/>
  <c r="JA390"/>
  <c r="IS390"/>
  <c r="IK390"/>
  <c r="IC390"/>
  <c r="HU390"/>
  <c r="GH390"/>
  <c r="GE390"/>
  <c r="GD390"/>
  <c r="GC390"/>
  <c r="GB390"/>
  <c r="GA390"/>
  <c r="FZ390"/>
  <c r="FY390"/>
  <c r="FX390"/>
  <c r="FU390"/>
  <c r="FR390"/>
  <c r="MG390" s="1"/>
  <c r="MH390" s="1"/>
  <c r="FQ390"/>
  <c r="MI390" s="1"/>
  <c r="MJ390" s="1"/>
  <c r="FL390"/>
  <c r="LY390" s="1"/>
  <c r="LZ390" s="1"/>
  <c r="FK390"/>
  <c r="MA390" s="1"/>
  <c r="MB390" s="1"/>
  <c r="FF390"/>
  <c r="LQ390" s="1"/>
  <c r="LR390" s="1"/>
  <c r="FE390"/>
  <c r="LS390" s="1"/>
  <c r="EZ390"/>
  <c r="EY390"/>
  <c r="EV390"/>
  <c r="EU390"/>
  <c r="EO390"/>
  <c r="LA390" s="1"/>
  <c r="EN390"/>
  <c r="EK390"/>
  <c r="ED390"/>
  <c r="EC390"/>
  <c r="DX390"/>
  <c r="DW390"/>
  <c r="DQ390"/>
  <c r="DP390"/>
  <c r="DN390"/>
  <c r="DM390"/>
  <c r="DF390"/>
  <c r="KC390" s="1"/>
  <c r="KD390" s="1"/>
  <c r="DE390"/>
  <c r="KE390" s="1"/>
  <c r="KF390" s="1"/>
  <c r="CZ390"/>
  <c r="JU390" s="1"/>
  <c r="JV390" s="1"/>
  <c r="CY390"/>
  <c r="JW390" s="1"/>
  <c r="JX390" s="1"/>
  <c r="CU390"/>
  <c r="CV390" s="1"/>
  <c r="JQ390" s="1"/>
  <c r="CT390"/>
  <c r="JM390" s="1"/>
  <c r="CS390"/>
  <c r="CP390"/>
  <c r="CN390"/>
  <c r="FW390" s="1"/>
  <c r="CG390"/>
  <c r="JG390" s="1"/>
  <c r="JH390" s="1"/>
  <c r="CF390"/>
  <c r="JE390" s="1"/>
  <c r="JF390" s="1"/>
  <c r="CA390"/>
  <c r="IY390" s="1"/>
  <c r="IZ390" s="1"/>
  <c r="BZ390"/>
  <c r="IW390" s="1"/>
  <c r="IX390" s="1"/>
  <c r="BU390"/>
  <c r="BT390"/>
  <c r="BQ390"/>
  <c r="BP390"/>
  <c r="BJ390"/>
  <c r="II390" s="1"/>
  <c r="BI390"/>
  <c r="IG390" s="1"/>
  <c r="AW390"/>
  <c r="AV390"/>
  <c r="AR390"/>
  <c r="AQ390"/>
  <c r="AK390"/>
  <c r="AJ390"/>
  <c r="AG390"/>
  <c r="AF390"/>
  <c r="OB389"/>
  <c r="OA389"/>
  <c r="NY389"/>
  <c r="NW389"/>
  <c r="NU389"/>
  <c r="NT389"/>
  <c r="NR389"/>
  <c r="NQ389"/>
  <c r="NP389"/>
  <c r="NN389"/>
  <c r="NM389"/>
  <c r="MK389"/>
  <c r="MC389"/>
  <c r="LU389"/>
  <c r="LM389"/>
  <c r="LE389"/>
  <c r="KW389"/>
  <c r="KO389"/>
  <c r="KG389"/>
  <c r="JY389"/>
  <c r="JI389"/>
  <c r="JA389"/>
  <c r="IS389"/>
  <c r="IK389"/>
  <c r="IC389"/>
  <c r="HU389"/>
  <c r="GH389"/>
  <c r="GE389"/>
  <c r="GD389"/>
  <c r="GC389"/>
  <c r="GB389"/>
  <c r="GA389"/>
  <c r="FZ389"/>
  <c r="FY389"/>
  <c r="FX389"/>
  <c r="FU389"/>
  <c r="FR389"/>
  <c r="MG389" s="1"/>
  <c r="MH389" s="1"/>
  <c r="FQ389"/>
  <c r="MI389" s="1"/>
  <c r="MJ389" s="1"/>
  <c r="FL389"/>
  <c r="LY389" s="1"/>
  <c r="LZ389" s="1"/>
  <c r="FK389"/>
  <c r="MA389" s="1"/>
  <c r="MB389" s="1"/>
  <c r="FF389"/>
  <c r="LQ389" s="1"/>
  <c r="FE389"/>
  <c r="LS389" s="1"/>
  <c r="LT389" s="1"/>
  <c r="EZ389"/>
  <c r="EY389"/>
  <c r="EV389"/>
  <c r="EU389"/>
  <c r="EO389"/>
  <c r="LA389" s="1"/>
  <c r="EN389"/>
  <c r="EK389"/>
  <c r="ED389"/>
  <c r="EC389"/>
  <c r="DX389"/>
  <c r="DW389"/>
  <c r="DQ389"/>
  <c r="DP389"/>
  <c r="DN389"/>
  <c r="DM389"/>
  <c r="DF389"/>
  <c r="KC389" s="1"/>
  <c r="KD389" s="1"/>
  <c r="DE389"/>
  <c r="KE389" s="1"/>
  <c r="KF389" s="1"/>
  <c r="CZ389"/>
  <c r="JU389" s="1"/>
  <c r="JV389" s="1"/>
  <c r="CY389"/>
  <c r="JW389" s="1"/>
  <c r="JX389" s="1"/>
  <c r="CU389"/>
  <c r="CV389" s="1"/>
  <c r="JQ389" s="1"/>
  <c r="CT389"/>
  <c r="JM389" s="1"/>
  <c r="CS389"/>
  <c r="CP389"/>
  <c r="CN389"/>
  <c r="FW389" s="1"/>
  <c r="CG389"/>
  <c r="JG389" s="1"/>
  <c r="JH389" s="1"/>
  <c r="CF389"/>
  <c r="JE389" s="1"/>
  <c r="JF389" s="1"/>
  <c r="CA389"/>
  <c r="IY389" s="1"/>
  <c r="IZ389" s="1"/>
  <c r="BZ389"/>
  <c r="IW389" s="1"/>
  <c r="IX389" s="1"/>
  <c r="BU389"/>
  <c r="BT389"/>
  <c r="BQ389"/>
  <c r="BP389"/>
  <c r="BJ389"/>
  <c r="II389" s="1"/>
  <c r="BI389"/>
  <c r="IG389" s="1"/>
  <c r="IH389" s="1"/>
  <c r="AW389"/>
  <c r="AV389"/>
  <c r="AR389"/>
  <c r="AQ389"/>
  <c r="AK389"/>
  <c r="AJ389"/>
  <c r="AG389"/>
  <c r="AF389"/>
  <c r="OB388"/>
  <c r="OA388"/>
  <c r="NY388"/>
  <c r="NW388"/>
  <c r="NU388"/>
  <c r="NT388"/>
  <c r="NR388"/>
  <c r="NQ388"/>
  <c r="NP388"/>
  <c r="NN388"/>
  <c r="NM388"/>
  <c r="MK388"/>
  <c r="MC388"/>
  <c r="LU388"/>
  <c r="LM388"/>
  <c r="LE388"/>
  <c r="KW388"/>
  <c r="KO388"/>
  <c r="KG388"/>
  <c r="JY388"/>
  <c r="JI388"/>
  <c r="JA388"/>
  <c r="IS388"/>
  <c r="IK388"/>
  <c r="IC388"/>
  <c r="HU388"/>
  <c r="GH388"/>
  <c r="GE388"/>
  <c r="GD388"/>
  <c r="GC388"/>
  <c r="GB388"/>
  <c r="GA388"/>
  <c r="FZ388"/>
  <c r="FY388"/>
  <c r="FX388"/>
  <c r="FU388"/>
  <c r="FR388"/>
  <c r="MG388" s="1"/>
  <c r="MH388" s="1"/>
  <c r="FQ388"/>
  <c r="MI388" s="1"/>
  <c r="MJ388" s="1"/>
  <c r="FL388"/>
  <c r="LY388" s="1"/>
  <c r="LZ388" s="1"/>
  <c r="FK388"/>
  <c r="MA388" s="1"/>
  <c r="MB388" s="1"/>
  <c r="FF388"/>
  <c r="LQ388" s="1"/>
  <c r="FE388"/>
  <c r="LS388" s="1"/>
  <c r="LW388" s="1"/>
  <c r="EZ388"/>
  <c r="EY388"/>
  <c r="EV388"/>
  <c r="EU388"/>
  <c r="EO388"/>
  <c r="LA388" s="1"/>
  <c r="EN388"/>
  <c r="EK388"/>
  <c r="ED388"/>
  <c r="EC388"/>
  <c r="DX388"/>
  <c r="DW388"/>
  <c r="DQ388"/>
  <c r="DP388"/>
  <c r="DN388"/>
  <c r="DM388"/>
  <c r="DF388"/>
  <c r="KC388" s="1"/>
  <c r="KD388" s="1"/>
  <c r="DE388"/>
  <c r="KE388" s="1"/>
  <c r="KF388" s="1"/>
  <c r="CZ388"/>
  <c r="JU388" s="1"/>
  <c r="JV388" s="1"/>
  <c r="CY388"/>
  <c r="JW388" s="1"/>
  <c r="JX388" s="1"/>
  <c r="CU388"/>
  <c r="CV388" s="1"/>
  <c r="JQ388" s="1"/>
  <c r="CT388"/>
  <c r="JM388" s="1"/>
  <c r="CS388"/>
  <c r="CP388"/>
  <c r="CN388"/>
  <c r="FV388" s="1"/>
  <c r="CG388"/>
  <c r="JG388" s="1"/>
  <c r="JH388" s="1"/>
  <c r="CF388"/>
  <c r="JE388" s="1"/>
  <c r="JF388" s="1"/>
  <c r="CA388"/>
  <c r="IY388" s="1"/>
  <c r="IZ388" s="1"/>
  <c r="BZ388"/>
  <c r="IW388" s="1"/>
  <c r="IX388" s="1"/>
  <c r="BU388"/>
  <c r="BT388"/>
  <c r="BQ388"/>
  <c r="BP388"/>
  <c r="BJ388"/>
  <c r="II388" s="1"/>
  <c r="IJ388" s="1"/>
  <c r="BI388"/>
  <c r="IG388" s="1"/>
  <c r="AW388"/>
  <c r="AV388"/>
  <c r="AR388"/>
  <c r="AQ388"/>
  <c r="AK388"/>
  <c r="AJ388"/>
  <c r="AG388"/>
  <c r="AF388"/>
  <c r="OB387"/>
  <c r="OA387"/>
  <c r="NY387"/>
  <c r="NW387"/>
  <c r="NU387"/>
  <c r="NT387"/>
  <c r="NR387"/>
  <c r="NQ387"/>
  <c r="NP387"/>
  <c r="NN387"/>
  <c r="NM387"/>
  <c r="MK387"/>
  <c r="MC387"/>
  <c r="LU387"/>
  <c r="LM387"/>
  <c r="LE387"/>
  <c r="KW387"/>
  <c r="KO387"/>
  <c r="KG387"/>
  <c r="JY387"/>
  <c r="JI387"/>
  <c r="JA387"/>
  <c r="IS387"/>
  <c r="IK387"/>
  <c r="IC387"/>
  <c r="HU387"/>
  <c r="GH387"/>
  <c r="GE387"/>
  <c r="GD387"/>
  <c r="GC387"/>
  <c r="GB387"/>
  <c r="GA387"/>
  <c r="FZ387"/>
  <c r="FY387"/>
  <c r="FX387"/>
  <c r="FU387"/>
  <c r="FR387"/>
  <c r="MG387" s="1"/>
  <c r="MH387" s="1"/>
  <c r="FQ387"/>
  <c r="MI387" s="1"/>
  <c r="MJ387" s="1"/>
  <c r="FL387"/>
  <c r="LY387" s="1"/>
  <c r="LZ387" s="1"/>
  <c r="FK387"/>
  <c r="MA387" s="1"/>
  <c r="MB387" s="1"/>
  <c r="FF387"/>
  <c r="LQ387" s="1"/>
  <c r="FE387"/>
  <c r="LS387" s="1"/>
  <c r="EZ387"/>
  <c r="EY387"/>
  <c r="EV387"/>
  <c r="EU387"/>
  <c r="EO387"/>
  <c r="LA387" s="1"/>
  <c r="EN387"/>
  <c r="EK387"/>
  <c r="ED387"/>
  <c r="EC387"/>
  <c r="DX387"/>
  <c r="DW387"/>
  <c r="DQ387"/>
  <c r="DP387"/>
  <c r="DN387"/>
  <c r="DM387"/>
  <c r="DF387"/>
  <c r="KC387" s="1"/>
  <c r="KD387" s="1"/>
  <c r="DE387"/>
  <c r="KE387" s="1"/>
  <c r="KF387" s="1"/>
  <c r="CZ387"/>
  <c r="JU387" s="1"/>
  <c r="JV387" s="1"/>
  <c r="CY387"/>
  <c r="JW387" s="1"/>
  <c r="JX387" s="1"/>
  <c r="CU387"/>
  <c r="CV387" s="1"/>
  <c r="JQ387" s="1"/>
  <c r="CT387"/>
  <c r="JM387" s="1"/>
  <c r="CS387"/>
  <c r="CP387"/>
  <c r="CN387"/>
  <c r="FV387" s="1"/>
  <c r="CG387"/>
  <c r="JG387" s="1"/>
  <c r="JH387" s="1"/>
  <c r="CF387"/>
  <c r="JE387" s="1"/>
  <c r="JF387" s="1"/>
  <c r="CA387"/>
  <c r="IY387" s="1"/>
  <c r="IZ387" s="1"/>
  <c r="BZ387"/>
  <c r="IW387" s="1"/>
  <c r="IX387" s="1"/>
  <c r="BU387"/>
  <c r="BT387"/>
  <c r="BQ387"/>
  <c r="BP387"/>
  <c r="BJ387"/>
  <c r="II387" s="1"/>
  <c r="BI387"/>
  <c r="IG387" s="1"/>
  <c r="AW387"/>
  <c r="AV387"/>
  <c r="AR387"/>
  <c r="AQ387"/>
  <c r="AK387"/>
  <c r="AJ387"/>
  <c r="AG387"/>
  <c r="AF387"/>
  <c r="OB386"/>
  <c r="NY386"/>
  <c r="NU386"/>
  <c r="NT386"/>
  <c r="NR386"/>
  <c r="NQ386"/>
  <c r="NP386"/>
  <c r="NN386"/>
  <c r="NM386"/>
  <c r="MK386"/>
  <c r="MC386"/>
  <c r="LU386"/>
  <c r="LM386"/>
  <c r="LE386"/>
  <c r="KW386"/>
  <c r="KO386"/>
  <c r="KG386"/>
  <c r="JY386"/>
  <c r="JI386"/>
  <c r="JA386"/>
  <c r="IS386"/>
  <c r="IK386"/>
  <c r="IC386"/>
  <c r="HU386"/>
  <c r="GH386"/>
  <c r="GE386"/>
  <c r="GD386"/>
  <c r="GC386"/>
  <c r="GB386"/>
  <c r="GA386"/>
  <c r="FZ386"/>
  <c r="FY386"/>
  <c r="FX386"/>
  <c r="FU386"/>
  <c r="FR386"/>
  <c r="MG386" s="1"/>
  <c r="MH386" s="1"/>
  <c r="FQ386"/>
  <c r="MI386" s="1"/>
  <c r="MJ386" s="1"/>
  <c r="FL386"/>
  <c r="LY386" s="1"/>
  <c r="FK386"/>
  <c r="MA386" s="1"/>
  <c r="FF386"/>
  <c r="LQ386" s="1"/>
  <c r="FE386"/>
  <c r="LS386" s="1"/>
  <c r="EZ386"/>
  <c r="EY386"/>
  <c r="EV386"/>
  <c r="EU386"/>
  <c r="EO386"/>
  <c r="LA386" s="1"/>
  <c r="EN386"/>
  <c r="EK386"/>
  <c r="ED386"/>
  <c r="EC386"/>
  <c r="DX386"/>
  <c r="DW386"/>
  <c r="DQ386"/>
  <c r="DP386"/>
  <c r="DN386"/>
  <c r="DM386"/>
  <c r="DF386"/>
  <c r="KC386" s="1"/>
  <c r="KD386" s="1"/>
  <c r="DE386"/>
  <c r="KE386" s="1"/>
  <c r="KF386" s="1"/>
  <c r="CZ386"/>
  <c r="JU386" s="1"/>
  <c r="JV386" s="1"/>
  <c r="CY386"/>
  <c r="JW386" s="1"/>
  <c r="JX386" s="1"/>
  <c r="CU386"/>
  <c r="CV386" s="1"/>
  <c r="JQ386" s="1"/>
  <c r="CT386"/>
  <c r="JM386" s="1"/>
  <c r="CS386"/>
  <c r="CP386"/>
  <c r="CN386"/>
  <c r="CG386"/>
  <c r="JG386" s="1"/>
  <c r="JH386" s="1"/>
  <c r="CF386"/>
  <c r="JE386" s="1"/>
  <c r="JF386" s="1"/>
  <c r="CA386"/>
  <c r="IY386" s="1"/>
  <c r="IZ386" s="1"/>
  <c r="BZ386"/>
  <c r="IW386" s="1"/>
  <c r="IX386" s="1"/>
  <c r="BU386"/>
  <c r="BT386"/>
  <c r="BQ386"/>
  <c r="BP386"/>
  <c r="BJ386"/>
  <c r="II386" s="1"/>
  <c r="IJ386" s="1"/>
  <c r="BI386"/>
  <c r="IG386" s="1"/>
  <c r="AW386"/>
  <c r="AV386"/>
  <c r="AR386"/>
  <c r="AQ386"/>
  <c r="AK386"/>
  <c r="AJ386"/>
  <c r="AG386"/>
  <c r="AF386"/>
  <c r="OB385"/>
  <c r="OA385"/>
  <c r="NY385"/>
  <c r="NW385"/>
  <c r="NU385"/>
  <c r="NT385"/>
  <c r="NR385"/>
  <c r="NQ385"/>
  <c r="NP385"/>
  <c r="NN385"/>
  <c r="NM385"/>
  <c r="MK385"/>
  <c r="MC385"/>
  <c r="LU385"/>
  <c r="LM385"/>
  <c r="LE385"/>
  <c r="KW385"/>
  <c r="KO385"/>
  <c r="KG385"/>
  <c r="JY385"/>
  <c r="JI385"/>
  <c r="JA385"/>
  <c r="IS385"/>
  <c r="IK385"/>
  <c r="IC385"/>
  <c r="HU385"/>
  <c r="GH385"/>
  <c r="GE385"/>
  <c r="GD385"/>
  <c r="GC385"/>
  <c r="GB385"/>
  <c r="GA385"/>
  <c r="FZ385"/>
  <c r="FY385"/>
  <c r="FX385"/>
  <c r="FU385"/>
  <c r="FR385"/>
  <c r="MG385" s="1"/>
  <c r="MH385" s="1"/>
  <c r="FQ385"/>
  <c r="MI385" s="1"/>
  <c r="MJ385" s="1"/>
  <c r="FL385"/>
  <c r="LY385" s="1"/>
  <c r="LZ385" s="1"/>
  <c r="FK385"/>
  <c r="MA385" s="1"/>
  <c r="MB385" s="1"/>
  <c r="FF385"/>
  <c r="LQ385" s="1"/>
  <c r="FE385"/>
  <c r="LS385" s="1"/>
  <c r="EZ385"/>
  <c r="EY385"/>
  <c r="EV385"/>
  <c r="EU385"/>
  <c r="EO385"/>
  <c r="LA385" s="1"/>
  <c r="EN385"/>
  <c r="EK385"/>
  <c r="ED385"/>
  <c r="EC385"/>
  <c r="DX385"/>
  <c r="DW385"/>
  <c r="DQ385"/>
  <c r="DP385"/>
  <c r="DN385"/>
  <c r="DM385"/>
  <c r="DF385"/>
  <c r="KC385" s="1"/>
  <c r="KD385" s="1"/>
  <c r="DE385"/>
  <c r="KE385" s="1"/>
  <c r="KF385" s="1"/>
  <c r="CZ385"/>
  <c r="JU385" s="1"/>
  <c r="JV385" s="1"/>
  <c r="CY385"/>
  <c r="JW385" s="1"/>
  <c r="JX385" s="1"/>
  <c r="CU385"/>
  <c r="CV385" s="1"/>
  <c r="JQ385" s="1"/>
  <c r="CT385"/>
  <c r="JM385" s="1"/>
  <c r="CS385"/>
  <c r="CP385"/>
  <c r="CN385"/>
  <c r="FV385" s="1"/>
  <c r="CG385"/>
  <c r="JG385" s="1"/>
  <c r="JH385" s="1"/>
  <c r="CF385"/>
  <c r="JE385" s="1"/>
  <c r="JF385" s="1"/>
  <c r="CA385"/>
  <c r="IY385" s="1"/>
  <c r="IZ385" s="1"/>
  <c r="BZ385"/>
  <c r="IW385" s="1"/>
  <c r="IX385" s="1"/>
  <c r="BU385"/>
  <c r="BT385"/>
  <c r="BQ385"/>
  <c r="BP385"/>
  <c r="BJ385"/>
  <c r="II385" s="1"/>
  <c r="BI385"/>
  <c r="IG385" s="1"/>
  <c r="AW385"/>
  <c r="AV385"/>
  <c r="AR385"/>
  <c r="AQ385"/>
  <c r="AK385"/>
  <c r="AJ385"/>
  <c r="AG385"/>
  <c r="AF385"/>
  <c r="OB384"/>
  <c r="OA384"/>
  <c r="NY384"/>
  <c r="NW384"/>
  <c r="NU384"/>
  <c r="NT384"/>
  <c r="NR384"/>
  <c r="NQ384"/>
  <c r="NP384"/>
  <c r="NN384"/>
  <c r="NM384"/>
  <c r="MK384"/>
  <c r="MC384"/>
  <c r="LU384"/>
  <c r="LM384"/>
  <c r="LE384"/>
  <c r="KW384"/>
  <c r="KO384"/>
  <c r="KG384"/>
  <c r="JY384"/>
  <c r="JI384"/>
  <c r="JA384"/>
  <c r="IS384"/>
  <c r="IK384"/>
  <c r="IC384"/>
  <c r="HU384"/>
  <c r="GH384"/>
  <c r="GE384"/>
  <c r="GD384"/>
  <c r="GC384"/>
  <c r="GB384"/>
  <c r="GA384"/>
  <c r="FZ384"/>
  <c r="FY384"/>
  <c r="FX384"/>
  <c r="FU384"/>
  <c r="FR384"/>
  <c r="MG384" s="1"/>
  <c r="MH384" s="1"/>
  <c r="FQ384"/>
  <c r="MI384" s="1"/>
  <c r="MJ384" s="1"/>
  <c r="FL384"/>
  <c r="LY384" s="1"/>
  <c r="LZ384" s="1"/>
  <c r="FK384"/>
  <c r="MA384" s="1"/>
  <c r="MB384" s="1"/>
  <c r="FF384"/>
  <c r="LQ384" s="1"/>
  <c r="LR384" s="1"/>
  <c r="FE384"/>
  <c r="LS384" s="1"/>
  <c r="EZ384"/>
  <c r="EY384"/>
  <c r="EV384"/>
  <c r="EU384"/>
  <c r="EO384"/>
  <c r="LA384" s="1"/>
  <c r="EN384"/>
  <c r="EK384"/>
  <c r="ED384"/>
  <c r="EC384"/>
  <c r="DX384"/>
  <c r="DW384"/>
  <c r="DQ384"/>
  <c r="DP384"/>
  <c r="DN384"/>
  <c r="DM384"/>
  <c r="DF384"/>
  <c r="KC384" s="1"/>
  <c r="KD384" s="1"/>
  <c r="DE384"/>
  <c r="KE384" s="1"/>
  <c r="KF384" s="1"/>
  <c r="CZ384"/>
  <c r="JU384" s="1"/>
  <c r="JV384" s="1"/>
  <c r="CY384"/>
  <c r="JW384" s="1"/>
  <c r="JX384" s="1"/>
  <c r="CU384"/>
  <c r="CV384" s="1"/>
  <c r="JQ384" s="1"/>
  <c r="CT384"/>
  <c r="JM384" s="1"/>
  <c r="CS384"/>
  <c r="CP384"/>
  <c r="CN384"/>
  <c r="FW384" s="1"/>
  <c r="CG384"/>
  <c r="JG384" s="1"/>
  <c r="JH384" s="1"/>
  <c r="CF384"/>
  <c r="JE384" s="1"/>
  <c r="JF384" s="1"/>
  <c r="CA384"/>
  <c r="IY384" s="1"/>
  <c r="IZ384" s="1"/>
  <c r="BZ384"/>
  <c r="IW384" s="1"/>
  <c r="IX384" s="1"/>
  <c r="BU384"/>
  <c r="BT384"/>
  <c r="BQ384"/>
  <c r="BP384"/>
  <c r="BJ384"/>
  <c r="II384" s="1"/>
  <c r="BI384"/>
  <c r="IG384" s="1"/>
  <c r="AW384"/>
  <c r="AV384"/>
  <c r="AR384"/>
  <c r="AQ384"/>
  <c r="AK384"/>
  <c r="AJ384"/>
  <c r="AG384"/>
  <c r="AF384"/>
  <c r="OB383"/>
  <c r="OA383"/>
  <c r="NY383"/>
  <c r="NW383"/>
  <c r="NU383"/>
  <c r="NT383"/>
  <c r="NR383"/>
  <c r="NQ383"/>
  <c r="NP383"/>
  <c r="NN383"/>
  <c r="NM383"/>
  <c r="MK383"/>
  <c r="MC383"/>
  <c r="LU383"/>
  <c r="LM383"/>
  <c r="LE383"/>
  <c r="KW383"/>
  <c r="KO383"/>
  <c r="KG383"/>
  <c r="JY383"/>
  <c r="JI383"/>
  <c r="JA383"/>
  <c r="IS383"/>
  <c r="IK383"/>
  <c r="IC383"/>
  <c r="HU383"/>
  <c r="GH383"/>
  <c r="GE383"/>
  <c r="GD383"/>
  <c r="GC383"/>
  <c r="GB383"/>
  <c r="GA383"/>
  <c r="FZ383"/>
  <c r="FY383"/>
  <c r="FX383"/>
  <c r="FU383"/>
  <c r="FR383"/>
  <c r="MG383" s="1"/>
  <c r="MH383" s="1"/>
  <c r="FQ383"/>
  <c r="MI383" s="1"/>
  <c r="MJ383" s="1"/>
  <c r="FL383"/>
  <c r="LY383" s="1"/>
  <c r="LZ383" s="1"/>
  <c r="FK383"/>
  <c r="MA383" s="1"/>
  <c r="MB383" s="1"/>
  <c r="FF383"/>
  <c r="LQ383" s="1"/>
  <c r="FE383"/>
  <c r="LS383" s="1"/>
  <c r="LT383" s="1"/>
  <c r="EZ383"/>
  <c r="EY383"/>
  <c r="EV383"/>
  <c r="EU383"/>
  <c r="EO383"/>
  <c r="LA383" s="1"/>
  <c r="EN383"/>
  <c r="EK383"/>
  <c r="ED383"/>
  <c r="EC383"/>
  <c r="DX383"/>
  <c r="DW383"/>
  <c r="DQ383"/>
  <c r="DP383"/>
  <c r="DN383"/>
  <c r="DM383"/>
  <c r="DF383"/>
  <c r="KC383" s="1"/>
  <c r="KD383" s="1"/>
  <c r="DE383"/>
  <c r="KE383" s="1"/>
  <c r="KF383" s="1"/>
  <c r="CZ383"/>
  <c r="JU383" s="1"/>
  <c r="JV383" s="1"/>
  <c r="CY383"/>
  <c r="JW383" s="1"/>
  <c r="JX383" s="1"/>
  <c r="CU383"/>
  <c r="CV383" s="1"/>
  <c r="JQ383" s="1"/>
  <c r="CT383"/>
  <c r="JM383" s="1"/>
  <c r="CS383"/>
  <c r="CP383"/>
  <c r="CN383"/>
  <c r="FW383" s="1"/>
  <c r="CG383"/>
  <c r="JG383" s="1"/>
  <c r="JH383" s="1"/>
  <c r="CF383"/>
  <c r="JE383" s="1"/>
  <c r="JF383" s="1"/>
  <c r="CA383"/>
  <c r="IY383" s="1"/>
  <c r="IZ383" s="1"/>
  <c r="BZ383"/>
  <c r="IW383" s="1"/>
  <c r="IX383" s="1"/>
  <c r="BU383"/>
  <c r="BT383"/>
  <c r="BQ383"/>
  <c r="BP383"/>
  <c r="BJ383"/>
  <c r="II383" s="1"/>
  <c r="BI383"/>
  <c r="IG383" s="1"/>
  <c r="IH383" s="1"/>
  <c r="AW383"/>
  <c r="AV383"/>
  <c r="AR383"/>
  <c r="AQ383"/>
  <c r="AK383"/>
  <c r="AJ383"/>
  <c r="AG383"/>
  <c r="AF383"/>
  <c r="OB382"/>
  <c r="OA382"/>
  <c r="NY382"/>
  <c r="NW382"/>
  <c r="NU382"/>
  <c r="NT382"/>
  <c r="NR382"/>
  <c r="NQ382"/>
  <c r="NP382"/>
  <c r="NN382"/>
  <c r="NM382"/>
  <c r="MK382"/>
  <c r="MC382"/>
  <c r="LU382"/>
  <c r="LM382"/>
  <c r="LE382"/>
  <c r="KW382"/>
  <c r="KO382"/>
  <c r="KG382"/>
  <c r="JY382"/>
  <c r="JI382"/>
  <c r="JA382"/>
  <c r="IS382"/>
  <c r="IK382"/>
  <c r="IC382"/>
  <c r="HU382"/>
  <c r="GH382"/>
  <c r="GE382"/>
  <c r="GD382"/>
  <c r="GC382"/>
  <c r="GB382"/>
  <c r="GA382"/>
  <c r="FZ382"/>
  <c r="FY382"/>
  <c r="FX382"/>
  <c r="FU382"/>
  <c r="FR382"/>
  <c r="MG382" s="1"/>
  <c r="MH382" s="1"/>
  <c r="FQ382"/>
  <c r="MI382" s="1"/>
  <c r="MJ382" s="1"/>
  <c r="FL382"/>
  <c r="LY382" s="1"/>
  <c r="LZ382" s="1"/>
  <c r="FK382"/>
  <c r="MA382" s="1"/>
  <c r="MB382" s="1"/>
  <c r="FF382"/>
  <c r="LQ382" s="1"/>
  <c r="FE382"/>
  <c r="LS382" s="1"/>
  <c r="LW382" s="1"/>
  <c r="EZ382"/>
  <c r="EY382"/>
  <c r="EV382"/>
  <c r="EU382"/>
  <c r="EO382"/>
  <c r="LA382" s="1"/>
  <c r="EN382"/>
  <c r="EK382"/>
  <c r="ED382"/>
  <c r="EC382"/>
  <c r="DX382"/>
  <c r="DW382"/>
  <c r="DQ382"/>
  <c r="DP382"/>
  <c r="DN382"/>
  <c r="DM382"/>
  <c r="DF382"/>
  <c r="KC382" s="1"/>
  <c r="KD382" s="1"/>
  <c r="DE382"/>
  <c r="KE382" s="1"/>
  <c r="KF382" s="1"/>
  <c r="CZ382"/>
  <c r="JU382" s="1"/>
  <c r="JV382" s="1"/>
  <c r="CY382"/>
  <c r="JW382" s="1"/>
  <c r="JX382" s="1"/>
  <c r="CU382"/>
  <c r="CV382" s="1"/>
  <c r="JQ382" s="1"/>
  <c r="CT382"/>
  <c r="JM382" s="1"/>
  <c r="CS382"/>
  <c r="CP382"/>
  <c r="CN382"/>
  <c r="FV382" s="1"/>
  <c r="CG382"/>
  <c r="JG382" s="1"/>
  <c r="JH382" s="1"/>
  <c r="CF382"/>
  <c r="JE382" s="1"/>
  <c r="JF382" s="1"/>
  <c r="CA382"/>
  <c r="IY382" s="1"/>
  <c r="IZ382" s="1"/>
  <c r="BZ382"/>
  <c r="IW382" s="1"/>
  <c r="IX382" s="1"/>
  <c r="BU382"/>
  <c r="BT382"/>
  <c r="BQ382"/>
  <c r="BP382"/>
  <c r="IQ382" s="1"/>
  <c r="IR382" s="1"/>
  <c r="BJ382"/>
  <c r="II382" s="1"/>
  <c r="IJ382" s="1"/>
  <c r="BI382"/>
  <c r="IG382" s="1"/>
  <c r="AW382"/>
  <c r="AV382"/>
  <c r="AR382"/>
  <c r="AQ382"/>
  <c r="AK382"/>
  <c r="AJ382"/>
  <c r="AG382"/>
  <c r="AF382"/>
  <c r="OB381"/>
  <c r="OA381"/>
  <c r="NY381"/>
  <c r="NW381"/>
  <c r="NU381"/>
  <c r="NT381"/>
  <c r="NR381"/>
  <c r="NQ381"/>
  <c r="NP381"/>
  <c r="NN381"/>
  <c r="NM381"/>
  <c r="MK381"/>
  <c r="MC381"/>
  <c r="LU381"/>
  <c r="LM381"/>
  <c r="LE381"/>
  <c r="KW381"/>
  <c r="KO381"/>
  <c r="KG381"/>
  <c r="JY381"/>
  <c r="JI381"/>
  <c r="JA381"/>
  <c r="IS381"/>
  <c r="IK381"/>
  <c r="IC381"/>
  <c r="HU381"/>
  <c r="GH381"/>
  <c r="GE381"/>
  <c r="GD381"/>
  <c r="GC381"/>
  <c r="GB381"/>
  <c r="GA381"/>
  <c r="FZ381"/>
  <c r="FY381"/>
  <c r="FX381"/>
  <c r="FU381"/>
  <c r="FR381"/>
  <c r="MG381" s="1"/>
  <c r="MH381" s="1"/>
  <c r="FQ381"/>
  <c r="MI381" s="1"/>
  <c r="MJ381" s="1"/>
  <c r="FL381"/>
  <c r="LY381" s="1"/>
  <c r="LZ381" s="1"/>
  <c r="FK381"/>
  <c r="MA381" s="1"/>
  <c r="MB381" s="1"/>
  <c r="FF381"/>
  <c r="LQ381" s="1"/>
  <c r="FE381"/>
  <c r="LS381" s="1"/>
  <c r="EZ381"/>
  <c r="EY381"/>
  <c r="EV381"/>
  <c r="EU381"/>
  <c r="EO381"/>
  <c r="LA381" s="1"/>
  <c r="EN381"/>
  <c r="EK381"/>
  <c r="ED381"/>
  <c r="EC381"/>
  <c r="DX381"/>
  <c r="DW381"/>
  <c r="DQ381"/>
  <c r="DP381"/>
  <c r="DN381"/>
  <c r="DM381"/>
  <c r="DF381"/>
  <c r="KC381" s="1"/>
  <c r="KD381" s="1"/>
  <c r="DE381"/>
  <c r="KE381" s="1"/>
  <c r="KF381" s="1"/>
  <c r="CZ381"/>
  <c r="JU381" s="1"/>
  <c r="JV381" s="1"/>
  <c r="CY381"/>
  <c r="JW381" s="1"/>
  <c r="JX381" s="1"/>
  <c r="CU381"/>
  <c r="CV381" s="1"/>
  <c r="JQ381" s="1"/>
  <c r="CT381"/>
  <c r="JM381" s="1"/>
  <c r="CS381"/>
  <c r="CP381"/>
  <c r="CN381"/>
  <c r="FV381" s="1"/>
  <c r="CG381"/>
  <c r="JG381" s="1"/>
  <c r="JH381" s="1"/>
  <c r="CF381"/>
  <c r="JE381" s="1"/>
  <c r="JF381" s="1"/>
  <c r="CA381"/>
  <c r="IY381" s="1"/>
  <c r="IZ381" s="1"/>
  <c r="BZ381"/>
  <c r="IW381" s="1"/>
  <c r="IX381" s="1"/>
  <c r="BU381"/>
  <c r="BT381"/>
  <c r="BQ381"/>
  <c r="BP381"/>
  <c r="BJ381"/>
  <c r="II381" s="1"/>
  <c r="BI381"/>
  <c r="IG381" s="1"/>
  <c r="AW381"/>
  <c r="AV381"/>
  <c r="AR381"/>
  <c r="AQ381"/>
  <c r="AK381"/>
  <c r="AJ381"/>
  <c r="AG381"/>
  <c r="AF381"/>
  <c r="OB380"/>
  <c r="NR380"/>
  <c r="NQ380"/>
  <c r="MK380"/>
  <c r="MC380"/>
  <c r="LU380"/>
  <c r="LM380"/>
  <c r="LE380"/>
  <c r="KW380"/>
  <c r="KO380"/>
  <c r="KG380"/>
  <c r="JY380"/>
  <c r="JI380"/>
  <c r="JA380"/>
  <c r="IS380"/>
  <c r="IK380"/>
  <c r="IC380"/>
  <c r="HU380"/>
  <c r="GH380"/>
  <c r="GE380"/>
  <c r="GD380"/>
  <c r="GC380"/>
  <c r="GB380"/>
  <c r="GA380"/>
  <c r="FZ380"/>
  <c r="FY380"/>
  <c r="FX380"/>
  <c r="FU380"/>
  <c r="FR380"/>
  <c r="MG380" s="1"/>
  <c r="MH380" s="1"/>
  <c r="FQ380"/>
  <c r="MI380" s="1"/>
  <c r="MJ380" s="1"/>
  <c r="FL380"/>
  <c r="LY380" s="1"/>
  <c r="FK380"/>
  <c r="MA380" s="1"/>
  <c r="FF380"/>
  <c r="LQ380" s="1"/>
  <c r="FE380"/>
  <c r="LS380" s="1"/>
  <c r="EZ380"/>
  <c r="EY380"/>
  <c r="EV380"/>
  <c r="EU380"/>
  <c r="EO380"/>
  <c r="LA380" s="1"/>
  <c r="EN380"/>
  <c r="EK380"/>
  <c r="ED380"/>
  <c r="EC380"/>
  <c r="DX380"/>
  <c r="DW380"/>
  <c r="DQ380"/>
  <c r="DP380"/>
  <c r="DN380"/>
  <c r="DM380"/>
  <c r="DF380"/>
  <c r="KC380" s="1"/>
  <c r="DE380"/>
  <c r="KE380" s="1"/>
  <c r="CZ380"/>
  <c r="JU380" s="1"/>
  <c r="CY380"/>
  <c r="JW380" s="1"/>
  <c r="CU380"/>
  <c r="CV380" s="1"/>
  <c r="JQ380" s="1"/>
  <c r="CT380"/>
  <c r="JM380" s="1"/>
  <c r="CS380"/>
  <c r="CP380"/>
  <c r="CN380"/>
  <c r="FW380" s="1"/>
  <c r="CG380"/>
  <c r="JG380" s="1"/>
  <c r="JH380" s="1"/>
  <c r="CF380"/>
  <c r="JE380" s="1"/>
  <c r="JF380" s="1"/>
  <c r="CA380"/>
  <c r="IY380" s="1"/>
  <c r="IZ380" s="1"/>
  <c r="BZ380"/>
  <c r="IW380" s="1"/>
  <c r="IX380" s="1"/>
  <c r="BU380"/>
  <c r="BT380"/>
  <c r="BQ380"/>
  <c r="BP380"/>
  <c r="BJ380"/>
  <c r="II380" s="1"/>
  <c r="BI380"/>
  <c r="IG380" s="1"/>
  <c r="AW380"/>
  <c r="AV380"/>
  <c r="AR380"/>
  <c r="AQ380"/>
  <c r="AK380"/>
  <c r="AJ380"/>
  <c r="AG380"/>
  <c r="AF380"/>
  <c r="OB379"/>
  <c r="NU379"/>
  <c r="NT379"/>
  <c r="NR379"/>
  <c r="NQ379"/>
  <c r="NP379"/>
  <c r="MK379"/>
  <c r="MC379"/>
  <c r="LU379"/>
  <c r="LM379"/>
  <c r="LE379"/>
  <c r="KW379"/>
  <c r="KO379"/>
  <c r="KG379"/>
  <c r="JY379"/>
  <c r="JI379"/>
  <c r="JA379"/>
  <c r="IS379"/>
  <c r="IK379"/>
  <c r="IC379"/>
  <c r="HU379"/>
  <c r="GH379"/>
  <c r="GE379"/>
  <c r="GD379"/>
  <c r="GC379"/>
  <c r="GB379"/>
  <c r="GA379"/>
  <c r="FZ379"/>
  <c r="FY379"/>
  <c r="FX379"/>
  <c r="FU379"/>
  <c r="FR379"/>
  <c r="MG379" s="1"/>
  <c r="MH379" s="1"/>
  <c r="FQ379"/>
  <c r="MI379" s="1"/>
  <c r="MJ379" s="1"/>
  <c r="FL379"/>
  <c r="LY379" s="1"/>
  <c r="LZ379" s="1"/>
  <c r="FK379"/>
  <c r="MA379" s="1"/>
  <c r="FF379"/>
  <c r="LQ379" s="1"/>
  <c r="LR379" s="1"/>
  <c r="FE379"/>
  <c r="LS379" s="1"/>
  <c r="EZ379"/>
  <c r="EY379"/>
  <c r="EV379"/>
  <c r="EU379"/>
  <c r="EO379"/>
  <c r="LA379" s="1"/>
  <c r="EN379"/>
  <c r="EK379"/>
  <c r="ED379"/>
  <c r="EC379"/>
  <c r="DX379"/>
  <c r="DW379"/>
  <c r="DQ379"/>
  <c r="DP379"/>
  <c r="DN379"/>
  <c r="DM379"/>
  <c r="DF379"/>
  <c r="KC379" s="1"/>
  <c r="KD379" s="1"/>
  <c r="DE379"/>
  <c r="KE379" s="1"/>
  <c r="KF379" s="1"/>
  <c r="CZ379"/>
  <c r="JU379" s="1"/>
  <c r="JV379" s="1"/>
  <c r="CY379"/>
  <c r="JW379" s="1"/>
  <c r="JX379" s="1"/>
  <c r="CU379"/>
  <c r="CV379" s="1"/>
  <c r="JQ379" s="1"/>
  <c r="CT379"/>
  <c r="JM379" s="1"/>
  <c r="CS379"/>
  <c r="CP379"/>
  <c r="CN379"/>
  <c r="CG379"/>
  <c r="JG379" s="1"/>
  <c r="JH379" s="1"/>
  <c r="CF379"/>
  <c r="JE379" s="1"/>
  <c r="JF379" s="1"/>
  <c r="CA379"/>
  <c r="IY379" s="1"/>
  <c r="IZ379" s="1"/>
  <c r="BZ379"/>
  <c r="IW379" s="1"/>
  <c r="IX379" s="1"/>
  <c r="BU379"/>
  <c r="BT379"/>
  <c r="BQ379"/>
  <c r="BP379"/>
  <c r="BJ379"/>
  <c r="II379" s="1"/>
  <c r="IJ379" s="1"/>
  <c r="BI379"/>
  <c r="IG379" s="1"/>
  <c r="AW379"/>
  <c r="AV379"/>
  <c r="AR379"/>
  <c r="AQ379"/>
  <c r="AK379"/>
  <c r="AJ379"/>
  <c r="AG379"/>
  <c r="AF379"/>
  <c r="OB378"/>
  <c r="NU378"/>
  <c r="NT378"/>
  <c r="NR378"/>
  <c r="NQ378"/>
  <c r="NP378"/>
  <c r="MK378"/>
  <c r="MC378"/>
  <c r="LU378"/>
  <c r="LM378"/>
  <c r="LE378"/>
  <c r="KW378"/>
  <c r="KO378"/>
  <c r="KG378"/>
  <c r="JY378"/>
  <c r="JI378"/>
  <c r="JA378"/>
  <c r="IS378"/>
  <c r="IK378"/>
  <c r="IC378"/>
  <c r="HU378"/>
  <c r="GH378"/>
  <c r="GE378"/>
  <c r="GD378"/>
  <c r="GC378"/>
  <c r="GB378"/>
  <c r="GA378"/>
  <c r="FZ378"/>
  <c r="FY378"/>
  <c r="FX378"/>
  <c r="FU378"/>
  <c r="FR378"/>
  <c r="MG378" s="1"/>
  <c r="MH378" s="1"/>
  <c r="FQ378"/>
  <c r="MI378" s="1"/>
  <c r="MJ378" s="1"/>
  <c r="FL378"/>
  <c r="LY378" s="1"/>
  <c r="FK378"/>
  <c r="MA378" s="1"/>
  <c r="FF378"/>
  <c r="LQ378" s="1"/>
  <c r="FE378"/>
  <c r="LS378" s="1"/>
  <c r="EZ378"/>
  <c r="EY378"/>
  <c r="EV378"/>
  <c r="EU378"/>
  <c r="EO378"/>
  <c r="LA378" s="1"/>
  <c r="LB378" s="1"/>
  <c r="EN378"/>
  <c r="EK378"/>
  <c r="ED378"/>
  <c r="EC378"/>
  <c r="DX378"/>
  <c r="DW378"/>
  <c r="DQ378"/>
  <c r="DP378"/>
  <c r="DN378"/>
  <c r="DM378"/>
  <c r="DF378"/>
  <c r="KC378" s="1"/>
  <c r="KD378" s="1"/>
  <c r="DE378"/>
  <c r="KE378" s="1"/>
  <c r="KF378" s="1"/>
  <c r="CZ378"/>
  <c r="JU378" s="1"/>
  <c r="JV378" s="1"/>
  <c r="CY378"/>
  <c r="JW378" s="1"/>
  <c r="JX378" s="1"/>
  <c r="CU378"/>
  <c r="CV378" s="1"/>
  <c r="JQ378" s="1"/>
  <c r="CT378"/>
  <c r="JM378" s="1"/>
  <c r="CS378"/>
  <c r="CP378"/>
  <c r="CN378"/>
  <c r="CG378"/>
  <c r="JG378" s="1"/>
  <c r="JH378" s="1"/>
  <c r="CF378"/>
  <c r="JE378" s="1"/>
  <c r="JF378" s="1"/>
  <c r="CA378"/>
  <c r="IY378" s="1"/>
  <c r="IZ378" s="1"/>
  <c r="BZ378"/>
  <c r="IW378" s="1"/>
  <c r="IX378" s="1"/>
  <c r="BU378"/>
  <c r="BT378"/>
  <c r="BQ378"/>
  <c r="BP378"/>
  <c r="BJ378"/>
  <c r="II378" s="1"/>
  <c r="BI378"/>
  <c r="IG378" s="1"/>
  <c r="AW378"/>
  <c r="AV378"/>
  <c r="AR378"/>
  <c r="AQ378"/>
  <c r="AK378"/>
  <c r="AJ378"/>
  <c r="AG378"/>
  <c r="AF378"/>
  <c r="OB377"/>
  <c r="NU377"/>
  <c r="NT377"/>
  <c r="NR377"/>
  <c r="NQ377"/>
  <c r="NP377"/>
  <c r="MK377"/>
  <c r="MC377"/>
  <c r="LU377"/>
  <c r="LM377"/>
  <c r="LE377"/>
  <c r="KW377"/>
  <c r="KO377"/>
  <c r="KG377"/>
  <c r="JY377"/>
  <c r="JI377"/>
  <c r="JA377"/>
  <c r="IS377"/>
  <c r="IK377"/>
  <c r="IC377"/>
  <c r="HU377"/>
  <c r="GH377"/>
  <c r="GE377"/>
  <c r="GD377"/>
  <c r="GC377"/>
  <c r="GB377"/>
  <c r="GA377"/>
  <c r="FZ377"/>
  <c r="FY377"/>
  <c r="FX377"/>
  <c r="FU377"/>
  <c r="FR377"/>
  <c r="MG377" s="1"/>
  <c r="MH377" s="1"/>
  <c r="FQ377"/>
  <c r="MI377" s="1"/>
  <c r="MJ377" s="1"/>
  <c r="FL377"/>
  <c r="LY377" s="1"/>
  <c r="LZ377" s="1"/>
  <c r="FK377"/>
  <c r="MA377" s="1"/>
  <c r="FF377"/>
  <c r="LQ377" s="1"/>
  <c r="LR377" s="1"/>
  <c r="FE377"/>
  <c r="LS377" s="1"/>
  <c r="EZ377"/>
  <c r="EY377"/>
  <c r="EV377"/>
  <c r="EU377"/>
  <c r="EO377"/>
  <c r="LA377" s="1"/>
  <c r="EN377"/>
  <c r="EK377"/>
  <c r="ED377"/>
  <c r="EC377"/>
  <c r="DX377"/>
  <c r="DW377"/>
  <c r="DQ377"/>
  <c r="DP377"/>
  <c r="DN377"/>
  <c r="DM377"/>
  <c r="KM377" s="1"/>
  <c r="DF377"/>
  <c r="KC377" s="1"/>
  <c r="KD377" s="1"/>
  <c r="DE377"/>
  <c r="KE377" s="1"/>
  <c r="KF377" s="1"/>
  <c r="CZ377"/>
  <c r="JU377" s="1"/>
  <c r="JV377" s="1"/>
  <c r="CY377"/>
  <c r="JW377" s="1"/>
  <c r="JX377" s="1"/>
  <c r="CU377"/>
  <c r="CV377" s="1"/>
  <c r="JQ377" s="1"/>
  <c r="CT377"/>
  <c r="JM377" s="1"/>
  <c r="CS377"/>
  <c r="CP377"/>
  <c r="CN377"/>
  <c r="CG377"/>
  <c r="JG377" s="1"/>
  <c r="JH377" s="1"/>
  <c r="CF377"/>
  <c r="JE377" s="1"/>
  <c r="JF377" s="1"/>
  <c r="CA377"/>
  <c r="IY377" s="1"/>
  <c r="IZ377" s="1"/>
  <c r="BZ377"/>
  <c r="IW377" s="1"/>
  <c r="IX377" s="1"/>
  <c r="BU377"/>
  <c r="BT377"/>
  <c r="BQ377"/>
  <c r="IO377" s="1"/>
  <c r="IP377" s="1"/>
  <c r="BP377"/>
  <c r="BJ377"/>
  <c r="II377" s="1"/>
  <c r="IJ377" s="1"/>
  <c r="BI377"/>
  <c r="IG377" s="1"/>
  <c r="AW377"/>
  <c r="AV377"/>
  <c r="AR377"/>
  <c r="AQ377"/>
  <c r="AK377"/>
  <c r="AJ377"/>
  <c r="AG377"/>
  <c r="AF377"/>
  <c r="OB376"/>
  <c r="OA376"/>
  <c r="NY376"/>
  <c r="NW376"/>
  <c r="NU376"/>
  <c r="NT376"/>
  <c r="NR376"/>
  <c r="NQ376"/>
  <c r="NP376"/>
  <c r="NN376"/>
  <c r="NM376"/>
  <c r="MK376"/>
  <c r="MC376"/>
  <c r="LU376"/>
  <c r="LM376"/>
  <c r="LE376"/>
  <c r="KW376"/>
  <c r="KO376"/>
  <c r="KG376"/>
  <c r="JY376"/>
  <c r="JI376"/>
  <c r="JA376"/>
  <c r="IS376"/>
  <c r="IK376"/>
  <c r="IC376"/>
  <c r="HU376"/>
  <c r="GH376"/>
  <c r="GE376"/>
  <c r="GD376"/>
  <c r="GC376"/>
  <c r="GB376"/>
  <c r="GA376"/>
  <c r="FZ376"/>
  <c r="FY376"/>
  <c r="FX376"/>
  <c r="FU376"/>
  <c r="FR376"/>
  <c r="MG376" s="1"/>
  <c r="MH376" s="1"/>
  <c r="FQ376"/>
  <c r="MI376" s="1"/>
  <c r="MJ376" s="1"/>
  <c r="FL376"/>
  <c r="LY376" s="1"/>
  <c r="LZ376" s="1"/>
  <c r="FK376"/>
  <c r="MA376" s="1"/>
  <c r="MB376" s="1"/>
  <c r="FF376"/>
  <c r="LQ376" s="1"/>
  <c r="FE376"/>
  <c r="LS376" s="1"/>
  <c r="LT376" s="1"/>
  <c r="EZ376"/>
  <c r="EY376"/>
  <c r="EV376"/>
  <c r="EU376"/>
  <c r="EO376"/>
  <c r="LA376" s="1"/>
  <c r="EN376"/>
  <c r="EK376"/>
  <c r="ED376"/>
  <c r="EC376"/>
  <c r="DX376"/>
  <c r="DW376"/>
  <c r="DQ376"/>
  <c r="DP376"/>
  <c r="DN376"/>
  <c r="DM376"/>
  <c r="DF376"/>
  <c r="KC376" s="1"/>
  <c r="KD376" s="1"/>
  <c r="DE376"/>
  <c r="KE376" s="1"/>
  <c r="KF376" s="1"/>
  <c r="CZ376"/>
  <c r="JU376" s="1"/>
  <c r="JV376" s="1"/>
  <c r="CY376"/>
  <c r="JW376" s="1"/>
  <c r="JX376" s="1"/>
  <c r="CU376"/>
  <c r="CV376" s="1"/>
  <c r="JQ376" s="1"/>
  <c r="CT376"/>
  <c r="JM376" s="1"/>
  <c r="CS376"/>
  <c r="CP376"/>
  <c r="CN376"/>
  <c r="FW376" s="1"/>
  <c r="CG376"/>
  <c r="JG376" s="1"/>
  <c r="JH376" s="1"/>
  <c r="CF376"/>
  <c r="JE376" s="1"/>
  <c r="JF376" s="1"/>
  <c r="CA376"/>
  <c r="IY376" s="1"/>
  <c r="IZ376" s="1"/>
  <c r="BZ376"/>
  <c r="IW376" s="1"/>
  <c r="IX376" s="1"/>
  <c r="BU376"/>
  <c r="BT376"/>
  <c r="BQ376"/>
  <c r="BP376"/>
  <c r="BJ376"/>
  <c r="II376" s="1"/>
  <c r="BI376"/>
  <c r="IG376" s="1"/>
  <c r="IL376" s="1"/>
  <c r="AW376"/>
  <c r="AV376"/>
  <c r="AR376"/>
  <c r="AQ376"/>
  <c r="AK376"/>
  <c r="AJ376"/>
  <c r="AG376"/>
  <c r="AF376"/>
  <c r="OB375"/>
  <c r="NU375"/>
  <c r="NT375"/>
  <c r="NR375"/>
  <c r="NQ375"/>
  <c r="NP375"/>
  <c r="MK375"/>
  <c r="MC375"/>
  <c r="LU375"/>
  <c r="LM375"/>
  <c r="LE375"/>
  <c r="KW375"/>
  <c r="KO375"/>
  <c r="KG375"/>
  <c r="JY375"/>
  <c r="JI375"/>
  <c r="JA375"/>
  <c r="IS375"/>
  <c r="IK375"/>
  <c r="IC375"/>
  <c r="HU375"/>
  <c r="GH375"/>
  <c r="GE375"/>
  <c r="GD375"/>
  <c r="GC375"/>
  <c r="GB375"/>
  <c r="GA375"/>
  <c r="FZ375"/>
  <c r="FY375"/>
  <c r="FX375"/>
  <c r="FU375"/>
  <c r="FR375"/>
  <c r="MG375" s="1"/>
  <c r="MH375" s="1"/>
  <c r="FQ375"/>
  <c r="MI375" s="1"/>
  <c r="MJ375" s="1"/>
  <c r="FL375"/>
  <c r="LY375" s="1"/>
  <c r="FK375"/>
  <c r="MA375" s="1"/>
  <c r="FF375"/>
  <c r="LQ375" s="1"/>
  <c r="FE375"/>
  <c r="LS375" s="1"/>
  <c r="EZ375"/>
  <c r="EY375"/>
  <c r="EV375"/>
  <c r="EU375"/>
  <c r="EO375"/>
  <c r="LA375" s="1"/>
  <c r="EN375"/>
  <c r="EK375"/>
  <c r="ED375"/>
  <c r="EC375"/>
  <c r="DX375"/>
  <c r="DW375"/>
  <c r="DQ375"/>
  <c r="DP375"/>
  <c r="DN375"/>
  <c r="DM375"/>
  <c r="DF375"/>
  <c r="KC375" s="1"/>
  <c r="KD375" s="1"/>
  <c r="DE375"/>
  <c r="KE375" s="1"/>
  <c r="KF375" s="1"/>
  <c r="CZ375"/>
  <c r="JU375" s="1"/>
  <c r="JV375" s="1"/>
  <c r="CY375"/>
  <c r="JW375" s="1"/>
  <c r="JX375" s="1"/>
  <c r="CU375"/>
  <c r="CV375" s="1"/>
  <c r="JQ375" s="1"/>
  <c r="CT375"/>
  <c r="JM375" s="1"/>
  <c r="CS375"/>
  <c r="CP375"/>
  <c r="CN375"/>
  <c r="CG375"/>
  <c r="JG375" s="1"/>
  <c r="JH375" s="1"/>
  <c r="CF375"/>
  <c r="JE375" s="1"/>
  <c r="JF375" s="1"/>
  <c r="CA375"/>
  <c r="IY375" s="1"/>
  <c r="IZ375" s="1"/>
  <c r="BZ375"/>
  <c r="IW375" s="1"/>
  <c r="IX375" s="1"/>
  <c r="BU375"/>
  <c r="BT375"/>
  <c r="BQ375"/>
  <c r="BP375"/>
  <c r="BJ375"/>
  <c r="II375" s="1"/>
  <c r="BI375"/>
  <c r="IG375" s="1"/>
  <c r="AW375"/>
  <c r="AV375"/>
  <c r="AR375"/>
  <c r="AQ375"/>
  <c r="AK375"/>
  <c r="AJ375"/>
  <c r="AG375"/>
  <c r="AF375"/>
  <c r="OB374"/>
  <c r="NR374"/>
  <c r="NQ374"/>
  <c r="MK374"/>
  <c r="MC374"/>
  <c r="LU374"/>
  <c r="LM374"/>
  <c r="LE374"/>
  <c r="KW374"/>
  <c r="KO374"/>
  <c r="KG374"/>
  <c r="JY374"/>
  <c r="JI374"/>
  <c r="JA374"/>
  <c r="IS374"/>
  <c r="IK374"/>
  <c r="IC374"/>
  <c r="HU374"/>
  <c r="GH374"/>
  <c r="GE374"/>
  <c r="GD374"/>
  <c r="GC374"/>
  <c r="GB374"/>
  <c r="GA374"/>
  <c r="FZ374"/>
  <c r="FY374"/>
  <c r="FX374"/>
  <c r="FU374"/>
  <c r="FR374"/>
  <c r="MG374" s="1"/>
  <c r="MH374" s="1"/>
  <c r="FQ374"/>
  <c r="MI374" s="1"/>
  <c r="MJ374" s="1"/>
  <c r="FL374"/>
  <c r="LY374" s="1"/>
  <c r="FK374"/>
  <c r="MA374" s="1"/>
  <c r="FF374"/>
  <c r="LQ374" s="1"/>
  <c r="FE374"/>
  <c r="LS374" s="1"/>
  <c r="EZ374"/>
  <c r="EY374"/>
  <c r="EV374"/>
  <c r="EU374"/>
  <c r="EO374"/>
  <c r="LA374" s="1"/>
  <c r="EN374"/>
  <c r="EK374"/>
  <c r="ED374"/>
  <c r="EC374"/>
  <c r="DX374"/>
  <c r="DW374"/>
  <c r="DQ374"/>
  <c r="DP374"/>
  <c r="DN374"/>
  <c r="DM374"/>
  <c r="DF374"/>
  <c r="KC374" s="1"/>
  <c r="DE374"/>
  <c r="KE374" s="1"/>
  <c r="CZ374"/>
  <c r="JU374" s="1"/>
  <c r="CY374"/>
  <c r="JW374" s="1"/>
  <c r="JX374" s="1"/>
  <c r="CU374"/>
  <c r="CV374" s="1"/>
  <c r="JQ374" s="1"/>
  <c r="CT374"/>
  <c r="JM374" s="1"/>
  <c r="CS374"/>
  <c r="CP374"/>
  <c r="CN374"/>
  <c r="FW374" s="1"/>
  <c r="CG374"/>
  <c r="JG374" s="1"/>
  <c r="JH374" s="1"/>
  <c r="CF374"/>
  <c r="JE374" s="1"/>
  <c r="JF374" s="1"/>
  <c r="CA374"/>
  <c r="IY374" s="1"/>
  <c r="IZ374" s="1"/>
  <c r="BZ374"/>
  <c r="IW374" s="1"/>
  <c r="IX374" s="1"/>
  <c r="BU374"/>
  <c r="BT374"/>
  <c r="BQ374"/>
  <c r="BP374"/>
  <c r="BJ374"/>
  <c r="II374" s="1"/>
  <c r="BI374"/>
  <c r="IG374" s="1"/>
  <c r="AW374"/>
  <c r="AV374"/>
  <c r="AR374"/>
  <c r="AQ374"/>
  <c r="AK374"/>
  <c r="AJ374"/>
  <c r="AG374"/>
  <c r="AF374"/>
  <c r="OB373"/>
  <c r="NR373"/>
  <c r="NQ373"/>
  <c r="MK373"/>
  <c r="MC373"/>
  <c r="LU373"/>
  <c r="LM373"/>
  <c r="LE373"/>
  <c r="KW373"/>
  <c r="KO373"/>
  <c r="KG373"/>
  <c r="JY373"/>
  <c r="JI373"/>
  <c r="JA373"/>
  <c r="IS373"/>
  <c r="IK373"/>
  <c r="IC373"/>
  <c r="HU373"/>
  <c r="GH373"/>
  <c r="GE373"/>
  <c r="GD373"/>
  <c r="GC373"/>
  <c r="GB373"/>
  <c r="GA373"/>
  <c r="FZ373"/>
  <c r="FY373"/>
  <c r="FX373"/>
  <c r="FU373"/>
  <c r="FR373"/>
  <c r="MG373" s="1"/>
  <c r="MH373" s="1"/>
  <c r="FQ373"/>
  <c r="MI373" s="1"/>
  <c r="MJ373" s="1"/>
  <c r="FL373"/>
  <c r="LY373" s="1"/>
  <c r="FK373"/>
  <c r="MA373" s="1"/>
  <c r="FF373"/>
  <c r="LQ373" s="1"/>
  <c r="FE373"/>
  <c r="LS373" s="1"/>
  <c r="LW373" s="1"/>
  <c r="EZ373"/>
  <c r="EY373"/>
  <c r="EV373"/>
  <c r="EU373"/>
  <c r="EO373"/>
  <c r="LA373" s="1"/>
  <c r="EN373"/>
  <c r="EK373"/>
  <c r="ED373"/>
  <c r="EC373"/>
  <c r="DX373"/>
  <c r="DW373"/>
  <c r="DQ373"/>
  <c r="DP373"/>
  <c r="DN373"/>
  <c r="DM373"/>
  <c r="DF373"/>
  <c r="KC373" s="1"/>
  <c r="DE373"/>
  <c r="KE373" s="1"/>
  <c r="KI373" s="1"/>
  <c r="CZ373"/>
  <c r="JU373" s="1"/>
  <c r="CY373"/>
  <c r="JW373" s="1"/>
  <c r="CU373"/>
  <c r="CV373" s="1"/>
  <c r="JQ373" s="1"/>
  <c r="CT373"/>
  <c r="JM373" s="1"/>
  <c r="CS373"/>
  <c r="CP373"/>
  <c r="CN373"/>
  <c r="FW373" s="1"/>
  <c r="CG373"/>
  <c r="JG373" s="1"/>
  <c r="JH373" s="1"/>
  <c r="CF373"/>
  <c r="JE373" s="1"/>
  <c r="JF373" s="1"/>
  <c r="CA373"/>
  <c r="IY373" s="1"/>
  <c r="IZ373" s="1"/>
  <c r="BZ373"/>
  <c r="IW373" s="1"/>
  <c r="IX373" s="1"/>
  <c r="BU373"/>
  <c r="BT373"/>
  <c r="BQ373"/>
  <c r="BP373"/>
  <c r="BJ373"/>
  <c r="II373" s="1"/>
  <c r="BI373"/>
  <c r="IG373" s="1"/>
  <c r="IL373" s="1"/>
  <c r="AW373"/>
  <c r="AV373"/>
  <c r="AR373"/>
  <c r="AQ373"/>
  <c r="AK373"/>
  <c r="AJ373"/>
  <c r="AG373"/>
  <c r="AF373"/>
  <c r="OB372"/>
  <c r="NR372"/>
  <c r="NQ372"/>
  <c r="MK372"/>
  <c r="MC372"/>
  <c r="LU372"/>
  <c r="LM372"/>
  <c r="LE372"/>
  <c r="KW372"/>
  <c r="KO372"/>
  <c r="KG372"/>
  <c r="JY372"/>
  <c r="JI372"/>
  <c r="JA372"/>
  <c r="IS372"/>
  <c r="IK372"/>
  <c r="IC372"/>
  <c r="HU372"/>
  <c r="GH372"/>
  <c r="GE372"/>
  <c r="GD372"/>
  <c r="GC372"/>
  <c r="GB372"/>
  <c r="GA372"/>
  <c r="FZ372"/>
  <c r="FY372"/>
  <c r="FX372"/>
  <c r="FU372"/>
  <c r="FR372"/>
  <c r="MG372" s="1"/>
  <c r="MH372" s="1"/>
  <c r="FQ372"/>
  <c r="MI372" s="1"/>
  <c r="MJ372" s="1"/>
  <c r="FL372"/>
  <c r="LY372" s="1"/>
  <c r="FK372"/>
  <c r="MA372" s="1"/>
  <c r="FF372"/>
  <c r="LQ372" s="1"/>
  <c r="FE372"/>
  <c r="LS372" s="1"/>
  <c r="EZ372"/>
  <c r="EY372"/>
  <c r="EV372"/>
  <c r="EU372"/>
  <c r="EO372"/>
  <c r="LA372" s="1"/>
  <c r="EN372"/>
  <c r="EK372"/>
  <c r="ED372"/>
  <c r="EC372"/>
  <c r="DX372"/>
  <c r="DW372"/>
  <c r="DQ372"/>
  <c r="DP372"/>
  <c r="DN372"/>
  <c r="DM372"/>
  <c r="DF372"/>
  <c r="KC372" s="1"/>
  <c r="DE372"/>
  <c r="KE372" s="1"/>
  <c r="CZ372"/>
  <c r="JU372" s="1"/>
  <c r="CY372"/>
  <c r="JW372" s="1"/>
  <c r="CU372"/>
  <c r="CV372" s="1"/>
  <c r="JQ372" s="1"/>
  <c r="CT372"/>
  <c r="JM372" s="1"/>
  <c r="CS372"/>
  <c r="CP372"/>
  <c r="CN372"/>
  <c r="FW372" s="1"/>
  <c r="CG372"/>
  <c r="JG372" s="1"/>
  <c r="JH372" s="1"/>
  <c r="CF372"/>
  <c r="JE372" s="1"/>
  <c r="JF372" s="1"/>
  <c r="CA372"/>
  <c r="IY372" s="1"/>
  <c r="IZ372" s="1"/>
  <c r="BZ372"/>
  <c r="IW372" s="1"/>
  <c r="IX372" s="1"/>
  <c r="BU372"/>
  <c r="BT372"/>
  <c r="BQ372"/>
  <c r="BP372"/>
  <c r="BJ372"/>
  <c r="II372" s="1"/>
  <c r="BI372"/>
  <c r="IG372" s="1"/>
  <c r="AW372"/>
  <c r="AV372"/>
  <c r="AR372"/>
  <c r="AQ372"/>
  <c r="AK372"/>
  <c r="AJ372"/>
  <c r="AG372"/>
  <c r="AF372"/>
  <c r="OB371"/>
  <c r="NR371"/>
  <c r="NQ371"/>
  <c r="MK371"/>
  <c r="MC371"/>
  <c r="LU371"/>
  <c r="LM371"/>
  <c r="LE371"/>
  <c r="KW371"/>
  <c r="KO371"/>
  <c r="KG371"/>
  <c r="JY371"/>
  <c r="JI371"/>
  <c r="JA371"/>
  <c r="IS371"/>
  <c r="IK371"/>
  <c r="IC371"/>
  <c r="HU371"/>
  <c r="GH371"/>
  <c r="GE371"/>
  <c r="GD371"/>
  <c r="GC371"/>
  <c r="GB371"/>
  <c r="GA371"/>
  <c r="FZ371"/>
  <c r="FY371"/>
  <c r="FX371"/>
  <c r="FU371"/>
  <c r="FR371"/>
  <c r="MG371" s="1"/>
  <c r="MH371" s="1"/>
  <c r="FQ371"/>
  <c r="MI371" s="1"/>
  <c r="MJ371" s="1"/>
  <c r="FL371"/>
  <c r="LY371" s="1"/>
  <c r="LZ371" s="1"/>
  <c r="FK371"/>
  <c r="MA371" s="1"/>
  <c r="FF371"/>
  <c r="LQ371" s="1"/>
  <c r="FE371"/>
  <c r="LS371" s="1"/>
  <c r="EZ371"/>
  <c r="EY371"/>
  <c r="EV371"/>
  <c r="EU371"/>
  <c r="EO371"/>
  <c r="LA371" s="1"/>
  <c r="LB371" s="1"/>
  <c r="EN371"/>
  <c r="EK371"/>
  <c r="ED371"/>
  <c r="EC371"/>
  <c r="DX371"/>
  <c r="DW371"/>
  <c r="DQ371"/>
  <c r="DP371"/>
  <c r="DN371"/>
  <c r="DM371"/>
  <c r="DF371"/>
  <c r="KC371" s="1"/>
  <c r="DE371"/>
  <c r="KE371" s="1"/>
  <c r="CZ371"/>
  <c r="JU371" s="1"/>
  <c r="JV371" s="1"/>
  <c r="CY371"/>
  <c r="JW371" s="1"/>
  <c r="CU371"/>
  <c r="CV371" s="1"/>
  <c r="JQ371" s="1"/>
  <c r="CT371"/>
  <c r="JM371" s="1"/>
  <c r="CS371"/>
  <c r="CP371"/>
  <c r="CN371"/>
  <c r="FW371" s="1"/>
  <c r="CG371"/>
  <c r="JG371" s="1"/>
  <c r="JH371" s="1"/>
  <c r="CF371"/>
  <c r="JE371" s="1"/>
  <c r="JF371" s="1"/>
  <c r="CA371"/>
  <c r="IY371" s="1"/>
  <c r="IZ371" s="1"/>
  <c r="BZ371"/>
  <c r="IW371" s="1"/>
  <c r="IX371" s="1"/>
  <c r="BU371"/>
  <c r="BT371"/>
  <c r="BQ371"/>
  <c r="BP371"/>
  <c r="BJ371"/>
  <c r="II371" s="1"/>
  <c r="BI371"/>
  <c r="IG371" s="1"/>
  <c r="AW371"/>
  <c r="AV371"/>
  <c r="AR371"/>
  <c r="AQ371"/>
  <c r="AK371"/>
  <c r="AJ371"/>
  <c r="AG371"/>
  <c r="AF371"/>
  <c r="OB370"/>
  <c r="NR370"/>
  <c r="NQ370"/>
  <c r="MK370"/>
  <c r="MC370"/>
  <c r="LU370"/>
  <c r="LM370"/>
  <c r="LE370"/>
  <c r="KW370"/>
  <c r="KO370"/>
  <c r="KG370"/>
  <c r="JY370"/>
  <c r="JI370"/>
  <c r="JA370"/>
  <c r="IS370"/>
  <c r="IK370"/>
  <c r="IC370"/>
  <c r="HU370"/>
  <c r="GH370"/>
  <c r="GE370"/>
  <c r="GD370"/>
  <c r="GC370"/>
  <c r="GB370"/>
  <c r="GA370"/>
  <c r="FZ370"/>
  <c r="FY370"/>
  <c r="FX370"/>
  <c r="FU370"/>
  <c r="FR370"/>
  <c r="MG370" s="1"/>
  <c r="MH370" s="1"/>
  <c r="FQ370"/>
  <c r="MI370" s="1"/>
  <c r="MJ370" s="1"/>
  <c r="FL370"/>
  <c r="LY370" s="1"/>
  <c r="FK370"/>
  <c r="MA370" s="1"/>
  <c r="MB370" s="1"/>
  <c r="FF370"/>
  <c r="LQ370" s="1"/>
  <c r="FE370"/>
  <c r="LS370" s="1"/>
  <c r="EZ370"/>
  <c r="EY370"/>
  <c r="EV370"/>
  <c r="EU370"/>
  <c r="EO370"/>
  <c r="LA370" s="1"/>
  <c r="EN370"/>
  <c r="EK370"/>
  <c r="ED370"/>
  <c r="EC370"/>
  <c r="DX370"/>
  <c r="DW370"/>
  <c r="DQ370"/>
  <c r="DP370"/>
  <c r="DN370"/>
  <c r="DM370"/>
  <c r="DF370"/>
  <c r="KC370" s="1"/>
  <c r="DE370"/>
  <c r="KE370" s="1"/>
  <c r="CZ370"/>
  <c r="JU370" s="1"/>
  <c r="CY370"/>
  <c r="JW370" s="1"/>
  <c r="JX370" s="1"/>
  <c r="CU370"/>
  <c r="CV370" s="1"/>
  <c r="JQ370" s="1"/>
  <c r="CT370"/>
  <c r="JM370" s="1"/>
  <c r="CS370"/>
  <c r="CP370"/>
  <c r="CN370"/>
  <c r="FW370" s="1"/>
  <c r="CG370"/>
  <c r="JG370" s="1"/>
  <c r="JH370" s="1"/>
  <c r="CF370"/>
  <c r="JE370" s="1"/>
  <c r="JF370" s="1"/>
  <c r="CA370"/>
  <c r="IY370" s="1"/>
  <c r="IZ370" s="1"/>
  <c r="BZ370"/>
  <c r="IW370" s="1"/>
  <c r="IX370" s="1"/>
  <c r="BU370"/>
  <c r="BT370"/>
  <c r="BQ370"/>
  <c r="BP370"/>
  <c r="BJ370"/>
  <c r="II370" s="1"/>
  <c r="BI370"/>
  <c r="IG370" s="1"/>
  <c r="AW370"/>
  <c r="AV370"/>
  <c r="AR370"/>
  <c r="AQ370"/>
  <c r="AK370"/>
  <c r="AJ370"/>
  <c r="AG370"/>
  <c r="AF370"/>
  <c r="OB369"/>
  <c r="OA369"/>
  <c r="NY369"/>
  <c r="NW369"/>
  <c r="NU369"/>
  <c r="NT369"/>
  <c r="NR369"/>
  <c r="NQ369"/>
  <c r="NP369"/>
  <c r="NN369"/>
  <c r="NM369"/>
  <c r="MK369"/>
  <c r="MC369"/>
  <c r="LU369"/>
  <c r="LM369"/>
  <c r="LE369"/>
  <c r="KW369"/>
  <c r="KO369"/>
  <c r="KG369"/>
  <c r="JY369"/>
  <c r="JI369"/>
  <c r="JA369"/>
  <c r="IS369"/>
  <c r="IK369"/>
  <c r="IC369"/>
  <c r="HU369"/>
  <c r="GH369"/>
  <c r="GE369"/>
  <c r="GD369"/>
  <c r="GC369"/>
  <c r="GB369"/>
  <c r="GA369"/>
  <c r="FZ369"/>
  <c r="FY369"/>
  <c r="FX369"/>
  <c r="FU369"/>
  <c r="FR369"/>
  <c r="MG369" s="1"/>
  <c r="MH369" s="1"/>
  <c r="FQ369"/>
  <c r="MI369" s="1"/>
  <c r="MJ369" s="1"/>
  <c r="FL369"/>
  <c r="LY369" s="1"/>
  <c r="LZ369" s="1"/>
  <c r="FK369"/>
  <c r="MA369" s="1"/>
  <c r="MB369" s="1"/>
  <c r="FF369"/>
  <c r="LQ369" s="1"/>
  <c r="FE369"/>
  <c r="LS369" s="1"/>
  <c r="EZ369"/>
  <c r="EY369"/>
  <c r="EV369"/>
  <c r="EU369"/>
  <c r="EO369"/>
  <c r="LA369" s="1"/>
  <c r="LB369" s="1"/>
  <c r="EN369"/>
  <c r="EK369"/>
  <c r="ED369"/>
  <c r="EC369"/>
  <c r="DX369"/>
  <c r="DW369"/>
  <c r="DQ369"/>
  <c r="DP369"/>
  <c r="DN369"/>
  <c r="DM369"/>
  <c r="DF369"/>
  <c r="KC369" s="1"/>
  <c r="KD369" s="1"/>
  <c r="DE369"/>
  <c r="KE369" s="1"/>
  <c r="KF369" s="1"/>
  <c r="CZ369"/>
  <c r="JU369" s="1"/>
  <c r="JV369" s="1"/>
  <c r="CY369"/>
  <c r="JW369" s="1"/>
  <c r="JX369" s="1"/>
  <c r="CU369"/>
  <c r="CV369" s="1"/>
  <c r="JQ369" s="1"/>
  <c r="CT369"/>
  <c r="JM369" s="1"/>
  <c r="CS369"/>
  <c r="CP369"/>
  <c r="CN369"/>
  <c r="FW369" s="1"/>
  <c r="CG369"/>
  <c r="JG369" s="1"/>
  <c r="JH369" s="1"/>
  <c r="CF369"/>
  <c r="JE369" s="1"/>
  <c r="JF369" s="1"/>
  <c r="CA369"/>
  <c r="IY369" s="1"/>
  <c r="IZ369" s="1"/>
  <c r="BZ369"/>
  <c r="IW369" s="1"/>
  <c r="IX369" s="1"/>
  <c r="BU369"/>
  <c r="BT369"/>
  <c r="BQ369"/>
  <c r="BP369"/>
  <c r="BJ369"/>
  <c r="II369" s="1"/>
  <c r="BI369"/>
  <c r="IG369" s="1"/>
  <c r="AW369"/>
  <c r="AV369"/>
  <c r="AR369"/>
  <c r="AQ369"/>
  <c r="AK369"/>
  <c r="AJ369"/>
  <c r="AG369"/>
  <c r="AF369"/>
  <c r="OB368"/>
  <c r="OA368"/>
  <c r="NY368"/>
  <c r="NW368"/>
  <c r="NU368"/>
  <c r="NT368"/>
  <c r="NR368"/>
  <c r="NQ368"/>
  <c r="NP368"/>
  <c r="NN368"/>
  <c r="NM368"/>
  <c r="MK368"/>
  <c r="MC368"/>
  <c r="LU368"/>
  <c r="LM368"/>
  <c r="LE368"/>
  <c r="KW368"/>
  <c r="KO368"/>
  <c r="KG368"/>
  <c r="JY368"/>
  <c r="JI368"/>
  <c r="JA368"/>
  <c r="IS368"/>
  <c r="IK368"/>
  <c r="IC368"/>
  <c r="HU368"/>
  <c r="GH368"/>
  <c r="GE368"/>
  <c r="GD368"/>
  <c r="GC368"/>
  <c r="GB368"/>
  <c r="GA368"/>
  <c r="FZ368"/>
  <c r="FY368"/>
  <c r="FX368"/>
  <c r="FU368"/>
  <c r="FR368"/>
  <c r="MG368" s="1"/>
  <c r="MH368" s="1"/>
  <c r="FQ368"/>
  <c r="MI368" s="1"/>
  <c r="MJ368" s="1"/>
  <c r="FL368"/>
  <c r="LY368" s="1"/>
  <c r="LZ368" s="1"/>
  <c r="FK368"/>
  <c r="MA368" s="1"/>
  <c r="MB368" s="1"/>
  <c r="FF368"/>
  <c r="LQ368" s="1"/>
  <c r="FE368"/>
  <c r="LS368" s="1"/>
  <c r="EZ368"/>
  <c r="EY368"/>
  <c r="EV368"/>
  <c r="EU368"/>
  <c r="EO368"/>
  <c r="LA368" s="1"/>
  <c r="EN368"/>
  <c r="EK368"/>
  <c r="ED368"/>
  <c r="EC368"/>
  <c r="DX368"/>
  <c r="DW368"/>
  <c r="DQ368"/>
  <c r="DP368"/>
  <c r="DN368"/>
  <c r="DM368"/>
  <c r="DF368"/>
  <c r="KC368" s="1"/>
  <c r="KD368" s="1"/>
  <c r="DE368"/>
  <c r="KE368" s="1"/>
  <c r="KF368" s="1"/>
  <c r="CZ368"/>
  <c r="JU368" s="1"/>
  <c r="JV368" s="1"/>
  <c r="CY368"/>
  <c r="JW368" s="1"/>
  <c r="JX368" s="1"/>
  <c r="CU368"/>
  <c r="CV368" s="1"/>
  <c r="JQ368" s="1"/>
  <c r="CT368"/>
  <c r="JM368" s="1"/>
  <c r="CS368"/>
  <c r="CP368"/>
  <c r="CN368"/>
  <c r="FW368" s="1"/>
  <c r="CG368"/>
  <c r="JG368" s="1"/>
  <c r="JH368" s="1"/>
  <c r="CF368"/>
  <c r="JE368" s="1"/>
  <c r="JF368" s="1"/>
  <c r="CA368"/>
  <c r="IY368" s="1"/>
  <c r="IZ368" s="1"/>
  <c r="BZ368"/>
  <c r="IW368" s="1"/>
  <c r="IX368" s="1"/>
  <c r="BU368"/>
  <c r="BT368"/>
  <c r="BQ368"/>
  <c r="BP368"/>
  <c r="BJ368"/>
  <c r="II368" s="1"/>
  <c r="BI368"/>
  <c r="IG368" s="1"/>
  <c r="AW368"/>
  <c r="AV368"/>
  <c r="AR368"/>
  <c r="AQ368"/>
  <c r="AK368"/>
  <c r="AJ368"/>
  <c r="AG368"/>
  <c r="AF368"/>
  <c r="OB367"/>
  <c r="OA367"/>
  <c r="NY367"/>
  <c r="NW367"/>
  <c r="NU367"/>
  <c r="NT367"/>
  <c r="NR367"/>
  <c r="NQ367"/>
  <c r="NP367"/>
  <c r="NN367"/>
  <c r="NM367"/>
  <c r="MK367"/>
  <c r="MC367"/>
  <c r="LU367"/>
  <c r="LM367"/>
  <c r="LE367"/>
  <c r="KW367"/>
  <c r="KO367"/>
  <c r="KG367"/>
  <c r="JY367"/>
  <c r="JI367"/>
  <c r="JA367"/>
  <c r="IS367"/>
  <c r="IK367"/>
  <c r="IC367"/>
  <c r="HU367"/>
  <c r="GH367"/>
  <c r="GE367"/>
  <c r="GD367"/>
  <c r="GC367"/>
  <c r="GB367"/>
  <c r="GA367"/>
  <c r="FZ367"/>
  <c r="FY367"/>
  <c r="FX367"/>
  <c r="FU367"/>
  <c r="FR367"/>
  <c r="MG367" s="1"/>
  <c r="MH367" s="1"/>
  <c r="FQ367"/>
  <c r="MI367" s="1"/>
  <c r="MJ367" s="1"/>
  <c r="FL367"/>
  <c r="LY367" s="1"/>
  <c r="LZ367" s="1"/>
  <c r="FK367"/>
  <c r="MA367" s="1"/>
  <c r="MB367" s="1"/>
  <c r="FF367"/>
  <c r="LQ367" s="1"/>
  <c r="FE367"/>
  <c r="LS367" s="1"/>
  <c r="EZ367"/>
  <c r="EY367"/>
  <c r="EV367"/>
  <c r="EU367"/>
  <c r="EO367"/>
  <c r="LA367" s="1"/>
  <c r="EN367"/>
  <c r="EK367"/>
  <c r="ED367"/>
  <c r="EC367"/>
  <c r="DX367"/>
  <c r="DW367"/>
  <c r="DQ367"/>
  <c r="DP367"/>
  <c r="DN367"/>
  <c r="DM367"/>
  <c r="DF367"/>
  <c r="KC367" s="1"/>
  <c r="KD367" s="1"/>
  <c r="DE367"/>
  <c r="KE367" s="1"/>
  <c r="KF367" s="1"/>
  <c r="CZ367"/>
  <c r="JU367" s="1"/>
  <c r="JV367" s="1"/>
  <c r="CY367"/>
  <c r="JW367" s="1"/>
  <c r="JX367" s="1"/>
  <c r="CU367"/>
  <c r="CV367" s="1"/>
  <c r="JQ367" s="1"/>
  <c r="CT367"/>
  <c r="JM367" s="1"/>
  <c r="CS367"/>
  <c r="CP367"/>
  <c r="CN367"/>
  <c r="FW367" s="1"/>
  <c r="CG367"/>
  <c r="JG367" s="1"/>
  <c r="JH367" s="1"/>
  <c r="CF367"/>
  <c r="JE367" s="1"/>
  <c r="JF367" s="1"/>
  <c r="CA367"/>
  <c r="IY367" s="1"/>
  <c r="IZ367" s="1"/>
  <c r="BZ367"/>
  <c r="IW367" s="1"/>
  <c r="IX367" s="1"/>
  <c r="BU367"/>
  <c r="BT367"/>
  <c r="BQ367"/>
  <c r="BP367"/>
  <c r="BJ367"/>
  <c r="II367" s="1"/>
  <c r="BI367"/>
  <c r="IG367" s="1"/>
  <c r="AW367"/>
  <c r="AV367"/>
  <c r="AR367"/>
  <c r="AQ367"/>
  <c r="AK367"/>
  <c r="AJ367"/>
  <c r="AG367"/>
  <c r="AF367"/>
  <c r="OB366"/>
  <c r="OA366"/>
  <c r="NY366"/>
  <c r="NW366"/>
  <c r="NU366"/>
  <c r="NT366"/>
  <c r="NR366"/>
  <c r="NQ366"/>
  <c r="NP366"/>
  <c r="NN366"/>
  <c r="NM366"/>
  <c r="MK366"/>
  <c r="MC366"/>
  <c r="LU366"/>
  <c r="LM366"/>
  <c r="LE366"/>
  <c r="KW366"/>
  <c r="KO366"/>
  <c r="KG366"/>
  <c r="JY366"/>
  <c r="JI366"/>
  <c r="JA366"/>
  <c r="IS366"/>
  <c r="IK366"/>
  <c r="IC366"/>
  <c r="HU366"/>
  <c r="GH366"/>
  <c r="GE366"/>
  <c r="GD366"/>
  <c r="GC366"/>
  <c r="GB366"/>
  <c r="GA366"/>
  <c r="FZ366"/>
  <c r="FY366"/>
  <c r="FX366"/>
  <c r="FU366"/>
  <c r="FR366"/>
  <c r="MG366" s="1"/>
  <c r="MH366" s="1"/>
  <c r="FQ366"/>
  <c r="MI366" s="1"/>
  <c r="MJ366" s="1"/>
  <c r="FL366"/>
  <c r="LY366" s="1"/>
  <c r="LZ366" s="1"/>
  <c r="FK366"/>
  <c r="MA366" s="1"/>
  <c r="MB366" s="1"/>
  <c r="FF366"/>
  <c r="LQ366" s="1"/>
  <c r="FE366"/>
  <c r="LS366" s="1"/>
  <c r="EZ366"/>
  <c r="EY366"/>
  <c r="EV366"/>
  <c r="EU366"/>
  <c r="EO366"/>
  <c r="LA366" s="1"/>
  <c r="EN366"/>
  <c r="EK366"/>
  <c r="ED366"/>
  <c r="EC366"/>
  <c r="DX366"/>
  <c r="DW366"/>
  <c r="DQ366"/>
  <c r="DP366"/>
  <c r="DN366"/>
  <c r="DM366"/>
  <c r="DF366"/>
  <c r="KC366" s="1"/>
  <c r="KD366" s="1"/>
  <c r="DE366"/>
  <c r="KE366" s="1"/>
  <c r="KF366" s="1"/>
  <c r="CZ366"/>
  <c r="JU366" s="1"/>
  <c r="JV366" s="1"/>
  <c r="CY366"/>
  <c r="JW366" s="1"/>
  <c r="JX366" s="1"/>
  <c r="CU366"/>
  <c r="CV366" s="1"/>
  <c r="JQ366" s="1"/>
  <c r="CT366"/>
  <c r="JM366" s="1"/>
  <c r="CS366"/>
  <c r="CP366"/>
  <c r="CN366"/>
  <c r="CG366"/>
  <c r="JG366" s="1"/>
  <c r="JH366" s="1"/>
  <c r="CF366"/>
  <c r="JE366" s="1"/>
  <c r="JF366" s="1"/>
  <c r="CA366"/>
  <c r="IY366" s="1"/>
  <c r="IZ366" s="1"/>
  <c r="BZ366"/>
  <c r="IW366" s="1"/>
  <c r="IX366" s="1"/>
  <c r="BU366"/>
  <c r="BT366"/>
  <c r="BQ366"/>
  <c r="BP366"/>
  <c r="BJ366"/>
  <c r="II366" s="1"/>
  <c r="BI366"/>
  <c r="IG366" s="1"/>
  <c r="AW366"/>
  <c r="AV366"/>
  <c r="AR366"/>
  <c r="AQ366"/>
  <c r="AK366"/>
  <c r="AJ366"/>
  <c r="AG366"/>
  <c r="AF366"/>
  <c r="OB365"/>
  <c r="OA365"/>
  <c r="NY365"/>
  <c r="NW365"/>
  <c r="NU365"/>
  <c r="NT365"/>
  <c r="NR365"/>
  <c r="NQ365"/>
  <c r="NP365"/>
  <c r="NN365"/>
  <c r="NM365"/>
  <c r="MK365"/>
  <c r="MC365"/>
  <c r="LU365"/>
  <c r="LM365"/>
  <c r="LE365"/>
  <c r="KW365"/>
  <c r="KO365"/>
  <c r="KG365"/>
  <c r="JY365"/>
  <c r="JI365"/>
  <c r="JA365"/>
  <c r="IS365"/>
  <c r="IK365"/>
  <c r="IC365"/>
  <c r="HU365"/>
  <c r="GH365"/>
  <c r="GE365"/>
  <c r="GD365"/>
  <c r="GC365"/>
  <c r="GB365"/>
  <c r="GA365"/>
  <c r="FZ365"/>
  <c r="FY365"/>
  <c r="FX365"/>
  <c r="FU365"/>
  <c r="FR365"/>
  <c r="MG365" s="1"/>
  <c r="MH365" s="1"/>
  <c r="FQ365"/>
  <c r="MI365" s="1"/>
  <c r="MJ365" s="1"/>
  <c r="FL365"/>
  <c r="LY365" s="1"/>
  <c r="LZ365" s="1"/>
  <c r="FK365"/>
  <c r="MA365" s="1"/>
  <c r="MB365" s="1"/>
  <c r="FF365"/>
  <c r="LQ365" s="1"/>
  <c r="FE365"/>
  <c r="LS365" s="1"/>
  <c r="EZ365"/>
  <c r="EY365"/>
  <c r="EV365"/>
  <c r="EU365"/>
  <c r="EO365"/>
  <c r="LA365" s="1"/>
  <c r="EN365"/>
  <c r="EK365"/>
  <c r="ED365"/>
  <c r="EC365"/>
  <c r="DX365"/>
  <c r="DW365"/>
  <c r="DQ365"/>
  <c r="DP365"/>
  <c r="DN365"/>
  <c r="DM365"/>
  <c r="DF365"/>
  <c r="KC365" s="1"/>
  <c r="KD365" s="1"/>
  <c r="DE365"/>
  <c r="KE365" s="1"/>
  <c r="KF365" s="1"/>
  <c r="CZ365"/>
  <c r="JU365" s="1"/>
  <c r="JV365" s="1"/>
  <c r="CY365"/>
  <c r="JW365" s="1"/>
  <c r="JX365" s="1"/>
  <c r="CU365"/>
  <c r="CV365" s="1"/>
  <c r="JQ365" s="1"/>
  <c r="CT365"/>
  <c r="JM365" s="1"/>
  <c r="CS365"/>
  <c r="CP365"/>
  <c r="CN365"/>
  <c r="FV365" s="1"/>
  <c r="CG365"/>
  <c r="JG365" s="1"/>
  <c r="JH365" s="1"/>
  <c r="CF365"/>
  <c r="JE365" s="1"/>
  <c r="JF365" s="1"/>
  <c r="CA365"/>
  <c r="IY365" s="1"/>
  <c r="IZ365" s="1"/>
  <c r="BZ365"/>
  <c r="IW365" s="1"/>
  <c r="IX365" s="1"/>
  <c r="BU365"/>
  <c r="BT365"/>
  <c r="BQ365"/>
  <c r="BP365"/>
  <c r="BJ365"/>
  <c r="II365" s="1"/>
  <c r="BI365"/>
  <c r="IG365" s="1"/>
  <c r="AW365"/>
  <c r="AV365"/>
  <c r="AR365"/>
  <c r="AQ365"/>
  <c r="AK365"/>
  <c r="AJ365"/>
  <c r="AG365"/>
  <c r="AF365"/>
  <c r="OB364"/>
  <c r="OA364"/>
  <c r="NY364"/>
  <c r="NW364"/>
  <c r="NU364"/>
  <c r="NT364"/>
  <c r="NR364"/>
  <c r="NQ364"/>
  <c r="NP364"/>
  <c r="NN364"/>
  <c r="NM364"/>
  <c r="MK364"/>
  <c r="MC364"/>
  <c r="LU364"/>
  <c r="LM364"/>
  <c r="LE364"/>
  <c r="KW364"/>
  <c r="KO364"/>
  <c r="KG364"/>
  <c r="JY364"/>
  <c r="JI364"/>
  <c r="JA364"/>
  <c r="IS364"/>
  <c r="IK364"/>
  <c r="IC364"/>
  <c r="HU364"/>
  <c r="GH364"/>
  <c r="GE364"/>
  <c r="GD364"/>
  <c r="GC364"/>
  <c r="GB364"/>
  <c r="GA364"/>
  <c r="FZ364"/>
  <c r="FY364"/>
  <c r="FX364"/>
  <c r="FU364"/>
  <c r="FR364"/>
  <c r="MG364" s="1"/>
  <c r="MH364" s="1"/>
  <c r="FQ364"/>
  <c r="MI364" s="1"/>
  <c r="MJ364" s="1"/>
  <c r="FL364"/>
  <c r="LY364" s="1"/>
  <c r="LZ364" s="1"/>
  <c r="FK364"/>
  <c r="MA364" s="1"/>
  <c r="MB364" s="1"/>
  <c r="FF364"/>
  <c r="LQ364" s="1"/>
  <c r="FE364"/>
  <c r="LS364" s="1"/>
  <c r="EZ364"/>
  <c r="EY364"/>
  <c r="EV364"/>
  <c r="EU364"/>
  <c r="EO364"/>
  <c r="LA364" s="1"/>
  <c r="EN364"/>
  <c r="EK364"/>
  <c r="ED364"/>
  <c r="EC364"/>
  <c r="DX364"/>
  <c r="DW364"/>
  <c r="DQ364"/>
  <c r="DP364"/>
  <c r="DN364"/>
  <c r="DM364"/>
  <c r="DF364"/>
  <c r="KC364" s="1"/>
  <c r="KD364" s="1"/>
  <c r="DE364"/>
  <c r="KE364" s="1"/>
  <c r="KF364" s="1"/>
  <c r="CZ364"/>
  <c r="JU364" s="1"/>
  <c r="JV364" s="1"/>
  <c r="CY364"/>
  <c r="JW364" s="1"/>
  <c r="JX364" s="1"/>
  <c r="CU364"/>
  <c r="CV364" s="1"/>
  <c r="JQ364" s="1"/>
  <c r="CT364"/>
  <c r="JM364" s="1"/>
  <c r="CS364"/>
  <c r="CP364"/>
  <c r="CN364"/>
  <c r="FW364" s="1"/>
  <c r="CG364"/>
  <c r="JG364" s="1"/>
  <c r="JH364" s="1"/>
  <c r="CF364"/>
  <c r="JE364" s="1"/>
  <c r="JF364" s="1"/>
  <c r="CA364"/>
  <c r="IY364" s="1"/>
  <c r="IZ364" s="1"/>
  <c r="BZ364"/>
  <c r="IW364" s="1"/>
  <c r="IX364" s="1"/>
  <c r="BU364"/>
  <c r="BT364"/>
  <c r="BQ364"/>
  <c r="BP364"/>
  <c r="BJ364"/>
  <c r="II364" s="1"/>
  <c r="BI364"/>
  <c r="IG364" s="1"/>
  <c r="AW364"/>
  <c r="AV364"/>
  <c r="AR364"/>
  <c r="AQ364"/>
  <c r="AK364"/>
  <c r="AJ364"/>
  <c r="AG364"/>
  <c r="AF364"/>
  <c r="OB363"/>
  <c r="OA363"/>
  <c r="NY363"/>
  <c r="NW363"/>
  <c r="NU363"/>
  <c r="NT363"/>
  <c r="NR363"/>
  <c r="NQ363"/>
  <c r="NP363"/>
  <c r="NN363"/>
  <c r="NM363"/>
  <c r="MK363"/>
  <c r="MC363"/>
  <c r="LU363"/>
  <c r="LM363"/>
  <c r="LE363"/>
  <c r="KW363"/>
  <c r="KO363"/>
  <c r="KG363"/>
  <c r="JY363"/>
  <c r="JI363"/>
  <c r="JA363"/>
  <c r="IS363"/>
  <c r="IK363"/>
  <c r="IC363"/>
  <c r="HU363"/>
  <c r="GH363"/>
  <c r="GE363"/>
  <c r="GD363"/>
  <c r="GC363"/>
  <c r="GB363"/>
  <c r="GA363"/>
  <c r="FZ363"/>
  <c r="FY363"/>
  <c r="FX363"/>
  <c r="FU363"/>
  <c r="FR363"/>
  <c r="MG363" s="1"/>
  <c r="MH363" s="1"/>
  <c r="FQ363"/>
  <c r="MI363" s="1"/>
  <c r="MJ363" s="1"/>
  <c r="FL363"/>
  <c r="LY363" s="1"/>
  <c r="LZ363" s="1"/>
  <c r="FK363"/>
  <c r="MA363" s="1"/>
  <c r="MB363" s="1"/>
  <c r="FF363"/>
  <c r="LQ363" s="1"/>
  <c r="FE363"/>
  <c r="LS363" s="1"/>
  <c r="EZ363"/>
  <c r="EY363"/>
  <c r="EV363"/>
  <c r="EU363"/>
  <c r="EO363"/>
  <c r="LA363" s="1"/>
  <c r="EN363"/>
  <c r="EK363"/>
  <c r="ED363"/>
  <c r="EC363"/>
  <c r="DX363"/>
  <c r="DW363"/>
  <c r="DQ363"/>
  <c r="DP363"/>
  <c r="DN363"/>
  <c r="DM363"/>
  <c r="DF363"/>
  <c r="KC363" s="1"/>
  <c r="KD363" s="1"/>
  <c r="DE363"/>
  <c r="KE363" s="1"/>
  <c r="KF363" s="1"/>
  <c r="CZ363"/>
  <c r="JU363" s="1"/>
  <c r="JV363" s="1"/>
  <c r="CY363"/>
  <c r="JW363" s="1"/>
  <c r="JX363" s="1"/>
  <c r="CU363"/>
  <c r="CV363" s="1"/>
  <c r="JQ363" s="1"/>
  <c r="CT363"/>
  <c r="JM363" s="1"/>
  <c r="CS363"/>
  <c r="CP363"/>
  <c r="CN363"/>
  <c r="FW363" s="1"/>
  <c r="CG363"/>
  <c r="JG363" s="1"/>
  <c r="JH363" s="1"/>
  <c r="CF363"/>
  <c r="JE363" s="1"/>
  <c r="JF363" s="1"/>
  <c r="CA363"/>
  <c r="IY363" s="1"/>
  <c r="IZ363" s="1"/>
  <c r="BZ363"/>
  <c r="IW363" s="1"/>
  <c r="IX363" s="1"/>
  <c r="BU363"/>
  <c r="BT363"/>
  <c r="BQ363"/>
  <c r="BP363"/>
  <c r="BJ363"/>
  <c r="II363" s="1"/>
  <c r="BI363"/>
  <c r="IG363" s="1"/>
  <c r="AW363"/>
  <c r="AV363"/>
  <c r="AR363"/>
  <c r="AQ363"/>
  <c r="AK363"/>
  <c r="AJ363"/>
  <c r="AG363"/>
  <c r="AF363"/>
  <c r="MK362"/>
  <c r="MC362"/>
  <c r="LU362"/>
  <c r="LM362"/>
  <c r="LE362"/>
  <c r="KW362"/>
  <c r="KO362"/>
  <c r="KG362"/>
  <c r="JY362"/>
  <c r="JI362"/>
  <c r="JA362"/>
  <c r="IS362"/>
  <c r="IK362"/>
  <c r="IC362"/>
  <c r="HU362"/>
  <c r="GH362"/>
  <c r="GE362"/>
  <c r="GD362"/>
  <c r="GC362"/>
  <c r="GB362"/>
  <c r="GA362"/>
  <c r="FZ362"/>
  <c r="FY362"/>
  <c r="FX362"/>
  <c r="FU362"/>
  <c r="FR362"/>
  <c r="MG362" s="1"/>
  <c r="FQ362"/>
  <c r="MI362" s="1"/>
  <c r="FL362"/>
  <c r="LY362" s="1"/>
  <c r="FK362"/>
  <c r="MA362" s="1"/>
  <c r="FF362"/>
  <c r="LQ362" s="1"/>
  <c r="FE362"/>
  <c r="LS362" s="1"/>
  <c r="EZ362"/>
  <c r="EY362"/>
  <c r="EV362"/>
  <c r="EU362"/>
  <c r="EO362"/>
  <c r="LA362" s="1"/>
  <c r="EN362"/>
  <c r="EK362"/>
  <c r="ED362"/>
  <c r="EC362"/>
  <c r="DX362"/>
  <c r="DW362"/>
  <c r="DQ362"/>
  <c r="DP362"/>
  <c r="DN362"/>
  <c r="DM362"/>
  <c r="DF362"/>
  <c r="KC362" s="1"/>
  <c r="DE362"/>
  <c r="KE362" s="1"/>
  <c r="CZ362"/>
  <c r="JU362" s="1"/>
  <c r="CY362"/>
  <c r="JW362" s="1"/>
  <c r="CU362"/>
  <c r="CV362" s="1"/>
  <c r="JQ362" s="1"/>
  <c r="CT362"/>
  <c r="JM362" s="1"/>
  <c r="CS362"/>
  <c r="CP362"/>
  <c r="CN362"/>
  <c r="FV362" s="1"/>
  <c r="CG362"/>
  <c r="JG362" s="1"/>
  <c r="CF362"/>
  <c r="JE362" s="1"/>
  <c r="CA362"/>
  <c r="IY362" s="1"/>
  <c r="BZ362"/>
  <c r="IW362" s="1"/>
  <c r="BU362"/>
  <c r="BT362"/>
  <c r="BQ362"/>
  <c r="BP362"/>
  <c r="BJ362"/>
  <c r="II362" s="1"/>
  <c r="BI362"/>
  <c r="IG362" s="1"/>
  <c r="AW362"/>
  <c r="AV362"/>
  <c r="AR362"/>
  <c r="AQ362"/>
  <c r="AK362"/>
  <c r="AJ362"/>
  <c r="AG362"/>
  <c r="AF362"/>
  <c r="NR361"/>
  <c r="MK361"/>
  <c r="MC361"/>
  <c r="LU361"/>
  <c r="LM361"/>
  <c r="LE361"/>
  <c r="KW361"/>
  <c r="KO361"/>
  <c r="KG361"/>
  <c r="JY361"/>
  <c r="JI361"/>
  <c r="JA361"/>
  <c r="IS361"/>
  <c r="IK361"/>
  <c r="IC361"/>
  <c r="HU361"/>
  <c r="GH361"/>
  <c r="GE361"/>
  <c r="GD361"/>
  <c r="GC361"/>
  <c r="GB361"/>
  <c r="GA361"/>
  <c r="FZ361"/>
  <c r="FY361"/>
  <c r="FX361"/>
  <c r="FU361"/>
  <c r="FR361"/>
  <c r="MG361" s="1"/>
  <c r="FQ361"/>
  <c r="MI361" s="1"/>
  <c r="FL361"/>
  <c r="LY361" s="1"/>
  <c r="FK361"/>
  <c r="MA361" s="1"/>
  <c r="FF361"/>
  <c r="LQ361" s="1"/>
  <c r="FE361"/>
  <c r="LS361" s="1"/>
  <c r="EZ361"/>
  <c r="EY361"/>
  <c r="EV361"/>
  <c r="EU361"/>
  <c r="EO361"/>
  <c r="LA361" s="1"/>
  <c r="EN361"/>
  <c r="EK361"/>
  <c r="ED361"/>
  <c r="EC361"/>
  <c r="DX361"/>
  <c r="DW361"/>
  <c r="DQ361"/>
  <c r="DP361"/>
  <c r="DN361"/>
  <c r="DM361"/>
  <c r="DF361"/>
  <c r="KC361" s="1"/>
  <c r="DE361"/>
  <c r="KE361" s="1"/>
  <c r="CZ361"/>
  <c r="JU361" s="1"/>
  <c r="CY361"/>
  <c r="JW361" s="1"/>
  <c r="CU361"/>
  <c r="CV361" s="1"/>
  <c r="JQ361" s="1"/>
  <c r="CT361"/>
  <c r="JM361" s="1"/>
  <c r="CS361"/>
  <c r="CP361"/>
  <c r="CN361"/>
  <c r="CG361"/>
  <c r="JG361" s="1"/>
  <c r="JH361" s="1"/>
  <c r="CF361"/>
  <c r="JE361" s="1"/>
  <c r="JF361" s="1"/>
  <c r="CA361"/>
  <c r="IY361" s="1"/>
  <c r="BZ361"/>
  <c r="IW361" s="1"/>
  <c r="BU361"/>
  <c r="BT361"/>
  <c r="BQ361"/>
  <c r="BP361"/>
  <c r="BJ361"/>
  <c r="II361" s="1"/>
  <c r="BI361"/>
  <c r="IG361" s="1"/>
  <c r="AW361"/>
  <c r="AV361"/>
  <c r="AR361"/>
  <c r="AQ361"/>
  <c r="AK361"/>
  <c r="AJ361"/>
  <c r="AG361"/>
  <c r="AF361"/>
  <c r="OB360"/>
  <c r="NR360"/>
  <c r="NQ360"/>
  <c r="MK360"/>
  <c r="MC360"/>
  <c r="LU360"/>
  <c r="LM360"/>
  <c r="LE360"/>
  <c r="KW360"/>
  <c r="KO360"/>
  <c r="KG360"/>
  <c r="JY360"/>
  <c r="JI360"/>
  <c r="JA360"/>
  <c r="IS360"/>
  <c r="IK360"/>
  <c r="IC360"/>
  <c r="HU360"/>
  <c r="GH360"/>
  <c r="GE360"/>
  <c r="GD360"/>
  <c r="GC360"/>
  <c r="GB360"/>
  <c r="GA360"/>
  <c r="FZ360"/>
  <c r="FY360"/>
  <c r="FX360"/>
  <c r="FU360"/>
  <c r="FR360"/>
  <c r="MG360" s="1"/>
  <c r="MH360" s="1"/>
  <c r="FQ360"/>
  <c r="MI360" s="1"/>
  <c r="MJ360" s="1"/>
  <c r="FL360"/>
  <c r="LY360" s="1"/>
  <c r="FK360"/>
  <c r="MA360" s="1"/>
  <c r="FF360"/>
  <c r="LQ360" s="1"/>
  <c r="FE360"/>
  <c r="LS360" s="1"/>
  <c r="EZ360"/>
  <c r="EY360"/>
  <c r="EV360"/>
  <c r="EU360"/>
  <c r="EO360"/>
  <c r="LA360" s="1"/>
  <c r="EN360"/>
  <c r="EK360"/>
  <c r="ED360"/>
  <c r="EC360"/>
  <c r="DX360"/>
  <c r="DW360"/>
  <c r="DQ360"/>
  <c r="DP360"/>
  <c r="DN360"/>
  <c r="DM360"/>
  <c r="DF360"/>
  <c r="KC360" s="1"/>
  <c r="DE360"/>
  <c r="KE360" s="1"/>
  <c r="CZ360"/>
  <c r="JU360" s="1"/>
  <c r="CY360"/>
  <c r="JW360" s="1"/>
  <c r="CU360"/>
  <c r="CV360" s="1"/>
  <c r="JQ360" s="1"/>
  <c r="CT360"/>
  <c r="JM360" s="1"/>
  <c r="CS360"/>
  <c r="CP360"/>
  <c r="CN360"/>
  <c r="CG360"/>
  <c r="JG360" s="1"/>
  <c r="JH360" s="1"/>
  <c r="CF360"/>
  <c r="JE360" s="1"/>
  <c r="JF360" s="1"/>
  <c r="CA360"/>
  <c r="IY360" s="1"/>
  <c r="IZ360" s="1"/>
  <c r="BZ360"/>
  <c r="IW360" s="1"/>
  <c r="IX360" s="1"/>
  <c r="BU360"/>
  <c r="BT360"/>
  <c r="BQ360"/>
  <c r="BP360"/>
  <c r="BJ360"/>
  <c r="II360" s="1"/>
  <c r="BI360"/>
  <c r="IG360" s="1"/>
  <c r="AW360"/>
  <c r="AV360"/>
  <c r="AR360"/>
  <c r="AQ360"/>
  <c r="AK360"/>
  <c r="AJ360"/>
  <c r="AG360"/>
  <c r="AF360"/>
  <c r="OB359"/>
  <c r="OA359"/>
  <c r="NY359"/>
  <c r="NW359"/>
  <c r="NU359"/>
  <c r="NT359"/>
  <c r="NR359"/>
  <c r="NQ359"/>
  <c r="NP359"/>
  <c r="NN359"/>
  <c r="NM359"/>
  <c r="MK359"/>
  <c r="MC359"/>
  <c r="LU359"/>
  <c r="LM359"/>
  <c r="LE359"/>
  <c r="KW359"/>
  <c r="KO359"/>
  <c r="KG359"/>
  <c r="JY359"/>
  <c r="JI359"/>
  <c r="JA359"/>
  <c r="IS359"/>
  <c r="IK359"/>
  <c r="IC359"/>
  <c r="HU359"/>
  <c r="GH359"/>
  <c r="GE359"/>
  <c r="GD359"/>
  <c r="GC359"/>
  <c r="GB359"/>
  <c r="GA359"/>
  <c r="FZ359"/>
  <c r="FY359"/>
  <c r="FX359"/>
  <c r="FU359"/>
  <c r="FR359"/>
  <c r="MG359" s="1"/>
  <c r="MH359" s="1"/>
  <c r="FQ359"/>
  <c r="MI359" s="1"/>
  <c r="MJ359" s="1"/>
  <c r="FL359"/>
  <c r="LY359" s="1"/>
  <c r="LZ359" s="1"/>
  <c r="FK359"/>
  <c r="MA359" s="1"/>
  <c r="MB359" s="1"/>
  <c r="FF359"/>
  <c r="LQ359" s="1"/>
  <c r="FE359"/>
  <c r="LS359" s="1"/>
  <c r="EZ359"/>
  <c r="EY359"/>
  <c r="EV359"/>
  <c r="EU359"/>
  <c r="EO359"/>
  <c r="LA359" s="1"/>
  <c r="EN359"/>
  <c r="EK359"/>
  <c r="ED359"/>
  <c r="EC359"/>
  <c r="DX359"/>
  <c r="DW359"/>
  <c r="DQ359"/>
  <c r="DP359"/>
  <c r="DN359"/>
  <c r="DM359"/>
  <c r="DF359"/>
  <c r="KC359" s="1"/>
  <c r="KD359" s="1"/>
  <c r="DE359"/>
  <c r="KE359" s="1"/>
  <c r="KF359" s="1"/>
  <c r="CZ359"/>
  <c r="JU359" s="1"/>
  <c r="JV359" s="1"/>
  <c r="CY359"/>
  <c r="JW359" s="1"/>
  <c r="JX359" s="1"/>
  <c r="CU359"/>
  <c r="CV359" s="1"/>
  <c r="JQ359" s="1"/>
  <c r="CT359"/>
  <c r="JM359" s="1"/>
  <c r="CS359"/>
  <c r="CP359"/>
  <c r="CN359"/>
  <c r="FW359" s="1"/>
  <c r="CG359"/>
  <c r="JG359" s="1"/>
  <c r="JH359" s="1"/>
  <c r="CF359"/>
  <c r="JE359" s="1"/>
  <c r="JF359" s="1"/>
  <c r="CA359"/>
  <c r="IY359" s="1"/>
  <c r="IZ359" s="1"/>
  <c r="BZ359"/>
  <c r="IW359" s="1"/>
  <c r="IX359" s="1"/>
  <c r="BU359"/>
  <c r="BT359"/>
  <c r="BQ359"/>
  <c r="BP359"/>
  <c r="BJ359"/>
  <c r="II359" s="1"/>
  <c r="BI359"/>
  <c r="IG359" s="1"/>
  <c r="AW359"/>
  <c r="AV359"/>
  <c r="AR359"/>
  <c r="AQ359"/>
  <c r="AK359"/>
  <c r="AJ359"/>
  <c r="AG359"/>
  <c r="AF359"/>
  <c r="MK358"/>
  <c r="MC358"/>
  <c r="LU358"/>
  <c r="LM358"/>
  <c r="LE358"/>
  <c r="KW358"/>
  <c r="KO358"/>
  <c r="KG358"/>
  <c r="JY358"/>
  <c r="JI358"/>
  <c r="JA358"/>
  <c r="IS358"/>
  <c r="IK358"/>
  <c r="IC358"/>
  <c r="HU358"/>
  <c r="GH358"/>
  <c r="GE358"/>
  <c r="GD358"/>
  <c r="GC358"/>
  <c r="GB358"/>
  <c r="GA358"/>
  <c r="FZ358"/>
  <c r="FY358"/>
  <c r="FX358"/>
  <c r="FU358"/>
  <c r="FR358"/>
  <c r="MG358" s="1"/>
  <c r="FQ358"/>
  <c r="MI358" s="1"/>
  <c r="FL358"/>
  <c r="LY358" s="1"/>
  <c r="FK358"/>
  <c r="MA358" s="1"/>
  <c r="FF358"/>
  <c r="LQ358" s="1"/>
  <c r="FE358"/>
  <c r="LS358" s="1"/>
  <c r="EZ358"/>
  <c r="EY358"/>
  <c r="EV358"/>
  <c r="EU358"/>
  <c r="EO358"/>
  <c r="LA358" s="1"/>
  <c r="EN358"/>
  <c r="EK358"/>
  <c r="ED358"/>
  <c r="EC358"/>
  <c r="DX358"/>
  <c r="DW358"/>
  <c r="DQ358"/>
  <c r="DP358"/>
  <c r="DN358"/>
  <c r="DM358"/>
  <c r="DF358"/>
  <c r="KC358" s="1"/>
  <c r="DE358"/>
  <c r="KE358" s="1"/>
  <c r="CZ358"/>
  <c r="JU358" s="1"/>
  <c r="CY358"/>
  <c r="JW358" s="1"/>
  <c r="CU358"/>
  <c r="CV358" s="1"/>
  <c r="JQ358" s="1"/>
  <c r="CT358"/>
  <c r="JM358" s="1"/>
  <c r="CS358"/>
  <c r="CP358"/>
  <c r="CN358"/>
  <c r="CG358"/>
  <c r="JG358" s="1"/>
  <c r="CF358"/>
  <c r="JE358" s="1"/>
  <c r="CA358"/>
  <c r="IY358" s="1"/>
  <c r="BZ358"/>
  <c r="IW358" s="1"/>
  <c r="BU358"/>
  <c r="BT358"/>
  <c r="BQ358"/>
  <c r="BP358"/>
  <c r="BJ358"/>
  <c r="II358" s="1"/>
  <c r="BI358"/>
  <c r="IG358" s="1"/>
  <c r="AW358"/>
  <c r="AV358"/>
  <c r="AR358"/>
  <c r="AQ358"/>
  <c r="AK358"/>
  <c r="AJ358"/>
  <c r="AG358"/>
  <c r="AF358"/>
  <c r="OB357"/>
  <c r="OA357"/>
  <c r="NY357"/>
  <c r="NW357"/>
  <c r="NU357"/>
  <c r="NT357"/>
  <c r="NR357"/>
  <c r="NQ357"/>
  <c r="NP357"/>
  <c r="NN357"/>
  <c r="NM357"/>
  <c r="MK357"/>
  <c r="MC357"/>
  <c r="LU357"/>
  <c r="LM357"/>
  <c r="LE357"/>
  <c r="KW357"/>
  <c r="KO357"/>
  <c r="KG357"/>
  <c r="JY357"/>
  <c r="JI357"/>
  <c r="JA357"/>
  <c r="IS357"/>
  <c r="IK357"/>
  <c r="IC357"/>
  <c r="HU357"/>
  <c r="GH357"/>
  <c r="GE357"/>
  <c r="GD357"/>
  <c r="GC357"/>
  <c r="GB357"/>
  <c r="GA357"/>
  <c r="FZ357"/>
  <c r="FY357"/>
  <c r="FX357"/>
  <c r="FU357"/>
  <c r="FR357"/>
  <c r="MG357" s="1"/>
  <c r="MH357" s="1"/>
  <c r="FQ357"/>
  <c r="MI357" s="1"/>
  <c r="MJ357" s="1"/>
  <c r="FL357"/>
  <c r="LY357" s="1"/>
  <c r="LZ357" s="1"/>
  <c r="FK357"/>
  <c r="MA357" s="1"/>
  <c r="MB357" s="1"/>
  <c r="FF357"/>
  <c r="LQ357" s="1"/>
  <c r="FE357"/>
  <c r="LS357" s="1"/>
  <c r="EZ357"/>
  <c r="EY357"/>
  <c r="EV357"/>
  <c r="EU357"/>
  <c r="EO357"/>
  <c r="LA357" s="1"/>
  <c r="EN357"/>
  <c r="EK357"/>
  <c r="ED357"/>
  <c r="EC357"/>
  <c r="DX357"/>
  <c r="DW357"/>
  <c r="DQ357"/>
  <c r="DP357"/>
  <c r="DN357"/>
  <c r="DM357"/>
  <c r="DF357"/>
  <c r="KC357" s="1"/>
  <c r="KD357" s="1"/>
  <c r="DE357"/>
  <c r="KE357" s="1"/>
  <c r="KF357" s="1"/>
  <c r="CZ357"/>
  <c r="JU357" s="1"/>
  <c r="JV357" s="1"/>
  <c r="CY357"/>
  <c r="JW357" s="1"/>
  <c r="JX357" s="1"/>
  <c r="CU357"/>
  <c r="CV357" s="1"/>
  <c r="JQ357" s="1"/>
  <c r="CT357"/>
  <c r="JM357" s="1"/>
  <c r="CS357"/>
  <c r="CP357"/>
  <c r="CN357"/>
  <c r="FV357" s="1"/>
  <c r="CG357"/>
  <c r="JG357" s="1"/>
  <c r="JH357" s="1"/>
  <c r="CF357"/>
  <c r="JE357" s="1"/>
  <c r="JF357" s="1"/>
  <c r="CA357"/>
  <c r="IY357" s="1"/>
  <c r="IZ357" s="1"/>
  <c r="BZ357"/>
  <c r="IW357" s="1"/>
  <c r="IX357" s="1"/>
  <c r="BU357"/>
  <c r="BT357"/>
  <c r="BQ357"/>
  <c r="BP357"/>
  <c r="BJ357"/>
  <c r="II357" s="1"/>
  <c r="BI357"/>
  <c r="IG357" s="1"/>
  <c r="AW357"/>
  <c r="AV357"/>
  <c r="AR357"/>
  <c r="AQ357"/>
  <c r="AK357"/>
  <c r="AJ357"/>
  <c r="AG357"/>
  <c r="AF357"/>
  <c r="OB356"/>
  <c r="OA356"/>
  <c r="NY356"/>
  <c r="NW356"/>
  <c r="NU356"/>
  <c r="NT356"/>
  <c r="NR356"/>
  <c r="NQ356"/>
  <c r="NP356"/>
  <c r="NN356"/>
  <c r="NM356"/>
  <c r="MK356"/>
  <c r="MC356"/>
  <c r="LU356"/>
  <c r="LM356"/>
  <c r="LE356"/>
  <c r="KW356"/>
  <c r="KO356"/>
  <c r="KG356"/>
  <c r="JY356"/>
  <c r="JI356"/>
  <c r="JA356"/>
  <c r="IS356"/>
  <c r="IK356"/>
  <c r="IC356"/>
  <c r="HU356"/>
  <c r="GH356"/>
  <c r="GE356"/>
  <c r="GD356"/>
  <c r="GC356"/>
  <c r="GB356"/>
  <c r="GA356"/>
  <c r="FZ356"/>
  <c r="FY356"/>
  <c r="FX356"/>
  <c r="FU356"/>
  <c r="FR356"/>
  <c r="MG356" s="1"/>
  <c r="MH356" s="1"/>
  <c r="FQ356"/>
  <c r="MI356" s="1"/>
  <c r="MJ356" s="1"/>
  <c r="FL356"/>
  <c r="LY356" s="1"/>
  <c r="LZ356" s="1"/>
  <c r="FK356"/>
  <c r="MA356" s="1"/>
  <c r="MB356" s="1"/>
  <c r="FF356"/>
  <c r="LQ356" s="1"/>
  <c r="FE356"/>
  <c r="LS356" s="1"/>
  <c r="EZ356"/>
  <c r="EY356"/>
  <c r="EV356"/>
  <c r="EU356"/>
  <c r="EO356"/>
  <c r="LA356" s="1"/>
  <c r="EN356"/>
  <c r="EK356"/>
  <c r="ED356"/>
  <c r="EC356"/>
  <c r="DX356"/>
  <c r="DW356"/>
  <c r="DQ356"/>
  <c r="DP356"/>
  <c r="DN356"/>
  <c r="DM356"/>
  <c r="DF356"/>
  <c r="KC356" s="1"/>
  <c r="KD356" s="1"/>
  <c r="DE356"/>
  <c r="KE356" s="1"/>
  <c r="KF356" s="1"/>
  <c r="CZ356"/>
  <c r="JU356" s="1"/>
  <c r="JV356" s="1"/>
  <c r="CY356"/>
  <c r="JW356" s="1"/>
  <c r="JX356" s="1"/>
  <c r="CU356"/>
  <c r="CV356" s="1"/>
  <c r="JQ356" s="1"/>
  <c r="CT356"/>
  <c r="JM356" s="1"/>
  <c r="CS356"/>
  <c r="CP356"/>
  <c r="CN356"/>
  <c r="FW356" s="1"/>
  <c r="CG356"/>
  <c r="JG356" s="1"/>
  <c r="JH356" s="1"/>
  <c r="CF356"/>
  <c r="JE356" s="1"/>
  <c r="JF356" s="1"/>
  <c r="CA356"/>
  <c r="IY356" s="1"/>
  <c r="IZ356" s="1"/>
  <c r="BZ356"/>
  <c r="IW356" s="1"/>
  <c r="IX356" s="1"/>
  <c r="BU356"/>
  <c r="BT356"/>
  <c r="BQ356"/>
  <c r="BP356"/>
  <c r="BJ356"/>
  <c r="II356" s="1"/>
  <c r="BI356"/>
  <c r="IG356" s="1"/>
  <c r="AW356"/>
  <c r="AV356"/>
  <c r="AR356"/>
  <c r="AQ356"/>
  <c r="AK356"/>
  <c r="AJ356"/>
  <c r="AG356"/>
  <c r="AF356"/>
  <c r="NR355"/>
  <c r="MK355"/>
  <c r="MC355"/>
  <c r="LU355"/>
  <c r="LM355"/>
  <c r="LE355"/>
  <c r="KW355"/>
  <c r="KO355"/>
  <c r="KG355"/>
  <c r="JY355"/>
  <c r="JI355"/>
  <c r="JA355"/>
  <c r="IS355"/>
  <c r="IK355"/>
  <c r="IC355"/>
  <c r="HU355"/>
  <c r="GH355"/>
  <c r="GE355"/>
  <c r="GD355"/>
  <c r="GC355"/>
  <c r="GB355"/>
  <c r="GA355"/>
  <c r="FZ355"/>
  <c r="FY355"/>
  <c r="FX355"/>
  <c r="FU355"/>
  <c r="FR355"/>
  <c r="MG355" s="1"/>
  <c r="FQ355"/>
  <c r="MI355" s="1"/>
  <c r="FL355"/>
  <c r="LY355" s="1"/>
  <c r="FK355"/>
  <c r="MA355" s="1"/>
  <c r="FF355"/>
  <c r="LQ355" s="1"/>
  <c r="FE355"/>
  <c r="LS355" s="1"/>
  <c r="EZ355"/>
  <c r="EY355"/>
  <c r="EV355"/>
  <c r="EU355"/>
  <c r="EO355"/>
  <c r="LA355" s="1"/>
  <c r="EN355"/>
  <c r="EK355"/>
  <c r="ED355"/>
  <c r="EC355"/>
  <c r="DX355"/>
  <c r="DW355"/>
  <c r="DQ355"/>
  <c r="DP355"/>
  <c r="DN355"/>
  <c r="DM355"/>
  <c r="DF355"/>
  <c r="KC355" s="1"/>
  <c r="DE355"/>
  <c r="KE355" s="1"/>
  <c r="CZ355"/>
  <c r="JU355" s="1"/>
  <c r="CY355"/>
  <c r="JW355" s="1"/>
  <c r="CU355"/>
  <c r="CV355" s="1"/>
  <c r="JQ355" s="1"/>
  <c r="CT355"/>
  <c r="JM355" s="1"/>
  <c r="CS355"/>
  <c r="CP355"/>
  <c r="CN355"/>
  <c r="FV355" s="1"/>
  <c r="CG355"/>
  <c r="JG355" s="1"/>
  <c r="JH355" s="1"/>
  <c r="CF355"/>
  <c r="JE355" s="1"/>
  <c r="JF355" s="1"/>
  <c r="CA355"/>
  <c r="IY355" s="1"/>
  <c r="BZ355"/>
  <c r="IW355" s="1"/>
  <c r="BU355"/>
  <c r="BT355"/>
  <c r="BQ355"/>
  <c r="BP355"/>
  <c r="BJ355"/>
  <c r="II355" s="1"/>
  <c r="BI355"/>
  <c r="IG355" s="1"/>
  <c r="AW355"/>
  <c r="AV355"/>
  <c r="AR355"/>
  <c r="AQ355"/>
  <c r="AK355"/>
  <c r="AJ355"/>
  <c r="AG355"/>
  <c r="AF355"/>
  <c r="MK354"/>
  <c r="MC354"/>
  <c r="LU354"/>
  <c r="LM354"/>
  <c r="LE354"/>
  <c r="KW354"/>
  <c r="KO354"/>
  <c r="KG354"/>
  <c r="JY354"/>
  <c r="JI354"/>
  <c r="JA354"/>
  <c r="IS354"/>
  <c r="IK354"/>
  <c r="IC354"/>
  <c r="HU354"/>
  <c r="GH354"/>
  <c r="GE354"/>
  <c r="GD354"/>
  <c r="GC354"/>
  <c r="GB354"/>
  <c r="GA354"/>
  <c r="FZ354"/>
  <c r="FY354"/>
  <c r="FX354"/>
  <c r="FU354"/>
  <c r="FR354"/>
  <c r="MG354" s="1"/>
  <c r="FQ354"/>
  <c r="MI354" s="1"/>
  <c r="FL354"/>
  <c r="LY354" s="1"/>
  <c r="FK354"/>
  <c r="MA354" s="1"/>
  <c r="FF354"/>
  <c r="LQ354" s="1"/>
  <c r="FE354"/>
  <c r="LS354" s="1"/>
  <c r="EZ354"/>
  <c r="EY354"/>
  <c r="EV354"/>
  <c r="EU354"/>
  <c r="EO354"/>
  <c r="LA354" s="1"/>
  <c r="EN354"/>
  <c r="EK354"/>
  <c r="ED354"/>
  <c r="EC354"/>
  <c r="DX354"/>
  <c r="DW354"/>
  <c r="DQ354"/>
  <c r="DP354"/>
  <c r="DN354"/>
  <c r="DM354"/>
  <c r="DF354"/>
  <c r="KC354" s="1"/>
  <c r="DE354"/>
  <c r="KE354" s="1"/>
  <c r="CZ354"/>
  <c r="JU354" s="1"/>
  <c r="CY354"/>
  <c r="JW354" s="1"/>
  <c r="CU354"/>
  <c r="CV354" s="1"/>
  <c r="JQ354" s="1"/>
  <c r="CT354"/>
  <c r="JM354" s="1"/>
  <c r="CS354"/>
  <c r="CP354"/>
  <c r="CN354"/>
  <c r="CG354"/>
  <c r="JG354" s="1"/>
  <c r="CF354"/>
  <c r="JE354" s="1"/>
  <c r="CA354"/>
  <c r="IY354" s="1"/>
  <c r="BZ354"/>
  <c r="IW354" s="1"/>
  <c r="BU354"/>
  <c r="BT354"/>
  <c r="BQ354"/>
  <c r="BP354"/>
  <c r="BJ354"/>
  <c r="II354" s="1"/>
  <c r="BI354"/>
  <c r="IG354" s="1"/>
  <c r="AW354"/>
  <c r="AV354"/>
  <c r="AR354"/>
  <c r="AQ354"/>
  <c r="AK354"/>
  <c r="AJ354"/>
  <c r="AG354"/>
  <c r="AF354"/>
  <c r="MK353"/>
  <c r="MC353"/>
  <c r="LU353"/>
  <c r="LM353"/>
  <c r="LE353"/>
  <c r="KW353"/>
  <c r="KO353"/>
  <c r="KG353"/>
  <c r="JY353"/>
  <c r="JI353"/>
  <c r="JA353"/>
  <c r="IS353"/>
  <c r="IK353"/>
  <c r="IC353"/>
  <c r="HU353"/>
  <c r="GH353"/>
  <c r="GE353"/>
  <c r="GD353"/>
  <c r="GC353"/>
  <c r="GB353"/>
  <c r="GA353"/>
  <c r="FZ353"/>
  <c r="FY353"/>
  <c r="FX353"/>
  <c r="FU353"/>
  <c r="FR353"/>
  <c r="MG353" s="1"/>
  <c r="FQ353"/>
  <c r="MI353" s="1"/>
  <c r="FL353"/>
  <c r="LY353" s="1"/>
  <c r="FK353"/>
  <c r="MA353" s="1"/>
  <c r="FF353"/>
  <c r="LQ353" s="1"/>
  <c r="FE353"/>
  <c r="LS353" s="1"/>
  <c r="EZ353"/>
  <c r="EY353"/>
  <c r="EV353"/>
  <c r="EU353"/>
  <c r="EO353"/>
  <c r="LA353" s="1"/>
  <c r="EN353"/>
  <c r="EK353"/>
  <c r="ED353"/>
  <c r="EC353"/>
  <c r="DX353"/>
  <c r="DW353"/>
  <c r="DQ353"/>
  <c r="DP353"/>
  <c r="DN353"/>
  <c r="DM353"/>
  <c r="DF353"/>
  <c r="KC353" s="1"/>
  <c r="DE353"/>
  <c r="KE353" s="1"/>
  <c r="CZ353"/>
  <c r="JU353" s="1"/>
  <c r="CY353"/>
  <c r="JW353" s="1"/>
  <c r="CU353"/>
  <c r="CV353" s="1"/>
  <c r="JQ353" s="1"/>
  <c r="CT353"/>
  <c r="JM353" s="1"/>
  <c r="CS353"/>
  <c r="CP353"/>
  <c r="CN353"/>
  <c r="FV353" s="1"/>
  <c r="CG353"/>
  <c r="JG353" s="1"/>
  <c r="CF353"/>
  <c r="JE353" s="1"/>
  <c r="CA353"/>
  <c r="IY353" s="1"/>
  <c r="BZ353"/>
  <c r="IW353" s="1"/>
  <c r="BU353"/>
  <c r="BT353"/>
  <c r="BQ353"/>
  <c r="BP353"/>
  <c r="BJ353"/>
  <c r="II353" s="1"/>
  <c r="BI353"/>
  <c r="IG353" s="1"/>
  <c r="AW353"/>
  <c r="AV353"/>
  <c r="AR353"/>
  <c r="AQ353"/>
  <c r="AK353"/>
  <c r="AJ353"/>
  <c r="AG353"/>
  <c r="AF353"/>
  <c r="MK352"/>
  <c r="MC352"/>
  <c r="LU352"/>
  <c r="LM352"/>
  <c r="LE352"/>
  <c r="KW352"/>
  <c r="KO352"/>
  <c r="KG352"/>
  <c r="JY352"/>
  <c r="JI352"/>
  <c r="JA352"/>
  <c r="IS352"/>
  <c r="IK352"/>
  <c r="IC352"/>
  <c r="HU352"/>
  <c r="GH352"/>
  <c r="GE352"/>
  <c r="GD352"/>
  <c r="GC352"/>
  <c r="GB352"/>
  <c r="GA352"/>
  <c r="FZ352"/>
  <c r="FY352"/>
  <c r="FX352"/>
  <c r="FU352"/>
  <c r="FR352"/>
  <c r="MG352" s="1"/>
  <c r="FQ352"/>
  <c r="MI352" s="1"/>
  <c r="FL352"/>
  <c r="LY352" s="1"/>
  <c r="FK352"/>
  <c r="MA352" s="1"/>
  <c r="FF352"/>
  <c r="LQ352" s="1"/>
  <c r="FE352"/>
  <c r="LS352" s="1"/>
  <c r="EZ352"/>
  <c r="EY352"/>
  <c r="EV352"/>
  <c r="EU352"/>
  <c r="EO352"/>
  <c r="LA352" s="1"/>
  <c r="EN352"/>
  <c r="EK352"/>
  <c r="ED352"/>
  <c r="EC352"/>
  <c r="DX352"/>
  <c r="DW352"/>
  <c r="DQ352"/>
  <c r="DP352"/>
  <c r="DN352"/>
  <c r="DM352"/>
  <c r="DF352"/>
  <c r="KC352" s="1"/>
  <c r="DE352"/>
  <c r="KE352" s="1"/>
  <c r="CZ352"/>
  <c r="JU352" s="1"/>
  <c r="CY352"/>
  <c r="JW352" s="1"/>
  <c r="CU352"/>
  <c r="CV352" s="1"/>
  <c r="JQ352" s="1"/>
  <c r="CT352"/>
  <c r="JM352" s="1"/>
  <c r="CS352"/>
  <c r="CP352"/>
  <c r="CN352"/>
  <c r="CG352"/>
  <c r="JG352" s="1"/>
  <c r="CF352"/>
  <c r="JE352" s="1"/>
  <c r="CA352"/>
  <c r="IY352" s="1"/>
  <c r="BZ352"/>
  <c r="IW352" s="1"/>
  <c r="BU352"/>
  <c r="BT352"/>
  <c r="BQ352"/>
  <c r="BP352"/>
  <c r="BJ352"/>
  <c r="II352" s="1"/>
  <c r="BI352"/>
  <c r="IG352" s="1"/>
  <c r="AW352"/>
  <c r="AV352"/>
  <c r="AR352"/>
  <c r="AQ352"/>
  <c r="AK352"/>
  <c r="AJ352"/>
  <c r="AG352"/>
  <c r="AF352"/>
  <c r="MK351"/>
  <c r="MC351"/>
  <c r="LU351"/>
  <c r="LM351"/>
  <c r="LE351"/>
  <c r="KW351"/>
  <c r="KO351"/>
  <c r="KG351"/>
  <c r="JY351"/>
  <c r="JI351"/>
  <c r="JA351"/>
  <c r="IS351"/>
  <c r="IK351"/>
  <c r="IC351"/>
  <c r="HU351"/>
  <c r="GH351"/>
  <c r="GE351"/>
  <c r="GD351"/>
  <c r="GC351"/>
  <c r="GB351"/>
  <c r="GA351"/>
  <c r="FZ351"/>
  <c r="FY351"/>
  <c r="FX351"/>
  <c r="FU351"/>
  <c r="FR351"/>
  <c r="MG351" s="1"/>
  <c r="FQ351"/>
  <c r="MI351" s="1"/>
  <c r="FL351"/>
  <c r="LY351" s="1"/>
  <c r="FK351"/>
  <c r="MA351" s="1"/>
  <c r="FF351"/>
  <c r="LQ351" s="1"/>
  <c r="FE351"/>
  <c r="LS351" s="1"/>
  <c r="EZ351"/>
  <c r="EY351"/>
  <c r="EV351"/>
  <c r="EU351"/>
  <c r="EO351"/>
  <c r="LA351" s="1"/>
  <c r="EN351"/>
  <c r="EK351"/>
  <c r="ED351"/>
  <c r="EC351"/>
  <c r="DX351"/>
  <c r="DW351"/>
  <c r="DQ351"/>
  <c r="DP351"/>
  <c r="DN351"/>
  <c r="DM351"/>
  <c r="DF351"/>
  <c r="KC351" s="1"/>
  <c r="DE351"/>
  <c r="KE351" s="1"/>
  <c r="CZ351"/>
  <c r="JU351" s="1"/>
  <c r="CY351"/>
  <c r="JW351" s="1"/>
  <c r="CU351"/>
  <c r="CV351" s="1"/>
  <c r="JQ351" s="1"/>
  <c r="CT351"/>
  <c r="JM351" s="1"/>
  <c r="CS351"/>
  <c r="CP351"/>
  <c r="CN351"/>
  <c r="FV351" s="1"/>
  <c r="CG351"/>
  <c r="JG351" s="1"/>
  <c r="CF351"/>
  <c r="JE351" s="1"/>
  <c r="CA351"/>
  <c r="IY351" s="1"/>
  <c r="BZ351"/>
  <c r="IW351" s="1"/>
  <c r="BU351"/>
  <c r="BT351"/>
  <c r="BQ351"/>
  <c r="BP351"/>
  <c r="BJ351"/>
  <c r="II351" s="1"/>
  <c r="BI351"/>
  <c r="IG351" s="1"/>
  <c r="AW351"/>
  <c r="AV351"/>
  <c r="AR351"/>
  <c r="AQ351"/>
  <c r="AK351"/>
  <c r="AJ351"/>
  <c r="AG351"/>
  <c r="AF351"/>
  <c r="MK350"/>
  <c r="MC350"/>
  <c r="LU350"/>
  <c r="LM350"/>
  <c r="LE350"/>
  <c r="KW350"/>
  <c r="KO350"/>
  <c r="KG350"/>
  <c r="JY350"/>
  <c r="JI350"/>
  <c r="JA350"/>
  <c r="IS350"/>
  <c r="IK350"/>
  <c r="IC350"/>
  <c r="HU350"/>
  <c r="GH350"/>
  <c r="GE350"/>
  <c r="GD350"/>
  <c r="GC350"/>
  <c r="GB350"/>
  <c r="GA350"/>
  <c r="FZ350"/>
  <c r="FY350"/>
  <c r="FX350"/>
  <c r="FU350"/>
  <c r="FR350"/>
  <c r="MG350" s="1"/>
  <c r="FQ350"/>
  <c r="MI350" s="1"/>
  <c r="FL350"/>
  <c r="LY350" s="1"/>
  <c r="FK350"/>
  <c r="MA350" s="1"/>
  <c r="FF350"/>
  <c r="LQ350" s="1"/>
  <c r="FE350"/>
  <c r="LS350" s="1"/>
  <c r="EZ350"/>
  <c r="EY350"/>
  <c r="EV350"/>
  <c r="EU350"/>
  <c r="EO350"/>
  <c r="LA350" s="1"/>
  <c r="EN350"/>
  <c r="EK350"/>
  <c r="ED350"/>
  <c r="EC350"/>
  <c r="DX350"/>
  <c r="DW350"/>
  <c r="DQ350"/>
  <c r="DP350"/>
  <c r="DN350"/>
  <c r="DM350"/>
  <c r="DF350"/>
  <c r="KC350" s="1"/>
  <c r="DE350"/>
  <c r="KE350" s="1"/>
  <c r="CZ350"/>
  <c r="JU350" s="1"/>
  <c r="CY350"/>
  <c r="JW350" s="1"/>
  <c r="CU350"/>
  <c r="CV350" s="1"/>
  <c r="JQ350" s="1"/>
  <c r="CT350"/>
  <c r="JM350" s="1"/>
  <c r="CS350"/>
  <c r="CP350"/>
  <c r="CN350"/>
  <c r="CG350"/>
  <c r="JG350" s="1"/>
  <c r="CF350"/>
  <c r="JE350" s="1"/>
  <c r="CA350"/>
  <c r="IY350" s="1"/>
  <c r="BZ350"/>
  <c r="IW350" s="1"/>
  <c r="BU350"/>
  <c r="BT350"/>
  <c r="BQ350"/>
  <c r="BP350"/>
  <c r="BJ350"/>
  <c r="II350" s="1"/>
  <c r="BI350"/>
  <c r="IG350" s="1"/>
  <c r="AW350"/>
  <c r="AV350"/>
  <c r="AR350"/>
  <c r="AQ350"/>
  <c r="AK350"/>
  <c r="AJ350"/>
  <c r="AG350"/>
  <c r="AF350"/>
  <c r="MK349"/>
  <c r="MC349"/>
  <c r="LU349"/>
  <c r="LM349"/>
  <c r="LE349"/>
  <c r="KW349"/>
  <c r="KO349"/>
  <c r="KG349"/>
  <c r="JY349"/>
  <c r="JI349"/>
  <c r="JA349"/>
  <c r="IS349"/>
  <c r="IK349"/>
  <c r="IC349"/>
  <c r="HU349"/>
  <c r="GH349"/>
  <c r="GE349"/>
  <c r="GD349"/>
  <c r="GC349"/>
  <c r="GB349"/>
  <c r="GA349"/>
  <c r="FZ349"/>
  <c r="FY349"/>
  <c r="FX349"/>
  <c r="FU349"/>
  <c r="FR349"/>
  <c r="MG349" s="1"/>
  <c r="FQ349"/>
  <c r="MI349" s="1"/>
  <c r="FL349"/>
  <c r="LY349" s="1"/>
  <c r="FK349"/>
  <c r="MA349" s="1"/>
  <c r="FF349"/>
  <c r="LQ349" s="1"/>
  <c r="FE349"/>
  <c r="LS349" s="1"/>
  <c r="EZ349"/>
  <c r="EY349"/>
  <c r="EV349"/>
  <c r="EU349"/>
  <c r="EO349"/>
  <c r="LA349" s="1"/>
  <c r="EN349"/>
  <c r="EK349"/>
  <c r="ED349"/>
  <c r="EC349"/>
  <c r="DX349"/>
  <c r="DW349"/>
  <c r="DQ349"/>
  <c r="DP349"/>
  <c r="DN349"/>
  <c r="DM349"/>
  <c r="DF349"/>
  <c r="KC349" s="1"/>
  <c r="DE349"/>
  <c r="KE349" s="1"/>
  <c r="CZ349"/>
  <c r="JU349" s="1"/>
  <c r="CY349"/>
  <c r="JW349" s="1"/>
  <c r="CU349"/>
  <c r="CV349" s="1"/>
  <c r="JQ349" s="1"/>
  <c r="CT349"/>
  <c r="JM349" s="1"/>
  <c r="CS349"/>
  <c r="CP349"/>
  <c r="CN349"/>
  <c r="FV349" s="1"/>
  <c r="CG349"/>
  <c r="JG349" s="1"/>
  <c r="CF349"/>
  <c r="JE349" s="1"/>
  <c r="CA349"/>
  <c r="IY349" s="1"/>
  <c r="BZ349"/>
  <c r="IW349" s="1"/>
  <c r="BU349"/>
  <c r="BT349"/>
  <c r="BQ349"/>
  <c r="BP349"/>
  <c r="BJ349"/>
  <c r="II349" s="1"/>
  <c r="BI349"/>
  <c r="IG349" s="1"/>
  <c r="AW349"/>
  <c r="AV349"/>
  <c r="AR349"/>
  <c r="AQ349"/>
  <c r="AK349"/>
  <c r="AJ349"/>
  <c r="AG349"/>
  <c r="AF349"/>
  <c r="OB348"/>
  <c r="NR348"/>
  <c r="NQ348"/>
  <c r="MK348"/>
  <c r="MC348"/>
  <c r="LU348"/>
  <c r="LM348"/>
  <c r="LE348"/>
  <c r="KW348"/>
  <c r="KO348"/>
  <c r="KG348"/>
  <c r="JY348"/>
  <c r="JI348"/>
  <c r="JA348"/>
  <c r="IS348"/>
  <c r="IK348"/>
  <c r="IC348"/>
  <c r="HU348"/>
  <c r="GH348"/>
  <c r="GE348"/>
  <c r="GD348"/>
  <c r="GC348"/>
  <c r="GB348"/>
  <c r="GA348"/>
  <c r="FZ348"/>
  <c r="FY348"/>
  <c r="FX348"/>
  <c r="FU348"/>
  <c r="FR348"/>
  <c r="MG348" s="1"/>
  <c r="MH348" s="1"/>
  <c r="FQ348"/>
  <c r="MI348" s="1"/>
  <c r="MJ348" s="1"/>
  <c r="FL348"/>
  <c r="LY348" s="1"/>
  <c r="FK348"/>
  <c r="MA348" s="1"/>
  <c r="FF348"/>
  <c r="LQ348" s="1"/>
  <c r="FE348"/>
  <c r="LS348" s="1"/>
  <c r="EZ348"/>
  <c r="EY348"/>
  <c r="EV348"/>
  <c r="EU348"/>
  <c r="EO348"/>
  <c r="LA348" s="1"/>
  <c r="EN348"/>
  <c r="EK348"/>
  <c r="ED348"/>
  <c r="EC348"/>
  <c r="DX348"/>
  <c r="DW348"/>
  <c r="DQ348"/>
  <c r="DP348"/>
  <c r="DN348"/>
  <c r="DM348"/>
  <c r="DF348"/>
  <c r="KC348" s="1"/>
  <c r="DE348"/>
  <c r="KE348" s="1"/>
  <c r="CZ348"/>
  <c r="JU348" s="1"/>
  <c r="CY348"/>
  <c r="JW348" s="1"/>
  <c r="CU348"/>
  <c r="CV348" s="1"/>
  <c r="JQ348" s="1"/>
  <c r="CT348"/>
  <c r="JM348" s="1"/>
  <c r="CS348"/>
  <c r="CP348"/>
  <c r="CN348"/>
  <c r="FW348" s="1"/>
  <c r="CG348"/>
  <c r="JG348" s="1"/>
  <c r="JH348" s="1"/>
  <c r="CF348"/>
  <c r="JE348" s="1"/>
  <c r="JF348" s="1"/>
  <c r="CA348"/>
  <c r="IY348" s="1"/>
  <c r="IZ348" s="1"/>
  <c r="BZ348"/>
  <c r="IW348" s="1"/>
  <c r="IX348" s="1"/>
  <c r="BU348"/>
  <c r="BT348"/>
  <c r="BQ348"/>
  <c r="BP348"/>
  <c r="BJ348"/>
  <c r="II348" s="1"/>
  <c r="BI348"/>
  <c r="IG348" s="1"/>
  <c r="AW348"/>
  <c r="AV348"/>
  <c r="AR348"/>
  <c r="AQ348"/>
  <c r="AK348"/>
  <c r="AJ348"/>
  <c r="AG348"/>
  <c r="AF348"/>
  <c r="MK347"/>
  <c r="MC347"/>
  <c r="LU347"/>
  <c r="LM347"/>
  <c r="LE347"/>
  <c r="KW347"/>
  <c r="KO347"/>
  <c r="KG347"/>
  <c r="JY347"/>
  <c r="JI347"/>
  <c r="JA347"/>
  <c r="IS347"/>
  <c r="IK347"/>
  <c r="IC347"/>
  <c r="HU347"/>
  <c r="GH347"/>
  <c r="GE347"/>
  <c r="GD347"/>
  <c r="GC347"/>
  <c r="GB347"/>
  <c r="GA347"/>
  <c r="FZ347"/>
  <c r="FY347"/>
  <c r="FX347"/>
  <c r="FU347"/>
  <c r="FR347"/>
  <c r="MG347" s="1"/>
  <c r="FQ347"/>
  <c r="MI347" s="1"/>
  <c r="FL347"/>
  <c r="LY347" s="1"/>
  <c r="FK347"/>
  <c r="MA347" s="1"/>
  <c r="FF347"/>
  <c r="LQ347" s="1"/>
  <c r="FE347"/>
  <c r="LS347" s="1"/>
  <c r="EZ347"/>
  <c r="EY347"/>
  <c r="EV347"/>
  <c r="EU347"/>
  <c r="EO347"/>
  <c r="LA347" s="1"/>
  <c r="EN347"/>
  <c r="EK347"/>
  <c r="ED347"/>
  <c r="EC347"/>
  <c r="DX347"/>
  <c r="DW347"/>
  <c r="DQ347"/>
  <c r="DP347"/>
  <c r="DN347"/>
  <c r="DM347"/>
  <c r="DF347"/>
  <c r="KC347" s="1"/>
  <c r="DE347"/>
  <c r="KE347" s="1"/>
  <c r="CZ347"/>
  <c r="JU347" s="1"/>
  <c r="CY347"/>
  <c r="JW347" s="1"/>
  <c r="CU347"/>
  <c r="CV347" s="1"/>
  <c r="JQ347" s="1"/>
  <c r="CT347"/>
  <c r="JM347" s="1"/>
  <c r="CS347"/>
  <c r="CP347"/>
  <c r="CN347"/>
  <c r="CG347"/>
  <c r="JG347" s="1"/>
  <c r="CF347"/>
  <c r="JE347" s="1"/>
  <c r="CA347"/>
  <c r="IY347" s="1"/>
  <c r="BZ347"/>
  <c r="IW347" s="1"/>
  <c r="BU347"/>
  <c r="BT347"/>
  <c r="BQ347"/>
  <c r="BP347"/>
  <c r="BJ347"/>
  <c r="II347" s="1"/>
  <c r="BI347"/>
  <c r="IG347" s="1"/>
  <c r="AW347"/>
  <c r="AV347"/>
  <c r="AR347"/>
  <c r="AQ347"/>
  <c r="AK347"/>
  <c r="AJ347"/>
  <c r="AG347"/>
  <c r="AF347"/>
  <c r="MK346"/>
  <c r="MC346"/>
  <c r="LU346"/>
  <c r="LM346"/>
  <c r="LE346"/>
  <c r="KW346"/>
  <c r="KO346"/>
  <c r="KG346"/>
  <c r="JY346"/>
  <c r="JI346"/>
  <c r="JA346"/>
  <c r="IS346"/>
  <c r="IK346"/>
  <c r="IC346"/>
  <c r="HU346"/>
  <c r="GH346"/>
  <c r="GE346"/>
  <c r="GD346"/>
  <c r="GC346"/>
  <c r="GB346"/>
  <c r="GA346"/>
  <c r="FZ346"/>
  <c r="FY346"/>
  <c r="FX346"/>
  <c r="FU346"/>
  <c r="FR346"/>
  <c r="MG346" s="1"/>
  <c r="FQ346"/>
  <c r="MI346" s="1"/>
  <c r="FL346"/>
  <c r="LY346" s="1"/>
  <c r="FK346"/>
  <c r="MA346" s="1"/>
  <c r="FF346"/>
  <c r="LQ346" s="1"/>
  <c r="FE346"/>
  <c r="LS346" s="1"/>
  <c r="EZ346"/>
  <c r="EY346"/>
  <c r="EV346"/>
  <c r="EU346"/>
  <c r="EO346"/>
  <c r="LA346" s="1"/>
  <c r="EN346"/>
  <c r="EK346"/>
  <c r="ED346"/>
  <c r="EC346"/>
  <c r="DX346"/>
  <c r="DW346"/>
  <c r="DQ346"/>
  <c r="DP346"/>
  <c r="DN346"/>
  <c r="DM346"/>
  <c r="DF346"/>
  <c r="KC346" s="1"/>
  <c r="DE346"/>
  <c r="KE346" s="1"/>
  <c r="CZ346"/>
  <c r="JU346" s="1"/>
  <c r="CY346"/>
  <c r="JW346" s="1"/>
  <c r="CU346"/>
  <c r="CV346" s="1"/>
  <c r="JQ346" s="1"/>
  <c r="CT346"/>
  <c r="JM346" s="1"/>
  <c r="CS346"/>
  <c r="CP346"/>
  <c r="CN346"/>
  <c r="FW346" s="1"/>
  <c r="CG346"/>
  <c r="JG346" s="1"/>
  <c r="CF346"/>
  <c r="JE346" s="1"/>
  <c r="CA346"/>
  <c r="IY346" s="1"/>
  <c r="BZ346"/>
  <c r="IW346" s="1"/>
  <c r="BU346"/>
  <c r="BT346"/>
  <c r="BQ346"/>
  <c r="BP346"/>
  <c r="BJ346"/>
  <c r="II346" s="1"/>
  <c r="BI346"/>
  <c r="IG346" s="1"/>
  <c r="AW346"/>
  <c r="AV346"/>
  <c r="AR346"/>
  <c r="AQ346"/>
  <c r="AK346"/>
  <c r="AJ346"/>
  <c r="AG346"/>
  <c r="AF346"/>
  <c r="MK345"/>
  <c r="MC345"/>
  <c r="LU345"/>
  <c r="LM345"/>
  <c r="LE345"/>
  <c r="KW345"/>
  <c r="KO345"/>
  <c r="KG345"/>
  <c r="JY345"/>
  <c r="JI345"/>
  <c r="JA345"/>
  <c r="IS345"/>
  <c r="IK345"/>
  <c r="IC345"/>
  <c r="HU345"/>
  <c r="GH345"/>
  <c r="GE345"/>
  <c r="GD345"/>
  <c r="GC345"/>
  <c r="GB345"/>
  <c r="GA345"/>
  <c r="FZ345"/>
  <c r="FY345"/>
  <c r="FX345"/>
  <c r="FU345"/>
  <c r="FR345"/>
  <c r="MG345" s="1"/>
  <c r="FQ345"/>
  <c r="MI345" s="1"/>
  <c r="FL345"/>
  <c r="LY345" s="1"/>
  <c r="FK345"/>
  <c r="MA345" s="1"/>
  <c r="FF345"/>
  <c r="LQ345" s="1"/>
  <c r="FE345"/>
  <c r="LS345" s="1"/>
  <c r="EZ345"/>
  <c r="EY345"/>
  <c r="EV345"/>
  <c r="EU345"/>
  <c r="EO345"/>
  <c r="LA345" s="1"/>
  <c r="EN345"/>
  <c r="EK345"/>
  <c r="ED345"/>
  <c r="EC345"/>
  <c r="DX345"/>
  <c r="DW345"/>
  <c r="DQ345"/>
  <c r="DP345"/>
  <c r="DN345"/>
  <c r="DM345"/>
  <c r="DF345"/>
  <c r="KC345" s="1"/>
  <c r="DE345"/>
  <c r="KE345" s="1"/>
  <c r="CZ345"/>
  <c r="JU345" s="1"/>
  <c r="CY345"/>
  <c r="JW345" s="1"/>
  <c r="CU345"/>
  <c r="CV345" s="1"/>
  <c r="JQ345" s="1"/>
  <c r="CT345"/>
  <c r="JM345" s="1"/>
  <c r="CS345"/>
  <c r="CP345"/>
  <c r="CN345"/>
  <c r="CG345"/>
  <c r="JG345" s="1"/>
  <c r="CF345"/>
  <c r="JE345" s="1"/>
  <c r="CA345"/>
  <c r="IY345" s="1"/>
  <c r="BZ345"/>
  <c r="IW345" s="1"/>
  <c r="BU345"/>
  <c r="BT345"/>
  <c r="BQ345"/>
  <c r="BP345"/>
  <c r="BJ345"/>
  <c r="II345" s="1"/>
  <c r="BI345"/>
  <c r="IG345" s="1"/>
  <c r="AW345"/>
  <c r="AV345"/>
  <c r="AR345"/>
  <c r="AQ345"/>
  <c r="AK345"/>
  <c r="AJ345"/>
  <c r="AG345"/>
  <c r="AF345"/>
  <c r="NR344"/>
  <c r="MK344"/>
  <c r="MC344"/>
  <c r="LU344"/>
  <c r="LM344"/>
  <c r="LE344"/>
  <c r="KW344"/>
  <c r="KO344"/>
  <c r="KG344"/>
  <c r="JY344"/>
  <c r="JI344"/>
  <c r="JA344"/>
  <c r="IS344"/>
  <c r="IK344"/>
  <c r="IC344"/>
  <c r="HU344"/>
  <c r="GH344"/>
  <c r="GE344"/>
  <c r="GD344"/>
  <c r="GC344"/>
  <c r="GB344"/>
  <c r="GA344"/>
  <c r="FZ344"/>
  <c r="FY344"/>
  <c r="FX344"/>
  <c r="FU344"/>
  <c r="FR344"/>
  <c r="MG344" s="1"/>
  <c r="FQ344"/>
  <c r="MI344" s="1"/>
  <c r="FL344"/>
  <c r="LY344" s="1"/>
  <c r="FK344"/>
  <c r="MA344" s="1"/>
  <c r="FF344"/>
  <c r="LQ344" s="1"/>
  <c r="FE344"/>
  <c r="LS344" s="1"/>
  <c r="EZ344"/>
  <c r="EY344"/>
  <c r="EV344"/>
  <c r="EU344"/>
  <c r="EO344"/>
  <c r="LA344" s="1"/>
  <c r="EN344"/>
  <c r="EK344"/>
  <c r="ED344"/>
  <c r="EC344"/>
  <c r="DX344"/>
  <c r="DW344"/>
  <c r="DQ344"/>
  <c r="DP344"/>
  <c r="DN344"/>
  <c r="DM344"/>
  <c r="DF344"/>
  <c r="KC344" s="1"/>
  <c r="DE344"/>
  <c r="KE344" s="1"/>
  <c r="CZ344"/>
  <c r="JU344" s="1"/>
  <c r="CY344"/>
  <c r="JW344" s="1"/>
  <c r="CU344"/>
  <c r="CV344" s="1"/>
  <c r="JQ344" s="1"/>
  <c r="CT344"/>
  <c r="JM344" s="1"/>
  <c r="CS344"/>
  <c r="CP344"/>
  <c r="CN344"/>
  <c r="FW344" s="1"/>
  <c r="CG344"/>
  <c r="JG344" s="1"/>
  <c r="JH344" s="1"/>
  <c r="CF344"/>
  <c r="JE344" s="1"/>
  <c r="JF344" s="1"/>
  <c r="CA344"/>
  <c r="IY344" s="1"/>
  <c r="BZ344"/>
  <c r="IW344" s="1"/>
  <c r="BU344"/>
  <c r="BT344"/>
  <c r="BQ344"/>
  <c r="BP344"/>
  <c r="BJ344"/>
  <c r="II344" s="1"/>
  <c r="BI344"/>
  <c r="IG344" s="1"/>
  <c r="AW344"/>
  <c r="AV344"/>
  <c r="AR344"/>
  <c r="AQ344"/>
  <c r="AK344"/>
  <c r="AJ344"/>
  <c r="AG344"/>
  <c r="AF344"/>
  <c r="NR343"/>
  <c r="MK343"/>
  <c r="MC343"/>
  <c r="LU343"/>
  <c r="LM343"/>
  <c r="LE343"/>
  <c r="KW343"/>
  <c r="KO343"/>
  <c r="KG343"/>
  <c r="JY343"/>
  <c r="JI343"/>
  <c r="JA343"/>
  <c r="IS343"/>
  <c r="IK343"/>
  <c r="IC343"/>
  <c r="HU343"/>
  <c r="GH343"/>
  <c r="GE343"/>
  <c r="GD343"/>
  <c r="GC343"/>
  <c r="GB343"/>
  <c r="GA343"/>
  <c r="FZ343"/>
  <c r="FY343"/>
  <c r="FX343"/>
  <c r="FU343"/>
  <c r="FR343"/>
  <c r="MG343" s="1"/>
  <c r="FQ343"/>
  <c r="MI343" s="1"/>
  <c r="FL343"/>
  <c r="LY343" s="1"/>
  <c r="FK343"/>
  <c r="MA343" s="1"/>
  <c r="FF343"/>
  <c r="LQ343" s="1"/>
  <c r="FE343"/>
  <c r="LS343" s="1"/>
  <c r="EZ343"/>
  <c r="EY343"/>
  <c r="EV343"/>
  <c r="EU343"/>
  <c r="EO343"/>
  <c r="LA343" s="1"/>
  <c r="EN343"/>
  <c r="EK343"/>
  <c r="ED343"/>
  <c r="EC343"/>
  <c r="DX343"/>
  <c r="DW343"/>
  <c r="DQ343"/>
  <c r="DP343"/>
  <c r="DN343"/>
  <c r="DM343"/>
  <c r="DF343"/>
  <c r="KC343" s="1"/>
  <c r="DE343"/>
  <c r="KE343" s="1"/>
  <c r="CZ343"/>
  <c r="JU343" s="1"/>
  <c r="CY343"/>
  <c r="JW343" s="1"/>
  <c r="CU343"/>
  <c r="CV343" s="1"/>
  <c r="JQ343" s="1"/>
  <c r="CT343"/>
  <c r="JM343" s="1"/>
  <c r="CS343"/>
  <c r="CP343"/>
  <c r="CN343"/>
  <c r="FW343" s="1"/>
  <c r="CG343"/>
  <c r="JG343" s="1"/>
  <c r="JH343" s="1"/>
  <c r="CF343"/>
  <c r="JE343" s="1"/>
  <c r="JF343" s="1"/>
  <c r="CA343"/>
  <c r="IY343" s="1"/>
  <c r="BZ343"/>
  <c r="IW343" s="1"/>
  <c r="BU343"/>
  <c r="BT343"/>
  <c r="BQ343"/>
  <c r="BP343"/>
  <c r="BJ343"/>
  <c r="II343" s="1"/>
  <c r="BI343"/>
  <c r="IG343" s="1"/>
  <c r="AW343"/>
  <c r="AV343"/>
  <c r="AR343"/>
  <c r="AQ343"/>
  <c r="AK343"/>
  <c r="AJ343"/>
  <c r="AG343"/>
  <c r="AF343"/>
  <c r="OB342"/>
  <c r="NU342"/>
  <c r="NT342"/>
  <c r="NR342"/>
  <c r="NQ342"/>
  <c r="NP342"/>
  <c r="MK342"/>
  <c r="MC342"/>
  <c r="LU342"/>
  <c r="LM342"/>
  <c r="LE342"/>
  <c r="KW342"/>
  <c r="KO342"/>
  <c r="KG342"/>
  <c r="JY342"/>
  <c r="JI342"/>
  <c r="JA342"/>
  <c r="IS342"/>
  <c r="IK342"/>
  <c r="IC342"/>
  <c r="HU342"/>
  <c r="GH342"/>
  <c r="GE342"/>
  <c r="GD342"/>
  <c r="GC342"/>
  <c r="GB342"/>
  <c r="GA342"/>
  <c r="FZ342"/>
  <c r="FY342"/>
  <c r="FX342"/>
  <c r="FU342"/>
  <c r="FR342"/>
  <c r="MG342" s="1"/>
  <c r="MH342" s="1"/>
  <c r="FQ342"/>
  <c r="MI342" s="1"/>
  <c r="MJ342" s="1"/>
  <c r="FL342"/>
  <c r="LY342" s="1"/>
  <c r="FK342"/>
  <c r="MA342" s="1"/>
  <c r="FF342"/>
  <c r="LQ342" s="1"/>
  <c r="FE342"/>
  <c r="LS342" s="1"/>
  <c r="EZ342"/>
  <c r="EY342"/>
  <c r="EV342"/>
  <c r="EU342"/>
  <c r="EO342"/>
  <c r="LA342" s="1"/>
  <c r="EN342"/>
  <c r="EK342"/>
  <c r="ED342"/>
  <c r="EC342"/>
  <c r="DX342"/>
  <c r="DW342"/>
  <c r="DQ342"/>
  <c r="DP342"/>
  <c r="DN342"/>
  <c r="DM342"/>
  <c r="DF342"/>
  <c r="KC342" s="1"/>
  <c r="KD342" s="1"/>
  <c r="DE342"/>
  <c r="KE342" s="1"/>
  <c r="KF342" s="1"/>
  <c r="CZ342"/>
  <c r="JU342" s="1"/>
  <c r="JV342" s="1"/>
  <c r="CY342"/>
  <c r="JW342" s="1"/>
  <c r="JX342" s="1"/>
  <c r="CU342"/>
  <c r="CV342" s="1"/>
  <c r="JQ342" s="1"/>
  <c r="CT342"/>
  <c r="JM342" s="1"/>
  <c r="CS342"/>
  <c r="CP342"/>
  <c r="CN342"/>
  <c r="CG342"/>
  <c r="JG342" s="1"/>
  <c r="JH342" s="1"/>
  <c r="CF342"/>
  <c r="JE342" s="1"/>
  <c r="JF342" s="1"/>
  <c r="CA342"/>
  <c r="IY342" s="1"/>
  <c r="IZ342" s="1"/>
  <c r="BZ342"/>
  <c r="IW342" s="1"/>
  <c r="IX342" s="1"/>
  <c r="BU342"/>
  <c r="BT342"/>
  <c r="BQ342"/>
  <c r="BP342"/>
  <c r="BJ342"/>
  <c r="II342" s="1"/>
  <c r="BI342"/>
  <c r="IG342" s="1"/>
  <c r="AW342"/>
  <c r="AV342"/>
  <c r="AR342"/>
  <c r="AQ342"/>
  <c r="AK342"/>
  <c r="AJ342"/>
  <c r="AG342"/>
  <c r="AF342"/>
  <c r="MK341"/>
  <c r="MC341"/>
  <c r="LU341"/>
  <c r="LM341"/>
  <c r="LE341"/>
  <c r="KW341"/>
  <c r="KO341"/>
  <c r="KG341"/>
  <c r="JY341"/>
  <c r="JI341"/>
  <c r="JA341"/>
  <c r="IS341"/>
  <c r="IK341"/>
  <c r="IC341"/>
  <c r="HU341"/>
  <c r="GH341"/>
  <c r="GE341"/>
  <c r="GD341"/>
  <c r="GC341"/>
  <c r="GB341"/>
  <c r="GA341"/>
  <c r="FZ341"/>
  <c r="FY341"/>
  <c r="FX341"/>
  <c r="FU341"/>
  <c r="FR341"/>
  <c r="MG341" s="1"/>
  <c r="FQ341"/>
  <c r="MI341" s="1"/>
  <c r="FL341"/>
  <c r="LY341" s="1"/>
  <c r="FK341"/>
  <c r="MA341" s="1"/>
  <c r="FF341"/>
  <c r="LQ341" s="1"/>
  <c r="FE341"/>
  <c r="LS341" s="1"/>
  <c r="EZ341"/>
  <c r="EY341"/>
  <c r="EV341"/>
  <c r="EU341"/>
  <c r="EO341"/>
  <c r="LA341" s="1"/>
  <c r="EN341"/>
  <c r="EK341"/>
  <c r="ED341"/>
  <c r="EC341"/>
  <c r="DX341"/>
  <c r="DW341"/>
  <c r="DQ341"/>
  <c r="DP341"/>
  <c r="DN341"/>
  <c r="DM341"/>
  <c r="DF341"/>
  <c r="KC341" s="1"/>
  <c r="DE341"/>
  <c r="KE341" s="1"/>
  <c r="CZ341"/>
  <c r="JU341" s="1"/>
  <c r="CY341"/>
  <c r="JW341" s="1"/>
  <c r="CU341"/>
  <c r="CV341" s="1"/>
  <c r="JQ341" s="1"/>
  <c r="CT341"/>
  <c r="JM341" s="1"/>
  <c r="CS341"/>
  <c r="CP341"/>
  <c r="CN341"/>
  <c r="CG341"/>
  <c r="JG341" s="1"/>
  <c r="CF341"/>
  <c r="JE341" s="1"/>
  <c r="CA341"/>
  <c r="IY341" s="1"/>
  <c r="BZ341"/>
  <c r="IW341" s="1"/>
  <c r="BU341"/>
  <c r="BT341"/>
  <c r="BQ341"/>
  <c r="BP341"/>
  <c r="BJ341"/>
  <c r="II341" s="1"/>
  <c r="BI341"/>
  <c r="IG341" s="1"/>
  <c r="AW341"/>
  <c r="AV341"/>
  <c r="AR341"/>
  <c r="AQ341"/>
  <c r="AK341"/>
  <c r="AJ341"/>
  <c r="AG341"/>
  <c r="AF341"/>
  <c r="OB340"/>
  <c r="NU340"/>
  <c r="NT340"/>
  <c r="NR340"/>
  <c r="NQ340"/>
  <c r="NP340"/>
  <c r="MK340"/>
  <c r="MC340"/>
  <c r="LU340"/>
  <c r="LM340"/>
  <c r="LE340"/>
  <c r="KW340"/>
  <c r="KO340"/>
  <c r="KG340"/>
  <c r="JY340"/>
  <c r="JI340"/>
  <c r="JA340"/>
  <c r="IS340"/>
  <c r="IK340"/>
  <c r="IC340"/>
  <c r="HU340"/>
  <c r="GH340"/>
  <c r="GE340"/>
  <c r="GD340"/>
  <c r="GC340"/>
  <c r="GB340"/>
  <c r="GA340"/>
  <c r="FZ340"/>
  <c r="FY340"/>
  <c r="FX340"/>
  <c r="FU340"/>
  <c r="FR340"/>
  <c r="MG340" s="1"/>
  <c r="MH340" s="1"/>
  <c r="FQ340"/>
  <c r="MI340" s="1"/>
  <c r="MJ340" s="1"/>
  <c r="FL340"/>
  <c r="LY340" s="1"/>
  <c r="FK340"/>
  <c r="MA340" s="1"/>
  <c r="FF340"/>
  <c r="LQ340" s="1"/>
  <c r="FE340"/>
  <c r="LS340" s="1"/>
  <c r="EZ340"/>
  <c r="EY340"/>
  <c r="EV340"/>
  <c r="EU340"/>
  <c r="EO340"/>
  <c r="LA340" s="1"/>
  <c r="EN340"/>
  <c r="EK340"/>
  <c r="ED340"/>
  <c r="EC340"/>
  <c r="DX340"/>
  <c r="DW340"/>
  <c r="DQ340"/>
  <c r="DP340"/>
  <c r="DN340"/>
  <c r="DM340"/>
  <c r="DF340"/>
  <c r="KC340" s="1"/>
  <c r="KD340" s="1"/>
  <c r="DE340"/>
  <c r="KE340" s="1"/>
  <c r="KF340" s="1"/>
  <c r="CZ340"/>
  <c r="JU340" s="1"/>
  <c r="JV340" s="1"/>
  <c r="CY340"/>
  <c r="JW340" s="1"/>
  <c r="JX340" s="1"/>
  <c r="CU340"/>
  <c r="CV340" s="1"/>
  <c r="JQ340" s="1"/>
  <c r="CT340"/>
  <c r="JM340" s="1"/>
  <c r="CS340"/>
  <c r="CP340"/>
  <c r="CN340"/>
  <c r="FV340" s="1"/>
  <c r="CG340"/>
  <c r="JG340" s="1"/>
  <c r="JH340" s="1"/>
  <c r="CF340"/>
  <c r="JE340" s="1"/>
  <c r="JF340" s="1"/>
  <c r="CA340"/>
  <c r="IY340" s="1"/>
  <c r="IZ340" s="1"/>
  <c r="BZ340"/>
  <c r="IW340" s="1"/>
  <c r="IX340" s="1"/>
  <c r="BU340"/>
  <c r="BT340"/>
  <c r="BQ340"/>
  <c r="BP340"/>
  <c r="BJ340"/>
  <c r="II340" s="1"/>
  <c r="BI340"/>
  <c r="IG340" s="1"/>
  <c r="AW340"/>
  <c r="AV340"/>
  <c r="AR340"/>
  <c r="AQ340"/>
  <c r="AK340"/>
  <c r="AJ340"/>
  <c r="AG340"/>
  <c r="AF340"/>
  <c r="MK339"/>
  <c r="MC339"/>
  <c r="LU339"/>
  <c r="LM339"/>
  <c r="LE339"/>
  <c r="KW339"/>
  <c r="KO339"/>
  <c r="KG339"/>
  <c r="JY339"/>
  <c r="JI339"/>
  <c r="JA339"/>
  <c r="IS339"/>
  <c r="IK339"/>
  <c r="IC339"/>
  <c r="HU339"/>
  <c r="GH339"/>
  <c r="GE339"/>
  <c r="GD339"/>
  <c r="GC339"/>
  <c r="GB339"/>
  <c r="GA339"/>
  <c r="FZ339"/>
  <c r="FY339"/>
  <c r="FX339"/>
  <c r="FU339"/>
  <c r="FR339"/>
  <c r="MG339" s="1"/>
  <c r="FQ339"/>
  <c r="MI339" s="1"/>
  <c r="FL339"/>
  <c r="LY339" s="1"/>
  <c r="FK339"/>
  <c r="MA339" s="1"/>
  <c r="FF339"/>
  <c r="LQ339" s="1"/>
  <c r="FE339"/>
  <c r="LS339" s="1"/>
  <c r="EZ339"/>
  <c r="EY339"/>
  <c r="EV339"/>
  <c r="EU339"/>
  <c r="EO339"/>
  <c r="LA339" s="1"/>
  <c r="EN339"/>
  <c r="EK339"/>
  <c r="ED339"/>
  <c r="EC339"/>
  <c r="DX339"/>
  <c r="DW339"/>
  <c r="DQ339"/>
  <c r="DP339"/>
  <c r="DN339"/>
  <c r="DM339"/>
  <c r="DF339"/>
  <c r="KC339" s="1"/>
  <c r="DE339"/>
  <c r="KE339" s="1"/>
  <c r="CZ339"/>
  <c r="JU339" s="1"/>
  <c r="CY339"/>
  <c r="JW339" s="1"/>
  <c r="CU339"/>
  <c r="CV339" s="1"/>
  <c r="JQ339" s="1"/>
  <c r="CT339"/>
  <c r="JM339" s="1"/>
  <c r="CS339"/>
  <c r="CP339"/>
  <c r="CN339"/>
  <c r="CG339"/>
  <c r="JG339" s="1"/>
  <c r="CF339"/>
  <c r="JE339" s="1"/>
  <c r="CA339"/>
  <c r="IY339" s="1"/>
  <c r="BZ339"/>
  <c r="IW339" s="1"/>
  <c r="BU339"/>
  <c r="BT339"/>
  <c r="BQ339"/>
  <c r="BP339"/>
  <c r="BJ339"/>
  <c r="II339" s="1"/>
  <c r="BI339"/>
  <c r="IG339" s="1"/>
  <c r="AW339"/>
  <c r="AV339"/>
  <c r="AR339"/>
  <c r="AQ339"/>
  <c r="AK339"/>
  <c r="AJ339"/>
  <c r="AG339"/>
  <c r="AF339"/>
  <c r="MK338"/>
  <c r="MC338"/>
  <c r="LU338"/>
  <c r="LM338"/>
  <c r="LE338"/>
  <c r="KW338"/>
  <c r="KO338"/>
  <c r="KG338"/>
  <c r="JY338"/>
  <c r="JI338"/>
  <c r="JA338"/>
  <c r="IS338"/>
  <c r="IK338"/>
  <c r="IC338"/>
  <c r="HU338"/>
  <c r="GH338"/>
  <c r="GE338"/>
  <c r="GD338"/>
  <c r="GC338"/>
  <c r="GB338"/>
  <c r="GA338"/>
  <c r="FZ338"/>
  <c r="FY338"/>
  <c r="FX338"/>
  <c r="FU338"/>
  <c r="FR338"/>
  <c r="MG338" s="1"/>
  <c r="FQ338"/>
  <c r="MI338" s="1"/>
  <c r="FL338"/>
  <c r="LY338" s="1"/>
  <c r="FK338"/>
  <c r="MA338" s="1"/>
  <c r="FF338"/>
  <c r="LQ338" s="1"/>
  <c r="FE338"/>
  <c r="LS338" s="1"/>
  <c r="EZ338"/>
  <c r="EY338"/>
  <c r="EV338"/>
  <c r="EU338"/>
  <c r="EO338"/>
  <c r="LA338" s="1"/>
  <c r="EN338"/>
  <c r="EK338"/>
  <c r="ED338"/>
  <c r="EC338"/>
  <c r="DX338"/>
  <c r="DW338"/>
  <c r="DQ338"/>
  <c r="DP338"/>
  <c r="DN338"/>
  <c r="DM338"/>
  <c r="DF338"/>
  <c r="KC338" s="1"/>
  <c r="DE338"/>
  <c r="KE338" s="1"/>
  <c r="CZ338"/>
  <c r="JU338" s="1"/>
  <c r="CY338"/>
  <c r="JW338" s="1"/>
  <c r="CU338"/>
  <c r="CV338" s="1"/>
  <c r="JQ338" s="1"/>
  <c r="CT338"/>
  <c r="JM338" s="1"/>
  <c r="CS338"/>
  <c r="CP338"/>
  <c r="CN338"/>
  <c r="FV338" s="1"/>
  <c r="CG338"/>
  <c r="JG338" s="1"/>
  <c r="CF338"/>
  <c r="JE338" s="1"/>
  <c r="CA338"/>
  <c r="IY338" s="1"/>
  <c r="BZ338"/>
  <c r="IW338" s="1"/>
  <c r="BU338"/>
  <c r="BT338"/>
  <c r="BQ338"/>
  <c r="BP338"/>
  <c r="BJ338"/>
  <c r="II338" s="1"/>
  <c r="BI338"/>
  <c r="IG338" s="1"/>
  <c r="AW338"/>
  <c r="AV338"/>
  <c r="AR338"/>
  <c r="AQ338"/>
  <c r="AK338"/>
  <c r="AJ338"/>
  <c r="AG338"/>
  <c r="AF338"/>
  <c r="OB337"/>
  <c r="OA337"/>
  <c r="NY337"/>
  <c r="NW337"/>
  <c r="NU337"/>
  <c r="NT337"/>
  <c r="NR337"/>
  <c r="NQ337"/>
  <c r="NP337"/>
  <c r="NN337"/>
  <c r="NM337"/>
  <c r="MK337"/>
  <c r="MC337"/>
  <c r="LU337"/>
  <c r="LM337"/>
  <c r="LE337"/>
  <c r="KW337"/>
  <c r="KO337"/>
  <c r="KG337"/>
  <c r="JY337"/>
  <c r="JI337"/>
  <c r="JA337"/>
  <c r="IS337"/>
  <c r="IK337"/>
  <c r="IC337"/>
  <c r="HU337"/>
  <c r="GH337"/>
  <c r="GE337"/>
  <c r="GD337"/>
  <c r="GC337"/>
  <c r="GB337"/>
  <c r="GA337"/>
  <c r="FZ337"/>
  <c r="FY337"/>
  <c r="FX337"/>
  <c r="FU337"/>
  <c r="FR337"/>
  <c r="MG337" s="1"/>
  <c r="MH337" s="1"/>
  <c r="FQ337"/>
  <c r="MI337" s="1"/>
  <c r="MJ337" s="1"/>
  <c r="FL337"/>
  <c r="LY337" s="1"/>
  <c r="LZ337" s="1"/>
  <c r="FK337"/>
  <c r="MA337" s="1"/>
  <c r="MB337" s="1"/>
  <c r="FF337"/>
  <c r="LQ337" s="1"/>
  <c r="FE337"/>
  <c r="LS337" s="1"/>
  <c r="EZ337"/>
  <c r="EY337"/>
  <c r="EV337"/>
  <c r="EU337"/>
  <c r="EO337"/>
  <c r="LA337" s="1"/>
  <c r="EN337"/>
  <c r="EK337"/>
  <c r="ED337"/>
  <c r="EC337"/>
  <c r="DX337"/>
  <c r="DW337"/>
  <c r="DQ337"/>
  <c r="DP337"/>
  <c r="DN337"/>
  <c r="DM337"/>
  <c r="DF337"/>
  <c r="KC337" s="1"/>
  <c r="KD337" s="1"/>
  <c r="DE337"/>
  <c r="KE337" s="1"/>
  <c r="KF337" s="1"/>
  <c r="CZ337"/>
  <c r="JU337" s="1"/>
  <c r="JV337" s="1"/>
  <c r="CY337"/>
  <c r="JW337" s="1"/>
  <c r="JX337" s="1"/>
  <c r="CU337"/>
  <c r="CV337" s="1"/>
  <c r="JQ337" s="1"/>
  <c r="CT337"/>
  <c r="JM337" s="1"/>
  <c r="CS337"/>
  <c r="CP337"/>
  <c r="CN337"/>
  <c r="FW337" s="1"/>
  <c r="CG337"/>
  <c r="JG337" s="1"/>
  <c r="JH337" s="1"/>
  <c r="CF337"/>
  <c r="JE337" s="1"/>
  <c r="JF337" s="1"/>
  <c r="CA337"/>
  <c r="IY337" s="1"/>
  <c r="IZ337" s="1"/>
  <c r="BZ337"/>
  <c r="IW337" s="1"/>
  <c r="IX337" s="1"/>
  <c r="BU337"/>
  <c r="BT337"/>
  <c r="BQ337"/>
  <c r="BP337"/>
  <c r="BJ337"/>
  <c r="II337" s="1"/>
  <c r="BI337"/>
  <c r="IG337" s="1"/>
  <c r="AW337"/>
  <c r="AV337"/>
  <c r="AR337"/>
  <c r="AQ337"/>
  <c r="AK337"/>
  <c r="AJ337"/>
  <c r="AG337"/>
  <c r="AF337"/>
  <c r="OB336"/>
  <c r="NU336"/>
  <c r="NT336"/>
  <c r="NR336"/>
  <c r="NQ336"/>
  <c r="NP336"/>
  <c r="MK336"/>
  <c r="MC336"/>
  <c r="LU336"/>
  <c r="LM336"/>
  <c r="LE336"/>
  <c r="KW336"/>
  <c r="KO336"/>
  <c r="KG336"/>
  <c r="JY336"/>
  <c r="JI336"/>
  <c r="JA336"/>
  <c r="IS336"/>
  <c r="IK336"/>
  <c r="IC336"/>
  <c r="HU336"/>
  <c r="GH336"/>
  <c r="GE336"/>
  <c r="GD336"/>
  <c r="GC336"/>
  <c r="GB336"/>
  <c r="GA336"/>
  <c r="FZ336"/>
  <c r="FY336"/>
  <c r="FX336"/>
  <c r="FU336"/>
  <c r="FR336"/>
  <c r="MG336" s="1"/>
  <c r="MH336" s="1"/>
  <c r="FQ336"/>
  <c r="MI336" s="1"/>
  <c r="MJ336" s="1"/>
  <c r="FL336"/>
  <c r="LY336" s="1"/>
  <c r="FK336"/>
  <c r="MA336" s="1"/>
  <c r="FF336"/>
  <c r="LQ336" s="1"/>
  <c r="FE336"/>
  <c r="LS336" s="1"/>
  <c r="EZ336"/>
  <c r="EY336"/>
  <c r="EV336"/>
  <c r="EU336"/>
  <c r="EO336"/>
  <c r="LA336" s="1"/>
  <c r="EN336"/>
  <c r="EK336"/>
  <c r="ED336"/>
  <c r="EC336"/>
  <c r="DX336"/>
  <c r="DW336"/>
  <c r="DQ336"/>
  <c r="DP336"/>
  <c r="DN336"/>
  <c r="DM336"/>
  <c r="DF336"/>
  <c r="KC336" s="1"/>
  <c r="KD336" s="1"/>
  <c r="DE336"/>
  <c r="KE336" s="1"/>
  <c r="KF336" s="1"/>
  <c r="CZ336"/>
  <c r="JU336" s="1"/>
  <c r="JV336" s="1"/>
  <c r="CY336"/>
  <c r="JW336" s="1"/>
  <c r="JX336" s="1"/>
  <c r="CU336"/>
  <c r="CV336" s="1"/>
  <c r="JQ336" s="1"/>
  <c r="CT336"/>
  <c r="JM336" s="1"/>
  <c r="CS336"/>
  <c r="CP336"/>
  <c r="CN336"/>
  <c r="CG336"/>
  <c r="JG336" s="1"/>
  <c r="JH336" s="1"/>
  <c r="CF336"/>
  <c r="JE336" s="1"/>
  <c r="JF336" s="1"/>
  <c r="CA336"/>
  <c r="IY336" s="1"/>
  <c r="IZ336" s="1"/>
  <c r="BZ336"/>
  <c r="IW336" s="1"/>
  <c r="IX336" s="1"/>
  <c r="BU336"/>
  <c r="BT336"/>
  <c r="BQ336"/>
  <c r="BP336"/>
  <c r="BJ336"/>
  <c r="II336" s="1"/>
  <c r="BI336"/>
  <c r="IG336" s="1"/>
  <c r="AW336"/>
  <c r="AV336"/>
  <c r="AR336"/>
  <c r="AQ336"/>
  <c r="AK336"/>
  <c r="AJ336"/>
  <c r="AG336"/>
  <c r="AF336"/>
  <c r="OB335"/>
  <c r="NU335"/>
  <c r="NT335"/>
  <c r="NR335"/>
  <c r="NQ335"/>
  <c r="NP335"/>
  <c r="MK335"/>
  <c r="MC335"/>
  <c r="LU335"/>
  <c r="LM335"/>
  <c r="LE335"/>
  <c r="KW335"/>
  <c r="KO335"/>
  <c r="KG335"/>
  <c r="JY335"/>
  <c r="JI335"/>
  <c r="JA335"/>
  <c r="IS335"/>
  <c r="IK335"/>
  <c r="IC335"/>
  <c r="HU335"/>
  <c r="GH335"/>
  <c r="GE335"/>
  <c r="GD335"/>
  <c r="GC335"/>
  <c r="GB335"/>
  <c r="GA335"/>
  <c r="FZ335"/>
  <c r="FY335"/>
  <c r="FX335"/>
  <c r="FU335"/>
  <c r="FR335"/>
  <c r="MG335" s="1"/>
  <c r="MH335" s="1"/>
  <c r="FQ335"/>
  <c r="MI335" s="1"/>
  <c r="MJ335" s="1"/>
  <c r="FL335"/>
  <c r="LY335" s="1"/>
  <c r="FK335"/>
  <c r="MA335" s="1"/>
  <c r="FF335"/>
  <c r="LQ335" s="1"/>
  <c r="FE335"/>
  <c r="LS335" s="1"/>
  <c r="EZ335"/>
  <c r="EY335"/>
  <c r="EV335"/>
  <c r="EU335"/>
  <c r="EO335"/>
  <c r="LA335" s="1"/>
  <c r="EN335"/>
  <c r="EK335"/>
  <c r="ED335"/>
  <c r="EC335"/>
  <c r="DX335"/>
  <c r="DW335"/>
  <c r="DQ335"/>
  <c r="DP335"/>
  <c r="DN335"/>
  <c r="DM335"/>
  <c r="DF335"/>
  <c r="KC335" s="1"/>
  <c r="KD335" s="1"/>
  <c r="DE335"/>
  <c r="KE335" s="1"/>
  <c r="KF335" s="1"/>
  <c r="CZ335"/>
  <c r="JU335" s="1"/>
  <c r="JV335" s="1"/>
  <c r="CY335"/>
  <c r="JW335" s="1"/>
  <c r="JX335" s="1"/>
  <c r="CU335"/>
  <c r="CV335" s="1"/>
  <c r="JQ335" s="1"/>
  <c r="CT335"/>
  <c r="JM335" s="1"/>
  <c r="CS335"/>
  <c r="CP335"/>
  <c r="CN335"/>
  <c r="CG335"/>
  <c r="JG335" s="1"/>
  <c r="JH335" s="1"/>
  <c r="CF335"/>
  <c r="JE335" s="1"/>
  <c r="JF335" s="1"/>
  <c r="CA335"/>
  <c r="IY335" s="1"/>
  <c r="IZ335" s="1"/>
  <c r="BZ335"/>
  <c r="IW335" s="1"/>
  <c r="IX335" s="1"/>
  <c r="BU335"/>
  <c r="BT335"/>
  <c r="BQ335"/>
  <c r="BP335"/>
  <c r="BJ335"/>
  <c r="II335" s="1"/>
  <c r="BI335"/>
  <c r="IG335" s="1"/>
  <c r="AW335"/>
  <c r="AV335"/>
  <c r="AR335"/>
  <c r="AQ335"/>
  <c r="AK335"/>
  <c r="AJ335"/>
  <c r="AG335"/>
  <c r="AF335"/>
  <c r="OB334"/>
  <c r="NR334"/>
  <c r="NQ334"/>
  <c r="MK334"/>
  <c r="MC334"/>
  <c r="LU334"/>
  <c r="LM334"/>
  <c r="LE334"/>
  <c r="KW334"/>
  <c r="KO334"/>
  <c r="KG334"/>
  <c r="JY334"/>
  <c r="JI334"/>
  <c r="JA334"/>
  <c r="IS334"/>
  <c r="IK334"/>
  <c r="IC334"/>
  <c r="HU334"/>
  <c r="GH334"/>
  <c r="GE334"/>
  <c r="GD334"/>
  <c r="GC334"/>
  <c r="GB334"/>
  <c r="GA334"/>
  <c r="FZ334"/>
  <c r="FY334"/>
  <c r="FX334"/>
  <c r="FU334"/>
  <c r="FR334"/>
  <c r="MG334" s="1"/>
  <c r="MH334" s="1"/>
  <c r="FQ334"/>
  <c r="MI334" s="1"/>
  <c r="MJ334" s="1"/>
  <c r="FL334"/>
  <c r="LY334" s="1"/>
  <c r="FK334"/>
  <c r="MA334" s="1"/>
  <c r="FF334"/>
  <c r="LQ334" s="1"/>
  <c r="FE334"/>
  <c r="LS334" s="1"/>
  <c r="EZ334"/>
  <c r="EY334"/>
  <c r="EV334"/>
  <c r="EU334"/>
  <c r="EO334"/>
  <c r="LA334" s="1"/>
  <c r="EN334"/>
  <c r="EK334"/>
  <c r="ED334"/>
  <c r="EC334"/>
  <c r="DX334"/>
  <c r="DW334"/>
  <c r="DQ334"/>
  <c r="DP334"/>
  <c r="DN334"/>
  <c r="DM334"/>
  <c r="DF334"/>
  <c r="KC334" s="1"/>
  <c r="DE334"/>
  <c r="KE334" s="1"/>
  <c r="CZ334"/>
  <c r="JU334" s="1"/>
  <c r="CY334"/>
  <c r="JW334" s="1"/>
  <c r="CU334"/>
  <c r="CV334" s="1"/>
  <c r="JQ334" s="1"/>
  <c r="CT334"/>
  <c r="JM334" s="1"/>
  <c r="CS334"/>
  <c r="CP334"/>
  <c r="CN334"/>
  <c r="FW334" s="1"/>
  <c r="CG334"/>
  <c r="JG334" s="1"/>
  <c r="JH334" s="1"/>
  <c r="CF334"/>
  <c r="JE334" s="1"/>
  <c r="JF334" s="1"/>
  <c r="CA334"/>
  <c r="IY334" s="1"/>
  <c r="IZ334" s="1"/>
  <c r="BZ334"/>
  <c r="IW334" s="1"/>
  <c r="IX334" s="1"/>
  <c r="BU334"/>
  <c r="BT334"/>
  <c r="BQ334"/>
  <c r="BP334"/>
  <c r="BJ334"/>
  <c r="II334" s="1"/>
  <c r="BI334"/>
  <c r="IG334" s="1"/>
  <c r="AW334"/>
  <c r="AV334"/>
  <c r="AR334"/>
  <c r="AQ334"/>
  <c r="AK334"/>
  <c r="AJ334"/>
  <c r="AG334"/>
  <c r="AF334"/>
  <c r="OB333"/>
  <c r="NR333"/>
  <c r="NQ333"/>
  <c r="MK333"/>
  <c r="MC333"/>
  <c r="LU333"/>
  <c r="LM333"/>
  <c r="LE333"/>
  <c r="KW333"/>
  <c r="KO333"/>
  <c r="KG333"/>
  <c r="JY333"/>
  <c r="JI333"/>
  <c r="JA333"/>
  <c r="IS333"/>
  <c r="IK333"/>
  <c r="IC333"/>
  <c r="HU333"/>
  <c r="GH333"/>
  <c r="GE333"/>
  <c r="GD333"/>
  <c r="GC333"/>
  <c r="GB333"/>
  <c r="GA333"/>
  <c r="FZ333"/>
  <c r="FY333"/>
  <c r="FX333"/>
  <c r="FU333"/>
  <c r="FR333"/>
  <c r="MG333" s="1"/>
  <c r="MH333" s="1"/>
  <c r="FQ333"/>
  <c r="MI333" s="1"/>
  <c r="MJ333" s="1"/>
  <c r="FL333"/>
  <c r="LY333" s="1"/>
  <c r="FK333"/>
  <c r="MA333" s="1"/>
  <c r="FF333"/>
  <c r="LQ333" s="1"/>
  <c r="FE333"/>
  <c r="LS333" s="1"/>
  <c r="EZ333"/>
  <c r="EY333"/>
  <c r="EV333"/>
  <c r="EU333"/>
  <c r="EO333"/>
  <c r="LA333" s="1"/>
  <c r="EN333"/>
  <c r="EK333"/>
  <c r="ED333"/>
  <c r="EC333"/>
  <c r="DX333"/>
  <c r="DW333"/>
  <c r="DQ333"/>
  <c r="DP333"/>
  <c r="DN333"/>
  <c r="DM333"/>
  <c r="DF333"/>
  <c r="KC333" s="1"/>
  <c r="DE333"/>
  <c r="KE333" s="1"/>
  <c r="CZ333"/>
  <c r="JU333" s="1"/>
  <c r="CY333"/>
  <c r="JW333" s="1"/>
  <c r="CU333"/>
  <c r="CV333" s="1"/>
  <c r="JQ333" s="1"/>
  <c r="CT333"/>
  <c r="JM333" s="1"/>
  <c r="CS333"/>
  <c r="CP333"/>
  <c r="CN333"/>
  <c r="FW333" s="1"/>
  <c r="CG333"/>
  <c r="JG333" s="1"/>
  <c r="JH333" s="1"/>
  <c r="CF333"/>
  <c r="JE333" s="1"/>
  <c r="JF333" s="1"/>
  <c r="CA333"/>
  <c r="IY333" s="1"/>
  <c r="IZ333" s="1"/>
  <c r="BZ333"/>
  <c r="IW333" s="1"/>
  <c r="IX333" s="1"/>
  <c r="BU333"/>
  <c r="BT333"/>
  <c r="BQ333"/>
  <c r="BP333"/>
  <c r="BJ333"/>
  <c r="II333" s="1"/>
  <c r="BI333"/>
  <c r="IG333" s="1"/>
  <c r="AW333"/>
  <c r="AV333"/>
  <c r="AR333"/>
  <c r="AQ333"/>
  <c r="AK333"/>
  <c r="AJ333"/>
  <c r="AG333"/>
  <c r="AF333"/>
  <c r="OB332"/>
  <c r="OA332"/>
  <c r="NZ332"/>
  <c r="NU332"/>
  <c r="NT332"/>
  <c r="NR332"/>
  <c r="NQ332"/>
  <c r="NP332"/>
  <c r="NM332"/>
  <c r="MK332"/>
  <c r="MC332"/>
  <c r="LU332"/>
  <c r="LM332"/>
  <c r="LE332"/>
  <c r="KW332"/>
  <c r="KO332"/>
  <c r="KG332"/>
  <c r="JY332"/>
  <c r="JI332"/>
  <c r="JA332"/>
  <c r="IS332"/>
  <c r="IK332"/>
  <c r="IC332"/>
  <c r="HU332"/>
  <c r="GH332"/>
  <c r="GE332"/>
  <c r="GD332"/>
  <c r="GC332"/>
  <c r="GB332"/>
  <c r="GA332"/>
  <c r="FZ332"/>
  <c r="FY332"/>
  <c r="FX332"/>
  <c r="FU332"/>
  <c r="FR332"/>
  <c r="MG332" s="1"/>
  <c r="MH332" s="1"/>
  <c r="FQ332"/>
  <c r="MI332" s="1"/>
  <c r="MJ332" s="1"/>
  <c r="FL332"/>
  <c r="LY332" s="1"/>
  <c r="LZ332" s="1"/>
  <c r="FK332"/>
  <c r="MA332" s="1"/>
  <c r="MB332" s="1"/>
  <c r="FF332"/>
  <c r="LQ332" s="1"/>
  <c r="LR332" s="1"/>
  <c r="FE332"/>
  <c r="LS332" s="1"/>
  <c r="LT332" s="1"/>
  <c r="EZ332"/>
  <c r="EY332"/>
  <c r="EV332"/>
  <c r="EU332"/>
  <c r="EO332"/>
  <c r="LA332" s="1"/>
  <c r="EN332"/>
  <c r="EK332"/>
  <c r="ED332"/>
  <c r="EC332"/>
  <c r="DX332"/>
  <c r="DW332"/>
  <c r="DQ332"/>
  <c r="DP332"/>
  <c r="DN332"/>
  <c r="DM332"/>
  <c r="DF332"/>
  <c r="KC332" s="1"/>
  <c r="KD332" s="1"/>
  <c r="DE332"/>
  <c r="KE332" s="1"/>
  <c r="KF332" s="1"/>
  <c r="CZ332"/>
  <c r="JU332" s="1"/>
  <c r="JV332" s="1"/>
  <c r="CY332"/>
  <c r="JW332" s="1"/>
  <c r="JX332" s="1"/>
  <c r="CU332"/>
  <c r="CV332" s="1"/>
  <c r="JQ332" s="1"/>
  <c r="CT332"/>
  <c r="JM332" s="1"/>
  <c r="CS332"/>
  <c r="CP332"/>
  <c r="CN332"/>
  <c r="CG332"/>
  <c r="JG332" s="1"/>
  <c r="JH332" s="1"/>
  <c r="CF332"/>
  <c r="JE332" s="1"/>
  <c r="JF332" s="1"/>
  <c r="CA332"/>
  <c r="IY332" s="1"/>
  <c r="IZ332" s="1"/>
  <c r="BZ332"/>
  <c r="IW332" s="1"/>
  <c r="IX332" s="1"/>
  <c r="BU332"/>
  <c r="BT332"/>
  <c r="BQ332"/>
  <c r="BP332"/>
  <c r="BJ332"/>
  <c r="II332" s="1"/>
  <c r="BI332"/>
  <c r="IG332" s="1"/>
  <c r="AW332"/>
  <c r="AV332"/>
  <c r="AR332"/>
  <c r="AQ332"/>
  <c r="AK332"/>
  <c r="AJ332"/>
  <c r="AG332"/>
  <c r="AF332"/>
  <c r="OB331"/>
  <c r="NR331"/>
  <c r="NQ331"/>
  <c r="MK331"/>
  <c r="MC331"/>
  <c r="LU331"/>
  <c r="LM331"/>
  <c r="LE331"/>
  <c r="KW331"/>
  <c r="KO331"/>
  <c r="KG331"/>
  <c r="JY331"/>
  <c r="JI331"/>
  <c r="JA331"/>
  <c r="IS331"/>
  <c r="IK331"/>
  <c r="IC331"/>
  <c r="HU331"/>
  <c r="GH331"/>
  <c r="GE331"/>
  <c r="GD331"/>
  <c r="GC331"/>
  <c r="GB331"/>
  <c r="GA331"/>
  <c r="FZ331"/>
  <c r="FY331"/>
  <c r="FX331"/>
  <c r="FU331"/>
  <c r="FR331"/>
  <c r="MG331" s="1"/>
  <c r="MH331" s="1"/>
  <c r="FQ331"/>
  <c r="MI331" s="1"/>
  <c r="MJ331" s="1"/>
  <c r="FL331"/>
  <c r="LY331" s="1"/>
  <c r="FK331"/>
  <c r="MA331" s="1"/>
  <c r="FF331"/>
  <c r="LQ331" s="1"/>
  <c r="FE331"/>
  <c r="LS331" s="1"/>
  <c r="EZ331"/>
  <c r="EY331"/>
  <c r="EV331"/>
  <c r="EU331"/>
  <c r="EO331"/>
  <c r="LA331" s="1"/>
  <c r="EN331"/>
  <c r="EK331"/>
  <c r="ED331"/>
  <c r="EC331"/>
  <c r="DX331"/>
  <c r="DW331"/>
  <c r="DQ331"/>
  <c r="DP331"/>
  <c r="DN331"/>
  <c r="DM331"/>
  <c r="DF331"/>
  <c r="KC331" s="1"/>
  <c r="DE331"/>
  <c r="KE331" s="1"/>
  <c r="CZ331"/>
  <c r="JU331" s="1"/>
  <c r="CY331"/>
  <c r="JW331" s="1"/>
  <c r="CU331"/>
  <c r="CV331" s="1"/>
  <c r="JQ331" s="1"/>
  <c r="CT331"/>
  <c r="JM331" s="1"/>
  <c r="CS331"/>
  <c r="CP331"/>
  <c r="CN331"/>
  <c r="FW331" s="1"/>
  <c r="CG331"/>
  <c r="JG331" s="1"/>
  <c r="JH331" s="1"/>
  <c r="CF331"/>
  <c r="JE331" s="1"/>
  <c r="JF331" s="1"/>
  <c r="CA331"/>
  <c r="IY331" s="1"/>
  <c r="IZ331" s="1"/>
  <c r="BZ331"/>
  <c r="IW331" s="1"/>
  <c r="IX331" s="1"/>
  <c r="BU331"/>
  <c r="BT331"/>
  <c r="BQ331"/>
  <c r="BP331"/>
  <c r="BJ331"/>
  <c r="II331" s="1"/>
  <c r="BI331"/>
  <c r="IG331" s="1"/>
  <c r="AW331"/>
  <c r="AV331"/>
  <c r="AR331"/>
  <c r="AQ331"/>
  <c r="AK331"/>
  <c r="AJ331"/>
  <c r="AG331"/>
  <c r="AF331"/>
  <c r="OB330"/>
  <c r="NR330"/>
  <c r="NQ330"/>
  <c r="MK330"/>
  <c r="MC330"/>
  <c r="LU330"/>
  <c r="LM330"/>
  <c r="LE330"/>
  <c r="KW330"/>
  <c r="KO330"/>
  <c r="KG330"/>
  <c r="JY330"/>
  <c r="JI330"/>
  <c r="JA330"/>
  <c r="IS330"/>
  <c r="IK330"/>
  <c r="IC330"/>
  <c r="HU330"/>
  <c r="GH330"/>
  <c r="GE330"/>
  <c r="GD330"/>
  <c r="GC330"/>
  <c r="GB330"/>
  <c r="GA330"/>
  <c r="FZ330"/>
  <c r="FY330"/>
  <c r="FX330"/>
  <c r="FU330"/>
  <c r="FR330"/>
  <c r="MG330" s="1"/>
  <c r="MH330" s="1"/>
  <c r="FQ330"/>
  <c r="MI330" s="1"/>
  <c r="MJ330" s="1"/>
  <c r="FL330"/>
  <c r="LY330" s="1"/>
  <c r="FK330"/>
  <c r="MA330" s="1"/>
  <c r="FF330"/>
  <c r="LQ330" s="1"/>
  <c r="FE330"/>
  <c r="LS330" s="1"/>
  <c r="EZ330"/>
  <c r="EY330"/>
  <c r="EV330"/>
  <c r="EU330"/>
  <c r="EO330"/>
  <c r="LA330" s="1"/>
  <c r="EN330"/>
  <c r="EK330"/>
  <c r="ED330"/>
  <c r="EC330"/>
  <c r="DX330"/>
  <c r="DW330"/>
  <c r="DQ330"/>
  <c r="DP330"/>
  <c r="DN330"/>
  <c r="DM330"/>
  <c r="DF330"/>
  <c r="KC330" s="1"/>
  <c r="DE330"/>
  <c r="KE330" s="1"/>
  <c r="CZ330"/>
  <c r="JU330" s="1"/>
  <c r="CY330"/>
  <c r="JW330" s="1"/>
  <c r="CU330"/>
  <c r="CV330" s="1"/>
  <c r="JQ330" s="1"/>
  <c r="CT330"/>
  <c r="JM330" s="1"/>
  <c r="CS330"/>
  <c r="CP330"/>
  <c r="CN330"/>
  <c r="CG330"/>
  <c r="JG330" s="1"/>
  <c r="JH330" s="1"/>
  <c r="CF330"/>
  <c r="JE330" s="1"/>
  <c r="JF330" s="1"/>
  <c r="CA330"/>
  <c r="IY330" s="1"/>
  <c r="IZ330" s="1"/>
  <c r="BZ330"/>
  <c r="IW330" s="1"/>
  <c r="IX330" s="1"/>
  <c r="BU330"/>
  <c r="BT330"/>
  <c r="BQ330"/>
  <c r="BP330"/>
  <c r="BJ330"/>
  <c r="II330" s="1"/>
  <c r="BI330"/>
  <c r="IG330" s="1"/>
  <c r="AW330"/>
  <c r="AV330"/>
  <c r="AR330"/>
  <c r="AQ330"/>
  <c r="AK330"/>
  <c r="AJ330"/>
  <c r="AG330"/>
  <c r="AF330"/>
  <c r="OB329"/>
  <c r="NU329"/>
  <c r="NT329"/>
  <c r="NR329"/>
  <c r="NQ329"/>
  <c r="NP329"/>
  <c r="MK329"/>
  <c r="MC329"/>
  <c r="LU329"/>
  <c r="LM329"/>
  <c r="LE329"/>
  <c r="KW329"/>
  <c r="KO329"/>
  <c r="KG329"/>
  <c r="JY329"/>
  <c r="JI329"/>
  <c r="JA329"/>
  <c r="IS329"/>
  <c r="IK329"/>
  <c r="IC329"/>
  <c r="HU329"/>
  <c r="GH329"/>
  <c r="GE329"/>
  <c r="GD329"/>
  <c r="GC329"/>
  <c r="GB329"/>
  <c r="GA329"/>
  <c r="FZ329"/>
  <c r="FY329"/>
  <c r="FX329"/>
  <c r="FU329"/>
  <c r="FR329"/>
  <c r="MG329" s="1"/>
  <c r="MH329" s="1"/>
  <c r="FQ329"/>
  <c r="MI329" s="1"/>
  <c r="MJ329" s="1"/>
  <c r="FL329"/>
  <c r="LY329" s="1"/>
  <c r="FK329"/>
  <c r="MA329" s="1"/>
  <c r="FF329"/>
  <c r="LQ329" s="1"/>
  <c r="FE329"/>
  <c r="LS329" s="1"/>
  <c r="EZ329"/>
  <c r="EY329"/>
  <c r="EV329"/>
  <c r="EU329"/>
  <c r="EO329"/>
  <c r="LA329" s="1"/>
  <c r="EN329"/>
  <c r="EK329"/>
  <c r="ED329"/>
  <c r="EC329"/>
  <c r="DX329"/>
  <c r="DW329"/>
  <c r="DQ329"/>
  <c r="DP329"/>
  <c r="DN329"/>
  <c r="DM329"/>
  <c r="DF329"/>
  <c r="KC329" s="1"/>
  <c r="KD329" s="1"/>
  <c r="DE329"/>
  <c r="KE329" s="1"/>
  <c r="KF329" s="1"/>
  <c r="CZ329"/>
  <c r="JU329" s="1"/>
  <c r="JV329" s="1"/>
  <c r="CY329"/>
  <c r="JW329" s="1"/>
  <c r="JX329" s="1"/>
  <c r="CU329"/>
  <c r="CV329" s="1"/>
  <c r="JQ329" s="1"/>
  <c r="CT329"/>
  <c r="JM329" s="1"/>
  <c r="CS329"/>
  <c r="CP329"/>
  <c r="CN329"/>
  <c r="FV329" s="1"/>
  <c r="CG329"/>
  <c r="JG329" s="1"/>
  <c r="JH329" s="1"/>
  <c r="CF329"/>
  <c r="JE329" s="1"/>
  <c r="JF329" s="1"/>
  <c r="CA329"/>
  <c r="IY329" s="1"/>
  <c r="IZ329" s="1"/>
  <c r="BZ329"/>
  <c r="IW329" s="1"/>
  <c r="IX329" s="1"/>
  <c r="BU329"/>
  <c r="BT329"/>
  <c r="BQ329"/>
  <c r="BP329"/>
  <c r="BJ329"/>
  <c r="II329" s="1"/>
  <c r="BI329"/>
  <c r="IG329" s="1"/>
  <c r="AW329"/>
  <c r="AV329"/>
  <c r="AR329"/>
  <c r="AQ329"/>
  <c r="AK329"/>
  <c r="AJ329"/>
  <c r="AG329"/>
  <c r="AF329"/>
  <c r="OB328"/>
  <c r="OA328"/>
  <c r="NY328"/>
  <c r="NW328"/>
  <c r="NU328"/>
  <c r="NT328"/>
  <c r="NR328"/>
  <c r="NQ328"/>
  <c r="NP328"/>
  <c r="NN328"/>
  <c r="NM328"/>
  <c r="MK328"/>
  <c r="MC328"/>
  <c r="LU328"/>
  <c r="LM328"/>
  <c r="LE328"/>
  <c r="KW328"/>
  <c r="KO328"/>
  <c r="KG328"/>
  <c r="JY328"/>
  <c r="JI328"/>
  <c r="JA328"/>
  <c r="IS328"/>
  <c r="IK328"/>
  <c r="IC328"/>
  <c r="HU328"/>
  <c r="GH328"/>
  <c r="GE328"/>
  <c r="GD328"/>
  <c r="GC328"/>
  <c r="GB328"/>
  <c r="GA328"/>
  <c r="FZ328"/>
  <c r="FY328"/>
  <c r="FX328"/>
  <c r="FU328"/>
  <c r="FR328"/>
  <c r="MG328" s="1"/>
  <c r="MH328" s="1"/>
  <c r="FQ328"/>
  <c r="MI328" s="1"/>
  <c r="MJ328" s="1"/>
  <c r="FL328"/>
  <c r="LY328" s="1"/>
  <c r="LZ328" s="1"/>
  <c r="FK328"/>
  <c r="MA328" s="1"/>
  <c r="MB328" s="1"/>
  <c r="FF328"/>
  <c r="LQ328" s="1"/>
  <c r="FE328"/>
  <c r="LS328" s="1"/>
  <c r="EZ328"/>
  <c r="EY328"/>
  <c r="EV328"/>
  <c r="EU328"/>
  <c r="EO328"/>
  <c r="LA328" s="1"/>
  <c r="EN328"/>
  <c r="EK328"/>
  <c r="ED328"/>
  <c r="EC328"/>
  <c r="DX328"/>
  <c r="DW328"/>
  <c r="DQ328"/>
  <c r="DP328"/>
  <c r="DN328"/>
  <c r="DM328"/>
  <c r="DF328"/>
  <c r="KC328" s="1"/>
  <c r="KD328" s="1"/>
  <c r="DE328"/>
  <c r="KE328" s="1"/>
  <c r="KF328" s="1"/>
  <c r="CZ328"/>
  <c r="JU328" s="1"/>
  <c r="JV328" s="1"/>
  <c r="CY328"/>
  <c r="JW328" s="1"/>
  <c r="JX328" s="1"/>
  <c r="CU328"/>
  <c r="CV328" s="1"/>
  <c r="JQ328" s="1"/>
  <c r="CT328"/>
  <c r="JM328" s="1"/>
  <c r="CS328"/>
  <c r="CP328"/>
  <c r="CN328"/>
  <c r="FW328" s="1"/>
  <c r="CG328"/>
  <c r="JG328" s="1"/>
  <c r="JH328" s="1"/>
  <c r="CF328"/>
  <c r="JE328" s="1"/>
  <c r="JF328" s="1"/>
  <c r="CA328"/>
  <c r="IY328" s="1"/>
  <c r="IZ328" s="1"/>
  <c r="BZ328"/>
  <c r="IW328" s="1"/>
  <c r="IX328" s="1"/>
  <c r="BU328"/>
  <c r="BT328"/>
  <c r="BQ328"/>
  <c r="BP328"/>
  <c r="BJ328"/>
  <c r="II328" s="1"/>
  <c r="BI328"/>
  <c r="IG328" s="1"/>
  <c r="AW328"/>
  <c r="AV328"/>
  <c r="AR328"/>
  <c r="AQ328"/>
  <c r="AK328"/>
  <c r="AJ328"/>
  <c r="AG328"/>
  <c r="AF328"/>
  <c r="OB327"/>
  <c r="OA327"/>
  <c r="NY327"/>
  <c r="NW327"/>
  <c r="NU327"/>
  <c r="NT327"/>
  <c r="NR327"/>
  <c r="NQ327"/>
  <c r="NP327"/>
  <c r="NN327"/>
  <c r="NM327"/>
  <c r="MK327"/>
  <c r="MC327"/>
  <c r="LU327"/>
  <c r="LM327"/>
  <c r="LE327"/>
  <c r="KW327"/>
  <c r="KO327"/>
  <c r="KG327"/>
  <c r="JY327"/>
  <c r="JI327"/>
  <c r="JA327"/>
  <c r="IS327"/>
  <c r="IK327"/>
  <c r="IC327"/>
  <c r="HU327"/>
  <c r="GH327"/>
  <c r="GE327"/>
  <c r="GD327"/>
  <c r="GC327"/>
  <c r="GB327"/>
  <c r="GA327"/>
  <c r="FZ327"/>
  <c r="FY327"/>
  <c r="FX327"/>
  <c r="FU327"/>
  <c r="FR327"/>
  <c r="MG327" s="1"/>
  <c r="MH327" s="1"/>
  <c r="FQ327"/>
  <c r="MI327" s="1"/>
  <c r="MJ327" s="1"/>
  <c r="FL327"/>
  <c r="LY327" s="1"/>
  <c r="LZ327" s="1"/>
  <c r="FK327"/>
  <c r="MA327" s="1"/>
  <c r="MB327" s="1"/>
  <c r="FF327"/>
  <c r="LQ327" s="1"/>
  <c r="FE327"/>
  <c r="LS327" s="1"/>
  <c r="EZ327"/>
  <c r="EY327"/>
  <c r="EV327"/>
  <c r="EU327"/>
  <c r="EO327"/>
  <c r="LA327" s="1"/>
  <c r="EN327"/>
  <c r="EK327"/>
  <c r="ED327"/>
  <c r="EC327"/>
  <c r="DX327"/>
  <c r="DW327"/>
  <c r="DQ327"/>
  <c r="DP327"/>
  <c r="DN327"/>
  <c r="DM327"/>
  <c r="DF327"/>
  <c r="KC327" s="1"/>
  <c r="KD327" s="1"/>
  <c r="DE327"/>
  <c r="KE327" s="1"/>
  <c r="KF327" s="1"/>
  <c r="CZ327"/>
  <c r="JU327" s="1"/>
  <c r="JV327" s="1"/>
  <c r="CY327"/>
  <c r="JW327" s="1"/>
  <c r="JX327" s="1"/>
  <c r="CU327"/>
  <c r="CV327" s="1"/>
  <c r="JQ327" s="1"/>
  <c r="CT327"/>
  <c r="JM327" s="1"/>
  <c r="CS327"/>
  <c r="CP327"/>
  <c r="CN327"/>
  <c r="FW327" s="1"/>
  <c r="CG327"/>
  <c r="JG327" s="1"/>
  <c r="JH327" s="1"/>
  <c r="CF327"/>
  <c r="JE327" s="1"/>
  <c r="JF327" s="1"/>
  <c r="CA327"/>
  <c r="IY327" s="1"/>
  <c r="IZ327" s="1"/>
  <c r="BZ327"/>
  <c r="IW327" s="1"/>
  <c r="IX327" s="1"/>
  <c r="BU327"/>
  <c r="BT327"/>
  <c r="BQ327"/>
  <c r="BP327"/>
  <c r="BJ327"/>
  <c r="II327" s="1"/>
  <c r="BI327"/>
  <c r="IG327" s="1"/>
  <c r="AW327"/>
  <c r="AV327"/>
  <c r="AR327"/>
  <c r="AQ327"/>
  <c r="AK327"/>
  <c r="AJ327"/>
  <c r="AG327"/>
  <c r="AF327"/>
  <c r="OB326"/>
  <c r="NY326"/>
  <c r="NU326"/>
  <c r="NT326"/>
  <c r="NR326"/>
  <c r="NQ326"/>
  <c r="NP326"/>
  <c r="NN326"/>
  <c r="NM326"/>
  <c r="MK326"/>
  <c r="MC326"/>
  <c r="LU326"/>
  <c r="LM326"/>
  <c r="LE326"/>
  <c r="KW326"/>
  <c r="KO326"/>
  <c r="KG326"/>
  <c r="JY326"/>
  <c r="JI326"/>
  <c r="JA326"/>
  <c r="IS326"/>
  <c r="IK326"/>
  <c r="IC326"/>
  <c r="HU326"/>
  <c r="GH326"/>
  <c r="GE326"/>
  <c r="GD326"/>
  <c r="GC326"/>
  <c r="GB326"/>
  <c r="GA326"/>
  <c r="FZ326"/>
  <c r="FY326"/>
  <c r="FX326"/>
  <c r="FU326"/>
  <c r="FR326"/>
  <c r="MG326" s="1"/>
  <c r="MH326" s="1"/>
  <c r="FQ326"/>
  <c r="MI326" s="1"/>
  <c r="MJ326" s="1"/>
  <c r="FL326"/>
  <c r="LY326" s="1"/>
  <c r="FK326"/>
  <c r="MA326" s="1"/>
  <c r="FF326"/>
  <c r="LQ326" s="1"/>
  <c r="FE326"/>
  <c r="LS326" s="1"/>
  <c r="EZ326"/>
  <c r="EY326"/>
  <c r="EV326"/>
  <c r="EU326"/>
  <c r="EO326"/>
  <c r="LA326" s="1"/>
  <c r="EN326"/>
  <c r="EK326"/>
  <c r="ED326"/>
  <c r="EC326"/>
  <c r="DX326"/>
  <c r="DW326"/>
  <c r="DQ326"/>
  <c r="DP326"/>
  <c r="DN326"/>
  <c r="DM326"/>
  <c r="DF326"/>
  <c r="KC326" s="1"/>
  <c r="KD326" s="1"/>
  <c r="DE326"/>
  <c r="KE326" s="1"/>
  <c r="KF326" s="1"/>
  <c r="CZ326"/>
  <c r="JU326" s="1"/>
  <c r="JV326" s="1"/>
  <c r="CY326"/>
  <c r="JW326" s="1"/>
  <c r="JX326" s="1"/>
  <c r="CU326"/>
  <c r="CV326" s="1"/>
  <c r="JQ326" s="1"/>
  <c r="CT326"/>
  <c r="JM326" s="1"/>
  <c r="CS326"/>
  <c r="CP326"/>
  <c r="CN326"/>
  <c r="FW326" s="1"/>
  <c r="CG326"/>
  <c r="JG326" s="1"/>
  <c r="JH326" s="1"/>
  <c r="CF326"/>
  <c r="JE326" s="1"/>
  <c r="JF326" s="1"/>
  <c r="CA326"/>
  <c r="IY326" s="1"/>
  <c r="IZ326" s="1"/>
  <c r="BZ326"/>
  <c r="IW326" s="1"/>
  <c r="IX326" s="1"/>
  <c r="BU326"/>
  <c r="BT326"/>
  <c r="BQ326"/>
  <c r="BP326"/>
  <c r="BJ326"/>
  <c r="II326" s="1"/>
  <c r="BI326"/>
  <c r="IG326" s="1"/>
  <c r="AW326"/>
  <c r="AV326"/>
  <c r="AR326"/>
  <c r="AQ326"/>
  <c r="AK326"/>
  <c r="AJ326"/>
  <c r="AG326"/>
  <c r="AF326"/>
  <c r="OB325"/>
  <c r="OA325"/>
  <c r="NY325"/>
  <c r="NW325"/>
  <c r="NU325"/>
  <c r="NT325"/>
  <c r="NR325"/>
  <c r="NQ325"/>
  <c r="NP325"/>
  <c r="NN325"/>
  <c r="NM325"/>
  <c r="MK325"/>
  <c r="MC325"/>
  <c r="LU325"/>
  <c r="LM325"/>
  <c r="LE325"/>
  <c r="KW325"/>
  <c r="KO325"/>
  <c r="KG325"/>
  <c r="JY325"/>
  <c r="JI325"/>
  <c r="JA325"/>
  <c r="IS325"/>
  <c r="IK325"/>
  <c r="IC325"/>
  <c r="HU325"/>
  <c r="GH325"/>
  <c r="GE325"/>
  <c r="GD325"/>
  <c r="GC325"/>
  <c r="GB325"/>
  <c r="GA325"/>
  <c r="FZ325"/>
  <c r="FY325"/>
  <c r="FX325"/>
  <c r="FU325"/>
  <c r="FR325"/>
  <c r="MG325" s="1"/>
  <c r="MH325" s="1"/>
  <c r="FQ325"/>
  <c r="MI325" s="1"/>
  <c r="MJ325" s="1"/>
  <c r="FL325"/>
  <c r="LY325" s="1"/>
  <c r="LZ325" s="1"/>
  <c r="FK325"/>
  <c r="MA325" s="1"/>
  <c r="MB325" s="1"/>
  <c r="FF325"/>
  <c r="LQ325" s="1"/>
  <c r="FE325"/>
  <c r="LS325" s="1"/>
  <c r="EZ325"/>
  <c r="EY325"/>
  <c r="EV325"/>
  <c r="EU325"/>
  <c r="EO325"/>
  <c r="LA325" s="1"/>
  <c r="EN325"/>
  <c r="EK325"/>
  <c r="ED325"/>
  <c r="EC325"/>
  <c r="DX325"/>
  <c r="DW325"/>
  <c r="DQ325"/>
  <c r="DP325"/>
  <c r="DN325"/>
  <c r="DM325"/>
  <c r="DF325"/>
  <c r="KC325" s="1"/>
  <c r="KD325" s="1"/>
  <c r="DE325"/>
  <c r="KE325" s="1"/>
  <c r="KF325" s="1"/>
  <c r="CZ325"/>
  <c r="JU325" s="1"/>
  <c r="JV325" s="1"/>
  <c r="CY325"/>
  <c r="JW325" s="1"/>
  <c r="JX325" s="1"/>
  <c r="CU325"/>
  <c r="CV325" s="1"/>
  <c r="JQ325" s="1"/>
  <c r="CT325"/>
  <c r="JM325" s="1"/>
  <c r="CS325"/>
  <c r="CP325"/>
  <c r="CN325"/>
  <c r="FW325" s="1"/>
  <c r="CG325"/>
  <c r="JG325" s="1"/>
  <c r="JH325" s="1"/>
  <c r="CF325"/>
  <c r="JE325" s="1"/>
  <c r="JF325" s="1"/>
  <c r="CA325"/>
  <c r="IY325" s="1"/>
  <c r="IZ325" s="1"/>
  <c r="BZ325"/>
  <c r="IW325" s="1"/>
  <c r="IX325" s="1"/>
  <c r="BU325"/>
  <c r="BT325"/>
  <c r="BQ325"/>
  <c r="BP325"/>
  <c r="BJ325"/>
  <c r="II325" s="1"/>
  <c r="BI325"/>
  <c r="IG325" s="1"/>
  <c r="AW325"/>
  <c r="AV325"/>
  <c r="AR325"/>
  <c r="AQ325"/>
  <c r="AK325"/>
  <c r="AJ325"/>
  <c r="AG325"/>
  <c r="AF325"/>
  <c r="OB324"/>
  <c r="OA324"/>
  <c r="NY324"/>
  <c r="NW324"/>
  <c r="NU324"/>
  <c r="NT324"/>
  <c r="NR324"/>
  <c r="NQ324"/>
  <c r="NP324"/>
  <c r="NN324"/>
  <c r="NM324"/>
  <c r="MK324"/>
  <c r="MC324"/>
  <c r="LU324"/>
  <c r="LM324"/>
  <c r="LE324"/>
  <c r="KW324"/>
  <c r="KO324"/>
  <c r="KG324"/>
  <c r="JY324"/>
  <c r="JI324"/>
  <c r="JA324"/>
  <c r="IS324"/>
  <c r="IK324"/>
  <c r="IC324"/>
  <c r="HU324"/>
  <c r="GH324"/>
  <c r="GE324"/>
  <c r="GD324"/>
  <c r="GC324"/>
  <c r="GB324"/>
  <c r="GA324"/>
  <c r="FZ324"/>
  <c r="FY324"/>
  <c r="FX324"/>
  <c r="FU324"/>
  <c r="FR324"/>
  <c r="MG324" s="1"/>
  <c r="MH324" s="1"/>
  <c r="FQ324"/>
  <c r="MI324" s="1"/>
  <c r="MJ324" s="1"/>
  <c r="FL324"/>
  <c r="LY324" s="1"/>
  <c r="LZ324" s="1"/>
  <c r="FK324"/>
  <c r="MA324" s="1"/>
  <c r="MB324" s="1"/>
  <c r="FF324"/>
  <c r="LQ324" s="1"/>
  <c r="FE324"/>
  <c r="LS324" s="1"/>
  <c r="EZ324"/>
  <c r="EY324"/>
  <c r="EV324"/>
  <c r="EU324"/>
  <c r="EO324"/>
  <c r="LA324" s="1"/>
  <c r="EN324"/>
  <c r="EK324"/>
  <c r="ED324"/>
  <c r="EC324"/>
  <c r="DX324"/>
  <c r="DW324"/>
  <c r="DQ324"/>
  <c r="DP324"/>
  <c r="DN324"/>
  <c r="DM324"/>
  <c r="DF324"/>
  <c r="KC324" s="1"/>
  <c r="KD324" s="1"/>
  <c r="DE324"/>
  <c r="KE324" s="1"/>
  <c r="KF324" s="1"/>
  <c r="CZ324"/>
  <c r="JU324" s="1"/>
  <c r="JV324" s="1"/>
  <c r="CY324"/>
  <c r="JW324" s="1"/>
  <c r="JX324" s="1"/>
  <c r="CU324"/>
  <c r="CV324" s="1"/>
  <c r="JQ324" s="1"/>
  <c r="CT324"/>
  <c r="JM324" s="1"/>
  <c r="CS324"/>
  <c r="CP324"/>
  <c r="CN324"/>
  <c r="CG324"/>
  <c r="JG324" s="1"/>
  <c r="JH324" s="1"/>
  <c r="CF324"/>
  <c r="JE324" s="1"/>
  <c r="JF324" s="1"/>
  <c r="CA324"/>
  <c r="IY324" s="1"/>
  <c r="IZ324" s="1"/>
  <c r="BZ324"/>
  <c r="IW324" s="1"/>
  <c r="IX324" s="1"/>
  <c r="BU324"/>
  <c r="BT324"/>
  <c r="BQ324"/>
  <c r="BP324"/>
  <c r="BJ324"/>
  <c r="II324" s="1"/>
  <c r="BI324"/>
  <c r="IG324" s="1"/>
  <c r="AW324"/>
  <c r="AV324"/>
  <c r="AR324"/>
  <c r="AQ324"/>
  <c r="AK324"/>
  <c r="AJ324"/>
  <c r="AG324"/>
  <c r="AF324"/>
  <c r="OB323"/>
  <c r="NY323"/>
  <c r="NU323"/>
  <c r="NT323"/>
  <c r="NR323"/>
  <c r="NQ323"/>
  <c r="NP323"/>
  <c r="NN323"/>
  <c r="NM323"/>
  <c r="MK323"/>
  <c r="LU323"/>
  <c r="LM323"/>
  <c r="LE323"/>
  <c r="KW323"/>
  <c r="KO323"/>
  <c r="KG323"/>
  <c r="JY323"/>
  <c r="JI323"/>
  <c r="JA323"/>
  <c r="IS323"/>
  <c r="IK323"/>
  <c r="IC323"/>
  <c r="HU323"/>
  <c r="GE323"/>
  <c r="GD323"/>
  <c r="GC323"/>
  <c r="GB323"/>
  <c r="GA323"/>
  <c r="FZ323"/>
  <c r="FY323"/>
  <c r="FX323"/>
  <c r="FU323"/>
  <c r="FR323"/>
  <c r="MG323" s="1"/>
  <c r="MH323" s="1"/>
  <c r="FQ323"/>
  <c r="MI323" s="1"/>
  <c r="MJ323" s="1"/>
  <c r="FJ323"/>
  <c r="FJ586" s="1"/>
  <c r="FF323"/>
  <c r="LQ323" s="1"/>
  <c r="FE323"/>
  <c r="LS323" s="1"/>
  <c r="EZ323"/>
  <c r="EY323"/>
  <c r="EV323"/>
  <c r="EU323"/>
  <c r="EO323"/>
  <c r="LA323" s="1"/>
  <c r="EN323"/>
  <c r="EK323"/>
  <c r="ED323"/>
  <c r="EC323"/>
  <c r="DX323"/>
  <c r="DW323"/>
  <c r="DQ323"/>
  <c r="DP323"/>
  <c r="DN323"/>
  <c r="DM323"/>
  <c r="DF323"/>
  <c r="KC323" s="1"/>
  <c r="KD323" s="1"/>
  <c r="DE323"/>
  <c r="KE323" s="1"/>
  <c r="KF323" s="1"/>
  <c r="CZ323"/>
  <c r="JU323" s="1"/>
  <c r="JV323" s="1"/>
  <c r="CY323"/>
  <c r="JW323" s="1"/>
  <c r="JX323" s="1"/>
  <c r="CU323"/>
  <c r="CV323" s="1"/>
  <c r="JQ323" s="1"/>
  <c r="CT323"/>
  <c r="JM323" s="1"/>
  <c r="CS323"/>
  <c r="CP323"/>
  <c r="CN323"/>
  <c r="FW323" s="1"/>
  <c r="CG323"/>
  <c r="JG323" s="1"/>
  <c r="JH323" s="1"/>
  <c r="CF323"/>
  <c r="JE323" s="1"/>
  <c r="JF323" s="1"/>
  <c r="CA323"/>
  <c r="IY323" s="1"/>
  <c r="IZ323" s="1"/>
  <c r="BZ323"/>
  <c r="IW323" s="1"/>
  <c r="IX323" s="1"/>
  <c r="BU323"/>
  <c r="BT323"/>
  <c r="BQ323"/>
  <c r="BP323"/>
  <c r="BJ323"/>
  <c r="II323" s="1"/>
  <c r="BI323"/>
  <c r="IG323" s="1"/>
  <c r="AW323"/>
  <c r="AV323"/>
  <c r="AR323"/>
  <c r="AQ323"/>
  <c r="AK323"/>
  <c r="AJ323"/>
  <c r="AG323"/>
  <c r="AF323"/>
  <c r="OB322"/>
  <c r="NU322"/>
  <c r="NT322"/>
  <c r="NR322"/>
  <c r="NQ322"/>
  <c r="NP322"/>
  <c r="MK322"/>
  <c r="MC322"/>
  <c r="LU322"/>
  <c r="LM322"/>
  <c r="LE322"/>
  <c r="KW322"/>
  <c r="KO322"/>
  <c r="KG322"/>
  <c r="JY322"/>
  <c r="JI322"/>
  <c r="JA322"/>
  <c r="IS322"/>
  <c r="IK322"/>
  <c r="IC322"/>
  <c r="HU322"/>
  <c r="GH322"/>
  <c r="GE322"/>
  <c r="GD322"/>
  <c r="GC322"/>
  <c r="GB322"/>
  <c r="GA322"/>
  <c r="FZ322"/>
  <c r="FY322"/>
  <c r="FX322"/>
  <c r="FU322"/>
  <c r="FR322"/>
  <c r="MG322" s="1"/>
  <c r="MH322" s="1"/>
  <c r="FQ322"/>
  <c r="MI322" s="1"/>
  <c r="MJ322" s="1"/>
  <c r="FL322"/>
  <c r="LY322" s="1"/>
  <c r="FK322"/>
  <c r="MA322" s="1"/>
  <c r="FF322"/>
  <c r="LQ322" s="1"/>
  <c r="FE322"/>
  <c r="LS322" s="1"/>
  <c r="LT322" s="1"/>
  <c r="EZ322"/>
  <c r="EY322"/>
  <c r="EV322"/>
  <c r="EU322"/>
  <c r="EO322"/>
  <c r="LA322" s="1"/>
  <c r="EN322"/>
  <c r="EK322"/>
  <c r="ED322"/>
  <c r="EC322"/>
  <c r="DX322"/>
  <c r="DW322"/>
  <c r="DQ322"/>
  <c r="DP322"/>
  <c r="DN322"/>
  <c r="DM322"/>
  <c r="DF322"/>
  <c r="KC322" s="1"/>
  <c r="KD322" s="1"/>
  <c r="DE322"/>
  <c r="KE322" s="1"/>
  <c r="KF322" s="1"/>
  <c r="CZ322"/>
  <c r="JU322" s="1"/>
  <c r="JV322" s="1"/>
  <c r="CY322"/>
  <c r="JW322" s="1"/>
  <c r="JX322" s="1"/>
  <c r="CU322"/>
  <c r="CV322" s="1"/>
  <c r="JQ322" s="1"/>
  <c r="CT322"/>
  <c r="JM322" s="1"/>
  <c r="CS322"/>
  <c r="CP322"/>
  <c r="CN322"/>
  <c r="CG322"/>
  <c r="JG322" s="1"/>
  <c r="JH322" s="1"/>
  <c r="CF322"/>
  <c r="JE322" s="1"/>
  <c r="JF322" s="1"/>
  <c r="CA322"/>
  <c r="IY322" s="1"/>
  <c r="IZ322" s="1"/>
  <c r="BZ322"/>
  <c r="IW322" s="1"/>
  <c r="IX322" s="1"/>
  <c r="BU322"/>
  <c r="BT322"/>
  <c r="BQ322"/>
  <c r="BP322"/>
  <c r="BJ322"/>
  <c r="II322" s="1"/>
  <c r="BI322"/>
  <c r="IG322" s="1"/>
  <c r="AW322"/>
  <c r="AV322"/>
  <c r="AR322"/>
  <c r="AQ322"/>
  <c r="AK322"/>
  <c r="AJ322"/>
  <c r="AG322"/>
  <c r="AF322"/>
  <c r="OB321"/>
  <c r="OA321"/>
  <c r="NY321"/>
  <c r="NW321"/>
  <c r="NU321"/>
  <c r="NT321"/>
  <c r="NR321"/>
  <c r="NQ321"/>
  <c r="NP321"/>
  <c r="NN321"/>
  <c r="NM321"/>
  <c r="MK321"/>
  <c r="MC321"/>
  <c r="LU321"/>
  <c r="LM321"/>
  <c r="LE321"/>
  <c r="KW321"/>
  <c r="KO321"/>
  <c r="KG321"/>
  <c r="JY321"/>
  <c r="JI321"/>
  <c r="JA321"/>
  <c r="IS321"/>
  <c r="IK321"/>
  <c r="IC321"/>
  <c r="HU321"/>
  <c r="GH321"/>
  <c r="GE321"/>
  <c r="GD321"/>
  <c r="GC321"/>
  <c r="GB321"/>
  <c r="GA321"/>
  <c r="FZ321"/>
  <c r="FY321"/>
  <c r="FX321"/>
  <c r="FU321"/>
  <c r="FR321"/>
  <c r="MG321" s="1"/>
  <c r="MH321" s="1"/>
  <c r="FQ321"/>
  <c r="MI321" s="1"/>
  <c r="MJ321" s="1"/>
  <c r="FL321"/>
  <c r="LY321" s="1"/>
  <c r="LZ321" s="1"/>
  <c r="FK321"/>
  <c r="MA321" s="1"/>
  <c r="MB321" s="1"/>
  <c r="FF321"/>
  <c r="LQ321" s="1"/>
  <c r="FE321"/>
  <c r="LS321" s="1"/>
  <c r="EZ321"/>
  <c r="EY321"/>
  <c r="EV321"/>
  <c r="EU321"/>
  <c r="EO321"/>
  <c r="LA321" s="1"/>
  <c r="EN321"/>
  <c r="EK321"/>
  <c r="ED321"/>
  <c r="EC321"/>
  <c r="DX321"/>
  <c r="DW321"/>
  <c r="DQ321"/>
  <c r="DP321"/>
  <c r="DN321"/>
  <c r="DM321"/>
  <c r="DF321"/>
  <c r="KC321" s="1"/>
  <c r="KD321" s="1"/>
  <c r="DE321"/>
  <c r="KE321" s="1"/>
  <c r="KF321" s="1"/>
  <c r="CZ321"/>
  <c r="JU321" s="1"/>
  <c r="JV321" s="1"/>
  <c r="CY321"/>
  <c r="JW321" s="1"/>
  <c r="JX321" s="1"/>
  <c r="CU321"/>
  <c r="CV321" s="1"/>
  <c r="JQ321" s="1"/>
  <c r="CT321"/>
  <c r="JM321" s="1"/>
  <c r="CS321"/>
  <c r="CP321"/>
  <c r="CN321"/>
  <c r="FW321" s="1"/>
  <c r="CG321"/>
  <c r="JG321" s="1"/>
  <c r="JH321" s="1"/>
  <c r="CF321"/>
  <c r="JE321" s="1"/>
  <c r="JF321" s="1"/>
  <c r="CA321"/>
  <c r="IY321" s="1"/>
  <c r="IZ321" s="1"/>
  <c r="BZ321"/>
  <c r="IW321" s="1"/>
  <c r="IX321" s="1"/>
  <c r="BU321"/>
  <c r="BT321"/>
  <c r="BQ321"/>
  <c r="BP321"/>
  <c r="BJ321"/>
  <c r="II321" s="1"/>
  <c r="IJ321" s="1"/>
  <c r="BI321"/>
  <c r="IG321" s="1"/>
  <c r="AW321"/>
  <c r="AV321"/>
  <c r="AR321"/>
  <c r="AQ321"/>
  <c r="AK321"/>
  <c r="AJ321"/>
  <c r="AG321"/>
  <c r="AF321"/>
  <c r="OB320"/>
  <c r="OA320"/>
  <c r="NY320"/>
  <c r="NW320"/>
  <c r="NV320"/>
  <c r="NU320"/>
  <c r="NT320"/>
  <c r="NR320"/>
  <c r="NQ320"/>
  <c r="NP320"/>
  <c r="NN320"/>
  <c r="NM320"/>
  <c r="MK320"/>
  <c r="MC320"/>
  <c r="LU320"/>
  <c r="LM320"/>
  <c r="LE320"/>
  <c r="KW320"/>
  <c r="KO320"/>
  <c r="KG320"/>
  <c r="JY320"/>
  <c r="JI320"/>
  <c r="JA320"/>
  <c r="IS320"/>
  <c r="IK320"/>
  <c r="IC320"/>
  <c r="HU320"/>
  <c r="GH320"/>
  <c r="GE320"/>
  <c r="GD320"/>
  <c r="GC320"/>
  <c r="GB320"/>
  <c r="GA320"/>
  <c r="FZ320"/>
  <c r="FY320"/>
  <c r="FX320"/>
  <c r="FU320"/>
  <c r="FR320"/>
  <c r="MG320" s="1"/>
  <c r="MH320" s="1"/>
  <c r="FQ320"/>
  <c r="MI320" s="1"/>
  <c r="MJ320" s="1"/>
  <c r="FL320"/>
  <c r="LY320" s="1"/>
  <c r="LZ320" s="1"/>
  <c r="FK320"/>
  <c r="MA320" s="1"/>
  <c r="MB320" s="1"/>
  <c r="FF320"/>
  <c r="LQ320" s="1"/>
  <c r="FE320"/>
  <c r="LS320" s="1"/>
  <c r="EZ320"/>
  <c r="EY320"/>
  <c r="EV320"/>
  <c r="EU320"/>
  <c r="EO320"/>
  <c r="LA320" s="1"/>
  <c r="EN320"/>
  <c r="EK320"/>
  <c r="ED320"/>
  <c r="EC320"/>
  <c r="DX320"/>
  <c r="DW320"/>
  <c r="DQ320"/>
  <c r="DP320"/>
  <c r="DN320"/>
  <c r="DM320"/>
  <c r="DF320"/>
  <c r="KC320" s="1"/>
  <c r="KD320" s="1"/>
  <c r="DE320"/>
  <c r="KE320" s="1"/>
  <c r="KF320" s="1"/>
  <c r="CZ320"/>
  <c r="JU320" s="1"/>
  <c r="JV320" s="1"/>
  <c r="CY320"/>
  <c r="JW320" s="1"/>
  <c r="JX320" s="1"/>
  <c r="CU320"/>
  <c r="CV320" s="1"/>
  <c r="JQ320" s="1"/>
  <c r="CT320"/>
  <c r="JM320" s="1"/>
  <c r="CS320"/>
  <c r="CP320"/>
  <c r="CN320"/>
  <c r="FV320" s="1"/>
  <c r="CG320"/>
  <c r="JG320" s="1"/>
  <c r="JH320" s="1"/>
  <c r="CF320"/>
  <c r="JE320" s="1"/>
  <c r="JF320" s="1"/>
  <c r="CA320"/>
  <c r="IY320" s="1"/>
  <c r="IZ320" s="1"/>
  <c r="BZ320"/>
  <c r="IW320" s="1"/>
  <c r="IX320" s="1"/>
  <c r="BU320"/>
  <c r="BT320"/>
  <c r="BQ320"/>
  <c r="BP320"/>
  <c r="BJ320"/>
  <c r="II320" s="1"/>
  <c r="BI320"/>
  <c r="IG320" s="1"/>
  <c r="AW320"/>
  <c r="AV320"/>
  <c r="AR320"/>
  <c r="AQ320"/>
  <c r="AK320"/>
  <c r="AJ320"/>
  <c r="AG320"/>
  <c r="AF320"/>
  <c r="MK319"/>
  <c r="MC319"/>
  <c r="LU319"/>
  <c r="LM319"/>
  <c r="LE319"/>
  <c r="KW319"/>
  <c r="KO319"/>
  <c r="KG319"/>
  <c r="JY319"/>
  <c r="JI319"/>
  <c r="JA319"/>
  <c r="IS319"/>
  <c r="IK319"/>
  <c r="IC319"/>
  <c r="HU319"/>
  <c r="GH319"/>
  <c r="GE319"/>
  <c r="GD319"/>
  <c r="GC319"/>
  <c r="GB319"/>
  <c r="GA319"/>
  <c r="FZ319"/>
  <c r="FY319"/>
  <c r="FX319"/>
  <c r="FU319"/>
  <c r="FR319"/>
  <c r="MG319" s="1"/>
  <c r="FQ319"/>
  <c r="MI319" s="1"/>
  <c r="FL319"/>
  <c r="LY319" s="1"/>
  <c r="FK319"/>
  <c r="MA319" s="1"/>
  <c r="FF319"/>
  <c r="LQ319" s="1"/>
  <c r="FE319"/>
  <c r="LS319" s="1"/>
  <c r="EZ319"/>
  <c r="EY319"/>
  <c r="EV319"/>
  <c r="EU319"/>
  <c r="EO319"/>
  <c r="LA319" s="1"/>
  <c r="EN319"/>
  <c r="EK319"/>
  <c r="ED319"/>
  <c r="EC319"/>
  <c r="DX319"/>
  <c r="DW319"/>
  <c r="DQ319"/>
  <c r="DP319"/>
  <c r="DN319"/>
  <c r="DM319"/>
  <c r="DF319"/>
  <c r="KC319" s="1"/>
  <c r="DE319"/>
  <c r="KE319" s="1"/>
  <c r="CZ319"/>
  <c r="JU319" s="1"/>
  <c r="JZ319" s="1"/>
  <c r="CY319"/>
  <c r="JW319" s="1"/>
  <c r="CU319"/>
  <c r="CV319" s="1"/>
  <c r="JQ319" s="1"/>
  <c r="CT319"/>
  <c r="JM319" s="1"/>
  <c r="CS319"/>
  <c r="CP319"/>
  <c r="CN319"/>
  <c r="CG319"/>
  <c r="JG319" s="1"/>
  <c r="CF319"/>
  <c r="JE319" s="1"/>
  <c r="CA319"/>
  <c r="IY319" s="1"/>
  <c r="BZ319"/>
  <c r="IW319" s="1"/>
  <c r="BU319"/>
  <c r="BT319"/>
  <c r="BQ319"/>
  <c r="BP319"/>
  <c r="BJ319"/>
  <c r="II319" s="1"/>
  <c r="BI319"/>
  <c r="IG319" s="1"/>
  <c r="IL319" s="1"/>
  <c r="AW319"/>
  <c r="AV319"/>
  <c r="AR319"/>
  <c r="AQ319"/>
  <c r="AK319"/>
  <c r="AJ319"/>
  <c r="AG319"/>
  <c r="AF319"/>
  <c r="OB318"/>
  <c r="OA318"/>
  <c r="NY318"/>
  <c r="NW318"/>
  <c r="NU318"/>
  <c r="NT318"/>
  <c r="NR318"/>
  <c r="NQ318"/>
  <c r="NP318"/>
  <c r="NN318"/>
  <c r="NM318"/>
  <c r="MK318"/>
  <c r="MC318"/>
  <c r="LU318"/>
  <c r="LM318"/>
  <c r="LE318"/>
  <c r="KW318"/>
  <c r="KO318"/>
  <c r="KG318"/>
  <c r="JY318"/>
  <c r="JI318"/>
  <c r="JA318"/>
  <c r="IS318"/>
  <c r="IK318"/>
  <c r="IC318"/>
  <c r="HU318"/>
  <c r="GH318"/>
  <c r="GE318"/>
  <c r="GD318"/>
  <c r="GC318"/>
  <c r="GB318"/>
  <c r="GA318"/>
  <c r="FZ318"/>
  <c r="FY318"/>
  <c r="FX318"/>
  <c r="FU318"/>
  <c r="FR318"/>
  <c r="MG318" s="1"/>
  <c r="MH318" s="1"/>
  <c r="FQ318"/>
  <c r="MI318" s="1"/>
  <c r="MJ318" s="1"/>
  <c r="FL318"/>
  <c r="LY318" s="1"/>
  <c r="LZ318" s="1"/>
  <c r="FK318"/>
  <c r="MA318" s="1"/>
  <c r="MB318" s="1"/>
  <c r="FF318"/>
  <c r="LQ318" s="1"/>
  <c r="FE318"/>
  <c r="LS318" s="1"/>
  <c r="EZ318"/>
  <c r="EY318"/>
  <c r="EV318"/>
  <c r="EU318"/>
  <c r="EO318"/>
  <c r="LA318" s="1"/>
  <c r="EN318"/>
  <c r="EK318"/>
  <c r="ED318"/>
  <c r="EC318"/>
  <c r="DX318"/>
  <c r="DW318"/>
  <c r="DQ318"/>
  <c r="DP318"/>
  <c r="DN318"/>
  <c r="DM318"/>
  <c r="DF318"/>
  <c r="KC318" s="1"/>
  <c r="KD318" s="1"/>
  <c r="DE318"/>
  <c r="KE318" s="1"/>
  <c r="KF318" s="1"/>
  <c r="CZ318"/>
  <c r="JU318" s="1"/>
  <c r="JV318" s="1"/>
  <c r="CY318"/>
  <c r="JW318" s="1"/>
  <c r="JX318" s="1"/>
  <c r="CU318"/>
  <c r="CV318" s="1"/>
  <c r="JQ318" s="1"/>
  <c r="CT318"/>
  <c r="JM318" s="1"/>
  <c r="CS318"/>
  <c r="CP318"/>
  <c r="CN318"/>
  <c r="CG318"/>
  <c r="JG318" s="1"/>
  <c r="JH318" s="1"/>
  <c r="CF318"/>
  <c r="JE318" s="1"/>
  <c r="JF318" s="1"/>
  <c r="CA318"/>
  <c r="IY318" s="1"/>
  <c r="IZ318" s="1"/>
  <c r="BZ318"/>
  <c r="IW318" s="1"/>
  <c r="IX318" s="1"/>
  <c r="BU318"/>
  <c r="BT318"/>
  <c r="BQ318"/>
  <c r="BP318"/>
  <c r="BJ318"/>
  <c r="II318" s="1"/>
  <c r="BI318"/>
  <c r="IG318" s="1"/>
  <c r="AW318"/>
  <c r="AV318"/>
  <c r="AR318"/>
  <c r="AQ318"/>
  <c r="AK318"/>
  <c r="AJ318"/>
  <c r="AG318"/>
  <c r="AF318"/>
  <c r="MK317"/>
  <c r="MC317"/>
  <c r="LU317"/>
  <c r="LM317"/>
  <c r="LE317"/>
  <c r="KW317"/>
  <c r="KO317"/>
  <c r="KG317"/>
  <c r="JY317"/>
  <c r="JI317"/>
  <c r="JA317"/>
  <c r="IS317"/>
  <c r="IK317"/>
  <c r="IC317"/>
  <c r="HU317"/>
  <c r="GH317"/>
  <c r="GE317"/>
  <c r="GD317"/>
  <c r="GC317"/>
  <c r="GB317"/>
  <c r="GA317"/>
  <c r="FZ317"/>
  <c r="FY317"/>
  <c r="FX317"/>
  <c r="FU317"/>
  <c r="FR317"/>
  <c r="MG317" s="1"/>
  <c r="FQ317"/>
  <c r="MI317" s="1"/>
  <c r="FL317"/>
  <c r="LY317" s="1"/>
  <c r="FK317"/>
  <c r="MA317" s="1"/>
  <c r="FF317"/>
  <c r="LQ317" s="1"/>
  <c r="FE317"/>
  <c r="LS317" s="1"/>
  <c r="EZ317"/>
  <c r="EY317"/>
  <c r="EV317"/>
  <c r="EU317"/>
  <c r="EO317"/>
  <c r="LA317" s="1"/>
  <c r="EN317"/>
  <c r="EK317"/>
  <c r="ED317"/>
  <c r="EC317"/>
  <c r="DX317"/>
  <c r="DW317"/>
  <c r="DQ317"/>
  <c r="DP317"/>
  <c r="DN317"/>
  <c r="DM317"/>
  <c r="DF317"/>
  <c r="KC317" s="1"/>
  <c r="DE317"/>
  <c r="KE317" s="1"/>
  <c r="CZ317"/>
  <c r="JU317" s="1"/>
  <c r="CY317"/>
  <c r="JW317" s="1"/>
  <c r="CU317"/>
  <c r="CV317" s="1"/>
  <c r="JQ317" s="1"/>
  <c r="CT317"/>
  <c r="JM317" s="1"/>
  <c r="CS317"/>
  <c r="CP317"/>
  <c r="CN317"/>
  <c r="FW317" s="1"/>
  <c r="CG317"/>
  <c r="JG317" s="1"/>
  <c r="CF317"/>
  <c r="JE317" s="1"/>
  <c r="CA317"/>
  <c r="IY317" s="1"/>
  <c r="BZ317"/>
  <c r="IW317" s="1"/>
  <c r="BU317"/>
  <c r="BT317"/>
  <c r="BQ317"/>
  <c r="BP317"/>
  <c r="BJ317"/>
  <c r="II317" s="1"/>
  <c r="BI317"/>
  <c r="IG317" s="1"/>
  <c r="AW317"/>
  <c r="AV317"/>
  <c r="AR317"/>
  <c r="AQ317"/>
  <c r="AK317"/>
  <c r="AJ317"/>
  <c r="AG317"/>
  <c r="AF317"/>
  <c r="NR316"/>
  <c r="MK316"/>
  <c r="MC316"/>
  <c r="LU316"/>
  <c r="LM316"/>
  <c r="LE316"/>
  <c r="KW316"/>
  <c r="KO316"/>
  <c r="KG316"/>
  <c r="JY316"/>
  <c r="JI316"/>
  <c r="JA316"/>
  <c r="IS316"/>
  <c r="IK316"/>
  <c r="IC316"/>
  <c r="HU316"/>
  <c r="GH316"/>
  <c r="GE316"/>
  <c r="GD316"/>
  <c r="GC316"/>
  <c r="GB316"/>
  <c r="GA316"/>
  <c r="FZ316"/>
  <c r="FY316"/>
  <c r="FX316"/>
  <c r="FU316"/>
  <c r="FR316"/>
  <c r="MG316" s="1"/>
  <c r="FQ316"/>
  <c r="MI316" s="1"/>
  <c r="FL316"/>
  <c r="LY316" s="1"/>
  <c r="FK316"/>
  <c r="MA316" s="1"/>
  <c r="FF316"/>
  <c r="LQ316" s="1"/>
  <c r="FE316"/>
  <c r="LS316" s="1"/>
  <c r="EZ316"/>
  <c r="EY316"/>
  <c r="EV316"/>
  <c r="EU316"/>
  <c r="EO316"/>
  <c r="LA316" s="1"/>
  <c r="EN316"/>
  <c r="EK316"/>
  <c r="ED316"/>
  <c r="EC316"/>
  <c r="DX316"/>
  <c r="DW316"/>
  <c r="DQ316"/>
  <c r="DP316"/>
  <c r="DN316"/>
  <c r="DM316"/>
  <c r="DF316"/>
  <c r="KC316" s="1"/>
  <c r="DE316"/>
  <c r="KE316" s="1"/>
  <c r="CZ316"/>
  <c r="JU316" s="1"/>
  <c r="CY316"/>
  <c r="JW316" s="1"/>
  <c r="CU316"/>
  <c r="CV316" s="1"/>
  <c r="JQ316" s="1"/>
  <c r="CT316"/>
  <c r="JM316" s="1"/>
  <c r="CS316"/>
  <c r="CP316"/>
  <c r="CN316"/>
  <c r="FV316" s="1"/>
  <c r="CG316"/>
  <c r="JG316" s="1"/>
  <c r="JH316" s="1"/>
  <c r="CF316"/>
  <c r="JE316" s="1"/>
  <c r="JF316" s="1"/>
  <c r="CA316"/>
  <c r="IY316" s="1"/>
  <c r="IZ316" s="1"/>
  <c r="BZ316"/>
  <c r="IW316" s="1"/>
  <c r="BU316"/>
  <c r="BT316"/>
  <c r="BQ316"/>
  <c r="BP316"/>
  <c r="BJ316"/>
  <c r="II316" s="1"/>
  <c r="IJ316" s="1"/>
  <c r="BI316"/>
  <c r="IG316" s="1"/>
  <c r="AW316"/>
  <c r="AV316"/>
  <c r="AR316"/>
  <c r="AQ316"/>
  <c r="AK316"/>
  <c r="AJ316"/>
  <c r="AG316"/>
  <c r="AF316"/>
  <c r="OB315"/>
  <c r="NR315"/>
  <c r="NQ315"/>
  <c r="MK315"/>
  <c r="MC315"/>
  <c r="LU315"/>
  <c r="LM315"/>
  <c r="LE315"/>
  <c r="KW315"/>
  <c r="KO315"/>
  <c r="KG315"/>
  <c r="JY315"/>
  <c r="JI315"/>
  <c r="JA315"/>
  <c r="IS315"/>
  <c r="IK315"/>
  <c r="IC315"/>
  <c r="HU315"/>
  <c r="GH315"/>
  <c r="GE315"/>
  <c r="GD315"/>
  <c r="GC315"/>
  <c r="GB315"/>
  <c r="GA315"/>
  <c r="FZ315"/>
  <c r="FY315"/>
  <c r="FX315"/>
  <c r="FU315"/>
  <c r="FR315"/>
  <c r="MG315" s="1"/>
  <c r="MH315" s="1"/>
  <c r="FQ315"/>
  <c r="MI315" s="1"/>
  <c r="MJ315" s="1"/>
  <c r="FL315"/>
  <c r="LY315" s="1"/>
  <c r="FK315"/>
  <c r="MA315" s="1"/>
  <c r="FF315"/>
  <c r="LQ315" s="1"/>
  <c r="FE315"/>
  <c r="LS315" s="1"/>
  <c r="EZ315"/>
  <c r="EY315"/>
  <c r="EV315"/>
  <c r="EU315"/>
  <c r="EO315"/>
  <c r="LA315" s="1"/>
  <c r="EN315"/>
  <c r="EK315"/>
  <c r="ED315"/>
  <c r="EC315"/>
  <c r="DX315"/>
  <c r="DW315"/>
  <c r="DQ315"/>
  <c r="DP315"/>
  <c r="DN315"/>
  <c r="DM315"/>
  <c r="DF315"/>
  <c r="KC315" s="1"/>
  <c r="DE315"/>
  <c r="KE315" s="1"/>
  <c r="CZ315"/>
  <c r="JU315" s="1"/>
  <c r="CY315"/>
  <c r="JW315" s="1"/>
  <c r="CU315"/>
  <c r="CV315" s="1"/>
  <c r="JQ315" s="1"/>
  <c r="CT315"/>
  <c r="JM315" s="1"/>
  <c r="CS315"/>
  <c r="CP315"/>
  <c r="CN315"/>
  <c r="FW315" s="1"/>
  <c r="CG315"/>
  <c r="JG315" s="1"/>
  <c r="JH315" s="1"/>
  <c r="CF315"/>
  <c r="JE315" s="1"/>
  <c r="JF315" s="1"/>
  <c r="CA315"/>
  <c r="IY315" s="1"/>
  <c r="IZ315" s="1"/>
  <c r="BZ315"/>
  <c r="IW315" s="1"/>
  <c r="IX315" s="1"/>
  <c r="BU315"/>
  <c r="BT315"/>
  <c r="BQ315"/>
  <c r="BP315"/>
  <c r="BJ315"/>
  <c r="II315" s="1"/>
  <c r="BI315"/>
  <c r="IG315" s="1"/>
  <c r="AW315"/>
  <c r="AV315"/>
  <c r="AR315"/>
  <c r="AQ315"/>
  <c r="AK315"/>
  <c r="AJ315"/>
  <c r="AG315"/>
  <c r="AF315"/>
  <c r="NR314"/>
  <c r="MK314"/>
  <c r="MC314"/>
  <c r="LU314"/>
  <c r="LM314"/>
  <c r="LE314"/>
  <c r="KW314"/>
  <c r="KO314"/>
  <c r="KG314"/>
  <c r="JY314"/>
  <c r="JI314"/>
  <c r="JA314"/>
  <c r="IS314"/>
  <c r="IK314"/>
  <c r="IC314"/>
  <c r="HU314"/>
  <c r="GH314"/>
  <c r="GE314"/>
  <c r="GD314"/>
  <c r="GC314"/>
  <c r="GB314"/>
  <c r="GA314"/>
  <c r="FZ314"/>
  <c r="FY314"/>
  <c r="FX314"/>
  <c r="FU314"/>
  <c r="FR314"/>
  <c r="MG314" s="1"/>
  <c r="FQ314"/>
  <c r="MI314" s="1"/>
  <c r="FL314"/>
  <c r="LY314" s="1"/>
  <c r="FK314"/>
  <c r="MA314" s="1"/>
  <c r="FF314"/>
  <c r="LQ314" s="1"/>
  <c r="FE314"/>
  <c r="LS314" s="1"/>
  <c r="EZ314"/>
  <c r="EY314"/>
  <c r="EV314"/>
  <c r="EU314"/>
  <c r="EO314"/>
  <c r="LA314" s="1"/>
  <c r="EN314"/>
  <c r="EK314"/>
  <c r="ED314"/>
  <c r="EC314"/>
  <c r="DX314"/>
  <c r="DW314"/>
  <c r="DQ314"/>
  <c r="DP314"/>
  <c r="DN314"/>
  <c r="DM314"/>
  <c r="DF314"/>
  <c r="KC314" s="1"/>
  <c r="DE314"/>
  <c r="KE314" s="1"/>
  <c r="CZ314"/>
  <c r="JU314" s="1"/>
  <c r="CY314"/>
  <c r="JW314" s="1"/>
  <c r="CU314"/>
  <c r="CV314" s="1"/>
  <c r="JQ314" s="1"/>
  <c r="CT314"/>
  <c r="JM314" s="1"/>
  <c r="CS314"/>
  <c r="CP314"/>
  <c r="CN314"/>
  <c r="FV314" s="1"/>
  <c r="CG314"/>
  <c r="JG314" s="1"/>
  <c r="JH314" s="1"/>
  <c r="CF314"/>
  <c r="JE314" s="1"/>
  <c r="JF314" s="1"/>
  <c r="CA314"/>
  <c r="IY314" s="1"/>
  <c r="IZ314" s="1"/>
  <c r="BZ314"/>
  <c r="IW314" s="1"/>
  <c r="BU314"/>
  <c r="BT314"/>
  <c r="BQ314"/>
  <c r="BP314"/>
  <c r="BJ314"/>
  <c r="II314" s="1"/>
  <c r="IJ314" s="1"/>
  <c r="BI314"/>
  <c r="IG314" s="1"/>
  <c r="AW314"/>
  <c r="AV314"/>
  <c r="AR314"/>
  <c r="AQ314"/>
  <c r="AK314"/>
  <c r="AJ314"/>
  <c r="AG314"/>
  <c r="AF314"/>
  <c r="OB313"/>
  <c r="OA313"/>
  <c r="NY313"/>
  <c r="NW313"/>
  <c r="NU313"/>
  <c r="NT313"/>
  <c r="NR313"/>
  <c r="NQ313"/>
  <c r="NP313"/>
  <c r="NN313"/>
  <c r="NM313"/>
  <c r="MK313"/>
  <c r="MC313"/>
  <c r="LU313"/>
  <c r="LM313"/>
  <c r="LE313"/>
  <c r="KW313"/>
  <c r="KO313"/>
  <c r="KG313"/>
  <c r="JY313"/>
  <c r="JI313"/>
  <c r="JA313"/>
  <c r="IS313"/>
  <c r="IK313"/>
  <c r="IC313"/>
  <c r="HU313"/>
  <c r="GH313"/>
  <c r="GE313"/>
  <c r="GD313"/>
  <c r="GC313"/>
  <c r="GB313"/>
  <c r="GA313"/>
  <c r="FZ313"/>
  <c r="FY313"/>
  <c r="FX313"/>
  <c r="FU313"/>
  <c r="FR313"/>
  <c r="MG313" s="1"/>
  <c r="MH313" s="1"/>
  <c r="FQ313"/>
  <c r="MI313" s="1"/>
  <c r="MJ313" s="1"/>
  <c r="FL313"/>
  <c r="LY313" s="1"/>
  <c r="LZ313" s="1"/>
  <c r="FK313"/>
  <c r="MA313" s="1"/>
  <c r="MB313" s="1"/>
  <c r="FF313"/>
  <c r="LQ313" s="1"/>
  <c r="FE313"/>
  <c r="LS313" s="1"/>
  <c r="LT313" s="1"/>
  <c r="EZ313"/>
  <c r="EY313"/>
  <c r="EV313"/>
  <c r="EU313"/>
  <c r="EO313"/>
  <c r="LA313" s="1"/>
  <c r="EN313"/>
  <c r="EK313"/>
  <c r="ED313"/>
  <c r="EC313"/>
  <c r="DX313"/>
  <c r="DW313"/>
  <c r="DQ313"/>
  <c r="DP313"/>
  <c r="DN313"/>
  <c r="DM313"/>
  <c r="DF313"/>
  <c r="KC313" s="1"/>
  <c r="KD313" s="1"/>
  <c r="DE313"/>
  <c r="KE313" s="1"/>
  <c r="KF313" s="1"/>
  <c r="CZ313"/>
  <c r="JU313" s="1"/>
  <c r="JV313" s="1"/>
  <c r="CY313"/>
  <c r="JW313" s="1"/>
  <c r="JX313" s="1"/>
  <c r="CU313"/>
  <c r="CV313" s="1"/>
  <c r="JQ313" s="1"/>
  <c r="CT313"/>
  <c r="JM313" s="1"/>
  <c r="CS313"/>
  <c r="CP313"/>
  <c r="CN313"/>
  <c r="FW313" s="1"/>
  <c r="CG313"/>
  <c r="JG313" s="1"/>
  <c r="JH313" s="1"/>
  <c r="CF313"/>
  <c r="JE313" s="1"/>
  <c r="JF313" s="1"/>
  <c r="CA313"/>
  <c r="IY313" s="1"/>
  <c r="IZ313" s="1"/>
  <c r="BZ313"/>
  <c r="IW313" s="1"/>
  <c r="IX313" s="1"/>
  <c r="BU313"/>
  <c r="BT313"/>
  <c r="BQ313"/>
  <c r="BP313"/>
  <c r="BJ313"/>
  <c r="II313" s="1"/>
  <c r="BI313"/>
  <c r="IG313" s="1"/>
  <c r="AW313"/>
  <c r="AV313"/>
  <c r="AR313"/>
  <c r="AQ313"/>
  <c r="AK313"/>
  <c r="AJ313"/>
  <c r="AG313"/>
  <c r="AF313"/>
  <c r="OB312"/>
  <c r="OA312"/>
  <c r="NY312"/>
  <c r="NW312"/>
  <c r="NU312"/>
  <c r="NT312"/>
  <c r="NR312"/>
  <c r="NQ312"/>
  <c r="NP312"/>
  <c r="NN312"/>
  <c r="NM312"/>
  <c r="MK312"/>
  <c r="MC312"/>
  <c r="LU312"/>
  <c r="LM312"/>
  <c r="LE312"/>
  <c r="KW312"/>
  <c r="KO312"/>
  <c r="KG312"/>
  <c r="JY312"/>
  <c r="JI312"/>
  <c r="JA312"/>
  <c r="IS312"/>
  <c r="IK312"/>
  <c r="IC312"/>
  <c r="HU312"/>
  <c r="GH312"/>
  <c r="GE312"/>
  <c r="GD312"/>
  <c r="GC312"/>
  <c r="GB312"/>
  <c r="GA312"/>
  <c r="FZ312"/>
  <c r="FY312"/>
  <c r="FX312"/>
  <c r="FU312"/>
  <c r="FR312"/>
  <c r="MG312" s="1"/>
  <c r="MH312" s="1"/>
  <c r="FQ312"/>
  <c r="MI312" s="1"/>
  <c r="MJ312" s="1"/>
  <c r="FL312"/>
  <c r="LY312" s="1"/>
  <c r="LZ312" s="1"/>
  <c r="FK312"/>
  <c r="MA312" s="1"/>
  <c r="MB312" s="1"/>
  <c r="FF312"/>
  <c r="LQ312" s="1"/>
  <c r="FE312"/>
  <c r="LS312" s="1"/>
  <c r="EZ312"/>
  <c r="EY312"/>
  <c r="EV312"/>
  <c r="EU312"/>
  <c r="EO312"/>
  <c r="LA312" s="1"/>
  <c r="EN312"/>
  <c r="EK312"/>
  <c r="ED312"/>
  <c r="EC312"/>
  <c r="DX312"/>
  <c r="DW312"/>
  <c r="DQ312"/>
  <c r="DP312"/>
  <c r="DN312"/>
  <c r="DM312"/>
  <c r="DF312"/>
  <c r="KC312" s="1"/>
  <c r="KD312" s="1"/>
  <c r="DE312"/>
  <c r="KE312" s="1"/>
  <c r="KF312" s="1"/>
  <c r="CZ312"/>
  <c r="JU312" s="1"/>
  <c r="JV312" s="1"/>
  <c r="CY312"/>
  <c r="JW312" s="1"/>
  <c r="JX312" s="1"/>
  <c r="CU312"/>
  <c r="CV312" s="1"/>
  <c r="JQ312" s="1"/>
  <c r="CT312"/>
  <c r="JM312" s="1"/>
  <c r="CS312"/>
  <c r="CP312"/>
  <c r="CN312"/>
  <c r="FW312" s="1"/>
  <c r="CG312"/>
  <c r="JG312" s="1"/>
  <c r="JH312" s="1"/>
  <c r="CF312"/>
  <c r="JE312" s="1"/>
  <c r="JF312" s="1"/>
  <c r="CA312"/>
  <c r="IY312" s="1"/>
  <c r="IZ312" s="1"/>
  <c r="BZ312"/>
  <c r="IW312" s="1"/>
  <c r="IX312" s="1"/>
  <c r="BU312"/>
  <c r="BT312"/>
  <c r="BQ312"/>
  <c r="BP312"/>
  <c r="BJ312"/>
  <c r="II312" s="1"/>
  <c r="IJ312" s="1"/>
  <c r="BI312"/>
  <c r="IG312" s="1"/>
  <c r="AW312"/>
  <c r="AV312"/>
  <c r="AR312"/>
  <c r="AQ312"/>
  <c r="AK312"/>
  <c r="AJ312"/>
  <c r="AG312"/>
  <c r="AF312"/>
  <c r="OB311"/>
  <c r="OA311"/>
  <c r="NY311"/>
  <c r="NW311"/>
  <c r="NU311"/>
  <c r="NT311"/>
  <c r="NR311"/>
  <c r="NQ311"/>
  <c r="NP311"/>
  <c r="NN311"/>
  <c r="NM311"/>
  <c r="MK311"/>
  <c r="MC311"/>
  <c r="LU311"/>
  <c r="LM311"/>
  <c r="LE311"/>
  <c r="KW311"/>
  <c r="KO311"/>
  <c r="KG311"/>
  <c r="JY311"/>
  <c r="JI311"/>
  <c r="JA311"/>
  <c r="IS311"/>
  <c r="IK311"/>
  <c r="IC311"/>
  <c r="HU311"/>
  <c r="GH311"/>
  <c r="GE311"/>
  <c r="GD311"/>
  <c r="GC311"/>
  <c r="GB311"/>
  <c r="GA311"/>
  <c r="FZ311"/>
  <c r="FY311"/>
  <c r="FX311"/>
  <c r="FU311"/>
  <c r="FR311"/>
  <c r="MG311" s="1"/>
  <c r="MH311" s="1"/>
  <c r="FQ311"/>
  <c r="MI311" s="1"/>
  <c r="MJ311" s="1"/>
  <c r="FL311"/>
  <c r="LY311" s="1"/>
  <c r="LZ311" s="1"/>
  <c r="FK311"/>
  <c r="MA311" s="1"/>
  <c r="MB311" s="1"/>
  <c r="FF311"/>
  <c r="LQ311" s="1"/>
  <c r="FE311"/>
  <c r="LS311" s="1"/>
  <c r="EZ311"/>
  <c r="EY311"/>
  <c r="EV311"/>
  <c r="EU311"/>
  <c r="EO311"/>
  <c r="LA311" s="1"/>
  <c r="EN311"/>
  <c r="EK311"/>
  <c r="ED311"/>
  <c r="EC311"/>
  <c r="DX311"/>
  <c r="DW311"/>
  <c r="DQ311"/>
  <c r="DP311"/>
  <c r="DN311"/>
  <c r="DM311"/>
  <c r="DF311"/>
  <c r="KC311" s="1"/>
  <c r="KD311" s="1"/>
  <c r="DE311"/>
  <c r="KE311" s="1"/>
  <c r="KF311" s="1"/>
  <c r="CZ311"/>
  <c r="JU311" s="1"/>
  <c r="JV311" s="1"/>
  <c r="CY311"/>
  <c r="JW311" s="1"/>
  <c r="JX311" s="1"/>
  <c r="CU311"/>
  <c r="CV311" s="1"/>
  <c r="JQ311" s="1"/>
  <c r="CT311"/>
  <c r="JM311" s="1"/>
  <c r="CS311"/>
  <c r="CP311"/>
  <c r="CN311"/>
  <c r="CG311"/>
  <c r="JG311" s="1"/>
  <c r="JH311" s="1"/>
  <c r="CF311"/>
  <c r="JE311" s="1"/>
  <c r="JF311" s="1"/>
  <c r="CA311"/>
  <c r="IY311" s="1"/>
  <c r="IZ311" s="1"/>
  <c r="BZ311"/>
  <c r="IW311" s="1"/>
  <c r="IX311" s="1"/>
  <c r="BU311"/>
  <c r="BT311"/>
  <c r="BQ311"/>
  <c r="BP311"/>
  <c r="BJ311"/>
  <c r="II311" s="1"/>
  <c r="BI311"/>
  <c r="IG311" s="1"/>
  <c r="AW311"/>
  <c r="AV311"/>
  <c r="AR311"/>
  <c r="AQ311"/>
  <c r="AK311"/>
  <c r="AJ311"/>
  <c r="AG311"/>
  <c r="AF311"/>
  <c r="OB310"/>
  <c r="OA310"/>
  <c r="NY310"/>
  <c r="NW310"/>
  <c r="NU310"/>
  <c r="NT310"/>
  <c r="NR310"/>
  <c r="NQ310"/>
  <c r="NP310"/>
  <c r="NN310"/>
  <c r="NM310"/>
  <c r="MK310"/>
  <c r="MC310"/>
  <c r="LU310"/>
  <c r="LM310"/>
  <c r="LE310"/>
  <c r="KW310"/>
  <c r="KO310"/>
  <c r="KG310"/>
  <c r="JY310"/>
  <c r="JI310"/>
  <c r="JA310"/>
  <c r="IS310"/>
  <c r="IK310"/>
  <c r="IC310"/>
  <c r="HU310"/>
  <c r="GH310"/>
  <c r="GE310"/>
  <c r="GD310"/>
  <c r="GC310"/>
  <c r="GB310"/>
  <c r="GA310"/>
  <c r="FZ310"/>
  <c r="FY310"/>
  <c r="FX310"/>
  <c r="FU310"/>
  <c r="FR310"/>
  <c r="MG310" s="1"/>
  <c r="MH310" s="1"/>
  <c r="FQ310"/>
  <c r="MI310" s="1"/>
  <c r="MJ310" s="1"/>
  <c r="FL310"/>
  <c r="LY310" s="1"/>
  <c r="LZ310" s="1"/>
  <c r="FK310"/>
  <c r="MA310" s="1"/>
  <c r="MB310" s="1"/>
  <c r="FF310"/>
  <c r="LQ310" s="1"/>
  <c r="FE310"/>
  <c r="LS310" s="1"/>
  <c r="EZ310"/>
  <c r="EY310"/>
  <c r="EV310"/>
  <c r="EU310"/>
  <c r="EO310"/>
  <c r="LA310" s="1"/>
  <c r="EN310"/>
  <c r="EK310"/>
  <c r="ED310"/>
  <c r="EC310"/>
  <c r="DX310"/>
  <c r="DW310"/>
  <c r="DQ310"/>
  <c r="DP310"/>
  <c r="DN310"/>
  <c r="DM310"/>
  <c r="DF310"/>
  <c r="KC310" s="1"/>
  <c r="KD310" s="1"/>
  <c r="DE310"/>
  <c r="KE310" s="1"/>
  <c r="KF310" s="1"/>
  <c r="CZ310"/>
  <c r="JU310" s="1"/>
  <c r="JV310" s="1"/>
  <c r="CY310"/>
  <c r="JW310" s="1"/>
  <c r="JX310" s="1"/>
  <c r="CU310"/>
  <c r="CV310" s="1"/>
  <c r="JQ310" s="1"/>
  <c r="CT310"/>
  <c r="JM310" s="1"/>
  <c r="CS310"/>
  <c r="CP310"/>
  <c r="CN310"/>
  <c r="FV310" s="1"/>
  <c r="CG310"/>
  <c r="JG310" s="1"/>
  <c r="JH310" s="1"/>
  <c r="CF310"/>
  <c r="JE310" s="1"/>
  <c r="JF310" s="1"/>
  <c r="CA310"/>
  <c r="IY310" s="1"/>
  <c r="IZ310" s="1"/>
  <c r="BZ310"/>
  <c r="IW310" s="1"/>
  <c r="IX310" s="1"/>
  <c r="BU310"/>
  <c r="BT310"/>
  <c r="BQ310"/>
  <c r="BP310"/>
  <c r="BJ310"/>
  <c r="II310" s="1"/>
  <c r="BI310"/>
  <c r="IG310" s="1"/>
  <c r="AW310"/>
  <c r="AV310"/>
  <c r="AR310"/>
  <c r="AQ310"/>
  <c r="AK310"/>
  <c r="AJ310"/>
  <c r="AG310"/>
  <c r="AF310"/>
  <c r="OB309"/>
  <c r="OA309"/>
  <c r="NY309"/>
  <c r="NW309"/>
  <c r="NU309"/>
  <c r="NT309"/>
  <c r="NR309"/>
  <c r="NQ309"/>
  <c r="NP309"/>
  <c r="NN309"/>
  <c r="NM309"/>
  <c r="MK309"/>
  <c r="MC309"/>
  <c r="LU309"/>
  <c r="LM309"/>
  <c r="LE309"/>
  <c r="KW309"/>
  <c r="KO309"/>
  <c r="KG309"/>
  <c r="JY309"/>
  <c r="JI309"/>
  <c r="JA309"/>
  <c r="IS309"/>
  <c r="IK309"/>
  <c r="IC309"/>
  <c r="HU309"/>
  <c r="GH309"/>
  <c r="GE309"/>
  <c r="GD309"/>
  <c r="GC309"/>
  <c r="GB309"/>
  <c r="GA309"/>
  <c r="FZ309"/>
  <c r="FY309"/>
  <c r="FX309"/>
  <c r="FU309"/>
  <c r="FR309"/>
  <c r="MG309" s="1"/>
  <c r="MH309" s="1"/>
  <c r="FQ309"/>
  <c r="MI309" s="1"/>
  <c r="MJ309" s="1"/>
  <c r="FL309"/>
  <c r="LY309" s="1"/>
  <c r="LZ309" s="1"/>
  <c r="FK309"/>
  <c r="MA309" s="1"/>
  <c r="MB309" s="1"/>
  <c r="FF309"/>
  <c r="LQ309" s="1"/>
  <c r="FE309"/>
  <c r="LS309" s="1"/>
  <c r="LT309" s="1"/>
  <c r="EZ309"/>
  <c r="EY309"/>
  <c r="EV309"/>
  <c r="EU309"/>
  <c r="EO309"/>
  <c r="LA309" s="1"/>
  <c r="EN309"/>
  <c r="EK309"/>
  <c r="ED309"/>
  <c r="EC309"/>
  <c r="DX309"/>
  <c r="DW309"/>
  <c r="DQ309"/>
  <c r="DP309"/>
  <c r="DN309"/>
  <c r="DM309"/>
  <c r="DF309"/>
  <c r="KC309" s="1"/>
  <c r="KD309" s="1"/>
  <c r="DE309"/>
  <c r="KE309" s="1"/>
  <c r="KF309" s="1"/>
  <c r="CZ309"/>
  <c r="JU309" s="1"/>
  <c r="JV309" s="1"/>
  <c r="CY309"/>
  <c r="JW309" s="1"/>
  <c r="JX309" s="1"/>
  <c r="CU309"/>
  <c r="CV309" s="1"/>
  <c r="JQ309" s="1"/>
  <c r="CT309"/>
  <c r="JM309" s="1"/>
  <c r="CS309"/>
  <c r="CP309"/>
  <c r="CN309"/>
  <c r="FW309" s="1"/>
  <c r="CG309"/>
  <c r="JG309" s="1"/>
  <c r="JH309" s="1"/>
  <c r="CF309"/>
  <c r="JE309" s="1"/>
  <c r="JF309" s="1"/>
  <c r="CA309"/>
  <c r="IY309" s="1"/>
  <c r="IZ309" s="1"/>
  <c r="BZ309"/>
  <c r="IW309" s="1"/>
  <c r="IX309" s="1"/>
  <c r="BU309"/>
  <c r="BT309"/>
  <c r="BQ309"/>
  <c r="BP309"/>
  <c r="BJ309"/>
  <c r="II309" s="1"/>
  <c r="BI309"/>
  <c r="IG309" s="1"/>
  <c r="AW309"/>
  <c r="AV309"/>
  <c r="AR309"/>
  <c r="AQ309"/>
  <c r="AK309"/>
  <c r="AJ309"/>
  <c r="AG309"/>
  <c r="AF309"/>
  <c r="OB308"/>
  <c r="NR308"/>
  <c r="NQ308"/>
  <c r="MK308"/>
  <c r="MC308"/>
  <c r="LU308"/>
  <c r="LM308"/>
  <c r="LE308"/>
  <c r="KW308"/>
  <c r="KO308"/>
  <c r="KG308"/>
  <c r="JY308"/>
  <c r="JI308"/>
  <c r="JA308"/>
  <c r="IS308"/>
  <c r="IK308"/>
  <c r="IC308"/>
  <c r="HU308"/>
  <c r="GH308"/>
  <c r="GE308"/>
  <c r="GD308"/>
  <c r="GC308"/>
  <c r="GB308"/>
  <c r="GA308"/>
  <c r="FZ308"/>
  <c r="FY308"/>
  <c r="FX308"/>
  <c r="FU308"/>
  <c r="FR308"/>
  <c r="MG308" s="1"/>
  <c r="MH308" s="1"/>
  <c r="FQ308"/>
  <c r="MI308" s="1"/>
  <c r="MJ308" s="1"/>
  <c r="FL308"/>
  <c r="LY308" s="1"/>
  <c r="FK308"/>
  <c r="MA308" s="1"/>
  <c r="MB308" s="1"/>
  <c r="FF308"/>
  <c r="LQ308" s="1"/>
  <c r="FE308"/>
  <c r="LS308" s="1"/>
  <c r="LT308" s="1"/>
  <c r="EZ308"/>
  <c r="EY308"/>
  <c r="EV308"/>
  <c r="EU308"/>
  <c r="EO308"/>
  <c r="LA308" s="1"/>
  <c r="EN308"/>
  <c r="EK308"/>
  <c r="ED308"/>
  <c r="EC308"/>
  <c r="DX308"/>
  <c r="DW308"/>
  <c r="DQ308"/>
  <c r="DP308"/>
  <c r="DN308"/>
  <c r="DM308"/>
  <c r="DF308"/>
  <c r="KC308" s="1"/>
  <c r="DE308"/>
  <c r="KE308" s="1"/>
  <c r="CZ308"/>
  <c r="JU308" s="1"/>
  <c r="CY308"/>
  <c r="JW308" s="1"/>
  <c r="JX308" s="1"/>
  <c r="CU308"/>
  <c r="CV308" s="1"/>
  <c r="JQ308" s="1"/>
  <c r="CT308"/>
  <c r="JM308" s="1"/>
  <c r="CS308"/>
  <c r="CP308"/>
  <c r="CN308"/>
  <c r="FW308" s="1"/>
  <c r="CG308"/>
  <c r="JG308" s="1"/>
  <c r="JH308" s="1"/>
  <c r="CF308"/>
  <c r="JE308" s="1"/>
  <c r="JF308" s="1"/>
  <c r="CA308"/>
  <c r="IY308" s="1"/>
  <c r="IZ308" s="1"/>
  <c r="BZ308"/>
  <c r="IW308" s="1"/>
  <c r="IX308" s="1"/>
  <c r="BU308"/>
  <c r="BT308"/>
  <c r="BQ308"/>
  <c r="BP308"/>
  <c r="BJ308"/>
  <c r="II308" s="1"/>
  <c r="BI308"/>
  <c r="IG308" s="1"/>
  <c r="IL308" s="1"/>
  <c r="AW308"/>
  <c r="AV308"/>
  <c r="AR308"/>
  <c r="AQ308"/>
  <c r="AK308"/>
  <c r="AJ308"/>
  <c r="AG308"/>
  <c r="AF308"/>
  <c r="OB307"/>
  <c r="OA307"/>
  <c r="NY307"/>
  <c r="NW307"/>
  <c r="NV307"/>
  <c r="NU307"/>
  <c r="NT307"/>
  <c r="NR307"/>
  <c r="NQ307"/>
  <c r="NP307"/>
  <c r="NN307"/>
  <c r="NM307"/>
  <c r="MK307"/>
  <c r="MC307"/>
  <c r="LU307"/>
  <c r="LM307"/>
  <c r="LE307"/>
  <c r="KW307"/>
  <c r="KO307"/>
  <c r="KG307"/>
  <c r="JY307"/>
  <c r="JI307"/>
  <c r="JA307"/>
  <c r="IS307"/>
  <c r="IK307"/>
  <c r="IC307"/>
  <c r="HU307"/>
  <c r="GH307"/>
  <c r="GE307"/>
  <c r="GD307"/>
  <c r="GC307"/>
  <c r="GB307"/>
  <c r="GA307"/>
  <c r="FZ307"/>
  <c r="FY307"/>
  <c r="FX307"/>
  <c r="FU307"/>
  <c r="FR307"/>
  <c r="MG307" s="1"/>
  <c r="MH307" s="1"/>
  <c r="FQ307"/>
  <c r="MI307" s="1"/>
  <c r="MJ307" s="1"/>
  <c r="FL307"/>
  <c r="LY307" s="1"/>
  <c r="LZ307" s="1"/>
  <c r="FK307"/>
  <c r="MA307" s="1"/>
  <c r="MB307" s="1"/>
  <c r="FF307"/>
  <c r="LQ307" s="1"/>
  <c r="FE307"/>
  <c r="LS307" s="1"/>
  <c r="EZ307"/>
  <c r="EY307"/>
  <c r="EV307"/>
  <c r="EU307"/>
  <c r="EO307"/>
  <c r="LA307" s="1"/>
  <c r="EN307"/>
  <c r="EK307"/>
  <c r="ED307"/>
  <c r="EC307"/>
  <c r="DX307"/>
  <c r="DW307"/>
  <c r="DQ307"/>
  <c r="DP307"/>
  <c r="DN307"/>
  <c r="DM307"/>
  <c r="DF307"/>
  <c r="KC307" s="1"/>
  <c r="KD307" s="1"/>
  <c r="DE307"/>
  <c r="KE307" s="1"/>
  <c r="KF307" s="1"/>
  <c r="CZ307"/>
  <c r="JU307" s="1"/>
  <c r="JV307" s="1"/>
  <c r="CY307"/>
  <c r="JW307" s="1"/>
  <c r="JX307" s="1"/>
  <c r="CU307"/>
  <c r="CV307" s="1"/>
  <c r="JQ307" s="1"/>
  <c r="CT307"/>
  <c r="JM307" s="1"/>
  <c r="CS307"/>
  <c r="CP307"/>
  <c r="CN307"/>
  <c r="FV307" s="1"/>
  <c r="CG307"/>
  <c r="JG307" s="1"/>
  <c r="JH307" s="1"/>
  <c r="CF307"/>
  <c r="JE307" s="1"/>
  <c r="JF307" s="1"/>
  <c r="CA307"/>
  <c r="IY307" s="1"/>
  <c r="IZ307" s="1"/>
  <c r="BZ307"/>
  <c r="IW307" s="1"/>
  <c r="IX307" s="1"/>
  <c r="BU307"/>
  <c r="BT307"/>
  <c r="BQ307"/>
  <c r="BP307"/>
  <c r="BJ307"/>
  <c r="II307" s="1"/>
  <c r="BI307"/>
  <c r="IG307" s="1"/>
  <c r="AW307"/>
  <c r="AV307"/>
  <c r="AR307"/>
  <c r="AQ307"/>
  <c r="AK307"/>
  <c r="AJ307"/>
  <c r="AG307"/>
  <c r="AF307"/>
  <c r="OB306"/>
  <c r="NU306"/>
  <c r="NT306"/>
  <c r="NR306"/>
  <c r="NQ306"/>
  <c r="NP306"/>
  <c r="MK306"/>
  <c r="MC306"/>
  <c r="LU306"/>
  <c r="LM306"/>
  <c r="LE306"/>
  <c r="KW306"/>
  <c r="KO306"/>
  <c r="KG306"/>
  <c r="JY306"/>
  <c r="JI306"/>
  <c r="JA306"/>
  <c r="IS306"/>
  <c r="IK306"/>
  <c r="IC306"/>
  <c r="HU306"/>
  <c r="GH306"/>
  <c r="GE306"/>
  <c r="GD306"/>
  <c r="GC306"/>
  <c r="GB306"/>
  <c r="GA306"/>
  <c r="FZ306"/>
  <c r="FY306"/>
  <c r="FX306"/>
  <c r="FU306"/>
  <c r="FR306"/>
  <c r="MG306" s="1"/>
  <c r="MH306" s="1"/>
  <c r="FQ306"/>
  <c r="MI306" s="1"/>
  <c r="MJ306" s="1"/>
  <c r="FL306"/>
  <c r="LY306" s="1"/>
  <c r="FK306"/>
  <c r="MA306" s="1"/>
  <c r="FF306"/>
  <c r="LQ306" s="1"/>
  <c r="FE306"/>
  <c r="LS306" s="1"/>
  <c r="EZ306"/>
  <c r="EY306"/>
  <c r="EV306"/>
  <c r="EU306"/>
  <c r="EO306"/>
  <c r="LA306" s="1"/>
  <c r="EN306"/>
  <c r="EK306"/>
  <c r="ED306"/>
  <c r="EC306"/>
  <c r="DX306"/>
  <c r="DW306"/>
  <c r="DQ306"/>
  <c r="DP306"/>
  <c r="DN306"/>
  <c r="DM306"/>
  <c r="DF306"/>
  <c r="KC306" s="1"/>
  <c r="KD306" s="1"/>
  <c r="DE306"/>
  <c r="KE306" s="1"/>
  <c r="KF306" s="1"/>
  <c r="CZ306"/>
  <c r="JU306" s="1"/>
  <c r="JV306" s="1"/>
  <c r="CY306"/>
  <c r="JW306" s="1"/>
  <c r="JX306" s="1"/>
  <c r="CU306"/>
  <c r="CV306" s="1"/>
  <c r="JQ306" s="1"/>
  <c r="CT306"/>
  <c r="JM306" s="1"/>
  <c r="CS306"/>
  <c r="CP306"/>
  <c r="CN306"/>
  <c r="FV306" s="1"/>
  <c r="CG306"/>
  <c r="JG306" s="1"/>
  <c r="JH306" s="1"/>
  <c r="CF306"/>
  <c r="JE306" s="1"/>
  <c r="JF306" s="1"/>
  <c r="CA306"/>
  <c r="IY306" s="1"/>
  <c r="IZ306" s="1"/>
  <c r="BZ306"/>
  <c r="IW306" s="1"/>
  <c r="IX306" s="1"/>
  <c r="BU306"/>
  <c r="BT306"/>
  <c r="BQ306"/>
  <c r="BP306"/>
  <c r="BJ306"/>
  <c r="II306" s="1"/>
  <c r="IJ306" s="1"/>
  <c r="BI306"/>
  <c r="IG306" s="1"/>
  <c r="AW306"/>
  <c r="AV306"/>
  <c r="AR306"/>
  <c r="AQ306"/>
  <c r="AK306"/>
  <c r="AJ306"/>
  <c r="AG306"/>
  <c r="AF306"/>
  <c r="OB305"/>
  <c r="OA305"/>
  <c r="NY305"/>
  <c r="NW305"/>
  <c r="NU305"/>
  <c r="NT305"/>
  <c r="NR305"/>
  <c r="NQ305"/>
  <c r="NP305"/>
  <c r="NN305"/>
  <c r="NM305"/>
  <c r="MK305"/>
  <c r="MC305"/>
  <c r="LU305"/>
  <c r="LM305"/>
  <c r="LE305"/>
  <c r="KW305"/>
  <c r="KO305"/>
  <c r="KG305"/>
  <c r="JY305"/>
  <c r="JI305"/>
  <c r="JA305"/>
  <c r="IS305"/>
  <c r="IK305"/>
  <c r="IC305"/>
  <c r="HU305"/>
  <c r="GH305"/>
  <c r="GE305"/>
  <c r="GD305"/>
  <c r="GC305"/>
  <c r="GB305"/>
  <c r="GA305"/>
  <c r="FZ305"/>
  <c r="FY305"/>
  <c r="FX305"/>
  <c r="FU305"/>
  <c r="FR305"/>
  <c r="MG305" s="1"/>
  <c r="MH305" s="1"/>
  <c r="FQ305"/>
  <c r="MI305" s="1"/>
  <c r="MJ305" s="1"/>
  <c r="FL305"/>
  <c r="LY305" s="1"/>
  <c r="LZ305" s="1"/>
  <c r="FK305"/>
  <c r="MA305" s="1"/>
  <c r="MB305" s="1"/>
  <c r="FF305"/>
  <c r="LQ305" s="1"/>
  <c r="FE305"/>
  <c r="LS305" s="1"/>
  <c r="EZ305"/>
  <c r="EY305"/>
  <c r="EV305"/>
  <c r="EU305"/>
  <c r="EO305"/>
  <c r="LA305" s="1"/>
  <c r="EN305"/>
  <c r="EK305"/>
  <c r="ED305"/>
  <c r="EC305"/>
  <c r="DX305"/>
  <c r="DW305"/>
  <c r="DQ305"/>
  <c r="DP305"/>
  <c r="DN305"/>
  <c r="DM305"/>
  <c r="DF305"/>
  <c r="KC305" s="1"/>
  <c r="KD305" s="1"/>
  <c r="DE305"/>
  <c r="KE305" s="1"/>
  <c r="KF305" s="1"/>
  <c r="CZ305"/>
  <c r="JU305" s="1"/>
  <c r="JV305" s="1"/>
  <c r="CY305"/>
  <c r="JW305" s="1"/>
  <c r="JX305" s="1"/>
  <c r="CU305"/>
  <c r="CV305" s="1"/>
  <c r="JQ305" s="1"/>
  <c r="CT305"/>
  <c r="JM305" s="1"/>
  <c r="CS305"/>
  <c r="CP305"/>
  <c r="CN305"/>
  <c r="FW305" s="1"/>
  <c r="CG305"/>
  <c r="JG305" s="1"/>
  <c r="JH305" s="1"/>
  <c r="CF305"/>
  <c r="JE305" s="1"/>
  <c r="JF305" s="1"/>
  <c r="CA305"/>
  <c r="IY305" s="1"/>
  <c r="IZ305" s="1"/>
  <c r="BZ305"/>
  <c r="IW305" s="1"/>
  <c r="IX305" s="1"/>
  <c r="BU305"/>
  <c r="BT305"/>
  <c r="BQ305"/>
  <c r="BP305"/>
  <c r="BJ305"/>
  <c r="II305" s="1"/>
  <c r="BI305"/>
  <c r="IG305" s="1"/>
  <c r="AW305"/>
  <c r="AV305"/>
  <c r="AR305"/>
  <c r="AQ305"/>
  <c r="AK305"/>
  <c r="AJ305"/>
  <c r="AG305"/>
  <c r="AF305"/>
  <c r="OB304"/>
  <c r="OA304"/>
  <c r="NY304"/>
  <c r="NW304"/>
  <c r="NU304"/>
  <c r="NT304"/>
  <c r="NR304"/>
  <c r="NQ304"/>
  <c r="NP304"/>
  <c r="NN304"/>
  <c r="NM304"/>
  <c r="MK304"/>
  <c r="MC304"/>
  <c r="LU304"/>
  <c r="LM304"/>
  <c r="LE304"/>
  <c r="KW304"/>
  <c r="KO304"/>
  <c r="KG304"/>
  <c r="JY304"/>
  <c r="JI304"/>
  <c r="JA304"/>
  <c r="IS304"/>
  <c r="IK304"/>
  <c r="IC304"/>
  <c r="HU304"/>
  <c r="GH304"/>
  <c r="GE304"/>
  <c r="GD304"/>
  <c r="GC304"/>
  <c r="GB304"/>
  <c r="GA304"/>
  <c r="FZ304"/>
  <c r="FY304"/>
  <c r="FX304"/>
  <c r="FU304"/>
  <c r="FR304"/>
  <c r="MG304" s="1"/>
  <c r="MH304" s="1"/>
  <c r="FQ304"/>
  <c r="MI304" s="1"/>
  <c r="MJ304" s="1"/>
  <c r="FL304"/>
  <c r="LY304" s="1"/>
  <c r="LZ304" s="1"/>
  <c r="FK304"/>
  <c r="MA304" s="1"/>
  <c r="MB304" s="1"/>
  <c r="FF304"/>
  <c r="LQ304" s="1"/>
  <c r="FE304"/>
  <c r="LS304" s="1"/>
  <c r="EZ304"/>
  <c r="EY304"/>
  <c r="EV304"/>
  <c r="EU304"/>
  <c r="EO304"/>
  <c r="LA304" s="1"/>
  <c r="EN304"/>
  <c r="EK304"/>
  <c r="ED304"/>
  <c r="EC304"/>
  <c r="DX304"/>
  <c r="DW304"/>
  <c r="DQ304"/>
  <c r="DP304"/>
  <c r="DN304"/>
  <c r="DM304"/>
  <c r="DF304"/>
  <c r="KC304" s="1"/>
  <c r="KD304" s="1"/>
  <c r="DE304"/>
  <c r="KE304" s="1"/>
  <c r="KF304" s="1"/>
  <c r="CZ304"/>
  <c r="JU304" s="1"/>
  <c r="JV304" s="1"/>
  <c r="CY304"/>
  <c r="JW304" s="1"/>
  <c r="JX304" s="1"/>
  <c r="CU304"/>
  <c r="CV304" s="1"/>
  <c r="JQ304" s="1"/>
  <c r="CT304"/>
  <c r="JM304" s="1"/>
  <c r="CS304"/>
  <c r="CP304"/>
  <c r="CN304"/>
  <c r="FW304" s="1"/>
  <c r="CG304"/>
  <c r="JG304" s="1"/>
  <c r="JH304" s="1"/>
  <c r="CF304"/>
  <c r="JE304" s="1"/>
  <c r="JF304" s="1"/>
  <c r="CA304"/>
  <c r="IY304" s="1"/>
  <c r="IZ304" s="1"/>
  <c r="BZ304"/>
  <c r="IW304" s="1"/>
  <c r="IX304" s="1"/>
  <c r="BU304"/>
  <c r="BT304"/>
  <c r="BQ304"/>
  <c r="BP304"/>
  <c r="BJ304"/>
  <c r="II304" s="1"/>
  <c r="IJ304" s="1"/>
  <c r="BI304"/>
  <c r="IG304" s="1"/>
  <c r="AW304"/>
  <c r="AV304"/>
  <c r="AR304"/>
  <c r="AQ304"/>
  <c r="AK304"/>
  <c r="AJ304"/>
  <c r="AG304"/>
  <c r="AF304"/>
  <c r="OB303"/>
  <c r="OA303"/>
  <c r="NY303"/>
  <c r="NW303"/>
  <c r="NU303"/>
  <c r="NT303"/>
  <c r="NR303"/>
  <c r="NQ303"/>
  <c r="NP303"/>
  <c r="NN303"/>
  <c r="NM303"/>
  <c r="MK303"/>
  <c r="MC303"/>
  <c r="LU303"/>
  <c r="LM303"/>
  <c r="LE303"/>
  <c r="KW303"/>
  <c r="KO303"/>
  <c r="KG303"/>
  <c r="JY303"/>
  <c r="JI303"/>
  <c r="JA303"/>
  <c r="IS303"/>
  <c r="IK303"/>
  <c r="IC303"/>
  <c r="HU303"/>
  <c r="GH303"/>
  <c r="GE303"/>
  <c r="GD303"/>
  <c r="GC303"/>
  <c r="GB303"/>
  <c r="GA303"/>
  <c r="FZ303"/>
  <c r="FY303"/>
  <c r="FX303"/>
  <c r="FU303"/>
  <c r="FR303"/>
  <c r="MG303" s="1"/>
  <c r="MH303" s="1"/>
  <c r="FQ303"/>
  <c r="MI303" s="1"/>
  <c r="MJ303" s="1"/>
  <c r="FL303"/>
  <c r="LY303" s="1"/>
  <c r="LZ303" s="1"/>
  <c r="FK303"/>
  <c r="MA303" s="1"/>
  <c r="MB303" s="1"/>
  <c r="FF303"/>
  <c r="LQ303" s="1"/>
  <c r="FE303"/>
  <c r="LS303" s="1"/>
  <c r="EZ303"/>
  <c r="EY303"/>
  <c r="EV303"/>
  <c r="EU303"/>
  <c r="EO303"/>
  <c r="LA303" s="1"/>
  <c r="EN303"/>
  <c r="EK303"/>
  <c r="ED303"/>
  <c r="EC303"/>
  <c r="DX303"/>
  <c r="DW303"/>
  <c r="DQ303"/>
  <c r="DP303"/>
  <c r="DN303"/>
  <c r="DM303"/>
  <c r="DF303"/>
  <c r="KC303" s="1"/>
  <c r="KD303" s="1"/>
  <c r="DE303"/>
  <c r="KE303" s="1"/>
  <c r="KF303" s="1"/>
  <c r="CZ303"/>
  <c r="JU303" s="1"/>
  <c r="JV303" s="1"/>
  <c r="CY303"/>
  <c r="JW303" s="1"/>
  <c r="JX303" s="1"/>
  <c r="CU303"/>
  <c r="CV303" s="1"/>
  <c r="JQ303" s="1"/>
  <c r="CT303"/>
  <c r="JM303" s="1"/>
  <c r="CS303"/>
  <c r="CP303"/>
  <c r="CN303"/>
  <c r="CG303"/>
  <c r="JG303" s="1"/>
  <c r="JH303" s="1"/>
  <c r="CF303"/>
  <c r="JE303" s="1"/>
  <c r="JF303" s="1"/>
  <c r="CA303"/>
  <c r="IY303" s="1"/>
  <c r="IZ303" s="1"/>
  <c r="BZ303"/>
  <c r="IW303" s="1"/>
  <c r="IX303" s="1"/>
  <c r="BU303"/>
  <c r="BT303"/>
  <c r="BQ303"/>
  <c r="BP303"/>
  <c r="BJ303"/>
  <c r="II303" s="1"/>
  <c r="BI303"/>
  <c r="IG303" s="1"/>
  <c r="AW303"/>
  <c r="AV303"/>
  <c r="AR303"/>
  <c r="AQ303"/>
  <c r="AK303"/>
  <c r="AJ303"/>
  <c r="AG303"/>
  <c r="AF303"/>
  <c r="OB302"/>
  <c r="OA302"/>
  <c r="NY302"/>
  <c r="NW302"/>
  <c r="NU302"/>
  <c r="NT302"/>
  <c r="NR302"/>
  <c r="NQ302"/>
  <c r="NP302"/>
  <c r="NN302"/>
  <c r="NM302"/>
  <c r="MK302"/>
  <c r="MC302"/>
  <c r="LU302"/>
  <c r="LM302"/>
  <c r="LE302"/>
  <c r="KW302"/>
  <c r="KO302"/>
  <c r="KG302"/>
  <c r="JY302"/>
  <c r="JI302"/>
  <c r="JA302"/>
  <c r="IS302"/>
  <c r="IK302"/>
  <c r="IC302"/>
  <c r="HU302"/>
  <c r="GH302"/>
  <c r="GE302"/>
  <c r="GD302"/>
  <c r="GC302"/>
  <c r="GB302"/>
  <c r="GA302"/>
  <c r="FZ302"/>
  <c r="FY302"/>
  <c r="FX302"/>
  <c r="FU302"/>
  <c r="FR302"/>
  <c r="MG302" s="1"/>
  <c r="MH302" s="1"/>
  <c r="FQ302"/>
  <c r="MI302" s="1"/>
  <c r="MJ302" s="1"/>
  <c r="FL302"/>
  <c r="LY302" s="1"/>
  <c r="LZ302" s="1"/>
  <c r="FK302"/>
  <c r="MA302" s="1"/>
  <c r="MB302" s="1"/>
  <c r="FF302"/>
  <c r="LQ302" s="1"/>
  <c r="FE302"/>
  <c r="LS302" s="1"/>
  <c r="EZ302"/>
  <c r="EY302"/>
  <c r="EV302"/>
  <c r="EU302"/>
  <c r="EO302"/>
  <c r="LA302" s="1"/>
  <c r="EN302"/>
  <c r="EK302"/>
  <c r="ED302"/>
  <c r="EC302"/>
  <c r="DX302"/>
  <c r="DW302"/>
  <c r="DQ302"/>
  <c r="DP302"/>
  <c r="DN302"/>
  <c r="DM302"/>
  <c r="DF302"/>
  <c r="KC302" s="1"/>
  <c r="KD302" s="1"/>
  <c r="DE302"/>
  <c r="KE302" s="1"/>
  <c r="KF302" s="1"/>
  <c r="CZ302"/>
  <c r="JU302" s="1"/>
  <c r="JV302" s="1"/>
  <c r="CY302"/>
  <c r="JW302" s="1"/>
  <c r="JX302" s="1"/>
  <c r="CU302"/>
  <c r="CV302" s="1"/>
  <c r="JQ302" s="1"/>
  <c r="CT302"/>
  <c r="JM302" s="1"/>
  <c r="CS302"/>
  <c r="CP302"/>
  <c r="CN302"/>
  <c r="FV302" s="1"/>
  <c r="CG302"/>
  <c r="JG302" s="1"/>
  <c r="JH302" s="1"/>
  <c r="CF302"/>
  <c r="JE302" s="1"/>
  <c r="JF302" s="1"/>
  <c r="CA302"/>
  <c r="IY302" s="1"/>
  <c r="IZ302" s="1"/>
  <c r="BZ302"/>
  <c r="IW302" s="1"/>
  <c r="IX302" s="1"/>
  <c r="BU302"/>
  <c r="BT302"/>
  <c r="BQ302"/>
  <c r="BP302"/>
  <c r="BJ302"/>
  <c r="II302" s="1"/>
  <c r="BI302"/>
  <c r="IG302" s="1"/>
  <c r="AW302"/>
  <c r="AV302"/>
  <c r="AR302"/>
  <c r="AQ302"/>
  <c r="AK302"/>
  <c r="AJ302"/>
  <c r="AG302"/>
  <c r="AF302"/>
  <c r="OB301"/>
  <c r="OA301"/>
  <c r="NY301"/>
  <c r="NW301"/>
  <c r="NU301"/>
  <c r="NT301"/>
  <c r="NR301"/>
  <c r="NQ301"/>
  <c r="NP301"/>
  <c r="NN301"/>
  <c r="NM301"/>
  <c r="MK301"/>
  <c r="MC301"/>
  <c r="LU301"/>
  <c r="LM301"/>
  <c r="LE301"/>
  <c r="KW301"/>
  <c r="KO301"/>
  <c r="KG301"/>
  <c r="JY301"/>
  <c r="JI301"/>
  <c r="JA301"/>
  <c r="IS301"/>
  <c r="IK301"/>
  <c r="IC301"/>
  <c r="HU301"/>
  <c r="GH301"/>
  <c r="GE301"/>
  <c r="GD301"/>
  <c r="GC301"/>
  <c r="GB301"/>
  <c r="GA301"/>
  <c r="FZ301"/>
  <c r="FY301"/>
  <c r="FX301"/>
  <c r="FU301"/>
  <c r="FR301"/>
  <c r="MG301" s="1"/>
  <c r="MH301" s="1"/>
  <c r="FQ301"/>
  <c r="MI301" s="1"/>
  <c r="MJ301" s="1"/>
  <c r="FL301"/>
  <c r="LY301" s="1"/>
  <c r="LZ301" s="1"/>
  <c r="FK301"/>
  <c r="MA301" s="1"/>
  <c r="MB301" s="1"/>
  <c r="FF301"/>
  <c r="LQ301" s="1"/>
  <c r="FE301"/>
  <c r="LS301" s="1"/>
  <c r="EZ301"/>
  <c r="EY301"/>
  <c r="EV301"/>
  <c r="EU301"/>
  <c r="EO301"/>
  <c r="LA301" s="1"/>
  <c r="EN301"/>
  <c r="EK301"/>
  <c r="ED301"/>
  <c r="EC301"/>
  <c r="DX301"/>
  <c r="DW301"/>
  <c r="DQ301"/>
  <c r="DP301"/>
  <c r="DN301"/>
  <c r="DM301"/>
  <c r="DF301"/>
  <c r="KC301" s="1"/>
  <c r="KD301" s="1"/>
  <c r="DE301"/>
  <c r="KE301" s="1"/>
  <c r="KF301" s="1"/>
  <c r="CZ301"/>
  <c r="JU301" s="1"/>
  <c r="JV301" s="1"/>
  <c r="CY301"/>
  <c r="JW301" s="1"/>
  <c r="JX301" s="1"/>
  <c r="CU301"/>
  <c r="CV301" s="1"/>
  <c r="JQ301" s="1"/>
  <c r="CT301"/>
  <c r="JM301" s="1"/>
  <c r="CS301"/>
  <c r="CP301"/>
  <c r="CN301"/>
  <c r="FW301" s="1"/>
  <c r="CG301"/>
  <c r="JG301" s="1"/>
  <c r="JH301" s="1"/>
  <c r="CF301"/>
  <c r="JE301" s="1"/>
  <c r="JF301" s="1"/>
  <c r="CA301"/>
  <c r="IY301" s="1"/>
  <c r="IZ301" s="1"/>
  <c r="BZ301"/>
  <c r="IW301" s="1"/>
  <c r="IX301" s="1"/>
  <c r="BU301"/>
  <c r="BT301"/>
  <c r="BQ301"/>
  <c r="BP301"/>
  <c r="BJ301"/>
  <c r="II301" s="1"/>
  <c r="BI301"/>
  <c r="IG301" s="1"/>
  <c r="AW301"/>
  <c r="AV301"/>
  <c r="AR301"/>
  <c r="AQ301"/>
  <c r="AK301"/>
  <c r="AJ301"/>
  <c r="AG301"/>
  <c r="AF301"/>
  <c r="OB300"/>
  <c r="NZ300"/>
  <c r="NY300"/>
  <c r="NR300"/>
  <c r="NQ300"/>
  <c r="NP300"/>
  <c r="NN300"/>
  <c r="NM300"/>
  <c r="MK300"/>
  <c r="MC300"/>
  <c r="LU300"/>
  <c r="LM300"/>
  <c r="LE300"/>
  <c r="KW300"/>
  <c r="KO300"/>
  <c r="KG300"/>
  <c r="JY300"/>
  <c r="JI300"/>
  <c r="JA300"/>
  <c r="IS300"/>
  <c r="IK300"/>
  <c r="IC300"/>
  <c r="HU300"/>
  <c r="GH300"/>
  <c r="GE300"/>
  <c r="GD300"/>
  <c r="GC300"/>
  <c r="GB300"/>
  <c r="GA300"/>
  <c r="FZ300"/>
  <c r="FY300"/>
  <c r="FX300"/>
  <c r="FU300"/>
  <c r="FR300"/>
  <c r="MG300" s="1"/>
  <c r="MH300" s="1"/>
  <c r="FQ300"/>
  <c r="MI300" s="1"/>
  <c r="MJ300" s="1"/>
  <c r="FL300"/>
  <c r="LY300" s="1"/>
  <c r="FK300"/>
  <c r="MA300" s="1"/>
  <c r="FF300"/>
  <c r="LQ300" s="1"/>
  <c r="LR300" s="1"/>
  <c r="FE300"/>
  <c r="LS300" s="1"/>
  <c r="LT300" s="1"/>
  <c r="EZ300"/>
  <c r="EY300"/>
  <c r="EV300"/>
  <c r="EU300"/>
  <c r="EO300"/>
  <c r="LA300" s="1"/>
  <c r="EN300"/>
  <c r="EK300"/>
  <c r="ED300"/>
  <c r="EC300"/>
  <c r="DX300"/>
  <c r="DW300"/>
  <c r="DQ300"/>
  <c r="DP300"/>
  <c r="DN300"/>
  <c r="DM300"/>
  <c r="DF300"/>
  <c r="KC300" s="1"/>
  <c r="DE300"/>
  <c r="KE300" s="1"/>
  <c r="CZ300"/>
  <c r="JU300" s="1"/>
  <c r="CY300"/>
  <c r="JW300" s="1"/>
  <c r="CU300"/>
  <c r="CV300" s="1"/>
  <c r="JQ300" s="1"/>
  <c r="CT300"/>
  <c r="JM300" s="1"/>
  <c r="CS300"/>
  <c r="CP300"/>
  <c r="CN300"/>
  <c r="CG300"/>
  <c r="JG300" s="1"/>
  <c r="JH300" s="1"/>
  <c r="CF300"/>
  <c r="JE300" s="1"/>
  <c r="JF300" s="1"/>
  <c r="CA300"/>
  <c r="IY300" s="1"/>
  <c r="IZ300" s="1"/>
  <c r="BZ300"/>
  <c r="IW300" s="1"/>
  <c r="IX300" s="1"/>
  <c r="BU300"/>
  <c r="BT300"/>
  <c r="BQ300"/>
  <c r="BP300"/>
  <c r="BJ300"/>
  <c r="II300" s="1"/>
  <c r="BI300"/>
  <c r="IG300" s="1"/>
  <c r="AW300"/>
  <c r="AV300"/>
  <c r="AR300"/>
  <c r="AQ300"/>
  <c r="AK300"/>
  <c r="AJ300"/>
  <c r="AG300"/>
  <c r="AF300"/>
  <c r="OB299"/>
  <c r="OA299"/>
  <c r="NY299"/>
  <c r="NW299"/>
  <c r="NU299"/>
  <c r="NT299"/>
  <c r="NR299"/>
  <c r="NQ299"/>
  <c r="NP299"/>
  <c r="NN299"/>
  <c r="NM299"/>
  <c r="MK299"/>
  <c r="MC299"/>
  <c r="LU299"/>
  <c r="LM299"/>
  <c r="LE299"/>
  <c r="KW299"/>
  <c r="KO299"/>
  <c r="KG299"/>
  <c r="JY299"/>
  <c r="JI299"/>
  <c r="JA299"/>
  <c r="IS299"/>
  <c r="IK299"/>
  <c r="IC299"/>
  <c r="HU299"/>
  <c r="GH299"/>
  <c r="GE299"/>
  <c r="GD299"/>
  <c r="GC299"/>
  <c r="GB299"/>
  <c r="GA299"/>
  <c r="FZ299"/>
  <c r="FY299"/>
  <c r="FX299"/>
  <c r="FU299"/>
  <c r="FR299"/>
  <c r="MG299" s="1"/>
  <c r="MH299" s="1"/>
  <c r="FQ299"/>
  <c r="MI299" s="1"/>
  <c r="MJ299" s="1"/>
  <c r="FL299"/>
  <c r="LY299" s="1"/>
  <c r="LZ299" s="1"/>
  <c r="FK299"/>
  <c r="MA299" s="1"/>
  <c r="MB299" s="1"/>
  <c r="FF299"/>
  <c r="LQ299" s="1"/>
  <c r="FE299"/>
  <c r="LS299" s="1"/>
  <c r="EZ299"/>
  <c r="EY299"/>
  <c r="EV299"/>
  <c r="EU299"/>
  <c r="EO299"/>
  <c r="LA299" s="1"/>
  <c r="EN299"/>
  <c r="EK299"/>
  <c r="ED299"/>
  <c r="EC299"/>
  <c r="DX299"/>
  <c r="DW299"/>
  <c r="DQ299"/>
  <c r="DP299"/>
  <c r="DN299"/>
  <c r="DM299"/>
  <c r="DF299"/>
  <c r="KC299" s="1"/>
  <c r="KD299" s="1"/>
  <c r="DE299"/>
  <c r="KE299" s="1"/>
  <c r="KF299" s="1"/>
  <c r="CZ299"/>
  <c r="JU299" s="1"/>
  <c r="JV299" s="1"/>
  <c r="CY299"/>
  <c r="JW299" s="1"/>
  <c r="JX299" s="1"/>
  <c r="CU299"/>
  <c r="CV299" s="1"/>
  <c r="JQ299" s="1"/>
  <c r="CT299"/>
  <c r="JM299" s="1"/>
  <c r="CS299"/>
  <c r="CP299"/>
  <c r="CN299"/>
  <c r="FV299" s="1"/>
  <c r="CG299"/>
  <c r="JG299" s="1"/>
  <c r="JH299" s="1"/>
  <c r="CF299"/>
  <c r="JE299" s="1"/>
  <c r="JF299" s="1"/>
  <c r="CA299"/>
  <c r="IY299" s="1"/>
  <c r="IZ299" s="1"/>
  <c r="BZ299"/>
  <c r="IW299" s="1"/>
  <c r="IX299" s="1"/>
  <c r="BU299"/>
  <c r="BT299"/>
  <c r="BQ299"/>
  <c r="BP299"/>
  <c r="BJ299"/>
  <c r="II299" s="1"/>
  <c r="BI299"/>
  <c r="IG299" s="1"/>
  <c r="AW299"/>
  <c r="AV299"/>
  <c r="AR299"/>
  <c r="AQ299"/>
  <c r="AK299"/>
  <c r="AJ299"/>
  <c r="AG299"/>
  <c r="AF299"/>
  <c r="OB298"/>
  <c r="OA298"/>
  <c r="NY298"/>
  <c r="NW298"/>
  <c r="NU298"/>
  <c r="NT298"/>
  <c r="NR298"/>
  <c r="NQ298"/>
  <c r="NP298"/>
  <c r="NN298"/>
  <c r="NM298"/>
  <c r="MK298"/>
  <c r="MC298"/>
  <c r="LU298"/>
  <c r="LM298"/>
  <c r="LE298"/>
  <c r="KW298"/>
  <c r="KO298"/>
  <c r="KG298"/>
  <c r="JY298"/>
  <c r="JI298"/>
  <c r="JA298"/>
  <c r="IS298"/>
  <c r="IK298"/>
  <c r="IC298"/>
  <c r="HU298"/>
  <c r="GH298"/>
  <c r="GE298"/>
  <c r="GD298"/>
  <c r="GC298"/>
  <c r="GB298"/>
  <c r="GA298"/>
  <c r="FZ298"/>
  <c r="FY298"/>
  <c r="FX298"/>
  <c r="FU298"/>
  <c r="FR298"/>
  <c r="MG298" s="1"/>
  <c r="MH298" s="1"/>
  <c r="FQ298"/>
  <c r="MI298" s="1"/>
  <c r="MJ298" s="1"/>
  <c r="FL298"/>
  <c r="LY298" s="1"/>
  <c r="LZ298" s="1"/>
  <c r="FK298"/>
  <c r="MA298" s="1"/>
  <c r="MB298" s="1"/>
  <c r="FF298"/>
  <c r="LQ298" s="1"/>
  <c r="FE298"/>
  <c r="LS298" s="1"/>
  <c r="EZ298"/>
  <c r="EY298"/>
  <c r="EV298"/>
  <c r="EU298"/>
  <c r="EO298"/>
  <c r="LA298" s="1"/>
  <c r="EN298"/>
  <c r="EK298"/>
  <c r="ED298"/>
  <c r="EC298"/>
  <c r="DX298"/>
  <c r="DW298"/>
  <c r="DQ298"/>
  <c r="DP298"/>
  <c r="DN298"/>
  <c r="DM298"/>
  <c r="DF298"/>
  <c r="KC298" s="1"/>
  <c r="KD298" s="1"/>
  <c r="DE298"/>
  <c r="KE298" s="1"/>
  <c r="KF298" s="1"/>
  <c r="CZ298"/>
  <c r="JU298" s="1"/>
  <c r="JV298" s="1"/>
  <c r="CY298"/>
  <c r="JW298" s="1"/>
  <c r="JX298" s="1"/>
  <c r="CU298"/>
  <c r="CV298" s="1"/>
  <c r="JQ298" s="1"/>
  <c r="CT298"/>
  <c r="JM298" s="1"/>
  <c r="CS298"/>
  <c r="CP298"/>
  <c r="CN298"/>
  <c r="FW298" s="1"/>
  <c r="CG298"/>
  <c r="JG298" s="1"/>
  <c r="JH298" s="1"/>
  <c r="CF298"/>
  <c r="JE298" s="1"/>
  <c r="JF298" s="1"/>
  <c r="CA298"/>
  <c r="IY298" s="1"/>
  <c r="IZ298" s="1"/>
  <c r="BZ298"/>
  <c r="IW298" s="1"/>
  <c r="IX298" s="1"/>
  <c r="BU298"/>
  <c r="BT298"/>
  <c r="BQ298"/>
  <c r="BP298"/>
  <c r="BJ298"/>
  <c r="II298" s="1"/>
  <c r="BI298"/>
  <c r="IG298" s="1"/>
  <c r="AW298"/>
  <c r="AV298"/>
  <c r="AR298"/>
  <c r="AQ298"/>
  <c r="AK298"/>
  <c r="AJ298"/>
  <c r="AG298"/>
  <c r="AF298"/>
  <c r="OB297"/>
  <c r="OA297"/>
  <c r="NY297"/>
  <c r="NW297"/>
  <c r="NU297"/>
  <c r="NT297"/>
  <c r="NR297"/>
  <c r="NQ297"/>
  <c r="NP297"/>
  <c r="NN297"/>
  <c r="NM297"/>
  <c r="MK297"/>
  <c r="MC297"/>
  <c r="LU297"/>
  <c r="LM297"/>
  <c r="LE297"/>
  <c r="KW297"/>
  <c r="KO297"/>
  <c r="KG297"/>
  <c r="JY297"/>
  <c r="JI297"/>
  <c r="JA297"/>
  <c r="IS297"/>
  <c r="IK297"/>
  <c r="IC297"/>
  <c r="HU297"/>
  <c r="GH297"/>
  <c r="GE297"/>
  <c r="GD297"/>
  <c r="GC297"/>
  <c r="GB297"/>
  <c r="GA297"/>
  <c r="FZ297"/>
  <c r="FY297"/>
  <c r="FX297"/>
  <c r="FU297"/>
  <c r="FR297"/>
  <c r="MG297" s="1"/>
  <c r="MH297" s="1"/>
  <c r="FQ297"/>
  <c r="MI297" s="1"/>
  <c r="MJ297" s="1"/>
  <c r="FL297"/>
  <c r="LY297" s="1"/>
  <c r="LZ297" s="1"/>
  <c r="FK297"/>
  <c r="MA297" s="1"/>
  <c r="MB297" s="1"/>
  <c r="FF297"/>
  <c r="LQ297" s="1"/>
  <c r="FE297"/>
  <c r="LS297" s="1"/>
  <c r="EZ297"/>
  <c r="EY297"/>
  <c r="EV297"/>
  <c r="EU297"/>
  <c r="EO297"/>
  <c r="LA297" s="1"/>
  <c r="EN297"/>
  <c r="EK297"/>
  <c r="ED297"/>
  <c r="EC297"/>
  <c r="DX297"/>
  <c r="DW297"/>
  <c r="DQ297"/>
  <c r="DP297"/>
  <c r="DN297"/>
  <c r="DM297"/>
  <c r="DF297"/>
  <c r="KC297" s="1"/>
  <c r="KD297" s="1"/>
  <c r="DE297"/>
  <c r="KE297" s="1"/>
  <c r="KF297" s="1"/>
  <c r="CZ297"/>
  <c r="JU297" s="1"/>
  <c r="JV297" s="1"/>
  <c r="CY297"/>
  <c r="JW297" s="1"/>
  <c r="JX297" s="1"/>
  <c r="CU297"/>
  <c r="CV297" s="1"/>
  <c r="JQ297" s="1"/>
  <c r="CT297"/>
  <c r="JM297" s="1"/>
  <c r="CS297"/>
  <c r="CP297"/>
  <c r="CN297"/>
  <c r="FW297" s="1"/>
  <c r="CG297"/>
  <c r="JG297" s="1"/>
  <c r="JH297" s="1"/>
  <c r="CF297"/>
  <c r="JE297" s="1"/>
  <c r="JF297" s="1"/>
  <c r="CA297"/>
  <c r="IY297" s="1"/>
  <c r="IZ297" s="1"/>
  <c r="BZ297"/>
  <c r="IW297" s="1"/>
  <c r="IX297" s="1"/>
  <c r="BU297"/>
  <c r="BT297"/>
  <c r="BQ297"/>
  <c r="BP297"/>
  <c r="BJ297"/>
  <c r="II297" s="1"/>
  <c r="BI297"/>
  <c r="IG297" s="1"/>
  <c r="AW297"/>
  <c r="AV297"/>
  <c r="AR297"/>
  <c r="AQ297"/>
  <c r="AK297"/>
  <c r="AJ297"/>
  <c r="AG297"/>
  <c r="AF297"/>
  <c r="OB296"/>
  <c r="OA296"/>
  <c r="NY296"/>
  <c r="NW296"/>
  <c r="NU296"/>
  <c r="NT296"/>
  <c r="NR296"/>
  <c r="NQ296"/>
  <c r="NP296"/>
  <c r="NN296"/>
  <c r="NM296"/>
  <c r="MK296"/>
  <c r="MC296"/>
  <c r="LU296"/>
  <c r="LM296"/>
  <c r="LE296"/>
  <c r="KW296"/>
  <c r="KO296"/>
  <c r="KG296"/>
  <c r="JY296"/>
  <c r="JI296"/>
  <c r="JA296"/>
  <c r="IS296"/>
  <c r="IK296"/>
  <c r="IC296"/>
  <c r="HU296"/>
  <c r="GH296"/>
  <c r="GE296"/>
  <c r="GD296"/>
  <c r="GC296"/>
  <c r="GB296"/>
  <c r="GA296"/>
  <c r="FZ296"/>
  <c r="FY296"/>
  <c r="FX296"/>
  <c r="FU296"/>
  <c r="FR296"/>
  <c r="MG296" s="1"/>
  <c r="MH296" s="1"/>
  <c r="FQ296"/>
  <c r="MI296" s="1"/>
  <c r="MJ296" s="1"/>
  <c r="FL296"/>
  <c r="LY296" s="1"/>
  <c r="LZ296" s="1"/>
  <c r="FK296"/>
  <c r="MA296" s="1"/>
  <c r="MB296" s="1"/>
  <c r="FF296"/>
  <c r="LQ296" s="1"/>
  <c r="FE296"/>
  <c r="LS296" s="1"/>
  <c r="EZ296"/>
  <c r="EY296"/>
  <c r="EV296"/>
  <c r="EU296"/>
  <c r="EO296"/>
  <c r="LA296" s="1"/>
  <c r="EN296"/>
  <c r="EK296"/>
  <c r="ED296"/>
  <c r="EC296"/>
  <c r="DX296"/>
  <c r="DW296"/>
  <c r="DQ296"/>
  <c r="DP296"/>
  <c r="DN296"/>
  <c r="DM296"/>
  <c r="DF296"/>
  <c r="KC296" s="1"/>
  <c r="KD296" s="1"/>
  <c r="DE296"/>
  <c r="KE296" s="1"/>
  <c r="KF296" s="1"/>
  <c r="CZ296"/>
  <c r="JU296" s="1"/>
  <c r="JV296" s="1"/>
  <c r="CY296"/>
  <c r="JW296" s="1"/>
  <c r="JX296" s="1"/>
  <c r="CU296"/>
  <c r="CV296" s="1"/>
  <c r="JQ296" s="1"/>
  <c r="CT296"/>
  <c r="JM296" s="1"/>
  <c r="CS296"/>
  <c r="CP296"/>
  <c r="CN296"/>
  <c r="CG296"/>
  <c r="JG296" s="1"/>
  <c r="JH296" s="1"/>
  <c r="CF296"/>
  <c r="JE296" s="1"/>
  <c r="JF296" s="1"/>
  <c r="CA296"/>
  <c r="IY296" s="1"/>
  <c r="IZ296" s="1"/>
  <c r="BZ296"/>
  <c r="IW296" s="1"/>
  <c r="IX296" s="1"/>
  <c r="BU296"/>
  <c r="BT296"/>
  <c r="BQ296"/>
  <c r="BP296"/>
  <c r="BJ296"/>
  <c r="II296" s="1"/>
  <c r="BI296"/>
  <c r="IG296" s="1"/>
  <c r="AW296"/>
  <c r="AV296"/>
  <c r="AR296"/>
  <c r="AQ296"/>
  <c r="AK296"/>
  <c r="AJ296"/>
  <c r="AG296"/>
  <c r="AF296"/>
  <c r="OB295"/>
  <c r="OA295"/>
  <c r="NY295"/>
  <c r="NW295"/>
  <c r="NU295"/>
  <c r="NT295"/>
  <c r="NR295"/>
  <c r="NQ295"/>
  <c r="NP295"/>
  <c r="NN295"/>
  <c r="NM295"/>
  <c r="MK295"/>
  <c r="MC295"/>
  <c r="LU295"/>
  <c r="LM295"/>
  <c r="LE295"/>
  <c r="KW295"/>
  <c r="KO295"/>
  <c r="KG295"/>
  <c r="JY295"/>
  <c r="JI295"/>
  <c r="JA295"/>
  <c r="IS295"/>
  <c r="IK295"/>
  <c r="IC295"/>
  <c r="HU295"/>
  <c r="GH295"/>
  <c r="GE295"/>
  <c r="GD295"/>
  <c r="GC295"/>
  <c r="GB295"/>
  <c r="GA295"/>
  <c r="FZ295"/>
  <c r="FY295"/>
  <c r="FX295"/>
  <c r="FU295"/>
  <c r="FR295"/>
  <c r="MG295" s="1"/>
  <c r="MH295" s="1"/>
  <c r="FQ295"/>
  <c r="MI295" s="1"/>
  <c r="MJ295" s="1"/>
  <c r="FL295"/>
  <c r="LY295" s="1"/>
  <c r="LZ295" s="1"/>
  <c r="FK295"/>
  <c r="MA295" s="1"/>
  <c r="MB295" s="1"/>
  <c r="FF295"/>
  <c r="LQ295" s="1"/>
  <c r="FE295"/>
  <c r="LS295" s="1"/>
  <c r="EZ295"/>
  <c r="EY295"/>
  <c r="EV295"/>
  <c r="EU295"/>
  <c r="EO295"/>
  <c r="LA295" s="1"/>
  <c r="EN295"/>
  <c r="EK295"/>
  <c r="ED295"/>
  <c r="EC295"/>
  <c r="DX295"/>
  <c r="DW295"/>
  <c r="DQ295"/>
  <c r="DP295"/>
  <c r="DN295"/>
  <c r="DM295"/>
  <c r="DF295"/>
  <c r="KC295" s="1"/>
  <c r="KD295" s="1"/>
  <c r="DE295"/>
  <c r="KE295" s="1"/>
  <c r="KF295" s="1"/>
  <c r="CZ295"/>
  <c r="JU295" s="1"/>
  <c r="JV295" s="1"/>
  <c r="CY295"/>
  <c r="JW295" s="1"/>
  <c r="JX295" s="1"/>
  <c r="CU295"/>
  <c r="CV295" s="1"/>
  <c r="JQ295" s="1"/>
  <c r="CT295"/>
  <c r="JM295" s="1"/>
  <c r="CS295"/>
  <c r="CP295"/>
  <c r="CN295"/>
  <c r="FV295" s="1"/>
  <c r="CG295"/>
  <c r="JG295" s="1"/>
  <c r="JH295" s="1"/>
  <c r="CF295"/>
  <c r="JE295" s="1"/>
  <c r="JF295" s="1"/>
  <c r="CA295"/>
  <c r="IY295" s="1"/>
  <c r="IZ295" s="1"/>
  <c r="BZ295"/>
  <c r="IW295" s="1"/>
  <c r="IX295" s="1"/>
  <c r="BU295"/>
  <c r="BT295"/>
  <c r="BQ295"/>
  <c r="BP295"/>
  <c r="BJ295"/>
  <c r="II295" s="1"/>
  <c r="BI295"/>
  <c r="IG295" s="1"/>
  <c r="AW295"/>
  <c r="AV295"/>
  <c r="AR295"/>
  <c r="AQ295"/>
  <c r="AK295"/>
  <c r="AJ295"/>
  <c r="AG295"/>
  <c r="AF295"/>
  <c r="OB294"/>
  <c r="OA294"/>
  <c r="NY294"/>
  <c r="NW294"/>
  <c r="NU294"/>
  <c r="NT294"/>
  <c r="NR294"/>
  <c r="NQ294"/>
  <c r="NP294"/>
  <c r="NN294"/>
  <c r="NM294"/>
  <c r="MK294"/>
  <c r="MC294"/>
  <c r="LU294"/>
  <c r="LM294"/>
  <c r="LE294"/>
  <c r="KW294"/>
  <c r="KO294"/>
  <c r="KG294"/>
  <c r="JY294"/>
  <c r="JI294"/>
  <c r="JA294"/>
  <c r="IS294"/>
  <c r="IK294"/>
  <c r="IC294"/>
  <c r="HU294"/>
  <c r="GH294"/>
  <c r="GE294"/>
  <c r="GD294"/>
  <c r="GC294"/>
  <c r="GB294"/>
  <c r="GA294"/>
  <c r="FZ294"/>
  <c r="FY294"/>
  <c r="FX294"/>
  <c r="FU294"/>
  <c r="FR294"/>
  <c r="MG294" s="1"/>
  <c r="MH294" s="1"/>
  <c r="FQ294"/>
  <c r="MI294" s="1"/>
  <c r="MJ294" s="1"/>
  <c r="FL294"/>
  <c r="LY294" s="1"/>
  <c r="LZ294" s="1"/>
  <c r="FK294"/>
  <c r="MA294" s="1"/>
  <c r="MB294" s="1"/>
  <c r="FF294"/>
  <c r="LQ294" s="1"/>
  <c r="FE294"/>
  <c r="LS294" s="1"/>
  <c r="EZ294"/>
  <c r="EY294"/>
  <c r="EV294"/>
  <c r="EU294"/>
  <c r="EO294"/>
  <c r="LA294" s="1"/>
  <c r="EN294"/>
  <c r="EK294"/>
  <c r="ED294"/>
  <c r="EC294"/>
  <c r="DX294"/>
  <c r="DW294"/>
  <c r="DQ294"/>
  <c r="DP294"/>
  <c r="DN294"/>
  <c r="DM294"/>
  <c r="DF294"/>
  <c r="KC294" s="1"/>
  <c r="KD294" s="1"/>
  <c r="DE294"/>
  <c r="KE294" s="1"/>
  <c r="KF294" s="1"/>
  <c r="CZ294"/>
  <c r="JU294" s="1"/>
  <c r="JV294" s="1"/>
  <c r="CY294"/>
  <c r="JW294" s="1"/>
  <c r="JX294" s="1"/>
  <c r="CU294"/>
  <c r="CV294" s="1"/>
  <c r="JQ294" s="1"/>
  <c r="CT294"/>
  <c r="JM294" s="1"/>
  <c r="CS294"/>
  <c r="CP294"/>
  <c r="CN294"/>
  <c r="FW294" s="1"/>
  <c r="CG294"/>
  <c r="JG294" s="1"/>
  <c r="JH294" s="1"/>
  <c r="CF294"/>
  <c r="JE294" s="1"/>
  <c r="JF294" s="1"/>
  <c r="CA294"/>
  <c r="IY294" s="1"/>
  <c r="IZ294" s="1"/>
  <c r="BZ294"/>
  <c r="IW294" s="1"/>
  <c r="IX294" s="1"/>
  <c r="BU294"/>
  <c r="BT294"/>
  <c r="BQ294"/>
  <c r="BP294"/>
  <c r="BJ294"/>
  <c r="II294" s="1"/>
  <c r="BI294"/>
  <c r="IG294" s="1"/>
  <c r="AW294"/>
  <c r="AV294"/>
  <c r="AR294"/>
  <c r="AQ294"/>
  <c r="AK294"/>
  <c r="AJ294"/>
  <c r="AG294"/>
  <c r="AF294"/>
  <c r="OB293"/>
  <c r="OA293"/>
  <c r="NY293"/>
  <c r="NW293"/>
  <c r="NU293"/>
  <c r="NT293"/>
  <c r="NR293"/>
  <c r="NQ293"/>
  <c r="NP293"/>
  <c r="NN293"/>
  <c r="NM293"/>
  <c r="MK293"/>
  <c r="MC293"/>
  <c r="LU293"/>
  <c r="LM293"/>
  <c r="LE293"/>
  <c r="KW293"/>
  <c r="KO293"/>
  <c r="KG293"/>
  <c r="JY293"/>
  <c r="JI293"/>
  <c r="JA293"/>
  <c r="IS293"/>
  <c r="IK293"/>
  <c r="IC293"/>
  <c r="HU293"/>
  <c r="GH293"/>
  <c r="GE293"/>
  <c r="GD293"/>
  <c r="GC293"/>
  <c r="GB293"/>
  <c r="GA293"/>
  <c r="FZ293"/>
  <c r="FY293"/>
  <c r="FX293"/>
  <c r="FU293"/>
  <c r="FR293"/>
  <c r="MG293" s="1"/>
  <c r="MH293" s="1"/>
  <c r="FQ293"/>
  <c r="MI293" s="1"/>
  <c r="MJ293" s="1"/>
  <c r="FL293"/>
  <c r="LY293" s="1"/>
  <c r="LZ293" s="1"/>
  <c r="FK293"/>
  <c r="MA293" s="1"/>
  <c r="MB293" s="1"/>
  <c r="FF293"/>
  <c r="LQ293" s="1"/>
  <c r="FE293"/>
  <c r="LS293" s="1"/>
  <c r="EZ293"/>
  <c r="EY293"/>
  <c r="EV293"/>
  <c r="EU293"/>
  <c r="EO293"/>
  <c r="LA293" s="1"/>
  <c r="EN293"/>
  <c r="EK293"/>
  <c r="ED293"/>
  <c r="EC293"/>
  <c r="DX293"/>
  <c r="DW293"/>
  <c r="DQ293"/>
  <c r="DP293"/>
  <c r="DN293"/>
  <c r="DM293"/>
  <c r="DF293"/>
  <c r="KC293" s="1"/>
  <c r="KD293" s="1"/>
  <c r="DE293"/>
  <c r="KE293" s="1"/>
  <c r="KF293" s="1"/>
  <c r="CZ293"/>
  <c r="JU293" s="1"/>
  <c r="JV293" s="1"/>
  <c r="CY293"/>
  <c r="JW293" s="1"/>
  <c r="JX293" s="1"/>
  <c r="CU293"/>
  <c r="CV293" s="1"/>
  <c r="JQ293" s="1"/>
  <c r="CT293"/>
  <c r="JM293" s="1"/>
  <c r="CS293"/>
  <c r="CP293"/>
  <c r="CN293"/>
  <c r="FW293" s="1"/>
  <c r="CG293"/>
  <c r="JG293" s="1"/>
  <c r="JH293" s="1"/>
  <c r="CF293"/>
  <c r="JE293" s="1"/>
  <c r="JF293" s="1"/>
  <c r="CA293"/>
  <c r="IY293" s="1"/>
  <c r="IZ293" s="1"/>
  <c r="BZ293"/>
  <c r="IW293" s="1"/>
  <c r="IX293" s="1"/>
  <c r="BU293"/>
  <c r="BT293"/>
  <c r="BQ293"/>
  <c r="BP293"/>
  <c r="BJ293"/>
  <c r="II293" s="1"/>
  <c r="BI293"/>
  <c r="IG293" s="1"/>
  <c r="AW293"/>
  <c r="AV293"/>
  <c r="AR293"/>
  <c r="AQ293"/>
  <c r="AK293"/>
  <c r="AJ293"/>
  <c r="AG293"/>
  <c r="AF293"/>
  <c r="OB292"/>
  <c r="OA292"/>
  <c r="NY292"/>
  <c r="NW292"/>
  <c r="NU292"/>
  <c r="NT292"/>
  <c r="NR292"/>
  <c r="NQ292"/>
  <c r="NP292"/>
  <c r="NN292"/>
  <c r="NM292"/>
  <c r="MK292"/>
  <c r="MC292"/>
  <c r="LU292"/>
  <c r="LM292"/>
  <c r="LE292"/>
  <c r="KW292"/>
  <c r="KO292"/>
  <c r="KG292"/>
  <c r="JY292"/>
  <c r="JI292"/>
  <c r="JA292"/>
  <c r="IS292"/>
  <c r="IK292"/>
  <c r="IC292"/>
  <c r="HU292"/>
  <c r="GH292"/>
  <c r="GE292"/>
  <c r="GD292"/>
  <c r="GC292"/>
  <c r="GB292"/>
  <c r="GA292"/>
  <c r="FZ292"/>
  <c r="FY292"/>
  <c r="FX292"/>
  <c r="FU292"/>
  <c r="FR292"/>
  <c r="MG292" s="1"/>
  <c r="MH292" s="1"/>
  <c r="FQ292"/>
  <c r="MI292" s="1"/>
  <c r="MJ292" s="1"/>
  <c r="FL292"/>
  <c r="LY292" s="1"/>
  <c r="LZ292" s="1"/>
  <c r="FK292"/>
  <c r="MA292" s="1"/>
  <c r="MB292" s="1"/>
  <c r="FF292"/>
  <c r="LQ292" s="1"/>
  <c r="FE292"/>
  <c r="LS292" s="1"/>
  <c r="EZ292"/>
  <c r="EY292"/>
  <c r="EV292"/>
  <c r="EU292"/>
  <c r="EO292"/>
  <c r="LA292" s="1"/>
  <c r="EN292"/>
  <c r="EK292"/>
  <c r="ED292"/>
  <c r="EC292"/>
  <c r="DX292"/>
  <c r="DW292"/>
  <c r="DQ292"/>
  <c r="DP292"/>
  <c r="DN292"/>
  <c r="DM292"/>
  <c r="DF292"/>
  <c r="KC292" s="1"/>
  <c r="KD292" s="1"/>
  <c r="DE292"/>
  <c r="KE292" s="1"/>
  <c r="KF292" s="1"/>
  <c r="CZ292"/>
  <c r="JU292" s="1"/>
  <c r="JV292" s="1"/>
  <c r="CY292"/>
  <c r="JW292" s="1"/>
  <c r="JX292" s="1"/>
  <c r="CU292"/>
  <c r="CV292" s="1"/>
  <c r="JQ292" s="1"/>
  <c r="CT292"/>
  <c r="JM292" s="1"/>
  <c r="CS292"/>
  <c r="CP292"/>
  <c r="CN292"/>
  <c r="CG292"/>
  <c r="JG292" s="1"/>
  <c r="JH292" s="1"/>
  <c r="CF292"/>
  <c r="JE292" s="1"/>
  <c r="JF292" s="1"/>
  <c r="CA292"/>
  <c r="IY292" s="1"/>
  <c r="IZ292" s="1"/>
  <c r="BZ292"/>
  <c r="IW292" s="1"/>
  <c r="IX292" s="1"/>
  <c r="BU292"/>
  <c r="BT292"/>
  <c r="BQ292"/>
  <c r="BP292"/>
  <c r="BJ292"/>
  <c r="II292" s="1"/>
  <c r="BI292"/>
  <c r="IG292" s="1"/>
  <c r="AW292"/>
  <c r="AV292"/>
  <c r="AR292"/>
  <c r="AQ292"/>
  <c r="AK292"/>
  <c r="AJ292"/>
  <c r="AG292"/>
  <c r="AF292"/>
  <c r="OB291"/>
  <c r="NR291"/>
  <c r="NQ291"/>
  <c r="MK291"/>
  <c r="MC291"/>
  <c r="LU291"/>
  <c r="LM291"/>
  <c r="LE291"/>
  <c r="KW291"/>
  <c r="KO291"/>
  <c r="KG291"/>
  <c r="JY291"/>
  <c r="JI291"/>
  <c r="JA291"/>
  <c r="IS291"/>
  <c r="IK291"/>
  <c r="IC291"/>
  <c r="HU291"/>
  <c r="GH291"/>
  <c r="GE291"/>
  <c r="GD291"/>
  <c r="GC291"/>
  <c r="GB291"/>
  <c r="GA291"/>
  <c r="FZ291"/>
  <c r="FY291"/>
  <c r="FX291"/>
  <c r="FU291"/>
  <c r="FR291"/>
  <c r="MG291" s="1"/>
  <c r="MH291" s="1"/>
  <c r="FQ291"/>
  <c r="MI291" s="1"/>
  <c r="MJ291" s="1"/>
  <c r="FL291"/>
  <c r="LY291" s="1"/>
  <c r="FK291"/>
  <c r="MA291" s="1"/>
  <c r="FF291"/>
  <c r="LQ291" s="1"/>
  <c r="FE291"/>
  <c r="LS291" s="1"/>
  <c r="EZ291"/>
  <c r="EY291"/>
  <c r="EV291"/>
  <c r="EU291"/>
  <c r="EO291"/>
  <c r="LA291" s="1"/>
  <c r="EN291"/>
  <c r="EK291"/>
  <c r="ED291"/>
  <c r="EC291"/>
  <c r="DX291"/>
  <c r="DW291"/>
  <c r="DQ291"/>
  <c r="DP291"/>
  <c r="DN291"/>
  <c r="DM291"/>
  <c r="DF291"/>
  <c r="KC291" s="1"/>
  <c r="DE291"/>
  <c r="KE291" s="1"/>
  <c r="CZ291"/>
  <c r="JU291" s="1"/>
  <c r="CY291"/>
  <c r="JW291" s="1"/>
  <c r="CU291"/>
  <c r="CV291" s="1"/>
  <c r="JQ291" s="1"/>
  <c r="CT291"/>
  <c r="JM291" s="1"/>
  <c r="CS291"/>
  <c r="CP291"/>
  <c r="CN291"/>
  <c r="CG291"/>
  <c r="JG291" s="1"/>
  <c r="JH291" s="1"/>
  <c r="CF291"/>
  <c r="JE291" s="1"/>
  <c r="JF291" s="1"/>
  <c r="CA291"/>
  <c r="IY291" s="1"/>
  <c r="IZ291" s="1"/>
  <c r="BZ291"/>
  <c r="IW291" s="1"/>
  <c r="IX291" s="1"/>
  <c r="BU291"/>
  <c r="BT291"/>
  <c r="BQ291"/>
  <c r="BP291"/>
  <c r="BJ291"/>
  <c r="II291" s="1"/>
  <c r="BI291"/>
  <c r="IG291" s="1"/>
  <c r="AW291"/>
  <c r="AV291"/>
  <c r="AR291"/>
  <c r="AQ291"/>
  <c r="AK291"/>
  <c r="AJ291"/>
  <c r="AG291"/>
  <c r="AF291"/>
  <c r="OB290"/>
  <c r="NR290"/>
  <c r="NQ290"/>
  <c r="MK290"/>
  <c r="MC290"/>
  <c r="LU290"/>
  <c r="LM290"/>
  <c r="LE290"/>
  <c r="KW290"/>
  <c r="KO290"/>
  <c r="KG290"/>
  <c r="JY290"/>
  <c r="JI290"/>
  <c r="JA290"/>
  <c r="IS290"/>
  <c r="IK290"/>
  <c r="IC290"/>
  <c r="HU290"/>
  <c r="GH290"/>
  <c r="GE290"/>
  <c r="GD290"/>
  <c r="GC290"/>
  <c r="GB290"/>
  <c r="GA290"/>
  <c r="FZ290"/>
  <c r="FY290"/>
  <c r="FX290"/>
  <c r="FU290"/>
  <c r="FR290"/>
  <c r="MG290" s="1"/>
  <c r="MH290" s="1"/>
  <c r="FQ290"/>
  <c r="MI290" s="1"/>
  <c r="MJ290" s="1"/>
  <c r="FL290"/>
  <c r="LY290" s="1"/>
  <c r="FK290"/>
  <c r="MA290" s="1"/>
  <c r="FF290"/>
  <c r="LQ290" s="1"/>
  <c r="FE290"/>
  <c r="LS290" s="1"/>
  <c r="EZ290"/>
  <c r="EY290"/>
  <c r="EV290"/>
  <c r="EU290"/>
  <c r="EO290"/>
  <c r="LA290" s="1"/>
  <c r="EN290"/>
  <c r="EK290"/>
  <c r="ED290"/>
  <c r="EC290"/>
  <c r="DX290"/>
  <c r="DW290"/>
  <c r="DQ290"/>
  <c r="DP290"/>
  <c r="DN290"/>
  <c r="DM290"/>
  <c r="DF290"/>
  <c r="KC290" s="1"/>
  <c r="DE290"/>
  <c r="KE290" s="1"/>
  <c r="CZ290"/>
  <c r="JU290" s="1"/>
  <c r="CY290"/>
  <c r="JW290" s="1"/>
  <c r="CU290"/>
  <c r="CV290" s="1"/>
  <c r="JQ290" s="1"/>
  <c r="CT290"/>
  <c r="JM290" s="1"/>
  <c r="CS290"/>
  <c r="CP290"/>
  <c r="CN290"/>
  <c r="FW290" s="1"/>
  <c r="CG290"/>
  <c r="JG290" s="1"/>
  <c r="JH290" s="1"/>
  <c r="CF290"/>
  <c r="JE290" s="1"/>
  <c r="JF290" s="1"/>
  <c r="CA290"/>
  <c r="IY290" s="1"/>
  <c r="IZ290" s="1"/>
  <c r="BZ290"/>
  <c r="IW290" s="1"/>
  <c r="IX290" s="1"/>
  <c r="BU290"/>
  <c r="BT290"/>
  <c r="BQ290"/>
  <c r="BP290"/>
  <c r="BJ290"/>
  <c r="II290" s="1"/>
  <c r="BI290"/>
  <c r="IG290" s="1"/>
  <c r="AW290"/>
  <c r="AV290"/>
  <c r="AR290"/>
  <c r="AQ290"/>
  <c r="AK290"/>
  <c r="AJ290"/>
  <c r="AG290"/>
  <c r="AF290"/>
  <c r="OB289"/>
  <c r="OA289"/>
  <c r="NY289"/>
  <c r="NW289"/>
  <c r="NU289"/>
  <c r="NT289"/>
  <c r="NR289"/>
  <c r="NQ289"/>
  <c r="NP289"/>
  <c r="NN289"/>
  <c r="NM289"/>
  <c r="MK289"/>
  <c r="MC289"/>
  <c r="LU289"/>
  <c r="LM289"/>
  <c r="LE289"/>
  <c r="KW289"/>
  <c r="KO289"/>
  <c r="KG289"/>
  <c r="JY289"/>
  <c r="JI289"/>
  <c r="JA289"/>
  <c r="IS289"/>
  <c r="IK289"/>
  <c r="IC289"/>
  <c r="HU289"/>
  <c r="GH289"/>
  <c r="GE289"/>
  <c r="GD289"/>
  <c r="GC289"/>
  <c r="GB289"/>
  <c r="GA289"/>
  <c r="FZ289"/>
  <c r="FY289"/>
  <c r="FX289"/>
  <c r="FU289"/>
  <c r="FR289"/>
  <c r="MG289" s="1"/>
  <c r="MH289" s="1"/>
  <c r="FQ289"/>
  <c r="MI289" s="1"/>
  <c r="MJ289" s="1"/>
  <c r="FL289"/>
  <c r="LY289" s="1"/>
  <c r="LZ289" s="1"/>
  <c r="FK289"/>
  <c r="MA289" s="1"/>
  <c r="MB289" s="1"/>
  <c r="FF289"/>
  <c r="LQ289" s="1"/>
  <c r="FE289"/>
  <c r="LS289" s="1"/>
  <c r="EZ289"/>
  <c r="EY289"/>
  <c r="EV289"/>
  <c r="EU289"/>
  <c r="EO289"/>
  <c r="LA289" s="1"/>
  <c r="EN289"/>
  <c r="EK289"/>
  <c r="ED289"/>
  <c r="EC289"/>
  <c r="DX289"/>
  <c r="DW289"/>
  <c r="DQ289"/>
  <c r="DP289"/>
  <c r="DN289"/>
  <c r="DM289"/>
  <c r="DF289"/>
  <c r="KC289" s="1"/>
  <c r="KD289" s="1"/>
  <c r="DE289"/>
  <c r="KE289" s="1"/>
  <c r="KF289" s="1"/>
  <c r="CZ289"/>
  <c r="JU289" s="1"/>
  <c r="JV289" s="1"/>
  <c r="CY289"/>
  <c r="JW289" s="1"/>
  <c r="JX289" s="1"/>
  <c r="CU289"/>
  <c r="CV289" s="1"/>
  <c r="JQ289" s="1"/>
  <c r="CT289"/>
  <c r="JM289" s="1"/>
  <c r="CS289"/>
  <c r="CP289"/>
  <c r="CN289"/>
  <c r="FW289" s="1"/>
  <c r="CG289"/>
  <c r="JG289" s="1"/>
  <c r="JH289" s="1"/>
  <c r="CF289"/>
  <c r="JE289" s="1"/>
  <c r="JF289" s="1"/>
  <c r="CA289"/>
  <c r="IY289" s="1"/>
  <c r="IZ289" s="1"/>
  <c r="BZ289"/>
  <c r="IW289" s="1"/>
  <c r="IX289" s="1"/>
  <c r="BU289"/>
  <c r="BT289"/>
  <c r="BQ289"/>
  <c r="BP289"/>
  <c r="BJ289"/>
  <c r="II289" s="1"/>
  <c r="BI289"/>
  <c r="IG289" s="1"/>
  <c r="AW289"/>
  <c r="AV289"/>
  <c r="AR289"/>
  <c r="AQ289"/>
  <c r="AK289"/>
  <c r="AJ289"/>
  <c r="AG289"/>
  <c r="AF289"/>
  <c r="OB288"/>
  <c r="OA288"/>
  <c r="NY288"/>
  <c r="NW288"/>
  <c r="NU288"/>
  <c r="NT288"/>
  <c r="NR288"/>
  <c r="NQ288"/>
  <c r="NP288"/>
  <c r="NN288"/>
  <c r="NM288"/>
  <c r="MK288"/>
  <c r="MC288"/>
  <c r="LU288"/>
  <c r="LM288"/>
  <c r="LE288"/>
  <c r="KW288"/>
  <c r="KO288"/>
  <c r="KG288"/>
  <c r="JY288"/>
  <c r="JI288"/>
  <c r="JA288"/>
  <c r="IS288"/>
  <c r="IK288"/>
  <c r="IC288"/>
  <c r="HU288"/>
  <c r="GH288"/>
  <c r="GE288"/>
  <c r="GD288"/>
  <c r="GC288"/>
  <c r="GB288"/>
  <c r="GA288"/>
  <c r="FZ288"/>
  <c r="FY288"/>
  <c r="FX288"/>
  <c r="FU288"/>
  <c r="FR288"/>
  <c r="MG288" s="1"/>
  <c r="MH288" s="1"/>
  <c r="FQ288"/>
  <c r="MI288" s="1"/>
  <c r="MJ288" s="1"/>
  <c r="FL288"/>
  <c r="LY288" s="1"/>
  <c r="LZ288" s="1"/>
  <c r="FK288"/>
  <c r="MA288" s="1"/>
  <c r="MB288" s="1"/>
  <c r="FF288"/>
  <c r="LQ288" s="1"/>
  <c r="FE288"/>
  <c r="LS288" s="1"/>
  <c r="EZ288"/>
  <c r="EY288"/>
  <c r="EV288"/>
  <c r="EU288"/>
  <c r="EO288"/>
  <c r="LA288" s="1"/>
  <c r="EN288"/>
  <c r="EK288"/>
  <c r="ED288"/>
  <c r="EC288"/>
  <c r="DX288"/>
  <c r="DW288"/>
  <c r="DQ288"/>
  <c r="DP288"/>
  <c r="DN288"/>
  <c r="DM288"/>
  <c r="DF288"/>
  <c r="KC288" s="1"/>
  <c r="KD288" s="1"/>
  <c r="DE288"/>
  <c r="KE288" s="1"/>
  <c r="KF288" s="1"/>
  <c r="CZ288"/>
  <c r="JU288" s="1"/>
  <c r="JV288" s="1"/>
  <c r="CY288"/>
  <c r="JW288" s="1"/>
  <c r="JX288" s="1"/>
  <c r="CU288"/>
  <c r="CV288" s="1"/>
  <c r="JQ288" s="1"/>
  <c r="CT288"/>
  <c r="JM288" s="1"/>
  <c r="CS288"/>
  <c r="CP288"/>
  <c r="CN288"/>
  <c r="CG288"/>
  <c r="JG288" s="1"/>
  <c r="JH288" s="1"/>
  <c r="CF288"/>
  <c r="JE288" s="1"/>
  <c r="JF288" s="1"/>
  <c r="CA288"/>
  <c r="IY288" s="1"/>
  <c r="IZ288" s="1"/>
  <c r="BZ288"/>
  <c r="IW288" s="1"/>
  <c r="IX288" s="1"/>
  <c r="BU288"/>
  <c r="BT288"/>
  <c r="BQ288"/>
  <c r="BP288"/>
  <c r="BJ288"/>
  <c r="II288" s="1"/>
  <c r="BI288"/>
  <c r="IG288" s="1"/>
  <c r="AW288"/>
  <c r="AV288"/>
  <c r="AR288"/>
  <c r="AQ288"/>
  <c r="AK288"/>
  <c r="AJ288"/>
  <c r="AG288"/>
  <c r="AF288"/>
  <c r="OB287"/>
  <c r="OA287"/>
  <c r="NY287"/>
  <c r="NW287"/>
  <c r="NU287"/>
  <c r="NT287"/>
  <c r="NR287"/>
  <c r="NQ287"/>
  <c r="NP287"/>
  <c r="NN287"/>
  <c r="NM287"/>
  <c r="MK287"/>
  <c r="MC287"/>
  <c r="LU287"/>
  <c r="LM287"/>
  <c r="LE287"/>
  <c r="KW287"/>
  <c r="KO287"/>
  <c r="KG287"/>
  <c r="JY287"/>
  <c r="JI287"/>
  <c r="JA287"/>
  <c r="IS287"/>
  <c r="IK287"/>
  <c r="IC287"/>
  <c r="HU287"/>
  <c r="GH287"/>
  <c r="GE287"/>
  <c r="GD287"/>
  <c r="GC287"/>
  <c r="GB287"/>
  <c r="GA287"/>
  <c r="FZ287"/>
  <c r="FY287"/>
  <c r="FX287"/>
  <c r="FU287"/>
  <c r="FR287"/>
  <c r="MG287" s="1"/>
  <c r="MH287" s="1"/>
  <c r="FQ287"/>
  <c r="MI287" s="1"/>
  <c r="MJ287" s="1"/>
  <c r="FL287"/>
  <c r="LY287" s="1"/>
  <c r="LZ287" s="1"/>
  <c r="FK287"/>
  <c r="MA287" s="1"/>
  <c r="MB287" s="1"/>
  <c r="FF287"/>
  <c r="LQ287" s="1"/>
  <c r="FE287"/>
  <c r="LS287" s="1"/>
  <c r="EZ287"/>
  <c r="EY287"/>
  <c r="EV287"/>
  <c r="EU287"/>
  <c r="EO287"/>
  <c r="LA287" s="1"/>
  <c r="EN287"/>
  <c r="EK287"/>
  <c r="ED287"/>
  <c r="EC287"/>
  <c r="DX287"/>
  <c r="DW287"/>
  <c r="DQ287"/>
  <c r="DP287"/>
  <c r="DN287"/>
  <c r="DM287"/>
  <c r="DF287"/>
  <c r="KC287" s="1"/>
  <c r="KD287" s="1"/>
  <c r="DE287"/>
  <c r="KE287" s="1"/>
  <c r="KF287" s="1"/>
  <c r="CZ287"/>
  <c r="JU287" s="1"/>
  <c r="JV287" s="1"/>
  <c r="CY287"/>
  <c r="JW287" s="1"/>
  <c r="JX287" s="1"/>
  <c r="CU287"/>
  <c r="CV287" s="1"/>
  <c r="JQ287" s="1"/>
  <c r="CT287"/>
  <c r="JM287" s="1"/>
  <c r="CS287"/>
  <c r="CP287"/>
  <c r="CN287"/>
  <c r="FV287" s="1"/>
  <c r="CG287"/>
  <c r="JG287" s="1"/>
  <c r="JH287" s="1"/>
  <c r="CF287"/>
  <c r="JE287" s="1"/>
  <c r="JF287" s="1"/>
  <c r="CA287"/>
  <c r="IY287" s="1"/>
  <c r="IZ287" s="1"/>
  <c r="BZ287"/>
  <c r="IW287" s="1"/>
  <c r="IX287" s="1"/>
  <c r="BU287"/>
  <c r="BT287"/>
  <c r="BQ287"/>
  <c r="BP287"/>
  <c r="BJ287"/>
  <c r="II287" s="1"/>
  <c r="BI287"/>
  <c r="IG287" s="1"/>
  <c r="AW287"/>
  <c r="AV287"/>
  <c r="AR287"/>
  <c r="AQ287"/>
  <c r="AK287"/>
  <c r="AJ287"/>
  <c r="AG287"/>
  <c r="AF287"/>
  <c r="OB286"/>
  <c r="OA286"/>
  <c r="NY286"/>
  <c r="NW286"/>
  <c r="NU286"/>
  <c r="NT286"/>
  <c r="NR286"/>
  <c r="NQ286"/>
  <c r="NP286"/>
  <c r="NN286"/>
  <c r="NM286"/>
  <c r="MK286"/>
  <c r="MC286"/>
  <c r="LU286"/>
  <c r="LM286"/>
  <c r="LE286"/>
  <c r="KW286"/>
  <c r="KO286"/>
  <c r="KG286"/>
  <c r="JY286"/>
  <c r="JI286"/>
  <c r="JA286"/>
  <c r="IS286"/>
  <c r="IK286"/>
  <c r="IC286"/>
  <c r="HU286"/>
  <c r="GH286"/>
  <c r="GE286"/>
  <c r="GD286"/>
  <c r="GC286"/>
  <c r="GB286"/>
  <c r="GA286"/>
  <c r="FZ286"/>
  <c r="FY286"/>
  <c r="FX286"/>
  <c r="FU286"/>
  <c r="FR286"/>
  <c r="MG286" s="1"/>
  <c r="MH286" s="1"/>
  <c r="FQ286"/>
  <c r="MI286" s="1"/>
  <c r="MJ286" s="1"/>
  <c r="FL286"/>
  <c r="LY286" s="1"/>
  <c r="LZ286" s="1"/>
  <c r="FK286"/>
  <c r="MA286" s="1"/>
  <c r="MB286" s="1"/>
  <c r="FF286"/>
  <c r="LQ286" s="1"/>
  <c r="FE286"/>
  <c r="LS286" s="1"/>
  <c r="EZ286"/>
  <c r="EY286"/>
  <c r="EV286"/>
  <c r="EU286"/>
  <c r="EO286"/>
  <c r="LA286" s="1"/>
  <c r="EN286"/>
  <c r="EK286"/>
  <c r="ED286"/>
  <c r="EC286"/>
  <c r="DX286"/>
  <c r="DW286"/>
  <c r="DQ286"/>
  <c r="DP286"/>
  <c r="DN286"/>
  <c r="DM286"/>
  <c r="DF286"/>
  <c r="KC286" s="1"/>
  <c r="KD286" s="1"/>
  <c r="DE286"/>
  <c r="KE286" s="1"/>
  <c r="KF286" s="1"/>
  <c r="CZ286"/>
  <c r="JU286" s="1"/>
  <c r="JV286" s="1"/>
  <c r="CY286"/>
  <c r="JW286" s="1"/>
  <c r="JX286" s="1"/>
  <c r="CU286"/>
  <c r="CV286" s="1"/>
  <c r="JQ286" s="1"/>
  <c r="CT286"/>
  <c r="JM286" s="1"/>
  <c r="CS286"/>
  <c r="CP286"/>
  <c r="CN286"/>
  <c r="FW286" s="1"/>
  <c r="CG286"/>
  <c r="JG286" s="1"/>
  <c r="JH286" s="1"/>
  <c r="CF286"/>
  <c r="JE286" s="1"/>
  <c r="JF286" s="1"/>
  <c r="CA286"/>
  <c r="IY286" s="1"/>
  <c r="IZ286" s="1"/>
  <c r="BZ286"/>
  <c r="IW286" s="1"/>
  <c r="IX286" s="1"/>
  <c r="BU286"/>
  <c r="BT286"/>
  <c r="BQ286"/>
  <c r="BP286"/>
  <c r="BJ286"/>
  <c r="II286" s="1"/>
  <c r="BI286"/>
  <c r="IG286" s="1"/>
  <c r="AW286"/>
  <c r="AV286"/>
  <c r="AR286"/>
  <c r="AQ286"/>
  <c r="AK286"/>
  <c r="AJ286"/>
  <c r="AG286"/>
  <c r="AF286"/>
  <c r="OB285"/>
  <c r="OA285"/>
  <c r="NY285"/>
  <c r="NW285"/>
  <c r="NU285"/>
  <c r="NT285"/>
  <c r="NR285"/>
  <c r="NQ285"/>
  <c r="NP285"/>
  <c r="NN285"/>
  <c r="NM285"/>
  <c r="MK285"/>
  <c r="MC285"/>
  <c r="LU285"/>
  <c r="LM285"/>
  <c r="LE285"/>
  <c r="KW285"/>
  <c r="KO285"/>
  <c r="KG285"/>
  <c r="JY285"/>
  <c r="JI285"/>
  <c r="JA285"/>
  <c r="IS285"/>
  <c r="IK285"/>
  <c r="IC285"/>
  <c r="HU285"/>
  <c r="GH285"/>
  <c r="GE285"/>
  <c r="GD285"/>
  <c r="GC285"/>
  <c r="GB285"/>
  <c r="GA285"/>
  <c r="FZ285"/>
  <c r="FY285"/>
  <c r="FX285"/>
  <c r="FU285"/>
  <c r="FR285"/>
  <c r="MG285" s="1"/>
  <c r="MH285" s="1"/>
  <c r="FQ285"/>
  <c r="MI285" s="1"/>
  <c r="MJ285" s="1"/>
  <c r="FL285"/>
  <c r="LY285" s="1"/>
  <c r="LZ285" s="1"/>
  <c r="FK285"/>
  <c r="MA285" s="1"/>
  <c r="MB285" s="1"/>
  <c r="FF285"/>
  <c r="LQ285" s="1"/>
  <c r="FE285"/>
  <c r="LS285" s="1"/>
  <c r="EZ285"/>
  <c r="EY285"/>
  <c r="EV285"/>
  <c r="EU285"/>
  <c r="EO285"/>
  <c r="LA285" s="1"/>
  <c r="EN285"/>
  <c r="EK285"/>
  <c r="ED285"/>
  <c r="EC285"/>
  <c r="DX285"/>
  <c r="DW285"/>
  <c r="DQ285"/>
  <c r="DP285"/>
  <c r="DN285"/>
  <c r="DM285"/>
  <c r="DF285"/>
  <c r="KC285" s="1"/>
  <c r="KD285" s="1"/>
  <c r="DE285"/>
  <c r="KE285" s="1"/>
  <c r="KF285" s="1"/>
  <c r="CZ285"/>
  <c r="JU285" s="1"/>
  <c r="JV285" s="1"/>
  <c r="CY285"/>
  <c r="JW285" s="1"/>
  <c r="JX285" s="1"/>
  <c r="CU285"/>
  <c r="CV285" s="1"/>
  <c r="JQ285" s="1"/>
  <c r="CT285"/>
  <c r="JM285" s="1"/>
  <c r="CS285"/>
  <c r="CP285"/>
  <c r="CN285"/>
  <c r="FW285" s="1"/>
  <c r="CG285"/>
  <c r="JG285" s="1"/>
  <c r="JH285" s="1"/>
  <c r="CF285"/>
  <c r="JE285" s="1"/>
  <c r="JF285" s="1"/>
  <c r="CA285"/>
  <c r="IY285" s="1"/>
  <c r="IZ285" s="1"/>
  <c r="BZ285"/>
  <c r="IW285" s="1"/>
  <c r="IX285" s="1"/>
  <c r="BU285"/>
  <c r="BT285"/>
  <c r="BQ285"/>
  <c r="BP285"/>
  <c r="BJ285"/>
  <c r="II285" s="1"/>
  <c r="BI285"/>
  <c r="IG285" s="1"/>
  <c r="AW285"/>
  <c r="AV285"/>
  <c r="AR285"/>
  <c r="AQ285"/>
  <c r="AK285"/>
  <c r="AJ285"/>
  <c r="AG285"/>
  <c r="AF285"/>
  <c r="OB284"/>
  <c r="OA284"/>
  <c r="NY284"/>
  <c r="NW284"/>
  <c r="NU284"/>
  <c r="NT284"/>
  <c r="NR284"/>
  <c r="NQ284"/>
  <c r="NP284"/>
  <c r="NN284"/>
  <c r="NM284"/>
  <c r="MK284"/>
  <c r="MC284"/>
  <c r="LU284"/>
  <c r="LM284"/>
  <c r="LE284"/>
  <c r="KW284"/>
  <c r="KO284"/>
  <c r="KG284"/>
  <c r="JY284"/>
  <c r="JI284"/>
  <c r="JA284"/>
  <c r="IS284"/>
  <c r="IK284"/>
  <c r="IC284"/>
  <c r="HU284"/>
  <c r="GH284"/>
  <c r="GE284"/>
  <c r="GD284"/>
  <c r="GC284"/>
  <c r="GB284"/>
  <c r="GA284"/>
  <c r="FZ284"/>
  <c r="FY284"/>
  <c r="FX284"/>
  <c r="FU284"/>
  <c r="FR284"/>
  <c r="MG284" s="1"/>
  <c r="MH284" s="1"/>
  <c r="FQ284"/>
  <c r="MI284" s="1"/>
  <c r="MJ284" s="1"/>
  <c r="FL284"/>
  <c r="LY284" s="1"/>
  <c r="LZ284" s="1"/>
  <c r="FK284"/>
  <c r="MA284" s="1"/>
  <c r="MB284" s="1"/>
  <c r="FF284"/>
  <c r="LQ284" s="1"/>
  <c r="FE284"/>
  <c r="LS284" s="1"/>
  <c r="EZ284"/>
  <c r="EY284"/>
  <c r="EV284"/>
  <c r="EU284"/>
  <c r="EO284"/>
  <c r="LA284" s="1"/>
  <c r="EN284"/>
  <c r="EK284"/>
  <c r="ED284"/>
  <c r="EC284"/>
  <c r="DX284"/>
  <c r="DW284"/>
  <c r="DQ284"/>
  <c r="DP284"/>
  <c r="DN284"/>
  <c r="DM284"/>
  <c r="DF284"/>
  <c r="KC284" s="1"/>
  <c r="KD284" s="1"/>
  <c r="DE284"/>
  <c r="KE284" s="1"/>
  <c r="KF284" s="1"/>
  <c r="CZ284"/>
  <c r="JU284" s="1"/>
  <c r="JV284" s="1"/>
  <c r="CY284"/>
  <c r="JW284" s="1"/>
  <c r="JX284" s="1"/>
  <c r="CU284"/>
  <c r="CV284" s="1"/>
  <c r="JQ284" s="1"/>
  <c r="CT284"/>
  <c r="JM284" s="1"/>
  <c r="CS284"/>
  <c r="CP284"/>
  <c r="CN284"/>
  <c r="CG284"/>
  <c r="JG284" s="1"/>
  <c r="JH284" s="1"/>
  <c r="CF284"/>
  <c r="JE284" s="1"/>
  <c r="JF284" s="1"/>
  <c r="CA284"/>
  <c r="IY284" s="1"/>
  <c r="IZ284" s="1"/>
  <c r="BZ284"/>
  <c r="IW284" s="1"/>
  <c r="IX284" s="1"/>
  <c r="BU284"/>
  <c r="BT284"/>
  <c r="BQ284"/>
  <c r="BP284"/>
  <c r="BJ284"/>
  <c r="II284" s="1"/>
  <c r="BI284"/>
  <c r="IG284" s="1"/>
  <c r="AW284"/>
  <c r="AV284"/>
  <c r="AR284"/>
  <c r="AQ284"/>
  <c r="AK284"/>
  <c r="AJ284"/>
  <c r="AG284"/>
  <c r="AF284"/>
  <c r="OB283"/>
  <c r="OA283"/>
  <c r="NY283"/>
  <c r="NW283"/>
  <c r="NU283"/>
  <c r="NT283"/>
  <c r="NR283"/>
  <c r="NQ283"/>
  <c r="NP283"/>
  <c r="NN283"/>
  <c r="NM283"/>
  <c r="MK283"/>
  <c r="MC283"/>
  <c r="LU283"/>
  <c r="LM283"/>
  <c r="LE283"/>
  <c r="KW283"/>
  <c r="KO283"/>
  <c r="KG283"/>
  <c r="JY283"/>
  <c r="JI283"/>
  <c r="JA283"/>
  <c r="IS283"/>
  <c r="IK283"/>
  <c r="IC283"/>
  <c r="HU283"/>
  <c r="GH283"/>
  <c r="GE283"/>
  <c r="GD283"/>
  <c r="GC283"/>
  <c r="GB283"/>
  <c r="GA283"/>
  <c r="FZ283"/>
  <c r="FY283"/>
  <c r="FX283"/>
  <c r="FU283"/>
  <c r="FR283"/>
  <c r="MG283" s="1"/>
  <c r="MH283" s="1"/>
  <c r="FQ283"/>
  <c r="MI283" s="1"/>
  <c r="MJ283" s="1"/>
  <c r="FL283"/>
  <c r="LY283" s="1"/>
  <c r="LZ283" s="1"/>
  <c r="FK283"/>
  <c r="MA283" s="1"/>
  <c r="MB283" s="1"/>
  <c r="FF283"/>
  <c r="LQ283" s="1"/>
  <c r="FE283"/>
  <c r="LS283" s="1"/>
  <c r="EZ283"/>
  <c r="EY283"/>
  <c r="EV283"/>
  <c r="EU283"/>
  <c r="EO283"/>
  <c r="LA283" s="1"/>
  <c r="EN283"/>
  <c r="EK283"/>
  <c r="ED283"/>
  <c r="EC283"/>
  <c r="DX283"/>
  <c r="DW283"/>
  <c r="DQ283"/>
  <c r="DP283"/>
  <c r="DN283"/>
  <c r="DM283"/>
  <c r="DF283"/>
  <c r="KC283" s="1"/>
  <c r="KD283" s="1"/>
  <c r="DE283"/>
  <c r="KE283" s="1"/>
  <c r="KF283" s="1"/>
  <c r="CZ283"/>
  <c r="JU283" s="1"/>
  <c r="JV283" s="1"/>
  <c r="CY283"/>
  <c r="JW283" s="1"/>
  <c r="JX283" s="1"/>
  <c r="CU283"/>
  <c r="CV283" s="1"/>
  <c r="JQ283" s="1"/>
  <c r="CT283"/>
  <c r="JM283" s="1"/>
  <c r="CS283"/>
  <c r="CP283"/>
  <c r="CN283"/>
  <c r="FV283" s="1"/>
  <c r="CG283"/>
  <c r="JG283" s="1"/>
  <c r="JH283" s="1"/>
  <c r="CF283"/>
  <c r="JE283" s="1"/>
  <c r="JF283" s="1"/>
  <c r="CA283"/>
  <c r="IY283" s="1"/>
  <c r="IZ283" s="1"/>
  <c r="BZ283"/>
  <c r="IW283" s="1"/>
  <c r="IX283" s="1"/>
  <c r="BU283"/>
  <c r="BT283"/>
  <c r="BQ283"/>
  <c r="BP283"/>
  <c r="BJ283"/>
  <c r="II283" s="1"/>
  <c r="BI283"/>
  <c r="IG283" s="1"/>
  <c r="AW283"/>
  <c r="AV283"/>
  <c r="AR283"/>
  <c r="AQ283"/>
  <c r="AK283"/>
  <c r="AJ283"/>
  <c r="AG283"/>
  <c r="AF283"/>
  <c r="OB282"/>
  <c r="OA282"/>
  <c r="NY282"/>
  <c r="NW282"/>
  <c r="NU282"/>
  <c r="NT282"/>
  <c r="NR282"/>
  <c r="NQ282"/>
  <c r="NP282"/>
  <c r="NN282"/>
  <c r="NM282"/>
  <c r="MK282"/>
  <c r="MC282"/>
  <c r="LU282"/>
  <c r="LM282"/>
  <c r="LE282"/>
  <c r="KW282"/>
  <c r="KO282"/>
  <c r="KG282"/>
  <c r="JY282"/>
  <c r="JI282"/>
  <c r="JA282"/>
  <c r="IS282"/>
  <c r="IK282"/>
  <c r="IC282"/>
  <c r="HU282"/>
  <c r="GH282"/>
  <c r="GE282"/>
  <c r="GD282"/>
  <c r="GC282"/>
  <c r="GB282"/>
  <c r="GA282"/>
  <c r="FZ282"/>
  <c r="FY282"/>
  <c r="FX282"/>
  <c r="FU282"/>
  <c r="FR282"/>
  <c r="MG282" s="1"/>
  <c r="MH282" s="1"/>
  <c r="FQ282"/>
  <c r="MI282" s="1"/>
  <c r="MJ282" s="1"/>
  <c r="FL282"/>
  <c r="LY282" s="1"/>
  <c r="LZ282" s="1"/>
  <c r="FK282"/>
  <c r="MA282" s="1"/>
  <c r="MB282" s="1"/>
  <c r="FF282"/>
  <c r="LQ282" s="1"/>
  <c r="FE282"/>
  <c r="LS282" s="1"/>
  <c r="EZ282"/>
  <c r="EY282"/>
  <c r="EV282"/>
  <c r="EU282"/>
  <c r="EO282"/>
  <c r="LA282" s="1"/>
  <c r="EN282"/>
  <c r="EK282"/>
  <c r="ED282"/>
  <c r="EC282"/>
  <c r="DX282"/>
  <c r="DW282"/>
  <c r="DQ282"/>
  <c r="DP282"/>
  <c r="DN282"/>
  <c r="DM282"/>
  <c r="DF282"/>
  <c r="KC282" s="1"/>
  <c r="KD282" s="1"/>
  <c r="DE282"/>
  <c r="KE282" s="1"/>
  <c r="KF282" s="1"/>
  <c r="CZ282"/>
  <c r="JU282" s="1"/>
  <c r="JV282" s="1"/>
  <c r="CY282"/>
  <c r="JW282" s="1"/>
  <c r="JX282" s="1"/>
  <c r="CU282"/>
  <c r="CV282" s="1"/>
  <c r="JQ282" s="1"/>
  <c r="CT282"/>
  <c r="JM282" s="1"/>
  <c r="CS282"/>
  <c r="CP282"/>
  <c r="CN282"/>
  <c r="FW282" s="1"/>
  <c r="CG282"/>
  <c r="JG282" s="1"/>
  <c r="JH282" s="1"/>
  <c r="CF282"/>
  <c r="JE282" s="1"/>
  <c r="JF282" s="1"/>
  <c r="CA282"/>
  <c r="IY282" s="1"/>
  <c r="IZ282" s="1"/>
  <c r="BZ282"/>
  <c r="IW282" s="1"/>
  <c r="IX282" s="1"/>
  <c r="BU282"/>
  <c r="BT282"/>
  <c r="BQ282"/>
  <c r="BP282"/>
  <c r="BJ282"/>
  <c r="II282" s="1"/>
  <c r="BI282"/>
  <c r="IG282" s="1"/>
  <c r="AW282"/>
  <c r="AV282"/>
  <c r="AR282"/>
  <c r="AQ282"/>
  <c r="AK282"/>
  <c r="AJ282"/>
  <c r="AG282"/>
  <c r="AF282"/>
  <c r="OB281"/>
  <c r="OA281"/>
  <c r="NY281"/>
  <c r="NW281"/>
  <c r="NU281"/>
  <c r="NT281"/>
  <c r="NR281"/>
  <c r="NQ281"/>
  <c r="NP281"/>
  <c r="NN281"/>
  <c r="NM281"/>
  <c r="MK281"/>
  <c r="MC281"/>
  <c r="LU281"/>
  <c r="LM281"/>
  <c r="LE281"/>
  <c r="KW281"/>
  <c r="KO281"/>
  <c r="KG281"/>
  <c r="JY281"/>
  <c r="JI281"/>
  <c r="JA281"/>
  <c r="IS281"/>
  <c r="IK281"/>
  <c r="IC281"/>
  <c r="HU281"/>
  <c r="GH281"/>
  <c r="GE281"/>
  <c r="GD281"/>
  <c r="GC281"/>
  <c r="GB281"/>
  <c r="GA281"/>
  <c r="FZ281"/>
  <c r="FY281"/>
  <c r="FX281"/>
  <c r="FU281"/>
  <c r="FR281"/>
  <c r="MG281" s="1"/>
  <c r="MH281" s="1"/>
  <c r="FQ281"/>
  <c r="MI281" s="1"/>
  <c r="MJ281" s="1"/>
  <c r="FL281"/>
  <c r="LY281" s="1"/>
  <c r="LZ281" s="1"/>
  <c r="FK281"/>
  <c r="MA281" s="1"/>
  <c r="MB281" s="1"/>
  <c r="FF281"/>
  <c r="LQ281" s="1"/>
  <c r="FE281"/>
  <c r="LS281" s="1"/>
  <c r="EZ281"/>
  <c r="EY281"/>
  <c r="EV281"/>
  <c r="EU281"/>
  <c r="EO281"/>
  <c r="LA281" s="1"/>
  <c r="EN281"/>
  <c r="EK281"/>
  <c r="ED281"/>
  <c r="EC281"/>
  <c r="DX281"/>
  <c r="DW281"/>
  <c r="DQ281"/>
  <c r="DP281"/>
  <c r="DN281"/>
  <c r="DM281"/>
  <c r="DF281"/>
  <c r="KC281" s="1"/>
  <c r="KD281" s="1"/>
  <c r="DE281"/>
  <c r="KE281" s="1"/>
  <c r="KF281" s="1"/>
  <c r="CZ281"/>
  <c r="JU281" s="1"/>
  <c r="JV281" s="1"/>
  <c r="CY281"/>
  <c r="JW281" s="1"/>
  <c r="JX281" s="1"/>
  <c r="CU281"/>
  <c r="CV281" s="1"/>
  <c r="JQ281" s="1"/>
  <c r="CT281"/>
  <c r="JM281" s="1"/>
  <c r="CS281"/>
  <c r="CP281"/>
  <c r="CN281"/>
  <c r="FW281" s="1"/>
  <c r="CG281"/>
  <c r="JG281" s="1"/>
  <c r="JH281" s="1"/>
  <c r="CF281"/>
  <c r="JE281" s="1"/>
  <c r="JF281" s="1"/>
  <c r="CA281"/>
  <c r="IY281" s="1"/>
  <c r="IZ281" s="1"/>
  <c r="BZ281"/>
  <c r="IW281" s="1"/>
  <c r="IX281" s="1"/>
  <c r="BU281"/>
  <c r="BT281"/>
  <c r="BQ281"/>
  <c r="BP281"/>
  <c r="BJ281"/>
  <c r="II281" s="1"/>
  <c r="BI281"/>
  <c r="IG281" s="1"/>
  <c r="AW281"/>
  <c r="AV281"/>
  <c r="AR281"/>
  <c r="AQ281"/>
  <c r="AK281"/>
  <c r="AJ281"/>
  <c r="AG281"/>
  <c r="AF281"/>
  <c r="OB280"/>
  <c r="OA280"/>
  <c r="NZ280"/>
  <c r="NY280"/>
  <c r="NW280"/>
  <c r="NU280"/>
  <c r="NT280"/>
  <c r="NR280"/>
  <c r="NQ280"/>
  <c r="NP280"/>
  <c r="NN280"/>
  <c r="NM280"/>
  <c r="MK280"/>
  <c r="MC280"/>
  <c r="LU280"/>
  <c r="LM280"/>
  <c r="LE280"/>
  <c r="KW280"/>
  <c r="KO280"/>
  <c r="KG280"/>
  <c r="JY280"/>
  <c r="JI280"/>
  <c r="JA280"/>
  <c r="IS280"/>
  <c r="IK280"/>
  <c r="IC280"/>
  <c r="HU280"/>
  <c r="GH280"/>
  <c r="GE280"/>
  <c r="GD280"/>
  <c r="GC280"/>
  <c r="GB280"/>
  <c r="GA280"/>
  <c r="FZ280"/>
  <c r="FY280"/>
  <c r="FX280"/>
  <c r="FU280"/>
  <c r="FR280"/>
  <c r="MG280" s="1"/>
  <c r="MH280" s="1"/>
  <c r="FQ280"/>
  <c r="MI280" s="1"/>
  <c r="MJ280" s="1"/>
  <c r="FL280"/>
  <c r="LY280" s="1"/>
  <c r="LZ280" s="1"/>
  <c r="FK280"/>
  <c r="MA280" s="1"/>
  <c r="MB280" s="1"/>
  <c r="FF280"/>
  <c r="LQ280" s="1"/>
  <c r="LR280" s="1"/>
  <c r="FE280"/>
  <c r="LS280" s="1"/>
  <c r="LT280" s="1"/>
  <c r="EZ280"/>
  <c r="EY280"/>
  <c r="EV280"/>
  <c r="EU280"/>
  <c r="EO280"/>
  <c r="LA280" s="1"/>
  <c r="EN280"/>
  <c r="EK280"/>
  <c r="ED280"/>
  <c r="EC280"/>
  <c r="DX280"/>
  <c r="DW280"/>
  <c r="DQ280"/>
  <c r="DP280"/>
  <c r="DN280"/>
  <c r="DM280"/>
  <c r="DF280"/>
  <c r="KC280" s="1"/>
  <c r="KD280" s="1"/>
  <c r="DE280"/>
  <c r="KE280" s="1"/>
  <c r="KF280" s="1"/>
  <c r="CZ280"/>
  <c r="JU280" s="1"/>
  <c r="JV280" s="1"/>
  <c r="CY280"/>
  <c r="JW280" s="1"/>
  <c r="JX280" s="1"/>
  <c r="CU280"/>
  <c r="CV280" s="1"/>
  <c r="JQ280" s="1"/>
  <c r="CT280"/>
  <c r="JM280" s="1"/>
  <c r="CS280"/>
  <c r="CP280"/>
  <c r="CN280"/>
  <c r="FV280" s="1"/>
  <c r="CG280"/>
  <c r="JG280" s="1"/>
  <c r="JH280" s="1"/>
  <c r="CF280"/>
  <c r="JE280" s="1"/>
  <c r="JF280" s="1"/>
  <c r="CA280"/>
  <c r="IY280" s="1"/>
  <c r="IZ280" s="1"/>
  <c r="BZ280"/>
  <c r="IW280" s="1"/>
  <c r="IX280" s="1"/>
  <c r="BU280"/>
  <c r="BT280"/>
  <c r="BQ280"/>
  <c r="BP280"/>
  <c r="BJ280"/>
  <c r="II280" s="1"/>
  <c r="BI280"/>
  <c r="IG280" s="1"/>
  <c r="AW280"/>
  <c r="AV280"/>
  <c r="AR280"/>
  <c r="AQ280"/>
  <c r="AK280"/>
  <c r="AJ280"/>
  <c r="AG280"/>
  <c r="AF280"/>
  <c r="OB279"/>
  <c r="OA279"/>
  <c r="NZ279"/>
  <c r="NY279"/>
  <c r="NW279"/>
  <c r="NU279"/>
  <c r="NT279"/>
  <c r="NR279"/>
  <c r="NQ279"/>
  <c r="NP279"/>
  <c r="NN279"/>
  <c r="NM279"/>
  <c r="MK279"/>
  <c r="MC279"/>
  <c r="LU279"/>
  <c r="LM279"/>
  <c r="LE279"/>
  <c r="KW279"/>
  <c r="KO279"/>
  <c r="KG279"/>
  <c r="JY279"/>
  <c r="JI279"/>
  <c r="JA279"/>
  <c r="IS279"/>
  <c r="IK279"/>
  <c r="IC279"/>
  <c r="HU279"/>
  <c r="GH279"/>
  <c r="GE279"/>
  <c r="GD279"/>
  <c r="GC279"/>
  <c r="GB279"/>
  <c r="GA279"/>
  <c r="FZ279"/>
  <c r="FY279"/>
  <c r="FX279"/>
  <c r="FU279"/>
  <c r="FR279"/>
  <c r="MG279" s="1"/>
  <c r="MH279" s="1"/>
  <c r="FQ279"/>
  <c r="MI279" s="1"/>
  <c r="MJ279" s="1"/>
  <c r="FL279"/>
  <c r="LY279" s="1"/>
  <c r="LZ279" s="1"/>
  <c r="FK279"/>
  <c r="MA279" s="1"/>
  <c r="MB279" s="1"/>
  <c r="FF279"/>
  <c r="LQ279" s="1"/>
  <c r="LR279" s="1"/>
  <c r="FE279"/>
  <c r="LS279" s="1"/>
  <c r="LT279" s="1"/>
  <c r="EZ279"/>
  <c r="EY279"/>
  <c r="EV279"/>
  <c r="EU279"/>
  <c r="EO279"/>
  <c r="LA279" s="1"/>
  <c r="EN279"/>
  <c r="EK279"/>
  <c r="ED279"/>
  <c r="EC279"/>
  <c r="DX279"/>
  <c r="DW279"/>
  <c r="DQ279"/>
  <c r="DP279"/>
  <c r="DN279"/>
  <c r="DM279"/>
  <c r="DF279"/>
  <c r="KC279" s="1"/>
  <c r="KD279" s="1"/>
  <c r="DE279"/>
  <c r="KE279" s="1"/>
  <c r="KF279" s="1"/>
  <c r="CZ279"/>
  <c r="JU279" s="1"/>
  <c r="JV279" s="1"/>
  <c r="CY279"/>
  <c r="JW279" s="1"/>
  <c r="JX279" s="1"/>
  <c r="CU279"/>
  <c r="CV279" s="1"/>
  <c r="JQ279" s="1"/>
  <c r="CT279"/>
  <c r="JM279" s="1"/>
  <c r="CS279"/>
  <c r="CP279"/>
  <c r="CN279"/>
  <c r="FW279" s="1"/>
  <c r="CG279"/>
  <c r="JG279" s="1"/>
  <c r="JH279" s="1"/>
  <c r="CF279"/>
  <c r="JE279" s="1"/>
  <c r="JF279" s="1"/>
  <c r="CA279"/>
  <c r="IY279" s="1"/>
  <c r="IZ279" s="1"/>
  <c r="BZ279"/>
  <c r="IW279" s="1"/>
  <c r="IX279" s="1"/>
  <c r="BU279"/>
  <c r="BT279"/>
  <c r="BQ279"/>
  <c r="BP279"/>
  <c r="BJ279"/>
  <c r="II279" s="1"/>
  <c r="BI279"/>
  <c r="IG279" s="1"/>
  <c r="AW279"/>
  <c r="AV279"/>
  <c r="AR279"/>
  <c r="AQ279"/>
  <c r="AK279"/>
  <c r="AJ279"/>
  <c r="AG279"/>
  <c r="AF279"/>
  <c r="OB278"/>
  <c r="OA278"/>
  <c r="NZ278"/>
  <c r="NY278"/>
  <c r="NW278"/>
  <c r="NU278"/>
  <c r="NT278"/>
  <c r="NR278"/>
  <c r="NQ278"/>
  <c r="NP278"/>
  <c r="NN278"/>
  <c r="NM278"/>
  <c r="MK278"/>
  <c r="MC278"/>
  <c r="LU278"/>
  <c r="LM278"/>
  <c r="LE278"/>
  <c r="KW278"/>
  <c r="KO278"/>
  <c r="KG278"/>
  <c r="JY278"/>
  <c r="JI278"/>
  <c r="JA278"/>
  <c r="IS278"/>
  <c r="IK278"/>
  <c r="IC278"/>
  <c r="HU278"/>
  <c r="GH278"/>
  <c r="GE278"/>
  <c r="GD278"/>
  <c r="GC278"/>
  <c r="GB278"/>
  <c r="GA278"/>
  <c r="FZ278"/>
  <c r="FY278"/>
  <c r="FX278"/>
  <c r="FU278"/>
  <c r="FR278"/>
  <c r="MG278" s="1"/>
  <c r="MH278" s="1"/>
  <c r="FQ278"/>
  <c r="MI278" s="1"/>
  <c r="MJ278" s="1"/>
  <c r="FL278"/>
  <c r="LY278" s="1"/>
  <c r="LZ278" s="1"/>
  <c r="FK278"/>
  <c r="MA278" s="1"/>
  <c r="MB278" s="1"/>
  <c r="FF278"/>
  <c r="LQ278" s="1"/>
  <c r="LR278" s="1"/>
  <c r="FE278"/>
  <c r="LS278" s="1"/>
  <c r="LT278" s="1"/>
  <c r="EZ278"/>
  <c r="EY278"/>
  <c r="EV278"/>
  <c r="EU278"/>
  <c r="EO278"/>
  <c r="LA278" s="1"/>
  <c r="EN278"/>
  <c r="EK278"/>
  <c r="ED278"/>
  <c r="EC278"/>
  <c r="DX278"/>
  <c r="DW278"/>
  <c r="DQ278"/>
  <c r="DP278"/>
  <c r="DN278"/>
  <c r="DM278"/>
  <c r="DF278"/>
  <c r="KC278" s="1"/>
  <c r="KD278" s="1"/>
  <c r="DE278"/>
  <c r="KE278" s="1"/>
  <c r="KF278" s="1"/>
  <c r="CZ278"/>
  <c r="JU278" s="1"/>
  <c r="JV278" s="1"/>
  <c r="CY278"/>
  <c r="JW278" s="1"/>
  <c r="JX278" s="1"/>
  <c r="CU278"/>
  <c r="CV278" s="1"/>
  <c r="JQ278" s="1"/>
  <c r="CT278"/>
  <c r="JM278" s="1"/>
  <c r="CS278"/>
  <c r="CP278"/>
  <c r="CN278"/>
  <c r="FV278" s="1"/>
  <c r="CG278"/>
  <c r="JG278" s="1"/>
  <c r="JH278" s="1"/>
  <c r="CF278"/>
  <c r="JE278" s="1"/>
  <c r="JF278" s="1"/>
  <c r="CA278"/>
  <c r="IY278" s="1"/>
  <c r="IZ278" s="1"/>
  <c r="BZ278"/>
  <c r="IW278" s="1"/>
  <c r="IX278" s="1"/>
  <c r="BU278"/>
  <c r="BT278"/>
  <c r="BQ278"/>
  <c r="BP278"/>
  <c r="BJ278"/>
  <c r="II278" s="1"/>
  <c r="BI278"/>
  <c r="IG278" s="1"/>
  <c r="AW278"/>
  <c r="AV278"/>
  <c r="AR278"/>
  <c r="AQ278"/>
  <c r="AK278"/>
  <c r="AJ278"/>
  <c r="AG278"/>
  <c r="AF278"/>
  <c r="OB277"/>
  <c r="OA277"/>
  <c r="NY277"/>
  <c r="NW277"/>
  <c r="NU277"/>
  <c r="NT277"/>
  <c r="NR277"/>
  <c r="NQ277"/>
  <c r="NP277"/>
  <c r="NN277"/>
  <c r="NM277"/>
  <c r="MK277"/>
  <c r="MC277"/>
  <c r="LU277"/>
  <c r="LM277"/>
  <c r="LE277"/>
  <c r="KW277"/>
  <c r="KO277"/>
  <c r="KG277"/>
  <c r="JY277"/>
  <c r="JI277"/>
  <c r="JA277"/>
  <c r="IS277"/>
  <c r="IK277"/>
  <c r="IC277"/>
  <c r="HU277"/>
  <c r="GH277"/>
  <c r="GE277"/>
  <c r="GD277"/>
  <c r="GC277"/>
  <c r="GB277"/>
  <c r="GA277"/>
  <c r="FZ277"/>
  <c r="FY277"/>
  <c r="FX277"/>
  <c r="FU277"/>
  <c r="FR277"/>
  <c r="MG277" s="1"/>
  <c r="MH277" s="1"/>
  <c r="FQ277"/>
  <c r="MI277" s="1"/>
  <c r="MJ277" s="1"/>
  <c r="FL277"/>
  <c r="LY277" s="1"/>
  <c r="LZ277" s="1"/>
  <c r="FK277"/>
  <c r="MA277" s="1"/>
  <c r="MB277" s="1"/>
  <c r="FF277"/>
  <c r="LQ277" s="1"/>
  <c r="FE277"/>
  <c r="LS277" s="1"/>
  <c r="EZ277"/>
  <c r="EY277"/>
  <c r="EV277"/>
  <c r="EU277"/>
  <c r="EO277"/>
  <c r="LA277" s="1"/>
  <c r="EN277"/>
  <c r="EK277"/>
  <c r="ED277"/>
  <c r="EC277"/>
  <c r="DX277"/>
  <c r="DW277"/>
  <c r="DQ277"/>
  <c r="DP277"/>
  <c r="DN277"/>
  <c r="DM277"/>
  <c r="DF277"/>
  <c r="KC277" s="1"/>
  <c r="KD277" s="1"/>
  <c r="DE277"/>
  <c r="KE277" s="1"/>
  <c r="KF277" s="1"/>
  <c r="CZ277"/>
  <c r="JU277" s="1"/>
  <c r="JV277" s="1"/>
  <c r="CY277"/>
  <c r="JW277" s="1"/>
  <c r="JX277" s="1"/>
  <c r="CU277"/>
  <c r="CV277" s="1"/>
  <c r="JQ277" s="1"/>
  <c r="CT277"/>
  <c r="JM277" s="1"/>
  <c r="CS277"/>
  <c r="CP277"/>
  <c r="CN277"/>
  <c r="FW277" s="1"/>
  <c r="CG277"/>
  <c r="JG277" s="1"/>
  <c r="JH277" s="1"/>
  <c r="CF277"/>
  <c r="JE277" s="1"/>
  <c r="JF277" s="1"/>
  <c r="CA277"/>
  <c r="IY277" s="1"/>
  <c r="IZ277" s="1"/>
  <c r="BZ277"/>
  <c r="IW277" s="1"/>
  <c r="IX277" s="1"/>
  <c r="BU277"/>
  <c r="BT277"/>
  <c r="BQ277"/>
  <c r="BP277"/>
  <c r="BJ277"/>
  <c r="II277" s="1"/>
  <c r="BI277"/>
  <c r="IG277" s="1"/>
  <c r="AW277"/>
  <c r="AV277"/>
  <c r="AR277"/>
  <c r="AQ277"/>
  <c r="AK277"/>
  <c r="AJ277"/>
  <c r="AG277"/>
  <c r="AF277"/>
  <c r="OB276"/>
  <c r="OA276"/>
  <c r="NY276"/>
  <c r="NW276"/>
  <c r="NU276"/>
  <c r="NT276"/>
  <c r="NR276"/>
  <c r="NQ276"/>
  <c r="NP276"/>
  <c r="NN276"/>
  <c r="NM276"/>
  <c r="MK276"/>
  <c r="MC276"/>
  <c r="LU276"/>
  <c r="LM276"/>
  <c r="LE276"/>
  <c r="KW276"/>
  <c r="KO276"/>
  <c r="KG276"/>
  <c r="JY276"/>
  <c r="JI276"/>
  <c r="JA276"/>
  <c r="IS276"/>
  <c r="IK276"/>
  <c r="IC276"/>
  <c r="HU276"/>
  <c r="GH276"/>
  <c r="GE276"/>
  <c r="GD276"/>
  <c r="GC276"/>
  <c r="GB276"/>
  <c r="GA276"/>
  <c r="FZ276"/>
  <c r="FY276"/>
  <c r="FX276"/>
  <c r="FU276"/>
  <c r="FR276"/>
  <c r="MG276" s="1"/>
  <c r="MH276" s="1"/>
  <c r="FQ276"/>
  <c r="MI276" s="1"/>
  <c r="MJ276" s="1"/>
  <c r="FL276"/>
  <c r="LY276" s="1"/>
  <c r="LZ276" s="1"/>
  <c r="FK276"/>
  <c r="MA276" s="1"/>
  <c r="MB276" s="1"/>
  <c r="FF276"/>
  <c r="LQ276" s="1"/>
  <c r="FE276"/>
  <c r="LS276" s="1"/>
  <c r="EZ276"/>
  <c r="EY276"/>
  <c r="EV276"/>
  <c r="EU276"/>
  <c r="EO276"/>
  <c r="LA276" s="1"/>
  <c r="EN276"/>
  <c r="EK276"/>
  <c r="ED276"/>
  <c r="EC276"/>
  <c r="DX276"/>
  <c r="DW276"/>
  <c r="DQ276"/>
  <c r="DP276"/>
  <c r="DN276"/>
  <c r="DM276"/>
  <c r="DF276"/>
  <c r="KC276" s="1"/>
  <c r="KD276" s="1"/>
  <c r="DE276"/>
  <c r="KE276" s="1"/>
  <c r="KF276" s="1"/>
  <c r="CZ276"/>
  <c r="JU276" s="1"/>
  <c r="JV276" s="1"/>
  <c r="CY276"/>
  <c r="JW276" s="1"/>
  <c r="JX276" s="1"/>
  <c r="CU276"/>
  <c r="CV276" s="1"/>
  <c r="JQ276" s="1"/>
  <c r="CT276"/>
  <c r="JM276" s="1"/>
  <c r="CS276"/>
  <c r="CP276"/>
  <c r="CN276"/>
  <c r="FW276" s="1"/>
  <c r="CG276"/>
  <c r="JG276" s="1"/>
  <c r="JH276" s="1"/>
  <c r="CF276"/>
  <c r="JE276" s="1"/>
  <c r="JF276" s="1"/>
  <c r="CA276"/>
  <c r="IY276" s="1"/>
  <c r="IZ276" s="1"/>
  <c r="BZ276"/>
  <c r="IW276" s="1"/>
  <c r="IX276" s="1"/>
  <c r="BU276"/>
  <c r="BT276"/>
  <c r="BQ276"/>
  <c r="BP276"/>
  <c r="BJ276"/>
  <c r="II276" s="1"/>
  <c r="BI276"/>
  <c r="IG276" s="1"/>
  <c r="IH276" s="1"/>
  <c r="AW276"/>
  <c r="AV276"/>
  <c r="AR276"/>
  <c r="AQ276"/>
  <c r="AK276"/>
  <c r="AJ276"/>
  <c r="AG276"/>
  <c r="AF276"/>
  <c r="OB275"/>
  <c r="OA275"/>
  <c r="NY275"/>
  <c r="NW275"/>
  <c r="NU275"/>
  <c r="NT275"/>
  <c r="NR275"/>
  <c r="NQ275"/>
  <c r="NP275"/>
  <c r="NN275"/>
  <c r="NM275"/>
  <c r="MK275"/>
  <c r="MC275"/>
  <c r="LU275"/>
  <c r="LM275"/>
  <c r="LE275"/>
  <c r="KW275"/>
  <c r="KO275"/>
  <c r="KG275"/>
  <c r="JY275"/>
  <c r="JI275"/>
  <c r="JA275"/>
  <c r="IS275"/>
  <c r="IK275"/>
  <c r="IC275"/>
  <c r="HU275"/>
  <c r="GH275"/>
  <c r="GE275"/>
  <c r="GD275"/>
  <c r="GC275"/>
  <c r="GB275"/>
  <c r="GA275"/>
  <c r="FZ275"/>
  <c r="FY275"/>
  <c r="FX275"/>
  <c r="FU275"/>
  <c r="FR275"/>
  <c r="MG275" s="1"/>
  <c r="MH275" s="1"/>
  <c r="FQ275"/>
  <c r="MI275" s="1"/>
  <c r="MJ275" s="1"/>
  <c r="FL275"/>
  <c r="LY275" s="1"/>
  <c r="LZ275" s="1"/>
  <c r="FK275"/>
  <c r="MA275" s="1"/>
  <c r="MB275" s="1"/>
  <c r="FF275"/>
  <c r="LQ275" s="1"/>
  <c r="FE275"/>
  <c r="LS275" s="1"/>
  <c r="LW275" s="1"/>
  <c r="EZ275"/>
  <c r="EY275"/>
  <c r="EV275"/>
  <c r="EU275"/>
  <c r="EO275"/>
  <c r="LA275" s="1"/>
  <c r="EN275"/>
  <c r="EK275"/>
  <c r="ED275"/>
  <c r="EC275"/>
  <c r="DX275"/>
  <c r="DW275"/>
  <c r="DQ275"/>
  <c r="DP275"/>
  <c r="DN275"/>
  <c r="DM275"/>
  <c r="DF275"/>
  <c r="KC275" s="1"/>
  <c r="KD275" s="1"/>
  <c r="DE275"/>
  <c r="KE275" s="1"/>
  <c r="KF275" s="1"/>
  <c r="CZ275"/>
  <c r="JU275" s="1"/>
  <c r="JV275" s="1"/>
  <c r="CY275"/>
  <c r="JW275" s="1"/>
  <c r="JX275" s="1"/>
  <c r="CU275"/>
  <c r="CV275" s="1"/>
  <c r="JQ275" s="1"/>
  <c r="CT275"/>
  <c r="JM275" s="1"/>
  <c r="CS275"/>
  <c r="CP275"/>
  <c r="CN275"/>
  <c r="FV275" s="1"/>
  <c r="CG275"/>
  <c r="JG275" s="1"/>
  <c r="JH275" s="1"/>
  <c r="CF275"/>
  <c r="JE275" s="1"/>
  <c r="JF275" s="1"/>
  <c r="CA275"/>
  <c r="IY275" s="1"/>
  <c r="IZ275" s="1"/>
  <c r="BZ275"/>
  <c r="IW275" s="1"/>
  <c r="IX275" s="1"/>
  <c r="BU275"/>
  <c r="BT275"/>
  <c r="BQ275"/>
  <c r="BP275"/>
  <c r="BJ275"/>
  <c r="II275" s="1"/>
  <c r="BI275"/>
  <c r="IG275" s="1"/>
  <c r="AW275"/>
  <c r="AV275"/>
  <c r="AR275"/>
  <c r="AQ275"/>
  <c r="AK275"/>
  <c r="AJ275"/>
  <c r="AG275"/>
  <c r="AF275"/>
  <c r="OB274"/>
  <c r="OA274"/>
  <c r="NY274"/>
  <c r="NW274"/>
  <c r="NU274"/>
  <c r="NT274"/>
  <c r="NR274"/>
  <c r="NQ274"/>
  <c r="NP274"/>
  <c r="NN274"/>
  <c r="NM274"/>
  <c r="MK274"/>
  <c r="MC274"/>
  <c r="LU274"/>
  <c r="LM274"/>
  <c r="LE274"/>
  <c r="KW274"/>
  <c r="KO274"/>
  <c r="KG274"/>
  <c r="JY274"/>
  <c r="JI274"/>
  <c r="JA274"/>
  <c r="IS274"/>
  <c r="IK274"/>
  <c r="IC274"/>
  <c r="HU274"/>
  <c r="GH274"/>
  <c r="GE274"/>
  <c r="GD274"/>
  <c r="GC274"/>
  <c r="GB274"/>
  <c r="GA274"/>
  <c r="FZ274"/>
  <c r="FY274"/>
  <c r="FX274"/>
  <c r="FU274"/>
  <c r="FR274"/>
  <c r="MG274" s="1"/>
  <c r="MH274" s="1"/>
  <c r="FQ274"/>
  <c r="MI274" s="1"/>
  <c r="MJ274" s="1"/>
  <c r="FL274"/>
  <c r="LY274" s="1"/>
  <c r="LZ274" s="1"/>
  <c r="FK274"/>
  <c r="MA274" s="1"/>
  <c r="MB274" s="1"/>
  <c r="FF274"/>
  <c r="LQ274" s="1"/>
  <c r="FE274"/>
  <c r="LS274" s="1"/>
  <c r="EZ274"/>
  <c r="EY274"/>
  <c r="EV274"/>
  <c r="EU274"/>
  <c r="EO274"/>
  <c r="LA274" s="1"/>
  <c r="LB274" s="1"/>
  <c r="EN274"/>
  <c r="EK274"/>
  <c r="ED274"/>
  <c r="EC274"/>
  <c r="DX274"/>
  <c r="DW274"/>
  <c r="DQ274"/>
  <c r="DP274"/>
  <c r="DN274"/>
  <c r="DM274"/>
  <c r="DF274"/>
  <c r="KC274" s="1"/>
  <c r="KD274" s="1"/>
  <c r="DE274"/>
  <c r="KE274" s="1"/>
  <c r="KF274" s="1"/>
  <c r="CZ274"/>
  <c r="JU274" s="1"/>
  <c r="JV274" s="1"/>
  <c r="CY274"/>
  <c r="JW274" s="1"/>
  <c r="JX274" s="1"/>
  <c r="CU274"/>
  <c r="CV274" s="1"/>
  <c r="JQ274" s="1"/>
  <c r="CT274"/>
  <c r="JM274" s="1"/>
  <c r="CS274"/>
  <c r="CP274"/>
  <c r="CN274"/>
  <c r="FV274" s="1"/>
  <c r="CG274"/>
  <c r="JG274" s="1"/>
  <c r="JH274" s="1"/>
  <c r="CF274"/>
  <c r="JE274" s="1"/>
  <c r="JF274" s="1"/>
  <c r="CA274"/>
  <c r="IY274" s="1"/>
  <c r="IZ274" s="1"/>
  <c r="BZ274"/>
  <c r="IW274" s="1"/>
  <c r="IX274" s="1"/>
  <c r="BU274"/>
  <c r="BT274"/>
  <c r="BQ274"/>
  <c r="BP274"/>
  <c r="BJ274"/>
  <c r="II274" s="1"/>
  <c r="BI274"/>
  <c r="IG274" s="1"/>
  <c r="AW274"/>
  <c r="AV274"/>
  <c r="AR274"/>
  <c r="AQ274"/>
  <c r="AK274"/>
  <c r="AJ274"/>
  <c r="AG274"/>
  <c r="AF274"/>
  <c r="OB273"/>
  <c r="OA273"/>
  <c r="NY273"/>
  <c r="NW273"/>
  <c r="NU273"/>
  <c r="NT273"/>
  <c r="NR273"/>
  <c r="NQ273"/>
  <c r="NP273"/>
  <c r="NN273"/>
  <c r="NM273"/>
  <c r="MK273"/>
  <c r="MC273"/>
  <c r="LU273"/>
  <c r="LM273"/>
  <c r="LE273"/>
  <c r="KW273"/>
  <c r="KO273"/>
  <c r="KG273"/>
  <c r="JY273"/>
  <c r="JI273"/>
  <c r="JA273"/>
  <c r="IS273"/>
  <c r="IK273"/>
  <c r="IC273"/>
  <c r="HU273"/>
  <c r="GH273"/>
  <c r="GE273"/>
  <c r="GD273"/>
  <c r="GC273"/>
  <c r="GB273"/>
  <c r="GA273"/>
  <c r="FZ273"/>
  <c r="FY273"/>
  <c r="FX273"/>
  <c r="FU273"/>
  <c r="FR273"/>
  <c r="MG273" s="1"/>
  <c r="MH273" s="1"/>
  <c r="FQ273"/>
  <c r="MI273" s="1"/>
  <c r="MJ273" s="1"/>
  <c r="FL273"/>
  <c r="LY273" s="1"/>
  <c r="LZ273" s="1"/>
  <c r="FK273"/>
  <c r="MA273" s="1"/>
  <c r="MB273" s="1"/>
  <c r="FF273"/>
  <c r="LQ273" s="1"/>
  <c r="LR273" s="1"/>
  <c r="FE273"/>
  <c r="LS273" s="1"/>
  <c r="EZ273"/>
  <c r="EY273"/>
  <c r="EV273"/>
  <c r="EU273"/>
  <c r="EO273"/>
  <c r="LA273" s="1"/>
  <c r="EN273"/>
  <c r="EK273"/>
  <c r="ED273"/>
  <c r="EC273"/>
  <c r="DX273"/>
  <c r="DW273"/>
  <c r="DQ273"/>
  <c r="DP273"/>
  <c r="DN273"/>
  <c r="DM273"/>
  <c r="DF273"/>
  <c r="KC273" s="1"/>
  <c r="KD273" s="1"/>
  <c r="DE273"/>
  <c r="KE273" s="1"/>
  <c r="KF273" s="1"/>
  <c r="CZ273"/>
  <c r="JU273" s="1"/>
  <c r="JV273" s="1"/>
  <c r="CY273"/>
  <c r="JW273" s="1"/>
  <c r="JX273" s="1"/>
  <c r="CU273"/>
  <c r="CV273" s="1"/>
  <c r="JQ273" s="1"/>
  <c r="CT273"/>
  <c r="JM273" s="1"/>
  <c r="JN273" s="1"/>
  <c r="CS273"/>
  <c r="CP273"/>
  <c r="CN273"/>
  <c r="FW273" s="1"/>
  <c r="CG273"/>
  <c r="JG273" s="1"/>
  <c r="JH273" s="1"/>
  <c r="CF273"/>
  <c r="JE273" s="1"/>
  <c r="JF273" s="1"/>
  <c r="CA273"/>
  <c r="IY273" s="1"/>
  <c r="IZ273" s="1"/>
  <c r="BZ273"/>
  <c r="IW273" s="1"/>
  <c r="IX273" s="1"/>
  <c r="BU273"/>
  <c r="BT273"/>
  <c r="BQ273"/>
  <c r="BP273"/>
  <c r="BJ273"/>
  <c r="II273" s="1"/>
  <c r="IJ273" s="1"/>
  <c r="BI273"/>
  <c r="IG273" s="1"/>
  <c r="AW273"/>
  <c r="AV273"/>
  <c r="AR273"/>
  <c r="AQ273"/>
  <c r="AK273"/>
  <c r="AJ273"/>
  <c r="AG273"/>
  <c r="AF273"/>
  <c r="OB272"/>
  <c r="OA272"/>
  <c r="NY272"/>
  <c r="NW272"/>
  <c r="NU272"/>
  <c r="NT272"/>
  <c r="NR272"/>
  <c r="NQ272"/>
  <c r="NP272"/>
  <c r="NN272"/>
  <c r="NM272"/>
  <c r="MK272"/>
  <c r="MC272"/>
  <c r="LU272"/>
  <c r="LM272"/>
  <c r="LE272"/>
  <c r="KW272"/>
  <c r="KO272"/>
  <c r="KG272"/>
  <c r="JY272"/>
  <c r="JI272"/>
  <c r="JA272"/>
  <c r="IS272"/>
  <c r="IK272"/>
  <c r="IC272"/>
  <c r="HU272"/>
  <c r="GH272"/>
  <c r="GE272"/>
  <c r="GD272"/>
  <c r="GC272"/>
  <c r="GB272"/>
  <c r="GA272"/>
  <c r="FZ272"/>
  <c r="FY272"/>
  <c r="FX272"/>
  <c r="FU272"/>
  <c r="FR272"/>
  <c r="MG272" s="1"/>
  <c r="MH272" s="1"/>
  <c r="FQ272"/>
  <c r="MI272" s="1"/>
  <c r="MJ272" s="1"/>
  <c r="FL272"/>
  <c r="LY272" s="1"/>
  <c r="LZ272" s="1"/>
  <c r="FK272"/>
  <c r="MA272" s="1"/>
  <c r="MB272" s="1"/>
  <c r="FF272"/>
  <c r="LQ272" s="1"/>
  <c r="FE272"/>
  <c r="LS272" s="1"/>
  <c r="EZ272"/>
  <c r="EY272"/>
  <c r="EV272"/>
  <c r="EU272"/>
  <c r="EO272"/>
  <c r="LA272" s="1"/>
  <c r="EN272"/>
  <c r="EK272"/>
  <c r="ED272"/>
  <c r="EC272"/>
  <c r="DX272"/>
  <c r="DW272"/>
  <c r="DQ272"/>
  <c r="DP272"/>
  <c r="DN272"/>
  <c r="DM272"/>
  <c r="DF272"/>
  <c r="KC272" s="1"/>
  <c r="KD272" s="1"/>
  <c r="DE272"/>
  <c r="KE272" s="1"/>
  <c r="KF272" s="1"/>
  <c r="CZ272"/>
  <c r="JU272" s="1"/>
  <c r="JV272" s="1"/>
  <c r="CY272"/>
  <c r="JW272" s="1"/>
  <c r="JX272" s="1"/>
  <c r="CU272"/>
  <c r="CV272" s="1"/>
  <c r="JQ272" s="1"/>
  <c r="CT272"/>
  <c r="JM272" s="1"/>
  <c r="CS272"/>
  <c r="CP272"/>
  <c r="CN272"/>
  <c r="FV272" s="1"/>
  <c r="CG272"/>
  <c r="JG272" s="1"/>
  <c r="JH272" s="1"/>
  <c r="CF272"/>
  <c r="JE272" s="1"/>
  <c r="JF272" s="1"/>
  <c r="CA272"/>
  <c r="IY272" s="1"/>
  <c r="IZ272" s="1"/>
  <c r="BZ272"/>
  <c r="IW272" s="1"/>
  <c r="IX272" s="1"/>
  <c r="BU272"/>
  <c r="BT272"/>
  <c r="BQ272"/>
  <c r="BP272"/>
  <c r="BJ272"/>
  <c r="II272" s="1"/>
  <c r="BI272"/>
  <c r="IG272" s="1"/>
  <c r="IH272" s="1"/>
  <c r="AW272"/>
  <c r="AV272"/>
  <c r="AR272"/>
  <c r="AQ272"/>
  <c r="AK272"/>
  <c r="AJ272"/>
  <c r="AG272"/>
  <c r="AF272"/>
  <c r="OB271"/>
  <c r="OA271"/>
  <c r="NY271"/>
  <c r="NW271"/>
  <c r="NU271"/>
  <c r="NT271"/>
  <c r="NR271"/>
  <c r="NQ271"/>
  <c r="NP271"/>
  <c r="NN271"/>
  <c r="NM271"/>
  <c r="MK271"/>
  <c r="MC271"/>
  <c r="LU271"/>
  <c r="LM271"/>
  <c r="LE271"/>
  <c r="KW271"/>
  <c r="KO271"/>
  <c r="KG271"/>
  <c r="JY271"/>
  <c r="JI271"/>
  <c r="JA271"/>
  <c r="IS271"/>
  <c r="IK271"/>
  <c r="IC271"/>
  <c r="HU271"/>
  <c r="GH271"/>
  <c r="GE271"/>
  <c r="GD271"/>
  <c r="GC271"/>
  <c r="GB271"/>
  <c r="GA271"/>
  <c r="FZ271"/>
  <c r="FY271"/>
  <c r="FX271"/>
  <c r="FU271"/>
  <c r="FR271"/>
  <c r="MG271" s="1"/>
  <c r="MH271" s="1"/>
  <c r="FQ271"/>
  <c r="MI271" s="1"/>
  <c r="MJ271" s="1"/>
  <c r="FL271"/>
  <c r="LY271" s="1"/>
  <c r="LZ271" s="1"/>
  <c r="FK271"/>
  <c r="MA271" s="1"/>
  <c r="MB271" s="1"/>
  <c r="FF271"/>
  <c r="LQ271" s="1"/>
  <c r="FE271"/>
  <c r="LS271" s="1"/>
  <c r="LW271" s="1"/>
  <c r="EZ271"/>
  <c r="EY271"/>
  <c r="EV271"/>
  <c r="EU271"/>
  <c r="EO271"/>
  <c r="LA271" s="1"/>
  <c r="EN271"/>
  <c r="EK271"/>
  <c r="ED271"/>
  <c r="EC271"/>
  <c r="DX271"/>
  <c r="DW271"/>
  <c r="DQ271"/>
  <c r="DP271"/>
  <c r="DN271"/>
  <c r="DM271"/>
  <c r="DF271"/>
  <c r="KC271" s="1"/>
  <c r="KD271" s="1"/>
  <c r="DE271"/>
  <c r="KE271" s="1"/>
  <c r="KF271" s="1"/>
  <c r="CZ271"/>
  <c r="JU271" s="1"/>
  <c r="JV271" s="1"/>
  <c r="CY271"/>
  <c r="JW271" s="1"/>
  <c r="JX271" s="1"/>
  <c r="CU271"/>
  <c r="CV271" s="1"/>
  <c r="JQ271" s="1"/>
  <c r="CT271"/>
  <c r="JM271" s="1"/>
  <c r="CS271"/>
  <c r="CP271"/>
  <c r="CN271"/>
  <c r="FV271" s="1"/>
  <c r="CG271"/>
  <c r="JG271" s="1"/>
  <c r="JH271" s="1"/>
  <c r="CF271"/>
  <c r="JE271" s="1"/>
  <c r="JF271" s="1"/>
  <c r="CA271"/>
  <c r="IY271" s="1"/>
  <c r="IZ271" s="1"/>
  <c r="BZ271"/>
  <c r="IW271" s="1"/>
  <c r="IX271" s="1"/>
  <c r="BU271"/>
  <c r="BT271"/>
  <c r="BQ271"/>
  <c r="BP271"/>
  <c r="BJ271"/>
  <c r="II271" s="1"/>
  <c r="IJ271" s="1"/>
  <c r="BI271"/>
  <c r="IG271" s="1"/>
  <c r="AW271"/>
  <c r="AV271"/>
  <c r="AR271"/>
  <c r="AQ271"/>
  <c r="AK271"/>
  <c r="AJ271"/>
  <c r="AG271"/>
  <c r="AF271"/>
  <c r="NR270"/>
  <c r="MK270"/>
  <c r="MC270"/>
  <c r="LU270"/>
  <c r="LM270"/>
  <c r="LE270"/>
  <c r="KW270"/>
  <c r="KO270"/>
  <c r="KG270"/>
  <c r="JY270"/>
  <c r="JI270"/>
  <c r="JA270"/>
  <c r="IS270"/>
  <c r="IK270"/>
  <c r="IC270"/>
  <c r="HU270"/>
  <c r="GH270"/>
  <c r="GE270"/>
  <c r="GD270"/>
  <c r="GC270"/>
  <c r="GB270"/>
  <c r="GA270"/>
  <c r="FZ270"/>
  <c r="FY270"/>
  <c r="FX270"/>
  <c r="FU270"/>
  <c r="FR270"/>
  <c r="MG270" s="1"/>
  <c r="FQ270"/>
  <c r="MI270" s="1"/>
  <c r="MJ270" s="1"/>
  <c r="FL270"/>
  <c r="LY270" s="1"/>
  <c r="FK270"/>
  <c r="MA270" s="1"/>
  <c r="FF270"/>
  <c r="LQ270" s="1"/>
  <c r="FE270"/>
  <c r="LS270" s="1"/>
  <c r="LT270" s="1"/>
  <c r="EZ270"/>
  <c r="EY270"/>
  <c r="EV270"/>
  <c r="EU270"/>
  <c r="EO270"/>
  <c r="LA270" s="1"/>
  <c r="EN270"/>
  <c r="EK270"/>
  <c r="ED270"/>
  <c r="EC270"/>
  <c r="DX270"/>
  <c r="DW270"/>
  <c r="DQ270"/>
  <c r="DP270"/>
  <c r="DN270"/>
  <c r="DM270"/>
  <c r="DF270"/>
  <c r="KC270" s="1"/>
  <c r="DE270"/>
  <c r="KE270" s="1"/>
  <c r="CZ270"/>
  <c r="JU270" s="1"/>
  <c r="CY270"/>
  <c r="JW270" s="1"/>
  <c r="JX270" s="1"/>
  <c r="CU270"/>
  <c r="CV270" s="1"/>
  <c r="JQ270" s="1"/>
  <c r="CT270"/>
  <c r="JM270" s="1"/>
  <c r="CS270"/>
  <c r="CP270"/>
  <c r="CN270"/>
  <c r="FV270" s="1"/>
  <c r="CG270"/>
  <c r="JG270" s="1"/>
  <c r="JH270" s="1"/>
  <c r="CF270"/>
  <c r="JE270" s="1"/>
  <c r="JF270" s="1"/>
  <c r="CA270"/>
  <c r="IY270" s="1"/>
  <c r="BZ270"/>
  <c r="IW270" s="1"/>
  <c r="BU270"/>
  <c r="BT270"/>
  <c r="BQ270"/>
  <c r="BP270"/>
  <c r="BJ270"/>
  <c r="II270" s="1"/>
  <c r="BI270"/>
  <c r="IG270" s="1"/>
  <c r="AW270"/>
  <c r="AV270"/>
  <c r="AR270"/>
  <c r="AQ270"/>
  <c r="AK270"/>
  <c r="AJ270"/>
  <c r="AG270"/>
  <c r="AF270"/>
  <c r="OB269"/>
  <c r="OA269"/>
  <c r="NY269"/>
  <c r="NW269"/>
  <c r="NU269"/>
  <c r="NT269"/>
  <c r="NR269"/>
  <c r="NQ269"/>
  <c r="NP269"/>
  <c r="NN269"/>
  <c r="NM269"/>
  <c r="MK269"/>
  <c r="MC269"/>
  <c r="LU269"/>
  <c r="LM269"/>
  <c r="LE269"/>
  <c r="KW269"/>
  <c r="KO269"/>
  <c r="KG269"/>
  <c r="JY269"/>
  <c r="JI269"/>
  <c r="JA269"/>
  <c r="IS269"/>
  <c r="IK269"/>
  <c r="IC269"/>
  <c r="HU269"/>
  <c r="GH269"/>
  <c r="GE269"/>
  <c r="GD269"/>
  <c r="GC269"/>
  <c r="GB269"/>
  <c r="GA269"/>
  <c r="FZ269"/>
  <c r="FY269"/>
  <c r="FX269"/>
  <c r="FU269"/>
  <c r="FR269"/>
  <c r="MG269" s="1"/>
  <c r="MH269" s="1"/>
  <c r="FQ269"/>
  <c r="MI269" s="1"/>
  <c r="MJ269" s="1"/>
  <c r="FL269"/>
  <c r="LY269" s="1"/>
  <c r="LZ269" s="1"/>
  <c r="FK269"/>
  <c r="MA269" s="1"/>
  <c r="MB269" s="1"/>
  <c r="FF269"/>
  <c r="LQ269" s="1"/>
  <c r="FE269"/>
  <c r="LS269" s="1"/>
  <c r="LW269" s="1"/>
  <c r="EZ269"/>
  <c r="EY269"/>
  <c r="EV269"/>
  <c r="EU269"/>
  <c r="EO269"/>
  <c r="LA269" s="1"/>
  <c r="EN269"/>
  <c r="EK269"/>
  <c r="ED269"/>
  <c r="EC269"/>
  <c r="DX269"/>
  <c r="DW269"/>
  <c r="DQ269"/>
  <c r="DP269"/>
  <c r="DN269"/>
  <c r="DM269"/>
  <c r="DF269"/>
  <c r="KC269" s="1"/>
  <c r="KD269" s="1"/>
  <c r="DE269"/>
  <c r="KE269" s="1"/>
  <c r="KF269" s="1"/>
  <c r="CZ269"/>
  <c r="JU269" s="1"/>
  <c r="JV269" s="1"/>
  <c r="CY269"/>
  <c r="JW269" s="1"/>
  <c r="JX269" s="1"/>
  <c r="CU269"/>
  <c r="CV269" s="1"/>
  <c r="JQ269" s="1"/>
  <c r="CT269"/>
  <c r="JM269" s="1"/>
  <c r="CS269"/>
  <c r="CP269"/>
  <c r="CN269"/>
  <c r="FV269" s="1"/>
  <c r="CG269"/>
  <c r="JG269" s="1"/>
  <c r="JH269" s="1"/>
  <c r="CF269"/>
  <c r="JE269" s="1"/>
  <c r="JF269" s="1"/>
  <c r="CA269"/>
  <c r="IY269" s="1"/>
  <c r="IZ269" s="1"/>
  <c r="BZ269"/>
  <c r="IW269" s="1"/>
  <c r="IX269" s="1"/>
  <c r="BU269"/>
  <c r="BT269"/>
  <c r="BQ269"/>
  <c r="BP269"/>
  <c r="BJ269"/>
  <c r="II269" s="1"/>
  <c r="IJ269" s="1"/>
  <c r="BI269"/>
  <c r="IG269" s="1"/>
  <c r="AW269"/>
  <c r="AV269"/>
  <c r="AR269"/>
  <c r="AQ269"/>
  <c r="AK269"/>
  <c r="AJ269"/>
  <c r="AG269"/>
  <c r="AF269"/>
  <c r="OB268"/>
  <c r="OA268"/>
  <c r="NY268"/>
  <c r="NW268"/>
  <c r="NU268"/>
  <c r="NT268"/>
  <c r="NR268"/>
  <c r="NQ268"/>
  <c r="NP268"/>
  <c r="NN268"/>
  <c r="NM268"/>
  <c r="MK268"/>
  <c r="MC268"/>
  <c r="LU268"/>
  <c r="LM268"/>
  <c r="LE268"/>
  <c r="KW268"/>
  <c r="KO268"/>
  <c r="KG268"/>
  <c r="JY268"/>
  <c r="JI268"/>
  <c r="JA268"/>
  <c r="IS268"/>
  <c r="IK268"/>
  <c r="IC268"/>
  <c r="HU268"/>
  <c r="GH268"/>
  <c r="GE268"/>
  <c r="GD268"/>
  <c r="GC268"/>
  <c r="GB268"/>
  <c r="GA268"/>
  <c r="FZ268"/>
  <c r="FY268"/>
  <c r="FX268"/>
  <c r="FU268"/>
  <c r="FR268"/>
  <c r="MG268" s="1"/>
  <c r="MH268" s="1"/>
  <c r="FQ268"/>
  <c r="MI268" s="1"/>
  <c r="MJ268" s="1"/>
  <c r="FL268"/>
  <c r="LY268" s="1"/>
  <c r="LZ268" s="1"/>
  <c r="FK268"/>
  <c r="MA268" s="1"/>
  <c r="MB268" s="1"/>
  <c r="FF268"/>
  <c r="LQ268" s="1"/>
  <c r="FE268"/>
  <c r="LS268" s="1"/>
  <c r="EZ268"/>
  <c r="EY268"/>
  <c r="EV268"/>
  <c r="EU268"/>
  <c r="EO268"/>
  <c r="LA268" s="1"/>
  <c r="EN268"/>
  <c r="EK268"/>
  <c r="ED268"/>
  <c r="EC268"/>
  <c r="DX268"/>
  <c r="DW268"/>
  <c r="DQ268"/>
  <c r="DP268"/>
  <c r="DN268"/>
  <c r="DM268"/>
  <c r="DF268"/>
  <c r="KC268" s="1"/>
  <c r="KD268" s="1"/>
  <c r="DE268"/>
  <c r="KE268" s="1"/>
  <c r="KF268" s="1"/>
  <c r="CZ268"/>
  <c r="JU268" s="1"/>
  <c r="JV268" s="1"/>
  <c r="CY268"/>
  <c r="JW268" s="1"/>
  <c r="JX268" s="1"/>
  <c r="CU268"/>
  <c r="CV268" s="1"/>
  <c r="JQ268" s="1"/>
  <c r="CT268"/>
  <c r="JM268" s="1"/>
  <c r="CS268"/>
  <c r="CP268"/>
  <c r="CN268"/>
  <c r="FV268" s="1"/>
  <c r="CG268"/>
  <c r="JG268" s="1"/>
  <c r="JH268" s="1"/>
  <c r="CF268"/>
  <c r="JE268" s="1"/>
  <c r="JF268" s="1"/>
  <c r="CA268"/>
  <c r="IY268" s="1"/>
  <c r="IZ268" s="1"/>
  <c r="BZ268"/>
  <c r="IW268" s="1"/>
  <c r="IX268" s="1"/>
  <c r="BU268"/>
  <c r="BT268"/>
  <c r="BQ268"/>
  <c r="BP268"/>
  <c r="BJ268"/>
  <c r="II268" s="1"/>
  <c r="BI268"/>
  <c r="IG268" s="1"/>
  <c r="AW268"/>
  <c r="AV268"/>
  <c r="AR268"/>
  <c r="AQ268"/>
  <c r="AK268"/>
  <c r="AJ268"/>
  <c r="AG268"/>
  <c r="AF268"/>
  <c r="OB267"/>
  <c r="OA267"/>
  <c r="NY267"/>
  <c r="NW267"/>
  <c r="NU267"/>
  <c r="NT267"/>
  <c r="NR267"/>
  <c r="NQ267"/>
  <c r="NP267"/>
  <c r="NN267"/>
  <c r="NM267"/>
  <c r="MK267"/>
  <c r="MC267"/>
  <c r="LU267"/>
  <c r="LM267"/>
  <c r="LE267"/>
  <c r="KW267"/>
  <c r="KO267"/>
  <c r="KG267"/>
  <c r="JY267"/>
  <c r="JI267"/>
  <c r="JA267"/>
  <c r="IS267"/>
  <c r="IK267"/>
  <c r="IC267"/>
  <c r="HU267"/>
  <c r="GH267"/>
  <c r="GE267"/>
  <c r="GD267"/>
  <c r="GC267"/>
  <c r="GB267"/>
  <c r="GA267"/>
  <c r="FZ267"/>
  <c r="FY267"/>
  <c r="FX267"/>
  <c r="FU267"/>
  <c r="FR267"/>
  <c r="MG267" s="1"/>
  <c r="MH267" s="1"/>
  <c r="FQ267"/>
  <c r="MI267" s="1"/>
  <c r="MJ267" s="1"/>
  <c r="FL267"/>
  <c r="LY267" s="1"/>
  <c r="LZ267" s="1"/>
  <c r="FK267"/>
  <c r="MA267" s="1"/>
  <c r="MB267" s="1"/>
  <c r="FF267"/>
  <c r="LQ267" s="1"/>
  <c r="FE267"/>
  <c r="LS267" s="1"/>
  <c r="EZ267"/>
  <c r="EY267"/>
  <c r="EV267"/>
  <c r="EU267"/>
  <c r="EO267"/>
  <c r="LA267" s="1"/>
  <c r="EN267"/>
  <c r="EK267"/>
  <c r="ED267"/>
  <c r="EC267"/>
  <c r="DX267"/>
  <c r="DW267"/>
  <c r="DQ267"/>
  <c r="DP267"/>
  <c r="DN267"/>
  <c r="DM267"/>
  <c r="DF267"/>
  <c r="KC267" s="1"/>
  <c r="KD267" s="1"/>
  <c r="DE267"/>
  <c r="KE267" s="1"/>
  <c r="KF267" s="1"/>
  <c r="CZ267"/>
  <c r="JU267" s="1"/>
  <c r="JV267" s="1"/>
  <c r="CY267"/>
  <c r="JW267" s="1"/>
  <c r="JX267" s="1"/>
  <c r="CU267"/>
  <c r="CV267" s="1"/>
  <c r="JQ267" s="1"/>
  <c r="CT267"/>
  <c r="JM267" s="1"/>
  <c r="CS267"/>
  <c r="CP267"/>
  <c r="CN267"/>
  <c r="FW267" s="1"/>
  <c r="CG267"/>
  <c r="JG267" s="1"/>
  <c r="JH267" s="1"/>
  <c r="CF267"/>
  <c r="JE267" s="1"/>
  <c r="JF267" s="1"/>
  <c r="CA267"/>
  <c r="IY267" s="1"/>
  <c r="IZ267" s="1"/>
  <c r="BZ267"/>
  <c r="IW267" s="1"/>
  <c r="IX267" s="1"/>
  <c r="BU267"/>
  <c r="BT267"/>
  <c r="BQ267"/>
  <c r="BP267"/>
  <c r="BJ267"/>
  <c r="II267" s="1"/>
  <c r="IJ267" s="1"/>
  <c r="BI267"/>
  <c r="IG267" s="1"/>
  <c r="AW267"/>
  <c r="AV267"/>
  <c r="AR267"/>
  <c r="AQ267"/>
  <c r="AK267"/>
  <c r="AJ267"/>
  <c r="AG267"/>
  <c r="AF267"/>
  <c r="MK266"/>
  <c r="MC266"/>
  <c r="LU266"/>
  <c r="LM266"/>
  <c r="LE266"/>
  <c r="KW266"/>
  <c r="KO266"/>
  <c r="KG266"/>
  <c r="JY266"/>
  <c r="JI266"/>
  <c r="JA266"/>
  <c r="IS266"/>
  <c r="IK266"/>
  <c r="IC266"/>
  <c r="HU266"/>
  <c r="GH266"/>
  <c r="GE266"/>
  <c r="GD266"/>
  <c r="GC266"/>
  <c r="GB266"/>
  <c r="GA266"/>
  <c r="FZ266"/>
  <c r="FY266"/>
  <c r="FX266"/>
  <c r="FU266"/>
  <c r="FR266"/>
  <c r="MG266" s="1"/>
  <c r="FQ266"/>
  <c r="MI266" s="1"/>
  <c r="MJ266" s="1"/>
  <c r="FL266"/>
  <c r="LY266" s="1"/>
  <c r="FK266"/>
  <c r="MA266" s="1"/>
  <c r="MB266" s="1"/>
  <c r="FF266"/>
  <c r="LQ266" s="1"/>
  <c r="FE266"/>
  <c r="LS266" s="1"/>
  <c r="LT266" s="1"/>
  <c r="EZ266"/>
  <c r="EY266"/>
  <c r="EV266"/>
  <c r="EU266"/>
  <c r="EO266"/>
  <c r="LA266" s="1"/>
  <c r="EN266"/>
  <c r="EK266"/>
  <c r="ED266"/>
  <c r="EC266"/>
  <c r="DX266"/>
  <c r="DW266"/>
  <c r="DQ266"/>
  <c r="DP266"/>
  <c r="DN266"/>
  <c r="DM266"/>
  <c r="DF266"/>
  <c r="KC266" s="1"/>
  <c r="DE266"/>
  <c r="KE266" s="1"/>
  <c r="CZ266"/>
  <c r="JU266" s="1"/>
  <c r="CY266"/>
  <c r="JW266" s="1"/>
  <c r="CU266"/>
  <c r="CV266" s="1"/>
  <c r="JQ266" s="1"/>
  <c r="CT266"/>
  <c r="JM266" s="1"/>
  <c r="CS266"/>
  <c r="CP266"/>
  <c r="CN266"/>
  <c r="FV266" s="1"/>
  <c r="CG266"/>
  <c r="JG266" s="1"/>
  <c r="JH266" s="1"/>
  <c r="CF266"/>
  <c r="JE266" s="1"/>
  <c r="CA266"/>
  <c r="IY266" s="1"/>
  <c r="IZ266" s="1"/>
  <c r="BZ266"/>
  <c r="IW266" s="1"/>
  <c r="BU266"/>
  <c r="BT266"/>
  <c r="BQ266"/>
  <c r="BP266"/>
  <c r="BJ266"/>
  <c r="II266" s="1"/>
  <c r="IJ266" s="1"/>
  <c r="BI266"/>
  <c r="IG266" s="1"/>
  <c r="AW266"/>
  <c r="AV266"/>
  <c r="AR266"/>
  <c r="AQ266"/>
  <c r="AK266"/>
  <c r="AJ266"/>
  <c r="AG266"/>
  <c r="AF266"/>
  <c r="NR265"/>
  <c r="MK265"/>
  <c r="MC265"/>
  <c r="LU265"/>
  <c r="LM265"/>
  <c r="LE265"/>
  <c r="KW265"/>
  <c r="KO265"/>
  <c r="KG265"/>
  <c r="JY265"/>
  <c r="JI265"/>
  <c r="JA265"/>
  <c r="IS265"/>
  <c r="IK265"/>
  <c r="IC265"/>
  <c r="HU265"/>
  <c r="GH265"/>
  <c r="GE265"/>
  <c r="GD265"/>
  <c r="GC265"/>
  <c r="GB265"/>
  <c r="GA265"/>
  <c r="FZ265"/>
  <c r="FY265"/>
  <c r="FX265"/>
  <c r="FU265"/>
  <c r="FR265"/>
  <c r="MG265" s="1"/>
  <c r="FQ265"/>
  <c r="MI265" s="1"/>
  <c r="FL265"/>
  <c r="LY265" s="1"/>
  <c r="FK265"/>
  <c r="MA265" s="1"/>
  <c r="FF265"/>
  <c r="LQ265" s="1"/>
  <c r="FE265"/>
  <c r="LS265" s="1"/>
  <c r="EZ265"/>
  <c r="EY265"/>
  <c r="EV265"/>
  <c r="EU265"/>
  <c r="EO265"/>
  <c r="LA265" s="1"/>
  <c r="EN265"/>
  <c r="EK265"/>
  <c r="ED265"/>
  <c r="EC265"/>
  <c r="DX265"/>
  <c r="DW265"/>
  <c r="DQ265"/>
  <c r="DP265"/>
  <c r="DN265"/>
  <c r="DM265"/>
  <c r="DF265"/>
  <c r="KC265" s="1"/>
  <c r="DE265"/>
  <c r="KE265" s="1"/>
  <c r="CZ265"/>
  <c r="JU265" s="1"/>
  <c r="CY265"/>
  <c r="JW265" s="1"/>
  <c r="CU265"/>
  <c r="CV265" s="1"/>
  <c r="JQ265" s="1"/>
  <c r="CT265"/>
  <c r="JM265" s="1"/>
  <c r="CS265"/>
  <c r="CP265"/>
  <c r="CN265"/>
  <c r="FV265" s="1"/>
  <c r="CG265"/>
  <c r="JG265" s="1"/>
  <c r="JH265" s="1"/>
  <c r="CF265"/>
  <c r="JE265" s="1"/>
  <c r="JF265" s="1"/>
  <c r="CA265"/>
  <c r="IY265" s="1"/>
  <c r="BZ265"/>
  <c r="IW265" s="1"/>
  <c r="JB265" s="1"/>
  <c r="BU265"/>
  <c r="BT265"/>
  <c r="BQ265"/>
  <c r="BP265"/>
  <c r="BJ265"/>
  <c r="II265" s="1"/>
  <c r="BI265"/>
  <c r="IG265" s="1"/>
  <c r="IH265" s="1"/>
  <c r="AW265"/>
  <c r="AV265"/>
  <c r="AR265"/>
  <c r="AQ265"/>
  <c r="AK265"/>
  <c r="AJ265"/>
  <c r="AG265"/>
  <c r="AF265"/>
  <c r="OB264"/>
  <c r="OA264"/>
  <c r="NY264"/>
  <c r="NW264"/>
  <c r="NU264"/>
  <c r="NT264"/>
  <c r="NR264"/>
  <c r="NQ264"/>
  <c r="NP264"/>
  <c r="NN264"/>
  <c r="NM264"/>
  <c r="MK264"/>
  <c r="MC264"/>
  <c r="LU264"/>
  <c r="LM264"/>
  <c r="LE264"/>
  <c r="KW264"/>
  <c r="KO264"/>
  <c r="KG264"/>
  <c r="JY264"/>
  <c r="JI264"/>
  <c r="JA264"/>
  <c r="IS264"/>
  <c r="IK264"/>
  <c r="IC264"/>
  <c r="HU264"/>
  <c r="GH264"/>
  <c r="GE264"/>
  <c r="GD264"/>
  <c r="GC264"/>
  <c r="GB264"/>
  <c r="GA264"/>
  <c r="FZ264"/>
  <c r="FY264"/>
  <c r="FX264"/>
  <c r="FU264"/>
  <c r="FR264"/>
  <c r="MG264" s="1"/>
  <c r="MH264" s="1"/>
  <c r="FQ264"/>
  <c r="MI264" s="1"/>
  <c r="MJ264" s="1"/>
  <c r="FL264"/>
  <c r="LY264" s="1"/>
  <c r="LZ264" s="1"/>
  <c r="FK264"/>
  <c r="MA264" s="1"/>
  <c r="MB264" s="1"/>
  <c r="FF264"/>
  <c r="LQ264" s="1"/>
  <c r="FE264"/>
  <c r="LS264" s="1"/>
  <c r="LW264" s="1"/>
  <c r="EZ264"/>
  <c r="EY264"/>
  <c r="EV264"/>
  <c r="EU264"/>
  <c r="EO264"/>
  <c r="LA264" s="1"/>
  <c r="EN264"/>
  <c r="EK264"/>
  <c r="ED264"/>
  <c r="EC264"/>
  <c r="DX264"/>
  <c r="DW264"/>
  <c r="DQ264"/>
  <c r="DP264"/>
  <c r="DN264"/>
  <c r="DM264"/>
  <c r="DF264"/>
  <c r="KC264" s="1"/>
  <c r="KD264" s="1"/>
  <c r="DE264"/>
  <c r="KE264" s="1"/>
  <c r="KF264" s="1"/>
  <c r="CZ264"/>
  <c r="JU264" s="1"/>
  <c r="JV264" s="1"/>
  <c r="CY264"/>
  <c r="JW264" s="1"/>
  <c r="JX264" s="1"/>
  <c r="CU264"/>
  <c r="CV264" s="1"/>
  <c r="JQ264" s="1"/>
  <c r="CT264"/>
  <c r="JM264" s="1"/>
  <c r="JN264" s="1"/>
  <c r="CS264"/>
  <c r="CP264"/>
  <c r="CN264"/>
  <c r="FV264" s="1"/>
  <c r="CG264"/>
  <c r="JG264" s="1"/>
  <c r="JH264" s="1"/>
  <c r="CF264"/>
  <c r="JE264" s="1"/>
  <c r="JF264" s="1"/>
  <c r="CA264"/>
  <c r="IY264" s="1"/>
  <c r="IZ264" s="1"/>
  <c r="BZ264"/>
  <c r="IW264" s="1"/>
  <c r="IX264" s="1"/>
  <c r="BU264"/>
  <c r="BT264"/>
  <c r="BQ264"/>
  <c r="BP264"/>
  <c r="BJ264"/>
  <c r="II264" s="1"/>
  <c r="IJ264" s="1"/>
  <c r="BI264"/>
  <c r="IG264" s="1"/>
  <c r="AW264"/>
  <c r="AV264"/>
  <c r="AR264"/>
  <c r="AQ264"/>
  <c r="AK264"/>
  <c r="AJ264"/>
  <c r="AG264"/>
  <c r="AF264"/>
  <c r="OB263"/>
  <c r="OA263"/>
  <c r="NY263"/>
  <c r="NW263"/>
  <c r="NU263"/>
  <c r="NT263"/>
  <c r="NR263"/>
  <c r="NQ263"/>
  <c r="NP263"/>
  <c r="NN263"/>
  <c r="NM263"/>
  <c r="MK263"/>
  <c r="MC263"/>
  <c r="LU263"/>
  <c r="LM263"/>
  <c r="LE263"/>
  <c r="KW263"/>
  <c r="KO263"/>
  <c r="KG263"/>
  <c r="JY263"/>
  <c r="JI263"/>
  <c r="JA263"/>
  <c r="IS263"/>
  <c r="IK263"/>
  <c r="IC263"/>
  <c r="HU263"/>
  <c r="GH263"/>
  <c r="GE263"/>
  <c r="GD263"/>
  <c r="GC263"/>
  <c r="GB263"/>
  <c r="GA263"/>
  <c r="FZ263"/>
  <c r="FY263"/>
  <c r="FX263"/>
  <c r="FU263"/>
  <c r="FR263"/>
  <c r="MG263" s="1"/>
  <c r="MH263" s="1"/>
  <c r="FQ263"/>
  <c r="MI263" s="1"/>
  <c r="MJ263" s="1"/>
  <c r="FL263"/>
  <c r="LY263" s="1"/>
  <c r="LZ263" s="1"/>
  <c r="FK263"/>
  <c r="MA263" s="1"/>
  <c r="MB263" s="1"/>
  <c r="FF263"/>
  <c r="LQ263" s="1"/>
  <c r="FE263"/>
  <c r="LS263" s="1"/>
  <c r="EZ263"/>
  <c r="EY263"/>
  <c r="EV263"/>
  <c r="EU263"/>
  <c r="EO263"/>
  <c r="LA263" s="1"/>
  <c r="EN263"/>
  <c r="EK263"/>
  <c r="ED263"/>
  <c r="EC263"/>
  <c r="DX263"/>
  <c r="DW263"/>
  <c r="DQ263"/>
  <c r="DP263"/>
  <c r="DN263"/>
  <c r="DM263"/>
  <c r="DF263"/>
  <c r="KC263" s="1"/>
  <c r="KD263" s="1"/>
  <c r="DE263"/>
  <c r="KE263" s="1"/>
  <c r="KF263" s="1"/>
  <c r="CZ263"/>
  <c r="JU263" s="1"/>
  <c r="JV263" s="1"/>
  <c r="CY263"/>
  <c r="JW263" s="1"/>
  <c r="JX263" s="1"/>
  <c r="CU263"/>
  <c r="CV263" s="1"/>
  <c r="JQ263" s="1"/>
  <c r="CT263"/>
  <c r="JM263" s="1"/>
  <c r="CS263"/>
  <c r="CP263"/>
  <c r="CN263"/>
  <c r="FV263" s="1"/>
  <c r="CG263"/>
  <c r="JG263" s="1"/>
  <c r="JH263" s="1"/>
  <c r="CF263"/>
  <c r="JE263" s="1"/>
  <c r="JF263" s="1"/>
  <c r="CA263"/>
  <c r="IY263" s="1"/>
  <c r="IZ263" s="1"/>
  <c r="BZ263"/>
  <c r="IW263" s="1"/>
  <c r="IX263" s="1"/>
  <c r="BU263"/>
  <c r="BT263"/>
  <c r="BQ263"/>
  <c r="BP263"/>
  <c r="BJ263"/>
  <c r="II263" s="1"/>
  <c r="BI263"/>
  <c r="IG263" s="1"/>
  <c r="IH263" s="1"/>
  <c r="AW263"/>
  <c r="AV263"/>
  <c r="AR263"/>
  <c r="AQ263"/>
  <c r="AK263"/>
  <c r="AJ263"/>
  <c r="AG263"/>
  <c r="AF263"/>
  <c r="OB262"/>
  <c r="OA262"/>
  <c r="NY262"/>
  <c r="NW262"/>
  <c r="NU262"/>
  <c r="NT262"/>
  <c r="NR262"/>
  <c r="NQ262"/>
  <c r="NP262"/>
  <c r="NN262"/>
  <c r="NM262"/>
  <c r="MK262"/>
  <c r="MC262"/>
  <c r="LU262"/>
  <c r="LM262"/>
  <c r="LE262"/>
  <c r="KW262"/>
  <c r="KO262"/>
  <c r="KG262"/>
  <c r="JY262"/>
  <c r="JI262"/>
  <c r="JA262"/>
  <c r="IS262"/>
  <c r="IK262"/>
  <c r="IC262"/>
  <c r="HU262"/>
  <c r="GH262"/>
  <c r="GE262"/>
  <c r="GD262"/>
  <c r="GC262"/>
  <c r="GB262"/>
  <c r="GA262"/>
  <c r="FZ262"/>
  <c r="FY262"/>
  <c r="FX262"/>
  <c r="FU262"/>
  <c r="FR262"/>
  <c r="MG262" s="1"/>
  <c r="MH262" s="1"/>
  <c r="FQ262"/>
  <c r="MI262" s="1"/>
  <c r="MJ262" s="1"/>
  <c r="FL262"/>
  <c r="LY262" s="1"/>
  <c r="LZ262" s="1"/>
  <c r="FK262"/>
  <c r="MA262" s="1"/>
  <c r="MB262" s="1"/>
  <c r="FF262"/>
  <c r="LQ262" s="1"/>
  <c r="LR262" s="1"/>
  <c r="FE262"/>
  <c r="LS262" s="1"/>
  <c r="LW262" s="1"/>
  <c r="EZ262"/>
  <c r="EY262"/>
  <c r="EV262"/>
  <c r="EU262"/>
  <c r="EO262"/>
  <c r="LA262" s="1"/>
  <c r="EN262"/>
  <c r="EK262"/>
  <c r="ED262"/>
  <c r="EC262"/>
  <c r="DX262"/>
  <c r="DW262"/>
  <c r="DQ262"/>
  <c r="DP262"/>
  <c r="DN262"/>
  <c r="DM262"/>
  <c r="DF262"/>
  <c r="KC262" s="1"/>
  <c r="KD262" s="1"/>
  <c r="DE262"/>
  <c r="KE262" s="1"/>
  <c r="KF262" s="1"/>
  <c r="CZ262"/>
  <c r="JU262" s="1"/>
  <c r="JV262" s="1"/>
  <c r="CY262"/>
  <c r="JW262" s="1"/>
  <c r="JX262" s="1"/>
  <c r="CU262"/>
  <c r="CV262" s="1"/>
  <c r="JQ262" s="1"/>
  <c r="CT262"/>
  <c r="JM262" s="1"/>
  <c r="CS262"/>
  <c r="CP262"/>
  <c r="CN262"/>
  <c r="CG262"/>
  <c r="JG262" s="1"/>
  <c r="JH262" s="1"/>
  <c r="CF262"/>
  <c r="JE262" s="1"/>
  <c r="JF262" s="1"/>
  <c r="CA262"/>
  <c r="IY262" s="1"/>
  <c r="IZ262" s="1"/>
  <c r="BZ262"/>
  <c r="IW262" s="1"/>
  <c r="IX262" s="1"/>
  <c r="BU262"/>
  <c r="BT262"/>
  <c r="BQ262"/>
  <c r="BP262"/>
  <c r="BJ262"/>
  <c r="II262" s="1"/>
  <c r="BI262"/>
  <c r="IG262" s="1"/>
  <c r="AW262"/>
  <c r="AV262"/>
  <c r="AR262"/>
  <c r="AQ262"/>
  <c r="AK262"/>
  <c r="AJ262"/>
  <c r="AG262"/>
  <c r="AF262"/>
  <c r="MK261"/>
  <c r="MC261"/>
  <c r="LU261"/>
  <c r="LM261"/>
  <c r="LE261"/>
  <c r="KW261"/>
  <c r="KO261"/>
  <c r="KG261"/>
  <c r="JY261"/>
  <c r="JI261"/>
  <c r="JA261"/>
  <c r="IS261"/>
  <c r="IK261"/>
  <c r="IC261"/>
  <c r="HU261"/>
  <c r="GH261"/>
  <c r="GE261"/>
  <c r="GD261"/>
  <c r="GC261"/>
  <c r="GB261"/>
  <c r="GA261"/>
  <c r="FZ261"/>
  <c r="FY261"/>
  <c r="FX261"/>
  <c r="FU261"/>
  <c r="FR261"/>
  <c r="MG261" s="1"/>
  <c r="FQ261"/>
  <c r="MI261" s="1"/>
  <c r="FL261"/>
  <c r="LY261" s="1"/>
  <c r="FK261"/>
  <c r="MA261" s="1"/>
  <c r="FF261"/>
  <c r="LQ261" s="1"/>
  <c r="FE261"/>
  <c r="LS261" s="1"/>
  <c r="EZ261"/>
  <c r="EY261"/>
  <c r="EV261"/>
  <c r="EU261"/>
  <c r="EO261"/>
  <c r="LA261" s="1"/>
  <c r="EN261"/>
  <c r="EK261"/>
  <c r="ED261"/>
  <c r="EC261"/>
  <c r="DX261"/>
  <c r="DW261"/>
  <c r="DQ261"/>
  <c r="DP261"/>
  <c r="DN261"/>
  <c r="DM261"/>
  <c r="DF261"/>
  <c r="KC261" s="1"/>
  <c r="DE261"/>
  <c r="KE261" s="1"/>
  <c r="CZ261"/>
  <c r="JU261" s="1"/>
  <c r="CY261"/>
  <c r="JW261" s="1"/>
  <c r="CU261"/>
  <c r="CV261" s="1"/>
  <c r="JQ261" s="1"/>
  <c r="CT261"/>
  <c r="JM261" s="1"/>
  <c r="CS261"/>
  <c r="CP261"/>
  <c r="CN261"/>
  <c r="FW261" s="1"/>
  <c r="CG261"/>
  <c r="JG261" s="1"/>
  <c r="CF261"/>
  <c r="JE261" s="1"/>
  <c r="CA261"/>
  <c r="IY261" s="1"/>
  <c r="BZ261"/>
  <c r="IW261" s="1"/>
  <c r="BU261"/>
  <c r="BT261"/>
  <c r="BQ261"/>
  <c r="BP261"/>
  <c r="BJ261"/>
  <c r="II261" s="1"/>
  <c r="BI261"/>
  <c r="IG261" s="1"/>
  <c r="AW261"/>
  <c r="AV261"/>
  <c r="AR261"/>
  <c r="AQ261"/>
  <c r="AK261"/>
  <c r="AJ261"/>
  <c r="AG261"/>
  <c r="AF261"/>
  <c r="NR260"/>
  <c r="MK260"/>
  <c r="MC260"/>
  <c r="LU260"/>
  <c r="LM260"/>
  <c r="LE260"/>
  <c r="KW260"/>
  <c r="KO260"/>
  <c r="KG260"/>
  <c r="JY260"/>
  <c r="JI260"/>
  <c r="JA260"/>
  <c r="IS260"/>
  <c r="IK260"/>
  <c r="IC260"/>
  <c r="HU260"/>
  <c r="GH260"/>
  <c r="GE260"/>
  <c r="GD260"/>
  <c r="GC260"/>
  <c r="GB260"/>
  <c r="GA260"/>
  <c r="FZ260"/>
  <c r="FY260"/>
  <c r="FX260"/>
  <c r="FU260"/>
  <c r="FR260"/>
  <c r="MG260" s="1"/>
  <c r="FQ260"/>
  <c r="MI260" s="1"/>
  <c r="FL260"/>
  <c r="LY260" s="1"/>
  <c r="FK260"/>
  <c r="MA260" s="1"/>
  <c r="FF260"/>
  <c r="LQ260" s="1"/>
  <c r="FE260"/>
  <c r="LS260" s="1"/>
  <c r="EZ260"/>
  <c r="EY260"/>
  <c r="EV260"/>
  <c r="EU260"/>
  <c r="EO260"/>
  <c r="LA260" s="1"/>
  <c r="EN260"/>
  <c r="EK260"/>
  <c r="ED260"/>
  <c r="EC260"/>
  <c r="DX260"/>
  <c r="DW260"/>
  <c r="DQ260"/>
  <c r="DP260"/>
  <c r="DN260"/>
  <c r="DM260"/>
  <c r="DF260"/>
  <c r="KC260" s="1"/>
  <c r="DE260"/>
  <c r="KE260" s="1"/>
  <c r="CZ260"/>
  <c r="JU260" s="1"/>
  <c r="CY260"/>
  <c r="JW260" s="1"/>
  <c r="CU260"/>
  <c r="CV260" s="1"/>
  <c r="JQ260" s="1"/>
  <c r="CT260"/>
  <c r="JM260" s="1"/>
  <c r="CS260"/>
  <c r="CP260"/>
  <c r="CN260"/>
  <c r="FV260" s="1"/>
  <c r="CG260"/>
  <c r="JG260" s="1"/>
  <c r="JH260" s="1"/>
  <c r="CF260"/>
  <c r="JE260" s="1"/>
  <c r="JF260" s="1"/>
  <c r="CA260"/>
  <c r="IY260" s="1"/>
  <c r="BZ260"/>
  <c r="IW260" s="1"/>
  <c r="BU260"/>
  <c r="BT260"/>
  <c r="BQ260"/>
  <c r="BP260"/>
  <c r="BJ260"/>
  <c r="II260" s="1"/>
  <c r="BI260"/>
  <c r="IG260" s="1"/>
  <c r="AW260"/>
  <c r="AV260"/>
  <c r="AR260"/>
  <c r="AQ260"/>
  <c r="AK260"/>
  <c r="AJ260"/>
  <c r="AG260"/>
  <c r="AF260"/>
  <c r="NR259"/>
  <c r="MK259"/>
  <c r="MC259"/>
  <c r="LU259"/>
  <c r="LM259"/>
  <c r="LE259"/>
  <c r="KW259"/>
  <c r="KO259"/>
  <c r="KG259"/>
  <c r="JY259"/>
  <c r="JI259"/>
  <c r="JA259"/>
  <c r="IS259"/>
  <c r="IK259"/>
  <c r="IC259"/>
  <c r="HU259"/>
  <c r="GH259"/>
  <c r="GE259"/>
  <c r="GD259"/>
  <c r="GC259"/>
  <c r="GB259"/>
  <c r="GA259"/>
  <c r="FZ259"/>
  <c r="FY259"/>
  <c r="FX259"/>
  <c r="FU259"/>
  <c r="FR259"/>
  <c r="MG259" s="1"/>
  <c r="FQ259"/>
  <c r="MI259" s="1"/>
  <c r="FL259"/>
  <c r="LY259" s="1"/>
  <c r="FK259"/>
  <c r="MA259" s="1"/>
  <c r="FF259"/>
  <c r="LQ259" s="1"/>
  <c r="FE259"/>
  <c r="LS259" s="1"/>
  <c r="EZ259"/>
  <c r="EY259"/>
  <c r="EV259"/>
  <c r="EU259"/>
  <c r="EO259"/>
  <c r="LA259" s="1"/>
  <c r="EN259"/>
  <c r="EK259"/>
  <c r="ED259"/>
  <c r="EC259"/>
  <c r="DX259"/>
  <c r="DW259"/>
  <c r="DQ259"/>
  <c r="DP259"/>
  <c r="DN259"/>
  <c r="DM259"/>
  <c r="DF259"/>
  <c r="KC259" s="1"/>
  <c r="DE259"/>
  <c r="KE259" s="1"/>
  <c r="CZ259"/>
  <c r="JU259" s="1"/>
  <c r="CY259"/>
  <c r="JW259" s="1"/>
  <c r="CU259"/>
  <c r="CV259" s="1"/>
  <c r="JQ259" s="1"/>
  <c r="CT259"/>
  <c r="JM259" s="1"/>
  <c r="CS259"/>
  <c r="CP259"/>
  <c r="CN259"/>
  <c r="CG259"/>
  <c r="JG259" s="1"/>
  <c r="JH259" s="1"/>
  <c r="CF259"/>
  <c r="JE259" s="1"/>
  <c r="JF259" s="1"/>
  <c r="CA259"/>
  <c r="IY259" s="1"/>
  <c r="BZ259"/>
  <c r="IW259" s="1"/>
  <c r="BU259"/>
  <c r="BT259"/>
  <c r="BQ259"/>
  <c r="BP259"/>
  <c r="BJ259"/>
  <c r="II259" s="1"/>
  <c r="BI259"/>
  <c r="IG259" s="1"/>
  <c r="AW259"/>
  <c r="AV259"/>
  <c r="AR259"/>
  <c r="AQ259"/>
  <c r="AK259"/>
  <c r="AJ259"/>
  <c r="AG259"/>
  <c r="AF259"/>
  <c r="NR258"/>
  <c r="MK258"/>
  <c r="MC258"/>
  <c r="LU258"/>
  <c r="LM258"/>
  <c r="LE258"/>
  <c r="KW258"/>
  <c r="KO258"/>
  <c r="KG258"/>
  <c r="JY258"/>
  <c r="JI258"/>
  <c r="JA258"/>
  <c r="IS258"/>
  <c r="IK258"/>
  <c r="IC258"/>
  <c r="HU258"/>
  <c r="GH258"/>
  <c r="GE258"/>
  <c r="GD258"/>
  <c r="GC258"/>
  <c r="GB258"/>
  <c r="GA258"/>
  <c r="FZ258"/>
  <c r="FY258"/>
  <c r="FX258"/>
  <c r="FU258"/>
  <c r="FR258"/>
  <c r="MG258" s="1"/>
  <c r="FQ258"/>
  <c r="MI258" s="1"/>
  <c r="FL258"/>
  <c r="LY258" s="1"/>
  <c r="FK258"/>
  <c r="MA258" s="1"/>
  <c r="FF258"/>
  <c r="LQ258" s="1"/>
  <c r="FE258"/>
  <c r="LS258" s="1"/>
  <c r="EZ258"/>
  <c r="EY258"/>
  <c r="EV258"/>
  <c r="EU258"/>
  <c r="EO258"/>
  <c r="LA258" s="1"/>
  <c r="EN258"/>
  <c r="EK258"/>
  <c r="ED258"/>
  <c r="EC258"/>
  <c r="DX258"/>
  <c r="DW258"/>
  <c r="DQ258"/>
  <c r="DP258"/>
  <c r="DN258"/>
  <c r="DM258"/>
  <c r="DF258"/>
  <c r="KC258" s="1"/>
  <c r="DE258"/>
  <c r="KE258" s="1"/>
  <c r="CZ258"/>
  <c r="JU258" s="1"/>
  <c r="CY258"/>
  <c r="JW258" s="1"/>
  <c r="CU258"/>
  <c r="CV258" s="1"/>
  <c r="JQ258" s="1"/>
  <c r="CT258"/>
  <c r="JM258" s="1"/>
  <c r="CS258"/>
  <c r="CP258"/>
  <c r="CN258"/>
  <c r="FW258" s="1"/>
  <c r="CG258"/>
  <c r="JG258" s="1"/>
  <c r="JH258" s="1"/>
  <c r="CF258"/>
  <c r="JE258" s="1"/>
  <c r="JF258" s="1"/>
  <c r="CA258"/>
  <c r="IY258" s="1"/>
  <c r="BZ258"/>
  <c r="IW258" s="1"/>
  <c r="BU258"/>
  <c r="BT258"/>
  <c r="BQ258"/>
  <c r="BP258"/>
  <c r="BJ258"/>
  <c r="II258" s="1"/>
  <c r="BI258"/>
  <c r="IG258" s="1"/>
  <c r="AW258"/>
  <c r="AV258"/>
  <c r="AR258"/>
  <c r="AQ258"/>
  <c r="AK258"/>
  <c r="AJ258"/>
  <c r="AG258"/>
  <c r="AF258"/>
  <c r="NR257"/>
  <c r="MK257"/>
  <c r="MC257"/>
  <c r="LU257"/>
  <c r="LM257"/>
  <c r="LE257"/>
  <c r="KW257"/>
  <c r="KO257"/>
  <c r="KG257"/>
  <c r="JY257"/>
  <c r="JI257"/>
  <c r="JA257"/>
  <c r="IS257"/>
  <c r="IK257"/>
  <c r="IC257"/>
  <c r="HU257"/>
  <c r="GH257"/>
  <c r="GE257"/>
  <c r="GD257"/>
  <c r="GC257"/>
  <c r="GB257"/>
  <c r="GA257"/>
  <c r="FZ257"/>
  <c r="FY257"/>
  <c r="FX257"/>
  <c r="FU257"/>
  <c r="FR257"/>
  <c r="MG257" s="1"/>
  <c r="FQ257"/>
  <c r="MI257" s="1"/>
  <c r="FL257"/>
  <c r="LY257" s="1"/>
  <c r="FK257"/>
  <c r="MA257" s="1"/>
  <c r="FF257"/>
  <c r="LQ257" s="1"/>
  <c r="FE257"/>
  <c r="LS257" s="1"/>
  <c r="EZ257"/>
  <c r="EY257"/>
  <c r="EV257"/>
  <c r="EU257"/>
  <c r="EO257"/>
  <c r="LA257" s="1"/>
  <c r="EN257"/>
  <c r="EK257"/>
  <c r="ED257"/>
  <c r="EC257"/>
  <c r="DX257"/>
  <c r="DW257"/>
  <c r="DQ257"/>
  <c r="DP257"/>
  <c r="DN257"/>
  <c r="DM257"/>
  <c r="DF257"/>
  <c r="KC257" s="1"/>
  <c r="DE257"/>
  <c r="KE257" s="1"/>
  <c r="CZ257"/>
  <c r="JU257" s="1"/>
  <c r="CY257"/>
  <c r="JW257" s="1"/>
  <c r="CU257"/>
  <c r="CV257" s="1"/>
  <c r="JQ257" s="1"/>
  <c r="CT257"/>
  <c r="JM257" s="1"/>
  <c r="CS257"/>
  <c r="CP257"/>
  <c r="CN257"/>
  <c r="FW257" s="1"/>
  <c r="CG257"/>
  <c r="JG257" s="1"/>
  <c r="JH257" s="1"/>
  <c r="CF257"/>
  <c r="JE257" s="1"/>
  <c r="JF257" s="1"/>
  <c r="CA257"/>
  <c r="IY257" s="1"/>
  <c r="BZ257"/>
  <c r="IW257" s="1"/>
  <c r="BU257"/>
  <c r="BT257"/>
  <c r="BQ257"/>
  <c r="BP257"/>
  <c r="BJ257"/>
  <c r="II257" s="1"/>
  <c r="BI257"/>
  <c r="IG257" s="1"/>
  <c r="AW257"/>
  <c r="AV257"/>
  <c r="AR257"/>
  <c r="AQ257"/>
  <c r="AK257"/>
  <c r="AJ257"/>
  <c r="AG257"/>
  <c r="AF257"/>
  <c r="MK256"/>
  <c r="MC256"/>
  <c r="LU256"/>
  <c r="LM256"/>
  <c r="LE256"/>
  <c r="KW256"/>
  <c r="KO256"/>
  <c r="KG256"/>
  <c r="JY256"/>
  <c r="JI256"/>
  <c r="JA256"/>
  <c r="IS256"/>
  <c r="IK256"/>
  <c r="IC256"/>
  <c r="HU256"/>
  <c r="GH256"/>
  <c r="GE256"/>
  <c r="GD256"/>
  <c r="GC256"/>
  <c r="GB256"/>
  <c r="GA256"/>
  <c r="FZ256"/>
  <c r="FY256"/>
  <c r="FX256"/>
  <c r="FU256"/>
  <c r="FR256"/>
  <c r="MG256" s="1"/>
  <c r="FQ256"/>
  <c r="MI256" s="1"/>
  <c r="FL256"/>
  <c r="LY256" s="1"/>
  <c r="FK256"/>
  <c r="MA256" s="1"/>
  <c r="FF256"/>
  <c r="LQ256" s="1"/>
  <c r="FE256"/>
  <c r="LS256" s="1"/>
  <c r="EZ256"/>
  <c r="EY256"/>
  <c r="EV256"/>
  <c r="EU256"/>
  <c r="EO256"/>
  <c r="LA256" s="1"/>
  <c r="EN256"/>
  <c r="EK256"/>
  <c r="ED256"/>
  <c r="EC256"/>
  <c r="DX256"/>
  <c r="DW256"/>
  <c r="DQ256"/>
  <c r="DP256"/>
  <c r="DN256"/>
  <c r="DM256"/>
  <c r="DF256"/>
  <c r="KC256" s="1"/>
  <c r="DE256"/>
  <c r="KE256" s="1"/>
  <c r="CZ256"/>
  <c r="JU256" s="1"/>
  <c r="CY256"/>
  <c r="JW256" s="1"/>
  <c r="CU256"/>
  <c r="CV256" s="1"/>
  <c r="JQ256" s="1"/>
  <c r="CT256"/>
  <c r="JM256" s="1"/>
  <c r="CS256"/>
  <c r="CP256"/>
  <c r="CN256"/>
  <c r="CG256"/>
  <c r="JG256" s="1"/>
  <c r="CF256"/>
  <c r="JE256" s="1"/>
  <c r="CA256"/>
  <c r="IY256" s="1"/>
  <c r="BZ256"/>
  <c r="IW256" s="1"/>
  <c r="BU256"/>
  <c r="BT256"/>
  <c r="BQ256"/>
  <c r="BP256"/>
  <c r="BJ256"/>
  <c r="II256" s="1"/>
  <c r="BI256"/>
  <c r="IG256" s="1"/>
  <c r="AW256"/>
  <c r="AV256"/>
  <c r="AR256"/>
  <c r="AQ256"/>
  <c r="AK256"/>
  <c r="AJ256"/>
  <c r="AG256"/>
  <c r="AF256"/>
  <c r="OB255"/>
  <c r="NR255"/>
  <c r="NQ255"/>
  <c r="MK255"/>
  <c r="MC255"/>
  <c r="LU255"/>
  <c r="LM255"/>
  <c r="LE255"/>
  <c r="KW255"/>
  <c r="KO255"/>
  <c r="KG255"/>
  <c r="JY255"/>
  <c r="JI255"/>
  <c r="JA255"/>
  <c r="IS255"/>
  <c r="IK255"/>
  <c r="IC255"/>
  <c r="HU255"/>
  <c r="GH255"/>
  <c r="GE255"/>
  <c r="GD255"/>
  <c r="GC255"/>
  <c r="GB255"/>
  <c r="GA255"/>
  <c r="FZ255"/>
  <c r="FY255"/>
  <c r="FX255"/>
  <c r="FU255"/>
  <c r="FR255"/>
  <c r="MG255" s="1"/>
  <c r="MH255" s="1"/>
  <c r="FQ255"/>
  <c r="MI255" s="1"/>
  <c r="MJ255" s="1"/>
  <c r="FL255"/>
  <c r="LY255" s="1"/>
  <c r="FK255"/>
  <c r="MA255" s="1"/>
  <c r="FF255"/>
  <c r="LQ255" s="1"/>
  <c r="FE255"/>
  <c r="LS255" s="1"/>
  <c r="EZ255"/>
  <c r="EY255"/>
  <c r="EV255"/>
  <c r="EU255"/>
  <c r="EO255"/>
  <c r="LA255" s="1"/>
  <c r="EN255"/>
  <c r="EK255"/>
  <c r="ED255"/>
  <c r="EC255"/>
  <c r="DX255"/>
  <c r="DW255"/>
  <c r="DQ255"/>
  <c r="DP255"/>
  <c r="DN255"/>
  <c r="DM255"/>
  <c r="DF255"/>
  <c r="KC255" s="1"/>
  <c r="DE255"/>
  <c r="KE255" s="1"/>
  <c r="CZ255"/>
  <c r="JU255" s="1"/>
  <c r="CY255"/>
  <c r="JW255" s="1"/>
  <c r="CU255"/>
  <c r="CV255" s="1"/>
  <c r="JQ255" s="1"/>
  <c r="CT255"/>
  <c r="JM255" s="1"/>
  <c r="CS255"/>
  <c r="CP255"/>
  <c r="CN255"/>
  <c r="CG255"/>
  <c r="JG255" s="1"/>
  <c r="JH255" s="1"/>
  <c r="CF255"/>
  <c r="JE255" s="1"/>
  <c r="JF255" s="1"/>
  <c r="CA255"/>
  <c r="IY255" s="1"/>
  <c r="IZ255" s="1"/>
  <c r="BZ255"/>
  <c r="IW255" s="1"/>
  <c r="IX255" s="1"/>
  <c r="BU255"/>
  <c r="BT255"/>
  <c r="BQ255"/>
  <c r="BP255"/>
  <c r="BJ255"/>
  <c r="II255" s="1"/>
  <c r="BI255"/>
  <c r="IG255" s="1"/>
  <c r="AW255"/>
  <c r="AV255"/>
  <c r="AR255"/>
  <c r="AQ255"/>
  <c r="AK255"/>
  <c r="AJ255"/>
  <c r="AG255"/>
  <c r="AF255"/>
  <c r="MK254"/>
  <c r="MC254"/>
  <c r="LU254"/>
  <c r="LM254"/>
  <c r="LE254"/>
  <c r="KW254"/>
  <c r="KO254"/>
  <c r="KG254"/>
  <c r="JY254"/>
  <c r="JI254"/>
  <c r="JA254"/>
  <c r="IS254"/>
  <c r="IK254"/>
  <c r="IC254"/>
  <c r="HU254"/>
  <c r="GH254"/>
  <c r="GE254"/>
  <c r="GD254"/>
  <c r="GC254"/>
  <c r="GB254"/>
  <c r="GA254"/>
  <c r="FZ254"/>
  <c r="FY254"/>
  <c r="FX254"/>
  <c r="FU254"/>
  <c r="FR254"/>
  <c r="MG254" s="1"/>
  <c r="FQ254"/>
  <c r="MI254" s="1"/>
  <c r="FL254"/>
  <c r="LY254" s="1"/>
  <c r="FK254"/>
  <c r="MA254" s="1"/>
  <c r="FF254"/>
  <c r="LQ254" s="1"/>
  <c r="FE254"/>
  <c r="LS254" s="1"/>
  <c r="EZ254"/>
  <c r="EY254"/>
  <c r="EV254"/>
  <c r="EU254"/>
  <c r="EO254"/>
  <c r="LA254" s="1"/>
  <c r="EN254"/>
  <c r="EK254"/>
  <c r="ED254"/>
  <c r="EC254"/>
  <c r="DX254"/>
  <c r="DW254"/>
  <c r="DQ254"/>
  <c r="DP254"/>
  <c r="DN254"/>
  <c r="DM254"/>
  <c r="DF254"/>
  <c r="KC254" s="1"/>
  <c r="DE254"/>
  <c r="KE254" s="1"/>
  <c r="CZ254"/>
  <c r="JU254" s="1"/>
  <c r="CY254"/>
  <c r="JW254" s="1"/>
  <c r="CU254"/>
  <c r="CV254" s="1"/>
  <c r="JQ254" s="1"/>
  <c r="CT254"/>
  <c r="JM254" s="1"/>
  <c r="CS254"/>
  <c r="CP254"/>
  <c r="CN254"/>
  <c r="CG254"/>
  <c r="JG254" s="1"/>
  <c r="CF254"/>
  <c r="JE254" s="1"/>
  <c r="CA254"/>
  <c r="IY254" s="1"/>
  <c r="BZ254"/>
  <c r="IW254" s="1"/>
  <c r="BU254"/>
  <c r="BT254"/>
  <c r="BQ254"/>
  <c r="BP254"/>
  <c r="BJ254"/>
  <c r="II254" s="1"/>
  <c r="BI254"/>
  <c r="IG254" s="1"/>
  <c r="AW254"/>
  <c r="AV254"/>
  <c r="AR254"/>
  <c r="AQ254"/>
  <c r="AK254"/>
  <c r="AJ254"/>
  <c r="AG254"/>
  <c r="AF254"/>
  <c r="OB253"/>
  <c r="OA253"/>
  <c r="NY253"/>
  <c r="NW253"/>
  <c r="NU253"/>
  <c r="NT253"/>
  <c r="NR253"/>
  <c r="NQ253"/>
  <c r="NP253"/>
  <c r="NN253"/>
  <c r="NM253"/>
  <c r="MK253"/>
  <c r="MC253"/>
  <c r="LU253"/>
  <c r="LM253"/>
  <c r="LE253"/>
  <c r="KW253"/>
  <c r="KO253"/>
  <c r="KG253"/>
  <c r="JY253"/>
  <c r="JI253"/>
  <c r="JA253"/>
  <c r="IS253"/>
  <c r="IK253"/>
  <c r="IC253"/>
  <c r="HU253"/>
  <c r="GH253"/>
  <c r="GE253"/>
  <c r="GD253"/>
  <c r="GC253"/>
  <c r="GB253"/>
  <c r="GA253"/>
  <c r="FZ253"/>
  <c r="FY253"/>
  <c r="FX253"/>
  <c r="FU253"/>
  <c r="FR253"/>
  <c r="MG253" s="1"/>
  <c r="MH253" s="1"/>
  <c r="FQ253"/>
  <c r="MI253" s="1"/>
  <c r="MJ253" s="1"/>
  <c r="FL253"/>
  <c r="LY253" s="1"/>
  <c r="LZ253" s="1"/>
  <c r="FK253"/>
  <c r="MA253" s="1"/>
  <c r="MB253" s="1"/>
  <c r="FF253"/>
  <c r="LQ253" s="1"/>
  <c r="FE253"/>
  <c r="LS253" s="1"/>
  <c r="EZ253"/>
  <c r="EY253"/>
  <c r="EV253"/>
  <c r="EU253"/>
  <c r="EO253"/>
  <c r="LA253" s="1"/>
  <c r="EN253"/>
  <c r="EK253"/>
  <c r="ED253"/>
  <c r="EC253"/>
  <c r="DX253"/>
  <c r="DW253"/>
  <c r="DQ253"/>
  <c r="DP253"/>
  <c r="DN253"/>
  <c r="DM253"/>
  <c r="DF253"/>
  <c r="KC253" s="1"/>
  <c r="KD253" s="1"/>
  <c r="DE253"/>
  <c r="KE253" s="1"/>
  <c r="KF253" s="1"/>
  <c r="CZ253"/>
  <c r="JU253" s="1"/>
  <c r="JV253" s="1"/>
  <c r="CY253"/>
  <c r="JW253" s="1"/>
  <c r="JX253" s="1"/>
  <c r="CU253"/>
  <c r="CV253" s="1"/>
  <c r="JQ253" s="1"/>
  <c r="CT253"/>
  <c r="JM253" s="1"/>
  <c r="CS253"/>
  <c r="CP253"/>
  <c r="CN253"/>
  <c r="CG253"/>
  <c r="JG253" s="1"/>
  <c r="JH253" s="1"/>
  <c r="CF253"/>
  <c r="JE253" s="1"/>
  <c r="JF253" s="1"/>
  <c r="CA253"/>
  <c r="IY253" s="1"/>
  <c r="IZ253" s="1"/>
  <c r="BZ253"/>
  <c r="IW253" s="1"/>
  <c r="IX253" s="1"/>
  <c r="BU253"/>
  <c r="BT253"/>
  <c r="BQ253"/>
  <c r="BP253"/>
  <c r="BJ253"/>
  <c r="II253" s="1"/>
  <c r="BI253"/>
  <c r="IG253" s="1"/>
  <c r="AW253"/>
  <c r="AV253"/>
  <c r="AR253"/>
  <c r="AQ253"/>
  <c r="AK253"/>
  <c r="AJ253"/>
  <c r="AG253"/>
  <c r="AF253"/>
  <c r="NR252"/>
  <c r="MK252"/>
  <c r="MC252"/>
  <c r="LU252"/>
  <c r="LM252"/>
  <c r="LE252"/>
  <c r="KW252"/>
  <c r="KO252"/>
  <c r="KG252"/>
  <c r="JY252"/>
  <c r="JI252"/>
  <c r="JA252"/>
  <c r="IS252"/>
  <c r="IK252"/>
  <c r="IC252"/>
  <c r="HU252"/>
  <c r="GH252"/>
  <c r="GE252"/>
  <c r="GD252"/>
  <c r="GC252"/>
  <c r="GB252"/>
  <c r="GA252"/>
  <c r="FZ252"/>
  <c r="FY252"/>
  <c r="FX252"/>
  <c r="FU252"/>
  <c r="FR252"/>
  <c r="MG252" s="1"/>
  <c r="FQ252"/>
  <c r="MI252" s="1"/>
  <c r="FL252"/>
  <c r="LY252" s="1"/>
  <c r="FK252"/>
  <c r="MA252" s="1"/>
  <c r="FF252"/>
  <c r="LQ252" s="1"/>
  <c r="FE252"/>
  <c r="LS252" s="1"/>
  <c r="EZ252"/>
  <c r="EY252"/>
  <c r="EV252"/>
  <c r="EU252"/>
  <c r="EO252"/>
  <c r="LA252" s="1"/>
  <c r="EN252"/>
  <c r="EK252"/>
  <c r="ED252"/>
  <c r="EC252"/>
  <c r="DX252"/>
  <c r="DW252"/>
  <c r="DQ252"/>
  <c r="DP252"/>
  <c r="DN252"/>
  <c r="DM252"/>
  <c r="DF252"/>
  <c r="KC252" s="1"/>
  <c r="DE252"/>
  <c r="KE252" s="1"/>
  <c r="CZ252"/>
  <c r="JU252" s="1"/>
  <c r="CY252"/>
  <c r="JW252" s="1"/>
  <c r="CU252"/>
  <c r="CV252" s="1"/>
  <c r="JQ252" s="1"/>
  <c r="CT252"/>
  <c r="JM252" s="1"/>
  <c r="CS252"/>
  <c r="CP252"/>
  <c r="CN252"/>
  <c r="FW252" s="1"/>
  <c r="CG252"/>
  <c r="JG252" s="1"/>
  <c r="JH252" s="1"/>
  <c r="CF252"/>
  <c r="JE252" s="1"/>
  <c r="JF252" s="1"/>
  <c r="CA252"/>
  <c r="IY252" s="1"/>
  <c r="BZ252"/>
  <c r="IW252" s="1"/>
  <c r="BU252"/>
  <c r="BT252"/>
  <c r="BQ252"/>
  <c r="BP252"/>
  <c r="BJ252"/>
  <c r="II252" s="1"/>
  <c r="BI252"/>
  <c r="IG252" s="1"/>
  <c r="AW252"/>
  <c r="AV252"/>
  <c r="AR252"/>
  <c r="AQ252"/>
  <c r="AK252"/>
  <c r="AJ252"/>
  <c r="AG252"/>
  <c r="AF252"/>
  <c r="OB251"/>
  <c r="NR251"/>
  <c r="NQ251"/>
  <c r="MK251"/>
  <c r="MC251"/>
  <c r="LU251"/>
  <c r="LM251"/>
  <c r="LE251"/>
  <c r="KW251"/>
  <c r="KO251"/>
  <c r="KG251"/>
  <c r="JY251"/>
  <c r="JI251"/>
  <c r="JA251"/>
  <c r="IS251"/>
  <c r="IK251"/>
  <c r="IC251"/>
  <c r="HU251"/>
  <c r="GH251"/>
  <c r="GE251"/>
  <c r="GD251"/>
  <c r="GC251"/>
  <c r="GB251"/>
  <c r="GA251"/>
  <c r="FZ251"/>
  <c r="FY251"/>
  <c r="FX251"/>
  <c r="FU251"/>
  <c r="FR251"/>
  <c r="MG251" s="1"/>
  <c r="MH251" s="1"/>
  <c r="FQ251"/>
  <c r="MI251" s="1"/>
  <c r="MJ251" s="1"/>
  <c r="FL251"/>
  <c r="LY251" s="1"/>
  <c r="FK251"/>
  <c r="MA251" s="1"/>
  <c r="FF251"/>
  <c r="LQ251" s="1"/>
  <c r="FE251"/>
  <c r="LS251" s="1"/>
  <c r="EZ251"/>
  <c r="EY251"/>
  <c r="EV251"/>
  <c r="EU251"/>
  <c r="EO251"/>
  <c r="LA251" s="1"/>
  <c r="EN251"/>
  <c r="EK251"/>
  <c r="ED251"/>
  <c r="EC251"/>
  <c r="DX251"/>
  <c r="DW251"/>
  <c r="DQ251"/>
  <c r="DP251"/>
  <c r="DN251"/>
  <c r="DM251"/>
  <c r="DF251"/>
  <c r="KC251" s="1"/>
  <c r="DE251"/>
  <c r="KE251" s="1"/>
  <c r="CZ251"/>
  <c r="JU251" s="1"/>
  <c r="CY251"/>
  <c r="JW251" s="1"/>
  <c r="CU251"/>
  <c r="CV251" s="1"/>
  <c r="JQ251" s="1"/>
  <c r="CT251"/>
  <c r="JM251" s="1"/>
  <c r="CS251"/>
  <c r="CP251"/>
  <c r="CN251"/>
  <c r="FW251" s="1"/>
  <c r="CG251"/>
  <c r="JG251" s="1"/>
  <c r="JH251" s="1"/>
  <c r="CF251"/>
  <c r="JE251" s="1"/>
  <c r="JF251" s="1"/>
  <c r="CA251"/>
  <c r="IY251" s="1"/>
  <c r="IZ251" s="1"/>
  <c r="BZ251"/>
  <c r="IW251" s="1"/>
  <c r="IX251" s="1"/>
  <c r="BU251"/>
  <c r="BT251"/>
  <c r="BQ251"/>
  <c r="BP251"/>
  <c r="BJ251"/>
  <c r="II251" s="1"/>
  <c r="BI251"/>
  <c r="IG251" s="1"/>
  <c r="AW251"/>
  <c r="AV251"/>
  <c r="AR251"/>
  <c r="AQ251"/>
  <c r="AK251"/>
  <c r="AJ251"/>
  <c r="AG251"/>
  <c r="AF251"/>
  <c r="OB250"/>
  <c r="OA250"/>
  <c r="NY250"/>
  <c r="NW250"/>
  <c r="NU250"/>
  <c r="NT250"/>
  <c r="NR250"/>
  <c r="NQ250"/>
  <c r="NP250"/>
  <c r="NN250"/>
  <c r="NM250"/>
  <c r="MK250"/>
  <c r="MC250"/>
  <c r="LU250"/>
  <c r="LM250"/>
  <c r="LE250"/>
  <c r="KW250"/>
  <c r="KO250"/>
  <c r="KG250"/>
  <c r="JY250"/>
  <c r="JI250"/>
  <c r="JA250"/>
  <c r="IS250"/>
  <c r="IK250"/>
  <c r="IC250"/>
  <c r="HU250"/>
  <c r="GH250"/>
  <c r="GE250"/>
  <c r="GD250"/>
  <c r="GC250"/>
  <c r="GB250"/>
  <c r="GA250"/>
  <c r="FZ250"/>
  <c r="FY250"/>
  <c r="FX250"/>
  <c r="FU250"/>
  <c r="FR250"/>
  <c r="MG250" s="1"/>
  <c r="MH250" s="1"/>
  <c r="FQ250"/>
  <c r="MI250" s="1"/>
  <c r="MJ250" s="1"/>
  <c r="FL250"/>
  <c r="LY250" s="1"/>
  <c r="LZ250" s="1"/>
  <c r="FK250"/>
  <c r="MA250" s="1"/>
  <c r="MB250" s="1"/>
  <c r="FF250"/>
  <c r="LQ250" s="1"/>
  <c r="FE250"/>
  <c r="LS250" s="1"/>
  <c r="EZ250"/>
  <c r="EY250"/>
  <c r="EV250"/>
  <c r="EU250"/>
  <c r="EO250"/>
  <c r="LA250" s="1"/>
  <c r="EN250"/>
  <c r="EK250"/>
  <c r="ED250"/>
  <c r="EC250"/>
  <c r="DX250"/>
  <c r="DW250"/>
  <c r="DQ250"/>
  <c r="DP250"/>
  <c r="DN250"/>
  <c r="DM250"/>
  <c r="DF250"/>
  <c r="KC250" s="1"/>
  <c r="KD250" s="1"/>
  <c r="DE250"/>
  <c r="KE250" s="1"/>
  <c r="KF250" s="1"/>
  <c r="CZ250"/>
  <c r="JU250" s="1"/>
  <c r="JV250" s="1"/>
  <c r="CY250"/>
  <c r="JW250" s="1"/>
  <c r="JX250" s="1"/>
  <c r="CU250"/>
  <c r="CV250" s="1"/>
  <c r="JQ250" s="1"/>
  <c r="CT250"/>
  <c r="JM250" s="1"/>
  <c r="CS250"/>
  <c r="CP250"/>
  <c r="CN250"/>
  <c r="FV250" s="1"/>
  <c r="CG250"/>
  <c r="JG250" s="1"/>
  <c r="JH250" s="1"/>
  <c r="CF250"/>
  <c r="JE250" s="1"/>
  <c r="JF250" s="1"/>
  <c r="CA250"/>
  <c r="IY250" s="1"/>
  <c r="IZ250" s="1"/>
  <c r="BZ250"/>
  <c r="IW250" s="1"/>
  <c r="IX250" s="1"/>
  <c r="BU250"/>
  <c r="BT250"/>
  <c r="BQ250"/>
  <c r="BP250"/>
  <c r="BJ250"/>
  <c r="II250" s="1"/>
  <c r="BI250"/>
  <c r="IG250" s="1"/>
  <c r="AW250"/>
  <c r="AV250"/>
  <c r="AR250"/>
  <c r="AQ250"/>
  <c r="AK250"/>
  <c r="AJ250"/>
  <c r="AG250"/>
  <c r="AF250"/>
  <c r="OB249"/>
  <c r="OA249"/>
  <c r="NY249"/>
  <c r="NW249"/>
  <c r="NU249"/>
  <c r="NT249"/>
  <c r="NR249"/>
  <c r="NQ249"/>
  <c r="NP249"/>
  <c r="NN249"/>
  <c r="NM249"/>
  <c r="MK249"/>
  <c r="MC249"/>
  <c r="LU249"/>
  <c r="LM249"/>
  <c r="LE249"/>
  <c r="KW249"/>
  <c r="KO249"/>
  <c r="KG249"/>
  <c r="JY249"/>
  <c r="JI249"/>
  <c r="JA249"/>
  <c r="IS249"/>
  <c r="IK249"/>
  <c r="IC249"/>
  <c r="HU249"/>
  <c r="GH249"/>
  <c r="GE249"/>
  <c r="GD249"/>
  <c r="GC249"/>
  <c r="GB249"/>
  <c r="GA249"/>
  <c r="FZ249"/>
  <c r="FY249"/>
  <c r="FX249"/>
  <c r="FU249"/>
  <c r="FR249"/>
  <c r="MG249" s="1"/>
  <c r="MH249" s="1"/>
  <c r="FQ249"/>
  <c r="MI249" s="1"/>
  <c r="MJ249" s="1"/>
  <c r="FL249"/>
  <c r="LY249" s="1"/>
  <c r="LZ249" s="1"/>
  <c r="FK249"/>
  <c r="MA249" s="1"/>
  <c r="MB249" s="1"/>
  <c r="FF249"/>
  <c r="LQ249" s="1"/>
  <c r="FE249"/>
  <c r="LS249" s="1"/>
  <c r="EZ249"/>
  <c r="EY249"/>
  <c r="EV249"/>
  <c r="EU249"/>
  <c r="EO249"/>
  <c r="LA249" s="1"/>
  <c r="EN249"/>
  <c r="EK249"/>
  <c r="ED249"/>
  <c r="EC249"/>
  <c r="DX249"/>
  <c r="DW249"/>
  <c r="DQ249"/>
  <c r="DP249"/>
  <c r="DN249"/>
  <c r="DM249"/>
  <c r="DF249"/>
  <c r="KC249" s="1"/>
  <c r="KD249" s="1"/>
  <c r="DE249"/>
  <c r="KE249" s="1"/>
  <c r="KF249" s="1"/>
  <c r="CZ249"/>
  <c r="JU249" s="1"/>
  <c r="JV249" s="1"/>
  <c r="CY249"/>
  <c r="JW249" s="1"/>
  <c r="JX249" s="1"/>
  <c r="CU249"/>
  <c r="CV249" s="1"/>
  <c r="JQ249" s="1"/>
  <c r="CT249"/>
  <c r="JM249" s="1"/>
  <c r="CS249"/>
  <c r="CP249"/>
  <c r="CN249"/>
  <c r="FW249" s="1"/>
  <c r="CG249"/>
  <c r="JG249" s="1"/>
  <c r="JH249" s="1"/>
  <c r="CF249"/>
  <c r="JE249" s="1"/>
  <c r="JF249" s="1"/>
  <c r="CA249"/>
  <c r="IY249" s="1"/>
  <c r="IZ249" s="1"/>
  <c r="BZ249"/>
  <c r="IW249" s="1"/>
  <c r="IX249" s="1"/>
  <c r="BU249"/>
  <c r="BT249"/>
  <c r="BQ249"/>
  <c r="BP249"/>
  <c r="BJ249"/>
  <c r="II249" s="1"/>
  <c r="BI249"/>
  <c r="IG249" s="1"/>
  <c r="AW249"/>
  <c r="AV249"/>
  <c r="AR249"/>
  <c r="AQ249"/>
  <c r="AK249"/>
  <c r="AJ249"/>
  <c r="AG249"/>
  <c r="AF249"/>
  <c r="OB248"/>
  <c r="NR248"/>
  <c r="NQ248"/>
  <c r="MK248"/>
  <c r="MC248"/>
  <c r="LU248"/>
  <c r="LM248"/>
  <c r="LE248"/>
  <c r="KW248"/>
  <c r="KO248"/>
  <c r="KG248"/>
  <c r="JY248"/>
  <c r="JI248"/>
  <c r="JA248"/>
  <c r="IS248"/>
  <c r="IK248"/>
  <c r="IC248"/>
  <c r="HU248"/>
  <c r="GH248"/>
  <c r="GE248"/>
  <c r="GD248"/>
  <c r="GC248"/>
  <c r="GB248"/>
  <c r="GA248"/>
  <c r="FZ248"/>
  <c r="FY248"/>
  <c r="FX248"/>
  <c r="FU248"/>
  <c r="FR248"/>
  <c r="MG248" s="1"/>
  <c r="MH248" s="1"/>
  <c r="FQ248"/>
  <c r="MI248" s="1"/>
  <c r="MJ248" s="1"/>
  <c r="FL248"/>
  <c r="LY248" s="1"/>
  <c r="FK248"/>
  <c r="MA248" s="1"/>
  <c r="FF248"/>
  <c r="LQ248" s="1"/>
  <c r="FE248"/>
  <c r="LS248" s="1"/>
  <c r="EZ248"/>
  <c r="EY248"/>
  <c r="EV248"/>
  <c r="EU248"/>
  <c r="EO248"/>
  <c r="LA248" s="1"/>
  <c r="EN248"/>
  <c r="EK248"/>
  <c r="ED248"/>
  <c r="EC248"/>
  <c r="DX248"/>
  <c r="DW248"/>
  <c r="DQ248"/>
  <c r="DP248"/>
  <c r="DN248"/>
  <c r="DM248"/>
  <c r="DF248"/>
  <c r="KC248" s="1"/>
  <c r="DE248"/>
  <c r="KE248" s="1"/>
  <c r="CZ248"/>
  <c r="JU248" s="1"/>
  <c r="CY248"/>
  <c r="JW248" s="1"/>
  <c r="CU248"/>
  <c r="CV248" s="1"/>
  <c r="JQ248" s="1"/>
  <c r="CT248"/>
  <c r="JM248" s="1"/>
  <c r="CS248"/>
  <c r="CP248"/>
  <c r="CN248"/>
  <c r="FW248" s="1"/>
  <c r="CG248"/>
  <c r="JG248" s="1"/>
  <c r="JH248" s="1"/>
  <c r="CF248"/>
  <c r="JE248" s="1"/>
  <c r="JF248" s="1"/>
  <c r="CA248"/>
  <c r="IY248" s="1"/>
  <c r="IZ248" s="1"/>
  <c r="BZ248"/>
  <c r="IW248" s="1"/>
  <c r="IX248" s="1"/>
  <c r="BU248"/>
  <c r="BT248"/>
  <c r="BQ248"/>
  <c r="BP248"/>
  <c r="BJ248"/>
  <c r="II248" s="1"/>
  <c r="BI248"/>
  <c r="IG248" s="1"/>
  <c r="AW248"/>
  <c r="AV248"/>
  <c r="AR248"/>
  <c r="AQ248"/>
  <c r="AK248"/>
  <c r="AJ248"/>
  <c r="AG248"/>
  <c r="AF248"/>
  <c r="OB247"/>
  <c r="NU247"/>
  <c r="NT247"/>
  <c r="NR247"/>
  <c r="NQ247"/>
  <c r="MK247"/>
  <c r="MC247"/>
  <c r="LU247"/>
  <c r="LM247"/>
  <c r="LE247"/>
  <c r="KW247"/>
  <c r="KO247"/>
  <c r="KG247"/>
  <c r="JY247"/>
  <c r="JI247"/>
  <c r="JA247"/>
  <c r="IS247"/>
  <c r="IK247"/>
  <c r="IC247"/>
  <c r="HU247"/>
  <c r="GH247"/>
  <c r="GE247"/>
  <c r="GD247"/>
  <c r="GC247"/>
  <c r="GB247"/>
  <c r="GA247"/>
  <c r="FZ247"/>
  <c r="FY247"/>
  <c r="FX247"/>
  <c r="FU247"/>
  <c r="FR247"/>
  <c r="MG247" s="1"/>
  <c r="MH247" s="1"/>
  <c r="FQ247"/>
  <c r="MI247" s="1"/>
  <c r="MJ247" s="1"/>
  <c r="FL247"/>
  <c r="LY247" s="1"/>
  <c r="FK247"/>
  <c r="MA247" s="1"/>
  <c r="FF247"/>
  <c r="LQ247" s="1"/>
  <c r="FE247"/>
  <c r="LS247" s="1"/>
  <c r="EZ247"/>
  <c r="EY247"/>
  <c r="EV247"/>
  <c r="EU247"/>
  <c r="EO247"/>
  <c r="LA247" s="1"/>
  <c r="EN247"/>
  <c r="EK247"/>
  <c r="ED247"/>
  <c r="EC247"/>
  <c r="DX247"/>
  <c r="DW247"/>
  <c r="DQ247"/>
  <c r="DP247"/>
  <c r="DN247"/>
  <c r="DM247"/>
  <c r="DF247"/>
  <c r="KC247" s="1"/>
  <c r="KD247" s="1"/>
  <c r="DE247"/>
  <c r="KE247" s="1"/>
  <c r="KF247" s="1"/>
  <c r="CZ247"/>
  <c r="JU247" s="1"/>
  <c r="JV247" s="1"/>
  <c r="CY247"/>
  <c r="JW247" s="1"/>
  <c r="JX247" s="1"/>
  <c r="CU247"/>
  <c r="CV247" s="1"/>
  <c r="JQ247" s="1"/>
  <c r="CT247"/>
  <c r="JM247" s="1"/>
  <c r="CS247"/>
  <c r="CP247"/>
  <c r="CN247"/>
  <c r="FW247" s="1"/>
  <c r="CG247"/>
  <c r="JG247" s="1"/>
  <c r="JH247" s="1"/>
  <c r="CF247"/>
  <c r="JE247" s="1"/>
  <c r="JF247" s="1"/>
  <c r="CA247"/>
  <c r="IY247" s="1"/>
  <c r="IZ247" s="1"/>
  <c r="BZ247"/>
  <c r="IW247" s="1"/>
  <c r="IX247" s="1"/>
  <c r="BU247"/>
  <c r="BT247"/>
  <c r="BQ247"/>
  <c r="BP247"/>
  <c r="BJ247"/>
  <c r="II247" s="1"/>
  <c r="BI247"/>
  <c r="IG247" s="1"/>
  <c r="AW247"/>
  <c r="AV247"/>
  <c r="AR247"/>
  <c r="AQ247"/>
  <c r="AK247"/>
  <c r="AJ247"/>
  <c r="AG247"/>
  <c r="AF247"/>
  <c r="OB246"/>
  <c r="OA246"/>
  <c r="NY246"/>
  <c r="NW246"/>
  <c r="NU246"/>
  <c r="NT246"/>
  <c r="NR246"/>
  <c r="NQ246"/>
  <c r="NP246"/>
  <c r="NN246"/>
  <c r="NM246"/>
  <c r="MK246"/>
  <c r="MC246"/>
  <c r="LU246"/>
  <c r="LM246"/>
  <c r="LE246"/>
  <c r="KW246"/>
  <c r="KO246"/>
  <c r="KG246"/>
  <c r="JY246"/>
  <c r="JI246"/>
  <c r="JA246"/>
  <c r="IS246"/>
  <c r="IK246"/>
  <c r="IC246"/>
  <c r="HU246"/>
  <c r="GH246"/>
  <c r="GE246"/>
  <c r="GD246"/>
  <c r="GC246"/>
  <c r="GB246"/>
  <c r="GA246"/>
  <c r="FZ246"/>
  <c r="FY246"/>
  <c r="FX246"/>
  <c r="FU246"/>
  <c r="FR246"/>
  <c r="MG246" s="1"/>
  <c r="MH246" s="1"/>
  <c r="FQ246"/>
  <c r="MI246" s="1"/>
  <c r="MJ246" s="1"/>
  <c r="FL246"/>
  <c r="LY246" s="1"/>
  <c r="LZ246" s="1"/>
  <c r="FK246"/>
  <c r="MA246" s="1"/>
  <c r="MB246" s="1"/>
  <c r="FF246"/>
  <c r="LQ246" s="1"/>
  <c r="FE246"/>
  <c r="LS246" s="1"/>
  <c r="EZ246"/>
  <c r="EY246"/>
  <c r="EV246"/>
  <c r="EU246"/>
  <c r="EO246"/>
  <c r="LA246" s="1"/>
  <c r="EN246"/>
  <c r="EK246"/>
  <c r="ED246"/>
  <c r="EC246"/>
  <c r="DX246"/>
  <c r="DW246"/>
  <c r="DQ246"/>
  <c r="DP246"/>
  <c r="DN246"/>
  <c r="DM246"/>
  <c r="DF246"/>
  <c r="KC246" s="1"/>
  <c r="KD246" s="1"/>
  <c r="DE246"/>
  <c r="KE246" s="1"/>
  <c r="KF246" s="1"/>
  <c r="CZ246"/>
  <c r="JU246" s="1"/>
  <c r="JV246" s="1"/>
  <c r="CY246"/>
  <c r="JW246" s="1"/>
  <c r="JX246" s="1"/>
  <c r="CU246"/>
  <c r="CV246" s="1"/>
  <c r="JQ246" s="1"/>
  <c r="CT246"/>
  <c r="JM246" s="1"/>
  <c r="CS246"/>
  <c r="CP246"/>
  <c r="CN246"/>
  <c r="FW246" s="1"/>
  <c r="CG246"/>
  <c r="JG246" s="1"/>
  <c r="JH246" s="1"/>
  <c r="CF246"/>
  <c r="JE246" s="1"/>
  <c r="JF246" s="1"/>
  <c r="CA246"/>
  <c r="IY246" s="1"/>
  <c r="IZ246" s="1"/>
  <c r="BZ246"/>
  <c r="IW246" s="1"/>
  <c r="IX246" s="1"/>
  <c r="BU246"/>
  <c r="BT246"/>
  <c r="BQ246"/>
  <c r="BP246"/>
  <c r="BJ246"/>
  <c r="II246" s="1"/>
  <c r="BI246"/>
  <c r="IG246" s="1"/>
  <c r="AW246"/>
  <c r="AV246"/>
  <c r="AR246"/>
  <c r="AQ246"/>
  <c r="AK246"/>
  <c r="AJ246"/>
  <c r="AG246"/>
  <c r="AF246"/>
  <c r="OB245"/>
  <c r="NU245"/>
  <c r="NT245"/>
  <c r="NR245"/>
  <c r="NQ245"/>
  <c r="NP245"/>
  <c r="MK245"/>
  <c r="MC245"/>
  <c r="LU245"/>
  <c r="LM245"/>
  <c r="LE245"/>
  <c r="KW245"/>
  <c r="KO245"/>
  <c r="KG245"/>
  <c r="JY245"/>
  <c r="JI245"/>
  <c r="JA245"/>
  <c r="IS245"/>
  <c r="IK245"/>
  <c r="IC245"/>
  <c r="HU245"/>
  <c r="GH245"/>
  <c r="GE245"/>
  <c r="GD245"/>
  <c r="GC245"/>
  <c r="GB245"/>
  <c r="GA245"/>
  <c r="FZ245"/>
  <c r="FY245"/>
  <c r="FX245"/>
  <c r="FU245"/>
  <c r="FR245"/>
  <c r="MG245" s="1"/>
  <c r="MH245" s="1"/>
  <c r="FQ245"/>
  <c r="MI245" s="1"/>
  <c r="MJ245" s="1"/>
  <c r="FL245"/>
  <c r="LY245" s="1"/>
  <c r="FK245"/>
  <c r="MA245" s="1"/>
  <c r="FF245"/>
  <c r="LQ245" s="1"/>
  <c r="FE245"/>
  <c r="LS245" s="1"/>
  <c r="EZ245"/>
  <c r="EY245"/>
  <c r="EV245"/>
  <c r="LI245" s="1"/>
  <c r="EU245"/>
  <c r="EO245"/>
  <c r="LA245" s="1"/>
  <c r="EN245"/>
  <c r="EK245"/>
  <c r="ED245"/>
  <c r="EC245"/>
  <c r="DX245"/>
  <c r="DW245"/>
  <c r="DQ245"/>
  <c r="DP245"/>
  <c r="DN245"/>
  <c r="DM245"/>
  <c r="DF245"/>
  <c r="KC245" s="1"/>
  <c r="KD245" s="1"/>
  <c r="DE245"/>
  <c r="KE245" s="1"/>
  <c r="KF245" s="1"/>
  <c r="CZ245"/>
  <c r="JU245" s="1"/>
  <c r="JV245" s="1"/>
  <c r="CY245"/>
  <c r="JW245" s="1"/>
  <c r="JX245" s="1"/>
  <c r="CU245"/>
  <c r="CV245" s="1"/>
  <c r="JQ245" s="1"/>
  <c r="CT245"/>
  <c r="JM245" s="1"/>
  <c r="CS245"/>
  <c r="CP245"/>
  <c r="CN245"/>
  <c r="CG245"/>
  <c r="JG245" s="1"/>
  <c r="JH245" s="1"/>
  <c r="CF245"/>
  <c r="JE245" s="1"/>
  <c r="JF245" s="1"/>
  <c r="CA245"/>
  <c r="IY245" s="1"/>
  <c r="IZ245" s="1"/>
  <c r="BZ245"/>
  <c r="IW245" s="1"/>
  <c r="IX245" s="1"/>
  <c r="BU245"/>
  <c r="BT245"/>
  <c r="BQ245"/>
  <c r="BP245"/>
  <c r="BJ245"/>
  <c r="II245" s="1"/>
  <c r="BI245"/>
  <c r="IG245" s="1"/>
  <c r="AW245"/>
  <c r="AV245"/>
  <c r="AR245"/>
  <c r="AQ245"/>
  <c r="AK245"/>
  <c r="AJ245"/>
  <c r="AG245"/>
  <c r="AF245"/>
  <c r="OB244"/>
  <c r="NR244"/>
  <c r="NQ244"/>
  <c r="MK244"/>
  <c r="MC244"/>
  <c r="LU244"/>
  <c r="LM244"/>
  <c r="LE244"/>
  <c r="KW244"/>
  <c r="KO244"/>
  <c r="KG244"/>
  <c r="JY244"/>
  <c r="JI244"/>
  <c r="JA244"/>
  <c r="IS244"/>
  <c r="IK244"/>
  <c r="IC244"/>
  <c r="HU244"/>
  <c r="GH244"/>
  <c r="GE244"/>
  <c r="GD244"/>
  <c r="GC244"/>
  <c r="GB244"/>
  <c r="GA244"/>
  <c r="FZ244"/>
  <c r="FY244"/>
  <c r="FX244"/>
  <c r="FU244"/>
  <c r="FR244"/>
  <c r="MG244" s="1"/>
  <c r="MH244" s="1"/>
  <c r="FQ244"/>
  <c r="MI244" s="1"/>
  <c r="MJ244" s="1"/>
  <c r="FL244"/>
  <c r="LY244" s="1"/>
  <c r="FK244"/>
  <c r="MA244" s="1"/>
  <c r="FF244"/>
  <c r="LQ244" s="1"/>
  <c r="FE244"/>
  <c r="LS244" s="1"/>
  <c r="EZ244"/>
  <c r="EY244"/>
  <c r="EV244"/>
  <c r="EU244"/>
  <c r="EO244"/>
  <c r="LA244" s="1"/>
  <c r="EN244"/>
  <c r="EK244"/>
  <c r="ED244"/>
  <c r="EC244"/>
  <c r="DX244"/>
  <c r="DW244"/>
  <c r="DQ244"/>
  <c r="DP244"/>
  <c r="DN244"/>
  <c r="DM244"/>
  <c r="KM244" s="1"/>
  <c r="DF244"/>
  <c r="KC244" s="1"/>
  <c r="DE244"/>
  <c r="KE244" s="1"/>
  <c r="CZ244"/>
  <c r="JU244" s="1"/>
  <c r="CY244"/>
  <c r="JW244" s="1"/>
  <c r="CU244"/>
  <c r="CV244" s="1"/>
  <c r="JQ244" s="1"/>
  <c r="CT244"/>
  <c r="JM244" s="1"/>
  <c r="CS244"/>
  <c r="CP244"/>
  <c r="CN244"/>
  <c r="FW244" s="1"/>
  <c r="CG244"/>
  <c r="JG244" s="1"/>
  <c r="JH244" s="1"/>
  <c r="CF244"/>
  <c r="JE244" s="1"/>
  <c r="JF244" s="1"/>
  <c r="CA244"/>
  <c r="IY244" s="1"/>
  <c r="IZ244" s="1"/>
  <c r="BZ244"/>
  <c r="IW244" s="1"/>
  <c r="IX244" s="1"/>
  <c r="BU244"/>
  <c r="BT244"/>
  <c r="BQ244"/>
  <c r="BP244"/>
  <c r="BJ244"/>
  <c r="II244" s="1"/>
  <c r="BI244"/>
  <c r="IG244" s="1"/>
  <c r="AW244"/>
  <c r="AV244"/>
  <c r="AR244"/>
  <c r="AQ244"/>
  <c r="AK244"/>
  <c r="AJ244"/>
  <c r="AG244"/>
  <c r="AF244"/>
  <c r="OB243"/>
  <c r="NU243"/>
  <c r="NT243"/>
  <c r="NR243"/>
  <c r="NQ243"/>
  <c r="NP243"/>
  <c r="MK243"/>
  <c r="MC243"/>
  <c r="LU243"/>
  <c r="LM243"/>
  <c r="LE243"/>
  <c r="KW243"/>
  <c r="KO243"/>
  <c r="KG243"/>
  <c r="JY243"/>
  <c r="JI243"/>
  <c r="JA243"/>
  <c r="IS243"/>
  <c r="IK243"/>
  <c r="IC243"/>
  <c r="HU243"/>
  <c r="GH243"/>
  <c r="GE243"/>
  <c r="GD243"/>
  <c r="GC243"/>
  <c r="GB243"/>
  <c r="GA243"/>
  <c r="FZ243"/>
  <c r="FY243"/>
  <c r="FX243"/>
  <c r="FU243"/>
  <c r="FR243"/>
  <c r="MG243" s="1"/>
  <c r="MH243" s="1"/>
  <c r="FQ243"/>
  <c r="MI243" s="1"/>
  <c r="MJ243" s="1"/>
  <c r="FL243"/>
  <c r="LY243" s="1"/>
  <c r="FK243"/>
  <c r="MA243" s="1"/>
  <c r="FF243"/>
  <c r="LQ243" s="1"/>
  <c r="FE243"/>
  <c r="LS243" s="1"/>
  <c r="EZ243"/>
  <c r="EY243"/>
  <c r="EV243"/>
  <c r="EU243"/>
  <c r="EO243"/>
  <c r="LA243" s="1"/>
  <c r="EN243"/>
  <c r="EK243"/>
  <c r="ED243"/>
  <c r="EC243"/>
  <c r="DX243"/>
  <c r="DW243"/>
  <c r="DQ243"/>
  <c r="DP243"/>
  <c r="DN243"/>
  <c r="DM243"/>
  <c r="DF243"/>
  <c r="KC243" s="1"/>
  <c r="KD243" s="1"/>
  <c r="DE243"/>
  <c r="KE243" s="1"/>
  <c r="KF243" s="1"/>
  <c r="CZ243"/>
  <c r="JU243" s="1"/>
  <c r="JV243" s="1"/>
  <c r="CY243"/>
  <c r="JW243" s="1"/>
  <c r="JX243" s="1"/>
  <c r="CU243"/>
  <c r="CV243" s="1"/>
  <c r="JQ243" s="1"/>
  <c r="CT243"/>
  <c r="JM243" s="1"/>
  <c r="CS243"/>
  <c r="CP243"/>
  <c r="CN243"/>
  <c r="CG243"/>
  <c r="JG243" s="1"/>
  <c r="JH243" s="1"/>
  <c r="CF243"/>
  <c r="JE243" s="1"/>
  <c r="JF243" s="1"/>
  <c r="CA243"/>
  <c r="IY243" s="1"/>
  <c r="IZ243" s="1"/>
  <c r="BZ243"/>
  <c r="IW243" s="1"/>
  <c r="IX243" s="1"/>
  <c r="BU243"/>
  <c r="BT243"/>
  <c r="BQ243"/>
  <c r="BP243"/>
  <c r="BJ243"/>
  <c r="II243" s="1"/>
  <c r="BI243"/>
  <c r="IG243" s="1"/>
  <c r="AW243"/>
  <c r="AV243"/>
  <c r="AR243"/>
  <c r="AQ243"/>
  <c r="AK243"/>
  <c r="AJ243"/>
  <c r="AG243"/>
  <c r="AF243"/>
  <c r="OB242"/>
  <c r="NR242"/>
  <c r="NQ242"/>
  <c r="NP242"/>
  <c r="MK242"/>
  <c r="MC242"/>
  <c r="LU242"/>
  <c r="LM242"/>
  <c r="LE242"/>
  <c r="KW242"/>
  <c r="KO242"/>
  <c r="KG242"/>
  <c r="JY242"/>
  <c r="JI242"/>
  <c r="JA242"/>
  <c r="IS242"/>
  <c r="IK242"/>
  <c r="IC242"/>
  <c r="HU242"/>
  <c r="GH242"/>
  <c r="GE242"/>
  <c r="GD242"/>
  <c r="GC242"/>
  <c r="GB242"/>
  <c r="GA242"/>
  <c r="FZ242"/>
  <c r="FY242"/>
  <c r="FX242"/>
  <c r="FU242"/>
  <c r="FR242"/>
  <c r="MG242" s="1"/>
  <c r="MH242" s="1"/>
  <c r="FQ242"/>
  <c r="MI242" s="1"/>
  <c r="MJ242" s="1"/>
  <c r="FL242"/>
  <c r="LY242" s="1"/>
  <c r="FK242"/>
  <c r="MA242" s="1"/>
  <c r="FF242"/>
  <c r="LQ242" s="1"/>
  <c r="FE242"/>
  <c r="LS242" s="1"/>
  <c r="EZ242"/>
  <c r="EY242"/>
  <c r="EV242"/>
  <c r="EU242"/>
  <c r="EO242"/>
  <c r="LA242" s="1"/>
  <c r="EN242"/>
  <c r="EK242"/>
  <c r="ED242"/>
  <c r="EC242"/>
  <c r="DX242"/>
  <c r="DW242"/>
  <c r="DQ242"/>
  <c r="DP242"/>
  <c r="DN242"/>
  <c r="DM242"/>
  <c r="DF242"/>
  <c r="KC242" s="1"/>
  <c r="DE242"/>
  <c r="KE242" s="1"/>
  <c r="CZ242"/>
  <c r="JU242" s="1"/>
  <c r="CY242"/>
  <c r="JW242" s="1"/>
  <c r="CU242"/>
  <c r="CV242" s="1"/>
  <c r="JQ242" s="1"/>
  <c r="CT242"/>
  <c r="JM242" s="1"/>
  <c r="CS242"/>
  <c r="CP242"/>
  <c r="CN242"/>
  <c r="CG242"/>
  <c r="JG242" s="1"/>
  <c r="JH242" s="1"/>
  <c r="CF242"/>
  <c r="JE242" s="1"/>
  <c r="JF242" s="1"/>
  <c r="CA242"/>
  <c r="IY242" s="1"/>
  <c r="IZ242" s="1"/>
  <c r="BZ242"/>
  <c r="IW242" s="1"/>
  <c r="IX242" s="1"/>
  <c r="BU242"/>
  <c r="BT242"/>
  <c r="BQ242"/>
  <c r="BP242"/>
  <c r="BJ242"/>
  <c r="II242" s="1"/>
  <c r="BI242"/>
  <c r="IG242" s="1"/>
  <c r="AW242"/>
  <c r="AV242"/>
  <c r="AR242"/>
  <c r="AQ242"/>
  <c r="AK242"/>
  <c r="AJ242"/>
  <c r="AG242"/>
  <c r="AF242"/>
  <c r="OB241"/>
  <c r="NR241"/>
  <c r="NQ241"/>
  <c r="MK241"/>
  <c r="MC241"/>
  <c r="LU241"/>
  <c r="LM241"/>
  <c r="LE241"/>
  <c r="KW241"/>
  <c r="KO241"/>
  <c r="KG241"/>
  <c r="JY241"/>
  <c r="JI241"/>
  <c r="JA241"/>
  <c r="IS241"/>
  <c r="IK241"/>
  <c r="IC241"/>
  <c r="HU241"/>
  <c r="GH241"/>
  <c r="GE241"/>
  <c r="GD241"/>
  <c r="GC241"/>
  <c r="GB241"/>
  <c r="GA241"/>
  <c r="FZ241"/>
  <c r="FY241"/>
  <c r="FX241"/>
  <c r="FU241"/>
  <c r="FR241"/>
  <c r="MG241" s="1"/>
  <c r="MH241" s="1"/>
  <c r="FQ241"/>
  <c r="MI241" s="1"/>
  <c r="MJ241" s="1"/>
  <c r="FL241"/>
  <c r="LY241" s="1"/>
  <c r="FK241"/>
  <c r="MA241" s="1"/>
  <c r="FF241"/>
  <c r="LQ241" s="1"/>
  <c r="FE241"/>
  <c r="LS241" s="1"/>
  <c r="EZ241"/>
  <c r="EY241"/>
  <c r="EV241"/>
  <c r="EU241"/>
  <c r="EO241"/>
  <c r="LA241" s="1"/>
  <c r="EN241"/>
  <c r="EK241"/>
  <c r="ED241"/>
  <c r="EC241"/>
  <c r="DX241"/>
  <c r="DW241"/>
  <c r="DQ241"/>
  <c r="DP241"/>
  <c r="DN241"/>
  <c r="DM241"/>
  <c r="DF241"/>
  <c r="KC241" s="1"/>
  <c r="DE241"/>
  <c r="KE241" s="1"/>
  <c r="CZ241"/>
  <c r="JU241" s="1"/>
  <c r="CY241"/>
  <c r="JW241" s="1"/>
  <c r="CU241"/>
  <c r="CV241" s="1"/>
  <c r="JQ241" s="1"/>
  <c r="CT241"/>
  <c r="JM241" s="1"/>
  <c r="CS241"/>
  <c r="CP241"/>
  <c r="CN241"/>
  <c r="FW241" s="1"/>
  <c r="CG241"/>
  <c r="JG241" s="1"/>
  <c r="JH241" s="1"/>
  <c r="CF241"/>
  <c r="JE241" s="1"/>
  <c r="JF241" s="1"/>
  <c r="CA241"/>
  <c r="IY241" s="1"/>
  <c r="IZ241" s="1"/>
  <c r="BZ241"/>
  <c r="IW241" s="1"/>
  <c r="IX241" s="1"/>
  <c r="BU241"/>
  <c r="BT241"/>
  <c r="BQ241"/>
  <c r="BP241"/>
  <c r="BJ241"/>
  <c r="II241" s="1"/>
  <c r="BI241"/>
  <c r="IG241" s="1"/>
  <c r="AW241"/>
  <c r="AV241"/>
  <c r="AR241"/>
  <c r="AQ241"/>
  <c r="AK241"/>
  <c r="AJ241"/>
  <c r="AG241"/>
  <c r="AF241"/>
  <c r="NR240"/>
  <c r="MK240"/>
  <c r="MC240"/>
  <c r="LU240"/>
  <c r="LM240"/>
  <c r="LE240"/>
  <c r="KW240"/>
  <c r="KO240"/>
  <c r="KG240"/>
  <c r="JY240"/>
  <c r="JI240"/>
  <c r="JA240"/>
  <c r="IS240"/>
  <c r="IK240"/>
  <c r="IC240"/>
  <c r="HU240"/>
  <c r="GH240"/>
  <c r="GE240"/>
  <c r="GD240"/>
  <c r="GC240"/>
  <c r="GB240"/>
  <c r="GA240"/>
  <c r="FZ240"/>
  <c r="FY240"/>
  <c r="FX240"/>
  <c r="FU240"/>
  <c r="FR240"/>
  <c r="MG240" s="1"/>
  <c r="FQ240"/>
  <c r="MI240" s="1"/>
  <c r="FL240"/>
  <c r="LY240" s="1"/>
  <c r="FK240"/>
  <c r="MA240" s="1"/>
  <c r="FF240"/>
  <c r="LQ240" s="1"/>
  <c r="FE240"/>
  <c r="LS240" s="1"/>
  <c r="EZ240"/>
  <c r="EY240"/>
  <c r="EV240"/>
  <c r="EU240"/>
  <c r="EO240"/>
  <c r="LA240" s="1"/>
  <c r="EN240"/>
  <c r="EK240"/>
  <c r="ED240"/>
  <c r="EC240"/>
  <c r="DX240"/>
  <c r="DW240"/>
  <c r="DQ240"/>
  <c r="DP240"/>
  <c r="DN240"/>
  <c r="DM240"/>
  <c r="DF240"/>
  <c r="KC240" s="1"/>
  <c r="DE240"/>
  <c r="KE240" s="1"/>
  <c r="CZ240"/>
  <c r="JU240" s="1"/>
  <c r="CY240"/>
  <c r="JW240" s="1"/>
  <c r="CU240"/>
  <c r="CV240" s="1"/>
  <c r="JQ240" s="1"/>
  <c r="CT240"/>
  <c r="JM240" s="1"/>
  <c r="CS240"/>
  <c r="CP240"/>
  <c r="CN240"/>
  <c r="FW240" s="1"/>
  <c r="CG240"/>
  <c r="JG240" s="1"/>
  <c r="JH240" s="1"/>
  <c r="CF240"/>
  <c r="JE240" s="1"/>
  <c r="JF240" s="1"/>
  <c r="CA240"/>
  <c r="IY240" s="1"/>
  <c r="BZ240"/>
  <c r="IW240" s="1"/>
  <c r="BU240"/>
  <c r="BT240"/>
  <c r="BQ240"/>
  <c r="BP240"/>
  <c r="BJ240"/>
  <c r="II240" s="1"/>
  <c r="BI240"/>
  <c r="IG240" s="1"/>
  <c r="AW240"/>
  <c r="AV240"/>
  <c r="AR240"/>
  <c r="AQ240"/>
  <c r="AK240"/>
  <c r="AJ240"/>
  <c r="AG240"/>
  <c r="AF240"/>
  <c r="OB239"/>
  <c r="NR239"/>
  <c r="NQ239"/>
  <c r="MK239"/>
  <c r="MC239"/>
  <c r="LU239"/>
  <c r="LM239"/>
  <c r="LE239"/>
  <c r="KW239"/>
  <c r="KO239"/>
  <c r="KG239"/>
  <c r="JY239"/>
  <c r="JI239"/>
  <c r="JA239"/>
  <c r="IS239"/>
  <c r="IK239"/>
  <c r="IC239"/>
  <c r="HU239"/>
  <c r="GH239"/>
  <c r="GE239"/>
  <c r="GD239"/>
  <c r="GC239"/>
  <c r="GB239"/>
  <c r="GA239"/>
  <c r="FZ239"/>
  <c r="FY239"/>
  <c r="FX239"/>
  <c r="FU239"/>
  <c r="FR239"/>
  <c r="MG239" s="1"/>
  <c r="MH239" s="1"/>
  <c r="FQ239"/>
  <c r="MI239" s="1"/>
  <c r="MJ239" s="1"/>
  <c r="FL239"/>
  <c r="LY239" s="1"/>
  <c r="FK239"/>
  <c r="MA239" s="1"/>
  <c r="FF239"/>
  <c r="LQ239" s="1"/>
  <c r="FE239"/>
  <c r="LS239" s="1"/>
  <c r="EZ239"/>
  <c r="EY239"/>
  <c r="EV239"/>
  <c r="EU239"/>
  <c r="EO239"/>
  <c r="LA239" s="1"/>
  <c r="EN239"/>
  <c r="EK239"/>
  <c r="ED239"/>
  <c r="EC239"/>
  <c r="DX239"/>
  <c r="DW239"/>
  <c r="DQ239"/>
  <c r="DP239"/>
  <c r="DN239"/>
  <c r="DM239"/>
  <c r="DF239"/>
  <c r="KC239" s="1"/>
  <c r="DE239"/>
  <c r="KE239" s="1"/>
  <c r="CZ239"/>
  <c r="JU239" s="1"/>
  <c r="CY239"/>
  <c r="JW239" s="1"/>
  <c r="CU239"/>
  <c r="CV239" s="1"/>
  <c r="JQ239" s="1"/>
  <c r="CT239"/>
  <c r="JM239" s="1"/>
  <c r="CS239"/>
  <c r="CP239"/>
  <c r="CN239"/>
  <c r="FW239" s="1"/>
  <c r="CG239"/>
  <c r="JG239" s="1"/>
  <c r="JH239" s="1"/>
  <c r="CF239"/>
  <c r="JE239" s="1"/>
  <c r="JF239" s="1"/>
  <c r="CA239"/>
  <c r="IY239" s="1"/>
  <c r="IZ239" s="1"/>
  <c r="BZ239"/>
  <c r="IW239" s="1"/>
  <c r="IX239" s="1"/>
  <c r="BU239"/>
  <c r="BT239"/>
  <c r="BQ239"/>
  <c r="BP239"/>
  <c r="BJ239"/>
  <c r="II239" s="1"/>
  <c r="BI239"/>
  <c r="IG239" s="1"/>
  <c r="AW239"/>
  <c r="AV239"/>
  <c r="AR239"/>
  <c r="AQ239"/>
  <c r="AK239"/>
  <c r="AJ239"/>
  <c r="AG239"/>
  <c r="AF239"/>
  <c r="OB238"/>
  <c r="OA238"/>
  <c r="NY238"/>
  <c r="NW238"/>
  <c r="NV238"/>
  <c r="NU238"/>
  <c r="NT238"/>
  <c r="NR238"/>
  <c r="NQ238"/>
  <c r="NP238"/>
  <c r="NN238"/>
  <c r="NM238"/>
  <c r="MK238"/>
  <c r="MC238"/>
  <c r="LU238"/>
  <c r="LM238"/>
  <c r="LE238"/>
  <c r="KW238"/>
  <c r="KO238"/>
  <c r="KG238"/>
  <c r="JY238"/>
  <c r="JI238"/>
  <c r="JA238"/>
  <c r="IS238"/>
  <c r="IK238"/>
  <c r="IC238"/>
  <c r="HU238"/>
  <c r="GH238"/>
  <c r="GE238"/>
  <c r="GD238"/>
  <c r="GC238"/>
  <c r="GB238"/>
  <c r="GA238"/>
  <c r="FZ238"/>
  <c r="FY238"/>
  <c r="FX238"/>
  <c r="FU238"/>
  <c r="FR238"/>
  <c r="MG238" s="1"/>
  <c r="MH238" s="1"/>
  <c r="FQ238"/>
  <c r="MI238" s="1"/>
  <c r="MJ238" s="1"/>
  <c r="FL238"/>
  <c r="LY238" s="1"/>
  <c r="LZ238" s="1"/>
  <c r="FK238"/>
  <c r="MA238" s="1"/>
  <c r="MB238" s="1"/>
  <c r="FF238"/>
  <c r="LQ238" s="1"/>
  <c r="FE238"/>
  <c r="LS238" s="1"/>
  <c r="EZ238"/>
  <c r="EY238"/>
  <c r="EV238"/>
  <c r="EU238"/>
  <c r="EO238"/>
  <c r="LA238" s="1"/>
  <c r="EN238"/>
  <c r="EK238"/>
  <c r="ED238"/>
  <c r="EC238"/>
  <c r="DX238"/>
  <c r="DW238"/>
  <c r="DQ238"/>
  <c r="DP238"/>
  <c r="DN238"/>
  <c r="DM238"/>
  <c r="DF238"/>
  <c r="KC238" s="1"/>
  <c r="KD238" s="1"/>
  <c r="DE238"/>
  <c r="KE238" s="1"/>
  <c r="KF238" s="1"/>
  <c r="CZ238"/>
  <c r="JU238" s="1"/>
  <c r="JV238" s="1"/>
  <c r="CY238"/>
  <c r="JW238" s="1"/>
  <c r="JX238" s="1"/>
  <c r="CU238"/>
  <c r="CV238" s="1"/>
  <c r="JQ238" s="1"/>
  <c r="CT238"/>
  <c r="JM238" s="1"/>
  <c r="CS238"/>
  <c r="CP238"/>
  <c r="CN238"/>
  <c r="FV238" s="1"/>
  <c r="CG238"/>
  <c r="JG238" s="1"/>
  <c r="JH238" s="1"/>
  <c r="CF238"/>
  <c r="JE238" s="1"/>
  <c r="JF238" s="1"/>
  <c r="CA238"/>
  <c r="IY238" s="1"/>
  <c r="IZ238" s="1"/>
  <c r="BZ238"/>
  <c r="IW238" s="1"/>
  <c r="IX238" s="1"/>
  <c r="BU238"/>
  <c r="BT238"/>
  <c r="BQ238"/>
  <c r="BP238"/>
  <c r="BJ238"/>
  <c r="II238" s="1"/>
  <c r="BI238"/>
  <c r="IG238" s="1"/>
  <c r="AW238"/>
  <c r="AV238"/>
  <c r="AR238"/>
  <c r="AQ238"/>
  <c r="AK238"/>
  <c r="AJ238"/>
  <c r="AG238"/>
  <c r="AF238"/>
  <c r="OB237"/>
  <c r="OA237"/>
  <c r="NY237"/>
  <c r="NW237"/>
  <c r="NU237"/>
  <c r="NT237"/>
  <c r="NR237"/>
  <c r="NQ237"/>
  <c r="NP237"/>
  <c r="NN237"/>
  <c r="NM237"/>
  <c r="MK237"/>
  <c r="MC237"/>
  <c r="LU237"/>
  <c r="LM237"/>
  <c r="LE237"/>
  <c r="KW237"/>
  <c r="KO237"/>
  <c r="KG237"/>
  <c r="JY237"/>
  <c r="JI237"/>
  <c r="JA237"/>
  <c r="IS237"/>
  <c r="IK237"/>
  <c r="IC237"/>
  <c r="HU237"/>
  <c r="GH237"/>
  <c r="GE237"/>
  <c r="GD237"/>
  <c r="GC237"/>
  <c r="GB237"/>
  <c r="GA237"/>
  <c r="FZ237"/>
  <c r="FY237"/>
  <c r="FX237"/>
  <c r="FU237"/>
  <c r="FR237"/>
  <c r="MG237" s="1"/>
  <c r="MH237" s="1"/>
  <c r="FQ237"/>
  <c r="MI237" s="1"/>
  <c r="MJ237" s="1"/>
  <c r="FL237"/>
  <c r="LY237" s="1"/>
  <c r="LZ237" s="1"/>
  <c r="FK237"/>
  <c r="MA237" s="1"/>
  <c r="MB237" s="1"/>
  <c r="FF237"/>
  <c r="LQ237" s="1"/>
  <c r="FE237"/>
  <c r="LS237" s="1"/>
  <c r="EZ237"/>
  <c r="EY237"/>
  <c r="EV237"/>
  <c r="EU237"/>
  <c r="EO237"/>
  <c r="LA237" s="1"/>
  <c r="EN237"/>
  <c r="EK237"/>
  <c r="ED237"/>
  <c r="EC237"/>
  <c r="DX237"/>
  <c r="DW237"/>
  <c r="DQ237"/>
  <c r="DP237"/>
  <c r="DN237"/>
  <c r="DM237"/>
  <c r="DF237"/>
  <c r="KC237" s="1"/>
  <c r="KD237" s="1"/>
  <c r="DE237"/>
  <c r="KE237" s="1"/>
  <c r="KF237" s="1"/>
  <c r="CZ237"/>
  <c r="JU237" s="1"/>
  <c r="JV237" s="1"/>
  <c r="CY237"/>
  <c r="JW237" s="1"/>
  <c r="JX237" s="1"/>
  <c r="CU237"/>
  <c r="CV237" s="1"/>
  <c r="JQ237" s="1"/>
  <c r="CT237"/>
  <c r="JM237" s="1"/>
  <c r="CS237"/>
  <c r="CP237"/>
  <c r="CN237"/>
  <c r="FW237" s="1"/>
  <c r="CG237"/>
  <c r="JG237" s="1"/>
  <c r="JH237" s="1"/>
  <c r="CF237"/>
  <c r="JE237" s="1"/>
  <c r="JF237" s="1"/>
  <c r="CA237"/>
  <c r="IY237" s="1"/>
  <c r="IZ237" s="1"/>
  <c r="BZ237"/>
  <c r="IW237" s="1"/>
  <c r="IX237" s="1"/>
  <c r="BU237"/>
  <c r="BT237"/>
  <c r="BQ237"/>
  <c r="BP237"/>
  <c r="BJ237"/>
  <c r="II237" s="1"/>
  <c r="BI237"/>
  <c r="IG237" s="1"/>
  <c r="AW237"/>
  <c r="AV237"/>
  <c r="AR237"/>
  <c r="AQ237"/>
  <c r="AK237"/>
  <c r="AJ237"/>
  <c r="AG237"/>
  <c r="AF237"/>
  <c r="OB236"/>
  <c r="OA236"/>
  <c r="NY236"/>
  <c r="NW236"/>
  <c r="NU236"/>
  <c r="NT236"/>
  <c r="NR236"/>
  <c r="NQ236"/>
  <c r="NP236"/>
  <c r="NN236"/>
  <c r="NM236"/>
  <c r="MK236"/>
  <c r="MC236"/>
  <c r="LU236"/>
  <c r="LM236"/>
  <c r="LE236"/>
  <c r="KW236"/>
  <c r="KO236"/>
  <c r="KG236"/>
  <c r="JY236"/>
  <c r="JI236"/>
  <c r="JA236"/>
  <c r="IS236"/>
  <c r="IK236"/>
  <c r="IC236"/>
  <c r="HU236"/>
  <c r="GH236"/>
  <c r="GE236"/>
  <c r="GD236"/>
  <c r="GC236"/>
  <c r="GB236"/>
  <c r="GA236"/>
  <c r="FZ236"/>
  <c r="FY236"/>
  <c r="FX236"/>
  <c r="FU236"/>
  <c r="FR236"/>
  <c r="MG236" s="1"/>
  <c r="MH236" s="1"/>
  <c r="FQ236"/>
  <c r="MI236" s="1"/>
  <c r="MJ236" s="1"/>
  <c r="FL236"/>
  <c r="LY236" s="1"/>
  <c r="LZ236" s="1"/>
  <c r="FK236"/>
  <c r="MA236" s="1"/>
  <c r="MB236" s="1"/>
  <c r="FF236"/>
  <c r="LQ236" s="1"/>
  <c r="FE236"/>
  <c r="LS236" s="1"/>
  <c r="EZ236"/>
  <c r="EY236"/>
  <c r="EV236"/>
  <c r="EU236"/>
  <c r="EO236"/>
  <c r="LA236" s="1"/>
  <c r="EN236"/>
  <c r="EK236"/>
  <c r="ED236"/>
  <c r="EC236"/>
  <c r="DX236"/>
  <c r="DW236"/>
  <c r="DQ236"/>
  <c r="DP236"/>
  <c r="DN236"/>
  <c r="DM236"/>
  <c r="DF236"/>
  <c r="KC236" s="1"/>
  <c r="KD236" s="1"/>
  <c r="DE236"/>
  <c r="KE236" s="1"/>
  <c r="KF236" s="1"/>
  <c r="CZ236"/>
  <c r="JU236" s="1"/>
  <c r="JV236" s="1"/>
  <c r="CY236"/>
  <c r="JW236" s="1"/>
  <c r="JX236" s="1"/>
  <c r="CU236"/>
  <c r="CV236" s="1"/>
  <c r="JQ236" s="1"/>
  <c r="CT236"/>
  <c r="JM236" s="1"/>
  <c r="CS236"/>
  <c r="CP236"/>
  <c r="CN236"/>
  <c r="FW236" s="1"/>
  <c r="CG236"/>
  <c r="JG236" s="1"/>
  <c r="JH236" s="1"/>
  <c r="CF236"/>
  <c r="JE236" s="1"/>
  <c r="JF236" s="1"/>
  <c r="CA236"/>
  <c r="IY236" s="1"/>
  <c r="IZ236" s="1"/>
  <c r="BZ236"/>
  <c r="IW236" s="1"/>
  <c r="IX236" s="1"/>
  <c r="BU236"/>
  <c r="BT236"/>
  <c r="BQ236"/>
  <c r="BP236"/>
  <c r="BJ236"/>
  <c r="II236" s="1"/>
  <c r="BI236"/>
  <c r="IG236" s="1"/>
  <c r="AW236"/>
  <c r="AV236"/>
  <c r="AR236"/>
  <c r="AQ236"/>
  <c r="AK236"/>
  <c r="AJ236"/>
  <c r="AG236"/>
  <c r="AF236"/>
  <c r="OB235"/>
  <c r="OA235"/>
  <c r="NY235"/>
  <c r="NW235"/>
  <c r="NU235"/>
  <c r="NT235"/>
  <c r="NR235"/>
  <c r="NQ235"/>
  <c r="NP235"/>
  <c r="NN235"/>
  <c r="NM235"/>
  <c r="MK235"/>
  <c r="MC235"/>
  <c r="LU235"/>
  <c r="LM235"/>
  <c r="LE235"/>
  <c r="KW235"/>
  <c r="KO235"/>
  <c r="KG235"/>
  <c r="JY235"/>
  <c r="JI235"/>
  <c r="JA235"/>
  <c r="IS235"/>
  <c r="IK235"/>
  <c r="IC235"/>
  <c r="HU235"/>
  <c r="GH235"/>
  <c r="GE235"/>
  <c r="GD235"/>
  <c r="GC235"/>
  <c r="GB235"/>
  <c r="GA235"/>
  <c r="FZ235"/>
  <c r="FY235"/>
  <c r="FX235"/>
  <c r="FU235"/>
  <c r="FR235"/>
  <c r="MG235" s="1"/>
  <c r="MH235" s="1"/>
  <c r="FQ235"/>
  <c r="MI235" s="1"/>
  <c r="MJ235" s="1"/>
  <c r="FL235"/>
  <c r="LY235" s="1"/>
  <c r="LZ235" s="1"/>
  <c r="FK235"/>
  <c r="MA235" s="1"/>
  <c r="MB235" s="1"/>
  <c r="FF235"/>
  <c r="LQ235" s="1"/>
  <c r="FE235"/>
  <c r="LS235" s="1"/>
  <c r="EZ235"/>
  <c r="EY235"/>
  <c r="EV235"/>
  <c r="EU235"/>
  <c r="EO235"/>
  <c r="LA235" s="1"/>
  <c r="EN235"/>
  <c r="EK235"/>
  <c r="ED235"/>
  <c r="EC235"/>
  <c r="DX235"/>
  <c r="DW235"/>
  <c r="DQ235"/>
  <c r="DP235"/>
  <c r="DN235"/>
  <c r="DM235"/>
  <c r="DF235"/>
  <c r="KC235" s="1"/>
  <c r="KD235" s="1"/>
  <c r="DE235"/>
  <c r="KE235" s="1"/>
  <c r="KF235" s="1"/>
  <c r="CZ235"/>
  <c r="JU235" s="1"/>
  <c r="JV235" s="1"/>
  <c r="CY235"/>
  <c r="JW235" s="1"/>
  <c r="JX235" s="1"/>
  <c r="CU235"/>
  <c r="CV235" s="1"/>
  <c r="JQ235" s="1"/>
  <c r="CT235"/>
  <c r="JM235" s="1"/>
  <c r="CS235"/>
  <c r="CP235"/>
  <c r="CN235"/>
  <c r="CG235"/>
  <c r="JG235" s="1"/>
  <c r="JH235" s="1"/>
  <c r="CF235"/>
  <c r="JE235" s="1"/>
  <c r="JF235" s="1"/>
  <c r="CA235"/>
  <c r="IY235" s="1"/>
  <c r="IZ235" s="1"/>
  <c r="BZ235"/>
  <c r="IW235" s="1"/>
  <c r="IX235" s="1"/>
  <c r="BU235"/>
  <c r="BT235"/>
  <c r="BQ235"/>
  <c r="BP235"/>
  <c r="BJ235"/>
  <c r="II235" s="1"/>
  <c r="BI235"/>
  <c r="IG235" s="1"/>
  <c r="AW235"/>
  <c r="AV235"/>
  <c r="AR235"/>
  <c r="AQ235"/>
  <c r="AK235"/>
  <c r="AJ235"/>
  <c r="AG235"/>
  <c r="AF235"/>
  <c r="NR234"/>
  <c r="MK234"/>
  <c r="MC234"/>
  <c r="LU234"/>
  <c r="LM234"/>
  <c r="LE234"/>
  <c r="KW234"/>
  <c r="KO234"/>
  <c r="KG234"/>
  <c r="JY234"/>
  <c r="JI234"/>
  <c r="JA234"/>
  <c r="IS234"/>
  <c r="IK234"/>
  <c r="IC234"/>
  <c r="HU234"/>
  <c r="GH234"/>
  <c r="GE234"/>
  <c r="GD234"/>
  <c r="GC234"/>
  <c r="GB234"/>
  <c r="GA234"/>
  <c r="FZ234"/>
  <c r="FY234"/>
  <c r="FX234"/>
  <c r="FU234"/>
  <c r="FR234"/>
  <c r="MG234" s="1"/>
  <c r="FQ234"/>
  <c r="MI234" s="1"/>
  <c r="FL234"/>
  <c r="LY234" s="1"/>
  <c r="FK234"/>
  <c r="MA234" s="1"/>
  <c r="FF234"/>
  <c r="LQ234" s="1"/>
  <c r="FE234"/>
  <c r="LS234" s="1"/>
  <c r="EZ234"/>
  <c r="EY234"/>
  <c r="EV234"/>
  <c r="EU234"/>
  <c r="EO234"/>
  <c r="LA234" s="1"/>
  <c r="EN234"/>
  <c r="EK234"/>
  <c r="ED234"/>
  <c r="EC234"/>
  <c r="DX234"/>
  <c r="DW234"/>
  <c r="DQ234"/>
  <c r="DP234"/>
  <c r="DN234"/>
  <c r="DM234"/>
  <c r="DF234"/>
  <c r="KC234" s="1"/>
  <c r="DE234"/>
  <c r="KE234" s="1"/>
  <c r="CZ234"/>
  <c r="JU234" s="1"/>
  <c r="CY234"/>
  <c r="JW234" s="1"/>
  <c r="CU234"/>
  <c r="CV234" s="1"/>
  <c r="JQ234" s="1"/>
  <c r="CT234"/>
  <c r="JM234" s="1"/>
  <c r="CS234"/>
  <c r="CP234"/>
  <c r="CN234"/>
  <c r="FW234" s="1"/>
  <c r="CG234"/>
  <c r="JG234" s="1"/>
  <c r="JH234" s="1"/>
  <c r="CF234"/>
  <c r="JE234" s="1"/>
  <c r="JF234" s="1"/>
  <c r="CA234"/>
  <c r="IY234" s="1"/>
  <c r="BZ234"/>
  <c r="IW234" s="1"/>
  <c r="BU234"/>
  <c r="BT234"/>
  <c r="BQ234"/>
  <c r="BP234"/>
  <c r="BJ234"/>
  <c r="II234" s="1"/>
  <c r="BI234"/>
  <c r="IG234" s="1"/>
  <c r="AW234"/>
  <c r="AV234"/>
  <c r="AR234"/>
  <c r="AQ234"/>
  <c r="AK234"/>
  <c r="AJ234"/>
  <c r="AG234"/>
  <c r="AF234"/>
  <c r="OB233"/>
  <c r="OA233"/>
  <c r="NY233"/>
  <c r="NW233"/>
  <c r="NU233"/>
  <c r="NT233"/>
  <c r="NR233"/>
  <c r="NQ233"/>
  <c r="NP233"/>
  <c r="NN233"/>
  <c r="NM233"/>
  <c r="MK233"/>
  <c r="MC233"/>
  <c r="LU233"/>
  <c r="LM233"/>
  <c r="LE233"/>
  <c r="KW233"/>
  <c r="KO233"/>
  <c r="KG233"/>
  <c r="JY233"/>
  <c r="JI233"/>
  <c r="JA233"/>
  <c r="IS233"/>
  <c r="IK233"/>
  <c r="IC233"/>
  <c r="HU233"/>
  <c r="GH233"/>
  <c r="GE233"/>
  <c r="GD233"/>
  <c r="GC233"/>
  <c r="GB233"/>
  <c r="GA233"/>
  <c r="FZ233"/>
  <c r="FY233"/>
  <c r="FX233"/>
  <c r="FU233"/>
  <c r="FR233"/>
  <c r="MG233" s="1"/>
  <c r="MH233" s="1"/>
  <c r="FQ233"/>
  <c r="MI233" s="1"/>
  <c r="MJ233" s="1"/>
  <c r="FL233"/>
  <c r="LY233" s="1"/>
  <c r="LZ233" s="1"/>
  <c r="FK233"/>
  <c r="MA233" s="1"/>
  <c r="MB233" s="1"/>
  <c r="FF233"/>
  <c r="LQ233" s="1"/>
  <c r="FE233"/>
  <c r="LS233" s="1"/>
  <c r="EZ233"/>
  <c r="EY233"/>
  <c r="EV233"/>
  <c r="EU233"/>
  <c r="EO233"/>
  <c r="LA233" s="1"/>
  <c r="EN233"/>
  <c r="EK233"/>
  <c r="ED233"/>
  <c r="EC233"/>
  <c r="DX233"/>
  <c r="DW233"/>
  <c r="DQ233"/>
  <c r="DP233"/>
  <c r="DN233"/>
  <c r="DM233"/>
  <c r="DF233"/>
  <c r="KC233" s="1"/>
  <c r="KD233" s="1"/>
  <c r="DE233"/>
  <c r="KE233" s="1"/>
  <c r="KF233" s="1"/>
  <c r="CZ233"/>
  <c r="JU233" s="1"/>
  <c r="JV233" s="1"/>
  <c r="CY233"/>
  <c r="JW233" s="1"/>
  <c r="JX233" s="1"/>
  <c r="CU233"/>
  <c r="CV233" s="1"/>
  <c r="JQ233" s="1"/>
  <c r="CT233"/>
  <c r="JM233" s="1"/>
  <c r="CS233"/>
  <c r="CP233"/>
  <c r="CN233"/>
  <c r="CG233"/>
  <c r="JG233" s="1"/>
  <c r="JH233" s="1"/>
  <c r="CF233"/>
  <c r="JE233" s="1"/>
  <c r="JF233" s="1"/>
  <c r="CA233"/>
  <c r="IY233" s="1"/>
  <c r="IZ233" s="1"/>
  <c r="BZ233"/>
  <c r="IW233" s="1"/>
  <c r="IX233" s="1"/>
  <c r="BU233"/>
  <c r="BT233"/>
  <c r="BQ233"/>
  <c r="BP233"/>
  <c r="BJ233"/>
  <c r="II233" s="1"/>
  <c r="BI233"/>
  <c r="IG233" s="1"/>
  <c r="AW233"/>
  <c r="AV233"/>
  <c r="AR233"/>
  <c r="AQ233"/>
  <c r="AK233"/>
  <c r="AJ233"/>
  <c r="AG233"/>
  <c r="AF233"/>
  <c r="OB232"/>
  <c r="OA232"/>
  <c r="NY232"/>
  <c r="NW232"/>
  <c r="NU232"/>
  <c r="NT232"/>
  <c r="NR232"/>
  <c r="NQ232"/>
  <c r="NP232"/>
  <c r="NN232"/>
  <c r="NM232"/>
  <c r="MK232"/>
  <c r="MC232"/>
  <c r="LU232"/>
  <c r="LM232"/>
  <c r="LE232"/>
  <c r="KW232"/>
  <c r="KO232"/>
  <c r="KG232"/>
  <c r="JY232"/>
  <c r="JI232"/>
  <c r="JA232"/>
  <c r="IS232"/>
  <c r="IK232"/>
  <c r="IC232"/>
  <c r="HU232"/>
  <c r="GH232"/>
  <c r="GE232"/>
  <c r="GD232"/>
  <c r="GC232"/>
  <c r="GB232"/>
  <c r="GA232"/>
  <c r="FZ232"/>
  <c r="FY232"/>
  <c r="FX232"/>
  <c r="FU232"/>
  <c r="FR232"/>
  <c r="MG232" s="1"/>
  <c r="MH232" s="1"/>
  <c r="FQ232"/>
  <c r="MI232" s="1"/>
  <c r="MJ232" s="1"/>
  <c r="FL232"/>
  <c r="LY232" s="1"/>
  <c r="LZ232" s="1"/>
  <c r="FK232"/>
  <c r="MA232" s="1"/>
  <c r="MB232" s="1"/>
  <c r="FF232"/>
  <c r="LQ232" s="1"/>
  <c r="FE232"/>
  <c r="LS232" s="1"/>
  <c r="EZ232"/>
  <c r="EY232"/>
  <c r="EV232"/>
  <c r="EU232"/>
  <c r="EO232"/>
  <c r="LA232" s="1"/>
  <c r="EN232"/>
  <c r="EK232"/>
  <c r="ED232"/>
  <c r="EC232"/>
  <c r="DX232"/>
  <c r="KS232" s="1"/>
  <c r="KT232" s="1"/>
  <c r="DW232"/>
  <c r="DQ232"/>
  <c r="DP232"/>
  <c r="DN232"/>
  <c r="KK232" s="1"/>
  <c r="DM232"/>
  <c r="DF232"/>
  <c r="KC232" s="1"/>
  <c r="KD232" s="1"/>
  <c r="DE232"/>
  <c r="KE232" s="1"/>
  <c r="KF232" s="1"/>
  <c r="CZ232"/>
  <c r="JU232" s="1"/>
  <c r="JV232" s="1"/>
  <c r="CY232"/>
  <c r="JW232" s="1"/>
  <c r="JX232" s="1"/>
  <c r="CU232"/>
  <c r="CV232" s="1"/>
  <c r="JQ232" s="1"/>
  <c r="CT232"/>
  <c r="JM232" s="1"/>
  <c r="CS232"/>
  <c r="CP232"/>
  <c r="CN232"/>
  <c r="FV232" s="1"/>
  <c r="CG232"/>
  <c r="JG232" s="1"/>
  <c r="JH232" s="1"/>
  <c r="CF232"/>
  <c r="JE232" s="1"/>
  <c r="JF232" s="1"/>
  <c r="CA232"/>
  <c r="IY232" s="1"/>
  <c r="IZ232" s="1"/>
  <c r="BZ232"/>
  <c r="IW232" s="1"/>
  <c r="IX232" s="1"/>
  <c r="BU232"/>
  <c r="BT232"/>
  <c r="BQ232"/>
  <c r="BP232"/>
  <c r="BJ232"/>
  <c r="II232" s="1"/>
  <c r="BI232"/>
  <c r="IG232" s="1"/>
  <c r="AW232"/>
  <c r="AV232"/>
  <c r="AR232"/>
  <c r="AQ232"/>
  <c r="AK232"/>
  <c r="AJ232"/>
  <c r="AG232"/>
  <c r="AF232"/>
  <c r="OB231"/>
  <c r="OA231"/>
  <c r="NY231"/>
  <c r="NW231"/>
  <c r="NU231"/>
  <c r="NT231"/>
  <c r="NR231"/>
  <c r="NQ231"/>
  <c r="NP231"/>
  <c r="NN231"/>
  <c r="NM231"/>
  <c r="MK231"/>
  <c r="MC231"/>
  <c r="LU231"/>
  <c r="LM231"/>
  <c r="LE231"/>
  <c r="KW231"/>
  <c r="KO231"/>
  <c r="KG231"/>
  <c r="JY231"/>
  <c r="JI231"/>
  <c r="JA231"/>
  <c r="IS231"/>
  <c r="IK231"/>
  <c r="IC231"/>
  <c r="HU231"/>
  <c r="GH231"/>
  <c r="GE231"/>
  <c r="GD231"/>
  <c r="GC231"/>
  <c r="GB231"/>
  <c r="GA231"/>
  <c r="FZ231"/>
  <c r="FY231"/>
  <c r="FX231"/>
  <c r="FU231"/>
  <c r="FR231"/>
  <c r="MG231" s="1"/>
  <c r="MH231" s="1"/>
  <c r="FQ231"/>
  <c r="MI231" s="1"/>
  <c r="MJ231" s="1"/>
  <c r="FL231"/>
  <c r="LY231" s="1"/>
  <c r="LZ231" s="1"/>
  <c r="FK231"/>
  <c r="MA231" s="1"/>
  <c r="MB231" s="1"/>
  <c r="FF231"/>
  <c r="LQ231" s="1"/>
  <c r="FE231"/>
  <c r="LS231" s="1"/>
  <c r="EZ231"/>
  <c r="EY231"/>
  <c r="EV231"/>
  <c r="EU231"/>
  <c r="EO231"/>
  <c r="LA231" s="1"/>
  <c r="EN231"/>
  <c r="EK231"/>
  <c r="ED231"/>
  <c r="EC231"/>
  <c r="DX231"/>
  <c r="DW231"/>
  <c r="DQ231"/>
  <c r="DP231"/>
  <c r="DN231"/>
  <c r="DM231"/>
  <c r="DF231"/>
  <c r="KC231" s="1"/>
  <c r="KD231" s="1"/>
  <c r="DE231"/>
  <c r="KE231" s="1"/>
  <c r="KF231" s="1"/>
  <c r="CZ231"/>
  <c r="JU231" s="1"/>
  <c r="JV231" s="1"/>
  <c r="CY231"/>
  <c r="JW231" s="1"/>
  <c r="JX231" s="1"/>
  <c r="CU231"/>
  <c r="CV231" s="1"/>
  <c r="JQ231" s="1"/>
  <c r="CT231"/>
  <c r="JM231" s="1"/>
  <c r="CS231"/>
  <c r="CP231"/>
  <c r="CN231"/>
  <c r="FW231" s="1"/>
  <c r="CG231"/>
  <c r="JG231" s="1"/>
  <c r="JH231" s="1"/>
  <c r="CF231"/>
  <c r="JE231" s="1"/>
  <c r="JF231" s="1"/>
  <c r="CA231"/>
  <c r="IY231" s="1"/>
  <c r="IZ231" s="1"/>
  <c r="BZ231"/>
  <c r="IW231" s="1"/>
  <c r="IX231" s="1"/>
  <c r="BU231"/>
  <c r="BT231"/>
  <c r="BQ231"/>
  <c r="BP231"/>
  <c r="BJ231"/>
  <c r="II231" s="1"/>
  <c r="BI231"/>
  <c r="IG231" s="1"/>
  <c r="AW231"/>
  <c r="AV231"/>
  <c r="AR231"/>
  <c r="AQ231"/>
  <c r="AK231"/>
  <c r="AJ231"/>
  <c r="AG231"/>
  <c r="AF231"/>
  <c r="OB230"/>
  <c r="OA230"/>
  <c r="NY230"/>
  <c r="NW230"/>
  <c r="NU230"/>
  <c r="NT230"/>
  <c r="NR230"/>
  <c r="NQ230"/>
  <c r="NP230"/>
  <c r="NN230"/>
  <c r="NM230"/>
  <c r="MK230"/>
  <c r="MC230"/>
  <c r="LU230"/>
  <c r="LM230"/>
  <c r="LE230"/>
  <c r="KW230"/>
  <c r="KO230"/>
  <c r="KG230"/>
  <c r="JY230"/>
  <c r="JI230"/>
  <c r="JA230"/>
  <c r="IS230"/>
  <c r="IK230"/>
  <c r="IC230"/>
  <c r="HU230"/>
  <c r="GH230"/>
  <c r="GE230"/>
  <c r="GD230"/>
  <c r="GC230"/>
  <c r="GB230"/>
  <c r="GA230"/>
  <c r="FZ230"/>
  <c r="FY230"/>
  <c r="FX230"/>
  <c r="FU230"/>
  <c r="FR230"/>
  <c r="MG230" s="1"/>
  <c r="MH230" s="1"/>
  <c r="FQ230"/>
  <c r="MI230" s="1"/>
  <c r="MJ230" s="1"/>
  <c r="FL230"/>
  <c r="LY230" s="1"/>
  <c r="LZ230" s="1"/>
  <c r="FK230"/>
  <c r="MA230" s="1"/>
  <c r="MB230" s="1"/>
  <c r="FF230"/>
  <c r="LQ230" s="1"/>
  <c r="FE230"/>
  <c r="LS230" s="1"/>
  <c r="EZ230"/>
  <c r="EY230"/>
  <c r="EV230"/>
  <c r="EU230"/>
  <c r="EO230"/>
  <c r="LA230" s="1"/>
  <c r="EN230"/>
  <c r="EK230"/>
  <c r="ED230"/>
  <c r="EC230"/>
  <c r="DX230"/>
  <c r="DW230"/>
  <c r="DQ230"/>
  <c r="DP230"/>
  <c r="DN230"/>
  <c r="DM230"/>
  <c r="DF230"/>
  <c r="KC230" s="1"/>
  <c r="KD230" s="1"/>
  <c r="DE230"/>
  <c r="KE230" s="1"/>
  <c r="KF230" s="1"/>
  <c r="CZ230"/>
  <c r="JU230" s="1"/>
  <c r="JV230" s="1"/>
  <c r="CY230"/>
  <c r="JW230" s="1"/>
  <c r="JX230" s="1"/>
  <c r="CU230"/>
  <c r="CV230" s="1"/>
  <c r="JQ230" s="1"/>
  <c r="CT230"/>
  <c r="JM230" s="1"/>
  <c r="CS230"/>
  <c r="CP230"/>
  <c r="CN230"/>
  <c r="FW230" s="1"/>
  <c r="CG230"/>
  <c r="JG230" s="1"/>
  <c r="JH230" s="1"/>
  <c r="CF230"/>
  <c r="JE230" s="1"/>
  <c r="JF230" s="1"/>
  <c r="CA230"/>
  <c r="IY230" s="1"/>
  <c r="IZ230" s="1"/>
  <c r="BZ230"/>
  <c r="IW230" s="1"/>
  <c r="IX230" s="1"/>
  <c r="BU230"/>
  <c r="BT230"/>
  <c r="BQ230"/>
  <c r="BP230"/>
  <c r="BJ230"/>
  <c r="II230" s="1"/>
  <c r="BI230"/>
  <c r="IG230" s="1"/>
  <c r="AW230"/>
  <c r="AV230"/>
  <c r="AR230"/>
  <c r="AQ230"/>
  <c r="AK230"/>
  <c r="AJ230"/>
  <c r="AG230"/>
  <c r="AF230"/>
  <c r="OB229"/>
  <c r="OA229"/>
  <c r="NY229"/>
  <c r="NW229"/>
  <c r="NU229"/>
  <c r="NT229"/>
  <c r="NR229"/>
  <c r="NQ229"/>
  <c r="NP229"/>
  <c r="NN229"/>
  <c r="NM229"/>
  <c r="MK229"/>
  <c r="MC229"/>
  <c r="LU229"/>
  <c r="LM229"/>
  <c r="LE229"/>
  <c r="KW229"/>
  <c r="KO229"/>
  <c r="KG229"/>
  <c r="JY229"/>
  <c r="JI229"/>
  <c r="JA229"/>
  <c r="IS229"/>
  <c r="IK229"/>
  <c r="IC229"/>
  <c r="HU229"/>
  <c r="GH229"/>
  <c r="GE229"/>
  <c r="GD229"/>
  <c r="GC229"/>
  <c r="GB229"/>
  <c r="GA229"/>
  <c r="FZ229"/>
  <c r="FY229"/>
  <c r="FX229"/>
  <c r="FU229"/>
  <c r="FR229"/>
  <c r="MG229" s="1"/>
  <c r="MH229" s="1"/>
  <c r="FQ229"/>
  <c r="MI229" s="1"/>
  <c r="MJ229" s="1"/>
  <c r="FL229"/>
  <c r="LY229" s="1"/>
  <c r="LZ229" s="1"/>
  <c r="FK229"/>
  <c r="MA229" s="1"/>
  <c r="MB229" s="1"/>
  <c r="FF229"/>
  <c r="LQ229" s="1"/>
  <c r="FE229"/>
  <c r="LS229" s="1"/>
  <c r="EZ229"/>
  <c r="EY229"/>
  <c r="EV229"/>
  <c r="EU229"/>
  <c r="EO229"/>
  <c r="LA229" s="1"/>
  <c r="EN229"/>
  <c r="EK229"/>
  <c r="ED229"/>
  <c r="EC229"/>
  <c r="DX229"/>
  <c r="DW229"/>
  <c r="DQ229"/>
  <c r="DP229"/>
  <c r="DN229"/>
  <c r="DM229"/>
  <c r="DF229"/>
  <c r="KC229" s="1"/>
  <c r="KD229" s="1"/>
  <c r="DE229"/>
  <c r="KE229" s="1"/>
  <c r="KF229" s="1"/>
  <c r="CZ229"/>
  <c r="JU229" s="1"/>
  <c r="JV229" s="1"/>
  <c r="CY229"/>
  <c r="JW229" s="1"/>
  <c r="JX229" s="1"/>
  <c r="CU229"/>
  <c r="CV229" s="1"/>
  <c r="JQ229" s="1"/>
  <c r="CT229"/>
  <c r="JM229" s="1"/>
  <c r="CS229"/>
  <c r="CP229"/>
  <c r="CN229"/>
  <c r="CG229"/>
  <c r="JG229" s="1"/>
  <c r="JH229" s="1"/>
  <c r="CF229"/>
  <c r="JE229" s="1"/>
  <c r="JF229" s="1"/>
  <c r="CA229"/>
  <c r="IY229" s="1"/>
  <c r="IZ229" s="1"/>
  <c r="BZ229"/>
  <c r="IW229" s="1"/>
  <c r="IX229" s="1"/>
  <c r="BU229"/>
  <c r="BT229"/>
  <c r="BQ229"/>
  <c r="BP229"/>
  <c r="BJ229"/>
  <c r="II229" s="1"/>
  <c r="BI229"/>
  <c r="IG229" s="1"/>
  <c r="AW229"/>
  <c r="AV229"/>
  <c r="AR229"/>
  <c r="AQ229"/>
  <c r="AK229"/>
  <c r="AJ229"/>
  <c r="AG229"/>
  <c r="AF229"/>
  <c r="OB228"/>
  <c r="OA228"/>
  <c r="NY228"/>
  <c r="NW228"/>
  <c r="NU228"/>
  <c r="NT228"/>
  <c r="NR228"/>
  <c r="NQ228"/>
  <c r="NP228"/>
  <c r="NN228"/>
  <c r="NM228"/>
  <c r="MK228"/>
  <c r="MC228"/>
  <c r="LU228"/>
  <c r="LM228"/>
  <c r="LE228"/>
  <c r="KW228"/>
  <c r="KO228"/>
  <c r="KG228"/>
  <c r="JY228"/>
  <c r="JI228"/>
  <c r="JA228"/>
  <c r="IS228"/>
  <c r="IK228"/>
  <c r="IC228"/>
  <c r="HU228"/>
  <c r="GH228"/>
  <c r="GE228"/>
  <c r="GD228"/>
  <c r="GC228"/>
  <c r="GB228"/>
  <c r="GA228"/>
  <c r="FZ228"/>
  <c r="FY228"/>
  <c r="FX228"/>
  <c r="FU228"/>
  <c r="FR228"/>
  <c r="MG228" s="1"/>
  <c r="MH228" s="1"/>
  <c r="FQ228"/>
  <c r="MI228" s="1"/>
  <c r="MJ228" s="1"/>
  <c r="FL228"/>
  <c r="LY228" s="1"/>
  <c r="LZ228" s="1"/>
  <c r="FK228"/>
  <c r="MA228" s="1"/>
  <c r="MB228" s="1"/>
  <c r="FF228"/>
  <c r="LQ228" s="1"/>
  <c r="FE228"/>
  <c r="LS228" s="1"/>
  <c r="EZ228"/>
  <c r="EY228"/>
  <c r="EV228"/>
  <c r="EU228"/>
  <c r="EO228"/>
  <c r="LA228" s="1"/>
  <c r="EN228"/>
  <c r="EK228"/>
  <c r="ED228"/>
  <c r="EC228"/>
  <c r="DX228"/>
  <c r="DW228"/>
  <c r="DQ228"/>
  <c r="DP228"/>
  <c r="DN228"/>
  <c r="DM228"/>
  <c r="DF228"/>
  <c r="KC228" s="1"/>
  <c r="KD228" s="1"/>
  <c r="DE228"/>
  <c r="KE228" s="1"/>
  <c r="KF228" s="1"/>
  <c r="CZ228"/>
  <c r="JU228" s="1"/>
  <c r="JV228" s="1"/>
  <c r="CY228"/>
  <c r="JW228" s="1"/>
  <c r="JX228" s="1"/>
  <c r="CU228"/>
  <c r="CV228" s="1"/>
  <c r="JQ228" s="1"/>
  <c r="CT228"/>
  <c r="JM228" s="1"/>
  <c r="CS228"/>
  <c r="CP228"/>
  <c r="CN228"/>
  <c r="FV228" s="1"/>
  <c r="CG228"/>
  <c r="JG228" s="1"/>
  <c r="JH228" s="1"/>
  <c r="CF228"/>
  <c r="JE228" s="1"/>
  <c r="JF228" s="1"/>
  <c r="CA228"/>
  <c r="IY228" s="1"/>
  <c r="IZ228" s="1"/>
  <c r="BZ228"/>
  <c r="IW228" s="1"/>
  <c r="IX228" s="1"/>
  <c r="BU228"/>
  <c r="BT228"/>
  <c r="BQ228"/>
  <c r="BP228"/>
  <c r="BJ228"/>
  <c r="II228" s="1"/>
  <c r="BI228"/>
  <c r="IG228" s="1"/>
  <c r="AW228"/>
  <c r="AV228"/>
  <c r="AR228"/>
  <c r="AQ228"/>
  <c r="AK228"/>
  <c r="AJ228"/>
  <c r="AG228"/>
  <c r="AF228"/>
  <c r="NR227"/>
  <c r="MK227"/>
  <c r="MC227"/>
  <c r="LU227"/>
  <c r="LM227"/>
  <c r="LE227"/>
  <c r="KW227"/>
  <c r="KO227"/>
  <c r="KG227"/>
  <c r="JY227"/>
  <c r="JI227"/>
  <c r="JA227"/>
  <c r="IS227"/>
  <c r="IK227"/>
  <c r="IC227"/>
  <c r="HU227"/>
  <c r="GH227"/>
  <c r="GE227"/>
  <c r="GD227"/>
  <c r="GC227"/>
  <c r="GB227"/>
  <c r="GA227"/>
  <c r="FZ227"/>
  <c r="FY227"/>
  <c r="FX227"/>
  <c r="FU227"/>
  <c r="FR227"/>
  <c r="MG227" s="1"/>
  <c r="FQ227"/>
  <c r="MI227" s="1"/>
  <c r="FL227"/>
  <c r="LY227" s="1"/>
  <c r="FK227"/>
  <c r="MA227" s="1"/>
  <c r="FF227"/>
  <c r="LQ227" s="1"/>
  <c r="FE227"/>
  <c r="LS227" s="1"/>
  <c r="EZ227"/>
  <c r="EY227"/>
  <c r="EV227"/>
  <c r="EU227"/>
  <c r="EO227"/>
  <c r="LA227" s="1"/>
  <c r="EN227"/>
  <c r="EK227"/>
  <c r="ED227"/>
  <c r="EC227"/>
  <c r="DX227"/>
  <c r="DW227"/>
  <c r="DQ227"/>
  <c r="DP227"/>
  <c r="DN227"/>
  <c r="DM227"/>
  <c r="DF227"/>
  <c r="KC227" s="1"/>
  <c r="DE227"/>
  <c r="KE227" s="1"/>
  <c r="CZ227"/>
  <c r="JU227" s="1"/>
  <c r="CY227"/>
  <c r="JW227" s="1"/>
  <c r="CU227"/>
  <c r="CV227" s="1"/>
  <c r="JQ227" s="1"/>
  <c r="CT227"/>
  <c r="JM227" s="1"/>
  <c r="CS227"/>
  <c r="CP227"/>
  <c r="CN227"/>
  <c r="CG227"/>
  <c r="JG227" s="1"/>
  <c r="JH227" s="1"/>
  <c r="CF227"/>
  <c r="JE227" s="1"/>
  <c r="JF227" s="1"/>
  <c r="CA227"/>
  <c r="IY227" s="1"/>
  <c r="BZ227"/>
  <c r="IW227" s="1"/>
  <c r="BU227"/>
  <c r="BT227"/>
  <c r="BQ227"/>
  <c r="BP227"/>
  <c r="BJ227"/>
  <c r="II227" s="1"/>
  <c r="BI227"/>
  <c r="IG227" s="1"/>
  <c r="AW227"/>
  <c r="AV227"/>
  <c r="AR227"/>
  <c r="AQ227"/>
  <c r="AK227"/>
  <c r="AJ227"/>
  <c r="AG227"/>
  <c r="AF227"/>
  <c r="NR226"/>
  <c r="MK226"/>
  <c r="MC226"/>
  <c r="LU226"/>
  <c r="LM226"/>
  <c r="LE226"/>
  <c r="KW226"/>
  <c r="KO226"/>
  <c r="KG226"/>
  <c r="JY226"/>
  <c r="JI226"/>
  <c r="JA226"/>
  <c r="IS226"/>
  <c r="IK226"/>
  <c r="IC226"/>
  <c r="HU226"/>
  <c r="GH226"/>
  <c r="GE226"/>
  <c r="GD226"/>
  <c r="GC226"/>
  <c r="GB226"/>
  <c r="GA226"/>
  <c r="FZ226"/>
  <c r="FY226"/>
  <c r="FX226"/>
  <c r="FU226"/>
  <c r="FR226"/>
  <c r="MG226" s="1"/>
  <c r="FQ226"/>
  <c r="MI226" s="1"/>
  <c r="FL226"/>
  <c r="LY226" s="1"/>
  <c r="FK226"/>
  <c r="MA226" s="1"/>
  <c r="FF226"/>
  <c r="LQ226" s="1"/>
  <c r="FE226"/>
  <c r="LS226" s="1"/>
  <c r="EZ226"/>
  <c r="EY226"/>
  <c r="EV226"/>
  <c r="EU226"/>
  <c r="EO226"/>
  <c r="LA226" s="1"/>
  <c r="EN226"/>
  <c r="EK226"/>
  <c r="ED226"/>
  <c r="EC226"/>
  <c r="DX226"/>
  <c r="DW226"/>
  <c r="DQ226"/>
  <c r="DP226"/>
  <c r="DN226"/>
  <c r="KK226" s="1"/>
  <c r="DM226"/>
  <c r="DF226"/>
  <c r="KC226" s="1"/>
  <c r="DE226"/>
  <c r="KE226" s="1"/>
  <c r="CZ226"/>
  <c r="JU226" s="1"/>
  <c r="CY226"/>
  <c r="JW226" s="1"/>
  <c r="CU226"/>
  <c r="CV226" s="1"/>
  <c r="JQ226" s="1"/>
  <c r="CT226"/>
  <c r="JM226" s="1"/>
  <c r="CS226"/>
  <c r="CP226"/>
  <c r="CN226"/>
  <c r="FW226" s="1"/>
  <c r="CG226"/>
  <c r="JG226" s="1"/>
  <c r="JH226" s="1"/>
  <c r="CF226"/>
  <c r="JE226" s="1"/>
  <c r="JF226" s="1"/>
  <c r="CA226"/>
  <c r="IY226" s="1"/>
  <c r="BZ226"/>
  <c r="IW226" s="1"/>
  <c r="BU226"/>
  <c r="BT226"/>
  <c r="BQ226"/>
  <c r="BP226"/>
  <c r="BJ226"/>
  <c r="II226" s="1"/>
  <c r="BI226"/>
  <c r="IG226" s="1"/>
  <c r="AW226"/>
  <c r="AV226"/>
  <c r="AR226"/>
  <c r="AQ226"/>
  <c r="AK226"/>
  <c r="AJ226"/>
  <c r="AG226"/>
  <c r="AF226"/>
  <c r="HS226" s="1"/>
  <c r="OB225"/>
  <c r="OA225"/>
  <c r="NY225"/>
  <c r="NW225"/>
  <c r="NU225"/>
  <c r="NT225"/>
  <c r="NR225"/>
  <c r="NQ225"/>
  <c r="NP225"/>
  <c r="NN225"/>
  <c r="NM225"/>
  <c r="MK225"/>
  <c r="MC225"/>
  <c r="LU225"/>
  <c r="LM225"/>
  <c r="LE225"/>
  <c r="KW225"/>
  <c r="KO225"/>
  <c r="KG225"/>
  <c r="JY225"/>
  <c r="JI225"/>
  <c r="JA225"/>
  <c r="IS225"/>
  <c r="IK225"/>
  <c r="IC225"/>
  <c r="HU225"/>
  <c r="GH225"/>
  <c r="GE225"/>
  <c r="GD225"/>
  <c r="GC225"/>
  <c r="GB225"/>
  <c r="GA225"/>
  <c r="FZ225"/>
  <c r="FY225"/>
  <c r="FX225"/>
  <c r="FU225"/>
  <c r="FR225"/>
  <c r="MG225" s="1"/>
  <c r="MH225" s="1"/>
  <c r="FQ225"/>
  <c r="MI225" s="1"/>
  <c r="MJ225" s="1"/>
  <c r="FL225"/>
  <c r="LY225" s="1"/>
  <c r="LZ225" s="1"/>
  <c r="FK225"/>
  <c r="MA225" s="1"/>
  <c r="MB225" s="1"/>
  <c r="FF225"/>
  <c r="LQ225" s="1"/>
  <c r="FE225"/>
  <c r="LS225" s="1"/>
  <c r="EZ225"/>
  <c r="EY225"/>
  <c r="EV225"/>
  <c r="EU225"/>
  <c r="EO225"/>
  <c r="LA225" s="1"/>
  <c r="EN225"/>
  <c r="EK225"/>
  <c r="ED225"/>
  <c r="EC225"/>
  <c r="DX225"/>
  <c r="DW225"/>
  <c r="DQ225"/>
  <c r="DP225"/>
  <c r="DN225"/>
  <c r="KK225" s="1"/>
  <c r="DM225"/>
  <c r="DF225"/>
  <c r="KC225" s="1"/>
  <c r="KD225" s="1"/>
  <c r="DE225"/>
  <c r="KE225" s="1"/>
  <c r="KF225" s="1"/>
  <c r="CZ225"/>
  <c r="JU225" s="1"/>
  <c r="JV225" s="1"/>
  <c r="CY225"/>
  <c r="JW225" s="1"/>
  <c r="JX225" s="1"/>
  <c r="CU225"/>
  <c r="CV225" s="1"/>
  <c r="JQ225" s="1"/>
  <c r="CT225"/>
  <c r="JM225" s="1"/>
  <c r="CS225"/>
  <c r="CP225"/>
  <c r="CN225"/>
  <c r="CG225"/>
  <c r="JG225" s="1"/>
  <c r="JH225" s="1"/>
  <c r="CF225"/>
  <c r="JE225" s="1"/>
  <c r="JF225" s="1"/>
  <c r="CA225"/>
  <c r="IY225" s="1"/>
  <c r="IZ225" s="1"/>
  <c r="BZ225"/>
  <c r="IW225" s="1"/>
  <c r="IX225" s="1"/>
  <c r="BU225"/>
  <c r="BT225"/>
  <c r="BQ225"/>
  <c r="BP225"/>
  <c r="BJ225"/>
  <c r="II225" s="1"/>
  <c r="BI225"/>
  <c r="IG225" s="1"/>
  <c r="AW225"/>
  <c r="AV225"/>
  <c r="AR225"/>
  <c r="AQ225"/>
  <c r="AK225"/>
  <c r="AJ225"/>
  <c r="AG225"/>
  <c r="AF225"/>
  <c r="OB224"/>
  <c r="NR224"/>
  <c r="NQ224"/>
  <c r="MK224"/>
  <c r="MC224"/>
  <c r="LU224"/>
  <c r="LM224"/>
  <c r="LE224"/>
  <c r="KW224"/>
  <c r="KO224"/>
  <c r="KG224"/>
  <c r="JY224"/>
  <c r="JI224"/>
  <c r="JA224"/>
  <c r="IS224"/>
  <c r="IK224"/>
  <c r="IC224"/>
  <c r="HU224"/>
  <c r="GH224"/>
  <c r="GE224"/>
  <c r="GD224"/>
  <c r="GC224"/>
  <c r="GB224"/>
  <c r="GA224"/>
  <c r="FZ224"/>
  <c r="FY224"/>
  <c r="FX224"/>
  <c r="FU224"/>
  <c r="FR224"/>
  <c r="MG224" s="1"/>
  <c r="MH224" s="1"/>
  <c r="FQ224"/>
  <c r="MI224" s="1"/>
  <c r="MJ224" s="1"/>
  <c r="FL224"/>
  <c r="LY224" s="1"/>
  <c r="FK224"/>
  <c r="MA224" s="1"/>
  <c r="FF224"/>
  <c r="LQ224" s="1"/>
  <c r="FE224"/>
  <c r="LS224" s="1"/>
  <c r="EZ224"/>
  <c r="EY224"/>
  <c r="EV224"/>
  <c r="EU224"/>
  <c r="EO224"/>
  <c r="LA224" s="1"/>
  <c r="EN224"/>
  <c r="EK224"/>
  <c r="ED224"/>
  <c r="EC224"/>
  <c r="DX224"/>
  <c r="DW224"/>
  <c r="DQ224"/>
  <c r="DP224"/>
  <c r="DN224"/>
  <c r="DM224"/>
  <c r="DF224"/>
  <c r="KC224" s="1"/>
  <c r="DE224"/>
  <c r="KE224" s="1"/>
  <c r="CZ224"/>
  <c r="JU224" s="1"/>
  <c r="CY224"/>
  <c r="JW224" s="1"/>
  <c r="CU224"/>
  <c r="CV224" s="1"/>
  <c r="JQ224" s="1"/>
  <c r="CT224"/>
  <c r="JM224" s="1"/>
  <c r="CS224"/>
  <c r="CP224"/>
  <c r="CN224"/>
  <c r="CG224"/>
  <c r="JG224" s="1"/>
  <c r="JH224" s="1"/>
  <c r="CF224"/>
  <c r="JE224" s="1"/>
  <c r="JF224" s="1"/>
  <c r="CA224"/>
  <c r="IY224" s="1"/>
  <c r="IZ224" s="1"/>
  <c r="BZ224"/>
  <c r="IW224" s="1"/>
  <c r="IX224" s="1"/>
  <c r="BU224"/>
  <c r="BT224"/>
  <c r="BQ224"/>
  <c r="BP224"/>
  <c r="BJ224"/>
  <c r="II224" s="1"/>
  <c r="BI224"/>
  <c r="IG224" s="1"/>
  <c r="AW224"/>
  <c r="AV224"/>
  <c r="AR224"/>
  <c r="AQ224"/>
  <c r="AK224"/>
  <c r="AJ224"/>
  <c r="AG224"/>
  <c r="AF224"/>
  <c r="OB223"/>
  <c r="OA223"/>
  <c r="NY223"/>
  <c r="NW223"/>
  <c r="NU223"/>
  <c r="NT223"/>
  <c r="NR223"/>
  <c r="NQ223"/>
  <c r="NP223"/>
  <c r="NN223"/>
  <c r="NM223"/>
  <c r="MK223"/>
  <c r="MC223"/>
  <c r="LU223"/>
  <c r="LM223"/>
  <c r="LE223"/>
  <c r="KW223"/>
  <c r="KO223"/>
  <c r="KG223"/>
  <c r="JY223"/>
  <c r="JI223"/>
  <c r="JA223"/>
  <c r="IS223"/>
  <c r="IK223"/>
  <c r="IC223"/>
  <c r="HU223"/>
  <c r="GH223"/>
  <c r="GE223"/>
  <c r="GD223"/>
  <c r="GC223"/>
  <c r="GB223"/>
  <c r="GA223"/>
  <c r="FZ223"/>
  <c r="FY223"/>
  <c r="FX223"/>
  <c r="FU223"/>
  <c r="FR223"/>
  <c r="MG223" s="1"/>
  <c r="MH223" s="1"/>
  <c r="FQ223"/>
  <c r="MI223" s="1"/>
  <c r="MJ223" s="1"/>
  <c r="FL223"/>
  <c r="LY223" s="1"/>
  <c r="LZ223" s="1"/>
  <c r="FK223"/>
  <c r="MA223" s="1"/>
  <c r="MB223" s="1"/>
  <c r="FF223"/>
  <c r="LQ223" s="1"/>
  <c r="FE223"/>
  <c r="LS223" s="1"/>
  <c r="EZ223"/>
  <c r="EY223"/>
  <c r="EV223"/>
  <c r="EU223"/>
  <c r="EO223"/>
  <c r="LA223" s="1"/>
  <c r="EN223"/>
  <c r="EK223"/>
  <c r="ED223"/>
  <c r="EC223"/>
  <c r="DX223"/>
  <c r="DW223"/>
  <c r="DQ223"/>
  <c r="DP223"/>
  <c r="DN223"/>
  <c r="KK223" s="1"/>
  <c r="DM223"/>
  <c r="DF223"/>
  <c r="KC223" s="1"/>
  <c r="KD223" s="1"/>
  <c r="DE223"/>
  <c r="KE223" s="1"/>
  <c r="KF223" s="1"/>
  <c r="CZ223"/>
  <c r="JU223" s="1"/>
  <c r="JV223" s="1"/>
  <c r="CY223"/>
  <c r="JW223" s="1"/>
  <c r="JX223" s="1"/>
  <c r="CU223"/>
  <c r="CV223" s="1"/>
  <c r="JQ223" s="1"/>
  <c r="CT223"/>
  <c r="JM223" s="1"/>
  <c r="CS223"/>
  <c r="CP223"/>
  <c r="CN223"/>
  <c r="FW223" s="1"/>
  <c r="CG223"/>
  <c r="JG223" s="1"/>
  <c r="JH223" s="1"/>
  <c r="CF223"/>
  <c r="JE223" s="1"/>
  <c r="JF223" s="1"/>
  <c r="CA223"/>
  <c r="IY223" s="1"/>
  <c r="IZ223" s="1"/>
  <c r="BZ223"/>
  <c r="IW223" s="1"/>
  <c r="IX223" s="1"/>
  <c r="BU223"/>
  <c r="BT223"/>
  <c r="BQ223"/>
  <c r="BP223"/>
  <c r="BJ223"/>
  <c r="II223" s="1"/>
  <c r="BI223"/>
  <c r="IG223" s="1"/>
  <c r="AW223"/>
  <c r="AV223"/>
  <c r="AR223"/>
  <c r="AQ223"/>
  <c r="AK223"/>
  <c r="AJ223"/>
  <c r="AG223"/>
  <c r="AF223"/>
  <c r="OB222"/>
  <c r="OA222"/>
  <c r="NY222"/>
  <c r="NW222"/>
  <c r="NU222"/>
  <c r="NT222"/>
  <c r="NR222"/>
  <c r="NQ222"/>
  <c r="NP222"/>
  <c r="NN222"/>
  <c r="NM222"/>
  <c r="MK222"/>
  <c r="MC222"/>
  <c r="LU222"/>
  <c r="LM222"/>
  <c r="LE222"/>
  <c r="KW222"/>
  <c r="KO222"/>
  <c r="KG222"/>
  <c r="JY222"/>
  <c r="JI222"/>
  <c r="JA222"/>
  <c r="IS222"/>
  <c r="IK222"/>
  <c r="IC222"/>
  <c r="HU222"/>
  <c r="GH222"/>
  <c r="GE222"/>
  <c r="GD222"/>
  <c r="GC222"/>
  <c r="GB222"/>
  <c r="GA222"/>
  <c r="FZ222"/>
  <c r="FY222"/>
  <c r="FX222"/>
  <c r="FU222"/>
  <c r="FR222"/>
  <c r="MG222" s="1"/>
  <c r="MH222" s="1"/>
  <c r="FQ222"/>
  <c r="MI222" s="1"/>
  <c r="MJ222" s="1"/>
  <c r="FL222"/>
  <c r="LY222" s="1"/>
  <c r="LZ222" s="1"/>
  <c r="FK222"/>
  <c r="MA222" s="1"/>
  <c r="MB222" s="1"/>
  <c r="FF222"/>
  <c r="LQ222" s="1"/>
  <c r="FE222"/>
  <c r="LS222" s="1"/>
  <c r="EZ222"/>
  <c r="EY222"/>
  <c r="EV222"/>
  <c r="EU222"/>
  <c r="EO222"/>
  <c r="LA222" s="1"/>
  <c r="EN222"/>
  <c r="EK222"/>
  <c r="ED222"/>
  <c r="EC222"/>
  <c r="DX222"/>
  <c r="KS222" s="1"/>
  <c r="KT222" s="1"/>
  <c r="DW222"/>
  <c r="DQ222"/>
  <c r="DP222"/>
  <c r="DN222"/>
  <c r="KK222" s="1"/>
  <c r="DM222"/>
  <c r="DF222"/>
  <c r="KC222" s="1"/>
  <c r="KD222" s="1"/>
  <c r="DE222"/>
  <c r="KE222" s="1"/>
  <c r="KF222" s="1"/>
  <c r="CZ222"/>
  <c r="JU222" s="1"/>
  <c r="JV222" s="1"/>
  <c r="CY222"/>
  <c r="JW222" s="1"/>
  <c r="JX222" s="1"/>
  <c r="CU222"/>
  <c r="CV222" s="1"/>
  <c r="JQ222" s="1"/>
  <c r="CT222"/>
  <c r="JM222" s="1"/>
  <c r="CS222"/>
  <c r="CP222"/>
  <c r="CN222"/>
  <c r="FW222" s="1"/>
  <c r="CG222"/>
  <c r="JG222" s="1"/>
  <c r="JH222" s="1"/>
  <c r="CF222"/>
  <c r="JE222" s="1"/>
  <c r="JF222" s="1"/>
  <c r="CA222"/>
  <c r="IY222" s="1"/>
  <c r="IZ222" s="1"/>
  <c r="BZ222"/>
  <c r="IW222" s="1"/>
  <c r="IX222" s="1"/>
  <c r="BU222"/>
  <c r="BT222"/>
  <c r="BQ222"/>
  <c r="BP222"/>
  <c r="BJ222"/>
  <c r="II222" s="1"/>
  <c r="BI222"/>
  <c r="IG222" s="1"/>
  <c r="AW222"/>
  <c r="AV222"/>
  <c r="AR222"/>
  <c r="AQ222"/>
  <c r="AK222"/>
  <c r="AJ222"/>
  <c r="AG222"/>
  <c r="AF222"/>
  <c r="OB221"/>
  <c r="OA221"/>
  <c r="NY221"/>
  <c r="NW221"/>
  <c r="NU221"/>
  <c r="NT221"/>
  <c r="NR221"/>
  <c r="NQ221"/>
  <c r="NP221"/>
  <c r="NN221"/>
  <c r="NM221"/>
  <c r="MK221"/>
  <c r="MC221"/>
  <c r="LU221"/>
  <c r="LM221"/>
  <c r="LE221"/>
  <c r="KW221"/>
  <c r="KO221"/>
  <c r="KG221"/>
  <c r="JY221"/>
  <c r="JI221"/>
  <c r="JA221"/>
  <c r="IS221"/>
  <c r="IK221"/>
  <c r="IC221"/>
  <c r="HU221"/>
  <c r="GH221"/>
  <c r="GE221"/>
  <c r="GD221"/>
  <c r="GC221"/>
  <c r="GB221"/>
  <c r="GA221"/>
  <c r="FZ221"/>
  <c r="FY221"/>
  <c r="FX221"/>
  <c r="FU221"/>
  <c r="FR221"/>
  <c r="MG221" s="1"/>
  <c r="MH221" s="1"/>
  <c r="FQ221"/>
  <c r="MI221" s="1"/>
  <c r="MJ221" s="1"/>
  <c r="FL221"/>
  <c r="LY221" s="1"/>
  <c r="LZ221" s="1"/>
  <c r="FK221"/>
  <c r="MA221" s="1"/>
  <c r="MB221" s="1"/>
  <c r="FF221"/>
  <c r="LQ221" s="1"/>
  <c r="FE221"/>
  <c r="LS221" s="1"/>
  <c r="EZ221"/>
  <c r="EY221"/>
  <c r="EV221"/>
  <c r="EU221"/>
  <c r="EO221"/>
  <c r="LA221" s="1"/>
  <c r="EN221"/>
  <c r="EK221"/>
  <c r="ED221"/>
  <c r="EC221"/>
  <c r="DX221"/>
  <c r="DW221"/>
  <c r="DQ221"/>
  <c r="DP221"/>
  <c r="DN221"/>
  <c r="DM221"/>
  <c r="DF221"/>
  <c r="KC221" s="1"/>
  <c r="KD221" s="1"/>
  <c r="DE221"/>
  <c r="KE221" s="1"/>
  <c r="KF221" s="1"/>
  <c r="CZ221"/>
  <c r="JU221" s="1"/>
  <c r="JV221" s="1"/>
  <c r="CY221"/>
  <c r="JW221" s="1"/>
  <c r="JX221" s="1"/>
  <c r="CU221"/>
  <c r="CV221" s="1"/>
  <c r="JQ221" s="1"/>
  <c r="CT221"/>
  <c r="JM221" s="1"/>
  <c r="CS221"/>
  <c r="CP221"/>
  <c r="CN221"/>
  <c r="CG221"/>
  <c r="JG221" s="1"/>
  <c r="JH221" s="1"/>
  <c r="CF221"/>
  <c r="JE221" s="1"/>
  <c r="JF221" s="1"/>
  <c r="CA221"/>
  <c r="IY221" s="1"/>
  <c r="IZ221" s="1"/>
  <c r="BZ221"/>
  <c r="IW221" s="1"/>
  <c r="IX221" s="1"/>
  <c r="BU221"/>
  <c r="BT221"/>
  <c r="BQ221"/>
  <c r="BP221"/>
  <c r="BJ221"/>
  <c r="II221" s="1"/>
  <c r="BI221"/>
  <c r="IG221" s="1"/>
  <c r="AW221"/>
  <c r="AV221"/>
  <c r="AR221"/>
  <c r="AQ221"/>
  <c r="AK221"/>
  <c r="AJ221"/>
  <c r="AG221"/>
  <c r="AF221"/>
  <c r="OB220"/>
  <c r="OA220"/>
  <c r="NY220"/>
  <c r="NW220"/>
  <c r="NU220"/>
  <c r="NT220"/>
  <c r="NR220"/>
  <c r="NQ220"/>
  <c r="NP220"/>
  <c r="NN220"/>
  <c r="NM220"/>
  <c r="MK220"/>
  <c r="MC220"/>
  <c r="LU220"/>
  <c r="LM220"/>
  <c r="LE220"/>
  <c r="KW220"/>
  <c r="KO220"/>
  <c r="KG220"/>
  <c r="JY220"/>
  <c r="JI220"/>
  <c r="JA220"/>
  <c r="IS220"/>
  <c r="IK220"/>
  <c r="IC220"/>
  <c r="HU220"/>
  <c r="GH220"/>
  <c r="GE220"/>
  <c r="GD220"/>
  <c r="GC220"/>
  <c r="GB220"/>
  <c r="GA220"/>
  <c r="FZ220"/>
  <c r="FY220"/>
  <c r="FX220"/>
  <c r="FU220"/>
  <c r="FR220"/>
  <c r="MG220" s="1"/>
  <c r="MH220" s="1"/>
  <c r="FQ220"/>
  <c r="MI220" s="1"/>
  <c r="MJ220" s="1"/>
  <c r="FL220"/>
  <c r="LY220" s="1"/>
  <c r="LZ220" s="1"/>
  <c r="FK220"/>
  <c r="MA220" s="1"/>
  <c r="MB220" s="1"/>
  <c r="FF220"/>
  <c r="LQ220" s="1"/>
  <c r="FE220"/>
  <c r="LS220" s="1"/>
  <c r="EZ220"/>
  <c r="EY220"/>
  <c r="EV220"/>
  <c r="EU220"/>
  <c r="EO220"/>
  <c r="LA220" s="1"/>
  <c r="EN220"/>
  <c r="EK220"/>
  <c r="ED220"/>
  <c r="EC220"/>
  <c r="DX220"/>
  <c r="DW220"/>
  <c r="DQ220"/>
  <c r="DP220"/>
  <c r="DN220"/>
  <c r="DM220"/>
  <c r="DF220"/>
  <c r="KC220" s="1"/>
  <c r="KD220" s="1"/>
  <c r="DE220"/>
  <c r="KE220" s="1"/>
  <c r="KF220" s="1"/>
  <c r="CZ220"/>
  <c r="JU220" s="1"/>
  <c r="JV220" s="1"/>
  <c r="CY220"/>
  <c r="JW220" s="1"/>
  <c r="JX220" s="1"/>
  <c r="CU220"/>
  <c r="CV220" s="1"/>
  <c r="JQ220" s="1"/>
  <c r="CT220"/>
  <c r="JM220" s="1"/>
  <c r="CS220"/>
  <c r="CP220"/>
  <c r="CN220"/>
  <c r="FV220" s="1"/>
  <c r="CG220"/>
  <c r="JG220" s="1"/>
  <c r="JH220" s="1"/>
  <c r="CF220"/>
  <c r="JE220" s="1"/>
  <c r="JF220" s="1"/>
  <c r="CA220"/>
  <c r="IY220" s="1"/>
  <c r="IZ220" s="1"/>
  <c r="BZ220"/>
  <c r="IW220" s="1"/>
  <c r="IX220" s="1"/>
  <c r="BU220"/>
  <c r="BT220"/>
  <c r="BQ220"/>
  <c r="BP220"/>
  <c r="BJ220"/>
  <c r="II220" s="1"/>
  <c r="BI220"/>
  <c r="IG220" s="1"/>
  <c r="AW220"/>
  <c r="AV220"/>
  <c r="AR220"/>
  <c r="AQ220"/>
  <c r="AK220"/>
  <c r="AJ220"/>
  <c r="AG220"/>
  <c r="AF220"/>
  <c r="OB219"/>
  <c r="OA219"/>
  <c r="NY219"/>
  <c r="NW219"/>
  <c r="NU219"/>
  <c r="NT219"/>
  <c r="NR219"/>
  <c r="NQ219"/>
  <c r="NP219"/>
  <c r="NN219"/>
  <c r="NM219"/>
  <c r="MK219"/>
  <c r="MC219"/>
  <c r="LU219"/>
  <c r="LM219"/>
  <c r="LE219"/>
  <c r="KW219"/>
  <c r="KO219"/>
  <c r="KG219"/>
  <c r="JY219"/>
  <c r="JI219"/>
  <c r="JA219"/>
  <c r="IS219"/>
  <c r="IK219"/>
  <c r="IC219"/>
  <c r="HU219"/>
  <c r="GH219"/>
  <c r="GE219"/>
  <c r="GD219"/>
  <c r="GC219"/>
  <c r="GB219"/>
  <c r="GA219"/>
  <c r="FZ219"/>
  <c r="FY219"/>
  <c r="FX219"/>
  <c r="FU219"/>
  <c r="FR219"/>
  <c r="MG219" s="1"/>
  <c r="MH219" s="1"/>
  <c r="FQ219"/>
  <c r="MI219" s="1"/>
  <c r="MJ219" s="1"/>
  <c r="FL219"/>
  <c r="LY219" s="1"/>
  <c r="LZ219" s="1"/>
  <c r="FK219"/>
  <c r="MA219" s="1"/>
  <c r="MB219" s="1"/>
  <c r="FF219"/>
  <c r="LQ219" s="1"/>
  <c r="FE219"/>
  <c r="LS219" s="1"/>
  <c r="EZ219"/>
  <c r="EY219"/>
  <c r="EV219"/>
  <c r="EU219"/>
  <c r="EO219"/>
  <c r="LA219" s="1"/>
  <c r="EN219"/>
  <c r="EK219"/>
  <c r="ED219"/>
  <c r="EC219"/>
  <c r="DX219"/>
  <c r="DW219"/>
  <c r="DQ219"/>
  <c r="DP219"/>
  <c r="DN219"/>
  <c r="DM219"/>
  <c r="DF219"/>
  <c r="KC219" s="1"/>
  <c r="KD219" s="1"/>
  <c r="DE219"/>
  <c r="KE219" s="1"/>
  <c r="KF219" s="1"/>
  <c r="CZ219"/>
  <c r="JU219" s="1"/>
  <c r="JV219" s="1"/>
  <c r="CY219"/>
  <c r="JW219" s="1"/>
  <c r="JX219" s="1"/>
  <c r="CU219"/>
  <c r="CV219" s="1"/>
  <c r="JQ219" s="1"/>
  <c r="CT219"/>
  <c r="JM219" s="1"/>
  <c r="CS219"/>
  <c r="CP219"/>
  <c r="CN219"/>
  <c r="FW219" s="1"/>
  <c r="CG219"/>
  <c r="JG219" s="1"/>
  <c r="JH219" s="1"/>
  <c r="CF219"/>
  <c r="JE219" s="1"/>
  <c r="JF219" s="1"/>
  <c r="CA219"/>
  <c r="IY219" s="1"/>
  <c r="IZ219" s="1"/>
  <c r="BZ219"/>
  <c r="IW219" s="1"/>
  <c r="IX219" s="1"/>
  <c r="BU219"/>
  <c r="BT219"/>
  <c r="BQ219"/>
  <c r="BP219"/>
  <c r="BJ219"/>
  <c r="II219" s="1"/>
  <c r="BI219"/>
  <c r="IG219" s="1"/>
  <c r="AW219"/>
  <c r="AV219"/>
  <c r="AR219"/>
  <c r="AQ219"/>
  <c r="AK219"/>
  <c r="AJ219"/>
  <c r="AG219"/>
  <c r="AF219"/>
  <c r="OB218"/>
  <c r="OA218"/>
  <c r="NY218"/>
  <c r="NW218"/>
  <c r="NU218"/>
  <c r="NT218"/>
  <c r="NR218"/>
  <c r="NQ218"/>
  <c r="NP218"/>
  <c r="NN218"/>
  <c r="NM218"/>
  <c r="MK218"/>
  <c r="MC218"/>
  <c r="LU218"/>
  <c r="LM218"/>
  <c r="LE218"/>
  <c r="KW218"/>
  <c r="KO218"/>
  <c r="KG218"/>
  <c r="JY218"/>
  <c r="JI218"/>
  <c r="JA218"/>
  <c r="IS218"/>
  <c r="IK218"/>
  <c r="IC218"/>
  <c r="HU218"/>
  <c r="GH218"/>
  <c r="GE218"/>
  <c r="GD218"/>
  <c r="GC218"/>
  <c r="GB218"/>
  <c r="GA218"/>
  <c r="FZ218"/>
  <c r="FY218"/>
  <c r="FX218"/>
  <c r="FU218"/>
  <c r="FR218"/>
  <c r="MG218" s="1"/>
  <c r="MH218" s="1"/>
  <c r="FQ218"/>
  <c r="MI218" s="1"/>
  <c r="MJ218" s="1"/>
  <c r="FL218"/>
  <c r="LY218" s="1"/>
  <c r="LZ218" s="1"/>
  <c r="FK218"/>
  <c r="MA218" s="1"/>
  <c r="MB218" s="1"/>
  <c r="FF218"/>
  <c r="LQ218" s="1"/>
  <c r="FE218"/>
  <c r="LS218" s="1"/>
  <c r="EZ218"/>
  <c r="EY218"/>
  <c r="EV218"/>
  <c r="EU218"/>
  <c r="EO218"/>
  <c r="LA218" s="1"/>
  <c r="EN218"/>
  <c r="EK218"/>
  <c r="ED218"/>
  <c r="EC218"/>
  <c r="DX218"/>
  <c r="DW218"/>
  <c r="DQ218"/>
  <c r="DP218"/>
  <c r="DN218"/>
  <c r="DM218"/>
  <c r="DF218"/>
  <c r="KC218" s="1"/>
  <c r="KD218" s="1"/>
  <c r="DE218"/>
  <c r="KE218" s="1"/>
  <c r="KF218" s="1"/>
  <c r="CZ218"/>
  <c r="JU218" s="1"/>
  <c r="JV218" s="1"/>
  <c r="CY218"/>
  <c r="JW218" s="1"/>
  <c r="JX218" s="1"/>
  <c r="CU218"/>
  <c r="CV218" s="1"/>
  <c r="JQ218" s="1"/>
  <c r="CT218"/>
  <c r="JM218" s="1"/>
  <c r="CS218"/>
  <c r="CP218"/>
  <c r="CN218"/>
  <c r="FW218" s="1"/>
  <c r="CG218"/>
  <c r="JG218" s="1"/>
  <c r="JH218" s="1"/>
  <c r="CF218"/>
  <c r="JE218" s="1"/>
  <c r="JF218" s="1"/>
  <c r="CA218"/>
  <c r="IY218" s="1"/>
  <c r="IZ218" s="1"/>
  <c r="BZ218"/>
  <c r="IW218" s="1"/>
  <c r="IX218" s="1"/>
  <c r="BU218"/>
  <c r="BT218"/>
  <c r="BQ218"/>
  <c r="BP218"/>
  <c r="BJ218"/>
  <c r="II218" s="1"/>
  <c r="BI218"/>
  <c r="IG218" s="1"/>
  <c r="AW218"/>
  <c r="AV218"/>
  <c r="AR218"/>
  <c r="AQ218"/>
  <c r="AK218"/>
  <c r="AJ218"/>
  <c r="AG218"/>
  <c r="AF218"/>
  <c r="OB217"/>
  <c r="OA217"/>
  <c r="NY217"/>
  <c r="NW217"/>
  <c r="NU217"/>
  <c r="NT217"/>
  <c r="NR217"/>
  <c r="NQ217"/>
  <c r="NP217"/>
  <c r="NN217"/>
  <c r="NM217"/>
  <c r="MK217"/>
  <c r="MC217"/>
  <c r="LU217"/>
  <c r="LM217"/>
  <c r="LE217"/>
  <c r="KW217"/>
  <c r="KO217"/>
  <c r="KG217"/>
  <c r="JY217"/>
  <c r="JI217"/>
  <c r="JA217"/>
  <c r="IS217"/>
  <c r="IK217"/>
  <c r="IC217"/>
  <c r="HU217"/>
  <c r="GH217"/>
  <c r="GE217"/>
  <c r="GD217"/>
  <c r="GC217"/>
  <c r="GB217"/>
  <c r="GA217"/>
  <c r="FZ217"/>
  <c r="FY217"/>
  <c r="FX217"/>
  <c r="FU217"/>
  <c r="FR217"/>
  <c r="MG217" s="1"/>
  <c r="MH217" s="1"/>
  <c r="FQ217"/>
  <c r="MI217" s="1"/>
  <c r="MJ217" s="1"/>
  <c r="FL217"/>
  <c r="LY217" s="1"/>
  <c r="LZ217" s="1"/>
  <c r="FK217"/>
  <c r="MA217" s="1"/>
  <c r="MB217" s="1"/>
  <c r="FF217"/>
  <c r="LQ217" s="1"/>
  <c r="FE217"/>
  <c r="LS217" s="1"/>
  <c r="EZ217"/>
  <c r="EY217"/>
  <c r="EV217"/>
  <c r="EU217"/>
  <c r="EO217"/>
  <c r="LA217" s="1"/>
  <c r="EN217"/>
  <c r="EK217"/>
  <c r="ED217"/>
  <c r="EC217"/>
  <c r="DX217"/>
  <c r="DW217"/>
  <c r="DQ217"/>
  <c r="DP217"/>
  <c r="DN217"/>
  <c r="DM217"/>
  <c r="DF217"/>
  <c r="KC217" s="1"/>
  <c r="KD217" s="1"/>
  <c r="DE217"/>
  <c r="KE217" s="1"/>
  <c r="KF217" s="1"/>
  <c r="CZ217"/>
  <c r="JU217" s="1"/>
  <c r="JV217" s="1"/>
  <c r="CY217"/>
  <c r="JW217" s="1"/>
  <c r="JX217" s="1"/>
  <c r="CU217"/>
  <c r="CV217" s="1"/>
  <c r="JQ217" s="1"/>
  <c r="CT217"/>
  <c r="JM217" s="1"/>
  <c r="CS217"/>
  <c r="CP217"/>
  <c r="CN217"/>
  <c r="CG217"/>
  <c r="JG217" s="1"/>
  <c r="JH217" s="1"/>
  <c r="CF217"/>
  <c r="JE217" s="1"/>
  <c r="JF217" s="1"/>
  <c r="CA217"/>
  <c r="IY217" s="1"/>
  <c r="IZ217" s="1"/>
  <c r="BZ217"/>
  <c r="IW217" s="1"/>
  <c r="IX217" s="1"/>
  <c r="BU217"/>
  <c r="BT217"/>
  <c r="BQ217"/>
  <c r="BP217"/>
  <c r="BJ217"/>
  <c r="II217" s="1"/>
  <c r="BI217"/>
  <c r="IG217" s="1"/>
  <c r="AW217"/>
  <c r="AV217"/>
  <c r="AR217"/>
  <c r="AQ217"/>
  <c r="AK217"/>
  <c r="AJ217"/>
  <c r="AG217"/>
  <c r="AF217"/>
  <c r="OB216"/>
  <c r="NR216"/>
  <c r="NQ216"/>
  <c r="MK216"/>
  <c r="MC216"/>
  <c r="LU216"/>
  <c r="LM216"/>
  <c r="LE216"/>
  <c r="KW216"/>
  <c r="KO216"/>
  <c r="KG216"/>
  <c r="JY216"/>
  <c r="JI216"/>
  <c r="JA216"/>
  <c r="IS216"/>
  <c r="IK216"/>
  <c r="IC216"/>
  <c r="HU216"/>
  <c r="GH216"/>
  <c r="GE216"/>
  <c r="GD216"/>
  <c r="GC216"/>
  <c r="GB216"/>
  <c r="GA216"/>
  <c r="FZ216"/>
  <c r="FY216"/>
  <c r="FX216"/>
  <c r="FU216"/>
  <c r="FR216"/>
  <c r="MG216" s="1"/>
  <c r="MH216" s="1"/>
  <c r="FQ216"/>
  <c r="MI216" s="1"/>
  <c r="MJ216" s="1"/>
  <c r="FL216"/>
  <c r="LY216" s="1"/>
  <c r="FK216"/>
  <c r="MA216" s="1"/>
  <c r="FF216"/>
  <c r="LQ216" s="1"/>
  <c r="FE216"/>
  <c r="LS216" s="1"/>
  <c r="EZ216"/>
  <c r="EY216"/>
  <c r="EV216"/>
  <c r="EU216"/>
  <c r="EO216"/>
  <c r="LA216" s="1"/>
  <c r="EN216"/>
  <c r="EK216"/>
  <c r="ED216"/>
  <c r="EC216"/>
  <c r="DX216"/>
  <c r="DW216"/>
  <c r="DQ216"/>
  <c r="DP216"/>
  <c r="DN216"/>
  <c r="DM216"/>
  <c r="DF216"/>
  <c r="KC216" s="1"/>
  <c r="DE216"/>
  <c r="KE216" s="1"/>
  <c r="CZ216"/>
  <c r="JU216" s="1"/>
  <c r="CY216"/>
  <c r="JW216" s="1"/>
  <c r="CU216"/>
  <c r="CV216" s="1"/>
  <c r="JQ216" s="1"/>
  <c r="CT216"/>
  <c r="JM216" s="1"/>
  <c r="CS216"/>
  <c r="CP216"/>
  <c r="CN216"/>
  <c r="CG216"/>
  <c r="JG216" s="1"/>
  <c r="JH216" s="1"/>
  <c r="CF216"/>
  <c r="JE216" s="1"/>
  <c r="JF216" s="1"/>
  <c r="CA216"/>
  <c r="IY216" s="1"/>
  <c r="IZ216" s="1"/>
  <c r="BZ216"/>
  <c r="IW216" s="1"/>
  <c r="IX216" s="1"/>
  <c r="BU216"/>
  <c r="BT216"/>
  <c r="BQ216"/>
  <c r="BP216"/>
  <c r="BJ216"/>
  <c r="II216" s="1"/>
  <c r="BI216"/>
  <c r="IG216" s="1"/>
  <c r="AW216"/>
  <c r="AV216"/>
  <c r="AR216"/>
  <c r="AQ216"/>
  <c r="AK216"/>
  <c r="AJ216"/>
  <c r="AG216"/>
  <c r="AF216"/>
  <c r="OB215"/>
  <c r="OA215"/>
  <c r="NY215"/>
  <c r="NW215"/>
  <c r="NU215"/>
  <c r="NT215"/>
  <c r="NR215"/>
  <c r="NQ215"/>
  <c r="NP215"/>
  <c r="NN215"/>
  <c r="NM215"/>
  <c r="MK215"/>
  <c r="MC215"/>
  <c r="LU215"/>
  <c r="LM215"/>
  <c r="LE215"/>
  <c r="KW215"/>
  <c r="KO215"/>
  <c r="KG215"/>
  <c r="JY215"/>
  <c r="JI215"/>
  <c r="JA215"/>
  <c r="IS215"/>
  <c r="IK215"/>
  <c r="IC215"/>
  <c r="HU215"/>
  <c r="GH215"/>
  <c r="GE215"/>
  <c r="GD215"/>
  <c r="GC215"/>
  <c r="GB215"/>
  <c r="GA215"/>
  <c r="FZ215"/>
  <c r="FY215"/>
  <c r="FX215"/>
  <c r="FU215"/>
  <c r="FR215"/>
  <c r="MG215" s="1"/>
  <c r="MH215" s="1"/>
  <c r="FQ215"/>
  <c r="MI215" s="1"/>
  <c r="MJ215" s="1"/>
  <c r="FL215"/>
  <c r="LY215" s="1"/>
  <c r="LZ215" s="1"/>
  <c r="FK215"/>
  <c r="MA215" s="1"/>
  <c r="MB215" s="1"/>
  <c r="FF215"/>
  <c r="LQ215" s="1"/>
  <c r="FE215"/>
  <c r="LS215" s="1"/>
  <c r="EZ215"/>
  <c r="EY215"/>
  <c r="EV215"/>
  <c r="EU215"/>
  <c r="EO215"/>
  <c r="LA215" s="1"/>
  <c r="EN215"/>
  <c r="EK215"/>
  <c r="ED215"/>
  <c r="EC215"/>
  <c r="DX215"/>
  <c r="DW215"/>
  <c r="DQ215"/>
  <c r="DP215"/>
  <c r="DN215"/>
  <c r="DM215"/>
  <c r="DF215"/>
  <c r="KC215" s="1"/>
  <c r="KD215" s="1"/>
  <c r="DE215"/>
  <c r="KE215" s="1"/>
  <c r="KF215" s="1"/>
  <c r="CZ215"/>
  <c r="JU215" s="1"/>
  <c r="JV215" s="1"/>
  <c r="CY215"/>
  <c r="JW215" s="1"/>
  <c r="JX215" s="1"/>
  <c r="CU215"/>
  <c r="CV215" s="1"/>
  <c r="JQ215" s="1"/>
  <c r="CT215"/>
  <c r="JM215" s="1"/>
  <c r="CS215"/>
  <c r="CP215"/>
  <c r="CN215"/>
  <c r="FW215" s="1"/>
  <c r="CG215"/>
  <c r="JG215" s="1"/>
  <c r="JH215" s="1"/>
  <c r="CF215"/>
  <c r="JE215" s="1"/>
  <c r="JF215" s="1"/>
  <c r="CA215"/>
  <c r="IY215" s="1"/>
  <c r="IZ215" s="1"/>
  <c r="BZ215"/>
  <c r="IW215" s="1"/>
  <c r="IX215" s="1"/>
  <c r="BU215"/>
  <c r="BT215"/>
  <c r="BQ215"/>
  <c r="BP215"/>
  <c r="BJ215"/>
  <c r="II215" s="1"/>
  <c r="BI215"/>
  <c r="IG215" s="1"/>
  <c r="AW215"/>
  <c r="AV215"/>
  <c r="AR215"/>
  <c r="AQ215"/>
  <c r="AK215"/>
  <c r="AJ215"/>
  <c r="AG215"/>
  <c r="AF215"/>
  <c r="OB214"/>
  <c r="OA214"/>
  <c r="NY214"/>
  <c r="NW214"/>
  <c r="NU214"/>
  <c r="NT214"/>
  <c r="NR214"/>
  <c r="NQ214"/>
  <c r="NP214"/>
  <c r="NN214"/>
  <c r="NM214"/>
  <c r="MK214"/>
  <c r="MC214"/>
  <c r="LU214"/>
  <c r="LM214"/>
  <c r="LE214"/>
  <c r="KW214"/>
  <c r="KO214"/>
  <c r="KG214"/>
  <c r="JY214"/>
  <c r="JI214"/>
  <c r="JA214"/>
  <c r="IS214"/>
  <c r="IK214"/>
  <c r="IC214"/>
  <c r="HU214"/>
  <c r="GH214"/>
  <c r="GE214"/>
  <c r="GD214"/>
  <c r="GC214"/>
  <c r="GB214"/>
  <c r="GA214"/>
  <c r="FZ214"/>
  <c r="FY214"/>
  <c r="FX214"/>
  <c r="FU214"/>
  <c r="FR214"/>
  <c r="MG214" s="1"/>
  <c r="MH214" s="1"/>
  <c r="FQ214"/>
  <c r="MI214" s="1"/>
  <c r="MJ214" s="1"/>
  <c r="FL214"/>
  <c r="LY214" s="1"/>
  <c r="LZ214" s="1"/>
  <c r="FK214"/>
  <c r="MA214" s="1"/>
  <c r="MB214" s="1"/>
  <c r="FF214"/>
  <c r="LQ214" s="1"/>
  <c r="FE214"/>
  <c r="LS214" s="1"/>
  <c r="EZ214"/>
  <c r="EY214"/>
  <c r="EV214"/>
  <c r="EU214"/>
  <c r="EO214"/>
  <c r="LA214" s="1"/>
  <c r="EN214"/>
  <c r="EK214"/>
  <c r="ED214"/>
  <c r="EC214"/>
  <c r="DX214"/>
  <c r="DW214"/>
  <c r="DQ214"/>
  <c r="DP214"/>
  <c r="DN214"/>
  <c r="DM214"/>
  <c r="DF214"/>
  <c r="KC214" s="1"/>
  <c r="KD214" s="1"/>
  <c r="DE214"/>
  <c r="KE214" s="1"/>
  <c r="KF214" s="1"/>
  <c r="CZ214"/>
  <c r="JU214" s="1"/>
  <c r="JV214" s="1"/>
  <c r="CY214"/>
  <c r="JW214" s="1"/>
  <c r="JX214" s="1"/>
  <c r="CU214"/>
  <c r="CV214" s="1"/>
  <c r="JQ214" s="1"/>
  <c r="CT214"/>
  <c r="JM214" s="1"/>
  <c r="CS214"/>
  <c r="CP214"/>
  <c r="CN214"/>
  <c r="FW214" s="1"/>
  <c r="CG214"/>
  <c r="JG214" s="1"/>
  <c r="JH214" s="1"/>
  <c r="CF214"/>
  <c r="JE214" s="1"/>
  <c r="JF214" s="1"/>
  <c r="CA214"/>
  <c r="IY214" s="1"/>
  <c r="IZ214" s="1"/>
  <c r="BZ214"/>
  <c r="IW214" s="1"/>
  <c r="IX214" s="1"/>
  <c r="BU214"/>
  <c r="BT214"/>
  <c r="BQ214"/>
  <c r="BP214"/>
  <c r="BJ214"/>
  <c r="II214" s="1"/>
  <c r="BI214"/>
  <c r="IG214" s="1"/>
  <c r="AW214"/>
  <c r="AV214"/>
  <c r="AR214"/>
  <c r="AQ214"/>
  <c r="AK214"/>
  <c r="AJ214"/>
  <c r="AG214"/>
  <c r="AF214"/>
  <c r="OB213"/>
  <c r="OA213"/>
  <c r="NY213"/>
  <c r="NW213"/>
  <c r="NU213"/>
  <c r="NT213"/>
  <c r="NR213"/>
  <c r="NQ213"/>
  <c r="NP213"/>
  <c r="NN213"/>
  <c r="NM213"/>
  <c r="MK213"/>
  <c r="MC213"/>
  <c r="LU213"/>
  <c r="LM213"/>
  <c r="LE213"/>
  <c r="KW213"/>
  <c r="KO213"/>
  <c r="KG213"/>
  <c r="JY213"/>
  <c r="JI213"/>
  <c r="JA213"/>
  <c r="IS213"/>
  <c r="IK213"/>
  <c r="IC213"/>
  <c r="HU213"/>
  <c r="GH213"/>
  <c r="GE213"/>
  <c r="GD213"/>
  <c r="GC213"/>
  <c r="GB213"/>
  <c r="GA213"/>
  <c r="FZ213"/>
  <c r="FY213"/>
  <c r="FX213"/>
  <c r="FU213"/>
  <c r="FR213"/>
  <c r="MG213" s="1"/>
  <c r="MH213" s="1"/>
  <c r="FQ213"/>
  <c r="MI213" s="1"/>
  <c r="MJ213" s="1"/>
  <c r="FL213"/>
  <c r="LY213" s="1"/>
  <c r="LZ213" s="1"/>
  <c r="FK213"/>
  <c r="MA213" s="1"/>
  <c r="MB213" s="1"/>
  <c r="FF213"/>
  <c r="LQ213" s="1"/>
  <c r="FE213"/>
  <c r="LS213" s="1"/>
  <c r="EZ213"/>
  <c r="EY213"/>
  <c r="EV213"/>
  <c r="EU213"/>
  <c r="EO213"/>
  <c r="LA213" s="1"/>
  <c r="EN213"/>
  <c r="EK213"/>
  <c r="ED213"/>
  <c r="EC213"/>
  <c r="DX213"/>
  <c r="DW213"/>
  <c r="DQ213"/>
  <c r="DP213"/>
  <c r="DN213"/>
  <c r="DM213"/>
  <c r="DF213"/>
  <c r="KC213" s="1"/>
  <c r="KD213" s="1"/>
  <c r="DE213"/>
  <c r="KE213" s="1"/>
  <c r="KF213" s="1"/>
  <c r="CZ213"/>
  <c r="JU213" s="1"/>
  <c r="JV213" s="1"/>
  <c r="CY213"/>
  <c r="JW213" s="1"/>
  <c r="JX213" s="1"/>
  <c r="CU213"/>
  <c r="CV213" s="1"/>
  <c r="JQ213" s="1"/>
  <c r="CT213"/>
  <c r="JM213" s="1"/>
  <c r="CS213"/>
  <c r="CP213"/>
  <c r="CN213"/>
  <c r="CG213"/>
  <c r="JG213" s="1"/>
  <c r="JH213" s="1"/>
  <c r="CF213"/>
  <c r="JE213" s="1"/>
  <c r="JF213" s="1"/>
  <c r="CA213"/>
  <c r="IY213" s="1"/>
  <c r="IZ213" s="1"/>
  <c r="BZ213"/>
  <c r="IW213" s="1"/>
  <c r="IX213" s="1"/>
  <c r="BU213"/>
  <c r="BT213"/>
  <c r="BQ213"/>
  <c r="BP213"/>
  <c r="BJ213"/>
  <c r="II213" s="1"/>
  <c r="BI213"/>
  <c r="IG213" s="1"/>
  <c r="AW213"/>
  <c r="AV213"/>
  <c r="AR213"/>
  <c r="AQ213"/>
  <c r="AK213"/>
  <c r="AJ213"/>
  <c r="AG213"/>
  <c r="AF213"/>
  <c r="OB212"/>
  <c r="OA212"/>
  <c r="NY212"/>
  <c r="NW212"/>
  <c r="NU212"/>
  <c r="NT212"/>
  <c r="NR212"/>
  <c r="NQ212"/>
  <c r="NP212"/>
  <c r="NN212"/>
  <c r="NM212"/>
  <c r="MK212"/>
  <c r="MC212"/>
  <c r="LU212"/>
  <c r="LM212"/>
  <c r="LE212"/>
  <c r="KW212"/>
  <c r="KO212"/>
  <c r="KG212"/>
  <c r="JY212"/>
  <c r="JI212"/>
  <c r="JA212"/>
  <c r="IS212"/>
  <c r="IK212"/>
  <c r="IC212"/>
  <c r="HU212"/>
  <c r="GH212"/>
  <c r="GE212"/>
  <c r="GD212"/>
  <c r="GC212"/>
  <c r="GB212"/>
  <c r="GA212"/>
  <c r="FZ212"/>
  <c r="FY212"/>
  <c r="FX212"/>
  <c r="FU212"/>
  <c r="FR212"/>
  <c r="MG212" s="1"/>
  <c r="MH212" s="1"/>
  <c r="FQ212"/>
  <c r="MI212" s="1"/>
  <c r="MJ212" s="1"/>
  <c r="FL212"/>
  <c r="LY212" s="1"/>
  <c r="LZ212" s="1"/>
  <c r="FK212"/>
  <c r="MA212" s="1"/>
  <c r="MB212" s="1"/>
  <c r="FF212"/>
  <c r="LQ212" s="1"/>
  <c r="FE212"/>
  <c r="LS212" s="1"/>
  <c r="EZ212"/>
  <c r="EY212"/>
  <c r="EV212"/>
  <c r="EU212"/>
  <c r="EO212"/>
  <c r="LA212" s="1"/>
  <c r="EN212"/>
  <c r="EK212"/>
  <c r="ED212"/>
  <c r="EC212"/>
  <c r="DX212"/>
  <c r="DW212"/>
  <c r="DQ212"/>
  <c r="DP212"/>
  <c r="DN212"/>
  <c r="DM212"/>
  <c r="DF212"/>
  <c r="KC212" s="1"/>
  <c r="KD212" s="1"/>
  <c r="DE212"/>
  <c r="KE212" s="1"/>
  <c r="KF212" s="1"/>
  <c r="CZ212"/>
  <c r="JU212" s="1"/>
  <c r="JV212" s="1"/>
  <c r="CY212"/>
  <c r="JW212" s="1"/>
  <c r="JX212" s="1"/>
  <c r="CU212"/>
  <c r="CV212" s="1"/>
  <c r="JQ212" s="1"/>
  <c r="CT212"/>
  <c r="JM212" s="1"/>
  <c r="CS212"/>
  <c r="CP212"/>
  <c r="CN212"/>
  <c r="FV212" s="1"/>
  <c r="CG212"/>
  <c r="JG212" s="1"/>
  <c r="JH212" s="1"/>
  <c r="CF212"/>
  <c r="JE212" s="1"/>
  <c r="JF212" s="1"/>
  <c r="CA212"/>
  <c r="IY212" s="1"/>
  <c r="IZ212" s="1"/>
  <c r="BZ212"/>
  <c r="IW212" s="1"/>
  <c r="IX212" s="1"/>
  <c r="BU212"/>
  <c r="BT212"/>
  <c r="BQ212"/>
  <c r="BP212"/>
  <c r="BJ212"/>
  <c r="II212" s="1"/>
  <c r="BI212"/>
  <c r="IG212" s="1"/>
  <c r="AW212"/>
  <c r="AV212"/>
  <c r="AR212"/>
  <c r="AQ212"/>
  <c r="AK212"/>
  <c r="AJ212"/>
  <c r="AG212"/>
  <c r="AF212"/>
  <c r="OB211"/>
  <c r="OA211"/>
  <c r="NY211"/>
  <c r="NW211"/>
  <c r="NU211"/>
  <c r="NT211"/>
  <c r="NR211"/>
  <c r="NQ211"/>
  <c r="NP211"/>
  <c r="NN211"/>
  <c r="NM211"/>
  <c r="MK211"/>
  <c r="MC211"/>
  <c r="LU211"/>
  <c r="LM211"/>
  <c r="LE211"/>
  <c r="KW211"/>
  <c r="KO211"/>
  <c r="KG211"/>
  <c r="JY211"/>
  <c r="JI211"/>
  <c r="JA211"/>
  <c r="IS211"/>
  <c r="IK211"/>
  <c r="IC211"/>
  <c r="HU211"/>
  <c r="GH211"/>
  <c r="GE211"/>
  <c r="GD211"/>
  <c r="GC211"/>
  <c r="GB211"/>
  <c r="GA211"/>
  <c r="FZ211"/>
  <c r="FY211"/>
  <c r="FX211"/>
  <c r="FU211"/>
  <c r="FR211"/>
  <c r="MG211" s="1"/>
  <c r="MH211" s="1"/>
  <c r="FQ211"/>
  <c r="MI211" s="1"/>
  <c r="MJ211" s="1"/>
  <c r="FL211"/>
  <c r="LY211" s="1"/>
  <c r="LZ211" s="1"/>
  <c r="FK211"/>
  <c r="MA211" s="1"/>
  <c r="MB211" s="1"/>
  <c r="FF211"/>
  <c r="LQ211" s="1"/>
  <c r="FE211"/>
  <c r="LS211" s="1"/>
  <c r="EZ211"/>
  <c r="EY211"/>
  <c r="EV211"/>
  <c r="EU211"/>
  <c r="EO211"/>
  <c r="LA211" s="1"/>
  <c r="EN211"/>
  <c r="EK211"/>
  <c r="ED211"/>
  <c r="EC211"/>
  <c r="DX211"/>
  <c r="DW211"/>
  <c r="DQ211"/>
  <c r="DP211"/>
  <c r="DN211"/>
  <c r="DM211"/>
  <c r="DF211"/>
  <c r="KC211" s="1"/>
  <c r="KD211" s="1"/>
  <c r="DE211"/>
  <c r="KE211" s="1"/>
  <c r="KF211" s="1"/>
  <c r="CZ211"/>
  <c r="JU211" s="1"/>
  <c r="JV211" s="1"/>
  <c r="CY211"/>
  <c r="JW211" s="1"/>
  <c r="JX211" s="1"/>
  <c r="CU211"/>
  <c r="CV211" s="1"/>
  <c r="JQ211" s="1"/>
  <c r="CT211"/>
  <c r="JM211" s="1"/>
  <c r="CS211"/>
  <c r="CP211"/>
  <c r="CN211"/>
  <c r="FW211" s="1"/>
  <c r="CG211"/>
  <c r="JG211" s="1"/>
  <c r="JH211" s="1"/>
  <c r="CF211"/>
  <c r="JE211" s="1"/>
  <c r="JF211" s="1"/>
  <c r="CA211"/>
  <c r="IY211" s="1"/>
  <c r="IZ211" s="1"/>
  <c r="BZ211"/>
  <c r="IW211" s="1"/>
  <c r="IX211" s="1"/>
  <c r="BU211"/>
  <c r="BT211"/>
  <c r="BQ211"/>
  <c r="BP211"/>
  <c r="BJ211"/>
  <c r="II211" s="1"/>
  <c r="BI211"/>
  <c r="IG211" s="1"/>
  <c r="AW211"/>
  <c r="AV211"/>
  <c r="AR211"/>
  <c r="AQ211"/>
  <c r="AK211"/>
  <c r="AJ211"/>
  <c r="AG211"/>
  <c r="AF211"/>
  <c r="OB210"/>
  <c r="OA210"/>
  <c r="NY210"/>
  <c r="NW210"/>
  <c r="NU210"/>
  <c r="NT210"/>
  <c r="NR210"/>
  <c r="NQ210"/>
  <c r="NP210"/>
  <c r="NN210"/>
  <c r="NM210"/>
  <c r="MK210"/>
  <c r="MC210"/>
  <c r="LU210"/>
  <c r="LM210"/>
  <c r="LE210"/>
  <c r="KW210"/>
  <c r="KO210"/>
  <c r="KG210"/>
  <c r="JY210"/>
  <c r="JI210"/>
  <c r="JA210"/>
  <c r="IS210"/>
  <c r="IK210"/>
  <c r="IC210"/>
  <c r="HU210"/>
  <c r="GH210"/>
  <c r="GE210"/>
  <c r="GD210"/>
  <c r="GC210"/>
  <c r="GB210"/>
  <c r="GA210"/>
  <c r="FZ210"/>
  <c r="FY210"/>
  <c r="FX210"/>
  <c r="FU210"/>
  <c r="FR210"/>
  <c r="MG210" s="1"/>
  <c r="MH210" s="1"/>
  <c r="FQ210"/>
  <c r="MI210" s="1"/>
  <c r="MJ210" s="1"/>
  <c r="FL210"/>
  <c r="LY210" s="1"/>
  <c r="LZ210" s="1"/>
  <c r="FK210"/>
  <c r="MA210" s="1"/>
  <c r="MB210" s="1"/>
  <c r="FF210"/>
  <c r="LQ210" s="1"/>
  <c r="FE210"/>
  <c r="LS210" s="1"/>
  <c r="EZ210"/>
  <c r="EY210"/>
  <c r="EV210"/>
  <c r="EU210"/>
  <c r="EO210"/>
  <c r="LA210" s="1"/>
  <c r="EN210"/>
  <c r="EK210"/>
  <c r="ED210"/>
  <c r="EC210"/>
  <c r="DX210"/>
  <c r="DW210"/>
  <c r="DQ210"/>
  <c r="DP210"/>
  <c r="DN210"/>
  <c r="DM210"/>
  <c r="DF210"/>
  <c r="KC210" s="1"/>
  <c r="KD210" s="1"/>
  <c r="DE210"/>
  <c r="KE210" s="1"/>
  <c r="KF210" s="1"/>
  <c r="CZ210"/>
  <c r="JU210" s="1"/>
  <c r="JV210" s="1"/>
  <c r="CY210"/>
  <c r="JW210" s="1"/>
  <c r="JX210" s="1"/>
  <c r="CU210"/>
  <c r="CV210" s="1"/>
  <c r="JQ210" s="1"/>
  <c r="CT210"/>
  <c r="JM210" s="1"/>
  <c r="CS210"/>
  <c r="CP210"/>
  <c r="CN210"/>
  <c r="FW210" s="1"/>
  <c r="CG210"/>
  <c r="JG210" s="1"/>
  <c r="JH210" s="1"/>
  <c r="CF210"/>
  <c r="JE210" s="1"/>
  <c r="JF210" s="1"/>
  <c r="CA210"/>
  <c r="IY210" s="1"/>
  <c r="IZ210" s="1"/>
  <c r="BZ210"/>
  <c r="IW210" s="1"/>
  <c r="IX210" s="1"/>
  <c r="BU210"/>
  <c r="BT210"/>
  <c r="BQ210"/>
  <c r="BP210"/>
  <c r="BJ210"/>
  <c r="II210" s="1"/>
  <c r="BI210"/>
  <c r="IG210" s="1"/>
  <c r="AW210"/>
  <c r="AV210"/>
  <c r="AR210"/>
  <c r="AQ210"/>
  <c r="AK210"/>
  <c r="AJ210"/>
  <c r="AG210"/>
  <c r="AF210"/>
  <c r="OB209"/>
  <c r="OA209"/>
  <c r="NY209"/>
  <c r="NW209"/>
  <c r="NU209"/>
  <c r="NT209"/>
  <c r="NR209"/>
  <c r="NQ209"/>
  <c r="NP209"/>
  <c r="NN209"/>
  <c r="NM209"/>
  <c r="MK209"/>
  <c r="MC209"/>
  <c r="LU209"/>
  <c r="LM209"/>
  <c r="LE209"/>
  <c r="KW209"/>
  <c r="KO209"/>
  <c r="KG209"/>
  <c r="JY209"/>
  <c r="JI209"/>
  <c r="JA209"/>
  <c r="IS209"/>
  <c r="IK209"/>
  <c r="IC209"/>
  <c r="HU209"/>
  <c r="GH209"/>
  <c r="GE209"/>
  <c r="GD209"/>
  <c r="GC209"/>
  <c r="GB209"/>
  <c r="GA209"/>
  <c r="FZ209"/>
  <c r="FY209"/>
  <c r="FX209"/>
  <c r="FU209"/>
  <c r="FR209"/>
  <c r="MG209" s="1"/>
  <c r="MH209" s="1"/>
  <c r="FQ209"/>
  <c r="MI209" s="1"/>
  <c r="MJ209" s="1"/>
  <c r="FL209"/>
  <c r="LY209" s="1"/>
  <c r="LZ209" s="1"/>
  <c r="FK209"/>
  <c r="MA209" s="1"/>
  <c r="MB209" s="1"/>
  <c r="FF209"/>
  <c r="LQ209" s="1"/>
  <c r="FE209"/>
  <c r="LS209" s="1"/>
  <c r="EZ209"/>
  <c r="EY209"/>
  <c r="EV209"/>
  <c r="EU209"/>
  <c r="EO209"/>
  <c r="LA209" s="1"/>
  <c r="EN209"/>
  <c r="EK209"/>
  <c r="ED209"/>
  <c r="EC209"/>
  <c r="DX209"/>
  <c r="DW209"/>
  <c r="DQ209"/>
  <c r="DP209"/>
  <c r="DN209"/>
  <c r="DM209"/>
  <c r="DF209"/>
  <c r="KC209" s="1"/>
  <c r="KD209" s="1"/>
  <c r="DE209"/>
  <c r="KE209" s="1"/>
  <c r="KF209" s="1"/>
  <c r="CZ209"/>
  <c r="JU209" s="1"/>
  <c r="JV209" s="1"/>
  <c r="CY209"/>
  <c r="JW209" s="1"/>
  <c r="JX209" s="1"/>
  <c r="CU209"/>
  <c r="CV209" s="1"/>
  <c r="JQ209" s="1"/>
  <c r="CT209"/>
  <c r="JM209" s="1"/>
  <c r="CS209"/>
  <c r="CP209"/>
  <c r="CN209"/>
  <c r="CG209"/>
  <c r="JG209" s="1"/>
  <c r="JH209" s="1"/>
  <c r="CF209"/>
  <c r="JE209" s="1"/>
  <c r="JF209" s="1"/>
  <c r="CA209"/>
  <c r="IY209" s="1"/>
  <c r="IZ209" s="1"/>
  <c r="BZ209"/>
  <c r="IW209" s="1"/>
  <c r="IX209" s="1"/>
  <c r="BU209"/>
  <c r="BT209"/>
  <c r="BQ209"/>
  <c r="BP209"/>
  <c r="BJ209"/>
  <c r="II209" s="1"/>
  <c r="BI209"/>
  <c r="IG209" s="1"/>
  <c r="AW209"/>
  <c r="AV209"/>
  <c r="AR209"/>
  <c r="AQ209"/>
  <c r="AK209"/>
  <c r="AJ209"/>
  <c r="AG209"/>
  <c r="AF209"/>
  <c r="OB208"/>
  <c r="OA208"/>
  <c r="NY208"/>
  <c r="NW208"/>
  <c r="NU208"/>
  <c r="NT208"/>
  <c r="NR208"/>
  <c r="NQ208"/>
  <c r="NP208"/>
  <c r="NN208"/>
  <c r="NM208"/>
  <c r="MK208"/>
  <c r="MC208"/>
  <c r="LU208"/>
  <c r="LM208"/>
  <c r="LE208"/>
  <c r="KW208"/>
  <c r="KO208"/>
  <c r="KG208"/>
  <c r="JY208"/>
  <c r="JI208"/>
  <c r="JA208"/>
  <c r="IS208"/>
  <c r="IK208"/>
  <c r="IC208"/>
  <c r="HU208"/>
  <c r="GH208"/>
  <c r="GE208"/>
  <c r="GD208"/>
  <c r="GC208"/>
  <c r="GB208"/>
  <c r="GA208"/>
  <c r="FZ208"/>
  <c r="FY208"/>
  <c r="FX208"/>
  <c r="FU208"/>
  <c r="FR208"/>
  <c r="MG208" s="1"/>
  <c r="MH208" s="1"/>
  <c r="FQ208"/>
  <c r="MI208" s="1"/>
  <c r="MJ208" s="1"/>
  <c r="FL208"/>
  <c r="LY208" s="1"/>
  <c r="LZ208" s="1"/>
  <c r="FK208"/>
  <c r="MA208" s="1"/>
  <c r="MB208" s="1"/>
  <c r="FF208"/>
  <c r="LQ208" s="1"/>
  <c r="FE208"/>
  <c r="LS208" s="1"/>
  <c r="EZ208"/>
  <c r="EY208"/>
  <c r="EV208"/>
  <c r="EU208"/>
  <c r="EO208"/>
  <c r="LA208" s="1"/>
  <c r="EN208"/>
  <c r="EK208"/>
  <c r="ED208"/>
  <c r="EC208"/>
  <c r="DX208"/>
  <c r="DW208"/>
  <c r="DQ208"/>
  <c r="DP208"/>
  <c r="DN208"/>
  <c r="DM208"/>
  <c r="DF208"/>
  <c r="KC208" s="1"/>
  <c r="KD208" s="1"/>
  <c r="DE208"/>
  <c r="KE208" s="1"/>
  <c r="KF208" s="1"/>
  <c r="CZ208"/>
  <c r="JU208" s="1"/>
  <c r="JV208" s="1"/>
  <c r="CY208"/>
  <c r="JW208" s="1"/>
  <c r="JX208" s="1"/>
  <c r="CU208"/>
  <c r="CV208" s="1"/>
  <c r="JQ208" s="1"/>
  <c r="CT208"/>
  <c r="JM208" s="1"/>
  <c r="CS208"/>
  <c r="CP208"/>
  <c r="CN208"/>
  <c r="FV208" s="1"/>
  <c r="CG208"/>
  <c r="JG208" s="1"/>
  <c r="JH208" s="1"/>
  <c r="CF208"/>
  <c r="JE208" s="1"/>
  <c r="JF208" s="1"/>
  <c r="CA208"/>
  <c r="IY208" s="1"/>
  <c r="IZ208" s="1"/>
  <c r="BZ208"/>
  <c r="IW208" s="1"/>
  <c r="IX208" s="1"/>
  <c r="BU208"/>
  <c r="BT208"/>
  <c r="BQ208"/>
  <c r="BP208"/>
  <c r="BJ208"/>
  <c r="II208" s="1"/>
  <c r="BI208"/>
  <c r="IG208" s="1"/>
  <c r="AW208"/>
  <c r="AV208"/>
  <c r="AR208"/>
  <c r="AQ208"/>
  <c r="AK208"/>
  <c r="AJ208"/>
  <c r="AG208"/>
  <c r="AF208"/>
  <c r="OB207"/>
  <c r="NY207"/>
  <c r="NR207"/>
  <c r="NQ207"/>
  <c r="NN207"/>
  <c r="NM207"/>
  <c r="MK207"/>
  <c r="MC207"/>
  <c r="LU207"/>
  <c r="LM207"/>
  <c r="LE207"/>
  <c r="KW207"/>
  <c r="KO207"/>
  <c r="KG207"/>
  <c r="JY207"/>
  <c r="JI207"/>
  <c r="JA207"/>
  <c r="IS207"/>
  <c r="IK207"/>
  <c r="IC207"/>
  <c r="HU207"/>
  <c r="GH207"/>
  <c r="GE207"/>
  <c r="GD207"/>
  <c r="GC207"/>
  <c r="GB207"/>
  <c r="GA207"/>
  <c r="FZ207"/>
  <c r="FY207"/>
  <c r="FX207"/>
  <c r="FU207"/>
  <c r="FR207"/>
  <c r="MG207" s="1"/>
  <c r="MH207" s="1"/>
  <c r="FQ207"/>
  <c r="MI207" s="1"/>
  <c r="MJ207" s="1"/>
  <c r="FL207"/>
  <c r="LY207" s="1"/>
  <c r="FK207"/>
  <c r="MA207" s="1"/>
  <c r="FF207"/>
  <c r="LQ207" s="1"/>
  <c r="FE207"/>
  <c r="LS207" s="1"/>
  <c r="EZ207"/>
  <c r="EY207"/>
  <c r="EV207"/>
  <c r="EU207"/>
  <c r="EO207"/>
  <c r="LA207" s="1"/>
  <c r="EN207"/>
  <c r="EK207"/>
  <c r="ED207"/>
  <c r="EC207"/>
  <c r="DX207"/>
  <c r="DW207"/>
  <c r="DQ207"/>
  <c r="DP207"/>
  <c r="DN207"/>
  <c r="DM207"/>
  <c r="DF207"/>
  <c r="KC207" s="1"/>
  <c r="DE207"/>
  <c r="KE207" s="1"/>
  <c r="CZ207"/>
  <c r="JU207" s="1"/>
  <c r="CY207"/>
  <c r="JW207" s="1"/>
  <c r="CU207"/>
  <c r="CV207" s="1"/>
  <c r="JQ207" s="1"/>
  <c r="CT207"/>
  <c r="JM207" s="1"/>
  <c r="CS207"/>
  <c r="CP207"/>
  <c r="CN207"/>
  <c r="FV207" s="1"/>
  <c r="CG207"/>
  <c r="JG207" s="1"/>
  <c r="JH207" s="1"/>
  <c r="CF207"/>
  <c r="JE207" s="1"/>
  <c r="JF207" s="1"/>
  <c r="CA207"/>
  <c r="IY207" s="1"/>
  <c r="IZ207" s="1"/>
  <c r="BZ207"/>
  <c r="IW207" s="1"/>
  <c r="IX207" s="1"/>
  <c r="BU207"/>
  <c r="BT207"/>
  <c r="BQ207"/>
  <c r="BP207"/>
  <c r="BJ207"/>
  <c r="II207" s="1"/>
  <c r="BI207"/>
  <c r="IG207" s="1"/>
  <c r="AW207"/>
  <c r="AV207"/>
  <c r="AR207"/>
  <c r="AQ207"/>
  <c r="AK207"/>
  <c r="AJ207"/>
  <c r="AG207"/>
  <c r="AF207"/>
  <c r="OB206"/>
  <c r="OA206"/>
  <c r="NY206"/>
  <c r="NW206"/>
  <c r="NU206"/>
  <c r="NT206"/>
  <c r="NR206"/>
  <c r="NQ206"/>
  <c r="NP206"/>
  <c r="NN206"/>
  <c r="NM206"/>
  <c r="MK206"/>
  <c r="MC206"/>
  <c r="LU206"/>
  <c r="LM206"/>
  <c r="LE206"/>
  <c r="KW206"/>
  <c r="KO206"/>
  <c r="KG206"/>
  <c r="JY206"/>
  <c r="JI206"/>
  <c r="JA206"/>
  <c r="IS206"/>
  <c r="IK206"/>
  <c r="IC206"/>
  <c r="HU206"/>
  <c r="GH206"/>
  <c r="GE206"/>
  <c r="GD206"/>
  <c r="GC206"/>
  <c r="GB206"/>
  <c r="GA206"/>
  <c r="FZ206"/>
  <c r="FY206"/>
  <c r="FX206"/>
  <c r="FU206"/>
  <c r="FR206"/>
  <c r="MG206" s="1"/>
  <c r="MH206" s="1"/>
  <c r="FQ206"/>
  <c r="MI206" s="1"/>
  <c r="MJ206" s="1"/>
  <c r="FL206"/>
  <c r="LY206" s="1"/>
  <c r="LZ206" s="1"/>
  <c r="FK206"/>
  <c r="MA206" s="1"/>
  <c r="MB206" s="1"/>
  <c r="FF206"/>
  <c r="LQ206" s="1"/>
  <c r="FE206"/>
  <c r="LS206" s="1"/>
  <c r="EZ206"/>
  <c r="EY206"/>
  <c r="EV206"/>
  <c r="EU206"/>
  <c r="EO206"/>
  <c r="LA206" s="1"/>
  <c r="EN206"/>
  <c r="EK206"/>
  <c r="ED206"/>
  <c r="EC206"/>
  <c r="DX206"/>
  <c r="DW206"/>
  <c r="DQ206"/>
  <c r="DP206"/>
  <c r="DN206"/>
  <c r="DM206"/>
  <c r="DF206"/>
  <c r="KC206" s="1"/>
  <c r="KD206" s="1"/>
  <c r="DE206"/>
  <c r="KE206" s="1"/>
  <c r="KF206" s="1"/>
  <c r="CZ206"/>
  <c r="JU206" s="1"/>
  <c r="JV206" s="1"/>
  <c r="CY206"/>
  <c r="JW206" s="1"/>
  <c r="JX206" s="1"/>
  <c r="CU206"/>
  <c r="CV206" s="1"/>
  <c r="JQ206" s="1"/>
  <c r="CT206"/>
  <c r="JM206" s="1"/>
  <c r="CS206"/>
  <c r="CP206"/>
  <c r="CN206"/>
  <c r="FW206" s="1"/>
  <c r="CG206"/>
  <c r="JG206" s="1"/>
  <c r="JH206" s="1"/>
  <c r="CF206"/>
  <c r="JE206" s="1"/>
  <c r="JF206" s="1"/>
  <c r="CA206"/>
  <c r="IY206" s="1"/>
  <c r="IZ206" s="1"/>
  <c r="BZ206"/>
  <c r="IW206" s="1"/>
  <c r="IX206" s="1"/>
  <c r="BU206"/>
  <c r="BT206"/>
  <c r="BQ206"/>
  <c r="BP206"/>
  <c r="BJ206"/>
  <c r="II206" s="1"/>
  <c r="BI206"/>
  <c r="IG206" s="1"/>
  <c r="AW206"/>
  <c r="AV206"/>
  <c r="AR206"/>
  <c r="AQ206"/>
  <c r="AK206"/>
  <c r="AJ206"/>
  <c r="AG206"/>
  <c r="AF206"/>
  <c r="OB205"/>
  <c r="OA205"/>
  <c r="NY205"/>
  <c r="NW205"/>
  <c r="NU205"/>
  <c r="NT205"/>
  <c r="NR205"/>
  <c r="NQ205"/>
  <c r="NP205"/>
  <c r="NN205"/>
  <c r="NM205"/>
  <c r="MK205"/>
  <c r="MC205"/>
  <c r="LU205"/>
  <c r="LM205"/>
  <c r="LE205"/>
  <c r="KW205"/>
  <c r="KO205"/>
  <c r="KG205"/>
  <c r="JY205"/>
  <c r="JI205"/>
  <c r="JA205"/>
  <c r="IS205"/>
  <c r="IK205"/>
  <c r="IC205"/>
  <c r="HU205"/>
  <c r="GH205"/>
  <c r="GE205"/>
  <c r="GD205"/>
  <c r="GC205"/>
  <c r="GB205"/>
  <c r="GA205"/>
  <c r="FZ205"/>
  <c r="FY205"/>
  <c r="FX205"/>
  <c r="FU205"/>
  <c r="FR205"/>
  <c r="MG205" s="1"/>
  <c r="MH205" s="1"/>
  <c r="FQ205"/>
  <c r="MI205" s="1"/>
  <c r="MJ205" s="1"/>
  <c r="FL205"/>
  <c r="LY205" s="1"/>
  <c r="LZ205" s="1"/>
  <c r="FK205"/>
  <c r="MA205" s="1"/>
  <c r="MB205" s="1"/>
  <c r="FF205"/>
  <c r="LQ205" s="1"/>
  <c r="FE205"/>
  <c r="LS205" s="1"/>
  <c r="EZ205"/>
  <c r="EY205"/>
  <c r="EV205"/>
  <c r="EU205"/>
  <c r="EO205"/>
  <c r="LA205" s="1"/>
  <c r="EN205"/>
  <c r="EK205"/>
  <c r="ED205"/>
  <c r="EC205"/>
  <c r="DX205"/>
  <c r="DW205"/>
  <c r="DQ205"/>
  <c r="DP205"/>
  <c r="DN205"/>
  <c r="DM205"/>
  <c r="DF205"/>
  <c r="KC205" s="1"/>
  <c r="KD205" s="1"/>
  <c r="DE205"/>
  <c r="KE205" s="1"/>
  <c r="KF205" s="1"/>
  <c r="CZ205"/>
  <c r="JU205" s="1"/>
  <c r="JV205" s="1"/>
  <c r="CY205"/>
  <c r="JW205" s="1"/>
  <c r="JX205" s="1"/>
  <c r="CU205"/>
  <c r="CV205" s="1"/>
  <c r="JQ205" s="1"/>
  <c r="CT205"/>
  <c r="JM205" s="1"/>
  <c r="CS205"/>
  <c r="CP205"/>
  <c r="CN205"/>
  <c r="FW205" s="1"/>
  <c r="CG205"/>
  <c r="JG205" s="1"/>
  <c r="JH205" s="1"/>
  <c r="CF205"/>
  <c r="JE205" s="1"/>
  <c r="JF205" s="1"/>
  <c r="CA205"/>
  <c r="IY205" s="1"/>
  <c r="IZ205" s="1"/>
  <c r="BZ205"/>
  <c r="IW205" s="1"/>
  <c r="IX205" s="1"/>
  <c r="BU205"/>
  <c r="BT205"/>
  <c r="BQ205"/>
  <c r="BP205"/>
  <c r="BJ205"/>
  <c r="II205" s="1"/>
  <c r="BI205"/>
  <c r="IG205" s="1"/>
  <c r="AW205"/>
  <c r="AV205"/>
  <c r="AR205"/>
  <c r="AQ205"/>
  <c r="AK205"/>
  <c r="AJ205"/>
  <c r="AG205"/>
  <c r="AF205"/>
  <c r="OB204"/>
  <c r="OA204"/>
  <c r="NY204"/>
  <c r="NW204"/>
  <c r="NU204"/>
  <c r="NT204"/>
  <c r="NR204"/>
  <c r="NQ204"/>
  <c r="NP204"/>
  <c r="NN204"/>
  <c r="NM204"/>
  <c r="MK204"/>
  <c r="MC204"/>
  <c r="LU204"/>
  <c r="LM204"/>
  <c r="LE204"/>
  <c r="KW204"/>
  <c r="KO204"/>
  <c r="KG204"/>
  <c r="JY204"/>
  <c r="JI204"/>
  <c r="JA204"/>
  <c r="IS204"/>
  <c r="IK204"/>
  <c r="IC204"/>
  <c r="HU204"/>
  <c r="GH204"/>
  <c r="GE204"/>
  <c r="GD204"/>
  <c r="GC204"/>
  <c r="GB204"/>
  <c r="GA204"/>
  <c r="FZ204"/>
  <c r="FY204"/>
  <c r="FX204"/>
  <c r="FU204"/>
  <c r="FR204"/>
  <c r="MG204" s="1"/>
  <c r="MH204" s="1"/>
  <c r="FQ204"/>
  <c r="MI204" s="1"/>
  <c r="MJ204" s="1"/>
  <c r="FL204"/>
  <c r="LY204" s="1"/>
  <c r="LZ204" s="1"/>
  <c r="FK204"/>
  <c r="MA204" s="1"/>
  <c r="MB204" s="1"/>
  <c r="FF204"/>
  <c r="LQ204" s="1"/>
  <c r="FE204"/>
  <c r="LS204" s="1"/>
  <c r="EZ204"/>
  <c r="EY204"/>
  <c r="EV204"/>
  <c r="EU204"/>
  <c r="EO204"/>
  <c r="LA204" s="1"/>
  <c r="EN204"/>
  <c r="EK204"/>
  <c r="ED204"/>
  <c r="EC204"/>
  <c r="DX204"/>
  <c r="DW204"/>
  <c r="DQ204"/>
  <c r="DP204"/>
  <c r="DN204"/>
  <c r="DM204"/>
  <c r="DF204"/>
  <c r="KC204" s="1"/>
  <c r="KD204" s="1"/>
  <c r="DE204"/>
  <c r="KE204" s="1"/>
  <c r="KF204" s="1"/>
  <c r="CZ204"/>
  <c r="JU204" s="1"/>
  <c r="JV204" s="1"/>
  <c r="CY204"/>
  <c r="JW204" s="1"/>
  <c r="JX204" s="1"/>
  <c r="CU204"/>
  <c r="CV204" s="1"/>
  <c r="JQ204" s="1"/>
  <c r="CT204"/>
  <c r="JM204" s="1"/>
  <c r="CS204"/>
  <c r="CP204"/>
  <c r="CN204"/>
  <c r="CG204"/>
  <c r="JG204" s="1"/>
  <c r="JH204" s="1"/>
  <c r="CF204"/>
  <c r="JE204" s="1"/>
  <c r="JF204" s="1"/>
  <c r="CA204"/>
  <c r="IY204" s="1"/>
  <c r="IZ204" s="1"/>
  <c r="BZ204"/>
  <c r="IW204" s="1"/>
  <c r="IX204" s="1"/>
  <c r="BU204"/>
  <c r="BT204"/>
  <c r="BQ204"/>
  <c r="BP204"/>
  <c r="BJ204"/>
  <c r="II204" s="1"/>
  <c r="BI204"/>
  <c r="IG204" s="1"/>
  <c r="AW204"/>
  <c r="AV204"/>
  <c r="AR204"/>
  <c r="AQ204"/>
  <c r="AK204"/>
  <c r="AJ204"/>
  <c r="AG204"/>
  <c r="AF204"/>
  <c r="OB203"/>
  <c r="OA203"/>
  <c r="NY203"/>
  <c r="NW203"/>
  <c r="NU203"/>
  <c r="NT203"/>
  <c r="NR203"/>
  <c r="NQ203"/>
  <c r="NP203"/>
  <c r="NN203"/>
  <c r="NM203"/>
  <c r="MK203"/>
  <c r="MC203"/>
  <c r="LU203"/>
  <c r="LM203"/>
  <c r="LE203"/>
  <c r="KW203"/>
  <c r="KO203"/>
  <c r="KG203"/>
  <c r="JY203"/>
  <c r="JI203"/>
  <c r="JA203"/>
  <c r="IS203"/>
  <c r="IK203"/>
  <c r="IC203"/>
  <c r="HU203"/>
  <c r="GH203"/>
  <c r="GE203"/>
  <c r="GD203"/>
  <c r="GC203"/>
  <c r="GB203"/>
  <c r="GA203"/>
  <c r="FZ203"/>
  <c r="FY203"/>
  <c r="FX203"/>
  <c r="FU203"/>
  <c r="FR203"/>
  <c r="MG203" s="1"/>
  <c r="MH203" s="1"/>
  <c r="FQ203"/>
  <c r="MI203" s="1"/>
  <c r="MJ203" s="1"/>
  <c r="FL203"/>
  <c r="LY203" s="1"/>
  <c r="LZ203" s="1"/>
  <c r="FK203"/>
  <c r="MA203" s="1"/>
  <c r="MB203" s="1"/>
  <c r="FF203"/>
  <c r="LQ203" s="1"/>
  <c r="FE203"/>
  <c r="LS203" s="1"/>
  <c r="EZ203"/>
  <c r="EY203"/>
  <c r="EV203"/>
  <c r="EU203"/>
  <c r="EO203"/>
  <c r="LA203" s="1"/>
  <c r="EN203"/>
  <c r="EK203"/>
  <c r="ED203"/>
  <c r="EC203"/>
  <c r="DX203"/>
  <c r="DW203"/>
  <c r="DQ203"/>
  <c r="DP203"/>
  <c r="DN203"/>
  <c r="DM203"/>
  <c r="DF203"/>
  <c r="KC203" s="1"/>
  <c r="KD203" s="1"/>
  <c r="DE203"/>
  <c r="KE203" s="1"/>
  <c r="KF203" s="1"/>
  <c r="CZ203"/>
  <c r="JU203" s="1"/>
  <c r="JV203" s="1"/>
  <c r="CY203"/>
  <c r="JW203" s="1"/>
  <c r="JX203" s="1"/>
  <c r="CU203"/>
  <c r="CV203" s="1"/>
  <c r="JQ203" s="1"/>
  <c r="CT203"/>
  <c r="JM203" s="1"/>
  <c r="CS203"/>
  <c r="CP203"/>
  <c r="CN203"/>
  <c r="FV203" s="1"/>
  <c r="CG203"/>
  <c r="JG203" s="1"/>
  <c r="JH203" s="1"/>
  <c r="CF203"/>
  <c r="JE203" s="1"/>
  <c r="JF203" s="1"/>
  <c r="CA203"/>
  <c r="IY203" s="1"/>
  <c r="IZ203" s="1"/>
  <c r="BZ203"/>
  <c r="IW203" s="1"/>
  <c r="IX203" s="1"/>
  <c r="BU203"/>
  <c r="BT203"/>
  <c r="BQ203"/>
  <c r="BP203"/>
  <c r="BJ203"/>
  <c r="II203" s="1"/>
  <c r="BI203"/>
  <c r="IG203" s="1"/>
  <c r="AW203"/>
  <c r="AV203"/>
  <c r="AR203"/>
  <c r="AQ203"/>
  <c r="AK203"/>
  <c r="AJ203"/>
  <c r="AG203"/>
  <c r="AF203"/>
  <c r="OB202"/>
  <c r="OA202"/>
  <c r="NY202"/>
  <c r="NW202"/>
  <c r="NU202"/>
  <c r="NT202"/>
  <c r="NR202"/>
  <c r="NQ202"/>
  <c r="NP202"/>
  <c r="NN202"/>
  <c r="NM202"/>
  <c r="MK202"/>
  <c r="MC202"/>
  <c r="LU202"/>
  <c r="LM202"/>
  <c r="LE202"/>
  <c r="KW202"/>
  <c r="KO202"/>
  <c r="KG202"/>
  <c r="JY202"/>
  <c r="JI202"/>
  <c r="JA202"/>
  <c r="IS202"/>
  <c r="IK202"/>
  <c r="IC202"/>
  <c r="HU202"/>
  <c r="GH202"/>
  <c r="GE202"/>
  <c r="GD202"/>
  <c r="GC202"/>
  <c r="GB202"/>
  <c r="GA202"/>
  <c r="FZ202"/>
  <c r="FY202"/>
  <c r="FX202"/>
  <c r="FU202"/>
  <c r="FR202"/>
  <c r="MG202" s="1"/>
  <c r="MH202" s="1"/>
  <c r="FQ202"/>
  <c r="MI202" s="1"/>
  <c r="MJ202" s="1"/>
  <c r="FL202"/>
  <c r="LY202" s="1"/>
  <c r="LZ202" s="1"/>
  <c r="FK202"/>
  <c r="MA202" s="1"/>
  <c r="MB202" s="1"/>
  <c r="FF202"/>
  <c r="LQ202" s="1"/>
  <c r="FE202"/>
  <c r="LS202" s="1"/>
  <c r="EZ202"/>
  <c r="EY202"/>
  <c r="EV202"/>
  <c r="EU202"/>
  <c r="EO202"/>
  <c r="LA202" s="1"/>
  <c r="EN202"/>
  <c r="EK202"/>
  <c r="ED202"/>
  <c r="EC202"/>
  <c r="DX202"/>
  <c r="DW202"/>
  <c r="DQ202"/>
  <c r="DP202"/>
  <c r="DN202"/>
  <c r="DM202"/>
  <c r="DF202"/>
  <c r="KC202" s="1"/>
  <c r="KD202" s="1"/>
  <c r="DE202"/>
  <c r="KE202" s="1"/>
  <c r="KF202" s="1"/>
  <c r="CZ202"/>
  <c r="JU202" s="1"/>
  <c r="JV202" s="1"/>
  <c r="CY202"/>
  <c r="JW202" s="1"/>
  <c r="JX202" s="1"/>
  <c r="CU202"/>
  <c r="CV202" s="1"/>
  <c r="JQ202" s="1"/>
  <c r="CT202"/>
  <c r="JM202" s="1"/>
  <c r="CS202"/>
  <c r="CP202"/>
  <c r="CN202"/>
  <c r="FW202" s="1"/>
  <c r="CG202"/>
  <c r="JG202" s="1"/>
  <c r="JH202" s="1"/>
  <c r="CF202"/>
  <c r="JE202" s="1"/>
  <c r="JF202" s="1"/>
  <c r="CA202"/>
  <c r="IY202" s="1"/>
  <c r="IZ202" s="1"/>
  <c r="BZ202"/>
  <c r="IW202" s="1"/>
  <c r="IX202" s="1"/>
  <c r="BU202"/>
  <c r="BT202"/>
  <c r="BQ202"/>
  <c r="BP202"/>
  <c r="BJ202"/>
  <c r="II202" s="1"/>
  <c r="BI202"/>
  <c r="IG202" s="1"/>
  <c r="AW202"/>
  <c r="AV202"/>
  <c r="AR202"/>
  <c r="AQ202"/>
  <c r="AK202"/>
  <c r="AJ202"/>
  <c r="AG202"/>
  <c r="AF202"/>
  <c r="OB201"/>
  <c r="OA201"/>
  <c r="NY201"/>
  <c r="NW201"/>
  <c r="NU201"/>
  <c r="NT201"/>
  <c r="NR201"/>
  <c r="NQ201"/>
  <c r="NP201"/>
  <c r="NN201"/>
  <c r="NM201"/>
  <c r="MK201"/>
  <c r="MC201"/>
  <c r="LU201"/>
  <c r="LM201"/>
  <c r="LE201"/>
  <c r="KW201"/>
  <c r="KO201"/>
  <c r="KG201"/>
  <c r="JY201"/>
  <c r="JI201"/>
  <c r="JA201"/>
  <c r="IS201"/>
  <c r="IK201"/>
  <c r="IC201"/>
  <c r="HU201"/>
  <c r="GH201"/>
  <c r="GE201"/>
  <c r="GD201"/>
  <c r="GC201"/>
  <c r="GB201"/>
  <c r="GA201"/>
  <c r="FZ201"/>
  <c r="FY201"/>
  <c r="FX201"/>
  <c r="FU201"/>
  <c r="FR201"/>
  <c r="MG201" s="1"/>
  <c r="MH201" s="1"/>
  <c r="FQ201"/>
  <c r="MI201" s="1"/>
  <c r="MJ201" s="1"/>
  <c r="FL201"/>
  <c r="LY201" s="1"/>
  <c r="LZ201" s="1"/>
  <c r="FK201"/>
  <c r="MA201" s="1"/>
  <c r="MB201" s="1"/>
  <c r="FF201"/>
  <c r="LQ201" s="1"/>
  <c r="FE201"/>
  <c r="LS201" s="1"/>
  <c r="EZ201"/>
  <c r="EY201"/>
  <c r="EV201"/>
  <c r="EU201"/>
  <c r="EO201"/>
  <c r="LA201" s="1"/>
  <c r="EN201"/>
  <c r="EK201"/>
  <c r="ED201"/>
  <c r="EC201"/>
  <c r="DX201"/>
  <c r="DW201"/>
  <c r="DQ201"/>
  <c r="DP201"/>
  <c r="DN201"/>
  <c r="DM201"/>
  <c r="DF201"/>
  <c r="KC201" s="1"/>
  <c r="KD201" s="1"/>
  <c r="DE201"/>
  <c r="KE201" s="1"/>
  <c r="KF201" s="1"/>
  <c r="CZ201"/>
  <c r="JU201" s="1"/>
  <c r="JV201" s="1"/>
  <c r="CY201"/>
  <c r="JW201" s="1"/>
  <c r="JX201" s="1"/>
  <c r="CU201"/>
  <c r="CV201" s="1"/>
  <c r="JQ201" s="1"/>
  <c r="CT201"/>
  <c r="JM201" s="1"/>
  <c r="CS201"/>
  <c r="CP201"/>
  <c r="CN201"/>
  <c r="FW201" s="1"/>
  <c r="CG201"/>
  <c r="JG201" s="1"/>
  <c r="JH201" s="1"/>
  <c r="CF201"/>
  <c r="JE201" s="1"/>
  <c r="JF201" s="1"/>
  <c r="CA201"/>
  <c r="IY201" s="1"/>
  <c r="IZ201" s="1"/>
  <c r="BZ201"/>
  <c r="IW201" s="1"/>
  <c r="IX201" s="1"/>
  <c r="BU201"/>
  <c r="BT201"/>
  <c r="BQ201"/>
  <c r="BP201"/>
  <c r="BJ201"/>
  <c r="II201" s="1"/>
  <c r="BI201"/>
  <c r="IG201" s="1"/>
  <c r="AW201"/>
  <c r="AV201"/>
  <c r="AR201"/>
  <c r="AQ201"/>
  <c r="AK201"/>
  <c r="AJ201"/>
  <c r="AG201"/>
  <c r="AF201"/>
  <c r="OB200"/>
  <c r="OA200"/>
  <c r="NY200"/>
  <c r="NW200"/>
  <c r="NU200"/>
  <c r="NT200"/>
  <c r="NR200"/>
  <c r="NQ200"/>
  <c r="NP200"/>
  <c r="NN200"/>
  <c r="NM200"/>
  <c r="MK200"/>
  <c r="MC200"/>
  <c r="LU200"/>
  <c r="LM200"/>
  <c r="LE200"/>
  <c r="KW200"/>
  <c r="KO200"/>
  <c r="KG200"/>
  <c r="JY200"/>
  <c r="JI200"/>
  <c r="JA200"/>
  <c r="IS200"/>
  <c r="IK200"/>
  <c r="IC200"/>
  <c r="HU200"/>
  <c r="GH200"/>
  <c r="GE200"/>
  <c r="GD200"/>
  <c r="GC200"/>
  <c r="GB200"/>
  <c r="GA200"/>
  <c r="FZ200"/>
  <c r="FY200"/>
  <c r="FX200"/>
  <c r="FU200"/>
  <c r="FR200"/>
  <c r="MG200" s="1"/>
  <c r="MH200" s="1"/>
  <c r="FQ200"/>
  <c r="MI200" s="1"/>
  <c r="MJ200" s="1"/>
  <c r="FL200"/>
  <c r="LY200" s="1"/>
  <c r="LZ200" s="1"/>
  <c r="FK200"/>
  <c r="MA200" s="1"/>
  <c r="MB200" s="1"/>
  <c r="FF200"/>
  <c r="LQ200" s="1"/>
  <c r="FE200"/>
  <c r="LS200" s="1"/>
  <c r="EZ200"/>
  <c r="EY200"/>
  <c r="EV200"/>
  <c r="EU200"/>
  <c r="EO200"/>
  <c r="LA200" s="1"/>
  <c r="EN200"/>
  <c r="EK200"/>
  <c r="ED200"/>
  <c r="EC200"/>
  <c r="DX200"/>
  <c r="DW200"/>
  <c r="DQ200"/>
  <c r="DP200"/>
  <c r="DN200"/>
  <c r="DM200"/>
  <c r="DF200"/>
  <c r="KC200" s="1"/>
  <c r="KD200" s="1"/>
  <c r="DE200"/>
  <c r="KE200" s="1"/>
  <c r="KF200" s="1"/>
  <c r="CZ200"/>
  <c r="JU200" s="1"/>
  <c r="JV200" s="1"/>
  <c r="CY200"/>
  <c r="JW200" s="1"/>
  <c r="JX200" s="1"/>
  <c r="CU200"/>
  <c r="CV200" s="1"/>
  <c r="JQ200" s="1"/>
  <c r="CT200"/>
  <c r="JM200" s="1"/>
  <c r="CS200"/>
  <c r="CP200"/>
  <c r="CN200"/>
  <c r="CG200"/>
  <c r="JG200" s="1"/>
  <c r="JH200" s="1"/>
  <c r="CF200"/>
  <c r="JE200" s="1"/>
  <c r="JF200" s="1"/>
  <c r="CA200"/>
  <c r="IY200" s="1"/>
  <c r="IZ200" s="1"/>
  <c r="BZ200"/>
  <c r="IW200" s="1"/>
  <c r="IX200" s="1"/>
  <c r="BU200"/>
  <c r="BT200"/>
  <c r="BQ200"/>
  <c r="BP200"/>
  <c r="BJ200"/>
  <c r="II200" s="1"/>
  <c r="BI200"/>
  <c r="IG200" s="1"/>
  <c r="AW200"/>
  <c r="AV200"/>
  <c r="AR200"/>
  <c r="AQ200"/>
  <c r="AK200"/>
  <c r="AJ200"/>
  <c r="AG200"/>
  <c r="AF200"/>
  <c r="OB199"/>
  <c r="OA199"/>
  <c r="NY199"/>
  <c r="NW199"/>
  <c r="NU199"/>
  <c r="NT199"/>
  <c r="NR199"/>
  <c r="NQ199"/>
  <c r="NP199"/>
  <c r="NN199"/>
  <c r="NM199"/>
  <c r="MK199"/>
  <c r="MC199"/>
  <c r="LU199"/>
  <c r="LM199"/>
  <c r="LE199"/>
  <c r="KW199"/>
  <c r="KO199"/>
  <c r="KG199"/>
  <c r="JY199"/>
  <c r="JI199"/>
  <c r="JA199"/>
  <c r="IS199"/>
  <c r="IK199"/>
  <c r="IC199"/>
  <c r="HU199"/>
  <c r="GH199"/>
  <c r="GE199"/>
  <c r="GD199"/>
  <c r="GC199"/>
  <c r="GB199"/>
  <c r="GA199"/>
  <c r="FZ199"/>
  <c r="FY199"/>
  <c r="FX199"/>
  <c r="FU199"/>
  <c r="FR199"/>
  <c r="MG199" s="1"/>
  <c r="MH199" s="1"/>
  <c r="FQ199"/>
  <c r="MI199" s="1"/>
  <c r="MJ199" s="1"/>
  <c r="FL199"/>
  <c r="LY199" s="1"/>
  <c r="LZ199" s="1"/>
  <c r="FK199"/>
  <c r="MA199" s="1"/>
  <c r="MB199" s="1"/>
  <c r="FF199"/>
  <c r="LQ199" s="1"/>
  <c r="FE199"/>
  <c r="LS199" s="1"/>
  <c r="EZ199"/>
  <c r="EY199"/>
  <c r="EV199"/>
  <c r="EU199"/>
  <c r="EO199"/>
  <c r="LA199" s="1"/>
  <c r="EN199"/>
  <c r="EK199"/>
  <c r="ED199"/>
  <c r="EC199"/>
  <c r="DX199"/>
  <c r="DW199"/>
  <c r="DQ199"/>
  <c r="DP199"/>
  <c r="DN199"/>
  <c r="DM199"/>
  <c r="DF199"/>
  <c r="KC199" s="1"/>
  <c r="KD199" s="1"/>
  <c r="DE199"/>
  <c r="KE199" s="1"/>
  <c r="KF199" s="1"/>
  <c r="CZ199"/>
  <c r="JU199" s="1"/>
  <c r="JV199" s="1"/>
  <c r="CY199"/>
  <c r="JW199" s="1"/>
  <c r="JX199" s="1"/>
  <c r="CU199"/>
  <c r="CV199" s="1"/>
  <c r="JQ199" s="1"/>
  <c r="CT199"/>
  <c r="JM199" s="1"/>
  <c r="CS199"/>
  <c r="CP199"/>
  <c r="CN199"/>
  <c r="FV199" s="1"/>
  <c r="CG199"/>
  <c r="JG199" s="1"/>
  <c r="JH199" s="1"/>
  <c r="CF199"/>
  <c r="JE199" s="1"/>
  <c r="JF199" s="1"/>
  <c r="CA199"/>
  <c r="IY199" s="1"/>
  <c r="IZ199" s="1"/>
  <c r="BZ199"/>
  <c r="IW199" s="1"/>
  <c r="IX199" s="1"/>
  <c r="BU199"/>
  <c r="BT199"/>
  <c r="BQ199"/>
  <c r="BP199"/>
  <c r="BJ199"/>
  <c r="II199" s="1"/>
  <c r="BI199"/>
  <c r="IG199" s="1"/>
  <c r="AW199"/>
  <c r="AV199"/>
  <c r="AR199"/>
  <c r="AQ199"/>
  <c r="AK199"/>
  <c r="AJ199"/>
  <c r="AG199"/>
  <c r="AF199"/>
  <c r="OB198"/>
  <c r="OA198"/>
  <c r="NY198"/>
  <c r="NW198"/>
  <c r="NU198"/>
  <c r="NT198"/>
  <c r="NR198"/>
  <c r="NQ198"/>
  <c r="NP198"/>
  <c r="NN198"/>
  <c r="NM198"/>
  <c r="MK198"/>
  <c r="MC198"/>
  <c r="LU198"/>
  <c r="LM198"/>
  <c r="LE198"/>
  <c r="KW198"/>
  <c r="KO198"/>
  <c r="KG198"/>
  <c r="JY198"/>
  <c r="JI198"/>
  <c r="JA198"/>
  <c r="IS198"/>
  <c r="IK198"/>
  <c r="IC198"/>
  <c r="HU198"/>
  <c r="GH198"/>
  <c r="GE198"/>
  <c r="GD198"/>
  <c r="GC198"/>
  <c r="GB198"/>
  <c r="GA198"/>
  <c r="FZ198"/>
  <c r="FY198"/>
  <c r="FX198"/>
  <c r="FU198"/>
  <c r="FR198"/>
  <c r="MG198" s="1"/>
  <c r="MH198" s="1"/>
  <c r="FQ198"/>
  <c r="MI198" s="1"/>
  <c r="MJ198" s="1"/>
  <c r="FL198"/>
  <c r="LY198" s="1"/>
  <c r="LZ198" s="1"/>
  <c r="FK198"/>
  <c r="MA198" s="1"/>
  <c r="MB198" s="1"/>
  <c r="FF198"/>
  <c r="LQ198" s="1"/>
  <c r="FE198"/>
  <c r="LS198" s="1"/>
  <c r="EZ198"/>
  <c r="EY198"/>
  <c r="EV198"/>
  <c r="EU198"/>
  <c r="EO198"/>
  <c r="LA198" s="1"/>
  <c r="EN198"/>
  <c r="EK198"/>
  <c r="ED198"/>
  <c r="EC198"/>
  <c r="DX198"/>
  <c r="DW198"/>
  <c r="DQ198"/>
  <c r="DP198"/>
  <c r="DN198"/>
  <c r="DM198"/>
  <c r="DF198"/>
  <c r="KC198" s="1"/>
  <c r="KD198" s="1"/>
  <c r="DE198"/>
  <c r="KE198" s="1"/>
  <c r="KF198" s="1"/>
  <c r="CZ198"/>
  <c r="JU198" s="1"/>
  <c r="JV198" s="1"/>
  <c r="CY198"/>
  <c r="JW198" s="1"/>
  <c r="JX198" s="1"/>
  <c r="CU198"/>
  <c r="CV198" s="1"/>
  <c r="JQ198" s="1"/>
  <c r="CT198"/>
  <c r="JM198" s="1"/>
  <c r="CS198"/>
  <c r="CP198"/>
  <c r="CN198"/>
  <c r="FW198" s="1"/>
  <c r="CG198"/>
  <c r="JG198" s="1"/>
  <c r="JH198" s="1"/>
  <c r="CF198"/>
  <c r="JE198" s="1"/>
  <c r="JF198" s="1"/>
  <c r="CA198"/>
  <c r="IY198" s="1"/>
  <c r="IZ198" s="1"/>
  <c r="BZ198"/>
  <c r="IW198" s="1"/>
  <c r="IX198" s="1"/>
  <c r="BU198"/>
  <c r="BT198"/>
  <c r="BQ198"/>
  <c r="BP198"/>
  <c r="BJ198"/>
  <c r="II198" s="1"/>
  <c r="BI198"/>
  <c r="IG198" s="1"/>
  <c r="AW198"/>
  <c r="AV198"/>
  <c r="AR198"/>
  <c r="AQ198"/>
  <c r="AK198"/>
  <c r="AJ198"/>
  <c r="AG198"/>
  <c r="AF198"/>
  <c r="OB197"/>
  <c r="OA197"/>
  <c r="NY197"/>
  <c r="NW197"/>
  <c r="NU197"/>
  <c r="NT197"/>
  <c r="NR197"/>
  <c r="NQ197"/>
  <c r="NP197"/>
  <c r="NN197"/>
  <c r="NM197"/>
  <c r="MK197"/>
  <c r="MC197"/>
  <c r="LU197"/>
  <c r="LM197"/>
  <c r="LE197"/>
  <c r="KW197"/>
  <c r="KO197"/>
  <c r="KG197"/>
  <c r="JY197"/>
  <c r="JI197"/>
  <c r="JA197"/>
  <c r="IS197"/>
  <c r="IK197"/>
  <c r="IC197"/>
  <c r="HU197"/>
  <c r="GH197"/>
  <c r="GE197"/>
  <c r="GD197"/>
  <c r="GC197"/>
  <c r="GB197"/>
  <c r="GA197"/>
  <c r="FZ197"/>
  <c r="FY197"/>
  <c r="FX197"/>
  <c r="FU197"/>
  <c r="FR197"/>
  <c r="MG197" s="1"/>
  <c r="MH197" s="1"/>
  <c r="FQ197"/>
  <c r="MI197" s="1"/>
  <c r="MJ197" s="1"/>
  <c r="FL197"/>
  <c r="LY197" s="1"/>
  <c r="LZ197" s="1"/>
  <c r="FK197"/>
  <c r="MA197" s="1"/>
  <c r="MB197" s="1"/>
  <c r="FF197"/>
  <c r="LQ197" s="1"/>
  <c r="FE197"/>
  <c r="LS197" s="1"/>
  <c r="EZ197"/>
  <c r="EY197"/>
  <c r="EV197"/>
  <c r="EU197"/>
  <c r="EO197"/>
  <c r="LA197" s="1"/>
  <c r="EN197"/>
  <c r="EK197"/>
  <c r="ED197"/>
  <c r="EC197"/>
  <c r="DX197"/>
  <c r="DW197"/>
  <c r="DQ197"/>
  <c r="DP197"/>
  <c r="DN197"/>
  <c r="DM197"/>
  <c r="DF197"/>
  <c r="KC197" s="1"/>
  <c r="KD197" s="1"/>
  <c r="DE197"/>
  <c r="KE197" s="1"/>
  <c r="KF197" s="1"/>
  <c r="CZ197"/>
  <c r="JU197" s="1"/>
  <c r="JV197" s="1"/>
  <c r="CY197"/>
  <c r="JW197" s="1"/>
  <c r="JX197" s="1"/>
  <c r="CU197"/>
  <c r="CV197" s="1"/>
  <c r="JQ197" s="1"/>
  <c r="CT197"/>
  <c r="JM197" s="1"/>
  <c r="CS197"/>
  <c r="CP197"/>
  <c r="CN197"/>
  <c r="FW197" s="1"/>
  <c r="CG197"/>
  <c r="JG197" s="1"/>
  <c r="JH197" s="1"/>
  <c r="CF197"/>
  <c r="JE197" s="1"/>
  <c r="JF197" s="1"/>
  <c r="CA197"/>
  <c r="IY197" s="1"/>
  <c r="IZ197" s="1"/>
  <c r="BZ197"/>
  <c r="IW197" s="1"/>
  <c r="IX197" s="1"/>
  <c r="BU197"/>
  <c r="BT197"/>
  <c r="BQ197"/>
  <c r="BP197"/>
  <c r="BJ197"/>
  <c r="II197" s="1"/>
  <c r="BI197"/>
  <c r="IG197" s="1"/>
  <c r="AW197"/>
  <c r="AV197"/>
  <c r="AR197"/>
  <c r="AQ197"/>
  <c r="AK197"/>
  <c r="AJ197"/>
  <c r="AG197"/>
  <c r="AF197"/>
  <c r="OB196"/>
  <c r="OA196"/>
  <c r="NY196"/>
  <c r="NW196"/>
  <c r="NU196"/>
  <c r="NT196"/>
  <c r="NR196"/>
  <c r="NQ196"/>
  <c r="NP196"/>
  <c r="NN196"/>
  <c r="NM196"/>
  <c r="MK196"/>
  <c r="MC196"/>
  <c r="LU196"/>
  <c r="LM196"/>
  <c r="LE196"/>
  <c r="KW196"/>
  <c r="KO196"/>
  <c r="KG196"/>
  <c r="JY196"/>
  <c r="JI196"/>
  <c r="JA196"/>
  <c r="IS196"/>
  <c r="IK196"/>
  <c r="IC196"/>
  <c r="HU196"/>
  <c r="GH196"/>
  <c r="GE196"/>
  <c r="GD196"/>
  <c r="GC196"/>
  <c r="GB196"/>
  <c r="GA196"/>
  <c r="FZ196"/>
  <c r="FY196"/>
  <c r="FX196"/>
  <c r="FU196"/>
  <c r="FR196"/>
  <c r="MG196" s="1"/>
  <c r="MH196" s="1"/>
  <c r="FQ196"/>
  <c r="MI196" s="1"/>
  <c r="MJ196" s="1"/>
  <c r="FL196"/>
  <c r="LY196" s="1"/>
  <c r="LZ196" s="1"/>
  <c r="FK196"/>
  <c r="MA196" s="1"/>
  <c r="MB196" s="1"/>
  <c r="FF196"/>
  <c r="LQ196" s="1"/>
  <c r="FE196"/>
  <c r="LS196" s="1"/>
  <c r="EZ196"/>
  <c r="EY196"/>
  <c r="EV196"/>
  <c r="EU196"/>
  <c r="EO196"/>
  <c r="LA196" s="1"/>
  <c r="EN196"/>
  <c r="EK196"/>
  <c r="ED196"/>
  <c r="EC196"/>
  <c r="DX196"/>
  <c r="DW196"/>
  <c r="DQ196"/>
  <c r="DP196"/>
  <c r="DN196"/>
  <c r="DM196"/>
  <c r="DF196"/>
  <c r="KC196" s="1"/>
  <c r="KD196" s="1"/>
  <c r="DE196"/>
  <c r="KE196" s="1"/>
  <c r="KF196" s="1"/>
  <c r="CZ196"/>
  <c r="JU196" s="1"/>
  <c r="JV196" s="1"/>
  <c r="CY196"/>
  <c r="JW196" s="1"/>
  <c r="JX196" s="1"/>
  <c r="CU196"/>
  <c r="CV196" s="1"/>
  <c r="JQ196" s="1"/>
  <c r="CT196"/>
  <c r="JM196" s="1"/>
  <c r="CS196"/>
  <c r="CP196"/>
  <c r="CN196"/>
  <c r="CG196"/>
  <c r="JG196" s="1"/>
  <c r="JH196" s="1"/>
  <c r="CF196"/>
  <c r="JE196" s="1"/>
  <c r="JF196" s="1"/>
  <c r="CA196"/>
  <c r="IY196" s="1"/>
  <c r="IZ196" s="1"/>
  <c r="BZ196"/>
  <c r="IW196" s="1"/>
  <c r="IX196" s="1"/>
  <c r="BU196"/>
  <c r="BT196"/>
  <c r="BQ196"/>
  <c r="BP196"/>
  <c r="BJ196"/>
  <c r="II196" s="1"/>
  <c r="BI196"/>
  <c r="IG196" s="1"/>
  <c r="AW196"/>
  <c r="AV196"/>
  <c r="AR196"/>
  <c r="AQ196"/>
  <c r="AK196"/>
  <c r="AJ196"/>
  <c r="AG196"/>
  <c r="AF196"/>
  <c r="OB195"/>
  <c r="OA195"/>
  <c r="NY195"/>
  <c r="NW195"/>
  <c r="NU195"/>
  <c r="NT195"/>
  <c r="NR195"/>
  <c r="NQ195"/>
  <c r="NP195"/>
  <c r="NN195"/>
  <c r="NM195"/>
  <c r="MK195"/>
  <c r="MC195"/>
  <c r="LU195"/>
  <c r="LM195"/>
  <c r="LE195"/>
  <c r="KW195"/>
  <c r="KO195"/>
  <c r="KG195"/>
  <c r="JY195"/>
  <c r="JI195"/>
  <c r="JA195"/>
  <c r="IS195"/>
  <c r="IK195"/>
  <c r="IC195"/>
  <c r="HU195"/>
  <c r="GH195"/>
  <c r="GE195"/>
  <c r="GD195"/>
  <c r="GC195"/>
  <c r="GB195"/>
  <c r="GA195"/>
  <c r="FZ195"/>
  <c r="FY195"/>
  <c r="FX195"/>
  <c r="FU195"/>
  <c r="FR195"/>
  <c r="MG195" s="1"/>
  <c r="MH195" s="1"/>
  <c r="FQ195"/>
  <c r="MI195" s="1"/>
  <c r="MJ195" s="1"/>
  <c r="FL195"/>
  <c r="LY195" s="1"/>
  <c r="LZ195" s="1"/>
  <c r="FK195"/>
  <c r="MA195" s="1"/>
  <c r="MB195" s="1"/>
  <c r="FF195"/>
  <c r="LQ195" s="1"/>
  <c r="FE195"/>
  <c r="LS195" s="1"/>
  <c r="EZ195"/>
  <c r="EY195"/>
  <c r="EV195"/>
  <c r="EU195"/>
  <c r="EO195"/>
  <c r="LA195" s="1"/>
  <c r="EN195"/>
  <c r="EK195"/>
  <c r="ED195"/>
  <c r="EC195"/>
  <c r="DX195"/>
  <c r="DW195"/>
  <c r="DQ195"/>
  <c r="DP195"/>
  <c r="DN195"/>
  <c r="DM195"/>
  <c r="DF195"/>
  <c r="KC195" s="1"/>
  <c r="KD195" s="1"/>
  <c r="DE195"/>
  <c r="KE195" s="1"/>
  <c r="KF195" s="1"/>
  <c r="CZ195"/>
  <c r="JU195" s="1"/>
  <c r="JV195" s="1"/>
  <c r="CY195"/>
  <c r="JW195" s="1"/>
  <c r="JX195" s="1"/>
  <c r="CU195"/>
  <c r="CV195" s="1"/>
  <c r="JQ195" s="1"/>
  <c r="CT195"/>
  <c r="JM195" s="1"/>
  <c r="CS195"/>
  <c r="CP195"/>
  <c r="CN195"/>
  <c r="FV195" s="1"/>
  <c r="CG195"/>
  <c r="JG195" s="1"/>
  <c r="JH195" s="1"/>
  <c r="CF195"/>
  <c r="JE195" s="1"/>
  <c r="JF195" s="1"/>
  <c r="CA195"/>
  <c r="IY195" s="1"/>
  <c r="IZ195" s="1"/>
  <c r="BZ195"/>
  <c r="IW195" s="1"/>
  <c r="IX195" s="1"/>
  <c r="BU195"/>
  <c r="BT195"/>
  <c r="BQ195"/>
  <c r="BP195"/>
  <c r="BJ195"/>
  <c r="II195" s="1"/>
  <c r="BI195"/>
  <c r="IG195" s="1"/>
  <c r="AW195"/>
  <c r="AV195"/>
  <c r="AR195"/>
  <c r="AQ195"/>
  <c r="AK195"/>
  <c r="AJ195"/>
  <c r="AG195"/>
  <c r="AF195"/>
  <c r="MK194"/>
  <c r="MC194"/>
  <c r="LU194"/>
  <c r="LM194"/>
  <c r="LE194"/>
  <c r="KW194"/>
  <c r="KO194"/>
  <c r="KG194"/>
  <c r="JY194"/>
  <c r="JI194"/>
  <c r="JA194"/>
  <c r="IS194"/>
  <c r="IK194"/>
  <c r="IC194"/>
  <c r="HU194"/>
  <c r="GH194"/>
  <c r="GE194"/>
  <c r="GD194"/>
  <c r="GC194"/>
  <c r="GB194"/>
  <c r="GA194"/>
  <c r="FZ194"/>
  <c r="FY194"/>
  <c r="FX194"/>
  <c r="FU194"/>
  <c r="FR194"/>
  <c r="MG194" s="1"/>
  <c r="FQ194"/>
  <c r="MI194" s="1"/>
  <c r="FL194"/>
  <c r="LY194" s="1"/>
  <c r="FK194"/>
  <c r="MA194" s="1"/>
  <c r="FF194"/>
  <c r="LQ194" s="1"/>
  <c r="FE194"/>
  <c r="LS194" s="1"/>
  <c r="EZ194"/>
  <c r="EY194"/>
  <c r="EV194"/>
  <c r="EU194"/>
  <c r="EO194"/>
  <c r="LA194" s="1"/>
  <c r="EN194"/>
  <c r="EK194"/>
  <c r="ED194"/>
  <c r="EC194"/>
  <c r="DX194"/>
  <c r="DW194"/>
  <c r="DQ194"/>
  <c r="DP194"/>
  <c r="DN194"/>
  <c r="DM194"/>
  <c r="DF194"/>
  <c r="KC194" s="1"/>
  <c r="DE194"/>
  <c r="KE194" s="1"/>
  <c r="CZ194"/>
  <c r="JU194" s="1"/>
  <c r="CY194"/>
  <c r="JW194" s="1"/>
  <c r="CU194"/>
  <c r="CV194" s="1"/>
  <c r="JQ194" s="1"/>
  <c r="CT194"/>
  <c r="JM194" s="1"/>
  <c r="CS194"/>
  <c r="CP194"/>
  <c r="CN194"/>
  <c r="CG194"/>
  <c r="JG194" s="1"/>
  <c r="CF194"/>
  <c r="JE194" s="1"/>
  <c r="CA194"/>
  <c r="IY194" s="1"/>
  <c r="BZ194"/>
  <c r="IW194" s="1"/>
  <c r="BU194"/>
  <c r="BT194"/>
  <c r="BQ194"/>
  <c r="BP194"/>
  <c r="BJ194"/>
  <c r="II194" s="1"/>
  <c r="BI194"/>
  <c r="IG194" s="1"/>
  <c r="AW194"/>
  <c r="AV194"/>
  <c r="AR194"/>
  <c r="AQ194"/>
  <c r="AK194"/>
  <c r="AJ194"/>
  <c r="AG194"/>
  <c r="AF194"/>
  <c r="MK193"/>
  <c r="MC193"/>
  <c r="LU193"/>
  <c r="LM193"/>
  <c r="LE193"/>
  <c r="KW193"/>
  <c r="KO193"/>
  <c r="KG193"/>
  <c r="JY193"/>
  <c r="JI193"/>
  <c r="JA193"/>
  <c r="IS193"/>
  <c r="IK193"/>
  <c r="IC193"/>
  <c r="HU193"/>
  <c r="GH193"/>
  <c r="GE193"/>
  <c r="GD193"/>
  <c r="GC193"/>
  <c r="GB193"/>
  <c r="GA193"/>
  <c r="FZ193"/>
  <c r="FY193"/>
  <c r="FX193"/>
  <c r="FU193"/>
  <c r="FR193"/>
  <c r="MG193" s="1"/>
  <c r="FQ193"/>
  <c r="MI193" s="1"/>
  <c r="FL193"/>
  <c r="LY193" s="1"/>
  <c r="FK193"/>
  <c r="MA193" s="1"/>
  <c r="FF193"/>
  <c r="LQ193" s="1"/>
  <c r="FE193"/>
  <c r="LS193" s="1"/>
  <c r="EZ193"/>
  <c r="EY193"/>
  <c r="EV193"/>
  <c r="EU193"/>
  <c r="EO193"/>
  <c r="LA193" s="1"/>
  <c r="EN193"/>
  <c r="EK193"/>
  <c r="ED193"/>
  <c r="EC193"/>
  <c r="DX193"/>
  <c r="DW193"/>
  <c r="DQ193"/>
  <c r="DP193"/>
  <c r="DN193"/>
  <c r="DM193"/>
  <c r="DF193"/>
  <c r="KC193" s="1"/>
  <c r="DE193"/>
  <c r="KE193" s="1"/>
  <c r="CZ193"/>
  <c r="JU193" s="1"/>
  <c r="CY193"/>
  <c r="JW193" s="1"/>
  <c r="CU193"/>
  <c r="CV193" s="1"/>
  <c r="JQ193" s="1"/>
  <c r="CT193"/>
  <c r="JM193" s="1"/>
  <c r="CS193"/>
  <c r="CP193"/>
  <c r="CN193"/>
  <c r="CG193"/>
  <c r="JG193" s="1"/>
  <c r="CF193"/>
  <c r="JE193" s="1"/>
  <c r="CA193"/>
  <c r="IY193" s="1"/>
  <c r="BZ193"/>
  <c r="IW193" s="1"/>
  <c r="BU193"/>
  <c r="BT193"/>
  <c r="BQ193"/>
  <c r="BP193"/>
  <c r="BJ193"/>
  <c r="II193" s="1"/>
  <c r="BI193"/>
  <c r="IG193" s="1"/>
  <c r="AW193"/>
  <c r="AV193"/>
  <c r="AR193"/>
  <c r="AQ193"/>
  <c r="AK193"/>
  <c r="AJ193"/>
  <c r="AG193"/>
  <c r="AF193"/>
  <c r="NR192"/>
  <c r="MK192"/>
  <c r="MC192"/>
  <c r="LU192"/>
  <c r="LM192"/>
  <c r="LE192"/>
  <c r="KW192"/>
  <c r="KO192"/>
  <c r="KG192"/>
  <c r="JY192"/>
  <c r="JI192"/>
  <c r="JA192"/>
  <c r="IS192"/>
  <c r="IK192"/>
  <c r="IC192"/>
  <c r="HU192"/>
  <c r="GH192"/>
  <c r="GE192"/>
  <c r="GD192"/>
  <c r="GC192"/>
  <c r="GB192"/>
  <c r="GA192"/>
  <c r="FZ192"/>
  <c r="FY192"/>
  <c r="FX192"/>
  <c r="FU192"/>
  <c r="FR192"/>
  <c r="MG192" s="1"/>
  <c r="FQ192"/>
  <c r="MI192" s="1"/>
  <c r="FL192"/>
  <c r="LY192" s="1"/>
  <c r="FK192"/>
  <c r="MA192" s="1"/>
  <c r="FF192"/>
  <c r="LQ192" s="1"/>
  <c r="FE192"/>
  <c r="LS192" s="1"/>
  <c r="EZ192"/>
  <c r="EY192"/>
  <c r="EV192"/>
  <c r="EU192"/>
  <c r="EO192"/>
  <c r="LA192" s="1"/>
  <c r="EN192"/>
  <c r="EK192"/>
  <c r="ED192"/>
  <c r="EC192"/>
  <c r="DX192"/>
  <c r="DW192"/>
  <c r="DQ192"/>
  <c r="DP192"/>
  <c r="DN192"/>
  <c r="DM192"/>
  <c r="DF192"/>
  <c r="KC192" s="1"/>
  <c r="DE192"/>
  <c r="KE192" s="1"/>
  <c r="CZ192"/>
  <c r="JU192" s="1"/>
  <c r="CY192"/>
  <c r="JW192" s="1"/>
  <c r="CU192"/>
  <c r="CV192" s="1"/>
  <c r="JQ192" s="1"/>
  <c r="CT192"/>
  <c r="JM192" s="1"/>
  <c r="CS192"/>
  <c r="CP192"/>
  <c r="CN192"/>
  <c r="FW192" s="1"/>
  <c r="CG192"/>
  <c r="JG192" s="1"/>
  <c r="JH192" s="1"/>
  <c r="CF192"/>
  <c r="JE192" s="1"/>
  <c r="JF192" s="1"/>
  <c r="CA192"/>
  <c r="IY192" s="1"/>
  <c r="BZ192"/>
  <c r="IW192" s="1"/>
  <c r="BU192"/>
  <c r="BT192"/>
  <c r="BQ192"/>
  <c r="BP192"/>
  <c r="BJ192"/>
  <c r="II192" s="1"/>
  <c r="BI192"/>
  <c r="IG192" s="1"/>
  <c r="AW192"/>
  <c r="AV192"/>
  <c r="AR192"/>
  <c r="AQ192"/>
  <c r="AK192"/>
  <c r="AJ192"/>
  <c r="AG192"/>
  <c r="AF192"/>
  <c r="NR191"/>
  <c r="MK191"/>
  <c r="MC191"/>
  <c r="LU191"/>
  <c r="LM191"/>
  <c r="LE191"/>
  <c r="KW191"/>
  <c r="KO191"/>
  <c r="KG191"/>
  <c r="JY191"/>
  <c r="JI191"/>
  <c r="JA191"/>
  <c r="IS191"/>
  <c r="IK191"/>
  <c r="IC191"/>
  <c r="HU191"/>
  <c r="GH191"/>
  <c r="GE191"/>
  <c r="GD191"/>
  <c r="GC191"/>
  <c r="GB191"/>
  <c r="GA191"/>
  <c r="FZ191"/>
  <c r="FY191"/>
  <c r="FX191"/>
  <c r="FU191"/>
  <c r="FR191"/>
  <c r="MG191" s="1"/>
  <c r="FQ191"/>
  <c r="MI191" s="1"/>
  <c r="FL191"/>
  <c r="LY191" s="1"/>
  <c r="FK191"/>
  <c r="MA191" s="1"/>
  <c r="FF191"/>
  <c r="LQ191" s="1"/>
  <c r="FE191"/>
  <c r="LS191" s="1"/>
  <c r="EZ191"/>
  <c r="EY191"/>
  <c r="EV191"/>
  <c r="EU191"/>
  <c r="EO191"/>
  <c r="LA191" s="1"/>
  <c r="EN191"/>
  <c r="EK191"/>
  <c r="ED191"/>
  <c r="EC191"/>
  <c r="DX191"/>
  <c r="DW191"/>
  <c r="DQ191"/>
  <c r="DP191"/>
  <c r="DN191"/>
  <c r="DM191"/>
  <c r="DF191"/>
  <c r="KC191" s="1"/>
  <c r="DE191"/>
  <c r="KE191" s="1"/>
  <c r="CZ191"/>
  <c r="JU191" s="1"/>
  <c r="CY191"/>
  <c r="JW191" s="1"/>
  <c r="CU191"/>
  <c r="CV191" s="1"/>
  <c r="JQ191" s="1"/>
  <c r="CT191"/>
  <c r="JM191" s="1"/>
  <c r="CS191"/>
  <c r="CP191"/>
  <c r="CN191"/>
  <c r="FW191" s="1"/>
  <c r="CG191"/>
  <c r="JG191" s="1"/>
  <c r="JH191" s="1"/>
  <c r="CF191"/>
  <c r="JE191" s="1"/>
  <c r="JF191" s="1"/>
  <c r="CA191"/>
  <c r="IY191" s="1"/>
  <c r="BZ191"/>
  <c r="IW191" s="1"/>
  <c r="BU191"/>
  <c r="BT191"/>
  <c r="BQ191"/>
  <c r="BP191"/>
  <c r="BJ191"/>
  <c r="II191" s="1"/>
  <c r="BI191"/>
  <c r="IG191" s="1"/>
  <c r="AW191"/>
  <c r="AV191"/>
  <c r="AR191"/>
  <c r="AQ191"/>
  <c r="AK191"/>
  <c r="AJ191"/>
  <c r="AG191"/>
  <c r="AF191"/>
  <c r="OB190"/>
  <c r="NR190"/>
  <c r="NQ190"/>
  <c r="MK190"/>
  <c r="MC190"/>
  <c r="LU190"/>
  <c r="LM190"/>
  <c r="LE190"/>
  <c r="KW190"/>
  <c r="KO190"/>
  <c r="KG190"/>
  <c r="JY190"/>
  <c r="JI190"/>
  <c r="JA190"/>
  <c r="IS190"/>
  <c r="IK190"/>
  <c r="IC190"/>
  <c r="HU190"/>
  <c r="GH190"/>
  <c r="GE190"/>
  <c r="GD190"/>
  <c r="GC190"/>
  <c r="GB190"/>
  <c r="GA190"/>
  <c r="FZ190"/>
  <c r="FY190"/>
  <c r="FX190"/>
  <c r="FU190"/>
  <c r="FR190"/>
  <c r="MG190" s="1"/>
  <c r="MH190" s="1"/>
  <c r="FQ190"/>
  <c r="MI190" s="1"/>
  <c r="MJ190" s="1"/>
  <c r="FL190"/>
  <c r="LY190" s="1"/>
  <c r="FK190"/>
  <c r="MA190" s="1"/>
  <c r="FF190"/>
  <c r="LQ190" s="1"/>
  <c r="FE190"/>
  <c r="LS190" s="1"/>
  <c r="EZ190"/>
  <c r="EY190"/>
  <c r="EV190"/>
  <c r="EU190"/>
  <c r="EO190"/>
  <c r="LA190" s="1"/>
  <c r="EN190"/>
  <c r="EK190"/>
  <c r="ED190"/>
  <c r="EC190"/>
  <c r="DX190"/>
  <c r="DW190"/>
  <c r="DQ190"/>
  <c r="DP190"/>
  <c r="DN190"/>
  <c r="DM190"/>
  <c r="DF190"/>
  <c r="KC190" s="1"/>
  <c r="DE190"/>
  <c r="KE190" s="1"/>
  <c r="CZ190"/>
  <c r="JU190" s="1"/>
  <c r="CY190"/>
  <c r="JW190" s="1"/>
  <c r="CU190"/>
  <c r="CV190" s="1"/>
  <c r="JQ190" s="1"/>
  <c r="CT190"/>
  <c r="JM190" s="1"/>
  <c r="CS190"/>
  <c r="CP190"/>
  <c r="CN190"/>
  <c r="FW190" s="1"/>
  <c r="CG190"/>
  <c r="JG190" s="1"/>
  <c r="JH190" s="1"/>
  <c r="CF190"/>
  <c r="JE190" s="1"/>
  <c r="JF190" s="1"/>
  <c r="CA190"/>
  <c r="IY190" s="1"/>
  <c r="IZ190" s="1"/>
  <c r="BZ190"/>
  <c r="IW190" s="1"/>
  <c r="IX190" s="1"/>
  <c r="BU190"/>
  <c r="BT190"/>
  <c r="BQ190"/>
  <c r="BP190"/>
  <c r="BJ190"/>
  <c r="II190" s="1"/>
  <c r="BI190"/>
  <c r="IG190" s="1"/>
  <c r="AW190"/>
  <c r="AV190"/>
  <c r="AR190"/>
  <c r="AQ190"/>
  <c r="AK190"/>
  <c r="AJ190"/>
  <c r="AG190"/>
  <c r="AF190"/>
  <c r="OB189"/>
  <c r="NR189"/>
  <c r="NQ189"/>
  <c r="MK189"/>
  <c r="MC189"/>
  <c r="LU189"/>
  <c r="LM189"/>
  <c r="LE189"/>
  <c r="KW189"/>
  <c r="KO189"/>
  <c r="KG189"/>
  <c r="JY189"/>
  <c r="JI189"/>
  <c r="JA189"/>
  <c r="IS189"/>
  <c r="IK189"/>
  <c r="IC189"/>
  <c r="HU189"/>
  <c r="GH189"/>
  <c r="GE189"/>
  <c r="GD189"/>
  <c r="GC189"/>
  <c r="GB189"/>
  <c r="GA189"/>
  <c r="FZ189"/>
  <c r="FY189"/>
  <c r="FX189"/>
  <c r="FU189"/>
  <c r="FR189"/>
  <c r="MG189" s="1"/>
  <c r="MH189" s="1"/>
  <c r="FQ189"/>
  <c r="MI189" s="1"/>
  <c r="MJ189" s="1"/>
  <c r="FL189"/>
  <c r="LY189" s="1"/>
  <c r="FK189"/>
  <c r="MA189" s="1"/>
  <c r="FF189"/>
  <c r="LQ189" s="1"/>
  <c r="FE189"/>
  <c r="LS189" s="1"/>
  <c r="EZ189"/>
  <c r="EY189"/>
  <c r="EV189"/>
  <c r="EU189"/>
  <c r="EO189"/>
  <c r="LA189" s="1"/>
  <c r="EN189"/>
  <c r="EK189"/>
  <c r="ED189"/>
  <c r="EC189"/>
  <c r="DX189"/>
  <c r="DW189"/>
  <c r="DQ189"/>
  <c r="DP189"/>
  <c r="DN189"/>
  <c r="DM189"/>
  <c r="DF189"/>
  <c r="KC189" s="1"/>
  <c r="DE189"/>
  <c r="KE189" s="1"/>
  <c r="CZ189"/>
  <c r="JU189" s="1"/>
  <c r="CY189"/>
  <c r="JW189" s="1"/>
  <c r="CU189"/>
  <c r="CV189" s="1"/>
  <c r="JQ189" s="1"/>
  <c r="CT189"/>
  <c r="JM189" s="1"/>
  <c r="CS189"/>
  <c r="CP189"/>
  <c r="CN189"/>
  <c r="FW189" s="1"/>
  <c r="CG189"/>
  <c r="JG189" s="1"/>
  <c r="JH189" s="1"/>
  <c r="CF189"/>
  <c r="JE189" s="1"/>
  <c r="JF189" s="1"/>
  <c r="CA189"/>
  <c r="IY189" s="1"/>
  <c r="IZ189" s="1"/>
  <c r="BZ189"/>
  <c r="IW189" s="1"/>
  <c r="IX189" s="1"/>
  <c r="BU189"/>
  <c r="BT189"/>
  <c r="BQ189"/>
  <c r="BP189"/>
  <c r="BJ189"/>
  <c r="II189" s="1"/>
  <c r="BI189"/>
  <c r="IG189" s="1"/>
  <c r="AW189"/>
  <c r="AV189"/>
  <c r="AR189"/>
  <c r="AQ189"/>
  <c r="AK189"/>
  <c r="AJ189"/>
  <c r="AG189"/>
  <c r="AF189"/>
  <c r="OB188"/>
  <c r="NU188"/>
  <c r="NT188"/>
  <c r="NR188"/>
  <c r="NQ188"/>
  <c r="NP188"/>
  <c r="MK188"/>
  <c r="MC188"/>
  <c r="LU188"/>
  <c r="LM188"/>
  <c r="LE188"/>
  <c r="KW188"/>
  <c r="KO188"/>
  <c r="KG188"/>
  <c r="JY188"/>
  <c r="JI188"/>
  <c r="JA188"/>
  <c r="IS188"/>
  <c r="IK188"/>
  <c r="IC188"/>
  <c r="HU188"/>
  <c r="GH188"/>
  <c r="GE188"/>
  <c r="GD188"/>
  <c r="GC188"/>
  <c r="GB188"/>
  <c r="GA188"/>
  <c r="FZ188"/>
  <c r="FY188"/>
  <c r="FX188"/>
  <c r="FU188"/>
  <c r="FR188"/>
  <c r="MG188" s="1"/>
  <c r="MH188" s="1"/>
  <c r="FQ188"/>
  <c r="MI188" s="1"/>
  <c r="MJ188" s="1"/>
  <c r="FL188"/>
  <c r="LY188" s="1"/>
  <c r="FK188"/>
  <c r="MA188" s="1"/>
  <c r="FF188"/>
  <c r="LQ188" s="1"/>
  <c r="FE188"/>
  <c r="LS188" s="1"/>
  <c r="EZ188"/>
  <c r="EY188"/>
  <c r="EV188"/>
  <c r="EU188"/>
  <c r="EO188"/>
  <c r="LA188" s="1"/>
  <c r="EN188"/>
  <c r="EK188"/>
  <c r="ED188"/>
  <c r="EC188"/>
  <c r="DX188"/>
  <c r="DW188"/>
  <c r="DQ188"/>
  <c r="DP188"/>
  <c r="DN188"/>
  <c r="DM188"/>
  <c r="DF188"/>
  <c r="KC188" s="1"/>
  <c r="KD188" s="1"/>
  <c r="DE188"/>
  <c r="KE188" s="1"/>
  <c r="KF188" s="1"/>
  <c r="CZ188"/>
  <c r="JU188" s="1"/>
  <c r="JV188" s="1"/>
  <c r="CY188"/>
  <c r="JW188" s="1"/>
  <c r="JX188" s="1"/>
  <c r="CU188"/>
  <c r="CV188" s="1"/>
  <c r="JQ188" s="1"/>
  <c r="CT188"/>
  <c r="JM188" s="1"/>
  <c r="CS188"/>
  <c r="CP188"/>
  <c r="CN188"/>
  <c r="CG188"/>
  <c r="JG188" s="1"/>
  <c r="JH188" s="1"/>
  <c r="CF188"/>
  <c r="JE188" s="1"/>
  <c r="JF188" s="1"/>
  <c r="CA188"/>
  <c r="IY188" s="1"/>
  <c r="IZ188" s="1"/>
  <c r="BZ188"/>
  <c r="IW188" s="1"/>
  <c r="IX188" s="1"/>
  <c r="BU188"/>
  <c r="BT188"/>
  <c r="BQ188"/>
  <c r="BP188"/>
  <c r="BJ188"/>
  <c r="II188" s="1"/>
  <c r="BI188"/>
  <c r="IG188" s="1"/>
  <c r="AW188"/>
  <c r="AV188"/>
  <c r="AR188"/>
  <c r="AQ188"/>
  <c r="AK188"/>
  <c r="AJ188"/>
  <c r="AG188"/>
  <c r="AF188"/>
  <c r="OB187"/>
  <c r="NR187"/>
  <c r="NQ187"/>
  <c r="MK187"/>
  <c r="MC187"/>
  <c r="LU187"/>
  <c r="LM187"/>
  <c r="LE187"/>
  <c r="KW187"/>
  <c r="KO187"/>
  <c r="KG187"/>
  <c r="JY187"/>
  <c r="JI187"/>
  <c r="JA187"/>
  <c r="IS187"/>
  <c r="IK187"/>
  <c r="IC187"/>
  <c r="HU187"/>
  <c r="GH187"/>
  <c r="GE187"/>
  <c r="GD187"/>
  <c r="GC187"/>
  <c r="GB187"/>
  <c r="GA187"/>
  <c r="FZ187"/>
  <c r="FY187"/>
  <c r="FX187"/>
  <c r="FU187"/>
  <c r="FR187"/>
  <c r="MG187" s="1"/>
  <c r="MH187" s="1"/>
  <c r="FQ187"/>
  <c r="MI187" s="1"/>
  <c r="MJ187" s="1"/>
  <c r="FL187"/>
  <c r="LY187" s="1"/>
  <c r="FK187"/>
  <c r="MA187" s="1"/>
  <c r="FF187"/>
  <c r="LQ187" s="1"/>
  <c r="FE187"/>
  <c r="LS187" s="1"/>
  <c r="EZ187"/>
  <c r="EY187"/>
  <c r="EV187"/>
  <c r="EU187"/>
  <c r="EO187"/>
  <c r="LA187" s="1"/>
  <c r="EN187"/>
  <c r="EK187"/>
  <c r="ED187"/>
  <c r="EC187"/>
  <c r="DX187"/>
  <c r="DW187"/>
  <c r="DQ187"/>
  <c r="DP187"/>
  <c r="DN187"/>
  <c r="DM187"/>
  <c r="DF187"/>
  <c r="KC187" s="1"/>
  <c r="DE187"/>
  <c r="KE187" s="1"/>
  <c r="CZ187"/>
  <c r="JU187" s="1"/>
  <c r="CY187"/>
  <c r="JW187" s="1"/>
  <c r="CU187"/>
  <c r="CV187" s="1"/>
  <c r="JQ187" s="1"/>
  <c r="CT187"/>
  <c r="JM187" s="1"/>
  <c r="CS187"/>
  <c r="CP187"/>
  <c r="CN187"/>
  <c r="CG187"/>
  <c r="JG187" s="1"/>
  <c r="JH187" s="1"/>
  <c r="CF187"/>
  <c r="JE187" s="1"/>
  <c r="JF187" s="1"/>
  <c r="CA187"/>
  <c r="IY187" s="1"/>
  <c r="IZ187" s="1"/>
  <c r="BZ187"/>
  <c r="IW187" s="1"/>
  <c r="IX187" s="1"/>
  <c r="BU187"/>
  <c r="BT187"/>
  <c r="BQ187"/>
  <c r="BP187"/>
  <c r="BJ187"/>
  <c r="II187" s="1"/>
  <c r="BI187"/>
  <c r="IG187" s="1"/>
  <c r="AW187"/>
  <c r="AV187"/>
  <c r="AR187"/>
  <c r="AQ187"/>
  <c r="AK187"/>
  <c r="AJ187"/>
  <c r="AG187"/>
  <c r="AF187"/>
  <c r="OB186"/>
  <c r="NR186"/>
  <c r="NQ186"/>
  <c r="MK186"/>
  <c r="MC186"/>
  <c r="LU186"/>
  <c r="LM186"/>
  <c r="LE186"/>
  <c r="KW186"/>
  <c r="KO186"/>
  <c r="KG186"/>
  <c r="JY186"/>
  <c r="JI186"/>
  <c r="JA186"/>
  <c r="IS186"/>
  <c r="IK186"/>
  <c r="IC186"/>
  <c r="HU186"/>
  <c r="GH186"/>
  <c r="GE186"/>
  <c r="GD186"/>
  <c r="GC186"/>
  <c r="GB186"/>
  <c r="GA186"/>
  <c r="FZ186"/>
  <c r="FY186"/>
  <c r="FX186"/>
  <c r="FU186"/>
  <c r="FR186"/>
  <c r="MG186" s="1"/>
  <c r="MH186" s="1"/>
  <c r="FQ186"/>
  <c r="MI186" s="1"/>
  <c r="MJ186" s="1"/>
  <c r="FL186"/>
  <c r="LY186" s="1"/>
  <c r="FK186"/>
  <c r="MA186" s="1"/>
  <c r="MB186" s="1"/>
  <c r="FF186"/>
  <c r="LQ186" s="1"/>
  <c r="FE186"/>
  <c r="LS186" s="1"/>
  <c r="LT186" s="1"/>
  <c r="EZ186"/>
  <c r="EY186"/>
  <c r="EV186"/>
  <c r="EU186"/>
  <c r="EO186"/>
  <c r="LA186" s="1"/>
  <c r="EN186"/>
  <c r="EK186"/>
  <c r="ED186"/>
  <c r="EC186"/>
  <c r="DX186"/>
  <c r="DW186"/>
  <c r="DQ186"/>
  <c r="DP186"/>
  <c r="DN186"/>
  <c r="DM186"/>
  <c r="DF186"/>
  <c r="KC186" s="1"/>
  <c r="DE186"/>
  <c r="KE186" s="1"/>
  <c r="CZ186"/>
  <c r="JU186" s="1"/>
  <c r="CY186"/>
  <c r="JW186" s="1"/>
  <c r="JX186" s="1"/>
  <c r="CU186"/>
  <c r="CV186" s="1"/>
  <c r="JQ186" s="1"/>
  <c r="CT186"/>
  <c r="JM186" s="1"/>
  <c r="CS186"/>
  <c r="CP186"/>
  <c r="CN186"/>
  <c r="FW186" s="1"/>
  <c r="CG186"/>
  <c r="JG186" s="1"/>
  <c r="JH186" s="1"/>
  <c r="CF186"/>
  <c r="JE186" s="1"/>
  <c r="JF186" s="1"/>
  <c r="CA186"/>
  <c r="IY186" s="1"/>
  <c r="IZ186" s="1"/>
  <c r="BZ186"/>
  <c r="IW186" s="1"/>
  <c r="IX186" s="1"/>
  <c r="BU186"/>
  <c r="BT186"/>
  <c r="BQ186"/>
  <c r="BP186"/>
  <c r="BJ186"/>
  <c r="II186" s="1"/>
  <c r="BI186"/>
  <c r="IG186" s="1"/>
  <c r="IL186" s="1"/>
  <c r="AW186"/>
  <c r="AV186"/>
  <c r="AR186"/>
  <c r="AQ186"/>
  <c r="AK186"/>
  <c r="AJ186"/>
  <c r="AG186"/>
  <c r="AF186"/>
  <c r="OB185"/>
  <c r="NR185"/>
  <c r="NQ185"/>
  <c r="MK185"/>
  <c r="MC185"/>
  <c r="LU185"/>
  <c r="LM185"/>
  <c r="LE185"/>
  <c r="KW185"/>
  <c r="KO185"/>
  <c r="KG185"/>
  <c r="JY185"/>
  <c r="JI185"/>
  <c r="JA185"/>
  <c r="IS185"/>
  <c r="IK185"/>
  <c r="IC185"/>
  <c r="HU185"/>
  <c r="GH185"/>
  <c r="GE185"/>
  <c r="GD185"/>
  <c r="GC185"/>
  <c r="GB185"/>
  <c r="GA185"/>
  <c r="FZ185"/>
  <c r="FY185"/>
  <c r="FX185"/>
  <c r="FU185"/>
  <c r="FR185"/>
  <c r="MG185" s="1"/>
  <c r="MH185" s="1"/>
  <c r="FQ185"/>
  <c r="MI185" s="1"/>
  <c r="MJ185" s="1"/>
  <c r="FL185"/>
  <c r="LY185" s="1"/>
  <c r="FK185"/>
  <c r="MA185" s="1"/>
  <c r="FF185"/>
  <c r="LQ185" s="1"/>
  <c r="FE185"/>
  <c r="LS185" s="1"/>
  <c r="EZ185"/>
  <c r="EY185"/>
  <c r="EV185"/>
  <c r="EU185"/>
  <c r="EO185"/>
  <c r="LA185" s="1"/>
  <c r="EN185"/>
  <c r="EK185"/>
  <c r="ED185"/>
  <c r="EC185"/>
  <c r="DX185"/>
  <c r="DW185"/>
  <c r="DQ185"/>
  <c r="DP185"/>
  <c r="DN185"/>
  <c r="DM185"/>
  <c r="DF185"/>
  <c r="KC185" s="1"/>
  <c r="DE185"/>
  <c r="KE185" s="1"/>
  <c r="CZ185"/>
  <c r="JU185" s="1"/>
  <c r="CY185"/>
  <c r="JW185" s="1"/>
  <c r="CU185"/>
  <c r="CV185" s="1"/>
  <c r="JQ185" s="1"/>
  <c r="CT185"/>
  <c r="JM185" s="1"/>
  <c r="CS185"/>
  <c r="CP185"/>
  <c r="CN185"/>
  <c r="CG185"/>
  <c r="JG185" s="1"/>
  <c r="JH185" s="1"/>
  <c r="CF185"/>
  <c r="JE185" s="1"/>
  <c r="JF185" s="1"/>
  <c r="CA185"/>
  <c r="IY185" s="1"/>
  <c r="IZ185" s="1"/>
  <c r="BZ185"/>
  <c r="IW185" s="1"/>
  <c r="IX185" s="1"/>
  <c r="BU185"/>
  <c r="BT185"/>
  <c r="BQ185"/>
  <c r="BP185"/>
  <c r="BJ185"/>
  <c r="II185" s="1"/>
  <c r="BI185"/>
  <c r="IG185" s="1"/>
  <c r="AW185"/>
  <c r="AV185"/>
  <c r="AR185"/>
  <c r="AQ185"/>
  <c r="AK185"/>
  <c r="AJ185"/>
  <c r="AG185"/>
  <c r="AF185"/>
  <c r="OB184"/>
  <c r="NR184"/>
  <c r="NQ184"/>
  <c r="MK184"/>
  <c r="MC184"/>
  <c r="LU184"/>
  <c r="LM184"/>
  <c r="LE184"/>
  <c r="KW184"/>
  <c r="KO184"/>
  <c r="KG184"/>
  <c r="JY184"/>
  <c r="JI184"/>
  <c r="JA184"/>
  <c r="IS184"/>
  <c r="IK184"/>
  <c r="IC184"/>
  <c r="HU184"/>
  <c r="GH184"/>
  <c r="GE184"/>
  <c r="GD184"/>
  <c r="GC184"/>
  <c r="GB184"/>
  <c r="GA184"/>
  <c r="FZ184"/>
  <c r="FY184"/>
  <c r="FX184"/>
  <c r="FU184"/>
  <c r="FR184"/>
  <c r="MG184" s="1"/>
  <c r="MH184" s="1"/>
  <c r="FQ184"/>
  <c r="MI184" s="1"/>
  <c r="MJ184" s="1"/>
  <c r="FL184"/>
  <c r="LY184" s="1"/>
  <c r="FK184"/>
  <c r="MA184" s="1"/>
  <c r="FF184"/>
  <c r="LQ184" s="1"/>
  <c r="FE184"/>
  <c r="LS184" s="1"/>
  <c r="EZ184"/>
  <c r="EY184"/>
  <c r="EV184"/>
  <c r="EU184"/>
  <c r="EO184"/>
  <c r="LA184" s="1"/>
  <c r="EN184"/>
  <c r="EK184"/>
  <c r="ED184"/>
  <c r="EC184"/>
  <c r="DX184"/>
  <c r="DW184"/>
  <c r="DQ184"/>
  <c r="DP184"/>
  <c r="DN184"/>
  <c r="DM184"/>
  <c r="DF184"/>
  <c r="KC184" s="1"/>
  <c r="DE184"/>
  <c r="KE184" s="1"/>
  <c r="CZ184"/>
  <c r="JU184" s="1"/>
  <c r="JZ184" s="1"/>
  <c r="CY184"/>
  <c r="JW184" s="1"/>
  <c r="CU184"/>
  <c r="CV184" s="1"/>
  <c r="JQ184" s="1"/>
  <c r="CT184"/>
  <c r="JM184" s="1"/>
  <c r="CS184"/>
  <c r="CP184"/>
  <c r="CN184"/>
  <c r="FW184" s="1"/>
  <c r="CG184"/>
  <c r="JG184" s="1"/>
  <c r="JH184" s="1"/>
  <c r="CF184"/>
  <c r="JE184" s="1"/>
  <c r="JF184" s="1"/>
  <c r="CA184"/>
  <c r="IY184" s="1"/>
  <c r="IZ184" s="1"/>
  <c r="BZ184"/>
  <c r="IW184" s="1"/>
  <c r="IX184" s="1"/>
  <c r="BU184"/>
  <c r="BT184"/>
  <c r="BQ184"/>
  <c r="BP184"/>
  <c r="BJ184"/>
  <c r="II184" s="1"/>
  <c r="IJ184" s="1"/>
  <c r="BI184"/>
  <c r="IG184" s="1"/>
  <c r="AW184"/>
  <c r="AV184"/>
  <c r="AR184"/>
  <c r="AQ184"/>
  <c r="AK184"/>
  <c r="AJ184"/>
  <c r="AG184"/>
  <c r="AF184"/>
  <c r="OB183"/>
  <c r="NU183"/>
  <c r="NT183"/>
  <c r="NR183"/>
  <c r="NQ183"/>
  <c r="NP183"/>
  <c r="MK183"/>
  <c r="MC183"/>
  <c r="LU183"/>
  <c r="LM183"/>
  <c r="LE183"/>
  <c r="KW183"/>
  <c r="KO183"/>
  <c r="KG183"/>
  <c r="JY183"/>
  <c r="JI183"/>
  <c r="JA183"/>
  <c r="IS183"/>
  <c r="IK183"/>
  <c r="IC183"/>
  <c r="HU183"/>
  <c r="GH183"/>
  <c r="GE183"/>
  <c r="GD183"/>
  <c r="GC183"/>
  <c r="GB183"/>
  <c r="GA183"/>
  <c r="FZ183"/>
  <c r="FY183"/>
  <c r="FX183"/>
  <c r="FU183"/>
  <c r="FR183"/>
  <c r="MG183" s="1"/>
  <c r="MH183" s="1"/>
  <c r="FQ183"/>
  <c r="MI183" s="1"/>
  <c r="MJ183" s="1"/>
  <c r="FL183"/>
  <c r="LY183" s="1"/>
  <c r="FK183"/>
  <c r="MA183" s="1"/>
  <c r="FF183"/>
  <c r="LQ183" s="1"/>
  <c r="FE183"/>
  <c r="LS183" s="1"/>
  <c r="EZ183"/>
  <c r="EY183"/>
  <c r="EV183"/>
  <c r="EU183"/>
  <c r="EO183"/>
  <c r="LA183" s="1"/>
  <c r="EN183"/>
  <c r="EK183"/>
  <c r="ED183"/>
  <c r="EC183"/>
  <c r="DX183"/>
  <c r="DW183"/>
  <c r="DQ183"/>
  <c r="DP183"/>
  <c r="DN183"/>
  <c r="DM183"/>
  <c r="DF183"/>
  <c r="KC183" s="1"/>
  <c r="KD183" s="1"/>
  <c r="DE183"/>
  <c r="KE183" s="1"/>
  <c r="KF183" s="1"/>
  <c r="CZ183"/>
  <c r="JU183" s="1"/>
  <c r="JV183" s="1"/>
  <c r="CY183"/>
  <c r="JW183" s="1"/>
  <c r="JX183" s="1"/>
  <c r="CU183"/>
  <c r="CV183" s="1"/>
  <c r="JQ183" s="1"/>
  <c r="CT183"/>
  <c r="JM183" s="1"/>
  <c r="CS183"/>
  <c r="CP183"/>
  <c r="CN183"/>
  <c r="CG183"/>
  <c r="JG183" s="1"/>
  <c r="JH183" s="1"/>
  <c r="CF183"/>
  <c r="JE183" s="1"/>
  <c r="JF183" s="1"/>
  <c r="CA183"/>
  <c r="IY183" s="1"/>
  <c r="IZ183" s="1"/>
  <c r="BZ183"/>
  <c r="IW183" s="1"/>
  <c r="IX183" s="1"/>
  <c r="BU183"/>
  <c r="BT183"/>
  <c r="BQ183"/>
  <c r="BP183"/>
  <c r="BJ183"/>
  <c r="II183" s="1"/>
  <c r="IJ183" s="1"/>
  <c r="BI183"/>
  <c r="IG183" s="1"/>
  <c r="AW183"/>
  <c r="AV183"/>
  <c r="AR183"/>
  <c r="AQ183"/>
  <c r="AK183"/>
  <c r="AJ183"/>
  <c r="AG183"/>
  <c r="AF183"/>
  <c r="OB182"/>
  <c r="NR182"/>
  <c r="NQ182"/>
  <c r="MK182"/>
  <c r="MC182"/>
  <c r="LU182"/>
  <c r="LM182"/>
  <c r="LE182"/>
  <c r="KW182"/>
  <c r="KO182"/>
  <c r="KG182"/>
  <c r="JY182"/>
  <c r="JI182"/>
  <c r="JA182"/>
  <c r="IS182"/>
  <c r="IK182"/>
  <c r="IC182"/>
  <c r="HU182"/>
  <c r="GH182"/>
  <c r="GE182"/>
  <c r="GD182"/>
  <c r="GC182"/>
  <c r="GB182"/>
  <c r="GA182"/>
  <c r="FZ182"/>
  <c r="FY182"/>
  <c r="FX182"/>
  <c r="FU182"/>
  <c r="FR182"/>
  <c r="MG182" s="1"/>
  <c r="MH182" s="1"/>
  <c r="FQ182"/>
  <c r="MI182" s="1"/>
  <c r="MJ182" s="1"/>
  <c r="FL182"/>
  <c r="LY182" s="1"/>
  <c r="FK182"/>
  <c r="MA182" s="1"/>
  <c r="FF182"/>
  <c r="LQ182" s="1"/>
  <c r="FE182"/>
  <c r="LS182" s="1"/>
  <c r="EZ182"/>
  <c r="EY182"/>
  <c r="EV182"/>
  <c r="EU182"/>
  <c r="EO182"/>
  <c r="LA182" s="1"/>
  <c r="EN182"/>
  <c r="EK182"/>
  <c r="ED182"/>
  <c r="EC182"/>
  <c r="DX182"/>
  <c r="DW182"/>
  <c r="DQ182"/>
  <c r="DP182"/>
  <c r="DN182"/>
  <c r="DM182"/>
  <c r="DF182"/>
  <c r="KC182" s="1"/>
  <c r="DE182"/>
  <c r="KE182" s="1"/>
  <c r="CZ182"/>
  <c r="JU182" s="1"/>
  <c r="CY182"/>
  <c r="JW182" s="1"/>
  <c r="CU182"/>
  <c r="CV182" s="1"/>
  <c r="JQ182" s="1"/>
  <c r="CT182"/>
  <c r="JM182" s="1"/>
  <c r="CS182"/>
  <c r="CP182"/>
  <c r="CN182"/>
  <c r="CG182"/>
  <c r="JG182" s="1"/>
  <c r="JH182" s="1"/>
  <c r="CF182"/>
  <c r="JE182" s="1"/>
  <c r="JF182" s="1"/>
  <c r="CA182"/>
  <c r="IY182" s="1"/>
  <c r="IZ182" s="1"/>
  <c r="BZ182"/>
  <c r="IW182" s="1"/>
  <c r="IX182" s="1"/>
  <c r="BU182"/>
  <c r="BT182"/>
  <c r="BQ182"/>
  <c r="BP182"/>
  <c r="BJ182"/>
  <c r="II182" s="1"/>
  <c r="BI182"/>
  <c r="IG182" s="1"/>
  <c r="AW182"/>
  <c r="AV182"/>
  <c r="AR182"/>
  <c r="AQ182"/>
  <c r="AK182"/>
  <c r="AJ182"/>
  <c r="AG182"/>
  <c r="AF182"/>
  <c r="OB181"/>
  <c r="NR181"/>
  <c r="NQ181"/>
  <c r="MK181"/>
  <c r="MC181"/>
  <c r="LU181"/>
  <c r="LM181"/>
  <c r="LE181"/>
  <c r="KW181"/>
  <c r="KO181"/>
  <c r="KG181"/>
  <c r="JY181"/>
  <c r="JI181"/>
  <c r="JA181"/>
  <c r="IS181"/>
  <c r="IK181"/>
  <c r="IC181"/>
  <c r="HU181"/>
  <c r="GH181"/>
  <c r="GE181"/>
  <c r="GD181"/>
  <c r="GC181"/>
  <c r="GB181"/>
  <c r="GA181"/>
  <c r="FZ181"/>
  <c r="FY181"/>
  <c r="FX181"/>
  <c r="FU181"/>
  <c r="FR181"/>
  <c r="MG181" s="1"/>
  <c r="MH181" s="1"/>
  <c r="FQ181"/>
  <c r="MI181" s="1"/>
  <c r="MJ181" s="1"/>
  <c r="FL181"/>
  <c r="LY181" s="1"/>
  <c r="FK181"/>
  <c r="MA181" s="1"/>
  <c r="MB181" s="1"/>
  <c r="FF181"/>
  <c r="LQ181" s="1"/>
  <c r="FE181"/>
  <c r="LS181" s="1"/>
  <c r="LT181" s="1"/>
  <c r="EZ181"/>
  <c r="EY181"/>
  <c r="EV181"/>
  <c r="EU181"/>
  <c r="EO181"/>
  <c r="LA181" s="1"/>
  <c r="EN181"/>
  <c r="EK181"/>
  <c r="ED181"/>
  <c r="EC181"/>
  <c r="DX181"/>
  <c r="DW181"/>
  <c r="DQ181"/>
  <c r="DP181"/>
  <c r="DN181"/>
  <c r="DM181"/>
  <c r="DF181"/>
  <c r="KC181" s="1"/>
  <c r="DE181"/>
  <c r="KE181" s="1"/>
  <c r="CZ181"/>
  <c r="JU181" s="1"/>
  <c r="CY181"/>
  <c r="JW181" s="1"/>
  <c r="JX181" s="1"/>
  <c r="CU181"/>
  <c r="CV181" s="1"/>
  <c r="JQ181" s="1"/>
  <c r="CT181"/>
  <c r="JM181" s="1"/>
  <c r="CS181"/>
  <c r="CP181"/>
  <c r="CN181"/>
  <c r="FW181" s="1"/>
  <c r="CG181"/>
  <c r="JG181" s="1"/>
  <c r="JH181" s="1"/>
  <c r="CF181"/>
  <c r="JE181" s="1"/>
  <c r="JF181" s="1"/>
  <c r="CA181"/>
  <c r="IY181" s="1"/>
  <c r="IZ181" s="1"/>
  <c r="BZ181"/>
  <c r="IW181" s="1"/>
  <c r="IX181" s="1"/>
  <c r="BU181"/>
  <c r="BT181"/>
  <c r="BQ181"/>
  <c r="BP181"/>
  <c r="BJ181"/>
  <c r="II181" s="1"/>
  <c r="BI181"/>
  <c r="IG181" s="1"/>
  <c r="IL181" s="1"/>
  <c r="AW181"/>
  <c r="AV181"/>
  <c r="AR181"/>
  <c r="AQ181"/>
  <c r="AK181"/>
  <c r="AJ181"/>
  <c r="AG181"/>
  <c r="AF181"/>
  <c r="OB180"/>
  <c r="NR180"/>
  <c r="NQ180"/>
  <c r="MK180"/>
  <c r="MC180"/>
  <c r="LU180"/>
  <c r="LM180"/>
  <c r="LE180"/>
  <c r="KW180"/>
  <c r="KO180"/>
  <c r="KG180"/>
  <c r="JY180"/>
  <c r="JI180"/>
  <c r="JA180"/>
  <c r="IS180"/>
  <c r="IK180"/>
  <c r="IC180"/>
  <c r="HU180"/>
  <c r="GH180"/>
  <c r="GE180"/>
  <c r="GD180"/>
  <c r="GC180"/>
  <c r="GB180"/>
  <c r="GA180"/>
  <c r="FZ180"/>
  <c r="FY180"/>
  <c r="FX180"/>
  <c r="FU180"/>
  <c r="FR180"/>
  <c r="MG180" s="1"/>
  <c r="MH180" s="1"/>
  <c r="FQ180"/>
  <c r="MI180" s="1"/>
  <c r="MJ180" s="1"/>
  <c r="FL180"/>
  <c r="LY180" s="1"/>
  <c r="FK180"/>
  <c r="MA180" s="1"/>
  <c r="FF180"/>
  <c r="LQ180" s="1"/>
  <c r="FE180"/>
  <c r="LS180" s="1"/>
  <c r="EZ180"/>
  <c r="EY180"/>
  <c r="EV180"/>
  <c r="EU180"/>
  <c r="EO180"/>
  <c r="LA180" s="1"/>
  <c r="EN180"/>
  <c r="EK180"/>
  <c r="ED180"/>
  <c r="EC180"/>
  <c r="DX180"/>
  <c r="DW180"/>
  <c r="DQ180"/>
  <c r="DP180"/>
  <c r="DN180"/>
  <c r="DM180"/>
  <c r="DF180"/>
  <c r="KC180" s="1"/>
  <c r="DE180"/>
  <c r="KE180" s="1"/>
  <c r="CZ180"/>
  <c r="JU180" s="1"/>
  <c r="CY180"/>
  <c r="JW180" s="1"/>
  <c r="CU180"/>
  <c r="CV180" s="1"/>
  <c r="JQ180" s="1"/>
  <c r="CT180"/>
  <c r="JM180" s="1"/>
  <c r="CS180"/>
  <c r="CP180"/>
  <c r="CN180"/>
  <c r="CG180"/>
  <c r="JG180" s="1"/>
  <c r="JH180" s="1"/>
  <c r="CF180"/>
  <c r="JE180" s="1"/>
  <c r="JF180" s="1"/>
  <c r="CA180"/>
  <c r="IY180" s="1"/>
  <c r="IZ180" s="1"/>
  <c r="BZ180"/>
  <c r="IW180" s="1"/>
  <c r="IX180" s="1"/>
  <c r="BU180"/>
  <c r="BT180"/>
  <c r="BQ180"/>
  <c r="BP180"/>
  <c r="BJ180"/>
  <c r="II180" s="1"/>
  <c r="BI180"/>
  <c r="IG180" s="1"/>
  <c r="AW180"/>
  <c r="AV180"/>
  <c r="AR180"/>
  <c r="AQ180"/>
  <c r="AK180"/>
  <c r="AJ180"/>
  <c r="AG180"/>
  <c r="AF180"/>
  <c r="OB179"/>
  <c r="NU179"/>
  <c r="NT179"/>
  <c r="NR179"/>
  <c r="NQ179"/>
  <c r="MK179"/>
  <c r="MC179"/>
  <c r="LU179"/>
  <c r="LM179"/>
  <c r="LE179"/>
  <c r="KW179"/>
  <c r="KO179"/>
  <c r="KG179"/>
  <c r="JY179"/>
  <c r="JI179"/>
  <c r="JA179"/>
  <c r="IS179"/>
  <c r="IK179"/>
  <c r="IC179"/>
  <c r="HU179"/>
  <c r="GH179"/>
  <c r="GE179"/>
  <c r="GD179"/>
  <c r="GC179"/>
  <c r="GB179"/>
  <c r="GA179"/>
  <c r="FZ179"/>
  <c r="FY179"/>
  <c r="FX179"/>
  <c r="FU179"/>
  <c r="FR179"/>
  <c r="MG179" s="1"/>
  <c r="MH179" s="1"/>
  <c r="FQ179"/>
  <c r="MI179" s="1"/>
  <c r="MJ179" s="1"/>
  <c r="FL179"/>
  <c r="LY179" s="1"/>
  <c r="FK179"/>
  <c r="MA179" s="1"/>
  <c r="FF179"/>
  <c r="LQ179" s="1"/>
  <c r="FE179"/>
  <c r="LS179" s="1"/>
  <c r="EZ179"/>
  <c r="EY179"/>
  <c r="EV179"/>
  <c r="EU179"/>
  <c r="EO179"/>
  <c r="LA179" s="1"/>
  <c r="EN179"/>
  <c r="EK179"/>
  <c r="ED179"/>
  <c r="EC179"/>
  <c r="DX179"/>
  <c r="DW179"/>
  <c r="DQ179"/>
  <c r="DP179"/>
  <c r="DN179"/>
  <c r="DM179"/>
  <c r="DF179"/>
  <c r="KC179" s="1"/>
  <c r="KD179" s="1"/>
  <c r="DE179"/>
  <c r="KE179" s="1"/>
  <c r="KF179" s="1"/>
  <c r="CZ179"/>
  <c r="JU179" s="1"/>
  <c r="JV179" s="1"/>
  <c r="CY179"/>
  <c r="JW179" s="1"/>
  <c r="JX179" s="1"/>
  <c r="CU179"/>
  <c r="CV179" s="1"/>
  <c r="JQ179" s="1"/>
  <c r="CT179"/>
  <c r="JM179" s="1"/>
  <c r="CS179"/>
  <c r="CP179"/>
  <c r="CN179"/>
  <c r="FW179" s="1"/>
  <c r="CG179"/>
  <c r="JG179" s="1"/>
  <c r="JH179" s="1"/>
  <c r="CF179"/>
  <c r="JE179" s="1"/>
  <c r="JF179" s="1"/>
  <c r="CA179"/>
  <c r="IY179" s="1"/>
  <c r="IZ179" s="1"/>
  <c r="BZ179"/>
  <c r="IW179" s="1"/>
  <c r="IX179" s="1"/>
  <c r="BU179"/>
  <c r="BT179"/>
  <c r="BQ179"/>
  <c r="BP179"/>
  <c r="BJ179"/>
  <c r="II179" s="1"/>
  <c r="BI179"/>
  <c r="IG179" s="1"/>
  <c r="IL179" s="1"/>
  <c r="AW179"/>
  <c r="AV179"/>
  <c r="AR179"/>
  <c r="AQ179"/>
  <c r="AK179"/>
  <c r="AJ179"/>
  <c r="AG179"/>
  <c r="AF179"/>
  <c r="OB178"/>
  <c r="NR178"/>
  <c r="NQ178"/>
  <c r="MK178"/>
  <c r="MC178"/>
  <c r="LU178"/>
  <c r="LM178"/>
  <c r="LE178"/>
  <c r="KW178"/>
  <c r="KO178"/>
  <c r="KG178"/>
  <c r="JY178"/>
  <c r="JI178"/>
  <c r="JA178"/>
  <c r="IS178"/>
  <c r="IK178"/>
  <c r="IC178"/>
  <c r="HU178"/>
  <c r="GH178"/>
  <c r="GE178"/>
  <c r="GD178"/>
  <c r="GC178"/>
  <c r="GB178"/>
  <c r="GA178"/>
  <c r="FZ178"/>
  <c r="FY178"/>
  <c r="FX178"/>
  <c r="FU178"/>
  <c r="FR178"/>
  <c r="MG178" s="1"/>
  <c r="MH178" s="1"/>
  <c r="FQ178"/>
  <c r="MI178" s="1"/>
  <c r="MJ178" s="1"/>
  <c r="FL178"/>
  <c r="LY178" s="1"/>
  <c r="FK178"/>
  <c r="MA178" s="1"/>
  <c r="FF178"/>
  <c r="LQ178" s="1"/>
  <c r="FE178"/>
  <c r="LS178" s="1"/>
  <c r="EZ178"/>
  <c r="EY178"/>
  <c r="EV178"/>
  <c r="EU178"/>
  <c r="EO178"/>
  <c r="LA178" s="1"/>
  <c r="EN178"/>
  <c r="EK178"/>
  <c r="ED178"/>
  <c r="EC178"/>
  <c r="DX178"/>
  <c r="DW178"/>
  <c r="DQ178"/>
  <c r="DP178"/>
  <c r="DN178"/>
  <c r="DM178"/>
  <c r="DF178"/>
  <c r="KC178" s="1"/>
  <c r="DE178"/>
  <c r="KE178" s="1"/>
  <c r="CZ178"/>
  <c r="JU178" s="1"/>
  <c r="CY178"/>
  <c r="JW178" s="1"/>
  <c r="CU178"/>
  <c r="CV178" s="1"/>
  <c r="JQ178" s="1"/>
  <c r="CT178"/>
  <c r="JM178" s="1"/>
  <c r="CS178"/>
  <c r="CP178"/>
  <c r="CN178"/>
  <c r="CG178"/>
  <c r="JG178" s="1"/>
  <c r="JH178" s="1"/>
  <c r="CF178"/>
  <c r="JE178" s="1"/>
  <c r="JF178" s="1"/>
  <c r="CA178"/>
  <c r="IY178" s="1"/>
  <c r="IZ178" s="1"/>
  <c r="BZ178"/>
  <c r="IW178" s="1"/>
  <c r="IX178" s="1"/>
  <c r="BU178"/>
  <c r="BT178"/>
  <c r="BQ178"/>
  <c r="BP178"/>
  <c r="BJ178"/>
  <c r="II178" s="1"/>
  <c r="BI178"/>
  <c r="IG178" s="1"/>
  <c r="AW178"/>
  <c r="AV178"/>
  <c r="AR178"/>
  <c r="AQ178"/>
  <c r="AK178"/>
  <c r="AJ178"/>
  <c r="AG178"/>
  <c r="AF178"/>
  <c r="OB177"/>
  <c r="NU177"/>
  <c r="NT177"/>
  <c r="NR177"/>
  <c r="NQ177"/>
  <c r="NP177"/>
  <c r="MK177"/>
  <c r="MC177"/>
  <c r="LU177"/>
  <c r="LM177"/>
  <c r="LE177"/>
  <c r="KW177"/>
  <c r="KO177"/>
  <c r="KG177"/>
  <c r="JY177"/>
  <c r="JI177"/>
  <c r="JA177"/>
  <c r="IS177"/>
  <c r="IK177"/>
  <c r="IC177"/>
  <c r="HU177"/>
  <c r="GH177"/>
  <c r="GE177"/>
  <c r="GD177"/>
  <c r="GC177"/>
  <c r="GB177"/>
  <c r="GA177"/>
  <c r="FZ177"/>
  <c r="FY177"/>
  <c r="FX177"/>
  <c r="FU177"/>
  <c r="FR177"/>
  <c r="MG177" s="1"/>
  <c r="MH177" s="1"/>
  <c r="FQ177"/>
  <c r="MI177" s="1"/>
  <c r="MJ177" s="1"/>
  <c r="FL177"/>
  <c r="LY177" s="1"/>
  <c r="FK177"/>
  <c r="MA177" s="1"/>
  <c r="FF177"/>
  <c r="LQ177" s="1"/>
  <c r="FE177"/>
  <c r="LS177" s="1"/>
  <c r="EZ177"/>
  <c r="EY177"/>
  <c r="EV177"/>
  <c r="EU177"/>
  <c r="EO177"/>
  <c r="LA177" s="1"/>
  <c r="EN177"/>
  <c r="EK177"/>
  <c r="ED177"/>
  <c r="EC177"/>
  <c r="DX177"/>
  <c r="DW177"/>
  <c r="DQ177"/>
  <c r="DP177"/>
  <c r="DN177"/>
  <c r="DM177"/>
  <c r="DF177"/>
  <c r="KC177" s="1"/>
  <c r="KD177" s="1"/>
  <c r="DE177"/>
  <c r="KE177" s="1"/>
  <c r="KF177" s="1"/>
  <c r="CZ177"/>
  <c r="JU177" s="1"/>
  <c r="JV177" s="1"/>
  <c r="CY177"/>
  <c r="JW177" s="1"/>
  <c r="JX177" s="1"/>
  <c r="CU177"/>
  <c r="CV177" s="1"/>
  <c r="JQ177" s="1"/>
  <c r="CT177"/>
  <c r="JM177" s="1"/>
  <c r="CS177"/>
  <c r="CP177"/>
  <c r="CN177"/>
  <c r="FV177" s="1"/>
  <c r="CG177"/>
  <c r="JG177" s="1"/>
  <c r="JH177" s="1"/>
  <c r="CF177"/>
  <c r="JE177" s="1"/>
  <c r="JF177" s="1"/>
  <c r="CA177"/>
  <c r="IY177" s="1"/>
  <c r="IZ177" s="1"/>
  <c r="BZ177"/>
  <c r="IW177" s="1"/>
  <c r="IX177" s="1"/>
  <c r="BU177"/>
  <c r="BT177"/>
  <c r="BQ177"/>
  <c r="BP177"/>
  <c r="BJ177"/>
  <c r="II177" s="1"/>
  <c r="BI177"/>
  <c r="IG177" s="1"/>
  <c r="AW177"/>
  <c r="AV177"/>
  <c r="AR177"/>
  <c r="AQ177"/>
  <c r="AK177"/>
  <c r="AJ177"/>
  <c r="AG177"/>
  <c r="AF177"/>
  <c r="OB176"/>
  <c r="NU176"/>
  <c r="NT176"/>
  <c r="NR176"/>
  <c r="NQ176"/>
  <c r="NP176"/>
  <c r="MK176"/>
  <c r="MC176"/>
  <c r="LU176"/>
  <c r="LM176"/>
  <c r="LE176"/>
  <c r="KW176"/>
  <c r="KO176"/>
  <c r="KG176"/>
  <c r="JY176"/>
  <c r="JI176"/>
  <c r="JA176"/>
  <c r="IS176"/>
  <c r="IK176"/>
  <c r="IC176"/>
  <c r="HU176"/>
  <c r="GH176"/>
  <c r="GE176"/>
  <c r="GD176"/>
  <c r="GC176"/>
  <c r="GB176"/>
  <c r="GA176"/>
  <c r="FZ176"/>
  <c r="FY176"/>
  <c r="FX176"/>
  <c r="FU176"/>
  <c r="FR176"/>
  <c r="MG176" s="1"/>
  <c r="MH176" s="1"/>
  <c r="FQ176"/>
  <c r="MI176" s="1"/>
  <c r="MJ176" s="1"/>
  <c r="FL176"/>
  <c r="LY176" s="1"/>
  <c r="FK176"/>
  <c r="MA176" s="1"/>
  <c r="FF176"/>
  <c r="LQ176" s="1"/>
  <c r="FE176"/>
  <c r="LS176" s="1"/>
  <c r="EZ176"/>
  <c r="EY176"/>
  <c r="EV176"/>
  <c r="EU176"/>
  <c r="EO176"/>
  <c r="LA176" s="1"/>
  <c r="EN176"/>
  <c r="EK176"/>
  <c r="ED176"/>
  <c r="EC176"/>
  <c r="DX176"/>
  <c r="DW176"/>
  <c r="DQ176"/>
  <c r="DP176"/>
  <c r="DN176"/>
  <c r="DM176"/>
  <c r="DF176"/>
  <c r="KC176" s="1"/>
  <c r="KD176" s="1"/>
  <c r="DE176"/>
  <c r="KE176" s="1"/>
  <c r="KF176" s="1"/>
  <c r="CZ176"/>
  <c r="JU176" s="1"/>
  <c r="JV176" s="1"/>
  <c r="CY176"/>
  <c r="JW176" s="1"/>
  <c r="JX176" s="1"/>
  <c r="CU176"/>
  <c r="CV176" s="1"/>
  <c r="JQ176" s="1"/>
  <c r="CT176"/>
  <c r="JM176" s="1"/>
  <c r="CS176"/>
  <c r="CP176"/>
  <c r="CN176"/>
  <c r="FV176" s="1"/>
  <c r="CG176"/>
  <c r="JG176" s="1"/>
  <c r="JH176" s="1"/>
  <c r="CF176"/>
  <c r="JE176" s="1"/>
  <c r="JF176" s="1"/>
  <c r="CA176"/>
  <c r="IY176" s="1"/>
  <c r="IZ176" s="1"/>
  <c r="BZ176"/>
  <c r="IW176" s="1"/>
  <c r="IX176" s="1"/>
  <c r="BU176"/>
  <c r="BT176"/>
  <c r="BQ176"/>
  <c r="BP176"/>
  <c r="BJ176"/>
  <c r="II176" s="1"/>
  <c r="BI176"/>
  <c r="IG176" s="1"/>
  <c r="AW176"/>
  <c r="AV176"/>
  <c r="AR176"/>
  <c r="AQ176"/>
  <c r="AK176"/>
  <c r="AJ176"/>
  <c r="AG176"/>
  <c r="AF176"/>
  <c r="MK175"/>
  <c r="MC175"/>
  <c r="LU175"/>
  <c r="LM175"/>
  <c r="LE175"/>
  <c r="KW175"/>
  <c r="KO175"/>
  <c r="KG175"/>
  <c r="JY175"/>
  <c r="JI175"/>
  <c r="JA175"/>
  <c r="IS175"/>
  <c r="IK175"/>
  <c r="IC175"/>
  <c r="HU175"/>
  <c r="GH175"/>
  <c r="GE175"/>
  <c r="GD175"/>
  <c r="GC175"/>
  <c r="GB175"/>
  <c r="GA175"/>
  <c r="FZ175"/>
  <c r="FY175"/>
  <c r="FX175"/>
  <c r="FU175"/>
  <c r="FR175"/>
  <c r="MG175" s="1"/>
  <c r="FQ175"/>
  <c r="MI175" s="1"/>
  <c r="FL175"/>
  <c r="LY175" s="1"/>
  <c r="FK175"/>
  <c r="MA175" s="1"/>
  <c r="FF175"/>
  <c r="LQ175" s="1"/>
  <c r="FE175"/>
  <c r="LS175" s="1"/>
  <c r="EZ175"/>
  <c r="EY175"/>
  <c r="EV175"/>
  <c r="EU175"/>
  <c r="EO175"/>
  <c r="LA175" s="1"/>
  <c r="EN175"/>
  <c r="EK175"/>
  <c r="ED175"/>
  <c r="EC175"/>
  <c r="DX175"/>
  <c r="DW175"/>
  <c r="DQ175"/>
  <c r="DP175"/>
  <c r="DN175"/>
  <c r="DM175"/>
  <c r="DF175"/>
  <c r="KC175" s="1"/>
  <c r="DE175"/>
  <c r="KE175" s="1"/>
  <c r="CZ175"/>
  <c r="JU175" s="1"/>
  <c r="CY175"/>
  <c r="JW175" s="1"/>
  <c r="CU175"/>
  <c r="CV175" s="1"/>
  <c r="JQ175" s="1"/>
  <c r="CT175"/>
  <c r="JM175" s="1"/>
  <c r="CS175"/>
  <c r="CP175"/>
  <c r="CN175"/>
  <c r="FV175" s="1"/>
  <c r="CG175"/>
  <c r="JG175" s="1"/>
  <c r="CF175"/>
  <c r="JE175" s="1"/>
  <c r="CA175"/>
  <c r="IY175" s="1"/>
  <c r="BZ175"/>
  <c r="IW175" s="1"/>
  <c r="BU175"/>
  <c r="BT175"/>
  <c r="BQ175"/>
  <c r="BP175"/>
  <c r="BJ175"/>
  <c r="II175" s="1"/>
  <c r="BI175"/>
  <c r="IG175" s="1"/>
  <c r="AW175"/>
  <c r="AV175"/>
  <c r="AR175"/>
  <c r="AQ175"/>
  <c r="AK175"/>
  <c r="AJ175"/>
  <c r="AG175"/>
  <c r="AF175"/>
  <c r="NR174"/>
  <c r="MK174"/>
  <c r="MC174"/>
  <c r="LU174"/>
  <c r="LM174"/>
  <c r="LE174"/>
  <c r="KW174"/>
  <c r="KO174"/>
  <c r="KG174"/>
  <c r="JY174"/>
  <c r="JI174"/>
  <c r="JA174"/>
  <c r="IS174"/>
  <c r="IK174"/>
  <c r="IC174"/>
  <c r="HU174"/>
  <c r="GH174"/>
  <c r="GE174"/>
  <c r="GD174"/>
  <c r="GC174"/>
  <c r="GB174"/>
  <c r="GA174"/>
  <c r="FZ174"/>
  <c r="FY174"/>
  <c r="FX174"/>
  <c r="FU174"/>
  <c r="FR174"/>
  <c r="MG174" s="1"/>
  <c r="FQ174"/>
  <c r="MI174" s="1"/>
  <c r="FL174"/>
  <c r="LY174" s="1"/>
  <c r="FK174"/>
  <c r="MA174" s="1"/>
  <c r="FF174"/>
  <c r="LQ174" s="1"/>
  <c r="FE174"/>
  <c r="LS174" s="1"/>
  <c r="EZ174"/>
  <c r="EY174"/>
  <c r="EV174"/>
  <c r="EU174"/>
  <c r="EO174"/>
  <c r="LA174" s="1"/>
  <c r="EN174"/>
  <c r="EK174"/>
  <c r="ED174"/>
  <c r="EC174"/>
  <c r="DX174"/>
  <c r="DW174"/>
  <c r="DQ174"/>
  <c r="DP174"/>
  <c r="DN174"/>
  <c r="DM174"/>
  <c r="DF174"/>
  <c r="KC174" s="1"/>
  <c r="DE174"/>
  <c r="KE174" s="1"/>
  <c r="CZ174"/>
  <c r="JU174" s="1"/>
  <c r="CY174"/>
  <c r="JW174" s="1"/>
  <c r="CU174"/>
  <c r="CV174" s="1"/>
  <c r="JQ174" s="1"/>
  <c r="CT174"/>
  <c r="JM174" s="1"/>
  <c r="CS174"/>
  <c r="CP174"/>
  <c r="CN174"/>
  <c r="CG174"/>
  <c r="JG174" s="1"/>
  <c r="JH174" s="1"/>
  <c r="CF174"/>
  <c r="JE174" s="1"/>
  <c r="JF174" s="1"/>
  <c r="CA174"/>
  <c r="IY174" s="1"/>
  <c r="IZ174" s="1"/>
  <c r="BZ174"/>
  <c r="IW174" s="1"/>
  <c r="BU174"/>
  <c r="BT174"/>
  <c r="BQ174"/>
  <c r="BP174"/>
  <c r="BJ174"/>
  <c r="II174" s="1"/>
  <c r="IJ174" s="1"/>
  <c r="BI174"/>
  <c r="IG174" s="1"/>
  <c r="AW174"/>
  <c r="AV174"/>
  <c r="AR174"/>
  <c r="AQ174"/>
  <c r="AK174"/>
  <c r="AJ174"/>
  <c r="AG174"/>
  <c r="AF174"/>
  <c r="NR173"/>
  <c r="MK173"/>
  <c r="MC173"/>
  <c r="LU173"/>
  <c r="LM173"/>
  <c r="LE173"/>
  <c r="KW173"/>
  <c r="KO173"/>
  <c r="KG173"/>
  <c r="JY173"/>
  <c r="JI173"/>
  <c r="JA173"/>
  <c r="IS173"/>
  <c r="IK173"/>
  <c r="IC173"/>
  <c r="HU173"/>
  <c r="GH173"/>
  <c r="GE173"/>
  <c r="GD173"/>
  <c r="GC173"/>
  <c r="GB173"/>
  <c r="GA173"/>
  <c r="FZ173"/>
  <c r="FY173"/>
  <c r="FX173"/>
  <c r="FU173"/>
  <c r="FR173"/>
  <c r="MG173" s="1"/>
  <c r="FQ173"/>
  <c r="MI173" s="1"/>
  <c r="FL173"/>
  <c r="LY173" s="1"/>
  <c r="FK173"/>
  <c r="MA173" s="1"/>
  <c r="FF173"/>
  <c r="LQ173" s="1"/>
  <c r="FE173"/>
  <c r="LS173" s="1"/>
  <c r="EZ173"/>
  <c r="EY173"/>
  <c r="EV173"/>
  <c r="EU173"/>
  <c r="EO173"/>
  <c r="LA173" s="1"/>
  <c r="EN173"/>
  <c r="EK173"/>
  <c r="ED173"/>
  <c r="EC173"/>
  <c r="DX173"/>
  <c r="DW173"/>
  <c r="DQ173"/>
  <c r="DP173"/>
  <c r="DN173"/>
  <c r="DM173"/>
  <c r="DF173"/>
  <c r="KC173" s="1"/>
  <c r="DE173"/>
  <c r="KE173" s="1"/>
  <c r="CZ173"/>
  <c r="JU173" s="1"/>
  <c r="JZ173" s="1"/>
  <c r="CY173"/>
  <c r="JW173" s="1"/>
  <c r="CU173"/>
  <c r="CV173" s="1"/>
  <c r="JQ173" s="1"/>
  <c r="CT173"/>
  <c r="JM173" s="1"/>
  <c r="CS173"/>
  <c r="CP173"/>
  <c r="CN173"/>
  <c r="FV173" s="1"/>
  <c r="CG173"/>
  <c r="JG173" s="1"/>
  <c r="JH173" s="1"/>
  <c r="CF173"/>
  <c r="JE173" s="1"/>
  <c r="JF173" s="1"/>
  <c r="CA173"/>
  <c r="IY173" s="1"/>
  <c r="BZ173"/>
  <c r="IW173" s="1"/>
  <c r="BU173"/>
  <c r="BT173"/>
  <c r="BQ173"/>
  <c r="BP173"/>
  <c r="BJ173"/>
  <c r="II173" s="1"/>
  <c r="BI173"/>
  <c r="IG173" s="1"/>
  <c r="AW173"/>
  <c r="AV173"/>
  <c r="AR173"/>
  <c r="AQ173"/>
  <c r="AK173"/>
  <c r="AJ173"/>
  <c r="AG173"/>
  <c r="AF173"/>
  <c r="NR172"/>
  <c r="MK172"/>
  <c r="MC172"/>
  <c r="LU172"/>
  <c r="LM172"/>
  <c r="LE172"/>
  <c r="KW172"/>
  <c r="KO172"/>
  <c r="KG172"/>
  <c r="JY172"/>
  <c r="JI172"/>
  <c r="JA172"/>
  <c r="IS172"/>
  <c r="IK172"/>
  <c r="IC172"/>
  <c r="HU172"/>
  <c r="GH172"/>
  <c r="GE172"/>
  <c r="GD172"/>
  <c r="GC172"/>
  <c r="GB172"/>
  <c r="GA172"/>
  <c r="FZ172"/>
  <c r="FY172"/>
  <c r="FX172"/>
  <c r="FU172"/>
  <c r="FR172"/>
  <c r="MG172" s="1"/>
  <c r="FQ172"/>
  <c r="MI172" s="1"/>
  <c r="FL172"/>
  <c r="LY172" s="1"/>
  <c r="FK172"/>
  <c r="MA172" s="1"/>
  <c r="FF172"/>
  <c r="LQ172" s="1"/>
  <c r="FE172"/>
  <c r="LS172" s="1"/>
  <c r="LW172" s="1"/>
  <c r="EZ172"/>
  <c r="EY172"/>
  <c r="EV172"/>
  <c r="EU172"/>
  <c r="EO172"/>
  <c r="LA172" s="1"/>
  <c r="EN172"/>
  <c r="EK172"/>
  <c r="ED172"/>
  <c r="EC172"/>
  <c r="DX172"/>
  <c r="DW172"/>
  <c r="DQ172"/>
  <c r="DP172"/>
  <c r="DN172"/>
  <c r="DM172"/>
  <c r="DF172"/>
  <c r="KC172" s="1"/>
  <c r="DE172"/>
  <c r="KE172" s="1"/>
  <c r="KI172" s="1"/>
  <c r="CZ172"/>
  <c r="JU172" s="1"/>
  <c r="CY172"/>
  <c r="JW172" s="1"/>
  <c r="CU172"/>
  <c r="CV172" s="1"/>
  <c r="JQ172" s="1"/>
  <c r="CT172"/>
  <c r="JM172" s="1"/>
  <c r="CS172"/>
  <c r="CP172"/>
  <c r="CN172"/>
  <c r="FV172" s="1"/>
  <c r="CG172"/>
  <c r="JG172" s="1"/>
  <c r="JH172" s="1"/>
  <c r="CF172"/>
  <c r="JE172" s="1"/>
  <c r="JF172" s="1"/>
  <c r="CA172"/>
  <c r="IY172" s="1"/>
  <c r="BZ172"/>
  <c r="IW172" s="1"/>
  <c r="BU172"/>
  <c r="BT172"/>
  <c r="BQ172"/>
  <c r="BP172"/>
  <c r="BJ172"/>
  <c r="II172" s="1"/>
  <c r="BI172"/>
  <c r="IG172" s="1"/>
  <c r="AW172"/>
  <c r="AV172"/>
  <c r="AR172"/>
  <c r="AQ172"/>
  <c r="AK172"/>
  <c r="AJ172"/>
  <c r="AG172"/>
  <c r="AF172"/>
  <c r="NR171"/>
  <c r="MK171"/>
  <c r="MC171"/>
  <c r="LU171"/>
  <c r="LM171"/>
  <c r="LE171"/>
  <c r="KW171"/>
  <c r="KO171"/>
  <c r="KG171"/>
  <c r="JY171"/>
  <c r="JI171"/>
  <c r="JA171"/>
  <c r="IS171"/>
  <c r="IK171"/>
  <c r="IC171"/>
  <c r="HU171"/>
  <c r="GH171"/>
  <c r="GE171"/>
  <c r="GD171"/>
  <c r="GC171"/>
  <c r="GB171"/>
  <c r="GA171"/>
  <c r="FZ171"/>
  <c r="FY171"/>
  <c r="FX171"/>
  <c r="FU171"/>
  <c r="FR171"/>
  <c r="MG171" s="1"/>
  <c r="FQ171"/>
  <c r="MI171" s="1"/>
  <c r="MJ171" s="1"/>
  <c r="FL171"/>
  <c r="LY171" s="1"/>
  <c r="FK171"/>
  <c r="MA171" s="1"/>
  <c r="FF171"/>
  <c r="LQ171" s="1"/>
  <c r="FE171"/>
  <c r="LS171" s="1"/>
  <c r="EZ171"/>
  <c r="EY171"/>
  <c r="EV171"/>
  <c r="EU171"/>
  <c r="EO171"/>
  <c r="LA171" s="1"/>
  <c r="EN171"/>
  <c r="EK171"/>
  <c r="ED171"/>
  <c r="EC171"/>
  <c r="DX171"/>
  <c r="DW171"/>
  <c r="DQ171"/>
  <c r="DP171"/>
  <c r="DN171"/>
  <c r="DM171"/>
  <c r="DF171"/>
  <c r="KC171" s="1"/>
  <c r="DE171"/>
  <c r="KE171" s="1"/>
  <c r="KF171" s="1"/>
  <c r="CZ171"/>
  <c r="JU171" s="1"/>
  <c r="CY171"/>
  <c r="JW171" s="1"/>
  <c r="JX171" s="1"/>
  <c r="CU171"/>
  <c r="CV171" s="1"/>
  <c r="JQ171" s="1"/>
  <c r="CT171"/>
  <c r="JM171" s="1"/>
  <c r="CS171"/>
  <c r="CP171"/>
  <c r="CN171"/>
  <c r="FV171" s="1"/>
  <c r="CG171"/>
  <c r="JG171" s="1"/>
  <c r="JH171" s="1"/>
  <c r="CF171"/>
  <c r="JE171" s="1"/>
  <c r="JF171" s="1"/>
  <c r="CA171"/>
  <c r="IY171" s="1"/>
  <c r="BZ171"/>
  <c r="IW171" s="1"/>
  <c r="BU171"/>
  <c r="BT171"/>
  <c r="BQ171"/>
  <c r="BP171"/>
  <c r="BJ171"/>
  <c r="II171" s="1"/>
  <c r="BI171"/>
  <c r="IG171" s="1"/>
  <c r="AW171"/>
  <c r="AV171"/>
  <c r="AR171"/>
  <c r="AQ171"/>
  <c r="AK171"/>
  <c r="AJ171"/>
  <c r="AG171"/>
  <c r="AF171"/>
  <c r="OB170"/>
  <c r="OA170"/>
  <c r="NY170"/>
  <c r="NW170"/>
  <c r="NU170"/>
  <c r="NT170"/>
  <c r="NR170"/>
  <c r="NQ170"/>
  <c r="NP170"/>
  <c r="NN170"/>
  <c r="NM170"/>
  <c r="MK170"/>
  <c r="MC170"/>
  <c r="LU170"/>
  <c r="LM170"/>
  <c r="LE170"/>
  <c r="KW170"/>
  <c r="KO170"/>
  <c r="KG170"/>
  <c r="JY170"/>
  <c r="JI170"/>
  <c r="JA170"/>
  <c r="IS170"/>
  <c r="IK170"/>
  <c r="IC170"/>
  <c r="HU170"/>
  <c r="GH170"/>
  <c r="GE170"/>
  <c r="GD170"/>
  <c r="GC170"/>
  <c r="GB170"/>
  <c r="GA170"/>
  <c r="FZ170"/>
  <c r="FY170"/>
  <c r="FX170"/>
  <c r="FU170"/>
  <c r="FR170"/>
  <c r="MG170" s="1"/>
  <c r="MH170" s="1"/>
  <c r="FQ170"/>
  <c r="MI170" s="1"/>
  <c r="MJ170" s="1"/>
  <c r="FL170"/>
  <c r="LY170" s="1"/>
  <c r="LZ170" s="1"/>
  <c r="FK170"/>
  <c r="MA170" s="1"/>
  <c r="MB170" s="1"/>
  <c r="FF170"/>
  <c r="LQ170" s="1"/>
  <c r="FE170"/>
  <c r="LS170" s="1"/>
  <c r="LW170" s="1"/>
  <c r="EZ170"/>
  <c r="EY170"/>
  <c r="EV170"/>
  <c r="EU170"/>
  <c r="EO170"/>
  <c r="LA170" s="1"/>
  <c r="EN170"/>
  <c r="EK170"/>
  <c r="ED170"/>
  <c r="EC170"/>
  <c r="DX170"/>
  <c r="DW170"/>
  <c r="DQ170"/>
  <c r="DP170"/>
  <c r="DN170"/>
  <c r="DM170"/>
  <c r="DF170"/>
  <c r="KC170" s="1"/>
  <c r="KD170" s="1"/>
  <c r="DE170"/>
  <c r="KE170" s="1"/>
  <c r="KF170" s="1"/>
  <c r="CZ170"/>
  <c r="JU170" s="1"/>
  <c r="JV170" s="1"/>
  <c r="CY170"/>
  <c r="JW170" s="1"/>
  <c r="JX170" s="1"/>
  <c r="CU170"/>
  <c r="CV170" s="1"/>
  <c r="JQ170" s="1"/>
  <c r="CT170"/>
  <c r="JM170" s="1"/>
  <c r="CS170"/>
  <c r="CP170"/>
  <c r="CN170"/>
  <c r="CG170"/>
  <c r="JG170" s="1"/>
  <c r="JH170" s="1"/>
  <c r="CF170"/>
  <c r="JE170" s="1"/>
  <c r="JF170" s="1"/>
  <c r="CA170"/>
  <c r="IY170" s="1"/>
  <c r="IZ170" s="1"/>
  <c r="BZ170"/>
  <c r="IW170" s="1"/>
  <c r="IX170" s="1"/>
  <c r="BU170"/>
  <c r="BT170"/>
  <c r="BQ170"/>
  <c r="BP170"/>
  <c r="BJ170"/>
  <c r="II170" s="1"/>
  <c r="BI170"/>
  <c r="IG170" s="1"/>
  <c r="AW170"/>
  <c r="AV170"/>
  <c r="AR170"/>
  <c r="AQ170"/>
  <c r="AK170"/>
  <c r="AJ170"/>
  <c r="AG170"/>
  <c r="AF170"/>
  <c r="OB169"/>
  <c r="OA169"/>
  <c r="NY169"/>
  <c r="NW169"/>
  <c r="NU169"/>
  <c r="NT169"/>
  <c r="NR169"/>
  <c r="NQ169"/>
  <c r="NP169"/>
  <c r="NN169"/>
  <c r="NM169"/>
  <c r="MK169"/>
  <c r="MC169"/>
  <c r="LU169"/>
  <c r="LM169"/>
  <c r="LE169"/>
  <c r="KW169"/>
  <c r="KO169"/>
  <c r="KG169"/>
  <c r="JY169"/>
  <c r="JI169"/>
  <c r="JA169"/>
  <c r="IS169"/>
  <c r="IK169"/>
  <c r="IC169"/>
  <c r="HU169"/>
  <c r="GH169"/>
  <c r="GE169"/>
  <c r="GD169"/>
  <c r="GC169"/>
  <c r="GB169"/>
  <c r="GA169"/>
  <c r="FZ169"/>
  <c r="FY169"/>
  <c r="FX169"/>
  <c r="FU169"/>
  <c r="FR169"/>
  <c r="MG169" s="1"/>
  <c r="MH169" s="1"/>
  <c r="FQ169"/>
  <c r="MI169" s="1"/>
  <c r="MJ169" s="1"/>
  <c r="FL169"/>
  <c r="LY169" s="1"/>
  <c r="LZ169" s="1"/>
  <c r="FK169"/>
  <c r="MA169" s="1"/>
  <c r="MB169" s="1"/>
  <c r="FF169"/>
  <c r="LQ169" s="1"/>
  <c r="FE169"/>
  <c r="LS169" s="1"/>
  <c r="EZ169"/>
  <c r="EY169"/>
  <c r="EV169"/>
  <c r="EU169"/>
  <c r="EO169"/>
  <c r="LA169" s="1"/>
  <c r="EN169"/>
  <c r="EK169"/>
  <c r="ED169"/>
  <c r="EC169"/>
  <c r="DX169"/>
  <c r="DW169"/>
  <c r="DQ169"/>
  <c r="DP169"/>
  <c r="DN169"/>
  <c r="DM169"/>
  <c r="DF169"/>
  <c r="KC169" s="1"/>
  <c r="KD169" s="1"/>
  <c r="DE169"/>
  <c r="KE169" s="1"/>
  <c r="KF169" s="1"/>
  <c r="CZ169"/>
  <c r="JU169" s="1"/>
  <c r="JV169" s="1"/>
  <c r="CY169"/>
  <c r="JW169" s="1"/>
  <c r="JX169" s="1"/>
  <c r="CU169"/>
  <c r="CV169" s="1"/>
  <c r="JQ169" s="1"/>
  <c r="CT169"/>
  <c r="JM169" s="1"/>
  <c r="CS169"/>
  <c r="CP169"/>
  <c r="CN169"/>
  <c r="FV169" s="1"/>
  <c r="CG169"/>
  <c r="JG169" s="1"/>
  <c r="JH169" s="1"/>
  <c r="CF169"/>
  <c r="JE169" s="1"/>
  <c r="JF169" s="1"/>
  <c r="CA169"/>
  <c r="IY169" s="1"/>
  <c r="IZ169" s="1"/>
  <c r="BZ169"/>
  <c r="IW169" s="1"/>
  <c r="IX169" s="1"/>
  <c r="BU169"/>
  <c r="BT169"/>
  <c r="BQ169"/>
  <c r="BP169"/>
  <c r="BJ169"/>
  <c r="II169" s="1"/>
  <c r="BI169"/>
  <c r="IG169" s="1"/>
  <c r="AW169"/>
  <c r="AV169"/>
  <c r="AR169"/>
  <c r="AQ169"/>
  <c r="AK169"/>
  <c r="AJ169"/>
  <c r="AG169"/>
  <c r="AF169"/>
  <c r="MK168"/>
  <c r="MC168"/>
  <c r="LU168"/>
  <c r="LM168"/>
  <c r="LE168"/>
  <c r="KW168"/>
  <c r="KO168"/>
  <c r="KG168"/>
  <c r="JY168"/>
  <c r="JI168"/>
  <c r="JA168"/>
  <c r="IS168"/>
  <c r="IK168"/>
  <c r="IC168"/>
  <c r="HU168"/>
  <c r="GH168"/>
  <c r="GE168"/>
  <c r="GD168"/>
  <c r="GC168"/>
  <c r="GB168"/>
  <c r="GA168"/>
  <c r="FZ168"/>
  <c r="FY168"/>
  <c r="FX168"/>
  <c r="FU168"/>
  <c r="FR168"/>
  <c r="MG168" s="1"/>
  <c r="FQ168"/>
  <c r="MI168" s="1"/>
  <c r="FL168"/>
  <c r="LY168" s="1"/>
  <c r="FK168"/>
  <c r="MA168" s="1"/>
  <c r="FF168"/>
  <c r="LQ168" s="1"/>
  <c r="FE168"/>
  <c r="LS168" s="1"/>
  <c r="LW168" s="1"/>
  <c r="EZ168"/>
  <c r="EY168"/>
  <c r="EV168"/>
  <c r="EU168"/>
  <c r="EO168"/>
  <c r="LA168" s="1"/>
  <c r="EN168"/>
  <c r="EK168"/>
  <c r="ED168"/>
  <c r="EC168"/>
  <c r="DX168"/>
  <c r="DW168"/>
  <c r="DQ168"/>
  <c r="DP168"/>
  <c r="DN168"/>
  <c r="DM168"/>
  <c r="DF168"/>
  <c r="KC168" s="1"/>
  <c r="DE168"/>
  <c r="KE168" s="1"/>
  <c r="KI168" s="1"/>
  <c r="CZ168"/>
  <c r="JU168" s="1"/>
  <c r="CY168"/>
  <c r="JW168" s="1"/>
  <c r="CU168"/>
  <c r="CV168" s="1"/>
  <c r="JQ168" s="1"/>
  <c r="CT168"/>
  <c r="JM168" s="1"/>
  <c r="CS168"/>
  <c r="CP168"/>
  <c r="CN168"/>
  <c r="FV168" s="1"/>
  <c r="CG168"/>
  <c r="JG168" s="1"/>
  <c r="CF168"/>
  <c r="JE168" s="1"/>
  <c r="CA168"/>
  <c r="IY168" s="1"/>
  <c r="BZ168"/>
  <c r="IW168" s="1"/>
  <c r="BU168"/>
  <c r="BT168"/>
  <c r="BQ168"/>
  <c r="BP168"/>
  <c r="BJ168"/>
  <c r="II168" s="1"/>
  <c r="BI168"/>
  <c r="IG168" s="1"/>
  <c r="AW168"/>
  <c r="AV168"/>
  <c r="AR168"/>
  <c r="AQ168"/>
  <c r="AK168"/>
  <c r="AJ168"/>
  <c r="AG168"/>
  <c r="AF168"/>
  <c r="OB167"/>
  <c r="OA167"/>
  <c r="NY167"/>
  <c r="NW167"/>
  <c r="NU167"/>
  <c r="NT167"/>
  <c r="NR167"/>
  <c r="NQ167"/>
  <c r="NP167"/>
  <c r="NN167"/>
  <c r="NM167"/>
  <c r="MK167"/>
  <c r="MC167"/>
  <c r="LU167"/>
  <c r="LM167"/>
  <c r="LE167"/>
  <c r="KW167"/>
  <c r="KO167"/>
  <c r="KG167"/>
  <c r="JY167"/>
  <c r="JI167"/>
  <c r="JA167"/>
  <c r="IS167"/>
  <c r="IK167"/>
  <c r="IC167"/>
  <c r="HU167"/>
  <c r="GH167"/>
  <c r="GE167"/>
  <c r="GD167"/>
  <c r="GC167"/>
  <c r="GB167"/>
  <c r="GA167"/>
  <c r="FZ167"/>
  <c r="FY167"/>
  <c r="FX167"/>
  <c r="FU167"/>
  <c r="FR167"/>
  <c r="MG167" s="1"/>
  <c r="MH167" s="1"/>
  <c r="FQ167"/>
  <c r="MI167" s="1"/>
  <c r="MJ167" s="1"/>
  <c r="FL167"/>
  <c r="LY167" s="1"/>
  <c r="LZ167" s="1"/>
  <c r="FK167"/>
  <c r="MA167" s="1"/>
  <c r="MB167" s="1"/>
  <c r="FF167"/>
  <c r="LQ167" s="1"/>
  <c r="FE167"/>
  <c r="LS167" s="1"/>
  <c r="LW167" s="1"/>
  <c r="EZ167"/>
  <c r="EY167"/>
  <c r="EV167"/>
  <c r="EU167"/>
  <c r="EO167"/>
  <c r="LA167" s="1"/>
  <c r="EN167"/>
  <c r="EK167"/>
  <c r="ED167"/>
  <c r="EC167"/>
  <c r="DX167"/>
  <c r="DW167"/>
  <c r="DQ167"/>
  <c r="DP167"/>
  <c r="DN167"/>
  <c r="DM167"/>
  <c r="DF167"/>
  <c r="KC167" s="1"/>
  <c r="KD167" s="1"/>
  <c r="DE167"/>
  <c r="KE167" s="1"/>
  <c r="KF167" s="1"/>
  <c r="CZ167"/>
  <c r="JU167" s="1"/>
  <c r="JV167" s="1"/>
  <c r="CY167"/>
  <c r="JW167" s="1"/>
  <c r="JX167" s="1"/>
  <c r="CU167"/>
  <c r="CV167" s="1"/>
  <c r="JQ167" s="1"/>
  <c r="CT167"/>
  <c r="JM167" s="1"/>
  <c r="CS167"/>
  <c r="CP167"/>
  <c r="CN167"/>
  <c r="CG167"/>
  <c r="JG167" s="1"/>
  <c r="JH167" s="1"/>
  <c r="CF167"/>
  <c r="JE167" s="1"/>
  <c r="JF167" s="1"/>
  <c r="CA167"/>
  <c r="IY167" s="1"/>
  <c r="IZ167" s="1"/>
  <c r="BZ167"/>
  <c r="IW167" s="1"/>
  <c r="IX167" s="1"/>
  <c r="BU167"/>
  <c r="BT167"/>
  <c r="BQ167"/>
  <c r="BP167"/>
  <c r="BJ167"/>
  <c r="II167" s="1"/>
  <c r="IJ167" s="1"/>
  <c r="BI167"/>
  <c r="IG167" s="1"/>
  <c r="AW167"/>
  <c r="AV167"/>
  <c r="AR167"/>
  <c r="AQ167"/>
  <c r="AK167"/>
  <c r="AJ167"/>
  <c r="AG167"/>
  <c r="AF167"/>
  <c r="OB166"/>
  <c r="NR166"/>
  <c r="NQ166"/>
  <c r="MK166"/>
  <c r="MC166"/>
  <c r="LU166"/>
  <c r="LM166"/>
  <c r="LE166"/>
  <c r="KW166"/>
  <c r="KO166"/>
  <c r="KG166"/>
  <c r="JY166"/>
  <c r="JI166"/>
  <c r="JA166"/>
  <c r="IS166"/>
  <c r="IK166"/>
  <c r="IC166"/>
  <c r="HU166"/>
  <c r="GH166"/>
  <c r="GE166"/>
  <c r="GD166"/>
  <c r="GC166"/>
  <c r="GB166"/>
  <c r="GA166"/>
  <c r="FZ166"/>
  <c r="FY166"/>
  <c r="FX166"/>
  <c r="FU166"/>
  <c r="FR166"/>
  <c r="MG166" s="1"/>
  <c r="MH166" s="1"/>
  <c r="FQ166"/>
  <c r="MI166" s="1"/>
  <c r="MJ166" s="1"/>
  <c r="FL166"/>
  <c r="LY166" s="1"/>
  <c r="FK166"/>
  <c r="MA166" s="1"/>
  <c r="FF166"/>
  <c r="LQ166" s="1"/>
  <c r="FE166"/>
  <c r="LS166" s="1"/>
  <c r="LW166" s="1"/>
  <c r="EZ166"/>
  <c r="EY166"/>
  <c r="EV166"/>
  <c r="EU166"/>
  <c r="EO166"/>
  <c r="LA166" s="1"/>
  <c r="EN166"/>
  <c r="EK166"/>
  <c r="ED166"/>
  <c r="EC166"/>
  <c r="DX166"/>
  <c r="DW166"/>
  <c r="DQ166"/>
  <c r="DP166"/>
  <c r="DN166"/>
  <c r="DM166"/>
  <c r="DF166"/>
  <c r="KC166" s="1"/>
  <c r="DE166"/>
  <c r="KE166" s="1"/>
  <c r="KI166" s="1"/>
  <c r="CZ166"/>
  <c r="JU166" s="1"/>
  <c r="CY166"/>
  <c r="JW166" s="1"/>
  <c r="CU166"/>
  <c r="CV166" s="1"/>
  <c r="JQ166" s="1"/>
  <c r="CT166"/>
  <c r="JM166" s="1"/>
  <c r="CS166"/>
  <c r="CP166"/>
  <c r="CN166"/>
  <c r="FW166" s="1"/>
  <c r="CG166"/>
  <c r="JG166" s="1"/>
  <c r="JH166" s="1"/>
  <c r="CF166"/>
  <c r="JE166" s="1"/>
  <c r="JF166" s="1"/>
  <c r="CA166"/>
  <c r="IY166" s="1"/>
  <c r="IZ166" s="1"/>
  <c r="BZ166"/>
  <c r="IW166" s="1"/>
  <c r="IX166" s="1"/>
  <c r="BU166"/>
  <c r="BT166"/>
  <c r="BQ166"/>
  <c r="BP166"/>
  <c r="BJ166"/>
  <c r="II166" s="1"/>
  <c r="BI166"/>
  <c r="IG166" s="1"/>
  <c r="IH166" s="1"/>
  <c r="AW166"/>
  <c r="AV166"/>
  <c r="AR166"/>
  <c r="AQ166"/>
  <c r="AK166"/>
  <c r="AJ166"/>
  <c r="AG166"/>
  <c r="AF166"/>
  <c r="OB165"/>
  <c r="OA165"/>
  <c r="NY165"/>
  <c r="NW165"/>
  <c r="NU165"/>
  <c r="NT165"/>
  <c r="NR165"/>
  <c r="NQ165"/>
  <c r="NP165"/>
  <c r="NN165"/>
  <c r="NM165"/>
  <c r="MK165"/>
  <c r="MC165"/>
  <c r="LU165"/>
  <c r="LM165"/>
  <c r="LE165"/>
  <c r="KW165"/>
  <c r="KO165"/>
  <c r="KG165"/>
  <c r="JY165"/>
  <c r="JI165"/>
  <c r="JA165"/>
  <c r="IS165"/>
  <c r="IK165"/>
  <c r="IC165"/>
  <c r="HU165"/>
  <c r="GH165"/>
  <c r="GE165"/>
  <c r="GD165"/>
  <c r="GC165"/>
  <c r="GB165"/>
  <c r="GA165"/>
  <c r="FZ165"/>
  <c r="FY165"/>
  <c r="FX165"/>
  <c r="FU165"/>
  <c r="FR165"/>
  <c r="MG165" s="1"/>
  <c r="MH165" s="1"/>
  <c r="FQ165"/>
  <c r="MI165" s="1"/>
  <c r="MJ165" s="1"/>
  <c r="FL165"/>
  <c r="LY165" s="1"/>
  <c r="LZ165" s="1"/>
  <c r="FK165"/>
  <c r="MA165" s="1"/>
  <c r="MB165" s="1"/>
  <c r="FF165"/>
  <c r="LQ165" s="1"/>
  <c r="FE165"/>
  <c r="LS165" s="1"/>
  <c r="EZ165"/>
  <c r="EY165"/>
  <c r="EV165"/>
  <c r="EU165"/>
  <c r="EO165"/>
  <c r="LA165" s="1"/>
  <c r="EN165"/>
  <c r="EK165"/>
  <c r="ED165"/>
  <c r="EC165"/>
  <c r="DX165"/>
  <c r="DW165"/>
  <c r="DQ165"/>
  <c r="DP165"/>
  <c r="DN165"/>
  <c r="DM165"/>
  <c r="DF165"/>
  <c r="KC165" s="1"/>
  <c r="KD165" s="1"/>
  <c r="DE165"/>
  <c r="KE165" s="1"/>
  <c r="KF165" s="1"/>
  <c r="CZ165"/>
  <c r="JU165" s="1"/>
  <c r="JV165" s="1"/>
  <c r="CY165"/>
  <c r="JW165" s="1"/>
  <c r="JX165" s="1"/>
  <c r="CU165"/>
  <c r="CV165" s="1"/>
  <c r="JQ165" s="1"/>
  <c r="CT165"/>
  <c r="JM165" s="1"/>
  <c r="CS165"/>
  <c r="CP165"/>
  <c r="CN165"/>
  <c r="CG165"/>
  <c r="JG165" s="1"/>
  <c r="JH165" s="1"/>
  <c r="CF165"/>
  <c r="JE165" s="1"/>
  <c r="JF165" s="1"/>
  <c r="CA165"/>
  <c r="IY165" s="1"/>
  <c r="IZ165" s="1"/>
  <c r="BZ165"/>
  <c r="IW165" s="1"/>
  <c r="IX165" s="1"/>
  <c r="BU165"/>
  <c r="BT165"/>
  <c r="BQ165"/>
  <c r="BP165"/>
  <c r="BJ165"/>
  <c r="II165" s="1"/>
  <c r="BI165"/>
  <c r="IG165" s="1"/>
  <c r="AW165"/>
  <c r="AV165"/>
  <c r="AR165"/>
  <c r="AQ165"/>
  <c r="AK165"/>
  <c r="AJ165"/>
  <c r="AG165"/>
  <c r="AF165"/>
  <c r="OB164"/>
  <c r="OA164"/>
  <c r="NY164"/>
  <c r="NW164"/>
  <c r="NU164"/>
  <c r="NT164"/>
  <c r="NR164"/>
  <c r="NQ164"/>
  <c r="NP164"/>
  <c r="NN164"/>
  <c r="NM164"/>
  <c r="MK164"/>
  <c r="MC164"/>
  <c r="LU164"/>
  <c r="LM164"/>
  <c r="LE164"/>
  <c r="KW164"/>
  <c r="KO164"/>
  <c r="KG164"/>
  <c r="JY164"/>
  <c r="JI164"/>
  <c r="JA164"/>
  <c r="IS164"/>
  <c r="IK164"/>
  <c r="IC164"/>
  <c r="HU164"/>
  <c r="GH164"/>
  <c r="GE164"/>
  <c r="GD164"/>
  <c r="GC164"/>
  <c r="GB164"/>
  <c r="GA164"/>
  <c r="FZ164"/>
  <c r="FY164"/>
  <c r="FX164"/>
  <c r="FU164"/>
  <c r="FR164"/>
  <c r="MG164" s="1"/>
  <c r="MH164" s="1"/>
  <c r="FQ164"/>
  <c r="MI164" s="1"/>
  <c r="MJ164" s="1"/>
  <c r="FL164"/>
  <c r="LY164" s="1"/>
  <c r="LZ164" s="1"/>
  <c r="FK164"/>
  <c r="MA164" s="1"/>
  <c r="MB164" s="1"/>
  <c r="FF164"/>
  <c r="LQ164" s="1"/>
  <c r="FE164"/>
  <c r="LS164" s="1"/>
  <c r="EZ164"/>
  <c r="EY164"/>
  <c r="EV164"/>
  <c r="EU164"/>
  <c r="EO164"/>
  <c r="LA164" s="1"/>
  <c r="EN164"/>
  <c r="EK164"/>
  <c r="ED164"/>
  <c r="EC164"/>
  <c r="DX164"/>
  <c r="DW164"/>
  <c r="DQ164"/>
  <c r="DP164"/>
  <c r="DN164"/>
  <c r="DM164"/>
  <c r="DF164"/>
  <c r="KC164" s="1"/>
  <c r="KD164" s="1"/>
  <c r="DE164"/>
  <c r="KE164" s="1"/>
  <c r="KF164" s="1"/>
  <c r="CZ164"/>
  <c r="JU164" s="1"/>
  <c r="JV164" s="1"/>
  <c r="CY164"/>
  <c r="JW164" s="1"/>
  <c r="JX164" s="1"/>
  <c r="CU164"/>
  <c r="CV164" s="1"/>
  <c r="JQ164" s="1"/>
  <c r="CT164"/>
  <c r="JM164" s="1"/>
  <c r="CS164"/>
  <c r="CP164"/>
  <c r="CN164"/>
  <c r="FV164" s="1"/>
  <c r="CG164"/>
  <c r="JG164" s="1"/>
  <c r="JH164" s="1"/>
  <c r="CF164"/>
  <c r="JE164" s="1"/>
  <c r="JF164" s="1"/>
  <c r="CA164"/>
  <c r="IY164" s="1"/>
  <c r="IZ164" s="1"/>
  <c r="BZ164"/>
  <c r="IW164" s="1"/>
  <c r="IX164" s="1"/>
  <c r="BU164"/>
  <c r="BT164"/>
  <c r="BQ164"/>
  <c r="BP164"/>
  <c r="BJ164"/>
  <c r="II164" s="1"/>
  <c r="BI164"/>
  <c r="IG164" s="1"/>
  <c r="IH164" s="1"/>
  <c r="AW164"/>
  <c r="AV164"/>
  <c r="AR164"/>
  <c r="AQ164"/>
  <c r="AK164"/>
  <c r="AJ164"/>
  <c r="AG164"/>
  <c r="AF164"/>
  <c r="OB163"/>
  <c r="OA163"/>
  <c r="NY163"/>
  <c r="NW163"/>
  <c r="NU163"/>
  <c r="NT163"/>
  <c r="NR163"/>
  <c r="NQ163"/>
  <c r="NP163"/>
  <c r="NN163"/>
  <c r="NM163"/>
  <c r="MK163"/>
  <c r="MC163"/>
  <c r="LU163"/>
  <c r="LM163"/>
  <c r="LE163"/>
  <c r="KW163"/>
  <c r="KO163"/>
  <c r="KG163"/>
  <c r="JY163"/>
  <c r="JI163"/>
  <c r="JA163"/>
  <c r="IS163"/>
  <c r="IK163"/>
  <c r="IC163"/>
  <c r="HU163"/>
  <c r="GH163"/>
  <c r="GE163"/>
  <c r="GD163"/>
  <c r="GC163"/>
  <c r="GB163"/>
  <c r="GA163"/>
  <c r="FZ163"/>
  <c r="FY163"/>
  <c r="FX163"/>
  <c r="FU163"/>
  <c r="FR163"/>
  <c r="MG163" s="1"/>
  <c r="MH163" s="1"/>
  <c r="FQ163"/>
  <c r="MI163" s="1"/>
  <c r="MJ163" s="1"/>
  <c r="FL163"/>
  <c r="LY163" s="1"/>
  <c r="LZ163" s="1"/>
  <c r="FK163"/>
  <c r="MA163" s="1"/>
  <c r="MB163" s="1"/>
  <c r="FF163"/>
  <c r="LQ163" s="1"/>
  <c r="FE163"/>
  <c r="LS163" s="1"/>
  <c r="LW163" s="1"/>
  <c r="EZ163"/>
  <c r="EY163"/>
  <c r="EV163"/>
  <c r="EU163"/>
  <c r="EO163"/>
  <c r="LA163" s="1"/>
  <c r="EN163"/>
  <c r="EK163"/>
  <c r="ED163"/>
  <c r="EC163"/>
  <c r="DX163"/>
  <c r="DW163"/>
  <c r="DQ163"/>
  <c r="DP163"/>
  <c r="DN163"/>
  <c r="DM163"/>
  <c r="DF163"/>
  <c r="KC163" s="1"/>
  <c r="KD163" s="1"/>
  <c r="DE163"/>
  <c r="KE163" s="1"/>
  <c r="KF163" s="1"/>
  <c r="CZ163"/>
  <c r="JU163" s="1"/>
  <c r="JV163" s="1"/>
  <c r="CY163"/>
  <c r="JW163" s="1"/>
  <c r="JX163" s="1"/>
  <c r="CU163"/>
  <c r="CV163" s="1"/>
  <c r="JQ163" s="1"/>
  <c r="CT163"/>
  <c r="JM163" s="1"/>
  <c r="CS163"/>
  <c r="CP163"/>
  <c r="CN163"/>
  <c r="FV163" s="1"/>
  <c r="CG163"/>
  <c r="JG163" s="1"/>
  <c r="JH163" s="1"/>
  <c r="CF163"/>
  <c r="JE163" s="1"/>
  <c r="JF163" s="1"/>
  <c r="CA163"/>
  <c r="IY163" s="1"/>
  <c r="IZ163" s="1"/>
  <c r="BZ163"/>
  <c r="IW163" s="1"/>
  <c r="IX163" s="1"/>
  <c r="BU163"/>
  <c r="BT163"/>
  <c r="BQ163"/>
  <c r="BP163"/>
  <c r="BJ163"/>
  <c r="II163" s="1"/>
  <c r="BI163"/>
  <c r="IG163" s="1"/>
  <c r="AW163"/>
  <c r="AV163"/>
  <c r="AR163"/>
  <c r="AQ163"/>
  <c r="AK163"/>
  <c r="AJ163"/>
  <c r="AG163"/>
  <c r="AF163"/>
  <c r="MK162"/>
  <c r="MC162"/>
  <c r="LU162"/>
  <c r="LM162"/>
  <c r="LE162"/>
  <c r="KW162"/>
  <c r="KO162"/>
  <c r="KG162"/>
  <c r="JY162"/>
  <c r="JI162"/>
  <c r="JA162"/>
  <c r="IS162"/>
  <c r="IK162"/>
  <c r="IC162"/>
  <c r="HU162"/>
  <c r="GH162"/>
  <c r="GE162"/>
  <c r="GD162"/>
  <c r="GC162"/>
  <c r="GB162"/>
  <c r="GA162"/>
  <c r="FZ162"/>
  <c r="FY162"/>
  <c r="FX162"/>
  <c r="FU162"/>
  <c r="FR162"/>
  <c r="MG162" s="1"/>
  <c r="FQ162"/>
  <c r="MI162" s="1"/>
  <c r="MJ162" s="1"/>
  <c r="FL162"/>
  <c r="LY162" s="1"/>
  <c r="FK162"/>
  <c r="MA162" s="1"/>
  <c r="FF162"/>
  <c r="LQ162" s="1"/>
  <c r="FE162"/>
  <c r="LS162" s="1"/>
  <c r="LT162" s="1"/>
  <c r="EZ162"/>
  <c r="EY162"/>
  <c r="EV162"/>
  <c r="EU162"/>
  <c r="EO162"/>
  <c r="LA162" s="1"/>
  <c r="EN162"/>
  <c r="EK162"/>
  <c r="ED162"/>
  <c r="EC162"/>
  <c r="DX162"/>
  <c r="DW162"/>
  <c r="DQ162"/>
  <c r="DP162"/>
  <c r="DN162"/>
  <c r="DM162"/>
  <c r="DF162"/>
  <c r="KC162" s="1"/>
  <c r="DE162"/>
  <c r="KE162" s="1"/>
  <c r="KF162" s="1"/>
  <c r="CZ162"/>
  <c r="JU162" s="1"/>
  <c r="CY162"/>
  <c r="JW162" s="1"/>
  <c r="CU162"/>
  <c r="CV162" s="1"/>
  <c r="JQ162" s="1"/>
  <c r="CT162"/>
  <c r="JM162" s="1"/>
  <c r="CS162"/>
  <c r="CP162"/>
  <c r="CN162"/>
  <c r="FW162" s="1"/>
  <c r="CG162"/>
  <c r="JG162" s="1"/>
  <c r="JH162" s="1"/>
  <c r="CF162"/>
  <c r="JE162" s="1"/>
  <c r="CA162"/>
  <c r="IY162" s="1"/>
  <c r="IZ162" s="1"/>
  <c r="BZ162"/>
  <c r="IW162" s="1"/>
  <c r="BU162"/>
  <c r="BT162"/>
  <c r="BQ162"/>
  <c r="BP162"/>
  <c r="BJ162"/>
  <c r="II162" s="1"/>
  <c r="IJ162" s="1"/>
  <c r="BI162"/>
  <c r="IG162" s="1"/>
  <c r="AW162"/>
  <c r="AV162"/>
  <c r="AR162"/>
  <c r="AQ162"/>
  <c r="AK162"/>
  <c r="AJ162"/>
  <c r="AG162"/>
  <c r="AF162"/>
  <c r="OB161"/>
  <c r="OA161"/>
  <c r="NY161"/>
  <c r="NW161"/>
  <c r="NU161"/>
  <c r="NT161"/>
  <c r="NR161"/>
  <c r="NQ161"/>
  <c r="NP161"/>
  <c r="NN161"/>
  <c r="NM161"/>
  <c r="MK161"/>
  <c r="MC161"/>
  <c r="LU161"/>
  <c r="LM161"/>
  <c r="LE161"/>
  <c r="KW161"/>
  <c r="KO161"/>
  <c r="KG161"/>
  <c r="JY161"/>
  <c r="JI161"/>
  <c r="JA161"/>
  <c r="IS161"/>
  <c r="IK161"/>
  <c r="IC161"/>
  <c r="HU161"/>
  <c r="GH161"/>
  <c r="GE161"/>
  <c r="GD161"/>
  <c r="GC161"/>
  <c r="GB161"/>
  <c r="GA161"/>
  <c r="FZ161"/>
  <c r="FY161"/>
  <c r="FX161"/>
  <c r="FU161"/>
  <c r="FR161"/>
  <c r="MG161" s="1"/>
  <c r="MH161" s="1"/>
  <c r="FQ161"/>
  <c r="MI161" s="1"/>
  <c r="MJ161" s="1"/>
  <c r="FL161"/>
  <c r="LY161" s="1"/>
  <c r="LZ161" s="1"/>
  <c r="FK161"/>
  <c r="MA161" s="1"/>
  <c r="MB161" s="1"/>
  <c r="FF161"/>
  <c r="LQ161" s="1"/>
  <c r="FE161"/>
  <c r="LS161" s="1"/>
  <c r="EZ161"/>
  <c r="EY161"/>
  <c r="EV161"/>
  <c r="EU161"/>
  <c r="EO161"/>
  <c r="LA161" s="1"/>
  <c r="EN161"/>
  <c r="EK161"/>
  <c r="ED161"/>
  <c r="EC161"/>
  <c r="DX161"/>
  <c r="DW161"/>
  <c r="DQ161"/>
  <c r="DP161"/>
  <c r="DN161"/>
  <c r="DM161"/>
  <c r="DF161"/>
  <c r="KC161" s="1"/>
  <c r="KD161" s="1"/>
  <c r="DE161"/>
  <c r="KE161" s="1"/>
  <c r="KF161" s="1"/>
  <c r="CZ161"/>
  <c r="JU161" s="1"/>
  <c r="JV161" s="1"/>
  <c r="CY161"/>
  <c r="JW161" s="1"/>
  <c r="JX161" s="1"/>
  <c r="CU161"/>
  <c r="CV161" s="1"/>
  <c r="JQ161" s="1"/>
  <c r="CT161"/>
  <c r="JM161" s="1"/>
  <c r="CS161"/>
  <c r="CP161"/>
  <c r="CN161"/>
  <c r="FV161" s="1"/>
  <c r="CG161"/>
  <c r="JG161" s="1"/>
  <c r="JH161" s="1"/>
  <c r="CF161"/>
  <c r="JE161" s="1"/>
  <c r="JF161" s="1"/>
  <c r="CA161"/>
  <c r="IY161" s="1"/>
  <c r="IZ161" s="1"/>
  <c r="BZ161"/>
  <c r="IW161" s="1"/>
  <c r="IX161" s="1"/>
  <c r="BU161"/>
  <c r="BT161"/>
  <c r="BQ161"/>
  <c r="BP161"/>
  <c r="BJ161"/>
  <c r="II161" s="1"/>
  <c r="BI161"/>
  <c r="IG161" s="1"/>
  <c r="IH161" s="1"/>
  <c r="AW161"/>
  <c r="AV161"/>
  <c r="AR161"/>
  <c r="AQ161"/>
  <c r="AK161"/>
  <c r="AJ161"/>
  <c r="AG161"/>
  <c r="AF161"/>
  <c r="NR160"/>
  <c r="MK160"/>
  <c r="MC160"/>
  <c r="LU160"/>
  <c r="LM160"/>
  <c r="LE160"/>
  <c r="KW160"/>
  <c r="KO160"/>
  <c r="KG160"/>
  <c r="JY160"/>
  <c r="JI160"/>
  <c r="JA160"/>
  <c r="IS160"/>
  <c r="IK160"/>
  <c r="IC160"/>
  <c r="HU160"/>
  <c r="GH160"/>
  <c r="GE160"/>
  <c r="GD160"/>
  <c r="GC160"/>
  <c r="GB160"/>
  <c r="GA160"/>
  <c r="FZ160"/>
  <c r="FY160"/>
  <c r="FX160"/>
  <c r="FU160"/>
  <c r="FR160"/>
  <c r="MG160" s="1"/>
  <c r="FQ160"/>
  <c r="MI160" s="1"/>
  <c r="FL160"/>
  <c r="LY160" s="1"/>
  <c r="LZ160" s="1"/>
  <c r="FK160"/>
  <c r="MA160" s="1"/>
  <c r="FF160"/>
  <c r="LQ160" s="1"/>
  <c r="LR160" s="1"/>
  <c r="FE160"/>
  <c r="LS160" s="1"/>
  <c r="EZ160"/>
  <c r="EY160"/>
  <c r="EV160"/>
  <c r="EU160"/>
  <c r="EO160"/>
  <c r="LA160" s="1"/>
  <c r="EN160"/>
  <c r="EK160"/>
  <c r="ED160"/>
  <c r="EC160"/>
  <c r="DX160"/>
  <c r="DW160"/>
  <c r="DQ160"/>
  <c r="DP160"/>
  <c r="DN160"/>
  <c r="DM160"/>
  <c r="DF160"/>
  <c r="KC160" s="1"/>
  <c r="DE160"/>
  <c r="KE160" s="1"/>
  <c r="CZ160"/>
  <c r="JU160" s="1"/>
  <c r="JZ160" s="1"/>
  <c r="CY160"/>
  <c r="JW160" s="1"/>
  <c r="CU160"/>
  <c r="CV160" s="1"/>
  <c r="JQ160" s="1"/>
  <c r="CT160"/>
  <c r="JM160" s="1"/>
  <c r="JN160" s="1"/>
  <c r="CS160"/>
  <c r="CP160"/>
  <c r="CN160"/>
  <c r="CG160"/>
  <c r="JG160" s="1"/>
  <c r="JH160" s="1"/>
  <c r="CF160"/>
  <c r="JE160" s="1"/>
  <c r="JF160" s="1"/>
  <c r="CA160"/>
  <c r="IY160" s="1"/>
  <c r="IZ160" s="1"/>
  <c r="BZ160"/>
  <c r="IW160" s="1"/>
  <c r="BU160"/>
  <c r="BT160"/>
  <c r="BQ160"/>
  <c r="BP160"/>
  <c r="BJ160"/>
  <c r="II160" s="1"/>
  <c r="IJ160" s="1"/>
  <c r="BI160"/>
  <c r="IG160" s="1"/>
  <c r="AW160"/>
  <c r="AV160"/>
  <c r="AR160"/>
  <c r="AQ160"/>
  <c r="AK160"/>
  <c r="AJ160"/>
  <c r="AG160"/>
  <c r="AF160"/>
  <c r="OB159"/>
  <c r="NU159"/>
  <c r="NT159"/>
  <c r="NR159"/>
  <c r="NQ159"/>
  <c r="NP159"/>
  <c r="MK159"/>
  <c r="MC159"/>
  <c r="LU159"/>
  <c r="LM159"/>
  <c r="LE159"/>
  <c r="KW159"/>
  <c r="KO159"/>
  <c r="KG159"/>
  <c r="JY159"/>
  <c r="JI159"/>
  <c r="JA159"/>
  <c r="IS159"/>
  <c r="IK159"/>
  <c r="IC159"/>
  <c r="HU159"/>
  <c r="GH159"/>
  <c r="GE159"/>
  <c r="GD159"/>
  <c r="GC159"/>
  <c r="GB159"/>
  <c r="GA159"/>
  <c r="FZ159"/>
  <c r="FY159"/>
  <c r="FX159"/>
  <c r="FU159"/>
  <c r="FR159"/>
  <c r="MG159" s="1"/>
  <c r="MH159" s="1"/>
  <c r="FQ159"/>
  <c r="MI159" s="1"/>
  <c r="MJ159" s="1"/>
  <c r="FL159"/>
  <c r="LY159" s="1"/>
  <c r="FK159"/>
  <c r="MA159" s="1"/>
  <c r="FF159"/>
  <c r="LQ159" s="1"/>
  <c r="FE159"/>
  <c r="LS159" s="1"/>
  <c r="EZ159"/>
  <c r="EY159"/>
  <c r="EV159"/>
  <c r="EU159"/>
  <c r="EO159"/>
  <c r="LA159" s="1"/>
  <c r="LB159" s="1"/>
  <c r="EN159"/>
  <c r="EK159"/>
  <c r="ED159"/>
  <c r="EC159"/>
  <c r="DX159"/>
  <c r="DW159"/>
  <c r="DQ159"/>
  <c r="DP159"/>
  <c r="DN159"/>
  <c r="DM159"/>
  <c r="DF159"/>
  <c r="KC159" s="1"/>
  <c r="KD159" s="1"/>
  <c r="DE159"/>
  <c r="KE159" s="1"/>
  <c r="KF159" s="1"/>
  <c r="CZ159"/>
  <c r="JU159" s="1"/>
  <c r="JV159" s="1"/>
  <c r="CY159"/>
  <c r="JW159" s="1"/>
  <c r="JX159" s="1"/>
  <c r="CU159"/>
  <c r="CV159" s="1"/>
  <c r="JQ159" s="1"/>
  <c r="CT159"/>
  <c r="JM159" s="1"/>
  <c r="CS159"/>
  <c r="CP159"/>
  <c r="CN159"/>
  <c r="CG159"/>
  <c r="JG159" s="1"/>
  <c r="JH159" s="1"/>
  <c r="CF159"/>
  <c r="JE159" s="1"/>
  <c r="JF159" s="1"/>
  <c r="CA159"/>
  <c r="IY159" s="1"/>
  <c r="IZ159" s="1"/>
  <c r="BZ159"/>
  <c r="IW159" s="1"/>
  <c r="IX159" s="1"/>
  <c r="BU159"/>
  <c r="BT159"/>
  <c r="BQ159"/>
  <c r="BP159"/>
  <c r="BJ159"/>
  <c r="II159" s="1"/>
  <c r="IJ159" s="1"/>
  <c r="BI159"/>
  <c r="IG159" s="1"/>
  <c r="AW159"/>
  <c r="AV159"/>
  <c r="AR159"/>
  <c r="AQ159"/>
  <c r="AK159"/>
  <c r="AJ159"/>
  <c r="AG159"/>
  <c r="AF159"/>
  <c r="OB158"/>
  <c r="OA158"/>
  <c r="NY158"/>
  <c r="NW158"/>
  <c r="NV158"/>
  <c r="NU158"/>
  <c r="NT158"/>
  <c r="NR158"/>
  <c r="NQ158"/>
  <c r="NP158"/>
  <c r="NN158"/>
  <c r="NM158"/>
  <c r="MK158"/>
  <c r="MC158"/>
  <c r="LU158"/>
  <c r="LM158"/>
  <c r="LE158"/>
  <c r="KW158"/>
  <c r="KO158"/>
  <c r="KG158"/>
  <c r="JY158"/>
  <c r="JI158"/>
  <c r="JA158"/>
  <c r="IS158"/>
  <c r="IK158"/>
  <c r="IC158"/>
  <c r="HU158"/>
  <c r="GH158"/>
  <c r="GE158"/>
  <c r="GD158"/>
  <c r="GC158"/>
  <c r="GB158"/>
  <c r="GA158"/>
  <c r="FZ158"/>
  <c r="FY158"/>
  <c r="FX158"/>
  <c r="FU158"/>
  <c r="FR158"/>
  <c r="MG158" s="1"/>
  <c r="MH158" s="1"/>
  <c r="FQ158"/>
  <c r="MI158" s="1"/>
  <c r="MJ158" s="1"/>
  <c r="FL158"/>
  <c r="LY158" s="1"/>
  <c r="LZ158" s="1"/>
  <c r="FK158"/>
  <c r="MA158" s="1"/>
  <c r="MB158" s="1"/>
  <c r="FF158"/>
  <c r="LQ158" s="1"/>
  <c r="FE158"/>
  <c r="LS158" s="1"/>
  <c r="LT158" s="1"/>
  <c r="EZ158"/>
  <c r="EY158"/>
  <c r="EV158"/>
  <c r="EU158"/>
  <c r="EO158"/>
  <c r="LA158" s="1"/>
  <c r="EN158"/>
  <c r="EK158"/>
  <c r="ED158"/>
  <c r="EC158"/>
  <c r="DX158"/>
  <c r="DW158"/>
  <c r="DQ158"/>
  <c r="DP158"/>
  <c r="DN158"/>
  <c r="DM158"/>
  <c r="DF158"/>
  <c r="KC158" s="1"/>
  <c r="KD158" s="1"/>
  <c r="DE158"/>
  <c r="KE158" s="1"/>
  <c r="KF158" s="1"/>
  <c r="CZ158"/>
  <c r="JU158" s="1"/>
  <c r="JV158" s="1"/>
  <c r="CY158"/>
  <c r="JW158" s="1"/>
  <c r="JX158" s="1"/>
  <c r="CU158"/>
  <c r="CV158" s="1"/>
  <c r="JQ158" s="1"/>
  <c r="CT158"/>
  <c r="JM158" s="1"/>
  <c r="CS158"/>
  <c r="CP158"/>
  <c r="CN158"/>
  <c r="FV158" s="1"/>
  <c r="CG158"/>
  <c r="JG158" s="1"/>
  <c r="JH158" s="1"/>
  <c r="CF158"/>
  <c r="JE158" s="1"/>
  <c r="JF158" s="1"/>
  <c r="CA158"/>
  <c r="IY158" s="1"/>
  <c r="IZ158" s="1"/>
  <c r="BZ158"/>
  <c r="IW158" s="1"/>
  <c r="IX158" s="1"/>
  <c r="BU158"/>
  <c r="BT158"/>
  <c r="BQ158"/>
  <c r="BP158"/>
  <c r="BJ158"/>
  <c r="II158" s="1"/>
  <c r="IJ158" s="1"/>
  <c r="BI158"/>
  <c r="IG158" s="1"/>
  <c r="AW158"/>
  <c r="AV158"/>
  <c r="AR158"/>
  <c r="AQ158"/>
  <c r="AK158"/>
  <c r="AJ158"/>
  <c r="AG158"/>
  <c r="AF158"/>
  <c r="OB157"/>
  <c r="OA157"/>
  <c r="NY157"/>
  <c r="NW157"/>
  <c r="NU157"/>
  <c r="NT157"/>
  <c r="NR157"/>
  <c r="NQ157"/>
  <c r="NP157"/>
  <c r="NN157"/>
  <c r="NM157"/>
  <c r="MK157"/>
  <c r="MC157"/>
  <c r="LU157"/>
  <c r="LM157"/>
  <c r="LE157"/>
  <c r="KW157"/>
  <c r="KO157"/>
  <c r="KG157"/>
  <c r="JY157"/>
  <c r="JI157"/>
  <c r="JA157"/>
  <c r="IS157"/>
  <c r="IK157"/>
  <c r="IC157"/>
  <c r="HU157"/>
  <c r="GH157"/>
  <c r="GE157"/>
  <c r="GD157"/>
  <c r="GC157"/>
  <c r="GB157"/>
  <c r="GA157"/>
  <c r="FZ157"/>
  <c r="FY157"/>
  <c r="FX157"/>
  <c r="FU157"/>
  <c r="FR157"/>
  <c r="MG157" s="1"/>
  <c r="MH157" s="1"/>
  <c r="FQ157"/>
  <c r="MI157" s="1"/>
  <c r="MJ157" s="1"/>
  <c r="FL157"/>
  <c r="LY157" s="1"/>
  <c r="LZ157" s="1"/>
  <c r="FK157"/>
  <c r="MA157" s="1"/>
  <c r="MB157" s="1"/>
  <c r="FF157"/>
  <c r="LQ157" s="1"/>
  <c r="FE157"/>
  <c r="LS157" s="1"/>
  <c r="EZ157"/>
  <c r="EY157"/>
  <c r="EV157"/>
  <c r="EU157"/>
  <c r="EO157"/>
  <c r="LA157" s="1"/>
  <c r="LB157" s="1"/>
  <c r="EN157"/>
  <c r="EK157"/>
  <c r="ED157"/>
  <c r="EC157"/>
  <c r="DX157"/>
  <c r="DW157"/>
  <c r="DQ157"/>
  <c r="DP157"/>
  <c r="DN157"/>
  <c r="DM157"/>
  <c r="DF157"/>
  <c r="KC157" s="1"/>
  <c r="KD157" s="1"/>
  <c r="DE157"/>
  <c r="KE157" s="1"/>
  <c r="KF157" s="1"/>
  <c r="CZ157"/>
  <c r="JU157" s="1"/>
  <c r="JV157" s="1"/>
  <c r="CY157"/>
  <c r="JW157" s="1"/>
  <c r="JX157" s="1"/>
  <c r="CU157"/>
  <c r="CV157" s="1"/>
  <c r="JQ157" s="1"/>
  <c r="CT157"/>
  <c r="JM157" s="1"/>
  <c r="CS157"/>
  <c r="CP157"/>
  <c r="CN157"/>
  <c r="FV157" s="1"/>
  <c r="CG157"/>
  <c r="JG157" s="1"/>
  <c r="JH157" s="1"/>
  <c r="CF157"/>
  <c r="JE157" s="1"/>
  <c r="JF157" s="1"/>
  <c r="CA157"/>
  <c r="IY157" s="1"/>
  <c r="IZ157" s="1"/>
  <c r="BZ157"/>
  <c r="IW157" s="1"/>
  <c r="IX157" s="1"/>
  <c r="BU157"/>
  <c r="BT157"/>
  <c r="BQ157"/>
  <c r="BP157"/>
  <c r="BJ157"/>
  <c r="II157" s="1"/>
  <c r="BI157"/>
  <c r="IG157" s="1"/>
  <c r="AW157"/>
  <c r="AV157"/>
  <c r="AR157"/>
  <c r="AQ157"/>
  <c r="AK157"/>
  <c r="AJ157"/>
  <c r="AG157"/>
  <c r="AF157"/>
  <c r="OB156"/>
  <c r="OA156"/>
  <c r="NY156"/>
  <c r="NW156"/>
  <c r="NU156"/>
  <c r="NT156"/>
  <c r="NR156"/>
  <c r="NQ156"/>
  <c r="NP156"/>
  <c r="NN156"/>
  <c r="NM156"/>
  <c r="MK156"/>
  <c r="MC156"/>
  <c r="LU156"/>
  <c r="LM156"/>
  <c r="LE156"/>
  <c r="KW156"/>
  <c r="KO156"/>
  <c r="KG156"/>
  <c r="JY156"/>
  <c r="JI156"/>
  <c r="JA156"/>
  <c r="IS156"/>
  <c r="IK156"/>
  <c r="IC156"/>
  <c r="HU156"/>
  <c r="GH156"/>
  <c r="GE156"/>
  <c r="GD156"/>
  <c r="GC156"/>
  <c r="GB156"/>
  <c r="GA156"/>
  <c r="FZ156"/>
  <c r="FY156"/>
  <c r="FX156"/>
  <c r="FU156"/>
  <c r="FR156"/>
  <c r="MG156" s="1"/>
  <c r="MH156" s="1"/>
  <c r="FQ156"/>
  <c r="MI156" s="1"/>
  <c r="MJ156" s="1"/>
  <c r="FL156"/>
  <c r="LY156" s="1"/>
  <c r="LZ156" s="1"/>
  <c r="FK156"/>
  <c r="MA156" s="1"/>
  <c r="MB156" s="1"/>
  <c r="FF156"/>
  <c r="LQ156" s="1"/>
  <c r="LR156" s="1"/>
  <c r="FE156"/>
  <c r="LS156" s="1"/>
  <c r="EZ156"/>
  <c r="EY156"/>
  <c r="EV156"/>
  <c r="EU156"/>
  <c r="EO156"/>
  <c r="LA156" s="1"/>
  <c r="EN156"/>
  <c r="EK156"/>
  <c r="ED156"/>
  <c r="EC156"/>
  <c r="DX156"/>
  <c r="DW156"/>
  <c r="DQ156"/>
  <c r="DP156"/>
  <c r="DN156"/>
  <c r="DM156"/>
  <c r="DF156"/>
  <c r="KC156" s="1"/>
  <c r="KD156" s="1"/>
  <c r="DE156"/>
  <c r="KE156" s="1"/>
  <c r="KF156" s="1"/>
  <c r="CZ156"/>
  <c r="JU156" s="1"/>
  <c r="JV156" s="1"/>
  <c r="CY156"/>
  <c r="JW156" s="1"/>
  <c r="JX156" s="1"/>
  <c r="CU156"/>
  <c r="CV156" s="1"/>
  <c r="JQ156" s="1"/>
  <c r="CT156"/>
  <c r="JM156" s="1"/>
  <c r="CS156"/>
  <c r="CP156"/>
  <c r="CN156"/>
  <c r="CG156"/>
  <c r="JG156" s="1"/>
  <c r="JH156" s="1"/>
  <c r="CF156"/>
  <c r="JE156" s="1"/>
  <c r="JF156" s="1"/>
  <c r="CA156"/>
  <c r="IY156" s="1"/>
  <c r="IZ156" s="1"/>
  <c r="BZ156"/>
  <c r="IW156" s="1"/>
  <c r="IX156" s="1"/>
  <c r="BU156"/>
  <c r="BT156"/>
  <c r="BQ156"/>
  <c r="BP156"/>
  <c r="BJ156"/>
  <c r="II156" s="1"/>
  <c r="BI156"/>
  <c r="IG156" s="1"/>
  <c r="AW156"/>
  <c r="AV156"/>
  <c r="AR156"/>
  <c r="AQ156"/>
  <c r="AK156"/>
  <c r="AJ156"/>
  <c r="AG156"/>
  <c r="AF156"/>
  <c r="OB155"/>
  <c r="OA155"/>
  <c r="NY155"/>
  <c r="NW155"/>
  <c r="NU155"/>
  <c r="NT155"/>
  <c r="NR155"/>
  <c r="NQ155"/>
  <c r="NP155"/>
  <c r="NN155"/>
  <c r="NM155"/>
  <c r="MK155"/>
  <c r="MC155"/>
  <c r="LU155"/>
  <c r="LM155"/>
  <c r="LE155"/>
  <c r="KW155"/>
  <c r="KO155"/>
  <c r="KG155"/>
  <c r="JY155"/>
  <c r="JI155"/>
  <c r="JA155"/>
  <c r="IS155"/>
  <c r="IK155"/>
  <c r="IC155"/>
  <c r="HU155"/>
  <c r="GH155"/>
  <c r="GE155"/>
  <c r="GD155"/>
  <c r="GC155"/>
  <c r="GB155"/>
  <c r="GA155"/>
  <c r="FZ155"/>
  <c r="FY155"/>
  <c r="FX155"/>
  <c r="FU155"/>
  <c r="FR155"/>
  <c r="MG155" s="1"/>
  <c r="MH155" s="1"/>
  <c r="FQ155"/>
  <c r="MI155" s="1"/>
  <c r="MJ155" s="1"/>
  <c r="FL155"/>
  <c r="LY155" s="1"/>
  <c r="LZ155" s="1"/>
  <c r="FK155"/>
  <c r="MA155" s="1"/>
  <c r="MB155" s="1"/>
  <c r="FF155"/>
  <c r="LQ155" s="1"/>
  <c r="FE155"/>
  <c r="LS155" s="1"/>
  <c r="EZ155"/>
  <c r="EY155"/>
  <c r="EV155"/>
  <c r="EU155"/>
  <c r="EO155"/>
  <c r="LA155" s="1"/>
  <c r="EN155"/>
  <c r="EK155"/>
  <c r="ED155"/>
  <c r="EC155"/>
  <c r="DX155"/>
  <c r="DW155"/>
  <c r="DQ155"/>
  <c r="DP155"/>
  <c r="DN155"/>
  <c r="DM155"/>
  <c r="DF155"/>
  <c r="KC155" s="1"/>
  <c r="KD155" s="1"/>
  <c r="DE155"/>
  <c r="KE155" s="1"/>
  <c r="KF155" s="1"/>
  <c r="CZ155"/>
  <c r="JU155" s="1"/>
  <c r="JV155" s="1"/>
  <c r="CY155"/>
  <c r="JW155" s="1"/>
  <c r="JX155" s="1"/>
  <c r="CU155"/>
  <c r="CV155" s="1"/>
  <c r="JQ155" s="1"/>
  <c r="CT155"/>
  <c r="JM155" s="1"/>
  <c r="CS155"/>
  <c r="CP155"/>
  <c r="CN155"/>
  <c r="FV155" s="1"/>
  <c r="CG155"/>
  <c r="JG155" s="1"/>
  <c r="JH155" s="1"/>
  <c r="CF155"/>
  <c r="JE155" s="1"/>
  <c r="JF155" s="1"/>
  <c r="CA155"/>
  <c r="IY155" s="1"/>
  <c r="IZ155" s="1"/>
  <c r="BZ155"/>
  <c r="IW155" s="1"/>
  <c r="IX155" s="1"/>
  <c r="BU155"/>
  <c r="BT155"/>
  <c r="BQ155"/>
  <c r="BP155"/>
  <c r="BJ155"/>
  <c r="II155" s="1"/>
  <c r="BI155"/>
  <c r="IG155" s="1"/>
  <c r="IL155" s="1"/>
  <c r="AW155"/>
  <c r="AV155"/>
  <c r="AR155"/>
  <c r="AQ155"/>
  <c r="AK155"/>
  <c r="AJ155"/>
  <c r="AG155"/>
  <c r="AF155"/>
  <c r="OB154"/>
  <c r="OA154"/>
  <c r="NY154"/>
  <c r="NW154"/>
  <c r="NU154"/>
  <c r="NT154"/>
  <c r="NR154"/>
  <c r="NQ154"/>
  <c r="NP154"/>
  <c r="NN154"/>
  <c r="NM154"/>
  <c r="MK154"/>
  <c r="MC154"/>
  <c r="LU154"/>
  <c r="LM154"/>
  <c r="LE154"/>
  <c r="KW154"/>
  <c r="KO154"/>
  <c r="KG154"/>
  <c r="JY154"/>
  <c r="JI154"/>
  <c r="JA154"/>
  <c r="IS154"/>
  <c r="IK154"/>
  <c r="IC154"/>
  <c r="HU154"/>
  <c r="GH154"/>
  <c r="GE154"/>
  <c r="GD154"/>
  <c r="GC154"/>
  <c r="GB154"/>
  <c r="GA154"/>
  <c r="FZ154"/>
  <c r="FY154"/>
  <c r="FX154"/>
  <c r="FU154"/>
  <c r="FR154"/>
  <c r="MG154" s="1"/>
  <c r="MH154" s="1"/>
  <c r="FQ154"/>
  <c r="MI154" s="1"/>
  <c r="MJ154" s="1"/>
  <c r="FL154"/>
  <c r="LY154" s="1"/>
  <c r="LZ154" s="1"/>
  <c r="FK154"/>
  <c r="MA154" s="1"/>
  <c r="MB154" s="1"/>
  <c r="FF154"/>
  <c r="LQ154" s="1"/>
  <c r="FE154"/>
  <c r="LS154" s="1"/>
  <c r="LW154" s="1"/>
  <c r="EZ154"/>
  <c r="EY154"/>
  <c r="EV154"/>
  <c r="EU154"/>
  <c r="EO154"/>
  <c r="LA154" s="1"/>
  <c r="EN154"/>
  <c r="EK154"/>
  <c r="ED154"/>
  <c r="EC154"/>
  <c r="DX154"/>
  <c r="DW154"/>
  <c r="DQ154"/>
  <c r="DP154"/>
  <c r="DN154"/>
  <c r="DM154"/>
  <c r="DF154"/>
  <c r="KC154" s="1"/>
  <c r="KD154" s="1"/>
  <c r="DE154"/>
  <c r="KE154" s="1"/>
  <c r="KF154" s="1"/>
  <c r="CZ154"/>
  <c r="JU154" s="1"/>
  <c r="JV154" s="1"/>
  <c r="CY154"/>
  <c r="JW154" s="1"/>
  <c r="JX154" s="1"/>
  <c r="CU154"/>
  <c r="CV154" s="1"/>
  <c r="JQ154" s="1"/>
  <c r="CT154"/>
  <c r="JM154" s="1"/>
  <c r="CS154"/>
  <c r="CP154"/>
  <c r="CN154"/>
  <c r="CG154"/>
  <c r="JG154" s="1"/>
  <c r="JH154" s="1"/>
  <c r="CF154"/>
  <c r="JE154" s="1"/>
  <c r="JF154" s="1"/>
  <c r="CA154"/>
  <c r="IY154" s="1"/>
  <c r="IZ154" s="1"/>
  <c r="BZ154"/>
  <c r="IW154" s="1"/>
  <c r="IX154" s="1"/>
  <c r="BU154"/>
  <c r="BT154"/>
  <c r="BQ154"/>
  <c r="BP154"/>
  <c r="BJ154"/>
  <c r="II154" s="1"/>
  <c r="BI154"/>
  <c r="IG154" s="1"/>
  <c r="AW154"/>
  <c r="AV154"/>
  <c r="AR154"/>
  <c r="AQ154"/>
  <c r="AK154"/>
  <c r="AJ154"/>
  <c r="AG154"/>
  <c r="AF154"/>
  <c r="NR153"/>
  <c r="MK153"/>
  <c r="MC153"/>
  <c r="LU153"/>
  <c r="LM153"/>
  <c r="LE153"/>
  <c r="KW153"/>
  <c r="KO153"/>
  <c r="KG153"/>
  <c r="JY153"/>
  <c r="JI153"/>
  <c r="JA153"/>
  <c r="IS153"/>
  <c r="IK153"/>
  <c r="IC153"/>
  <c r="HU153"/>
  <c r="GH153"/>
  <c r="GE153"/>
  <c r="GD153"/>
  <c r="GC153"/>
  <c r="GB153"/>
  <c r="GA153"/>
  <c r="FZ153"/>
  <c r="FY153"/>
  <c r="FX153"/>
  <c r="FU153"/>
  <c r="FR153"/>
  <c r="MG153" s="1"/>
  <c r="FQ153"/>
  <c r="MI153" s="1"/>
  <c r="MJ153" s="1"/>
  <c r="FL153"/>
  <c r="LY153" s="1"/>
  <c r="FK153"/>
  <c r="MA153" s="1"/>
  <c r="FF153"/>
  <c r="LQ153" s="1"/>
  <c r="FE153"/>
  <c r="LS153" s="1"/>
  <c r="EZ153"/>
  <c r="EY153"/>
  <c r="EV153"/>
  <c r="EU153"/>
  <c r="EO153"/>
  <c r="LA153" s="1"/>
  <c r="EN153"/>
  <c r="EK153"/>
  <c r="ED153"/>
  <c r="EC153"/>
  <c r="DX153"/>
  <c r="DW153"/>
  <c r="DQ153"/>
  <c r="DP153"/>
  <c r="DN153"/>
  <c r="DM153"/>
  <c r="DF153"/>
  <c r="KC153" s="1"/>
  <c r="DE153"/>
  <c r="KE153" s="1"/>
  <c r="CZ153"/>
  <c r="JU153" s="1"/>
  <c r="CY153"/>
  <c r="JW153" s="1"/>
  <c r="JX153" s="1"/>
  <c r="CU153"/>
  <c r="CV153" s="1"/>
  <c r="JQ153" s="1"/>
  <c r="CT153"/>
  <c r="JM153" s="1"/>
  <c r="CS153"/>
  <c r="CP153"/>
  <c r="CN153"/>
  <c r="FV153" s="1"/>
  <c r="CG153"/>
  <c r="JG153" s="1"/>
  <c r="JH153" s="1"/>
  <c r="CF153"/>
  <c r="JE153" s="1"/>
  <c r="JF153" s="1"/>
  <c r="CA153"/>
  <c r="IY153" s="1"/>
  <c r="BZ153"/>
  <c r="IW153" s="1"/>
  <c r="BU153"/>
  <c r="BT153"/>
  <c r="BQ153"/>
  <c r="BP153"/>
  <c r="BJ153"/>
  <c r="II153" s="1"/>
  <c r="BI153"/>
  <c r="IG153" s="1"/>
  <c r="AW153"/>
  <c r="AV153"/>
  <c r="AR153"/>
  <c r="AQ153"/>
  <c r="AK153"/>
  <c r="AJ153"/>
  <c r="AG153"/>
  <c r="AF153"/>
  <c r="NR152"/>
  <c r="MK152"/>
  <c r="MC152"/>
  <c r="LU152"/>
  <c r="LM152"/>
  <c r="LE152"/>
  <c r="KW152"/>
  <c r="KO152"/>
  <c r="KG152"/>
  <c r="JY152"/>
  <c r="JI152"/>
  <c r="JA152"/>
  <c r="IS152"/>
  <c r="IK152"/>
  <c r="IC152"/>
  <c r="HU152"/>
  <c r="GH152"/>
  <c r="GE152"/>
  <c r="GD152"/>
  <c r="GC152"/>
  <c r="GB152"/>
  <c r="GA152"/>
  <c r="FZ152"/>
  <c r="FY152"/>
  <c r="FX152"/>
  <c r="FU152"/>
  <c r="FR152"/>
  <c r="MG152" s="1"/>
  <c r="FQ152"/>
  <c r="MI152" s="1"/>
  <c r="FL152"/>
  <c r="LY152" s="1"/>
  <c r="LZ152" s="1"/>
  <c r="FK152"/>
  <c r="MA152" s="1"/>
  <c r="FF152"/>
  <c r="LQ152" s="1"/>
  <c r="LR152" s="1"/>
  <c r="FE152"/>
  <c r="LS152" s="1"/>
  <c r="EZ152"/>
  <c r="EY152"/>
  <c r="EV152"/>
  <c r="EU152"/>
  <c r="EO152"/>
  <c r="LA152" s="1"/>
  <c r="EN152"/>
  <c r="EK152"/>
  <c r="ED152"/>
  <c r="EC152"/>
  <c r="DX152"/>
  <c r="KS152" s="1"/>
  <c r="KT152" s="1"/>
  <c r="DW152"/>
  <c r="DQ152"/>
  <c r="DP152"/>
  <c r="DN152"/>
  <c r="KK152" s="1"/>
  <c r="KL152" s="1"/>
  <c r="DM152"/>
  <c r="DF152"/>
  <c r="KC152" s="1"/>
  <c r="DE152"/>
  <c r="KE152" s="1"/>
  <c r="CZ152"/>
  <c r="JU152" s="1"/>
  <c r="CY152"/>
  <c r="JW152" s="1"/>
  <c r="CU152"/>
  <c r="CV152" s="1"/>
  <c r="JQ152" s="1"/>
  <c r="CT152"/>
  <c r="JM152" s="1"/>
  <c r="JN152" s="1"/>
  <c r="CS152"/>
  <c r="CP152"/>
  <c r="CN152"/>
  <c r="CG152"/>
  <c r="JG152" s="1"/>
  <c r="JH152" s="1"/>
  <c r="CF152"/>
  <c r="JE152" s="1"/>
  <c r="JF152" s="1"/>
  <c r="CA152"/>
  <c r="IY152" s="1"/>
  <c r="IZ152" s="1"/>
  <c r="BZ152"/>
  <c r="IW152" s="1"/>
  <c r="BU152"/>
  <c r="BT152"/>
  <c r="IQ152" s="1"/>
  <c r="BQ152"/>
  <c r="BP152"/>
  <c r="BJ152"/>
  <c r="II152" s="1"/>
  <c r="BI152"/>
  <c r="IG152" s="1"/>
  <c r="AW152"/>
  <c r="AV152"/>
  <c r="AR152"/>
  <c r="AQ152"/>
  <c r="IA152" s="1"/>
  <c r="AK152"/>
  <c r="AJ152"/>
  <c r="AG152"/>
  <c r="AF152"/>
  <c r="NR151"/>
  <c r="MK151"/>
  <c r="MC151"/>
  <c r="LU151"/>
  <c r="LM151"/>
  <c r="LE151"/>
  <c r="KW151"/>
  <c r="KO151"/>
  <c r="KG151"/>
  <c r="JY151"/>
  <c r="JI151"/>
  <c r="JA151"/>
  <c r="IS151"/>
  <c r="IK151"/>
  <c r="IC151"/>
  <c r="HU151"/>
  <c r="GH151"/>
  <c r="GE151"/>
  <c r="GD151"/>
  <c r="GC151"/>
  <c r="GB151"/>
  <c r="GA151"/>
  <c r="FZ151"/>
  <c r="FY151"/>
  <c r="FX151"/>
  <c r="FU151"/>
  <c r="FR151"/>
  <c r="MG151" s="1"/>
  <c r="FQ151"/>
  <c r="MI151" s="1"/>
  <c r="FL151"/>
  <c r="LY151" s="1"/>
  <c r="FK151"/>
  <c r="MA151" s="1"/>
  <c r="FF151"/>
  <c r="LQ151" s="1"/>
  <c r="FE151"/>
  <c r="LS151" s="1"/>
  <c r="EZ151"/>
  <c r="EY151"/>
  <c r="EV151"/>
  <c r="EU151"/>
  <c r="EO151"/>
  <c r="LA151" s="1"/>
  <c r="EN151"/>
  <c r="EK151"/>
  <c r="ED151"/>
  <c r="EC151"/>
  <c r="DX151"/>
  <c r="DW151"/>
  <c r="DQ151"/>
  <c r="DP151"/>
  <c r="DN151"/>
  <c r="DM151"/>
  <c r="DF151"/>
  <c r="KC151" s="1"/>
  <c r="DE151"/>
  <c r="KE151" s="1"/>
  <c r="CZ151"/>
  <c r="JU151" s="1"/>
  <c r="CY151"/>
  <c r="JW151" s="1"/>
  <c r="CU151"/>
  <c r="CV151" s="1"/>
  <c r="JQ151" s="1"/>
  <c r="CT151"/>
  <c r="JM151" s="1"/>
  <c r="CS151"/>
  <c r="CP151"/>
  <c r="CN151"/>
  <c r="FV151" s="1"/>
  <c r="CG151"/>
  <c r="JG151" s="1"/>
  <c r="JH151" s="1"/>
  <c r="CF151"/>
  <c r="JE151" s="1"/>
  <c r="JF151" s="1"/>
  <c r="CA151"/>
  <c r="IY151" s="1"/>
  <c r="BZ151"/>
  <c r="IW151" s="1"/>
  <c r="IX151" s="1"/>
  <c r="BU151"/>
  <c r="BT151"/>
  <c r="BQ151"/>
  <c r="BP151"/>
  <c r="BJ151"/>
  <c r="II151" s="1"/>
  <c r="BI151"/>
  <c r="IG151" s="1"/>
  <c r="AW151"/>
  <c r="AV151"/>
  <c r="AR151"/>
  <c r="AQ151"/>
  <c r="AK151"/>
  <c r="AJ151"/>
  <c r="AG151"/>
  <c r="AF151"/>
  <c r="OB150"/>
  <c r="OA150"/>
  <c r="NY150"/>
  <c r="NW150"/>
  <c r="NU150"/>
  <c r="NT150"/>
  <c r="NR150"/>
  <c r="NQ150"/>
  <c r="NP150"/>
  <c r="NN150"/>
  <c r="NM150"/>
  <c r="MK150"/>
  <c r="MC150"/>
  <c r="LU150"/>
  <c r="LM150"/>
  <c r="LE150"/>
  <c r="KW150"/>
  <c r="KO150"/>
  <c r="KG150"/>
  <c r="JY150"/>
  <c r="JI150"/>
  <c r="JA150"/>
  <c r="IS150"/>
  <c r="IK150"/>
  <c r="IC150"/>
  <c r="HU150"/>
  <c r="GH150"/>
  <c r="GE150"/>
  <c r="GD150"/>
  <c r="GC150"/>
  <c r="GB150"/>
  <c r="GA150"/>
  <c r="FZ150"/>
  <c r="FY150"/>
  <c r="FX150"/>
  <c r="FU150"/>
  <c r="FR150"/>
  <c r="MG150" s="1"/>
  <c r="MH150" s="1"/>
  <c r="FQ150"/>
  <c r="MI150" s="1"/>
  <c r="MJ150" s="1"/>
  <c r="FL150"/>
  <c r="LY150" s="1"/>
  <c r="LZ150" s="1"/>
  <c r="FK150"/>
  <c r="MA150" s="1"/>
  <c r="MB150" s="1"/>
  <c r="FF150"/>
  <c r="LQ150" s="1"/>
  <c r="LR150" s="1"/>
  <c r="FE150"/>
  <c r="LS150" s="1"/>
  <c r="EZ150"/>
  <c r="EY150"/>
  <c r="EV150"/>
  <c r="EU150"/>
  <c r="EO150"/>
  <c r="LA150" s="1"/>
  <c r="EN150"/>
  <c r="EK150"/>
  <c r="ED150"/>
  <c r="EC150"/>
  <c r="DX150"/>
  <c r="DW150"/>
  <c r="DQ150"/>
  <c r="DP150"/>
  <c r="DN150"/>
  <c r="DM150"/>
  <c r="DF150"/>
  <c r="KC150" s="1"/>
  <c r="KD150" s="1"/>
  <c r="DE150"/>
  <c r="KE150" s="1"/>
  <c r="KF150" s="1"/>
  <c r="CZ150"/>
  <c r="JU150" s="1"/>
  <c r="JV150" s="1"/>
  <c r="CY150"/>
  <c r="JW150" s="1"/>
  <c r="JX150" s="1"/>
  <c r="CU150"/>
  <c r="CV150" s="1"/>
  <c r="JQ150" s="1"/>
  <c r="CT150"/>
  <c r="JM150" s="1"/>
  <c r="JN150" s="1"/>
  <c r="CS150"/>
  <c r="CP150"/>
  <c r="CN150"/>
  <c r="CG150"/>
  <c r="JG150" s="1"/>
  <c r="JH150" s="1"/>
  <c r="CF150"/>
  <c r="JE150" s="1"/>
  <c r="JF150" s="1"/>
  <c r="CA150"/>
  <c r="IY150" s="1"/>
  <c r="IZ150" s="1"/>
  <c r="BZ150"/>
  <c r="IW150" s="1"/>
  <c r="IX150" s="1"/>
  <c r="BU150"/>
  <c r="BT150"/>
  <c r="BQ150"/>
  <c r="BP150"/>
  <c r="BJ150"/>
  <c r="II150" s="1"/>
  <c r="BI150"/>
  <c r="IG150" s="1"/>
  <c r="AW150"/>
  <c r="AV150"/>
  <c r="AR150"/>
  <c r="AQ150"/>
  <c r="AK150"/>
  <c r="AJ150"/>
  <c r="AG150"/>
  <c r="AF150"/>
  <c r="OB149"/>
  <c r="OA149"/>
  <c r="NY149"/>
  <c r="NW149"/>
  <c r="NU149"/>
  <c r="NT149"/>
  <c r="NR149"/>
  <c r="NQ149"/>
  <c r="NP149"/>
  <c r="NN149"/>
  <c r="NM149"/>
  <c r="MK149"/>
  <c r="MC149"/>
  <c r="LU149"/>
  <c r="LM149"/>
  <c r="LE149"/>
  <c r="KW149"/>
  <c r="KO149"/>
  <c r="KG149"/>
  <c r="JY149"/>
  <c r="JI149"/>
  <c r="JA149"/>
  <c r="IS149"/>
  <c r="IK149"/>
  <c r="IC149"/>
  <c r="HU149"/>
  <c r="GH149"/>
  <c r="GE149"/>
  <c r="GD149"/>
  <c r="GC149"/>
  <c r="GB149"/>
  <c r="GA149"/>
  <c r="FZ149"/>
  <c r="FY149"/>
  <c r="FX149"/>
  <c r="FU149"/>
  <c r="FR149"/>
  <c r="MG149" s="1"/>
  <c r="MH149" s="1"/>
  <c r="FQ149"/>
  <c r="MI149" s="1"/>
  <c r="MJ149" s="1"/>
  <c r="FL149"/>
  <c r="LY149" s="1"/>
  <c r="LZ149" s="1"/>
  <c r="FK149"/>
  <c r="MA149" s="1"/>
  <c r="MB149" s="1"/>
  <c r="FF149"/>
  <c r="LQ149" s="1"/>
  <c r="FE149"/>
  <c r="LS149" s="1"/>
  <c r="EZ149"/>
  <c r="EY149"/>
  <c r="EV149"/>
  <c r="EU149"/>
  <c r="EO149"/>
  <c r="LA149" s="1"/>
  <c r="EN149"/>
  <c r="EK149"/>
  <c r="ED149"/>
  <c r="EC149"/>
  <c r="DX149"/>
  <c r="DW149"/>
  <c r="DQ149"/>
  <c r="DP149"/>
  <c r="DN149"/>
  <c r="DM149"/>
  <c r="DF149"/>
  <c r="KC149" s="1"/>
  <c r="KD149" s="1"/>
  <c r="DE149"/>
  <c r="KE149" s="1"/>
  <c r="KF149" s="1"/>
  <c r="CZ149"/>
  <c r="JU149" s="1"/>
  <c r="JV149" s="1"/>
  <c r="CY149"/>
  <c r="JW149" s="1"/>
  <c r="JX149" s="1"/>
  <c r="CU149"/>
  <c r="CV149" s="1"/>
  <c r="JQ149" s="1"/>
  <c r="CT149"/>
  <c r="JM149" s="1"/>
  <c r="CS149"/>
  <c r="CP149"/>
  <c r="CN149"/>
  <c r="FV149" s="1"/>
  <c r="CG149"/>
  <c r="JG149" s="1"/>
  <c r="JH149" s="1"/>
  <c r="CF149"/>
  <c r="JE149" s="1"/>
  <c r="JF149" s="1"/>
  <c r="CA149"/>
  <c r="IY149" s="1"/>
  <c r="IZ149" s="1"/>
  <c r="BZ149"/>
  <c r="IW149" s="1"/>
  <c r="IX149" s="1"/>
  <c r="BU149"/>
  <c r="BT149"/>
  <c r="BQ149"/>
  <c r="BP149"/>
  <c r="BJ149"/>
  <c r="II149" s="1"/>
  <c r="BI149"/>
  <c r="IG149" s="1"/>
  <c r="IL149" s="1"/>
  <c r="AW149"/>
  <c r="AV149"/>
  <c r="AR149"/>
  <c r="AQ149"/>
  <c r="AK149"/>
  <c r="AJ149"/>
  <c r="AG149"/>
  <c r="AF149"/>
  <c r="OB148"/>
  <c r="OA148"/>
  <c r="NY148"/>
  <c r="NW148"/>
  <c r="NU148"/>
  <c r="NT148"/>
  <c r="NR148"/>
  <c r="NQ148"/>
  <c r="NP148"/>
  <c r="NN148"/>
  <c r="NM148"/>
  <c r="MK148"/>
  <c r="MC148"/>
  <c r="MA148"/>
  <c r="MB148" s="1"/>
  <c r="LY148"/>
  <c r="LZ148" s="1"/>
  <c r="LU148"/>
  <c r="LM148"/>
  <c r="LE148"/>
  <c r="KW148"/>
  <c r="KU148"/>
  <c r="KV148" s="1"/>
  <c r="KS148"/>
  <c r="KT148" s="1"/>
  <c r="KO148"/>
  <c r="KG148"/>
  <c r="JY148"/>
  <c r="JI148"/>
  <c r="JA148"/>
  <c r="IS148"/>
  <c r="IK148"/>
  <c r="IC148"/>
  <c r="HU148"/>
  <c r="GH148"/>
  <c r="GE148"/>
  <c r="GD148"/>
  <c r="GC148"/>
  <c r="GB148"/>
  <c r="GA148"/>
  <c r="FZ148"/>
  <c r="FY148"/>
  <c r="FX148"/>
  <c r="FU148"/>
  <c r="FR148"/>
  <c r="MG148" s="1"/>
  <c r="MH148" s="1"/>
  <c r="FQ148"/>
  <c r="MI148" s="1"/>
  <c r="MJ148" s="1"/>
  <c r="FF148"/>
  <c r="LQ148" s="1"/>
  <c r="FE148"/>
  <c r="LS148" s="1"/>
  <c r="LW148" s="1"/>
  <c r="EZ148"/>
  <c r="EY148"/>
  <c r="EV148"/>
  <c r="EU148"/>
  <c r="EO148"/>
  <c r="LA148" s="1"/>
  <c r="EN148"/>
  <c r="EK148"/>
  <c r="DQ148"/>
  <c r="DP148"/>
  <c r="DN148"/>
  <c r="DM148"/>
  <c r="DF148"/>
  <c r="KC148" s="1"/>
  <c r="KD148" s="1"/>
  <c r="DE148"/>
  <c r="KE148" s="1"/>
  <c r="KF148" s="1"/>
  <c r="CZ148"/>
  <c r="JU148" s="1"/>
  <c r="JV148" s="1"/>
  <c r="CY148"/>
  <c r="JW148" s="1"/>
  <c r="JX148" s="1"/>
  <c r="CU148"/>
  <c r="CV148" s="1"/>
  <c r="JQ148" s="1"/>
  <c r="CT148"/>
  <c r="JM148" s="1"/>
  <c r="CS148"/>
  <c r="CP148"/>
  <c r="CN148"/>
  <c r="FW148" s="1"/>
  <c r="CG148"/>
  <c r="JG148" s="1"/>
  <c r="JH148" s="1"/>
  <c r="CF148"/>
  <c r="JE148" s="1"/>
  <c r="JF148" s="1"/>
  <c r="CA148"/>
  <c r="IY148" s="1"/>
  <c r="IZ148" s="1"/>
  <c r="BZ148"/>
  <c r="IW148" s="1"/>
  <c r="IX148" s="1"/>
  <c r="BU148"/>
  <c r="BT148"/>
  <c r="BQ148"/>
  <c r="BP148"/>
  <c r="BJ148"/>
  <c r="II148" s="1"/>
  <c r="IJ148" s="1"/>
  <c r="BI148"/>
  <c r="IG148" s="1"/>
  <c r="AW148"/>
  <c r="AV148"/>
  <c r="AR148"/>
  <c r="AQ148"/>
  <c r="AK148"/>
  <c r="AJ148"/>
  <c r="AG148"/>
  <c r="AF148"/>
  <c r="OB147"/>
  <c r="OA147"/>
  <c r="NY147"/>
  <c r="NW147"/>
  <c r="NU147"/>
  <c r="NT147"/>
  <c r="NR147"/>
  <c r="NQ147"/>
  <c r="NP147"/>
  <c r="NN147"/>
  <c r="NM147"/>
  <c r="MK147"/>
  <c r="MC147"/>
  <c r="LU147"/>
  <c r="LM147"/>
  <c r="LE147"/>
  <c r="KW147"/>
  <c r="KO147"/>
  <c r="KG147"/>
  <c r="JY147"/>
  <c r="JI147"/>
  <c r="JA147"/>
  <c r="IS147"/>
  <c r="IK147"/>
  <c r="IC147"/>
  <c r="HU147"/>
  <c r="GH147"/>
  <c r="GE147"/>
  <c r="GD147"/>
  <c r="GC147"/>
  <c r="GB147"/>
  <c r="GA147"/>
  <c r="FZ147"/>
  <c r="FY147"/>
  <c r="FX147"/>
  <c r="FU147"/>
  <c r="FR147"/>
  <c r="MG147" s="1"/>
  <c r="MH147" s="1"/>
  <c r="FQ147"/>
  <c r="MI147" s="1"/>
  <c r="MJ147" s="1"/>
  <c r="FL147"/>
  <c r="LY147" s="1"/>
  <c r="LZ147" s="1"/>
  <c r="FK147"/>
  <c r="MA147" s="1"/>
  <c r="MB147" s="1"/>
  <c r="FF147"/>
  <c r="LQ147" s="1"/>
  <c r="FE147"/>
  <c r="LS147" s="1"/>
  <c r="EZ147"/>
  <c r="EY147"/>
  <c r="EV147"/>
  <c r="EU147"/>
  <c r="EO147"/>
  <c r="LA147" s="1"/>
  <c r="EN147"/>
  <c r="EK147"/>
  <c r="ED147"/>
  <c r="EC147"/>
  <c r="DX147"/>
  <c r="DW147"/>
  <c r="DQ147"/>
  <c r="DP147"/>
  <c r="DN147"/>
  <c r="DM147"/>
  <c r="DF147"/>
  <c r="KC147" s="1"/>
  <c r="KD147" s="1"/>
  <c r="DE147"/>
  <c r="KE147" s="1"/>
  <c r="KF147" s="1"/>
  <c r="CZ147"/>
  <c r="JU147" s="1"/>
  <c r="JV147" s="1"/>
  <c r="CY147"/>
  <c r="JW147" s="1"/>
  <c r="JX147" s="1"/>
  <c r="CU147"/>
  <c r="CV147" s="1"/>
  <c r="JQ147" s="1"/>
  <c r="CT147"/>
  <c r="JM147" s="1"/>
  <c r="CS147"/>
  <c r="CP147"/>
  <c r="CN147"/>
  <c r="FV147" s="1"/>
  <c r="CG147"/>
  <c r="JG147" s="1"/>
  <c r="JH147" s="1"/>
  <c r="CF147"/>
  <c r="JE147" s="1"/>
  <c r="JF147" s="1"/>
  <c r="CA147"/>
  <c r="IY147" s="1"/>
  <c r="IZ147" s="1"/>
  <c r="BZ147"/>
  <c r="IW147" s="1"/>
  <c r="IX147" s="1"/>
  <c r="BU147"/>
  <c r="BT147"/>
  <c r="BQ147"/>
  <c r="BP147"/>
  <c r="BJ147"/>
  <c r="II147" s="1"/>
  <c r="BI147"/>
  <c r="IG147" s="1"/>
  <c r="IL147" s="1"/>
  <c r="AW147"/>
  <c r="AV147"/>
  <c r="AR147"/>
  <c r="AQ147"/>
  <c r="AK147"/>
  <c r="AJ147"/>
  <c r="AG147"/>
  <c r="AF147"/>
  <c r="OB146"/>
  <c r="OA146"/>
  <c r="NY146"/>
  <c r="NW146"/>
  <c r="NU146"/>
  <c r="NT146"/>
  <c r="NR146"/>
  <c r="NQ146"/>
  <c r="NP146"/>
  <c r="NN146"/>
  <c r="NM146"/>
  <c r="MK146"/>
  <c r="MC146"/>
  <c r="LU146"/>
  <c r="LM146"/>
  <c r="LE146"/>
  <c r="KW146"/>
  <c r="KO146"/>
  <c r="KG146"/>
  <c r="JY146"/>
  <c r="JI146"/>
  <c r="JA146"/>
  <c r="IS146"/>
  <c r="IK146"/>
  <c r="IC146"/>
  <c r="HU146"/>
  <c r="GH146"/>
  <c r="GE146"/>
  <c r="GD146"/>
  <c r="GC146"/>
  <c r="GB146"/>
  <c r="GA146"/>
  <c r="FZ146"/>
  <c r="FY146"/>
  <c r="FX146"/>
  <c r="FU146"/>
  <c r="FR146"/>
  <c r="MG146" s="1"/>
  <c r="MH146" s="1"/>
  <c r="FQ146"/>
  <c r="MI146" s="1"/>
  <c r="MJ146" s="1"/>
  <c r="FL146"/>
  <c r="LY146" s="1"/>
  <c r="LZ146" s="1"/>
  <c r="FK146"/>
  <c r="MA146" s="1"/>
  <c r="MB146" s="1"/>
  <c r="FF146"/>
  <c r="LQ146" s="1"/>
  <c r="FE146"/>
  <c r="LS146" s="1"/>
  <c r="EZ146"/>
  <c r="EY146"/>
  <c r="EV146"/>
  <c r="EU146"/>
  <c r="EO146"/>
  <c r="LA146" s="1"/>
  <c r="EN146"/>
  <c r="EK146"/>
  <c r="ED146"/>
  <c r="EC146"/>
  <c r="DX146"/>
  <c r="DW146"/>
  <c r="DQ146"/>
  <c r="DP146"/>
  <c r="DN146"/>
  <c r="DM146"/>
  <c r="DF146"/>
  <c r="KC146" s="1"/>
  <c r="KD146" s="1"/>
  <c r="DE146"/>
  <c r="KE146" s="1"/>
  <c r="KF146" s="1"/>
  <c r="CZ146"/>
  <c r="JU146" s="1"/>
  <c r="JV146" s="1"/>
  <c r="CY146"/>
  <c r="JW146" s="1"/>
  <c r="JX146" s="1"/>
  <c r="CU146"/>
  <c r="CV146" s="1"/>
  <c r="JQ146" s="1"/>
  <c r="CT146"/>
  <c r="JM146" s="1"/>
  <c r="CS146"/>
  <c r="CP146"/>
  <c r="CN146"/>
  <c r="FV146" s="1"/>
  <c r="CG146"/>
  <c r="JG146" s="1"/>
  <c r="JH146" s="1"/>
  <c r="CF146"/>
  <c r="JE146" s="1"/>
  <c r="JF146" s="1"/>
  <c r="CA146"/>
  <c r="IY146" s="1"/>
  <c r="IZ146" s="1"/>
  <c r="BZ146"/>
  <c r="IW146" s="1"/>
  <c r="IX146" s="1"/>
  <c r="BU146"/>
  <c r="BT146"/>
  <c r="BQ146"/>
  <c r="BP146"/>
  <c r="BJ146"/>
  <c r="II146" s="1"/>
  <c r="IJ146" s="1"/>
  <c r="BI146"/>
  <c r="IG146" s="1"/>
  <c r="AW146"/>
  <c r="AV146"/>
  <c r="AR146"/>
  <c r="AQ146"/>
  <c r="AK146"/>
  <c r="AJ146"/>
  <c r="AG146"/>
  <c r="AF146"/>
  <c r="OB145"/>
  <c r="OA145"/>
  <c r="NY145"/>
  <c r="NW145"/>
  <c r="NU145"/>
  <c r="NT145"/>
  <c r="NR145"/>
  <c r="NQ145"/>
  <c r="NP145"/>
  <c r="NN145"/>
  <c r="NM145"/>
  <c r="MK145"/>
  <c r="MC145"/>
  <c r="LU145"/>
  <c r="LM145"/>
  <c r="LE145"/>
  <c r="KW145"/>
  <c r="KO145"/>
  <c r="KG145"/>
  <c r="JY145"/>
  <c r="JI145"/>
  <c r="JA145"/>
  <c r="IS145"/>
  <c r="IK145"/>
  <c r="IC145"/>
  <c r="HU145"/>
  <c r="GH145"/>
  <c r="GE145"/>
  <c r="GD145"/>
  <c r="GC145"/>
  <c r="GB145"/>
  <c r="GA145"/>
  <c r="FZ145"/>
  <c r="FY145"/>
  <c r="FX145"/>
  <c r="FU145"/>
  <c r="FR145"/>
  <c r="MG145" s="1"/>
  <c r="MH145" s="1"/>
  <c r="FQ145"/>
  <c r="MI145" s="1"/>
  <c r="MJ145" s="1"/>
  <c r="FL145"/>
  <c r="LY145" s="1"/>
  <c r="LZ145" s="1"/>
  <c r="FK145"/>
  <c r="MA145" s="1"/>
  <c r="MB145" s="1"/>
  <c r="FF145"/>
  <c r="LQ145" s="1"/>
  <c r="FE145"/>
  <c r="LS145" s="1"/>
  <c r="EZ145"/>
  <c r="EY145"/>
  <c r="EV145"/>
  <c r="EU145"/>
  <c r="EO145"/>
  <c r="LA145" s="1"/>
  <c r="EN145"/>
  <c r="EK145"/>
  <c r="ED145"/>
  <c r="EC145"/>
  <c r="DX145"/>
  <c r="DW145"/>
  <c r="DQ145"/>
  <c r="DP145"/>
  <c r="DN145"/>
  <c r="DM145"/>
  <c r="DF145"/>
  <c r="KC145" s="1"/>
  <c r="KD145" s="1"/>
  <c r="DE145"/>
  <c r="KE145" s="1"/>
  <c r="KF145" s="1"/>
  <c r="CZ145"/>
  <c r="JU145" s="1"/>
  <c r="JV145" s="1"/>
  <c r="CY145"/>
  <c r="JW145" s="1"/>
  <c r="JX145" s="1"/>
  <c r="CU145"/>
  <c r="CV145" s="1"/>
  <c r="JQ145" s="1"/>
  <c r="CT145"/>
  <c r="JM145" s="1"/>
  <c r="CS145"/>
  <c r="CP145"/>
  <c r="CN145"/>
  <c r="CG145"/>
  <c r="JG145" s="1"/>
  <c r="JH145" s="1"/>
  <c r="CF145"/>
  <c r="JE145" s="1"/>
  <c r="JF145" s="1"/>
  <c r="CA145"/>
  <c r="IY145" s="1"/>
  <c r="IZ145" s="1"/>
  <c r="BZ145"/>
  <c r="IW145" s="1"/>
  <c r="IX145" s="1"/>
  <c r="BU145"/>
  <c r="BT145"/>
  <c r="BQ145"/>
  <c r="BP145"/>
  <c r="BJ145"/>
  <c r="II145" s="1"/>
  <c r="BI145"/>
  <c r="IG145" s="1"/>
  <c r="AW145"/>
  <c r="AV145"/>
  <c r="AR145"/>
  <c r="AQ145"/>
  <c r="AK145"/>
  <c r="AJ145"/>
  <c r="AG145"/>
  <c r="AF145"/>
  <c r="OB144"/>
  <c r="OA144"/>
  <c r="NY144"/>
  <c r="NW144"/>
  <c r="NU144"/>
  <c r="NT144"/>
  <c r="NR144"/>
  <c r="NQ144"/>
  <c r="NP144"/>
  <c r="NN144"/>
  <c r="NM144"/>
  <c r="MK144"/>
  <c r="MC144"/>
  <c r="LU144"/>
  <c r="LM144"/>
  <c r="LE144"/>
  <c r="KW144"/>
  <c r="KO144"/>
  <c r="KG144"/>
  <c r="JY144"/>
  <c r="JI144"/>
  <c r="JA144"/>
  <c r="IS144"/>
  <c r="IK144"/>
  <c r="IC144"/>
  <c r="HU144"/>
  <c r="GH144"/>
  <c r="GE144"/>
  <c r="GD144"/>
  <c r="GC144"/>
  <c r="GB144"/>
  <c r="GA144"/>
  <c r="FZ144"/>
  <c r="FY144"/>
  <c r="FX144"/>
  <c r="FU144"/>
  <c r="FR144"/>
  <c r="MG144" s="1"/>
  <c r="MH144" s="1"/>
  <c r="FQ144"/>
  <c r="MI144" s="1"/>
  <c r="MJ144" s="1"/>
  <c r="FL144"/>
  <c r="LY144" s="1"/>
  <c r="LZ144" s="1"/>
  <c r="FK144"/>
  <c r="MA144" s="1"/>
  <c r="MB144" s="1"/>
  <c r="FF144"/>
  <c r="LQ144" s="1"/>
  <c r="FE144"/>
  <c r="LS144" s="1"/>
  <c r="EZ144"/>
  <c r="EY144"/>
  <c r="EV144"/>
  <c r="EU144"/>
  <c r="EO144"/>
  <c r="LA144" s="1"/>
  <c r="EN144"/>
  <c r="EK144"/>
  <c r="ED144"/>
  <c r="EC144"/>
  <c r="DX144"/>
  <c r="DW144"/>
  <c r="DQ144"/>
  <c r="DP144"/>
  <c r="DN144"/>
  <c r="DM144"/>
  <c r="DF144"/>
  <c r="KC144" s="1"/>
  <c r="KD144" s="1"/>
  <c r="DE144"/>
  <c r="KE144" s="1"/>
  <c r="KF144" s="1"/>
  <c r="CZ144"/>
  <c r="JU144" s="1"/>
  <c r="JV144" s="1"/>
  <c r="CY144"/>
  <c r="JW144" s="1"/>
  <c r="JX144" s="1"/>
  <c r="CU144"/>
  <c r="CV144" s="1"/>
  <c r="JQ144" s="1"/>
  <c r="CT144"/>
  <c r="JM144" s="1"/>
  <c r="JN144" s="1"/>
  <c r="CS144"/>
  <c r="CP144"/>
  <c r="CN144"/>
  <c r="FW144" s="1"/>
  <c r="CG144"/>
  <c r="JG144" s="1"/>
  <c r="JH144" s="1"/>
  <c r="CF144"/>
  <c r="JE144" s="1"/>
  <c r="JF144" s="1"/>
  <c r="CA144"/>
  <c r="IY144" s="1"/>
  <c r="IZ144" s="1"/>
  <c r="BZ144"/>
  <c r="IW144" s="1"/>
  <c r="IX144" s="1"/>
  <c r="BU144"/>
  <c r="BT144"/>
  <c r="BQ144"/>
  <c r="BP144"/>
  <c r="BJ144"/>
  <c r="II144" s="1"/>
  <c r="BI144"/>
  <c r="IG144" s="1"/>
  <c r="AW144"/>
  <c r="AV144"/>
  <c r="AR144"/>
  <c r="AQ144"/>
  <c r="AK144"/>
  <c r="AJ144"/>
  <c r="AG144"/>
  <c r="AF144"/>
  <c r="OB143"/>
  <c r="OA143"/>
  <c r="NY143"/>
  <c r="NW143"/>
  <c r="NU143"/>
  <c r="NT143"/>
  <c r="NR143"/>
  <c r="NQ143"/>
  <c r="NP143"/>
  <c r="NN143"/>
  <c r="NM143"/>
  <c r="MK143"/>
  <c r="MC143"/>
  <c r="LU143"/>
  <c r="LM143"/>
  <c r="LE143"/>
  <c r="KW143"/>
  <c r="KO143"/>
  <c r="KG143"/>
  <c r="JY143"/>
  <c r="JI143"/>
  <c r="JA143"/>
  <c r="IS143"/>
  <c r="IK143"/>
  <c r="IC143"/>
  <c r="HU143"/>
  <c r="GH143"/>
  <c r="GE143"/>
  <c r="GD143"/>
  <c r="GC143"/>
  <c r="GB143"/>
  <c r="GA143"/>
  <c r="FZ143"/>
  <c r="FY143"/>
  <c r="FX143"/>
  <c r="FU143"/>
  <c r="FR143"/>
  <c r="MG143" s="1"/>
  <c r="MH143" s="1"/>
  <c r="FQ143"/>
  <c r="MI143" s="1"/>
  <c r="MJ143" s="1"/>
  <c r="FL143"/>
  <c r="LY143" s="1"/>
  <c r="LZ143" s="1"/>
  <c r="FK143"/>
  <c r="MA143" s="1"/>
  <c r="MB143" s="1"/>
  <c r="FF143"/>
  <c r="LQ143" s="1"/>
  <c r="FE143"/>
  <c r="LS143" s="1"/>
  <c r="EZ143"/>
  <c r="EY143"/>
  <c r="EV143"/>
  <c r="EU143"/>
  <c r="EO143"/>
  <c r="LA143" s="1"/>
  <c r="EN143"/>
  <c r="EK143"/>
  <c r="ED143"/>
  <c r="EC143"/>
  <c r="DX143"/>
  <c r="DW143"/>
  <c r="DQ143"/>
  <c r="DP143"/>
  <c r="DN143"/>
  <c r="DM143"/>
  <c r="DF143"/>
  <c r="KC143" s="1"/>
  <c r="KD143" s="1"/>
  <c r="DE143"/>
  <c r="KE143" s="1"/>
  <c r="KF143" s="1"/>
  <c r="CZ143"/>
  <c r="JU143" s="1"/>
  <c r="JV143" s="1"/>
  <c r="CY143"/>
  <c r="JW143" s="1"/>
  <c r="JX143" s="1"/>
  <c r="CU143"/>
  <c r="CV143" s="1"/>
  <c r="JQ143" s="1"/>
  <c r="CT143"/>
  <c r="JM143" s="1"/>
  <c r="CS143"/>
  <c r="CP143"/>
  <c r="CN143"/>
  <c r="FV143" s="1"/>
  <c r="CG143"/>
  <c r="JG143" s="1"/>
  <c r="JH143" s="1"/>
  <c r="CF143"/>
  <c r="JE143" s="1"/>
  <c r="JF143" s="1"/>
  <c r="CA143"/>
  <c r="IY143" s="1"/>
  <c r="IZ143" s="1"/>
  <c r="BZ143"/>
  <c r="IW143" s="1"/>
  <c r="IX143" s="1"/>
  <c r="BU143"/>
  <c r="BT143"/>
  <c r="BQ143"/>
  <c r="BP143"/>
  <c r="BJ143"/>
  <c r="BI143"/>
  <c r="IG143" s="1"/>
  <c r="IH143" s="1"/>
  <c r="AW143"/>
  <c r="AV143"/>
  <c r="AR143"/>
  <c r="AQ143"/>
  <c r="AK143"/>
  <c r="AJ143"/>
  <c r="AG143"/>
  <c r="AF143"/>
  <c r="OB142"/>
  <c r="OA142"/>
  <c r="NY142"/>
  <c r="NW142"/>
  <c r="NU142"/>
  <c r="NT142"/>
  <c r="NR142"/>
  <c r="NQ142"/>
  <c r="NP142"/>
  <c r="NN142"/>
  <c r="NM142"/>
  <c r="MK142"/>
  <c r="MC142"/>
  <c r="LU142"/>
  <c r="LM142"/>
  <c r="LE142"/>
  <c r="KW142"/>
  <c r="KO142"/>
  <c r="KG142"/>
  <c r="JY142"/>
  <c r="JI142"/>
  <c r="JA142"/>
  <c r="IS142"/>
  <c r="IK142"/>
  <c r="IC142"/>
  <c r="HU142"/>
  <c r="GH142"/>
  <c r="GE142"/>
  <c r="GD142"/>
  <c r="GC142"/>
  <c r="GB142"/>
  <c r="GA142"/>
  <c r="FZ142"/>
  <c r="FY142"/>
  <c r="FX142"/>
  <c r="FU142"/>
  <c r="FR142"/>
  <c r="MG142" s="1"/>
  <c r="MH142" s="1"/>
  <c r="FQ142"/>
  <c r="MI142" s="1"/>
  <c r="MJ142" s="1"/>
  <c r="FL142"/>
  <c r="LY142" s="1"/>
  <c r="LZ142" s="1"/>
  <c r="FK142"/>
  <c r="MA142" s="1"/>
  <c r="MB142" s="1"/>
  <c r="FF142"/>
  <c r="LQ142" s="1"/>
  <c r="FE142"/>
  <c r="LS142" s="1"/>
  <c r="EZ142"/>
  <c r="EY142"/>
  <c r="EV142"/>
  <c r="EU142"/>
  <c r="EO142"/>
  <c r="LA142" s="1"/>
  <c r="EN142"/>
  <c r="EK142"/>
  <c r="ED142"/>
  <c r="EC142"/>
  <c r="DX142"/>
  <c r="DW142"/>
  <c r="DQ142"/>
  <c r="DP142"/>
  <c r="DN142"/>
  <c r="DM142"/>
  <c r="DF142"/>
  <c r="KC142" s="1"/>
  <c r="KD142" s="1"/>
  <c r="DE142"/>
  <c r="KE142" s="1"/>
  <c r="KF142" s="1"/>
  <c r="CZ142"/>
  <c r="JU142" s="1"/>
  <c r="JV142" s="1"/>
  <c r="CY142"/>
  <c r="JW142" s="1"/>
  <c r="JX142" s="1"/>
  <c r="CU142"/>
  <c r="CV142" s="1"/>
  <c r="JQ142" s="1"/>
  <c r="CT142"/>
  <c r="JM142" s="1"/>
  <c r="CS142"/>
  <c r="CP142"/>
  <c r="CN142"/>
  <c r="CG142"/>
  <c r="JG142" s="1"/>
  <c r="JH142" s="1"/>
  <c r="CF142"/>
  <c r="JE142" s="1"/>
  <c r="JF142" s="1"/>
  <c r="CA142"/>
  <c r="IY142" s="1"/>
  <c r="IZ142" s="1"/>
  <c r="BZ142"/>
  <c r="IW142" s="1"/>
  <c r="IX142" s="1"/>
  <c r="BU142"/>
  <c r="BT142"/>
  <c r="BQ142"/>
  <c r="BP142"/>
  <c r="BJ142"/>
  <c r="II142" s="1"/>
  <c r="IJ142" s="1"/>
  <c r="BI142"/>
  <c r="IG142" s="1"/>
  <c r="AW142"/>
  <c r="AV142"/>
  <c r="AR142"/>
  <c r="AQ142"/>
  <c r="AK142"/>
  <c r="AJ142"/>
  <c r="AG142"/>
  <c r="AF142"/>
  <c r="OB141"/>
  <c r="OA141"/>
  <c r="NY141"/>
  <c r="NW141"/>
  <c r="NU141"/>
  <c r="NT141"/>
  <c r="NR141"/>
  <c r="NQ141"/>
  <c r="NP141"/>
  <c r="NN141"/>
  <c r="NM141"/>
  <c r="MK141"/>
  <c r="MC141"/>
  <c r="LU141"/>
  <c r="LM141"/>
  <c r="LE141"/>
  <c r="KW141"/>
  <c r="KO141"/>
  <c r="KG141"/>
  <c r="JY141"/>
  <c r="JI141"/>
  <c r="JA141"/>
  <c r="IS141"/>
  <c r="IK141"/>
  <c r="IC141"/>
  <c r="HU141"/>
  <c r="GH141"/>
  <c r="GE141"/>
  <c r="GD141"/>
  <c r="GC141"/>
  <c r="GB141"/>
  <c r="GA141"/>
  <c r="FZ141"/>
  <c r="FY141"/>
  <c r="FX141"/>
  <c r="FU141"/>
  <c r="FR141"/>
  <c r="MG141" s="1"/>
  <c r="MH141" s="1"/>
  <c r="FQ141"/>
  <c r="MI141" s="1"/>
  <c r="MJ141" s="1"/>
  <c r="FL141"/>
  <c r="LY141" s="1"/>
  <c r="LZ141" s="1"/>
  <c r="FK141"/>
  <c r="MA141" s="1"/>
  <c r="MB141" s="1"/>
  <c r="FF141"/>
  <c r="LQ141" s="1"/>
  <c r="FE141"/>
  <c r="LS141" s="1"/>
  <c r="EZ141"/>
  <c r="EY141"/>
  <c r="EV141"/>
  <c r="EU141"/>
  <c r="EO141"/>
  <c r="LA141" s="1"/>
  <c r="EN141"/>
  <c r="EK141"/>
  <c r="ED141"/>
  <c r="EC141"/>
  <c r="DX141"/>
  <c r="DW141"/>
  <c r="DQ141"/>
  <c r="DP141"/>
  <c r="DN141"/>
  <c r="DM141"/>
  <c r="DF141"/>
  <c r="KC141" s="1"/>
  <c r="KD141" s="1"/>
  <c r="DE141"/>
  <c r="KE141" s="1"/>
  <c r="KF141" s="1"/>
  <c r="CZ141"/>
  <c r="JU141" s="1"/>
  <c r="JV141" s="1"/>
  <c r="CY141"/>
  <c r="JW141" s="1"/>
  <c r="JX141" s="1"/>
  <c r="CU141"/>
  <c r="CV141" s="1"/>
  <c r="JQ141" s="1"/>
  <c r="CT141"/>
  <c r="JM141" s="1"/>
  <c r="CS141"/>
  <c r="CP141"/>
  <c r="CN141"/>
  <c r="FV141" s="1"/>
  <c r="CG141"/>
  <c r="JG141" s="1"/>
  <c r="JH141" s="1"/>
  <c r="CF141"/>
  <c r="JE141" s="1"/>
  <c r="JF141" s="1"/>
  <c r="CA141"/>
  <c r="IY141" s="1"/>
  <c r="IZ141" s="1"/>
  <c r="BZ141"/>
  <c r="IW141" s="1"/>
  <c r="IX141" s="1"/>
  <c r="BU141"/>
  <c r="BT141"/>
  <c r="BQ141"/>
  <c r="BP141"/>
  <c r="BJ141"/>
  <c r="II141" s="1"/>
  <c r="BI141"/>
  <c r="IG141" s="1"/>
  <c r="AW141"/>
  <c r="AV141"/>
  <c r="AR141"/>
  <c r="AQ141"/>
  <c r="AK141"/>
  <c r="AJ141"/>
  <c r="AG141"/>
  <c r="AF141"/>
  <c r="OB140"/>
  <c r="OA140"/>
  <c r="NY140"/>
  <c r="NW140"/>
  <c r="NU140"/>
  <c r="NT140"/>
  <c r="NR140"/>
  <c r="NQ140"/>
  <c r="NP140"/>
  <c r="NN140"/>
  <c r="NM140"/>
  <c r="MK140"/>
  <c r="MC140"/>
  <c r="LU140"/>
  <c r="LM140"/>
  <c r="LE140"/>
  <c r="KW140"/>
  <c r="KO140"/>
  <c r="KG140"/>
  <c r="JY140"/>
  <c r="JI140"/>
  <c r="JA140"/>
  <c r="IS140"/>
  <c r="IK140"/>
  <c r="IC140"/>
  <c r="HU140"/>
  <c r="GH140"/>
  <c r="GE140"/>
  <c r="GD140"/>
  <c r="GC140"/>
  <c r="GB140"/>
  <c r="GA140"/>
  <c r="FZ140"/>
  <c r="FY140"/>
  <c r="FX140"/>
  <c r="FU140"/>
  <c r="FR140"/>
  <c r="MG140" s="1"/>
  <c r="MH140" s="1"/>
  <c r="FQ140"/>
  <c r="MI140" s="1"/>
  <c r="MJ140" s="1"/>
  <c r="FL140"/>
  <c r="LY140" s="1"/>
  <c r="LZ140" s="1"/>
  <c r="FK140"/>
  <c r="MA140" s="1"/>
  <c r="MB140" s="1"/>
  <c r="FF140"/>
  <c r="LQ140" s="1"/>
  <c r="LR140" s="1"/>
  <c r="FE140"/>
  <c r="LS140" s="1"/>
  <c r="EZ140"/>
  <c r="EY140"/>
  <c r="EV140"/>
  <c r="EU140"/>
  <c r="EO140"/>
  <c r="LA140" s="1"/>
  <c r="EN140"/>
  <c r="EK140"/>
  <c r="ED140"/>
  <c r="EC140"/>
  <c r="DX140"/>
  <c r="DW140"/>
  <c r="DQ140"/>
  <c r="DP140"/>
  <c r="DN140"/>
  <c r="DM140"/>
  <c r="DF140"/>
  <c r="KC140" s="1"/>
  <c r="KD140" s="1"/>
  <c r="DE140"/>
  <c r="KE140" s="1"/>
  <c r="KF140" s="1"/>
  <c r="CZ140"/>
  <c r="JU140" s="1"/>
  <c r="JV140" s="1"/>
  <c r="CY140"/>
  <c r="JW140" s="1"/>
  <c r="JX140" s="1"/>
  <c r="CU140"/>
  <c r="CV140" s="1"/>
  <c r="JQ140" s="1"/>
  <c r="CT140"/>
  <c r="JM140" s="1"/>
  <c r="JN140" s="1"/>
  <c r="CS140"/>
  <c r="CP140"/>
  <c r="CN140"/>
  <c r="FW140" s="1"/>
  <c r="CG140"/>
  <c r="JG140" s="1"/>
  <c r="JH140" s="1"/>
  <c r="CF140"/>
  <c r="JE140" s="1"/>
  <c r="JF140" s="1"/>
  <c r="CA140"/>
  <c r="IY140" s="1"/>
  <c r="IZ140" s="1"/>
  <c r="BZ140"/>
  <c r="IW140" s="1"/>
  <c r="IX140" s="1"/>
  <c r="BU140"/>
  <c r="BT140"/>
  <c r="BQ140"/>
  <c r="BP140"/>
  <c r="BJ140"/>
  <c r="II140" s="1"/>
  <c r="BI140"/>
  <c r="IG140" s="1"/>
  <c r="AW140"/>
  <c r="AV140"/>
  <c r="AR140"/>
  <c r="AQ140"/>
  <c r="AK140"/>
  <c r="AJ140"/>
  <c r="AG140"/>
  <c r="AF140"/>
  <c r="OB139"/>
  <c r="OA139"/>
  <c r="NY139"/>
  <c r="NW139"/>
  <c r="NU139"/>
  <c r="NT139"/>
  <c r="NR139"/>
  <c r="NQ139"/>
  <c r="NP139"/>
  <c r="NN139"/>
  <c r="NM139"/>
  <c r="MK139"/>
  <c r="MC139"/>
  <c r="LU139"/>
  <c r="LM139"/>
  <c r="LE139"/>
  <c r="KW139"/>
  <c r="KO139"/>
  <c r="KG139"/>
  <c r="JY139"/>
  <c r="JI139"/>
  <c r="JA139"/>
  <c r="IS139"/>
  <c r="IK139"/>
  <c r="IC139"/>
  <c r="HU139"/>
  <c r="GH139"/>
  <c r="GE139"/>
  <c r="GD139"/>
  <c r="GC139"/>
  <c r="GB139"/>
  <c r="GA139"/>
  <c r="FZ139"/>
  <c r="FY139"/>
  <c r="FX139"/>
  <c r="FU139"/>
  <c r="FR139"/>
  <c r="MG139" s="1"/>
  <c r="MH139" s="1"/>
  <c r="FQ139"/>
  <c r="MI139" s="1"/>
  <c r="MJ139" s="1"/>
  <c r="FL139"/>
  <c r="LY139" s="1"/>
  <c r="LZ139" s="1"/>
  <c r="FK139"/>
  <c r="MA139" s="1"/>
  <c r="MB139" s="1"/>
  <c r="FF139"/>
  <c r="LQ139" s="1"/>
  <c r="FE139"/>
  <c r="LS139" s="1"/>
  <c r="EZ139"/>
  <c r="EY139"/>
  <c r="EV139"/>
  <c r="EU139"/>
  <c r="EO139"/>
  <c r="LA139" s="1"/>
  <c r="EN139"/>
  <c r="EK139"/>
  <c r="ED139"/>
  <c r="EC139"/>
  <c r="DX139"/>
  <c r="DW139"/>
  <c r="DQ139"/>
  <c r="DP139"/>
  <c r="DN139"/>
  <c r="DM139"/>
  <c r="DF139"/>
  <c r="KC139" s="1"/>
  <c r="KD139" s="1"/>
  <c r="DE139"/>
  <c r="KE139" s="1"/>
  <c r="KF139" s="1"/>
  <c r="CZ139"/>
  <c r="JU139" s="1"/>
  <c r="JV139" s="1"/>
  <c r="CY139"/>
  <c r="JW139" s="1"/>
  <c r="JX139" s="1"/>
  <c r="CU139"/>
  <c r="CV139" s="1"/>
  <c r="JQ139" s="1"/>
  <c r="CT139"/>
  <c r="JM139" s="1"/>
  <c r="CS139"/>
  <c r="CP139"/>
  <c r="CN139"/>
  <c r="FV139" s="1"/>
  <c r="CG139"/>
  <c r="JG139" s="1"/>
  <c r="JH139" s="1"/>
  <c r="CF139"/>
  <c r="JE139" s="1"/>
  <c r="JF139" s="1"/>
  <c r="CA139"/>
  <c r="IY139" s="1"/>
  <c r="IZ139" s="1"/>
  <c r="BZ139"/>
  <c r="IW139" s="1"/>
  <c r="IX139" s="1"/>
  <c r="BU139"/>
  <c r="BT139"/>
  <c r="BQ139"/>
  <c r="BP139"/>
  <c r="BJ139"/>
  <c r="BI139"/>
  <c r="IG139" s="1"/>
  <c r="IH139" s="1"/>
  <c r="AW139"/>
  <c r="AV139"/>
  <c r="AR139"/>
  <c r="AQ139"/>
  <c r="AK139"/>
  <c r="AJ139"/>
  <c r="AG139"/>
  <c r="AF139"/>
  <c r="OB138"/>
  <c r="OA138"/>
  <c r="NY138"/>
  <c r="NW138"/>
  <c r="NU138"/>
  <c r="NT138"/>
  <c r="NR138"/>
  <c r="NQ138"/>
  <c r="NP138"/>
  <c r="NN138"/>
  <c r="NM138"/>
  <c r="MK138"/>
  <c r="MC138"/>
  <c r="LU138"/>
  <c r="LM138"/>
  <c r="LE138"/>
  <c r="KW138"/>
  <c r="KO138"/>
  <c r="KG138"/>
  <c r="JY138"/>
  <c r="JI138"/>
  <c r="JA138"/>
  <c r="IS138"/>
  <c r="IK138"/>
  <c r="IC138"/>
  <c r="HU138"/>
  <c r="GH138"/>
  <c r="GE138"/>
  <c r="GD138"/>
  <c r="GC138"/>
  <c r="GB138"/>
  <c r="GA138"/>
  <c r="FZ138"/>
  <c r="FY138"/>
  <c r="FX138"/>
  <c r="FU138"/>
  <c r="FR138"/>
  <c r="MG138" s="1"/>
  <c r="MH138" s="1"/>
  <c r="FQ138"/>
  <c r="MI138" s="1"/>
  <c r="MJ138" s="1"/>
  <c r="FL138"/>
  <c r="LY138" s="1"/>
  <c r="LZ138" s="1"/>
  <c r="FK138"/>
  <c r="MA138" s="1"/>
  <c r="MB138" s="1"/>
  <c r="FF138"/>
  <c r="LQ138" s="1"/>
  <c r="FE138"/>
  <c r="LS138" s="1"/>
  <c r="EZ138"/>
  <c r="EY138"/>
  <c r="EV138"/>
  <c r="EU138"/>
  <c r="EO138"/>
  <c r="LA138" s="1"/>
  <c r="EN138"/>
  <c r="EK138"/>
  <c r="ED138"/>
  <c r="EC138"/>
  <c r="DX138"/>
  <c r="DW138"/>
  <c r="DQ138"/>
  <c r="DP138"/>
  <c r="DN138"/>
  <c r="DM138"/>
  <c r="DF138"/>
  <c r="KC138" s="1"/>
  <c r="KD138" s="1"/>
  <c r="DE138"/>
  <c r="KE138" s="1"/>
  <c r="KF138" s="1"/>
  <c r="CZ138"/>
  <c r="JU138" s="1"/>
  <c r="JV138" s="1"/>
  <c r="CY138"/>
  <c r="JW138" s="1"/>
  <c r="JX138" s="1"/>
  <c r="CU138"/>
  <c r="CV138" s="1"/>
  <c r="JQ138" s="1"/>
  <c r="CT138"/>
  <c r="JM138" s="1"/>
  <c r="CS138"/>
  <c r="CP138"/>
  <c r="CN138"/>
  <c r="FV138" s="1"/>
  <c r="CG138"/>
  <c r="JG138" s="1"/>
  <c r="JH138" s="1"/>
  <c r="CF138"/>
  <c r="JE138" s="1"/>
  <c r="JF138" s="1"/>
  <c r="CA138"/>
  <c r="IY138" s="1"/>
  <c r="IZ138" s="1"/>
  <c r="BZ138"/>
  <c r="IW138" s="1"/>
  <c r="IX138" s="1"/>
  <c r="BU138"/>
  <c r="BT138"/>
  <c r="BQ138"/>
  <c r="BP138"/>
  <c r="BJ138"/>
  <c r="II138" s="1"/>
  <c r="IJ138" s="1"/>
  <c r="BI138"/>
  <c r="IG138" s="1"/>
  <c r="AW138"/>
  <c r="AV138"/>
  <c r="AR138"/>
  <c r="AQ138"/>
  <c r="AK138"/>
  <c r="AJ138"/>
  <c r="AG138"/>
  <c r="AF138"/>
  <c r="MK137"/>
  <c r="MC137"/>
  <c r="LU137"/>
  <c r="LM137"/>
  <c r="LE137"/>
  <c r="KW137"/>
  <c r="KO137"/>
  <c r="KG137"/>
  <c r="JY137"/>
  <c r="JI137"/>
  <c r="JA137"/>
  <c r="IS137"/>
  <c r="IK137"/>
  <c r="IC137"/>
  <c r="HU137"/>
  <c r="GH137"/>
  <c r="GE137"/>
  <c r="GD137"/>
  <c r="GC137"/>
  <c r="GB137"/>
  <c r="GA137"/>
  <c r="FZ137"/>
  <c r="FY137"/>
  <c r="FX137"/>
  <c r="FU137"/>
  <c r="FR137"/>
  <c r="MG137" s="1"/>
  <c r="FQ137"/>
  <c r="MI137" s="1"/>
  <c r="FL137"/>
  <c r="LY137" s="1"/>
  <c r="FK137"/>
  <c r="MA137" s="1"/>
  <c r="FF137"/>
  <c r="LQ137" s="1"/>
  <c r="FE137"/>
  <c r="LS137" s="1"/>
  <c r="LT137" s="1"/>
  <c r="EZ137"/>
  <c r="EY137"/>
  <c r="EV137"/>
  <c r="EU137"/>
  <c r="EO137"/>
  <c r="LA137" s="1"/>
  <c r="EN137"/>
  <c r="EK137"/>
  <c r="ED137"/>
  <c r="EC137"/>
  <c r="DX137"/>
  <c r="DW137"/>
  <c r="DQ137"/>
  <c r="DP137"/>
  <c r="DN137"/>
  <c r="DM137"/>
  <c r="DF137"/>
  <c r="KC137" s="1"/>
  <c r="DE137"/>
  <c r="KE137" s="1"/>
  <c r="KF137" s="1"/>
  <c r="CZ137"/>
  <c r="JU137" s="1"/>
  <c r="CY137"/>
  <c r="JW137" s="1"/>
  <c r="CU137"/>
  <c r="CV137" s="1"/>
  <c r="JQ137" s="1"/>
  <c r="CT137"/>
  <c r="JM137" s="1"/>
  <c r="CS137"/>
  <c r="CP137"/>
  <c r="CN137"/>
  <c r="FV137" s="1"/>
  <c r="CG137"/>
  <c r="JG137" s="1"/>
  <c r="JH137" s="1"/>
  <c r="CF137"/>
  <c r="JE137" s="1"/>
  <c r="CA137"/>
  <c r="IY137" s="1"/>
  <c r="BZ137"/>
  <c r="IW137" s="1"/>
  <c r="BU137"/>
  <c r="BT137"/>
  <c r="BQ137"/>
  <c r="BP137"/>
  <c r="BJ137"/>
  <c r="II137" s="1"/>
  <c r="IJ137" s="1"/>
  <c r="BI137"/>
  <c r="IG137" s="1"/>
  <c r="AW137"/>
  <c r="AV137"/>
  <c r="AR137"/>
  <c r="AQ137"/>
  <c r="AK137"/>
  <c r="AJ137"/>
  <c r="AG137"/>
  <c r="AF137"/>
  <c r="OB136"/>
  <c r="OA136"/>
  <c r="NY136"/>
  <c r="NW136"/>
  <c r="NU136"/>
  <c r="NT136"/>
  <c r="NR136"/>
  <c r="NQ136"/>
  <c r="NP136"/>
  <c r="NN136"/>
  <c r="NM136"/>
  <c r="MK136"/>
  <c r="MC136"/>
  <c r="LU136"/>
  <c r="LM136"/>
  <c r="LE136"/>
  <c r="KW136"/>
  <c r="KO136"/>
  <c r="KG136"/>
  <c r="JY136"/>
  <c r="JI136"/>
  <c r="JA136"/>
  <c r="IS136"/>
  <c r="IK136"/>
  <c r="IC136"/>
  <c r="HU136"/>
  <c r="GH136"/>
  <c r="GE136"/>
  <c r="GD136"/>
  <c r="GC136"/>
  <c r="GB136"/>
  <c r="GA136"/>
  <c r="FZ136"/>
  <c r="FY136"/>
  <c r="FX136"/>
  <c r="FU136"/>
  <c r="FR136"/>
  <c r="MG136" s="1"/>
  <c r="MH136" s="1"/>
  <c r="FQ136"/>
  <c r="MI136" s="1"/>
  <c r="MJ136" s="1"/>
  <c r="FL136"/>
  <c r="LY136" s="1"/>
  <c r="LZ136" s="1"/>
  <c r="FK136"/>
  <c r="MA136" s="1"/>
  <c r="MB136" s="1"/>
  <c r="FF136"/>
  <c r="LQ136" s="1"/>
  <c r="FE136"/>
  <c r="LS136" s="1"/>
  <c r="EZ136"/>
  <c r="EY136"/>
  <c r="EV136"/>
  <c r="EU136"/>
  <c r="EO136"/>
  <c r="LA136" s="1"/>
  <c r="EN136"/>
  <c r="EK136"/>
  <c r="ED136"/>
  <c r="EC136"/>
  <c r="DX136"/>
  <c r="DW136"/>
  <c r="DQ136"/>
  <c r="DP136"/>
  <c r="DN136"/>
  <c r="DM136"/>
  <c r="DF136"/>
  <c r="KC136" s="1"/>
  <c r="KD136" s="1"/>
  <c r="DE136"/>
  <c r="KE136" s="1"/>
  <c r="KF136" s="1"/>
  <c r="CZ136"/>
  <c r="JU136" s="1"/>
  <c r="JV136" s="1"/>
  <c r="CY136"/>
  <c r="JW136" s="1"/>
  <c r="JX136" s="1"/>
  <c r="CU136"/>
  <c r="CV136" s="1"/>
  <c r="JQ136" s="1"/>
  <c r="CT136"/>
  <c r="JM136" s="1"/>
  <c r="CS136"/>
  <c r="CP136"/>
  <c r="CN136"/>
  <c r="FV136" s="1"/>
  <c r="CG136"/>
  <c r="JG136" s="1"/>
  <c r="JH136" s="1"/>
  <c r="CF136"/>
  <c r="JE136" s="1"/>
  <c r="JF136" s="1"/>
  <c r="CA136"/>
  <c r="IY136" s="1"/>
  <c r="IZ136" s="1"/>
  <c r="BZ136"/>
  <c r="IW136" s="1"/>
  <c r="IX136" s="1"/>
  <c r="BU136"/>
  <c r="BT136"/>
  <c r="BQ136"/>
  <c r="BP136"/>
  <c r="BJ136"/>
  <c r="BI136"/>
  <c r="IG136" s="1"/>
  <c r="IL136" s="1"/>
  <c r="AW136"/>
  <c r="AV136"/>
  <c r="AR136"/>
  <c r="AQ136"/>
  <c r="AK136"/>
  <c r="AJ136"/>
  <c r="AG136"/>
  <c r="AF136"/>
  <c r="OB135"/>
  <c r="OA135"/>
  <c r="NY135"/>
  <c r="NW135"/>
  <c r="NU135"/>
  <c r="NT135"/>
  <c r="NR135"/>
  <c r="NQ135"/>
  <c r="NP135"/>
  <c r="NN135"/>
  <c r="NM135"/>
  <c r="MK135"/>
  <c r="MC135"/>
  <c r="LU135"/>
  <c r="LM135"/>
  <c r="LE135"/>
  <c r="KW135"/>
  <c r="KO135"/>
  <c r="KG135"/>
  <c r="JY135"/>
  <c r="JI135"/>
  <c r="JA135"/>
  <c r="IS135"/>
  <c r="IK135"/>
  <c r="IC135"/>
  <c r="HU135"/>
  <c r="GH135"/>
  <c r="GE135"/>
  <c r="GD135"/>
  <c r="GC135"/>
  <c r="GB135"/>
  <c r="GA135"/>
  <c r="FZ135"/>
  <c r="FY135"/>
  <c r="FX135"/>
  <c r="FU135"/>
  <c r="FR135"/>
  <c r="MG135" s="1"/>
  <c r="MH135" s="1"/>
  <c r="FQ135"/>
  <c r="MI135" s="1"/>
  <c r="MJ135" s="1"/>
  <c r="FL135"/>
  <c r="LY135" s="1"/>
  <c r="LZ135" s="1"/>
  <c r="FK135"/>
  <c r="MA135" s="1"/>
  <c r="MB135" s="1"/>
  <c r="FF135"/>
  <c r="LQ135" s="1"/>
  <c r="FE135"/>
  <c r="LS135" s="1"/>
  <c r="EZ135"/>
  <c r="EY135"/>
  <c r="EV135"/>
  <c r="EU135"/>
  <c r="EO135"/>
  <c r="LA135" s="1"/>
  <c r="EN135"/>
  <c r="EK135"/>
  <c r="ED135"/>
  <c r="EC135"/>
  <c r="DX135"/>
  <c r="DW135"/>
  <c r="DQ135"/>
  <c r="DP135"/>
  <c r="DN135"/>
  <c r="DM135"/>
  <c r="DF135"/>
  <c r="KC135" s="1"/>
  <c r="KD135" s="1"/>
  <c r="DE135"/>
  <c r="KE135" s="1"/>
  <c r="KF135" s="1"/>
  <c r="CZ135"/>
  <c r="JU135" s="1"/>
  <c r="JV135" s="1"/>
  <c r="CY135"/>
  <c r="JW135" s="1"/>
  <c r="JX135" s="1"/>
  <c r="CU135"/>
  <c r="CV135" s="1"/>
  <c r="JQ135" s="1"/>
  <c r="CT135"/>
  <c r="JM135" s="1"/>
  <c r="CS135"/>
  <c r="CP135"/>
  <c r="CN135"/>
  <c r="FV135" s="1"/>
  <c r="CG135"/>
  <c r="JG135" s="1"/>
  <c r="JH135" s="1"/>
  <c r="CF135"/>
  <c r="JE135" s="1"/>
  <c r="JF135" s="1"/>
  <c r="CA135"/>
  <c r="IY135" s="1"/>
  <c r="IZ135" s="1"/>
  <c r="BZ135"/>
  <c r="IW135" s="1"/>
  <c r="IX135" s="1"/>
  <c r="BU135"/>
  <c r="BT135"/>
  <c r="BQ135"/>
  <c r="BP135"/>
  <c r="BJ135"/>
  <c r="II135" s="1"/>
  <c r="BI135"/>
  <c r="IG135" s="1"/>
  <c r="AW135"/>
  <c r="AV135"/>
  <c r="AR135"/>
  <c r="AQ135"/>
  <c r="AK135"/>
  <c r="AJ135"/>
  <c r="AG135"/>
  <c r="AF135"/>
  <c r="OB134"/>
  <c r="OA134"/>
  <c r="NY134"/>
  <c r="NW134"/>
  <c r="NU134"/>
  <c r="NT134"/>
  <c r="NR134"/>
  <c r="NQ134"/>
  <c r="NP134"/>
  <c r="NN134"/>
  <c r="NM134"/>
  <c r="MK134"/>
  <c r="MC134"/>
  <c r="LU134"/>
  <c r="LM134"/>
  <c r="LE134"/>
  <c r="KW134"/>
  <c r="KO134"/>
  <c r="KG134"/>
  <c r="JY134"/>
  <c r="JI134"/>
  <c r="JA134"/>
  <c r="IS134"/>
  <c r="IK134"/>
  <c r="IC134"/>
  <c r="HU134"/>
  <c r="GH134"/>
  <c r="GE134"/>
  <c r="GD134"/>
  <c r="GC134"/>
  <c r="GB134"/>
  <c r="GA134"/>
  <c r="FZ134"/>
  <c r="FY134"/>
  <c r="FX134"/>
  <c r="FU134"/>
  <c r="FR134"/>
  <c r="MG134" s="1"/>
  <c r="MH134" s="1"/>
  <c r="FQ134"/>
  <c r="MI134" s="1"/>
  <c r="MJ134" s="1"/>
  <c r="FL134"/>
  <c r="LY134" s="1"/>
  <c r="LZ134" s="1"/>
  <c r="FK134"/>
  <c r="MA134" s="1"/>
  <c r="MB134" s="1"/>
  <c r="FF134"/>
  <c r="LQ134" s="1"/>
  <c r="FE134"/>
  <c r="LS134" s="1"/>
  <c r="EZ134"/>
  <c r="EY134"/>
  <c r="EV134"/>
  <c r="EU134"/>
  <c r="EO134"/>
  <c r="LA134" s="1"/>
  <c r="EN134"/>
  <c r="EK134"/>
  <c r="ED134"/>
  <c r="EC134"/>
  <c r="DX134"/>
  <c r="DW134"/>
  <c r="DQ134"/>
  <c r="DP134"/>
  <c r="DN134"/>
  <c r="DM134"/>
  <c r="DF134"/>
  <c r="KC134" s="1"/>
  <c r="KD134" s="1"/>
  <c r="DE134"/>
  <c r="KE134" s="1"/>
  <c r="KF134" s="1"/>
  <c r="CZ134"/>
  <c r="JU134" s="1"/>
  <c r="JV134" s="1"/>
  <c r="CY134"/>
  <c r="JW134" s="1"/>
  <c r="JX134" s="1"/>
  <c r="CU134"/>
  <c r="CV134" s="1"/>
  <c r="JQ134" s="1"/>
  <c r="CT134"/>
  <c r="JM134" s="1"/>
  <c r="CS134"/>
  <c r="CP134"/>
  <c r="CN134"/>
  <c r="FV134" s="1"/>
  <c r="CG134"/>
  <c r="JG134" s="1"/>
  <c r="JH134" s="1"/>
  <c r="CF134"/>
  <c r="JE134" s="1"/>
  <c r="JF134" s="1"/>
  <c r="CA134"/>
  <c r="IY134" s="1"/>
  <c r="IZ134" s="1"/>
  <c r="BZ134"/>
  <c r="IW134" s="1"/>
  <c r="IX134" s="1"/>
  <c r="BU134"/>
  <c r="BT134"/>
  <c r="BQ134"/>
  <c r="BP134"/>
  <c r="BJ134"/>
  <c r="II134" s="1"/>
  <c r="BI134"/>
  <c r="IG134" s="1"/>
  <c r="AW134"/>
  <c r="AV134"/>
  <c r="AR134"/>
  <c r="AQ134"/>
  <c r="AK134"/>
  <c r="AJ134"/>
  <c r="AG134"/>
  <c r="AF134"/>
  <c r="OB133"/>
  <c r="OA133"/>
  <c r="NY133"/>
  <c r="NW133"/>
  <c r="NU133"/>
  <c r="NT133"/>
  <c r="NR133"/>
  <c r="NQ133"/>
  <c r="NP133"/>
  <c r="NN133"/>
  <c r="NM133"/>
  <c r="MK133"/>
  <c r="MC133"/>
  <c r="LU133"/>
  <c r="LM133"/>
  <c r="LE133"/>
  <c r="KW133"/>
  <c r="KO133"/>
  <c r="KG133"/>
  <c r="JY133"/>
  <c r="JI133"/>
  <c r="JA133"/>
  <c r="IS133"/>
  <c r="IK133"/>
  <c r="IC133"/>
  <c r="HU133"/>
  <c r="GH133"/>
  <c r="GE133"/>
  <c r="GD133"/>
  <c r="GC133"/>
  <c r="GB133"/>
  <c r="GA133"/>
  <c r="FZ133"/>
  <c r="FY133"/>
  <c r="FX133"/>
  <c r="FU133"/>
  <c r="FR133"/>
  <c r="MG133" s="1"/>
  <c r="MH133" s="1"/>
  <c r="FQ133"/>
  <c r="MI133" s="1"/>
  <c r="MJ133" s="1"/>
  <c r="FL133"/>
  <c r="LY133" s="1"/>
  <c r="LZ133" s="1"/>
  <c r="FK133"/>
  <c r="MA133" s="1"/>
  <c r="MB133" s="1"/>
  <c r="FF133"/>
  <c r="LQ133" s="1"/>
  <c r="FE133"/>
  <c r="LS133" s="1"/>
  <c r="EZ133"/>
  <c r="EY133"/>
  <c r="EV133"/>
  <c r="EU133"/>
  <c r="EO133"/>
  <c r="LA133" s="1"/>
  <c r="EN133"/>
  <c r="EK133"/>
  <c r="ED133"/>
  <c r="EC133"/>
  <c r="DX133"/>
  <c r="DW133"/>
  <c r="DQ133"/>
  <c r="DP133"/>
  <c r="DN133"/>
  <c r="DM133"/>
  <c r="DF133"/>
  <c r="KC133" s="1"/>
  <c r="KD133" s="1"/>
  <c r="DE133"/>
  <c r="KE133" s="1"/>
  <c r="KF133" s="1"/>
  <c r="CZ133"/>
  <c r="JU133" s="1"/>
  <c r="JV133" s="1"/>
  <c r="CY133"/>
  <c r="JW133" s="1"/>
  <c r="JX133" s="1"/>
  <c r="CU133"/>
  <c r="CV133" s="1"/>
  <c r="JQ133" s="1"/>
  <c r="CT133"/>
  <c r="JM133" s="1"/>
  <c r="JN133" s="1"/>
  <c r="CS133"/>
  <c r="CP133"/>
  <c r="CN133"/>
  <c r="FW133" s="1"/>
  <c r="CG133"/>
  <c r="JG133" s="1"/>
  <c r="JH133" s="1"/>
  <c r="CF133"/>
  <c r="JE133" s="1"/>
  <c r="JF133" s="1"/>
  <c r="CA133"/>
  <c r="IY133" s="1"/>
  <c r="IZ133" s="1"/>
  <c r="BZ133"/>
  <c r="IW133" s="1"/>
  <c r="IX133" s="1"/>
  <c r="BU133"/>
  <c r="BT133"/>
  <c r="BQ133"/>
  <c r="BP133"/>
  <c r="BJ133"/>
  <c r="II133" s="1"/>
  <c r="BI133"/>
  <c r="IG133" s="1"/>
  <c r="AW133"/>
  <c r="AV133"/>
  <c r="AR133"/>
  <c r="AQ133"/>
  <c r="AK133"/>
  <c r="AJ133"/>
  <c r="AG133"/>
  <c r="AF133"/>
  <c r="OB132"/>
  <c r="OA132"/>
  <c r="NY132"/>
  <c r="NW132"/>
  <c r="NU132"/>
  <c r="NT132"/>
  <c r="NR132"/>
  <c r="NQ132"/>
  <c r="NP132"/>
  <c r="NN132"/>
  <c r="NM132"/>
  <c r="MK132"/>
  <c r="MC132"/>
  <c r="LU132"/>
  <c r="LM132"/>
  <c r="LE132"/>
  <c r="KW132"/>
  <c r="KO132"/>
  <c r="KG132"/>
  <c r="JY132"/>
  <c r="JI132"/>
  <c r="JA132"/>
  <c r="IS132"/>
  <c r="IK132"/>
  <c r="IC132"/>
  <c r="HU132"/>
  <c r="GH132"/>
  <c r="GE132"/>
  <c r="GD132"/>
  <c r="GC132"/>
  <c r="GB132"/>
  <c r="GA132"/>
  <c r="FZ132"/>
  <c r="FY132"/>
  <c r="FX132"/>
  <c r="FU132"/>
  <c r="FR132"/>
  <c r="MG132" s="1"/>
  <c r="MH132" s="1"/>
  <c r="FQ132"/>
  <c r="MI132" s="1"/>
  <c r="MJ132" s="1"/>
  <c r="FL132"/>
  <c r="LY132" s="1"/>
  <c r="LZ132" s="1"/>
  <c r="FK132"/>
  <c r="MA132" s="1"/>
  <c r="MB132" s="1"/>
  <c r="FF132"/>
  <c r="LQ132" s="1"/>
  <c r="FE132"/>
  <c r="LS132" s="1"/>
  <c r="EZ132"/>
  <c r="EY132"/>
  <c r="EV132"/>
  <c r="EU132"/>
  <c r="EO132"/>
  <c r="LA132" s="1"/>
  <c r="EN132"/>
  <c r="EK132"/>
  <c r="ED132"/>
  <c r="EC132"/>
  <c r="DX132"/>
  <c r="DW132"/>
  <c r="DQ132"/>
  <c r="DP132"/>
  <c r="DN132"/>
  <c r="DM132"/>
  <c r="DF132"/>
  <c r="KC132" s="1"/>
  <c r="KD132" s="1"/>
  <c r="DE132"/>
  <c r="KE132" s="1"/>
  <c r="KF132" s="1"/>
  <c r="CZ132"/>
  <c r="JU132" s="1"/>
  <c r="JV132" s="1"/>
  <c r="CY132"/>
  <c r="JW132" s="1"/>
  <c r="JX132" s="1"/>
  <c r="CU132"/>
  <c r="CV132" s="1"/>
  <c r="JQ132" s="1"/>
  <c r="CT132"/>
  <c r="JM132" s="1"/>
  <c r="CS132"/>
  <c r="CP132"/>
  <c r="CN132"/>
  <c r="FV132" s="1"/>
  <c r="CG132"/>
  <c r="JG132" s="1"/>
  <c r="JH132" s="1"/>
  <c r="CF132"/>
  <c r="JE132" s="1"/>
  <c r="JF132" s="1"/>
  <c r="CA132"/>
  <c r="IY132" s="1"/>
  <c r="IZ132" s="1"/>
  <c r="BZ132"/>
  <c r="IW132" s="1"/>
  <c r="IX132" s="1"/>
  <c r="BU132"/>
  <c r="BT132"/>
  <c r="BQ132"/>
  <c r="BP132"/>
  <c r="BJ132"/>
  <c r="BI132"/>
  <c r="IG132" s="1"/>
  <c r="IH132" s="1"/>
  <c r="AW132"/>
  <c r="AV132"/>
  <c r="AR132"/>
  <c r="AQ132"/>
  <c r="AK132"/>
  <c r="AJ132"/>
  <c r="AG132"/>
  <c r="AF132"/>
  <c r="OB131"/>
  <c r="OA131"/>
  <c r="NY131"/>
  <c r="NW131"/>
  <c r="NU131"/>
  <c r="NT131"/>
  <c r="NR131"/>
  <c r="NQ131"/>
  <c r="NP131"/>
  <c r="NN131"/>
  <c r="NM131"/>
  <c r="MK131"/>
  <c r="MC131"/>
  <c r="LU131"/>
  <c r="LM131"/>
  <c r="LE131"/>
  <c r="KW131"/>
  <c r="KO131"/>
  <c r="KG131"/>
  <c r="JY131"/>
  <c r="JI131"/>
  <c r="JA131"/>
  <c r="IS131"/>
  <c r="IK131"/>
  <c r="IC131"/>
  <c r="HU131"/>
  <c r="GH131"/>
  <c r="GE131"/>
  <c r="GD131"/>
  <c r="GC131"/>
  <c r="GB131"/>
  <c r="GA131"/>
  <c r="FZ131"/>
  <c r="FY131"/>
  <c r="FX131"/>
  <c r="FU131"/>
  <c r="FR131"/>
  <c r="MG131" s="1"/>
  <c r="MH131" s="1"/>
  <c r="FQ131"/>
  <c r="MI131" s="1"/>
  <c r="MJ131" s="1"/>
  <c r="FL131"/>
  <c r="LY131" s="1"/>
  <c r="LZ131" s="1"/>
  <c r="FK131"/>
  <c r="MA131" s="1"/>
  <c r="MB131" s="1"/>
  <c r="FF131"/>
  <c r="LQ131" s="1"/>
  <c r="FE131"/>
  <c r="LS131" s="1"/>
  <c r="EZ131"/>
  <c r="EY131"/>
  <c r="EV131"/>
  <c r="EU131"/>
  <c r="EO131"/>
  <c r="LA131" s="1"/>
  <c r="EN131"/>
  <c r="EK131"/>
  <c r="ED131"/>
  <c r="EC131"/>
  <c r="DX131"/>
  <c r="DW131"/>
  <c r="DQ131"/>
  <c r="DP131"/>
  <c r="DN131"/>
  <c r="DM131"/>
  <c r="DF131"/>
  <c r="KC131" s="1"/>
  <c r="KD131" s="1"/>
  <c r="DE131"/>
  <c r="KE131" s="1"/>
  <c r="KF131" s="1"/>
  <c r="CZ131"/>
  <c r="JU131" s="1"/>
  <c r="JV131" s="1"/>
  <c r="CY131"/>
  <c r="JW131" s="1"/>
  <c r="JX131" s="1"/>
  <c r="CU131"/>
  <c r="CV131" s="1"/>
  <c r="JQ131" s="1"/>
  <c r="CT131"/>
  <c r="JM131" s="1"/>
  <c r="CS131"/>
  <c r="CP131"/>
  <c r="CN131"/>
  <c r="CG131"/>
  <c r="JG131" s="1"/>
  <c r="JH131" s="1"/>
  <c r="CF131"/>
  <c r="JE131" s="1"/>
  <c r="JF131" s="1"/>
  <c r="CA131"/>
  <c r="IY131" s="1"/>
  <c r="IZ131" s="1"/>
  <c r="BZ131"/>
  <c r="IW131" s="1"/>
  <c r="IX131" s="1"/>
  <c r="BU131"/>
  <c r="BT131"/>
  <c r="BQ131"/>
  <c r="BP131"/>
  <c r="BJ131"/>
  <c r="II131" s="1"/>
  <c r="IJ131" s="1"/>
  <c r="BI131"/>
  <c r="IG131" s="1"/>
  <c r="AW131"/>
  <c r="AV131"/>
  <c r="AR131"/>
  <c r="AQ131"/>
  <c r="AK131"/>
  <c r="AJ131"/>
  <c r="AG131"/>
  <c r="AF131"/>
  <c r="OB130"/>
  <c r="OA130"/>
  <c r="NY130"/>
  <c r="NW130"/>
  <c r="NU130"/>
  <c r="NT130"/>
  <c r="NR130"/>
  <c r="NQ130"/>
  <c r="NP130"/>
  <c r="NN130"/>
  <c r="NM130"/>
  <c r="MK130"/>
  <c r="MC130"/>
  <c r="LU130"/>
  <c r="LM130"/>
  <c r="LE130"/>
  <c r="KW130"/>
  <c r="KO130"/>
  <c r="KG130"/>
  <c r="JY130"/>
  <c r="JI130"/>
  <c r="JA130"/>
  <c r="IS130"/>
  <c r="IK130"/>
  <c r="IC130"/>
  <c r="HU130"/>
  <c r="GH130"/>
  <c r="GE130"/>
  <c r="GD130"/>
  <c r="GC130"/>
  <c r="GB130"/>
  <c r="GA130"/>
  <c r="FZ130"/>
  <c r="FY130"/>
  <c r="FX130"/>
  <c r="FU130"/>
  <c r="FR130"/>
  <c r="MG130" s="1"/>
  <c r="MH130" s="1"/>
  <c r="FQ130"/>
  <c r="MI130" s="1"/>
  <c r="MJ130" s="1"/>
  <c r="FL130"/>
  <c r="LY130" s="1"/>
  <c r="LZ130" s="1"/>
  <c r="FK130"/>
  <c r="MA130" s="1"/>
  <c r="MB130" s="1"/>
  <c r="FF130"/>
  <c r="LQ130" s="1"/>
  <c r="FE130"/>
  <c r="LS130" s="1"/>
  <c r="EZ130"/>
  <c r="EY130"/>
  <c r="EV130"/>
  <c r="EU130"/>
  <c r="EO130"/>
  <c r="LA130" s="1"/>
  <c r="EN130"/>
  <c r="EK130"/>
  <c r="ED130"/>
  <c r="EC130"/>
  <c r="DX130"/>
  <c r="DW130"/>
  <c r="DQ130"/>
  <c r="DP130"/>
  <c r="DN130"/>
  <c r="DM130"/>
  <c r="DF130"/>
  <c r="KC130" s="1"/>
  <c r="KD130" s="1"/>
  <c r="DE130"/>
  <c r="KE130" s="1"/>
  <c r="KF130" s="1"/>
  <c r="CZ130"/>
  <c r="JU130" s="1"/>
  <c r="JV130" s="1"/>
  <c r="CY130"/>
  <c r="JW130" s="1"/>
  <c r="JX130" s="1"/>
  <c r="CU130"/>
  <c r="CV130" s="1"/>
  <c r="JQ130" s="1"/>
  <c r="CT130"/>
  <c r="JM130" s="1"/>
  <c r="CS130"/>
  <c r="CP130"/>
  <c r="CN130"/>
  <c r="FV130" s="1"/>
  <c r="CG130"/>
  <c r="JG130" s="1"/>
  <c r="JH130" s="1"/>
  <c r="CF130"/>
  <c r="JE130" s="1"/>
  <c r="JF130" s="1"/>
  <c r="CA130"/>
  <c r="IY130" s="1"/>
  <c r="IZ130" s="1"/>
  <c r="BZ130"/>
  <c r="IW130" s="1"/>
  <c r="IX130" s="1"/>
  <c r="BU130"/>
  <c r="BT130"/>
  <c r="BQ130"/>
  <c r="BP130"/>
  <c r="BJ130"/>
  <c r="II130" s="1"/>
  <c r="BI130"/>
  <c r="IG130" s="1"/>
  <c r="AW130"/>
  <c r="AV130"/>
  <c r="AR130"/>
  <c r="AQ130"/>
  <c r="AK130"/>
  <c r="AJ130"/>
  <c r="AG130"/>
  <c r="AF130"/>
  <c r="NR129"/>
  <c r="MK129"/>
  <c r="MC129"/>
  <c r="LU129"/>
  <c r="LM129"/>
  <c r="LE129"/>
  <c r="KW129"/>
  <c r="KO129"/>
  <c r="KG129"/>
  <c r="JY129"/>
  <c r="JI129"/>
  <c r="JA129"/>
  <c r="IS129"/>
  <c r="IK129"/>
  <c r="IC129"/>
  <c r="HU129"/>
  <c r="GH129"/>
  <c r="GE129"/>
  <c r="GD129"/>
  <c r="GC129"/>
  <c r="GB129"/>
  <c r="GA129"/>
  <c r="FZ129"/>
  <c r="FY129"/>
  <c r="FX129"/>
  <c r="FU129"/>
  <c r="FR129"/>
  <c r="MG129" s="1"/>
  <c r="FQ129"/>
  <c r="MI129" s="1"/>
  <c r="FL129"/>
  <c r="LY129" s="1"/>
  <c r="FK129"/>
  <c r="MA129" s="1"/>
  <c r="FF129"/>
  <c r="LQ129" s="1"/>
  <c r="FE129"/>
  <c r="LS129" s="1"/>
  <c r="LW129" s="1"/>
  <c r="EZ129"/>
  <c r="EY129"/>
  <c r="EV129"/>
  <c r="EU129"/>
  <c r="EO129"/>
  <c r="LA129" s="1"/>
  <c r="EN129"/>
  <c r="EK129"/>
  <c r="ED129"/>
  <c r="EC129"/>
  <c r="DX129"/>
  <c r="DW129"/>
  <c r="DQ129"/>
  <c r="DP129"/>
  <c r="DN129"/>
  <c r="DM129"/>
  <c r="DF129"/>
  <c r="KC129" s="1"/>
  <c r="DE129"/>
  <c r="KE129" s="1"/>
  <c r="KI129" s="1"/>
  <c r="CZ129"/>
  <c r="JU129" s="1"/>
  <c r="CY129"/>
  <c r="JW129" s="1"/>
  <c r="CU129"/>
  <c r="CV129" s="1"/>
  <c r="JQ129" s="1"/>
  <c r="CT129"/>
  <c r="JM129" s="1"/>
  <c r="CS129"/>
  <c r="CP129"/>
  <c r="CN129"/>
  <c r="FV129" s="1"/>
  <c r="CG129"/>
  <c r="JG129" s="1"/>
  <c r="JH129" s="1"/>
  <c r="CF129"/>
  <c r="JE129" s="1"/>
  <c r="JF129" s="1"/>
  <c r="CA129"/>
  <c r="IY129" s="1"/>
  <c r="BZ129"/>
  <c r="IW129" s="1"/>
  <c r="BU129"/>
  <c r="BT129"/>
  <c r="BQ129"/>
  <c r="BP129"/>
  <c r="BJ129"/>
  <c r="II129" s="1"/>
  <c r="BI129"/>
  <c r="IG129" s="1"/>
  <c r="AW129"/>
  <c r="AV129"/>
  <c r="AR129"/>
  <c r="AQ129"/>
  <c r="AK129"/>
  <c r="AJ129"/>
  <c r="AG129"/>
  <c r="AF129"/>
  <c r="OB128"/>
  <c r="NR128"/>
  <c r="NQ128"/>
  <c r="MK128"/>
  <c r="MC128"/>
  <c r="LU128"/>
  <c r="LM128"/>
  <c r="LE128"/>
  <c r="KW128"/>
  <c r="KO128"/>
  <c r="KG128"/>
  <c r="JY128"/>
  <c r="JI128"/>
  <c r="JA128"/>
  <c r="IS128"/>
  <c r="IK128"/>
  <c r="IC128"/>
  <c r="HU128"/>
  <c r="GH128"/>
  <c r="GE128"/>
  <c r="GD128"/>
  <c r="GC128"/>
  <c r="GB128"/>
  <c r="GA128"/>
  <c r="FZ128"/>
  <c r="FY128"/>
  <c r="FX128"/>
  <c r="FU128"/>
  <c r="FR128"/>
  <c r="MG128" s="1"/>
  <c r="MH128" s="1"/>
  <c r="FQ128"/>
  <c r="MI128" s="1"/>
  <c r="MJ128" s="1"/>
  <c r="FL128"/>
  <c r="LY128" s="1"/>
  <c r="FK128"/>
  <c r="MA128" s="1"/>
  <c r="FF128"/>
  <c r="LQ128" s="1"/>
  <c r="FE128"/>
  <c r="LS128" s="1"/>
  <c r="LW128" s="1"/>
  <c r="EZ128"/>
  <c r="EY128"/>
  <c r="EV128"/>
  <c r="EU128"/>
  <c r="EO128"/>
  <c r="LA128" s="1"/>
  <c r="EN128"/>
  <c r="EK128"/>
  <c r="ED128"/>
  <c r="EC128"/>
  <c r="DX128"/>
  <c r="DW128"/>
  <c r="DQ128"/>
  <c r="DP128"/>
  <c r="DN128"/>
  <c r="DM128"/>
  <c r="DF128"/>
  <c r="KC128" s="1"/>
  <c r="DE128"/>
  <c r="KE128" s="1"/>
  <c r="KI128" s="1"/>
  <c r="CZ128"/>
  <c r="JU128" s="1"/>
  <c r="CY128"/>
  <c r="JW128" s="1"/>
  <c r="CU128"/>
  <c r="CV128" s="1"/>
  <c r="JQ128" s="1"/>
  <c r="CT128"/>
  <c r="JM128" s="1"/>
  <c r="CS128"/>
  <c r="CP128"/>
  <c r="CN128"/>
  <c r="FW128" s="1"/>
  <c r="CG128"/>
  <c r="JG128" s="1"/>
  <c r="JH128" s="1"/>
  <c r="CF128"/>
  <c r="JE128" s="1"/>
  <c r="JF128" s="1"/>
  <c r="CA128"/>
  <c r="IY128" s="1"/>
  <c r="IZ128" s="1"/>
  <c r="BZ128"/>
  <c r="IW128" s="1"/>
  <c r="IX128" s="1"/>
  <c r="BU128"/>
  <c r="BT128"/>
  <c r="BQ128"/>
  <c r="BP128"/>
  <c r="BJ128"/>
  <c r="II128" s="1"/>
  <c r="BI128"/>
  <c r="IG128" s="1"/>
  <c r="IH128" s="1"/>
  <c r="AW128"/>
  <c r="AV128"/>
  <c r="AR128"/>
  <c r="AQ128"/>
  <c r="AK128"/>
  <c r="AJ128"/>
  <c r="AG128"/>
  <c r="AF128"/>
  <c r="MK127"/>
  <c r="MC127"/>
  <c r="LU127"/>
  <c r="LM127"/>
  <c r="LE127"/>
  <c r="KW127"/>
  <c r="KO127"/>
  <c r="KG127"/>
  <c r="JY127"/>
  <c r="JI127"/>
  <c r="JA127"/>
  <c r="IS127"/>
  <c r="IK127"/>
  <c r="IC127"/>
  <c r="HU127"/>
  <c r="GH127"/>
  <c r="GE127"/>
  <c r="GD127"/>
  <c r="GC127"/>
  <c r="GB127"/>
  <c r="GA127"/>
  <c r="FZ127"/>
  <c r="FY127"/>
  <c r="FX127"/>
  <c r="FU127"/>
  <c r="FR127"/>
  <c r="MG127" s="1"/>
  <c r="FQ127"/>
  <c r="MI127" s="1"/>
  <c r="FL127"/>
  <c r="LY127" s="1"/>
  <c r="FK127"/>
  <c r="MA127" s="1"/>
  <c r="FF127"/>
  <c r="LQ127" s="1"/>
  <c r="FE127"/>
  <c r="LS127" s="1"/>
  <c r="LW127" s="1"/>
  <c r="EZ127"/>
  <c r="EY127"/>
  <c r="EV127"/>
  <c r="EU127"/>
  <c r="EO127"/>
  <c r="LA127" s="1"/>
  <c r="EN127"/>
  <c r="EK127"/>
  <c r="ED127"/>
  <c r="EC127"/>
  <c r="DX127"/>
  <c r="DW127"/>
  <c r="DQ127"/>
  <c r="DP127"/>
  <c r="DN127"/>
  <c r="DM127"/>
  <c r="DF127"/>
  <c r="KC127" s="1"/>
  <c r="DE127"/>
  <c r="KE127" s="1"/>
  <c r="KI127" s="1"/>
  <c r="CZ127"/>
  <c r="JU127" s="1"/>
  <c r="CY127"/>
  <c r="JW127" s="1"/>
  <c r="CU127"/>
  <c r="CV127" s="1"/>
  <c r="JQ127" s="1"/>
  <c r="CT127"/>
  <c r="JM127" s="1"/>
  <c r="CS127"/>
  <c r="CP127"/>
  <c r="CN127"/>
  <c r="FV127" s="1"/>
  <c r="CG127"/>
  <c r="JG127" s="1"/>
  <c r="CF127"/>
  <c r="JE127" s="1"/>
  <c r="CA127"/>
  <c r="IY127" s="1"/>
  <c r="BZ127"/>
  <c r="IW127" s="1"/>
  <c r="BU127"/>
  <c r="BT127"/>
  <c r="BQ127"/>
  <c r="BP127"/>
  <c r="BJ127"/>
  <c r="II127" s="1"/>
  <c r="BI127"/>
  <c r="IG127" s="1"/>
  <c r="AW127"/>
  <c r="AV127"/>
  <c r="AR127"/>
  <c r="AQ127"/>
  <c r="AK127"/>
  <c r="AJ127"/>
  <c r="AG127"/>
  <c r="AF127"/>
  <c r="OB126"/>
  <c r="NR126"/>
  <c r="NQ126"/>
  <c r="MK126"/>
  <c r="MC126"/>
  <c r="LU126"/>
  <c r="LM126"/>
  <c r="LE126"/>
  <c r="KW126"/>
  <c r="KO126"/>
  <c r="KG126"/>
  <c r="JY126"/>
  <c r="JI126"/>
  <c r="JA126"/>
  <c r="IS126"/>
  <c r="IK126"/>
  <c r="IC126"/>
  <c r="HU126"/>
  <c r="GH126"/>
  <c r="GE126"/>
  <c r="GD126"/>
  <c r="GC126"/>
  <c r="GB126"/>
  <c r="GA126"/>
  <c r="FZ126"/>
  <c r="FY126"/>
  <c r="FX126"/>
  <c r="FU126"/>
  <c r="FR126"/>
  <c r="MG126" s="1"/>
  <c r="MH126" s="1"/>
  <c r="FQ126"/>
  <c r="MI126" s="1"/>
  <c r="MJ126" s="1"/>
  <c r="FL126"/>
  <c r="LY126" s="1"/>
  <c r="FK126"/>
  <c r="MA126" s="1"/>
  <c r="FF126"/>
  <c r="LQ126" s="1"/>
  <c r="FE126"/>
  <c r="LS126" s="1"/>
  <c r="LT126" s="1"/>
  <c r="EZ126"/>
  <c r="EY126"/>
  <c r="EV126"/>
  <c r="EU126"/>
  <c r="EO126"/>
  <c r="LA126" s="1"/>
  <c r="EN126"/>
  <c r="EK126"/>
  <c r="ED126"/>
  <c r="EC126"/>
  <c r="DX126"/>
  <c r="DW126"/>
  <c r="DQ126"/>
  <c r="DP126"/>
  <c r="DN126"/>
  <c r="DM126"/>
  <c r="DF126"/>
  <c r="KC126" s="1"/>
  <c r="DE126"/>
  <c r="KE126" s="1"/>
  <c r="CZ126"/>
  <c r="JU126" s="1"/>
  <c r="CY126"/>
  <c r="JW126" s="1"/>
  <c r="JX126" s="1"/>
  <c r="CU126"/>
  <c r="CV126" s="1"/>
  <c r="JQ126" s="1"/>
  <c r="CT126"/>
  <c r="JM126" s="1"/>
  <c r="CS126"/>
  <c r="CP126"/>
  <c r="CN126"/>
  <c r="FW126" s="1"/>
  <c r="CG126"/>
  <c r="JG126" s="1"/>
  <c r="JH126" s="1"/>
  <c r="CF126"/>
  <c r="JE126" s="1"/>
  <c r="JF126" s="1"/>
  <c r="CA126"/>
  <c r="IY126" s="1"/>
  <c r="IZ126" s="1"/>
  <c r="BZ126"/>
  <c r="IW126" s="1"/>
  <c r="IX126" s="1"/>
  <c r="BU126"/>
  <c r="BT126"/>
  <c r="BQ126"/>
  <c r="BP126"/>
  <c r="BJ126"/>
  <c r="II126" s="1"/>
  <c r="BI126"/>
  <c r="IG126" s="1"/>
  <c r="AW126"/>
  <c r="AV126"/>
  <c r="AR126"/>
  <c r="AQ126"/>
  <c r="AK126"/>
  <c r="AJ126"/>
  <c r="AG126"/>
  <c r="AF126"/>
  <c r="NR125"/>
  <c r="MK125"/>
  <c r="MC125"/>
  <c r="LU125"/>
  <c r="LM125"/>
  <c r="LE125"/>
  <c r="KW125"/>
  <c r="KO125"/>
  <c r="KG125"/>
  <c r="JY125"/>
  <c r="JI125"/>
  <c r="JA125"/>
  <c r="IS125"/>
  <c r="IK125"/>
  <c r="IC125"/>
  <c r="HU125"/>
  <c r="GH125"/>
  <c r="GE125"/>
  <c r="GD125"/>
  <c r="GC125"/>
  <c r="GB125"/>
  <c r="GA125"/>
  <c r="FZ125"/>
  <c r="FY125"/>
  <c r="FX125"/>
  <c r="FU125"/>
  <c r="FR125"/>
  <c r="MG125" s="1"/>
  <c r="FQ125"/>
  <c r="MI125" s="1"/>
  <c r="MJ125" s="1"/>
  <c r="FL125"/>
  <c r="LY125" s="1"/>
  <c r="FK125"/>
  <c r="MA125" s="1"/>
  <c r="FF125"/>
  <c r="LQ125" s="1"/>
  <c r="FE125"/>
  <c r="LS125" s="1"/>
  <c r="EZ125"/>
  <c r="EY125"/>
  <c r="EV125"/>
  <c r="EU125"/>
  <c r="EO125"/>
  <c r="LA125" s="1"/>
  <c r="EN125"/>
  <c r="EK125"/>
  <c r="ED125"/>
  <c r="EC125"/>
  <c r="DX125"/>
  <c r="DW125"/>
  <c r="DQ125"/>
  <c r="DP125"/>
  <c r="DN125"/>
  <c r="DM125"/>
  <c r="DF125"/>
  <c r="KC125" s="1"/>
  <c r="DE125"/>
  <c r="KE125" s="1"/>
  <c r="KF125" s="1"/>
  <c r="CZ125"/>
  <c r="JU125" s="1"/>
  <c r="CY125"/>
  <c r="JW125" s="1"/>
  <c r="JX125" s="1"/>
  <c r="CU125"/>
  <c r="CV125" s="1"/>
  <c r="JQ125" s="1"/>
  <c r="CT125"/>
  <c r="JM125" s="1"/>
  <c r="CS125"/>
  <c r="CP125"/>
  <c r="CN125"/>
  <c r="FV125" s="1"/>
  <c r="CG125"/>
  <c r="JG125" s="1"/>
  <c r="JH125" s="1"/>
  <c r="CF125"/>
  <c r="JE125" s="1"/>
  <c r="JF125" s="1"/>
  <c r="CA125"/>
  <c r="IY125" s="1"/>
  <c r="BZ125"/>
  <c r="IW125" s="1"/>
  <c r="BU125"/>
  <c r="BT125"/>
  <c r="BQ125"/>
  <c r="BP125"/>
  <c r="BJ125"/>
  <c r="II125" s="1"/>
  <c r="BI125"/>
  <c r="IG125" s="1"/>
  <c r="AW125"/>
  <c r="AV125"/>
  <c r="AR125"/>
  <c r="AQ125"/>
  <c r="AK125"/>
  <c r="AJ125"/>
  <c r="AG125"/>
  <c r="AF125"/>
  <c r="OB124"/>
  <c r="OA124"/>
  <c r="NY124"/>
  <c r="NW124"/>
  <c r="NU124"/>
  <c r="NT124"/>
  <c r="NR124"/>
  <c r="NQ124"/>
  <c r="NP124"/>
  <c r="NN124"/>
  <c r="NM124"/>
  <c r="MK124"/>
  <c r="MC124"/>
  <c r="LU124"/>
  <c r="LM124"/>
  <c r="LE124"/>
  <c r="KW124"/>
  <c r="KO124"/>
  <c r="KG124"/>
  <c r="JY124"/>
  <c r="JI124"/>
  <c r="JA124"/>
  <c r="IS124"/>
  <c r="IK124"/>
  <c r="IC124"/>
  <c r="HU124"/>
  <c r="GH124"/>
  <c r="GE124"/>
  <c r="GD124"/>
  <c r="GC124"/>
  <c r="GB124"/>
  <c r="GA124"/>
  <c r="FZ124"/>
  <c r="FY124"/>
  <c r="FX124"/>
  <c r="FU124"/>
  <c r="FR124"/>
  <c r="MG124" s="1"/>
  <c r="MH124" s="1"/>
  <c r="FQ124"/>
  <c r="MI124" s="1"/>
  <c r="MJ124" s="1"/>
  <c r="FL124"/>
  <c r="LY124" s="1"/>
  <c r="LZ124" s="1"/>
  <c r="FK124"/>
  <c r="MA124" s="1"/>
  <c r="MB124" s="1"/>
  <c r="FF124"/>
  <c r="LQ124" s="1"/>
  <c r="FE124"/>
  <c r="LS124" s="1"/>
  <c r="LW124" s="1"/>
  <c r="EZ124"/>
  <c r="EY124"/>
  <c r="EV124"/>
  <c r="EU124"/>
  <c r="EO124"/>
  <c r="LA124" s="1"/>
  <c r="EN124"/>
  <c r="EK124"/>
  <c r="ED124"/>
  <c r="EC124"/>
  <c r="DX124"/>
  <c r="DW124"/>
  <c r="DQ124"/>
  <c r="DP124"/>
  <c r="DN124"/>
  <c r="DM124"/>
  <c r="DF124"/>
  <c r="KC124" s="1"/>
  <c r="KD124" s="1"/>
  <c r="DE124"/>
  <c r="KE124" s="1"/>
  <c r="KF124" s="1"/>
  <c r="CZ124"/>
  <c r="JU124" s="1"/>
  <c r="JV124" s="1"/>
  <c r="CY124"/>
  <c r="JW124" s="1"/>
  <c r="JX124" s="1"/>
  <c r="CU124"/>
  <c r="CV124" s="1"/>
  <c r="JQ124" s="1"/>
  <c r="CT124"/>
  <c r="JM124" s="1"/>
  <c r="CS124"/>
  <c r="CP124"/>
  <c r="CN124"/>
  <c r="FV124" s="1"/>
  <c r="CG124"/>
  <c r="JG124" s="1"/>
  <c r="JH124" s="1"/>
  <c r="CF124"/>
  <c r="JE124" s="1"/>
  <c r="JF124" s="1"/>
  <c r="CA124"/>
  <c r="IY124" s="1"/>
  <c r="IZ124" s="1"/>
  <c r="BZ124"/>
  <c r="IW124" s="1"/>
  <c r="IX124" s="1"/>
  <c r="BU124"/>
  <c r="BT124"/>
  <c r="BQ124"/>
  <c r="BP124"/>
  <c r="BJ124"/>
  <c r="II124" s="1"/>
  <c r="IJ124" s="1"/>
  <c r="BI124"/>
  <c r="IG124" s="1"/>
  <c r="AW124"/>
  <c r="AV124"/>
  <c r="AR124"/>
  <c r="AQ124"/>
  <c r="AK124"/>
  <c r="AJ124"/>
  <c r="AG124"/>
  <c r="AF124"/>
  <c r="OB123"/>
  <c r="OA123"/>
  <c r="NY123"/>
  <c r="NW123"/>
  <c r="NU123"/>
  <c r="NT123"/>
  <c r="NR123"/>
  <c r="NQ123"/>
  <c r="NP123"/>
  <c r="NN123"/>
  <c r="NM123"/>
  <c r="MK123"/>
  <c r="MC123"/>
  <c r="LU123"/>
  <c r="LM123"/>
  <c r="LE123"/>
  <c r="KW123"/>
  <c r="KO123"/>
  <c r="KG123"/>
  <c r="JY123"/>
  <c r="JI123"/>
  <c r="JA123"/>
  <c r="IS123"/>
  <c r="IK123"/>
  <c r="IC123"/>
  <c r="HU123"/>
  <c r="GH123"/>
  <c r="GE123"/>
  <c r="GD123"/>
  <c r="GC123"/>
  <c r="GB123"/>
  <c r="GA123"/>
  <c r="FZ123"/>
  <c r="FY123"/>
  <c r="FX123"/>
  <c r="FU123"/>
  <c r="FR123"/>
  <c r="MG123" s="1"/>
  <c r="MH123" s="1"/>
  <c r="FQ123"/>
  <c r="MI123" s="1"/>
  <c r="MJ123" s="1"/>
  <c r="FL123"/>
  <c r="LY123" s="1"/>
  <c r="LZ123" s="1"/>
  <c r="FK123"/>
  <c r="MA123" s="1"/>
  <c r="MB123" s="1"/>
  <c r="FF123"/>
  <c r="LQ123" s="1"/>
  <c r="FE123"/>
  <c r="LS123" s="1"/>
  <c r="EZ123"/>
  <c r="EY123"/>
  <c r="EV123"/>
  <c r="EU123"/>
  <c r="EO123"/>
  <c r="LA123" s="1"/>
  <c r="LB123" s="1"/>
  <c r="EN123"/>
  <c r="EK123"/>
  <c r="ED123"/>
  <c r="EC123"/>
  <c r="DX123"/>
  <c r="DW123"/>
  <c r="DQ123"/>
  <c r="DP123"/>
  <c r="DN123"/>
  <c r="DM123"/>
  <c r="DF123"/>
  <c r="KC123" s="1"/>
  <c r="KD123" s="1"/>
  <c r="DE123"/>
  <c r="KE123" s="1"/>
  <c r="KF123" s="1"/>
  <c r="CZ123"/>
  <c r="JU123" s="1"/>
  <c r="JV123" s="1"/>
  <c r="CY123"/>
  <c r="JW123" s="1"/>
  <c r="JX123" s="1"/>
  <c r="CU123"/>
  <c r="CV123" s="1"/>
  <c r="JQ123" s="1"/>
  <c r="CT123"/>
  <c r="JM123" s="1"/>
  <c r="CS123"/>
  <c r="CP123"/>
  <c r="CN123"/>
  <c r="FV123" s="1"/>
  <c r="CG123"/>
  <c r="JG123" s="1"/>
  <c r="JH123" s="1"/>
  <c r="CF123"/>
  <c r="JE123" s="1"/>
  <c r="JF123" s="1"/>
  <c r="CA123"/>
  <c r="IY123" s="1"/>
  <c r="IZ123" s="1"/>
  <c r="BZ123"/>
  <c r="IW123" s="1"/>
  <c r="IX123" s="1"/>
  <c r="BU123"/>
  <c r="BT123"/>
  <c r="BQ123"/>
  <c r="BP123"/>
  <c r="BJ123"/>
  <c r="II123" s="1"/>
  <c r="BI123"/>
  <c r="IG123" s="1"/>
  <c r="AW123"/>
  <c r="AV123"/>
  <c r="AR123"/>
  <c r="AQ123"/>
  <c r="AK123"/>
  <c r="AJ123"/>
  <c r="AG123"/>
  <c r="AF123"/>
  <c r="OB122"/>
  <c r="OA122"/>
  <c r="NY122"/>
  <c r="NW122"/>
  <c r="NU122"/>
  <c r="NT122"/>
  <c r="NR122"/>
  <c r="NQ122"/>
  <c r="NP122"/>
  <c r="NN122"/>
  <c r="NM122"/>
  <c r="MK122"/>
  <c r="MC122"/>
  <c r="LU122"/>
  <c r="LM122"/>
  <c r="LE122"/>
  <c r="KW122"/>
  <c r="KO122"/>
  <c r="KG122"/>
  <c r="JY122"/>
  <c r="JI122"/>
  <c r="JA122"/>
  <c r="IS122"/>
  <c r="IK122"/>
  <c r="IC122"/>
  <c r="HU122"/>
  <c r="GH122"/>
  <c r="GE122"/>
  <c r="GD122"/>
  <c r="GC122"/>
  <c r="GB122"/>
  <c r="GA122"/>
  <c r="FZ122"/>
  <c r="FY122"/>
  <c r="FX122"/>
  <c r="FU122"/>
  <c r="FR122"/>
  <c r="MG122" s="1"/>
  <c r="MH122" s="1"/>
  <c r="FQ122"/>
  <c r="MI122" s="1"/>
  <c r="MJ122" s="1"/>
  <c r="FL122"/>
  <c r="LY122" s="1"/>
  <c r="LZ122" s="1"/>
  <c r="FK122"/>
  <c r="MA122" s="1"/>
  <c r="MB122" s="1"/>
  <c r="FF122"/>
  <c r="LQ122" s="1"/>
  <c r="LR122" s="1"/>
  <c r="FE122"/>
  <c r="LS122" s="1"/>
  <c r="EZ122"/>
  <c r="EY122"/>
  <c r="EV122"/>
  <c r="EU122"/>
  <c r="EO122"/>
  <c r="LA122" s="1"/>
  <c r="EN122"/>
  <c r="EK122"/>
  <c r="ED122"/>
  <c r="EC122"/>
  <c r="DX122"/>
  <c r="DW122"/>
  <c r="DQ122"/>
  <c r="DP122"/>
  <c r="DN122"/>
  <c r="DM122"/>
  <c r="DF122"/>
  <c r="KC122" s="1"/>
  <c r="KD122" s="1"/>
  <c r="DE122"/>
  <c r="KE122" s="1"/>
  <c r="KF122" s="1"/>
  <c r="CZ122"/>
  <c r="JU122" s="1"/>
  <c r="JV122" s="1"/>
  <c r="CY122"/>
  <c r="JW122" s="1"/>
  <c r="JX122" s="1"/>
  <c r="CU122"/>
  <c r="CV122" s="1"/>
  <c r="JQ122" s="1"/>
  <c r="CT122"/>
  <c r="JM122" s="1"/>
  <c r="CS122"/>
  <c r="CP122"/>
  <c r="CN122"/>
  <c r="CG122"/>
  <c r="JG122" s="1"/>
  <c r="JH122" s="1"/>
  <c r="CF122"/>
  <c r="JE122" s="1"/>
  <c r="JF122" s="1"/>
  <c r="CA122"/>
  <c r="IY122" s="1"/>
  <c r="IZ122" s="1"/>
  <c r="BZ122"/>
  <c r="IW122" s="1"/>
  <c r="IX122" s="1"/>
  <c r="BU122"/>
  <c r="BT122"/>
  <c r="BQ122"/>
  <c r="BP122"/>
  <c r="BJ122"/>
  <c r="II122" s="1"/>
  <c r="BI122"/>
  <c r="IG122" s="1"/>
  <c r="AW122"/>
  <c r="AV122"/>
  <c r="AR122"/>
  <c r="AQ122"/>
  <c r="AK122"/>
  <c r="AJ122"/>
  <c r="AG122"/>
  <c r="AF122"/>
  <c r="NR121"/>
  <c r="MK121"/>
  <c r="MC121"/>
  <c r="LU121"/>
  <c r="LM121"/>
  <c r="LE121"/>
  <c r="KW121"/>
  <c r="KO121"/>
  <c r="KG121"/>
  <c r="JY121"/>
  <c r="JI121"/>
  <c r="JA121"/>
  <c r="IS121"/>
  <c r="IK121"/>
  <c r="IC121"/>
  <c r="HU121"/>
  <c r="GH121"/>
  <c r="GE121"/>
  <c r="GD121"/>
  <c r="GC121"/>
  <c r="GB121"/>
  <c r="GA121"/>
  <c r="FZ121"/>
  <c r="FY121"/>
  <c r="FX121"/>
  <c r="FU121"/>
  <c r="FR121"/>
  <c r="MG121" s="1"/>
  <c r="FQ121"/>
  <c r="MI121" s="1"/>
  <c r="FL121"/>
  <c r="LY121" s="1"/>
  <c r="FK121"/>
  <c r="MA121" s="1"/>
  <c r="FF121"/>
  <c r="LQ121" s="1"/>
  <c r="FE121"/>
  <c r="LS121" s="1"/>
  <c r="EZ121"/>
  <c r="EY121"/>
  <c r="EV121"/>
  <c r="EU121"/>
  <c r="EO121"/>
  <c r="LA121" s="1"/>
  <c r="EN121"/>
  <c r="EK121"/>
  <c r="ED121"/>
  <c r="EC121"/>
  <c r="DX121"/>
  <c r="DW121"/>
  <c r="DQ121"/>
  <c r="DP121"/>
  <c r="DN121"/>
  <c r="DM121"/>
  <c r="DF121"/>
  <c r="KC121" s="1"/>
  <c r="DE121"/>
  <c r="KE121" s="1"/>
  <c r="CZ121"/>
  <c r="JU121" s="1"/>
  <c r="CY121"/>
  <c r="JW121" s="1"/>
  <c r="CU121"/>
  <c r="CV121" s="1"/>
  <c r="JQ121" s="1"/>
  <c r="CT121"/>
  <c r="JM121" s="1"/>
  <c r="CS121"/>
  <c r="CP121"/>
  <c r="CN121"/>
  <c r="FV121" s="1"/>
  <c r="CG121"/>
  <c r="JG121" s="1"/>
  <c r="JH121" s="1"/>
  <c r="CF121"/>
  <c r="JE121" s="1"/>
  <c r="JF121" s="1"/>
  <c r="CA121"/>
  <c r="IY121" s="1"/>
  <c r="BZ121"/>
  <c r="IW121" s="1"/>
  <c r="IX121" s="1"/>
  <c r="BU121"/>
  <c r="BT121"/>
  <c r="BQ121"/>
  <c r="BP121"/>
  <c r="BJ121"/>
  <c r="II121" s="1"/>
  <c r="BI121"/>
  <c r="IG121" s="1"/>
  <c r="IL121" s="1"/>
  <c r="AW121"/>
  <c r="AV121"/>
  <c r="AR121"/>
  <c r="AQ121"/>
  <c r="AK121"/>
  <c r="AJ121"/>
  <c r="AG121"/>
  <c r="AF121"/>
  <c r="OB120"/>
  <c r="OA120"/>
  <c r="NY120"/>
  <c r="NW120"/>
  <c r="NU120"/>
  <c r="NT120"/>
  <c r="NR120"/>
  <c r="NQ120"/>
  <c r="NP120"/>
  <c r="NN120"/>
  <c r="NM120"/>
  <c r="MK120"/>
  <c r="MC120"/>
  <c r="LU120"/>
  <c r="LM120"/>
  <c r="LE120"/>
  <c r="KW120"/>
  <c r="KO120"/>
  <c r="KG120"/>
  <c r="JY120"/>
  <c r="JI120"/>
  <c r="JA120"/>
  <c r="IS120"/>
  <c r="IK120"/>
  <c r="IC120"/>
  <c r="HU120"/>
  <c r="GH120"/>
  <c r="GE120"/>
  <c r="GD120"/>
  <c r="GC120"/>
  <c r="GB120"/>
  <c r="GA120"/>
  <c r="FZ120"/>
  <c r="FY120"/>
  <c r="FX120"/>
  <c r="FU120"/>
  <c r="FR120"/>
  <c r="MG120" s="1"/>
  <c r="MH120" s="1"/>
  <c r="FQ120"/>
  <c r="MI120" s="1"/>
  <c r="MJ120" s="1"/>
  <c r="FL120"/>
  <c r="LY120" s="1"/>
  <c r="LZ120" s="1"/>
  <c r="FK120"/>
  <c r="MA120" s="1"/>
  <c r="MB120" s="1"/>
  <c r="FF120"/>
  <c r="LQ120" s="1"/>
  <c r="LR120" s="1"/>
  <c r="FE120"/>
  <c r="LS120" s="1"/>
  <c r="EZ120"/>
  <c r="EY120"/>
  <c r="EV120"/>
  <c r="EU120"/>
  <c r="EO120"/>
  <c r="LA120" s="1"/>
  <c r="EN120"/>
  <c r="EK120"/>
  <c r="ED120"/>
  <c r="EC120"/>
  <c r="DX120"/>
  <c r="DW120"/>
  <c r="DQ120"/>
  <c r="DP120"/>
  <c r="DN120"/>
  <c r="DM120"/>
  <c r="DF120"/>
  <c r="KC120" s="1"/>
  <c r="KD120" s="1"/>
  <c r="DE120"/>
  <c r="KE120" s="1"/>
  <c r="KF120" s="1"/>
  <c r="CZ120"/>
  <c r="JU120" s="1"/>
  <c r="JV120" s="1"/>
  <c r="CY120"/>
  <c r="JW120" s="1"/>
  <c r="JX120" s="1"/>
  <c r="CU120"/>
  <c r="CV120" s="1"/>
  <c r="JQ120" s="1"/>
  <c r="CT120"/>
  <c r="JM120" s="1"/>
  <c r="JN120" s="1"/>
  <c r="CS120"/>
  <c r="CP120"/>
  <c r="CN120"/>
  <c r="CG120"/>
  <c r="JG120" s="1"/>
  <c r="JH120" s="1"/>
  <c r="CF120"/>
  <c r="JE120" s="1"/>
  <c r="JF120" s="1"/>
  <c r="CA120"/>
  <c r="IY120" s="1"/>
  <c r="IZ120" s="1"/>
  <c r="BZ120"/>
  <c r="IW120" s="1"/>
  <c r="IX120" s="1"/>
  <c r="BU120"/>
  <c r="BT120"/>
  <c r="BQ120"/>
  <c r="BP120"/>
  <c r="BJ120"/>
  <c r="II120" s="1"/>
  <c r="BI120"/>
  <c r="IG120" s="1"/>
  <c r="AW120"/>
  <c r="AV120"/>
  <c r="AR120"/>
  <c r="AQ120"/>
  <c r="AK120"/>
  <c r="AJ120"/>
  <c r="AG120"/>
  <c r="AF120"/>
  <c r="OB119"/>
  <c r="OA119"/>
  <c r="NY119"/>
  <c r="NW119"/>
  <c r="NU119"/>
  <c r="NT119"/>
  <c r="NR119"/>
  <c r="NQ119"/>
  <c r="NP119"/>
  <c r="NN119"/>
  <c r="NM119"/>
  <c r="MK119"/>
  <c r="MC119"/>
  <c r="LU119"/>
  <c r="LM119"/>
  <c r="LE119"/>
  <c r="KW119"/>
  <c r="KO119"/>
  <c r="KG119"/>
  <c r="JY119"/>
  <c r="JI119"/>
  <c r="JA119"/>
  <c r="IS119"/>
  <c r="IK119"/>
  <c r="IC119"/>
  <c r="HU119"/>
  <c r="GH119"/>
  <c r="GE119"/>
  <c r="GD119"/>
  <c r="GC119"/>
  <c r="GB119"/>
  <c r="GA119"/>
  <c r="FZ119"/>
  <c r="FY119"/>
  <c r="FX119"/>
  <c r="FU119"/>
  <c r="FR119"/>
  <c r="MG119" s="1"/>
  <c r="MH119" s="1"/>
  <c r="FQ119"/>
  <c r="MI119" s="1"/>
  <c r="MJ119" s="1"/>
  <c r="FL119"/>
  <c r="LY119" s="1"/>
  <c r="LZ119" s="1"/>
  <c r="FK119"/>
  <c r="MA119" s="1"/>
  <c r="MB119" s="1"/>
  <c r="FF119"/>
  <c r="LQ119" s="1"/>
  <c r="FE119"/>
  <c r="LS119" s="1"/>
  <c r="EZ119"/>
  <c r="EY119"/>
  <c r="EV119"/>
  <c r="EU119"/>
  <c r="EO119"/>
  <c r="LA119" s="1"/>
  <c r="EN119"/>
  <c r="EK119"/>
  <c r="ED119"/>
  <c r="EC119"/>
  <c r="DX119"/>
  <c r="DW119"/>
  <c r="DQ119"/>
  <c r="DP119"/>
  <c r="DN119"/>
  <c r="DM119"/>
  <c r="DF119"/>
  <c r="KC119" s="1"/>
  <c r="KD119" s="1"/>
  <c r="DE119"/>
  <c r="KE119" s="1"/>
  <c r="KF119" s="1"/>
  <c r="CZ119"/>
  <c r="JU119" s="1"/>
  <c r="JV119" s="1"/>
  <c r="CY119"/>
  <c r="JW119" s="1"/>
  <c r="JX119" s="1"/>
  <c r="CU119"/>
  <c r="CV119" s="1"/>
  <c r="JQ119" s="1"/>
  <c r="CT119"/>
  <c r="JM119" s="1"/>
  <c r="CS119"/>
  <c r="CP119"/>
  <c r="CN119"/>
  <c r="FW119" s="1"/>
  <c r="CG119"/>
  <c r="JG119" s="1"/>
  <c r="JH119" s="1"/>
  <c r="CF119"/>
  <c r="JE119" s="1"/>
  <c r="JF119" s="1"/>
  <c r="CA119"/>
  <c r="IY119" s="1"/>
  <c r="IZ119" s="1"/>
  <c r="BZ119"/>
  <c r="IW119" s="1"/>
  <c r="IX119" s="1"/>
  <c r="BU119"/>
  <c r="BT119"/>
  <c r="BQ119"/>
  <c r="BP119"/>
  <c r="BJ119"/>
  <c r="II119" s="1"/>
  <c r="BI119"/>
  <c r="IG119" s="1"/>
  <c r="AW119"/>
  <c r="AV119"/>
  <c r="AR119"/>
  <c r="AQ119"/>
  <c r="AK119"/>
  <c r="AJ119"/>
  <c r="AG119"/>
  <c r="AF119"/>
  <c r="OB118"/>
  <c r="OA118"/>
  <c r="NY118"/>
  <c r="NW118"/>
  <c r="NU118"/>
  <c r="NT118"/>
  <c r="NR118"/>
  <c r="NQ118"/>
  <c r="NP118"/>
  <c r="NN118"/>
  <c r="NM118"/>
  <c r="MK118"/>
  <c r="MC118"/>
  <c r="LU118"/>
  <c r="LM118"/>
  <c r="LE118"/>
  <c r="KW118"/>
  <c r="KO118"/>
  <c r="KG118"/>
  <c r="JY118"/>
  <c r="JI118"/>
  <c r="JA118"/>
  <c r="IS118"/>
  <c r="IK118"/>
  <c r="IC118"/>
  <c r="HU118"/>
  <c r="GH118"/>
  <c r="GE118"/>
  <c r="GD118"/>
  <c r="GC118"/>
  <c r="GB118"/>
  <c r="GA118"/>
  <c r="FZ118"/>
  <c r="FY118"/>
  <c r="FX118"/>
  <c r="FU118"/>
  <c r="FR118"/>
  <c r="MG118" s="1"/>
  <c r="MH118" s="1"/>
  <c r="FQ118"/>
  <c r="MI118" s="1"/>
  <c r="MJ118" s="1"/>
  <c r="FL118"/>
  <c r="LY118" s="1"/>
  <c r="LZ118" s="1"/>
  <c r="FK118"/>
  <c r="MA118" s="1"/>
  <c r="MB118" s="1"/>
  <c r="FF118"/>
  <c r="LQ118" s="1"/>
  <c r="FE118"/>
  <c r="LS118" s="1"/>
  <c r="EZ118"/>
  <c r="EY118"/>
  <c r="EV118"/>
  <c r="EU118"/>
  <c r="EO118"/>
  <c r="LA118" s="1"/>
  <c r="EN118"/>
  <c r="EK118"/>
  <c r="ED118"/>
  <c r="EC118"/>
  <c r="DX118"/>
  <c r="DW118"/>
  <c r="DQ118"/>
  <c r="DP118"/>
  <c r="DN118"/>
  <c r="DM118"/>
  <c r="DF118"/>
  <c r="KC118" s="1"/>
  <c r="KD118" s="1"/>
  <c r="DE118"/>
  <c r="KE118" s="1"/>
  <c r="KF118" s="1"/>
  <c r="CZ118"/>
  <c r="JU118" s="1"/>
  <c r="JV118" s="1"/>
  <c r="CY118"/>
  <c r="JW118" s="1"/>
  <c r="JX118" s="1"/>
  <c r="CU118"/>
  <c r="CV118" s="1"/>
  <c r="JQ118" s="1"/>
  <c r="CT118"/>
  <c r="JM118" s="1"/>
  <c r="CS118"/>
  <c r="CP118"/>
  <c r="CN118"/>
  <c r="FW118" s="1"/>
  <c r="CG118"/>
  <c r="JG118" s="1"/>
  <c r="JH118" s="1"/>
  <c r="CF118"/>
  <c r="JE118" s="1"/>
  <c r="JF118" s="1"/>
  <c r="CA118"/>
  <c r="IY118" s="1"/>
  <c r="IZ118" s="1"/>
  <c r="BZ118"/>
  <c r="IW118" s="1"/>
  <c r="IX118" s="1"/>
  <c r="BU118"/>
  <c r="BT118"/>
  <c r="BQ118"/>
  <c r="BP118"/>
  <c r="BJ118"/>
  <c r="II118" s="1"/>
  <c r="BI118"/>
  <c r="IG118" s="1"/>
  <c r="AW118"/>
  <c r="AV118"/>
  <c r="AR118"/>
  <c r="AQ118"/>
  <c r="AK118"/>
  <c r="AJ118"/>
  <c r="AG118"/>
  <c r="AF118"/>
  <c r="OB117"/>
  <c r="OA117"/>
  <c r="NY117"/>
  <c r="NW117"/>
  <c r="NU117"/>
  <c r="NT117"/>
  <c r="NR117"/>
  <c r="NQ117"/>
  <c r="NP117"/>
  <c r="NN117"/>
  <c r="NM117"/>
  <c r="MK117"/>
  <c r="MC117"/>
  <c r="LU117"/>
  <c r="LM117"/>
  <c r="LE117"/>
  <c r="KW117"/>
  <c r="KO117"/>
  <c r="KG117"/>
  <c r="JY117"/>
  <c r="JI117"/>
  <c r="JA117"/>
  <c r="IS117"/>
  <c r="IK117"/>
  <c r="IC117"/>
  <c r="HU117"/>
  <c r="GH117"/>
  <c r="GE117"/>
  <c r="GD117"/>
  <c r="GC117"/>
  <c r="GB117"/>
  <c r="GA117"/>
  <c r="FZ117"/>
  <c r="FY117"/>
  <c r="FX117"/>
  <c r="FU117"/>
  <c r="FR117"/>
  <c r="MG117" s="1"/>
  <c r="MH117" s="1"/>
  <c r="FQ117"/>
  <c r="MI117" s="1"/>
  <c r="MJ117" s="1"/>
  <c r="FL117"/>
  <c r="LY117" s="1"/>
  <c r="LZ117" s="1"/>
  <c r="FK117"/>
  <c r="MA117" s="1"/>
  <c r="MB117" s="1"/>
  <c r="FF117"/>
  <c r="LQ117" s="1"/>
  <c r="FE117"/>
  <c r="LS117" s="1"/>
  <c r="EZ117"/>
  <c r="EY117"/>
  <c r="EV117"/>
  <c r="EU117"/>
  <c r="EO117"/>
  <c r="LA117" s="1"/>
  <c r="EN117"/>
  <c r="EK117"/>
  <c r="ED117"/>
  <c r="EC117"/>
  <c r="DX117"/>
  <c r="DW117"/>
  <c r="DQ117"/>
  <c r="DP117"/>
  <c r="DN117"/>
  <c r="DM117"/>
  <c r="DF117"/>
  <c r="KC117" s="1"/>
  <c r="KD117" s="1"/>
  <c r="DE117"/>
  <c r="KE117" s="1"/>
  <c r="KF117" s="1"/>
  <c r="CZ117"/>
  <c r="JU117" s="1"/>
  <c r="JV117" s="1"/>
  <c r="CY117"/>
  <c r="JW117" s="1"/>
  <c r="JX117" s="1"/>
  <c r="CU117"/>
  <c r="CV117" s="1"/>
  <c r="JQ117" s="1"/>
  <c r="CT117"/>
  <c r="JM117" s="1"/>
  <c r="CS117"/>
  <c r="CP117"/>
  <c r="CN117"/>
  <c r="CG117"/>
  <c r="JG117" s="1"/>
  <c r="JH117" s="1"/>
  <c r="CF117"/>
  <c r="JE117" s="1"/>
  <c r="JF117" s="1"/>
  <c r="CA117"/>
  <c r="IY117" s="1"/>
  <c r="IZ117" s="1"/>
  <c r="BZ117"/>
  <c r="IW117" s="1"/>
  <c r="IX117" s="1"/>
  <c r="BU117"/>
  <c r="BT117"/>
  <c r="BQ117"/>
  <c r="BP117"/>
  <c r="BJ117"/>
  <c r="II117" s="1"/>
  <c r="BI117"/>
  <c r="IG117" s="1"/>
  <c r="AW117"/>
  <c r="AV117"/>
  <c r="AR117"/>
  <c r="AQ117"/>
  <c r="AK117"/>
  <c r="AJ117"/>
  <c r="AG117"/>
  <c r="AF117"/>
  <c r="OB116"/>
  <c r="OA116"/>
  <c r="NY116"/>
  <c r="NW116"/>
  <c r="NU116"/>
  <c r="NT116"/>
  <c r="NR116"/>
  <c r="NQ116"/>
  <c r="NP116"/>
  <c r="NN116"/>
  <c r="NM116"/>
  <c r="MK116"/>
  <c r="MC116"/>
  <c r="LU116"/>
  <c r="LM116"/>
  <c r="LE116"/>
  <c r="KW116"/>
  <c r="KO116"/>
  <c r="KG116"/>
  <c r="JY116"/>
  <c r="JI116"/>
  <c r="JA116"/>
  <c r="IS116"/>
  <c r="IK116"/>
  <c r="IC116"/>
  <c r="HU116"/>
  <c r="GH116"/>
  <c r="GE116"/>
  <c r="GD116"/>
  <c r="GC116"/>
  <c r="GB116"/>
  <c r="GA116"/>
  <c r="FZ116"/>
  <c r="FY116"/>
  <c r="FX116"/>
  <c r="FU116"/>
  <c r="FR116"/>
  <c r="MG116" s="1"/>
  <c r="MH116" s="1"/>
  <c r="FQ116"/>
  <c r="MI116" s="1"/>
  <c r="MJ116" s="1"/>
  <c r="FL116"/>
  <c r="LY116" s="1"/>
  <c r="LZ116" s="1"/>
  <c r="FK116"/>
  <c r="MA116" s="1"/>
  <c r="MB116" s="1"/>
  <c r="FF116"/>
  <c r="LQ116" s="1"/>
  <c r="FE116"/>
  <c r="LS116" s="1"/>
  <c r="EZ116"/>
  <c r="EY116"/>
  <c r="EV116"/>
  <c r="EU116"/>
  <c r="EO116"/>
  <c r="LA116" s="1"/>
  <c r="EN116"/>
  <c r="EK116"/>
  <c r="ED116"/>
  <c r="EC116"/>
  <c r="DX116"/>
  <c r="DW116"/>
  <c r="DQ116"/>
  <c r="DP116"/>
  <c r="DN116"/>
  <c r="DM116"/>
  <c r="DF116"/>
  <c r="KC116" s="1"/>
  <c r="KD116" s="1"/>
  <c r="DE116"/>
  <c r="KE116" s="1"/>
  <c r="KF116" s="1"/>
  <c r="CZ116"/>
  <c r="JU116" s="1"/>
  <c r="JV116" s="1"/>
  <c r="CY116"/>
  <c r="JW116" s="1"/>
  <c r="JX116" s="1"/>
  <c r="CU116"/>
  <c r="CV116" s="1"/>
  <c r="JQ116" s="1"/>
  <c r="CT116"/>
  <c r="JM116" s="1"/>
  <c r="CS116"/>
  <c r="CP116"/>
  <c r="CN116"/>
  <c r="FV116" s="1"/>
  <c r="CG116"/>
  <c r="JG116" s="1"/>
  <c r="JH116" s="1"/>
  <c r="CF116"/>
  <c r="JE116" s="1"/>
  <c r="JF116" s="1"/>
  <c r="CA116"/>
  <c r="IY116" s="1"/>
  <c r="IZ116" s="1"/>
  <c r="BZ116"/>
  <c r="IW116" s="1"/>
  <c r="IX116" s="1"/>
  <c r="BU116"/>
  <c r="BT116"/>
  <c r="BQ116"/>
  <c r="BP116"/>
  <c r="BJ116"/>
  <c r="II116" s="1"/>
  <c r="BI116"/>
  <c r="IG116" s="1"/>
  <c r="AW116"/>
  <c r="AV116"/>
  <c r="AR116"/>
  <c r="AQ116"/>
  <c r="AK116"/>
  <c r="AJ116"/>
  <c r="AG116"/>
  <c r="AF116"/>
  <c r="OB115"/>
  <c r="OA115"/>
  <c r="NY115"/>
  <c r="NW115"/>
  <c r="NU115"/>
  <c r="NT115"/>
  <c r="NR115"/>
  <c r="NQ115"/>
  <c r="NP115"/>
  <c r="NN115"/>
  <c r="NM115"/>
  <c r="MK115"/>
  <c r="MC115"/>
  <c r="LU115"/>
  <c r="LM115"/>
  <c r="LE115"/>
  <c r="KW115"/>
  <c r="KO115"/>
  <c r="KG115"/>
  <c r="JY115"/>
  <c r="JI115"/>
  <c r="JA115"/>
  <c r="IS115"/>
  <c r="IK115"/>
  <c r="IC115"/>
  <c r="HU115"/>
  <c r="GH115"/>
  <c r="GE115"/>
  <c r="GD115"/>
  <c r="GC115"/>
  <c r="GB115"/>
  <c r="GA115"/>
  <c r="FZ115"/>
  <c r="FY115"/>
  <c r="FX115"/>
  <c r="FU115"/>
  <c r="FR115"/>
  <c r="MG115" s="1"/>
  <c r="MH115" s="1"/>
  <c r="FQ115"/>
  <c r="MI115" s="1"/>
  <c r="MJ115" s="1"/>
  <c r="FL115"/>
  <c r="LY115" s="1"/>
  <c r="LZ115" s="1"/>
  <c r="FK115"/>
  <c r="MA115" s="1"/>
  <c r="MB115" s="1"/>
  <c r="FF115"/>
  <c r="LQ115" s="1"/>
  <c r="FE115"/>
  <c r="LS115" s="1"/>
  <c r="EZ115"/>
  <c r="EY115"/>
  <c r="EV115"/>
  <c r="EU115"/>
  <c r="EO115"/>
  <c r="LA115" s="1"/>
  <c r="EN115"/>
  <c r="EK115"/>
  <c r="ED115"/>
  <c r="EC115"/>
  <c r="DX115"/>
  <c r="DW115"/>
  <c r="DQ115"/>
  <c r="DP115"/>
  <c r="DN115"/>
  <c r="DM115"/>
  <c r="DF115"/>
  <c r="KC115" s="1"/>
  <c r="KD115" s="1"/>
  <c r="DE115"/>
  <c r="KE115" s="1"/>
  <c r="KF115" s="1"/>
  <c r="CZ115"/>
  <c r="JU115" s="1"/>
  <c r="JV115" s="1"/>
  <c r="CY115"/>
  <c r="JW115" s="1"/>
  <c r="JX115" s="1"/>
  <c r="CU115"/>
  <c r="CV115" s="1"/>
  <c r="JQ115" s="1"/>
  <c r="CT115"/>
  <c r="JM115" s="1"/>
  <c r="CS115"/>
  <c r="CP115"/>
  <c r="CN115"/>
  <c r="FW115" s="1"/>
  <c r="CG115"/>
  <c r="JG115" s="1"/>
  <c r="JH115" s="1"/>
  <c r="CF115"/>
  <c r="JE115" s="1"/>
  <c r="JF115" s="1"/>
  <c r="CA115"/>
  <c r="IY115" s="1"/>
  <c r="IZ115" s="1"/>
  <c r="BZ115"/>
  <c r="IW115" s="1"/>
  <c r="IX115" s="1"/>
  <c r="BU115"/>
  <c r="BT115"/>
  <c r="BQ115"/>
  <c r="BP115"/>
  <c r="BJ115"/>
  <c r="II115" s="1"/>
  <c r="BI115"/>
  <c r="IG115" s="1"/>
  <c r="AW115"/>
  <c r="AV115"/>
  <c r="AR115"/>
  <c r="AQ115"/>
  <c r="AK115"/>
  <c r="AJ115"/>
  <c r="AG115"/>
  <c r="AF115"/>
  <c r="OB114"/>
  <c r="OA114"/>
  <c r="NY114"/>
  <c r="NW114"/>
  <c r="NU114"/>
  <c r="NT114"/>
  <c r="NR114"/>
  <c r="NQ114"/>
  <c r="NP114"/>
  <c r="NN114"/>
  <c r="NM114"/>
  <c r="MK114"/>
  <c r="MC114"/>
  <c r="LU114"/>
  <c r="LM114"/>
  <c r="LE114"/>
  <c r="KW114"/>
  <c r="KO114"/>
  <c r="KG114"/>
  <c r="JY114"/>
  <c r="JI114"/>
  <c r="JA114"/>
  <c r="IS114"/>
  <c r="IK114"/>
  <c r="IC114"/>
  <c r="HU114"/>
  <c r="GH114"/>
  <c r="GE114"/>
  <c r="GD114"/>
  <c r="GC114"/>
  <c r="GB114"/>
  <c r="GA114"/>
  <c r="FZ114"/>
  <c r="FY114"/>
  <c r="FX114"/>
  <c r="FU114"/>
  <c r="FR114"/>
  <c r="MG114" s="1"/>
  <c r="MH114" s="1"/>
  <c r="FQ114"/>
  <c r="MI114" s="1"/>
  <c r="MJ114" s="1"/>
  <c r="FL114"/>
  <c r="LY114" s="1"/>
  <c r="LZ114" s="1"/>
  <c r="FK114"/>
  <c r="MA114" s="1"/>
  <c r="MB114" s="1"/>
  <c r="FF114"/>
  <c r="LQ114" s="1"/>
  <c r="FE114"/>
  <c r="LS114" s="1"/>
  <c r="EZ114"/>
  <c r="EY114"/>
  <c r="EV114"/>
  <c r="EU114"/>
  <c r="EO114"/>
  <c r="LA114" s="1"/>
  <c r="EN114"/>
  <c r="EK114"/>
  <c r="ED114"/>
  <c r="EC114"/>
  <c r="DX114"/>
  <c r="DW114"/>
  <c r="DQ114"/>
  <c r="DP114"/>
  <c r="DN114"/>
  <c r="DM114"/>
  <c r="DF114"/>
  <c r="KC114" s="1"/>
  <c r="KD114" s="1"/>
  <c r="DE114"/>
  <c r="KE114" s="1"/>
  <c r="KF114" s="1"/>
  <c r="CZ114"/>
  <c r="JU114" s="1"/>
  <c r="JV114" s="1"/>
  <c r="CY114"/>
  <c r="JW114" s="1"/>
  <c r="JX114" s="1"/>
  <c r="CU114"/>
  <c r="CV114" s="1"/>
  <c r="JQ114" s="1"/>
  <c r="CT114"/>
  <c r="JM114" s="1"/>
  <c r="CS114"/>
  <c r="CP114"/>
  <c r="CN114"/>
  <c r="FW114" s="1"/>
  <c r="CG114"/>
  <c r="JG114" s="1"/>
  <c r="JH114" s="1"/>
  <c r="CF114"/>
  <c r="JE114" s="1"/>
  <c r="JF114" s="1"/>
  <c r="CA114"/>
  <c r="IY114" s="1"/>
  <c r="IZ114" s="1"/>
  <c r="BZ114"/>
  <c r="IW114" s="1"/>
  <c r="IX114" s="1"/>
  <c r="BU114"/>
  <c r="BT114"/>
  <c r="BQ114"/>
  <c r="BP114"/>
  <c r="BJ114"/>
  <c r="II114" s="1"/>
  <c r="BI114"/>
  <c r="IG114" s="1"/>
  <c r="AW114"/>
  <c r="AV114"/>
  <c r="AR114"/>
  <c r="AQ114"/>
  <c r="AK114"/>
  <c r="AJ114"/>
  <c r="AG114"/>
  <c r="AF114"/>
  <c r="OB113"/>
  <c r="OA113"/>
  <c r="NY113"/>
  <c r="NW113"/>
  <c r="NU113"/>
  <c r="NT113"/>
  <c r="NR113"/>
  <c r="NQ113"/>
  <c r="NP113"/>
  <c r="NN113"/>
  <c r="NM113"/>
  <c r="MK113"/>
  <c r="MC113"/>
  <c r="LU113"/>
  <c r="LM113"/>
  <c r="LE113"/>
  <c r="KW113"/>
  <c r="KO113"/>
  <c r="KG113"/>
  <c r="JY113"/>
  <c r="JI113"/>
  <c r="JA113"/>
  <c r="IS113"/>
  <c r="IK113"/>
  <c r="IC113"/>
  <c r="HU113"/>
  <c r="GH113"/>
  <c r="GE113"/>
  <c r="GD113"/>
  <c r="GC113"/>
  <c r="GB113"/>
  <c r="GA113"/>
  <c r="FZ113"/>
  <c r="FY113"/>
  <c r="FX113"/>
  <c r="FU113"/>
  <c r="FR113"/>
  <c r="MG113" s="1"/>
  <c r="MH113" s="1"/>
  <c r="FQ113"/>
  <c r="MI113" s="1"/>
  <c r="MJ113" s="1"/>
  <c r="FL113"/>
  <c r="LY113" s="1"/>
  <c r="LZ113" s="1"/>
  <c r="FK113"/>
  <c r="MA113" s="1"/>
  <c r="MB113" s="1"/>
  <c r="FF113"/>
  <c r="LQ113" s="1"/>
  <c r="FE113"/>
  <c r="LS113" s="1"/>
  <c r="EZ113"/>
  <c r="EY113"/>
  <c r="EV113"/>
  <c r="EU113"/>
  <c r="EO113"/>
  <c r="LA113" s="1"/>
  <c r="EN113"/>
  <c r="EK113"/>
  <c r="ED113"/>
  <c r="EC113"/>
  <c r="DX113"/>
  <c r="DW113"/>
  <c r="DQ113"/>
  <c r="DP113"/>
  <c r="DN113"/>
  <c r="DM113"/>
  <c r="DF113"/>
  <c r="KC113" s="1"/>
  <c r="KD113" s="1"/>
  <c r="DE113"/>
  <c r="KE113" s="1"/>
  <c r="KF113" s="1"/>
  <c r="CZ113"/>
  <c r="JU113" s="1"/>
  <c r="JV113" s="1"/>
  <c r="CY113"/>
  <c r="JW113" s="1"/>
  <c r="JX113" s="1"/>
  <c r="CU113"/>
  <c r="CV113" s="1"/>
  <c r="JQ113" s="1"/>
  <c r="CT113"/>
  <c r="JM113" s="1"/>
  <c r="CS113"/>
  <c r="CP113"/>
  <c r="CN113"/>
  <c r="CG113"/>
  <c r="JG113" s="1"/>
  <c r="JH113" s="1"/>
  <c r="CF113"/>
  <c r="JE113" s="1"/>
  <c r="JF113" s="1"/>
  <c r="CA113"/>
  <c r="IY113" s="1"/>
  <c r="IZ113" s="1"/>
  <c r="BZ113"/>
  <c r="IW113" s="1"/>
  <c r="IX113" s="1"/>
  <c r="BU113"/>
  <c r="BT113"/>
  <c r="BQ113"/>
  <c r="BP113"/>
  <c r="BJ113"/>
  <c r="II113" s="1"/>
  <c r="BI113"/>
  <c r="IG113" s="1"/>
  <c r="AW113"/>
  <c r="AV113"/>
  <c r="AR113"/>
  <c r="AQ113"/>
  <c r="AK113"/>
  <c r="AJ113"/>
  <c r="AG113"/>
  <c r="AF113"/>
  <c r="OB112"/>
  <c r="OA112"/>
  <c r="NY112"/>
  <c r="NW112"/>
  <c r="NU112"/>
  <c r="NT112"/>
  <c r="NR112"/>
  <c r="NQ112"/>
  <c r="NP112"/>
  <c r="NN112"/>
  <c r="NM112"/>
  <c r="MK112"/>
  <c r="MC112"/>
  <c r="LU112"/>
  <c r="LM112"/>
  <c r="LE112"/>
  <c r="KW112"/>
  <c r="KO112"/>
  <c r="KG112"/>
  <c r="JY112"/>
  <c r="JI112"/>
  <c r="JA112"/>
  <c r="IS112"/>
  <c r="IK112"/>
  <c r="IC112"/>
  <c r="HU112"/>
  <c r="GH112"/>
  <c r="GE112"/>
  <c r="GD112"/>
  <c r="GC112"/>
  <c r="GB112"/>
  <c r="GA112"/>
  <c r="FZ112"/>
  <c r="FY112"/>
  <c r="FX112"/>
  <c r="FU112"/>
  <c r="FR112"/>
  <c r="MG112" s="1"/>
  <c r="MH112" s="1"/>
  <c r="FQ112"/>
  <c r="MI112" s="1"/>
  <c r="MJ112" s="1"/>
  <c r="FL112"/>
  <c r="LY112" s="1"/>
  <c r="LZ112" s="1"/>
  <c r="FK112"/>
  <c r="MA112" s="1"/>
  <c r="MB112" s="1"/>
  <c r="FF112"/>
  <c r="LQ112" s="1"/>
  <c r="FE112"/>
  <c r="LS112" s="1"/>
  <c r="EZ112"/>
  <c r="EY112"/>
  <c r="EV112"/>
  <c r="EU112"/>
  <c r="EO112"/>
  <c r="LA112" s="1"/>
  <c r="EN112"/>
  <c r="EK112"/>
  <c r="ED112"/>
  <c r="EC112"/>
  <c r="DX112"/>
  <c r="DW112"/>
  <c r="DQ112"/>
  <c r="DP112"/>
  <c r="DN112"/>
  <c r="DM112"/>
  <c r="DF112"/>
  <c r="KC112" s="1"/>
  <c r="KD112" s="1"/>
  <c r="DE112"/>
  <c r="KE112" s="1"/>
  <c r="KF112" s="1"/>
  <c r="CZ112"/>
  <c r="JU112" s="1"/>
  <c r="JV112" s="1"/>
  <c r="CY112"/>
  <c r="JW112" s="1"/>
  <c r="JX112" s="1"/>
  <c r="CU112"/>
  <c r="CV112" s="1"/>
  <c r="JQ112" s="1"/>
  <c r="CT112"/>
  <c r="JM112" s="1"/>
  <c r="CS112"/>
  <c r="CP112"/>
  <c r="CN112"/>
  <c r="FV112" s="1"/>
  <c r="CG112"/>
  <c r="JG112" s="1"/>
  <c r="JH112" s="1"/>
  <c r="CF112"/>
  <c r="JE112" s="1"/>
  <c r="JF112" s="1"/>
  <c r="CA112"/>
  <c r="IY112" s="1"/>
  <c r="IZ112" s="1"/>
  <c r="BZ112"/>
  <c r="IW112" s="1"/>
  <c r="IX112" s="1"/>
  <c r="BU112"/>
  <c r="BT112"/>
  <c r="BQ112"/>
  <c r="BP112"/>
  <c r="BJ112"/>
  <c r="II112" s="1"/>
  <c r="BI112"/>
  <c r="IG112" s="1"/>
  <c r="AW112"/>
  <c r="AV112"/>
  <c r="AR112"/>
  <c r="AQ112"/>
  <c r="AK112"/>
  <c r="AJ112"/>
  <c r="AG112"/>
  <c r="AF112"/>
  <c r="OB111"/>
  <c r="NR111"/>
  <c r="NQ111"/>
  <c r="MK111"/>
  <c r="MC111"/>
  <c r="LU111"/>
  <c r="LM111"/>
  <c r="LE111"/>
  <c r="KW111"/>
  <c r="KO111"/>
  <c r="KG111"/>
  <c r="JY111"/>
  <c r="JI111"/>
  <c r="JA111"/>
  <c r="IS111"/>
  <c r="IK111"/>
  <c r="IC111"/>
  <c r="HU111"/>
  <c r="GH111"/>
  <c r="GE111"/>
  <c r="GD111"/>
  <c r="GC111"/>
  <c r="GB111"/>
  <c r="GA111"/>
  <c r="FZ111"/>
  <c r="FY111"/>
  <c r="FX111"/>
  <c r="FU111"/>
  <c r="FR111"/>
  <c r="MG111" s="1"/>
  <c r="MH111" s="1"/>
  <c r="FQ111"/>
  <c r="MI111" s="1"/>
  <c r="MJ111" s="1"/>
  <c r="FL111"/>
  <c r="LY111" s="1"/>
  <c r="FK111"/>
  <c r="MA111" s="1"/>
  <c r="FF111"/>
  <c r="LQ111" s="1"/>
  <c r="FE111"/>
  <c r="LS111" s="1"/>
  <c r="EZ111"/>
  <c r="EY111"/>
  <c r="EV111"/>
  <c r="EU111"/>
  <c r="EO111"/>
  <c r="LA111" s="1"/>
  <c r="EN111"/>
  <c r="EK111"/>
  <c r="ED111"/>
  <c r="EC111"/>
  <c r="DX111"/>
  <c r="DW111"/>
  <c r="DQ111"/>
  <c r="DP111"/>
  <c r="DN111"/>
  <c r="DM111"/>
  <c r="DF111"/>
  <c r="KC111" s="1"/>
  <c r="DE111"/>
  <c r="KE111" s="1"/>
  <c r="CZ111"/>
  <c r="JU111" s="1"/>
  <c r="CY111"/>
  <c r="JW111" s="1"/>
  <c r="CU111"/>
  <c r="CV111" s="1"/>
  <c r="JQ111" s="1"/>
  <c r="CT111"/>
  <c r="JM111" s="1"/>
  <c r="CS111"/>
  <c r="CP111"/>
  <c r="CN111"/>
  <c r="FW111" s="1"/>
  <c r="CG111"/>
  <c r="JG111" s="1"/>
  <c r="JH111" s="1"/>
  <c r="CF111"/>
  <c r="JE111" s="1"/>
  <c r="JF111" s="1"/>
  <c r="CA111"/>
  <c r="IY111" s="1"/>
  <c r="IZ111" s="1"/>
  <c r="BZ111"/>
  <c r="IW111" s="1"/>
  <c r="IX111" s="1"/>
  <c r="BU111"/>
  <c r="BT111"/>
  <c r="BQ111"/>
  <c r="BP111"/>
  <c r="BJ111"/>
  <c r="II111" s="1"/>
  <c r="BI111"/>
  <c r="IG111" s="1"/>
  <c r="AW111"/>
  <c r="AV111"/>
  <c r="AR111"/>
  <c r="AQ111"/>
  <c r="AK111"/>
  <c r="AJ111"/>
  <c r="AG111"/>
  <c r="AF111"/>
  <c r="OB110"/>
  <c r="OA110"/>
  <c r="NY110"/>
  <c r="NW110"/>
  <c r="NU110"/>
  <c r="NT110"/>
  <c r="NR110"/>
  <c r="NQ110"/>
  <c r="NP110"/>
  <c r="NN110"/>
  <c r="NM110"/>
  <c r="MK110"/>
  <c r="MC110"/>
  <c r="LU110"/>
  <c r="LM110"/>
  <c r="LE110"/>
  <c r="KW110"/>
  <c r="KO110"/>
  <c r="KG110"/>
  <c r="JY110"/>
  <c r="JI110"/>
  <c r="JA110"/>
  <c r="IS110"/>
  <c r="IK110"/>
  <c r="IC110"/>
  <c r="HU110"/>
  <c r="GH110"/>
  <c r="GE110"/>
  <c r="GD110"/>
  <c r="GC110"/>
  <c r="GB110"/>
  <c r="GA110"/>
  <c r="FZ110"/>
  <c r="FY110"/>
  <c r="FX110"/>
  <c r="FU110"/>
  <c r="FR110"/>
  <c r="MG110" s="1"/>
  <c r="MH110" s="1"/>
  <c r="FQ110"/>
  <c r="MI110" s="1"/>
  <c r="MJ110" s="1"/>
  <c r="FL110"/>
  <c r="LY110" s="1"/>
  <c r="LZ110" s="1"/>
  <c r="FK110"/>
  <c r="MA110" s="1"/>
  <c r="MB110" s="1"/>
  <c r="FF110"/>
  <c r="LQ110" s="1"/>
  <c r="FE110"/>
  <c r="LS110" s="1"/>
  <c r="EZ110"/>
  <c r="EY110"/>
  <c r="EV110"/>
  <c r="EU110"/>
  <c r="EO110"/>
  <c r="LA110" s="1"/>
  <c r="EN110"/>
  <c r="EK110"/>
  <c r="ED110"/>
  <c r="EC110"/>
  <c r="DX110"/>
  <c r="DW110"/>
  <c r="DQ110"/>
  <c r="DP110"/>
  <c r="DN110"/>
  <c r="DM110"/>
  <c r="DF110"/>
  <c r="KC110" s="1"/>
  <c r="KD110" s="1"/>
  <c r="DE110"/>
  <c r="KE110" s="1"/>
  <c r="KF110" s="1"/>
  <c r="CZ110"/>
  <c r="JU110" s="1"/>
  <c r="JV110" s="1"/>
  <c r="CY110"/>
  <c r="JW110" s="1"/>
  <c r="JX110" s="1"/>
  <c r="CU110"/>
  <c r="CV110" s="1"/>
  <c r="JQ110" s="1"/>
  <c r="CT110"/>
  <c r="JM110" s="1"/>
  <c r="CS110"/>
  <c r="CP110"/>
  <c r="CN110"/>
  <c r="FW110" s="1"/>
  <c r="CG110"/>
  <c r="JG110" s="1"/>
  <c r="JH110" s="1"/>
  <c r="CF110"/>
  <c r="JE110" s="1"/>
  <c r="JF110" s="1"/>
  <c r="CA110"/>
  <c r="IY110" s="1"/>
  <c r="IZ110" s="1"/>
  <c r="BZ110"/>
  <c r="IW110" s="1"/>
  <c r="IX110" s="1"/>
  <c r="BU110"/>
  <c r="BT110"/>
  <c r="BQ110"/>
  <c r="BP110"/>
  <c r="BJ110"/>
  <c r="II110" s="1"/>
  <c r="BI110"/>
  <c r="IG110" s="1"/>
  <c r="AW110"/>
  <c r="AV110"/>
  <c r="AR110"/>
  <c r="AQ110"/>
  <c r="AK110"/>
  <c r="AJ110"/>
  <c r="AG110"/>
  <c r="AF110"/>
  <c r="OB109"/>
  <c r="OA109"/>
  <c r="NY109"/>
  <c r="NW109"/>
  <c r="NU109"/>
  <c r="NT109"/>
  <c r="NR109"/>
  <c r="NQ109"/>
  <c r="NP109"/>
  <c r="NN109"/>
  <c r="NM109"/>
  <c r="MK109"/>
  <c r="MC109"/>
  <c r="LU109"/>
  <c r="LM109"/>
  <c r="LE109"/>
  <c r="KW109"/>
  <c r="KO109"/>
  <c r="KG109"/>
  <c r="JY109"/>
  <c r="JI109"/>
  <c r="JA109"/>
  <c r="IS109"/>
  <c r="IK109"/>
  <c r="IC109"/>
  <c r="HU109"/>
  <c r="GH109"/>
  <c r="GE109"/>
  <c r="GD109"/>
  <c r="GC109"/>
  <c r="GB109"/>
  <c r="GA109"/>
  <c r="FZ109"/>
  <c r="FY109"/>
  <c r="FX109"/>
  <c r="FU109"/>
  <c r="FR109"/>
  <c r="MG109" s="1"/>
  <c r="MH109" s="1"/>
  <c r="FQ109"/>
  <c r="MI109" s="1"/>
  <c r="MJ109" s="1"/>
  <c r="FL109"/>
  <c r="LY109" s="1"/>
  <c r="LZ109" s="1"/>
  <c r="FK109"/>
  <c r="MA109" s="1"/>
  <c r="MB109" s="1"/>
  <c r="FF109"/>
  <c r="LQ109" s="1"/>
  <c r="FE109"/>
  <c r="LS109" s="1"/>
  <c r="EZ109"/>
  <c r="EY109"/>
  <c r="EV109"/>
  <c r="EU109"/>
  <c r="EO109"/>
  <c r="LA109" s="1"/>
  <c r="EN109"/>
  <c r="EK109"/>
  <c r="ED109"/>
  <c r="EC109"/>
  <c r="DX109"/>
  <c r="DW109"/>
  <c r="DQ109"/>
  <c r="DP109"/>
  <c r="DN109"/>
  <c r="DM109"/>
  <c r="DF109"/>
  <c r="KC109" s="1"/>
  <c r="KD109" s="1"/>
  <c r="DE109"/>
  <c r="KE109" s="1"/>
  <c r="KF109" s="1"/>
  <c r="CZ109"/>
  <c r="JU109" s="1"/>
  <c r="JV109" s="1"/>
  <c r="CY109"/>
  <c r="JW109" s="1"/>
  <c r="JX109" s="1"/>
  <c r="CU109"/>
  <c r="CV109" s="1"/>
  <c r="JQ109" s="1"/>
  <c r="CT109"/>
  <c r="JM109" s="1"/>
  <c r="CS109"/>
  <c r="CP109"/>
  <c r="CN109"/>
  <c r="CG109"/>
  <c r="JG109" s="1"/>
  <c r="JH109" s="1"/>
  <c r="CF109"/>
  <c r="JE109" s="1"/>
  <c r="JF109" s="1"/>
  <c r="CA109"/>
  <c r="IY109" s="1"/>
  <c r="IZ109" s="1"/>
  <c r="BZ109"/>
  <c r="IW109" s="1"/>
  <c r="IX109" s="1"/>
  <c r="BU109"/>
  <c r="BT109"/>
  <c r="BQ109"/>
  <c r="BP109"/>
  <c r="BJ109"/>
  <c r="II109" s="1"/>
  <c r="BI109"/>
  <c r="IG109" s="1"/>
  <c r="AW109"/>
  <c r="AV109"/>
  <c r="AR109"/>
  <c r="AQ109"/>
  <c r="AK109"/>
  <c r="AJ109"/>
  <c r="AG109"/>
  <c r="AF109"/>
  <c r="NR108"/>
  <c r="MK108"/>
  <c r="MC108"/>
  <c r="LU108"/>
  <c r="LM108"/>
  <c r="LE108"/>
  <c r="KW108"/>
  <c r="KO108"/>
  <c r="KG108"/>
  <c r="JY108"/>
  <c r="JI108"/>
  <c r="JA108"/>
  <c r="IS108"/>
  <c r="IK108"/>
  <c r="IC108"/>
  <c r="HU108"/>
  <c r="GH108"/>
  <c r="GE108"/>
  <c r="GD108"/>
  <c r="GC108"/>
  <c r="GB108"/>
  <c r="GA108"/>
  <c r="FZ108"/>
  <c r="FY108"/>
  <c r="FX108"/>
  <c r="FU108"/>
  <c r="FR108"/>
  <c r="MG108" s="1"/>
  <c r="FQ108"/>
  <c r="MI108" s="1"/>
  <c r="FL108"/>
  <c r="LY108" s="1"/>
  <c r="FK108"/>
  <c r="MA108" s="1"/>
  <c r="FF108"/>
  <c r="LQ108" s="1"/>
  <c r="FE108"/>
  <c r="LS108" s="1"/>
  <c r="EZ108"/>
  <c r="EY108"/>
  <c r="EV108"/>
  <c r="EU108"/>
  <c r="EO108"/>
  <c r="LA108" s="1"/>
  <c r="EN108"/>
  <c r="EK108"/>
  <c r="ED108"/>
  <c r="EC108"/>
  <c r="DX108"/>
  <c r="DW108"/>
  <c r="DQ108"/>
  <c r="DP108"/>
  <c r="DN108"/>
  <c r="DM108"/>
  <c r="DF108"/>
  <c r="KC108" s="1"/>
  <c r="DE108"/>
  <c r="KE108" s="1"/>
  <c r="CZ108"/>
  <c r="JU108" s="1"/>
  <c r="CY108"/>
  <c r="JW108" s="1"/>
  <c r="CU108"/>
  <c r="CV108" s="1"/>
  <c r="JQ108" s="1"/>
  <c r="CT108"/>
  <c r="JM108" s="1"/>
  <c r="CS108"/>
  <c r="CP108"/>
  <c r="CN108"/>
  <c r="FW108" s="1"/>
  <c r="CG108"/>
  <c r="JG108" s="1"/>
  <c r="JH108" s="1"/>
  <c r="CF108"/>
  <c r="JE108" s="1"/>
  <c r="JF108" s="1"/>
  <c r="CA108"/>
  <c r="IY108" s="1"/>
  <c r="BZ108"/>
  <c r="IW108" s="1"/>
  <c r="BU108"/>
  <c r="BT108"/>
  <c r="BQ108"/>
  <c r="BP108"/>
  <c r="BJ108"/>
  <c r="II108" s="1"/>
  <c r="BI108"/>
  <c r="IG108" s="1"/>
  <c r="AW108"/>
  <c r="AV108"/>
  <c r="AR108"/>
  <c r="AQ108"/>
  <c r="AK108"/>
  <c r="AJ108"/>
  <c r="AG108"/>
  <c r="AF108"/>
  <c r="OB107"/>
  <c r="NR107"/>
  <c r="NQ107"/>
  <c r="MK107"/>
  <c r="MC107"/>
  <c r="LU107"/>
  <c r="LM107"/>
  <c r="LE107"/>
  <c r="KW107"/>
  <c r="KO107"/>
  <c r="KG107"/>
  <c r="JY107"/>
  <c r="JI107"/>
  <c r="JA107"/>
  <c r="IS107"/>
  <c r="IK107"/>
  <c r="IC107"/>
  <c r="HU107"/>
  <c r="GH107"/>
  <c r="GE107"/>
  <c r="GD107"/>
  <c r="GC107"/>
  <c r="GB107"/>
  <c r="GA107"/>
  <c r="FZ107"/>
  <c r="FY107"/>
  <c r="FX107"/>
  <c r="FU107"/>
  <c r="FR107"/>
  <c r="MG107" s="1"/>
  <c r="MH107" s="1"/>
  <c r="FQ107"/>
  <c r="MI107" s="1"/>
  <c r="MJ107" s="1"/>
  <c r="FL107"/>
  <c r="LY107" s="1"/>
  <c r="FK107"/>
  <c r="MA107" s="1"/>
  <c r="FF107"/>
  <c r="LQ107" s="1"/>
  <c r="FE107"/>
  <c r="LS107" s="1"/>
  <c r="EZ107"/>
  <c r="EY107"/>
  <c r="EV107"/>
  <c r="EU107"/>
  <c r="EO107"/>
  <c r="LA107" s="1"/>
  <c r="EN107"/>
  <c r="EK107"/>
  <c r="ED107"/>
  <c r="EC107"/>
  <c r="DX107"/>
  <c r="DW107"/>
  <c r="DQ107"/>
  <c r="DP107"/>
  <c r="DN107"/>
  <c r="DM107"/>
  <c r="DF107"/>
  <c r="KC107" s="1"/>
  <c r="DE107"/>
  <c r="KE107" s="1"/>
  <c r="CZ107"/>
  <c r="JU107" s="1"/>
  <c r="CY107"/>
  <c r="JW107" s="1"/>
  <c r="CU107"/>
  <c r="CV107" s="1"/>
  <c r="JQ107" s="1"/>
  <c r="CT107"/>
  <c r="JM107" s="1"/>
  <c r="CS107"/>
  <c r="CP107"/>
  <c r="CN107"/>
  <c r="FW107" s="1"/>
  <c r="CG107"/>
  <c r="JG107" s="1"/>
  <c r="JH107" s="1"/>
  <c r="CF107"/>
  <c r="JE107" s="1"/>
  <c r="JF107" s="1"/>
  <c r="CA107"/>
  <c r="IY107" s="1"/>
  <c r="IZ107" s="1"/>
  <c r="BZ107"/>
  <c r="IW107" s="1"/>
  <c r="IX107" s="1"/>
  <c r="BU107"/>
  <c r="BT107"/>
  <c r="BQ107"/>
  <c r="BP107"/>
  <c r="BJ107"/>
  <c r="II107" s="1"/>
  <c r="BI107"/>
  <c r="IG107" s="1"/>
  <c r="AW107"/>
  <c r="AV107"/>
  <c r="AR107"/>
  <c r="AQ107"/>
  <c r="AK107"/>
  <c r="AJ107"/>
  <c r="AG107"/>
  <c r="AF107"/>
  <c r="OB106"/>
  <c r="NU106"/>
  <c r="NT106"/>
  <c r="NR106"/>
  <c r="NQ106"/>
  <c r="NP106"/>
  <c r="MK106"/>
  <c r="MC106"/>
  <c r="LU106"/>
  <c r="LM106"/>
  <c r="LE106"/>
  <c r="KW106"/>
  <c r="KO106"/>
  <c r="KG106"/>
  <c r="JY106"/>
  <c r="JI106"/>
  <c r="JA106"/>
  <c r="IS106"/>
  <c r="IK106"/>
  <c r="IC106"/>
  <c r="HU106"/>
  <c r="GH106"/>
  <c r="GE106"/>
  <c r="GD106"/>
  <c r="GC106"/>
  <c r="GB106"/>
  <c r="GA106"/>
  <c r="FZ106"/>
  <c r="FY106"/>
  <c r="FX106"/>
  <c r="FU106"/>
  <c r="FR106"/>
  <c r="MG106" s="1"/>
  <c r="MH106" s="1"/>
  <c r="FQ106"/>
  <c r="MI106" s="1"/>
  <c r="MJ106" s="1"/>
  <c r="FL106"/>
  <c r="LY106" s="1"/>
  <c r="FK106"/>
  <c r="MA106" s="1"/>
  <c r="FF106"/>
  <c r="LQ106" s="1"/>
  <c r="FE106"/>
  <c r="LS106" s="1"/>
  <c r="EZ106"/>
  <c r="EY106"/>
  <c r="EV106"/>
  <c r="EU106"/>
  <c r="EO106"/>
  <c r="LA106" s="1"/>
  <c r="EN106"/>
  <c r="EK106"/>
  <c r="ED106"/>
  <c r="EC106"/>
  <c r="DX106"/>
  <c r="DW106"/>
  <c r="DQ106"/>
  <c r="DP106"/>
  <c r="DN106"/>
  <c r="DM106"/>
  <c r="DF106"/>
  <c r="KC106" s="1"/>
  <c r="KD106" s="1"/>
  <c r="DE106"/>
  <c r="KE106" s="1"/>
  <c r="KF106" s="1"/>
  <c r="CZ106"/>
  <c r="JU106" s="1"/>
  <c r="JV106" s="1"/>
  <c r="CY106"/>
  <c r="JW106" s="1"/>
  <c r="JX106" s="1"/>
  <c r="CU106"/>
  <c r="CV106" s="1"/>
  <c r="JQ106" s="1"/>
  <c r="CT106"/>
  <c r="JM106" s="1"/>
  <c r="CS106"/>
  <c r="CP106"/>
  <c r="CN106"/>
  <c r="CG106"/>
  <c r="JG106" s="1"/>
  <c r="JH106" s="1"/>
  <c r="CF106"/>
  <c r="JE106" s="1"/>
  <c r="JF106" s="1"/>
  <c r="CA106"/>
  <c r="IY106" s="1"/>
  <c r="IZ106" s="1"/>
  <c r="BZ106"/>
  <c r="IW106" s="1"/>
  <c r="IX106" s="1"/>
  <c r="BU106"/>
  <c r="BT106"/>
  <c r="BQ106"/>
  <c r="BP106"/>
  <c r="BJ106"/>
  <c r="II106" s="1"/>
  <c r="BI106"/>
  <c r="IG106" s="1"/>
  <c r="AW106"/>
  <c r="AV106"/>
  <c r="AR106"/>
  <c r="AQ106"/>
  <c r="AK106"/>
  <c r="AJ106"/>
  <c r="AG106"/>
  <c r="AF106"/>
  <c r="OB105"/>
  <c r="OA105"/>
  <c r="NY105"/>
  <c r="NW105"/>
  <c r="NU105"/>
  <c r="NT105"/>
  <c r="NR105"/>
  <c r="NQ105"/>
  <c r="NP105"/>
  <c r="NN105"/>
  <c r="NM105"/>
  <c r="MK105"/>
  <c r="MC105"/>
  <c r="LU105"/>
  <c r="LM105"/>
  <c r="LE105"/>
  <c r="KW105"/>
  <c r="KO105"/>
  <c r="KG105"/>
  <c r="JY105"/>
  <c r="JI105"/>
  <c r="JA105"/>
  <c r="IS105"/>
  <c r="IK105"/>
  <c r="IC105"/>
  <c r="HU105"/>
  <c r="GH105"/>
  <c r="GE105"/>
  <c r="GD105"/>
  <c r="GC105"/>
  <c r="GB105"/>
  <c r="GA105"/>
  <c r="FZ105"/>
  <c r="FY105"/>
  <c r="FX105"/>
  <c r="FU105"/>
  <c r="FR105"/>
  <c r="MG105" s="1"/>
  <c r="MH105" s="1"/>
  <c r="FQ105"/>
  <c r="MI105" s="1"/>
  <c r="MJ105" s="1"/>
  <c r="FL105"/>
  <c r="LY105" s="1"/>
  <c r="LZ105" s="1"/>
  <c r="FK105"/>
  <c r="MA105" s="1"/>
  <c r="MB105" s="1"/>
  <c r="FF105"/>
  <c r="LQ105" s="1"/>
  <c r="FE105"/>
  <c r="LS105" s="1"/>
  <c r="EZ105"/>
  <c r="EY105"/>
  <c r="EV105"/>
  <c r="EU105"/>
  <c r="EO105"/>
  <c r="LA105" s="1"/>
  <c r="EN105"/>
  <c r="EK105"/>
  <c r="ED105"/>
  <c r="EC105"/>
  <c r="DX105"/>
  <c r="DW105"/>
  <c r="DQ105"/>
  <c r="DP105"/>
  <c r="DN105"/>
  <c r="DM105"/>
  <c r="DF105"/>
  <c r="KC105" s="1"/>
  <c r="KD105" s="1"/>
  <c r="DE105"/>
  <c r="KE105" s="1"/>
  <c r="KF105" s="1"/>
  <c r="CZ105"/>
  <c r="JU105" s="1"/>
  <c r="JV105" s="1"/>
  <c r="CY105"/>
  <c r="JW105" s="1"/>
  <c r="JX105" s="1"/>
  <c r="CU105"/>
  <c r="CV105" s="1"/>
  <c r="JQ105" s="1"/>
  <c r="CT105"/>
  <c r="JM105" s="1"/>
  <c r="CS105"/>
  <c r="CP105"/>
  <c r="CN105"/>
  <c r="FV105" s="1"/>
  <c r="CG105"/>
  <c r="JG105" s="1"/>
  <c r="JH105" s="1"/>
  <c r="CF105"/>
  <c r="JE105" s="1"/>
  <c r="JF105" s="1"/>
  <c r="CA105"/>
  <c r="IY105" s="1"/>
  <c r="IZ105" s="1"/>
  <c r="BZ105"/>
  <c r="IW105" s="1"/>
  <c r="IX105" s="1"/>
  <c r="BU105"/>
  <c r="BT105"/>
  <c r="BQ105"/>
  <c r="BP105"/>
  <c r="BJ105"/>
  <c r="II105" s="1"/>
  <c r="BI105"/>
  <c r="IG105" s="1"/>
  <c r="AW105"/>
  <c r="AV105"/>
  <c r="AR105"/>
  <c r="AQ105"/>
  <c r="AK105"/>
  <c r="AJ105"/>
  <c r="AG105"/>
  <c r="AF105"/>
  <c r="OB104"/>
  <c r="OA104"/>
  <c r="NY104"/>
  <c r="NW104"/>
  <c r="NU104"/>
  <c r="NT104"/>
  <c r="NR104"/>
  <c r="NQ104"/>
  <c r="NP104"/>
  <c r="NN104"/>
  <c r="NM104"/>
  <c r="MK104"/>
  <c r="MC104"/>
  <c r="LU104"/>
  <c r="LM104"/>
  <c r="LE104"/>
  <c r="KW104"/>
  <c r="KO104"/>
  <c r="KG104"/>
  <c r="JY104"/>
  <c r="JI104"/>
  <c r="JA104"/>
  <c r="IS104"/>
  <c r="IK104"/>
  <c r="IC104"/>
  <c r="HU104"/>
  <c r="GH104"/>
  <c r="GE104"/>
  <c r="GD104"/>
  <c r="GC104"/>
  <c r="GB104"/>
  <c r="GA104"/>
  <c r="FZ104"/>
  <c r="FY104"/>
  <c r="FX104"/>
  <c r="FU104"/>
  <c r="FR104"/>
  <c r="MG104" s="1"/>
  <c r="MH104" s="1"/>
  <c r="FQ104"/>
  <c r="MI104" s="1"/>
  <c r="MJ104" s="1"/>
  <c r="FL104"/>
  <c r="LY104" s="1"/>
  <c r="LZ104" s="1"/>
  <c r="FK104"/>
  <c r="MA104" s="1"/>
  <c r="MB104" s="1"/>
  <c r="FF104"/>
  <c r="LQ104" s="1"/>
  <c r="FE104"/>
  <c r="LS104" s="1"/>
  <c r="EZ104"/>
  <c r="EY104"/>
  <c r="EV104"/>
  <c r="EU104"/>
  <c r="EO104"/>
  <c r="LA104" s="1"/>
  <c r="EN104"/>
  <c r="EK104"/>
  <c r="ED104"/>
  <c r="EC104"/>
  <c r="DX104"/>
  <c r="DW104"/>
  <c r="DQ104"/>
  <c r="DP104"/>
  <c r="DN104"/>
  <c r="DM104"/>
  <c r="DF104"/>
  <c r="KC104" s="1"/>
  <c r="KD104" s="1"/>
  <c r="DE104"/>
  <c r="KE104" s="1"/>
  <c r="KF104" s="1"/>
  <c r="CZ104"/>
  <c r="JU104" s="1"/>
  <c r="JV104" s="1"/>
  <c r="CY104"/>
  <c r="JW104" s="1"/>
  <c r="JX104" s="1"/>
  <c r="CU104"/>
  <c r="CV104" s="1"/>
  <c r="JQ104" s="1"/>
  <c r="CT104"/>
  <c r="JM104" s="1"/>
  <c r="CS104"/>
  <c r="CP104"/>
  <c r="CN104"/>
  <c r="FW104" s="1"/>
  <c r="CG104"/>
  <c r="JG104" s="1"/>
  <c r="JH104" s="1"/>
  <c r="CF104"/>
  <c r="JE104" s="1"/>
  <c r="JF104" s="1"/>
  <c r="CA104"/>
  <c r="IY104" s="1"/>
  <c r="IZ104" s="1"/>
  <c r="BZ104"/>
  <c r="IW104" s="1"/>
  <c r="IX104" s="1"/>
  <c r="BU104"/>
  <c r="BT104"/>
  <c r="BQ104"/>
  <c r="BP104"/>
  <c r="BJ104"/>
  <c r="II104" s="1"/>
  <c r="BI104"/>
  <c r="IG104" s="1"/>
  <c r="AW104"/>
  <c r="AV104"/>
  <c r="AR104"/>
  <c r="AQ104"/>
  <c r="AK104"/>
  <c r="AJ104"/>
  <c r="AG104"/>
  <c r="AF104"/>
  <c r="OB103"/>
  <c r="OA103"/>
  <c r="NY103"/>
  <c r="NW103"/>
  <c r="NU103"/>
  <c r="NT103"/>
  <c r="NR103"/>
  <c r="NQ103"/>
  <c r="NP103"/>
  <c r="NN103"/>
  <c r="NM103"/>
  <c r="MK103"/>
  <c r="MC103"/>
  <c r="LU103"/>
  <c r="LM103"/>
  <c r="LE103"/>
  <c r="KW103"/>
  <c r="KO103"/>
  <c r="KG103"/>
  <c r="JY103"/>
  <c r="JI103"/>
  <c r="JA103"/>
  <c r="IS103"/>
  <c r="IK103"/>
  <c r="IC103"/>
  <c r="HU103"/>
  <c r="GH103"/>
  <c r="GE103"/>
  <c r="GD103"/>
  <c r="GC103"/>
  <c r="GB103"/>
  <c r="GA103"/>
  <c r="FZ103"/>
  <c r="FY103"/>
  <c r="FX103"/>
  <c r="FU103"/>
  <c r="FR103"/>
  <c r="MG103" s="1"/>
  <c r="MH103" s="1"/>
  <c r="FQ103"/>
  <c r="MI103" s="1"/>
  <c r="MJ103" s="1"/>
  <c r="FL103"/>
  <c r="LY103" s="1"/>
  <c r="LZ103" s="1"/>
  <c r="FK103"/>
  <c r="MA103" s="1"/>
  <c r="MB103" s="1"/>
  <c r="FF103"/>
  <c r="LQ103" s="1"/>
  <c r="FE103"/>
  <c r="LS103" s="1"/>
  <c r="EZ103"/>
  <c r="EY103"/>
  <c r="EV103"/>
  <c r="EU103"/>
  <c r="EO103"/>
  <c r="LA103" s="1"/>
  <c r="EN103"/>
  <c r="EK103"/>
  <c r="ED103"/>
  <c r="EC103"/>
  <c r="DX103"/>
  <c r="DW103"/>
  <c r="DQ103"/>
  <c r="DP103"/>
  <c r="DN103"/>
  <c r="DM103"/>
  <c r="DF103"/>
  <c r="KC103" s="1"/>
  <c r="KD103" s="1"/>
  <c r="DE103"/>
  <c r="KE103" s="1"/>
  <c r="KF103" s="1"/>
  <c r="CZ103"/>
  <c r="JU103" s="1"/>
  <c r="JV103" s="1"/>
  <c r="CY103"/>
  <c r="JW103" s="1"/>
  <c r="JX103" s="1"/>
  <c r="CU103"/>
  <c r="CV103" s="1"/>
  <c r="JQ103" s="1"/>
  <c r="CT103"/>
  <c r="JM103" s="1"/>
  <c r="CS103"/>
  <c r="CP103"/>
  <c r="CN103"/>
  <c r="FW103" s="1"/>
  <c r="CG103"/>
  <c r="JG103" s="1"/>
  <c r="JH103" s="1"/>
  <c r="CF103"/>
  <c r="JE103" s="1"/>
  <c r="JF103" s="1"/>
  <c r="CA103"/>
  <c r="IY103" s="1"/>
  <c r="IZ103" s="1"/>
  <c r="BZ103"/>
  <c r="IW103" s="1"/>
  <c r="IX103" s="1"/>
  <c r="BU103"/>
  <c r="BT103"/>
  <c r="BQ103"/>
  <c r="BP103"/>
  <c r="BJ103"/>
  <c r="II103" s="1"/>
  <c r="BI103"/>
  <c r="IG103" s="1"/>
  <c r="AW103"/>
  <c r="AV103"/>
  <c r="AR103"/>
  <c r="AQ103"/>
  <c r="AK103"/>
  <c r="AJ103"/>
  <c r="AG103"/>
  <c r="AF103"/>
  <c r="OB102"/>
  <c r="NY102"/>
  <c r="NU102"/>
  <c r="NT102"/>
  <c r="NR102"/>
  <c r="NQ102"/>
  <c r="NP102"/>
  <c r="NN102"/>
  <c r="NM102"/>
  <c r="MK102"/>
  <c r="MC102"/>
  <c r="LU102"/>
  <c r="LM102"/>
  <c r="LE102"/>
  <c r="KW102"/>
  <c r="KO102"/>
  <c r="KG102"/>
  <c r="JY102"/>
  <c r="JI102"/>
  <c r="JA102"/>
  <c r="IS102"/>
  <c r="IK102"/>
  <c r="IC102"/>
  <c r="HU102"/>
  <c r="GH102"/>
  <c r="GE102"/>
  <c r="GD102"/>
  <c r="GC102"/>
  <c r="GB102"/>
  <c r="GA102"/>
  <c r="FZ102"/>
  <c r="FY102"/>
  <c r="FX102"/>
  <c r="FU102"/>
  <c r="FR102"/>
  <c r="MG102" s="1"/>
  <c r="MH102" s="1"/>
  <c r="FQ102"/>
  <c r="MI102" s="1"/>
  <c r="MJ102" s="1"/>
  <c r="FL102"/>
  <c r="LY102" s="1"/>
  <c r="FK102"/>
  <c r="MA102" s="1"/>
  <c r="FF102"/>
  <c r="LQ102" s="1"/>
  <c r="FE102"/>
  <c r="LS102" s="1"/>
  <c r="EZ102"/>
  <c r="EY102"/>
  <c r="EV102"/>
  <c r="EU102"/>
  <c r="EO102"/>
  <c r="LA102" s="1"/>
  <c r="EN102"/>
  <c r="EK102"/>
  <c r="ED102"/>
  <c r="EC102"/>
  <c r="DX102"/>
  <c r="DW102"/>
  <c r="DQ102"/>
  <c r="DP102"/>
  <c r="DN102"/>
  <c r="DM102"/>
  <c r="DF102"/>
  <c r="KC102" s="1"/>
  <c r="KD102" s="1"/>
  <c r="DE102"/>
  <c r="KE102" s="1"/>
  <c r="KF102" s="1"/>
  <c r="CZ102"/>
  <c r="JU102" s="1"/>
  <c r="JV102" s="1"/>
  <c r="CY102"/>
  <c r="JW102" s="1"/>
  <c r="JX102" s="1"/>
  <c r="CU102"/>
  <c r="CV102" s="1"/>
  <c r="JQ102" s="1"/>
  <c r="CT102"/>
  <c r="JM102" s="1"/>
  <c r="CS102"/>
  <c r="CP102"/>
  <c r="CN102"/>
  <c r="FW102" s="1"/>
  <c r="CG102"/>
  <c r="JG102" s="1"/>
  <c r="JH102" s="1"/>
  <c r="CF102"/>
  <c r="JE102" s="1"/>
  <c r="JF102" s="1"/>
  <c r="CA102"/>
  <c r="IY102" s="1"/>
  <c r="IZ102" s="1"/>
  <c r="BZ102"/>
  <c r="IW102" s="1"/>
  <c r="IX102" s="1"/>
  <c r="BU102"/>
  <c r="BT102"/>
  <c r="BQ102"/>
  <c r="BP102"/>
  <c r="BJ102"/>
  <c r="II102" s="1"/>
  <c r="BI102"/>
  <c r="IG102" s="1"/>
  <c r="AW102"/>
  <c r="AV102"/>
  <c r="AR102"/>
  <c r="AQ102"/>
  <c r="AK102"/>
  <c r="AJ102"/>
  <c r="AG102"/>
  <c r="AF102"/>
  <c r="OB101"/>
  <c r="NR101"/>
  <c r="NQ101"/>
  <c r="MK101"/>
  <c r="MC101"/>
  <c r="LU101"/>
  <c r="LM101"/>
  <c r="LE101"/>
  <c r="KW101"/>
  <c r="KO101"/>
  <c r="KG101"/>
  <c r="JY101"/>
  <c r="JI101"/>
  <c r="JA101"/>
  <c r="IS101"/>
  <c r="IK101"/>
  <c r="IC101"/>
  <c r="HU101"/>
  <c r="GH101"/>
  <c r="GE101"/>
  <c r="GD101"/>
  <c r="GC101"/>
  <c r="GB101"/>
  <c r="GA101"/>
  <c r="FZ101"/>
  <c r="FY101"/>
  <c r="FX101"/>
  <c r="FU101"/>
  <c r="FR101"/>
  <c r="MG101" s="1"/>
  <c r="MH101" s="1"/>
  <c r="FQ101"/>
  <c r="MI101" s="1"/>
  <c r="MJ101" s="1"/>
  <c r="FL101"/>
  <c r="LY101" s="1"/>
  <c r="FK101"/>
  <c r="MA101" s="1"/>
  <c r="FF101"/>
  <c r="LQ101" s="1"/>
  <c r="FE101"/>
  <c r="LS101" s="1"/>
  <c r="EZ101"/>
  <c r="EY101"/>
  <c r="EV101"/>
  <c r="EU101"/>
  <c r="EO101"/>
  <c r="LA101" s="1"/>
  <c r="EN101"/>
  <c r="EK101"/>
  <c r="ED101"/>
  <c r="EC101"/>
  <c r="DX101"/>
  <c r="DW101"/>
  <c r="DQ101"/>
  <c r="DP101"/>
  <c r="DN101"/>
  <c r="DM101"/>
  <c r="DF101"/>
  <c r="KC101" s="1"/>
  <c r="DE101"/>
  <c r="KE101" s="1"/>
  <c r="CZ101"/>
  <c r="JU101" s="1"/>
  <c r="CY101"/>
  <c r="JW101" s="1"/>
  <c r="CU101"/>
  <c r="CV101" s="1"/>
  <c r="JQ101" s="1"/>
  <c r="CT101"/>
  <c r="JM101" s="1"/>
  <c r="CS101"/>
  <c r="CP101"/>
  <c r="CN101"/>
  <c r="FW101" s="1"/>
  <c r="CG101"/>
  <c r="JG101" s="1"/>
  <c r="JH101" s="1"/>
  <c r="CF101"/>
  <c r="JE101" s="1"/>
  <c r="JF101" s="1"/>
  <c r="CA101"/>
  <c r="IY101" s="1"/>
  <c r="IZ101" s="1"/>
  <c r="BZ101"/>
  <c r="IW101" s="1"/>
  <c r="IX101" s="1"/>
  <c r="BU101"/>
  <c r="BT101"/>
  <c r="BQ101"/>
  <c r="BP101"/>
  <c r="BJ101"/>
  <c r="II101" s="1"/>
  <c r="BI101"/>
  <c r="IG101" s="1"/>
  <c r="AW101"/>
  <c r="AV101"/>
  <c r="AR101"/>
  <c r="AQ101"/>
  <c r="AK101"/>
  <c r="AJ101"/>
  <c r="AG101"/>
  <c r="AF101"/>
  <c r="OB100"/>
  <c r="NU100"/>
  <c r="NT100"/>
  <c r="NR100"/>
  <c r="NQ100"/>
  <c r="MK100"/>
  <c r="MC100"/>
  <c r="LU100"/>
  <c r="LM100"/>
  <c r="LE100"/>
  <c r="KW100"/>
  <c r="KO100"/>
  <c r="KG100"/>
  <c r="JY100"/>
  <c r="JI100"/>
  <c r="JA100"/>
  <c r="IS100"/>
  <c r="IK100"/>
  <c r="IC100"/>
  <c r="HU100"/>
  <c r="GH100"/>
  <c r="GE100"/>
  <c r="GD100"/>
  <c r="GC100"/>
  <c r="GB100"/>
  <c r="GA100"/>
  <c r="FZ100"/>
  <c r="FY100"/>
  <c r="FX100"/>
  <c r="FU100"/>
  <c r="FR100"/>
  <c r="MG100" s="1"/>
  <c r="MH100" s="1"/>
  <c r="FQ100"/>
  <c r="MI100" s="1"/>
  <c r="MJ100" s="1"/>
  <c r="FL100"/>
  <c r="LY100" s="1"/>
  <c r="FK100"/>
  <c r="MA100" s="1"/>
  <c r="FF100"/>
  <c r="LQ100" s="1"/>
  <c r="FE100"/>
  <c r="LS100" s="1"/>
  <c r="EZ100"/>
  <c r="EY100"/>
  <c r="EV100"/>
  <c r="EU100"/>
  <c r="EO100"/>
  <c r="LA100" s="1"/>
  <c r="EN100"/>
  <c r="EK100"/>
  <c r="ED100"/>
  <c r="EC100"/>
  <c r="DX100"/>
  <c r="DW100"/>
  <c r="DQ100"/>
  <c r="DP100"/>
  <c r="DN100"/>
  <c r="DM100"/>
  <c r="DF100"/>
  <c r="KC100" s="1"/>
  <c r="KD100" s="1"/>
  <c r="DE100"/>
  <c r="KE100" s="1"/>
  <c r="KF100" s="1"/>
  <c r="CZ100"/>
  <c r="JU100" s="1"/>
  <c r="JV100" s="1"/>
  <c r="CY100"/>
  <c r="JW100" s="1"/>
  <c r="JX100" s="1"/>
  <c r="CU100"/>
  <c r="CV100" s="1"/>
  <c r="JQ100" s="1"/>
  <c r="CT100"/>
  <c r="JM100" s="1"/>
  <c r="CS100"/>
  <c r="CP100"/>
  <c r="CN100"/>
  <c r="FW100" s="1"/>
  <c r="CG100"/>
  <c r="JG100" s="1"/>
  <c r="JH100" s="1"/>
  <c r="CF100"/>
  <c r="JE100" s="1"/>
  <c r="JF100" s="1"/>
  <c r="CA100"/>
  <c r="IY100" s="1"/>
  <c r="IZ100" s="1"/>
  <c r="BZ100"/>
  <c r="IW100" s="1"/>
  <c r="IX100" s="1"/>
  <c r="BU100"/>
  <c r="BT100"/>
  <c r="BQ100"/>
  <c r="BP100"/>
  <c r="BJ100"/>
  <c r="II100" s="1"/>
  <c r="BI100"/>
  <c r="IG100" s="1"/>
  <c r="AW100"/>
  <c r="AV100"/>
  <c r="AR100"/>
  <c r="AQ100"/>
  <c r="AK100"/>
  <c r="AJ100"/>
  <c r="AG100"/>
  <c r="AF100"/>
  <c r="OB99"/>
  <c r="NR99"/>
  <c r="NQ99"/>
  <c r="MK99"/>
  <c r="MC99"/>
  <c r="LU99"/>
  <c r="LM99"/>
  <c r="LE99"/>
  <c r="KW99"/>
  <c r="KO99"/>
  <c r="KG99"/>
  <c r="JY99"/>
  <c r="JI99"/>
  <c r="JA99"/>
  <c r="IS99"/>
  <c r="IK99"/>
  <c r="IC99"/>
  <c r="HU99"/>
  <c r="GH99"/>
  <c r="GE99"/>
  <c r="GD99"/>
  <c r="GC99"/>
  <c r="GB99"/>
  <c r="GA99"/>
  <c r="FZ99"/>
  <c r="FY99"/>
  <c r="FX99"/>
  <c r="FU99"/>
  <c r="FR99"/>
  <c r="MG99" s="1"/>
  <c r="MH99" s="1"/>
  <c r="FQ99"/>
  <c r="MI99" s="1"/>
  <c r="MJ99" s="1"/>
  <c r="FL99"/>
  <c r="LY99" s="1"/>
  <c r="FK99"/>
  <c r="MA99" s="1"/>
  <c r="FF99"/>
  <c r="LQ99" s="1"/>
  <c r="FE99"/>
  <c r="LS99" s="1"/>
  <c r="EZ99"/>
  <c r="EY99"/>
  <c r="EV99"/>
  <c r="EU99"/>
  <c r="EO99"/>
  <c r="LA99" s="1"/>
  <c r="EN99"/>
  <c r="EK99"/>
  <c r="ED99"/>
  <c r="EC99"/>
  <c r="DX99"/>
  <c r="DW99"/>
  <c r="DQ99"/>
  <c r="DP99"/>
  <c r="DN99"/>
  <c r="DM99"/>
  <c r="DF99"/>
  <c r="KC99" s="1"/>
  <c r="DE99"/>
  <c r="KE99" s="1"/>
  <c r="CZ99"/>
  <c r="JU99" s="1"/>
  <c r="CY99"/>
  <c r="JW99" s="1"/>
  <c r="CU99"/>
  <c r="CV99" s="1"/>
  <c r="JQ99" s="1"/>
  <c r="CT99"/>
  <c r="JM99" s="1"/>
  <c r="CS99"/>
  <c r="CP99"/>
  <c r="CN99"/>
  <c r="FW99" s="1"/>
  <c r="CG99"/>
  <c r="JG99" s="1"/>
  <c r="JH99" s="1"/>
  <c r="CF99"/>
  <c r="JE99" s="1"/>
  <c r="JF99" s="1"/>
  <c r="CA99"/>
  <c r="IY99" s="1"/>
  <c r="IZ99" s="1"/>
  <c r="BZ99"/>
  <c r="IW99" s="1"/>
  <c r="IX99" s="1"/>
  <c r="BU99"/>
  <c r="BT99"/>
  <c r="BQ99"/>
  <c r="BP99"/>
  <c r="BJ99"/>
  <c r="II99" s="1"/>
  <c r="BI99"/>
  <c r="IG99" s="1"/>
  <c r="AW99"/>
  <c r="AV99"/>
  <c r="AR99"/>
  <c r="AQ99"/>
  <c r="AK99"/>
  <c r="AJ99"/>
  <c r="AG99"/>
  <c r="AF99"/>
  <c r="OB98"/>
  <c r="NR98"/>
  <c r="NQ98"/>
  <c r="MK98"/>
  <c r="MC98"/>
  <c r="LU98"/>
  <c r="LM98"/>
  <c r="LE98"/>
  <c r="KW98"/>
  <c r="KO98"/>
  <c r="KG98"/>
  <c r="JY98"/>
  <c r="JI98"/>
  <c r="JA98"/>
  <c r="IS98"/>
  <c r="IK98"/>
  <c r="IC98"/>
  <c r="HU98"/>
  <c r="GH98"/>
  <c r="GE98"/>
  <c r="GD98"/>
  <c r="GC98"/>
  <c r="GB98"/>
  <c r="GA98"/>
  <c r="FZ98"/>
  <c r="FY98"/>
  <c r="FX98"/>
  <c r="FU98"/>
  <c r="FR98"/>
  <c r="MG98" s="1"/>
  <c r="MH98" s="1"/>
  <c r="FQ98"/>
  <c r="MI98" s="1"/>
  <c r="MJ98" s="1"/>
  <c r="FL98"/>
  <c r="LY98" s="1"/>
  <c r="FK98"/>
  <c r="MA98" s="1"/>
  <c r="FF98"/>
  <c r="LQ98" s="1"/>
  <c r="FE98"/>
  <c r="LS98" s="1"/>
  <c r="EZ98"/>
  <c r="EY98"/>
  <c r="EV98"/>
  <c r="EU98"/>
  <c r="EO98"/>
  <c r="LA98" s="1"/>
  <c r="EN98"/>
  <c r="EK98"/>
  <c r="ED98"/>
  <c r="EC98"/>
  <c r="DX98"/>
  <c r="DW98"/>
  <c r="DQ98"/>
  <c r="DP98"/>
  <c r="DN98"/>
  <c r="DM98"/>
  <c r="DF98"/>
  <c r="KC98" s="1"/>
  <c r="DE98"/>
  <c r="KE98" s="1"/>
  <c r="CZ98"/>
  <c r="JU98" s="1"/>
  <c r="CY98"/>
  <c r="JW98" s="1"/>
  <c r="CU98"/>
  <c r="CV98" s="1"/>
  <c r="JQ98" s="1"/>
  <c r="CT98"/>
  <c r="JM98" s="1"/>
  <c r="CS98"/>
  <c r="CP98"/>
  <c r="CN98"/>
  <c r="FW98" s="1"/>
  <c r="CG98"/>
  <c r="JG98" s="1"/>
  <c r="JH98" s="1"/>
  <c r="CF98"/>
  <c r="JE98" s="1"/>
  <c r="JF98" s="1"/>
  <c r="CA98"/>
  <c r="IY98" s="1"/>
  <c r="IZ98" s="1"/>
  <c r="BZ98"/>
  <c r="IW98" s="1"/>
  <c r="IX98" s="1"/>
  <c r="BU98"/>
  <c r="BT98"/>
  <c r="BQ98"/>
  <c r="BP98"/>
  <c r="BJ98"/>
  <c r="II98" s="1"/>
  <c r="BI98"/>
  <c r="IG98" s="1"/>
  <c r="AW98"/>
  <c r="AV98"/>
  <c r="AR98"/>
  <c r="AQ98"/>
  <c r="AK98"/>
  <c r="AJ98"/>
  <c r="AG98"/>
  <c r="AF98"/>
  <c r="OB97"/>
  <c r="NU97"/>
  <c r="NT97"/>
  <c r="NR97"/>
  <c r="NQ97"/>
  <c r="NP97"/>
  <c r="MK97"/>
  <c r="MC97"/>
  <c r="LU97"/>
  <c r="LM97"/>
  <c r="LE97"/>
  <c r="KW97"/>
  <c r="KO97"/>
  <c r="KG97"/>
  <c r="JY97"/>
  <c r="JI97"/>
  <c r="JA97"/>
  <c r="IS97"/>
  <c r="IK97"/>
  <c r="IC97"/>
  <c r="HU97"/>
  <c r="GH97"/>
  <c r="GE97"/>
  <c r="GD97"/>
  <c r="GC97"/>
  <c r="GB97"/>
  <c r="GA97"/>
  <c r="FZ97"/>
  <c r="FY97"/>
  <c r="FX97"/>
  <c r="FU97"/>
  <c r="FR97"/>
  <c r="MG97" s="1"/>
  <c r="MH97" s="1"/>
  <c r="FQ97"/>
  <c r="MI97" s="1"/>
  <c r="MJ97" s="1"/>
  <c r="FL97"/>
  <c r="LY97" s="1"/>
  <c r="FK97"/>
  <c r="MA97" s="1"/>
  <c r="FF97"/>
  <c r="LQ97" s="1"/>
  <c r="FE97"/>
  <c r="LS97" s="1"/>
  <c r="EZ97"/>
  <c r="EY97"/>
  <c r="EV97"/>
  <c r="EU97"/>
  <c r="EO97"/>
  <c r="LA97" s="1"/>
  <c r="EN97"/>
  <c r="EK97"/>
  <c r="ED97"/>
  <c r="EC97"/>
  <c r="DX97"/>
  <c r="DW97"/>
  <c r="DQ97"/>
  <c r="DP97"/>
  <c r="DN97"/>
  <c r="DM97"/>
  <c r="DF97"/>
  <c r="KC97" s="1"/>
  <c r="KD97" s="1"/>
  <c r="DE97"/>
  <c r="KE97" s="1"/>
  <c r="KF97" s="1"/>
  <c r="CZ97"/>
  <c r="JU97" s="1"/>
  <c r="JV97" s="1"/>
  <c r="CY97"/>
  <c r="JW97" s="1"/>
  <c r="JX97" s="1"/>
  <c r="CU97"/>
  <c r="CV97" s="1"/>
  <c r="JQ97" s="1"/>
  <c r="CT97"/>
  <c r="JM97" s="1"/>
  <c r="CS97"/>
  <c r="CP97"/>
  <c r="CN97"/>
  <c r="CG97"/>
  <c r="JG97" s="1"/>
  <c r="JH97" s="1"/>
  <c r="CF97"/>
  <c r="JE97" s="1"/>
  <c r="JF97" s="1"/>
  <c r="CA97"/>
  <c r="IY97" s="1"/>
  <c r="IZ97" s="1"/>
  <c r="BZ97"/>
  <c r="IW97" s="1"/>
  <c r="IX97" s="1"/>
  <c r="BU97"/>
  <c r="BT97"/>
  <c r="BQ97"/>
  <c r="BP97"/>
  <c r="BJ97"/>
  <c r="II97" s="1"/>
  <c r="BI97"/>
  <c r="IG97" s="1"/>
  <c r="AW97"/>
  <c r="AV97"/>
  <c r="AR97"/>
  <c r="AQ97"/>
  <c r="AK97"/>
  <c r="AJ97"/>
  <c r="AG97"/>
  <c r="AF97"/>
  <c r="OB96"/>
  <c r="OA96"/>
  <c r="NY96"/>
  <c r="NW96"/>
  <c r="NU96"/>
  <c r="NT96"/>
  <c r="NR96"/>
  <c r="NQ96"/>
  <c r="NP96"/>
  <c r="NN96"/>
  <c r="NM96"/>
  <c r="MK96"/>
  <c r="MC96"/>
  <c r="LU96"/>
  <c r="LM96"/>
  <c r="LE96"/>
  <c r="KW96"/>
  <c r="KO96"/>
  <c r="KG96"/>
  <c r="JY96"/>
  <c r="JI96"/>
  <c r="JA96"/>
  <c r="IS96"/>
  <c r="IK96"/>
  <c r="IC96"/>
  <c r="HU96"/>
  <c r="GH96"/>
  <c r="GE96"/>
  <c r="GD96"/>
  <c r="GC96"/>
  <c r="GB96"/>
  <c r="GA96"/>
  <c r="FZ96"/>
  <c r="FY96"/>
  <c r="FX96"/>
  <c r="FU96"/>
  <c r="FR96"/>
  <c r="MG96" s="1"/>
  <c r="MH96" s="1"/>
  <c r="FQ96"/>
  <c r="MI96" s="1"/>
  <c r="MJ96" s="1"/>
  <c r="FL96"/>
  <c r="LY96" s="1"/>
  <c r="LZ96" s="1"/>
  <c r="FK96"/>
  <c r="MA96" s="1"/>
  <c r="MB96" s="1"/>
  <c r="FF96"/>
  <c r="LQ96" s="1"/>
  <c r="FE96"/>
  <c r="LS96" s="1"/>
  <c r="EZ96"/>
  <c r="EY96"/>
  <c r="EV96"/>
  <c r="EU96"/>
  <c r="EO96"/>
  <c r="LA96" s="1"/>
  <c r="EN96"/>
  <c r="EK96"/>
  <c r="ED96"/>
  <c r="EC96"/>
  <c r="DX96"/>
  <c r="DW96"/>
  <c r="DQ96"/>
  <c r="DP96"/>
  <c r="DN96"/>
  <c r="DM96"/>
  <c r="DF96"/>
  <c r="KC96" s="1"/>
  <c r="KD96" s="1"/>
  <c r="DE96"/>
  <c r="KE96" s="1"/>
  <c r="KF96" s="1"/>
  <c r="CZ96"/>
  <c r="JU96" s="1"/>
  <c r="JV96" s="1"/>
  <c r="CY96"/>
  <c r="JW96" s="1"/>
  <c r="JX96" s="1"/>
  <c r="CU96"/>
  <c r="CV96" s="1"/>
  <c r="JQ96" s="1"/>
  <c r="CT96"/>
  <c r="JM96" s="1"/>
  <c r="CS96"/>
  <c r="CP96"/>
  <c r="CN96"/>
  <c r="FV96" s="1"/>
  <c r="CG96"/>
  <c r="JG96" s="1"/>
  <c r="JH96" s="1"/>
  <c r="CF96"/>
  <c r="JE96" s="1"/>
  <c r="JF96" s="1"/>
  <c r="CA96"/>
  <c r="IY96" s="1"/>
  <c r="IZ96" s="1"/>
  <c r="BZ96"/>
  <c r="IW96" s="1"/>
  <c r="IX96" s="1"/>
  <c r="BU96"/>
  <c r="BT96"/>
  <c r="BQ96"/>
  <c r="BP96"/>
  <c r="BJ96"/>
  <c r="II96" s="1"/>
  <c r="BI96"/>
  <c r="IG96" s="1"/>
  <c r="AW96"/>
  <c r="AV96"/>
  <c r="AR96"/>
  <c r="AQ96"/>
  <c r="AK96"/>
  <c r="AJ96"/>
  <c r="AG96"/>
  <c r="AF96"/>
  <c r="OB95"/>
  <c r="NR95"/>
  <c r="NQ95"/>
  <c r="MK95"/>
  <c r="MC95"/>
  <c r="LU95"/>
  <c r="LM95"/>
  <c r="LE95"/>
  <c r="KW95"/>
  <c r="KO95"/>
  <c r="KG95"/>
  <c r="JY95"/>
  <c r="JI95"/>
  <c r="JA95"/>
  <c r="IS95"/>
  <c r="IK95"/>
  <c r="IC95"/>
  <c r="HU95"/>
  <c r="GH95"/>
  <c r="GE95"/>
  <c r="GD95"/>
  <c r="GC95"/>
  <c r="GB95"/>
  <c r="GA95"/>
  <c r="FZ95"/>
  <c r="FY95"/>
  <c r="FX95"/>
  <c r="FU95"/>
  <c r="FR95"/>
  <c r="MG95" s="1"/>
  <c r="MH95" s="1"/>
  <c r="FQ95"/>
  <c r="MI95" s="1"/>
  <c r="MJ95" s="1"/>
  <c r="FL95"/>
  <c r="LY95" s="1"/>
  <c r="FK95"/>
  <c r="MA95" s="1"/>
  <c r="FF95"/>
  <c r="LQ95" s="1"/>
  <c r="FE95"/>
  <c r="LS95" s="1"/>
  <c r="EZ95"/>
  <c r="EY95"/>
  <c r="EV95"/>
  <c r="EU95"/>
  <c r="EO95"/>
  <c r="LA95" s="1"/>
  <c r="EN95"/>
  <c r="EK95"/>
  <c r="ED95"/>
  <c r="EC95"/>
  <c r="DX95"/>
  <c r="DW95"/>
  <c r="DQ95"/>
  <c r="DP95"/>
  <c r="DN95"/>
  <c r="DM95"/>
  <c r="DF95"/>
  <c r="KC95" s="1"/>
  <c r="DE95"/>
  <c r="KE95" s="1"/>
  <c r="CZ95"/>
  <c r="JU95" s="1"/>
  <c r="CY95"/>
  <c r="JW95" s="1"/>
  <c r="CU95"/>
  <c r="CV95" s="1"/>
  <c r="JQ95" s="1"/>
  <c r="CT95"/>
  <c r="JM95" s="1"/>
  <c r="CS95"/>
  <c r="CP95"/>
  <c r="CN95"/>
  <c r="FW95" s="1"/>
  <c r="CG95"/>
  <c r="JG95" s="1"/>
  <c r="JH95" s="1"/>
  <c r="CF95"/>
  <c r="JE95" s="1"/>
  <c r="JF95" s="1"/>
  <c r="CA95"/>
  <c r="IY95" s="1"/>
  <c r="IZ95" s="1"/>
  <c r="BZ95"/>
  <c r="IW95" s="1"/>
  <c r="IX95" s="1"/>
  <c r="BU95"/>
  <c r="BT95"/>
  <c r="BQ95"/>
  <c r="BP95"/>
  <c r="BJ95"/>
  <c r="II95" s="1"/>
  <c r="BI95"/>
  <c r="IG95" s="1"/>
  <c r="AW95"/>
  <c r="AV95"/>
  <c r="AR95"/>
  <c r="AQ95"/>
  <c r="AK95"/>
  <c r="AJ95"/>
  <c r="AG95"/>
  <c r="AF95"/>
  <c r="OB94"/>
  <c r="NR94"/>
  <c r="NQ94"/>
  <c r="MK94"/>
  <c r="MC94"/>
  <c r="LU94"/>
  <c r="LM94"/>
  <c r="LE94"/>
  <c r="KW94"/>
  <c r="KO94"/>
  <c r="KG94"/>
  <c r="JY94"/>
  <c r="JI94"/>
  <c r="JA94"/>
  <c r="IS94"/>
  <c r="IK94"/>
  <c r="IC94"/>
  <c r="HU94"/>
  <c r="GH94"/>
  <c r="GE94"/>
  <c r="GD94"/>
  <c r="GC94"/>
  <c r="GB94"/>
  <c r="GA94"/>
  <c r="FZ94"/>
  <c r="FY94"/>
  <c r="FX94"/>
  <c r="FU94"/>
  <c r="FR94"/>
  <c r="MG94" s="1"/>
  <c r="MH94" s="1"/>
  <c r="FQ94"/>
  <c r="MI94" s="1"/>
  <c r="MJ94" s="1"/>
  <c r="FL94"/>
  <c r="LY94" s="1"/>
  <c r="FK94"/>
  <c r="MA94" s="1"/>
  <c r="FF94"/>
  <c r="LQ94" s="1"/>
  <c r="FE94"/>
  <c r="LS94" s="1"/>
  <c r="EZ94"/>
  <c r="EY94"/>
  <c r="EV94"/>
  <c r="EU94"/>
  <c r="EO94"/>
  <c r="LA94" s="1"/>
  <c r="EN94"/>
  <c r="EK94"/>
  <c r="ED94"/>
  <c r="EC94"/>
  <c r="DX94"/>
  <c r="DW94"/>
  <c r="DQ94"/>
  <c r="DP94"/>
  <c r="DN94"/>
  <c r="DM94"/>
  <c r="DF94"/>
  <c r="KC94" s="1"/>
  <c r="DE94"/>
  <c r="KE94" s="1"/>
  <c r="CZ94"/>
  <c r="JU94" s="1"/>
  <c r="CY94"/>
  <c r="JW94" s="1"/>
  <c r="CU94"/>
  <c r="CV94" s="1"/>
  <c r="JQ94" s="1"/>
  <c r="CT94"/>
  <c r="JM94" s="1"/>
  <c r="CS94"/>
  <c r="CP94"/>
  <c r="CN94"/>
  <c r="FW94" s="1"/>
  <c r="CG94"/>
  <c r="JG94" s="1"/>
  <c r="JH94" s="1"/>
  <c r="CF94"/>
  <c r="JE94" s="1"/>
  <c r="JF94" s="1"/>
  <c r="CA94"/>
  <c r="IY94" s="1"/>
  <c r="IZ94" s="1"/>
  <c r="BZ94"/>
  <c r="IW94" s="1"/>
  <c r="IX94" s="1"/>
  <c r="BU94"/>
  <c r="BT94"/>
  <c r="BQ94"/>
  <c r="BP94"/>
  <c r="BJ94"/>
  <c r="II94" s="1"/>
  <c r="BI94"/>
  <c r="IG94" s="1"/>
  <c r="AW94"/>
  <c r="AV94"/>
  <c r="AR94"/>
  <c r="AQ94"/>
  <c r="AK94"/>
  <c r="AJ94"/>
  <c r="AG94"/>
  <c r="AF94"/>
  <c r="OB93"/>
  <c r="NR93"/>
  <c r="NQ93"/>
  <c r="MK93"/>
  <c r="MC93"/>
  <c r="LU93"/>
  <c r="LM93"/>
  <c r="LE93"/>
  <c r="KW93"/>
  <c r="KO93"/>
  <c r="KG93"/>
  <c r="JY93"/>
  <c r="JI93"/>
  <c r="JA93"/>
  <c r="IS93"/>
  <c r="IK93"/>
  <c r="IC93"/>
  <c r="HU93"/>
  <c r="GH93"/>
  <c r="GE93"/>
  <c r="GD93"/>
  <c r="GC93"/>
  <c r="GB93"/>
  <c r="GA93"/>
  <c r="FZ93"/>
  <c r="FY93"/>
  <c r="FX93"/>
  <c r="FU93"/>
  <c r="FR93"/>
  <c r="MG93" s="1"/>
  <c r="MH93" s="1"/>
  <c r="FQ93"/>
  <c r="MI93" s="1"/>
  <c r="MJ93" s="1"/>
  <c r="FL93"/>
  <c r="LY93" s="1"/>
  <c r="FK93"/>
  <c r="MA93" s="1"/>
  <c r="FF93"/>
  <c r="LQ93" s="1"/>
  <c r="FE93"/>
  <c r="LS93" s="1"/>
  <c r="EZ93"/>
  <c r="EY93"/>
  <c r="EV93"/>
  <c r="EU93"/>
  <c r="EO93"/>
  <c r="LA93" s="1"/>
  <c r="EN93"/>
  <c r="EK93"/>
  <c r="ED93"/>
  <c r="EC93"/>
  <c r="DX93"/>
  <c r="DW93"/>
  <c r="DQ93"/>
  <c r="DP93"/>
  <c r="DN93"/>
  <c r="DM93"/>
  <c r="DF93"/>
  <c r="KC93" s="1"/>
  <c r="DE93"/>
  <c r="KE93" s="1"/>
  <c r="CZ93"/>
  <c r="JU93" s="1"/>
  <c r="CY93"/>
  <c r="JW93" s="1"/>
  <c r="CU93"/>
  <c r="CV93" s="1"/>
  <c r="JQ93" s="1"/>
  <c r="CT93"/>
  <c r="JM93" s="1"/>
  <c r="CS93"/>
  <c r="CP93"/>
  <c r="CN93"/>
  <c r="FW93" s="1"/>
  <c r="CG93"/>
  <c r="JG93" s="1"/>
  <c r="JH93" s="1"/>
  <c r="CF93"/>
  <c r="JE93" s="1"/>
  <c r="JF93" s="1"/>
  <c r="CA93"/>
  <c r="IY93" s="1"/>
  <c r="IZ93" s="1"/>
  <c r="BZ93"/>
  <c r="IW93" s="1"/>
  <c r="IX93" s="1"/>
  <c r="BU93"/>
  <c r="BT93"/>
  <c r="BQ93"/>
  <c r="BP93"/>
  <c r="BJ93"/>
  <c r="II93" s="1"/>
  <c r="BI93"/>
  <c r="IG93" s="1"/>
  <c r="AW93"/>
  <c r="AV93"/>
  <c r="AR93"/>
  <c r="AQ93"/>
  <c r="AK93"/>
  <c r="AJ93"/>
  <c r="AG93"/>
  <c r="AF93"/>
  <c r="OB92"/>
  <c r="OA92"/>
  <c r="NY92"/>
  <c r="NW92"/>
  <c r="NU92"/>
  <c r="NT92"/>
  <c r="NR92"/>
  <c r="NQ92"/>
  <c r="NP92"/>
  <c r="NN92"/>
  <c r="NM92"/>
  <c r="MK92"/>
  <c r="MC92"/>
  <c r="LU92"/>
  <c r="LM92"/>
  <c r="LE92"/>
  <c r="KW92"/>
  <c r="KO92"/>
  <c r="KG92"/>
  <c r="JY92"/>
  <c r="JI92"/>
  <c r="JA92"/>
  <c r="IS92"/>
  <c r="IK92"/>
  <c r="IC92"/>
  <c r="HU92"/>
  <c r="GH92"/>
  <c r="GE92"/>
  <c r="GD92"/>
  <c r="GC92"/>
  <c r="GB92"/>
  <c r="GA92"/>
  <c r="FZ92"/>
  <c r="FY92"/>
  <c r="FX92"/>
  <c r="FU92"/>
  <c r="FR92"/>
  <c r="MG92" s="1"/>
  <c r="MH92" s="1"/>
  <c r="FQ92"/>
  <c r="MI92" s="1"/>
  <c r="MJ92" s="1"/>
  <c r="FL92"/>
  <c r="LY92" s="1"/>
  <c r="LZ92" s="1"/>
  <c r="FK92"/>
  <c r="MA92" s="1"/>
  <c r="MB92" s="1"/>
  <c r="FF92"/>
  <c r="LQ92" s="1"/>
  <c r="FE92"/>
  <c r="LS92" s="1"/>
  <c r="EZ92"/>
  <c r="EY92"/>
  <c r="EV92"/>
  <c r="EU92"/>
  <c r="EO92"/>
  <c r="LA92" s="1"/>
  <c r="EN92"/>
  <c r="EK92"/>
  <c r="ED92"/>
  <c r="EC92"/>
  <c r="DX92"/>
  <c r="DW92"/>
  <c r="DQ92"/>
  <c r="DP92"/>
  <c r="DN92"/>
  <c r="DM92"/>
  <c r="DF92"/>
  <c r="KC92" s="1"/>
  <c r="KD92" s="1"/>
  <c r="DE92"/>
  <c r="KE92" s="1"/>
  <c r="KF92" s="1"/>
  <c r="CZ92"/>
  <c r="JU92" s="1"/>
  <c r="JV92" s="1"/>
  <c r="CY92"/>
  <c r="JW92" s="1"/>
  <c r="JX92" s="1"/>
  <c r="CU92"/>
  <c r="CV92" s="1"/>
  <c r="JQ92" s="1"/>
  <c r="CT92"/>
  <c r="JM92" s="1"/>
  <c r="CS92"/>
  <c r="CP92"/>
  <c r="CN92"/>
  <c r="FV92" s="1"/>
  <c r="CG92"/>
  <c r="JG92" s="1"/>
  <c r="JH92" s="1"/>
  <c r="CF92"/>
  <c r="JE92" s="1"/>
  <c r="JF92" s="1"/>
  <c r="CA92"/>
  <c r="IY92" s="1"/>
  <c r="IZ92" s="1"/>
  <c r="BZ92"/>
  <c r="IW92" s="1"/>
  <c r="IX92" s="1"/>
  <c r="BU92"/>
  <c r="BT92"/>
  <c r="BQ92"/>
  <c r="BP92"/>
  <c r="BJ92"/>
  <c r="II92" s="1"/>
  <c r="BI92"/>
  <c r="IG92" s="1"/>
  <c r="AW92"/>
  <c r="AV92"/>
  <c r="AR92"/>
  <c r="AQ92"/>
  <c r="AK92"/>
  <c r="AJ92"/>
  <c r="AG92"/>
  <c r="AF92"/>
  <c r="OB91"/>
  <c r="OA91"/>
  <c r="NY91"/>
  <c r="NW91"/>
  <c r="NU91"/>
  <c r="NT91"/>
  <c r="NR91"/>
  <c r="NQ91"/>
  <c r="NP91"/>
  <c r="NN91"/>
  <c r="NM91"/>
  <c r="MK91"/>
  <c r="MC91"/>
  <c r="LU91"/>
  <c r="LM91"/>
  <c r="LE91"/>
  <c r="KW91"/>
  <c r="KO91"/>
  <c r="KG91"/>
  <c r="JY91"/>
  <c r="JI91"/>
  <c r="JA91"/>
  <c r="IS91"/>
  <c r="IK91"/>
  <c r="IC91"/>
  <c r="HU91"/>
  <c r="GH91"/>
  <c r="GE91"/>
  <c r="GD91"/>
  <c r="GC91"/>
  <c r="GB91"/>
  <c r="GA91"/>
  <c r="FZ91"/>
  <c r="FY91"/>
  <c r="FX91"/>
  <c r="FU91"/>
  <c r="FR91"/>
  <c r="MG91" s="1"/>
  <c r="MH91" s="1"/>
  <c r="FQ91"/>
  <c r="MI91" s="1"/>
  <c r="MJ91" s="1"/>
  <c r="FL91"/>
  <c r="LY91" s="1"/>
  <c r="LZ91" s="1"/>
  <c r="FK91"/>
  <c r="MA91" s="1"/>
  <c r="MB91" s="1"/>
  <c r="FF91"/>
  <c r="LQ91" s="1"/>
  <c r="FE91"/>
  <c r="LS91" s="1"/>
  <c r="EZ91"/>
  <c r="EY91"/>
  <c r="EV91"/>
  <c r="EU91"/>
  <c r="EO91"/>
  <c r="LA91" s="1"/>
  <c r="EN91"/>
  <c r="EK91"/>
  <c r="ED91"/>
  <c r="EC91"/>
  <c r="DX91"/>
  <c r="DW91"/>
  <c r="DQ91"/>
  <c r="DP91"/>
  <c r="DN91"/>
  <c r="DM91"/>
  <c r="DF91"/>
  <c r="KC91" s="1"/>
  <c r="KD91" s="1"/>
  <c r="DE91"/>
  <c r="KE91" s="1"/>
  <c r="KF91" s="1"/>
  <c r="CZ91"/>
  <c r="JU91" s="1"/>
  <c r="JV91" s="1"/>
  <c r="CY91"/>
  <c r="JW91" s="1"/>
  <c r="JX91" s="1"/>
  <c r="CU91"/>
  <c r="CV91" s="1"/>
  <c r="JQ91" s="1"/>
  <c r="CT91"/>
  <c r="JM91" s="1"/>
  <c r="CS91"/>
  <c r="CP91"/>
  <c r="CN91"/>
  <c r="FW91" s="1"/>
  <c r="CG91"/>
  <c r="JG91" s="1"/>
  <c r="JH91" s="1"/>
  <c r="CF91"/>
  <c r="JE91" s="1"/>
  <c r="JF91" s="1"/>
  <c r="CA91"/>
  <c r="IY91" s="1"/>
  <c r="IZ91" s="1"/>
  <c r="BZ91"/>
  <c r="IW91" s="1"/>
  <c r="IX91" s="1"/>
  <c r="BU91"/>
  <c r="BT91"/>
  <c r="BQ91"/>
  <c r="BP91"/>
  <c r="BJ91"/>
  <c r="II91" s="1"/>
  <c r="BI91"/>
  <c r="IG91" s="1"/>
  <c r="AW91"/>
  <c r="AV91"/>
  <c r="AR91"/>
  <c r="AQ91"/>
  <c r="AK91"/>
  <c r="AJ91"/>
  <c r="AG91"/>
  <c r="AF91"/>
  <c r="OB90"/>
  <c r="NU90"/>
  <c r="NT90"/>
  <c r="NR90"/>
  <c r="NQ90"/>
  <c r="MK90"/>
  <c r="MC90"/>
  <c r="LU90"/>
  <c r="LM90"/>
  <c r="LE90"/>
  <c r="KW90"/>
  <c r="KO90"/>
  <c r="KG90"/>
  <c r="JY90"/>
  <c r="JI90"/>
  <c r="JA90"/>
  <c r="IS90"/>
  <c r="IK90"/>
  <c r="IC90"/>
  <c r="HU90"/>
  <c r="GH90"/>
  <c r="GE90"/>
  <c r="GD90"/>
  <c r="GC90"/>
  <c r="GB90"/>
  <c r="GA90"/>
  <c r="FZ90"/>
  <c r="FY90"/>
  <c r="FX90"/>
  <c r="FU90"/>
  <c r="FR90"/>
  <c r="MG90" s="1"/>
  <c r="MH90" s="1"/>
  <c r="FQ90"/>
  <c r="MI90" s="1"/>
  <c r="MJ90" s="1"/>
  <c r="FL90"/>
  <c r="LY90" s="1"/>
  <c r="FK90"/>
  <c r="MA90" s="1"/>
  <c r="FF90"/>
  <c r="LQ90" s="1"/>
  <c r="FE90"/>
  <c r="LS90" s="1"/>
  <c r="EZ90"/>
  <c r="EY90"/>
  <c r="EV90"/>
  <c r="EU90"/>
  <c r="EO90"/>
  <c r="LA90" s="1"/>
  <c r="EN90"/>
  <c r="EK90"/>
  <c r="ED90"/>
  <c r="EC90"/>
  <c r="DX90"/>
  <c r="DW90"/>
  <c r="DQ90"/>
  <c r="DP90"/>
  <c r="DN90"/>
  <c r="DM90"/>
  <c r="DF90"/>
  <c r="KC90" s="1"/>
  <c r="KD90" s="1"/>
  <c r="DE90"/>
  <c r="KE90" s="1"/>
  <c r="KF90" s="1"/>
  <c r="CZ90"/>
  <c r="JU90" s="1"/>
  <c r="JV90" s="1"/>
  <c r="CY90"/>
  <c r="JW90" s="1"/>
  <c r="JX90" s="1"/>
  <c r="CU90"/>
  <c r="CV90" s="1"/>
  <c r="JQ90" s="1"/>
  <c r="CT90"/>
  <c r="JM90" s="1"/>
  <c r="CS90"/>
  <c r="CP90"/>
  <c r="CN90"/>
  <c r="CG90"/>
  <c r="JG90" s="1"/>
  <c r="JH90" s="1"/>
  <c r="CF90"/>
  <c r="JE90" s="1"/>
  <c r="JF90" s="1"/>
  <c r="CA90"/>
  <c r="IY90" s="1"/>
  <c r="IZ90" s="1"/>
  <c r="BZ90"/>
  <c r="IW90" s="1"/>
  <c r="IX90" s="1"/>
  <c r="BU90"/>
  <c r="BT90"/>
  <c r="BQ90"/>
  <c r="BP90"/>
  <c r="BJ90"/>
  <c r="II90" s="1"/>
  <c r="BI90"/>
  <c r="IG90" s="1"/>
  <c r="AW90"/>
  <c r="AV90"/>
  <c r="AR90"/>
  <c r="AQ90"/>
  <c r="AK90"/>
  <c r="AJ90"/>
  <c r="AG90"/>
  <c r="AF90"/>
  <c r="OB89"/>
  <c r="OA89"/>
  <c r="NY89"/>
  <c r="NW89"/>
  <c r="NU89"/>
  <c r="NT89"/>
  <c r="NR89"/>
  <c r="NQ89"/>
  <c r="NP89"/>
  <c r="NN89"/>
  <c r="NM89"/>
  <c r="MK89"/>
  <c r="MC89"/>
  <c r="LU89"/>
  <c r="LM89"/>
  <c r="LE89"/>
  <c r="KW89"/>
  <c r="KO89"/>
  <c r="KG89"/>
  <c r="JY89"/>
  <c r="JI89"/>
  <c r="JA89"/>
  <c r="IS89"/>
  <c r="IK89"/>
  <c r="IC89"/>
  <c r="HU89"/>
  <c r="GH89"/>
  <c r="GE89"/>
  <c r="GD89"/>
  <c r="GC89"/>
  <c r="GB89"/>
  <c r="GA89"/>
  <c r="FZ89"/>
  <c r="FY89"/>
  <c r="FX89"/>
  <c r="FU89"/>
  <c r="FR89"/>
  <c r="MG89" s="1"/>
  <c r="MH89" s="1"/>
  <c r="FQ89"/>
  <c r="MI89" s="1"/>
  <c r="MJ89" s="1"/>
  <c r="FL89"/>
  <c r="LY89" s="1"/>
  <c r="LZ89" s="1"/>
  <c r="FK89"/>
  <c r="MA89" s="1"/>
  <c r="MB89" s="1"/>
  <c r="FF89"/>
  <c r="LQ89" s="1"/>
  <c r="FE89"/>
  <c r="LS89" s="1"/>
  <c r="EZ89"/>
  <c r="EY89"/>
  <c r="EV89"/>
  <c r="EU89"/>
  <c r="EO89"/>
  <c r="LA89" s="1"/>
  <c r="EN89"/>
  <c r="EK89"/>
  <c r="ED89"/>
  <c r="EC89"/>
  <c r="DX89"/>
  <c r="DW89"/>
  <c r="DQ89"/>
  <c r="DP89"/>
  <c r="DN89"/>
  <c r="DM89"/>
  <c r="DF89"/>
  <c r="KC89" s="1"/>
  <c r="KD89" s="1"/>
  <c r="DE89"/>
  <c r="KE89" s="1"/>
  <c r="KF89" s="1"/>
  <c r="CZ89"/>
  <c r="JU89" s="1"/>
  <c r="JV89" s="1"/>
  <c r="CY89"/>
  <c r="JW89" s="1"/>
  <c r="JX89" s="1"/>
  <c r="CU89"/>
  <c r="CV89" s="1"/>
  <c r="JQ89" s="1"/>
  <c r="CT89"/>
  <c r="JM89" s="1"/>
  <c r="CS89"/>
  <c r="CP89"/>
  <c r="CN89"/>
  <c r="FW89" s="1"/>
  <c r="CG89"/>
  <c r="JG89" s="1"/>
  <c r="JH89" s="1"/>
  <c r="CF89"/>
  <c r="JE89" s="1"/>
  <c r="JF89" s="1"/>
  <c r="CA89"/>
  <c r="IY89" s="1"/>
  <c r="IZ89" s="1"/>
  <c r="BZ89"/>
  <c r="IW89" s="1"/>
  <c r="IX89" s="1"/>
  <c r="BU89"/>
  <c r="BT89"/>
  <c r="BQ89"/>
  <c r="BP89"/>
  <c r="BJ89"/>
  <c r="II89" s="1"/>
  <c r="BI89"/>
  <c r="IG89" s="1"/>
  <c r="AW89"/>
  <c r="AV89"/>
  <c r="AR89"/>
  <c r="AQ89"/>
  <c r="AK89"/>
  <c r="AJ89"/>
  <c r="AG89"/>
  <c r="AF89"/>
  <c r="OB88"/>
  <c r="OA88"/>
  <c r="NY88"/>
  <c r="NW88"/>
  <c r="NU88"/>
  <c r="NT88"/>
  <c r="NR88"/>
  <c r="NQ88"/>
  <c r="NP88"/>
  <c r="NN88"/>
  <c r="NM88"/>
  <c r="MK88"/>
  <c r="MC88"/>
  <c r="LU88"/>
  <c r="LM88"/>
  <c r="LE88"/>
  <c r="KW88"/>
  <c r="KO88"/>
  <c r="KG88"/>
  <c r="JY88"/>
  <c r="JI88"/>
  <c r="JA88"/>
  <c r="IS88"/>
  <c r="IK88"/>
  <c r="IC88"/>
  <c r="HU88"/>
  <c r="GH88"/>
  <c r="GE88"/>
  <c r="GD88"/>
  <c r="GC88"/>
  <c r="GB88"/>
  <c r="GA88"/>
  <c r="FZ88"/>
  <c r="FY88"/>
  <c r="FX88"/>
  <c r="FU88"/>
  <c r="FR88"/>
  <c r="MG88" s="1"/>
  <c r="MH88" s="1"/>
  <c r="FQ88"/>
  <c r="MI88" s="1"/>
  <c r="MJ88" s="1"/>
  <c r="FL88"/>
  <c r="LY88" s="1"/>
  <c r="LZ88" s="1"/>
  <c r="FK88"/>
  <c r="MA88" s="1"/>
  <c r="MB88" s="1"/>
  <c r="FF88"/>
  <c r="LQ88" s="1"/>
  <c r="FE88"/>
  <c r="LS88" s="1"/>
  <c r="EZ88"/>
  <c r="EY88"/>
  <c r="EV88"/>
  <c r="EU88"/>
  <c r="EO88"/>
  <c r="LA88" s="1"/>
  <c r="EN88"/>
  <c r="EK88"/>
  <c r="ED88"/>
  <c r="EC88"/>
  <c r="DX88"/>
  <c r="DW88"/>
  <c r="DQ88"/>
  <c r="DP88"/>
  <c r="DN88"/>
  <c r="DM88"/>
  <c r="DF88"/>
  <c r="KC88" s="1"/>
  <c r="KD88" s="1"/>
  <c r="DE88"/>
  <c r="KE88" s="1"/>
  <c r="KF88" s="1"/>
  <c r="CZ88"/>
  <c r="JU88" s="1"/>
  <c r="JV88" s="1"/>
  <c r="CY88"/>
  <c r="JW88" s="1"/>
  <c r="JX88" s="1"/>
  <c r="CU88"/>
  <c r="CV88" s="1"/>
  <c r="JQ88" s="1"/>
  <c r="CT88"/>
  <c r="JM88" s="1"/>
  <c r="CS88"/>
  <c r="CP88"/>
  <c r="CN88"/>
  <c r="FW88" s="1"/>
  <c r="CG88"/>
  <c r="JG88" s="1"/>
  <c r="JH88" s="1"/>
  <c r="CF88"/>
  <c r="JE88" s="1"/>
  <c r="JF88" s="1"/>
  <c r="CA88"/>
  <c r="IY88" s="1"/>
  <c r="IZ88" s="1"/>
  <c r="BZ88"/>
  <c r="IW88" s="1"/>
  <c r="IX88" s="1"/>
  <c r="BU88"/>
  <c r="BT88"/>
  <c r="BQ88"/>
  <c r="BP88"/>
  <c r="BJ88"/>
  <c r="II88" s="1"/>
  <c r="BI88"/>
  <c r="IG88" s="1"/>
  <c r="AW88"/>
  <c r="AV88"/>
  <c r="AR88"/>
  <c r="AQ88"/>
  <c r="AK88"/>
  <c r="AJ88"/>
  <c r="AG88"/>
  <c r="AF88"/>
  <c r="OB87"/>
  <c r="OA87"/>
  <c r="NY87"/>
  <c r="NW87"/>
  <c r="NU87"/>
  <c r="NT87"/>
  <c r="NR87"/>
  <c r="NQ87"/>
  <c r="NP87"/>
  <c r="NN87"/>
  <c r="NM87"/>
  <c r="MK87"/>
  <c r="MC87"/>
  <c r="LU87"/>
  <c r="LM87"/>
  <c r="LE87"/>
  <c r="KW87"/>
  <c r="KO87"/>
  <c r="KG87"/>
  <c r="JY87"/>
  <c r="JI87"/>
  <c r="JA87"/>
  <c r="IS87"/>
  <c r="IK87"/>
  <c r="IC87"/>
  <c r="HU87"/>
  <c r="GH87"/>
  <c r="GE87"/>
  <c r="GD87"/>
  <c r="GC87"/>
  <c r="GB87"/>
  <c r="GA87"/>
  <c r="FZ87"/>
  <c r="FY87"/>
  <c r="FX87"/>
  <c r="FU87"/>
  <c r="FR87"/>
  <c r="MG87" s="1"/>
  <c r="MH87" s="1"/>
  <c r="FQ87"/>
  <c r="MI87" s="1"/>
  <c r="MJ87" s="1"/>
  <c r="FL87"/>
  <c r="LY87" s="1"/>
  <c r="LZ87" s="1"/>
  <c r="FK87"/>
  <c r="MA87" s="1"/>
  <c r="MB87" s="1"/>
  <c r="FF87"/>
  <c r="LQ87" s="1"/>
  <c r="FE87"/>
  <c r="LS87" s="1"/>
  <c r="EZ87"/>
  <c r="EY87"/>
  <c r="EV87"/>
  <c r="EU87"/>
  <c r="EO87"/>
  <c r="LA87" s="1"/>
  <c r="EN87"/>
  <c r="EK87"/>
  <c r="ED87"/>
  <c r="EC87"/>
  <c r="DX87"/>
  <c r="DW87"/>
  <c r="DQ87"/>
  <c r="DP87"/>
  <c r="DN87"/>
  <c r="DM87"/>
  <c r="DF87"/>
  <c r="KC87" s="1"/>
  <c r="KD87" s="1"/>
  <c r="DE87"/>
  <c r="KE87" s="1"/>
  <c r="KF87" s="1"/>
  <c r="CZ87"/>
  <c r="JU87" s="1"/>
  <c r="JV87" s="1"/>
  <c r="CY87"/>
  <c r="JW87" s="1"/>
  <c r="JX87" s="1"/>
  <c r="CU87"/>
  <c r="CV87" s="1"/>
  <c r="JQ87" s="1"/>
  <c r="CT87"/>
  <c r="JM87" s="1"/>
  <c r="CS87"/>
  <c r="CP87"/>
  <c r="CN87"/>
  <c r="CG87"/>
  <c r="JG87" s="1"/>
  <c r="JH87" s="1"/>
  <c r="CF87"/>
  <c r="JE87" s="1"/>
  <c r="JF87" s="1"/>
  <c r="CA87"/>
  <c r="IY87" s="1"/>
  <c r="IZ87" s="1"/>
  <c r="BZ87"/>
  <c r="IW87" s="1"/>
  <c r="IX87" s="1"/>
  <c r="BU87"/>
  <c r="BT87"/>
  <c r="BQ87"/>
  <c r="BP87"/>
  <c r="BJ87"/>
  <c r="II87" s="1"/>
  <c r="BI87"/>
  <c r="IG87" s="1"/>
  <c r="AW87"/>
  <c r="AV87"/>
  <c r="AR87"/>
  <c r="AQ87"/>
  <c r="AK87"/>
  <c r="AJ87"/>
  <c r="AG87"/>
  <c r="AF87"/>
  <c r="NR86"/>
  <c r="MK86"/>
  <c r="MC86"/>
  <c r="LU86"/>
  <c r="LM86"/>
  <c r="LE86"/>
  <c r="KW86"/>
  <c r="KO86"/>
  <c r="KG86"/>
  <c r="JY86"/>
  <c r="JI86"/>
  <c r="JA86"/>
  <c r="IS86"/>
  <c r="IK86"/>
  <c r="IC86"/>
  <c r="HU86"/>
  <c r="GH86"/>
  <c r="GE86"/>
  <c r="GD86"/>
  <c r="GC86"/>
  <c r="GB86"/>
  <c r="GA86"/>
  <c r="FZ86"/>
  <c r="FY86"/>
  <c r="FX86"/>
  <c r="FU86"/>
  <c r="FR86"/>
  <c r="MG86" s="1"/>
  <c r="FQ86"/>
  <c r="MI86" s="1"/>
  <c r="FL86"/>
  <c r="LY86" s="1"/>
  <c r="FK86"/>
  <c r="MA86" s="1"/>
  <c r="FF86"/>
  <c r="LQ86" s="1"/>
  <c r="FE86"/>
  <c r="LS86" s="1"/>
  <c r="EZ86"/>
  <c r="EY86"/>
  <c r="EV86"/>
  <c r="EU86"/>
  <c r="EO86"/>
  <c r="LA86" s="1"/>
  <c r="EN86"/>
  <c r="EK86"/>
  <c r="ED86"/>
  <c r="EC86"/>
  <c r="DX86"/>
  <c r="DW86"/>
  <c r="DQ86"/>
  <c r="DP86"/>
  <c r="DN86"/>
  <c r="DM86"/>
  <c r="DF86"/>
  <c r="KC86" s="1"/>
  <c r="DE86"/>
  <c r="KE86" s="1"/>
  <c r="CZ86"/>
  <c r="JU86" s="1"/>
  <c r="CY86"/>
  <c r="JW86" s="1"/>
  <c r="CU86"/>
  <c r="CV86" s="1"/>
  <c r="JQ86" s="1"/>
  <c r="CT86"/>
  <c r="JM86" s="1"/>
  <c r="CS86"/>
  <c r="CP86"/>
  <c r="CN86"/>
  <c r="FW86" s="1"/>
  <c r="CG86"/>
  <c r="JG86" s="1"/>
  <c r="JH86" s="1"/>
  <c r="CF86"/>
  <c r="JE86" s="1"/>
  <c r="JF86" s="1"/>
  <c r="CA86"/>
  <c r="IY86" s="1"/>
  <c r="BZ86"/>
  <c r="IW86" s="1"/>
  <c r="BU86"/>
  <c r="BT86"/>
  <c r="BQ86"/>
  <c r="BP86"/>
  <c r="BJ86"/>
  <c r="II86" s="1"/>
  <c r="BI86"/>
  <c r="IG86" s="1"/>
  <c r="AW86"/>
  <c r="AV86"/>
  <c r="AR86"/>
  <c r="AQ86"/>
  <c r="AK86"/>
  <c r="AJ86"/>
  <c r="AG86"/>
  <c r="AF86"/>
  <c r="OB85"/>
  <c r="OA85"/>
  <c r="NY85"/>
  <c r="NW85"/>
  <c r="NU85"/>
  <c r="NT85"/>
  <c r="NR85"/>
  <c r="NQ85"/>
  <c r="NP85"/>
  <c r="NN85"/>
  <c r="NM85"/>
  <c r="MK85"/>
  <c r="MC85"/>
  <c r="LU85"/>
  <c r="LM85"/>
  <c r="LE85"/>
  <c r="KW85"/>
  <c r="KO85"/>
  <c r="KG85"/>
  <c r="JY85"/>
  <c r="JI85"/>
  <c r="JA85"/>
  <c r="IS85"/>
  <c r="IK85"/>
  <c r="IC85"/>
  <c r="HU85"/>
  <c r="GH85"/>
  <c r="GE85"/>
  <c r="GD85"/>
  <c r="GC85"/>
  <c r="GB85"/>
  <c r="GA85"/>
  <c r="FZ85"/>
  <c r="FY85"/>
  <c r="FX85"/>
  <c r="FU85"/>
  <c r="FR85"/>
  <c r="MG85" s="1"/>
  <c r="MH85" s="1"/>
  <c r="FQ85"/>
  <c r="MI85" s="1"/>
  <c r="MJ85" s="1"/>
  <c r="FL85"/>
  <c r="LY85" s="1"/>
  <c r="LZ85" s="1"/>
  <c r="FK85"/>
  <c r="MA85" s="1"/>
  <c r="MB85" s="1"/>
  <c r="FF85"/>
  <c r="LQ85" s="1"/>
  <c r="FE85"/>
  <c r="LS85" s="1"/>
  <c r="EZ85"/>
  <c r="EY85"/>
  <c r="EV85"/>
  <c r="EU85"/>
  <c r="EO85"/>
  <c r="LA85" s="1"/>
  <c r="EN85"/>
  <c r="EK85"/>
  <c r="ED85"/>
  <c r="EC85"/>
  <c r="DX85"/>
  <c r="DW85"/>
  <c r="DQ85"/>
  <c r="DP85"/>
  <c r="DN85"/>
  <c r="DM85"/>
  <c r="DF85"/>
  <c r="KC85" s="1"/>
  <c r="KD85" s="1"/>
  <c r="DE85"/>
  <c r="KE85" s="1"/>
  <c r="KF85" s="1"/>
  <c r="CZ85"/>
  <c r="JU85" s="1"/>
  <c r="JV85" s="1"/>
  <c r="CY85"/>
  <c r="JW85" s="1"/>
  <c r="JX85" s="1"/>
  <c r="CU85"/>
  <c r="CV85" s="1"/>
  <c r="JQ85" s="1"/>
  <c r="CT85"/>
  <c r="JM85" s="1"/>
  <c r="CS85"/>
  <c r="CP85"/>
  <c r="CN85"/>
  <c r="CG85"/>
  <c r="JG85" s="1"/>
  <c r="JH85" s="1"/>
  <c r="CF85"/>
  <c r="JE85" s="1"/>
  <c r="JF85" s="1"/>
  <c r="CA85"/>
  <c r="IY85" s="1"/>
  <c r="IZ85" s="1"/>
  <c r="BZ85"/>
  <c r="IW85" s="1"/>
  <c r="IX85" s="1"/>
  <c r="BU85"/>
  <c r="BT85"/>
  <c r="BQ85"/>
  <c r="BP85"/>
  <c r="BJ85"/>
  <c r="II85" s="1"/>
  <c r="BI85"/>
  <c r="IG85" s="1"/>
  <c r="AW85"/>
  <c r="AV85"/>
  <c r="AR85"/>
  <c r="AQ85"/>
  <c r="AK85"/>
  <c r="AJ85"/>
  <c r="AG85"/>
  <c r="AF85"/>
  <c r="MK84"/>
  <c r="MC84"/>
  <c r="LU84"/>
  <c r="LM84"/>
  <c r="LE84"/>
  <c r="KW84"/>
  <c r="KO84"/>
  <c r="KG84"/>
  <c r="JY84"/>
  <c r="JI84"/>
  <c r="JA84"/>
  <c r="IS84"/>
  <c r="IK84"/>
  <c r="IC84"/>
  <c r="HU84"/>
  <c r="GH84"/>
  <c r="GE84"/>
  <c r="GD84"/>
  <c r="GC84"/>
  <c r="GB84"/>
  <c r="GA84"/>
  <c r="FZ84"/>
  <c r="FY84"/>
  <c r="FX84"/>
  <c r="FU84"/>
  <c r="FR84"/>
  <c r="MG84" s="1"/>
  <c r="FQ84"/>
  <c r="MI84" s="1"/>
  <c r="FL84"/>
  <c r="LY84" s="1"/>
  <c r="FK84"/>
  <c r="MA84" s="1"/>
  <c r="FF84"/>
  <c r="LQ84" s="1"/>
  <c r="FE84"/>
  <c r="LS84" s="1"/>
  <c r="EZ84"/>
  <c r="EY84"/>
  <c r="EV84"/>
  <c r="EU84"/>
  <c r="EO84"/>
  <c r="LA84" s="1"/>
  <c r="EN84"/>
  <c r="EK84"/>
  <c r="ED84"/>
  <c r="EC84"/>
  <c r="DX84"/>
  <c r="DW84"/>
  <c r="DQ84"/>
  <c r="DP84"/>
  <c r="DN84"/>
  <c r="DM84"/>
  <c r="DF84"/>
  <c r="KC84" s="1"/>
  <c r="DE84"/>
  <c r="KE84" s="1"/>
  <c r="CZ84"/>
  <c r="JU84" s="1"/>
  <c r="CY84"/>
  <c r="JW84" s="1"/>
  <c r="CU84"/>
  <c r="CV84" s="1"/>
  <c r="JQ84" s="1"/>
  <c r="CT84"/>
  <c r="JM84" s="1"/>
  <c r="CS84"/>
  <c r="CP84"/>
  <c r="CN84"/>
  <c r="FW84" s="1"/>
  <c r="CG84"/>
  <c r="JG84" s="1"/>
  <c r="CF84"/>
  <c r="JE84" s="1"/>
  <c r="CA84"/>
  <c r="IY84" s="1"/>
  <c r="BZ84"/>
  <c r="IW84" s="1"/>
  <c r="BU84"/>
  <c r="BT84"/>
  <c r="BQ84"/>
  <c r="BP84"/>
  <c r="BJ84"/>
  <c r="II84" s="1"/>
  <c r="BI84"/>
  <c r="IG84" s="1"/>
  <c r="AW84"/>
  <c r="AV84"/>
  <c r="AR84"/>
  <c r="AQ84"/>
  <c r="AK84"/>
  <c r="AJ84"/>
  <c r="AG84"/>
  <c r="AF84"/>
  <c r="NR83"/>
  <c r="MK83"/>
  <c r="MC83"/>
  <c r="LU83"/>
  <c r="LM83"/>
  <c r="LE83"/>
  <c r="KW83"/>
  <c r="KO83"/>
  <c r="KG83"/>
  <c r="JY83"/>
  <c r="JI83"/>
  <c r="JA83"/>
  <c r="IS83"/>
  <c r="IK83"/>
  <c r="IC83"/>
  <c r="HU83"/>
  <c r="GH83"/>
  <c r="GE83"/>
  <c r="GD83"/>
  <c r="GC83"/>
  <c r="GB83"/>
  <c r="GA83"/>
  <c r="FZ83"/>
  <c r="FY83"/>
  <c r="FX83"/>
  <c r="FU83"/>
  <c r="FR83"/>
  <c r="MG83" s="1"/>
  <c r="FQ83"/>
  <c r="MI83" s="1"/>
  <c r="FL83"/>
  <c r="LY83" s="1"/>
  <c r="FK83"/>
  <c r="MA83" s="1"/>
  <c r="FF83"/>
  <c r="LQ83" s="1"/>
  <c r="FE83"/>
  <c r="LS83" s="1"/>
  <c r="EZ83"/>
  <c r="EY83"/>
  <c r="EV83"/>
  <c r="EU83"/>
  <c r="EO83"/>
  <c r="LA83" s="1"/>
  <c r="EN83"/>
  <c r="EK83"/>
  <c r="ED83"/>
  <c r="EC83"/>
  <c r="DX83"/>
  <c r="DW83"/>
  <c r="DQ83"/>
  <c r="DP83"/>
  <c r="DN83"/>
  <c r="DM83"/>
  <c r="DF83"/>
  <c r="KC83" s="1"/>
  <c r="DE83"/>
  <c r="KE83" s="1"/>
  <c r="CZ83"/>
  <c r="JU83" s="1"/>
  <c r="CY83"/>
  <c r="JW83" s="1"/>
  <c r="CU83"/>
  <c r="CV83" s="1"/>
  <c r="JQ83" s="1"/>
  <c r="CT83"/>
  <c r="JM83" s="1"/>
  <c r="CS83"/>
  <c r="CP83"/>
  <c r="CN83"/>
  <c r="FV83" s="1"/>
  <c r="CG83"/>
  <c r="JG83" s="1"/>
  <c r="JH83" s="1"/>
  <c r="CF83"/>
  <c r="JE83" s="1"/>
  <c r="JF83" s="1"/>
  <c r="CA83"/>
  <c r="IY83" s="1"/>
  <c r="BZ83"/>
  <c r="IW83" s="1"/>
  <c r="BU83"/>
  <c r="BT83"/>
  <c r="BQ83"/>
  <c r="BP83"/>
  <c r="BJ83"/>
  <c r="II83" s="1"/>
  <c r="BI83"/>
  <c r="IG83" s="1"/>
  <c r="AW83"/>
  <c r="AV83"/>
  <c r="AR83"/>
  <c r="AQ83"/>
  <c r="AK83"/>
  <c r="AJ83"/>
  <c r="AG83"/>
  <c r="AF83"/>
  <c r="NR82"/>
  <c r="MK82"/>
  <c r="MC82"/>
  <c r="LU82"/>
  <c r="LM82"/>
  <c r="LE82"/>
  <c r="KW82"/>
  <c r="KO82"/>
  <c r="KG82"/>
  <c r="JY82"/>
  <c r="JI82"/>
  <c r="JA82"/>
  <c r="IS82"/>
  <c r="IK82"/>
  <c r="IC82"/>
  <c r="HU82"/>
  <c r="GH82"/>
  <c r="GE82"/>
  <c r="GD82"/>
  <c r="GC82"/>
  <c r="GB82"/>
  <c r="GA82"/>
  <c r="FZ82"/>
  <c r="FY82"/>
  <c r="FX82"/>
  <c r="FU82"/>
  <c r="FR82"/>
  <c r="MG82" s="1"/>
  <c r="FQ82"/>
  <c r="MI82" s="1"/>
  <c r="FL82"/>
  <c r="LY82" s="1"/>
  <c r="FK82"/>
  <c r="MA82" s="1"/>
  <c r="FF82"/>
  <c r="LQ82" s="1"/>
  <c r="FE82"/>
  <c r="LS82" s="1"/>
  <c r="EZ82"/>
  <c r="EY82"/>
  <c r="EV82"/>
  <c r="EU82"/>
  <c r="EO82"/>
  <c r="LA82" s="1"/>
  <c r="EN82"/>
  <c r="EK82"/>
  <c r="ED82"/>
  <c r="EC82"/>
  <c r="DX82"/>
  <c r="DW82"/>
  <c r="DQ82"/>
  <c r="DP82"/>
  <c r="DN82"/>
  <c r="DM82"/>
  <c r="DF82"/>
  <c r="KC82" s="1"/>
  <c r="DE82"/>
  <c r="KE82" s="1"/>
  <c r="CZ82"/>
  <c r="JU82" s="1"/>
  <c r="CY82"/>
  <c r="JW82" s="1"/>
  <c r="CU82"/>
  <c r="CV82" s="1"/>
  <c r="JQ82" s="1"/>
  <c r="CT82"/>
  <c r="JM82" s="1"/>
  <c r="CS82"/>
  <c r="CP82"/>
  <c r="CN82"/>
  <c r="CG82"/>
  <c r="JG82" s="1"/>
  <c r="JH82" s="1"/>
  <c r="CF82"/>
  <c r="JE82" s="1"/>
  <c r="JF82" s="1"/>
  <c r="CA82"/>
  <c r="IY82" s="1"/>
  <c r="BZ82"/>
  <c r="IW82" s="1"/>
  <c r="BU82"/>
  <c r="BT82"/>
  <c r="BQ82"/>
  <c r="BP82"/>
  <c r="BJ82"/>
  <c r="II82" s="1"/>
  <c r="BI82"/>
  <c r="IG82" s="1"/>
  <c r="AW82"/>
  <c r="AV82"/>
  <c r="AR82"/>
  <c r="AQ82"/>
  <c r="AK82"/>
  <c r="AJ82"/>
  <c r="AG82"/>
  <c r="AF82"/>
  <c r="NR81"/>
  <c r="MK81"/>
  <c r="MC81"/>
  <c r="LU81"/>
  <c r="LM81"/>
  <c r="LE81"/>
  <c r="KW81"/>
  <c r="KO81"/>
  <c r="KG81"/>
  <c r="JY81"/>
  <c r="JI81"/>
  <c r="JA81"/>
  <c r="IS81"/>
  <c r="IK81"/>
  <c r="IC81"/>
  <c r="HU81"/>
  <c r="GH81"/>
  <c r="GE81"/>
  <c r="GD81"/>
  <c r="GC81"/>
  <c r="GB81"/>
  <c r="GA81"/>
  <c r="FZ81"/>
  <c r="FY81"/>
  <c r="FX81"/>
  <c r="FU81"/>
  <c r="FR81"/>
  <c r="MG81" s="1"/>
  <c r="FQ81"/>
  <c r="MI81" s="1"/>
  <c r="FL81"/>
  <c r="LY81" s="1"/>
  <c r="FK81"/>
  <c r="MA81" s="1"/>
  <c r="FF81"/>
  <c r="LQ81" s="1"/>
  <c r="FE81"/>
  <c r="LS81" s="1"/>
  <c r="EZ81"/>
  <c r="EY81"/>
  <c r="EV81"/>
  <c r="EU81"/>
  <c r="EO81"/>
  <c r="LA81" s="1"/>
  <c r="EN81"/>
  <c r="EK81"/>
  <c r="ED81"/>
  <c r="EC81"/>
  <c r="DX81"/>
  <c r="DW81"/>
  <c r="DQ81"/>
  <c r="DP81"/>
  <c r="DN81"/>
  <c r="DM81"/>
  <c r="DF81"/>
  <c r="KC81" s="1"/>
  <c r="DE81"/>
  <c r="KE81" s="1"/>
  <c r="CZ81"/>
  <c r="JU81" s="1"/>
  <c r="CY81"/>
  <c r="JW81" s="1"/>
  <c r="CU81"/>
  <c r="CV81" s="1"/>
  <c r="JQ81" s="1"/>
  <c r="CT81"/>
  <c r="JM81" s="1"/>
  <c r="CS81"/>
  <c r="CP81"/>
  <c r="CN81"/>
  <c r="FW81" s="1"/>
  <c r="CG81"/>
  <c r="JG81" s="1"/>
  <c r="JH81" s="1"/>
  <c r="CF81"/>
  <c r="JE81" s="1"/>
  <c r="JF81" s="1"/>
  <c r="CA81"/>
  <c r="IY81" s="1"/>
  <c r="BZ81"/>
  <c r="IW81" s="1"/>
  <c r="BU81"/>
  <c r="BT81"/>
  <c r="BQ81"/>
  <c r="BP81"/>
  <c r="BJ81"/>
  <c r="II81" s="1"/>
  <c r="BI81"/>
  <c r="IG81" s="1"/>
  <c r="AW81"/>
  <c r="AV81"/>
  <c r="AR81"/>
  <c r="AQ81"/>
  <c r="AK81"/>
  <c r="AJ81"/>
  <c r="AG81"/>
  <c r="AF81"/>
  <c r="OB80"/>
  <c r="NU80"/>
  <c r="NT80"/>
  <c r="NR80"/>
  <c r="NQ80"/>
  <c r="NP80"/>
  <c r="MK80"/>
  <c r="MC80"/>
  <c r="LU80"/>
  <c r="LM80"/>
  <c r="LE80"/>
  <c r="KW80"/>
  <c r="KO80"/>
  <c r="KG80"/>
  <c r="JY80"/>
  <c r="JI80"/>
  <c r="JA80"/>
  <c r="IS80"/>
  <c r="IK80"/>
  <c r="IC80"/>
  <c r="HU80"/>
  <c r="GH80"/>
  <c r="GE80"/>
  <c r="GD80"/>
  <c r="GC80"/>
  <c r="GB80"/>
  <c r="GA80"/>
  <c r="FZ80"/>
  <c r="FY80"/>
  <c r="FX80"/>
  <c r="FU80"/>
  <c r="FR80"/>
  <c r="MG80" s="1"/>
  <c r="MH80" s="1"/>
  <c r="FQ80"/>
  <c r="MI80" s="1"/>
  <c r="MJ80" s="1"/>
  <c r="FL80"/>
  <c r="LY80" s="1"/>
  <c r="FK80"/>
  <c r="MA80" s="1"/>
  <c r="FF80"/>
  <c r="LQ80" s="1"/>
  <c r="FE80"/>
  <c r="LS80" s="1"/>
  <c r="EZ80"/>
  <c r="EY80"/>
  <c r="EV80"/>
  <c r="EU80"/>
  <c r="EO80"/>
  <c r="LA80" s="1"/>
  <c r="EN80"/>
  <c r="EK80"/>
  <c r="ED80"/>
  <c r="EC80"/>
  <c r="DX80"/>
  <c r="DW80"/>
  <c r="DQ80"/>
  <c r="DP80"/>
  <c r="DN80"/>
  <c r="DM80"/>
  <c r="DF80"/>
  <c r="KC80" s="1"/>
  <c r="KD80" s="1"/>
  <c r="DE80"/>
  <c r="KE80" s="1"/>
  <c r="KF80" s="1"/>
  <c r="CZ80"/>
  <c r="JU80" s="1"/>
  <c r="JV80" s="1"/>
  <c r="CY80"/>
  <c r="JW80" s="1"/>
  <c r="JX80" s="1"/>
  <c r="CU80"/>
  <c r="CV80" s="1"/>
  <c r="JQ80" s="1"/>
  <c r="CT80"/>
  <c r="JM80" s="1"/>
  <c r="CS80"/>
  <c r="CP80"/>
  <c r="CN80"/>
  <c r="CG80"/>
  <c r="JG80" s="1"/>
  <c r="JH80" s="1"/>
  <c r="CF80"/>
  <c r="JE80" s="1"/>
  <c r="JF80" s="1"/>
  <c r="CA80"/>
  <c r="IY80" s="1"/>
  <c r="IZ80" s="1"/>
  <c r="BZ80"/>
  <c r="IW80" s="1"/>
  <c r="IX80" s="1"/>
  <c r="BU80"/>
  <c r="BT80"/>
  <c r="BQ80"/>
  <c r="BP80"/>
  <c r="BJ80"/>
  <c r="II80" s="1"/>
  <c r="BI80"/>
  <c r="IG80" s="1"/>
  <c r="AW80"/>
  <c r="AV80"/>
  <c r="AR80"/>
  <c r="AQ80"/>
  <c r="AK80"/>
  <c r="AJ80"/>
  <c r="AG80"/>
  <c r="AF80"/>
  <c r="OB79"/>
  <c r="OA79"/>
  <c r="NY79"/>
  <c r="NW79"/>
  <c r="NU79"/>
  <c r="NT79"/>
  <c r="NR79"/>
  <c r="NQ79"/>
  <c r="NP79"/>
  <c r="NN79"/>
  <c r="NM79"/>
  <c r="MK79"/>
  <c r="MC79"/>
  <c r="LU79"/>
  <c r="LM79"/>
  <c r="LE79"/>
  <c r="KW79"/>
  <c r="KO79"/>
  <c r="KG79"/>
  <c r="JY79"/>
  <c r="JI79"/>
  <c r="JA79"/>
  <c r="IS79"/>
  <c r="IK79"/>
  <c r="IC79"/>
  <c r="HU79"/>
  <c r="GH79"/>
  <c r="GE79"/>
  <c r="GD79"/>
  <c r="GC79"/>
  <c r="GB79"/>
  <c r="GA79"/>
  <c r="FZ79"/>
  <c r="FY79"/>
  <c r="FX79"/>
  <c r="FU79"/>
  <c r="FR79"/>
  <c r="MG79" s="1"/>
  <c r="MH79" s="1"/>
  <c r="FQ79"/>
  <c r="MI79" s="1"/>
  <c r="MJ79" s="1"/>
  <c r="FL79"/>
  <c r="LY79" s="1"/>
  <c r="LZ79" s="1"/>
  <c r="FK79"/>
  <c r="MA79" s="1"/>
  <c r="MB79" s="1"/>
  <c r="FF79"/>
  <c r="LQ79" s="1"/>
  <c r="FE79"/>
  <c r="LS79" s="1"/>
  <c r="EZ79"/>
  <c r="EY79"/>
  <c r="EV79"/>
  <c r="EU79"/>
  <c r="EO79"/>
  <c r="LA79" s="1"/>
  <c r="EN79"/>
  <c r="EK79"/>
  <c r="ED79"/>
  <c r="EC79"/>
  <c r="DX79"/>
  <c r="DW79"/>
  <c r="DQ79"/>
  <c r="DP79"/>
  <c r="DN79"/>
  <c r="DM79"/>
  <c r="DF79"/>
  <c r="KC79" s="1"/>
  <c r="KD79" s="1"/>
  <c r="DE79"/>
  <c r="KE79" s="1"/>
  <c r="KF79" s="1"/>
  <c r="CZ79"/>
  <c r="JU79" s="1"/>
  <c r="JV79" s="1"/>
  <c r="CY79"/>
  <c r="JW79" s="1"/>
  <c r="JX79" s="1"/>
  <c r="CU79"/>
  <c r="CV79" s="1"/>
  <c r="JQ79" s="1"/>
  <c r="CT79"/>
  <c r="JM79" s="1"/>
  <c r="CS79"/>
  <c r="CP79"/>
  <c r="CN79"/>
  <c r="CG79"/>
  <c r="JG79" s="1"/>
  <c r="JH79" s="1"/>
  <c r="CF79"/>
  <c r="JE79" s="1"/>
  <c r="JF79" s="1"/>
  <c r="CA79"/>
  <c r="IY79" s="1"/>
  <c r="IZ79" s="1"/>
  <c r="BZ79"/>
  <c r="IW79" s="1"/>
  <c r="IX79" s="1"/>
  <c r="BU79"/>
  <c r="BT79"/>
  <c r="BQ79"/>
  <c r="BP79"/>
  <c r="BJ79"/>
  <c r="II79" s="1"/>
  <c r="BI79"/>
  <c r="IG79" s="1"/>
  <c r="AW79"/>
  <c r="AV79"/>
  <c r="AR79"/>
  <c r="AQ79"/>
  <c r="AK79"/>
  <c r="AJ79"/>
  <c r="AG79"/>
  <c r="AF79"/>
  <c r="OB78"/>
  <c r="NR78"/>
  <c r="NQ78"/>
  <c r="MK78"/>
  <c r="MC78"/>
  <c r="LU78"/>
  <c r="LM78"/>
  <c r="LE78"/>
  <c r="KW78"/>
  <c r="KO78"/>
  <c r="KG78"/>
  <c r="JY78"/>
  <c r="JI78"/>
  <c r="JA78"/>
  <c r="IS78"/>
  <c r="IK78"/>
  <c r="IC78"/>
  <c r="HU78"/>
  <c r="GH78"/>
  <c r="GE78"/>
  <c r="GD78"/>
  <c r="GC78"/>
  <c r="GB78"/>
  <c r="GA78"/>
  <c r="FZ78"/>
  <c r="FY78"/>
  <c r="FX78"/>
  <c r="FU78"/>
  <c r="FR78"/>
  <c r="MG78" s="1"/>
  <c r="MH78" s="1"/>
  <c r="FQ78"/>
  <c r="MI78" s="1"/>
  <c r="MJ78" s="1"/>
  <c r="FL78"/>
  <c r="LY78" s="1"/>
  <c r="FK78"/>
  <c r="MA78" s="1"/>
  <c r="FF78"/>
  <c r="LQ78" s="1"/>
  <c r="FE78"/>
  <c r="LS78" s="1"/>
  <c r="EZ78"/>
  <c r="EY78"/>
  <c r="EV78"/>
  <c r="EU78"/>
  <c r="EO78"/>
  <c r="LA78" s="1"/>
  <c r="EN78"/>
  <c r="EK78"/>
  <c r="ED78"/>
  <c r="EC78"/>
  <c r="DX78"/>
  <c r="DW78"/>
  <c r="DQ78"/>
  <c r="DP78"/>
  <c r="DN78"/>
  <c r="DM78"/>
  <c r="DF78"/>
  <c r="KC78" s="1"/>
  <c r="DE78"/>
  <c r="KE78" s="1"/>
  <c r="CZ78"/>
  <c r="JU78" s="1"/>
  <c r="CY78"/>
  <c r="JW78" s="1"/>
  <c r="CU78"/>
  <c r="CV78" s="1"/>
  <c r="JQ78" s="1"/>
  <c r="CT78"/>
  <c r="JM78" s="1"/>
  <c r="CS78"/>
  <c r="CP78"/>
  <c r="CN78"/>
  <c r="CG78"/>
  <c r="JG78" s="1"/>
  <c r="JH78" s="1"/>
  <c r="CF78"/>
  <c r="JE78" s="1"/>
  <c r="JF78" s="1"/>
  <c r="CA78"/>
  <c r="IY78" s="1"/>
  <c r="IZ78" s="1"/>
  <c r="BZ78"/>
  <c r="IW78" s="1"/>
  <c r="IX78" s="1"/>
  <c r="BU78"/>
  <c r="BT78"/>
  <c r="BQ78"/>
  <c r="BP78"/>
  <c r="BJ78"/>
  <c r="II78" s="1"/>
  <c r="BI78"/>
  <c r="IG78" s="1"/>
  <c r="AW78"/>
  <c r="AV78"/>
  <c r="AR78"/>
  <c r="AQ78"/>
  <c r="AK78"/>
  <c r="AJ78"/>
  <c r="AG78"/>
  <c r="AF78"/>
  <c r="OB77"/>
  <c r="NR77"/>
  <c r="NQ77"/>
  <c r="MK77"/>
  <c r="MC77"/>
  <c r="LU77"/>
  <c r="LM77"/>
  <c r="LE77"/>
  <c r="KW77"/>
  <c r="KO77"/>
  <c r="KG77"/>
  <c r="JY77"/>
  <c r="JI77"/>
  <c r="JA77"/>
  <c r="IS77"/>
  <c r="IK77"/>
  <c r="IC77"/>
  <c r="HU77"/>
  <c r="GH77"/>
  <c r="GE77"/>
  <c r="GD77"/>
  <c r="GC77"/>
  <c r="GB77"/>
  <c r="GA77"/>
  <c r="FZ77"/>
  <c r="FY77"/>
  <c r="FX77"/>
  <c r="FU77"/>
  <c r="FR77"/>
  <c r="MG77" s="1"/>
  <c r="MH77" s="1"/>
  <c r="FQ77"/>
  <c r="MI77" s="1"/>
  <c r="MJ77" s="1"/>
  <c r="FL77"/>
  <c r="LY77" s="1"/>
  <c r="FK77"/>
  <c r="MA77" s="1"/>
  <c r="FF77"/>
  <c r="LQ77" s="1"/>
  <c r="FE77"/>
  <c r="LS77" s="1"/>
  <c r="EZ77"/>
  <c r="EY77"/>
  <c r="EV77"/>
  <c r="EU77"/>
  <c r="EO77"/>
  <c r="LA77" s="1"/>
  <c r="EN77"/>
  <c r="EK77"/>
  <c r="ED77"/>
  <c r="EC77"/>
  <c r="DX77"/>
  <c r="DW77"/>
  <c r="DQ77"/>
  <c r="DP77"/>
  <c r="DN77"/>
  <c r="DM77"/>
  <c r="DF77"/>
  <c r="KC77" s="1"/>
  <c r="DE77"/>
  <c r="KE77" s="1"/>
  <c r="CZ77"/>
  <c r="JU77" s="1"/>
  <c r="CY77"/>
  <c r="JW77" s="1"/>
  <c r="CU77"/>
  <c r="CV77" s="1"/>
  <c r="JQ77" s="1"/>
  <c r="CT77"/>
  <c r="JM77" s="1"/>
  <c r="CS77"/>
  <c r="CP77"/>
  <c r="CN77"/>
  <c r="FW77" s="1"/>
  <c r="CG77"/>
  <c r="JG77" s="1"/>
  <c r="JH77" s="1"/>
  <c r="CF77"/>
  <c r="JE77" s="1"/>
  <c r="JF77" s="1"/>
  <c r="CA77"/>
  <c r="IY77" s="1"/>
  <c r="IZ77" s="1"/>
  <c r="BZ77"/>
  <c r="IW77" s="1"/>
  <c r="IX77" s="1"/>
  <c r="BU77"/>
  <c r="BT77"/>
  <c r="BQ77"/>
  <c r="BP77"/>
  <c r="BJ77"/>
  <c r="II77" s="1"/>
  <c r="BI77"/>
  <c r="IG77" s="1"/>
  <c r="AW77"/>
  <c r="AV77"/>
  <c r="AR77"/>
  <c r="AQ77"/>
  <c r="AK77"/>
  <c r="AJ77"/>
  <c r="AG77"/>
  <c r="AF77"/>
  <c r="OB76"/>
  <c r="OA76"/>
  <c r="NY76"/>
  <c r="NW76"/>
  <c r="NU76"/>
  <c r="NT76"/>
  <c r="NR76"/>
  <c r="NQ76"/>
  <c r="NP76"/>
  <c r="NN76"/>
  <c r="NM76"/>
  <c r="MK76"/>
  <c r="MC76"/>
  <c r="LU76"/>
  <c r="LM76"/>
  <c r="LE76"/>
  <c r="KW76"/>
  <c r="KO76"/>
  <c r="KG76"/>
  <c r="JY76"/>
  <c r="JI76"/>
  <c r="JA76"/>
  <c r="IS76"/>
  <c r="IK76"/>
  <c r="IC76"/>
  <c r="HU76"/>
  <c r="GH76"/>
  <c r="GE76"/>
  <c r="GD76"/>
  <c r="GC76"/>
  <c r="GB76"/>
  <c r="GA76"/>
  <c r="FZ76"/>
  <c r="FY76"/>
  <c r="FX76"/>
  <c r="FU76"/>
  <c r="FR76"/>
  <c r="MG76" s="1"/>
  <c r="MH76" s="1"/>
  <c r="FQ76"/>
  <c r="MI76" s="1"/>
  <c r="MJ76" s="1"/>
  <c r="FL76"/>
  <c r="LY76" s="1"/>
  <c r="LZ76" s="1"/>
  <c r="FK76"/>
  <c r="MA76" s="1"/>
  <c r="MB76" s="1"/>
  <c r="FF76"/>
  <c r="LQ76" s="1"/>
  <c r="FE76"/>
  <c r="LS76" s="1"/>
  <c r="EZ76"/>
  <c r="EY76"/>
  <c r="EV76"/>
  <c r="EU76"/>
  <c r="EO76"/>
  <c r="LA76" s="1"/>
  <c r="EN76"/>
  <c r="EK76"/>
  <c r="ED76"/>
  <c r="EC76"/>
  <c r="DX76"/>
  <c r="DW76"/>
  <c r="DQ76"/>
  <c r="DP76"/>
  <c r="DN76"/>
  <c r="DM76"/>
  <c r="DF76"/>
  <c r="KC76" s="1"/>
  <c r="KD76" s="1"/>
  <c r="DE76"/>
  <c r="KE76" s="1"/>
  <c r="KF76" s="1"/>
  <c r="CZ76"/>
  <c r="JU76" s="1"/>
  <c r="JV76" s="1"/>
  <c r="CY76"/>
  <c r="JW76" s="1"/>
  <c r="JX76" s="1"/>
  <c r="CU76"/>
  <c r="CV76" s="1"/>
  <c r="JQ76" s="1"/>
  <c r="CT76"/>
  <c r="JM76" s="1"/>
  <c r="CS76"/>
  <c r="CP76"/>
  <c r="CN76"/>
  <c r="FW76" s="1"/>
  <c r="CG76"/>
  <c r="JG76" s="1"/>
  <c r="JH76" s="1"/>
  <c r="CF76"/>
  <c r="JE76" s="1"/>
  <c r="JF76" s="1"/>
  <c r="CA76"/>
  <c r="IY76" s="1"/>
  <c r="IZ76" s="1"/>
  <c r="BZ76"/>
  <c r="IW76" s="1"/>
  <c r="IX76" s="1"/>
  <c r="BU76"/>
  <c r="BT76"/>
  <c r="BQ76"/>
  <c r="BP76"/>
  <c r="BJ76"/>
  <c r="II76" s="1"/>
  <c r="BI76"/>
  <c r="IG76" s="1"/>
  <c r="AW76"/>
  <c r="AV76"/>
  <c r="AR76"/>
  <c r="AQ76"/>
  <c r="AK76"/>
  <c r="AJ76"/>
  <c r="AG76"/>
  <c r="AF76"/>
  <c r="OB75"/>
  <c r="OA75"/>
  <c r="NY75"/>
  <c r="NW75"/>
  <c r="NU75"/>
  <c r="NT75"/>
  <c r="NR75"/>
  <c r="NQ75"/>
  <c r="NP75"/>
  <c r="NN75"/>
  <c r="NM75"/>
  <c r="MK75"/>
  <c r="MC75"/>
  <c r="LU75"/>
  <c r="LM75"/>
  <c r="LE75"/>
  <c r="KW75"/>
  <c r="KO75"/>
  <c r="KG75"/>
  <c r="JY75"/>
  <c r="JI75"/>
  <c r="JA75"/>
  <c r="IS75"/>
  <c r="IK75"/>
  <c r="IC75"/>
  <c r="HU75"/>
  <c r="GH75"/>
  <c r="GE75"/>
  <c r="GD75"/>
  <c r="GC75"/>
  <c r="GB75"/>
  <c r="GA75"/>
  <c r="FZ75"/>
  <c r="FY75"/>
  <c r="FX75"/>
  <c r="FU75"/>
  <c r="FR75"/>
  <c r="MG75" s="1"/>
  <c r="MH75" s="1"/>
  <c r="FQ75"/>
  <c r="MI75" s="1"/>
  <c r="MJ75" s="1"/>
  <c r="FL75"/>
  <c r="LY75" s="1"/>
  <c r="LZ75" s="1"/>
  <c r="FK75"/>
  <c r="MA75" s="1"/>
  <c r="MB75" s="1"/>
  <c r="FF75"/>
  <c r="LQ75" s="1"/>
  <c r="FE75"/>
  <c r="LS75" s="1"/>
  <c r="EZ75"/>
  <c r="EY75"/>
  <c r="EV75"/>
  <c r="EU75"/>
  <c r="EO75"/>
  <c r="LA75" s="1"/>
  <c r="EN75"/>
  <c r="EK75"/>
  <c r="ED75"/>
  <c r="EC75"/>
  <c r="DX75"/>
  <c r="DW75"/>
  <c r="DQ75"/>
  <c r="DP75"/>
  <c r="DN75"/>
  <c r="DM75"/>
  <c r="DF75"/>
  <c r="KC75" s="1"/>
  <c r="KD75" s="1"/>
  <c r="DE75"/>
  <c r="KE75" s="1"/>
  <c r="KF75" s="1"/>
  <c r="CZ75"/>
  <c r="JU75" s="1"/>
  <c r="JV75" s="1"/>
  <c r="CY75"/>
  <c r="JW75" s="1"/>
  <c r="JX75" s="1"/>
  <c r="CU75"/>
  <c r="CV75" s="1"/>
  <c r="JQ75" s="1"/>
  <c r="CT75"/>
  <c r="JM75" s="1"/>
  <c r="CS75"/>
  <c r="CP75"/>
  <c r="CN75"/>
  <c r="CG75"/>
  <c r="JG75" s="1"/>
  <c r="JH75" s="1"/>
  <c r="CF75"/>
  <c r="JE75" s="1"/>
  <c r="JF75" s="1"/>
  <c r="CA75"/>
  <c r="IY75" s="1"/>
  <c r="IZ75" s="1"/>
  <c r="BZ75"/>
  <c r="IW75" s="1"/>
  <c r="IX75" s="1"/>
  <c r="BU75"/>
  <c r="BT75"/>
  <c r="BQ75"/>
  <c r="BP75"/>
  <c r="BJ75"/>
  <c r="II75" s="1"/>
  <c r="BI75"/>
  <c r="IG75" s="1"/>
  <c r="AW75"/>
  <c r="AV75"/>
  <c r="AR75"/>
  <c r="AQ75"/>
  <c r="AK75"/>
  <c r="AJ75"/>
  <c r="AG75"/>
  <c r="AF75"/>
  <c r="OB74"/>
  <c r="NU74"/>
  <c r="NT74"/>
  <c r="NR74"/>
  <c r="NQ74"/>
  <c r="NP74"/>
  <c r="MK74"/>
  <c r="MC74"/>
  <c r="LU74"/>
  <c r="LM74"/>
  <c r="LE74"/>
  <c r="KW74"/>
  <c r="KO74"/>
  <c r="KG74"/>
  <c r="JY74"/>
  <c r="JI74"/>
  <c r="JA74"/>
  <c r="IS74"/>
  <c r="IK74"/>
  <c r="IC74"/>
  <c r="HU74"/>
  <c r="GH74"/>
  <c r="GE74"/>
  <c r="GD74"/>
  <c r="GC74"/>
  <c r="GB74"/>
  <c r="GA74"/>
  <c r="FZ74"/>
  <c r="FY74"/>
  <c r="FX74"/>
  <c r="FU74"/>
  <c r="FR74"/>
  <c r="MG74" s="1"/>
  <c r="MH74" s="1"/>
  <c r="FQ74"/>
  <c r="MI74" s="1"/>
  <c r="MJ74" s="1"/>
  <c r="FL74"/>
  <c r="LY74" s="1"/>
  <c r="FK74"/>
  <c r="MA74" s="1"/>
  <c r="FF74"/>
  <c r="LQ74" s="1"/>
  <c r="FE74"/>
  <c r="LS74" s="1"/>
  <c r="EZ74"/>
  <c r="EY74"/>
  <c r="EV74"/>
  <c r="EU74"/>
  <c r="EO74"/>
  <c r="LA74" s="1"/>
  <c r="EN74"/>
  <c r="EK74"/>
  <c r="ED74"/>
  <c r="EC74"/>
  <c r="DX74"/>
  <c r="DW74"/>
  <c r="DQ74"/>
  <c r="DP74"/>
  <c r="DN74"/>
  <c r="DM74"/>
  <c r="DF74"/>
  <c r="KC74" s="1"/>
  <c r="KD74" s="1"/>
  <c r="DE74"/>
  <c r="KE74" s="1"/>
  <c r="KF74" s="1"/>
  <c r="CZ74"/>
  <c r="JU74" s="1"/>
  <c r="JV74" s="1"/>
  <c r="CY74"/>
  <c r="JW74" s="1"/>
  <c r="JX74" s="1"/>
  <c r="CU74"/>
  <c r="CV74" s="1"/>
  <c r="JQ74" s="1"/>
  <c r="CT74"/>
  <c r="JM74" s="1"/>
  <c r="CS74"/>
  <c r="CP74"/>
  <c r="CN74"/>
  <c r="CG74"/>
  <c r="JG74" s="1"/>
  <c r="JH74" s="1"/>
  <c r="CF74"/>
  <c r="JE74" s="1"/>
  <c r="JF74" s="1"/>
  <c r="CA74"/>
  <c r="IY74" s="1"/>
  <c r="IZ74" s="1"/>
  <c r="BZ74"/>
  <c r="IW74" s="1"/>
  <c r="IX74" s="1"/>
  <c r="BU74"/>
  <c r="BT74"/>
  <c r="BQ74"/>
  <c r="BP74"/>
  <c r="BJ74"/>
  <c r="II74" s="1"/>
  <c r="BI74"/>
  <c r="IG74" s="1"/>
  <c r="AW74"/>
  <c r="AV74"/>
  <c r="AR74"/>
  <c r="AQ74"/>
  <c r="AK74"/>
  <c r="AJ74"/>
  <c r="AG74"/>
  <c r="AF74"/>
  <c r="OB73"/>
  <c r="NU73"/>
  <c r="NT73"/>
  <c r="NR73"/>
  <c r="NQ73"/>
  <c r="NP73"/>
  <c r="MK73"/>
  <c r="MC73"/>
  <c r="LU73"/>
  <c r="LM73"/>
  <c r="LE73"/>
  <c r="KW73"/>
  <c r="KO73"/>
  <c r="KG73"/>
  <c r="JY73"/>
  <c r="JI73"/>
  <c r="JA73"/>
  <c r="IS73"/>
  <c r="IK73"/>
  <c r="IC73"/>
  <c r="HU73"/>
  <c r="GH73"/>
  <c r="GE73"/>
  <c r="GD73"/>
  <c r="GC73"/>
  <c r="GB73"/>
  <c r="GA73"/>
  <c r="FZ73"/>
  <c r="FY73"/>
  <c r="FX73"/>
  <c r="FU73"/>
  <c r="FR73"/>
  <c r="MG73" s="1"/>
  <c r="MH73" s="1"/>
  <c r="FQ73"/>
  <c r="MI73" s="1"/>
  <c r="MJ73" s="1"/>
  <c r="FL73"/>
  <c r="LY73" s="1"/>
  <c r="FK73"/>
  <c r="MA73" s="1"/>
  <c r="FF73"/>
  <c r="LQ73" s="1"/>
  <c r="FE73"/>
  <c r="LS73" s="1"/>
  <c r="EZ73"/>
  <c r="EY73"/>
  <c r="EV73"/>
  <c r="EU73"/>
  <c r="EO73"/>
  <c r="LA73" s="1"/>
  <c r="EN73"/>
  <c r="EK73"/>
  <c r="ED73"/>
  <c r="EC73"/>
  <c r="DX73"/>
  <c r="DW73"/>
  <c r="DQ73"/>
  <c r="DP73"/>
  <c r="DN73"/>
  <c r="DM73"/>
  <c r="DF73"/>
  <c r="KC73" s="1"/>
  <c r="KD73" s="1"/>
  <c r="DE73"/>
  <c r="KE73" s="1"/>
  <c r="KF73" s="1"/>
  <c r="CZ73"/>
  <c r="JU73" s="1"/>
  <c r="JV73" s="1"/>
  <c r="CY73"/>
  <c r="JW73" s="1"/>
  <c r="JX73" s="1"/>
  <c r="CU73"/>
  <c r="CV73" s="1"/>
  <c r="JQ73" s="1"/>
  <c r="CT73"/>
  <c r="JM73" s="1"/>
  <c r="CS73"/>
  <c r="CP73"/>
  <c r="CN73"/>
  <c r="CG73"/>
  <c r="JG73" s="1"/>
  <c r="JH73" s="1"/>
  <c r="CF73"/>
  <c r="JE73" s="1"/>
  <c r="JF73" s="1"/>
  <c r="CA73"/>
  <c r="IY73" s="1"/>
  <c r="IZ73" s="1"/>
  <c r="BZ73"/>
  <c r="IW73" s="1"/>
  <c r="IX73" s="1"/>
  <c r="BU73"/>
  <c r="BT73"/>
  <c r="BQ73"/>
  <c r="BP73"/>
  <c r="BJ73"/>
  <c r="II73" s="1"/>
  <c r="BI73"/>
  <c r="IG73" s="1"/>
  <c r="AW73"/>
  <c r="AV73"/>
  <c r="AR73"/>
  <c r="AQ73"/>
  <c r="AK73"/>
  <c r="AJ73"/>
  <c r="AG73"/>
  <c r="AF73"/>
  <c r="OB72"/>
  <c r="NU72"/>
  <c r="NT72"/>
  <c r="NR72"/>
  <c r="NQ72"/>
  <c r="MK72"/>
  <c r="MC72"/>
  <c r="LU72"/>
  <c r="LM72"/>
  <c r="LE72"/>
  <c r="KW72"/>
  <c r="KO72"/>
  <c r="KG72"/>
  <c r="JY72"/>
  <c r="JI72"/>
  <c r="JA72"/>
  <c r="IS72"/>
  <c r="IK72"/>
  <c r="IC72"/>
  <c r="HU72"/>
  <c r="GH72"/>
  <c r="GE72"/>
  <c r="GD72"/>
  <c r="GC72"/>
  <c r="GB72"/>
  <c r="GA72"/>
  <c r="FZ72"/>
  <c r="FY72"/>
  <c r="FX72"/>
  <c r="FU72"/>
  <c r="FR72"/>
  <c r="MG72" s="1"/>
  <c r="MH72" s="1"/>
  <c r="FQ72"/>
  <c r="MI72" s="1"/>
  <c r="MJ72" s="1"/>
  <c r="FL72"/>
  <c r="LY72" s="1"/>
  <c r="FK72"/>
  <c r="MA72" s="1"/>
  <c r="FF72"/>
  <c r="LQ72" s="1"/>
  <c r="FE72"/>
  <c r="LS72" s="1"/>
  <c r="EZ72"/>
  <c r="EY72"/>
  <c r="EV72"/>
  <c r="EU72"/>
  <c r="EO72"/>
  <c r="LA72" s="1"/>
  <c r="EN72"/>
  <c r="EK72"/>
  <c r="ED72"/>
  <c r="EC72"/>
  <c r="DX72"/>
  <c r="DW72"/>
  <c r="DQ72"/>
  <c r="DP72"/>
  <c r="DN72"/>
  <c r="DM72"/>
  <c r="DF72"/>
  <c r="KC72" s="1"/>
  <c r="KD72" s="1"/>
  <c r="DE72"/>
  <c r="KE72" s="1"/>
  <c r="KF72" s="1"/>
  <c r="CZ72"/>
  <c r="JU72" s="1"/>
  <c r="JV72" s="1"/>
  <c r="CY72"/>
  <c r="JW72" s="1"/>
  <c r="JX72" s="1"/>
  <c r="CU72"/>
  <c r="CV72" s="1"/>
  <c r="JQ72" s="1"/>
  <c r="CT72"/>
  <c r="JM72" s="1"/>
  <c r="CS72"/>
  <c r="CP72"/>
  <c r="CN72"/>
  <c r="FW72" s="1"/>
  <c r="CG72"/>
  <c r="JG72" s="1"/>
  <c r="JH72" s="1"/>
  <c r="CF72"/>
  <c r="JE72" s="1"/>
  <c r="JF72" s="1"/>
  <c r="CA72"/>
  <c r="IY72" s="1"/>
  <c r="IZ72" s="1"/>
  <c r="BZ72"/>
  <c r="IW72" s="1"/>
  <c r="IX72" s="1"/>
  <c r="BU72"/>
  <c r="BT72"/>
  <c r="BQ72"/>
  <c r="BP72"/>
  <c r="BJ72"/>
  <c r="II72" s="1"/>
  <c r="BI72"/>
  <c r="IG72" s="1"/>
  <c r="AW72"/>
  <c r="AV72"/>
  <c r="AR72"/>
  <c r="AQ72"/>
  <c r="AK72"/>
  <c r="AJ72"/>
  <c r="AG72"/>
  <c r="AF72"/>
  <c r="OB71"/>
  <c r="NR71"/>
  <c r="NQ71"/>
  <c r="MK71"/>
  <c r="MC71"/>
  <c r="LU71"/>
  <c r="LM71"/>
  <c r="LE71"/>
  <c r="KW71"/>
  <c r="KO71"/>
  <c r="KG71"/>
  <c r="JY71"/>
  <c r="JI71"/>
  <c r="JA71"/>
  <c r="IS71"/>
  <c r="IK71"/>
  <c r="IC71"/>
  <c r="HU71"/>
  <c r="GH71"/>
  <c r="GE71"/>
  <c r="GD71"/>
  <c r="GC71"/>
  <c r="GB71"/>
  <c r="GA71"/>
  <c r="FZ71"/>
  <c r="FY71"/>
  <c r="FX71"/>
  <c r="FU71"/>
  <c r="FR71"/>
  <c r="MG71" s="1"/>
  <c r="MH71" s="1"/>
  <c r="FQ71"/>
  <c r="MI71" s="1"/>
  <c r="MJ71" s="1"/>
  <c r="FL71"/>
  <c r="LY71" s="1"/>
  <c r="FK71"/>
  <c r="MA71" s="1"/>
  <c r="FF71"/>
  <c r="LQ71" s="1"/>
  <c r="FE71"/>
  <c r="LS71" s="1"/>
  <c r="EZ71"/>
  <c r="EY71"/>
  <c r="EV71"/>
  <c r="EU71"/>
  <c r="EO71"/>
  <c r="LA71" s="1"/>
  <c r="EN71"/>
  <c r="EK71"/>
  <c r="ED71"/>
  <c r="EC71"/>
  <c r="DX71"/>
  <c r="DW71"/>
  <c r="DQ71"/>
  <c r="DP71"/>
  <c r="DN71"/>
  <c r="DM71"/>
  <c r="DF71"/>
  <c r="KC71" s="1"/>
  <c r="DE71"/>
  <c r="KE71" s="1"/>
  <c r="CZ71"/>
  <c r="JU71" s="1"/>
  <c r="CY71"/>
  <c r="JW71" s="1"/>
  <c r="CU71"/>
  <c r="CV71" s="1"/>
  <c r="JQ71" s="1"/>
  <c r="CT71"/>
  <c r="JM71" s="1"/>
  <c r="CS71"/>
  <c r="CP71"/>
  <c r="CN71"/>
  <c r="FW71" s="1"/>
  <c r="CG71"/>
  <c r="JG71" s="1"/>
  <c r="JH71" s="1"/>
  <c r="CF71"/>
  <c r="JE71" s="1"/>
  <c r="JF71" s="1"/>
  <c r="CA71"/>
  <c r="IY71" s="1"/>
  <c r="IZ71" s="1"/>
  <c r="BZ71"/>
  <c r="IW71" s="1"/>
  <c r="IX71" s="1"/>
  <c r="BU71"/>
  <c r="BT71"/>
  <c r="BQ71"/>
  <c r="BP71"/>
  <c r="BJ71"/>
  <c r="II71" s="1"/>
  <c r="BI71"/>
  <c r="IG71" s="1"/>
  <c r="AW71"/>
  <c r="AV71"/>
  <c r="AR71"/>
  <c r="AQ71"/>
  <c r="AK71"/>
  <c r="AJ71"/>
  <c r="AG71"/>
  <c r="AF71"/>
  <c r="OB70"/>
  <c r="NU70"/>
  <c r="NT70"/>
  <c r="NR70"/>
  <c r="NQ70"/>
  <c r="NP70"/>
  <c r="MK70"/>
  <c r="MC70"/>
  <c r="LU70"/>
  <c r="LM70"/>
  <c r="LE70"/>
  <c r="KW70"/>
  <c r="KO70"/>
  <c r="KG70"/>
  <c r="JY70"/>
  <c r="JI70"/>
  <c r="JA70"/>
  <c r="IS70"/>
  <c r="IK70"/>
  <c r="IC70"/>
  <c r="HU70"/>
  <c r="GH70"/>
  <c r="GE70"/>
  <c r="GD70"/>
  <c r="GC70"/>
  <c r="GB70"/>
  <c r="GA70"/>
  <c r="FZ70"/>
  <c r="FY70"/>
  <c r="FX70"/>
  <c r="FU70"/>
  <c r="FR70"/>
  <c r="MG70" s="1"/>
  <c r="MH70" s="1"/>
  <c r="FQ70"/>
  <c r="MI70" s="1"/>
  <c r="MJ70" s="1"/>
  <c r="FL70"/>
  <c r="LY70" s="1"/>
  <c r="FK70"/>
  <c r="MA70" s="1"/>
  <c r="FF70"/>
  <c r="LQ70" s="1"/>
  <c r="FE70"/>
  <c r="LS70" s="1"/>
  <c r="EZ70"/>
  <c r="EY70"/>
  <c r="EV70"/>
  <c r="EU70"/>
  <c r="EO70"/>
  <c r="LA70" s="1"/>
  <c r="EN70"/>
  <c r="EK70"/>
  <c r="ED70"/>
  <c r="EC70"/>
  <c r="DX70"/>
  <c r="DW70"/>
  <c r="DQ70"/>
  <c r="DP70"/>
  <c r="DN70"/>
  <c r="DM70"/>
  <c r="DF70"/>
  <c r="KC70" s="1"/>
  <c r="KD70" s="1"/>
  <c r="DE70"/>
  <c r="KE70" s="1"/>
  <c r="KF70" s="1"/>
  <c r="CZ70"/>
  <c r="JU70" s="1"/>
  <c r="JV70" s="1"/>
  <c r="CY70"/>
  <c r="JW70" s="1"/>
  <c r="JX70" s="1"/>
  <c r="CU70"/>
  <c r="CV70" s="1"/>
  <c r="JQ70" s="1"/>
  <c r="CT70"/>
  <c r="JM70" s="1"/>
  <c r="CS70"/>
  <c r="CP70"/>
  <c r="CN70"/>
  <c r="CG70"/>
  <c r="JG70" s="1"/>
  <c r="JH70" s="1"/>
  <c r="CF70"/>
  <c r="JE70" s="1"/>
  <c r="JF70" s="1"/>
  <c r="CA70"/>
  <c r="IY70" s="1"/>
  <c r="IZ70" s="1"/>
  <c r="BZ70"/>
  <c r="IW70" s="1"/>
  <c r="IX70" s="1"/>
  <c r="BU70"/>
  <c r="BT70"/>
  <c r="BQ70"/>
  <c r="BP70"/>
  <c r="BJ70"/>
  <c r="II70" s="1"/>
  <c r="BI70"/>
  <c r="IG70" s="1"/>
  <c r="AW70"/>
  <c r="AV70"/>
  <c r="AR70"/>
  <c r="AQ70"/>
  <c r="AK70"/>
  <c r="AJ70"/>
  <c r="AG70"/>
  <c r="AF70"/>
  <c r="OB69"/>
  <c r="OA69"/>
  <c r="NY69"/>
  <c r="NW69"/>
  <c r="NU69"/>
  <c r="NT69"/>
  <c r="NR69"/>
  <c r="NQ69"/>
  <c r="NP69"/>
  <c r="NN69"/>
  <c r="NM69"/>
  <c r="MK69"/>
  <c r="MC69"/>
  <c r="LU69"/>
  <c r="LM69"/>
  <c r="LE69"/>
  <c r="KW69"/>
  <c r="KO69"/>
  <c r="KG69"/>
  <c r="JY69"/>
  <c r="JI69"/>
  <c r="JA69"/>
  <c r="IS69"/>
  <c r="IK69"/>
  <c r="IC69"/>
  <c r="HU69"/>
  <c r="GH69"/>
  <c r="GE69"/>
  <c r="GD69"/>
  <c r="GC69"/>
  <c r="GB69"/>
  <c r="GA69"/>
  <c r="FZ69"/>
  <c r="FY69"/>
  <c r="FX69"/>
  <c r="FU69"/>
  <c r="FR69"/>
  <c r="MG69" s="1"/>
  <c r="MH69" s="1"/>
  <c r="FQ69"/>
  <c r="MI69" s="1"/>
  <c r="MJ69" s="1"/>
  <c r="FL69"/>
  <c r="LY69" s="1"/>
  <c r="LZ69" s="1"/>
  <c r="FK69"/>
  <c r="MA69" s="1"/>
  <c r="MB69" s="1"/>
  <c r="FF69"/>
  <c r="LQ69" s="1"/>
  <c r="FE69"/>
  <c r="LS69" s="1"/>
  <c r="EZ69"/>
  <c r="EY69"/>
  <c r="EV69"/>
  <c r="EU69"/>
  <c r="EO69"/>
  <c r="LA69" s="1"/>
  <c r="EN69"/>
  <c r="EK69"/>
  <c r="ED69"/>
  <c r="EC69"/>
  <c r="DX69"/>
  <c r="DW69"/>
  <c r="DQ69"/>
  <c r="DP69"/>
  <c r="DN69"/>
  <c r="DM69"/>
  <c r="DF69"/>
  <c r="KC69" s="1"/>
  <c r="KD69" s="1"/>
  <c r="DE69"/>
  <c r="KE69" s="1"/>
  <c r="KF69" s="1"/>
  <c r="CZ69"/>
  <c r="JU69" s="1"/>
  <c r="JV69" s="1"/>
  <c r="CY69"/>
  <c r="JW69" s="1"/>
  <c r="JX69" s="1"/>
  <c r="CU69"/>
  <c r="CV69" s="1"/>
  <c r="JQ69" s="1"/>
  <c r="CT69"/>
  <c r="JM69" s="1"/>
  <c r="CS69"/>
  <c r="CP69"/>
  <c r="CN69"/>
  <c r="FV69" s="1"/>
  <c r="CG69"/>
  <c r="JG69" s="1"/>
  <c r="JH69" s="1"/>
  <c r="CF69"/>
  <c r="JE69" s="1"/>
  <c r="JF69" s="1"/>
  <c r="CA69"/>
  <c r="IY69" s="1"/>
  <c r="IZ69" s="1"/>
  <c r="BZ69"/>
  <c r="IW69" s="1"/>
  <c r="IX69" s="1"/>
  <c r="BU69"/>
  <c r="BT69"/>
  <c r="BQ69"/>
  <c r="BP69"/>
  <c r="BJ69"/>
  <c r="II69" s="1"/>
  <c r="BI69"/>
  <c r="IG69" s="1"/>
  <c r="AW69"/>
  <c r="AV69"/>
  <c r="AR69"/>
  <c r="AQ69"/>
  <c r="AK69"/>
  <c r="AJ69"/>
  <c r="AG69"/>
  <c r="AF69"/>
  <c r="OB68"/>
  <c r="NR68"/>
  <c r="NQ68"/>
  <c r="MK68"/>
  <c r="MC68"/>
  <c r="LU68"/>
  <c r="LM68"/>
  <c r="LE68"/>
  <c r="KW68"/>
  <c r="KO68"/>
  <c r="KG68"/>
  <c r="JY68"/>
  <c r="JI68"/>
  <c r="JA68"/>
  <c r="IS68"/>
  <c r="IK68"/>
  <c r="IC68"/>
  <c r="HU68"/>
  <c r="GH68"/>
  <c r="GE68"/>
  <c r="GD68"/>
  <c r="GC68"/>
  <c r="GB68"/>
  <c r="GA68"/>
  <c r="FZ68"/>
  <c r="FY68"/>
  <c r="FX68"/>
  <c r="FU68"/>
  <c r="FR68"/>
  <c r="MG68" s="1"/>
  <c r="MH68" s="1"/>
  <c r="FQ68"/>
  <c r="MI68" s="1"/>
  <c r="MJ68" s="1"/>
  <c r="FL68"/>
  <c r="LY68" s="1"/>
  <c r="FK68"/>
  <c r="MA68" s="1"/>
  <c r="FF68"/>
  <c r="LQ68" s="1"/>
  <c r="FE68"/>
  <c r="LS68" s="1"/>
  <c r="EZ68"/>
  <c r="EY68"/>
  <c r="EV68"/>
  <c r="EU68"/>
  <c r="EO68"/>
  <c r="LA68" s="1"/>
  <c r="EN68"/>
  <c r="EK68"/>
  <c r="ED68"/>
  <c r="EC68"/>
  <c r="DX68"/>
  <c r="DW68"/>
  <c r="DQ68"/>
  <c r="DP68"/>
  <c r="DN68"/>
  <c r="DM68"/>
  <c r="DF68"/>
  <c r="KC68" s="1"/>
  <c r="DE68"/>
  <c r="KE68" s="1"/>
  <c r="CZ68"/>
  <c r="JU68" s="1"/>
  <c r="CY68"/>
  <c r="JW68" s="1"/>
  <c r="CU68"/>
  <c r="CV68" s="1"/>
  <c r="JQ68" s="1"/>
  <c r="CT68"/>
  <c r="JM68" s="1"/>
  <c r="CS68"/>
  <c r="CP68"/>
  <c r="CN68"/>
  <c r="FW68" s="1"/>
  <c r="CG68"/>
  <c r="JG68" s="1"/>
  <c r="JH68" s="1"/>
  <c r="CF68"/>
  <c r="JE68" s="1"/>
  <c r="JF68" s="1"/>
  <c r="CA68"/>
  <c r="IY68" s="1"/>
  <c r="IZ68" s="1"/>
  <c r="BZ68"/>
  <c r="IW68" s="1"/>
  <c r="IX68" s="1"/>
  <c r="BU68"/>
  <c r="BT68"/>
  <c r="BQ68"/>
  <c r="BP68"/>
  <c r="BJ68"/>
  <c r="II68" s="1"/>
  <c r="BI68"/>
  <c r="IG68" s="1"/>
  <c r="AW68"/>
  <c r="AV68"/>
  <c r="AR68"/>
  <c r="AQ68"/>
  <c r="AK68"/>
  <c r="AJ68"/>
  <c r="AG68"/>
  <c r="AF68"/>
  <c r="OB67"/>
  <c r="OA67"/>
  <c r="NY67"/>
  <c r="NW67"/>
  <c r="NU67"/>
  <c r="NT67"/>
  <c r="NR67"/>
  <c r="NQ67"/>
  <c r="NP67"/>
  <c r="NN67"/>
  <c r="NM67"/>
  <c r="MK67"/>
  <c r="MC67"/>
  <c r="LU67"/>
  <c r="LM67"/>
  <c r="LE67"/>
  <c r="KW67"/>
  <c r="KO67"/>
  <c r="KG67"/>
  <c r="JY67"/>
  <c r="JI67"/>
  <c r="JA67"/>
  <c r="IS67"/>
  <c r="IK67"/>
  <c r="IC67"/>
  <c r="HU67"/>
  <c r="GH67"/>
  <c r="GE67"/>
  <c r="GD67"/>
  <c r="GC67"/>
  <c r="GB67"/>
  <c r="GA67"/>
  <c r="FZ67"/>
  <c r="FY67"/>
  <c r="FX67"/>
  <c r="FU67"/>
  <c r="FR67"/>
  <c r="MG67" s="1"/>
  <c r="MH67" s="1"/>
  <c r="FQ67"/>
  <c r="MI67" s="1"/>
  <c r="MJ67" s="1"/>
  <c r="FL67"/>
  <c r="LY67" s="1"/>
  <c r="LZ67" s="1"/>
  <c r="FK67"/>
  <c r="MA67" s="1"/>
  <c r="MB67" s="1"/>
  <c r="FF67"/>
  <c r="LQ67" s="1"/>
  <c r="FE67"/>
  <c r="LS67" s="1"/>
  <c r="EZ67"/>
  <c r="EY67"/>
  <c r="EV67"/>
  <c r="EU67"/>
  <c r="EO67"/>
  <c r="LA67" s="1"/>
  <c r="EN67"/>
  <c r="EK67"/>
  <c r="ED67"/>
  <c r="EC67"/>
  <c r="DX67"/>
  <c r="DW67"/>
  <c r="DQ67"/>
  <c r="DP67"/>
  <c r="DN67"/>
  <c r="DM67"/>
  <c r="DF67"/>
  <c r="KC67" s="1"/>
  <c r="KD67" s="1"/>
  <c r="DE67"/>
  <c r="KE67" s="1"/>
  <c r="KF67" s="1"/>
  <c r="CZ67"/>
  <c r="JU67" s="1"/>
  <c r="JV67" s="1"/>
  <c r="CY67"/>
  <c r="JW67" s="1"/>
  <c r="JX67" s="1"/>
  <c r="CU67"/>
  <c r="CV67" s="1"/>
  <c r="JQ67" s="1"/>
  <c r="CT67"/>
  <c r="JM67" s="1"/>
  <c r="CS67"/>
  <c r="CP67"/>
  <c r="CN67"/>
  <c r="FW67" s="1"/>
  <c r="CG67"/>
  <c r="JG67" s="1"/>
  <c r="JH67" s="1"/>
  <c r="CF67"/>
  <c r="JE67" s="1"/>
  <c r="JF67" s="1"/>
  <c r="CA67"/>
  <c r="IY67" s="1"/>
  <c r="IZ67" s="1"/>
  <c r="BZ67"/>
  <c r="IW67" s="1"/>
  <c r="IX67" s="1"/>
  <c r="BU67"/>
  <c r="BT67"/>
  <c r="BQ67"/>
  <c r="BP67"/>
  <c r="BJ67"/>
  <c r="II67" s="1"/>
  <c r="BI67"/>
  <c r="IG67" s="1"/>
  <c r="AW67"/>
  <c r="AV67"/>
  <c r="AR67"/>
  <c r="AQ67"/>
  <c r="AK67"/>
  <c r="AJ67"/>
  <c r="AG67"/>
  <c r="AF67"/>
  <c r="OB66"/>
  <c r="OA66"/>
  <c r="NY66"/>
  <c r="NW66"/>
  <c r="NU66"/>
  <c r="NT66"/>
  <c r="NR66"/>
  <c r="NQ66"/>
  <c r="NP66"/>
  <c r="NN66"/>
  <c r="NM66"/>
  <c r="MK66"/>
  <c r="MC66"/>
  <c r="LU66"/>
  <c r="LM66"/>
  <c r="LE66"/>
  <c r="KW66"/>
  <c r="KO66"/>
  <c r="KG66"/>
  <c r="JY66"/>
  <c r="JI66"/>
  <c r="JA66"/>
  <c r="IS66"/>
  <c r="IK66"/>
  <c r="IC66"/>
  <c r="HU66"/>
  <c r="GH66"/>
  <c r="GE66"/>
  <c r="GD66"/>
  <c r="GC66"/>
  <c r="GB66"/>
  <c r="GA66"/>
  <c r="FZ66"/>
  <c r="FY66"/>
  <c r="FX66"/>
  <c r="FU66"/>
  <c r="FR66"/>
  <c r="MG66" s="1"/>
  <c r="MH66" s="1"/>
  <c r="FQ66"/>
  <c r="MI66" s="1"/>
  <c r="MJ66" s="1"/>
  <c r="FL66"/>
  <c r="LY66" s="1"/>
  <c r="LZ66" s="1"/>
  <c r="FK66"/>
  <c r="MA66" s="1"/>
  <c r="MB66" s="1"/>
  <c r="FF66"/>
  <c r="LQ66" s="1"/>
  <c r="FE66"/>
  <c r="LS66" s="1"/>
  <c r="EZ66"/>
  <c r="EY66"/>
  <c r="EV66"/>
  <c r="EU66"/>
  <c r="EO66"/>
  <c r="LA66" s="1"/>
  <c r="EN66"/>
  <c r="EK66"/>
  <c r="ED66"/>
  <c r="EC66"/>
  <c r="DX66"/>
  <c r="DW66"/>
  <c r="DQ66"/>
  <c r="DP66"/>
  <c r="DN66"/>
  <c r="DM66"/>
  <c r="DF66"/>
  <c r="KC66" s="1"/>
  <c r="KD66" s="1"/>
  <c r="DE66"/>
  <c r="KE66" s="1"/>
  <c r="KF66" s="1"/>
  <c r="CZ66"/>
  <c r="JU66" s="1"/>
  <c r="JV66" s="1"/>
  <c r="CY66"/>
  <c r="JW66" s="1"/>
  <c r="JX66" s="1"/>
  <c r="CU66"/>
  <c r="CV66" s="1"/>
  <c r="JQ66" s="1"/>
  <c r="CT66"/>
  <c r="JM66" s="1"/>
  <c r="CS66"/>
  <c r="CP66"/>
  <c r="CN66"/>
  <c r="CG66"/>
  <c r="JG66" s="1"/>
  <c r="JH66" s="1"/>
  <c r="CF66"/>
  <c r="JE66" s="1"/>
  <c r="JF66" s="1"/>
  <c r="CA66"/>
  <c r="IY66" s="1"/>
  <c r="IZ66" s="1"/>
  <c r="BZ66"/>
  <c r="IW66" s="1"/>
  <c r="IX66" s="1"/>
  <c r="BU66"/>
  <c r="BT66"/>
  <c r="BQ66"/>
  <c r="BP66"/>
  <c r="BJ66"/>
  <c r="II66" s="1"/>
  <c r="BI66"/>
  <c r="IG66" s="1"/>
  <c r="AW66"/>
  <c r="AV66"/>
  <c r="AR66"/>
  <c r="AQ66"/>
  <c r="AK66"/>
  <c r="AJ66"/>
  <c r="AG66"/>
  <c r="AF66"/>
  <c r="OB65"/>
  <c r="OA65"/>
  <c r="NY65"/>
  <c r="NW65"/>
  <c r="NU65"/>
  <c r="NT65"/>
  <c r="NR65"/>
  <c r="NQ65"/>
  <c r="NP65"/>
  <c r="NN65"/>
  <c r="NM65"/>
  <c r="MK65"/>
  <c r="MC65"/>
  <c r="LU65"/>
  <c r="LM65"/>
  <c r="LE65"/>
  <c r="KW65"/>
  <c r="KO65"/>
  <c r="KG65"/>
  <c r="JY65"/>
  <c r="JI65"/>
  <c r="JA65"/>
  <c r="IS65"/>
  <c r="IK65"/>
  <c r="IC65"/>
  <c r="HU65"/>
  <c r="GH65"/>
  <c r="GE65"/>
  <c r="GD65"/>
  <c r="GC65"/>
  <c r="GB65"/>
  <c r="GA65"/>
  <c r="FZ65"/>
  <c r="FY65"/>
  <c r="FX65"/>
  <c r="FU65"/>
  <c r="FR65"/>
  <c r="MG65" s="1"/>
  <c r="MH65" s="1"/>
  <c r="FQ65"/>
  <c r="MI65" s="1"/>
  <c r="MJ65" s="1"/>
  <c r="FL65"/>
  <c r="LY65" s="1"/>
  <c r="LZ65" s="1"/>
  <c r="FK65"/>
  <c r="MA65" s="1"/>
  <c r="MB65" s="1"/>
  <c r="FF65"/>
  <c r="LQ65" s="1"/>
  <c r="FE65"/>
  <c r="LS65" s="1"/>
  <c r="EZ65"/>
  <c r="EY65"/>
  <c r="EV65"/>
  <c r="EU65"/>
  <c r="EO65"/>
  <c r="LA65" s="1"/>
  <c r="EN65"/>
  <c r="EK65"/>
  <c r="ED65"/>
  <c r="EC65"/>
  <c r="DX65"/>
  <c r="DW65"/>
  <c r="DQ65"/>
  <c r="DP65"/>
  <c r="DN65"/>
  <c r="DM65"/>
  <c r="DF65"/>
  <c r="KC65" s="1"/>
  <c r="KD65" s="1"/>
  <c r="DE65"/>
  <c r="KE65" s="1"/>
  <c r="KF65" s="1"/>
  <c r="CZ65"/>
  <c r="JU65" s="1"/>
  <c r="JV65" s="1"/>
  <c r="CY65"/>
  <c r="JW65" s="1"/>
  <c r="JX65" s="1"/>
  <c r="CU65"/>
  <c r="CV65" s="1"/>
  <c r="JQ65" s="1"/>
  <c r="CT65"/>
  <c r="JM65" s="1"/>
  <c r="CS65"/>
  <c r="CP65"/>
  <c r="CN65"/>
  <c r="FV65" s="1"/>
  <c r="CG65"/>
  <c r="JG65" s="1"/>
  <c r="JH65" s="1"/>
  <c r="CF65"/>
  <c r="JE65" s="1"/>
  <c r="JF65" s="1"/>
  <c r="CA65"/>
  <c r="IY65" s="1"/>
  <c r="IZ65" s="1"/>
  <c r="BZ65"/>
  <c r="IW65" s="1"/>
  <c r="IX65" s="1"/>
  <c r="BU65"/>
  <c r="BT65"/>
  <c r="BQ65"/>
  <c r="BP65"/>
  <c r="BJ65"/>
  <c r="II65" s="1"/>
  <c r="BI65"/>
  <c r="IG65" s="1"/>
  <c r="AW65"/>
  <c r="AV65"/>
  <c r="AR65"/>
  <c r="AQ65"/>
  <c r="AK65"/>
  <c r="AJ65"/>
  <c r="AG65"/>
  <c r="AF65"/>
  <c r="OB64"/>
  <c r="OA64"/>
  <c r="NY64"/>
  <c r="NW64"/>
  <c r="NU64"/>
  <c r="NT64"/>
  <c r="NR64"/>
  <c r="NQ64"/>
  <c r="NP64"/>
  <c r="NN64"/>
  <c r="NM64"/>
  <c r="MK64"/>
  <c r="MC64"/>
  <c r="LU64"/>
  <c r="LM64"/>
  <c r="LE64"/>
  <c r="KW64"/>
  <c r="KO64"/>
  <c r="KG64"/>
  <c r="JY64"/>
  <c r="JI64"/>
  <c r="JA64"/>
  <c r="IS64"/>
  <c r="IK64"/>
  <c r="IC64"/>
  <c r="HU64"/>
  <c r="GH64"/>
  <c r="GE64"/>
  <c r="GD64"/>
  <c r="GC64"/>
  <c r="GB64"/>
  <c r="GA64"/>
  <c r="FZ64"/>
  <c r="FY64"/>
  <c r="FX64"/>
  <c r="FU64"/>
  <c r="FR64"/>
  <c r="MG64" s="1"/>
  <c r="MH64" s="1"/>
  <c r="FQ64"/>
  <c r="MI64" s="1"/>
  <c r="MJ64" s="1"/>
  <c r="FL64"/>
  <c r="LY64" s="1"/>
  <c r="LZ64" s="1"/>
  <c r="FK64"/>
  <c r="MA64" s="1"/>
  <c r="MB64" s="1"/>
  <c r="FF64"/>
  <c r="LQ64" s="1"/>
  <c r="FE64"/>
  <c r="LS64" s="1"/>
  <c r="EZ64"/>
  <c r="EY64"/>
  <c r="EV64"/>
  <c r="EU64"/>
  <c r="EO64"/>
  <c r="LA64" s="1"/>
  <c r="EN64"/>
  <c r="EK64"/>
  <c r="ED64"/>
  <c r="EC64"/>
  <c r="DX64"/>
  <c r="DW64"/>
  <c r="DQ64"/>
  <c r="DP64"/>
  <c r="DN64"/>
  <c r="DM64"/>
  <c r="DF64"/>
  <c r="KC64" s="1"/>
  <c r="KD64" s="1"/>
  <c r="DE64"/>
  <c r="KE64" s="1"/>
  <c r="KF64" s="1"/>
  <c r="CZ64"/>
  <c r="JU64" s="1"/>
  <c r="JV64" s="1"/>
  <c r="CY64"/>
  <c r="JW64" s="1"/>
  <c r="JX64" s="1"/>
  <c r="CU64"/>
  <c r="CV64" s="1"/>
  <c r="JQ64" s="1"/>
  <c r="CT64"/>
  <c r="JM64" s="1"/>
  <c r="CS64"/>
  <c r="CP64"/>
  <c r="CN64"/>
  <c r="FW64" s="1"/>
  <c r="CG64"/>
  <c r="JG64" s="1"/>
  <c r="JH64" s="1"/>
  <c r="CF64"/>
  <c r="JE64" s="1"/>
  <c r="JF64" s="1"/>
  <c r="CA64"/>
  <c r="IY64" s="1"/>
  <c r="IZ64" s="1"/>
  <c r="BZ64"/>
  <c r="IW64" s="1"/>
  <c r="IX64" s="1"/>
  <c r="BU64"/>
  <c r="BT64"/>
  <c r="BQ64"/>
  <c r="BP64"/>
  <c r="BJ64"/>
  <c r="II64" s="1"/>
  <c r="BI64"/>
  <c r="IG64" s="1"/>
  <c r="AW64"/>
  <c r="AV64"/>
  <c r="AR64"/>
  <c r="AQ64"/>
  <c r="AK64"/>
  <c r="AJ64"/>
  <c r="AG64"/>
  <c r="AF64"/>
  <c r="OB63"/>
  <c r="OA63"/>
  <c r="NY63"/>
  <c r="NW63"/>
  <c r="NU63"/>
  <c r="NT63"/>
  <c r="NR63"/>
  <c r="NQ63"/>
  <c r="NP63"/>
  <c r="NN63"/>
  <c r="NM63"/>
  <c r="MK63"/>
  <c r="MC63"/>
  <c r="LU63"/>
  <c r="LM63"/>
  <c r="LE63"/>
  <c r="KW63"/>
  <c r="KO63"/>
  <c r="KG63"/>
  <c r="JY63"/>
  <c r="JI63"/>
  <c r="JA63"/>
  <c r="IS63"/>
  <c r="IK63"/>
  <c r="IC63"/>
  <c r="HU63"/>
  <c r="GH63"/>
  <c r="GE63"/>
  <c r="GD63"/>
  <c r="GC63"/>
  <c r="GB63"/>
  <c r="GA63"/>
  <c r="FZ63"/>
  <c r="FY63"/>
  <c r="FX63"/>
  <c r="FU63"/>
  <c r="FR63"/>
  <c r="MG63" s="1"/>
  <c r="MH63" s="1"/>
  <c r="FQ63"/>
  <c r="MI63" s="1"/>
  <c r="MJ63" s="1"/>
  <c r="FL63"/>
  <c r="LY63" s="1"/>
  <c r="LZ63" s="1"/>
  <c r="FK63"/>
  <c r="MA63" s="1"/>
  <c r="MB63" s="1"/>
  <c r="FF63"/>
  <c r="LQ63" s="1"/>
  <c r="FE63"/>
  <c r="LS63" s="1"/>
  <c r="EZ63"/>
  <c r="EY63"/>
  <c r="EV63"/>
  <c r="EU63"/>
  <c r="EO63"/>
  <c r="LA63" s="1"/>
  <c r="EN63"/>
  <c r="EK63"/>
  <c r="ED63"/>
  <c r="EC63"/>
  <c r="DX63"/>
  <c r="DW63"/>
  <c r="DQ63"/>
  <c r="DP63"/>
  <c r="DN63"/>
  <c r="DM63"/>
  <c r="DF63"/>
  <c r="KC63" s="1"/>
  <c r="KD63" s="1"/>
  <c r="DE63"/>
  <c r="KE63" s="1"/>
  <c r="KF63" s="1"/>
  <c r="CZ63"/>
  <c r="JU63" s="1"/>
  <c r="JV63" s="1"/>
  <c r="CY63"/>
  <c r="JW63" s="1"/>
  <c r="JX63" s="1"/>
  <c r="CU63"/>
  <c r="CV63" s="1"/>
  <c r="JQ63" s="1"/>
  <c r="CT63"/>
  <c r="JM63" s="1"/>
  <c r="CS63"/>
  <c r="CP63"/>
  <c r="CN63"/>
  <c r="FW63" s="1"/>
  <c r="CG63"/>
  <c r="JG63" s="1"/>
  <c r="JH63" s="1"/>
  <c r="CF63"/>
  <c r="JE63" s="1"/>
  <c r="JF63" s="1"/>
  <c r="CA63"/>
  <c r="IY63" s="1"/>
  <c r="IZ63" s="1"/>
  <c r="BZ63"/>
  <c r="IW63" s="1"/>
  <c r="IX63" s="1"/>
  <c r="BU63"/>
  <c r="BT63"/>
  <c r="BQ63"/>
  <c r="BP63"/>
  <c r="BJ63"/>
  <c r="II63" s="1"/>
  <c r="BI63"/>
  <c r="IG63" s="1"/>
  <c r="AW63"/>
  <c r="AV63"/>
  <c r="AR63"/>
  <c r="AQ63"/>
  <c r="AK63"/>
  <c r="AJ63"/>
  <c r="AG63"/>
  <c r="AF63"/>
  <c r="OB62"/>
  <c r="OA62"/>
  <c r="NY62"/>
  <c r="NW62"/>
  <c r="NU62"/>
  <c r="NT62"/>
  <c r="NR62"/>
  <c r="NQ62"/>
  <c r="NP62"/>
  <c r="NN62"/>
  <c r="NM62"/>
  <c r="MK62"/>
  <c r="MC62"/>
  <c r="LU62"/>
  <c r="LM62"/>
  <c r="LE62"/>
  <c r="KW62"/>
  <c r="KO62"/>
  <c r="KG62"/>
  <c r="JY62"/>
  <c r="JI62"/>
  <c r="JA62"/>
  <c r="IS62"/>
  <c r="IK62"/>
  <c r="IC62"/>
  <c r="HU62"/>
  <c r="GH62"/>
  <c r="GE62"/>
  <c r="GD62"/>
  <c r="GC62"/>
  <c r="GB62"/>
  <c r="GA62"/>
  <c r="FZ62"/>
  <c r="FY62"/>
  <c r="FX62"/>
  <c r="FU62"/>
  <c r="FR62"/>
  <c r="MG62" s="1"/>
  <c r="MH62" s="1"/>
  <c r="FQ62"/>
  <c r="MI62" s="1"/>
  <c r="MJ62" s="1"/>
  <c r="FL62"/>
  <c r="LY62" s="1"/>
  <c r="LZ62" s="1"/>
  <c r="FK62"/>
  <c r="MA62" s="1"/>
  <c r="MB62" s="1"/>
  <c r="FF62"/>
  <c r="LQ62" s="1"/>
  <c r="FE62"/>
  <c r="LS62" s="1"/>
  <c r="EZ62"/>
  <c r="EY62"/>
  <c r="EV62"/>
  <c r="EU62"/>
  <c r="EO62"/>
  <c r="LA62" s="1"/>
  <c r="EN62"/>
  <c r="EK62"/>
  <c r="ED62"/>
  <c r="EC62"/>
  <c r="DX62"/>
  <c r="DW62"/>
  <c r="DQ62"/>
  <c r="DP62"/>
  <c r="DN62"/>
  <c r="DM62"/>
  <c r="DF62"/>
  <c r="KC62" s="1"/>
  <c r="KD62" s="1"/>
  <c r="DE62"/>
  <c r="KE62" s="1"/>
  <c r="KF62" s="1"/>
  <c r="CZ62"/>
  <c r="JU62" s="1"/>
  <c r="JV62" s="1"/>
  <c r="CY62"/>
  <c r="JW62" s="1"/>
  <c r="JX62" s="1"/>
  <c r="CU62"/>
  <c r="CV62" s="1"/>
  <c r="JQ62" s="1"/>
  <c r="CT62"/>
  <c r="JM62" s="1"/>
  <c r="CS62"/>
  <c r="CP62"/>
  <c r="CN62"/>
  <c r="CG62"/>
  <c r="JG62" s="1"/>
  <c r="JH62" s="1"/>
  <c r="CF62"/>
  <c r="JE62" s="1"/>
  <c r="JF62" s="1"/>
  <c r="CA62"/>
  <c r="IY62" s="1"/>
  <c r="IZ62" s="1"/>
  <c r="BZ62"/>
  <c r="IW62" s="1"/>
  <c r="IX62" s="1"/>
  <c r="BU62"/>
  <c r="BT62"/>
  <c r="BQ62"/>
  <c r="BP62"/>
  <c r="BJ62"/>
  <c r="II62" s="1"/>
  <c r="BI62"/>
  <c r="IG62" s="1"/>
  <c r="AW62"/>
  <c r="AV62"/>
  <c r="AR62"/>
  <c r="AQ62"/>
  <c r="AK62"/>
  <c r="AJ62"/>
  <c r="AG62"/>
  <c r="AF62"/>
  <c r="OB61"/>
  <c r="OA61"/>
  <c r="NY61"/>
  <c r="NW61"/>
  <c r="NU61"/>
  <c r="NT61"/>
  <c r="NR61"/>
  <c r="NQ61"/>
  <c r="NP61"/>
  <c r="NN61"/>
  <c r="NM61"/>
  <c r="MK61"/>
  <c r="MC61"/>
  <c r="LU61"/>
  <c r="LM61"/>
  <c r="LE61"/>
  <c r="KW61"/>
  <c r="KO61"/>
  <c r="KG61"/>
  <c r="JY61"/>
  <c r="JI61"/>
  <c r="JA61"/>
  <c r="IS61"/>
  <c r="IK61"/>
  <c r="IC61"/>
  <c r="HU61"/>
  <c r="GH61"/>
  <c r="GE61"/>
  <c r="GD61"/>
  <c r="GC61"/>
  <c r="GB61"/>
  <c r="GA61"/>
  <c r="FZ61"/>
  <c r="FY61"/>
  <c r="FX61"/>
  <c r="FU61"/>
  <c r="FR61"/>
  <c r="MG61" s="1"/>
  <c r="MH61" s="1"/>
  <c r="FQ61"/>
  <c r="MI61" s="1"/>
  <c r="MJ61" s="1"/>
  <c r="FL61"/>
  <c r="LY61" s="1"/>
  <c r="LZ61" s="1"/>
  <c r="FK61"/>
  <c r="MA61" s="1"/>
  <c r="MB61" s="1"/>
  <c r="FF61"/>
  <c r="LQ61" s="1"/>
  <c r="FE61"/>
  <c r="LS61" s="1"/>
  <c r="EZ61"/>
  <c r="EY61"/>
  <c r="EV61"/>
  <c r="EU61"/>
  <c r="EO61"/>
  <c r="LA61" s="1"/>
  <c r="EN61"/>
  <c r="EK61"/>
  <c r="ED61"/>
  <c r="EC61"/>
  <c r="DX61"/>
  <c r="DW61"/>
  <c r="DQ61"/>
  <c r="DP61"/>
  <c r="DN61"/>
  <c r="DM61"/>
  <c r="DF61"/>
  <c r="KC61" s="1"/>
  <c r="KD61" s="1"/>
  <c r="DE61"/>
  <c r="KE61" s="1"/>
  <c r="KF61" s="1"/>
  <c r="CZ61"/>
  <c r="JU61" s="1"/>
  <c r="JV61" s="1"/>
  <c r="CY61"/>
  <c r="JW61" s="1"/>
  <c r="JX61" s="1"/>
  <c r="CU61"/>
  <c r="CV61" s="1"/>
  <c r="JQ61" s="1"/>
  <c r="CT61"/>
  <c r="JM61" s="1"/>
  <c r="CS61"/>
  <c r="CP61"/>
  <c r="CN61"/>
  <c r="FV61" s="1"/>
  <c r="CG61"/>
  <c r="JG61" s="1"/>
  <c r="JH61" s="1"/>
  <c r="CF61"/>
  <c r="JE61" s="1"/>
  <c r="JF61" s="1"/>
  <c r="CA61"/>
  <c r="IY61" s="1"/>
  <c r="IZ61" s="1"/>
  <c r="BZ61"/>
  <c r="IW61" s="1"/>
  <c r="IX61" s="1"/>
  <c r="BU61"/>
  <c r="BT61"/>
  <c r="BQ61"/>
  <c r="BP61"/>
  <c r="BJ61"/>
  <c r="II61" s="1"/>
  <c r="BI61"/>
  <c r="IG61" s="1"/>
  <c r="AW61"/>
  <c r="AV61"/>
  <c r="AR61"/>
  <c r="AQ61"/>
  <c r="AK61"/>
  <c r="AJ61"/>
  <c r="AG61"/>
  <c r="AF61"/>
  <c r="OB60"/>
  <c r="OA60"/>
  <c r="NY60"/>
  <c r="NW60"/>
  <c r="NU60"/>
  <c r="NT60"/>
  <c r="NR60"/>
  <c r="NQ60"/>
  <c r="NP60"/>
  <c r="NN60"/>
  <c r="NM60"/>
  <c r="MK60"/>
  <c r="MC60"/>
  <c r="LU60"/>
  <c r="LM60"/>
  <c r="LE60"/>
  <c r="KW60"/>
  <c r="KO60"/>
  <c r="KG60"/>
  <c r="JY60"/>
  <c r="JI60"/>
  <c r="JA60"/>
  <c r="IS60"/>
  <c r="IK60"/>
  <c r="IC60"/>
  <c r="HU60"/>
  <c r="GH60"/>
  <c r="GE60"/>
  <c r="GD60"/>
  <c r="GC60"/>
  <c r="GB60"/>
  <c r="GA60"/>
  <c r="FZ60"/>
  <c r="FY60"/>
  <c r="FX60"/>
  <c r="FU60"/>
  <c r="FR60"/>
  <c r="MG60" s="1"/>
  <c r="MH60" s="1"/>
  <c r="FQ60"/>
  <c r="MI60" s="1"/>
  <c r="MJ60" s="1"/>
  <c r="FL60"/>
  <c r="LY60" s="1"/>
  <c r="LZ60" s="1"/>
  <c r="FK60"/>
  <c r="MA60" s="1"/>
  <c r="MB60" s="1"/>
  <c r="FF60"/>
  <c r="LQ60" s="1"/>
  <c r="FE60"/>
  <c r="LS60" s="1"/>
  <c r="EZ60"/>
  <c r="EY60"/>
  <c r="EV60"/>
  <c r="EU60"/>
  <c r="EO60"/>
  <c r="LA60" s="1"/>
  <c r="EN60"/>
  <c r="EK60"/>
  <c r="ED60"/>
  <c r="EC60"/>
  <c r="DX60"/>
  <c r="DW60"/>
  <c r="DQ60"/>
  <c r="DP60"/>
  <c r="DN60"/>
  <c r="DM60"/>
  <c r="DF60"/>
  <c r="KC60" s="1"/>
  <c r="KD60" s="1"/>
  <c r="DE60"/>
  <c r="KE60" s="1"/>
  <c r="KF60" s="1"/>
  <c r="CZ60"/>
  <c r="JU60" s="1"/>
  <c r="JV60" s="1"/>
  <c r="CY60"/>
  <c r="JW60" s="1"/>
  <c r="JX60" s="1"/>
  <c r="CU60"/>
  <c r="CV60" s="1"/>
  <c r="JQ60" s="1"/>
  <c r="CT60"/>
  <c r="JM60" s="1"/>
  <c r="CS60"/>
  <c r="CP60"/>
  <c r="CN60"/>
  <c r="FW60" s="1"/>
  <c r="CG60"/>
  <c r="JG60" s="1"/>
  <c r="JH60" s="1"/>
  <c r="CF60"/>
  <c r="JE60" s="1"/>
  <c r="JF60" s="1"/>
  <c r="CA60"/>
  <c r="IY60" s="1"/>
  <c r="IZ60" s="1"/>
  <c r="BZ60"/>
  <c r="IW60" s="1"/>
  <c r="IX60" s="1"/>
  <c r="BU60"/>
  <c r="BT60"/>
  <c r="BQ60"/>
  <c r="BP60"/>
  <c r="BJ60"/>
  <c r="II60" s="1"/>
  <c r="BI60"/>
  <c r="IG60" s="1"/>
  <c r="AW60"/>
  <c r="AV60"/>
  <c r="AR60"/>
  <c r="AQ60"/>
  <c r="AK60"/>
  <c r="AJ60"/>
  <c r="AG60"/>
  <c r="AF60"/>
  <c r="OB59"/>
  <c r="OA59"/>
  <c r="NY59"/>
  <c r="NW59"/>
  <c r="NU59"/>
  <c r="NT59"/>
  <c r="NR59"/>
  <c r="NQ59"/>
  <c r="NP59"/>
  <c r="NN59"/>
  <c r="NM59"/>
  <c r="MK59"/>
  <c r="MC59"/>
  <c r="LU59"/>
  <c r="LM59"/>
  <c r="LE59"/>
  <c r="KW59"/>
  <c r="KO59"/>
  <c r="KG59"/>
  <c r="JY59"/>
  <c r="JI59"/>
  <c r="JA59"/>
  <c r="IS59"/>
  <c r="IK59"/>
  <c r="IC59"/>
  <c r="HU59"/>
  <c r="GH59"/>
  <c r="GE59"/>
  <c r="GD59"/>
  <c r="GC59"/>
  <c r="GB59"/>
  <c r="GA59"/>
  <c r="FZ59"/>
  <c r="FY59"/>
  <c r="FX59"/>
  <c r="FU59"/>
  <c r="FR59"/>
  <c r="MG59" s="1"/>
  <c r="MH59" s="1"/>
  <c r="FQ59"/>
  <c r="MI59" s="1"/>
  <c r="MJ59" s="1"/>
  <c r="FL59"/>
  <c r="LY59" s="1"/>
  <c r="LZ59" s="1"/>
  <c r="FK59"/>
  <c r="MA59" s="1"/>
  <c r="MB59" s="1"/>
  <c r="FF59"/>
  <c r="LQ59" s="1"/>
  <c r="FE59"/>
  <c r="LS59" s="1"/>
  <c r="EZ59"/>
  <c r="EY59"/>
  <c r="EV59"/>
  <c r="EU59"/>
  <c r="EO59"/>
  <c r="LA59" s="1"/>
  <c r="EN59"/>
  <c r="EK59"/>
  <c r="ED59"/>
  <c r="EC59"/>
  <c r="DX59"/>
  <c r="DW59"/>
  <c r="DQ59"/>
  <c r="DP59"/>
  <c r="DN59"/>
  <c r="DM59"/>
  <c r="DF59"/>
  <c r="KC59" s="1"/>
  <c r="KD59" s="1"/>
  <c r="DE59"/>
  <c r="KE59" s="1"/>
  <c r="KF59" s="1"/>
  <c r="CZ59"/>
  <c r="JU59" s="1"/>
  <c r="JV59" s="1"/>
  <c r="CY59"/>
  <c r="JW59" s="1"/>
  <c r="JX59" s="1"/>
  <c r="CU59"/>
  <c r="CV59" s="1"/>
  <c r="JQ59" s="1"/>
  <c r="CT59"/>
  <c r="JM59" s="1"/>
  <c r="CS59"/>
  <c r="CP59"/>
  <c r="CN59"/>
  <c r="FW59" s="1"/>
  <c r="CG59"/>
  <c r="JG59" s="1"/>
  <c r="JH59" s="1"/>
  <c r="CF59"/>
  <c r="JE59" s="1"/>
  <c r="JF59" s="1"/>
  <c r="CA59"/>
  <c r="IY59" s="1"/>
  <c r="IZ59" s="1"/>
  <c r="BZ59"/>
  <c r="IW59" s="1"/>
  <c r="IX59" s="1"/>
  <c r="BU59"/>
  <c r="BT59"/>
  <c r="BQ59"/>
  <c r="BP59"/>
  <c r="BJ59"/>
  <c r="II59" s="1"/>
  <c r="BI59"/>
  <c r="IG59" s="1"/>
  <c r="AW59"/>
  <c r="AV59"/>
  <c r="AR59"/>
  <c r="AQ59"/>
  <c r="AK59"/>
  <c r="AJ59"/>
  <c r="AG59"/>
  <c r="AF59"/>
  <c r="OB58"/>
  <c r="OA58"/>
  <c r="NY58"/>
  <c r="NW58"/>
  <c r="NU58"/>
  <c r="NT58"/>
  <c r="NR58"/>
  <c r="NQ58"/>
  <c r="NP58"/>
  <c r="NN58"/>
  <c r="NM58"/>
  <c r="MK58"/>
  <c r="MC58"/>
  <c r="LU58"/>
  <c r="LM58"/>
  <c r="LE58"/>
  <c r="KW58"/>
  <c r="KO58"/>
  <c r="KG58"/>
  <c r="JY58"/>
  <c r="JI58"/>
  <c r="JA58"/>
  <c r="IS58"/>
  <c r="IK58"/>
  <c r="IC58"/>
  <c r="HU58"/>
  <c r="GH58"/>
  <c r="GE58"/>
  <c r="GD58"/>
  <c r="GC58"/>
  <c r="GB58"/>
  <c r="GA58"/>
  <c r="FZ58"/>
  <c r="FY58"/>
  <c r="FX58"/>
  <c r="FU58"/>
  <c r="FR58"/>
  <c r="MG58" s="1"/>
  <c r="MH58" s="1"/>
  <c r="FQ58"/>
  <c r="MI58" s="1"/>
  <c r="MJ58" s="1"/>
  <c r="FL58"/>
  <c r="LY58" s="1"/>
  <c r="LZ58" s="1"/>
  <c r="FK58"/>
  <c r="MA58" s="1"/>
  <c r="MB58" s="1"/>
  <c r="FF58"/>
  <c r="LQ58" s="1"/>
  <c r="FE58"/>
  <c r="LS58" s="1"/>
  <c r="EZ58"/>
  <c r="EY58"/>
  <c r="EV58"/>
  <c r="EU58"/>
  <c r="EO58"/>
  <c r="LA58" s="1"/>
  <c r="EN58"/>
  <c r="EK58"/>
  <c r="ED58"/>
  <c r="EC58"/>
  <c r="DX58"/>
  <c r="DW58"/>
  <c r="DQ58"/>
  <c r="DP58"/>
  <c r="DN58"/>
  <c r="DM58"/>
  <c r="DF58"/>
  <c r="KC58" s="1"/>
  <c r="KD58" s="1"/>
  <c r="DE58"/>
  <c r="KE58" s="1"/>
  <c r="KF58" s="1"/>
  <c r="CZ58"/>
  <c r="JU58" s="1"/>
  <c r="JV58" s="1"/>
  <c r="CY58"/>
  <c r="JW58" s="1"/>
  <c r="JX58" s="1"/>
  <c r="CU58"/>
  <c r="CV58" s="1"/>
  <c r="JQ58" s="1"/>
  <c r="CT58"/>
  <c r="JM58" s="1"/>
  <c r="CS58"/>
  <c r="CP58"/>
  <c r="CN58"/>
  <c r="CG58"/>
  <c r="JG58" s="1"/>
  <c r="JH58" s="1"/>
  <c r="CF58"/>
  <c r="JE58" s="1"/>
  <c r="JF58" s="1"/>
  <c r="CA58"/>
  <c r="IY58" s="1"/>
  <c r="IZ58" s="1"/>
  <c r="BZ58"/>
  <c r="IW58" s="1"/>
  <c r="IX58" s="1"/>
  <c r="BU58"/>
  <c r="BT58"/>
  <c r="BQ58"/>
  <c r="BP58"/>
  <c r="BJ58"/>
  <c r="II58" s="1"/>
  <c r="BI58"/>
  <c r="IG58" s="1"/>
  <c r="AW58"/>
  <c r="AV58"/>
  <c r="AR58"/>
  <c r="AQ58"/>
  <c r="AK58"/>
  <c r="AJ58"/>
  <c r="AG58"/>
  <c r="AF58"/>
  <c r="MK57"/>
  <c r="MC57"/>
  <c r="LU57"/>
  <c r="LM57"/>
  <c r="LE57"/>
  <c r="KW57"/>
  <c r="KO57"/>
  <c r="KG57"/>
  <c r="JY57"/>
  <c r="JI57"/>
  <c r="JA57"/>
  <c r="IS57"/>
  <c r="IK57"/>
  <c r="IC57"/>
  <c r="HU57"/>
  <c r="GH57"/>
  <c r="GE57"/>
  <c r="GD57"/>
  <c r="GC57"/>
  <c r="GB57"/>
  <c r="GA57"/>
  <c r="FZ57"/>
  <c r="FY57"/>
  <c r="FX57"/>
  <c r="FU57"/>
  <c r="FR57"/>
  <c r="MG57" s="1"/>
  <c r="FQ57"/>
  <c r="MI57" s="1"/>
  <c r="FL57"/>
  <c r="LY57" s="1"/>
  <c r="FK57"/>
  <c r="MA57" s="1"/>
  <c r="FF57"/>
  <c r="LQ57" s="1"/>
  <c r="FE57"/>
  <c r="LS57" s="1"/>
  <c r="EZ57"/>
  <c r="EY57"/>
  <c r="EV57"/>
  <c r="EU57"/>
  <c r="EO57"/>
  <c r="LA57" s="1"/>
  <c r="EN57"/>
  <c r="EK57"/>
  <c r="ED57"/>
  <c r="EC57"/>
  <c r="DX57"/>
  <c r="DW57"/>
  <c r="DQ57"/>
  <c r="DP57"/>
  <c r="DN57"/>
  <c r="DM57"/>
  <c r="DF57"/>
  <c r="KC57" s="1"/>
  <c r="DE57"/>
  <c r="KE57" s="1"/>
  <c r="CZ57"/>
  <c r="JU57" s="1"/>
  <c r="CY57"/>
  <c r="JW57" s="1"/>
  <c r="CU57"/>
  <c r="CV57" s="1"/>
  <c r="JQ57" s="1"/>
  <c r="CT57"/>
  <c r="JM57" s="1"/>
  <c r="CS57"/>
  <c r="CP57"/>
  <c r="CN57"/>
  <c r="CG57"/>
  <c r="JG57" s="1"/>
  <c r="CF57"/>
  <c r="JE57" s="1"/>
  <c r="CA57"/>
  <c r="IY57" s="1"/>
  <c r="BZ57"/>
  <c r="IW57" s="1"/>
  <c r="BU57"/>
  <c r="BT57"/>
  <c r="BQ57"/>
  <c r="BP57"/>
  <c r="BJ57"/>
  <c r="II57" s="1"/>
  <c r="BI57"/>
  <c r="IG57" s="1"/>
  <c r="AW57"/>
  <c r="AV57"/>
  <c r="AR57"/>
  <c r="AQ57"/>
  <c r="AK57"/>
  <c r="AJ57"/>
  <c r="AG57"/>
  <c r="AF57"/>
  <c r="OB56"/>
  <c r="NR56"/>
  <c r="NQ56"/>
  <c r="MK56"/>
  <c r="MC56"/>
  <c r="LU56"/>
  <c r="LM56"/>
  <c r="LE56"/>
  <c r="KW56"/>
  <c r="KO56"/>
  <c r="KG56"/>
  <c r="JY56"/>
  <c r="JI56"/>
  <c r="JA56"/>
  <c r="IS56"/>
  <c r="IK56"/>
  <c r="IC56"/>
  <c r="HU56"/>
  <c r="GH56"/>
  <c r="GE56"/>
  <c r="GD56"/>
  <c r="GC56"/>
  <c r="GB56"/>
  <c r="GA56"/>
  <c r="FZ56"/>
  <c r="FY56"/>
  <c r="FX56"/>
  <c r="FU56"/>
  <c r="FR56"/>
  <c r="MG56" s="1"/>
  <c r="MH56" s="1"/>
  <c r="FQ56"/>
  <c r="MI56" s="1"/>
  <c r="MJ56" s="1"/>
  <c r="FL56"/>
  <c r="LY56" s="1"/>
  <c r="FK56"/>
  <c r="MA56" s="1"/>
  <c r="FF56"/>
  <c r="LQ56" s="1"/>
  <c r="FE56"/>
  <c r="LS56" s="1"/>
  <c r="EZ56"/>
  <c r="EY56"/>
  <c r="EV56"/>
  <c r="EU56"/>
  <c r="EO56"/>
  <c r="LA56" s="1"/>
  <c r="EN56"/>
  <c r="EK56"/>
  <c r="ED56"/>
  <c r="EC56"/>
  <c r="DX56"/>
  <c r="DW56"/>
  <c r="DQ56"/>
  <c r="DP56"/>
  <c r="DN56"/>
  <c r="DM56"/>
  <c r="DF56"/>
  <c r="KC56" s="1"/>
  <c r="DE56"/>
  <c r="KE56" s="1"/>
  <c r="CZ56"/>
  <c r="JU56" s="1"/>
  <c r="CY56"/>
  <c r="JW56" s="1"/>
  <c r="CU56"/>
  <c r="CV56" s="1"/>
  <c r="JQ56" s="1"/>
  <c r="CT56"/>
  <c r="JM56" s="1"/>
  <c r="CS56"/>
  <c r="CP56"/>
  <c r="CN56"/>
  <c r="FW56" s="1"/>
  <c r="CG56"/>
  <c r="JG56" s="1"/>
  <c r="JH56" s="1"/>
  <c r="CF56"/>
  <c r="JE56" s="1"/>
  <c r="JF56" s="1"/>
  <c r="CA56"/>
  <c r="IY56" s="1"/>
  <c r="IZ56" s="1"/>
  <c r="BZ56"/>
  <c r="IW56" s="1"/>
  <c r="IX56" s="1"/>
  <c r="BU56"/>
  <c r="BT56"/>
  <c r="BQ56"/>
  <c r="BP56"/>
  <c r="BJ56"/>
  <c r="II56" s="1"/>
  <c r="BI56"/>
  <c r="IG56" s="1"/>
  <c r="AW56"/>
  <c r="AV56"/>
  <c r="AR56"/>
  <c r="AQ56"/>
  <c r="AK56"/>
  <c r="AJ56"/>
  <c r="AG56"/>
  <c r="AF56"/>
  <c r="OB55"/>
  <c r="NR55"/>
  <c r="NQ55"/>
  <c r="MK55"/>
  <c r="MC55"/>
  <c r="LU55"/>
  <c r="LM55"/>
  <c r="LE55"/>
  <c r="KW55"/>
  <c r="KO55"/>
  <c r="KG55"/>
  <c r="JY55"/>
  <c r="JI55"/>
  <c r="JA55"/>
  <c r="IS55"/>
  <c r="IK55"/>
  <c r="IC55"/>
  <c r="HU55"/>
  <c r="GH55"/>
  <c r="GE55"/>
  <c r="GD55"/>
  <c r="GC55"/>
  <c r="GB55"/>
  <c r="GA55"/>
  <c r="FZ55"/>
  <c r="FY55"/>
  <c r="FX55"/>
  <c r="FU55"/>
  <c r="FR55"/>
  <c r="MG55" s="1"/>
  <c r="MH55" s="1"/>
  <c r="FQ55"/>
  <c r="MI55" s="1"/>
  <c r="MJ55" s="1"/>
  <c r="FL55"/>
  <c r="LY55" s="1"/>
  <c r="FK55"/>
  <c r="MA55" s="1"/>
  <c r="FF55"/>
  <c r="LQ55" s="1"/>
  <c r="FE55"/>
  <c r="LS55" s="1"/>
  <c r="EZ55"/>
  <c r="EY55"/>
  <c r="EV55"/>
  <c r="EU55"/>
  <c r="EO55"/>
  <c r="LA55" s="1"/>
  <c r="EN55"/>
  <c r="EK55"/>
  <c r="ED55"/>
  <c r="EC55"/>
  <c r="DX55"/>
  <c r="DW55"/>
  <c r="DQ55"/>
  <c r="DP55"/>
  <c r="DN55"/>
  <c r="DM55"/>
  <c r="DF55"/>
  <c r="KC55" s="1"/>
  <c r="DE55"/>
  <c r="KE55" s="1"/>
  <c r="CZ55"/>
  <c r="JU55" s="1"/>
  <c r="CY55"/>
  <c r="JW55" s="1"/>
  <c r="CU55"/>
  <c r="CV55" s="1"/>
  <c r="JQ55" s="1"/>
  <c r="CT55"/>
  <c r="JM55" s="1"/>
  <c r="CS55"/>
  <c r="CP55"/>
  <c r="CN55"/>
  <c r="FW55" s="1"/>
  <c r="CG55"/>
  <c r="JG55" s="1"/>
  <c r="JH55" s="1"/>
  <c r="CF55"/>
  <c r="JE55" s="1"/>
  <c r="JF55" s="1"/>
  <c r="CA55"/>
  <c r="IY55" s="1"/>
  <c r="IZ55" s="1"/>
  <c r="BZ55"/>
  <c r="IW55" s="1"/>
  <c r="IX55" s="1"/>
  <c r="BU55"/>
  <c r="BT55"/>
  <c r="BQ55"/>
  <c r="BP55"/>
  <c r="BJ55"/>
  <c r="II55" s="1"/>
  <c r="BI55"/>
  <c r="IG55" s="1"/>
  <c r="AW55"/>
  <c r="AV55"/>
  <c r="AR55"/>
  <c r="AQ55"/>
  <c r="AK55"/>
  <c r="AJ55"/>
  <c r="AG55"/>
  <c r="AF55"/>
  <c r="OB54"/>
  <c r="OA54"/>
  <c r="NY54"/>
  <c r="NW54"/>
  <c r="NU54"/>
  <c r="NT54"/>
  <c r="NR54"/>
  <c r="NQ54"/>
  <c r="NP54"/>
  <c r="NN54"/>
  <c r="NM54"/>
  <c r="MK54"/>
  <c r="MC54"/>
  <c r="LU54"/>
  <c r="LM54"/>
  <c r="LE54"/>
  <c r="KW54"/>
  <c r="KO54"/>
  <c r="KG54"/>
  <c r="JY54"/>
  <c r="JI54"/>
  <c r="JA54"/>
  <c r="IS54"/>
  <c r="IK54"/>
  <c r="IC54"/>
  <c r="HU54"/>
  <c r="GH54"/>
  <c r="GE54"/>
  <c r="GD54"/>
  <c r="GC54"/>
  <c r="GB54"/>
  <c r="GA54"/>
  <c r="FZ54"/>
  <c r="FY54"/>
  <c r="FX54"/>
  <c r="FU54"/>
  <c r="FR54"/>
  <c r="MG54" s="1"/>
  <c r="MH54" s="1"/>
  <c r="FQ54"/>
  <c r="MI54" s="1"/>
  <c r="MJ54" s="1"/>
  <c r="FL54"/>
  <c r="LY54" s="1"/>
  <c r="LZ54" s="1"/>
  <c r="FK54"/>
  <c r="MA54" s="1"/>
  <c r="MB54" s="1"/>
  <c r="FF54"/>
  <c r="LQ54" s="1"/>
  <c r="FE54"/>
  <c r="LS54" s="1"/>
  <c r="EZ54"/>
  <c r="EY54"/>
  <c r="EV54"/>
  <c r="EU54"/>
  <c r="EO54"/>
  <c r="LA54" s="1"/>
  <c r="EN54"/>
  <c r="EK54"/>
  <c r="ED54"/>
  <c r="EC54"/>
  <c r="DX54"/>
  <c r="DW54"/>
  <c r="DQ54"/>
  <c r="DP54"/>
  <c r="DN54"/>
  <c r="DM54"/>
  <c r="DF54"/>
  <c r="KC54" s="1"/>
  <c r="KD54" s="1"/>
  <c r="DE54"/>
  <c r="KE54" s="1"/>
  <c r="KF54" s="1"/>
  <c r="CZ54"/>
  <c r="JU54" s="1"/>
  <c r="JV54" s="1"/>
  <c r="CY54"/>
  <c r="JW54" s="1"/>
  <c r="JX54" s="1"/>
  <c r="CU54"/>
  <c r="CV54" s="1"/>
  <c r="JQ54" s="1"/>
  <c r="CT54"/>
  <c r="JM54" s="1"/>
  <c r="CS54"/>
  <c r="CP54"/>
  <c r="CN54"/>
  <c r="FV54" s="1"/>
  <c r="CG54"/>
  <c r="JG54" s="1"/>
  <c r="JH54" s="1"/>
  <c r="CF54"/>
  <c r="JE54" s="1"/>
  <c r="JF54" s="1"/>
  <c r="CA54"/>
  <c r="IY54" s="1"/>
  <c r="IZ54" s="1"/>
  <c r="BZ54"/>
  <c r="IW54" s="1"/>
  <c r="IX54" s="1"/>
  <c r="BU54"/>
  <c r="BT54"/>
  <c r="BQ54"/>
  <c r="BP54"/>
  <c r="BJ54"/>
  <c r="II54" s="1"/>
  <c r="BI54"/>
  <c r="IG54" s="1"/>
  <c r="AW54"/>
  <c r="AV54"/>
  <c r="AR54"/>
  <c r="AQ54"/>
  <c r="AK54"/>
  <c r="AJ54"/>
  <c r="AG54"/>
  <c r="AF54"/>
  <c r="OB53"/>
  <c r="OA53"/>
  <c r="NY53"/>
  <c r="NW53"/>
  <c r="NU53"/>
  <c r="NT53"/>
  <c r="NR53"/>
  <c r="NQ53"/>
  <c r="NP53"/>
  <c r="NN53"/>
  <c r="NM53"/>
  <c r="MK53"/>
  <c r="MC53"/>
  <c r="LU53"/>
  <c r="LM53"/>
  <c r="LE53"/>
  <c r="KW53"/>
  <c r="KO53"/>
  <c r="KG53"/>
  <c r="JY53"/>
  <c r="JI53"/>
  <c r="JA53"/>
  <c r="IS53"/>
  <c r="IK53"/>
  <c r="IC53"/>
  <c r="HU53"/>
  <c r="GH53"/>
  <c r="GE53"/>
  <c r="GD53"/>
  <c r="GC53"/>
  <c r="GB53"/>
  <c r="GA53"/>
  <c r="FZ53"/>
  <c r="FY53"/>
  <c r="FX53"/>
  <c r="FU53"/>
  <c r="FR53"/>
  <c r="MG53" s="1"/>
  <c r="MH53" s="1"/>
  <c r="FQ53"/>
  <c r="MI53" s="1"/>
  <c r="MJ53" s="1"/>
  <c r="FL53"/>
  <c r="LY53" s="1"/>
  <c r="LZ53" s="1"/>
  <c r="FK53"/>
  <c r="MA53" s="1"/>
  <c r="MB53" s="1"/>
  <c r="FF53"/>
  <c r="LQ53" s="1"/>
  <c r="FE53"/>
  <c r="LS53" s="1"/>
  <c r="EZ53"/>
  <c r="EY53"/>
  <c r="EV53"/>
  <c r="EU53"/>
  <c r="EO53"/>
  <c r="LA53" s="1"/>
  <c r="EN53"/>
  <c r="EK53"/>
  <c r="ED53"/>
  <c r="EC53"/>
  <c r="DX53"/>
  <c r="DW53"/>
  <c r="DQ53"/>
  <c r="DP53"/>
  <c r="DN53"/>
  <c r="DM53"/>
  <c r="DF53"/>
  <c r="KC53" s="1"/>
  <c r="KD53" s="1"/>
  <c r="DE53"/>
  <c r="KE53" s="1"/>
  <c r="KF53" s="1"/>
  <c r="CZ53"/>
  <c r="JU53" s="1"/>
  <c r="JV53" s="1"/>
  <c r="CY53"/>
  <c r="JW53" s="1"/>
  <c r="JX53" s="1"/>
  <c r="CU53"/>
  <c r="CV53" s="1"/>
  <c r="JQ53" s="1"/>
  <c r="CT53"/>
  <c r="JM53" s="1"/>
  <c r="CS53"/>
  <c r="CP53"/>
  <c r="CN53"/>
  <c r="FW53" s="1"/>
  <c r="CG53"/>
  <c r="JG53" s="1"/>
  <c r="JH53" s="1"/>
  <c r="CF53"/>
  <c r="JE53" s="1"/>
  <c r="JF53" s="1"/>
  <c r="CA53"/>
  <c r="IY53" s="1"/>
  <c r="IZ53" s="1"/>
  <c r="BZ53"/>
  <c r="IW53" s="1"/>
  <c r="IX53" s="1"/>
  <c r="BU53"/>
  <c r="BT53"/>
  <c r="BQ53"/>
  <c r="BP53"/>
  <c r="BJ53"/>
  <c r="II53" s="1"/>
  <c r="BI53"/>
  <c r="IG53" s="1"/>
  <c r="AW53"/>
  <c r="AV53"/>
  <c r="AR53"/>
  <c r="AQ53"/>
  <c r="AK53"/>
  <c r="AJ53"/>
  <c r="AG53"/>
  <c r="AF53"/>
  <c r="OB52"/>
  <c r="NR52"/>
  <c r="NQ52"/>
  <c r="MK52"/>
  <c r="MC52"/>
  <c r="LU52"/>
  <c r="LM52"/>
  <c r="LE52"/>
  <c r="KW52"/>
  <c r="KO52"/>
  <c r="KG52"/>
  <c r="JY52"/>
  <c r="JI52"/>
  <c r="JA52"/>
  <c r="IS52"/>
  <c r="IK52"/>
  <c r="IC52"/>
  <c r="HU52"/>
  <c r="GH52"/>
  <c r="GE52"/>
  <c r="GD52"/>
  <c r="GC52"/>
  <c r="GB52"/>
  <c r="GA52"/>
  <c r="FZ52"/>
  <c r="FY52"/>
  <c r="FX52"/>
  <c r="FU52"/>
  <c r="FR52"/>
  <c r="MG52" s="1"/>
  <c r="MH52" s="1"/>
  <c r="FQ52"/>
  <c r="MI52" s="1"/>
  <c r="MJ52" s="1"/>
  <c r="FL52"/>
  <c r="LY52" s="1"/>
  <c r="FK52"/>
  <c r="MA52" s="1"/>
  <c r="FF52"/>
  <c r="LQ52" s="1"/>
  <c r="FE52"/>
  <c r="LS52" s="1"/>
  <c r="EZ52"/>
  <c r="EY52"/>
  <c r="EV52"/>
  <c r="EU52"/>
  <c r="EO52"/>
  <c r="LA52" s="1"/>
  <c r="EN52"/>
  <c r="EK52"/>
  <c r="ED52"/>
  <c r="EC52"/>
  <c r="DX52"/>
  <c r="DW52"/>
  <c r="DQ52"/>
  <c r="DP52"/>
  <c r="DN52"/>
  <c r="DM52"/>
  <c r="DF52"/>
  <c r="KC52" s="1"/>
  <c r="DE52"/>
  <c r="KE52" s="1"/>
  <c r="CZ52"/>
  <c r="JU52" s="1"/>
  <c r="CY52"/>
  <c r="JW52" s="1"/>
  <c r="CU52"/>
  <c r="CV52" s="1"/>
  <c r="JQ52" s="1"/>
  <c r="CT52"/>
  <c r="JM52" s="1"/>
  <c r="CS52"/>
  <c r="CP52"/>
  <c r="CN52"/>
  <c r="FW52" s="1"/>
  <c r="CG52"/>
  <c r="JG52" s="1"/>
  <c r="JH52" s="1"/>
  <c r="CF52"/>
  <c r="JE52" s="1"/>
  <c r="JF52" s="1"/>
  <c r="CA52"/>
  <c r="IY52" s="1"/>
  <c r="IZ52" s="1"/>
  <c r="BZ52"/>
  <c r="IW52" s="1"/>
  <c r="IX52" s="1"/>
  <c r="BU52"/>
  <c r="BT52"/>
  <c r="BQ52"/>
  <c r="BP52"/>
  <c r="BJ52"/>
  <c r="II52" s="1"/>
  <c r="BI52"/>
  <c r="IG52" s="1"/>
  <c r="AW52"/>
  <c r="AV52"/>
  <c r="AR52"/>
  <c r="AQ52"/>
  <c r="AK52"/>
  <c r="AJ52"/>
  <c r="AG52"/>
  <c r="AF52"/>
  <c r="OB51"/>
  <c r="NR51"/>
  <c r="NQ51"/>
  <c r="MK51"/>
  <c r="MC51"/>
  <c r="LU51"/>
  <c r="LM51"/>
  <c r="LE51"/>
  <c r="KW51"/>
  <c r="KO51"/>
  <c r="KG51"/>
  <c r="JY51"/>
  <c r="JI51"/>
  <c r="JA51"/>
  <c r="IS51"/>
  <c r="IK51"/>
  <c r="IC51"/>
  <c r="HU51"/>
  <c r="GH51"/>
  <c r="GE51"/>
  <c r="GD51"/>
  <c r="GC51"/>
  <c r="GB51"/>
  <c r="GA51"/>
  <c r="FZ51"/>
  <c r="FY51"/>
  <c r="FX51"/>
  <c r="FU51"/>
  <c r="FR51"/>
  <c r="MG51" s="1"/>
  <c r="MH51" s="1"/>
  <c r="FQ51"/>
  <c r="MI51" s="1"/>
  <c r="MJ51" s="1"/>
  <c r="FL51"/>
  <c r="LY51" s="1"/>
  <c r="FK51"/>
  <c r="MA51" s="1"/>
  <c r="FF51"/>
  <c r="LQ51" s="1"/>
  <c r="FE51"/>
  <c r="LS51" s="1"/>
  <c r="EZ51"/>
  <c r="EY51"/>
  <c r="EV51"/>
  <c r="EU51"/>
  <c r="EO51"/>
  <c r="LA51" s="1"/>
  <c r="EN51"/>
  <c r="EK51"/>
  <c r="ED51"/>
  <c r="EC51"/>
  <c r="DX51"/>
  <c r="DW51"/>
  <c r="DQ51"/>
  <c r="DP51"/>
  <c r="DN51"/>
  <c r="DM51"/>
  <c r="DF51"/>
  <c r="KC51" s="1"/>
  <c r="DE51"/>
  <c r="KE51" s="1"/>
  <c r="CZ51"/>
  <c r="JU51" s="1"/>
  <c r="CY51"/>
  <c r="JW51" s="1"/>
  <c r="CU51"/>
  <c r="CV51" s="1"/>
  <c r="JQ51" s="1"/>
  <c r="CT51"/>
  <c r="JM51" s="1"/>
  <c r="CS51"/>
  <c r="CP51"/>
  <c r="CN51"/>
  <c r="FW51" s="1"/>
  <c r="CG51"/>
  <c r="JG51" s="1"/>
  <c r="JH51" s="1"/>
  <c r="CF51"/>
  <c r="JE51" s="1"/>
  <c r="JF51" s="1"/>
  <c r="CA51"/>
  <c r="IY51" s="1"/>
  <c r="IZ51" s="1"/>
  <c r="BZ51"/>
  <c r="IW51" s="1"/>
  <c r="IX51" s="1"/>
  <c r="BU51"/>
  <c r="BT51"/>
  <c r="BQ51"/>
  <c r="BP51"/>
  <c r="BJ51"/>
  <c r="II51" s="1"/>
  <c r="BI51"/>
  <c r="IG51" s="1"/>
  <c r="AW51"/>
  <c r="AV51"/>
  <c r="AR51"/>
  <c r="AQ51"/>
  <c r="AK51"/>
  <c r="AJ51"/>
  <c r="AG51"/>
  <c r="AF51"/>
  <c r="OB50"/>
  <c r="NU50"/>
  <c r="NT50"/>
  <c r="NR50"/>
  <c r="NQ50"/>
  <c r="NP50"/>
  <c r="MK50"/>
  <c r="MC50"/>
  <c r="LU50"/>
  <c r="LM50"/>
  <c r="LE50"/>
  <c r="KW50"/>
  <c r="KO50"/>
  <c r="KG50"/>
  <c r="JY50"/>
  <c r="JI50"/>
  <c r="JA50"/>
  <c r="IS50"/>
  <c r="IK50"/>
  <c r="IC50"/>
  <c r="HU50"/>
  <c r="GH50"/>
  <c r="GE50"/>
  <c r="GD50"/>
  <c r="GC50"/>
  <c r="GB50"/>
  <c r="GA50"/>
  <c r="FZ50"/>
  <c r="FY50"/>
  <c r="FX50"/>
  <c r="FU50"/>
  <c r="FR50"/>
  <c r="MG50" s="1"/>
  <c r="MH50" s="1"/>
  <c r="FQ50"/>
  <c r="MI50" s="1"/>
  <c r="MJ50" s="1"/>
  <c r="FL50"/>
  <c r="LY50" s="1"/>
  <c r="FK50"/>
  <c r="MA50" s="1"/>
  <c r="FF50"/>
  <c r="LQ50" s="1"/>
  <c r="FE50"/>
  <c r="LS50" s="1"/>
  <c r="EZ50"/>
  <c r="EY50"/>
  <c r="EV50"/>
  <c r="EU50"/>
  <c r="EO50"/>
  <c r="LA50" s="1"/>
  <c r="EN50"/>
  <c r="EK50"/>
  <c r="ED50"/>
  <c r="EC50"/>
  <c r="DX50"/>
  <c r="DW50"/>
  <c r="DQ50"/>
  <c r="DP50"/>
  <c r="DN50"/>
  <c r="DM50"/>
  <c r="DF50"/>
  <c r="KC50" s="1"/>
  <c r="KD50" s="1"/>
  <c r="DE50"/>
  <c r="KE50" s="1"/>
  <c r="KF50" s="1"/>
  <c r="CZ50"/>
  <c r="JU50" s="1"/>
  <c r="JV50" s="1"/>
  <c r="CY50"/>
  <c r="JW50" s="1"/>
  <c r="JX50" s="1"/>
  <c r="CU50"/>
  <c r="CV50" s="1"/>
  <c r="JQ50" s="1"/>
  <c r="CT50"/>
  <c r="JM50" s="1"/>
  <c r="CS50"/>
  <c r="CP50"/>
  <c r="CN50"/>
  <c r="CG50"/>
  <c r="JG50" s="1"/>
  <c r="JH50" s="1"/>
  <c r="CF50"/>
  <c r="JE50" s="1"/>
  <c r="JF50" s="1"/>
  <c r="CA50"/>
  <c r="IY50" s="1"/>
  <c r="IZ50" s="1"/>
  <c r="BZ50"/>
  <c r="IW50" s="1"/>
  <c r="IX50" s="1"/>
  <c r="BU50"/>
  <c r="BT50"/>
  <c r="BQ50"/>
  <c r="BP50"/>
  <c r="BJ50"/>
  <c r="II50" s="1"/>
  <c r="BI50"/>
  <c r="IG50" s="1"/>
  <c r="AW50"/>
  <c r="AV50"/>
  <c r="AR50"/>
  <c r="AQ50"/>
  <c r="AK50"/>
  <c r="AJ50"/>
  <c r="AG50"/>
  <c r="AF50"/>
  <c r="OB49"/>
  <c r="NU49"/>
  <c r="NT49"/>
  <c r="NR49"/>
  <c r="NQ49"/>
  <c r="NP49"/>
  <c r="MK49"/>
  <c r="MC49"/>
  <c r="LU49"/>
  <c r="LM49"/>
  <c r="LE49"/>
  <c r="KW49"/>
  <c r="KO49"/>
  <c r="KG49"/>
  <c r="JY49"/>
  <c r="JI49"/>
  <c r="JA49"/>
  <c r="IS49"/>
  <c r="IK49"/>
  <c r="IC49"/>
  <c r="HU49"/>
  <c r="GH49"/>
  <c r="GE49"/>
  <c r="GD49"/>
  <c r="GC49"/>
  <c r="GB49"/>
  <c r="GA49"/>
  <c r="FZ49"/>
  <c r="FY49"/>
  <c r="FX49"/>
  <c r="FU49"/>
  <c r="FR49"/>
  <c r="MG49" s="1"/>
  <c r="MH49" s="1"/>
  <c r="FQ49"/>
  <c r="MI49" s="1"/>
  <c r="MJ49" s="1"/>
  <c r="FL49"/>
  <c r="LY49" s="1"/>
  <c r="FK49"/>
  <c r="MA49" s="1"/>
  <c r="FF49"/>
  <c r="LQ49" s="1"/>
  <c r="FE49"/>
  <c r="LS49" s="1"/>
  <c r="EZ49"/>
  <c r="EY49"/>
  <c r="EV49"/>
  <c r="EU49"/>
  <c r="EO49"/>
  <c r="LA49" s="1"/>
  <c r="EN49"/>
  <c r="EK49"/>
  <c r="ED49"/>
  <c r="EC49"/>
  <c r="DX49"/>
  <c r="DW49"/>
  <c r="DQ49"/>
  <c r="DP49"/>
  <c r="DN49"/>
  <c r="DM49"/>
  <c r="DF49"/>
  <c r="KC49" s="1"/>
  <c r="KD49" s="1"/>
  <c r="DE49"/>
  <c r="KE49" s="1"/>
  <c r="KF49" s="1"/>
  <c r="CZ49"/>
  <c r="JU49" s="1"/>
  <c r="JV49" s="1"/>
  <c r="CY49"/>
  <c r="JW49" s="1"/>
  <c r="JX49" s="1"/>
  <c r="CU49"/>
  <c r="CV49" s="1"/>
  <c r="JQ49" s="1"/>
  <c r="CT49"/>
  <c r="JM49" s="1"/>
  <c r="CS49"/>
  <c r="CP49"/>
  <c r="CN49"/>
  <c r="CG49"/>
  <c r="JG49" s="1"/>
  <c r="JH49" s="1"/>
  <c r="CF49"/>
  <c r="JE49" s="1"/>
  <c r="JF49" s="1"/>
  <c r="CA49"/>
  <c r="IY49" s="1"/>
  <c r="IZ49" s="1"/>
  <c r="BZ49"/>
  <c r="IW49" s="1"/>
  <c r="IX49" s="1"/>
  <c r="BU49"/>
  <c r="BT49"/>
  <c r="BQ49"/>
  <c r="BP49"/>
  <c r="BJ49"/>
  <c r="II49" s="1"/>
  <c r="BI49"/>
  <c r="IG49" s="1"/>
  <c r="AW49"/>
  <c r="AV49"/>
  <c r="AR49"/>
  <c r="AQ49"/>
  <c r="AK49"/>
  <c r="AJ49"/>
  <c r="AG49"/>
  <c r="AF49"/>
  <c r="NR48"/>
  <c r="MK48"/>
  <c r="MC48"/>
  <c r="LU48"/>
  <c r="LM48"/>
  <c r="LE48"/>
  <c r="KW48"/>
  <c r="KO48"/>
  <c r="KG48"/>
  <c r="JY48"/>
  <c r="JI48"/>
  <c r="JA48"/>
  <c r="IS48"/>
  <c r="IK48"/>
  <c r="IC48"/>
  <c r="HU48"/>
  <c r="GH48"/>
  <c r="GE48"/>
  <c r="GD48"/>
  <c r="GC48"/>
  <c r="GB48"/>
  <c r="GA48"/>
  <c r="FZ48"/>
  <c r="FY48"/>
  <c r="FX48"/>
  <c r="FU48"/>
  <c r="FR48"/>
  <c r="MG48" s="1"/>
  <c r="FQ48"/>
  <c r="MI48" s="1"/>
  <c r="FL48"/>
  <c r="LY48" s="1"/>
  <c r="FK48"/>
  <c r="MA48" s="1"/>
  <c r="FF48"/>
  <c r="LQ48" s="1"/>
  <c r="FE48"/>
  <c r="LS48" s="1"/>
  <c r="EZ48"/>
  <c r="EY48"/>
  <c r="EV48"/>
  <c r="EU48"/>
  <c r="EO48"/>
  <c r="LA48" s="1"/>
  <c r="EN48"/>
  <c r="EK48"/>
  <c r="ED48"/>
  <c r="EC48"/>
  <c r="DX48"/>
  <c r="DW48"/>
  <c r="DQ48"/>
  <c r="DP48"/>
  <c r="DN48"/>
  <c r="DM48"/>
  <c r="DF48"/>
  <c r="KC48" s="1"/>
  <c r="DE48"/>
  <c r="KE48" s="1"/>
  <c r="CZ48"/>
  <c r="JU48" s="1"/>
  <c r="CY48"/>
  <c r="JW48" s="1"/>
  <c r="CU48"/>
  <c r="CV48" s="1"/>
  <c r="JQ48" s="1"/>
  <c r="CT48"/>
  <c r="JM48" s="1"/>
  <c r="CS48"/>
  <c r="CP48"/>
  <c r="CN48"/>
  <c r="FW48" s="1"/>
  <c r="CG48"/>
  <c r="JG48" s="1"/>
  <c r="JH48" s="1"/>
  <c r="CF48"/>
  <c r="JE48" s="1"/>
  <c r="JF48" s="1"/>
  <c r="CA48"/>
  <c r="IY48" s="1"/>
  <c r="BZ48"/>
  <c r="IW48" s="1"/>
  <c r="BU48"/>
  <c r="BT48"/>
  <c r="BQ48"/>
  <c r="BP48"/>
  <c r="BJ48"/>
  <c r="II48" s="1"/>
  <c r="BI48"/>
  <c r="IG48" s="1"/>
  <c r="AW48"/>
  <c r="AV48"/>
  <c r="AR48"/>
  <c r="AQ48"/>
  <c r="AK48"/>
  <c r="AJ48"/>
  <c r="AG48"/>
  <c r="AF48"/>
  <c r="OB47"/>
  <c r="OA47"/>
  <c r="NY47"/>
  <c r="NW47"/>
  <c r="NU47"/>
  <c r="NT47"/>
  <c r="NR47"/>
  <c r="NQ47"/>
  <c r="NP47"/>
  <c r="NN47"/>
  <c r="NM47"/>
  <c r="MK47"/>
  <c r="MC47"/>
  <c r="LU47"/>
  <c r="LM47"/>
  <c r="LE47"/>
  <c r="KW47"/>
  <c r="KO47"/>
  <c r="KG47"/>
  <c r="JY47"/>
  <c r="JI47"/>
  <c r="JA47"/>
  <c r="IS47"/>
  <c r="IK47"/>
  <c r="IC47"/>
  <c r="HU47"/>
  <c r="GH47"/>
  <c r="GE47"/>
  <c r="GD47"/>
  <c r="GC47"/>
  <c r="GB47"/>
  <c r="GA47"/>
  <c r="FZ47"/>
  <c r="FY47"/>
  <c r="FX47"/>
  <c r="FU47"/>
  <c r="FR47"/>
  <c r="MG47" s="1"/>
  <c r="MH47" s="1"/>
  <c r="FQ47"/>
  <c r="MI47" s="1"/>
  <c r="MJ47" s="1"/>
  <c r="FL47"/>
  <c r="LY47" s="1"/>
  <c r="LZ47" s="1"/>
  <c r="FK47"/>
  <c r="MA47" s="1"/>
  <c r="MB47" s="1"/>
  <c r="FF47"/>
  <c r="LQ47" s="1"/>
  <c r="FE47"/>
  <c r="LS47" s="1"/>
  <c r="EZ47"/>
  <c r="EY47"/>
  <c r="EV47"/>
  <c r="EU47"/>
  <c r="EO47"/>
  <c r="LA47" s="1"/>
  <c r="EN47"/>
  <c r="EK47"/>
  <c r="ED47"/>
  <c r="EC47"/>
  <c r="DX47"/>
  <c r="DW47"/>
  <c r="DQ47"/>
  <c r="DP47"/>
  <c r="DN47"/>
  <c r="DM47"/>
  <c r="DF47"/>
  <c r="KC47" s="1"/>
  <c r="KD47" s="1"/>
  <c r="DE47"/>
  <c r="KE47" s="1"/>
  <c r="KF47" s="1"/>
  <c r="CZ47"/>
  <c r="JU47" s="1"/>
  <c r="JV47" s="1"/>
  <c r="CY47"/>
  <c r="JW47" s="1"/>
  <c r="JX47" s="1"/>
  <c r="CU47"/>
  <c r="CV47" s="1"/>
  <c r="JQ47" s="1"/>
  <c r="CT47"/>
  <c r="JM47" s="1"/>
  <c r="CS47"/>
  <c r="CP47"/>
  <c r="CN47"/>
  <c r="CG47"/>
  <c r="JG47" s="1"/>
  <c r="JH47" s="1"/>
  <c r="CF47"/>
  <c r="JE47" s="1"/>
  <c r="JF47" s="1"/>
  <c r="CA47"/>
  <c r="IY47" s="1"/>
  <c r="IZ47" s="1"/>
  <c r="BZ47"/>
  <c r="IW47" s="1"/>
  <c r="IX47" s="1"/>
  <c r="BU47"/>
  <c r="BT47"/>
  <c r="BQ47"/>
  <c r="BP47"/>
  <c r="BJ47"/>
  <c r="II47" s="1"/>
  <c r="BI47"/>
  <c r="IG47" s="1"/>
  <c r="AW47"/>
  <c r="AV47"/>
  <c r="AR47"/>
  <c r="AQ47"/>
  <c r="AK47"/>
  <c r="AJ47"/>
  <c r="AG47"/>
  <c r="AF47"/>
  <c r="OB46"/>
  <c r="OA46"/>
  <c r="NY46"/>
  <c r="NW46"/>
  <c r="NU46"/>
  <c r="NT46"/>
  <c r="NR46"/>
  <c r="NQ46"/>
  <c r="NP46"/>
  <c r="NN46"/>
  <c r="NM46"/>
  <c r="MK46"/>
  <c r="MC46"/>
  <c r="LU46"/>
  <c r="LM46"/>
  <c r="LE46"/>
  <c r="KW46"/>
  <c r="KO46"/>
  <c r="KG46"/>
  <c r="JY46"/>
  <c r="JI46"/>
  <c r="JA46"/>
  <c r="IS46"/>
  <c r="IK46"/>
  <c r="IC46"/>
  <c r="HU46"/>
  <c r="GH46"/>
  <c r="GE46"/>
  <c r="GD46"/>
  <c r="GC46"/>
  <c r="GB46"/>
  <c r="GA46"/>
  <c r="FZ46"/>
  <c r="FY46"/>
  <c r="FX46"/>
  <c r="FU46"/>
  <c r="FR46"/>
  <c r="MG46" s="1"/>
  <c r="MH46" s="1"/>
  <c r="FQ46"/>
  <c r="MI46" s="1"/>
  <c r="MJ46" s="1"/>
  <c r="FL46"/>
  <c r="LY46" s="1"/>
  <c r="LZ46" s="1"/>
  <c r="FK46"/>
  <c r="MA46" s="1"/>
  <c r="MB46" s="1"/>
  <c r="FF46"/>
  <c r="LQ46" s="1"/>
  <c r="FE46"/>
  <c r="LS46" s="1"/>
  <c r="EZ46"/>
  <c r="EY46"/>
  <c r="EV46"/>
  <c r="EU46"/>
  <c r="EO46"/>
  <c r="LA46" s="1"/>
  <c r="EN46"/>
  <c r="EK46"/>
  <c r="ED46"/>
  <c r="EC46"/>
  <c r="DX46"/>
  <c r="DW46"/>
  <c r="DQ46"/>
  <c r="DP46"/>
  <c r="DN46"/>
  <c r="DM46"/>
  <c r="DF46"/>
  <c r="KC46" s="1"/>
  <c r="KD46" s="1"/>
  <c r="DE46"/>
  <c r="KE46" s="1"/>
  <c r="KF46" s="1"/>
  <c r="CZ46"/>
  <c r="JU46" s="1"/>
  <c r="JV46" s="1"/>
  <c r="CY46"/>
  <c r="JW46" s="1"/>
  <c r="JX46" s="1"/>
  <c r="CU46"/>
  <c r="CV46" s="1"/>
  <c r="JQ46" s="1"/>
  <c r="CT46"/>
  <c r="JM46" s="1"/>
  <c r="CS46"/>
  <c r="CP46"/>
  <c r="CN46"/>
  <c r="FV46" s="1"/>
  <c r="CG46"/>
  <c r="JG46" s="1"/>
  <c r="JH46" s="1"/>
  <c r="CF46"/>
  <c r="JE46" s="1"/>
  <c r="JF46" s="1"/>
  <c r="CA46"/>
  <c r="IY46" s="1"/>
  <c r="IZ46" s="1"/>
  <c r="BZ46"/>
  <c r="IW46" s="1"/>
  <c r="IX46" s="1"/>
  <c r="BU46"/>
  <c r="BT46"/>
  <c r="BQ46"/>
  <c r="BP46"/>
  <c r="BJ46"/>
  <c r="II46" s="1"/>
  <c r="BI46"/>
  <c r="IG46" s="1"/>
  <c r="AW46"/>
  <c r="AV46"/>
  <c r="AR46"/>
  <c r="AQ46"/>
  <c r="AK46"/>
  <c r="AJ46"/>
  <c r="AG46"/>
  <c r="AF46"/>
  <c r="OB45"/>
  <c r="OA45"/>
  <c r="NY45"/>
  <c r="NW45"/>
  <c r="NU45"/>
  <c r="NT45"/>
  <c r="NR45"/>
  <c r="NQ45"/>
  <c r="NP45"/>
  <c r="NN45"/>
  <c r="NM45"/>
  <c r="MK45"/>
  <c r="MC45"/>
  <c r="LU45"/>
  <c r="LM45"/>
  <c r="LE45"/>
  <c r="KW45"/>
  <c r="KO45"/>
  <c r="KG45"/>
  <c r="JY45"/>
  <c r="JI45"/>
  <c r="JA45"/>
  <c r="IS45"/>
  <c r="IK45"/>
  <c r="IC45"/>
  <c r="HU45"/>
  <c r="GH45"/>
  <c r="GE45"/>
  <c r="GD45"/>
  <c r="GC45"/>
  <c r="GB45"/>
  <c r="GA45"/>
  <c r="FZ45"/>
  <c r="FY45"/>
  <c r="FX45"/>
  <c r="FU45"/>
  <c r="FR45"/>
  <c r="MG45" s="1"/>
  <c r="MH45" s="1"/>
  <c r="FQ45"/>
  <c r="MI45" s="1"/>
  <c r="MJ45" s="1"/>
  <c r="FL45"/>
  <c r="LY45" s="1"/>
  <c r="LZ45" s="1"/>
  <c r="FK45"/>
  <c r="MA45" s="1"/>
  <c r="MB45" s="1"/>
  <c r="FF45"/>
  <c r="LQ45" s="1"/>
  <c r="FE45"/>
  <c r="LS45" s="1"/>
  <c r="EZ45"/>
  <c r="EY45"/>
  <c r="EV45"/>
  <c r="EU45"/>
  <c r="EO45"/>
  <c r="LA45" s="1"/>
  <c r="EN45"/>
  <c r="EK45"/>
  <c r="ED45"/>
  <c r="EC45"/>
  <c r="DX45"/>
  <c r="DW45"/>
  <c r="DQ45"/>
  <c r="DP45"/>
  <c r="DN45"/>
  <c r="DM45"/>
  <c r="DF45"/>
  <c r="KC45" s="1"/>
  <c r="KD45" s="1"/>
  <c r="DE45"/>
  <c r="KE45" s="1"/>
  <c r="KF45" s="1"/>
  <c r="CZ45"/>
  <c r="JU45" s="1"/>
  <c r="JV45" s="1"/>
  <c r="CY45"/>
  <c r="JW45" s="1"/>
  <c r="JX45" s="1"/>
  <c r="CU45"/>
  <c r="CV45" s="1"/>
  <c r="JQ45" s="1"/>
  <c r="CT45"/>
  <c r="JM45" s="1"/>
  <c r="CS45"/>
  <c r="CP45"/>
  <c r="CN45"/>
  <c r="FW45" s="1"/>
  <c r="CG45"/>
  <c r="JG45" s="1"/>
  <c r="JH45" s="1"/>
  <c r="CF45"/>
  <c r="JE45" s="1"/>
  <c r="JF45" s="1"/>
  <c r="CA45"/>
  <c r="IY45" s="1"/>
  <c r="IZ45" s="1"/>
  <c r="BZ45"/>
  <c r="IW45" s="1"/>
  <c r="IX45" s="1"/>
  <c r="BU45"/>
  <c r="BT45"/>
  <c r="BQ45"/>
  <c r="BP45"/>
  <c r="BJ45"/>
  <c r="II45" s="1"/>
  <c r="BI45"/>
  <c r="IG45" s="1"/>
  <c r="AW45"/>
  <c r="AV45"/>
  <c r="AR45"/>
  <c r="AQ45"/>
  <c r="AK45"/>
  <c r="AJ45"/>
  <c r="AG45"/>
  <c r="AF45"/>
  <c r="OB44"/>
  <c r="OA44"/>
  <c r="NY44"/>
  <c r="NW44"/>
  <c r="NU44"/>
  <c r="NT44"/>
  <c r="NR44"/>
  <c r="NQ44"/>
  <c r="NP44"/>
  <c r="NN44"/>
  <c r="NM44"/>
  <c r="MK44"/>
  <c r="MC44"/>
  <c r="LU44"/>
  <c r="LM44"/>
  <c r="LE44"/>
  <c r="KW44"/>
  <c r="KO44"/>
  <c r="KG44"/>
  <c r="JY44"/>
  <c r="JI44"/>
  <c r="JA44"/>
  <c r="IS44"/>
  <c r="IK44"/>
  <c r="IC44"/>
  <c r="HU44"/>
  <c r="GH44"/>
  <c r="GE44"/>
  <c r="GD44"/>
  <c r="GC44"/>
  <c r="GB44"/>
  <c r="GA44"/>
  <c r="FZ44"/>
  <c r="FY44"/>
  <c r="FX44"/>
  <c r="FU44"/>
  <c r="FR44"/>
  <c r="MG44" s="1"/>
  <c r="MH44" s="1"/>
  <c r="FQ44"/>
  <c r="MI44" s="1"/>
  <c r="MJ44" s="1"/>
  <c r="FL44"/>
  <c r="LY44" s="1"/>
  <c r="LZ44" s="1"/>
  <c r="FK44"/>
  <c r="MA44" s="1"/>
  <c r="MB44" s="1"/>
  <c r="FF44"/>
  <c r="LQ44" s="1"/>
  <c r="FE44"/>
  <c r="LS44" s="1"/>
  <c r="EZ44"/>
  <c r="EY44"/>
  <c r="EV44"/>
  <c r="EU44"/>
  <c r="EO44"/>
  <c r="LA44" s="1"/>
  <c r="EN44"/>
  <c r="EK44"/>
  <c r="ED44"/>
  <c r="EC44"/>
  <c r="DX44"/>
  <c r="DW44"/>
  <c r="DQ44"/>
  <c r="DP44"/>
  <c r="DN44"/>
  <c r="DM44"/>
  <c r="DF44"/>
  <c r="KC44" s="1"/>
  <c r="KD44" s="1"/>
  <c r="DE44"/>
  <c r="KE44" s="1"/>
  <c r="KF44" s="1"/>
  <c r="CZ44"/>
  <c r="JU44" s="1"/>
  <c r="JV44" s="1"/>
  <c r="CY44"/>
  <c r="JW44" s="1"/>
  <c r="JX44" s="1"/>
  <c r="CU44"/>
  <c r="CV44" s="1"/>
  <c r="JQ44" s="1"/>
  <c r="CT44"/>
  <c r="JM44" s="1"/>
  <c r="CS44"/>
  <c r="CP44"/>
  <c r="CN44"/>
  <c r="FW44" s="1"/>
  <c r="CG44"/>
  <c r="JG44" s="1"/>
  <c r="JH44" s="1"/>
  <c r="CF44"/>
  <c r="JE44" s="1"/>
  <c r="JF44" s="1"/>
  <c r="CA44"/>
  <c r="IY44" s="1"/>
  <c r="IZ44" s="1"/>
  <c r="BZ44"/>
  <c r="IW44" s="1"/>
  <c r="IX44" s="1"/>
  <c r="BU44"/>
  <c r="BT44"/>
  <c r="BQ44"/>
  <c r="BP44"/>
  <c r="BJ44"/>
  <c r="II44" s="1"/>
  <c r="BI44"/>
  <c r="IG44" s="1"/>
  <c r="AW44"/>
  <c r="AV44"/>
  <c r="AR44"/>
  <c r="AQ44"/>
  <c r="AK44"/>
  <c r="AJ44"/>
  <c r="AG44"/>
  <c r="AF44"/>
  <c r="OB43"/>
  <c r="OA43"/>
  <c r="NY43"/>
  <c r="NW43"/>
  <c r="NU43"/>
  <c r="NT43"/>
  <c r="NR43"/>
  <c r="NQ43"/>
  <c r="NP43"/>
  <c r="NN43"/>
  <c r="NM43"/>
  <c r="MK43"/>
  <c r="MC43"/>
  <c r="LU43"/>
  <c r="LM43"/>
  <c r="LE43"/>
  <c r="KW43"/>
  <c r="KO43"/>
  <c r="KG43"/>
  <c r="JY43"/>
  <c r="JI43"/>
  <c r="JA43"/>
  <c r="IS43"/>
  <c r="IK43"/>
  <c r="IC43"/>
  <c r="HU43"/>
  <c r="GH43"/>
  <c r="GE43"/>
  <c r="GD43"/>
  <c r="GC43"/>
  <c r="GB43"/>
  <c r="GA43"/>
  <c r="FZ43"/>
  <c r="FY43"/>
  <c r="FX43"/>
  <c r="FU43"/>
  <c r="FR43"/>
  <c r="MG43" s="1"/>
  <c r="MH43" s="1"/>
  <c r="FQ43"/>
  <c r="MI43" s="1"/>
  <c r="MJ43" s="1"/>
  <c r="FL43"/>
  <c r="LY43" s="1"/>
  <c r="LZ43" s="1"/>
  <c r="FK43"/>
  <c r="MA43" s="1"/>
  <c r="MB43" s="1"/>
  <c r="FF43"/>
  <c r="LQ43" s="1"/>
  <c r="FE43"/>
  <c r="LS43" s="1"/>
  <c r="EZ43"/>
  <c r="EY43"/>
  <c r="EV43"/>
  <c r="EU43"/>
  <c r="EO43"/>
  <c r="LA43" s="1"/>
  <c r="EN43"/>
  <c r="EK43"/>
  <c r="ED43"/>
  <c r="EC43"/>
  <c r="DX43"/>
  <c r="DW43"/>
  <c r="DQ43"/>
  <c r="DP43"/>
  <c r="DN43"/>
  <c r="DM43"/>
  <c r="DF43"/>
  <c r="KC43" s="1"/>
  <c r="KD43" s="1"/>
  <c r="DE43"/>
  <c r="KE43" s="1"/>
  <c r="KF43" s="1"/>
  <c r="CZ43"/>
  <c r="JU43" s="1"/>
  <c r="JV43" s="1"/>
  <c r="CY43"/>
  <c r="JW43" s="1"/>
  <c r="JX43" s="1"/>
  <c r="CU43"/>
  <c r="CV43" s="1"/>
  <c r="JQ43" s="1"/>
  <c r="CT43"/>
  <c r="JM43" s="1"/>
  <c r="CS43"/>
  <c r="CP43"/>
  <c r="CN43"/>
  <c r="CG43"/>
  <c r="JG43" s="1"/>
  <c r="JH43" s="1"/>
  <c r="CF43"/>
  <c r="JE43" s="1"/>
  <c r="JF43" s="1"/>
  <c r="CA43"/>
  <c r="IY43" s="1"/>
  <c r="IZ43" s="1"/>
  <c r="BZ43"/>
  <c r="IW43" s="1"/>
  <c r="IX43" s="1"/>
  <c r="BU43"/>
  <c r="BT43"/>
  <c r="BQ43"/>
  <c r="BP43"/>
  <c r="BJ43"/>
  <c r="II43" s="1"/>
  <c r="BI43"/>
  <c r="IG43" s="1"/>
  <c r="AW43"/>
  <c r="AV43"/>
  <c r="AR43"/>
  <c r="AQ43"/>
  <c r="AK43"/>
  <c r="AJ43"/>
  <c r="AG43"/>
  <c r="AF43"/>
  <c r="OB42"/>
  <c r="OA42"/>
  <c r="NY42"/>
  <c r="NW42"/>
  <c r="NU42"/>
  <c r="NT42"/>
  <c r="NR42"/>
  <c r="NQ42"/>
  <c r="NP42"/>
  <c r="NN42"/>
  <c r="NM42"/>
  <c r="MK42"/>
  <c r="MC42"/>
  <c r="LU42"/>
  <c r="LM42"/>
  <c r="LE42"/>
  <c r="KW42"/>
  <c r="KO42"/>
  <c r="KG42"/>
  <c r="JY42"/>
  <c r="JI42"/>
  <c r="JA42"/>
  <c r="IS42"/>
  <c r="IK42"/>
  <c r="IC42"/>
  <c r="HU42"/>
  <c r="GH42"/>
  <c r="GE42"/>
  <c r="GD42"/>
  <c r="GC42"/>
  <c r="GB42"/>
  <c r="GA42"/>
  <c r="FZ42"/>
  <c r="FY42"/>
  <c r="FX42"/>
  <c r="FU42"/>
  <c r="FR42"/>
  <c r="MG42" s="1"/>
  <c r="MH42" s="1"/>
  <c r="FQ42"/>
  <c r="MI42" s="1"/>
  <c r="MJ42" s="1"/>
  <c r="FL42"/>
  <c r="LY42" s="1"/>
  <c r="LZ42" s="1"/>
  <c r="FK42"/>
  <c r="MA42" s="1"/>
  <c r="MB42" s="1"/>
  <c r="FF42"/>
  <c r="LQ42" s="1"/>
  <c r="FE42"/>
  <c r="LS42" s="1"/>
  <c r="EZ42"/>
  <c r="EY42"/>
  <c r="EV42"/>
  <c r="EU42"/>
  <c r="EO42"/>
  <c r="LA42" s="1"/>
  <c r="EN42"/>
  <c r="EK42"/>
  <c r="ED42"/>
  <c r="EC42"/>
  <c r="DX42"/>
  <c r="DW42"/>
  <c r="DQ42"/>
  <c r="DP42"/>
  <c r="DN42"/>
  <c r="DM42"/>
  <c r="DF42"/>
  <c r="KC42" s="1"/>
  <c r="KD42" s="1"/>
  <c r="DE42"/>
  <c r="KE42" s="1"/>
  <c r="KF42" s="1"/>
  <c r="CZ42"/>
  <c r="JU42" s="1"/>
  <c r="JV42" s="1"/>
  <c r="CY42"/>
  <c r="JW42" s="1"/>
  <c r="JX42" s="1"/>
  <c r="CU42"/>
  <c r="CV42" s="1"/>
  <c r="JQ42" s="1"/>
  <c r="CT42"/>
  <c r="JM42" s="1"/>
  <c r="CS42"/>
  <c r="CP42"/>
  <c r="CN42"/>
  <c r="FV42" s="1"/>
  <c r="CG42"/>
  <c r="JG42" s="1"/>
  <c r="JH42" s="1"/>
  <c r="CF42"/>
  <c r="JE42" s="1"/>
  <c r="JF42" s="1"/>
  <c r="CA42"/>
  <c r="IY42" s="1"/>
  <c r="IZ42" s="1"/>
  <c r="BZ42"/>
  <c r="IW42" s="1"/>
  <c r="IX42" s="1"/>
  <c r="BU42"/>
  <c r="BT42"/>
  <c r="BQ42"/>
  <c r="BP42"/>
  <c r="BJ42"/>
  <c r="II42" s="1"/>
  <c r="BI42"/>
  <c r="IG42" s="1"/>
  <c r="AW42"/>
  <c r="AV42"/>
  <c r="AR42"/>
  <c r="AQ42"/>
  <c r="AK42"/>
  <c r="AJ42"/>
  <c r="AG42"/>
  <c r="AF42"/>
  <c r="OB41"/>
  <c r="OA41"/>
  <c r="NY41"/>
  <c r="NW41"/>
  <c r="NU41"/>
  <c r="NT41"/>
  <c r="NR41"/>
  <c r="NQ41"/>
  <c r="NP41"/>
  <c r="NN41"/>
  <c r="NM41"/>
  <c r="MK41"/>
  <c r="MC41"/>
  <c r="LU41"/>
  <c r="LM41"/>
  <c r="LE41"/>
  <c r="KW41"/>
  <c r="KO41"/>
  <c r="KG41"/>
  <c r="JY41"/>
  <c r="JI41"/>
  <c r="JA41"/>
  <c r="IS41"/>
  <c r="IK41"/>
  <c r="IC41"/>
  <c r="HU41"/>
  <c r="GH41"/>
  <c r="GE41"/>
  <c r="GD41"/>
  <c r="GC41"/>
  <c r="GB41"/>
  <c r="GA41"/>
  <c r="FZ41"/>
  <c r="FY41"/>
  <c r="FX41"/>
  <c r="FU41"/>
  <c r="FR41"/>
  <c r="MG41" s="1"/>
  <c r="MH41" s="1"/>
  <c r="FQ41"/>
  <c r="MI41" s="1"/>
  <c r="MJ41" s="1"/>
  <c r="FL41"/>
  <c r="LY41" s="1"/>
  <c r="LZ41" s="1"/>
  <c r="FK41"/>
  <c r="MA41" s="1"/>
  <c r="MB41" s="1"/>
  <c r="FF41"/>
  <c r="LQ41" s="1"/>
  <c r="FE41"/>
  <c r="LS41" s="1"/>
  <c r="EZ41"/>
  <c r="EY41"/>
  <c r="EV41"/>
  <c r="EU41"/>
  <c r="EO41"/>
  <c r="LA41" s="1"/>
  <c r="EN41"/>
  <c r="EK41"/>
  <c r="ED41"/>
  <c r="EC41"/>
  <c r="DX41"/>
  <c r="DW41"/>
  <c r="DQ41"/>
  <c r="DP41"/>
  <c r="DN41"/>
  <c r="DM41"/>
  <c r="DF41"/>
  <c r="KC41" s="1"/>
  <c r="KD41" s="1"/>
  <c r="DE41"/>
  <c r="KE41" s="1"/>
  <c r="KF41" s="1"/>
  <c r="CZ41"/>
  <c r="JU41" s="1"/>
  <c r="JV41" s="1"/>
  <c r="CY41"/>
  <c r="JW41" s="1"/>
  <c r="JX41" s="1"/>
  <c r="CU41"/>
  <c r="CV41" s="1"/>
  <c r="JQ41" s="1"/>
  <c r="CT41"/>
  <c r="JM41" s="1"/>
  <c r="CS41"/>
  <c r="CP41"/>
  <c r="CN41"/>
  <c r="FW41" s="1"/>
  <c r="CG41"/>
  <c r="JG41" s="1"/>
  <c r="JH41" s="1"/>
  <c r="CF41"/>
  <c r="JE41" s="1"/>
  <c r="JF41" s="1"/>
  <c r="CA41"/>
  <c r="IY41" s="1"/>
  <c r="IZ41" s="1"/>
  <c r="BZ41"/>
  <c r="IW41" s="1"/>
  <c r="IX41" s="1"/>
  <c r="BU41"/>
  <c r="BT41"/>
  <c r="BQ41"/>
  <c r="BP41"/>
  <c r="BJ41"/>
  <c r="II41" s="1"/>
  <c r="BI41"/>
  <c r="IG41" s="1"/>
  <c r="AW41"/>
  <c r="AV41"/>
  <c r="AR41"/>
  <c r="AQ41"/>
  <c r="AK41"/>
  <c r="AJ41"/>
  <c r="AG41"/>
  <c r="AF41"/>
  <c r="OB40"/>
  <c r="OA40"/>
  <c r="NY40"/>
  <c r="NW40"/>
  <c r="NU40"/>
  <c r="NT40"/>
  <c r="NR40"/>
  <c r="NQ40"/>
  <c r="NP40"/>
  <c r="NN40"/>
  <c r="NM40"/>
  <c r="MK40"/>
  <c r="MC40"/>
  <c r="LU40"/>
  <c r="LM40"/>
  <c r="LE40"/>
  <c r="KW40"/>
  <c r="KO40"/>
  <c r="KG40"/>
  <c r="JY40"/>
  <c r="JI40"/>
  <c r="JA40"/>
  <c r="IS40"/>
  <c r="IK40"/>
  <c r="IC40"/>
  <c r="HU40"/>
  <c r="GH40"/>
  <c r="GE40"/>
  <c r="GD40"/>
  <c r="GC40"/>
  <c r="GB40"/>
  <c r="GA40"/>
  <c r="FZ40"/>
  <c r="FY40"/>
  <c r="FX40"/>
  <c r="FU40"/>
  <c r="FR40"/>
  <c r="MG40" s="1"/>
  <c r="MH40" s="1"/>
  <c r="FQ40"/>
  <c r="MI40" s="1"/>
  <c r="MJ40" s="1"/>
  <c r="FL40"/>
  <c r="LY40" s="1"/>
  <c r="LZ40" s="1"/>
  <c r="FK40"/>
  <c r="MA40" s="1"/>
  <c r="MB40" s="1"/>
  <c r="FF40"/>
  <c r="LQ40" s="1"/>
  <c r="FE40"/>
  <c r="LS40" s="1"/>
  <c r="EZ40"/>
  <c r="EY40"/>
  <c r="EV40"/>
  <c r="EU40"/>
  <c r="EO40"/>
  <c r="LA40" s="1"/>
  <c r="EN40"/>
  <c r="EK40"/>
  <c r="ED40"/>
  <c r="EC40"/>
  <c r="DX40"/>
  <c r="DW40"/>
  <c r="DQ40"/>
  <c r="DP40"/>
  <c r="DN40"/>
  <c r="DM40"/>
  <c r="DF40"/>
  <c r="KC40" s="1"/>
  <c r="KD40" s="1"/>
  <c r="DE40"/>
  <c r="KE40" s="1"/>
  <c r="KF40" s="1"/>
  <c r="CZ40"/>
  <c r="JU40" s="1"/>
  <c r="JV40" s="1"/>
  <c r="CY40"/>
  <c r="JW40" s="1"/>
  <c r="JX40" s="1"/>
  <c r="CU40"/>
  <c r="CV40" s="1"/>
  <c r="JQ40" s="1"/>
  <c r="CT40"/>
  <c r="JM40" s="1"/>
  <c r="CS40"/>
  <c r="CP40"/>
  <c r="CN40"/>
  <c r="FW40" s="1"/>
  <c r="CG40"/>
  <c r="JG40" s="1"/>
  <c r="JH40" s="1"/>
  <c r="CF40"/>
  <c r="JE40" s="1"/>
  <c r="JF40" s="1"/>
  <c r="CA40"/>
  <c r="IY40" s="1"/>
  <c r="IZ40" s="1"/>
  <c r="BZ40"/>
  <c r="IW40" s="1"/>
  <c r="IX40" s="1"/>
  <c r="BU40"/>
  <c r="BT40"/>
  <c r="BQ40"/>
  <c r="BP40"/>
  <c r="BJ40"/>
  <c r="II40" s="1"/>
  <c r="BI40"/>
  <c r="IG40" s="1"/>
  <c r="AW40"/>
  <c r="AV40"/>
  <c r="AR40"/>
  <c r="AQ40"/>
  <c r="AK40"/>
  <c r="AJ40"/>
  <c r="AG40"/>
  <c r="AF40"/>
  <c r="OB39"/>
  <c r="OA39"/>
  <c r="NY39"/>
  <c r="NW39"/>
  <c r="NU39"/>
  <c r="NT39"/>
  <c r="NR39"/>
  <c r="NQ39"/>
  <c r="NP39"/>
  <c r="NN39"/>
  <c r="NM39"/>
  <c r="MK39"/>
  <c r="MC39"/>
  <c r="LU39"/>
  <c r="LM39"/>
  <c r="LE39"/>
  <c r="KW39"/>
  <c r="KO39"/>
  <c r="KG39"/>
  <c r="JY39"/>
  <c r="JI39"/>
  <c r="JA39"/>
  <c r="IS39"/>
  <c r="IK39"/>
  <c r="IC39"/>
  <c r="HU39"/>
  <c r="GH39"/>
  <c r="GE39"/>
  <c r="GD39"/>
  <c r="GC39"/>
  <c r="GB39"/>
  <c r="GA39"/>
  <c r="FZ39"/>
  <c r="FY39"/>
  <c r="FX39"/>
  <c r="FU39"/>
  <c r="FR39"/>
  <c r="MG39" s="1"/>
  <c r="MH39" s="1"/>
  <c r="FQ39"/>
  <c r="MI39" s="1"/>
  <c r="MJ39" s="1"/>
  <c r="FL39"/>
  <c r="LY39" s="1"/>
  <c r="LZ39" s="1"/>
  <c r="FK39"/>
  <c r="MA39" s="1"/>
  <c r="MB39" s="1"/>
  <c r="FF39"/>
  <c r="LQ39" s="1"/>
  <c r="FE39"/>
  <c r="LS39" s="1"/>
  <c r="EZ39"/>
  <c r="EY39"/>
  <c r="EV39"/>
  <c r="EU39"/>
  <c r="EO39"/>
  <c r="LA39" s="1"/>
  <c r="EN39"/>
  <c r="EK39"/>
  <c r="ED39"/>
  <c r="EC39"/>
  <c r="DX39"/>
  <c r="DW39"/>
  <c r="DQ39"/>
  <c r="DP39"/>
  <c r="DN39"/>
  <c r="DM39"/>
  <c r="DF39"/>
  <c r="KC39" s="1"/>
  <c r="KD39" s="1"/>
  <c r="DE39"/>
  <c r="KE39" s="1"/>
  <c r="KF39" s="1"/>
  <c r="CZ39"/>
  <c r="JU39" s="1"/>
  <c r="JV39" s="1"/>
  <c r="CY39"/>
  <c r="JW39" s="1"/>
  <c r="JX39" s="1"/>
  <c r="CU39"/>
  <c r="CV39" s="1"/>
  <c r="JQ39" s="1"/>
  <c r="CT39"/>
  <c r="JM39" s="1"/>
  <c r="CS39"/>
  <c r="CP39"/>
  <c r="CN39"/>
  <c r="CG39"/>
  <c r="JG39" s="1"/>
  <c r="JH39" s="1"/>
  <c r="CF39"/>
  <c r="JE39" s="1"/>
  <c r="JF39" s="1"/>
  <c r="CA39"/>
  <c r="IY39" s="1"/>
  <c r="IZ39" s="1"/>
  <c r="BZ39"/>
  <c r="IW39" s="1"/>
  <c r="IX39" s="1"/>
  <c r="BU39"/>
  <c r="BT39"/>
  <c r="BQ39"/>
  <c r="BP39"/>
  <c r="BJ39"/>
  <c r="II39" s="1"/>
  <c r="BI39"/>
  <c r="IG39" s="1"/>
  <c r="AW39"/>
  <c r="AV39"/>
  <c r="AR39"/>
  <c r="AQ39"/>
  <c r="AK39"/>
  <c r="AJ39"/>
  <c r="AG39"/>
  <c r="AF39"/>
  <c r="OB38"/>
  <c r="OA38"/>
  <c r="NY38"/>
  <c r="NW38"/>
  <c r="NU38"/>
  <c r="NT38"/>
  <c r="NR38"/>
  <c r="NQ38"/>
  <c r="NP38"/>
  <c r="NN38"/>
  <c r="NM38"/>
  <c r="MK38"/>
  <c r="MC38"/>
  <c r="LU38"/>
  <c r="LM38"/>
  <c r="LE38"/>
  <c r="KW38"/>
  <c r="KO38"/>
  <c r="KG38"/>
  <c r="JY38"/>
  <c r="JI38"/>
  <c r="JA38"/>
  <c r="IS38"/>
  <c r="IK38"/>
  <c r="IC38"/>
  <c r="HU38"/>
  <c r="GH38"/>
  <c r="GE38"/>
  <c r="GD38"/>
  <c r="GC38"/>
  <c r="GB38"/>
  <c r="GA38"/>
  <c r="FZ38"/>
  <c r="FY38"/>
  <c r="FX38"/>
  <c r="FU38"/>
  <c r="FR38"/>
  <c r="MG38" s="1"/>
  <c r="MH38" s="1"/>
  <c r="FQ38"/>
  <c r="MI38" s="1"/>
  <c r="MJ38" s="1"/>
  <c r="FL38"/>
  <c r="LY38" s="1"/>
  <c r="LZ38" s="1"/>
  <c r="FK38"/>
  <c r="MA38" s="1"/>
  <c r="MB38" s="1"/>
  <c r="FF38"/>
  <c r="LQ38" s="1"/>
  <c r="FE38"/>
  <c r="LS38" s="1"/>
  <c r="EZ38"/>
  <c r="EY38"/>
  <c r="EV38"/>
  <c r="EU38"/>
  <c r="EO38"/>
  <c r="LA38" s="1"/>
  <c r="EN38"/>
  <c r="EK38"/>
  <c r="ED38"/>
  <c r="EC38"/>
  <c r="DX38"/>
  <c r="DW38"/>
  <c r="DQ38"/>
  <c r="DP38"/>
  <c r="DN38"/>
  <c r="DM38"/>
  <c r="DF38"/>
  <c r="KC38" s="1"/>
  <c r="KD38" s="1"/>
  <c r="DE38"/>
  <c r="KE38" s="1"/>
  <c r="KF38" s="1"/>
  <c r="CZ38"/>
  <c r="JU38" s="1"/>
  <c r="JV38" s="1"/>
  <c r="CY38"/>
  <c r="JW38" s="1"/>
  <c r="JX38" s="1"/>
  <c r="CU38"/>
  <c r="CV38" s="1"/>
  <c r="JQ38" s="1"/>
  <c r="CT38"/>
  <c r="JM38" s="1"/>
  <c r="CS38"/>
  <c r="CP38"/>
  <c r="CN38"/>
  <c r="FV38" s="1"/>
  <c r="CG38"/>
  <c r="JG38" s="1"/>
  <c r="JH38" s="1"/>
  <c r="CF38"/>
  <c r="JE38" s="1"/>
  <c r="JF38" s="1"/>
  <c r="CA38"/>
  <c r="IY38" s="1"/>
  <c r="IZ38" s="1"/>
  <c r="BZ38"/>
  <c r="IW38" s="1"/>
  <c r="IX38" s="1"/>
  <c r="BU38"/>
  <c r="BT38"/>
  <c r="BQ38"/>
  <c r="BP38"/>
  <c r="BJ38"/>
  <c r="II38" s="1"/>
  <c r="BI38"/>
  <c r="IG38" s="1"/>
  <c r="AW38"/>
  <c r="AV38"/>
  <c r="AR38"/>
  <c r="AQ38"/>
  <c r="AK38"/>
  <c r="AJ38"/>
  <c r="AG38"/>
  <c r="AF38"/>
  <c r="NR37"/>
  <c r="MK37"/>
  <c r="MC37"/>
  <c r="LU37"/>
  <c r="LM37"/>
  <c r="LE37"/>
  <c r="KW37"/>
  <c r="KO37"/>
  <c r="KG37"/>
  <c r="JY37"/>
  <c r="JI37"/>
  <c r="JA37"/>
  <c r="IS37"/>
  <c r="IK37"/>
  <c r="IC37"/>
  <c r="HU37"/>
  <c r="GH37"/>
  <c r="GE37"/>
  <c r="GD37"/>
  <c r="GC37"/>
  <c r="GB37"/>
  <c r="GA37"/>
  <c r="FZ37"/>
  <c r="FY37"/>
  <c r="FX37"/>
  <c r="FU37"/>
  <c r="FR37"/>
  <c r="MG37" s="1"/>
  <c r="FQ37"/>
  <c r="MI37" s="1"/>
  <c r="FL37"/>
  <c r="LY37" s="1"/>
  <c r="FK37"/>
  <c r="MA37" s="1"/>
  <c r="FF37"/>
  <c r="LQ37" s="1"/>
  <c r="FE37"/>
  <c r="LS37" s="1"/>
  <c r="EZ37"/>
  <c r="EY37"/>
  <c r="EV37"/>
  <c r="EU37"/>
  <c r="EO37"/>
  <c r="LA37" s="1"/>
  <c r="EN37"/>
  <c r="EK37"/>
  <c r="ED37"/>
  <c r="EC37"/>
  <c r="DX37"/>
  <c r="DW37"/>
  <c r="DQ37"/>
  <c r="DP37"/>
  <c r="DN37"/>
  <c r="DM37"/>
  <c r="DF37"/>
  <c r="KC37" s="1"/>
  <c r="DE37"/>
  <c r="KE37" s="1"/>
  <c r="CZ37"/>
  <c r="JU37" s="1"/>
  <c r="CY37"/>
  <c r="JW37" s="1"/>
  <c r="CU37"/>
  <c r="CV37" s="1"/>
  <c r="JQ37" s="1"/>
  <c r="CT37"/>
  <c r="JM37" s="1"/>
  <c r="CS37"/>
  <c r="CP37"/>
  <c r="CN37"/>
  <c r="CG37"/>
  <c r="JG37" s="1"/>
  <c r="JH37" s="1"/>
  <c r="CF37"/>
  <c r="JE37" s="1"/>
  <c r="JF37" s="1"/>
  <c r="CA37"/>
  <c r="IY37" s="1"/>
  <c r="BZ37"/>
  <c r="IW37" s="1"/>
  <c r="BU37"/>
  <c r="BT37"/>
  <c r="BQ37"/>
  <c r="BP37"/>
  <c r="BJ37"/>
  <c r="II37" s="1"/>
  <c r="BI37"/>
  <c r="IG37" s="1"/>
  <c r="AW37"/>
  <c r="AV37"/>
  <c r="AR37"/>
  <c r="AQ37"/>
  <c r="AK37"/>
  <c r="AJ37"/>
  <c r="AG37"/>
  <c r="AF37"/>
  <c r="NR36"/>
  <c r="MK36"/>
  <c r="MC36"/>
  <c r="LU36"/>
  <c r="LM36"/>
  <c r="LE36"/>
  <c r="KW36"/>
  <c r="KO36"/>
  <c r="KG36"/>
  <c r="JY36"/>
  <c r="JI36"/>
  <c r="JA36"/>
  <c r="IS36"/>
  <c r="IK36"/>
  <c r="IC36"/>
  <c r="HU36"/>
  <c r="GH36"/>
  <c r="GE36"/>
  <c r="GD36"/>
  <c r="GC36"/>
  <c r="GB36"/>
  <c r="GA36"/>
  <c r="FZ36"/>
  <c r="FY36"/>
  <c r="FX36"/>
  <c r="FU36"/>
  <c r="FR36"/>
  <c r="MG36" s="1"/>
  <c r="FQ36"/>
  <c r="MI36" s="1"/>
  <c r="FL36"/>
  <c r="LY36" s="1"/>
  <c r="FK36"/>
  <c r="MA36" s="1"/>
  <c r="FF36"/>
  <c r="LQ36" s="1"/>
  <c r="FE36"/>
  <c r="LS36" s="1"/>
  <c r="EZ36"/>
  <c r="EY36"/>
  <c r="EV36"/>
  <c r="EU36"/>
  <c r="EO36"/>
  <c r="LA36" s="1"/>
  <c r="EN36"/>
  <c r="EK36"/>
  <c r="ED36"/>
  <c r="EC36"/>
  <c r="DX36"/>
  <c r="DW36"/>
  <c r="DQ36"/>
  <c r="DP36"/>
  <c r="DN36"/>
  <c r="DM36"/>
  <c r="DF36"/>
  <c r="KC36" s="1"/>
  <c r="DE36"/>
  <c r="KE36" s="1"/>
  <c r="CZ36"/>
  <c r="JU36" s="1"/>
  <c r="CY36"/>
  <c r="JW36" s="1"/>
  <c r="CU36"/>
  <c r="CV36" s="1"/>
  <c r="JQ36" s="1"/>
  <c r="CT36"/>
  <c r="JM36" s="1"/>
  <c r="CS36"/>
  <c r="CP36"/>
  <c r="CN36"/>
  <c r="FV36" s="1"/>
  <c r="CG36"/>
  <c r="JG36" s="1"/>
  <c r="JH36" s="1"/>
  <c r="CF36"/>
  <c r="JE36" s="1"/>
  <c r="JF36" s="1"/>
  <c r="CA36"/>
  <c r="IY36" s="1"/>
  <c r="BZ36"/>
  <c r="IW36" s="1"/>
  <c r="BU36"/>
  <c r="BT36"/>
  <c r="BQ36"/>
  <c r="BP36"/>
  <c r="BJ36"/>
  <c r="II36" s="1"/>
  <c r="BI36"/>
  <c r="IG36" s="1"/>
  <c r="AW36"/>
  <c r="AV36"/>
  <c r="AR36"/>
  <c r="AQ36"/>
  <c r="AK36"/>
  <c r="AJ36"/>
  <c r="AG36"/>
  <c r="AF36"/>
  <c r="OB35"/>
  <c r="NR35"/>
  <c r="NQ35"/>
  <c r="MK35"/>
  <c r="MC35"/>
  <c r="LU35"/>
  <c r="LM35"/>
  <c r="LE35"/>
  <c r="KW35"/>
  <c r="KO35"/>
  <c r="KG35"/>
  <c r="JY35"/>
  <c r="JI35"/>
  <c r="JA35"/>
  <c r="IS35"/>
  <c r="IK35"/>
  <c r="IC35"/>
  <c r="HU35"/>
  <c r="GH35"/>
  <c r="GE35"/>
  <c r="GD35"/>
  <c r="GC35"/>
  <c r="GB35"/>
  <c r="GA35"/>
  <c r="FZ35"/>
  <c r="FY35"/>
  <c r="FX35"/>
  <c r="FU35"/>
  <c r="FR35"/>
  <c r="MG35" s="1"/>
  <c r="MH35" s="1"/>
  <c r="FQ35"/>
  <c r="MI35" s="1"/>
  <c r="MJ35" s="1"/>
  <c r="FL35"/>
  <c r="LY35" s="1"/>
  <c r="FK35"/>
  <c r="MA35" s="1"/>
  <c r="FF35"/>
  <c r="LQ35" s="1"/>
  <c r="FE35"/>
  <c r="LS35" s="1"/>
  <c r="EZ35"/>
  <c r="EY35"/>
  <c r="EV35"/>
  <c r="EU35"/>
  <c r="EO35"/>
  <c r="LA35" s="1"/>
  <c r="EN35"/>
  <c r="EK35"/>
  <c r="ED35"/>
  <c r="EC35"/>
  <c r="DX35"/>
  <c r="DW35"/>
  <c r="DQ35"/>
  <c r="DP35"/>
  <c r="DN35"/>
  <c r="DM35"/>
  <c r="DF35"/>
  <c r="KC35" s="1"/>
  <c r="DE35"/>
  <c r="KE35" s="1"/>
  <c r="CZ35"/>
  <c r="JU35" s="1"/>
  <c r="CY35"/>
  <c r="JW35" s="1"/>
  <c r="CU35"/>
  <c r="CV35" s="1"/>
  <c r="JQ35" s="1"/>
  <c r="CT35"/>
  <c r="JM35" s="1"/>
  <c r="CS35"/>
  <c r="CP35"/>
  <c r="CN35"/>
  <c r="FW35" s="1"/>
  <c r="CG35"/>
  <c r="JG35" s="1"/>
  <c r="JH35" s="1"/>
  <c r="CF35"/>
  <c r="JE35" s="1"/>
  <c r="JF35" s="1"/>
  <c r="CA35"/>
  <c r="IY35" s="1"/>
  <c r="IZ35" s="1"/>
  <c r="BZ35"/>
  <c r="IW35" s="1"/>
  <c r="IX35" s="1"/>
  <c r="BU35"/>
  <c r="BT35"/>
  <c r="BQ35"/>
  <c r="BP35"/>
  <c r="BJ35"/>
  <c r="II35" s="1"/>
  <c r="BI35"/>
  <c r="IG35" s="1"/>
  <c r="AW35"/>
  <c r="AV35"/>
  <c r="AR35"/>
  <c r="AQ35"/>
  <c r="AK35"/>
  <c r="AJ35"/>
  <c r="AG35"/>
  <c r="AF35"/>
  <c r="OB34"/>
  <c r="NR34"/>
  <c r="NQ34"/>
  <c r="MK34"/>
  <c r="MC34"/>
  <c r="LU34"/>
  <c r="LM34"/>
  <c r="LE34"/>
  <c r="KW34"/>
  <c r="KO34"/>
  <c r="KG34"/>
  <c r="JY34"/>
  <c r="JI34"/>
  <c r="JA34"/>
  <c r="IS34"/>
  <c r="IK34"/>
  <c r="IC34"/>
  <c r="HU34"/>
  <c r="GH34"/>
  <c r="GE34"/>
  <c r="GD34"/>
  <c r="GC34"/>
  <c r="GB34"/>
  <c r="GA34"/>
  <c r="FZ34"/>
  <c r="FY34"/>
  <c r="FX34"/>
  <c r="FU34"/>
  <c r="FR34"/>
  <c r="MG34" s="1"/>
  <c r="MH34" s="1"/>
  <c r="FQ34"/>
  <c r="MI34" s="1"/>
  <c r="MJ34" s="1"/>
  <c r="FL34"/>
  <c r="LY34" s="1"/>
  <c r="FK34"/>
  <c r="MA34" s="1"/>
  <c r="FF34"/>
  <c r="LQ34" s="1"/>
  <c r="FE34"/>
  <c r="LS34" s="1"/>
  <c r="EZ34"/>
  <c r="EY34"/>
  <c r="EV34"/>
  <c r="EU34"/>
  <c r="EO34"/>
  <c r="LA34" s="1"/>
  <c r="EN34"/>
  <c r="EK34"/>
  <c r="ED34"/>
  <c r="EC34"/>
  <c r="DX34"/>
  <c r="DW34"/>
  <c r="DQ34"/>
  <c r="DP34"/>
  <c r="DN34"/>
  <c r="DM34"/>
  <c r="DF34"/>
  <c r="KC34" s="1"/>
  <c r="DE34"/>
  <c r="KE34" s="1"/>
  <c r="CZ34"/>
  <c r="JU34" s="1"/>
  <c r="CY34"/>
  <c r="JW34" s="1"/>
  <c r="CU34"/>
  <c r="CV34" s="1"/>
  <c r="JQ34" s="1"/>
  <c r="CT34"/>
  <c r="JM34" s="1"/>
  <c r="CS34"/>
  <c r="CP34"/>
  <c r="CN34"/>
  <c r="CG34"/>
  <c r="JG34" s="1"/>
  <c r="JH34" s="1"/>
  <c r="CF34"/>
  <c r="JE34" s="1"/>
  <c r="JF34" s="1"/>
  <c r="CA34"/>
  <c r="IY34" s="1"/>
  <c r="IZ34" s="1"/>
  <c r="BZ34"/>
  <c r="IW34" s="1"/>
  <c r="IX34" s="1"/>
  <c r="BU34"/>
  <c r="BT34"/>
  <c r="BQ34"/>
  <c r="BP34"/>
  <c r="BJ34"/>
  <c r="II34" s="1"/>
  <c r="BI34"/>
  <c r="IG34" s="1"/>
  <c r="AW34"/>
  <c r="AV34"/>
  <c r="AR34"/>
  <c r="AQ34"/>
  <c r="AK34"/>
  <c r="AJ34"/>
  <c r="AG34"/>
  <c r="AF34"/>
  <c r="OB33"/>
  <c r="OA33"/>
  <c r="NZ33"/>
  <c r="NY33"/>
  <c r="NW33"/>
  <c r="NU33"/>
  <c r="NT33"/>
  <c r="NR33"/>
  <c r="NQ33"/>
  <c r="NP33"/>
  <c r="NN33"/>
  <c r="NM33"/>
  <c r="MK33"/>
  <c r="MC33"/>
  <c r="LU33"/>
  <c r="LM33"/>
  <c r="LE33"/>
  <c r="KW33"/>
  <c r="KO33"/>
  <c r="KG33"/>
  <c r="JY33"/>
  <c r="JI33"/>
  <c r="JA33"/>
  <c r="IS33"/>
  <c r="IK33"/>
  <c r="IC33"/>
  <c r="HU33"/>
  <c r="GH33"/>
  <c r="GE33"/>
  <c r="GD33"/>
  <c r="GC33"/>
  <c r="GB33"/>
  <c r="GA33"/>
  <c r="FZ33"/>
  <c r="FY33"/>
  <c r="FX33"/>
  <c r="FU33"/>
  <c r="FR33"/>
  <c r="MG33" s="1"/>
  <c r="MH33" s="1"/>
  <c r="FQ33"/>
  <c r="MI33" s="1"/>
  <c r="MJ33" s="1"/>
  <c r="FL33"/>
  <c r="LY33" s="1"/>
  <c r="LZ33" s="1"/>
  <c r="FK33"/>
  <c r="MA33" s="1"/>
  <c r="MB33" s="1"/>
  <c r="FF33"/>
  <c r="LQ33" s="1"/>
  <c r="LR33" s="1"/>
  <c r="FE33"/>
  <c r="LS33" s="1"/>
  <c r="LT33" s="1"/>
  <c r="EZ33"/>
  <c r="EY33"/>
  <c r="EV33"/>
  <c r="EU33"/>
  <c r="EO33"/>
  <c r="LA33" s="1"/>
  <c r="EN33"/>
  <c r="EK33"/>
  <c r="ED33"/>
  <c r="EC33"/>
  <c r="DX33"/>
  <c r="DW33"/>
  <c r="DQ33"/>
  <c r="DP33"/>
  <c r="DN33"/>
  <c r="DM33"/>
  <c r="DF33"/>
  <c r="KC33" s="1"/>
  <c r="KD33" s="1"/>
  <c r="DE33"/>
  <c r="KE33" s="1"/>
  <c r="KF33" s="1"/>
  <c r="CZ33"/>
  <c r="JU33" s="1"/>
  <c r="JV33" s="1"/>
  <c r="CY33"/>
  <c r="JW33" s="1"/>
  <c r="JX33" s="1"/>
  <c r="CU33"/>
  <c r="CV33" s="1"/>
  <c r="JQ33" s="1"/>
  <c r="CT33"/>
  <c r="JM33" s="1"/>
  <c r="CS33"/>
  <c r="CP33"/>
  <c r="CN33"/>
  <c r="FW33" s="1"/>
  <c r="CG33"/>
  <c r="JG33" s="1"/>
  <c r="JH33" s="1"/>
  <c r="CF33"/>
  <c r="JE33" s="1"/>
  <c r="JF33" s="1"/>
  <c r="CA33"/>
  <c r="IY33" s="1"/>
  <c r="IZ33" s="1"/>
  <c r="BZ33"/>
  <c r="IW33" s="1"/>
  <c r="IX33" s="1"/>
  <c r="BU33"/>
  <c r="BT33"/>
  <c r="BQ33"/>
  <c r="BP33"/>
  <c r="BJ33"/>
  <c r="II33" s="1"/>
  <c r="BI33"/>
  <c r="IG33" s="1"/>
  <c r="AW33"/>
  <c r="AV33"/>
  <c r="AR33"/>
  <c r="AQ33"/>
  <c r="AK33"/>
  <c r="AJ33"/>
  <c r="AG33"/>
  <c r="AF33"/>
  <c r="OB32"/>
  <c r="OA32"/>
  <c r="NY32"/>
  <c r="NX32"/>
  <c r="NW32"/>
  <c r="NV32"/>
  <c r="NU32"/>
  <c r="NT32"/>
  <c r="NR32"/>
  <c r="NQ32"/>
  <c r="NP32"/>
  <c r="NN32"/>
  <c r="NM32"/>
  <c r="MK32"/>
  <c r="MC32"/>
  <c r="LU32"/>
  <c r="LM32"/>
  <c r="LE32"/>
  <c r="KW32"/>
  <c r="KO32"/>
  <c r="KG32"/>
  <c r="JY32"/>
  <c r="JI32"/>
  <c r="JA32"/>
  <c r="IS32"/>
  <c r="IK32"/>
  <c r="IC32"/>
  <c r="HU32"/>
  <c r="GH32"/>
  <c r="GE32"/>
  <c r="GD32"/>
  <c r="GC32"/>
  <c r="GB32"/>
  <c r="GA32"/>
  <c r="FZ32"/>
  <c r="FY32"/>
  <c r="FX32"/>
  <c r="FU32"/>
  <c r="FR32"/>
  <c r="MG32" s="1"/>
  <c r="MH32" s="1"/>
  <c r="FQ32"/>
  <c r="MI32" s="1"/>
  <c r="MJ32" s="1"/>
  <c r="FL32"/>
  <c r="LY32" s="1"/>
  <c r="LZ32" s="1"/>
  <c r="FK32"/>
  <c r="MA32" s="1"/>
  <c r="MB32" s="1"/>
  <c r="FF32"/>
  <c r="LQ32" s="1"/>
  <c r="FE32"/>
  <c r="LS32" s="1"/>
  <c r="EZ32"/>
  <c r="EY32"/>
  <c r="EV32"/>
  <c r="EU32"/>
  <c r="EO32"/>
  <c r="LA32" s="1"/>
  <c r="LB32" s="1"/>
  <c r="EN32"/>
  <c r="EK32"/>
  <c r="ED32"/>
  <c r="EC32"/>
  <c r="DX32"/>
  <c r="DW32"/>
  <c r="DQ32"/>
  <c r="DP32"/>
  <c r="DN32"/>
  <c r="DM32"/>
  <c r="DF32"/>
  <c r="KC32" s="1"/>
  <c r="KD32" s="1"/>
  <c r="DE32"/>
  <c r="KE32" s="1"/>
  <c r="KF32" s="1"/>
  <c r="CZ32"/>
  <c r="JU32" s="1"/>
  <c r="JV32" s="1"/>
  <c r="CY32"/>
  <c r="JW32" s="1"/>
  <c r="JX32" s="1"/>
  <c r="CU32"/>
  <c r="CV32" s="1"/>
  <c r="JQ32" s="1"/>
  <c r="CT32"/>
  <c r="JM32" s="1"/>
  <c r="CS32"/>
  <c r="CP32"/>
  <c r="CN32"/>
  <c r="FW32" s="1"/>
  <c r="CG32"/>
  <c r="JG32" s="1"/>
  <c r="JH32" s="1"/>
  <c r="CF32"/>
  <c r="JE32" s="1"/>
  <c r="JF32" s="1"/>
  <c r="CA32"/>
  <c r="IY32" s="1"/>
  <c r="IZ32" s="1"/>
  <c r="BZ32"/>
  <c r="IW32" s="1"/>
  <c r="IX32" s="1"/>
  <c r="BU32"/>
  <c r="BT32"/>
  <c r="BQ32"/>
  <c r="BP32"/>
  <c r="BJ32"/>
  <c r="II32" s="1"/>
  <c r="BI32"/>
  <c r="IG32" s="1"/>
  <c r="AW32"/>
  <c r="AV32"/>
  <c r="AR32"/>
  <c r="AQ32"/>
  <c r="AK32"/>
  <c r="AJ32"/>
  <c r="AG32"/>
  <c r="AF32"/>
  <c r="OB31"/>
  <c r="NU31"/>
  <c r="NT31"/>
  <c r="NR31"/>
  <c r="NQ31"/>
  <c r="NP31"/>
  <c r="MK31"/>
  <c r="MC31"/>
  <c r="LU31"/>
  <c r="LM31"/>
  <c r="LE31"/>
  <c r="KW31"/>
  <c r="KO31"/>
  <c r="KG31"/>
  <c r="JY31"/>
  <c r="JI31"/>
  <c r="JA31"/>
  <c r="IS31"/>
  <c r="IK31"/>
  <c r="IC31"/>
  <c r="HU31"/>
  <c r="GH31"/>
  <c r="GE31"/>
  <c r="GD31"/>
  <c r="GC31"/>
  <c r="GB31"/>
  <c r="GA31"/>
  <c r="FZ31"/>
  <c r="FY31"/>
  <c r="FX31"/>
  <c r="FU31"/>
  <c r="FR31"/>
  <c r="MG31" s="1"/>
  <c r="MH31" s="1"/>
  <c r="FQ31"/>
  <c r="MI31" s="1"/>
  <c r="MJ31" s="1"/>
  <c r="LY31"/>
  <c r="MA31"/>
  <c r="FF31"/>
  <c r="LQ31" s="1"/>
  <c r="FE31"/>
  <c r="LS31" s="1"/>
  <c r="EZ31"/>
  <c r="EY31"/>
  <c r="EV31"/>
  <c r="EU31"/>
  <c r="EO31"/>
  <c r="LA31" s="1"/>
  <c r="EN31"/>
  <c r="EK31"/>
  <c r="DQ31"/>
  <c r="DP31"/>
  <c r="DN31"/>
  <c r="DM31"/>
  <c r="DF31"/>
  <c r="KC31" s="1"/>
  <c r="KD31" s="1"/>
  <c r="DE31"/>
  <c r="KE31" s="1"/>
  <c r="KF31" s="1"/>
  <c r="CZ31"/>
  <c r="JU31" s="1"/>
  <c r="JV31" s="1"/>
  <c r="CY31"/>
  <c r="JW31" s="1"/>
  <c r="JX31" s="1"/>
  <c r="CU31"/>
  <c r="CV31" s="1"/>
  <c r="JQ31" s="1"/>
  <c r="CT31"/>
  <c r="JM31" s="1"/>
  <c r="CS31"/>
  <c r="CP31"/>
  <c r="CN31"/>
  <c r="CG31"/>
  <c r="JG31" s="1"/>
  <c r="JH31" s="1"/>
  <c r="CF31"/>
  <c r="JE31" s="1"/>
  <c r="JF31" s="1"/>
  <c r="CA31"/>
  <c r="IY31" s="1"/>
  <c r="IZ31" s="1"/>
  <c r="BZ31"/>
  <c r="IW31" s="1"/>
  <c r="IX31" s="1"/>
  <c r="BU31"/>
  <c r="BT31"/>
  <c r="BQ31"/>
  <c r="BP31"/>
  <c r="BJ31"/>
  <c r="II31" s="1"/>
  <c r="BI31"/>
  <c r="IG31" s="1"/>
  <c r="AW31"/>
  <c r="AV31"/>
  <c r="AR31"/>
  <c r="AQ31"/>
  <c r="AK31"/>
  <c r="AJ31"/>
  <c r="AG31"/>
  <c r="AF31"/>
  <c r="OB30"/>
  <c r="OA30"/>
  <c r="NY30"/>
  <c r="NW30"/>
  <c r="NU30"/>
  <c r="NT30"/>
  <c r="NR30"/>
  <c r="NQ30"/>
  <c r="NP30"/>
  <c r="NN30"/>
  <c r="NM30"/>
  <c r="MK30"/>
  <c r="MC30"/>
  <c r="LU30"/>
  <c r="LM30"/>
  <c r="LE30"/>
  <c r="KW30"/>
  <c r="KO30"/>
  <c r="KG30"/>
  <c r="JY30"/>
  <c r="JI30"/>
  <c r="JA30"/>
  <c r="IS30"/>
  <c r="IK30"/>
  <c r="IC30"/>
  <c r="HU30"/>
  <c r="GH30"/>
  <c r="GE30"/>
  <c r="GD30"/>
  <c r="GC30"/>
  <c r="GB30"/>
  <c r="GA30"/>
  <c r="FZ30"/>
  <c r="FY30"/>
  <c r="FX30"/>
  <c r="FU30"/>
  <c r="FR30"/>
  <c r="MG30" s="1"/>
  <c r="MH30" s="1"/>
  <c r="FQ30"/>
  <c r="MI30" s="1"/>
  <c r="MJ30" s="1"/>
  <c r="FL30"/>
  <c r="LY30" s="1"/>
  <c r="LZ30" s="1"/>
  <c r="FK30"/>
  <c r="MA30" s="1"/>
  <c r="MB30" s="1"/>
  <c r="FF30"/>
  <c r="LQ30" s="1"/>
  <c r="FE30"/>
  <c r="LS30" s="1"/>
  <c r="EZ30"/>
  <c r="EY30"/>
  <c r="EV30"/>
  <c r="EU30"/>
  <c r="EO30"/>
  <c r="LA30" s="1"/>
  <c r="EN30"/>
  <c r="EK30"/>
  <c r="ED30"/>
  <c r="EC30"/>
  <c r="DX30"/>
  <c r="DW30"/>
  <c r="DQ30"/>
  <c r="DP30"/>
  <c r="DN30"/>
  <c r="DM30"/>
  <c r="DF30"/>
  <c r="KC30" s="1"/>
  <c r="KD30" s="1"/>
  <c r="DE30"/>
  <c r="KE30" s="1"/>
  <c r="KF30" s="1"/>
  <c r="CZ30"/>
  <c r="JU30" s="1"/>
  <c r="JV30" s="1"/>
  <c r="CY30"/>
  <c r="JW30" s="1"/>
  <c r="JX30" s="1"/>
  <c r="CU30"/>
  <c r="CV30" s="1"/>
  <c r="JQ30" s="1"/>
  <c r="CT30"/>
  <c r="JM30" s="1"/>
  <c r="CS30"/>
  <c r="CP30"/>
  <c r="CN30"/>
  <c r="FW30" s="1"/>
  <c r="CG30"/>
  <c r="JG30" s="1"/>
  <c r="JH30" s="1"/>
  <c r="CF30"/>
  <c r="JE30" s="1"/>
  <c r="JF30" s="1"/>
  <c r="CA30"/>
  <c r="IY30" s="1"/>
  <c r="IZ30" s="1"/>
  <c r="BZ30"/>
  <c r="IW30" s="1"/>
  <c r="IX30" s="1"/>
  <c r="BU30"/>
  <c r="BT30"/>
  <c r="BQ30"/>
  <c r="BP30"/>
  <c r="BJ30"/>
  <c r="II30" s="1"/>
  <c r="BI30"/>
  <c r="IG30" s="1"/>
  <c r="AW30"/>
  <c r="AV30"/>
  <c r="AR30"/>
  <c r="AQ30"/>
  <c r="AK30"/>
  <c r="AJ30"/>
  <c r="AG30"/>
  <c r="AF30"/>
  <c r="OB29"/>
  <c r="OA29"/>
  <c r="NY29"/>
  <c r="NW29"/>
  <c r="NU29"/>
  <c r="NT29"/>
  <c r="NR29"/>
  <c r="NQ29"/>
  <c r="NP29"/>
  <c r="NN29"/>
  <c r="NM29"/>
  <c r="MK29"/>
  <c r="MC29"/>
  <c r="LU29"/>
  <c r="LM29"/>
  <c r="LE29"/>
  <c r="KW29"/>
  <c r="KO29"/>
  <c r="KG29"/>
  <c r="JY29"/>
  <c r="JI29"/>
  <c r="JA29"/>
  <c r="IS29"/>
  <c r="IK29"/>
  <c r="IC29"/>
  <c r="HU29"/>
  <c r="GH29"/>
  <c r="GE29"/>
  <c r="GD29"/>
  <c r="GC29"/>
  <c r="GB29"/>
  <c r="GA29"/>
  <c r="FZ29"/>
  <c r="FY29"/>
  <c r="FX29"/>
  <c r="FU29"/>
  <c r="FR29"/>
  <c r="MG29" s="1"/>
  <c r="MH29" s="1"/>
  <c r="FQ29"/>
  <c r="MI29" s="1"/>
  <c r="MJ29" s="1"/>
  <c r="FL29"/>
  <c r="LY29" s="1"/>
  <c r="LZ29" s="1"/>
  <c r="FK29"/>
  <c r="MA29" s="1"/>
  <c r="MB29" s="1"/>
  <c r="FF29"/>
  <c r="LQ29" s="1"/>
  <c r="FE29"/>
  <c r="LS29" s="1"/>
  <c r="EZ29"/>
  <c r="EY29"/>
  <c r="EV29"/>
  <c r="EU29"/>
  <c r="EO29"/>
  <c r="LA29" s="1"/>
  <c r="EN29"/>
  <c r="EK29"/>
  <c r="ED29"/>
  <c r="EC29"/>
  <c r="DX29"/>
  <c r="DW29"/>
  <c r="DQ29"/>
  <c r="DP29"/>
  <c r="DN29"/>
  <c r="DM29"/>
  <c r="DF29"/>
  <c r="KC29" s="1"/>
  <c r="KD29" s="1"/>
  <c r="DE29"/>
  <c r="KE29" s="1"/>
  <c r="KF29" s="1"/>
  <c r="CZ29"/>
  <c r="JU29" s="1"/>
  <c r="JV29" s="1"/>
  <c r="CY29"/>
  <c r="JW29" s="1"/>
  <c r="JX29" s="1"/>
  <c r="CU29"/>
  <c r="CV29" s="1"/>
  <c r="JQ29" s="1"/>
  <c r="CT29"/>
  <c r="JM29" s="1"/>
  <c r="CS29"/>
  <c r="CP29"/>
  <c r="CN29"/>
  <c r="CG29"/>
  <c r="JG29" s="1"/>
  <c r="JH29" s="1"/>
  <c r="CF29"/>
  <c r="JE29" s="1"/>
  <c r="JF29" s="1"/>
  <c r="CA29"/>
  <c r="IY29" s="1"/>
  <c r="IZ29" s="1"/>
  <c r="BZ29"/>
  <c r="IW29" s="1"/>
  <c r="IX29" s="1"/>
  <c r="BU29"/>
  <c r="BT29"/>
  <c r="BQ29"/>
  <c r="BP29"/>
  <c r="BJ29"/>
  <c r="II29" s="1"/>
  <c r="BI29"/>
  <c r="IG29" s="1"/>
  <c r="AW29"/>
  <c r="AV29"/>
  <c r="AR29"/>
  <c r="AQ29"/>
  <c r="AK29"/>
  <c r="AJ29"/>
  <c r="AG29"/>
  <c r="AF29"/>
  <c r="OB28"/>
  <c r="OA28"/>
  <c r="NY28"/>
  <c r="NW28"/>
  <c r="NU28"/>
  <c r="NT28"/>
  <c r="NR28"/>
  <c r="NQ28"/>
  <c r="NP28"/>
  <c r="NN28"/>
  <c r="NM28"/>
  <c r="MK28"/>
  <c r="MC28"/>
  <c r="LU28"/>
  <c r="LM28"/>
  <c r="LE28"/>
  <c r="KW28"/>
  <c r="KO28"/>
  <c r="KG28"/>
  <c r="JY28"/>
  <c r="JI28"/>
  <c r="JA28"/>
  <c r="IS28"/>
  <c r="IK28"/>
  <c r="IC28"/>
  <c r="HU28"/>
  <c r="GH28"/>
  <c r="GE28"/>
  <c r="GD28"/>
  <c r="GC28"/>
  <c r="GB28"/>
  <c r="GA28"/>
  <c r="FZ28"/>
  <c r="FY28"/>
  <c r="FX28"/>
  <c r="FU28"/>
  <c r="FR28"/>
  <c r="MG28" s="1"/>
  <c r="MH28" s="1"/>
  <c r="FQ28"/>
  <c r="MI28" s="1"/>
  <c r="MJ28" s="1"/>
  <c r="FL28"/>
  <c r="LY28" s="1"/>
  <c r="LZ28" s="1"/>
  <c r="FK28"/>
  <c r="MA28" s="1"/>
  <c r="MB28" s="1"/>
  <c r="FF28"/>
  <c r="LQ28" s="1"/>
  <c r="FE28"/>
  <c r="LS28" s="1"/>
  <c r="EZ28"/>
  <c r="EY28"/>
  <c r="EV28"/>
  <c r="EU28"/>
  <c r="EO28"/>
  <c r="LA28" s="1"/>
  <c r="EN28"/>
  <c r="EK28"/>
  <c r="ED28"/>
  <c r="EC28"/>
  <c r="DX28"/>
  <c r="DW28"/>
  <c r="DQ28"/>
  <c r="DP28"/>
  <c r="DN28"/>
  <c r="DM28"/>
  <c r="DF28"/>
  <c r="KC28" s="1"/>
  <c r="KD28" s="1"/>
  <c r="DE28"/>
  <c r="KE28" s="1"/>
  <c r="KF28" s="1"/>
  <c r="CZ28"/>
  <c r="JU28" s="1"/>
  <c r="JV28" s="1"/>
  <c r="CY28"/>
  <c r="JW28" s="1"/>
  <c r="JX28" s="1"/>
  <c r="CU28"/>
  <c r="CV28" s="1"/>
  <c r="JQ28" s="1"/>
  <c r="CT28"/>
  <c r="JM28" s="1"/>
  <c r="CS28"/>
  <c r="CP28"/>
  <c r="CN28"/>
  <c r="FV28" s="1"/>
  <c r="CG28"/>
  <c r="JG28" s="1"/>
  <c r="JH28" s="1"/>
  <c r="CF28"/>
  <c r="JE28" s="1"/>
  <c r="JF28" s="1"/>
  <c r="CA28"/>
  <c r="IY28" s="1"/>
  <c r="IZ28" s="1"/>
  <c r="BZ28"/>
  <c r="IW28" s="1"/>
  <c r="IX28" s="1"/>
  <c r="BU28"/>
  <c r="BT28"/>
  <c r="BQ28"/>
  <c r="BP28"/>
  <c r="BJ28"/>
  <c r="II28" s="1"/>
  <c r="BI28"/>
  <c r="IG28" s="1"/>
  <c r="AW28"/>
  <c r="AV28"/>
  <c r="AR28"/>
  <c r="AQ28"/>
  <c r="AK28"/>
  <c r="AJ28"/>
  <c r="AG28"/>
  <c r="AF28"/>
  <c r="OB27"/>
  <c r="OA27"/>
  <c r="NY27"/>
  <c r="NW27"/>
  <c r="NU27"/>
  <c r="NT27"/>
  <c r="NR27"/>
  <c r="NQ27"/>
  <c r="NP27"/>
  <c r="NN27"/>
  <c r="NM27"/>
  <c r="MK27"/>
  <c r="MC27"/>
  <c r="LU27"/>
  <c r="LM27"/>
  <c r="LE27"/>
  <c r="KW27"/>
  <c r="KO27"/>
  <c r="KG27"/>
  <c r="JY27"/>
  <c r="JI27"/>
  <c r="JA27"/>
  <c r="IS27"/>
  <c r="IK27"/>
  <c r="IC27"/>
  <c r="HU27"/>
  <c r="GH27"/>
  <c r="GE27"/>
  <c r="GD27"/>
  <c r="GC27"/>
  <c r="GB27"/>
  <c r="GA27"/>
  <c r="FZ27"/>
  <c r="FY27"/>
  <c r="FX27"/>
  <c r="FU27"/>
  <c r="FR27"/>
  <c r="MG27" s="1"/>
  <c r="MH27" s="1"/>
  <c r="FQ27"/>
  <c r="MI27" s="1"/>
  <c r="MJ27" s="1"/>
  <c r="FL27"/>
  <c r="LY27" s="1"/>
  <c r="LZ27" s="1"/>
  <c r="FK27"/>
  <c r="MA27" s="1"/>
  <c r="MB27" s="1"/>
  <c r="FF27"/>
  <c r="LQ27" s="1"/>
  <c r="FE27"/>
  <c r="LS27" s="1"/>
  <c r="EZ27"/>
  <c r="EY27"/>
  <c r="EV27"/>
  <c r="EU27"/>
  <c r="EO27"/>
  <c r="LA27" s="1"/>
  <c r="EN27"/>
  <c r="EK27"/>
  <c r="ED27"/>
  <c r="EC27"/>
  <c r="DX27"/>
  <c r="DW27"/>
  <c r="DQ27"/>
  <c r="DP27"/>
  <c r="DN27"/>
  <c r="DM27"/>
  <c r="DF27"/>
  <c r="KC27" s="1"/>
  <c r="KD27" s="1"/>
  <c r="DE27"/>
  <c r="KE27" s="1"/>
  <c r="KF27" s="1"/>
  <c r="CZ27"/>
  <c r="JU27" s="1"/>
  <c r="JV27" s="1"/>
  <c r="CY27"/>
  <c r="JW27" s="1"/>
  <c r="JX27" s="1"/>
  <c r="CU27"/>
  <c r="CV27" s="1"/>
  <c r="JQ27" s="1"/>
  <c r="CT27"/>
  <c r="JM27" s="1"/>
  <c r="CS27"/>
  <c r="CP27"/>
  <c r="CN27"/>
  <c r="FW27" s="1"/>
  <c r="CG27"/>
  <c r="JG27" s="1"/>
  <c r="JH27" s="1"/>
  <c r="CF27"/>
  <c r="JE27" s="1"/>
  <c r="JF27" s="1"/>
  <c r="CA27"/>
  <c r="IY27" s="1"/>
  <c r="IZ27" s="1"/>
  <c r="BZ27"/>
  <c r="IW27" s="1"/>
  <c r="IX27" s="1"/>
  <c r="BU27"/>
  <c r="BT27"/>
  <c r="BQ27"/>
  <c r="BP27"/>
  <c r="BJ27"/>
  <c r="II27" s="1"/>
  <c r="BI27"/>
  <c r="IG27" s="1"/>
  <c r="AW27"/>
  <c r="AV27"/>
  <c r="AR27"/>
  <c r="AQ27"/>
  <c r="AK27"/>
  <c r="AJ27"/>
  <c r="AG27"/>
  <c r="AF27"/>
  <c r="OB26"/>
  <c r="OA26"/>
  <c r="NY26"/>
  <c r="NW26"/>
  <c r="NU26"/>
  <c r="NT26"/>
  <c r="NR26"/>
  <c r="NQ26"/>
  <c r="NP26"/>
  <c r="NN26"/>
  <c r="NM26"/>
  <c r="MK26"/>
  <c r="MC26"/>
  <c r="LU26"/>
  <c r="LM26"/>
  <c r="LE26"/>
  <c r="KW26"/>
  <c r="KO26"/>
  <c r="KG26"/>
  <c r="JY26"/>
  <c r="JI26"/>
  <c r="JA26"/>
  <c r="IS26"/>
  <c r="IK26"/>
  <c r="IC26"/>
  <c r="HU26"/>
  <c r="GH26"/>
  <c r="GE26"/>
  <c r="GD26"/>
  <c r="GC26"/>
  <c r="GB26"/>
  <c r="GA26"/>
  <c r="FZ26"/>
  <c r="FY26"/>
  <c r="FX26"/>
  <c r="FU26"/>
  <c r="FR26"/>
  <c r="MG26" s="1"/>
  <c r="MH26" s="1"/>
  <c r="FQ26"/>
  <c r="MI26" s="1"/>
  <c r="MJ26" s="1"/>
  <c r="FL26"/>
  <c r="LY26" s="1"/>
  <c r="LZ26" s="1"/>
  <c r="FK26"/>
  <c r="MA26" s="1"/>
  <c r="MB26" s="1"/>
  <c r="FF26"/>
  <c r="LQ26" s="1"/>
  <c r="FE26"/>
  <c r="LS26" s="1"/>
  <c r="EZ26"/>
  <c r="EY26"/>
  <c r="EV26"/>
  <c r="EU26"/>
  <c r="EO26"/>
  <c r="LA26" s="1"/>
  <c r="EN26"/>
  <c r="EK26"/>
  <c r="ED26"/>
  <c r="EC26"/>
  <c r="DX26"/>
  <c r="DW26"/>
  <c r="DQ26"/>
  <c r="DP26"/>
  <c r="DN26"/>
  <c r="DM26"/>
  <c r="DF26"/>
  <c r="KC26" s="1"/>
  <c r="KD26" s="1"/>
  <c r="DE26"/>
  <c r="KE26" s="1"/>
  <c r="KF26" s="1"/>
  <c r="CZ26"/>
  <c r="JU26" s="1"/>
  <c r="JV26" s="1"/>
  <c r="CY26"/>
  <c r="JW26" s="1"/>
  <c r="JX26" s="1"/>
  <c r="CU26"/>
  <c r="CV26" s="1"/>
  <c r="JQ26" s="1"/>
  <c r="CT26"/>
  <c r="JM26" s="1"/>
  <c r="CS26"/>
  <c r="CP26"/>
  <c r="CN26"/>
  <c r="FW26" s="1"/>
  <c r="CG26"/>
  <c r="JG26" s="1"/>
  <c r="JH26" s="1"/>
  <c r="CF26"/>
  <c r="JE26" s="1"/>
  <c r="JF26" s="1"/>
  <c r="CA26"/>
  <c r="IY26" s="1"/>
  <c r="IZ26" s="1"/>
  <c r="BZ26"/>
  <c r="IW26" s="1"/>
  <c r="IX26" s="1"/>
  <c r="BU26"/>
  <c r="BT26"/>
  <c r="BQ26"/>
  <c r="BP26"/>
  <c r="BJ26"/>
  <c r="II26" s="1"/>
  <c r="BI26"/>
  <c r="IG26" s="1"/>
  <c r="AW26"/>
  <c r="AV26"/>
  <c r="AR26"/>
  <c r="AQ26"/>
  <c r="AK26"/>
  <c r="AJ26"/>
  <c r="AG26"/>
  <c r="AF26"/>
  <c r="OB25"/>
  <c r="OA25"/>
  <c r="NY25"/>
  <c r="NW25"/>
  <c r="NU25"/>
  <c r="NT25"/>
  <c r="NR25"/>
  <c r="NQ25"/>
  <c r="NP25"/>
  <c r="NN25"/>
  <c r="NM25"/>
  <c r="MK25"/>
  <c r="MC25"/>
  <c r="LU25"/>
  <c r="LM25"/>
  <c r="LE25"/>
  <c r="KW25"/>
  <c r="KO25"/>
  <c r="KG25"/>
  <c r="JY25"/>
  <c r="JI25"/>
  <c r="JA25"/>
  <c r="IS25"/>
  <c r="IK25"/>
  <c r="IC25"/>
  <c r="HU25"/>
  <c r="GH25"/>
  <c r="GE25"/>
  <c r="GD25"/>
  <c r="GC25"/>
  <c r="GB25"/>
  <c r="GA25"/>
  <c r="FZ25"/>
  <c r="FY25"/>
  <c r="FX25"/>
  <c r="FU25"/>
  <c r="FR25"/>
  <c r="MG25" s="1"/>
  <c r="MH25" s="1"/>
  <c r="FQ25"/>
  <c r="MI25" s="1"/>
  <c r="MJ25" s="1"/>
  <c r="FL25"/>
  <c r="LY25" s="1"/>
  <c r="LZ25" s="1"/>
  <c r="FK25"/>
  <c r="MA25" s="1"/>
  <c r="MB25" s="1"/>
  <c r="FF25"/>
  <c r="LQ25" s="1"/>
  <c r="FE25"/>
  <c r="LS25" s="1"/>
  <c r="EZ25"/>
  <c r="EY25"/>
  <c r="EV25"/>
  <c r="EU25"/>
  <c r="EO25"/>
  <c r="LA25" s="1"/>
  <c r="EN25"/>
  <c r="EK25"/>
  <c r="ED25"/>
  <c r="EC25"/>
  <c r="DX25"/>
  <c r="DW25"/>
  <c r="DQ25"/>
  <c r="DP25"/>
  <c r="DN25"/>
  <c r="DM25"/>
  <c r="DF25"/>
  <c r="KC25" s="1"/>
  <c r="KD25" s="1"/>
  <c r="DE25"/>
  <c r="KE25" s="1"/>
  <c r="KF25" s="1"/>
  <c r="CZ25"/>
  <c r="JU25" s="1"/>
  <c r="JV25" s="1"/>
  <c r="CY25"/>
  <c r="JW25" s="1"/>
  <c r="JX25" s="1"/>
  <c r="CU25"/>
  <c r="CV25" s="1"/>
  <c r="JQ25" s="1"/>
  <c r="CT25"/>
  <c r="JM25" s="1"/>
  <c r="CS25"/>
  <c r="CP25"/>
  <c r="CN25"/>
  <c r="CG25"/>
  <c r="JG25" s="1"/>
  <c r="JH25" s="1"/>
  <c r="CF25"/>
  <c r="JE25" s="1"/>
  <c r="JF25" s="1"/>
  <c r="CA25"/>
  <c r="IY25" s="1"/>
  <c r="IZ25" s="1"/>
  <c r="BZ25"/>
  <c r="IW25" s="1"/>
  <c r="IX25" s="1"/>
  <c r="BU25"/>
  <c r="BT25"/>
  <c r="BQ25"/>
  <c r="BP25"/>
  <c r="BJ25"/>
  <c r="II25" s="1"/>
  <c r="BI25"/>
  <c r="IG25" s="1"/>
  <c r="AW25"/>
  <c r="AV25"/>
  <c r="AR25"/>
  <c r="AQ25"/>
  <c r="AK25"/>
  <c r="AJ25"/>
  <c r="AG25"/>
  <c r="AF25"/>
  <c r="OB24"/>
  <c r="OA24"/>
  <c r="NY24"/>
  <c r="NW24"/>
  <c r="NU24"/>
  <c r="NT24"/>
  <c r="NR24"/>
  <c r="NQ24"/>
  <c r="NP24"/>
  <c r="NN24"/>
  <c r="NM24"/>
  <c r="MK24"/>
  <c r="MC24"/>
  <c r="LU24"/>
  <c r="LM24"/>
  <c r="LE24"/>
  <c r="KW24"/>
  <c r="KO24"/>
  <c r="KG24"/>
  <c r="JY24"/>
  <c r="JI24"/>
  <c r="JA24"/>
  <c r="IS24"/>
  <c r="IK24"/>
  <c r="IC24"/>
  <c r="HU24"/>
  <c r="GH24"/>
  <c r="GE24"/>
  <c r="GD24"/>
  <c r="GC24"/>
  <c r="GB24"/>
  <c r="GA24"/>
  <c r="FZ24"/>
  <c r="FY24"/>
  <c r="FX24"/>
  <c r="FU24"/>
  <c r="FR24"/>
  <c r="MG24" s="1"/>
  <c r="MH24" s="1"/>
  <c r="FQ24"/>
  <c r="MI24" s="1"/>
  <c r="MJ24" s="1"/>
  <c r="FL24"/>
  <c r="LY24" s="1"/>
  <c r="LZ24" s="1"/>
  <c r="FK24"/>
  <c r="MA24" s="1"/>
  <c r="MB24" s="1"/>
  <c r="FF24"/>
  <c r="LQ24" s="1"/>
  <c r="FE24"/>
  <c r="LS24" s="1"/>
  <c r="EZ24"/>
  <c r="EY24"/>
  <c r="EV24"/>
  <c r="EU24"/>
  <c r="EO24"/>
  <c r="LA24" s="1"/>
  <c r="EN24"/>
  <c r="EK24"/>
  <c r="ED24"/>
  <c r="EC24"/>
  <c r="DX24"/>
  <c r="DW24"/>
  <c r="DQ24"/>
  <c r="DP24"/>
  <c r="DN24"/>
  <c r="DM24"/>
  <c r="DF24"/>
  <c r="KC24" s="1"/>
  <c r="KD24" s="1"/>
  <c r="DE24"/>
  <c r="KE24" s="1"/>
  <c r="KF24" s="1"/>
  <c r="CZ24"/>
  <c r="JU24" s="1"/>
  <c r="JV24" s="1"/>
  <c r="CY24"/>
  <c r="JW24" s="1"/>
  <c r="JX24" s="1"/>
  <c r="CU24"/>
  <c r="CV24" s="1"/>
  <c r="JQ24" s="1"/>
  <c r="CT24"/>
  <c r="JM24" s="1"/>
  <c r="CS24"/>
  <c r="CP24"/>
  <c r="CN24"/>
  <c r="FV24" s="1"/>
  <c r="CG24"/>
  <c r="JG24" s="1"/>
  <c r="JH24" s="1"/>
  <c r="CF24"/>
  <c r="JE24" s="1"/>
  <c r="JF24" s="1"/>
  <c r="CA24"/>
  <c r="IY24" s="1"/>
  <c r="IZ24" s="1"/>
  <c r="BZ24"/>
  <c r="IW24" s="1"/>
  <c r="IX24" s="1"/>
  <c r="BU24"/>
  <c r="BT24"/>
  <c r="BQ24"/>
  <c r="BP24"/>
  <c r="BJ24"/>
  <c r="II24" s="1"/>
  <c r="BI24"/>
  <c r="IG24" s="1"/>
  <c r="AW24"/>
  <c r="AV24"/>
  <c r="AR24"/>
  <c r="AQ24"/>
  <c r="AK24"/>
  <c r="AJ24"/>
  <c r="AG24"/>
  <c r="AF24"/>
  <c r="OB23"/>
  <c r="OA23"/>
  <c r="NY23"/>
  <c r="NW23"/>
  <c r="NU23"/>
  <c r="NT23"/>
  <c r="NR23"/>
  <c r="NQ23"/>
  <c r="NP23"/>
  <c r="NN23"/>
  <c r="NM23"/>
  <c r="MK23"/>
  <c r="MC23"/>
  <c r="LU23"/>
  <c r="LM23"/>
  <c r="LE23"/>
  <c r="KW23"/>
  <c r="KO23"/>
  <c r="KG23"/>
  <c r="JY23"/>
  <c r="JI23"/>
  <c r="JA23"/>
  <c r="IS23"/>
  <c r="IK23"/>
  <c r="IC23"/>
  <c r="HU23"/>
  <c r="GH23"/>
  <c r="GE23"/>
  <c r="GD23"/>
  <c r="GC23"/>
  <c r="GB23"/>
  <c r="GA23"/>
  <c r="FZ23"/>
  <c r="FY23"/>
  <c r="FX23"/>
  <c r="FU23"/>
  <c r="FR23"/>
  <c r="MG23" s="1"/>
  <c r="MH23" s="1"/>
  <c r="FQ23"/>
  <c r="MI23" s="1"/>
  <c r="MJ23" s="1"/>
  <c r="FL23"/>
  <c r="LY23" s="1"/>
  <c r="LZ23" s="1"/>
  <c r="FK23"/>
  <c r="MA23" s="1"/>
  <c r="MB23" s="1"/>
  <c r="FF23"/>
  <c r="LQ23" s="1"/>
  <c r="FE23"/>
  <c r="LS23" s="1"/>
  <c r="EZ23"/>
  <c r="EY23"/>
  <c r="EV23"/>
  <c r="EU23"/>
  <c r="EO23"/>
  <c r="LA23" s="1"/>
  <c r="EN23"/>
  <c r="EK23"/>
  <c r="ED23"/>
  <c r="EC23"/>
  <c r="DX23"/>
  <c r="DW23"/>
  <c r="DQ23"/>
  <c r="DP23"/>
  <c r="DN23"/>
  <c r="DM23"/>
  <c r="DF23"/>
  <c r="KC23" s="1"/>
  <c r="KD23" s="1"/>
  <c r="DE23"/>
  <c r="KE23" s="1"/>
  <c r="KF23" s="1"/>
  <c r="CZ23"/>
  <c r="JU23" s="1"/>
  <c r="JV23" s="1"/>
  <c r="CY23"/>
  <c r="JW23" s="1"/>
  <c r="JX23" s="1"/>
  <c r="CU23"/>
  <c r="CV23" s="1"/>
  <c r="JQ23" s="1"/>
  <c r="CT23"/>
  <c r="JM23" s="1"/>
  <c r="CS23"/>
  <c r="CP23"/>
  <c r="CN23"/>
  <c r="FW23" s="1"/>
  <c r="CG23"/>
  <c r="JG23" s="1"/>
  <c r="JH23" s="1"/>
  <c r="CF23"/>
  <c r="JE23" s="1"/>
  <c r="JF23" s="1"/>
  <c r="CA23"/>
  <c r="IY23" s="1"/>
  <c r="IZ23" s="1"/>
  <c r="BZ23"/>
  <c r="IW23" s="1"/>
  <c r="IX23" s="1"/>
  <c r="BU23"/>
  <c r="BT23"/>
  <c r="BQ23"/>
  <c r="BP23"/>
  <c r="BJ23"/>
  <c r="II23" s="1"/>
  <c r="BI23"/>
  <c r="IG23" s="1"/>
  <c r="AW23"/>
  <c r="AV23"/>
  <c r="AR23"/>
  <c r="AQ23"/>
  <c r="AK23"/>
  <c r="AJ23"/>
  <c r="AG23"/>
  <c r="AF23"/>
  <c r="OB22"/>
  <c r="OA22"/>
  <c r="NY22"/>
  <c r="NW22"/>
  <c r="NU22"/>
  <c r="NT22"/>
  <c r="NR22"/>
  <c r="NQ22"/>
  <c r="NP22"/>
  <c r="NN22"/>
  <c r="NM22"/>
  <c r="MK22"/>
  <c r="MC22"/>
  <c r="LU22"/>
  <c r="LM22"/>
  <c r="LE22"/>
  <c r="KW22"/>
  <c r="KO22"/>
  <c r="KG22"/>
  <c r="JY22"/>
  <c r="JI22"/>
  <c r="JA22"/>
  <c r="IS22"/>
  <c r="IK22"/>
  <c r="IC22"/>
  <c r="HU22"/>
  <c r="GH22"/>
  <c r="GE22"/>
  <c r="GD22"/>
  <c r="GC22"/>
  <c r="GB22"/>
  <c r="GA22"/>
  <c r="FZ22"/>
  <c r="FY22"/>
  <c r="FX22"/>
  <c r="FU22"/>
  <c r="FR22"/>
  <c r="MG22" s="1"/>
  <c r="MH22" s="1"/>
  <c r="FQ22"/>
  <c r="MI22" s="1"/>
  <c r="MJ22" s="1"/>
  <c r="FL22"/>
  <c r="LY22" s="1"/>
  <c r="LZ22" s="1"/>
  <c r="FK22"/>
  <c r="MA22" s="1"/>
  <c r="MB22" s="1"/>
  <c r="FF22"/>
  <c r="LQ22" s="1"/>
  <c r="FE22"/>
  <c r="LS22" s="1"/>
  <c r="EZ22"/>
  <c r="EY22"/>
  <c r="EV22"/>
  <c r="EU22"/>
  <c r="EO22"/>
  <c r="LA22" s="1"/>
  <c r="EN22"/>
  <c r="EK22"/>
  <c r="ED22"/>
  <c r="EC22"/>
  <c r="DX22"/>
  <c r="DW22"/>
  <c r="DQ22"/>
  <c r="DP22"/>
  <c r="DN22"/>
  <c r="DM22"/>
  <c r="DF22"/>
  <c r="KC22" s="1"/>
  <c r="KD22" s="1"/>
  <c r="DE22"/>
  <c r="KE22" s="1"/>
  <c r="KF22" s="1"/>
  <c r="CZ22"/>
  <c r="JU22" s="1"/>
  <c r="JV22" s="1"/>
  <c r="CY22"/>
  <c r="JW22" s="1"/>
  <c r="JX22" s="1"/>
  <c r="CU22"/>
  <c r="CV22" s="1"/>
  <c r="JQ22" s="1"/>
  <c r="CT22"/>
  <c r="JM22" s="1"/>
  <c r="CS22"/>
  <c r="CP22"/>
  <c r="CN22"/>
  <c r="FW22" s="1"/>
  <c r="CG22"/>
  <c r="JG22" s="1"/>
  <c r="JH22" s="1"/>
  <c r="CF22"/>
  <c r="JE22" s="1"/>
  <c r="JF22" s="1"/>
  <c r="CA22"/>
  <c r="IY22" s="1"/>
  <c r="IZ22" s="1"/>
  <c r="BZ22"/>
  <c r="IW22" s="1"/>
  <c r="IX22" s="1"/>
  <c r="BU22"/>
  <c r="BT22"/>
  <c r="BQ22"/>
  <c r="BP22"/>
  <c r="BJ22"/>
  <c r="II22" s="1"/>
  <c r="BI22"/>
  <c r="IG22" s="1"/>
  <c r="AW22"/>
  <c r="AV22"/>
  <c r="AR22"/>
  <c r="AQ22"/>
  <c r="AK22"/>
  <c r="AJ22"/>
  <c r="AG22"/>
  <c r="AF22"/>
  <c r="OB21"/>
  <c r="OA21"/>
  <c r="NZ21"/>
  <c r="NY21"/>
  <c r="NW21"/>
  <c r="NU21"/>
  <c r="NT21"/>
  <c r="NR21"/>
  <c r="NQ21"/>
  <c r="NP21"/>
  <c r="NN21"/>
  <c r="NM21"/>
  <c r="MK21"/>
  <c r="MC21"/>
  <c r="LU21"/>
  <c r="LM21"/>
  <c r="LE21"/>
  <c r="KW21"/>
  <c r="KO21"/>
  <c r="KG21"/>
  <c r="JY21"/>
  <c r="JI21"/>
  <c r="JA21"/>
  <c r="IS21"/>
  <c r="IK21"/>
  <c r="IC21"/>
  <c r="HU21"/>
  <c r="GH21"/>
  <c r="GE21"/>
  <c r="GD21"/>
  <c r="GC21"/>
  <c r="GB21"/>
  <c r="GA21"/>
  <c r="FZ21"/>
  <c r="FY21"/>
  <c r="FX21"/>
  <c r="FU21"/>
  <c r="FR21"/>
  <c r="MG21" s="1"/>
  <c r="MH21" s="1"/>
  <c r="FQ21"/>
  <c r="MI21" s="1"/>
  <c r="MJ21" s="1"/>
  <c r="FL21"/>
  <c r="LY21" s="1"/>
  <c r="LZ21" s="1"/>
  <c r="FK21"/>
  <c r="MA21" s="1"/>
  <c r="MB21" s="1"/>
  <c r="FF21"/>
  <c r="LQ21" s="1"/>
  <c r="LR21" s="1"/>
  <c r="FE21"/>
  <c r="LS21" s="1"/>
  <c r="LT21" s="1"/>
  <c r="EZ21"/>
  <c r="EY21"/>
  <c r="EV21"/>
  <c r="EU21"/>
  <c r="EO21"/>
  <c r="LA21" s="1"/>
  <c r="EN21"/>
  <c r="EK21"/>
  <c r="ED21"/>
  <c r="EC21"/>
  <c r="DX21"/>
  <c r="DW21"/>
  <c r="DQ21"/>
  <c r="DP21"/>
  <c r="DN21"/>
  <c r="DM21"/>
  <c r="DF21"/>
  <c r="KC21" s="1"/>
  <c r="KD21" s="1"/>
  <c r="DE21"/>
  <c r="KE21" s="1"/>
  <c r="KF21" s="1"/>
  <c r="CZ21"/>
  <c r="JU21" s="1"/>
  <c r="JV21" s="1"/>
  <c r="CY21"/>
  <c r="JW21" s="1"/>
  <c r="JX21" s="1"/>
  <c r="CU21"/>
  <c r="CV21" s="1"/>
  <c r="JQ21" s="1"/>
  <c r="CT21"/>
  <c r="JM21" s="1"/>
  <c r="CS21"/>
  <c r="CP21"/>
  <c r="CN21"/>
  <c r="FV21" s="1"/>
  <c r="CG21"/>
  <c r="JG21" s="1"/>
  <c r="JH21" s="1"/>
  <c r="CF21"/>
  <c r="JE21" s="1"/>
  <c r="JF21" s="1"/>
  <c r="CA21"/>
  <c r="IY21" s="1"/>
  <c r="IZ21" s="1"/>
  <c r="BZ21"/>
  <c r="IW21" s="1"/>
  <c r="IX21" s="1"/>
  <c r="BU21"/>
  <c r="BT21"/>
  <c r="BQ21"/>
  <c r="BP21"/>
  <c r="BJ21"/>
  <c r="II21" s="1"/>
  <c r="BI21"/>
  <c r="IG21" s="1"/>
  <c r="AW21"/>
  <c r="AV21"/>
  <c r="AR21"/>
  <c r="AQ21"/>
  <c r="AK21"/>
  <c r="AJ21"/>
  <c r="AG21"/>
  <c r="AF21"/>
  <c r="OB20"/>
  <c r="OA20"/>
  <c r="NY20"/>
  <c r="NX20"/>
  <c r="NW20"/>
  <c r="NV20"/>
  <c r="NU20"/>
  <c r="NT20"/>
  <c r="NR20"/>
  <c r="NQ20"/>
  <c r="NP20"/>
  <c r="NN20"/>
  <c r="NM20"/>
  <c r="MK20"/>
  <c r="MC20"/>
  <c r="LU20"/>
  <c r="LM20"/>
  <c r="LE20"/>
  <c r="KW20"/>
  <c r="KO20"/>
  <c r="KG20"/>
  <c r="JY20"/>
  <c r="JI20"/>
  <c r="JA20"/>
  <c r="IS20"/>
  <c r="IK20"/>
  <c r="IC20"/>
  <c r="HU20"/>
  <c r="GE20"/>
  <c r="GD20"/>
  <c r="GC20"/>
  <c r="GB20"/>
  <c r="GA20"/>
  <c r="FZ20"/>
  <c r="FY20"/>
  <c r="FX20"/>
  <c r="FU20"/>
  <c r="FR20"/>
  <c r="FQ20"/>
  <c r="FL20"/>
  <c r="FK20"/>
  <c r="MA20" s="1"/>
  <c r="FF20"/>
  <c r="FE20"/>
  <c r="EZ20"/>
  <c r="EY20"/>
  <c r="EV20"/>
  <c r="EU20"/>
  <c r="EO20"/>
  <c r="EN20"/>
  <c r="EK20"/>
  <c r="ED20"/>
  <c r="EC20"/>
  <c r="DX20"/>
  <c r="DW20"/>
  <c r="DQ20"/>
  <c r="DP20"/>
  <c r="DN20"/>
  <c r="DM20"/>
  <c r="DF20"/>
  <c r="DE20"/>
  <c r="CZ20"/>
  <c r="CY20"/>
  <c r="CR20"/>
  <c r="CR586" s="1"/>
  <c r="CP20"/>
  <c r="CN20"/>
  <c r="CG20"/>
  <c r="CF20"/>
  <c r="CA20"/>
  <c r="BZ20"/>
  <c r="BU20"/>
  <c r="BT20"/>
  <c r="BQ20"/>
  <c r="BP20"/>
  <c r="BJ20"/>
  <c r="BI20"/>
  <c r="AW20"/>
  <c r="AV20"/>
  <c r="AR20"/>
  <c r="AQ20"/>
  <c r="AK20"/>
  <c r="AJ20"/>
  <c r="AG20"/>
  <c r="AF20"/>
  <c r="KU244" l="1"/>
  <c r="KU377"/>
  <c r="LI244"/>
  <c r="LI377"/>
  <c r="LN377" s="1"/>
  <c r="KK158"/>
  <c r="KL158" s="1"/>
  <c r="LK162"/>
  <c r="LL162" s="1"/>
  <c r="HY163"/>
  <c r="HZ163" s="1"/>
  <c r="LI159"/>
  <c r="LJ159" s="1"/>
  <c r="HS378"/>
  <c r="IA378"/>
  <c r="KK378"/>
  <c r="KP378" s="1"/>
  <c r="IA160"/>
  <c r="IQ160"/>
  <c r="KK160"/>
  <c r="KL160" s="1"/>
  <c r="KS160"/>
  <c r="KT160" s="1"/>
  <c r="IQ161"/>
  <c r="IR161" s="1"/>
  <c r="IQ373"/>
  <c r="IQ369"/>
  <c r="IR369" s="1"/>
  <c r="KS418"/>
  <c r="KT418" s="1"/>
  <c r="KK228"/>
  <c r="KS228"/>
  <c r="KT228" s="1"/>
  <c r="KK229"/>
  <c r="KS229"/>
  <c r="KT229" s="1"/>
  <c r="KK230"/>
  <c r="KS230"/>
  <c r="KT230" s="1"/>
  <c r="KM326"/>
  <c r="HQ329"/>
  <c r="HY167"/>
  <c r="HZ167" s="1"/>
  <c r="HY168"/>
  <c r="JK168"/>
  <c r="IA184"/>
  <c r="KK184"/>
  <c r="KP184" s="1"/>
  <c r="IA188"/>
  <c r="KK188"/>
  <c r="KS188"/>
  <c r="KM255"/>
  <c r="LI255"/>
  <c r="KS419"/>
  <c r="KK417"/>
  <c r="IA226"/>
  <c r="KK246"/>
  <c r="KK400"/>
  <c r="KS417"/>
  <c r="KT417" s="1"/>
  <c r="HY406"/>
  <c r="KM159"/>
  <c r="IO159"/>
  <c r="IP159" s="1"/>
  <c r="KK224"/>
  <c r="IO242"/>
  <c r="IP242" s="1"/>
  <c r="KM245"/>
  <c r="KS246"/>
  <c r="KT246" s="1"/>
  <c r="KK253"/>
  <c r="KS253"/>
  <c r="KT253" s="1"/>
  <c r="HS254"/>
  <c r="KK254"/>
  <c r="KS254"/>
  <c r="IO256"/>
  <c r="KM256"/>
  <c r="KU326"/>
  <c r="IQ381"/>
  <c r="IR381" s="1"/>
  <c r="IA402"/>
  <c r="IB402" s="1"/>
  <c r="KK402"/>
  <c r="KS402"/>
  <c r="KT402" s="1"/>
  <c r="IO255"/>
  <c r="IQ153"/>
  <c r="KK154"/>
  <c r="KL154" s="1"/>
  <c r="KS154"/>
  <c r="KT154" s="1"/>
  <c r="KK155"/>
  <c r="KS155"/>
  <c r="KT155" s="1"/>
  <c r="IA156"/>
  <c r="IB156" s="1"/>
  <c r="KK156"/>
  <c r="KS156"/>
  <c r="KT156" s="1"/>
  <c r="KK293"/>
  <c r="IQ324"/>
  <c r="IR324" s="1"/>
  <c r="IQ326"/>
  <c r="IR326" s="1"/>
  <c r="KK327"/>
  <c r="KS327"/>
  <c r="KT327" s="1"/>
  <c r="KK328"/>
  <c r="KS328"/>
  <c r="KT328" s="1"/>
  <c r="KK329"/>
  <c r="KS329"/>
  <c r="HQ330"/>
  <c r="KK336"/>
  <c r="KS336"/>
  <c r="HQ338"/>
  <c r="HY338"/>
  <c r="KK339"/>
  <c r="IO340"/>
  <c r="IP340" s="1"/>
  <c r="KM340"/>
  <c r="KU340"/>
  <c r="LI340"/>
  <c r="KK341"/>
  <c r="KS341"/>
  <c r="IO342"/>
  <c r="IP342" s="1"/>
  <c r="KM342"/>
  <c r="KU342"/>
  <c r="LI342"/>
  <c r="KK343"/>
  <c r="LI346"/>
  <c r="HQ349"/>
  <c r="HS350"/>
  <c r="IA350"/>
  <c r="KK350"/>
  <c r="KS350"/>
  <c r="IO351"/>
  <c r="KM351"/>
  <c r="KU351"/>
  <c r="LI351"/>
  <c r="HQ353"/>
  <c r="HY353"/>
  <c r="HS354"/>
  <c r="KK354"/>
  <c r="HQ356"/>
  <c r="HR356" s="1"/>
  <c r="HQ357"/>
  <c r="HR357" s="1"/>
  <c r="HY357"/>
  <c r="HZ357" s="1"/>
  <c r="KK359"/>
  <c r="KS359"/>
  <c r="KT359" s="1"/>
  <c r="IA361"/>
  <c r="KK361"/>
  <c r="KS361"/>
  <c r="IO394"/>
  <c r="IP394" s="1"/>
  <c r="KM394"/>
  <c r="KQ394" s="1"/>
  <c r="KU394"/>
  <c r="KV394" s="1"/>
  <c r="LI394"/>
  <c r="LJ394" s="1"/>
  <c r="IQ404"/>
  <c r="KK407"/>
  <c r="KK410"/>
  <c r="KK411"/>
  <c r="KS411"/>
  <c r="IQ430"/>
  <c r="IO434"/>
  <c r="IP434" s="1"/>
  <c r="KM434"/>
  <c r="KU434"/>
  <c r="KV434" s="1"/>
  <c r="HS443"/>
  <c r="KK443"/>
  <c r="KL443" s="1"/>
  <c r="KS443"/>
  <c r="KT443" s="1"/>
  <c r="HY447"/>
  <c r="JK447"/>
  <c r="KK449"/>
  <c r="KP449" s="1"/>
  <c r="KK450"/>
  <c r="KK452"/>
  <c r="KU159"/>
  <c r="KS226"/>
  <c r="IO244"/>
  <c r="KU256"/>
  <c r="HS258"/>
  <c r="IA258"/>
  <c r="KK258"/>
  <c r="KK260"/>
  <c r="KS260"/>
  <c r="HY263"/>
  <c r="HZ263" s="1"/>
  <c r="IQ268"/>
  <c r="IR268" s="1"/>
  <c r="IQ269"/>
  <c r="IR269" s="1"/>
  <c r="KK276"/>
  <c r="KS276"/>
  <c r="KT276" s="1"/>
  <c r="KM279"/>
  <c r="KU279"/>
  <c r="KV279" s="1"/>
  <c r="LI279"/>
  <c r="LJ279" s="1"/>
  <c r="IQ280"/>
  <c r="IR280" s="1"/>
  <c r="HQ286"/>
  <c r="HR286" s="1"/>
  <c r="LI326"/>
  <c r="LJ326" s="1"/>
  <c r="HQ336"/>
  <c r="IQ338"/>
  <c r="HY339"/>
  <c r="KK340"/>
  <c r="KS340"/>
  <c r="HY341"/>
  <c r="KK342"/>
  <c r="KS342"/>
  <c r="HQ343"/>
  <c r="HY343"/>
  <c r="KM344"/>
  <c r="LI344"/>
  <c r="HY345"/>
  <c r="KK346"/>
  <c r="KS346"/>
  <c r="IQ348"/>
  <c r="IQ349"/>
  <c r="HY350"/>
  <c r="KK351"/>
  <c r="KS351"/>
  <c r="IQ353"/>
  <c r="KK355"/>
  <c r="KS355"/>
  <c r="IQ357"/>
  <c r="IR357" s="1"/>
  <c r="HQ360"/>
  <c r="HY360"/>
  <c r="HY361"/>
  <c r="KU344"/>
  <c r="IA346"/>
  <c r="KH417"/>
  <c r="HS293"/>
  <c r="HT293" s="1"/>
  <c r="KS293"/>
  <c r="KT293" s="1"/>
  <c r="KK294"/>
  <c r="KS294"/>
  <c r="KT294" s="1"/>
  <c r="IA328"/>
  <c r="IB328" s="1"/>
  <c r="LI334"/>
  <c r="KM346"/>
  <c r="IA354"/>
  <c r="HY358"/>
  <c r="LI434"/>
  <c r="LJ434" s="1"/>
  <c r="KM413"/>
  <c r="KU413"/>
  <c r="LI413"/>
  <c r="LJ413" s="1"/>
  <c r="IO415"/>
  <c r="IP415" s="1"/>
  <c r="KM415"/>
  <c r="KQ415" s="1"/>
  <c r="KU415"/>
  <c r="KY415" s="1"/>
  <c r="LI415"/>
  <c r="LF145"/>
  <c r="KH427"/>
  <c r="IQ143"/>
  <c r="IR143" s="1"/>
  <c r="MM425"/>
  <c r="KM427"/>
  <c r="KU427"/>
  <c r="LI427"/>
  <c r="LN427" s="1"/>
  <c r="HY428"/>
  <c r="MD428"/>
  <c r="HY431"/>
  <c r="IO433"/>
  <c r="IP433" s="1"/>
  <c r="KM433"/>
  <c r="KN433" s="1"/>
  <c r="KU433"/>
  <c r="KV433" s="1"/>
  <c r="LI433"/>
  <c r="LJ433" s="1"/>
  <c r="IQ434"/>
  <c r="IR434" s="1"/>
  <c r="IQ435"/>
  <c r="IR435" s="1"/>
  <c r="KM459"/>
  <c r="KU459"/>
  <c r="LI459"/>
  <c r="IO460"/>
  <c r="KM460"/>
  <c r="KU460"/>
  <c r="KK462"/>
  <c r="IO466"/>
  <c r="KM466"/>
  <c r="LI466"/>
  <c r="HQ473"/>
  <c r="HR473" s="1"/>
  <c r="HY473"/>
  <c r="HZ473" s="1"/>
  <c r="HQ474"/>
  <c r="HY474"/>
  <c r="KK476"/>
  <c r="KS476"/>
  <c r="KT476" s="1"/>
  <c r="KK477"/>
  <c r="KS477"/>
  <c r="HQ478"/>
  <c r="HR478" s="1"/>
  <c r="HY478"/>
  <c r="HZ478" s="1"/>
  <c r="KM324"/>
  <c r="IQ420"/>
  <c r="IO467"/>
  <c r="GG152"/>
  <c r="IU153"/>
  <c r="GF167"/>
  <c r="IM168"/>
  <c r="GG184"/>
  <c r="GG186"/>
  <c r="GG188"/>
  <c r="GF189"/>
  <c r="GF190"/>
  <c r="GG223"/>
  <c r="GG225"/>
  <c r="GG228"/>
  <c r="GG229"/>
  <c r="KU245"/>
  <c r="LI256"/>
  <c r="LK373"/>
  <c r="HS393"/>
  <c r="HT393" s="1"/>
  <c r="IA393"/>
  <c r="IB393" s="1"/>
  <c r="IA394"/>
  <c r="IB394" s="1"/>
  <c r="KK394"/>
  <c r="KS394"/>
  <c r="KT394" s="1"/>
  <c r="HS421"/>
  <c r="HW421" s="1"/>
  <c r="IA421"/>
  <c r="KK421"/>
  <c r="KP421" s="1"/>
  <c r="IQ424"/>
  <c r="IR424" s="1"/>
  <c r="KM424"/>
  <c r="KU424"/>
  <c r="LI424"/>
  <c r="IO45"/>
  <c r="IP45" s="1"/>
  <c r="KM45"/>
  <c r="KU45"/>
  <c r="KV45" s="1"/>
  <c r="LI45"/>
  <c r="LJ45" s="1"/>
  <c r="IO46"/>
  <c r="IP46" s="1"/>
  <c r="KM46"/>
  <c r="KM51"/>
  <c r="KU51"/>
  <c r="LI51"/>
  <c r="IQ65"/>
  <c r="IR65" s="1"/>
  <c r="IQ69"/>
  <c r="IR69" s="1"/>
  <c r="IQ134"/>
  <c r="IR134" s="1"/>
  <c r="HY138"/>
  <c r="HZ138" s="1"/>
  <c r="HY139"/>
  <c r="HZ139" s="1"/>
  <c r="IO139"/>
  <c r="IP139" s="1"/>
  <c r="GF142"/>
  <c r="HY143"/>
  <c r="HZ143" s="1"/>
  <c r="HQ144"/>
  <c r="HR144" s="1"/>
  <c r="GF145"/>
  <c r="GF146"/>
  <c r="HY146"/>
  <c r="HZ146" s="1"/>
  <c r="LI146"/>
  <c r="LJ146" s="1"/>
  <c r="LI153"/>
  <c r="HY154"/>
  <c r="HZ154" s="1"/>
  <c r="IQ167"/>
  <c r="IR167" s="1"/>
  <c r="MM168"/>
  <c r="HY171"/>
  <c r="MD173"/>
  <c r="HQ175"/>
  <c r="HY175"/>
  <c r="MD177"/>
  <c r="KK182"/>
  <c r="IA183"/>
  <c r="KK183"/>
  <c r="KS183"/>
  <c r="MD184"/>
  <c r="IQ190"/>
  <c r="HS192"/>
  <c r="IA192"/>
  <c r="KK192"/>
  <c r="KS192"/>
  <c r="HY194"/>
  <c r="KK195"/>
  <c r="KS195"/>
  <c r="KT195" s="1"/>
  <c r="IA196"/>
  <c r="IB196" s="1"/>
  <c r="KK196"/>
  <c r="KS196"/>
  <c r="KT196" s="1"/>
  <c r="HS197"/>
  <c r="HT197" s="1"/>
  <c r="IA197"/>
  <c r="IB197" s="1"/>
  <c r="KK197"/>
  <c r="KS197"/>
  <c r="KT197" s="1"/>
  <c r="KK198"/>
  <c r="KS198"/>
  <c r="KT198" s="1"/>
  <c r="KK199"/>
  <c r="IA200"/>
  <c r="IB200" s="1"/>
  <c r="KK200"/>
  <c r="KS200"/>
  <c r="KT200" s="1"/>
  <c r="KK201"/>
  <c r="KK202"/>
  <c r="KS202"/>
  <c r="KT202" s="1"/>
  <c r="KK203"/>
  <c r="KS203"/>
  <c r="KT203" s="1"/>
  <c r="KK204"/>
  <c r="KS204"/>
  <c r="KT204" s="1"/>
  <c r="KK205"/>
  <c r="KK206"/>
  <c r="KS206"/>
  <c r="KT206" s="1"/>
  <c r="HY234"/>
  <c r="IO237"/>
  <c r="IP237" s="1"/>
  <c r="IO238"/>
  <c r="IP238" s="1"/>
  <c r="KM238"/>
  <c r="KN238" s="1"/>
  <c r="KU238"/>
  <c r="KV238" s="1"/>
  <c r="IQ239"/>
  <c r="KK242"/>
  <c r="KK245"/>
  <c r="KS245"/>
  <c r="HQ247"/>
  <c r="IO248"/>
  <c r="KM248"/>
  <c r="KU248"/>
  <c r="LI248"/>
  <c r="IO251"/>
  <c r="KM251"/>
  <c r="LI251"/>
  <c r="KH513"/>
  <c r="KA166"/>
  <c r="KA168"/>
  <c r="KM467"/>
  <c r="KU467"/>
  <c r="LI467"/>
  <c r="IO468"/>
  <c r="KM468"/>
  <c r="KU468"/>
  <c r="LI468"/>
  <c r="IO469"/>
  <c r="KM469"/>
  <c r="HY472"/>
  <c r="HZ472" s="1"/>
  <c r="HQ523"/>
  <c r="HR523" s="1"/>
  <c r="HY523"/>
  <c r="HZ523" s="1"/>
  <c r="HQ525"/>
  <c r="HR525" s="1"/>
  <c r="HQ527"/>
  <c r="HR527" s="1"/>
  <c r="HY527"/>
  <c r="HZ527" s="1"/>
  <c r="KK345"/>
  <c r="KK360"/>
  <c r="GF148"/>
  <c r="KM237"/>
  <c r="KU251"/>
  <c r="LK148"/>
  <c r="LL148" s="1"/>
  <c r="IA150"/>
  <c r="IB150" s="1"/>
  <c r="KK150"/>
  <c r="KS150"/>
  <c r="KT150" s="1"/>
  <c r="IA451"/>
  <c r="KU46"/>
  <c r="KV46" s="1"/>
  <c r="IO150"/>
  <c r="IP150" s="1"/>
  <c r="KM150"/>
  <c r="KQ150" s="1"/>
  <c r="KU150"/>
  <c r="KV150" s="1"/>
  <c r="LI150"/>
  <c r="LJ150" s="1"/>
  <c r="IO151"/>
  <c r="IT151" s="1"/>
  <c r="KM242"/>
  <c r="KK247"/>
  <c r="MD265"/>
  <c r="IO324"/>
  <c r="IP324" s="1"/>
  <c r="KU324"/>
  <c r="KV324" s="1"/>
  <c r="LI324"/>
  <c r="LJ324" s="1"/>
  <c r="KK335"/>
  <c r="KM347"/>
  <c r="HS413"/>
  <c r="HW413" s="1"/>
  <c r="IQ421"/>
  <c r="KS421"/>
  <c r="KT421" s="1"/>
  <c r="KM149"/>
  <c r="KU149"/>
  <c r="KV149" s="1"/>
  <c r="KK151"/>
  <c r="IO241"/>
  <c r="KM241"/>
  <c r="KU242"/>
  <c r="LI347"/>
  <c r="LK374"/>
  <c r="LL374" s="1"/>
  <c r="LK420"/>
  <c r="IA422"/>
  <c r="KU237"/>
  <c r="KV237" s="1"/>
  <c r="LI333"/>
  <c r="IO335"/>
  <c r="IP335" s="1"/>
  <c r="HS339"/>
  <c r="IA343"/>
  <c r="KU346"/>
  <c r="KS354"/>
  <c r="HS406"/>
  <c r="HW406" s="1"/>
  <c r="KK406"/>
  <c r="KL406" s="1"/>
  <c r="KM425"/>
  <c r="IA443"/>
  <c r="LK446"/>
  <c r="KK451"/>
  <c r="KM334"/>
  <c r="KM335"/>
  <c r="KU335"/>
  <c r="IA360"/>
  <c r="KS451"/>
  <c r="LK167"/>
  <c r="LL167" s="1"/>
  <c r="LI237"/>
  <c r="LJ237" s="1"/>
  <c r="KH457"/>
  <c r="KM455"/>
  <c r="IO459"/>
  <c r="LI460"/>
  <c r="KU466"/>
  <c r="LI335"/>
  <c r="IA406"/>
  <c r="LC434"/>
  <c r="LI46"/>
  <c r="LJ46" s="1"/>
  <c r="ME430"/>
  <c r="ME431"/>
  <c r="KH449"/>
  <c r="KH453"/>
  <c r="KH454"/>
  <c r="KH455"/>
  <c r="KH517"/>
  <c r="KM537"/>
  <c r="IO538"/>
  <c r="KM538"/>
  <c r="KU538"/>
  <c r="LI538"/>
  <c r="HQ539"/>
  <c r="HR539" s="1"/>
  <c r="HY539"/>
  <c r="HZ539" s="1"/>
  <c r="HQ540"/>
  <c r="HY540"/>
  <c r="HS541"/>
  <c r="HT541" s="1"/>
  <c r="KK541"/>
  <c r="KS541"/>
  <c r="KT541" s="1"/>
  <c r="KK542"/>
  <c r="KS542"/>
  <c r="KT542" s="1"/>
  <c r="IO427"/>
  <c r="MD446"/>
  <c r="KM453"/>
  <c r="KU453"/>
  <c r="LI453"/>
  <c r="KU455"/>
  <c r="LI455"/>
  <c r="LK133"/>
  <c r="LL133" s="1"/>
  <c r="LK137"/>
  <c r="LL137" s="1"/>
  <c r="KS151"/>
  <c r="LK151"/>
  <c r="HS155"/>
  <c r="HT155" s="1"/>
  <c r="GF163"/>
  <c r="LV176"/>
  <c r="GG232"/>
  <c r="LI241"/>
  <c r="KU347"/>
  <c r="IA355"/>
  <c r="IA414"/>
  <c r="IA415"/>
  <c r="IU421"/>
  <c r="LC424"/>
  <c r="LK166"/>
  <c r="LC190"/>
  <c r="IM404"/>
  <c r="KK295"/>
  <c r="KS295"/>
  <c r="KT295" s="1"/>
  <c r="KK296"/>
  <c r="KS296"/>
  <c r="KT296" s="1"/>
  <c r="HS297"/>
  <c r="HT297" s="1"/>
  <c r="KK297"/>
  <c r="KK298"/>
  <c r="KS298"/>
  <c r="KT298" s="1"/>
  <c r="KK299"/>
  <c r="KS299"/>
  <c r="KT299" s="1"/>
  <c r="IO334"/>
  <c r="KM393"/>
  <c r="KU393"/>
  <c r="KV393" s="1"/>
  <c r="LI393"/>
  <c r="LJ393" s="1"/>
  <c r="IO398"/>
  <c r="IP398" s="1"/>
  <c r="KM398"/>
  <c r="KS406"/>
  <c r="KX406" s="1"/>
  <c r="HQ420"/>
  <c r="IO425"/>
  <c r="KU425"/>
  <c r="IA436"/>
  <c r="IQ444"/>
  <c r="IA448"/>
  <c r="KM333"/>
  <c r="KU334"/>
  <c r="KK435"/>
  <c r="GF138"/>
  <c r="LF141"/>
  <c r="LC425"/>
  <c r="LV561"/>
  <c r="HY133"/>
  <c r="HZ133" s="1"/>
  <c r="IO133"/>
  <c r="IP133" s="1"/>
  <c r="KM133"/>
  <c r="KU133"/>
  <c r="KV133" s="1"/>
  <c r="IQ139"/>
  <c r="IR139" s="1"/>
  <c r="IQ141"/>
  <c r="IR141" s="1"/>
  <c r="IA195"/>
  <c r="IB195" s="1"/>
  <c r="KM249"/>
  <c r="HQ545"/>
  <c r="HR545" s="1"/>
  <c r="HY545"/>
  <c r="HZ545" s="1"/>
  <c r="HY546"/>
  <c r="HZ546" s="1"/>
  <c r="HQ551"/>
  <c r="HY551"/>
  <c r="HQ552"/>
  <c r="HR552" s="1"/>
  <c r="HY552"/>
  <c r="HZ552" s="1"/>
  <c r="KK557"/>
  <c r="HS561"/>
  <c r="HW561" s="1"/>
  <c r="KK561"/>
  <c r="KP561" s="1"/>
  <c r="KS561"/>
  <c r="KT561" s="1"/>
  <c r="IA562"/>
  <c r="IB562" s="1"/>
  <c r="KK562"/>
  <c r="KS562"/>
  <c r="KT562" s="1"/>
  <c r="IA563"/>
  <c r="KK563"/>
  <c r="KS563"/>
  <c r="KK564"/>
  <c r="KS564"/>
  <c r="HS565"/>
  <c r="KK565"/>
  <c r="HQ566"/>
  <c r="HY566"/>
  <c r="IA297"/>
  <c r="IB297" s="1"/>
  <c r="HS410"/>
  <c r="KS435"/>
  <c r="LK435"/>
  <c r="IO453"/>
  <c r="KM456"/>
  <c r="IO42"/>
  <c r="IP42" s="1"/>
  <c r="KM42"/>
  <c r="IO44"/>
  <c r="IP44" s="1"/>
  <c r="IO52"/>
  <c r="KM52"/>
  <c r="LI52"/>
  <c r="IO55"/>
  <c r="KM55"/>
  <c r="IO122"/>
  <c r="IP122" s="1"/>
  <c r="KM122"/>
  <c r="KU122"/>
  <c r="KV122" s="1"/>
  <c r="LI122"/>
  <c r="LJ122" s="1"/>
  <c r="JK127"/>
  <c r="IA155"/>
  <c r="IB155" s="1"/>
  <c r="GG175"/>
  <c r="KK175"/>
  <c r="KS175"/>
  <c r="GF178"/>
  <c r="HY178"/>
  <c r="GF179"/>
  <c r="KM180"/>
  <c r="KU180"/>
  <c r="LI180"/>
  <c r="IO183"/>
  <c r="IP183" s="1"/>
  <c r="KM183"/>
  <c r="HQ191"/>
  <c r="HY191"/>
  <c r="IO192"/>
  <c r="KM192"/>
  <c r="KU192"/>
  <c r="LI192"/>
  <c r="GF193"/>
  <c r="HY193"/>
  <c r="KK194"/>
  <c r="KS194"/>
  <c r="IO196"/>
  <c r="IP196" s="1"/>
  <c r="KM196"/>
  <c r="KU196"/>
  <c r="KV196" s="1"/>
  <c r="LI196"/>
  <c r="LJ196" s="1"/>
  <c r="IO197"/>
  <c r="IP197" s="1"/>
  <c r="KM197"/>
  <c r="KU197"/>
  <c r="KV197" s="1"/>
  <c r="LI197"/>
  <c r="LJ197" s="1"/>
  <c r="KM201"/>
  <c r="GG212"/>
  <c r="KK212"/>
  <c r="GG215"/>
  <c r="KK215"/>
  <c r="KS215"/>
  <c r="KT215" s="1"/>
  <c r="GG216"/>
  <c r="KK216"/>
  <c r="KS216"/>
  <c r="GG217"/>
  <c r="KK217"/>
  <c r="KS217"/>
  <c r="KT217" s="1"/>
  <c r="LI242"/>
  <c r="IQ248"/>
  <c r="IQ251"/>
  <c r="LK426"/>
  <c r="IA564"/>
  <c r="KU537"/>
  <c r="IA542"/>
  <c r="IB542" s="1"/>
  <c r="IO51"/>
  <c r="LI55"/>
  <c r="IO21"/>
  <c r="IP21" s="1"/>
  <c r="KM21"/>
  <c r="KU21"/>
  <c r="KV21" s="1"/>
  <c r="LI21"/>
  <c r="LJ21" s="1"/>
  <c r="IQ24"/>
  <c r="IR24" s="1"/>
  <c r="IQ27"/>
  <c r="IR27" s="1"/>
  <c r="IQ28"/>
  <c r="IR28" s="1"/>
  <c r="IQ29"/>
  <c r="IR29" s="1"/>
  <c r="IQ31"/>
  <c r="IR31" s="1"/>
  <c r="IA34"/>
  <c r="KK34"/>
  <c r="IA35"/>
  <c r="KK35"/>
  <c r="KS35"/>
  <c r="HS36"/>
  <c r="KK36"/>
  <c r="KK38"/>
  <c r="IA39"/>
  <c r="IB39" s="1"/>
  <c r="KK39"/>
  <c r="KS39"/>
  <c r="KT39" s="1"/>
  <c r="HS40"/>
  <c r="HT40" s="1"/>
  <c r="KK40"/>
  <c r="KS40"/>
  <c r="KT40" s="1"/>
  <c r="KK41"/>
  <c r="KS41"/>
  <c r="KT41" s="1"/>
  <c r="KK42"/>
  <c r="KS42"/>
  <c r="KT42" s="1"/>
  <c r="IA43"/>
  <c r="IB43" s="1"/>
  <c r="KK43"/>
  <c r="KS43"/>
  <c r="KT43" s="1"/>
  <c r="HS44"/>
  <c r="HT44" s="1"/>
  <c r="KK44"/>
  <c r="KK45"/>
  <c r="KS45"/>
  <c r="KT45" s="1"/>
  <c r="KK46"/>
  <c r="KS46"/>
  <c r="KT46" s="1"/>
  <c r="KK47"/>
  <c r="KS47"/>
  <c r="KT47" s="1"/>
  <c r="HS48"/>
  <c r="IA48"/>
  <c r="KK48"/>
  <c r="KS48"/>
  <c r="KK51"/>
  <c r="KS51"/>
  <c r="HS52"/>
  <c r="IA52"/>
  <c r="KK52"/>
  <c r="KS52"/>
  <c r="KK53"/>
  <c r="KS53"/>
  <c r="KT53" s="1"/>
  <c r="KK54"/>
  <c r="KS54"/>
  <c r="KT54" s="1"/>
  <c r="HS56"/>
  <c r="KK56"/>
  <c r="KS56"/>
  <c r="IA57"/>
  <c r="KK57"/>
  <c r="KS57"/>
  <c r="IO60"/>
  <c r="IP60" s="1"/>
  <c r="IO64"/>
  <c r="IP64" s="1"/>
  <c r="KM64"/>
  <c r="KU64"/>
  <c r="KV64" s="1"/>
  <c r="LI64"/>
  <c r="LJ64" s="1"/>
  <c r="IO65"/>
  <c r="IP65" s="1"/>
  <c r="KM65"/>
  <c r="KU65"/>
  <c r="KV65" s="1"/>
  <c r="LI65"/>
  <c r="LJ65" s="1"/>
  <c r="IO66"/>
  <c r="IP66" s="1"/>
  <c r="KM68"/>
  <c r="KU68"/>
  <c r="LI68"/>
  <c r="IO69"/>
  <c r="IP69" s="1"/>
  <c r="KM69"/>
  <c r="KM70"/>
  <c r="KU70"/>
  <c r="LI70"/>
  <c r="KK71"/>
  <c r="LC31"/>
  <c r="LK324"/>
  <c r="LL324" s="1"/>
  <c r="IA345"/>
  <c r="HY386"/>
  <c r="HZ386" s="1"/>
  <c r="IO387"/>
  <c r="IP387" s="1"/>
  <c r="KM387"/>
  <c r="KN387" s="1"/>
  <c r="KU387"/>
  <c r="KV387" s="1"/>
  <c r="LI387"/>
  <c r="LJ387" s="1"/>
  <c r="IA407"/>
  <c r="KM421"/>
  <c r="LI421"/>
  <c r="LJ421" s="1"/>
  <c r="HS447"/>
  <c r="HW447" s="1"/>
  <c r="KK447"/>
  <c r="KS447"/>
  <c r="IO458"/>
  <c r="KU469"/>
  <c r="HQ506"/>
  <c r="HY506"/>
  <c r="MD506"/>
  <c r="KM507"/>
  <c r="HY508"/>
  <c r="MD508"/>
  <c r="IO512"/>
  <c r="KM512"/>
  <c r="KU512"/>
  <c r="LI512"/>
  <c r="KM513"/>
  <c r="KU513"/>
  <c r="LI513"/>
  <c r="HY517"/>
  <c r="ID517" s="1"/>
  <c r="IO517"/>
  <c r="IT517" s="1"/>
  <c r="KM517"/>
  <c r="KU517"/>
  <c r="LI517"/>
  <c r="IO519"/>
  <c r="IT519" s="1"/>
  <c r="KM519"/>
  <c r="KU519"/>
  <c r="HY529"/>
  <c r="HZ529" s="1"/>
  <c r="HY530"/>
  <c r="HZ530" s="1"/>
  <c r="KK534"/>
  <c r="KS534"/>
  <c r="KK535"/>
  <c r="KS535"/>
  <c r="IM120"/>
  <c r="KQ122"/>
  <c r="JC125"/>
  <c r="GF126"/>
  <c r="IM127"/>
  <c r="ME128"/>
  <c r="ME129"/>
  <c r="IQ385"/>
  <c r="IR385" s="1"/>
  <c r="IQ386"/>
  <c r="IR386" s="1"/>
  <c r="KK388"/>
  <c r="KL388" s="1"/>
  <c r="HS389"/>
  <c r="HT389" s="1"/>
  <c r="IA389"/>
  <c r="IB389" s="1"/>
  <c r="KK389"/>
  <c r="KS389"/>
  <c r="KT389" s="1"/>
  <c r="KK390"/>
  <c r="KS390"/>
  <c r="KT390" s="1"/>
  <c r="KK392"/>
  <c r="KL392" s="1"/>
  <c r="KS392"/>
  <c r="KT392" s="1"/>
  <c r="LC486"/>
  <c r="LC489"/>
  <c r="LC493"/>
  <c r="LC494"/>
  <c r="LC495"/>
  <c r="LC500"/>
  <c r="LC505"/>
  <c r="KS71"/>
  <c r="HS72"/>
  <c r="KK72"/>
  <c r="KS72"/>
  <c r="IQ73"/>
  <c r="IR73" s="1"/>
  <c r="LK73"/>
  <c r="IO74"/>
  <c r="IP74" s="1"/>
  <c r="KM74"/>
  <c r="KU74"/>
  <c r="LI74"/>
  <c r="KK75"/>
  <c r="KS75"/>
  <c r="KT75" s="1"/>
  <c r="HS76"/>
  <c r="HT76" s="1"/>
  <c r="IA76"/>
  <c r="IB76" s="1"/>
  <c r="KK76"/>
  <c r="KS76"/>
  <c r="KT76" s="1"/>
  <c r="KK77"/>
  <c r="IA78"/>
  <c r="KK78"/>
  <c r="KS78"/>
  <c r="KK79"/>
  <c r="KS79"/>
  <c r="KT79" s="1"/>
  <c r="HS80"/>
  <c r="IA80"/>
  <c r="KK80"/>
  <c r="KS80"/>
  <c r="KM82"/>
  <c r="HQ83"/>
  <c r="HY83"/>
  <c r="KM84"/>
  <c r="KU84"/>
  <c r="LI84"/>
  <c r="IQ85"/>
  <c r="IR85" s="1"/>
  <c r="LK85"/>
  <c r="LL85" s="1"/>
  <c r="IA87"/>
  <c r="IB87" s="1"/>
  <c r="KK87"/>
  <c r="KS87"/>
  <c r="KT87" s="1"/>
  <c r="HS88"/>
  <c r="HT88" s="1"/>
  <c r="IA88"/>
  <c r="IB88" s="1"/>
  <c r="KK88"/>
  <c r="IA89"/>
  <c r="IB89" s="1"/>
  <c r="KK89"/>
  <c r="KS89"/>
  <c r="KT89" s="1"/>
  <c r="IA90"/>
  <c r="KK90"/>
  <c r="KS90"/>
  <c r="IQ91"/>
  <c r="IR91" s="1"/>
  <c r="IQ92"/>
  <c r="IR92" s="1"/>
  <c r="IQ93"/>
  <c r="IQ94"/>
  <c r="LK94"/>
  <c r="IQ95"/>
  <c r="LK95"/>
  <c r="IQ97"/>
  <c r="IR97" s="1"/>
  <c r="IO98"/>
  <c r="KM98"/>
  <c r="KU98"/>
  <c r="LI98"/>
  <c r="IO99"/>
  <c r="KM99"/>
  <c r="KU99"/>
  <c r="LI99"/>
  <c r="HY101"/>
  <c r="HQ102"/>
  <c r="HR102" s="1"/>
  <c r="HY102"/>
  <c r="HZ102" s="1"/>
  <c r="KM106"/>
  <c r="KU106"/>
  <c r="KK107"/>
  <c r="HS108"/>
  <c r="IA108"/>
  <c r="KK108"/>
  <c r="KS108"/>
  <c r="IA122"/>
  <c r="IB122" s="1"/>
  <c r="KK122"/>
  <c r="KS122"/>
  <c r="KT122" s="1"/>
  <c r="KK124"/>
  <c r="KP124" s="1"/>
  <c r="KS124"/>
  <c r="KT124" s="1"/>
  <c r="HS125"/>
  <c r="HW125" s="1"/>
  <c r="IA125"/>
  <c r="KK125"/>
  <c r="IQ126"/>
  <c r="LK126"/>
  <c r="LL126" s="1"/>
  <c r="HY129"/>
  <c r="HS205"/>
  <c r="HT205" s="1"/>
  <c r="KM243"/>
  <c r="LC85"/>
  <c r="LC91"/>
  <c r="KA127"/>
  <c r="GG542"/>
  <c r="GG543"/>
  <c r="KS297"/>
  <c r="KT297" s="1"/>
  <c r="IQ325"/>
  <c r="IR325" s="1"/>
  <c r="IO333"/>
  <c r="KS339"/>
  <c r="KS343"/>
  <c r="KS345"/>
  <c r="KS360"/>
  <c r="KS407"/>
  <c r="KK409"/>
  <c r="KS410"/>
  <c r="KT410" s="1"/>
  <c r="LK482"/>
  <c r="IO507"/>
  <c r="IT507" s="1"/>
  <c r="LI145"/>
  <c r="LJ145" s="1"/>
  <c r="KS158"/>
  <c r="KT158" s="1"/>
  <c r="KK231"/>
  <c r="KS247"/>
  <c r="IQ250"/>
  <c r="IR250" s="1"/>
  <c r="KS258"/>
  <c r="KK275"/>
  <c r="KP275" s="1"/>
  <c r="KS378"/>
  <c r="KS388"/>
  <c r="KT388" s="1"/>
  <c r="JO405"/>
  <c r="JP405" s="1"/>
  <c r="KU409"/>
  <c r="KK414"/>
  <c r="KS414"/>
  <c r="KK422"/>
  <c r="HY438"/>
  <c r="KM439"/>
  <c r="KU439"/>
  <c r="LC439"/>
  <c r="LI439"/>
  <c r="LN439" s="1"/>
  <c r="IQ440"/>
  <c r="KS450"/>
  <c r="HS456"/>
  <c r="IA456"/>
  <c r="KK456"/>
  <c r="KS456"/>
  <c r="KK457"/>
  <c r="KP457" s="1"/>
  <c r="LC481"/>
  <c r="KS34"/>
  <c r="KS38"/>
  <c r="KT38" s="1"/>
  <c r="KK55"/>
  <c r="KS88"/>
  <c r="KT88" s="1"/>
  <c r="IQ96"/>
  <c r="IR96" s="1"/>
  <c r="KS125"/>
  <c r="IQ147"/>
  <c r="IR147" s="1"/>
  <c r="KS199"/>
  <c r="KT199" s="1"/>
  <c r="KS205"/>
  <c r="KT205" s="1"/>
  <c r="KK560"/>
  <c r="KS560"/>
  <c r="KS565"/>
  <c r="KK543"/>
  <c r="IQ544"/>
  <c r="IR544" s="1"/>
  <c r="KU333"/>
  <c r="IO395"/>
  <c r="IP395" s="1"/>
  <c r="KM397"/>
  <c r="LI397"/>
  <c r="LJ397" s="1"/>
  <c r="KU398"/>
  <c r="KV398" s="1"/>
  <c r="LI398"/>
  <c r="LJ398" s="1"/>
  <c r="KM403"/>
  <c r="IO416"/>
  <c r="IA447"/>
  <c r="IE447" s="1"/>
  <c r="KM452"/>
  <c r="KQ452" s="1"/>
  <c r="KM458"/>
  <c r="IO461"/>
  <c r="IP461" s="1"/>
  <c r="KM461"/>
  <c r="LI461"/>
  <c r="KU507"/>
  <c r="IO509"/>
  <c r="IP509" s="1"/>
  <c r="KM509"/>
  <c r="KQ509" s="1"/>
  <c r="KU509"/>
  <c r="KV509" s="1"/>
  <c r="LI509"/>
  <c r="LJ509" s="1"/>
  <c r="KM511"/>
  <c r="IO516"/>
  <c r="LI149"/>
  <c r="LJ149" s="1"/>
  <c r="IO201"/>
  <c r="IP201" s="1"/>
  <c r="IO376"/>
  <c r="IP376" s="1"/>
  <c r="LC482"/>
  <c r="LC484"/>
  <c r="LC498"/>
  <c r="KM60"/>
  <c r="KM62"/>
  <c r="KM66"/>
  <c r="KU66"/>
  <c r="KV66" s="1"/>
  <c r="KU69"/>
  <c r="KV69" s="1"/>
  <c r="KU82"/>
  <c r="LC27"/>
  <c r="LC37"/>
  <c r="LC92"/>
  <c r="LC97"/>
  <c r="IA543"/>
  <c r="LC556"/>
  <c r="KK21"/>
  <c r="IO27"/>
  <c r="IP27" s="1"/>
  <c r="KM30"/>
  <c r="KM31"/>
  <c r="LI31"/>
  <c r="KS32"/>
  <c r="KT32" s="1"/>
  <c r="HQ34"/>
  <c r="HY36"/>
  <c r="IO37"/>
  <c r="KM37"/>
  <c r="LI37"/>
  <c r="HY39"/>
  <c r="HZ39" s="1"/>
  <c r="HQ41"/>
  <c r="HR41" s="1"/>
  <c r="KK50"/>
  <c r="HY57"/>
  <c r="KK58"/>
  <c r="IA59"/>
  <c r="IB59" s="1"/>
  <c r="KS59"/>
  <c r="KT59" s="1"/>
  <c r="IA60"/>
  <c r="IB60" s="1"/>
  <c r="KS60"/>
  <c r="KT60" s="1"/>
  <c r="KK61"/>
  <c r="IA62"/>
  <c r="IB62" s="1"/>
  <c r="KK62"/>
  <c r="KK63"/>
  <c r="KS64"/>
  <c r="KT64" s="1"/>
  <c r="KS66"/>
  <c r="KT66" s="1"/>
  <c r="HS67"/>
  <c r="HT67" s="1"/>
  <c r="KS67"/>
  <c r="KT67" s="1"/>
  <c r="KK68"/>
  <c r="JZ152"/>
  <c r="GF33"/>
  <c r="GG34"/>
  <c r="GG35"/>
  <c r="GG38"/>
  <c r="GG39"/>
  <c r="GG41"/>
  <c r="GG42"/>
  <c r="GG43"/>
  <c r="GG45"/>
  <c r="GG47"/>
  <c r="GI50"/>
  <c r="GG51"/>
  <c r="GG53"/>
  <c r="GG54"/>
  <c r="GG55"/>
  <c r="GI60"/>
  <c r="GI61"/>
  <c r="IO61"/>
  <c r="IP61" s="1"/>
  <c r="KM61"/>
  <c r="GI64"/>
  <c r="LC64"/>
  <c r="GI65"/>
  <c r="LC65"/>
  <c r="GI66"/>
  <c r="LC66"/>
  <c r="GI67"/>
  <c r="IO67"/>
  <c r="IP67" s="1"/>
  <c r="KM67"/>
  <c r="GI68"/>
  <c r="LC68"/>
  <c r="GI69"/>
  <c r="LC69"/>
  <c r="GI70"/>
  <c r="LC70"/>
  <c r="GG71"/>
  <c r="GJ73"/>
  <c r="GI74"/>
  <c r="GG75"/>
  <c r="GG77"/>
  <c r="GG78"/>
  <c r="GF81"/>
  <c r="GI82"/>
  <c r="LC82"/>
  <c r="GI84"/>
  <c r="LC84"/>
  <c r="GJ85"/>
  <c r="GJ86"/>
  <c r="GG87"/>
  <c r="GG89"/>
  <c r="GG90"/>
  <c r="GJ91"/>
  <c r="GJ92"/>
  <c r="GJ93"/>
  <c r="GJ94"/>
  <c r="GJ95"/>
  <c r="GJ96"/>
  <c r="GJ97"/>
  <c r="GI98"/>
  <c r="LC98"/>
  <c r="GI99"/>
  <c r="LC99"/>
  <c r="GI100"/>
  <c r="GF101"/>
  <c r="GI106"/>
  <c r="LC106"/>
  <c r="KM27"/>
  <c r="KU27"/>
  <c r="KV27" s="1"/>
  <c r="LI27"/>
  <c r="LJ27" s="1"/>
  <c r="IO31"/>
  <c r="IP31" s="1"/>
  <c r="KU31"/>
  <c r="IA32"/>
  <c r="IB32" s="1"/>
  <c r="KK32"/>
  <c r="KL32" s="1"/>
  <c r="KU37"/>
  <c r="HY48"/>
  <c r="KS50"/>
  <c r="IA58"/>
  <c r="IB58" s="1"/>
  <c r="KS58"/>
  <c r="KT58" s="1"/>
  <c r="HS59"/>
  <c r="HT59" s="1"/>
  <c r="KK59"/>
  <c r="KK60"/>
  <c r="KS61"/>
  <c r="KT61" s="1"/>
  <c r="KS62"/>
  <c r="KT62" s="1"/>
  <c r="KS63"/>
  <c r="KT63" s="1"/>
  <c r="IA64"/>
  <c r="IB64" s="1"/>
  <c r="KK64"/>
  <c r="KK66"/>
  <c r="IA67"/>
  <c r="IB67" s="1"/>
  <c r="KK67"/>
  <c r="KK69"/>
  <c r="KK70"/>
  <c r="IO73"/>
  <c r="IP73" s="1"/>
  <c r="KM73"/>
  <c r="KU73"/>
  <c r="LI73"/>
  <c r="KK74"/>
  <c r="KS74"/>
  <c r="HY75"/>
  <c r="HZ75" s="1"/>
  <c r="HY76"/>
  <c r="HZ76" s="1"/>
  <c r="HQ77"/>
  <c r="HY77"/>
  <c r="HQ78"/>
  <c r="HY78"/>
  <c r="HY79"/>
  <c r="HZ79" s="1"/>
  <c r="HY80"/>
  <c r="IA82"/>
  <c r="KK82"/>
  <c r="KS82"/>
  <c r="IQ83"/>
  <c r="KK84"/>
  <c r="KS84"/>
  <c r="IO85"/>
  <c r="IP85" s="1"/>
  <c r="KM85"/>
  <c r="KU85"/>
  <c r="KV85" s="1"/>
  <c r="LI85"/>
  <c r="LJ85" s="1"/>
  <c r="IO91"/>
  <c r="IP91" s="1"/>
  <c r="KM91"/>
  <c r="KU91"/>
  <c r="KV91" s="1"/>
  <c r="LI91"/>
  <c r="LJ91" s="1"/>
  <c r="IO92"/>
  <c r="IP92" s="1"/>
  <c r="KM92"/>
  <c r="KU92"/>
  <c r="KV92" s="1"/>
  <c r="LI92"/>
  <c r="LJ92" s="1"/>
  <c r="KM93"/>
  <c r="LI93"/>
  <c r="IO94"/>
  <c r="KM94"/>
  <c r="LI94"/>
  <c r="IO95"/>
  <c r="KM95"/>
  <c r="KU95"/>
  <c r="LI95"/>
  <c r="IO96"/>
  <c r="IP96" s="1"/>
  <c r="KM96"/>
  <c r="IO97"/>
  <c r="IP97" s="1"/>
  <c r="KM97"/>
  <c r="KU97"/>
  <c r="LI97"/>
  <c r="KK98"/>
  <c r="KS98"/>
  <c r="KK99"/>
  <c r="IQ101"/>
  <c r="IQ102"/>
  <c r="IR102" s="1"/>
  <c r="LK102"/>
  <c r="LL102" s="1"/>
  <c r="HS103"/>
  <c r="HT103" s="1"/>
  <c r="IA103"/>
  <c r="IB103" s="1"/>
  <c r="KK103"/>
  <c r="KS103"/>
  <c r="KT103" s="1"/>
  <c r="IA104"/>
  <c r="IB104" s="1"/>
  <c r="KK104"/>
  <c r="KS104"/>
  <c r="KT104" s="1"/>
  <c r="KK105"/>
  <c r="KS105"/>
  <c r="KT105" s="1"/>
  <c r="KK106"/>
  <c r="KS106"/>
  <c r="HY108"/>
  <c r="IO110"/>
  <c r="IP110" s="1"/>
  <c r="KM110"/>
  <c r="KU110"/>
  <c r="KV110" s="1"/>
  <c r="IO111"/>
  <c r="IO118"/>
  <c r="IP118" s="1"/>
  <c r="KM118"/>
  <c r="KU118"/>
  <c r="KV118" s="1"/>
  <c r="LI118"/>
  <c r="LJ118" s="1"/>
  <c r="ME127"/>
  <c r="LF130"/>
  <c r="LF134"/>
  <c r="IM153"/>
  <c r="LV173"/>
  <c r="ML173"/>
  <c r="LV177"/>
  <c r="LC186"/>
  <c r="LD186" s="1"/>
  <c r="LC187"/>
  <c r="LC208"/>
  <c r="LC212"/>
  <c r="LC213"/>
  <c r="LC214"/>
  <c r="LC215"/>
  <c r="LC226"/>
  <c r="LC229"/>
  <c r="LC230"/>
  <c r="LC232"/>
  <c r="LC233"/>
  <c r="LC246"/>
  <c r="LC247"/>
  <c r="IM268"/>
  <c r="LF268"/>
  <c r="IM270"/>
  <c r="LF270"/>
  <c r="IA296"/>
  <c r="IB296" s="1"/>
  <c r="GJ324"/>
  <c r="GJ325"/>
  <c r="GJ326"/>
  <c r="GG328"/>
  <c r="GG329"/>
  <c r="GF331"/>
  <c r="GF332"/>
  <c r="GI333"/>
  <c r="LC333"/>
  <c r="GI334"/>
  <c r="LC334"/>
  <c r="GI335"/>
  <c r="LC335"/>
  <c r="GG336"/>
  <c r="GI340"/>
  <c r="LC340"/>
  <c r="GI342"/>
  <c r="LC342"/>
  <c r="GG343"/>
  <c r="GJ344"/>
  <c r="GG345"/>
  <c r="GI346"/>
  <c r="LC346"/>
  <c r="GI351"/>
  <c r="LC351"/>
  <c r="GJ352"/>
  <c r="GI355"/>
  <c r="IO355"/>
  <c r="KM355"/>
  <c r="GF358"/>
  <c r="GG359"/>
  <c r="GG360"/>
  <c r="GG361"/>
  <c r="IM369"/>
  <c r="IM371"/>
  <c r="IM375"/>
  <c r="LC378"/>
  <c r="LV378"/>
  <c r="IM381"/>
  <c r="LF381"/>
  <c r="IM385"/>
  <c r="LF385"/>
  <c r="GF386"/>
  <c r="LF386"/>
  <c r="KU397"/>
  <c r="KV397" s="1"/>
  <c r="LV402"/>
  <c r="IE406"/>
  <c r="ME408"/>
  <c r="IA410"/>
  <c r="IO414"/>
  <c r="KM414"/>
  <c r="IO417"/>
  <c r="LV421"/>
  <c r="LF426"/>
  <c r="LV427"/>
  <c r="IM428"/>
  <c r="GF431"/>
  <c r="IO432"/>
  <c r="IT432" s="1"/>
  <c r="KA432"/>
  <c r="KM432"/>
  <c r="KQ432" s="1"/>
  <c r="KU432"/>
  <c r="KY432" s="1"/>
  <c r="LI432"/>
  <c r="GI436"/>
  <c r="ME438"/>
  <c r="IM440"/>
  <c r="GF442"/>
  <c r="KA445"/>
  <c r="LF446"/>
  <c r="ME447"/>
  <c r="LV450"/>
  <c r="KA452"/>
  <c r="LC453"/>
  <c r="LD453" s="1"/>
  <c r="LC456"/>
  <c r="LC459"/>
  <c r="LC460"/>
  <c r="GI466"/>
  <c r="LC466"/>
  <c r="GI467"/>
  <c r="LC467"/>
  <c r="GI468"/>
  <c r="LC468"/>
  <c r="GI469"/>
  <c r="GF472"/>
  <c r="GG477"/>
  <c r="LV502"/>
  <c r="LF506"/>
  <c r="GI507"/>
  <c r="JC507"/>
  <c r="LC507"/>
  <c r="GF508"/>
  <c r="LF508"/>
  <c r="GI509"/>
  <c r="GI511"/>
  <c r="GI512"/>
  <c r="LC512"/>
  <c r="IO513"/>
  <c r="IT513" s="1"/>
  <c r="LC516"/>
  <c r="GI517"/>
  <c r="LC517"/>
  <c r="GF529"/>
  <c r="GF530"/>
  <c r="GG535"/>
  <c r="IA535"/>
  <c r="IQ536"/>
  <c r="LK536"/>
  <c r="GJ109"/>
  <c r="GJ110"/>
  <c r="GJ111"/>
  <c r="GJ114"/>
  <c r="GJ116"/>
  <c r="MM127"/>
  <c r="LC133"/>
  <c r="IL151"/>
  <c r="JR156"/>
  <c r="IM169"/>
  <c r="LF169"/>
  <c r="GF170"/>
  <c r="IM171"/>
  <c r="LF173"/>
  <c r="GF185"/>
  <c r="GF188"/>
  <c r="GJ189"/>
  <c r="GJ190"/>
  <c r="GF194"/>
  <c r="GG195"/>
  <c r="GG196"/>
  <c r="GG198"/>
  <c r="GG199"/>
  <c r="GG200"/>
  <c r="GG202"/>
  <c r="GG203"/>
  <c r="GG204"/>
  <c r="GG206"/>
  <c r="GF209"/>
  <c r="GF210"/>
  <c r="GF214"/>
  <c r="GF217"/>
  <c r="GF218"/>
  <c r="GF221"/>
  <c r="GF222"/>
  <c r="GF225"/>
  <c r="GF226"/>
  <c r="GF234"/>
  <c r="GI237"/>
  <c r="GI238"/>
  <c r="LC238"/>
  <c r="LI238"/>
  <c r="LJ238" s="1"/>
  <c r="GJ239"/>
  <c r="GJ240"/>
  <c r="GG242"/>
  <c r="GI243"/>
  <c r="GF246"/>
  <c r="GI248"/>
  <c r="LC248"/>
  <c r="GI249"/>
  <c r="LC249"/>
  <c r="GI250"/>
  <c r="GI251"/>
  <c r="LC251"/>
  <c r="LC261"/>
  <c r="LV267"/>
  <c r="JC270"/>
  <c r="LV270"/>
  <c r="ML270"/>
  <c r="IM274"/>
  <c r="LC280"/>
  <c r="LC330"/>
  <c r="KA373"/>
  <c r="LC374"/>
  <c r="LD374" s="1"/>
  <c r="LC375"/>
  <c r="LD375" s="1"/>
  <c r="LC426"/>
  <c r="JJ439"/>
  <c r="JC440"/>
  <c r="JC444"/>
  <c r="LC446"/>
  <c r="ML446"/>
  <c r="IM454"/>
  <c r="LF454"/>
  <c r="IM457"/>
  <c r="IM501"/>
  <c r="LV506"/>
  <c r="IM507"/>
  <c r="LV508"/>
  <c r="IM509"/>
  <c r="IM515"/>
  <c r="IM519"/>
  <c r="GF546"/>
  <c r="IQ169"/>
  <c r="IR169" s="1"/>
  <c r="IQ170"/>
  <c r="IR170" s="1"/>
  <c r="IQ171"/>
  <c r="IU171" s="1"/>
  <c r="IQ173"/>
  <c r="KK173"/>
  <c r="KS173"/>
  <c r="IA174"/>
  <c r="IQ174"/>
  <c r="KK174"/>
  <c r="KS174"/>
  <c r="MD176"/>
  <c r="IQ177"/>
  <c r="IR177" s="1"/>
  <c r="KM189"/>
  <c r="LI189"/>
  <c r="IO190"/>
  <c r="KM190"/>
  <c r="KU190"/>
  <c r="LI190"/>
  <c r="KM191"/>
  <c r="KU191"/>
  <c r="HQ202"/>
  <c r="HR202" s="1"/>
  <c r="HY202"/>
  <c r="HZ202" s="1"/>
  <c r="HQ203"/>
  <c r="HR203" s="1"/>
  <c r="HY203"/>
  <c r="HZ203" s="1"/>
  <c r="HY204"/>
  <c r="HZ204" s="1"/>
  <c r="HY205"/>
  <c r="HZ205" s="1"/>
  <c r="HQ206"/>
  <c r="HR206" s="1"/>
  <c r="HY206"/>
  <c r="HZ206" s="1"/>
  <c r="HQ207"/>
  <c r="HR207" s="1"/>
  <c r="HY207"/>
  <c r="HZ207" s="1"/>
  <c r="IQ208"/>
  <c r="IR208" s="1"/>
  <c r="IQ209"/>
  <c r="IR209" s="1"/>
  <c r="JO209"/>
  <c r="IQ210"/>
  <c r="IR210" s="1"/>
  <c r="IQ211"/>
  <c r="IR211" s="1"/>
  <c r="IQ212"/>
  <c r="IR212" s="1"/>
  <c r="IQ214"/>
  <c r="IR214" s="1"/>
  <c r="IQ216"/>
  <c r="IQ218"/>
  <c r="IR218" s="1"/>
  <c r="IQ219"/>
  <c r="IR219" s="1"/>
  <c r="IQ220"/>
  <c r="IR220" s="1"/>
  <c r="IQ221"/>
  <c r="IR221" s="1"/>
  <c r="IA227"/>
  <c r="KK227"/>
  <c r="KS227"/>
  <c r="IQ230"/>
  <c r="IR230" s="1"/>
  <c r="IQ233"/>
  <c r="IR233" s="1"/>
  <c r="IQ234"/>
  <c r="IA235"/>
  <c r="IB235" s="1"/>
  <c r="KK235"/>
  <c r="KS235"/>
  <c r="KT235" s="1"/>
  <c r="HS236"/>
  <c r="HT236" s="1"/>
  <c r="IA236"/>
  <c r="IB236" s="1"/>
  <c r="KK236"/>
  <c r="KS236"/>
  <c r="KT236" s="1"/>
  <c r="KK237"/>
  <c r="KS237"/>
  <c r="KT237" s="1"/>
  <c r="IA238"/>
  <c r="IB238" s="1"/>
  <c r="KK238"/>
  <c r="KL238" s="1"/>
  <c r="KS238"/>
  <c r="KT238" s="1"/>
  <c r="IO239"/>
  <c r="KM239"/>
  <c r="KU239"/>
  <c r="LI239"/>
  <c r="LI240"/>
  <c r="IA243"/>
  <c r="KK243"/>
  <c r="KS243"/>
  <c r="HY245"/>
  <c r="KK248"/>
  <c r="KS248"/>
  <c r="KK250"/>
  <c r="KK251"/>
  <c r="KS251"/>
  <c r="HS252"/>
  <c r="IA252"/>
  <c r="KK252"/>
  <c r="KS252"/>
  <c r="HY256"/>
  <c r="IA257"/>
  <c r="KK257"/>
  <c r="KS257"/>
  <c r="IA259"/>
  <c r="KK259"/>
  <c r="KS259"/>
  <c r="IA261"/>
  <c r="KK261"/>
  <c r="IO262"/>
  <c r="IP262" s="1"/>
  <c r="IO264"/>
  <c r="IP264" s="1"/>
  <c r="KM264"/>
  <c r="KU264"/>
  <c r="KV264" s="1"/>
  <c r="KM265"/>
  <c r="KN265" s="1"/>
  <c r="KU265"/>
  <c r="KV265" s="1"/>
  <c r="LI265"/>
  <c r="LN265" s="1"/>
  <c r="HQ266"/>
  <c r="HY266"/>
  <c r="KK270"/>
  <c r="IQ272"/>
  <c r="IR272" s="1"/>
  <c r="IQ276"/>
  <c r="IR276" s="1"/>
  <c r="IQ278"/>
  <c r="IR278" s="1"/>
  <c r="KK280"/>
  <c r="IO284"/>
  <c r="IP284" s="1"/>
  <c r="KM284"/>
  <c r="KU284"/>
  <c r="KV284" s="1"/>
  <c r="LI284"/>
  <c r="LJ284" s="1"/>
  <c r="IO285"/>
  <c r="IP285" s="1"/>
  <c r="KM285"/>
  <c r="KU285"/>
  <c r="KV285" s="1"/>
  <c r="LI285"/>
  <c r="LJ285" s="1"/>
  <c r="IO290"/>
  <c r="KM290"/>
  <c r="KU290"/>
  <c r="LI290"/>
  <c r="IO291"/>
  <c r="KM291"/>
  <c r="KU291"/>
  <c r="LI291"/>
  <c r="KM296"/>
  <c r="LK432"/>
  <c r="LO432" s="1"/>
  <c r="IQ433"/>
  <c r="IR433" s="1"/>
  <c r="IQ436"/>
  <c r="KK437"/>
  <c r="KS437"/>
  <c r="KK440"/>
  <c r="IQ441"/>
  <c r="MM441"/>
  <c r="IA442"/>
  <c r="IQ452"/>
  <c r="IQ453"/>
  <c r="KK453"/>
  <c r="KP453" s="1"/>
  <c r="LK453"/>
  <c r="IQ454"/>
  <c r="IU454" s="1"/>
  <c r="IQ455"/>
  <c r="KK455"/>
  <c r="KP455" s="1"/>
  <c r="LK456"/>
  <c r="IQ459"/>
  <c r="IQ460"/>
  <c r="LK460"/>
  <c r="IQ461"/>
  <c r="IR461" s="1"/>
  <c r="IO462"/>
  <c r="KM462"/>
  <c r="KU462"/>
  <c r="LI462"/>
  <c r="KM463"/>
  <c r="LI463"/>
  <c r="HQ464"/>
  <c r="GF465"/>
  <c r="IQ468"/>
  <c r="IQ469"/>
  <c r="GG470"/>
  <c r="IA470"/>
  <c r="IB470" s="1"/>
  <c r="KK470"/>
  <c r="KS470"/>
  <c r="KT470" s="1"/>
  <c r="KK471"/>
  <c r="HS473"/>
  <c r="HT473" s="1"/>
  <c r="KK473"/>
  <c r="KK474"/>
  <c r="KS474"/>
  <c r="KM476"/>
  <c r="KK506"/>
  <c r="IQ509"/>
  <c r="IR509" s="1"/>
  <c r="IQ514"/>
  <c r="IQ516"/>
  <c r="LK517"/>
  <c r="LO517" s="1"/>
  <c r="IQ519"/>
  <c r="HS530"/>
  <c r="HT530" s="1"/>
  <c r="KK530"/>
  <c r="KS530"/>
  <c r="KT530" s="1"/>
  <c r="KK531"/>
  <c r="KL531" s="1"/>
  <c r="KS531"/>
  <c r="KT531" s="1"/>
  <c r="GG562"/>
  <c r="GG563"/>
  <c r="GG564"/>
  <c r="KH585"/>
  <c r="HS537"/>
  <c r="IA537"/>
  <c r="KK537"/>
  <c r="KS537"/>
  <c r="IA538"/>
  <c r="KK538"/>
  <c r="KS538"/>
  <c r="IQ539"/>
  <c r="IR539" s="1"/>
  <c r="LK539"/>
  <c r="LL539" s="1"/>
  <c r="IQ540"/>
  <c r="LK540"/>
  <c r="GF541"/>
  <c r="HY541"/>
  <c r="HZ541" s="1"/>
  <c r="HQ542"/>
  <c r="HR542" s="1"/>
  <c r="HY542"/>
  <c r="HZ542" s="1"/>
  <c r="HQ543"/>
  <c r="HY543"/>
  <c r="GI544"/>
  <c r="IO544"/>
  <c r="IP544" s="1"/>
  <c r="LK544"/>
  <c r="LL544" s="1"/>
  <c r="GJ545"/>
  <c r="IQ545"/>
  <c r="IR545" s="1"/>
  <c r="LK545"/>
  <c r="LL545" s="1"/>
  <c r="GJ546"/>
  <c r="IQ546"/>
  <c r="IR546" s="1"/>
  <c r="JO546"/>
  <c r="IQ550"/>
  <c r="IR550" s="1"/>
  <c r="IQ551"/>
  <c r="IQ552"/>
  <c r="IR552" s="1"/>
  <c r="HQ554"/>
  <c r="HY554"/>
  <c r="LF554"/>
  <c r="LV555"/>
  <c r="IO556"/>
  <c r="KM556"/>
  <c r="KU556"/>
  <c r="LI556"/>
  <c r="LJ556" s="1"/>
  <c r="HY557"/>
  <c r="IM557"/>
  <c r="LF557"/>
  <c r="HY561"/>
  <c r="IM561"/>
  <c r="MD561"/>
  <c r="HQ563"/>
  <c r="HY563"/>
  <c r="HY564"/>
  <c r="IO571"/>
  <c r="IP571" s="1"/>
  <c r="KM571"/>
  <c r="KU571"/>
  <c r="LI571"/>
  <c r="GG572"/>
  <c r="GG573"/>
  <c r="KK573"/>
  <c r="KS573"/>
  <c r="GF574"/>
  <c r="GF575"/>
  <c r="KK577"/>
  <c r="KS577"/>
  <c r="KT577" s="1"/>
  <c r="GG578"/>
  <c r="KK578"/>
  <c r="KL578" s="1"/>
  <c r="KK580"/>
  <c r="KS580"/>
  <c r="HQ582"/>
  <c r="HY582"/>
  <c r="IO583"/>
  <c r="IP583" s="1"/>
  <c r="KM583"/>
  <c r="KU583"/>
  <c r="LC583"/>
  <c r="HS584"/>
  <c r="HT584" s="1"/>
  <c r="KK584"/>
  <c r="KS584"/>
  <c r="KT584" s="1"/>
  <c r="IA585"/>
  <c r="KK585"/>
  <c r="KP585" s="1"/>
  <c r="KS585"/>
  <c r="KM29"/>
  <c r="IO30"/>
  <c r="IP30" s="1"/>
  <c r="IO93"/>
  <c r="KU94"/>
  <c r="KU96"/>
  <c r="KV96" s="1"/>
  <c r="LC110"/>
  <c r="LI110"/>
  <c r="LJ110" s="1"/>
  <c r="KM111"/>
  <c r="LI111"/>
  <c r="IO115"/>
  <c r="IP115" s="1"/>
  <c r="LC148"/>
  <c r="GJ170"/>
  <c r="ME172"/>
  <c r="LC178"/>
  <c r="LV179"/>
  <c r="KH184"/>
  <c r="GJ186"/>
  <c r="LK186"/>
  <c r="LL186" s="1"/>
  <c r="GJ187"/>
  <c r="IQ187"/>
  <c r="GJ188"/>
  <c r="GI189"/>
  <c r="KU189"/>
  <c r="GI191"/>
  <c r="LC191"/>
  <c r="LI191"/>
  <c r="GF192"/>
  <c r="GJ194"/>
  <c r="GF196"/>
  <c r="GF200"/>
  <c r="GF201"/>
  <c r="GF204"/>
  <c r="GF205"/>
  <c r="GJ208"/>
  <c r="LK208"/>
  <c r="LL208" s="1"/>
  <c r="GJ209"/>
  <c r="GJ210"/>
  <c r="GJ211"/>
  <c r="GJ212"/>
  <c r="GJ213"/>
  <c r="IQ213"/>
  <c r="IR213" s="1"/>
  <c r="GJ214"/>
  <c r="GJ215"/>
  <c r="GJ216"/>
  <c r="LK216"/>
  <c r="GJ218"/>
  <c r="GJ219"/>
  <c r="GJ220"/>
  <c r="GJ226"/>
  <c r="LK226"/>
  <c r="GG227"/>
  <c r="GJ228"/>
  <c r="GJ229"/>
  <c r="KM171"/>
  <c r="KU171"/>
  <c r="LI171"/>
  <c r="HY172"/>
  <c r="KM177"/>
  <c r="LI177"/>
  <c r="LN177" s="1"/>
  <c r="HS178"/>
  <c r="KK178"/>
  <c r="GG179"/>
  <c r="KK179"/>
  <c r="KP179" s="1"/>
  <c r="KS179"/>
  <c r="KX179" s="1"/>
  <c r="IQ180"/>
  <c r="LK180"/>
  <c r="LK181"/>
  <c r="LL181" s="1"/>
  <c r="LI186"/>
  <c r="GI187"/>
  <c r="IO187"/>
  <c r="KM187"/>
  <c r="KU187"/>
  <c r="LI187"/>
  <c r="GG189"/>
  <c r="KK189"/>
  <c r="KS189"/>
  <c r="KK190"/>
  <c r="KS190"/>
  <c r="GG191"/>
  <c r="IA191"/>
  <c r="KK191"/>
  <c r="KS191"/>
  <c r="GG193"/>
  <c r="IA193"/>
  <c r="KK193"/>
  <c r="KS193"/>
  <c r="GJ201"/>
  <c r="IQ201"/>
  <c r="IR201" s="1"/>
  <c r="LK201"/>
  <c r="LL201" s="1"/>
  <c r="IQ207"/>
  <c r="IO208"/>
  <c r="IP208" s="1"/>
  <c r="KM208"/>
  <c r="KU208"/>
  <c r="KV208" s="1"/>
  <c r="LI208"/>
  <c r="LJ208" s="1"/>
  <c r="GI211"/>
  <c r="IO211"/>
  <c r="IP211" s="1"/>
  <c r="KM211"/>
  <c r="GI212"/>
  <c r="IO212"/>
  <c r="IP212" s="1"/>
  <c r="KM212"/>
  <c r="KU212"/>
  <c r="KV212" s="1"/>
  <c r="GI213"/>
  <c r="IO213"/>
  <c r="IP213" s="1"/>
  <c r="KM213"/>
  <c r="KU213"/>
  <c r="KV213" s="1"/>
  <c r="LI213"/>
  <c r="LJ213" s="1"/>
  <c r="GI214"/>
  <c r="IO214"/>
  <c r="IP214" s="1"/>
  <c r="KM214"/>
  <c r="KU214"/>
  <c r="KV214" s="1"/>
  <c r="LI214"/>
  <c r="LJ214" s="1"/>
  <c r="GI215"/>
  <c r="IO215"/>
  <c r="IP215" s="1"/>
  <c r="KM215"/>
  <c r="KU215"/>
  <c r="KV215" s="1"/>
  <c r="LI215"/>
  <c r="LJ215" s="1"/>
  <c r="GI216"/>
  <c r="IO216"/>
  <c r="KM216"/>
  <c r="KU216"/>
  <c r="LC216"/>
  <c r="LI216"/>
  <c r="GI218"/>
  <c r="GI219"/>
  <c r="IO219"/>
  <c r="IP219" s="1"/>
  <c r="KM219"/>
  <c r="KU219"/>
  <c r="KV219" s="1"/>
  <c r="GI220"/>
  <c r="GI224"/>
  <c r="KM224"/>
  <c r="LI224"/>
  <c r="GI226"/>
  <c r="IO226"/>
  <c r="KM226"/>
  <c r="KU226"/>
  <c r="LI226"/>
  <c r="GF227"/>
  <c r="HY227"/>
  <c r="GI228"/>
  <c r="IO228"/>
  <c r="IP228" s="1"/>
  <c r="KM228"/>
  <c r="KU228"/>
  <c r="KV228" s="1"/>
  <c r="LI228"/>
  <c r="LJ228" s="1"/>
  <c r="GI229"/>
  <c r="IO229"/>
  <c r="IP229" s="1"/>
  <c r="KM229"/>
  <c r="KU229"/>
  <c r="KV229" s="1"/>
  <c r="KU42"/>
  <c r="KV42" s="1"/>
  <c r="LI42"/>
  <c r="LJ42" s="1"/>
  <c r="KM44"/>
  <c r="KM56"/>
  <c r="LI56"/>
  <c r="KM57"/>
  <c r="LI57"/>
  <c r="JR165"/>
  <c r="GI180"/>
  <c r="LC180"/>
  <c r="GI183"/>
  <c r="GI192"/>
  <c r="GI196"/>
  <c r="GI197"/>
  <c r="LC197"/>
  <c r="GI201"/>
  <c r="LC201"/>
  <c r="GI202"/>
  <c r="IA40"/>
  <c r="IB40" s="1"/>
  <c r="IO50"/>
  <c r="IP50" s="1"/>
  <c r="KM50"/>
  <c r="KU50"/>
  <c r="KS55"/>
  <c r="IA56"/>
  <c r="GI58"/>
  <c r="IO58"/>
  <c r="IP58" s="1"/>
  <c r="GI59"/>
  <c r="KU60"/>
  <c r="KV60" s="1"/>
  <c r="LC60"/>
  <c r="KU61"/>
  <c r="KV61" s="1"/>
  <c r="LC61"/>
  <c r="LI61"/>
  <c r="LJ61" s="1"/>
  <c r="GI62"/>
  <c r="KU62"/>
  <c r="KV62" s="1"/>
  <c r="LC62"/>
  <c r="LI62"/>
  <c r="LJ62" s="1"/>
  <c r="GI63"/>
  <c r="IO63"/>
  <c r="IP63" s="1"/>
  <c r="KM63"/>
  <c r="LI66"/>
  <c r="LJ66" s="1"/>
  <c r="KU67"/>
  <c r="KV67" s="1"/>
  <c r="LC67"/>
  <c r="LI67"/>
  <c r="LJ67" s="1"/>
  <c r="LI69"/>
  <c r="LJ69" s="1"/>
  <c r="IO70"/>
  <c r="IP70" s="1"/>
  <c r="IA72"/>
  <c r="JO73"/>
  <c r="LI82"/>
  <c r="JO85"/>
  <c r="LK93"/>
  <c r="IO100"/>
  <c r="KM100"/>
  <c r="IO106"/>
  <c r="IP106" s="1"/>
  <c r="GG107"/>
  <c r="LK125"/>
  <c r="LI133"/>
  <c r="LJ133" s="1"/>
  <c r="LC137"/>
  <c r="GJ230"/>
  <c r="GJ231"/>
  <c r="GJ232"/>
  <c r="GJ233"/>
  <c r="LK233"/>
  <c r="LL233" s="1"/>
  <c r="GJ234"/>
  <c r="LK234"/>
  <c r="GG235"/>
  <c r="GG237"/>
  <c r="GG238"/>
  <c r="GI239"/>
  <c r="LC239"/>
  <c r="LC240"/>
  <c r="GF241"/>
  <c r="GG243"/>
  <c r="GF244"/>
  <c r="GF245"/>
  <c r="GJ246"/>
  <c r="GJ247"/>
  <c r="GG249"/>
  <c r="KK249"/>
  <c r="GG251"/>
  <c r="GF256"/>
  <c r="GG257"/>
  <c r="GG259"/>
  <c r="IQ260"/>
  <c r="GG261"/>
  <c r="KS261"/>
  <c r="KQ264"/>
  <c r="LV264"/>
  <c r="JC265"/>
  <c r="LV265"/>
  <c r="LK277"/>
  <c r="LL277" s="1"/>
  <c r="KU296"/>
  <c r="KV296" s="1"/>
  <c r="GJ455"/>
  <c r="JO455"/>
  <c r="LK455"/>
  <c r="LO455" s="1"/>
  <c r="GJ458"/>
  <c r="IQ458"/>
  <c r="JO458"/>
  <c r="KU463"/>
  <c r="IA473"/>
  <c r="IB473" s="1"/>
  <c r="LK507"/>
  <c r="KS543"/>
  <c r="IM552"/>
  <c r="KH555"/>
  <c r="IA565"/>
  <c r="LI229"/>
  <c r="LJ229" s="1"/>
  <c r="GI230"/>
  <c r="IO230"/>
  <c r="IP230" s="1"/>
  <c r="KM230"/>
  <c r="KU230"/>
  <c r="KV230" s="1"/>
  <c r="LI230"/>
  <c r="LJ230" s="1"/>
  <c r="GI231"/>
  <c r="IO231"/>
  <c r="IP231" s="1"/>
  <c r="KM231"/>
  <c r="KU231"/>
  <c r="KV231" s="1"/>
  <c r="GI232"/>
  <c r="IO232"/>
  <c r="IP232" s="1"/>
  <c r="KM232"/>
  <c r="KU232"/>
  <c r="KV232" s="1"/>
  <c r="LI232"/>
  <c r="LJ232" s="1"/>
  <c r="GI233"/>
  <c r="IO233"/>
  <c r="IP233" s="1"/>
  <c r="KM233"/>
  <c r="KU233"/>
  <c r="KV233" s="1"/>
  <c r="LI233"/>
  <c r="LJ233" s="1"/>
  <c r="GF235"/>
  <c r="GF236"/>
  <c r="HY236"/>
  <c r="HZ236" s="1"/>
  <c r="HS239"/>
  <c r="KK239"/>
  <c r="KS239"/>
  <c r="GG240"/>
  <c r="GU240" s="1"/>
  <c r="KK240"/>
  <c r="KS240"/>
  <c r="GJ242"/>
  <c r="LK242"/>
  <c r="GF243"/>
  <c r="GT243" s="1"/>
  <c r="GJ244"/>
  <c r="IQ244"/>
  <c r="LK244"/>
  <c r="GJ245"/>
  <c r="GI246"/>
  <c r="IO246"/>
  <c r="IP246" s="1"/>
  <c r="KM246"/>
  <c r="KU246"/>
  <c r="KV246" s="1"/>
  <c r="LI246"/>
  <c r="LJ246" s="1"/>
  <c r="GI247"/>
  <c r="KM247"/>
  <c r="KU247"/>
  <c r="LI247"/>
  <c r="HQ257"/>
  <c r="GF259"/>
  <c r="KK263"/>
  <c r="KK265"/>
  <c r="KS265"/>
  <c r="MD270"/>
  <c r="KM276"/>
  <c r="KU276"/>
  <c r="KV276" s="1"/>
  <c r="LI276"/>
  <c r="LJ276" s="1"/>
  <c r="KK281"/>
  <c r="GG282"/>
  <c r="KK282"/>
  <c r="KS282"/>
  <c r="KT282" s="1"/>
  <c r="GG283"/>
  <c r="KK283"/>
  <c r="KS283"/>
  <c r="KT283" s="1"/>
  <c r="GG284"/>
  <c r="KK284"/>
  <c r="KS284"/>
  <c r="KT284" s="1"/>
  <c r="KK286"/>
  <c r="KS286"/>
  <c r="KT286" s="1"/>
  <c r="GG287"/>
  <c r="KK287"/>
  <c r="KS287"/>
  <c r="KT287" s="1"/>
  <c r="GG288"/>
  <c r="IA288"/>
  <c r="IB288" s="1"/>
  <c r="KK288"/>
  <c r="KS288"/>
  <c r="KT288" s="1"/>
  <c r="HS289"/>
  <c r="HT289" s="1"/>
  <c r="IA289"/>
  <c r="IB289" s="1"/>
  <c r="KK289"/>
  <c r="KS289"/>
  <c r="KT289" s="1"/>
  <c r="GG290"/>
  <c r="KK290"/>
  <c r="KS290"/>
  <c r="GG291"/>
  <c r="GG292"/>
  <c r="IA292"/>
  <c r="IB292" s="1"/>
  <c r="KK292"/>
  <c r="KS292"/>
  <c r="KT292" s="1"/>
  <c r="GJ237"/>
  <c r="GF239"/>
  <c r="GI241"/>
  <c r="LC241"/>
  <c r="GI242"/>
  <c r="LC242"/>
  <c r="GJ243"/>
  <c r="GI244"/>
  <c r="LC244"/>
  <c r="GI245"/>
  <c r="LC245"/>
  <c r="GG247"/>
  <c r="GJ248"/>
  <c r="GJ249"/>
  <c r="GJ250"/>
  <c r="LK250"/>
  <c r="LL250" s="1"/>
  <c r="GJ251"/>
  <c r="LC255"/>
  <c r="LC256"/>
  <c r="KS275"/>
  <c r="KT275" s="1"/>
  <c r="IO423"/>
  <c r="ME455"/>
  <c r="LC480"/>
  <c r="LC490"/>
  <c r="LC496"/>
  <c r="LC331"/>
  <c r="LC371"/>
  <c r="JR417"/>
  <c r="HQ455"/>
  <c r="HV455" s="1"/>
  <c r="HY455"/>
  <c r="ID455" s="1"/>
  <c r="HY456"/>
  <c r="HQ457"/>
  <c r="HV457" s="1"/>
  <c r="HY457"/>
  <c r="ID457" s="1"/>
  <c r="IO29"/>
  <c r="IP29" s="1"/>
  <c r="KU29"/>
  <c r="KV29" s="1"/>
  <c r="KU30"/>
  <c r="KV30" s="1"/>
  <c r="LC30"/>
  <c r="HY51"/>
  <c r="KM86"/>
  <c r="KU111"/>
  <c r="IO112"/>
  <c r="IP112" s="1"/>
  <c r="KM112"/>
  <c r="KM115"/>
  <c r="KU115"/>
  <c r="KV115" s="1"/>
  <c r="IO119"/>
  <c r="IP119" s="1"/>
  <c r="KM119"/>
  <c r="LC167"/>
  <c r="LK185"/>
  <c r="IQ194"/>
  <c r="GF197"/>
  <c r="GT197" s="1"/>
  <c r="GJ217"/>
  <c r="IQ247"/>
  <c r="HS248"/>
  <c r="KS249"/>
  <c r="KT249" s="1"/>
  <c r="KS270"/>
  <c r="IQ274"/>
  <c r="IR274" s="1"/>
  <c r="IO293"/>
  <c r="IP293" s="1"/>
  <c r="LI296"/>
  <c r="LJ296" s="1"/>
  <c r="KM438"/>
  <c r="IO476"/>
  <c r="IP476" s="1"/>
  <c r="LC220"/>
  <c r="KU414"/>
  <c r="KM417"/>
  <c r="LC513"/>
  <c r="KM48"/>
  <c r="IO53"/>
  <c r="IP53" s="1"/>
  <c r="LI138"/>
  <c r="LJ138" s="1"/>
  <c r="GG156"/>
  <c r="LV159"/>
  <c r="GG160"/>
  <c r="LK161"/>
  <c r="LL161" s="1"/>
  <c r="KM325"/>
  <c r="LK348"/>
  <c r="IO352"/>
  <c r="IQ378"/>
  <c r="IR378" s="1"/>
  <c r="LK385"/>
  <c r="LL385" s="1"/>
  <c r="LC549"/>
  <c r="IQ25"/>
  <c r="IR25" s="1"/>
  <c r="IQ30"/>
  <c r="IR30" s="1"/>
  <c r="IA44"/>
  <c r="IB44" s="1"/>
  <c r="GG46"/>
  <c r="IQ49"/>
  <c r="IR49" s="1"/>
  <c r="LC50"/>
  <c r="KM58"/>
  <c r="KU58"/>
  <c r="KV58" s="1"/>
  <c r="IO59"/>
  <c r="IP59" s="1"/>
  <c r="KM59"/>
  <c r="LI60"/>
  <c r="LJ60" s="1"/>
  <c r="IO68"/>
  <c r="IA77"/>
  <c r="KS77"/>
  <c r="GG79"/>
  <c r="IA79"/>
  <c r="IB79" s="1"/>
  <c r="IO84"/>
  <c r="IQ86"/>
  <c r="LK86"/>
  <c r="JO97"/>
  <c r="KU100"/>
  <c r="LC100"/>
  <c r="LI100"/>
  <c r="GI103"/>
  <c r="IO103"/>
  <c r="IP103" s="1"/>
  <c r="KM103"/>
  <c r="KU103"/>
  <c r="KV103" s="1"/>
  <c r="LC103"/>
  <c r="LI103"/>
  <c r="LJ103" s="1"/>
  <c r="KM104"/>
  <c r="GI105"/>
  <c r="IO105"/>
  <c r="IP105" s="1"/>
  <c r="KM105"/>
  <c r="LI106"/>
  <c r="GJ120"/>
  <c r="KM136"/>
  <c r="KM137"/>
  <c r="LK140"/>
  <c r="LL140" s="1"/>
  <c r="IQ145"/>
  <c r="IR145" s="1"/>
  <c r="KM153"/>
  <c r="LI154"/>
  <c r="LJ154" s="1"/>
  <c r="HY155"/>
  <c r="HZ155" s="1"/>
  <c r="HQ156"/>
  <c r="HR156" s="1"/>
  <c r="IA159"/>
  <c r="IQ159"/>
  <c r="IR159" s="1"/>
  <c r="KK159"/>
  <c r="KP159" s="1"/>
  <c r="KS159"/>
  <c r="IO174"/>
  <c r="KM174"/>
  <c r="HQ224"/>
  <c r="HY224"/>
  <c r="GF229"/>
  <c r="GT229" s="1"/>
  <c r="GF230"/>
  <c r="GT230" s="1"/>
  <c r="LK239"/>
  <c r="IO243"/>
  <c r="IP243" s="1"/>
  <c r="KU243"/>
  <c r="LC243"/>
  <c r="LI243"/>
  <c r="HS245"/>
  <c r="HY247"/>
  <c r="IO249"/>
  <c r="IP249" s="1"/>
  <c r="KU249"/>
  <c r="KV249" s="1"/>
  <c r="LI249"/>
  <c r="LJ249" s="1"/>
  <c r="IO250"/>
  <c r="IP250" s="1"/>
  <c r="KM250"/>
  <c r="LC250"/>
  <c r="GI252"/>
  <c r="KM252"/>
  <c r="LC267"/>
  <c r="LC268"/>
  <c r="LC348"/>
  <c r="LC353"/>
  <c r="LC364"/>
  <c r="LC368"/>
  <c r="LC370"/>
  <c r="LD370" s="1"/>
  <c r="LC373"/>
  <c r="LG373" s="1"/>
  <c r="LC380"/>
  <c r="LC383"/>
  <c r="LG383" s="1"/>
  <c r="LC420"/>
  <c r="LC442"/>
  <c r="LC23"/>
  <c r="LC29"/>
  <c r="LI29"/>
  <c r="LJ29" s="1"/>
  <c r="LI30"/>
  <c r="LJ30" s="1"/>
  <c r="IO86"/>
  <c r="KU86"/>
  <c r="KU93"/>
  <c r="LC96"/>
  <c r="IO109"/>
  <c r="IP109" s="1"/>
  <c r="KM109"/>
  <c r="KU112"/>
  <c r="KV112" s="1"/>
  <c r="LI112"/>
  <c r="LJ112" s="1"/>
  <c r="LC115"/>
  <c r="LI115"/>
  <c r="LJ115" s="1"/>
  <c r="KU119"/>
  <c r="KV119" s="1"/>
  <c r="LK169"/>
  <c r="LL169" s="1"/>
  <c r="LK209"/>
  <c r="LL209" s="1"/>
  <c r="LK219"/>
  <c r="LL219" s="1"/>
  <c r="GJ221"/>
  <c r="LK221"/>
  <c r="LL221" s="1"/>
  <c r="GJ223"/>
  <c r="IQ223"/>
  <c r="IR223" s="1"/>
  <c r="GJ224"/>
  <c r="GJ225"/>
  <c r="IQ228"/>
  <c r="IR228" s="1"/>
  <c r="GI240"/>
  <c r="HY241"/>
  <c r="GG250"/>
  <c r="GJ253"/>
  <c r="GJ254"/>
  <c r="GI217"/>
  <c r="IO217"/>
  <c r="IP217" s="1"/>
  <c r="KM217"/>
  <c r="LC219"/>
  <c r="IO220"/>
  <c r="IP220" s="1"/>
  <c r="KM220"/>
  <c r="KU220"/>
  <c r="KV220" s="1"/>
  <c r="LI220"/>
  <c r="LJ220" s="1"/>
  <c r="GI221"/>
  <c r="IO221"/>
  <c r="IP221" s="1"/>
  <c r="KM221"/>
  <c r="KU221"/>
  <c r="KV221" s="1"/>
  <c r="LC221"/>
  <c r="LI221"/>
  <c r="LJ221" s="1"/>
  <c r="LC231"/>
  <c r="KU44"/>
  <c r="KV44" s="1"/>
  <c r="IO47"/>
  <c r="IP47" s="1"/>
  <c r="IO48"/>
  <c r="KU48"/>
  <c r="LI48"/>
  <c r="KU52"/>
  <c r="KM53"/>
  <c r="IO54"/>
  <c r="IP54" s="1"/>
  <c r="KM54"/>
  <c r="KM125"/>
  <c r="GG253"/>
  <c r="GI255"/>
  <c r="LK29"/>
  <c r="LL29" s="1"/>
  <c r="IO32"/>
  <c r="IP32" s="1"/>
  <c r="KM32"/>
  <c r="KN32" s="1"/>
  <c r="IA55"/>
  <c r="KU59"/>
  <c r="KV59" s="1"/>
  <c r="KU63"/>
  <c r="KV63" s="1"/>
  <c r="GI104"/>
  <c r="KU104"/>
  <c r="KV104" s="1"/>
  <c r="KU136"/>
  <c r="KV136" s="1"/>
  <c r="IA149"/>
  <c r="IB149" s="1"/>
  <c r="KU153"/>
  <c r="KV153" s="1"/>
  <c r="LI170"/>
  <c r="LJ170" s="1"/>
  <c r="KU174"/>
  <c r="GJ193"/>
  <c r="IA199"/>
  <c r="IB199" s="1"/>
  <c r="IQ240"/>
  <c r="LK240"/>
  <c r="HS241"/>
  <c r="KK241"/>
  <c r="KS241"/>
  <c r="KU252"/>
  <c r="LI252"/>
  <c r="GF253"/>
  <c r="HY253"/>
  <c r="HZ253" s="1"/>
  <c r="GF254"/>
  <c r="HY254"/>
  <c r="GG255"/>
  <c r="IA255"/>
  <c r="GJ258"/>
  <c r="GJ260"/>
  <c r="GI262"/>
  <c r="LC262"/>
  <c r="GI263"/>
  <c r="KM263"/>
  <c r="GI264"/>
  <c r="LC264"/>
  <c r="ML265"/>
  <c r="LK271"/>
  <c r="LL271" s="1"/>
  <c r="GJ272"/>
  <c r="LK272"/>
  <c r="LL272" s="1"/>
  <c r="LK273"/>
  <c r="LL273" s="1"/>
  <c r="GJ274"/>
  <c r="GJ275"/>
  <c r="GJ278"/>
  <c r="GF279"/>
  <c r="LC285"/>
  <c r="KM288"/>
  <c r="GI290"/>
  <c r="LC290"/>
  <c r="GI291"/>
  <c r="LC291"/>
  <c r="GI293"/>
  <c r="KM293"/>
  <c r="GI294"/>
  <c r="IO294"/>
  <c r="IP294" s="1"/>
  <c r="KM294"/>
  <c r="GI296"/>
  <c r="LC296"/>
  <c r="KU438"/>
  <c r="LK459"/>
  <c r="KU476"/>
  <c r="KV476" s="1"/>
  <c r="GI256"/>
  <c r="GJ257"/>
  <c r="GG260"/>
  <c r="GJ261"/>
  <c r="GF262"/>
  <c r="GT262" s="1"/>
  <c r="IM263"/>
  <c r="LF263"/>
  <c r="IM265"/>
  <c r="LF265"/>
  <c r="GJ269"/>
  <c r="GJ280"/>
  <c r="GF289"/>
  <c r="GF292"/>
  <c r="GF293"/>
  <c r="LV318"/>
  <c r="LV319"/>
  <c r="GI324"/>
  <c r="LC324"/>
  <c r="GI325"/>
  <c r="LC325"/>
  <c r="GI326"/>
  <c r="LC326"/>
  <c r="GF327"/>
  <c r="GJ330"/>
  <c r="GJ331"/>
  <c r="GG335"/>
  <c r="GJ338"/>
  <c r="GF339"/>
  <c r="GG340"/>
  <c r="GG342"/>
  <c r="GI344"/>
  <c r="LC344"/>
  <c r="GF345"/>
  <c r="GG346"/>
  <c r="GJ348"/>
  <c r="GJ349"/>
  <c r="GF350"/>
  <c r="GI352"/>
  <c r="KM352"/>
  <c r="GJ353"/>
  <c r="GF354"/>
  <c r="GG355"/>
  <c r="GJ357"/>
  <c r="GJ358"/>
  <c r="GF361"/>
  <c r="IO362"/>
  <c r="KM362"/>
  <c r="KH371"/>
  <c r="LO373"/>
  <c r="KX378"/>
  <c r="LF379"/>
  <c r="GJ386"/>
  <c r="GG390"/>
  <c r="GG402"/>
  <c r="LK405"/>
  <c r="LI423"/>
  <c r="LC465"/>
  <c r="LC499"/>
  <c r="KK255"/>
  <c r="KS255"/>
  <c r="GG256"/>
  <c r="IA256"/>
  <c r="KK256"/>
  <c r="KS256"/>
  <c r="GI257"/>
  <c r="IO257"/>
  <c r="KM257"/>
  <c r="KU257"/>
  <c r="LI257"/>
  <c r="GF258"/>
  <c r="HY258"/>
  <c r="LI259"/>
  <c r="HQ260"/>
  <c r="HY260"/>
  <c r="GI261"/>
  <c r="IO261"/>
  <c r="KM261"/>
  <c r="KU261"/>
  <c r="LI261"/>
  <c r="GJ262"/>
  <c r="IQ262"/>
  <c r="IR262" s="1"/>
  <c r="JO262"/>
  <c r="LK262"/>
  <c r="LL262" s="1"/>
  <c r="GJ263"/>
  <c r="IQ263"/>
  <c r="IR263" s="1"/>
  <c r="GJ264"/>
  <c r="IQ264"/>
  <c r="IR264" s="1"/>
  <c r="LK264"/>
  <c r="LL264" s="1"/>
  <c r="IQ265"/>
  <c r="IU265" s="1"/>
  <c r="KK266"/>
  <c r="KS266"/>
  <c r="GI267"/>
  <c r="IO267"/>
  <c r="IP267" s="1"/>
  <c r="KM267"/>
  <c r="KQ267" s="1"/>
  <c r="GI268"/>
  <c r="HY268"/>
  <c r="HZ268" s="1"/>
  <c r="IO268"/>
  <c r="IP268" s="1"/>
  <c r="KM268"/>
  <c r="KN268" s="1"/>
  <c r="KU268"/>
  <c r="KV268" s="1"/>
  <c r="LI268"/>
  <c r="LJ268" s="1"/>
  <c r="GI269"/>
  <c r="IO269"/>
  <c r="IP269" s="1"/>
  <c r="KM269"/>
  <c r="KU269"/>
  <c r="KV269" s="1"/>
  <c r="LI269"/>
  <c r="LJ269" s="1"/>
  <c r="KM270"/>
  <c r="KU270"/>
  <c r="KV270" s="1"/>
  <c r="LI270"/>
  <c r="LN270" s="1"/>
  <c r="HQ271"/>
  <c r="HR271" s="1"/>
  <c r="HY271"/>
  <c r="HZ271" s="1"/>
  <c r="GF275"/>
  <c r="HY275"/>
  <c r="HZ275" s="1"/>
  <c r="LI275"/>
  <c r="LJ275" s="1"/>
  <c r="HY276"/>
  <c r="HZ276" s="1"/>
  <c r="HQ278"/>
  <c r="HR278" s="1"/>
  <c r="HY278"/>
  <c r="HZ278" s="1"/>
  <c r="HS279"/>
  <c r="HT279" s="1"/>
  <c r="IA279"/>
  <c r="IB279" s="1"/>
  <c r="KK279"/>
  <c r="KS279"/>
  <c r="KT279" s="1"/>
  <c r="GJ286"/>
  <c r="GJ287"/>
  <c r="GJ289"/>
  <c r="GJ290"/>
  <c r="IQ290"/>
  <c r="GJ291"/>
  <c r="IQ291"/>
  <c r="GJ292"/>
  <c r="GJ293"/>
  <c r="IQ295"/>
  <c r="IR295" s="1"/>
  <c r="IQ299"/>
  <c r="IR299" s="1"/>
  <c r="IQ300"/>
  <c r="IR300" s="1"/>
  <c r="HY304"/>
  <c r="HZ304" s="1"/>
  <c r="LI304"/>
  <c r="LJ304" s="1"/>
  <c r="HQ305"/>
  <c r="HR305" s="1"/>
  <c r="HY305"/>
  <c r="HZ305" s="1"/>
  <c r="HQ309"/>
  <c r="HR309" s="1"/>
  <c r="HY309"/>
  <c r="HZ309" s="1"/>
  <c r="KM315"/>
  <c r="HQ317"/>
  <c r="HY317"/>
  <c r="IQ322"/>
  <c r="IR322" s="1"/>
  <c r="JO322"/>
  <c r="LI44"/>
  <c r="LJ44" s="1"/>
  <c r="KM47"/>
  <c r="KU47"/>
  <c r="KV47" s="1"/>
  <c r="LI47"/>
  <c r="LJ47" s="1"/>
  <c r="KU54"/>
  <c r="KV54" s="1"/>
  <c r="LI54"/>
  <c r="LJ54" s="1"/>
  <c r="KU56"/>
  <c r="KU125"/>
  <c r="KV125" s="1"/>
  <c r="LI125"/>
  <c r="HS128"/>
  <c r="LC181"/>
  <c r="LD181" s="1"/>
  <c r="KM195"/>
  <c r="IO198"/>
  <c r="IP198" s="1"/>
  <c r="LC206"/>
  <c r="IQ249"/>
  <c r="IR249" s="1"/>
  <c r="LK249"/>
  <c r="LL249" s="1"/>
  <c r="IQ257"/>
  <c r="HQ290"/>
  <c r="HS304"/>
  <c r="HT304" s="1"/>
  <c r="IA304"/>
  <c r="IB304" s="1"/>
  <c r="KK304"/>
  <c r="KS304"/>
  <c r="KT304" s="1"/>
  <c r="HS305"/>
  <c r="HT305" s="1"/>
  <c r="IA305"/>
  <c r="IB305" s="1"/>
  <c r="JO305"/>
  <c r="JP305" s="1"/>
  <c r="KK305"/>
  <c r="KS305"/>
  <c r="KT305" s="1"/>
  <c r="HS312"/>
  <c r="HT312" s="1"/>
  <c r="IA312"/>
  <c r="IB312" s="1"/>
  <c r="KK312"/>
  <c r="KS312"/>
  <c r="KT312" s="1"/>
  <c r="HS313"/>
  <c r="HT313" s="1"/>
  <c r="IA313"/>
  <c r="IB313" s="1"/>
  <c r="IA314"/>
  <c r="KK314"/>
  <c r="KS314"/>
  <c r="GG317"/>
  <c r="HY318"/>
  <c r="HZ318" s="1"/>
  <c r="IO318"/>
  <c r="IP318" s="1"/>
  <c r="KM318"/>
  <c r="KN318" s="1"/>
  <c r="KU318"/>
  <c r="KV318" s="1"/>
  <c r="LI318"/>
  <c r="LJ318" s="1"/>
  <c r="IO319"/>
  <c r="IT319" s="1"/>
  <c r="KM319"/>
  <c r="KU319"/>
  <c r="LC319"/>
  <c r="ML319"/>
  <c r="GF321"/>
  <c r="HY321"/>
  <c r="HZ321" s="1"/>
  <c r="HQ322"/>
  <c r="HY322"/>
  <c r="GG322"/>
  <c r="HS323"/>
  <c r="HT323" s="1"/>
  <c r="IA323"/>
  <c r="IB323" s="1"/>
  <c r="KK323"/>
  <c r="KS323"/>
  <c r="GF325"/>
  <c r="GT325" s="1"/>
  <c r="GI327"/>
  <c r="IO327"/>
  <c r="IP327" s="1"/>
  <c r="KM327"/>
  <c r="KU327"/>
  <c r="KV327" s="1"/>
  <c r="LC327"/>
  <c r="LI327"/>
  <c r="LJ327" s="1"/>
  <c r="KM328"/>
  <c r="GI329"/>
  <c r="KM329"/>
  <c r="LC329"/>
  <c r="LI329"/>
  <c r="GG330"/>
  <c r="IA330"/>
  <c r="KK330"/>
  <c r="KS330"/>
  <c r="GG331"/>
  <c r="GU331" s="1"/>
  <c r="IA331"/>
  <c r="KK331"/>
  <c r="KS331"/>
  <c r="HS332"/>
  <c r="HT332" s="1"/>
  <c r="IA332"/>
  <c r="KK332"/>
  <c r="KS332"/>
  <c r="GJ333"/>
  <c r="IQ333"/>
  <c r="LK333"/>
  <c r="GJ334"/>
  <c r="IQ334"/>
  <c r="GJ335"/>
  <c r="IQ335"/>
  <c r="IR335" s="1"/>
  <c r="LK335"/>
  <c r="GI336"/>
  <c r="KM336"/>
  <c r="KU336"/>
  <c r="LC336"/>
  <c r="LI336"/>
  <c r="GG337"/>
  <c r="KK337"/>
  <c r="GG338"/>
  <c r="KK338"/>
  <c r="KS338"/>
  <c r="GI339"/>
  <c r="GJ340"/>
  <c r="IQ340"/>
  <c r="IR340" s="1"/>
  <c r="LK340"/>
  <c r="KM341"/>
  <c r="KU341"/>
  <c r="GJ342"/>
  <c r="GF344"/>
  <c r="GT344" s="1"/>
  <c r="HY344"/>
  <c r="GI345"/>
  <c r="IO345"/>
  <c r="KM345"/>
  <c r="KU345"/>
  <c r="LC345"/>
  <c r="LI345"/>
  <c r="GJ346"/>
  <c r="GF347"/>
  <c r="KK348"/>
  <c r="GG349"/>
  <c r="KK349"/>
  <c r="KS349"/>
  <c r="GJ351"/>
  <c r="IQ351"/>
  <c r="GF352"/>
  <c r="GT352" s="1"/>
  <c r="KK353"/>
  <c r="KS353"/>
  <c r="GI354"/>
  <c r="IO354"/>
  <c r="KM354"/>
  <c r="KU354"/>
  <c r="LC354"/>
  <c r="LI354"/>
  <c r="GG356"/>
  <c r="KK356"/>
  <c r="KS356"/>
  <c r="KT356" s="1"/>
  <c r="GG357"/>
  <c r="KK357"/>
  <c r="KS357"/>
  <c r="KT357" s="1"/>
  <c r="GG358"/>
  <c r="IA358"/>
  <c r="KK358"/>
  <c r="KS358"/>
  <c r="HQ362"/>
  <c r="HS363"/>
  <c r="HT363" s="1"/>
  <c r="KK363"/>
  <c r="KS363"/>
  <c r="KT363" s="1"/>
  <c r="IA364"/>
  <c r="IB364" s="1"/>
  <c r="KK364"/>
  <c r="KS364"/>
  <c r="KT364" s="1"/>
  <c r="IA365"/>
  <c r="IB365" s="1"/>
  <c r="KK365"/>
  <c r="KS365"/>
  <c r="KT365" s="1"/>
  <c r="IA366"/>
  <c r="IB366" s="1"/>
  <c r="KK366"/>
  <c r="KS366"/>
  <c r="KT366" s="1"/>
  <c r="HS367"/>
  <c r="HT367" s="1"/>
  <c r="IA367"/>
  <c r="IB367" s="1"/>
  <c r="KK367"/>
  <c r="KS367"/>
  <c r="KT367" s="1"/>
  <c r="IA368"/>
  <c r="IB368" s="1"/>
  <c r="KK368"/>
  <c r="KS368"/>
  <c r="KT368" s="1"/>
  <c r="IA370"/>
  <c r="KK370"/>
  <c r="KS370"/>
  <c r="KK371"/>
  <c r="KP371" s="1"/>
  <c r="KS371"/>
  <c r="KT371" s="1"/>
  <c r="KK372"/>
  <c r="KS372"/>
  <c r="KK374"/>
  <c r="KK375"/>
  <c r="KS375"/>
  <c r="IO379"/>
  <c r="IP379" s="1"/>
  <c r="KM379"/>
  <c r="KU379"/>
  <c r="LC379"/>
  <c r="LI379"/>
  <c r="LN379" s="1"/>
  <c r="HS380"/>
  <c r="IA380"/>
  <c r="IB380" s="1"/>
  <c r="KK380"/>
  <c r="KS380"/>
  <c r="KK382"/>
  <c r="KL382" s="1"/>
  <c r="KS382"/>
  <c r="KT382" s="1"/>
  <c r="HS383"/>
  <c r="HT383" s="1"/>
  <c r="IA383"/>
  <c r="IB383" s="1"/>
  <c r="KK383"/>
  <c r="KS383"/>
  <c r="KT383" s="1"/>
  <c r="IQ395"/>
  <c r="IR395" s="1"/>
  <c r="LK395"/>
  <c r="LL395" s="1"/>
  <c r="GJ396"/>
  <c r="IQ396"/>
  <c r="IR396" s="1"/>
  <c r="LK398"/>
  <c r="LL398" s="1"/>
  <c r="IQ399"/>
  <c r="IR399" s="1"/>
  <c r="IQ400"/>
  <c r="IR400" s="1"/>
  <c r="IQ401"/>
  <c r="IR401" s="1"/>
  <c r="GI407"/>
  <c r="LC407"/>
  <c r="KA408"/>
  <c r="KK428"/>
  <c r="KL428" s="1"/>
  <c r="HS429"/>
  <c r="IA429"/>
  <c r="IB429" s="1"/>
  <c r="KK429"/>
  <c r="KS429"/>
  <c r="KK431"/>
  <c r="KS431"/>
  <c r="GJ433"/>
  <c r="LC438"/>
  <c r="LI438"/>
  <c r="KA447"/>
  <c r="GJ453"/>
  <c r="IQ457"/>
  <c r="GJ459"/>
  <c r="GJ460"/>
  <c r="GJ461"/>
  <c r="GI462"/>
  <c r="LC462"/>
  <c r="LC463"/>
  <c r="GJ466"/>
  <c r="GJ468"/>
  <c r="GJ469"/>
  <c r="JO469"/>
  <c r="GI476"/>
  <c r="LK31"/>
  <c r="KU32"/>
  <c r="KV32" s="1"/>
  <c r="KS44"/>
  <c r="KT44" s="1"/>
  <c r="GJ49"/>
  <c r="LI50"/>
  <c r="LC59"/>
  <c r="LC63"/>
  <c r="LC104"/>
  <c r="KU105"/>
  <c r="KV105" s="1"/>
  <c r="LC105"/>
  <c r="KK121"/>
  <c r="LI136"/>
  <c r="LJ136" s="1"/>
  <c r="KU137"/>
  <c r="LI137"/>
  <c r="LK141"/>
  <c r="LL141" s="1"/>
  <c r="LK144"/>
  <c r="LL144" s="1"/>
  <c r="LI151"/>
  <c r="LC162"/>
  <c r="IQ189"/>
  <c r="HS201"/>
  <c r="HT201" s="1"/>
  <c r="HY226"/>
  <c r="KM227"/>
  <c r="KS242"/>
  <c r="GG244"/>
  <c r="GU244" s="1"/>
  <c r="KU250"/>
  <c r="KV250" s="1"/>
  <c r="LI250"/>
  <c r="LJ250" s="1"/>
  <c r="IO252"/>
  <c r="KU267"/>
  <c r="KV267" s="1"/>
  <c r="LI267"/>
  <c r="LJ267" s="1"/>
  <c r="LK285"/>
  <c r="LL285" s="1"/>
  <c r="IQ287"/>
  <c r="IR287" s="1"/>
  <c r="LK290"/>
  <c r="LK291"/>
  <c r="IQ294"/>
  <c r="IR294" s="1"/>
  <c r="IQ298"/>
  <c r="IR298" s="1"/>
  <c r="LC355"/>
  <c r="JR371"/>
  <c r="GI394"/>
  <c r="LC394"/>
  <c r="GI395"/>
  <c r="LC398"/>
  <c r="LD398" s="1"/>
  <c r="LV454"/>
  <c r="LC24"/>
  <c r="KM26"/>
  <c r="KQ26" s="1"/>
  <c r="KM49"/>
  <c r="LI49"/>
  <c r="KU109"/>
  <c r="KV109" s="1"/>
  <c r="LC119"/>
  <c r="LC121"/>
  <c r="LK173"/>
  <c r="LK187"/>
  <c r="JO194"/>
  <c r="LK210"/>
  <c r="LL210" s="1"/>
  <c r="LK211"/>
  <c r="LL211" s="1"/>
  <c r="JO213"/>
  <c r="LK213"/>
  <c r="LL213" s="1"/>
  <c r="LK214"/>
  <c r="LL214" s="1"/>
  <c r="LK220"/>
  <c r="LL220" s="1"/>
  <c r="GJ222"/>
  <c r="IQ222"/>
  <c r="IR222" s="1"/>
  <c r="IQ224"/>
  <c r="IQ225"/>
  <c r="IR225" s="1"/>
  <c r="IQ226"/>
  <c r="IQ229"/>
  <c r="IR229" s="1"/>
  <c r="IQ231"/>
  <c r="IR231" s="1"/>
  <c r="IQ232"/>
  <c r="IR232" s="1"/>
  <c r="HY244"/>
  <c r="IQ246"/>
  <c r="IR246" s="1"/>
  <c r="HQ255"/>
  <c r="HY255"/>
  <c r="KU263"/>
  <c r="KV263" s="1"/>
  <c r="LK278"/>
  <c r="LL278" s="1"/>
  <c r="IO282"/>
  <c r="IP282" s="1"/>
  <c r="KM282"/>
  <c r="KU282"/>
  <c r="KV282" s="1"/>
  <c r="LI282"/>
  <c r="LJ282" s="1"/>
  <c r="IO283"/>
  <c r="IP283" s="1"/>
  <c r="KM283"/>
  <c r="KU283"/>
  <c r="KV283" s="1"/>
  <c r="LI283"/>
  <c r="LJ283" s="1"/>
  <c r="KU288"/>
  <c r="KV288" s="1"/>
  <c r="LC288"/>
  <c r="LI288"/>
  <c r="LJ288" s="1"/>
  <c r="GI292"/>
  <c r="KM292"/>
  <c r="KU293"/>
  <c r="KV293" s="1"/>
  <c r="KU294"/>
  <c r="KV294" s="1"/>
  <c r="GI297"/>
  <c r="IO297"/>
  <c r="IP297" s="1"/>
  <c r="GJ337"/>
  <c r="GJ405"/>
  <c r="LO405"/>
  <c r="GF409"/>
  <c r="IM410"/>
  <c r="LF410"/>
  <c r="IM412"/>
  <c r="KX413"/>
  <c r="ME415"/>
  <c r="GG418"/>
  <c r="GJ420"/>
  <c r="IE421"/>
  <c r="GG427"/>
  <c r="GI434"/>
  <c r="KQ434"/>
  <c r="GI435"/>
  <c r="IO435"/>
  <c r="IP435" s="1"/>
  <c r="KM435"/>
  <c r="KU435"/>
  <c r="LI435"/>
  <c r="GJ437"/>
  <c r="GF438"/>
  <c r="LV439"/>
  <c r="GJ440"/>
  <c r="IU440"/>
  <c r="ME441"/>
  <c r="ME445"/>
  <c r="IM447"/>
  <c r="ME448"/>
  <c r="GG450"/>
  <c r="ME451"/>
  <c r="HS452"/>
  <c r="IO465"/>
  <c r="IP465" s="1"/>
  <c r="KM465"/>
  <c r="KU465"/>
  <c r="LI465"/>
  <c r="GG466"/>
  <c r="IA466"/>
  <c r="KK466"/>
  <c r="HS467"/>
  <c r="IA467"/>
  <c r="KK467"/>
  <c r="KS467"/>
  <c r="GG468"/>
  <c r="GU468" s="1"/>
  <c r="IA468"/>
  <c r="KK468"/>
  <c r="KS468"/>
  <c r="GG469"/>
  <c r="IA469"/>
  <c r="KK469"/>
  <c r="IO186"/>
  <c r="IT186" s="1"/>
  <c r="GI188"/>
  <c r="KM188"/>
  <c r="GI194"/>
  <c r="IQ205"/>
  <c r="IR205" s="1"/>
  <c r="IQ206"/>
  <c r="IR206" s="1"/>
  <c r="KU211"/>
  <c r="KV211" s="1"/>
  <c r="LC211"/>
  <c r="LI211"/>
  <c r="LJ211" s="1"/>
  <c r="LC217"/>
  <c r="LI219"/>
  <c r="LJ219" s="1"/>
  <c r="GI222"/>
  <c r="KU224"/>
  <c r="LI231"/>
  <c r="LJ231" s="1"/>
  <c r="KM234"/>
  <c r="HY270"/>
  <c r="IA293"/>
  <c r="IB293" s="1"/>
  <c r="KK300"/>
  <c r="KS300"/>
  <c r="LV303"/>
  <c r="LV311"/>
  <c r="KM313"/>
  <c r="LI313"/>
  <c r="LJ313" s="1"/>
  <c r="IO314"/>
  <c r="KM314"/>
  <c r="HQ316"/>
  <c r="KH319"/>
  <c r="HQ320"/>
  <c r="HR320" s="1"/>
  <c r="HY320"/>
  <c r="HZ320" s="1"/>
  <c r="KK322"/>
  <c r="KS322"/>
  <c r="IO323"/>
  <c r="IP323" s="1"/>
  <c r="KM323"/>
  <c r="GG326"/>
  <c r="GU326" s="1"/>
  <c r="KK326"/>
  <c r="GJ327"/>
  <c r="IQ327"/>
  <c r="IR327" s="1"/>
  <c r="LK327"/>
  <c r="LL327" s="1"/>
  <c r="GJ329"/>
  <c r="IQ329"/>
  <c r="IR329" s="1"/>
  <c r="KM330"/>
  <c r="KU330"/>
  <c r="LI330"/>
  <c r="GI331"/>
  <c r="IO331"/>
  <c r="KM331"/>
  <c r="KU331"/>
  <c r="LI331"/>
  <c r="GF333"/>
  <c r="GT333" s="1"/>
  <c r="GF334"/>
  <c r="GT334" s="1"/>
  <c r="GJ336"/>
  <c r="LK336"/>
  <c r="GI337"/>
  <c r="IO337"/>
  <c r="IP337" s="1"/>
  <c r="KM337"/>
  <c r="GI338"/>
  <c r="IO338"/>
  <c r="KM338"/>
  <c r="KU338"/>
  <c r="LI338"/>
  <c r="GJ339"/>
  <c r="HS344"/>
  <c r="KK344"/>
  <c r="KS344"/>
  <c r="GJ345"/>
  <c r="HQ346"/>
  <c r="GG347"/>
  <c r="KK347"/>
  <c r="KS347"/>
  <c r="GI348"/>
  <c r="IO348"/>
  <c r="KM348"/>
  <c r="KU348"/>
  <c r="LI348"/>
  <c r="GI349"/>
  <c r="KM349"/>
  <c r="HQ351"/>
  <c r="HY351"/>
  <c r="HS352"/>
  <c r="KK352"/>
  <c r="KS352"/>
  <c r="GI353"/>
  <c r="IO353"/>
  <c r="KM353"/>
  <c r="KU353"/>
  <c r="LI353"/>
  <c r="GJ359"/>
  <c r="GI364"/>
  <c r="IO364"/>
  <c r="IP364" s="1"/>
  <c r="KM364"/>
  <c r="KU364"/>
  <c r="KV364" s="1"/>
  <c r="LI364"/>
  <c r="LJ364" s="1"/>
  <c r="GI366"/>
  <c r="GI367"/>
  <c r="IO367"/>
  <c r="IP367" s="1"/>
  <c r="KM367"/>
  <c r="KU367"/>
  <c r="KV367" s="1"/>
  <c r="GI368"/>
  <c r="IO368"/>
  <c r="IP368" s="1"/>
  <c r="KM368"/>
  <c r="KU368"/>
  <c r="KV368" s="1"/>
  <c r="LI368"/>
  <c r="LJ368" s="1"/>
  <c r="IO370"/>
  <c r="GI371"/>
  <c r="KM371"/>
  <c r="KU371"/>
  <c r="LI371"/>
  <c r="LN371" s="1"/>
  <c r="LV371"/>
  <c r="IO372"/>
  <c r="KM372"/>
  <c r="KU372"/>
  <c r="LI372"/>
  <c r="GI373"/>
  <c r="IO373"/>
  <c r="KM373"/>
  <c r="KQ373" s="1"/>
  <c r="KU373"/>
  <c r="KY373" s="1"/>
  <c r="LI373"/>
  <c r="IO374"/>
  <c r="LI374"/>
  <c r="KM375"/>
  <c r="KU375"/>
  <c r="KV375" s="1"/>
  <c r="LI375"/>
  <c r="GG376"/>
  <c r="IA376"/>
  <c r="IB376" s="1"/>
  <c r="KK376"/>
  <c r="GG377"/>
  <c r="IA377"/>
  <c r="KK377"/>
  <c r="KL377" s="1"/>
  <c r="KS377"/>
  <c r="KT377" s="1"/>
  <c r="HQ378"/>
  <c r="HY378"/>
  <c r="MD378"/>
  <c r="LK379"/>
  <c r="GI380"/>
  <c r="IO380"/>
  <c r="KM380"/>
  <c r="GI381"/>
  <c r="GI383"/>
  <c r="IO383"/>
  <c r="IP383" s="1"/>
  <c r="KM383"/>
  <c r="KU383"/>
  <c r="KV383" s="1"/>
  <c r="LI383"/>
  <c r="LJ383" s="1"/>
  <c r="IO384"/>
  <c r="IP384" s="1"/>
  <c r="KM384"/>
  <c r="KQ384" s="1"/>
  <c r="KU384"/>
  <c r="KV384" s="1"/>
  <c r="GI385"/>
  <c r="HQ390"/>
  <c r="HR390" s="1"/>
  <c r="HY392"/>
  <c r="HZ392" s="1"/>
  <c r="LI392"/>
  <c r="LJ392" s="1"/>
  <c r="IM395"/>
  <c r="LF395"/>
  <c r="GF396"/>
  <c r="HY396"/>
  <c r="HZ396" s="1"/>
  <c r="LI396"/>
  <c r="LJ396" s="1"/>
  <c r="IM399"/>
  <c r="GF400"/>
  <c r="HY400"/>
  <c r="HZ400" s="1"/>
  <c r="HY401"/>
  <c r="HZ401" s="1"/>
  <c r="HQ402"/>
  <c r="HR402" s="1"/>
  <c r="HY402"/>
  <c r="HZ402" s="1"/>
  <c r="KK404"/>
  <c r="KP404" s="1"/>
  <c r="IQ408"/>
  <c r="IQ412"/>
  <c r="IR412" s="1"/>
  <c r="HQ414"/>
  <c r="HQ419"/>
  <c r="HR419" s="1"/>
  <c r="HY419"/>
  <c r="ID419" s="1"/>
  <c r="KM420"/>
  <c r="KU420"/>
  <c r="LI420"/>
  <c r="LJ420" s="1"/>
  <c r="HQ422"/>
  <c r="HY422"/>
  <c r="KK423"/>
  <c r="KS423"/>
  <c r="KK424"/>
  <c r="KL424" s="1"/>
  <c r="KS424"/>
  <c r="LI426"/>
  <c r="KK434"/>
  <c r="KS434"/>
  <c r="KT434" s="1"/>
  <c r="GI437"/>
  <c r="IO437"/>
  <c r="KM437"/>
  <c r="KN437" s="1"/>
  <c r="KU437"/>
  <c r="IQ438"/>
  <c r="LK438"/>
  <c r="LO438" s="1"/>
  <c r="MM438"/>
  <c r="KK439"/>
  <c r="KM440"/>
  <c r="KU440"/>
  <c r="LI440"/>
  <c r="GF441"/>
  <c r="HY441"/>
  <c r="GI442"/>
  <c r="IO442"/>
  <c r="IT442" s="1"/>
  <c r="KM442"/>
  <c r="KU442"/>
  <c r="LI442"/>
  <c r="HQ443"/>
  <c r="HY443"/>
  <c r="KM444"/>
  <c r="KU444"/>
  <c r="LC444"/>
  <c r="LI444"/>
  <c r="GF445"/>
  <c r="GI446"/>
  <c r="KM446"/>
  <c r="LI446"/>
  <c r="HQ449"/>
  <c r="HY449"/>
  <c r="IO449"/>
  <c r="KM449"/>
  <c r="KU449"/>
  <c r="HY450"/>
  <c r="MD450"/>
  <c r="GF452"/>
  <c r="LK462"/>
  <c r="IQ463"/>
  <c r="GG464"/>
  <c r="IA464"/>
  <c r="KK464"/>
  <c r="KS464"/>
  <c r="GG465"/>
  <c r="IA465"/>
  <c r="KK465"/>
  <c r="KS465"/>
  <c r="GF466"/>
  <c r="GT466" s="1"/>
  <c r="HQ468"/>
  <c r="HY468"/>
  <c r="HQ469"/>
  <c r="HY469"/>
  <c r="LC470"/>
  <c r="KS469"/>
  <c r="IQ471"/>
  <c r="IR471" s="1"/>
  <c r="IQ474"/>
  <c r="HQ477"/>
  <c r="HY477"/>
  <c r="GI480"/>
  <c r="IO480"/>
  <c r="KM480"/>
  <c r="KU480"/>
  <c r="LI480"/>
  <c r="GI481"/>
  <c r="IO481"/>
  <c r="IP481" s="1"/>
  <c r="KM481"/>
  <c r="KU481"/>
  <c r="LI481"/>
  <c r="GI482"/>
  <c r="IO482"/>
  <c r="KM482"/>
  <c r="KU482"/>
  <c r="LI482"/>
  <c r="GI483"/>
  <c r="IO483"/>
  <c r="GI484"/>
  <c r="IO484"/>
  <c r="KM484"/>
  <c r="KU484"/>
  <c r="LI484"/>
  <c r="GI485"/>
  <c r="IO485"/>
  <c r="KM485"/>
  <c r="GI486"/>
  <c r="IO486"/>
  <c r="KM486"/>
  <c r="KU486"/>
  <c r="LI486"/>
  <c r="GI488"/>
  <c r="KM488"/>
  <c r="KU488"/>
  <c r="GI489"/>
  <c r="IO489"/>
  <c r="KM489"/>
  <c r="KU489"/>
  <c r="LI489"/>
  <c r="GI490"/>
  <c r="IO490"/>
  <c r="KM490"/>
  <c r="KU490"/>
  <c r="LI490"/>
  <c r="GI491"/>
  <c r="KM491"/>
  <c r="GI492"/>
  <c r="IO492"/>
  <c r="KM492"/>
  <c r="GI493"/>
  <c r="IO493"/>
  <c r="KM493"/>
  <c r="KU493"/>
  <c r="GI494"/>
  <c r="IO494"/>
  <c r="KM494"/>
  <c r="KU494"/>
  <c r="LI494"/>
  <c r="GI495"/>
  <c r="KM495"/>
  <c r="LI495"/>
  <c r="GI496"/>
  <c r="IO496"/>
  <c r="KM496"/>
  <c r="KU496"/>
  <c r="LI496"/>
  <c r="GI497"/>
  <c r="LV499"/>
  <c r="HS503"/>
  <c r="HT503" s="1"/>
  <c r="KK503"/>
  <c r="KS503"/>
  <c r="KT503" s="1"/>
  <c r="KK504"/>
  <c r="KM505"/>
  <c r="KU505"/>
  <c r="LI505"/>
  <c r="LK506"/>
  <c r="HS507"/>
  <c r="IA507"/>
  <c r="KK507"/>
  <c r="KS507"/>
  <c r="IQ508"/>
  <c r="HS510"/>
  <c r="HT510" s="1"/>
  <c r="IA510"/>
  <c r="IB510" s="1"/>
  <c r="KK510"/>
  <c r="KK511"/>
  <c r="KS511"/>
  <c r="KT511" s="1"/>
  <c r="KK512"/>
  <c r="KS512"/>
  <c r="KK513"/>
  <c r="KP513" s="1"/>
  <c r="KS513"/>
  <c r="IA517"/>
  <c r="KK517"/>
  <c r="ME517"/>
  <c r="KK518"/>
  <c r="KS518"/>
  <c r="ME519"/>
  <c r="IQ524"/>
  <c r="IR524" s="1"/>
  <c r="LK525"/>
  <c r="LL525" s="1"/>
  <c r="IQ526"/>
  <c r="IR526" s="1"/>
  <c r="IQ529"/>
  <c r="IR529" s="1"/>
  <c r="HQ534"/>
  <c r="HY534"/>
  <c r="HQ535"/>
  <c r="HY535"/>
  <c r="LC536"/>
  <c r="LC539"/>
  <c r="KM547"/>
  <c r="KU547"/>
  <c r="KV547" s="1"/>
  <c r="LI547"/>
  <c r="LJ547" s="1"/>
  <c r="GI549"/>
  <c r="HY549"/>
  <c r="HZ549" s="1"/>
  <c r="IO549"/>
  <c r="IP549" s="1"/>
  <c r="KM549"/>
  <c r="KN549" s="1"/>
  <c r="KU549"/>
  <c r="KV549" s="1"/>
  <c r="LI549"/>
  <c r="LJ549" s="1"/>
  <c r="LV549"/>
  <c r="IO550"/>
  <c r="IP550" s="1"/>
  <c r="KM550"/>
  <c r="GG553"/>
  <c r="IA553"/>
  <c r="KK553"/>
  <c r="KS553"/>
  <c r="HS555"/>
  <c r="HW555" s="1"/>
  <c r="KK555"/>
  <c r="KS555"/>
  <c r="KT555" s="1"/>
  <c r="LC555"/>
  <c r="IA556"/>
  <c r="KK556"/>
  <c r="KP556" s="1"/>
  <c r="KS556"/>
  <c r="KX556" s="1"/>
  <c r="KH557"/>
  <c r="LK558"/>
  <c r="KM567"/>
  <c r="KU567"/>
  <c r="LI567"/>
  <c r="IO568"/>
  <c r="IP568" s="1"/>
  <c r="KM568"/>
  <c r="KU568"/>
  <c r="LI568"/>
  <c r="IO569"/>
  <c r="IP569" s="1"/>
  <c r="KM569"/>
  <c r="KU569"/>
  <c r="LI569"/>
  <c r="HS570"/>
  <c r="IA570"/>
  <c r="KK570"/>
  <c r="KS570"/>
  <c r="GG571"/>
  <c r="KK571"/>
  <c r="KS571"/>
  <c r="HQ572"/>
  <c r="HY572"/>
  <c r="GF573"/>
  <c r="GJ574"/>
  <c r="GJ575"/>
  <c r="GJ576"/>
  <c r="HQ577"/>
  <c r="HR577" s="1"/>
  <c r="HY577"/>
  <c r="HZ577" s="1"/>
  <c r="GF578"/>
  <c r="GG579"/>
  <c r="IA579"/>
  <c r="IB579" s="1"/>
  <c r="KK579"/>
  <c r="KS579"/>
  <c r="KT579" s="1"/>
  <c r="HS580"/>
  <c r="IA580"/>
  <c r="GG581"/>
  <c r="GI583"/>
  <c r="IA584"/>
  <c r="IB584" s="1"/>
  <c r="GG585"/>
  <c r="KX585"/>
  <c r="IQ476"/>
  <c r="IR476" s="1"/>
  <c r="KM479"/>
  <c r="KU479"/>
  <c r="LI479"/>
  <c r="HS481"/>
  <c r="IA481"/>
  <c r="KK481"/>
  <c r="KK482"/>
  <c r="KS482"/>
  <c r="IA483"/>
  <c r="KK483"/>
  <c r="KS483"/>
  <c r="HS485"/>
  <c r="IA485"/>
  <c r="KK485"/>
  <c r="KS485"/>
  <c r="IA486"/>
  <c r="KK486"/>
  <c r="KS486"/>
  <c r="IA487"/>
  <c r="KK487"/>
  <c r="KS487"/>
  <c r="KK488"/>
  <c r="KS488"/>
  <c r="KK489"/>
  <c r="KS489"/>
  <c r="KK491"/>
  <c r="KS491"/>
  <c r="KK493"/>
  <c r="KS493"/>
  <c r="KK494"/>
  <c r="KS494"/>
  <c r="KK495"/>
  <c r="KK498"/>
  <c r="KS498"/>
  <c r="KT498" s="1"/>
  <c r="KK499"/>
  <c r="KS499"/>
  <c r="KT499" s="1"/>
  <c r="GG500"/>
  <c r="KK500"/>
  <c r="KS500"/>
  <c r="GF502"/>
  <c r="HY502"/>
  <c r="HZ502" s="1"/>
  <c r="HQ503"/>
  <c r="HR503" s="1"/>
  <c r="HQ504"/>
  <c r="HY504"/>
  <c r="KK505"/>
  <c r="ML506"/>
  <c r="KA508"/>
  <c r="ML508"/>
  <c r="HQ515"/>
  <c r="HV515" s="1"/>
  <c r="HY515"/>
  <c r="ID515" s="1"/>
  <c r="KM520"/>
  <c r="KU520"/>
  <c r="LI520"/>
  <c r="KK548"/>
  <c r="KS548"/>
  <c r="KT548" s="1"/>
  <c r="HS549"/>
  <c r="HT549" s="1"/>
  <c r="IA549"/>
  <c r="IB549" s="1"/>
  <c r="GG551"/>
  <c r="KK551"/>
  <c r="KS551"/>
  <c r="HQ553"/>
  <c r="HV553" s="1"/>
  <c r="HY553"/>
  <c r="ID553" s="1"/>
  <c r="KM554"/>
  <c r="LI554"/>
  <c r="LN554" s="1"/>
  <c r="ML554"/>
  <c r="HY555"/>
  <c r="IO555"/>
  <c r="KM555"/>
  <c r="KU555"/>
  <c r="KM557"/>
  <c r="LI557"/>
  <c r="IO558"/>
  <c r="KM558"/>
  <c r="KU558"/>
  <c r="LI558"/>
  <c r="KA559"/>
  <c r="KK567"/>
  <c r="GG568"/>
  <c r="KK568"/>
  <c r="KK569"/>
  <c r="HQ570"/>
  <c r="HY570"/>
  <c r="IQ572"/>
  <c r="JO572"/>
  <c r="IO576"/>
  <c r="IP576" s="1"/>
  <c r="KM576"/>
  <c r="KN576" s="1"/>
  <c r="HQ579"/>
  <c r="HR579" s="1"/>
  <c r="HQ581"/>
  <c r="HR581" s="1"/>
  <c r="HY581"/>
  <c r="HZ581" s="1"/>
  <c r="IQ582"/>
  <c r="HQ585"/>
  <c r="HY585"/>
  <c r="MD585"/>
  <c r="LC572"/>
  <c r="LC573"/>
  <c r="IO43"/>
  <c r="IP43" s="1"/>
  <c r="KM43"/>
  <c r="KN43" s="1"/>
  <c r="KU43"/>
  <c r="KV43" s="1"/>
  <c r="LI43"/>
  <c r="LJ43" s="1"/>
  <c r="IQ50"/>
  <c r="IR50" s="1"/>
  <c r="KU53"/>
  <c r="KV53" s="1"/>
  <c r="LI53"/>
  <c r="LJ53" s="1"/>
  <c r="KU55"/>
  <c r="IQ61"/>
  <c r="IR61" s="1"/>
  <c r="IQ62"/>
  <c r="IR62" s="1"/>
  <c r="IQ63"/>
  <c r="IR63" s="1"/>
  <c r="LK65"/>
  <c r="LL65" s="1"/>
  <c r="IQ66"/>
  <c r="IR66" s="1"/>
  <c r="GI122"/>
  <c r="LC122"/>
  <c r="GJ134"/>
  <c r="GJ135"/>
  <c r="LC150"/>
  <c r="LG150" s="1"/>
  <c r="GI151"/>
  <c r="GJ153"/>
  <c r="GI159"/>
  <c r="LC159"/>
  <c r="LI163"/>
  <c r="LJ163" s="1"/>
  <c r="IO176"/>
  <c r="IP176" s="1"/>
  <c r="KU183"/>
  <c r="LC183"/>
  <c r="KK185"/>
  <c r="IA186"/>
  <c r="KK186"/>
  <c r="GI195"/>
  <c r="KU195"/>
  <c r="KV195" s="1"/>
  <c r="GI198"/>
  <c r="KM198"/>
  <c r="KU198"/>
  <c r="KV198" s="1"/>
  <c r="LC198"/>
  <c r="LI198"/>
  <c r="LJ198" s="1"/>
  <c r="KM199"/>
  <c r="GI200"/>
  <c r="IO200"/>
  <c r="IP200" s="1"/>
  <c r="KM200"/>
  <c r="KU201"/>
  <c r="KV201" s="1"/>
  <c r="LI201"/>
  <c r="LJ201" s="1"/>
  <c r="KM202"/>
  <c r="KU202"/>
  <c r="KV202" s="1"/>
  <c r="LC202"/>
  <c r="GI203"/>
  <c r="KM203"/>
  <c r="GG211"/>
  <c r="GU211" s="1"/>
  <c r="GG224"/>
  <c r="GG231"/>
  <c r="GU231" s="1"/>
  <c r="KS231"/>
  <c r="KT231" s="1"/>
  <c r="GJ238"/>
  <c r="KU241"/>
  <c r="LK251"/>
  <c r="LK267"/>
  <c r="LL267" s="1"/>
  <c r="LK268"/>
  <c r="LL268" s="1"/>
  <c r="LK269"/>
  <c r="LL269" s="1"/>
  <c r="IQ270"/>
  <c r="IU270" s="1"/>
  <c r="GG272"/>
  <c r="HS276"/>
  <c r="HT276" s="1"/>
  <c r="GG277"/>
  <c r="KK277"/>
  <c r="GF285"/>
  <c r="GI328"/>
  <c r="LK334"/>
  <c r="IO339"/>
  <c r="KM339"/>
  <c r="GI350"/>
  <c r="GG353"/>
  <c r="HS176"/>
  <c r="GF186"/>
  <c r="GI227"/>
  <c r="KU227"/>
  <c r="LC237"/>
  <c r="LC257"/>
  <c r="GJ288"/>
  <c r="LK294"/>
  <c r="LL294" s="1"/>
  <c r="IA21"/>
  <c r="IB21" s="1"/>
  <c r="KS21"/>
  <c r="KT21" s="1"/>
  <c r="KM22"/>
  <c r="LC22"/>
  <c r="IO24"/>
  <c r="IP24" s="1"/>
  <c r="KM24"/>
  <c r="KU26"/>
  <c r="KV26" s="1"/>
  <c r="LC26"/>
  <c r="HY52"/>
  <c r="ID52" s="1"/>
  <c r="HY56"/>
  <c r="KS70"/>
  <c r="LK83"/>
  <c r="IA84"/>
  <c r="IE84" s="1"/>
  <c r="IO113"/>
  <c r="IP113" s="1"/>
  <c r="KM113"/>
  <c r="IO116"/>
  <c r="IP116" s="1"/>
  <c r="KM116"/>
  <c r="LI119"/>
  <c r="LJ119" s="1"/>
  <c r="IO120"/>
  <c r="IP120" s="1"/>
  <c r="LC140"/>
  <c r="LC166"/>
  <c r="LG166" s="1"/>
  <c r="IQ217"/>
  <c r="IR217" s="1"/>
  <c r="JO225"/>
  <c r="LK229"/>
  <c r="LL229" s="1"/>
  <c r="HQ242"/>
  <c r="KS250"/>
  <c r="KT250" s="1"/>
  <c r="IQ253"/>
  <c r="IR253" s="1"/>
  <c r="GI288"/>
  <c r="IO288"/>
  <c r="IP288" s="1"/>
  <c r="KM297"/>
  <c r="KU297"/>
  <c r="KV297" s="1"/>
  <c r="KM300"/>
  <c r="KU300"/>
  <c r="LI300"/>
  <c r="LJ300" s="1"/>
  <c r="IQ302"/>
  <c r="IR302" s="1"/>
  <c r="LK308"/>
  <c r="LL308" s="1"/>
  <c r="LK353"/>
  <c r="GJ356"/>
  <c r="LC101"/>
  <c r="LC102"/>
  <c r="HY169"/>
  <c r="HZ169" s="1"/>
  <c r="IO169"/>
  <c r="IP169" s="1"/>
  <c r="IO173"/>
  <c r="JO177"/>
  <c r="IA178"/>
  <c r="IQ182"/>
  <c r="IO184"/>
  <c r="KM184"/>
  <c r="KU184"/>
  <c r="LI184"/>
  <c r="IO185"/>
  <c r="KM185"/>
  <c r="IO188"/>
  <c r="IP188" s="1"/>
  <c r="KU188"/>
  <c r="LI188"/>
  <c r="HS190"/>
  <c r="IO194"/>
  <c r="KM194"/>
  <c r="KU194"/>
  <c r="LC194"/>
  <c r="GJ198"/>
  <c r="GJ199"/>
  <c r="GJ202"/>
  <c r="IQ202"/>
  <c r="IR202" s="1"/>
  <c r="LK202"/>
  <c r="LL202" s="1"/>
  <c r="GJ203"/>
  <c r="IQ203"/>
  <c r="IR203" s="1"/>
  <c r="GJ205"/>
  <c r="GI208"/>
  <c r="GI209"/>
  <c r="IO209"/>
  <c r="IP209" s="1"/>
  <c r="KM209"/>
  <c r="KU209"/>
  <c r="KV209" s="1"/>
  <c r="KU217"/>
  <c r="KV217" s="1"/>
  <c r="LI217"/>
  <c r="LJ217" s="1"/>
  <c r="KM218"/>
  <c r="IO222"/>
  <c r="IP222" s="1"/>
  <c r="KM222"/>
  <c r="KU222"/>
  <c r="KV222" s="1"/>
  <c r="LC222"/>
  <c r="LI222"/>
  <c r="LJ222" s="1"/>
  <c r="GI223"/>
  <c r="IO224"/>
  <c r="GI225"/>
  <c r="IO225"/>
  <c r="IP225" s="1"/>
  <c r="GJ241"/>
  <c r="IQ242"/>
  <c r="IR242" s="1"/>
  <c r="GI254"/>
  <c r="GJ266"/>
  <c r="LC271"/>
  <c r="GI272"/>
  <c r="IO272"/>
  <c r="IP272" s="1"/>
  <c r="LV272"/>
  <c r="LC273"/>
  <c r="GI277"/>
  <c r="LC277"/>
  <c r="IO301"/>
  <c r="IP301" s="1"/>
  <c r="KM301"/>
  <c r="KU301"/>
  <c r="KV301" s="1"/>
  <c r="LC301"/>
  <c r="LI301"/>
  <c r="LJ301" s="1"/>
  <c r="IO302"/>
  <c r="IP302" s="1"/>
  <c r="KM302"/>
  <c r="KU302"/>
  <c r="KV302" s="1"/>
  <c r="LC302"/>
  <c r="LI302"/>
  <c r="LJ302" s="1"/>
  <c r="KM305"/>
  <c r="LI305"/>
  <c r="LJ305" s="1"/>
  <c r="KM306"/>
  <c r="KK307"/>
  <c r="KL307" s="1"/>
  <c r="LC308"/>
  <c r="LD308" s="1"/>
  <c r="KU313"/>
  <c r="KV313" s="1"/>
  <c r="IQ319"/>
  <c r="KU323"/>
  <c r="IO332"/>
  <c r="IP332" s="1"/>
  <c r="KM332"/>
  <c r="KU332"/>
  <c r="LI332"/>
  <c r="IQ336"/>
  <c r="IR336" s="1"/>
  <c r="KU337"/>
  <c r="KV337" s="1"/>
  <c r="LC337"/>
  <c r="LI337"/>
  <c r="LJ337" s="1"/>
  <c r="HQ340"/>
  <c r="HY340"/>
  <c r="IO349"/>
  <c r="KU349"/>
  <c r="LC349"/>
  <c r="LI349"/>
  <c r="GJ350"/>
  <c r="GJ354"/>
  <c r="GI356"/>
  <c r="GI359"/>
  <c r="IO359"/>
  <c r="IP359" s="1"/>
  <c r="KM359"/>
  <c r="KU359"/>
  <c r="KV359" s="1"/>
  <c r="LC359"/>
  <c r="GI360"/>
  <c r="HY362"/>
  <c r="LK401"/>
  <c r="LL401" s="1"/>
  <c r="IO407"/>
  <c r="KM407"/>
  <c r="KU407"/>
  <c r="LC409"/>
  <c r="JR434"/>
  <c r="GF439"/>
  <c r="LK441"/>
  <c r="LO441" s="1"/>
  <c r="IQ445"/>
  <c r="IQ449"/>
  <c r="LK449"/>
  <c r="IQ450"/>
  <c r="IU450" s="1"/>
  <c r="LK454"/>
  <c r="LK461"/>
  <c r="LK469"/>
  <c r="KM475"/>
  <c r="KU475"/>
  <c r="KV475" s="1"/>
  <c r="LC476"/>
  <c r="GI477"/>
  <c r="LK504"/>
  <c r="IQ511"/>
  <c r="IR511" s="1"/>
  <c r="LK512"/>
  <c r="LK519"/>
  <c r="LO519" s="1"/>
  <c r="HS520"/>
  <c r="HS521"/>
  <c r="HT521" s="1"/>
  <c r="IA521"/>
  <c r="IB521" s="1"/>
  <c r="KK521"/>
  <c r="KS521"/>
  <c r="KT521" s="1"/>
  <c r="HS522"/>
  <c r="HT522" s="1"/>
  <c r="IA531"/>
  <c r="IB531" s="1"/>
  <c r="KK554"/>
  <c r="KL554" s="1"/>
  <c r="GJ571"/>
  <c r="IQ571"/>
  <c r="IR571" s="1"/>
  <c r="GI572"/>
  <c r="KM572"/>
  <c r="KU572"/>
  <c r="LI572"/>
  <c r="GI573"/>
  <c r="IO573"/>
  <c r="IP573" s="1"/>
  <c r="KM573"/>
  <c r="KU573"/>
  <c r="LI573"/>
  <c r="HS574"/>
  <c r="HT574" s="1"/>
  <c r="IA574"/>
  <c r="IB574" s="1"/>
  <c r="GG575"/>
  <c r="IO388"/>
  <c r="IP388" s="1"/>
  <c r="HY395"/>
  <c r="HZ395" s="1"/>
  <c r="LC395"/>
  <c r="LC402"/>
  <c r="KU403"/>
  <c r="KV403" s="1"/>
  <c r="LI403"/>
  <c r="LJ403" s="1"/>
  <c r="KU417"/>
  <c r="LI417"/>
  <c r="LN417" s="1"/>
  <c r="GI432"/>
  <c r="LC432"/>
  <c r="LG432" s="1"/>
  <c r="GI433"/>
  <c r="LC433"/>
  <c r="LG433" s="1"/>
  <c r="IO436"/>
  <c r="IP436" s="1"/>
  <c r="LC449"/>
  <c r="LD449" s="1"/>
  <c r="GI451"/>
  <c r="LC455"/>
  <c r="LC469"/>
  <c r="HS475"/>
  <c r="HT475" s="1"/>
  <c r="LC509"/>
  <c r="GI513"/>
  <c r="LC519"/>
  <c r="LK548"/>
  <c r="LL548" s="1"/>
  <c r="JR554"/>
  <c r="GI571"/>
  <c r="LC571"/>
  <c r="KM579"/>
  <c r="KU579"/>
  <c r="KV579" s="1"/>
  <c r="LI579"/>
  <c r="LJ579" s="1"/>
  <c r="IO580"/>
  <c r="KM580"/>
  <c r="KU580"/>
  <c r="LI580"/>
  <c r="KU362"/>
  <c r="LI362"/>
  <c r="LK371"/>
  <c r="IQ375"/>
  <c r="IR375" s="1"/>
  <c r="KM376"/>
  <c r="GJ428"/>
  <c r="LK430"/>
  <c r="LO430" s="1"/>
  <c r="MM431"/>
  <c r="KK433"/>
  <c r="KL433" s="1"/>
  <c r="KS433"/>
  <c r="KT433" s="1"/>
  <c r="GJ444"/>
  <c r="KS452"/>
  <c r="GJ471"/>
  <c r="LK471"/>
  <c r="LL471" s="1"/>
  <c r="IO497"/>
  <c r="IP497" s="1"/>
  <c r="LK523"/>
  <c r="LL523" s="1"/>
  <c r="LK527"/>
  <c r="LL527" s="1"/>
  <c r="LK529"/>
  <c r="LL529" s="1"/>
  <c r="IQ530"/>
  <c r="IR530" s="1"/>
  <c r="IQ560"/>
  <c r="IQ561"/>
  <c r="IU561" s="1"/>
  <c r="IO356"/>
  <c r="IP356" s="1"/>
  <c r="KM356"/>
  <c r="KU356"/>
  <c r="KV356" s="1"/>
  <c r="GJ360"/>
  <c r="KM363"/>
  <c r="KU363"/>
  <c r="KV363" s="1"/>
  <c r="GI365"/>
  <c r="IO365"/>
  <c r="IP365" s="1"/>
  <c r="KM365"/>
  <c r="KU365"/>
  <c r="KV365" s="1"/>
  <c r="LC365"/>
  <c r="LI365"/>
  <c r="LJ365" s="1"/>
  <c r="IO366"/>
  <c r="IP366" s="1"/>
  <c r="KM366"/>
  <c r="KU366"/>
  <c r="KV366" s="1"/>
  <c r="LC367"/>
  <c r="GI369"/>
  <c r="IO371"/>
  <c r="KU380"/>
  <c r="HY381"/>
  <c r="HZ381" s="1"/>
  <c r="IO381"/>
  <c r="IP381" s="1"/>
  <c r="KM381"/>
  <c r="KN381" s="1"/>
  <c r="KU381"/>
  <c r="KV381" s="1"/>
  <c r="LI381"/>
  <c r="LJ381" s="1"/>
  <c r="IO382"/>
  <c r="IP382" s="1"/>
  <c r="KM382"/>
  <c r="KU382"/>
  <c r="KV382" s="1"/>
  <c r="LC382"/>
  <c r="LC384"/>
  <c r="LD384" s="1"/>
  <c r="LI384"/>
  <c r="LJ384" s="1"/>
  <c r="HY385"/>
  <c r="HZ385" s="1"/>
  <c r="IO385"/>
  <c r="IP385" s="1"/>
  <c r="LC405"/>
  <c r="LK411"/>
  <c r="HY421"/>
  <c r="HQ427"/>
  <c r="LI428"/>
  <c r="LJ428" s="1"/>
  <c r="LC429"/>
  <c r="GG434"/>
  <c r="IO444"/>
  <c r="HY452"/>
  <c r="HZ452" s="1"/>
  <c r="HQ458"/>
  <c r="HY458"/>
  <c r="IQ462"/>
  <c r="KM470"/>
  <c r="KU470"/>
  <c r="KV470" s="1"/>
  <c r="LI470"/>
  <c r="LJ470" s="1"/>
  <c r="GI471"/>
  <c r="IO471"/>
  <c r="IP471" s="1"/>
  <c r="KM471"/>
  <c r="KU471"/>
  <c r="KV471" s="1"/>
  <c r="LC471"/>
  <c r="LI471"/>
  <c r="LJ471" s="1"/>
  <c r="LC474"/>
  <c r="GJ477"/>
  <c r="IQ477"/>
  <c r="IR477" s="1"/>
  <c r="IA490"/>
  <c r="IA492"/>
  <c r="IA495"/>
  <c r="IA500"/>
  <c r="HS505"/>
  <c r="KS505"/>
  <c r="IO515"/>
  <c r="IT515" s="1"/>
  <c r="KM522"/>
  <c r="KM524"/>
  <c r="KN524" s="1"/>
  <c r="KU524"/>
  <c r="KV524" s="1"/>
  <c r="LI524"/>
  <c r="LJ524" s="1"/>
  <c r="IO525"/>
  <c r="IP525" s="1"/>
  <c r="KM526"/>
  <c r="KQ526" s="1"/>
  <c r="IO527"/>
  <c r="IP527" s="1"/>
  <c r="LC529"/>
  <c r="LC531"/>
  <c r="HS547"/>
  <c r="HT547" s="1"/>
  <c r="IA547"/>
  <c r="IB547" s="1"/>
  <c r="GG548"/>
  <c r="IO559"/>
  <c r="IP559" s="1"/>
  <c r="LC559"/>
  <c r="LG559" s="1"/>
  <c r="KS567"/>
  <c r="GG569"/>
  <c r="KS569"/>
  <c r="HQ571"/>
  <c r="GJ572"/>
  <c r="LK572"/>
  <c r="GI574"/>
  <c r="IO574"/>
  <c r="IP574" s="1"/>
  <c r="AK586"/>
  <c r="AW586"/>
  <c r="BQ586"/>
  <c r="CA586"/>
  <c r="CP586"/>
  <c r="DE586"/>
  <c r="DP586"/>
  <c r="EC586"/>
  <c r="EO586"/>
  <c r="EZ586"/>
  <c r="FX586"/>
  <c r="GB586"/>
  <c r="HU586"/>
  <c r="JA586"/>
  <c r="KO586"/>
  <c r="LU586"/>
  <c r="GG21"/>
  <c r="CS586"/>
  <c r="GI22"/>
  <c r="IO22"/>
  <c r="IP22" s="1"/>
  <c r="KU22"/>
  <c r="KV22" s="1"/>
  <c r="LI22"/>
  <c r="LJ22" s="1"/>
  <c r="GI23"/>
  <c r="IO23"/>
  <c r="IP23" s="1"/>
  <c r="KM23"/>
  <c r="KU23"/>
  <c r="KV23" s="1"/>
  <c r="GI24"/>
  <c r="KU24"/>
  <c r="KV24" s="1"/>
  <c r="LI24"/>
  <c r="LJ24" s="1"/>
  <c r="GI25"/>
  <c r="IO25"/>
  <c r="IP25" s="1"/>
  <c r="KM25"/>
  <c r="KN25" s="1"/>
  <c r="LC25"/>
  <c r="GI26"/>
  <c r="LI26"/>
  <c r="LJ26" s="1"/>
  <c r="GI27"/>
  <c r="IO28"/>
  <c r="IP28" s="1"/>
  <c r="KM28"/>
  <c r="KU28"/>
  <c r="KV28" s="1"/>
  <c r="LC28"/>
  <c r="LD28" s="1"/>
  <c r="GI29"/>
  <c r="GI30"/>
  <c r="GI31"/>
  <c r="GG32"/>
  <c r="GJ33"/>
  <c r="IQ33"/>
  <c r="IR33" s="1"/>
  <c r="GF36"/>
  <c r="GI37"/>
  <c r="GF39"/>
  <c r="GF40"/>
  <c r="IO49"/>
  <c r="IP49" s="1"/>
  <c r="KU49"/>
  <c r="KY49" s="1"/>
  <c r="HQ53"/>
  <c r="HR53" s="1"/>
  <c r="HQ54"/>
  <c r="HR54" s="1"/>
  <c r="HY55"/>
  <c r="HS63"/>
  <c r="HT63" s="1"/>
  <c r="KK65"/>
  <c r="KS65"/>
  <c r="KT65" s="1"/>
  <c r="IA66"/>
  <c r="IB66" s="1"/>
  <c r="IA68"/>
  <c r="IE68" s="1"/>
  <c r="KS68"/>
  <c r="GG104"/>
  <c r="GG105"/>
  <c r="GG106"/>
  <c r="GF107"/>
  <c r="GF108"/>
  <c r="GI109"/>
  <c r="GI110"/>
  <c r="GI111"/>
  <c r="GI112"/>
  <c r="GI113"/>
  <c r="GI115"/>
  <c r="GI116"/>
  <c r="GI118"/>
  <c r="GI119"/>
  <c r="GI121"/>
  <c r="GG122"/>
  <c r="IE125"/>
  <c r="LC125"/>
  <c r="GJ126"/>
  <c r="GF129"/>
  <c r="KQ133"/>
  <c r="LV133"/>
  <c r="GI136"/>
  <c r="GJ138"/>
  <c r="JR140"/>
  <c r="GJ141"/>
  <c r="LC33"/>
  <c r="LD33" s="1"/>
  <c r="LC81"/>
  <c r="LC83"/>
  <c r="GF106"/>
  <c r="GT106" s="1"/>
  <c r="GJ107"/>
  <c r="IQ107"/>
  <c r="GJ108"/>
  <c r="IQ108"/>
  <c r="GG109"/>
  <c r="KK109"/>
  <c r="HS110"/>
  <c r="HT110" s="1"/>
  <c r="IA110"/>
  <c r="IB110" s="1"/>
  <c r="KK110"/>
  <c r="KP110" s="1"/>
  <c r="KS110"/>
  <c r="KT110" s="1"/>
  <c r="GG111"/>
  <c r="GU111" s="1"/>
  <c r="IA111"/>
  <c r="KK111"/>
  <c r="KP111" s="1"/>
  <c r="KS111"/>
  <c r="GG112"/>
  <c r="IA112"/>
  <c r="IB112" s="1"/>
  <c r="KK112"/>
  <c r="KP112" s="1"/>
  <c r="KS112"/>
  <c r="KT112" s="1"/>
  <c r="GG113"/>
  <c r="IA113"/>
  <c r="IB113" s="1"/>
  <c r="KK113"/>
  <c r="KP113" s="1"/>
  <c r="KS113"/>
  <c r="KT113" s="1"/>
  <c r="HS114"/>
  <c r="HT114" s="1"/>
  <c r="IA114"/>
  <c r="IB114" s="1"/>
  <c r="KK114"/>
  <c r="KP114" s="1"/>
  <c r="KS114"/>
  <c r="KT114" s="1"/>
  <c r="GG115"/>
  <c r="IA115"/>
  <c r="IB115" s="1"/>
  <c r="KK115"/>
  <c r="KL115" s="1"/>
  <c r="KS115"/>
  <c r="KT115" s="1"/>
  <c r="GG116"/>
  <c r="IA116"/>
  <c r="IB116" s="1"/>
  <c r="KK116"/>
  <c r="KL116" s="1"/>
  <c r="KS116"/>
  <c r="KT116" s="1"/>
  <c r="GG117"/>
  <c r="IA117"/>
  <c r="IB117" s="1"/>
  <c r="KK117"/>
  <c r="KL117" s="1"/>
  <c r="KS117"/>
  <c r="KT117" s="1"/>
  <c r="HS118"/>
  <c r="HT118" s="1"/>
  <c r="KK118"/>
  <c r="KS118"/>
  <c r="KT118" s="1"/>
  <c r="GG119"/>
  <c r="IA119"/>
  <c r="IB119" s="1"/>
  <c r="KK119"/>
  <c r="KS119"/>
  <c r="KT119" s="1"/>
  <c r="KU57"/>
  <c r="IQ60"/>
  <c r="IR60" s="1"/>
  <c r="IO71"/>
  <c r="KM71"/>
  <c r="KN71" s="1"/>
  <c r="KU71"/>
  <c r="LI71"/>
  <c r="IO72"/>
  <c r="KM72"/>
  <c r="KQ72" s="1"/>
  <c r="KU72"/>
  <c r="LI72"/>
  <c r="GF73"/>
  <c r="HY73"/>
  <c r="HZ73" s="1"/>
  <c r="IQ74"/>
  <c r="IR74" s="1"/>
  <c r="KK81"/>
  <c r="KS81"/>
  <c r="KK83"/>
  <c r="KP83" s="1"/>
  <c r="KS83"/>
  <c r="IQ84"/>
  <c r="LK84"/>
  <c r="GF85"/>
  <c r="GF86"/>
  <c r="HY86"/>
  <c r="IO87"/>
  <c r="IP87" s="1"/>
  <c r="KM87"/>
  <c r="KN87" s="1"/>
  <c r="IO88"/>
  <c r="IP88" s="1"/>
  <c r="KM88"/>
  <c r="KU88"/>
  <c r="KV88" s="1"/>
  <c r="LI88"/>
  <c r="LJ88" s="1"/>
  <c r="IO89"/>
  <c r="IP89" s="1"/>
  <c r="KM89"/>
  <c r="KU89"/>
  <c r="KV89" s="1"/>
  <c r="LI89"/>
  <c r="LJ89" s="1"/>
  <c r="IO90"/>
  <c r="KM90"/>
  <c r="KU90"/>
  <c r="LI90"/>
  <c r="LJ90" s="1"/>
  <c r="HQ91"/>
  <c r="HR91" s="1"/>
  <c r="HQ92"/>
  <c r="HR92" s="1"/>
  <c r="HY92"/>
  <c r="HZ92" s="1"/>
  <c r="GF93"/>
  <c r="HY93"/>
  <c r="GF94"/>
  <c r="HQ95"/>
  <c r="HY95"/>
  <c r="ID95" s="1"/>
  <c r="GF97"/>
  <c r="IQ98"/>
  <c r="IQ99"/>
  <c r="LK99"/>
  <c r="LL99" s="1"/>
  <c r="IQ100"/>
  <c r="LK100"/>
  <c r="KK101"/>
  <c r="KS101"/>
  <c r="KT101" s="1"/>
  <c r="GG102"/>
  <c r="GJ104"/>
  <c r="GJ105"/>
  <c r="IQ105"/>
  <c r="IR105" s="1"/>
  <c r="GJ106"/>
  <c r="IQ106"/>
  <c r="IR106" s="1"/>
  <c r="GI107"/>
  <c r="IO107"/>
  <c r="IT107" s="1"/>
  <c r="KM107"/>
  <c r="KU107"/>
  <c r="LC107"/>
  <c r="LI107"/>
  <c r="LJ107" s="1"/>
  <c r="GI108"/>
  <c r="IO108"/>
  <c r="KM108"/>
  <c r="KU108"/>
  <c r="KY108" s="1"/>
  <c r="LI108"/>
  <c r="GF109"/>
  <c r="GT109" s="1"/>
  <c r="GF110"/>
  <c r="GT110" s="1"/>
  <c r="HQ111"/>
  <c r="HV111" s="1"/>
  <c r="HY111"/>
  <c r="GF113"/>
  <c r="GT113" s="1"/>
  <c r="HY113"/>
  <c r="HZ113" s="1"/>
  <c r="GF114"/>
  <c r="HY114"/>
  <c r="HZ114" s="1"/>
  <c r="HQ116"/>
  <c r="HR116" s="1"/>
  <c r="GF117"/>
  <c r="GF118"/>
  <c r="HQ119"/>
  <c r="HR119" s="1"/>
  <c r="GJ142"/>
  <c r="JR144"/>
  <c r="GJ145"/>
  <c r="GJ146"/>
  <c r="GJ148"/>
  <c r="GG149"/>
  <c r="GG150"/>
  <c r="LF152"/>
  <c r="JC153"/>
  <c r="GF154"/>
  <c r="IM157"/>
  <c r="GF158"/>
  <c r="GG159"/>
  <c r="KX159"/>
  <c r="LF160"/>
  <c r="GI161"/>
  <c r="LO166"/>
  <c r="GF177"/>
  <c r="GG120"/>
  <c r="KK120"/>
  <c r="KS120"/>
  <c r="KT120" s="1"/>
  <c r="HS121"/>
  <c r="IA121"/>
  <c r="KM121"/>
  <c r="KU121"/>
  <c r="LI121"/>
  <c r="IM123"/>
  <c r="GF124"/>
  <c r="HY124"/>
  <c r="HZ124" s="1"/>
  <c r="LI124"/>
  <c r="LJ124" s="1"/>
  <c r="HY125"/>
  <c r="IM125"/>
  <c r="IO126"/>
  <c r="JC127"/>
  <c r="KM127"/>
  <c r="KQ127" s="1"/>
  <c r="KU127"/>
  <c r="KY127" s="1"/>
  <c r="LI127"/>
  <c r="GJ128"/>
  <c r="GJ129"/>
  <c r="LK129"/>
  <c r="LO129" s="1"/>
  <c r="MM129"/>
  <c r="KK130"/>
  <c r="KS130"/>
  <c r="KT130" s="1"/>
  <c r="KK131"/>
  <c r="KP131" s="1"/>
  <c r="KS131"/>
  <c r="KT131" s="1"/>
  <c r="HS132"/>
  <c r="HT132" s="1"/>
  <c r="IA132"/>
  <c r="IB132" s="1"/>
  <c r="KK132"/>
  <c r="KS132"/>
  <c r="KT132" s="1"/>
  <c r="LK132"/>
  <c r="LL132" s="1"/>
  <c r="GG133"/>
  <c r="IA133"/>
  <c r="IB133" s="1"/>
  <c r="GJ133"/>
  <c r="KK134"/>
  <c r="KK135"/>
  <c r="KL135" s="1"/>
  <c r="KS135"/>
  <c r="KT135" s="1"/>
  <c r="HS136"/>
  <c r="HT136" s="1"/>
  <c r="IA136"/>
  <c r="IB136" s="1"/>
  <c r="KK136"/>
  <c r="KP136" s="1"/>
  <c r="KS136"/>
  <c r="KT136" s="1"/>
  <c r="LK136"/>
  <c r="LL136" s="1"/>
  <c r="GG137"/>
  <c r="KK137"/>
  <c r="KL137" s="1"/>
  <c r="IO140"/>
  <c r="IP140" s="1"/>
  <c r="KM140"/>
  <c r="KQ140" s="1"/>
  <c r="KU140"/>
  <c r="KV140" s="1"/>
  <c r="LI140"/>
  <c r="LJ140" s="1"/>
  <c r="HQ141"/>
  <c r="HR141" s="1"/>
  <c r="HY141"/>
  <c r="HZ141" s="1"/>
  <c r="IO141"/>
  <c r="IP141" s="1"/>
  <c r="KM141"/>
  <c r="KN141" s="1"/>
  <c r="GI142"/>
  <c r="IO142"/>
  <c r="IP142" s="1"/>
  <c r="KM142"/>
  <c r="KU142"/>
  <c r="KV142" s="1"/>
  <c r="KM143"/>
  <c r="LC144"/>
  <c r="LV144"/>
  <c r="KM147"/>
  <c r="KN147" s="1"/>
  <c r="KU147"/>
  <c r="KV147" s="1"/>
  <c r="LI147"/>
  <c r="LJ147" s="1"/>
  <c r="GI148"/>
  <c r="IO148"/>
  <c r="IP148" s="1"/>
  <c r="KM148"/>
  <c r="LI148"/>
  <c r="LJ148" s="1"/>
  <c r="KH152"/>
  <c r="MD159"/>
  <c r="KH160"/>
  <c r="GG161"/>
  <c r="KK161"/>
  <c r="KS161"/>
  <c r="KT161" s="1"/>
  <c r="GG162"/>
  <c r="KM164"/>
  <c r="IO165"/>
  <c r="IP165" s="1"/>
  <c r="KM165"/>
  <c r="KQ165" s="1"/>
  <c r="KU165"/>
  <c r="KV165" s="1"/>
  <c r="LI165"/>
  <c r="LJ165" s="1"/>
  <c r="LV165"/>
  <c r="IO166"/>
  <c r="IP166" s="1"/>
  <c r="KM166"/>
  <c r="KQ166" s="1"/>
  <c r="KU166"/>
  <c r="KY166" s="1"/>
  <c r="LI166"/>
  <c r="JC168"/>
  <c r="HQ120"/>
  <c r="HR120" s="1"/>
  <c r="HY120"/>
  <c r="HZ120" s="1"/>
  <c r="LK122"/>
  <c r="LL122" s="1"/>
  <c r="IQ123"/>
  <c r="IR123" s="1"/>
  <c r="GJ124"/>
  <c r="KK126"/>
  <c r="KS126"/>
  <c r="KK127"/>
  <c r="KP127" s="1"/>
  <c r="KS127"/>
  <c r="GI128"/>
  <c r="IO128"/>
  <c r="IT128" s="1"/>
  <c r="KA128"/>
  <c r="KM128"/>
  <c r="KQ128" s="1"/>
  <c r="KU128"/>
  <c r="KY128" s="1"/>
  <c r="LC128"/>
  <c r="LG128" s="1"/>
  <c r="LI128"/>
  <c r="LJ128" s="1"/>
  <c r="IO129"/>
  <c r="KA129"/>
  <c r="GF130"/>
  <c r="GF131"/>
  <c r="HY131"/>
  <c r="HZ131" s="1"/>
  <c r="LI131"/>
  <c r="LJ131" s="1"/>
  <c r="HY132"/>
  <c r="HZ132" s="1"/>
  <c r="IO132"/>
  <c r="IP132" s="1"/>
  <c r="GF133"/>
  <c r="LI134"/>
  <c r="LJ134" s="1"/>
  <c r="GF135"/>
  <c r="HY135"/>
  <c r="HZ135" s="1"/>
  <c r="HQ137"/>
  <c r="KK138"/>
  <c r="KP138" s="1"/>
  <c r="KS138"/>
  <c r="KT138" s="1"/>
  <c r="KK139"/>
  <c r="KP139" s="1"/>
  <c r="KS139"/>
  <c r="KT139" s="1"/>
  <c r="GG140"/>
  <c r="KK141"/>
  <c r="KK142"/>
  <c r="KP142" s="1"/>
  <c r="KS142"/>
  <c r="KT142" s="1"/>
  <c r="KK143"/>
  <c r="KS143"/>
  <c r="KT143" s="1"/>
  <c r="GG144"/>
  <c r="KK145"/>
  <c r="KS145"/>
  <c r="KT145" s="1"/>
  <c r="KK146"/>
  <c r="KL146" s="1"/>
  <c r="KS146"/>
  <c r="KT146" s="1"/>
  <c r="HS147"/>
  <c r="HT147" s="1"/>
  <c r="IA147"/>
  <c r="IB147" s="1"/>
  <c r="KK147"/>
  <c r="KS147"/>
  <c r="KT147" s="1"/>
  <c r="IQ149"/>
  <c r="IR149" s="1"/>
  <c r="GJ151"/>
  <c r="IQ151"/>
  <c r="KM152"/>
  <c r="KQ152" s="1"/>
  <c r="ML152"/>
  <c r="KM155"/>
  <c r="GI156"/>
  <c r="IO156"/>
  <c r="IP156" s="1"/>
  <c r="KM156"/>
  <c r="KQ156" s="1"/>
  <c r="KU156"/>
  <c r="KV156" s="1"/>
  <c r="LC156"/>
  <c r="LI156"/>
  <c r="LJ156" s="1"/>
  <c r="IO160"/>
  <c r="KM160"/>
  <c r="KU160"/>
  <c r="LC160"/>
  <c r="LG160" s="1"/>
  <c r="LI160"/>
  <c r="LN160" s="1"/>
  <c r="ML160"/>
  <c r="HY161"/>
  <c r="HZ161" s="1"/>
  <c r="HQ162"/>
  <c r="HV162" s="1"/>
  <c r="KK163"/>
  <c r="KL163" s="1"/>
  <c r="KS163"/>
  <c r="KT163" s="1"/>
  <c r="HS164"/>
  <c r="HT164" s="1"/>
  <c r="IA164"/>
  <c r="IB164" s="1"/>
  <c r="KK164"/>
  <c r="KS164"/>
  <c r="KT164" s="1"/>
  <c r="GG165"/>
  <c r="IA165"/>
  <c r="IB165" s="1"/>
  <c r="GJ165"/>
  <c r="KK165"/>
  <c r="KS165"/>
  <c r="KT165" s="1"/>
  <c r="HS166"/>
  <c r="HT166" s="1"/>
  <c r="IA166"/>
  <c r="ME166"/>
  <c r="KK168"/>
  <c r="ME168"/>
  <c r="LC195"/>
  <c r="GI199"/>
  <c r="KU199"/>
  <c r="KV199" s="1"/>
  <c r="KU200"/>
  <c r="KV200" s="1"/>
  <c r="KU203"/>
  <c r="KV203" s="1"/>
  <c r="GI206"/>
  <c r="KK211"/>
  <c r="HS222"/>
  <c r="HT222" s="1"/>
  <c r="GG233"/>
  <c r="KK234"/>
  <c r="IQ237"/>
  <c r="IR237" s="1"/>
  <c r="IQ243"/>
  <c r="IR243" s="1"/>
  <c r="GJ252"/>
  <c r="KU255"/>
  <c r="LK257"/>
  <c r="GJ259"/>
  <c r="HY265"/>
  <c r="HZ265" s="1"/>
  <c r="KK271"/>
  <c r="KL271" s="1"/>
  <c r="KS271"/>
  <c r="KT271" s="1"/>
  <c r="IA272"/>
  <c r="IB272" s="1"/>
  <c r="KM272"/>
  <c r="KN272" s="1"/>
  <c r="KU272"/>
  <c r="KV272" s="1"/>
  <c r="GI273"/>
  <c r="IO273"/>
  <c r="IP273" s="1"/>
  <c r="KM273"/>
  <c r="KQ273" s="1"/>
  <c r="KU273"/>
  <c r="KV273" s="1"/>
  <c r="LI273"/>
  <c r="LJ273" s="1"/>
  <c r="IO277"/>
  <c r="IP277" s="1"/>
  <c r="KM277"/>
  <c r="KQ277" s="1"/>
  <c r="KU277"/>
  <c r="KV277" s="1"/>
  <c r="LI277"/>
  <c r="LJ277" s="1"/>
  <c r="KK285"/>
  <c r="KS285"/>
  <c r="KT285" s="1"/>
  <c r="GG286"/>
  <c r="GU286" s="1"/>
  <c r="IA290"/>
  <c r="KK291"/>
  <c r="HY303"/>
  <c r="HZ303" s="1"/>
  <c r="IO303"/>
  <c r="IP303" s="1"/>
  <c r="KU305"/>
  <c r="KV305" s="1"/>
  <c r="IO306"/>
  <c r="IP306" s="1"/>
  <c r="KU306"/>
  <c r="GG307"/>
  <c r="HY308"/>
  <c r="ID308" s="1"/>
  <c r="IO308"/>
  <c r="IT308" s="1"/>
  <c r="IO310"/>
  <c r="IP310" s="1"/>
  <c r="KM310"/>
  <c r="GI311"/>
  <c r="HY311"/>
  <c r="HZ311" s="1"/>
  <c r="IO311"/>
  <c r="IP311" s="1"/>
  <c r="LK311"/>
  <c r="LL311" s="1"/>
  <c r="IO315"/>
  <c r="KU315"/>
  <c r="LI315"/>
  <c r="JJ319"/>
  <c r="IO320"/>
  <c r="IP320" s="1"/>
  <c r="KM320"/>
  <c r="KN320" s="1"/>
  <c r="KU320"/>
  <c r="KV320" s="1"/>
  <c r="IQ321"/>
  <c r="IR321" s="1"/>
  <c r="HY323"/>
  <c r="HZ323" s="1"/>
  <c r="JO324"/>
  <c r="LK325"/>
  <c r="LL325" s="1"/>
  <c r="LK326"/>
  <c r="LL326" s="1"/>
  <c r="IA329"/>
  <c r="HY330"/>
  <c r="HY331"/>
  <c r="IA336"/>
  <c r="HQ337"/>
  <c r="HR337" s="1"/>
  <c r="GJ347"/>
  <c r="IQ352"/>
  <c r="KU355"/>
  <c r="LI355"/>
  <c r="HY356"/>
  <c r="HZ356" s="1"/>
  <c r="HY397"/>
  <c r="HZ397" s="1"/>
  <c r="HS404"/>
  <c r="HW404" s="1"/>
  <c r="IO405"/>
  <c r="IT405" s="1"/>
  <c r="IO408"/>
  <c r="IP408" s="1"/>
  <c r="LC408"/>
  <c r="LG408" s="1"/>
  <c r="LC411"/>
  <c r="LC412"/>
  <c r="GI169"/>
  <c r="KM169"/>
  <c r="KN169" s="1"/>
  <c r="LC169"/>
  <c r="GI170"/>
  <c r="JC171"/>
  <c r="GF172"/>
  <c r="GI173"/>
  <c r="GG174"/>
  <c r="GJ175"/>
  <c r="IQ175"/>
  <c r="GF176"/>
  <c r="LF176"/>
  <c r="GJ177"/>
  <c r="LF177"/>
  <c r="GJ179"/>
  <c r="GG181"/>
  <c r="GG183"/>
  <c r="LF184"/>
  <c r="LC227"/>
  <c r="GF233"/>
  <c r="GT233" s="1"/>
  <c r="GI235"/>
  <c r="IO235"/>
  <c r="IP235" s="1"/>
  <c r="KM235"/>
  <c r="KU235"/>
  <c r="KV235" s="1"/>
  <c r="GI236"/>
  <c r="IO236"/>
  <c r="IP236" s="1"/>
  <c r="KM236"/>
  <c r="LC252"/>
  <c r="GI259"/>
  <c r="IO259"/>
  <c r="KM259"/>
  <c r="KU259"/>
  <c r="GF281"/>
  <c r="HQ307"/>
  <c r="HR307" s="1"/>
  <c r="HY307"/>
  <c r="HZ307" s="1"/>
  <c r="IO307"/>
  <c r="IP307" s="1"/>
  <c r="HS308"/>
  <c r="IA308"/>
  <c r="KK308"/>
  <c r="KS308"/>
  <c r="IA309"/>
  <c r="IB309" s="1"/>
  <c r="KK309"/>
  <c r="KS309"/>
  <c r="KT309" s="1"/>
  <c r="IA310"/>
  <c r="IB310" s="1"/>
  <c r="KK310"/>
  <c r="KS310"/>
  <c r="KT310" s="1"/>
  <c r="IA311"/>
  <c r="IB311" s="1"/>
  <c r="KM311"/>
  <c r="KN311" s="1"/>
  <c r="KU311"/>
  <c r="KV311" s="1"/>
  <c r="LI311"/>
  <c r="LJ311" s="1"/>
  <c r="IO313"/>
  <c r="IP313" s="1"/>
  <c r="LK313"/>
  <c r="LL313" s="1"/>
  <c r="HS315"/>
  <c r="IA315"/>
  <c r="KK315"/>
  <c r="KS315"/>
  <c r="IQ317"/>
  <c r="LK317"/>
  <c r="LK337"/>
  <c r="LL337" s="1"/>
  <c r="IA340"/>
  <c r="GI347"/>
  <c r="LC347"/>
  <c r="KU352"/>
  <c r="LC352"/>
  <c r="LI352"/>
  <c r="IQ363"/>
  <c r="IR363" s="1"/>
  <c r="KU376"/>
  <c r="KV376" s="1"/>
  <c r="LI376"/>
  <c r="LJ376" s="1"/>
  <c r="KM388"/>
  <c r="KU388"/>
  <c r="KV388" s="1"/>
  <c r="IO389"/>
  <c r="IP389" s="1"/>
  <c r="KM389"/>
  <c r="IO390"/>
  <c r="IP390" s="1"/>
  <c r="KM390"/>
  <c r="KQ390" s="1"/>
  <c r="KU390"/>
  <c r="KV390" s="1"/>
  <c r="KM416"/>
  <c r="IO418"/>
  <c r="IP418" s="1"/>
  <c r="KM418"/>
  <c r="KQ418" s="1"/>
  <c r="KU418"/>
  <c r="KV418" s="1"/>
  <c r="LI418"/>
  <c r="LJ418" s="1"/>
  <c r="HY420"/>
  <c r="KK170"/>
  <c r="KL170" s="1"/>
  <c r="KS170"/>
  <c r="KT170" s="1"/>
  <c r="GG171"/>
  <c r="KK171"/>
  <c r="KP171" s="1"/>
  <c r="KS171"/>
  <c r="LK171"/>
  <c r="GJ172"/>
  <c r="IQ172"/>
  <c r="IR172" s="1"/>
  <c r="MM172"/>
  <c r="LI173"/>
  <c r="LN173" s="1"/>
  <c r="GI175"/>
  <c r="KM175"/>
  <c r="KN175" s="1"/>
  <c r="KU175"/>
  <c r="IQ176"/>
  <c r="IR176" s="1"/>
  <c r="KK176"/>
  <c r="GI177"/>
  <c r="IO177"/>
  <c r="IP177" s="1"/>
  <c r="KK177"/>
  <c r="GI178"/>
  <c r="KM178"/>
  <c r="KN178" s="1"/>
  <c r="KU178"/>
  <c r="LI178"/>
  <c r="IO179"/>
  <c r="IT179" s="1"/>
  <c r="GF180"/>
  <c r="HY180"/>
  <c r="GF181"/>
  <c r="HY181"/>
  <c r="ID181" s="1"/>
  <c r="HQ182"/>
  <c r="HR182" s="1"/>
  <c r="HY182"/>
  <c r="HQ183"/>
  <c r="LK184"/>
  <c r="GJ185"/>
  <c r="IQ185"/>
  <c r="JO185"/>
  <c r="HQ198"/>
  <c r="HR198" s="1"/>
  <c r="LK212"/>
  <c r="LL212" s="1"/>
  <c r="LK223"/>
  <c r="LL223" s="1"/>
  <c r="LK224"/>
  <c r="LK225"/>
  <c r="LL225" s="1"/>
  <c r="IO240"/>
  <c r="KM240"/>
  <c r="KU240"/>
  <c r="HY242"/>
  <c r="IQ254"/>
  <c r="GG267"/>
  <c r="GI280"/>
  <c r="IO280"/>
  <c r="IP280" s="1"/>
  <c r="KM280"/>
  <c r="KU280"/>
  <c r="KV280" s="1"/>
  <c r="LI280"/>
  <c r="LJ280" s="1"/>
  <c r="GJ281"/>
  <c r="IQ281"/>
  <c r="IR281" s="1"/>
  <c r="LK281"/>
  <c r="LL281" s="1"/>
  <c r="GJ283"/>
  <c r="IQ283"/>
  <c r="IR283" s="1"/>
  <c r="GJ284"/>
  <c r="GJ285"/>
  <c r="IQ285"/>
  <c r="IR285" s="1"/>
  <c r="KU314"/>
  <c r="LK318"/>
  <c r="LL318" s="1"/>
  <c r="HS322"/>
  <c r="IQ339"/>
  <c r="IQ341"/>
  <c r="LI356"/>
  <c r="LJ356" s="1"/>
  <c r="KM357"/>
  <c r="KM358"/>
  <c r="KM369"/>
  <c r="KU369"/>
  <c r="KV369" s="1"/>
  <c r="LK386"/>
  <c r="LL386" s="1"/>
  <c r="KM395"/>
  <c r="KN395" s="1"/>
  <c r="KU395"/>
  <c r="KV395" s="1"/>
  <c r="LI395"/>
  <c r="LJ395" s="1"/>
  <c r="IO399"/>
  <c r="IP399" s="1"/>
  <c r="JR426"/>
  <c r="IQ428"/>
  <c r="KA172"/>
  <c r="GI176"/>
  <c r="KM176"/>
  <c r="KU176"/>
  <c r="LI176"/>
  <c r="LN176" s="1"/>
  <c r="HS177"/>
  <c r="GJ180"/>
  <c r="JO180"/>
  <c r="GJ181"/>
  <c r="GJ182"/>
  <c r="JO182"/>
  <c r="GI184"/>
  <c r="LC184"/>
  <c r="LG184" s="1"/>
  <c r="GI185"/>
  <c r="KU185"/>
  <c r="LC185"/>
  <c r="LC188"/>
  <c r="LG188" s="1"/>
  <c r="IA190"/>
  <c r="GJ192"/>
  <c r="LI194"/>
  <c r="GJ195"/>
  <c r="GJ196"/>
  <c r="GJ197"/>
  <c r="IQ198"/>
  <c r="IR198" s="1"/>
  <c r="GJ206"/>
  <c r="GJ207"/>
  <c r="LK207"/>
  <c r="LL207" s="1"/>
  <c r="LC209"/>
  <c r="LI209"/>
  <c r="LJ209" s="1"/>
  <c r="IO210"/>
  <c r="IP210" s="1"/>
  <c r="KM210"/>
  <c r="LI212"/>
  <c r="LJ212" s="1"/>
  <c r="IO218"/>
  <c r="IP218" s="1"/>
  <c r="KU218"/>
  <c r="KV218" s="1"/>
  <c r="LC218"/>
  <c r="IO223"/>
  <c r="IP223" s="1"/>
  <c r="KM223"/>
  <c r="KU223"/>
  <c r="KV223" s="1"/>
  <c r="LC223"/>
  <c r="LC224"/>
  <c r="KM225"/>
  <c r="KU225"/>
  <c r="KV225" s="1"/>
  <c r="LC225"/>
  <c r="GI234"/>
  <c r="LC234"/>
  <c r="IQ241"/>
  <c r="IO254"/>
  <c r="KM254"/>
  <c r="KU254"/>
  <c r="LC254"/>
  <c r="GI258"/>
  <c r="KM258"/>
  <c r="KU258"/>
  <c r="LC258"/>
  <c r="LI258"/>
  <c r="GI260"/>
  <c r="KK264"/>
  <c r="KL264" s="1"/>
  <c r="IQ266"/>
  <c r="HQ269"/>
  <c r="HR269" s="1"/>
  <c r="HY269"/>
  <c r="HZ269" s="1"/>
  <c r="IO271"/>
  <c r="IP271" s="1"/>
  <c r="IQ275"/>
  <c r="IR275" s="1"/>
  <c r="HY279"/>
  <c r="HZ279" s="1"/>
  <c r="GI281"/>
  <c r="IO281"/>
  <c r="IP281" s="1"/>
  <c r="KM281"/>
  <c r="KU281"/>
  <c r="KV281" s="1"/>
  <c r="LC281"/>
  <c r="LI281"/>
  <c r="LJ281" s="1"/>
  <c r="GI282"/>
  <c r="LC282"/>
  <c r="GI283"/>
  <c r="LC283"/>
  <c r="GI284"/>
  <c r="LC284"/>
  <c r="GI285"/>
  <c r="GI286"/>
  <c r="IO286"/>
  <c r="IP286" s="1"/>
  <c r="KM286"/>
  <c r="GI287"/>
  <c r="KM287"/>
  <c r="LC287"/>
  <c r="GI289"/>
  <c r="IO289"/>
  <c r="IP289" s="1"/>
  <c r="KM289"/>
  <c r="KU289"/>
  <c r="KV289" s="1"/>
  <c r="KU292"/>
  <c r="KV292" s="1"/>
  <c r="LC292"/>
  <c r="LC294"/>
  <c r="GI295"/>
  <c r="KM295"/>
  <c r="LC295"/>
  <c r="LC297"/>
  <c r="LI297"/>
  <c r="LJ297" s="1"/>
  <c r="GI298"/>
  <c r="LC298"/>
  <c r="LC299"/>
  <c r="LK302"/>
  <c r="LL302" s="1"/>
  <c r="IQ303"/>
  <c r="IR303" s="1"/>
  <c r="LK303"/>
  <c r="LL303" s="1"/>
  <c r="GF324"/>
  <c r="GT324" s="1"/>
  <c r="IO328"/>
  <c r="IP328" s="1"/>
  <c r="KU328"/>
  <c r="KV328" s="1"/>
  <c r="LC328"/>
  <c r="LI328"/>
  <c r="LJ328" s="1"/>
  <c r="KU329"/>
  <c r="IA337"/>
  <c r="IB337" s="1"/>
  <c r="KU339"/>
  <c r="LI339"/>
  <c r="LC341"/>
  <c r="LI341"/>
  <c r="IQ342"/>
  <c r="IR342" s="1"/>
  <c r="IQ346"/>
  <c r="GG348"/>
  <c r="GU348" s="1"/>
  <c r="IO350"/>
  <c r="KM350"/>
  <c r="KU350"/>
  <c r="LI350"/>
  <c r="LK351"/>
  <c r="GJ355"/>
  <c r="IQ355"/>
  <c r="LI359"/>
  <c r="LJ359" s="1"/>
  <c r="IO360"/>
  <c r="KM360"/>
  <c r="KU360"/>
  <c r="IA373"/>
  <c r="KK373"/>
  <c r="KS374"/>
  <c r="HS375"/>
  <c r="HW375" s="1"/>
  <c r="IQ380"/>
  <c r="IA384"/>
  <c r="IB384" s="1"/>
  <c r="KK384"/>
  <c r="KS384"/>
  <c r="KT384" s="1"/>
  <c r="HY393"/>
  <c r="HZ393" s="1"/>
  <c r="GG400"/>
  <c r="KS400"/>
  <c r="KT400" s="1"/>
  <c r="GG401"/>
  <c r="IA403"/>
  <c r="IB403" s="1"/>
  <c r="LK409"/>
  <c r="LL409" s="1"/>
  <c r="LK412"/>
  <c r="LL412" s="1"/>
  <c r="HY413"/>
  <c r="IO426"/>
  <c r="IT426" s="1"/>
  <c r="KM426"/>
  <c r="KU426"/>
  <c r="HY427"/>
  <c r="KM428"/>
  <c r="GI429"/>
  <c r="IO429"/>
  <c r="KM429"/>
  <c r="KU429"/>
  <c r="GI430"/>
  <c r="IO430"/>
  <c r="IT430" s="1"/>
  <c r="KM430"/>
  <c r="KQ430" s="1"/>
  <c r="KU430"/>
  <c r="LC430"/>
  <c r="LI430"/>
  <c r="GI431"/>
  <c r="KM431"/>
  <c r="GF432"/>
  <c r="GT432" s="1"/>
  <c r="GF433"/>
  <c r="GT433" s="1"/>
  <c r="KM436"/>
  <c r="KU436"/>
  <c r="LI436"/>
  <c r="LC443"/>
  <c r="IO445"/>
  <c r="LC445"/>
  <c r="LG445" s="1"/>
  <c r="KM448"/>
  <c r="KQ448" s="1"/>
  <c r="IO451"/>
  <c r="IT451" s="1"/>
  <c r="KM451"/>
  <c r="KU451"/>
  <c r="LC451"/>
  <c r="KU452"/>
  <c r="LI452"/>
  <c r="GI454"/>
  <c r="IO454"/>
  <c r="KM454"/>
  <c r="KU454"/>
  <c r="LI454"/>
  <c r="LJ454" s="1"/>
  <c r="KU456"/>
  <c r="LI456"/>
  <c r="IO457"/>
  <c r="IT457" s="1"/>
  <c r="LC457"/>
  <c r="KU461"/>
  <c r="HQ470"/>
  <c r="HR470" s="1"/>
  <c r="HY470"/>
  <c r="HZ470" s="1"/>
  <c r="IA475"/>
  <c r="IB475" s="1"/>
  <c r="LC475"/>
  <c r="LI475"/>
  <c r="LJ475" s="1"/>
  <c r="IO477"/>
  <c r="IP477" s="1"/>
  <c r="KM477"/>
  <c r="LC477"/>
  <c r="GG478"/>
  <c r="IA478"/>
  <c r="IB478" s="1"/>
  <c r="KK478"/>
  <c r="KS478"/>
  <c r="KT478" s="1"/>
  <c r="GG479"/>
  <c r="GF480"/>
  <c r="GT480" s="1"/>
  <c r="GF481"/>
  <c r="GT481" s="1"/>
  <c r="HQ483"/>
  <c r="HY483"/>
  <c r="GF484"/>
  <c r="GT484" s="1"/>
  <c r="GF485"/>
  <c r="GT485" s="1"/>
  <c r="HY485"/>
  <c r="HQ486"/>
  <c r="HY486"/>
  <c r="HQ487"/>
  <c r="HY487"/>
  <c r="GF488"/>
  <c r="GT488" s="1"/>
  <c r="GF489"/>
  <c r="GT489" s="1"/>
  <c r="HQ490"/>
  <c r="HQ491"/>
  <c r="GF492"/>
  <c r="GT492" s="1"/>
  <c r="HY492"/>
  <c r="GF493"/>
  <c r="GT493" s="1"/>
  <c r="GF494"/>
  <c r="GT494" s="1"/>
  <c r="HQ495"/>
  <c r="HY495"/>
  <c r="GF497"/>
  <c r="GT497" s="1"/>
  <c r="HQ499"/>
  <c r="HR499" s="1"/>
  <c r="HY499"/>
  <c r="HZ499" s="1"/>
  <c r="KM499"/>
  <c r="KU499"/>
  <c r="KV499" s="1"/>
  <c r="HQ500"/>
  <c r="HV500" s="1"/>
  <c r="HY500"/>
  <c r="ID500" s="1"/>
  <c r="GJ501"/>
  <c r="IQ501"/>
  <c r="IR501" s="1"/>
  <c r="LK501"/>
  <c r="LL501" s="1"/>
  <c r="GJ502"/>
  <c r="IQ502"/>
  <c r="IR502" s="1"/>
  <c r="IQ504"/>
  <c r="LK440"/>
  <c r="KS449"/>
  <c r="KX449" s="1"/>
  <c r="GJ480"/>
  <c r="LK480"/>
  <c r="GJ481"/>
  <c r="GJ482"/>
  <c r="GJ484"/>
  <c r="IQ484"/>
  <c r="LK484"/>
  <c r="GJ485"/>
  <c r="GJ486"/>
  <c r="IQ486"/>
  <c r="GJ488"/>
  <c r="IQ488"/>
  <c r="GJ489"/>
  <c r="IQ489"/>
  <c r="LK489"/>
  <c r="LK490"/>
  <c r="GJ491"/>
  <c r="IQ491"/>
  <c r="JO491"/>
  <c r="LK491"/>
  <c r="LK492"/>
  <c r="GJ493"/>
  <c r="IQ493"/>
  <c r="GJ494"/>
  <c r="IQ494"/>
  <c r="LK494"/>
  <c r="GJ495"/>
  <c r="IQ495"/>
  <c r="LK495"/>
  <c r="GJ496"/>
  <c r="IQ496"/>
  <c r="LK496"/>
  <c r="LK497"/>
  <c r="LL497" s="1"/>
  <c r="IA499"/>
  <c r="IB499" s="1"/>
  <c r="IQ499"/>
  <c r="IR499" s="1"/>
  <c r="IO501"/>
  <c r="IP501" s="1"/>
  <c r="KM501"/>
  <c r="KU501"/>
  <c r="KV501" s="1"/>
  <c r="LC501"/>
  <c r="LI501"/>
  <c r="LJ501" s="1"/>
  <c r="KU446"/>
  <c r="HQ453"/>
  <c r="LK428"/>
  <c r="GJ431"/>
  <c r="GG432"/>
  <c r="IA432"/>
  <c r="JO435"/>
  <c r="KK436"/>
  <c r="KS436"/>
  <c r="LK436"/>
  <c r="GI438"/>
  <c r="KS442"/>
  <c r="LK443"/>
  <c r="GJ445"/>
  <c r="LK445"/>
  <c r="IA446"/>
  <c r="KM447"/>
  <c r="KU447"/>
  <c r="IQ451"/>
  <c r="LK451"/>
  <c r="LO451" s="1"/>
  <c r="LK457"/>
  <c r="LL457" s="1"/>
  <c r="IQ466"/>
  <c r="LK466"/>
  <c r="LK468"/>
  <c r="KS471"/>
  <c r="KT471" s="1"/>
  <c r="HS472"/>
  <c r="HT472" s="1"/>
  <c r="IA472"/>
  <c r="IB472" s="1"/>
  <c r="HS474"/>
  <c r="IO475"/>
  <c r="IP475" s="1"/>
  <c r="LK475"/>
  <c r="LL475" s="1"/>
  <c r="LK477"/>
  <c r="GG480"/>
  <c r="GU480" s="1"/>
  <c r="GG482"/>
  <c r="GG483"/>
  <c r="GG484"/>
  <c r="GG486"/>
  <c r="GG487"/>
  <c r="GG488"/>
  <c r="GU488" s="1"/>
  <c r="GG490"/>
  <c r="GG491"/>
  <c r="GG492"/>
  <c r="GG493"/>
  <c r="GU493" s="1"/>
  <c r="GG495"/>
  <c r="GU495" s="1"/>
  <c r="LC514"/>
  <c r="LK516"/>
  <c r="LK521"/>
  <c r="LL521" s="1"/>
  <c r="LK549"/>
  <c r="LL549" s="1"/>
  <c r="LK552"/>
  <c r="LL552" s="1"/>
  <c r="IA561"/>
  <c r="IE561" s="1"/>
  <c r="HQ569"/>
  <c r="LK571"/>
  <c r="IO572"/>
  <c r="KK575"/>
  <c r="KK576"/>
  <c r="KL576" s="1"/>
  <c r="GI577"/>
  <c r="IO577"/>
  <c r="IP577" s="1"/>
  <c r="KM577"/>
  <c r="KU577"/>
  <c r="KV577" s="1"/>
  <c r="GI578"/>
  <c r="IO578"/>
  <c r="IP578" s="1"/>
  <c r="KM578"/>
  <c r="KN578" s="1"/>
  <c r="KU578"/>
  <c r="KV578" s="1"/>
  <c r="GJ580"/>
  <c r="LC520"/>
  <c r="IO521"/>
  <c r="IP521" s="1"/>
  <c r="JO522"/>
  <c r="IO536"/>
  <c r="LC540"/>
  <c r="LC544"/>
  <c r="KU550"/>
  <c r="KV550" s="1"/>
  <c r="LC552"/>
  <c r="GI580"/>
  <c r="GG582"/>
  <c r="IA582"/>
  <c r="KK582"/>
  <c r="KS582"/>
  <c r="IQ583"/>
  <c r="IR583" s="1"/>
  <c r="LK583"/>
  <c r="HS508"/>
  <c r="IQ512"/>
  <c r="KS517"/>
  <c r="KX517" s="1"/>
  <c r="IA522"/>
  <c r="IB522" s="1"/>
  <c r="KU522"/>
  <c r="KV522" s="1"/>
  <c r="LI522"/>
  <c r="LJ522" s="1"/>
  <c r="IO523"/>
  <c r="IP523" s="1"/>
  <c r="KU526"/>
  <c r="KV526" s="1"/>
  <c r="KM527"/>
  <c r="IO528"/>
  <c r="IP528" s="1"/>
  <c r="LC530"/>
  <c r="IA548"/>
  <c r="IB548" s="1"/>
  <c r="GI558"/>
  <c r="LC558"/>
  <c r="KM566"/>
  <c r="KU566"/>
  <c r="LI566"/>
  <c r="IO567"/>
  <c r="LC504"/>
  <c r="GI510"/>
  <c r="KM510"/>
  <c r="KU510"/>
  <c r="KV510" s="1"/>
  <c r="LC510"/>
  <c r="IO511"/>
  <c r="IP511" s="1"/>
  <c r="KU511"/>
  <c r="KV511" s="1"/>
  <c r="LC511"/>
  <c r="GI514"/>
  <c r="IO514"/>
  <c r="LK514"/>
  <c r="HY518"/>
  <c r="IO532"/>
  <c r="IP532" s="1"/>
  <c r="KM532"/>
  <c r="KU532"/>
  <c r="KV532" s="1"/>
  <c r="LI532"/>
  <c r="LJ532" s="1"/>
  <c r="IO533"/>
  <c r="IP533" s="1"/>
  <c r="IO537"/>
  <c r="IA541"/>
  <c r="IB541" s="1"/>
  <c r="HQ548"/>
  <c r="HR548" s="1"/>
  <c r="HY548"/>
  <c r="HZ548" s="1"/>
  <c r="IA554"/>
  <c r="KS554"/>
  <c r="LK554"/>
  <c r="IQ555"/>
  <c r="IU555" s="1"/>
  <c r="IA557"/>
  <c r="IE557" s="1"/>
  <c r="KS557"/>
  <c r="KT557" s="1"/>
  <c r="IA558"/>
  <c r="IB558" s="1"/>
  <c r="KK558"/>
  <c r="KS558"/>
  <c r="IA559"/>
  <c r="KM559"/>
  <c r="KQ559" s="1"/>
  <c r="KU559"/>
  <c r="KV559" s="1"/>
  <c r="LI559"/>
  <c r="IO560"/>
  <c r="KM560"/>
  <c r="KN560" s="1"/>
  <c r="IO562"/>
  <c r="IP562" s="1"/>
  <c r="KM562"/>
  <c r="KU562"/>
  <c r="KV562" s="1"/>
  <c r="LI562"/>
  <c r="LJ562" s="1"/>
  <c r="IO563"/>
  <c r="KM563"/>
  <c r="KU563"/>
  <c r="LI563"/>
  <c r="IO564"/>
  <c r="KM564"/>
  <c r="KU564"/>
  <c r="LI564"/>
  <c r="IO565"/>
  <c r="IP565" s="1"/>
  <c r="KM565"/>
  <c r="KU565"/>
  <c r="LI565"/>
  <c r="IA566"/>
  <c r="KK566"/>
  <c r="KS566"/>
  <c r="HS567"/>
  <c r="IA567"/>
  <c r="IA568"/>
  <c r="KS568"/>
  <c r="IA569"/>
  <c r="HY571"/>
  <c r="GJ573"/>
  <c r="IQ573"/>
  <c r="IR573" s="1"/>
  <c r="JO573"/>
  <c r="KM574"/>
  <c r="KU574"/>
  <c r="KV574" s="1"/>
  <c r="LC574"/>
  <c r="LI574"/>
  <c r="LJ574" s="1"/>
  <c r="GI575"/>
  <c r="IO575"/>
  <c r="IP575" s="1"/>
  <c r="KM575"/>
  <c r="KU575"/>
  <c r="KV575" s="1"/>
  <c r="LC575"/>
  <c r="LI575"/>
  <c r="LJ575" s="1"/>
  <c r="GI576"/>
  <c r="KU576"/>
  <c r="KV576" s="1"/>
  <c r="LC576"/>
  <c r="LI576"/>
  <c r="LJ576" s="1"/>
  <c r="GJ577"/>
  <c r="IQ577"/>
  <c r="IR577" s="1"/>
  <c r="LK577"/>
  <c r="LL577" s="1"/>
  <c r="GJ578"/>
  <c r="HY579"/>
  <c r="HZ579" s="1"/>
  <c r="GF580"/>
  <c r="GT580" s="1"/>
  <c r="AF586"/>
  <c r="AQ586"/>
  <c r="BI586"/>
  <c r="BT586"/>
  <c r="CF586"/>
  <c r="AG586"/>
  <c r="AR586"/>
  <c r="BJ586"/>
  <c r="BU586"/>
  <c r="CG586"/>
  <c r="CY586"/>
  <c r="DM586"/>
  <c r="DW586"/>
  <c r="EK586"/>
  <c r="EV586"/>
  <c r="FF586"/>
  <c r="FR586"/>
  <c r="FZ586"/>
  <c r="GD586"/>
  <c r="IK586"/>
  <c r="JY586"/>
  <c r="LE586"/>
  <c r="MK586"/>
  <c r="GF22"/>
  <c r="GT22" s="1"/>
  <c r="HQ23"/>
  <c r="HR23" s="1"/>
  <c r="HQ24"/>
  <c r="HR24" s="1"/>
  <c r="GF25"/>
  <c r="GT25" s="1"/>
  <c r="HY25"/>
  <c r="HZ25" s="1"/>
  <c r="GF26"/>
  <c r="GT26" s="1"/>
  <c r="HY26"/>
  <c r="HZ26" s="1"/>
  <c r="HQ27"/>
  <c r="HR27" s="1"/>
  <c r="HQ28"/>
  <c r="HR28" s="1"/>
  <c r="HY28"/>
  <c r="HZ28" s="1"/>
  <c r="GF29"/>
  <c r="GT29" s="1"/>
  <c r="GF30"/>
  <c r="GT30" s="1"/>
  <c r="HQ31"/>
  <c r="HY31"/>
  <c r="ID31" s="1"/>
  <c r="GJ32"/>
  <c r="IQ32"/>
  <c r="IR32" s="1"/>
  <c r="HS33"/>
  <c r="HT33" s="1"/>
  <c r="IA33"/>
  <c r="IB33" s="1"/>
  <c r="KK33"/>
  <c r="KS33"/>
  <c r="KT33" s="1"/>
  <c r="GI34"/>
  <c r="IO34"/>
  <c r="IT34" s="1"/>
  <c r="KM34"/>
  <c r="KU34"/>
  <c r="LC34"/>
  <c r="LI34"/>
  <c r="LN34" s="1"/>
  <c r="GI35"/>
  <c r="IO35"/>
  <c r="KM35"/>
  <c r="KU35"/>
  <c r="KV35" s="1"/>
  <c r="LC35"/>
  <c r="LI35"/>
  <c r="GI36"/>
  <c r="KM36"/>
  <c r="KQ36" s="1"/>
  <c r="KU36"/>
  <c r="LC36"/>
  <c r="LI36"/>
  <c r="GF37"/>
  <c r="GT37" s="1"/>
  <c r="HY37"/>
  <c r="GI38"/>
  <c r="IO38"/>
  <c r="IP38" s="1"/>
  <c r="KM38"/>
  <c r="KQ38" s="1"/>
  <c r="KU38"/>
  <c r="KV38" s="1"/>
  <c r="LC38"/>
  <c r="LI38"/>
  <c r="LJ38" s="1"/>
  <c r="GI39"/>
  <c r="IO39"/>
  <c r="IP39" s="1"/>
  <c r="KM39"/>
  <c r="KU39"/>
  <c r="KV39" s="1"/>
  <c r="GI40"/>
  <c r="IO40"/>
  <c r="IP40" s="1"/>
  <c r="KM40"/>
  <c r="KU40"/>
  <c r="KV40" s="1"/>
  <c r="LC40"/>
  <c r="LG40" s="1"/>
  <c r="LI40"/>
  <c r="LJ40" s="1"/>
  <c r="GI41"/>
  <c r="IO41"/>
  <c r="IP41" s="1"/>
  <c r="KM41"/>
  <c r="KQ41" s="1"/>
  <c r="KU41"/>
  <c r="KV41" s="1"/>
  <c r="LC41"/>
  <c r="LI41"/>
  <c r="LJ41" s="1"/>
  <c r="GI42"/>
  <c r="GI28"/>
  <c r="GF35"/>
  <c r="AJ586"/>
  <c r="AV586"/>
  <c r="BP586"/>
  <c r="BZ586"/>
  <c r="CN586"/>
  <c r="CZ586"/>
  <c r="DN586"/>
  <c r="DX586"/>
  <c r="EN586"/>
  <c r="EY586"/>
  <c r="FU586"/>
  <c r="GA586"/>
  <c r="GE586"/>
  <c r="IS586"/>
  <c r="KG586"/>
  <c r="LM586"/>
  <c r="LC21"/>
  <c r="LD21" s="1"/>
  <c r="GJ22"/>
  <c r="GJ23"/>
  <c r="GJ24"/>
  <c r="GJ25"/>
  <c r="JO25"/>
  <c r="GJ27"/>
  <c r="GJ28"/>
  <c r="GJ29"/>
  <c r="GJ30"/>
  <c r="GJ31"/>
  <c r="JO31"/>
  <c r="GI32"/>
  <c r="LC32"/>
  <c r="LD32" s="1"/>
  <c r="GJ37"/>
  <c r="JO37"/>
  <c r="DF586"/>
  <c r="DQ586"/>
  <c r="ED586"/>
  <c r="EU586"/>
  <c r="FE586"/>
  <c r="FQ586"/>
  <c r="FY586"/>
  <c r="GC586"/>
  <c r="IC586"/>
  <c r="JI586"/>
  <c r="KW586"/>
  <c r="HS22"/>
  <c r="HT22" s="1"/>
  <c r="IA22"/>
  <c r="IB22" s="1"/>
  <c r="KK22"/>
  <c r="KL22" s="1"/>
  <c r="KS22"/>
  <c r="KT22" s="1"/>
  <c r="GG23"/>
  <c r="IA23"/>
  <c r="IB23" s="1"/>
  <c r="KK23"/>
  <c r="KP23" s="1"/>
  <c r="KS23"/>
  <c r="KT23" s="1"/>
  <c r="GG24"/>
  <c r="IA24"/>
  <c r="IB24" s="1"/>
  <c r="KK24"/>
  <c r="KP24" s="1"/>
  <c r="KS24"/>
  <c r="KT24" s="1"/>
  <c r="GG25"/>
  <c r="KK25"/>
  <c r="KL25" s="1"/>
  <c r="KS25"/>
  <c r="KT25" s="1"/>
  <c r="HS26"/>
  <c r="HT26" s="1"/>
  <c r="IA26"/>
  <c r="IB26" s="1"/>
  <c r="KK26"/>
  <c r="KL26" s="1"/>
  <c r="KS26"/>
  <c r="KT26" s="1"/>
  <c r="GG27"/>
  <c r="GU27" s="1"/>
  <c r="KK27"/>
  <c r="KS27"/>
  <c r="KT27" s="1"/>
  <c r="GG28"/>
  <c r="KK28"/>
  <c r="KP28" s="1"/>
  <c r="KS28"/>
  <c r="KT28" s="1"/>
  <c r="GG29"/>
  <c r="IA29"/>
  <c r="IB29" s="1"/>
  <c r="KK29"/>
  <c r="KP29" s="1"/>
  <c r="KS29"/>
  <c r="KT29" s="1"/>
  <c r="HS30"/>
  <c r="HT30" s="1"/>
  <c r="KK30"/>
  <c r="KS30"/>
  <c r="KT30" s="1"/>
  <c r="GG31"/>
  <c r="IA31"/>
  <c r="IE31" s="1"/>
  <c r="KK31"/>
  <c r="KP31" s="1"/>
  <c r="KS31"/>
  <c r="KT31" s="1"/>
  <c r="HQ32"/>
  <c r="HR32" s="1"/>
  <c r="GI33"/>
  <c r="IO33"/>
  <c r="IP33" s="1"/>
  <c r="KM33"/>
  <c r="KQ33" s="1"/>
  <c r="KU33"/>
  <c r="KV33" s="1"/>
  <c r="LI33"/>
  <c r="LJ33" s="1"/>
  <c r="GJ34"/>
  <c r="IQ34"/>
  <c r="IU34" s="1"/>
  <c r="GJ35"/>
  <c r="IQ35"/>
  <c r="IU35" s="1"/>
  <c r="LK35"/>
  <c r="LO35" s="1"/>
  <c r="GJ36"/>
  <c r="IQ36"/>
  <c r="LK36"/>
  <c r="LL36" s="1"/>
  <c r="GG37"/>
  <c r="IA37"/>
  <c r="IB37" s="1"/>
  <c r="KK37"/>
  <c r="KS37"/>
  <c r="KT37" s="1"/>
  <c r="GJ38"/>
  <c r="IQ38"/>
  <c r="IR38" s="1"/>
  <c r="LK38"/>
  <c r="LL38" s="1"/>
  <c r="GJ39"/>
  <c r="IQ39"/>
  <c r="IR39" s="1"/>
  <c r="GJ40"/>
  <c r="IQ40"/>
  <c r="IR40" s="1"/>
  <c r="LK40"/>
  <c r="LL40" s="1"/>
  <c r="GJ41"/>
  <c r="IQ41"/>
  <c r="IR41" s="1"/>
  <c r="GJ42"/>
  <c r="IQ42"/>
  <c r="IR42" s="1"/>
  <c r="GJ43"/>
  <c r="IQ43"/>
  <c r="IR43" s="1"/>
  <c r="GJ44"/>
  <c r="GJ45"/>
  <c r="IQ45"/>
  <c r="IR45" s="1"/>
  <c r="LK45"/>
  <c r="LL45" s="1"/>
  <c r="GJ46"/>
  <c r="IQ46"/>
  <c r="IR46" s="1"/>
  <c r="LK46"/>
  <c r="LL46" s="1"/>
  <c r="GJ47"/>
  <c r="IQ47"/>
  <c r="IR47" s="1"/>
  <c r="LK47"/>
  <c r="LL47" s="1"/>
  <c r="GJ48"/>
  <c r="GG49"/>
  <c r="IA49"/>
  <c r="KK49"/>
  <c r="KL49" s="1"/>
  <c r="KS49"/>
  <c r="GF50"/>
  <c r="GT50" s="1"/>
  <c r="GJ51"/>
  <c r="IQ51"/>
  <c r="IU51" s="1"/>
  <c r="LK51"/>
  <c r="GJ52"/>
  <c r="IQ52"/>
  <c r="LK52"/>
  <c r="LL52" s="1"/>
  <c r="GJ53"/>
  <c r="IQ53"/>
  <c r="IR53" s="1"/>
  <c r="GJ54"/>
  <c r="IQ54"/>
  <c r="IR54" s="1"/>
  <c r="GJ55"/>
  <c r="IQ55"/>
  <c r="IR55" s="1"/>
  <c r="GJ56"/>
  <c r="IQ56"/>
  <c r="IU56" s="1"/>
  <c r="LK56"/>
  <c r="LL56" s="1"/>
  <c r="HQ42"/>
  <c r="HR42" s="1"/>
  <c r="GF43"/>
  <c r="HY43"/>
  <c r="HZ43" s="1"/>
  <c r="GF44"/>
  <c r="HQ45"/>
  <c r="HR45" s="1"/>
  <c r="HQ46"/>
  <c r="HR46" s="1"/>
  <c r="GF47"/>
  <c r="GF48"/>
  <c r="GI49"/>
  <c r="LC49"/>
  <c r="GG50"/>
  <c r="GF51"/>
  <c r="GF52"/>
  <c r="HY53"/>
  <c r="HZ53" s="1"/>
  <c r="HY54"/>
  <c r="HZ54" s="1"/>
  <c r="GF55"/>
  <c r="GF56"/>
  <c r="GG58"/>
  <c r="GG60"/>
  <c r="GG61"/>
  <c r="GG62"/>
  <c r="IA63"/>
  <c r="IB63" s="1"/>
  <c r="GG64"/>
  <c r="GG65"/>
  <c r="GG66"/>
  <c r="GG68"/>
  <c r="GG69"/>
  <c r="IA69"/>
  <c r="IB69" s="1"/>
  <c r="KS69"/>
  <c r="KT69" s="1"/>
  <c r="GG70"/>
  <c r="GF71"/>
  <c r="HY71"/>
  <c r="ID71" s="1"/>
  <c r="GF72"/>
  <c r="GI73"/>
  <c r="LC73"/>
  <c r="LD73" s="1"/>
  <c r="GG74"/>
  <c r="GF75"/>
  <c r="GF76"/>
  <c r="GF79"/>
  <c r="GF80"/>
  <c r="GJ81"/>
  <c r="IQ81"/>
  <c r="GG82"/>
  <c r="GJ83"/>
  <c r="GG84"/>
  <c r="GI85"/>
  <c r="GI86"/>
  <c r="LC86"/>
  <c r="LD86" s="1"/>
  <c r="LI86"/>
  <c r="LN86" s="1"/>
  <c r="GF87"/>
  <c r="GF88"/>
  <c r="HY88"/>
  <c r="HZ88" s="1"/>
  <c r="HQ90"/>
  <c r="HV90" s="1"/>
  <c r="HY90"/>
  <c r="GI91"/>
  <c r="GI92"/>
  <c r="GI93"/>
  <c r="LC93"/>
  <c r="GI94"/>
  <c r="LC94"/>
  <c r="GI95"/>
  <c r="LC95"/>
  <c r="GI96"/>
  <c r="GI97"/>
  <c r="GG98"/>
  <c r="IA98"/>
  <c r="HS99"/>
  <c r="KS99"/>
  <c r="GG100"/>
  <c r="IA100"/>
  <c r="KK100"/>
  <c r="GJ101"/>
  <c r="LK101"/>
  <c r="LO101" s="1"/>
  <c r="GJ102"/>
  <c r="IA105"/>
  <c r="IB105" s="1"/>
  <c r="IA106"/>
  <c r="HY107"/>
  <c r="ID107" s="1"/>
  <c r="LC109"/>
  <c r="LC111"/>
  <c r="LD111" s="1"/>
  <c r="LC112"/>
  <c r="KU113"/>
  <c r="KV113" s="1"/>
  <c r="LC113"/>
  <c r="GI114"/>
  <c r="IO114"/>
  <c r="IP114" s="1"/>
  <c r="KM114"/>
  <c r="KU116"/>
  <c r="KV116" s="1"/>
  <c r="GI117"/>
  <c r="IO117"/>
  <c r="IP117" s="1"/>
  <c r="KM117"/>
  <c r="KU117"/>
  <c r="KV117" s="1"/>
  <c r="LC117"/>
  <c r="LC118"/>
  <c r="LD118" s="1"/>
  <c r="GI120"/>
  <c r="LC120"/>
  <c r="KS121"/>
  <c r="KX121" s="1"/>
  <c r="LK121"/>
  <c r="IQ127"/>
  <c r="IU127" s="1"/>
  <c r="HQ130"/>
  <c r="HR130" s="1"/>
  <c r="KM130"/>
  <c r="KU130"/>
  <c r="KV130" s="1"/>
  <c r="KM132"/>
  <c r="LK134"/>
  <c r="LL134" s="1"/>
  <c r="HQ140"/>
  <c r="HR140" s="1"/>
  <c r="LI141"/>
  <c r="LJ141" s="1"/>
  <c r="IO143"/>
  <c r="IP143" s="1"/>
  <c r="LK150"/>
  <c r="LL150" s="1"/>
  <c r="IO152"/>
  <c r="KU152"/>
  <c r="LC152"/>
  <c r="LI152"/>
  <c r="LN152" s="1"/>
  <c r="HY153"/>
  <c r="KU155"/>
  <c r="KV155" s="1"/>
  <c r="LI155"/>
  <c r="LJ155" s="1"/>
  <c r="GI157"/>
  <c r="HY157"/>
  <c r="HZ157" s="1"/>
  <c r="IO157"/>
  <c r="IP157" s="1"/>
  <c r="KM157"/>
  <c r="KN157" s="1"/>
  <c r="KU157"/>
  <c r="KV157" s="1"/>
  <c r="LC157"/>
  <c r="GI158"/>
  <c r="IO158"/>
  <c r="IP158" s="1"/>
  <c r="LK159"/>
  <c r="IA162"/>
  <c r="IE162" s="1"/>
  <c r="KK162"/>
  <c r="KS162"/>
  <c r="KU164"/>
  <c r="KV164" s="1"/>
  <c r="LI164"/>
  <c r="LJ164" s="1"/>
  <c r="IQ168"/>
  <c r="IU168" s="1"/>
  <c r="IO172"/>
  <c r="JO176"/>
  <c r="KS176"/>
  <c r="LK176"/>
  <c r="KS177"/>
  <c r="LK177"/>
  <c r="IO178"/>
  <c r="LK178"/>
  <c r="IQ179"/>
  <c r="LK179"/>
  <c r="IA181"/>
  <c r="KK181"/>
  <c r="KS181"/>
  <c r="IQ183"/>
  <c r="IR183" s="1"/>
  <c r="HY185"/>
  <c r="HY186"/>
  <c r="ID186" s="1"/>
  <c r="HQ187"/>
  <c r="LK189"/>
  <c r="GJ191"/>
  <c r="IQ193"/>
  <c r="JO193"/>
  <c r="IA201"/>
  <c r="IB201" s="1"/>
  <c r="KS201"/>
  <c r="KT201" s="1"/>
  <c r="IA202"/>
  <c r="IB202" s="1"/>
  <c r="GG207"/>
  <c r="KK207"/>
  <c r="KS207"/>
  <c r="KX207" s="1"/>
  <c r="HQ208"/>
  <c r="HR208" s="1"/>
  <c r="HQ211"/>
  <c r="HR211" s="1"/>
  <c r="HQ212"/>
  <c r="HR212" s="1"/>
  <c r="HY212"/>
  <c r="HZ212" s="1"/>
  <c r="GF213"/>
  <c r="GT213" s="1"/>
  <c r="HQ216"/>
  <c r="HY225"/>
  <c r="HZ225" s="1"/>
  <c r="IO227"/>
  <c r="IT227" s="1"/>
  <c r="LI227"/>
  <c r="HY229"/>
  <c r="HZ229" s="1"/>
  <c r="GJ57"/>
  <c r="GF58"/>
  <c r="GT58" s="1"/>
  <c r="GF59"/>
  <c r="GT59" s="1"/>
  <c r="HQ60"/>
  <c r="HR60" s="1"/>
  <c r="GF62"/>
  <c r="GT62" s="1"/>
  <c r="HY62"/>
  <c r="HZ62" s="1"/>
  <c r="GF63"/>
  <c r="GT63" s="1"/>
  <c r="HQ64"/>
  <c r="HR64" s="1"/>
  <c r="GF66"/>
  <c r="GT66" s="1"/>
  <c r="GF67"/>
  <c r="GT67" s="1"/>
  <c r="HQ68"/>
  <c r="HV68" s="1"/>
  <c r="HY68"/>
  <c r="HQ69"/>
  <c r="HR69" s="1"/>
  <c r="HY69"/>
  <c r="HZ69" s="1"/>
  <c r="GF70"/>
  <c r="GT70" s="1"/>
  <c r="GJ71"/>
  <c r="IQ71"/>
  <c r="LK71"/>
  <c r="GJ72"/>
  <c r="GG73"/>
  <c r="KK73"/>
  <c r="KS73"/>
  <c r="GF74"/>
  <c r="GT74" s="1"/>
  <c r="GJ75"/>
  <c r="IQ75"/>
  <c r="IR75" s="1"/>
  <c r="JO75"/>
  <c r="JS75" s="1"/>
  <c r="IQ80"/>
  <c r="IR80" s="1"/>
  <c r="JO80"/>
  <c r="GI81"/>
  <c r="IO81"/>
  <c r="KM81"/>
  <c r="KU81"/>
  <c r="LI81"/>
  <c r="GF82"/>
  <c r="HY82"/>
  <c r="GI83"/>
  <c r="KM83"/>
  <c r="KU83"/>
  <c r="KY83" s="1"/>
  <c r="LI83"/>
  <c r="LN83" s="1"/>
  <c r="HQ84"/>
  <c r="HR84" s="1"/>
  <c r="HY84"/>
  <c r="GG85"/>
  <c r="KK85"/>
  <c r="KP85" s="1"/>
  <c r="KS85"/>
  <c r="KT85" s="1"/>
  <c r="HS86"/>
  <c r="IA86"/>
  <c r="IB86" s="1"/>
  <c r="KK86"/>
  <c r="KP86" s="1"/>
  <c r="KS86"/>
  <c r="KT86" s="1"/>
  <c r="GJ87"/>
  <c r="GJ88"/>
  <c r="GJ89"/>
  <c r="IQ89"/>
  <c r="IR89" s="1"/>
  <c r="GJ90"/>
  <c r="IQ90"/>
  <c r="JO90"/>
  <c r="JS90" s="1"/>
  <c r="LK90"/>
  <c r="LO90" s="1"/>
  <c r="GG91"/>
  <c r="GU91" s="1"/>
  <c r="IA91"/>
  <c r="IB91" s="1"/>
  <c r="KK91"/>
  <c r="KL91" s="1"/>
  <c r="KS91"/>
  <c r="KT91" s="1"/>
  <c r="GG92"/>
  <c r="KK92"/>
  <c r="KL92" s="1"/>
  <c r="KS92"/>
  <c r="KT92" s="1"/>
  <c r="GG93"/>
  <c r="GU93" s="1"/>
  <c r="KK93"/>
  <c r="KS93"/>
  <c r="HS94"/>
  <c r="HW94" s="1"/>
  <c r="IA94"/>
  <c r="IE94" s="1"/>
  <c r="KK94"/>
  <c r="KS94"/>
  <c r="KT94" s="1"/>
  <c r="GG95"/>
  <c r="GU95" s="1"/>
  <c r="KK95"/>
  <c r="KL95" s="1"/>
  <c r="KS95"/>
  <c r="GG96"/>
  <c r="KK96"/>
  <c r="KP96" s="1"/>
  <c r="KS96"/>
  <c r="KT96" s="1"/>
  <c r="GG97"/>
  <c r="KK97"/>
  <c r="KS97"/>
  <c r="KT97" s="1"/>
  <c r="GF98"/>
  <c r="GT98" s="1"/>
  <c r="GF99"/>
  <c r="GT99" s="1"/>
  <c r="HQ100"/>
  <c r="HV100" s="1"/>
  <c r="HY100"/>
  <c r="HZ100" s="1"/>
  <c r="GI101"/>
  <c r="IO101"/>
  <c r="KM101"/>
  <c r="KN101" s="1"/>
  <c r="KU101"/>
  <c r="LI101"/>
  <c r="LJ101" s="1"/>
  <c r="GI102"/>
  <c r="IO102"/>
  <c r="IP102" s="1"/>
  <c r="KM102"/>
  <c r="KQ102" s="1"/>
  <c r="KU102"/>
  <c r="KY102" s="1"/>
  <c r="LI102"/>
  <c r="LJ102" s="1"/>
  <c r="GF103"/>
  <c r="GT103" s="1"/>
  <c r="JR122"/>
  <c r="LC126"/>
  <c r="LG126" s="1"/>
  <c r="HQ134"/>
  <c r="HR134" s="1"/>
  <c r="HY134"/>
  <c r="HZ134" s="1"/>
  <c r="IO134"/>
  <c r="IP134" s="1"/>
  <c r="KM134"/>
  <c r="KN134" s="1"/>
  <c r="KU134"/>
  <c r="KV134" s="1"/>
  <c r="LC136"/>
  <c r="IA138"/>
  <c r="IB138" s="1"/>
  <c r="GI168"/>
  <c r="GI174"/>
  <c r="LC174"/>
  <c r="IA176"/>
  <c r="JO187"/>
  <c r="IQ215"/>
  <c r="IR215" s="1"/>
  <c r="JO224"/>
  <c r="LK228"/>
  <c r="LL228" s="1"/>
  <c r="LK230"/>
  <c r="LL230" s="1"/>
  <c r="JO233"/>
  <c r="LC42"/>
  <c r="GI43"/>
  <c r="LC43"/>
  <c r="LG43" s="1"/>
  <c r="GI44"/>
  <c r="LC44"/>
  <c r="GI45"/>
  <c r="LC45"/>
  <c r="LD45" s="1"/>
  <c r="GI46"/>
  <c r="LC46"/>
  <c r="GI47"/>
  <c r="LC47"/>
  <c r="LG47" s="1"/>
  <c r="GI48"/>
  <c r="LC48"/>
  <c r="GF49"/>
  <c r="GJ50"/>
  <c r="JO50"/>
  <c r="GI51"/>
  <c r="LC51"/>
  <c r="LG51" s="1"/>
  <c r="GI52"/>
  <c r="LC52"/>
  <c r="GI53"/>
  <c r="LC53"/>
  <c r="LD53" s="1"/>
  <c r="GI54"/>
  <c r="LC54"/>
  <c r="GI55"/>
  <c r="LC55"/>
  <c r="LG55" s="1"/>
  <c r="GI56"/>
  <c r="LC56"/>
  <c r="GI57"/>
  <c r="GJ58"/>
  <c r="GJ59"/>
  <c r="IQ59"/>
  <c r="IR59" s="1"/>
  <c r="GJ60"/>
  <c r="LK60"/>
  <c r="LL60" s="1"/>
  <c r="GJ61"/>
  <c r="GJ62"/>
  <c r="GJ63"/>
  <c r="GJ64"/>
  <c r="GJ65"/>
  <c r="GJ66"/>
  <c r="GJ67"/>
  <c r="IQ67"/>
  <c r="IR67" s="1"/>
  <c r="GJ68"/>
  <c r="IQ68"/>
  <c r="LK68"/>
  <c r="GJ69"/>
  <c r="GJ70"/>
  <c r="IQ70"/>
  <c r="IR70" s="1"/>
  <c r="JO70"/>
  <c r="JS70" s="1"/>
  <c r="GI71"/>
  <c r="LC71"/>
  <c r="GI72"/>
  <c r="LC72"/>
  <c r="GJ74"/>
  <c r="JO74"/>
  <c r="LC79"/>
  <c r="GJ82"/>
  <c r="IQ82"/>
  <c r="IR82" s="1"/>
  <c r="JO82"/>
  <c r="JP82" s="1"/>
  <c r="LK82"/>
  <c r="GG83"/>
  <c r="GJ84"/>
  <c r="GI87"/>
  <c r="KU87"/>
  <c r="KV87" s="1"/>
  <c r="LC87"/>
  <c r="LG87" s="1"/>
  <c r="LI87"/>
  <c r="LJ87" s="1"/>
  <c r="GI88"/>
  <c r="LC88"/>
  <c r="GI89"/>
  <c r="LC89"/>
  <c r="GI90"/>
  <c r="LC90"/>
  <c r="HQ96"/>
  <c r="HR96" s="1"/>
  <c r="GJ98"/>
  <c r="LK98"/>
  <c r="LL98" s="1"/>
  <c r="GJ99"/>
  <c r="GJ100"/>
  <c r="HS101"/>
  <c r="HW101" s="1"/>
  <c r="KK102"/>
  <c r="KP102" s="1"/>
  <c r="GJ103"/>
  <c r="JO106"/>
  <c r="JS106" s="1"/>
  <c r="HY109"/>
  <c r="HZ109" s="1"/>
  <c r="HQ115"/>
  <c r="HR115" s="1"/>
  <c r="HY119"/>
  <c r="HZ119" s="1"/>
  <c r="LK123"/>
  <c r="LL123" s="1"/>
  <c r="IQ124"/>
  <c r="IR124" s="1"/>
  <c r="GJ125"/>
  <c r="IA137"/>
  <c r="IQ137"/>
  <c r="JO137"/>
  <c r="LC138"/>
  <c r="KU141"/>
  <c r="KV141" s="1"/>
  <c r="IO144"/>
  <c r="IP144" s="1"/>
  <c r="KM144"/>
  <c r="KQ144" s="1"/>
  <c r="KU144"/>
  <c r="KV144" s="1"/>
  <c r="LI144"/>
  <c r="LJ144" s="1"/>
  <c r="GJ150"/>
  <c r="IO161"/>
  <c r="IP161" s="1"/>
  <c r="KK167"/>
  <c r="KL167" s="1"/>
  <c r="KU169"/>
  <c r="KV169" s="1"/>
  <c r="IO170"/>
  <c r="IP170" s="1"/>
  <c r="KM170"/>
  <c r="LK175"/>
  <c r="LK182"/>
  <c r="GJ200"/>
  <c r="LK203"/>
  <c r="LL203" s="1"/>
  <c r="GJ204"/>
  <c r="IQ204"/>
  <c r="IR204" s="1"/>
  <c r="KU210"/>
  <c r="KV210" s="1"/>
  <c r="LI223"/>
  <c r="LJ223" s="1"/>
  <c r="LC228"/>
  <c r="IO104"/>
  <c r="IP104" s="1"/>
  <c r="LI104"/>
  <c r="LJ104" s="1"/>
  <c r="LI105"/>
  <c r="LJ105" s="1"/>
  <c r="IA107"/>
  <c r="KS107"/>
  <c r="IQ109"/>
  <c r="IR109" s="1"/>
  <c r="JO109"/>
  <c r="JS109" s="1"/>
  <c r="LK109"/>
  <c r="LL109" s="1"/>
  <c r="IQ110"/>
  <c r="IR110" s="1"/>
  <c r="IQ111"/>
  <c r="IU111" s="1"/>
  <c r="GJ112"/>
  <c r="IQ112"/>
  <c r="IR112" s="1"/>
  <c r="GJ113"/>
  <c r="IQ114"/>
  <c r="IR114" s="1"/>
  <c r="GJ115"/>
  <c r="IQ115"/>
  <c r="IR115" s="1"/>
  <c r="IQ116"/>
  <c r="IR116" s="1"/>
  <c r="GJ117"/>
  <c r="IQ117"/>
  <c r="IR117" s="1"/>
  <c r="JO117"/>
  <c r="JP117" s="1"/>
  <c r="LK117"/>
  <c r="LL117" s="1"/>
  <c r="GJ118"/>
  <c r="IQ118"/>
  <c r="IR118" s="1"/>
  <c r="GJ119"/>
  <c r="IQ119"/>
  <c r="IR119" s="1"/>
  <c r="IQ120"/>
  <c r="IR120" s="1"/>
  <c r="JO120"/>
  <c r="LK120"/>
  <c r="LL120" s="1"/>
  <c r="IQ121"/>
  <c r="GI123"/>
  <c r="HY123"/>
  <c r="HZ123" s="1"/>
  <c r="IO123"/>
  <c r="IP123" s="1"/>
  <c r="KM123"/>
  <c r="KN123" s="1"/>
  <c r="KU123"/>
  <c r="KV123" s="1"/>
  <c r="LC123"/>
  <c r="LI123"/>
  <c r="LJ123" s="1"/>
  <c r="HY126"/>
  <c r="KM126"/>
  <c r="KU126"/>
  <c r="KV126" s="1"/>
  <c r="HY127"/>
  <c r="IA128"/>
  <c r="KK129"/>
  <c r="KL129" s="1"/>
  <c r="GJ130"/>
  <c r="IQ130"/>
  <c r="IR130" s="1"/>
  <c r="LI135"/>
  <c r="LJ135" s="1"/>
  <c r="HY137"/>
  <c r="IA139"/>
  <c r="IB139" s="1"/>
  <c r="IA140"/>
  <c r="IB140" s="1"/>
  <c r="GJ140"/>
  <c r="KK140"/>
  <c r="KS140"/>
  <c r="KT140" s="1"/>
  <c r="KS141"/>
  <c r="KT141" s="1"/>
  <c r="IA143"/>
  <c r="IB143" s="1"/>
  <c r="IA144"/>
  <c r="IB144" s="1"/>
  <c r="GJ144"/>
  <c r="KK144"/>
  <c r="KS144"/>
  <c r="KT144" s="1"/>
  <c r="HS153"/>
  <c r="IA153"/>
  <c r="IE153" s="1"/>
  <c r="KK153"/>
  <c r="KS153"/>
  <c r="LC153"/>
  <c r="LG153" s="1"/>
  <c r="GJ154"/>
  <c r="IQ155"/>
  <c r="IR155" s="1"/>
  <c r="LK156"/>
  <c r="LL156" s="1"/>
  <c r="IQ157"/>
  <c r="IR157" s="1"/>
  <c r="LK157"/>
  <c r="LL157" s="1"/>
  <c r="GJ158"/>
  <c r="IQ158"/>
  <c r="IR158" s="1"/>
  <c r="LK158"/>
  <c r="LL158" s="1"/>
  <c r="IA161"/>
  <c r="IB161" s="1"/>
  <c r="KM161"/>
  <c r="KU161"/>
  <c r="KV161" s="1"/>
  <c r="LI161"/>
  <c r="LJ161" s="1"/>
  <c r="IO162"/>
  <c r="IT162" s="1"/>
  <c r="KM162"/>
  <c r="KN162" s="1"/>
  <c r="KU162"/>
  <c r="LI162"/>
  <c r="LJ162" s="1"/>
  <c r="GJ163"/>
  <c r="LK165"/>
  <c r="LL165" s="1"/>
  <c r="LI167"/>
  <c r="LJ167" s="1"/>
  <c r="LK172"/>
  <c r="IO175"/>
  <c r="LC175"/>
  <c r="LI175"/>
  <c r="HY179"/>
  <c r="LI179"/>
  <c r="IO180"/>
  <c r="IO181"/>
  <c r="IT181" s="1"/>
  <c r="LI181"/>
  <c r="LJ181" s="1"/>
  <c r="GI182"/>
  <c r="KM182"/>
  <c r="KU182"/>
  <c r="KS184"/>
  <c r="KX184" s="1"/>
  <c r="KS185"/>
  <c r="KX185" s="1"/>
  <c r="KS186"/>
  <c r="HS187"/>
  <c r="IA187"/>
  <c r="KK187"/>
  <c r="HY189"/>
  <c r="HY190"/>
  <c r="LC192"/>
  <c r="HS194"/>
  <c r="IA194"/>
  <c r="IO195"/>
  <c r="IP195" s="1"/>
  <c r="LI195"/>
  <c r="LJ195" s="1"/>
  <c r="LC196"/>
  <c r="IO199"/>
  <c r="IP199" s="1"/>
  <c r="LC199"/>
  <c r="LI199"/>
  <c r="LJ199" s="1"/>
  <c r="LC200"/>
  <c r="LI200"/>
  <c r="LJ200" s="1"/>
  <c r="LI202"/>
  <c r="LJ202" s="1"/>
  <c r="LC203"/>
  <c r="LG203" s="1"/>
  <c r="LI203"/>
  <c r="LJ203" s="1"/>
  <c r="GI204"/>
  <c r="IO204"/>
  <c r="IP204" s="1"/>
  <c r="KM204"/>
  <c r="KQ204" s="1"/>
  <c r="GI205"/>
  <c r="KM205"/>
  <c r="LC205"/>
  <c r="IO206"/>
  <c r="IP206" s="1"/>
  <c r="KM206"/>
  <c r="KU206"/>
  <c r="KV206" s="1"/>
  <c r="LI206"/>
  <c r="LJ206" s="1"/>
  <c r="GI207"/>
  <c r="IO207"/>
  <c r="KM207"/>
  <c r="KU207"/>
  <c r="LC207"/>
  <c r="LI207"/>
  <c r="LJ207" s="1"/>
  <c r="GG213"/>
  <c r="KK214"/>
  <c r="HS218"/>
  <c r="HT218" s="1"/>
  <c r="IA218"/>
  <c r="IB218" s="1"/>
  <c r="KK218"/>
  <c r="KS218"/>
  <c r="KT218" s="1"/>
  <c r="GG219"/>
  <c r="GU219" s="1"/>
  <c r="IA222"/>
  <c r="IB222" s="1"/>
  <c r="KS223"/>
  <c r="KT223" s="1"/>
  <c r="KS225"/>
  <c r="KT225" s="1"/>
  <c r="GJ227"/>
  <c r="KK233"/>
  <c r="LK243"/>
  <c r="IO245"/>
  <c r="IP245" s="1"/>
  <c r="IQ252"/>
  <c r="IR252" s="1"/>
  <c r="IQ261"/>
  <c r="LK261"/>
  <c r="HY262"/>
  <c r="HZ262" s="1"/>
  <c r="HQ264"/>
  <c r="HR264" s="1"/>
  <c r="LC265"/>
  <c r="LK266"/>
  <c r="LL266" s="1"/>
  <c r="GF267"/>
  <c r="GT267" s="1"/>
  <c r="JR267"/>
  <c r="LC270"/>
  <c r="LK270"/>
  <c r="HQ273"/>
  <c r="HR273" s="1"/>
  <c r="HQ277"/>
  <c r="HR277" s="1"/>
  <c r="HY277"/>
  <c r="HZ277" s="1"/>
  <c r="JR277"/>
  <c r="GJ282"/>
  <c r="IQ282"/>
  <c r="IR282" s="1"/>
  <c r="IQ284"/>
  <c r="IR284" s="1"/>
  <c r="JO284"/>
  <c r="LK284"/>
  <c r="LL284" s="1"/>
  <c r="IQ286"/>
  <c r="IR286" s="1"/>
  <c r="IQ288"/>
  <c r="IR288" s="1"/>
  <c r="IQ289"/>
  <c r="IR289" s="1"/>
  <c r="JO291"/>
  <c r="IQ292"/>
  <c r="IR292" s="1"/>
  <c r="JO292"/>
  <c r="GJ294"/>
  <c r="GJ295"/>
  <c r="LK295"/>
  <c r="LL295" s="1"/>
  <c r="GJ296"/>
  <c r="IQ296"/>
  <c r="IR296" s="1"/>
  <c r="LK296"/>
  <c r="LL296" s="1"/>
  <c r="GJ297"/>
  <c r="GJ298"/>
  <c r="LK299"/>
  <c r="LL299" s="1"/>
  <c r="JO300"/>
  <c r="LC305"/>
  <c r="LC306"/>
  <c r="LC307"/>
  <c r="IO309"/>
  <c r="IP309" s="1"/>
  <c r="LC309"/>
  <c r="GI310"/>
  <c r="KU310"/>
  <c r="KV310" s="1"/>
  <c r="LC310"/>
  <c r="LI310"/>
  <c r="LJ310" s="1"/>
  <c r="IQ311"/>
  <c r="IR311" s="1"/>
  <c r="GI313"/>
  <c r="GI315"/>
  <c r="LC315"/>
  <c r="IO316"/>
  <c r="KM316"/>
  <c r="KU316"/>
  <c r="GI318"/>
  <c r="HY319"/>
  <c r="ID319" s="1"/>
  <c r="LI321"/>
  <c r="LJ321" s="1"/>
  <c r="LK322"/>
  <c r="LI323"/>
  <c r="LJ323" s="1"/>
  <c r="KK325"/>
  <c r="GI332"/>
  <c r="LC332"/>
  <c r="HQ335"/>
  <c r="HV335" s="1"/>
  <c r="HY335"/>
  <c r="LK338"/>
  <c r="IA342"/>
  <c r="IO344"/>
  <c r="IO347"/>
  <c r="GG351"/>
  <c r="HY354"/>
  <c r="IQ356"/>
  <c r="IR356" s="1"/>
  <c r="IQ358"/>
  <c r="JO358"/>
  <c r="HQ359"/>
  <c r="HR359" s="1"/>
  <c r="GI362"/>
  <c r="LC362"/>
  <c r="GI266"/>
  <c r="IO266"/>
  <c r="JO335"/>
  <c r="LC338"/>
  <c r="JO341"/>
  <c r="LK341"/>
  <c r="GI357"/>
  <c r="LC357"/>
  <c r="GI358"/>
  <c r="LK246"/>
  <c r="LL246" s="1"/>
  <c r="IA248"/>
  <c r="IA249"/>
  <c r="IB249" s="1"/>
  <c r="IA251"/>
  <c r="JO253"/>
  <c r="JO254"/>
  <c r="LK254"/>
  <c r="GI265"/>
  <c r="LK265"/>
  <c r="KM274"/>
  <c r="KU274"/>
  <c r="KV274" s="1"/>
  <c r="GI278"/>
  <c r="IO278"/>
  <c r="IP278" s="1"/>
  <c r="KS281"/>
  <c r="KT281" s="1"/>
  <c r="GG294"/>
  <c r="GG295"/>
  <c r="GG296"/>
  <c r="GG298"/>
  <c r="GG299"/>
  <c r="GG300"/>
  <c r="GI301"/>
  <c r="GI302"/>
  <c r="GI303"/>
  <c r="IQ312"/>
  <c r="IR312" s="1"/>
  <c r="GG314"/>
  <c r="IQ314"/>
  <c r="IU314" s="1"/>
  <c r="LC317"/>
  <c r="GI319"/>
  <c r="LC321"/>
  <c r="HS327"/>
  <c r="HT327" s="1"/>
  <c r="IA327"/>
  <c r="IB327" s="1"/>
  <c r="HY332"/>
  <c r="GI343"/>
  <c r="KM343"/>
  <c r="IA348"/>
  <c r="KS348"/>
  <c r="IA353"/>
  <c r="KM361"/>
  <c r="IO234"/>
  <c r="KU234"/>
  <c r="LI234"/>
  <c r="HY235"/>
  <c r="HZ235" s="1"/>
  <c r="HQ237"/>
  <c r="HR237" s="1"/>
  <c r="HY237"/>
  <c r="HZ237" s="1"/>
  <c r="HQ238"/>
  <c r="HR238" s="1"/>
  <c r="IA239"/>
  <c r="IA240"/>
  <c r="JO242"/>
  <c r="IQ245"/>
  <c r="IR245" s="1"/>
  <c r="JO245"/>
  <c r="LK245"/>
  <c r="HQ250"/>
  <c r="HR250" s="1"/>
  <c r="GF252"/>
  <c r="GT252" s="1"/>
  <c r="GI253"/>
  <c r="LI254"/>
  <c r="GJ255"/>
  <c r="IQ255"/>
  <c r="LK255"/>
  <c r="GJ256"/>
  <c r="IO258"/>
  <c r="IO260"/>
  <c r="KM260"/>
  <c r="KU260"/>
  <c r="LI260"/>
  <c r="HQ261"/>
  <c r="GG262"/>
  <c r="IA263"/>
  <c r="IB263" s="1"/>
  <c r="KS263"/>
  <c r="KT263" s="1"/>
  <c r="KS264"/>
  <c r="KT264" s="1"/>
  <c r="LI266"/>
  <c r="IA267"/>
  <c r="IB267" s="1"/>
  <c r="KK267"/>
  <c r="KS267"/>
  <c r="KT267" s="1"/>
  <c r="GG268"/>
  <c r="IA268"/>
  <c r="IB268" s="1"/>
  <c r="HS270"/>
  <c r="HW270" s="1"/>
  <c r="LI271"/>
  <c r="LJ271" s="1"/>
  <c r="KS272"/>
  <c r="KT272" s="1"/>
  <c r="GG273"/>
  <c r="IA273"/>
  <c r="IB273" s="1"/>
  <c r="GJ273"/>
  <c r="KK273"/>
  <c r="KP273" s="1"/>
  <c r="KS273"/>
  <c r="KT273" s="1"/>
  <c r="IA276"/>
  <c r="IB276" s="1"/>
  <c r="IA277"/>
  <c r="IB277" s="1"/>
  <c r="KS277"/>
  <c r="KT277" s="1"/>
  <c r="LC279"/>
  <c r="LK280"/>
  <c r="LL280" s="1"/>
  <c r="HY281"/>
  <c r="HZ281" s="1"/>
  <c r="HQ282"/>
  <c r="HR282" s="1"/>
  <c r="HQ283"/>
  <c r="HR283" s="1"/>
  <c r="GF284"/>
  <c r="GT284" s="1"/>
  <c r="HY284"/>
  <c r="HZ284" s="1"/>
  <c r="HY285"/>
  <c r="HZ285" s="1"/>
  <c r="HY286"/>
  <c r="HZ286" s="1"/>
  <c r="HQ287"/>
  <c r="HR287" s="1"/>
  <c r="HY287"/>
  <c r="HZ287" s="1"/>
  <c r="GF288"/>
  <c r="GT288" s="1"/>
  <c r="HY289"/>
  <c r="HZ289" s="1"/>
  <c r="HY290"/>
  <c r="HQ291"/>
  <c r="HY291"/>
  <c r="HY292"/>
  <c r="HZ292" s="1"/>
  <c r="HY293"/>
  <c r="HZ293" s="1"/>
  <c r="HQ294"/>
  <c r="HR294" s="1"/>
  <c r="HY294"/>
  <c r="HZ294" s="1"/>
  <c r="HQ295"/>
  <c r="HR295" s="1"/>
  <c r="HY295"/>
  <c r="HZ295" s="1"/>
  <c r="GF296"/>
  <c r="GT296" s="1"/>
  <c r="HY296"/>
  <c r="HZ296" s="1"/>
  <c r="GF297"/>
  <c r="GT297" s="1"/>
  <c r="HQ298"/>
  <c r="HR298" s="1"/>
  <c r="HY298"/>
  <c r="HZ298" s="1"/>
  <c r="HQ299"/>
  <c r="HR299" s="1"/>
  <c r="HY299"/>
  <c r="HZ299" s="1"/>
  <c r="GF300"/>
  <c r="HY300"/>
  <c r="HZ300" s="1"/>
  <c r="IA301"/>
  <c r="IB301" s="1"/>
  <c r="KK301"/>
  <c r="KS301"/>
  <c r="KT301" s="1"/>
  <c r="KK302"/>
  <c r="KS302"/>
  <c r="KT302" s="1"/>
  <c r="IA303"/>
  <c r="IB303" s="1"/>
  <c r="KM303"/>
  <c r="KN303" s="1"/>
  <c r="KU303"/>
  <c r="KV303" s="1"/>
  <c r="LK305"/>
  <c r="LL305" s="1"/>
  <c r="LK306"/>
  <c r="IQ307"/>
  <c r="IR307" s="1"/>
  <c r="LK307"/>
  <c r="LL307" s="1"/>
  <c r="KM308"/>
  <c r="KU308"/>
  <c r="GJ309"/>
  <c r="IQ309"/>
  <c r="IR309" s="1"/>
  <c r="LK309"/>
  <c r="LL309" s="1"/>
  <c r="IQ310"/>
  <c r="IR310" s="1"/>
  <c r="LK310"/>
  <c r="LL310" s="1"/>
  <c r="GI312"/>
  <c r="IO312"/>
  <c r="IP312" s="1"/>
  <c r="KM312"/>
  <c r="KU312"/>
  <c r="KV312" s="1"/>
  <c r="LC312"/>
  <c r="HQ314"/>
  <c r="HV314" s="1"/>
  <c r="HY314"/>
  <c r="IQ315"/>
  <c r="LK315"/>
  <c r="LK316"/>
  <c r="LO316" s="1"/>
  <c r="HS317"/>
  <c r="KK317"/>
  <c r="KS317"/>
  <c r="IQ318"/>
  <c r="IR318" s="1"/>
  <c r="KK319"/>
  <c r="KP319" s="1"/>
  <c r="KS319"/>
  <c r="KX319" s="1"/>
  <c r="IQ320"/>
  <c r="IR320" s="1"/>
  <c r="LK320"/>
  <c r="LL320" s="1"/>
  <c r="HS321"/>
  <c r="HT321" s="1"/>
  <c r="KK321"/>
  <c r="KS321"/>
  <c r="KT321" s="1"/>
  <c r="KM322"/>
  <c r="KN322" s="1"/>
  <c r="KU322"/>
  <c r="KV322" s="1"/>
  <c r="IO325"/>
  <c r="IP325" s="1"/>
  <c r="KU325"/>
  <c r="KV325" s="1"/>
  <c r="IO326"/>
  <c r="IP326" s="1"/>
  <c r="HY329"/>
  <c r="IQ330"/>
  <c r="JO330"/>
  <c r="GJ332"/>
  <c r="GG333"/>
  <c r="GU333" s="1"/>
  <c r="KK333"/>
  <c r="KS333"/>
  <c r="KK334"/>
  <c r="HY336"/>
  <c r="IA339"/>
  <c r="HS341"/>
  <c r="IQ344"/>
  <c r="IR344" s="1"/>
  <c r="IO346"/>
  <c r="IQ347"/>
  <c r="JO347"/>
  <c r="LK347"/>
  <c r="LO347" s="1"/>
  <c r="HQ348"/>
  <c r="HY348"/>
  <c r="HY349"/>
  <c r="JO352"/>
  <c r="JS352" s="1"/>
  <c r="LK352"/>
  <c r="IA359"/>
  <c r="IB359" s="1"/>
  <c r="GJ362"/>
  <c r="IQ362"/>
  <c r="LK362"/>
  <c r="GJ363"/>
  <c r="GJ365"/>
  <c r="GJ366"/>
  <c r="IQ366"/>
  <c r="IR366" s="1"/>
  <c r="GJ367"/>
  <c r="GJ368"/>
  <c r="GJ369"/>
  <c r="IQ370"/>
  <c r="LK370"/>
  <c r="LO370" s="1"/>
  <c r="GJ371"/>
  <c r="IQ371"/>
  <c r="IU371" s="1"/>
  <c r="LK372"/>
  <c r="GJ374"/>
  <c r="GJ375"/>
  <c r="JO375"/>
  <c r="GI376"/>
  <c r="LC376"/>
  <c r="LG376" s="1"/>
  <c r="LC377"/>
  <c r="LK381"/>
  <c r="LL381" s="1"/>
  <c r="GJ382"/>
  <c r="LK384"/>
  <c r="LL384" s="1"/>
  <c r="GJ385"/>
  <c r="GI387"/>
  <c r="LC387"/>
  <c r="GI389"/>
  <c r="KU389"/>
  <c r="KV389" s="1"/>
  <c r="LI389"/>
  <c r="LJ389" s="1"/>
  <c r="LC390"/>
  <c r="LD390" s="1"/>
  <c r="LI390"/>
  <c r="LJ390" s="1"/>
  <c r="GI391"/>
  <c r="HY391"/>
  <c r="HZ391" s="1"/>
  <c r="IO391"/>
  <c r="IP391" s="1"/>
  <c r="KM391"/>
  <c r="KN391" s="1"/>
  <c r="KU391"/>
  <c r="KV391" s="1"/>
  <c r="LC391"/>
  <c r="LI391"/>
  <c r="LJ391" s="1"/>
  <c r="GI393"/>
  <c r="LK393"/>
  <c r="LL393" s="1"/>
  <c r="LK394"/>
  <c r="LL394" s="1"/>
  <c r="GJ395"/>
  <c r="HQ398"/>
  <c r="HR398" s="1"/>
  <c r="HY398"/>
  <c r="HZ398" s="1"/>
  <c r="JR398"/>
  <c r="IA400"/>
  <c r="IB400" s="1"/>
  <c r="IA401"/>
  <c r="IB401" s="1"/>
  <c r="GJ402"/>
  <c r="GJ404"/>
  <c r="LK404"/>
  <c r="KM406"/>
  <c r="KU406"/>
  <c r="LI406"/>
  <c r="LJ406" s="1"/>
  <c r="KS409"/>
  <c r="GI414"/>
  <c r="LC414"/>
  <c r="GG364"/>
  <c r="GG365"/>
  <c r="GG366"/>
  <c r="GG368"/>
  <c r="GU368" s="1"/>
  <c r="IA369"/>
  <c r="IB369" s="1"/>
  <c r="GG370"/>
  <c r="GG371"/>
  <c r="GG372"/>
  <c r="KS373"/>
  <c r="ME373"/>
  <c r="GG374"/>
  <c r="GU374" s="1"/>
  <c r="IA374"/>
  <c r="LF377"/>
  <c r="GG384"/>
  <c r="IA385"/>
  <c r="IB385" s="1"/>
  <c r="KM385"/>
  <c r="KN385" s="1"/>
  <c r="KU385"/>
  <c r="KV385" s="1"/>
  <c r="LC385"/>
  <c r="LI385"/>
  <c r="LJ385" s="1"/>
  <c r="IM387"/>
  <c r="LF387"/>
  <c r="HQ388"/>
  <c r="HR388" s="1"/>
  <c r="HY390"/>
  <c r="HZ390" s="1"/>
  <c r="IM391"/>
  <c r="LF391"/>
  <c r="GF392"/>
  <c r="GG394"/>
  <c r="GG395"/>
  <c r="GI396"/>
  <c r="KQ398"/>
  <c r="LV398"/>
  <c r="GI399"/>
  <c r="LK399"/>
  <c r="LL399" s="1"/>
  <c r="GJ400"/>
  <c r="LK402"/>
  <c r="LL402" s="1"/>
  <c r="IQ403"/>
  <c r="IR403" s="1"/>
  <c r="GI405"/>
  <c r="IM406"/>
  <c r="LF406"/>
  <c r="GI408"/>
  <c r="LK408"/>
  <c r="GJ409"/>
  <c r="KH410"/>
  <c r="GJ412"/>
  <c r="IM413"/>
  <c r="LF413"/>
  <c r="HY414"/>
  <c r="GF363"/>
  <c r="HY363"/>
  <c r="HZ363" s="1"/>
  <c r="HQ364"/>
  <c r="HR364" s="1"/>
  <c r="HQ365"/>
  <c r="HR365" s="1"/>
  <c r="GF366"/>
  <c r="GT366" s="1"/>
  <c r="HY366"/>
  <c r="HZ366" s="1"/>
  <c r="GF367"/>
  <c r="GT367" s="1"/>
  <c r="HY367"/>
  <c r="HZ367" s="1"/>
  <c r="HQ368"/>
  <c r="HR368" s="1"/>
  <c r="HY368"/>
  <c r="HZ368" s="1"/>
  <c r="GF369"/>
  <c r="GT369" s="1"/>
  <c r="HY369"/>
  <c r="HZ369" s="1"/>
  <c r="GF370"/>
  <c r="HY370"/>
  <c r="KM370"/>
  <c r="KU370"/>
  <c r="GF374"/>
  <c r="HY374"/>
  <c r="GJ376"/>
  <c r="IQ376"/>
  <c r="IR376" s="1"/>
  <c r="LK376"/>
  <c r="LL376" s="1"/>
  <c r="LK377"/>
  <c r="GI378"/>
  <c r="IO378"/>
  <c r="IP378" s="1"/>
  <c r="KM378"/>
  <c r="GG379"/>
  <c r="IA379"/>
  <c r="KK379"/>
  <c r="KL379" s="1"/>
  <c r="KS379"/>
  <c r="KT379" s="1"/>
  <c r="HQ380"/>
  <c r="GF382"/>
  <c r="HQ384"/>
  <c r="HR384" s="1"/>
  <c r="KK386"/>
  <c r="KP386" s="1"/>
  <c r="IQ387"/>
  <c r="IR387" s="1"/>
  <c r="GJ388"/>
  <c r="IQ388"/>
  <c r="IR388" s="1"/>
  <c r="IQ390"/>
  <c r="IR390" s="1"/>
  <c r="LK390"/>
  <c r="LL390" s="1"/>
  <c r="IQ391"/>
  <c r="IR391" s="1"/>
  <c r="LK391"/>
  <c r="LL391" s="1"/>
  <c r="GJ392"/>
  <c r="KK396"/>
  <c r="KS396"/>
  <c r="KT396" s="1"/>
  <c r="HS397"/>
  <c r="HT397" s="1"/>
  <c r="IA397"/>
  <c r="IB397" s="1"/>
  <c r="KK397"/>
  <c r="KP397" s="1"/>
  <c r="KS397"/>
  <c r="KT397" s="1"/>
  <c r="GG398"/>
  <c r="IA398"/>
  <c r="IB398" s="1"/>
  <c r="GJ398"/>
  <c r="KK398"/>
  <c r="KS398"/>
  <c r="KT398" s="1"/>
  <c r="HS399"/>
  <c r="HT399" s="1"/>
  <c r="LI400"/>
  <c r="LJ400" s="1"/>
  <c r="KM401"/>
  <c r="KU401"/>
  <c r="KV401" s="1"/>
  <c r="LI401"/>
  <c r="LJ401" s="1"/>
  <c r="IO402"/>
  <c r="IP402" s="1"/>
  <c r="KM402"/>
  <c r="KQ402" s="1"/>
  <c r="KU402"/>
  <c r="KV402" s="1"/>
  <c r="LI402"/>
  <c r="LJ402" s="1"/>
  <c r="GI403"/>
  <c r="HY404"/>
  <c r="IA408"/>
  <c r="KM408"/>
  <c r="KQ408" s="1"/>
  <c r="KU408"/>
  <c r="LI408"/>
  <c r="IO409"/>
  <c r="KM409"/>
  <c r="KM410"/>
  <c r="KU410"/>
  <c r="LI410"/>
  <c r="LN410" s="1"/>
  <c r="GI411"/>
  <c r="IO411"/>
  <c r="KM411"/>
  <c r="KU411"/>
  <c r="LI411"/>
  <c r="GI412"/>
  <c r="IO412"/>
  <c r="IP412" s="1"/>
  <c r="KM412"/>
  <c r="KQ412" s="1"/>
  <c r="KU412"/>
  <c r="KV412" s="1"/>
  <c r="LI412"/>
  <c r="LJ412" s="1"/>
  <c r="IQ413"/>
  <c r="IU413" s="1"/>
  <c r="LK414"/>
  <c r="LK415"/>
  <c r="GJ416"/>
  <c r="LK416"/>
  <c r="LO416" s="1"/>
  <c r="IQ417"/>
  <c r="IU417" s="1"/>
  <c r="LK418"/>
  <c r="LL418" s="1"/>
  <c r="GJ419"/>
  <c r="IQ419"/>
  <c r="GG420"/>
  <c r="IA420"/>
  <c r="IB420" s="1"/>
  <c r="KK420"/>
  <c r="KP420" s="1"/>
  <c r="KS420"/>
  <c r="KT420" s="1"/>
  <c r="LK422"/>
  <c r="GF423"/>
  <c r="HY423"/>
  <c r="HS424"/>
  <c r="HT424" s="1"/>
  <c r="HQ425"/>
  <c r="GG426"/>
  <c r="IA426"/>
  <c r="LK427"/>
  <c r="HS428"/>
  <c r="HW428" s="1"/>
  <c r="GG430"/>
  <c r="IA430"/>
  <c r="IA435"/>
  <c r="HQ437"/>
  <c r="KK438"/>
  <c r="KS438"/>
  <c r="HY440"/>
  <c r="GI441"/>
  <c r="IO441"/>
  <c r="IO446"/>
  <c r="IT446" s="1"/>
  <c r="JO450"/>
  <c r="HQ451"/>
  <c r="HV451" s="1"/>
  <c r="HY451"/>
  <c r="ID451" s="1"/>
  <c r="GG454"/>
  <c r="LN454"/>
  <c r="JR455"/>
  <c r="KM472"/>
  <c r="KU472"/>
  <c r="KV472" s="1"/>
  <c r="LC472"/>
  <c r="LI472"/>
  <c r="LJ472" s="1"/>
  <c r="GI473"/>
  <c r="KM473"/>
  <c r="KU473"/>
  <c r="KV473" s="1"/>
  <c r="LC473"/>
  <c r="GI474"/>
  <c r="KM474"/>
  <c r="KU474"/>
  <c r="LI474"/>
  <c r="KM483"/>
  <c r="KU483"/>
  <c r="LC483"/>
  <c r="LI483"/>
  <c r="KU485"/>
  <c r="GI487"/>
  <c r="KM487"/>
  <c r="LC487"/>
  <c r="IO491"/>
  <c r="KU491"/>
  <c r="KU492"/>
  <c r="GJ499"/>
  <c r="GJ500"/>
  <c r="LK500"/>
  <c r="GI501"/>
  <c r="GI502"/>
  <c r="IO502"/>
  <c r="IP502" s="1"/>
  <c r="JO502"/>
  <c r="LK502"/>
  <c r="LL502" s="1"/>
  <c r="LK503"/>
  <c r="LL503" s="1"/>
  <c r="GJ504"/>
  <c r="GF505"/>
  <c r="GI506"/>
  <c r="IO506"/>
  <c r="JO506"/>
  <c r="GJ508"/>
  <c r="GI415"/>
  <c r="KA415"/>
  <c r="LC415"/>
  <c r="LG415" s="1"/>
  <c r="LC416"/>
  <c r="LG416" s="1"/>
  <c r="LC418"/>
  <c r="GI419"/>
  <c r="LI419"/>
  <c r="KM422"/>
  <c r="GJ423"/>
  <c r="LK425"/>
  <c r="LO425" s="1"/>
  <c r="LC427"/>
  <c r="HQ429"/>
  <c r="LK433"/>
  <c r="LL433" s="1"/>
  <c r="LK437"/>
  <c r="LO437" s="1"/>
  <c r="KK441"/>
  <c r="HY444"/>
  <c r="HY445"/>
  <c r="GI448"/>
  <c r="IO448"/>
  <c r="IP448" s="1"/>
  <c r="LK448"/>
  <c r="IA452"/>
  <c r="LI469"/>
  <c r="GG471"/>
  <c r="GI475"/>
  <c r="JO475"/>
  <c r="GJ476"/>
  <c r="IA480"/>
  <c r="KK480"/>
  <c r="KS480"/>
  <c r="KS481"/>
  <c r="IA482"/>
  <c r="IA484"/>
  <c r="KK484"/>
  <c r="KK490"/>
  <c r="KS490"/>
  <c r="KS495"/>
  <c r="HS497"/>
  <c r="HT497" s="1"/>
  <c r="IA497"/>
  <c r="IB497" s="1"/>
  <c r="KM497"/>
  <c r="KU497"/>
  <c r="KV497" s="1"/>
  <c r="LC497"/>
  <c r="LI497"/>
  <c r="LJ497" s="1"/>
  <c r="GI498"/>
  <c r="IO498"/>
  <c r="IP498" s="1"/>
  <c r="KM498"/>
  <c r="KU498"/>
  <c r="KV498" s="1"/>
  <c r="GI499"/>
  <c r="IO499"/>
  <c r="IP499" s="1"/>
  <c r="GI500"/>
  <c r="IO500"/>
  <c r="IT500" s="1"/>
  <c r="KM500"/>
  <c r="KU500"/>
  <c r="GG501"/>
  <c r="KK501"/>
  <c r="IA502"/>
  <c r="IB502" s="1"/>
  <c r="KM502"/>
  <c r="KN502" s="1"/>
  <c r="KU502"/>
  <c r="KV502" s="1"/>
  <c r="GI503"/>
  <c r="IO503"/>
  <c r="IP503" s="1"/>
  <c r="KM503"/>
  <c r="KU503"/>
  <c r="KV503" s="1"/>
  <c r="GI504"/>
  <c r="IO504"/>
  <c r="KM504"/>
  <c r="KU504"/>
  <c r="LI504"/>
  <c r="GJ505"/>
  <c r="IQ505"/>
  <c r="HS506"/>
  <c r="IA506"/>
  <c r="KM506"/>
  <c r="KN506" s="1"/>
  <c r="KU506"/>
  <c r="KV506" s="1"/>
  <c r="LI506"/>
  <c r="LN506" s="1"/>
  <c r="HQ507"/>
  <c r="HV507" s="1"/>
  <c r="HY507"/>
  <c r="ID507" s="1"/>
  <c r="GI508"/>
  <c r="IO508"/>
  <c r="KM508"/>
  <c r="KQ508" s="1"/>
  <c r="JO429"/>
  <c r="IQ431"/>
  <c r="LK434"/>
  <c r="LL434" s="1"/>
  <c r="LC437"/>
  <c r="IA439"/>
  <c r="KS439"/>
  <c r="KX439" s="1"/>
  <c r="KK442"/>
  <c r="LK442"/>
  <c r="HQ445"/>
  <c r="JX445"/>
  <c r="LT447"/>
  <c r="KU448"/>
  <c r="LC448"/>
  <c r="LG448" s="1"/>
  <c r="LI448"/>
  <c r="KF452"/>
  <c r="KS453"/>
  <c r="KX453" s="1"/>
  <c r="IO455"/>
  <c r="IT455" s="1"/>
  <c r="HQ461"/>
  <c r="HY461"/>
  <c r="IO464"/>
  <c r="KM464"/>
  <c r="KU464"/>
  <c r="KS466"/>
  <c r="IA479"/>
  <c r="KK479"/>
  <c r="KS479"/>
  <c r="HY480"/>
  <c r="HQ482"/>
  <c r="HY484"/>
  <c r="HY488"/>
  <c r="HY490"/>
  <c r="HY494"/>
  <c r="HQ496"/>
  <c r="HY497"/>
  <c r="HZ497" s="1"/>
  <c r="HS498"/>
  <c r="HT498" s="1"/>
  <c r="IA498"/>
  <c r="IB498" s="1"/>
  <c r="HQ501"/>
  <c r="HR501" s="1"/>
  <c r="HY501"/>
  <c r="HZ501" s="1"/>
  <c r="IA503"/>
  <c r="IB503" s="1"/>
  <c r="HS504"/>
  <c r="IA504"/>
  <c r="KS504"/>
  <c r="GI505"/>
  <c r="IO505"/>
  <c r="LK505"/>
  <c r="KS506"/>
  <c r="LC506"/>
  <c r="GJ507"/>
  <c r="IA508"/>
  <c r="LV522"/>
  <c r="LV524"/>
  <c r="LV526"/>
  <c r="GF416"/>
  <c r="HY416"/>
  <c r="IM417"/>
  <c r="HQ418"/>
  <c r="HR418" s="1"/>
  <c r="LV420"/>
  <c r="GI424"/>
  <c r="GF424"/>
  <c r="JO424"/>
  <c r="JP424" s="1"/>
  <c r="KX424"/>
  <c r="IA425"/>
  <c r="ME425"/>
  <c r="GI426"/>
  <c r="IO431"/>
  <c r="KU431"/>
  <c r="LI431"/>
  <c r="HS437"/>
  <c r="IO438"/>
  <c r="HY439"/>
  <c r="HZ439" s="1"/>
  <c r="HS440"/>
  <c r="HW440" s="1"/>
  <c r="KS440"/>
  <c r="JZ446"/>
  <c r="HY453"/>
  <c r="JR453"/>
  <c r="KS455"/>
  <c r="KX455" s="1"/>
  <c r="KS457"/>
  <c r="KX457" s="1"/>
  <c r="GI463"/>
  <c r="IO463"/>
  <c r="LK463"/>
  <c r="GI470"/>
  <c r="LK472"/>
  <c r="LL472" s="1"/>
  <c r="GJ473"/>
  <c r="IQ473"/>
  <c r="IR473" s="1"/>
  <c r="LK473"/>
  <c r="LL473" s="1"/>
  <c r="GJ474"/>
  <c r="LK474"/>
  <c r="GG476"/>
  <c r="GU476" s="1"/>
  <c r="HY479"/>
  <c r="GJ483"/>
  <c r="IQ483"/>
  <c r="JO483"/>
  <c r="LK483"/>
  <c r="LK486"/>
  <c r="JO496"/>
  <c r="HQ519"/>
  <c r="HV519" s="1"/>
  <c r="IA524"/>
  <c r="IB524" s="1"/>
  <c r="IA526"/>
  <c r="IB526" s="1"/>
  <c r="GG549"/>
  <c r="LC550"/>
  <c r="JO551"/>
  <c r="LK555"/>
  <c r="LK556"/>
  <c r="LF556"/>
  <c r="GG561"/>
  <c r="HQ568"/>
  <c r="LC577"/>
  <c r="LC578"/>
  <c r="LI578"/>
  <c r="LJ578" s="1"/>
  <c r="IQ580"/>
  <c r="LK580"/>
  <c r="GJ581"/>
  <c r="IQ581"/>
  <c r="IR581" s="1"/>
  <c r="LC582"/>
  <c r="JO508"/>
  <c r="LK508"/>
  <c r="GG509"/>
  <c r="HS512"/>
  <c r="GG513"/>
  <c r="KX513"/>
  <c r="ME513"/>
  <c r="HS514"/>
  <c r="IA514"/>
  <c r="KM514"/>
  <c r="KU514"/>
  <c r="LI514"/>
  <c r="KP517"/>
  <c r="KQ522"/>
  <c r="GI528"/>
  <c r="LK528"/>
  <c r="LL528" s="1"/>
  <c r="GJ529"/>
  <c r="JO529"/>
  <c r="GJ530"/>
  <c r="GF532"/>
  <c r="GF533"/>
  <c r="GI536"/>
  <c r="GG538"/>
  <c r="GJ539"/>
  <c r="GJ540"/>
  <c r="GG547"/>
  <c r="IH547"/>
  <c r="IQ553"/>
  <c r="LJ554"/>
  <c r="GG555"/>
  <c r="JV555"/>
  <c r="KU557"/>
  <c r="LK559"/>
  <c r="LO559" s="1"/>
  <c r="LK560"/>
  <c r="LL560" s="1"/>
  <c r="HY565"/>
  <c r="KK572"/>
  <c r="GG577"/>
  <c r="LC580"/>
  <c r="GI581"/>
  <c r="IO584"/>
  <c r="IP584" s="1"/>
  <c r="KM584"/>
  <c r="KU584"/>
  <c r="KV584" s="1"/>
  <c r="LI584"/>
  <c r="LJ584" s="1"/>
  <c r="KU508"/>
  <c r="KY508" s="1"/>
  <c r="LI508"/>
  <c r="LN508" s="1"/>
  <c r="HQ509"/>
  <c r="HR509" s="1"/>
  <c r="GF510"/>
  <c r="GT510" s="1"/>
  <c r="HY510"/>
  <c r="HZ510" s="1"/>
  <c r="HQ511"/>
  <c r="HR511" s="1"/>
  <c r="HQ512"/>
  <c r="HQ513"/>
  <c r="HV513" s="1"/>
  <c r="HY513"/>
  <c r="ID513" s="1"/>
  <c r="GF514"/>
  <c r="GT514" s="1"/>
  <c r="HS515"/>
  <c r="IA515"/>
  <c r="KK515"/>
  <c r="KP515" s="1"/>
  <c r="KS515"/>
  <c r="KX515" s="1"/>
  <c r="IQ518"/>
  <c r="JO518"/>
  <c r="HY519"/>
  <c r="ID519" s="1"/>
  <c r="IQ520"/>
  <c r="HQ521"/>
  <c r="HR521" s="1"/>
  <c r="HY521"/>
  <c r="HZ521" s="1"/>
  <c r="HQ522"/>
  <c r="HR522" s="1"/>
  <c r="HY522"/>
  <c r="HZ522" s="1"/>
  <c r="KK522"/>
  <c r="KS522"/>
  <c r="KT522" s="1"/>
  <c r="GG523"/>
  <c r="IA523"/>
  <c r="IB523" s="1"/>
  <c r="KK523"/>
  <c r="KS523"/>
  <c r="KT523" s="1"/>
  <c r="KK524"/>
  <c r="KS524"/>
  <c r="KT524" s="1"/>
  <c r="HS525"/>
  <c r="HT525" s="1"/>
  <c r="IA525"/>
  <c r="IB525" s="1"/>
  <c r="KK525"/>
  <c r="KS525"/>
  <c r="KT525" s="1"/>
  <c r="KK526"/>
  <c r="KS526"/>
  <c r="KT526" s="1"/>
  <c r="GG527"/>
  <c r="IA527"/>
  <c r="IB527" s="1"/>
  <c r="KK527"/>
  <c r="KS527"/>
  <c r="KT527" s="1"/>
  <c r="HS528"/>
  <c r="HT528" s="1"/>
  <c r="IA528"/>
  <c r="IB528" s="1"/>
  <c r="KM528"/>
  <c r="KU528"/>
  <c r="KV528" s="1"/>
  <c r="LI528"/>
  <c r="LJ528" s="1"/>
  <c r="GI529"/>
  <c r="GI530"/>
  <c r="IO530"/>
  <c r="IP530" s="1"/>
  <c r="KM530"/>
  <c r="KU530"/>
  <c r="KV530" s="1"/>
  <c r="LI530"/>
  <c r="LJ530" s="1"/>
  <c r="GI531"/>
  <c r="IO531"/>
  <c r="IP531" s="1"/>
  <c r="KM531"/>
  <c r="KN531" s="1"/>
  <c r="KU531"/>
  <c r="KV531" s="1"/>
  <c r="LI531"/>
  <c r="LJ531" s="1"/>
  <c r="GJ532"/>
  <c r="IQ532"/>
  <c r="IR532" s="1"/>
  <c r="JO532"/>
  <c r="LK532"/>
  <c r="LL532" s="1"/>
  <c r="GJ533"/>
  <c r="IQ533"/>
  <c r="IR533" s="1"/>
  <c r="LK533"/>
  <c r="LL533" s="1"/>
  <c r="GJ534"/>
  <c r="IQ534"/>
  <c r="LC545"/>
  <c r="JO547"/>
  <c r="KU554"/>
  <c r="LC560"/>
  <c r="LG560" s="1"/>
  <c r="LI560"/>
  <c r="LK574"/>
  <c r="LL574" s="1"/>
  <c r="IQ575"/>
  <c r="IR575" s="1"/>
  <c r="LK575"/>
  <c r="LL575" s="1"/>
  <c r="IQ576"/>
  <c r="IR576" s="1"/>
  <c r="LK576"/>
  <c r="LL576" s="1"/>
  <c r="HY578"/>
  <c r="HZ578" s="1"/>
  <c r="LC508"/>
  <c r="GJ509"/>
  <c r="LK509"/>
  <c r="LL509" s="1"/>
  <c r="GJ510"/>
  <c r="LK510"/>
  <c r="LL510" s="1"/>
  <c r="GJ511"/>
  <c r="LK511"/>
  <c r="LL511" s="1"/>
  <c r="GJ512"/>
  <c r="JO512"/>
  <c r="GJ513"/>
  <c r="IQ513"/>
  <c r="LK513"/>
  <c r="LO513" s="1"/>
  <c r="GJ514"/>
  <c r="JR515"/>
  <c r="GJ516"/>
  <c r="JO516"/>
  <c r="GJ519"/>
  <c r="GI520"/>
  <c r="IO520"/>
  <c r="GG520"/>
  <c r="LK520"/>
  <c r="IM523"/>
  <c r="GF524"/>
  <c r="HY524"/>
  <c r="HZ524" s="1"/>
  <c r="HY525"/>
  <c r="HZ525" s="1"/>
  <c r="HQ526"/>
  <c r="HR526" s="1"/>
  <c r="HY526"/>
  <c r="HZ526" s="1"/>
  <c r="IM527"/>
  <c r="KK529"/>
  <c r="KL529" s="1"/>
  <c r="KS529"/>
  <c r="KT529" s="1"/>
  <c r="IA530"/>
  <c r="IB530" s="1"/>
  <c r="LC532"/>
  <c r="LC533"/>
  <c r="LK550"/>
  <c r="LL550" s="1"/>
  <c r="FW551"/>
  <c r="IO552"/>
  <c r="IP552" s="1"/>
  <c r="GJ554"/>
  <c r="JO554"/>
  <c r="LK573"/>
  <c r="IQ578"/>
  <c r="IR578" s="1"/>
  <c r="JO578"/>
  <c r="LK578"/>
  <c r="LL578" s="1"/>
  <c r="LK582"/>
  <c r="KK583"/>
  <c r="LF585"/>
  <c r="LT125"/>
  <c r="LW125"/>
  <c r="MB126"/>
  <c r="ME126"/>
  <c r="IM130"/>
  <c r="IJ130"/>
  <c r="MB137"/>
  <c r="ME137"/>
  <c r="KN125"/>
  <c r="KQ125"/>
  <c r="LW131"/>
  <c r="LT131"/>
  <c r="LT132"/>
  <c r="LW132"/>
  <c r="IM134"/>
  <c r="IJ134"/>
  <c r="IJ135"/>
  <c r="IM135"/>
  <c r="LW135"/>
  <c r="LT135"/>
  <c r="LT136"/>
  <c r="LW136"/>
  <c r="MJ137"/>
  <c r="MM137"/>
  <c r="IM141"/>
  <c r="IJ141"/>
  <c r="IZ137"/>
  <c r="JC137"/>
  <c r="LW138"/>
  <c r="LT138"/>
  <c r="LT139"/>
  <c r="LW139"/>
  <c r="LW142"/>
  <c r="LT142"/>
  <c r="LT143"/>
  <c r="LW143"/>
  <c r="GJ21"/>
  <c r="IQ21"/>
  <c r="IR21" s="1"/>
  <c r="LK21"/>
  <c r="LL21" s="1"/>
  <c r="HY22"/>
  <c r="HZ22" s="1"/>
  <c r="HY23"/>
  <c r="HZ23" s="1"/>
  <c r="HY24"/>
  <c r="HZ24" s="1"/>
  <c r="IA27"/>
  <c r="IB27" s="1"/>
  <c r="IA28"/>
  <c r="IB28" s="1"/>
  <c r="IA30"/>
  <c r="IB30" s="1"/>
  <c r="HY32"/>
  <c r="HZ32" s="1"/>
  <c r="JO34"/>
  <c r="LK34"/>
  <c r="LO34" s="1"/>
  <c r="FW36"/>
  <c r="IQ37"/>
  <c r="IR37" s="1"/>
  <c r="LK37"/>
  <c r="IA38"/>
  <c r="IB38" s="1"/>
  <c r="IA41"/>
  <c r="IB41" s="1"/>
  <c r="IA42"/>
  <c r="IB42" s="1"/>
  <c r="IA45"/>
  <c r="IB45" s="1"/>
  <c r="IA46"/>
  <c r="IB46" s="1"/>
  <c r="IA47"/>
  <c r="IB47" s="1"/>
  <c r="JO49"/>
  <c r="JS49" s="1"/>
  <c r="LK49"/>
  <c r="IA51"/>
  <c r="IB51" s="1"/>
  <c r="IA53"/>
  <c r="IB53" s="1"/>
  <c r="IA54"/>
  <c r="IB54" s="1"/>
  <c r="LC57"/>
  <c r="IQ58"/>
  <c r="IR58" s="1"/>
  <c r="JO58"/>
  <c r="LK58"/>
  <c r="LL58" s="1"/>
  <c r="LK59"/>
  <c r="LL59" s="1"/>
  <c r="LK61"/>
  <c r="LL61" s="1"/>
  <c r="JO62"/>
  <c r="JP62" s="1"/>
  <c r="HY63"/>
  <c r="HZ63" s="1"/>
  <c r="HY64"/>
  <c r="HZ64" s="1"/>
  <c r="HQ65"/>
  <c r="HR65" s="1"/>
  <c r="HY65"/>
  <c r="HZ65" s="1"/>
  <c r="HY66"/>
  <c r="HZ66" s="1"/>
  <c r="HY67"/>
  <c r="HZ67" s="1"/>
  <c r="HY70"/>
  <c r="ID70" s="1"/>
  <c r="IQ72"/>
  <c r="LK72"/>
  <c r="LL72" s="1"/>
  <c r="IA73"/>
  <c r="HY74"/>
  <c r="ID74" s="1"/>
  <c r="LK81"/>
  <c r="LL81" s="1"/>
  <c r="IA83"/>
  <c r="IB83" s="1"/>
  <c r="HY85"/>
  <c r="HZ85" s="1"/>
  <c r="HY91"/>
  <c r="HZ91" s="1"/>
  <c r="HY94"/>
  <c r="HZ94" s="1"/>
  <c r="HY96"/>
  <c r="HZ96" s="1"/>
  <c r="HY97"/>
  <c r="IA101"/>
  <c r="IB101" s="1"/>
  <c r="IA102"/>
  <c r="IB102" s="1"/>
  <c r="KS102"/>
  <c r="KT102" s="1"/>
  <c r="IQ103"/>
  <c r="IR103" s="1"/>
  <c r="LK103"/>
  <c r="LL103" s="1"/>
  <c r="IQ104"/>
  <c r="IR104" s="1"/>
  <c r="LK104"/>
  <c r="LL104" s="1"/>
  <c r="LK105"/>
  <c r="LL105" s="1"/>
  <c r="LK106"/>
  <c r="LL106" s="1"/>
  <c r="LC108"/>
  <c r="KS109"/>
  <c r="KT109" s="1"/>
  <c r="LI113"/>
  <c r="LJ113" s="1"/>
  <c r="KU114"/>
  <c r="KV114" s="1"/>
  <c r="LC114"/>
  <c r="LG114" s="1"/>
  <c r="LI114"/>
  <c r="LJ114" s="1"/>
  <c r="LC116"/>
  <c r="LI116"/>
  <c r="LJ116" s="1"/>
  <c r="LI117"/>
  <c r="LJ117" s="1"/>
  <c r="GJ122"/>
  <c r="HS123"/>
  <c r="HT123" s="1"/>
  <c r="IA123"/>
  <c r="IB123" s="1"/>
  <c r="HQ129"/>
  <c r="HY130"/>
  <c r="HZ130" s="1"/>
  <c r="IO130"/>
  <c r="IP130" s="1"/>
  <c r="LK130"/>
  <c r="LL130" s="1"/>
  <c r="IO131"/>
  <c r="IP131" s="1"/>
  <c r="LC131"/>
  <c r="LD131" s="1"/>
  <c r="GI132"/>
  <c r="KU132"/>
  <c r="KV132" s="1"/>
  <c r="LC132"/>
  <c r="LI132"/>
  <c r="LJ132" s="1"/>
  <c r="JO132"/>
  <c r="JP132" s="1"/>
  <c r="KS134"/>
  <c r="KT134" s="1"/>
  <c r="FW137"/>
  <c r="HS139"/>
  <c r="HT139" s="1"/>
  <c r="LK139"/>
  <c r="LL139" s="1"/>
  <c r="GI140"/>
  <c r="HY140"/>
  <c r="HZ140" s="1"/>
  <c r="GF140"/>
  <c r="FW141"/>
  <c r="IA142"/>
  <c r="IB142" s="1"/>
  <c r="GG142"/>
  <c r="LK142"/>
  <c r="LL142" s="1"/>
  <c r="HQ142"/>
  <c r="HR142" s="1"/>
  <c r="HS145"/>
  <c r="HT145" s="1"/>
  <c r="IA145"/>
  <c r="IB145" s="1"/>
  <c r="KM145"/>
  <c r="KN145" s="1"/>
  <c r="KU145"/>
  <c r="KV145" s="1"/>
  <c r="LC145"/>
  <c r="IJ152"/>
  <c r="IM152"/>
  <c r="KN153"/>
  <c r="KQ153"/>
  <c r="IJ154"/>
  <c r="IM154"/>
  <c r="LT161"/>
  <c r="LW161"/>
  <c r="IJ163"/>
  <c r="IM163"/>
  <c r="KN171"/>
  <c r="KQ171"/>
  <c r="KV171"/>
  <c r="KY171"/>
  <c r="GI21"/>
  <c r="IQ22"/>
  <c r="IR22" s="1"/>
  <c r="LK22"/>
  <c r="LL22" s="1"/>
  <c r="IQ23"/>
  <c r="IR23" s="1"/>
  <c r="LK23"/>
  <c r="LL23" s="1"/>
  <c r="LK24"/>
  <c r="LL24" s="1"/>
  <c r="LK25"/>
  <c r="LL25" s="1"/>
  <c r="GJ26"/>
  <c r="IQ26"/>
  <c r="IR26" s="1"/>
  <c r="HY27"/>
  <c r="HZ27" s="1"/>
  <c r="HY29"/>
  <c r="HZ29" s="1"/>
  <c r="HY30"/>
  <c r="HZ30" s="1"/>
  <c r="LK32"/>
  <c r="LL32" s="1"/>
  <c r="IO36"/>
  <c r="IT36" s="1"/>
  <c r="HQ38"/>
  <c r="HR38" s="1"/>
  <c r="HY38"/>
  <c r="HZ38" s="1"/>
  <c r="HY40"/>
  <c r="HZ40" s="1"/>
  <c r="HY41"/>
  <c r="HZ41" s="1"/>
  <c r="HY42"/>
  <c r="HZ42" s="1"/>
  <c r="HY44"/>
  <c r="HZ44" s="1"/>
  <c r="HY45"/>
  <c r="HZ45" s="1"/>
  <c r="HY46"/>
  <c r="HZ46" s="1"/>
  <c r="HY47"/>
  <c r="HZ47" s="1"/>
  <c r="IA50"/>
  <c r="IB50" s="1"/>
  <c r="LC58"/>
  <c r="LD58" s="1"/>
  <c r="LI58"/>
  <c r="LJ58" s="1"/>
  <c r="LI59"/>
  <c r="LJ59" s="1"/>
  <c r="IO62"/>
  <c r="IP62" s="1"/>
  <c r="LK62"/>
  <c r="LL62" s="1"/>
  <c r="LK63"/>
  <c r="LL63" s="1"/>
  <c r="IQ64"/>
  <c r="IR64" s="1"/>
  <c r="LK64"/>
  <c r="LL64" s="1"/>
  <c r="JO66"/>
  <c r="LK66"/>
  <c r="LL66" s="1"/>
  <c r="LK67"/>
  <c r="LL67" s="1"/>
  <c r="LK69"/>
  <c r="LL69" s="1"/>
  <c r="LK70"/>
  <c r="LK74"/>
  <c r="LO74" s="1"/>
  <c r="GI75"/>
  <c r="IO75"/>
  <c r="IP75" s="1"/>
  <c r="LK75"/>
  <c r="LL75" s="1"/>
  <c r="GJ76"/>
  <c r="IQ76"/>
  <c r="IR76" s="1"/>
  <c r="LK76"/>
  <c r="LL76" s="1"/>
  <c r="GJ77"/>
  <c r="IQ77"/>
  <c r="IR77" s="1"/>
  <c r="LK77"/>
  <c r="GJ78"/>
  <c r="IQ78"/>
  <c r="IR78" s="1"/>
  <c r="JO78"/>
  <c r="JP78" s="1"/>
  <c r="LK78"/>
  <c r="LO78" s="1"/>
  <c r="GJ79"/>
  <c r="IQ79"/>
  <c r="IR79" s="1"/>
  <c r="JO79"/>
  <c r="JS79" s="1"/>
  <c r="LK79"/>
  <c r="LL79" s="1"/>
  <c r="GJ80"/>
  <c r="LK80"/>
  <c r="LO80" s="1"/>
  <c r="LK91"/>
  <c r="LL91" s="1"/>
  <c r="LK92"/>
  <c r="LL92" s="1"/>
  <c r="LK96"/>
  <c r="LL96" s="1"/>
  <c r="LK97"/>
  <c r="FW109"/>
  <c r="GU109" s="1"/>
  <c r="IA118"/>
  <c r="IB118" s="1"/>
  <c r="IA120"/>
  <c r="IB120" s="1"/>
  <c r="HQ122"/>
  <c r="HR122" s="1"/>
  <c r="HY122"/>
  <c r="HZ122" s="1"/>
  <c r="GG125"/>
  <c r="JO125"/>
  <c r="JP125" s="1"/>
  <c r="HS127"/>
  <c r="HW127" s="1"/>
  <c r="IA127"/>
  <c r="IE127" s="1"/>
  <c r="IQ128"/>
  <c r="LC129"/>
  <c r="LG129" s="1"/>
  <c r="HS130"/>
  <c r="HT130" s="1"/>
  <c r="IA130"/>
  <c r="IB130" s="1"/>
  <c r="LC130"/>
  <c r="GI133"/>
  <c r="JR133"/>
  <c r="FW134"/>
  <c r="IA135"/>
  <c r="IB135" s="1"/>
  <c r="GG135"/>
  <c r="LK135"/>
  <c r="LL135" s="1"/>
  <c r="HQ135"/>
  <c r="HR135" s="1"/>
  <c r="HY136"/>
  <c r="HZ136" s="1"/>
  <c r="IO136"/>
  <c r="IP136" s="1"/>
  <c r="GG136"/>
  <c r="IO137"/>
  <c r="IP137" s="1"/>
  <c r="GG139"/>
  <c r="LC142"/>
  <c r="LG142" s="1"/>
  <c r="GI143"/>
  <c r="KU143"/>
  <c r="KV143" s="1"/>
  <c r="LI143"/>
  <c r="LJ143" s="1"/>
  <c r="JO143"/>
  <c r="JP143" s="1"/>
  <c r="IM145"/>
  <c r="IJ145"/>
  <c r="LT155"/>
  <c r="LW155"/>
  <c r="LT164"/>
  <c r="LW164"/>
  <c r="LI23"/>
  <c r="LJ23" s="1"/>
  <c r="KU25"/>
  <c r="KV25" s="1"/>
  <c r="LI25"/>
  <c r="LJ25" s="1"/>
  <c r="IO26"/>
  <c r="IP26" s="1"/>
  <c r="LK26"/>
  <c r="LL26" s="1"/>
  <c r="LK27"/>
  <c r="LL27" s="1"/>
  <c r="LK28"/>
  <c r="LL28" s="1"/>
  <c r="JO29"/>
  <c r="JP29" s="1"/>
  <c r="LK30"/>
  <c r="LL30" s="1"/>
  <c r="LI32"/>
  <c r="LJ32" s="1"/>
  <c r="HY33"/>
  <c r="HZ33" s="1"/>
  <c r="IA36"/>
  <c r="JO39"/>
  <c r="JS39" s="1"/>
  <c r="LK39"/>
  <c r="LL39" s="1"/>
  <c r="LK41"/>
  <c r="LL41" s="1"/>
  <c r="LK42"/>
  <c r="LL42" s="1"/>
  <c r="JO43"/>
  <c r="JS43" s="1"/>
  <c r="LK43"/>
  <c r="LL43" s="1"/>
  <c r="IQ44"/>
  <c r="IR44" s="1"/>
  <c r="LK44"/>
  <c r="LL44" s="1"/>
  <c r="JO47"/>
  <c r="JP47" s="1"/>
  <c r="IQ48"/>
  <c r="IU48" s="1"/>
  <c r="LK48"/>
  <c r="HY50"/>
  <c r="LK53"/>
  <c r="LL53" s="1"/>
  <c r="LK54"/>
  <c r="LL54" s="1"/>
  <c r="LK55"/>
  <c r="IA61"/>
  <c r="IB61" s="1"/>
  <c r="LI63"/>
  <c r="LJ63" s="1"/>
  <c r="IA71"/>
  <c r="IB71" s="1"/>
  <c r="LC74"/>
  <c r="IA75"/>
  <c r="IB75" s="1"/>
  <c r="KM75"/>
  <c r="KN75" s="1"/>
  <c r="KU75"/>
  <c r="KV75" s="1"/>
  <c r="LC75"/>
  <c r="LI75"/>
  <c r="LJ75" s="1"/>
  <c r="GI76"/>
  <c r="IO76"/>
  <c r="IP76" s="1"/>
  <c r="KM76"/>
  <c r="KU76"/>
  <c r="KV76" s="1"/>
  <c r="LC76"/>
  <c r="LG76" s="1"/>
  <c r="LI76"/>
  <c r="LJ76" s="1"/>
  <c r="GI77"/>
  <c r="IO77"/>
  <c r="IP77" s="1"/>
  <c r="KM77"/>
  <c r="KN77" s="1"/>
  <c r="KU77"/>
  <c r="KV77" s="1"/>
  <c r="LC77"/>
  <c r="LI77"/>
  <c r="GI78"/>
  <c r="IO78"/>
  <c r="IP78" s="1"/>
  <c r="KM78"/>
  <c r="KU78"/>
  <c r="KV78" s="1"/>
  <c r="LC78"/>
  <c r="LD78" s="1"/>
  <c r="LI78"/>
  <c r="LN78" s="1"/>
  <c r="GI79"/>
  <c r="IO79"/>
  <c r="IP79" s="1"/>
  <c r="KM79"/>
  <c r="KQ79" s="1"/>
  <c r="KU79"/>
  <c r="KV79" s="1"/>
  <c r="LI79"/>
  <c r="LJ79" s="1"/>
  <c r="GI80"/>
  <c r="IO80"/>
  <c r="IP80" s="1"/>
  <c r="KM80"/>
  <c r="KN80" s="1"/>
  <c r="KU80"/>
  <c r="LC80"/>
  <c r="LI80"/>
  <c r="LJ80" s="1"/>
  <c r="HS81"/>
  <c r="HW81" s="1"/>
  <c r="IA81"/>
  <c r="FW82"/>
  <c r="GU82" s="1"/>
  <c r="HY87"/>
  <c r="HZ87" s="1"/>
  <c r="HQ89"/>
  <c r="HR89" s="1"/>
  <c r="HY89"/>
  <c r="HZ89" s="1"/>
  <c r="LI96"/>
  <c r="LJ96" s="1"/>
  <c r="IA99"/>
  <c r="IE99" s="1"/>
  <c r="KS100"/>
  <c r="KT100" s="1"/>
  <c r="HY110"/>
  <c r="HZ110" s="1"/>
  <c r="HQ112"/>
  <c r="HR112" s="1"/>
  <c r="HY112"/>
  <c r="HZ112" s="1"/>
  <c r="HY115"/>
  <c r="HZ115" s="1"/>
  <c r="HY116"/>
  <c r="HZ116" s="1"/>
  <c r="HY117"/>
  <c r="HZ117" s="1"/>
  <c r="HY118"/>
  <c r="HZ118" s="1"/>
  <c r="IQ122"/>
  <c r="IR122" s="1"/>
  <c r="JO122"/>
  <c r="FW123"/>
  <c r="LK124"/>
  <c r="LL124" s="1"/>
  <c r="HQ124"/>
  <c r="HR124" s="1"/>
  <c r="IQ125"/>
  <c r="IU125" s="1"/>
  <c r="GG127"/>
  <c r="LK128"/>
  <c r="LO128" s="1"/>
  <c r="KS129"/>
  <c r="KX129" s="1"/>
  <c r="GG132"/>
  <c r="IO135"/>
  <c r="IP135" s="1"/>
  <c r="LC135"/>
  <c r="LD135" s="1"/>
  <c r="IQ136"/>
  <c r="IR136" s="1"/>
  <c r="GG138"/>
  <c r="LK138"/>
  <c r="LL138" s="1"/>
  <c r="HQ138"/>
  <c r="HR138" s="1"/>
  <c r="HS141"/>
  <c r="HT141" s="1"/>
  <c r="IA141"/>
  <c r="IB141" s="1"/>
  <c r="LC141"/>
  <c r="LD141" s="1"/>
  <c r="HS143"/>
  <c r="HT143" s="1"/>
  <c r="LK143"/>
  <c r="LL143" s="1"/>
  <c r="GI144"/>
  <c r="HY144"/>
  <c r="HZ144" s="1"/>
  <c r="GF144"/>
  <c r="FV145"/>
  <c r="FW145"/>
  <c r="LT149"/>
  <c r="LW149"/>
  <c r="KF153"/>
  <c r="KI153"/>
  <c r="MB162"/>
  <c r="ME162"/>
  <c r="IJ170"/>
  <c r="IM170"/>
  <c r="HQ21"/>
  <c r="HR21" s="1"/>
  <c r="HY21"/>
  <c r="HZ21" s="1"/>
  <c r="IA25"/>
  <c r="IB25" s="1"/>
  <c r="LI28"/>
  <c r="LJ28" s="1"/>
  <c r="LK33"/>
  <c r="LL33" s="1"/>
  <c r="HY34"/>
  <c r="ID34" s="1"/>
  <c r="HY35"/>
  <c r="KS36"/>
  <c r="KX36" s="1"/>
  <c r="LC39"/>
  <c r="LD39" s="1"/>
  <c r="LI39"/>
  <c r="LJ39" s="1"/>
  <c r="HY49"/>
  <c r="LK50"/>
  <c r="IO56"/>
  <c r="IT56" s="1"/>
  <c r="IQ57"/>
  <c r="IU57" s="1"/>
  <c r="LK57"/>
  <c r="HY58"/>
  <c r="HZ58" s="1"/>
  <c r="HY59"/>
  <c r="HZ59" s="1"/>
  <c r="HY60"/>
  <c r="HZ60" s="1"/>
  <c r="HQ61"/>
  <c r="HR61" s="1"/>
  <c r="HY61"/>
  <c r="HZ61" s="1"/>
  <c r="IA65"/>
  <c r="IB65" s="1"/>
  <c r="IA70"/>
  <c r="IE70" s="1"/>
  <c r="HY72"/>
  <c r="IA74"/>
  <c r="HY81"/>
  <c r="HZ81" s="1"/>
  <c r="IO82"/>
  <c r="IP82" s="1"/>
  <c r="IO83"/>
  <c r="IA85"/>
  <c r="IB85" s="1"/>
  <c r="IQ87"/>
  <c r="IR87" s="1"/>
  <c r="JO87"/>
  <c r="JS87" s="1"/>
  <c r="LK87"/>
  <c r="LL87" s="1"/>
  <c r="IQ88"/>
  <c r="IR88" s="1"/>
  <c r="LK88"/>
  <c r="LL88" s="1"/>
  <c r="LK89"/>
  <c r="LL89" s="1"/>
  <c r="IA92"/>
  <c r="IB92" s="1"/>
  <c r="IA93"/>
  <c r="IA95"/>
  <c r="IB95" s="1"/>
  <c r="IA96"/>
  <c r="IB96" s="1"/>
  <c r="IA97"/>
  <c r="HY98"/>
  <c r="ID98" s="1"/>
  <c r="HY99"/>
  <c r="ID99" s="1"/>
  <c r="HY103"/>
  <c r="HZ103" s="1"/>
  <c r="HQ104"/>
  <c r="HR104" s="1"/>
  <c r="HY104"/>
  <c r="HZ104" s="1"/>
  <c r="HQ105"/>
  <c r="HR105" s="1"/>
  <c r="HY105"/>
  <c r="HZ105" s="1"/>
  <c r="HY106"/>
  <c r="LK107"/>
  <c r="LK108"/>
  <c r="LO108" s="1"/>
  <c r="IA109"/>
  <c r="IB109" s="1"/>
  <c r="LI109"/>
  <c r="LJ109" s="1"/>
  <c r="LK110"/>
  <c r="LL110" s="1"/>
  <c r="LK111"/>
  <c r="LO111" s="1"/>
  <c r="LK112"/>
  <c r="LL112" s="1"/>
  <c r="IQ113"/>
  <c r="IR113" s="1"/>
  <c r="JO113"/>
  <c r="JS113" s="1"/>
  <c r="LK113"/>
  <c r="LL113" s="1"/>
  <c r="LK114"/>
  <c r="LL114" s="1"/>
  <c r="LK115"/>
  <c r="LL115" s="1"/>
  <c r="LK116"/>
  <c r="LL116" s="1"/>
  <c r="LK118"/>
  <c r="LL118" s="1"/>
  <c r="LK119"/>
  <c r="LL119" s="1"/>
  <c r="FW121"/>
  <c r="GI124"/>
  <c r="IO124"/>
  <c r="IP124" s="1"/>
  <c r="LC124"/>
  <c r="LD124" s="1"/>
  <c r="HQ126"/>
  <c r="LI130"/>
  <c r="LJ130" s="1"/>
  <c r="FW130"/>
  <c r="GJ131"/>
  <c r="IA131"/>
  <c r="IB131" s="1"/>
  <c r="GG131"/>
  <c r="LK131"/>
  <c r="LL131" s="1"/>
  <c r="HQ131"/>
  <c r="HR131" s="1"/>
  <c r="IQ132"/>
  <c r="IR132" s="1"/>
  <c r="HQ133"/>
  <c r="HR133" s="1"/>
  <c r="KK133"/>
  <c r="KL133" s="1"/>
  <c r="KS133"/>
  <c r="KT133" s="1"/>
  <c r="HS134"/>
  <c r="HT134" s="1"/>
  <c r="IA134"/>
  <c r="IB134" s="1"/>
  <c r="LC134"/>
  <c r="JO136"/>
  <c r="JP136" s="1"/>
  <c r="KS137"/>
  <c r="IO138"/>
  <c r="IP138" s="1"/>
  <c r="KM139"/>
  <c r="KN139" s="1"/>
  <c r="KU139"/>
  <c r="KV139" s="1"/>
  <c r="LI139"/>
  <c r="LJ139" s="1"/>
  <c r="JO139"/>
  <c r="JP139" s="1"/>
  <c r="HY142"/>
  <c r="HZ142" s="1"/>
  <c r="LI142"/>
  <c r="LJ142" s="1"/>
  <c r="GG143"/>
  <c r="HQ145"/>
  <c r="HR145" s="1"/>
  <c r="HY145"/>
  <c r="HZ145" s="1"/>
  <c r="IO145"/>
  <c r="IP145" s="1"/>
  <c r="LK145"/>
  <c r="LL145" s="1"/>
  <c r="LW146"/>
  <c r="LT146"/>
  <c r="LT147"/>
  <c r="LW147"/>
  <c r="LT153"/>
  <c r="LW153"/>
  <c r="LT171"/>
  <c r="LW171"/>
  <c r="KN263"/>
  <c r="KQ263"/>
  <c r="IA146"/>
  <c r="IB146" s="1"/>
  <c r="GG146"/>
  <c r="LK146"/>
  <c r="LL146" s="1"/>
  <c r="HQ146"/>
  <c r="HR146" s="1"/>
  <c r="FV148"/>
  <c r="HY149"/>
  <c r="HZ149" s="1"/>
  <c r="LK152"/>
  <c r="LO152" s="1"/>
  <c r="LK153"/>
  <c r="LL153" s="1"/>
  <c r="IO154"/>
  <c r="IP154" s="1"/>
  <c r="LC154"/>
  <c r="LD154" s="1"/>
  <c r="FW157"/>
  <c r="HQ158"/>
  <c r="HR158" s="1"/>
  <c r="JO160"/>
  <c r="JP160" s="1"/>
  <c r="LK160"/>
  <c r="LO160" s="1"/>
  <c r="HY162"/>
  <c r="ID162" s="1"/>
  <c r="IO163"/>
  <c r="IP163" s="1"/>
  <c r="LC163"/>
  <c r="LD163" s="1"/>
  <c r="IQ164"/>
  <c r="IR164" s="1"/>
  <c r="GI165"/>
  <c r="LC165"/>
  <c r="LD165" s="1"/>
  <c r="GI166"/>
  <c r="KS167"/>
  <c r="KT167" s="1"/>
  <c r="HS168"/>
  <c r="HW168" s="1"/>
  <c r="IA168"/>
  <c r="IE168" s="1"/>
  <c r="KS168"/>
  <c r="KX168" s="1"/>
  <c r="FW169"/>
  <c r="LK170"/>
  <c r="LL170" s="1"/>
  <c r="HQ170"/>
  <c r="HR170" s="1"/>
  <c r="JO171"/>
  <c r="JP171" s="1"/>
  <c r="KK172"/>
  <c r="KS172"/>
  <c r="KT172" s="1"/>
  <c r="JO174"/>
  <c r="JS174" s="1"/>
  <c r="LK174"/>
  <c r="LL174" s="1"/>
  <c r="IA179"/>
  <c r="KK180"/>
  <c r="KP180" s="1"/>
  <c r="KS180"/>
  <c r="KX180" s="1"/>
  <c r="IQ181"/>
  <c r="IU181" s="1"/>
  <c r="HQ181"/>
  <c r="HS182"/>
  <c r="HW182" s="1"/>
  <c r="IA182"/>
  <c r="IB182" s="1"/>
  <c r="KS182"/>
  <c r="KT182" s="1"/>
  <c r="GF183"/>
  <c r="GT183" s="1"/>
  <c r="IQ186"/>
  <c r="IR186" s="1"/>
  <c r="HQ186"/>
  <c r="HV186" s="1"/>
  <c r="KS187"/>
  <c r="KX187" s="1"/>
  <c r="IA189"/>
  <c r="IE189" s="1"/>
  <c r="IQ192"/>
  <c r="IU192" s="1"/>
  <c r="LK192"/>
  <c r="LO192" s="1"/>
  <c r="IQ195"/>
  <c r="IR195" s="1"/>
  <c r="LK195"/>
  <c r="LL195" s="1"/>
  <c r="IQ196"/>
  <c r="IR196" s="1"/>
  <c r="JO196"/>
  <c r="JP196" s="1"/>
  <c r="LK196"/>
  <c r="LL196" s="1"/>
  <c r="IQ197"/>
  <c r="IR197" s="1"/>
  <c r="LK197"/>
  <c r="LL197" s="1"/>
  <c r="LK198"/>
  <c r="LL198" s="1"/>
  <c r="IQ199"/>
  <c r="IR199" s="1"/>
  <c r="LK199"/>
  <c r="LL199" s="1"/>
  <c r="IQ200"/>
  <c r="IR200" s="1"/>
  <c r="JO200"/>
  <c r="LK200"/>
  <c r="LL200" s="1"/>
  <c r="IA204"/>
  <c r="IB204" s="1"/>
  <c r="IA205"/>
  <c r="IB205" s="1"/>
  <c r="IA206"/>
  <c r="IB206" s="1"/>
  <c r="IA207"/>
  <c r="IB207" s="1"/>
  <c r="HY208"/>
  <c r="HZ208" s="1"/>
  <c r="HY209"/>
  <c r="HZ209" s="1"/>
  <c r="HY210"/>
  <c r="HZ210" s="1"/>
  <c r="HY211"/>
  <c r="HZ211" s="1"/>
  <c r="HY213"/>
  <c r="HZ213" s="1"/>
  <c r="HY214"/>
  <c r="HZ214" s="1"/>
  <c r="HQ215"/>
  <c r="HR215" s="1"/>
  <c r="HY215"/>
  <c r="HZ215" s="1"/>
  <c r="HY216"/>
  <c r="HY217"/>
  <c r="HZ217" s="1"/>
  <c r="HY218"/>
  <c r="HZ218" s="1"/>
  <c r="HQ219"/>
  <c r="HR219" s="1"/>
  <c r="HY219"/>
  <c r="HZ219" s="1"/>
  <c r="HQ220"/>
  <c r="HR220" s="1"/>
  <c r="HY220"/>
  <c r="HZ220" s="1"/>
  <c r="HY221"/>
  <c r="HZ221" s="1"/>
  <c r="HY222"/>
  <c r="HZ222" s="1"/>
  <c r="HQ223"/>
  <c r="HR223" s="1"/>
  <c r="HY223"/>
  <c r="HZ223" s="1"/>
  <c r="HQ228"/>
  <c r="HR228" s="1"/>
  <c r="HY228"/>
  <c r="HZ228" s="1"/>
  <c r="HY230"/>
  <c r="HZ230" s="1"/>
  <c r="HQ231"/>
  <c r="HR231" s="1"/>
  <c r="HY231"/>
  <c r="HZ231" s="1"/>
  <c r="HQ232"/>
  <c r="HR232" s="1"/>
  <c r="HY232"/>
  <c r="HZ232" s="1"/>
  <c r="HY233"/>
  <c r="HZ233" s="1"/>
  <c r="LC235"/>
  <c r="LD235" s="1"/>
  <c r="LI235"/>
  <c r="LJ235" s="1"/>
  <c r="KU236"/>
  <c r="KV236" s="1"/>
  <c r="LC236"/>
  <c r="LG236" s="1"/>
  <c r="LI236"/>
  <c r="LJ236" s="1"/>
  <c r="IA241"/>
  <c r="IA242"/>
  <c r="IA244"/>
  <c r="IE244" s="1"/>
  <c r="KK244"/>
  <c r="KL244" s="1"/>
  <c r="KS244"/>
  <c r="IA245"/>
  <c r="HY246"/>
  <c r="HZ246" s="1"/>
  <c r="LK248"/>
  <c r="LL248" s="1"/>
  <c r="LK252"/>
  <c r="IA253"/>
  <c r="IB253" s="1"/>
  <c r="IA254"/>
  <c r="IB254" s="1"/>
  <c r="IQ259"/>
  <c r="IR259" s="1"/>
  <c r="JO259"/>
  <c r="LK259"/>
  <c r="IA260"/>
  <c r="IB260" s="1"/>
  <c r="GF264"/>
  <c r="GT264" s="1"/>
  <c r="HS265"/>
  <c r="JX265"/>
  <c r="KA265"/>
  <c r="KN270"/>
  <c r="KQ270"/>
  <c r="IJ372"/>
  <c r="IM372"/>
  <c r="IO146"/>
  <c r="IP146" s="1"/>
  <c r="LC146"/>
  <c r="LG146" s="1"/>
  <c r="JO147"/>
  <c r="JP147" s="1"/>
  <c r="IA148"/>
  <c r="IB148" s="1"/>
  <c r="IQ148"/>
  <c r="IR148" s="1"/>
  <c r="KK148"/>
  <c r="GI150"/>
  <c r="FW151"/>
  <c r="GI152"/>
  <c r="GG153"/>
  <c r="JO153"/>
  <c r="JP153" s="1"/>
  <c r="JO155"/>
  <c r="JP155" s="1"/>
  <c r="GJ156"/>
  <c r="LC158"/>
  <c r="GI160"/>
  <c r="JO164"/>
  <c r="JP164" s="1"/>
  <c r="GG168"/>
  <c r="LC170"/>
  <c r="FW173"/>
  <c r="GF174"/>
  <c r="GT174" s="1"/>
  <c r="LC176"/>
  <c r="IA177"/>
  <c r="KU177"/>
  <c r="KV177" s="1"/>
  <c r="LC177"/>
  <c r="LD177" s="1"/>
  <c r="FW180"/>
  <c r="GI181"/>
  <c r="GG182"/>
  <c r="FW185"/>
  <c r="GI186"/>
  <c r="HY187"/>
  <c r="GG187"/>
  <c r="IO202"/>
  <c r="IP202" s="1"/>
  <c r="LK215"/>
  <c r="LL215" s="1"/>
  <c r="JO216"/>
  <c r="JO217"/>
  <c r="LK217"/>
  <c r="LL217" s="1"/>
  <c r="LK218"/>
  <c r="LL218" s="1"/>
  <c r="JO221"/>
  <c r="LK222"/>
  <c r="LL222" s="1"/>
  <c r="JO229"/>
  <c r="LK231"/>
  <c r="LL231" s="1"/>
  <c r="LK232"/>
  <c r="LL232" s="1"/>
  <c r="IA237"/>
  <c r="IB237" s="1"/>
  <c r="LC259"/>
  <c r="FW263"/>
  <c r="IJ275"/>
  <c r="IM275"/>
  <c r="LT370"/>
  <c r="LW370"/>
  <c r="HY148"/>
  <c r="HZ148" s="1"/>
  <c r="HQ148"/>
  <c r="HR148" s="1"/>
  <c r="JO149"/>
  <c r="JP149" s="1"/>
  <c r="HY156"/>
  <c r="HZ156" s="1"/>
  <c r="GF156"/>
  <c r="GT156" s="1"/>
  <c r="HS157"/>
  <c r="HT157" s="1"/>
  <c r="IA157"/>
  <c r="IB157" s="1"/>
  <c r="LI157"/>
  <c r="LJ157" s="1"/>
  <c r="HQ159"/>
  <c r="HY159"/>
  <c r="HZ159" s="1"/>
  <c r="HQ165"/>
  <c r="HR165" s="1"/>
  <c r="HY165"/>
  <c r="HZ165" s="1"/>
  <c r="GJ167"/>
  <c r="HQ167"/>
  <c r="HR167" s="1"/>
  <c r="HS169"/>
  <c r="HT169" s="1"/>
  <c r="IA169"/>
  <c r="IB169" s="1"/>
  <c r="LI169"/>
  <c r="LJ169" s="1"/>
  <c r="HQ172"/>
  <c r="HR172" s="1"/>
  <c r="HY176"/>
  <c r="HZ176" s="1"/>
  <c r="HY177"/>
  <c r="HZ177" s="1"/>
  <c r="KS178"/>
  <c r="HQ179"/>
  <c r="HV179" s="1"/>
  <c r="HY183"/>
  <c r="HZ183" s="1"/>
  <c r="IQ184"/>
  <c r="IR184" s="1"/>
  <c r="HY188"/>
  <c r="LK190"/>
  <c r="LL190" s="1"/>
  <c r="IQ191"/>
  <c r="IR191" s="1"/>
  <c r="LK191"/>
  <c r="LO191" s="1"/>
  <c r="LK193"/>
  <c r="IA198"/>
  <c r="IB198" s="1"/>
  <c r="IO203"/>
  <c r="IP203" s="1"/>
  <c r="JO204"/>
  <c r="LK204"/>
  <c r="LL204" s="1"/>
  <c r="LK205"/>
  <c r="LL205" s="1"/>
  <c r="LK206"/>
  <c r="LL206" s="1"/>
  <c r="GI210"/>
  <c r="LC210"/>
  <c r="LI210"/>
  <c r="LJ210" s="1"/>
  <c r="LI218"/>
  <c r="LJ218" s="1"/>
  <c r="LI225"/>
  <c r="LJ225" s="1"/>
  <c r="HY238"/>
  <c r="HZ238" s="1"/>
  <c r="LK241"/>
  <c r="HY243"/>
  <c r="IO247"/>
  <c r="LK247"/>
  <c r="IA250"/>
  <c r="IB250" s="1"/>
  <c r="LK253"/>
  <c r="LL253" s="1"/>
  <c r="IQ258"/>
  <c r="LK258"/>
  <c r="LK260"/>
  <c r="LI262"/>
  <c r="LJ262" s="1"/>
  <c r="GG263"/>
  <c r="HY264"/>
  <c r="HZ264" s="1"/>
  <c r="KF265"/>
  <c r="KI265"/>
  <c r="KF270"/>
  <c r="KI270"/>
  <c r="LT272"/>
  <c r="LW272"/>
  <c r="LT276"/>
  <c r="LW276"/>
  <c r="HY147"/>
  <c r="HZ147" s="1"/>
  <c r="GG147"/>
  <c r="HS149"/>
  <c r="HT149" s="1"/>
  <c r="KK149"/>
  <c r="KS149"/>
  <c r="KT149" s="1"/>
  <c r="HQ150"/>
  <c r="HR150" s="1"/>
  <c r="HY150"/>
  <c r="HZ150" s="1"/>
  <c r="GF150"/>
  <c r="HS151"/>
  <c r="HW151" s="1"/>
  <c r="IA151"/>
  <c r="IE151" s="1"/>
  <c r="KM151"/>
  <c r="KN151" s="1"/>
  <c r="KU151"/>
  <c r="KV151" s="1"/>
  <c r="LC151"/>
  <c r="LG151" s="1"/>
  <c r="HQ152"/>
  <c r="HV152" s="1"/>
  <c r="HY152"/>
  <c r="HZ152" s="1"/>
  <c r="IQ154"/>
  <c r="IR154" s="1"/>
  <c r="LK154"/>
  <c r="LL154" s="1"/>
  <c r="HQ154"/>
  <c r="HR154" s="1"/>
  <c r="GG155"/>
  <c r="IQ156"/>
  <c r="IR156" s="1"/>
  <c r="JO156"/>
  <c r="JS156" s="1"/>
  <c r="HY158"/>
  <c r="HZ158" s="1"/>
  <c r="JO159"/>
  <c r="JS159" s="1"/>
  <c r="HQ160"/>
  <c r="HV160" s="1"/>
  <c r="HY160"/>
  <c r="ID160" s="1"/>
  <c r="HS161"/>
  <c r="HT161" s="1"/>
  <c r="JO161"/>
  <c r="JP161" s="1"/>
  <c r="IQ162"/>
  <c r="JO162"/>
  <c r="JP162" s="1"/>
  <c r="IQ163"/>
  <c r="IR163" s="1"/>
  <c r="LK163"/>
  <c r="LL163" s="1"/>
  <c r="HQ163"/>
  <c r="HR163" s="1"/>
  <c r="HY164"/>
  <c r="HZ164" s="1"/>
  <c r="GG164"/>
  <c r="IQ166"/>
  <c r="IR166" s="1"/>
  <c r="IO167"/>
  <c r="IP167" s="1"/>
  <c r="IO168"/>
  <c r="IT168" s="1"/>
  <c r="KM168"/>
  <c r="KQ168" s="1"/>
  <c r="KU168"/>
  <c r="KY168" s="1"/>
  <c r="LI168"/>
  <c r="HY170"/>
  <c r="HZ170" s="1"/>
  <c r="HS171"/>
  <c r="HW171" s="1"/>
  <c r="IA171"/>
  <c r="IE171" s="1"/>
  <c r="LC171"/>
  <c r="LG171" s="1"/>
  <c r="LC172"/>
  <c r="LG172" s="1"/>
  <c r="HS173"/>
  <c r="HW173" s="1"/>
  <c r="IA173"/>
  <c r="IB173" s="1"/>
  <c r="KM173"/>
  <c r="KU173"/>
  <c r="KV173" s="1"/>
  <c r="LC173"/>
  <c r="LD173" s="1"/>
  <c r="HQ174"/>
  <c r="HR174" s="1"/>
  <c r="HY174"/>
  <c r="ID174" s="1"/>
  <c r="HS175"/>
  <c r="HT175" s="1"/>
  <c r="IA175"/>
  <c r="IE175" s="1"/>
  <c r="GJ176"/>
  <c r="FW176"/>
  <c r="FW177"/>
  <c r="GJ178"/>
  <c r="IQ178"/>
  <c r="IU178" s="1"/>
  <c r="JO178"/>
  <c r="JP178" s="1"/>
  <c r="FW178"/>
  <c r="GI179"/>
  <c r="KM179"/>
  <c r="KN179" s="1"/>
  <c r="KU179"/>
  <c r="LC179"/>
  <c r="LD179" s="1"/>
  <c r="HS180"/>
  <c r="HW180" s="1"/>
  <c r="IA180"/>
  <c r="IE180" s="1"/>
  <c r="KM181"/>
  <c r="KU181"/>
  <c r="KV181" s="1"/>
  <c r="IO182"/>
  <c r="IT182" s="1"/>
  <c r="LC182"/>
  <c r="LG182" s="1"/>
  <c r="LI182"/>
  <c r="LJ182" s="1"/>
  <c r="JO183"/>
  <c r="JP183" s="1"/>
  <c r="LK183"/>
  <c r="LO183" s="1"/>
  <c r="HQ184"/>
  <c r="HV184" s="1"/>
  <c r="HY184"/>
  <c r="HZ184" s="1"/>
  <c r="HS185"/>
  <c r="HW185" s="1"/>
  <c r="IA185"/>
  <c r="IE185" s="1"/>
  <c r="LI185"/>
  <c r="LJ185" s="1"/>
  <c r="KM186"/>
  <c r="KU186"/>
  <c r="KV186" s="1"/>
  <c r="IQ188"/>
  <c r="IR188" s="1"/>
  <c r="JO188"/>
  <c r="JS188" s="1"/>
  <c r="LK188"/>
  <c r="IO189"/>
  <c r="IT189" s="1"/>
  <c r="LC189"/>
  <c r="LD189" s="1"/>
  <c r="GI190"/>
  <c r="IO191"/>
  <c r="HY192"/>
  <c r="ID192" s="1"/>
  <c r="GI193"/>
  <c r="IO193"/>
  <c r="IP193" s="1"/>
  <c r="KM193"/>
  <c r="KQ193" s="1"/>
  <c r="LK194"/>
  <c r="HQ195"/>
  <c r="HR195" s="1"/>
  <c r="HY195"/>
  <c r="HZ195" s="1"/>
  <c r="HY196"/>
  <c r="HZ196" s="1"/>
  <c r="HY197"/>
  <c r="HZ197" s="1"/>
  <c r="HY198"/>
  <c r="HZ198" s="1"/>
  <c r="HQ199"/>
  <c r="HR199" s="1"/>
  <c r="HY199"/>
  <c r="HZ199" s="1"/>
  <c r="HY200"/>
  <c r="HZ200" s="1"/>
  <c r="HY201"/>
  <c r="HZ201" s="1"/>
  <c r="IA203"/>
  <c r="IB203" s="1"/>
  <c r="KU204"/>
  <c r="KV204" s="1"/>
  <c r="LC204"/>
  <c r="LI204"/>
  <c r="LJ204" s="1"/>
  <c r="IO205"/>
  <c r="IP205" s="1"/>
  <c r="KU205"/>
  <c r="KV205" s="1"/>
  <c r="LI205"/>
  <c r="LJ205" s="1"/>
  <c r="GG208"/>
  <c r="IA208"/>
  <c r="IB208" s="1"/>
  <c r="KK208"/>
  <c r="KL208" s="1"/>
  <c r="KS208"/>
  <c r="KT208" s="1"/>
  <c r="GG209"/>
  <c r="IA209"/>
  <c r="IB209" s="1"/>
  <c r="KK209"/>
  <c r="KL209" s="1"/>
  <c r="KS209"/>
  <c r="KT209" s="1"/>
  <c r="HS210"/>
  <c r="HT210" s="1"/>
  <c r="IA210"/>
  <c r="IB210" s="1"/>
  <c r="KK210"/>
  <c r="KL210" s="1"/>
  <c r="KS210"/>
  <c r="KT210" s="1"/>
  <c r="IA211"/>
  <c r="IB211" s="1"/>
  <c r="KS211"/>
  <c r="KT211" s="1"/>
  <c r="IA212"/>
  <c r="IB212" s="1"/>
  <c r="KS212"/>
  <c r="KT212" s="1"/>
  <c r="IA213"/>
  <c r="IB213" s="1"/>
  <c r="KK213"/>
  <c r="KS213"/>
  <c r="KT213" s="1"/>
  <c r="HS214"/>
  <c r="HT214" s="1"/>
  <c r="IA214"/>
  <c r="IB214" s="1"/>
  <c r="KS214"/>
  <c r="KT214" s="1"/>
  <c r="IA215"/>
  <c r="IB215" s="1"/>
  <c r="IA216"/>
  <c r="IA217"/>
  <c r="IB217" s="1"/>
  <c r="IA219"/>
  <c r="IB219" s="1"/>
  <c r="KK219"/>
  <c r="KP219" s="1"/>
  <c r="KS219"/>
  <c r="KT219" s="1"/>
  <c r="GG220"/>
  <c r="IA220"/>
  <c r="IB220" s="1"/>
  <c r="KK220"/>
  <c r="KP220" s="1"/>
  <c r="KS220"/>
  <c r="KT220" s="1"/>
  <c r="GG221"/>
  <c r="IA221"/>
  <c r="IB221" s="1"/>
  <c r="KK221"/>
  <c r="KP221" s="1"/>
  <c r="KS221"/>
  <c r="KT221" s="1"/>
  <c r="IA223"/>
  <c r="IB223" s="1"/>
  <c r="IA224"/>
  <c r="KS224"/>
  <c r="IA225"/>
  <c r="IB225" s="1"/>
  <c r="IQ227"/>
  <c r="JO227"/>
  <c r="LK227"/>
  <c r="IA228"/>
  <c r="IB228" s="1"/>
  <c r="IA229"/>
  <c r="IB229" s="1"/>
  <c r="HS230"/>
  <c r="HT230" s="1"/>
  <c r="IA230"/>
  <c r="IB230" s="1"/>
  <c r="IA231"/>
  <c r="IB231" s="1"/>
  <c r="IA232"/>
  <c r="IB232" s="1"/>
  <c r="IA233"/>
  <c r="IB233" s="1"/>
  <c r="KS233"/>
  <c r="KT233" s="1"/>
  <c r="HS234"/>
  <c r="IA234"/>
  <c r="KS234"/>
  <c r="GJ235"/>
  <c r="IQ235"/>
  <c r="IR235" s="1"/>
  <c r="JO235"/>
  <c r="LK235"/>
  <c r="LL235" s="1"/>
  <c r="GJ236"/>
  <c r="IQ236"/>
  <c r="IR236" s="1"/>
  <c r="LK236"/>
  <c r="LL236" s="1"/>
  <c r="LK237"/>
  <c r="LL237" s="1"/>
  <c r="IQ238"/>
  <c r="IR238" s="1"/>
  <c r="LK238"/>
  <c r="LL238" s="1"/>
  <c r="HY239"/>
  <c r="HQ240"/>
  <c r="HY240"/>
  <c r="HZ240" s="1"/>
  <c r="JO243"/>
  <c r="HS246"/>
  <c r="HT246" s="1"/>
  <c r="IA246"/>
  <c r="IB246" s="1"/>
  <c r="IA247"/>
  <c r="GF248"/>
  <c r="GT248" s="1"/>
  <c r="HY248"/>
  <c r="HQ249"/>
  <c r="HR249" s="1"/>
  <c r="HY249"/>
  <c r="HZ249" s="1"/>
  <c r="HY250"/>
  <c r="HZ250" s="1"/>
  <c r="GF251"/>
  <c r="GT251" s="1"/>
  <c r="HY251"/>
  <c r="HY252"/>
  <c r="ID252" s="1"/>
  <c r="IO253"/>
  <c r="IP253" s="1"/>
  <c r="KM253"/>
  <c r="KU253"/>
  <c r="KV253" s="1"/>
  <c r="LC253"/>
  <c r="LI253"/>
  <c r="LJ253" s="1"/>
  <c r="JO255"/>
  <c r="IQ256"/>
  <c r="JO256"/>
  <c r="LK256"/>
  <c r="HY257"/>
  <c r="HY259"/>
  <c r="LC260"/>
  <c r="HY261"/>
  <c r="IA262"/>
  <c r="IB262" s="1"/>
  <c r="KK262"/>
  <c r="KP262" s="1"/>
  <c r="KS262"/>
  <c r="KT262" s="1"/>
  <c r="HS263"/>
  <c r="HT263" s="1"/>
  <c r="LI263"/>
  <c r="LJ263" s="1"/>
  <c r="IQ267"/>
  <c r="IR267" s="1"/>
  <c r="FW268"/>
  <c r="IJ268"/>
  <c r="KK269"/>
  <c r="KL269" s="1"/>
  <c r="KS269"/>
  <c r="KT269" s="1"/>
  <c r="GG270"/>
  <c r="GF271"/>
  <c r="HY272"/>
  <c r="HZ272" s="1"/>
  <c r="KK272"/>
  <c r="KL272" s="1"/>
  <c r="IL272"/>
  <c r="IA274"/>
  <c r="IB274" s="1"/>
  <c r="LC274"/>
  <c r="LI274"/>
  <c r="LJ274" s="1"/>
  <c r="JO276"/>
  <c r="GJ277"/>
  <c r="KK278"/>
  <c r="KS278"/>
  <c r="KT278" s="1"/>
  <c r="GI279"/>
  <c r="IO279"/>
  <c r="IP279" s="1"/>
  <c r="LK279"/>
  <c r="LL279" s="1"/>
  <c r="HQ280"/>
  <c r="HR280" s="1"/>
  <c r="HY280"/>
  <c r="HZ280" s="1"/>
  <c r="HS281"/>
  <c r="HT281" s="1"/>
  <c r="IA281"/>
  <c r="IB281" s="1"/>
  <c r="IA282"/>
  <c r="IB282" s="1"/>
  <c r="IA283"/>
  <c r="IB283" s="1"/>
  <c r="IA284"/>
  <c r="IB284" s="1"/>
  <c r="HS285"/>
  <c r="HT285" s="1"/>
  <c r="IA285"/>
  <c r="IB285" s="1"/>
  <c r="IA286"/>
  <c r="IB286" s="1"/>
  <c r="IA287"/>
  <c r="IB287" s="1"/>
  <c r="IA291"/>
  <c r="KS291"/>
  <c r="IA294"/>
  <c r="IB294" s="1"/>
  <c r="IA295"/>
  <c r="IB295" s="1"/>
  <c r="IQ297"/>
  <c r="IR297" s="1"/>
  <c r="LK297"/>
  <c r="LL297" s="1"/>
  <c r="GG309"/>
  <c r="GU309" s="1"/>
  <c r="HY324"/>
  <c r="HZ324" s="1"/>
  <c r="HY325"/>
  <c r="HZ325" s="1"/>
  <c r="HQ326"/>
  <c r="HR326" s="1"/>
  <c r="HY326"/>
  <c r="HZ326" s="1"/>
  <c r="IO329"/>
  <c r="IP329" s="1"/>
  <c r="HY333"/>
  <c r="HY334"/>
  <c r="JO336"/>
  <c r="JS336" s="1"/>
  <c r="IQ337"/>
  <c r="IR337" s="1"/>
  <c r="IA341"/>
  <c r="JO342"/>
  <c r="LK342"/>
  <c r="LO342" s="1"/>
  <c r="IO343"/>
  <c r="KU343"/>
  <c r="LC343"/>
  <c r="LI343"/>
  <c r="LJ343" s="1"/>
  <c r="LK346"/>
  <c r="HY347"/>
  <c r="IA349"/>
  <c r="LC350"/>
  <c r="LG350" s="1"/>
  <c r="HY352"/>
  <c r="LK355"/>
  <c r="IA356"/>
  <c r="IB356" s="1"/>
  <c r="IA357"/>
  <c r="IB357" s="1"/>
  <c r="LC360"/>
  <c r="LI360"/>
  <c r="GI361"/>
  <c r="IO361"/>
  <c r="IT361" s="1"/>
  <c r="KU361"/>
  <c r="LC361"/>
  <c r="LI361"/>
  <c r="IA363"/>
  <c r="IB363" s="1"/>
  <c r="LC363"/>
  <c r="LI363"/>
  <c r="LJ363" s="1"/>
  <c r="LC366"/>
  <c r="LI366"/>
  <c r="LJ366" s="1"/>
  <c r="LI367"/>
  <c r="LJ367" s="1"/>
  <c r="IO369"/>
  <c r="IP369" s="1"/>
  <c r="LK369"/>
  <c r="LL369" s="1"/>
  <c r="HY371"/>
  <c r="JN371"/>
  <c r="LF371"/>
  <c r="IA372"/>
  <c r="IB372" s="1"/>
  <c r="GJ372"/>
  <c r="HQ373"/>
  <c r="HR373" s="1"/>
  <c r="HY373"/>
  <c r="HZ373" s="1"/>
  <c r="IJ380"/>
  <c r="IM380"/>
  <c r="IJ407"/>
  <c r="IM407"/>
  <c r="JX409"/>
  <c r="KA409"/>
  <c r="LD409"/>
  <c r="LG409"/>
  <c r="KN412"/>
  <c r="KH421"/>
  <c r="KD421"/>
  <c r="FW265"/>
  <c r="KM266"/>
  <c r="KU266"/>
  <c r="KY266" s="1"/>
  <c r="LC266"/>
  <c r="GF266"/>
  <c r="HQ267"/>
  <c r="HR267" s="1"/>
  <c r="LB268"/>
  <c r="IA270"/>
  <c r="IE270" s="1"/>
  <c r="JO270"/>
  <c r="JP270" s="1"/>
  <c r="FW272"/>
  <c r="GU272" s="1"/>
  <c r="JO272"/>
  <c r="HY282"/>
  <c r="HZ282" s="1"/>
  <c r="HY283"/>
  <c r="HZ283" s="1"/>
  <c r="HY288"/>
  <c r="HZ288" s="1"/>
  <c r="IO298"/>
  <c r="IP298" s="1"/>
  <c r="LK298"/>
  <c r="LL298" s="1"/>
  <c r="GJ299"/>
  <c r="GJ300"/>
  <c r="GG301"/>
  <c r="GG302"/>
  <c r="IA302"/>
  <c r="IB302" s="1"/>
  <c r="GG303"/>
  <c r="LC303"/>
  <c r="LI303"/>
  <c r="LJ303" s="1"/>
  <c r="GF304"/>
  <c r="GI306"/>
  <c r="GF306"/>
  <c r="GF308"/>
  <c r="GI309"/>
  <c r="GG310"/>
  <c r="GJ310"/>
  <c r="GG311"/>
  <c r="LC311"/>
  <c r="LC313"/>
  <c r="JO313"/>
  <c r="GI316"/>
  <c r="LC316"/>
  <c r="GF316"/>
  <c r="GJ317"/>
  <c r="GG318"/>
  <c r="IA318"/>
  <c r="IB318" s="1"/>
  <c r="LC318"/>
  <c r="HS319"/>
  <c r="HT319" s="1"/>
  <c r="IA319"/>
  <c r="GI320"/>
  <c r="LC320"/>
  <c r="GF320"/>
  <c r="GJ321"/>
  <c r="LK321"/>
  <c r="LL321" s="1"/>
  <c r="HQ321"/>
  <c r="HR321" s="1"/>
  <c r="GJ322"/>
  <c r="GF323"/>
  <c r="IO336"/>
  <c r="IP336" s="1"/>
  <c r="GG341"/>
  <c r="LK344"/>
  <c r="HQ370"/>
  <c r="HQ372"/>
  <c r="HY372"/>
  <c r="LT374"/>
  <c r="LW374"/>
  <c r="LT375"/>
  <c r="LW375"/>
  <c r="LT393"/>
  <c r="LW393"/>
  <c r="IJ396"/>
  <c r="IM396"/>
  <c r="MB409"/>
  <c r="ME409"/>
  <c r="JX416"/>
  <c r="KA416"/>
  <c r="IJ420"/>
  <c r="IM420"/>
  <c r="GG265"/>
  <c r="GJ267"/>
  <c r="IZ270"/>
  <c r="KP271"/>
  <c r="FW274"/>
  <c r="LK275"/>
  <c r="LL275" s="1"/>
  <c r="HQ275"/>
  <c r="HR275" s="1"/>
  <c r="GG276"/>
  <c r="LK282"/>
  <c r="LL282" s="1"/>
  <c r="LK283"/>
  <c r="LL283" s="1"/>
  <c r="LK286"/>
  <c r="LL286" s="1"/>
  <c r="LK287"/>
  <c r="LL287" s="1"/>
  <c r="JO288"/>
  <c r="LK288"/>
  <c r="LL288" s="1"/>
  <c r="LK289"/>
  <c r="LL289" s="1"/>
  <c r="LK292"/>
  <c r="LL292" s="1"/>
  <c r="IQ293"/>
  <c r="IR293" s="1"/>
  <c r="LK293"/>
  <c r="LL293" s="1"/>
  <c r="JO296"/>
  <c r="FW296"/>
  <c r="GU296" s="1"/>
  <c r="IA298"/>
  <c r="IB298" s="1"/>
  <c r="KM298"/>
  <c r="KU298"/>
  <c r="KV298" s="1"/>
  <c r="LI298"/>
  <c r="LJ298" s="1"/>
  <c r="GI299"/>
  <c r="IO299"/>
  <c r="IP299" s="1"/>
  <c r="KM299"/>
  <c r="KU299"/>
  <c r="KV299" s="1"/>
  <c r="LI299"/>
  <c r="LJ299" s="1"/>
  <c r="GI300"/>
  <c r="IO300"/>
  <c r="IP300" s="1"/>
  <c r="LK300"/>
  <c r="LL300" s="1"/>
  <c r="HQ301"/>
  <c r="HR301" s="1"/>
  <c r="HY301"/>
  <c r="HZ301" s="1"/>
  <c r="HQ302"/>
  <c r="HR302" s="1"/>
  <c r="HY302"/>
  <c r="HZ302" s="1"/>
  <c r="GF303"/>
  <c r="GT303" s="1"/>
  <c r="KK303"/>
  <c r="KS303"/>
  <c r="KT303" s="1"/>
  <c r="GJ304"/>
  <c r="IQ304"/>
  <c r="IR304" s="1"/>
  <c r="LK304"/>
  <c r="LL304" s="1"/>
  <c r="HQ304"/>
  <c r="HR304" s="1"/>
  <c r="GJ305"/>
  <c r="IQ305"/>
  <c r="IR305" s="1"/>
  <c r="GG305"/>
  <c r="GG306"/>
  <c r="IA306"/>
  <c r="IQ306"/>
  <c r="IR306" s="1"/>
  <c r="KK306"/>
  <c r="KS306"/>
  <c r="GI307"/>
  <c r="KM307"/>
  <c r="KN307" s="1"/>
  <c r="KU307"/>
  <c r="KV307" s="1"/>
  <c r="GF307"/>
  <c r="GJ308"/>
  <c r="IQ308"/>
  <c r="IR308" s="1"/>
  <c r="HQ308"/>
  <c r="HV308" s="1"/>
  <c r="HS309"/>
  <c r="HT309" s="1"/>
  <c r="KM309"/>
  <c r="KU309"/>
  <c r="KV309" s="1"/>
  <c r="LI309"/>
  <c r="LJ309" s="1"/>
  <c r="JO309"/>
  <c r="JP309" s="1"/>
  <c r="HQ310"/>
  <c r="HR310" s="1"/>
  <c r="HY310"/>
  <c r="HZ310" s="1"/>
  <c r="GF311"/>
  <c r="GT311" s="1"/>
  <c r="KK311"/>
  <c r="KS311"/>
  <c r="KT311" s="1"/>
  <c r="GF312"/>
  <c r="GT312" s="1"/>
  <c r="HY312"/>
  <c r="HZ312" s="1"/>
  <c r="LI312"/>
  <c r="LJ312" s="1"/>
  <c r="HQ313"/>
  <c r="HR313" s="1"/>
  <c r="HY313"/>
  <c r="HZ313" s="1"/>
  <c r="KK313"/>
  <c r="KS313"/>
  <c r="KT313" s="1"/>
  <c r="LK314"/>
  <c r="HQ315"/>
  <c r="HY315"/>
  <c r="GG315"/>
  <c r="GG316"/>
  <c r="IA316"/>
  <c r="IB316" s="1"/>
  <c r="IQ316"/>
  <c r="KK316"/>
  <c r="KS316"/>
  <c r="GI317"/>
  <c r="IO317"/>
  <c r="KM317"/>
  <c r="KU317"/>
  <c r="LI317"/>
  <c r="GF318"/>
  <c r="GT318" s="1"/>
  <c r="KK318"/>
  <c r="KS318"/>
  <c r="KT318" s="1"/>
  <c r="GF319"/>
  <c r="LI319"/>
  <c r="GG320"/>
  <c r="IA320"/>
  <c r="IB320" s="1"/>
  <c r="GJ320"/>
  <c r="KK320"/>
  <c r="KL320" s="1"/>
  <c r="KS320"/>
  <c r="KT320" s="1"/>
  <c r="GI321"/>
  <c r="IO321"/>
  <c r="IP321" s="1"/>
  <c r="KM321"/>
  <c r="KU321"/>
  <c r="KV321" s="1"/>
  <c r="GI322"/>
  <c r="IO322"/>
  <c r="IP322" s="1"/>
  <c r="LI322"/>
  <c r="IQ323"/>
  <c r="IR323" s="1"/>
  <c r="LK323"/>
  <c r="LL323" s="1"/>
  <c r="LI325"/>
  <c r="LJ325" s="1"/>
  <c r="HY327"/>
  <c r="HZ327" s="1"/>
  <c r="HQ328"/>
  <c r="HR328" s="1"/>
  <c r="HY328"/>
  <c r="HZ328" s="1"/>
  <c r="JO339"/>
  <c r="JS339" s="1"/>
  <c r="LK339"/>
  <c r="LK349"/>
  <c r="IA351"/>
  <c r="LK356"/>
  <c r="LL356" s="1"/>
  <c r="LK357"/>
  <c r="LL357" s="1"/>
  <c r="LK358"/>
  <c r="HY359"/>
  <c r="HZ359" s="1"/>
  <c r="HY364"/>
  <c r="HZ364" s="1"/>
  <c r="HY365"/>
  <c r="HZ365" s="1"/>
  <c r="JZ371"/>
  <c r="IT373"/>
  <c r="IP373"/>
  <c r="KN375"/>
  <c r="KQ375"/>
  <c r="KY375"/>
  <c r="IJ378"/>
  <c r="IM378"/>
  <c r="LT397"/>
  <c r="LW397"/>
  <c r="IJ400"/>
  <c r="IM400"/>
  <c r="IA265"/>
  <c r="IE265" s="1"/>
  <c r="HY267"/>
  <c r="HZ267" s="1"/>
  <c r="LC269"/>
  <c r="GF269"/>
  <c r="GT269" s="1"/>
  <c r="FW270"/>
  <c r="GJ271"/>
  <c r="IQ271"/>
  <c r="IR271" s="1"/>
  <c r="HS272"/>
  <c r="HT272" s="1"/>
  <c r="LI272"/>
  <c r="LJ272" s="1"/>
  <c r="HY273"/>
  <c r="HZ273" s="1"/>
  <c r="GI274"/>
  <c r="HY274"/>
  <c r="HZ274" s="1"/>
  <c r="IO274"/>
  <c r="IP274" s="1"/>
  <c r="LK274"/>
  <c r="LL274" s="1"/>
  <c r="IO275"/>
  <c r="IP275" s="1"/>
  <c r="LC275"/>
  <c r="GG278"/>
  <c r="IA278"/>
  <c r="IB278" s="1"/>
  <c r="KM278"/>
  <c r="KU278"/>
  <c r="KV278" s="1"/>
  <c r="LC278"/>
  <c r="LI278"/>
  <c r="LJ278" s="1"/>
  <c r="GJ279"/>
  <c r="IQ279"/>
  <c r="IR279" s="1"/>
  <c r="GG280"/>
  <c r="IA280"/>
  <c r="IB280" s="1"/>
  <c r="KS280"/>
  <c r="KT280" s="1"/>
  <c r="KU286"/>
  <c r="KV286" s="1"/>
  <c r="LC286"/>
  <c r="LI286"/>
  <c r="LJ286" s="1"/>
  <c r="IO287"/>
  <c r="IP287" s="1"/>
  <c r="KU287"/>
  <c r="KV287" s="1"/>
  <c r="LI287"/>
  <c r="LJ287" s="1"/>
  <c r="LC289"/>
  <c r="LI289"/>
  <c r="LJ289" s="1"/>
  <c r="IO292"/>
  <c r="IP292" s="1"/>
  <c r="LI292"/>
  <c r="LJ292" s="1"/>
  <c r="LC293"/>
  <c r="LI293"/>
  <c r="LJ293" s="1"/>
  <c r="LI294"/>
  <c r="LJ294" s="1"/>
  <c r="IO295"/>
  <c r="IP295" s="1"/>
  <c r="KU295"/>
  <c r="KV295" s="1"/>
  <c r="LI295"/>
  <c r="LJ295" s="1"/>
  <c r="IO296"/>
  <c r="IP296" s="1"/>
  <c r="HY297"/>
  <c r="HZ297" s="1"/>
  <c r="IA299"/>
  <c r="IB299" s="1"/>
  <c r="IA300"/>
  <c r="IB300" s="1"/>
  <c r="LC300"/>
  <c r="GJ301"/>
  <c r="IQ301"/>
  <c r="IR301" s="1"/>
  <c r="LK301"/>
  <c r="LL301" s="1"/>
  <c r="GJ302"/>
  <c r="GJ303"/>
  <c r="JO303"/>
  <c r="FW303"/>
  <c r="GI304"/>
  <c r="IO304"/>
  <c r="IP304" s="1"/>
  <c r="KM304"/>
  <c r="KU304"/>
  <c r="KV304" s="1"/>
  <c r="LC304"/>
  <c r="GI305"/>
  <c r="IO305"/>
  <c r="IP305" s="1"/>
  <c r="HQ306"/>
  <c r="HY306"/>
  <c r="IA307"/>
  <c r="IB307" s="1"/>
  <c r="GJ307"/>
  <c r="KS307"/>
  <c r="KT307" s="1"/>
  <c r="GI308"/>
  <c r="LI308"/>
  <c r="LN308" s="1"/>
  <c r="GJ311"/>
  <c r="JO311"/>
  <c r="FW311"/>
  <c r="GJ312"/>
  <c r="LK312"/>
  <c r="LL312" s="1"/>
  <c r="HQ312"/>
  <c r="HR312" s="1"/>
  <c r="GJ313"/>
  <c r="IQ313"/>
  <c r="IR313" s="1"/>
  <c r="GG313"/>
  <c r="GI314"/>
  <c r="LC314"/>
  <c r="GF314"/>
  <c r="GJ315"/>
  <c r="HY316"/>
  <c r="IA317"/>
  <c r="GJ318"/>
  <c r="JO318"/>
  <c r="FW318"/>
  <c r="GJ319"/>
  <c r="JO319"/>
  <c r="JS319" s="1"/>
  <c r="LK319"/>
  <c r="HQ319"/>
  <c r="HV319" s="1"/>
  <c r="IA321"/>
  <c r="IB321" s="1"/>
  <c r="IA322"/>
  <c r="IE322" s="1"/>
  <c r="LC322"/>
  <c r="LC323"/>
  <c r="GG324"/>
  <c r="IA324"/>
  <c r="IB324" s="1"/>
  <c r="KK324"/>
  <c r="KS324"/>
  <c r="KT324" s="1"/>
  <c r="HS325"/>
  <c r="HT325" s="1"/>
  <c r="IA325"/>
  <c r="IB325" s="1"/>
  <c r="KS325"/>
  <c r="KT325" s="1"/>
  <c r="IA326"/>
  <c r="IB326" s="1"/>
  <c r="KS326"/>
  <c r="GJ328"/>
  <c r="IQ328"/>
  <c r="IR328" s="1"/>
  <c r="LK328"/>
  <c r="LL328" s="1"/>
  <c r="LK329"/>
  <c r="GI330"/>
  <c r="IO330"/>
  <c r="LK330"/>
  <c r="IQ331"/>
  <c r="LK331"/>
  <c r="IQ332"/>
  <c r="IR332" s="1"/>
  <c r="JO332"/>
  <c r="LK332"/>
  <c r="IA333"/>
  <c r="HS334"/>
  <c r="IA334"/>
  <c r="KS334"/>
  <c r="IA335"/>
  <c r="IE335" s="1"/>
  <c r="KS335"/>
  <c r="HY337"/>
  <c r="HZ337" s="1"/>
  <c r="KS337"/>
  <c r="KT337" s="1"/>
  <c r="IA338"/>
  <c r="LC339"/>
  <c r="GI341"/>
  <c r="HQ342"/>
  <c r="HY342"/>
  <c r="GJ343"/>
  <c r="IQ343"/>
  <c r="LK343"/>
  <c r="IA344"/>
  <c r="IE344" s="1"/>
  <c r="IQ345"/>
  <c r="JO345"/>
  <c r="LK345"/>
  <c r="HY346"/>
  <c r="HZ346" s="1"/>
  <c r="IA347"/>
  <c r="IQ350"/>
  <c r="JO350"/>
  <c r="LK350"/>
  <c r="LL350" s="1"/>
  <c r="IA352"/>
  <c r="IQ354"/>
  <c r="JO354"/>
  <c r="LK354"/>
  <c r="HQ355"/>
  <c r="HY355"/>
  <c r="LC356"/>
  <c r="IO357"/>
  <c r="IP357" s="1"/>
  <c r="KU357"/>
  <c r="KV357" s="1"/>
  <c r="LI357"/>
  <c r="LJ357" s="1"/>
  <c r="IO358"/>
  <c r="KU358"/>
  <c r="LC358"/>
  <c r="LI358"/>
  <c r="IQ359"/>
  <c r="IR359" s="1"/>
  <c r="LK359"/>
  <c r="LL359" s="1"/>
  <c r="IQ360"/>
  <c r="JO360"/>
  <c r="LK360"/>
  <c r="GJ361"/>
  <c r="IQ361"/>
  <c r="JO361"/>
  <c r="LK361"/>
  <c r="GG362"/>
  <c r="IA362"/>
  <c r="KK362"/>
  <c r="KS362"/>
  <c r="GI363"/>
  <c r="IO363"/>
  <c r="IP363" s="1"/>
  <c r="LK363"/>
  <c r="LL363" s="1"/>
  <c r="GJ364"/>
  <c r="IQ364"/>
  <c r="IR364" s="1"/>
  <c r="LK364"/>
  <c r="LL364" s="1"/>
  <c r="IQ365"/>
  <c r="IR365" s="1"/>
  <c r="LK365"/>
  <c r="LL365" s="1"/>
  <c r="JO366"/>
  <c r="JS366" s="1"/>
  <c r="LK366"/>
  <c r="LL366" s="1"/>
  <c r="IQ367"/>
  <c r="IR367" s="1"/>
  <c r="LK367"/>
  <c r="LL367" s="1"/>
  <c r="IQ368"/>
  <c r="IR368" s="1"/>
  <c r="LK368"/>
  <c r="LL368" s="1"/>
  <c r="FV370"/>
  <c r="HS371"/>
  <c r="HW371" s="1"/>
  <c r="IA371"/>
  <c r="IE371" s="1"/>
  <c r="LC372"/>
  <c r="GG373"/>
  <c r="MB374"/>
  <c r="ME374"/>
  <c r="LT401"/>
  <c r="LW401"/>
  <c r="IQ374"/>
  <c r="HQ374"/>
  <c r="HY375"/>
  <c r="GG375"/>
  <c r="HY376"/>
  <c r="HZ376" s="1"/>
  <c r="JO376"/>
  <c r="JP376" s="1"/>
  <c r="HQ377"/>
  <c r="HY377"/>
  <c r="GF377"/>
  <c r="KU378"/>
  <c r="LI378"/>
  <c r="LJ378" s="1"/>
  <c r="HQ379"/>
  <c r="HY379"/>
  <c r="GF379"/>
  <c r="GF380"/>
  <c r="GT380" s="1"/>
  <c r="IA381"/>
  <c r="IB381" s="1"/>
  <c r="LC381"/>
  <c r="LK382"/>
  <c r="LL382" s="1"/>
  <c r="HQ382"/>
  <c r="HR382" s="1"/>
  <c r="IQ383"/>
  <c r="IR383" s="1"/>
  <c r="GJ384"/>
  <c r="IA387"/>
  <c r="IB387" s="1"/>
  <c r="LK388"/>
  <c r="LL388" s="1"/>
  <c r="IQ389"/>
  <c r="IR389" s="1"/>
  <c r="IA390"/>
  <c r="IB390" s="1"/>
  <c r="GJ390"/>
  <c r="IA391"/>
  <c r="IB391" s="1"/>
  <c r="IQ392"/>
  <c r="IR392" s="1"/>
  <c r="LK392"/>
  <c r="LL392" s="1"/>
  <c r="HQ392"/>
  <c r="HR392" s="1"/>
  <c r="GJ393"/>
  <c r="IQ393"/>
  <c r="IR393" s="1"/>
  <c r="GG393"/>
  <c r="FW395"/>
  <c r="GU395" s="1"/>
  <c r="IJ395"/>
  <c r="IO400"/>
  <c r="IP400" s="1"/>
  <c r="LC400"/>
  <c r="GI402"/>
  <c r="LC403"/>
  <c r="IA404"/>
  <c r="KS404"/>
  <c r="LK407"/>
  <c r="HQ411"/>
  <c r="HY411"/>
  <c r="GF411"/>
  <c r="GT411" s="1"/>
  <c r="IA412"/>
  <c r="IB412" s="1"/>
  <c r="GG413"/>
  <c r="JV413"/>
  <c r="KP413"/>
  <c r="HS414"/>
  <c r="IQ414"/>
  <c r="JN417"/>
  <c r="LF417"/>
  <c r="GG419"/>
  <c r="IA419"/>
  <c r="KM419"/>
  <c r="KU419"/>
  <c r="LC419"/>
  <c r="IO420"/>
  <c r="KL421"/>
  <c r="IO422"/>
  <c r="IZ422"/>
  <c r="JC422"/>
  <c r="MJ422"/>
  <c r="MM422"/>
  <c r="LB424"/>
  <c r="LF424"/>
  <c r="IJ433"/>
  <c r="IM433"/>
  <c r="IJ437"/>
  <c r="IM437"/>
  <c r="KF437"/>
  <c r="KI437"/>
  <c r="KF440"/>
  <c r="KI440"/>
  <c r="MB449"/>
  <c r="ME449"/>
  <c r="LL453"/>
  <c r="LO453"/>
  <c r="LT453"/>
  <c r="LW453"/>
  <c r="KF373"/>
  <c r="JO383"/>
  <c r="JP383" s="1"/>
  <c r="HY384"/>
  <c r="HZ384" s="1"/>
  <c r="JR384"/>
  <c r="GF384"/>
  <c r="HQ386"/>
  <c r="HR386" s="1"/>
  <c r="LC388"/>
  <c r="JO389"/>
  <c r="JP389" s="1"/>
  <c r="JR390"/>
  <c r="GF390"/>
  <c r="IO392"/>
  <c r="IP392" s="1"/>
  <c r="LC392"/>
  <c r="LB395"/>
  <c r="GG397"/>
  <c r="GG404"/>
  <c r="GU404" s="1"/>
  <c r="JS405"/>
  <c r="FW405"/>
  <c r="GF407"/>
  <c r="GT407" s="1"/>
  <c r="MB408"/>
  <c r="IQ409"/>
  <c r="HQ409"/>
  <c r="KD410"/>
  <c r="LV413"/>
  <c r="IQ415"/>
  <c r="KV415"/>
  <c r="KU416"/>
  <c r="LJ417"/>
  <c r="MD417"/>
  <c r="KN418"/>
  <c r="LV418"/>
  <c r="HV419"/>
  <c r="JZ420"/>
  <c r="GG421"/>
  <c r="LN421"/>
  <c r="JO422"/>
  <c r="JP422" s="1"/>
  <c r="KU422"/>
  <c r="KV422" s="1"/>
  <c r="LC422"/>
  <c r="IJ424"/>
  <c r="IM424"/>
  <c r="IZ427"/>
  <c r="JC427"/>
  <c r="IJ429"/>
  <c r="IM429"/>
  <c r="LT433"/>
  <c r="LW433"/>
  <c r="LT437"/>
  <c r="LW437"/>
  <c r="LL440"/>
  <c r="LO440"/>
  <c r="LT440"/>
  <c r="LW440"/>
  <c r="IZ443"/>
  <c r="JC443"/>
  <c r="KF449"/>
  <c r="KI449"/>
  <c r="KN449"/>
  <c r="KQ449"/>
  <c r="KV449"/>
  <c r="KY449"/>
  <c r="LL373"/>
  <c r="IH376"/>
  <c r="HY380"/>
  <c r="FW381"/>
  <c r="IQ384"/>
  <c r="IR384" s="1"/>
  <c r="IO386"/>
  <c r="IP386" s="1"/>
  <c r="LC386"/>
  <c r="FW387"/>
  <c r="LV390"/>
  <c r="FW391"/>
  <c r="JO393"/>
  <c r="JP393" s="1"/>
  <c r="GJ394"/>
  <c r="IA395"/>
  <c r="IB395" s="1"/>
  <c r="LK396"/>
  <c r="LL396" s="1"/>
  <c r="HQ396"/>
  <c r="HR396" s="1"/>
  <c r="IQ397"/>
  <c r="IR397" s="1"/>
  <c r="IL401"/>
  <c r="GG406"/>
  <c r="JV406"/>
  <c r="KP406"/>
  <c r="GG407"/>
  <c r="IQ407"/>
  <c r="GG410"/>
  <c r="MD410"/>
  <c r="FW412"/>
  <c r="MB415"/>
  <c r="IQ416"/>
  <c r="HQ416"/>
  <c r="HS417"/>
  <c r="IA417"/>
  <c r="GJ418"/>
  <c r="FW419"/>
  <c r="GU419" s="1"/>
  <c r="JR420"/>
  <c r="LR420"/>
  <c r="ML420"/>
  <c r="LR421"/>
  <c r="KS422"/>
  <c r="MB422"/>
  <c r="ME422"/>
  <c r="KN440"/>
  <c r="KQ440"/>
  <c r="HT443"/>
  <c r="HW443"/>
  <c r="LT444"/>
  <c r="LW444"/>
  <c r="KM374"/>
  <c r="KU374"/>
  <c r="IA375"/>
  <c r="LK375"/>
  <c r="HS376"/>
  <c r="HT376" s="1"/>
  <c r="KS376"/>
  <c r="KT376" s="1"/>
  <c r="IQ377"/>
  <c r="IR377" s="1"/>
  <c r="JO378"/>
  <c r="JS378" s="1"/>
  <c r="LK378"/>
  <c r="IQ379"/>
  <c r="IR379" s="1"/>
  <c r="LK380"/>
  <c r="HY382"/>
  <c r="HZ382" s="1"/>
  <c r="LI382"/>
  <c r="LJ382" s="1"/>
  <c r="HY383"/>
  <c r="HZ383" s="1"/>
  <c r="GG383"/>
  <c r="GI384"/>
  <c r="KN384"/>
  <c r="LV384"/>
  <c r="FW385"/>
  <c r="KS386"/>
  <c r="KT386" s="1"/>
  <c r="HY387"/>
  <c r="HZ387" s="1"/>
  <c r="LK387"/>
  <c r="LL387" s="1"/>
  <c r="GF388"/>
  <c r="HY388"/>
  <c r="HZ388" s="1"/>
  <c r="LI388"/>
  <c r="LJ388" s="1"/>
  <c r="HY389"/>
  <c r="HZ389" s="1"/>
  <c r="GG389"/>
  <c r="GI390"/>
  <c r="KK393"/>
  <c r="KS393"/>
  <c r="KT393" s="1"/>
  <c r="HQ394"/>
  <c r="HR394" s="1"/>
  <c r="HY394"/>
  <c r="HZ394" s="1"/>
  <c r="IO396"/>
  <c r="IP396" s="1"/>
  <c r="KM396"/>
  <c r="KU396"/>
  <c r="KV396" s="1"/>
  <c r="LC396"/>
  <c r="JO397"/>
  <c r="JP397" s="1"/>
  <c r="IQ398"/>
  <c r="IR398" s="1"/>
  <c r="IA399"/>
  <c r="IB399" s="1"/>
  <c r="KM399"/>
  <c r="KU399"/>
  <c r="KV399" s="1"/>
  <c r="LI399"/>
  <c r="LJ399" s="1"/>
  <c r="LK400"/>
  <c r="LL400" s="1"/>
  <c r="HQ400"/>
  <c r="HR400" s="1"/>
  <c r="HS401"/>
  <c r="HT401" s="1"/>
  <c r="KK401"/>
  <c r="KS401"/>
  <c r="KT401" s="1"/>
  <c r="JO401"/>
  <c r="HY403"/>
  <c r="HZ403" s="1"/>
  <c r="IO403"/>
  <c r="IP403" s="1"/>
  <c r="LK403"/>
  <c r="LL403" s="1"/>
  <c r="KM404"/>
  <c r="KU404"/>
  <c r="LI404"/>
  <c r="GG405"/>
  <c r="IA405"/>
  <c r="KM405"/>
  <c r="KQ405" s="1"/>
  <c r="KU405"/>
  <c r="LI405"/>
  <c r="ME405"/>
  <c r="IQ406"/>
  <c r="IU406" s="1"/>
  <c r="LV406"/>
  <c r="HQ407"/>
  <c r="HY407"/>
  <c r="IQ410"/>
  <c r="JR410"/>
  <c r="GG411"/>
  <c r="IA411"/>
  <c r="IQ411"/>
  <c r="IA413"/>
  <c r="IE413" s="1"/>
  <c r="GF414"/>
  <c r="HY417"/>
  <c r="GG417"/>
  <c r="KD417"/>
  <c r="HY418"/>
  <c r="HZ418" s="1"/>
  <c r="GF418"/>
  <c r="IO419"/>
  <c r="KK419"/>
  <c r="LK419"/>
  <c r="IH419"/>
  <c r="FW420"/>
  <c r="HS420"/>
  <c r="HT420" s="1"/>
  <c r="JN420"/>
  <c r="KH420"/>
  <c r="KU421"/>
  <c r="FV422"/>
  <c r="FW422"/>
  <c r="KN444"/>
  <c r="KQ444"/>
  <c r="KV444"/>
  <c r="KY444"/>
  <c r="LC423"/>
  <c r="IA424"/>
  <c r="IB424" s="1"/>
  <c r="HY425"/>
  <c r="IQ426"/>
  <c r="IA427"/>
  <c r="IQ427"/>
  <c r="KK427"/>
  <c r="KL427" s="1"/>
  <c r="KS427"/>
  <c r="LJ427"/>
  <c r="IA428"/>
  <c r="KS428"/>
  <c r="GF429"/>
  <c r="GT429" s="1"/>
  <c r="LC431"/>
  <c r="IQ432"/>
  <c r="LT432"/>
  <c r="HY433"/>
  <c r="HZ433" s="1"/>
  <c r="HQ434"/>
  <c r="HR434" s="1"/>
  <c r="HY434"/>
  <c r="HZ434" s="1"/>
  <c r="GF434"/>
  <c r="GT434" s="1"/>
  <c r="GI439"/>
  <c r="IO439"/>
  <c r="LK439"/>
  <c r="JF439"/>
  <c r="LR439"/>
  <c r="MD439"/>
  <c r="LC440"/>
  <c r="JO440"/>
  <c r="KS441"/>
  <c r="LL441"/>
  <c r="HY442"/>
  <c r="HZ442" s="1"/>
  <c r="KH443"/>
  <c r="KX443"/>
  <c r="JO444"/>
  <c r="JP444" s="1"/>
  <c r="LD445"/>
  <c r="GG446"/>
  <c r="GG447"/>
  <c r="KA448"/>
  <c r="KF448"/>
  <c r="MB448"/>
  <c r="GJ449"/>
  <c r="HS454"/>
  <c r="IA454"/>
  <c r="IE454" s="1"/>
  <c r="IJ454"/>
  <c r="LR454"/>
  <c r="MD454"/>
  <c r="GI455"/>
  <c r="GF456"/>
  <c r="GJ457"/>
  <c r="HQ424"/>
  <c r="HR424" s="1"/>
  <c r="HY424"/>
  <c r="LK424"/>
  <c r="GF427"/>
  <c r="GG428"/>
  <c r="GU428" s="1"/>
  <c r="LV428"/>
  <c r="IQ429"/>
  <c r="IL430"/>
  <c r="LT430"/>
  <c r="KF432"/>
  <c r="HQ433"/>
  <c r="HR433" s="1"/>
  <c r="LC435"/>
  <c r="LC436"/>
  <c r="IA437"/>
  <c r="IQ437"/>
  <c r="KQ437"/>
  <c r="HQ438"/>
  <c r="KF438"/>
  <c r="MB438"/>
  <c r="KH439"/>
  <c r="LJ439"/>
  <c r="GG440"/>
  <c r="GU440" s="1"/>
  <c r="IZ440"/>
  <c r="IQ442"/>
  <c r="GI443"/>
  <c r="IO443"/>
  <c r="KM443"/>
  <c r="KU443"/>
  <c r="LI443"/>
  <c r="ML443"/>
  <c r="HS444"/>
  <c r="HW444" s="1"/>
  <c r="IA444"/>
  <c r="KK444"/>
  <c r="KS444"/>
  <c r="LK444"/>
  <c r="KK445"/>
  <c r="KS445"/>
  <c r="GF446"/>
  <c r="GT446" s="1"/>
  <c r="HY446"/>
  <c r="HZ446" s="1"/>
  <c r="JR446"/>
  <c r="KK446"/>
  <c r="KS446"/>
  <c r="KX446" s="1"/>
  <c r="IX446"/>
  <c r="LB446"/>
  <c r="IQ447"/>
  <c r="IU447" s="1"/>
  <c r="MM447"/>
  <c r="KA449"/>
  <c r="HS450"/>
  <c r="IA450"/>
  <c r="IE450" s="1"/>
  <c r="KM450"/>
  <c r="KU450"/>
  <c r="LI450"/>
  <c r="KH450"/>
  <c r="LZ450"/>
  <c r="GI452"/>
  <c r="IO452"/>
  <c r="GG452"/>
  <c r="LK452"/>
  <c r="LW452"/>
  <c r="HS453"/>
  <c r="IA453"/>
  <c r="HY454"/>
  <c r="JZ454"/>
  <c r="KK454"/>
  <c r="KL454" s="1"/>
  <c r="KS454"/>
  <c r="GG455"/>
  <c r="IA455"/>
  <c r="GJ456"/>
  <c r="IQ456"/>
  <c r="JO456"/>
  <c r="FW456"/>
  <c r="GI457"/>
  <c r="KM457"/>
  <c r="KU457"/>
  <c r="LI457"/>
  <c r="FW458"/>
  <c r="KP424"/>
  <c r="JV426"/>
  <c r="KD427"/>
  <c r="LR427"/>
  <c r="ML427"/>
  <c r="JV428"/>
  <c r="KP428"/>
  <c r="LZ428"/>
  <c r="HY429"/>
  <c r="IP432"/>
  <c r="LL432"/>
  <c r="KN434"/>
  <c r="LV434"/>
  <c r="HY437"/>
  <c r="HS438"/>
  <c r="IA438"/>
  <c r="LL438"/>
  <c r="ML439"/>
  <c r="IJ440"/>
  <c r="IQ443"/>
  <c r="MD443"/>
  <c r="IM444"/>
  <c r="GG444"/>
  <c r="GU444" s="1"/>
  <c r="GJ446"/>
  <c r="IQ446"/>
  <c r="JO446"/>
  <c r="FW446"/>
  <c r="GI447"/>
  <c r="IO447"/>
  <c r="JC447"/>
  <c r="LC447"/>
  <c r="LG447" s="1"/>
  <c r="LI447"/>
  <c r="HT447"/>
  <c r="MJ447"/>
  <c r="IQ448"/>
  <c r="KX450"/>
  <c r="JO451"/>
  <c r="KY452"/>
  <c r="LC452"/>
  <c r="LG452" s="1"/>
  <c r="KV452"/>
  <c r="JO454"/>
  <c r="FW454"/>
  <c r="JR454"/>
  <c r="GI456"/>
  <c r="IO456"/>
  <c r="GG456"/>
  <c r="HS457"/>
  <c r="IA457"/>
  <c r="LK423"/>
  <c r="HQ423"/>
  <c r="KT424"/>
  <c r="MB425"/>
  <c r="IX426"/>
  <c r="LB426"/>
  <c r="KU428"/>
  <c r="LK429"/>
  <c r="MB430"/>
  <c r="LK431"/>
  <c r="HQ431"/>
  <c r="KF431"/>
  <c r="HY432"/>
  <c r="HZ432" s="1"/>
  <c r="KK432"/>
  <c r="KS432"/>
  <c r="HS433"/>
  <c r="HT433" s="1"/>
  <c r="IA433"/>
  <c r="IB433" s="1"/>
  <c r="IA434"/>
  <c r="IB434" s="1"/>
  <c r="GJ434"/>
  <c r="FW435"/>
  <c r="JO437"/>
  <c r="JP437" s="1"/>
  <c r="IQ439"/>
  <c r="IH439"/>
  <c r="IA440"/>
  <c r="KM441"/>
  <c r="KU441"/>
  <c r="LC441"/>
  <c r="LI441"/>
  <c r="HQ441"/>
  <c r="KF441"/>
  <c r="MB441"/>
  <c r="GF443"/>
  <c r="LT445"/>
  <c r="FW450"/>
  <c r="GI458"/>
  <c r="GG458"/>
  <c r="GI459"/>
  <c r="GI460"/>
  <c r="GI461"/>
  <c r="LC461"/>
  <c r="GG462"/>
  <c r="IA462"/>
  <c r="KS462"/>
  <c r="GG463"/>
  <c r="IA463"/>
  <c r="HY464"/>
  <c r="HY465"/>
  <c r="GJ467"/>
  <c r="IQ467"/>
  <c r="LK467"/>
  <c r="GI472"/>
  <c r="IO472"/>
  <c r="IP472" s="1"/>
  <c r="GG472"/>
  <c r="GJ475"/>
  <c r="IQ475"/>
  <c r="IR475" s="1"/>
  <c r="FW475"/>
  <c r="IA477"/>
  <c r="GF479"/>
  <c r="IQ480"/>
  <c r="IQ481"/>
  <c r="IR481" s="1"/>
  <c r="JO481"/>
  <c r="LK481"/>
  <c r="IQ482"/>
  <c r="IQ485"/>
  <c r="LK485"/>
  <c r="GJ487"/>
  <c r="IQ487"/>
  <c r="JO487"/>
  <c r="LK487"/>
  <c r="HY489"/>
  <c r="LC491"/>
  <c r="LI491"/>
  <c r="HY493"/>
  <c r="GG496"/>
  <c r="IA496"/>
  <c r="KK496"/>
  <c r="KS496"/>
  <c r="GJ498"/>
  <c r="IQ498"/>
  <c r="IR498" s="1"/>
  <c r="LK498"/>
  <c r="LL498" s="1"/>
  <c r="FW499"/>
  <c r="GF500"/>
  <c r="GT500" s="1"/>
  <c r="IA501"/>
  <c r="IB501" s="1"/>
  <c r="KS501"/>
  <c r="KT501" s="1"/>
  <c r="GJ503"/>
  <c r="IQ503"/>
  <c r="IR503" s="1"/>
  <c r="GG504"/>
  <c r="IA505"/>
  <c r="KS510"/>
  <c r="KT510" s="1"/>
  <c r="GF511"/>
  <c r="GT511" s="1"/>
  <c r="GG512"/>
  <c r="IA513"/>
  <c r="FW516"/>
  <c r="GF518"/>
  <c r="KK519"/>
  <c r="KP519" s="1"/>
  <c r="KS519"/>
  <c r="KX519" s="1"/>
  <c r="HS458"/>
  <c r="IA458"/>
  <c r="HS459"/>
  <c r="IA459"/>
  <c r="KK459"/>
  <c r="KS459"/>
  <c r="GG460"/>
  <c r="GU460" s="1"/>
  <c r="IA460"/>
  <c r="KK460"/>
  <c r="KS460"/>
  <c r="GG461"/>
  <c r="IA461"/>
  <c r="KK461"/>
  <c r="KS461"/>
  <c r="HQ462"/>
  <c r="HY462"/>
  <c r="GF463"/>
  <c r="GT463" s="1"/>
  <c r="HY463"/>
  <c r="KK463"/>
  <c r="KS463"/>
  <c r="GJ464"/>
  <c r="IQ464"/>
  <c r="JO464"/>
  <c r="LK464"/>
  <c r="GJ465"/>
  <c r="IQ465"/>
  <c r="IR465" s="1"/>
  <c r="JO465"/>
  <c r="LK465"/>
  <c r="IA471"/>
  <c r="IB471" s="1"/>
  <c r="FW474"/>
  <c r="HY476"/>
  <c r="HZ476" s="1"/>
  <c r="GJ478"/>
  <c r="IQ478"/>
  <c r="IR478" s="1"/>
  <c r="LK478"/>
  <c r="LL478" s="1"/>
  <c r="GJ479"/>
  <c r="IQ479"/>
  <c r="IR479" s="1"/>
  <c r="JO479"/>
  <c r="LK479"/>
  <c r="LC485"/>
  <c r="LI485"/>
  <c r="IO487"/>
  <c r="KU487"/>
  <c r="LI487"/>
  <c r="IO488"/>
  <c r="LK488"/>
  <c r="GJ490"/>
  <c r="IQ490"/>
  <c r="JO490"/>
  <c r="FW490"/>
  <c r="IA491"/>
  <c r="LK493"/>
  <c r="HY496"/>
  <c r="KK497"/>
  <c r="KS497"/>
  <c r="KT497" s="1"/>
  <c r="GF498"/>
  <c r="GT498" s="1"/>
  <c r="GG499"/>
  <c r="LK499"/>
  <c r="LL499" s="1"/>
  <c r="HS502"/>
  <c r="HT502" s="1"/>
  <c r="LC502"/>
  <c r="LI502"/>
  <c r="LJ502" s="1"/>
  <c r="LC503"/>
  <c r="GF503"/>
  <c r="HY505"/>
  <c r="GJ506"/>
  <c r="IQ506"/>
  <c r="FW506"/>
  <c r="KK508"/>
  <c r="KS508"/>
  <c r="IA509"/>
  <c r="IB509" s="1"/>
  <c r="IQ510"/>
  <c r="IR510" s="1"/>
  <c r="JO510"/>
  <c r="FW510"/>
  <c r="HS511"/>
  <c r="HT511" s="1"/>
  <c r="IA511"/>
  <c r="IB511" s="1"/>
  <c r="IA512"/>
  <c r="HY514"/>
  <c r="KK514"/>
  <c r="KS514"/>
  <c r="GJ515"/>
  <c r="LK515"/>
  <c r="LL515" s="1"/>
  <c r="GI516"/>
  <c r="GG516"/>
  <c r="HQ517"/>
  <c r="HV517" s="1"/>
  <c r="JR519"/>
  <c r="KK458"/>
  <c r="KS458"/>
  <c r="GF459"/>
  <c r="HY459"/>
  <c r="HQ460"/>
  <c r="HY460"/>
  <c r="GJ462"/>
  <c r="JO462"/>
  <c r="GJ463"/>
  <c r="JO463"/>
  <c r="GI464"/>
  <c r="LC464"/>
  <c r="LI464"/>
  <c r="GI465"/>
  <c r="GJ470"/>
  <c r="IQ470"/>
  <c r="IR470" s="1"/>
  <c r="HQ471"/>
  <c r="HR471" s="1"/>
  <c r="HY471"/>
  <c r="HZ471" s="1"/>
  <c r="KK472"/>
  <c r="KS472"/>
  <c r="KT472" s="1"/>
  <c r="IO473"/>
  <c r="IP473" s="1"/>
  <c r="GF473"/>
  <c r="GT473" s="1"/>
  <c r="IO474"/>
  <c r="GG474"/>
  <c r="LK476"/>
  <c r="LL476" s="1"/>
  <c r="GI478"/>
  <c r="IO478"/>
  <c r="IP478" s="1"/>
  <c r="KM478"/>
  <c r="KU478"/>
  <c r="KV478" s="1"/>
  <c r="LC478"/>
  <c r="LI478"/>
  <c r="LJ478" s="1"/>
  <c r="GI479"/>
  <c r="IO479"/>
  <c r="IP479" s="1"/>
  <c r="LC479"/>
  <c r="KS484"/>
  <c r="IA488"/>
  <c r="LC488"/>
  <c r="LI488"/>
  <c r="HY491"/>
  <c r="LI493"/>
  <c r="IO495"/>
  <c r="GJ497"/>
  <c r="IQ497"/>
  <c r="IR497" s="1"/>
  <c r="JO497"/>
  <c r="FW497"/>
  <c r="HS499"/>
  <c r="HT499" s="1"/>
  <c r="LI499"/>
  <c r="LJ499" s="1"/>
  <c r="KK502"/>
  <c r="KS502"/>
  <c r="KT502" s="1"/>
  <c r="JO505"/>
  <c r="FW505"/>
  <c r="IQ507"/>
  <c r="FW508"/>
  <c r="HY509"/>
  <c r="HZ509" s="1"/>
  <c r="JR509"/>
  <c r="IO510"/>
  <c r="IP510" s="1"/>
  <c r="GG510"/>
  <c r="HY511"/>
  <c r="HZ511" s="1"/>
  <c r="HY512"/>
  <c r="JO513"/>
  <c r="JO514"/>
  <c r="FW514"/>
  <c r="HY466"/>
  <c r="GF467"/>
  <c r="HY467"/>
  <c r="IO470"/>
  <c r="IP470" s="1"/>
  <c r="LK470"/>
  <c r="LL470" s="1"/>
  <c r="GJ472"/>
  <c r="IQ472"/>
  <c r="IR472" s="1"/>
  <c r="JO472"/>
  <c r="FW472"/>
  <c r="KS473"/>
  <c r="KT473" s="1"/>
  <c r="IA474"/>
  <c r="GF475"/>
  <c r="GT475" s="1"/>
  <c r="HY475"/>
  <c r="HZ475" s="1"/>
  <c r="KK475"/>
  <c r="KS475"/>
  <c r="KT475" s="1"/>
  <c r="LI476"/>
  <c r="LJ476" s="1"/>
  <c r="KU477"/>
  <c r="LI477"/>
  <c r="HY481"/>
  <c r="HY482"/>
  <c r="HS489"/>
  <c r="IA489"/>
  <c r="GJ492"/>
  <c r="IQ492"/>
  <c r="IA493"/>
  <c r="HS494"/>
  <c r="IA494"/>
  <c r="KU495"/>
  <c r="GG497"/>
  <c r="HQ498"/>
  <c r="HR498" s="1"/>
  <c r="HY498"/>
  <c r="HZ498" s="1"/>
  <c r="IQ500"/>
  <c r="FW502"/>
  <c r="HY503"/>
  <c r="HZ503" s="1"/>
  <c r="FW504"/>
  <c r="GG505"/>
  <c r="GF507"/>
  <c r="GT507" s="1"/>
  <c r="LI510"/>
  <c r="LJ510" s="1"/>
  <c r="FW512"/>
  <c r="GG514"/>
  <c r="KH515"/>
  <c r="IQ515"/>
  <c r="HS516"/>
  <c r="IA516"/>
  <c r="KM516"/>
  <c r="KU516"/>
  <c r="LI516"/>
  <c r="GI518"/>
  <c r="IO518"/>
  <c r="GG518"/>
  <c r="LK518"/>
  <c r="HS519"/>
  <c r="IA519"/>
  <c r="GF520"/>
  <c r="GT520" s="1"/>
  <c r="HY520"/>
  <c r="KK520"/>
  <c r="KS520"/>
  <c r="GJ521"/>
  <c r="IQ521"/>
  <c r="IR521" s="1"/>
  <c r="GI522"/>
  <c r="IO522"/>
  <c r="IP522" s="1"/>
  <c r="LK522"/>
  <c r="LL522" s="1"/>
  <c r="GJ523"/>
  <c r="IQ523"/>
  <c r="IR523" s="1"/>
  <c r="GI524"/>
  <c r="IO524"/>
  <c r="IP524" s="1"/>
  <c r="JO524"/>
  <c r="LK524"/>
  <c r="LL524" s="1"/>
  <c r="GJ525"/>
  <c r="IQ525"/>
  <c r="IR525" s="1"/>
  <c r="GI526"/>
  <c r="IO526"/>
  <c r="IP526" s="1"/>
  <c r="JO526"/>
  <c r="LK526"/>
  <c r="LL526" s="1"/>
  <c r="GJ527"/>
  <c r="IQ527"/>
  <c r="IR527" s="1"/>
  <c r="GG528"/>
  <c r="GI515"/>
  <c r="KM515"/>
  <c r="KU515"/>
  <c r="LC515"/>
  <c r="LI515"/>
  <c r="HQ516"/>
  <c r="HY516"/>
  <c r="KK516"/>
  <c r="KS516"/>
  <c r="GJ517"/>
  <c r="IQ517"/>
  <c r="JO517"/>
  <c r="HS518"/>
  <c r="IA518"/>
  <c r="KM518"/>
  <c r="KU518"/>
  <c r="LC518"/>
  <c r="LI518"/>
  <c r="GJ520"/>
  <c r="JO520"/>
  <c r="FW520"/>
  <c r="GI521"/>
  <c r="KM521"/>
  <c r="KU521"/>
  <c r="KV521" s="1"/>
  <c r="LC521"/>
  <c r="GF521"/>
  <c r="GT521" s="1"/>
  <c r="LC522"/>
  <c r="GI523"/>
  <c r="KM523"/>
  <c r="KU523"/>
  <c r="KV523" s="1"/>
  <c r="LC523"/>
  <c r="LI523"/>
  <c r="LJ523" s="1"/>
  <c r="HS524"/>
  <c r="HT524" s="1"/>
  <c r="LC524"/>
  <c r="GI525"/>
  <c r="KM525"/>
  <c r="KU525"/>
  <c r="KV525" s="1"/>
  <c r="LC525"/>
  <c r="GF525"/>
  <c r="GT525" s="1"/>
  <c r="HS526"/>
  <c r="HT526" s="1"/>
  <c r="LC526"/>
  <c r="LI526"/>
  <c r="LJ526" s="1"/>
  <c r="GI527"/>
  <c r="KU527"/>
  <c r="KV527" s="1"/>
  <c r="LC527"/>
  <c r="LI527"/>
  <c r="LJ527" s="1"/>
  <c r="GG531"/>
  <c r="GI532"/>
  <c r="GI533"/>
  <c r="KM533"/>
  <c r="KU533"/>
  <c r="KV533" s="1"/>
  <c r="LI533"/>
  <c r="LJ533" s="1"/>
  <c r="GI534"/>
  <c r="IO534"/>
  <c r="LK534"/>
  <c r="GJ535"/>
  <c r="IQ535"/>
  <c r="LK535"/>
  <c r="GG536"/>
  <c r="IA536"/>
  <c r="KM536"/>
  <c r="KU536"/>
  <c r="LI536"/>
  <c r="GI550"/>
  <c r="HQ550"/>
  <c r="HR550" s="1"/>
  <c r="GF550"/>
  <c r="KY559"/>
  <c r="JX560"/>
  <c r="KA560"/>
  <c r="LD560"/>
  <c r="HQ528"/>
  <c r="HR528" s="1"/>
  <c r="HY528"/>
  <c r="HZ528" s="1"/>
  <c r="IO529"/>
  <c r="IP529" s="1"/>
  <c r="HQ531"/>
  <c r="HR531" s="1"/>
  <c r="HY531"/>
  <c r="HZ531" s="1"/>
  <c r="GG532"/>
  <c r="IA532"/>
  <c r="IB532" s="1"/>
  <c r="KK532"/>
  <c r="KS532"/>
  <c r="KT532" s="1"/>
  <c r="HS533"/>
  <c r="HT533" s="1"/>
  <c r="IA533"/>
  <c r="IB533" s="1"/>
  <c r="KK533"/>
  <c r="KS533"/>
  <c r="KT533" s="1"/>
  <c r="GG534"/>
  <c r="GU534" s="1"/>
  <c r="IA534"/>
  <c r="KM534"/>
  <c r="KU534"/>
  <c r="LC534"/>
  <c r="LI534"/>
  <c r="GI535"/>
  <c r="IO535"/>
  <c r="KM535"/>
  <c r="KU535"/>
  <c r="LC535"/>
  <c r="LI535"/>
  <c r="HQ536"/>
  <c r="HY536"/>
  <c r="KK536"/>
  <c r="KS536"/>
  <c r="IO548"/>
  <c r="IP548" s="1"/>
  <c r="GJ551"/>
  <c r="GG517"/>
  <c r="GJ518"/>
  <c r="FW518"/>
  <c r="GI519"/>
  <c r="GF519"/>
  <c r="IA520"/>
  <c r="GJ522"/>
  <c r="IQ522"/>
  <c r="IR522" s="1"/>
  <c r="FW522"/>
  <c r="GJ524"/>
  <c r="FW524"/>
  <c r="GJ526"/>
  <c r="FW526"/>
  <c r="GJ528"/>
  <c r="GG529"/>
  <c r="IA529"/>
  <c r="IB529" s="1"/>
  <c r="KM529"/>
  <c r="KN529" s="1"/>
  <c r="KU529"/>
  <c r="KV529" s="1"/>
  <c r="LI529"/>
  <c r="LJ529" s="1"/>
  <c r="LK530"/>
  <c r="LL530" s="1"/>
  <c r="GJ531"/>
  <c r="IQ531"/>
  <c r="IR531" s="1"/>
  <c r="LK531"/>
  <c r="LL531" s="1"/>
  <c r="HY532"/>
  <c r="HZ532" s="1"/>
  <c r="HY533"/>
  <c r="HZ533" s="1"/>
  <c r="GJ536"/>
  <c r="FV536"/>
  <c r="FW536"/>
  <c r="GI537"/>
  <c r="LC537"/>
  <c r="GF537"/>
  <c r="GI538"/>
  <c r="LC538"/>
  <c r="GJ544"/>
  <c r="FW546"/>
  <c r="GJ548"/>
  <c r="HQ537"/>
  <c r="HY537"/>
  <c r="HQ538"/>
  <c r="HY538"/>
  <c r="GI539"/>
  <c r="IO539"/>
  <c r="IP539" s="1"/>
  <c r="KM539"/>
  <c r="KU539"/>
  <c r="KV539" s="1"/>
  <c r="LI539"/>
  <c r="LJ539" s="1"/>
  <c r="GI540"/>
  <c r="IO540"/>
  <c r="KM540"/>
  <c r="KU540"/>
  <c r="LI540"/>
  <c r="GJ541"/>
  <c r="IQ541"/>
  <c r="IR541" s="1"/>
  <c r="LK541"/>
  <c r="LL541" s="1"/>
  <c r="GJ542"/>
  <c r="IQ542"/>
  <c r="IR542" s="1"/>
  <c r="LK542"/>
  <c r="LL542" s="1"/>
  <c r="GJ543"/>
  <c r="IQ543"/>
  <c r="JO543"/>
  <c r="LK543"/>
  <c r="GG544"/>
  <c r="IA544"/>
  <c r="IB544" s="1"/>
  <c r="KM544"/>
  <c r="KU544"/>
  <c r="KV544" s="1"/>
  <c r="LI544"/>
  <c r="LJ544" s="1"/>
  <c r="GI545"/>
  <c r="IO545"/>
  <c r="IP545" s="1"/>
  <c r="KM545"/>
  <c r="KU545"/>
  <c r="KV545" s="1"/>
  <c r="LI545"/>
  <c r="LJ545" s="1"/>
  <c r="GI546"/>
  <c r="IO546"/>
  <c r="IP546" s="1"/>
  <c r="LK546"/>
  <c r="LL546" s="1"/>
  <c r="HY547"/>
  <c r="HZ547" s="1"/>
  <c r="KK547"/>
  <c r="KS547"/>
  <c r="KT547" s="1"/>
  <c r="IQ548"/>
  <c r="IR548" s="1"/>
  <c r="GF549"/>
  <c r="GT549" s="1"/>
  <c r="KK549"/>
  <c r="KS549"/>
  <c r="KT549" s="1"/>
  <c r="HS550"/>
  <c r="HT550" s="1"/>
  <c r="IA550"/>
  <c r="IB550" s="1"/>
  <c r="KK550"/>
  <c r="KS550"/>
  <c r="KT550" s="1"/>
  <c r="GI551"/>
  <c r="IO551"/>
  <c r="LK551"/>
  <c r="GI552"/>
  <c r="KM552"/>
  <c r="KU552"/>
  <c r="KV552" s="1"/>
  <c r="LI552"/>
  <c r="LJ552" s="1"/>
  <c r="LK553"/>
  <c r="IQ554"/>
  <c r="IR554" s="1"/>
  <c r="IM555"/>
  <c r="IJ555"/>
  <c r="MD555"/>
  <c r="MB560"/>
  <c r="ME560"/>
  <c r="GJ537"/>
  <c r="IQ537"/>
  <c r="LK537"/>
  <c r="GJ538"/>
  <c r="IQ538"/>
  <c r="JO538"/>
  <c r="LK538"/>
  <c r="GG539"/>
  <c r="GU539" s="1"/>
  <c r="IA539"/>
  <c r="IB539" s="1"/>
  <c r="KK539"/>
  <c r="KS539"/>
  <c r="KT539" s="1"/>
  <c r="GG540"/>
  <c r="IA540"/>
  <c r="KK540"/>
  <c r="KS540"/>
  <c r="GI541"/>
  <c r="IO541"/>
  <c r="IP541" s="1"/>
  <c r="KM541"/>
  <c r="KU541"/>
  <c r="KV541" s="1"/>
  <c r="LC541"/>
  <c r="LI541"/>
  <c r="LJ541" s="1"/>
  <c r="GI542"/>
  <c r="IO542"/>
  <c r="IP542" s="1"/>
  <c r="KM542"/>
  <c r="KU542"/>
  <c r="KV542" s="1"/>
  <c r="LC542"/>
  <c r="LI542"/>
  <c r="LJ542" s="1"/>
  <c r="GI543"/>
  <c r="IO543"/>
  <c r="KM543"/>
  <c r="KU543"/>
  <c r="LC543"/>
  <c r="LI543"/>
  <c r="HQ544"/>
  <c r="HR544" s="1"/>
  <c r="HY544"/>
  <c r="HZ544" s="1"/>
  <c r="KK544"/>
  <c r="KS544"/>
  <c r="KT544" s="1"/>
  <c r="GG545"/>
  <c r="IA545"/>
  <c r="IB545" s="1"/>
  <c r="KK545"/>
  <c r="KS545"/>
  <c r="KT545" s="1"/>
  <c r="GG546"/>
  <c r="IA546"/>
  <c r="IB546" s="1"/>
  <c r="KM546"/>
  <c r="KQ546" s="1"/>
  <c r="KU546"/>
  <c r="KV546" s="1"/>
  <c r="LC546"/>
  <c r="LI546"/>
  <c r="LJ546" s="1"/>
  <c r="IQ547"/>
  <c r="IR547" s="1"/>
  <c r="FW547"/>
  <c r="GI548"/>
  <c r="KM548"/>
  <c r="KU548"/>
  <c r="KV548" s="1"/>
  <c r="LC548"/>
  <c r="LI548"/>
  <c r="LJ548" s="1"/>
  <c r="GJ549"/>
  <c r="IQ549"/>
  <c r="IR549" s="1"/>
  <c r="JO549"/>
  <c r="FW549"/>
  <c r="HY550"/>
  <c r="HZ550" s="1"/>
  <c r="LI550"/>
  <c r="LJ550" s="1"/>
  <c r="HS551"/>
  <c r="IA551"/>
  <c r="KM551"/>
  <c r="KU551"/>
  <c r="LC551"/>
  <c r="LI551"/>
  <c r="GG552"/>
  <c r="IA552"/>
  <c r="IB552" s="1"/>
  <c r="GJ552"/>
  <c r="KK552"/>
  <c r="KS552"/>
  <c r="KT552" s="1"/>
  <c r="GI553"/>
  <c r="IO553"/>
  <c r="KM553"/>
  <c r="KU553"/>
  <c r="LC553"/>
  <c r="GF553"/>
  <c r="IZ556"/>
  <c r="JC556"/>
  <c r="LV556"/>
  <c r="LR556"/>
  <c r="MH556"/>
  <c r="ML556"/>
  <c r="IM558"/>
  <c r="HQ560"/>
  <c r="HY560"/>
  <c r="GJ550"/>
  <c r="HS554"/>
  <c r="GG554"/>
  <c r="JV554"/>
  <c r="JZ554"/>
  <c r="KX554"/>
  <c r="KT554"/>
  <c r="HS557"/>
  <c r="HW557" s="1"/>
  <c r="GG557"/>
  <c r="JZ557"/>
  <c r="JV557"/>
  <c r="KL557"/>
  <c r="KP557"/>
  <c r="JN561"/>
  <c r="JR561"/>
  <c r="JN554"/>
  <c r="MH554"/>
  <c r="IA555"/>
  <c r="KP555"/>
  <c r="LC557"/>
  <c r="LN557"/>
  <c r="JO558"/>
  <c r="GI559"/>
  <c r="GJ560"/>
  <c r="GI562"/>
  <c r="LC562"/>
  <c r="GI563"/>
  <c r="LC563"/>
  <c r="GI564"/>
  <c r="LC564"/>
  <c r="GI565"/>
  <c r="LC565"/>
  <c r="GI567"/>
  <c r="LC567"/>
  <c r="GI568"/>
  <c r="LC568"/>
  <c r="GI569"/>
  <c r="LC569"/>
  <c r="IA571"/>
  <c r="HY573"/>
  <c r="HY575"/>
  <c r="HZ575" s="1"/>
  <c r="GF576"/>
  <c r="GT576" s="1"/>
  <c r="HY576"/>
  <c r="HZ576" s="1"/>
  <c r="IA577"/>
  <c r="IB577" s="1"/>
  <c r="IA578"/>
  <c r="IB578" s="1"/>
  <c r="KS578"/>
  <c r="KT578" s="1"/>
  <c r="GI579"/>
  <c r="LK581"/>
  <c r="LL581" s="1"/>
  <c r="GI582"/>
  <c r="IO582"/>
  <c r="KM582"/>
  <c r="KU582"/>
  <c r="LI582"/>
  <c r="GF583"/>
  <c r="GT583" s="1"/>
  <c r="HY583"/>
  <c r="GJ584"/>
  <c r="IQ584"/>
  <c r="IR584" s="1"/>
  <c r="LK584"/>
  <c r="LL584" s="1"/>
  <c r="GJ585"/>
  <c r="IQ585"/>
  <c r="LK585"/>
  <c r="JO575"/>
  <c r="IO581"/>
  <c r="IP581" s="1"/>
  <c r="LC581"/>
  <c r="GJ583"/>
  <c r="JO583"/>
  <c r="GI584"/>
  <c r="LC584"/>
  <c r="GI585"/>
  <c r="IO585"/>
  <c r="KM585"/>
  <c r="KU585"/>
  <c r="LC585"/>
  <c r="LI585"/>
  <c r="LN585" s="1"/>
  <c r="LV585"/>
  <c r="LV554"/>
  <c r="GJ555"/>
  <c r="GG556"/>
  <c r="IQ556"/>
  <c r="GG558"/>
  <c r="IQ558"/>
  <c r="ME559"/>
  <c r="KH561"/>
  <c r="IR561"/>
  <c r="HQ562"/>
  <c r="HR562" s="1"/>
  <c r="HY562"/>
  <c r="HZ562" s="1"/>
  <c r="GF564"/>
  <c r="GF565"/>
  <c r="GJ566"/>
  <c r="GF567"/>
  <c r="HY567"/>
  <c r="HY568"/>
  <c r="HY569"/>
  <c r="GJ570"/>
  <c r="IA581"/>
  <c r="IB581" s="1"/>
  <c r="LI555"/>
  <c r="KX555"/>
  <c r="HQ556"/>
  <c r="HY556"/>
  <c r="JR556"/>
  <c r="MD556"/>
  <c r="GF556"/>
  <c r="JN556"/>
  <c r="IQ557"/>
  <c r="IU557" s="1"/>
  <c r="LK557"/>
  <c r="LV557"/>
  <c r="HQ558"/>
  <c r="HY558"/>
  <c r="IQ559"/>
  <c r="KI559"/>
  <c r="GF560"/>
  <c r="KU560"/>
  <c r="KM561"/>
  <c r="KU561"/>
  <c r="LI561"/>
  <c r="GJ562"/>
  <c r="IQ562"/>
  <c r="IR562" s="1"/>
  <c r="LK562"/>
  <c r="LL562" s="1"/>
  <c r="GJ563"/>
  <c r="IQ563"/>
  <c r="JO563"/>
  <c r="LK563"/>
  <c r="GJ564"/>
  <c r="IQ564"/>
  <c r="LK564"/>
  <c r="GJ565"/>
  <c r="IQ565"/>
  <c r="IR565" s="1"/>
  <c r="JO565"/>
  <c r="LK565"/>
  <c r="GJ567"/>
  <c r="IQ567"/>
  <c r="LK567"/>
  <c r="GJ568"/>
  <c r="IQ568"/>
  <c r="IR568" s="1"/>
  <c r="JO568"/>
  <c r="LK568"/>
  <c r="GJ569"/>
  <c r="IQ569"/>
  <c r="IR569" s="1"/>
  <c r="LK569"/>
  <c r="KM570"/>
  <c r="KU570"/>
  <c r="LI570"/>
  <c r="IA572"/>
  <c r="KS572"/>
  <c r="IA573"/>
  <c r="IA575"/>
  <c r="IB575" s="1"/>
  <c r="KS575"/>
  <c r="KT575" s="1"/>
  <c r="HS576"/>
  <c r="HT576" s="1"/>
  <c r="IA576"/>
  <c r="IB576" s="1"/>
  <c r="KS576"/>
  <c r="KT576" s="1"/>
  <c r="LI577"/>
  <c r="LJ577" s="1"/>
  <c r="GJ579"/>
  <c r="HY580"/>
  <c r="GJ582"/>
  <c r="HS583"/>
  <c r="IA583"/>
  <c r="KS583"/>
  <c r="GF584"/>
  <c r="HY584"/>
  <c r="HZ584" s="1"/>
  <c r="IL21"/>
  <c r="IH21"/>
  <c r="KP21"/>
  <c r="KL21"/>
  <c r="KN22"/>
  <c r="KQ22"/>
  <c r="LG22"/>
  <c r="LD22"/>
  <c r="LV22"/>
  <c r="LR22"/>
  <c r="KQ23"/>
  <c r="KN23"/>
  <c r="LD23"/>
  <c r="LG23"/>
  <c r="LV23"/>
  <c r="LR23"/>
  <c r="KN24"/>
  <c r="KQ24"/>
  <c r="LD24"/>
  <c r="LG24"/>
  <c r="LV24"/>
  <c r="LR24"/>
  <c r="KQ25"/>
  <c r="LD25"/>
  <c r="LG25"/>
  <c r="LV25"/>
  <c r="LR25"/>
  <c r="LT26"/>
  <c r="LW26"/>
  <c r="LT27"/>
  <c r="LW27"/>
  <c r="LT28"/>
  <c r="LW28"/>
  <c r="LW29"/>
  <c r="LT29"/>
  <c r="LT30"/>
  <c r="LW30"/>
  <c r="JS31"/>
  <c r="JP31"/>
  <c r="LL31"/>
  <c r="LO31"/>
  <c r="LT31"/>
  <c r="LW31"/>
  <c r="LV32"/>
  <c r="LR32"/>
  <c r="IJ33"/>
  <c r="IM33"/>
  <c r="JR33"/>
  <c r="JN33"/>
  <c r="LF33"/>
  <c r="LB33"/>
  <c r="IB34"/>
  <c r="IE34"/>
  <c r="IL34"/>
  <c r="IH34"/>
  <c r="JZ34"/>
  <c r="JV34"/>
  <c r="KP34"/>
  <c r="KL34"/>
  <c r="KX34"/>
  <c r="KT34"/>
  <c r="ME34"/>
  <c r="MB34"/>
  <c r="IB35"/>
  <c r="IE35"/>
  <c r="IL35"/>
  <c r="IH35"/>
  <c r="JZ35"/>
  <c r="JV35"/>
  <c r="KP35"/>
  <c r="KL35"/>
  <c r="KX35"/>
  <c r="KT35"/>
  <c r="MB35"/>
  <c r="ME35"/>
  <c r="HW36"/>
  <c r="HT36"/>
  <c r="IL36"/>
  <c r="IH36"/>
  <c r="JX36"/>
  <c r="KA36"/>
  <c r="KN36"/>
  <c r="KV36"/>
  <c r="KY36"/>
  <c r="LD36"/>
  <c r="LG36"/>
  <c r="LN36"/>
  <c r="LJ36"/>
  <c r="LV36"/>
  <c r="LR36"/>
  <c r="ML36"/>
  <c r="MH36"/>
  <c r="IL37"/>
  <c r="IH37"/>
  <c r="JZ37"/>
  <c r="JV37"/>
  <c r="KP37"/>
  <c r="KL37"/>
  <c r="KX37"/>
  <c r="ME37"/>
  <c r="MB37"/>
  <c r="LT38"/>
  <c r="LW38"/>
  <c r="JP39"/>
  <c r="LW39"/>
  <c r="LT39"/>
  <c r="LT40"/>
  <c r="LW40"/>
  <c r="LT41"/>
  <c r="LW41"/>
  <c r="LT42"/>
  <c r="LW42"/>
  <c r="LW43"/>
  <c r="LT43"/>
  <c r="LT44"/>
  <c r="LW44"/>
  <c r="LT45"/>
  <c r="LW45"/>
  <c r="LT46"/>
  <c r="LW46"/>
  <c r="JS47"/>
  <c r="LW47"/>
  <c r="LT47"/>
  <c r="JB48"/>
  <c r="IX48"/>
  <c r="KH48"/>
  <c r="KD48"/>
  <c r="LL48"/>
  <c r="LO48"/>
  <c r="LT48"/>
  <c r="LW48"/>
  <c r="MJ48"/>
  <c r="MM48"/>
  <c r="IB49"/>
  <c r="IE49"/>
  <c r="IL49"/>
  <c r="IH49"/>
  <c r="KP49"/>
  <c r="KX49"/>
  <c r="KT49"/>
  <c r="ME49"/>
  <c r="MB49"/>
  <c r="IJ50"/>
  <c r="IM50"/>
  <c r="JR50"/>
  <c r="JN50"/>
  <c r="LF50"/>
  <c r="LB50"/>
  <c r="MD50"/>
  <c r="LZ50"/>
  <c r="IR51"/>
  <c r="KH51"/>
  <c r="KD51"/>
  <c r="LL51"/>
  <c r="LO51"/>
  <c r="LT51"/>
  <c r="LW51"/>
  <c r="IU52"/>
  <c r="IR52"/>
  <c r="KH52"/>
  <c r="KD52"/>
  <c r="LT52"/>
  <c r="LW52"/>
  <c r="LT53"/>
  <c r="LW53"/>
  <c r="LT54"/>
  <c r="LW54"/>
  <c r="KH55"/>
  <c r="KD55"/>
  <c r="LL55"/>
  <c r="LO55"/>
  <c r="LT55"/>
  <c r="LW55"/>
  <c r="IR56"/>
  <c r="KF56"/>
  <c r="KI56"/>
  <c r="LF56"/>
  <c r="LB56"/>
  <c r="MD56"/>
  <c r="LZ56"/>
  <c r="IM21"/>
  <c r="IJ21"/>
  <c r="JR21"/>
  <c r="JN21"/>
  <c r="LF21"/>
  <c r="LB21"/>
  <c r="IL22"/>
  <c r="IH22"/>
  <c r="KP22"/>
  <c r="IL23"/>
  <c r="IH23"/>
  <c r="IL24"/>
  <c r="IH24"/>
  <c r="IL25"/>
  <c r="IH25"/>
  <c r="KP25"/>
  <c r="IL26"/>
  <c r="IH26"/>
  <c r="KN26"/>
  <c r="LG26"/>
  <c r="LD26"/>
  <c r="LV26"/>
  <c r="LR26"/>
  <c r="KQ27"/>
  <c r="KN27"/>
  <c r="LD27"/>
  <c r="LG27"/>
  <c r="LV27"/>
  <c r="LR27"/>
  <c r="KN28"/>
  <c r="KQ28"/>
  <c r="LV28"/>
  <c r="LR28"/>
  <c r="KN29"/>
  <c r="KQ29"/>
  <c r="LD29"/>
  <c r="LG29"/>
  <c r="LV29"/>
  <c r="LR29"/>
  <c r="KN30"/>
  <c r="KQ30"/>
  <c r="LG30"/>
  <c r="LD30"/>
  <c r="LV30"/>
  <c r="LR30"/>
  <c r="KN31"/>
  <c r="KQ31"/>
  <c r="KV31"/>
  <c r="LD31"/>
  <c r="LG31"/>
  <c r="LN31"/>
  <c r="LJ31"/>
  <c r="LV31"/>
  <c r="LR31"/>
  <c r="IL32"/>
  <c r="IH32"/>
  <c r="HV34"/>
  <c r="HR34"/>
  <c r="IJ34"/>
  <c r="IM34"/>
  <c r="JR34"/>
  <c r="JN34"/>
  <c r="KI34"/>
  <c r="KF34"/>
  <c r="LF34"/>
  <c r="LB34"/>
  <c r="MD34"/>
  <c r="LZ34"/>
  <c r="ID35"/>
  <c r="HZ35"/>
  <c r="IJ35"/>
  <c r="IM35"/>
  <c r="JR35"/>
  <c r="JN35"/>
  <c r="KF35"/>
  <c r="KI35"/>
  <c r="LF35"/>
  <c r="LB35"/>
  <c r="MD35"/>
  <c r="LZ35"/>
  <c r="ID36"/>
  <c r="HZ36"/>
  <c r="IM36"/>
  <c r="IJ36"/>
  <c r="JR36"/>
  <c r="JN36"/>
  <c r="JZ36"/>
  <c r="JV36"/>
  <c r="KP36"/>
  <c r="KL36"/>
  <c r="MB36"/>
  <c r="ME36"/>
  <c r="ID37"/>
  <c r="HZ37"/>
  <c r="IJ37"/>
  <c r="IM37"/>
  <c r="JR37"/>
  <c r="JN37"/>
  <c r="KI37"/>
  <c r="KF37"/>
  <c r="LF37"/>
  <c r="LB37"/>
  <c r="MD37"/>
  <c r="LZ37"/>
  <c r="KN38"/>
  <c r="LD38"/>
  <c r="LG38"/>
  <c r="LV38"/>
  <c r="LR38"/>
  <c r="KN39"/>
  <c r="KQ39"/>
  <c r="LV39"/>
  <c r="LR39"/>
  <c r="KN40"/>
  <c r="KQ40"/>
  <c r="LV40"/>
  <c r="LR40"/>
  <c r="LD41"/>
  <c r="LG41"/>
  <c r="LV41"/>
  <c r="LR41"/>
  <c r="KN42"/>
  <c r="KQ42"/>
  <c r="LV42"/>
  <c r="LR42"/>
  <c r="LD43"/>
  <c r="LV43"/>
  <c r="LR43"/>
  <c r="KN44"/>
  <c r="KQ44"/>
  <c r="LV44"/>
  <c r="LR44"/>
  <c r="KQ45"/>
  <c r="KN45"/>
  <c r="LV45"/>
  <c r="LR45"/>
  <c r="KN46"/>
  <c r="KQ46"/>
  <c r="LV46"/>
  <c r="LR46"/>
  <c r="KN47"/>
  <c r="KQ47"/>
  <c r="LD47"/>
  <c r="LV47"/>
  <c r="LR47"/>
  <c r="IT48"/>
  <c r="IP48"/>
  <c r="JC48"/>
  <c r="IZ48"/>
  <c r="JX48"/>
  <c r="KA48"/>
  <c r="KN48"/>
  <c r="KQ48"/>
  <c r="KV48"/>
  <c r="KY48"/>
  <c r="LN48"/>
  <c r="LJ48"/>
  <c r="LV48"/>
  <c r="LR48"/>
  <c r="ML48"/>
  <c r="MH48"/>
  <c r="ID49"/>
  <c r="HZ49"/>
  <c r="IJ49"/>
  <c r="IM49"/>
  <c r="JR49"/>
  <c r="JN49"/>
  <c r="LF49"/>
  <c r="LB49"/>
  <c r="MD49"/>
  <c r="LZ49"/>
  <c r="JP50"/>
  <c r="JS50"/>
  <c r="LW50"/>
  <c r="LT50"/>
  <c r="IT51"/>
  <c r="IP51"/>
  <c r="JX51"/>
  <c r="KA51"/>
  <c r="KN51"/>
  <c r="KQ51"/>
  <c r="KV51"/>
  <c r="KY51"/>
  <c r="LD51"/>
  <c r="LN51"/>
  <c r="LJ51"/>
  <c r="LV51"/>
  <c r="LR51"/>
  <c r="IT52"/>
  <c r="IP52"/>
  <c r="JX52"/>
  <c r="KA52"/>
  <c r="KN52"/>
  <c r="KQ52"/>
  <c r="KV52"/>
  <c r="KY52"/>
  <c r="LD52"/>
  <c r="LG52"/>
  <c r="LN52"/>
  <c r="LJ52"/>
  <c r="LV52"/>
  <c r="LR52"/>
  <c r="KQ53"/>
  <c r="KN53"/>
  <c r="LG53"/>
  <c r="LV53"/>
  <c r="LR53"/>
  <c r="KN54"/>
  <c r="KQ54"/>
  <c r="LD54"/>
  <c r="LG54"/>
  <c r="LV54"/>
  <c r="LR54"/>
  <c r="IT55"/>
  <c r="IP55"/>
  <c r="JX55"/>
  <c r="KA55"/>
  <c r="KN55"/>
  <c r="KQ55"/>
  <c r="KV55"/>
  <c r="KY55"/>
  <c r="LD55"/>
  <c r="LN55"/>
  <c r="LJ55"/>
  <c r="LV55"/>
  <c r="LR55"/>
  <c r="KH56"/>
  <c r="KD56"/>
  <c r="LO56"/>
  <c r="LT56"/>
  <c r="LW56"/>
  <c r="IJ22"/>
  <c r="IM22"/>
  <c r="JR22"/>
  <c r="JN22"/>
  <c r="LF22"/>
  <c r="LB22"/>
  <c r="IJ23"/>
  <c r="IM23"/>
  <c r="JR23"/>
  <c r="JN23"/>
  <c r="LF23"/>
  <c r="LB23"/>
  <c r="IM24"/>
  <c r="IJ24"/>
  <c r="JR24"/>
  <c r="JN24"/>
  <c r="LF24"/>
  <c r="LB24"/>
  <c r="IJ25"/>
  <c r="IM25"/>
  <c r="JR25"/>
  <c r="JN25"/>
  <c r="LF25"/>
  <c r="LB25"/>
  <c r="IJ26"/>
  <c r="IM26"/>
  <c r="JR26"/>
  <c r="JN26"/>
  <c r="KP26"/>
  <c r="IL27"/>
  <c r="IH27"/>
  <c r="KP27"/>
  <c r="KL27"/>
  <c r="IL28"/>
  <c r="IH28"/>
  <c r="KL28"/>
  <c r="IL29"/>
  <c r="IH29"/>
  <c r="KL29"/>
  <c r="IL30"/>
  <c r="IH30"/>
  <c r="KP30"/>
  <c r="KL30"/>
  <c r="IB31"/>
  <c r="IL31"/>
  <c r="IH31"/>
  <c r="MB31"/>
  <c r="IJ32"/>
  <c r="IM32"/>
  <c r="JR32"/>
  <c r="JN32"/>
  <c r="LG33"/>
  <c r="IR34"/>
  <c r="JS34"/>
  <c r="JP34"/>
  <c r="KH34"/>
  <c r="KD34"/>
  <c r="LW34"/>
  <c r="LT34"/>
  <c r="IR35"/>
  <c r="KH35"/>
  <c r="KD35"/>
  <c r="LL35"/>
  <c r="LT35"/>
  <c r="LW35"/>
  <c r="IU36"/>
  <c r="IR36"/>
  <c r="JB36"/>
  <c r="IX36"/>
  <c r="KF36"/>
  <c r="KI36"/>
  <c r="LF36"/>
  <c r="LB36"/>
  <c r="MD36"/>
  <c r="LZ36"/>
  <c r="JB37"/>
  <c r="IX37"/>
  <c r="JS37"/>
  <c r="JP37"/>
  <c r="KH37"/>
  <c r="KD37"/>
  <c r="LO37"/>
  <c r="LL37"/>
  <c r="LW37"/>
  <c r="LT37"/>
  <c r="MM37"/>
  <c r="MJ37"/>
  <c r="IL38"/>
  <c r="IH38"/>
  <c r="KP38"/>
  <c r="KL38"/>
  <c r="IL39"/>
  <c r="IH39"/>
  <c r="KP39"/>
  <c r="KL39"/>
  <c r="IL40"/>
  <c r="IH40"/>
  <c r="KP40"/>
  <c r="KL40"/>
  <c r="IL41"/>
  <c r="IH41"/>
  <c r="KP41"/>
  <c r="KL41"/>
  <c r="IL42"/>
  <c r="IH42"/>
  <c r="KP42"/>
  <c r="KL42"/>
  <c r="IL43"/>
  <c r="IH43"/>
  <c r="KP43"/>
  <c r="KL43"/>
  <c r="IL44"/>
  <c r="IH44"/>
  <c r="KP44"/>
  <c r="KL44"/>
  <c r="IL45"/>
  <c r="IH45"/>
  <c r="KP45"/>
  <c r="KL45"/>
  <c r="IL46"/>
  <c r="IH46"/>
  <c r="KP46"/>
  <c r="KL46"/>
  <c r="IL47"/>
  <c r="IH47"/>
  <c r="KP47"/>
  <c r="KL47"/>
  <c r="HW48"/>
  <c r="HT48"/>
  <c r="IE48"/>
  <c r="IB48"/>
  <c r="IL48"/>
  <c r="IH48"/>
  <c r="JZ48"/>
  <c r="JV48"/>
  <c r="KP48"/>
  <c r="KL48"/>
  <c r="KX48"/>
  <c r="KT48"/>
  <c r="MB48"/>
  <c r="ME48"/>
  <c r="JP49"/>
  <c r="LO49"/>
  <c r="LL49"/>
  <c r="LW49"/>
  <c r="LT49"/>
  <c r="KQ50"/>
  <c r="KN50"/>
  <c r="KY50"/>
  <c r="KV50"/>
  <c r="LG50"/>
  <c r="LD50"/>
  <c r="LN50"/>
  <c r="LJ50"/>
  <c r="LV50"/>
  <c r="LR50"/>
  <c r="IL51"/>
  <c r="IH51"/>
  <c r="JZ51"/>
  <c r="JV51"/>
  <c r="KP51"/>
  <c r="KL51"/>
  <c r="KX51"/>
  <c r="KT51"/>
  <c r="MB51"/>
  <c r="ME51"/>
  <c r="HW52"/>
  <c r="HT52"/>
  <c r="IE52"/>
  <c r="IB52"/>
  <c r="IL52"/>
  <c r="IH52"/>
  <c r="JZ52"/>
  <c r="JV52"/>
  <c r="KP52"/>
  <c r="KL52"/>
  <c r="KX52"/>
  <c r="KT52"/>
  <c r="MB52"/>
  <c r="ME52"/>
  <c r="IL53"/>
  <c r="IH53"/>
  <c r="KP53"/>
  <c r="KL53"/>
  <c r="IL54"/>
  <c r="IH54"/>
  <c r="KP54"/>
  <c r="KL54"/>
  <c r="IB55"/>
  <c r="IE55"/>
  <c r="IL55"/>
  <c r="IH55"/>
  <c r="JZ55"/>
  <c r="JV55"/>
  <c r="KP55"/>
  <c r="KL55"/>
  <c r="KX55"/>
  <c r="KT55"/>
  <c r="MB55"/>
  <c r="ME55"/>
  <c r="HW56"/>
  <c r="HT56"/>
  <c r="IE56"/>
  <c r="IB56"/>
  <c r="IL56"/>
  <c r="IH56"/>
  <c r="JX56"/>
  <c r="KA56"/>
  <c r="KN56"/>
  <c r="KQ56"/>
  <c r="KV56"/>
  <c r="KY56"/>
  <c r="LD56"/>
  <c r="LG56"/>
  <c r="LN56"/>
  <c r="LJ56"/>
  <c r="LV56"/>
  <c r="LR56"/>
  <c r="MB20"/>
  <c r="KN21"/>
  <c r="KQ21"/>
  <c r="LT22"/>
  <c r="LW22"/>
  <c r="LT23"/>
  <c r="LW23"/>
  <c r="LT24"/>
  <c r="LW24"/>
  <c r="JS25"/>
  <c r="JP25"/>
  <c r="LW25"/>
  <c r="LT25"/>
  <c r="LF26"/>
  <c r="LB26"/>
  <c r="IJ27"/>
  <c r="IM27"/>
  <c r="JR27"/>
  <c r="JN27"/>
  <c r="LF27"/>
  <c r="LB27"/>
  <c r="IM28"/>
  <c r="IJ28"/>
  <c r="JR28"/>
  <c r="JN28"/>
  <c r="LF28"/>
  <c r="LB28"/>
  <c r="IJ29"/>
  <c r="IM29"/>
  <c r="JR29"/>
  <c r="JN29"/>
  <c r="LF29"/>
  <c r="LB29"/>
  <c r="IJ30"/>
  <c r="IM30"/>
  <c r="JR30"/>
  <c r="JN30"/>
  <c r="LF30"/>
  <c r="LB30"/>
  <c r="HV31"/>
  <c r="HR31"/>
  <c r="HZ31"/>
  <c r="IJ31"/>
  <c r="IM31"/>
  <c r="JR31"/>
  <c r="JN31"/>
  <c r="LF31"/>
  <c r="LB31"/>
  <c r="LZ31"/>
  <c r="LW32"/>
  <c r="LT32"/>
  <c r="IL33"/>
  <c r="IH33"/>
  <c r="KP33"/>
  <c r="KL33"/>
  <c r="KA34"/>
  <c r="JX34"/>
  <c r="KQ34"/>
  <c r="KN34"/>
  <c r="KY34"/>
  <c r="KV34"/>
  <c r="LG34"/>
  <c r="LD34"/>
  <c r="LJ34"/>
  <c r="LV34"/>
  <c r="LR34"/>
  <c r="IT35"/>
  <c r="IP35"/>
  <c r="JX35"/>
  <c r="KA35"/>
  <c r="KN35"/>
  <c r="KQ35"/>
  <c r="LD35"/>
  <c r="LG35"/>
  <c r="LN35"/>
  <c r="LJ35"/>
  <c r="LV35"/>
  <c r="LR35"/>
  <c r="IP36"/>
  <c r="JC36"/>
  <c r="IZ36"/>
  <c r="KH36"/>
  <c r="KD36"/>
  <c r="LO36"/>
  <c r="LT36"/>
  <c r="LW36"/>
  <c r="MJ36"/>
  <c r="MM36"/>
  <c r="IT37"/>
  <c r="IP37"/>
  <c r="IZ37"/>
  <c r="JC37"/>
  <c r="KA37"/>
  <c r="JX37"/>
  <c r="KQ37"/>
  <c r="KN37"/>
  <c r="KY37"/>
  <c r="KV37"/>
  <c r="LG37"/>
  <c r="LD37"/>
  <c r="LN37"/>
  <c r="LJ37"/>
  <c r="LV37"/>
  <c r="LR37"/>
  <c r="ML37"/>
  <c r="MH37"/>
  <c r="IM38"/>
  <c r="IJ38"/>
  <c r="JR38"/>
  <c r="JN38"/>
  <c r="LF38"/>
  <c r="LB38"/>
  <c r="IJ39"/>
  <c r="IM39"/>
  <c r="JR39"/>
  <c r="JN39"/>
  <c r="LF39"/>
  <c r="LB39"/>
  <c r="IJ40"/>
  <c r="IM40"/>
  <c r="JR40"/>
  <c r="JN40"/>
  <c r="LF40"/>
  <c r="LB40"/>
  <c r="IJ41"/>
  <c r="IM41"/>
  <c r="JR41"/>
  <c r="JN41"/>
  <c r="LF41"/>
  <c r="LB41"/>
  <c r="IM42"/>
  <c r="IJ42"/>
  <c r="JR42"/>
  <c r="JN42"/>
  <c r="LF42"/>
  <c r="LB42"/>
  <c r="IJ43"/>
  <c r="IM43"/>
  <c r="JR43"/>
  <c r="JN43"/>
  <c r="LF43"/>
  <c r="LB43"/>
  <c r="IJ44"/>
  <c r="IM44"/>
  <c r="JR44"/>
  <c r="JN44"/>
  <c r="LF44"/>
  <c r="LB44"/>
  <c r="IJ45"/>
  <c r="IM45"/>
  <c r="JR45"/>
  <c r="JN45"/>
  <c r="LF45"/>
  <c r="LB45"/>
  <c r="IM46"/>
  <c r="IJ46"/>
  <c r="JR46"/>
  <c r="JN46"/>
  <c r="LF46"/>
  <c r="LB46"/>
  <c r="IJ47"/>
  <c r="IM47"/>
  <c r="JR47"/>
  <c r="JN47"/>
  <c r="LF47"/>
  <c r="LB47"/>
  <c r="ID48"/>
  <c r="HZ48"/>
  <c r="IM48"/>
  <c r="IJ48"/>
  <c r="JR48"/>
  <c r="JN48"/>
  <c r="KF48"/>
  <c r="KI48"/>
  <c r="LF48"/>
  <c r="LB48"/>
  <c r="MD48"/>
  <c r="LZ48"/>
  <c r="KQ49"/>
  <c r="KN49"/>
  <c r="LG49"/>
  <c r="LD49"/>
  <c r="LN49"/>
  <c r="LJ49"/>
  <c r="LV49"/>
  <c r="LR49"/>
  <c r="IE50"/>
  <c r="IL50"/>
  <c r="IH50"/>
  <c r="KP50"/>
  <c r="KL50"/>
  <c r="KX50"/>
  <c r="KT50"/>
  <c r="ME50"/>
  <c r="MB50"/>
  <c r="ID51"/>
  <c r="HZ51"/>
  <c r="IJ51"/>
  <c r="IM51"/>
  <c r="JR51"/>
  <c r="JN51"/>
  <c r="KF51"/>
  <c r="KI51"/>
  <c r="LF51"/>
  <c r="LB51"/>
  <c r="MD51"/>
  <c r="LZ51"/>
  <c r="HZ52"/>
  <c r="IM52"/>
  <c r="IJ52"/>
  <c r="JR52"/>
  <c r="JN52"/>
  <c r="KF52"/>
  <c r="KI52"/>
  <c r="LF52"/>
  <c r="LB52"/>
  <c r="MD52"/>
  <c r="LZ52"/>
  <c r="IJ53"/>
  <c r="IM53"/>
  <c r="JR53"/>
  <c r="JN53"/>
  <c r="LF53"/>
  <c r="LB53"/>
  <c r="IM54"/>
  <c r="IJ54"/>
  <c r="JR54"/>
  <c r="JN54"/>
  <c r="LF54"/>
  <c r="LB54"/>
  <c r="ID55"/>
  <c r="HZ55"/>
  <c r="IJ55"/>
  <c r="IM55"/>
  <c r="JR55"/>
  <c r="JN55"/>
  <c r="KF55"/>
  <c r="KI55"/>
  <c r="LF55"/>
  <c r="LB55"/>
  <c r="MD55"/>
  <c r="LZ55"/>
  <c r="ID56"/>
  <c r="HZ56"/>
  <c r="IM56"/>
  <c r="IJ56"/>
  <c r="JR56"/>
  <c r="JN56"/>
  <c r="JZ56"/>
  <c r="JV56"/>
  <c r="KP56"/>
  <c r="KL56"/>
  <c r="KX56"/>
  <c r="KT56"/>
  <c r="MB56"/>
  <c r="ME56"/>
  <c r="CU20"/>
  <c r="FV20"/>
  <c r="GH20"/>
  <c r="HQ20"/>
  <c r="II20"/>
  <c r="IQ20"/>
  <c r="JE20"/>
  <c r="KE20"/>
  <c r="KS20"/>
  <c r="LK20"/>
  <c r="MG20"/>
  <c r="FW21"/>
  <c r="GU21" s="1"/>
  <c r="GG22"/>
  <c r="GU22" s="1"/>
  <c r="JO22"/>
  <c r="GF23"/>
  <c r="GT23" s="1"/>
  <c r="HS23"/>
  <c r="HT23" s="1"/>
  <c r="FW24"/>
  <c r="GU24" s="1"/>
  <c r="FV25"/>
  <c r="HQ25"/>
  <c r="HR25" s="1"/>
  <c r="GG26"/>
  <c r="GU26" s="1"/>
  <c r="JO26"/>
  <c r="GF27"/>
  <c r="GT27" s="1"/>
  <c r="HS27"/>
  <c r="HT27" s="1"/>
  <c r="FW28"/>
  <c r="GU28" s="1"/>
  <c r="FV29"/>
  <c r="HQ29"/>
  <c r="HR29" s="1"/>
  <c r="GG30"/>
  <c r="GU30" s="1"/>
  <c r="JO30"/>
  <c r="GF31"/>
  <c r="GT31" s="1"/>
  <c r="HS31"/>
  <c r="GF32"/>
  <c r="GT32" s="1"/>
  <c r="HS32"/>
  <c r="HT32" s="1"/>
  <c r="GG33"/>
  <c r="GU33" s="1"/>
  <c r="JO33"/>
  <c r="FW34"/>
  <c r="GU34" s="1"/>
  <c r="FV35"/>
  <c r="GK35" s="1"/>
  <c r="HQ35"/>
  <c r="JO35"/>
  <c r="GG36"/>
  <c r="JO36"/>
  <c r="FV37"/>
  <c r="HQ37"/>
  <c r="FW38"/>
  <c r="GU38" s="1"/>
  <c r="FV39"/>
  <c r="HQ39"/>
  <c r="HR39" s="1"/>
  <c r="GG40"/>
  <c r="GU40" s="1"/>
  <c r="JO40"/>
  <c r="GF41"/>
  <c r="GT41" s="1"/>
  <c r="HS41"/>
  <c r="HT41" s="1"/>
  <c r="FW42"/>
  <c r="GU42" s="1"/>
  <c r="FV43"/>
  <c r="HQ43"/>
  <c r="HR43" s="1"/>
  <c r="GG44"/>
  <c r="GU44" s="1"/>
  <c r="JO44"/>
  <c r="GF45"/>
  <c r="GT45" s="1"/>
  <c r="HS45"/>
  <c r="HT45" s="1"/>
  <c r="FW46"/>
  <c r="GU46" s="1"/>
  <c r="FV47"/>
  <c r="HQ47"/>
  <c r="HR47" s="1"/>
  <c r="GG48"/>
  <c r="GU48" s="1"/>
  <c r="JO48"/>
  <c r="FV49"/>
  <c r="HQ49"/>
  <c r="FV50"/>
  <c r="HQ50"/>
  <c r="FV51"/>
  <c r="GK51" s="1"/>
  <c r="HQ51"/>
  <c r="JO51"/>
  <c r="GG52"/>
  <c r="GU52" s="1"/>
  <c r="GF53"/>
  <c r="GT53" s="1"/>
  <c r="HS53"/>
  <c r="HT53" s="1"/>
  <c r="FW54"/>
  <c r="GU54" s="1"/>
  <c r="FV55"/>
  <c r="GK55" s="1"/>
  <c r="HQ55"/>
  <c r="JO55"/>
  <c r="GG56"/>
  <c r="GU56" s="1"/>
  <c r="GG57"/>
  <c r="HS57"/>
  <c r="IB57"/>
  <c r="IE57"/>
  <c r="IL57"/>
  <c r="IH57"/>
  <c r="JJ57"/>
  <c r="JF57"/>
  <c r="JX57"/>
  <c r="KA57"/>
  <c r="KN57"/>
  <c r="KQ57"/>
  <c r="KV57"/>
  <c r="KY57"/>
  <c r="LD57"/>
  <c r="LG57"/>
  <c r="LN57"/>
  <c r="LJ57"/>
  <c r="LV57"/>
  <c r="LR57"/>
  <c r="ML57"/>
  <c r="MH57"/>
  <c r="IL58"/>
  <c r="IH58"/>
  <c r="KP58"/>
  <c r="KL58"/>
  <c r="IL59"/>
  <c r="IH59"/>
  <c r="KP59"/>
  <c r="KL59"/>
  <c r="IL60"/>
  <c r="IH60"/>
  <c r="KP60"/>
  <c r="KL60"/>
  <c r="IL61"/>
  <c r="IH61"/>
  <c r="KP61"/>
  <c r="KL61"/>
  <c r="IL62"/>
  <c r="IH62"/>
  <c r="KN62"/>
  <c r="KQ62"/>
  <c r="LD62"/>
  <c r="LG62"/>
  <c r="LV62"/>
  <c r="LR62"/>
  <c r="KN63"/>
  <c r="KQ63"/>
  <c r="LG63"/>
  <c r="LD63"/>
  <c r="LV63"/>
  <c r="LR63"/>
  <c r="KQ64"/>
  <c r="KN64"/>
  <c r="LD64"/>
  <c r="LG64"/>
  <c r="LV64"/>
  <c r="LR64"/>
  <c r="KN65"/>
  <c r="KQ65"/>
  <c r="LD65"/>
  <c r="LG65"/>
  <c r="LV65"/>
  <c r="LR65"/>
  <c r="KN66"/>
  <c r="KQ66"/>
  <c r="LD66"/>
  <c r="LG66"/>
  <c r="LV66"/>
  <c r="LR66"/>
  <c r="KN67"/>
  <c r="KQ67"/>
  <c r="LG67"/>
  <c r="LD67"/>
  <c r="LV67"/>
  <c r="LR67"/>
  <c r="IT68"/>
  <c r="IP68"/>
  <c r="JX68"/>
  <c r="KA68"/>
  <c r="KN68"/>
  <c r="KQ68"/>
  <c r="KV68"/>
  <c r="KY68"/>
  <c r="LD68"/>
  <c r="LG68"/>
  <c r="LN68"/>
  <c r="LJ68"/>
  <c r="LV68"/>
  <c r="LR68"/>
  <c r="KN69"/>
  <c r="KQ69"/>
  <c r="LD69"/>
  <c r="LG69"/>
  <c r="LV69"/>
  <c r="LR69"/>
  <c r="KQ70"/>
  <c r="KN70"/>
  <c r="KY70"/>
  <c r="KV70"/>
  <c r="LG70"/>
  <c r="LD70"/>
  <c r="LN70"/>
  <c r="LJ70"/>
  <c r="LV70"/>
  <c r="LR70"/>
  <c r="IL71"/>
  <c r="IH71"/>
  <c r="JZ71"/>
  <c r="JV71"/>
  <c r="KP71"/>
  <c r="KL71"/>
  <c r="KX71"/>
  <c r="KT71"/>
  <c r="MB71"/>
  <c r="ME71"/>
  <c r="HW72"/>
  <c r="HT72"/>
  <c r="IE72"/>
  <c r="IB72"/>
  <c r="IL72"/>
  <c r="IH72"/>
  <c r="KP72"/>
  <c r="KL72"/>
  <c r="KX72"/>
  <c r="KT72"/>
  <c r="ME72"/>
  <c r="MB72"/>
  <c r="JP73"/>
  <c r="JS73"/>
  <c r="LO73"/>
  <c r="LL73"/>
  <c r="LW73"/>
  <c r="LT73"/>
  <c r="KQ74"/>
  <c r="KN74"/>
  <c r="KY74"/>
  <c r="KV74"/>
  <c r="LG74"/>
  <c r="LD74"/>
  <c r="LN74"/>
  <c r="LJ74"/>
  <c r="LV74"/>
  <c r="LR74"/>
  <c r="IL75"/>
  <c r="IH75"/>
  <c r="LD75"/>
  <c r="LG75"/>
  <c r="LV75"/>
  <c r="LR75"/>
  <c r="KN76"/>
  <c r="KQ76"/>
  <c r="LV76"/>
  <c r="LR76"/>
  <c r="IT77"/>
  <c r="JX77"/>
  <c r="KA77"/>
  <c r="LD77"/>
  <c r="LG77"/>
  <c r="LV77"/>
  <c r="LR77"/>
  <c r="IT78"/>
  <c r="KA78"/>
  <c r="JX78"/>
  <c r="KQ78"/>
  <c r="KN78"/>
  <c r="LG78"/>
  <c r="LV78"/>
  <c r="LR78"/>
  <c r="KN79"/>
  <c r="LD79"/>
  <c r="LG79"/>
  <c r="LV79"/>
  <c r="LR79"/>
  <c r="KV80"/>
  <c r="KY80"/>
  <c r="LN80"/>
  <c r="LV80"/>
  <c r="LR80"/>
  <c r="IE81"/>
  <c r="IB81"/>
  <c r="IL81"/>
  <c r="IH81"/>
  <c r="JZ81"/>
  <c r="JV81"/>
  <c r="KP81"/>
  <c r="KL81"/>
  <c r="KX81"/>
  <c r="KT81"/>
  <c r="MB81"/>
  <c r="ME81"/>
  <c r="JB82"/>
  <c r="IX82"/>
  <c r="JS82"/>
  <c r="KI82"/>
  <c r="KF82"/>
  <c r="LF82"/>
  <c r="LB82"/>
  <c r="MD82"/>
  <c r="LZ82"/>
  <c r="IR83"/>
  <c r="IU83"/>
  <c r="JB83"/>
  <c r="IX83"/>
  <c r="KH83"/>
  <c r="KD83"/>
  <c r="LL83"/>
  <c r="LO83"/>
  <c r="LT83"/>
  <c r="LW83"/>
  <c r="MJ83"/>
  <c r="MM83"/>
  <c r="IB84"/>
  <c r="IL84"/>
  <c r="IH84"/>
  <c r="JJ84"/>
  <c r="JF84"/>
  <c r="JZ84"/>
  <c r="JV84"/>
  <c r="KP84"/>
  <c r="KL84"/>
  <c r="KX84"/>
  <c r="KT84"/>
  <c r="MB84"/>
  <c r="ME84"/>
  <c r="KN85"/>
  <c r="KQ85"/>
  <c r="LD85"/>
  <c r="LG85"/>
  <c r="LV85"/>
  <c r="LR85"/>
  <c r="IT86"/>
  <c r="IP86"/>
  <c r="JC86"/>
  <c r="IZ86"/>
  <c r="JX86"/>
  <c r="KA86"/>
  <c r="KN86"/>
  <c r="KQ86"/>
  <c r="KV86"/>
  <c r="KY86"/>
  <c r="LJ86"/>
  <c r="LV86"/>
  <c r="LR86"/>
  <c r="ML86"/>
  <c r="MH86"/>
  <c r="IJ87"/>
  <c r="IM87"/>
  <c r="JR87"/>
  <c r="JN87"/>
  <c r="LF87"/>
  <c r="LB87"/>
  <c r="IJ88"/>
  <c r="IM88"/>
  <c r="JR88"/>
  <c r="JN88"/>
  <c r="LF88"/>
  <c r="LB88"/>
  <c r="IJ89"/>
  <c r="IM89"/>
  <c r="JR89"/>
  <c r="JN89"/>
  <c r="LF89"/>
  <c r="LB89"/>
  <c r="HR90"/>
  <c r="ID90"/>
  <c r="HZ90"/>
  <c r="IJ90"/>
  <c r="IM90"/>
  <c r="JR90"/>
  <c r="JN90"/>
  <c r="LF90"/>
  <c r="LB90"/>
  <c r="MD90"/>
  <c r="LZ90"/>
  <c r="KQ91"/>
  <c r="KN91"/>
  <c r="LD91"/>
  <c r="LG91"/>
  <c r="LV91"/>
  <c r="LR91"/>
  <c r="KN92"/>
  <c r="KQ92"/>
  <c r="LD92"/>
  <c r="LG92"/>
  <c r="LV92"/>
  <c r="LR92"/>
  <c r="IT93"/>
  <c r="IP93"/>
  <c r="JX93"/>
  <c r="KA93"/>
  <c r="KN93"/>
  <c r="KQ93"/>
  <c r="KV93"/>
  <c r="KY93"/>
  <c r="LD93"/>
  <c r="LG93"/>
  <c r="LN93"/>
  <c r="LJ93"/>
  <c r="LV93"/>
  <c r="LR93"/>
  <c r="IT94"/>
  <c r="IP94"/>
  <c r="JX94"/>
  <c r="KA94"/>
  <c r="KN94"/>
  <c r="KQ94"/>
  <c r="KV94"/>
  <c r="KY94"/>
  <c r="LD94"/>
  <c r="LG94"/>
  <c r="LN94"/>
  <c r="LJ94"/>
  <c r="LV94"/>
  <c r="LR94"/>
  <c r="IT95"/>
  <c r="IP95"/>
  <c r="JX95"/>
  <c r="KA95"/>
  <c r="KN95"/>
  <c r="KQ95"/>
  <c r="KV95"/>
  <c r="KY95"/>
  <c r="LD95"/>
  <c r="LG95"/>
  <c r="LN95"/>
  <c r="LJ95"/>
  <c r="LV95"/>
  <c r="LR95"/>
  <c r="KN96"/>
  <c r="KQ96"/>
  <c r="LD96"/>
  <c r="LG96"/>
  <c r="LV96"/>
  <c r="LR96"/>
  <c r="KQ97"/>
  <c r="KN97"/>
  <c r="KY97"/>
  <c r="KV97"/>
  <c r="LG97"/>
  <c r="LD97"/>
  <c r="LN97"/>
  <c r="LJ97"/>
  <c r="LV97"/>
  <c r="LR97"/>
  <c r="IB98"/>
  <c r="IE98"/>
  <c r="IL98"/>
  <c r="IH98"/>
  <c r="JZ98"/>
  <c r="JV98"/>
  <c r="KP98"/>
  <c r="KL98"/>
  <c r="KX98"/>
  <c r="KT98"/>
  <c r="MB98"/>
  <c r="ME98"/>
  <c r="IB99"/>
  <c r="IL99"/>
  <c r="IH99"/>
  <c r="JZ99"/>
  <c r="JV99"/>
  <c r="KP99"/>
  <c r="KL99"/>
  <c r="KX99"/>
  <c r="KT99"/>
  <c r="MB99"/>
  <c r="ME99"/>
  <c r="IB100"/>
  <c r="IE100"/>
  <c r="IL100"/>
  <c r="IH100"/>
  <c r="MB100"/>
  <c r="ME100"/>
  <c r="IU101"/>
  <c r="IR101"/>
  <c r="KH101"/>
  <c r="KD101"/>
  <c r="LT101"/>
  <c r="LW101"/>
  <c r="LT102"/>
  <c r="LW102"/>
  <c r="IL103"/>
  <c r="IH103"/>
  <c r="KP103"/>
  <c r="KL103"/>
  <c r="IL104"/>
  <c r="IH104"/>
  <c r="KP104"/>
  <c r="KL104"/>
  <c r="IL105"/>
  <c r="IH105"/>
  <c r="KP105"/>
  <c r="KL105"/>
  <c r="IB106"/>
  <c r="IE106"/>
  <c r="IL106"/>
  <c r="IH106"/>
  <c r="KP106"/>
  <c r="KL106"/>
  <c r="KX106"/>
  <c r="KT106"/>
  <c r="ME106"/>
  <c r="MB106"/>
  <c r="IJ107"/>
  <c r="IM107"/>
  <c r="JR107"/>
  <c r="JN107"/>
  <c r="KF107"/>
  <c r="KI107"/>
  <c r="LF107"/>
  <c r="LB107"/>
  <c r="MD107"/>
  <c r="LZ107"/>
  <c r="ID108"/>
  <c r="HZ108"/>
  <c r="IM108"/>
  <c r="IJ108"/>
  <c r="JR108"/>
  <c r="JN108"/>
  <c r="KF108"/>
  <c r="KI108"/>
  <c r="LF108"/>
  <c r="LB108"/>
  <c r="MD108"/>
  <c r="LZ108"/>
  <c r="LW109"/>
  <c r="LT109"/>
  <c r="IJ110"/>
  <c r="IM110"/>
  <c r="JR110"/>
  <c r="JN110"/>
  <c r="LF110"/>
  <c r="LB110"/>
  <c r="ID111"/>
  <c r="HZ111"/>
  <c r="IJ111"/>
  <c r="IM111"/>
  <c r="JR111"/>
  <c r="JN111"/>
  <c r="KF111"/>
  <c r="KI111"/>
  <c r="LF111"/>
  <c r="LB111"/>
  <c r="MD111"/>
  <c r="LZ111"/>
  <c r="IM112"/>
  <c r="IJ112"/>
  <c r="JR112"/>
  <c r="JN112"/>
  <c r="LF112"/>
  <c r="LB112"/>
  <c r="IJ113"/>
  <c r="IM113"/>
  <c r="JR113"/>
  <c r="JN113"/>
  <c r="LF113"/>
  <c r="LB113"/>
  <c r="IJ114"/>
  <c r="IM114"/>
  <c r="JR114"/>
  <c r="JN114"/>
  <c r="LF114"/>
  <c r="LB114"/>
  <c r="IJ115"/>
  <c r="IM115"/>
  <c r="JR115"/>
  <c r="JN115"/>
  <c r="LF115"/>
  <c r="LB115"/>
  <c r="IM116"/>
  <c r="IJ116"/>
  <c r="JR116"/>
  <c r="JN116"/>
  <c r="LF116"/>
  <c r="LB116"/>
  <c r="IJ117"/>
  <c r="IM117"/>
  <c r="JR117"/>
  <c r="JN117"/>
  <c r="LF117"/>
  <c r="LB117"/>
  <c r="IJ118"/>
  <c r="IM118"/>
  <c r="JR118"/>
  <c r="JN118"/>
  <c r="LF118"/>
  <c r="LB118"/>
  <c r="IJ119"/>
  <c r="IM119"/>
  <c r="JR119"/>
  <c r="JN119"/>
  <c r="LF119"/>
  <c r="LB119"/>
  <c r="KF126"/>
  <c r="KI126"/>
  <c r="LF131"/>
  <c r="LB131"/>
  <c r="IL133"/>
  <c r="IH133"/>
  <c r="LD133"/>
  <c r="LG133"/>
  <c r="IB137"/>
  <c r="IE137"/>
  <c r="JP137"/>
  <c r="JS137"/>
  <c r="JX137"/>
  <c r="KA137"/>
  <c r="KN137"/>
  <c r="KQ137"/>
  <c r="KV137"/>
  <c r="KY137"/>
  <c r="LD137"/>
  <c r="LG137"/>
  <c r="KP143"/>
  <c r="KL143"/>
  <c r="LD153"/>
  <c r="MB153"/>
  <c r="ME153"/>
  <c r="LD156"/>
  <c r="LG156"/>
  <c r="KP161"/>
  <c r="KL161"/>
  <c r="FW20"/>
  <c r="HY20"/>
  <c r="IY20"/>
  <c r="JU20"/>
  <c r="KM20"/>
  <c r="LA20"/>
  <c r="LS20"/>
  <c r="GF21"/>
  <c r="GT21" s="1"/>
  <c r="HS21"/>
  <c r="HT21" s="1"/>
  <c r="FV22"/>
  <c r="GK22" s="1"/>
  <c r="HQ22"/>
  <c r="HR22" s="1"/>
  <c r="JO23"/>
  <c r="GF24"/>
  <c r="GT24" s="1"/>
  <c r="HS24"/>
  <c r="HT24" s="1"/>
  <c r="FW25"/>
  <c r="GU25" s="1"/>
  <c r="FV26"/>
  <c r="GK26" s="1"/>
  <c r="HQ26"/>
  <c r="HR26" s="1"/>
  <c r="JO27"/>
  <c r="GF28"/>
  <c r="GT28" s="1"/>
  <c r="HS28"/>
  <c r="HT28" s="1"/>
  <c r="FW29"/>
  <c r="GU29" s="1"/>
  <c r="FV30"/>
  <c r="GK30" s="1"/>
  <c r="HQ30"/>
  <c r="HR30" s="1"/>
  <c r="JO32"/>
  <c r="FV33"/>
  <c r="GK33" s="1"/>
  <c r="HQ33"/>
  <c r="HR33" s="1"/>
  <c r="GF34"/>
  <c r="GT34" s="1"/>
  <c r="HS34"/>
  <c r="HQ36"/>
  <c r="FW37"/>
  <c r="GU37" s="1"/>
  <c r="GF38"/>
  <c r="GT38" s="1"/>
  <c r="HS38"/>
  <c r="HT38" s="1"/>
  <c r="FW39"/>
  <c r="GU39" s="1"/>
  <c r="FV40"/>
  <c r="GK40" s="1"/>
  <c r="HQ40"/>
  <c r="HR40" s="1"/>
  <c r="JO41"/>
  <c r="GF42"/>
  <c r="GT42" s="1"/>
  <c r="HS42"/>
  <c r="HT42" s="1"/>
  <c r="FW43"/>
  <c r="GU43" s="1"/>
  <c r="FV44"/>
  <c r="GK44" s="1"/>
  <c r="HQ44"/>
  <c r="HR44" s="1"/>
  <c r="JO45"/>
  <c r="GF46"/>
  <c r="GT46" s="1"/>
  <c r="HS46"/>
  <c r="HT46" s="1"/>
  <c r="FW47"/>
  <c r="GU47" s="1"/>
  <c r="FV48"/>
  <c r="GK48" s="1"/>
  <c r="HQ48"/>
  <c r="FW49"/>
  <c r="GU49" s="1"/>
  <c r="FW50"/>
  <c r="GU50" s="1"/>
  <c r="FV52"/>
  <c r="GK52" s="1"/>
  <c r="HQ52"/>
  <c r="JO52"/>
  <c r="JO53"/>
  <c r="GF54"/>
  <c r="GT54" s="1"/>
  <c r="HS54"/>
  <c r="HT54" s="1"/>
  <c r="FV56"/>
  <c r="GK56" s="1"/>
  <c r="HQ56"/>
  <c r="JO56"/>
  <c r="HQ57"/>
  <c r="GF57"/>
  <c r="GT57" s="1"/>
  <c r="ID57"/>
  <c r="HZ57"/>
  <c r="IJ57"/>
  <c r="IM57"/>
  <c r="JH57"/>
  <c r="JK57"/>
  <c r="JR57"/>
  <c r="JN57"/>
  <c r="JZ57"/>
  <c r="JV57"/>
  <c r="KP57"/>
  <c r="KL57"/>
  <c r="KX57"/>
  <c r="KT57"/>
  <c r="MB57"/>
  <c r="ME57"/>
  <c r="IJ58"/>
  <c r="IM58"/>
  <c r="JR58"/>
  <c r="JN58"/>
  <c r="LF58"/>
  <c r="LB58"/>
  <c r="IJ59"/>
  <c r="IM59"/>
  <c r="JR59"/>
  <c r="JN59"/>
  <c r="LF59"/>
  <c r="LB59"/>
  <c r="IJ60"/>
  <c r="IM60"/>
  <c r="JR60"/>
  <c r="JN60"/>
  <c r="LF60"/>
  <c r="LB60"/>
  <c r="IM61"/>
  <c r="IJ61"/>
  <c r="JR61"/>
  <c r="JN61"/>
  <c r="LF61"/>
  <c r="LB61"/>
  <c r="IJ62"/>
  <c r="IM62"/>
  <c r="JR62"/>
  <c r="JN62"/>
  <c r="KP62"/>
  <c r="KL62"/>
  <c r="IL63"/>
  <c r="IH63"/>
  <c r="KP63"/>
  <c r="KL63"/>
  <c r="IL64"/>
  <c r="IH64"/>
  <c r="KP64"/>
  <c r="KL64"/>
  <c r="IL65"/>
  <c r="IH65"/>
  <c r="KP65"/>
  <c r="KL65"/>
  <c r="IL66"/>
  <c r="IH66"/>
  <c r="KP66"/>
  <c r="KL66"/>
  <c r="IL67"/>
  <c r="IH67"/>
  <c r="KP67"/>
  <c r="KL67"/>
  <c r="IB68"/>
  <c r="IL68"/>
  <c r="IH68"/>
  <c r="JZ68"/>
  <c r="JV68"/>
  <c r="KP68"/>
  <c r="KL68"/>
  <c r="KX68"/>
  <c r="KT68"/>
  <c r="MB68"/>
  <c r="ME68"/>
  <c r="IL69"/>
  <c r="IH69"/>
  <c r="KP69"/>
  <c r="KL69"/>
  <c r="IL70"/>
  <c r="IH70"/>
  <c r="KP70"/>
  <c r="KL70"/>
  <c r="KX70"/>
  <c r="KT70"/>
  <c r="ME70"/>
  <c r="MB70"/>
  <c r="HZ71"/>
  <c r="IJ71"/>
  <c r="IM71"/>
  <c r="JR71"/>
  <c r="JN71"/>
  <c r="KF71"/>
  <c r="KI71"/>
  <c r="LF71"/>
  <c r="LB71"/>
  <c r="MD71"/>
  <c r="LZ71"/>
  <c r="ID72"/>
  <c r="HZ72"/>
  <c r="IM72"/>
  <c r="IJ72"/>
  <c r="JR72"/>
  <c r="JN72"/>
  <c r="LF72"/>
  <c r="LB72"/>
  <c r="MD72"/>
  <c r="LZ72"/>
  <c r="KQ73"/>
  <c r="KN73"/>
  <c r="KY73"/>
  <c r="KV73"/>
  <c r="LG73"/>
  <c r="LN73"/>
  <c r="LJ73"/>
  <c r="LV73"/>
  <c r="LR73"/>
  <c r="IL74"/>
  <c r="IH74"/>
  <c r="KP74"/>
  <c r="KL74"/>
  <c r="KX74"/>
  <c r="KT74"/>
  <c r="ME74"/>
  <c r="MB74"/>
  <c r="IJ75"/>
  <c r="IM75"/>
  <c r="JR75"/>
  <c r="JN75"/>
  <c r="KP75"/>
  <c r="KL75"/>
  <c r="IL76"/>
  <c r="IH76"/>
  <c r="KP76"/>
  <c r="KL76"/>
  <c r="IB77"/>
  <c r="IE77"/>
  <c r="IL77"/>
  <c r="IH77"/>
  <c r="JZ77"/>
  <c r="JV77"/>
  <c r="KP77"/>
  <c r="KL77"/>
  <c r="KX77"/>
  <c r="KT77"/>
  <c r="MB77"/>
  <c r="ME77"/>
  <c r="IB78"/>
  <c r="IE78"/>
  <c r="IL78"/>
  <c r="IH78"/>
  <c r="JZ78"/>
  <c r="JV78"/>
  <c r="KP78"/>
  <c r="KL78"/>
  <c r="KX78"/>
  <c r="KT78"/>
  <c r="ME78"/>
  <c r="MB78"/>
  <c r="IL79"/>
  <c r="IH79"/>
  <c r="KP79"/>
  <c r="KL79"/>
  <c r="HW80"/>
  <c r="HT80"/>
  <c r="IE80"/>
  <c r="IB80"/>
  <c r="IL80"/>
  <c r="IH80"/>
  <c r="KP80"/>
  <c r="KL80"/>
  <c r="KX80"/>
  <c r="KT80"/>
  <c r="MB80"/>
  <c r="ME80"/>
  <c r="ID81"/>
  <c r="IM81"/>
  <c r="IJ81"/>
  <c r="JR81"/>
  <c r="JN81"/>
  <c r="KF81"/>
  <c r="KI81"/>
  <c r="LF81"/>
  <c r="LB81"/>
  <c r="MD81"/>
  <c r="LZ81"/>
  <c r="IT82"/>
  <c r="IZ82"/>
  <c r="JC82"/>
  <c r="KH82"/>
  <c r="KD82"/>
  <c r="LO82"/>
  <c r="LL82"/>
  <c r="LW82"/>
  <c r="LT82"/>
  <c r="MM82"/>
  <c r="MJ82"/>
  <c r="IT83"/>
  <c r="IP83"/>
  <c r="IZ83"/>
  <c r="JC83"/>
  <c r="JX83"/>
  <c r="KA83"/>
  <c r="KN83"/>
  <c r="KQ83"/>
  <c r="KV83"/>
  <c r="LD83"/>
  <c r="LG83"/>
  <c r="LJ83"/>
  <c r="LV83"/>
  <c r="LR83"/>
  <c r="ML83"/>
  <c r="MH83"/>
  <c r="HV84"/>
  <c r="ID84"/>
  <c r="HZ84"/>
  <c r="IJ84"/>
  <c r="IM84"/>
  <c r="JH84"/>
  <c r="JK84"/>
  <c r="JR84"/>
  <c r="JN84"/>
  <c r="KF84"/>
  <c r="KI84"/>
  <c r="LF84"/>
  <c r="LB84"/>
  <c r="MD84"/>
  <c r="LZ84"/>
  <c r="IL85"/>
  <c r="IH85"/>
  <c r="HW86"/>
  <c r="HT86"/>
  <c r="IE86"/>
  <c r="IL86"/>
  <c r="IH86"/>
  <c r="JZ86"/>
  <c r="JV86"/>
  <c r="KL86"/>
  <c r="MB86"/>
  <c r="ME86"/>
  <c r="LW87"/>
  <c r="LT87"/>
  <c r="LT88"/>
  <c r="LW88"/>
  <c r="LT89"/>
  <c r="LW89"/>
  <c r="JP90"/>
  <c r="LT90"/>
  <c r="LW90"/>
  <c r="IL91"/>
  <c r="IH91"/>
  <c r="KP91"/>
  <c r="IL92"/>
  <c r="IH92"/>
  <c r="KP92"/>
  <c r="IL93"/>
  <c r="IH93"/>
  <c r="JZ93"/>
  <c r="JV93"/>
  <c r="KP93"/>
  <c r="KL93"/>
  <c r="MB93"/>
  <c r="ME93"/>
  <c r="IL94"/>
  <c r="IH94"/>
  <c r="JZ94"/>
  <c r="JV94"/>
  <c r="KP94"/>
  <c r="KL94"/>
  <c r="KX94"/>
  <c r="MB94"/>
  <c r="ME94"/>
  <c r="IL95"/>
  <c r="IH95"/>
  <c r="JZ95"/>
  <c r="JV95"/>
  <c r="KP95"/>
  <c r="KX95"/>
  <c r="KT95"/>
  <c r="MB95"/>
  <c r="ME95"/>
  <c r="IL96"/>
  <c r="IH96"/>
  <c r="KL96"/>
  <c r="IB97"/>
  <c r="IE97"/>
  <c r="IL97"/>
  <c r="IH97"/>
  <c r="KX97"/>
  <c r="ME97"/>
  <c r="MB97"/>
  <c r="HZ98"/>
  <c r="IJ98"/>
  <c r="IM98"/>
  <c r="JR98"/>
  <c r="JN98"/>
  <c r="KF98"/>
  <c r="KI98"/>
  <c r="LF98"/>
  <c r="LB98"/>
  <c r="MD98"/>
  <c r="LZ98"/>
  <c r="HZ99"/>
  <c r="IM99"/>
  <c r="IJ99"/>
  <c r="JR99"/>
  <c r="JN99"/>
  <c r="KF99"/>
  <c r="KI99"/>
  <c r="LF99"/>
  <c r="LB99"/>
  <c r="MD99"/>
  <c r="LZ99"/>
  <c r="HR100"/>
  <c r="ID100"/>
  <c r="IJ100"/>
  <c r="IM100"/>
  <c r="JR100"/>
  <c r="JN100"/>
  <c r="LF100"/>
  <c r="LB100"/>
  <c r="MD100"/>
  <c r="LZ100"/>
  <c r="IT101"/>
  <c r="IP101"/>
  <c r="JX101"/>
  <c r="KA101"/>
  <c r="KQ101"/>
  <c r="KV101"/>
  <c r="KY101"/>
  <c r="LD101"/>
  <c r="LG101"/>
  <c r="LV101"/>
  <c r="LR101"/>
  <c r="KV102"/>
  <c r="LG102"/>
  <c r="LD102"/>
  <c r="LV102"/>
  <c r="LR102"/>
  <c r="IJ103"/>
  <c r="IM103"/>
  <c r="JR103"/>
  <c r="JN103"/>
  <c r="LF103"/>
  <c r="LB103"/>
  <c r="IJ104"/>
  <c r="IM104"/>
  <c r="JR104"/>
  <c r="JN104"/>
  <c r="LF104"/>
  <c r="LB104"/>
  <c r="IM105"/>
  <c r="IJ105"/>
  <c r="JR105"/>
  <c r="JN105"/>
  <c r="LF105"/>
  <c r="LB105"/>
  <c r="ID106"/>
  <c r="HZ106"/>
  <c r="IJ106"/>
  <c r="IM106"/>
  <c r="JR106"/>
  <c r="JN106"/>
  <c r="LF106"/>
  <c r="LB106"/>
  <c r="MD106"/>
  <c r="LZ106"/>
  <c r="IR107"/>
  <c r="IU107"/>
  <c r="KH107"/>
  <c r="KD107"/>
  <c r="LT107"/>
  <c r="LW107"/>
  <c r="IU108"/>
  <c r="IR108"/>
  <c r="JB108"/>
  <c r="IX108"/>
  <c r="KH108"/>
  <c r="KD108"/>
  <c r="LL108"/>
  <c r="LT108"/>
  <c r="LW108"/>
  <c r="MJ108"/>
  <c r="MM108"/>
  <c r="IL109"/>
  <c r="IH109"/>
  <c r="KN109"/>
  <c r="KQ109"/>
  <c r="LD109"/>
  <c r="LG109"/>
  <c r="LV109"/>
  <c r="LR109"/>
  <c r="LT110"/>
  <c r="LW110"/>
  <c r="IR111"/>
  <c r="KH111"/>
  <c r="KD111"/>
  <c r="LL111"/>
  <c r="LT111"/>
  <c r="LW111"/>
  <c r="LT112"/>
  <c r="LW112"/>
  <c r="LW113"/>
  <c r="LT113"/>
  <c r="LT114"/>
  <c r="LW114"/>
  <c r="LT115"/>
  <c r="LW115"/>
  <c r="LT116"/>
  <c r="LW116"/>
  <c r="JS117"/>
  <c r="LW117"/>
  <c r="LT117"/>
  <c r="LT118"/>
  <c r="LW118"/>
  <c r="LT119"/>
  <c r="LW119"/>
  <c r="LD122"/>
  <c r="LG122"/>
  <c r="LF142"/>
  <c r="LB142"/>
  <c r="IL144"/>
  <c r="IH144"/>
  <c r="LD144"/>
  <c r="LG144"/>
  <c r="LD150"/>
  <c r="IL156"/>
  <c r="IH156"/>
  <c r="IB159"/>
  <c r="IE159"/>
  <c r="IL165"/>
  <c r="IH165"/>
  <c r="LF167"/>
  <c r="LB167"/>
  <c r="GF20"/>
  <c r="GJ20"/>
  <c r="HS20"/>
  <c r="IG20"/>
  <c r="IO20"/>
  <c r="JG20"/>
  <c r="KC20"/>
  <c r="KU20"/>
  <c r="LI20"/>
  <c r="MI20"/>
  <c r="JO21"/>
  <c r="FV23"/>
  <c r="GK23" s="1"/>
  <c r="JO24"/>
  <c r="HS25"/>
  <c r="HT25" s="1"/>
  <c r="FV27"/>
  <c r="GK27" s="1"/>
  <c r="JO28"/>
  <c r="HS29"/>
  <c r="HT29" s="1"/>
  <c r="FV31"/>
  <c r="FV32"/>
  <c r="GK32" s="1"/>
  <c r="HS35"/>
  <c r="HS37"/>
  <c r="JO38"/>
  <c r="HS39"/>
  <c r="HT39" s="1"/>
  <c r="FV41"/>
  <c r="GK41" s="1"/>
  <c r="JO42"/>
  <c r="HS43"/>
  <c r="HT43" s="1"/>
  <c r="FV45"/>
  <c r="GK45" s="1"/>
  <c r="JO46"/>
  <c r="HS47"/>
  <c r="HT47" s="1"/>
  <c r="HS49"/>
  <c r="HS50"/>
  <c r="HS51"/>
  <c r="FV53"/>
  <c r="GK53" s="1"/>
  <c r="JO54"/>
  <c r="HS55"/>
  <c r="JB57"/>
  <c r="IX57"/>
  <c r="JO57"/>
  <c r="KF57"/>
  <c r="KI57"/>
  <c r="LF57"/>
  <c r="LB57"/>
  <c r="MD57"/>
  <c r="LZ57"/>
  <c r="FV57"/>
  <c r="LW58"/>
  <c r="LT58"/>
  <c r="LT59"/>
  <c r="LW59"/>
  <c r="LT60"/>
  <c r="LW60"/>
  <c r="LT61"/>
  <c r="LW61"/>
  <c r="JS62"/>
  <c r="LF62"/>
  <c r="LB62"/>
  <c r="IJ63"/>
  <c r="IM63"/>
  <c r="JR63"/>
  <c r="JN63"/>
  <c r="LF63"/>
  <c r="LB63"/>
  <c r="IJ64"/>
  <c r="IM64"/>
  <c r="JR64"/>
  <c r="JN64"/>
  <c r="LF64"/>
  <c r="LB64"/>
  <c r="IM65"/>
  <c r="IJ65"/>
  <c r="JR65"/>
  <c r="JN65"/>
  <c r="LF65"/>
  <c r="LB65"/>
  <c r="IJ66"/>
  <c r="IM66"/>
  <c r="JR66"/>
  <c r="JN66"/>
  <c r="LF66"/>
  <c r="LB66"/>
  <c r="IJ67"/>
  <c r="IM67"/>
  <c r="JR67"/>
  <c r="JN67"/>
  <c r="LF67"/>
  <c r="LB67"/>
  <c r="ID68"/>
  <c r="HZ68"/>
  <c r="IJ68"/>
  <c r="IM68"/>
  <c r="JR68"/>
  <c r="JN68"/>
  <c r="KF68"/>
  <c r="KI68"/>
  <c r="LF68"/>
  <c r="LB68"/>
  <c r="MD68"/>
  <c r="LZ68"/>
  <c r="IM69"/>
  <c r="IJ69"/>
  <c r="JR69"/>
  <c r="JN69"/>
  <c r="LF69"/>
  <c r="LB69"/>
  <c r="IJ70"/>
  <c r="IM70"/>
  <c r="JR70"/>
  <c r="JN70"/>
  <c r="LF70"/>
  <c r="LB70"/>
  <c r="MD70"/>
  <c r="LZ70"/>
  <c r="IR71"/>
  <c r="IU71"/>
  <c r="KH71"/>
  <c r="KD71"/>
  <c r="LT71"/>
  <c r="LW71"/>
  <c r="LW72"/>
  <c r="LT72"/>
  <c r="IB73"/>
  <c r="IE73"/>
  <c r="IL73"/>
  <c r="IH73"/>
  <c r="KP73"/>
  <c r="KL73"/>
  <c r="ME73"/>
  <c r="MB73"/>
  <c r="IJ74"/>
  <c r="IM74"/>
  <c r="JR74"/>
  <c r="JN74"/>
  <c r="LF74"/>
  <c r="LB74"/>
  <c r="MD74"/>
  <c r="LZ74"/>
  <c r="JP75"/>
  <c r="LF75"/>
  <c r="LB75"/>
  <c r="IJ76"/>
  <c r="IM76"/>
  <c r="JR76"/>
  <c r="JN76"/>
  <c r="LF76"/>
  <c r="LB76"/>
  <c r="HV77"/>
  <c r="HR77"/>
  <c r="ID77"/>
  <c r="HZ77"/>
  <c r="IJ77"/>
  <c r="IM77"/>
  <c r="JR77"/>
  <c r="JN77"/>
  <c r="KF77"/>
  <c r="KI77"/>
  <c r="LF77"/>
  <c r="LB77"/>
  <c r="MD77"/>
  <c r="LZ77"/>
  <c r="HV78"/>
  <c r="HR78"/>
  <c r="ID78"/>
  <c r="HZ78"/>
  <c r="IJ78"/>
  <c r="IM78"/>
  <c r="JR78"/>
  <c r="JN78"/>
  <c r="KI78"/>
  <c r="KF78"/>
  <c r="LF78"/>
  <c r="LB78"/>
  <c r="MD78"/>
  <c r="LZ78"/>
  <c r="IJ79"/>
  <c r="IM79"/>
  <c r="JR79"/>
  <c r="JN79"/>
  <c r="LF79"/>
  <c r="LB79"/>
  <c r="ID80"/>
  <c r="HZ80"/>
  <c r="IM80"/>
  <c r="IJ80"/>
  <c r="JR80"/>
  <c r="JN80"/>
  <c r="LF80"/>
  <c r="LB80"/>
  <c r="MD80"/>
  <c r="LZ80"/>
  <c r="IU81"/>
  <c r="IR81"/>
  <c r="JB81"/>
  <c r="IX81"/>
  <c r="KH81"/>
  <c r="KD81"/>
  <c r="LT81"/>
  <c r="LW81"/>
  <c r="MJ81"/>
  <c r="MM81"/>
  <c r="IB82"/>
  <c r="IE82"/>
  <c r="IL82"/>
  <c r="IH82"/>
  <c r="KA82"/>
  <c r="JX82"/>
  <c r="KQ82"/>
  <c r="KN82"/>
  <c r="KY82"/>
  <c r="KV82"/>
  <c r="LG82"/>
  <c r="LD82"/>
  <c r="LN82"/>
  <c r="LJ82"/>
  <c r="LV82"/>
  <c r="LR82"/>
  <c r="ML82"/>
  <c r="MH82"/>
  <c r="IE83"/>
  <c r="IL83"/>
  <c r="IH83"/>
  <c r="JZ83"/>
  <c r="JV83"/>
  <c r="KX83"/>
  <c r="KT83"/>
  <c r="MB83"/>
  <c r="ME83"/>
  <c r="IR84"/>
  <c r="IU84"/>
  <c r="JB84"/>
  <c r="IX84"/>
  <c r="KH84"/>
  <c r="KD84"/>
  <c r="LL84"/>
  <c r="LO84"/>
  <c r="LT84"/>
  <c r="LW84"/>
  <c r="MJ84"/>
  <c r="MM84"/>
  <c r="IJ85"/>
  <c r="IM85"/>
  <c r="JR85"/>
  <c r="JN85"/>
  <c r="LF85"/>
  <c r="LB85"/>
  <c r="ID86"/>
  <c r="HZ86"/>
  <c r="IM86"/>
  <c r="IJ86"/>
  <c r="JR86"/>
  <c r="JN86"/>
  <c r="KF86"/>
  <c r="KI86"/>
  <c r="LF86"/>
  <c r="LB86"/>
  <c r="MD86"/>
  <c r="LZ86"/>
  <c r="LD87"/>
  <c r="LV87"/>
  <c r="LR87"/>
  <c r="KN88"/>
  <c r="KQ88"/>
  <c r="LG88"/>
  <c r="LD88"/>
  <c r="LV88"/>
  <c r="LR88"/>
  <c r="KQ89"/>
  <c r="KN89"/>
  <c r="LD89"/>
  <c r="LG89"/>
  <c r="LV89"/>
  <c r="LR89"/>
  <c r="IT90"/>
  <c r="IP90"/>
  <c r="KN90"/>
  <c r="KQ90"/>
  <c r="KV90"/>
  <c r="KY90"/>
  <c r="LD90"/>
  <c r="LG90"/>
  <c r="LN90"/>
  <c r="LV90"/>
  <c r="LR90"/>
  <c r="IJ91"/>
  <c r="IM91"/>
  <c r="JR91"/>
  <c r="JN91"/>
  <c r="LF91"/>
  <c r="LB91"/>
  <c r="IM92"/>
  <c r="IJ92"/>
  <c r="JR92"/>
  <c r="JN92"/>
  <c r="LF92"/>
  <c r="LB92"/>
  <c r="ID93"/>
  <c r="HZ93"/>
  <c r="IJ93"/>
  <c r="IM93"/>
  <c r="JR93"/>
  <c r="JN93"/>
  <c r="KF93"/>
  <c r="KI93"/>
  <c r="LF93"/>
  <c r="LB93"/>
  <c r="MD93"/>
  <c r="LZ93"/>
  <c r="IM94"/>
  <c r="IJ94"/>
  <c r="JR94"/>
  <c r="JN94"/>
  <c r="KF94"/>
  <c r="KI94"/>
  <c r="LF94"/>
  <c r="LB94"/>
  <c r="MD94"/>
  <c r="LZ94"/>
  <c r="HV95"/>
  <c r="HR95"/>
  <c r="IJ95"/>
  <c r="IM95"/>
  <c r="JR95"/>
  <c r="JN95"/>
  <c r="KF95"/>
  <c r="KI95"/>
  <c r="LF95"/>
  <c r="LB95"/>
  <c r="MD95"/>
  <c r="LZ95"/>
  <c r="IM96"/>
  <c r="IJ96"/>
  <c r="JR96"/>
  <c r="JN96"/>
  <c r="LF96"/>
  <c r="LB96"/>
  <c r="ID97"/>
  <c r="HZ97"/>
  <c r="IJ97"/>
  <c r="IM97"/>
  <c r="JR97"/>
  <c r="JN97"/>
  <c r="LF97"/>
  <c r="LB97"/>
  <c r="MD97"/>
  <c r="LZ97"/>
  <c r="IR98"/>
  <c r="IU98"/>
  <c r="KH98"/>
  <c r="KD98"/>
  <c r="LT98"/>
  <c r="LW98"/>
  <c r="IU99"/>
  <c r="IR99"/>
  <c r="KH99"/>
  <c r="KD99"/>
  <c r="LO99"/>
  <c r="LT99"/>
  <c r="LW99"/>
  <c r="IR100"/>
  <c r="IU100"/>
  <c r="LL100"/>
  <c r="LO100"/>
  <c r="LT100"/>
  <c r="LW100"/>
  <c r="IE101"/>
  <c r="IL101"/>
  <c r="IH101"/>
  <c r="JZ101"/>
  <c r="JV101"/>
  <c r="KP101"/>
  <c r="KL101"/>
  <c r="KX101"/>
  <c r="MB101"/>
  <c r="ME101"/>
  <c r="IL102"/>
  <c r="IH102"/>
  <c r="KX102"/>
  <c r="MB102"/>
  <c r="ME102"/>
  <c r="LT103"/>
  <c r="LW103"/>
  <c r="LT104"/>
  <c r="LW104"/>
  <c r="LT105"/>
  <c r="LW105"/>
  <c r="JP106"/>
  <c r="LO106"/>
  <c r="LW106"/>
  <c r="LT106"/>
  <c r="JX107"/>
  <c r="KA107"/>
  <c r="KN107"/>
  <c r="KQ107"/>
  <c r="KV107"/>
  <c r="KY107"/>
  <c r="LD107"/>
  <c r="LG107"/>
  <c r="LN107"/>
  <c r="LV107"/>
  <c r="LR107"/>
  <c r="IT108"/>
  <c r="IP108"/>
  <c r="JC108"/>
  <c r="IZ108"/>
  <c r="JX108"/>
  <c r="KA108"/>
  <c r="KN108"/>
  <c r="KQ108"/>
  <c r="KV108"/>
  <c r="LN108"/>
  <c r="LJ108"/>
  <c r="LV108"/>
  <c r="LR108"/>
  <c r="ML108"/>
  <c r="MH108"/>
  <c r="IJ109"/>
  <c r="IM109"/>
  <c r="JR109"/>
  <c r="JN109"/>
  <c r="KP109"/>
  <c r="KL109"/>
  <c r="KN110"/>
  <c r="KQ110"/>
  <c r="LG110"/>
  <c r="LD110"/>
  <c r="LV110"/>
  <c r="LR110"/>
  <c r="IT111"/>
  <c r="IP111"/>
  <c r="JX111"/>
  <c r="KA111"/>
  <c r="KN111"/>
  <c r="KQ111"/>
  <c r="KV111"/>
  <c r="KY111"/>
  <c r="LG111"/>
  <c r="LN111"/>
  <c r="LJ111"/>
  <c r="LV111"/>
  <c r="LR111"/>
  <c r="KN112"/>
  <c r="KQ112"/>
  <c r="LD112"/>
  <c r="LG112"/>
  <c r="LV112"/>
  <c r="LR112"/>
  <c r="KN113"/>
  <c r="KQ113"/>
  <c r="LD113"/>
  <c r="LG113"/>
  <c r="LV113"/>
  <c r="LR113"/>
  <c r="KN114"/>
  <c r="KQ114"/>
  <c r="LV114"/>
  <c r="LR114"/>
  <c r="KQ115"/>
  <c r="KN115"/>
  <c r="LD115"/>
  <c r="LG115"/>
  <c r="LV115"/>
  <c r="LR115"/>
  <c r="KN116"/>
  <c r="KQ116"/>
  <c r="LD116"/>
  <c r="LG116"/>
  <c r="LV116"/>
  <c r="LR116"/>
  <c r="KN117"/>
  <c r="KQ117"/>
  <c r="LV117"/>
  <c r="LR117"/>
  <c r="KN118"/>
  <c r="KQ118"/>
  <c r="LG118"/>
  <c r="LV118"/>
  <c r="LR118"/>
  <c r="KQ119"/>
  <c r="KN119"/>
  <c r="LD119"/>
  <c r="LG119"/>
  <c r="LV119"/>
  <c r="LR119"/>
  <c r="LD120"/>
  <c r="LG120"/>
  <c r="KH121"/>
  <c r="KD121"/>
  <c r="KP121"/>
  <c r="KL121"/>
  <c r="KT121"/>
  <c r="IL122"/>
  <c r="IH122"/>
  <c r="LD125"/>
  <c r="LG125"/>
  <c r="LL125"/>
  <c r="LO125"/>
  <c r="MB125"/>
  <c r="ME125"/>
  <c r="JB129"/>
  <c r="IX129"/>
  <c r="LF135"/>
  <c r="LB135"/>
  <c r="KL139"/>
  <c r="KP147"/>
  <c r="KL147"/>
  <c r="IL150"/>
  <c r="IH150"/>
  <c r="KH151"/>
  <c r="KD151"/>
  <c r="KP151"/>
  <c r="KL151"/>
  <c r="KX151"/>
  <c r="KT151"/>
  <c r="IB152"/>
  <c r="IE152"/>
  <c r="IR152"/>
  <c r="IU152"/>
  <c r="LF154"/>
  <c r="LB154"/>
  <c r="KP155"/>
  <c r="KL155"/>
  <c r="IB160"/>
  <c r="IE160"/>
  <c r="IR160"/>
  <c r="IU160"/>
  <c r="JX162"/>
  <c r="KA162"/>
  <c r="KQ162"/>
  <c r="KV162"/>
  <c r="KY162"/>
  <c r="LD162"/>
  <c r="LG162"/>
  <c r="LF163"/>
  <c r="LB163"/>
  <c r="KP164"/>
  <c r="KL164"/>
  <c r="JB172"/>
  <c r="IX172"/>
  <c r="CT20"/>
  <c r="GI20" s="1"/>
  <c r="GG20"/>
  <c r="IA20"/>
  <c r="IW20"/>
  <c r="JO20"/>
  <c r="JW20"/>
  <c r="KK20"/>
  <c r="LC20"/>
  <c r="LQ20"/>
  <c r="LY20"/>
  <c r="FW31"/>
  <c r="GU31" s="1"/>
  <c r="FV34"/>
  <c r="IO57"/>
  <c r="IZ57"/>
  <c r="JC57"/>
  <c r="KH57"/>
  <c r="KD57"/>
  <c r="LL57"/>
  <c r="LO57"/>
  <c r="LT57"/>
  <c r="LW57"/>
  <c r="MJ57"/>
  <c r="MM57"/>
  <c r="FW57"/>
  <c r="GU57" s="1"/>
  <c r="KN58"/>
  <c r="KQ58"/>
  <c r="LV58"/>
  <c r="LR58"/>
  <c r="KN59"/>
  <c r="KQ59"/>
  <c r="LG59"/>
  <c r="LD59"/>
  <c r="LV59"/>
  <c r="LR59"/>
  <c r="KQ60"/>
  <c r="KN60"/>
  <c r="LD60"/>
  <c r="LG60"/>
  <c r="LV60"/>
  <c r="LR60"/>
  <c r="KN61"/>
  <c r="KQ61"/>
  <c r="LD61"/>
  <c r="LG61"/>
  <c r="LV61"/>
  <c r="LR61"/>
  <c r="LW62"/>
  <c r="LT62"/>
  <c r="LT63"/>
  <c r="LW63"/>
  <c r="LT64"/>
  <c r="LW64"/>
  <c r="LT65"/>
  <c r="LW65"/>
  <c r="JS66"/>
  <c r="JP66"/>
  <c r="LW66"/>
  <c r="LT66"/>
  <c r="LT67"/>
  <c r="LW67"/>
  <c r="IR68"/>
  <c r="IU68"/>
  <c r="KH68"/>
  <c r="KD68"/>
  <c r="LT68"/>
  <c r="LW68"/>
  <c r="LT69"/>
  <c r="LW69"/>
  <c r="JP70"/>
  <c r="LO70"/>
  <c r="LL70"/>
  <c r="LW70"/>
  <c r="LT70"/>
  <c r="IT71"/>
  <c r="IP71"/>
  <c r="JX71"/>
  <c r="KA71"/>
  <c r="KV71"/>
  <c r="KY71"/>
  <c r="LD71"/>
  <c r="LG71"/>
  <c r="LN71"/>
  <c r="LJ71"/>
  <c r="LV71"/>
  <c r="LR71"/>
  <c r="IT72"/>
  <c r="IP72"/>
  <c r="KY72"/>
  <c r="KV72"/>
  <c r="LN72"/>
  <c r="LJ72"/>
  <c r="LV72"/>
  <c r="LR72"/>
  <c r="ID73"/>
  <c r="IJ73"/>
  <c r="IM73"/>
  <c r="JR73"/>
  <c r="JN73"/>
  <c r="LF73"/>
  <c r="LB73"/>
  <c r="MD73"/>
  <c r="LZ73"/>
  <c r="JP74"/>
  <c r="JS74"/>
  <c r="LW74"/>
  <c r="LT74"/>
  <c r="LW75"/>
  <c r="LT75"/>
  <c r="LT76"/>
  <c r="LW76"/>
  <c r="KH77"/>
  <c r="KD77"/>
  <c r="LT77"/>
  <c r="LW77"/>
  <c r="JS78"/>
  <c r="KH78"/>
  <c r="KD78"/>
  <c r="LL78"/>
  <c r="LW78"/>
  <c r="LT78"/>
  <c r="JP79"/>
  <c r="LW79"/>
  <c r="LT79"/>
  <c r="JP80"/>
  <c r="JS80"/>
  <c r="LL80"/>
  <c r="LT80"/>
  <c r="LW80"/>
  <c r="JC81"/>
  <c r="IZ81"/>
  <c r="JX81"/>
  <c r="KA81"/>
  <c r="KN81"/>
  <c r="KQ81"/>
  <c r="KV81"/>
  <c r="KY81"/>
  <c r="LD81"/>
  <c r="LG81"/>
  <c r="LN81"/>
  <c r="LJ81"/>
  <c r="LV81"/>
  <c r="LR81"/>
  <c r="ML81"/>
  <c r="MH81"/>
  <c r="ID82"/>
  <c r="HZ82"/>
  <c r="IJ82"/>
  <c r="IM82"/>
  <c r="JR82"/>
  <c r="JN82"/>
  <c r="JZ82"/>
  <c r="JV82"/>
  <c r="KP82"/>
  <c r="KL82"/>
  <c r="KX82"/>
  <c r="KT82"/>
  <c r="ME82"/>
  <c r="MB82"/>
  <c r="HV83"/>
  <c r="HR83"/>
  <c r="ID83"/>
  <c r="HZ83"/>
  <c r="IJ83"/>
  <c r="IM83"/>
  <c r="JR83"/>
  <c r="JN83"/>
  <c r="KF83"/>
  <c r="KI83"/>
  <c r="LF83"/>
  <c r="LB83"/>
  <c r="MD83"/>
  <c r="LZ83"/>
  <c r="IT84"/>
  <c r="IP84"/>
  <c r="IZ84"/>
  <c r="JC84"/>
  <c r="JX84"/>
  <c r="KA84"/>
  <c r="KN84"/>
  <c r="KQ84"/>
  <c r="KV84"/>
  <c r="KY84"/>
  <c r="LD84"/>
  <c r="LG84"/>
  <c r="LN84"/>
  <c r="LJ84"/>
  <c r="LV84"/>
  <c r="LR84"/>
  <c r="ML84"/>
  <c r="MH84"/>
  <c r="JS85"/>
  <c r="JP85"/>
  <c r="LW85"/>
  <c r="LT85"/>
  <c r="IU86"/>
  <c r="IR86"/>
  <c r="JB86"/>
  <c r="IX86"/>
  <c r="KH86"/>
  <c r="KD86"/>
  <c r="LL86"/>
  <c r="LO86"/>
  <c r="LT86"/>
  <c r="LW86"/>
  <c r="MJ86"/>
  <c r="MM86"/>
  <c r="IL87"/>
  <c r="IH87"/>
  <c r="KP87"/>
  <c r="KL87"/>
  <c r="IL88"/>
  <c r="IH88"/>
  <c r="KP88"/>
  <c r="KL88"/>
  <c r="IL89"/>
  <c r="IH89"/>
  <c r="KP89"/>
  <c r="KL89"/>
  <c r="IB90"/>
  <c r="IE90"/>
  <c r="IL90"/>
  <c r="IH90"/>
  <c r="KP90"/>
  <c r="KL90"/>
  <c r="KX90"/>
  <c r="KT90"/>
  <c r="MB90"/>
  <c r="ME90"/>
  <c r="LT91"/>
  <c r="LW91"/>
  <c r="LT92"/>
  <c r="LW92"/>
  <c r="IR93"/>
  <c r="IU93"/>
  <c r="KH93"/>
  <c r="KD93"/>
  <c r="LL93"/>
  <c r="LO93"/>
  <c r="LT93"/>
  <c r="LW93"/>
  <c r="IU94"/>
  <c r="IR94"/>
  <c r="KH94"/>
  <c r="KD94"/>
  <c r="LL94"/>
  <c r="LO94"/>
  <c r="LT94"/>
  <c r="LW94"/>
  <c r="IR95"/>
  <c r="IU95"/>
  <c r="KH95"/>
  <c r="KD95"/>
  <c r="LL95"/>
  <c r="LO95"/>
  <c r="LT95"/>
  <c r="LW95"/>
  <c r="LT96"/>
  <c r="LW96"/>
  <c r="JP97"/>
  <c r="JS97"/>
  <c r="LO97"/>
  <c r="LL97"/>
  <c r="LW97"/>
  <c r="LT97"/>
  <c r="IT98"/>
  <c r="IP98"/>
  <c r="JX98"/>
  <c r="KA98"/>
  <c r="KN98"/>
  <c r="KQ98"/>
  <c r="KV98"/>
  <c r="KY98"/>
  <c r="LD98"/>
  <c r="LG98"/>
  <c r="LN98"/>
  <c r="LJ98"/>
  <c r="LV98"/>
  <c r="LR98"/>
  <c r="IT99"/>
  <c r="IP99"/>
  <c r="JX99"/>
  <c r="KA99"/>
  <c r="KN99"/>
  <c r="KQ99"/>
  <c r="KV99"/>
  <c r="KY99"/>
  <c r="LD99"/>
  <c r="LG99"/>
  <c r="LN99"/>
  <c r="LJ99"/>
  <c r="LV99"/>
  <c r="LR99"/>
  <c r="IT100"/>
  <c r="IP100"/>
  <c r="KN100"/>
  <c r="KQ100"/>
  <c r="KV100"/>
  <c r="KY100"/>
  <c r="LD100"/>
  <c r="LG100"/>
  <c r="LN100"/>
  <c r="LJ100"/>
  <c r="LV100"/>
  <c r="LR100"/>
  <c r="ID101"/>
  <c r="HZ101"/>
  <c r="IM101"/>
  <c r="IJ101"/>
  <c r="JR101"/>
  <c r="JN101"/>
  <c r="KF101"/>
  <c r="KI101"/>
  <c r="LF101"/>
  <c r="LB101"/>
  <c r="MD101"/>
  <c r="LZ101"/>
  <c r="IJ102"/>
  <c r="IM102"/>
  <c r="JR102"/>
  <c r="JN102"/>
  <c r="LF102"/>
  <c r="LB102"/>
  <c r="MD102"/>
  <c r="LZ102"/>
  <c r="KN103"/>
  <c r="KQ103"/>
  <c r="LG103"/>
  <c r="LD103"/>
  <c r="LV103"/>
  <c r="LR103"/>
  <c r="KQ104"/>
  <c r="KN104"/>
  <c r="LD104"/>
  <c r="LG104"/>
  <c r="LV104"/>
  <c r="LR104"/>
  <c r="KN105"/>
  <c r="KQ105"/>
  <c r="LD105"/>
  <c r="LG105"/>
  <c r="LV105"/>
  <c r="LR105"/>
  <c r="KQ106"/>
  <c r="KN106"/>
  <c r="KY106"/>
  <c r="KV106"/>
  <c r="LG106"/>
  <c r="LD106"/>
  <c r="LN106"/>
  <c r="LJ106"/>
  <c r="LV106"/>
  <c r="LR106"/>
  <c r="IB107"/>
  <c r="IE107"/>
  <c r="IL107"/>
  <c r="IH107"/>
  <c r="JZ107"/>
  <c r="JV107"/>
  <c r="KP107"/>
  <c r="KL107"/>
  <c r="KX107"/>
  <c r="KT107"/>
  <c r="MB107"/>
  <c r="ME107"/>
  <c r="HW108"/>
  <c r="HT108"/>
  <c r="IE108"/>
  <c r="IB108"/>
  <c r="IL108"/>
  <c r="IH108"/>
  <c r="JZ108"/>
  <c r="JV108"/>
  <c r="KP108"/>
  <c r="KL108"/>
  <c r="KX108"/>
  <c r="KT108"/>
  <c r="MB108"/>
  <c r="ME108"/>
  <c r="LF109"/>
  <c r="LB109"/>
  <c r="IL110"/>
  <c r="IH110"/>
  <c r="IB111"/>
  <c r="IE111"/>
  <c r="IL111"/>
  <c r="IH111"/>
  <c r="JZ111"/>
  <c r="JV111"/>
  <c r="KL111"/>
  <c r="KX111"/>
  <c r="KT111"/>
  <c r="MB111"/>
  <c r="ME111"/>
  <c r="IL112"/>
  <c r="IH112"/>
  <c r="KL112"/>
  <c r="IL113"/>
  <c r="IH113"/>
  <c r="KL113"/>
  <c r="IL114"/>
  <c r="IH114"/>
  <c r="KL114"/>
  <c r="IL115"/>
  <c r="IH115"/>
  <c r="KP115"/>
  <c r="IL116"/>
  <c r="IH116"/>
  <c r="KP116"/>
  <c r="IL117"/>
  <c r="IH117"/>
  <c r="KP117"/>
  <c r="IL118"/>
  <c r="IH118"/>
  <c r="KP118"/>
  <c r="KL118"/>
  <c r="IL119"/>
  <c r="IH119"/>
  <c r="KP119"/>
  <c r="KL119"/>
  <c r="IL120"/>
  <c r="IH120"/>
  <c r="LF124"/>
  <c r="LB124"/>
  <c r="KP132"/>
  <c r="KL132"/>
  <c r="LF138"/>
  <c r="LB138"/>
  <c r="IL140"/>
  <c r="IH140"/>
  <c r="LD140"/>
  <c r="LG140"/>
  <c r="LF146"/>
  <c r="LB146"/>
  <c r="IB162"/>
  <c r="LF170"/>
  <c r="LB170"/>
  <c r="LL171"/>
  <c r="LO171"/>
  <c r="MB171"/>
  <c r="ME171"/>
  <c r="FV58"/>
  <c r="HQ58"/>
  <c r="HR58" s="1"/>
  <c r="GG59"/>
  <c r="GU59" s="1"/>
  <c r="JO59"/>
  <c r="GF60"/>
  <c r="GT60" s="1"/>
  <c r="HS60"/>
  <c r="HT60" s="1"/>
  <c r="FW61"/>
  <c r="GU61" s="1"/>
  <c r="FV62"/>
  <c r="HQ62"/>
  <c r="HR62" s="1"/>
  <c r="GG63"/>
  <c r="GU63" s="1"/>
  <c r="JO63"/>
  <c r="GF64"/>
  <c r="GT64" s="1"/>
  <c r="HS64"/>
  <c r="HT64" s="1"/>
  <c r="FW65"/>
  <c r="GU65" s="1"/>
  <c r="FV66"/>
  <c r="HQ66"/>
  <c r="HR66" s="1"/>
  <c r="GG67"/>
  <c r="GU67" s="1"/>
  <c r="JO67"/>
  <c r="GF68"/>
  <c r="GT68" s="1"/>
  <c r="HS68"/>
  <c r="FW69"/>
  <c r="GU69" s="1"/>
  <c r="FV70"/>
  <c r="HQ70"/>
  <c r="FV71"/>
  <c r="GK71" s="1"/>
  <c r="HQ71"/>
  <c r="JO71"/>
  <c r="GG72"/>
  <c r="GU72" s="1"/>
  <c r="FV73"/>
  <c r="HQ73"/>
  <c r="FV74"/>
  <c r="HQ74"/>
  <c r="FV75"/>
  <c r="HQ75"/>
  <c r="HR75" s="1"/>
  <c r="GG76"/>
  <c r="GU76" s="1"/>
  <c r="JO76"/>
  <c r="GF77"/>
  <c r="GT77" s="1"/>
  <c r="HS77"/>
  <c r="FW78"/>
  <c r="GU78" s="1"/>
  <c r="FV79"/>
  <c r="HQ79"/>
  <c r="HR79" s="1"/>
  <c r="GG80"/>
  <c r="GG81"/>
  <c r="GU81" s="1"/>
  <c r="JO81"/>
  <c r="FV82"/>
  <c r="HQ82"/>
  <c r="FW83"/>
  <c r="GU83" s="1"/>
  <c r="GF84"/>
  <c r="GT84" s="1"/>
  <c r="HS84"/>
  <c r="JO84"/>
  <c r="FV85"/>
  <c r="HQ85"/>
  <c r="HR85" s="1"/>
  <c r="GG86"/>
  <c r="GU86" s="1"/>
  <c r="JO86"/>
  <c r="FV87"/>
  <c r="HQ87"/>
  <c r="HR87" s="1"/>
  <c r="GG88"/>
  <c r="GU88" s="1"/>
  <c r="JO88"/>
  <c r="GF89"/>
  <c r="GT89" s="1"/>
  <c r="HS89"/>
  <c r="HT89" s="1"/>
  <c r="FW90"/>
  <c r="GU90" s="1"/>
  <c r="GF91"/>
  <c r="GT91" s="1"/>
  <c r="HS91"/>
  <c r="HT91" s="1"/>
  <c r="FW92"/>
  <c r="GU92" s="1"/>
  <c r="FV93"/>
  <c r="GK93" s="1"/>
  <c r="HQ93"/>
  <c r="JO93"/>
  <c r="GG94"/>
  <c r="GU94" s="1"/>
  <c r="GF95"/>
  <c r="GT95" s="1"/>
  <c r="HS95"/>
  <c r="FW96"/>
  <c r="GU96" s="1"/>
  <c r="FV97"/>
  <c r="HQ97"/>
  <c r="FV98"/>
  <c r="GK98" s="1"/>
  <c r="HQ98"/>
  <c r="JO98"/>
  <c r="GG99"/>
  <c r="GU99" s="1"/>
  <c r="GF100"/>
  <c r="GT100" s="1"/>
  <c r="HS100"/>
  <c r="GG101"/>
  <c r="GU101" s="1"/>
  <c r="GF102"/>
  <c r="GT102" s="1"/>
  <c r="HS102"/>
  <c r="HT102" s="1"/>
  <c r="GG103"/>
  <c r="GU103" s="1"/>
  <c r="JO103"/>
  <c r="GF104"/>
  <c r="GT104" s="1"/>
  <c r="HS104"/>
  <c r="HT104" s="1"/>
  <c r="FW105"/>
  <c r="GU105" s="1"/>
  <c r="FV106"/>
  <c r="HQ106"/>
  <c r="FV107"/>
  <c r="GK107" s="1"/>
  <c r="HQ107"/>
  <c r="JO107"/>
  <c r="GG108"/>
  <c r="GU108" s="1"/>
  <c r="JO108"/>
  <c r="FV109"/>
  <c r="HQ109"/>
  <c r="HR109" s="1"/>
  <c r="GG110"/>
  <c r="GU110" s="1"/>
  <c r="JO110"/>
  <c r="GF111"/>
  <c r="GT111" s="1"/>
  <c r="HS111"/>
  <c r="FW112"/>
  <c r="GU112" s="1"/>
  <c r="FV113"/>
  <c r="HQ113"/>
  <c r="HR113" s="1"/>
  <c r="GG114"/>
  <c r="GU114" s="1"/>
  <c r="JO114"/>
  <c r="GF115"/>
  <c r="GT115" s="1"/>
  <c r="HS115"/>
  <c r="HT115" s="1"/>
  <c r="FW116"/>
  <c r="GU116" s="1"/>
  <c r="FV117"/>
  <c r="HQ117"/>
  <c r="HR117" s="1"/>
  <c r="GG118"/>
  <c r="GU118" s="1"/>
  <c r="JO118"/>
  <c r="GF119"/>
  <c r="GT119" s="1"/>
  <c r="HS119"/>
  <c r="HT119" s="1"/>
  <c r="LW120"/>
  <c r="LT120"/>
  <c r="FW120"/>
  <c r="GU120" s="1"/>
  <c r="JR120"/>
  <c r="HQ121"/>
  <c r="HY121"/>
  <c r="IM121"/>
  <c r="IJ121"/>
  <c r="MB121"/>
  <c r="ME121"/>
  <c r="GK121"/>
  <c r="JR121"/>
  <c r="JN121"/>
  <c r="LN121"/>
  <c r="LJ121"/>
  <c r="MD121"/>
  <c r="LZ121"/>
  <c r="IJ122"/>
  <c r="IM122"/>
  <c r="LF122"/>
  <c r="LB122"/>
  <c r="GF122"/>
  <c r="GT122" s="1"/>
  <c r="KN122"/>
  <c r="LV122"/>
  <c r="GJ123"/>
  <c r="LF123"/>
  <c r="JR124"/>
  <c r="JN124"/>
  <c r="KL124"/>
  <c r="JB125"/>
  <c r="IX125"/>
  <c r="KH125"/>
  <c r="KD125"/>
  <c r="IB125"/>
  <c r="IR126"/>
  <c r="IU126"/>
  <c r="KH126"/>
  <c r="KD126"/>
  <c r="HV126"/>
  <c r="HR126"/>
  <c r="IL126"/>
  <c r="IH126"/>
  <c r="JO126"/>
  <c r="KA126"/>
  <c r="IL127"/>
  <c r="IH127"/>
  <c r="JJ127"/>
  <c r="JF127"/>
  <c r="JZ127"/>
  <c r="JV127"/>
  <c r="KX127"/>
  <c r="KT127"/>
  <c r="IR127"/>
  <c r="KV127"/>
  <c r="MB127"/>
  <c r="HW128"/>
  <c r="HT128"/>
  <c r="IE128"/>
  <c r="IB128"/>
  <c r="LN128"/>
  <c r="LV128"/>
  <c r="LR128"/>
  <c r="IL128"/>
  <c r="KN128"/>
  <c r="LT128"/>
  <c r="GI129"/>
  <c r="IZ129"/>
  <c r="JC129"/>
  <c r="KM129"/>
  <c r="KU129"/>
  <c r="LI129"/>
  <c r="LV129"/>
  <c r="LR129"/>
  <c r="ML129"/>
  <c r="MH129"/>
  <c r="KF129"/>
  <c r="LL129"/>
  <c r="KP130"/>
  <c r="KL130"/>
  <c r="FW131"/>
  <c r="GU131" s="1"/>
  <c r="JO131"/>
  <c r="KL131"/>
  <c r="HQ132"/>
  <c r="HR132" s="1"/>
  <c r="GF132"/>
  <c r="GT132" s="1"/>
  <c r="II132"/>
  <c r="GJ132"/>
  <c r="JR132"/>
  <c r="JN132"/>
  <c r="LF132"/>
  <c r="LB132"/>
  <c r="IL132"/>
  <c r="JS132"/>
  <c r="IQ133"/>
  <c r="IR133" s="1"/>
  <c r="JO133"/>
  <c r="LF133"/>
  <c r="LB133"/>
  <c r="LB134"/>
  <c r="GI135"/>
  <c r="KM135"/>
  <c r="KU135"/>
  <c r="KV135" s="1"/>
  <c r="LV135"/>
  <c r="LR135"/>
  <c r="GI137"/>
  <c r="IT137"/>
  <c r="KH137"/>
  <c r="KD137"/>
  <c r="GF137"/>
  <c r="GT137" s="1"/>
  <c r="JR138"/>
  <c r="JN138"/>
  <c r="IQ138"/>
  <c r="IR138" s="1"/>
  <c r="IJ140"/>
  <c r="IM140"/>
  <c r="HS140"/>
  <c r="HT140" s="1"/>
  <c r="KN140"/>
  <c r="LV140"/>
  <c r="GF141"/>
  <c r="KP141"/>
  <c r="KL141"/>
  <c r="GK141"/>
  <c r="FW142"/>
  <c r="GU142" s="1"/>
  <c r="JO142"/>
  <c r="HQ143"/>
  <c r="HR143" s="1"/>
  <c r="GF143"/>
  <c r="GT143" s="1"/>
  <c r="II143"/>
  <c r="GJ143"/>
  <c r="JR143"/>
  <c r="JN143"/>
  <c r="LF143"/>
  <c r="LB143"/>
  <c r="IL143"/>
  <c r="IQ144"/>
  <c r="IR144" s="1"/>
  <c r="JO144"/>
  <c r="LF144"/>
  <c r="LB144"/>
  <c r="LB145"/>
  <c r="GI146"/>
  <c r="KM146"/>
  <c r="KU146"/>
  <c r="KV146" s="1"/>
  <c r="LD146"/>
  <c r="LV146"/>
  <c r="LR146"/>
  <c r="GJ147"/>
  <c r="LK147"/>
  <c r="LL147" s="1"/>
  <c r="GG148"/>
  <c r="GU148" s="1"/>
  <c r="HS148"/>
  <c r="HT148" s="1"/>
  <c r="IL148"/>
  <c r="IH148"/>
  <c r="GJ149"/>
  <c r="LK149"/>
  <c r="LL149" s="1"/>
  <c r="KP150"/>
  <c r="KL150"/>
  <c r="JR150"/>
  <c r="GF151"/>
  <c r="GT151" s="1"/>
  <c r="HY151"/>
  <c r="IM151"/>
  <c r="IJ151"/>
  <c r="MB151"/>
  <c r="ME151"/>
  <c r="IP151"/>
  <c r="JR151"/>
  <c r="JN151"/>
  <c r="LN151"/>
  <c r="LJ151"/>
  <c r="MD151"/>
  <c r="LZ151"/>
  <c r="KI152"/>
  <c r="KF152"/>
  <c r="GF152"/>
  <c r="GT152" s="1"/>
  <c r="JC152"/>
  <c r="JR152"/>
  <c r="KD152"/>
  <c r="KX152"/>
  <c r="LJ152"/>
  <c r="MD152"/>
  <c r="JB153"/>
  <c r="IX153"/>
  <c r="KH153"/>
  <c r="KJ153" s="1"/>
  <c r="NU153" s="1"/>
  <c r="KD153"/>
  <c r="FW154"/>
  <c r="JO154"/>
  <c r="LT154"/>
  <c r="GI155"/>
  <c r="IO155"/>
  <c r="IP155" s="1"/>
  <c r="KN155"/>
  <c r="KQ155"/>
  <c r="LC155"/>
  <c r="LV155"/>
  <c r="LR155"/>
  <c r="IH155"/>
  <c r="IJ156"/>
  <c r="IM156"/>
  <c r="LF156"/>
  <c r="LB156"/>
  <c r="KN156"/>
  <c r="LV156"/>
  <c r="GJ157"/>
  <c r="LF157"/>
  <c r="JR158"/>
  <c r="JN158"/>
  <c r="LF158"/>
  <c r="LB158"/>
  <c r="KQ159"/>
  <c r="KN159"/>
  <c r="KY159"/>
  <c r="KV159"/>
  <c r="LG159"/>
  <c r="LD159"/>
  <c r="GJ159"/>
  <c r="HS159"/>
  <c r="IM159"/>
  <c r="KT159"/>
  <c r="LN159"/>
  <c r="LZ159"/>
  <c r="HR160"/>
  <c r="HZ160"/>
  <c r="KI160"/>
  <c r="KF160"/>
  <c r="GF160"/>
  <c r="GT160" s="1"/>
  <c r="JC160"/>
  <c r="JR160"/>
  <c r="KD160"/>
  <c r="KX160"/>
  <c r="LJ160"/>
  <c r="MD160"/>
  <c r="GJ161"/>
  <c r="LF161"/>
  <c r="LB161"/>
  <c r="IL161"/>
  <c r="GI162"/>
  <c r="LN162"/>
  <c r="LV162"/>
  <c r="LR162"/>
  <c r="ML162"/>
  <c r="MH162"/>
  <c r="GJ162"/>
  <c r="HS162"/>
  <c r="IM162"/>
  <c r="LW162"/>
  <c r="GI163"/>
  <c r="KM163"/>
  <c r="KU163"/>
  <c r="KV163" s="1"/>
  <c r="LG163"/>
  <c r="LV163"/>
  <c r="LR163"/>
  <c r="KP163"/>
  <c r="IQ165"/>
  <c r="IR165" s="1"/>
  <c r="JO165"/>
  <c r="LW165"/>
  <c r="LT165"/>
  <c r="KH166"/>
  <c r="KD166"/>
  <c r="IT166"/>
  <c r="KV166"/>
  <c r="MB166"/>
  <c r="FW167"/>
  <c r="JO167"/>
  <c r="LT167"/>
  <c r="IP168"/>
  <c r="LC168"/>
  <c r="LV168"/>
  <c r="LR168"/>
  <c r="ML168"/>
  <c r="MH168"/>
  <c r="IZ168"/>
  <c r="JX168"/>
  <c r="MJ168"/>
  <c r="LT169"/>
  <c r="LW169"/>
  <c r="FW170"/>
  <c r="JO170"/>
  <c r="LT170"/>
  <c r="GI171"/>
  <c r="IO171"/>
  <c r="LN171"/>
  <c r="LJ171"/>
  <c r="LV171"/>
  <c r="LR171"/>
  <c r="ML171"/>
  <c r="MH171"/>
  <c r="IZ171"/>
  <c r="KI171"/>
  <c r="GI172"/>
  <c r="IZ172"/>
  <c r="JC172"/>
  <c r="KM172"/>
  <c r="KU172"/>
  <c r="LI172"/>
  <c r="LV172"/>
  <c r="LR172"/>
  <c r="ML172"/>
  <c r="MH172"/>
  <c r="KF172"/>
  <c r="GF173"/>
  <c r="GT173" s="1"/>
  <c r="HY173"/>
  <c r="IM173"/>
  <c r="IJ173"/>
  <c r="MB173"/>
  <c r="ME173"/>
  <c r="JB174"/>
  <c r="IX174"/>
  <c r="JP174"/>
  <c r="KH174"/>
  <c r="KD174"/>
  <c r="LO174"/>
  <c r="LW174"/>
  <c r="LT174"/>
  <c r="MM174"/>
  <c r="MJ174"/>
  <c r="HV175"/>
  <c r="HR175"/>
  <c r="ID175"/>
  <c r="HZ175"/>
  <c r="IJ175"/>
  <c r="IM175"/>
  <c r="JH175"/>
  <c r="JK175"/>
  <c r="JR175"/>
  <c r="JN175"/>
  <c r="KF175"/>
  <c r="KI175"/>
  <c r="LF175"/>
  <c r="LB175"/>
  <c r="MD175"/>
  <c r="LZ175"/>
  <c r="JP176"/>
  <c r="JS176"/>
  <c r="KP176"/>
  <c r="KL176"/>
  <c r="LL176"/>
  <c r="LO176"/>
  <c r="LT176"/>
  <c r="LW176"/>
  <c r="JP177"/>
  <c r="JS177"/>
  <c r="KP177"/>
  <c r="KL177"/>
  <c r="KX177"/>
  <c r="KT177"/>
  <c r="LL177"/>
  <c r="LO177"/>
  <c r="LT177"/>
  <c r="LW177"/>
  <c r="KH178"/>
  <c r="KD178"/>
  <c r="LL178"/>
  <c r="LO178"/>
  <c r="LT178"/>
  <c r="LW178"/>
  <c r="MB179"/>
  <c r="ME179"/>
  <c r="ID180"/>
  <c r="HZ180"/>
  <c r="IM180"/>
  <c r="IJ180"/>
  <c r="JR180"/>
  <c r="JN180"/>
  <c r="JZ180"/>
  <c r="JV180"/>
  <c r="MB180"/>
  <c r="ME180"/>
  <c r="IR181"/>
  <c r="KH181"/>
  <c r="KD181"/>
  <c r="HT182"/>
  <c r="IL182"/>
  <c r="IH182"/>
  <c r="JZ182"/>
  <c r="JV182"/>
  <c r="KP182"/>
  <c r="KL182"/>
  <c r="ME182"/>
  <c r="MB182"/>
  <c r="KQ183"/>
  <c r="KN183"/>
  <c r="KY183"/>
  <c r="KV183"/>
  <c r="LG183"/>
  <c r="LD183"/>
  <c r="LV183"/>
  <c r="LR183"/>
  <c r="LL184"/>
  <c r="LO184"/>
  <c r="LT184"/>
  <c r="LW184"/>
  <c r="JR184"/>
  <c r="IM185"/>
  <c r="IJ185"/>
  <c r="JR185"/>
  <c r="JN185"/>
  <c r="JZ185"/>
  <c r="JV185"/>
  <c r="KP185"/>
  <c r="KL185"/>
  <c r="MB185"/>
  <c r="ME185"/>
  <c r="IU186"/>
  <c r="KH186"/>
  <c r="KD186"/>
  <c r="HT187"/>
  <c r="HW187"/>
  <c r="IL187"/>
  <c r="IH187"/>
  <c r="JZ187"/>
  <c r="JV187"/>
  <c r="KP187"/>
  <c r="KL187"/>
  <c r="ME187"/>
  <c r="MB187"/>
  <c r="KQ188"/>
  <c r="KN188"/>
  <c r="KY188"/>
  <c r="KV188"/>
  <c r="LN188"/>
  <c r="LJ188"/>
  <c r="LV188"/>
  <c r="LR188"/>
  <c r="IB189"/>
  <c r="IL189"/>
  <c r="IH189"/>
  <c r="JZ189"/>
  <c r="JV189"/>
  <c r="KP189"/>
  <c r="KL189"/>
  <c r="KX189"/>
  <c r="KT189"/>
  <c r="MB189"/>
  <c r="ME189"/>
  <c r="HW190"/>
  <c r="HT190"/>
  <c r="IE190"/>
  <c r="IB190"/>
  <c r="IL190"/>
  <c r="IH190"/>
  <c r="JZ190"/>
  <c r="JV190"/>
  <c r="KP190"/>
  <c r="KL190"/>
  <c r="KX190"/>
  <c r="KT190"/>
  <c r="MB190"/>
  <c r="ME190"/>
  <c r="IB191"/>
  <c r="IE191"/>
  <c r="IL191"/>
  <c r="IH191"/>
  <c r="JZ191"/>
  <c r="JV191"/>
  <c r="KP191"/>
  <c r="KL191"/>
  <c r="KX191"/>
  <c r="KT191"/>
  <c r="MB191"/>
  <c r="ME191"/>
  <c r="JB192"/>
  <c r="IX192"/>
  <c r="KH192"/>
  <c r="KD192"/>
  <c r="LL192"/>
  <c r="LT192"/>
  <c r="LW192"/>
  <c r="MJ192"/>
  <c r="MM192"/>
  <c r="IB193"/>
  <c r="IE193"/>
  <c r="IL193"/>
  <c r="IH193"/>
  <c r="JJ193"/>
  <c r="JF193"/>
  <c r="JZ193"/>
  <c r="JV193"/>
  <c r="FW58"/>
  <c r="GU58" s="1"/>
  <c r="FV59"/>
  <c r="GK59" s="1"/>
  <c r="HQ59"/>
  <c r="HR59" s="1"/>
  <c r="JO60"/>
  <c r="GF61"/>
  <c r="GT61" s="1"/>
  <c r="HS61"/>
  <c r="HT61" s="1"/>
  <c r="FW62"/>
  <c r="GU62" s="1"/>
  <c r="FV63"/>
  <c r="GK63" s="1"/>
  <c r="HQ63"/>
  <c r="HR63" s="1"/>
  <c r="JO64"/>
  <c r="GF65"/>
  <c r="GT65" s="1"/>
  <c r="HS65"/>
  <c r="HT65" s="1"/>
  <c r="FW66"/>
  <c r="GU66" s="1"/>
  <c r="FV67"/>
  <c r="GK67" s="1"/>
  <c r="HQ67"/>
  <c r="HR67" s="1"/>
  <c r="GF69"/>
  <c r="GT69" s="1"/>
  <c r="HS69"/>
  <c r="HT69" s="1"/>
  <c r="FW70"/>
  <c r="GU70" s="1"/>
  <c r="FV72"/>
  <c r="GK72" s="1"/>
  <c r="HQ72"/>
  <c r="JO72"/>
  <c r="FW73"/>
  <c r="GU73" s="1"/>
  <c r="FW74"/>
  <c r="GU74" s="1"/>
  <c r="FW75"/>
  <c r="GU75" s="1"/>
  <c r="FV76"/>
  <c r="GK76" s="1"/>
  <c r="HQ76"/>
  <c r="HR76" s="1"/>
  <c r="GF78"/>
  <c r="GT78" s="1"/>
  <c r="HS78"/>
  <c r="FW79"/>
  <c r="GU79" s="1"/>
  <c r="FV80"/>
  <c r="HQ80"/>
  <c r="FV81"/>
  <c r="GK81" s="1"/>
  <c r="HQ81"/>
  <c r="GF83"/>
  <c r="GT83" s="1"/>
  <c r="HS83"/>
  <c r="FW85"/>
  <c r="GU85" s="1"/>
  <c r="FV86"/>
  <c r="GK86" s="1"/>
  <c r="HQ86"/>
  <c r="FW87"/>
  <c r="GU87" s="1"/>
  <c r="FV88"/>
  <c r="GK88" s="1"/>
  <c r="HQ88"/>
  <c r="HR88" s="1"/>
  <c r="JO89"/>
  <c r="GF90"/>
  <c r="GT90" s="1"/>
  <c r="HS90"/>
  <c r="JO91"/>
  <c r="GF92"/>
  <c r="GT92" s="1"/>
  <c r="HS92"/>
  <c r="HT92" s="1"/>
  <c r="FV94"/>
  <c r="GK94" s="1"/>
  <c r="HQ94"/>
  <c r="JO94"/>
  <c r="GF96"/>
  <c r="GT96" s="1"/>
  <c r="HS96"/>
  <c r="HT96" s="1"/>
  <c r="FW97"/>
  <c r="GU97" s="1"/>
  <c r="FV99"/>
  <c r="GK99" s="1"/>
  <c r="HQ99"/>
  <c r="JO99"/>
  <c r="FV101"/>
  <c r="GK101" s="1"/>
  <c r="HQ101"/>
  <c r="JO101"/>
  <c r="JO102"/>
  <c r="FV103"/>
  <c r="GK103" s="1"/>
  <c r="HQ103"/>
  <c r="HR103" s="1"/>
  <c r="JO104"/>
  <c r="GF105"/>
  <c r="GT105" s="1"/>
  <c r="HS105"/>
  <c r="HT105" s="1"/>
  <c r="FW106"/>
  <c r="GU106" s="1"/>
  <c r="FV108"/>
  <c r="GK108" s="1"/>
  <c r="HQ108"/>
  <c r="FV110"/>
  <c r="GK110" s="1"/>
  <c r="HQ110"/>
  <c r="HR110" s="1"/>
  <c r="GF112"/>
  <c r="GT112" s="1"/>
  <c r="HS112"/>
  <c r="HT112" s="1"/>
  <c r="FW113"/>
  <c r="GU113" s="1"/>
  <c r="FV114"/>
  <c r="GK114" s="1"/>
  <c r="HQ114"/>
  <c r="HR114" s="1"/>
  <c r="JO115"/>
  <c r="GF116"/>
  <c r="GT116" s="1"/>
  <c r="HS116"/>
  <c r="HT116" s="1"/>
  <c r="FW117"/>
  <c r="GU117" s="1"/>
  <c r="FV118"/>
  <c r="GK118" s="1"/>
  <c r="HQ118"/>
  <c r="HR118" s="1"/>
  <c r="JO119"/>
  <c r="KM120"/>
  <c r="KU120"/>
  <c r="KV120" s="1"/>
  <c r="LI120"/>
  <c r="LJ120" s="1"/>
  <c r="GF120"/>
  <c r="GT120" s="1"/>
  <c r="HS120"/>
  <c r="HT120" s="1"/>
  <c r="LV120"/>
  <c r="IU121"/>
  <c r="IR121"/>
  <c r="KF121"/>
  <c r="KI121"/>
  <c r="IH121"/>
  <c r="JB121"/>
  <c r="JS122"/>
  <c r="JP122"/>
  <c r="LW122"/>
  <c r="LT122"/>
  <c r="LT123"/>
  <c r="LW123"/>
  <c r="FW124"/>
  <c r="JO124"/>
  <c r="LT124"/>
  <c r="GI125"/>
  <c r="IO125"/>
  <c r="LN125"/>
  <c r="LJ125"/>
  <c r="LV125"/>
  <c r="LR125"/>
  <c r="ML125"/>
  <c r="MH125"/>
  <c r="HT125"/>
  <c r="IZ125"/>
  <c r="KI125"/>
  <c r="GI126"/>
  <c r="LI126"/>
  <c r="LV126"/>
  <c r="LR126"/>
  <c r="HQ127"/>
  <c r="GF127"/>
  <c r="ID127"/>
  <c r="HZ127"/>
  <c r="JR127"/>
  <c r="JN127"/>
  <c r="LF127"/>
  <c r="LB127"/>
  <c r="MD127"/>
  <c r="LZ127"/>
  <c r="IJ127"/>
  <c r="LT127"/>
  <c r="GF128"/>
  <c r="GT128" s="1"/>
  <c r="HY128"/>
  <c r="IM128"/>
  <c r="IJ128"/>
  <c r="JR128"/>
  <c r="JN128"/>
  <c r="JZ128"/>
  <c r="JV128"/>
  <c r="KK128"/>
  <c r="KS128"/>
  <c r="IP128"/>
  <c r="KF128"/>
  <c r="HS129"/>
  <c r="IA129"/>
  <c r="JZ129"/>
  <c r="JV129"/>
  <c r="KP129"/>
  <c r="ID129"/>
  <c r="HZ129"/>
  <c r="IT129"/>
  <c r="IP129"/>
  <c r="JX129"/>
  <c r="MJ129"/>
  <c r="LB130"/>
  <c r="GI131"/>
  <c r="KM131"/>
  <c r="KU131"/>
  <c r="KV131" s="1"/>
  <c r="LG131"/>
  <c r="LV131"/>
  <c r="LR131"/>
  <c r="LW133"/>
  <c r="LT133"/>
  <c r="LR133"/>
  <c r="LT134"/>
  <c r="LW134"/>
  <c r="JR134"/>
  <c r="JN134"/>
  <c r="KQ134"/>
  <c r="LV134"/>
  <c r="LR134"/>
  <c r="HS135"/>
  <c r="HT135" s="1"/>
  <c r="IL135"/>
  <c r="IH135"/>
  <c r="KN136"/>
  <c r="KQ136"/>
  <c r="LV136"/>
  <c r="LR136"/>
  <c r="IH136"/>
  <c r="IL137"/>
  <c r="IH137"/>
  <c r="JJ137"/>
  <c r="JF137"/>
  <c r="LN137"/>
  <c r="LJ137"/>
  <c r="LV137"/>
  <c r="LR137"/>
  <c r="ML137"/>
  <c r="MH137"/>
  <c r="FW138"/>
  <c r="GU138" s="1"/>
  <c r="JO138"/>
  <c r="KL138"/>
  <c r="HQ139"/>
  <c r="HR139" s="1"/>
  <c r="GF139"/>
  <c r="II139"/>
  <c r="GJ139"/>
  <c r="JR139"/>
  <c r="JN139"/>
  <c r="LF139"/>
  <c r="LB139"/>
  <c r="IL139"/>
  <c r="JS139"/>
  <c r="IQ140"/>
  <c r="IR140" s="1"/>
  <c r="JO140"/>
  <c r="LF140"/>
  <c r="LB140"/>
  <c r="LB141"/>
  <c r="KQ142"/>
  <c r="KN142"/>
  <c r="LD142"/>
  <c r="LV142"/>
  <c r="LR142"/>
  <c r="LW144"/>
  <c r="LT144"/>
  <c r="LR144"/>
  <c r="LT145"/>
  <c r="LW145"/>
  <c r="JR145"/>
  <c r="JN145"/>
  <c r="LV145"/>
  <c r="LR145"/>
  <c r="HS146"/>
  <c r="HT146" s="1"/>
  <c r="IL146"/>
  <c r="IH146"/>
  <c r="IM146"/>
  <c r="KP146"/>
  <c r="GI147"/>
  <c r="IO147"/>
  <c r="IP147" s="1"/>
  <c r="KQ147"/>
  <c r="LC147"/>
  <c r="LV147"/>
  <c r="LR147"/>
  <c r="IH147"/>
  <c r="JR148"/>
  <c r="JN148"/>
  <c r="GI149"/>
  <c r="IO149"/>
  <c r="IP149" s="1"/>
  <c r="KN149"/>
  <c r="KQ149"/>
  <c r="LC149"/>
  <c r="LV149"/>
  <c r="LR149"/>
  <c r="IH149"/>
  <c r="IJ150"/>
  <c r="IM150"/>
  <c r="LF150"/>
  <c r="LB150"/>
  <c r="KN150"/>
  <c r="LV150"/>
  <c r="IU151"/>
  <c r="IR151"/>
  <c r="KF151"/>
  <c r="KI151"/>
  <c r="IH151"/>
  <c r="JB151"/>
  <c r="JB152"/>
  <c r="IX152"/>
  <c r="JO152"/>
  <c r="LL152"/>
  <c r="LW152"/>
  <c r="LT152"/>
  <c r="MM152"/>
  <c r="MJ152"/>
  <c r="JV152"/>
  <c r="KP152"/>
  <c r="LB152"/>
  <c r="LV152"/>
  <c r="MH152"/>
  <c r="GI153"/>
  <c r="IO153"/>
  <c r="LN153"/>
  <c r="LJ153"/>
  <c r="LV153"/>
  <c r="LR153"/>
  <c r="ML153"/>
  <c r="MH153"/>
  <c r="IZ153"/>
  <c r="GI154"/>
  <c r="KM154"/>
  <c r="KU154"/>
  <c r="KV154" s="1"/>
  <c r="LG154"/>
  <c r="LV154"/>
  <c r="LR154"/>
  <c r="KP154"/>
  <c r="LW156"/>
  <c r="LT156"/>
  <c r="LT157"/>
  <c r="LW157"/>
  <c r="FW158"/>
  <c r="JO158"/>
  <c r="IL159"/>
  <c r="IH159"/>
  <c r="ME159"/>
  <c r="MB159"/>
  <c r="KL159"/>
  <c r="LF159"/>
  <c r="LR159"/>
  <c r="JB160"/>
  <c r="IX160"/>
  <c r="JS160"/>
  <c r="LL160"/>
  <c r="LW160"/>
  <c r="LT160"/>
  <c r="MM160"/>
  <c r="MJ160"/>
  <c r="JV160"/>
  <c r="KP160"/>
  <c r="LB160"/>
  <c r="LV160"/>
  <c r="MH160"/>
  <c r="IL162"/>
  <c r="IH162"/>
  <c r="JJ162"/>
  <c r="JF162"/>
  <c r="JZ162"/>
  <c r="JV162"/>
  <c r="KP162"/>
  <c r="KL162"/>
  <c r="KX162"/>
  <c r="KT162"/>
  <c r="JK162"/>
  <c r="KI162"/>
  <c r="LO162"/>
  <c r="GG163"/>
  <c r="IA163"/>
  <c r="IB163" s="1"/>
  <c r="IL163"/>
  <c r="IH163"/>
  <c r="HQ164"/>
  <c r="HR164" s="1"/>
  <c r="GF164"/>
  <c r="IM164"/>
  <c r="IJ164"/>
  <c r="JR164"/>
  <c r="JN164"/>
  <c r="LF164"/>
  <c r="LB164"/>
  <c r="IL164"/>
  <c r="HS165"/>
  <c r="HT165" s="1"/>
  <c r="JN165"/>
  <c r="LR165"/>
  <c r="HW166"/>
  <c r="IE166"/>
  <c r="IB166"/>
  <c r="LN166"/>
  <c r="LJ166"/>
  <c r="LV166"/>
  <c r="LR166"/>
  <c r="IL166"/>
  <c r="KN166"/>
  <c r="LT166"/>
  <c r="GI167"/>
  <c r="KM167"/>
  <c r="KU167"/>
  <c r="KV167" s="1"/>
  <c r="LD167"/>
  <c r="LG167"/>
  <c r="LV167"/>
  <c r="LR167"/>
  <c r="KP167"/>
  <c r="IL168"/>
  <c r="IH168"/>
  <c r="JJ168"/>
  <c r="JF168"/>
  <c r="JZ168"/>
  <c r="JV168"/>
  <c r="KP168"/>
  <c r="KL168"/>
  <c r="KT168"/>
  <c r="IR168"/>
  <c r="MB168"/>
  <c r="IL169"/>
  <c r="IH169"/>
  <c r="LG169"/>
  <c r="LD169"/>
  <c r="IJ169"/>
  <c r="LB169"/>
  <c r="KQ170"/>
  <c r="KN170"/>
  <c r="KU170"/>
  <c r="KV170" s="1"/>
  <c r="LV170"/>
  <c r="LR170"/>
  <c r="KP170"/>
  <c r="IL171"/>
  <c r="IH171"/>
  <c r="JZ171"/>
  <c r="JV171"/>
  <c r="KX171"/>
  <c r="KZ171" s="1"/>
  <c r="NW171" s="1"/>
  <c r="KT171"/>
  <c r="IR171"/>
  <c r="KA171"/>
  <c r="MM171"/>
  <c r="GG172"/>
  <c r="IA172"/>
  <c r="JZ172"/>
  <c r="JV172"/>
  <c r="KX172"/>
  <c r="ID172"/>
  <c r="HZ172"/>
  <c r="IT172"/>
  <c r="IP172"/>
  <c r="JX172"/>
  <c r="MJ172"/>
  <c r="GJ173"/>
  <c r="IU173"/>
  <c r="IR173"/>
  <c r="JB173"/>
  <c r="IX173"/>
  <c r="KF173"/>
  <c r="KI173"/>
  <c r="JR173"/>
  <c r="IT174"/>
  <c r="IP174"/>
  <c r="KA174"/>
  <c r="JX174"/>
  <c r="KQ174"/>
  <c r="KN174"/>
  <c r="KY174"/>
  <c r="KV174"/>
  <c r="LV174"/>
  <c r="LR174"/>
  <c r="ML174"/>
  <c r="MH174"/>
  <c r="IR175"/>
  <c r="IU175"/>
  <c r="JB175"/>
  <c r="IX175"/>
  <c r="KH175"/>
  <c r="KD175"/>
  <c r="LL175"/>
  <c r="LO175"/>
  <c r="LT175"/>
  <c r="LW175"/>
  <c r="MJ175"/>
  <c r="MM175"/>
  <c r="HW176"/>
  <c r="HT176"/>
  <c r="IE176"/>
  <c r="IB176"/>
  <c r="IL176"/>
  <c r="IH176"/>
  <c r="KN176"/>
  <c r="KQ176"/>
  <c r="KV176"/>
  <c r="KY176"/>
  <c r="HW177"/>
  <c r="HT177"/>
  <c r="IE177"/>
  <c r="IB177"/>
  <c r="IL177"/>
  <c r="IH177"/>
  <c r="KN177"/>
  <c r="KQ177"/>
  <c r="KY177"/>
  <c r="LG177"/>
  <c r="HW178"/>
  <c r="HT178"/>
  <c r="IE178"/>
  <c r="IB178"/>
  <c r="IL178"/>
  <c r="IH178"/>
  <c r="JX178"/>
  <c r="KA178"/>
  <c r="KV178"/>
  <c r="KY178"/>
  <c r="LD178"/>
  <c r="LG178"/>
  <c r="LN178"/>
  <c r="LJ178"/>
  <c r="LV178"/>
  <c r="LR178"/>
  <c r="IJ179"/>
  <c r="IM179"/>
  <c r="JR179"/>
  <c r="JN179"/>
  <c r="LF179"/>
  <c r="LB179"/>
  <c r="LN179"/>
  <c r="LJ179"/>
  <c r="MD179"/>
  <c r="LZ179"/>
  <c r="IU180"/>
  <c r="IR180"/>
  <c r="JP180"/>
  <c r="JS180"/>
  <c r="KF180"/>
  <c r="KI180"/>
  <c r="LF180"/>
  <c r="LB180"/>
  <c r="MD180"/>
  <c r="LZ180"/>
  <c r="LN181"/>
  <c r="LV181"/>
  <c r="LR181"/>
  <c r="HV182"/>
  <c r="ID182"/>
  <c r="HZ182"/>
  <c r="IJ182"/>
  <c r="IM182"/>
  <c r="JR182"/>
  <c r="JN182"/>
  <c r="KI182"/>
  <c r="KF182"/>
  <c r="LF182"/>
  <c r="LB182"/>
  <c r="MD182"/>
  <c r="LZ182"/>
  <c r="IB183"/>
  <c r="IE183"/>
  <c r="IL183"/>
  <c r="IH183"/>
  <c r="KP183"/>
  <c r="KL183"/>
  <c r="KX183"/>
  <c r="KT183"/>
  <c r="ME183"/>
  <c r="MB183"/>
  <c r="IT184"/>
  <c r="IP184"/>
  <c r="JX184"/>
  <c r="KA184"/>
  <c r="KN184"/>
  <c r="KQ184"/>
  <c r="KV184"/>
  <c r="KY184"/>
  <c r="LD184"/>
  <c r="LH184" s="1"/>
  <c r="NX184" s="1"/>
  <c r="LN184"/>
  <c r="LJ184"/>
  <c r="LV184"/>
  <c r="LR184"/>
  <c r="IU185"/>
  <c r="IR185"/>
  <c r="JP185"/>
  <c r="JS185"/>
  <c r="KF185"/>
  <c r="KI185"/>
  <c r="LF185"/>
  <c r="LB185"/>
  <c r="MD185"/>
  <c r="LZ185"/>
  <c r="LN186"/>
  <c r="LJ186"/>
  <c r="LV186"/>
  <c r="LR186"/>
  <c r="HV187"/>
  <c r="HR187"/>
  <c r="ID187"/>
  <c r="HZ187"/>
  <c r="IJ187"/>
  <c r="IM187"/>
  <c r="JR187"/>
  <c r="JN187"/>
  <c r="KI187"/>
  <c r="KF187"/>
  <c r="LF187"/>
  <c r="LB187"/>
  <c r="MD187"/>
  <c r="LZ187"/>
  <c r="IB188"/>
  <c r="IE188"/>
  <c r="IL188"/>
  <c r="IH188"/>
  <c r="KP188"/>
  <c r="KL188"/>
  <c r="KX188"/>
  <c r="KT188"/>
  <c r="ME188"/>
  <c r="MB188"/>
  <c r="ID189"/>
  <c r="HZ189"/>
  <c r="IJ189"/>
  <c r="IM189"/>
  <c r="JR189"/>
  <c r="JN189"/>
  <c r="KF189"/>
  <c r="KI189"/>
  <c r="LF189"/>
  <c r="LB189"/>
  <c r="MD189"/>
  <c r="LZ189"/>
  <c r="ID190"/>
  <c r="HZ190"/>
  <c r="IM190"/>
  <c r="IJ190"/>
  <c r="JR190"/>
  <c r="JN190"/>
  <c r="KF190"/>
  <c r="KI190"/>
  <c r="LF190"/>
  <c r="LB190"/>
  <c r="MD190"/>
  <c r="LZ190"/>
  <c r="HV191"/>
  <c r="HR191"/>
  <c r="ID191"/>
  <c r="HZ191"/>
  <c r="IJ191"/>
  <c r="IM191"/>
  <c r="JR191"/>
  <c r="JN191"/>
  <c r="KF191"/>
  <c r="KI191"/>
  <c r="LF191"/>
  <c r="LB191"/>
  <c r="MD191"/>
  <c r="LZ191"/>
  <c r="IT192"/>
  <c r="IP192"/>
  <c r="JC192"/>
  <c r="IZ192"/>
  <c r="JX192"/>
  <c r="KA192"/>
  <c r="KN192"/>
  <c r="KQ192"/>
  <c r="KV192"/>
  <c r="KY192"/>
  <c r="LN192"/>
  <c r="LJ192"/>
  <c r="LV192"/>
  <c r="LR192"/>
  <c r="ML192"/>
  <c r="MH192"/>
  <c r="ID193"/>
  <c r="HZ193"/>
  <c r="IJ193"/>
  <c r="IM193"/>
  <c r="JH193"/>
  <c r="JK193"/>
  <c r="JR193"/>
  <c r="JN193"/>
  <c r="HS58"/>
  <c r="HT58" s="1"/>
  <c r="FV60"/>
  <c r="GK60" s="1"/>
  <c r="JO61"/>
  <c r="HS62"/>
  <c r="HT62" s="1"/>
  <c r="FV64"/>
  <c r="GK64" s="1"/>
  <c r="JO65"/>
  <c r="HS66"/>
  <c r="HT66" s="1"/>
  <c r="FV68"/>
  <c r="GK68" s="1"/>
  <c r="JO68"/>
  <c r="JO69"/>
  <c r="HS70"/>
  <c r="HS71"/>
  <c r="HS73"/>
  <c r="HS74"/>
  <c r="HS75"/>
  <c r="HT75" s="1"/>
  <c r="FV77"/>
  <c r="GK77" s="1"/>
  <c r="JO77"/>
  <c r="HS79"/>
  <c r="HT79" s="1"/>
  <c r="FW80"/>
  <c r="GU80" s="1"/>
  <c r="HS82"/>
  <c r="JO83"/>
  <c r="FV84"/>
  <c r="GK84" s="1"/>
  <c r="HS85"/>
  <c r="HT85" s="1"/>
  <c r="HS87"/>
  <c r="HT87" s="1"/>
  <c r="FV89"/>
  <c r="GK89" s="1"/>
  <c r="FV91"/>
  <c r="GK91" s="1"/>
  <c r="JO92"/>
  <c r="HS93"/>
  <c r="FV95"/>
  <c r="GK95" s="1"/>
  <c r="JO95"/>
  <c r="JO96"/>
  <c r="HS97"/>
  <c r="HS98"/>
  <c r="FV100"/>
  <c r="GK100" s="1"/>
  <c r="JO100"/>
  <c r="FV102"/>
  <c r="GK102" s="1"/>
  <c r="FV104"/>
  <c r="GK104" s="1"/>
  <c r="JO105"/>
  <c r="HS106"/>
  <c r="HS107"/>
  <c r="HS109"/>
  <c r="HT109" s="1"/>
  <c r="FV111"/>
  <c r="GK111" s="1"/>
  <c r="JO111"/>
  <c r="JO112"/>
  <c r="HS113"/>
  <c r="HT113" s="1"/>
  <c r="FV115"/>
  <c r="GK115" s="1"/>
  <c r="JO116"/>
  <c r="HS117"/>
  <c r="HT117" s="1"/>
  <c r="FV119"/>
  <c r="GK119" s="1"/>
  <c r="KP120"/>
  <c r="KL120"/>
  <c r="GF121"/>
  <c r="GT121" s="1"/>
  <c r="IO121"/>
  <c r="JC121"/>
  <c r="IZ121"/>
  <c r="LL121"/>
  <c r="LO121"/>
  <c r="LT121"/>
  <c r="LW121"/>
  <c r="MJ121"/>
  <c r="MM121"/>
  <c r="JZ121"/>
  <c r="JV121"/>
  <c r="LF121"/>
  <c r="LB121"/>
  <c r="LV121"/>
  <c r="LR121"/>
  <c r="ML121"/>
  <c r="MH121"/>
  <c r="HS122"/>
  <c r="HT122" s="1"/>
  <c r="JN122"/>
  <c r="IL123"/>
  <c r="IH123"/>
  <c r="LG123"/>
  <c r="LD123"/>
  <c r="IJ123"/>
  <c r="KM124"/>
  <c r="KU124"/>
  <c r="KV124" s="1"/>
  <c r="LV124"/>
  <c r="LR124"/>
  <c r="IL125"/>
  <c r="IH125"/>
  <c r="JZ125"/>
  <c r="JV125"/>
  <c r="KP125"/>
  <c r="KL125"/>
  <c r="KX125"/>
  <c r="KT125"/>
  <c r="IR125"/>
  <c r="KA125"/>
  <c r="MM125"/>
  <c r="GG126"/>
  <c r="GU126" s="1"/>
  <c r="IA126"/>
  <c r="JZ126"/>
  <c r="JV126"/>
  <c r="KP126"/>
  <c r="KL126"/>
  <c r="KX126"/>
  <c r="KT126"/>
  <c r="ID126"/>
  <c r="HZ126"/>
  <c r="IT126"/>
  <c r="IP126"/>
  <c r="LW126"/>
  <c r="GJ127"/>
  <c r="JB127"/>
  <c r="IX127"/>
  <c r="KH127"/>
  <c r="KD127"/>
  <c r="LK127"/>
  <c r="JH127"/>
  <c r="KF127"/>
  <c r="JO128"/>
  <c r="LF128"/>
  <c r="LB128"/>
  <c r="MD128"/>
  <c r="LZ128"/>
  <c r="JX128"/>
  <c r="LD128"/>
  <c r="IJ129"/>
  <c r="IM129"/>
  <c r="JR129"/>
  <c r="JN129"/>
  <c r="LF129"/>
  <c r="LB129"/>
  <c r="MD129"/>
  <c r="LZ129"/>
  <c r="MB129"/>
  <c r="LT130"/>
  <c r="LW130"/>
  <c r="JR130"/>
  <c r="JN130"/>
  <c r="LV130"/>
  <c r="LR130"/>
  <c r="HS131"/>
  <c r="HT131" s="1"/>
  <c r="IL131"/>
  <c r="IH131"/>
  <c r="IM131"/>
  <c r="KN132"/>
  <c r="KQ132"/>
  <c r="LV132"/>
  <c r="LR132"/>
  <c r="IL134"/>
  <c r="IN134" s="1"/>
  <c r="NO134" s="1"/>
  <c r="IH134"/>
  <c r="LG134"/>
  <c r="LD134"/>
  <c r="GI134"/>
  <c r="JR135"/>
  <c r="JN135"/>
  <c r="IQ135"/>
  <c r="IR135" s="1"/>
  <c r="HV137"/>
  <c r="HR137"/>
  <c r="JR137"/>
  <c r="JN137"/>
  <c r="JZ137"/>
  <c r="JV137"/>
  <c r="KP137"/>
  <c r="KX137"/>
  <c r="KT137"/>
  <c r="GJ137"/>
  <c r="HS137"/>
  <c r="IM137"/>
  <c r="LW137"/>
  <c r="GI138"/>
  <c r="KM138"/>
  <c r="KU138"/>
  <c r="KV138" s="1"/>
  <c r="LD138"/>
  <c r="LG138"/>
  <c r="LV138"/>
  <c r="LR138"/>
  <c r="LW140"/>
  <c r="LT140"/>
  <c r="LT141"/>
  <c r="LW141"/>
  <c r="JR141"/>
  <c r="JN141"/>
  <c r="LV141"/>
  <c r="LR141"/>
  <c r="HS142"/>
  <c r="HT142" s="1"/>
  <c r="IL142"/>
  <c r="IH142"/>
  <c r="IM142"/>
  <c r="KN143"/>
  <c r="KQ143"/>
  <c r="LC143"/>
  <c r="LV143"/>
  <c r="LX143" s="1"/>
  <c r="NZ143" s="1"/>
  <c r="LR143"/>
  <c r="IL145"/>
  <c r="IN145" s="1"/>
  <c r="NO145" s="1"/>
  <c r="IH145"/>
  <c r="LG145"/>
  <c r="LD145"/>
  <c r="GI145"/>
  <c r="JR146"/>
  <c r="JN146"/>
  <c r="IQ146"/>
  <c r="IR146" s="1"/>
  <c r="IM148"/>
  <c r="LF148"/>
  <c r="LB148"/>
  <c r="LT148"/>
  <c r="IQ150"/>
  <c r="IR150" s="1"/>
  <c r="JO150"/>
  <c r="LW150"/>
  <c r="LT150"/>
  <c r="JC151"/>
  <c r="IZ151"/>
  <c r="LL151"/>
  <c r="LO151"/>
  <c r="LT151"/>
  <c r="LW151"/>
  <c r="MJ151"/>
  <c r="MM151"/>
  <c r="JZ151"/>
  <c r="JV151"/>
  <c r="LF151"/>
  <c r="LB151"/>
  <c r="LV151"/>
  <c r="LR151"/>
  <c r="ML151"/>
  <c r="MH151"/>
  <c r="KA152"/>
  <c r="JX152"/>
  <c r="KY152"/>
  <c r="KV152"/>
  <c r="LG152"/>
  <c r="LD152"/>
  <c r="GJ152"/>
  <c r="HS152"/>
  <c r="IL153"/>
  <c r="IH153"/>
  <c r="JZ153"/>
  <c r="JV153"/>
  <c r="KP153"/>
  <c r="KR153" s="1"/>
  <c r="NV153" s="1"/>
  <c r="KL153"/>
  <c r="KX153"/>
  <c r="KT153"/>
  <c r="IR153"/>
  <c r="KA153"/>
  <c r="MM153"/>
  <c r="GG154"/>
  <c r="IA154"/>
  <c r="IB154" s="1"/>
  <c r="IL154"/>
  <c r="IH154"/>
  <c r="HQ155"/>
  <c r="HR155" s="1"/>
  <c r="GF155"/>
  <c r="IM155"/>
  <c r="IJ155"/>
  <c r="JR155"/>
  <c r="JN155"/>
  <c r="LF155"/>
  <c r="LB155"/>
  <c r="HS156"/>
  <c r="HT156" s="1"/>
  <c r="JN156"/>
  <c r="IL157"/>
  <c r="IH157"/>
  <c r="IJ157"/>
  <c r="KM158"/>
  <c r="KN158" s="1"/>
  <c r="KU158"/>
  <c r="KV158" s="1"/>
  <c r="LI158"/>
  <c r="LJ158" s="1"/>
  <c r="LV158"/>
  <c r="LR158"/>
  <c r="HV159"/>
  <c r="HR159"/>
  <c r="ID159"/>
  <c r="JR159"/>
  <c r="JN159"/>
  <c r="GF159"/>
  <c r="GT159" s="1"/>
  <c r="IT160"/>
  <c r="IP160"/>
  <c r="KA160"/>
  <c r="JX160"/>
  <c r="KQ160"/>
  <c r="KN160"/>
  <c r="KY160"/>
  <c r="KV160"/>
  <c r="GJ160"/>
  <c r="HS160"/>
  <c r="IM160"/>
  <c r="KN161"/>
  <c r="KQ161"/>
  <c r="LC161"/>
  <c r="LV161"/>
  <c r="LX161" s="1"/>
  <c r="NZ161" s="1"/>
  <c r="LR161"/>
  <c r="HR162"/>
  <c r="JR162"/>
  <c r="JN162"/>
  <c r="LF162"/>
  <c r="LB162"/>
  <c r="MD162"/>
  <c r="LZ162"/>
  <c r="GF162"/>
  <c r="GT162" s="1"/>
  <c r="JC162"/>
  <c r="MM162"/>
  <c r="JR163"/>
  <c r="JN163"/>
  <c r="GJ164"/>
  <c r="LK164"/>
  <c r="LL164" s="1"/>
  <c r="KP165"/>
  <c r="KL165"/>
  <c r="GF166"/>
  <c r="GT166" s="1"/>
  <c r="HY166"/>
  <c r="IM166"/>
  <c r="IJ166"/>
  <c r="JR166"/>
  <c r="JN166"/>
  <c r="JZ166"/>
  <c r="JV166"/>
  <c r="KK166"/>
  <c r="KS166"/>
  <c r="KF166"/>
  <c r="LL166"/>
  <c r="GG167"/>
  <c r="IA167"/>
  <c r="IB167" s="1"/>
  <c r="IL167"/>
  <c r="IH167"/>
  <c r="IM167"/>
  <c r="HQ168"/>
  <c r="GF168"/>
  <c r="GT168" s="1"/>
  <c r="ID168"/>
  <c r="HZ168"/>
  <c r="JR168"/>
  <c r="JN168"/>
  <c r="LF168"/>
  <c r="LB168"/>
  <c r="MD168"/>
  <c r="LZ168"/>
  <c r="IJ168"/>
  <c r="KN168"/>
  <c r="LT168"/>
  <c r="GF169"/>
  <c r="GT169" s="1"/>
  <c r="KK169"/>
  <c r="KS169"/>
  <c r="KT169" s="1"/>
  <c r="GK169"/>
  <c r="JR169"/>
  <c r="JN169"/>
  <c r="KQ169"/>
  <c r="LV169"/>
  <c r="LR169"/>
  <c r="GG170"/>
  <c r="IA170"/>
  <c r="IB170" s="1"/>
  <c r="IL170"/>
  <c r="IH170"/>
  <c r="HQ171"/>
  <c r="GF171"/>
  <c r="GT171" s="1"/>
  <c r="ID171"/>
  <c r="HZ171"/>
  <c r="JR171"/>
  <c r="JN171"/>
  <c r="LF171"/>
  <c r="LB171"/>
  <c r="MD171"/>
  <c r="LZ171"/>
  <c r="IJ171"/>
  <c r="IJ172"/>
  <c r="IM172"/>
  <c r="JR172"/>
  <c r="JN172"/>
  <c r="LF172"/>
  <c r="LB172"/>
  <c r="MD172"/>
  <c r="LZ172"/>
  <c r="MB172"/>
  <c r="IT173"/>
  <c r="IP173"/>
  <c r="JC173"/>
  <c r="IZ173"/>
  <c r="KH173"/>
  <c r="KD173"/>
  <c r="KP173"/>
  <c r="KL173"/>
  <c r="KX173"/>
  <c r="KT173"/>
  <c r="LL173"/>
  <c r="LO173"/>
  <c r="LT173"/>
  <c r="LW173"/>
  <c r="MJ173"/>
  <c r="MM173"/>
  <c r="IB174"/>
  <c r="IE174"/>
  <c r="IL174"/>
  <c r="IH174"/>
  <c r="IR174"/>
  <c r="IU174"/>
  <c r="JZ174"/>
  <c r="JV174"/>
  <c r="KP174"/>
  <c r="KL174"/>
  <c r="KX174"/>
  <c r="KT174"/>
  <c r="ME174"/>
  <c r="MB174"/>
  <c r="IT175"/>
  <c r="IP175"/>
  <c r="IZ175"/>
  <c r="JC175"/>
  <c r="JX175"/>
  <c r="KA175"/>
  <c r="KQ175"/>
  <c r="KV175"/>
  <c r="KY175"/>
  <c r="LD175"/>
  <c r="LG175"/>
  <c r="LN175"/>
  <c r="LJ175"/>
  <c r="LV175"/>
  <c r="LR175"/>
  <c r="ML175"/>
  <c r="MH175"/>
  <c r="ID176"/>
  <c r="IM176"/>
  <c r="IJ176"/>
  <c r="JR176"/>
  <c r="JN176"/>
  <c r="MB176"/>
  <c r="ME176"/>
  <c r="GK176"/>
  <c r="IM177"/>
  <c r="IJ177"/>
  <c r="JR177"/>
  <c r="JN177"/>
  <c r="MB177"/>
  <c r="ME177"/>
  <c r="ID178"/>
  <c r="HZ178"/>
  <c r="IM178"/>
  <c r="IJ178"/>
  <c r="JR178"/>
  <c r="JN178"/>
  <c r="JZ178"/>
  <c r="JV178"/>
  <c r="KP178"/>
  <c r="KL178"/>
  <c r="KX178"/>
  <c r="KT178"/>
  <c r="MB178"/>
  <c r="ME178"/>
  <c r="IR179"/>
  <c r="IU179"/>
  <c r="LL179"/>
  <c r="LO179"/>
  <c r="LT179"/>
  <c r="LW179"/>
  <c r="IT180"/>
  <c r="IP180"/>
  <c r="KH180"/>
  <c r="KD180"/>
  <c r="LL180"/>
  <c r="LO180"/>
  <c r="LT180"/>
  <c r="LW180"/>
  <c r="JZ181"/>
  <c r="JV181"/>
  <c r="KP181"/>
  <c r="KL181"/>
  <c r="KX181"/>
  <c r="KT181"/>
  <c r="IR182"/>
  <c r="IU182"/>
  <c r="JS182"/>
  <c r="JP182"/>
  <c r="KH182"/>
  <c r="KD182"/>
  <c r="LO182"/>
  <c r="LL182"/>
  <c r="LW182"/>
  <c r="LT182"/>
  <c r="HV183"/>
  <c r="HR183"/>
  <c r="ID183"/>
  <c r="JR183"/>
  <c r="JN183"/>
  <c r="LF183"/>
  <c r="LB183"/>
  <c r="MD183"/>
  <c r="LZ183"/>
  <c r="IB184"/>
  <c r="IE184"/>
  <c r="IL184"/>
  <c r="IH184"/>
  <c r="MB184"/>
  <c r="ME184"/>
  <c r="IT185"/>
  <c r="IP185"/>
  <c r="KH185"/>
  <c r="KD185"/>
  <c r="LL185"/>
  <c r="LO185"/>
  <c r="LT185"/>
  <c r="LW185"/>
  <c r="IB186"/>
  <c r="IE186"/>
  <c r="JZ186"/>
  <c r="JV186"/>
  <c r="KP186"/>
  <c r="KL186"/>
  <c r="KX186"/>
  <c r="KT186"/>
  <c r="IR187"/>
  <c r="IU187"/>
  <c r="JS187"/>
  <c r="JP187"/>
  <c r="KH187"/>
  <c r="KD187"/>
  <c r="LO187"/>
  <c r="LL187"/>
  <c r="LW187"/>
  <c r="LT187"/>
  <c r="ID188"/>
  <c r="HZ188"/>
  <c r="IJ188"/>
  <c r="IM188"/>
  <c r="JR188"/>
  <c r="JN188"/>
  <c r="LF188"/>
  <c r="LB188"/>
  <c r="MD188"/>
  <c r="LZ188"/>
  <c r="IR189"/>
  <c r="IU189"/>
  <c r="KH189"/>
  <c r="KD189"/>
  <c r="LL189"/>
  <c r="LO189"/>
  <c r="LT189"/>
  <c r="LW189"/>
  <c r="IU190"/>
  <c r="IR190"/>
  <c r="KH190"/>
  <c r="KD190"/>
  <c r="LT190"/>
  <c r="LW190"/>
  <c r="JB191"/>
  <c r="IX191"/>
  <c r="KH191"/>
  <c r="KD191"/>
  <c r="LL191"/>
  <c r="LT191"/>
  <c r="LW191"/>
  <c r="MJ191"/>
  <c r="MM191"/>
  <c r="HW192"/>
  <c r="HT192"/>
  <c r="IE192"/>
  <c r="IB192"/>
  <c r="IL192"/>
  <c r="IH192"/>
  <c r="JZ192"/>
  <c r="JV192"/>
  <c r="KP192"/>
  <c r="KL192"/>
  <c r="KX192"/>
  <c r="KT192"/>
  <c r="MB192"/>
  <c r="ME192"/>
  <c r="IR193"/>
  <c r="IU193"/>
  <c r="JB193"/>
  <c r="IX193"/>
  <c r="JP193"/>
  <c r="JS193"/>
  <c r="KH193"/>
  <c r="KD193"/>
  <c r="FV78"/>
  <c r="FV90"/>
  <c r="JS120"/>
  <c r="JP120"/>
  <c r="LF120"/>
  <c r="LB120"/>
  <c r="FV120"/>
  <c r="IJ120"/>
  <c r="HW121"/>
  <c r="HT121"/>
  <c r="IE121"/>
  <c r="IB121"/>
  <c r="GJ121"/>
  <c r="JX121"/>
  <c r="KA121"/>
  <c r="KN121"/>
  <c r="KQ121"/>
  <c r="KV121"/>
  <c r="KY121"/>
  <c r="LD121"/>
  <c r="LG121"/>
  <c r="KP122"/>
  <c r="KL122"/>
  <c r="GF123"/>
  <c r="GT123" s="1"/>
  <c r="KK123"/>
  <c r="KS123"/>
  <c r="KT123" s="1"/>
  <c r="JR123"/>
  <c r="JN123"/>
  <c r="KQ123"/>
  <c r="LV123"/>
  <c r="LR123"/>
  <c r="GG124"/>
  <c r="IA124"/>
  <c r="IB124" s="1"/>
  <c r="IL124"/>
  <c r="IH124"/>
  <c r="IM124"/>
  <c r="HQ125"/>
  <c r="GF125"/>
  <c r="ID125"/>
  <c r="HZ125"/>
  <c r="JR125"/>
  <c r="JN125"/>
  <c r="LF125"/>
  <c r="LB125"/>
  <c r="MD125"/>
  <c r="LZ125"/>
  <c r="IJ125"/>
  <c r="JS125"/>
  <c r="IJ126"/>
  <c r="IM126"/>
  <c r="JR126"/>
  <c r="JN126"/>
  <c r="LF126"/>
  <c r="LB126"/>
  <c r="MD126"/>
  <c r="MF126" s="1"/>
  <c r="OA126" s="1"/>
  <c r="LZ126"/>
  <c r="FV126"/>
  <c r="GK126" s="1"/>
  <c r="LO126"/>
  <c r="GI127"/>
  <c r="IO127"/>
  <c r="LC127"/>
  <c r="LN127"/>
  <c r="LJ127"/>
  <c r="LV127"/>
  <c r="LR127"/>
  <c r="ML127"/>
  <c r="MH127"/>
  <c r="HT127"/>
  <c r="IZ127"/>
  <c r="JX127"/>
  <c r="MJ127"/>
  <c r="KH128"/>
  <c r="KD128"/>
  <c r="KV128"/>
  <c r="MB128"/>
  <c r="GG129"/>
  <c r="IQ129"/>
  <c r="FW129"/>
  <c r="JO129"/>
  <c r="KH129"/>
  <c r="KJ129" s="1"/>
  <c r="NU129" s="1"/>
  <c r="KD129"/>
  <c r="IL129"/>
  <c r="IH129"/>
  <c r="LT129"/>
  <c r="IL130"/>
  <c r="IH130"/>
  <c r="GI130"/>
  <c r="JR131"/>
  <c r="JN131"/>
  <c r="FV131"/>
  <c r="GK131" s="1"/>
  <c r="IQ131"/>
  <c r="IR131" s="1"/>
  <c r="IJ133"/>
  <c r="IM133"/>
  <c r="KP133"/>
  <c r="HS133"/>
  <c r="HT133" s="1"/>
  <c r="KN133"/>
  <c r="GF134"/>
  <c r="GT134" s="1"/>
  <c r="KP134"/>
  <c r="KL134"/>
  <c r="GK134"/>
  <c r="FW135"/>
  <c r="GU135" s="1"/>
  <c r="JO135"/>
  <c r="HQ136"/>
  <c r="HR136" s="1"/>
  <c r="GF136"/>
  <c r="GT136" s="1"/>
  <c r="II136"/>
  <c r="GJ136"/>
  <c r="JR136"/>
  <c r="JN136"/>
  <c r="LF136"/>
  <c r="LB136"/>
  <c r="JS136"/>
  <c r="JB137"/>
  <c r="JD137" s="1"/>
  <c r="NQ137" s="1"/>
  <c r="IX137"/>
  <c r="LF137"/>
  <c r="LB137"/>
  <c r="MD137"/>
  <c r="MF137" s="1"/>
  <c r="OA137" s="1"/>
  <c r="LZ137"/>
  <c r="JK137"/>
  <c r="KI137"/>
  <c r="LO137"/>
  <c r="HS138"/>
  <c r="HT138" s="1"/>
  <c r="IL138"/>
  <c r="IH138"/>
  <c r="IM138"/>
  <c r="GI139"/>
  <c r="LC139"/>
  <c r="LV139"/>
  <c r="LX139" s="1"/>
  <c r="NZ139" s="1"/>
  <c r="LR139"/>
  <c r="IL141"/>
  <c r="IH141"/>
  <c r="LG141"/>
  <c r="GI141"/>
  <c r="JR142"/>
  <c r="JN142"/>
  <c r="FV142"/>
  <c r="IQ142"/>
  <c r="IR142" s="1"/>
  <c r="IJ144"/>
  <c r="IM144"/>
  <c r="KP144"/>
  <c r="KL144"/>
  <c r="HS144"/>
  <c r="HT144" s="1"/>
  <c r="KN144"/>
  <c r="KP145"/>
  <c r="KL145"/>
  <c r="FW146"/>
  <c r="JO146"/>
  <c r="HQ147"/>
  <c r="HR147" s="1"/>
  <c r="GF147"/>
  <c r="GT147" s="1"/>
  <c r="IM147"/>
  <c r="IJ147"/>
  <c r="JR147"/>
  <c r="JN147"/>
  <c r="LF147"/>
  <c r="LB147"/>
  <c r="KQ148"/>
  <c r="KN148"/>
  <c r="LD148"/>
  <c r="LG148"/>
  <c r="LV148"/>
  <c r="LR148"/>
  <c r="HQ149"/>
  <c r="HR149" s="1"/>
  <c r="GF149"/>
  <c r="IM149"/>
  <c r="IJ149"/>
  <c r="JR149"/>
  <c r="JN149"/>
  <c r="LF149"/>
  <c r="LB149"/>
  <c r="HS150"/>
  <c r="HT150" s="1"/>
  <c r="HT151"/>
  <c r="JX151"/>
  <c r="KA151"/>
  <c r="KQ151"/>
  <c r="KY151"/>
  <c r="LD151"/>
  <c r="IL152"/>
  <c r="IH152"/>
  <c r="ME152"/>
  <c r="MB152"/>
  <c r="HQ153"/>
  <c r="GF153"/>
  <c r="JR153"/>
  <c r="JN153"/>
  <c r="LF153"/>
  <c r="LB153"/>
  <c r="MD153"/>
  <c r="LZ153"/>
  <c r="IJ153"/>
  <c r="KY153"/>
  <c r="JR154"/>
  <c r="JN154"/>
  <c r="FV154"/>
  <c r="GJ155"/>
  <c r="LK155"/>
  <c r="LL155" s="1"/>
  <c r="KP156"/>
  <c r="KL156"/>
  <c r="GF157"/>
  <c r="GT157" s="1"/>
  <c r="KK157"/>
  <c r="KS157"/>
  <c r="KT157" s="1"/>
  <c r="GK157"/>
  <c r="JR157"/>
  <c r="JN157"/>
  <c r="KQ157"/>
  <c r="LV157"/>
  <c r="LR157"/>
  <c r="GG158"/>
  <c r="IA158"/>
  <c r="IB158" s="1"/>
  <c r="IL158"/>
  <c r="IH158"/>
  <c r="IM158"/>
  <c r="LW158"/>
  <c r="LO159"/>
  <c r="LL159"/>
  <c r="LW159"/>
  <c r="LT159"/>
  <c r="JP159"/>
  <c r="IL160"/>
  <c r="IH160"/>
  <c r="ME160"/>
  <c r="MB160"/>
  <c r="HQ161"/>
  <c r="HR161" s="1"/>
  <c r="GF161"/>
  <c r="GT161" s="1"/>
  <c r="IM161"/>
  <c r="IJ161"/>
  <c r="JR161"/>
  <c r="JN161"/>
  <c r="JB162"/>
  <c r="IX162"/>
  <c r="KH162"/>
  <c r="KD162"/>
  <c r="FW163"/>
  <c r="GU163" s="1"/>
  <c r="JO163"/>
  <c r="LT163"/>
  <c r="GI164"/>
  <c r="IO164"/>
  <c r="IP164" s="1"/>
  <c r="KN164"/>
  <c r="KQ164"/>
  <c r="LC164"/>
  <c r="LV164"/>
  <c r="LR164"/>
  <c r="IJ165"/>
  <c r="IM165"/>
  <c r="LF165"/>
  <c r="LB165"/>
  <c r="GF165"/>
  <c r="GT165" s="1"/>
  <c r="KN165"/>
  <c r="GJ166"/>
  <c r="IU166"/>
  <c r="JO166"/>
  <c r="LF166"/>
  <c r="LB166"/>
  <c r="MD166"/>
  <c r="LZ166"/>
  <c r="JX166"/>
  <c r="LD166"/>
  <c r="JR167"/>
  <c r="JN167"/>
  <c r="FV167"/>
  <c r="GJ168"/>
  <c r="JB168"/>
  <c r="IX168"/>
  <c r="KH168"/>
  <c r="KD168"/>
  <c r="LK168"/>
  <c r="JH168"/>
  <c r="KF168"/>
  <c r="GJ169"/>
  <c r="JR170"/>
  <c r="JN170"/>
  <c r="FV170"/>
  <c r="GJ171"/>
  <c r="JB171"/>
  <c r="IX171"/>
  <c r="KH171"/>
  <c r="KJ171" s="1"/>
  <c r="NU171" s="1"/>
  <c r="KD171"/>
  <c r="FW172"/>
  <c r="JO172"/>
  <c r="KH172"/>
  <c r="KD172"/>
  <c r="IL172"/>
  <c r="IH172"/>
  <c r="LT172"/>
  <c r="IE173"/>
  <c r="IL173"/>
  <c r="IH173"/>
  <c r="JX173"/>
  <c r="KA173"/>
  <c r="KY173"/>
  <c r="HZ174"/>
  <c r="JR174"/>
  <c r="JN174"/>
  <c r="KI174"/>
  <c r="KF174"/>
  <c r="LF174"/>
  <c r="LB174"/>
  <c r="MD174"/>
  <c r="LZ174"/>
  <c r="IB175"/>
  <c r="IL175"/>
  <c r="IH175"/>
  <c r="JJ175"/>
  <c r="JF175"/>
  <c r="JZ175"/>
  <c r="JV175"/>
  <c r="KP175"/>
  <c r="KL175"/>
  <c r="KX175"/>
  <c r="KT175"/>
  <c r="MB175"/>
  <c r="ME175"/>
  <c r="JS178"/>
  <c r="KF178"/>
  <c r="KI178"/>
  <c r="LF178"/>
  <c r="LB178"/>
  <c r="MD178"/>
  <c r="LZ178"/>
  <c r="KQ179"/>
  <c r="HT180"/>
  <c r="IB180"/>
  <c r="IL180"/>
  <c r="IH180"/>
  <c r="JX180"/>
  <c r="KA180"/>
  <c r="KN180"/>
  <c r="KQ180"/>
  <c r="KV180"/>
  <c r="KY180"/>
  <c r="LD180"/>
  <c r="LG180"/>
  <c r="LN180"/>
  <c r="LJ180"/>
  <c r="LV180"/>
  <c r="LR180"/>
  <c r="IJ181"/>
  <c r="IM181"/>
  <c r="JR181"/>
  <c r="JN181"/>
  <c r="KF181"/>
  <c r="KI181"/>
  <c r="KY181"/>
  <c r="LF181"/>
  <c r="LB181"/>
  <c r="MD181"/>
  <c r="LZ181"/>
  <c r="IP182"/>
  <c r="KA182"/>
  <c r="JX182"/>
  <c r="KQ182"/>
  <c r="KN182"/>
  <c r="KY182"/>
  <c r="KV182"/>
  <c r="LN182"/>
  <c r="LV182"/>
  <c r="LR182"/>
  <c r="LW183"/>
  <c r="LT183"/>
  <c r="HR184"/>
  <c r="ID184"/>
  <c r="KF184"/>
  <c r="KI184"/>
  <c r="IL185"/>
  <c r="IH185"/>
  <c r="JX185"/>
  <c r="KA185"/>
  <c r="KN185"/>
  <c r="KQ185"/>
  <c r="KV185"/>
  <c r="KY185"/>
  <c r="LD185"/>
  <c r="LG185"/>
  <c r="LN185"/>
  <c r="LV185"/>
  <c r="LR185"/>
  <c r="IJ186"/>
  <c r="IM186"/>
  <c r="JR186"/>
  <c r="JN186"/>
  <c r="KF186"/>
  <c r="KI186"/>
  <c r="LF186"/>
  <c r="LB186"/>
  <c r="MD186"/>
  <c r="LZ186"/>
  <c r="IT187"/>
  <c r="IP187"/>
  <c r="KA187"/>
  <c r="JX187"/>
  <c r="KQ187"/>
  <c r="KN187"/>
  <c r="KY187"/>
  <c r="KV187"/>
  <c r="LG187"/>
  <c r="LD187"/>
  <c r="LN187"/>
  <c r="LJ187"/>
  <c r="LV187"/>
  <c r="LR187"/>
  <c r="JP188"/>
  <c r="LW188"/>
  <c r="LT188"/>
  <c r="JX189"/>
  <c r="KA189"/>
  <c r="KN189"/>
  <c r="KQ189"/>
  <c r="KV189"/>
  <c r="KY189"/>
  <c r="LN189"/>
  <c r="LJ189"/>
  <c r="LV189"/>
  <c r="LR189"/>
  <c r="IT190"/>
  <c r="IP190"/>
  <c r="JX190"/>
  <c r="KA190"/>
  <c r="KN190"/>
  <c r="KQ190"/>
  <c r="KV190"/>
  <c r="KY190"/>
  <c r="LD190"/>
  <c r="LG190"/>
  <c r="LN190"/>
  <c r="LJ190"/>
  <c r="LV190"/>
  <c r="LR190"/>
  <c r="IZ191"/>
  <c r="JC191"/>
  <c r="JX191"/>
  <c r="KA191"/>
  <c r="KN191"/>
  <c r="KQ191"/>
  <c r="KV191"/>
  <c r="KY191"/>
  <c r="LD191"/>
  <c r="LG191"/>
  <c r="LN191"/>
  <c r="LJ191"/>
  <c r="LV191"/>
  <c r="LR191"/>
  <c r="ML191"/>
  <c r="MH191"/>
  <c r="IM192"/>
  <c r="IJ192"/>
  <c r="JR192"/>
  <c r="JN192"/>
  <c r="KF192"/>
  <c r="KI192"/>
  <c r="LF192"/>
  <c r="LB192"/>
  <c r="MD192"/>
  <c r="LZ192"/>
  <c r="IT193"/>
  <c r="IZ193"/>
  <c r="JC193"/>
  <c r="JX193"/>
  <c r="KA193"/>
  <c r="GG121"/>
  <c r="JO121"/>
  <c r="FV122"/>
  <c r="GG123"/>
  <c r="JO123"/>
  <c r="HS124"/>
  <c r="HT124" s="1"/>
  <c r="FW125"/>
  <c r="GU125" s="1"/>
  <c r="HS126"/>
  <c r="FW127"/>
  <c r="GG128"/>
  <c r="GU128" s="1"/>
  <c r="GG130"/>
  <c r="JO130"/>
  <c r="FW132"/>
  <c r="FV133"/>
  <c r="GK133" s="1"/>
  <c r="GG134"/>
  <c r="JO134"/>
  <c r="FW136"/>
  <c r="GU136" s="1"/>
  <c r="FW139"/>
  <c r="FV140"/>
  <c r="GK140" s="1"/>
  <c r="GG141"/>
  <c r="JO141"/>
  <c r="FW143"/>
  <c r="GU143" s="1"/>
  <c r="FV144"/>
  <c r="GK144" s="1"/>
  <c r="GG145"/>
  <c r="JO145"/>
  <c r="FW147"/>
  <c r="FW149"/>
  <c r="GU149" s="1"/>
  <c r="FV150"/>
  <c r="GG151"/>
  <c r="JO151"/>
  <c r="FV152"/>
  <c r="FW153"/>
  <c r="GU153" s="1"/>
  <c r="HS154"/>
  <c r="HT154" s="1"/>
  <c r="FW155"/>
  <c r="FV156"/>
  <c r="GG157"/>
  <c r="JO157"/>
  <c r="HS158"/>
  <c r="HT158" s="1"/>
  <c r="FV159"/>
  <c r="FV160"/>
  <c r="FW161"/>
  <c r="GU161" s="1"/>
  <c r="FV162"/>
  <c r="GK162" s="1"/>
  <c r="HS163"/>
  <c r="HT163" s="1"/>
  <c r="FW164"/>
  <c r="FV165"/>
  <c r="GG166"/>
  <c r="HS167"/>
  <c r="HT167" s="1"/>
  <c r="FW168"/>
  <c r="GG169"/>
  <c r="JO169"/>
  <c r="HS170"/>
  <c r="HT170" s="1"/>
  <c r="FW171"/>
  <c r="HS172"/>
  <c r="GG173"/>
  <c r="JO173"/>
  <c r="FV174"/>
  <c r="FW175"/>
  <c r="GU175" s="1"/>
  <c r="GG176"/>
  <c r="GG177"/>
  <c r="GG178"/>
  <c r="HS179"/>
  <c r="GG180"/>
  <c r="HS181"/>
  <c r="FW182"/>
  <c r="GU182" s="1"/>
  <c r="FV183"/>
  <c r="FV184"/>
  <c r="GK184" s="1"/>
  <c r="JO184"/>
  <c r="GG185"/>
  <c r="HS186"/>
  <c r="FW187"/>
  <c r="GU187" s="1"/>
  <c r="FV188"/>
  <c r="HQ188"/>
  <c r="FV189"/>
  <c r="GK189" s="1"/>
  <c r="HQ189"/>
  <c r="JO189"/>
  <c r="GG190"/>
  <c r="GU190" s="1"/>
  <c r="GF191"/>
  <c r="GT191" s="1"/>
  <c r="HS191"/>
  <c r="GG192"/>
  <c r="GU192" s="1"/>
  <c r="JO192"/>
  <c r="KF193"/>
  <c r="KI193"/>
  <c r="LF193"/>
  <c r="LB193"/>
  <c r="MD193"/>
  <c r="LZ193"/>
  <c r="FV193"/>
  <c r="HQ193"/>
  <c r="IT194"/>
  <c r="IP194"/>
  <c r="JC194"/>
  <c r="IZ194"/>
  <c r="KA194"/>
  <c r="JX194"/>
  <c r="KQ194"/>
  <c r="KN194"/>
  <c r="KY194"/>
  <c r="KV194"/>
  <c r="LG194"/>
  <c r="LD194"/>
  <c r="LN194"/>
  <c r="LJ194"/>
  <c r="LV194"/>
  <c r="LR194"/>
  <c r="ML194"/>
  <c r="MH194"/>
  <c r="LT195"/>
  <c r="LW195"/>
  <c r="JS196"/>
  <c r="LW196"/>
  <c r="LT196"/>
  <c r="LT197"/>
  <c r="LW197"/>
  <c r="LT198"/>
  <c r="LW198"/>
  <c r="LT199"/>
  <c r="LW199"/>
  <c r="JS200"/>
  <c r="JP200"/>
  <c r="LW200"/>
  <c r="LT200"/>
  <c r="LT201"/>
  <c r="LW201"/>
  <c r="LF202"/>
  <c r="LB202"/>
  <c r="IM203"/>
  <c r="IJ203"/>
  <c r="JR203"/>
  <c r="JN203"/>
  <c r="KP203"/>
  <c r="KL203"/>
  <c r="IL204"/>
  <c r="IH204"/>
  <c r="KP204"/>
  <c r="KL204"/>
  <c r="IL205"/>
  <c r="IH205"/>
  <c r="KP205"/>
  <c r="KL205"/>
  <c r="IL206"/>
  <c r="IH206"/>
  <c r="KP206"/>
  <c r="KL206"/>
  <c r="IL207"/>
  <c r="IH207"/>
  <c r="JZ207"/>
  <c r="JV207"/>
  <c r="KP207"/>
  <c r="KL207"/>
  <c r="KT207"/>
  <c r="MB207"/>
  <c r="ME207"/>
  <c r="IM208"/>
  <c r="IJ208"/>
  <c r="JR208"/>
  <c r="JN208"/>
  <c r="LF208"/>
  <c r="LB208"/>
  <c r="IJ209"/>
  <c r="IM209"/>
  <c r="JR209"/>
  <c r="JN209"/>
  <c r="LF209"/>
  <c r="LB209"/>
  <c r="IJ210"/>
  <c r="IM210"/>
  <c r="JR210"/>
  <c r="JN210"/>
  <c r="LF210"/>
  <c r="LB210"/>
  <c r="IJ211"/>
  <c r="IM211"/>
  <c r="JR211"/>
  <c r="JN211"/>
  <c r="LF211"/>
  <c r="LB211"/>
  <c r="IM212"/>
  <c r="IJ212"/>
  <c r="JR212"/>
  <c r="JN212"/>
  <c r="LF212"/>
  <c r="LB212"/>
  <c r="IJ213"/>
  <c r="IM213"/>
  <c r="JR213"/>
  <c r="JN213"/>
  <c r="LF213"/>
  <c r="LB213"/>
  <c r="IJ214"/>
  <c r="IM214"/>
  <c r="JR214"/>
  <c r="JN214"/>
  <c r="LF214"/>
  <c r="LB214"/>
  <c r="IJ215"/>
  <c r="IM215"/>
  <c r="JR215"/>
  <c r="JN215"/>
  <c r="LF215"/>
  <c r="LB215"/>
  <c r="HV216"/>
  <c r="HR216"/>
  <c r="IJ216"/>
  <c r="IM216"/>
  <c r="JR216"/>
  <c r="JN216"/>
  <c r="KI216"/>
  <c r="KF216"/>
  <c r="LF216"/>
  <c r="LB216"/>
  <c r="MD216"/>
  <c r="LZ216"/>
  <c r="IJ217"/>
  <c r="IM217"/>
  <c r="JR217"/>
  <c r="JN217"/>
  <c r="LF217"/>
  <c r="LB217"/>
  <c r="IJ218"/>
  <c r="IM218"/>
  <c r="JR218"/>
  <c r="JN218"/>
  <c r="LF218"/>
  <c r="LB218"/>
  <c r="IJ219"/>
  <c r="IM219"/>
  <c r="JR219"/>
  <c r="JN219"/>
  <c r="LF219"/>
  <c r="LB219"/>
  <c r="IM220"/>
  <c r="IJ220"/>
  <c r="JR220"/>
  <c r="JN220"/>
  <c r="LF220"/>
  <c r="LB220"/>
  <c r="IJ221"/>
  <c r="IM221"/>
  <c r="JR221"/>
  <c r="JN221"/>
  <c r="LF221"/>
  <c r="LB221"/>
  <c r="IJ222"/>
  <c r="IM222"/>
  <c r="JR222"/>
  <c r="JN222"/>
  <c r="LF222"/>
  <c r="LB222"/>
  <c r="IJ223"/>
  <c r="IM223"/>
  <c r="JR223"/>
  <c r="JN223"/>
  <c r="LF223"/>
  <c r="LB223"/>
  <c r="HV224"/>
  <c r="HR224"/>
  <c r="ID224"/>
  <c r="HZ224"/>
  <c r="IJ224"/>
  <c r="IM224"/>
  <c r="JR224"/>
  <c r="JN224"/>
  <c r="KI224"/>
  <c r="KF224"/>
  <c r="LF224"/>
  <c r="LB224"/>
  <c r="MD224"/>
  <c r="LZ224"/>
  <c r="IJ225"/>
  <c r="IM225"/>
  <c r="JR225"/>
  <c r="JN225"/>
  <c r="LF225"/>
  <c r="LB225"/>
  <c r="ID226"/>
  <c r="HZ226"/>
  <c r="IM226"/>
  <c r="IJ226"/>
  <c r="JR226"/>
  <c r="JN226"/>
  <c r="KF226"/>
  <c r="KI226"/>
  <c r="LF226"/>
  <c r="LB226"/>
  <c r="MD226"/>
  <c r="LZ226"/>
  <c r="IP227"/>
  <c r="IZ227"/>
  <c r="JC227"/>
  <c r="KA227"/>
  <c r="JX227"/>
  <c r="KQ227"/>
  <c r="KN227"/>
  <c r="KY227"/>
  <c r="KV227"/>
  <c r="LG227"/>
  <c r="LD227"/>
  <c r="LN227"/>
  <c r="LJ227"/>
  <c r="LV227"/>
  <c r="LR227"/>
  <c r="ML227"/>
  <c r="MH227"/>
  <c r="IM228"/>
  <c r="IJ228"/>
  <c r="JR228"/>
  <c r="JN228"/>
  <c r="LF228"/>
  <c r="LB228"/>
  <c r="IJ229"/>
  <c r="IM229"/>
  <c r="JR229"/>
  <c r="JN229"/>
  <c r="LF229"/>
  <c r="LB229"/>
  <c r="IJ230"/>
  <c r="IM230"/>
  <c r="JR230"/>
  <c r="JN230"/>
  <c r="LF230"/>
  <c r="LB230"/>
  <c r="IJ231"/>
  <c r="IM231"/>
  <c r="JR231"/>
  <c r="JN231"/>
  <c r="LF231"/>
  <c r="LB231"/>
  <c r="IM232"/>
  <c r="IJ232"/>
  <c r="JR232"/>
  <c r="JN232"/>
  <c r="LF232"/>
  <c r="LB232"/>
  <c r="IJ233"/>
  <c r="IM233"/>
  <c r="JR233"/>
  <c r="JN233"/>
  <c r="LF233"/>
  <c r="LB233"/>
  <c r="ID234"/>
  <c r="HZ234"/>
  <c r="IM234"/>
  <c r="IJ234"/>
  <c r="JR234"/>
  <c r="JN234"/>
  <c r="KF234"/>
  <c r="KI234"/>
  <c r="LF234"/>
  <c r="LB234"/>
  <c r="MD234"/>
  <c r="LZ234"/>
  <c r="KN235"/>
  <c r="KQ235"/>
  <c r="LG235"/>
  <c r="LV235"/>
  <c r="LR235"/>
  <c r="KN236"/>
  <c r="KQ236"/>
  <c r="LD236"/>
  <c r="LV236"/>
  <c r="LR236"/>
  <c r="KQ237"/>
  <c r="KN237"/>
  <c r="LD237"/>
  <c r="LG237"/>
  <c r="LV237"/>
  <c r="LR237"/>
  <c r="LD238"/>
  <c r="LG238"/>
  <c r="LV238"/>
  <c r="LR238"/>
  <c r="IU239"/>
  <c r="IR239"/>
  <c r="KH239"/>
  <c r="KD239"/>
  <c r="LL239"/>
  <c r="LO239"/>
  <c r="LT239"/>
  <c r="LW239"/>
  <c r="IR240"/>
  <c r="IU240"/>
  <c r="JB240"/>
  <c r="IX240"/>
  <c r="KH240"/>
  <c r="KD240"/>
  <c r="LL240"/>
  <c r="LO240"/>
  <c r="LT240"/>
  <c r="LW240"/>
  <c r="MJ240"/>
  <c r="MM240"/>
  <c r="HW241"/>
  <c r="HT241"/>
  <c r="IL241"/>
  <c r="IH241"/>
  <c r="JZ241"/>
  <c r="JV241"/>
  <c r="KP241"/>
  <c r="KL241"/>
  <c r="KX241"/>
  <c r="KT241"/>
  <c r="MB241"/>
  <c r="ME241"/>
  <c r="IB242"/>
  <c r="IE242"/>
  <c r="IL242"/>
  <c r="IH242"/>
  <c r="JZ242"/>
  <c r="JV242"/>
  <c r="KP242"/>
  <c r="KL242"/>
  <c r="KX242"/>
  <c r="KT242"/>
  <c r="ME242"/>
  <c r="MB242"/>
  <c r="KQ243"/>
  <c r="KN243"/>
  <c r="KY243"/>
  <c r="KV243"/>
  <c r="LG243"/>
  <c r="LD243"/>
  <c r="LN243"/>
  <c r="LJ243"/>
  <c r="LV243"/>
  <c r="LR243"/>
  <c r="IB244"/>
  <c r="IL244"/>
  <c r="IH244"/>
  <c r="JZ244"/>
  <c r="JV244"/>
  <c r="MB244"/>
  <c r="ME244"/>
  <c r="HW245"/>
  <c r="HT245"/>
  <c r="IE245"/>
  <c r="IB245"/>
  <c r="IL245"/>
  <c r="IH245"/>
  <c r="KP245"/>
  <c r="KL245"/>
  <c r="KX245"/>
  <c r="KT245"/>
  <c r="MB245"/>
  <c r="ME245"/>
  <c r="IJ246"/>
  <c r="IM246"/>
  <c r="JR246"/>
  <c r="JN246"/>
  <c r="LF246"/>
  <c r="LB246"/>
  <c r="HV247"/>
  <c r="HR247"/>
  <c r="ID247"/>
  <c r="HZ247"/>
  <c r="IJ247"/>
  <c r="IM247"/>
  <c r="JR247"/>
  <c r="JN247"/>
  <c r="KP247"/>
  <c r="KL247"/>
  <c r="KX247"/>
  <c r="KT247"/>
  <c r="MB247"/>
  <c r="ME247"/>
  <c r="IU248"/>
  <c r="IR248"/>
  <c r="KH248"/>
  <c r="KD248"/>
  <c r="LT248"/>
  <c r="LW248"/>
  <c r="LT249"/>
  <c r="LW249"/>
  <c r="LT250"/>
  <c r="LW250"/>
  <c r="IR251"/>
  <c r="IU251"/>
  <c r="KH251"/>
  <c r="KD251"/>
  <c r="LL251"/>
  <c r="LO251"/>
  <c r="LT251"/>
  <c r="LW251"/>
  <c r="IU252"/>
  <c r="JB252"/>
  <c r="IX252"/>
  <c r="KH252"/>
  <c r="KD252"/>
  <c r="LT252"/>
  <c r="LW252"/>
  <c r="MJ252"/>
  <c r="MM252"/>
  <c r="IL253"/>
  <c r="IH253"/>
  <c r="KP253"/>
  <c r="KL253"/>
  <c r="HW254"/>
  <c r="HT254"/>
  <c r="IE254"/>
  <c r="IL254"/>
  <c r="IH254"/>
  <c r="JJ254"/>
  <c r="JF254"/>
  <c r="JZ254"/>
  <c r="JV254"/>
  <c r="KP254"/>
  <c r="KL254"/>
  <c r="KX254"/>
  <c r="KT254"/>
  <c r="ME254"/>
  <c r="MB254"/>
  <c r="IT255"/>
  <c r="IP255"/>
  <c r="KA255"/>
  <c r="JX255"/>
  <c r="KQ255"/>
  <c r="KN255"/>
  <c r="KY255"/>
  <c r="KV255"/>
  <c r="LG255"/>
  <c r="LD255"/>
  <c r="LN255"/>
  <c r="LJ255"/>
  <c r="LV255"/>
  <c r="LR255"/>
  <c r="IT256"/>
  <c r="IP256"/>
  <c r="IZ256"/>
  <c r="JC256"/>
  <c r="JX256"/>
  <c r="KA256"/>
  <c r="KN256"/>
  <c r="KQ256"/>
  <c r="KV256"/>
  <c r="KY256"/>
  <c r="LD256"/>
  <c r="LG256"/>
  <c r="LN256"/>
  <c r="LJ256"/>
  <c r="LV256"/>
  <c r="LR256"/>
  <c r="ML256"/>
  <c r="MH256"/>
  <c r="IR257"/>
  <c r="IU257"/>
  <c r="JB257"/>
  <c r="IX257"/>
  <c r="KH257"/>
  <c r="KD257"/>
  <c r="LL257"/>
  <c r="LO257"/>
  <c r="LT257"/>
  <c r="LW257"/>
  <c r="MJ257"/>
  <c r="MM257"/>
  <c r="HW258"/>
  <c r="HT258"/>
  <c r="IE258"/>
  <c r="IB258"/>
  <c r="IL258"/>
  <c r="IH258"/>
  <c r="JZ258"/>
  <c r="JV258"/>
  <c r="KP258"/>
  <c r="KL258"/>
  <c r="KX258"/>
  <c r="KT258"/>
  <c r="MB258"/>
  <c r="ME258"/>
  <c r="JB259"/>
  <c r="IX259"/>
  <c r="KH259"/>
  <c r="KD259"/>
  <c r="LO259"/>
  <c r="LL259"/>
  <c r="LW259"/>
  <c r="LT259"/>
  <c r="MM259"/>
  <c r="MJ259"/>
  <c r="IL260"/>
  <c r="IH260"/>
  <c r="JZ260"/>
  <c r="JV260"/>
  <c r="KP260"/>
  <c r="KL260"/>
  <c r="KX260"/>
  <c r="KT260"/>
  <c r="MB260"/>
  <c r="ME260"/>
  <c r="IR261"/>
  <c r="IU261"/>
  <c r="JB261"/>
  <c r="IX261"/>
  <c r="KH261"/>
  <c r="KD261"/>
  <c r="LL261"/>
  <c r="LO261"/>
  <c r="LT261"/>
  <c r="LW261"/>
  <c r="MJ261"/>
  <c r="MM261"/>
  <c r="IJ262"/>
  <c r="IM262"/>
  <c r="JN262"/>
  <c r="JR262"/>
  <c r="LF262"/>
  <c r="LB262"/>
  <c r="JR263"/>
  <c r="JN263"/>
  <c r="KP263"/>
  <c r="KL263"/>
  <c r="LD264"/>
  <c r="LG264"/>
  <c r="LF266"/>
  <c r="LB266"/>
  <c r="MD266"/>
  <c r="LZ266"/>
  <c r="LD277"/>
  <c r="LG277"/>
  <c r="FW122"/>
  <c r="GU122" s="1"/>
  <c r="HQ123"/>
  <c r="HR123" s="1"/>
  <c r="JO127"/>
  <c r="FV128"/>
  <c r="GK128" s="1"/>
  <c r="HQ128"/>
  <c r="GK148"/>
  <c r="JO148"/>
  <c r="FW150"/>
  <c r="GU150" s="1"/>
  <c r="HQ151"/>
  <c r="FW152"/>
  <c r="GU152" s="1"/>
  <c r="FW156"/>
  <c r="GU156" s="1"/>
  <c r="HQ157"/>
  <c r="HR157" s="1"/>
  <c r="FW159"/>
  <c r="GU159" s="1"/>
  <c r="FW160"/>
  <c r="GU160" s="1"/>
  <c r="FW165"/>
  <c r="GU165" s="1"/>
  <c r="FV166"/>
  <c r="GK166" s="1"/>
  <c r="HQ166"/>
  <c r="JO168"/>
  <c r="HQ169"/>
  <c r="HR169" s="1"/>
  <c r="HQ173"/>
  <c r="FW174"/>
  <c r="LI174"/>
  <c r="GF175"/>
  <c r="GT175" s="1"/>
  <c r="JO175"/>
  <c r="HQ176"/>
  <c r="HQ177"/>
  <c r="FV178"/>
  <c r="GK178" s="1"/>
  <c r="HQ178"/>
  <c r="FV180"/>
  <c r="HQ180"/>
  <c r="GF182"/>
  <c r="GT182" s="1"/>
  <c r="FW183"/>
  <c r="LI183"/>
  <c r="FV185"/>
  <c r="GK185" s="1"/>
  <c r="HQ185"/>
  <c r="GF187"/>
  <c r="GT187" s="1"/>
  <c r="FW188"/>
  <c r="GU188" s="1"/>
  <c r="FV190"/>
  <c r="GK190" s="1"/>
  <c r="HQ190"/>
  <c r="JO190"/>
  <c r="JO191"/>
  <c r="FV192"/>
  <c r="GK192" s="1"/>
  <c r="HQ192"/>
  <c r="LL193"/>
  <c r="LO193"/>
  <c r="LT193"/>
  <c r="LW193"/>
  <c r="MJ193"/>
  <c r="MM193"/>
  <c r="FW193"/>
  <c r="GU193" s="1"/>
  <c r="HW194"/>
  <c r="HT194"/>
  <c r="IE194"/>
  <c r="IB194"/>
  <c r="IL194"/>
  <c r="IH194"/>
  <c r="JJ194"/>
  <c r="JF194"/>
  <c r="JZ194"/>
  <c r="JV194"/>
  <c r="KP194"/>
  <c r="KL194"/>
  <c r="KX194"/>
  <c r="KT194"/>
  <c r="ME194"/>
  <c r="MB194"/>
  <c r="KN195"/>
  <c r="KQ195"/>
  <c r="LD195"/>
  <c r="LG195"/>
  <c r="LV195"/>
  <c r="LR195"/>
  <c r="KN196"/>
  <c r="KQ196"/>
  <c r="LD196"/>
  <c r="LG196"/>
  <c r="LV196"/>
  <c r="LR196"/>
  <c r="KN197"/>
  <c r="KQ197"/>
  <c r="LG197"/>
  <c r="LD197"/>
  <c r="LV197"/>
  <c r="LR197"/>
  <c r="KQ198"/>
  <c r="KN198"/>
  <c r="LD198"/>
  <c r="LG198"/>
  <c r="LV198"/>
  <c r="LR198"/>
  <c r="KN199"/>
  <c r="KQ199"/>
  <c r="LD199"/>
  <c r="LG199"/>
  <c r="LV199"/>
  <c r="LR199"/>
  <c r="KN200"/>
  <c r="KQ200"/>
  <c r="LD200"/>
  <c r="LG200"/>
  <c r="LV200"/>
  <c r="LR200"/>
  <c r="KN201"/>
  <c r="KQ201"/>
  <c r="LG201"/>
  <c r="LD201"/>
  <c r="LV201"/>
  <c r="LR201"/>
  <c r="LT202"/>
  <c r="LW202"/>
  <c r="LF203"/>
  <c r="LB203"/>
  <c r="IJ204"/>
  <c r="IM204"/>
  <c r="JR204"/>
  <c r="JN204"/>
  <c r="LF204"/>
  <c r="LB204"/>
  <c r="IJ205"/>
  <c r="IM205"/>
  <c r="JR205"/>
  <c r="JN205"/>
  <c r="LF205"/>
  <c r="LB205"/>
  <c r="IJ206"/>
  <c r="IM206"/>
  <c r="JR206"/>
  <c r="JN206"/>
  <c r="LF206"/>
  <c r="LB206"/>
  <c r="IM207"/>
  <c r="IJ207"/>
  <c r="JR207"/>
  <c r="JN207"/>
  <c r="KF207"/>
  <c r="KI207"/>
  <c r="LF207"/>
  <c r="LB207"/>
  <c r="MD207"/>
  <c r="LZ207"/>
  <c r="LT208"/>
  <c r="LW208"/>
  <c r="JS209"/>
  <c r="JP209"/>
  <c r="LW209"/>
  <c r="LT209"/>
  <c r="LT210"/>
  <c r="LW210"/>
  <c r="LT211"/>
  <c r="LW211"/>
  <c r="LT212"/>
  <c r="LW212"/>
  <c r="JS213"/>
  <c r="JP213"/>
  <c r="LW213"/>
  <c r="LT213"/>
  <c r="LT214"/>
  <c r="LW214"/>
  <c r="LT215"/>
  <c r="LW215"/>
  <c r="IR216"/>
  <c r="IU216"/>
  <c r="JS216"/>
  <c r="JP216"/>
  <c r="KH216"/>
  <c r="KD216"/>
  <c r="LO216"/>
  <c r="LL216"/>
  <c r="LW216"/>
  <c r="LT216"/>
  <c r="JS217"/>
  <c r="JP217"/>
  <c r="LW217"/>
  <c r="LT217"/>
  <c r="LT218"/>
  <c r="LW218"/>
  <c r="LT219"/>
  <c r="LW219"/>
  <c r="LT220"/>
  <c r="LW220"/>
  <c r="JS221"/>
  <c r="JP221"/>
  <c r="LW221"/>
  <c r="LT221"/>
  <c r="LT222"/>
  <c r="LW222"/>
  <c r="LT223"/>
  <c r="LW223"/>
  <c r="IR224"/>
  <c r="IU224"/>
  <c r="KH224"/>
  <c r="KD224"/>
  <c r="LO224"/>
  <c r="LL224"/>
  <c r="LW224"/>
  <c r="LT224"/>
  <c r="JS225"/>
  <c r="JP225"/>
  <c r="LW225"/>
  <c r="LT225"/>
  <c r="IU226"/>
  <c r="IR226"/>
  <c r="JB226"/>
  <c r="IX226"/>
  <c r="KH226"/>
  <c r="KD226"/>
  <c r="LL226"/>
  <c r="LO226"/>
  <c r="LT226"/>
  <c r="LW226"/>
  <c r="MJ226"/>
  <c r="MM226"/>
  <c r="IB227"/>
  <c r="IE227"/>
  <c r="IL227"/>
  <c r="IH227"/>
  <c r="JZ227"/>
  <c r="JV227"/>
  <c r="KP227"/>
  <c r="KL227"/>
  <c r="KX227"/>
  <c r="KT227"/>
  <c r="ME227"/>
  <c r="MB227"/>
  <c r="LT228"/>
  <c r="LW228"/>
  <c r="JS229"/>
  <c r="JP229"/>
  <c r="LW229"/>
  <c r="LT229"/>
  <c r="LT230"/>
  <c r="LW230"/>
  <c r="LT231"/>
  <c r="LW231"/>
  <c r="LT232"/>
  <c r="LW232"/>
  <c r="JS233"/>
  <c r="JP233"/>
  <c r="LW233"/>
  <c r="LT233"/>
  <c r="IU234"/>
  <c r="IR234"/>
  <c r="JB234"/>
  <c r="IX234"/>
  <c r="KH234"/>
  <c r="KD234"/>
  <c r="LL234"/>
  <c r="LO234"/>
  <c r="LT234"/>
  <c r="LW234"/>
  <c r="MJ234"/>
  <c r="MM234"/>
  <c r="IL235"/>
  <c r="IH235"/>
  <c r="KP235"/>
  <c r="KL235"/>
  <c r="IL236"/>
  <c r="IH236"/>
  <c r="KP236"/>
  <c r="KL236"/>
  <c r="IL237"/>
  <c r="IH237"/>
  <c r="KP237"/>
  <c r="KL237"/>
  <c r="IL238"/>
  <c r="IH238"/>
  <c r="IT239"/>
  <c r="IP239"/>
  <c r="JX239"/>
  <c r="KA239"/>
  <c r="KN239"/>
  <c r="KQ239"/>
  <c r="KV239"/>
  <c r="KY239"/>
  <c r="LD239"/>
  <c r="LG239"/>
  <c r="LN239"/>
  <c r="LJ239"/>
  <c r="LV239"/>
  <c r="LR239"/>
  <c r="IT240"/>
  <c r="IP240"/>
  <c r="IZ240"/>
  <c r="JC240"/>
  <c r="JX240"/>
  <c r="KA240"/>
  <c r="KN240"/>
  <c r="KQ240"/>
  <c r="KV240"/>
  <c r="KY240"/>
  <c r="LD240"/>
  <c r="LG240"/>
  <c r="LN240"/>
  <c r="LJ240"/>
  <c r="LV240"/>
  <c r="LR240"/>
  <c r="ML240"/>
  <c r="MH240"/>
  <c r="ID241"/>
  <c r="HZ241"/>
  <c r="IM241"/>
  <c r="IJ241"/>
  <c r="JR241"/>
  <c r="JN241"/>
  <c r="KF241"/>
  <c r="KI241"/>
  <c r="LF241"/>
  <c r="LB241"/>
  <c r="MD241"/>
  <c r="LZ241"/>
  <c r="HV242"/>
  <c r="HR242"/>
  <c r="ID242"/>
  <c r="HZ242"/>
  <c r="IJ242"/>
  <c r="IM242"/>
  <c r="JR242"/>
  <c r="JN242"/>
  <c r="KI242"/>
  <c r="KF242"/>
  <c r="LF242"/>
  <c r="LB242"/>
  <c r="MD242"/>
  <c r="LZ242"/>
  <c r="IB243"/>
  <c r="IE243"/>
  <c r="IL243"/>
  <c r="IH243"/>
  <c r="KP243"/>
  <c r="KL243"/>
  <c r="KX243"/>
  <c r="KT243"/>
  <c r="ME243"/>
  <c r="MB243"/>
  <c r="ID244"/>
  <c r="HZ244"/>
  <c r="IJ244"/>
  <c r="IM244"/>
  <c r="JR244"/>
  <c r="JN244"/>
  <c r="KF244"/>
  <c r="KI244"/>
  <c r="LF244"/>
  <c r="LB244"/>
  <c r="MD244"/>
  <c r="LZ244"/>
  <c r="ID245"/>
  <c r="HZ245"/>
  <c r="IM245"/>
  <c r="IJ245"/>
  <c r="JR245"/>
  <c r="JN245"/>
  <c r="LF245"/>
  <c r="LB245"/>
  <c r="MD245"/>
  <c r="LZ245"/>
  <c r="LT246"/>
  <c r="LW246"/>
  <c r="IR247"/>
  <c r="IU247"/>
  <c r="LF247"/>
  <c r="LB247"/>
  <c r="MD247"/>
  <c r="LZ247"/>
  <c r="IT248"/>
  <c r="IP248"/>
  <c r="JX248"/>
  <c r="KA248"/>
  <c r="KN248"/>
  <c r="KQ248"/>
  <c r="KV248"/>
  <c r="KY248"/>
  <c r="LD248"/>
  <c r="LG248"/>
  <c r="LN248"/>
  <c r="LJ248"/>
  <c r="LV248"/>
  <c r="LR248"/>
  <c r="KQ249"/>
  <c r="KN249"/>
  <c r="LD249"/>
  <c r="LG249"/>
  <c r="LV249"/>
  <c r="LR249"/>
  <c r="KN250"/>
  <c r="KQ250"/>
  <c r="LD250"/>
  <c r="LG250"/>
  <c r="LV250"/>
  <c r="LR250"/>
  <c r="IT251"/>
  <c r="IP251"/>
  <c r="JX251"/>
  <c r="KA251"/>
  <c r="KN251"/>
  <c r="KQ251"/>
  <c r="KV251"/>
  <c r="KY251"/>
  <c r="LD251"/>
  <c r="LG251"/>
  <c r="LN251"/>
  <c r="LJ251"/>
  <c r="LV251"/>
  <c r="LR251"/>
  <c r="IT252"/>
  <c r="IP252"/>
  <c r="JC252"/>
  <c r="IZ252"/>
  <c r="JX252"/>
  <c r="KA252"/>
  <c r="KN252"/>
  <c r="KQ252"/>
  <c r="KV252"/>
  <c r="KY252"/>
  <c r="LD252"/>
  <c r="LG252"/>
  <c r="LN252"/>
  <c r="LJ252"/>
  <c r="LV252"/>
  <c r="LR252"/>
  <c r="ML252"/>
  <c r="MH252"/>
  <c r="IJ253"/>
  <c r="IM253"/>
  <c r="JR253"/>
  <c r="JN253"/>
  <c r="LF253"/>
  <c r="LB253"/>
  <c r="ID254"/>
  <c r="HZ254"/>
  <c r="IM254"/>
  <c r="IJ254"/>
  <c r="JK254"/>
  <c r="JH254"/>
  <c r="JR254"/>
  <c r="JN254"/>
  <c r="KI254"/>
  <c r="KF254"/>
  <c r="LF254"/>
  <c r="LB254"/>
  <c r="MD254"/>
  <c r="LZ254"/>
  <c r="IB255"/>
  <c r="IE255"/>
  <c r="IL255"/>
  <c r="IH255"/>
  <c r="JZ255"/>
  <c r="JV255"/>
  <c r="KP255"/>
  <c r="KL255"/>
  <c r="KX255"/>
  <c r="KT255"/>
  <c r="ME255"/>
  <c r="MB255"/>
  <c r="IB256"/>
  <c r="IE256"/>
  <c r="IL256"/>
  <c r="IH256"/>
  <c r="JJ256"/>
  <c r="JF256"/>
  <c r="JZ256"/>
  <c r="JV256"/>
  <c r="KP256"/>
  <c r="KL256"/>
  <c r="KX256"/>
  <c r="KT256"/>
  <c r="MB256"/>
  <c r="ME256"/>
  <c r="IT257"/>
  <c r="IP257"/>
  <c r="IZ257"/>
  <c r="JC257"/>
  <c r="JX257"/>
  <c r="KA257"/>
  <c r="KN257"/>
  <c r="KQ257"/>
  <c r="KV257"/>
  <c r="KY257"/>
  <c r="LD257"/>
  <c r="LG257"/>
  <c r="LN257"/>
  <c r="LJ257"/>
  <c r="LV257"/>
  <c r="LR257"/>
  <c r="ML257"/>
  <c r="MH257"/>
  <c r="ID258"/>
  <c r="HZ258"/>
  <c r="IM258"/>
  <c r="IJ258"/>
  <c r="JR258"/>
  <c r="JN258"/>
  <c r="KF258"/>
  <c r="KI258"/>
  <c r="LF258"/>
  <c r="LB258"/>
  <c r="MD258"/>
  <c r="LZ258"/>
  <c r="IT259"/>
  <c r="IP259"/>
  <c r="IZ259"/>
  <c r="JC259"/>
  <c r="KA259"/>
  <c r="JX259"/>
  <c r="KQ259"/>
  <c r="KN259"/>
  <c r="KY259"/>
  <c r="KV259"/>
  <c r="LG259"/>
  <c r="LD259"/>
  <c r="LN259"/>
  <c r="LJ259"/>
  <c r="LV259"/>
  <c r="LR259"/>
  <c r="ML259"/>
  <c r="MH259"/>
  <c r="HV260"/>
  <c r="HR260"/>
  <c r="ID260"/>
  <c r="HZ260"/>
  <c r="IJ260"/>
  <c r="IM260"/>
  <c r="JR260"/>
  <c r="JN260"/>
  <c r="KF260"/>
  <c r="KI260"/>
  <c r="LF260"/>
  <c r="LB260"/>
  <c r="MD260"/>
  <c r="LZ260"/>
  <c r="IT261"/>
  <c r="IP261"/>
  <c r="IZ261"/>
  <c r="JC261"/>
  <c r="JX261"/>
  <c r="KA261"/>
  <c r="KN261"/>
  <c r="KQ261"/>
  <c r="KV261"/>
  <c r="KY261"/>
  <c r="LD261"/>
  <c r="LG261"/>
  <c r="LN261"/>
  <c r="LJ261"/>
  <c r="LV261"/>
  <c r="LR261"/>
  <c r="ML261"/>
  <c r="MH261"/>
  <c r="IL264"/>
  <c r="IH264"/>
  <c r="LD265"/>
  <c r="LG265"/>
  <c r="MB265"/>
  <c r="ME265"/>
  <c r="JB266"/>
  <c r="IX266"/>
  <c r="KP272"/>
  <c r="IL277"/>
  <c r="IH277"/>
  <c r="GJ174"/>
  <c r="HS174"/>
  <c r="IM174"/>
  <c r="JC174"/>
  <c r="FV179"/>
  <c r="GK179" s="1"/>
  <c r="JO179"/>
  <c r="FV181"/>
  <c r="GK181" s="1"/>
  <c r="JO181"/>
  <c r="KA181"/>
  <c r="LG181"/>
  <c r="LO181"/>
  <c r="LW181"/>
  <c r="ME181"/>
  <c r="GJ183"/>
  <c r="HS183"/>
  <c r="IM183"/>
  <c r="GF184"/>
  <c r="GT184" s="1"/>
  <c r="GJ184"/>
  <c r="HS184"/>
  <c r="IM184"/>
  <c r="FV186"/>
  <c r="GK186" s="1"/>
  <c r="JO186"/>
  <c r="KA186"/>
  <c r="LG186"/>
  <c r="LO186"/>
  <c r="LW186"/>
  <c r="ME186"/>
  <c r="HS188"/>
  <c r="HS189"/>
  <c r="FV191"/>
  <c r="GK191" s="1"/>
  <c r="KN193"/>
  <c r="KU193"/>
  <c r="LC193"/>
  <c r="LI193"/>
  <c r="LV193"/>
  <c r="LR193"/>
  <c r="ML193"/>
  <c r="MH193"/>
  <c r="HS193"/>
  <c r="ID194"/>
  <c r="HZ194"/>
  <c r="IM194"/>
  <c r="IJ194"/>
  <c r="JK194"/>
  <c r="JH194"/>
  <c r="JR194"/>
  <c r="JN194"/>
  <c r="KI194"/>
  <c r="KF194"/>
  <c r="LF194"/>
  <c r="LB194"/>
  <c r="MD194"/>
  <c r="LZ194"/>
  <c r="IL195"/>
  <c r="IH195"/>
  <c r="KP195"/>
  <c r="KL195"/>
  <c r="IL196"/>
  <c r="IH196"/>
  <c r="KP196"/>
  <c r="KL196"/>
  <c r="IL197"/>
  <c r="IH197"/>
  <c r="KP197"/>
  <c r="KL197"/>
  <c r="IL198"/>
  <c r="IH198"/>
  <c r="KP198"/>
  <c r="KL198"/>
  <c r="IL199"/>
  <c r="IH199"/>
  <c r="KP199"/>
  <c r="KL199"/>
  <c r="IL200"/>
  <c r="IH200"/>
  <c r="KP200"/>
  <c r="KL200"/>
  <c r="IL201"/>
  <c r="IH201"/>
  <c r="KP201"/>
  <c r="KL201"/>
  <c r="IL202"/>
  <c r="IH202"/>
  <c r="KQ202"/>
  <c r="KN202"/>
  <c r="LD202"/>
  <c r="LG202"/>
  <c r="LV202"/>
  <c r="LR202"/>
  <c r="LT203"/>
  <c r="LW203"/>
  <c r="JS204"/>
  <c r="JP204"/>
  <c r="LW204"/>
  <c r="LT204"/>
  <c r="LT205"/>
  <c r="LW205"/>
  <c r="LT206"/>
  <c r="LW206"/>
  <c r="IU207"/>
  <c r="IR207"/>
  <c r="KH207"/>
  <c r="KD207"/>
  <c r="LT207"/>
  <c r="LW207"/>
  <c r="KN208"/>
  <c r="KQ208"/>
  <c r="LD208"/>
  <c r="LG208"/>
  <c r="LV208"/>
  <c r="LR208"/>
  <c r="KN209"/>
  <c r="KQ209"/>
  <c r="LD209"/>
  <c r="LG209"/>
  <c r="LV209"/>
  <c r="LR209"/>
  <c r="KN210"/>
  <c r="KQ210"/>
  <c r="LG210"/>
  <c r="LD210"/>
  <c r="LV210"/>
  <c r="LR210"/>
  <c r="KQ211"/>
  <c r="KN211"/>
  <c r="LD211"/>
  <c r="LG211"/>
  <c r="LV211"/>
  <c r="LR211"/>
  <c r="KN212"/>
  <c r="KQ212"/>
  <c r="LD212"/>
  <c r="LG212"/>
  <c r="LV212"/>
  <c r="LR212"/>
  <c r="KN213"/>
  <c r="KQ213"/>
  <c r="LD213"/>
  <c r="LG213"/>
  <c r="LV213"/>
  <c r="LR213"/>
  <c r="KN214"/>
  <c r="KQ214"/>
  <c r="LG214"/>
  <c r="LD214"/>
  <c r="LV214"/>
  <c r="LR214"/>
  <c r="KQ215"/>
  <c r="KN215"/>
  <c r="LD215"/>
  <c r="LG215"/>
  <c r="LV215"/>
  <c r="LR215"/>
  <c r="IT216"/>
  <c r="IP216"/>
  <c r="KA216"/>
  <c r="JX216"/>
  <c r="KQ216"/>
  <c r="KN216"/>
  <c r="KY216"/>
  <c r="KV216"/>
  <c r="LG216"/>
  <c r="LD216"/>
  <c r="LN216"/>
  <c r="LJ216"/>
  <c r="LV216"/>
  <c r="LR216"/>
  <c r="KN217"/>
  <c r="KQ217"/>
  <c r="LD217"/>
  <c r="LG217"/>
  <c r="LV217"/>
  <c r="LR217"/>
  <c r="KN218"/>
  <c r="KQ218"/>
  <c r="LG218"/>
  <c r="LD218"/>
  <c r="LV218"/>
  <c r="LR218"/>
  <c r="KQ219"/>
  <c r="KN219"/>
  <c r="LD219"/>
  <c r="LG219"/>
  <c r="LV219"/>
  <c r="LR219"/>
  <c r="KN220"/>
  <c r="KQ220"/>
  <c r="LD220"/>
  <c r="LG220"/>
  <c r="LV220"/>
  <c r="LR220"/>
  <c r="KN221"/>
  <c r="KQ221"/>
  <c r="LD221"/>
  <c r="LG221"/>
  <c r="LV221"/>
  <c r="LR221"/>
  <c r="KN222"/>
  <c r="KQ222"/>
  <c r="LG222"/>
  <c r="LD222"/>
  <c r="LV222"/>
  <c r="LR222"/>
  <c r="KQ223"/>
  <c r="KN223"/>
  <c r="LD223"/>
  <c r="LG223"/>
  <c r="LV223"/>
  <c r="LR223"/>
  <c r="IT224"/>
  <c r="IP224"/>
  <c r="KA224"/>
  <c r="JX224"/>
  <c r="KQ224"/>
  <c r="KN224"/>
  <c r="KY224"/>
  <c r="KV224"/>
  <c r="LG224"/>
  <c r="LD224"/>
  <c r="LN224"/>
  <c r="LJ224"/>
  <c r="LV224"/>
  <c r="LR224"/>
  <c r="KN225"/>
  <c r="KQ225"/>
  <c r="LD225"/>
  <c r="LG225"/>
  <c r="LV225"/>
  <c r="LR225"/>
  <c r="IT226"/>
  <c r="IP226"/>
  <c r="JC226"/>
  <c r="IZ226"/>
  <c r="JX226"/>
  <c r="KA226"/>
  <c r="KN226"/>
  <c r="KQ226"/>
  <c r="KV226"/>
  <c r="KY226"/>
  <c r="LD226"/>
  <c r="LG226"/>
  <c r="LN226"/>
  <c r="LJ226"/>
  <c r="LV226"/>
  <c r="LR226"/>
  <c r="ML226"/>
  <c r="MH226"/>
  <c r="ID227"/>
  <c r="HZ227"/>
  <c r="IJ227"/>
  <c r="IM227"/>
  <c r="JR227"/>
  <c r="JN227"/>
  <c r="KI227"/>
  <c r="KF227"/>
  <c r="LF227"/>
  <c r="LB227"/>
  <c r="MD227"/>
  <c r="LZ227"/>
  <c r="KN228"/>
  <c r="KQ228"/>
  <c r="LD228"/>
  <c r="LG228"/>
  <c r="LV228"/>
  <c r="LR228"/>
  <c r="KN229"/>
  <c r="KQ229"/>
  <c r="LD229"/>
  <c r="LG229"/>
  <c r="LV229"/>
  <c r="LR229"/>
  <c r="KN230"/>
  <c r="KQ230"/>
  <c r="LG230"/>
  <c r="LD230"/>
  <c r="LV230"/>
  <c r="LR230"/>
  <c r="KQ231"/>
  <c r="KN231"/>
  <c r="LD231"/>
  <c r="LG231"/>
  <c r="LV231"/>
  <c r="LR231"/>
  <c r="KN232"/>
  <c r="KQ232"/>
  <c r="LD232"/>
  <c r="LG232"/>
  <c r="LV232"/>
  <c r="LR232"/>
  <c r="KN233"/>
  <c r="KQ233"/>
  <c r="LD233"/>
  <c r="LG233"/>
  <c r="LV233"/>
  <c r="LR233"/>
  <c r="IT234"/>
  <c r="IP234"/>
  <c r="JC234"/>
  <c r="IZ234"/>
  <c r="JX234"/>
  <c r="KA234"/>
  <c r="KN234"/>
  <c r="KQ234"/>
  <c r="KV234"/>
  <c r="KY234"/>
  <c r="LD234"/>
  <c r="LG234"/>
  <c r="LN234"/>
  <c r="LJ234"/>
  <c r="LV234"/>
  <c r="LR234"/>
  <c r="ML234"/>
  <c r="MH234"/>
  <c r="IJ235"/>
  <c r="IM235"/>
  <c r="JR235"/>
  <c r="JN235"/>
  <c r="LF235"/>
  <c r="LB235"/>
  <c r="IJ236"/>
  <c r="IM236"/>
  <c r="JR236"/>
  <c r="JN236"/>
  <c r="LF236"/>
  <c r="LB236"/>
  <c r="IJ237"/>
  <c r="IM237"/>
  <c r="JR237"/>
  <c r="JN237"/>
  <c r="LF237"/>
  <c r="LB237"/>
  <c r="IM238"/>
  <c r="IJ238"/>
  <c r="JR238"/>
  <c r="JN238"/>
  <c r="LF238"/>
  <c r="LB238"/>
  <c r="HW239"/>
  <c r="HT239"/>
  <c r="IL239"/>
  <c r="IH239"/>
  <c r="JZ239"/>
  <c r="JV239"/>
  <c r="KP239"/>
  <c r="KL239"/>
  <c r="KX239"/>
  <c r="KT239"/>
  <c r="MB239"/>
  <c r="ME239"/>
  <c r="IB240"/>
  <c r="IE240"/>
  <c r="IL240"/>
  <c r="IH240"/>
  <c r="JZ240"/>
  <c r="JV240"/>
  <c r="KP240"/>
  <c r="KL240"/>
  <c r="KX240"/>
  <c r="KT240"/>
  <c r="MB240"/>
  <c r="ME240"/>
  <c r="IU241"/>
  <c r="IR241"/>
  <c r="KH241"/>
  <c r="KD241"/>
  <c r="LT241"/>
  <c r="LW241"/>
  <c r="JS242"/>
  <c r="JP242"/>
  <c r="KH242"/>
  <c r="KD242"/>
  <c r="LO242"/>
  <c r="LL242"/>
  <c r="LW242"/>
  <c r="LT242"/>
  <c r="ID243"/>
  <c r="HZ243"/>
  <c r="IJ243"/>
  <c r="IM243"/>
  <c r="JR243"/>
  <c r="JN243"/>
  <c r="LF243"/>
  <c r="LB243"/>
  <c r="MD243"/>
  <c r="LZ243"/>
  <c r="IR244"/>
  <c r="IU244"/>
  <c r="KH244"/>
  <c r="KD244"/>
  <c r="LL244"/>
  <c r="LO244"/>
  <c r="LT244"/>
  <c r="LW244"/>
  <c r="LL245"/>
  <c r="LO245"/>
  <c r="LT245"/>
  <c r="LW245"/>
  <c r="KN246"/>
  <c r="KQ246"/>
  <c r="LG246"/>
  <c r="LD246"/>
  <c r="LV246"/>
  <c r="LR246"/>
  <c r="IT247"/>
  <c r="IP247"/>
  <c r="LL247"/>
  <c r="LO247"/>
  <c r="LT247"/>
  <c r="LW247"/>
  <c r="HW248"/>
  <c r="HT248"/>
  <c r="IL248"/>
  <c r="IH248"/>
  <c r="JZ248"/>
  <c r="JV248"/>
  <c r="KP248"/>
  <c r="KL248"/>
  <c r="KX248"/>
  <c r="KT248"/>
  <c r="MB248"/>
  <c r="ME248"/>
  <c r="IL249"/>
  <c r="IH249"/>
  <c r="KP249"/>
  <c r="KL249"/>
  <c r="IL250"/>
  <c r="IH250"/>
  <c r="KP250"/>
  <c r="KL250"/>
  <c r="IB251"/>
  <c r="IE251"/>
  <c r="IL251"/>
  <c r="IH251"/>
  <c r="JZ251"/>
  <c r="JV251"/>
  <c r="KP251"/>
  <c r="KL251"/>
  <c r="KX251"/>
  <c r="KT251"/>
  <c r="MB251"/>
  <c r="ME251"/>
  <c r="HW252"/>
  <c r="HT252"/>
  <c r="IE252"/>
  <c r="IB252"/>
  <c r="IL252"/>
  <c r="IH252"/>
  <c r="JZ252"/>
  <c r="JV252"/>
  <c r="KP252"/>
  <c r="KL252"/>
  <c r="KX252"/>
  <c r="KT252"/>
  <c r="MB252"/>
  <c r="ME252"/>
  <c r="JS253"/>
  <c r="JP253"/>
  <c r="LW253"/>
  <c r="LT253"/>
  <c r="IU254"/>
  <c r="IR254"/>
  <c r="JB254"/>
  <c r="IX254"/>
  <c r="KH254"/>
  <c r="KD254"/>
  <c r="LO254"/>
  <c r="LL254"/>
  <c r="LW254"/>
  <c r="LT254"/>
  <c r="MM254"/>
  <c r="MJ254"/>
  <c r="HV255"/>
  <c r="HR255"/>
  <c r="ID255"/>
  <c r="HZ255"/>
  <c r="IJ255"/>
  <c r="IM255"/>
  <c r="JR255"/>
  <c r="JN255"/>
  <c r="KI255"/>
  <c r="KF255"/>
  <c r="LF255"/>
  <c r="LB255"/>
  <c r="MD255"/>
  <c r="LZ255"/>
  <c r="ID256"/>
  <c r="HZ256"/>
  <c r="IJ256"/>
  <c r="IM256"/>
  <c r="JH256"/>
  <c r="JK256"/>
  <c r="JR256"/>
  <c r="JN256"/>
  <c r="KF256"/>
  <c r="KI256"/>
  <c r="LF256"/>
  <c r="LB256"/>
  <c r="MD256"/>
  <c r="LZ256"/>
  <c r="IB257"/>
  <c r="IE257"/>
  <c r="IL257"/>
  <c r="IH257"/>
  <c r="JZ257"/>
  <c r="JV257"/>
  <c r="KP257"/>
  <c r="KL257"/>
  <c r="KX257"/>
  <c r="KT257"/>
  <c r="MB257"/>
  <c r="ME257"/>
  <c r="IU258"/>
  <c r="IR258"/>
  <c r="JB258"/>
  <c r="IX258"/>
  <c r="KH258"/>
  <c r="KD258"/>
  <c r="LL258"/>
  <c r="LO258"/>
  <c r="LT258"/>
  <c r="LW258"/>
  <c r="MJ258"/>
  <c r="MM258"/>
  <c r="IB259"/>
  <c r="IE259"/>
  <c r="IL259"/>
  <c r="IH259"/>
  <c r="JZ259"/>
  <c r="JV259"/>
  <c r="KP259"/>
  <c r="KL259"/>
  <c r="KX259"/>
  <c r="KT259"/>
  <c r="ME259"/>
  <c r="MB259"/>
  <c r="IR260"/>
  <c r="IU260"/>
  <c r="JB260"/>
  <c r="IX260"/>
  <c r="KH260"/>
  <c r="KD260"/>
  <c r="LT260"/>
  <c r="LW260"/>
  <c r="MJ260"/>
  <c r="MM260"/>
  <c r="IB261"/>
  <c r="IE261"/>
  <c r="IL261"/>
  <c r="IH261"/>
  <c r="JJ261"/>
  <c r="JF261"/>
  <c r="JZ261"/>
  <c r="JV261"/>
  <c r="KP261"/>
  <c r="KL261"/>
  <c r="KX261"/>
  <c r="KT261"/>
  <c r="MB261"/>
  <c r="ME261"/>
  <c r="LD262"/>
  <c r="LG262"/>
  <c r="LT263"/>
  <c r="LW263"/>
  <c r="LF264"/>
  <c r="LB264"/>
  <c r="LD267"/>
  <c r="LG267"/>
  <c r="LF269"/>
  <c r="LB269"/>
  <c r="LD273"/>
  <c r="LG273"/>
  <c r="LF275"/>
  <c r="LB275"/>
  <c r="KP276"/>
  <c r="KL276"/>
  <c r="JN173"/>
  <c r="JV173"/>
  <c r="LB173"/>
  <c r="LJ173"/>
  <c r="LR173"/>
  <c r="LZ173"/>
  <c r="MH173"/>
  <c r="LB176"/>
  <c r="LJ176"/>
  <c r="LR176"/>
  <c r="LZ176"/>
  <c r="LB177"/>
  <c r="LJ177"/>
  <c r="LR177"/>
  <c r="LZ177"/>
  <c r="HR179"/>
  <c r="IH179"/>
  <c r="IP179"/>
  <c r="KL179"/>
  <c r="KT179"/>
  <c r="LR179"/>
  <c r="HZ181"/>
  <c r="IH181"/>
  <c r="IP181"/>
  <c r="FV182"/>
  <c r="JN184"/>
  <c r="JV184"/>
  <c r="KD184"/>
  <c r="KL184"/>
  <c r="KT184"/>
  <c r="LB184"/>
  <c r="LZ184"/>
  <c r="HR186"/>
  <c r="HZ186"/>
  <c r="IH186"/>
  <c r="IP186"/>
  <c r="FV187"/>
  <c r="KP193"/>
  <c r="KL193"/>
  <c r="KX193"/>
  <c r="KT193"/>
  <c r="MB193"/>
  <c r="ME193"/>
  <c r="IU194"/>
  <c r="IR194"/>
  <c r="JB194"/>
  <c r="IX194"/>
  <c r="JS194"/>
  <c r="JP194"/>
  <c r="KH194"/>
  <c r="KD194"/>
  <c r="LO194"/>
  <c r="LL194"/>
  <c r="LW194"/>
  <c r="LT194"/>
  <c r="MM194"/>
  <c r="MJ194"/>
  <c r="IM195"/>
  <c r="IJ195"/>
  <c r="JR195"/>
  <c r="JN195"/>
  <c r="LF195"/>
  <c r="LB195"/>
  <c r="IJ196"/>
  <c r="IM196"/>
  <c r="JR196"/>
  <c r="JN196"/>
  <c r="LF196"/>
  <c r="LB196"/>
  <c r="IJ197"/>
  <c r="IM197"/>
  <c r="JR197"/>
  <c r="JN197"/>
  <c r="LF197"/>
  <c r="LB197"/>
  <c r="IJ198"/>
  <c r="IM198"/>
  <c r="JR198"/>
  <c r="JN198"/>
  <c r="LF198"/>
  <c r="LB198"/>
  <c r="IM199"/>
  <c r="IJ199"/>
  <c r="JR199"/>
  <c r="JN199"/>
  <c r="LF199"/>
  <c r="LB199"/>
  <c r="IJ200"/>
  <c r="IM200"/>
  <c r="JR200"/>
  <c r="JN200"/>
  <c r="LF200"/>
  <c r="LB200"/>
  <c r="IJ201"/>
  <c r="IM201"/>
  <c r="JR201"/>
  <c r="JN201"/>
  <c r="LF201"/>
  <c r="LB201"/>
  <c r="IJ202"/>
  <c r="IM202"/>
  <c r="JR202"/>
  <c r="JN202"/>
  <c r="KP202"/>
  <c r="KL202"/>
  <c r="IL203"/>
  <c r="IH203"/>
  <c r="KN203"/>
  <c r="KQ203"/>
  <c r="LD203"/>
  <c r="LV203"/>
  <c r="LR203"/>
  <c r="KN204"/>
  <c r="LD204"/>
  <c r="LG204"/>
  <c r="LV204"/>
  <c r="LR204"/>
  <c r="KN205"/>
  <c r="KQ205"/>
  <c r="LG205"/>
  <c r="LD205"/>
  <c r="LV205"/>
  <c r="LR205"/>
  <c r="KQ206"/>
  <c r="KN206"/>
  <c r="LD206"/>
  <c r="LG206"/>
  <c r="LV206"/>
  <c r="LR206"/>
  <c r="IT207"/>
  <c r="IP207"/>
  <c r="JX207"/>
  <c r="KA207"/>
  <c r="KN207"/>
  <c r="KQ207"/>
  <c r="KV207"/>
  <c r="KY207"/>
  <c r="LV207"/>
  <c r="LR207"/>
  <c r="IL208"/>
  <c r="IH208"/>
  <c r="KP208"/>
  <c r="IL209"/>
  <c r="IH209"/>
  <c r="KP209"/>
  <c r="IL210"/>
  <c r="IH210"/>
  <c r="KP210"/>
  <c r="IL211"/>
  <c r="IH211"/>
  <c r="KP211"/>
  <c r="KL211"/>
  <c r="IL212"/>
  <c r="IH212"/>
  <c r="KP212"/>
  <c r="KL212"/>
  <c r="IL213"/>
  <c r="IH213"/>
  <c r="KP213"/>
  <c r="KL213"/>
  <c r="IL214"/>
  <c r="IH214"/>
  <c r="KP214"/>
  <c r="KL214"/>
  <c r="IL215"/>
  <c r="IH215"/>
  <c r="KP215"/>
  <c r="KL215"/>
  <c r="IB216"/>
  <c r="IE216"/>
  <c r="IL216"/>
  <c r="IH216"/>
  <c r="JZ216"/>
  <c r="JV216"/>
  <c r="KP216"/>
  <c r="KL216"/>
  <c r="KX216"/>
  <c r="KT216"/>
  <c r="ME216"/>
  <c r="MB216"/>
  <c r="IL217"/>
  <c r="IH217"/>
  <c r="KP217"/>
  <c r="KL217"/>
  <c r="IL218"/>
  <c r="IH218"/>
  <c r="KP218"/>
  <c r="KL218"/>
  <c r="IL219"/>
  <c r="IH219"/>
  <c r="KL219"/>
  <c r="IL220"/>
  <c r="IH220"/>
  <c r="KL220"/>
  <c r="IL221"/>
  <c r="IH221"/>
  <c r="KL221"/>
  <c r="IL222"/>
  <c r="IH222"/>
  <c r="KP222"/>
  <c r="KL222"/>
  <c r="IL223"/>
  <c r="IH223"/>
  <c r="KP223"/>
  <c r="KL223"/>
  <c r="IB224"/>
  <c r="IE224"/>
  <c r="IL224"/>
  <c r="IH224"/>
  <c r="JZ224"/>
  <c r="JV224"/>
  <c r="KP224"/>
  <c r="KL224"/>
  <c r="ME224"/>
  <c r="MB224"/>
  <c r="IL225"/>
  <c r="IH225"/>
  <c r="KP225"/>
  <c r="KL225"/>
  <c r="HW226"/>
  <c r="HT226"/>
  <c r="IE226"/>
  <c r="IB226"/>
  <c r="IL226"/>
  <c r="IH226"/>
  <c r="JZ226"/>
  <c r="JV226"/>
  <c r="KP226"/>
  <c r="KL226"/>
  <c r="KX226"/>
  <c r="KT226"/>
  <c r="MB226"/>
  <c r="ME226"/>
  <c r="IR227"/>
  <c r="IU227"/>
  <c r="JB227"/>
  <c r="IX227"/>
  <c r="JS227"/>
  <c r="JP227"/>
  <c r="KH227"/>
  <c r="KD227"/>
  <c r="LW227"/>
  <c r="LT227"/>
  <c r="MM227"/>
  <c r="MJ227"/>
  <c r="IL228"/>
  <c r="IH228"/>
  <c r="KP228"/>
  <c r="KL228"/>
  <c r="IL229"/>
  <c r="IH229"/>
  <c r="KP229"/>
  <c r="KL229"/>
  <c r="IL230"/>
  <c r="IH230"/>
  <c r="KP230"/>
  <c r="KL230"/>
  <c r="IL231"/>
  <c r="IH231"/>
  <c r="KP231"/>
  <c r="KL231"/>
  <c r="IL232"/>
  <c r="IH232"/>
  <c r="KP232"/>
  <c r="KL232"/>
  <c r="IL233"/>
  <c r="IH233"/>
  <c r="KP233"/>
  <c r="KL233"/>
  <c r="HW234"/>
  <c r="HT234"/>
  <c r="IE234"/>
  <c r="IB234"/>
  <c r="IL234"/>
  <c r="IH234"/>
  <c r="JZ234"/>
  <c r="JV234"/>
  <c r="KP234"/>
  <c r="KL234"/>
  <c r="KX234"/>
  <c r="KT234"/>
  <c r="MB234"/>
  <c r="ME234"/>
  <c r="JS235"/>
  <c r="JP235"/>
  <c r="LW235"/>
  <c r="LT235"/>
  <c r="LT236"/>
  <c r="LW236"/>
  <c r="LT237"/>
  <c r="LW237"/>
  <c r="LW238"/>
  <c r="LT238"/>
  <c r="ID239"/>
  <c r="HZ239"/>
  <c r="IM239"/>
  <c r="IJ239"/>
  <c r="JR239"/>
  <c r="JN239"/>
  <c r="KF239"/>
  <c r="KI239"/>
  <c r="LF239"/>
  <c r="LB239"/>
  <c r="MD239"/>
  <c r="LZ239"/>
  <c r="HV240"/>
  <c r="HR240"/>
  <c r="ID240"/>
  <c r="IJ240"/>
  <c r="IM240"/>
  <c r="JR240"/>
  <c r="JN240"/>
  <c r="KF240"/>
  <c r="KI240"/>
  <c r="LF240"/>
  <c r="LB240"/>
  <c r="MD240"/>
  <c r="LZ240"/>
  <c r="IT241"/>
  <c r="IP241"/>
  <c r="JX241"/>
  <c r="KA241"/>
  <c r="KN241"/>
  <c r="KQ241"/>
  <c r="KV241"/>
  <c r="KY241"/>
  <c r="LD241"/>
  <c r="LG241"/>
  <c r="LN241"/>
  <c r="LJ241"/>
  <c r="LV241"/>
  <c r="LR241"/>
  <c r="KA242"/>
  <c r="JX242"/>
  <c r="KQ242"/>
  <c r="KN242"/>
  <c r="KY242"/>
  <c r="KV242"/>
  <c r="LG242"/>
  <c r="LD242"/>
  <c r="LN242"/>
  <c r="LJ242"/>
  <c r="LV242"/>
  <c r="LR242"/>
  <c r="JP243"/>
  <c r="JS243"/>
  <c r="LO243"/>
  <c r="LL243"/>
  <c r="LW243"/>
  <c r="LT243"/>
  <c r="IT244"/>
  <c r="IP244"/>
  <c r="JX244"/>
  <c r="KA244"/>
  <c r="KN244"/>
  <c r="KQ244"/>
  <c r="KV244"/>
  <c r="KY244"/>
  <c r="LD244"/>
  <c r="LG244"/>
  <c r="LN244"/>
  <c r="LJ244"/>
  <c r="LV244"/>
  <c r="LR244"/>
  <c r="KN245"/>
  <c r="KQ245"/>
  <c r="KV245"/>
  <c r="KY245"/>
  <c r="LD245"/>
  <c r="LG245"/>
  <c r="LN245"/>
  <c r="LJ245"/>
  <c r="LV245"/>
  <c r="LR245"/>
  <c r="IL246"/>
  <c r="IH246"/>
  <c r="KP246"/>
  <c r="KL246"/>
  <c r="IL247"/>
  <c r="IH247"/>
  <c r="KN247"/>
  <c r="KQ247"/>
  <c r="KV247"/>
  <c r="KY247"/>
  <c r="LD247"/>
  <c r="LG247"/>
  <c r="LN247"/>
  <c r="LJ247"/>
  <c r="LV247"/>
  <c r="LR247"/>
  <c r="ID248"/>
  <c r="HZ248"/>
  <c r="IM248"/>
  <c r="IJ248"/>
  <c r="JR248"/>
  <c r="JN248"/>
  <c r="KF248"/>
  <c r="KI248"/>
  <c r="LF248"/>
  <c r="LB248"/>
  <c r="MD248"/>
  <c r="LZ248"/>
  <c r="IJ249"/>
  <c r="IM249"/>
  <c r="JR249"/>
  <c r="JN249"/>
  <c r="LF249"/>
  <c r="LB249"/>
  <c r="IM250"/>
  <c r="IJ250"/>
  <c r="JR250"/>
  <c r="JN250"/>
  <c r="LF250"/>
  <c r="LB250"/>
  <c r="ID251"/>
  <c r="HZ251"/>
  <c r="IJ251"/>
  <c r="IM251"/>
  <c r="JR251"/>
  <c r="JN251"/>
  <c r="KF251"/>
  <c r="KI251"/>
  <c r="LF251"/>
  <c r="LB251"/>
  <c r="MD251"/>
  <c r="LZ251"/>
  <c r="HZ252"/>
  <c r="IM252"/>
  <c r="IJ252"/>
  <c r="JR252"/>
  <c r="JN252"/>
  <c r="KF252"/>
  <c r="KI252"/>
  <c r="LF252"/>
  <c r="LB252"/>
  <c r="MD252"/>
  <c r="LZ252"/>
  <c r="KN253"/>
  <c r="KQ253"/>
  <c r="LV253"/>
  <c r="LR253"/>
  <c r="IT254"/>
  <c r="IP254"/>
  <c r="JC254"/>
  <c r="IZ254"/>
  <c r="KA254"/>
  <c r="JX254"/>
  <c r="KQ254"/>
  <c r="KN254"/>
  <c r="KY254"/>
  <c r="KV254"/>
  <c r="LG254"/>
  <c r="LD254"/>
  <c r="LN254"/>
  <c r="LJ254"/>
  <c r="LV254"/>
  <c r="LR254"/>
  <c r="ML254"/>
  <c r="MH254"/>
  <c r="IR255"/>
  <c r="IU255"/>
  <c r="JS255"/>
  <c r="JP255"/>
  <c r="KH255"/>
  <c r="KD255"/>
  <c r="LW255"/>
  <c r="LT255"/>
  <c r="IR256"/>
  <c r="IU256"/>
  <c r="JB256"/>
  <c r="IX256"/>
  <c r="KH256"/>
  <c r="KD256"/>
  <c r="LL256"/>
  <c r="LO256"/>
  <c r="LT256"/>
  <c r="LW256"/>
  <c r="MJ256"/>
  <c r="MM256"/>
  <c r="HV257"/>
  <c r="HR257"/>
  <c r="ID257"/>
  <c r="HZ257"/>
  <c r="IJ257"/>
  <c r="IM257"/>
  <c r="JR257"/>
  <c r="JN257"/>
  <c r="KF257"/>
  <c r="KI257"/>
  <c r="LF257"/>
  <c r="LB257"/>
  <c r="MD257"/>
  <c r="LZ257"/>
  <c r="IT258"/>
  <c r="IP258"/>
  <c r="JC258"/>
  <c r="IZ258"/>
  <c r="JX258"/>
  <c r="KA258"/>
  <c r="KN258"/>
  <c r="KQ258"/>
  <c r="KV258"/>
  <c r="KY258"/>
  <c r="LD258"/>
  <c r="LG258"/>
  <c r="LN258"/>
  <c r="LJ258"/>
  <c r="LV258"/>
  <c r="LR258"/>
  <c r="ML258"/>
  <c r="MH258"/>
  <c r="ID259"/>
  <c r="HZ259"/>
  <c r="IJ259"/>
  <c r="IM259"/>
  <c r="JR259"/>
  <c r="JN259"/>
  <c r="KI259"/>
  <c r="KF259"/>
  <c r="LF259"/>
  <c r="LB259"/>
  <c r="MD259"/>
  <c r="LZ259"/>
  <c r="IT260"/>
  <c r="IP260"/>
  <c r="IZ260"/>
  <c r="JC260"/>
  <c r="JX260"/>
  <c r="KA260"/>
  <c r="KV260"/>
  <c r="KY260"/>
  <c r="LN260"/>
  <c r="LJ260"/>
  <c r="LV260"/>
  <c r="LR260"/>
  <c r="ML260"/>
  <c r="MH260"/>
  <c r="HV261"/>
  <c r="HR261"/>
  <c r="ID261"/>
  <c r="HZ261"/>
  <c r="IJ261"/>
  <c r="IM261"/>
  <c r="JH261"/>
  <c r="JK261"/>
  <c r="JR261"/>
  <c r="JN261"/>
  <c r="KF261"/>
  <c r="KI261"/>
  <c r="LF261"/>
  <c r="LB261"/>
  <c r="MD261"/>
  <c r="LZ261"/>
  <c r="IL262"/>
  <c r="IH262"/>
  <c r="LL265"/>
  <c r="LO265"/>
  <c r="LT265"/>
  <c r="LW265"/>
  <c r="MJ265"/>
  <c r="MM265"/>
  <c r="IL267"/>
  <c r="IH267"/>
  <c r="LD270"/>
  <c r="LG270"/>
  <c r="LL270"/>
  <c r="LO270"/>
  <c r="MB270"/>
  <c r="ME270"/>
  <c r="LF271"/>
  <c r="LB271"/>
  <c r="IL273"/>
  <c r="IH273"/>
  <c r="GG194"/>
  <c r="FW195"/>
  <c r="GU195" s="1"/>
  <c r="FV196"/>
  <c r="HQ196"/>
  <c r="HR196" s="1"/>
  <c r="GG197"/>
  <c r="GU197" s="1"/>
  <c r="JO197"/>
  <c r="GF198"/>
  <c r="GT198" s="1"/>
  <c r="HS198"/>
  <c r="HT198" s="1"/>
  <c r="FW199"/>
  <c r="GU199" s="1"/>
  <c r="FV200"/>
  <c r="HQ200"/>
  <c r="HR200" s="1"/>
  <c r="GG201"/>
  <c r="GU201" s="1"/>
  <c r="JO201"/>
  <c r="GF202"/>
  <c r="GT202" s="1"/>
  <c r="HS202"/>
  <c r="HT202" s="1"/>
  <c r="FW203"/>
  <c r="GU203" s="1"/>
  <c r="FV204"/>
  <c r="HQ204"/>
  <c r="HR204" s="1"/>
  <c r="GG205"/>
  <c r="GU205" s="1"/>
  <c r="JO205"/>
  <c r="GF206"/>
  <c r="GT206" s="1"/>
  <c r="HS206"/>
  <c r="HT206" s="1"/>
  <c r="FW207"/>
  <c r="GU207" s="1"/>
  <c r="FW208"/>
  <c r="GU208" s="1"/>
  <c r="FV209"/>
  <c r="HQ209"/>
  <c r="HR209" s="1"/>
  <c r="GG210"/>
  <c r="GU210" s="1"/>
  <c r="JO210"/>
  <c r="GF211"/>
  <c r="GT211" s="1"/>
  <c r="HS211"/>
  <c r="HT211" s="1"/>
  <c r="FW212"/>
  <c r="GU212" s="1"/>
  <c r="FV213"/>
  <c r="HQ213"/>
  <c r="HR213" s="1"/>
  <c r="GG214"/>
  <c r="GU214" s="1"/>
  <c r="JO214"/>
  <c r="GF215"/>
  <c r="GT215" s="1"/>
  <c r="HS215"/>
  <c r="HT215" s="1"/>
  <c r="FW216"/>
  <c r="GU216" s="1"/>
  <c r="FV217"/>
  <c r="HQ217"/>
  <c r="HR217" s="1"/>
  <c r="GG218"/>
  <c r="GU218" s="1"/>
  <c r="JO218"/>
  <c r="GF219"/>
  <c r="GT219" s="1"/>
  <c r="HS219"/>
  <c r="HT219" s="1"/>
  <c r="FW220"/>
  <c r="GU220" s="1"/>
  <c r="FV221"/>
  <c r="HQ221"/>
  <c r="HR221" s="1"/>
  <c r="GG222"/>
  <c r="GU222" s="1"/>
  <c r="JO222"/>
  <c r="GF223"/>
  <c r="GT223" s="1"/>
  <c r="HS223"/>
  <c r="HT223" s="1"/>
  <c r="FW224"/>
  <c r="GU224" s="1"/>
  <c r="FV225"/>
  <c r="HQ225"/>
  <c r="HR225" s="1"/>
  <c r="GG226"/>
  <c r="GU226" s="1"/>
  <c r="JO226"/>
  <c r="FV227"/>
  <c r="HQ227"/>
  <c r="FW228"/>
  <c r="GU228" s="1"/>
  <c r="FV229"/>
  <c r="HQ229"/>
  <c r="HR229" s="1"/>
  <c r="GG230"/>
  <c r="GU230" s="1"/>
  <c r="JO230"/>
  <c r="GF231"/>
  <c r="GT231" s="1"/>
  <c r="HS231"/>
  <c r="HT231" s="1"/>
  <c r="FW232"/>
  <c r="GU232" s="1"/>
  <c r="FV233"/>
  <c r="HQ233"/>
  <c r="HR233" s="1"/>
  <c r="GG234"/>
  <c r="GU234" s="1"/>
  <c r="JO234"/>
  <c r="FV235"/>
  <c r="HQ235"/>
  <c r="HR235" s="1"/>
  <c r="GG236"/>
  <c r="GU236" s="1"/>
  <c r="JO236"/>
  <c r="GF237"/>
  <c r="GT237" s="1"/>
  <c r="HS237"/>
  <c r="HT237" s="1"/>
  <c r="FW238"/>
  <c r="GU238" s="1"/>
  <c r="GG239"/>
  <c r="GU239" s="1"/>
  <c r="GF240"/>
  <c r="GT240" s="1"/>
  <c r="HS240"/>
  <c r="GG241"/>
  <c r="GU241" s="1"/>
  <c r="GF242"/>
  <c r="GT242" s="1"/>
  <c r="HS242"/>
  <c r="FV243"/>
  <c r="HQ243"/>
  <c r="FV244"/>
  <c r="GK244" s="1"/>
  <c r="HQ244"/>
  <c r="JO244"/>
  <c r="GG245"/>
  <c r="GG246"/>
  <c r="GU246" s="1"/>
  <c r="JO246"/>
  <c r="GF247"/>
  <c r="GT247" s="1"/>
  <c r="HS247"/>
  <c r="GG248"/>
  <c r="GU248" s="1"/>
  <c r="GF249"/>
  <c r="GT249" s="1"/>
  <c r="HS249"/>
  <c r="HT249" s="1"/>
  <c r="FW250"/>
  <c r="GU250" s="1"/>
  <c r="FV251"/>
  <c r="GK251" s="1"/>
  <c r="HQ251"/>
  <c r="JO251"/>
  <c r="GG252"/>
  <c r="GU252" s="1"/>
  <c r="JO252"/>
  <c r="FV253"/>
  <c r="HQ253"/>
  <c r="HR253" s="1"/>
  <c r="GG254"/>
  <c r="FW255"/>
  <c r="GU255" s="1"/>
  <c r="FV256"/>
  <c r="HQ256"/>
  <c r="GF257"/>
  <c r="GT257" s="1"/>
  <c r="HS257"/>
  <c r="GG258"/>
  <c r="GU258" s="1"/>
  <c r="JO258"/>
  <c r="FV259"/>
  <c r="HQ259"/>
  <c r="FW260"/>
  <c r="GU260" s="1"/>
  <c r="GF261"/>
  <c r="GT261" s="1"/>
  <c r="HS261"/>
  <c r="JO261"/>
  <c r="JS262"/>
  <c r="FV262"/>
  <c r="HQ262"/>
  <c r="HR262" s="1"/>
  <c r="KL262"/>
  <c r="LT262"/>
  <c r="IL263"/>
  <c r="JO263"/>
  <c r="LB263"/>
  <c r="LV263"/>
  <c r="LR263"/>
  <c r="KP264"/>
  <c r="LR264"/>
  <c r="GF265"/>
  <c r="GT265" s="1"/>
  <c r="HQ265"/>
  <c r="JR265"/>
  <c r="JN265"/>
  <c r="JZ265"/>
  <c r="KB265" s="1"/>
  <c r="NT265" s="1"/>
  <c r="JV265"/>
  <c r="KP265"/>
  <c r="KL265"/>
  <c r="KX265"/>
  <c r="KT265"/>
  <c r="ID265"/>
  <c r="IR265"/>
  <c r="IX265"/>
  <c r="JO265"/>
  <c r="JX266"/>
  <c r="KA266"/>
  <c r="KN266"/>
  <c r="KQ266"/>
  <c r="KV266"/>
  <c r="LD266"/>
  <c r="LG266"/>
  <c r="JZ266"/>
  <c r="JV266"/>
  <c r="KP266"/>
  <c r="KL266"/>
  <c r="KP267"/>
  <c r="KL267"/>
  <c r="HS267"/>
  <c r="HT267" s="1"/>
  <c r="GJ268"/>
  <c r="JR269"/>
  <c r="JN269"/>
  <c r="LT269"/>
  <c r="GI270"/>
  <c r="IO270"/>
  <c r="KH270"/>
  <c r="KJ270" s="1"/>
  <c r="NU270" s="1"/>
  <c r="KD270"/>
  <c r="IJ270"/>
  <c r="KY270"/>
  <c r="LW270"/>
  <c r="LX270" s="1"/>
  <c r="NZ270" s="1"/>
  <c r="MM270"/>
  <c r="MN270" s="1"/>
  <c r="OB270" s="1"/>
  <c r="GG271"/>
  <c r="IA271"/>
  <c r="IB271" s="1"/>
  <c r="IL271"/>
  <c r="IH271"/>
  <c r="IM271"/>
  <c r="GF272"/>
  <c r="GT272" s="1"/>
  <c r="HQ272"/>
  <c r="HR272" s="1"/>
  <c r="IJ272"/>
  <c r="IM272"/>
  <c r="JR272"/>
  <c r="JN272"/>
  <c r="GK272"/>
  <c r="IQ273"/>
  <c r="IR273" s="1"/>
  <c r="LT273"/>
  <c r="LW273"/>
  <c r="JR273"/>
  <c r="HQ274"/>
  <c r="HR274" s="1"/>
  <c r="KK274"/>
  <c r="KS274"/>
  <c r="KT274" s="1"/>
  <c r="JR274"/>
  <c r="JN274"/>
  <c r="LV274"/>
  <c r="LR274"/>
  <c r="GG275"/>
  <c r="IA275"/>
  <c r="IB275" s="1"/>
  <c r="IL275"/>
  <c r="IN275" s="1"/>
  <c r="NO275" s="1"/>
  <c r="IH275"/>
  <c r="GF276"/>
  <c r="HQ276"/>
  <c r="HR276" s="1"/>
  <c r="IJ276"/>
  <c r="IM276"/>
  <c r="JR276"/>
  <c r="JN276"/>
  <c r="LF276"/>
  <c r="LB276"/>
  <c r="IL276"/>
  <c r="LV277"/>
  <c r="LR277"/>
  <c r="HS277"/>
  <c r="HT277" s="1"/>
  <c r="JN277"/>
  <c r="IL278"/>
  <c r="IH278"/>
  <c r="KN278"/>
  <c r="KQ278"/>
  <c r="LF279"/>
  <c r="LB279"/>
  <c r="IL280"/>
  <c r="IH280"/>
  <c r="KP280"/>
  <c r="KL280"/>
  <c r="KN281"/>
  <c r="KQ281"/>
  <c r="LG281"/>
  <c r="LD281"/>
  <c r="LV281"/>
  <c r="LR281"/>
  <c r="KQ282"/>
  <c r="KN282"/>
  <c r="LD282"/>
  <c r="LG282"/>
  <c r="LV282"/>
  <c r="LR282"/>
  <c r="KN283"/>
  <c r="KQ283"/>
  <c r="LD283"/>
  <c r="LG283"/>
  <c r="LV283"/>
  <c r="LR283"/>
  <c r="KN284"/>
  <c r="KQ284"/>
  <c r="LD284"/>
  <c r="LG284"/>
  <c r="LV284"/>
  <c r="LR284"/>
  <c r="KN285"/>
  <c r="KQ285"/>
  <c r="LG285"/>
  <c r="LD285"/>
  <c r="LV285"/>
  <c r="LR285"/>
  <c r="KQ286"/>
  <c r="KN286"/>
  <c r="LV286"/>
  <c r="LR286"/>
  <c r="KN287"/>
  <c r="KQ287"/>
  <c r="LD287"/>
  <c r="LG287"/>
  <c r="LV287"/>
  <c r="LR287"/>
  <c r="KN288"/>
  <c r="KQ288"/>
  <c r="LD288"/>
  <c r="LG288"/>
  <c r="LV288"/>
  <c r="LR288"/>
  <c r="KN289"/>
  <c r="KQ289"/>
  <c r="LG289"/>
  <c r="LD289"/>
  <c r="LV289"/>
  <c r="LR289"/>
  <c r="IT290"/>
  <c r="IP290"/>
  <c r="JX290"/>
  <c r="KA290"/>
  <c r="KN290"/>
  <c r="KQ290"/>
  <c r="KV290"/>
  <c r="KY290"/>
  <c r="LD290"/>
  <c r="LG290"/>
  <c r="LN290"/>
  <c r="LJ290"/>
  <c r="LV290"/>
  <c r="LR290"/>
  <c r="IT291"/>
  <c r="IP291"/>
  <c r="KA291"/>
  <c r="JX291"/>
  <c r="KQ291"/>
  <c r="KN291"/>
  <c r="KY291"/>
  <c r="KV291"/>
  <c r="LG291"/>
  <c r="LD291"/>
  <c r="LN291"/>
  <c r="LJ291"/>
  <c r="LV291"/>
  <c r="LR291"/>
  <c r="KN292"/>
  <c r="KQ292"/>
  <c r="LD292"/>
  <c r="LG292"/>
  <c r="LV292"/>
  <c r="LR292"/>
  <c r="KN293"/>
  <c r="KQ293"/>
  <c r="LG293"/>
  <c r="LD293"/>
  <c r="LV293"/>
  <c r="LR293"/>
  <c r="KQ294"/>
  <c r="KN294"/>
  <c r="LD294"/>
  <c r="LG294"/>
  <c r="LV294"/>
  <c r="LR294"/>
  <c r="KN295"/>
  <c r="KQ295"/>
  <c r="LD295"/>
  <c r="LG295"/>
  <c r="LV295"/>
  <c r="LR295"/>
  <c r="LW296"/>
  <c r="LT296"/>
  <c r="IJ297"/>
  <c r="IM297"/>
  <c r="JR297"/>
  <c r="JN297"/>
  <c r="LF297"/>
  <c r="LB297"/>
  <c r="IJ298"/>
  <c r="IM298"/>
  <c r="JR298"/>
  <c r="JN298"/>
  <c r="KP298"/>
  <c r="KL298"/>
  <c r="IL299"/>
  <c r="IH299"/>
  <c r="KP299"/>
  <c r="KL299"/>
  <c r="IL300"/>
  <c r="IH300"/>
  <c r="KA300"/>
  <c r="JX300"/>
  <c r="KQ300"/>
  <c r="KN300"/>
  <c r="KY300"/>
  <c r="KV300"/>
  <c r="LG300"/>
  <c r="LD300"/>
  <c r="LT301"/>
  <c r="LW301"/>
  <c r="LT302"/>
  <c r="LW302"/>
  <c r="JS303"/>
  <c r="JP303"/>
  <c r="LF303"/>
  <c r="LB303"/>
  <c r="JR303"/>
  <c r="KN304"/>
  <c r="KQ304"/>
  <c r="LG304"/>
  <c r="LD304"/>
  <c r="LV304"/>
  <c r="LR304"/>
  <c r="LT305"/>
  <c r="LW305"/>
  <c r="HV306"/>
  <c r="HR306"/>
  <c r="ID306"/>
  <c r="HZ306"/>
  <c r="JR306"/>
  <c r="JN306"/>
  <c r="LF306"/>
  <c r="LB306"/>
  <c r="MD306"/>
  <c r="LZ306"/>
  <c r="IL307"/>
  <c r="IH307"/>
  <c r="LJ308"/>
  <c r="LV308"/>
  <c r="LR308"/>
  <c r="IJ309"/>
  <c r="IM309"/>
  <c r="JR309"/>
  <c r="JN309"/>
  <c r="KP309"/>
  <c r="KL309"/>
  <c r="LT310"/>
  <c r="LW310"/>
  <c r="JS311"/>
  <c r="JP311"/>
  <c r="LF311"/>
  <c r="LB311"/>
  <c r="JR311"/>
  <c r="LT312"/>
  <c r="LW312"/>
  <c r="LF313"/>
  <c r="LB313"/>
  <c r="IT314"/>
  <c r="IP314"/>
  <c r="JX314"/>
  <c r="KA314"/>
  <c r="KN314"/>
  <c r="KQ314"/>
  <c r="KV314"/>
  <c r="KY314"/>
  <c r="LD314"/>
  <c r="LG314"/>
  <c r="LV314"/>
  <c r="LR314"/>
  <c r="ML314"/>
  <c r="MH314"/>
  <c r="IR315"/>
  <c r="IU315"/>
  <c r="KH315"/>
  <c r="KD315"/>
  <c r="LL315"/>
  <c r="LO315"/>
  <c r="LT315"/>
  <c r="LW315"/>
  <c r="HV316"/>
  <c r="HR316"/>
  <c r="ID316"/>
  <c r="HZ316"/>
  <c r="JR316"/>
  <c r="JN316"/>
  <c r="KF316"/>
  <c r="KI316"/>
  <c r="LF316"/>
  <c r="LB316"/>
  <c r="MD316"/>
  <c r="LZ316"/>
  <c r="HT317"/>
  <c r="HW317"/>
  <c r="IB317"/>
  <c r="IE317"/>
  <c r="IL317"/>
  <c r="IH317"/>
  <c r="JJ317"/>
  <c r="JF317"/>
  <c r="JZ317"/>
  <c r="JV317"/>
  <c r="KP317"/>
  <c r="KL317"/>
  <c r="KX317"/>
  <c r="KT317"/>
  <c r="MB317"/>
  <c r="ME317"/>
  <c r="JS318"/>
  <c r="JP318"/>
  <c r="LF318"/>
  <c r="LB318"/>
  <c r="JR318"/>
  <c r="IU319"/>
  <c r="IR319"/>
  <c r="JB319"/>
  <c r="IX319"/>
  <c r="JP319"/>
  <c r="LO319"/>
  <c r="LL319"/>
  <c r="LW319"/>
  <c r="LT319"/>
  <c r="MM319"/>
  <c r="MJ319"/>
  <c r="IM320"/>
  <c r="IJ320"/>
  <c r="JR320"/>
  <c r="JN320"/>
  <c r="LF320"/>
  <c r="LB320"/>
  <c r="IL321"/>
  <c r="IH321"/>
  <c r="KP321"/>
  <c r="KL321"/>
  <c r="HT322"/>
  <c r="HW322"/>
  <c r="IB322"/>
  <c r="IL322"/>
  <c r="IH322"/>
  <c r="KP322"/>
  <c r="KL322"/>
  <c r="KX322"/>
  <c r="KT322"/>
  <c r="LD322"/>
  <c r="LG322"/>
  <c r="LL322"/>
  <c r="LO322"/>
  <c r="MB322"/>
  <c r="ME322"/>
  <c r="KN323"/>
  <c r="KQ323"/>
  <c r="KV323"/>
  <c r="KY323"/>
  <c r="LD323"/>
  <c r="LG323"/>
  <c r="LV323"/>
  <c r="LR323"/>
  <c r="IL324"/>
  <c r="IH324"/>
  <c r="KP324"/>
  <c r="KL324"/>
  <c r="IL325"/>
  <c r="IH325"/>
  <c r="KP325"/>
  <c r="KL325"/>
  <c r="IL326"/>
  <c r="IH326"/>
  <c r="KP326"/>
  <c r="KL326"/>
  <c r="KX326"/>
  <c r="KT326"/>
  <c r="MB326"/>
  <c r="ME326"/>
  <c r="LT327"/>
  <c r="LW327"/>
  <c r="LT328"/>
  <c r="LW328"/>
  <c r="LL329"/>
  <c r="LO329"/>
  <c r="LT329"/>
  <c r="LW329"/>
  <c r="IT330"/>
  <c r="IP330"/>
  <c r="KH330"/>
  <c r="KD330"/>
  <c r="LO330"/>
  <c r="LL330"/>
  <c r="LW330"/>
  <c r="LT330"/>
  <c r="IR331"/>
  <c r="IU331"/>
  <c r="KH331"/>
  <c r="KD331"/>
  <c r="LT331"/>
  <c r="LW331"/>
  <c r="JS332"/>
  <c r="JP332"/>
  <c r="LL332"/>
  <c r="LO332"/>
  <c r="IL333"/>
  <c r="IH333"/>
  <c r="JZ333"/>
  <c r="JV333"/>
  <c r="KP333"/>
  <c r="KL333"/>
  <c r="KX333"/>
  <c r="KT333"/>
  <c r="MB333"/>
  <c r="ME333"/>
  <c r="HW334"/>
  <c r="HT334"/>
  <c r="IE334"/>
  <c r="IB334"/>
  <c r="IL334"/>
  <c r="IH334"/>
  <c r="JZ334"/>
  <c r="JV334"/>
  <c r="KX334"/>
  <c r="KT334"/>
  <c r="MB334"/>
  <c r="ME334"/>
  <c r="IB335"/>
  <c r="IL335"/>
  <c r="IH335"/>
  <c r="KP335"/>
  <c r="KL335"/>
  <c r="KX335"/>
  <c r="KT335"/>
  <c r="MB335"/>
  <c r="ME335"/>
  <c r="HV336"/>
  <c r="HR336"/>
  <c r="ID336"/>
  <c r="HZ336"/>
  <c r="IJ336"/>
  <c r="IM336"/>
  <c r="JR336"/>
  <c r="JN336"/>
  <c r="KP336"/>
  <c r="KL336"/>
  <c r="KX336"/>
  <c r="KT336"/>
  <c r="MB336"/>
  <c r="ME336"/>
  <c r="IJ337"/>
  <c r="IM337"/>
  <c r="JR337"/>
  <c r="JN337"/>
  <c r="KP337"/>
  <c r="KL337"/>
  <c r="IL338"/>
  <c r="IH338"/>
  <c r="JJ338"/>
  <c r="JF338"/>
  <c r="JZ338"/>
  <c r="JV338"/>
  <c r="KP338"/>
  <c r="KL338"/>
  <c r="KX338"/>
  <c r="KT338"/>
  <c r="MB338"/>
  <c r="ME338"/>
  <c r="IT339"/>
  <c r="IP339"/>
  <c r="JC339"/>
  <c r="IZ339"/>
  <c r="KA339"/>
  <c r="JX339"/>
  <c r="KQ339"/>
  <c r="KN339"/>
  <c r="KY339"/>
  <c r="KV339"/>
  <c r="LG339"/>
  <c r="LD339"/>
  <c r="LN339"/>
  <c r="LJ339"/>
  <c r="LV339"/>
  <c r="LR339"/>
  <c r="ML339"/>
  <c r="MH339"/>
  <c r="LL340"/>
  <c r="LO340"/>
  <c r="LT340"/>
  <c r="LW340"/>
  <c r="FV194"/>
  <c r="HQ194"/>
  <c r="GF195"/>
  <c r="GT195" s="1"/>
  <c r="HS195"/>
  <c r="HT195" s="1"/>
  <c r="FW196"/>
  <c r="GU196" s="1"/>
  <c r="FV197"/>
  <c r="GK197" s="1"/>
  <c r="HQ197"/>
  <c r="HR197" s="1"/>
  <c r="JO198"/>
  <c r="GF199"/>
  <c r="GT199" s="1"/>
  <c r="HS199"/>
  <c r="HT199" s="1"/>
  <c r="FW200"/>
  <c r="GU200" s="1"/>
  <c r="FV201"/>
  <c r="GK201" s="1"/>
  <c r="HQ201"/>
  <c r="HR201" s="1"/>
  <c r="JO202"/>
  <c r="GF203"/>
  <c r="GT203" s="1"/>
  <c r="HS203"/>
  <c r="HT203" s="1"/>
  <c r="FW204"/>
  <c r="GU204" s="1"/>
  <c r="FV205"/>
  <c r="GK205" s="1"/>
  <c r="HQ205"/>
  <c r="HR205" s="1"/>
  <c r="JO206"/>
  <c r="GF207"/>
  <c r="GT207" s="1"/>
  <c r="HS207"/>
  <c r="HT207" s="1"/>
  <c r="JO207"/>
  <c r="GF208"/>
  <c r="GT208" s="1"/>
  <c r="HS208"/>
  <c r="HT208" s="1"/>
  <c r="FW209"/>
  <c r="GU209" s="1"/>
  <c r="FV210"/>
  <c r="GK210" s="1"/>
  <c r="HQ210"/>
  <c r="HR210" s="1"/>
  <c r="JO211"/>
  <c r="GF212"/>
  <c r="GT212" s="1"/>
  <c r="HS212"/>
  <c r="HT212" s="1"/>
  <c r="FW213"/>
  <c r="GU213" s="1"/>
  <c r="FV214"/>
  <c r="GK214" s="1"/>
  <c r="HQ214"/>
  <c r="HR214" s="1"/>
  <c r="JO215"/>
  <c r="GF216"/>
  <c r="GT216" s="1"/>
  <c r="HS216"/>
  <c r="FW217"/>
  <c r="GU217" s="1"/>
  <c r="FV218"/>
  <c r="GK218" s="1"/>
  <c r="HQ218"/>
  <c r="HR218" s="1"/>
  <c r="JO219"/>
  <c r="GF220"/>
  <c r="GT220" s="1"/>
  <c r="HS220"/>
  <c r="HT220" s="1"/>
  <c r="FW221"/>
  <c r="GU221" s="1"/>
  <c r="FV222"/>
  <c r="GK222" s="1"/>
  <c r="HQ222"/>
  <c r="HR222" s="1"/>
  <c r="JO223"/>
  <c r="GF224"/>
  <c r="GT224" s="1"/>
  <c r="HS224"/>
  <c r="FW225"/>
  <c r="GU225" s="1"/>
  <c r="FV226"/>
  <c r="GK226" s="1"/>
  <c r="HQ226"/>
  <c r="FW227"/>
  <c r="GU227" s="1"/>
  <c r="GF228"/>
  <c r="GT228" s="1"/>
  <c r="HS228"/>
  <c r="HT228" s="1"/>
  <c r="FW229"/>
  <c r="GU229" s="1"/>
  <c r="FV230"/>
  <c r="GK230" s="1"/>
  <c r="HQ230"/>
  <c r="HR230" s="1"/>
  <c r="JO231"/>
  <c r="GF232"/>
  <c r="GT232" s="1"/>
  <c r="HS232"/>
  <c r="HT232" s="1"/>
  <c r="FW233"/>
  <c r="GU233" s="1"/>
  <c r="FV234"/>
  <c r="GK234" s="1"/>
  <c r="HQ234"/>
  <c r="FW235"/>
  <c r="GU235" s="1"/>
  <c r="FV236"/>
  <c r="GK236" s="1"/>
  <c r="HQ236"/>
  <c r="HR236" s="1"/>
  <c r="JO237"/>
  <c r="GF238"/>
  <c r="GT238" s="1"/>
  <c r="HS238"/>
  <c r="HT238" s="1"/>
  <c r="FV239"/>
  <c r="GK239" s="1"/>
  <c r="HQ239"/>
  <c r="JO239"/>
  <c r="JO240"/>
  <c r="FV241"/>
  <c r="GK241" s="1"/>
  <c r="HQ241"/>
  <c r="JO241"/>
  <c r="FW243"/>
  <c r="GU243" s="1"/>
  <c r="FV245"/>
  <c r="HQ245"/>
  <c r="FV246"/>
  <c r="GK246" s="1"/>
  <c r="HQ246"/>
  <c r="HR246" s="1"/>
  <c r="FV248"/>
  <c r="GK248" s="1"/>
  <c r="HQ248"/>
  <c r="JO248"/>
  <c r="JO249"/>
  <c r="GF250"/>
  <c r="GT250" s="1"/>
  <c r="HS250"/>
  <c r="HT250" s="1"/>
  <c r="FV252"/>
  <c r="GK252" s="1"/>
  <c r="HQ252"/>
  <c r="FW253"/>
  <c r="GU253" s="1"/>
  <c r="FV254"/>
  <c r="HQ254"/>
  <c r="GF255"/>
  <c r="GT255" s="1"/>
  <c r="HS255"/>
  <c r="FW256"/>
  <c r="GU256" s="1"/>
  <c r="JO257"/>
  <c r="FV258"/>
  <c r="GK258" s="1"/>
  <c r="HQ258"/>
  <c r="FW259"/>
  <c r="GU259" s="1"/>
  <c r="GF260"/>
  <c r="GT260" s="1"/>
  <c r="HS260"/>
  <c r="FW262"/>
  <c r="GU262" s="1"/>
  <c r="IO263"/>
  <c r="IP263" s="1"/>
  <c r="LK263"/>
  <c r="LL263" s="1"/>
  <c r="GG264"/>
  <c r="IA264"/>
  <c r="IB264" s="1"/>
  <c r="HS264"/>
  <c r="HT264" s="1"/>
  <c r="IM264"/>
  <c r="JR264"/>
  <c r="LI264"/>
  <c r="LJ264" s="1"/>
  <c r="LT264"/>
  <c r="LX264" s="1"/>
  <c r="NZ264" s="1"/>
  <c r="GJ265"/>
  <c r="GK265"/>
  <c r="IL265"/>
  <c r="IZ265"/>
  <c r="JD265" s="1"/>
  <c r="NQ265" s="1"/>
  <c r="KY265"/>
  <c r="GG266"/>
  <c r="IA266"/>
  <c r="ID266"/>
  <c r="HZ266"/>
  <c r="LV266"/>
  <c r="LR266"/>
  <c r="LF267"/>
  <c r="LB267"/>
  <c r="JN267"/>
  <c r="LR267"/>
  <c r="LT268"/>
  <c r="LW268"/>
  <c r="JO269"/>
  <c r="FW269"/>
  <c r="KP269"/>
  <c r="IL270"/>
  <c r="IH270"/>
  <c r="IB270"/>
  <c r="JR271"/>
  <c r="JN271"/>
  <c r="LF272"/>
  <c r="LB272"/>
  <c r="KN273"/>
  <c r="LV273"/>
  <c r="LF274"/>
  <c r="JR275"/>
  <c r="JN275"/>
  <c r="KL275"/>
  <c r="GJ276"/>
  <c r="LK276"/>
  <c r="LL276" s="1"/>
  <c r="KP277"/>
  <c r="KL277"/>
  <c r="IM278"/>
  <c r="IJ278"/>
  <c r="JR278"/>
  <c r="JN278"/>
  <c r="KP278"/>
  <c r="KL278"/>
  <c r="IM280"/>
  <c r="IJ280"/>
  <c r="JR280"/>
  <c r="JN280"/>
  <c r="LF280"/>
  <c r="LB280"/>
  <c r="IL281"/>
  <c r="IH281"/>
  <c r="KP281"/>
  <c r="KL281"/>
  <c r="IL282"/>
  <c r="IH282"/>
  <c r="KP282"/>
  <c r="KL282"/>
  <c r="IL283"/>
  <c r="IH283"/>
  <c r="KP283"/>
  <c r="KL283"/>
  <c r="IL284"/>
  <c r="IH284"/>
  <c r="KP284"/>
  <c r="KL284"/>
  <c r="IL285"/>
  <c r="IH285"/>
  <c r="KP285"/>
  <c r="KL285"/>
  <c r="IL286"/>
  <c r="IH286"/>
  <c r="KP286"/>
  <c r="KL286"/>
  <c r="IL287"/>
  <c r="IH287"/>
  <c r="KP287"/>
  <c r="KL287"/>
  <c r="IL288"/>
  <c r="IH288"/>
  <c r="KP288"/>
  <c r="KL288"/>
  <c r="IL289"/>
  <c r="IH289"/>
  <c r="KP289"/>
  <c r="KL289"/>
  <c r="IB290"/>
  <c r="IE290"/>
  <c r="IL290"/>
  <c r="IH290"/>
  <c r="JZ290"/>
  <c r="JV290"/>
  <c r="KP290"/>
  <c r="KL290"/>
  <c r="KX290"/>
  <c r="KT290"/>
  <c r="MB290"/>
  <c r="ME290"/>
  <c r="IB291"/>
  <c r="IE291"/>
  <c r="IL291"/>
  <c r="IH291"/>
  <c r="JZ291"/>
  <c r="JV291"/>
  <c r="KP291"/>
  <c r="KL291"/>
  <c r="KX291"/>
  <c r="KT291"/>
  <c r="ME291"/>
  <c r="MB291"/>
  <c r="IL292"/>
  <c r="IH292"/>
  <c r="KP292"/>
  <c r="KL292"/>
  <c r="IL293"/>
  <c r="IH293"/>
  <c r="KP293"/>
  <c r="KL293"/>
  <c r="IL294"/>
  <c r="IH294"/>
  <c r="KP294"/>
  <c r="KL294"/>
  <c r="IL295"/>
  <c r="IH295"/>
  <c r="KP295"/>
  <c r="KL295"/>
  <c r="IL296"/>
  <c r="IH296"/>
  <c r="KN296"/>
  <c r="KQ296"/>
  <c r="LD296"/>
  <c r="LG296"/>
  <c r="LV296"/>
  <c r="LR296"/>
  <c r="LT297"/>
  <c r="LW297"/>
  <c r="LF298"/>
  <c r="LB298"/>
  <c r="IM299"/>
  <c r="IJ299"/>
  <c r="JR299"/>
  <c r="JN299"/>
  <c r="LF299"/>
  <c r="LB299"/>
  <c r="IJ300"/>
  <c r="IM300"/>
  <c r="JR300"/>
  <c r="JN300"/>
  <c r="JZ300"/>
  <c r="JV300"/>
  <c r="KP300"/>
  <c r="KL300"/>
  <c r="KX300"/>
  <c r="KT300"/>
  <c r="MB300"/>
  <c r="ME300"/>
  <c r="KQ301"/>
  <c r="KN301"/>
  <c r="LD301"/>
  <c r="LG301"/>
  <c r="LV301"/>
  <c r="LR301"/>
  <c r="KN302"/>
  <c r="KQ302"/>
  <c r="LD302"/>
  <c r="LG302"/>
  <c r="LV302"/>
  <c r="LR302"/>
  <c r="LW303"/>
  <c r="LT303"/>
  <c r="IL304"/>
  <c r="IH304"/>
  <c r="KP304"/>
  <c r="KL304"/>
  <c r="IL305"/>
  <c r="IH305"/>
  <c r="KQ305"/>
  <c r="KN305"/>
  <c r="LV305"/>
  <c r="LR305"/>
  <c r="LL306"/>
  <c r="LO306"/>
  <c r="LT306"/>
  <c r="LW306"/>
  <c r="IM307"/>
  <c r="IJ307"/>
  <c r="JR307"/>
  <c r="JN307"/>
  <c r="LF307"/>
  <c r="LB307"/>
  <c r="HW308"/>
  <c r="HT308"/>
  <c r="IE308"/>
  <c r="IB308"/>
  <c r="JZ308"/>
  <c r="JV308"/>
  <c r="KP308"/>
  <c r="KL308"/>
  <c r="KX308"/>
  <c r="KT308"/>
  <c r="LF309"/>
  <c r="LB309"/>
  <c r="KN310"/>
  <c r="KQ310"/>
  <c r="LD310"/>
  <c r="LG310"/>
  <c r="LV310"/>
  <c r="LR310"/>
  <c r="LW311"/>
  <c r="LT311"/>
  <c r="KN312"/>
  <c r="KQ312"/>
  <c r="LG312"/>
  <c r="LD312"/>
  <c r="LV312"/>
  <c r="LR312"/>
  <c r="IB314"/>
  <c r="IE314"/>
  <c r="IL314"/>
  <c r="IH314"/>
  <c r="IR314"/>
  <c r="JZ314"/>
  <c r="JV314"/>
  <c r="KP314"/>
  <c r="KL314"/>
  <c r="KX314"/>
  <c r="KT314"/>
  <c r="MB314"/>
  <c r="ME314"/>
  <c r="IT315"/>
  <c r="IP315"/>
  <c r="JX315"/>
  <c r="KA315"/>
  <c r="KN315"/>
  <c r="KQ315"/>
  <c r="KV315"/>
  <c r="KY315"/>
  <c r="LN315"/>
  <c r="LJ315"/>
  <c r="LV315"/>
  <c r="LR315"/>
  <c r="JB316"/>
  <c r="IX316"/>
  <c r="KH316"/>
  <c r="KD316"/>
  <c r="LL316"/>
  <c r="LT316"/>
  <c r="LW316"/>
  <c r="MJ316"/>
  <c r="MM316"/>
  <c r="HV317"/>
  <c r="HR317"/>
  <c r="ID317"/>
  <c r="HZ317"/>
  <c r="IJ317"/>
  <c r="IM317"/>
  <c r="JH317"/>
  <c r="JK317"/>
  <c r="JR317"/>
  <c r="JN317"/>
  <c r="KF317"/>
  <c r="KI317"/>
  <c r="LF317"/>
  <c r="LB317"/>
  <c r="MD317"/>
  <c r="LZ317"/>
  <c r="LW318"/>
  <c r="LT318"/>
  <c r="JC319"/>
  <c r="IZ319"/>
  <c r="KA319"/>
  <c r="JX319"/>
  <c r="KQ319"/>
  <c r="KN319"/>
  <c r="KY319"/>
  <c r="KV319"/>
  <c r="LG319"/>
  <c r="LD319"/>
  <c r="LW320"/>
  <c r="LT320"/>
  <c r="JR321"/>
  <c r="JN321"/>
  <c r="LF321"/>
  <c r="LB321"/>
  <c r="HV322"/>
  <c r="HR322"/>
  <c r="ID322"/>
  <c r="HZ322"/>
  <c r="IJ322"/>
  <c r="IM322"/>
  <c r="JR322"/>
  <c r="JN322"/>
  <c r="LF322"/>
  <c r="LB322"/>
  <c r="MD322"/>
  <c r="LZ322"/>
  <c r="IL323"/>
  <c r="IH323"/>
  <c r="KP323"/>
  <c r="KL323"/>
  <c r="KX323"/>
  <c r="KT323"/>
  <c r="IJ324"/>
  <c r="IM324"/>
  <c r="JR324"/>
  <c r="JN324"/>
  <c r="LF324"/>
  <c r="LB324"/>
  <c r="IJ325"/>
  <c r="IM325"/>
  <c r="JR325"/>
  <c r="JN325"/>
  <c r="LF325"/>
  <c r="LB325"/>
  <c r="IJ326"/>
  <c r="IM326"/>
  <c r="JR326"/>
  <c r="JN326"/>
  <c r="LF326"/>
  <c r="LB326"/>
  <c r="MD326"/>
  <c r="LZ326"/>
  <c r="KN327"/>
  <c r="KQ327"/>
  <c r="LG327"/>
  <c r="LD327"/>
  <c r="LV327"/>
  <c r="LR327"/>
  <c r="KQ328"/>
  <c r="KN328"/>
  <c r="LD328"/>
  <c r="LG328"/>
  <c r="LV328"/>
  <c r="LR328"/>
  <c r="KN329"/>
  <c r="KQ329"/>
  <c r="KV329"/>
  <c r="KY329"/>
  <c r="LD329"/>
  <c r="LG329"/>
  <c r="LN329"/>
  <c r="LJ329"/>
  <c r="LV329"/>
  <c r="LR329"/>
  <c r="IB330"/>
  <c r="IE330"/>
  <c r="IL330"/>
  <c r="IH330"/>
  <c r="KA330"/>
  <c r="JX330"/>
  <c r="KQ330"/>
  <c r="KN330"/>
  <c r="KY330"/>
  <c r="KV330"/>
  <c r="LG330"/>
  <c r="LD330"/>
  <c r="LN330"/>
  <c r="LJ330"/>
  <c r="LV330"/>
  <c r="LR330"/>
  <c r="IT331"/>
  <c r="IP331"/>
  <c r="JX331"/>
  <c r="KA331"/>
  <c r="KN331"/>
  <c r="KQ331"/>
  <c r="KV331"/>
  <c r="KY331"/>
  <c r="LD331"/>
  <c r="LG331"/>
  <c r="LN331"/>
  <c r="LJ331"/>
  <c r="LV331"/>
  <c r="LR331"/>
  <c r="KN332"/>
  <c r="KQ332"/>
  <c r="KV332"/>
  <c r="KY332"/>
  <c r="LD332"/>
  <c r="LG332"/>
  <c r="LN332"/>
  <c r="LJ332"/>
  <c r="ID333"/>
  <c r="HZ333"/>
  <c r="IJ333"/>
  <c r="IM333"/>
  <c r="JR333"/>
  <c r="JN333"/>
  <c r="KF333"/>
  <c r="KI333"/>
  <c r="LF333"/>
  <c r="LB333"/>
  <c r="MD333"/>
  <c r="LZ333"/>
  <c r="ID334"/>
  <c r="HZ334"/>
  <c r="IM334"/>
  <c r="IJ334"/>
  <c r="JR334"/>
  <c r="JN334"/>
  <c r="KF334"/>
  <c r="KI334"/>
  <c r="LF334"/>
  <c r="LB334"/>
  <c r="MD334"/>
  <c r="LZ334"/>
  <c r="HR335"/>
  <c r="ID335"/>
  <c r="HZ335"/>
  <c r="IJ335"/>
  <c r="IM335"/>
  <c r="JR335"/>
  <c r="JN335"/>
  <c r="LF335"/>
  <c r="LB335"/>
  <c r="MD335"/>
  <c r="LZ335"/>
  <c r="JP336"/>
  <c r="LF336"/>
  <c r="LB336"/>
  <c r="MD336"/>
  <c r="LZ336"/>
  <c r="LF337"/>
  <c r="LB337"/>
  <c r="HV338"/>
  <c r="HR338"/>
  <c r="ID338"/>
  <c r="HZ338"/>
  <c r="IJ338"/>
  <c r="IM338"/>
  <c r="JH338"/>
  <c r="JK338"/>
  <c r="JR338"/>
  <c r="JN338"/>
  <c r="KF338"/>
  <c r="KI338"/>
  <c r="LF338"/>
  <c r="LB338"/>
  <c r="MD338"/>
  <c r="LZ338"/>
  <c r="HW339"/>
  <c r="HT339"/>
  <c r="IE339"/>
  <c r="IB339"/>
  <c r="IL339"/>
  <c r="IH339"/>
  <c r="JJ339"/>
  <c r="JF339"/>
  <c r="JZ339"/>
  <c r="JV339"/>
  <c r="KP339"/>
  <c r="KL339"/>
  <c r="KX339"/>
  <c r="KT339"/>
  <c r="ME339"/>
  <c r="MB339"/>
  <c r="KN340"/>
  <c r="KQ340"/>
  <c r="KV340"/>
  <c r="KY340"/>
  <c r="LD340"/>
  <c r="LG340"/>
  <c r="LN340"/>
  <c r="LJ340"/>
  <c r="LV340"/>
  <c r="LR340"/>
  <c r="FW194"/>
  <c r="GU194" s="1"/>
  <c r="JO195"/>
  <c r="HS196"/>
  <c r="HT196" s="1"/>
  <c r="FV198"/>
  <c r="GK198" s="1"/>
  <c r="JO199"/>
  <c r="HS200"/>
  <c r="HT200" s="1"/>
  <c r="FV202"/>
  <c r="GK202" s="1"/>
  <c r="JO203"/>
  <c r="HS204"/>
  <c r="HT204" s="1"/>
  <c r="FV206"/>
  <c r="GK206" s="1"/>
  <c r="JO208"/>
  <c r="HS209"/>
  <c r="HT209" s="1"/>
  <c r="FV211"/>
  <c r="GK211" s="1"/>
  <c r="JO212"/>
  <c r="HS213"/>
  <c r="HT213" s="1"/>
  <c r="FV215"/>
  <c r="GK215" s="1"/>
  <c r="HS217"/>
  <c r="HT217" s="1"/>
  <c r="FV219"/>
  <c r="GK219" s="1"/>
  <c r="JO220"/>
  <c r="HS221"/>
  <c r="HT221" s="1"/>
  <c r="FV223"/>
  <c r="GK223" s="1"/>
  <c r="HS225"/>
  <c r="HT225" s="1"/>
  <c r="HS227"/>
  <c r="JO228"/>
  <c r="HS229"/>
  <c r="HT229" s="1"/>
  <c r="FV231"/>
  <c r="GK231" s="1"/>
  <c r="JO232"/>
  <c r="HS233"/>
  <c r="HT233" s="1"/>
  <c r="HS235"/>
  <c r="HT235" s="1"/>
  <c r="FV237"/>
  <c r="GK237" s="1"/>
  <c r="JO238"/>
  <c r="FV240"/>
  <c r="GK240" s="1"/>
  <c r="FV242"/>
  <c r="HS243"/>
  <c r="HS244"/>
  <c r="FW245"/>
  <c r="GU245" s="1"/>
  <c r="FV247"/>
  <c r="GK247" s="1"/>
  <c r="JO247"/>
  <c r="FV249"/>
  <c r="GK249" s="1"/>
  <c r="JO250"/>
  <c r="HS251"/>
  <c r="HS253"/>
  <c r="HT253" s="1"/>
  <c r="FW254"/>
  <c r="GU254" s="1"/>
  <c r="HS256"/>
  <c r="FV257"/>
  <c r="GK257" s="1"/>
  <c r="HS259"/>
  <c r="JO260"/>
  <c r="FV261"/>
  <c r="GK261" s="1"/>
  <c r="KM262"/>
  <c r="KU262"/>
  <c r="KV262" s="1"/>
  <c r="HS262"/>
  <c r="HT262" s="1"/>
  <c r="LV262"/>
  <c r="LC263"/>
  <c r="IJ263"/>
  <c r="KN264"/>
  <c r="IO265"/>
  <c r="KH265"/>
  <c r="KD265"/>
  <c r="IB265"/>
  <c r="KQ265"/>
  <c r="KF266"/>
  <c r="KI266"/>
  <c r="IT266"/>
  <c r="IP266"/>
  <c r="JR266"/>
  <c r="JN266"/>
  <c r="KH266"/>
  <c r="KD266"/>
  <c r="KX266"/>
  <c r="KT266"/>
  <c r="LT267"/>
  <c r="LW267"/>
  <c r="IL268"/>
  <c r="IN268" s="1"/>
  <c r="NO268" s="1"/>
  <c r="IH268"/>
  <c r="LD268"/>
  <c r="LG268"/>
  <c r="KN269"/>
  <c r="KQ269"/>
  <c r="LD269"/>
  <c r="LG269"/>
  <c r="LV269"/>
  <c r="LR269"/>
  <c r="GF270"/>
  <c r="GT270" s="1"/>
  <c r="HQ270"/>
  <c r="ID270"/>
  <c r="HZ270"/>
  <c r="JR270"/>
  <c r="JN270"/>
  <c r="JZ270"/>
  <c r="JV270"/>
  <c r="KP270"/>
  <c r="KL270"/>
  <c r="KX270"/>
  <c r="KT270"/>
  <c r="GK270"/>
  <c r="HT270"/>
  <c r="JO271"/>
  <c r="FW271"/>
  <c r="LT271"/>
  <c r="KL273"/>
  <c r="HS273"/>
  <c r="HT273" s="1"/>
  <c r="LT274"/>
  <c r="LW274"/>
  <c r="JO275"/>
  <c r="FW275"/>
  <c r="GU275" s="1"/>
  <c r="LT275"/>
  <c r="GI276"/>
  <c r="IO276"/>
  <c r="IP276" s="1"/>
  <c r="KN276"/>
  <c r="KQ276"/>
  <c r="LC276"/>
  <c r="LV276"/>
  <c r="LX276" s="1"/>
  <c r="NZ276" s="1"/>
  <c r="LR276"/>
  <c r="IJ277"/>
  <c r="IM277"/>
  <c r="LF277"/>
  <c r="LB277"/>
  <c r="GF277"/>
  <c r="GT277" s="1"/>
  <c r="KN277"/>
  <c r="LF278"/>
  <c r="LB278"/>
  <c r="IL279"/>
  <c r="IH279"/>
  <c r="KN279"/>
  <c r="KQ279"/>
  <c r="LG279"/>
  <c r="LD279"/>
  <c r="IJ281"/>
  <c r="IM281"/>
  <c r="JR281"/>
  <c r="JN281"/>
  <c r="LF281"/>
  <c r="LB281"/>
  <c r="IJ282"/>
  <c r="IM282"/>
  <c r="JR282"/>
  <c r="JN282"/>
  <c r="LF282"/>
  <c r="LB282"/>
  <c r="IM283"/>
  <c r="IJ283"/>
  <c r="JR283"/>
  <c r="JN283"/>
  <c r="LF283"/>
  <c r="LB283"/>
  <c r="IJ284"/>
  <c r="IM284"/>
  <c r="JR284"/>
  <c r="JN284"/>
  <c r="LF284"/>
  <c r="LB284"/>
  <c r="IJ285"/>
  <c r="IM285"/>
  <c r="JR285"/>
  <c r="JN285"/>
  <c r="LF285"/>
  <c r="LB285"/>
  <c r="IJ286"/>
  <c r="IM286"/>
  <c r="JR286"/>
  <c r="JN286"/>
  <c r="LF286"/>
  <c r="LB286"/>
  <c r="IM287"/>
  <c r="IJ287"/>
  <c r="JR287"/>
  <c r="JN287"/>
  <c r="LF287"/>
  <c r="LB287"/>
  <c r="IJ288"/>
  <c r="IM288"/>
  <c r="JR288"/>
  <c r="JN288"/>
  <c r="LF288"/>
  <c r="LB288"/>
  <c r="IJ289"/>
  <c r="IM289"/>
  <c r="JR289"/>
  <c r="JN289"/>
  <c r="LF289"/>
  <c r="LB289"/>
  <c r="HV290"/>
  <c r="HR290"/>
  <c r="ID290"/>
  <c r="HZ290"/>
  <c r="IJ290"/>
  <c r="IM290"/>
  <c r="JR290"/>
  <c r="JN290"/>
  <c r="KF290"/>
  <c r="KI290"/>
  <c r="LF290"/>
  <c r="LB290"/>
  <c r="MD290"/>
  <c r="LZ290"/>
  <c r="HV291"/>
  <c r="HR291"/>
  <c r="IJ291"/>
  <c r="IM291"/>
  <c r="JR291"/>
  <c r="JN291"/>
  <c r="KI291"/>
  <c r="KF291"/>
  <c r="LF291"/>
  <c r="LB291"/>
  <c r="MD291"/>
  <c r="LZ291"/>
  <c r="IJ292"/>
  <c r="IM292"/>
  <c r="JR292"/>
  <c r="JN292"/>
  <c r="LF292"/>
  <c r="LB292"/>
  <c r="IJ293"/>
  <c r="IM293"/>
  <c r="JR293"/>
  <c r="JN293"/>
  <c r="LF293"/>
  <c r="LB293"/>
  <c r="IJ294"/>
  <c r="IM294"/>
  <c r="JR294"/>
  <c r="JN294"/>
  <c r="LF294"/>
  <c r="LB294"/>
  <c r="IM295"/>
  <c r="IJ295"/>
  <c r="JR295"/>
  <c r="JN295"/>
  <c r="LF295"/>
  <c r="LB295"/>
  <c r="IJ296"/>
  <c r="IM296"/>
  <c r="JR296"/>
  <c r="JN296"/>
  <c r="KP296"/>
  <c r="KL296"/>
  <c r="KN297"/>
  <c r="KQ297"/>
  <c r="LG297"/>
  <c r="LD297"/>
  <c r="LV297"/>
  <c r="LR297"/>
  <c r="LT298"/>
  <c r="LW298"/>
  <c r="LT299"/>
  <c r="LW299"/>
  <c r="JS300"/>
  <c r="JP300"/>
  <c r="KI300"/>
  <c r="KF300"/>
  <c r="LF300"/>
  <c r="LB300"/>
  <c r="MD300"/>
  <c r="LZ300"/>
  <c r="IL301"/>
  <c r="IH301"/>
  <c r="KP301"/>
  <c r="KL301"/>
  <c r="IL302"/>
  <c r="IH302"/>
  <c r="KP302"/>
  <c r="KL302"/>
  <c r="IL303"/>
  <c r="IH303"/>
  <c r="JR304"/>
  <c r="JN304"/>
  <c r="LF304"/>
  <c r="LB304"/>
  <c r="IJ305"/>
  <c r="IM305"/>
  <c r="JR305"/>
  <c r="JN305"/>
  <c r="KP305"/>
  <c r="KL305"/>
  <c r="KN306"/>
  <c r="KQ306"/>
  <c r="KV306"/>
  <c r="KY306"/>
  <c r="LD306"/>
  <c r="LG306"/>
  <c r="LV306"/>
  <c r="LR306"/>
  <c r="LW307"/>
  <c r="LT307"/>
  <c r="IM308"/>
  <c r="IJ308"/>
  <c r="JR308"/>
  <c r="JN308"/>
  <c r="KF308"/>
  <c r="KI308"/>
  <c r="KV308"/>
  <c r="KY308"/>
  <c r="LF308"/>
  <c r="LB308"/>
  <c r="MD308"/>
  <c r="LZ308"/>
  <c r="IL310"/>
  <c r="IH310"/>
  <c r="KP310"/>
  <c r="KL310"/>
  <c r="IL311"/>
  <c r="IH311"/>
  <c r="LD311"/>
  <c r="LG311"/>
  <c r="IL312"/>
  <c r="IH312"/>
  <c r="KP312"/>
  <c r="KL312"/>
  <c r="IL313"/>
  <c r="IH313"/>
  <c r="KQ313"/>
  <c r="KN313"/>
  <c r="LD313"/>
  <c r="LG313"/>
  <c r="LV313"/>
  <c r="LR313"/>
  <c r="HR314"/>
  <c r="ID314"/>
  <c r="HZ314"/>
  <c r="JR314"/>
  <c r="JN314"/>
  <c r="KF314"/>
  <c r="KI314"/>
  <c r="LF314"/>
  <c r="LB314"/>
  <c r="MD314"/>
  <c r="LZ314"/>
  <c r="HT315"/>
  <c r="HW315"/>
  <c r="IB315"/>
  <c r="IE315"/>
  <c r="IL315"/>
  <c r="IH315"/>
  <c r="JZ315"/>
  <c r="JV315"/>
  <c r="KP315"/>
  <c r="KL315"/>
  <c r="KX315"/>
  <c r="KT315"/>
  <c r="MB315"/>
  <c r="ME315"/>
  <c r="IT316"/>
  <c r="IP316"/>
  <c r="JX316"/>
  <c r="KA316"/>
  <c r="KN316"/>
  <c r="KQ316"/>
  <c r="KV316"/>
  <c r="KY316"/>
  <c r="LD316"/>
  <c r="LG316"/>
  <c r="LV316"/>
  <c r="LR316"/>
  <c r="ML316"/>
  <c r="MH316"/>
  <c r="IR317"/>
  <c r="IU317"/>
  <c r="JB317"/>
  <c r="IX317"/>
  <c r="KH317"/>
  <c r="KD317"/>
  <c r="LL317"/>
  <c r="LO317"/>
  <c r="LT317"/>
  <c r="LW317"/>
  <c r="MJ317"/>
  <c r="MM317"/>
  <c r="IL318"/>
  <c r="IH318"/>
  <c r="LD318"/>
  <c r="LG318"/>
  <c r="HW319"/>
  <c r="IE319"/>
  <c r="IB319"/>
  <c r="ME319"/>
  <c r="MB319"/>
  <c r="LD320"/>
  <c r="LG320"/>
  <c r="LV320"/>
  <c r="LR320"/>
  <c r="LT321"/>
  <c r="LW321"/>
  <c r="JS322"/>
  <c r="JP322"/>
  <c r="IJ323"/>
  <c r="IM323"/>
  <c r="JR323"/>
  <c r="JN323"/>
  <c r="LF323"/>
  <c r="LB323"/>
  <c r="JS324"/>
  <c r="JP324"/>
  <c r="LW324"/>
  <c r="LT324"/>
  <c r="LT325"/>
  <c r="LW325"/>
  <c r="LT326"/>
  <c r="LW326"/>
  <c r="IL327"/>
  <c r="IH327"/>
  <c r="KP327"/>
  <c r="KL327"/>
  <c r="IL328"/>
  <c r="IH328"/>
  <c r="KP328"/>
  <c r="KL328"/>
  <c r="IB329"/>
  <c r="IE329"/>
  <c r="IL329"/>
  <c r="IH329"/>
  <c r="KP329"/>
  <c r="KL329"/>
  <c r="KX329"/>
  <c r="KT329"/>
  <c r="MB329"/>
  <c r="ME329"/>
  <c r="HV330"/>
  <c r="HR330"/>
  <c r="ID330"/>
  <c r="HZ330"/>
  <c r="IJ330"/>
  <c r="IM330"/>
  <c r="JR330"/>
  <c r="JN330"/>
  <c r="JZ330"/>
  <c r="JV330"/>
  <c r="KP330"/>
  <c r="KL330"/>
  <c r="KX330"/>
  <c r="KT330"/>
  <c r="ME330"/>
  <c r="MB330"/>
  <c r="IB331"/>
  <c r="IE331"/>
  <c r="IL331"/>
  <c r="IH331"/>
  <c r="JZ331"/>
  <c r="JV331"/>
  <c r="KP331"/>
  <c r="KL331"/>
  <c r="KX331"/>
  <c r="KT331"/>
  <c r="MB331"/>
  <c r="ME331"/>
  <c r="IB332"/>
  <c r="IE332"/>
  <c r="IL332"/>
  <c r="IH332"/>
  <c r="KP332"/>
  <c r="KL332"/>
  <c r="KX332"/>
  <c r="KT332"/>
  <c r="IR333"/>
  <c r="IU333"/>
  <c r="KH333"/>
  <c r="KD333"/>
  <c r="LL333"/>
  <c r="LO333"/>
  <c r="LT333"/>
  <c r="LW333"/>
  <c r="IU334"/>
  <c r="IR334"/>
  <c r="KH334"/>
  <c r="KD334"/>
  <c r="LL334"/>
  <c r="LO334"/>
  <c r="LT334"/>
  <c r="LW334"/>
  <c r="LL335"/>
  <c r="LO335"/>
  <c r="LT335"/>
  <c r="LW335"/>
  <c r="LL336"/>
  <c r="LO336"/>
  <c r="LT336"/>
  <c r="LW336"/>
  <c r="LT337"/>
  <c r="LW337"/>
  <c r="IR338"/>
  <c r="IU338"/>
  <c r="JB338"/>
  <c r="IX338"/>
  <c r="KH338"/>
  <c r="KD338"/>
  <c r="LL338"/>
  <c r="LO338"/>
  <c r="LT338"/>
  <c r="LW338"/>
  <c r="MJ338"/>
  <c r="MM338"/>
  <c r="ID339"/>
  <c r="HZ339"/>
  <c r="IM339"/>
  <c r="IJ339"/>
  <c r="JK339"/>
  <c r="JH339"/>
  <c r="JR339"/>
  <c r="JN339"/>
  <c r="KI339"/>
  <c r="KF339"/>
  <c r="LF339"/>
  <c r="LB339"/>
  <c r="MD339"/>
  <c r="LZ339"/>
  <c r="IB340"/>
  <c r="IE340"/>
  <c r="IL340"/>
  <c r="IH340"/>
  <c r="KP340"/>
  <c r="KL340"/>
  <c r="KX340"/>
  <c r="KT340"/>
  <c r="MB340"/>
  <c r="ME340"/>
  <c r="FV216"/>
  <c r="FV224"/>
  <c r="FW242"/>
  <c r="GU242" s="1"/>
  <c r="FV255"/>
  <c r="JP262"/>
  <c r="HQ263"/>
  <c r="HR263" s="1"/>
  <c r="GF263"/>
  <c r="GT263" s="1"/>
  <c r="JO264"/>
  <c r="FW264"/>
  <c r="GU264" s="1"/>
  <c r="IJ265"/>
  <c r="IR266"/>
  <c r="IU266"/>
  <c r="JO266"/>
  <c r="FW266"/>
  <c r="GU266" s="1"/>
  <c r="HV266"/>
  <c r="HR266"/>
  <c r="IL266"/>
  <c r="IH266"/>
  <c r="JJ266"/>
  <c r="JF266"/>
  <c r="ML266"/>
  <c r="MH266"/>
  <c r="KN267"/>
  <c r="HQ268"/>
  <c r="HR268" s="1"/>
  <c r="KK268"/>
  <c r="KS268"/>
  <c r="KT268" s="1"/>
  <c r="GK268"/>
  <c r="JR268"/>
  <c r="JN268"/>
  <c r="KQ268"/>
  <c r="LV268"/>
  <c r="LR268"/>
  <c r="GG269"/>
  <c r="IA269"/>
  <c r="IB269" s="1"/>
  <c r="IL269"/>
  <c r="IH269"/>
  <c r="IM269"/>
  <c r="GJ270"/>
  <c r="JB270"/>
  <c r="JD270" s="1"/>
  <c r="NQ270" s="1"/>
  <c r="IX270"/>
  <c r="IR270"/>
  <c r="KA270"/>
  <c r="GI271"/>
  <c r="KM271"/>
  <c r="KU271"/>
  <c r="KV271" s="1"/>
  <c r="LD271"/>
  <c r="LG271"/>
  <c r="LV271"/>
  <c r="LR271"/>
  <c r="LC272"/>
  <c r="LF273"/>
  <c r="LB273"/>
  <c r="GF273"/>
  <c r="GT273" s="1"/>
  <c r="GG274"/>
  <c r="IL274"/>
  <c r="IH274"/>
  <c r="LD274"/>
  <c r="LG274"/>
  <c r="IJ274"/>
  <c r="GI275"/>
  <c r="KM275"/>
  <c r="KU275"/>
  <c r="KV275" s="1"/>
  <c r="LD275"/>
  <c r="LG275"/>
  <c r="LV275"/>
  <c r="LR275"/>
  <c r="IQ277"/>
  <c r="IR277" s="1"/>
  <c r="LT277"/>
  <c r="LW277"/>
  <c r="IJ279"/>
  <c r="IM279"/>
  <c r="JR279"/>
  <c r="JN279"/>
  <c r="KP279"/>
  <c r="KL279"/>
  <c r="KN280"/>
  <c r="KQ280"/>
  <c r="LD280"/>
  <c r="LG280"/>
  <c r="LT281"/>
  <c r="LW281"/>
  <c r="LT282"/>
  <c r="LW282"/>
  <c r="LT283"/>
  <c r="LW283"/>
  <c r="JS284"/>
  <c r="JP284"/>
  <c r="LW284"/>
  <c r="LT284"/>
  <c r="LT285"/>
  <c r="LW285"/>
  <c r="LT286"/>
  <c r="LW286"/>
  <c r="LT287"/>
  <c r="LW287"/>
  <c r="LW288"/>
  <c r="LT288"/>
  <c r="LT289"/>
  <c r="LW289"/>
  <c r="IR290"/>
  <c r="IU290"/>
  <c r="KH290"/>
  <c r="KD290"/>
  <c r="LL290"/>
  <c r="LO290"/>
  <c r="LT290"/>
  <c r="LW290"/>
  <c r="IR291"/>
  <c r="IU291"/>
  <c r="JS291"/>
  <c r="JP291"/>
  <c r="KH291"/>
  <c r="KD291"/>
  <c r="LO291"/>
  <c r="LL291"/>
  <c r="LW291"/>
  <c r="LT291"/>
  <c r="JS292"/>
  <c r="JP292"/>
  <c r="LW292"/>
  <c r="LT292"/>
  <c r="LT293"/>
  <c r="LW293"/>
  <c r="LT294"/>
  <c r="LW294"/>
  <c r="LT295"/>
  <c r="LW295"/>
  <c r="JS296"/>
  <c r="JP296"/>
  <c r="LF296"/>
  <c r="LB296"/>
  <c r="IL297"/>
  <c r="IH297"/>
  <c r="KP297"/>
  <c r="KL297"/>
  <c r="IL298"/>
  <c r="IH298"/>
  <c r="KQ298"/>
  <c r="KN298"/>
  <c r="LD298"/>
  <c r="LG298"/>
  <c r="LV298"/>
  <c r="LR298"/>
  <c r="KN299"/>
  <c r="KQ299"/>
  <c r="LD299"/>
  <c r="LG299"/>
  <c r="LV299"/>
  <c r="LR299"/>
  <c r="KH300"/>
  <c r="KD300"/>
  <c r="IJ301"/>
  <c r="IM301"/>
  <c r="JR301"/>
  <c r="JN301"/>
  <c r="LF301"/>
  <c r="LB301"/>
  <c r="IM302"/>
  <c r="IJ302"/>
  <c r="JR302"/>
  <c r="JN302"/>
  <c r="LF302"/>
  <c r="LB302"/>
  <c r="IJ303"/>
  <c r="IM303"/>
  <c r="KP303"/>
  <c r="KL303"/>
  <c r="LT304"/>
  <c r="LW304"/>
  <c r="LF305"/>
  <c r="LB305"/>
  <c r="IB306"/>
  <c r="IE306"/>
  <c r="IL306"/>
  <c r="IH306"/>
  <c r="KP306"/>
  <c r="KL306"/>
  <c r="KX306"/>
  <c r="KT306"/>
  <c r="MB306"/>
  <c r="ME306"/>
  <c r="LD307"/>
  <c r="LG307"/>
  <c r="LV307"/>
  <c r="LR307"/>
  <c r="IU308"/>
  <c r="KH308"/>
  <c r="KD308"/>
  <c r="IL309"/>
  <c r="IH309"/>
  <c r="KQ309"/>
  <c r="KN309"/>
  <c r="LV309"/>
  <c r="LR309"/>
  <c r="IM310"/>
  <c r="IJ310"/>
  <c r="JR310"/>
  <c r="JN310"/>
  <c r="LF310"/>
  <c r="LB310"/>
  <c r="IJ311"/>
  <c r="IM311"/>
  <c r="KP311"/>
  <c r="KL311"/>
  <c r="JR312"/>
  <c r="JN312"/>
  <c r="LF312"/>
  <c r="LB312"/>
  <c r="IJ313"/>
  <c r="IM313"/>
  <c r="JR313"/>
  <c r="JN313"/>
  <c r="KP313"/>
  <c r="KL313"/>
  <c r="JB314"/>
  <c r="IX314"/>
  <c r="KH314"/>
  <c r="KD314"/>
  <c r="LL314"/>
  <c r="LO314"/>
  <c r="LT314"/>
  <c r="LW314"/>
  <c r="MJ314"/>
  <c r="MM314"/>
  <c r="ID315"/>
  <c r="HZ315"/>
  <c r="IJ315"/>
  <c r="IM315"/>
  <c r="JR315"/>
  <c r="JN315"/>
  <c r="KF315"/>
  <c r="KI315"/>
  <c r="LF315"/>
  <c r="LB315"/>
  <c r="MD315"/>
  <c r="LZ315"/>
  <c r="IE316"/>
  <c r="IL316"/>
  <c r="IH316"/>
  <c r="IR316"/>
  <c r="IU316"/>
  <c r="JZ316"/>
  <c r="JV316"/>
  <c r="KP316"/>
  <c r="KL316"/>
  <c r="KX316"/>
  <c r="KT316"/>
  <c r="MB316"/>
  <c r="ME316"/>
  <c r="IT317"/>
  <c r="IP317"/>
  <c r="IZ317"/>
  <c r="JC317"/>
  <c r="JX317"/>
  <c r="KA317"/>
  <c r="KN317"/>
  <c r="KQ317"/>
  <c r="KV317"/>
  <c r="KY317"/>
  <c r="LD317"/>
  <c r="LG317"/>
  <c r="LV317"/>
  <c r="LR317"/>
  <c r="ML317"/>
  <c r="MH317"/>
  <c r="IJ318"/>
  <c r="IM318"/>
  <c r="KP318"/>
  <c r="KL318"/>
  <c r="IM319"/>
  <c r="IJ319"/>
  <c r="JK319"/>
  <c r="JH319"/>
  <c r="KI319"/>
  <c r="KF319"/>
  <c r="LF319"/>
  <c r="LB319"/>
  <c r="LN319"/>
  <c r="LJ319"/>
  <c r="MD319"/>
  <c r="LZ319"/>
  <c r="JR319"/>
  <c r="IL320"/>
  <c r="IH320"/>
  <c r="KN321"/>
  <c r="KQ321"/>
  <c r="LG321"/>
  <c r="LD321"/>
  <c r="LV321"/>
  <c r="LR321"/>
  <c r="LN322"/>
  <c r="LJ322"/>
  <c r="LV322"/>
  <c r="LR322"/>
  <c r="LW323"/>
  <c r="LT323"/>
  <c r="KN324"/>
  <c r="KQ324"/>
  <c r="LD324"/>
  <c r="LG324"/>
  <c r="LV324"/>
  <c r="LR324"/>
  <c r="KN325"/>
  <c r="KQ325"/>
  <c r="LG325"/>
  <c r="LD325"/>
  <c r="LV325"/>
  <c r="LR325"/>
  <c r="KQ326"/>
  <c r="KN326"/>
  <c r="KY326"/>
  <c r="KV326"/>
  <c r="LG326"/>
  <c r="LD326"/>
  <c r="LV326"/>
  <c r="LR326"/>
  <c r="IJ327"/>
  <c r="IM327"/>
  <c r="JR327"/>
  <c r="JN327"/>
  <c r="LF327"/>
  <c r="LB327"/>
  <c r="IJ328"/>
  <c r="IM328"/>
  <c r="JR328"/>
  <c r="JN328"/>
  <c r="LF328"/>
  <c r="LB328"/>
  <c r="HV329"/>
  <c r="HR329"/>
  <c r="ID329"/>
  <c r="HZ329"/>
  <c r="IJ329"/>
  <c r="IM329"/>
  <c r="JR329"/>
  <c r="JN329"/>
  <c r="LF329"/>
  <c r="LB329"/>
  <c r="MD329"/>
  <c r="LZ329"/>
  <c r="IR330"/>
  <c r="IU330"/>
  <c r="JS330"/>
  <c r="JP330"/>
  <c r="KI330"/>
  <c r="KF330"/>
  <c r="LF330"/>
  <c r="LB330"/>
  <c r="MD330"/>
  <c r="LZ330"/>
  <c r="ID331"/>
  <c r="HZ331"/>
  <c r="IJ331"/>
  <c r="IM331"/>
  <c r="JR331"/>
  <c r="JN331"/>
  <c r="KF331"/>
  <c r="KI331"/>
  <c r="LF331"/>
  <c r="LB331"/>
  <c r="MD331"/>
  <c r="LZ331"/>
  <c r="ID332"/>
  <c r="HZ332"/>
  <c r="IJ332"/>
  <c r="IM332"/>
  <c r="JR332"/>
  <c r="JN332"/>
  <c r="LF332"/>
  <c r="LB332"/>
  <c r="IT333"/>
  <c r="IP333"/>
  <c r="JX333"/>
  <c r="KA333"/>
  <c r="KN333"/>
  <c r="KQ333"/>
  <c r="KV333"/>
  <c r="KY333"/>
  <c r="LD333"/>
  <c r="LG333"/>
  <c r="LN333"/>
  <c r="LJ333"/>
  <c r="LV333"/>
  <c r="LR333"/>
  <c r="IT334"/>
  <c r="IP334"/>
  <c r="JX334"/>
  <c r="KA334"/>
  <c r="KN334"/>
  <c r="KQ334"/>
  <c r="KV334"/>
  <c r="KY334"/>
  <c r="LD334"/>
  <c r="LG334"/>
  <c r="LN334"/>
  <c r="LJ334"/>
  <c r="LV334"/>
  <c r="LR334"/>
  <c r="KN335"/>
  <c r="KQ335"/>
  <c r="KV335"/>
  <c r="KY335"/>
  <c r="LD335"/>
  <c r="LG335"/>
  <c r="LN335"/>
  <c r="LJ335"/>
  <c r="LV335"/>
  <c r="LR335"/>
  <c r="IB336"/>
  <c r="IE336"/>
  <c r="IL336"/>
  <c r="IH336"/>
  <c r="KN336"/>
  <c r="KQ336"/>
  <c r="KV336"/>
  <c r="KY336"/>
  <c r="LD336"/>
  <c r="LG336"/>
  <c r="LN336"/>
  <c r="LJ336"/>
  <c r="LV336"/>
  <c r="LR336"/>
  <c r="IL337"/>
  <c r="IH337"/>
  <c r="KQ337"/>
  <c r="KN337"/>
  <c r="LD337"/>
  <c r="LG337"/>
  <c r="LV337"/>
  <c r="LR337"/>
  <c r="IT338"/>
  <c r="IP338"/>
  <c r="IZ338"/>
  <c r="JC338"/>
  <c r="JX338"/>
  <c r="KA338"/>
  <c r="KN338"/>
  <c r="KQ338"/>
  <c r="KV338"/>
  <c r="KY338"/>
  <c r="LD338"/>
  <c r="LG338"/>
  <c r="LN338"/>
  <c r="LJ338"/>
  <c r="LV338"/>
  <c r="LR338"/>
  <c r="ML338"/>
  <c r="MH338"/>
  <c r="IU339"/>
  <c r="IR339"/>
  <c r="JB339"/>
  <c r="IX339"/>
  <c r="JP339"/>
  <c r="KH339"/>
  <c r="KD339"/>
  <c r="LO339"/>
  <c r="LL339"/>
  <c r="LW339"/>
  <c r="LT339"/>
  <c r="MM339"/>
  <c r="MJ339"/>
  <c r="HV340"/>
  <c r="HR340"/>
  <c r="ID340"/>
  <c r="HZ340"/>
  <c r="IJ340"/>
  <c r="IM340"/>
  <c r="JR340"/>
  <c r="JN340"/>
  <c r="LF340"/>
  <c r="LB340"/>
  <c r="MD340"/>
  <c r="LZ340"/>
  <c r="FW278"/>
  <c r="GU278" s="1"/>
  <c r="GG279"/>
  <c r="GU279" s="1"/>
  <c r="JO279"/>
  <c r="FW280"/>
  <c r="GU280" s="1"/>
  <c r="GG281"/>
  <c r="GU281" s="1"/>
  <c r="JO281"/>
  <c r="GF282"/>
  <c r="GT282" s="1"/>
  <c r="HS282"/>
  <c r="HT282" s="1"/>
  <c r="FW283"/>
  <c r="GU283" s="1"/>
  <c r="FV284"/>
  <c r="HQ284"/>
  <c r="HR284" s="1"/>
  <c r="GG285"/>
  <c r="GU285" s="1"/>
  <c r="JO285"/>
  <c r="GF286"/>
  <c r="GT286" s="1"/>
  <c r="HS286"/>
  <c r="HT286" s="1"/>
  <c r="FW287"/>
  <c r="GU287" s="1"/>
  <c r="FV288"/>
  <c r="HQ288"/>
  <c r="HR288" s="1"/>
  <c r="GG289"/>
  <c r="GU289" s="1"/>
  <c r="JO289"/>
  <c r="GF290"/>
  <c r="GT290" s="1"/>
  <c r="HS290"/>
  <c r="FW291"/>
  <c r="GU291" s="1"/>
  <c r="FV292"/>
  <c r="HQ292"/>
  <c r="HR292" s="1"/>
  <c r="GG293"/>
  <c r="GU293" s="1"/>
  <c r="JO293"/>
  <c r="GF294"/>
  <c r="GT294" s="1"/>
  <c r="HS294"/>
  <c r="HT294" s="1"/>
  <c r="FW295"/>
  <c r="GU295" s="1"/>
  <c r="FV296"/>
  <c r="GK296" s="1"/>
  <c r="HQ296"/>
  <c r="HR296" s="1"/>
  <c r="GG297"/>
  <c r="GU297" s="1"/>
  <c r="JO297"/>
  <c r="GF298"/>
  <c r="GT298" s="1"/>
  <c r="HS298"/>
  <c r="HT298" s="1"/>
  <c r="FW299"/>
  <c r="GU299" s="1"/>
  <c r="FV300"/>
  <c r="HQ300"/>
  <c r="HR300" s="1"/>
  <c r="GF301"/>
  <c r="GT301" s="1"/>
  <c r="HS301"/>
  <c r="HT301" s="1"/>
  <c r="FW302"/>
  <c r="GU302" s="1"/>
  <c r="FV303"/>
  <c r="GK303" s="1"/>
  <c r="HQ303"/>
  <c r="HR303" s="1"/>
  <c r="GG304"/>
  <c r="GU304" s="1"/>
  <c r="JO304"/>
  <c r="GF305"/>
  <c r="GT305" s="1"/>
  <c r="FW306"/>
  <c r="JO306"/>
  <c r="LI306"/>
  <c r="FW307"/>
  <c r="GU307" s="1"/>
  <c r="LI307"/>
  <c r="LJ307" s="1"/>
  <c r="GG308"/>
  <c r="GU308" s="1"/>
  <c r="GF309"/>
  <c r="GT309" s="1"/>
  <c r="FW310"/>
  <c r="GU310" s="1"/>
  <c r="FV311"/>
  <c r="GK311" s="1"/>
  <c r="HQ311"/>
  <c r="HR311" s="1"/>
  <c r="GG312"/>
  <c r="GU312" s="1"/>
  <c r="JO312"/>
  <c r="GF313"/>
  <c r="GT313" s="1"/>
  <c r="FW314"/>
  <c r="LI314"/>
  <c r="GF315"/>
  <c r="GT315" s="1"/>
  <c r="FW316"/>
  <c r="LI316"/>
  <c r="GF317"/>
  <c r="GT317" s="1"/>
  <c r="JO317"/>
  <c r="FV318"/>
  <c r="GK318" s="1"/>
  <c r="HQ318"/>
  <c r="HR318" s="1"/>
  <c r="GG319"/>
  <c r="FW320"/>
  <c r="GU320" s="1"/>
  <c r="LI320"/>
  <c r="LJ320" s="1"/>
  <c r="GG321"/>
  <c r="GU321" s="1"/>
  <c r="JO321"/>
  <c r="GF322"/>
  <c r="GT322" s="1"/>
  <c r="FM323"/>
  <c r="FM586" s="1"/>
  <c r="GG323"/>
  <c r="JO323"/>
  <c r="FV324"/>
  <c r="HQ324"/>
  <c r="HR324" s="1"/>
  <c r="GG325"/>
  <c r="GU325" s="1"/>
  <c r="JO325"/>
  <c r="GF326"/>
  <c r="GT326" s="1"/>
  <c r="HS326"/>
  <c r="HT326" s="1"/>
  <c r="GG327"/>
  <c r="GU327" s="1"/>
  <c r="JO327"/>
  <c r="GF328"/>
  <c r="GT328" s="1"/>
  <c r="HS328"/>
  <c r="HT328" s="1"/>
  <c r="FW329"/>
  <c r="GU329" s="1"/>
  <c r="JO329"/>
  <c r="FW330"/>
  <c r="GU330" s="1"/>
  <c r="FV331"/>
  <c r="GK331" s="1"/>
  <c r="HQ331"/>
  <c r="JO331"/>
  <c r="GG332"/>
  <c r="FV333"/>
  <c r="GK333" s="1"/>
  <c r="HQ333"/>
  <c r="JO333"/>
  <c r="GG334"/>
  <c r="GU334" s="1"/>
  <c r="GF335"/>
  <c r="GT335" s="1"/>
  <c r="HS335"/>
  <c r="GF336"/>
  <c r="GT336" s="1"/>
  <c r="HS336"/>
  <c r="GF337"/>
  <c r="GT337" s="1"/>
  <c r="HS337"/>
  <c r="HT337" s="1"/>
  <c r="FW338"/>
  <c r="GU338" s="1"/>
  <c r="GG339"/>
  <c r="FW340"/>
  <c r="GU340" s="1"/>
  <c r="JO340"/>
  <c r="IO341"/>
  <c r="IZ341"/>
  <c r="JC341"/>
  <c r="JX341"/>
  <c r="KA341"/>
  <c r="KN341"/>
  <c r="KQ341"/>
  <c r="KV341"/>
  <c r="KY341"/>
  <c r="LD341"/>
  <c r="LG341"/>
  <c r="LN341"/>
  <c r="LJ341"/>
  <c r="LV341"/>
  <c r="LR341"/>
  <c r="ML341"/>
  <c r="MH341"/>
  <c r="HV342"/>
  <c r="HR342"/>
  <c r="IJ342"/>
  <c r="IM342"/>
  <c r="JR342"/>
  <c r="JN342"/>
  <c r="LF342"/>
  <c r="LB342"/>
  <c r="MD342"/>
  <c r="LZ342"/>
  <c r="IR343"/>
  <c r="IU343"/>
  <c r="JB343"/>
  <c r="IX343"/>
  <c r="KH343"/>
  <c r="KD343"/>
  <c r="LL343"/>
  <c r="LO343"/>
  <c r="LT343"/>
  <c r="LW343"/>
  <c r="MJ343"/>
  <c r="MM343"/>
  <c r="HW344"/>
  <c r="HT344"/>
  <c r="IB344"/>
  <c r="IL344"/>
  <c r="IH344"/>
  <c r="JZ344"/>
  <c r="JV344"/>
  <c r="KP344"/>
  <c r="KL344"/>
  <c r="KX344"/>
  <c r="KT344"/>
  <c r="MB344"/>
  <c r="ME344"/>
  <c r="IR345"/>
  <c r="IU345"/>
  <c r="JB345"/>
  <c r="IX345"/>
  <c r="JP345"/>
  <c r="JS345"/>
  <c r="KH345"/>
  <c r="KD345"/>
  <c r="LL345"/>
  <c r="LO345"/>
  <c r="LT345"/>
  <c r="LW345"/>
  <c r="MJ345"/>
  <c r="MM345"/>
  <c r="HV346"/>
  <c r="HR346"/>
  <c r="ID346"/>
  <c r="IJ346"/>
  <c r="IM346"/>
  <c r="JH346"/>
  <c r="JK346"/>
  <c r="JR346"/>
  <c r="JN346"/>
  <c r="KF346"/>
  <c r="KI346"/>
  <c r="LF346"/>
  <c r="LB346"/>
  <c r="MD346"/>
  <c r="LZ346"/>
  <c r="IB347"/>
  <c r="IE347"/>
  <c r="IL347"/>
  <c r="IH347"/>
  <c r="JJ347"/>
  <c r="JF347"/>
  <c r="JZ347"/>
  <c r="JV347"/>
  <c r="KP347"/>
  <c r="KL347"/>
  <c r="KX347"/>
  <c r="KT347"/>
  <c r="MB347"/>
  <c r="ME347"/>
  <c r="IT348"/>
  <c r="IP348"/>
  <c r="JX348"/>
  <c r="KA348"/>
  <c r="KN348"/>
  <c r="KQ348"/>
  <c r="KV348"/>
  <c r="KY348"/>
  <c r="LD348"/>
  <c r="LG348"/>
  <c r="LN348"/>
  <c r="LJ348"/>
  <c r="LV348"/>
  <c r="LR348"/>
  <c r="IT349"/>
  <c r="IP349"/>
  <c r="IZ349"/>
  <c r="JC349"/>
  <c r="JX349"/>
  <c r="KA349"/>
  <c r="KN349"/>
  <c r="KQ349"/>
  <c r="KV349"/>
  <c r="KY349"/>
  <c r="LD349"/>
  <c r="LG349"/>
  <c r="LN349"/>
  <c r="LJ349"/>
  <c r="LV349"/>
  <c r="LR349"/>
  <c r="ML349"/>
  <c r="MH349"/>
  <c r="IU350"/>
  <c r="IR350"/>
  <c r="JB350"/>
  <c r="IX350"/>
  <c r="JS350"/>
  <c r="JP350"/>
  <c r="KH350"/>
  <c r="KD350"/>
  <c r="LO350"/>
  <c r="LW350"/>
  <c r="LT350"/>
  <c r="MM350"/>
  <c r="MJ350"/>
  <c r="HV351"/>
  <c r="HR351"/>
  <c r="ID351"/>
  <c r="HZ351"/>
  <c r="IJ351"/>
  <c r="IM351"/>
  <c r="JH351"/>
  <c r="JK351"/>
  <c r="JR351"/>
  <c r="JN351"/>
  <c r="KF351"/>
  <c r="KI351"/>
  <c r="LF351"/>
  <c r="LB351"/>
  <c r="MD351"/>
  <c r="LZ351"/>
  <c r="HW352"/>
  <c r="HT352"/>
  <c r="IE352"/>
  <c r="IB352"/>
  <c r="IL352"/>
  <c r="IH352"/>
  <c r="JJ352"/>
  <c r="JF352"/>
  <c r="JZ352"/>
  <c r="JV352"/>
  <c r="KP352"/>
  <c r="KL352"/>
  <c r="KX352"/>
  <c r="KT352"/>
  <c r="ME352"/>
  <c r="MB352"/>
  <c r="IT353"/>
  <c r="IP353"/>
  <c r="IZ353"/>
  <c r="JC353"/>
  <c r="JX353"/>
  <c r="KA353"/>
  <c r="KN353"/>
  <c r="KQ353"/>
  <c r="KV353"/>
  <c r="KY353"/>
  <c r="LD353"/>
  <c r="LG353"/>
  <c r="LN353"/>
  <c r="LJ353"/>
  <c r="LV353"/>
  <c r="LR353"/>
  <c r="ML353"/>
  <c r="MH353"/>
  <c r="IU354"/>
  <c r="IR354"/>
  <c r="JB354"/>
  <c r="IX354"/>
  <c r="JS354"/>
  <c r="JP354"/>
  <c r="KH354"/>
  <c r="KD354"/>
  <c r="LW354"/>
  <c r="LT354"/>
  <c r="MM354"/>
  <c r="MJ354"/>
  <c r="HV355"/>
  <c r="HR355"/>
  <c r="ID355"/>
  <c r="HZ355"/>
  <c r="IJ355"/>
  <c r="IM355"/>
  <c r="JR355"/>
  <c r="JN355"/>
  <c r="KF355"/>
  <c r="KI355"/>
  <c r="LF355"/>
  <c r="LB355"/>
  <c r="MD355"/>
  <c r="LZ355"/>
  <c r="KQ356"/>
  <c r="KN356"/>
  <c r="LD356"/>
  <c r="LG356"/>
  <c r="LV356"/>
  <c r="LR356"/>
  <c r="KN357"/>
  <c r="KQ357"/>
  <c r="LD357"/>
  <c r="LG357"/>
  <c r="LV357"/>
  <c r="LR357"/>
  <c r="IT358"/>
  <c r="IP358"/>
  <c r="IZ358"/>
  <c r="JC358"/>
  <c r="JX358"/>
  <c r="KA358"/>
  <c r="KN358"/>
  <c r="KQ358"/>
  <c r="LD358"/>
  <c r="LG358"/>
  <c r="LN358"/>
  <c r="LJ358"/>
  <c r="LV358"/>
  <c r="LR358"/>
  <c r="ML358"/>
  <c r="MH358"/>
  <c r="LT359"/>
  <c r="LW359"/>
  <c r="IR360"/>
  <c r="IU360"/>
  <c r="JS360"/>
  <c r="JP360"/>
  <c r="KH360"/>
  <c r="KD360"/>
  <c r="LO360"/>
  <c r="LL360"/>
  <c r="LW360"/>
  <c r="LT360"/>
  <c r="IR361"/>
  <c r="IU361"/>
  <c r="JB361"/>
  <c r="IX361"/>
  <c r="JS361"/>
  <c r="JP361"/>
  <c r="KH361"/>
  <c r="KD361"/>
  <c r="LO361"/>
  <c r="LL361"/>
  <c r="LW361"/>
  <c r="LT361"/>
  <c r="MM361"/>
  <c r="MJ361"/>
  <c r="IB362"/>
  <c r="IE362"/>
  <c r="IL362"/>
  <c r="IH362"/>
  <c r="JJ362"/>
  <c r="JF362"/>
  <c r="JZ362"/>
  <c r="JV362"/>
  <c r="KP362"/>
  <c r="KL362"/>
  <c r="KX362"/>
  <c r="KT362"/>
  <c r="MB362"/>
  <c r="ME362"/>
  <c r="LT363"/>
  <c r="LW363"/>
  <c r="LT364"/>
  <c r="LW364"/>
  <c r="LT365"/>
  <c r="LW365"/>
  <c r="JP366"/>
  <c r="LW366"/>
  <c r="LT366"/>
  <c r="LT367"/>
  <c r="LW367"/>
  <c r="LT368"/>
  <c r="LW368"/>
  <c r="KF370"/>
  <c r="KI370"/>
  <c r="KN370"/>
  <c r="KQ370"/>
  <c r="KV370"/>
  <c r="KY370"/>
  <c r="LN372"/>
  <c r="LJ372"/>
  <c r="LV372"/>
  <c r="LR372"/>
  <c r="LV380"/>
  <c r="LR380"/>
  <c r="IL384"/>
  <c r="IH384"/>
  <c r="MD386"/>
  <c r="LZ386"/>
  <c r="IL390"/>
  <c r="IH390"/>
  <c r="KL397"/>
  <c r="JO267"/>
  <c r="GF268"/>
  <c r="GT268" s="1"/>
  <c r="HS268"/>
  <c r="HT268" s="1"/>
  <c r="JO273"/>
  <c r="GF274"/>
  <c r="GT274" s="1"/>
  <c r="HS274"/>
  <c r="HT274" s="1"/>
  <c r="FV276"/>
  <c r="GK276" s="1"/>
  <c r="JO277"/>
  <c r="GF278"/>
  <c r="GT278" s="1"/>
  <c r="HS278"/>
  <c r="HT278" s="1"/>
  <c r="FV279"/>
  <c r="GK279" s="1"/>
  <c r="HQ279"/>
  <c r="HR279" s="1"/>
  <c r="GF280"/>
  <c r="GT280" s="1"/>
  <c r="HS280"/>
  <c r="HT280" s="1"/>
  <c r="FV281"/>
  <c r="GK281" s="1"/>
  <c r="HQ281"/>
  <c r="HR281" s="1"/>
  <c r="JO282"/>
  <c r="GF283"/>
  <c r="GT283" s="1"/>
  <c r="HS283"/>
  <c r="HT283" s="1"/>
  <c r="FW284"/>
  <c r="GU284" s="1"/>
  <c r="FV285"/>
  <c r="GK285" s="1"/>
  <c r="HQ285"/>
  <c r="HR285" s="1"/>
  <c r="JO286"/>
  <c r="GF287"/>
  <c r="GT287" s="1"/>
  <c r="HS287"/>
  <c r="HT287" s="1"/>
  <c r="FW288"/>
  <c r="GU288" s="1"/>
  <c r="FV289"/>
  <c r="GK289" s="1"/>
  <c r="HQ289"/>
  <c r="HR289" s="1"/>
  <c r="GF291"/>
  <c r="GT291" s="1"/>
  <c r="HS291"/>
  <c r="FW292"/>
  <c r="GU292" s="1"/>
  <c r="FV293"/>
  <c r="GK293" s="1"/>
  <c r="HQ293"/>
  <c r="HR293" s="1"/>
  <c r="JO294"/>
  <c r="GF295"/>
  <c r="GT295" s="1"/>
  <c r="HS295"/>
  <c r="HT295" s="1"/>
  <c r="FV297"/>
  <c r="GK297" s="1"/>
  <c r="HQ297"/>
  <c r="HR297" s="1"/>
  <c r="JO298"/>
  <c r="GF299"/>
  <c r="GT299" s="1"/>
  <c r="HS299"/>
  <c r="HT299" s="1"/>
  <c r="FW300"/>
  <c r="GU300" s="1"/>
  <c r="JO301"/>
  <c r="GF302"/>
  <c r="GT302" s="1"/>
  <c r="HS302"/>
  <c r="HT302" s="1"/>
  <c r="KQ303"/>
  <c r="FV304"/>
  <c r="GK304" s="1"/>
  <c r="IM304"/>
  <c r="JS305"/>
  <c r="GJ306"/>
  <c r="HS306"/>
  <c r="IM306"/>
  <c r="HS307"/>
  <c r="HT307" s="1"/>
  <c r="FV308"/>
  <c r="GK308" s="1"/>
  <c r="JO308"/>
  <c r="KA308"/>
  <c r="LG308"/>
  <c r="LO308"/>
  <c r="LW308"/>
  <c r="ME308"/>
  <c r="JS309"/>
  <c r="LW309"/>
  <c r="GF310"/>
  <c r="GT310" s="1"/>
  <c r="HS310"/>
  <c r="HT310" s="1"/>
  <c r="KQ311"/>
  <c r="FV312"/>
  <c r="GK312" s="1"/>
  <c r="IM312"/>
  <c r="LW313"/>
  <c r="GJ314"/>
  <c r="HS314"/>
  <c r="IM314"/>
  <c r="JC314"/>
  <c r="GJ316"/>
  <c r="HS316"/>
  <c r="IM316"/>
  <c r="JC316"/>
  <c r="KQ318"/>
  <c r="FV319"/>
  <c r="HS320"/>
  <c r="HT320" s="1"/>
  <c r="FV321"/>
  <c r="GK321" s="1"/>
  <c r="IM321"/>
  <c r="KQ322"/>
  <c r="KY322"/>
  <c r="LW322"/>
  <c r="FV323"/>
  <c r="GH323"/>
  <c r="HQ323"/>
  <c r="HR323" s="1"/>
  <c r="FW324"/>
  <c r="GU324" s="1"/>
  <c r="FV325"/>
  <c r="GK325" s="1"/>
  <c r="HQ325"/>
  <c r="HR325" s="1"/>
  <c r="JO326"/>
  <c r="FV327"/>
  <c r="GK327" s="1"/>
  <c r="HQ327"/>
  <c r="HR327" s="1"/>
  <c r="JO328"/>
  <c r="GF329"/>
  <c r="GT329" s="1"/>
  <c r="HS329"/>
  <c r="GF330"/>
  <c r="GT330" s="1"/>
  <c r="HS330"/>
  <c r="FV332"/>
  <c r="HQ332"/>
  <c r="HR332" s="1"/>
  <c r="FV334"/>
  <c r="GK334" s="1"/>
  <c r="HQ334"/>
  <c r="JO334"/>
  <c r="JO337"/>
  <c r="GF338"/>
  <c r="GT338" s="1"/>
  <c r="HS338"/>
  <c r="JO338"/>
  <c r="FV339"/>
  <c r="HQ339"/>
  <c r="GF340"/>
  <c r="GT340" s="1"/>
  <c r="HS340"/>
  <c r="HT341"/>
  <c r="HW341"/>
  <c r="IB341"/>
  <c r="IE341"/>
  <c r="IL341"/>
  <c r="IH341"/>
  <c r="JJ341"/>
  <c r="JF341"/>
  <c r="JZ341"/>
  <c r="JV341"/>
  <c r="KP341"/>
  <c r="KL341"/>
  <c r="KX341"/>
  <c r="KT341"/>
  <c r="MB341"/>
  <c r="ME341"/>
  <c r="JS342"/>
  <c r="JP342"/>
  <c r="LL342"/>
  <c r="LT342"/>
  <c r="LW342"/>
  <c r="IT343"/>
  <c r="IP343"/>
  <c r="IZ343"/>
  <c r="JC343"/>
  <c r="JX343"/>
  <c r="KA343"/>
  <c r="KV343"/>
  <c r="KY343"/>
  <c r="LD343"/>
  <c r="LG343"/>
  <c r="LN343"/>
  <c r="LV343"/>
  <c r="LR343"/>
  <c r="ML343"/>
  <c r="MH343"/>
  <c r="ID344"/>
  <c r="HZ344"/>
  <c r="IM344"/>
  <c r="IJ344"/>
  <c r="JR344"/>
  <c r="JN344"/>
  <c r="KF344"/>
  <c r="KI344"/>
  <c r="LF344"/>
  <c r="LB344"/>
  <c r="MD344"/>
  <c r="LZ344"/>
  <c r="IT345"/>
  <c r="IP345"/>
  <c r="IZ345"/>
  <c r="JC345"/>
  <c r="JX345"/>
  <c r="KA345"/>
  <c r="KN345"/>
  <c r="KQ345"/>
  <c r="KV345"/>
  <c r="KY345"/>
  <c r="LD345"/>
  <c r="LG345"/>
  <c r="LN345"/>
  <c r="LJ345"/>
  <c r="LV345"/>
  <c r="LR345"/>
  <c r="ML345"/>
  <c r="MH345"/>
  <c r="IR346"/>
  <c r="IU346"/>
  <c r="JB346"/>
  <c r="IX346"/>
  <c r="KH346"/>
  <c r="KD346"/>
  <c r="LL346"/>
  <c r="LO346"/>
  <c r="LT346"/>
  <c r="LW346"/>
  <c r="MJ346"/>
  <c r="MM346"/>
  <c r="ID347"/>
  <c r="HZ347"/>
  <c r="IJ347"/>
  <c r="IM347"/>
  <c r="JH347"/>
  <c r="JK347"/>
  <c r="JR347"/>
  <c r="JN347"/>
  <c r="KF347"/>
  <c r="KI347"/>
  <c r="LF347"/>
  <c r="LB347"/>
  <c r="MD347"/>
  <c r="LZ347"/>
  <c r="IB348"/>
  <c r="IE348"/>
  <c r="IL348"/>
  <c r="IH348"/>
  <c r="JZ348"/>
  <c r="JV348"/>
  <c r="KP348"/>
  <c r="KL348"/>
  <c r="KX348"/>
  <c r="KT348"/>
  <c r="MB348"/>
  <c r="ME348"/>
  <c r="IB349"/>
  <c r="IE349"/>
  <c r="IL349"/>
  <c r="IH349"/>
  <c r="JJ349"/>
  <c r="JF349"/>
  <c r="JZ349"/>
  <c r="JV349"/>
  <c r="KP349"/>
  <c r="KL349"/>
  <c r="KX349"/>
  <c r="KT349"/>
  <c r="MB349"/>
  <c r="ME349"/>
  <c r="IT350"/>
  <c r="IP350"/>
  <c r="JC350"/>
  <c r="IZ350"/>
  <c r="KA350"/>
  <c r="JX350"/>
  <c r="KQ350"/>
  <c r="KN350"/>
  <c r="KY350"/>
  <c r="KV350"/>
  <c r="LD350"/>
  <c r="LN350"/>
  <c r="LJ350"/>
  <c r="LV350"/>
  <c r="LR350"/>
  <c r="ML350"/>
  <c r="MH350"/>
  <c r="IR351"/>
  <c r="IU351"/>
  <c r="JB351"/>
  <c r="IX351"/>
  <c r="KH351"/>
  <c r="KD351"/>
  <c r="LL351"/>
  <c r="LO351"/>
  <c r="LT351"/>
  <c r="LW351"/>
  <c r="MJ351"/>
  <c r="MM351"/>
  <c r="ID352"/>
  <c r="HZ352"/>
  <c r="IM352"/>
  <c r="IJ352"/>
  <c r="JK352"/>
  <c r="JH352"/>
  <c r="JR352"/>
  <c r="JN352"/>
  <c r="KI352"/>
  <c r="KF352"/>
  <c r="LF352"/>
  <c r="LB352"/>
  <c r="MD352"/>
  <c r="LZ352"/>
  <c r="IB353"/>
  <c r="IE353"/>
  <c r="IL353"/>
  <c r="IH353"/>
  <c r="JJ353"/>
  <c r="JF353"/>
  <c r="JZ353"/>
  <c r="JV353"/>
  <c r="KP353"/>
  <c r="KL353"/>
  <c r="KX353"/>
  <c r="KT353"/>
  <c r="MB353"/>
  <c r="ME353"/>
  <c r="IT354"/>
  <c r="IP354"/>
  <c r="JC354"/>
  <c r="IZ354"/>
  <c r="KA354"/>
  <c r="JX354"/>
  <c r="KQ354"/>
  <c r="KN354"/>
  <c r="KY354"/>
  <c r="KV354"/>
  <c r="LG354"/>
  <c r="LD354"/>
  <c r="LN354"/>
  <c r="LJ354"/>
  <c r="LV354"/>
  <c r="LR354"/>
  <c r="ML354"/>
  <c r="MH354"/>
  <c r="IR355"/>
  <c r="IU355"/>
  <c r="JB355"/>
  <c r="IX355"/>
  <c r="KH355"/>
  <c r="KD355"/>
  <c r="LL355"/>
  <c r="LO355"/>
  <c r="LT355"/>
  <c r="LW355"/>
  <c r="MJ355"/>
  <c r="MM355"/>
  <c r="IL356"/>
  <c r="IH356"/>
  <c r="KP356"/>
  <c r="KL356"/>
  <c r="IL357"/>
  <c r="IH357"/>
  <c r="KP357"/>
  <c r="KL357"/>
  <c r="IB358"/>
  <c r="IE358"/>
  <c r="IL358"/>
  <c r="IH358"/>
  <c r="JJ358"/>
  <c r="JF358"/>
  <c r="JZ358"/>
  <c r="JV358"/>
  <c r="KP358"/>
  <c r="KL358"/>
  <c r="KX358"/>
  <c r="KT358"/>
  <c r="MB358"/>
  <c r="ME358"/>
  <c r="KQ359"/>
  <c r="KN359"/>
  <c r="LD359"/>
  <c r="LG359"/>
  <c r="LV359"/>
  <c r="LR359"/>
  <c r="IT360"/>
  <c r="IP360"/>
  <c r="KA360"/>
  <c r="JX360"/>
  <c r="KQ360"/>
  <c r="KN360"/>
  <c r="KY360"/>
  <c r="KV360"/>
  <c r="LG360"/>
  <c r="LD360"/>
  <c r="LN360"/>
  <c r="LJ360"/>
  <c r="LV360"/>
  <c r="LR360"/>
  <c r="IP361"/>
  <c r="IZ361"/>
  <c r="JC361"/>
  <c r="KA361"/>
  <c r="JX361"/>
  <c r="KY361"/>
  <c r="KV361"/>
  <c r="LG361"/>
  <c r="LD361"/>
  <c r="LN361"/>
  <c r="LJ361"/>
  <c r="LV361"/>
  <c r="LR361"/>
  <c r="ML361"/>
  <c r="MH361"/>
  <c r="HV362"/>
  <c r="HR362"/>
  <c r="ID362"/>
  <c r="HZ362"/>
  <c r="IJ362"/>
  <c r="IM362"/>
  <c r="JH362"/>
  <c r="JK362"/>
  <c r="JR362"/>
  <c r="JN362"/>
  <c r="KF362"/>
  <c r="KI362"/>
  <c r="LF362"/>
  <c r="LB362"/>
  <c r="MD362"/>
  <c r="LZ362"/>
  <c r="IL363"/>
  <c r="IH363"/>
  <c r="KN363"/>
  <c r="KQ363"/>
  <c r="LG363"/>
  <c r="LD363"/>
  <c r="LV363"/>
  <c r="LR363"/>
  <c r="KQ364"/>
  <c r="KN364"/>
  <c r="LD364"/>
  <c r="LG364"/>
  <c r="LV364"/>
  <c r="LR364"/>
  <c r="KN365"/>
  <c r="KQ365"/>
  <c r="LD365"/>
  <c r="LG365"/>
  <c r="LV365"/>
  <c r="LR365"/>
  <c r="KN366"/>
  <c r="KQ366"/>
  <c r="LD366"/>
  <c r="LG366"/>
  <c r="LV366"/>
  <c r="LR366"/>
  <c r="KN367"/>
  <c r="KQ367"/>
  <c r="LG367"/>
  <c r="LD367"/>
  <c r="LV367"/>
  <c r="LR367"/>
  <c r="KQ368"/>
  <c r="KN368"/>
  <c r="LD368"/>
  <c r="LG368"/>
  <c r="LV368"/>
  <c r="LR368"/>
  <c r="IE372"/>
  <c r="HT378"/>
  <c r="HW378"/>
  <c r="IB378"/>
  <c r="IE378"/>
  <c r="HT380"/>
  <c r="HW380"/>
  <c r="IR380"/>
  <c r="IU380"/>
  <c r="LD394"/>
  <c r="LG394"/>
  <c r="LF396"/>
  <c r="LB396"/>
  <c r="IL398"/>
  <c r="IH398"/>
  <c r="IB422"/>
  <c r="IE422"/>
  <c r="JB423"/>
  <c r="IX423"/>
  <c r="HS266"/>
  <c r="IM266"/>
  <c r="JC266"/>
  <c r="JK266"/>
  <c r="LO266"/>
  <c r="LW266"/>
  <c r="ME266"/>
  <c r="MM266"/>
  <c r="FV267"/>
  <c r="GK267" s="1"/>
  <c r="IM267"/>
  <c r="JO268"/>
  <c r="HS269"/>
  <c r="HT269" s="1"/>
  <c r="HS271"/>
  <c r="HT271" s="1"/>
  <c r="KQ272"/>
  <c r="FV273"/>
  <c r="GK273" s="1"/>
  <c r="IM273"/>
  <c r="JO274"/>
  <c r="HS275"/>
  <c r="HT275" s="1"/>
  <c r="FV277"/>
  <c r="GK277" s="1"/>
  <c r="JO278"/>
  <c r="JO280"/>
  <c r="FV282"/>
  <c r="GK282" s="1"/>
  <c r="JO283"/>
  <c r="HS284"/>
  <c r="HT284" s="1"/>
  <c r="FV286"/>
  <c r="GK286" s="1"/>
  <c r="JO287"/>
  <c r="HS288"/>
  <c r="HT288" s="1"/>
  <c r="FV290"/>
  <c r="GK290" s="1"/>
  <c r="JO290"/>
  <c r="HS292"/>
  <c r="HT292" s="1"/>
  <c r="FV294"/>
  <c r="GK294" s="1"/>
  <c r="JO295"/>
  <c r="HS296"/>
  <c r="HT296" s="1"/>
  <c r="FV298"/>
  <c r="GK298" s="1"/>
  <c r="JO299"/>
  <c r="HS300"/>
  <c r="HT300" s="1"/>
  <c r="FV301"/>
  <c r="GK301" s="1"/>
  <c r="JO302"/>
  <c r="HS303"/>
  <c r="HT303" s="1"/>
  <c r="JN303"/>
  <c r="LR303"/>
  <c r="FV305"/>
  <c r="GK305" s="1"/>
  <c r="JO307"/>
  <c r="HR308"/>
  <c r="HZ308"/>
  <c r="IH308"/>
  <c r="IP308"/>
  <c r="FV309"/>
  <c r="GK309" s="1"/>
  <c r="JO310"/>
  <c r="HS311"/>
  <c r="HT311" s="1"/>
  <c r="JN311"/>
  <c r="LR311"/>
  <c r="FV313"/>
  <c r="GK313" s="1"/>
  <c r="JO314"/>
  <c r="FV315"/>
  <c r="GK315" s="1"/>
  <c r="JO315"/>
  <c r="JO316"/>
  <c r="FV317"/>
  <c r="GK317" s="1"/>
  <c r="HS318"/>
  <c r="HT318" s="1"/>
  <c r="JN318"/>
  <c r="LR318"/>
  <c r="FW319"/>
  <c r="GU319" s="1"/>
  <c r="HR319"/>
  <c r="HZ319"/>
  <c r="IH319"/>
  <c r="IP319"/>
  <c r="JF319"/>
  <c r="JN319"/>
  <c r="JV319"/>
  <c r="KD319"/>
  <c r="KL319"/>
  <c r="KT319"/>
  <c r="LR319"/>
  <c r="MH319"/>
  <c r="JO320"/>
  <c r="FV322"/>
  <c r="FK323"/>
  <c r="MA323" s="1"/>
  <c r="HS324"/>
  <c r="HT324" s="1"/>
  <c r="FV326"/>
  <c r="GK326" s="1"/>
  <c r="FV328"/>
  <c r="GK328" s="1"/>
  <c r="HS331"/>
  <c r="FW332"/>
  <c r="HS333"/>
  <c r="FV335"/>
  <c r="FV336"/>
  <c r="FV337"/>
  <c r="GK337" s="1"/>
  <c r="FW339"/>
  <c r="GF341"/>
  <c r="GT341" s="1"/>
  <c r="HQ341"/>
  <c r="ID341"/>
  <c r="HZ341"/>
  <c r="IJ341"/>
  <c r="IM341"/>
  <c r="JH341"/>
  <c r="JK341"/>
  <c r="JR341"/>
  <c r="JN341"/>
  <c r="KF341"/>
  <c r="KI341"/>
  <c r="LF341"/>
  <c r="LB341"/>
  <c r="MD341"/>
  <c r="LZ341"/>
  <c r="KN342"/>
  <c r="KQ342"/>
  <c r="KV342"/>
  <c r="KY342"/>
  <c r="LD342"/>
  <c r="LG342"/>
  <c r="LN342"/>
  <c r="LJ342"/>
  <c r="LV342"/>
  <c r="LR342"/>
  <c r="IB343"/>
  <c r="IE343"/>
  <c r="IL343"/>
  <c r="IH343"/>
  <c r="JZ343"/>
  <c r="JV343"/>
  <c r="KP343"/>
  <c r="KL343"/>
  <c r="KX343"/>
  <c r="KT343"/>
  <c r="MB343"/>
  <c r="ME343"/>
  <c r="IU344"/>
  <c r="JB344"/>
  <c r="IX344"/>
  <c r="KH344"/>
  <c r="KD344"/>
  <c r="LT344"/>
  <c r="LW344"/>
  <c r="MJ344"/>
  <c r="MM344"/>
  <c r="IB345"/>
  <c r="IE345"/>
  <c r="IL345"/>
  <c r="IH345"/>
  <c r="JJ345"/>
  <c r="JF345"/>
  <c r="JZ345"/>
  <c r="JV345"/>
  <c r="KP345"/>
  <c r="KL345"/>
  <c r="KX345"/>
  <c r="KT345"/>
  <c r="MB345"/>
  <c r="ME345"/>
  <c r="IT346"/>
  <c r="IP346"/>
  <c r="IZ346"/>
  <c r="JC346"/>
  <c r="JX346"/>
  <c r="KA346"/>
  <c r="KN346"/>
  <c r="KQ346"/>
  <c r="KV346"/>
  <c r="KY346"/>
  <c r="LD346"/>
  <c r="LG346"/>
  <c r="LN346"/>
  <c r="LJ346"/>
  <c r="LV346"/>
  <c r="LR346"/>
  <c r="ML346"/>
  <c r="MH346"/>
  <c r="IR347"/>
  <c r="IU347"/>
  <c r="JB347"/>
  <c r="IX347"/>
  <c r="JP347"/>
  <c r="JS347"/>
  <c r="KH347"/>
  <c r="KD347"/>
  <c r="LL347"/>
  <c r="LT347"/>
  <c r="LW347"/>
  <c r="MJ347"/>
  <c r="MM347"/>
  <c r="HV348"/>
  <c r="HR348"/>
  <c r="ID348"/>
  <c r="HZ348"/>
  <c r="IJ348"/>
  <c r="IM348"/>
  <c r="JR348"/>
  <c r="JN348"/>
  <c r="KF348"/>
  <c r="KI348"/>
  <c r="LF348"/>
  <c r="LB348"/>
  <c r="MD348"/>
  <c r="LZ348"/>
  <c r="HV349"/>
  <c r="HR349"/>
  <c r="ID349"/>
  <c r="HZ349"/>
  <c r="IJ349"/>
  <c r="IM349"/>
  <c r="JH349"/>
  <c r="JK349"/>
  <c r="JR349"/>
  <c r="JN349"/>
  <c r="KF349"/>
  <c r="KI349"/>
  <c r="LF349"/>
  <c r="LB349"/>
  <c r="MD349"/>
  <c r="LZ349"/>
  <c r="HW350"/>
  <c r="HT350"/>
  <c r="IE350"/>
  <c r="IB350"/>
  <c r="IL350"/>
  <c r="IH350"/>
  <c r="JJ350"/>
  <c r="JF350"/>
  <c r="JZ350"/>
  <c r="JV350"/>
  <c r="KP350"/>
  <c r="KL350"/>
  <c r="KX350"/>
  <c r="KT350"/>
  <c r="ME350"/>
  <c r="MB350"/>
  <c r="IT351"/>
  <c r="IP351"/>
  <c r="IZ351"/>
  <c r="JC351"/>
  <c r="JX351"/>
  <c r="KA351"/>
  <c r="KN351"/>
  <c r="KQ351"/>
  <c r="KV351"/>
  <c r="KY351"/>
  <c r="LD351"/>
  <c r="LG351"/>
  <c r="LN351"/>
  <c r="LJ351"/>
  <c r="LV351"/>
  <c r="LR351"/>
  <c r="ML351"/>
  <c r="MH351"/>
  <c r="IU352"/>
  <c r="IR352"/>
  <c r="JB352"/>
  <c r="IX352"/>
  <c r="JP352"/>
  <c r="KH352"/>
  <c r="KD352"/>
  <c r="LO352"/>
  <c r="LL352"/>
  <c r="LW352"/>
  <c r="LT352"/>
  <c r="MM352"/>
  <c r="MJ352"/>
  <c r="HV353"/>
  <c r="HR353"/>
  <c r="ID353"/>
  <c r="HZ353"/>
  <c r="IJ353"/>
  <c r="IM353"/>
  <c r="JH353"/>
  <c r="JK353"/>
  <c r="JR353"/>
  <c r="JN353"/>
  <c r="KF353"/>
  <c r="KI353"/>
  <c r="LF353"/>
  <c r="LB353"/>
  <c r="MD353"/>
  <c r="LZ353"/>
  <c r="HW354"/>
  <c r="HT354"/>
  <c r="IE354"/>
  <c r="IB354"/>
  <c r="IL354"/>
  <c r="IH354"/>
  <c r="JJ354"/>
  <c r="JF354"/>
  <c r="JZ354"/>
  <c r="JV354"/>
  <c r="KP354"/>
  <c r="KL354"/>
  <c r="KX354"/>
  <c r="KT354"/>
  <c r="ME354"/>
  <c r="MB354"/>
  <c r="IT355"/>
  <c r="IP355"/>
  <c r="IZ355"/>
  <c r="JC355"/>
  <c r="JX355"/>
  <c r="KA355"/>
  <c r="KN355"/>
  <c r="KQ355"/>
  <c r="KV355"/>
  <c r="KY355"/>
  <c r="LD355"/>
  <c r="LG355"/>
  <c r="LN355"/>
  <c r="LJ355"/>
  <c r="LV355"/>
  <c r="LR355"/>
  <c r="ML355"/>
  <c r="MH355"/>
  <c r="IJ356"/>
  <c r="IM356"/>
  <c r="JR356"/>
  <c r="JN356"/>
  <c r="LF356"/>
  <c r="LB356"/>
  <c r="IM357"/>
  <c r="IJ357"/>
  <c r="JR357"/>
  <c r="JN357"/>
  <c r="LF357"/>
  <c r="LB357"/>
  <c r="ID358"/>
  <c r="HZ358"/>
  <c r="IJ358"/>
  <c r="IM358"/>
  <c r="JH358"/>
  <c r="JK358"/>
  <c r="JR358"/>
  <c r="JN358"/>
  <c r="KF358"/>
  <c r="KI358"/>
  <c r="LF358"/>
  <c r="LB358"/>
  <c r="MD358"/>
  <c r="LZ358"/>
  <c r="IL359"/>
  <c r="IH359"/>
  <c r="KP359"/>
  <c r="KL359"/>
  <c r="IB360"/>
  <c r="IE360"/>
  <c r="IL360"/>
  <c r="IH360"/>
  <c r="JZ360"/>
  <c r="JV360"/>
  <c r="KP360"/>
  <c r="KL360"/>
  <c r="KX360"/>
  <c r="KT360"/>
  <c r="ME360"/>
  <c r="MB360"/>
  <c r="IB361"/>
  <c r="IE361"/>
  <c r="IL361"/>
  <c r="IH361"/>
  <c r="JZ361"/>
  <c r="JV361"/>
  <c r="KP361"/>
  <c r="KL361"/>
  <c r="KX361"/>
  <c r="KT361"/>
  <c r="ME361"/>
  <c r="MB361"/>
  <c r="JB362"/>
  <c r="IX362"/>
  <c r="KH362"/>
  <c r="KD362"/>
  <c r="LL362"/>
  <c r="LO362"/>
  <c r="LT362"/>
  <c r="LW362"/>
  <c r="MJ362"/>
  <c r="MM362"/>
  <c r="IJ363"/>
  <c r="IM363"/>
  <c r="JR363"/>
  <c r="JN363"/>
  <c r="KP363"/>
  <c r="KL363"/>
  <c r="IL364"/>
  <c r="IH364"/>
  <c r="KP364"/>
  <c r="KL364"/>
  <c r="IL365"/>
  <c r="IH365"/>
  <c r="KP365"/>
  <c r="KL365"/>
  <c r="IL366"/>
  <c r="IH366"/>
  <c r="KP366"/>
  <c r="KL366"/>
  <c r="IL367"/>
  <c r="IH367"/>
  <c r="KP367"/>
  <c r="KL367"/>
  <c r="IL368"/>
  <c r="IH368"/>
  <c r="KP368"/>
  <c r="KL368"/>
  <c r="KN369"/>
  <c r="KQ369"/>
  <c r="LV369"/>
  <c r="LR369"/>
  <c r="KP383"/>
  <c r="KL383"/>
  <c r="KP389"/>
  <c r="KL389"/>
  <c r="IL394"/>
  <c r="IH394"/>
  <c r="LB265"/>
  <c r="LJ265"/>
  <c r="LR265"/>
  <c r="LZ265"/>
  <c r="MH265"/>
  <c r="LB270"/>
  <c r="LJ270"/>
  <c r="LR270"/>
  <c r="LZ270"/>
  <c r="MH270"/>
  <c r="LR272"/>
  <c r="FV291"/>
  <c r="FW322"/>
  <c r="GU322" s="1"/>
  <c r="FL323"/>
  <c r="LY323" s="1"/>
  <c r="FV330"/>
  <c r="FW335"/>
  <c r="GU335" s="1"/>
  <c r="FW336"/>
  <c r="GU336" s="1"/>
  <c r="GJ341"/>
  <c r="IR341"/>
  <c r="IU341"/>
  <c r="JB341"/>
  <c r="IX341"/>
  <c r="JP341"/>
  <c r="JS341"/>
  <c r="KH341"/>
  <c r="KD341"/>
  <c r="LL341"/>
  <c r="LO341"/>
  <c r="LT341"/>
  <c r="LW341"/>
  <c r="MJ341"/>
  <c r="MM341"/>
  <c r="IB342"/>
  <c r="IE342"/>
  <c r="IL342"/>
  <c r="IH342"/>
  <c r="KP342"/>
  <c r="KL342"/>
  <c r="KX342"/>
  <c r="KT342"/>
  <c r="MB342"/>
  <c r="ME342"/>
  <c r="HV343"/>
  <c r="HR343"/>
  <c r="ID343"/>
  <c r="HZ343"/>
  <c r="IJ343"/>
  <c r="IM343"/>
  <c r="JR343"/>
  <c r="JN343"/>
  <c r="KF343"/>
  <c r="KI343"/>
  <c r="LF343"/>
  <c r="LB343"/>
  <c r="MD343"/>
  <c r="LZ343"/>
  <c r="JC344"/>
  <c r="IZ344"/>
  <c r="JX344"/>
  <c r="KA344"/>
  <c r="KN344"/>
  <c r="KQ344"/>
  <c r="KV344"/>
  <c r="KY344"/>
  <c r="LD344"/>
  <c r="LG344"/>
  <c r="LN344"/>
  <c r="LJ344"/>
  <c r="LV344"/>
  <c r="LR344"/>
  <c r="ML344"/>
  <c r="MH344"/>
  <c r="ID345"/>
  <c r="HZ345"/>
  <c r="IJ345"/>
  <c r="IM345"/>
  <c r="JH345"/>
  <c r="JK345"/>
  <c r="JR345"/>
  <c r="JN345"/>
  <c r="KF345"/>
  <c r="KI345"/>
  <c r="LF345"/>
  <c r="LB345"/>
  <c r="MD345"/>
  <c r="LZ345"/>
  <c r="IB346"/>
  <c r="IE346"/>
  <c r="IL346"/>
  <c r="IH346"/>
  <c r="JJ346"/>
  <c r="JF346"/>
  <c r="JZ346"/>
  <c r="JV346"/>
  <c r="KP346"/>
  <c r="KL346"/>
  <c r="KX346"/>
  <c r="KT346"/>
  <c r="MB346"/>
  <c r="ME346"/>
  <c r="IT347"/>
  <c r="IP347"/>
  <c r="IZ347"/>
  <c r="JC347"/>
  <c r="JX347"/>
  <c r="KA347"/>
  <c r="KN347"/>
  <c r="KQ347"/>
  <c r="KV347"/>
  <c r="KY347"/>
  <c r="LD347"/>
  <c r="LG347"/>
  <c r="LN347"/>
  <c r="LJ347"/>
  <c r="LV347"/>
  <c r="LR347"/>
  <c r="ML347"/>
  <c r="MH347"/>
  <c r="IR348"/>
  <c r="IU348"/>
  <c r="KH348"/>
  <c r="KD348"/>
  <c r="LL348"/>
  <c r="LO348"/>
  <c r="LT348"/>
  <c r="LW348"/>
  <c r="IR349"/>
  <c r="IU349"/>
  <c r="JB349"/>
  <c r="IX349"/>
  <c r="KH349"/>
  <c r="KD349"/>
  <c r="LL349"/>
  <c r="LO349"/>
  <c r="LT349"/>
  <c r="LW349"/>
  <c r="MJ349"/>
  <c r="MM349"/>
  <c r="ID350"/>
  <c r="HZ350"/>
  <c r="IM350"/>
  <c r="IJ350"/>
  <c r="JK350"/>
  <c r="JH350"/>
  <c r="JR350"/>
  <c r="JN350"/>
  <c r="KI350"/>
  <c r="KF350"/>
  <c r="LF350"/>
  <c r="LB350"/>
  <c r="MD350"/>
  <c r="LZ350"/>
  <c r="IB351"/>
  <c r="IE351"/>
  <c r="IL351"/>
  <c r="IH351"/>
  <c r="JJ351"/>
  <c r="JF351"/>
  <c r="JZ351"/>
  <c r="JV351"/>
  <c r="KP351"/>
  <c r="KL351"/>
  <c r="KX351"/>
  <c r="KT351"/>
  <c r="MB351"/>
  <c r="ME351"/>
  <c r="IT352"/>
  <c r="IP352"/>
  <c r="JC352"/>
  <c r="IZ352"/>
  <c r="KA352"/>
  <c r="JX352"/>
  <c r="KQ352"/>
  <c r="KN352"/>
  <c r="KY352"/>
  <c r="KV352"/>
  <c r="LG352"/>
  <c r="LD352"/>
  <c r="LN352"/>
  <c r="LJ352"/>
  <c r="LV352"/>
  <c r="LR352"/>
  <c r="ML352"/>
  <c r="MH352"/>
  <c r="IR353"/>
  <c r="IU353"/>
  <c r="JB353"/>
  <c r="IX353"/>
  <c r="KH353"/>
  <c r="KD353"/>
  <c r="LL353"/>
  <c r="LO353"/>
  <c r="LT353"/>
  <c r="LW353"/>
  <c r="MJ353"/>
  <c r="MM353"/>
  <c r="ID354"/>
  <c r="HZ354"/>
  <c r="IM354"/>
  <c r="IJ354"/>
  <c r="JK354"/>
  <c r="JH354"/>
  <c r="JR354"/>
  <c r="JN354"/>
  <c r="KI354"/>
  <c r="KF354"/>
  <c r="LF354"/>
  <c r="LB354"/>
  <c r="MD354"/>
  <c r="LZ354"/>
  <c r="IB355"/>
  <c r="IE355"/>
  <c r="IL355"/>
  <c r="IH355"/>
  <c r="JZ355"/>
  <c r="JV355"/>
  <c r="KP355"/>
  <c r="KL355"/>
  <c r="KX355"/>
  <c r="KT355"/>
  <c r="MB355"/>
  <c r="ME355"/>
  <c r="LT356"/>
  <c r="LW356"/>
  <c r="LT357"/>
  <c r="LW357"/>
  <c r="IR358"/>
  <c r="IU358"/>
  <c r="JB358"/>
  <c r="IX358"/>
  <c r="JP358"/>
  <c r="JS358"/>
  <c r="KH358"/>
  <c r="KD358"/>
  <c r="LL358"/>
  <c r="LO358"/>
  <c r="LT358"/>
  <c r="LW358"/>
  <c r="MJ358"/>
  <c r="MM358"/>
  <c r="IJ359"/>
  <c r="IM359"/>
  <c r="JR359"/>
  <c r="JN359"/>
  <c r="LF359"/>
  <c r="LB359"/>
  <c r="HV360"/>
  <c r="HR360"/>
  <c r="ID360"/>
  <c r="HZ360"/>
  <c r="IJ360"/>
  <c r="IM360"/>
  <c r="JR360"/>
  <c r="JN360"/>
  <c r="KI360"/>
  <c r="KF360"/>
  <c r="LF360"/>
  <c r="LB360"/>
  <c r="MD360"/>
  <c r="LZ360"/>
  <c r="ID361"/>
  <c r="HZ361"/>
  <c r="IJ361"/>
  <c r="IM361"/>
  <c r="JR361"/>
  <c r="JN361"/>
  <c r="KI361"/>
  <c r="KF361"/>
  <c r="LF361"/>
  <c r="LB361"/>
  <c r="MD361"/>
  <c r="LZ361"/>
  <c r="IT362"/>
  <c r="IP362"/>
  <c r="IZ362"/>
  <c r="JC362"/>
  <c r="JX362"/>
  <c r="KA362"/>
  <c r="KN362"/>
  <c r="KQ362"/>
  <c r="KV362"/>
  <c r="KY362"/>
  <c r="LD362"/>
  <c r="LG362"/>
  <c r="LN362"/>
  <c r="LJ362"/>
  <c r="LV362"/>
  <c r="LR362"/>
  <c r="ML362"/>
  <c r="MH362"/>
  <c r="LF363"/>
  <c r="LB363"/>
  <c r="IJ364"/>
  <c r="IM364"/>
  <c r="JR364"/>
  <c r="JN364"/>
  <c r="LF364"/>
  <c r="LB364"/>
  <c r="IM365"/>
  <c r="IJ365"/>
  <c r="JR365"/>
  <c r="JN365"/>
  <c r="LF365"/>
  <c r="LB365"/>
  <c r="IJ366"/>
  <c r="IM366"/>
  <c r="JR366"/>
  <c r="JN366"/>
  <c r="LF366"/>
  <c r="LB366"/>
  <c r="IJ367"/>
  <c r="IM367"/>
  <c r="JR367"/>
  <c r="JN367"/>
  <c r="LF367"/>
  <c r="LB367"/>
  <c r="IJ368"/>
  <c r="IM368"/>
  <c r="JR368"/>
  <c r="JN368"/>
  <c r="LF368"/>
  <c r="LB368"/>
  <c r="JR369"/>
  <c r="JN369"/>
  <c r="KF374"/>
  <c r="KI374"/>
  <c r="KN374"/>
  <c r="KQ374"/>
  <c r="KV374"/>
  <c r="KY374"/>
  <c r="LL375"/>
  <c r="LO375"/>
  <c r="MB375"/>
  <c r="ME375"/>
  <c r="KP376"/>
  <c r="KL376"/>
  <c r="IB377"/>
  <c r="IE377"/>
  <c r="IB379"/>
  <c r="IE379"/>
  <c r="LF382"/>
  <c r="LB382"/>
  <c r="LF388"/>
  <c r="LB388"/>
  <c r="LF392"/>
  <c r="LB392"/>
  <c r="KP393"/>
  <c r="KL393"/>
  <c r="FV341"/>
  <c r="GF342"/>
  <c r="GT342" s="1"/>
  <c r="HS342"/>
  <c r="GF343"/>
  <c r="GT343" s="1"/>
  <c r="HS343"/>
  <c r="GG344"/>
  <c r="GU344" s="1"/>
  <c r="JO344"/>
  <c r="FV345"/>
  <c r="HQ345"/>
  <c r="GF346"/>
  <c r="GT346" s="1"/>
  <c r="HS346"/>
  <c r="JO346"/>
  <c r="FV347"/>
  <c r="HQ347"/>
  <c r="GF348"/>
  <c r="GT348" s="1"/>
  <c r="HS348"/>
  <c r="FW349"/>
  <c r="GU349" s="1"/>
  <c r="GG350"/>
  <c r="FW351"/>
  <c r="GU351" s="1"/>
  <c r="GG352"/>
  <c r="FW353"/>
  <c r="GU353" s="1"/>
  <c r="GG354"/>
  <c r="FW355"/>
  <c r="GU355" s="1"/>
  <c r="GF356"/>
  <c r="GT356" s="1"/>
  <c r="HS356"/>
  <c r="HT356" s="1"/>
  <c r="FW357"/>
  <c r="GU357" s="1"/>
  <c r="FV358"/>
  <c r="HQ358"/>
  <c r="GF359"/>
  <c r="GT359" s="1"/>
  <c r="HS359"/>
  <c r="HT359" s="1"/>
  <c r="FW360"/>
  <c r="GU360" s="1"/>
  <c r="FV361"/>
  <c r="HQ361"/>
  <c r="FW362"/>
  <c r="GU362" s="1"/>
  <c r="GG363"/>
  <c r="GU363" s="1"/>
  <c r="JO363"/>
  <c r="GF364"/>
  <c r="GT364" s="1"/>
  <c r="HS364"/>
  <c r="HT364" s="1"/>
  <c r="FW365"/>
  <c r="GU365" s="1"/>
  <c r="FV366"/>
  <c r="HQ366"/>
  <c r="HR366" s="1"/>
  <c r="GG367"/>
  <c r="GU367" s="1"/>
  <c r="JO367"/>
  <c r="GF368"/>
  <c r="GT368" s="1"/>
  <c r="HS368"/>
  <c r="HT368" s="1"/>
  <c r="LT369"/>
  <c r="LW369"/>
  <c r="LF369"/>
  <c r="IJ370"/>
  <c r="IM370"/>
  <c r="JR370"/>
  <c r="JN370"/>
  <c r="LF370"/>
  <c r="LB370"/>
  <c r="MD370"/>
  <c r="LZ370"/>
  <c r="IT371"/>
  <c r="IP371"/>
  <c r="JX371"/>
  <c r="KA371"/>
  <c r="KN371"/>
  <c r="KQ371"/>
  <c r="KV371"/>
  <c r="KY371"/>
  <c r="LD371"/>
  <c r="LG371"/>
  <c r="HT371"/>
  <c r="LR371"/>
  <c r="IL372"/>
  <c r="IN372" s="1"/>
  <c r="NO372" s="1"/>
  <c r="IH372"/>
  <c r="MB372"/>
  <c r="ME372"/>
  <c r="IQ372"/>
  <c r="IJ373"/>
  <c r="IM373"/>
  <c r="JR373"/>
  <c r="JN373"/>
  <c r="JZ373"/>
  <c r="JV373"/>
  <c r="KP373"/>
  <c r="KL373"/>
  <c r="KX373"/>
  <c r="KT373"/>
  <c r="ID373"/>
  <c r="IB374"/>
  <c r="IE374"/>
  <c r="JZ374"/>
  <c r="JV374"/>
  <c r="KP374"/>
  <c r="KL374"/>
  <c r="KX374"/>
  <c r="KT374"/>
  <c r="ID374"/>
  <c r="HZ374"/>
  <c r="IT374"/>
  <c r="IP374"/>
  <c r="JP375"/>
  <c r="JS375"/>
  <c r="JR375"/>
  <c r="JN375"/>
  <c r="KN376"/>
  <c r="KQ376"/>
  <c r="LV376"/>
  <c r="LR376"/>
  <c r="HV377"/>
  <c r="HR377"/>
  <c r="ID377"/>
  <c r="HZ377"/>
  <c r="JR377"/>
  <c r="JN377"/>
  <c r="KX377"/>
  <c r="LJ377"/>
  <c r="MD377"/>
  <c r="KN378"/>
  <c r="KQ378"/>
  <c r="KV378"/>
  <c r="KY378"/>
  <c r="LD378"/>
  <c r="LG378"/>
  <c r="GJ378"/>
  <c r="KT378"/>
  <c r="LN378"/>
  <c r="LZ378"/>
  <c r="HV379"/>
  <c r="HR379"/>
  <c r="ID379"/>
  <c r="HZ379"/>
  <c r="JR379"/>
  <c r="JN379"/>
  <c r="KX379"/>
  <c r="LJ379"/>
  <c r="MD379"/>
  <c r="IT380"/>
  <c r="IP380"/>
  <c r="JX380"/>
  <c r="KA380"/>
  <c r="KN380"/>
  <c r="KQ380"/>
  <c r="KV380"/>
  <c r="KY380"/>
  <c r="LD380"/>
  <c r="LG380"/>
  <c r="GJ380"/>
  <c r="JR380"/>
  <c r="JN380"/>
  <c r="KH380"/>
  <c r="KD380"/>
  <c r="KX380"/>
  <c r="KT380"/>
  <c r="LI380"/>
  <c r="MD380"/>
  <c r="LZ380"/>
  <c r="GG381"/>
  <c r="IL381"/>
  <c r="IH381"/>
  <c r="LD381"/>
  <c r="LG381"/>
  <c r="IJ381"/>
  <c r="LB381"/>
  <c r="GI382"/>
  <c r="KN382"/>
  <c r="KQ382"/>
  <c r="LD382"/>
  <c r="LG382"/>
  <c r="LV382"/>
  <c r="LR382"/>
  <c r="KP382"/>
  <c r="LT384"/>
  <c r="LW384"/>
  <c r="LT385"/>
  <c r="LW385"/>
  <c r="JO386"/>
  <c r="FW386"/>
  <c r="LT386"/>
  <c r="LW386"/>
  <c r="KX386"/>
  <c r="GG387"/>
  <c r="IL387"/>
  <c r="IH387"/>
  <c r="LD387"/>
  <c r="LG387"/>
  <c r="IJ387"/>
  <c r="LB387"/>
  <c r="GI388"/>
  <c r="KN388"/>
  <c r="KQ388"/>
  <c r="LD388"/>
  <c r="LG388"/>
  <c r="LV388"/>
  <c r="LR388"/>
  <c r="KP388"/>
  <c r="LT390"/>
  <c r="LW390"/>
  <c r="LT391"/>
  <c r="LW391"/>
  <c r="JO392"/>
  <c r="FW392"/>
  <c r="LT392"/>
  <c r="IO393"/>
  <c r="IP393" s="1"/>
  <c r="KP394"/>
  <c r="KL394"/>
  <c r="JR394"/>
  <c r="HQ395"/>
  <c r="HR395" s="1"/>
  <c r="KK395"/>
  <c r="KS395"/>
  <c r="KT395" s="1"/>
  <c r="GK395"/>
  <c r="JR395"/>
  <c r="JN395"/>
  <c r="KQ395"/>
  <c r="LV395"/>
  <c r="LR395"/>
  <c r="GG396"/>
  <c r="IA396"/>
  <c r="IB396" s="1"/>
  <c r="IL396"/>
  <c r="IN396" s="1"/>
  <c r="NO396" s="1"/>
  <c r="IH396"/>
  <c r="GF397"/>
  <c r="HQ397"/>
  <c r="HR397" s="1"/>
  <c r="IJ397"/>
  <c r="IM397"/>
  <c r="JR397"/>
  <c r="JN397"/>
  <c r="LF397"/>
  <c r="LB397"/>
  <c r="IL397"/>
  <c r="JS397"/>
  <c r="GI398"/>
  <c r="HS398"/>
  <c r="HT398" s="1"/>
  <c r="JN398"/>
  <c r="LR398"/>
  <c r="JR399"/>
  <c r="JN399"/>
  <c r="LF400"/>
  <c r="LB400"/>
  <c r="KP401"/>
  <c r="KL401"/>
  <c r="LT402"/>
  <c r="LW402"/>
  <c r="JR404"/>
  <c r="IL405"/>
  <c r="LL407"/>
  <c r="LO407"/>
  <c r="LT407"/>
  <c r="LW407"/>
  <c r="KF409"/>
  <c r="KI409"/>
  <c r="KV409"/>
  <c r="KY409"/>
  <c r="IB411"/>
  <c r="IE411"/>
  <c r="IR411"/>
  <c r="IU411"/>
  <c r="IJ411"/>
  <c r="IM411"/>
  <c r="JZ411"/>
  <c r="JV411"/>
  <c r="KP411"/>
  <c r="KL411"/>
  <c r="LF411"/>
  <c r="LB411"/>
  <c r="LV414"/>
  <c r="LR414"/>
  <c r="HV416"/>
  <c r="HR416"/>
  <c r="IL416"/>
  <c r="IH416"/>
  <c r="KN416"/>
  <c r="KQ416"/>
  <c r="HW417"/>
  <c r="HT417"/>
  <c r="IE417"/>
  <c r="IB417"/>
  <c r="IL417"/>
  <c r="IH417"/>
  <c r="JZ417"/>
  <c r="JV417"/>
  <c r="KL417"/>
  <c r="KP417"/>
  <c r="MB417"/>
  <c r="ME417"/>
  <c r="KX417"/>
  <c r="IL418"/>
  <c r="IH418"/>
  <c r="KP419"/>
  <c r="KL419"/>
  <c r="LF420"/>
  <c r="HV423"/>
  <c r="HR423"/>
  <c r="IL423"/>
  <c r="IH423"/>
  <c r="JR423"/>
  <c r="JN423"/>
  <c r="FW341"/>
  <c r="JO343"/>
  <c r="FV344"/>
  <c r="GK344" s="1"/>
  <c r="HQ344"/>
  <c r="FW345"/>
  <c r="GU345" s="1"/>
  <c r="FW347"/>
  <c r="GU347" s="1"/>
  <c r="GF349"/>
  <c r="GT349" s="1"/>
  <c r="HS349"/>
  <c r="JO349"/>
  <c r="FV350"/>
  <c r="HQ350"/>
  <c r="GF351"/>
  <c r="GT351" s="1"/>
  <c r="HS351"/>
  <c r="JO351"/>
  <c r="FV352"/>
  <c r="HQ352"/>
  <c r="GF353"/>
  <c r="GT353" s="1"/>
  <c r="HS353"/>
  <c r="JO353"/>
  <c r="FV354"/>
  <c r="HQ354"/>
  <c r="GF355"/>
  <c r="GT355" s="1"/>
  <c r="HS355"/>
  <c r="JO356"/>
  <c r="GF357"/>
  <c r="GT357" s="1"/>
  <c r="HS357"/>
  <c r="HT357" s="1"/>
  <c r="FW358"/>
  <c r="GU358" s="1"/>
  <c r="JO359"/>
  <c r="GF360"/>
  <c r="GT360" s="1"/>
  <c r="HS360"/>
  <c r="FW361"/>
  <c r="GU361" s="1"/>
  <c r="GF362"/>
  <c r="GT362" s="1"/>
  <c r="HS362"/>
  <c r="JO362"/>
  <c r="FV363"/>
  <c r="GK363" s="1"/>
  <c r="HQ363"/>
  <c r="HR363" s="1"/>
  <c r="JO364"/>
  <c r="GF365"/>
  <c r="GT365" s="1"/>
  <c r="HS365"/>
  <c r="HT365" s="1"/>
  <c r="FW366"/>
  <c r="GU366" s="1"/>
  <c r="FV367"/>
  <c r="GK367" s="1"/>
  <c r="HQ367"/>
  <c r="HR367" s="1"/>
  <c r="JO368"/>
  <c r="HS369"/>
  <c r="HT369" s="1"/>
  <c r="IL369"/>
  <c r="IH369"/>
  <c r="LC369"/>
  <c r="LI369"/>
  <c r="LJ369" s="1"/>
  <c r="GJ370"/>
  <c r="IR370"/>
  <c r="IU370"/>
  <c r="KH370"/>
  <c r="KD370"/>
  <c r="HV370"/>
  <c r="HR370"/>
  <c r="IL370"/>
  <c r="IH370"/>
  <c r="JO370"/>
  <c r="KA370"/>
  <c r="LG370"/>
  <c r="IL371"/>
  <c r="IH371"/>
  <c r="MB371"/>
  <c r="ME371"/>
  <c r="IR371"/>
  <c r="KD371"/>
  <c r="KX371"/>
  <c r="LJ371"/>
  <c r="MD371"/>
  <c r="HV372"/>
  <c r="HR372"/>
  <c r="ID372"/>
  <c r="IF372" s="1"/>
  <c r="NN372" s="1"/>
  <c r="HZ372"/>
  <c r="KF372"/>
  <c r="KI372"/>
  <c r="GF372"/>
  <c r="JZ372"/>
  <c r="JV372"/>
  <c r="KP372"/>
  <c r="KL372"/>
  <c r="LF372"/>
  <c r="LB372"/>
  <c r="GJ373"/>
  <c r="IR373"/>
  <c r="IU373"/>
  <c r="JO373"/>
  <c r="LF373"/>
  <c r="LB373"/>
  <c r="MD373"/>
  <c r="LZ373"/>
  <c r="HV373"/>
  <c r="IH373"/>
  <c r="JX373"/>
  <c r="LD373"/>
  <c r="IJ374"/>
  <c r="IM374"/>
  <c r="JR374"/>
  <c r="JN374"/>
  <c r="LF374"/>
  <c r="LB374"/>
  <c r="MD374"/>
  <c r="MF374" s="1"/>
  <c r="OA374" s="1"/>
  <c r="LZ374"/>
  <c r="FV374"/>
  <c r="GK374" s="1"/>
  <c r="LO374"/>
  <c r="GI375"/>
  <c r="IO375"/>
  <c r="IP375" s="1"/>
  <c r="LN375"/>
  <c r="LJ375"/>
  <c r="LV375"/>
  <c r="LX375" s="1"/>
  <c r="NZ375" s="1"/>
  <c r="LR375"/>
  <c r="HT375"/>
  <c r="JO377"/>
  <c r="LL377"/>
  <c r="LO377"/>
  <c r="LT377"/>
  <c r="LW377"/>
  <c r="KP377"/>
  <c r="LB377"/>
  <c r="LV377"/>
  <c r="GG378"/>
  <c r="IL378"/>
  <c r="IN378" s="1"/>
  <c r="NO378" s="1"/>
  <c r="IH378"/>
  <c r="MB378"/>
  <c r="ME378"/>
  <c r="KL378"/>
  <c r="LF378"/>
  <c r="LR378"/>
  <c r="JO379"/>
  <c r="LL379"/>
  <c r="LO379"/>
  <c r="LT379"/>
  <c r="LW379"/>
  <c r="KP379"/>
  <c r="LB379"/>
  <c r="LV379"/>
  <c r="GG380"/>
  <c r="GU380" s="1"/>
  <c r="IL380"/>
  <c r="IN380" s="1"/>
  <c r="NO380" s="1"/>
  <c r="IH380"/>
  <c r="MB380"/>
  <c r="ME380"/>
  <c r="IE380"/>
  <c r="HQ381"/>
  <c r="HR381" s="1"/>
  <c r="KK381"/>
  <c r="KS381"/>
  <c r="KT381" s="1"/>
  <c r="GK381"/>
  <c r="JR381"/>
  <c r="JN381"/>
  <c r="KQ381"/>
  <c r="LV381"/>
  <c r="LR381"/>
  <c r="GG382"/>
  <c r="IA382"/>
  <c r="IB382" s="1"/>
  <c r="IL382"/>
  <c r="IH382"/>
  <c r="IM382"/>
  <c r="GF383"/>
  <c r="GT383" s="1"/>
  <c r="HQ383"/>
  <c r="HR383" s="1"/>
  <c r="IJ383"/>
  <c r="IM383"/>
  <c r="JR383"/>
  <c r="JN383"/>
  <c r="LF383"/>
  <c r="LB383"/>
  <c r="IL383"/>
  <c r="JS383"/>
  <c r="LW383"/>
  <c r="HS384"/>
  <c r="HT384" s="1"/>
  <c r="JN384"/>
  <c r="GG385"/>
  <c r="IL385"/>
  <c r="IH385"/>
  <c r="LD385"/>
  <c r="LG385"/>
  <c r="IJ385"/>
  <c r="LB385"/>
  <c r="GI386"/>
  <c r="KM386"/>
  <c r="KU386"/>
  <c r="LD386"/>
  <c r="LG386"/>
  <c r="LI386"/>
  <c r="LJ386" s="1"/>
  <c r="LB386"/>
  <c r="HQ387"/>
  <c r="HR387" s="1"/>
  <c r="KK387"/>
  <c r="KS387"/>
  <c r="KT387" s="1"/>
  <c r="GK387"/>
  <c r="JR387"/>
  <c r="JN387"/>
  <c r="KQ387"/>
  <c r="LV387"/>
  <c r="LR387"/>
  <c r="GG388"/>
  <c r="IA388"/>
  <c r="IB388" s="1"/>
  <c r="IL388"/>
  <c r="IH388"/>
  <c r="IM388"/>
  <c r="GF389"/>
  <c r="GT389" s="1"/>
  <c r="HQ389"/>
  <c r="HR389" s="1"/>
  <c r="IJ389"/>
  <c r="IM389"/>
  <c r="JR389"/>
  <c r="JN389"/>
  <c r="LF389"/>
  <c r="LB389"/>
  <c r="IL389"/>
  <c r="JS389"/>
  <c r="LW389"/>
  <c r="HS390"/>
  <c r="HT390" s="1"/>
  <c r="JN390"/>
  <c r="GG391"/>
  <c r="IL391"/>
  <c r="IH391"/>
  <c r="LD391"/>
  <c r="LG391"/>
  <c r="IJ391"/>
  <c r="LB391"/>
  <c r="GI392"/>
  <c r="KM392"/>
  <c r="KU392"/>
  <c r="KV392" s="1"/>
  <c r="LD392"/>
  <c r="LG392"/>
  <c r="LV392"/>
  <c r="LR392"/>
  <c r="KP392"/>
  <c r="KN393"/>
  <c r="KQ393"/>
  <c r="LC393"/>
  <c r="LV393"/>
  <c r="LX393" s="1"/>
  <c r="NZ393" s="1"/>
  <c r="LR393"/>
  <c r="IH393"/>
  <c r="IJ394"/>
  <c r="IM394"/>
  <c r="LF394"/>
  <c r="LB394"/>
  <c r="GF394"/>
  <c r="GT394" s="1"/>
  <c r="KN394"/>
  <c r="LV394"/>
  <c r="JR396"/>
  <c r="JN396"/>
  <c r="GJ397"/>
  <c r="LK397"/>
  <c r="LL397" s="1"/>
  <c r="KP398"/>
  <c r="KL398"/>
  <c r="LG398"/>
  <c r="GF399"/>
  <c r="GT399" s="1"/>
  <c r="HY399"/>
  <c r="HZ399" s="1"/>
  <c r="LV399"/>
  <c r="LR399"/>
  <c r="GF401"/>
  <c r="HQ401"/>
  <c r="HR401" s="1"/>
  <c r="IJ401"/>
  <c r="IM401"/>
  <c r="JR401"/>
  <c r="JN401"/>
  <c r="LF401"/>
  <c r="LB401"/>
  <c r="IL402"/>
  <c r="IH402"/>
  <c r="IU404"/>
  <c r="IR404"/>
  <c r="LL404"/>
  <c r="LO404"/>
  <c r="LV407"/>
  <c r="LR407"/>
  <c r="KH408"/>
  <c r="KD408"/>
  <c r="LO408"/>
  <c r="LL408"/>
  <c r="LW408"/>
  <c r="LT408"/>
  <c r="IT408"/>
  <c r="IR409"/>
  <c r="IU409"/>
  <c r="FW409"/>
  <c r="FV409"/>
  <c r="KH409"/>
  <c r="KD409"/>
  <c r="JO409"/>
  <c r="KX410"/>
  <c r="HV411"/>
  <c r="HR411"/>
  <c r="ID411"/>
  <c r="HZ411"/>
  <c r="KF411"/>
  <c r="KI411"/>
  <c r="IJ413"/>
  <c r="LB413"/>
  <c r="HT414"/>
  <c r="HW414"/>
  <c r="LT416"/>
  <c r="LW416"/>
  <c r="IJ418"/>
  <c r="IM418"/>
  <c r="JR418"/>
  <c r="JN418"/>
  <c r="LF418"/>
  <c r="LB418"/>
  <c r="JB420"/>
  <c r="IX420"/>
  <c r="KF420"/>
  <c r="KI420"/>
  <c r="LZ420"/>
  <c r="MD420"/>
  <c r="IE420"/>
  <c r="IR420"/>
  <c r="IU420"/>
  <c r="JR421"/>
  <c r="JS422"/>
  <c r="LL422"/>
  <c r="LO422"/>
  <c r="FV342"/>
  <c r="FV343"/>
  <c r="GK343" s="1"/>
  <c r="HS345"/>
  <c r="FV346"/>
  <c r="GK346" s="1"/>
  <c r="HS347"/>
  <c r="FV348"/>
  <c r="GK348" s="1"/>
  <c r="JO348"/>
  <c r="FW350"/>
  <c r="FW352"/>
  <c r="GU352" s="1"/>
  <c r="FW354"/>
  <c r="JO355"/>
  <c r="FV356"/>
  <c r="GK356" s="1"/>
  <c r="JO357"/>
  <c r="HS358"/>
  <c r="FV359"/>
  <c r="GK359" s="1"/>
  <c r="HS361"/>
  <c r="FV364"/>
  <c r="GK364" s="1"/>
  <c r="JO365"/>
  <c r="HS366"/>
  <c r="HT366" s="1"/>
  <c r="FV368"/>
  <c r="GK368" s="1"/>
  <c r="HQ369"/>
  <c r="HR369" s="1"/>
  <c r="KK369"/>
  <c r="KS369"/>
  <c r="KT369" s="1"/>
  <c r="GG369"/>
  <c r="GU369" s="1"/>
  <c r="IJ369"/>
  <c r="GI370"/>
  <c r="LI370"/>
  <c r="LV370"/>
  <c r="LX370" s="1"/>
  <c r="NZ370" s="1"/>
  <c r="LR370"/>
  <c r="ME370"/>
  <c r="GF371"/>
  <c r="GT371" s="1"/>
  <c r="HQ371"/>
  <c r="ID371"/>
  <c r="HZ371"/>
  <c r="KF371"/>
  <c r="KI371"/>
  <c r="IJ371"/>
  <c r="LL372"/>
  <c r="LO372"/>
  <c r="LT372"/>
  <c r="LW372"/>
  <c r="KH373"/>
  <c r="KJ373" s="1"/>
  <c r="NU373" s="1"/>
  <c r="KD373"/>
  <c r="KV373"/>
  <c r="MB373"/>
  <c r="IR374"/>
  <c r="IU374"/>
  <c r="KH374"/>
  <c r="KD374"/>
  <c r="HV374"/>
  <c r="HR374"/>
  <c r="IL374"/>
  <c r="IH374"/>
  <c r="JO374"/>
  <c r="KA374"/>
  <c r="LG374"/>
  <c r="IL375"/>
  <c r="IH375"/>
  <c r="KP375"/>
  <c r="KR375" s="1"/>
  <c r="NV375" s="1"/>
  <c r="KL375"/>
  <c r="KX375"/>
  <c r="KZ375" s="1"/>
  <c r="NW375" s="1"/>
  <c r="KT375"/>
  <c r="LG375"/>
  <c r="GF376"/>
  <c r="GT376" s="1"/>
  <c r="HQ376"/>
  <c r="HR376" s="1"/>
  <c r="IJ376"/>
  <c r="IM376"/>
  <c r="JR376"/>
  <c r="JN376"/>
  <c r="LF376"/>
  <c r="LB376"/>
  <c r="LW376"/>
  <c r="GI377"/>
  <c r="KN377"/>
  <c r="KQ377"/>
  <c r="KV377"/>
  <c r="KY377"/>
  <c r="LD377"/>
  <c r="LG377"/>
  <c r="GJ377"/>
  <c r="HS377"/>
  <c r="IM377"/>
  <c r="HV378"/>
  <c r="HR378"/>
  <c r="ID378"/>
  <c r="HZ378"/>
  <c r="JR378"/>
  <c r="JN378"/>
  <c r="GF378"/>
  <c r="GT378" s="1"/>
  <c r="GI379"/>
  <c r="KN379"/>
  <c r="KQ379"/>
  <c r="KV379"/>
  <c r="KY379"/>
  <c r="LD379"/>
  <c r="LG379"/>
  <c r="GJ379"/>
  <c r="HS379"/>
  <c r="IM379"/>
  <c r="HV380"/>
  <c r="HR380"/>
  <c r="ID380"/>
  <c r="HZ380"/>
  <c r="KF380"/>
  <c r="KI380"/>
  <c r="JZ380"/>
  <c r="JV380"/>
  <c r="KP380"/>
  <c r="KL380"/>
  <c r="LF380"/>
  <c r="LB380"/>
  <c r="GJ381"/>
  <c r="JR382"/>
  <c r="JN382"/>
  <c r="GJ383"/>
  <c r="LK383"/>
  <c r="LL383" s="1"/>
  <c r="LD383"/>
  <c r="KP384"/>
  <c r="KR384" s="1"/>
  <c r="NV384" s="1"/>
  <c r="KL384"/>
  <c r="LG384"/>
  <c r="HQ385"/>
  <c r="HR385" s="1"/>
  <c r="KK385"/>
  <c r="KS385"/>
  <c r="KT385" s="1"/>
  <c r="GK385"/>
  <c r="JR385"/>
  <c r="JN385"/>
  <c r="KQ385"/>
  <c r="LV385"/>
  <c r="LR385"/>
  <c r="GG386"/>
  <c r="IA386"/>
  <c r="IB386" s="1"/>
  <c r="IL386"/>
  <c r="IH386"/>
  <c r="MB386"/>
  <c r="ME386"/>
  <c r="IM386"/>
  <c r="LV386"/>
  <c r="LR386"/>
  <c r="GJ387"/>
  <c r="JR388"/>
  <c r="JN388"/>
  <c r="GJ389"/>
  <c r="LK389"/>
  <c r="LL389" s="1"/>
  <c r="KP390"/>
  <c r="KL390"/>
  <c r="LG390"/>
  <c r="HQ391"/>
  <c r="HR391" s="1"/>
  <c r="KK391"/>
  <c r="KS391"/>
  <c r="KT391" s="1"/>
  <c r="GK391"/>
  <c r="JR391"/>
  <c r="JN391"/>
  <c r="KQ391"/>
  <c r="LV391"/>
  <c r="LR391"/>
  <c r="GG392"/>
  <c r="IA392"/>
  <c r="IB392" s="1"/>
  <c r="IL392"/>
  <c r="IH392"/>
  <c r="IM392"/>
  <c r="GF393"/>
  <c r="GT393" s="1"/>
  <c r="HQ393"/>
  <c r="HR393" s="1"/>
  <c r="IJ393"/>
  <c r="IM393"/>
  <c r="JR393"/>
  <c r="JN393"/>
  <c r="IQ394"/>
  <c r="IR394" s="1"/>
  <c r="LT394"/>
  <c r="LW394"/>
  <c r="LT395"/>
  <c r="LW395"/>
  <c r="JO396"/>
  <c r="FW396"/>
  <c r="GU396" s="1"/>
  <c r="LT396"/>
  <c r="GI397"/>
  <c r="IO397"/>
  <c r="IP397" s="1"/>
  <c r="KN397"/>
  <c r="KQ397"/>
  <c r="LC397"/>
  <c r="LV397"/>
  <c r="LX397" s="1"/>
  <c r="NZ397" s="1"/>
  <c r="LR397"/>
  <c r="IJ398"/>
  <c r="IM398"/>
  <c r="LF398"/>
  <c r="LB398"/>
  <c r="GF398"/>
  <c r="KN398"/>
  <c r="GJ399"/>
  <c r="JR402"/>
  <c r="KH404"/>
  <c r="IB405"/>
  <c r="IE405"/>
  <c r="KA405"/>
  <c r="JX405"/>
  <c r="KY405"/>
  <c r="KV405"/>
  <c r="LG405"/>
  <c r="LD405"/>
  <c r="LN405"/>
  <c r="LJ405"/>
  <c r="KN405"/>
  <c r="IJ406"/>
  <c r="LB406"/>
  <c r="HV409"/>
  <c r="HR409"/>
  <c r="IL409"/>
  <c r="IH409"/>
  <c r="KN409"/>
  <c r="KQ409"/>
  <c r="LT409"/>
  <c r="LW409"/>
  <c r="HW410"/>
  <c r="HT410"/>
  <c r="IE410"/>
  <c r="IB410"/>
  <c r="IL410"/>
  <c r="IH410"/>
  <c r="JZ410"/>
  <c r="JV410"/>
  <c r="KL410"/>
  <c r="KP410"/>
  <c r="MB410"/>
  <c r="ME410"/>
  <c r="LF412"/>
  <c r="GF413"/>
  <c r="HQ413"/>
  <c r="ID413"/>
  <c r="HZ413"/>
  <c r="JR413"/>
  <c r="JN413"/>
  <c r="KF413"/>
  <c r="KI413"/>
  <c r="MD413"/>
  <c r="LZ413"/>
  <c r="IB414"/>
  <c r="IE414"/>
  <c r="KF416"/>
  <c r="KI416"/>
  <c r="KV416"/>
  <c r="KY416"/>
  <c r="LF423"/>
  <c r="LB423"/>
  <c r="LN423"/>
  <c r="LJ423"/>
  <c r="MD423"/>
  <c r="LZ423"/>
  <c r="KN424"/>
  <c r="KQ424"/>
  <c r="KV424"/>
  <c r="KY424"/>
  <c r="LD424"/>
  <c r="LG424"/>
  <c r="LJ424"/>
  <c r="LN424"/>
  <c r="IE424"/>
  <c r="JP435"/>
  <c r="JS435"/>
  <c r="KX435"/>
  <c r="KT435"/>
  <c r="KP436"/>
  <c r="KL436"/>
  <c r="JX437"/>
  <c r="KA437"/>
  <c r="LD437"/>
  <c r="LG437"/>
  <c r="FW342"/>
  <c r="GU342" s="1"/>
  <c r="FV360"/>
  <c r="JO369"/>
  <c r="FV369"/>
  <c r="GK369" s="1"/>
  <c r="IB370"/>
  <c r="IE370"/>
  <c r="JZ370"/>
  <c r="JV370"/>
  <c r="KP370"/>
  <c r="KL370"/>
  <c r="KX370"/>
  <c r="KT370"/>
  <c r="GK370"/>
  <c r="ID370"/>
  <c r="HZ370"/>
  <c r="IT370"/>
  <c r="IP370"/>
  <c r="LL371"/>
  <c r="LO371"/>
  <c r="LT371"/>
  <c r="LW371"/>
  <c r="IB371"/>
  <c r="GI372"/>
  <c r="IT372"/>
  <c r="IP372"/>
  <c r="JX372"/>
  <c r="KA372"/>
  <c r="KN372"/>
  <c r="KQ372"/>
  <c r="KV372"/>
  <c r="KY372"/>
  <c r="LD372"/>
  <c r="LG372"/>
  <c r="HS372"/>
  <c r="JR372"/>
  <c r="JN372"/>
  <c r="KH372"/>
  <c r="KD372"/>
  <c r="KX372"/>
  <c r="KT372"/>
  <c r="MD372"/>
  <c r="LZ372"/>
  <c r="IB373"/>
  <c r="IE373"/>
  <c r="LN373"/>
  <c r="LP373" s="1"/>
  <c r="NY373" s="1"/>
  <c r="LJ373"/>
  <c r="LV373"/>
  <c r="LR373"/>
  <c r="KN373"/>
  <c r="LT373"/>
  <c r="GI374"/>
  <c r="LN374"/>
  <c r="LJ374"/>
  <c r="LV374"/>
  <c r="LX374" s="1"/>
  <c r="NZ374" s="1"/>
  <c r="LR374"/>
  <c r="GF375"/>
  <c r="GT375" s="1"/>
  <c r="HQ375"/>
  <c r="ID375"/>
  <c r="HZ375"/>
  <c r="LF375"/>
  <c r="LB375"/>
  <c r="MD375"/>
  <c r="LZ375"/>
  <c r="IJ375"/>
  <c r="LD376"/>
  <c r="IL377"/>
  <c r="IH377"/>
  <c r="MB377"/>
  <c r="ME377"/>
  <c r="LL378"/>
  <c r="LO378"/>
  <c r="LT378"/>
  <c r="LW378"/>
  <c r="JP378"/>
  <c r="IL379"/>
  <c r="IH379"/>
  <c r="MB379"/>
  <c r="ME379"/>
  <c r="LL380"/>
  <c r="LO380"/>
  <c r="LT380"/>
  <c r="LW380"/>
  <c r="LT381"/>
  <c r="LW381"/>
  <c r="JO382"/>
  <c r="FW382"/>
  <c r="LT382"/>
  <c r="KN383"/>
  <c r="KQ383"/>
  <c r="LV383"/>
  <c r="LR383"/>
  <c r="IJ384"/>
  <c r="IM384"/>
  <c r="LF384"/>
  <c r="LB384"/>
  <c r="JR386"/>
  <c r="JN386"/>
  <c r="FV386"/>
  <c r="LT387"/>
  <c r="LW387"/>
  <c r="JO388"/>
  <c r="FW388"/>
  <c r="GU388" s="1"/>
  <c r="LT388"/>
  <c r="KN389"/>
  <c r="KQ389"/>
  <c r="LC389"/>
  <c r="LV389"/>
  <c r="LR389"/>
  <c r="IJ390"/>
  <c r="IM390"/>
  <c r="LF390"/>
  <c r="LB390"/>
  <c r="KN390"/>
  <c r="GJ391"/>
  <c r="JR392"/>
  <c r="JN392"/>
  <c r="FV392"/>
  <c r="LF393"/>
  <c r="LB393"/>
  <c r="HS394"/>
  <c r="HT394" s="1"/>
  <c r="IL395"/>
  <c r="IN395" s="1"/>
  <c r="NO395" s="1"/>
  <c r="IH395"/>
  <c r="LD395"/>
  <c r="LG395"/>
  <c r="KN396"/>
  <c r="KQ396"/>
  <c r="LD396"/>
  <c r="LG396"/>
  <c r="LV396"/>
  <c r="LR396"/>
  <c r="LT398"/>
  <c r="LW398"/>
  <c r="LT399"/>
  <c r="LW399"/>
  <c r="IL400"/>
  <c r="IN400" s="1"/>
  <c r="NO400" s="1"/>
  <c r="IH400"/>
  <c r="KP400"/>
  <c r="KL400"/>
  <c r="LD402"/>
  <c r="LG402"/>
  <c r="LF403"/>
  <c r="LB403"/>
  <c r="LT403"/>
  <c r="GF406"/>
  <c r="HQ406"/>
  <c r="ID406"/>
  <c r="HZ406"/>
  <c r="JR406"/>
  <c r="JN406"/>
  <c r="KF406"/>
  <c r="KI406"/>
  <c r="MD406"/>
  <c r="LZ406"/>
  <c r="IB407"/>
  <c r="IE407"/>
  <c r="LN411"/>
  <c r="LJ411"/>
  <c r="LV411"/>
  <c r="LR411"/>
  <c r="LL414"/>
  <c r="LO414"/>
  <c r="LT414"/>
  <c r="LW414"/>
  <c r="KH415"/>
  <c r="KD415"/>
  <c r="LO415"/>
  <c r="LL415"/>
  <c r="LW415"/>
  <c r="LT415"/>
  <c r="IT415"/>
  <c r="IR416"/>
  <c r="IU416"/>
  <c r="FW416"/>
  <c r="FV416"/>
  <c r="KH416"/>
  <c r="KD416"/>
  <c r="JO416"/>
  <c r="LD418"/>
  <c r="LG418"/>
  <c r="IR419"/>
  <c r="IU419"/>
  <c r="KF419"/>
  <c r="KI419"/>
  <c r="JB419"/>
  <c r="GF421"/>
  <c r="HQ421"/>
  <c r="ID421"/>
  <c r="HZ421"/>
  <c r="II421"/>
  <c r="GJ421"/>
  <c r="KF421"/>
  <c r="KI421"/>
  <c r="LZ421"/>
  <c r="MD421"/>
  <c r="LF421"/>
  <c r="GG422"/>
  <c r="HS422"/>
  <c r="IL422"/>
  <c r="IH422"/>
  <c r="IQ422"/>
  <c r="GJ422"/>
  <c r="JJ422"/>
  <c r="JF422"/>
  <c r="JX422"/>
  <c r="KA422"/>
  <c r="KN422"/>
  <c r="KQ422"/>
  <c r="LD422"/>
  <c r="LG422"/>
  <c r="LI422"/>
  <c r="GF422"/>
  <c r="LV422"/>
  <c r="LR422"/>
  <c r="ML422"/>
  <c r="MN422" s="1"/>
  <c r="OB422" s="1"/>
  <c r="MH422"/>
  <c r="JH422"/>
  <c r="JK422"/>
  <c r="KF422"/>
  <c r="KI422"/>
  <c r="KY422"/>
  <c r="GG423"/>
  <c r="IQ423"/>
  <c r="JO423"/>
  <c r="FW423"/>
  <c r="FV423"/>
  <c r="LL423"/>
  <c r="LO423"/>
  <c r="LT423"/>
  <c r="LW423"/>
  <c r="MJ423"/>
  <c r="MM423"/>
  <c r="KH423"/>
  <c r="KD423"/>
  <c r="KX423"/>
  <c r="KT423"/>
  <c r="GG425"/>
  <c r="HS425"/>
  <c r="IB425"/>
  <c r="IE425"/>
  <c r="IL425"/>
  <c r="IH425"/>
  <c r="IQ425"/>
  <c r="GJ425"/>
  <c r="JJ425"/>
  <c r="JF425"/>
  <c r="KA425"/>
  <c r="JX425"/>
  <c r="KQ425"/>
  <c r="KN425"/>
  <c r="KY425"/>
  <c r="KV425"/>
  <c r="LG425"/>
  <c r="LD425"/>
  <c r="LI425"/>
  <c r="GF425"/>
  <c r="LV425"/>
  <c r="LR425"/>
  <c r="ML425"/>
  <c r="MH425"/>
  <c r="IB426"/>
  <c r="IE426"/>
  <c r="JF426"/>
  <c r="JJ426"/>
  <c r="JX426"/>
  <c r="KA426"/>
  <c r="KN426"/>
  <c r="KQ426"/>
  <c r="KV426"/>
  <c r="KY426"/>
  <c r="LD426"/>
  <c r="LG426"/>
  <c r="LJ426"/>
  <c r="LN426"/>
  <c r="HV427"/>
  <c r="HR427"/>
  <c r="ID427"/>
  <c r="HZ427"/>
  <c r="KF427"/>
  <c r="KI427"/>
  <c r="LF427"/>
  <c r="LB427"/>
  <c r="MD427"/>
  <c r="IU428"/>
  <c r="IR428"/>
  <c r="LL428"/>
  <c r="LO428"/>
  <c r="LT428"/>
  <c r="LW428"/>
  <c r="IT429"/>
  <c r="IP429"/>
  <c r="KA429"/>
  <c r="JX429"/>
  <c r="KQ429"/>
  <c r="KN429"/>
  <c r="KY429"/>
  <c r="KV429"/>
  <c r="LG429"/>
  <c r="LD429"/>
  <c r="LV429"/>
  <c r="LR429"/>
  <c r="JR429"/>
  <c r="JN429"/>
  <c r="IJ432"/>
  <c r="IM432"/>
  <c r="JR432"/>
  <c r="JN432"/>
  <c r="JZ432"/>
  <c r="JV432"/>
  <c r="KP432"/>
  <c r="KL432"/>
  <c r="KX432"/>
  <c r="KT432"/>
  <c r="ME432"/>
  <c r="MB432"/>
  <c r="ID432"/>
  <c r="KP435"/>
  <c r="KL435"/>
  <c r="LO435"/>
  <c r="LL435"/>
  <c r="LW435"/>
  <c r="LT435"/>
  <c r="JZ436"/>
  <c r="JV436"/>
  <c r="MJ437"/>
  <c r="MM437"/>
  <c r="MB440"/>
  <c r="ME440"/>
  <c r="KP442"/>
  <c r="KL442"/>
  <c r="JR442"/>
  <c r="JN442"/>
  <c r="JX444"/>
  <c r="KA444"/>
  <c r="HV445"/>
  <c r="HR445"/>
  <c r="IL445"/>
  <c r="IH445"/>
  <c r="JB445"/>
  <c r="IX445"/>
  <c r="IT447"/>
  <c r="IP447"/>
  <c r="KQ447"/>
  <c r="KN447"/>
  <c r="KY447"/>
  <c r="KV447"/>
  <c r="LN447"/>
  <c r="LJ447"/>
  <c r="LV447"/>
  <c r="LX447" s="1"/>
  <c r="NZ447" s="1"/>
  <c r="LR447"/>
  <c r="ML447"/>
  <c r="MN447" s="1"/>
  <c r="OB447" s="1"/>
  <c r="MH447"/>
  <c r="IZ447"/>
  <c r="IU449"/>
  <c r="IR449"/>
  <c r="FW449"/>
  <c r="JO449"/>
  <c r="FV449"/>
  <c r="HQ450"/>
  <c r="GF450"/>
  <c r="ID450"/>
  <c r="HZ450"/>
  <c r="IM450"/>
  <c r="IJ450"/>
  <c r="JR450"/>
  <c r="JN450"/>
  <c r="JV450"/>
  <c r="JZ450"/>
  <c r="KP450"/>
  <c r="KL450"/>
  <c r="MB450"/>
  <c r="ME450"/>
  <c r="KT450"/>
  <c r="IB451"/>
  <c r="IE451"/>
  <c r="IJ451"/>
  <c r="IM451"/>
  <c r="KN453"/>
  <c r="KQ453"/>
  <c r="KI455"/>
  <c r="KF455"/>
  <c r="LF455"/>
  <c r="LB455"/>
  <c r="MD455"/>
  <c r="LZ455"/>
  <c r="IT456"/>
  <c r="IP456"/>
  <c r="KH456"/>
  <c r="KD456"/>
  <c r="LL456"/>
  <c r="LO456"/>
  <c r="LT456"/>
  <c r="LW456"/>
  <c r="HW457"/>
  <c r="HT457"/>
  <c r="IE457"/>
  <c r="IB457"/>
  <c r="IL457"/>
  <c r="IH457"/>
  <c r="IR458"/>
  <c r="IU458"/>
  <c r="JP458"/>
  <c r="JS458"/>
  <c r="KF458"/>
  <c r="KI458"/>
  <c r="FV371"/>
  <c r="GK371" s="1"/>
  <c r="JO371"/>
  <c r="GF373"/>
  <c r="GT373" s="1"/>
  <c r="HS373"/>
  <c r="FV375"/>
  <c r="FV376"/>
  <c r="GK376" s="1"/>
  <c r="GF381"/>
  <c r="GT381" s="1"/>
  <c r="HS381"/>
  <c r="HT381" s="1"/>
  <c r="FV383"/>
  <c r="GK383" s="1"/>
  <c r="JO384"/>
  <c r="GF385"/>
  <c r="GT385" s="1"/>
  <c r="HS385"/>
  <c r="HT385" s="1"/>
  <c r="GF387"/>
  <c r="GT387" s="1"/>
  <c r="HS387"/>
  <c r="HT387" s="1"/>
  <c r="FV389"/>
  <c r="GK389" s="1"/>
  <c r="JO390"/>
  <c r="GF391"/>
  <c r="GT391" s="1"/>
  <c r="HS391"/>
  <c r="HT391" s="1"/>
  <c r="FV393"/>
  <c r="GK393" s="1"/>
  <c r="JO394"/>
  <c r="GF395"/>
  <c r="GT395" s="1"/>
  <c r="HS395"/>
  <c r="HT395" s="1"/>
  <c r="FV397"/>
  <c r="GK397" s="1"/>
  <c r="JO398"/>
  <c r="IL399"/>
  <c r="IH399"/>
  <c r="LC399"/>
  <c r="LF399"/>
  <c r="JR400"/>
  <c r="JN400"/>
  <c r="GJ401"/>
  <c r="HS402"/>
  <c r="HT402" s="1"/>
  <c r="JN402"/>
  <c r="LR402"/>
  <c r="GG403"/>
  <c r="KN403"/>
  <c r="KQ403"/>
  <c r="LD403"/>
  <c r="LG403"/>
  <c r="LV403"/>
  <c r="LR403"/>
  <c r="GI404"/>
  <c r="IO404"/>
  <c r="JX404"/>
  <c r="KA404"/>
  <c r="KN404"/>
  <c r="KQ404"/>
  <c r="KV404"/>
  <c r="KY404"/>
  <c r="LC404"/>
  <c r="HT404"/>
  <c r="JN404"/>
  <c r="JZ404"/>
  <c r="KL404"/>
  <c r="LF404"/>
  <c r="HQ405"/>
  <c r="HY405"/>
  <c r="IJ405"/>
  <c r="IM405"/>
  <c r="JR405"/>
  <c r="JT405" s="1"/>
  <c r="NS405" s="1"/>
  <c r="JN405"/>
  <c r="JZ405"/>
  <c r="JV405"/>
  <c r="KK405"/>
  <c r="KS405"/>
  <c r="IP405"/>
  <c r="KF405"/>
  <c r="LL405"/>
  <c r="GJ406"/>
  <c r="LK406"/>
  <c r="LT406"/>
  <c r="LW406"/>
  <c r="IB406"/>
  <c r="KH406"/>
  <c r="KT406"/>
  <c r="LN406"/>
  <c r="IT407"/>
  <c r="IP407"/>
  <c r="JX407"/>
  <c r="KA407"/>
  <c r="KN407"/>
  <c r="KQ407"/>
  <c r="KV407"/>
  <c r="KY407"/>
  <c r="LD407"/>
  <c r="LG407"/>
  <c r="GJ407"/>
  <c r="HS407"/>
  <c r="JR407"/>
  <c r="JN407"/>
  <c r="KH407"/>
  <c r="KD407"/>
  <c r="KX407"/>
  <c r="KT407"/>
  <c r="LI407"/>
  <c r="MD407"/>
  <c r="LZ407"/>
  <c r="GG408"/>
  <c r="IB408"/>
  <c r="IE408"/>
  <c r="LN408"/>
  <c r="LJ408"/>
  <c r="LV408"/>
  <c r="LR408"/>
  <c r="IL408"/>
  <c r="KN408"/>
  <c r="GI409"/>
  <c r="LI409"/>
  <c r="LV409"/>
  <c r="LR409"/>
  <c r="GF410"/>
  <c r="HQ410"/>
  <c r="ID410"/>
  <c r="HZ410"/>
  <c r="KF410"/>
  <c r="KI410"/>
  <c r="IJ410"/>
  <c r="LB410"/>
  <c r="LV410"/>
  <c r="LL411"/>
  <c r="LO411"/>
  <c r="LT411"/>
  <c r="LW411"/>
  <c r="GJ413"/>
  <c r="LK413"/>
  <c r="LT413"/>
  <c r="LW413"/>
  <c r="IB413"/>
  <c r="KH413"/>
  <c r="KT413"/>
  <c r="LN413"/>
  <c r="IT414"/>
  <c r="IP414"/>
  <c r="JX414"/>
  <c r="KA414"/>
  <c r="KN414"/>
  <c r="KQ414"/>
  <c r="KV414"/>
  <c r="KY414"/>
  <c r="LD414"/>
  <c r="LG414"/>
  <c r="GJ414"/>
  <c r="IM414"/>
  <c r="JR414"/>
  <c r="JN414"/>
  <c r="KH414"/>
  <c r="KD414"/>
  <c r="KX414"/>
  <c r="KT414"/>
  <c r="LI414"/>
  <c r="MD414"/>
  <c r="LZ414"/>
  <c r="GG415"/>
  <c r="IB415"/>
  <c r="IE415"/>
  <c r="LN415"/>
  <c r="LJ415"/>
  <c r="LV415"/>
  <c r="LR415"/>
  <c r="IL415"/>
  <c r="KN415"/>
  <c r="GI416"/>
  <c r="LI416"/>
  <c r="LV416"/>
  <c r="LR416"/>
  <c r="ME416"/>
  <c r="GF417"/>
  <c r="HQ417"/>
  <c r="ID417"/>
  <c r="HZ417"/>
  <c r="KF417"/>
  <c r="KI417"/>
  <c r="IJ417"/>
  <c r="LV417"/>
  <c r="IQ418"/>
  <c r="IR418" s="1"/>
  <c r="LT418"/>
  <c r="LW418"/>
  <c r="IZ419"/>
  <c r="JC419"/>
  <c r="LL419"/>
  <c r="LO419"/>
  <c r="LT419"/>
  <c r="LW419"/>
  <c r="MJ419"/>
  <c r="MM419"/>
  <c r="HZ419"/>
  <c r="JZ419"/>
  <c r="JV419"/>
  <c r="LF419"/>
  <c r="LB419"/>
  <c r="LV419"/>
  <c r="LR419"/>
  <c r="ML419"/>
  <c r="MH419"/>
  <c r="GI420"/>
  <c r="IT420"/>
  <c r="IP420"/>
  <c r="LL420"/>
  <c r="LO420"/>
  <c r="LT420"/>
  <c r="LW420"/>
  <c r="MJ420"/>
  <c r="MM420"/>
  <c r="GF420"/>
  <c r="HW420"/>
  <c r="JC420"/>
  <c r="KX420"/>
  <c r="LK421"/>
  <c r="LT421"/>
  <c r="LW421"/>
  <c r="IB421"/>
  <c r="JV421"/>
  <c r="KX421"/>
  <c r="HV422"/>
  <c r="HR422"/>
  <c r="ID422"/>
  <c r="HZ422"/>
  <c r="JR422"/>
  <c r="JN422"/>
  <c r="JZ422"/>
  <c r="JV422"/>
  <c r="KP422"/>
  <c r="KL422"/>
  <c r="KX422"/>
  <c r="KT422"/>
  <c r="GK422"/>
  <c r="IM422"/>
  <c r="LW422"/>
  <c r="GI423"/>
  <c r="IZ423"/>
  <c r="JC423"/>
  <c r="JX423"/>
  <c r="KA423"/>
  <c r="KM423"/>
  <c r="KU423"/>
  <c r="LD423"/>
  <c r="LG423"/>
  <c r="JS424"/>
  <c r="HV425"/>
  <c r="HR425"/>
  <c r="ID425"/>
  <c r="HZ425"/>
  <c r="JR425"/>
  <c r="JN425"/>
  <c r="JZ425"/>
  <c r="JV425"/>
  <c r="IM425"/>
  <c r="MD426"/>
  <c r="LZ426"/>
  <c r="IR429"/>
  <c r="IU429"/>
  <c r="HT429"/>
  <c r="HW429"/>
  <c r="JB431"/>
  <c r="IX431"/>
  <c r="LT434"/>
  <c r="LW434"/>
  <c r="LN435"/>
  <c r="LJ435"/>
  <c r="MD435"/>
  <c r="LZ435"/>
  <c r="IT437"/>
  <c r="IP437"/>
  <c r="KV437"/>
  <c r="KY437"/>
  <c r="LI437"/>
  <c r="GF437"/>
  <c r="GT437" s="1"/>
  <c r="LV437"/>
  <c r="LX437" s="1"/>
  <c r="NZ437" s="1"/>
  <c r="LR437"/>
  <c r="ML437"/>
  <c r="MH437"/>
  <c r="IZ437"/>
  <c r="JC437"/>
  <c r="IE440"/>
  <c r="IB440"/>
  <c r="IL440"/>
  <c r="IN440" s="1"/>
  <c r="NO440" s="1"/>
  <c r="IH440"/>
  <c r="LN440"/>
  <c r="LP440" s="1"/>
  <c r="NY440" s="1"/>
  <c r="LJ440"/>
  <c r="LV440"/>
  <c r="LX440" s="1"/>
  <c r="NZ440" s="1"/>
  <c r="LR440"/>
  <c r="ML440"/>
  <c r="MH440"/>
  <c r="JB441"/>
  <c r="IX441"/>
  <c r="ID442"/>
  <c r="IB443"/>
  <c r="IE443"/>
  <c r="IR443"/>
  <c r="IU443"/>
  <c r="LL444"/>
  <c r="LO444"/>
  <c r="MB444"/>
  <c r="ME444"/>
  <c r="MJ444"/>
  <c r="MM444"/>
  <c r="IL446"/>
  <c r="MH446"/>
  <c r="LD447"/>
  <c r="HV449"/>
  <c r="HR449"/>
  <c r="IL449"/>
  <c r="IH449"/>
  <c r="ID452"/>
  <c r="ID453"/>
  <c r="HZ453"/>
  <c r="KF453"/>
  <c r="KI453"/>
  <c r="MB453"/>
  <c r="ME453"/>
  <c r="IT454"/>
  <c r="IP454"/>
  <c r="LL454"/>
  <c r="LO454"/>
  <c r="LT454"/>
  <c r="LW454"/>
  <c r="KD454"/>
  <c r="HS370"/>
  <c r="FV372"/>
  <c r="GK372" s="1"/>
  <c r="JO372"/>
  <c r="HS374"/>
  <c r="FW375"/>
  <c r="GU375" s="1"/>
  <c r="FV377"/>
  <c r="FV378"/>
  <c r="FV379"/>
  <c r="FV380"/>
  <c r="GK380" s="1"/>
  <c r="JO380"/>
  <c r="JO381"/>
  <c r="HS382"/>
  <c r="HT382" s="1"/>
  <c r="FV384"/>
  <c r="GK384" s="1"/>
  <c r="JO385"/>
  <c r="HS386"/>
  <c r="HT386" s="1"/>
  <c r="JO387"/>
  <c r="HS388"/>
  <c r="HT388" s="1"/>
  <c r="FV390"/>
  <c r="GK390" s="1"/>
  <c r="JO391"/>
  <c r="HS392"/>
  <c r="HT392" s="1"/>
  <c r="FV394"/>
  <c r="GK394" s="1"/>
  <c r="JO395"/>
  <c r="HS396"/>
  <c r="HT396" s="1"/>
  <c r="FV398"/>
  <c r="GK398" s="1"/>
  <c r="HQ399"/>
  <c r="HR399" s="1"/>
  <c r="KK399"/>
  <c r="KS399"/>
  <c r="KT399" s="1"/>
  <c r="GG399"/>
  <c r="GU399" s="1"/>
  <c r="JO400"/>
  <c r="FW400"/>
  <c r="GU400" s="1"/>
  <c r="LT400"/>
  <c r="GI401"/>
  <c r="IO401"/>
  <c r="IP401" s="1"/>
  <c r="KN401"/>
  <c r="KQ401"/>
  <c r="LC401"/>
  <c r="LV401"/>
  <c r="LX401" s="1"/>
  <c r="NZ401" s="1"/>
  <c r="LR401"/>
  <c r="IJ402"/>
  <c r="IM402"/>
  <c r="KP402"/>
  <c r="KL402"/>
  <c r="HQ403"/>
  <c r="HR403" s="1"/>
  <c r="JR403"/>
  <c r="JN403"/>
  <c r="KK403"/>
  <c r="KS403"/>
  <c r="KT403" s="1"/>
  <c r="IL404"/>
  <c r="IH404"/>
  <c r="MB404"/>
  <c r="ME404"/>
  <c r="IR405"/>
  <c r="IU405"/>
  <c r="LF405"/>
  <c r="LB405"/>
  <c r="MD405"/>
  <c r="MF405" s="1"/>
  <c r="OA405" s="1"/>
  <c r="LZ405"/>
  <c r="GI406"/>
  <c r="IO406"/>
  <c r="JX406"/>
  <c r="KA406"/>
  <c r="KN406"/>
  <c r="KQ406"/>
  <c r="KV406"/>
  <c r="KY406"/>
  <c r="LC406"/>
  <c r="HT406"/>
  <c r="IL407"/>
  <c r="IN407" s="1"/>
  <c r="NO407" s="1"/>
  <c r="IH407"/>
  <c r="MB407"/>
  <c r="ME407"/>
  <c r="HQ408"/>
  <c r="HY408"/>
  <c r="IJ408"/>
  <c r="IM408"/>
  <c r="JR408"/>
  <c r="JN408"/>
  <c r="JZ408"/>
  <c r="JV408"/>
  <c r="KK408"/>
  <c r="KS408"/>
  <c r="KF408"/>
  <c r="GG409"/>
  <c r="IA409"/>
  <c r="JZ409"/>
  <c r="KB409" s="1"/>
  <c r="NT409" s="1"/>
  <c r="JV409"/>
  <c r="KP409"/>
  <c r="KL409"/>
  <c r="KX409"/>
  <c r="KT409"/>
  <c r="ID409"/>
  <c r="HZ409"/>
  <c r="IT409"/>
  <c r="IP409"/>
  <c r="GJ410"/>
  <c r="LK410"/>
  <c r="LT410"/>
  <c r="LW410"/>
  <c r="IT411"/>
  <c r="IP411"/>
  <c r="JX411"/>
  <c r="KA411"/>
  <c r="KN411"/>
  <c r="KQ411"/>
  <c r="KV411"/>
  <c r="KY411"/>
  <c r="LD411"/>
  <c r="LG411"/>
  <c r="GJ411"/>
  <c r="HS411"/>
  <c r="JR411"/>
  <c r="JN411"/>
  <c r="KH411"/>
  <c r="KD411"/>
  <c r="KX411"/>
  <c r="KT411"/>
  <c r="MD411"/>
  <c r="LZ411"/>
  <c r="GG412"/>
  <c r="IL412"/>
  <c r="IH412"/>
  <c r="LD412"/>
  <c r="LG412"/>
  <c r="IJ412"/>
  <c r="GI413"/>
  <c r="IO413"/>
  <c r="JX413"/>
  <c r="KA413"/>
  <c r="KN413"/>
  <c r="KQ413"/>
  <c r="KV413"/>
  <c r="KY413"/>
  <c r="LC413"/>
  <c r="HT413"/>
  <c r="GG414"/>
  <c r="GU414" s="1"/>
  <c r="IL414"/>
  <c r="IH414"/>
  <c r="MB414"/>
  <c r="ME414"/>
  <c r="HQ415"/>
  <c r="HY415"/>
  <c r="IJ415"/>
  <c r="IM415"/>
  <c r="JR415"/>
  <c r="JN415"/>
  <c r="JZ415"/>
  <c r="JV415"/>
  <c r="KK415"/>
  <c r="KS415"/>
  <c r="KF415"/>
  <c r="GG416"/>
  <c r="IA416"/>
  <c r="JZ416"/>
  <c r="KB416" s="1"/>
  <c r="NT416" s="1"/>
  <c r="JV416"/>
  <c r="KP416"/>
  <c r="KL416"/>
  <c r="KX416"/>
  <c r="KT416"/>
  <c r="ID416"/>
  <c r="HZ416"/>
  <c r="IT416"/>
  <c r="IP416"/>
  <c r="GJ417"/>
  <c r="LK417"/>
  <c r="LT417"/>
  <c r="LW417"/>
  <c r="GI418"/>
  <c r="HS418"/>
  <c r="HT418" s="1"/>
  <c r="IB419"/>
  <c r="IE419"/>
  <c r="JX419"/>
  <c r="KA419"/>
  <c r="KN419"/>
  <c r="KQ419"/>
  <c r="KV419"/>
  <c r="KY419"/>
  <c r="LD419"/>
  <c r="LG419"/>
  <c r="IL420"/>
  <c r="IN420" s="1"/>
  <c r="NO420" s="1"/>
  <c r="IH420"/>
  <c r="JX420"/>
  <c r="KA420"/>
  <c r="KN420"/>
  <c r="KQ420"/>
  <c r="KV420"/>
  <c r="KY420"/>
  <c r="LD420"/>
  <c r="LG420"/>
  <c r="GI421"/>
  <c r="IO421"/>
  <c r="JX421"/>
  <c r="KA421"/>
  <c r="KN421"/>
  <c r="KQ421"/>
  <c r="KV421"/>
  <c r="KY421"/>
  <c r="LC421"/>
  <c r="HT421"/>
  <c r="JB422"/>
  <c r="JD422" s="1"/>
  <c r="NQ422" s="1"/>
  <c r="IX422"/>
  <c r="LF422"/>
  <c r="LB422"/>
  <c r="MD422"/>
  <c r="MF422" s="1"/>
  <c r="OA422" s="1"/>
  <c r="LZ422"/>
  <c r="HS423"/>
  <c r="IA423"/>
  <c r="MB423"/>
  <c r="ME423"/>
  <c r="ID423"/>
  <c r="HZ423"/>
  <c r="IT423"/>
  <c r="IP423"/>
  <c r="JJ423"/>
  <c r="JF423"/>
  <c r="JZ423"/>
  <c r="JV423"/>
  <c r="KP423"/>
  <c r="KL423"/>
  <c r="LV423"/>
  <c r="LR423"/>
  <c r="ML423"/>
  <c r="MH423"/>
  <c r="IL424"/>
  <c r="IN424" s="1"/>
  <c r="NO424" s="1"/>
  <c r="IH424"/>
  <c r="GJ424"/>
  <c r="JR424"/>
  <c r="JN424"/>
  <c r="GG424"/>
  <c r="JB425"/>
  <c r="IX425"/>
  <c r="JO425"/>
  <c r="JK425"/>
  <c r="JH425"/>
  <c r="IL426"/>
  <c r="KH428"/>
  <c r="MD429"/>
  <c r="LZ429"/>
  <c r="IB430"/>
  <c r="IE430"/>
  <c r="KA430"/>
  <c r="JX430"/>
  <c r="KY430"/>
  <c r="KV430"/>
  <c r="LG430"/>
  <c r="LD430"/>
  <c r="LN430"/>
  <c r="LJ430"/>
  <c r="LV430"/>
  <c r="LX430" s="1"/>
  <c r="NZ430" s="1"/>
  <c r="LR430"/>
  <c r="KN430"/>
  <c r="JC431"/>
  <c r="IZ431"/>
  <c r="KA431"/>
  <c r="JX431"/>
  <c r="KQ431"/>
  <c r="KN431"/>
  <c r="KY431"/>
  <c r="KV431"/>
  <c r="LG431"/>
  <c r="LD431"/>
  <c r="LN431"/>
  <c r="LJ431"/>
  <c r="LV431"/>
  <c r="LR431"/>
  <c r="ML431"/>
  <c r="MH431"/>
  <c r="LF436"/>
  <c r="LB436"/>
  <c r="LV436"/>
  <c r="LR436"/>
  <c r="ML436"/>
  <c r="MH436"/>
  <c r="IB437"/>
  <c r="IE437"/>
  <c r="IR437"/>
  <c r="IU437"/>
  <c r="HT437"/>
  <c r="HW437"/>
  <c r="JB438"/>
  <c r="IX438"/>
  <c r="ID439"/>
  <c r="LD440"/>
  <c r="LG440"/>
  <c r="JC441"/>
  <c r="IZ441"/>
  <c r="KA441"/>
  <c r="JX441"/>
  <c r="KQ441"/>
  <c r="KN441"/>
  <c r="KY441"/>
  <c r="KV441"/>
  <c r="LG441"/>
  <c r="LD441"/>
  <c r="LN441"/>
  <c r="LP441" s="1"/>
  <c r="NY441" s="1"/>
  <c r="LJ441"/>
  <c r="LV441"/>
  <c r="LR441"/>
  <c r="ML441"/>
  <c r="MH441"/>
  <c r="IJ442"/>
  <c r="IM442"/>
  <c r="ME442"/>
  <c r="MB442"/>
  <c r="KX442"/>
  <c r="KT442"/>
  <c r="LN442"/>
  <c r="LJ442"/>
  <c r="MD442"/>
  <c r="LZ442"/>
  <c r="HV443"/>
  <c r="HX443" s="1"/>
  <c r="NM443" s="1"/>
  <c r="HR443"/>
  <c r="ID443"/>
  <c r="HZ443"/>
  <c r="KF443"/>
  <c r="KI443"/>
  <c r="LF443"/>
  <c r="LB443"/>
  <c r="IJ443"/>
  <c r="IM443"/>
  <c r="JR443"/>
  <c r="LD444"/>
  <c r="LG444"/>
  <c r="GJ451"/>
  <c r="IJ452"/>
  <c r="IM452"/>
  <c r="JR452"/>
  <c r="JN452"/>
  <c r="JZ452"/>
  <c r="JV452"/>
  <c r="KP452"/>
  <c r="KL452"/>
  <c r="KX452"/>
  <c r="KZ452" s="1"/>
  <c r="NW452" s="1"/>
  <c r="KT452"/>
  <c r="ME452"/>
  <c r="MB452"/>
  <c r="JX453"/>
  <c r="KA453"/>
  <c r="FV373"/>
  <c r="GK373" s="1"/>
  <c r="FW377"/>
  <c r="GU377" s="1"/>
  <c r="FW378"/>
  <c r="GU378" s="1"/>
  <c r="FW379"/>
  <c r="JO399"/>
  <c r="FV399"/>
  <c r="GK399" s="1"/>
  <c r="IJ399"/>
  <c r="GI400"/>
  <c r="KM400"/>
  <c r="KU400"/>
  <c r="KV400" s="1"/>
  <c r="LD400"/>
  <c r="LG400"/>
  <c r="LV400"/>
  <c r="LR400"/>
  <c r="IQ402"/>
  <c r="IR402" s="1"/>
  <c r="LF402"/>
  <c r="LB402"/>
  <c r="GF402"/>
  <c r="GT402" s="1"/>
  <c r="KN402"/>
  <c r="GJ403"/>
  <c r="JO403"/>
  <c r="GF404"/>
  <c r="GT404" s="1"/>
  <c r="HQ404"/>
  <c r="ID404"/>
  <c r="HZ404"/>
  <c r="KF404"/>
  <c r="KI404"/>
  <c r="IJ404"/>
  <c r="MD404"/>
  <c r="LZ404"/>
  <c r="KH405"/>
  <c r="KD405"/>
  <c r="IL406"/>
  <c r="IH406"/>
  <c r="MB406"/>
  <c r="ME406"/>
  <c r="IR406"/>
  <c r="HV407"/>
  <c r="HR407"/>
  <c r="ID407"/>
  <c r="HZ407"/>
  <c r="KF407"/>
  <c r="KI407"/>
  <c r="JZ407"/>
  <c r="JV407"/>
  <c r="KP407"/>
  <c r="KL407"/>
  <c r="LF407"/>
  <c r="LB407"/>
  <c r="GJ408"/>
  <c r="IR408"/>
  <c r="IU408"/>
  <c r="JO408"/>
  <c r="LF408"/>
  <c r="LB408"/>
  <c r="MD408"/>
  <c r="MF408" s="1"/>
  <c r="OA408" s="1"/>
  <c r="LZ408"/>
  <c r="JX408"/>
  <c r="LD408"/>
  <c r="IJ409"/>
  <c r="IM409"/>
  <c r="JR409"/>
  <c r="JN409"/>
  <c r="LF409"/>
  <c r="LH409" s="1"/>
  <c r="NX409" s="1"/>
  <c r="LB409"/>
  <c r="MD409"/>
  <c r="MF409" s="1"/>
  <c r="OA409" s="1"/>
  <c r="LZ409"/>
  <c r="LO409"/>
  <c r="GI410"/>
  <c r="IO410"/>
  <c r="JX410"/>
  <c r="KA410"/>
  <c r="KN410"/>
  <c r="KQ410"/>
  <c r="KV410"/>
  <c r="KY410"/>
  <c r="LC410"/>
  <c r="IL411"/>
  <c r="IH411"/>
  <c r="MB411"/>
  <c r="ME411"/>
  <c r="HQ412"/>
  <c r="HR412" s="1"/>
  <c r="KK412"/>
  <c r="KS412"/>
  <c r="KT412" s="1"/>
  <c r="GK412"/>
  <c r="JR412"/>
  <c r="JN412"/>
  <c r="IL413"/>
  <c r="IH413"/>
  <c r="MB413"/>
  <c r="ME413"/>
  <c r="IR413"/>
  <c r="HV414"/>
  <c r="HR414"/>
  <c r="ID414"/>
  <c r="HZ414"/>
  <c r="KF414"/>
  <c r="KI414"/>
  <c r="JZ414"/>
  <c r="JV414"/>
  <c r="KP414"/>
  <c r="KL414"/>
  <c r="LF414"/>
  <c r="LB414"/>
  <c r="GJ415"/>
  <c r="IR415"/>
  <c r="IU415"/>
  <c r="JO415"/>
  <c r="LF415"/>
  <c r="LB415"/>
  <c r="MD415"/>
  <c r="MF415" s="1"/>
  <c r="OA415" s="1"/>
  <c r="LZ415"/>
  <c r="JX415"/>
  <c r="LD415"/>
  <c r="IJ416"/>
  <c r="IM416"/>
  <c r="JR416"/>
  <c r="JN416"/>
  <c r="LF416"/>
  <c r="LB416"/>
  <c r="MD416"/>
  <c r="LZ416"/>
  <c r="GI417"/>
  <c r="IT417"/>
  <c r="IP417"/>
  <c r="JX417"/>
  <c r="KA417"/>
  <c r="KN417"/>
  <c r="KQ417"/>
  <c r="KV417"/>
  <c r="KY417"/>
  <c r="LC417"/>
  <c r="KP418"/>
  <c r="KR418" s="1"/>
  <c r="NV418" s="1"/>
  <c r="KL418"/>
  <c r="IJ419"/>
  <c r="IM419"/>
  <c r="MB419"/>
  <c r="ME419"/>
  <c r="GK419"/>
  <c r="JR419"/>
  <c r="JN419"/>
  <c r="KH419"/>
  <c r="KD419"/>
  <c r="KX419"/>
  <c r="KT419"/>
  <c r="LN419"/>
  <c r="LJ419"/>
  <c r="MD419"/>
  <c r="LZ419"/>
  <c r="HV420"/>
  <c r="HR420"/>
  <c r="ID420"/>
  <c r="HZ420"/>
  <c r="MB420"/>
  <c r="ME420"/>
  <c r="GK420"/>
  <c r="IL421"/>
  <c r="IH421"/>
  <c r="MB421"/>
  <c r="ME421"/>
  <c r="IR421"/>
  <c r="GI422"/>
  <c r="IT422"/>
  <c r="IP422"/>
  <c r="KH422"/>
  <c r="KD422"/>
  <c r="IJ423"/>
  <c r="IM423"/>
  <c r="JH423"/>
  <c r="JK423"/>
  <c r="KF423"/>
  <c r="KI423"/>
  <c r="ID424"/>
  <c r="HZ424"/>
  <c r="LL424"/>
  <c r="LO424"/>
  <c r="GI425"/>
  <c r="IT425"/>
  <c r="IP425"/>
  <c r="IZ425"/>
  <c r="JC425"/>
  <c r="IB427"/>
  <c r="IE427"/>
  <c r="IR427"/>
  <c r="IU427"/>
  <c r="IJ427"/>
  <c r="IM427"/>
  <c r="JR427"/>
  <c r="JR428"/>
  <c r="GJ429"/>
  <c r="KH429"/>
  <c r="KD429"/>
  <c r="KX429"/>
  <c r="KT429"/>
  <c r="LI429"/>
  <c r="IL433"/>
  <c r="IN433" s="1"/>
  <c r="NO433" s="1"/>
  <c r="IH433"/>
  <c r="IL434"/>
  <c r="IH434"/>
  <c r="LD434"/>
  <c r="LG434"/>
  <c r="IZ436"/>
  <c r="JC436"/>
  <c r="KH436"/>
  <c r="KD436"/>
  <c r="KX436"/>
  <c r="KT436"/>
  <c r="LO436"/>
  <c r="LL436"/>
  <c r="LW436"/>
  <c r="LT436"/>
  <c r="MM436"/>
  <c r="MJ436"/>
  <c r="IT436"/>
  <c r="JC438"/>
  <c r="IZ438"/>
  <c r="KA438"/>
  <c r="JX438"/>
  <c r="KQ438"/>
  <c r="KN438"/>
  <c r="KY438"/>
  <c r="KV438"/>
  <c r="LG438"/>
  <c r="LD438"/>
  <c r="LN438"/>
  <c r="LP438" s="1"/>
  <c r="NY438" s="1"/>
  <c r="LJ438"/>
  <c r="LV438"/>
  <c r="LR438"/>
  <c r="ML438"/>
  <c r="MH438"/>
  <c r="IJ439"/>
  <c r="IM439"/>
  <c r="JH439"/>
  <c r="JK439"/>
  <c r="JR439"/>
  <c r="JN439"/>
  <c r="JV439"/>
  <c r="JZ439"/>
  <c r="KP439"/>
  <c r="KL439"/>
  <c r="MB439"/>
  <c r="ME439"/>
  <c r="KT439"/>
  <c r="KV440"/>
  <c r="KY440"/>
  <c r="KH442"/>
  <c r="KD442"/>
  <c r="IU444"/>
  <c r="IR444"/>
  <c r="JB444"/>
  <c r="IX444"/>
  <c r="KH444"/>
  <c r="KD444"/>
  <c r="IU445"/>
  <c r="IR445"/>
  <c r="FW445"/>
  <c r="JO445"/>
  <c r="FV445"/>
  <c r="KH445"/>
  <c r="KD445"/>
  <c r="LO445"/>
  <c r="LL445"/>
  <c r="MM445"/>
  <c r="MJ445"/>
  <c r="IB446"/>
  <c r="IE446"/>
  <c r="JF446"/>
  <c r="JJ446"/>
  <c r="JX446"/>
  <c r="KA446"/>
  <c r="KN446"/>
  <c r="KQ446"/>
  <c r="KV446"/>
  <c r="KY446"/>
  <c r="LD446"/>
  <c r="LG446"/>
  <c r="LJ446"/>
  <c r="LN446"/>
  <c r="LV446"/>
  <c r="JX447"/>
  <c r="KH448"/>
  <c r="KJ448" s="1"/>
  <c r="NU448" s="1"/>
  <c r="KD448"/>
  <c r="LO448"/>
  <c r="LL448"/>
  <c r="LW448"/>
  <c r="LT448"/>
  <c r="IT448"/>
  <c r="LL449"/>
  <c r="LO449"/>
  <c r="KA451"/>
  <c r="JX451"/>
  <c r="KQ451"/>
  <c r="KN451"/>
  <c r="KY451"/>
  <c r="KV451"/>
  <c r="LG451"/>
  <c r="LD451"/>
  <c r="LI451"/>
  <c r="GF451"/>
  <c r="GT451" s="1"/>
  <c r="LV451"/>
  <c r="LR451"/>
  <c r="IR451"/>
  <c r="IU451"/>
  <c r="HW453"/>
  <c r="HT453"/>
  <c r="IE453"/>
  <c r="IB453"/>
  <c r="KV453"/>
  <c r="KY453"/>
  <c r="FV401"/>
  <c r="GK401" s="1"/>
  <c r="JO402"/>
  <c r="GF403"/>
  <c r="GT403" s="1"/>
  <c r="HS403"/>
  <c r="HT403" s="1"/>
  <c r="FV404"/>
  <c r="GK404" s="1"/>
  <c r="JO404"/>
  <c r="GF405"/>
  <c r="GT405" s="1"/>
  <c r="HS405"/>
  <c r="FV406"/>
  <c r="GK406" s="1"/>
  <c r="JO406"/>
  <c r="GF408"/>
  <c r="GT408" s="1"/>
  <c r="HS408"/>
  <c r="FV410"/>
  <c r="GK410" s="1"/>
  <c r="JO410"/>
  <c r="GF412"/>
  <c r="GT412" s="1"/>
  <c r="HS412"/>
  <c r="HT412" s="1"/>
  <c r="FV413"/>
  <c r="GK413" s="1"/>
  <c r="JO413"/>
  <c r="GF415"/>
  <c r="GT415" s="1"/>
  <c r="HS415"/>
  <c r="FV417"/>
  <c r="GK417" s="1"/>
  <c r="JO417"/>
  <c r="JO418"/>
  <c r="GF419"/>
  <c r="GT419" s="1"/>
  <c r="HS419"/>
  <c r="JO420"/>
  <c r="FV421"/>
  <c r="GK421" s="1"/>
  <c r="JO421"/>
  <c r="FV424"/>
  <c r="GK424" s="1"/>
  <c r="KK425"/>
  <c r="KS425"/>
  <c r="LT425"/>
  <c r="GF426"/>
  <c r="GT426" s="1"/>
  <c r="HY426"/>
  <c r="IJ426"/>
  <c r="IM426"/>
  <c r="JH426"/>
  <c r="JK426"/>
  <c r="KK426"/>
  <c r="KS426"/>
  <c r="ME426"/>
  <c r="MB426"/>
  <c r="IP426"/>
  <c r="KH426"/>
  <c r="JB427"/>
  <c r="JD427" s="1"/>
  <c r="NQ427" s="1"/>
  <c r="IX427"/>
  <c r="LL427"/>
  <c r="LO427"/>
  <c r="LT427"/>
  <c r="LW427"/>
  <c r="MJ427"/>
  <c r="MM427"/>
  <c r="JV427"/>
  <c r="KP427"/>
  <c r="GI428"/>
  <c r="IO428"/>
  <c r="JX428"/>
  <c r="KA428"/>
  <c r="KN428"/>
  <c r="KQ428"/>
  <c r="KV428"/>
  <c r="KY428"/>
  <c r="LC428"/>
  <c r="HT428"/>
  <c r="JN428"/>
  <c r="LF428"/>
  <c r="GG429"/>
  <c r="IL429"/>
  <c r="IN429" s="1"/>
  <c r="NO429" s="1"/>
  <c r="IH429"/>
  <c r="ME429"/>
  <c r="MB429"/>
  <c r="IE429"/>
  <c r="GF430"/>
  <c r="GT430" s="1"/>
  <c r="HY430"/>
  <c r="IJ430"/>
  <c r="IM430"/>
  <c r="JR430"/>
  <c r="JN430"/>
  <c r="JZ430"/>
  <c r="JV430"/>
  <c r="KK430"/>
  <c r="KS430"/>
  <c r="IP430"/>
  <c r="KF430"/>
  <c r="LL430"/>
  <c r="HS431"/>
  <c r="IA431"/>
  <c r="JZ431"/>
  <c r="JV431"/>
  <c r="KP431"/>
  <c r="KL431"/>
  <c r="KX431"/>
  <c r="KT431"/>
  <c r="ID431"/>
  <c r="HZ431"/>
  <c r="IT431"/>
  <c r="IP431"/>
  <c r="MJ431"/>
  <c r="GJ432"/>
  <c r="IR432"/>
  <c r="IU432"/>
  <c r="JO432"/>
  <c r="LF432"/>
  <c r="LB432"/>
  <c r="MD432"/>
  <c r="LZ432"/>
  <c r="IH432"/>
  <c r="JX432"/>
  <c r="LD432"/>
  <c r="JR433"/>
  <c r="JN433"/>
  <c r="LF433"/>
  <c r="LB433"/>
  <c r="LD433"/>
  <c r="HS434"/>
  <c r="HT434" s="1"/>
  <c r="JN434"/>
  <c r="GG435"/>
  <c r="IB435"/>
  <c r="IE435"/>
  <c r="KQ435"/>
  <c r="KN435"/>
  <c r="KY435"/>
  <c r="KV435"/>
  <c r="LG435"/>
  <c r="LD435"/>
  <c r="IL435"/>
  <c r="GG436"/>
  <c r="IB436"/>
  <c r="IE436"/>
  <c r="KA436"/>
  <c r="JX436"/>
  <c r="KQ436"/>
  <c r="KN436"/>
  <c r="KY436"/>
  <c r="KV436"/>
  <c r="LG436"/>
  <c r="LD436"/>
  <c r="IL436"/>
  <c r="IX436"/>
  <c r="GG437"/>
  <c r="IL437"/>
  <c r="IN437" s="1"/>
  <c r="NO437" s="1"/>
  <c r="IH437"/>
  <c r="JJ437"/>
  <c r="JF437"/>
  <c r="JZ437"/>
  <c r="JV437"/>
  <c r="KP437"/>
  <c r="KR437" s="1"/>
  <c r="NV437" s="1"/>
  <c r="KL437"/>
  <c r="KX437"/>
  <c r="KT437"/>
  <c r="JK437"/>
  <c r="HW438"/>
  <c r="HT438"/>
  <c r="IE438"/>
  <c r="IB438"/>
  <c r="JZ438"/>
  <c r="JV438"/>
  <c r="KP438"/>
  <c r="KL438"/>
  <c r="KX438"/>
  <c r="KT438"/>
  <c r="ID438"/>
  <c r="HZ438"/>
  <c r="IT438"/>
  <c r="IP438"/>
  <c r="MJ438"/>
  <c r="GJ439"/>
  <c r="IR439"/>
  <c r="IU439"/>
  <c r="JO439"/>
  <c r="KF439"/>
  <c r="KI439"/>
  <c r="JB439"/>
  <c r="LF439"/>
  <c r="HQ440"/>
  <c r="GF440"/>
  <c r="ID440"/>
  <c r="HZ440"/>
  <c r="JR440"/>
  <c r="JN440"/>
  <c r="JZ440"/>
  <c r="JV440"/>
  <c r="KP440"/>
  <c r="KR440" s="1"/>
  <c r="NV440" s="1"/>
  <c r="KL440"/>
  <c r="KX440"/>
  <c r="KT440"/>
  <c r="IR440"/>
  <c r="KA440"/>
  <c r="MM440"/>
  <c r="HS441"/>
  <c r="IA441"/>
  <c r="JZ441"/>
  <c r="JV441"/>
  <c r="KP441"/>
  <c r="KL441"/>
  <c r="KX441"/>
  <c r="KT441"/>
  <c r="ID441"/>
  <c r="HZ441"/>
  <c r="IT441"/>
  <c r="IP441"/>
  <c r="MJ441"/>
  <c r="GJ442"/>
  <c r="IR442"/>
  <c r="IU442"/>
  <c r="JO442"/>
  <c r="KI442"/>
  <c r="KF442"/>
  <c r="IH442"/>
  <c r="JB442"/>
  <c r="JB443"/>
  <c r="JD443" s="1"/>
  <c r="NQ443" s="1"/>
  <c r="IX443"/>
  <c r="LL443"/>
  <c r="LO443"/>
  <c r="LT443"/>
  <c r="LW443"/>
  <c r="MJ443"/>
  <c r="MM443"/>
  <c r="JV443"/>
  <c r="KP443"/>
  <c r="LV443"/>
  <c r="MH443"/>
  <c r="GI444"/>
  <c r="IT444"/>
  <c r="IP444"/>
  <c r="LN444"/>
  <c r="LJ444"/>
  <c r="LV444"/>
  <c r="LX444" s="1"/>
  <c r="NZ444" s="1"/>
  <c r="LR444"/>
  <c r="ML444"/>
  <c r="MH444"/>
  <c r="HT444"/>
  <c r="IZ444"/>
  <c r="KI444"/>
  <c r="GI445"/>
  <c r="JC445"/>
  <c r="IZ445"/>
  <c r="KM445"/>
  <c r="KU445"/>
  <c r="LI445"/>
  <c r="LV445"/>
  <c r="LX445" s="1"/>
  <c r="NZ445" s="1"/>
  <c r="LR445"/>
  <c r="ML445"/>
  <c r="MH445"/>
  <c r="KF445"/>
  <c r="IJ446"/>
  <c r="IM446"/>
  <c r="JH446"/>
  <c r="JK446"/>
  <c r="MB446"/>
  <c r="ME446"/>
  <c r="ID446"/>
  <c r="IP446"/>
  <c r="KH446"/>
  <c r="KT446"/>
  <c r="LZ446"/>
  <c r="IL447"/>
  <c r="IH447"/>
  <c r="JJ447"/>
  <c r="JF447"/>
  <c r="JZ447"/>
  <c r="JV447"/>
  <c r="KP447"/>
  <c r="KL447"/>
  <c r="KX447"/>
  <c r="KT447"/>
  <c r="IR447"/>
  <c r="MB447"/>
  <c r="GG448"/>
  <c r="IB448"/>
  <c r="IE448"/>
  <c r="LN448"/>
  <c r="LJ448"/>
  <c r="LV448"/>
  <c r="LR448"/>
  <c r="IL448"/>
  <c r="KN448"/>
  <c r="GI449"/>
  <c r="LI449"/>
  <c r="LV449"/>
  <c r="LR449"/>
  <c r="IM449"/>
  <c r="KB449"/>
  <c r="NT449" s="1"/>
  <c r="KJ449"/>
  <c r="NU449" s="1"/>
  <c r="KR449"/>
  <c r="NV449" s="1"/>
  <c r="KZ449"/>
  <c r="NW449" s="1"/>
  <c r="LW449"/>
  <c r="GJ450"/>
  <c r="JP450"/>
  <c r="JS450"/>
  <c r="KF450"/>
  <c r="KI450"/>
  <c r="IR450"/>
  <c r="LF450"/>
  <c r="LR450"/>
  <c r="GG451"/>
  <c r="IL451"/>
  <c r="IH451"/>
  <c r="HS451"/>
  <c r="JZ451"/>
  <c r="JV451"/>
  <c r="KP451"/>
  <c r="KL451"/>
  <c r="LF451"/>
  <c r="LB451"/>
  <c r="MD451"/>
  <c r="LZ451"/>
  <c r="GJ452"/>
  <c r="IR452"/>
  <c r="IU452"/>
  <c r="JO452"/>
  <c r="LF452"/>
  <c r="LB452"/>
  <c r="MD452"/>
  <c r="LZ452"/>
  <c r="IH452"/>
  <c r="JX452"/>
  <c r="LD452"/>
  <c r="LF453"/>
  <c r="LB453"/>
  <c r="MD453"/>
  <c r="LZ453"/>
  <c r="FV453"/>
  <c r="IT453"/>
  <c r="IP453"/>
  <c r="JO453"/>
  <c r="LG453"/>
  <c r="IL454"/>
  <c r="IN454" s="1"/>
  <c r="NO454" s="1"/>
  <c r="IH454"/>
  <c r="JX454"/>
  <c r="KA454"/>
  <c r="KN454"/>
  <c r="KQ454"/>
  <c r="KV454"/>
  <c r="KY454"/>
  <c r="LC454"/>
  <c r="IB454"/>
  <c r="JV454"/>
  <c r="KP454"/>
  <c r="LB454"/>
  <c r="IR455"/>
  <c r="IU455"/>
  <c r="JS455"/>
  <c r="JP455"/>
  <c r="HT456"/>
  <c r="HW456"/>
  <c r="IB456"/>
  <c r="IE456"/>
  <c r="IL456"/>
  <c r="IH456"/>
  <c r="JX456"/>
  <c r="KA456"/>
  <c r="KN456"/>
  <c r="KQ456"/>
  <c r="KV456"/>
  <c r="KY456"/>
  <c r="LD456"/>
  <c r="LG456"/>
  <c r="LN456"/>
  <c r="LJ456"/>
  <c r="LV456"/>
  <c r="LR456"/>
  <c r="KF457"/>
  <c r="KI457"/>
  <c r="LF457"/>
  <c r="LB457"/>
  <c r="MD457"/>
  <c r="LZ457"/>
  <c r="JR457"/>
  <c r="IT458"/>
  <c r="IP458"/>
  <c r="KH458"/>
  <c r="KD458"/>
  <c r="HS400"/>
  <c r="HT400" s="1"/>
  <c r="FV402"/>
  <c r="GK402" s="1"/>
  <c r="FV407"/>
  <c r="GK407" s="1"/>
  <c r="JO407"/>
  <c r="HS409"/>
  <c r="FV411"/>
  <c r="GK411" s="1"/>
  <c r="JO411"/>
  <c r="JO412"/>
  <c r="FV414"/>
  <c r="GK414" s="1"/>
  <c r="JO414"/>
  <c r="HS416"/>
  <c r="FV418"/>
  <c r="GK418" s="1"/>
  <c r="JO419"/>
  <c r="IO424"/>
  <c r="IP424" s="1"/>
  <c r="LF425"/>
  <c r="LB425"/>
  <c r="MD425"/>
  <c r="MF425" s="1"/>
  <c r="OA425" s="1"/>
  <c r="LZ425"/>
  <c r="FV425"/>
  <c r="GK425" s="1"/>
  <c r="KF425"/>
  <c r="LL425"/>
  <c r="GJ426"/>
  <c r="IR426"/>
  <c r="IU426"/>
  <c r="JO426"/>
  <c r="KF426"/>
  <c r="KI426"/>
  <c r="ML426"/>
  <c r="MH426"/>
  <c r="GI427"/>
  <c r="IT427"/>
  <c r="IP427"/>
  <c r="JX427"/>
  <c r="KA427"/>
  <c r="KN427"/>
  <c r="KQ427"/>
  <c r="KV427"/>
  <c r="KY427"/>
  <c r="LD427"/>
  <c r="LG427"/>
  <c r="GJ427"/>
  <c r="HS427"/>
  <c r="IL428"/>
  <c r="IH428"/>
  <c r="MB428"/>
  <c r="ME428"/>
  <c r="HV429"/>
  <c r="HR429"/>
  <c r="ID429"/>
  <c r="HZ429"/>
  <c r="KI429"/>
  <c r="KF429"/>
  <c r="JZ429"/>
  <c r="JV429"/>
  <c r="KP429"/>
  <c r="KL429"/>
  <c r="LF429"/>
  <c r="LB429"/>
  <c r="GJ430"/>
  <c r="IR430"/>
  <c r="IU430"/>
  <c r="JO430"/>
  <c r="LF430"/>
  <c r="LB430"/>
  <c r="MD430"/>
  <c r="MF430" s="1"/>
  <c r="OA430" s="1"/>
  <c r="LZ430"/>
  <c r="IM431"/>
  <c r="IJ431"/>
  <c r="JR431"/>
  <c r="JN431"/>
  <c r="LF431"/>
  <c r="LB431"/>
  <c r="MD431"/>
  <c r="LZ431"/>
  <c r="MB431"/>
  <c r="KH432"/>
  <c r="KJ432" s="1"/>
  <c r="NU432" s="1"/>
  <c r="KD432"/>
  <c r="KV432"/>
  <c r="FW433"/>
  <c r="JO433"/>
  <c r="KP434"/>
  <c r="KR434" s="1"/>
  <c r="NV434" s="1"/>
  <c r="KL434"/>
  <c r="GF435"/>
  <c r="GT435" s="1"/>
  <c r="HY435"/>
  <c r="IJ435"/>
  <c r="IM435"/>
  <c r="JR435"/>
  <c r="JN435"/>
  <c r="ME435"/>
  <c r="MB435"/>
  <c r="GK435"/>
  <c r="LF435"/>
  <c r="LB435"/>
  <c r="LV435"/>
  <c r="LR435"/>
  <c r="GF436"/>
  <c r="GT436" s="1"/>
  <c r="HY436"/>
  <c r="IJ436"/>
  <c r="IM436"/>
  <c r="ME436"/>
  <c r="MB436"/>
  <c r="JR436"/>
  <c r="JN436"/>
  <c r="LN436"/>
  <c r="LJ436"/>
  <c r="MD436"/>
  <c r="LZ436"/>
  <c r="HV437"/>
  <c r="HR437"/>
  <c r="ID437"/>
  <c r="HZ437"/>
  <c r="JR437"/>
  <c r="JN437"/>
  <c r="LF437"/>
  <c r="LB437"/>
  <c r="MD437"/>
  <c r="LZ437"/>
  <c r="IM438"/>
  <c r="IJ438"/>
  <c r="JR438"/>
  <c r="JN438"/>
  <c r="LF438"/>
  <c r="LB438"/>
  <c r="MD438"/>
  <c r="MF438" s="1"/>
  <c r="OA438" s="1"/>
  <c r="LZ438"/>
  <c r="IZ439"/>
  <c r="JC439"/>
  <c r="LL439"/>
  <c r="LO439"/>
  <c r="LT439"/>
  <c r="LW439"/>
  <c r="MJ439"/>
  <c r="MM439"/>
  <c r="JB440"/>
  <c r="JD440" s="1"/>
  <c r="NQ440" s="1"/>
  <c r="IX440"/>
  <c r="LF440"/>
  <c r="LB440"/>
  <c r="MD440"/>
  <c r="LZ440"/>
  <c r="IM441"/>
  <c r="IJ441"/>
  <c r="JR441"/>
  <c r="JN441"/>
  <c r="LF441"/>
  <c r="LB441"/>
  <c r="MD441"/>
  <c r="MF441" s="1"/>
  <c r="OA441" s="1"/>
  <c r="LZ441"/>
  <c r="IZ442"/>
  <c r="JC442"/>
  <c r="LO442"/>
  <c r="LL442"/>
  <c r="LW442"/>
  <c r="LT442"/>
  <c r="MM442"/>
  <c r="MJ442"/>
  <c r="JZ442"/>
  <c r="JV442"/>
  <c r="LF442"/>
  <c r="LB442"/>
  <c r="LV442"/>
  <c r="LR442"/>
  <c r="ML442"/>
  <c r="MH442"/>
  <c r="IT443"/>
  <c r="IP443"/>
  <c r="JX443"/>
  <c r="KA443"/>
  <c r="KN443"/>
  <c r="KQ443"/>
  <c r="KV443"/>
  <c r="KY443"/>
  <c r="LD443"/>
  <c r="LG443"/>
  <c r="GJ443"/>
  <c r="IL444"/>
  <c r="IH444"/>
  <c r="JZ444"/>
  <c r="JV444"/>
  <c r="KP444"/>
  <c r="KR444" s="1"/>
  <c r="NV444" s="1"/>
  <c r="KL444"/>
  <c r="KX444"/>
  <c r="KZ444" s="1"/>
  <c r="NW444" s="1"/>
  <c r="KT444"/>
  <c r="HS445"/>
  <c r="IA445"/>
  <c r="JZ445"/>
  <c r="KB445" s="1"/>
  <c r="NT445" s="1"/>
  <c r="JV445"/>
  <c r="KP445"/>
  <c r="KL445"/>
  <c r="KX445"/>
  <c r="KT445"/>
  <c r="ID445"/>
  <c r="HZ445"/>
  <c r="IT445"/>
  <c r="IP445"/>
  <c r="IR446"/>
  <c r="IU446"/>
  <c r="JP446"/>
  <c r="JS446"/>
  <c r="KF446"/>
  <c r="KI446"/>
  <c r="HQ447"/>
  <c r="GF447"/>
  <c r="GT447" s="1"/>
  <c r="ID447"/>
  <c r="HZ447"/>
  <c r="JR447"/>
  <c r="JN447"/>
  <c r="LF447"/>
  <c r="LB447"/>
  <c r="MD447"/>
  <c r="LZ447"/>
  <c r="IJ447"/>
  <c r="GF448"/>
  <c r="GT448" s="1"/>
  <c r="HY448"/>
  <c r="IJ448"/>
  <c r="IM448"/>
  <c r="JR448"/>
  <c r="JN448"/>
  <c r="JZ448"/>
  <c r="JV448"/>
  <c r="KK448"/>
  <c r="KS448"/>
  <c r="HS449"/>
  <c r="IA449"/>
  <c r="ID449"/>
  <c r="HZ449"/>
  <c r="JR449"/>
  <c r="GI450"/>
  <c r="IO450"/>
  <c r="LK450"/>
  <c r="LT450"/>
  <c r="LW450"/>
  <c r="KI451"/>
  <c r="KF451"/>
  <c r="KH452"/>
  <c r="KJ452" s="1"/>
  <c r="NU452" s="1"/>
  <c r="KD452"/>
  <c r="IU453"/>
  <c r="IR453"/>
  <c r="HV453"/>
  <c r="HR453"/>
  <c r="IL453"/>
  <c r="IH453"/>
  <c r="HQ454"/>
  <c r="GF454"/>
  <c r="GT454" s="1"/>
  <c r="ID454"/>
  <c r="HZ454"/>
  <c r="MB454"/>
  <c r="ME454"/>
  <c r="KA455"/>
  <c r="JX455"/>
  <c r="KQ455"/>
  <c r="KN455"/>
  <c r="KY455"/>
  <c r="KV455"/>
  <c r="LG455"/>
  <c r="LD455"/>
  <c r="LN455"/>
  <c r="LJ455"/>
  <c r="LV455"/>
  <c r="LR455"/>
  <c r="ID456"/>
  <c r="HZ456"/>
  <c r="IJ456"/>
  <c r="IM456"/>
  <c r="JR456"/>
  <c r="JN456"/>
  <c r="JZ456"/>
  <c r="JV456"/>
  <c r="KP456"/>
  <c r="KL456"/>
  <c r="KX456"/>
  <c r="KT456"/>
  <c r="MB456"/>
  <c r="ME456"/>
  <c r="IU457"/>
  <c r="IR457"/>
  <c r="HT458"/>
  <c r="HW458"/>
  <c r="IB458"/>
  <c r="IE458"/>
  <c r="IL458"/>
  <c r="IH458"/>
  <c r="JX458"/>
  <c r="KA458"/>
  <c r="FV403"/>
  <c r="GK403" s="1"/>
  <c r="FV405"/>
  <c r="GK405" s="1"/>
  <c r="FV408"/>
  <c r="GK408" s="1"/>
  <c r="FV415"/>
  <c r="GK415" s="1"/>
  <c r="KH425"/>
  <c r="KD425"/>
  <c r="MJ425"/>
  <c r="IZ426"/>
  <c r="JC426"/>
  <c r="LL426"/>
  <c r="LO426"/>
  <c r="MM426"/>
  <c r="MJ426"/>
  <c r="IL427"/>
  <c r="IH427"/>
  <c r="MB427"/>
  <c r="ME427"/>
  <c r="HQ428"/>
  <c r="GF428"/>
  <c r="GT428" s="1"/>
  <c r="ID428"/>
  <c r="HZ428"/>
  <c r="KF428"/>
  <c r="KI428"/>
  <c r="IJ428"/>
  <c r="JS429"/>
  <c r="JP429"/>
  <c r="LO429"/>
  <c r="LL429"/>
  <c r="LW429"/>
  <c r="LT429"/>
  <c r="KH430"/>
  <c r="KD430"/>
  <c r="IU431"/>
  <c r="IR431"/>
  <c r="FW431"/>
  <c r="JO431"/>
  <c r="KH431"/>
  <c r="KJ431" s="1"/>
  <c r="NU431" s="1"/>
  <c r="KD431"/>
  <c r="HV431"/>
  <c r="HR431"/>
  <c r="IL431"/>
  <c r="IH431"/>
  <c r="LT431"/>
  <c r="IB432"/>
  <c r="IE432"/>
  <c r="LN432"/>
  <c r="LP432" s="1"/>
  <c r="NY432" s="1"/>
  <c r="LJ432"/>
  <c r="LV432"/>
  <c r="LX432" s="1"/>
  <c r="NZ432" s="1"/>
  <c r="LR432"/>
  <c r="KN432"/>
  <c r="LV433"/>
  <c r="LX433" s="1"/>
  <c r="NZ433" s="1"/>
  <c r="LR433"/>
  <c r="IM434"/>
  <c r="IJ434"/>
  <c r="LF434"/>
  <c r="LB434"/>
  <c r="GJ435"/>
  <c r="GJ436"/>
  <c r="IR436"/>
  <c r="IU436"/>
  <c r="JO436"/>
  <c r="KI436"/>
  <c r="KF436"/>
  <c r="JB437"/>
  <c r="IX437"/>
  <c r="KH437"/>
  <c r="KJ437" s="1"/>
  <c r="NU437" s="1"/>
  <c r="KD437"/>
  <c r="JS437"/>
  <c r="ME437"/>
  <c r="GJ438"/>
  <c r="IU438"/>
  <c r="IR438"/>
  <c r="FW438"/>
  <c r="JO438"/>
  <c r="KH438"/>
  <c r="KJ438" s="1"/>
  <c r="NU438" s="1"/>
  <c r="KD438"/>
  <c r="HV438"/>
  <c r="HR438"/>
  <c r="IL438"/>
  <c r="IH438"/>
  <c r="LT438"/>
  <c r="GG439"/>
  <c r="GU439" s="1"/>
  <c r="IB439"/>
  <c r="IE439"/>
  <c r="JX439"/>
  <c r="KA439"/>
  <c r="KN439"/>
  <c r="KQ439"/>
  <c r="KV439"/>
  <c r="KY439"/>
  <c r="LD439"/>
  <c r="LG439"/>
  <c r="GI440"/>
  <c r="IO440"/>
  <c r="KH440"/>
  <c r="KJ440" s="1"/>
  <c r="NU440" s="1"/>
  <c r="KD440"/>
  <c r="GJ441"/>
  <c r="IU441"/>
  <c r="IR441"/>
  <c r="FW441"/>
  <c r="JO441"/>
  <c r="KH441"/>
  <c r="KJ441" s="1"/>
  <c r="NU441" s="1"/>
  <c r="KD441"/>
  <c r="HV441"/>
  <c r="HR441"/>
  <c r="IL441"/>
  <c r="IH441"/>
  <c r="LT441"/>
  <c r="GG442"/>
  <c r="GU442" s="1"/>
  <c r="IB442"/>
  <c r="IE442"/>
  <c r="KA442"/>
  <c r="JX442"/>
  <c r="KQ442"/>
  <c r="KN442"/>
  <c r="KY442"/>
  <c r="KV442"/>
  <c r="LG442"/>
  <c r="LD442"/>
  <c r="GG443"/>
  <c r="IL443"/>
  <c r="IH443"/>
  <c r="MB443"/>
  <c r="ME443"/>
  <c r="HQ444"/>
  <c r="GF444"/>
  <c r="GT444" s="1"/>
  <c r="ID444"/>
  <c r="HZ444"/>
  <c r="JR444"/>
  <c r="JN444"/>
  <c r="LF444"/>
  <c r="LB444"/>
  <c r="MD444"/>
  <c r="LZ444"/>
  <c r="IJ444"/>
  <c r="JS444"/>
  <c r="IM445"/>
  <c r="IJ445"/>
  <c r="JR445"/>
  <c r="JN445"/>
  <c r="LF445"/>
  <c r="LH445" s="1"/>
  <c r="NX445" s="1"/>
  <c r="LB445"/>
  <c r="MD445"/>
  <c r="LZ445"/>
  <c r="MB445"/>
  <c r="IZ446"/>
  <c r="JC446"/>
  <c r="LL446"/>
  <c r="LO446"/>
  <c r="LT446"/>
  <c r="LW446"/>
  <c r="MJ446"/>
  <c r="MM446"/>
  <c r="GJ447"/>
  <c r="JB447"/>
  <c r="IX447"/>
  <c r="KH447"/>
  <c r="KD447"/>
  <c r="LK447"/>
  <c r="IB447"/>
  <c r="JH447"/>
  <c r="KF447"/>
  <c r="GJ448"/>
  <c r="IR448"/>
  <c r="IU448"/>
  <c r="JO448"/>
  <c r="LF448"/>
  <c r="LB448"/>
  <c r="MD448"/>
  <c r="MF448" s="1"/>
  <c r="OA448" s="1"/>
  <c r="LZ448"/>
  <c r="JX448"/>
  <c r="LD448"/>
  <c r="LF449"/>
  <c r="LB449"/>
  <c r="MD449"/>
  <c r="MF449" s="1"/>
  <c r="OA449" s="1"/>
  <c r="LZ449"/>
  <c r="IT449"/>
  <c r="IP449"/>
  <c r="IL450"/>
  <c r="IH450"/>
  <c r="JX450"/>
  <c r="KA450"/>
  <c r="KN450"/>
  <c r="KQ450"/>
  <c r="KV450"/>
  <c r="KY450"/>
  <c r="LC450"/>
  <c r="IB450"/>
  <c r="JS451"/>
  <c r="JP451"/>
  <c r="JR451"/>
  <c r="JN451"/>
  <c r="KH451"/>
  <c r="KD451"/>
  <c r="KX451"/>
  <c r="KT451"/>
  <c r="LW451"/>
  <c r="HT452"/>
  <c r="HW452"/>
  <c r="IB452"/>
  <c r="IE452"/>
  <c r="LN452"/>
  <c r="LJ452"/>
  <c r="LV452"/>
  <c r="LR452"/>
  <c r="KN452"/>
  <c r="LT452"/>
  <c r="GI453"/>
  <c r="LN453"/>
  <c r="LP453" s="1"/>
  <c r="NY453" s="1"/>
  <c r="LJ453"/>
  <c r="LV453"/>
  <c r="LX453" s="1"/>
  <c r="NZ453" s="1"/>
  <c r="LR453"/>
  <c r="IM453"/>
  <c r="GJ454"/>
  <c r="JP454"/>
  <c r="JS454"/>
  <c r="KF454"/>
  <c r="KI454"/>
  <c r="IR454"/>
  <c r="IB455"/>
  <c r="IE455"/>
  <c r="IL455"/>
  <c r="IH455"/>
  <c r="IR456"/>
  <c r="IU456"/>
  <c r="JP456"/>
  <c r="JS456"/>
  <c r="KF456"/>
  <c r="KI456"/>
  <c r="LF456"/>
  <c r="LB456"/>
  <c r="MD456"/>
  <c r="LZ456"/>
  <c r="JX457"/>
  <c r="KA457"/>
  <c r="KN457"/>
  <c r="KQ457"/>
  <c r="KV457"/>
  <c r="KY457"/>
  <c r="LD457"/>
  <c r="LG457"/>
  <c r="LN457"/>
  <c r="LJ457"/>
  <c r="LV457"/>
  <c r="LR457"/>
  <c r="HV458"/>
  <c r="HR458"/>
  <c r="ID458"/>
  <c r="HZ458"/>
  <c r="IJ458"/>
  <c r="IM458"/>
  <c r="JR458"/>
  <c r="JN458"/>
  <c r="JZ458"/>
  <c r="JV458"/>
  <c r="KP458"/>
  <c r="KL458"/>
  <c r="FV426"/>
  <c r="GK426" s="1"/>
  <c r="HQ426"/>
  <c r="FW427"/>
  <c r="FW429"/>
  <c r="GU429" s="1"/>
  <c r="FV430"/>
  <c r="GK430" s="1"/>
  <c r="HQ430"/>
  <c r="GG431"/>
  <c r="GK431"/>
  <c r="FV432"/>
  <c r="GK432" s="1"/>
  <c r="HQ432"/>
  <c r="GG433"/>
  <c r="FW434"/>
  <c r="GU434" s="1"/>
  <c r="HQ435"/>
  <c r="FV436"/>
  <c r="GK436" s="1"/>
  <c r="HQ436"/>
  <c r="FW437"/>
  <c r="GU437" s="1"/>
  <c r="GG438"/>
  <c r="FV439"/>
  <c r="GK439" s="1"/>
  <c r="HQ439"/>
  <c r="GG441"/>
  <c r="FV442"/>
  <c r="GK442" s="1"/>
  <c r="HQ442"/>
  <c r="FW443"/>
  <c r="GG445"/>
  <c r="FV446"/>
  <c r="GK446" s="1"/>
  <c r="HQ446"/>
  <c r="JO447"/>
  <c r="FV448"/>
  <c r="GK448" s="1"/>
  <c r="HQ448"/>
  <c r="GG449"/>
  <c r="IJ449"/>
  <c r="JN449"/>
  <c r="JV449"/>
  <c r="KD449"/>
  <c r="KL449"/>
  <c r="KT449"/>
  <c r="FW451"/>
  <c r="HR451"/>
  <c r="HZ451"/>
  <c r="IP451"/>
  <c r="LL451"/>
  <c r="LT451"/>
  <c r="MB451"/>
  <c r="FV452"/>
  <c r="GK452" s="1"/>
  <c r="HQ452"/>
  <c r="GG453"/>
  <c r="GU453" s="1"/>
  <c r="GK453"/>
  <c r="IJ453"/>
  <c r="JN453"/>
  <c r="JV453"/>
  <c r="KD453"/>
  <c r="KL453"/>
  <c r="KT453"/>
  <c r="FW455"/>
  <c r="GU455" s="1"/>
  <c r="HR455"/>
  <c r="HZ455"/>
  <c r="IP455"/>
  <c r="LL455"/>
  <c r="LT455"/>
  <c r="MB455"/>
  <c r="FV456"/>
  <c r="GK456" s="1"/>
  <c r="HQ456"/>
  <c r="GG457"/>
  <c r="GU457" s="1"/>
  <c r="IJ457"/>
  <c r="JN457"/>
  <c r="JV457"/>
  <c r="KD457"/>
  <c r="KL457"/>
  <c r="KT457"/>
  <c r="KU458"/>
  <c r="LC458"/>
  <c r="LI458"/>
  <c r="LV458"/>
  <c r="LR458"/>
  <c r="GF458"/>
  <c r="GT458" s="1"/>
  <c r="IU459"/>
  <c r="IR459"/>
  <c r="KH459"/>
  <c r="KD459"/>
  <c r="LL459"/>
  <c r="LO459"/>
  <c r="LT459"/>
  <c r="LW459"/>
  <c r="IR460"/>
  <c r="IU460"/>
  <c r="KH460"/>
  <c r="KD460"/>
  <c r="LL460"/>
  <c r="LO460"/>
  <c r="LT460"/>
  <c r="LW460"/>
  <c r="LL461"/>
  <c r="LO461"/>
  <c r="LT461"/>
  <c r="LW461"/>
  <c r="IT462"/>
  <c r="IP462"/>
  <c r="KA462"/>
  <c r="JX462"/>
  <c r="KQ462"/>
  <c r="KN462"/>
  <c r="KY462"/>
  <c r="KV462"/>
  <c r="LG462"/>
  <c r="LD462"/>
  <c r="LN462"/>
  <c r="LJ462"/>
  <c r="LV462"/>
  <c r="LR462"/>
  <c r="IT463"/>
  <c r="IP463"/>
  <c r="IZ463"/>
  <c r="JC463"/>
  <c r="LO463"/>
  <c r="LL463"/>
  <c r="LW463"/>
  <c r="LT463"/>
  <c r="MM463"/>
  <c r="MJ463"/>
  <c r="IB464"/>
  <c r="IE464"/>
  <c r="IL464"/>
  <c r="IH464"/>
  <c r="JZ464"/>
  <c r="JV464"/>
  <c r="KP464"/>
  <c r="KL464"/>
  <c r="KX464"/>
  <c r="KT464"/>
  <c r="ME464"/>
  <c r="MB464"/>
  <c r="IB465"/>
  <c r="IE465"/>
  <c r="IL465"/>
  <c r="IH465"/>
  <c r="KP465"/>
  <c r="KL465"/>
  <c r="KX465"/>
  <c r="KT465"/>
  <c r="ME465"/>
  <c r="MB465"/>
  <c r="ID466"/>
  <c r="HZ466"/>
  <c r="IJ466"/>
  <c r="IM466"/>
  <c r="JR466"/>
  <c r="JN466"/>
  <c r="KF466"/>
  <c r="KI466"/>
  <c r="LF466"/>
  <c r="LB466"/>
  <c r="MD466"/>
  <c r="LZ466"/>
  <c r="ID467"/>
  <c r="HZ467"/>
  <c r="IM467"/>
  <c r="IJ467"/>
  <c r="JR467"/>
  <c r="JN467"/>
  <c r="KF467"/>
  <c r="KI467"/>
  <c r="LF467"/>
  <c r="LB467"/>
  <c r="MD467"/>
  <c r="LZ467"/>
  <c r="HV468"/>
  <c r="HR468"/>
  <c r="ID468"/>
  <c r="HZ468"/>
  <c r="IJ468"/>
  <c r="IM468"/>
  <c r="JR468"/>
  <c r="JN468"/>
  <c r="KF468"/>
  <c r="KI468"/>
  <c r="LF468"/>
  <c r="LB468"/>
  <c r="MD468"/>
  <c r="LZ468"/>
  <c r="HV469"/>
  <c r="HR469"/>
  <c r="ID469"/>
  <c r="HZ469"/>
  <c r="IJ469"/>
  <c r="IM469"/>
  <c r="JR469"/>
  <c r="JN469"/>
  <c r="LF469"/>
  <c r="LB469"/>
  <c r="MD469"/>
  <c r="LZ469"/>
  <c r="LT470"/>
  <c r="LW470"/>
  <c r="LT471"/>
  <c r="LW471"/>
  <c r="JS472"/>
  <c r="JP472"/>
  <c r="LF472"/>
  <c r="LB472"/>
  <c r="IL473"/>
  <c r="IH473"/>
  <c r="KP473"/>
  <c r="KL473"/>
  <c r="HT474"/>
  <c r="HW474"/>
  <c r="IB474"/>
  <c r="IE474"/>
  <c r="IL474"/>
  <c r="IH474"/>
  <c r="JJ474"/>
  <c r="JF474"/>
  <c r="JX474"/>
  <c r="KA474"/>
  <c r="KN474"/>
  <c r="KQ474"/>
  <c r="KV474"/>
  <c r="KY474"/>
  <c r="LD474"/>
  <c r="LG474"/>
  <c r="LN474"/>
  <c r="LJ474"/>
  <c r="LV474"/>
  <c r="LR474"/>
  <c r="ML474"/>
  <c r="MH474"/>
  <c r="IJ475"/>
  <c r="IM475"/>
  <c r="JR475"/>
  <c r="JN475"/>
  <c r="KP475"/>
  <c r="KL475"/>
  <c r="GK475"/>
  <c r="GF455"/>
  <c r="GT455" s="1"/>
  <c r="HS455"/>
  <c r="IM455"/>
  <c r="FV457"/>
  <c r="GK457" s="1"/>
  <c r="JO457"/>
  <c r="LO457"/>
  <c r="LW457"/>
  <c r="ME457"/>
  <c r="KX458"/>
  <c r="KT458"/>
  <c r="MB458"/>
  <c r="ME458"/>
  <c r="IT459"/>
  <c r="IP459"/>
  <c r="JX459"/>
  <c r="KA459"/>
  <c r="KN459"/>
  <c r="KQ459"/>
  <c r="KV459"/>
  <c r="KY459"/>
  <c r="LD459"/>
  <c r="LG459"/>
  <c r="LN459"/>
  <c r="LJ459"/>
  <c r="LV459"/>
  <c r="LR459"/>
  <c r="IT460"/>
  <c r="IP460"/>
  <c r="JX460"/>
  <c r="KA460"/>
  <c r="KN460"/>
  <c r="KQ460"/>
  <c r="KV460"/>
  <c r="KY460"/>
  <c r="LD460"/>
  <c r="LG460"/>
  <c r="LN460"/>
  <c r="LJ460"/>
  <c r="LV460"/>
  <c r="LR460"/>
  <c r="KN461"/>
  <c r="KQ461"/>
  <c r="KV461"/>
  <c r="KY461"/>
  <c r="LD461"/>
  <c r="LG461"/>
  <c r="LN461"/>
  <c r="LJ461"/>
  <c r="LV461"/>
  <c r="LR461"/>
  <c r="IB462"/>
  <c r="IE462"/>
  <c r="IL462"/>
  <c r="IH462"/>
  <c r="JZ462"/>
  <c r="JV462"/>
  <c r="KP462"/>
  <c r="KL462"/>
  <c r="KX462"/>
  <c r="KT462"/>
  <c r="ME462"/>
  <c r="MB462"/>
  <c r="IB463"/>
  <c r="IE463"/>
  <c r="IL463"/>
  <c r="IH463"/>
  <c r="JJ463"/>
  <c r="JF463"/>
  <c r="JX463"/>
  <c r="KA463"/>
  <c r="KQ463"/>
  <c r="KN463"/>
  <c r="KY463"/>
  <c r="KV463"/>
  <c r="LG463"/>
  <c r="LD463"/>
  <c r="LN463"/>
  <c r="LJ463"/>
  <c r="LV463"/>
  <c r="LR463"/>
  <c r="ML463"/>
  <c r="MH463"/>
  <c r="HV464"/>
  <c r="HR464"/>
  <c r="ID464"/>
  <c r="HZ464"/>
  <c r="IJ464"/>
  <c r="IM464"/>
  <c r="JR464"/>
  <c r="JN464"/>
  <c r="KI464"/>
  <c r="KF464"/>
  <c r="LF464"/>
  <c r="LB464"/>
  <c r="MD464"/>
  <c r="LZ464"/>
  <c r="ID465"/>
  <c r="HZ465"/>
  <c r="IJ465"/>
  <c r="IM465"/>
  <c r="JR465"/>
  <c r="JN465"/>
  <c r="LF465"/>
  <c r="LB465"/>
  <c r="MD465"/>
  <c r="LZ465"/>
  <c r="IR466"/>
  <c r="IU466"/>
  <c r="KH466"/>
  <c r="KD466"/>
  <c r="LL466"/>
  <c r="LO466"/>
  <c r="LT466"/>
  <c r="LW466"/>
  <c r="IU467"/>
  <c r="IR467"/>
  <c r="KH467"/>
  <c r="KD467"/>
  <c r="LL467"/>
  <c r="LO467"/>
  <c r="LT467"/>
  <c r="LW467"/>
  <c r="IR468"/>
  <c r="IU468"/>
  <c r="KH468"/>
  <c r="KD468"/>
  <c r="LL468"/>
  <c r="LO468"/>
  <c r="LT468"/>
  <c r="LW468"/>
  <c r="IR469"/>
  <c r="IU469"/>
  <c r="JS469"/>
  <c r="JP469"/>
  <c r="LL469"/>
  <c r="LO469"/>
  <c r="LT469"/>
  <c r="LW469"/>
  <c r="IL470"/>
  <c r="IH470"/>
  <c r="KQ470"/>
  <c r="KN470"/>
  <c r="LD470"/>
  <c r="LG470"/>
  <c r="LV470"/>
  <c r="LR470"/>
  <c r="KN471"/>
  <c r="KQ471"/>
  <c r="LD471"/>
  <c r="LG471"/>
  <c r="LV471"/>
  <c r="LR471"/>
  <c r="LW472"/>
  <c r="LT472"/>
  <c r="IJ473"/>
  <c r="IM473"/>
  <c r="JR473"/>
  <c r="JN473"/>
  <c r="LF473"/>
  <c r="LB473"/>
  <c r="HV474"/>
  <c r="HR474"/>
  <c r="ID474"/>
  <c r="HZ474"/>
  <c r="IJ474"/>
  <c r="IM474"/>
  <c r="JH474"/>
  <c r="JK474"/>
  <c r="JR474"/>
  <c r="JN474"/>
  <c r="JZ474"/>
  <c r="JV474"/>
  <c r="KP474"/>
  <c r="KL474"/>
  <c r="KX474"/>
  <c r="KT474"/>
  <c r="MB474"/>
  <c r="ME474"/>
  <c r="LF475"/>
  <c r="LB475"/>
  <c r="HS426"/>
  <c r="JO427"/>
  <c r="FV428"/>
  <c r="GK428" s="1"/>
  <c r="JO428"/>
  <c r="HS430"/>
  <c r="HS432"/>
  <c r="JO434"/>
  <c r="HS435"/>
  <c r="HS436"/>
  <c r="HS439"/>
  <c r="FV440"/>
  <c r="GK440" s="1"/>
  <c r="HS442"/>
  <c r="JO443"/>
  <c r="FV444"/>
  <c r="GK444" s="1"/>
  <c r="HS446"/>
  <c r="FV447"/>
  <c r="GK447" s="1"/>
  <c r="HS448"/>
  <c r="FV450"/>
  <c r="GK450" s="1"/>
  <c r="FV454"/>
  <c r="GK454" s="1"/>
  <c r="JN455"/>
  <c r="JV455"/>
  <c r="KD455"/>
  <c r="KL455"/>
  <c r="KT455"/>
  <c r="HR457"/>
  <c r="HZ457"/>
  <c r="IP457"/>
  <c r="LF458"/>
  <c r="LB458"/>
  <c r="MD458"/>
  <c r="LZ458"/>
  <c r="FV458"/>
  <c r="GK458" s="1"/>
  <c r="HW459"/>
  <c r="HT459"/>
  <c r="IE459"/>
  <c r="IB459"/>
  <c r="IL459"/>
  <c r="IH459"/>
  <c r="JZ459"/>
  <c r="JV459"/>
  <c r="KP459"/>
  <c r="KL459"/>
  <c r="KX459"/>
  <c r="KT459"/>
  <c r="MB459"/>
  <c r="ME459"/>
  <c r="IB460"/>
  <c r="IE460"/>
  <c r="IL460"/>
  <c r="IH460"/>
  <c r="JZ460"/>
  <c r="JV460"/>
  <c r="KP460"/>
  <c r="KL460"/>
  <c r="KX460"/>
  <c r="KT460"/>
  <c r="MB460"/>
  <c r="ME460"/>
  <c r="IB461"/>
  <c r="IE461"/>
  <c r="IL461"/>
  <c r="IH461"/>
  <c r="KP461"/>
  <c r="KL461"/>
  <c r="KX461"/>
  <c r="KT461"/>
  <c r="MB461"/>
  <c r="ME461"/>
  <c r="HV462"/>
  <c r="HR462"/>
  <c r="ID462"/>
  <c r="HZ462"/>
  <c r="IJ462"/>
  <c r="IM462"/>
  <c r="JR462"/>
  <c r="JN462"/>
  <c r="KI462"/>
  <c r="KF462"/>
  <c r="LF462"/>
  <c r="LB462"/>
  <c r="MD462"/>
  <c r="LZ462"/>
  <c r="ID463"/>
  <c r="HZ463"/>
  <c r="IJ463"/>
  <c r="IM463"/>
  <c r="JH463"/>
  <c r="JK463"/>
  <c r="JR463"/>
  <c r="JN463"/>
  <c r="JZ463"/>
  <c r="JV463"/>
  <c r="KP463"/>
  <c r="KL463"/>
  <c r="KX463"/>
  <c r="KT463"/>
  <c r="ME463"/>
  <c r="MB463"/>
  <c r="IR464"/>
  <c r="IU464"/>
  <c r="JS464"/>
  <c r="JP464"/>
  <c r="KH464"/>
  <c r="KD464"/>
  <c r="LO464"/>
  <c r="LL464"/>
  <c r="LW464"/>
  <c r="LT464"/>
  <c r="JP465"/>
  <c r="JS465"/>
  <c r="LO465"/>
  <c r="LL465"/>
  <c r="LW465"/>
  <c r="LT465"/>
  <c r="IT466"/>
  <c r="IP466"/>
  <c r="JX466"/>
  <c r="KA466"/>
  <c r="KN466"/>
  <c r="KQ466"/>
  <c r="KV466"/>
  <c r="KY466"/>
  <c r="LD466"/>
  <c r="LG466"/>
  <c r="LN466"/>
  <c r="LJ466"/>
  <c r="LV466"/>
  <c r="LR466"/>
  <c r="IT467"/>
  <c r="IP467"/>
  <c r="JX467"/>
  <c r="KA467"/>
  <c r="KN467"/>
  <c r="KQ467"/>
  <c r="KV467"/>
  <c r="KY467"/>
  <c r="LD467"/>
  <c r="LG467"/>
  <c r="LN467"/>
  <c r="LJ467"/>
  <c r="LV467"/>
  <c r="LR467"/>
  <c r="IT468"/>
  <c r="IP468"/>
  <c r="JX468"/>
  <c r="KA468"/>
  <c r="KN468"/>
  <c r="KQ468"/>
  <c r="KV468"/>
  <c r="KY468"/>
  <c r="LD468"/>
  <c r="LG468"/>
  <c r="LN468"/>
  <c r="LJ468"/>
  <c r="LV468"/>
  <c r="LR468"/>
  <c r="IT469"/>
  <c r="IP469"/>
  <c r="KN469"/>
  <c r="KQ469"/>
  <c r="KV469"/>
  <c r="KY469"/>
  <c r="LD469"/>
  <c r="LG469"/>
  <c r="LN469"/>
  <c r="LJ469"/>
  <c r="LV469"/>
  <c r="LR469"/>
  <c r="IJ470"/>
  <c r="IM470"/>
  <c r="JR470"/>
  <c r="JN470"/>
  <c r="KP470"/>
  <c r="KL470"/>
  <c r="IL471"/>
  <c r="IH471"/>
  <c r="KP471"/>
  <c r="KL471"/>
  <c r="IL472"/>
  <c r="IH472"/>
  <c r="KN472"/>
  <c r="KQ472"/>
  <c r="LD472"/>
  <c r="LG472"/>
  <c r="LV472"/>
  <c r="LR472"/>
  <c r="LT473"/>
  <c r="LW473"/>
  <c r="IR474"/>
  <c r="IU474"/>
  <c r="JB474"/>
  <c r="IX474"/>
  <c r="KF474"/>
  <c r="KI474"/>
  <c r="LF474"/>
  <c r="LB474"/>
  <c r="MD474"/>
  <c r="LZ474"/>
  <c r="JS475"/>
  <c r="JP475"/>
  <c r="LW475"/>
  <c r="LT475"/>
  <c r="FV429"/>
  <c r="GF449"/>
  <c r="FV451"/>
  <c r="GF453"/>
  <c r="GT453" s="1"/>
  <c r="FV455"/>
  <c r="GF457"/>
  <c r="GT457" s="1"/>
  <c r="LK458"/>
  <c r="LT458"/>
  <c r="LW458"/>
  <c r="KN458"/>
  <c r="KQ458"/>
  <c r="ID459"/>
  <c r="HZ459"/>
  <c r="IM459"/>
  <c r="IJ459"/>
  <c r="JR459"/>
  <c r="JN459"/>
  <c r="KF459"/>
  <c r="KI459"/>
  <c r="LF459"/>
  <c r="LB459"/>
  <c r="MD459"/>
  <c r="LZ459"/>
  <c r="HV460"/>
  <c r="HR460"/>
  <c r="ID460"/>
  <c r="HZ460"/>
  <c r="IJ460"/>
  <c r="IM460"/>
  <c r="JR460"/>
  <c r="JN460"/>
  <c r="KF460"/>
  <c r="KI460"/>
  <c r="LF460"/>
  <c r="LB460"/>
  <c r="MD460"/>
  <c r="LZ460"/>
  <c r="HV461"/>
  <c r="HR461"/>
  <c r="ID461"/>
  <c r="HZ461"/>
  <c r="IJ461"/>
  <c r="IM461"/>
  <c r="JR461"/>
  <c r="JN461"/>
  <c r="LF461"/>
  <c r="LB461"/>
  <c r="MD461"/>
  <c r="LZ461"/>
  <c r="IR462"/>
  <c r="IU462"/>
  <c r="JS462"/>
  <c r="JP462"/>
  <c r="KH462"/>
  <c r="KD462"/>
  <c r="LO462"/>
  <c r="LL462"/>
  <c r="LW462"/>
  <c r="LT462"/>
  <c r="IR463"/>
  <c r="IU463"/>
  <c r="JB463"/>
  <c r="IX463"/>
  <c r="JP463"/>
  <c r="JS463"/>
  <c r="LF463"/>
  <c r="LB463"/>
  <c r="MD463"/>
  <c r="LZ463"/>
  <c r="IT464"/>
  <c r="IP464"/>
  <c r="KA464"/>
  <c r="JX464"/>
  <c r="KQ464"/>
  <c r="KN464"/>
  <c r="KY464"/>
  <c r="KV464"/>
  <c r="LG464"/>
  <c r="LD464"/>
  <c r="LN464"/>
  <c r="LJ464"/>
  <c r="LV464"/>
  <c r="LR464"/>
  <c r="KQ465"/>
  <c r="KN465"/>
  <c r="KY465"/>
  <c r="KV465"/>
  <c r="LG465"/>
  <c r="LD465"/>
  <c r="LN465"/>
  <c r="LJ465"/>
  <c r="LV465"/>
  <c r="LR465"/>
  <c r="IB466"/>
  <c r="IE466"/>
  <c r="IL466"/>
  <c r="IH466"/>
  <c r="JZ466"/>
  <c r="JV466"/>
  <c r="KP466"/>
  <c r="KL466"/>
  <c r="KX466"/>
  <c r="KT466"/>
  <c r="MB466"/>
  <c r="ME466"/>
  <c r="HW467"/>
  <c r="HT467"/>
  <c r="IE467"/>
  <c r="IB467"/>
  <c r="IL467"/>
  <c r="IH467"/>
  <c r="JZ467"/>
  <c r="JV467"/>
  <c r="KP467"/>
  <c r="KL467"/>
  <c r="KX467"/>
  <c r="KT467"/>
  <c r="MB467"/>
  <c r="ME467"/>
  <c r="IB468"/>
  <c r="IE468"/>
  <c r="IL468"/>
  <c r="IH468"/>
  <c r="JZ468"/>
  <c r="JV468"/>
  <c r="KP468"/>
  <c r="KL468"/>
  <c r="KX468"/>
  <c r="KT468"/>
  <c r="MB468"/>
  <c r="ME468"/>
  <c r="IB469"/>
  <c r="IE469"/>
  <c r="IL469"/>
  <c r="IH469"/>
  <c r="KP469"/>
  <c r="KL469"/>
  <c r="KX469"/>
  <c r="KT469"/>
  <c r="MB469"/>
  <c r="ME469"/>
  <c r="LF470"/>
  <c r="LB470"/>
  <c r="IM471"/>
  <c r="IJ471"/>
  <c r="JR471"/>
  <c r="JN471"/>
  <c r="LF471"/>
  <c r="LB471"/>
  <c r="IJ472"/>
  <c r="IM472"/>
  <c r="JR472"/>
  <c r="JN472"/>
  <c r="KP472"/>
  <c r="KL472"/>
  <c r="KN473"/>
  <c r="KQ473"/>
  <c r="LG473"/>
  <c r="LD473"/>
  <c r="LV473"/>
  <c r="LR473"/>
  <c r="IT474"/>
  <c r="IP474"/>
  <c r="IZ474"/>
  <c r="JC474"/>
  <c r="KH474"/>
  <c r="KD474"/>
  <c r="LL474"/>
  <c r="LO474"/>
  <c r="LT474"/>
  <c r="LW474"/>
  <c r="MJ474"/>
  <c r="MM474"/>
  <c r="IL475"/>
  <c r="IH475"/>
  <c r="KN475"/>
  <c r="KQ475"/>
  <c r="LD475"/>
  <c r="LG475"/>
  <c r="LV475"/>
  <c r="LR475"/>
  <c r="GG459"/>
  <c r="GU459" s="1"/>
  <c r="GF460"/>
  <c r="GT460" s="1"/>
  <c r="HS460"/>
  <c r="FW461"/>
  <c r="GU461" s="1"/>
  <c r="JO461"/>
  <c r="FW462"/>
  <c r="GU462" s="1"/>
  <c r="FV463"/>
  <c r="HQ463"/>
  <c r="FW464"/>
  <c r="GU464" s="1"/>
  <c r="FV465"/>
  <c r="HQ465"/>
  <c r="FV466"/>
  <c r="GK466" s="1"/>
  <c r="HQ466"/>
  <c r="JO466"/>
  <c r="GG467"/>
  <c r="GU467" s="1"/>
  <c r="GF468"/>
  <c r="GT468" s="1"/>
  <c r="HS468"/>
  <c r="FW469"/>
  <c r="GU469" s="1"/>
  <c r="GF470"/>
  <c r="GT470" s="1"/>
  <c r="HS470"/>
  <c r="HT470" s="1"/>
  <c r="FW471"/>
  <c r="GU471" s="1"/>
  <c r="FV472"/>
  <c r="GK472" s="1"/>
  <c r="HQ472"/>
  <c r="HR472" s="1"/>
  <c r="GG473"/>
  <c r="GU473" s="1"/>
  <c r="JO473"/>
  <c r="GF474"/>
  <c r="GT474" s="1"/>
  <c r="JO474"/>
  <c r="HQ475"/>
  <c r="HR475" s="1"/>
  <c r="KQ476"/>
  <c r="KN476"/>
  <c r="LD476"/>
  <c r="LG476"/>
  <c r="LV476"/>
  <c r="LR476"/>
  <c r="KN477"/>
  <c r="KQ477"/>
  <c r="KV477"/>
  <c r="KY477"/>
  <c r="LD477"/>
  <c r="LG477"/>
  <c r="LN477"/>
  <c r="LJ477"/>
  <c r="LV477"/>
  <c r="LR477"/>
  <c r="IL478"/>
  <c r="IH478"/>
  <c r="KP478"/>
  <c r="KL478"/>
  <c r="IB479"/>
  <c r="IE479"/>
  <c r="IL479"/>
  <c r="IH479"/>
  <c r="KP479"/>
  <c r="KL479"/>
  <c r="KX479"/>
  <c r="KT479"/>
  <c r="ME479"/>
  <c r="MB479"/>
  <c r="ID480"/>
  <c r="HZ480"/>
  <c r="IJ480"/>
  <c r="IM480"/>
  <c r="JR480"/>
  <c r="JN480"/>
  <c r="KF480"/>
  <c r="KI480"/>
  <c r="LF480"/>
  <c r="LB480"/>
  <c r="MD480"/>
  <c r="LZ480"/>
  <c r="ID481"/>
  <c r="HZ481"/>
  <c r="IM481"/>
  <c r="IJ481"/>
  <c r="JR481"/>
  <c r="JN481"/>
  <c r="LF481"/>
  <c r="LB481"/>
  <c r="MD481"/>
  <c r="LZ481"/>
  <c r="HV482"/>
  <c r="HR482"/>
  <c r="ID482"/>
  <c r="HZ482"/>
  <c r="IJ482"/>
  <c r="IM482"/>
  <c r="JR482"/>
  <c r="JN482"/>
  <c r="KF482"/>
  <c r="KI482"/>
  <c r="LF482"/>
  <c r="LB482"/>
  <c r="MD482"/>
  <c r="LZ482"/>
  <c r="HV483"/>
  <c r="HR483"/>
  <c r="ID483"/>
  <c r="HZ483"/>
  <c r="IJ483"/>
  <c r="IM483"/>
  <c r="JR483"/>
  <c r="JN483"/>
  <c r="KI483"/>
  <c r="KF483"/>
  <c r="LF483"/>
  <c r="LB483"/>
  <c r="MD483"/>
  <c r="LZ483"/>
  <c r="ID484"/>
  <c r="HZ484"/>
  <c r="IJ484"/>
  <c r="IM484"/>
  <c r="JR484"/>
  <c r="JN484"/>
  <c r="KF484"/>
  <c r="KI484"/>
  <c r="LF484"/>
  <c r="LB484"/>
  <c r="MD484"/>
  <c r="LZ484"/>
  <c r="ID485"/>
  <c r="HZ485"/>
  <c r="IM485"/>
  <c r="IJ485"/>
  <c r="JR485"/>
  <c r="JN485"/>
  <c r="KF485"/>
  <c r="KI485"/>
  <c r="LF485"/>
  <c r="LB485"/>
  <c r="MD485"/>
  <c r="LZ485"/>
  <c r="HV486"/>
  <c r="HR486"/>
  <c r="ID486"/>
  <c r="HZ486"/>
  <c r="IJ486"/>
  <c r="IM486"/>
  <c r="JR486"/>
  <c r="JN486"/>
  <c r="KF486"/>
  <c r="KI486"/>
  <c r="LF486"/>
  <c r="LB486"/>
  <c r="MD486"/>
  <c r="LZ486"/>
  <c r="HV487"/>
  <c r="HR487"/>
  <c r="ID487"/>
  <c r="HZ487"/>
  <c r="IJ487"/>
  <c r="IM487"/>
  <c r="JR487"/>
  <c r="JN487"/>
  <c r="KI487"/>
  <c r="KF487"/>
  <c r="LF487"/>
  <c r="LB487"/>
  <c r="MD487"/>
  <c r="LZ487"/>
  <c r="ID488"/>
  <c r="HZ488"/>
  <c r="IJ488"/>
  <c r="IM488"/>
  <c r="JR488"/>
  <c r="JN488"/>
  <c r="JZ488"/>
  <c r="JV488"/>
  <c r="KP488"/>
  <c r="KL488"/>
  <c r="KX488"/>
  <c r="KT488"/>
  <c r="MB488"/>
  <c r="ME488"/>
  <c r="HW489"/>
  <c r="HT489"/>
  <c r="IE489"/>
  <c r="IB489"/>
  <c r="IL489"/>
  <c r="IH489"/>
  <c r="JZ489"/>
  <c r="JV489"/>
  <c r="KP489"/>
  <c r="KL489"/>
  <c r="KX489"/>
  <c r="KT489"/>
  <c r="MB489"/>
  <c r="ME489"/>
  <c r="IB490"/>
  <c r="IE490"/>
  <c r="IL490"/>
  <c r="IH490"/>
  <c r="JX490"/>
  <c r="KA490"/>
  <c r="KN490"/>
  <c r="KQ490"/>
  <c r="KV490"/>
  <c r="KY490"/>
  <c r="LD490"/>
  <c r="LG490"/>
  <c r="LN490"/>
  <c r="LJ490"/>
  <c r="LV490"/>
  <c r="LR490"/>
  <c r="IR491"/>
  <c r="IU491"/>
  <c r="JS491"/>
  <c r="JP491"/>
  <c r="KH491"/>
  <c r="KD491"/>
  <c r="LO491"/>
  <c r="LL491"/>
  <c r="LW491"/>
  <c r="LT491"/>
  <c r="IR492"/>
  <c r="IU492"/>
  <c r="FV459"/>
  <c r="GK459" s="1"/>
  <c r="HQ459"/>
  <c r="JO459"/>
  <c r="GF461"/>
  <c r="GT461" s="1"/>
  <c r="HS461"/>
  <c r="GF462"/>
  <c r="GT462" s="1"/>
  <c r="HS462"/>
  <c r="FW463"/>
  <c r="GU463" s="1"/>
  <c r="GF464"/>
  <c r="GT464" s="1"/>
  <c r="HS464"/>
  <c r="FW465"/>
  <c r="GU465" s="1"/>
  <c r="FV467"/>
  <c r="GK467" s="1"/>
  <c r="HQ467"/>
  <c r="JO467"/>
  <c r="GF469"/>
  <c r="GT469" s="1"/>
  <c r="HS469"/>
  <c r="JO470"/>
  <c r="GF471"/>
  <c r="GT471" s="1"/>
  <c r="HS471"/>
  <c r="HT471" s="1"/>
  <c r="FV473"/>
  <c r="GK473" s="1"/>
  <c r="LI473"/>
  <c r="LJ473" s="1"/>
  <c r="GK474"/>
  <c r="IA476"/>
  <c r="IB476" s="1"/>
  <c r="IL476"/>
  <c r="IH476"/>
  <c r="KP476"/>
  <c r="KL476"/>
  <c r="IB477"/>
  <c r="IE477"/>
  <c r="IL477"/>
  <c r="IH477"/>
  <c r="KP477"/>
  <c r="KL477"/>
  <c r="KX477"/>
  <c r="KT477"/>
  <c r="MB477"/>
  <c r="ME477"/>
  <c r="IM478"/>
  <c r="IJ478"/>
  <c r="JR478"/>
  <c r="JN478"/>
  <c r="LF478"/>
  <c r="LB478"/>
  <c r="ID479"/>
  <c r="HZ479"/>
  <c r="IJ479"/>
  <c r="IM479"/>
  <c r="JR479"/>
  <c r="JN479"/>
  <c r="LF479"/>
  <c r="LB479"/>
  <c r="MD479"/>
  <c r="LZ479"/>
  <c r="IR480"/>
  <c r="IU480"/>
  <c r="KH480"/>
  <c r="KD480"/>
  <c r="LL480"/>
  <c r="LO480"/>
  <c r="LT480"/>
  <c r="LW480"/>
  <c r="JP481"/>
  <c r="JS481"/>
  <c r="LL481"/>
  <c r="LO481"/>
  <c r="IR482"/>
  <c r="IU482"/>
  <c r="KH482"/>
  <c r="KD482"/>
  <c r="LL482"/>
  <c r="LO482"/>
  <c r="LT482"/>
  <c r="LW482"/>
  <c r="IR483"/>
  <c r="IU483"/>
  <c r="JS483"/>
  <c r="JP483"/>
  <c r="KH483"/>
  <c r="KD483"/>
  <c r="LO483"/>
  <c r="LL483"/>
  <c r="LW483"/>
  <c r="LT483"/>
  <c r="IR484"/>
  <c r="IU484"/>
  <c r="KH484"/>
  <c r="KD484"/>
  <c r="LL484"/>
  <c r="LO484"/>
  <c r="LT484"/>
  <c r="LW484"/>
  <c r="IU485"/>
  <c r="IR485"/>
  <c r="KH485"/>
  <c r="KD485"/>
  <c r="LL485"/>
  <c r="LO485"/>
  <c r="LT485"/>
  <c r="LW485"/>
  <c r="IR486"/>
  <c r="IU486"/>
  <c r="KH486"/>
  <c r="KD486"/>
  <c r="LL486"/>
  <c r="LO486"/>
  <c r="LT486"/>
  <c r="LW486"/>
  <c r="IR487"/>
  <c r="IU487"/>
  <c r="JS487"/>
  <c r="JP487"/>
  <c r="KH487"/>
  <c r="KD487"/>
  <c r="LO487"/>
  <c r="LL487"/>
  <c r="LW487"/>
  <c r="LT487"/>
  <c r="IR488"/>
  <c r="IU488"/>
  <c r="KF488"/>
  <c r="KI488"/>
  <c r="LF488"/>
  <c r="LB488"/>
  <c r="MD488"/>
  <c r="LZ488"/>
  <c r="ID489"/>
  <c r="HZ489"/>
  <c r="IM489"/>
  <c r="IJ489"/>
  <c r="JR489"/>
  <c r="JN489"/>
  <c r="KF489"/>
  <c r="KI489"/>
  <c r="LF489"/>
  <c r="LB489"/>
  <c r="MD489"/>
  <c r="LZ489"/>
  <c r="HV490"/>
  <c r="HR490"/>
  <c r="ID490"/>
  <c r="HZ490"/>
  <c r="IJ490"/>
  <c r="IM490"/>
  <c r="JR490"/>
  <c r="JN490"/>
  <c r="JZ490"/>
  <c r="JV490"/>
  <c r="KP490"/>
  <c r="KL490"/>
  <c r="KX490"/>
  <c r="KT490"/>
  <c r="MB490"/>
  <c r="ME490"/>
  <c r="IT491"/>
  <c r="IP491"/>
  <c r="KA491"/>
  <c r="JX491"/>
  <c r="KQ491"/>
  <c r="KN491"/>
  <c r="KY491"/>
  <c r="KV491"/>
  <c r="LG491"/>
  <c r="LD491"/>
  <c r="LN491"/>
  <c r="LJ491"/>
  <c r="LV491"/>
  <c r="LR491"/>
  <c r="IT492"/>
  <c r="IP492"/>
  <c r="FV460"/>
  <c r="GK460" s="1"/>
  <c r="JO460"/>
  <c r="HS463"/>
  <c r="HS465"/>
  <c r="HS466"/>
  <c r="FV468"/>
  <c r="GK468" s="1"/>
  <c r="JO468"/>
  <c r="FV470"/>
  <c r="GK470" s="1"/>
  <c r="JO471"/>
  <c r="HQ476"/>
  <c r="HR476" s="1"/>
  <c r="GF476"/>
  <c r="GT476" s="1"/>
  <c r="IJ476"/>
  <c r="IM476"/>
  <c r="JR476"/>
  <c r="JN476"/>
  <c r="LF476"/>
  <c r="LB476"/>
  <c r="HV477"/>
  <c r="HR477"/>
  <c r="ID477"/>
  <c r="HZ477"/>
  <c r="IJ477"/>
  <c r="IM477"/>
  <c r="JR477"/>
  <c r="JN477"/>
  <c r="LF477"/>
  <c r="LB477"/>
  <c r="MD477"/>
  <c r="LZ477"/>
  <c r="LT478"/>
  <c r="LW478"/>
  <c r="JP479"/>
  <c r="JS479"/>
  <c r="LO479"/>
  <c r="LL479"/>
  <c r="LW479"/>
  <c r="LT479"/>
  <c r="IT480"/>
  <c r="IP480"/>
  <c r="JX480"/>
  <c r="KA480"/>
  <c r="KN480"/>
  <c r="KQ480"/>
  <c r="KV480"/>
  <c r="KY480"/>
  <c r="LD480"/>
  <c r="LG480"/>
  <c r="LN480"/>
  <c r="LJ480"/>
  <c r="LV480"/>
  <c r="LR480"/>
  <c r="KN481"/>
  <c r="KQ481"/>
  <c r="KV481"/>
  <c r="KY481"/>
  <c r="LD481"/>
  <c r="LG481"/>
  <c r="LN481"/>
  <c r="LJ481"/>
  <c r="IT482"/>
  <c r="IP482"/>
  <c r="JX482"/>
  <c r="KA482"/>
  <c r="KN482"/>
  <c r="KQ482"/>
  <c r="KV482"/>
  <c r="KY482"/>
  <c r="LD482"/>
  <c r="LG482"/>
  <c r="LN482"/>
  <c r="LJ482"/>
  <c r="LV482"/>
  <c r="LR482"/>
  <c r="IT483"/>
  <c r="IP483"/>
  <c r="KA483"/>
  <c r="JX483"/>
  <c r="KQ483"/>
  <c r="KN483"/>
  <c r="KY483"/>
  <c r="KV483"/>
  <c r="LG483"/>
  <c r="LD483"/>
  <c r="LN483"/>
  <c r="LJ483"/>
  <c r="LV483"/>
  <c r="LR483"/>
  <c r="IT484"/>
  <c r="IP484"/>
  <c r="JX484"/>
  <c r="KA484"/>
  <c r="KN484"/>
  <c r="KQ484"/>
  <c r="KV484"/>
  <c r="KY484"/>
  <c r="LD484"/>
  <c r="LG484"/>
  <c r="LN484"/>
  <c r="LJ484"/>
  <c r="LV484"/>
  <c r="LR484"/>
  <c r="IT485"/>
  <c r="IP485"/>
  <c r="JX485"/>
  <c r="KA485"/>
  <c r="KN485"/>
  <c r="KQ485"/>
  <c r="KV485"/>
  <c r="KY485"/>
  <c r="LD485"/>
  <c r="LG485"/>
  <c r="LN485"/>
  <c r="LJ485"/>
  <c r="LV485"/>
  <c r="LR485"/>
  <c r="IT486"/>
  <c r="IP486"/>
  <c r="JX486"/>
  <c r="KA486"/>
  <c r="KN486"/>
  <c r="KQ486"/>
  <c r="KV486"/>
  <c r="KY486"/>
  <c r="LD486"/>
  <c r="LG486"/>
  <c r="LN486"/>
  <c r="LJ486"/>
  <c r="LV486"/>
  <c r="LR486"/>
  <c r="IT487"/>
  <c r="IP487"/>
  <c r="KA487"/>
  <c r="JX487"/>
  <c r="KQ487"/>
  <c r="KN487"/>
  <c r="KY487"/>
  <c r="KV487"/>
  <c r="LG487"/>
  <c r="LD487"/>
  <c r="LN487"/>
  <c r="LJ487"/>
  <c r="LV487"/>
  <c r="LR487"/>
  <c r="IT488"/>
  <c r="IP488"/>
  <c r="KH488"/>
  <c r="KD488"/>
  <c r="LL488"/>
  <c r="LO488"/>
  <c r="LT488"/>
  <c r="LW488"/>
  <c r="IU489"/>
  <c r="IR489"/>
  <c r="KH489"/>
  <c r="KD489"/>
  <c r="LL489"/>
  <c r="LO489"/>
  <c r="LT489"/>
  <c r="LW489"/>
  <c r="IR490"/>
  <c r="IU490"/>
  <c r="JP490"/>
  <c r="JS490"/>
  <c r="KF490"/>
  <c r="KI490"/>
  <c r="LF490"/>
  <c r="LB490"/>
  <c r="MD490"/>
  <c r="LZ490"/>
  <c r="IB491"/>
  <c r="IE491"/>
  <c r="IL491"/>
  <c r="IH491"/>
  <c r="JZ491"/>
  <c r="JV491"/>
  <c r="KP491"/>
  <c r="KL491"/>
  <c r="KX491"/>
  <c r="KT491"/>
  <c r="ME491"/>
  <c r="MB491"/>
  <c r="IB492"/>
  <c r="IE492"/>
  <c r="IL492"/>
  <c r="IH492"/>
  <c r="FV462"/>
  <c r="FV464"/>
  <c r="FV469"/>
  <c r="GG475"/>
  <c r="LT476"/>
  <c r="LW476"/>
  <c r="LL477"/>
  <c r="LO477"/>
  <c r="LT477"/>
  <c r="LW477"/>
  <c r="KN478"/>
  <c r="KQ478"/>
  <c r="LD478"/>
  <c r="LG478"/>
  <c r="LV478"/>
  <c r="LR478"/>
  <c r="KQ479"/>
  <c r="KN479"/>
  <c r="KY479"/>
  <c r="KV479"/>
  <c r="LG479"/>
  <c r="LD479"/>
  <c r="LN479"/>
  <c r="LJ479"/>
  <c r="LV479"/>
  <c r="LR479"/>
  <c r="IB480"/>
  <c r="IE480"/>
  <c r="IL480"/>
  <c r="IH480"/>
  <c r="JZ480"/>
  <c r="JV480"/>
  <c r="KP480"/>
  <c r="KL480"/>
  <c r="KX480"/>
  <c r="KT480"/>
  <c r="MB480"/>
  <c r="ME480"/>
  <c r="HW481"/>
  <c r="HT481"/>
  <c r="IE481"/>
  <c r="IB481"/>
  <c r="IL481"/>
  <c r="IH481"/>
  <c r="KP481"/>
  <c r="KL481"/>
  <c r="KX481"/>
  <c r="KT481"/>
  <c r="MB481"/>
  <c r="ME481"/>
  <c r="IB482"/>
  <c r="IE482"/>
  <c r="IL482"/>
  <c r="IH482"/>
  <c r="JZ482"/>
  <c r="JV482"/>
  <c r="KP482"/>
  <c r="KL482"/>
  <c r="KX482"/>
  <c r="KT482"/>
  <c r="MB482"/>
  <c r="ME482"/>
  <c r="IB483"/>
  <c r="IE483"/>
  <c r="IL483"/>
  <c r="IH483"/>
  <c r="JZ483"/>
  <c r="JV483"/>
  <c r="KP483"/>
  <c r="KL483"/>
  <c r="KX483"/>
  <c r="KT483"/>
  <c r="ME483"/>
  <c r="MB483"/>
  <c r="IB484"/>
  <c r="IE484"/>
  <c r="IL484"/>
  <c r="IH484"/>
  <c r="JZ484"/>
  <c r="JV484"/>
  <c r="KP484"/>
  <c r="KL484"/>
  <c r="KX484"/>
  <c r="KT484"/>
  <c r="MB484"/>
  <c r="ME484"/>
  <c r="HW485"/>
  <c r="HT485"/>
  <c r="IE485"/>
  <c r="IB485"/>
  <c r="IL485"/>
  <c r="IH485"/>
  <c r="JZ485"/>
  <c r="JV485"/>
  <c r="KP485"/>
  <c r="KL485"/>
  <c r="KX485"/>
  <c r="KT485"/>
  <c r="MB485"/>
  <c r="ME485"/>
  <c r="IB486"/>
  <c r="IE486"/>
  <c r="IL486"/>
  <c r="IH486"/>
  <c r="JZ486"/>
  <c r="JV486"/>
  <c r="KP486"/>
  <c r="KL486"/>
  <c r="KX486"/>
  <c r="KT486"/>
  <c r="MB486"/>
  <c r="ME486"/>
  <c r="IB487"/>
  <c r="IE487"/>
  <c r="IL487"/>
  <c r="IH487"/>
  <c r="JZ487"/>
  <c r="JV487"/>
  <c r="KP487"/>
  <c r="KL487"/>
  <c r="KX487"/>
  <c r="KT487"/>
  <c r="ME487"/>
  <c r="MB487"/>
  <c r="IB488"/>
  <c r="IE488"/>
  <c r="IL488"/>
  <c r="IH488"/>
  <c r="JX488"/>
  <c r="KA488"/>
  <c r="KN488"/>
  <c r="KQ488"/>
  <c r="KV488"/>
  <c r="KY488"/>
  <c r="LD488"/>
  <c r="LG488"/>
  <c r="LN488"/>
  <c r="LJ488"/>
  <c r="LV488"/>
  <c r="LR488"/>
  <c r="IT489"/>
  <c r="IP489"/>
  <c r="JX489"/>
  <c r="KA489"/>
  <c r="KN489"/>
  <c r="KQ489"/>
  <c r="KV489"/>
  <c r="KY489"/>
  <c r="LD489"/>
  <c r="LG489"/>
  <c r="LN489"/>
  <c r="LJ489"/>
  <c r="LV489"/>
  <c r="LR489"/>
  <c r="IT490"/>
  <c r="IP490"/>
  <c r="KH490"/>
  <c r="KD490"/>
  <c r="LL490"/>
  <c r="LO490"/>
  <c r="LT490"/>
  <c r="LW490"/>
  <c r="HV491"/>
  <c r="HR491"/>
  <c r="ID491"/>
  <c r="HZ491"/>
  <c r="IJ491"/>
  <c r="IM491"/>
  <c r="JR491"/>
  <c r="JN491"/>
  <c r="KI491"/>
  <c r="KF491"/>
  <c r="LF491"/>
  <c r="LB491"/>
  <c r="MD491"/>
  <c r="LZ491"/>
  <c r="ID492"/>
  <c r="HZ492"/>
  <c r="IJ492"/>
  <c r="IM492"/>
  <c r="HS476"/>
  <c r="HT476" s="1"/>
  <c r="FW477"/>
  <c r="GU477" s="1"/>
  <c r="JO477"/>
  <c r="FW478"/>
  <c r="GU478" s="1"/>
  <c r="FV479"/>
  <c r="HQ479"/>
  <c r="FV480"/>
  <c r="GK480" s="1"/>
  <c r="HQ480"/>
  <c r="JO480"/>
  <c r="GG481"/>
  <c r="GF482"/>
  <c r="GT482" s="1"/>
  <c r="HS482"/>
  <c r="FW483"/>
  <c r="GU483" s="1"/>
  <c r="FV484"/>
  <c r="GK484" s="1"/>
  <c r="HQ484"/>
  <c r="JO484"/>
  <c r="GG485"/>
  <c r="GU485" s="1"/>
  <c r="GF486"/>
  <c r="GT486" s="1"/>
  <c r="HS486"/>
  <c r="FW487"/>
  <c r="GU487" s="1"/>
  <c r="FV488"/>
  <c r="GK488" s="1"/>
  <c r="HQ488"/>
  <c r="JO488"/>
  <c r="GG489"/>
  <c r="GU489" s="1"/>
  <c r="GF490"/>
  <c r="GT490" s="1"/>
  <c r="HS490"/>
  <c r="FW491"/>
  <c r="GU491" s="1"/>
  <c r="JO492"/>
  <c r="KI492"/>
  <c r="KF492"/>
  <c r="LF492"/>
  <c r="LB492"/>
  <c r="MD492"/>
  <c r="LZ492"/>
  <c r="FV492"/>
  <c r="GK492" s="1"/>
  <c r="HQ492"/>
  <c r="IB493"/>
  <c r="IE493"/>
  <c r="IL493"/>
  <c r="IH493"/>
  <c r="JZ493"/>
  <c r="JV493"/>
  <c r="KP493"/>
  <c r="KL493"/>
  <c r="KX493"/>
  <c r="KT493"/>
  <c r="MB493"/>
  <c r="ME493"/>
  <c r="HW494"/>
  <c r="HT494"/>
  <c r="IE494"/>
  <c r="IB494"/>
  <c r="IL494"/>
  <c r="IH494"/>
  <c r="JZ494"/>
  <c r="JV494"/>
  <c r="KP494"/>
  <c r="KL494"/>
  <c r="KX494"/>
  <c r="KT494"/>
  <c r="MB494"/>
  <c r="ME494"/>
  <c r="IB495"/>
  <c r="IE495"/>
  <c r="IL495"/>
  <c r="IH495"/>
  <c r="JX495"/>
  <c r="KA495"/>
  <c r="KN495"/>
  <c r="KQ495"/>
  <c r="KV495"/>
  <c r="KY495"/>
  <c r="LD495"/>
  <c r="LG495"/>
  <c r="LN495"/>
  <c r="LJ495"/>
  <c r="LV495"/>
  <c r="LR495"/>
  <c r="IT496"/>
  <c r="IP496"/>
  <c r="KA496"/>
  <c r="JX496"/>
  <c r="KQ496"/>
  <c r="KN496"/>
  <c r="KY496"/>
  <c r="KV496"/>
  <c r="LG496"/>
  <c r="LD496"/>
  <c r="LN496"/>
  <c r="LJ496"/>
  <c r="LV496"/>
  <c r="LR496"/>
  <c r="LW497"/>
  <c r="LT497"/>
  <c r="IJ498"/>
  <c r="IM498"/>
  <c r="JR498"/>
  <c r="JN498"/>
  <c r="LF498"/>
  <c r="LB498"/>
  <c r="IJ499"/>
  <c r="IM499"/>
  <c r="JR499"/>
  <c r="JN499"/>
  <c r="KP499"/>
  <c r="KL499"/>
  <c r="IR500"/>
  <c r="IU500"/>
  <c r="JB500"/>
  <c r="IX500"/>
  <c r="KH500"/>
  <c r="KD500"/>
  <c r="LL500"/>
  <c r="LO500"/>
  <c r="MM500"/>
  <c r="MJ500"/>
  <c r="KN501"/>
  <c r="KQ501"/>
  <c r="LD501"/>
  <c r="LG501"/>
  <c r="LV501"/>
  <c r="LR501"/>
  <c r="LF502"/>
  <c r="LB502"/>
  <c r="JR503"/>
  <c r="JN503"/>
  <c r="LF503"/>
  <c r="LB503"/>
  <c r="IR504"/>
  <c r="IU504"/>
  <c r="JB504"/>
  <c r="IX504"/>
  <c r="KF504"/>
  <c r="KI504"/>
  <c r="LF504"/>
  <c r="LB504"/>
  <c r="MD504"/>
  <c r="LZ504"/>
  <c r="IT505"/>
  <c r="IP505"/>
  <c r="IZ505"/>
  <c r="JC505"/>
  <c r="KH505"/>
  <c r="KD505"/>
  <c r="LL505"/>
  <c r="LO505"/>
  <c r="LT505"/>
  <c r="LW505"/>
  <c r="MJ505"/>
  <c r="MM505"/>
  <c r="HT506"/>
  <c r="HW506"/>
  <c r="IB506"/>
  <c r="IE506"/>
  <c r="IL506"/>
  <c r="IH506"/>
  <c r="JX507"/>
  <c r="KA507"/>
  <c r="KN507"/>
  <c r="KQ507"/>
  <c r="KV507"/>
  <c r="KY507"/>
  <c r="LD507"/>
  <c r="LG507"/>
  <c r="LV507"/>
  <c r="LR507"/>
  <c r="ML507"/>
  <c r="MH507"/>
  <c r="IT508"/>
  <c r="IP508"/>
  <c r="IZ508"/>
  <c r="JC508"/>
  <c r="JS508"/>
  <c r="JP508"/>
  <c r="KH508"/>
  <c r="KD508"/>
  <c r="LO508"/>
  <c r="LL508"/>
  <c r="LW508"/>
  <c r="LT508"/>
  <c r="MM508"/>
  <c r="MJ508"/>
  <c r="JO476"/>
  <c r="GF477"/>
  <c r="GT477" s="1"/>
  <c r="HS477"/>
  <c r="GF478"/>
  <c r="GT478" s="1"/>
  <c r="HS478"/>
  <c r="HT478" s="1"/>
  <c r="FW479"/>
  <c r="GU479" s="1"/>
  <c r="FV481"/>
  <c r="HQ481"/>
  <c r="GF483"/>
  <c r="GT483" s="1"/>
  <c r="HS483"/>
  <c r="FV485"/>
  <c r="GK485" s="1"/>
  <c r="HQ485"/>
  <c r="JO485"/>
  <c r="GF487"/>
  <c r="GT487" s="1"/>
  <c r="HS487"/>
  <c r="FV489"/>
  <c r="GK489" s="1"/>
  <c r="HQ489"/>
  <c r="JO489"/>
  <c r="GF491"/>
  <c r="GT491" s="1"/>
  <c r="HS491"/>
  <c r="KH492"/>
  <c r="KD492"/>
  <c r="LO492"/>
  <c r="LL492"/>
  <c r="LW492"/>
  <c r="LT492"/>
  <c r="ID493"/>
  <c r="HZ493"/>
  <c r="IJ493"/>
  <c r="IM493"/>
  <c r="JR493"/>
  <c r="JN493"/>
  <c r="KF493"/>
  <c r="KI493"/>
  <c r="LF493"/>
  <c r="LB493"/>
  <c r="MD493"/>
  <c r="LZ493"/>
  <c r="ID494"/>
  <c r="HZ494"/>
  <c r="IM494"/>
  <c r="IJ494"/>
  <c r="JR494"/>
  <c r="JN494"/>
  <c r="KF494"/>
  <c r="KI494"/>
  <c r="LF494"/>
  <c r="LB494"/>
  <c r="MD494"/>
  <c r="LZ494"/>
  <c r="HV495"/>
  <c r="HR495"/>
  <c r="ID495"/>
  <c r="HZ495"/>
  <c r="IJ495"/>
  <c r="IM495"/>
  <c r="JR495"/>
  <c r="JN495"/>
  <c r="JZ495"/>
  <c r="JV495"/>
  <c r="KP495"/>
  <c r="KL495"/>
  <c r="KX495"/>
  <c r="KT495"/>
  <c r="MB495"/>
  <c r="ME495"/>
  <c r="IB496"/>
  <c r="IE496"/>
  <c r="IL496"/>
  <c r="IH496"/>
  <c r="JZ496"/>
  <c r="JV496"/>
  <c r="KP496"/>
  <c r="KL496"/>
  <c r="KX496"/>
  <c r="KT496"/>
  <c r="ME496"/>
  <c r="MB496"/>
  <c r="IL497"/>
  <c r="IH497"/>
  <c r="KN497"/>
  <c r="KQ497"/>
  <c r="LD497"/>
  <c r="LG497"/>
  <c r="LV497"/>
  <c r="LR497"/>
  <c r="LT498"/>
  <c r="LW498"/>
  <c r="KQ499"/>
  <c r="KN499"/>
  <c r="LF499"/>
  <c r="LB499"/>
  <c r="IZ500"/>
  <c r="JC500"/>
  <c r="JX500"/>
  <c r="KA500"/>
  <c r="KN500"/>
  <c r="KQ500"/>
  <c r="KV500"/>
  <c r="KY500"/>
  <c r="LD500"/>
  <c r="LG500"/>
  <c r="ML500"/>
  <c r="MH500"/>
  <c r="IL501"/>
  <c r="IH501"/>
  <c r="KP501"/>
  <c r="KL501"/>
  <c r="JS502"/>
  <c r="JP502"/>
  <c r="LW502"/>
  <c r="LT502"/>
  <c r="LT503"/>
  <c r="LW503"/>
  <c r="IT504"/>
  <c r="IP504"/>
  <c r="IZ504"/>
  <c r="JC504"/>
  <c r="KH504"/>
  <c r="KD504"/>
  <c r="LL504"/>
  <c r="LO504"/>
  <c r="LT504"/>
  <c r="LW504"/>
  <c r="MJ504"/>
  <c r="MM504"/>
  <c r="HT505"/>
  <c r="HW505"/>
  <c r="IB505"/>
  <c r="IE505"/>
  <c r="IL505"/>
  <c r="IH505"/>
  <c r="JJ505"/>
  <c r="JF505"/>
  <c r="JX505"/>
  <c r="KA505"/>
  <c r="KN505"/>
  <c r="KQ505"/>
  <c r="KV505"/>
  <c r="KY505"/>
  <c r="LD505"/>
  <c r="LG505"/>
  <c r="LN505"/>
  <c r="LJ505"/>
  <c r="LV505"/>
  <c r="LR505"/>
  <c r="ML505"/>
  <c r="MH505"/>
  <c r="HV506"/>
  <c r="HR506"/>
  <c r="ID506"/>
  <c r="HZ506"/>
  <c r="IJ506"/>
  <c r="IM506"/>
  <c r="JR506"/>
  <c r="JN506"/>
  <c r="JZ506"/>
  <c r="JV506"/>
  <c r="KP506"/>
  <c r="KL506"/>
  <c r="KX506"/>
  <c r="KT506"/>
  <c r="LD506"/>
  <c r="LG506"/>
  <c r="MB506"/>
  <c r="ME506"/>
  <c r="HW507"/>
  <c r="HT507"/>
  <c r="IE507"/>
  <c r="IB507"/>
  <c r="IL507"/>
  <c r="IH507"/>
  <c r="JZ507"/>
  <c r="JV507"/>
  <c r="KP507"/>
  <c r="KL507"/>
  <c r="KX507"/>
  <c r="KT507"/>
  <c r="MB507"/>
  <c r="ME507"/>
  <c r="HT508"/>
  <c r="HW508"/>
  <c r="IB508"/>
  <c r="IE508"/>
  <c r="IL508"/>
  <c r="IH508"/>
  <c r="LD509"/>
  <c r="LG509"/>
  <c r="FV476"/>
  <c r="GK476" s="1"/>
  <c r="JO478"/>
  <c r="HS479"/>
  <c r="HS480"/>
  <c r="FW481"/>
  <c r="GU481" s="1"/>
  <c r="FV482"/>
  <c r="GK482" s="1"/>
  <c r="JO482"/>
  <c r="HS484"/>
  <c r="FV486"/>
  <c r="GK486" s="1"/>
  <c r="JO486"/>
  <c r="HS488"/>
  <c r="FV490"/>
  <c r="GK490" s="1"/>
  <c r="KA492"/>
  <c r="JX492"/>
  <c r="KQ492"/>
  <c r="KN492"/>
  <c r="KY492"/>
  <c r="KV492"/>
  <c r="LC492"/>
  <c r="LI492"/>
  <c r="LV492"/>
  <c r="LR492"/>
  <c r="HS492"/>
  <c r="IR493"/>
  <c r="IU493"/>
  <c r="KH493"/>
  <c r="KD493"/>
  <c r="LL493"/>
  <c r="LO493"/>
  <c r="LT493"/>
  <c r="LW493"/>
  <c r="IU494"/>
  <c r="IR494"/>
  <c r="KH494"/>
  <c r="KD494"/>
  <c r="LL494"/>
  <c r="LO494"/>
  <c r="LT494"/>
  <c r="LW494"/>
  <c r="IR495"/>
  <c r="IU495"/>
  <c r="KF495"/>
  <c r="KI495"/>
  <c r="LF495"/>
  <c r="LB495"/>
  <c r="MD495"/>
  <c r="LZ495"/>
  <c r="HV496"/>
  <c r="HR496"/>
  <c r="ID496"/>
  <c r="HZ496"/>
  <c r="IJ496"/>
  <c r="IM496"/>
  <c r="JR496"/>
  <c r="JN496"/>
  <c r="KI496"/>
  <c r="KF496"/>
  <c r="LF496"/>
  <c r="LB496"/>
  <c r="MD496"/>
  <c r="LZ496"/>
  <c r="IJ497"/>
  <c r="IM497"/>
  <c r="JR497"/>
  <c r="JN497"/>
  <c r="KP497"/>
  <c r="KL497"/>
  <c r="KN498"/>
  <c r="KQ498"/>
  <c r="LG498"/>
  <c r="LD498"/>
  <c r="LV498"/>
  <c r="LR498"/>
  <c r="LT499"/>
  <c r="LW499"/>
  <c r="IB500"/>
  <c r="IE500"/>
  <c r="IL500"/>
  <c r="IH500"/>
  <c r="JZ500"/>
  <c r="JV500"/>
  <c r="KP500"/>
  <c r="KL500"/>
  <c r="KX500"/>
  <c r="KT500"/>
  <c r="ME500"/>
  <c r="MB500"/>
  <c r="JR501"/>
  <c r="JN501"/>
  <c r="LF501"/>
  <c r="LB501"/>
  <c r="IL502"/>
  <c r="IH502"/>
  <c r="LD502"/>
  <c r="LG502"/>
  <c r="KN503"/>
  <c r="KQ503"/>
  <c r="LG503"/>
  <c r="LD503"/>
  <c r="LV503"/>
  <c r="LR503"/>
  <c r="HT504"/>
  <c r="HW504"/>
  <c r="IB504"/>
  <c r="IE504"/>
  <c r="IL504"/>
  <c r="IH504"/>
  <c r="JJ504"/>
  <c r="JF504"/>
  <c r="JX504"/>
  <c r="KA504"/>
  <c r="KN504"/>
  <c r="KQ504"/>
  <c r="KV504"/>
  <c r="KY504"/>
  <c r="LD504"/>
  <c r="LG504"/>
  <c r="LN504"/>
  <c r="LJ504"/>
  <c r="LV504"/>
  <c r="LR504"/>
  <c r="ML504"/>
  <c r="MH504"/>
  <c r="ID505"/>
  <c r="HZ505"/>
  <c r="IJ505"/>
  <c r="IM505"/>
  <c r="JH505"/>
  <c r="JK505"/>
  <c r="JR505"/>
  <c r="JN505"/>
  <c r="JZ505"/>
  <c r="JV505"/>
  <c r="KP505"/>
  <c r="KL505"/>
  <c r="KX505"/>
  <c r="KT505"/>
  <c r="MB505"/>
  <c r="ME505"/>
  <c r="IR506"/>
  <c r="IU506"/>
  <c r="JB506"/>
  <c r="IX506"/>
  <c r="JR507"/>
  <c r="JN507"/>
  <c r="KF507"/>
  <c r="KI507"/>
  <c r="LF507"/>
  <c r="LB507"/>
  <c r="MD507"/>
  <c r="LZ507"/>
  <c r="ID508"/>
  <c r="HZ508"/>
  <c r="IJ508"/>
  <c r="IM508"/>
  <c r="JR508"/>
  <c r="JN508"/>
  <c r="JZ508"/>
  <c r="JV508"/>
  <c r="KP508"/>
  <c r="KL508"/>
  <c r="KX508"/>
  <c r="KT508"/>
  <c r="LG508"/>
  <c r="LD508"/>
  <c r="ME508"/>
  <c r="MB508"/>
  <c r="GK508"/>
  <c r="IL509"/>
  <c r="IH509"/>
  <c r="FV483"/>
  <c r="GK483" s="1"/>
  <c r="FV487"/>
  <c r="FV491"/>
  <c r="GK491" s="1"/>
  <c r="JR492"/>
  <c r="JN492"/>
  <c r="JZ492"/>
  <c r="JV492"/>
  <c r="KK492"/>
  <c r="KS492"/>
  <c r="ME492"/>
  <c r="MB492"/>
  <c r="IT493"/>
  <c r="IP493"/>
  <c r="JX493"/>
  <c r="KA493"/>
  <c r="KN493"/>
  <c r="KQ493"/>
  <c r="KV493"/>
  <c r="KY493"/>
  <c r="LD493"/>
  <c r="LG493"/>
  <c r="LN493"/>
  <c r="LJ493"/>
  <c r="LV493"/>
  <c r="LR493"/>
  <c r="IT494"/>
  <c r="IP494"/>
  <c r="JX494"/>
  <c r="KA494"/>
  <c r="KN494"/>
  <c r="KQ494"/>
  <c r="KV494"/>
  <c r="KY494"/>
  <c r="LD494"/>
  <c r="LG494"/>
  <c r="LN494"/>
  <c r="LJ494"/>
  <c r="LV494"/>
  <c r="LR494"/>
  <c r="IT495"/>
  <c r="IP495"/>
  <c r="KH495"/>
  <c r="KD495"/>
  <c r="LL495"/>
  <c r="LO495"/>
  <c r="LT495"/>
  <c r="LW495"/>
  <c r="IR496"/>
  <c r="IU496"/>
  <c r="JS496"/>
  <c r="JP496"/>
  <c r="KH496"/>
  <c r="KD496"/>
  <c r="LO496"/>
  <c r="LL496"/>
  <c r="LW496"/>
  <c r="LT496"/>
  <c r="JS497"/>
  <c r="JP497"/>
  <c r="LF497"/>
  <c r="LB497"/>
  <c r="IL498"/>
  <c r="IH498"/>
  <c r="KP498"/>
  <c r="KL498"/>
  <c r="IL499"/>
  <c r="IH499"/>
  <c r="LD499"/>
  <c r="LG499"/>
  <c r="JR500"/>
  <c r="JN500"/>
  <c r="KF500"/>
  <c r="KI500"/>
  <c r="LF500"/>
  <c r="LB500"/>
  <c r="MD500"/>
  <c r="LZ500"/>
  <c r="LT501"/>
  <c r="LW501"/>
  <c r="IJ502"/>
  <c r="IM502"/>
  <c r="JR502"/>
  <c r="JN502"/>
  <c r="KP502"/>
  <c r="KL502"/>
  <c r="IL503"/>
  <c r="IH503"/>
  <c r="KP503"/>
  <c r="KL503"/>
  <c r="HV504"/>
  <c r="HR504"/>
  <c r="ID504"/>
  <c r="HZ504"/>
  <c r="IJ504"/>
  <c r="IM504"/>
  <c r="JH504"/>
  <c r="JK504"/>
  <c r="JR504"/>
  <c r="JN504"/>
  <c r="JZ504"/>
  <c r="JV504"/>
  <c r="KP504"/>
  <c r="KL504"/>
  <c r="KX504"/>
  <c r="KT504"/>
  <c r="MB504"/>
  <c r="ME504"/>
  <c r="IR505"/>
  <c r="IU505"/>
  <c r="JB505"/>
  <c r="IX505"/>
  <c r="JP505"/>
  <c r="JS505"/>
  <c r="KF505"/>
  <c r="KI505"/>
  <c r="LF505"/>
  <c r="LB505"/>
  <c r="MD505"/>
  <c r="LZ505"/>
  <c r="IT506"/>
  <c r="IP506"/>
  <c r="IZ506"/>
  <c r="JC506"/>
  <c r="JP506"/>
  <c r="JS506"/>
  <c r="KH506"/>
  <c r="KD506"/>
  <c r="LL506"/>
  <c r="LO506"/>
  <c r="LT506"/>
  <c r="LW506"/>
  <c r="MJ506"/>
  <c r="MM506"/>
  <c r="IU507"/>
  <c r="IR507"/>
  <c r="JB507"/>
  <c r="IX507"/>
  <c r="KH507"/>
  <c r="KD507"/>
  <c r="LL507"/>
  <c r="LO507"/>
  <c r="LT507"/>
  <c r="LW507"/>
  <c r="MJ507"/>
  <c r="MM507"/>
  <c r="IR508"/>
  <c r="IU508"/>
  <c r="JB508"/>
  <c r="IX508"/>
  <c r="LF509"/>
  <c r="LB509"/>
  <c r="FV493"/>
  <c r="GK493" s="1"/>
  <c r="HQ493"/>
  <c r="JO493"/>
  <c r="GG494"/>
  <c r="GU494" s="1"/>
  <c r="GF495"/>
  <c r="GT495" s="1"/>
  <c r="HS495"/>
  <c r="FW496"/>
  <c r="GU496" s="1"/>
  <c r="FV497"/>
  <c r="GK497" s="1"/>
  <c r="HQ497"/>
  <c r="HR497" s="1"/>
  <c r="GG498"/>
  <c r="GU498" s="1"/>
  <c r="JO498"/>
  <c r="GF499"/>
  <c r="GT499" s="1"/>
  <c r="LR499"/>
  <c r="FW500"/>
  <c r="GU500" s="1"/>
  <c r="HR500"/>
  <c r="HZ500"/>
  <c r="IP500"/>
  <c r="LI500"/>
  <c r="FW501"/>
  <c r="GU501" s="1"/>
  <c r="IJ501"/>
  <c r="HQ502"/>
  <c r="HR502" s="1"/>
  <c r="GG503"/>
  <c r="GU503" s="1"/>
  <c r="JO503"/>
  <c r="GF504"/>
  <c r="GT504" s="1"/>
  <c r="JO504"/>
  <c r="FV505"/>
  <c r="GK505" s="1"/>
  <c r="HQ505"/>
  <c r="GF506"/>
  <c r="GT506" s="1"/>
  <c r="LB506"/>
  <c r="LJ506"/>
  <c r="LR506"/>
  <c r="LZ506"/>
  <c r="MH506"/>
  <c r="GG507"/>
  <c r="GU507" s="1"/>
  <c r="IJ507"/>
  <c r="IZ507"/>
  <c r="JO507"/>
  <c r="HQ508"/>
  <c r="JX508"/>
  <c r="KF508"/>
  <c r="KN508"/>
  <c r="KV508"/>
  <c r="IJ509"/>
  <c r="JN509"/>
  <c r="LV509"/>
  <c r="IL510"/>
  <c r="IH510"/>
  <c r="KN510"/>
  <c r="KQ510"/>
  <c r="LD510"/>
  <c r="LG510"/>
  <c r="LV510"/>
  <c r="LR510"/>
  <c r="LT511"/>
  <c r="LW511"/>
  <c r="IR512"/>
  <c r="IU512"/>
  <c r="JP512"/>
  <c r="JS512"/>
  <c r="KF512"/>
  <c r="KI512"/>
  <c r="LF512"/>
  <c r="LB512"/>
  <c r="MD512"/>
  <c r="LZ512"/>
  <c r="KA513"/>
  <c r="JX513"/>
  <c r="KQ513"/>
  <c r="KN513"/>
  <c r="KY513"/>
  <c r="KV513"/>
  <c r="LG513"/>
  <c r="LD513"/>
  <c r="LN513"/>
  <c r="LJ513"/>
  <c r="LV513"/>
  <c r="LR513"/>
  <c r="IT514"/>
  <c r="IP514"/>
  <c r="KH514"/>
  <c r="KD514"/>
  <c r="LL514"/>
  <c r="LO514"/>
  <c r="LT514"/>
  <c r="LW514"/>
  <c r="HW515"/>
  <c r="HT515"/>
  <c r="IE515"/>
  <c r="IB515"/>
  <c r="IL515"/>
  <c r="IH515"/>
  <c r="IR516"/>
  <c r="IU516"/>
  <c r="JP516"/>
  <c r="JS516"/>
  <c r="KF516"/>
  <c r="KI516"/>
  <c r="LF516"/>
  <c r="LB516"/>
  <c r="MD516"/>
  <c r="LZ516"/>
  <c r="KA517"/>
  <c r="JX517"/>
  <c r="KQ517"/>
  <c r="KN517"/>
  <c r="KY517"/>
  <c r="KV517"/>
  <c r="LG517"/>
  <c r="LD517"/>
  <c r="LN517"/>
  <c r="LJ517"/>
  <c r="LV517"/>
  <c r="LR517"/>
  <c r="ID518"/>
  <c r="HZ518"/>
  <c r="IJ518"/>
  <c r="IM518"/>
  <c r="JR518"/>
  <c r="JN518"/>
  <c r="JZ518"/>
  <c r="JV518"/>
  <c r="KP518"/>
  <c r="KL518"/>
  <c r="KX518"/>
  <c r="KT518"/>
  <c r="MB518"/>
  <c r="ME518"/>
  <c r="IU519"/>
  <c r="IR519"/>
  <c r="IT520"/>
  <c r="IP520"/>
  <c r="KH520"/>
  <c r="KD520"/>
  <c r="LL520"/>
  <c r="LO520"/>
  <c r="LT520"/>
  <c r="LW520"/>
  <c r="IL521"/>
  <c r="IH521"/>
  <c r="KP521"/>
  <c r="KL521"/>
  <c r="IJ522"/>
  <c r="IM522"/>
  <c r="JR522"/>
  <c r="JN522"/>
  <c r="KP522"/>
  <c r="KL522"/>
  <c r="IL523"/>
  <c r="IH523"/>
  <c r="KP523"/>
  <c r="KL523"/>
  <c r="IJ524"/>
  <c r="IM524"/>
  <c r="JR524"/>
  <c r="JN524"/>
  <c r="KP524"/>
  <c r="KL524"/>
  <c r="GK524"/>
  <c r="IL525"/>
  <c r="IH525"/>
  <c r="KP525"/>
  <c r="KL525"/>
  <c r="IJ526"/>
  <c r="IM526"/>
  <c r="JR526"/>
  <c r="JN526"/>
  <c r="KP526"/>
  <c r="KL526"/>
  <c r="IL527"/>
  <c r="IH527"/>
  <c r="KP527"/>
  <c r="KL527"/>
  <c r="FV494"/>
  <c r="GK494" s="1"/>
  <c r="HQ494"/>
  <c r="JO494"/>
  <c r="GF496"/>
  <c r="GT496" s="1"/>
  <c r="HS496"/>
  <c r="FV498"/>
  <c r="GK498" s="1"/>
  <c r="LI498"/>
  <c r="LJ498" s="1"/>
  <c r="GK499"/>
  <c r="JO499"/>
  <c r="HS500"/>
  <c r="IM500"/>
  <c r="GF501"/>
  <c r="GT501" s="1"/>
  <c r="HS501"/>
  <c r="HT501" s="1"/>
  <c r="KQ502"/>
  <c r="FV503"/>
  <c r="GK503" s="1"/>
  <c r="IM503"/>
  <c r="LI503"/>
  <c r="LJ503" s="1"/>
  <c r="GK504"/>
  <c r="GG506"/>
  <c r="GK506"/>
  <c r="KA506"/>
  <c r="KI506"/>
  <c r="KQ506"/>
  <c r="KY506"/>
  <c r="FV507"/>
  <c r="GK507" s="1"/>
  <c r="GF509"/>
  <c r="GT509" s="1"/>
  <c r="HS509"/>
  <c r="HT509" s="1"/>
  <c r="IJ510"/>
  <c r="IM510"/>
  <c r="JR510"/>
  <c r="JN510"/>
  <c r="KP510"/>
  <c r="KL510"/>
  <c r="KN511"/>
  <c r="KQ511"/>
  <c r="LG511"/>
  <c r="LD511"/>
  <c r="LV511"/>
  <c r="LR511"/>
  <c r="IT512"/>
  <c r="IP512"/>
  <c r="KH512"/>
  <c r="KD512"/>
  <c r="LL512"/>
  <c r="LO512"/>
  <c r="LT512"/>
  <c r="LW512"/>
  <c r="IB513"/>
  <c r="IE513"/>
  <c r="IL513"/>
  <c r="IH513"/>
  <c r="HT514"/>
  <c r="HW514"/>
  <c r="IB514"/>
  <c r="IE514"/>
  <c r="IL514"/>
  <c r="IH514"/>
  <c r="JX514"/>
  <c r="KA514"/>
  <c r="KN514"/>
  <c r="KQ514"/>
  <c r="KV514"/>
  <c r="KY514"/>
  <c r="LD514"/>
  <c r="LG514"/>
  <c r="LN514"/>
  <c r="LJ514"/>
  <c r="LV514"/>
  <c r="LR514"/>
  <c r="KF515"/>
  <c r="KI515"/>
  <c r="LF515"/>
  <c r="LB515"/>
  <c r="MD515"/>
  <c r="LZ515"/>
  <c r="IT516"/>
  <c r="IP516"/>
  <c r="KH516"/>
  <c r="KD516"/>
  <c r="LL516"/>
  <c r="LO516"/>
  <c r="LT516"/>
  <c r="LW516"/>
  <c r="IB517"/>
  <c r="IE517"/>
  <c r="IL517"/>
  <c r="IH517"/>
  <c r="IR518"/>
  <c r="IU518"/>
  <c r="JP518"/>
  <c r="JS518"/>
  <c r="KF518"/>
  <c r="KI518"/>
  <c r="LF518"/>
  <c r="LB518"/>
  <c r="MD518"/>
  <c r="LZ518"/>
  <c r="KQ519"/>
  <c r="KN519"/>
  <c r="KY519"/>
  <c r="KV519"/>
  <c r="LG519"/>
  <c r="LD519"/>
  <c r="LV519"/>
  <c r="LR519"/>
  <c r="HT520"/>
  <c r="HW520"/>
  <c r="IB520"/>
  <c r="IE520"/>
  <c r="IL520"/>
  <c r="IH520"/>
  <c r="JX520"/>
  <c r="KA520"/>
  <c r="KN520"/>
  <c r="KQ520"/>
  <c r="KV520"/>
  <c r="KY520"/>
  <c r="LD520"/>
  <c r="LG520"/>
  <c r="LN520"/>
  <c r="LJ520"/>
  <c r="LV520"/>
  <c r="LR520"/>
  <c r="JR521"/>
  <c r="JN521"/>
  <c r="LF521"/>
  <c r="LB521"/>
  <c r="LF522"/>
  <c r="LB522"/>
  <c r="JR523"/>
  <c r="JN523"/>
  <c r="LF523"/>
  <c r="LB523"/>
  <c r="LF524"/>
  <c r="LB524"/>
  <c r="JR525"/>
  <c r="JN525"/>
  <c r="LF525"/>
  <c r="LB525"/>
  <c r="LF526"/>
  <c r="LB526"/>
  <c r="JR527"/>
  <c r="JN527"/>
  <c r="LF527"/>
  <c r="LB527"/>
  <c r="HS493"/>
  <c r="FV495"/>
  <c r="GK495" s="1"/>
  <c r="JO495"/>
  <c r="JO500"/>
  <c r="JO501"/>
  <c r="LR502"/>
  <c r="HR507"/>
  <c r="HZ507"/>
  <c r="IP507"/>
  <c r="LI507"/>
  <c r="LB508"/>
  <c r="LJ508"/>
  <c r="LR508"/>
  <c r="LZ508"/>
  <c r="MH508"/>
  <c r="KK509"/>
  <c r="KS509"/>
  <c r="KT509" s="1"/>
  <c r="LT509"/>
  <c r="JS510"/>
  <c r="JP510"/>
  <c r="LF510"/>
  <c r="LB510"/>
  <c r="IL511"/>
  <c r="IH511"/>
  <c r="KP511"/>
  <c r="KL511"/>
  <c r="HT512"/>
  <c r="HW512"/>
  <c r="IB512"/>
  <c r="IE512"/>
  <c r="IL512"/>
  <c r="IH512"/>
  <c r="JX512"/>
  <c r="KA512"/>
  <c r="KN512"/>
  <c r="KQ512"/>
  <c r="KV512"/>
  <c r="KY512"/>
  <c r="LD512"/>
  <c r="LG512"/>
  <c r="LN512"/>
  <c r="LJ512"/>
  <c r="LV512"/>
  <c r="LR512"/>
  <c r="KI513"/>
  <c r="KF513"/>
  <c r="LF513"/>
  <c r="LB513"/>
  <c r="MD513"/>
  <c r="LZ513"/>
  <c r="JR513"/>
  <c r="ID514"/>
  <c r="HZ514"/>
  <c r="IJ514"/>
  <c r="IM514"/>
  <c r="JR514"/>
  <c r="JN514"/>
  <c r="JZ514"/>
  <c r="JV514"/>
  <c r="KP514"/>
  <c r="KL514"/>
  <c r="KX514"/>
  <c r="KT514"/>
  <c r="MB514"/>
  <c r="ME514"/>
  <c r="IU515"/>
  <c r="IR515"/>
  <c r="HT516"/>
  <c r="HW516"/>
  <c r="IB516"/>
  <c r="IE516"/>
  <c r="IL516"/>
  <c r="IH516"/>
  <c r="JX516"/>
  <c r="KA516"/>
  <c r="KN516"/>
  <c r="KQ516"/>
  <c r="KV516"/>
  <c r="KY516"/>
  <c r="LD516"/>
  <c r="LG516"/>
  <c r="LN516"/>
  <c r="LJ516"/>
  <c r="LV516"/>
  <c r="LR516"/>
  <c r="KI517"/>
  <c r="KF517"/>
  <c r="LF517"/>
  <c r="LB517"/>
  <c r="MD517"/>
  <c r="LZ517"/>
  <c r="JR517"/>
  <c r="IT518"/>
  <c r="IP518"/>
  <c r="KH518"/>
  <c r="KD518"/>
  <c r="LL518"/>
  <c r="LO518"/>
  <c r="LT518"/>
  <c r="LW518"/>
  <c r="HW519"/>
  <c r="HT519"/>
  <c r="IE519"/>
  <c r="IB519"/>
  <c r="IL519"/>
  <c r="IH519"/>
  <c r="ID520"/>
  <c r="HZ520"/>
  <c r="IJ520"/>
  <c r="IM520"/>
  <c r="JR520"/>
  <c r="JN520"/>
  <c r="JZ520"/>
  <c r="JV520"/>
  <c r="KP520"/>
  <c r="KL520"/>
  <c r="KX520"/>
  <c r="KT520"/>
  <c r="MB520"/>
  <c r="ME520"/>
  <c r="LT521"/>
  <c r="LW521"/>
  <c r="JP522"/>
  <c r="JS522"/>
  <c r="LT522"/>
  <c r="LW522"/>
  <c r="LT523"/>
  <c r="LW523"/>
  <c r="JS524"/>
  <c r="JP524"/>
  <c r="LW524"/>
  <c r="LT524"/>
  <c r="LT525"/>
  <c r="LW525"/>
  <c r="JP526"/>
  <c r="JS526"/>
  <c r="LT526"/>
  <c r="LW526"/>
  <c r="LT527"/>
  <c r="LW527"/>
  <c r="FV496"/>
  <c r="GG502"/>
  <c r="GG508"/>
  <c r="JO509"/>
  <c r="FV509"/>
  <c r="GK509" s="1"/>
  <c r="KN509"/>
  <c r="LW510"/>
  <c r="LT510"/>
  <c r="IJ511"/>
  <c r="IM511"/>
  <c r="JR511"/>
  <c r="JN511"/>
  <c r="LF511"/>
  <c r="LB511"/>
  <c r="HV512"/>
  <c r="HR512"/>
  <c r="ID512"/>
  <c r="HZ512"/>
  <c r="IJ512"/>
  <c r="IM512"/>
  <c r="JR512"/>
  <c r="JN512"/>
  <c r="JZ512"/>
  <c r="JV512"/>
  <c r="KP512"/>
  <c r="KL512"/>
  <c r="KX512"/>
  <c r="KT512"/>
  <c r="MB512"/>
  <c r="ME512"/>
  <c r="IR513"/>
  <c r="IU513"/>
  <c r="JS513"/>
  <c r="JP513"/>
  <c r="LW513"/>
  <c r="LT513"/>
  <c r="IR514"/>
  <c r="IU514"/>
  <c r="JP514"/>
  <c r="JS514"/>
  <c r="KF514"/>
  <c r="KI514"/>
  <c r="LF514"/>
  <c r="LB514"/>
  <c r="MD514"/>
  <c r="LZ514"/>
  <c r="JX515"/>
  <c r="KA515"/>
  <c r="KN515"/>
  <c r="KQ515"/>
  <c r="KV515"/>
  <c r="KY515"/>
  <c r="LD515"/>
  <c r="LG515"/>
  <c r="LN515"/>
  <c r="LJ515"/>
  <c r="LV515"/>
  <c r="LR515"/>
  <c r="HV516"/>
  <c r="HR516"/>
  <c r="ID516"/>
  <c r="HZ516"/>
  <c r="IJ516"/>
  <c r="IM516"/>
  <c r="JR516"/>
  <c r="JN516"/>
  <c r="JZ516"/>
  <c r="JV516"/>
  <c r="KP516"/>
  <c r="KL516"/>
  <c r="KX516"/>
  <c r="KT516"/>
  <c r="MB516"/>
  <c r="ME516"/>
  <c r="IR517"/>
  <c r="IU517"/>
  <c r="JS517"/>
  <c r="JP517"/>
  <c r="HT518"/>
  <c r="HW518"/>
  <c r="IB518"/>
  <c r="IE518"/>
  <c r="IL518"/>
  <c r="IH518"/>
  <c r="JX518"/>
  <c r="KA518"/>
  <c r="KN518"/>
  <c r="KQ518"/>
  <c r="KV518"/>
  <c r="KY518"/>
  <c r="LD518"/>
  <c r="LG518"/>
  <c r="LN518"/>
  <c r="LJ518"/>
  <c r="LV518"/>
  <c r="LR518"/>
  <c r="LF519"/>
  <c r="LB519"/>
  <c r="MD519"/>
  <c r="LZ519"/>
  <c r="IR520"/>
  <c r="IU520"/>
  <c r="JP520"/>
  <c r="JS520"/>
  <c r="KF520"/>
  <c r="KI520"/>
  <c r="LF520"/>
  <c r="LB520"/>
  <c r="MD520"/>
  <c r="LZ520"/>
  <c r="KN521"/>
  <c r="KQ521"/>
  <c r="LG521"/>
  <c r="LD521"/>
  <c r="LV521"/>
  <c r="LR521"/>
  <c r="IL522"/>
  <c r="IH522"/>
  <c r="LD522"/>
  <c r="LG522"/>
  <c r="KN523"/>
  <c r="KQ523"/>
  <c r="LD523"/>
  <c r="LG523"/>
  <c r="LV523"/>
  <c r="LR523"/>
  <c r="IL524"/>
  <c r="IH524"/>
  <c r="LD524"/>
  <c r="LG524"/>
  <c r="KN525"/>
  <c r="KQ525"/>
  <c r="LG525"/>
  <c r="LD525"/>
  <c r="LV525"/>
  <c r="LR525"/>
  <c r="IL526"/>
  <c r="IH526"/>
  <c r="LD526"/>
  <c r="LG526"/>
  <c r="KN527"/>
  <c r="KQ527"/>
  <c r="LD527"/>
  <c r="LG527"/>
  <c r="LV527"/>
  <c r="LR527"/>
  <c r="FV510"/>
  <c r="GK510" s="1"/>
  <c r="HQ510"/>
  <c r="HR510" s="1"/>
  <c r="GG511"/>
  <c r="GU511" s="1"/>
  <c r="JO511"/>
  <c r="GF512"/>
  <c r="GT512" s="1"/>
  <c r="FW513"/>
  <c r="GU513" s="1"/>
  <c r="HR513"/>
  <c r="HZ513"/>
  <c r="IP513"/>
  <c r="LL513"/>
  <c r="MB513"/>
  <c r="FV514"/>
  <c r="GK514" s="1"/>
  <c r="HQ514"/>
  <c r="GG515"/>
  <c r="GU515" s="1"/>
  <c r="IJ515"/>
  <c r="JN515"/>
  <c r="JV515"/>
  <c r="KD515"/>
  <c r="KL515"/>
  <c r="KT515"/>
  <c r="GF516"/>
  <c r="GT516" s="1"/>
  <c r="FW517"/>
  <c r="GU517" s="1"/>
  <c r="HR517"/>
  <c r="HZ517"/>
  <c r="IP517"/>
  <c r="LL517"/>
  <c r="LT517"/>
  <c r="MB517"/>
  <c r="FV518"/>
  <c r="GK518" s="1"/>
  <c r="HQ518"/>
  <c r="GG519"/>
  <c r="GU519" s="1"/>
  <c r="IJ519"/>
  <c r="JN519"/>
  <c r="LL519"/>
  <c r="LT519"/>
  <c r="MB519"/>
  <c r="FV520"/>
  <c r="GK520" s="1"/>
  <c r="HQ520"/>
  <c r="GG521"/>
  <c r="GU521" s="1"/>
  <c r="JO521"/>
  <c r="GF522"/>
  <c r="GT522" s="1"/>
  <c r="KN522"/>
  <c r="LR522"/>
  <c r="FW523"/>
  <c r="GU523" s="1"/>
  <c r="IJ523"/>
  <c r="HQ524"/>
  <c r="HR524" s="1"/>
  <c r="GG525"/>
  <c r="GU525" s="1"/>
  <c r="JO525"/>
  <c r="GF526"/>
  <c r="GT526" s="1"/>
  <c r="KN526"/>
  <c r="LR526"/>
  <c r="FW527"/>
  <c r="GU527" s="1"/>
  <c r="IJ527"/>
  <c r="IQ528"/>
  <c r="IR528" s="1"/>
  <c r="JO528"/>
  <c r="LF528"/>
  <c r="LB528"/>
  <c r="FV528"/>
  <c r="GK528" s="1"/>
  <c r="LT529"/>
  <c r="LW529"/>
  <c r="IJ530"/>
  <c r="IM530"/>
  <c r="JR530"/>
  <c r="JN530"/>
  <c r="LF530"/>
  <c r="LB530"/>
  <c r="IJ531"/>
  <c r="IM531"/>
  <c r="JR531"/>
  <c r="JN531"/>
  <c r="LF531"/>
  <c r="LB531"/>
  <c r="IL532"/>
  <c r="IH532"/>
  <c r="KP532"/>
  <c r="KL532"/>
  <c r="IL533"/>
  <c r="IH533"/>
  <c r="KP533"/>
  <c r="KL533"/>
  <c r="IB534"/>
  <c r="IE534"/>
  <c r="IL534"/>
  <c r="IH534"/>
  <c r="JX534"/>
  <c r="KA534"/>
  <c r="KN534"/>
  <c r="KQ534"/>
  <c r="KV534"/>
  <c r="KY534"/>
  <c r="LD534"/>
  <c r="LG534"/>
  <c r="LN534"/>
  <c r="LJ534"/>
  <c r="LV534"/>
  <c r="LR534"/>
  <c r="IT535"/>
  <c r="IP535"/>
  <c r="IZ535"/>
  <c r="JC535"/>
  <c r="JX535"/>
  <c r="KA535"/>
  <c r="KN535"/>
  <c r="KQ535"/>
  <c r="KV535"/>
  <c r="KY535"/>
  <c r="LD535"/>
  <c r="LG535"/>
  <c r="LN535"/>
  <c r="LJ535"/>
  <c r="LV535"/>
  <c r="LR535"/>
  <c r="ML535"/>
  <c r="MH535"/>
  <c r="HV536"/>
  <c r="HR536"/>
  <c r="ID536"/>
  <c r="HZ536"/>
  <c r="IJ536"/>
  <c r="IM536"/>
  <c r="JR536"/>
  <c r="JN536"/>
  <c r="JZ536"/>
  <c r="JV536"/>
  <c r="KP536"/>
  <c r="KL536"/>
  <c r="KX536"/>
  <c r="KT536"/>
  <c r="MB536"/>
  <c r="ME536"/>
  <c r="HV537"/>
  <c r="HR537"/>
  <c r="ID537"/>
  <c r="HZ537"/>
  <c r="IM537"/>
  <c r="IJ537"/>
  <c r="JR537"/>
  <c r="JN537"/>
  <c r="KF537"/>
  <c r="KI537"/>
  <c r="LF537"/>
  <c r="LB537"/>
  <c r="FV511"/>
  <c r="GK511" s="1"/>
  <c r="LI511"/>
  <c r="LJ511" s="1"/>
  <c r="GF513"/>
  <c r="GT513" s="1"/>
  <c r="HS513"/>
  <c r="IM513"/>
  <c r="FV515"/>
  <c r="GK515" s="1"/>
  <c r="JO515"/>
  <c r="LO515"/>
  <c r="LW515"/>
  <c r="ME515"/>
  <c r="GF517"/>
  <c r="GT517" s="1"/>
  <c r="HS517"/>
  <c r="IM517"/>
  <c r="FV519"/>
  <c r="GK519" s="1"/>
  <c r="JO519"/>
  <c r="LI519"/>
  <c r="FV521"/>
  <c r="GK521" s="1"/>
  <c r="IM521"/>
  <c r="LI521"/>
  <c r="LJ521" s="1"/>
  <c r="GG522"/>
  <c r="GK522"/>
  <c r="GF523"/>
  <c r="GT523" s="1"/>
  <c r="HS523"/>
  <c r="HT523" s="1"/>
  <c r="KQ524"/>
  <c r="FV525"/>
  <c r="GK525" s="1"/>
  <c r="IM525"/>
  <c r="LI525"/>
  <c r="LJ525" s="1"/>
  <c r="GG526"/>
  <c r="GK526"/>
  <c r="GF527"/>
  <c r="GT527" s="1"/>
  <c r="HS527"/>
  <c r="HT527" s="1"/>
  <c r="LT528"/>
  <c r="LW528"/>
  <c r="IL529"/>
  <c r="IH529"/>
  <c r="LG529"/>
  <c r="LD529"/>
  <c r="LV529"/>
  <c r="LR529"/>
  <c r="LT530"/>
  <c r="LW530"/>
  <c r="LT531"/>
  <c r="LW531"/>
  <c r="IJ532"/>
  <c r="IM532"/>
  <c r="JR532"/>
  <c r="JN532"/>
  <c r="LF532"/>
  <c r="LB532"/>
  <c r="IJ533"/>
  <c r="IM533"/>
  <c r="JR533"/>
  <c r="JN533"/>
  <c r="LF533"/>
  <c r="LB533"/>
  <c r="HV534"/>
  <c r="HR534"/>
  <c r="ID534"/>
  <c r="HZ534"/>
  <c r="IJ534"/>
  <c r="IM534"/>
  <c r="JR534"/>
  <c r="JN534"/>
  <c r="JZ534"/>
  <c r="JV534"/>
  <c r="KP534"/>
  <c r="KL534"/>
  <c r="KX534"/>
  <c r="KT534"/>
  <c r="MB534"/>
  <c r="ME534"/>
  <c r="IB535"/>
  <c r="IE535"/>
  <c r="IL535"/>
  <c r="IH535"/>
  <c r="JZ535"/>
  <c r="JV535"/>
  <c r="KP535"/>
  <c r="KL535"/>
  <c r="KX535"/>
  <c r="KT535"/>
  <c r="MB535"/>
  <c r="ME535"/>
  <c r="IR536"/>
  <c r="IU536"/>
  <c r="JB536"/>
  <c r="IX536"/>
  <c r="KF536"/>
  <c r="KI536"/>
  <c r="LF536"/>
  <c r="LB536"/>
  <c r="MD536"/>
  <c r="LZ536"/>
  <c r="IU537"/>
  <c r="IR537"/>
  <c r="KH537"/>
  <c r="KD537"/>
  <c r="FV512"/>
  <c r="GK512" s="1"/>
  <c r="JN513"/>
  <c r="JV513"/>
  <c r="KD513"/>
  <c r="KL513"/>
  <c r="KT513"/>
  <c r="HR515"/>
  <c r="HZ515"/>
  <c r="IP515"/>
  <c r="FV516"/>
  <c r="GK516" s="1"/>
  <c r="JN517"/>
  <c r="JV517"/>
  <c r="KD517"/>
  <c r="KL517"/>
  <c r="KT517"/>
  <c r="HR519"/>
  <c r="HZ519"/>
  <c r="IP519"/>
  <c r="KL519"/>
  <c r="KT519"/>
  <c r="JO523"/>
  <c r="LR524"/>
  <c r="JO527"/>
  <c r="IL528"/>
  <c r="IH528"/>
  <c r="KN528"/>
  <c r="KQ528"/>
  <c r="LC528"/>
  <c r="LV528"/>
  <c r="LR528"/>
  <c r="GF528"/>
  <c r="GT528" s="1"/>
  <c r="IJ529"/>
  <c r="IM529"/>
  <c r="JR529"/>
  <c r="JN529"/>
  <c r="MB529"/>
  <c r="ME529"/>
  <c r="KN530"/>
  <c r="KQ530"/>
  <c r="LG530"/>
  <c r="LD530"/>
  <c r="LV530"/>
  <c r="LR530"/>
  <c r="LD531"/>
  <c r="LG531"/>
  <c r="LV531"/>
  <c r="LR531"/>
  <c r="JS532"/>
  <c r="JP532"/>
  <c r="LW532"/>
  <c r="LT532"/>
  <c r="LT533"/>
  <c r="LW533"/>
  <c r="IR534"/>
  <c r="IU534"/>
  <c r="KF534"/>
  <c r="KI534"/>
  <c r="LF534"/>
  <c r="LB534"/>
  <c r="MD534"/>
  <c r="LZ534"/>
  <c r="HV535"/>
  <c r="HR535"/>
  <c r="ID535"/>
  <c r="HZ535"/>
  <c r="IJ535"/>
  <c r="IM535"/>
  <c r="JR535"/>
  <c r="JN535"/>
  <c r="KF535"/>
  <c r="KI535"/>
  <c r="LF535"/>
  <c r="LB535"/>
  <c r="MD535"/>
  <c r="LZ535"/>
  <c r="IT536"/>
  <c r="IP536"/>
  <c r="IZ536"/>
  <c r="JC536"/>
  <c r="KH536"/>
  <c r="KD536"/>
  <c r="LL536"/>
  <c r="LO536"/>
  <c r="LT536"/>
  <c r="LW536"/>
  <c r="MJ536"/>
  <c r="MM536"/>
  <c r="IT537"/>
  <c r="IP537"/>
  <c r="JX537"/>
  <c r="KA537"/>
  <c r="KN537"/>
  <c r="KQ537"/>
  <c r="KV537"/>
  <c r="KY537"/>
  <c r="LG537"/>
  <c r="LD537"/>
  <c r="FV513"/>
  <c r="GF515"/>
  <c r="GT515" s="1"/>
  <c r="FV517"/>
  <c r="GG524"/>
  <c r="IJ528"/>
  <c r="IM528"/>
  <c r="JR528"/>
  <c r="JN528"/>
  <c r="KK528"/>
  <c r="KS528"/>
  <c r="KT528" s="1"/>
  <c r="JS529"/>
  <c r="JP529"/>
  <c r="LF529"/>
  <c r="LB529"/>
  <c r="MD529"/>
  <c r="LZ529"/>
  <c r="IL530"/>
  <c r="IH530"/>
  <c r="KP530"/>
  <c r="KL530"/>
  <c r="IL531"/>
  <c r="IH531"/>
  <c r="KN532"/>
  <c r="KQ532"/>
  <c r="LD532"/>
  <c r="LG532"/>
  <c r="LV532"/>
  <c r="LR532"/>
  <c r="KN533"/>
  <c r="KQ533"/>
  <c r="LG533"/>
  <c r="LD533"/>
  <c r="LV533"/>
  <c r="LR533"/>
  <c r="IT534"/>
  <c r="IP534"/>
  <c r="KH534"/>
  <c r="KD534"/>
  <c r="LL534"/>
  <c r="LO534"/>
  <c r="LT534"/>
  <c r="LW534"/>
  <c r="IR535"/>
  <c r="IU535"/>
  <c r="JB535"/>
  <c r="IX535"/>
  <c r="KH535"/>
  <c r="KD535"/>
  <c r="LL535"/>
  <c r="LO535"/>
  <c r="LT535"/>
  <c r="LW535"/>
  <c r="MJ535"/>
  <c r="MM535"/>
  <c r="IB536"/>
  <c r="IE536"/>
  <c r="IL536"/>
  <c r="IH536"/>
  <c r="JX536"/>
  <c r="KA536"/>
  <c r="KN536"/>
  <c r="KQ536"/>
  <c r="KV536"/>
  <c r="KY536"/>
  <c r="LD536"/>
  <c r="LG536"/>
  <c r="LN536"/>
  <c r="LJ536"/>
  <c r="LV536"/>
  <c r="LR536"/>
  <c r="ML536"/>
  <c r="MH536"/>
  <c r="HW537"/>
  <c r="HT537"/>
  <c r="IE537"/>
  <c r="IB537"/>
  <c r="IL537"/>
  <c r="IH537"/>
  <c r="JZ537"/>
  <c r="JV537"/>
  <c r="KP537"/>
  <c r="KL537"/>
  <c r="KX537"/>
  <c r="KT537"/>
  <c r="FV529"/>
  <c r="HQ529"/>
  <c r="HR529" s="1"/>
  <c r="GG530"/>
  <c r="GU530" s="1"/>
  <c r="JO530"/>
  <c r="GF531"/>
  <c r="GT531" s="1"/>
  <c r="HS531"/>
  <c r="HT531" s="1"/>
  <c r="FV532"/>
  <c r="HQ532"/>
  <c r="HR532" s="1"/>
  <c r="GG533"/>
  <c r="GU533" s="1"/>
  <c r="JO533"/>
  <c r="GF534"/>
  <c r="GT534" s="1"/>
  <c r="HS534"/>
  <c r="FW535"/>
  <c r="GU535" s="1"/>
  <c r="GF536"/>
  <c r="GT536" s="1"/>
  <c r="HS536"/>
  <c r="MB537"/>
  <c r="ME537"/>
  <c r="GG537"/>
  <c r="GU537" s="1"/>
  <c r="HV538"/>
  <c r="HR538"/>
  <c r="ID538"/>
  <c r="HZ538"/>
  <c r="IJ538"/>
  <c r="IM538"/>
  <c r="JR538"/>
  <c r="JN538"/>
  <c r="LF538"/>
  <c r="LB538"/>
  <c r="MD538"/>
  <c r="LZ538"/>
  <c r="KQ539"/>
  <c r="KN539"/>
  <c r="LD539"/>
  <c r="LG539"/>
  <c r="LV539"/>
  <c r="LR539"/>
  <c r="IT540"/>
  <c r="IP540"/>
  <c r="IZ540"/>
  <c r="JC540"/>
  <c r="JX540"/>
  <c r="KA540"/>
  <c r="KN540"/>
  <c r="KQ540"/>
  <c r="KV540"/>
  <c r="KY540"/>
  <c r="LD540"/>
  <c r="LG540"/>
  <c r="LN540"/>
  <c r="LJ540"/>
  <c r="LV540"/>
  <c r="LR540"/>
  <c r="ML540"/>
  <c r="MH540"/>
  <c r="LT541"/>
  <c r="LW541"/>
  <c r="LT542"/>
  <c r="LW542"/>
  <c r="IR543"/>
  <c r="IU543"/>
  <c r="JS543"/>
  <c r="JP543"/>
  <c r="LL543"/>
  <c r="LO543"/>
  <c r="LT543"/>
  <c r="LW543"/>
  <c r="IL544"/>
  <c r="IH544"/>
  <c r="KQ544"/>
  <c r="KN544"/>
  <c r="LD544"/>
  <c r="LG544"/>
  <c r="LV544"/>
  <c r="LR544"/>
  <c r="KN545"/>
  <c r="KQ545"/>
  <c r="LD545"/>
  <c r="LG545"/>
  <c r="LV545"/>
  <c r="LR545"/>
  <c r="FW529"/>
  <c r="GU529" s="1"/>
  <c r="FV530"/>
  <c r="GK530" s="1"/>
  <c r="HQ530"/>
  <c r="HR530" s="1"/>
  <c r="JO531"/>
  <c r="FW532"/>
  <c r="GU532" s="1"/>
  <c r="FV533"/>
  <c r="GK533" s="1"/>
  <c r="HQ533"/>
  <c r="HR533" s="1"/>
  <c r="GF535"/>
  <c r="GT535" s="1"/>
  <c r="HS535"/>
  <c r="GK536"/>
  <c r="JO536"/>
  <c r="MD537"/>
  <c r="LZ537"/>
  <c r="FV537"/>
  <c r="GK537" s="1"/>
  <c r="JO537"/>
  <c r="IR538"/>
  <c r="IU538"/>
  <c r="JS538"/>
  <c r="JP538"/>
  <c r="LL538"/>
  <c r="LO538"/>
  <c r="LT538"/>
  <c r="LW538"/>
  <c r="IL539"/>
  <c r="IH539"/>
  <c r="KP539"/>
  <c r="KL539"/>
  <c r="IB540"/>
  <c r="IE540"/>
  <c r="IL540"/>
  <c r="IH540"/>
  <c r="JJ540"/>
  <c r="JF540"/>
  <c r="JZ540"/>
  <c r="JV540"/>
  <c r="KP540"/>
  <c r="KL540"/>
  <c r="KX540"/>
  <c r="KT540"/>
  <c r="MB540"/>
  <c r="ME540"/>
  <c r="KN541"/>
  <c r="KQ541"/>
  <c r="LG541"/>
  <c r="LD541"/>
  <c r="LV541"/>
  <c r="LR541"/>
  <c r="KQ542"/>
  <c r="KN542"/>
  <c r="LD542"/>
  <c r="LG542"/>
  <c r="LV542"/>
  <c r="LR542"/>
  <c r="IT543"/>
  <c r="IP543"/>
  <c r="KN543"/>
  <c r="KQ543"/>
  <c r="KV543"/>
  <c r="KY543"/>
  <c r="LD543"/>
  <c r="LG543"/>
  <c r="LN543"/>
  <c r="LJ543"/>
  <c r="LV543"/>
  <c r="LR543"/>
  <c r="IJ544"/>
  <c r="IM544"/>
  <c r="JR544"/>
  <c r="JN544"/>
  <c r="KP544"/>
  <c r="KL544"/>
  <c r="IL545"/>
  <c r="IH545"/>
  <c r="KP545"/>
  <c r="KL545"/>
  <c r="IL546"/>
  <c r="IH546"/>
  <c r="LD546"/>
  <c r="LG546"/>
  <c r="HS529"/>
  <c r="HT529" s="1"/>
  <c r="FV531"/>
  <c r="GK531" s="1"/>
  <c r="HS532"/>
  <c r="HT532" s="1"/>
  <c r="FV534"/>
  <c r="GK534" s="1"/>
  <c r="JO534"/>
  <c r="JO535"/>
  <c r="LL537"/>
  <c r="LO537"/>
  <c r="LT537"/>
  <c r="LW537"/>
  <c r="LI537"/>
  <c r="IT538"/>
  <c r="IP538"/>
  <c r="KN538"/>
  <c r="KQ538"/>
  <c r="KV538"/>
  <c r="KY538"/>
  <c r="LD538"/>
  <c r="LG538"/>
  <c r="LN538"/>
  <c r="LJ538"/>
  <c r="LV538"/>
  <c r="LR538"/>
  <c r="IJ539"/>
  <c r="IM539"/>
  <c r="JR539"/>
  <c r="JN539"/>
  <c r="LF539"/>
  <c r="LB539"/>
  <c r="HV540"/>
  <c r="HR540"/>
  <c r="ID540"/>
  <c r="HZ540"/>
  <c r="IJ540"/>
  <c r="IM540"/>
  <c r="JH540"/>
  <c r="JK540"/>
  <c r="JR540"/>
  <c r="JN540"/>
  <c r="KF540"/>
  <c r="KI540"/>
  <c r="LF540"/>
  <c r="LB540"/>
  <c r="MD540"/>
  <c r="LZ540"/>
  <c r="IL541"/>
  <c r="IH541"/>
  <c r="KP541"/>
  <c r="KL541"/>
  <c r="IL542"/>
  <c r="IH542"/>
  <c r="KP542"/>
  <c r="KL542"/>
  <c r="IB543"/>
  <c r="IE543"/>
  <c r="IL543"/>
  <c r="IH543"/>
  <c r="KP543"/>
  <c r="KL543"/>
  <c r="KX543"/>
  <c r="KT543"/>
  <c r="MB543"/>
  <c r="ME543"/>
  <c r="LF544"/>
  <c r="LB544"/>
  <c r="IM545"/>
  <c r="IJ545"/>
  <c r="JR545"/>
  <c r="JN545"/>
  <c r="LF545"/>
  <c r="LB545"/>
  <c r="IJ546"/>
  <c r="IM546"/>
  <c r="JR546"/>
  <c r="JN546"/>
  <c r="LV537"/>
  <c r="LR537"/>
  <c r="IB538"/>
  <c r="IE538"/>
  <c r="IL538"/>
  <c r="IH538"/>
  <c r="KP538"/>
  <c r="KL538"/>
  <c r="KX538"/>
  <c r="KT538"/>
  <c r="MB538"/>
  <c r="ME538"/>
  <c r="LT539"/>
  <c r="LW539"/>
  <c r="IR540"/>
  <c r="IU540"/>
  <c r="JB540"/>
  <c r="IX540"/>
  <c r="KH540"/>
  <c r="KD540"/>
  <c r="LL540"/>
  <c r="LO540"/>
  <c r="LT540"/>
  <c r="LW540"/>
  <c r="MJ540"/>
  <c r="MM540"/>
  <c r="IJ541"/>
  <c r="IM541"/>
  <c r="JR541"/>
  <c r="JN541"/>
  <c r="LF541"/>
  <c r="LB541"/>
  <c r="IJ542"/>
  <c r="IM542"/>
  <c r="JR542"/>
  <c r="JN542"/>
  <c r="LF542"/>
  <c r="LB542"/>
  <c r="HV543"/>
  <c r="HR543"/>
  <c r="ID543"/>
  <c r="HZ543"/>
  <c r="IJ543"/>
  <c r="IM543"/>
  <c r="JR543"/>
  <c r="JN543"/>
  <c r="LF543"/>
  <c r="LB543"/>
  <c r="MD543"/>
  <c r="LZ543"/>
  <c r="LT544"/>
  <c r="LW544"/>
  <c r="LT545"/>
  <c r="LW545"/>
  <c r="JS546"/>
  <c r="JP546"/>
  <c r="LF546"/>
  <c r="LB546"/>
  <c r="FW538"/>
  <c r="GU538" s="1"/>
  <c r="GF539"/>
  <c r="GT539" s="1"/>
  <c r="HS539"/>
  <c r="HT539" s="1"/>
  <c r="FW540"/>
  <c r="GU540" s="1"/>
  <c r="GG541"/>
  <c r="GU541" s="1"/>
  <c r="JO541"/>
  <c r="GF542"/>
  <c r="GT542" s="1"/>
  <c r="HS542"/>
  <c r="HT542" s="1"/>
  <c r="FW543"/>
  <c r="GU543" s="1"/>
  <c r="GF544"/>
  <c r="GT544" s="1"/>
  <c r="HS544"/>
  <c r="HT544" s="1"/>
  <c r="FW545"/>
  <c r="GU545" s="1"/>
  <c r="FV546"/>
  <c r="GK546" s="1"/>
  <c r="HQ546"/>
  <c r="HR546" s="1"/>
  <c r="LV546"/>
  <c r="KQ547"/>
  <c r="KN547"/>
  <c r="LC547"/>
  <c r="LV547"/>
  <c r="LR547"/>
  <c r="LT548"/>
  <c r="LW548"/>
  <c r="IJ549"/>
  <c r="IM549"/>
  <c r="KP549"/>
  <c r="KL549"/>
  <c r="IL550"/>
  <c r="IH550"/>
  <c r="KP550"/>
  <c r="KL550"/>
  <c r="IT551"/>
  <c r="IP551"/>
  <c r="KH551"/>
  <c r="KD551"/>
  <c r="LL551"/>
  <c r="LO551"/>
  <c r="LT551"/>
  <c r="LW551"/>
  <c r="KN552"/>
  <c r="KQ552"/>
  <c r="LD552"/>
  <c r="LG552"/>
  <c r="LV552"/>
  <c r="LR552"/>
  <c r="JB553"/>
  <c r="IX553"/>
  <c r="KH553"/>
  <c r="KD553"/>
  <c r="LL553"/>
  <c r="LO553"/>
  <c r="GF538"/>
  <c r="GT538" s="1"/>
  <c r="HS538"/>
  <c r="JO539"/>
  <c r="GF540"/>
  <c r="GT540" s="1"/>
  <c r="HS540"/>
  <c r="JO540"/>
  <c r="FV541"/>
  <c r="GK541" s="1"/>
  <c r="HQ541"/>
  <c r="HR541" s="1"/>
  <c r="JO542"/>
  <c r="GF543"/>
  <c r="GT543" s="1"/>
  <c r="HS543"/>
  <c r="JO544"/>
  <c r="GF545"/>
  <c r="GT545" s="1"/>
  <c r="HS545"/>
  <c r="HT545" s="1"/>
  <c r="HQ547"/>
  <c r="HR547" s="1"/>
  <c r="GF547"/>
  <c r="IJ547"/>
  <c r="IM547"/>
  <c r="JR547"/>
  <c r="JN547"/>
  <c r="KP547"/>
  <c r="KL547"/>
  <c r="GK547"/>
  <c r="KN548"/>
  <c r="KQ548"/>
  <c r="LD548"/>
  <c r="LG548"/>
  <c r="LV548"/>
  <c r="LR548"/>
  <c r="JS549"/>
  <c r="JP549"/>
  <c r="LF549"/>
  <c r="LB549"/>
  <c r="JR550"/>
  <c r="JN550"/>
  <c r="LF550"/>
  <c r="LB550"/>
  <c r="HT551"/>
  <c r="HW551"/>
  <c r="IB551"/>
  <c r="IE551"/>
  <c r="IL551"/>
  <c r="IH551"/>
  <c r="JX551"/>
  <c r="KA551"/>
  <c r="KN551"/>
  <c r="KQ551"/>
  <c r="KV551"/>
  <c r="KY551"/>
  <c r="LD551"/>
  <c r="LG551"/>
  <c r="LN551"/>
  <c r="LJ551"/>
  <c r="LV551"/>
  <c r="LR551"/>
  <c r="IL552"/>
  <c r="IH552"/>
  <c r="KP552"/>
  <c r="KL552"/>
  <c r="MB552"/>
  <c r="ME552"/>
  <c r="IT553"/>
  <c r="IP553"/>
  <c r="JX553"/>
  <c r="KA553"/>
  <c r="KN553"/>
  <c r="KQ553"/>
  <c r="KV553"/>
  <c r="KY553"/>
  <c r="LD553"/>
  <c r="LG553"/>
  <c r="LV553"/>
  <c r="LR553"/>
  <c r="ML553"/>
  <c r="MH553"/>
  <c r="HW554"/>
  <c r="HT554"/>
  <c r="IB554"/>
  <c r="IE554"/>
  <c r="LN558"/>
  <c r="LJ558"/>
  <c r="LV558"/>
  <c r="LR558"/>
  <c r="FV539"/>
  <c r="GK539" s="1"/>
  <c r="FV542"/>
  <c r="GK542" s="1"/>
  <c r="FV544"/>
  <c r="GK544" s="1"/>
  <c r="JO545"/>
  <c r="HS546"/>
  <c r="HT546" s="1"/>
  <c r="LT546"/>
  <c r="GJ547"/>
  <c r="LF547"/>
  <c r="LB547"/>
  <c r="IL548"/>
  <c r="IH548"/>
  <c r="KP548"/>
  <c r="KL548"/>
  <c r="LW549"/>
  <c r="LT549"/>
  <c r="JR549"/>
  <c r="LT550"/>
  <c r="LW550"/>
  <c r="HV551"/>
  <c r="HR551"/>
  <c r="ID551"/>
  <c r="HZ551"/>
  <c r="IJ551"/>
  <c r="IM551"/>
  <c r="JR551"/>
  <c r="JN551"/>
  <c r="JZ551"/>
  <c r="JV551"/>
  <c r="KP551"/>
  <c r="KL551"/>
  <c r="KX551"/>
  <c r="KT551"/>
  <c r="MB551"/>
  <c r="ME551"/>
  <c r="JR552"/>
  <c r="JN552"/>
  <c r="LF552"/>
  <c r="LB552"/>
  <c r="MD552"/>
  <c r="LZ552"/>
  <c r="IB553"/>
  <c r="IE553"/>
  <c r="IL553"/>
  <c r="IH553"/>
  <c r="IR553"/>
  <c r="IU553"/>
  <c r="JZ553"/>
  <c r="JV553"/>
  <c r="KP553"/>
  <c r="KL553"/>
  <c r="KX553"/>
  <c r="KT553"/>
  <c r="IJ554"/>
  <c r="IM554"/>
  <c r="IB556"/>
  <c r="IE556"/>
  <c r="IR556"/>
  <c r="IU556"/>
  <c r="IR558"/>
  <c r="IU558"/>
  <c r="FV538"/>
  <c r="FV543"/>
  <c r="KK546"/>
  <c r="KS546"/>
  <c r="KT546" s="1"/>
  <c r="KN546"/>
  <c r="GI547"/>
  <c r="IO547"/>
  <c r="IP547" s="1"/>
  <c r="JP547"/>
  <c r="JS547"/>
  <c r="LK547"/>
  <c r="LL547" s="1"/>
  <c r="LT547"/>
  <c r="LW547"/>
  <c r="IM548"/>
  <c r="IJ548"/>
  <c r="JR548"/>
  <c r="JN548"/>
  <c r="LF548"/>
  <c r="LB548"/>
  <c r="IL549"/>
  <c r="IH549"/>
  <c r="LD549"/>
  <c r="LG549"/>
  <c r="KN550"/>
  <c r="KQ550"/>
  <c r="LG550"/>
  <c r="LD550"/>
  <c r="LV550"/>
  <c r="LR550"/>
  <c r="IR551"/>
  <c r="IU551"/>
  <c r="JP551"/>
  <c r="JS551"/>
  <c r="KF551"/>
  <c r="KI551"/>
  <c r="LF551"/>
  <c r="LB551"/>
  <c r="MD551"/>
  <c r="LZ551"/>
  <c r="LT552"/>
  <c r="LW552"/>
  <c r="JR553"/>
  <c r="JN553"/>
  <c r="KF553"/>
  <c r="KI553"/>
  <c r="LF553"/>
  <c r="LB553"/>
  <c r="MD553"/>
  <c r="LZ553"/>
  <c r="KF560"/>
  <c r="KI560"/>
  <c r="KV560"/>
  <c r="KY560"/>
  <c r="FW548"/>
  <c r="GU548" s="1"/>
  <c r="FV549"/>
  <c r="GK549" s="1"/>
  <c r="HQ549"/>
  <c r="HR549" s="1"/>
  <c r="GG550"/>
  <c r="GU550" s="1"/>
  <c r="JO550"/>
  <c r="GF551"/>
  <c r="GT551" s="1"/>
  <c r="FW552"/>
  <c r="GU552" s="1"/>
  <c r="IJ552"/>
  <c r="LW553"/>
  <c r="LT553"/>
  <c r="MM553"/>
  <c r="MJ553"/>
  <c r="FW553"/>
  <c r="HR553"/>
  <c r="HZ553"/>
  <c r="LI553"/>
  <c r="HV554"/>
  <c r="HR554"/>
  <c r="ID554"/>
  <c r="HZ554"/>
  <c r="GF554"/>
  <c r="KP554"/>
  <c r="LB554"/>
  <c r="MD554"/>
  <c r="HQ555"/>
  <c r="GF555"/>
  <c r="ID555"/>
  <c r="HZ555"/>
  <c r="IT555"/>
  <c r="IP555"/>
  <c r="KF555"/>
  <c r="KI555"/>
  <c r="KN555"/>
  <c r="KQ555"/>
  <c r="KV555"/>
  <c r="KY555"/>
  <c r="IR555"/>
  <c r="JR555"/>
  <c r="KL555"/>
  <c r="LF555"/>
  <c r="LR555"/>
  <c r="LZ555"/>
  <c r="GI556"/>
  <c r="IT556"/>
  <c r="IP556"/>
  <c r="JX556"/>
  <c r="KA556"/>
  <c r="KN556"/>
  <c r="KQ556"/>
  <c r="KV556"/>
  <c r="KY556"/>
  <c r="LD556"/>
  <c r="LG556"/>
  <c r="GJ556"/>
  <c r="HS556"/>
  <c r="IM556"/>
  <c r="KH556"/>
  <c r="KT556"/>
  <c r="LN556"/>
  <c r="LZ556"/>
  <c r="IL557"/>
  <c r="IH557"/>
  <c r="MB557"/>
  <c r="ME557"/>
  <c r="IR557"/>
  <c r="JR557"/>
  <c r="KD557"/>
  <c r="KX557"/>
  <c r="LJ557"/>
  <c r="MD557"/>
  <c r="HV558"/>
  <c r="HR558"/>
  <c r="ID558"/>
  <c r="HZ558"/>
  <c r="KI558"/>
  <c r="KF558"/>
  <c r="GF558"/>
  <c r="GT558" s="1"/>
  <c r="JZ558"/>
  <c r="JV558"/>
  <c r="KP558"/>
  <c r="KL558"/>
  <c r="LF558"/>
  <c r="LB558"/>
  <c r="GJ559"/>
  <c r="IR559"/>
  <c r="IU559"/>
  <c r="JO559"/>
  <c r="LF559"/>
  <c r="LB559"/>
  <c r="MD559"/>
  <c r="MF559" s="1"/>
  <c r="OA559" s="1"/>
  <c r="LZ559"/>
  <c r="IH559"/>
  <c r="JX559"/>
  <c r="LD559"/>
  <c r="IM560"/>
  <c r="IJ560"/>
  <c r="JR560"/>
  <c r="JN560"/>
  <c r="LF560"/>
  <c r="LB560"/>
  <c r="MD560"/>
  <c r="MF560" s="1"/>
  <c r="OA560" s="1"/>
  <c r="LZ560"/>
  <c r="FV560"/>
  <c r="GK560" s="1"/>
  <c r="LO560"/>
  <c r="GI561"/>
  <c r="IO561"/>
  <c r="JX561"/>
  <c r="KA561"/>
  <c r="KN561"/>
  <c r="KQ561"/>
  <c r="KV561"/>
  <c r="KY561"/>
  <c r="LC561"/>
  <c r="HT561"/>
  <c r="JZ561"/>
  <c r="KL561"/>
  <c r="LF561"/>
  <c r="LR561"/>
  <c r="GF548"/>
  <c r="GT548" s="1"/>
  <c r="HS548"/>
  <c r="HT548" s="1"/>
  <c r="KQ549"/>
  <c r="FV550"/>
  <c r="GK550" s="1"/>
  <c r="IM550"/>
  <c r="GF552"/>
  <c r="GT552" s="1"/>
  <c r="HS552"/>
  <c r="HT552" s="1"/>
  <c r="GJ553"/>
  <c r="HS553"/>
  <c r="IM553"/>
  <c r="JC553"/>
  <c r="JB554"/>
  <c r="IX554"/>
  <c r="KH554"/>
  <c r="KD555"/>
  <c r="IL556"/>
  <c r="IH556"/>
  <c r="MB556"/>
  <c r="ME556"/>
  <c r="JZ556"/>
  <c r="KL556"/>
  <c r="HQ557"/>
  <c r="GF557"/>
  <c r="ID557"/>
  <c r="HZ557"/>
  <c r="KF557"/>
  <c r="KI557"/>
  <c r="IJ557"/>
  <c r="LB557"/>
  <c r="JS558"/>
  <c r="JP558"/>
  <c r="LO558"/>
  <c r="LL558"/>
  <c r="LW558"/>
  <c r="LT558"/>
  <c r="KH559"/>
  <c r="KD559"/>
  <c r="IT559"/>
  <c r="IU560"/>
  <c r="IR560"/>
  <c r="KH560"/>
  <c r="KD560"/>
  <c r="HV560"/>
  <c r="HR560"/>
  <c r="IL560"/>
  <c r="IH560"/>
  <c r="JO560"/>
  <c r="IL561"/>
  <c r="IH561"/>
  <c r="ME561"/>
  <c r="MB561"/>
  <c r="KX561"/>
  <c r="IL562"/>
  <c r="IH562"/>
  <c r="KP562"/>
  <c r="KL562"/>
  <c r="IB563"/>
  <c r="IE563"/>
  <c r="IL563"/>
  <c r="IH563"/>
  <c r="JZ563"/>
  <c r="JV563"/>
  <c r="KP563"/>
  <c r="KL563"/>
  <c r="KX563"/>
  <c r="KT563"/>
  <c r="ME563"/>
  <c r="MB563"/>
  <c r="IB564"/>
  <c r="IE564"/>
  <c r="IL564"/>
  <c r="IH564"/>
  <c r="JZ564"/>
  <c r="JV564"/>
  <c r="KP564"/>
  <c r="KL564"/>
  <c r="KX564"/>
  <c r="KT564"/>
  <c r="MB564"/>
  <c r="ME564"/>
  <c r="HW565"/>
  <c r="HT565"/>
  <c r="IE565"/>
  <c r="IB565"/>
  <c r="IL565"/>
  <c r="IH565"/>
  <c r="KP565"/>
  <c r="KL565"/>
  <c r="KX565"/>
  <c r="KT565"/>
  <c r="MB565"/>
  <c r="ME565"/>
  <c r="JO548"/>
  <c r="JN549"/>
  <c r="LR549"/>
  <c r="FV551"/>
  <c r="GK551" s="1"/>
  <c r="JO552"/>
  <c r="ME553"/>
  <c r="MB553"/>
  <c r="JO553"/>
  <c r="GI554"/>
  <c r="IO554"/>
  <c r="JX554"/>
  <c r="KA554"/>
  <c r="KN554"/>
  <c r="KQ554"/>
  <c r="KV554"/>
  <c r="KY554"/>
  <c r="LC554"/>
  <c r="JC554"/>
  <c r="GI555"/>
  <c r="HT555"/>
  <c r="HV556"/>
  <c r="HR556"/>
  <c r="ID556"/>
  <c r="HZ556"/>
  <c r="KF556"/>
  <c r="KI556"/>
  <c r="GJ557"/>
  <c r="LL557"/>
  <c r="LO557"/>
  <c r="LT557"/>
  <c r="LW557"/>
  <c r="IB557"/>
  <c r="IT558"/>
  <c r="IP558"/>
  <c r="KA558"/>
  <c r="JX558"/>
  <c r="KQ558"/>
  <c r="KN558"/>
  <c r="KY558"/>
  <c r="KV558"/>
  <c r="LG558"/>
  <c r="LD558"/>
  <c r="GJ558"/>
  <c r="HS558"/>
  <c r="JR558"/>
  <c r="JN558"/>
  <c r="KH558"/>
  <c r="KD558"/>
  <c r="KX558"/>
  <c r="KT558"/>
  <c r="MD558"/>
  <c r="LZ558"/>
  <c r="GG559"/>
  <c r="IB559"/>
  <c r="IE559"/>
  <c r="LN559"/>
  <c r="LJ559"/>
  <c r="LV559"/>
  <c r="LR559"/>
  <c r="KN559"/>
  <c r="LT559"/>
  <c r="GI560"/>
  <c r="LN560"/>
  <c r="LJ560"/>
  <c r="LV560"/>
  <c r="LR560"/>
  <c r="HQ561"/>
  <c r="GF561"/>
  <c r="GT561" s="1"/>
  <c r="ID561"/>
  <c r="HZ561"/>
  <c r="KF561"/>
  <c r="KI561"/>
  <c r="IJ561"/>
  <c r="IL554"/>
  <c r="IH554"/>
  <c r="JP554"/>
  <c r="JS554"/>
  <c r="LL554"/>
  <c r="LO554"/>
  <c r="MB554"/>
  <c r="ME554"/>
  <c r="IU554"/>
  <c r="LD555"/>
  <c r="LG555"/>
  <c r="LL555"/>
  <c r="LO555"/>
  <c r="MB555"/>
  <c r="ME555"/>
  <c r="JB556"/>
  <c r="JD556" s="1"/>
  <c r="NQ556" s="1"/>
  <c r="IX556"/>
  <c r="LL556"/>
  <c r="LO556"/>
  <c r="LT556"/>
  <c r="LW556"/>
  <c r="MJ556"/>
  <c r="MM556"/>
  <c r="GI557"/>
  <c r="IO557"/>
  <c r="JX557"/>
  <c r="KA557"/>
  <c r="KN557"/>
  <c r="KQ557"/>
  <c r="KV557"/>
  <c r="KY557"/>
  <c r="LD557"/>
  <c r="LG557"/>
  <c r="HT557"/>
  <c r="IL558"/>
  <c r="IN558" s="1"/>
  <c r="NO558" s="1"/>
  <c r="IH558"/>
  <c r="ME558"/>
  <c r="MB558"/>
  <c r="IE558"/>
  <c r="GF559"/>
  <c r="GT559" s="1"/>
  <c r="HY559"/>
  <c r="IJ559"/>
  <c r="IM559"/>
  <c r="JR559"/>
  <c r="JN559"/>
  <c r="JZ559"/>
  <c r="JV559"/>
  <c r="KK559"/>
  <c r="KS559"/>
  <c r="KF559"/>
  <c r="LL559"/>
  <c r="HS560"/>
  <c r="IA560"/>
  <c r="JZ560"/>
  <c r="KB560" s="1"/>
  <c r="NT560" s="1"/>
  <c r="JV560"/>
  <c r="KP560"/>
  <c r="KL560"/>
  <c r="KX560"/>
  <c r="KT560"/>
  <c r="ID560"/>
  <c r="HZ560"/>
  <c r="IT560"/>
  <c r="IP560"/>
  <c r="KQ560"/>
  <c r="LW560"/>
  <c r="GJ561"/>
  <c r="LK561"/>
  <c r="LT561"/>
  <c r="LW561"/>
  <c r="IB561"/>
  <c r="LZ561"/>
  <c r="FW554"/>
  <c r="GU554" s="1"/>
  <c r="FW556"/>
  <c r="FW558"/>
  <c r="GU558" s="1"/>
  <c r="FV559"/>
  <c r="GK559" s="1"/>
  <c r="HQ559"/>
  <c r="GG560"/>
  <c r="GU560" s="1"/>
  <c r="KQ562"/>
  <c r="KN562"/>
  <c r="LD562"/>
  <c r="LG562"/>
  <c r="LV562"/>
  <c r="LR562"/>
  <c r="IT563"/>
  <c r="IP563"/>
  <c r="KA563"/>
  <c r="JX563"/>
  <c r="KQ563"/>
  <c r="KN563"/>
  <c r="KY563"/>
  <c r="KV563"/>
  <c r="LG563"/>
  <c r="LD563"/>
  <c r="LN563"/>
  <c r="LJ563"/>
  <c r="LV563"/>
  <c r="LR563"/>
  <c r="IT564"/>
  <c r="IP564"/>
  <c r="JX564"/>
  <c r="KA564"/>
  <c r="KN564"/>
  <c r="KQ564"/>
  <c r="KV564"/>
  <c r="KY564"/>
  <c r="LD564"/>
  <c r="LG564"/>
  <c r="LN564"/>
  <c r="LJ564"/>
  <c r="LV564"/>
  <c r="LR564"/>
  <c r="KN565"/>
  <c r="KQ565"/>
  <c r="KV565"/>
  <c r="KY565"/>
  <c r="LD565"/>
  <c r="LG565"/>
  <c r="LN565"/>
  <c r="LJ565"/>
  <c r="LV565"/>
  <c r="LR565"/>
  <c r="KI554"/>
  <c r="LW554"/>
  <c r="LX554" s="1"/>
  <c r="NZ554" s="1"/>
  <c r="MM554"/>
  <c r="MN554" s="1"/>
  <c r="OB554" s="1"/>
  <c r="FV555"/>
  <c r="GK555" s="1"/>
  <c r="JO555"/>
  <c r="KA555"/>
  <c r="KB555" s="1"/>
  <c r="NT555" s="1"/>
  <c r="LW555"/>
  <c r="LX555" s="1"/>
  <c r="NZ555" s="1"/>
  <c r="JO556"/>
  <c r="FV557"/>
  <c r="GK557" s="1"/>
  <c r="JO557"/>
  <c r="HS559"/>
  <c r="FV561"/>
  <c r="GK561" s="1"/>
  <c r="JO561"/>
  <c r="IJ562"/>
  <c r="IM562"/>
  <c r="JR562"/>
  <c r="JN562"/>
  <c r="LF562"/>
  <c r="LB562"/>
  <c r="HV563"/>
  <c r="HR563"/>
  <c r="ID563"/>
  <c r="HZ563"/>
  <c r="IJ563"/>
  <c r="IM563"/>
  <c r="JR563"/>
  <c r="JN563"/>
  <c r="KI563"/>
  <c r="KF563"/>
  <c r="LF563"/>
  <c r="LB563"/>
  <c r="MD563"/>
  <c r="LZ563"/>
  <c r="ID564"/>
  <c r="HZ564"/>
  <c r="IJ564"/>
  <c r="IM564"/>
  <c r="JR564"/>
  <c r="JN564"/>
  <c r="KF564"/>
  <c r="KI564"/>
  <c r="LF564"/>
  <c r="LB564"/>
  <c r="MD564"/>
  <c r="LZ564"/>
  <c r="ID565"/>
  <c r="HZ565"/>
  <c r="IM565"/>
  <c r="IJ565"/>
  <c r="JR565"/>
  <c r="JN565"/>
  <c r="LF565"/>
  <c r="LB565"/>
  <c r="MD565"/>
  <c r="LZ565"/>
  <c r="IH555"/>
  <c r="FV558"/>
  <c r="LT562"/>
  <c r="LW562"/>
  <c r="IR563"/>
  <c r="IU563"/>
  <c r="JS563"/>
  <c r="JP563"/>
  <c r="KH563"/>
  <c r="KD563"/>
  <c r="LO563"/>
  <c r="LL563"/>
  <c r="LW563"/>
  <c r="LT563"/>
  <c r="IR564"/>
  <c r="IU564"/>
  <c r="KH564"/>
  <c r="KD564"/>
  <c r="LL564"/>
  <c r="LO564"/>
  <c r="LT564"/>
  <c r="LW564"/>
  <c r="JP565"/>
  <c r="JS565"/>
  <c r="LL565"/>
  <c r="LO565"/>
  <c r="LT565"/>
  <c r="LW565"/>
  <c r="GF562"/>
  <c r="GT562" s="1"/>
  <c r="HS562"/>
  <c r="HT562" s="1"/>
  <c r="FW563"/>
  <c r="GU563" s="1"/>
  <c r="FV564"/>
  <c r="GK564" s="1"/>
  <c r="HQ564"/>
  <c r="JO564"/>
  <c r="GG565"/>
  <c r="HV566"/>
  <c r="HR566"/>
  <c r="ID566"/>
  <c r="HZ566"/>
  <c r="IJ566"/>
  <c r="IM566"/>
  <c r="JR566"/>
  <c r="JN566"/>
  <c r="JZ566"/>
  <c r="JV566"/>
  <c r="KP566"/>
  <c r="KL566"/>
  <c r="KX566"/>
  <c r="KT566"/>
  <c r="MB566"/>
  <c r="ME566"/>
  <c r="IT567"/>
  <c r="IP567"/>
  <c r="JX567"/>
  <c r="KA567"/>
  <c r="KN567"/>
  <c r="KQ567"/>
  <c r="KV567"/>
  <c r="KY567"/>
  <c r="LD567"/>
  <c r="LG567"/>
  <c r="LN567"/>
  <c r="LJ567"/>
  <c r="LV567"/>
  <c r="LR567"/>
  <c r="KN568"/>
  <c r="KQ568"/>
  <c r="KV568"/>
  <c r="KY568"/>
  <c r="LD568"/>
  <c r="LG568"/>
  <c r="LN568"/>
  <c r="LJ568"/>
  <c r="KN569"/>
  <c r="KQ569"/>
  <c r="KV569"/>
  <c r="KY569"/>
  <c r="LD569"/>
  <c r="LG569"/>
  <c r="LN569"/>
  <c r="LJ569"/>
  <c r="LV569"/>
  <c r="LR569"/>
  <c r="JO562"/>
  <c r="GF563"/>
  <c r="GT563" s="1"/>
  <c r="HS563"/>
  <c r="FV565"/>
  <c r="HQ565"/>
  <c r="IQ566"/>
  <c r="JO566"/>
  <c r="KF566"/>
  <c r="KI566"/>
  <c r="LF566"/>
  <c r="LB566"/>
  <c r="MD566"/>
  <c r="LZ566"/>
  <c r="FV566"/>
  <c r="HW567"/>
  <c r="HT567"/>
  <c r="IE567"/>
  <c r="IB567"/>
  <c r="IL567"/>
  <c r="IH567"/>
  <c r="JZ567"/>
  <c r="JV567"/>
  <c r="KP567"/>
  <c r="KL567"/>
  <c r="KX567"/>
  <c r="KT567"/>
  <c r="MB567"/>
  <c r="ME567"/>
  <c r="IB568"/>
  <c r="IE568"/>
  <c r="IL568"/>
  <c r="IH568"/>
  <c r="KP568"/>
  <c r="KL568"/>
  <c r="KX568"/>
  <c r="KT568"/>
  <c r="MB568"/>
  <c r="ME568"/>
  <c r="IB569"/>
  <c r="IE569"/>
  <c r="IL569"/>
  <c r="IH569"/>
  <c r="KP569"/>
  <c r="KL569"/>
  <c r="KX569"/>
  <c r="KT569"/>
  <c r="MB569"/>
  <c r="ME569"/>
  <c r="FV562"/>
  <c r="GK562" s="1"/>
  <c r="HS564"/>
  <c r="FW565"/>
  <c r="GI566"/>
  <c r="IO566"/>
  <c r="KH566"/>
  <c r="KD566"/>
  <c r="LK566"/>
  <c r="LT566"/>
  <c r="LW566"/>
  <c r="FW566"/>
  <c r="ID567"/>
  <c r="HZ567"/>
  <c r="IM567"/>
  <c r="IJ567"/>
  <c r="JR567"/>
  <c r="JN567"/>
  <c r="KF567"/>
  <c r="KI567"/>
  <c r="LF567"/>
  <c r="LB567"/>
  <c r="MD567"/>
  <c r="LZ567"/>
  <c r="HV568"/>
  <c r="HR568"/>
  <c r="ID568"/>
  <c r="HZ568"/>
  <c r="IJ568"/>
  <c r="IM568"/>
  <c r="JR568"/>
  <c r="JN568"/>
  <c r="LF568"/>
  <c r="LB568"/>
  <c r="MD568"/>
  <c r="LZ568"/>
  <c r="HV569"/>
  <c r="HR569"/>
  <c r="ID569"/>
  <c r="HZ569"/>
  <c r="IJ569"/>
  <c r="IM569"/>
  <c r="JR569"/>
  <c r="JN569"/>
  <c r="LF569"/>
  <c r="LB569"/>
  <c r="MD569"/>
  <c r="LZ569"/>
  <c r="FV563"/>
  <c r="GG566"/>
  <c r="HS566"/>
  <c r="IB566"/>
  <c r="IE566"/>
  <c r="IL566"/>
  <c r="IH566"/>
  <c r="JX566"/>
  <c r="KA566"/>
  <c r="KN566"/>
  <c r="KQ566"/>
  <c r="KV566"/>
  <c r="KY566"/>
  <c r="LC566"/>
  <c r="LN566"/>
  <c r="LJ566"/>
  <c r="LV566"/>
  <c r="LR566"/>
  <c r="GF566"/>
  <c r="IU567"/>
  <c r="IR567"/>
  <c r="KH567"/>
  <c r="KD567"/>
  <c r="LL567"/>
  <c r="LO567"/>
  <c r="LT567"/>
  <c r="LW567"/>
  <c r="JS568"/>
  <c r="JP568"/>
  <c r="LL568"/>
  <c r="LO568"/>
  <c r="LL569"/>
  <c r="LO569"/>
  <c r="LT569"/>
  <c r="LW569"/>
  <c r="GG567"/>
  <c r="GU567" s="1"/>
  <c r="GF568"/>
  <c r="GT568" s="1"/>
  <c r="HS568"/>
  <c r="FW569"/>
  <c r="GU569" s="1"/>
  <c r="JO569"/>
  <c r="GI570"/>
  <c r="IO570"/>
  <c r="KH570"/>
  <c r="KD570"/>
  <c r="LK570"/>
  <c r="LT570"/>
  <c r="LW570"/>
  <c r="IB571"/>
  <c r="IE571"/>
  <c r="IL571"/>
  <c r="IH571"/>
  <c r="KP571"/>
  <c r="KL571"/>
  <c r="KX571"/>
  <c r="KT571"/>
  <c r="MB571"/>
  <c r="ME571"/>
  <c r="HV572"/>
  <c r="HR572"/>
  <c r="ID572"/>
  <c r="HZ572"/>
  <c r="IJ572"/>
  <c r="IM572"/>
  <c r="JR572"/>
  <c r="JN572"/>
  <c r="KI572"/>
  <c r="KF572"/>
  <c r="LF572"/>
  <c r="LB572"/>
  <c r="MD572"/>
  <c r="LZ572"/>
  <c r="ID573"/>
  <c r="HZ573"/>
  <c r="IJ573"/>
  <c r="IM573"/>
  <c r="JR573"/>
  <c r="JN573"/>
  <c r="LF573"/>
  <c r="LB573"/>
  <c r="MD573"/>
  <c r="LZ573"/>
  <c r="FV567"/>
  <c r="GK567" s="1"/>
  <c r="HQ567"/>
  <c r="JO567"/>
  <c r="GF569"/>
  <c r="GT569" s="1"/>
  <c r="HS569"/>
  <c r="HT570"/>
  <c r="HW570"/>
  <c r="IB570"/>
  <c r="IE570"/>
  <c r="IL570"/>
  <c r="IH570"/>
  <c r="JX570"/>
  <c r="KA570"/>
  <c r="KN570"/>
  <c r="KQ570"/>
  <c r="KV570"/>
  <c r="KY570"/>
  <c r="LC570"/>
  <c r="LN570"/>
  <c r="LJ570"/>
  <c r="LV570"/>
  <c r="LR570"/>
  <c r="GF570"/>
  <c r="HV571"/>
  <c r="HR571"/>
  <c r="ID571"/>
  <c r="HZ571"/>
  <c r="IJ571"/>
  <c r="IM571"/>
  <c r="JR571"/>
  <c r="JN571"/>
  <c r="LF571"/>
  <c r="LB571"/>
  <c r="MD571"/>
  <c r="LZ571"/>
  <c r="IR572"/>
  <c r="IU572"/>
  <c r="JS572"/>
  <c r="JP572"/>
  <c r="KH572"/>
  <c r="KD572"/>
  <c r="LO572"/>
  <c r="LL572"/>
  <c r="LW572"/>
  <c r="LT572"/>
  <c r="JP573"/>
  <c r="JS573"/>
  <c r="LO573"/>
  <c r="LL573"/>
  <c r="LW573"/>
  <c r="LT573"/>
  <c r="FV568"/>
  <c r="HV570"/>
  <c r="HR570"/>
  <c r="ID570"/>
  <c r="HZ570"/>
  <c r="IJ570"/>
  <c r="IM570"/>
  <c r="JR570"/>
  <c r="JN570"/>
  <c r="JZ570"/>
  <c r="JV570"/>
  <c r="KP570"/>
  <c r="KL570"/>
  <c r="KX570"/>
  <c r="KT570"/>
  <c r="MB570"/>
  <c r="ME570"/>
  <c r="GG570"/>
  <c r="GU570" s="1"/>
  <c r="LL571"/>
  <c r="LO571"/>
  <c r="LT571"/>
  <c r="LW571"/>
  <c r="IT572"/>
  <c r="IP572"/>
  <c r="KA572"/>
  <c r="JX572"/>
  <c r="KQ572"/>
  <c r="KN572"/>
  <c r="KY572"/>
  <c r="KV572"/>
  <c r="LG572"/>
  <c r="LD572"/>
  <c r="LN572"/>
  <c r="LJ572"/>
  <c r="LV572"/>
  <c r="LR572"/>
  <c r="KQ573"/>
  <c r="KN573"/>
  <c r="KY573"/>
  <c r="KV573"/>
  <c r="LG573"/>
  <c r="LD573"/>
  <c r="LN573"/>
  <c r="LJ573"/>
  <c r="LV573"/>
  <c r="LR573"/>
  <c r="FW568"/>
  <c r="GU568" s="1"/>
  <c r="IQ570"/>
  <c r="JO570"/>
  <c r="KF570"/>
  <c r="KI570"/>
  <c r="LF570"/>
  <c r="LB570"/>
  <c r="MD570"/>
  <c r="LZ570"/>
  <c r="FV570"/>
  <c r="GK570" s="1"/>
  <c r="KN571"/>
  <c r="KQ571"/>
  <c r="KV571"/>
  <c r="KY571"/>
  <c r="LD571"/>
  <c r="LG571"/>
  <c r="LN571"/>
  <c r="LJ571"/>
  <c r="LV571"/>
  <c r="LR571"/>
  <c r="IB572"/>
  <c r="IE572"/>
  <c r="IL572"/>
  <c r="IH572"/>
  <c r="JZ572"/>
  <c r="JV572"/>
  <c r="KP572"/>
  <c r="KL572"/>
  <c r="KX572"/>
  <c r="KT572"/>
  <c r="ME572"/>
  <c r="MB572"/>
  <c r="IB573"/>
  <c r="IE573"/>
  <c r="IL573"/>
  <c r="IH573"/>
  <c r="KP573"/>
  <c r="KL573"/>
  <c r="KX573"/>
  <c r="KT573"/>
  <c r="ME573"/>
  <c r="MB573"/>
  <c r="FW571"/>
  <c r="GU571" s="1"/>
  <c r="JO571"/>
  <c r="FW572"/>
  <c r="GU572" s="1"/>
  <c r="FV573"/>
  <c r="HQ573"/>
  <c r="IQ574"/>
  <c r="IR574" s="1"/>
  <c r="JO574"/>
  <c r="LF574"/>
  <c r="LB574"/>
  <c r="FV574"/>
  <c r="IJ575"/>
  <c r="IM575"/>
  <c r="JR575"/>
  <c r="JN575"/>
  <c r="LF575"/>
  <c r="LB575"/>
  <c r="IJ576"/>
  <c r="IM576"/>
  <c r="JR576"/>
  <c r="JN576"/>
  <c r="LF576"/>
  <c r="LB576"/>
  <c r="IL577"/>
  <c r="IH577"/>
  <c r="KP577"/>
  <c r="KL577"/>
  <c r="IL578"/>
  <c r="IH578"/>
  <c r="GF571"/>
  <c r="GT571" s="1"/>
  <c r="HS571"/>
  <c r="GF572"/>
  <c r="GT572" s="1"/>
  <c r="HS572"/>
  <c r="FW573"/>
  <c r="GU573" s="1"/>
  <c r="LT574"/>
  <c r="LW574"/>
  <c r="FW574"/>
  <c r="JS575"/>
  <c r="JP575"/>
  <c r="LW575"/>
  <c r="LT575"/>
  <c r="LT576"/>
  <c r="LW576"/>
  <c r="IM577"/>
  <c r="IJ577"/>
  <c r="JR577"/>
  <c r="JN577"/>
  <c r="LF577"/>
  <c r="LB577"/>
  <c r="IJ578"/>
  <c r="IM578"/>
  <c r="JR578"/>
  <c r="JN578"/>
  <c r="LF578"/>
  <c r="LB578"/>
  <c r="IL579"/>
  <c r="IH579"/>
  <c r="HS573"/>
  <c r="IL574"/>
  <c r="IH574"/>
  <c r="KN574"/>
  <c r="KQ574"/>
  <c r="LD574"/>
  <c r="LG574"/>
  <c r="LV574"/>
  <c r="LR574"/>
  <c r="KN575"/>
  <c r="KQ575"/>
  <c r="LD575"/>
  <c r="LG575"/>
  <c r="LV575"/>
  <c r="LR575"/>
  <c r="LD576"/>
  <c r="LG576"/>
  <c r="LV576"/>
  <c r="LR576"/>
  <c r="LT577"/>
  <c r="LW577"/>
  <c r="JS578"/>
  <c r="JP578"/>
  <c r="LT578"/>
  <c r="LW578"/>
  <c r="IJ579"/>
  <c r="IM579"/>
  <c r="FV572"/>
  <c r="HQ574"/>
  <c r="HR574" s="1"/>
  <c r="HY574"/>
  <c r="HZ574" s="1"/>
  <c r="IM574"/>
  <c r="IJ574"/>
  <c r="JR574"/>
  <c r="JN574"/>
  <c r="KK574"/>
  <c r="KS574"/>
  <c r="KT574" s="1"/>
  <c r="GG574"/>
  <c r="IL575"/>
  <c r="IH575"/>
  <c r="KP575"/>
  <c r="KL575"/>
  <c r="IL576"/>
  <c r="IH576"/>
  <c r="KN577"/>
  <c r="KQ577"/>
  <c r="LD577"/>
  <c r="LG577"/>
  <c r="LV577"/>
  <c r="LR577"/>
  <c r="LG578"/>
  <c r="LD578"/>
  <c r="LV578"/>
  <c r="LR578"/>
  <c r="FV575"/>
  <c r="HQ575"/>
  <c r="HR575" s="1"/>
  <c r="GG576"/>
  <c r="GU576" s="1"/>
  <c r="JO576"/>
  <c r="FW577"/>
  <c r="GU577" s="1"/>
  <c r="FV578"/>
  <c r="HQ578"/>
  <c r="HR578" s="1"/>
  <c r="KN579"/>
  <c r="KQ579"/>
  <c r="LC579"/>
  <c r="LV579"/>
  <c r="LR579"/>
  <c r="GF579"/>
  <c r="GT579" s="1"/>
  <c r="HS579"/>
  <c r="HT579" s="1"/>
  <c r="IU580"/>
  <c r="IR580"/>
  <c r="KH580"/>
  <c r="KD580"/>
  <c r="LL580"/>
  <c r="LO580"/>
  <c r="LT580"/>
  <c r="LW580"/>
  <c r="FW575"/>
  <c r="GU575" s="1"/>
  <c r="FV576"/>
  <c r="GK576" s="1"/>
  <c r="HQ576"/>
  <c r="HR576" s="1"/>
  <c r="GF577"/>
  <c r="GT577" s="1"/>
  <c r="HS577"/>
  <c r="HT577" s="1"/>
  <c r="FW578"/>
  <c r="GU578" s="1"/>
  <c r="JR579"/>
  <c r="JN579"/>
  <c r="KP579"/>
  <c r="KL579"/>
  <c r="IT580"/>
  <c r="IP580"/>
  <c r="JX580"/>
  <c r="KA580"/>
  <c r="KN580"/>
  <c r="KQ580"/>
  <c r="KV580"/>
  <c r="KY580"/>
  <c r="LD580"/>
  <c r="LG580"/>
  <c r="LN580"/>
  <c r="LJ580"/>
  <c r="LV580"/>
  <c r="LR580"/>
  <c r="HS575"/>
  <c r="HT575" s="1"/>
  <c r="JO577"/>
  <c r="HS578"/>
  <c r="HT578" s="1"/>
  <c r="IQ579"/>
  <c r="IR579" s="1"/>
  <c r="JO579"/>
  <c r="LF579"/>
  <c r="LB579"/>
  <c r="FV579"/>
  <c r="HW580"/>
  <c r="HT580"/>
  <c r="IE580"/>
  <c r="IB580"/>
  <c r="IL580"/>
  <c r="IH580"/>
  <c r="JZ580"/>
  <c r="JV580"/>
  <c r="KP580"/>
  <c r="KL580"/>
  <c r="KX580"/>
  <c r="KT580"/>
  <c r="MB580"/>
  <c r="ME580"/>
  <c r="IL581"/>
  <c r="IH581"/>
  <c r="IO579"/>
  <c r="IP579" s="1"/>
  <c r="LK579"/>
  <c r="LL579" s="1"/>
  <c r="LW579"/>
  <c r="LT579"/>
  <c r="FW579"/>
  <c r="GU579" s="1"/>
  <c r="ID580"/>
  <c r="HZ580"/>
  <c r="IM580"/>
  <c r="IJ580"/>
  <c r="JR580"/>
  <c r="JN580"/>
  <c r="KF580"/>
  <c r="KI580"/>
  <c r="LF580"/>
  <c r="LB580"/>
  <c r="MD580"/>
  <c r="LZ580"/>
  <c r="IJ581"/>
  <c r="IM581"/>
  <c r="JR581"/>
  <c r="JN581"/>
  <c r="GG580"/>
  <c r="GU580" s="1"/>
  <c r="KM581"/>
  <c r="KU581"/>
  <c r="KV581" s="1"/>
  <c r="LD581"/>
  <c r="LG581"/>
  <c r="LI581"/>
  <c r="LJ581" s="1"/>
  <c r="LV581"/>
  <c r="LR581"/>
  <c r="GF581"/>
  <c r="GT581" s="1"/>
  <c r="HS581"/>
  <c r="HT581" s="1"/>
  <c r="IT582"/>
  <c r="IP582"/>
  <c r="KN582"/>
  <c r="KQ582"/>
  <c r="KV582"/>
  <c r="KY582"/>
  <c r="LD582"/>
  <c r="LG582"/>
  <c r="LN582"/>
  <c r="LJ582"/>
  <c r="LV582"/>
  <c r="LR582"/>
  <c r="ID583"/>
  <c r="HZ583"/>
  <c r="IM583"/>
  <c r="IJ583"/>
  <c r="JR583"/>
  <c r="JN583"/>
  <c r="FV580"/>
  <c r="GK580" s="1"/>
  <c r="HQ580"/>
  <c r="JO580"/>
  <c r="KK581"/>
  <c r="KS581"/>
  <c r="KT581" s="1"/>
  <c r="MB581"/>
  <c r="ME581"/>
  <c r="JO581"/>
  <c r="IB582"/>
  <c r="IE582"/>
  <c r="IL582"/>
  <c r="IH582"/>
  <c r="KP582"/>
  <c r="KL582"/>
  <c r="KX582"/>
  <c r="KT582"/>
  <c r="MB582"/>
  <c r="ME582"/>
  <c r="JP583"/>
  <c r="JS583"/>
  <c r="LF581"/>
  <c r="LB581"/>
  <c r="MD581"/>
  <c r="LZ581"/>
  <c r="FV581"/>
  <c r="GK581" s="1"/>
  <c r="HV582"/>
  <c r="HR582"/>
  <c r="ID582"/>
  <c r="HZ582"/>
  <c r="IJ582"/>
  <c r="IM582"/>
  <c r="JR582"/>
  <c r="JN582"/>
  <c r="LF582"/>
  <c r="LB582"/>
  <c r="MD582"/>
  <c r="LZ582"/>
  <c r="KN583"/>
  <c r="KQ583"/>
  <c r="KY583"/>
  <c r="KV583"/>
  <c r="LT581"/>
  <c r="LW581"/>
  <c r="IR582"/>
  <c r="IU582"/>
  <c r="LL582"/>
  <c r="LO582"/>
  <c r="LT582"/>
  <c r="LW582"/>
  <c r="HW583"/>
  <c r="HT583"/>
  <c r="IE583"/>
  <c r="IB583"/>
  <c r="IL583"/>
  <c r="IH583"/>
  <c r="KP583"/>
  <c r="KL583"/>
  <c r="KX583"/>
  <c r="KT583"/>
  <c r="GF582"/>
  <c r="GT582" s="1"/>
  <c r="HS582"/>
  <c r="MB583"/>
  <c r="ME583"/>
  <c r="GG583"/>
  <c r="LT584"/>
  <c r="LW584"/>
  <c r="IU585"/>
  <c r="IR585"/>
  <c r="LO585"/>
  <c r="LL585"/>
  <c r="LT585"/>
  <c r="LW585"/>
  <c r="LF583"/>
  <c r="LB583"/>
  <c r="MD583"/>
  <c r="LZ583"/>
  <c r="FV583"/>
  <c r="HQ583"/>
  <c r="KN584"/>
  <c r="KQ584"/>
  <c r="LG584"/>
  <c r="LD584"/>
  <c r="LV584"/>
  <c r="LR584"/>
  <c r="IT585"/>
  <c r="IP585"/>
  <c r="JX585"/>
  <c r="KA585"/>
  <c r="KN585"/>
  <c r="KQ585"/>
  <c r="KV585"/>
  <c r="KY585"/>
  <c r="LD585"/>
  <c r="LG585"/>
  <c r="FV582"/>
  <c r="GK582" s="1"/>
  <c r="JO582"/>
  <c r="LL583"/>
  <c r="LO583"/>
  <c r="LT583"/>
  <c r="LW583"/>
  <c r="FW583"/>
  <c r="IL584"/>
  <c r="IH584"/>
  <c r="KP584"/>
  <c r="KL584"/>
  <c r="IB585"/>
  <c r="IE585"/>
  <c r="IL585"/>
  <c r="IH585"/>
  <c r="MB585"/>
  <c r="ME585"/>
  <c r="LD583"/>
  <c r="LG583"/>
  <c r="LI583"/>
  <c r="LV583"/>
  <c r="LR583"/>
  <c r="IJ584"/>
  <c r="IM584"/>
  <c r="JR584"/>
  <c r="JN584"/>
  <c r="LF584"/>
  <c r="LB584"/>
  <c r="HV585"/>
  <c r="HR585"/>
  <c r="ID585"/>
  <c r="HZ585"/>
  <c r="IJ585"/>
  <c r="IM585"/>
  <c r="KI585"/>
  <c r="KF585"/>
  <c r="GG584"/>
  <c r="GU584" s="1"/>
  <c r="JO584"/>
  <c r="GF585"/>
  <c r="GT585" s="1"/>
  <c r="HS585"/>
  <c r="JR585"/>
  <c r="KT585"/>
  <c r="LZ585"/>
  <c r="FV584"/>
  <c r="GK584" s="1"/>
  <c r="HQ584"/>
  <c r="HR584" s="1"/>
  <c r="KL585"/>
  <c r="LR585"/>
  <c r="FV585"/>
  <c r="GK585" s="1"/>
  <c r="JO585"/>
  <c r="KD585"/>
  <c r="LJ585"/>
  <c r="JV585"/>
  <c r="LB585"/>
  <c r="GU466" l="1"/>
  <c r="GT293"/>
  <c r="GU583"/>
  <c r="GU486"/>
  <c r="GU559"/>
  <c r="GK469"/>
  <c r="GT449"/>
  <c r="GU427"/>
  <c r="GK517"/>
  <c r="GU482"/>
  <c r="GT150"/>
  <c r="GU371"/>
  <c r="GT570"/>
  <c r="GU565"/>
  <c r="GU393"/>
  <c r="GU273"/>
  <c r="GT566"/>
  <c r="GU556"/>
  <c r="GK464"/>
  <c r="GU350"/>
  <c r="GU339"/>
  <c r="GU271"/>
  <c r="GU379"/>
  <c r="GU382"/>
  <c r="GU332"/>
  <c r="GU147"/>
  <c r="GT155"/>
  <c r="GU451"/>
  <c r="MN444"/>
  <c r="OB444" s="1"/>
  <c r="LP444"/>
  <c r="NY444" s="1"/>
  <c r="KR431"/>
  <c r="NV431" s="1"/>
  <c r="GT398"/>
  <c r="GU354"/>
  <c r="GU132"/>
  <c r="GT567"/>
  <c r="GU189"/>
  <c r="GU549"/>
  <c r="GT443"/>
  <c r="GT564"/>
  <c r="GT537"/>
  <c r="GT459"/>
  <c r="GU313"/>
  <c r="GU247"/>
  <c r="GU164"/>
  <c r="MF127"/>
  <c r="OA127" s="1"/>
  <c r="GT307"/>
  <c r="GU155"/>
  <c r="GN579"/>
  <c r="GZ579" s="1"/>
  <c r="HF579" s="1"/>
  <c r="GO577"/>
  <c r="HA577" s="1"/>
  <c r="HG577" s="1"/>
  <c r="GO570"/>
  <c r="HA570" s="1"/>
  <c r="HG570" s="1"/>
  <c r="GO554"/>
  <c r="HA554" s="1"/>
  <c r="HG554" s="1"/>
  <c r="GN559"/>
  <c r="GZ559" s="1"/>
  <c r="HF559" s="1"/>
  <c r="GO559"/>
  <c r="HA559" s="1"/>
  <c r="HG559" s="1"/>
  <c r="GN548"/>
  <c r="GZ548" s="1"/>
  <c r="HF548" s="1"/>
  <c r="GO552"/>
  <c r="HA552" s="1"/>
  <c r="HG552" s="1"/>
  <c r="GN543"/>
  <c r="GZ543" s="1"/>
  <c r="HF543" s="1"/>
  <c r="GO545"/>
  <c r="HA545" s="1"/>
  <c r="HG545" s="1"/>
  <c r="GO540"/>
  <c r="HA540" s="1"/>
  <c r="HG540" s="1"/>
  <c r="GN535"/>
  <c r="GZ535" s="1"/>
  <c r="HF535" s="1"/>
  <c r="GN517"/>
  <c r="GZ517" s="1"/>
  <c r="HF517" s="1"/>
  <c r="GN513"/>
  <c r="GZ513" s="1"/>
  <c r="HF513" s="1"/>
  <c r="GN526"/>
  <c r="GZ526" s="1"/>
  <c r="HF526" s="1"/>
  <c r="GN522"/>
  <c r="GZ522" s="1"/>
  <c r="HF522" s="1"/>
  <c r="GN516"/>
  <c r="GZ516" s="1"/>
  <c r="HF516" s="1"/>
  <c r="GN512"/>
  <c r="GZ512" s="1"/>
  <c r="HF512" s="1"/>
  <c r="GN501"/>
  <c r="GZ501" s="1"/>
  <c r="HF501" s="1"/>
  <c r="GN496"/>
  <c r="GZ496" s="1"/>
  <c r="HF496" s="1"/>
  <c r="GN506"/>
  <c r="GZ506" s="1"/>
  <c r="HF506" s="1"/>
  <c r="GN504"/>
  <c r="GZ504" s="1"/>
  <c r="HF504" s="1"/>
  <c r="GN499"/>
  <c r="GZ499" s="1"/>
  <c r="HF499" s="1"/>
  <c r="GO494"/>
  <c r="HA494" s="1"/>
  <c r="HG494" s="1"/>
  <c r="GO481"/>
  <c r="HA481" s="1"/>
  <c r="HG481" s="1"/>
  <c r="GN483"/>
  <c r="GZ483" s="1"/>
  <c r="HF483" s="1"/>
  <c r="GO491"/>
  <c r="HA491" s="1"/>
  <c r="HG491" s="1"/>
  <c r="GN482"/>
  <c r="GZ482" s="1"/>
  <c r="HF482" s="1"/>
  <c r="GN464"/>
  <c r="GZ464" s="1"/>
  <c r="HF464" s="1"/>
  <c r="GO471"/>
  <c r="HA471" s="1"/>
  <c r="HG471" s="1"/>
  <c r="GO464"/>
  <c r="HA464" s="1"/>
  <c r="HG464" s="1"/>
  <c r="GO459"/>
  <c r="HA459" s="1"/>
  <c r="HG459" s="1"/>
  <c r="GN457"/>
  <c r="GZ457" s="1"/>
  <c r="HF457" s="1"/>
  <c r="GN449"/>
  <c r="GZ449" s="1"/>
  <c r="HF449" s="1"/>
  <c r="GO437"/>
  <c r="HA437" s="1"/>
  <c r="HG437" s="1"/>
  <c r="GO434"/>
  <c r="HA434" s="1"/>
  <c r="HG434" s="1"/>
  <c r="GO429"/>
  <c r="HA429" s="1"/>
  <c r="HG429" s="1"/>
  <c r="GO442"/>
  <c r="HA442" s="1"/>
  <c r="HG442" s="1"/>
  <c r="GN448"/>
  <c r="GZ448" s="1"/>
  <c r="HF448" s="1"/>
  <c r="GN436"/>
  <c r="GZ436" s="1"/>
  <c r="HF436" s="1"/>
  <c r="GN430"/>
  <c r="GZ430" s="1"/>
  <c r="HF430" s="1"/>
  <c r="GN426"/>
  <c r="GZ426" s="1"/>
  <c r="HF426" s="1"/>
  <c r="GN404"/>
  <c r="GZ404" s="1"/>
  <c r="HF404" s="1"/>
  <c r="GN402"/>
  <c r="GZ402" s="1"/>
  <c r="HF402" s="1"/>
  <c r="GO377"/>
  <c r="HA377" s="1"/>
  <c r="HG377" s="1"/>
  <c r="GO414"/>
  <c r="HA414" s="1"/>
  <c r="HG414" s="1"/>
  <c r="GN375"/>
  <c r="GZ375" s="1"/>
  <c r="HF375" s="1"/>
  <c r="GO396"/>
  <c r="HA396" s="1"/>
  <c r="HG396" s="1"/>
  <c r="GN393"/>
  <c r="GZ393" s="1"/>
  <c r="HF393" s="1"/>
  <c r="GN378"/>
  <c r="GZ378" s="1"/>
  <c r="HF378" s="1"/>
  <c r="GO352"/>
  <c r="HA352" s="1"/>
  <c r="HG352" s="1"/>
  <c r="GN394"/>
  <c r="GZ394" s="1"/>
  <c r="HF394" s="1"/>
  <c r="GO361"/>
  <c r="HA361" s="1"/>
  <c r="HG361" s="1"/>
  <c r="GO358"/>
  <c r="HA358" s="1"/>
  <c r="HG358" s="1"/>
  <c r="GN349"/>
  <c r="GZ349" s="1"/>
  <c r="HF349" s="1"/>
  <c r="GO367"/>
  <c r="HA367" s="1"/>
  <c r="HG367" s="1"/>
  <c r="GO362"/>
  <c r="HA362" s="1"/>
  <c r="HG362" s="1"/>
  <c r="GO357"/>
  <c r="HA357" s="1"/>
  <c r="HG357" s="1"/>
  <c r="GN346"/>
  <c r="GZ346" s="1"/>
  <c r="HF346" s="1"/>
  <c r="GO344"/>
  <c r="HA344" s="1"/>
  <c r="HG344" s="1"/>
  <c r="GN342"/>
  <c r="GZ342" s="1"/>
  <c r="HF342" s="1"/>
  <c r="GN341"/>
  <c r="GZ341" s="1"/>
  <c r="HF341" s="1"/>
  <c r="GN340"/>
  <c r="GZ340" s="1"/>
  <c r="HF340" s="1"/>
  <c r="GO300"/>
  <c r="HA300" s="1"/>
  <c r="HG300" s="1"/>
  <c r="GO288"/>
  <c r="HA288" s="1"/>
  <c r="HG288" s="1"/>
  <c r="GN283"/>
  <c r="GZ283" s="1"/>
  <c r="HF283" s="1"/>
  <c r="GN268"/>
  <c r="GZ268" s="1"/>
  <c r="HF268" s="1"/>
  <c r="GO334"/>
  <c r="HA334" s="1"/>
  <c r="HG334" s="1"/>
  <c r="GO330"/>
  <c r="HA330" s="1"/>
  <c r="HG330" s="1"/>
  <c r="GN328"/>
  <c r="GZ328" s="1"/>
  <c r="HF328" s="1"/>
  <c r="GN326"/>
  <c r="GZ326" s="1"/>
  <c r="HF326" s="1"/>
  <c r="GN322"/>
  <c r="GZ322" s="1"/>
  <c r="HF322" s="1"/>
  <c r="GO320"/>
  <c r="HA320" s="1"/>
  <c r="HG320" s="1"/>
  <c r="GN315"/>
  <c r="GZ315" s="1"/>
  <c r="HF315" s="1"/>
  <c r="GO310"/>
  <c r="HA310" s="1"/>
  <c r="HG310" s="1"/>
  <c r="GO307"/>
  <c r="HA307" s="1"/>
  <c r="HG307" s="1"/>
  <c r="GN305"/>
  <c r="GZ305" s="1"/>
  <c r="HF305" s="1"/>
  <c r="GN298"/>
  <c r="GZ298" s="1"/>
  <c r="HF298" s="1"/>
  <c r="GO291"/>
  <c r="HA291" s="1"/>
  <c r="HG291" s="1"/>
  <c r="GO289"/>
  <c r="HA289" s="1"/>
  <c r="HG289" s="1"/>
  <c r="GN282"/>
  <c r="GZ282" s="1"/>
  <c r="HF282" s="1"/>
  <c r="GN270"/>
  <c r="GZ270" s="1"/>
  <c r="HF270" s="1"/>
  <c r="GO254"/>
  <c r="HA254" s="1"/>
  <c r="HG254" s="1"/>
  <c r="GO259"/>
  <c r="HA259" s="1"/>
  <c r="HG259" s="1"/>
  <c r="GO256"/>
  <c r="HA256" s="1"/>
  <c r="HG256" s="1"/>
  <c r="GN232"/>
  <c r="GZ232" s="1"/>
  <c r="HF232" s="1"/>
  <c r="GO229"/>
  <c r="HA229" s="1"/>
  <c r="HG229" s="1"/>
  <c r="GN224"/>
  <c r="GZ224" s="1"/>
  <c r="HF224" s="1"/>
  <c r="GO221"/>
  <c r="HA221" s="1"/>
  <c r="HG221" s="1"/>
  <c r="GN216"/>
  <c r="GZ216" s="1"/>
  <c r="HF216" s="1"/>
  <c r="GO213"/>
  <c r="HA213" s="1"/>
  <c r="HG213" s="1"/>
  <c r="GN208"/>
  <c r="GZ208" s="1"/>
  <c r="HF208" s="1"/>
  <c r="GN265"/>
  <c r="GZ265" s="1"/>
  <c r="HF265" s="1"/>
  <c r="GO260"/>
  <c r="HA260" s="1"/>
  <c r="HG260" s="1"/>
  <c r="GO258"/>
  <c r="HA258" s="1"/>
  <c r="HG258" s="1"/>
  <c r="GN249"/>
  <c r="GZ249" s="1"/>
  <c r="HF249" s="1"/>
  <c r="GN240"/>
  <c r="GZ240" s="1"/>
  <c r="HF240" s="1"/>
  <c r="GN237"/>
  <c r="GZ237" s="1"/>
  <c r="HF237" s="1"/>
  <c r="GO228"/>
  <c r="HA228" s="1"/>
  <c r="HG228" s="1"/>
  <c r="GO226"/>
  <c r="HA226" s="1"/>
  <c r="HG226" s="1"/>
  <c r="GN219"/>
  <c r="GZ219" s="1"/>
  <c r="HF219" s="1"/>
  <c r="GO212"/>
  <c r="HA212" s="1"/>
  <c r="HG212" s="1"/>
  <c r="GO210"/>
  <c r="HA210" s="1"/>
  <c r="HG210" s="1"/>
  <c r="GO207"/>
  <c r="HA207" s="1"/>
  <c r="HG207" s="1"/>
  <c r="GO205"/>
  <c r="HA205" s="1"/>
  <c r="HG205" s="1"/>
  <c r="GN198"/>
  <c r="GZ198" s="1"/>
  <c r="HF198" s="1"/>
  <c r="GO193"/>
  <c r="HA193" s="1"/>
  <c r="HG193" s="1"/>
  <c r="GO160"/>
  <c r="HA160" s="1"/>
  <c r="HG160" s="1"/>
  <c r="GO152"/>
  <c r="HA152" s="1"/>
  <c r="HG152" s="1"/>
  <c r="GO190"/>
  <c r="HA190" s="1"/>
  <c r="HG190" s="1"/>
  <c r="GO182"/>
  <c r="HA182" s="1"/>
  <c r="HG182" s="1"/>
  <c r="GO164"/>
  <c r="HA164" s="1"/>
  <c r="HG164" s="1"/>
  <c r="GO153"/>
  <c r="HA153" s="1"/>
  <c r="HG153" s="1"/>
  <c r="GN147"/>
  <c r="GZ147" s="1"/>
  <c r="HF147" s="1"/>
  <c r="GN136"/>
  <c r="GZ136" s="1"/>
  <c r="HF136" s="1"/>
  <c r="GN123"/>
  <c r="GZ123" s="1"/>
  <c r="HF123" s="1"/>
  <c r="GN162"/>
  <c r="GZ162" s="1"/>
  <c r="HF162" s="1"/>
  <c r="GN159"/>
  <c r="GZ159" s="1"/>
  <c r="HF159" s="1"/>
  <c r="GT164"/>
  <c r="GN105"/>
  <c r="GZ105" s="1"/>
  <c r="HF105" s="1"/>
  <c r="GO85"/>
  <c r="HA85" s="1"/>
  <c r="HG85" s="1"/>
  <c r="GO75"/>
  <c r="HA75" s="1"/>
  <c r="HG75" s="1"/>
  <c r="GN69"/>
  <c r="GZ69" s="1"/>
  <c r="HF69" s="1"/>
  <c r="GN160"/>
  <c r="GZ160" s="1"/>
  <c r="HF160" s="1"/>
  <c r="GN122"/>
  <c r="GZ122" s="1"/>
  <c r="HF122" s="1"/>
  <c r="GO116"/>
  <c r="HA116" s="1"/>
  <c r="HG116" s="1"/>
  <c r="GO114"/>
  <c r="HA114" s="1"/>
  <c r="HG114" s="1"/>
  <c r="GO101"/>
  <c r="HA101" s="1"/>
  <c r="HG101" s="1"/>
  <c r="GO94"/>
  <c r="HA94" s="1"/>
  <c r="HG94" s="1"/>
  <c r="GO92"/>
  <c r="HA92" s="1"/>
  <c r="HG92" s="1"/>
  <c r="GN84"/>
  <c r="GZ84" s="1"/>
  <c r="HF84" s="1"/>
  <c r="GO72"/>
  <c r="HA72" s="1"/>
  <c r="HG72" s="1"/>
  <c r="GN68"/>
  <c r="GZ68" s="1"/>
  <c r="HF68" s="1"/>
  <c r="GO61"/>
  <c r="HA61" s="1"/>
  <c r="HG61" s="1"/>
  <c r="GO59"/>
  <c r="HA59" s="1"/>
  <c r="HG59" s="1"/>
  <c r="GO31"/>
  <c r="HA31" s="1"/>
  <c r="HG31" s="1"/>
  <c r="GN57"/>
  <c r="GZ57" s="1"/>
  <c r="HF57" s="1"/>
  <c r="GO49"/>
  <c r="HA49" s="1"/>
  <c r="HG49" s="1"/>
  <c r="GN21"/>
  <c r="GZ21" s="1"/>
  <c r="HF21" s="1"/>
  <c r="GN45"/>
  <c r="GZ45" s="1"/>
  <c r="HF45" s="1"/>
  <c r="GO38"/>
  <c r="HA38" s="1"/>
  <c r="HG38" s="1"/>
  <c r="GO34"/>
  <c r="HA34" s="1"/>
  <c r="HG34" s="1"/>
  <c r="GN32"/>
  <c r="GZ32" s="1"/>
  <c r="HF32" s="1"/>
  <c r="GO30"/>
  <c r="HA30" s="1"/>
  <c r="HG30" s="1"/>
  <c r="GN23"/>
  <c r="GZ23" s="1"/>
  <c r="HF23" s="1"/>
  <c r="GN564"/>
  <c r="GZ564" s="1"/>
  <c r="HF564" s="1"/>
  <c r="GT553"/>
  <c r="GU546"/>
  <c r="GN537"/>
  <c r="GZ537" s="1"/>
  <c r="HF537" s="1"/>
  <c r="GU518"/>
  <c r="GO534"/>
  <c r="HA534" s="1"/>
  <c r="HG534" s="1"/>
  <c r="GU528"/>
  <c r="GN507"/>
  <c r="GZ507" s="1"/>
  <c r="HF507" s="1"/>
  <c r="GU472"/>
  <c r="GU505"/>
  <c r="GN459"/>
  <c r="GZ459" s="1"/>
  <c r="HF459" s="1"/>
  <c r="GN498"/>
  <c r="GZ498" s="1"/>
  <c r="HF498" s="1"/>
  <c r="GO460"/>
  <c r="HA460" s="1"/>
  <c r="HG460" s="1"/>
  <c r="GU446"/>
  <c r="GO444"/>
  <c r="HA444" s="1"/>
  <c r="HG444" s="1"/>
  <c r="GU456"/>
  <c r="GT456"/>
  <c r="GN434"/>
  <c r="GZ434" s="1"/>
  <c r="HF434" s="1"/>
  <c r="GN407"/>
  <c r="GZ407" s="1"/>
  <c r="HF407" s="1"/>
  <c r="GN380"/>
  <c r="GZ380" s="1"/>
  <c r="HF380" s="1"/>
  <c r="GO313"/>
  <c r="HA313" s="1"/>
  <c r="HG313" s="1"/>
  <c r="GO296"/>
  <c r="HA296" s="1"/>
  <c r="HG296" s="1"/>
  <c r="GN248"/>
  <c r="GZ248" s="1"/>
  <c r="HF248" s="1"/>
  <c r="GN510"/>
  <c r="GZ510" s="1"/>
  <c r="HF510" s="1"/>
  <c r="GN366"/>
  <c r="GZ366" s="1"/>
  <c r="HF366" s="1"/>
  <c r="GT363"/>
  <c r="GO368"/>
  <c r="HA368" s="1"/>
  <c r="HG368" s="1"/>
  <c r="GN296"/>
  <c r="GZ296" s="1"/>
  <c r="HF296" s="1"/>
  <c r="GN252"/>
  <c r="GZ252" s="1"/>
  <c r="HF252" s="1"/>
  <c r="GN267"/>
  <c r="GZ267" s="1"/>
  <c r="HF267" s="1"/>
  <c r="GN99"/>
  <c r="GZ99" s="1"/>
  <c r="HF99" s="1"/>
  <c r="GO91"/>
  <c r="HA91" s="1"/>
  <c r="HG91" s="1"/>
  <c r="GN66"/>
  <c r="GZ66" s="1"/>
  <c r="HF66" s="1"/>
  <c r="GN62"/>
  <c r="GZ62" s="1"/>
  <c r="HF62" s="1"/>
  <c r="GN30"/>
  <c r="GZ30" s="1"/>
  <c r="HF30" s="1"/>
  <c r="GN25"/>
  <c r="GZ25" s="1"/>
  <c r="HF25" s="1"/>
  <c r="GO495"/>
  <c r="HA495" s="1"/>
  <c r="HG495" s="1"/>
  <c r="GU484"/>
  <c r="GN494"/>
  <c r="GZ494" s="1"/>
  <c r="HF494" s="1"/>
  <c r="GN432"/>
  <c r="GZ432" s="1"/>
  <c r="HF432" s="1"/>
  <c r="GO286"/>
  <c r="HA286" s="1"/>
  <c r="HG286" s="1"/>
  <c r="GN113"/>
  <c r="GZ113" s="1"/>
  <c r="HF113" s="1"/>
  <c r="GN109"/>
  <c r="GZ109" s="1"/>
  <c r="HF109" s="1"/>
  <c r="GO111"/>
  <c r="HA111" s="1"/>
  <c r="HG111" s="1"/>
  <c r="GO211"/>
  <c r="HA211" s="1"/>
  <c r="HG211" s="1"/>
  <c r="GO466"/>
  <c r="HA466" s="1"/>
  <c r="HG466" s="1"/>
  <c r="GN352"/>
  <c r="GZ352" s="1"/>
  <c r="HF352" s="1"/>
  <c r="GN344"/>
  <c r="GZ344" s="1"/>
  <c r="HF344" s="1"/>
  <c r="GU390"/>
  <c r="GN262"/>
  <c r="GZ262" s="1"/>
  <c r="HF262" s="1"/>
  <c r="GO247"/>
  <c r="HA247" s="1"/>
  <c r="HG247" s="1"/>
  <c r="GT235"/>
  <c r="GT332"/>
  <c r="GU223"/>
  <c r="GN585"/>
  <c r="GZ585" s="1"/>
  <c r="HF585" s="1"/>
  <c r="GO583"/>
  <c r="HA583" s="1"/>
  <c r="HG583" s="1"/>
  <c r="GN581"/>
  <c r="GZ581" s="1"/>
  <c r="HF581" s="1"/>
  <c r="GO580"/>
  <c r="HA580" s="1"/>
  <c r="HG580" s="1"/>
  <c r="GO578"/>
  <c r="HA578" s="1"/>
  <c r="HG578" s="1"/>
  <c r="GO573"/>
  <c r="HA573" s="1"/>
  <c r="HG573" s="1"/>
  <c r="GN571"/>
  <c r="GZ571" s="1"/>
  <c r="HF571" s="1"/>
  <c r="GO571"/>
  <c r="HA571" s="1"/>
  <c r="HG571" s="1"/>
  <c r="GN569"/>
  <c r="GZ569" s="1"/>
  <c r="HF569" s="1"/>
  <c r="GN568"/>
  <c r="GZ568" s="1"/>
  <c r="HF568" s="1"/>
  <c r="GO563"/>
  <c r="HA563" s="1"/>
  <c r="HG563" s="1"/>
  <c r="GN561"/>
  <c r="GZ561" s="1"/>
  <c r="HF561" s="1"/>
  <c r="GN551"/>
  <c r="GZ551" s="1"/>
  <c r="HF551" s="1"/>
  <c r="GN545"/>
  <c r="GZ545" s="1"/>
  <c r="HF545" s="1"/>
  <c r="GN538"/>
  <c r="GZ538" s="1"/>
  <c r="HF538" s="1"/>
  <c r="GN542"/>
  <c r="GZ542" s="1"/>
  <c r="HF542" s="1"/>
  <c r="GN534"/>
  <c r="GZ534" s="1"/>
  <c r="HF534" s="1"/>
  <c r="GO530"/>
  <c r="HA530" s="1"/>
  <c r="HG530" s="1"/>
  <c r="GN527"/>
  <c r="GZ527" s="1"/>
  <c r="HF527" s="1"/>
  <c r="GN523"/>
  <c r="GZ523" s="1"/>
  <c r="HF523" s="1"/>
  <c r="GO527"/>
  <c r="HA527" s="1"/>
  <c r="HG527" s="1"/>
  <c r="GO523"/>
  <c r="HA523" s="1"/>
  <c r="HG523" s="1"/>
  <c r="GO501"/>
  <c r="HA501" s="1"/>
  <c r="HG501" s="1"/>
  <c r="GO496"/>
  <c r="HA496" s="1"/>
  <c r="HG496" s="1"/>
  <c r="GN478"/>
  <c r="GZ478" s="1"/>
  <c r="HF478" s="1"/>
  <c r="GN486"/>
  <c r="GZ486" s="1"/>
  <c r="HF486" s="1"/>
  <c r="GO477"/>
  <c r="HA477" s="1"/>
  <c r="HG477" s="1"/>
  <c r="GN476"/>
  <c r="GZ476" s="1"/>
  <c r="HF476" s="1"/>
  <c r="GO463"/>
  <c r="HA463" s="1"/>
  <c r="HG463" s="1"/>
  <c r="GN461"/>
  <c r="GZ461" s="1"/>
  <c r="HF461" s="1"/>
  <c r="GO473"/>
  <c r="HA473" s="1"/>
  <c r="HG473" s="1"/>
  <c r="GN468"/>
  <c r="GZ468" s="1"/>
  <c r="HF468" s="1"/>
  <c r="GO461"/>
  <c r="HA461" s="1"/>
  <c r="HG461" s="1"/>
  <c r="GN458"/>
  <c r="GZ458" s="1"/>
  <c r="HF458" s="1"/>
  <c r="GO457"/>
  <c r="HA457" s="1"/>
  <c r="HG457" s="1"/>
  <c r="GO427"/>
  <c r="HA427" s="1"/>
  <c r="HG427" s="1"/>
  <c r="GN454"/>
  <c r="GZ454" s="1"/>
  <c r="HF454" s="1"/>
  <c r="GN435"/>
  <c r="GZ435" s="1"/>
  <c r="HF435" s="1"/>
  <c r="GN419"/>
  <c r="GZ419" s="1"/>
  <c r="HF419" s="1"/>
  <c r="GO400"/>
  <c r="HA400" s="1"/>
  <c r="HG400" s="1"/>
  <c r="GN437"/>
  <c r="GZ437" s="1"/>
  <c r="HF437" s="1"/>
  <c r="GN385"/>
  <c r="GZ385" s="1"/>
  <c r="HF385" s="1"/>
  <c r="GN381"/>
  <c r="GZ381" s="1"/>
  <c r="HF381" s="1"/>
  <c r="GN373"/>
  <c r="GZ373" s="1"/>
  <c r="HF373" s="1"/>
  <c r="GN376"/>
  <c r="GZ376" s="1"/>
  <c r="HF376" s="1"/>
  <c r="GO369"/>
  <c r="HA369" s="1"/>
  <c r="HG369" s="1"/>
  <c r="GO350"/>
  <c r="HA350" s="1"/>
  <c r="HG350" s="1"/>
  <c r="GN365"/>
  <c r="GZ365" s="1"/>
  <c r="HF365" s="1"/>
  <c r="GN355"/>
  <c r="GZ355" s="1"/>
  <c r="HF355" s="1"/>
  <c r="GO347"/>
  <c r="HA347" s="1"/>
  <c r="HG347" s="1"/>
  <c r="GN364"/>
  <c r="GZ364" s="1"/>
  <c r="HF364" s="1"/>
  <c r="GN359"/>
  <c r="GZ359" s="1"/>
  <c r="HF359" s="1"/>
  <c r="GO353"/>
  <c r="HA353" s="1"/>
  <c r="HG353" s="1"/>
  <c r="GO349"/>
  <c r="HA349" s="1"/>
  <c r="HG349" s="1"/>
  <c r="GO336"/>
  <c r="HA336" s="1"/>
  <c r="HG336" s="1"/>
  <c r="GO322"/>
  <c r="HA322" s="1"/>
  <c r="HG322" s="1"/>
  <c r="GO339"/>
  <c r="HA339" s="1"/>
  <c r="HG339" s="1"/>
  <c r="GN338"/>
  <c r="GZ338" s="1"/>
  <c r="HF338" s="1"/>
  <c r="GN330"/>
  <c r="GZ330" s="1"/>
  <c r="HF330" s="1"/>
  <c r="GN291"/>
  <c r="GZ291" s="1"/>
  <c r="HF291" s="1"/>
  <c r="GN280"/>
  <c r="GZ280" s="1"/>
  <c r="HF280" s="1"/>
  <c r="GN278"/>
  <c r="GZ278" s="1"/>
  <c r="HF278" s="1"/>
  <c r="GN274"/>
  <c r="GZ274" s="1"/>
  <c r="HF274" s="1"/>
  <c r="GO338"/>
  <c r="HA338" s="1"/>
  <c r="HG338" s="1"/>
  <c r="GN336"/>
  <c r="GZ336" s="1"/>
  <c r="HF336" s="1"/>
  <c r="GN317"/>
  <c r="GZ317" s="1"/>
  <c r="HF317" s="1"/>
  <c r="GO312"/>
  <c r="HA312" s="1"/>
  <c r="HG312" s="1"/>
  <c r="GN309"/>
  <c r="GZ309" s="1"/>
  <c r="HF309" s="1"/>
  <c r="GO302"/>
  <c r="HA302" s="1"/>
  <c r="HG302" s="1"/>
  <c r="GO295"/>
  <c r="HA295" s="1"/>
  <c r="HG295" s="1"/>
  <c r="GO293"/>
  <c r="HA293" s="1"/>
  <c r="HG293" s="1"/>
  <c r="GN286"/>
  <c r="GZ286" s="1"/>
  <c r="HF286" s="1"/>
  <c r="GO279"/>
  <c r="HA279" s="1"/>
  <c r="HG279" s="1"/>
  <c r="GN263"/>
  <c r="GZ263" s="1"/>
  <c r="HF263" s="1"/>
  <c r="GO242"/>
  <c r="HA242" s="1"/>
  <c r="HG242" s="1"/>
  <c r="GN277"/>
  <c r="GZ277" s="1"/>
  <c r="HF277" s="1"/>
  <c r="GO271"/>
  <c r="HA271" s="1"/>
  <c r="HG271" s="1"/>
  <c r="GO262"/>
  <c r="HA262" s="1"/>
  <c r="HG262" s="1"/>
  <c r="GO253"/>
  <c r="HA253" s="1"/>
  <c r="HG253" s="1"/>
  <c r="GN250"/>
  <c r="GZ250" s="1"/>
  <c r="HF250" s="1"/>
  <c r="GN203"/>
  <c r="GZ203" s="1"/>
  <c r="HF203" s="1"/>
  <c r="GO200"/>
  <c r="HA200" s="1"/>
  <c r="HG200" s="1"/>
  <c r="GN195"/>
  <c r="GZ195" s="1"/>
  <c r="HF195" s="1"/>
  <c r="GO255"/>
  <c r="HA255" s="1"/>
  <c r="HG255" s="1"/>
  <c r="GO248"/>
  <c r="HA248" s="1"/>
  <c r="HG248" s="1"/>
  <c r="GO246"/>
  <c r="HA246" s="1"/>
  <c r="HG246" s="1"/>
  <c r="GN242"/>
  <c r="GZ242" s="1"/>
  <c r="HF242" s="1"/>
  <c r="GO239"/>
  <c r="HA239" s="1"/>
  <c r="HG239" s="1"/>
  <c r="GO232"/>
  <c r="HA232" s="1"/>
  <c r="HG232" s="1"/>
  <c r="GO230"/>
  <c r="HA230" s="1"/>
  <c r="HG230" s="1"/>
  <c r="GN223"/>
  <c r="GZ223" s="1"/>
  <c r="HF223" s="1"/>
  <c r="GO216"/>
  <c r="HA216" s="1"/>
  <c r="HG216" s="1"/>
  <c r="GO214"/>
  <c r="HA214" s="1"/>
  <c r="HG214" s="1"/>
  <c r="GN202"/>
  <c r="GZ202" s="1"/>
  <c r="HF202" s="1"/>
  <c r="GO195"/>
  <c r="HA195" s="1"/>
  <c r="HG195" s="1"/>
  <c r="GO188"/>
  <c r="HA188" s="1"/>
  <c r="HG188" s="1"/>
  <c r="GU174"/>
  <c r="GO159"/>
  <c r="HA159" s="1"/>
  <c r="HG159" s="1"/>
  <c r="GO122"/>
  <c r="HA122" s="1"/>
  <c r="HG122" s="1"/>
  <c r="GO192"/>
  <c r="HA192" s="1"/>
  <c r="HG192" s="1"/>
  <c r="GO149"/>
  <c r="HA149" s="1"/>
  <c r="HG149" s="1"/>
  <c r="GO125"/>
  <c r="HA125" s="1"/>
  <c r="HG125" s="1"/>
  <c r="GO163"/>
  <c r="HA163" s="1"/>
  <c r="HG163" s="1"/>
  <c r="GN169"/>
  <c r="GZ169" s="1"/>
  <c r="HF169" s="1"/>
  <c r="GN168"/>
  <c r="GZ168" s="1"/>
  <c r="HF168" s="1"/>
  <c r="GN128"/>
  <c r="GZ128" s="1"/>
  <c r="HF128" s="1"/>
  <c r="GO117"/>
  <c r="HA117" s="1"/>
  <c r="HG117" s="1"/>
  <c r="GN112"/>
  <c r="GZ112" s="1"/>
  <c r="HF112" s="1"/>
  <c r="GN96"/>
  <c r="GZ96" s="1"/>
  <c r="HF96" s="1"/>
  <c r="GN90"/>
  <c r="GZ90" s="1"/>
  <c r="HF90" s="1"/>
  <c r="GO87"/>
  <c r="HA87" s="1"/>
  <c r="HG87" s="1"/>
  <c r="GN78"/>
  <c r="GZ78" s="1"/>
  <c r="HF78" s="1"/>
  <c r="GO74"/>
  <c r="HA74" s="1"/>
  <c r="HG74" s="1"/>
  <c r="GN65"/>
  <c r="GZ65" s="1"/>
  <c r="HF65" s="1"/>
  <c r="GO62"/>
  <c r="HA62" s="1"/>
  <c r="HG62" s="1"/>
  <c r="GN173"/>
  <c r="GZ173" s="1"/>
  <c r="HF173" s="1"/>
  <c r="GN151"/>
  <c r="GZ151" s="1"/>
  <c r="HF151" s="1"/>
  <c r="GO118"/>
  <c r="HA118" s="1"/>
  <c r="HG118" s="1"/>
  <c r="GN111"/>
  <c r="GZ111" s="1"/>
  <c r="HF111" s="1"/>
  <c r="GO105"/>
  <c r="HA105" s="1"/>
  <c r="HG105" s="1"/>
  <c r="GO103"/>
  <c r="HA103" s="1"/>
  <c r="HG103" s="1"/>
  <c r="GO96"/>
  <c r="HA96" s="1"/>
  <c r="HG96" s="1"/>
  <c r="GN89"/>
  <c r="GZ89" s="1"/>
  <c r="HF89" s="1"/>
  <c r="GO83"/>
  <c r="HA83" s="1"/>
  <c r="HG83" s="1"/>
  <c r="GO81"/>
  <c r="HA81" s="1"/>
  <c r="HG81" s="1"/>
  <c r="GO78"/>
  <c r="HA78" s="1"/>
  <c r="HG78" s="1"/>
  <c r="GO76"/>
  <c r="HA76" s="1"/>
  <c r="HG76" s="1"/>
  <c r="GO65"/>
  <c r="HA65" s="1"/>
  <c r="HG65" s="1"/>
  <c r="GO63"/>
  <c r="HA63" s="1"/>
  <c r="HG63" s="1"/>
  <c r="GN46"/>
  <c r="GZ46" s="1"/>
  <c r="HF46" s="1"/>
  <c r="GO43"/>
  <c r="HA43" s="1"/>
  <c r="HG43" s="1"/>
  <c r="GN38"/>
  <c r="GZ38" s="1"/>
  <c r="HF38" s="1"/>
  <c r="GN34"/>
  <c r="GZ34" s="1"/>
  <c r="HF34" s="1"/>
  <c r="GN28"/>
  <c r="GZ28" s="1"/>
  <c r="HF28" s="1"/>
  <c r="GO25"/>
  <c r="HA25" s="1"/>
  <c r="HG25" s="1"/>
  <c r="GN53"/>
  <c r="GZ53" s="1"/>
  <c r="HF53" s="1"/>
  <c r="GO42"/>
  <c r="HA42" s="1"/>
  <c r="HG42" s="1"/>
  <c r="GO40"/>
  <c r="HA40" s="1"/>
  <c r="HG40" s="1"/>
  <c r="GN27"/>
  <c r="GZ27" s="1"/>
  <c r="HF27" s="1"/>
  <c r="GN567"/>
  <c r="GZ567" s="1"/>
  <c r="HF567" s="1"/>
  <c r="GN583"/>
  <c r="GZ583" s="1"/>
  <c r="HF583" s="1"/>
  <c r="GN576"/>
  <c r="GZ576" s="1"/>
  <c r="HF576" s="1"/>
  <c r="GO539"/>
  <c r="HA539" s="1"/>
  <c r="HG539" s="1"/>
  <c r="GN549"/>
  <c r="GZ549" s="1"/>
  <c r="HF549" s="1"/>
  <c r="GN525"/>
  <c r="GZ525" s="1"/>
  <c r="HF525" s="1"/>
  <c r="GN475"/>
  <c r="GZ475" s="1"/>
  <c r="HF475" s="1"/>
  <c r="GN473"/>
  <c r="GZ473" s="1"/>
  <c r="HF473" s="1"/>
  <c r="GN511"/>
  <c r="GZ511" s="1"/>
  <c r="HF511" s="1"/>
  <c r="GN500"/>
  <c r="GZ500" s="1"/>
  <c r="HF500" s="1"/>
  <c r="GT479"/>
  <c r="GN446"/>
  <c r="GZ446" s="1"/>
  <c r="HF446" s="1"/>
  <c r="GO440"/>
  <c r="HA440" s="1"/>
  <c r="HG440" s="1"/>
  <c r="GT384"/>
  <c r="GO395"/>
  <c r="HA395" s="1"/>
  <c r="HG395" s="1"/>
  <c r="GT314"/>
  <c r="GN307"/>
  <c r="GZ307" s="1"/>
  <c r="HF307" s="1"/>
  <c r="GT320"/>
  <c r="GU301"/>
  <c r="GO309"/>
  <c r="HA309" s="1"/>
  <c r="HG309" s="1"/>
  <c r="GN150"/>
  <c r="GZ150" s="1"/>
  <c r="HF150" s="1"/>
  <c r="GN156"/>
  <c r="GZ156" s="1"/>
  <c r="HF156" s="1"/>
  <c r="GN183"/>
  <c r="GZ183" s="1"/>
  <c r="HF183" s="1"/>
  <c r="GT140"/>
  <c r="GU551"/>
  <c r="GO476"/>
  <c r="HA476" s="1"/>
  <c r="HG476" s="1"/>
  <c r="GU398"/>
  <c r="GU394"/>
  <c r="GO374"/>
  <c r="HA374" s="1"/>
  <c r="HG374" s="1"/>
  <c r="GO371"/>
  <c r="HA371" s="1"/>
  <c r="HG371" s="1"/>
  <c r="GN284"/>
  <c r="GZ284" s="1"/>
  <c r="HF284" s="1"/>
  <c r="GN98"/>
  <c r="GZ98" s="1"/>
  <c r="HF98" s="1"/>
  <c r="GO93"/>
  <c r="HA93" s="1"/>
  <c r="HG93" s="1"/>
  <c r="GU100"/>
  <c r="GU98"/>
  <c r="GU84"/>
  <c r="GT75"/>
  <c r="GT72"/>
  <c r="GN50"/>
  <c r="GZ50" s="1"/>
  <c r="HF50" s="1"/>
  <c r="GO27"/>
  <c r="HA27" s="1"/>
  <c r="HG27" s="1"/>
  <c r="GN29"/>
  <c r="GZ29" s="1"/>
  <c r="HF29" s="1"/>
  <c r="GO493"/>
  <c r="HA493" s="1"/>
  <c r="HG493" s="1"/>
  <c r="GO488"/>
  <c r="HA488" s="1"/>
  <c r="HG488" s="1"/>
  <c r="GN497"/>
  <c r="GZ497" s="1"/>
  <c r="HF497" s="1"/>
  <c r="GN493"/>
  <c r="GZ493" s="1"/>
  <c r="HF493" s="1"/>
  <c r="GN485"/>
  <c r="GZ485" s="1"/>
  <c r="HF485" s="1"/>
  <c r="GN481"/>
  <c r="GZ481" s="1"/>
  <c r="HF481" s="1"/>
  <c r="GO348"/>
  <c r="HA348" s="1"/>
  <c r="HG348" s="1"/>
  <c r="GT107"/>
  <c r="GN334"/>
  <c r="GZ334" s="1"/>
  <c r="HF334" s="1"/>
  <c r="GO326"/>
  <c r="HA326" s="1"/>
  <c r="HG326" s="1"/>
  <c r="GO468"/>
  <c r="HA468" s="1"/>
  <c r="HG468" s="1"/>
  <c r="GO331"/>
  <c r="HA331" s="1"/>
  <c r="HG331" s="1"/>
  <c r="GN325"/>
  <c r="GZ325" s="1"/>
  <c r="HF325" s="1"/>
  <c r="GU317"/>
  <c r="GT339"/>
  <c r="GN243"/>
  <c r="GZ243" s="1"/>
  <c r="HF243" s="1"/>
  <c r="GU562"/>
  <c r="GT508"/>
  <c r="GT442"/>
  <c r="GT358"/>
  <c r="GT331"/>
  <c r="GN582"/>
  <c r="GZ582" s="1"/>
  <c r="HF582" s="1"/>
  <c r="GO579"/>
  <c r="HA579" s="1"/>
  <c r="HG579" s="1"/>
  <c r="GO575"/>
  <c r="HA575" s="1"/>
  <c r="HG575" s="1"/>
  <c r="GO576"/>
  <c r="HA576" s="1"/>
  <c r="HG576" s="1"/>
  <c r="GN570"/>
  <c r="GZ570" s="1"/>
  <c r="HF570" s="1"/>
  <c r="GO567"/>
  <c r="HA567" s="1"/>
  <c r="HG567" s="1"/>
  <c r="GO565"/>
  <c r="HA565" s="1"/>
  <c r="HG565" s="1"/>
  <c r="GO558"/>
  <c r="HA558" s="1"/>
  <c r="HG558" s="1"/>
  <c r="GN558"/>
  <c r="GZ558" s="1"/>
  <c r="HF558" s="1"/>
  <c r="GO548"/>
  <c r="HA548" s="1"/>
  <c r="HG548" s="1"/>
  <c r="GN540"/>
  <c r="GZ540" s="1"/>
  <c r="HF540" s="1"/>
  <c r="GN544"/>
  <c r="GZ544" s="1"/>
  <c r="HF544" s="1"/>
  <c r="GN539"/>
  <c r="GZ539" s="1"/>
  <c r="HF539" s="1"/>
  <c r="GO537"/>
  <c r="HA537" s="1"/>
  <c r="HG537" s="1"/>
  <c r="GN536"/>
  <c r="GZ536" s="1"/>
  <c r="HF536" s="1"/>
  <c r="GO525"/>
  <c r="HA525" s="1"/>
  <c r="HG525" s="1"/>
  <c r="GO521"/>
  <c r="HA521" s="1"/>
  <c r="HG521" s="1"/>
  <c r="GO519"/>
  <c r="HA519" s="1"/>
  <c r="HG519" s="1"/>
  <c r="GO511"/>
  <c r="HA511" s="1"/>
  <c r="HG511" s="1"/>
  <c r="GN509"/>
  <c r="GZ509" s="1"/>
  <c r="HF509" s="1"/>
  <c r="GO507"/>
  <c r="HA507" s="1"/>
  <c r="HG507" s="1"/>
  <c r="GO503"/>
  <c r="HA503" s="1"/>
  <c r="HG503" s="1"/>
  <c r="GO500"/>
  <c r="HA500" s="1"/>
  <c r="HG500" s="1"/>
  <c r="GO498"/>
  <c r="HA498" s="1"/>
  <c r="HG498" s="1"/>
  <c r="GN491"/>
  <c r="GZ491" s="1"/>
  <c r="HF491" s="1"/>
  <c r="GN490"/>
  <c r="GZ490" s="1"/>
  <c r="HF490" s="1"/>
  <c r="GO485"/>
  <c r="HA485" s="1"/>
  <c r="HG485" s="1"/>
  <c r="GO483"/>
  <c r="HA483" s="1"/>
  <c r="HG483" s="1"/>
  <c r="GN469"/>
  <c r="GZ469" s="1"/>
  <c r="HF469" s="1"/>
  <c r="GO465"/>
  <c r="HA465" s="1"/>
  <c r="HG465" s="1"/>
  <c r="GN470"/>
  <c r="GZ470" s="1"/>
  <c r="HF470" s="1"/>
  <c r="GO467"/>
  <c r="HA467" s="1"/>
  <c r="HG467" s="1"/>
  <c r="GN453"/>
  <c r="GZ453" s="1"/>
  <c r="HF453" s="1"/>
  <c r="GO455"/>
  <c r="HA455" s="1"/>
  <c r="HG455" s="1"/>
  <c r="GO453"/>
  <c r="HA453" s="1"/>
  <c r="HG453" s="1"/>
  <c r="GN428"/>
  <c r="GZ428" s="1"/>
  <c r="HF428" s="1"/>
  <c r="GN447"/>
  <c r="GZ447" s="1"/>
  <c r="HF447" s="1"/>
  <c r="GN415"/>
  <c r="GZ415" s="1"/>
  <c r="HF415" s="1"/>
  <c r="GN412"/>
  <c r="GZ412" s="1"/>
  <c r="HF412" s="1"/>
  <c r="GN408"/>
  <c r="GZ408" s="1"/>
  <c r="HF408" s="1"/>
  <c r="GN405"/>
  <c r="GZ405" s="1"/>
  <c r="HF405" s="1"/>
  <c r="GN403"/>
  <c r="GZ403" s="1"/>
  <c r="HF403" s="1"/>
  <c r="GO379"/>
  <c r="HA379" s="1"/>
  <c r="HG379" s="1"/>
  <c r="GO375"/>
  <c r="HA375" s="1"/>
  <c r="HG375" s="1"/>
  <c r="GO388"/>
  <c r="HA388" s="1"/>
  <c r="HG388" s="1"/>
  <c r="GO382"/>
  <c r="HA382" s="1"/>
  <c r="HG382" s="1"/>
  <c r="GN371"/>
  <c r="GZ371" s="1"/>
  <c r="HF371" s="1"/>
  <c r="GN399"/>
  <c r="GZ399" s="1"/>
  <c r="HF399" s="1"/>
  <c r="GN389"/>
  <c r="GZ389" s="1"/>
  <c r="HF389" s="1"/>
  <c r="GN360"/>
  <c r="GZ360" s="1"/>
  <c r="HF360" s="1"/>
  <c r="GN357"/>
  <c r="GZ357" s="1"/>
  <c r="HF357" s="1"/>
  <c r="GN353"/>
  <c r="GZ353" s="1"/>
  <c r="HF353" s="1"/>
  <c r="GO345"/>
  <c r="HA345" s="1"/>
  <c r="HG345" s="1"/>
  <c r="GU341"/>
  <c r="GN368"/>
  <c r="GZ368" s="1"/>
  <c r="HF368" s="1"/>
  <c r="GN356"/>
  <c r="GZ356" s="1"/>
  <c r="HF356" s="1"/>
  <c r="GN343"/>
  <c r="GZ343" s="1"/>
  <c r="HF343" s="1"/>
  <c r="GO335"/>
  <c r="HA335" s="1"/>
  <c r="HG335" s="1"/>
  <c r="GO332"/>
  <c r="HA332" s="1"/>
  <c r="HG332" s="1"/>
  <c r="GO319"/>
  <c r="HA319" s="1"/>
  <c r="HG319" s="1"/>
  <c r="GO324"/>
  <c r="HA324" s="1"/>
  <c r="HG324" s="1"/>
  <c r="GN302"/>
  <c r="GZ302" s="1"/>
  <c r="HF302" s="1"/>
  <c r="GN299"/>
  <c r="GZ299" s="1"/>
  <c r="HF299" s="1"/>
  <c r="GN287"/>
  <c r="GZ287" s="1"/>
  <c r="HF287" s="1"/>
  <c r="GO284"/>
  <c r="HA284" s="1"/>
  <c r="HG284" s="1"/>
  <c r="GO329"/>
  <c r="HA329" s="1"/>
  <c r="HG329" s="1"/>
  <c r="GO327"/>
  <c r="HA327" s="1"/>
  <c r="HG327" s="1"/>
  <c r="GO325"/>
  <c r="HA325" s="1"/>
  <c r="HG325" s="1"/>
  <c r="GO321"/>
  <c r="HA321" s="1"/>
  <c r="HG321" s="1"/>
  <c r="GO308"/>
  <c r="HA308" s="1"/>
  <c r="HG308" s="1"/>
  <c r="GO304"/>
  <c r="HA304" s="1"/>
  <c r="HG304" s="1"/>
  <c r="GO299"/>
  <c r="HA299" s="1"/>
  <c r="HG299" s="1"/>
  <c r="GO297"/>
  <c r="HA297" s="1"/>
  <c r="HG297" s="1"/>
  <c r="GN290"/>
  <c r="GZ290" s="1"/>
  <c r="HF290" s="1"/>
  <c r="GO283"/>
  <c r="HA283" s="1"/>
  <c r="HG283" s="1"/>
  <c r="GO281"/>
  <c r="HA281" s="1"/>
  <c r="HG281" s="1"/>
  <c r="GO278"/>
  <c r="HA278" s="1"/>
  <c r="HG278" s="1"/>
  <c r="GO266"/>
  <c r="HA266" s="1"/>
  <c r="HG266" s="1"/>
  <c r="GO275"/>
  <c r="HA275" s="1"/>
  <c r="HG275" s="1"/>
  <c r="GO194"/>
  <c r="HA194" s="1"/>
  <c r="HG194" s="1"/>
  <c r="GN255"/>
  <c r="GZ255" s="1"/>
  <c r="HF255" s="1"/>
  <c r="GO243"/>
  <c r="HA243" s="1"/>
  <c r="HG243" s="1"/>
  <c r="GO233"/>
  <c r="HA233" s="1"/>
  <c r="HG233" s="1"/>
  <c r="GN228"/>
  <c r="GZ228" s="1"/>
  <c r="HF228" s="1"/>
  <c r="GO225"/>
  <c r="HA225" s="1"/>
  <c r="HG225" s="1"/>
  <c r="GN220"/>
  <c r="GZ220" s="1"/>
  <c r="HF220" s="1"/>
  <c r="GO217"/>
  <c r="HA217" s="1"/>
  <c r="HG217" s="1"/>
  <c r="GN212"/>
  <c r="GZ212" s="1"/>
  <c r="HF212" s="1"/>
  <c r="GO209"/>
  <c r="HA209" s="1"/>
  <c r="HG209" s="1"/>
  <c r="GN257"/>
  <c r="GZ257" s="1"/>
  <c r="HF257" s="1"/>
  <c r="GO252"/>
  <c r="HA252" s="1"/>
  <c r="HG252" s="1"/>
  <c r="GO250"/>
  <c r="HA250" s="1"/>
  <c r="HG250" s="1"/>
  <c r="GO241"/>
  <c r="HA241" s="1"/>
  <c r="HG241" s="1"/>
  <c r="GO238"/>
  <c r="HA238" s="1"/>
  <c r="HG238" s="1"/>
  <c r="GO236"/>
  <c r="HA236" s="1"/>
  <c r="HG236" s="1"/>
  <c r="GO234"/>
  <c r="HA234" s="1"/>
  <c r="HG234" s="1"/>
  <c r="GO220"/>
  <c r="HA220" s="1"/>
  <c r="HG220" s="1"/>
  <c r="GO218"/>
  <c r="HA218" s="1"/>
  <c r="HG218" s="1"/>
  <c r="GN211"/>
  <c r="GZ211" s="1"/>
  <c r="HF211" s="1"/>
  <c r="GN206"/>
  <c r="GZ206" s="1"/>
  <c r="HF206" s="1"/>
  <c r="GO199"/>
  <c r="HA199" s="1"/>
  <c r="HG199" s="1"/>
  <c r="GO197"/>
  <c r="HA197" s="1"/>
  <c r="HG197" s="1"/>
  <c r="GN184"/>
  <c r="GZ184" s="1"/>
  <c r="HF184" s="1"/>
  <c r="GN187"/>
  <c r="GZ187" s="1"/>
  <c r="HF187" s="1"/>
  <c r="GO150"/>
  <c r="HA150" s="1"/>
  <c r="HG150" s="1"/>
  <c r="GO187"/>
  <c r="HA187" s="1"/>
  <c r="HG187" s="1"/>
  <c r="GO155"/>
  <c r="HA155" s="1"/>
  <c r="HG155" s="1"/>
  <c r="GO147"/>
  <c r="HA147" s="1"/>
  <c r="HG147" s="1"/>
  <c r="GO143"/>
  <c r="HA143" s="1"/>
  <c r="HG143" s="1"/>
  <c r="GO128"/>
  <c r="HA128" s="1"/>
  <c r="HG128" s="1"/>
  <c r="GN161"/>
  <c r="GZ161" s="1"/>
  <c r="HF161" s="1"/>
  <c r="GN155"/>
  <c r="GZ155" s="1"/>
  <c r="HF155" s="1"/>
  <c r="GO126"/>
  <c r="HA126" s="1"/>
  <c r="HG126" s="1"/>
  <c r="GN121"/>
  <c r="GZ121" s="1"/>
  <c r="HF121" s="1"/>
  <c r="GN120"/>
  <c r="GZ120" s="1"/>
  <c r="HF120" s="1"/>
  <c r="GO106"/>
  <c r="HA106" s="1"/>
  <c r="HG106" s="1"/>
  <c r="GN92"/>
  <c r="GZ92" s="1"/>
  <c r="HF92" s="1"/>
  <c r="GN83"/>
  <c r="GZ83" s="1"/>
  <c r="HF83" s="1"/>
  <c r="GO73"/>
  <c r="HA73" s="1"/>
  <c r="HG73" s="1"/>
  <c r="GO70"/>
  <c r="HA70" s="1"/>
  <c r="HG70" s="1"/>
  <c r="GN152"/>
  <c r="GZ152" s="1"/>
  <c r="HF152" s="1"/>
  <c r="GO148"/>
  <c r="HA148" s="1"/>
  <c r="HG148" s="1"/>
  <c r="GO142"/>
  <c r="HA142" s="1"/>
  <c r="HG142" s="1"/>
  <c r="GN132"/>
  <c r="GZ132" s="1"/>
  <c r="HF132" s="1"/>
  <c r="GO131"/>
  <c r="HA131" s="1"/>
  <c r="HG131" s="1"/>
  <c r="GN115"/>
  <c r="GZ115" s="1"/>
  <c r="HF115" s="1"/>
  <c r="GN100"/>
  <c r="GZ100" s="1"/>
  <c r="HF100" s="1"/>
  <c r="GN91"/>
  <c r="GZ91" s="1"/>
  <c r="HF91" s="1"/>
  <c r="GO69"/>
  <c r="HA69" s="1"/>
  <c r="HG69" s="1"/>
  <c r="GO67"/>
  <c r="HA67" s="1"/>
  <c r="HG67" s="1"/>
  <c r="GN60"/>
  <c r="GZ60" s="1"/>
  <c r="HF60" s="1"/>
  <c r="GN54"/>
  <c r="GZ54" s="1"/>
  <c r="HF54" s="1"/>
  <c r="GO37"/>
  <c r="HA37" s="1"/>
  <c r="HG37" s="1"/>
  <c r="GO52"/>
  <c r="HA52" s="1"/>
  <c r="HG52" s="1"/>
  <c r="GO46"/>
  <c r="HA46" s="1"/>
  <c r="HG46" s="1"/>
  <c r="GO44"/>
  <c r="HA44" s="1"/>
  <c r="HG44" s="1"/>
  <c r="GO33"/>
  <c r="HA33" s="1"/>
  <c r="HG33" s="1"/>
  <c r="GN31"/>
  <c r="GZ31" s="1"/>
  <c r="HF31" s="1"/>
  <c r="GO24"/>
  <c r="HA24" s="1"/>
  <c r="HG24" s="1"/>
  <c r="GO22"/>
  <c r="HA22" s="1"/>
  <c r="HG22" s="1"/>
  <c r="GU544"/>
  <c r="GN521"/>
  <c r="GZ521" s="1"/>
  <c r="HF521" s="1"/>
  <c r="GN463"/>
  <c r="GZ463" s="1"/>
  <c r="HF463" s="1"/>
  <c r="GO428"/>
  <c r="HA428" s="1"/>
  <c r="HG428" s="1"/>
  <c r="GN411"/>
  <c r="GZ411" s="1"/>
  <c r="HF411" s="1"/>
  <c r="GO393"/>
  <c r="HA393" s="1"/>
  <c r="HG393" s="1"/>
  <c r="GU311"/>
  <c r="GN269"/>
  <c r="GZ269" s="1"/>
  <c r="HF269" s="1"/>
  <c r="GN318"/>
  <c r="GZ318" s="1"/>
  <c r="HF318" s="1"/>
  <c r="GN311"/>
  <c r="GZ311" s="1"/>
  <c r="HF311" s="1"/>
  <c r="GU305"/>
  <c r="GT316"/>
  <c r="GO272"/>
  <c r="HA272" s="1"/>
  <c r="HG272" s="1"/>
  <c r="GN264"/>
  <c r="GZ264" s="1"/>
  <c r="HF264" s="1"/>
  <c r="GT144"/>
  <c r="GN514"/>
  <c r="GZ514" s="1"/>
  <c r="HF514" s="1"/>
  <c r="GT533"/>
  <c r="GT424"/>
  <c r="GN369"/>
  <c r="GZ369" s="1"/>
  <c r="HF369" s="1"/>
  <c r="GN367"/>
  <c r="GZ367" s="1"/>
  <c r="HF367" s="1"/>
  <c r="GO333"/>
  <c r="HA333" s="1"/>
  <c r="HG333" s="1"/>
  <c r="GN297"/>
  <c r="GZ297" s="1"/>
  <c r="HF297" s="1"/>
  <c r="GO273"/>
  <c r="HA273" s="1"/>
  <c r="HG273" s="1"/>
  <c r="GO95"/>
  <c r="HA95" s="1"/>
  <c r="HG95" s="1"/>
  <c r="GN74"/>
  <c r="GZ74" s="1"/>
  <c r="HF74" s="1"/>
  <c r="GN70"/>
  <c r="GZ70" s="1"/>
  <c r="HF70" s="1"/>
  <c r="GN63"/>
  <c r="GZ63" s="1"/>
  <c r="HF63" s="1"/>
  <c r="GN59"/>
  <c r="GZ59" s="1"/>
  <c r="HF59" s="1"/>
  <c r="GN213"/>
  <c r="GZ213" s="1"/>
  <c r="HF213" s="1"/>
  <c r="GT55"/>
  <c r="GT51"/>
  <c r="GN37"/>
  <c r="GZ37" s="1"/>
  <c r="HF37" s="1"/>
  <c r="GN26"/>
  <c r="GZ26" s="1"/>
  <c r="HF26" s="1"/>
  <c r="GU492"/>
  <c r="GO482"/>
  <c r="HA482" s="1"/>
  <c r="HG482" s="1"/>
  <c r="GN489"/>
  <c r="GZ489" s="1"/>
  <c r="HF489" s="1"/>
  <c r="GN484"/>
  <c r="GZ484" s="1"/>
  <c r="HF484" s="1"/>
  <c r="GN480"/>
  <c r="GZ480" s="1"/>
  <c r="HF480" s="1"/>
  <c r="GN324"/>
  <c r="GZ324" s="1"/>
  <c r="HF324" s="1"/>
  <c r="GO231"/>
  <c r="HA231" s="1"/>
  <c r="HG231" s="1"/>
  <c r="GN466"/>
  <c r="GZ466" s="1"/>
  <c r="HF466" s="1"/>
  <c r="GN333"/>
  <c r="GZ333" s="1"/>
  <c r="HF333" s="1"/>
  <c r="GO244"/>
  <c r="HA244" s="1"/>
  <c r="HG244" s="1"/>
  <c r="GN230"/>
  <c r="GZ230" s="1"/>
  <c r="HF230" s="1"/>
  <c r="GN197"/>
  <c r="GZ197" s="1"/>
  <c r="HF197" s="1"/>
  <c r="GT259"/>
  <c r="GO240"/>
  <c r="HA240" s="1"/>
  <c r="HG240" s="1"/>
  <c r="GO189"/>
  <c r="HA189" s="1"/>
  <c r="HG189" s="1"/>
  <c r="GT541"/>
  <c r="GT530"/>
  <c r="GU215"/>
  <c r="GO584"/>
  <c r="HA584" s="1"/>
  <c r="HG584" s="1"/>
  <c r="GN577"/>
  <c r="GZ577" s="1"/>
  <c r="HF577" s="1"/>
  <c r="GN572"/>
  <c r="GZ572" s="1"/>
  <c r="HF572" s="1"/>
  <c r="GO572"/>
  <c r="HA572" s="1"/>
  <c r="HG572" s="1"/>
  <c r="GO568"/>
  <c r="HA568" s="1"/>
  <c r="HG568" s="1"/>
  <c r="GO569"/>
  <c r="HA569" s="1"/>
  <c r="HG569" s="1"/>
  <c r="GN566"/>
  <c r="GZ566" s="1"/>
  <c r="HF566" s="1"/>
  <c r="GN563"/>
  <c r="GZ563" s="1"/>
  <c r="HF563" s="1"/>
  <c r="GN562"/>
  <c r="GZ562" s="1"/>
  <c r="HF562" s="1"/>
  <c r="GO560"/>
  <c r="HA560" s="1"/>
  <c r="HG560" s="1"/>
  <c r="GO556"/>
  <c r="HA556" s="1"/>
  <c r="HG556" s="1"/>
  <c r="GN552"/>
  <c r="GZ552" s="1"/>
  <c r="HF552" s="1"/>
  <c r="GO550"/>
  <c r="HA550" s="1"/>
  <c r="HG550" s="1"/>
  <c r="GO543"/>
  <c r="HA543" s="1"/>
  <c r="HG543" s="1"/>
  <c r="GO541"/>
  <c r="HA541" s="1"/>
  <c r="HG541" s="1"/>
  <c r="GO538"/>
  <c r="HA538" s="1"/>
  <c r="HG538" s="1"/>
  <c r="GO532"/>
  <c r="HA532" s="1"/>
  <c r="HG532" s="1"/>
  <c r="GO529"/>
  <c r="HA529" s="1"/>
  <c r="HG529" s="1"/>
  <c r="GO535"/>
  <c r="HA535" s="1"/>
  <c r="HG535" s="1"/>
  <c r="GO533"/>
  <c r="HA533" s="1"/>
  <c r="HG533" s="1"/>
  <c r="GN531"/>
  <c r="GZ531" s="1"/>
  <c r="HF531" s="1"/>
  <c r="GN515"/>
  <c r="GZ515" s="1"/>
  <c r="HF515" s="1"/>
  <c r="GN528"/>
  <c r="GZ528" s="1"/>
  <c r="HF528" s="1"/>
  <c r="GO517"/>
  <c r="HA517" s="1"/>
  <c r="HG517" s="1"/>
  <c r="GO515"/>
  <c r="HA515" s="1"/>
  <c r="HG515" s="1"/>
  <c r="GO513"/>
  <c r="HA513" s="1"/>
  <c r="HG513" s="1"/>
  <c r="GN495"/>
  <c r="GZ495" s="1"/>
  <c r="HF495" s="1"/>
  <c r="GN487"/>
  <c r="GZ487" s="1"/>
  <c r="HF487" s="1"/>
  <c r="GO479"/>
  <c r="HA479" s="1"/>
  <c r="HG479" s="1"/>
  <c r="GN477"/>
  <c r="GZ477" s="1"/>
  <c r="HF477" s="1"/>
  <c r="GO489"/>
  <c r="HA489" s="1"/>
  <c r="HG489" s="1"/>
  <c r="GO487"/>
  <c r="HA487" s="1"/>
  <c r="HG487" s="1"/>
  <c r="GO478"/>
  <c r="HA478" s="1"/>
  <c r="HG478" s="1"/>
  <c r="GN471"/>
  <c r="GZ471" s="1"/>
  <c r="HF471" s="1"/>
  <c r="GN462"/>
  <c r="GZ462" s="1"/>
  <c r="HF462" s="1"/>
  <c r="GN474"/>
  <c r="GZ474" s="1"/>
  <c r="HF474" s="1"/>
  <c r="GO469"/>
  <c r="HA469" s="1"/>
  <c r="HG469" s="1"/>
  <c r="GO462"/>
  <c r="HA462" s="1"/>
  <c r="HG462" s="1"/>
  <c r="GN460"/>
  <c r="GZ460" s="1"/>
  <c r="HF460" s="1"/>
  <c r="GN455"/>
  <c r="GZ455" s="1"/>
  <c r="HF455" s="1"/>
  <c r="GO451"/>
  <c r="HA451" s="1"/>
  <c r="HG451" s="1"/>
  <c r="GN444"/>
  <c r="GZ444" s="1"/>
  <c r="HF444" s="1"/>
  <c r="GO439"/>
  <c r="HA439" s="1"/>
  <c r="HG439" s="1"/>
  <c r="GN451"/>
  <c r="GZ451" s="1"/>
  <c r="HF451" s="1"/>
  <c r="GO378"/>
  <c r="HA378" s="1"/>
  <c r="HG378" s="1"/>
  <c r="GO399"/>
  <c r="HA399" s="1"/>
  <c r="HG399" s="1"/>
  <c r="GN395"/>
  <c r="GZ395" s="1"/>
  <c r="HF395" s="1"/>
  <c r="GN391"/>
  <c r="GZ391" s="1"/>
  <c r="HF391" s="1"/>
  <c r="GN387"/>
  <c r="GZ387" s="1"/>
  <c r="HF387" s="1"/>
  <c r="GO342"/>
  <c r="HA342" s="1"/>
  <c r="HG342" s="1"/>
  <c r="GN398"/>
  <c r="GZ398" s="1"/>
  <c r="HF398" s="1"/>
  <c r="GO354"/>
  <c r="HA354" s="1"/>
  <c r="HG354" s="1"/>
  <c r="GN383"/>
  <c r="GZ383" s="1"/>
  <c r="HF383" s="1"/>
  <c r="GO380"/>
  <c r="HA380" s="1"/>
  <c r="HG380" s="1"/>
  <c r="GO366"/>
  <c r="HA366" s="1"/>
  <c r="HG366" s="1"/>
  <c r="GN362"/>
  <c r="GZ362" s="1"/>
  <c r="HF362" s="1"/>
  <c r="GN351"/>
  <c r="GZ351" s="1"/>
  <c r="HF351" s="1"/>
  <c r="GO365"/>
  <c r="HA365" s="1"/>
  <c r="HG365" s="1"/>
  <c r="GO363"/>
  <c r="HA363" s="1"/>
  <c r="HG363" s="1"/>
  <c r="GO360"/>
  <c r="HA360" s="1"/>
  <c r="HG360" s="1"/>
  <c r="GO355"/>
  <c r="HA355" s="1"/>
  <c r="HG355" s="1"/>
  <c r="GO351"/>
  <c r="HA351" s="1"/>
  <c r="HG351" s="1"/>
  <c r="GN348"/>
  <c r="GZ348" s="1"/>
  <c r="HF348" s="1"/>
  <c r="GN329"/>
  <c r="GZ329" s="1"/>
  <c r="HF329" s="1"/>
  <c r="GN310"/>
  <c r="GZ310" s="1"/>
  <c r="HF310" s="1"/>
  <c r="GN295"/>
  <c r="GZ295" s="1"/>
  <c r="HF295" s="1"/>
  <c r="GO292"/>
  <c r="HA292" s="1"/>
  <c r="HG292" s="1"/>
  <c r="GO340"/>
  <c r="HA340" s="1"/>
  <c r="HG340" s="1"/>
  <c r="GN337"/>
  <c r="GZ337" s="1"/>
  <c r="HF337" s="1"/>
  <c r="GN335"/>
  <c r="GZ335" s="1"/>
  <c r="HF335" s="1"/>
  <c r="GN313"/>
  <c r="GZ313" s="1"/>
  <c r="HF313" s="1"/>
  <c r="GN301"/>
  <c r="GZ301" s="1"/>
  <c r="HF301" s="1"/>
  <c r="GN294"/>
  <c r="GZ294" s="1"/>
  <c r="HF294" s="1"/>
  <c r="GO287"/>
  <c r="HA287" s="1"/>
  <c r="HG287" s="1"/>
  <c r="GO285"/>
  <c r="HA285" s="1"/>
  <c r="HG285" s="1"/>
  <c r="GO280"/>
  <c r="HA280" s="1"/>
  <c r="HG280" s="1"/>
  <c r="GN273"/>
  <c r="GZ273" s="1"/>
  <c r="HF273" s="1"/>
  <c r="GO264"/>
  <c r="HA264" s="1"/>
  <c r="HG264" s="1"/>
  <c r="GO245"/>
  <c r="HA245" s="1"/>
  <c r="HG245" s="1"/>
  <c r="GN260"/>
  <c r="GZ260" s="1"/>
  <c r="HF260" s="1"/>
  <c r="GN238"/>
  <c r="GZ238" s="1"/>
  <c r="HF238" s="1"/>
  <c r="GO235"/>
  <c r="HA235" s="1"/>
  <c r="HG235" s="1"/>
  <c r="GO227"/>
  <c r="HA227" s="1"/>
  <c r="HG227" s="1"/>
  <c r="GN207"/>
  <c r="GZ207" s="1"/>
  <c r="HF207" s="1"/>
  <c r="GO204"/>
  <c r="HA204" s="1"/>
  <c r="HG204" s="1"/>
  <c r="GN199"/>
  <c r="GZ199" s="1"/>
  <c r="HF199" s="1"/>
  <c r="GO196"/>
  <c r="HA196" s="1"/>
  <c r="HG196" s="1"/>
  <c r="GN272"/>
  <c r="GZ272" s="1"/>
  <c r="HF272" s="1"/>
  <c r="GN261"/>
  <c r="GZ261" s="1"/>
  <c r="HF261" s="1"/>
  <c r="GN247"/>
  <c r="GZ247" s="1"/>
  <c r="HF247" s="1"/>
  <c r="GN231"/>
  <c r="GZ231" s="1"/>
  <c r="HF231" s="1"/>
  <c r="GO224"/>
  <c r="HA224" s="1"/>
  <c r="HG224" s="1"/>
  <c r="GO222"/>
  <c r="HA222" s="1"/>
  <c r="HG222" s="1"/>
  <c r="GN215"/>
  <c r="GZ215" s="1"/>
  <c r="HF215" s="1"/>
  <c r="GO208"/>
  <c r="HA208" s="1"/>
  <c r="HG208" s="1"/>
  <c r="GO203"/>
  <c r="HA203" s="1"/>
  <c r="HG203" s="1"/>
  <c r="GO201"/>
  <c r="HA201" s="1"/>
  <c r="HG201" s="1"/>
  <c r="GN182"/>
  <c r="GZ182" s="1"/>
  <c r="HF182" s="1"/>
  <c r="GN175"/>
  <c r="GZ175" s="1"/>
  <c r="HF175" s="1"/>
  <c r="GO165"/>
  <c r="HA165" s="1"/>
  <c r="HG165" s="1"/>
  <c r="GO156"/>
  <c r="HA156" s="1"/>
  <c r="HG156" s="1"/>
  <c r="GN191"/>
  <c r="GZ191" s="1"/>
  <c r="HF191" s="1"/>
  <c r="GO175"/>
  <c r="HA175" s="1"/>
  <c r="HG175" s="1"/>
  <c r="GO161"/>
  <c r="HA161" s="1"/>
  <c r="HG161" s="1"/>
  <c r="GO136"/>
  <c r="HA136" s="1"/>
  <c r="HG136" s="1"/>
  <c r="GO132"/>
  <c r="HA132" s="1"/>
  <c r="HG132" s="1"/>
  <c r="GN165"/>
  <c r="GZ165" s="1"/>
  <c r="HF165" s="1"/>
  <c r="GN157"/>
  <c r="GZ157" s="1"/>
  <c r="HF157" s="1"/>
  <c r="GO135"/>
  <c r="HA135" s="1"/>
  <c r="HG135" s="1"/>
  <c r="GN134"/>
  <c r="GZ134" s="1"/>
  <c r="HF134" s="1"/>
  <c r="GN171"/>
  <c r="GZ171" s="1"/>
  <c r="HF171" s="1"/>
  <c r="GN166"/>
  <c r="GZ166" s="1"/>
  <c r="HF166" s="1"/>
  <c r="GO80"/>
  <c r="HA80" s="1"/>
  <c r="HG80" s="1"/>
  <c r="GO138"/>
  <c r="HA138" s="1"/>
  <c r="HG138" s="1"/>
  <c r="GN116"/>
  <c r="GZ116" s="1"/>
  <c r="HF116" s="1"/>
  <c r="GO113"/>
  <c r="HA113" s="1"/>
  <c r="HG113" s="1"/>
  <c r="GO97"/>
  <c r="HA97" s="1"/>
  <c r="HG97" s="1"/>
  <c r="GO79"/>
  <c r="HA79" s="1"/>
  <c r="HG79" s="1"/>
  <c r="GO66"/>
  <c r="HA66" s="1"/>
  <c r="HG66" s="1"/>
  <c r="GN61"/>
  <c r="GZ61" s="1"/>
  <c r="HF61" s="1"/>
  <c r="GO58"/>
  <c r="HA58" s="1"/>
  <c r="HG58" s="1"/>
  <c r="GN143"/>
  <c r="GZ143" s="1"/>
  <c r="HF143" s="1"/>
  <c r="GN137"/>
  <c r="GZ137" s="1"/>
  <c r="HF137" s="1"/>
  <c r="GO120"/>
  <c r="HA120" s="1"/>
  <c r="HG120" s="1"/>
  <c r="GN119"/>
  <c r="GZ119" s="1"/>
  <c r="HF119" s="1"/>
  <c r="GO112"/>
  <c r="HA112" s="1"/>
  <c r="HG112" s="1"/>
  <c r="GO110"/>
  <c r="HA110" s="1"/>
  <c r="HG110" s="1"/>
  <c r="GO108"/>
  <c r="HA108" s="1"/>
  <c r="HG108" s="1"/>
  <c r="GN104"/>
  <c r="GZ104" s="1"/>
  <c r="HF104" s="1"/>
  <c r="GN102"/>
  <c r="GZ102" s="1"/>
  <c r="HF102" s="1"/>
  <c r="GO99"/>
  <c r="HA99" s="1"/>
  <c r="HG99" s="1"/>
  <c r="GN95"/>
  <c r="GZ95" s="1"/>
  <c r="HF95" s="1"/>
  <c r="GO90"/>
  <c r="HA90" s="1"/>
  <c r="HG90" s="1"/>
  <c r="GO88"/>
  <c r="HA88" s="1"/>
  <c r="HG88" s="1"/>
  <c r="GO86"/>
  <c r="HA86" s="1"/>
  <c r="HG86" s="1"/>
  <c r="GN77"/>
  <c r="GZ77" s="1"/>
  <c r="HF77" s="1"/>
  <c r="GN64"/>
  <c r="GZ64" s="1"/>
  <c r="HF64" s="1"/>
  <c r="GO57"/>
  <c r="HA57" s="1"/>
  <c r="HG57" s="1"/>
  <c r="GO50"/>
  <c r="HA50" s="1"/>
  <c r="HG50" s="1"/>
  <c r="GO47"/>
  <c r="HA47" s="1"/>
  <c r="HG47" s="1"/>
  <c r="GN42"/>
  <c r="GZ42" s="1"/>
  <c r="HF42" s="1"/>
  <c r="GO39"/>
  <c r="HA39" s="1"/>
  <c r="HG39" s="1"/>
  <c r="GO29"/>
  <c r="HA29" s="1"/>
  <c r="HG29" s="1"/>
  <c r="GN24"/>
  <c r="GZ24" s="1"/>
  <c r="HF24" s="1"/>
  <c r="GO56"/>
  <c r="HA56" s="1"/>
  <c r="HG56" s="1"/>
  <c r="GO54"/>
  <c r="HA54" s="1"/>
  <c r="HG54" s="1"/>
  <c r="GO48"/>
  <c r="HA48" s="1"/>
  <c r="HG48" s="1"/>
  <c r="GN41"/>
  <c r="GZ41" s="1"/>
  <c r="HF41" s="1"/>
  <c r="GO28"/>
  <c r="HA28" s="1"/>
  <c r="HG28" s="1"/>
  <c r="GO26"/>
  <c r="HA26" s="1"/>
  <c r="HG26" s="1"/>
  <c r="GO21"/>
  <c r="HA21" s="1"/>
  <c r="HG21" s="1"/>
  <c r="GO549"/>
  <c r="HA549" s="1"/>
  <c r="HG549" s="1"/>
  <c r="GN520"/>
  <c r="GZ520" s="1"/>
  <c r="HF520" s="1"/>
  <c r="GN443"/>
  <c r="GZ443" s="1"/>
  <c r="HF443" s="1"/>
  <c r="GN429"/>
  <c r="GZ429" s="1"/>
  <c r="HF429" s="1"/>
  <c r="GO419"/>
  <c r="HA419" s="1"/>
  <c r="HG419" s="1"/>
  <c r="GO404"/>
  <c r="HA404" s="1"/>
  <c r="HG404" s="1"/>
  <c r="GN312"/>
  <c r="GZ312" s="1"/>
  <c r="HF312" s="1"/>
  <c r="GN303"/>
  <c r="GZ303" s="1"/>
  <c r="HF303" s="1"/>
  <c r="GN251"/>
  <c r="GZ251" s="1"/>
  <c r="HF251" s="1"/>
  <c r="GN174"/>
  <c r="GZ174" s="1"/>
  <c r="HF174" s="1"/>
  <c r="GO82"/>
  <c r="HA82" s="1"/>
  <c r="HG82" s="1"/>
  <c r="GO109"/>
  <c r="HA109" s="1"/>
  <c r="HG109" s="1"/>
  <c r="GN288"/>
  <c r="GZ288" s="1"/>
  <c r="HF288" s="1"/>
  <c r="GO219"/>
  <c r="HA219" s="1"/>
  <c r="HG219" s="1"/>
  <c r="GN103"/>
  <c r="GZ103" s="1"/>
  <c r="HF103" s="1"/>
  <c r="GN67"/>
  <c r="GZ67" s="1"/>
  <c r="HF67" s="1"/>
  <c r="GN58"/>
  <c r="GZ58" s="1"/>
  <c r="HF58" s="1"/>
  <c r="GN22"/>
  <c r="GZ22" s="1"/>
  <c r="HF22" s="1"/>
  <c r="GN580"/>
  <c r="GZ580" s="1"/>
  <c r="HF580" s="1"/>
  <c r="GO486"/>
  <c r="HA486" s="1"/>
  <c r="HG486" s="1"/>
  <c r="GO480"/>
  <c r="HA480" s="1"/>
  <c r="HG480" s="1"/>
  <c r="GN492"/>
  <c r="GZ492" s="1"/>
  <c r="HF492" s="1"/>
  <c r="GN488"/>
  <c r="GZ488" s="1"/>
  <c r="HF488" s="1"/>
  <c r="GN433"/>
  <c r="GZ433" s="1"/>
  <c r="HF433" s="1"/>
  <c r="GN233"/>
  <c r="GZ233" s="1"/>
  <c r="HF233" s="1"/>
  <c r="GN110"/>
  <c r="GZ110" s="1"/>
  <c r="HF110" s="1"/>
  <c r="GN106"/>
  <c r="GZ106" s="1"/>
  <c r="HF106" s="1"/>
  <c r="GU277"/>
  <c r="GT438"/>
  <c r="GU418"/>
  <c r="GU402"/>
  <c r="GU346"/>
  <c r="GN293"/>
  <c r="GZ293" s="1"/>
  <c r="HF293" s="1"/>
  <c r="GN229"/>
  <c r="GZ229" s="1"/>
  <c r="HF229" s="1"/>
  <c r="GT236"/>
  <c r="GT227"/>
  <c r="GT529"/>
  <c r="GU574"/>
  <c r="GU566"/>
  <c r="GT557"/>
  <c r="GT554"/>
  <c r="GK553"/>
  <c r="GU553"/>
  <c r="GT547"/>
  <c r="GK438"/>
  <c r="GU438"/>
  <c r="GU448"/>
  <c r="GU424"/>
  <c r="GU415"/>
  <c r="GU127"/>
  <c r="GT153"/>
  <c r="GK146"/>
  <c r="GU146"/>
  <c r="GT139"/>
  <c r="GK124"/>
  <c r="GU124"/>
  <c r="GU389"/>
  <c r="GT532"/>
  <c r="GU564"/>
  <c r="GK443"/>
  <c r="GU443"/>
  <c r="GK441"/>
  <c r="GU441"/>
  <c r="GK433"/>
  <c r="GU433"/>
  <c r="GT440"/>
  <c r="GT420"/>
  <c r="GT421"/>
  <c r="GU416"/>
  <c r="GU409"/>
  <c r="GU392"/>
  <c r="GU386"/>
  <c r="GU171"/>
  <c r="GU168"/>
  <c r="GK172"/>
  <c r="GU172"/>
  <c r="GK158"/>
  <c r="GU158"/>
  <c r="GT127"/>
  <c r="GT560"/>
  <c r="GU547"/>
  <c r="GU524"/>
  <c r="GK502"/>
  <c r="GU502"/>
  <c r="GU397"/>
  <c r="GU413"/>
  <c r="GU276"/>
  <c r="GU561"/>
  <c r="GT374"/>
  <c r="GT370"/>
  <c r="GT472"/>
  <c r="GT386"/>
  <c r="GU431"/>
  <c r="GU436"/>
  <c r="GU445"/>
  <c r="GT417"/>
  <c r="GT410"/>
  <c r="GU403"/>
  <c r="GT450"/>
  <c r="GU449"/>
  <c r="GU425"/>
  <c r="GU423"/>
  <c r="GT406"/>
  <c r="GT401"/>
  <c r="GT397"/>
  <c r="GU314"/>
  <c r="GK269"/>
  <c r="GU269"/>
  <c r="GT276"/>
  <c r="GU170"/>
  <c r="GT584"/>
  <c r="GT556"/>
  <c r="GU417"/>
  <c r="GU421"/>
  <c r="GT555"/>
  <c r="GU408"/>
  <c r="GT425"/>
  <c r="GT422"/>
  <c r="GT413"/>
  <c r="GT372"/>
  <c r="GK316"/>
  <c r="GU316"/>
  <c r="GU306"/>
  <c r="GU183"/>
  <c r="GU166"/>
  <c r="GU139"/>
  <c r="GT149"/>
  <c r="GK129"/>
  <c r="GU129"/>
  <c r="GT125"/>
  <c r="GU557"/>
  <c r="GU452"/>
  <c r="GT382"/>
  <c r="GU432"/>
  <c r="GU401"/>
  <c r="GU410"/>
  <c r="GT377"/>
  <c r="GU263"/>
  <c r="GU180"/>
  <c r="GT524"/>
  <c r="GU555"/>
  <c r="GT300"/>
  <c r="GT56"/>
  <c r="GT52"/>
  <c r="GU267"/>
  <c r="GT172"/>
  <c r="GT133"/>
  <c r="GU162"/>
  <c r="GT124"/>
  <c r="GT158"/>
  <c r="GU102"/>
  <c r="GT97"/>
  <c r="GT86"/>
  <c r="GU119"/>
  <c r="GT129"/>
  <c r="GT39"/>
  <c r="GT186"/>
  <c r="GT285"/>
  <c r="GU585"/>
  <c r="GT573"/>
  <c r="GT452"/>
  <c r="GT441"/>
  <c r="GT409"/>
  <c r="GT289"/>
  <c r="GT279"/>
  <c r="GT254"/>
  <c r="GU282"/>
  <c r="GU261"/>
  <c r="GT256"/>
  <c r="GU191"/>
  <c r="GT201"/>
  <c r="GT192"/>
  <c r="GT465"/>
  <c r="GT226"/>
  <c r="GT218"/>
  <c r="GT209"/>
  <c r="GU202"/>
  <c r="GT101"/>
  <c r="GU77"/>
  <c r="GU71"/>
  <c r="GU55"/>
  <c r="GU35"/>
  <c r="GT126"/>
  <c r="GT193"/>
  <c r="GT179"/>
  <c r="GT138"/>
  <c r="GT148"/>
  <c r="GT190"/>
  <c r="GU184"/>
  <c r="GT141"/>
  <c r="GU531"/>
  <c r="GU514"/>
  <c r="GU506"/>
  <c r="GT503"/>
  <c r="GU474"/>
  <c r="GT518"/>
  <c r="GU450"/>
  <c r="GU454"/>
  <c r="GU420"/>
  <c r="GU406"/>
  <c r="GU391"/>
  <c r="LL437"/>
  <c r="GT390"/>
  <c r="IR417"/>
  <c r="IV417" s="1"/>
  <c r="NP417" s="1"/>
  <c r="GU373"/>
  <c r="GU318"/>
  <c r="GU303"/>
  <c r="GT319"/>
  <c r="GK274"/>
  <c r="GU274"/>
  <c r="GT304"/>
  <c r="GT266"/>
  <c r="GU265"/>
  <c r="GU185"/>
  <c r="GK151"/>
  <c r="GU151"/>
  <c r="GK130"/>
  <c r="GU130"/>
  <c r="GK137"/>
  <c r="GU137"/>
  <c r="GK36"/>
  <c r="GU36"/>
  <c r="GT392"/>
  <c r="GU384"/>
  <c r="GU370"/>
  <c r="GU294"/>
  <c r="GT49"/>
  <c r="GT80"/>
  <c r="GT48"/>
  <c r="GT44"/>
  <c r="GU582"/>
  <c r="GT180"/>
  <c r="GT281"/>
  <c r="GU144"/>
  <c r="GT131"/>
  <c r="GU133"/>
  <c r="GT118"/>
  <c r="GT114"/>
  <c r="GT93"/>
  <c r="GT85"/>
  <c r="GU32"/>
  <c r="GT439"/>
  <c r="GT321"/>
  <c r="GT275"/>
  <c r="GT327"/>
  <c r="GT239"/>
  <c r="GU251"/>
  <c r="GT241"/>
  <c r="GU179"/>
  <c r="GT200"/>
  <c r="GT575"/>
  <c r="GU470"/>
  <c r="GT225"/>
  <c r="GT217"/>
  <c r="GU206"/>
  <c r="GT188"/>
  <c r="GT170"/>
  <c r="GT431"/>
  <c r="GU41"/>
  <c r="GT146"/>
  <c r="GT142"/>
  <c r="GT189"/>
  <c r="GU167"/>
  <c r="GU154"/>
  <c r="GT20"/>
  <c r="GU20"/>
  <c r="GU526"/>
  <c r="GU522"/>
  <c r="GT519"/>
  <c r="GT550"/>
  <c r="GU512"/>
  <c r="GU504"/>
  <c r="GU508"/>
  <c r="GU497"/>
  <c r="GU490"/>
  <c r="GU516"/>
  <c r="GU499"/>
  <c r="GT418"/>
  <c r="GU412"/>
  <c r="GU407"/>
  <c r="GU405"/>
  <c r="GT308"/>
  <c r="GT271"/>
  <c r="GU178"/>
  <c r="GK177"/>
  <c r="GU177"/>
  <c r="GK173"/>
  <c r="GU173"/>
  <c r="GU157"/>
  <c r="GU145"/>
  <c r="GK123"/>
  <c r="GU123"/>
  <c r="GU134"/>
  <c r="GT505"/>
  <c r="GU364"/>
  <c r="GU298"/>
  <c r="GT82"/>
  <c r="GT88"/>
  <c r="GT79"/>
  <c r="GT71"/>
  <c r="GU64"/>
  <c r="GU60"/>
  <c r="GT47"/>
  <c r="GU181"/>
  <c r="GT135"/>
  <c r="GT130"/>
  <c r="GT177"/>
  <c r="GT154"/>
  <c r="GT117"/>
  <c r="GT73"/>
  <c r="GT36"/>
  <c r="GT502"/>
  <c r="GT578"/>
  <c r="GT400"/>
  <c r="GT396"/>
  <c r="GU356"/>
  <c r="GT347"/>
  <c r="GT258"/>
  <c r="GT253"/>
  <c r="GU290"/>
  <c r="GT245"/>
  <c r="GU237"/>
  <c r="GU107"/>
  <c r="GT205"/>
  <c r="GT196"/>
  <c r="GT574"/>
  <c r="GT246"/>
  <c r="GT222"/>
  <c r="GT214"/>
  <c r="GT194"/>
  <c r="GT185"/>
  <c r="GU328"/>
  <c r="GU89"/>
  <c r="GT81"/>
  <c r="GU53"/>
  <c r="GU45"/>
  <c r="GT33"/>
  <c r="GU542"/>
  <c r="GT178"/>
  <c r="GT145"/>
  <c r="GT167"/>
  <c r="GT565"/>
  <c r="GU536"/>
  <c r="GU520"/>
  <c r="GT467"/>
  <c r="GU510"/>
  <c r="GU475"/>
  <c r="GU435"/>
  <c r="GU458"/>
  <c r="GT427"/>
  <c r="GU447"/>
  <c r="GU422"/>
  <c r="GT414"/>
  <c r="GU411"/>
  <c r="GT388"/>
  <c r="GU385"/>
  <c r="GU383"/>
  <c r="GU387"/>
  <c r="GU381"/>
  <c r="GT379"/>
  <c r="GU270"/>
  <c r="GU315"/>
  <c r="GT306"/>
  <c r="GU268"/>
  <c r="GU176"/>
  <c r="GU169"/>
  <c r="GU121"/>
  <c r="GU141"/>
  <c r="GU509"/>
  <c r="GT416"/>
  <c r="GU430"/>
  <c r="GU426"/>
  <c r="GT423"/>
  <c r="GU372"/>
  <c r="GT87"/>
  <c r="GT76"/>
  <c r="GU68"/>
  <c r="GT43"/>
  <c r="GU23"/>
  <c r="GT35"/>
  <c r="GT181"/>
  <c r="GT176"/>
  <c r="GU140"/>
  <c r="GT94"/>
  <c r="GU115"/>
  <c r="GT108"/>
  <c r="GU104"/>
  <c r="GT40"/>
  <c r="GU581"/>
  <c r="GT445"/>
  <c r="GU376"/>
  <c r="GU337"/>
  <c r="GT361"/>
  <c r="GT354"/>
  <c r="GT350"/>
  <c r="GT345"/>
  <c r="GT292"/>
  <c r="GU257"/>
  <c r="GU249"/>
  <c r="GT244"/>
  <c r="GT204"/>
  <c r="GT546"/>
  <c r="GT234"/>
  <c r="GT221"/>
  <c r="GT210"/>
  <c r="GU198"/>
  <c r="GU359"/>
  <c r="GU343"/>
  <c r="GU51"/>
  <c r="GT163"/>
  <c r="GU186"/>
  <c r="GK449"/>
  <c r="KJ443"/>
  <c r="NU443" s="1"/>
  <c r="IE182"/>
  <c r="KT180"/>
  <c r="HR152"/>
  <c r="LD114"/>
  <c r="LD76"/>
  <c r="KQ75"/>
  <c r="IP56"/>
  <c r="LG39"/>
  <c r="JP43"/>
  <c r="GK182"/>
  <c r="KR263"/>
  <c r="NV263" s="1"/>
  <c r="IE260"/>
  <c r="LG189"/>
  <c r="IB185"/>
  <c r="LL183"/>
  <c r="LG173"/>
  <c r="HT173"/>
  <c r="IB168"/>
  <c r="IB151"/>
  <c r="IN141"/>
  <c r="NO141" s="1"/>
  <c r="KQ139"/>
  <c r="IU191"/>
  <c r="JD152"/>
  <c r="NQ152" s="1"/>
  <c r="KT185"/>
  <c r="IP162"/>
  <c r="JP109"/>
  <c r="HT101"/>
  <c r="ID94"/>
  <c r="HR68"/>
  <c r="KN102"/>
  <c r="IE95"/>
  <c r="HT94"/>
  <c r="KL85"/>
  <c r="KY126"/>
  <c r="LG86"/>
  <c r="IU82"/>
  <c r="KQ77"/>
  <c r="KL31"/>
  <c r="KL24"/>
  <c r="KL23"/>
  <c r="LL416"/>
  <c r="LH243"/>
  <c r="NX243" s="1"/>
  <c r="MF265"/>
  <c r="OA265" s="1"/>
  <c r="GK142"/>
  <c r="KR134"/>
  <c r="NV134" s="1"/>
  <c r="LL128"/>
  <c r="HT171"/>
  <c r="IB153"/>
  <c r="LO81"/>
  <c r="GK496"/>
  <c r="LX508"/>
  <c r="NZ508" s="1"/>
  <c r="IN232"/>
  <c r="NO232" s="1"/>
  <c r="KR302"/>
  <c r="NV302" s="1"/>
  <c r="MF300"/>
  <c r="OA300" s="1"/>
  <c r="HX515"/>
  <c r="NM515" s="1"/>
  <c r="IN272"/>
  <c r="NO272" s="1"/>
  <c r="KJ162"/>
  <c r="NU162" s="1"/>
  <c r="IN218"/>
  <c r="NO218" s="1"/>
  <c r="IN215"/>
  <c r="NO215" s="1"/>
  <c r="IN209"/>
  <c r="NO209" s="1"/>
  <c r="GK170"/>
  <c r="GK154"/>
  <c r="KP244"/>
  <c r="HV174"/>
  <c r="ID177"/>
  <c r="MF162"/>
  <c r="OA162" s="1"/>
  <c r="LX149"/>
  <c r="NZ149" s="1"/>
  <c r="LD129"/>
  <c r="KX182"/>
  <c r="LX155"/>
  <c r="NZ155" s="1"/>
  <c r="ID152"/>
  <c r="LO72"/>
  <c r="IR57"/>
  <c r="LN101"/>
  <c r="LL90"/>
  <c r="KX86"/>
  <c r="IB70"/>
  <c r="LL101"/>
  <c r="KN33"/>
  <c r="IU259"/>
  <c r="LO248"/>
  <c r="LD182"/>
  <c r="IR178"/>
  <c r="LX148"/>
  <c r="NZ148" s="1"/>
  <c r="IU184"/>
  <c r="KZ137"/>
  <c r="NW137" s="1"/>
  <c r="LG124"/>
  <c r="KQ145"/>
  <c r="LX136"/>
  <c r="NZ136" s="1"/>
  <c r="IN135"/>
  <c r="NO135" s="1"/>
  <c r="KT129"/>
  <c r="KT187"/>
  <c r="JS161"/>
  <c r="JT161" s="1"/>
  <c r="NS161" s="1"/>
  <c r="LG135"/>
  <c r="KL102"/>
  <c r="LO98"/>
  <c r="IB94"/>
  <c r="JP87"/>
  <c r="HZ107"/>
  <c r="KQ80"/>
  <c r="IU37"/>
  <c r="LG45"/>
  <c r="IU55"/>
  <c r="IE37"/>
  <c r="LP319"/>
  <c r="NY319" s="1"/>
  <c r="LH323"/>
  <c r="NX323" s="1"/>
  <c r="IB171"/>
  <c r="KJ182"/>
  <c r="NU182" s="1"/>
  <c r="LX132"/>
  <c r="NZ132" s="1"/>
  <c r="KV168"/>
  <c r="LX171"/>
  <c r="NZ171" s="1"/>
  <c r="JS143"/>
  <c r="KX100"/>
  <c r="HT81"/>
  <c r="LJ410"/>
  <c r="KZ517"/>
  <c r="NW517" s="1"/>
  <c r="KZ370"/>
  <c r="NW370" s="1"/>
  <c r="KB370"/>
  <c r="NT370" s="1"/>
  <c r="KR48"/>
  <c r="NV48" s="1"/>
  <c r="LX585"/>
  <c r="NZ585" s="1"/>
  <c r="KR55"/>
  <c r="NV55" s="1"/>
  <c r="KR53"/>
  <c r="NV53" s="1"/>
  <c r="IF564"/>
  <c r="NN564" s="1"/>
  <c r="IF563"/>
  <c r="NN563" s="1"/>
  <c r="IN556"/>
  <c r="NO556" s="1"/>
  <c r="KR537"/>
  <c r="NV537" s="1"/>
  <c r="LX536"/>
  <c r="NZ536" s="1"/>
  <c r="IF514"/>
  <c r="NN514" s="1"/>
  <c r="KR469"/>
  <c r="NV469" s="1"/>
  <c r="KZ467"/>
  <c r="NW467" s="1"/>
  <c r="KB467"/>
  <c r="NT467" s="1"/>
  <c r="KR466"/>
  <c r="NV466" s="1"/>
  <c r="MF461"/>
  <c r="OA461" s="1"/>
  <c r="IF461"/>
  <c r="NN461" s="1"/>
  <c r="LX466"/>
  <c r="NZ466" s="1"/>
  <c r="IN443"/>
  <c r="NO443" s="1"/>
  <c r="LH431"/>
  <c r="NX431" s="1"/>
  <c r="IF240"/>
  <c r="NN240" s="1"/>
  <c r="IN226"/>
  <c r="NO226" s="1"/>
  <c r="IN225"/>
  <c r="NO225" s="1"/>
  <c r="IN219"/>
  <c r="NO219" s="1"/>
  <c r="JS183"/>
  <c r="IN180"/>
  <c r="NO180" s="1"/>
  <c r="HW175"/>
  <c r="IN173"/>
  <c r="NO173" s="1"/>
  <c r="HV172"/>
  <c r="GK167"/>
  <c r="JS153"/>
  <c r="LH137"/>
  <c r="NX137" s="1"/>
  <c r="GK120"/>
  <c r="LO190"/>
  <c r="IN170"/>
  <c r="NO170" s="1"/>
  <c r="IB127"/>
  <c r="LD172"/>
  <c r="JP156"/>
  <c r="KL180"/>
  <c r="HZ74"/>
  <c r="IE51"/>
  <c r="LL34"/>
  <c r="LH447"/>
  <c r="NX447" s="1"/>
  <c r="KB407"/>
  <c r="NT407" s="1"/>
  <c r="HX457"/>
  <c r="NM457" s="1"/>
  <c r="KR453"/>
  <c r="NV453" s="1"/>
  <c r="HZ192"/>
  <c r="IP189"/>
  <c r="KY186"/>
  <c r="HT185"/>
  <c r="LG179"/>
  <c r="IN175"/>
  <c r="NO175" s="1"/>
  <c r="JD171"/>
  <c r="NQ171" s="1"/>
  <c r="KR122"/>
  <c r="NV122" s="1"/>
  <c r="GK90"/>
  <c r="JT176"/>
  <c r="NS176" s="1"/>
  <c r="HZ162"/>
  <c r="KR137"/>
  <c r="NV137" s="1"/>
  <c r="JT137"/>
  <c r="NS137" s="1"/>
  <c r="LX124"/>
  <c r="NZ124" s="1"/>
  <c r="KB168"/>
  <c r="NT168" s="1"/>
  <c r="LX153"/>
  <c r="NZ153" s="1"/>
  <c r="IR192"/>
  <c r="HT168"/>
  <c r="LX146"/>
  <c r="NZ146" s="1"/>
  <c r="GK109"/>
  <c r="JS162"/>
  <c r="IU77"/>
  <c r="LL74"/>
  <c r="HZ70"/>
  <c r="KY78"/>
  <c r="KT36"/>
  <c r="IV494"/>
  <c r="NP494" s="1"/>
  <c r="LP493"/>
  <c r="NY493" s="1"/>
  <c r="KB492"/>
  <c r="NT492" s="1"/>
  <c r="LH507"/>
  <c r="NX507" s="1"/>
  <c r="KR507"/>
  <c r="NV507" s="1"/>
  <c r="KJ492"/>
  <c r="NU492" s="1"/>
  <c r="KR485"/>
  <c r="NV485" s="1"/>
  <c r="IN485"/>
  <c r="NO485" s="1"/>
  <c r="KZ484"/>
  <c r="NW484" s="1"/>
  <c r="KB484"/>
  <c r="NT484" s="1"/>
  <c r="KZ482"/>
  <c r="NW482" s="1"/>
  <c r="KB482"/>
  <c r="NT482" s="1"/>
  <c r="MF489"/>
  <c r="OA489" s="1"/>
  <c r="KJ485"/>
  <c r="NU485" s="1"/>
  <c r="KJ484"/>
  <c r="NU484" s="1"/>
  <c r="IN468"/>
  <c r="NO468" s="1"/>
  <c r="LH463"/>
  <c r="NX463" s="1"/>
  <c r="LH460"/>
  <c r="NX460" s="1"/>
  <c r="MF459"/>
  <c r="OA459" s="1"/>
  <c r="MF474"/>
  <c r="OA474" s="1"/>
  <c r="LX472"/>
  <c r="NZ472" s="1"/>
  <c r="KR470"/>
  <c r="NV470" s="1"/>
  <c r="KR463"/>
  <c r="NV463" s="1"/>
  <c r="KZ461"/>
  <c r="NW461" s="1"/>
  <c r="KR460"/>
  <c r="NV460" s="1"/>
  <c r="MF458"/>
  <c r="OA458" s="1"/>
  <c r="LH429"/>
  <c r="NX429" s="1"/>
  <c r="KZ441"/>
  <c r="NW441" s="1"/>
  <c r="KB441"/>
  <c r="NT441" s="1"/>
  <c r="KJ419"/>
  <c r="NU419" s="1"/>
  <c r="KJ453"/>
  <c r="NU453" s="1"/>
  <c r="KB224"/>
  <c r="NT224" s="1"/>
  <c r="IV207"/>
  <c r="NP207" s="1"/>
  <c r="KJ172"/>
  <c r="NU172" s="1"/>
  <c r="JD160"/>
  <c r="NQ160" s="1"/>
  <c r="LH133"/>
  <c r="NX133" s="1"/>
  <c r="JP113"/>
  <c r="JS29"/>
  <c r="KZ453"/>
  <c r="NW453" s="1"/>
  <c r="LP265"/>
  <c r="NY265" s="1"/>
  <c r="LH560"/>
  <c r="NX560" s="1"/>
  <c r="LX428"/>
  <c r="NZ428" s="1"/>
  <c r="HX551"/>
  <c r="NM551" s="1"/>
  <c r="LX549"/>
  <c r="NZ549" s="1"/>
  <c r="KR542"/>
  <c r="NV542" s="1"/>
  <c r="KR540"/>
  <c r="NV540" s="1"/>
  <c r="JT435"/>
  <c r="NS435" s="1"/>
  <c r="LH425"/>
  <c r="NX425" s="1"/>
  <c r="KZ429"/>
  <c r="NW429" s="1"/>
  <c r="MF416"/>
  <c r="OA416" s="1"/>
  <c r="KJ372"/>
  <c r="NU372" s="1"/>
  <c r="GK360"/>
  <c r="KR314"/>
  <c r="NV314" s="1"/>
  <c r="KR285"/>
  <c r="NV285" s="1"/>
  <c r="KR283"/>
  <c r="NV283" s="1"/>
  <c r="LX527"/>
  <c r="NZ527" s="1"/>
  <c r="LX523"/>
  <c r="NZ523" s="1"/>
  <c r="GK429"/>
  <c r="LH438"/>
  <c r="NX438" s="1"/>
  <c r="LH437"/>
  <c r="NX437" s="1"/>
  <c r="IN351"/>
  <c r="NO351" s="1"/>
  <c r="LX360"/>
  <c r="NZ360" s="1"/>
  <c r="IV360"/>
  <c r="NP360" s="1"/>
  <c r="MN343"/>
  <c r="OB343" s="1"/>
  <c r="LH564"/>
  <c r="NX564" s="1"/>
  <c r="IN538"/>
  <c r="NO538" s="1"/>
  <c r="KR543"/>
  <c r="NV543" s="1"/>
  <c r="KR545"/>
  <c r="NV545" s="1"/>
  <c r="LP543"/>
  <c r="NY543" s="1"/>
  <c r="IV543"/>
  <c r="NP543" s="1"/>
  <c r="LX541"/>
  <c r="NZ541" s="1"/>
  <c r="KR539"/>
  <c r="NV539" s="1"/>
  <c r="LX533"/>
  <c r="NZ533" s="1"/>
  <c r="JD508"/>
  <c r="NQ508" s="1"/>
  <c r="KR491"/>
  <c r="NV491" s="1"/>
  <c r="LX491"/>
  <c r="NZ491" s="1"/>
  <c r="IV491"/>
  <c r="NP491" s="1"/>
  <c r="KZ490"/>
  <c r="NW490" s="1"/>
  <c r="KB490"/>
  <c r="NT490" s="1"/>
  <c r="IV458"/>
  <c r="NP458" s="1"/>
  <c r="MN445"/>
  <c r="OB445" s="1"/>
  <c r="MN420"/>
  <c r="OB420" s="1"/>
  <c r="KJ455"/>
  <c r="NU455" s="1"/>
  <c r="KJ370"/>
  <c r="NU370" s="1"/>
  <c r="LH567"/>
  <c r="NX567" s="1"/>
  <c r="LP454"/>
  <c r="NY454" s="1"/>
  <c r="FN323"/>
  <c r="IN160"/>
  <c r="NO160" s="1"/>
  <c r="IF178"/>
  <c r="NN178" s="1"/>
  <c r="LX119"/>
  <c r="NZ119" s="1"/>
  <c r="MF97"/>
  <c r="OA97" s="1"/>
  <c r="MF95"/>
  <c r="OA95" s="1"/>
  <c r="MF567"/>
  <c r="OA567" s="1"/>
  <c r="GK135"/>
  <c r="JT366"/>
  <c r="NS366" s="1"/>
  <c r="LP125"/>
  <c r="NY125" s="1"/>
  <c r="KL386"/>
  <c r="KZ585"/>
  <c r="NW585" s="1"/>
  <c r="KB585"/>
  <c r="NT585" s="1"/>
  <c r="LX571"/>
  <c r="NZ571" s="1"/>
  <c r="KJ534"/>
  <c r="NU534" s="1"/>
  <c r="LX31"/>
  <c r="NZ31" s="1"/>
  <c r="IF556"/>
  <c r="NN556" s="1"/>
  <c r="KR519"/>
  <c r="NV519" s="1"/>
  <c r="GK445"/>
  <c r="KB453"/>
  <c r="NT453" s="1"/>
  <c r="LX434"/>
  <c r="NZ434" s="1"/>
  <c r="KZ424"/>
  <c r="NW424" s="1"/>
  <c r="GK513"/>
  <c r="LX518"/>
  <c r="NZ518" s="1"/>
  <c r="KZ555"/>
  <c r="NW555" s="1"/>
  <c r="LX531"/>
  <c r="NZ531" s="1"/>
  <c r="LX530"/>
  <c r="NZ530" s="1"/>
  <c r="MF536"/>
  <c r="OA536" s="1"/>
  <c r="KZ535"/>
  <c r="NW535" s="1"/>
  <c r="KB535"/>
  <c r="NT535" s="1"/>
  <c r="KZ534"/>
  <c r="NW534" s="1"/>
  <c r="KB534"/>
  <c r="NT534" s="1"/>
  <c r="IN526"/>
  <c r="NO526" s="1"/>
  <c r="LP560"/>
  <c r="NY560" s="1"/>
  <c r="KJ558"/>
  <c r="NU558" s="1"/>
  <c r="MF561"/>
  <c r="OA561" s="1"/>
  <c r="JT549"/>
  <c r="NS549" s="1"/>
  <c r="LP551"/>
  <c r="NY551" s="1"/>
  <c r="IN547"/>
  <c r="NO547" s="1"/>
  <c r="KZ538"/>
  <c r="NW538" s="1"/>
  <c r="KR544"/>
  <c r="NV544" s="1"/>
  <c r="KZ540"/>
  <c r="NW540" s="1"/>
  <c r="KB540"/>
  <c r="NT540" s="1"/>
  <c r="IN537"/>
  <c r="NO537" s="1"/>
  <c r="IN536"/>
  <c r="NO536" s="1"/>
  <c r="JD535"/>
  <c r="NQ535" s="1"/>
  <c r="IN531"/>
  <c r="NO531" s="1"/>
  <c r="IN522"/>
  <c r="NO522" s="1"/>
  <c r="IN518"/>
  <c r="NO518" s="1"/>
  <c r="IV516"/>
  <c r="NP516" s="1"/>
  <c r="LX514"/>
  <c r="NZ514" s="1"/>
  <c r="KB517"/>
  <c r="NT517" s="1"/>
  <c r="KR513"/>
  <c r="NV513" s="1"/>
  <c r="LH508"/>
  <c r="NX508" s="1"/>
  <c r="KJ504"/>
  <c r="NU504" s="1"/>
  <c r="IV504"/>
  <c r="NP504" s="1"/>
  <c r="KR501"/>
  <c r="NV501" s="1"/>
  <c r="KZ491"/>
  <c r="NW491" s="1"/>
  <c r="KB491"/>
  <c r="NT491" s="1"/>
  <c r="IV492"/>
  <c r="NP492" s="1"/>
  <c r="LP491"/>
  <c r="NY491" s="1"/>
  <c r="KR490"/>
  <c r="NV490" s="1"/>
  <c r="HX438"/>
  <c r="NM438" s="1"/>
  <c r="LP436"/>
  <c r="NY436" s="1"/>
  <c r="LH435"/>
  <c r="NX435" s="1"/>
  <c r="KJ405"/>
  <c r="NU405" s="1"/>
  <c r="LH514"/>
  <c r="NX514" s="1"/>
  <c r="KJ425"/>
  <c r="NU425" s="1"/>
  <c r="IF454"/>
  <c r="NN454" s="1"/>
  <c r="HX429"/>
  <c r="NM429" s="1"/>
  <c r="IV451"/>
  <c r="NP451" s="1"/>
  <c r="MF450"/>
  <c r="OA450" s="1"/>
  <c r="IN432"/>
  <c r="NO432" s="1"/>
  <c r="KB426"/>
  <c r="NT426" s="1"/>
  <c r="LH556"/>
  <c r="NX556" s="1"/>
  <c r="HX554"/>
  <c r="NM554" s="1"/>
  <c r="LX543"/>
  <c r="NZ543" s="1"/>
  <c r="LX542"/>
  <c r="NZ542" s="1"/>
  <c r="KZ537"/>
  <c r="NW537" s="1"/>
  <c r="KB537"/>
  <c r="NT537" s="1"/>
  <c r="MN536"/>
  <c r="OB536" s="1"/>
  <c r="LP536"/>
  <c r="NY536" s="1"/>
  <c r="KJ535"/>
  <c r="NU535" s="1"/>
  <c r="KR535"/>
  <c r="NV535" s="1"/>
  <c r="KR534"/>
  <c r="NV534" s="1"/>
  <c r="LH519"/>
  <c r="NX519" s="1"/>
  <c r="LP518"/>
  <c r="NY518" s="1"/>
  <c r="KJ518"/>
  <c r="NU518" s="1"/>
  <c r="KJ516"/>
  <c r="NU516" s="1"/>
  <c r="LX511"/>
  <c r="NZ511" s="1"/>
  <c r="IV506"/>
  <c r="NP506" s="1"/>
  <c r="IN499"/>
  <c r="NO499" s="1"/>
  <c r="KZ507"/>
  <c r="NW507" s="1"/>
  <c r="KB507"/>
  <c r="NT507" s="1"/>
  <c r="KZ485"/>
  <c r="NW485" s="1"/>
  <c r="KB485"/>
  <c r="NT485" s="1"/>
  <c r="KR484"/>
  <c r="NV484" s="1"/>
  <c r="KR482"/>
  <c r="NV482" s="1"/>
  <c r="IN482"/>
  <c r="NO482" s="1"/>
  <c r="IF489"/>
  <c r="NN489" s="1"/>
  <c r="IN466"/>
  <c r="NO466" s="1"/>
  <c r="LX439"/>
  <c r="NZ439" s="1"/>
  <c r="KB414"/>
  <c r="NT414" s="1"/>
  <c r="LH543"/>
  <c r="NX543" s="1"/>
  <c r="LH541"/>
  <c r="NX541" s="1"/>
  <c r="LH540"/>
  <c r="NX540" s="1"/>
  <c r="IN530"/>
  <c r="NO530" s="1"/>
  <c r="LH535"/>
  <c r="NX535" s="1"/>
  <c r="HX516"/>
  <c r="NM516" s="1"/>
  <c r="IF512"/>
  <c r="NN512" s="1"/>
  <c r="LH511"/>
  <c r="NX511" s="1"/>
  <c r="LH513"/>
  <c r="NX513" s="1"/>
  <c r="JT458"/>
  <c r="NS458" s="1"/>
  <c r="IV449"/>
  <c r="NP449" s="1"/>
  <c r="LP456"/>
  <c r="NY456" s="1"/>
  <c r="KB451"/>
  <c r="NT451" s="1"/>
  <c r="IF446"/>
  <c r="NN446" s="1"/>
  <c r="KR438"/>
  <c r="NV438" s="1"/>
  <c r="IN411"/>
  <c r="NO411" s="1"/>
  <c r="IF451"/>
  <c r="NN451" s="1"/>
  <c r="LH390"/>
  <c r="NX390" s="1"/>
  <c r="MF375"/>
  <c r="OA375" s="1"/>
  <c r="IN355"/>
  <c r="NO355" s="1"/>
  <c r="LH350"/>
  <c r="NX350" s="1"/>
  <c r="KR359"/>
  <c r="NV359" s="1"/>
  <c r="LH356"/>
  <c r="NX356" s="1"/>
  <c r="KZ345"/>
  <c r="NW345" s="1"/>
  <c r="KB345"/>
  <c r="NT345" s="1"/>
  <c r="IF270"/>
  <c r="NN270" s="1"/>
  <c r="LX330"/>
  <c r="NZ330" s="1"/>
  <c r="LX329"/>
  <c r="NZ329" s="1"/>
  <c r="HX317"/>
  <c r="NM317" s="1"/>
  <c r="LX312"/>
  <c r="NZ312" s="1"/>
  <c r="LH557"/>
  <c r="NX557" s="1"/>
  <c r="KR557"/>
  <c r="NV557" s="1"/>
  <c r="LX556"/>
  <c r="NZ556" s="1"/>
  <c r="LH553"/>
  <c r="NX553" s="1"/>
  <c r="LX525"/>
  <c r="NZ525" s="1"/>
  <c r="LX521"/>
  <c r="NZ521" s="1"/>
  <c r="KJ495"/>
  <c r="NU495" s="1"/>
  <c r="KZ451"/>
  <c r="NW451" s="1"/>
  <c r="MF444"/>
  <c r="OA444" s="1"/>
  <c r="HX437"/>
  <c r="NM437" s="1"/>
  <c r="KB429"/>
  <c r="NT429" s="1"/>
  <c r="KR447"/>
  <c r="NV447" s="1"/>
  <c r="KZ437"/>
  <c r="NW437" s="1"/>
  <c r="KB437"/>
  <c r="NT437" s="1"/>
  <c r="KB430"/>
  <c r="NT430" s="1"/>
  <c r="IF420"/>
  <c r="NN420" s="1"/>
  <c r="LX423"/>
  <c r="NZ423" s="1"/>
  <c r="LX396"/>
  <c r="NZ396" s="1"/>
  <c r="MF372"/>
  <c r="OA372" s="1"/>
  <c r="LH398"/>
  <c r="NX398" s="1"/>
  <c r="KB380"/>
  <c r="NT380" s="1"/>
  <c r="IF380"/>
  <c r="NN380" s="1"/>
  <c r="JT319"/>
  <c r="NS319" s="1"/>
  <c r="LH548"/>
  <c r="NX548" s="1"/>
  <c r="JT543"/>
  <c r="NS543" s="1"/>
  <c r="JD540"/>
  <c r="NQ540" s="1"/>
  <c r="LH545"/>
  <c r="NX545" s="1"/>
  <c r="LH534"/>
  <c r="NX534" s="1"/>
  <c r="LH520"/>
  <c r="NX520" s="1"/>
  <c r="KR516"/>
  <c r="NV516" s="1"/>
  <c r="JT516"/>
  <c r="NS516" s="1"/>
  <c r="KZ512"/>
  <c r="NW512" s="1"/>
  <c r="KB512"/>
  <c r="NT512" s="1"/>
  <c r="KR520"/>
  <c r="NV520" s="1"/>
  <c r="LP512"/>
  <c r="NY512" s="1"/>
  <c r="MF505"/>
  <c r="OA505" s="1"/>
  <c r="HX504"/>
  <c r="NM504" s="1"/>
  <c r="KR498"/>
  <c r="NV498" s="1"/>
  <c r="LX492"/>
  <c r="NZ492" s="1"/>
  <c r="IN450"/>
  <c r="NO450" s="1"/>
  <c r="JD437"/>
  <c r="NQ437" s="1"/>
  <c r="IV445"/>
  <c r="NP445" s="1"/>
  <c r="MF440"/>
  <c r="OA440" s="1"/>
  <c r="IN406"/>
  <c r="NO406" s="1"/>
  <c r="LP408"/>
  <c r="NY408" s="1"/>
  <c r="KJ420"/>
  <c r="NU420" s="1"/>
  <c r="LX390"/>
  <c r="NZ390" s="1"/>
  <c r="LX384"/>
  <c r="NZ384" s="1"/>
  <c r="KR313"/>
  <c r="NV313" s="1"/>
  <c r="IN298"/>
  <c r="NO298" s="1"/>
  <c r="LH314"/>
  <c r="NX314" s="1"/>
  <c r="JT122"/>
  <c r="NS122" s="1"/>
  <c r="KR93"/>
  <c r="NV93" s="1"/>
  <c r="LD126"/>
  <c r="IN414"/>
  <c r="NO414" s="1"/>
  <c r="LH426"/>
  <c r="NX426" s="1"/>
  <c r="KJ374"/>
  <c r="NU374" s="1"/>
  <c r="KJ409"/>
  <c r="NU409" s="1"/>
  <c r="LH368"/>
  <c r="NX368" s="1"/>
  <c r="LH366"/>
  <c r="NX366" s="1"/>
  <c r="LH364"/>
  <c r="NX364" s="1"/>
  <c r="KB343"/>
  <c r="NT343" s="1"/>
  <c r="LP342"/>
  <c r="NY342" s="1"/>
  <c r="MF362"/>
  <c r="OA362" s="1"/>
  <c r="IF362"/>
  <c r="NN362" s="1"/>
  <c r="LH301"/>
  <c r="NX301" s="1"/>
  <c r="LH296"/>
  <c r="NX296" s="1"/>
  <c r="GK224"/>
  <c r="IN213"/>
  <c r="NO213" s="1"/>
  <c r="IN211"/>
  <c r="NO211" s="1"/>
  <c r="JD194"/>
  <c r="NQ194" s="1"/>
  <c r="MN508"/>
  <c r="OB508" s="1"/>
  <c r="LP508"/>
  <c r="NY508" s="1"/>
  <c r="IV500"/>
  <c r="NP500" s="1"/>
  <c r="LX400"/>
  <c r="NZ400" s="1"/>
  <c r="JT424"/>
  <c r="NS424" s="1"/>
  <c r="IF410"/>
  <c r="NN410" s="1"/>
  <c r="LX409"/>
  <c r="NZ409" s="1"/>
  <c r="GK392"/>
  <c r="GK386"/>
  <c r="LX350"/>
  <c r="NZ350" s="1"/>
  <c r="LH178"/>
  <c r="NX178" s="1"/>
  <c r="KR26"/>
  <c r="NV26" s="1"/>
  <c r="MN347"/>
  <c r="OB347" s="1"/>
  <c r="LP347"/>
  <c r="NY347" s="1"/>
  <c r="IV347"/>
  <c r="NP347" s="1"/>
  <c r="IN346"/>
  <c r="NO346" s="1"/>
  <c r="MF345"/>
  <c r="OA345" s="1"/>
  <c r="IF345"/>
  <c r="NN345" s="1"/>
  <c r="LX344"/>
  <c r="NZ344" s="1"/>
  <c r="LH343"/>
  <c r="NX343" s="1"/>
  <c r="LX366"/>
  <c r="NZ366" s="1"/>
  <c r="LX361"/>
  <c r="NZ361" s="1"/>
  <c r="KZ349"/>
  <c r="NW349" s="1"/>
  <c r="KB349"/>
  <c r="NT349" s="1"/>
  <c r="LP343"/>
  <c r="NY343" s="1"/>
  <c r="IN336"/>
  <c r="NO336" s="1"/>
  <c r="LP334"/>
  <c r="NY334" s="1"/>
  <c r="JT332"/>
  <c r="NS332" s="1"/>
  <c r="MF329"/>
  <c r="OA329" s="1"/>
  <c r="IF329"/>
  <c r="NN329" s="1"/>
  <c r="LP322"/>
  <c r="NY322" s="1"/>
  <c r="KR323"/>
  <c r="NV323" s="1"/>
  <c r="KR295"/>
  <c r="NV295" s="1"/>
  <c r="LX265"/>
  <c r="NZ265" s="1"/>
  <c r="LH249"/>
  <c r="NX249" s="1"/>
  <c r="LH248"/>
  <c r="NX248" s="1"/>
  <c r="KR234"/>
  <c r="NV234" s="1"/>
  <c r="IN234"/>
  <c r="NO234" s="1"/>
  <c r="IN233"/>
  <c r="NO233" s="1"/>
  <c r="IN231"/>
  <c r="NO231" s="1"/>
  <c r="KR224"/>
  <c r="NV224" s="1"/>
  <c r="IN224"/>
  <c r="NO224" s="1"/>
  <c r="KR210"/>
  <c r="NV210" s="1"/>
  <c r="LX206"/>
  <c r="NZ206" s="1"/>
  <c r="LH200"/>
  <c r="NX200" s="1"/>
  <c r="LH198"/>
  <c r="NX198" s="1"/>
  <c r="LH196"/>
  <c r="NX196" s="1"/>
  <c r="MF551"/>
  <c r="OA551" s="1"/>
  <c r="IV519"/>
  <c r="NP519" s="1"/>
  <c r="KR517"/>
  <c r="NV517" s="1"/>
  <c r="IV190"/>
  <c r="NP190" s="1"/>
  <c r="LP189"/>
  <c r="NY189" s="1"/>
  <c r="LP182"/>
  <c r="NY182" s="1"/>
  <c r="GK574"/>
  <c r="LH51"/>
  <c r="NX51" s="1"/>
  <c r="MN319"/>
  <c r="OB319" s="1"/>
  <c r="KB513"/>
  <c r="NT513" s="1"/>
  <c r="IF500"/>
  <c r="NN500" s="1"/>
  <c r="MF176"/>
  <c r="OA176" s="1"/>
  <c r="MN173"/>
  <c r="OB173" s="1"/>
  <c r="KZ319"/>
  <c r="NW319" s="1"/>
  <c r="HX308"/>
  <c r="NM308" s="1"/>
  <c r="LX419"/>
  <c r="NZ419" s="1"/>
  <c r="IF192"/>
  <c r="NN192" s="1"/>
  <c r="LH156"/>
  <c r="NX156" s="1"/>
  <c r="KR107"/>
  <c r="NV107" s="1"/>
  <c r="LX99"/>
  <c r="NZ99" s="1"/>
  <c r="LH144"/>
  <c r="NX144" s="1"/>
  <c r="LX61"/>
  <c r="NZ61" s="1"/>
  <c r="LX59"/>
  <c r="NZ59" s="1"/>
  <c r="LX118"/>
  <c r="NZ118" s="1"/>
  <c r="LX115"/>
  <c r="NZ115" s="1"/>
  <c r="MN108"/>
  <c r="OB108" s="1"/>
  <c r="LP108"/>
  <c r="NY108" s="1"/>
  <c r="KZ101"/>
  <c r="NW101" s="1"/>
  <c r="MN82"/>
  <c r="OB82" s="1"/>
  <c r="LP82"/>
  <c r="NY82" s="1"/>
  <c r="MF100"/>
  <c r="OA100" s="1"/>
  <c r="IF84"/>
  <c r="NN84" s="1"/>
  <c r="LH38"/>
  <c r="NX38" s="1"/>
  <c r="LX29"/>
  <c r="NZ29" s="1"/>
  <c r="LX26"/>
  <c r="NZ26" s="1"/>
  <c r="LL370"/>
  <c r="KR424"/>
  <c r="NV424" s="1"/>
  <c r="IV181"/>
  <c r="NP181" s="1"/>
  <c r="JT554"/>
  <c r="NS554" s="1"/>
  <c r="IF519"/>
  <c r="NN519" s="1"/>
  <c r="KJ515"/>
  <c r="NU515" s="1"/>
  <c r="IV426"/>
  <c r="NP426" s="1"/>
  <c r="MF581"/>
  <c r="OA581" s="1"/>
  <c r="IF516"/>
  <c r="NN516" s="1"/>
  <c r="JD505"/>
  <c r="NQ505" s="1"/>
  <c r="KR583"/>
  <c r="NV583" s="1"/>
  <c r="KR582"/>
  <c r="NV582" s="1"/>
  <c r="LH580"/>
  <c r="NX580" s="1"/>
  <c r="IF580"/>
  <c r="NN580" s="1"/>
  <c r="LX580"/>
  <c r="NZ580" s="1"/>
  <c r="IN576"/>
  <c r="NO576" s="1"/>
  <c r="IN573"/>
  <c r="NO573" s="1"/>
  <c r="KR584"/>
  <c r="NV584" s="1"/>
  <c r="KJ494"/>
  <c r="NU494" s="1"/>
  <c r="KJ493"/>
  <c r="NU493" s="1"/>
  <c r="MF557"/>
  <c r="OA557" s="1"/>
  <c r="LX550"/>
  <c r="NZ550" s="1"/>
  <c r="LH544"/>
  <c r="NX544" s="1"/>
  <c r="LH529"/>
  <c r="NX529" s="1"/>
  <c r="MF520"/>
  <c r="OA520" s="1"/>
  <c r="MF514"/>
  <c r="OA514" s="1"/>
  <c r="HX512"/>
  <c r="NM512" s="1"/>
  <c r="IF520"/>
  <c r="NN520" s="1"/>
  <c r="LH510"/>
  <c r="NX510" s="1"/>
  <c r="LH509"/>
  <c r="NX509" s="1"/>
  <c r="JT502"/>
  <c r="NS502" s="1"/>
  <c r="LH500"/>
  <c r="NX500" s="1"/>
  <c r="KJ496"/>
  <c r="NU496" s="1"/>
  <c r="LX493"/>
  <c r="NZ493" s="1"/>
  <c r="KR505"/>
  <c r="NV505" s="1"/>
  <c r="MN504"/>
  <c r="OB504" s="1"/>
  <c r="LP504"/>
  <c r="NY504" s="1"/>
  <c r="LH501"/>
  <c r="NX501" s="1"/>
  <c r="MF496"/>
  <c r="OA496" s="1"/>
  <c r="KR496"/>
  <c r="NV496" s="1"/>
  <c r="IF495"/>
  <c r="NN495" s="1"/>
  <c r="MF493"/>
  <c r="OA493" s="1"/>
  <c r="MF491"/>
  <c r="OA491" s="1"/>
  <c r="IV490"/>
  <c r="NP490" s="1"/>
  <c r="LP489"/>
  <c r="NY489" s="1"/>
  <c r="KR486"/>
  <c r="NV486" s="1"/>
  <c r="IN486"/>
  <c r="NO486" s="1"/>
  <c r="KR481"/>
  <c r="NV481" s="1"/>
  <c r="IN480"/>
  <c r="NO480" s="1"/>
  <c r="LX479"/>
  <c r="NZ479" s="1"/>
  <c r="IV488"/>
  <c r="NP488" s="1"/>
  <c r="LP487"/>
  <c r="NY487" s="1"/>
  <c r="LX486"/>
  <c r="NZ486" s="1"/>
  <c r="IV486"/>
  <c r="NP486" s="1"/>
  <c r="LP485"/>
  <c r="NY485" s="1"/>
  <c r="IV484"/>
  <c r="NP484" s="1"/>
  <c r="LP483"/>
  <c r="NY483" s="1"/>
  <c r="LX482"/>
  <c r="NZ482" s="1"/>
  <c r="IV482"/>
  <c r="NP482" s="1"/>
  <c r="LP480"/>
  <c r="NY480" s="1"/>
  <c r="KJ486"/>
  <c r="NU486" s="1"/>
  <c r="KJ482"/>
  <c r="NU482" s="1"/>
  <c r="KZ477"/>
  <c r="NW477" s="1"/>
  <c r="KR476"/>
  <c r="NV476" s="1"/>
  <c r="IN475"/>
  <c r="NO475" s="1"/>
  <c r="LH470"/>
  <c r="NX470" s="1"/>
  <c r="IF474"/>
  <c r="NN474" s="1"/>
  <c r="MF465"/>
  <c r="OA465" s="1"/>
  <c r="IF465"/>
  <c r="NN465" s="1"/>
  <c r="IF464"/>
  <c r="NN464" s="1"/>
  <c r="KB444"/>
  <c r="NT444" s="1"/>
  <c r="LX456"/>
  <c r="NZ456" s="1"/>
  <c r="MF452"/>
  <c r="OA452" s="1"/>
  <c r="MF432"/>
  <c r="OA432" s="1"/>
  <c r="HX414"/>
  <c r="NM414" s="1"/>
  <c r="LH402"/>
  <c r="NX402" s="1"/>
  <c r="IV416"/>
  <c r="NP416" s="1"/>
  <c r="HX380"/>
  <c r="NM380" s="1"/>
  <c r="LH354"/>
  <c r="NX354" s="1"/>
  <c r="LH357"/>
  <c r="NX357" s="1"/>
  <c r="KZ332"/>
  <c r="NW332" s="1"/>
  <c r="KR331"/>
  <c r="NV331" s="1"/>
  <c r="IN230"/>
  <c r="NO230" s="1"/>
  <c r="IN228"/>
  <c r="NO228" s="1"/>
  <c r="LX239"/>
  <c r="NZ239" s="1"/>
  <c r="KR237"/>
  <c r="NV237" s="1"/>
  <c r="LP177"/>
  <c r="NY177" s="1"/>
  <c r="LX176"/>
  <c r="NZ176" s="1"/>
  <c r="LH102"/>
  <c r="NX102" s="1"/>
  <c r="LX98"/>
  <c r="NZ98" s="1"/>
  <c r="KR75"/>
  <c r="NV75" s="1"/>
  <c r="IN572"/>
  <c r="NO572" s="1"/>
  <c r="LX573"/>
  <c r="NZ573" s="1"/>
  <c r="LP572"/>
  <c r="NY572" s="1"/>
  <c r="GK563"/>
  <c r="KJ564"/>
  <c r="NU564" s="1"/>
  <c r="KZ560"/>
  <c r="NW560" s="1"/>
  <c r="JT558"/>
  <c r="NS558" s="1"/>
  <c r="IV558"/>
  <c r="NP558" s="1"/>
  <c r="IN560"/>
  <c r="NO560" s="1"/>
  <c r="GK543"/>
  <c r="IF553"/>
  <c r="NN553" s="1"/>
  <c r="MF537"/>
  <c r="OA537" s="1"/>
  <c r="IV534"/>
  <c r="NP534" s="1"/>
  <c r="LX532"/>
  <c r="NZ532" s="1"/>
  <c r="IF534"/>
  <c r="NN534" s="1"/>
  <c r="IN524"/>
  <c r="NO524" s="1"/>
  <c r="KZ516"/>
  <c r="NW516" s="1"/>
  <c r="KB516"/>
  <c r="NT516" s="1"/>
  <c r="IV518"/>
  <c r="NP518" s="1"/>
  <c r="KZ514"/>
  <c r="NW514" s="1"/>
  <c r="KB514"/>
  <c r="NT514" s="1"/>
  <c r="LX520"/>
  <c r="NZ520" s="1"/>
  <c r="LH505"/>
  <c r="NX505" s="1"/>
  <c r="KZ504"/>
  <c r="NW504" s="1"/>
  <c r="KB504"/>
  <c r="NT504" s="1"/>
  <c r="IN498"/>
  <c r="NO498" s="1"/>
  <c r="IF506"/>
  <c r="NN506" s="1"/>
  <c r="MN505"/>
  <c r="OB505" s="1"/>
  <c r="LP505"/>
  <c r="NY505" s="1"/>
  <c r="MN500"/>
  <c r="OB500" s="1"/>
  <c r="KZ483"/>
  <c r="NW483" s="1"/>
  <c r="KB483"/>
  <c r="NT483" s="1"/>
  <c r="GK462"/>
  <c r="IF490"/>
  <c r="NN490" s="1"/>
  <c r="MF488"/>
  <c r="OA488" s="1"/>
  <c r="KJ480"/>
  <c r="NU480" s="1"/>
  <c r="IN469"/>
  <c r="NO469" s="1"/>
  <c r="KR468"/>
  <c r="NV468" s="1"/>
  <c r="IN467"/>
  <c r="NO467" s="1"/>
  <c r="LP465"/>
  <c r="NY465" s="1"/>
  <c r="LX464"/>
  <c r="NZ464" s="1"/>
  <c r="IV464"/>
  <c r="NP464" s="1"/>
  <c r="JD463"/>
  <c r="NQ463" s="1"/>
  <c r="LH461"/>
  <c r="NX461" s="1"/>
  <c r="IF460"/>
  <c r="NN460" s="1"/>
  <c r="LX467"/>
  <c r="NZ467" s="1"/>
  <c r="JD447"/>
  <c r="NQ447" s="1"/>
  <c r="LH444"/>
  <c r="NX444" s="1"/>
  <c r="HX453"/>
  <c r="NM453" s="1"/>
  <c r="LX435"/>
  <c r="NZ435" s="1"/>
  <c r="KR429"/>
  <c r="NV429" s="1"/>
  <c r="KJ458"/>
  <c r="NU458" s="1"/>
  <c r="IN451"/>
  <c r="NO451" s="1"/>
  <c r="KZ447"/>
  <c r="NW447" s="1"/>
  <c r="KR407"/>
  <c r="NV407" s="1"/>
  <c r="HX378"/>
  <c r="NM378" s="1"/>
  <c r="LH394"/>
  <c r="NX394" s="1"/>
  <c r="LH360"/>
  <c r="NX360" s="1"/>
  <c r="LH359"/>
  <c r="NX359" s="1"/>
  <c r="IN342"/>
  <c r="NO342" s="1"/>
  <c r="IV334"/>
  <c r="NP334" s="1"/>
  <c r="LP333"/>
  <c r="NY333" s="1"/>
  <c r="MF331"/>
  <c r="OA331" s="1"/>
  <c r="MF330"/>
  <c r="OA330" s="1"/>
  <c r="IF315"/>
  <c r="NN315" s="1"/>
  <c r="KJ314"/>
  <c r="NU314" s="1"/>
  <c r="JT200"/>
  <c r="NS200" s="1"/>
  <c r="LX185"/>
  <c r="NZ185" s="1"/>
  <c r="JD168"/>
  <c r="NQ168" s="1"/>
  <c r="MF166"/>
  <c r="OA166" s="1"/>
  <c r="LH172"/>
  <c r="NX172" s="1"/>
  <c r="KR162"/>
  <c r="NV162" s="1"/>
  <c r="KR67"/>
  <c r="NV67" s="1"/>
  <c r="KR65"/>
  <c r="NV65" s="1"/>
  <c r="LX28"/>
  <c r="NZ28" s="1"/>
  <c r="KR24"/>
  <c r="NV24" s="1"/>
  <c r="JS171"/>
  <c r="JT171" s="1"/>
  <c r="NS171" s="1"/>
  <c r="KZ561"/>
  <c r="NW561" s="1"/>
  <c r="KB556"/>
  <c r="NT556" s="1"/>
  <c r="GK538"/>
  <c r="LH539"/>
  <c r="NX539" s="1"/>
  <c r="LX529"/>
  <c r="NZ529" s="1"/>
  <c r="KR512"/>
  <c r="NV512" s="1"/>
  <c r="JT512"/>
  <c r="NS512" s="1"/>
  <c r="KZ520"/>
  <c r="NW520" s="1"/>
  <c r="KB520"/>
  <c r="NT520" s="1"/>
  <c r="LH517"/>
  <c r="NX517" s="1"/>
  <c r="LX516"/>
  <c r="NZ516" s="1"/>
  <c r="KJ507"/>
  <c r="NU507" s="1"/>
  <c r="LX494"/>
  <c r="NZ494" s="1"/>
  <c r="GK487"/>
  <c r="JT508"/>
  <c r="NS508" s="1"/>
  <c r="IF508"/>
  <c r="NN508" s="1"/>
  <c r="IF505"/>
  <c r="NN505" s="1"/>
  <c r="LX503"/>
  <c r="NZ503" s="1"/>
  <c r="KR500"/>
  <c r="NV500" s="1"/>
  <c r="KR497"/>
  <c r="NV497" s="1"/>
  <c r="LH496"/>
  <c r="NX496" s="1"/>
  <c r="MF495"/>
  <c r="OA495" s="1"/>
  <c r="KZ495"/>
  <c r="NW495" s="1"/>
  <c r="KB495"/>
  <c r="NT495" s="1"/>
  <c r="IF494"/>
  <c r="NN494" s="1"/>
  <c r="LH491"/>
  <c r="NX491" s="1"/>
  <c r="KJ490"/>
  <c r="NU490" s="1"/>
  <c r="IV489"/>
  <c r="NP489" s="1"/>
  <c r="LP488"/>
  <c r="NY488" s="1"/>
  <c r="KZ487"/>
  <c r="NW487" s="1"/>
  <c r="KB487"/>
  <c r="NT487" s="1"/>
  <c r="IN481"/>
  <c r="NO481" s="1"/>
  <c r="KZ480"/>
  <c r="NW480" s="1"/>
  <c r="KB480"/>
  <c r="NT480" s="1"/>
  <c r="IV485"/>
  <c r="NP485" s="1"/>
  <c r="LP484"/>
  <c r="NY484" s="1"/>
  <c r="IV480"/>
  <c r="NP480" s="1"/>
  <c r="MF479"/>
  <c r="OA479" s="1"/>
  <c r="IF479"/>
  <c r="NN479" s="1"/>
  <c r="LX473"/>
  <c r="NZ473" s="1"/>
  <c r="JT472"/>
  <c r="NS472" s="1"/>
  <c r="GK455"/>
  <c r="IV443"/>
  <c r="NP443" s="1"/>
  <c r="LH440"/>
  <c r="NX440" s="1"/>
  <c r="KB446"/>
  <c r="NT446" s="1"/>
  <c r="IF424"/>
  <c r="NN424" s="1"/>
  <c r="KJ422"/>
  <c r="NU422" s="1"/>
  <c r="KB423"/>
  <c r="NT423" s="1"/>
  <c r="LH384"/>
  <c r="NX384" s="1"/>
  <c r="LH424"/>
  <c r="NX424" s="1"/>
  <c r="LX386"/>
  <c r="NZ386" s="1"/>
  <c r="LH380"/>
  <c r="NX380" s="1"/>
  <c r="GK409"/>
  <c r="MF417"/>
  <c r="OA417" s="1"/>
  <c r="JL351"/>
  <c r="NR351" s="1"/>
  <c r="LX275"/>
  <c r="NZ275" s="1"/>
  <c r="KJ334"/>
  <c r="NU334" s="1"/>
  <c r="KZ330"/>
  <c r="NW330" s="1"/>
  <c r="KB330"/>
  <c r="NT330" s="1"/>
  <c r="KZ329"/>
  <c r="NW329" s="1"/>
  <c r="JD227"/>
  <c r="NQ227" s="1"/>
  <c r="LH264"/>
  <c r="NX264" s="1"/>
  <c r="LH236"/>
  <c r="NX236" s="1"/>
  <c r="LH227"/>
  <c r="NX227" s="1"/>
  <c r="KR243"/>
  <c r="NV243" s="1"/>
  <c r="IF242"/>
  <c r="NN242" s="1"/>
  <c r="KR227"/>
  <c r="NV227" s="1"/>
  <c r="GK163"/>
  <c r="IF159"/>
  <c r="NN159" s="1"/>
  <c r="LX56"/>
  <c r="NZ56" s="1"/>
  <c r="KR47"/>
  <c r="NV47" s="1"/>
  <c r="KR31"/>
  <c r="NV31" s="1"/>
  <c r="MF35"/>
  <c r="OA35" s="1"/>
  <c r="MF34"/>
  <c r="OA34" s="1"/>
  <c r="KR570"/>
  <c r="NV570" s="1"/>
  <c r="KJ563"/>
  <c r="NU563" s="1"/>
  <c r="LX475"/>
  <c r="NZ475" s="1"/>
  <c r="KR459"/>
  <c r="NV459" s="1"/>
  <c r="KR474"/>
  <c r="NV474" s="1"/>
  <c r="LX470"/>
  <c r="NZ470" s="1"/>
  <c r="LP461"/>
  <c r="NY461" s="1"/>
  <c r="KJ451"/>
  <c r="NU451" s="1"/>
  <c r="IV420"/>
  <c r="NP420" s="1"/>
  <c r="LX416"/>
  <c r="NZ416" s="1"/>
  <c r="LX524"/>
  <c r="NZ524" s="1"/>
  <c r="LH459"/>
  <c r="NX459" s="1"/>
  <c r="IF459"/>
  <c r="NN459" s="1"/>
  <c r="LH474"/>
  <c r="NX474" s="1"/>
  <c r="KZ463"/>
  <c r="NW463" s="1"/>
  <c r="KB463"/>
  <c r="NT463" s="1"/>
  <c r="LH462"/>
  <c r="NX462" s="1"/>
  <c r="KR461"/>
  <c r="NV461" s="1"/>
  <c r="KZ460"/>
  <c r="NW460" s="1"/>
  <c r="KB460"/>
  <c r="NT460" s="1"/>
  <c r="KJ467"/>
  <c r="NU467" s="1"/>
  <c r="KJ466"/>
  <c r="NU466" s="1"/>
  <c r="KB458"/>
  <c r="NT458" s="1"/>
  <c r="KJ430"/>
  <c r="NU430" s="1"/>
  <c r="IF456"/>
  <c r="NN456" s="1"/>
  <c r="IV427"/>
  <c r="NP427" s="1"/>
  <c r="HX570"/>
  <c r="NM570" s="1"/>
  <c r="LX570"/>
  <c r="NZ570" s="1"/>
  <c r="KJ567"/>
  <c r="NU567" s="1"/>
  <c r="KR568"/>
  <c r="NV568" s="1"/>
  <c r="IV513"/>
  <c r="NP513" s="1"/>
  <c r="KZ469"/>
  <c r="NW469" s="1"/>
  <c r="KZ466"/>
  <c r="NW466" s="1"/>
  <c r="KB466"/>
  <c r="NT466" s="1"/>
  <c r="KJ462"/>
  <c r="NU462" s="1"/>
  <c r="KR471"/>
  <c r="NV471" s="1"/>
  <c r="LP469"/>
  <c r="NY469" s="1"/>
  <c r="IV469"/>
  <c r="NP469" s="1"/>
  <c r="LP468"/>
  <c r="NY468" s="1"/>
  <c r="IV467"/>
  <c r="NP467" s="1"/>
  <c r="LP466"/>
  <c r="NY466" s="1"/>
  <c r="MF462"/>
  <c r="OA462" s="1"/>
  <c r="MN439"/>
  <c r="OB439" s="1"/>
  <c r="LP439"/>
  <c r="NY439" s="1"/>
  <c r="IF429"/>
  <c r="NN429" s="1"/>
  <c r="KR416"/>
  <c r="NV416" s="1"/>
  <c r="KZ409"/>
  <c r="NW409" s="1"/>
  <c r="KR422"/>
  <c r="NV422" s="1"/>
  <c r="LX408"/>
  <c r="NZ408" s="1"/>
  <c r="KR370"/>
  <c r="NV370" s="1"/>
  <c r="IF378"/>
  <c r="NN378" s="1"/>
  <c r="IF379"/>
  <c r="NN379" s="1"/>
  <c r="LH367"/>
  <c r="NX367" s="1"/>
  <c r="LH363"/>
  <c r="NX363" s="1"/>
  <c r="LX362"/>
  <c r="NZ362" s="1"/>
  <c r="MF360"/>
  <c r="OA360" s="1"/>
  <c r="KR342"/>
  <c r="NV342" s="1"/>
  <c r="MF348"/>
  <c r="OA348" s="1"/>
  <c r="LX368"/>
  <c r="NZ368" s="1"/>
  <c r="JD339"/>
  <c r="NQ339" s="1"/>
  <c r="IV338"/>
  <c r="NP338" s="1"/>
  <c r="LX335"/>
  <c r="NZ335" s="1"/>
  <c r="IN297"/>
  <c r="NO297" s="1"/>
  <c r="KR315"/>
  <c r="NV315" s="1"/>
  <c r="MF291"/>
  <c r="OA291" s="1"/>
  <c r="MF290"/>
  <c r="OA290" s="1"/>
  <c r="LH288"/>
  <c r="NX288" s="1"/>
  <c r="LP315"/>
  <c r="NY315" s="1"/>
  <c r="KR293"/>
  <c r="NV293" s="1"/>
  <c r="KR291"/>
  <c r="NV291" s="1"/>
  <c r="JD256"/>
  <c r="NQ256" s="1"/>
  <c r="MN254"/>
  <c r="OB254" s="1"/>
  <c r="LP254"/>
  <c r="NY254" s="1"/>
  <c r="IN246"/>
  <c r="NO246" s="1"/>
  <c r="IV244"/>
  <c r="NP244" s="1"/>
  <c r="LX242"/>
  <c r="NZ242" s="1"/>
  <c r="LX241"/>
  <c r="NZ241" s="1"/>
  <c r="IV241"/>
  <c r="NP241" s="1"/>
  <c r="IN217"/>
  <c r="NO217" s="1"/>
  <c r="LH255"/>
  <c r="NX255" s="1"/>
  <c r="IV247"/>
  <c r="NP247" s="1"/>
  <c r="LX229"/>
  <c r="NZ229" s="1"/>
  <c r="IV226"/>
  <c r="NP226" s="1"/>
  <c r="LX220"/>
  <c r="NZ220" s="1"/>
  <c r="KJ226"/>
  <c r="NU226" s="1"/>
  <c r="LX187"/>
  <c r="NZ187" s="1"/>
  <c r="IV187"/>
  <c r="NP187" s="1"/>
  <c r="LH120"/>
  <c r="NX120" s="1"/>
  <c r="GK78"/>
  <c r="IF186"/>
  <c r="NN186" s="1"/>
  <c r="IV185"/>
  <c r="NP185" s="1"/>
  <c r="LH183"/>
  <c r="NX183" s="1"/>
  <c r="IF183"/>
  <c r="NN183" s="1"/>
  <c r="LH162"/>
  <c r="NX162" s="1"/>
  <c r="LX151"/>
  <c r="NZ151" s="1"/>
  <c r="LX170"/>
  <c r="NZ170" s="1"/>
  <c r="LP171"/>
  <c r="NY171" s="1"/>
  <c r="IN117"/>
  <c r="NO117" s="1"/>
  <c r="KR115"/>
  <c r="NV115" s="1"/>
  <c r="IN113"/>
  <c r="NO113" s="1"/>
  <c r="IN111"/>
  <c r="NO111" s="1"/>
  <c r="IN108"/>
  <c r="NO108" s="1"/>
  <c r="KZ107"/>
  <c r="NW107" s="1"/>
  <c r="KB107"/>
  <c r="NT107" s="1"/>
  <c r="LP106"/>
  <c r="NY106" s="1"/>
  <c r="LX103"/>
  <c r="NZ103" s="1"/>
  <c r="IF101"/>
  <c r="NN101" s="1"/>
  <c r="IV100"/>
  <c r="NP100" s="1"/>
  <c r="LP99"/>
  <c r="NY99" s="1"/>
  <c r="IV98"/>
  <c r="NP98" s="1"/>
  <c r="LG165"/>
  <c r="LH165" s="1"/>
  <c r="NX165" s="1"/>
  <c r="LO153"/>
  <c r="LP153" s="1"/>
  <c r="NY153" s="1"/>
  <c r="KY77"/>
  <c r="KZ77" s="1"/>
  <c r="NW77" s="1"/>
  <c r="IE71"/>
  <c r="IF71" s="1"/>
  <c r="NN71" s="1"/>
  <c r="HZ34"/>
  <c r="IR48"/>
  <c r="IN413"/>
  <c r="NO413" s="1"/>
  <c r="IV411"/>
  <c r="NP411" s="1"/>
  <c r="LX415"/>
  <c r="NZ415" s="1"/>
  <c r="IV370"/>
  <c r="NP370" s="1"/>
  <c r="IV380"/>
  <c r="NP380" s="1"/>
  <c r="JT354"/>
  <c r="NS354" s="1"/>
  <c r="JD353"/>
  <c r="NQ353" s="1"/>
  <c r="GK291"/>
  <c r="KR353"/>
  <c r="NV353" s="1"/>
  <c r="KR341"/>
  <c r="NV341" s="1"/>
  <c r="LH300"/>
  <c r="NX300" s="1"/>
  <c r="HX322"/>
  <c r="NM322" s="1"/>
  <c r="KR300"/>
  <c r="NV300" s="1"/>
  <c r="KR289"/>
  <c r="NV289" s="1"/>
  <c r="KR287"/>
  <c r="NV287" s="1"/>
  <c r="KR286"/>
  <c r="NV286" s="1"/>
  <c r="LX247"/>
  <c r="NZ247" s="1"/>
  <c r="LH239"/>
  <c r="NX239" s="1"/>
  <c r="KZ226"/>
  <c r="NW226" s="1"/>
  <c r="KB226"/>
  <c r="NT226" s="1"/>
  <c r="IN223"/>
  <c r="NO223" s="1"/>
  <c r="IN221"/>
  <c r="NO221" s="1"/>
  <c r="KR208"/>
  <c r="NV208" s="1"/>
  <c r="IN203"/>
  <c r="NO203" s="1"/>
  <c r="LH201"/>
  <c r="NX201" s="1"/>
  <c r="LH199"/>
  <c r="NX199" s="1"/>
  <c r="LH197"/>
  <c r="NX197" s="1"/>
  <c r="JT196"/>
  <c r="NS196" s="1"/>
  <c r="LH195"/>
  <c r="NX195" s="1"/>
  <c r="JD162"/>
  <c r="NQ162" s="1"/>
  <c r="IV160"/>
  <c r="NP160" s="1"/>
  <c r="KZ126"/>
  <c r="NW126" s="1"/>
  <c r="LX167"/>
  <c r="NZ167" s="1"/>
  <c r="LD171"/>
  <c r="IU78"/>
  <c r="LG58"/>
  <c r="LJ78"/>
  <c r="HT440"/>
  <c r="IF414"/>
  <c r="NN414" s="1"/>
  <c r="MN423"/>
  <c r="OB423" s="1"/>
  <c r="KZ416"/>
  <c r="NW416" s="1"/>
  <c r="KR409"/>
  <c r="NV409" s="1"/>
  <c r="MN437"/>
  <c r="OB437" s="1"/>
  <c r="IF422"/>
  <c r="NN422" s="1"/>
  <c r="IF417"/>
  <c r="NN417" s="1"/>
  <c r="KJ413"/>
  <c r="NU413" s="1"/>
  <c r="KJ427"/>
  <c r="NU427" s="1"/>
  <c r="IN401"/>
  <c r="NO401" s="1"/>
  <c r="KZ371"/>
  <c r="NW371" s="1"/>
  <c r="LH361"/>
  <c r="NX361" s="1"/>
  <c r="JT361"/>
  <c r="NS361" s="1"/>
  <c r="JT360"/>
  <c r="NS360" s="1"/>
  <c r="KJ358"/>
  <c r="NU358" s="1"/>
  <c r="JD358"/>
  <c r="NQ358" s="1"/>
  <c r="MN344"/>
  <c r="OB344" s="1"/>
  <c r="GK330"/>
  <c r="LH353"/>
  <c r="NX353" s="1"/>
  <c r="LH349"/>
  <c r="NX349" s="1"/>
  <c r="LH348"/>
  <c r="NX348" s="1"/>
  <c r="JL319"/>
  <c r="NR319" s="1"/>
  <c r="LH339"/>
  <c r="NX339" s="1"/>
  <c r="LH294"/>
  <c r="NX294" s="1"/>
  <c r="LH292"/>
  <c r="NX292" s="1"/>
  <c r="LH291"/>
  <c r="NX291" s="1"/>
  <c r="LH285"/>
  <c r="NX285" s="1"/>
  <c r="LH283"/>
  <c r="NX283" s="1"/>
  <c r="LH281"/>
  <c r="NX281" s="1"/>
  <c r="LH277"/>
  <c r="NX277" s="1"/>
  <c r="KZ270"/>
  <c r="NW270" s="1"/>
  <c r="KZ266"/>
  <c r="NW266" s="1"/>
  <c r="KR339"/>
  <c r="NV339" s="1"/>
  <c r="MF338"/>
  <c r="OA338" s="1"/>
  <c r="KZ290"/>
  <c r="NW290" s="1"/>
  <c r="KB290"/>
  <c r="NT290" s="1"/>
  <c r="LX273"/>
  <c r="NZ273" s="1"/>
  <c r="LX319"/>
  <c r="NZ319" s="1"/>
  <c r="MF257"/>
  <c r="OA257" s="1"/>
  <c r="KJ256"/>
  <c r="NU256" s="1"/>
  <c r="LX245"/>
  <c r="NZ245" s="1"/>
  <c r="GK187"/>
  <c r="LH256"/>
  <c r="NX256" s="1"/>
  <c r="LX228"/>
  <c r="NZ228" s="1"/>
  <c r="IF227"/>
  <c r="NN227" s="1"/>
  <c r="LX226"/>
  <c r="NZ226" s="1"/>
  <c r="LP224"/>
  <c r="NY224" s="1"/>
  <c r="LX221"/>
  <c r="NZ221" s="1"/>
  <c r="MF241"/>
  <c r="OA241" s="1"/>
  <c r="MN240"/>
  <c r="OB240" s="1"/>
  <c r="LP240"/>
  <c r="NY240" s="1"/>
  <c r="KZ194"/>
  <c r="NW194" s="1"/>
  <c r="KB194"/>
  <c r="NT194" s="1"/>
  <c r="IV193"/>
  <c r="NP193" s="1"/>
  <c r="LX191"/>
  <c r="NZ191" s="1"/>
  <c r="LX189"/>
  <c r="NZ189" s="1"/>
  <c r="IV189"/>
  <c r="NP189" s="1"/>
  <c r="KR156"/>
  <c r="NV156" s="1"/>
  <c r="MN175"/>
  <c r="OB175" s="1"/>
  <c r="LP175"/>
  <c r="NY175" s="1"/>
  <c r="LX169"/>
  <c r="NZ169" s="1"/>
  <c r="KB160"/>
  <c r="NT160" s="1"/>
  <c r="KB137"/>
  <c r="NT137" s="1"/>
  <c r="KJ175"/>
  <c r="NU175" s="1"/>
  <c r="IN159"/>
  <c r="NO159" s="1"/>
  <c r="IF513"/>
  <c r="NN513" s="1"/>
  <c r="IF515"/>
  <c r="NN515" s="1"/>
  <c r="KJ457"/>
  <c r="NU457" s="1"/>
  <c r="KR454"/>
  <c r="NV454" s="1"/>
  <c r="KJ421"/>
  <c r="NU421" s="1"/>
  <c r="GK416"/>
  <c r="IF308"/>
  <c r="NN308" s="1"/>
  <c r="KZ582"/>
  <c r="NW582" s="1"/>
  <c r="MF580"/>
  <c r="OA580" s="1"/>
  <c r="LP571"/>
  <c r="NY571" s="1"/>
  <c r="KZ568"/>
  <c r="NW568" s="1"/>
  <c r="LX584"/>
  <c r="NZ584" s="1"/>
  <c r="GK572"/>
  <c r="MF569"/>
  <c r="OA569" s="1"/>
  <c r="IF569"/>
  <c r="NN569" s="1"/>
  <c r="KJ566"/>
  <c r="NU566" s="1"/>
  <c r="KR567"/>
  <c r="NV567" s="1"/>
  <c r="KB561"/>
  <c r="NT561" s="1"/>
  <c r="KZ455"/>
  <c r="NW455" s="1"/>
  <c r="MF585"/>
  <c r="OA585" s="1"/>
  <c r="LH585"/>
  <c r="NX585" s="1"/>
  <c r="KR585"/>
  <c r="NV585" s="1"/>
  <c r="LP585"/>
  <c r="NY585" s="1"/>
  <c r="LH581"/>
  <c r="NX581" s="1"/>
  <c r="KZ580"/>
  <c r="NW580" s="1"/>
  <c r="KB580"/>
  <c r="NT580" s="1"/>
  <c r="IV580"/>
  <c r="NP580" s="1"/>
  <c r="IN575"/>
  <c r="NO575" s="1"/>
  <c r="KZ573"/>
  <c r="NW573" s="1"/>
  <c r="KR572"/>
  <c r="NV572" s="1"/>
  <c r="KZ570"/>
  <c r="NW570" s="1"/>
  <c r="KB570"/>
  <c r="NT570" s="1"/>
  <c r="IN566"/>
  <c r="NO566" s="1"/>
  <c r="KZ569"/>
  <c r="NW569" s="1"/>
  <c r="MF570"/>
  <c r="OA570" s="1"/>
  <c r="MF571"/>
  <c r="OA571" s="1"/>
  <c r="IF571"/>
  <c r="NN571" s="1"/>
  <c r="IF551"/>
  <c r="NN551" s="1"/>
  <c r="KR530"/>
  <c r="NV530" s="1"/>
  <c r="MF529"/>
  <c r="OA529" s="1"/>
  <c r="MF535"/>
  <c r="OA535" s="1"/>
  <c r="KJ537"/>
  <c r="NU537" s="1"/>
  <c r="KZ519"/>
  <c r="NW519" s="1"/>
  <c r="IV507"/>
  <c r="NP507" s="1"/>
  <c r="LX499"/>
  <c r="NZ499" s="1"/>
  <c r="IV455"/>
  <c r="NP455" s="1"/>
  <c r="IF370"/>
  <c r="NN370" s="1"/>
  <c r="LH385"/>
  <c r="NX385" s="1"/>
  <c r="MF354"/>
  <c r="OA354" s="1"/>
  <c r="IF354"/>
  <c r="NN354" s="1"/>
  <c r="KJ353"/>
  <c r="NU353" s="1"/>
  <c r="KJ348"/>
  <c r="NU348" s="1"/>
  <c r="MF358"/>
  <c r="OA358" s="1"/>
  <c r="IF358"/>
  <c r="NN358" s="1"/>
  <c r="KJ347"/>
  <c r="NU347" s="1"/>
  <c r="KB358"/>
  <c r="NT358" s="1"/>
  <c r="KZ306"/>
  <c r="NW306" s="1"/>
  <c r="LX299"/>
  <c r="NZ299" s="1"/>
  <c r="LX268"/>
  <c r="NZ268" s="1"/>
  <c r="KR340"/>
  <c r="NV340" s="1"/>
  <c r="IN308"/>
  <c r="NO308" s="1"/>
  <c r="LH290"/>
  <c r="NX290" s="1"/>
  <c r="LH289"/>
  <c r="NX289" s="1"/>
  <c r="LH287"/>
  <c r="NX287" s="1"/>
  <c r="LX269"/>
  <c r="NZ269" s="1"/>
  <c r="LX262"/>
  <c r="NZ262" s="1"/>
  <c r="MF317"/>
  <c r="OA317" s="1"/>
  <c r="IF317"/>
  <c r="NN317" s="1"/>
  <c r="KR278"/>
  <c r="NV278" s="1"/>
  <c r="LX578"/>
  <c r="NZ578" s="1"/>
  <c r="LX577"/>
  <c r="NZ577" s="1"/>
  <c r="LX576"/>
  <c r="NZ576" s="1"/>
  <c r="KR561"/>
  <c r="NV561" s="1"/>
  <c r="KR555"/>
  <c r="NV555" s="1"/>
  <c r="KZ553"/>
  <c r="NW553" s="1"/>
  <c r="KB553"/>
  <c r="NT553" s="1"/>
  <c r="MF552"/>
  <c r="OA552" s="1"/>
  <c r="KZ551"/>
  <c r="NW551" s="1"/>
  <c r="KB551"/>
  <c r="NT551" s="1"/>
  <c r="IV537"/>
  <c r="NP537" s="1"/>
  <c r="KJ536"/>
  <c r="NU536" s="1"/>
  <c r="IV536"/>
  <c r="NP536" s="1"/>
  <c r="IF535"/>
  <c r="NN535" s="1"/>
  <c r="MF534"/>
  <c r="OA534" s="1"/>
  <c r="LX528"/>
  <c r="NZ528" s="1"/>
  <c r="IF507"/>
  <c r="NN507" s="1"/>
  <c r="MF506"/>
  <c r="OA506" s="1"/>
  <c r="KZ457"/>
  <c r="NW457" s="1"/>
  <c r="KB457"/>
  <c r="NT457" s="1"/>
  <c r="MF410"/>
  <c r="OA410" s="1"/>
  <c r="KZ355"/>
  <c r="NW355" s="1"/>
  <c r="KB355"/>
  <c r="NT355" s="1"/>
  <c r="MN352"/>
  <c r="OB352" s="1"/>
  <c r="LP352"/>
  <c r="NY352" s="1"/>
  <c r="IV355"/>
  <c r="NP355" s="1"/>
  <c r="MN351"/>
  <c r="OB351" s="1"/>
  <c r="LP351"/>
  <c r="NY351" s="1"/>
  <c r="LX346"/>
  <c r="NZ346" s="1"/>
  <c r="LX345"/>
  <c r="NZ345" s="1"/>
  <c r="MF344"/>
  <c r="OA344" s="1"/>
  <c r="KJ339"/>
  <c r="NU339" s="1"/>
  <c r="LX320"/>
  <c r="NZ320" s="1"/>
  <c r="LX316"/>
  <c r="NZ316" s="1"/>
  <c r="LH295"/>
  <c r="NX295" s="1"/>
  <c r="LH293"/>
  <c r="NX293" s="1"/>
  <c r="LH284"/>
  <c r="NX284" s="1"/>
  <c r="LH282"/>
  <c r="NX282" s="1"/>
  <c r="KZ339"/>
  <c r="NW339" s="1"/>
  <c r="KB339"/>
  <c r="NT339" s="1"/>
  <c r="LX301"/>
  <c r="NZ301" s="1"/>
  <c r="KR281"/>
  <c r="NV281" s="1"/>
  <c r="GK145"/>
  <c r="GL145" s="1"/>
  <c r="KR552"/>
  <c r="NV552" s="1"/>
  <c r="KZ543"/>
  <c r="NW543" s="1"/>
  <c r="MF343"/>
  <c r="OA343" s="1"/>
  <c r="KR366"/>
  <c r="NV366" s="1"/>
  <c r="KZ343"/>
  <c r="NW343" s="1"/>
  <c r="MF341"/>
  <c r="OA341" s="1"/>
  <c r="IF341"/>
  <c r="NN341" s="1"/>
  <c r="LX365"/>
  <c r="NZ365" s="1"/>
  <c r="KZ348"/>
  <c r="NW348" s="1"/>
  <c r="KB348"/>
  <c r="NT348" s="1"/>
  <c r="IV343"/>
  <c r="NP343" s="1"/>
  <c r="LX338"/>
  <c r="NZ338" s="1"/>
  <c r="LX336"/>
  <c r="NZ336" s="1"/>
  <c r="KR297"/>
  <c r="NV297" s="1"/>
  <c r="KR312"/>
  <c r="NV312" s="1"/>
  <c r="KR310"/>
  <c r="NV310" s="1"/>
  <c r="LH304"/>
  <c r="NX304" s="1"/>
  <c r="MF336"/>
  <c r="OA336" s="1"/>
  <c r="MF334"/>
  <c r="OA334" s="1"/>
  <c r="LX328"/>
  <c r="NZ328" s="1"/>
  <c r="LX305"/>
  <c r="NZ305" s="1"/>
  <c r="LH546"/>
  <c r="NX546" s="1"/>
  <c r="MF543"/>
  <c r="OA543" s="1"/>
  <c r="IF543"/>
  <c r="NN543" s="1"/>
  <c r="LH542"/>
  <c r="NX542" s="1"/>
  <c r="KR541"/>
  <c r="NV541" s="1"/>
  <c r="MF540"/>
  <c r="OA540" s="1"/>
  <c r="IF540"/>
  <c r="NN540" s="1"/>
  <c r="LP538"/>
  <c r="NY538" s="1"/>
  <c r="IV538"/>
  <c r="NP538" s="1"/>
  <c r="HX507"/>
  <c r="NM507" s="1"/>
  <c r="LH506"/>
  <c r="NX506" s="1"/>
  <c r="LX502"/>
  <c r="NZ502" s="1"/>
  <c r="IN430"/>
  <c r="NO430" s="1"/>
  <c r="KR428"/>
  <c r="NV428" s="1"/>
  <c r="MN427"/>
  <c r="OB427" s="1"/>
  <c r="MF439"/>
  <c r="OA439" s="1"/>
  <c r="JL439"/>
  <c r="NR439" s="1"/>
  <c r="LP379"/>
  <c r="NY379" s="1"/>
  <c r="LP377"/>
  <c r="NY377" s="1"/>
  <c r="LX311"/>
  <c r="NZ311" s="1"/>
  <c r="KZ513"/>
  <c r="NW513" s="1"/>
  <c r="LH129"/>
  <c r="NX129" s="1"/>
  <c r="LX154"/>
  <c r="NZ154" s="1"/>
  <c r="LX548"/>
  <c r="NZ548" s="1"/>
  <c r="KJ540"/>
  <c r="NU540" s="1"/>
  <c r="LX538"/>
  <c r="NZ538" s="1"/>
  <c r="IV432"/>
  <c r="NP432" s="1"/>
  <c r="KB428"/>
  <c r="NT428" s="1"/>
  <c r="LX427"/>
  <c r="NZ427" s="1"/>
  <c r="IN439"/>
  <c r="NO439" s="1"/>
  <c r="LP187"/>
  <c r="NY187" s="1"/>
  <c r="IF190"/>
  <c r="NN190" s="1"/>
  <c r="LX184"/>
  <c r="NZ184" s="1"/>
  <c r="LX174"/>
  <c r="NZ174" s="1"/>
  <c r="LH169"/>
  <c r="NX169" s="1"/>
  <c r="IN115"/>
  <c r="NO115" s="1"/>
  <c r="KR102"/>
  <c r="NV102" s="1"/>
  <c r="LP90"/>
  <c r="NY90" s="1"/>
  <c r="LP427"/>
  <c r="NY427" s="1"/>
  <c r="MF508"/>
  <c r="OA508" s="1"/>
  <c r="KR159"/>
  <c r="NV159" s="1"/>
  <c r="IF517"/>
  <c r="NN517" s="1"/>
  <c r="LX442"/>
  <c r="NZ442" s="1"/>
  <c r="GK423"/>
  <c r="KJ555"/>
  <c r="NU555" s="1"/>
  <c r="KJ184"/>
  <c r="NU184" s="1"/>
  <c r="KR108"/>
  <c r="NV108" s="1"/>
  <c r="LX105"/>
  <c r="NZ105" s="1"/>
  <c r="LH101"/>
  <c r="NX101" s="1"/>
  <c r="LP100"/>
  <c r="NY100" s="1"/>
  <c r="IF73"/>
  <c r="NN73" s="1"/>
  <c r="LP72"/>
  <c r="NY72" s="1"/>
  <c r="LX110"/>
  <c r="NZ110" s="1"/>
  <c r="KZ94"/>
  <c r="NW94" s="1"/>
  <c r="KB94"/>
  <c r="NT94" s="1"/>
  <c r="MF84"/>
  <c r="OA84" s="1"/>
  <c r="JT39"/>
  <c r="NS39" s="1"/>
  <c r="LH30"/>
  <c r="NX30" s="1"/>
  <c r="KR29"/>
  <c r="NV29" s="1"/>
  <c r="MF37"/>
  <c r="OA37" s="1"/>
  <c r="KZ443"/>
  <c r="NW443" s="1"/>
  <c r="KB443"/>
  <c r="NT443" s="1"/>
  <c r="HX519"/>
  <c r="NM519" s="1"/>
  <c r="LP516"/>
  <c r="NY516" s="1"/>
  <c r="LX512"/>
  <c r="NZ512" s="1"/>
  <c r="MF518"/>
  <c r="OA518" s="1"/>
  <c r="LP514"/>
  <c r="NY514" s="1"/>
  <c r="IV512"/>
  <c r="NP512" s="1"/>
  <c r="KR510"/>
  <c r="NV510" s="1"/>
  <c r="KR504"/>
  <c r="NV504" s="1"/>
  <c r="MF500"/>
  <c r="OA500" s="1"/>
  <c r="KZ500"/>
  <c r="NW500" s="1"/>
  <c r="KB500"/>
  <c r="NT500" s="1"/>
  <c r="LX498"/>
  <c r="NZ498" s="1"/>
  <c r="LH495"/>
  <c r="NX495" s="1"/>
  <c r="LX497"/>
  <c r="NZ497" s="1"/>
  <c r="KR495"/>
  <c r="NV495" s="1"/>
  <c r="MF494"/>
  <c r="OA494" s="1"/>
  <c r="LX488"/>
  <c r="NZ488" s="1"/>
  <c r="IN488"/>
  <c r="NO488" s="1"/>
  <c r="KR487"/>
  <c r="NV487" s="1"/>
  <c r="IN487"/>
  <c r="NO487" s="1"/>
  <c r="KR480"/>
  <c r="NV480" s="1"/>
  <c r="MF490"/>
  <c r="OA490" s="1"/>
  <c r="LX484"/>
  <c r="NZ484" s="1"/>
  <c r="MF477"/>
  <c r="OA477" s="1"/>
  <c r="IF477"/>
  <c r="NN477" s="1"/>
  <c r="LH476"/>
  <c r="NX476" s="1"/>
  <c r="KJ474"/>
  <c r="NU474" s="1"/>
  <c r="IV474"/>
  <c r="NP474" s="1"/>
  <c r="KR472"/>
  <c r="NV472" s="1"/>
  <c r="GK451"/>
  <c r="GL451" s="1"/>
  <c r="KZ459"/>
  <c r="NW459" s="1"/>
  <c r="KB459"/>
  <c r="NT459" s="1"/>
  <c r="KZ474"/>
  <c r="NW474" s="1"/>
  <c r="KB474"/>
  <c r="NT474" s="1"/>
  <c r="LX471"/>
  <c r="NZ471" s="1"/>
  <c r="MN463"/>
  <c r="OB463" s="1"/>
  <c r="LP463"/>
  <c r="NY463" s="1"/>
  <c r="LX461"/>
  <c r="NZ461" s="1"/>
  <c r="IV459"/>
  <c r="NP459" s="1"/>
  <c r="LH456"/>
  <c r="NX456" s="1"/>
  <c r="LH434"/>
  <c r="NX434" s="1"/>
  <c r="IN427"/>
  <c r="NO427" s="1"/>
  <c r="LH451"/>
  <c r="NX451" s="1"/>
  <c r="LP448"/>
  <c r="NY448" s="1"/>
  <c r="IV444"/>
  <c r="NP444" s="1"/>
  <c r="IF440"/>
  <c r="NN440" s="1"/>
  <c r="KZ431"/>
  <c r="NW431" s="1"/>
  <c r="KB431"/>
  <c r="NT431" s="1"/>
  <c r="KZ419"/>
  <c r="NW419" s="1"/>
  <c r="KR414"/>
  <c r="NV414" s="1"/>
  <c r="LH422"/>
  <c r="NX422" s="1"/>
  <c r="LH405"/>
  <c r="NX405" s="1"/>
  <c r="JT303"/>
  <c r="NS303" s="1"/>
  <c r="MF270"/>
  <c r="OA270" s="1"/>
  <c r="LH270"/>
  <c r="NX270" s="1"/>
  <c r="MN265"/>
  <c r="OB265" s="1"/>
  <c r="KR193"/>
  <c r="NV193" s="1"/>
  <c r="KZ251"/>
  <c r="NW251" s="1"/>
  <c r="KB251"/>
  <c r="NT251" s="1"/>
  <c r="KJ241"/>
  <c r="NU241" s="1"/>
  <c r="KR197"/>
  <c r="NV197" s="1"/>
  <c r="KR195"/>
  <c r="NV195" s="1"/>
  <c r="MF260"/>
  <c r="OA260" s="1"/>
  <c r="MF258"/>
  <c r="OA258" s="1"/>
  <c r="IV257"/>
  <c r="NP257" s="1"/>
  <c r="KR255"/>
  <c r="NV255" s="1"/>
  <c r="MF254"/>
  <c r="OA254" s="1"/>
  <c r="IF254"/>
  <c r="NN254" s="1"/>
  <c r="MN252"/>
  <c r="OB252" s="1"/>
  <c r="LX250"/>
  <c r="NZ250" s="1"/>
  <c r="IV248"/>
  <c r="NP248" s="1"/>
  <c r="KR235"/>
  <c r="NV235" s="1"/>
  <c r="MF207"/>
  <c r="OA207" s="1"/>
  <c r="LX201"/>
  <c r="NZ201" s="1"/>
  <c r="LX197"/>
  <c r="NZ197" s="1"/>
  <c r="IF184"/>
  <c r="NN184" s="1"/>
  <c r="KJ128"/>
  <c r="NU128" s="1"/>
  <c r="LX127"/>
  <c r="NZ127" s="1"/>
  <c r="MF188"/>
  <c r="OA188" s="1"/>
  <c r="IF188"/>
  <c r="NN188" s="1"/>
  <c r="KJ180"/>
  <c r="NU180" s="1"/>
  <c r="LX152"/>
  <c r="NZ152" s="1"/>
  <c r="KJ94"/>
  <c r="NU94" s="1"/>
  <c r="KJ93"/>
  <c r="NU93" s="1"/>
  <c r="KR88"/>
  <c r="NV88" s="1"/>
  <c r="JD86"/>
  <c r="NQ86" s="1"/>
  <c r="MN84"/>
  <c r="OB84" s="1"/>
  <c r="LP84"/>
  <c r="NY84" s="1"/>
  <c r="LH83"/>
  <c r="NX83" s="1"/>
  <c r="IF83"/>
  <c r="NN83" s="1"/>
  <c r="KR82"/>
  <c r="NV82" s="1"/>
  <c r="JT82"/>
  <c r="NS82" s="1"/>
  <c r="LX113"/>
  <c r="NZ113" s="1"/>
  <c r="IF94"/>
  <c r="NN94" s="1"/>
  <c r="LH93"/>
  <c r="NX93" s="1"/>
  <c r="LH91"/>
  <c r="NX91" s="1"/>
  <c r="MF86"/>
  <c r="OA86" s="1"/>
  <c r="LH85"/>
  <c r="NX85" s="1"/>
  <c r="KJ84"/>
  <c r="NU84" s="1"/>
  <c r="KJ81"/>
  <c r="NU81" s="1"/>
  <c r="LH79"/>
  <c r="NX79" s="1"/>
  <c r="LH78"/>
  <c r="NX78" s="1"/>
  <c r="MF77"/>
  <c r="OA77" s="1"/>
  <c r="LH75"/>
  <c r="NX75" s="1"/>
  <c r="MF68"/>
  <c r="OA68" s="1"/>
  <c r="LH66"/>
  <c r="NX66" s="1"/>
  <c r="LH64"/>
  <c r="NX64" s="1"/>
  <c r="LH62"/>
  <c r="NX62" s="1"/>
  <c r="MF57"/>
  <c r="OA57" s="1"/>
  <c r="KJ111"/>
  <c r="NU111" s="1"/>
  <c r="KJ107"/>
  <c r="NU107" s="1"/>
  <c r="LX101"/>
  <c r="NZ101" s="1"/>
  <c r="MF99"/>
  <c r="OA99" s="1"/>
  <c r="KR92"/>
  <c r="NV92" s="1"/>
  <c r="KR91"/>
  <c r="NV91" s="1"/>
  <c r="KR86"/>
  <c r="NV86" s="1"/>
  <c r="IV83"/>
  <c r="NP83" s="1"/>
  <c r="KJ82"/>
  <c r="NU82" s="1"/>
  <c r="IV82"/>
  <c r="NP82" s="1"/>
  <c r="IF81"/>
  <c r="NN81" s="1"/>
  <c r="KB77"/>
  <c r="NT77" s="1"/>
  <c r="MF71"/>
  <c r="OA71" s="1"/>
  <c r="KR70"/>
  <c r="NV70" s="1"/>
  <c r="KZ68"/>
  <c r="NW68" s="1"/>
  <c r="KB68"/>
  <c r="NT68" s="1"/>
  <c r="GK20"/>
  <c r="KR56"/>
  <c r="NV56" s="1"/>
  <c r="LH55"/>
  <c r="NX55" s="1"/>
  <c r="IF55"/>
  <c r="NN55" s="1"/>
  <c r="LX34"/>
  <c r="NZ34" s="1"/>
  <c r="KR33"/>
  <c r="NV33" s="1"/>
  <c r="LH31"/>
  <c r="NX31" s="1"/>
  <c r="KJ37"/>
  <c r="NU37" s="1"/>
  <c r="MF36"/>
  <c r="OA36" s="1"/>
  <c r="LH24"/>
  <c r="NX24" s="1"/>
  <c r="LH22"/>
  <c r="NX22" s="1"/>
  <c r="LP55"/>
  <c r="NY55" s="1"/>
  <c r="LX54"/>
  <c r="NZ54" s="1"/>
  <c r="LX52"/>
  <c r="NZ52" s="1"/>
  <c r="IV52"/>
  <c r="NP52" s="1"/>
  <c r="LP51"/>
  <c r="NY51" s="1"/>
  <c r="IV48"/>
  <c r="NP48" s="1"/>
  <c r="LX46"/>
  <c r="NZ46" s="1"/>
  <c r="LX526"/>
  <c r="NZ526" s="1"/>
  <c r="LX522"/>
  <c r="NZ522" s="1"/>
  <c r="KJ512"/>
  <c r="NU512" s="1"/>
  <c r="IF504"/>
  <c r="NN504" s="1"/>
  <c r="KZ505"/>
  <c r="NW505" s="1"/>
  <c r="KB505"/>
  <c r="NT505" s="1"/>
  <c r="LX504"/>
  <c r="NZ504" s="1"/>
  <c r="IF496"/>
  <c r="NN496" s="1"/>
  <c r="KZ496"/>
  <c r="NW496" s="1"/>
  <c r="KB496"/>
  <c r="NT496" s="1"/>
  <c r="IF493"/>
  <c r="NN493" s="1"/>
  <c r="IF492"/>
  <c r="NN492" s="1"/>
  <c r="JT491"/>
  <c r="NS491" s="1"/>
  <c r="IF491"/>
  <c r="NN491" s="1"/>
  <c r="LX489"/>
  <c r="NZ489" s="1"/>
  <c r="KZ486"/>
  <c r="NW486" s="1"/>
  <c r="KB486"/>
  <c r="NT486" s="1"/>
  <c r="KZ481"/>
  <c r="NW481" s="1"/>
  <c r="LP479"/>
  <c r="NY479" s="1"/>
  <c r="LX478"/>
  <c r="NZ478" s="1"/>
  <c r="LH490"/>
  <c r="NX490" s="1"/>
  <c r="KJ489"/>
  <c r="NU489" s="1"/>
  <c r="KJ488"/>
  <c r="NU488" s="1"/>
  <c r="LX487"/>
  <c r="NZ487" s="1"/>
  <c r="IV487"/>
  <c r="NP487" s="1"/>
  <c r="LP486"/>
  <c r="NY486" s="1"/>
  <c r="LX485"/>
  <c r="NZ485" s="1"/>
  <c r="LX483"/>
  <c r="NZ483" s="1"/>
  <c r="IV483"/>
  <c r="NP483" s="1"/>
  <c r="LP482"/>
  <c r="NY482" s="1"/>
  <c r="LP481"/>
  <c r="NY481" s="1"/>
  <c r="LX480"/>
  <c r="NZ480" s="1"/>
  <c r="LH477"/>
  <c r="NX477" s="1"/>
  <c r="KJ487"/>
  <c r="NU487" s="1"/>
  <c r="KJ483"/>
  <c r="NU483" s="1"/>
  <c r="KR477"/>
  <c r="NV477" s="1"/>
  <c r="LH471"/>
  <c r="NX471" s="1"/>
  <c r="HX474"/>
  <c r="NM474" s="1"/>
  <c r="MF464"/>
  <c r="OA464" s="1"/>
  <c r="KZ462"/>
  <c r="NW462" s="1"/>
  <c r="KB462"/>
  <c r="NT462" s="1"/>
  <c r="LX460"/>
  <c r="NZ460" s="1"/>
  <c r="KR456"/>
  <c r="NV456" s="1"/>
  <c r="MF453"/>
  <c r="OA453" s="1"/>
  <c r="HX420"/>
  <c r="NM420" s="1"/>
  <c r="LP419"/>
  <c r="NY419" s="1"/>
  <c r="LH414"/>
  <c r="NX414" s="1"/>
  <c r="IN442"/>
  <c r="NO442" s="1"/>
  <c r="KB421"/>
  <c r="NT421" s="1"/>
  <c r="KR420"/>
  <c r="NV420" s="1"/>
  <c r="KJ411"/>
  <c r="NU411" s="1"/>
  <c r="IV409"/>
  <c r="NP409" s="1"/>
  <c r="LX420"/>
  <c r="NZ420" s="1"/>
  <c r="IF457"/>
  <c r="NN457" s="1"/>
  <c r="LX383"/>
  <c r="NZ383" s="1"/>
  <c r="LX202"/>
  <c r="NZ202" s="1"/>
  <c r="MN261"/>
  <c r="OB261" s="1"/>
  <c r="LP261"/>
  <c r="NY261" s="1"/>
  <c r="IV259"/>
  <c r="NP259" s="1"/>
  <c r="KR256"/>
  <c r="NV256" s="1"/>
  <c r="LX251"/>
  <c r="NZ251" s="1"/>
  <c r="LP248"/>
  <c r="NY248" s="1"/>
  <c r="LX198"/>
  <c r="NZ198" s="1"/>
  <c r="KZ175"/>
  <c r="NW175" s="1"/>
  <c r="KB175"/>
  <c r="NT175" s="1"/>
  <c r="IN129"/>
  <c r="NO129" s="1"/>
  <c r="IV180"/>
  <c r="NP180" s="1"/>
  <c r="MF177"/>
  <c r="OA177" s="1"/>
  <c r="IF176"/>
  <c r="NN176" s="1"/>
  <c r="KR174"/>
  <c r="NV174" s="1"/>
  <c r="KJ173"/>
  <c r="NU173" s="1"/>
  <c r="IV173"/>
  <c r="NP173" s="1"/>
  <c r="LH140"/>
  <c r="NX140" s="1"/>
  <c r="IV186"/>
  <c r="NP186" s="1"/>
  <c r="IN119"/>
  <c r="NO119" s="1"/>
  <c r="KR116"/>
  <c r="NV116" s="1"/>
  <c r="IN110"/>
  <c r="NO110" s="1"/>
  <c r="IN89"/>
  <c r="NO89" s="1"/>
  <c r="IN87"/>
  <c r="NO87" s="1"/>
  <c r="MF83"/>
  <c r="OA83" s="1"/>
  <c r="JT73"/>
  <c r="NS73" s="1"/>
  <c r="LX112"/>
  <c r="NZ112" s="1"/>
  <c r="LP111"/>
  <c r="NY111" s="1"/>
  <c r="MF80"/>
  <c r="OA80" s="1"/>
  <c r="IF80"/>
  <c r="NN80" s="1"/>
  <c r="MF78"/>
  <c r="OA78" s="1"/>
  <c r="IF68"/>
  <c r="NN68" s="1"/>
  <c r="LH57"/>
  <c r="NX57" s="1"/>
  <c r="LX109"/>
  <c r="NZ109" s="1"/>
  <c r="KZ86"/>
  <c r="NW86" s="1"/>
  <c r="KB86"/>
  <c r="NT86" s="1"/>
  <c r="KZ70"/>
  <c r="NW70" s="1"/>
  <c r="KR69"/>
  <c r="NV69" s="1"/>
  <c r="KR63"/>
  <c r="NV63" s="1"/>
  <c r="LH54"/>
  <c r="NX54" s="1"/>
  <c r="IN33"/>
  <c r="NO33" s="1"/>
  <c r="JT31"/>
  <c r="NS31" s="1"/>
  <c r="KZ52"/>
  <c r="NW52" s="1"/>
  <c r="KB52"/>
  <c r="NT52" s="1"/>
  <c r="KR51"/>
  <c r="NV51" s="1"/>
  <c r="KR39"/>
  <c r="NV39" s="1"/>
  <c r="KJ35"/>
  <c r="NU35" s="1"/>
  <c r="KJ34"/>
  <c r="NU34" s="1"/>
  <c r="LH25"/>
  <c r="NX25" s="1"/>
  <c r="LH23"/>
  <c r="NX23" s="1"/>
  <c r="LX55"/>
  <c r="NZ55" s="1"/>
  <c r="IV55"/>
  <c r="NP55" s="1"/>
  <c r="LX53"/>
  <c r="NZ53" s="1"/>
  <c r="LX40"/>
  <c r="NZ40" s="1"/>
  <c r="KR22"/>
  <c r="NV22" s="1"/>
  <c r="LX272"/>
  <c r="NZ272" s="1"/>
  <c r="KR514"/>
  <c r="NV514" s="1"/>
  <c r="KR511"/>
  <c r="NV511" s="1"/>
  <c r="LP520"/>
  <c r="NY520" s="1"/>
  <c r="KR503"/>
  <c r="NV503" s="1"/>
  <c r="LH497"/>
  <c r="NX497" s="1"/>
  <c r="IV495"/>
  <c r="NP495" s="1"/>
  <c r="LP494"/>
  <c r="NY494" s="1"/>
  <c r="IV493"/>
  <c r="NP493" s="1"/>
  <c r="MF507"/>
  <c r="OA507" s="1"/>
  <c r="HX506"/>
  <c r="NM506" s="1"/>
  <c r="LX505"/>
  <c r="NZ505" s="1"/>
  <c r="IN484"/>
  <c r="NO484" s="1"/>
  <c r="KR483"/>
  <c r="NV483" s="1"/>
  <c r="IN483"/>
  <c r="NO483" s="1"/>
  <c r="LX465"/>
  <c r="NZ465" s="1"/>
  <c r="LP464"/>
  <c r="NY464" s="1"/>
  <c r="MF463"/>
  <c r="OA463" s="1"/>
  <c r="MF460"/>
  <c r="OA460" s="1"/>
  <c r="LX469"/>
  <c r="NZ469" s="1"/>
  <c r="LX468"/>
  <c r="NZ468" s="1"/>
  <c r="IV468"/>
  <c r="NP468" s="1"/>
  <c r="LP467"/>
  <c r="NY467" s="1"/>
  <c r="IV466"/>
  <c r="NP466" s="1"/>
  <c r="KJ464"/>
  <c r="NU464" s="1"/>
  <c r="IF463"/>
  <c r="NN463" s="1"/>
  <c r="IF462"/>
  <c r="NN462" s="1"/>
  <c r="HX458"/>
  <c r="NM458" s="1"/>
  <c r="LH441"/>
  <c r="NX441" s="1"/>
  <c r="IF437"/>
  <c r="NN437" s="1"/>
  <c r="LH430"/>
  <c r="NX430" s="1"/>
  <c r="KR441"/>
  <c r="NV441" s="1"/>
  <c r="LH407"/>
  <c r="NX407" s="1"/>
  <c r="IF407"/>
  <c r="NN407" s="1"/>
  <c r="KB425"/>
  <c r="NT425" s="1"/>
  <c r="IF425"/>
  <c r="NN425" s="1"/>
  <c r="JT422"/>
  <c r="NS422" s="1"/>
  <c r="LX402"/>
  <c r="NZ402" s="1"/>
  <c r="LX418"/>
  <c r="NZ418" s="1"/>
  <c r="LH166"/>
  <c r="NX166" s="1"/>
  <c r="KR90"/>
  <c r="NV90" s="1"/>
  <c r="KZ82"/>
  <c r="NW82" s="1"/>
  <c r="KB82"/>
  <c r="NT82" s="1"/>
  <c r="MF73"/>
  <c r="OA73" s="1"/>
  <c r="KJ57"/>
  <c r="NU57" s="1"/>
  <c r="KB101"/>
  <c r="NT101" s="1"/>
  <c r="LH94"/>
  <c r="NX94" s="1"/>
  <c r="IF100"/>
  <c r="NN100" s="1"/>
  <c r="KZ97"/>
  <c r="NW97" s="1"/>
  <c r="KZ95"/>
  <c r="NW95" s="1"/>
  <c r="KB95"/>
  <c r="NT95" s="1"/>
  <c r="KB93"/>
  <c r="NT93" s="1"/>
  <c r="KR85"/>
  <c r="NV85" s="1"/>
  <c r="MN83"/>
  <c r="OB83" s="1"/>
  <c r="LP83"/>
  <c r="NY83" s="1"/>
  <c r="LX73"/>
  <c r="NZ73" s="1"/>
  <c r="IF48"/>
  <c r="NN48" s="1"/>
  <c r="JT43"/>
  <c r="NS43" s="1"/>
  <c r="LX37"/>
  <c r="NZ37" s="1"/>
  <c r="LH26"/>
  <c r="NX26" s="1"/>
  <c r="KR45"/>
  <c r="NV45" s="1"/>
  <c r="KR27"/>
  <c r="NV27" s="1"/>
  <c r="IF35"/>
  <c r="NN35" s="1"/>
  <c r="IF34"/>
  <c r="NN34" s="1"/>
  <c r="LP31"/>
  <c r="NY31" s="1"/>
  <c r="LX30"/>
  <c r="NZ30" s="1"/>
  <c r="KR25"/>
  <c r="NV25" s="1"/>
  <c r="KR23"/>
  <c r="NV23" s="1"/>
  <c r="KR117"/>
  <c r="NV117" s="1"/>
  <c r="KB111"/>
  <c r="NT111" s="1"/>
  <c r="MF101"/>
  <c r="OA101" s="1"/>
  <c r="KJ77"/>
  <c r="NU77" s="1"/>
  <c r="LX72"/>
  <c r="NZ72" s="1"/>
  <c r="IV108"/>
  <c r="NP108" s="1"/>
  <c r="KJ99"/>
  <c r="NU99" s="1"/>
  <c r="KJ98"/>
  <c r="NU98" s="1"/>
  <c r="LH86"/>
  <c r="NX86" s="1"/>
  <c r="LH70"/>
  <c r="NX70" s="1"/>
  <c r="LH69"/>
  <c r="NX69" s="1"/>
  <c r="LH68"/>
  <c r="NX68" s="1"/>
  <c r="LH67"/>
  <c r="NX67" s="1"/>
  <c r="LH65"/>
  <c r="NX65" s="1"/>
  <c r="LH63"/>
  <c r="NX63" s="1"/>
  <c r="KR80"/>
  <c r="NV80" s="1"/>
  <c r="KR78"/>
  <c r="NV78" s="1"/>
  <c r="KR62"/>
  <c r="NV62" s="1"/>
  <c r="KZ57"/>
  <c r="NW57" s="1"/>
  <c r="KB57"/>
  <c r="NT57" s="1"/>
  <c r="MF52"/>
  <c r="OA52" s="1"/>
  <c r="KJ36"/>
  <c r="NU36" s="1"/>
  <c r="IV36"/>
  <c r="NP36" s="1"/>
  <c r="LP35"/>
  <c r="NY35" s="1"/>
  <c r="KJ56"/>
  <c r="NU56" s="1"/>
  <c r="MN48"/>
  <c r="OB48" s="1"/>
  <c r="LP48"/>
  <c r="NY48" s="1"/>
  <c r="LX47"/>
  <c r="NZ47" s="1"/>
  <c r="LX44"/>
  <c r="NZ44" s="1"/>
  <c r="LX41"/>
  <c r="NZ41" s="1"/>
  <c r="KB36"/>
  <c r="NT36" s="1"/>
  <c r="KR118"/>
  <c r="NV118" s="1"/>
  <c r="KZ111"/>
  <c r="NW111" s="1"/>
  <c r="LH109"/>
  <c r="NX109" s="1"/>
  <c r="KR89"/>
  <c r="NV89" s="1"/>
  <c r="IV84"/>
  <c r="NP84" s="1"/>
  <c r="IF82"/>
  <c r="NN82" s="1"/>
  <c r="LX81"/>
  <c r="NZ81" s="1"/>
  <c r="KJ68"/>
  <c r="NU68" s="1"/>
  <c r="LX108"/>
  <c r="NZ108" s="1"/>
  <c r="IF97"/>
  <c r="NN97" s="1"/>
  <c r="MF94"/>
  <c r="OA94" s="1"/>
  <c r="LX88"/>
  <c r="NZ88" s="1"/>
  <c r="MF74"/>
  <c r="OA74" s="1"/>
  <c r="KR96"/>
  <c r="NV96" s="1"/>
  <c r="KR94"/>
  <c r="NV94" s="1"/>
  <c r="KR76"/>
  <c r="NV76" s="1"/>
  <c r="KZ74"/>
  <c r="NW74" s="1"/>
  <c r="IF51"/>
  <c r="NN51" s="1"/>
  <c r="KZ50"/>
  <c r="NW50" s="1"/>
  <c r="LX49"/>
  <c r="NZ49" s="1"/>
  <c r="KZ456"/>
  <c r="NW456" s="1"/>
  <c r="KB456"/>
  <c r="NT456" s="1"/>
  <c r="KB447"/>
  <c r="NT447" s="1"/>
  <c r="KZ422"/>
  <c r="NW422" s="1"/>
  <c r="KB422"/>
  <c r="NT422" s="1"/>
  <c r="MN419"/>
  <c r="OB419" s="1"/>
  <c r="KB404"/>
  <c r="NT404" s="1"/>
  <c r="IN377"/>
  <c r="NO377" s="1"/>
  <c r="LX373"/>
  <c r="NZ373" s="1"/>
  <c r="KZ372"/>
  <c r="NW372" s="1"/>
  <c r="IN392"/>
  <c r="NO392" s="1"/>
  <c r="LX391"/>
  <c r="NZ391" s="1"/>
  <c r="KR380"/>
  <c r="NV380" s="1"/>
  <c r="KZ374"/>
  <c r="NW374" s="1"/>
  <c r="KR179"/>
  <c r="NV179" s="1"/>
  <c r="KJ417"/>
  <c r="NU417" s="1"/>
  <c r="KJ410"/>
  <c r="NU410" s="1"/>
  <c r="IN379"/>
  <c r="NO379" s="1"/>
  <c r="LX407"/>
  <c r="NZ407" s="1"/>
  <c r="LX392"/>
  <c r="NZ392" s="1"/>
  <c r="MF378"/>
  <c r="OA378" s="1"/>
  <c r="LP375"/>
  <c r="NY375" s="1"/>
  <c r="IV373"/>
  <c r="NP373" s="1"/>
  <c r="IN370"/>
  <c r="NO370" s="1"/>
  <c r="IF374"/>
  <c r="NN374" s="1"/>
  <c r="KZ159"/>
  <c r="NW159" s="1"/>
  <c r="IV460"/>
  <c r="NP460" s="1"/>
  <c r="LP459"/>
  <c r="NY459" s="1"/>
  <c r="MF447"/>
  <c r="OA447" s="1"/>
  <c r="KR451"/>
  <c r="NV451" s="1"/>
  <c r="LX448"/>
  <c r="NZ448" s="1"/>
  <c r="KR421"/>
  <c r="NV421" s="1"/>
  <c r="KB420"/>
  <c r="NT420" s="1"/>
  <c r="IF419"/>
  <c r="NN419" s="1"/>
  <c r="KZ413"/>
  <c r="NW413" s="1"/>
  <c r="KB413"/>
  <c r="NT413" s="1"/>
  <c r="KJ406"/>
  <c r="NU406" s="1"/>
  <c r="KB405"/>
  <c r="NT405" s="1"/>
  <c r="LX389"/>
  <c r="NZ389" s="1"/>
  <c r="LH375"/>
  <c r="NX375" s="1"/>
  <c r="LP374"/>
  <c r="NY374" s="1"/>
  <c r="LX385"/>
  <c r="NZ385" s="1"/>
  <c r="LH391"/>
  <c r="NX391" s="1"/>
  <c r="JT389"/>
  <c r="NS389" s="1"/>
  <c r="IN397"/>
  <c r="NO397" s="1"/>
  <c r="JT397"/>
  <c r="NS397" s="1"/>
  <c r="MN362"/>
  <c r="OB362" s="1"/>
  <c r="LP362"/>
  <c r="NY362" s="1"/>
  <c r="IF361"/>
  <c r="NN361" s="1"/>
  <c r="IF360"/>
  <c r="NN360" s="1"/>
  <c r="KB371"/>
  <c r="NT371" s="1"/>
  <c r="KB266"/>
  <c r="NT266" s="1"/>
  <c r="IF251"/>
  <c r="NN251" s="1"/>
  <c r="MF239"/>
  <c r="OA239" s="1"/>
  <c r="KZ252"/>
  <c r="NW252" s="1"/>
  <c r="KB252"/>
  <c r="NT252" s="1"/>
  <c r="KR250"/>
  <c r="NV250" s="1"/>
  <c r="LH194"/>
  <c r="NX194" s="1"/>
  <c r="MN259"/>
  <c r="OB259" s="1"/>
  <c r="LP259"/>
  <c r="NY259" s="1"/>
  <c r="LX257"/>
  <c r="NZ257" s="1"/>
  <c r="LX200"/>
  <c r="NZ200" s="1"/>
  <c r="LX196"/>
  <c r="NZ196" s="1"/>
  <c r="MN191"/>
  <c r="OB191" s="1"/>
  <c r="LP191"/>
  <c r="NY191" s="1"/>
  <c r="LX190"/>
  <c r="NZ190" s="1"/>
  <c r="LP185"/>
  <c r="NY185" s="1"/>
  <c r="IN172"/>
  <c r="NO172" s="1"/>
  <c r="MF183"/>
  <c r="OA183" s="1"/>
  <c r="IV126"/>
  <c r="NP126" s="1"/>
  <c r="IF193"/>
  <c r="NN193" s="1"/>
  <c r="LX192"/>
  <c r="NZ192" s="1"/>
  <c r="IV192"/>
  <c r="NP192" s="1"/>
  <c r="IF191"/>
  <c r="NN191" s="1"/>
  <c r="MF189"/>
  <c r="OA189" s="1"/>
  <c r="KR188"/>
  <c r="NV188" s="1"/>
  <c r="MF185"/>
  <c r="OA185" s="1"/>
  <c r="HX182"/>
  <c r="NM182" s="1"/>
  <c r="LX160"/>
  <c r="NZ160" s="1"/>
  <c r="IF98"/>
  <c r="NN98" s="1"/>
  <c r="KZ36"/>
  <c r="NW36" s="1"/>
  <c r="KB319"/>
  <c r="NT319" s="1"/>
  <c r="LX318"/>
  <c r="NZ318" s="1"/>
  <c r="LX303"/>
  <c r="NZ303" s="1"/>
  <c r="IV319"/>
  <c r="NP319" s="1"/>
  <c r="IV254"/>
  <c r="NP254" s="1"/>
  <c r="KZ216"/>
  <c r="NW216" s="1"/>
  <c r="KB216"/>
  <c r="NT216" s="1"/>
  <c r="LX203"/>
  <c r="NZ203" s="1"/>
  <c r="KR248"/>
  <c r="NV248" s="1"/>
  <c r="LX216"/>
  <c r="NZ216" s="1"/>
  <c r="IV216"/>
  <c r="NP216" s="1"/>
  <c r="LX214"/>
  <c r="NZ214" s="1"/>
  <c r="LX210"/>
  <c r="NZ210" s="1"/>
  <c r="KJ207"/>
  <c r="NU207" s="1"/>
  <c r="KR201"/>
  <c r="NV201" s="1"/>
  <c r="KR199"/>
  <c r="NV199" s="1"/>
  <c r="MN193"/>
  <c r="OB193" s="1"/>
  <c r="IF244"/>
  <c r="NN244" s="1"/>
  <c r="KZ243"/>
  <c r="NW243" s="1"/>
  <c r="MF242"/>
  <c r="OA242" s="1"/>
  <c r="LX123"/>
  <c r="NZ123" s="1"/>
  <c r="KR192"/>
  <c r="NV192" s="1"/>
  <c r="KJ191"/>
  <c r="NU191" s="1"/>
  <c r="KJ187"/>
  <c r="NU187" s="1"/>
  <c r="LX173"/>
  <c r="NZ173" s="1"/>
  <c r="MF168"/>
  <c r="OA168" s="1"/>
  <c r="KB126"/>
  <c r="NT126" s="1"/>
  <c r="KR184"/>
  <c r="NV184" s="1"/>
  <c r="KZ183"/>
  <c r="NW183" s="1"/>
  <c r="MF182"/>
  <c r="OA182" s="1"/>
  <c r="MF173"/>
  <c r="OA173" s="1"/>
  <c r="KJ160"/>
  <c r="NU160" s="1"/>
  <c r="KJ152"/>
  <c r="NU152" s="1"/>
  <c r="IN151"/>
  <c r="NO151" s="1"/>
  <c r="LX454"/>
  <c r="NZ454" s="1"/>
  <c r="KR371"/>
  <c r="NV371" s="1"/>
  <c r="MF556"/>
  <c r="OA556" s="1"/>
  <c r="JT318"/>
  <c r="NS318" s="1"/>
  <c r="MF252"/>
  <c r="OA252" s="1"/>
  <c r="LP244"/>
  <c r="NY244" s="1"/>
  <c r="LP242"/>
  <c r="NY242" s="1"/>
  <c r="MF255"/>
  <c r="OA255" s="1"/>
  <c r="KJ254"/>
  <c r="NU254" s="1"/>
  <c r="MN234"/>
  <c r="OB234" s="1"/>
  <c r="LP234"/>
  <c r="NY234" s="1"/>
  <c r="LX232"/>
  <c r="NZ232" s="1"/>
  <c r="LX223"/>
  <c r="NZ223" s="1"/>
  <c r="LX217"/>
  <c r="NZ217" s="1"/>
  <c r="LX211"/>
  <c r="NZ211" s="1"/>
  <c r="LH265"/>
  <c r="NX265" s="1"/>
  <c r="MF244"/>
  <c r="OA244" s="1"/>
  <c r="IV240"/>
  <c r="NP240" s="1"/>
  <c r="LP239"/>
  <c r="NY239" s="1"/>
  <c r="KJ224"/>
  <c r="NU224" s="1"/>
  <c r="LP180"/>
  <c r="NY180" s="1"/>
  <c r="LX121"/>
  <c r="NZ121" s="1"/>
  <c r="MF179"/>
  <c r="OA179" s="1"/>
  <c r="IN179"/>
  <c r="NO179" s="1"/>
  <c r="LP178"/>
  <c r="NY178" s="1"/>
  <c r="LX177"/>
  <c r="NZ177" s="1"/>
  <c r="KR273"/>
  <c r="NV273" s="1"/>
  <c r="KZ184"/>
  <c r="NW184" s="1"/>
  <c r="IV34"/>
  <c r="NP34" s="1"/>
  <c r="KR171"/>
  <c r="NV171" s="1"/>
  <c r="IV107"/>
  <c r="NP107" s="1"/>
  <c r="IF95"/>
  <c r="NN95" s="1"/>
  <c r="KR83"/>
  <c r="NV83" s="1"/>
  <c r="KR114"/>
  <c r="NV114" s="1"/>
  <c r="KR112"/>
  <c r="NV112" s="1"/>
  <c r="KR110"/>
  <c r="NV110" s="1"/>
  <c r="KZ380"/>
  <c r="NW380" s="1"/>
  <c r="IV352"/>
  <c r="NP352" s="1"/>
  <c r="LX141"/>
  <c r="NZ141" s="1"/>
  <c r="GK138"/>
  <c r="IV56"/>
  <c r="NP56" s="1"/>
  <c r="LX38"/>
  <c r="NZ38" s="1"/>
  <c r="KY408"/>
  <c r="KV408"/>
  <c r="KL396"/>
  <c r="KP396"/>
  <c r="KR396" s="1"/>
  <c r="NV396" s="1"/>
  <c r="IR362"/>
  <c r="IU362"/>
  <c r="KP334"/>
  <c r="KL334"/>
  <c r="KN308"/>
  <c r="KQ308"/>
  <c r="ID291"/>
  <c r="IF291" s="1"/>
  <c r="NN291" s="1"/>
  <c r="HZ291"/>
  <c r="LN266"/>
  <c r="LJ266"/>
  <c r="KN260"/>
  <c r="KQ260"/>
  <c r="LO255"/>
  <c r="LL255"/>
  <c r="JP245"/>
  <c r="JS245"/>
  <c r="IE239"/>
  <c r="IB239"/>
  <c r="KQ361"/>
  <c r="KN361"/>
  <c r="KN343"/>
  <c r="KQ343"/>
  <c r="KN274"/>
  <c r="KQ274"/>
  <c r="JS254"/>
  <c r="JP254"/>
  <c r="IE248"/>
  <c r="IB248"/>
  <c r="JS335"/>
  <c r="JP335"/>
  <c r="IT344"/>
  <c r="IV344" s="1"/>
  <c r="NP344" s="1"/>
  <c r="IP344"/>
  <c r="LD315"/>
  <c r="LG315"/>
  <c r="LD309"/>
  <c r="LG309"/>
  <c r="LD305"/>
  <c r="LG305"/>
  <c r="LD207"/>
  <c r="LG207"/>
  <c r="LD192"/>
  <c r="LG192"/>
  <c r="IB187"/>
  <c r="IE187"/>
  <c r="ID179"/>
  <c r="HZ179"/>
  <c r="LO172"/>
  <c r="LL172"/>
  <c r="HW153"/>
  <c r="HT153"/>
  <c r="KP140"/>
  <c r="KL140"/>
  <c r="ID137"/>
  <c r="IF137" s="1"/>
  <c r="NN137" s="1"/>
  <c r="HZ137"/>
  <c r="KN126"/>
  <c r="KQ126"/>
  <c r="IR137"/>
  <c r="IU137"/>
  <c r="LG72"/>
  <c r="LD72"/>
  <c r="LL68"/>
  <c r="LO68"/>
  <c r="LD48"/>
  <c r="LG48"/>
  <c r="LD46"/>
  <c r="LG46"/>
  <c r="LG44"/>
  <c r="LD44"/>
  <c r="LD42"/>
  <c r="LG42"/>
  <c r="JS224"/>
  <c r="JP224"/>
  <c r="LG174"/>
  <c r="LD174"/>
  <c r="LG136"/>
  <c r="LD136"/>
  <c r="KP97"/>
  <c r="KR97" s="1"/>
  <c r="NV97" s="1"/>
  <c r="KL97"/>
  <c r="KX93"/>
  <c r="KZ93" s="1"/>
  <c r="NW93" s="1"/>
  <c r="KT93"/>
  <c r="IR90"/>
  <c r="IU90"/>
  <c r="IT81"/>
  <c r="IV81" s="1"/>
  <c r="NP81" s="1"/>
  <c r="IP81"/>
  <c r="KX73"/>
  <c r="KZ73" s="1"/>
  <c r="NW73" s="1"/>
  <c r="KT73"/>
  <c r="LL71"/>
  <c r="LO71"/>
  <c r="ID185"/>
  <c r="HZ185"/>
  <c r="IB181"/>
  <c r="IE181"/>
  <c r="IT178"/>
  <c r="IP178"/>
  <c r="KX176"/>
  <c r="KT176"/>
  <c r="LG157"/>
  <c r="LD157"/>
  <c r="ID153"/>
  <c r="IF153" s="1"/>
  <c r="NN153" s="1"/>
  <c r="HZ153"/>
  <c r="IT152"/>
  <c r="IV152" s="1"/>
  <c r="NP152" s="1"/>
  <c r="IP152"/>
  <c r="KN130"/>
  <c r="KQ130"/>
  <c r="LD117"/>
  <c r="LG117"/>
  <c r="KP100"/>
  <c r="KL100"/>
  <c r="HW99"/>
  <c r="HT99"/>
  <c r="LP34"/>
  <c r="NY34" s="1"/>
  <c r="IF31"/>
  <c r="NN31" s="1"/>
  <c r="LP176"/>
  <c r="NY176" s="1"/>
  <c r="KR113"/>
  <c r="NV113" s="1"/>
  <c r="KR111"/>
  <c r="NV111" s="1"/>
  <c r="IF52"/>
  <c r="NN52" s="1"/>
  <c r="KV358"/>
  <c r="KY358"/>
  <c r="LO354"/>
  <c r="LL354"/>
  <c r="ID342"/>
  <c r="HZ342"/>
  <c r="IB338"/>
  <c r="IE338"/>
  <c r="IB333"/>
  <c r="IE333"/>
  <c r="LL331"/>
  <c r="LO331"/>
  <c r="LD286"/>
  <c r="LG286"/>
  <c r="LD278"/>
  <c r="LG278"/>
  <c r="JP276"/>
  <c r="JS276"/>
  <c r="LD260"/>
  <c r="LG260"/>
  <c r="JP256"/>
  <c r="JS256"/>
  <c r="LD253"/>
  <c r="LG253"/>
  <c r="IB247"/>
  <c r="IE247"/>
  <c r="LO227"/>
  <c r="LL227"/>
  <c r="KX224"/>
  <c r="KZ224" s="1"/>
  <c r="NW224" s="1"/>
  <c r="KT224"/>
  <c r="KR220"/>
  <c r="NV220" s="1"/>
  <c r="IT191"/>
  <c r="IV191" s="1"/>
  <c r="NP191" s="1"/>
  <c r="IP191"/>
  <c r="LO188"/>
  <c r="LL188"/>
  <c r="KN186"/>
  <c r="KQ186"/>
  <c r="KN181"/>
  <c r="KQ181"/>
  <c r="KV179"/>
  <c r="KY179"/>
  <c r="IF174"/>
  <c r="NN174" s="1"/>
  <c r="KN173"/>
  <c r="KQ173"/>
  <c r="LN168"/>
  <c r="LJ168"/>
  <c r="IR162"/>
  <c r="IU162"/>
  <c r="KP149"/>
  <c r="KL149"/>
  <c r="LL260"/>
  <c r="LO260"/>
  <c r="LL241"/>
  <c r="LO241"/>
  <c r="GK263"/>
  <c r="GL263" s="1"/>
  <c r="LD176"/>
  <c r="LG176"/>
  <c r="LD170"/>
  <c r="LG170"/>
  <c r="LG158"/>
  <c r="LD158"/>
  <c r="KL148"/>
  <c r="KP148"/>
  <c r="HW265"/>
  <c r="HT265"/>
  <c r="JS259"/>
  <c r="JP259"/>
  <c r="LL252"/>
  <c r="LO252"/>
  <c r="KX244"/>
  <c r="KT244"/>
  <c r="IE241"/>
  <c r="IB241"/>
  <c r="ID216"/>
  <c r="HZ216"/>
  <c r="HV181"/>
  <c r="HR181"/>
  <c r="IB179"/>
  <c r="IE179"/>
  <c r="KP172"/>
  <c r="KL172"/>
  <c r="LL107"/>
  <c r="LO107"/>
  <c r="IB93"/>
  <c r="IE93"/>
  <c r="IB74"/>
  <c r="IE74"/>
  <c r="LO50"/>
  <c r="LL50"/>
  <c r="LD80"/>
  <c r="LG80"/>
  <c r="LN77"/>
  <c r="LJ77"/>
  <c r="ID50"/>
  <c r="HZ50"/>
  <c r="IE36"/>
  <c r="IB36"/>
  <c r="LG130"/>
  <c r="LD130"/>
  <c r="IU128"/>
  <c r="IR128"/>
  <c r="LL77"/>
  <c r="LO77"/>
  <c r="LG132"/>
  <c r="LD132"/>
  <c r="HV129"/>
  <c r="HR129"/>
  <c r="LD108"/>
  <c r="LG108"/>
  <c r="IU72"/>
  <c r="IR72"/>
  <c r="JS58"/>
  <c r="JP58"/>
  <c r="LP557"/>
  <c r="NY557" s="1"/>
  <c r="IN452"/>
  <c r="NO452" s="1"/>
  <c r="KR351"/>
  <c r="NV351" s="1"/>
  <c r="LX50"/>
  <c r="NZ50" s="1"/>
  <c r="KR44"/>
  <c r="NV44" s="1"/>
  <c r="KR42"/>
  <c r="NV42" s="1"/>
  <c r="LX42"/>
  <c r="NZ42" s="1"/>
  <c r="JS376"/>
  <c r="KL420"/>
  <c r="LD416"/>
  <c r="LH416" s="1"/>
  <c r="NX416" s="1"/>
  <c r="LL344"/>
  <c r="LO344"/>
  <c r="JP313"/>
  <c r="JS313"/>
  <c r="LD303"/>
  <c r="LG303"/>
  <c r="JP272"/>
  <c r="JS272"/>
  <c r="KR413"/>
  <c r="NV413" s="1"/>
  <c r="JT376"/>
  <c r="NS376" s="1"/>
  <c r="IF37"/>
  <c r="NN37" s="1"/>
  <c r="LN317"/>
  <c r="LJ317"/>
  <c r="HV315"/>
  <c r="HX315" s="1"/>
  <c r="NM315" s="1"/>
  <c r="HR315"/>
  <c r="JS288"/>
  <c r="JP288"/>
  <c r="KR367"/>
  <c r="NV367" s="1"/>
  <c r="KR365"/>
  <c r="NV365" s="1"/>
  <c r="LX351"/>
  <c r="NZ351" s="1"/>
  <c r="KR357"/>
  <c r="NV357" s="1"/>
  <c r="KR349"/>
  <c r="NV349" s="1"/>
  <c r="MF340"/>
  <c r="OA340" s="1"/>
  <c r="IF340"/>
  <c r="NN340" s="1"/>
  <c r="LX337"/>
  <c r="NZ337" s="1"/>
  <c r="LP335"/>
  <c r="NY335" s="1"/>
  <c r="LX334"/>
  <c r="NZ334" s="1"/>
  <c r="LH332"/>
  <c r="NX332" s="1"/>
  <c r="LH329"/>
  <c r="NX329" s="1"/>
  <c r="LX317"/>
  <c r="NZ317" s="1"/>
  <c r="LH312"/>
  <c r="NX312" s="1"/>
  <c r="KR305"/>
  <c r="NV305" s="1"/>
  <c r="KJ265"/>
  <c r="NU265" s="1"/>
  <c r="IF334"/>
  <c r="NN334" s="1"/>
  <c r="LX327"/>
  <c r="NZ327" s="1"/>
  <c r="MF322"/>
  <c r="OA322" s="1"/>
  <c r="IF322"/>
  <c r="NN322" s="1"/>
  <c r="KR304"/>
  <c r="NV304" s="1"/>
  <c r="KZ291"/>
  <c r="NW291" s="1"/>
  <c r="KB291"/>
  <c r="NT291" s="1"/>
  <c r="KR282"/>
  <c r="NV282" s="1"/>
  <c r="MF261"/>
  <c r="OA261" s="1"/>
  <c r="IF261"/>
  <c r="NN261" s="1"/>
  <c r="IV260"/>
  <c r="NP260" s="1"/>
  <c r="IF259"/>
  <c r="NN259" s="1"/>
  <c r="LX258"/>
  <c r="NZ258" s="1"/>
  <c r="IN247"/>
  <c r="NO247" s="1"/>
  <c r="IN229"/>
  <c r="NO229" s="1"/>
  <c r="KJ227"/>
  <c r="NU227" s="1"/>
  <c r="KR222"/>
  <c r="NV222" s="1"/>
  <c r="IN214"/>
  <c r="NO214" s="1"/>
  <c r="IN212"/>
  <c r="NO212" s="1"/>
  <c r="KZ259"/>
  <c r="NW259" s="1"/>
  <c r="KB259"/>
  <c r="NT259" s="1"/>
  <c r="LX246"/>
  <c r="NZ246" s="1"/>
  <c r="KJ244"/>
  <c r="NU244" s="1"/>
  <c r="LH237"/>
  <c r="NX237" s="1"/>
  <c r="LH235"/>
  <c r="NX235" s="1"/>
  <c r="LX234"/>
  <c r="NZ234" s="1"/>
  <c r="LX231"/>
  <c r="NZ231" s="1"/>
  <c r="MF227"/>
  <c r="OA227" s="1"/>
  <c r="MN226"/>
  <c r="OB226" s="1"/>
  <c r="LP226"/>
  <c r="NY226" s="1"/>
  <c r="LX224"/>
  <c r="NZ224" s="1"/>
  <c r="IV224"/>
  <c r="NP224" s="1"/>
  <c r="LX222"/>
  <c r="NZ222" s="1"/>
  <c r="LX218"/>
  <c r="NZ218" s="1"/>
  <c r="LX212"/>
  <c r="NZ212" s="1"/>
  <c r="LX208"/>
  <c r="NZ208" s="1"/>
  <c r="KR200"/>
  <c r="NV200" s="1"/>
  <c r="KR198"/>
  <c r="NV198" s="1"/>
  <c r="IV261"/>
  <c r="NP261" s="1"/>
  <c r="IF260"/>
  <c r="NN260" s="1"/>
  <c r="IF258"/>
  <c r="NN258" s="1"/>
  <c r="KZ255"/>
  <c r="NW255" s="1"/>
  <c r="KB255"/>
  <c r="NT255" s="1"/>
  <c r="LX252"/>
  <c r="NZ252" s="1"/>
  <c r="IV251"/>
  <c r="NP251" s="1"/>
  <c r="LX249"/>
  <c r="NZ249" s="1"/>
  <c r="MF247"/>
  <c r="OA247" s="1"/>
  <c r="KJ234"/>
  <c r="NU234" s="1"/>
  <c r="KR194"/>
  <c r="NV194" s="1"/>
  <c r="GK180"/>
  <c r="KR175"/>
  <c r="NV175" s="1"/>
  <c r="JL175"/>
  <c r="NR175" s="1"/>
  <c r="MF174"/>
  <c r="OA174" s="1"/>
  <c r="IU172"/>
  <c r="MF153"/>
  <c r="OA153" s="1"/>
  <c r="IN152"/>
  <c r="NO152" s="1"/>
  <c r="IN130"/>
  <c r="NO130" s="1"/>
  <c r="LH125"/>
  <c r="NX125" s="1"/>
  <c r="IF125"/>
  <c r="NN125" s="1"/>
  <c r="LX175"/>
  <c r="NZ175" s="1"/>
  <c r="MF171"/>
  <c r="OA171" s="1"/>
  <c r="JT162"/>
  <c r="NS162" s="1"/>
  <c r="IN154"/>
  <c r="NO154" s="1"/>
  <c r="KN152"/>
  <c r="KQ141"/>
  <c r="KR125"/>
  <c r="NV125" s="1"/>
  <c r="MN192"/>
  <c r="OB192" s="1"/>
  <c r="LP192"/>
  <c r="NY192" s="1"/>
  <c r="MF190"/>
  <c r="OA190" s="1"/>
  <c r="KQ178"/>
  <c r="KR178" s="1"/>
  <c r="NV178" s="1"/>
  <c r="KL171"/>
  <c r="KP135"/>
  <c r="LX125"/>
  <c r="NZ125" s="1"/>
  <c r="LX120"/>
  <c r="NZ120" s="1"/>
  <c r="LD188"/>
  <c r="LH188" s="1"/>
  <c r="NX188" s="1"/>
  <c r="IF152"/>
  <c r="NN152" s="1"/>
  <c r="MF151"/>
  <c r="OA151" s="1"/>
  <c r="KJ126"/>
  <c r="NU126" s="1"/>
  <c r="KL110"/>
  <c r="KN72"/>
  <c r="KQ71"/>
  <c r="LX117"/>
  <c r="NZ117" s="1"/>
  <c r="LX111"/>
  <c r="NZ111" s="1"/>
  <c r="IV111"/>
  <c r="NP111" s="1"/>
  <c r="KR109"/>
  <c r="NV109" s="1"/>
  <c r="IP107"/>
  <c r="HZ95"/>
  <c r="KQ87"/>
  <c r="KR87" s="1"/>
  <c r="NV87" s="1"/>
  <c r="KZ83"/>
  <c r="NW83" s="1"/>
  <c r="KB83"/>
  <c r="NT83" s="1"/>
  <c r="LX82"/>
  <c r="NZ82" s="1"/>
  <c r="LH77"/>
  <c r="NX77" s="1"/>
  <c r="IF77"/>
  <c r="NN77" s="1"/>
  <c r="LH76"/>
  <c r="NX76" s="1"/>
  <c r="LH74"/>
  <c r="NX74" s="1"/>
  <c r="KR73"/>
  <c r="NV73" s="1"/>
  <c r="KJ71"/>
  <c r="NU71" s="1"/>
  <c r="MF106"/>
  <c r="OA106" s="1"/>
  <c r="IF106"/>
  <c r="NN106" s="1"/>
  <c r="LX102"/>
  <c r="NZ102" s="1"/>
  <c r="IV101"/>
  <c r="NP101" s="1"/>
  <c r="IF99"/>
  <c r="NN99" s="1"/>
  <c r="KR95"/>
  <c r="NV95" s="1"/>
  <c r="KZ80"/>
  <c r="NW80" s="1"/>
  <c r="KZ78"/>
  <c r="NW78" s="1"/>
  <c r="KB78"/>
  <c r="NT78" s="1"/>
  <c r="IF57"/>
  <c r="NN57" s="1"/>
  <c r="IF56"/>
  <c r="NN56" s="1"/>
  <c r="LH53"/>
  <c r="NX53" s="1"/>
  <c r="LH52"/>
  <c r="NX52" s="1"/>
  <c r="IN50"/>
  <c r="NO50" s="1"/>
  <c r="JT47"/>
  <c r="NS47" s="1"/>
  <c r="LX35"/>
  <c r="NZ35" s="1"/>
  <c r="IV35"/>
  <c r="NP35" s="1"/>
  <c r="OA31"/>
  <c r="JT29"/>
  <c r="NS29" s="1"/>
  <c r="LG21"/>
  <c r="LP56"/>
  <c r="NY56" s="1"/>
  <c r="KR54"/>
  <c r="NV54" s="1"/>
  <c r="KR40"/>
  <c r="NV40" s="1"/>
  <c r="KR38"/>
  <c r="NV38" s="1"/>
  <c r="LH36"/>
  <c r="NX36" s="1"/>
  <c r="KQ43"/>
  <c r="KR43" s="1"/>
  <c r="NV43" s="1"/>
  <c r="KN41"/>
  <c r="KR41" s="1"/>
  <c r="NV41" s="1"/>
  <c r="LD40"/>
  <c r="LH40" s="1"/>
  <c r="NX40" s="1"/>
  <c r="LG28"/>
  <c r="LH28" s="1"/>
  <c r="NX28" s="1"/>
  <c r="LG449"/>
  <c r="LH449" s="1"/>
  <c r="NX449" s="1"/>
  <c r="KY125"/>
  <c r="KR346"/>
  <c r="NV346" s="1"/>
  <c r="JL346"/>
  <c r="NR346" s="1"/>
  <c r="LH345"/>
  <c r="NX345" s="1"/>
  <c r="JT345"/>
  <c r="NS345" s="1"/>
  <c r="IF343"/>
  <c r="NN343" s="1"/>
  <c r="KJ341"/>
  <c r="NU341" s="1"/>
  <c r="JD341"/>
  <c r="NQ341" s="1"/>
  <c r="KR363"/>
  <c r="NV363" s="1"/>
  <c r="KJ362"/>
  <c r="NU362" s="1"/>
  <c r="KZ361"/>
  <c r="NW361" s="1"/>
  <c r="KB361"/>
  <c r="NT361" s="1"/>
  <c r="KZ360"/>
  <c r="NW360" s="1"/>
  <c r="KB360"/>
  <c r="NT360" s="1"/>
  <c r="LH358"/>
  <c r="NX358" s="1"/>
  <c r="MN355"/>
  <c r="OB355" s="1"/>
  <c r="LP355"/>
  <c r="NY355" s="1"/>
  <c r="KR350"/>
  <c r="NV350" s="1"/>
  <c r="MF349"/>
  <c r="OA349" s="1"/>
  <c r="IF349"/>
  <c r="NN349" s="1"/>
  <c r="MN346"/>
  <c r="OB346" s="1"/>
  <c r="LP346"/>
  <c r="NY346" s="1"/>
  <c r="IV346"/>
  <c r="NP346" s="1"/>
  <c r="LH341"/>
  <c r="NX341" s="1"/>
  <c r="IF344"/>
  <c r="NN344" s="1"/>
  <c r="MF319"/>
  <c r="OA319" s="1"/>
  <c r="LH319"/>
  <c r="NX319" s="1"/>
  <c r="LH310"/>
  <c r="NX310" s="1"/>
  <c r="IN309"/>
  <c r="NO309" s="1"/>
  <c r="KJ308"/>
  <c r="NU308" s="1"/>
  <c r="GK216"/>
  <c r="GL216" s="1"/>
  <c r="KZ340"/>
  <c r="NW340" s="1"/>
  <c r="KR270"/>
  <c r="NV270" s="1"/>
  <c r="KR294"/>
  <c r="NV294" s="1"/>
  <c r="IN270"/>
  <c r="NO270" s="1"/>
  <c r="KR246"/>
  <c r="NV246" s="1"/>
  <c r="MF240"/>
  <c r="OA240" s="1"/>
  <c r="KR233"/>
  <c r="NV233" s="1"/>
  <c r="KR231"/>
  <c r="NV231" s="1"/>
  <c r="KR218"/>
  <c r="NV218" s="1"/>
  <c r="KR216"/>
  <c r="NV216" s="1"/>
  <c r="IN216"/>
  <c r="NO216" s="1"/>
  <c r="IN210"/>
  <c r="NO210" s="1"/>
  <c r="IN208"/>
  <c r="NO208" s="1"/>
  <c r="LX205"/>
  <c r="NZ205" s="1"/>
  <c r="KR202"/>
  <c r="NV202" s="1"/>
  <c r="MF243"/>
  <c r="OA243" s="1"/>
  <c r="IF243"/>
  <c r="NN243" s="1"/>
  <c r="KZ240"/>
  <c r="NW240" s="1"/>
  <c r="KB240"/>
  <c r="NT240" s="1"/>
  <c r="KR196"/>
  <c r="NV196" s="1"/>
  <c r="MF194"/>
  <c r="OA194" s="1"/>
  <c r="IF194"/>
  <c r="NN194" s="1"/>
  <c r="MF245"/>
  <c r="OA245" s="1"/>
  <c r="IF245"/>
  <c r="NN245" s="1"/>
  <c r="LX240"/>
  <c r="NZ240" s="1"/>
  <c r="IV239"/>
  <c r="NP239" s="1"/>
  <c r="KZ227"/>
  <c r="NW227" s="1"/>
  <c r="KB227"/>
  <c r="NT227" s="1"/>
  <c r="KJ216"/>
  <c r="NU216" s="1"/>
  <c r="LX199"/>
  <c r="NZ199" s="1"/>
  <c r="LX195"/>
  <c r="NZ195" s="1"/>
  <c r="MF192"/>
  <c r="OA192" s="1"/>
  <c r="LP190"/>
  <c r="NY190" s="1"/>
  <c r="IN185"/>
  <c r="NO185" s="1"/>
  <c r="LX182"/>
  <c r="NZ182" s="1"/>
  <c r="IV182"/>
  <c r="NP182" s="1"/>
  <c r="LX180"/>
  <c r="NZ180" s="1"/>
  <c r="LX164"/>
  <c r="NZ164" s="1"/>
  <c r="LX157"/>
  <c r="NZ157" s="1"/>
  <c r="KR145"/>
  <c r="NV145" s="1"/>
  <c r="KZ192"/>
  <c r="NW192" s="1"/>
  <c r="KB192"/>
  <c r="NT192" s="1"/>
  <c r="KJ185"/>
  <c r="NU185" s="1"/>
  <c r="MF184"/>
  <c r="OA184" s="1"/>
  <c r="IV179"/>
  <c r="NP179" s="1"/>
  <c r="KZ178"/>
  <c r="NW178" s="1"/>
  <c r="KB178"/>
  <c r="NT178" s="1"/>
  <c r="JT177"/>
  <c r="NS177" s="1"/>
  <c r="IF177"/>
  <c r="NN177" s="1"/>
  <c r="LD160"/>
  <c r="LH160" s="1"/>
  <c r="NX160" s="1"/>
  <c r="LX138"/>
  <c r="NZ138" s="1"/>
  <c r="LP184"/>
  <c r="NY184" s="1"/>
  <c r="KR183"/>
  <c r="NV183" s="1"/>
  <c r="IF182"/>
  <c r="NN182" s="1"/>
  <c r="MF180"/>
  <c r="OA180" s="1"/>
  <c r="LX178"/>
  <c r="NZ178" s="1"/>
  <c r="MN174"/>
  <c r="OB174" s="1"/>
  <c r="KZ162"/>
  <c r="NW162" s="1"/>
  <c r="KB162"/>
  <c r="NT162" s="1"/>
  <c r="IN162"/>
  <c r="NO162" s="1"/>
  <c r="LH150"/>
  <c r="NX150" s="1"/>
  <c r="LX147"/>
  <c r="NZ147" s="1"/>
  <c r="LX142"/>
  <c r="NZ142" s="1"/>
  <c r="MN137"/>
  <c r="OB137" s="1"/>
  <c r="LX131"/>
  <c r="NZ131" s="1"/>
  <c r="KL127"/>
  <c r="LH122"/>
  <c r="NX122" s="1"/>
  <c r="IN118"/>
  <c r="NO118" s="1"/>
  <c r="IN116"/>
  <c r="NO116" s="1"/>
  <c r="KZ108"/>
  <c r="NW108" s="1"/>
  <c r="KB108"/>
  <c r="NT108" s="1"/>
  <c r="IN107"/>
  <c r="NO107" s="1"/>
  <c r="LX106"/>
  <c r="NZ106" s="1"/>
  <c r="LX104"/>
  <c r="NZ104" s="1"/>
  <c r="MF102"/>
  <c r="OA102" s="1"/>
  <c r="LX100"/>
  <c r="NZ100" s="1"/>
  <c r="IV99"/>
  <c r="NP99" s="1"/>
  <c r="LP98"/>
  <c r="NY98" s="1"/>
  <c r="KJ95"/>
  <c r="NU95" s="1"/>
  <c r="IN88"/>
  <c r="NO88" s="1"/>
  <c r="KJ86"/>
  <c r="NU86" s="1"/>
  <c r="LX84"/>
  <c r="NZ84" s="1"/>
  <c r="LH73"/>
  <c r="NX73" s="1"/>
  <c r="LX71"/>
  <c r="NZ71" s="1"/>
  <c r="IV71"/>
  <c r="NP71" s="1"/>
  <c r="LX60"/>
  <c r="NZ60" s="1"/>
  <c r="LX58"/>
  <c r="NZ58" s="1"/>
  <c r="KL136"/>
  <c r="LX107"/>
  <c r="NZ107" s="1"/>
  <c r="KR101"/>
  <c r="NV101" s="1"/>
  <c r="LH97"/>
  <c r="NX97" s="1"/>
  <c r="LH96"/>
  <c r="NX96" s="1"/>
  <c r="LH95"/>
  <c r="NX95" s="1"/>
  <c r="MF93"/>
  <c r="OA93" s="1"/>
  <c r="LH92"/>
  <c r="NX92" s="1"/>
  <c r="LX90"/>
  <c r="NZ90" s="1"/>
  <c r="LX89"/>
  <c r="NZ89" s="1"/>
  <c r="LX87"/>
  <c r="NZ87" s="1"/>
  <c r="IF86"/>
  <c r="NN86" s="1"/>
  <c r="KL83"/>
  <c r="MF70"/>
  <c r="OA70" s="1"/>
  <c r="IF70"/>
  <c r="NN70" s="1"/>
  <c r="KJ108"/>
  <c r="NU108" s="1"/>
  <c r="LX83"/>
  <c r="NZ83" s="1"/>
  <c r="MF81"/>
  <c r="OA81" s="1"/>
  <c r="KR74"/>
  <c r="NV74" s="1"/>
  <c r="LP73"/>
  <c r="NY73" s="1"/>
  <c r="MF72"/>
  <c r="OA72" s="1"/>
  <c r="IF72"/>
  <c r="NN72" s="1"/>
  <c r="KR68"/>
  <c r="NV68" s="1"/>
  <c r="HR111"/>
  <c r="KV49"/>
  <c r="KY35"/>
  <c r="IP34"/>
  <c r="KR52"/>
  <c r="NV52" s="1"/>
  <c r="KZ51"/>
  <c r="NW51" s="1"/>
  <c r="KB51"/>
  <c r="NT51" s="1"/>
  <c r="NW31"/>
  <c r="LX51"/>
  <c r="NZ51" s="1"/>
  <c r="IV51"/>
  <c r="NP51" s="1"/>
  <c r="MF49"/>
  <c r="OA49" s="1"/>
  <c r="IF49"/>
  <c r="NN49" s="1"/>
  <c r="LX48"/>
  <c r="NZ48" s="1"/>
  <c r="LX45"/>
  <c r="NZ45" s="1"/>
  <c r="LX43"/>
  <c r="NZ43" s="1"/>
  <c r="LX39"/>
  <c r="NZ39" s="1"/>
  <c r="LX27"/>
  <c r="NZ27" s="1"/>
  <c r="LO52"/>
  <c r="LP52" s="1"/>
  <c r="NY52" s="1"/>
  <c r="LN428"/>
  <c r="LP428" s="1"/>
  <c r="NY428" s="1"/>
  <c r="LN420"/>
  <c r="LP420" s="1"/>
  <c r="NY420" s="1"/>
  <c r="KL371"/>
  <c r="JT350"/>
  <c r="NS350" s="1"/>
  <c r="JD349"/>
  <c r="NQ349" s="1"/>
  <c r="KZ354"/>
  <c r="NW354" s="1"/>
  <c r="KB354"/>
  <c r="NT354" s="1"/>
  <c r="KJ352"/>
  <c r="NU352" s="1"/>
  <c r="IV351"/>
  <c r="NP351" s="1"/>
  <c r="LX364"/>
  <c r="NZ364" s="1"/>
  <c r="KJ355"/>
  <c r="NU355" s="1"/>
  <c r="LX354"/>
  <c r="NZ354" s="1"/>
  <c r="MN350"/>
  <c r="OB350" s="1"/>
  <c r="LP350"/>
  <c r="NY350" s="1"/>
  <c r="IV350"/>
  <c r="NP350" s="1"/>
  <c r="GK323"/>
  <c r="IN337"/>
  <c r="NO337" s="1"/>
  <c r="IF331"/>
  <c r="NN331" s="1"/>
  <c r="LH328"/>
  <c r="NX328" s="1"/>
  <c r="LX326"/>
  <c r="NZ326" s="1"/>
  <c r="LX325"/>
  <c r="NZ325" s="1"/>
  <c r="IN320"/>
  <c r="NO320" s="1"/>
  <c r="KZ316"/>
  <c r="NW316" s="1"/>
  <c r="KB316"/>
  <c r="NT316" s="1"/>
  <c r="MF315"/>
  <c r="OA315" s="1"/>
  <c r="KJ291"/>
  <c r="NU291" s="1"/>
  <c r="KR279"/>
  <c r="NV279" s="1"/>
  <c r="LH273"/>
  <c r="NX273" s="1"/>
  <c r="GK255"/>
  <c r="GL255" s="1"/>
  <c r="LX297"/>
  <c r="NZ297" s="1"/>
  <c r="LX340"/>
  <c r="NZ340" s="1"/>
  <c r="MF335"/>
  <c r="OA335" s="1"/>
  <c r="IF335"/>
  <c r="NN335" s="1"/>
  <c r="KZ323"/>
  <c r="NW323" s="1"/>
  <c r="LH322"/>
  <c r="NX322" s="1"/>
  <c r="KR290"/>
  <c r="NV290" s="1"/>
  <c r="LH267"/>
  <c r="NX267" s="1"/>
  <c r="IN262"/>
  <c r="NO262" s="1"/>
  <c r="LX260"/>
  <c r="NZ260" s="1"/>
  <c r="LH257"/>
  <c r="NX257" s="1"/>
  <c r="LH250"/>
  <c r="NX250" s="1"/>
  <c r="KR229"/>
  <c r="NV229" s="1"/>
  <c r="IN222"/>
  <c r="NO222" s="1"/>
  <c r="IN220"/>
  <c r="NO220" s="1"/>
  <c r="KR214"/>
  <c r="NV214" s="1"/>
  <c r="KR212"/>
  <c r="NV212" s="1"/>
  <c r="KZ261"/>
  <c r="NW261" s="1"/>
  <c r="KB261"/>
  <c r="NT261" s="1"/>
  <c r="KR257"/>
  <c r="NV257" s="1"/>
  <c r="MF256"/>
  <c r="OA256" s="1"/>
  <c r="IF256"/>
  <c r="NN256" s="1"/>
  <c r="KZ239"/>
  <c r="NW239" s="1"/>
  <c r="KB239"/>
  <c r="NT239" s="1"/>
  <c r="LH238"/>
  <c r="NX238" s="1"/>
  <c r="IV234"/>
  <c r="NP234" s="1"/>
  <c r="LX230"/>
  <c r="NZ230" s="1"/>
  <c r="LX225"/>
  <c r="NZ225" s="1"/>
  <c r="LX219"/>
  <c r="NZ219" s="1"/>
  <c r="LP216"/>
  <c r="NY216" s="1"/>
  <c r="LX215"/>
  <c r="NZ215" s="1"/>
  <c r="LX213"/>
  <c r="NZ213" s="1"/>
  <c r="LX209"/>
  <c r="NZ209" s="1"/>
  <c r="LX193"/>
  <c r="NZ193" s="1"/>
  <c r="LX261"/>
  <c r="NZ261" s="1"/>
  <c r="LX259"/>
  <c r="NZ259" s="1"/>
  <c r="MN257"/>
  <c r="OB257" s="1"/>
  <c r="LP257"/>
  <c r="NY257" s="1"/>
  <c r="KZ256"/>
  <c r="NW256" s="1"/>
  <c r="KB256"/>
  <c r="NT256" s="1"/>
  <c r="IV252"/>
  <c r="NP252" s="1"/>
  <c r="LP251"/>
  <c r="NY251" s="1"/>
  <c r="LX248"/>
  <c r="NZ248" s="1"/>
  <c r="KR236"/>
  <c r="NV236" s="1"/>
  <c r="MF178"/>
  <c r="OA178" s="1"/>
  <c r="JT174"/>
  <c r="NS174" s="1"/>
  <c r="LH153"/>
  <c r="NX153" s="1"/>
  <c r="LH126"/>
  <c r="NX126" s="1"/>
  <c r="MF125"/>
  <c r="OA125" s="1"/>
  <c r="KJ190"/>
  <c r="NU190" s="1"/>
  <c r="KJ189"/>
  <c r="NU189" s="1"/>
  <c r="IV175"/>
  <c r="NP175" s="1"/>
  <c r="KZ174"/>
  <c r="NW174" s="1"/>
  <c r="KB174"/>
  <c r="NT174" s="1"/>
  <c r="LH171"/>
  <c r="NX171" s="1"/>
  <c r="IF162"/>
  <c r="NN162" s="1"/>
  <c r="KZ125"/>
  <c r="NW125" s="1"/>
  <c r="MF191"/>
  <c r="OA191" s="1"/>
  <c r="IF189"/>
  <c r="NN189" s="1"/>
  <c r="KZ188"/>
  <c r="NW188" s="1"/>
  <c r="MF187"/>
  <c r="OA187" s="1"/>
  <c r="HX187"/>
  <c r="NM187" s="1"/>
  <c r="IN163"/>
  <c r="NO163" s="1"/>
  <c r="LH159"/>
  <c r="NX159" s="1"/>
  <c r="KN127"/>
  <c r="LX165"/>
  <c r="NZ165" s="1"/>
  <c r="IF160"/>
  <c r="NN160" s="1"/>
  <c r="KL142"/>
  <c r="LX135"/>
  <c r="NZ135" s="1"/>
  <c r="GK82"/>
  <c r="KR119"/>
  <c r="NV119" s="1"/>
  <c r="IN114"/>
  <c r="NO114" s="1"/>
  <c r="IN112"/>
  <c r="NO112" s="1"/>
  <c r="KZ90"/>
  <c r="NW90" s="1"/>
  <c r="IN90"/>
  <c r="NO90" s="1"/>
  <c r="MN81"/>
  <c r="OB81" s="1"/>
  <c r="LP81"/>
  <c r="NY81" s="1"/>
  <c r="KJ78"/>
  <c r="NU78" s="1"/>
  <c r="GK34"/>
  <c r="LX116"/>
  <c r="NZ116" s="1"/>
  <c r="LX114"/>
  <c r="NZ114" s="1"/>
  <c r="KZ102"/>
  <c r="NW102" s="1"/>
  <c r="IF78"/>
  <c r="NN78" s="1"/>
  <c r="LP101"/>
  <c r="NY101" s="1"/>
  <c r="MF98"/>
  <c r="OA98" s="1"/>
  <c r="KR79"/>
  <c r="NV79" s="1"/>
  <c r="KR77"/>
  <c r="NV77" s="1"/>
  <c r="KR66"/>
  <c r="NV66" s="1"/>
  <c r="KR64"/>
  <c r="NV64" s="1"/>
  <c r="KR57"/>
  <c r="NV57" s="1"/>
  <c r="KZ56"/>
  <c r="NW56" s="1"/>
  <c r="KB56"/>
  <c r="NT56" s="1"/>
  <c r="MF55"/>
  <c r="OA55" s="1"/>
  <c r="MF51"/>
  <c r="OA51" s="1"/>
  <c r="KR50"/>
  <c r="NV50" s="1"/>
  <c r="LP49"/>
  <c r="NY49" s="1"/>
  <c r="MF48"/>
  <c r="OA48" s="1"/>
  <c r="LH47"/>
  <c r="NX47" s="1"/>
  <c r="LH45"/>
  <c r="NX45" s="1"/>
  <c r="LH43"/>
  <c r="NX43" s="1"/>
  <c r="LH41"/>
  <c r="NX41" s="1"/>
  <c r="LH39"/>
  <c r="NX39" s="1"/>
  <c r="MN37"/>
  <c r="OB37" s="1"/>
  <c r="LP37"/>
  <c r="NY37" s="1"/>
  <c r="IV37"/>
  <c r="NP37" s="1"/>
  <c r="LH29"/>
  <c r="NX29" s="1"/>
  <c r="LH27"/>
  <c r="NX27" s="1"/>
  <c r="KZ55"/>
  <c r="NW55" s="1"/>
  <c r="KB55"/>
  <c r="NT55" s="1"/>
  <c r="KZ48"/>
  <c r="NW48" s="1"/>
  <c r="KB48"/>
  <c r="NT48" s="1"/>
  <c r="KR46"/>
  <c r="NV46" s="1"/>
  <c r="KR30"/>
  <c r="NV30" s="1"/>
  <c r="KR28"/>
  <c r="NV28" s="1"/>
  <c r="KR36"/>
  <c r="NV36" s="1"/>
  <c r="IP442"/>
  <c r="JT311"/>
  <c r="NS311" s="1"/>
  <c r="MF555"/>
  <c r="OA555" s="1"/>
  <c r="IV517"/>
  <c r="NP517" s="1"/>
  <c r="KZ446"/>
  <c r="NW446" s="1"/>
  <c r="LH268"/>
  <c r="NX268" s="1"/>
  <c r="MF172"/>
  <c r="OA172" s="1"/>
  <c r="IF585"/>
  <c r="NN585" s="1"/>
  <c r="LH584"/>
  <c r="NX584" s="1"/>
  <c r="MF583"/>
  <c r="OA583" s="1"/>
  <c r="LH582"/>
  <c r="NX582" s="1"/>
  <c r="LX574"/>
  <c r="NZ574" s="1"/>
  <c r="MF568"/>
  <c r="OA568" s="1"/>
  <c r="IF568"/>
  <c r="NN568" s="1"/>
  <c r="LH565"/>
  <c r="NX565" s="1"/>
  <c r="MF564"/>
  <c r="OA564" s="1"/>
  <c r="MF563"/>
  <c r="OA563" s="1"/>
  <c r="KJ560"/>
  <c r="NU560" s="1"/>
  <c r="KZ556"/>
  <c r="NW556" s="1"/>
  <c r="LH551"/>
  <c r="NX551" s="1"/>
  <c r="IN549"/>
  <c r="NO549" s="1"/>
  <c r="KR548"/>
  <c r="NV548" s="1"/>
  <c r="KR547"/>
  <c r="NV547" s="1"/>
  <c r="LX537"/>
  <c r="NZ537" s="1"/>
  <c r="KR457"/>
  <c r="NV457" s="1"/>
  <c r="LH448"/>
  <c r="NX448" s="1"/>
  <c r="MN446"/>
  <c r="OB446" s="1"/>
  <c r="KB455"/>
  <c r="NT455" s="1"/>
  <c r="MF454"/>
  <c r="OA454" s="1"/>
  <c r="JT446"/>
  <c r="NS446" s="1"/>
  <c r="LH452"/>
  <c r="NX452" s="1"/>
  <c r="LH432"/>
  <c r="NX432" s="1"/>
  <c r="KZ406"/>
  <c r="NW406" s="1"/>
  <c r="IN393"/>
  <c r="NO393" s="1"/>
  <c r="GK262"/>
  <c r="GK229"/>
  <c r="LP270"/>
  <c r="NY270" s="1"/>
  <c r="LX159"/>
  <c r="NZ159" s="1"/>
  <c r="IN555"/>
  <c r="NO555" s="1"/>
  <c r="MF419"/>
  <c r="OA419" s="1"/>
  <c r="IN389"/>
  <c r="NO389" s="1"/>
  <c r="JT125"/>
  <c r="NS125" s="1"/>
  <c r="LP173"/>
  <c r="NY173" s="1"/>
  <c r="IN155"/>
  <c r="NO155" s="1"/>
  <c r="KY448"/>
  <c r="KV448"/>
  <c r="LX583"/>
  <c r="NZ583" s="1"/>
  <c r="IV585"/>
  <c r="NP585" s="1"/>
  <c r="LX575"/>
  <c r="NZ575" s="1"/>
  <c r="KJ572"/>
  <c r="NU572" s="1"/>
  <c r="LX566"/>
  <c r="NZ566" s="1"/>
  <c r="LH569"/>
  <c r="NX569" s="1"/>
  <c r="LH568"/>
  <c r="NX568" s="1"/>
  <c r="IF567"/>
  <c r="NN567" s="1"/>
  <c r="KZ567"/>
  <c r="NW567" s="1"/>
  <c r="KB567"/>
  <c r="NT567" s="1"/>
  <c r="MF565"/>
  <c r="OA565" s="1"/>
  <c r="IF565"/>
  <c r="NN565" s="1"/>
  <c r="LH563"/>
  <c r="NX563" s="1"/>
  <c r="LH562"/>
  <c r="NX562" s="1"/>
  <c r="IV560"/>
  <c r="NP560" s="1"/>
  <c r="LP554"/>
  <c r="NY554" s="1"/>
  <c r="IN554"/>
  <c r="NO554" s="1"/>
  <c r="KJ561"/>
  <c r="NU561" s="1"/>
  <c r="IV556"/>
  <c r="NP556" s="1"/>
  <c r="LX551"/>
  <c r="NZ551" s="1"/>
  <c r="KR538"/>
  <c r="NV538" s="1"/>
  <c r="JT454"/>
  <c r="NS454" s="1"/>
  <c r="IV457"/>
  <c r="NP457" s="1"/>
  <c r="KR455"/>
  <c r="NV455" s="1"/>
  <c r="IV446"/>
  <c r="NP446" s="1"/>
  <c r="KJ439"/>
  <c r="NU439" s="1"/>
  <c r="LH446"/>
  <c r="NX446" s="1"/>
  <c r="KR406"/>
  <c r="NV406" s="1"/>
  <c r="IN186"/>
  <c r="NO186" s="1"/>
  <c r="IN583"/>
  <c r="NO583" s="1"/>
  <c r="KR580"/>
  <c r="NV580" s="1"/>
  <c r="LP580"/>
  <c r="NY580" s="1"/>
  <c r="KR579"/>
  <c r="NV579" s="1"/>
  <c r="KR575"/>
  <c r="NV575" s="1"/>
  <c r="KR573"/>
  <c r="NV573" s="1"/>
  <c r="KZ572"/>
  <c r="NW572" s="1"/>
  <c r="KB572"/>
  <c r="NT572" s="1"/>
  <c r="LP573"/>
  <c r="NY573" s="1"/>
  <c r="LX572"/>
  <c r="NZ572" s="1"/>
  <c r="IV572"/>
  <c r="NP572" s="1"/>
  <c r="IF570"/>
  <c r="NN570" s="1"/>
  <c r="KR569"/>
  <c r="NV569" s="1"/>
  <c r="MF566"/>
  <c r="OA566" s="1"/>
  <c r="GK558"/>
  <c r="KB559"/>
  <c r="NT559" s="1"/>
  <c r="IV559"/>
  <c r="NP559" s="1"/>
  <c r="IF554"/>
  <c r="NN554" s="1"/>
  <c r="KR553"/>
  <c r="NV553" s="1"/>
  <c r="LH552"/>
  <c r="NX552" s="1"/>
  <c r="KR551"/>
  <c r="NV551" s="1"/>
  <c r="MN443"/>
  <c r="OB443" s="1"/>
  <c r="LH377"/>
  <c r="NX377" s="1"/>
  <c r="LH387"/>
  <c r="NX387" s="1"/>
  <c r="KZ378"/>
  <c r="NW378" s="1"/>
  <c r="LH177"/>
  <c r="NX177" s="1"/>
  <c r="MF159"/>
  <c r="OA159" s="1"/>
  <c r="IV151"/>
  <c r="NP151" s="1"/>
  <c r="KR142"/>
  <c r="NV142" s="1"/>
  <c r="GG587"/>
  <c r="GL502"/>
  <c r="GK573"/>
  <c r="LX561"/>
  <c r="NZ561" s="1"/>
  <c r="KZ558"/>
  <c r="NW558" s="1"/>
  <c r="KJ557"/>
  <c r="NU557" s="1"/>
  <c r="KZ515"/>
  <c r="NW515" s="1"/>
  <c r="KB515"/>
  <c r="NT515" s="1"/>
  <c r="IV515"/>
  <c r="NP515" s="1"/>
  <c r="MN506"/>
  <c r="OB506" s="1"/>
  <c r="LP506"/>
  <c r="NY506" s="1"/>
  <c r="GK479"/>
  <c r="GK463"/>
  <c r="KJ454"/>
  <c r="NU454" s="1"/>
  <c r="KZ439"/>
  <c r="NW439" s="1"/>
  <c r="IV430"/>
  <c r="NP430" s="1"/>
  <c r="KJ450"/>
  <c r="NU450" s="1"/>
  <c r="MN438"/>
  <c r="OB438" s="1"/>
  <c r="KB406"/>
  <c r="NT406" s="1"/>
  <c r="KR402"/>
  <c r="NV402" s="1"/>
  <c r="LX406"/>
  <c r="NZ406" s="1"/>
  <c r="GK375"/>
  <c r="LX398"/>
  <c r="NZ398" s="1"/>
  <c r="KR390"/>
  <c r="NV390" s="1"/>
  <c r="IN376"/>
  <c r="NO376" s="1"/>
  <c r="KJ371"/>
  <c r="NU371" s="1"/>
  <c r="LH386"/>
  <c r="NX386" s="1"/>
  <c r="IN371"/>
  <c r="NO371" s="1"/>
  <c r="GK350"/>
  <c r="LH381"/>
  <c r="NX381" s="1"/>
  <c r="GK345"/>
  <c r="LH382"/>
  <c r="NX382" s="1"/>
  <c r="JD352"/>
  <c r="NQ352" s="1"/>
  <c r="GK335"/>
  <c r="GL335" s="1"/>
  <c r="GK322"/>
  <c r="GK288"/>
  <c r="GL288" s="1"/>
  <c r="GK329"/>
  <c r="GK310"/>
  <c r="JT291"/>
  <c r="NS291" s="1"/>
  <c r="LX267"/>
  <c r="NZ267" s="1"/>
  <c r="JL339"/>
  <c r="NR339" s="1"/>
  <c r="IN288"/>
  <c r="NO288" s="1"/>
  <c r="KR277"/>
  <c r="NV277" s="1"/>
  <c r="GK200"/>
  <c r="KB173"/>
  <c r="NT173" s="1"/>
  <c r="IN138"/>
  <c r="NO138" s="1"/>
  <c r="IN167"/>
  <c r="NO167" s="1"/>
  <c r="LH128"/>
  <c r="NX128" s="1"/>
  <c r="MN121"/>
  <c r="OB121" s="1"/>
  <c r="JT156"/>
  <c r="NS156" s="1"/>
  <c r="LX145"/>
  <c r="NZ145" s="1"/>
  <c r="LX144"/>
  <c r="NZ144" s="1"/>
  <c r="LX133"/>
  <c r="NZ133" s="1"/>
  <c r="GK106"/>
  <c r="GK97"/>
  <c r="GL97" s="1"/>
  <c r="GK79"/>
  <c r="GL79" s="1"/>
  <c r="GK66"/>
  <c r="GK57"/>
  <c r="GL57" s="1"/>
  <c r="GK43"/>
  <c r="LN561"/>
  <c r="LJ561"/>
  <c r="IT452"/>
  <c r="IV452" s="1"/>
  <c r="NP452" s="1"/>
  <c r="IP452"/>
  <c r="LN450"/>
  <c r="LJ450"/>
  <c r="HW450"/>
  <c r="HT450"/>
  <c r="IE444"/>
  <c r="IB444"/>
  <c r="IT439"/>
  <c r="IV439" s="1"/>
  <c r="NP439" s="1"/>
  <c r="IP439"/>
  <c r="LJ404"/>
  <c r="LN404"/>
  <c r="LP404" s="1"/>
  <c r="NY404" s="1"/>
  <c r="IE375"/>
  <c r="IB375"/>
  <c r="IR407"/>
  <c r="IU407"/>
  <c r="IR414"/>
  <c r="IU414"/>
  <c r="IE404"/>
  <c r="IB404"/>
  <c r="JS270"/>
  <c r="JT270" s="1"/>
  <c r="NS270" s="1"/>
  <c r="JS164"/>
  <c r="JT164" s="1"/>
  <c r="NS164" s="1"/>
  <c r="JS147"/>
  <c r="JT147" s="1"/>
  <c r="NS147" s="1"/>
  <c r="GK583"/>
  <c r="MF582"/>
  <c r="OA582" s="1"/>
  <c r="IF582"/>
  <c r="NN582" s="1"/>
  <c r="GK568"/>
  <c r="GK566"/>
  <c r="GL566" s="1"/>
  <c r="GK529"/>
  <c r="GL529" s="1"/>
  <c r="KJ513"/>
  <c r="NU513" s="1"/>
  <c r="GK465"/>
  <c r="GL465" s="1"/>
  <c r="IN461"/>
  <c r="NO461" s="1"/>
  <c r="IF455"/>
  <c r="NN455" s="1"/>
  <c r="LX452"/>
  <c r="NZ452" s="1"/>
  <c r="KZ450"/>
  <c r="NW450" s="1"/>
  <c r="MF445"/>
  <c r="OA445" s="1"/>
  <c r="IF447"/>
  <c r="NN447" s="1"/>
  <c r="MF436"/>
  <c r="OA436" s="1"/>
  <c r="JT455"/>
  <c r="NS455" s="1"/>
  <c r="MF446"/>
  <c r="OA446" s="1"/>
  <c r="IN419"/>
  <c r="NO419" s="1"/>
  <c r="IV405"/>
  <c r="NP405" s="1"/>
  <c r="LX421"/>
  <c r="NZ421" s="1"/>
  <c r="LX413"/>
  <c r="NZ413" s="1"/>
  <c r="KR404"/>
  <c r="NV404" s="1"/>
  <c r="LH395"/>
  <c r="NX395" s="1"/>
  <c r="LX378"/>
  <c r="NZ378" s="1"/>
  <c r="LP371"/>
  <c r="NY371" s="1"/>
  <c r="IN375"/>
  <c r="NO375" s="1"/>
  <c r="IN388"/>
  <c r="NO388" s="1"/>
  <c r="LH374"/>
  <c r="NX374" s="1"/>
  <c r="GK366"/>
  <c r="GK358"/>
  <c r="GL358" s="1"/>
  <c r="GK355"/>
  <c r="GK339"/>
  <c r="GL339" s="1"/>
  <c r="JL347"/>
  <c r="NR347" s="1"/>
  <c r="GK292"/>
  <c r="GL292" s="1"/>
  <c r="JT296"/>
  <c r="NS296" s="1"/>
  <c r="LH325"/>
  <c r="NX325" s="1"/>
  <c r="JT324"/>
  <c r="NS324" s="1"/>
  <c r="KR319"/>
  <c r="NV319" s="1"/>
  <c r="LH299"/>
  <c r="NX299" s="1"/>
  <c r="IN284"/>
  <c r="NO284" s="1"/>
  <c r="GK259"/>
  <c r="GK235"/>
  <c r="GL235" s="1"/>
  <c r="GK233"/>
  <c r="GL233" s="1"/>
  <c r="GK209"/>
  <c r="GL209" s="1"/>
  <c r="GK204"/>
  <c r="IN261"/>
  <c r="NO261" s="1"/>
  <c r="JD260"/>
  <c r="NQ260" s="1"/>
  <c r="GK250"/>
  <c r="IN243"/>
  <c r="NO243" s="1"/>
  <c r="LH241"/>
  <c r="NX241" s="1"/>
  <c r="GK183"/>
  <c r="GK165"/>
  <c r="GL165" s="1"/>
  <c r="IN147"/>
  <c r="NO147" s="1"/>
  <c r="LX179"/>
  <c r="NZ179" s="1"/>
  <c r="LH152"/>
  <c r="NX152" s="1"/>
  <c r="LH145"/>
  <c r="NX145" s="1"/>
  <c r="IN142"/>
  <c r="NO142" s="1"/>
  <c r="LH134"/>
  <c r="NX134" s="1"/>
  <c r="IN131"/>
  <c r="NO131" s="1"/>
  <c r="JL162"/>
  <c r="NR162" s="1"/>
  <c r="MN160"/>
  <c r="OB160" s="1"/>
  <c r="LP160"/>
  <c r="NY160" s="1"/>
  <c r="MN152"/>
  <c r="OB152" s="1"/>
  <c r="LP152"/>
  <c r="NY152" s="1"/>
  <c r="IN146"/>
  <c r="NO146" s="1"/>
  <c r="GK80"/>
  <c r="GK87"/>
  <c r="GL87" s="1"/>
  <c r="GK85"/>
  <c r="GL85" s="1"/>
  <c r="GK74"/>
  <c r="GK70"/>
  <c r="GL70" s="1"/>
  <c r="GK31"/>
  <c r="GL31" s="1"/>
  <c r="GK49"/>
  <c r="GL49" s="1"/>
  <c r="GK47"/>
  <c r="GL47" s="1"/>
  <c r="GK25"/>
  <c r="KT427"/>
  <c r="KX427"/>
  <c r="KZ427" s="1"/>
  <c r="NW427" s="1"/>
  <c r="IT419"/>
  <c r="IV419" s="1"/>
  <c r="NP419" s="1"/>
  <c r="IP419"/>
  <c r="IU410"/>
  <c r="IR410"/>
  <c r="JS393"/>
  <c r="JT393" s="1"/>
  <c r="NS393" s="1"/>
  <c r="JS149"/>
  <c r="JT149" s="1"/>
  <c r="NS149" s="1"/>
  <c r="JS155"/>
  <c r="JT155" s="1"/>
  <c r="NS155" s="1"/>
  <c r="KJ585"/>
  <c r="NU585" s="1"/>
  <c r="KZ583"/>
  <c r="NW583" s="1"/>
  <c r="GK578"/>
  <c r="KZ554"/>
  <c r="NW554" s="1"/>
  <c r="KB554"/>
  <c r="NT554" s="1"/>
  <c r="KR515"/>
  <c r="NV515" s="1"/>
  <c r="LX506"/>
  <c r="NZ506" s="1"/>
  <c r="JD446"/>
  <c r="NQ446" s="1"/>
  <c r="MF443"/>
  <c r="OA443" s="1"/>
  <c r="JD426"/>
  <c r="NQ426" s="1"/>
  <c r="LX450"/>
  <c r="NZ450" s="1"/>
  <c r="JL437"/>
  <c r="NR437" s="1"/>
  <c r="GK342"/>
  <c r="KR378"/>
  <c r="NV378" s="1"/>
  <c r="IN373"/>
  <c r="NO373" s="1"/>
  <c r="LH371"/>
  <c r="NX371" s="1"/>
  <c r="LH388"/>
  <c r="NX388" s="1"/>
  <c r="IN363"/>
  <c r="NO363" s="1"/>
  <c r="JL353"/>
  <c r="NR353" s="1"/>
  <c r="JT352"/>
  <c r="NS352" s="1"/>
  <c r="JD351"/>
  <c r="NQ351" s="1"/>
  <c r="KJ319"/>
  <c r="NU319" s="1"/>
  <c r="IN319"/>
  <c r="NO319" s="1"/>
  <c r="IF319"/>
  <c r="NN319" s="1"/>
  <c r="IN296"/>
  <c r="NO296" s="1"/>
  <c r="GK194"/>
  <c r="GL194" s="1"/>
  <c r="IN271"/>
  <c r="NO271" s="1"/>
  <c r="GK213"/>
  <c r="GL213" s="1"/>
  <c r="GK212"/>
  <c r="GK174"/>
  <c r="GL174" s="1"/>
  <c r="GK160"/>
  <c r="GL160" s="1"/>
  <c r="GK150"/>
  <c r="GL150" s="1"/>
  <c r="LH173"/>
  <c r="NX173" s="1"/>
  <c r="MN127"/>
  <c r="OB127" s="1"/>
  <c r="KB184"/>
  <c r="NT184" s="1"/>
  <c r="LX162"/>
  <c r="NZ162" s="1"/>
  <c r="IN121"/>
  <c r="NO121" s="1"/>
  <c r="GK113"/>
  <c r="GL113" s="1"/>
  <c r="GK58"/>
  <c r="GK37"/>
  <c r="GL37" s="1"/>
  <c r="GK29"/>
  <c r="IE555"/>
  <c r="IB555"/>
  <c r="LO452"/>
  <c r="LL452"/>
  <c r="JP440"/>
  <c r="JS440"/>
  <c r="KX428"/>
  <c r="KZ428" s="1"/>
  <c r="NW428" s="1"/>
  <c r="KT428"/>
  <c r="GK579"/>
  <c r="GL579" s="1"/>
  <c r="GK575"/>
  <c r="GK565"/>
  <c r="GL565" s="1"/>
  <c r="IN559"/>
  <c r="NO559" s="1"/>
  <c r="KB557"/>
  <c r="NT557" s="1"/>
  <c r="MN556"/>
  <c r="OB556" s="1"/>
  <c r="LX557"/>
  <c r="NZ557" s="1"/>
  <c r="LH559"/>
  <c r="NX559" s="1"/>
  <c r="KR556"/>
  <c r="NV556" s="1"/>
  <c r="GK532"/>
  <c r="KJ517"/>
  <c r="NU517" s="1"/>
  <c r="GK481"/>
  <c r="GL481" s="1"/>
  <c r="MF428"/>
  <c r="OA428" s="1"/>
  <c r="KB427"/>
  <c r="NT427" s="1"/>
  <c r="KB454"/>
  <c r="NT454" s="1"/>
  <c r="LX449"/>
  <c r="NZ449" s="1"/>
  <c r="IV442"/>
  <c r="NP442" s="1"/>
  <c r="JD436"/>
  <c r="NQ436" s="1"/>
  <c r="LH408"/>
  <c r="NX408" s="1"/>
  <c r="GK377"/>
  <c r="GL377" s="1"/>
  <c r="MF407"/>
  <c r="OA407" s="1"/>
  <c r="IN425"/>
  <c r="NO425" s="1"/>
  <c r="LX371"/>
  <c r="NZ371" s="1"/>
  <c r="LP423"/>
  <c r="NY423" s="1"/>
  <c r="LH379"/>
  <c r="NX379" s="1"/>
  <c r="KR377"/>
  <c r="NV377" s="1"/>
  <c r="GK347"/>
  <c r="GL347" s="1"/>
  <c r="GK341"/>
  <c r="JD347"/>
  <c r="NQ347" s="1"/>
  <c r="GK332"/>
  <c r="GL332" s="1"/>
  <c r="GK319"/>
  <c r="GL319" s="1"/>
  <c r="JL352"/>
  <c r="NR352" s="1"/>
  <c r="GK324"/>
  <c r="GK300"/>
  <c r="GK284"/>
  <c r="GL284" s="1"/>
  <c r="IV308"/>
  <c r="NP308" s="1"/>
  <c r="IN327"/>
  <c r="NO327" s="1"/>
  <c r="HX319"/>
  <c r="NM319" s="1"/>
  <c r="GK242"/>
  <c r="GL242" s="1"/>
  <c r="LH326"/>
  <c r="NX326" s="1"/>
  <c r="GK254"/>
  <c r="GL254" s="1"/>
  <c r="GK256"/>
  <c r="GK253"/>
  <c r="GL253" s="1"/>
  <c r="GK243"/>
  <c r="GK227"/>
  <c r="GL227" s="1"/>
  <c r="GK225"/>
  <c r="GK221"/>
  <c r="GL221" s="1"/>
  <c r="GK217"/>
  <c r="GL217" s="1"/>
  <c r="GK196"/>
  <c r="GL196" s="1"/>
  <c r="GK220"/>
  <c r="JT227"/>
  <c r="NS227" s="1"/>
  <c r="GK193"/>
  <c r="GL193" s="1"/>
  <c r="GK188"/>
  <c r="GL188" s="1"/>
  <c r="GK159"/>
  <c r="GL159" s="1"/>
  <c r="GK156"/>
  <c r="GK152"/>
  <c r="GL152" s="1"/>
  <c r="GK122"/>
  <c r="GL122" s="1"/>
  <c r="IN181"/>
  <c r="NO181" s="1"/>
  <c r="IN149"/>
  <c r="NO149" s="1"/>
  <c r="LH141"/>
  <c r="NX141" s="1"/>
  <c r="IN124"/>
  <c r="NO124" s="1"/>
  <c r="KB152"/>
  <c r="NT152" s="1"/>
  <c r="KB129"/>
  <c r="NT129" s="1"/>
  <c r="MN168"/>
  <c r="OB168" s="1"/>
  <c r="GK117"/>
  <c r="GL117" s="1"/>
  <c r="GK75"/>
  <c r="GK73"/>
  <c r="GL73" s="1"/>
  <c r="GK62"/>
  <c r="GK50"/>
  <c r="GL50" s="1"/>
  <c r="GK39"/>
  <c r="LN555"/>
  <c r="LP555" s="1"/>
  <c r="NY555" s="1"/>
  <c r="LJ555"/>
  <c r="LO431"/>
  <c r="LL431"/>
  <c r="KT454"/>
  <c r="KX454"/>
  <c r="KZ454" s="1"/>
  <c r="NW454" s="1"/>
  <c r="KP446"/>
  <c r="KR446" s="1"/>
  <c r="NV446" s="1"/>
  <c r="KL446"/>
  <c r="LN443"/>
  <c r="LP443" s="1"/>
  <c r="NY443" s="1"/>
  <c r="LJ443"/>
  <c r="HW454"/>
  <c r="HT454"/>
  <c r="IE428"/>
  <c r="IB428"/>
  <c r="JP401"/>
  <c r="JS401"/>
  <c r="KN399"/>
  <c r="KQ399"/>
  <c r="KX404"/>
  <c r="KZ404" s="1"/>
  <c r="NW404" s="1"/>
  <c r="KT404"/>
  <c r="GL585"/>
  <c r="GL584"/>
  <c r="GL581"/>
  <c r="GL580"/>
  <c r="GL573"/>
  <c r="GL567"/>
  <c r="GL561"/>
  <c r="GL555"/>
  <c r="GL539"/>
  <c r="GL534"/>
  <c r="GL511"/>
  <c r="GL520"/>
  <c r="GL518"/>
  <c r="GL510"/>
  <c r="GL503"/>
  <c r="GL494"/>
  <c r="GL493"/>
  <c r="GL489"/>
  <c r="GL488"/>
  <c r="GL468"/>
  <c r="GL459"/>
  <c r="GL454"/>
  <c r="GL428"/>
  <c r="GL456"/>
  <c r="GL442"/>
  <c r="GL439"/>
  <c r="GL405"/>
  <c r="GL418"/>
  <c r="GL413"/>
  <c r="GL410"/>
  <c r="GL399"/>
  <c r="GL394"/>
  <c r="GL384"/>
  <c r="GL380"/>
  <c r="GL392"/>
  <c r="GL369"/>
  <c r="GL359"/>
  <c r="GL345"/>
  <c r="GL330"/>
  <c r="GL328"/>
  <c r="GL322"/>
  <c r="GL290"/>
  <c r="GL334"/>
  <c r="GL289"/>
  <c r="GL224"/>
  <c r="GL261"/>
  <c r="GL240"/>
  <c r="GL215"/>
  <c r="GL198"/>
  <c r="GL246"/>
  <c r="GL241"/>
  <c r="GL239"/>
  <c r="GL230"/>
  <c r="GL226"/>
  <c r="GL210"/>
  <c r="GL197"/>
  <c r="GL192"/>
  <c r="GL190"/>
  <c r="GL180"/>
  <c r="GL184"/>
  <c r="GL162"/>
  <c r="GL133"/>
  <c r="GL90"/>
  <c r="GL102"/>
  <c r="GL77"/>
  <c r="GL68"/>
  <c r="GL99"/>
  <c r="GL94"/>
  <c r="GL72"/>
  <c r="GL66"/>
  <c r="GL45"/>
  <c r="GL32"/>
  <c r="GL27"/>
  <c r="GL48"/>
  <c r="GL26"/>
  <c r="GL43"/>
  <c r="GL582"/>
  <c r="GL583"/>
  <c r="GL570"/>
  <c r="GL562"/>
  <c r="GL551"/>
  <c r="GL550"/>
  <c r="GL549"/>
  <c r="GL546"/>
  <c r="GL537"/>
  <c r="GL533"/>
  <c r="GL513"/>
  <c r="GL514"/>
  <c r="GL509"/>
  <c r="GL496"/>
  <c r="GL507"/>
  <c r="GL497"/>
  <c r="GL491"/>
  <c r="GL482"/>
  <c r="GL469"/>
  <c r="GL460"/>
  <c r="GL473"/>
  <c r="GL450"/>
  <c r="GL444"/>
  <c r="GL457"/>
  <c r="GL452"/>
  <c r="GL432"/>
  <c r="GL430"/>
  <c r="GL403"/>
  <c r="GL425"/>
  <c r="GL407"/>
  <c r="GL421"/>
  <c r="GL406"/>
  <c r="GL404"/>
  <c r="GL401"/>
  <c r="GL373"/>
  <c r="GL397"/>
  <c r="GL348"/>
  <c r="GL343"/>
  <c r="GL374"/>
  <c r="GL363"/>
  <c r="GL344"/>
  <c r="GL326"/>
  <c r="GL315"/>
  <c r="GL294"/>
  <c r="GL277"/>
  <c r="GL273"/>
  <c r="GL321"/>
  <c r="GL304"/>
  <c r="GL297"/>
  <c r="GL249"/>
  <c r="GL202"/>
  <c r="GL234"/>
  <c r="GL214"/>
  <c r="GL201"/>
  <c r="GL259"/>
  <c r="GL251"/>
  <c r="GL244"/>
  <c r="GL181"/>
  <c r="GL166"/>
  <c r="GL128"/>
  <c r="GL189"/>
  <c r="GL78"/>
  <c r="GL114"/>
  <c r="GL108"/>
  <c r="GL103"/>
  <c r="GL101"/>
  <c r="GL88"/>
  <c r="GL86"/>
  <c r="GL59"/>
  <c r="GL109"/>
  <c r="GL74"/>
  <c r="GL52"/>
  <c r="GL30"/>
  <c r="GL51"/>
  <c r="GL576"/>
  <c r="GL563"/>
  <c r="GL553"/>
  <c r="GL543"/>
  <c r="GL544"/>
  <c r="GL531"/>
  <c r="GL530"/>
  <c r="GL516"/>
  <c r="GL525"/>
  <c r="GL519"/>
  <c r="GL515"/>
  <c r="GL498"/>
  <c r="GL505"/>
  <c r="GL487"/>
  <c r="GL486"/>
  <c r="GL476"/>
  <c r="GL485"/>
  <c r="GL492"/>
  <c r="GL480"/>
  <c r="GL464"/>
  <c r="GL470"/>
  <c r="GL467"/>
  <c r="GL455"/>
  <c r="GL429"/>
  <c r="GL446"/>
  <c r="GL436"/>
  <c r="GL415"/>
  <c r="GL411"/>
  <c r="GL402"/>
  <c r="GL393"/>
  <c r="GL360"/>
  <c r="GL337"/>
  <c r="GL317"/>
  <c r="GL305"/>
  <c r="GL298"/>
  <c r="GL282"/>
  <c r="GL325"/>
  <c r="GL323"/>
  <c r="GL308"/>
  <c r="GL293"/>
  <c r="GL281"/>
  <c r="GL279"/>
  <c r="GL276"/>
  <c r="GL333"/>
  <c r="GL331"/>
  <c r="GL311"/>
  <c r="GL303"/>
  <c r="GL296"/>
  <c r="GL237"/>
  <c r="GL231"/>
  <c r="GL219"/>
  <c r="GL206"/>
  <c r="GL248"/>
  <c r="GL218"/>
  <c r="GL205"/>
  <c r="GL187"/>
  <c r="GL182"/>
  <c r="GL191"/>
  <c r="GL185"/>
  <c r="GL178"/>
  <c r="GL115"/>
  <c r="GL111"/>
  <c r="GL100"/>
  <c r="GL91"/>
  <c r="GL84"/>
  <c r="GL60"/>
  <c r="GL118"/>
  <c r="GL63"/>
  <c r="GL107"/>
  <c r="GL98"/>
  <c r="GL53"/>
  <c r="GL56"/>
  <c r="GL40"/>
  <c r="GL33"/>
  <c r="GL55"/>
  <c r="GL575"/>
  <c r="GL572"/>
  <c r="GL564"/>
  <c r="GL558"/>
  <c r="GL559"/>
  <c r="GL538"/>
  <c r="GL542"/>
  <c r="GL541"/>
  <c r="GL532"/>
  <c r="GL517"/>
  <c r="GL512"/>
  <c r="GL521"/>
  <c r="GL495"/>
  <c r="GL483"/>
  <c r="GL490"/>
  <c r="GL484"/>
  <c r="GL462"/>
  <c r="GL466"/>
  <c r="GL458"/>
  <c r="GL448"/>
  <c r="GL426"/>
  <c r="GL408"/>
  <c r="GL414"/>
  <c r="GL417"/>
  <c r="GL390"/>
  <c r="GL372"/>
  <c r="GL389"/>
  <c r="GL356"/>
  <c r="GL346"/>
  <c r="GL291"/>
  <c r="GL286"/>
  <c r="GL327"/>
  <c r="GL285"/>
  <c r="GL324"/>
  <c r="GL318"/>
  <c r="GL247"/>
  <c r="GL223"/>
  <c r="GL211"/>
  <c r="GL258"/>
  <c r="GL186"/>
  <c r="GL179"/>
  <c r="GL156"/>
  <c r="GL144"/>
  <c r="GL140"/>
  <c r="GL120"/>
  <c r="GL119"/>
  <c r="GL104"/>
  <c r="GL95"/>
  <c r="GL89"/>
  <c r="GL64"/>
  <c r="GL110"/>
  <c r="GL81"/>
  <c r="GL76"/>
  <c r="GL67"/>
  <c r="GL93"/>
  <c r="GL82"/>
  <c r="GL71"/>
  <c r="GL34"/>
  <c r="GL41"/>
  <c r="GL23"/>
  <c r="GL44"/>
  <c r="GL22"/>
  <c r="GL35"/>
  <c r="JP585"/>
  <c r="JS585"/>
  <c r="IN584"/>
  <c r="NO584" s="1"/>
  <c r="HT582"/>
  <c r="HW582"/>
  <c r="HV580"/>
  <c r="HX580" s="1"/>
  <c r="NM580" s="1"/>
  <c r="HR580"/>
  <c r="KQ581"/>
  <c r="KN581"/>
  <c r="KJ580"/>
  <c r="NU580" s="1"/>
  <c r="LD579"/>
  <c r="LG579"/>
  <c r="HT573"/>
  <c r="HW573"/>
  <c r="LH577"/>
  <c r="NX577" s="1"/>
  <c r="GK577"/>
  <c r="IN577"/>
  <c r="NO577" s="1"/>
  <c r="JT575"/>
  <c r="NS575" s="1"/>
  <c r="LH571"/>
  <c r="NX571" s="1"/>
  <c r="LH573"/>
  <c r="NX573" s="1"/>
  <c r="MF572"/>
  <c r="OA572" s="1"/>
  <c r="KJ570"/>
  <c r="NU570" s="1"/>
  <c r="LD566"/>
  <c r="LG566"/>
  <c r="JT568"/>
  <c r="NS568" s="1"/>
  <c r="HT564"/>
  <c r="HW564"/>
  <c r="HV565"/>
  <c r="HX565" s="1"/>
  <c r="NM565" s="1"/>
  <c r="HR565"/>
  <c r="LX569"/>
  <c r="NZ569" s="1"/>
  <c r="LP567"/>
  <c r="NY567" s="1"/>
  <c r="KZ566"/>
  <c r="NW566" s="1"/>
  <c r="KB566"/>
  <c r="NT566" s="1"/>
  <c r="HV564"/>
  <c r="HR564"/>
  <c r="JP556"/>
  <c r="JS556"/>
  <c r="GL560"/>
  <c r="LP559"/>
  <c r="NY559" s="1"/>
  <c r="HT558"/>
  <c r="HW558"/>
  <c r="LD554"/>
  <c r="LG554"/>
  <c r="JP552"/>
  <c r="JS552"/>
  <c r="JP548"/>
  <c r="JS548"/>
  <c r="KR565"/>
  <c r="NV565" s="1"/>
  <c r="KZ563"/>
  <c r="NW563" s="1"/>
  <c r="KB563"/>
  <c r="NT563" s="1"/>
  <c r="IN561"/>
  <c r="NO561" s="1"/>
  <c r="KJ554"/>
  <c r="NU554" s="1"/>
  <c r="IT561"/>
  <c r="IV561" s="1"/>
  <c r="NP561" s="1"/>
  <c r="IP561"/>
  <c r="JS559"/>
  <c r="JP559"/>
  <c r="LH555"/>
  <c r="NX555" s="1"/>
  <c r="MF554"/>
  <c r="OA554" s="1"/>
  <c r="LN553"/>
  <c r="LP553" s="1"/>
  <c r="NY553" s="1"/>
  <c r="LJ553"/>
  <c r="JP550"/>
  <c r="JS550"/>
  <c r="LX558"/>
  <c r="NZ558" s="1"/>
  <c r="GL547"/>
  <c r="JP544"/>
  <c r="JS544"/>
  <c r="JP542"/>
  <c r="JS542"/>
  <c r="JP540"/>
  <c r="JS540"/>
  <c r="JD553"/>
  <c r="NQ553" s="1"/>
  <c r="IN550"/>
  <c r="NO550" s="1"/>
  <c r="KR549"/>
  <c r="NV549" s="1"/>
  <c r="LX547"/>
  <c r="NZ547" s="1"/>
  <c r="JP541"/>
  <c r="JS541"/>
  <c r="JP534"/>
  <c r="JS534"/>
  <c r="IN546"/>
  <c r="NO546" s="1"/>
  <c r="IN539"/>
  <c r="NO539" s="1"/>
  <c r="HT536"/>
  <c r="HW536"/>
  <c r="HT534"/>
  <c r="HW534"/>
  <c r="KP528"/>
  <c r="KR528" s="1"/>
  <c r="NV528" s="1"/>
  <c r="KL528"/>
  <c r="JP523"/>
  <c r="JS523"/>
  <c r="LH532"/>
  <c r="NX532" s="1"/>
  <c r="IN529"/>
  <c r="NO529" s="1"/>
  <c r="JP519"/>
  <c r="JS519"/>
  <c r="LH537"/>
  <c r="NX537" s="1"/>
  <c r="IF537"/>
  <c r="NN537" s="1"/>
  <c r="KR533"/>
  <c r="NV533" s="1"/>
  <c r="JP511"/>
  <c r="JS511"/>
  <c r="IN519"/>
  <c r="NO519" s="1"/>
  <c r="IN511"/>
  <c r="NO511" s="1"/>
  <c r="KL509"/>
  <c r="KP509"/>
  <c r="KR509" s="1"/>
  <c r="NV509" s="1"/>
  <c r="JP500"/>
  <c r="JS500"/>
  <c r="LH526"/>
  <c r="NX526" s="1"/>
  <c r="LH524"/>
  <c r="NX524" s="1"/>
  <c r="LH522"/>
  <c r="NX522" s="1"/>
  <c r="LH518"/>
  <c r="NX518" s="1"/>
  <c r="LH515"/>
  <c r="NX515" s="1"/>
  <c r="IN514"/>
  <c r="NO514" s="1"/>
  <c r="JT510"/>
  <c r="NS510" s="1"/>
  <c r="GL506"/>
  <c r="HT500"/>
  <c r="HW500"/>
  <c r="KR527"/>
  <c r="NV527" s="1"/>
  <c r="JT526"/>
  <c r="NS526" s="1"/>
  <c r="IN525"/>
  <c r="NO525" s="1"/>
  <c r="KR524"/>
  <c r="NV524" s="1"/>
  <c r="KR523"/>
  <c r="NV523" s="1"/>
  <c r="JT522"/>
  <c r="NS522" s="1"/>
  <c r="IN521"/>
  <c r="NO521" s="1"/>
  <c r="IV520"/>
  <c r="NP520" s="1"/>
  <c r="MF516"/>
  <c r="OA516" s="1"/>
  <c r="LH512"/>
  <c r="NX512" s="1"/>
  <c r="JP504"/>
  <c r="JS504"/>
  <c r="HT495"/>
  <c r="HW495"/>
  <c r="JP493"/>
  <c r="JS493"/>
  <c r="KR502"/>
  <c r="NV502" s="1"/>
  <c r="IN509"/>
  <c r="NO509" s="1"/>
  <c r="JT505"/>
  <c r="NS505" s="1"/>
  <c r="IN504"/>
  <c r="NO504" s="1"/>
  <c r="JT496"/>
  <c r="NS496" s="1"/>
  <c r="KR506"/>
  <c r="NV506" s="1"/>
  <c r="JT506"/>
  <c r="NS506" s="1"/>
  <c r="IN505"/>
  <c r="NO505" s="1"/>
  <c r="GK501"/>
  <c r="IN501"/>
  <c r="NO501" s="1"/>
  <c r="IN497"/>
  <c r="NO497" s="1"/>
  <c r="JP485"/>
  <c r="JS485"/>
  <c r="HT483"/>
  <c r="HW483"/>
  <c r="JP476"/>
  <c r="JS476"/>
  <c r="IV508"/>
  <c r="NP508" s="1"/>
  <c r="LX507"/>
  <c r="NZ507" s="1"/>
  <c r="IN506"/>
  <c r="NO506" s="1"/>
  <c r="KJ505"/>
  <c r="NU505" s="1"/>
  <c r="IV505"/>
  <c r="NP505" s="1"/>
  <c r="KJ500"/>
  <c r="NU500" s="1"/>
  <c r="KZ494"/>
  <c r="NW494" s="1"/>
  <c r="KB494"/>
  <c r="NT494" s="1"/>
  <c r="HV492"/>
  <c r="HR492"/>
  <c r="JS492"/>
  <c r="JP492"/>
  <c r="HV488"/>
  <c r="HR488"/>
  <c r="HT486"/>
  <c r="HW486"/>
  <c r="JP484"/>
  <c r="JS484"/>
  <c r="HV479"/>
  <c r="HR479"/>
  <c r="JP477"/>
  <c r="JS477"/>
  <c r="JP471"/>
  <c r="JS471"/>
  <c r="HT466"/>
  <c r="HW466"/>
  <c r="LH478"/>
  <c r="NX478" s="1"/>
  <c r="IN476"/>
  <c r="NO476" s="1"/>
  <c r="HT464"/>
  <c r="HW464"/>
  <c r="HT462"/>
  <c r="HW462"/>
  <c r="KJ491"/>
  <c r="NU491" s="1"/>
  <c r="LP490"/>
  <c r="NY490" s="1"/>
  <c r="KZ488"/>
  <c r="NW488" s="1"/>
  <c r="KB488"/>
  <c r="NT488" s="1"/>
  <c r="MF487"/>
  <c r="OA487" s="1"/>
  <c r="LH486"/>
  <c r="NX486" s="1"/>
  <c r="IF486"/>
  <c r="NN486" s="1"/>
  <c r="MF485"/>
  <c r="OA485" s="1"/>
  <c r="MF484"/>
  <c r="OA484" s="1"/>
  <c r="MF483"/>
  <c r="OA483" s="1"/>
  <c r="LH482"/>
  <c r="NX482" s="1"/>
  <c r="IF482"/>
  <c r="NN482" s="1"/>
  <c r="MF481"/>
  <c r="OA481" s="1"/>
  <c r="JT481"/>
  <c r="NS481" s="1"/>
  <c r="IF481"/>
  <c r="NN481" s="1"/>
  <c r="LH480"/>
  <c r="NX480" s="1"/>
  <c r="IF480"/>
  <c r="NN480" s="1"/>
  <c r="GK478"/>
  <c r="IN478"/>
  <c r="NO478" s="1"/>
  <c r="LP477"/>
  <c r="NY477" s="1"/>
  <c r="LX476"/>
  <c r="NZ476" s="1"/>
  <c r="JP473"/>
  <c r="JS473"/>
  <c r="HV466"/>
  <c r="HR466"/>
  <c r="KZ468"/>
  <c r="NW468" s="1"/>
  <c r="KB468"/>
  <c r="NT468" s="1"/>
  <c r="KR467"/>
  <c r="NV467" s="1"/>
  <c r="LL458"/>
  <c r="LO458"/>
  <c r="IN472"/>
  <c r="NO472" s="1"/>
  <c r="IN459"/>
  <c r="NO459" s="1"/>
  <c r="HT448"/>
  <c r="HW448"/>
  <c r="JP443"/>
  <c r="JS443"/>
  <c r="HT436"/>
  <c r="HW436"/>
  <c r="HT430"/>
  <c r="HW430"/>
  <c r="HT426"/>
  <c r="HW426"/>
  <c r="KJ468"/>
  <c r="NU468" s="1"/>
  <c r="KR462"/>
  <c r="NV462" s="1"/>
  <c r="IN462"/>
  <c r="NO462" s="1"/>
  <c r="LP460"/>
  <c r="NY460" s="1"/>
  <c r="LX459"/>
  <c r="NZ459" s="1"/>
  <c r="IN473"/>
  <c r="NO473" s="1"/>
  <c r="KZ465"/>
  <c r="NW465" s="1"/>
  <c r="IN465"/>
  <c r="NO465" s="1"/>
  <c r="LX458"/>
  <c r="NZ458" s="1"/>
  <c r="HV456"/>
  <c r="HX456" s="1"/>
  <c r="NM456" s="1"/>
  <c r="HR456"/>
  <c r="GL453"/>
  <c r="HV448"/>
  <c r="HR448"/>
  <c r="GL433"/>
  <c r="GL431"/>
  <c r="HV426"/>
  <c r="HR426"/>
  <c r="KR458"/>
  <c r="NV458" s="1"/>
  <c r="IF458"/>
  <c r="NN458" s="1"/>
  <c r="LX457"/>
  <c r="NZ457" s="1"/>
  <c r="IN455"/>
  <c r="NO455" s="1"/>
  <c r="JT451"/>
  <c r="NS451" s="1"/>
  <c r="KJ447"/>
  <c r="NU447" s="1"/>
  <c r="IN438"/>
  <c r="NO438" s="1"/>
  <c r="GK427"/>
  <c r="LX455"/>
  <c r="NZ455" s="1"/>
  <c r="KX448"/>
  <c r="KT448"/>
  <c r="ID448"/>
  <c r="IF448" s="1"/>
  <c r="NN448" s="1"/>
  <c r="HZ448"/>
  <c r="HV447"/>
  <c r="HX447" s="1"/>
  <c r="NM447" s="1"/>
  <c r="HR447"/>
  <c r="IE445"/>
  <c r="IB445"/>
  <c r="MN442"/>
  <c r="OB442" s="1"/>
  <c r="LH442"/>
  <c r="NX442" s="1"/>
  <c r="MF437"/>
  <c r="OA437" s="1"/>
  <c r="JT437"/>
  <c r="NS437" s="1"/>
  <c r="ID436"/>
  <c r="IF436" s="1"/>
  <c r="NN436" s="1"/>
  <c r="HZ436"/>
  <c r="MN426"/>
  <c r="OB426" s="1"/>
  <c r="JP426"/>
  <c r="JS426"/>
  <c r="JP419"/>
  <c r="JS419"/>
  <c r="HT409"/>
  <c r="HW409"/>
  <c r="MF451"/>
  <c r="OA451" s="1"/>
  <c r="IN448"/>
  <c r="NO448" s="1"/>
  <c r="IN447"/>
  <c r="NO447" s="1"/>
  <c r="KQ445"/>
  <c r="KN445"/>
  <c r="JD442"/>
  <c r="NQ442" s="1"/>
  <c r="KZ440"/>
  <c r="NW440" s="1"/>
  <c r="KB440"/>
  <c r="NT440" s="1"/>
  <c r="LH439"/>
  <c r="NX439" s="1"/>
  <c r="KZ438"/>
  <c r="NW438" s="1"/>
  <c r="KB438"/>
  <c r="NT438" s="1"/>
  <c r="JS432"/>
  <c r="JP432"/>
  <c r="IE431"/>
  <c r="IB431"/>
  <c r="HZ426"/>
  <c r="ID426"/>
  <c r="IF426" s="1"/>
  <c r="NN426" s="1"/>
  <c r="KP425"/>
  <c r="KR425" s="1"/>
  <c r="NV425" s="1"/>
  <c r="KL425"/>
  <c r="JP418"/>
  <c r="JS418"/>
  <c r="JP413"/>
  <c r="JS413"/>
  <c r="HT408"/>
  <c r="HW408"/>
  <c r="JS445"/>
  <c r="JP445"/>
  <c r="JD444"/>
  <c r="NQ444" s="1"/>
  <c r="KJ442"/>
  <c r="NU442" s="1"/>
  <c r="KJ436"/>
  <c r="NU436" s="1"/>
  <c r="LD417"/>
  <c r="LG417"/>
  <c r="LH415"/>
  <c r="NX415" s="1"/>
  <c r="MF404"/>
  <c r="OA404" s="1"/>
  <c r="KB452"/>
  <c r="NT452" s="1"/>
  <c r="LH443"/>
  <c r="NX443" s="1"/>
  <c r="IF443"/>
  <c r="NN443" s="1"/>
  <c r="MF442"/>
  <c r="OA442" s="1"/>
  <c r="KZ442"/>
  <c r="NW442" s="1"/>
  <c r="LP430"/>
  <c r="NY430" s="1"/>
  <c r="JD425"/>
  <c r="NQ425" s="1"/>
  <c r="KB415"/>
  <c r="NT415" s="1"/>
  <c r="KZ411"/>
  <c r="NW411" s="1"/>
  <c r="KB408"/>
  <c r="NT408" s="1"/>
  <c r="IT406"/>
  <c r="IV406" s="1"/>
  <c r="NP406" s="1"/>
  <c r="IP406"/>
  <c r="KL403"/>
  <c r="KP403"/>
  <c r="KR403" s="1"/>
  <c r="NV403" s="1"/>
  <c r="JP387"/>
  <c r="JS387"/>
  <c r="HT374"/>
  <c r="HW374"/>
  <c r="IV454"/>
  <c r="NP454" s="1"/>
  <c r="JD441"/>
  <c r="NQ441" s="1"/>
  <c r="LN437"/>
  <c r="LP437" s="1"/>
  <c r="NY437" s="1"/>
  <c r="LJ437"/>
  <c r="IV437"/>
  <c r="NP437" s="1"/>
  <c r="LP435"/>
  <c r="NY435" s="1"/>
  <c r="JD431"/>
  <c r="NQ431" s="1"/>
  <c r="KN423"/>
  <c r="KQ423"/>
  <c r="GL422"/>
  <c r="KZ420"/>
  <c r="NW420" s="1"/>
  <c r="KB419"/>
  <c r="NT419" s="1"/>
  <c r="HV417"/>
  <c r="HX417" s="1"/>
  <c r="NM417" s="1"/>
  <c r="HR417"/>
  <c r="IN415"/>
  <c r="NO415" s="1"/>
  <c r="LP415"/>
  <c r="NY415" s="1"/>
  <c r="KZ414"/>
  <c r="NW414" s="1"/>
  <c r="LL406"/>
  <c r="LO406"/>
  <c r="KP405"/>
  <c r="KR405" s="1"/>
  <c r="NV405" s="1"/>
  <c r="KL405"/>
  <c r="HV405"/>
  <c r="HR405"/>
  <c r="LX403"/>
  <c r="NZ403" s="1"/>
  <c r="JP394"/>
  <c r="JS394"/>
  <c r="HT373"/>
  <c r="HW373"/>
  <c r="GL371"/>
  <c r="LH455"/>
  <c r="NX455" s="1"/>
  <c r="KR450"/>
  <c r="NV450" s="1"/>
  <c r="JT450"/>
  <c r="NS450" s="1"/>
  <c r="IF450"/>
  <c r="NN450" s="1"/>
  <c r="JP449"/>
  <c r="JS449"/>
  <c r="IV447"/>
  <c r="NP447" s="1"/>
  <c r="IN445"/>
  <c r="NO445" s="1"/>
  <c r="IF432"/>
  <c r="NN432" s="1"/>
  <c r="JT429"/>
  <c r="NS429" s="1"/>
  <c r="IV429"/>
  <c r="NP429" s="1"/>
  <c r="MF427"/>
  <c r="OA427" s="1"/>
  <c r="MN425"/>
  <c r="OB425" s="1"/>
  <c r="LN425"/>
  <c r="LP425" s="1"/>
  <c r="NY425" s="1"/>
  <c r="LJ425"/>
  <c r="IU425"/>
  <c r="IR425"/>
  <c r="JP423"/>
  <c r="JS423"/>
  <c r="IF421"/>
  <c r="NN421" s="1"/>
  <c r="KJ415"/>
  <c r="NU415" s="1"/>
  <c r="LG389"/>
  <c r="LD389"/>
  <c r="JS382"/>
  <c r="JP382"/>
  <c r="HV375"/>
  <c r="HX375" s="1"/>
  <c r="NM375" s="1"/>
  <c r="HR375"/>
  <c r="MF413"/>
  <c r="OA413" s="1"/>
  <c r="HV413"/>
  <c r="HX413" s="1"/>
  <c r="NM413" s="1"/>
  <c r="HR413"/>
  <c r="KR410"/>
  <c r="NV410" s="1"/>
  <c r="GL391"/>
  <c r="JT378"/>
  <c r="NS378" s="1"/>
  <c r="IN374"/>
  <c r="NO374" s="1"/>
  <c r="IF371"/>
  <c r="NN371" s="1"/>
  <c r="JP357"/>
  <c r="JS357"/>
  <c r="HT347"/>
  <c r="HW347"/>
  <c r="IF411"/>
  <c r="NN411" s="1"/>
  <c r="IV408"/>
  <c r="NP408" s="1"/>
  <c r="LX399"/>
  <c r="NZ399" s="1"/>
  <c r="KN386"/>
  <c r="KQ386"/>
  <c r="LX379"/>
  <c r="NZ379" s="1"/>
  <c r="JS377"/>
  <c r="JP377"/>
  <c r="JS373"/>
  <c r="JP373"/>
  <c r="IN369"/>
  <c r="NO369" s="1"/>
  <c r="HV352"/>
  <c r="HX352" s="1"/>
  <c r="NM352" s="1"/>
  <c r="HR352"/>
  <c r="HT349"/>
  <c r="HW349"/>
  <c r="HV344"/>
  <c r="HX344" s="1"/>
  <c r="NM344" s="1"/>
  <c r="HR344"/>
  <c r="IN423"/>
  <c r="NO423" s="1"/>
  <c r="KZ417"/>
  <c r="NW417" s="1"/>
  <c r="KB417"/>
  <c r="NT417" s="1"/>
  <c r="LH411"/>
  <c r="NX411" s="1"/>
  <c r="KB411"/>
  <c r="NT411" s="1"/>
  <c r="GK396"/>
  <c r="KP395"/>
  <c r="KR395" s="1"/>
  <c r="NV395" s="1"/>
  <c r="KL395"/>
  <c r="MF379"/>
  <c r="OA379" s="1"/>
  <c r="KR374"/>
  <c r="NV374" s="1"/>
  <c r="KZ373"/>
  <c r="NW373" s="1"/>
  <c r="KB373"/>
  <c r="NT373" s="1"/>
  <c r="IV371"/>
  <c r="NP371" s="1"/>
  <c r="LH370"/>
  <c r="NX370" s="1"/>
  <c r="HV361"/>
  <c r="HR361"/>
  <c r="HV347"/>
  <c r="HR347"/>
  <c r="HT342"/>
  <c r="HW342"/>
  <c r="LH392"/>
  <c r="NX392" s="1"/>
  <c r="MF361"/>
  <c r="OA361" s="1"/>
  <c r="GK351"/>
  <c r="KZ351"/>
  <c r="NW351" s="1"/>
  <c r="KB351"/>
  <c r="NT351" s="1"/>
  <c r="MF350"/>
  <c r="OA350" s="1"/>
  <c r="IF350"/>
  <c r="NN350" s="1"/>
  <c r="KJ349"/>
  <c r="NU349" s="1"/>
  <c r="KZ346"/>
  <c r="NW346" s="1"/>
  <c r="KB346"/>
  <c r="NT346" s="1"/>
  <c r="KR389"/>
  <c r="NV389" s="1"/>
  <c r="KR383"/>
  <c r="NV383" s="1"/>
  <c r="KR368"/>
  <c r="NV368" s="1"/>
  <c r="IN366"/>
  <c r="NO366" s="1"/>
  <c r="NE366" s="1"/>
  <c r="KR364"/>
  <c r="NV364" s="1"/>
  <c r="KR361"/>
  <c r="NV361" s="1"/>
  <c r="IN361"/>
  <c r="NO361" s="1"/>
  <c r="IN359"/>
  <c r="NO359" s="1"/>
  <c r="JT358"/>
  <c r="NS358" s="1"/>
  <c r="LX355"/>
  <c r="NZ355" s="1"/>
  <c r="KZ350"/>
  <c r="NW350" s="1"/>
  <c r="KB350"/>
  <c r="NT350" s="1"/>
  <c r="IN350"/>
  <c r="NO350" s="1"/>
  <c r="IF348"/>
  <c r="NN348" s="1"/>
  <c r="JD344"/>
  <c r="NQ344" s="1"/>
  <c r="HV341"/>
  <c r="HX341" s="1"/>
  <c r="NM341" s="1"/>
  <c r="HR341"/>
  <c r="HT331"/>
  <c r="HW331"/>
  <c r="MB323"/>
  <c r="JP316"/>
  <c r="JS316"/>
  <c r="JP310"/>
  <c r="JS310"/>
  <c r="JP290"/>
  <c r="JS290"/>
  <c r="JP280"/>
  <c r="JS280"/>
  <c r="JP274"/>
  <c r="JS274"/>
  <c r="HT266"/>
  <c r="HW266"/>
  <c r="LH396"/>
  <c r="NX396" s="1"/>
  <c r="KR358"/>
  <c r="NV358" s="1"/>
  <c r="JL358"/>
  <c r="NR358" s="1"/>
  <c r="KR356"/>
  <c r="NV356" s="1"/>
  <c r="JD355"/>
  <c r="NQ355" s="1"/>
  <c r="MN354"/>
  <c r="OB354" s="1"/>
  <c r="LP354"/>
  <c r="NY354" s="1"/>
  <c r="IV354"/>
  <c r="NP354" s="1"/>
  <c r="GK349"/>
  <c r="IN349"/>
  <c r="NO349" s="1"/>
  <c r="JD346"/>
  <c r="NQ346" s="1"/>
  <c r="MN345"/>
  <c r="OB345" s="1"/>
  <c r="LP345"/>
  <c r="NY345" s="1"/>
  <c r="IV345"/>
  <c r="NP345" s="1"/>
  <c r="LH344"/>
  <c r="NX344" s="1"/>
  <c r="LX343"/>
  <c r="NZ343" s="1"/>
  <c r="HV339"/>
  <c r="HX339" s="1"/>
  <c r="NM339" s="1"/>
  <c r="HR339"/>
  <c r="HT330"/>
  <c r="HW330"/>
  <c r="JP328"/>
  <c r="JS328"/>
  <c r="JP326"/>
  <c r="JS326"/>
  <c r="JP298"/>
  <c r="JS298"/>
  <c r="JP286"/>
  <c r="JS286"/>
  <c r="JP282"/>
  <c r="JS282"/>
  <c r="JP273"/>
  <c r="JS273"/>
  <c r="LX380"/>
  <c r="NZ380" s="1"/>
  <c r="LX358"/>
  <c r="NZ358" s="1"/>
  <c r="LX357"/>
  <c r="NZ357" s="1"/>
  <c r="MF355"/>
  <c r="OA355" s="1"/>
  <c r="KJ354"/>
  <c r="NU354" s="1"/>
  <c r="JD354"/>
  <c r="NQ354" s="1"/>
  <c r="MN353"/>
  <c r="OB353" s="1"/>
  <c r="LP353"/>
  <c r="NY353" s="1"/>
  <c r="IV353"/>
  <c r="NP353" s="1"/>
  <c r="KZ347"/>
  <c r="NW347" s="1"/>
  <c r="KB347"/>
  <c r="NT347" s="1"/>
  <c r="IN347"/>
  <c r="NO347" s="1"/>
  <c r="MF346"/>
  <c r="OA346" s="1"/>
  <c r="IF346"/>
  <c r="NN346" s="1"/>
  <c r="LH342"/>
  <c r="NX342" s="1"/>
  <c r="LX341"/>
  <c r="NZ341" s="1"/>
  <c r="HT335"/>
  <c r="HW335"/>
  <c r="JP333"/>
  <c r="JS333"/>
  <c r="JP325"/>
  <c r="JS325"/>
  <c r="JP317"/>
  <c r="JS317"/>
  <c r="JP306"/>
  <c r="JS306"/>
  <c r="JP304"/>
  <c r="JS304"/>
  <c r="JP293"/>
  <c r="JS293"/>
  <c r="JP279"/>
  <c r="JS279"/>
  <c r="LH340"/>
  <c r="NX340" s="1"/>
  <c r="MN338"/>
  <c r="OB338" s="1"/>
  <c r="LP338"/>
  <c r="NY338" s="1"/>
  <c r="LP336"/>
  <c r="NY336" s="1"/>
  <c r="LX333"/>
  <c r="NZ333" s="1"/>
  <c r="IV333"/>
  <c r="NP333" s="1"/>
  <c r="LX322"/>
  <c r="NZ322" s="1"/>
  <c r="LX321"/>
  <c r="NZ321" s="1"/>
  <c r="KR318"/>
  <c r="NV318" s="1"/>
  <c r="KR316"/>
  <c r="NV316" s="1"/>
  <c r="LH315"/>
  <c r="NX315" s="1"/>
  <c r="JD314"/>
  <c r="NQ314" s="1"/>
  <c r="KR311"/>
  <c r="NV311" s="1"/>
  <c r="LX307"/>
  <c r="NZ307" s="1"/>
  <c r="LH302"/>
  <c r="NX302" s="1"/>
  <c r="KN275"/>
  <c r="KQ275"/>
  <c r="KJ333"/>
  <c r="NU333" s="1"/>
  <c r="KR332"/>
  <c r="NV332" s="1"/>
  <c r="KR330"/>
  <c r="NV330" s="1"/>
  <c r="JT330"/>
  <c r="NS330" s="1"/>
  <c r="IF330"/>
  <c r="NN330" s="1"/>
  <c r="KR328"/>
  <c r="NV328" s="1"/>
  <c r="JD317"/>
  <c r="NQ317" s="1"/>
  <c r="MN316"/>
  <c r="OB316" s="1"/>
  <c r="IV316"/>
  <c r="NP316" s="1"/>
  <c r="IN313"/>
  <c r="NO313" s="1"/>
  <c r="JT305"/>
  <c r="NS305" s="1"/>
  <c r="IN279"/>
  <c r="NO279" s="1"/>
  <c r="LG276"/>
  <c r="LD276"/>
  <c r="GL270"/>
  <c r="HV270"/>
  <c r="HX270" s="1"/>
  <c r="NM270" s="1"/>
  <c r="HR270"/>
  <c r="LG263"/>
  <c r="LD263"/>
  <c r="HT259"/>
  <c r="HW259"/>
  <c r="JP247"/>
  <c r="JS247"/>
  <c r="HT243"/>
  <c r="HW243"/>
  <c r="JP212"/>
  <c r="JS212"/>
  <c r="JP195"/>
  <c r="JS195"/>
  <c r="IN339"/>
  <c r="NO339" s="1"/>
  <c r="LH338"/>
  <c r="NX338" s="1"/>
  <c r="LH336"/>
  <c r="NX336" s="1"/>
  <c r="JT335"/>
  <c r="NS335" s="1"/>
  <c r="MF333"/>
  <c r="OA333" s="1"/>
  <c r="LP332"/>
  <c r="NY332" s="1"/>
  <c r="LX331"/>
  <c r="NZ331" s="1"/>
  <c r="IV331"/>
  <c r="NP331" s="1"/>
  <c r="LP330"/>
  <c r="NY330" s="1"/>
  <c r="LP329"/>
  <c r="NY329" s="1"/>
  <c r="LH317"/>
  <c r="NX317" s="1"/>
  <c r="KJ316"/>
  <c r="NU316" s="1"/>
  <c r="LX315"/>
  <c r="NZ315" s="1"/>
  <c r="IV315"/>
  <c r="NP315" s="1"/>
  <c r="LH307"/>
  <c r="NX307" s="1"/>
  <c r="IN305"/>
  <c r="NO305" s="1"/>
  <c r="KZ300"/>
  <c r="NW300" s="1"/>
  <c r="KB300"/>
  <c r="NT300" s="1"/>
  <c r="LX296"/>
  <c r="NZ296" s="1"/>
  <c r="IN294"/>
  <c r="NO294" s="1"/>
  <c r="KR292"/>
  <c r="NV292" s="1"/>
  <c r="KR288"/>
  <c r="NV288" s="1"/>
  <c r="IN286"/>
  <c r="NO286" s="1"/>
  <c r="KR284"/>
  <c r="NV284" s="1"/>
  <c r="IN282"/>
  <c r="NO282" s="1"/>
  <c r="LH280"/>
  <c r="NX280" s="1"/>
  <c r="GK266"/>
  <c r="JP249"/>
  <c r="JS249"/>
  <c r="HV245"/>
  <c r="HX245" s="1"/>
  <c r="NM245" s="1"/>
  <c r="HR245"/>
  <c r="HV239"/>
  <c r="HX239" s="1"/>
  <c r="NM239" s="1"/>
  <c r="HR239"/>
  <c r="JP237"/>
  <c r="JS237"/>
  <c r="JP231"/>
  <c r="JS231"/>
  <c r="JP223"/>
  <c r="JS223"/>
  <c r="JP219"/>
  <c r="JS219"/>
  <c r="JP215"/>
  <c r="JS215"/>
  <c r="JP211"/>
  <c r="JS211"/>
  <c r="JP207"/>
  <c r="JS207"/>
  <c r="KR338"/>
  <c r="NV338" s="1"/>
  <c r="JL338"/>
  <c r="NR338" s="1"/>
  <c r="KZ336"/>
  <c r="NW336" s="1"/>
  <c r="JT336"/>
  <c r="NS336" s="1"/>
  <c r="IF336"/>
  <c r="NN336" s="1"/>
  <c r="KR334"/>
  <c r="NV334" s="1"/>
  <c r="IN334"/>
  <c r="NO334" s="1"/>
  <c r="KJ330"/>
  <c r="NU330" s="1"/>
  <c r="KR325"/>
  <c r="NV325" s="1"/>
  <c r="KR322"/>
  <c r="NV322" s="1"/>
  <c r="JD319"/>
  <c r="NQ319" s="1"/>
  <c r="MN314"/>
  <c r="OB314" s="1"/>
  <c r="IV314"/>
  <c r="NP314" s="1"/>
  <c r="IN307"/>
  <c r="NO307" s="1"/>
  <c r="LH306"/>
  <c r="NX306" s="1"/>
  <c r="IF306"/>
  <c r="NN306" s="1"/>
  <c r="IN300"/>
  <c r="NO300" s="1"/>
  <c r="KR298"/>
  <c r="NV298" s="1"/>
  <c r="LX295"/>
  <c r="NZ295" s="1"/>
  <c r="LX293"/>
  <c r="NZ293" s="1"/>
  <c r="LX291"/>
  <c r="NZ291" s="1"/>
  <c r="IV291"/>
  <c r="NP291" s="1"/>
  <c r="LP290"/>
  <c r="NY290" s="1"/>
  <c r="LX289"/>
  <c r="NZ289" s="1"/>
  <c r="LX287"/>
  <c r="NZ287" s="1"/>
  <c r="LX285"/>
  <c r="NZ285" s="1"/>
  <c r="LX283"/>
  <c r="NZ283" s="1"/>
  <c r="LX281"/>
  <c r="NZ281" s="1"/>
  <c r="LH279"/>
  <c r="NX279" s="1"/>
  <c r="IN276"/>
  <c r="NO276" s="1"/>
  <c r="GK271"/>
  <c r="JP258"/>
  <c r="JS258"/>
  <c r="JP251"/>
  <c r="JS251"/>
  <c r="JP244"/>
  <c r="JS244"/>
  <c r="JP226"/>
  <c r="JS226"/>
  <c r="JP210"/>
  <c r="JS210"/>
  <c r="JP197"/>
  <c r="JS197"/>
  <c r="LP245"/>
  <c r="NY245" s="1"/>
  <c r="LX244"/>
  <c r="NZ244" s="1"/>
  <c r="LH240"/>
  <c r="NX240" s="1"/>
  <c r="KR226"/>
  <c r="NV226" s="1"/>
  <c r="LX207"/>
  <c r="NZ207" s="1"/>
  <c r="LX204"/>
  <c r="NZ204" s="1"/>
  <c r="KJ194"/>
  <c r="NU194" s="1"/>
  <c r="KR276"/>
  <c r="NV276" s="1"/>
  <c r="KR261"/>
  <c r="NV261" s="1"/>
  <c r="JL261"/>
  <c r="NR261" s="1"/>
  <c r="KJ260"/>
  <c r="NU260" s="1"/>
  <c r="JD258"/>
  <c r="NQ258" s="1"/>
  <c r="KR252"/>
  <c r="NV252" s="1"/>
  <c r="IN252"/>
  <c r="NO252" s="1"/>
  <c r="KZ248"/>
  <c r="NW248" s="1"/>
  <c r="KB248"/>
  <c r="NT248" s="1"/>
  <c r="KR239"/>
  <c r="NV239" s="1"/>
  <c r="IN239"/>
  <c r="NO239" s="1"/>
  <c r="LX233"/>
  <c r="NZ233" s="1"/>
  <c r="IN200"/>
  <c r="IN196"/>
  <c r="NO196" s="1"/>
  <c r="NE196" s="1"/>
  <c r="HT193"/>
  <c r="HW193"/>
  <c r="HT188"/>
  <c r="HW188"/>
  <c r="JP181"/>
  <c r="JS181"/>
  <c r="KR272"/>
  <c r="NV272" s="1"/>
  <c r="JD266"/>
  <c r="NQ266" s="1"/>
  <c r="LH260"/>
  <c r="NX260" s="1"/>
  <c r="LH258"/>
  <c r="NX258" s="1"/>
  <c r="IN255"/>
  <c r="NO255" s="1"/>
  <c r="LH242"/>
  <c r="NX242" s="1"/>
  <c r="JT242"/>
  <c r="NS242" s="1"/>
  <c r="IN235"/>
  <c r="NO235" s="1"/>
  <c r="LH207"/>
  <c r="NX207" s="1"/>
  <c r="LH205"/>
  <c r="NX205" s="1"/>
  <c r="HV192"/>
  <c r="HX192" s="1"/>
  <c r="NM192" s="1"/>
  <c r="HR192"/>
  <c r="JP190"/>
  <c r="JS190"/>
  <c r="HV185"/>
  <c r="HX185" s="1"/>
  <c r="NM185" s="1"/>
  <c r="HR185"/>
  <c r="HV180"/>
  <c r="HX180" s="1"/>
  <c r="NM180" s="1"/>
  <c r="HR180"/>
  <c r="HV173"/>
  <c r="HX173" s="1"/>
  <c r="NM173" s="1"/>
  <c r="HR173"/>
  <c r="JS168"/>
  <c r="JP168"/>
  <c r="GL158"/>
  <c r="GL154"/>
  <c r="GL146"/>
  <c r="GL131"/>
  <c r="JS127"/>
  <c r="JP127"/>
  <c r="LP266"/>
  <c r="NY266" s="1"/>
  <c r="LH262"/>
  <c r="NX262" s="1"/>
  <c r="KJ261"/>
  <c r="NU261" s="1"/>
  <c r="KR260"/>
  <c r="NV260" s="1"/>
  <c r="IN260"/>
  <c r="NO260" s="1"/>
  <c r="LX256"/>
  <c r="NZ256" s="1"/>
  <c r="LX255"/>
  <c r="NZ255" s="1"/>
  <c r="IV255"/>
  <c r="NP255" s="1"/>
  <c r="KR253"/>
  <c r="NV253" s="1"/>
  <c r="LH246"/>
  <c r="NX246" s="1"/>
  <c r="KR244"/>
  <c r="NV244" s="1"/>
  <c r="IN244"/>
  <c r="NO244" s="1"/>
  <c r="LX243"/>
  <c r="NZ243" s="1"/>
  <c r="KR241"/>
  <c r="NV241" s="1"/>
  <c r="IN241"/>
  <c r="NO241" s="1"/>
  <c r="KJ240"/>
  <c r="NU240" s="1"/>
  <c r="LX238"/>
  <c r="NZ238" s="1"/>
  <c r="LX237"/>
  <c r="NZ237" s="1"/>
  <c r="LX235"/>
  <c r="NZ235" s="1"/>
  <c r="LH234"/>
  <c r="NX234" s="1"/>
  <c r="IF234"/>
  <c r="NN234" s="1"/>
  <c r="LH230"/>
  <c r="NX230" s="1"/>
  <c r="MN227"/>
  <c r="OB227" s="1"/>
  <c r="LP227"/>
  <c r="NY227" s="1"/>
  <c r="IV227"/>
  <c r="NP227" s="1"/>
  <c r="LH226"/>
  <c r="NX226" s="1"/>
  <c r="IF226"/>
  <c r="NN226" s="1"/>
  <c r="LH223"/>
  <c r="NX223" s="1"/>
  <c r="JT221"/>
  <c r="NS221" s="1"/>
  <c r="LH219"/>
  <c r="NX219" s="1"/>
  <c r="JT217"/>
  <c r="NS217" s="1"/>
  <c r="MF216"/>
  <c r="OA216" s="1"/>
  <c r="LH212"/>
  <c r="NX212" s="1"/>
  <c r="LH208"/>
  <c r="NX208" s="1"/>
  <c r="IN206"/>
  <c r="NO206" s="1"/>
  <c r="KR204"/>
  <c r="NV204" s="1"/>
  <c r="LH202"/>
  <c r="NX202" s="1"/>
  <c r="MN194"/>
  <c r="OB194" s="1"/>
  <c r="LP194"/>
  <c r="NY194" s="1"/>
  <c r="IV194"/>
  <c r="NP194" s="1"/>
  <c r="MF193"/>
  <c r="OA193" s="1"/>
  <c r="HT191"/>
  <c r="HW191"/>
  <c r="JP189"/>
  <c r="JS189"/>
  <c r="HT179"/>
  <c r="HW179"/>
  <c r="JP169"/>
  <c r="JS169"/>
  <c r="JP151"/>
  <c r="JS151"/>
  <c r="JP121"/>
  <c r="JS121"/>
  <c r="KJ168"/>
  <c r="NU168" s="1"/>
  <c r="LG164"/>
  <c r="LD164"/>
  <c r="JS146"/>
  <c r="JP146"/>
  <c r="GK139"/>
  <c r="LG127"/>
  <c r="LD127"/>
  <c r="HV125"/>
  <c r="HX125" s="1"/>
  <c r="NM125" s="1"/>
  <c r="HR125"/>
  <c r="GL123"/>
  <c r="KR186"/>
  <c r="NV186" s="1"/>
  <c r="KR181"/>
  <c r="NV181" s="1"/>
  <c r="JT178"/>
  <c r="NS178" s="1"/>
  <c r="GL176"/>
  <c r="IN174"/>
  <c r="NO174" s="1"/>
  <c r="KP169"/>
  <c r="KR169" s="1"/>
  <c r="NV169" s="1"/>
  <c r="KL169"/>
  <c r="IF168"/>
  <c r="NN168" s="1"/>
  <c r="KX166"/>
  <c r="KZ166" s="1"/>
  <c r="NW166" s="1"/>
  <c r="KT166"/>
  <c r="ID166"/>
  <c r="IF166" s="1"/>
  <c r="NN166" s="1"/>
  <c r="HZ166"/>
  <c r="KR165"/>
  <c r="NV165" s="1"/>
  <c r="IN153"/>
  <c r="NO153" s="1"/>
  <c r="KB151"/>
  <c r="NT151" s="1"/>
  <c r="JS150"/>
  <c r="JP150"/>
  <c r="LG143"/>
  <c r="LD143"/>
  <c r="LX130"/>
  <c r="NZ130" s="1"/>
  <c r="MF129"/>
  <c r="OA129" s="1"/>
  <c r="LO127"/>
  <c r="LL127"/>
  <c r="JD127"/>
  <c r="NQ127" s="1"/>
  <c r="KB121"/>
  <c r="NT121" s="1"/>
  <c r="JP116"/>
  <c r="JS116"/>
  <c r="JP111"/>
  <c r="JS111"/>
  <c r="HT106"/>
  <c r="HW106"/>
  <c r="JP100"/>
  <c r="JS100"/>
  <c r="JP96"/>
  <c r="JS96"/>
  <c r="JP92"/>
  <c r="JS92"/>
  <c r="HT70"/>
  <c r="HW70"/>
  <c r="JP61"/>
  <c r="JS61"/>
  <c r="JT193"/>
  <c r="NS193" s="1"/>
  <c r="LH191"/>
  <c r="NX191" s="1"/>
  <c r="LH185"/>
  <c r="NX185" s="1"/>
  <c r="IV184"/>
  <c r="NP184" s="1"/>
  <c r="LH179"/>
  <c r="NX179" s="1"/>
  <c r="IN177"/>
  <c r="NO177" s="1"/>
  <c r="JD175"/>
  <c r="NQ175" s="1"/>
  <c r="IV174"/>
  <c r="NP174" s="1"/>
  <c r="JD173"/>
  <c r="NQ173" s="1"/>
  <c r="IV172"/>
  <c r="NP172" s="1"/>
  <c r="KR170"/>
  <c r="NV170" s="1"/>
  <c r="LX166"/>
  <c r="NZ166" s="1"/>
  <c r="IT153"/>
  <c r="IV153" s="1"/>
  <c r="NP153" s="1"/>
  <c r="IP153"/>
  <c r="JD151"/>
  <c r="NQ151" s="1"/>
  <c r="LG149"/>
  <c r="LD149"/>
  <c r="JT139"/>
  <c r="NS139" s="1"/>
  <c r="KP128"/>
  <c r="KR128" s="1"/>
  <c r="NV128" s="1"/>
  <c r="KL128"/>
  <c r="LN126"/>
  <c r="LP126" s="1"/>
  <c r="NY126" s="1"/>
  <c r="LJ126"/>
  <c r="JD121"/>
  <c r="NQ121" s="1"/>
  <c r="KQ120"/>
  <c r="KN120"/>
  <c r="HV108"/>
  <c r="HX108" s="1"/>
  <c r="NM108" s="1"/>
  <c r="HR108"/>
  <c r="JP91"/>
  <c r="JS91"/>
  <c r="JP89"/>
  <c r="JS89"/>
  <c r="KR189"/>
  <c r="NV189" s="1"/>
  <c r="IN189"/>
  <c r="NO189" s="1"/>
  <c r="LX188"/>
  <c r="NZ188" s="1"/>
  <c r="KR182"/>
  <c r="NV182" s="1"/>
  <c r="IN182"/>
  <c r="NO182" s="1"/>
  <c r="KJ181"/>
  <c r="NU181" s="1"/>
  <c r="KZ180"/>
  <c r="NW180" s="1"/>
  <c r="KB180"/>
  <c r="NT180" s="1"/>
  <c r="IV178"/>
  <c r="NP178" s="1"/>
  <c r="KR177"/>
  <c r="NV177" s="1"/>
  <c r="KZ176"/>
  <c r="NW176" s="1"/>
  <c r="LH175"/>
  <c r="NX175" s="1"/>
  <c r="HX175"/>
  <c r="NM175" s="1"/>
  <c r="KJ174"/>
  <c r="NU174" s="1"/>
  <c r="JD174"/>
  <c r="NQ174" s="1"/>
  <c r="KQ172"/>
  <c r="KN172"/>
  <c r="MN171"/>
  <c r="OB171" s="1"/>
  <c r="JS170"/>
  <c r="JP170"/>
  <c r="LX168"/>
  <c r="NZ168" s="1"/>
  <c r="KZ160"/>
  <c r="NW160" s="1"/>
  <c r="LP159"/>
  <c r="NY159" s="1"/>
  <c r="LH157"/>
  <c r="NX157" s="1"/>
  <c r="LG155"/>
  <c r="LD155"/>
  <c r="JD153"/>
  <c r="NQ153" s="1"/>
  <c r="JS144"/>
  <c r="JP144"/>
  <c r="GL141"/>
  <c r="LX140"/>
  <c r="NZ140" s="1"/>
  <c r="KQ135"/>
  <c r="KN135"/>
  <c r="KR130"/>
  <c r="NV130" s="1"/>
  <c r="MN129"/>
  <c r="OB129" s="1"/>
  <c r="KY129"/>
  <c r="KV129"/>
  <c r="HR121"/>
  <c r="HV121"/>
  <c r="HX121" s="1"/>
  <c r="NM121" s="1"/>
  <c r="JP118"/>
  <c r="JS118"/>
  <c r="HT111"/>
  <c r="HW111"/>
  <c r="JP88"/>
  <c r="JS88"/>
  <c r="JP76"/>
  <c r="JS76"/>
  <c r="HV71"/>
  <c r="HR71"/>
  <c r="JP67"/>
  <c r="JS67"/>
  <c r="LQ586"/>
  <c r="LV586" s="1"/>
  <c r="LV20"/>
  <c r="LR20"/>
  <c r="LR586" s="1"/>
  <c r="JO586"/>
  <c r="JP20"/>
  <c r="GG586"/>
  <c r="GK155"/>
  <c r="KZ151"/>
  <c r="NW151" s="1"/>
  <c r="KJ151"/>
  <c r="NU151" s="1"/>
  <c r="GK147"/>
  <c r="GK125"/>
  <c r="IN101"/>
  <c r="NO101" s="1"/>
  <c r="IN73"/>
  <c r="NO73" s="1"/>
  <c r="JT70"/>
  <c r="NS70" s="1"/>
  <c r="JP42"/>
  <c r="JS42"/>
  <c r="HT37"/>
  <c r="HW37"/>
  <c r="JP24"/>
  <c r="JS24"/>
  <c r="LI586"/>
  <c r="LN586" s="1"/>
  <c r="LJ20"/>
  <c r="IO586"/>
  <c r="IT586" s="1"/>
  <c r="IP20"/>
  <c r="GF586"/>
  <c r="IN165"/>
  <c r="NO165" s="1"/>
  <c r="JD108"/>
  <c r="NQ108" s="1"/>
  <c r="LH105"/>
  <c r="NX105" s="1"/>
  <c r="LH100"/>
  <c r="NX100" s="1"/>
  <c r="LH99"/>
  <c r="NX99" s="1"/>
  <c r="LH98"/>
  <c r="NX98" s="1"/>
  <c r="GK96"/>
  <c r="IN96"/>
  <c r="NO96" s="1"/>
  <c r="IN94"/>
  <c r="NO94" s="1"/>
  <c r="IN86"/>
  <c r="NO86" s="1"/>
  <c r="IN80"/>
  <c r="NO80" s="1"/>
  <c r="IN78"/>
  <c r="NO78" s="1"/>
  <c r="IN76"/>
  <c r="NO76" s="1"/>
  <c r="IN74"/>
  <c r="NO74" s="1"/>
  <c r="LH72"/>
  <c r="NX72" s="1"/>
  <c r="IN67"/>
  <c r="NO67" s="1"/>
  <c r="IN63"/>
  <c r="NO63" s="1"/>
  <c r="LH59"/>
  <c r="NX59" s="1"/>
  <c r="JP56"/>
  <c r="JS56"/>
  <c r="JP52"/>
  <c r="JS52"/>
  <c r="HV48"/>
  <c r="HX48" s="1"/>
  <c r="NM48" s="1"/>
  <c r="HR48"/>
  <c r="HV36"/>
  <c r="HX36" s="1"/>
  <c r="NM36" s="1"/>
  <c r="HR36"/>
  <c r="JU586"/>
  <c r="JZ586" s="1"/>
  <c r="JV20"/>
  <c r="JV586" s="1"/>
  <c r="GK161"/>
  <c r="IN133"/>
  <c r="NO133" s="1"/>
  <c r="LH131"/>
  <c r="NX131" s="1"/>
  <c r="LH116"/>
  <c r="NX116" s="1"/>
  <c r="LH112"/>
  <c r="NX112" s="1"/>
  <c r="LH111"/>
  <c r="NX111" s="1"/>
  <c r="IF111"/>
  <c r="NN111" s="1"/>
  <c r="LH108"/>
  <c r="NX108" s="1"/>
  <c r="IF108"/>
  <c r="NN108" s="1"/>
  <c r="LH107"/>
  <c r="NX107" s="1"/>
  <c r="IF107"/>
  <c r="NN107" s="1"/>
  <c r="GK105"/>
  <c r="IN105"/>
  <c r="NO105" s="1"/>
  <c r="KR103"/>
  <c r="NV103" s="1"/>
  <c r="KR99"/>
  <c r="NV99" s="1"/>
  <c r="IN99"/>
  <c r="NO99" s="1"/>
  <c r="LH87"/>
  <c r="NX87" s="1"/>
  <c r="LX86"/>
  <c r="NZ86" s="1"/>
  <c r="LX85"/>
  <c r="NZ85" s="1"/>
  <c r="LH82"/>
  <c r="NX82" s="1"/>
  <c r="KR72"/>
  <c r="NV72" s="1"/>
  <c r="GK61"/>
  <c r="IN61"/>
  <c r="NO61" s="1"/>
  <c r="KR59"/>
  <c r="NV59" s="1"/>
  <c r="HT57"/>
  <c r="HW57"/>
  <c r="JP55"/>
  <c r="JS55"/>
  <c r="HV50"/>
  <c r="HR50"/>
  <c r="JP48"/>
  <c r="JS48"/>
  <c r="MG586"/>
  <c r="ML586" s="1"/>
  <c r="MH20"/>
  <c r="MH586" s="1"/>
  <c r="JE586"/>
  <c r="JJ586" s="1"/>
  <c r="JF20"/>
  <c r="JF586" s="1"/>
  <c r="GH586"/>
  <c r="MA586"/>
  <c r="GK54"/>
  <c r="IN54"/>
  <c r="NO54" s="1"/>
  <c r="IN52"/>
  <c r="NO52" s="1"/>
  <c r="IN48"/>
  <c r="NO48" s="1"/>
  <c r="IN44"/>
  <c r="NO44" s="1"/>
  <c r="IN40"/>
  <c r="NO40" s="1"/>
  <c r="IN31"/>
  <c r="NO31" s="1"/>
  <c r="IN29"/>
  <c r="NO29" s="1"/>
  <c r="NE29" s="1"/>
  <c r="IN32"/>
  <c r="NO32" s="1"/>
  <c r="GK24"/>
  <c r="IN24"/>
  <c r="NO24" s="1"/>
  <c r="KJ55"/>
  <c r="NU55" s="1"/>
  <c r="MF50"/>
  <c r="OA50" s="1"/>
  <c r="JT50"/>
  <c r="NS50" s="1"/>
  <c r="IF50"/>
  <c r="NN50" s="1"/>
  <c r="KZ35"/>
  <c r="NW35" s="1"/>
  <c r="KB35"/>
  <c r="NT35" s="1"/>
  <c r="LH33"/>
  <c r="NX33" s="1"/>
  <c r="LX25"/>
  <c r="NZ25" s="1"/>
  <c r="LX23"/>
  <c r="NZ23" s="1"/>
  <c r="JP584"/>
  <c r="JS584"/>
  <c r="IN585"/>
  <c r="NO585" s="1"/>
  <c r="JP581"/>
  <c r="JS581"/>
  <c r="LX582"/>
  <c r="NZ582" s="1"/>
  <c r="LH579"/>
  <c r="NX579" s="1"/>
  <c r="JP577"/>
  <c r="JS577"/>
  <c r="KP574"/>
  <c r="KR574" s="1"/>
  <c r="NV574" s="1"/>
  <c r="KL574"/>
  <c r="LH578"/>
  <c r="NX578" s="1"/>
  <c r="HT572"/>
  <c r="HW572"/>
  <c r="HV573"/>
  <c r="HR573"/>
  <c r="JP571"/>
  <c r="JS571"/>
  <c r="GK571"/>
  <c r="KZ571"/>
  <c r="NW571" s="1"/>
  <c r="IN571"/>
  <c r="NO571" s="1"/>
  <c r="IT570"/>
  <c r="IP570"/>
  <c r="IT566"/>
  <c r="IP566"/>
  <c r="IN568"/>
  <c r="NO568" s="1"/>
  <c r="JP562"/>
  <c r="JS562"/>
  <c r="JT565"/>
  <c r="NS565" s="1"/>
  <c r="JT563"/>
  <c r="NS563" s="1"/>
  <c r="HT559"/>
  <c r="HW559"/>
  <c r="LX565"/>
  <c r="NZ565" s="1"/>
  <c r="LP564"/>
  <c r="NY564" s="1"/>
  <c r="LX563"/>
  <c r="NZ563" s="1"/>
  <c r="IV563"/>
  <c r="NP563" s="1"/>
  <c r="LL561"/>
  <c r="LO561"/>
  <c r="IE560"/>
  <c r="IB560"/>
  <c r="HV561"/>
  <c r="HX561" s="1"/>
  <c r="NM561" s="1"/>
  <c r="HR561"/>
  <c r="MF558"/>
  <c r="OA558" s="1"/>
  <c r="JP553"/>
  <c r="JS553"/>
  <c r="KR564"/>
  <c r="NV564" s="1"/>
  <c r="IN564"/>
  <c r="NO564" s="1"/>
  <c r="IN562"/>
  <c r="NO562" s="1"/>
  <c r="JP560"/>
  <c r="JS560"/>
  <c r="KJ559"/>
  <c r="NU559" s="1"/>
  <c r="HV557"/>
  <c r="HX557" s="1"/>
  <c r="NM557" s="1"/>
  <c r="HR557"/>
  <c r="LD561"/>
  <c r="LG561"/>
  <c r="LH558"/>
  <c r="NX558" s="1"/>
  <c r="KB558"/>
  <c r="NT558" s="1"/>
  <c r="LP556"/>
  <c r="NY556" s="1"/>
  <c r="HT556"/>
  <c r="HW556"/>
  <c r="KL546"/>
  <c r="KP546"/>
  <c r="KR546" s="1"/>
  <c r="NV546" s="1"/>
  <c r="JT551"/>
  <c r="NS551" s="1"/>
  <c r="MN553"/>
  <c r="OB553" s="1"/>
  <c r="IN552"/>
  <c r="NO552" s="1"/>
  <c r="LH550"/>
  <c r="NX550" s="1"/>
  <c r="JT547"/>
  <c r="NS547" s="1"/>
  <c r="HT540"/>
  <c r="HW540"/>
  <c r="HT538"/>
  <c r="HW538"/>
  <c r="KJ551"/>
  <c r="NU551" s="1"/>
  <c r="LD547"/>
  <c r="LG547"/>
  <c r="LX546"/>
  <c r="NZ546" s="1"/>
  <c r="IN542"/>
  <c r="NO542" s="1"/>
  <c r="GK545"/>
  <c r="IN545"/>
  <c r="NO545" s="1"/>
  <c r="GK540"/>
  <c r="IN540"/>
  <c r="NO540" s="1"/>
  <c r="JP537"/>
  <c r="JS537"/>
  <c r="JP536"/>
  <c r="JS536"/>
  <c r="LX545"/>
  <c r="NZ545" s="1"/>
  <c r="IN544"/>
  <c r="NO544" s="1"/>
  <c r="MN540"/>
  <c r="OB540" s="1"/>
  <c r="LP540"/>
  <c r="NY540" s="1"/>
  <c r="IV540"/>
  <c r="NP540" s="1"/>
  <c r="MF538"/>
  <c r="OA538" s="1"/>
  <c r="JT538"/>
  <c r="NS538" s="1"/>
  <c r="IF538"/>
  <c r="NN538" s="1"/>
  <c r="JP530"/>
  <c r="JS530"/>
  <c r="GL528"/>
  <c r="LG528"/>
  <c r="LD528"/>
  <c r="IN528"/>
  <c r="NO528" s="1"/>
  <c r="GK535"/>
  <c r="LH533"/>
  <c r="NX533" s="1"/>
  <c r="GL526"/>
  <c r="JP515"/>
  <c r="JS515"/>
  <c r="HT513"/>
  <c r="HW513"/>
  <c r="KR536"/>
  <c r="NV536" s="1"/>
  <c r="IF536"/>
  <c r="NN536" s="1"/>
  <c r="MN535"/>
  <c r="OB535" s="1"/>
  <c r="LP535"/>
  <c r="NY535" s="1"/>
  <c r="IV535"/>
  <c r="NP535" s="1"/>
  <c r="LP534"/>
  <c r="NY534" s="1"/>
  <c r="KR532"/>
  <c r="NV532" s="1"/>
  <c r="LH530"/>
  <c r="NX530" s="1"/>
  <c r="JP528"/>
  <c r="JS528"/>
  <c r="JP525"/>
  <c r="JS525"/>
  <c r="LX515"/>
  <c r="NZ515" s="1"/>
  <c r="JS509"/>
  <c r="JP509"/>
  <c r="JT520"/>
  <c r="NS520" s="1"/>
  <c r="JT517"/>
  <c r="NS517" s="1"/>
  <c r="IN516"/>
  <c r="NO516" s="1"/>
  <c r="MF513"/>
  <c r="OA513" s="1"/>
  <c r="JP495"/>
  <c r="JS495"/>
  <c r="LX519"/>
  <c r="NZ519" s="1"/>
  <c r="IN517"/>
  <c r="NO517" s="1"/>
  <c r="JP499"/>
  <c r="JS499"/>
  <c r="JP494"/>
  <c r="JS494"/>
  <c r="KZ518"/>
  <c r="NW518" s="1"/>
  <c r="KB518"/>
  <c r="NT518" s="1"/>
  <c r="LP517"/>
  <c r="NY517" s="1"/>
  <c r="KJ514"/>
  <c r="NU514" s="1"/>
  <c r="LX513"/>
  <c r="NZ513" s="1"/>
  <c r="IN510"/>
  <c r="NO510" s="1"/>
  <c r="LN500"/>
  <c r="LP500" s="1"/>
  <c r="NY500" s="1"/>
  <c r="LJ500"/>
  <c r="JP498"/>
  <c r="JS498"/>
  <c r="HV493"/>
  <c r="HR493"/>
  <c r="JD507"/>
  <c r="NQ507" s="1"/>
  <c r="JT504"/>
  <c r="NS504" s="1"/>
  <c r="KX492"/>
  <c r="KZ492" s="1"/>
  <c r="NW492" s="1"/>
  <c r="KT492"/>
  <c r="GL508"/>
  <c r="KR508"/>
  <c r="NV508" s="1"/>
  <c r="GK500"/>
  <c r="LN492"/>
  <c r="LP492" s="1"/>
  <c r="NY492" s="1"/>
  <c r="LJ492"/>
  <c r="HT484"/>
  <c r="HW484"/>
  <c r="HT480"/>
  <c r="HW480"/>
  <c r="JP489"/>
  <c r="JS489"/>
  <c r="HT487"/>
  <c r="HW487"/>
  <c r="HV485"/>
  <c r="HX485" s="1"/>
  <c r="NM485" s="1"/>
  <c r="HR485"/>
  <c r="LH504"/>
  <c r="NX504" s="1"/>
  <c r="JD504"/>
  <c r="NQ504" s="1"/>
  <c r="LH503"/>
  <c r="NX503" s="1"/>
  <c r="LX501"/>
  <c r="NZ501" s="1"/>
  <c r="LP496"/>
  <c r="NY496" s="1"/>
  <c r="LX495"/>
  <c r="NZ495" s="1"/>
  <c r="IN495"/>
  <c r="NO495" s="1"/>
  <c r="KR493"/>
  <c r="NV493" s="1"/>
  <c r="IN493"/>
  <c r="NO493" s="1"/>
  <c r="HV484"/>
  <c r="HR484"/>
  <c r="HT482"/>
  <c r="HW482"/>
  <c r="JP480"/>
  <c r="JS480"/>
  <c r="IN492"/>
  <c r="NO492" s="1"/>
  <c r="HT465"/>
  <c r="HW465"/>
  <c r="LH489"/>
  <c r="NX489" s="1"/>
  <c r="LH488"/>
  <c r="NX488" s="1"/>
  <c r="JT479"/>
  <c r="NS479" s="1"/>
  <c r="GK477"/>
  <c r="IN477"/>
  <c r="NO477" s="1"/>
  <c r="JP470"/>
  <c r="JS470"/>
  <c r="JP459"/>
  <c r="JS459"/>
  <c r="KZ489"/>
  <c r="NW489" s="1"/>
  <c r="KB489"/>
  <c r="NT489" s="1"/>
  <c r="KZ479"/>
  <c r="NW479" s="1"/>
  <c r="IN479"/>
  <c r="NO479" s="1"/>
  <c r="HT460"/>
  <c r="HW460"/>
  <c r="GK471"/>
  <c r="IN471"/>
  <c r="NO471" s="1"/>
  <c r="JT463"/>
  <c r="NS463" s="1"/>
  <c r="GL447"/>
  <c r="HT442"/>
  <c r="HW442"/>
  <c r="HT435"/>
  <c r="HW435"/>
  <c r="JP428"/>
  <c r="JS428"/>
  <c r="LH473"/>
  <c r="NX473" s="1"/>
  <c r="LH465"/>
  <c r="NX465" s="1"/>
  <c r="HX464"/>
  <c r="NM464" s="1"/>
  <c r="LX463"/>
  <c r="NZ463" s="1"/>
  <c r="JL463"/>
  <c r="NR463" s="1"/>
  <c r="JP457"/>
  <c r="JS457"/>
  <c r="HT455"/>
  <c r="HW455"/>
  <c r="KR475"/>
  <c r="NV475" s="1"/>
  <c r="LX474"/>
  <c r="NZ474" s="1"/>
  <c r="JL474"/>
  <c r="NR474" s="1"/>
  <c r="LH469"/>
  <c r="NX469" s="1"/>
  <c r="LH468"/>
  <c r="NX468" s="1"/>
  <c r="IF468"/>
  <c r="NN468" s="1"/>
  <c r="MF467"/>
  <c r="OA467" s="1"/>
  <c r="MF466"/>
  <c r="OA466" s="1"/>
  <c r="KR464"/>
  <c r="NV464" s="1"/>
  <c r="IN464"/>
  <c r="NO464" s="1"/>
  <c r="IV463"/>
  <c r="NP463" s="1"/>
  <c r="LP462"/>
  <c r="NY462" s="1"/>
  <c r="KJ460"/>
  <c r="NU460" s="1"/>
  <c r="LN458"/>
  <c r="LP458" s="1"/>
  <c r="NY458" s="1"/>
  <c r="LJ458"/>
  <c r="GL445"/>
  <c r="HR442"/>
  <c r="HV442"/>
  <c r="HR439"/>
  <c r="HV439"/>
  <c r="HV435"/>
  <c r="HR435"/>
  <c r="MF456"/>
  <c r="OA456" s="1"/>
  <c r="LD450"/>
  <c r="LG450"/>
  <c r="JT444"/>
  <c r="NS444" s="1"/>
  <c r="HV444"/>
  <c r="HX444" s="1"/>
  <c r="NM444" s="1"/>
  <c r="HR444"/>
  <c r="IN441"/>
  <c r="NO441" s="1"/>
  <c r="IT440"/>
  <c r="IV440" s="1"/>
  <c r="NP440" s="1"/>
  <c r="IP440"/>
  <c r="JS438"/>
  <c r="JP438"/>
  <c r="IN431"/>
  <c r="NO431" s="1"/>
  <c r="IN458"/>
  <c r="NO458" s="1"/>
  <c r="IN453"/>
  <c r="NO453" s="1"/>
  <c r="IE449"/>
  <c r="IB449"/>
  <c r="KP448"/>
  <c r="KR448" s="1"/>
  <c r="NV448" s="1"/>
  <c r="KL448"/>
  <c r="KR445"/>
  <c r="NV445" s="1"/>
  <c r="HW445"/>
  <c r="HT445"/>
  <c r="ID435"/>
  <c r="IF435" s="1"/>
  <c r="NN435" s="1"/>
  <c r="HZ435"/>
  <c r="MF431"/>
  <c r="OA431" s="1"/>
  <c r="JS430"/>
  <c r="JP430"/>
  <c r="IN428"/>
  <c r="NO428" s="1"/>
  <c r="JP412"/>
  <c r="JS412"/>
  <c r="JP407"/>
  <c r="JS407"/>
  <c r="LH457"/>
  <c r="NX457" s="1"/>
  <c r="IN456"/>
  <c r="NO456" s="1"/>
  <c r="LD454"/>
  <c r="LG454"/>
  <c r="IV453"/>
  <c r="NP453" s="1"/>
  <c r="LN449"/>
  <c r="LP449" s="1"/>
  <c r="NY449" s="1"/>
  <c r="LJ449"/>
  <c r="LX443"/>
  <c r="NZ443" s="1"/>
  <c r="JS442"/>
  <c r="JP442"/>
  <c r="IE441"/>
  <c r="IB441"/>
  <c r="JD439"/>
  <c r="NQ439" s="1"/>
  <c r="JP439"/>
  <c r="JS439"/>
  <c r="IF438"/>
  <c r="NN438" s="1"/>
  <c r="LH433"/>
  <c r="NX433" s="1"/>
  <c r="HW431"/>
  <c r="HT431"/>
  <c r="IT428"/>
  <c r="IV428" s="1"/>
  <c r="NP428" s="1"/>
  <c r="IP428"/>
  <c r="KJ426"/>
  <c r="NU426" s="1"/>
  <c r="GL424"/>
  <c r="JP420"/>
  <c r="JS420"/>
  <c r="HT415"/>
  <c r="HW415"/>
  <c r="JP410"/>
  <c r="JS410"/>
  <c r="HT405"/>
  <c r="HW405"/>
  <c r="LN451"/>
  <c r="LP451" s="1"/>
  <c r="NY451" s="1"/>
  <c r="LJ451"/>
  <c r="IV448"/>
  <c r="NP448" s="1"/>
  <c r="LX446"/>
  <c r="NZ446" s="1"/>
  <c r="JL446"/>
  <c r="NR446" s="1"/>
  <c r="KJ444"/>
  <c r="NU444" s="1"/>
  <c r="KR439"/>
  <c r="NV439" s="1"/>
  <c r="LX438"/>
  <c r="NZ438" s="1"/>
  <c r="LN429"/>
  <c r="LP429" s="1"/>
  <c r="NY429" s="1"/>
  <c r="LJ429"/>
  <c r="KJ429"/>
  <c r="NU429" s="1"/>
  <c r="JS415"/>
  <c r="JP415"/>
  <c r="GL412"/>
  <c r="IT410"/>
  <c r="IV410" s="1"/>
  <c r="NP410" s="1"/>
  <c r="IP410"/>
  <c r="LX441"/>
  <c r="NZ441" s="1"/>
  <c r="IF439"/>
  <c r="NN439" s="1"/>
  <c r="JD438"/>
  <c r="NQ438" s="1"/>
  <c r="MN436"/>
  <c r="OB436" s="1"/>
  <c r="LH436"/>
  <c r="NX436" s="1"/>
  <c r="MN431"/>
  <c r="OB431" s="1"/>
  <c r="IN426"/>
  <c r="NO426" s="1"/>
  <c r="JL423"/>
  <c r="NR423" s="1"/>
  <c r="IB423"/>
  <c r="IE423"/>
  <c r="IT421"/>
  <c r="IV421" s="1"/>
  <c r="NP421" s="1"/>
  <c r="IP421"/>
  <c r="IB416"/>
  <c r="IE416"/>
  <c r="KX415"/>
  <c r="KZ415" s="1"/>
  <c r="NW415" s="1"/>
  <c r="KT415"/>
  <c r="ID415"/>
  <c r="IF415" s="1"/>
  <c r="NN415" s="1"/>
  <c r="HZ415"/>
  <c r="IT413"/>
  <c r="IV413" s="1"/>
  <c r="NP413" s="1"/>
  <c r="IP413"/>
  <c r="HT411"/>
  <c r="HW411"/>
  <c r="IB409"/>
  <c r="IE409"/>
  <c r="KX408"/>
  <c r="KZ408" s="1"/>
  <c r="NW408" s="1"/>
  <c r="KT408"/>
  <c r="ID408"/>
  <c r="IF408" s="1"/>
  <c r="NN408" s="1"/>
  <c r="HZ408"/>
  <c r="LD406"/>
  <c r="LG406"/>
  <c r="IN404"/>
  <c r="NO404" s="1"/>
  <c r="JP391"/>
  <c r="JS391"/>
  <c r="JP381"/>
  <c r="JS381"/>
  <c r="JP372"/>
  <c r="JS372"/>
  <c r="IN446"/>
  <c r="NO446" s="1"/>
  <c r="IF442"/>
  <c r="NN442" s="1"/>
  <c r="KZ421"/>
  <c r="NW421" s="1"/>
  <c r="LN416"/>
  <c r="LP416" s="1"/>
  <c r="NY416" s="1"/>
  <c r="LJ416"/>
  <c r="MF414"/>
  <c r="OA414" s="1"/>
  <c r="IN408"/>
  <c r="NO408" s="1"/>
  <c r="KZ407"/>
  <c r="NW407" s="1"/>
  <c r="IT404"/>
  <c r="IV404" s="1"/>
  <c r="NP404" s="1"/>
  <c r="IP404"/>
  <c r="IN399"/>
  <c r="NO399" s="1"/>
  <c r="GL383"/>
  <c r="GL376"/>
  <c r="KJ456"/>
  <c r="NU456" s="1"/>
  <c r="KB450"/>
  <c r="NT450" s="1"/>
  <c r="KR435"/>
  <c r="NV435" s="1"/>
  <c r="KZ432"/>
  <c r="NW432" s="1"/>
  <c r="KB432"/>
  <c r="NT432" s="1"/>
  <c r="LP426"/>
  <c r="NY426" s="1"/>
  <c r="HT425"/>
  <c r="HW425"/>
  <c r="IR423"/>
  <c r="IU423"/>
  <c r="LN422"/>
  <c r="LP422" s="1"/>
  <c r="NY422" s="1"/>
  <c r="LJ422"/>
  <c r="JL422"/>
  <c r="NR422" s="1"/>
  <c r="IN422"/>
  <c r="NO422" s="1"/>
  <c r="MF421"/>
  <c r="OA421" s="1"/>
  <c r="HV421"/>
  <c r="HX421" s="1"/>
  <c r="NM421" s="1"/>
  <c r="HR421"/>
  <c r="JD419"/>
  <c r="NQ419" s="1"/>
  <c r="KJ416"/>
  <c r="NU416" s="1"/>
  <c r="LX411"/>
  <c r="NZ411" s="1"/>
  <c r="IF406"/>
  <c r="NN406" s="1"/>
  <c r="LH403"/>
  <c r="NX403" s="1"/>
  <c r="JS388"/>
  <c r="JP388"/>
  <c r="GL370"/>
  <c r="KR436"/>
  <c r="NV436" s="1"/>
  <c r="MF423"/>
  <c r="OA423" s="1"/>
  <c r="LH423"/>
  <c r="NX423" s="1"/>
  <c r="JT413"/>
  <c r="NS413" s="1"/>
  <c r="IN410"/>
  <c r="NO410" s="1"/>
  <c r="KP385"/>
  <c r="KR385" s="1"/>
  <c r="NV385" s="1"/>
  <c r="KL385"/>
  <c r="JT382"/>
  <c r="NS382" s="1"/>
  <c r="HT379"/>
  <c r="HW379"/>
  <c r="LH376"/>
  <c r="NX376" s="1"/>
  <c r="HV371"/>
  <c r="HX371" s="1"/>
  <c r="NM371" s="1"/>
  <c r="HR371"/>
  <c r="HT361"/>
  <c r="HW361"/>
  <c r="JP409"/>
  <c r="JS409"/>
  <c r="IN402"/>
  <c r="NO402" s="1"/>
  <c r="LG393"/>
  <c r="LD393"/>
  <c r="IN391"/>
  <c r="NO391" s="1"/>
  <c r="LH389"/>
  <c r="NX389" s="1"/>
  <c r="GK388"/>
  <c r="KP387"/>
  <c r="KR387" s="1"/>
  <c r="NV387" s="1"/>
  <c r="KL387"/>
  <c r="IN383"/>
  <c r="NO383" s="1"/>
  <c r="JT383"/>
  <c r="NS383" s="1"/>
  <c r="IN382"/>
  <c r="NO382" s="1"/>
  <c r="LX381"/>
  <c r="NZ381" s="1"/>
  <c r="GL381"/>
  <c r="LH378"/>
  <c r="NX378" s="1"/>
  <c r="LX377"/>
  <c r="NZ377" s="1"/>
  <c r="MF373"/>
  <c r="OA373" s="1"/>
  <c r="LH372"/>
  <c r="NX372" s="1"/>
  <c r="KB372"/>
  <c r="NT372" s="1"/>
  <c r="MF371"/>
  <c r="OA371" s="1"/>
  <c r="JP370"/>
  <c r="JS370"/>
  <c r="JP359"/>
  <c r="JS359"/>
  <c r="HT355"/>
  <c r="HW355"/>
  <c r="JP353"/>
  <c r="JS353"/>
  <c r="HV350"/>
  <c r="HX350" s="1"/>
  <c r="NM350" s="1"/>
  <c r="HR350"/>
  <c r="IN418"/>
  <c r="NO418" s="1"/>
  <c r="KR417"/>
  <c r="NV417" s="1"/>
  <c r="KR401"/>
  <c r="NV401" s="1"/>
  <c r="KR394"/>
  <c r="NV394" s="1"/>
  <c r="JS392"/>
  <c r="JP392"/>
  <c r="KR388"/>
  <c r="NV388" s="1"/>
  <c r="JS386"/>
  <c r="JP386"/>
  <c r="KR382"/>
  <c r="NV382" s="1"/>
  <c r="MF380"/>
  <c r="OA380" s="1"/>
  <c r="KZ377"/>
  <c r="NW377" s="1"/>
  <c r="IF377"/>
  <c r="NN377" s="1"/>
  <c r="LX376"/>
  <c r="NZ376" s="1"/>
  <c r="JT375"/>
  <c r="NS375" s="1"/>
  <c r="IV374"/>
  <c r="NP374" s="1"/>
  <c r="IF373"/>
  <c r="NN373" s="1"/>
  <c r="IR372"/>
  <c r="IU372"/>
  <c r="HV345"/>
  <c r="HR345"/>
  <c r="KR376"/>
  <c r="NV376" s="1"/>
  <c r="LH365"/>
  <c r="NX365" s="1"/>
  <c r="KR355"/>
  <c r="NV355" s="1"/>
  <c r="LX352"/>
  <c r="NZ352" s="1"/>
  <c r="LX347"/>
  <c r="NZ347" s="1"/>
  <c r="KZ342"/>
  <c r="NW342" s="1"/>
  <c r="GK365"/>
  <c r="IN365"/>
  <c r="NO365" s="1"/>
  <c r="KR360"/>
  <c r="NV360" s="1"/>
  <c r="IN360"/>
  <c r="NO360" s="1"/>
  <c r="KR354"/>
  <c r="NV354" s="1"/>
  <c r="JL354"/>
  <c r="NR354" s="1"/>
  <c r="MF353"/>
  <c r="OA353" s="1"/>
  <c r="IF353"/>
  <c r="NN353" s="1"/>
  <c r="KR345"/>
  <c r="NV345" s="1"/>
  <c r="JL345"/>
  <c r="NR345" s="1"/>
  <c r="KJ344"/>
  <c r="NU344" s="1"/>
  <c r="KR343"/>
  <c r="NV343" s="1"/>
  <c r="IN343"/>
  <c r="NO343" s="1"/>
  <c r="LX342"/>
  <c r="NZ342" s="1"/>
  <c r="JT341"/>
  <c r="NS341" s="1"/>
  <c r="JP315"/>
  <c r="JS315"/>
  <c r="JP295"/>
  <c r="JS295"/>
  <c r="JP278"/>
  <c r="JS278"/>
  <c r="LX367"/>
  <c r="NZ367" s="1"/>
  <c r="LX363"/>
  <c r="NZ363" s="1"/>
  <c r="MN361"/>
  <c r="OB361" s="1"/>
  <c r="LP361"/>
  <c r="NY361" s="1"/>
  <c r="IV361"/>
  <c r="NP361" s="1"/>
  <c r="LP360"/>
  <c r="NY360" s="1"/>
  <c r="LX359"/>
  <c r="NZ359" s="1"/>
  <c r="GK357"/>
  <c r="IN357"/>
  <c r="NO357" s="1"/>
  <c r="GK353"/>
  <c r="KZ353"/>
  <c r="NW353" s="1"/>
  <c r="KB353"/>
  <c r="NT353" s="1"/>
  <c r="IN353"/>
  <c r="NO353" s="1"/>
  <c r="MF352"/>
  <c r="OA352" s="1"/>
  <c r="IF352"/>
  <c r="NN352" s="1"/>
  <c r="KJ351"/>
  <c r="NU351" s="1"/>
  <c r="KR348"/>
  <c r="NV348" s="1"/>
  <c r="IN348"/>
  <c r="NO348" s="1"/>
  <c r="MF347"/>
  <c r="OA347" s="1"/>
  <c r="IF347"/>
  <c r="NN347" s="1"/>
  <c r="KJ346"/>
  <c r="NU346" s="1"/>
  <c r="KZ341"/>
  <c r="NW341" s="1"/>
  <c r="KB341"/>
  <c r="NT341" s="1"/>
  <c r="IN341"/>
  <c r="NO341" s="1"/>
  <c r="JP337"/>
  <c r="JS337"/>
  <c r="JP334"/>
  <c r="JS334"/>
  <c r="FN586"/>
  <c r="MC323"/>
  <c r="MC586" s="1"/>
  <c r="JP308"/>
  <c r="JS308"/>
  <c r="HT306"/>
  <c r="HW306"/>
  <c r="JP294"/>
  <c r="JS294"/>
  <c r="KR397"/>
  <c r="NV397" s="1"/>
  <c r="IN390"/>
  <c r="NO390" s="1"/>
  <c r="LP372"/>
  <c r="NY372" s="1"/>
  <c r="KR362"/>
  <c r="NV362" s="1"/>
  <c r="JL362"/>
  <c r="NR362" s="1"/>
  <c r="KJ361"/>
  <c r="NU361" s="1"/>
  <c r="JD361"/>
  <c r="NQ361" s="1"/>
  <c r="KJ360"/>
  <c r="NU360" s="1"/>
  <c r="KZ352"/>
  <c r="NW352" s="1"/>
  <c r="KB352"/>
  <c r="NT352" s="1"/>
  <c r="IN352"/>
  <c r="NO352" s="1"/>
  <c r="LH351"/>
  <c r="NX351" s="1"/>
  <c r="KJ350"/>
  <c r="NU350" s="1"/>
  <c r="JD350"/>
  <c r="NQ350" s="1"/>
  <c r="MN349"/>
  <c r="OB349" s="1"/>
  <c r="LP349"/>
  <c r="NY349" s="1"/>
  <c r="IV349"/>
  <c r="NP349" s="1"/>
  <c r="LP348"/>
  <c r="NY348" s="1"/>
  <c r="KZ344"/>
  <c r="NW344" s="1"/>
  <c r="KB344"/>
  <c r="NT344" s="1"/>
  <c r="IT341"/>
  <c r="IV341" s="1"/>
  <c r="NP341" s="1"/>
  <c r="IP341"/>
  <c r="HV333"/>
  <c r="HR333"/>
  <c r="JP331"/>
  <c r="JS331"/>
  <c r="JP323"/>
  <c r="JS323"/>
  <c r="JP289"/>
  <c r="JS289"/>
  <c r="IF332"/>
  <c r="NN332" s="1"/>
  <c r="LH331"/>
  <c r="NX331" s="1"/>
  <c r="LH330"/>
  <c r="NX330" s="1"/>
  <c r="LH327"/>
  <c r="NX327" s="1"/>
  <c r="LX324"/>
  <c r="NZ324" s="1"/>
  <c r="GK320"/>
  <c r="MN317"/>
  <c r="OB317" s="1"/>
  <c r="LP317"/>
  <c r="NY317" s="1"/>
  <c r="IV317"/>
  <c r="NP317" s="1"/>
  <c r="JT313"/>
  <c r="NS313" s="1"/>
  <c r="LX309"/>
  <c r="NZ309" s="1"/>
  <c r="KR306"/>
  <c r="NV306" s="1"/>
  <c r="KJ300"/>
  <c r="NU300" s="1"/>
  <c r="LX298"/>
  <c r="NZ298" s="1"/>
  <c r="KJ290"/>
  <c r="NU290" s="1"/>
  <c r="LX271"/>
  <c r="NZ271" s="1"/>
  <c r="KN271"/>
  <c r="KQ271"/>
  <c r="IN269"/>
  <c r="NO269" s="1"/>
  <c r="GL268"/>
  <c r="JL266"/>
  <c r="NR266" s="1"/>
  <c r="HX266"/>
  <c r="NM266" s="1"/>
  <c r="JS264"/>
  <c r="JP264"/>
  <c r="GK340"/>
  <c r="IN340"/>
  <c r="NO340" s="1"/>
  <c r="MF339"/>
  <c r="OA339" s="1"/>
  <c r="IF339"/>
  <c r="NN339" s="1"/>
  <c r="KJ338"/>
  <c r="NU338" s="1"/>
  <c r="KZ331"/>
  <c r="NW331" s="1"/>
  <c r="KB331"/>
  <c r="NT331" s="1"/>
  <c r="KR329"/>
  <c r="NV329" s="1"/>
  <c r="KR327"/>
  <c r="NV327" s="1"/>
  <c r="IN318"/>
  <c r="NO318" s="1"/>
  <c r="KJ317"/>
  <c r="NU317" s="1"/>
  <c r="KZ315"/>
  <c r="NW315" s="1"/>
  <c r="KB315"/>
  <c r="NT315" s="1"/>
  <c r="MF314"/>
  <c r="OA314" s="1"/>
  <c r="IF314"/>
  <c r="NN314" s="1"/>
  <c r="IN312"/>
  <c r="NO312" s="1"/>
  <c r="MF308"/>
  <c r="OA308" s="1"/>
  <c r="LX306"/>
  <c r="NZ306" s="1"/>
  <c r="IN303"/>
  <c r="NO303" s="1"/>
  <c r="KR301"/>
  <c r="NV301" s="1"/>
  <c r="KR296"/>
  <c r="NV296" s="1"/>
  <c r="NE296" s="1"/>
  <c r="JT292"/>
  <c r="NS292" s="1"/>
  <c r="JT290"/>
  <c r="NS290" s="1"/>
  <c r="IF290"/>
  <c r="NN290" s="1"/>
  <c r="KJ266"/>
  <c r="NU266" s="1"/>
  <c r="IV266"/>
  <c r="NP266" s="1"/>
  <c r="IP265"/>
  <c r="IT265"/>
  <c r="IV265" s="1"/>
  <c r="NP265" s="1"/>
  <c r="KQ262"/>
  <c r="KN262"/>
  <c r="HT251"/>
  <c r="HW251"/>
  <c r="JP199"/>
  <c r="JS199"/>
  <c r="LP340"/>
  <c r="NY340" s="1"/>
  <c r="MF326"/>
  <c r="OA326" s="1"/>
  <c r="JT326"/>
  <c r="NS326" s="1"/>
  <c r="LH324"/>
  <c r="NX324" s="1"/>
  <c r="JT322"/>
  <c r="NS322" s="1"/>
  <c r="GK314"/>
  <c r="KZ314"/>
  <c r="NW314" s="1"/>
  <c r="KB314"/>
  <c r="NT314" s="1"/>
  <c r="IN314"/>
  <c r="NO314" s="1"/>
  <c r="LX310"/>
  <c r="NZ310" s="1"/>
  <c r="KZ308"/>
  <c r="NW308" s="1"/>
  <c r="KB308"/>
  <c r="NT308" s="1"/>
  <c r="IN304"/>
  <c r="NO304" s="1"/>
  <c r="LX302"/>
  <c r="NZ302" s="1"/>
  <c r="IN293"/>
  <c r="NO293" s="1"/>
  <c r="IN291"/>
  <c r="NO291" s="1"/>
  <c r="IN289"/>
  <c r="NO289" s="1"/>
  <c r="IN285"/>
  <c r="NO285" s="1"/>
  <c r="IN281"/>
  <c r="NO281" s="1"/>
  <c r="GK278"/>
  <c r="KR269"/>
  <c r="NV269" s="1"/>
  <c r="LX266"/>
  <c r="NZ266" s="1"/>
  <c r="IB266"/>
  <c r="IE266"/>
  <c r="IN265"/>
  <c r="NO265" s="1"/>
  <c r="JP257"/>
  <c r="JS257"/>
  <c r="HT255"/>
  <c r="HW255"/>
  <c r="JP240"/>
  <c r="JS240"/>
  <c r="MN339"/>
  <c r="OB339" s="1"/>
  <c r="LP339"/>
  <c r="NY339" s="1"/>
  <c r="IV339"/>
  <c r="NP339" s="1"/>
  <c r="KR335"/>
  <c r="NV335" s="1"/>
  <c r="KZ333"/>
  <c r="NW333" s="1"/>
  <c r="KB333"/>
  <c r="NT333" s="1"/>
  <c r="KZ326"/>
  <c r="NW326" s="1"/>
  <c r="IN326"/>
  <c r="NO326" s="1"/>
  <c r="KR324"/>
  <c r="NV324" s="1"/>
  <c r="GI323"/>
  <c r="GT323" s="1"/>
  <c r="KR321"/>
  <c r="NV321" s="1"/>
  <c r="KZ317"/>
  <c r="NW317" s="1"/>
  <c r="KB317"/>
  <c r="NT317" s="1"/>
  <c r="IN317"/>
  <c r="NO317" s="1"/>
  <c r="LH316"/>
  <c r="NX316" s="1"/>
  <c r="JT316"/>
  <c r="NS316" s="1"/>
  <c r="KR309"/>
  <c r="NV309" s="1"/>
  <c r="LP308"/>
  <c r="NY308" s="1"/>
  <c r="GK299"/>
  <c r="IN299"/>
  <c r="NO299" s="1"/>
  <c r="GK280"/>
  <c r="IN280"/>
  <c r="NO280" s="1"/>
  <c r="GK275"/>
  <c r="KP274"/>
  <c r="KR274" s="1"/>
  <c r="NV274" s="1"/>
  <c r="KL274"/>
  <c r="KR267"/>
  <c r="NV267" s="1"/>
  <c r="IF265"/>
  <c r="NN265" s="1"/>
  <c r="KR265"/>
  <c r="NV265" s="1"/>
  <c r="KR264"/>
  <c r="NV264" s="1"/>
  <c r="JP263"/>
  <c r="JS263"/>
  <c r="JP261"/>
  <c r="JS261"/>
  <c r="HV256"/>
  <c r="HR256"/>
  <c r="JP252"/>
  <c r="JS252"/>
  <c r="HV251"/>
  <c r="HR251"/>
  <c r="HT247"/>
  <c r="HW247"/>
  <c r="HV244"/>
  <c r="HR244"/>
  <c r="HT242"/>
  <c r="HW242"/>
  <c r="HT240"/>
  <c r="HW240"/>
  <c r="JP236"/>
  <c r="JS236"/>
  <c r="JP222"/>
  <c r="JS222"/>
  <c r="LH261"/>
  <c r="NX261" s="1"/>
  <c r="MF259"/>
  <c r="OA259" s="1"/>
  <c r="MN258"/>
  <c r="OB258" s="1"/>
  <c r="LP258"/>
  <c r="NY258" s="1"/>
  <c r="IV258"/>
  <c r="NP258" s="1"/>
  <c r="IF257"/>
  <c r="NN257" s="1"/>
  <c r="MF251"/>
  <c r="OA251" s="1"/>
  <c r="LP247"/>
  <c r="NY247" s="1"/>
  <c r="KR232"/>
  <c r="NV232" s="1"/>
  <c r="KR228"/>
  <c r="NV228" s="1"/>
  <c r="KR223"/>
  <c r="NV223" s="1"/>
  <c r="KR219"/>
  <c r="NV219" s="1"/>
  <c r="KR215"/>
  <c r="NV215" s="1"/>
  <c r="KR211"/>
  <c r="NV211" s="1"/>
  <c r="KJ258"/>
  <c r="NU258" s="1"/>
  <c r="IN257"/>
  <c r="NO257" s="1"/>
  <c r="JT255"/>
  <c r="NS255" s="1"/>
  <c r="IF255"/>
  <c r="NN255" s="1"/>
  <c r="KR249"/>
  <c r="NV249" s="1"/>
  <c r="KJ242"/>
  <c r="NU242" s="1"/>
  <c r="GK199"/>
  <c r="IN199"/>
  <c r="NO199" s="1"/>
  <c r="GK195"/>
  <c r="IN195"/>
  <c r="NO195" s="1"/>
  <c r="JT194"/>
  <c r="NS194" s="1"/>
  <c r="LN193"/>
  <c r="LP193" s="1"/>
  <c r="NY193" s="1"/>
  <c r="LJ193"/>
  <c r="HT184"/>
  <c r="HW184"/>
  <c r="HT183"/>
  <c r="HW183"/>
  <c r="IN277"/>
  <c r="NO277" s="1"/>
  <c r="JL256"/>
  <c r="NR256" s="1"/>
  <c r="JT253"/>
  <c r="NS253" s="1"/>
  <c r="LH247"/>
  <c r="NX247" s="1"/>
  <c r="JT245"/>
  <c r="NS245" s="1"/>
  <c r="LH244"/>
  <c r="NX244" s="1"/>
  <c r="JT244"/>
  <c r="NS244" s="1"/>
  <c r="IN238"/>
  <c r="NO238" s="1"/>
  <c r="LH206"/>
  <c r="NX206" s="1"/>
  <c r="JT204"/>
  <c r="NS204" s="1"/>
  <c r="JL194"/>
  <c r="NR194" s="1"/>
  <c r="HV190"/>
  <c r="HX190" s="1"/>
  <c r="NM190" s="1"/>
  <c r="HR190"/>
  <c r="HV177"/>
  <c r="HX177" s="1"/>
  <c r="NM177" s="1"/>
  <c r="HR177"/>
  <c r="LN174"/>
  <c r="LP174" s="1"/>
  <c r="NY174" s="1"/>
  <c r="LJ174"/>
  <c r="GL172"/>
  <c r="GL167"/>
  <c r="GL142"/>
  <c r="GL129"/>
  <c r="GL126"/>
  <c r="JT262"/>
  <c r="NS262" s="1"/>
  <c r="KZ258"/>
  <c r="NW258" s="1"/>
  <c r="KB258"/>
  <c r="NT258" s="1"/>
  <c r="KZ254"/>
  <c r="NW254" s="1"/>
  <c r="KB254"/>
  <c r="NT254" s="1"/>
  <c r="IN254"/>
  <c r="NO254" s="1"/>
  <c r="JD252"/>
  <c r="NQ252" s="1"/>
  <c r="KJ251"/>
  <c r="NU251" s="1"/>
  <c r="KR247"/>
  <c r="NV247" s="1"/>
  <c r="KZ245"/>
  <c r="NW245" s="1"/>
  <c r="IN245"/>
  <c r="NO245" s="1"/>
  <c r="KZ242"/>
  <c r="NW242" s="1"/>
  <c r="KB242"/>
  <c r="NT242" s="1"/>
  <c r="JT233"/>
  <c r="NS233" s="1"/>
  <c r="LH231"/>
  <c r="NX231" s="1"/>
  <c r="JT229"/>
  <c r="NS229" s="1"/>
  <c r="JT225"/>
  <c r="NS225" s="1"/>
  <c r="MF224"/>
  <c r="OA224" s="1"/>
  <c r="LH220"/>
  <c r="NX220" s="1"/>
  <c r="LH213"/>
  <c r="NX213" s="1"/>
  <c r="JT211"/>
  <c r="NS211" s="1"/>
  <c r="LH209"/>
  <c r="NX209" s="1"/>
  <c r="GK207"/>
  <c r="KZ207"/>
  <c r="NW207" s="1"/>
  <c r="KB207"/>
  <c r="NT207" s="1"/>
  <c r="IN205"/>
  <c r="NO205" s="1"/>
  <c r="KR203"/>
  <c r="NV203" s="1"/>
  <c r="HV193"/>
  <c r="HX193" s="1"/>
  <c r="NM193" s="1"/>
  <c r="HR193"/>
  <c r="JP192"/>
  <c r="JS192"/>
  <c r="HV189"/>
  <c r="HR189"/>
  <c r="JP184"/>
  <c r="JS184"/>
  <c r="HT172"/>
  <c r="HW172"/>
  <c r="JP157"/>
  <c r="JS157"/>
  <c r="JP145"/>
  <c r="JS145"/>
  <c r="JP141"/>
  <c r="JS141"/>
  <c r="GK136"/>
  <c r="JP123"/>
  <c r="JS123"/>
  <c r="LH186"/>
  <c r="NX186" s="1"/>
  <c r="LH181"/>
  <c r="NX181" s="1"/>
  <c r="JT181"/>
  <c r="NS181" s="1"/>
  <c r="GK164"/>
  <c r="IN158"/>
  <c r="NO158" s="1"/>
  <c r="GL157"/>
  <c r="JT136"/>
  <c r="NS136" s="1"/>
  <c r="GL134"/>
  <c r="KR133"/>
  <c r="NV133" s="1"/>
  <c r="JS129"/>
  <c r="JP129"/>
  <c r="GK127"/>
  <c r="IT127"/>
  <c r="IV127" s="1"/>
  <c r="NP127" s="1"/>
  <c r="IP127"/>
  <c r="KJ193"/>
  <c r="NU193" s="1"/>
  <c r="JD193"/>
  <c r="NQ193" s="1"/>
  <c r="JD191"/>
  <c r="NQ191" s="1"/>
  <c r="KR173"/>
  <c r="NV173" s="1"/>
  <c r="IF171"/>
  <c r="NN171" s="1"/>
  <c r="JT169"/>
  <c r="NS169" s="1"/>
  <c r="KP166"/>
  <c r="KR166" s="1"/>
  <c r="NV166" s="1"/>
  <c r="KL166"/>
  <c r="LG161"/>
  <c r="LD161"/>
  <c r="HT160"/>
  <c r="HW160"/>
  <c r="LX158"/>
  <c r="NZ158" s="1"/>
  <c r="IN157"/>
  <c r="NO157" s="1"/>
  <c r="LH155"/>
  <c r="NX155" s="1"/>
  <c r="HT152"/>
  <c r="HW152"/>
  <c r="LH148"/>
  <c r="NX148" s="1"/>
  <c r="KQ138"/>
  <c r="KN138"/>
  <c r="HT137"/>
  <c r="HW137"/>
  <c r="KB125"/>
  <c r="NT125" s="1"/>
  <c r="KQ124"/>
  <c r="KN124"/>
  <c r="IT121"/>
  <c r="IV121" s="1"/>
  <c r="NP121" s="1"/>
  <c r="IP121"/>
  <c r="JP105"/>
  <c r="JS105"/>
  <c r="JP95"/>
  <c r="JS95"/>
  <c r="HT74"/>
  <c r="HW74"/>
  <c r="JP69"/>
  <c r="JS69"/>
  <c r="JP65"/>
  <c r="JS65"/>
  <c r="LH187"/>
  <c r="NX187" s="1"/>
  <c r="JT187"/>
  <c r="NS187" s="1"/>
  <c r="LX186"/>
  <c r="NZ186" s="1"/>
  <c r="IN183"/>
  <c r="NO183" s="1"/>
  <c r="LP181"/>
  <c r="NY181" s="1"/>
  <c r="KB172"/>
  <c r="NT172" s="1"/>
  <c r="KB171"/>
  <c r="NT171" s="1"/>
  <c r="IN169"/>
  <c r="KR168"/>
  <c r="NV168" s="1"/>
  <c r="JL168"/>
  <c r="NR168" s="1"/>
  <c r="KR160"/>
  <c r="NV160" s="1"/>
  <c r="JS158"/>
  <c r="JP158"/>
  <c r="KR152"/>
  <c r="NV152" s="1"/>
  <c r="JS152"/>
  <c r="JP152"/>
  <c r="KR148"/>
  <c r="NV148" s="1"/>
  <c r="JS140"/>
  <c r="JP140"/>
  <c r="LP137"/>
  <c r="NY137" s="1"/>
  <c r="IN137"/>
  <c r="NO137" s="1"/>
  <c r="IB129"/>
  <c r="IE129"/>
  <c r="JT127"/>
  <c r="NS127" s="1"/>
  <c r="HV127"/>
  <c r="HX127" s="1"/>
  <c r="NM127" s="1"/>
  <c r="HR127"/>
  <c r="JP119"/>
  <c r="JS119"/>
  <c r="JP115"/>
  <c r="JS115"/>
  <c r="JP101"/>
  <c r="JS101"/>
  <c r="JP99"/>
  <c r="JS99"/>
  <c r="HV81"/>
  <c r="HX81" s="1"/>
  <c r="NM81" s="1"/>
  <c r="HR81"/>
  <c r="JP64"/>
  <c r="JS64"/>
  <c r="JP60"/>
  <c r="JS60"/>
  <c r="KB193"/>
  <c r="NT193" s="1"/>
  <c r="IN193"/>
  <c r="NO193" s="1"/>
  <c r="KZ191"/>
  <c r="NW191" s="1"/>
  <c r="KB191"/>
  <c r="NT191" s="1"/>
  <c r="KR190"/>
  <c r="NV190" s="1"/>
  <c r="IN190"/>
  <c r="NO190" s="1"/>
  <c r="KZ187"/>
  <c r="NW187" s="1"/>
  <c r="KB187"/>
  <c r="NT187" s="1"/>
  <c r="KR185"/>
  <c r="NV185" s="1"/>
  <c r="JT185"/>
  <c r="NS185" s="1"/>
  <c r="IF185"/>
  <c r="NN185" s="1"/>
  <c r="GL173"/>
  <c r="LX172"/>
  <c r="NZ172" s="1"/>
  <c r="IT171"/>
  <c r="IV171" s="1"/>
  <c r="NP171" s="1"/>
  <c r="IP171"/>
  <c r="IV168"/>
  <c r="NP168" s="1"/>
  <c r="KJ166"/>
  <c r="NU166" s="1"/>
  <c r="JS165"/>
  <c r="JP165"/>
  <c r="MN162"/>
  <c r="OB162" s="1"/>
  <c r="LP162"/>
  <c r="NY162" s="1"/>
  <c r="LH158"/>
  <c r="NX158" s="1"/>
  <c r="MF152"/>
  <c r="OA152" s="1"/>
  <c r="LP151"/>
  <c r="NY151" s="1"/>
  <c r="GL151"/>
  <c r="LH143"/>
  <c r="NX143" s="1"/>
  <c r="IM143"/>
  <c r="IJ143"/>
  <c r="JS142"/>
  <c r="JP142"/>
  <c r="KR140"/>
  <c r="NV140" s="1"/>
  <c r="JT132"/>
  <c r="NS132" s="1"/>
  <c r="KQ129"/>
  <c r="KN129"/>
  <c r="LX128"/>
  <c r="NZ128" s="1"/>
  <c r="KZ127"/>
  <c r="NW127" s="1"/>
  <c r="KB127"/>
  <c r="NT127" s="1"/>
  <c r="IN127"/>
  <c r="NO127" s="1"/>
  <c r="IN126"/>
  <c r="NO126" s="1"/>
  <c r="JD125"/>
  <c r="NQ125" s="1"/>
  <c r="LX122"/>
  <c r="NZ122" s="1"/>
  <c r="MF121"/>
  <c r="OA121" s="1"/>
  <c r="JT121"/>
  <c r="NS121" s="1"/>
  <c r="JT120"/>
  <c r="NS120" s="1"/>
  <c r="JP114"/>
  <c r="JS114"/>
  <c r="HV106"/>
  <c r="HX106" s="1"/>
  <c r="NM106" s="1"/>
  <c r="HR106"/>
  <c r="HV97"/>
  <c r="HR97"/>
  <c r="HT95"/>
  <c r="HW95"/>
  <c r="JP93"/>
  <c r="JS93"/>
  <c r="JP86"/>
  <c r="JS86"/>
  <c r="JP81"/>
  <c r="JS81"/>
  <c r="HV74"/>
  <c r="HR74"/>
  <c r="JP63"/>
  <c r="JS63"/>
  <c r="GK149"/>
  <c r="LC586"/>
  <c r="LG586" s="1"/>
  <c r="LD20"/>
  <c r="IW586"/>
  <c r="JB586" s="1"/>
  <c r="IX20"/>
  <c r="IX586" s="1"/>
  <c r="JD172"/>
  <c r="NQ172" s="1"/>
  <c r="KR164"/>
  <c r="NV164" s="1"/>
  <c r="LH154"/>
  <c r="NX154" s="1"/>
  <c r="LH135"/>
  <c r="NX135" s="1"/>
  <c r="IN122"/>
  <c r="NO122" s="1"/>
  <c r="KR121"/>
  <c r="NV121" s="1"/>
  <c r="IN102"/>
  <c r="NO102" s="1"/>
  <c r="JT85"/>
  <c r="NS85" s="1"/>
  <c r="GK83"/>
  <c r="IN82"/>
  <c r="NO82" s="1"/>
  <c r="JT78"/>
  <c r="NS78" s="1"/>
  <c r="JT66"/>
  <c r="NS66" s="1"/>
  <c r="JP57"/>
  <c r="JS57"/>
  <c r="HT51"/>
  <c r="HW51"/>
  <c r="JP46"/>
  <c r="JS46"/>
  <c r="HT35"/>
  <c r="HW35"/>
  <c r="JP28"/>
  <c r="JS28"/>
  <c r="KU586"/>
  <c r="KY586" s="1"/>
  <c r="KV20"/>
  <c r="IG586"/>
  <c r="IL586" s="1"/>
  <c r="IL20"/>
  <c r="IH20"/>
  <c r="IH586" s="1"/>
  <c r="IN109"/>
  <c r="NO109" s="1"/>
  <c r="JT106"/>
  <c r="NS106" s="1"/>
  <c r="IN97"/>
  <c r="NO97" s="1"/>
  <c r="IN85"/>
  <c r="LH84"/>
  <c r="NX84" s="1"/>
  <c r="IN79"/>
  <c r="NO79" s="1"/>
  <c r="IN77"/>
  <c r="NO77" s="1"/>
  <c r="JT75"/>
  <c r="NS75" s="1"/>
  <c r="IN68"/>
  <c r="NO68" s="1"/>
  <c r="IN66"/>
  <c r="NO66" s="1"/>
  <c r="JT62"/>
  <c r="NS62" s="1"/>
  <c r="LH60"/>
  <c r="NX60" s="1"/>
  <c r="JT58"/>
  <c r="NS58" s="1"/>
  <c r="HV56"/>
  <c r="HX56" s="1"/>
  <c r="NM56" s="1"/>
  <c r="HR56"/>
  <c r="HV52"/>
  <c r="HX52" s="1"/>
  <c r="NM52" s="1"/>
  <c r="HR52"/>
  <c r="LS586"/>
  <c r="LW586" s="1"/>
  <c r="LT20"/>
  <c r="LT586" s="1"/>
  <c r="LW20"/>
  <c r="IY586"/>
  <c r="JC586" s="1"/>
  <c r="IZ20"/>
  <c r="IZ586" s="1"/>
  <c r="FW586"/>
  <c r="GK143"/>
  <c r="LH117"/>
  <c r="NX117" s="1"/>
  <c r="LH113"/>
  <c r="NX113" s="1"/>
  <c r="LH110"/>
  <c r="NX110" s="1"/>
  <c r="KZ106"/>
  <c r="NW106" s="1"/>
  <c r="IN106"/>
  <c r="NO106" s="1"/>
  <c r="IN104"/>
  <c r="NO104" s="1"/>
  <c r="KR100"/>
  <c r="NV100" s="1"/>
  <c r="KZ98"/>
  <c r="NW98" s="1"/>
  <c r="KB98"/>
  <c r="NT98" s="1"/>
  <c r="LP97"/>
  <c r="NY97" s="1"/>
  <c r="LX96"/>
  <c r="NZ96" s="1"/>
  <c r="LP95"/>
  <c r="NY95" s="1"/>
  <c r="LX94"/>
  <c r="NZ94" s="1"/>
  <c r="IV94"/>
  <c r="NP94" s="1"/>
  <c r="LP93"/>
  <c r="NY93" s="1"/>
  <c r="LX92"/>
  <c r="NZ92" s="1"/>
  <c r="MF90"/>
  <c r="OA90" s="1"/>
  <c r="JT90"/>
  <c r="NS90" s="1"/>
  <c r="IF90"/>
  <c r="NN90" s="1"/>
  <c r="LH88"/>
  <c r="NX88" s="1"/>
  <c r="KZ84"/>
  <c r="NW84" s="1"/>
  <c r="KB84"/>
  <c r="NT84" s="1"/>
  <c r="IN84"/>
  <c r="NO84" s="1"/>
  <c r="JD83"/>
  <c r="NQ83" s="1"/>
  <c r="KZ81"/>
  <c r="NW81" s="1"/>
  <c r="KB81"/>
  <c r="NT81" s="1"/>
  <c r="LX80"/>
  <c r="NZ80" s="1"/>
  <c r="LX78"/>
  <c r="NZ78" s="1"/>
  <c r="IV78"/>
  <c r="NP78" s="1"/>
  <c r="LP77"/>
  <c r="NY77" s="1"/>
  <c r="LX76"/>
  <c r="NZ76" s="1"/>
  <c r="IN75"/>
  <c r="NO75" s="1"/>
  <c r="LP74"/>
  <c r="NY74" s="1"/>
  <c r="KR71"/>
  <c r="NV71" s="1"/>
  <c r="IN71"/>
  <c r="NO71" s="1"/>
  <c r="LX70"/>
  <c r="NZ70" s="1"/>
  <c r="LX68"/>
  <c r="NZ68" s="1"/>
  <c r="IV68"/>
  <c r="NP68" s="1"/>
  <c r="LX66"/>
  <c r="NZ66" s="1"/>
  <c r="LX64"/>
  <c r="NZ64" s="1"/>
  <c r="LX62"/>
  <c r="NZ62" s="1"/>
  <c r="IN60"/>
  <c r="NO60" s="1"/>
  <c r="KR58"/>
  <c r="NV58" s="1"/>
  <c r="MN57"/>
  <c r="OB57" s="1"/>
  <c r="LP57"/>
  <c r="NY57" s="1"/>
  <c r="IN57"/>
  <c r="NO57" s="1"/>
  <c r="HV55"/>
  <c r="HR55"/>
  <c r="JP51"/>
  <c r="JS51"/>
  <c r="JP44"/>
  <c r="JS44"/>
  <c r="HV37"/>
  <c r="HX37" s="1"/>
  <c r="NM37" s="1"/>
  <c r="HR37"/>
  <c r="JP35"/>
  <c r="JS35"/>
  <c r="JP30"/>
  <c r="JS30"/>
  <c r="LK586"/>
  <c r="LO586" s="1"/>
  <c r="LL20"/>
  <c r="IQ586"/>
  <c r="IU586" s="1"/>
  <c r="IR20"/>
  <c r="FV586"/>
  <c r="JT48"/>
  <c r="NS48" s="1"/>
  <c r="JT42"/>
  <c r="NS42" s="1"/>
  <c r="IN55"/>
  <c r="NO55" s="1"/>
  <c r="IN53"/>
  <c r="NO53" s="1"/>
  <c r="IN47"/>
  <c r="IN43"/>
  <c r="NO43" s="1"/>
  <c r="IN39"/>
  <c r="JD36"/>
  <c r="NQ36" s="1"/>
  <c r="GK28"/>
  <c r="IN28"/>
  <c r="NO28" s="1"/>
  <c r="JT24"/>
  <c r="NS24" s="1"/>
  <c r="LH49"/>
  <c r="NX49" s="1"/>
  <c r="LH37"/>
  <c r="NX37" s="1"/>
  <c r="JT37"/>
  <c r="NS37" s="1"/>
  <c r="IN23"/>
  <c r="NO23" s="1"/>
  <c r="LH21"/>
  <c r="NX21" s="1"/>
  <c r="LH56"/>
  <c r="NX56" s="1"/>
  <c r="KZ49"/>
  <c r="NW49" s="1"/>
  <c r="IN49"/>
  <c r="NO49" s="1"/>
  <c r="KR37"/>
  <c r="NV37" s="1"/>
  <c r="IN37"/>
  <c r="NO37" s="1"/>
  <c r="MN36"/>
  <c r="OB36" s="1"/>
  <c r="LP36"/>
  <c r="NY36" s="1"/>
  <c r="KZ34"/>
  <c r="NW34" s="1"/>
  <c r="KB34"/>
  <c r="NT34" s="1"/>
  <c r="KR21"/>
  <c r="NV21" s="1"/>
  <c r="JT585"/>
  <c r="NS585" s="1"/>
  <c r="JP582"/>
  <c r="JS582"/>
  <c r="HV583"/>
  <c r="HX583" s="1"/>
  <c r="NM583" s="1"/>
  <c r="HR583"/>
  <c r="HX582"/>
  <c r="NM582" s="1"/>
  <c r="IN582"/>
  <c r="NO582" s="1"/>
  <c r="KL581"/>
  <c r="KP581"/>
  <c r="KR581" s="1"/>
  <c r="NV581" s="1"/>
  <c r="IN580"/>
  <c r="NO580" s="1"/>
  <c r="JS579"/>
  <c r="JP579"/>
  <c r="IN579"/>
  <c r="NO579" s="1"/>
  <c r="KR577"/>
  <c r="NV577" s="1"/>
  <c r="LH575"/>
  <c r="NX575" s="1"/>
  <c r="LH574"/>
  <c r="NX574" s="1"/>
  <c r="JP570"/>
  <c r="JS570"/>
  <c r="JT571"/>
  <c r="NS571" s="1"/>
  <c r="LD570"/>
  <c r="LG570"/>
  <c r="IN570"/>
  <c r="NO570" s="1"/>
  <c r="JP567"/>
  <c r="JS567"/>
  <c r="MF573"/>
  <c r="OA573" s="1"/>
  <c r="JT573"/>
  <c r="NS573" s="1"/>
  <c r="IF573"/>
  <c r="NN573" s="1"/>
  <c r="LH572"/>
  <c r="NX572" s="1"/>
  <c r="JT572"/>
  <c r="NS572" s="1"/>
  <c r="IF572"/>
  <c r="NN572" s="1"/>
  <c r="LL570"/>
  <c r="LO570"/>
  <c r="HT568"/>
  <c r="HW568"/>
  <c r="LL566"/>
  <c r="LO566"/>
  <c r="GK569"/>
  <c r="IN569"/>
  <c r="NO569" s="1"/>
  <c r="IN567"/>
  <c r="NO567" s="1"/>
  <c r="JP566"/>
  <c r="JS566"/>
  <c r="LP569"/>
  <c r="NY569" s="1"/>
  <c r="LP568"/>
  <c r="NY568" s="1"/>
  <c r="LX567"/>
  <c r="NZ567" s="1"/>
  <c r="IV567"/>
  <c r="NP567" s="1"/>
  <c r="KR566"/>
  <c r="NV566" s="1"/>
  <c r="IF566"/>
  <c r="NN566" s="1"/>
  <c r="JP557"/>
  <c r="JS557"/>
  <c r="HR559"/>
  <c r="HV559"/>
  <c r="KR560"/>
  <c r="NV560" s="1"/>
  <c r="HW560"/>
  <c r="HT560"/>
  <c r="KX559"/>
  <c r="KZ559" s="1"/>
  <c r="NW559" s="1"/>
  <c r="KT559"/>
  <c r="ID559"/>
  <c r="IF559" s="1"/>
  <c r="NN559" s="1"/>
  <c r="HZ559"/>
  <c r="LX559"/>
  <c r="NZ559" s="1"/>
  <c r="KZ565"/>
  <c r="NW565" s="1"/>
  <c r="IN565"/>
  <c r="NO565" s="1"/>
  <c r="KR563"/>
  <c r="NV563" s="1"/>
  <c r="IN563"/>
  <c r="NO563" s="1"/>
  <c r="GK556"/>
  <c r="HT553"/>
  <c r="HW553"/>
  <c r="IF558"/>
  <c r="NN558" s="1"/>
  <c r="KR554"/>
  <c r="NV554" s="1"/>
  <c r="IN553"/>
  <c r="NO553" s="1"/>
  <c r="JT552"/>
  <c r="NS552" s="1"/>
  <c r="LH547"/>
  <c r="NX547" s="1"/>
  <c r="JP545"/>
  <c r="JS545"/>
  <c r="LP558"/>
  <c r="NY558" s="1"/>
  <c r="GK554"/>
  <c r="IV553"/>
  <c r="NP553" s="1"/>
  <c r="HT543"/>
  <c r="HW543"/>
  <c r="KJ553"/>
  <c r="NU553" s="1"/>
  <c r="KR550"/>
  <c r="NV550" s="1"/>
  <c r="JT541"/>
  <c r="NS541" s="1"/>
  <c r="IN543"/>
  <c r="NO543" s="1"/>
  <c r="IN541"/>
  <c r="NO541" s="1"/>
  <c r="JT540"/>
  <c r="NS540" s="1"/>
  <c r="LN537"/>
  <c r="LP537" s="1"/>
  <c r="NY537" s="1"/>
  <c r="LJ537"/>
  <c r="JT544"/>
  <c r="NS544" s="1"/>
  <c r="GL536"/>
  <c r="JP531"/>
  <c r="JS531"/>
  <c r="JP533"/>
  <c r="JS533"/>
  <c r="JT529"/>
  <c r="NS529" s="1"/>
  <c r="JP527"/>
  <c r="JS527"/>
  <c r="LH536"/>
  <c r="NX536" s="1"/>
  <c r="JD536"/>
  <c r="NQ536" s="1"/>
  <c r="HX534"/>
  <c r="NM534" s="1"/>
  <c r="JT532"/>
  <c r="NS532" s="1"/>
  <c r="GL522"/>
  <c r="HX537"/>
  <c r="NM537" s="1"/>
  <c r="IN533"/>
  <c r="NO533" s="1"/>
  <c r="LH531"/>
  <c r="NX531" s="1"/>
  <c r="HV520"/>
  <c r="HX520" s="1"/>
  <c r="NM520" s="1"/>
  <c r="HR520"/>
  <c r="HV514"/>
  <c r="HX514" s="1"/>
  <c r="NM514" s="1"/>
  <c r="HR514"/>
  <c r="JT514"/>
  <c r="NS514" s="1"/>
  <c r="LN507"/>
  <c r="LP507" s="1"/>
  <c r="NY507" s="1"/>
  <c r="LJ507"/>
  <c r="LH527"/>
  <c r="NX527" s="1"/>
  <c r="LH525"/>
  <c r="NX525" s="1"/>
  <c r="LH523"/>
  <c r="NX523" s="1"/>
  <c r="LH521"/>
  <c r="NX521" s="1"/>
  <c r="IN520"/>
  <c r="NO520" s="1"/>
  <c r="MF515"/>
  <c r="OA515" s="1"/>
  <c r="GL499"/>
  <c r="HT496"/>
  <c r="HW496"/>
  <c r="HV494"/>
  <c r="HX494" s="1"/>
  <c r="NM494" s="1"/>
  <c r="HR494"/>
  <c r="GK527"/>
  <c r="IN527"/>
  <c r="NO527" s="1"/>
  <c r="KR526"/>
  <c r="NV526" s="1"/>
  <c r="KR525"/>
  <c r="NV525" s="1"/>
  <c r="GL524"/>
  <c r="JT524"/>
  <c r="NS524" s="1"/>
  <c r="NE524" s="1"/>
  <c r="GK523"/>
  <c r="IN523"/>
  <c r="NO523" s="1"/>
  <c r="KR522"/>
  <c r="NV522" s="1"/>
  <c r="KR521"/>
  <c r="NV521" s="1"/>
  <c r="KJ520"/>
  <c r="NU520" s="1"/>
  <c r="LH516"/>
  <c r="NX516" s="1"/>
  <c r="NE516" s="1"/>
  <c r="MF512"/>
  <c r="OA512" s="1"/>
  <c r="LX509"/>
  <c r="NZ509" s="1"/>
  <c r="HV508"/>
  <c r="HX508" s="1"/>
  <c r="NM508" s="1"/>
  <c r="HR508"/>
  <c r="HV505"/>
  <c r="HX505" s="1"/>
  <c r="NM505" s="1"/>
  <c r="NE505" s="1"/>
  <c r="HR505"/>
  <c r="JP503"/>
  <c r="JS503"/>
  <c r="KP492"/>
  <c r="KR492" s="1"/>
  <c r="NV492" s="1"/>
  <c r="KL492"/>
  <c r="JT492"/>
  <c r="NS492" s="1"/>
  <c r="JL504"/>
  <c r="NR504" s="1"/>
  <c r="IN502"/>
  <c r="NO502" s="1"/>
  <c r="JT497"/>
  <c r="NS497" s="1"/>
  <c r="HT492"/>
  <c r="HW492"/>
  <c r="LG492"/>
  <c r="LD492"/>
  <c r="HT488"/>
  <c r="HW488"/>
  <c r="JP482"/>
  <c r="JS482"/>
  <c r="HT479"/>
  <c r="HW479"/>
  <c r="IN508"/>
  <c r="NO508" s="1"/>
  <c r="KZ506"/>
  <c r="NW506" s="1"/>
  <c r="KB506"/>
  <c r="NT506" s="1"/>
  <c r="JL505"/>
  <c r="NR505" s="1"/>
  <c r="HX495"/>
  <c r="NM495" s="1"/>
  <c r="LH494"/>
  <c r="NX494" s="1"/>
  <c r="LH493"/>
  <c r="NX493" s="1"/>
  <c r="JT493"/>
  <c r="NS493" s="1"/>
  <c r="HT491"/>
  <c r="HW491"/>
  <c r="HV489"/>
  <c r="HX489" s="1"/>
  <c r="NM489" s="1"/>
  <c r="HR489"/>
  <c r="HT477"/>
  <c r="HW477"/>
  <c r="KJ508"/>
  <c r="NU508" s="1"/>
  <c r="MN507"/>
  <c r="OB507" s="1"/>
  <c r="JD500"/>
  <c r="NQ500" s="1"/>
  <c r="LH498"/>
  <c r="NX498" s="1"/>
  <c r="KR494"/>
  <c r="NV494" s="1"/>
  <c r="IN494"/>
  <c r="NO494" s="1"/>
  <c r="HV480"/>
  <c r="HR480"/>
  <c r="IN491"/>
  <c r="NO491" s="1"/>
  <c r="JP468"/>
  <c r="JS468"/>
  <c r="HT463"/>
  <c r="HW463"/>
  <c r="JP467"/>
  <c r="JS467"/>
  <c r="HT461"/>
  <c r="HW461"/>
  <c r="HV459"/>
  <c r="HX459" s="1"/>
  <c r="NM459" s="1"/>
  <c r="HR459"/>
  <c r="LX490"/>
  <c r="NZ490" s="1"/>
  <c r="IN490"/>
  <c r="NO490" s="1"/>
  <c r="KR488"/>
  <c r="NV488" s="1"/>
  <c r="IF488"/>
  <c r="NN488" s="1"/>
  <c r="LH487"/>
  <c r="NX487" s="1"/>
  <c r="JT487"/>
  <c r="NS487" s="1"/>
  <c r="IF487"/>
  <c r="NN487" s="1"/>
  <c r="MF486"/>
  <c r="OA486" s="1"/>
  <c r="HX486"/>
  <c r="NM486" s="1"/>
  <c r="LH485"/>
  <c r="NX485" s="1"/>
  <c r="JT485"/>
  <c r="NS485" s="1"/>
  <c r="IF485"/>
  <c r="NN485" s="1"/>
  <c r="LH484"/>
  <c r="NX484" s="1"/>
  <c r="JT484"/>
  <c r="NS484" s="1"/>
  <c r="IF484"/>
  <c r="NN484" s="1"/>
  <c r="LH483"/>
  <c r="NX483" s="1"/>
  <c r="JT483"/>
  <c r="NS483" s="1"/>
  <c r="IF483"/>
  <c r="NN483" s="1"/>
  <c r="MF482"/>
  <c r="OA482" s="1"/>
  <c r="LH481"/>
  <c r="NX481" s="1"/>
  <c r="MF480"/>
  <c r="OA480" s="1"/>
  <c r="KR478"/>
  <c r="NV478" s="1"/>
  <c r="LX477"/>
  <c r="NZ477" s="1"/>
  <c r="JP474"/>
  <c r="JS474"/>
  <c r="HV465"/>
  <c r="HR465"/>
  <c r="HV463"/>
  <c r="HR463"/>
  <c r="JP461"/>
  <c r="JS461"/>
  <c r="JT471"/>
  <c r="NS471" s="1"/>
  <c r="GK461"/>
  <c r="HT446"/>
  <c r="HW446"/>
  <c r="GL440"/>
  <c r="JP434"/>
  <c r="JS434"/>
  <c r="IN470"/>
  <c r="NO470" s="1"/>
  <c r="KR473"/>
  <c r="NV473" s="1"/>
  <c r="KR465"/>
  <c r="NV465" s="1"/>
  <c r="KJ459"/>
  <c r="NU459" s="1"/>
  <c r="LD458"/>
  <c r="LG458"/>
  <c r="HR452"/>
  <c r="HV452"/>
  <c r="HX452" s="1"/>
  <c r="NM452" s="1"/>
  <c r="GL449"/>
  <c r="JS447"/>
  <c r="JP447"/>
  <c r="HR432"/>
  <c r="HV432"/>
  <c r="HV430"/>
  <c r="HX430" s="1"/>
  <c r="NM430" s="1"/>
  <c r="HR430"/>
  <c r="LP457"/>
  <c r="NY457" s="1"/>
  <c r="LO447"/>
  <c r="LL447"/>
  <c r="GL443"/>
  <c r="JS441"/>
  <c r="JP441"/>
  <c r="JS431"/>
  <c r="JP431"/>
  <c r="HV428"/>
  <c r="HX428" s="1"/>
  <c r="NM428" s="1"/>
  <c r="HR428"/>
  <c r="JT456"/>
  <c r="NS456" s="1"/>
  <c r="LP455"/>
  <c r="NY455" s="1"/>
  <c r="LL450"/>
  <c r="LO450"/>
  <c r="HW449"/>
  <c r="HT449"/>
  <c r="IN444"/>
  <c r="NO444" s="1"/>
  <c r="KB442"/>
  <c r="NT442" s="1"/>
  <c r="GL435"/>
  <c r="JS433"/>
  <c r="JP433"/>
  <c r="HT427"/>
  <c r="HW427"/>
  <c r="HT416"/>
  <c r="HW416"/>
  <c r="JP411"/>
  <c r="JS411"/>
  <c r="LH453"/>
  <c r="NX453" s="1"/>
  <c r="JL447"/>
  <c r="NR447" s="1"/>
  <c r="LN445"/>
  <c r="LP445" s="1"/>
  <c r="NY445" s="1"/>
  <c r="LJ445"/>
  <c r="KR443"/>
  <c r="NV443" s="1"/>
  <c r="HW441"/>
  <c r="HT441"/>
  <c r="HV440"/>
  <c r="HX440" s="1"/>
  <c r="NM440" s="1"/>
  <c r="HR440"/>
  <c r="GK437"/>
  <c r="IV431"/>
  <c r="NP431" s="1"/>
  <c r="KX430"/>
  <c r="KZ430" s="1"/>
  <c r="NW430" s="1"/>
  <c r="KT430"/>
  <c r="HZ430"/>
  <c r="ID430"/>
  <c r="IF430" s="1"/>
  <c r="NN430" s="1"/>
  <c r="LD428"/>
  <c r="LG428"/>
  <c r="KX426"/>
  <c r="KZ426" s="1"/>
  <c r="NW426" s="1"/>
  <c r="KT426"/>
  <c r="HT419"/>
  <c r="HW419"/>
  <c r="JP417"/>
  <c r="JS417"/>
  <c r="KJ445"/>
  <c r="NU445" s="1"/>
  <c r="KB439"/>
  <c r="NT439" s="1"/>
  <c r="IV436"/>
  <c r="NP436" s="1"/>
  <c r="KZ436"/>
  <c r="NW436" s="1"/>
  <c r="IN434"/>
  <c r="NO434" s="1"/>
  <c r="IV425"/>
  <c r="NP425" s="1"/>
  <c r="GL420"/>
  <c r="JT419"/>
  <c r="NS419" s="1"/>
  <c r="LD410"/>
  <c r="LG410"/>
  <c r="HV404"/>
  <c r="HX404" s="1"/>
  <c r="NM404" s="1"/>
  <c r="HR404"/>
  <c r="JS403"/>
  <c r="JP403"/>
  <c r="KR452"/>
  <c r="NV452" s="1"/>
  <c r="LP442"/>
  <c r="NY442" s="1"/>
  <c r="MF429"/>
  <c r="OA429" s="1"/>
  <c r="JS425"/>
  <c r="JP425"/>
  <c r="GL423"/>
  <c r="HT423"/>
  <c r="HW423"/>
  <c r="LD421"/>
  <c r="LG421"/>
  <c r="GL416"/>
  <c r="KP415"/>
  <c r="KR415" s="1"/>
  <c r="NV415" s="1"/>
  <c r="KL415"/>
  <c r="HV415"/>
  <c r="HX415" s="1"/>
  <c r="NM415" s="1"/>
  <c r="HR415"/>
  <c r="LD413"/>
  <c r="LG413"/>
  <c r="MF411"/>
  <c r="OA411" s="1"/>
  <c r="GL409"/>
  <c r="KP408"/>
  <c r="KR408" s="1"/>
  <c r="NV408" s="1"/>
  <c r="KL408"/>
  <c r="HV408"/>
  <c r="HX408" s="1"/>
  <c r="NM408" s="1"/>
  <c r="HR408"/>
  <c r="JS400"/>
  <c r="JP400"/>
  <c r="KP399"/>
  <c r="KR399" s="1"/>
  <c r="NV399" s="1"/>
  <c r="KL399"/>
  <c r="JP395"/>
  <c r="JS395"/>
  <c r="JP385"/>
  <c r="JS385"/>
  <c r="JP380"/>
  <c r="JS380"/>
  <c r="IF453"/>
  <c r="NN453" s="1"/>
  <c r="MN440"/>
  <c r="OB440" s="1"/>
  <c r="MF435"/>
  <c r="OA435" s="1"/>
  <c r="MF426"/>
  <c r="OA426" s="1"/>
  <c r="LL421"/>
  <c r="LO421"/>
  <c r="LH419"/>
  <c r="NX419" s="1"/>
  <c r="LX417"/>
  <c r="NZ417" s="1"/>
  <c r="LN414"/>
  <c r="LP414" s="1"/>
  <c r="NY414" s="1"/>
  <c r="LJ414"/>
  <c r="KJ414"/>
  <c r="NU414" s="1"/>
  <c r="HV410"/>
  <c r="HX410" s="1"/>
  <c r="NM410" s="1"/>
  <c r="HR410"/>
  <c r="LN409"/>
  <c r="LP409" s="1"/>
  <c r="NY409" s="1"/>
  <c r="LJ409"/>
  <c r="HT407"/>
  <c r="HW407"/>
  <c r="LP406"/>
  <c r="NY406" s="1"/>
  <c r="LD404"/>
  <c r="LG404"/>
  <c r="JP398"/>
  <c r="JS398"/>
  <c r="JP390"/>
  <c r="JS390"/>
  <c r="GK379"/>
  <c r="MF455"/>
  <c r="OA455" s="1"/>
  <c r="HV450"/>
  <c r="HX450" s="1"/>
  <c r="NM450" s="1"/>
  <c r="HR450"/>
  <c r="JD445"/>
  <c r="NQ445" s="1"/>
  <c r="LX429"/>
  <c r="NZ429" s="1"/>
  <c r="LH427"/>
  <c r="NX427" s="1"/>
  <c r="IF427"/>
  <c r="NN427" s="1"/>
  <c r="LX425"/>
  <c r="NZ425" s="1"/>
  <c r="JL425"/>
  <c r="NR425" s="1"/>
  <c r="HT422"/>
  <c r="HW422"/>
  <c r="IM421"/>
  <c r="IJ421"/>
  <c r="IV415"/>
  <c r="NP415" s="1"/>
  <c r="MF406"/>
  <c r="OA406" s="1"/>
  <c r="HV406"/>
  <c r="HX406" s="1"/>
  <c r="NM406" s="1"/>
  <c r="HR406"/>
  <c r="LH412"/>
  <c r="NX412" s="1"/>
  <c r="LP405"/>
  <c r="NY405" s="1"/>
  <c r="JS396"/>
  <c r="JP396"/>
  <c r="KP391"/>
  <c r="KR391" s="1"/>
  <c r="NV391" s="1"/>
  <c r="KL391"/>
  <c r="HT377"/>
  <c r="HW377"/>
  <c r="JP374"/>
  <c r="JS374"/>
  <c r="HX374"/>
  <c r="NM374" s="1"/>
  <c r="LN370"/>
  <c r="LP370" s="1"/>
  <c r="NY370" s="1"/>
  <c r="LJ370"/>
  <c r="JP355"/>
  <c r="JS355"/>
  <c r="JP348"/>
  <c r="JS348"/>
  <c r="HT345"/>
  <c r="HW345"/>
  <c r="MF420"/>
  <c r="OA420" s="1"/>
  <c r="LH418"/>
  <c r="NX418" s="1"/>
  <c r="KJ408"/>
  <c r="NU408" s="1"/>
  <c r="KN392"/>
  <c r="KQ392"/>
  <c r="JT387"/>
  <c r="NS387" s="1"/>
  <c r="KR379"/>
  <c r="NV379" s="1"/>
  <c r="HX373"/>
  <c r="NM373" s="1"/>
  <c r="LD369"/>
  <c r="LG369"/>
  <c r="JP368"/>
  <c r="JS368"/>
  <c r="JP364"/>
  <c r="JS364"/>
  <c r="JP362"/>
  <c r="JS362"/>
  <c r="HT353"/>
  <c r="HW353"/>
  <c r="JP351"/>
  <c r="JS351"/>
  <c r="JP343"/>
  <c r="JS343"/>
  <c r="JT423"/>
  <c r="NS423" s="1"/>
  <c r="KR419"/>
  <c r="NV419" s="1"/>
  <c r="IN417"/>
  <c r="NO417" s="1"/>
  <c r="IN416"/>
  <c r="NO416" s="1"/>
  <c r="LX414"/>
  <c r="NZ414" s="1"/>
  <c r="KR411"/>
  <c r="NV411" s="1"/>
  <c r="IN405"/>
  <c r="NO405" s="1"/>
  <c r="LX395"/>
  <c r="NZ395" s="1"/>
  <c r="GL395"/>
  <c r="JT394"/>
  <c r="NS394" s="1"/>
  <c r="IN387"/>
  <c r="NO387" s="1"/>
  <c r="IN381"/>
  <c r="NO381" s="1"/>
  <c r="LN380"/>
  <c r="LP380" s="1"/>
  <c r="NY380" s="1"/>
  <c r="LJ380"/>
  <c r="KJ380"/>
  <c r="NU380" s="1"/>
  <c r="KZ379"/>
  <c r="NW379" s="1"/>
  <c r="LP378"/>
  <c r="NY378" s="1"/>
  <c r="KB374"/>
  <c r="NT374" s="1"/>
  <c r="KR373"/>
  <c r="NV373" s="1"/>
  <c r="JT373"/>
  <c r="NS373" s="1"/>
  <c r="MF370"/>
  <c r="OA370" s="1"/>
  <c r="JP367"/>
  <c r="JS367"/>
  <c r="HV358"/>
  <c r="HR358"/>
  <c r="GK354"/>
  <c r="GK352"/>
  <c r="HT348"/>
  <c r="HW348"/>
  <c r="JP346"/>
  <c r="JS346"/>
  <c r="HT343"/>
  <c r="HW343"/>
  <c r="KR393"/>
  <c r="NV393" s="1"/>
  <c r="MD323"/>
  <c r="LZ323"/>
  <c r="IN368"/>
  <c r="NO368" s="1"/>
  <c r="IN364"/>
  <c r="NO364" s="1"/>
  <c r="GK361"/>
  <c r="JL350"/>
  <c r="NR350" s="1"/>
  <c r="HT333"/>
  <c r="HW333"/>
  <c r="JP320"/>
  <c r="JS320"/>
  <c r="JP307"/>
  <c r="JS307"/>
  <c r="JP299"/>
  <c r="JS299"/>
  <c r="JP283"/>
  <c r="JS283"/>
  <c r="JP268"/>
  <c r="JS268"/>
  <c r="JD423"/>
  <c r="NQ423" s="1"/>
  <c r="IN398"/>
  <c r="NO398" s="1"/>
  <c r="IN358"/>
  <c r="NO358" s="1"/>
  <c r="IN356"/>
  <c r="NO356" s="1"/>
  <c r="JL349"/>
  <c r="NR349" s="1"/>
  <c r="HT340"/>
  <c r="HW340"/>
  <c r="JP338"/>
  <c r="JS338"/>
  <c r="HV334"/>
  <c r="HX334" s="1"/>
  <c r="NM334" s="1"/>
  <c r="HR334"/>
  <c r="HT329"/>
  <c r="HW329"/>
  <c r="HT316"/>
  <c r="HW316"/>
  <c r="JP301"/>
  <c r="JS301"/>
  <c r="JP277"/>
  <c r="JS277"/>
  <c r="JP267"/>
  <c r="JS267"/>
  <c r="IN384"/>
  <c r="NO384" s="1"/>
  <c r="MN358"/>
  <c r="OB358" s="1"/>
  <c r="LP358"/>
  <c r="NY358" s="1"/>
  <c r="IV358"/>
  <c r="NP358" s="1"/>
  <c r="LX356"/>
  <c r="NZ356" s="1"/>
  <c r="LH355"/>
  <c r="NX355" s="1"/>
  <c r="IF355"/>
  <c r="NN355" s="1"/>
  <c r="LX353"/>
  <c r="NZ353" s="1"/>
  <c r="KR347"/>
  <c r="NV347" s="1"/>
  <c r="LH346"/>
  <c r="NX346" s="1"/>
  <c r="KJ345"/>
  <c r="NU345" s="1"/>
  <c r="JD345"/>
  <c r="NQ345" s="1"/>
  <c r="JD343"/>
  <c r="NQ343" s="1"/>
  <c r="MF342"/>
  <c r="OA342" s="1"/>
  <c r="JT342"/>
  <c r="NS342" s="1"/>
  <c r="IF342"/>
  <c r="NN342" s="1"/>
  <c r="MN341"/>
  <c r="OB341" s="1"/>
  <c r="LP341"/>
  <c r="NY341" s="1"/>
  <c r="JP340"/>
  <c r="JS340"/>
  <c r="HT336"/>
  <c r="HW336"/>
  <c r="HV331"/>
  <c r="HX331" s="1"/>
  <c r="NM331" s="1"/>
  <c r="HR331"/>
  <c r="JP329"/>
  <c r="JS329"/>
  <c r="JP321"/>
  <c r="JS321"/>
  <c r="LN316"/>
  <c r="LP316" s="1"/>
  <c r="NY316" s="1"/>
  <c r="LJ316"/>
  <c r="LN314"/>
  <c r="LP314" s="1"/>
  <c r="NY314" s="1"/>
  <c r="LJ314"/>
  <c r="JP312"/>
  <c r="JS312"/>
  <c r="JP285"/>
  <c r="JS285"/>
  <c r="GJ323"/>
  <c r="GU323" s="1"/>
  <c r="GL316"/>
  <c r="IN316"/>
  <c r="NO316" s="1"/>
  <c r="KR303"/>
  <c r="NV303" s="1"/>
  <c r="IN274"/>
  <c r="NO274" s="1"/>
  <c r="IN332"/>
  <c r="NO332" s="1"/>
  <c r="HX330"/>
  <c r="NM330" s="1"/>
  <c r="IN328"/>
  <c r="NO328" s="1"/>
  <c r="LX313"/>
  <c r="NZ313" s="1"/>
  <c r="IN311"/>
  <c r="NO311" s="1"/>
  <c r="GK302"/>
  <c r="IN302"/>
  <c r="NO302" s="1"/>
  <c r="JT293"/>
  <c r="NS293" s="1"/>
  <c r="JS271"/>
  <c r="JP271"/>
  <c r="HT256"/>
  <c r="HW256"/>
  <c r="JP250"/>
  <c r="JS250"/>
  <c r="JP228"/>
  <c r="JS228"/>
  <c r="JP203"/>
  <c r="JS203"/>
  <c r="LH335"/>
  <c r="NX335" s="1"/>
  <c r="HX335"/>
  <c r="NM335" s="1"/>
  <c r="LH334"/>
  <c r="NX334" s="1"/>
  <c r="LH333"/>
  <c r="NX333" s="1"/>
  <c r="JT333"/>
  <c r="NS333" s="1"/>
  <c r="IN330"/>
  <c r="NO330" s="1"/>
  <c r="LH321"/>
  <c r="NX321" s="1"/>
  <c r="JD316"/>
  <c r="NQ316" s="1"/>
  <c r="JT300"/>
  <c r="NS300" s="1"/>
  <c r="LH298"/>
  <c r="NX298" s="1"/>
  <c r="IN292"/>
  <c r="NO292" s="1"/>
  <c r="IN290"/>
  <c r="NO290" s="1"/>
  <c r="JT280"/>
  <c r="NS280" s="1"/>
  <c r="GL257"/>
  <c r="JP248"/>
  <c r="JS248"/>
  <c r="JP241"/>
  <c r="JS241"/>
  <c r="HV234"/>
  <c r="HX234" s="1"/>
  <c r="NM234" s="1"/>
  <c r="HR234"/>
  <c r="HV226"/>
  <c r="HX226" s="1"/>
  <c r="NM226" s="1"/>
  <c r="HR226"/>
  <c r="HT224"/>
  <c r="HW224"/>
  <c r="HT216"/>
  <c r="HW216"/>
  <c r="JP198"/>
  <c r="JS198"/>
  <c r="HV194"/>
  <c r="HX194" s="1"/>
  <c r="NM194" s="1"/>
  <c r="HR194"/>
  <c r="GK338"/>
  <c r="KZ338"/>
  <c r="NW338" s="1"/>
  <c r="KB338"/>
  <c r="NT338" s="1"/>
  <c r="IN338"/>
  <c r="NO338" s="1"/>
  <c r="KR336"/>
  <c r="NV336" s="1"/>
  <c r="KZ334"/>
  <c r="NW334" s="1"/>
  <c r="KB334"/>
  <c r="NT334" s="1"/>
  <c r="IV330"/>
  <c r="NP330" s="1"/>
  <c r="IN325"/>
  <c r="NO325" s="1"/>
  <c r="LX323"/>
  <c r="NZ323" s="1"/>
  <c r="KZ322"/>
  <c r="NW322" s="1"/>
  <c r="IN322"/>
  <c r="NO322" s="1"/>
  <c r="LH320"/>
  <c r="NX320" s="1"/>
  <c r="LH318"/>
  <c r="NX318" s="1"/>
  <c r="LX314"/>
  <c r="NZ314" s="1"/>
  <c r="LH313"/>
  <c r="NX313" s="1"/>
  <c r="LH311"/>
  <c r="NX311" s="1"/>
  <c r="GK307"/>
  <c r="MF306"/>
  <c r="OA306" s="1"/>
  <c r="JT306"/>
  <c r="NS306" s="1"/>
  <c r="HX306"/>
  <c r="NM306" s="1"/>
  <c r="JT298"/>
  <c r="NS298" s="1"/>
  <c r="LX294"/>
  <c r="NZ294" s="1"/>
  <c r="LX292"/>
  <c r="NZ292" s="1"/>
  <c r="LP291"/>
  <c r="NY291" s="1"/>
  <c r="LX290"/>
  <c r="NZ290" s="1"/>
  <c r="IV290"/>
  <c r="NP290" s="1"/>
  <c r="LX288"/>
  <c r="NZ288" s="1"/>
  <c r="LX286"/>
  <c r="NZ286" s="1"/>
  <c r="LX284"/>
  <c r="NZ284" s="1"/>
  <c r="LX282"/>
  <c r="NZ282" s="1"/>
  <c r="LH276"/>
  <c r="NX276" s="1"/>
  <c r="JT274"/>
  <c r="NS274" s="1"/>
  <c r="JT272"/>
  <c r="NS272" s="1"/>
  <c r="JP265"/>
  <c r="JS265"/>
  <c r="HV265"/>
  <c r="HX265" s="1"/>
  <c r="NM265" s="1"/>
  <c r="HR265"/>
  <c r="IN263"/>
  <c r="NO263" s="1"/>
  <c r="HT261"/>
  <c r="HW261"/>
  <c r="HV259"/>
  <c r="HX259" s="1"/>
  <c r="NM259" s="1"/>
  <c r="HR259"/>
  <c r="GL252"/>
  <c r="GK245"/>
  <c r="GL236"/>
  <c r="JP234"/>
  <c r="JS234"/>
  <c r="HV227"/>
  <c r="HR227"/>
  <c r="GL222"/>
  <c r="JP218"/>
  <c r="JS218"/>
  <c r="GL262"/>
  <c r="GL229"/>
  <c r="GL220"/>
  <c r="GL212"/>
  <c r="GK208"/>
  <c r="JT195"/>
  <c r="NS195" s="1"/>
  <c r="LH275"/>
  <c r="NX275" s="1"/>
  <c r="LH269"/>
  <c r="NX269" s="1"/>
  <c r="GL250"/>
  <c r="IN250"/>
  <c r="NO250" s="1"/>
  <c r="IN248"/>
  <c r="NO248" s="1"/>
  <c r="JT235"/>
  <c r="NS235" s="1"/>
  <c r="IN202"/>
  <c r="NO202" s="1"/>
  <c r="IN198"/>
  <c r="NO198" s="1"/>
  <c r="LD193"/>
  <c r="LG193"/>
  <c r="JP186"/>
  <c r="JS186"/>
  <c r="JP179"/>
  <c r="JS179"/>
  <c r="HT174"/>
  <c r="HW174"/>
  <c r="LH254"/>
  <c r="NX254" s="1"/>
  <c r="IN237"/>
  <c r="NO237" s="1"/>
  <c r="IN227"/>
  <c r="NO227" s="1"/>
  <c r="LH203"/>
  <c r="NX203" s="1"/>
  <c r="JP191"/>
  <c r="JS191"/>
  <c r="HV176"/>
  <c r="HX176" s="1"/>
  <c r="NM176" s="1"/>
  <c r="HR176"/>
  <c r="GL170"/>
  <c r="HV166"/>
  <c r="HX166" s="1"/>
  <c r="NM166" s="1"/>
  <c r="HR166"/>
  <c r="GL163"/>
  <c r="JS148"/>
  <c r="JP148"/>
  <c r="GL138"/>
  <c r="HV128"/>
  <c r="HX128" s="1"/>
  <c r="NM128" s="1"/>
  <c r="HR128"/>
  <c r="GL124"/>
  <c r="MF266"/>
  <c r="OA266" s="1"/>
  <c r="LH266"/>
  <c r="NX266" s="1"/>
  <c r="GK260"/>
  <c r="KZ260"/>
  <c r="NW260" s="1"/>
  <c r="KB260"/>
  <c r="NT260" s="1"/>
  <c r="KJ259"/>
  <c r="NU259" s="1"/>
  <c r="JD259"/>
  <c r="NQ259" s="1"/>
  <c r="JD257"/>
  <c r="NQ257" s="1"/>
  <c r="MN256"/>
  <c r="OB256" s="1"/>
  <c r="LP256"/>
  <c r="NY256" s="1"/>
  <c r="IV256"/>
  <c r="NP256" s="1"/>
  <c r="LP255"/>
  <c r="NY255" s="1"/>
  <c r="IN253"/>
  <c r="NO253" s="1"/>
  <c r="KJ252"/>
  <c r="NU252" s="1"/>
  <c r="KZ244"/>
  <c r="NW244" s="1"/>
  <c r="KB244"/>
  <c r="NT244" s="1"/>
  <c r="LP243"/>
  <c r="NY243" s="1"/>
  <c r="KZ241"/>
  <c r="NW241" s="1"/>
  <c r="KB241"/>
  <c r="NT241" s="1"/>
  <c r="LX236"/>
  <c r="NZ236" s="1"/>
  <c r="MF234"/>
  <c r="OA234" s="1"/>
  <c r="LH232"/>
  <c r="NX232" s="1"/>
  <c r="LH228"/>
  <c r="NX228" s="1"/>
  <c r="LX227"/>
  <c r="NZ227" s="1"/>
  <c r="MF226"/>
  <c r="OA226" s="1"/>
  <c r="JT223"/>
  <c r="NS223" s="1"/>
  <c r="NE223" s="1"/>
  <c r="LH221"/>
  <c r="NX221" s="1"/>
  <c r="JT219"/>
  <c r="NS219" s="1"/>
  <c r="NE219" s="1"/>
  <c r="LH217"/>
  <c r="NX217" s="1"/>
  <c r="LH216"/>
  <c r="NX216" s="1"/>
  <c r="JT216"/>
  <c r="NS216" s="1"/>
  <c r="IF216"/>
  <c r="NN216" s="1"/>
  <c r="LH214"/>
  <c r="NX214" s="1"/>
  <c r="JT212"/>
  <c r="NS212" s="1"/>
  <c r="NE212" s="1"/>
  <c r="LH210"/>
  <c r="NX210" s="1"/>
  <c r="KR206"/>
  <c r="NV206" s="1"/>
  <c r="IN204"/>
  <c r="NO204" s="1"/>
  <c r="LX194"/>
  <c r="NZ194" s="1"/>
  <c r="HT181"/>
  <c r="HW181"/>
  <c r="JP134"/>
  <c r="JS134"/>
  <c r="JP130"/>
  <c r="JS130"/>
  <c r="HT126"/>
  <c r="HW126"/>
  <c r="GK175"/>
  <c r="LO168"/>
  <c r="LL168"/>
  <c r="JS163"/>
  <c r="JP163"/>
  <c r="JT153"/>
  <c r="NS153" s="1"/>
  <c r="HV153"/>
  <c r="HX153" s="1"/>
  <c r="NM153" s="1"/>
  <c r="HR153"/>
  <c r="LH149"/>
  <c r="NX149" s="1"/>
  <c r="JS135"/>
  <c r="JP135"/>
  <c r="KP123"/>
  <c r="KR123" s="1"/>
  <c r="NV123" s="1"/>
  <c r="KL123"/>
  <c r="IN192"/>
  <c r="NO192" s="1"/>
  <c r="KZ186"/>
  <c r="NW186" s="1"/>
  <c r="KB186"/>
  <c r="NT186" s="1"/>
  <c r="KZ181"/>
  <c r="NW181" s="1"/>
  <c r="KB181"/>
  <c r="NT181" s="1"/>
  <c r="GL177"/>
  <c r="GL169"/>
  <c r="JT168"/>
  <c r="NS168" s="1"/>
  <c r="HV168"/>
  <c r="HX168" s="1"/>
  <c r="NM168" s="1"/>
  <c r="HR168"/>
  <c r="KZ153"/>
  <c r="NW153" s="1"/>
  <c r="KB153"/>
  <c r="NT153" s="1"/>
  <c r="MN151"/>
  <c r="OB151" s="1"/>
  <c r="LH151"/>
  <c r="NX151" s="1"/>
  <c r="JS128"/>
  <c r="JP128"/>
  <c r="KJ127"/>
  <c r="NU127" s="1"/>
  <c r="IB126"/>
  <c r="IE126"/>
  <c r="IN123"/>
  <c r="NO123" s="1"/>
  <c r="LH121"/>
  <c r="NX121" s="1"/>
  <c r="HT98"/>
  <c r="HW98"/>
  <c r="JP83"/>
  <c r="JS83"/>
  <c r="JP77"/>
  <c r="JS77"/>
  <c r="HT73"/>
  <c r="HW73"/>
  <c r="JP68"/>
  <c r="JS68"/>
  <c r="HX191"/>
  <c r="NM191" s="1"/>
  <c r="LH190"/>
  <c r="NX190" s="1"/>
  <c r="JT190"/>
  <c r="NS190" s="1"/>
  <c r="LH189"/>
  <c r="NX189" s="1"/>
  <c r="JT189"/>
  <c r="NS189" s="1"/>
  <c r="LH180"/>
  <c r="NX180" s="1"/>
  <c r="LP179"/>
  <c r="NY179" s="1"/>
  <c r="IN178"/>
  <c r="NO178" s="1"/>
  <c r="IN176"/>
  <c r="NO176" s="1"/>
  <c r="IB172"/>
  <c r="IE172"/>
  <c r="KQ167"/>
  <c r="KN167"/>
  <c r="IN166"/>
  <c r="NO166" s="1"/>
  <c r="LP166"/>
  <c r="NY166" s="1"/>
  <c r="IN164"/>
  <c r="NO164" s="1"/>
  <c r="KQ154"/>
  <c r="KN154"/>
  <c r="IM139"/>
  <c r="IJ139"/>
  <c r="JS138"/>
  <c r="JP138"/>
  <c r="LX134"/>
  <c r="NZ134" s="1"/>
  <c r="HT129"/>
  <c r="HW129"/>
  <c r="KB128"/>
  <c r="NT128" s="1"/>
  <c r="MN125"/>
  <c r="OB125" s="1"/>
  <c r="JS124"/>
  <c r="JP124"/>
  <c r="HV101"/>
  <c r="HX101" s="1"/>
  <c r="NM101" s="1"/>
  <c r="HR101"/>
  <c r="HV99"/>
  <c r="HX99" s="1"/>
  <c r="NM99" s="1"/>
  <c r="HR99"/>
  <c r="JP94"/>
  <c r="JS94"/>
  <c r="HT90"/>
  <c r="HW90"/>
  <c r="HV86"/>
  <c r="HX86" s="1"/>
  <c r="NM86" s="1"/>
  <c r="HR86"/>
  <c r="JP72"/>
  <c r="JS72"/>
  <c r="JD192"/>
  <c r="NQ192" s="1"/>
  <c r="KZ189"/>
  <c r="NW189" s="1"/>
  <c r="KB189"/>
  <c r="NT189" s="1"/>
  <c r="LP188"/>
  <c r="NY188" s="1"/>
  <c r="KZ182"/>
  <c r="NW182" s="1"/>
  <c r="KB182"/>
  <c r="NT182" s="1"/>
  <c r="KR180"/>
  <c r="NV180" s="1"/>
  <c r="JT180"/>
  <c r="NS180" s="1"/>
  <c r="IF180"/>
  <c r="NN180" s="1"/>
  <c r="KJ178"/>
  <c r="NU178" s="1"/>
  <c r="KZ177"/>
  <c r="NW177" s="1"/>
  <c r="KR176"/>
  <c r="NV176" s="1"/>
  <c r="MF175"/>
  <c r="OA175" s="1"/>
  <c r="IF175"/>
  <c r="NN175" s="1"/>
  <c r="ID173"/>
  <c r="IF173" s="1"/>
  <c r="NN173" s="1"/>
  <c r="HZ173"/>
  <c r="LN172"/>
  <c r="LP172" s="1"/>
  <c r="NY172" s="1"/>
  <c r="LJ172"/>
  <c r="LX163"/>
  <c r="NZ163" s="1"/>
  <c r="KQ163"/>
  <c r="KN163"/>
  <c r="HT162"/>
  <c r="HW162"/>
  <c r="IN161"/>
  <c r="NO161" s="1"/>
  <c r="MF160"/>
  <c r="OA160" s="1"/>
  <c r="JT160"/>
  <c r="NS160" s="1"/>
  <c r="JS154"/>
  <c r="JP154"/>
  <c r="HZ151"/>
  <c r="ID151"/>
  <c r="IF151" s="1"/>
  <c r="NN151" s="1"/>
  <c r="KQ146"/>
  <c r="KN146"/>
  <c r="KR141"/>
  <c r="NV141" s="1"/>
  <c r="KJ137"/>
  <c r="NU137" s="1"/>
  <c r="JS133"/>
  <c r="JP133"/>
  <c r="GL130"/>
  <c r="LX129"/>
  <c r="NZ129" s="1"/>
  <c r="LH123"/>
  <c r="NX123" s="1"/>
  <c r="GL121"/>
  <c r="JP110"/>
  <c r="JS110"/>
  <c r="JP107"/>
  <c r="JS107"/>
  <c r="HT100"/>
  <c r="HW100"/>
  <c r="JP98"/>
  <c r="JS98"/>
  <c r="HV93"/>
  <c r="HR93"/>
  <c r="JP84"/>
  <c r="JS84"/>
  <c r="HT77"/>
  <c r="HW77"/>
  <c r="HV70"/>
  <c r="HX70" s="1"/>
  <c r="NM70" s="1"/>
  <c r="HR70"/>
  <c r="HT68"/>
  <c r="HW68"/>
  <c r="JP59"/>
  <c r="JS59"/>
  <c r="LH146"/>
  <c r="NX146" s="1"/>
  <c r="LH124"/>
  <c r="NX124" s="1"/>
  <c r="KK586"/>
  <c r="KP586" s="1"/>
  <c r="KL20"/>
  <c r="IA586"/>
  <c r="IE586" s="1"/>
  <c r="IB20"/>
  <c r="FK586"/>
  <c r="KR155"/>
  <c r="NV155" s="1"/>
  <c r="KR151"/>
  <c r="NV151" s="1"/>
  <c r="KR147"/>
  <c r="NV147" s="1"/>
  <c r="KR136"/>
  <c r="NV136" s="1"/>
  <c r="JT109"/>
  <c r="NS109" s="1"/>
  <c r="JD84"/>
  <c r="NQ84" s="1"/>
  <c r="JD81"/>
  <c r="NQ81" s="1"/>
  <c r="JT80"/>
  <c r="NS80" s="1"/>
  <c r="JT76"/>
  <c r="NS76" s="1"/>
  <c r="JT67"/>
  <c r="NS67" s="1"/>
  <c r="HT55"/>
  <c r="HW55"/>
  <c r="HT50"/>
  <c r="HW50"/>
  <c r="JP21"/>
  <c r="JS21"/>
  <c r="KC586"/>
  <c r="KH586" s="1"/>
  <c r="KD20"/>
  <c r="KD586" s="1"/>
  <c r="HS586"/>
  <c r="HW586" s="1"/>
  <c r="HT20"/>
  <c r="LH167"/>
  <c r="NX167" s="1"/>
  <c r="IN156"/>
  <c r="NO156" s="1"/>
  <c r="GK132"/>
  <c r="JT105"/>
  <c r="NS105" s="1"/>
  <c r="LH103"/>
  <c r="NX103" s="1"/>
  <c r="JT100"/>
  <c r="NS100" s="1"/>
  <c r="GK92"/>
  <c r="IN92"/>
  <c r="LH71"/>
  <c r="NX71" s="1"/>
  <c r="GK69"/>
  <c r="IN69"/>
  <c r="NO69" s="1"/>
  <c r="GK65"/>
  <c r="IN65"/>
  <c r="NO65" s="1"/>
  <c r="LH61"/>
  <c r="NX61" s="1"/>
  <c r="JP53"/>
  <c r="JS53"/>
  <c r="JP45"/>
  <c r="JS45"/>
  <c r="JP41"/>
  <c r="JS41"/>
  <c r="HT34"/>
  <c r="HW34"/>
  <c r="JP32"/>
  <c r="JS32"/>
  <c r="LA586"/>
  <c r="LF586" s="1"/>
  <c r="LB20"/>
  <c r="LB586" s="1"/>
  <c r="HY586"/>
  <c r="ID586" s="1"/>
  <c r="HZ20"/>
  <c r="KR161"/>
  <c r="NV161" s="1"/>
  <c r="LH118"/>
  <c r="NX118" s="1"/>
  <c r="JT116"/>
  <c r="NS116" s="1"/>
  <c r="NE116" s="1"/>
  <c r="LH114"/>
  <c r="NX114" s="1"/>
  <c r="MF111"/>
  <c r="OA111" s="1"/>
  <c r="HX111"/>
  <c r="NM111" s="1"/>
  <c r="MF108"/>
  <c r="OA108" s="1"/>
  <c r="MF107"/>
  <c r="OA107" s="1"/>
  <c r="KR105"/>
  <c r="NV105" s="1"/>
  <c r="IN103"/>
  <c r="NO103" s="1"/>
  <c r="KZ99"/>
  <c r="NW99" s="1"/>
  <c r="KB99"/>
  <c r="NT99" s="1"/>
  <c r="LH89"/>
  <c r="NX89" s="1"/>
  <c r="JT87"/>
  <c r="NS87" s="1"/>
  <c r="MN86"/>
  <c r="OB86" s="1"/>
  <c r="LP86"/>
  <c r="NY86" s="1"/>
  <c r="IV86"/>
  <c r="NP86" s="1"/>
  <c r="MF82"/>
  <c r="OA82" s="1"/>
  <c r="JD82"/>
  <c r="NQ82" s="1"/>
  <c r="KZ72"/>
  <c r="NW72" s="1"/>
  <c r="IN72"/>
  <c r="NO72" s="1"/>
  <c r="KR61"/>
  <c r="NV61" s="1"/>
  <c r="IN59"/>
  <c r="NO59" s="1"/>
  <c r="HV51"/>
  <c r="HR51"/>
  <c r="HV49"/>
  <c r="HR49"/>
  <c r="JP40"/>
  <c r="JS40"/>
  <c r="HV35"/>
  <c r="HR35"/>
  <c r="JP33"/>
  <c r="JS33"/>
  <c r="JP26"/>
  <c r="JS26"/>
  <c r="KS586"/>
  <c r="KX586" s="1"/>
  <c r="KT20"/>
  <c r="II586"/>
  <c r="IM586" s="1"/>
  <c r="IJ20"/>
  <c r="IM20"/>
  <c r="FL586"/>
  <c r="JT56"/>
  <c r="NS56" s="1"/>
  <c r="JT55"/>
  <c r="NS55" s="1"/>
  <c r="IN56"/>
  <c r="NO56" s="1"/>
  <c r="GK46"/>
  <c r="IN46"/>
  <c r="GK42"/>
  <c r="IN42"/>
  <c r="NO42" s="1"/>
  <c r="GK38"/>
  <c r="IN38"/>
  <c r="NO38" s="1"/>
  <c r="JD37"/>
  <c r="NQ37" s="1"/>
  <c r="IN27"/>
  <c r="NO27" s="1"/>
  <c r="JT25"/>
  <c r="NS25" s="1"/>
  <c r="GL36"/>
  <c r="LH35"/>
  <c r="NX35" s="1"/>
  <c r="LH34"/>
  <c r="NX34" s="1"/>
  <c r="JT34"/>
  <c r="NS34" s="1"/>
  <c r="IN26"/>
  <c r="NO26" s="1"/>
  <c r="IN22"/>
  <c r="NO22" s="1"/>
  <c r="KJ52"/>
  <c r="NU52" s="1"/>
  <c r="LH50"/>
  <c r="NX50" s="1"/>
  <c r="JD48"/>
  <c r="NQ48" s="1"/>
  <c r="KR35"/>
  <c r="NV35" s="1"/>
  <c r="IN35"/>
  <c r="NO35" s="1"/>
  <c r="LX32"/>
  <c r="NZ32" s="1"/>
  <c r="LX24"/>
  <c r="NZ24" s="1"/>
  <c r="LX22"/>
  <c r="NZ22" s="1"/>
  <c r="HT585"/>
  <c r="HW585"/>
  <c r="LN583"/>
  <c r="LP583" s="1"/>
  <c r="NY583" s="1"/>
  <c r="LJ583"/>
  <c r="LH583"/>
  <c r="NX583" s="1"/>
  <c r="JP580"/>
  <c r="JS580"/>
  <c r="JT583"/>
  <c r="NS583" s="1"/>
  <c r="IF583"/>
  <c r="NN583" s="1"/>
  <c r="LP582"/>
  <c r="NY582" s="1"/>
  <c r="IV582"/>
  <c r="NP582" s="1"/>
  <c r="LX581"/>
  <c r="NZ581" s="1"/>
  <c r="IN581"/>
  <c r="NO581" s="1"/>
  <c r="LX579"/>
  <c r="NZ579" s="1"/>
  <c r="JP576"/>
  <c r="JS576"/>
  <c r="GL574"/>
  <c r="IN574"/>
  <c r="NO574" s="1"/>
  <c r="JT578"/>
  <c r="NS578" s="1"/>
  <c r="HT571"/>
  <c r="HW571"/>
  <c r="IN578"/>
  <c r="NO578" s="1"/>
  <c r="LH576"/>
  <c r="NX576" s="1"/>
  <c r="JP574"/>
  <c r="JS574"/>
  <c r="IR570"/>
  <c r="IU570"/>
  <c r="HT569"/>
  <c r="HW569"/>
  <c r="HV567"/>
  <c r="HX567" s="1"/>
  <c r="NM567" s="1"/>
  <c r="HR567"/>
  <c r="KR571"/>
  <c r="NV571" s="1"/>
  <c r="JP569"/>
  <c r="JS569"/>
  <c r="HT566"/>
  <c r="HW566"/>
  <c r="LH566"/>
  <c r="NX566" s="1"/>
  <c r="IR566"/>
  <c r="IU566"/>
  <c r="HT563"/>
  <c r="HW563"/>
  <c r="JP564"/>
  <c r="JS564"/>
  <c r="JP561"/>
  <c r="JS561"/>
  <c r="GL557"/>
  <c r="JP555"/>
  <c r="JS555"/>
  <c r="LP565"/>
  <c r="NY565" s="1"/>
  <c r="LX564"/>
  <c r="NZ564" s="1"/>
  <c r="IV564"/>
  <c r="NP564" s="1"/>
  <c r="LP563"/>
  <c r="NY563" s="1"/>
  <c r="LX562"/>
  <c r="NZ562" s="1"/>
  <c r="KP559"/>
  <c r="KR559" s="1"/>
  <c r="NV559" s="1"/>
  <c r="KL559"/>
  <c r="JT559"/>
  <c r="NS559" s="1"/>
  <c r="IT557"/>
  <c r="IV557" s="1"/>
  <c r="NP557" s="1"/>
  <c r="IP557"/>
  <c r="IF561"/>
  <c r="NN561" s="1"/>
  <c r="LX560"/>
  <c r="NZ560" s="1"/>
  <c r="IT554"/>
  <c r="IV554" s="1"/>
  <c r="NP554" s="1"/>
  <c r="IP554"/>
  <c r="KZ564"/>
  <c r="NW564" s="1"/>
  <c r="KB564"/>
  <c r="NT564" s="1"/>
  <c r="KR562"/>
  <c r="NV562" s="1"/>
  <c r="IF557"/>
  <c r="NN557" s="1"/>
  <c r="JD554"/>
  <c r="NQ554" s="1"/>
  <c r="KR558"/>
  <c r="NV558" s="1"/>
  <c r="KZ557"/>
  <c r="NW557" s="1"/>
  <c r="IN557"/>
  <c r="NO557" s="1"/>
  <c r="KJ556"/>
  <c r="NU556" s="1"/>
  <c r="IV555"/>
  <c r="NP555" s="1"/>
  <c r="HV555"/>
  <c r="HX555" s="1"/>
  <c r="NM555" s="1"/>
  <c r="HR555"/>
  <c r="MF553"/>
  <c r="OA553" s="1"/>
  <c r="GK548"/>
  <c r="IN548"/>
  <c r="NO548" s="1"/>
  <c r="LX553"/>
  <c r="NZ553" s="1"/>
  <c r="GK552"/>
  <c r="IN551"/>
  <c r="NO551" s="1"/>
  <c r="JT550"/>
  <c r="NS550" s="1"/>
  <c r="LH549"/>
  <c r="NX549" s="1"/>
  <c r="JP539"/>
  <c r="JS539"/>
  <c r="LX552"/>
  <c r="NZ552" s="1"/>
  <c r="IV551"/>
  <c r="NP551" s="1"/>
  <c r="JT542"/>
  <c r="NS542" s="1"/>
  <c r="JT546"/>
  <c r="NS546" s="1"/>
  <c r="JP535"/>
  <c r="JS535"/>
  <c r="JL540"/>
  <c r="NR540" s="1"/>
  <c r="HT535"/>
  <c r="HW535"/>
  <c r="LX544"/>
  <c r="NZ544" s="1"/>
  <c r="LX540"/>
  <c r="NZ540" s="1"/>
  <c r="LX539"/>
  <c r="NZ539" s="1"/>
  <c r="LH538"/>
  <c r="NX538" s="1"/>
  <c r="HX538"/>
  <c r="NM538" s="1"/>
  <c r="IN535"/>
  <c r="NO535" s="1"/>
  <c r="LN519"/>
  <c r="LP519" s="1"/>
  <c r="NY519" s="1"/>
  <c r="LJ519"/>
  <c r="HT517"/>
  <c r="HW517"/>
  <c r="KZ536"/>
  <c r="NW536" s="1"/>
  <c r="KB536"/>
  <c r="NT536" s="1"/>
  <c r="HX536"/>
  <c r="NM536" s="1"/>
  <c r="LX535"/>
  <c r="NZ535" s="1"/>
  <c r="LX534"/>
  <c r="NZ534" s="1"/>
  <c r="IN534"/>
  <c r="NO534" s="1"/>
  <c r="IN532"/>
  <c r="JT530"/>
  <c r="NS530" s="1"/>
  <c r="NE530" s="1"/>
  <c r="JP521"/>
  <c r="JS521"/>
  <c r="HV518"/>
  <c r="HX518" s="1"/>
  <c r="NM518" s="1"/>
  <c r="HR518"/>
  <c r="MF519"/>
  <c r="OA519" s="1"/>
  <c r="LP515"/>
  <c r="NY515" s="1"/>
  <c r="MF517"/>
  <c r="OA517" s="1"/>
  <c r="JT513"/>
  <c r="NS513" s="1"/>
  <c r="IN512"/>
  <c r="JP501"/>
  <c r="JS501"/>
  <c r="HT493"/>
  <c r="HW493"/>
  <c r="IN513"/>
  <c r="NO513" s="1"/>
  <c r="GL504"/>
  <c r="KR518"/>
  <c r="NV518" s="1"/>
  <c r="JT518"/>
  <c r="NS518" s="1"/>
  <c r="IF518"/>
  <c r="NN518" s="1"/>
  <c r="LX517"/>
  <c r="NZ517" s="1"/>
  <c r="IN515"/>
  <c r="NO515" s="1"/>
  <c r="IV514"/>
  <c r="NP514" s="1"/>
  <c r="LP513"/>
  <c r="NY513" s="1"/>
  <c r="LX510"/>
  <c r="NZ510" s="1"/>
  <c r="JP507"/>
  <c r="JS507"/>
  <c r="KJ506"/>
  <c r="NU506" s="1"/>
  <c r="IN503"/>
  <c r="NO503" s="1"/>
  <c r="JT500"/>
  <c r="NS500" s="1"/>
  <c r="KZ508"/>
  <c r="NW508" s="1"/>
  <c r="KB508"/>
  <c r="NT508" s="1"/>
  <c r="JD506"/>
  <c r="NQ506" s="1"/>
  <c r="IN500"/>
  <c r="NO500" s="1"/>
  <c r="JP486"/>
  <c r="JS486"/>
  <c r="JP478"/>
  <c r="JS478"/>
  <c r="IN507"/>
  <c r="NO507" s="1"/>
  <c r="LH499"/>
  <c r="NX499" s="1"/>
  <c r="IN496"/>
  <c r="NO496" s="1"/>
  <c r="HV481"/>
  <c r="HX481" s="1"/>
  <c r="NM481" s="1"/>
  <c r="HR481"/>
  <c r="MF504"/>
  <c r="OA504" s="1"/>
  <c r="NE504" s="1"/>
  <c r="LH502"/>
  <c r="NX502" s="1"/>
  <c r="KR499"/>
  <c r="NV499" s="1"/>
  <c r="LX496"/>
  <c r="NZ496" s="1"/>
  <c r="IV496"/>
  <c r="NP496" s="1"/>
  <c r="LP495"/>
  <c r="NY495" s="1"/>
  <c r="KZ493"/>
  <c r="NW493" s="1"/>
  <c r="KB493"/>
  <c r="NT493" s="1"/>
  <c r="MF492"/>
  <c r="OA492" s="1"/>
  <c r="HT490"/>
  <c r="HW490"/>
  <c r="JP488"/>
  <c r="JS488"/>
  <c r="JT476"/>
  <c r="NS476" s="1"/>
  <c r="JP460"/>
  <c r="JS460"/>
  <c r="JT490"/>
  <c r="NS490" s="1"/>
  <c r="LH479"/>
  <c r="NX479" s="1"/>
  <c r="GL474"/>
  <c r="HT469"/>
  <c r="HW469"/>
  <c r="HV467"/>
  <c r="HX467" s="1"/>
  <c r="NM467" s="1"/>
  <c r="HR467"/>
  <c r="KR489"/>
  <c r="NV489" s="1"/>
  <c r="IN489"/>
  <c r="NO489" s="1"/>
  <c r="KR479"/>
  <c r="NV479" s="1"/>
  <c r="HT468"/>
  <c r="HW468"/>
  <c r="JP466"/>
  <c r="JS466"/>
  <c r="GL472"/>
  <c r="HX460"/>
  <c r="NM460" s="1"/>
  <c r="JT459"/>
  <c r="NS459" s="1"/>
  <c r="JD474"/>
  <c r="NQ474" s="1"/>
  <c r="JT462"/>
  <c r="NS462" s="1"/>
  <c r="IN460"/>
  <c r="NO460" s="1"/>
  <c r="HT439"/>
  <c r="HW439"/>
  <c r="HT432"/>
  <c r="HW432"/>
  <c r="JP427"/>
  <c r="JS427"/>
  <c r="LH475"/>
  <c r="NX475" s="1"/>
  <c r="JT473"/>
  <c r="NS473" s="1"/>
  <c r="JT465"/>
  <c r="NS465" s="1"/>
  <c r="LH464"/>
  <c r="NX464" s="1"/>
  <c r="JT464"/>
  <c r="NS464" s="1"/>
  <c r="IN463"/>
  <c r="NO463" s="1"/>
  <c r="GL475"/>
  <c r="JT475"/>
  <c r="NS475" s="1"/>
  <c r="MN474"/>
  <c r="OB474" s="1"/>
  <c r="LP474"/>
  <c r="NY474" s="1"/>
  <c r="IN474"/>
  <c r="NO474" s="1"/>
  <c r="LH472"/>
  <c r="NX472" s="1"/>
  <c r="MF469"/>
  <c r="OA469" s="1"/>
  <c r="JT469"/>
  <c r="NS469" s="1"/>
  <c r="IF469"/>
  <c r="NN469" s="1"/>
  <c r="MF468"/>
  <c r="OA468" s="1"/>
  <c r="LH467"/>
  <c r="NX467" s="1"/>
  <c r="IF467"/>
  <c r="NN467" s="1"/>
  <c r="LH466"/>
  <c r="NX466" s="1"/>
  <c r="IF466"/>
  <c r="NN466" s="1"/>
  <c r="KZ464"/>
  <c r="NW464" s="1"/>
  <c r="KB464"/>
  <c r="NT464" s="1"/>
  <c r="LX462"/>
  <c r="NZ462" s="1"/>
  <c r="IV462"/>
  <c r="NP462" s="1"/>
  <c r="KV458"/>
  <c r="KY458"/>
  <c r="HV446"/>
  <c r="HR446"/>
  <c r="GL441"/>
  <c r="GL438"/>
  <c r="HV436"/>
  <c r="HX436" s="1"/>
  <c r="NM436" s="1"/>
  <c r="HR436"/>
  <c r="JS448"/>
  <c r="JP448"/>
  <c r="JT445"/>
  <c r="NS445" s="1"/>
  <c r="JS436"/>
  <c r="JP436"/>
  <c r="HX431"/>
  <c r="NM431" s="1"/>
  <c r="HV454"/>
  <c r="HX454" s="1"/>
  <c r="NM454" s="1"/>
  <c r="HR454"/>
  <c r="IT450"/>
  <c r="IV450" s="1"/>
  <c r="NP450" s="1"/>
  <c r="IP450"/>
  <c r="IF449"/>
  <c r="NN449" s="1"/>
  <c r="KB448"/>
  <c r="NT448" s="1"/>
  <c r="GK434"/>
  <c r="JP414"/>
  <c r="JS414"/>
  <c r="MF457"/>
  <c r="OA457" s="1"/>
  <c r="JP453"/>
  <c r="JS453"/>
  <c r="JS452"/>
  <c r="JP452"/>
  <c r="HT451"/>
  <c r="HW451"/>
  <c r="KJ446"/>
  <c r="NU446" s="1"/>
  <c r="KY445"/>
  <c r="KV445"/>
  <c r="IV441"/>
  <c r="NP441" s="1"/>
  <c r="IV438"/>
  <c r="NP438" s="1"/>
  <c r="IN436"/>
  <c r="NO436" s="1"/>
  <c r="IN435"/>
  <c r="NO435" s="1"/>
  <c r="KP430"/>
  <c r="KR430" s="1"/>
  <c r="NV430" s="1"/>
  <c r="KL430"/>
  <c r="JT430"/>
  <c r="NS430" s="1"/>
  <c r="KR427"/>
  <c r="NV427" s="1"/>
  <c r="KL426"/>
  <c r="KP426"/>
  <c r="KR426" s="1"/>
  <c r="NV426" s="1"/>
  <c r="KX425"/>
  <c r="KZ425" s="1"/>
  <c r="NW425" s="1"/>
  <c r="KT425"/>
  <c r="JP421"/>
  <c r="JS421"/>
  <c r="JP406"/>
  <c r="JS406"/>
  <c r="JP404"/>
  <c r="JS404"/>
  <c r="JP402"/>
  <c r="JS402"/>
  <c r="LX451"/>
  <c r="NZ451" s="1"/>
  <c r="LP446"/>
  <c r="NY446" s="1"/>
  <c r="GL419"/>
  <c r="KP412"/>
  <c r="KR412" s="1"/>
  <c r="NV412" s="1"/>
  <c r="KL412"/>
  <c r="JS408"/>
  <c r="JP408"/>
  <c r="KN400"/>
  <c r="KQ400"/>
  <c r="JP399"/>
  <c r="JS399"/>
  <c r="MN441"/>
  <c r="OB441" s="1"/>
  <c r="LX436"/>
  <c r="NZ436" s="1"/>
  <c r="LX431"/>
  <c r="NZ431" s="1"/>
  <c r="KJ428"/>
  <c r="NU428" s="1"/>
  <c r="IV423"/>
  <c r="NP423" s="1"/>
  <c r="LL417"/>
  <c r="LO417"/>
  <c r="IN412"/>
  <c r="NO412" s="1"/>
  <c r="LL410"/>
  <c r="LO410"/>
  <c r="LG401"/>
  <c r="LD401"/>
  <c r="HT370"/>
  <c r="HW370"/>
  <c r="IF452"/>
  <c r="NN452" s="1"/>
  <c r="IN449"/>
  <c r="NO449" s="1"/>
  <c r="KV423"/>
  <c r="KY423"/>
  <c r="LL413"/>
  <c r="LO413"/>
  <c r="LX410"/>
  <c r="NZ410" s="1"/>
  <c r="LN407"/>
  <c r="LP407" s="1"/>
  <c r="NY407" s="1"/>
  <c r="LJ407"/>
  <c r="KJ407"/>
  <c r="NU407" s="1"/>
  <c r="KX405"/>
  <c r="KZ405" s="1"/>
  <c r="NW405" s="1"/>
  <c r="KT405"/>
  <c r="HZ405"/>
  <c r="ID405"/>
  <c r="IF405" s="1"/>
  <c r="NN405" s="1"/>
  <c r="LD399"/>
  <c r="LG399"/>
  <c r="GL398"/>
  <c r="JP384"/>
  <c r="JS384"/>
  <c r="GK378"/>
  <c r="JP371"/>
  <c r="JS371"/>
  <c r="IN457"/>
  <c r="NO457" s="1"/>
  <c r="IV456"/>
  <c r="NP456" s="1"/>
  <c r="KR442"/>
  <c r="NV442" s="1"/>
  <c r="KB436"/>
  <c r="NT436" s="1"/>
  <c r="KR432"/>
  <c r="NV432" s="1"/>
  <c r="JT432"/>
  <c r="NS432" s="1"/>
  <c r="JL426"/>
  <c r="NR426" s="1"/>
  <c r="KJ423"/>
  <c r="NU423" s="1"/>
  <c r="LX422"/>
  <c r="NZ422" s="1"/>
  <c r="IR422"/>
  <c r="IU422"/>
  <c r="JP416"/>
  <c r="JS416"/>
  <c r="LP411"/>
  <c r="NY411" s="1"/>
  <c r="GK400"/>
  <c r="LH393"/>
  <c r="NX393" s="1"/>
  <c r="JT386"/>
  <c r="NS386" s="1"/>
  <c r="HT372"/>
  <c r="HW372"/>
  <c r="JP369"/>
  <c r="JS369"/>
  <c r="KZ435"/>
  <c r="NW435" s="1"/>
  <c r="LP424"/>
  <c r="NY424" s="1"/>
  <c r="NE424" s="1"/>
  <c r="IF413"/>
  <c r="NN413" s="1"/>
  <c r="KB410"/>
  <c r="NT410" s="1"/>
  <c r="IN409"/>
  <c r="NO409" s="1"/>
  <c r="KJ404"/>
  <c r="NU404" s="1"/>
  <c r="LG397"/>
  <c r="LD397"/>
  <c r="JT391"/>
  <c r="NS391" s="1"/>
  <c r="GL386"/>
  <c r="IN386"/>
  <c r="NO386" s="1"/>
  <c r="GL385"/>
  <c r="KP369"/>
  <c r="KR369" s="1"/>
  <c r="NV369" s="1"/>
  <c r="KL369"/>
  <c r="JP365"/>
  <c r="JS365"/>
  <c r="HT358"/>
  <c r="HW358"/>
  <c r="JD420"/>
  <c r="NQ420" s="1"/>
  <c r="KZ410"/>
  <c r="NW410" s="1"/>
  <c r="KR398"/>
  <c r="NV398" s="1"/>
  <c r="LX394"/>
  <c r="NZ394" s="1"/>
  <c r="LX387"/>
  <c r="NZ387" s="1"/>
  <c r="GL387"/>
  <c r="KV386"/>
  <c r="KY386"/>
  <c r="IN385"/>
  <c r="NO385" s="1"/>
  <c r="LH383"/>
  <c r="NX383" s="1"/>
  <c r="GK382"/>
  <c r="KP381"/>
  <c r="KR381" s="1"/>
  <c r="NV381" s="1"/>
  <c r="KL381"/>
  <c r="JS379"/>
  <c r="JP379"/>
  <c r="LH373"/>
  <c r="NX373" s="1"/>
  <c r="KR372"/>
  <c r="NV372" s="1"/>
  <c r="GL368"/>
  <c r="GL364"/>
  <c r="HT362"/>
  <c r="HW362"/>
  <c r="HT360"/>
  <c r="HW360"/>
  <c r="JP356"/>
  <c r="JS356"/>
  <c r="HV354"/>
  <c r="HX354" s="1"/>
  <c r="NM354" s="1"/>
  <c r="HR354"/>
  <c r="HT351"/>
  <c r="HW351"/>
  <c r="JP349"/>
  <c r="JS349"/>
  <c r="LH420"/>
  <c r="NX420" s="1"/>
  <c r="LH400"/>
  <c r="NX400" s="1"/>
  <c r="LX388"/>
  <c r="NZ388" s="1"/>
  <c r="LX382"/>
  <c r="NZ382" s="1"/>
  <c r="MF377"/>
  <c r="OA377" s="1"/>
  <c r="JT377"/>
  <c r="NS377" s="1"/>
  <c r="GL367"/>
  <c r="JP363"/>
  <c r="JS363"/>
  <c r="HT346"/>
  <c r="HW346"/>
  <c r="JP344"/>
  <c r="JS344"/>
  <c r="GL355"/>
  <c r="IN394"/>
  <c r="NO394" s="1"/>
  <c r="LX369"/>
  <c r="NZ369" s="1"/>
  <c r="IN367"/>
  <c r="NO367" s="1"/>
  <c r="JD362"/>
  <c r="NQ362" s="1"/>
  <c r="JT357"/>
  <c r="NS357" s="1"/>
  <c r="IN354"/>
  <c r="NO354" s="1"/>
  <c r="JT353"/>
  <c r="NS353" s="1"/>
  <c r="IN345"/>
  <c r="NO345" s="1"/>
  <c r="JP314"/>
  <c r="JS314"/>
  <c r="JP302"/>
  <c r="JS302"/>
  <c r="JP287"/>
  <c r="JS287"/>
  <c r="LH362"/>
  <c r="NX362" s="1"/>
  <c r="LH352"/>
  <c r="NX352" s="1"/>
  <c r="LH347"/>
  <c r="NX347" s="1"/>
  <c r="JT347"/>
  <c r="NS347" s="1"/>
  <c r="JL341"/>
  <c r="NR341" s="1"/>
  <c r="HT338"/>
  <c r="HW338"/>
  <c r="GK336"/>
  <c r="HT314"/>
  <c r="HW314"/>
  <c r="GL313"/>
  <c r="GL309"/>
  <c r="GL301"/>
  <c r="HT291"/>
  <c r="HW291"/>
  <c r="GL267"/>
  <c r="MF386"/>
  <c r="OA386" s="1"/>
  <c r="LX372"/>
  <c r="NZ372" s="1"/>
  <c r="GK362"/>
  <c r="KZ362"/>
  <c r="NW362" s="1"/>
  <c r="KB362"/>
  <c r="NT362" s="1"/>
  <c r="IN362"/>
  <c r="NO362" s="1"/>
  <c r="KR352"/>
  <c r="NV352" s="1"/>
  <c r="MF351"/>
  <c r="OA351" s="1"/>
  <c r="IF351"/>
  <c r="NN351" s="1"/>
  <c r="LX349"/>
  <c r="NZ349" s="1"/>
  <c r="LX348"/>
  <c r="NZ348" s="1"/>
  <c r="IV348"/>
  <c r="NP348" s="1"/>
  <c r="KR344"/>
  <c r="NV344" s="1"/>
  <c r="IN344"/>
  <c r="NO344" s="1"/>
  <c r="KJ343"/>
  <c r="NU343" s="1"/>
  <c r="JP327"/>
  <c r="JS327"/>
  <c r="GL312"/>
  <c r="LN306"/>
  <c r="LP306" s="1"/>
  <c r="NY306" s="1"/>
  <c r="LJ306"/>
  <c r="JP297"/>
  <c r="JS297"/>
  <c r="HT290"/>
  <c r="HW290"/>
  <c r="JP281"/>
  <c r="JS281"/>
  <c r="GK306"/>
  <c r="IN306"/>
  <c r="NO306" s="1"/>
  <c r="LG272"/>
  <c r="LD272"/>
  <c r="GL269"/>
  <c r="KP268"/>
  <c r="KR268" s="1"/>
  <c r="NV268" s="1"/>
  <c r="KL268"/>
  <c r="MN266"/>
  <c r="OB266" s="1"/>
  <c r="IN266"/>
  <c r="NO266" s="1"/>
  <c r="JP266"/>
  <c r="JS266"/>
  <c r="JT339"/>
  <c r="NS339" s="1"/>
  <c r="JD338"/>
  <c r="NQ338" s="1"/>
  <c r="IN331"/>
  <c r="NO331" s="1"/>
  <c r="GL329"/>
  <c r="IN329"/>
  <c r="NO329" s="1"/>
  <c r="IN315"/>
  <c r="NO315" s="1"/>
  <c r="GL310"/>
  <c r="IN310"/>
  <c r="NO310" s="1"/>
  <c r="LH308"/>
  <c r="NX308" s="1"/>
  <c r="JT308"/>
  <c r="NS308" s="1"/>
  <c r="JT304"/>
  <c r="NS304" s="1"/>
  <c r="IN301"/>
  <c r="NO301" s="1"/>
  <c r="JT294"/>
  <c r="NS294" s="1"/>
  <c r="JT288"/>
  <c r="NS288" s="1"/>
  <c r="JT284"/>
  <c r="NS284" s="1"/>
  <c r="JS275"/>
  <c r="JP275"/>
  <c r="KB270"/>
  <c r="NT270" s="1"/>
  <c r="JP260"/>
  <c r="JS260"/>
  <c r="HT244"/>
  <c r="HW244"/>
  <c r="JP238"/>
  <c r="JS238"/>
  <c r="JP232"/>
  <c r="JS232"/>
  <c r="HT227"/>
  <c r="HW227"/>
  <c r="JP220"/>
  <c r="JS220"/>
  <c r="JP208"/>
  <c r="JS208"/>
  <c r="LH337"/>
  <c r="NX337" s="1"/>
  <c r="IN323"/>
  <c r="NO323" s="1"/>
  <c r="LH309"/>
  <c r="NX309" s="1"/>
  <c r="KR308"/>
  <c r="NV308" s="1"/>
  <c r="GK295"/>
  <c r="IN295"/>
  <c r="NO295" s="1"/>
  <c r="GK287"/>
  <c r="IN287"/>
  <c r="NO287" s="1"/>
  <c r="GK283"/>
  <c r="IN283"/>
  <c r="NO283" s="1"/>
  <c r="LH274"/>
  <c r="NX274" s="1"/>
  <c r="JS269"/>
  <c r="JP269"/>
  <c r="IF266"/>
  <c r="NN266" s="1"/>
  <c r="GL265"/>
  <c r="GK264"/>
  <c r="HT260"/>
  <c r="HW260"/>
  <c r="HV258"/>
  <c r="HX258" s="1"/>
  <c r="NM258" s="1"/>
  <c r="HR258"/>
  <c r="HV254"/>
  <c r="HX254" s="1"/>
  <c r="NM254" s="1"/>
  <c r="HR254"/>
  <c r="HV252"/>
  <c r="HX252" s="1"/>
  <c r="NM252" s="1"/>
  <c r="HR252"/>
  <c r="HV248"/>
  <c r="HX248" s="1"/>
  <c r="NM248" s="1"/>
  <c r="HR248"/>
  <c r="HV241"/>
  <c r="HX241" s="1"/>
  <c r="NM241" s="1"/>
  <c r="HR241"/>
  <c r="JP239"/>
  <c r="JS239"/>
  <c r="JP206"/>
  <c r="JS206"/>
  <c r="JP202"/>
  <c r="JS202"/>
  <c r="LX339"/>
  <c r="NZ339" s="1"/>
  <c r="KR337"/>
  <c r="NV337" s="1"/>
  <c r="KZ335"/>
  <c r="NW335" s="1"/>
  <c r="IN335"/>
  <c r="NO335" s="1"/>
  <c r="KR333"/>
  <c r="NV333" s="1"/>
  <c r="IN333"/>
  <c r="NO333" s="1"/>
  <c r="KJ331"/>
  <c r="NU331" s="1"/>
  <c r="KR326"/>
  <c r="NV326" s="1"/>
  <c r="IN324"/>
  <c r="NO324" s="1"/>
  <c r="NE324" s="1"/>
  <c r="IN321"/>
  <c r="NO321" s="1"/>
  <c r="KR317"/>
  <c r="NV317" s="1"/>
  <c r="JL317"/>
  <c r="NR317" s="1"/>
  <c r="MF316"/>
  <c r="OA316" s="1"/>
  <c r="IF316"/>
  <c r="NN316" s="1"/>
  <c r="KJ315"/>
  <c r="NU315" s="1"/>
  <c r="JT309"/>
  <c r="NS309" s="1"/>
  <c r="LX308"/>
  <c r="NZ308" s="1"/>
  <c r="LX304"/>
  <c r="NZ304" s="1"/>
  <c r="LH303"/>
  <c r="NX303" s="1"/>
  <c r="KR299"/>
  <c r="NV299" s="1"/>
  <c r="LH297"/>
  <c r="NX297" s="1"/>
  <c r="KR280"/>
  <c r="NV280" s="1"/>
  <c r="IN278"/>
  <c r="NO278" s="1"/>
  <c r="LX277"/>
  <c r="NZ277" s="1"/>
  <c r="LX274"/>
  <c r="NZ274" s="1"/>
  <c r="GL274"/>
  <c r="JT273"/>
  <c r="NS273" s="1"/>
  <c r="GL272"/>
  <c r="IT270"/>
  <c r="IV270" s="1"/>
  <c r="NP270" s="1"/>
  <c r="IP270"/>
  <c r="KR266"/>
  <c r="NV266" s="1"/>
  <c r="KZ265"/>
  <c r="NW265" s="1"/>
  <c r="LX263"/>
  <c r="NZ263" s="1"/>
  <c r="HT257"/>
  <c r="HW257"/>
  <c r="JP246"/>
  <c r="JS246"/>
  <c r="HV243"/>
  <c r="HX243" s="1"/>
  <c r="NM243" s="1"/>
  <c r="HR243"/>
  <c r="JP230"/>
  <c r="JS230"/>
  <c r="JP214"/>
  <c r="JS214"/>
  <c r="JP205"/>
  <c r="JS205"/>
  <c r="JP201"/>
  <c r="JS201"/>
  <c r="IN273"/>
  <c r="NO273" s="1"/>
  <c r="LH271"/>
  <c r="NX271" s="1"/>
  <c r="IN267"/>
  <c r="NO267" s="1"/>
  <c r="MN260"/>
  <c r="OB260" s="1"/>
  <c r="LP260"/>
  <c r="NY260" s="1"/>
  <c r="LH259"/>
  <c r="NX259" s="1"/>
  <c r="KJ255"/>
  <c r="NU255" s="1"/>
  <c r="LX254"/>
  <c r="NZ254" s="1"/>
  <c r="LX253"/>
  <c r="NZ253" s="1"/>
  <c r="LH252"/>
  <c r="NX252" s="1"/>
  <c r="JT252"/>
  <c r="NS252" s="1"/>
  <c r="IF252"/>
  <c r="NN252" s="1"/>
  <c r="LH251"/>
  <c r="NX251" s="1"/>
  <c r="JT251"/>
  <c r="NS251" s="1"/>
  <c r="JT249"/>
  <c r="NS249" s="1"/>
  <c r="MF248"/>
  <c r="OA248" s="1"/>
  <c r="KZ234"/>
  <c r="NW234" s="1"/>
  <c r="KB234"/>
  <c r="NT234" s="1"/>
  <c r="GK232"/>
  <c r="KR230"/>
  <c r="NV230" s="1"/>
  <c r="GK228"/>
  <c r="KR225"/>
  <c r="NV225" s="1"/>
  <c r="KR221"/>
  <c r="NV221" s="1"/>
  <c r="KR217"/>
  <c r="NV217" s="1"/>
  <c r="KR213"/>
  <c r="NV213" s="1"/>
  <c r="KR209"/>
  <c r="NV209" s="1"/>
  <c r="KR259"/>
  <c r="NV259" s="1"/>
  <c r="IN259"/>
  <c r="NO259" s="1"/>
  <c r="KZ257"/>
  <c r="NW257" s="1"/>
  <c r="KB257"/>
  <c r="NT257" s="1"/>
  <c r="JT256"/>
  <c r="NS256" s="1"/>
  <c r="HX255"/>
  <c r="NM255" s="1"/>
  <c r="JD254"/>
  <c r="NQ254" s="1"/>
  <c r="KR251"/>
  <c r="NV251" s="1"/>
  <c r="IN251"/>
  <c r="NO251" s="1"/>
  <c r="IN249"/>
  <c r="NO249" s="1"/>
  <c r="JT243"/>
  <c r="NS243" s="1"/>
  <c r="KR240"/>
  <c r="NV240" s="1"/>
  <c r="IN240"/>
  <c r="NO240" s="1"/>
  <c r="JT236"/>
  <c r="NS236" s="1"/>
  <c r="IN201"/>
  <c r="NO201" s="1"/>
  <c r="IN197"/>
  <c r="NO197" s="1"/>
  <c r="KV193"/>
  <c r="KY193"/>
  <c r="HT189"/>
  <c r="HW189"/>
  <c r="IN264"/>
  <c r="NO264" s="1"/>
  <c r="IN256"/>
  <c r="NO256" s="1"/>
  <c r="LH253"/>
  <c r="NX253" s="1"/>
  <c r="LH245"/>
  <c r="NX245" s="1"/>
  <c r="GK238"/>
  <c r="IN236"/>
  <c r="NO236" s="1"/>
  <c r="JD234"/>
  <c r="NQ234" s="1"/>
  <c r="JD226"/>
  <c r="NQ226" s="1"/>
  <c r="LH204"/>
  <c r="NX204" s="1"/>
  <c r="IN194"/>
  <c r="NO194" s="1"/>
  <c r="LN183"/>
  <c r="LP183" s="1"/>
  <c r="NY183" s="1"/>
  <c r="LJ183"/>
  <c r="HV178"/>
  <c r="HX178" s="1"/>
  <c r="NM178" s="1"/>
  <c r="HR178"/>
  <c r="JP175"/>
  <c r="JS175"/>
  <c r="HR151"/>
  <c r="HV151"/>
  <c r="HX151" s="1"/>
  <c r="NM151" s="1"/>
  <c r="GL148"/>
  <c r="GL135"/>
  <c r="JD261"/>
  <c r="NQ261" s="1"/>
  <c r="KR258"/>
  <c r="NV258" s="1"/>
  <c r="IN258"/>
  <c r="NO258" s="1"/>
  <c r="KJ257"/>
  <c r="NU257" s="1"/>
  <c r="KR254"/>
  <c r="NV254" s="1"/>
  <c r="JL254"/>
  <c r="NR254" s="1"/>
  <c r="KJ248"/>
  <c r="NU248" s="1"/>
  <c r="KZ247"/>
  <c r="NW247" s="1"/>
  <c r="JT247"/>
  <c r="NS247" s="1"/>
  <c r="IF247"/>
  <c r="NN247" s="1"/>
  <c r="KR245"/>
  <c r="NV245" s="1"/>
  <c r="KR242"/>
  <c r="NV242" s="1"/>
  <c r="IN242"/>
  <c r="NO242" s="1"/>
  <c r="JD240"/>
  <c r="NQ240" s="1"/>
  <c r="KJ239"/>
  <c r="NU239" s="1"/>
  <c r="LH233"/>
  <c r="NX233" s="1"/>
  <c r="JT231"/>
  <c r="NS231" s="1"/>
  <c r="NE231" s="1"/>
  <c r="LH229"/>
  <c r="NX229" s="1"/>
  <c r="LH225"/>
  <c r="NX225" s="1"/>
  <c r="LH224"/>
  <c r="NX224" s="1"/>
  <c r="JT224"/>
  <c r="NS224" s="1"/>
  <c r="IF224"/>
  <c r="NN224" s="1"/>
  <c r="LH222"/>
  <c r="NX222" s="1"/>
  <c r="LH218"/>
  <c r="NX218" s="1"/>
  <c r="LH215"/>
  <c r="NX215" s="1"/>
  <c r="JT213"/>
  <c r="NS213" s="1"/>
  <c r="LH211"/>
  <c r="NX211" s="1"/>
  <c r="JT209"/>
  <c r="NS209" s="1"/>
  <c r="KR207"/>
  <c r="NV207" s="1"/>
  <c r="IN207"/>
  <c r="NO207" s="1"/>
  <c r="KR205"/>
  <c r="NV205" s="1"/>
  <c r="GK203"/>
  <c r="HV188"/>
  <c r="HX188" s="1"/>
  <c r="NM188" s="1"/>
  <c r="HR188"/>
  <c r="HT186"/>
  <c r="HW186"/>
  <c r="JP173"/>
  <c r="JS173"/>
  <c r="JT192"/>
  <c r="NS192" s="1"/>
  <c r="MF186"/>
  <c r="OA186" s="1"/>
  <c r="MF181"/>
  <c r="OA181" s="1"/>
  <c r="JS172"/>
  <c r="JP172"/>
  <c r="JS166"/>
  <c r="JP166"/>
  <c r="KP157"/>
  <c r="KR157" s="1"/>
  <c r="NV157" s="1"/>
  <c r="KL157"/>
  <c r="KR144"/>
  <c r="NV144" s="1"/>
  <c r="LG139"/>
  <c r="LD139"/>
  <c r="IM136"/>
  <c r="IJ136"/>
  <c r="IR129"/>
  <c r="IU129"/>
  <c r="LP127"/>
  <c r="NY127" s="1"/>
  <c r="JT123"/>
  <c r="NS123" s="1"/>
  <c r="JT188"/>
  <c r="NS188" s="1"/>
  <c r="IN184"/>
  <c r="NO184" s="1"/>
  <c r="JT183"/>
  <c r="NS183" s="1"/>
  <c r="HX183"/>
  <c r="NM183" s="1"/>
  <c r="KZ173"/>
  <c r="NW173" s="1"/>
  <c r="HV171"/>
  <c r="HX171" s="1"/>
  <c r="NM171" s="1"/>
  <c r="HR171"/>
  <c r="KB166"/>
  <c r="NT166" s="1"/>
  <c r="JT159"/>
  <c r="NS159" s="1"/>
  <c r="GL137"/>
  <c r="HX137"/>
  <c r="NM137" s="1"/>
  <c r="MF128"/>
  <c r="OA128" s="1"/>
  <c r="IN125"/>
  <c r="NO125" s="1"/>
  <c r="JP112"/>
  <c r="JS112"/>
  <c r="HT107"/>
  <c r="HW107"/>
  <c r="HT97"/>
  <c r="HW97"/>
  <c r="HT93"/>
  <c r="HW93"/>
  <c r="HT82"/>
  <c r="HW82"/>
  <c r="HT71"/>
  <c r="HW71"/>
  <c r="IN188"/>
  <c r="NO188" s="1"/>
  <c r="LP186"/>
  <c r="NY186" s="1"/>
  <c r="LH182"/>
  <c r="NX182" s="1"/>
  <c r="JT182"/>
  <c r="NS182" s="1"/>
  <c r="LX181"/>
  <c r="NZ181" s="1"/>
  <c r="KR172"/>
  <c r="NV172" s="1"/>
  <c r="IN171"/>
  <c r="NO171" s="1"/>
  <c r="KZ168"/>
  <c r="NW168" s="1"/>
  <c r="IN168"/>
  <c r="NO168" s="1"/>
  <c r="MN153"/>
  <c r="OB153" s="1"/>
  <c r="LX150"/>
  <c r="NZ150" s="1"/>
  <c r="LG147"/>
  <c r="LD147"/>
  <c r="LX137"/>
  <c r="NZ137" s="1"/>
  <c r="JL137"/>
  <c r="NR137" s="1"/>
  <c r="KQ131"/>
  <c r="KN131"/>
  <c r="KX128"/>
  <c r="KZ128" s="1"/>
  <c r="NW128" s="1"/>
  <c r="KT128"/>
  <c r="HZ128"/>
  <c r="ID128"/>
  <c r="IF128" s="1"/>
  <c r="NN128" s="1"/>
  <c r="LH127"/>
  <c r="NX127" s="1"/>
  <c r="IF127"/>
  <c r="NN127" s="1"/>
  <c r="LX126"/>
  <c r="NZ126" s="1"/>
  <c r="IT125"/>
  <c r="IV125" s="1"/>
  <c r="NP125" s="1"/>
  <c r="IP125"/>
  <c r="JP104"/>
  <c r="JS104"/>
  <c r="JP102"/>
  <c r="JS102"/>
  <c r="HV94"/>
  <c r="HX94" s="1"/>
  <c r="NM94" s="1"/>
  <c r="HR94"/>
  <c r="HT83"/>
  <c r="HW83"/>
  <c r="HV80"/>
  <c r="HX80" s="1"/>
  <c r="NM80" s="1"/>
  <c r="HR80"/>
  <c r="HT78"/>
  <c r="HW78"/>
  <c r="HV72"/>
  <c r="HX72" s="1"/>
  <c r="NM72" s="1"/>
  <c r="HR72"/>
  <c r="JL193"/>
  <c r="NR193" s="1"/>
  <c r="KJ192"/>
  <c r="NU192" s="1"/>
  <c r="KR191"/>
  <c r="NV191" s="1"/>
  <c r="IN191"/>
  <c r="NO191" s="1"/>
  <c r="KZ190"/>
  <c r="NW190" s="1"/>
  <c r="KB190"/>
  <c r="NT190" s="1"/>
  <c r="KR187"/>
  <c r="NV187" s="1"/>
  <c r="IN187"/>
  <c r="NO187" s="1"/>
  <c r="KJ186"/>
  <c r="NU186" s="1"/>
  <c r="KZ185"/>
  <c r="NW185" s="1"/>
  <c r="KB185"/>
  <c r="NT185" s="1"/>
  <c r="LX183"/>
  <c r="NZ183" s="1"/>
  <c r="MN172"/>
  <c r="OB172" s="1"/>
  <c r="KY172"/>
  <c r="KV172"/>
  <c r="LG168"/>
  <c r="LD168"/>
  <c r="JS167"/>
  <c r="JP167"/>
  <c r="IV166"/>
  <c r="NP166" s="1"/>
  <c r="HT159"/>
  <c r="HW159"/>
  <c r="JT158"/>
  <c r="NS158" s="1"/>
  <c r="LX156"/>
  <c r="NZ156" s="1"/>
  <c r="KZ152"/>
  <c r="NW152" s="1"/>
  <c r="JT151"/>
  <c r="NS151" s="1"/>
  <c r="KR150"/>
  <c r="NV150" s="1"/>
  <c r="IN148"/>
  <c r="NO148" s="1"/>
  <c r="IN143"/>
  <c r="NO143" s="1"/>
  <c r="JT143"/>
  <c r="NS143" s="1"/>
  <c r="LH132"/>
  <c r="NX132" s="1"/>
  <c r="IM132"/>
  <c r="IJ132"/>
  <c r="JS131"/>
  <c r="JP131"/>
  <c r="LN129"/>
  <c r="LP129" s="1"/>
  <c r="NY129" s="1"/>
  <c r="LJ129"/>
  <c r="IN128"/>
  <c r="NO128" s="1"/>
  <c r="LP128"/>
  <c r="NY128" s="1"/>
  <c r="KR127"/>
  <c r="NV127" s="1"/>
  <c r="JL127"/>
  <c r="NR127" s="1"/>
  <c r="JP126"/>
  <c r="JS126"/>
  <c r="KJ125"/>
  <c r="NU125" s="1"/>
  <c r="LP121"/>
  <c r="NY121" s="1"/>
  <c r="HZ121"/>
  <c r="ID121"/>
  <c r="IF121" s="1"/>
  <c r="NN121" s="1"/>
  <c r="JP108"/>
  <c r="JS108"/>
  <c r="HV107"/>
  <c r="HR107"/>
  <c r="JP103"/>
  <c r="JS103"/>
  <c r="HV98"/>
  <c r="HR98"/>
  <c r="HT84"/>
  <c r="HW84"/>
  <c r="HV82"/>
  <c r="HR82"/>
  <c r="HV73"/>
  <c r="HR73"/>
  <c r="JP71"/>
  <c r="JS71"/>
  <c r="GK171"/>
  <c r="LH170"/>
  <c r="NX170" s="1"/>
  <c r="KR149"/>
  <c r="NV149" s="1"/>
  <c r="IN140"/>
  <c r="NO140" s="1"/>
  <c r="LH138"/>
  <c r="NX138" s="1"/>
  <c r="KR132"/>
  <c r="NV132" s="1"/>
  <c r="IN120"/>
  <c r="NO120" s="1"/>
  <c r="GK116"/>
  <c r="GK112"/>
  <c r="JT101"/>
  <c r="NS101" s="1"/>
  <c r="IT57"/>
  <c r="IV57" s="1"/>
  <c r="NP57" s="1"/>
  <c r="IP57"/>
  <c r="LY586"/>
  <c r="MD586" s="1"/>
  <c r="LZ20"/>
  <c r="LZ586" s="1"/>
  <c r="JW586"/>
  <c r="KA586" s="1"/>
  <c r="JX20"/>
  <c r="JX586" s="1"/>
  <c r="GL20"/>
  <c r="CT586"/>
  <c r="JM20"/>
  <c r="LH163"/>
  <c r="NX163" s="1"/>
  <c r="IN150"/>
  <c r="NO150" s="1"/>
  <c r="KR139"/>
  <c r="NV139" s="1"/>
  <c r="JD129"/>
  <c r="NQ129" s="1"/>
  <c r="KZ121"/>
  <c r="NW121" s="1"/>
  <c r="KJ121"/>
  <c r="NU121" s="1"/>
  <c r="JT97"/>
  <c r="NS97" s="1"/>
  <c r="IN83"/>
  <c r="NO83" s="1"/>
  <c r="JT79"/>
  <c r="NS79" s="1"/>
  <c r="JT74"/>
  <c r="NS74" s="1"/>
  <c r="JT64"/>
  <c r="NS64" s="1"/>
  <c r="JD57"/>
  <c r="NQ57" s="1"/>
  <c r="JP54"/>
  <c r="JS54"/>
  <c r="HT49"/>
  <c r="HW49"/>
  <c r="JP38"/>
  <c r="JS38"/>
  <c r="MI586"/>
  <c r="MM586" s="1"/>
  <c r="MJ20"/>
  <c r="MJ586" s="1"/>
  <c r="JG586"/>
  <c r="JK586" s="1"/>
  <c r="JH20"/>
  <c r="JH586" s="1"/>
  <c r="GJ586"/>
  <c r="IN144"/>
  <c r="NO144" s="1"/>
  <c r="LH142"/>
  <c r="NX142" s="1"/>
  <c r="LH106"/>
  <c r="NX106" s="1"/>
  <c r="LH104"/>
  <c r="NX104" s="1"/>
  <c r="IN95"/>
  <c r="NO95" s="1"/>
  <c r="IN93"/>
  <c r="NO93" s="1"/>
  <c r="IN91"/>
  <c r="NO91" s="1"/>
  <c r="LH81"/>
  <c r="NX81" s="1"/>
  <c r="JT81"/>
  <c r="NS81" s="1"/>
  <c r="IN70"/>
  <c r="NO70" s="1"/>
  <c r="IN64"/>
  <c r="NO64" s="1"/>
  <c r="JT60"/>
  <c r="NS60" s="1"/>
  <c r="LH58"/>
  <c r="NX58" s="1"/>
  <c r="JT57"/>
  <c r="NS57" s="1"/>
  <c r="HV57"/>
  <c r="HX57" s="1"/>
  <c r="NM57" s="1"/>
  <c r="HR57"/>
  <c r="JP27"/>
  <c r="JS27"/>
  <c r="JP23"/>
  <c r="JS23"/>
  <c r="KM586"/>
  <c r="KQ586" s="1"/>
  <c r="KN20"/>
  <c r="GK168"/>
  <c r="GK153"/>
  <c r="KR143"/>
  <c r="NV143" s="1"/>
  <c r="LH119"/>
  <c r="NX119" s="1"/>
  <c r="JT117"/>
  <c r="NS117" s="1"/>
  <c r="NE117" s="1"/>
  <c r="LH115"/>
  <c r="NX115" s="1"/>
  <c r="JT113"/>
  <c r="NS113" s="1"/>
  <c r="NE113" s="1"/>
  <c r="JT110"/>
  <c r="NS110" s="1"/>
  <c r="NE110" s="1"/>
  <c r="KR106"/>
  <c r="NV106" s="1"/>
  <c r="KR104"/>
  <c r="NV104" s="1"/>
  <c r="KJ101"/>
  <c r="NU101" s="1"/>
  <c r="KZ100"/>
  <c r="NW100" s="1"/>
  <c r="IN100"/>
  <c r="NO100" s="1"/>
  <c r="KR98"/>
  <c r="NV98" s="1"/>
  <c r="IN98"/>
  <c r="NO98" s="1"/>
  <c r="LX97"/>
  <c r="NZ97" s="1"/>
  <c r="LX95"/>
  <c r="NZ95" s="1"/>
  <c r="IV95"/>
  <c r="NP95" s="1"/>
  <c r="LP94"/>
  <c r="NY94" s="1"/>
  <c r="LX93"/>
  <c r="NZ93" s="1"/>
  <c r="IV93"/>
  <c r="NP93" s="1"/>
  <c r="LX91"/>
  <c r="NZ91" s="1"/>
  <c r="LH90"/>
  <c r="NX90" s="1"/>
  <c r="HX90"/>
  <c r="NM90" s="1"/>
  <c r="JT88"/>
  <c r="NS88" s="1"/>
  <c r="NE88" s="1"/>
  <c r="KR84"/>
  <c r="NV84" s="1"/>
  <c r="JL84"/>
  <c r="NR84" s="1"/>
  <c r="KJ83"/>
  <c r="NU83" s="1"/>
  <c r="KR81"/>
  <c r="NV81" s="1"/>
  <c r="IN81"/>
  <c r="NO81" s="1"/>
  <c r="LP80"/>
  <c r="NY80" s="1"/>
  <c r="LX79"/>
  <c r="NZ79" s="1"/>
  <c r="LP78"/>
  <c r="NY78" s="1"/>
  <c r="LX77"/>
  <c r="NZ77" s="1"/>
  <c r="IV77"/>
  <c r="NP77" s="1"/>
  <c r="LX75"/>
  <c r="NZ75" s="1"/>
  <c r="LX74"/>
  <c r="NZ74" s="1"/>
  <c r="KZ71"/>
  <c r="NW71" s="1"/>
  <c r="KB71"/>
  <c r="NT71" s="1"/>
  <c r="LP70"/>
  <c r="NY70" s="1"/>
  <c r="LX69"/>
  <c r="NZ69" s="1"/>
  <c r="LP68"/>
  <c r="NY68" s="1"/>
  <c r="LX67"/>
  <c r="NZ67" s="1"/>
  <c r="LX65"/>
  <c r="NZ65" s="1"/>
  <c r="LX63"/>
  <c r="NZ63" s="1"/>
  <c r="IN62"/>
  <c r="KR60"/>
  <c r="NV60" s="1"/>
  <c r="IN58"/>
  <c r="LX57"/>
  <c r="NZ57" s="1"/>
  <c r="JL57"/>
  <c r="NR57" s="1"/>
  <c r="JP36"/>
  <c r="JS36"/>
  <c r="HT31"/>
  <c r="HW31"/>
  <c r="JP22"/>
  <c r="JS22"/>
  <c r="KE586"/>
  <c r="KI586" s="1"/>
  <c r="KF20"/>
  <c r="KF586" s="1"/>
  <c r="HQ586"/>
  <c r="HR20"/>
  <c r="CU586"/>
  <c r="CV20"/>
  <c r="JT44"/>
  <c r="NS44" s="1"/>
  <c r="MB586"/>
  <c r="IN51"/>
  <c r="NO51" s="1"/>
  <c r="IN45"/>
  <c r="NO45" s="1"/>
  <c r="IN41"/>
  <c r="NO41" s="1"/>
  <c r="IN30"/>
  <c r="NO30" s="1"/>
  <c r="JT49"/>
  <c r="NS49" s="1"/>
  <c r="IN25"/>
  <c r="MF56"/>
  <c r="OA56" s="1"/>
  <c r="KJ51"/>
  <c r="NU51" s="1"/>
  <c r="KR49"/>
  <c r="NV49" s="1"/>
  <c r="KJ48"/>
  <c r="NU48" s="1"/>
  <c r="KZ37"/>
  <c r="NW37" s="1"/>
  <c r="KB37"/>
  <c r="NT37" s="1"/>
  <c r="LX36"/>
  <c r="NZ36" s="1"/>
  <c r="IN36"/>
  <c r="NO36" s="1"/>
  <c r="KR34"/>
  <c r="NV34" s="1"/>
  <c r="IN34"/>
  <c r="NO34" s="1"/>
  <c r="GK21"/>
  <c r="IN21"/>
  <c r="NO21" s="1"/>
  <c r="HX411" l="1"/>
  <c r="NM411" s="1"/>
  <c r="HX540"/>
  <c r="NM540" s="1"/>
  <c r="IF36"/>
  <c r="NN36" s="1"/>
  <c r="LP50"/>
  <c r="NY50" s="1"/>
  <c r="LP252"/>
  <c r="NY252" s="1"/>
  <c r="LH136"/>
  <c r="NX136" s="1"/>
  <c r="NE213"/>
  <c r="HX462"/>
  <c r="NM462" s="1"/>
  <c r="JT145"/>
  <c r="NS145" s="1"/>
  <c r="NE145" s="1"/>
  <c r="HX242"/>
  <c r="NM242" s="1"/>
  <c r="JT470"/>
  <c r="NS470" s="1"/>
  <c r="JT494"/>
  <c r="NS494" s="1"/>
  <c r="KR120"/>
  <c r="NV120" s="1"/>
  <c r="NE120" s="1"/>
  <c r="KZ448"/>
  <c r="NW448" s="1"/>
  <c r="HX98"/>
  <c r="NM98" s="1"/>
  <c r="NE481"/>
  <c r="JT63"/>
  <c r="NS63" s="1"/>
  <c r="JT215"/>
  <c r="NS215" s="1"/>
  <c r="IV162"/>
  <c r="NP162" s="1"/>
  <c r="LH278"/>
  <c r="NX278" s="1"/>
  <c r="LH44"/>
  <c r="NX44" s="1"/>
  <c r="LH48"/>
  <c r="NX48" s="1"/>
  <c r="HX51"/>
  <c r="NM51" s="1"/>
  <c r="JT511"/>
  <c r="NS511" s="1"/>
  <c r="GS274"/>
  <c r="GV274" s="1"/>
  <c r="GM274"/>
  <c r="GY274" s="1"/>
  <c r="HE274" s="1"/>
  <c r="GS312"/>
  <c r="GM312"/>
  <c r="GY312" s="1"/>
  <c r="HE312" s="1"/>
  <c r="GS355"/>
  <c r="GM355"/>
  <c r="GY355" s="1"/>
  <c r="HE355" s="1"/>
  <c r="GS368"/>
  <c r="GM368"/>
  <c r="GY368" s="1"/>
  <c r="HE368" s="1"/>
  <c r="GS387"/>
  <c r="GV387" s="1"/>
  <c r="GM387"/>
  <c r="GY387" s="1"/>
  <c r="HE387" s="1"/>
  <c r="GS385"/>
  <c r="GV385" s="1"/>
  <c r="GM385"/>
  <c r="GY385" s="1"/>
  <c r="HE385" s="1"/>
  <c r="GS438"/>
  <c r="GM438"/>
  <c r="GY438" s="1"/>
  <c r="HE438" s="1"/>
  <c r="GS36"/>
  <c r="GM36"/>
  <c r="GY36" s="1"/>
  <c r="HE36" s="1"/>
  <c r="GM169"/>
  <c r="GY169" s="1"/>
  <c r="HE169" s="1"/>
  <c r="GS169"/>
  <c r="GV169" s="1"/>
  <c r="GS163"/>
  <c r="GW163" s="1"/>
  <c r="GM163"/>
  <c r="GY163" s="1"/>
  <c r="HE163" s="1"/>
  <c r="GS229"/>
  <c r="GM229"/>
  <c r="GY229" s="1"/>
  <c r="HE229" s="1"/>
  <c r="GS222"/>
  <c r="GW222" s="1"/>
  <c r="GM222"/>
  <c r="GY222" s="1"/>
  <c r="HE222" s="1"/>
  <c r="GS395"/>
  <c r="GM395"/>
  <c r="GY395" s="1"/>
  <c r="HE395" s="1"/>
  <c r="GS409"/>
  <c r="GM409"/>
  <c r="GY409" s="1"/>
  <c r="HE409" s="1"/>
  <c r="GS416"/>
  <c r="GM416"/>
  <c r="GY416" s="1"/>
  <c r="HE416" s="1"/>
  <c r="GS435"/>
  <c r="GV435" s="1"/>
  <c r="GM435"/>
  <c r="GY435" s="1"/>
  <c r="HE435" s="1"/>
  <c r="GS440"/>
  <c r="GW440" s="1"/>
  <c r="GM440"/>
  <c r="GY440" s="1"/>
  <c r="HE440" s="1"/>
  <c r="GS522"/>
  <c r="GV522" s="1"/>
  <c r="GM522"/>
  <c r="GY522" s="1"/>
  <c r="HE522" s="1"/>
  <c r="GM157"/>
  <c r="GY157" s="1"/>
  <c r="HE157" s="1"/>
  <c r="GS157"/>
  <c r="GV157" s="1"/>
  <c r="GS126"/>
  <c r="GW126" s="1"/>
  <c r="GM126"/>
  <c r="GY126" s="1"/>
  <c r="HE126" s="1"/>
  <c r="GS172"/>
  <c r="GM172"/>
  <c r="GY172" s="1"/>
  <c r="HE172" s="1"/>
  <c r="GS376"/>
  <c r="GV376" s="1"/>
  <c r="GM376"/>
  <c r="GY376" s="1"/>
  <c r="HE376" s="1"/>
  <c r="GS412"/>
  <c r="GV412" s="1"/>
  <c r="GM412"/>
  <c r="GY412" s="1"/>
  <c r="HE412" s="1"/>
  <c r="GS528"/>
  <c r="GV528" s="1"/>
  <c r="GM528"/>
  <c r="GY528" s="1"/>
  <c r="HE528" s="1"/>
  <c r="GS146"/>
  <c r="GM146"/>
  <c r="GY146" s="1"/>
  <c r="HE146" s="1"/>
  <c r="GS270"/>
  <c r="GV270" s="1"/>
  <c r="GM270"/>
  <c r="GY270" s="1"/>
  <c r="HE270" s="1"/>
  <c r="GS433"/>
  <c r="GV433" s="1"/>
  <c r="GM433"/>
  <c r="GS506"/>
  <c r="GV506" s="1"/>
  <c r="GM506"/>
  <c r="GY506" s="1"/>
  <c r="HE506" s="1"/>
  <c r="GS50"/>
  <c r="GM50"/>
  <c r="GY50" s="1"/>
  <c r="HE50" s="1"/>
  <c r="GM41"/>
  <c r="GY41" s="1"/>
  <c r="HE41" s="1"/>
  <c r="GS41"/>
  <c r="GV41" s="1"/>
  <c r="GS82"/>
  <c r="GW82" s="1"/>
  <c r="GM82"/>
  <c r="GY82" s="1"/>
  <c r="HE82" s="1"/>
  <c r="GS76"/>
  <c r="GW76" s="1"/>
  <c r="GM76"/>
  <c r="GY76" s="1"/>
  <c r="HE76" s="1"/>
  <c r="GM89"/>
  <c r="GY89" s="1"/>
  <c r="HE89" s="1"/>
  <c r="GS89"/>
  <c r="GV89" s="1"/>
  <c r="GS120"/>
  <c r="GM120"/>
  <c r="GY120" s="1"/>
  <c r="HE120" s="1"/>
  <c r="GS156"/>
  <c r="GM156"/>
  <c r="GY156" s="1"/>
  <c r="HE156" s="1"/>
  <c r="GS186"/>
  <c r="GM186"/>
  <c r="GY186" s="1"/>
  <c r="HE186" s="1"/>
  <c r="GS253"/>
  <c r="GW253" s="1"/>
  <c r="GM253"/>
  <c r="GY253" s="1"/>
  <c r="HE253" s="1"/>
  <c r="GS223"/>
  <c r="GV223" s="1"/>
  <c r="GM223"/>
  <c r="GY223" s="1"/>
  <c r="HE223" s="1"/>
  <c r="GS318"/>
  <c r="GV318" s="1"/>
  <c r="GM318"/>
  <c r="GY318" s="1"/>
  <c r="HE318" s="1"/>
  <c r="GS327"/>
  <c r="GW327" s="1"/>
  <c r="GM327"/>
  <c r="GY327" s="1"/>
  <c r="HE327" s="1"/>
  <c r="GS346"/>
  <c r="GV346" s="1"/>
  <c r="GM346"/>
  <c r="GY346" s="1"/>
  <c r="HE346" s="1"/>
  <c r="GS377"/>
  <c r="GW377" s="1"/>
  <c r="GM377"/>
  <c r="GY377" s="1"/>
  <c r="HE377" s="1"/>
  <c r="GS408"/>
  <c r="GV408" s="1"/>
  <c r="GM408"/>
  <c r="GY408" s="1"/>
  <c r="HE408" s="1"/>
  <c r="GS466"/>
  <c r="GM466"/>
  <c r="GY466" s="1"/>
  <c r="HE466" s="1"/>
  <c r="GS490"/>
  <c r="GV490" s="1"/>
  <c r="GM490"/>
  <c r="GY490" s="1"/>
  <c r="HE490" s="1"/>
  <c r="GS512"/>
  <c r="GV512" s="1"/>
  <c r="GM512"/>
  <c r="GY512" s="1"/>
  <c r="HE512" s="1"/>
  <c r="GS542"/>
  <c r="GV542" s="1"/>
  <c r="GM542"/>
  <c r="GY542" s="1"/>
  <c r="HE542" s="1"/>
  <c r="GS564"/>
  <c r="GV564" s="1"/>
  <c r="GM564"/>
  <c r="GY564" s="1"/>
  <c r="HE564" s="1"/>
  <c r="GS579"/>
  <c r="GM579"/>
  <c r="GY579" s="1"/>
  <c r="HE579" s="1"/>
  <c r="GS40"/>
  <c r="GW40" s="1"/>
  <c r="GM40"/>
  <c r="GY40" s="1"/>
  <c r="HE40" s="1"/>
  <c r="GS107"/>
  <c r="GM107"/>
  <c r="GY107" s="1"/>
  <c r="HE107" s="1"/>
  <c r="GS60"/>
  <c r="GV60" s="1"/>
  <c r="GM60"/>
  <c r="GY60" s="1"/>
  <c r="HE60" s="1"/>
  <c r="GS111"/>
  <c r="GM111"/>
  <c r="GY111" s="1"/>
  <c r="HE111" s="1"/>
  <c r="GS178"/>
  <c r="GM178"/>
  <c r="GY178" s="1"/>
  <c r="HE178" s="1"/>
  <c r="GS187"/>
  <c r="GM187"/>
  <c r="GY187" s="1"/>
  <c r="HE187" s="1"/>
  <c r="GS218"/>
  <c r="GW218" s="1"/>
  <c r="GM218"/>
  <c r="GY218" s="1"/>
  <c r="HE218" s="1"/>
  <c r="GS231"/>
  <c r="GM231"/>
  <c r="GY231" s="1"/>
  <c r="HE231" s="1"/>
  <c r="GS303"/>
  <c r="GV303" s="1"/>
  <c r="GM303"/>
  <c r="GY303" s="1"/>
  <c r="HE303" s="1"/>
  <c r="GS276"/>
  <c r="GM276"/>
  <c r="GY276" s="1"/>
  <c r="HE276" s="1"/>
  <c r="GS308"/>
  <c r="GW308" s="1"/>
  <c r="GM308"/>
  <c r="GY308" s="1"/>
  <c r="HE308" s="1"/>
  <c r="GS298"/>
  <c r="GV298" s="1"/>
  <c r="GM298"/>
  <c r="GY298" s="1"/>
  <c r="HE298" s="1"/>
  <c r="GS360"/>
  <c r="GM360"/>
  <c r="GY360" s="1"/>
  <c r="HE360" s="1"/>
  <c r="GS415"/>
  <c r="GV415" s="1"/>
  <c r="GM415"/>
  <c r="GY415" s="1"/>
  <c r="HE415" s="1"/>
  <c r="GS455"/>
  <c r="GM455"/>
  <c r="GY455" s="1"/>
  <c r="HE455" s="1"/>
  <c r="GS480"/>
  <c r="GM480"/>
  <c r="GY480" s="1"/>
  <c r="HE480" s="1"/>
  <c r="GS486"/>
  <c r="GM486"/>
  <c r="GY486" s="1"/>
  <c r="HE486" s="1"/>
  <c r="GS515"/>
  <c r="GM515"/>
  <c r="GY515" s="1"/>
  <c r="HE515" s="1"/>
  <c r="GS530"/>
  <c r="GW530" s="1"/>
  <c r="GM530"/>
  <c r="GY530" s="1"/>
  <c r="HE530" s="1"/>
  <c r="GS553"/>
  <c r="GM553"/>
  <c r="GY553" s="1"/>
  <c r="HE553" s="1"/>
  <c r="GS51"/>
  <c r="GM51"/>
  <c r="GY51" s="1"/>
  <c r="HE51" s="1"/>
  <c r="GS70"/>
  <c r="GM70"/>
  <c r="GY70" s="1"/>
  <c r="HE70" s="1"/>
  <c r="GM109"/>
  <c r="GS109"/>
  <c r="GM101"/>
  <c r="GY101" s="1"/>
  <c r="HE101" s="1"/>
  <c r="GS101"/>
  <c r="GW101" s="1"/>
  <c r="GS78"/>
  <c r="GM78"/>
  <c r="GY78" s="1"/>
  <c r="HE78" s="1"/>
  <c r="GS166"/>
  <c r="GV166" s="1"/>
  <c r="GM166"/>
  <c r="GY166" s="1"/>
  <c r="HE166" s="1"/>
  <c r="GS244"/>
  <c r="GW244" s="1"/>
  <c r="GM244"/>
  <c r="GY244" s="1"/>
  <c r="HE244" s="1"/>
  <c r="GS214"/>
  <c r="GW214" s="1"/>
  <c r="GM214"/>
  <c r="GY214" s="1"/>
  <c r="HE214" s="1"/>
  <c r="GS292"/>
  <c r="GW292" s="1"/>
  <c r="GM292"/>
  <c r="GY292" s="1"/>
  <c r="HE292" s="1"/>
  <c r="GS339"/>
  <c r="GW339" s="1"/>
  <c r="GM339"/>
  <c r="GY339" s="1"/>
  <c r="HE339" s="1"/>
  <c r="GS315"/>
  <c r="GV315" s="1"/>
  <c r="GM315"/>
  <c r="GY315" s="1"/>
  <c r="HE315" s="1"/>
  <c r="GS374"/>
  <c r="GW374" s="1"/>
  <c r="GM374"/>
  <c r="GY374" s="1"/>
  <c r="HE374" s="1"/>
  <c r="GS373"/>
  <c r="GV373" s="1"/>
  <c r="GM373"/>
  <c r="GY373" s="1"/>
  <c r="HE373" s="1"/>
  <c r="GS421"/>
  <c r="GM421"/>
  <c r="GY421" s="1"/>
  <c r="HE421" s="1"/>
  <c r="GS430"/>
  <c r="GV430" s="1"/>
  <c r="GM430"/>
  <c r="GY430" s="1"/>
  <c r="HE430" s="1"/>
  <c r="GS444"/>
  <c r="GM444"/>
  <c r="GY444" s="1"/>
  <c r="HE444" s="1"/>
  <c r="GS469"/>
  <c r="GM469"/>
  <c r="GY469" s="1"/>
  <c r="HE469" s="1"/>
  <c r="GS507"/>
  <c r="GM507"/>
  <c r="GY507" s="1"/>
  <c r="HE507" s="1"/>
  <c r="GS513"/>
  <c r="GM513"/>
  <c r="GY513" s="1"/>
  <c r="HE513" s="1"/>
  <c r="GS546"/>
  <c r="GM546"/>
  <c r="GY546" s="1"/>
  <c r="HE546" s="1"/>
  <c r="GS566"/>
  <c r="GV566" s="1"/>
  <c r="GM566"/>
  <c r="GY566" s="1"/>
  <c r="HE566" s="1"/>
  <c r="GS582"/>
  <c r="GV582" s="1"/>
  <c r="GM582"/>
  <c r="GY582" s="1"/>
  <c r="HE582" s="1"/>
  <c r="GS27"/>
  <c r="GM27"/>
  <c r="GY27" s="1"/>
  <c r="HE27" s="1"/>
  <c r="GS66"/>
  <c r="GM66"/>
  <c r="GY66" s="1"/>
  <c r="HE66" s="1"/>
  <c r="GS99"/>
  <c r="GM99"/>
  <c r="GY99" s="1"/>
  <c r="HE99" s="1"/>
  <c r="GS90"/>
  <c r="GM90"/>
  <c r="GY90" s="1"/>
  <c r="HE90" s="1"/>
  <c r="GS180"/>
  <c r="GM180"/>
  <c r="GY180" s="1"/>
  <c r="HE180" s="1"/>
  <c r="GS210"/>
  <c r="GW210" s="1"/>
  <c r="GM210"/>
  <c r="GY210" s="1"/>
  <c r="HE210" s="1"/>
  <c r="GS241"/>
  <c r="GW241" s="1"/>
  <c r="GM241"/>
  <c r="GY241" s="1"/>
  <c r="HE241" s="1"/>
  <c r="GS240"/>
  <c r="GM240"/>
  <c r="GY240" s="1"/>
  <c r="HE240" s="1"/>
  <c r="GS289"/>
  <c r="GW289" s="1"/>
  <c r="GM289"/>
  <c r="GY289" s="1"/>
  <c r="HE289" s="1"/>
  <c r="GS328"/>
  <c r="GV328" s="1"/>
  <c r="GM328"/>
  <c r="GY328" s="1"/>
  <c r="HE328" s="1"/>
  <c r="GS359"/>
  <c r="GV359" s="1"/>
  <c r="GM359"/>
  <c r="GY359" s="1"/>
  <c r="HE359" s="1"/>
  <c r="GS384"/>
  <c r="GM384"/>
  <c r="GY384" s="1"/>
  <c r="HE384" s="1"/>
  <c r="GS413"/>
  <c r="GM413"/>
  <c r="GY413" s="1"/>
  <c r="HE413" s="1"/>
  <c r="GS442"/>
  <c r="GW442" s="1"/>
  <c r="GM442"/>
  <c r="GY442" s="1"/>
  <c r="HE442" s="1"/>
  <c r="GS459"/>
  <c r="GM459"/>
  <c r="GY459" s="1"/>
  <c r="HE459" s="1"/>
  <c r="GS493"/>
  <c r="GM493"/>
  <c r="GY493" s="1"/>
  <c r="HE493" s="1"/>
  <c r="GS518"/>
  <c r="GM518"/>
  <c r="GY518" s="1"/>
  <c r="HE518" s="1"/>
  <c r="GS539"/>
  <c r="GM539"/>
  <c r="GY539" s="1"/>
  <c r="HE539" s="1"/>
  <c r="GS573"/>
  <c r="GW573" s="1"/>
  <c r="GM573"/>
  <c r="GY573" s="1"/>
  <c r="HE573" s="1"/>
  <c r="GS585"/>
  <c r="GV585" s="1"/>
  <c r="GM585"/>
  <c r="GY585" s="1"/>
  <c r="HE585" s="1"/>
  <c r="GS465"/>
  <c r="GW465" s="1"/>
  <c r="GM465"/>
  <c r="GY465" s="1"/>
  <c r="HE465" s="1"/>
  <c r="GV163"/>
  <c r="GN163"/>
  <c r="GZ163" s="1"/>
  <c r="HF163" s="1"/>
  <c r="GO198"/>
  <c r="HA198" s="1"/>
  <c r="HG198" s="1"/>
  <c r="GV546"/>
  <c r="GN546"/>
  <c r="GZ546" s="1"/>
  <c r="HF546" s="1"/>
  <c r="GO257"/>
  <c r="HA257" s="1"/>
  <c r="HG257" s="1"/>
  <c r="GN354"/>
  <c r="GZ354" s="1"/>
  <c r="HF354" s="1"/>
  <c r="GN445"/>
  <c r="GZ445" s="1"/>
  <c r="HF445" s="1"/>
  <c r="GN108"/>
  <c r="GZ108" s="1"/>
  <c r="HF108" s="1"/>
  <c r="GN176"/>
  <c r="GZ176" s="1"/>
  <c r="HF176" s="1"/>
  <c r="GN43"/>
  <c r="GZ43" s="1"/>
  <c r="HF43" s="1"/>
  <c r="GO372"/>
  <c r="GV416"/>
  <c r="GN416"/>
  <c r="GZ416" s="1"/>
  <c r="HF416" s="1"/>
  <c r="GW169"/>
  <c r="GO169"/>
  <c r="HA169" s="1"/>
  <c r="HG169" s="1"/>
  <c r="GW315"/>
  <c r="GO315"/>
  <c r="HA315" s="1"/>
  <c r="HG315" s="1"/>
  <c r="GW387"/>
  <c r="GO387"/>
  <c r="HA387" s="1"/>
  <c r="HG387" s="1"/>
  <c r="GO411"/>
  <c r="HA411" s="1"/>
  <c r="HG411" s="1"/>
  <c r="GN427"/>
  <c r="GZ427" s="1"/>
  <c r="HF427" s="1"/>
  <c r="GO510"/>
  <c r="HA510" s="1"/>
  <c r="HG510" s="1"/>
  <c r="GN565"/>
  <c r="GW542"/>
  <c r="GO542"/>
  <c r="HA542" s="1"/>
  <c r="HG542" s="1"/>
  <c r="GN81"/>
  <c r="GZ81" s="1"/>
  <c r="HF81" s="1"/>
  <c r="GN194"/>
  <c r="GZ194" s="1"/>
  <c r="HF194" s="1"/>
  <c r="GN574"/>
  <c r="GZ574" s="1"/>
  <c r="HF574" s="1"/>
  <c r="GO237"/>
  <c r="HA237" s="1"/>
  <c r="HG237" s="1"/>
  <c r="GN258"/>
  <c r="GZ258" s="1"/>
  <c r="HF258" s="1"/>
  <c r="GN400"/>
  <c r="GZ400" s="1"/>
  <c r="HF400" s="1"/>
  <c r="GN73"/>
  <c r="GZ73" s="1"/>
  <c r="HF73" s="1"/>
  <c r="GN130"/>
  <c r="GZ130" s="1"/>
  <c r="HF130" s="1"/>
  <c r="GW60"/>
  <c r="GO60"/>
  <c r="HA60" s="1"/>
  <c r="HG60" s="1"/>
  <c r="GN88"/>
  <c r="GZ88" s="1"/>
  <c r="HF88" s="1"/>
  <c r="GN505"/>
  <c r="GZ505" s="1"/>
  <c r="HF505" s="1"/>
  <c r="GO145"/>
  <c r="HA145" s="1"/>
  <c r="HG145" s="1"/>
  <c r="GO177"/>
  <c r="HA177" s="1"/>
  <c r="HG177" s="1"/>
  <c r="GV308"/>
  <c r="GN308"/>
  <c r="GZ308" s="1"/>
  <c r="HF308" s="1"/>
  <c r="GN418"/>
  <c r="GZ418" s="1"/>
  <c r="HF418" s="1"/>
  <c r="GO497"/>
  <c r="HA497" s="1"/>
  <c r="HG497" s="1"/>
  <c r="GN550"/>
  <c r="GZ550" s="1"/>
  <c r="HF550" s="1"/>
  <c r="GO20"/>
  <c r="HA20" s="1"/>
  <c r="HG20" s="1"/>
  <c r="GN189"/>
  <c r="GZ189" s="1"/>
  <c r="HF189" s="1"/>
  <c r="GN431"/>
  <c r="GZ431" s="1"/>
  <c r="HF431" s="1"/>
  <c r="GN217"/>
  <c r="GZ217" s="1"/>
  <c r="HF217" s="1"/>
  <c r="GN200"/>
  <c r="GZ200" s="1"/>
  <c r="HF200" s="1"/>
  <c r="GN239"/>
  <c r="GZ239" s="1"/>
  <c r="HF239" s="1"/>
  <c r="GN439"/>
  <c r="GN114"/>
  <c r="GZ114" s="1"/>
  <c r="HF114" s="1"/>
  <c r="GO144"/>
  <c r="HA144" s="1"/>
  <c r="HG144" s="1"/>
  <c r="GN44"/>
  <c r="GZ44" s="1"/>
  <c r="HF44" s="1"/>
  <c r="GO294"/>
  <c r="HA294" s="1"/>
  <c r="HG294" s="1"/>
  <c r="GW36"/>
  <c r="GO36"/>
  <c r="HA36" s="1"/>
  <c r="HG36" s="1"/>
  <c r="GO130"/>
  <c r="HA130" s="1"/>
  <c r="HG130" s="1"/>
  <c r="GO185"/>
  <c r="HA185" s="1"/>
  <c r="HG185" s="1"/>
  <c r="GW274"/>
  <c r="GO274"/>
  <c r="HA274" s="1"/>
  <c r="HG274" s="1"/>
  <c r="GW318"/>
  <c r="GO318"/>
  <c r="HA318" s="1"/>
  <c r="HG318" s="1"/>
  <c r="GO454"/>
  <c r="HA454" s="1"/>
  <c r="HG454" s="1"/>
  <c r="GN503"/>
  <c r="GZ503" s="1"/>
  <c r="HF503" s="1"/>
  <c r="GN141"/>
  <c r="GZ141" s="1"/>
  <c r="HF141" s="1"/>
  <c r="GN138"/>
  <c r="GZ138" s="1"/>
  <c r="HF138" s="1"/>
  <c r="GO35"/>
  <c r="HA35" s="1"/>
  <c r="HG35" s="1"/>
  <c r="GN101"/>
  <c r="GZ101" s="1"/>
  <c r="HF101" s="1"/>
  <c r="GN226"/>
  <c r="GZ226" s="1"/>
  <c r="HF226" s="1"/>
  <c r="GO191"/>
  <c r="HA191" s="1"/>
  <c r="HG191" s="1"/>
  <c r="GN254"/>
  <c r="GZ254" s="1"/>
  <c r="HF254" s="1"/>
  <c r="GN441"/>
  <c r="GZ441" s="1"/>
  <c r="HF441" s="1"/>
  <c r="GN285"/>
  <c r="GZ285" s="1"/>
  <c r="HF285" s="1"/>
  <c r="GO119"/>
  <c r="HA119" s="1"/>
  <c r="HG119" s="1"/>
  <c r="GN158"/>
  <c r="GZ158" s="1"/>
  <c r="HF158" s="1"/>
  <c r="GV172"/>
  <c r="GN172"/>
  <c r="GZ172" s="1"/>
  <c r="HF172" s="1"/>
  <c r="GN300"/>
  <c r="GZ300" s="1"/>
  <c r="HF300" s="1"/>
  <c r="GO263"/>
  <c r="HA263" s="1"/>
  <c r="HG263" s="1"/>
  <c r="GO432"/>
  <c r="HA432" s="1"/>
  <c r="HG432" s="1"/>
  <c r="GN125"/>
  <c r="GZ125" s="1"/>
  <c r="HF125" s="1"/>
  <c r="GO139"/>
  <c r="HA139" s="1"/>
  <c r="HG139" s="1"/>
  <c r="GO316"/>
  <c r="HA316" s="1"/>
  <c r="HG316" s="1"/>
  <c r="GN422"/>
  <c r="GZ422" s="1"/>
  <c r="HF422" s="1"/>
  <c r="GW421"/>
  <c r="GO421"/>
  <c r="HA421" s="1"/>
  <c r="HG421" s="1"/>
  <c r="GO170"/>
  <c r="HA170" s="1"/>
  <c r="HG170" s="1"/>
  <c r="GO314"/>
  <c r="HA314" s="1"/>
  <c r="HG314" s="1"/>
  <c r="GO423"/>
  <c r="HA423" s="1"/>
  <c r="HG423" s="1"/>
  <c r="GO403"/>
  <c r="HA403" s="1"/>
  <c r="HG403" s="1"/>
  <c r="GO436"/>
  <c r="HA436" s="1"/>
  <c r="HG436" s="1"/>
  <c r="GN370"/>
  <c r="GZ370" s="1"/>
  <c r="HF370" s="1"/>
  <c r="GW413"/>
  <c r="GO413"/>
  <c r="HA413" s="1"/>
  <c r="HG413" s="1"/>
  <c r="GO524"/>
  <c r="HA524" s="1"/>
  <c r="HG524" s="1"/>
  <c r="GO158"/>
  <c r="HA158" s="1"/>
  <c r="HG158" s="1"/>
  <c r="GO168"/>
  <c r="HA168" s="1"/>
  <c r="HG168" s="1"/>
  <c r="GW409"/>
  <c r="GO409"/>
  <c r="HA409" s="1"/>
  <c r="HG409" s="1"/>
  <c r="GV440"/>
  <c r="GN440"/>
  <c r="GZ440" s="1"/>
  <c r="HF440" s="1"/>
  <c r="GN532"/>
  <c r="GZ532" s="1"/>
  <c r="HF532" s="1"/>
  <c r="GN139"/>
  <c r="GZ139" s="1"/>
  <c r="HF139" s="1"/>
  <c r="GO127"/>
  <c r="HA127" s="1"/>
  <c r="HG127" s="1"/>
  <c r="GW438"/>
  <c r="GO438"/>
  <c r="HA438" s="1"/>
  <c r="HG438" s="1"/>
  <c r="GO574"/>
  <c r="HA574" s="1"/>
  <c r="HG574" s="1"/>
  <c r="GN236"/>
  <c r="GZ236" s="1"/>
  <c r="HF236" s="1"/>
  <c r="GV438"/>
  <c r="GN438"/>
  <c r="GZ438" s="1"/>
  <c r="HF438" s="1"/>
  <c r="GN541"/>
  <c r="GZ541" s="1"/>
  <c r="HF541" s="1"/>
  <c r="GO492"/>
  <c r="HA492" s="1"/>
  <c r="HG492" s="1"/>
  <c r="GN508"/>
  <c r="GZ508" s="1"/>
  <c r="HF508" s="1"/>
  <c r="GV339"/>
  <c r="GN339"/>
  <c r="GZ339" s="1"/>
  <c r="HF339" s="1"/>
  <c r="GV107"/>
  <c r="GN107"/>
  <c r="GZ107" s="1"/>
  <c r="HF107" s="1"/>
  <c r="GO84"/>
  <c r="HA84" s="1"/>
  <c r="HG84" s="1"/>
  <c r="GN320"/>
  <c r="GZ320" s="1"/>
  <c r="HF320" s="1"/>
  <c r="GO174"/>
  <c r="HA174" s="1"/>
  <c r="HG174" s="1"/>
  <c r="GO390"/>
  <c r="HA390" s="1"/>
  <c r="HG390" s="1"/>
  <c r="GW518"/>
  <c r="GO518"/>
  <c r="HA518" s="1"/>
  <c r="HG518" s="1"/>
  <c r="GV553"/>
  <c r="GN553"/>
  <c r="GZ553" s="1"/>
  <c r="HF553" s="1"/>
  <c r="GS135"/>
  <c r="GW135" s="1"/>
  <c r="GM135"/>
  <c r="GY135" s="1"/>
  <c r="HE135" s="1"/>
  <c r="GS265"/>
  <c r="GV265" s="1"/>
  <c r="GM265"/>
  <c r="GY265" s="1"/>
  <c r="HE265" s="1"/>
  <c r="GS329"/>
  <c r="GM329"/>
  <c r="GY329" s="1"/>
  <c r="HE329" s="1"/>
  <c r="GS301"/>
  <c r="GV301" s="1"/>
  <c r="GM301"/>
  <c r="GY301" s="1"/>
  <c r="HE301" s="1"/>
  <c r="GS441"/>
  <c r="GV441" s="1"/>
  <c r="GM441"/>
  <c r="GY441" s="1"/>
  <c r="HE441" s="1"/>
  <c r="GS472"/>
  <c r="GM472"/>
  <c r="GY472" s="1"/>
  <c r="HE472" s="1"/>
  <c r="GS474"/>
  <c r="GV474" s="1"/>
  <c r="GM474"/>
  <c r="GY474" s="1"/>
  <c r="HE474" s="1"/>
  <c r="GS557"/>
  <c r="GM557"/>
  <c r="GY557" s="1"/>
  <c r="HE557" s="1"/>
  <c r="GS130"/>
  <c r="GV130" s="1"/>
  <c r="GM130"/>
  <c r="GY130" s="1"/>
  <c r="HE130" s="1"/>
  <c r="GS177"/>
  <c r="GW177" s="1"/>
  <c r="GM177"/>
  <c r="GY177" s="1"/>
  <c r="HE177" s="1"/>
  <c r="GS138"/>
  <c r="GW138" s="1"/>
  <c r="GM138"/>
  <c r="GY138" s="1"/>
  <c r="HE138" s="1"/>
  <c r="GS250"/>
  <c r="GM250"/>
  <c r="GY250" s="1"/>
  <c r="HE250" s="1"/>
  <c r="GS262"/>
  <c r="GM262"/>
  <c r="GY262" s="1"/>
  <c r="HE262" s="1"/>
  <c r="GS236"/>
  <c r="GW236" s="1"/>
  <c r="GM236"/>
  <c r="GY236" s="1"/>
  <c r="HE236" s="1"/>
  <c r="GS423"/>
  <c r="GW423" s="1"/>
  <c r="GM423"/>
  <c r="GY423" s="1"/>
  <c r="HE423" s="1"/>
  <c r="GS449"/>
  <c r="GV449" s="1"/>
  <c r="GM449"/>
  <c r="GY449" s="1"/>
  <c r="HE449" s="1"/>
  <c r="GS536"/>
  <c r="GV536" s="1"/>
  <c r="GM536"/>
  <c r="GY536" s="1"/>
  <c r="HE536" s="1"/>
  <c r="GS151"/>
  <c r="GV151" s="1"/>
  <c r="GM151"/>
  <c r="GY151" s="1"/>
  <c r="HE151" s="1"/>
  <c r="GS129"/>
  <c r="GM129"/>
  <c r="GY129" s="1"/>
  <c r="HE129" s="1"/>
  <c r="GS381"/>
  <c r="GV381" s="1"/>
  <c r="GM381"/>
  <c r="GY381" s="1"/>
  <c r="HE381" s="1"/>
  <c r="GS383"/>
  <c r="GV383" s="1"/>
  <c r="GM383"/>
  <c r="GY383" s="1"/>
  <c r="HE383" s="1"/>
  <c r="GS508"/>
  <c r="GV508" s="1"/>
  <c r="GM508"/>
  <c r="GY508" s="1"/>
  <c r="HE508" s="1"/>
  <c r="GS176"/>
  <c r="GV176" s="1"/>
  <c r="GM176"/>
  <c r="GY176" s="1"/>
  <c r="HE176" s="1"/>
  <c r="GS123"/>
  <c r="GV123" s="1"/>
  <c r="GM123"/>
  <c r="GY123" s="1"/>
  <c r="HE123" s="1"/>
  <c r="GS154"/>
  <c r="GM154"/>
  <c r="GY154" s="1"/>
  <c r="HE154" s="1"/>
  <c r="GS391"/>
  <c r="GV391" s="1"/>
  <c r="GM391"/>
  <c r="GY391" s="1"/>
  <c r="HE391" s="1"/>
  <c r="GS422"/>
  <c r="GV422" s="1"/>
  <c r="GM422"/>
  <c r="GY422" s="1"/>
  <c r="HE422" s="1"/>
  <c r="GS560"/>
  <c r="GW560" s="1"/>
  <c r="GM560"/>
  <c r="GY560" s="1"/>
  <c r="HE560" s="1"/>
  <c r="GS22"/>
  <c r="GM22"/>
  <c r="GY22" s="1"/>
  <c r="HE22" s="1"/>
  <c r="GS34"/>
  <c r="GM34"/>
  <c r="GY34" s="1"/>
  <c r="HE34" s="1"/>
  <c r="GM93"/>
  <c r="GY93" s="1"/>
  <c r="HE93" s="1"/>
  <c r="GS93"/>
  <c r="GW93" s="1"/>
  <c r="GS81"/>
  <c r="GW81" s="1"/>
  <c r="GM81"/>
  <c r="GY81" s="1"/>
  <c r="HE81" s="1"/>
  <c r="GS95"/>
  <c r="GM95"/>
  <c r="GY95" s="1"/>
  <c r="HE95" s="1"/>
  <c r="GS122"/>
  <c r="GM122"/>
  <c r="GY122" s="1"/>
  <c r="HE122" s="1"/>
  <c r="GS188"/>
  <c r="GW188" s="1"/>
  <c r="GM188"/>
  <c r="GY188" s="1"/>
  <c r="HE188" s="1"/>
  <c r="GS196"/>
  <c r="GW196" s="1"/>
  <c r="GM196"/>
  <c r="GY196" s="1"/>
  <c r="HE196" s="1"/>
  <c r="GS254"/>
  <c r="GW254" s="1"/>
  <c r="GM254"/>
  <c r="GY254" s="1"/>
  <c r="HE254" s="1"/>
  <c r="GS242"/>
  <c r="GM242"/>
  <c r="GY242" s="1"/>
  <c r="HE242" s="1"/>
  <c r="GS324"/>
  <c r="GM324"/>
  <c r="GY324" s="1"/>
  <c r="HE324" s="1"/>
  <c r="GS286"/>
  <c r="GM286"/>
  <c r="GY286" s="1"/>
  <c r="HE286" s="1"/>
  <c r="GS356"/>
  <c r="GV356" s="1"/>
  <c r="GM356"/>
  <c r="GY356" s="1"/>
  <c r="HE356" s="1"/>
  <c r="GS390"/>
  <c r="GW390" s="1"/>
  <c r="GM390"/>
  <c r="GY390" s="1"/>
  <c r="HE390" s="1"/>
  <c r="GS426"/>
  <c r="GV426" s="1"/>
  <c r="GM426"/>
  <c r="GY426" s="1"/>
  <c r="HE426" s="1"/>
  <c r="GS462"/>
  <c r="GM462"/>
  <c r="GY462" s="1"/>
  <c r="HE462" s="1"/>
  <c r="GS483"/>
  <c r="GM483"/>
  <c r="GY483" s="1"/>
  <c r="HE483" s="1"/>
  <c r="GS517"/>
  <c r="GM517"/>
  <c r="GY517" s="1"/>
  <c r="HE517" s="1"/>
  <c r="GS538"/>
  <c r="GM538"/>
  <c r="GY538" s="1"/>
  <c r="HE538" s="1"/>
  <c r="GS565"/>
  <c r="GW565" s="1"/>
  <c r="GM565"/>
  <c r="GY565" s="1"/>
  <c r="HE565" s="1"/>
  <c r="GM37"/>
  <c r="GY37" s="1"/>
  <c r="HE37" s="1"/>
  <c r="GS37"/>
  <c r="GS56"/>
  <c r="GW56" s="1"/>
  <c r="GM56"/>
  <c r="GY56" s="1"/>
  <c r="HE56" s="1"/>
  <c r="GS113"/>
  <c r="GM113"/>
  <c r="GY113" s="1"/>
  <c r="HE113" s="1"/>
  <c r="GS84"/>
  <c r="GV84" s="1"/>
  <c r="GM84"/>
  <c r="GY84" s="1"/>
  <c r="HE84" s="1"/>
  <c r="GS115"/>
  <c r="GV115" s="1"/>
  <c r="GM115"/>
  <c r="GY115" s="1"/>
  <c r="HE115" s="1"/>
  <c r="GM185"/>
  <c r="GY185" s="1"/>
  <c r="HE185" s="1"/>
  <c r="GS185"/>
  <c r="GW185" s="1"/>
  <c r="GS213"/>
  <c r="GM213"/>
  <c r="GY213" s="1"/>
  <c r="HE213" s="1"/>
  <c r="GS248"/>
  <c r="GM248"/>
  <c r="GY248" s="1"/>
  <c r="HE248" s="1"/>
  <c r="GS237"/>
  <c r="GV237" s="1"/>
  <c r="GM237"/>
  <c r="GY237" s="1"/>
  <c r="HE237" s="1"/>
  <c r="GS311"/>
  <c r="GV311" s="1"/>
  <c r="GM311"/>
  <c r="GY311" s="1"/>
  <c r="HE311" s="1"/>
  <c r="GS279"/>
  <c r="GW279" s="1"/>
  <c r="GM279"/>
  <c r="GY279" s="1"/>
  <c r="HE279" s="1"/>
  <c r="GS323"/>
  <c r="GM323"/>
  <c r="GY323" s="1"/>
  <c r="HE323" s="1"/>
  <c r="GS305"/>
  <c r="GV305" s="1"/>
  <c r="GM305"/>
  <c r="GY305" s="1"/>
  <c r="HE305" s="1"/>
  <c r="GS393"/>
  <c r="GM393"/>
  <c r="GY393" s="1"/>
  <c r="HE393" s="1"/>
  <c r="GS436"/>
  <c r="GV436" s="1"/>
  <c r="GM436"/>
  <c r="GY436" s="1"/>
  <c r="HE436" s="1"/>
  <c r="GS467"/>
  <c r="GW467" s="1"/>
  <c r="GM467"/>
  <c r="GY467" s="1"/>
  <c r="HE467" s="1"/>
  <c r="GS492"/>
  <c r="GV492" s="1"/>
  <c r="GM492"/>
  <c r="GY492" s="1"/>
  <c r="HE492" s="1"/>
  <c r="GS487"/>
  <c r="GM487"/>
  <c r="GY487" s="1"/>
  <c r="HE487" s="1"/>
  <c r="GS519"/>
  <c r="GW519" s="1"/>
  <c r="GM519"/>
  <c r="GY519" s="1"/>
  <c r="HE519" s="1"/>
  <c r="GS531"/>
  <c r="GV531" s="1"/>
  <c r="GM531"/>
  <c r="GY531" s="1"/>
  <c r="HE531" s="1"/>
  <c r="GS563"/>
  <c r="GM563"/>
  <c r="GY563" s="1"/>
  <c r="HE563" s="1"/>
  <c r="GS30"/>
  <c r="GM30"/>
  <c r="GY30" s="1"/>
  <c r="HE30" s="1"/>
  <c r="GS74"/>
  <c r="GM74"/>
  <c r="GY74" s="1"/>
  <c r="HE74" s="1"/>
  <c r="GS59"/>
  <c r="GM59"/>
  <c r="GY59" s="1"/>
  <c r="HE59" s="1"/>
  <c r="GS103"/>
  <c r="GM103"/>
  <c r="GY103" s="1"/>
  <c r="HE103" s="1"/>
  <c r="GM165"/>
  <c r="GY165" s="1"/>
  <c r="HE165" s="1"/>
  <c r="GS165"/>
  <c r="GM181"/>
  <c r="GY181" s="1"/>
  <c r="HE181" s="1"/>
  <c r="GS181"/>
  <c r="GV181" s="1"/>
  <c r="GS251"/>
  <c r="GV251" s="1"/>
  <c r="GM251"/>
  <c r="GY251" s="1"/>
  <c r="HE251" s="1"/>
  <c r="GS234"/>
  <c r="GW234" s="1"/>
  <c r="GM234"/>
  <c r="GY234" s="1"/>
  <c r="HE234" s="1"/>
  <c r="GS297"/>
  <c r="GM297"/>
  <c r="GY297" s="1"/>
  <c r="HE297" s="1"/>
  <c r="GS273"/>
  <c r="GM273"/>
  <c r="GS326"/>
  <c r="GM326"/>
  <c r="GY326" s="1"/>
  <c r="HE326" s="1"/>
  <c r="GS343"/>
  <c r="GV343" s="1"/>
  <c r="GM343"/>
  <c r="GY343" s="1"/>
  <c r="HE343" s="1"/>
  <c r="GS401"/>
  <c r="GM401"/>
  <c r="GY401" s="1"/>
  <c r="HE401" s="1"/>
  <c r="GS407"/>
  <c r="GV407" s="1"/>
  <c r="GM407"/>
  <c r="GY407" s="1"/>
  <c r="HE407" s="1"/>
  <c r="GS432"/>
  <c r="GV432" s="1"/>
  <c r="GM432"/>
  <c r="GS450"/>
  <c r="GM450"/>
  <c r="GY450" s="1"/>
  <c r="HE450" s="1"/>
  <c r="GS482"/>
  <c r="GM482"/>
  <c r="GY482" s="1"/>
  <c r="HE482" s="1"/>
  <c r="GS496"/>
  <c r="GM496"/>
  <c r="GY496" s="1"/>
  <c r="HE496" s="1"/>
  <c r="GS529"/>
  <c r="GW529" s="1"/>
  <c r="GM529"/>
  <c r="GY529" s="1"/>
  <c r="HE529" s="1"/>
  <c r="GS549"/>
  <c r="GM549"/>
  <c r="GY549" s="1"/>
  <c r="HE549" s="1"/>
  <c r="GS562"/>
  <c r="GV562" s="1"/>
  <c r="GM562"/>
  <c r="GY562" s="1"/>
  <c r="HE562" s="1"/>
  <c r="GS43"/>
  <c r="GW43" s="1"/>
  <c r="GM43"/>
  <c r="GY43" s="1"/>
  <c r="HE43" s="1"/>
  <c r="GS32"/>
  <c r="GV32" s="1"/>
  <c r="GM32"/>
  <c r="GY32" s="1"/>
  <c r="HE32" s="1"/>
  <c r="GS79"/>
  <c r="GW79" s="1"/>
  <c r="GM79"/>
  <c r="GY79" s="1"/>
  <c r="HE79" s="1"/>
  <c r="GS68"/>
  <c r="GV68" s="1"/>
  <c r="GM68"/>
  <c r="GY68" s="1"/>
  <c r="HE68" s="1"/>
  <c r="GM133"/>
  <c r="GY133" s="1"/>
  <c r="HE133" s="1"/>
  <c r="GS133"/>
  <c r="GS190"/>
  <c r="GW190" s="1"/>
  <c r="GM190"/>
  <c r="GY190" s="1"/>
  <c r="HE190" s="1"/>
  <c r="GS226"/>
  <c r="GW226" s="1"/>
  <c r="GM226"/>
  <c r="GY226" s="1"/>
  <c r="HE226" s="1"/>
  <c r="GS246"/>
  <c r="GW246" s="1"/>
  <c r="GM246"/>
  <c r="GY246" s="1"/>
  <c r="HE246" s="1"/>
  <c r="GS261"/>
  <c r="GV261" s="1"/>
  <c r="GM261"/>
  <c r="GY261" s="1"/>
  <c r="HE261" s="1"/>
  <c r="GS334"/>
  <c r="GM334"/>
  <c r="GY334" s="1"/>
  <c r="HE334" s="1"/>
  <c r="GS335"/>
  <c r="GM335"/>
  <c r="GY335" s="1"/>
  <c r="HE335" s="1"/>
  <c r="GS369"/>
  <c r="GM369"/>
  <c r="GS394"/>
  <c r="GV394" s="1"/>
  <c r="GM394"/>
  <c r="GY394" s="1"/>
  <c r="HE394" s="1"/>
  <c r="GS418"/>
  <c r="GV418" s="1"/>
  <c r="GM418"/>
  <c r="GY418" s="1"/>
  <c r="HE418" s="1"/>
  <c r="GS456"/>
  <c r="GM456"/>
  <c r="GY456" s="1"/>
  <c r="HE456" s="1"/>
  <c r="GS468"/>
  <c r="GM468"/>
  <c r="GY468" s="1"/>
  <c r="HE468" s="1"/>
  <c r="GS494"/>
  <c r="GM494"/>
  <c r="GY494" s="1"/>
  <c r="HE494" s="1"/>
  <c r="GS520"/>
  <c r="GV520" s="1"/>
  <c r="GM520"/>
  <c r="GS555"/>
  <c r="GW555" s="1"/>
  <c r="GM555"/>
  <c r="GY555" s="1"/>
  <c r="HE555" s="1"/>
  <c r="GS580"/>
  <c r="GM580"/>
  <c r="GY580" s="1"/>
  <c r="HE580" s="1"/>
  <c r="GS159"/>
  <c r="GM159"/>
  <c r="GY159" s="1"/>
  <c r="HE159" s="1"/>
  <c r="GS332"/>
  <c r="GW332" s="1"/>
  <c r="GM332"/>
  <c r="GY332" s="1"/>
  <c r="HE332" s="1"/>
  <c r="GS160"/>
  <c r="GM160"/>
  <c r="GY160" s="1"/>
  <c r="HE160" s="1"/>
  <c r="GS233"/>
  <c r="GM233"/>
  <c r="GY233" s="1"/>
  <c r="HE233" s="1"/>
  <c r="GS97"/>
  <c r="GW97" s="1"/>
  <c r="GM97"/>
  <c r="GY97" s="1"/>
  <c r="HE97" s="1"/>
  <c r="GS216"/>
  <c r="GM216"/>
  <c r="GY216" s="1"/>
  <c r="HE216" s="1"/>
  <c r="LH80"/>
  <c r="NX80" s="1"/>
  <c r="IF74"/>
  <c r="NN74" s="1"/>
  <c r="GS451"/>
  <c r="GM451"/>
  <c r="GY451" s="1"/>
  <c r="HE451" s="1"/>
  <c r="GW51"/>
  <c r="GO51"/>
  <c r="HA51" s="1"/>
  <c r="HG51" s="1"/>
  <c r="GV210"/>
  <c r="GN210"/>
  <c r="GZ210" s="1"/>
  <c r="HF210" s="1"/>
  <c r="GN204"/>
  <c r="GZ204" s="1"/>
  <c r="HF204" s="1"/>
  <c r="GV292"/>
  <c r="GN292"/>
  <c r="GZ292" s="1"/>
  <c r="HF292" s="1"/>
  <c r="GN361"/>
  <c r="GZ361" s="1"/>
  <c r="HF361" s="1"/>
  <c r="GO581"/>
  <c r="HA581" s="1"/>
  <c r="HG581" s="1"/>
  <c r="GO115"/>
  <c r="HA115" s="1"/>
  <c r="HG115" s="1"/>
  <c r="GN181"/>
  <c r="GZ181" s="1"/>
  <c r="HF181" s="1"/>
  <c r="GO68"/>
  <c r="HA68" s="1"/>
  <c r="HG68" s="1"/>
  <c r="GN423"/>
  <c r="GZ423" s="1"/>
  <c r="HF423" s="1"/>
  <c r="GO509"/>
  <c r="HA509" s="1"/>
  <c r="HG509" s="1"/>
  <c r="GW176"/>
  <c r="GO176"/>
  <c r="HA176" s="1"/>
  <c r="HG176" s="1"/>
  <c r="GW270"/>
  <c r="GO270"/>
  <c r="HA270" s="1"/>
  <c r="HG270" s="1"/>
  <c r="GW383"/>
  <c r="GO383"/>
  <c r="HA383" s="1"/>
  <c r="HG383" s="1"/>
  <c r="GN414"/>
  <c r="GZ414" s="1"/>
  <c r="HF414" s="1"/>
  <c r="GO458"/>
  <c r="HA458" s="1"/>
  <c r="HG458" s="1"/>
  <c r="GN467"/>
  <c r="GZ467" s="1"/>
  <c r="HF467" s="1"/>
  <c r="GN167"/>
  <c r="GZ167" s="1"/>
  <c r="HF167" s="1"/>
  <c r="GN33"/>
  <c r="GZ33" s="1"/>
  <c r="HF33" s="1"/>
  <c r="GW89"/>
  <c r="GO89"/>
  <c r="HA89" s="1"/>
  <c r="HG89" s="1"/>
  <c r="GV214"/>
  <c r="GN214"/>
  <c r="GZ214" s="1"/>
  <c r="HF214" s="1"/>
  <c r="GN196"/>
  <c r="GZ196" s="1"/>
  <c r="HF196" s="1"/>
  <c r="GN245"/>
  <c r="GZ245" s="1"/>
  <c r="HF245" s="1"/>
  <c r="GN347"/>
  <c r="GZ347" s="1"/>
  <c r="HF347" s="1"/>
  <c r="GN578"/>
  <c r="GZ578" s="1"/>
  <c r="HF578" s="1"/>
  <c r="GN117"/>
  <c r="GZ117" s="1"/>
  <c r="HF117" s="1"/>
  <c r="GV135"/>
  <c r="GN135"/>
  <c r="GZ135" s="1"/>
  <c r="HF135" s="1"/>
  <c r="GO64"/>
  <c r="HA64" s="1"/>
  <c r="HG64" s="1"/>
  <c r="GV82"/>
  <c r="GN82"/>
  <c r="GZ82" s="1"/>
  <c r="HF82" s="1"/>
  <c r="GO134"/>
  <c r="HA134" s="1"/>
  <c r="HG134" s="1"/>
  <c r="GW157"/>
  <c r="GO157"/>
  <c r="HA157" s="1"/>
  <c r="HG157" s="1"/>
  <c r="GO405"/>
  <c r="HA405" s="1"/>
  <c r="HG405" s="1"/>
  <c r="GO499"/>
  <c r="HA499" s="1"/>
  <c r="HG499" s="1"/>
  <c r="GO508"/>
  <c r="HA508" s="1"/>
  <c r="HG508" s="1"/>
  <c r="GN519"/>
  <c r="GZ519" s="1"/>
  <c r="HF519" s="1"/>
  <c r="GT586"/>
  <c r="GN20"/>
  <c r="GZ20" s="1"/>
  <c r="HF20" s="1"/>
  <c r="GN142"/>
  <c r="GZ142" s="1"/>
  <c r="HF142" s="1"/>
  <c r="GN170"/>
  <c r="GZ170" s="1"/>
  <c r="HF170" s="1"/>
  <c r="GN225"/>
  <c r="GZ225" s="1"/>
  <c r="HF225" s="1"/>
  <c r="GO179"/>
  <c r="HA179" s="1"/>
  <c r="HG179" s="1"/>
  <c r="GV327"/>
  <c r="GN327"/>
  <c r="GZ327" s="1"/>
  <c r="HF327" s="1"/>
  <c r="GO32"/>
  <c r="HA32" s="1"/>
  <c r="HG32" s="1"/>
  <c r="GN118"/>
  <c r="GZ118" s="1"/>
  <c r="HF118" s="1"/>
  <c r="GN281"/>
  <c r="GZ281" s="1"/>
  <c r="HF281" s="1"/>
  <c r="GN48"/>
  <c r="GZ48" s="1"/>
  <c r="HF48" s="1"/>
  <c r="GO370"/>
  <c r="HA370" s="1"/>
  <c r="HG370" s="1"/>
  <c r="GW265"/>
  <c r="GO265"/>
  <c r="HA265" s="1"/>
  <c r="HG265" s="1"/>
  <c r="GW373"/>
  <c r="GO373"/>
  <c r="HA373" s="1"/>
  <c r="HG373" s="1"/>
  <c r="GW391"/>
  <c r="GO391"/>
  <c r="HA391" s="1"/>
  <c r="HG391" s="1"/>
  <c r="GW450"/>
  <c r="GO450"/>
  <c r="HA450" s="1"/>
  <c r="HG450" s="1"/>
  <c r="GW506"/>
  <c r="GO506"/>
  <c r="HA506" s="1"/>
  <c r="HG506" s="1"/>
  <c r="GO184"/>
  <c r="HA184" s="1"/>
  <c r="HG184" s="1"/>
  <c r="GN179"/>
  <c r="GZ179" s="1"/>
  <c r="HF179" s="1"/>
  <c r="GO55"/>
  <c r="HA55" s="1"/>
  <c r="HG55" s="1"/>
  <c r="GO202"/>
  <c r="HA202" s="1"/>
  <c r="HG202" s="1"/>
  <c r="GV465"/>
  <c r="GN465"/>
  <c r="GZ465" s="1"/>
  <c r="HF465" s="1"/>
  <c r="GN256"/>
  <c r="GZ256" s="1"/>
  <c r="HF256" s="1"/>
  <c r="GN279"/>
  <c r="GZ279" s="1"/>
  <c r="HF279" s="1"/>
  <c r="GN452"/>
  <c r="GZ452" s="1"/>
  <c r="HF452" s="1"/>
  <c r="GV186"/>
  <c r="GN186"/>
  <c r="GZ186" s="1"/>
  <c r="HF186" s="1"/>
  <c r="GN86"/>
  <c r="GZ86" s="1"/>
  <c r="HF86" s="1"/>
  <c r="GN124"/>
  <c r="GZ124" s="1"/>
  <c r="HF124" s="1"/>
  <c r="GO267"/>
  <c r="HA267" s="1"/>
  <c r="HG267" s="1"/>
  <c r="GO555"/>
  <c r="HA555" s="1"/>
  <c r="HG555" s="1"/>
  <c r="GV377"/>
  <c r="GN377"/>
  <c r="GZ377" s="1"/>
  <c r="HF377" s="1"/>
  <c r="GN382"/>
  <c r="GZ382" s="1"/>
  <c r="HF382" s="1"/>
  <c r="GW129"/>
  <c r="GO129"/>
  <c r="HA129" s="1"/>
  <c r="HG129" s="1"/>
  <c r="GW166"/>
  <c r="GO166"/>
  <c r="HA166" s="1"/>
  <c r="HG166" s="1"/>
  <c r="GN425"/>
  <c r="GZ425" s="1"/>
  <c r="HF425" s="1"/>
  <c r="GO417"/>
  <c r="HA417" s="1"/>
  <c r="HG417" s="1"/>
  <c r="GV276"/>
  <c r="GN276"/>
  <c r="GZ276" s="1"/>
  <c r="HF276" s="1"/>
  <c r="GN397"/>
  <c r="GZ397" s="1"/>
  <c r="HF397" s="1"/>
  <c r="GO425"/>
  <c r="HA425" s="1"/>
  <c r="HG425" s="1"/>
  <c r="GN410"/>
  <c r="GZ410" s="1"/>
  <c r="HF410" s="1"/>
  <c r="GO431"/>
  <c r="HA431" s="1"/>
  <c r="HG431" s="1"/>
  <c r="GV374"/>
  <c r="GN374"/>
  <c r="GZ374" s="1"/>
  <c r="HF374" s="1"/>
  <c r="GO397"/>
  <c r="HA397" s="1"/>
  <c r="HG397" s="1"/>
  <c r="GO547"/>
  <c r="HA547" s="1"/>
  <c r="HG547" s="1"/>
  <c r="GO171"/>
  <c r="HA171" s="1"/>
  <c r="HG171" s="1"/>
  <c r="GW416"/>
  <c r="GO416"/>
  <c r="HA416" s="1"/>
  <c r="HG416" s="1"/>
  <c r="GW433"/>
  <c r="GO433"/>
  <c r="HA433" s="1"/>
  <c r="HG433" s="1"/>
  <c r="GO443"/>
  <c r="HA443" s="1"/>
  <c r="HG443" s="1"/>
  <c r="GO389"/>
  <c r="HA389" s="1"/>
  <c r="HG389" s="1"/>
  <c r="GW146"/>
  <c r="GO146"/>
  <c r="HA146" s="1"/>
  <c r="HG146" s="1"/>
  <c r="GW415"/>
  <c r="GO415"/>
  <c r="HA415" s="1"/>
  <c r="HG415" s="1"/>
  <c r="GN554"/>
  <c r="GZ554" s="1"/>
  <c r="HF554" s="1"/>
  <c r="GW346"/>
  <c r="GO346"/>
  <c r="HA346" s="1"/>
  <c r="HG346" s="1"/>
  <c r="GO277"/>
  <c r="HA277" s="1"/>
  <c r="HG277" s="1"/>
  <c r="GN259"/>
  <c r="GZ259" s="1"/>
  <c r="HF259" s="1"/>
  <c r="GV51"/>
  <c r="GN51"/>
  <c r="GZ51" s="1"/>
  <c r="HF51" s="1"/>
  <c r="GN424"/>
  <c r="GZ424" s="1"/>
  <c r="HF424" s="1"/>
  <c r="GN144"/>
  <c r="GZ144" s="1"/>
  <c r="HF144" s="1"/>
  <c r="GO544"/>
  <c r="HA544" s="1"/>
  <c r="HG544" s="1"/>
  <c r="GN331"/>
  <c r="GZ331" s="1"/>
  <c r="HF331" s="1"/>
  <c r="GW562"/>
  <c r="GO562"/>
  <c r="HA562" s="1"/>
  <c r="HG562" s="1"/>
  <c r="GO317"/>
  <c r="HA317" s="1"/>
  <c r="HG317" s="1"/>
  <c r="GO98"/>
  <c r="HA98" s="1"/>
  <c r="HG98" s="1"/>
  <c r="GO394"/>
  <c r="HA394" s="1"/>
  <c r="HG394" s="1"/>
  <c r="GO551"/>
  <c r="HA551" s="1"/>
  <c r="HG551" s="1"/>
  <c r="GW223"/>
  <c r="GO223"/>
  <c r="HA223" s="1"/>
  <c r="HG223" s="1"/>
  <c r="GO484"/>
  <c r="HA484" s="1"/>
  <c r="HG484" s="1"/>
  <c r="GN363"/>
  <c r="GZ363" s="1"/>
  <c r="HF363" s="1"/>
  <c r="GO505"/>
  <c r="HA505" s="1"/>
  <c r="HG505" s="1"/>
  <c r="GW528"/>
  <c r="GO528"/>
  <c r="HA528" s="1"/>
  <c r="HG528" s="1"/>
  <c r="GS148"/>
  <c r="GW148" s="1"/>
  <c r="GM148"/>
  <c r="GY148" s="1"/>
  <c r="HE148" s="1"/>
  <c r="NE273"/>
  <c r="GS272"/>
  <c r="GM272"/>
  <c r="GY272" s="1"/>
  <c r="HE272" s="1"/>
  <c r="GS310"/>
  <c r="GM310"/>
  <c r="GY310" s="1"/>
  <c r="HE310" s="1"/>
  <c r="GS267"/>
  <c r="GV267" s="1"/>
  <c r="GM267"/>
  <c r="GY267" s="1"/>
  <c r="HE267" s="1"/>
  <c r="GS309"/>
  <c r="GM309"/>
  <c r="GY309" s="1"/>
  <c r="HE309" s="1"/>
  <c r="GS386"/>
  <c r="GM386"/>
  <c r="GY386" s="1"/>
  <c r="HE386" s="1"/>
  <c r="GS419"/>
  <c r="GM419"/>
  <c r="GY419" s="1"/>
  <c r="HE419" s="1"/>
  <c r="NE475"/>
  <c r="GS574"/>
  <c r="GW574" s="1"/>
  <c r="GM574"/>
  <c r="GY574" s="1"/>
  <c r="HE574" s="1"/>
  <c r="GM121"/>
  <c r="GY121" s="1"/>
  <c r="HE121" s="1"/>
  <c r="GS121"/>
  <c r="GV121" s="1"/>
  <c r="GS124"/>
  <c r="GV124" s="1"/>
  <c r="GM124"/>
  <c r="GY124" s="1"/>
  <c r="HE124" s="1"/>
  <c r="GS212"/>
  <c r="GM212"/>
  <c r="GY212" s="1"/>
  <c r="HE212" s="1"/>
  <c r="GS316"/>
  <c r="GW316" s="1"/>
  <c r="GM316"/>
  <c r="GY316" s="1"/>
  <c r="HE316" s="1"/>
  <c r="GS420"/>
  <c r="GM420"/>
  <c r="GY420" s="1"/>
  <c r="HE420" s="1"/>
  <c r="GS524"/>
  <c r="GW524" s="1"/>
  <c r="GM524"/>
  <c r="GY524" s="1"/>
  <c r="HE524" s="1"/>
  <c r="GM173"/>
  <c r="GY173" s="1"/>
  <c r="HE173" s="1"/>
  <c r="GS173"/>
  <c r="GV173" s="1"/>
  <c r="GS134"/>
  <c r="GV134" s="1"/>
  <c r="GM134"/>
  <c r="GY134" s="1"/>
  <c r="HE134" s="1"/>
  <c r="GS142"/>
  <c r="GW142" s="1"/>
  <c r="GM142"/>
  <c r="GY142" s="1"/>
  <c r="HE142" s="1"/>
  <c r="GS268"/>
  <c r="GV268" s="1"/>
  <c r="GM268"/>
  <c r="GY268" s="1"/>
  <c r="HE268" s="1"/>
  <c r="GS447"/>
  <c r="GV447" s="1"/>
  <c r="GM447"/>
  <c r="GY447" s="1"/>
  <c r="HE447" s="1"/>
  <c r="GS526"/>
  <c r="GV526" s="1"/>
  <c r="GM526"/>
  <c r="GY526" s="1"/>
  <c r="HE526" s="1"/>
  <c r="GS158"/>
  <c r="GV158" s="1"/>
  <c r="GM158"/>
  <c r="GY158" s="1"/>
  <c r="HE158" s="1"/>
  <c r="GS371"/>
  <c r="GM371"/>
  <c r="GY371" s="1"/>
  <c r="HE371" s="1"/>
  <c r="GS44"/>
  <c r="GW44" s="1"/>
  <c r="GM44"/>
  <c r="GY44" s="1"/>
  <c r="HE44" s="1"/>
  <c r="GS71"/>
  <c r="GW71" s="1"/>
  <c r="GM71"/>
  <c r="GY71" s="1"/>
  <c r="HE71" s="1"/>
  <c r="GM117"/>
  <c r="GY117" s="1"/>
  <c r="HE117" s="1"/>
  <c r="GS117"/>
  <c r="GW117" s="1"/>
  <c r="GS110"/>
  <c r="GM110"/>
  <c r="GY110" s="1"/>
  <c r="HE110" s="1"/>
  <c r="GS104"/>
  <c r="GV104" s="1"/>
  <c r="GM104"/>
  <c r="GY104" s="1"/>
  <c r="HE104" s="1"/>
  <c r="GS140"/>
  <c r="GV140" s="1"/>
  <c r="GM140"/>
  <c r="GY140" s="1"/>
  <c r="HE140" s="1"/>
  <c r="GS193"/>
  <c r="GW193" s="1"/>
  <c r="GM193"/>
  <c r="GY193" s="1"/>
  <c r="HE193" s="1"/>
  <c r="GS221"/>
  <c r="GW221" s="1"/>
  <c r="GM221"/>
  <c r="GY221" s="1"/>
  <c r="HE221" s="1"/>
  <c r="GS258"/>
  <c r="GW258" s="1"/>
  <c r="GM258"/>
  <c r="GY258" s="1"/>
  <c r="HE258" s="1"/>
  <c r="GS247"/>
  <c r="GM247"/>
  <c r="GY247" s="1"/>
  <c r="HE247" s="1"/>
  <c r="GS285"/>
  <c r="GW285" s="1"/>
  <c r="GM285"/>
  <c r="GY285" s="1"/>
  <c r="HE285" s="1"/>
  <c r="GS291"/>
  <c r="GM291"/>
  <c r="GY291" s="1"/>
  <c r="HE291" s="1"/>
  <c r="GS389"/>
  <c r="GV389" s="1"/>
  <c r="GM389"/>
  <c r="GY389" s="1"/>
  <c r="HE389" s="1"/>
  <c r="GS417"/>
  <c r="GW417" s="1"/>
  <c r="GM417"/>
  <c r="GY417" s="1"/>
  <c r="HE417" s="1"/>
  <c r="GS448"/>
  <c r="GV448" s="1"/>
  <c r="GM448"/>
  <c r="GY448" s="1"/>
  <c r="HE448" s="1"/>
  <c r="GS484"/>
  <c r="GV484" s="1"/>
  <c r="GM484"/>
  <c r="GY484" s="1"/>
  <c r="HE484" s="1"/>
  <c r="GS495"/>
  <c r="GM495"/>
  <c r="GY495" s="1"/>
  <c r="HE495" s="1"/>
  <c r="GS532"/>
  <c r="GW532" s="1"/>
  <c r="GM532"/>
  <c r="GY532" s="1"/>
  <c r="HE532" s="1"/>
  <c r="GS559"/>
  <c r="GM559"/>
  <c r="GY559" s="1"/>
  <c r="HE559" s="1"/>
  <c r="GS572"/>
  <c r="GM572"/>
  <c r="GY572" s="1"/>
  <c r="HE572" s="1"/>
  <c r="GS55"/>
  <c r="GW55" s="1"/>
  <c r="GM55"/>
  <c r="GY55" s="1"/>
  <c r="HE55" s="1"/>
  <c r="GM53"/>
  <c r="GY53" s="1"/>
  <c r="HE53" s="1"/>
  <c r="GS53"/>
  <c r="GV53" s="1"/>
  <c r="GS63"/>
  <c r="GM63"/>
  <c r="GY63" s="1"/>
  <c r="HE63" s="1"/>
  <c r="GS91"/>
  <c r="GM91"/>
  <c r="GY91" s="1"/>
  <c r="HE91" s="1"/>
  <c r="GS150"/>
  <c r="GM150"/>
  <c r="GY150" s="1"/>
  <c r="HE150" s="1"/>
  <c r="GS191"/>
  <c r="GV191" s="1"/>
  <c r="GM191"/>
  <c r="GY191" s="1"/>
  <c r="HE191" s="1"/>
  <c r="GS194"/>
  <c r="GW194" s="1"/>
  <c r="GM194"/>
  <c r="GY194" s="1"/>
  <c r="HE194" s="1"/>
  <c r="GS206"/>
  <c r="GV206" s="1"/>
  <c r="GM206"/>
  <c r="GY206" s="1"/>
  <c r="HE206" s="1"/>
  <c r="GS255"/>
  <c r="GM255"/>
  <c r="GY255" s="1"/>
  <c r="HE255" s="1"/>
  <c r="GS331"/>
  <c r="GW331" s="1"/>
  <c r="GM331"/>
  <c r="GY331" s="1"/>
  <c r="HE331" s="1"/>
  <c r="GS281"/>
  <c r="GW281" s="1"/>
  <c r="GM281"/>
  <c r="GY281" s="1"/>
  <c r="HE281" s="1"/>
  <c r="GS325"/>
  <c r="GM325"/>
  <c r="GY325" s="1"/>
  <c r="HE325" s="1"/>
  <c r="GS317"/>
  <c r="GV317" s="1"/>
  <c r="GM317"/>
  <c r="GY317" s="1"/>
  <c r="HE317" s="1"/>
  <c r="GS402"/>
  <c r="GV402" s="1"/>
  <c r="GM402"/>
  <c r="GY402" s="1"/>
  <c r="HE402" s="1"/>
  <c r="GS446"/>
  <c r="GV446" s="1"/>
  <c r="GM446"/>
  <c r="GS470"/>
  <c r="GV470" s="1"/>
  <c r="GM470"/>
  <c r="GY470" s="1"/>
  <c r="HE470" s="1"/>
  <c r="GS485"/>
  <c r="GM485"/>
  <c r="GY485" s="1"/>
  <c r="HE485" s="1"/>
  <c r="GS505"/>
  <c r="GW505" s="1"/>
  <c r="GM505"/>
  <c r="GY505" s="1"/>
  <c r="HE505" s="1"/>
  <c r="GS525"/>
  <c r="GM525"/>
  <c r="GY525" s="1"/>
  <c r="HE525" s="1"/>
  <c r="GS544"/>
  <c r="GV544" s="1"/>
  <c r="GM544"/>
  <c r="GY544" s="1"/>
  <c r="HE544" s="1"/>
  <c r="GS576"/>
  <c r="GM576"/>
  <c r="GY576" s="1"/>
  <c r="HE576" s="1"/>
  <c r="GS52"/>
  <c r="GW52" s="1"/>
  <c r="GM52"/>
  <c r="GY52" s="1"/>
  <c r="HE52" s="1"/>
  <c r="GM85"/>
  <c r="GY85" s="1"/>
  <c r="HE85" s="1"/>
  <c r="GS85"/>
  <c r="GW85" s="1"/>
  <c r="GS86"/>
  <c r="GW86" s="1"/>
  <c r="GM86"/>
  <c r="GY86" s="1"/>
  <c r="HE86" s="1"/>
  <c r="GS108"/>
  <c r="GW108" s="1"/>
  <c r="GM108"/>
  <c r="GY108" s="1"/>
  <c r="HE108" s="1"/>
  <c r="GS189"/>
  <c r="GW189" s="1"/>
  <c r="GM189"/>
  <c r="GY189" s="1"/>
  <c r="HE189" s="1"/>
  <c r="GS209"/>
  <c r="GW209" s="1"/>
  <c r="GM209"/>
  <c r="GY209" s="1"/>
  <c r="HE209" s="1"/>
  <c r="GS259"/>
  <c r="GW259" s="1"/>
  <c r="GM259"/>
  <c r="GY259" s="1"/>
  <c r="HE259" s="1"/>
  <c r="GS202"/>
  <c r="GV202" s="1"/>
  <c r="GM202"/>
  <c r="GY202" s="1"/>
  <c r="HE202" s="1"/>
  <c r="GS304"/>
  <c r="GW304" s="1"/>
  <c r="GM304"/>
  <c r="GY304" s="1"/>
  <c r="HE304" s="1"/>
  <c r="GS277"/>
  <c r="GV277" s="1"/>
  <c r="GM277"/>
  <c r="GY277" s="1"/>
  <c r="HE277" s="1"/>
  <c r="GS344"/>
  <c r="GM344"/>
  <c r="GY344" s="1"/>
  <c r="HE344" s="1"/>
  <c r="GS348"/>
  <c r="GM348"/>
  <c r="GY348" s="1"/>
  <c r="HE348" s="1"/>
  <c r="GS404"/>
  <c r="GM404"/>
  <c r="GY404" s="1"/>
  <c r="HE404" s="1"/>
  <c r="GS425"/>
  <c r="GV425" s="1"/>
  <c r="GM425"/>
  <c r="GY425" s="1"/>
  <c r="HE425" s="1"/>
  <c r="GS452"/>
  <c r="GV452" s="1"/>
  <c r="GM452"/>
  <c r="GY452" s="1"/>
  <c r="HE452" s="1"/>
  <c r="GS473"/>
  <c r="GM473"/>
  <c r="GY473" s="1"/>
  <c r="HE473" s="1"/>
  <c r="GS491"/>
  <c r="GM491"/>
  <c r="GY491" s="1"/>
  <c r="HE491" s="1"/>
  <c r="GS509"/>
  <c r="GV509" s="1"/>
  <c r="GM509"/>
  <c r="GY509" s="1"/>
  <c r="HE509" s="1"/>
  <c r="GS533"/>
  <c r="GW533" s="1"/>
  <c r="GM533"/>
  <c r="GY533" s="1"/>
  <c r="HE533" s="1"/>
  <c r="GS550"/>
  <c r="GW550" s="1"/>
  <c r="GM550"/>
  <c r="GY550" s="1"/>
  <c r="HE550" s="1"/>
  <c r="GS570"/>
  <c r="GM570"/>
  <c r="GY570" s="1"/>
  <c r="HE570" s="1"/>
  <c r="GS26"/>
  <c r="GM26"/>
  <c r="GY26" s="1"/>
  <c r="HE26" s="1"/>
  <c r="GM45"/>
  <c r="GY45" s="1"/>
  <c r="HE45" s="1"/>
  <c r="GS45"/>
  <c r="GV45" s="1"/>
  <c r="GS72"/>
  <c r="GW72" s="1"/>
  <c r="GM72"/>
  <c r="GY72" s="1"/>
  <c r="HE72" s="1"/>
  <c r="GM77"/>
  <c r="GY77" s="1"/>
  <c r="HE77" s="1"/>
  <c r="GS77"/>
  <c r="GV77" s="1"/>
  <c r="GS162"/>
  <c r="GV162" s="1"/>
  <c r="GM162"/>
  <c r="GY162" s="1"/>
  <c r="HE162" s="1"/>
  <c r="GS192"/>
  <c r="GW192" s="1"/>
  <c r="GM192"/>
  <c r="GY192" s="1"/>
  <c r="HE192" s="1"/>
  <c r="GS230"/>
  <c r="GM230"/>
  <c r="GY230" s="1"/>
  <c r="HE230" s="1"/>
  <c r="GS198"/>
  <c r="GV198" s="1"/>
  <c r="GM198"/>
  <c r="GY198" s="1"/>
  <c r="HE198" s="1"/>
  <c r="GS224"/>
  <c r="GM224"/>
  <c r="GY224" s="1"/>
  <c r="HE224" s="1"/>
  <c r="GS290"/>
  <c r="GV290" s="1"/>
  <c r="GM290"/>
  <c r="GY290" s="1"/>
  <c r="HE290" s="1"/>
  <c r="GS330"/>
  <c r="GM330"/>
  <c r="GY330" s="1"/>
  <c r="HE330" s="1"/>
  <c r="GS392"/>
  <c r="GV392" s="1"/>
  <c r="GM392"/>
  <c r="GY392" s="1"/>
  <c r="HE392" s="1"/>
  <c r="GS399"/>
  <c r="GM399"/>
  <c r="GY399" s="1"/>
  <c r="HE399" s="1"/>
  <c r="GS405"/>
  <c r="GV405" s="1"/>
  <c r="GM405"/>
  <c r="GY405" s="1"/>
  <c r="HE405" s="1"/>
  <c r="GS428"/>
  <c r="GM428"/>
  <c r="GY428" s="1"/>
  <c r="HE428" s="1"/>
  <c r="GS488"/>
  <c r="GM488"/>
  <c r="GY488" s="1"/>
  <c r="HE488" s="1"/>
  <c r="GS503"/>
  <c r="GW503" s="1"/>
  <c r="GM503"/>
  <c r="GY503" s="1"/>
  <c r="HE503" s="1"/>
  <c r="GS511"/>
  <c r="GM511"/>
  <c r="GY511" s="1"/>
  <c r="HE511" s="1"/>
  <c r="GS561"/>
  <c r="GV561" s="1"/>
  <c r="GM561"/>
  <c r="GY561" s="1"/>
  <c r="HE561" s="1"/>
  <c r="GS581"/>
  <c r="GV581" s="1"/>
  <c r="GM581"/>
  <c r="GY581" s="1"/>
  <c r="HE581" s="1"/>
  <c r="GS358"/>
  <c r="GW358" s="1"/>
  <c r="GM358"/>
  <c r="GY358" s="1"/>
  <c r="HE358" s="1"/>
  <c r="GS263"/>
  <c r="GV263" s="1"/>
  <c r="GM263"/>
  <c r="GY263" s="1"/>
  <c r="HE263" s="1"/>
  <c r="GS145"/>
  <c r="GW145" s="1"/>
  <c r="GM145"/>
  <c r="GY145" s="1"/>
  <c r="HE145" s="1"/>
  <c r="GW343"/>
  <c r="GO343"/>
  <c r="HA343" s="1"/>
  <c r="HG343" s="1"/>
  <c r="GN221"/>
  <c r="GZ221" s="1"/>
  <c r="HF221" s="1"/>
  <c r="GV244"/>
  <c r="GN244"/>
  <c r="GZ244" s="1"/>
  <c r="HF244" s="1"/>
  <c r="GN345"/>
  <c r="GZ345" s="1"/>
  <c r="HF345" s="1"/>
  <c r="GO337"/>
  <c r="HA337" s="1"/>
  <c r="HG337" s="1"/>
  <c r="GV40"/>
  <c r="GN40"/>
  <c r="GZ40" s="1"/>
  <c r="HF40" s="1"/>
  <c r="GN94"/>
  <c r="GZ94" s="1"/>
  <c r="HF94" s="1"/>
  <c r="GN35"/>
  <c r="GZ35" s="1"/>
  <c r="HF35" s="1"/>
  <c r="GV76"/>
  <c r="GN76"/>
  <c r="GZ76" s="1"/>
  <c r="HF76" s="1"/>
  <c r="GO426"/>
  <c r="HA426" s="1"/>
  <c r="HG426" s="1"/>
  <c r="GO141"/>
  <c r="HA141" s="1"/>
  <c r="HG141" s="1"/>
  <c r="GO268"/>
  <c r="HA268" s="1"/>
  <c r="HG268" s="1"/>
  <c r="GN379"/>
  <c r="GZ379" s="1"/>
  <c r="HF379" s="1"/>
  <c r="GW385"/>
  <c r="GO385"/>
  <c r="HA385" s="1"/>
  <c r="HG385" s="1"/>
  <c r="GO422"/>
  <c r="HA422" s="1"/>
  <c r="HG422" s="1"/>
  <c r="GW435"/>
  <c r="GO435"/>
  <c r="HA435" s="1"/>
  <c r="HG435" s="1"/>
  <c r="GW520"/>
  <c r="GO520"/>
  <c r="HA520" s="1"/>
  <c r="HG520" s="1"/>
  <c r="GN145"/>
  <c r="GZ145" s="1"/>
  <c r="HF145" s="1"/>
  <c r="GO45"/>
  <c r="HA45" s="1"/>
  <c r="HG45" s="1"/>
  <c r="GW328"/>
  <c r="GO328"/>
  <c r="HA328" s="1"/>
  <c r="HG328" s="1"/>
  <c r="GV222"/>
  <c r="GN222"/>
  <c r="GZ222" s="1"/>
  <c r="HF222" s="1"/>
  <c r="GN205"/>
  <c r="GZ205" s="1"/>
  <c r="HF205" s="1"/>
  <c r="GO290"/>
  <c r="HA290" s="1"/>
  <c r="HG290" s="1"/>
  <c r="GW356"/>
  <c r="GO356"/>
  <c r="HA356" s="1"/>
  <c r="HG356" s="1"/>
  <c r="GN502"/>
  <c r="GZ502" s="1"/>
  <c r="HF502" s="1"/>
  <c r="GV154"/>
  <c r="GN154"/>
  <c r="GZ154" s="1"/>
  <c r="HF154" s="1"/>
  <c r="GW181"/>
  <c r="GO181"/>
  <c r="HA181" s="1"/>
  <c r="HG181" s="1"/>
  <c r="GV71"/>
  <c r="GN71"/>
  <c r="GZ71" s="1"/>
  <c r="HF71" s="1"/>
  <c r="GW298"/>
  <c r="GO298"/>
  <c r="HA298" s="1"/>
  <c r="HG298" s="1"/>
  <c r="GW123"/>
  <c r="GO123"/>
  <c r="HA123" s="1"/>
  <c r="HG123" s="1"/>
  <c r="GW173"/>
  <c r="GO173"/>
  <c r="HA173" s="1"/>
  <c r="HG173" s="1"/>
  <c r="GW178"/>
  <c r="GO178"/>
  <c r="HA178" s="1"/>
  <c r="HG178" s="1"/>
  <c r="GO407"/>
  <c r="HA407" s="1"/>
  <c r="HG407" s="1"/>
  <c r="GO516"/>
  <c r="HA516" s="1"/>
  <c r="HG516" s="1"/>
  <c r="GO504"/>
  <c r="HA504" s="1"/>
  <c r="HG504" s="1"/>
  <c r="GW522"/>
  <c r="GO522"/>
  <c r="HA522" s="1"/>
  <c r="HG522" s="1"/>
  <c r="GW154"/>
  <c r="GO154"/>
  <c r="HA154" s="1"/>
  <c r="HG154" s="1"/>
  <c r="GV146"/>
  <c r="GN146"/>
  <c r="GZ146" s="1"/>
  <c r="HF146" s="1"/>
  <c r="GV188"/>
  <c r="GN188"/>
  <c r="GZ188" s="1"/>
  <c r="HF188" s="1"/>
  <c r="GO470"/>
  <c r="HA470" s="1"/>
  <c r="HG470" s="1"/>
  <c r="GV241"/>
  <c r="GN241"/>
  <c r="GZ241" s="1"/>
  <c r="HF241" s="1"/>
  <c r="GN275"/>
  <c r="GZ275" s="1"/>
  <c r="HF275" s="1"/>
  <c r="GV85"/>
  <c r="GN85"/>
  <c r="GZ85" s="1"/>
  <c r="HF85" s="1"/>
  <c r="GW133"/>
  <c r="GO133"/>
  <c r="HA133" s="1"/>
  <c r="HG133" s="1"/>
  <c r="GV180"/>
  <c r="GN180"/>
  <c r="GZ180" s="1"/>
  <c r="HF180" s="1"/>
  <c r="GN80"/>
  <c r="GZ80" s="1"/>
  <c r="HF80" s="1"/>
  <c r="GW384"/>
  <c r="GO384"/>
  <c r="HA384" s="1"/>
  <c r="HG384" s="1"/>
  <c r="GO137"/>
  <c r="HA137" s="1"/>
  <c r="HG137" s="1"/>
  <c r="GW151"/>
  <c r="GO151"/>
  <c r="HA151" s="1"/>
  <c r="HG151" s="1"/>
  <c r="GN266"/>
  <c r="GZ266" s="1"/>
  <c r="HF266" s="1"/>
  <c r="GN319"/>
  <c r="GZ319" s="1"/>
  <c r="HF319" s="1"/>
  <c r="GO406"/>
  <c r="HA406" s="1"/>
  <c r="HG406" s="1"/>
  <c r="GV518"/>
  <c r="GN518"/>
  <c r="GO514"/>
  <c r="HA514" s="1"/>
  <c r="HG514" s="1"/>
  <c r="GV190"/>
  <c r="GN190"/>
  <c r="GV193"/>
  <c r="GN193"/>
  <c r="GZ193" s="1"/>
  <c r="HF193" s="1"/>
  <c r="GO71"/>
  <c r="HA71" s="1"/>
  <c r="HG71" s="1"/>
  <c r="GV209"/>
  <c r="GN209"/>
  <c r="GZ209" s="1"/>
  <c r="HF209" s="1"/>
  <c r="GN192"/>
  <c r="GZ192" s="1"/>
  <c r="HF192" s="1"/>
  <c r="GW261"/>
  <c r="GO261"/>
  <c r="HA261" s="1"/>
  <c r="HG261" s="1"/>
  <c r="GV289"/>
  <c r="GN289"/>
  <c r="GZ289" s="1"/>
  <c r="HF289" s="1"/>
  <c r="GV573"/>
  <c r="GN573"/>
  <c r="GZ573" s="1"/>
  <c r="HF573" s="1"/>
  <c r="GN39"/>
  <c r="GZ39" s="1"/>
  <c r="HF39" s="1"/>
  <c r="GN97"/>
  <c r="GZ97" s="1"/>
  <c r="HF97" s="1"/>
  <c r="GO162"/>
  <c r="HA162" s="1"/>
  <c r="HG162" s="1"/>
  <c r="GN52"/>
  <c r="GZ52" s="1"/>
  <c r="HF52" s="1"/>
  <c r="GN524"/>
  <c r="GZ524" s="1"/>
  <c r="HF524" s="1"/>
  <c r="GO410"/>
  <c r="HA410" s="1"/>
  <c r="HG410" s="1"/>
  <c r="GO452"/>
  <c r="HA452" s="1"/>
  <c r="HG452" s="1"/>
  <c r="GO183"/>
  <c r="HA183" s="1"/>
  <c r="HG183" s="1"/>
  <c r="GN372"/>
  <c r="GZ372" s="1"/>
  <c r="HF372" s="1"/>
  <c r="GW408"/>
  <c r="GO408"/>
  <c r="HA408" s="1"/>
  <c r="HG408" s="1"/>
  <c r="GN556"/>
  <c r="GZ556" s="1"/>
  <c r="HF556" s="1"/>
  <c r="GO269"/>
  <c r="HA269" s="1"/>
  <c r="HG269" s="1"/>
  <c r="GV401"/>
  <c r="GN401"/>
  <c r="GZ401" s="1"/>
  <c r="HF401" s="1"/>
  <c r="GW449"/>
  <c r="GO449"/>
  <c r="HA449" s="1"/>
  <c r="HG449" s="1"/>
  <c r="GN417"/>
  <c r="GZ417" s="1"/>
  <c r="HF417" s="1"/>
  <c r="GV386"/>
  <c r="GN386"/>
  <c r="GZ386" s="1"/>
  <c r="HF386" s="1"/>
  <c r="GO561"/>
  <c r="HA561" s="1"/>
  <c r="HG561" s="1"/>
  <c r="GO502"/>
  <c r="HA502" s="1"/>
  <c r="HG502" s="1"/>
  <c r="GV560"/>
  <c r="GN560"/>
  <c r="GZ560" s="1"/>
  <c r="HF560" s="1"/>
  <c r="GW172"/>
  <c r="GO172"/>
  <c r="HA172" s="1"/>
  <c r="HG172" s="1"/>
  <c r="GW386"/>
  <c r="GO386"/>
  <c r="HA386" s="1"/>
  <c r="HG386" s="1"/>
  <c r="GV421"/>
  <c r="GN421"/>
  <c r="GZ421" s="1"/>
  <c r="HF421" s="1"/>
  <c r="GW124"/>
  <c r="GO124"/>
  <c r="HA124" s="1"/>
  <c r="HG124" s="1"/>
  <c r="GO424"/>
  <c r="HA424" s="1"/>
  <c r="HG424" s="1"/>
  <c r="GN547"/>
  <c r="GZ547" s="1"/>
  <c r="HF547" s="1"/>
  <c r="GV557"/>
  <c r="GN557"/>
  <c r="GZ557" s="1"/>
  <c r="HF557" s="1"/>
  <c r="GV529"/>
  <c r="GN529"/>
  <c r="GZ529" s="1"/>
  <c r="HF529" s="1"/>
  <c r="GW402"/>
  <c r="GO402"/>
  <c r="GO215"/>
  <c r="HA215" s="1"/>
  <c r="HG215" s="1"/>
  <c r="GV55"/>
  <c r="GN55"/>
  <c r="GZ55" s="1"/>
  <c r="HF55" s="1"/>
  <c r="GN533"/>
  <c r="GZ533" s="1"/>
  <c r="HF533" s="1"/>
  <c r="GN316"/>
  <c r="GZ316" s="1"/>
  <c r="HF316" s="1"/>
  <c r="GW311"/>
  <c r="GO311"/>
  <c r="HA311" s="1"/>
  <c r="HG311" s="1"/>
  <c r="GO341"/>
  <c r="HA341" s="1"/>
  <c r="HG341" s="1"/>
  <c r="GN358"/>
  <c r="GZ358" s="1"/>
  <c r="HF358" s="1"/>
  <c r="GV72"/>
  <c r="GN72"/>
  <c r="GZ72" s="1"/>
  <c r="HF72" s="1"/>
  <c r="GO100"/>
  <c r="HA100" s="1"/>
  <c r="HG100" s="1"/>
  <c r="GO398"/>
  <c r="HA398" s="1"/>
  <c r="HG398" s="1"/>
  <c r="GN140"/>
  <c r="GZ140" s="1"/>
  <c r="HF140" s="1"/>
  <c r="GV384"/>
  <c r="GN384"/>
  <c r="GZ384" s="1"/>
  <c r="HF384" s="1"/>
  <c r="GV332"/>
  <c r="GN332"/>
  <c r="GZ332" s="1"/>
  <c r="HF332" s="1"/>
  <c r="GV456"/>
  <c r="GN456"/>
  <c r="GZ456" s="1"/>
  <c r="HF456" s="1"/>
  <c r="GO446"/>
  <c r="HA446" s="1"/>
  <c r="HG446" s="1"/>
  <c r="GW472"/>
  <c r="GO472"/>
  <c r="HA472" s="1"/>
  <c r="HG472" s="1"/>
  <c r="GS20"/>
  <c r="GV20" s="1"/>
  <c r="GM20"/>
  <c r="GY20" s="1"/>
  <c r="HE20" s="1"/>
  <c r="GM137"/>
  <c r="GY137" s="1"/>
  <c r="HE137" s="1"/>
  <c r="GS137"/>
  <c r="GV137" s="1"/>
  <c r="GS269"/>
  <c r="GV269" s="1"/>
  <c r="GM269"/>
  <c r="GY269" s="1"/>
  <c r="HE269" s="1"/>
  <c r="GS313"/>
  <c r="GM313"/>
  <c r="GY313" s="1"/>
  <c r="HE313" s="1"/>
  <c r="GS367"/>
  <c r="GM367"/>
  <c r="GY367" s="1"/>
  <c r="HE367" s="1"/>
  <c r="GS364"/>
  <c r="GV364" s="1"/>
  <c r="GM364"/>
  <c r="GY364" s="1"/>
  <c r="HE364" s="1"/>
  <c r="GS398"/>
  <c r="GV398" s="1"/>
  <c r="GM398"/>
  <c r="GY398" s="1"/>
  <c r="HE398" s="1"/>
  <c r="GS475"/>
  <c r="GV475" s="1"/>
  <c r="GM475"/>
  <c r="GY475" s="1"/>
  <c r="HE475" s="1"/>
  <c r="GS504"/>
  <c r="GV504" s="1"/>
  <c r="GM504"/>
  <c r="GY504" s="1"/>
  <c r="HE504" s="1"/>
  <c r="GS170"/>
  <c r="GV170" s="1"/>
  <c r="GM170"/>
  <c r="GY170" s="1"/>
  <c r="HE170" s="1"/>
  <c r="GS220"/>
  <c r="GM220"/>
  <c r="GY220" s="1"/>
  <c r="HE220" s="1"/>
  <c r="GS252"/>
  <c r="GM252"/>
  <c r="GY252" s="1"/>
  <c r="HE252" s="1"/>
  <c r="GS257"/>
  <c r="GV257" s="1"/>
  <c r="GM257"/>
  <c r="GY257" s="1"/>
  <c r="HE257" s="1"/>
  <c r="GW323"/>
  <c r="GO323"/>
  <c r="HA323" s="1"/>
  <c r="HG323" s="1"/>
  <c r="GS443"/>
  <c r="GV443" s="1"/>
  <c r="GM443"/>
  <c r="GY443" s="1"/>
  <c r="HE443" s="1"/>
  <c r="GS499"/>
  <c r="GV499" s="1"/>
  <c r="GM499"/>
  <c r="GY499" s="1"/>
  <c r="HE499" s="1"/>
  <c r="GS167"/>
  <c r="GV167" s="1"/>
  <c r="GM167"/>
  <c r="GY167" s="1"/>
  <c r="HE167" s="1"/>
  <c r="GV323"/>
  <c r="GN323"/>
  <c r="GZ323" s="1"/>
  <c r="HF323" s="1"/>
  <c r="GS370"/>
  <c r="GW370" s="1"/>
  <c r="GM370"/>
  <c r="GY370" s="1"/>
  <c r="HE370" s="1"/>
  <c r="GS424"/>
  <c r="GW424" s="1"/>
  <c r="GM424"/>
  <c r="GY424" s="1"/>
  <c r="HE424" s="1"/>
  <c r="GS445"/>
  <c r="GV445" s="1"/>
  <c r="GM445"/>
  <c r="GY445" s="1"/>
  <c r="HE445" s="1"/>
  <c r="GM141"/>
  <c r="GY141" s="1"/>
  <c r="HE141" s="1"/>
  <c r="GS141"/>
  <c r="GV141" s="1"/>
  <c r="GS131"/>
  <c r="GW131" s="1"/>
  <c r="GM131"/>
  <c r="GY131" s="1"/>
  <c r="HE131" s="1"/>
  <c r="GS431"/>
  <c r="GV431" s="1"/>
  <c r="GM431"/>
  <c r="GY431" s="1"/>
  <c r="HE431" s="1"/>
  <c r="GS453"/>
  <c r="GM453"/>
  <c r="GY453" s="1"/>
  <c r="HE453" s="1"/>
  <c r="GS547"/>
  <c r="GW547" s="1"/>
  <c r="GM547"/>
  <c r="GY547" s="1"/>
  <c r="HE547" s="1"/>
  <c r="GS35"/>
  <c r="GW35" s="1"/>
  <c r="GM35"/>
  <c r="GY35" s="1"/>
  <c r="HE35" s="1"/>
  <c r="GS23"/>
  <c r="GV23" s="1"/>
  <c r="GM23"/>
  <c r="GY23" s="1"/>
  <c r="HE23" s="1"/>
  <c r="GM73"/>
  <c r="GY73" s="1"/>
  <c r="HE73" s="1"/>
  <c r="GS73"/>
  <c r="GW73" s="1"/>
  <c r="GS67"/>
  <c r="GM67"/>
  <c r="GY67" s="1"/>
  <c r="HE67" s="1"/>
  <c r="GS64"/>
  <c r="GV64" s="1"/>
  <c r="GM64"/>
  <c r="GY64" s="1"/>
  <c r="HE64" s="1"/>
  <c r="GS119"/>
  <c r="GV119" s="1"/>
  <c r="GM119"/>
  <c r="GY119" s="1"/>
  <c r="HE119" s="1"/>
  <c r="GS144"/>
  <c r="GV144" s="1"/>
  <c r="GM144"/>
  <c r="GY144" s="1"/>
  <c r="HE144" s="1"/>
  <c r="GS179"/>
  <c r="GW179" s="1"/>
  <c r="GM179"/>
  <c r="GY179" s="1"/>
  <c r="HE179" s="1"/>
  <c r="GS227"/>
  <c r="GW227" s="1"/>
  <c r="GM227"/>
  <c r="GY227" s="1"/>
  <c r="HE227" s="1"/>
  <c r="GS211"/>
  <c r="GM211"/>
  <c r="GY211" s="1"/>
  <c r="HE211" s="1"/>
  <c r="GS284"/>
  <c r="GM284"/>
  <c r="GY284" s="1"/>
  <c r="HE284" s="1"/>
  <c r="GS319"/>
  <c r="GW319" s="1"/>
  <c r="GM319"/>
  <c r="GY319" s="1"/>
  <c r="HE319" s="1"/>
  <c r="GS347"/>
  <c r="GW347" s="1"/>
  <c r="GM347"/>
  <c r="GY347" s="1"/>
  <c r="HE347" s="1"/>
  <c r="GS372"/>
  <c r="GV372" s="1"/>
  <c r="GM372"/>
  <c r="GY372" s="1"/>
  <c r="HE372" s="1"/>
  <c r="GS414"/>
  <c r="GW414" s="1"/>
  <c r="GM414"/>
  <c r="GY414" s="1"/>
  <c r="HE414" s="1"/>
  <c r="GS458"/>
  <c r="GV458" s="1"/>
  <c r="GM458"/>
  <c r="GY458" s="1"/>
  <c r="HE458" s="1"/>
  <c r="GS481"/>
  <c r="GM481"/>
  <c r="GY481" s="1"/>
  <c r="HE481" s="1"/>
  <c r="GS521"/>
  <c r="GM521"/>
  <c r="GY521" s="1"/>
  <c r="HE521" s="1"/>
  <c r="GS541"/>
  <c r="GW541" s="1"/>
  <c r="GM541"/>
  <c r="GY541" s="1"/>
  <c r="HE541" s="1"/>
  <c r="GS558"/>
  <c r="GM558"/>
  <c r="GY558" s="1"/>
  <c r="HE558" s="1"/>
  <c r="GS575"/>
  <c r="GW575" s="1"/>
  <c r="GM575"/>
  <c r="GY575" s="1"/>
  <c r="HE575" s="1"/>
  <c r="GS33"/>
  <c r="GW33" s="1"/>
  <c r="GM33"/>
  <c r="GY33" s="1"/>
  <c r="HE33" s="1"/>
  <c r="GS98"/>
  <c r="GV98" s="1"/>
  <c r="GM98"/>
  <c r="GY98" s="1"/>
  <c r="HE98" s="1"/>
  <c r="GS118"/>
  <c r="GW118" s="1"/>
  <c r="GM118"/>
  <c r="GY118" s="1"/>
  <c r="HE118" s="1"/>
  <c r="GS100"/>
  <c r="GV100" s="1"/>
  <c r="GM100"/>
  <c r="GY100" s="1"/>
  <c r="HE100" s="1"/>
  <c r="GS174"/>
  <c r="GV174" s="1"/>
  <c r="GM174"/>
  <c r="GY174" s="1"/>
  <c r="HE174" s="1"/>
  <c r="GS182"/>
  <c r="GM182"/>
  <c r="GY182" s="1"/>
  <c r="HE182" s="1"/>
  <c r="GS205"/>
  <c r="GW205" s="1"/>
  <c r="GM205"/>
  <c r="GY205" s="1"/>
  <c r="HE205" s="1"/>
  <c r="GS219"/>
  <c r="GM219"/>
  <c r="GY219" s="1"/>
  <c r="HE219" s="1"/>
  <c r="GS296"/>
  <c r="GM296"/>
  <c r="GS333"/>
  <c r="GM333"/>
  <c r="GY333" s="1"/>
  <c r="HE333" s="1"/>
  <c r="GS293"/>
  <c r="GM293"/>
  <c r="GY293" s="1"/>
  <c r="HE293" s="1"/>
  <c r="GS282"/>
  <c r="GV282" s="1"/>
  <c r="GM282"/>
  <c r="GY282" s="1"/>
  <c r="HE282" s="1"/>
  <c r="GS337"/>
  <c r="GV337" s="1"/>
  <c r="GM337"/>
  <c r="GY337" s="1"/>
  <c r="HE337" s="1"/>
  <c r="GS411"/>
  <c r="GV411" s="1"/>
  <c r="GM411"/>
  <c r="GY411" s="1"/>
  <c r="HE411" s="1"/>
  <c r="GS429"/>
  <c r="GM429"/>
  <c r="GY429" s="1"/>
  <c r="HE429" s="1"/>
  <c r="GS464"/>
  <c r="GM464"/>
  <c r="GY464" s="1"/>
  <c r="HE464" s="1"/>
  <c r="GS476"/>
  <c r="GM476"/>
  <c r="GY476" s="1"/>
  <c r="HE476" s="1"/>
  <c r="GS498"/>
  <c r="GM498"/>
  <c r="GS516"/>
  <c r="GV516" s="1"/>
  <c r="GM516"/>
  <c r="GY516" s="1"/>
  <c r="HE516" s="1"/>
  <c r="GS543"/>
  <c r="GM543"/>
  <c r="GY543" s="1"/>
  <c r="HE543" s="1"/>
  <c r="GS49"/>
  <c r="GW49" s="1"/>
  <c r="GM49"/>
  <c r="GY49" s="1"/>
  <c r="HE49" s="1"/>
  <c r="GS31"/>
  <c r="GM31"/>
  <c r="GY31" s="1"/>
  <c r="HE31" s="1"/>
  <c r="GS87"/>
  <c r="GW87" s="1"/>
  <c r="GM87"/>
  <c r="GY87" s="1"/>
  <c r="HE87" s="1"/>
  <c r="GS88"/>
  <c r="GW88" s="1"/>
  <c r="GM88"/>
  <c r="GY88" s="1"/>
  <c r="HE88" s="1"/>
  <c r="GS114"/>
  <c r="GW114" s="1"/>
  <c r="GM114"/>
  <c r="GY114" s="1"/>
  <c r="HE114" s="1"/>
  <c r="GS128"/>
  <c r="GM128"/>
  <c r="GY128" s="1"/>
  <c r="HE128" s="1"/>
  <c r="GS235"/>
  <c r="GW235" s="1"/>
  <c r="GM235"/>
  <c r="GY235" s="1"/>
  <c r="HE235" s="1"/>
  <c r="GS201"/>
  <c r="GW201" s="1"/>
  <c r="GM201"/>
  <c r="GY201" s="1"/>
  <c r="HE201" s="1"/>
  <c r="GS249"/>
  <c r="GV249" s="1"/>
  <c r="GM249"/>
  <c r="GY249" s="1"/>
  <c r="HE249" s="1"/>
  <c r="GS321"/>
  <c r="GW321" s="1"/>
  <c r="GM321"/>
  <c r="GY321" s="1"/>
  <c r="HE321" s="1"/>
  <c r="GS294"/>
  <c r="GV294" s="1"/>
  <c r="GM294"/>
  <c r="GY294" s="1"/>
  <c r="HE294" s="1"/>
  <c r="GS363"/>
  <c r="GW363" s="1"/>
  <c r="GM363"/>
  <c r="GY363" s="1"/>
  <c r="HE363" s="1"/>
  <c r="GS397"/>
  <c r="GV397" s="1"/>
  <c r="GM397"/>
  <c r="GY397" s="1"/>
  <c r="HE397" s="1"/>
  <c r="GS406"/>
  <c r="GW406" s="1"/>
  <c r="GM406"/>
  <c r="GY406" s="1"/>
  <c r="HE406" s="1"/>
  <c r="GS403"/>
  <c r="GV403" s="1"/>
  <c r="GM403"/>
  <c r="GY403" s="1"/>
  <c r="HE403" s="1"/>
  <c r="GS457"/>
  <c r="GM457"/>
  <c r="GY457" s="1"/>
  <c r="HE457" s="1"/>
  <c r="GS460"/>
  <c r="GM460"/>
  <c r="GY460" s="1"/>
  <c r="HE460" s="1"/>
  <c r="GS497"/>
  <c r="GV497" s="1"/>
  <c r="GM497"/>
  <c r="GY497" s="1"/>
  <c r="HE497" s="1"/>
  <c r="GS514"/>
  <c r="GV514" s="1"/>
  <c r="GM514"/>
  <c r="GY514" s="1"/>
  <c r="HE514" s="1"/>
  <c r="GS537"/>
  <c r="GM537"/>
  <c r="GS551"/>
  <c r="GV551" s="1"/>
  <c r="GM551"/>
  <c r="GY551" s="1"/>
  <c r="HE551" s="1"/>
  <c r="GS583"/>
  <c r="GM583"/>
  <c r="GY583" s="1"/>
  <c r="HE583" s="1"/>
  <c r="GS48"/>
  <c r="GW48" s="1"/>
  <c r="GM48"/>
  <c r="GY48" s="1"/>
  <c r="HE48" s="1"/>
  <c r="GM57"/>
  <c r="GY57" s="1"/>
  <c r="HE57" s="1"/>
  <c r="GS57"/>
  <c r="GS94"/>
  <c r="GW94" s="1"/>
  <c r="GM94"/>
  <c r="GY94" s="1"/>
  <c r="HE94" s="1"/>
  <c r="GS102"/>
  <c r="GV102" s="1"/>
  <c r="GM102"/>
  <c r="GY102" s="1"/>
  <c r="HE102" s="1"/>
  <c r="GS184"/>
  <c r="GV184" s="1"/>
  <c r="GM184"/>
  <c r="GY184" s="1"/>
  <c r="HE184" s="1"/>
  <c r="GS197"/>
  <c r="GM197"/>
  <c r="GY197" s="1"/>
  <c r="HE197" s="1"/>
  <c r="GS239"/>
  <c r="GW239" s="1"/>
  <c r="GM239"/>
  <c r="GY239" s="1"/>
  <c r="HE239" s="1"/>
  <c r="GS215"/>
  <c r="GV215" s="1"/>
  <c r="GM215"/>
  <c r="GY215" s="1"/>
  <c r="HE215" s="1"/>
  <c r="GS288"/>
  <c r="GM288"/>
  <c r="GY288" s="1"/>
  <c r="HE288" s="1"/>
  <c r="GS322"/>
  <c r="GM322"/>
  <c r="GY322" s="1"/>
  <c r="HE322" s="1"/>
  <c r="GS345"/>
  <c r="GW345" s="1"/>
  <c r="GM345"/>
  <c r="GY345" s="1"/>
  <c r="HE345" s="1"/>
  <c r="GS380"/>
  <c r="GM380"/>
  <c r="GY380" s="1"/>
  <c r="HE380" s="1"/>
  <c r="GS410"/>
  <c r="GV410" s="1"/>
  <c r="GM410"/>
  <c r="GY410" s="1"/>
  <c r="HE410" s="1"/>
  <c r="GS439"/>
  <c r="GW439" s="1"/>
  <c r="GM439"/>
  <c r="GY439" s="1"/>
  <c r="HE439" s="1"/>
  <c r="GS454"/>
  <c r="GV454" s="1"/>
  <c r="GM454"/>
  <c r="GY454" s="1"/>
  <c r="HE454" s="1"/>
  <c r="GS489"/>
  <c r="GM489"/>
  <c r="GY489" s="1"/>
  <c r="HE489" s="1"/>
  <c r="GS510"/>
  <c r="GV510" s="1"/>
  <c r="GM510"/>
  <c r="GY510" s="1"/>
  <c r="HE510" s="1"/>
  <c r="GS534"/>
  <c r="GM534"/>
  <c r="GY534" s="1"/>
  <c r="HE534" s="1"/>
  <c r="GS567"/>
  <c r="GM567"/>
  <c r="GY567" s="1"/>
  <c r="HE567" s="1"/>
  <c r="GS584"/>
  <c r="GW584" s="1"/>
  <c r="GM584"/>
  <c r="GY584" s="1"/>
  <c r="HE584" s="1"/>
  <c r="GS152"/>
  <c r="GM152"/>
  <c r="GY152" s="1"/>
  <c r="HE152" s="1"/>
  <c r="GS217"/>
  <c r="GW217" s="1"/>
  <c r="GM217"/>
  <c r="GY217" s="1"/>
  <c r="HE217" s="1"/>
  <c r="GS47"/>
  <c r="GW47" s="1"/>
  <c r="GM47"/>
  <c r="GY47" s="1"/>
  <c r="HE47" s="1"/>
  <c r="GS502"/>
  <c r="GV502" s="1"/>
  <c r="GM502"/>
  <c r="GY502" s="1"/>
  <c r="HE502" s="1"/>
  <c r="LP344"/>
  <c r="NY344" s="1"/>
  <c r="GW186"/>
  <c r="GO186"/>
  <c r="HA186" s="1"/>
  <c r="HG186" s="1"/>
  <c r="GW359"/>
  <c r="GO359"/>
  <c r="HA359" s="1"/>
  <c r="HG359" s="1"/>
  <c r="GV234"/>
  <c r="GN234"/>
  <c r="GZ234" s="1"/>
  <c r="HF234" s="1"/>
  <c r="GO249"/>
  <c r="HA249" s="1"/>
  <c r="HG249" s="1"/>
  <c r="GN350"/>
  <c r="GZ350" s="1"/>
  <c r="HF350" s="1"/>
  <c r="GW376"/>
  <c r="GO376"/>
  <c r="HA376" s="1"/>
  <c r="HG376" s="1"/>
  <c r="GW104"/>
  <c r="GO104"/>
  <c r="HA104" s="1"/>
  <c r="HG104" s="1"/>
  <c r="GW140"/>
  <c r="GO140"/>
  <c r="HA140" s="1"/>
  <c r="HG140" s="1"/>
  <c r="GW23"/>
  <c r="GO23"/>
  <c r="HA23" s="1"/>
  <c r="HG23" s="1"/>
  <c r="GN87"/>
  <c r="GZ87" s="1"/>
  <c r="HF87" s="1"/>
  <c r="GW430"/>
  <c r="GX430" s="1"/>
  <c r="GO430"/>
  <c r="HA430" s="1"/>
  <c r="HG430" s="1"/>
  <c r="GW121"/>
  <c r="GO121"/>
  <c r="HA121" s="1"/>
  <c r="HG121" s="1"/>
  <c r="GN306"/>
  <c r="GZ306" s="1"/>
  <c r="HF306" s="1"/>
  <c r="GW381"/>
  <c r="GX381" s="1"/>
  <c r="HL381" s="1"/>
  <c r="GO381"/>
  <c r="HA381" s="1"/>
  <c r="HG381" s="1"/>
  <c r="GN388"/>
  <c r="GZ388" s="1"/>
  <c r="HF388" s="1"/>
  <c r="GW447"/>
  <c r="GO447"/>
  <c r="HA447" s="1"/>
  <c r="HG447" s="1"/>
  <c r="GO475"/>
  <c r="HA475" s="1"/>
  <c r="HG475" s="1"/>
  <c r="GW536"/>
  <c r="GO536"/>
  <c r="HA536" s="1"/>
  <c r="HG536" s="1"/>
  <c r="GV178"/>
  <c r="GN178"/>
  <c r="GZ178" s="1"/>
  <c r="HF178" s="1"/>
  <c r="GW53"/>
  <c r="GO53"/>
  <c r="HA53" s="1"/>
  <c r="HG53" s="1"/>
  <c r="GV185"/>
  <c r="GN185"/>
  <c r="GZ185" s="1"/>
  <c r="HF185" s="1"/>
  <c r="GV246"/>
  <c r="GX246" s="1"/>
  <c r="HL246" s="1"/>
  <c r="GN246"/>
  <c r="GZ246" s="1"/>
  <c r="HF246" s="1"/>
  <c r="GW107"/>
  <c r="GO107"/>
  <c r="HA107" s="1"/>
  <c r="HG107" s="1"/>
  <c r="GV253"/>
  <c r="GN253"/>
  <c r="GZ253" s="1"/>
  <c r="HF253" s="1"/>
  <c r="GN396"/>
  <c r="GZ396" s="1"/>
  <c r="HF396" s="1"/>
  <c r="GV36"/>
  <c r="GN36"/>
  <c r="GZ36" s="1"/>
  <c r="HF36" s="1"/>
  <c r="GV177"/>
  <c r="GN177"/>
  <c r="GZ177" s="1"/>
  <c r="HF177" s="1"/>
  <c r="GN47"/>
  <c r="GZ47" s="1"/>
  <c r="HF47" s="1"/>
  <c r="GV79"/>
  <c r="GN79"/>
  <c r="GZ79" s="1"/>
  <c r="HF79" s="1"/>
  <c r="GO364"/>
  <c r="HA364" s="1"/>
  <c r="HG364" s="1"/>
  <c r="GN271"/>
  <c r="GZ271" s="1"/>
  <c r="HF271" s="1"/>
  <c r="GW412"/>
  <c r="GO412"/>
  <c r="HA412" s="1"/>
  <c r="HG412" s="1"/>
  <c r="GW490"/>
  <c r="GO490"/>
  <c r="HA490" s="1"/>
  <c r="HG490" s="1"/>
  <c r="GW512"/>
  <c r="GO512"/>
  <c r="HA512" s="1"/>
  <c r="HG512" s="1"/>
  <c r="GW526"/>
  <c r="GO526"/>
  <c r="HA526" s="1"/>
  <c r="HG526" s="1"/>
  <c r="GO167"/>
  <c r="HA167" s="1"/>
  <c r="HG167" s="1"/>
  <c r="GW41"/>
  <c r="GO41"/>
  <c r="HA41" s="1"/>
  <c r="HG41" s="1"/>
  <c r="GW206"/>
  <c r="GO206"/>
  <c r="HA206" s="1"/>
  <c r="HG206" s="1"/>
  <c r="GN575"/>
  <c r="GZ575" s="1"/>
  <c r="HF575" s="1"/>
  <c r="GW251"/>
  <c r="GO251"/>
  <c r="HA251" s="1"/>
  <c r="HG251" s="1"/>
  <c r="GN321"/>
  <c r="GZ321" s="1"/>
  <c r="HF321" s="1"/>
  <c r="GV93"/>
  <c r="GX93" s="1"/>
  <c r="GN93"/>
  <c r="GZ93" s="1"/>
  <c r="HF93" s="1"/>
  <c r="GN131"/>
  <c r="GZ131" s="1"/>
  <c r="HF131" s="1"/>
  <c r="GW582"/>
  <c r="GO582"/>
  <c r="HA582" s="1"/>
  <c r="HG582" s="1"/>
  <c r="GN49"/>
  <c r="GZ49" s="1"/>
  <c r="HF49" s="1"/>
  <c r="GN392"/>
  <c r="GZ392" s="1"/>
  <c r="HF392" s="1"/>
  <c r="GV304"/>
  <c r="GX304" s="1"/>
  <c r="HL304" s="1"/>
  <c r="GN304"/>
  <c r="GZ304" s="1"/>
  <c r="HF304" s="1"/>
  <c r="GW303"/>
  <c r="GO303"/>
  <c r="HA303" s="1"/>
  <c r="HG303" s="1"/>
  <c r="GV390"/>
  <c r="GN390"/>
  <c r="GZ390" s="1"/>
  <c r="HF390" s="1"/>
  <c r="GW420"/>
  <c r="GO420"/>
  <c r="HA420" s="1"/>
  <c r="HG420" s="1"/>
  <c r="GW474"/>
  <c r="GO474"/>
  <c r="HA474" s="1"/>
  <c r="HG474" s="1"/>
  <c r="GW531"/>
  <c r="GO531"/>
  <c r="HA531" s="1"/>
  <c r="HG531" s="1"/>
  <c r="GV148"/>
  <c r="GX148" s="1"/>
  <c r="GN148"/>
  <c r="GZ148" s="1"/>
  <c r="HF148" s="1"/>
  <c r="GV126"/>
  <c r="GN126"/>
  <c r="GZ126" s="1"/>
  <c r="HF126" s="1"/>
  <c r="GW77"/>
  <c r="GO77"/>
  <c r="HA77" s="1"/>
  <c r="HG77" s="1"/>
  <c r="GV218"/>
  <c r="GN218"/>
  <c r="GZ218" s="1"/>
  <c r="HF218" s="1"/>
  <c r="GV201"/>
  <c r="GN201"/>
  <c r="GZ201" s="1"/>
  <c r="HF201" s="1"/>
  <c r="GO282"/>
  <c r="HA282" s="1"/>
  <c r="HG282" s="1"/>
  <c r="GV409"/>
  <c r="GN409"/>
  <c r="GZ409" s="1"/>
  <c r="HF409" s="1"/>
  <c r="GW585"/>
  <c r="GO585"/>
  <c r="HA585" s="1"/>
  <c r="HG585" s="1"/>
  <c r="GV129"/>
  <c r="GN129"/>
  <c r="GZ129" s="1"/>
  <c r="HF129" s="1"/>
  <c r="GO102"/>
  <c r="HA102" s="1"/>
  <c r="HG102" s="1"/>
  <c r="GV133"/>
  <c r="GN133"/>
  <c r="GZ133" s="1"/>
  <c r="HF133" s="1"/>
  <c r="GV56"/>
  <c r="GN56"/>
  <c r="GZ56" s="1"/>
  <c r="HF56" s="1"/>
  <c r="GW180"/>
  <c r="GO180"/>
  <c r="HA180" s="1"/>
  <c r="HG180" s="1"/>
  <c r="GW401"/>
  <c r="GO401"/>
  <c r="HA401" s="1"/>
  <c r="HG401" s="1"/>
  <c r="GW557"/>
  <c r="GX557" s="1"/>
  <c r="HL557" s="1"/>
  <c r="GO557"/>
  <c r="HA557" s="1"/>
  <c r="HG557" s="1"/>
  <c r="GN149"/>
  <c r="GZ149" s="1"/>
  <c r="HF149" s="1"/>
  <c r="GO306"/>
  <c r="HA306" s="1"/>
  <c r="HG306" s="1"/>
  <c r="GV413"/>
  <c r="GN413"/>
  <c r="GZ413" s="1"/>
  <c r="HF413" s="1"/>
  <c r="GV555"/>
  <c r="GN555"/>
  <c r="GZ555" s="1"/>
  <c r="HF555" s="1"/>
  <c r="GV584"/>
  <c r="GX584" s="1"/>
  <c r="HL584" s="1"/>
  <c r="GN584"/>
  <c r="GZ584" s="1"/>
  <c r="HF584" s="1"/>
  <c r="GN406"/>
  <c r="GZ406" s="1"/>
  <c r="HF406" s="1"/>
  <c r="GV450"/>
  <c r="GN450"/>
  <c r="GZ450" s="1"/>
  <c r="HF450" s="1"/>
  <c r="GO445"/>
  <c r="HA445" s="1"/>
  <c r="HG445" s="1"/>
  <c r="GV472"/>
  <c r="GX472" s="1"/>
  <c r="HL472" s="1"/>
  <c r="GN472"/>
  <c r="GZ472" s="1"/>
  <c r="HF472" s="1"/>
  <c r="GW276"/>
  <c r="GO276"/>
  <c r="HA276" s="1"/>
  <c r="HG276" s="1"/>
  <c r="GN127"/>
  <c r="GZ127" s="1"/>
  <c r="HF127" s="1"/>
  <c r="GW392"/>
  <c r="GO392"/>
  <c r="HA392" s="1"/>
  <c r="HG392" s="1"/>
  <c r="GV420"/>
  <c r="GN420"/>
  <c r="GZ420" s="1"/>
  <c r="HF420" s="1"/>
  <c r="GW441"/>
  <c r="GO441"/>
  <c r="HA441" s="1"/>
  <c r="HG441" s="1"/>
  <c r="GW564"/>
  <c r="GO564"/>
  <c r="HA564" s="1"/>
  <c r="HG564" s="1"/>
  <c r="GN153"/>
  <c r="GZ153" s="1"/>
  <c r="HF153" s="1"/>
  <c r="GW448"/>
  <c r="GO448"/>
  <c r="HA448" s="1"/>
  <c r="HG448" s="1"/>
  <c r="GW553"/>
  <c r="GO553"/>
  <c r="HA553" s="1"/>
  <c r="HG553" s="1"/>
  <c r="GW566"/>
  <c r="GO566"/>
  <c r="HA566" s="1"/>
  <c r="HG566" s="1"/>
  <c r="GV227"/>
  <c r="GN227"/>
  <c r="GZ227" s="1"/>
  <c r="HF227" s="1"/>
  <c r="GW418"/>
  <c r="GO418"/>
  <c r="GV530"/>
  <c r="GN530"/>
  <c r="GW305"/>
  <c r="GO305"/>
  <c r="HA305" s="1"/>
  <c r="HG305" s="1"/>
  <c r="GV442"/>
  <c r="GN442"/>
  <c r="GN75"/>
  <c r="GZ75" s="1"/>
  <c r="HF75" s="1"/>
  <c r="GW301"/>
  <c r="GO301"/>
  <c r="HA301" s="1"/>
  <c r="HG301" s="1"/>
  <c r="GN314"/>
  <c r="GZ314" s="1"/>
  <c r="HF314" s="1"/>
  <c r="GN479"/>
  <c r="GZ479" s="1"/>
  <c r="HF479" s="1"/>
  <c r="GN235"/>
  <c r="GZ235" s="1"/>
  <c r="HF235" s="1"/>
  <c r="GW456"/>
  <c r="GO456"/>
  <c r="HA456" s="1"/>
  <c r="HG456" s="1"/>
  <c r="GW546"/>
  <c r="GO546"/>
  <c r="HA546" s="1"/>
  <c r="HG546" s="1"/>
  <c r="GN164"/>
  <c r="GZ164" s="1"/>
  <c r="HF164" s="1"/>
  <c r="GP467"/>
  <c r="GQ144"/>
  <c r="GX121"/>
  <c r="GQ140"/>
  <c r="GP179"/>
  <c r="GX528"/>
  <c r="GX51"/>
  <c r="GX210"/>
  <c r="HL210" s="1"/>
  <c r="GX222"/>
  <c r="GX173"/>
  <c r="GX151"/>
  <c r="GX274"/>
  <c r="HL274" s="1"/>
  <c r="GX391"/>
  <c r="GX261"/>
  <c r="GX289"/>
  <c r="HL289" s="1"/>
  <c r="GX169"/>
  <c r="HL169" s="1"/>
  <c r="GX383"/>
  <c r="HL383" s="1"/>
  <c r="GX327"/>
  <c r="HL327" s="1"/>
  <c r="GX126"/>
  <c r="MT126" s="1"/>
  <c r="MX126" s="1"/>
  <c r="GX218"/>
  <c r="GX201"/>
  <c r="GX311"/>
  <c r="JT92"/>
  <c r="NS92" s="1"/>
  <c r="GX234"/>
  <c r="GX40"/>
  <c r="GX76"/>
  <c r="GX385"/>
  <c r="HL385" s="1"/>
  <c r="GX308"/>
  <c r="GX318"/>
  <c r="HL318" s="1"/>
  <c r="GX573"/>
  <c r="GX72"/>
  <c r="NE309"/>
  <c r="JT370"/>
  <c r="NS370" s="1"/>
  <c r="HX445"/>
  <c r="NM445" s="1"/>
  <c r="JT254"/>
  <c r="NS254" s="1"/>
  <c r="GX387"/>
  <c r="HL387" s="1"/>
  <c r="GX214"/>
  <c r="HL214" s="1"/>
  <c r="GX36"/>
  <c r="GX157"/>
  <c r="HL157" s="1"/>
  <c r="GX412"/>
  <c r="GX560"/>
  <c r="MT560" s="1"/>
  <c r="MX560" s="1"/>
  <c r="GX374"/>
  <c r="MT374" s="1"/>
  <c r="MX374" s="1"/>
  <c r="GX415"/>
  <c r="GX166"/>
  <c r="JT111"/>
  <c r="NS111" s="1"/>
  <c r="LP566"/>
  <c r="NY566" s="1"/>
  <c r="JT282"/>
  <c r="NS282" s="1"/>
  <c r="JT286"/>
  <c r="NS286" s="1"/>
  <c r="JT449"/>
  <c r="NS449" s="1"/>
  <c r="KR423"/>
  <c r="NV423" s="1"/>
  <c r="HX409"/>
  <c r="NM409" s="1"/>
  <c r="JT118"/>
  <c r="NS118" s="1"/>
  <c r="NE118" s="1"/>
  <c r="NG118" s="1"/>
  <c r="NC118" s="1"/>
  <c r="JT433"/>
  <c r="NS433" s="1"/>
  <c r="NE433" s="1"/>
  <c r="NE288"/>
  <c r="JT372"/>
  <c r="NS372" s="1"/>
  <c r="GX123"/>
  <c r="JT51"/>
  <c r="NS51" s="1"/>
  <c r="JT61"/>
  <c r="NS61" s="1"/>
  <c r="LH164"/>
  <c r="NX164" s="1"/>
  <c r="NE164" s="1"/>
  <c r="GL62"/>
  <c r="GL243"/>
  <c r="GL341"/>
  <c r="GL58"/>
  <c r="GL342"/>
  <c r="GL578"/>
  <c r="GL25"/>
  <c r="GL183"/>
  <c r="GL568"/>
  <c r="HX465"/>
  <c r="NM465" s="1"/>
  <c r="GL80"/>
  <c r="NE319"/>
  <c r="LH46"/>
  <c r="NX46" s="1"/>
  <c r="HX573"/>
  <c r="NM573" s="1"/>
  <c r="GX56"/>
  <c r="HL56" s="1"/>
  <c r="GL39"/>
  <c r="GL300"/>
  <c r="GL29"/>
  <c r="GL204"/>
  <c r="GL366"/>
  <c r="GL106"/>
  <c r="GL200"/>
  <c r="GL479"/>
  <c r="GL75"/>
  <c r="GL225"/>
  <c r="GL256"/>
  <c r="KR126"/>
  <c r="NV126" s="1"/>
  <c r="JT115"/>
  <c r="NS115" s="1"/>
  <c r="JT119"/>
  <c r="NS119" s="1"/>
  <c r="JT69"/>
  <c r="NS69" s="1"/>
  <c r="JT95"/>
  <c r="NS95" s="1"/>
  <c r="HX160"/>
  <c r="NM160" s="1"/>
  <c r="JT263"/>
  <c r="NS263" s="1"/>
  <c r="JT199"/>
  <c r="NS199" s="1"/>
  <c r="JT89"/>
  <c r="NS89" s="1"/>
  <c r="HX482"/>
  <c r="NM482" s="1"/>
  <c r="JT577"/>
  <c r="NS577" s="1"/>
  <c r="HX126"/>
  <c r="NM126" s="1"/>
  <c r="IV128"/>
  <c r="NP128" s="1"/>
  <c r="IF241"/>
  <c r="NN241" s="1"/>
  <c r="LP241"/>
  <c r="NY241" s="1"/>
  <c r="JT276"/>
  <c r="NS276" s="1"/>
  <c r="LH286"/>
  <c r="NX286" s="1"/>
  <c r="IF187"/>
  <c r="NN187" s="1"/>
  <c r="JT130"/>
  <c r="NS130" s="1"/>
  <c r="HX329"/>
  <c r="NM329" s="1"/>
  <c r="IN421"/>
  <c r="NO421" s="1"/>
  <c r="NE284"/>
  <c r="GX401"/>
  <c r="HL401" s="1"/>
  <c r="IF333"/>
  <c r="NN333" s="1"/>
  <c r="KZ358"/>
  <c r="NW358" s="1"/>
  <c r="HX446"/>
  <c r="NM446" s="1"/>
  <c r="IV90"/>
  <c r="NP90" s="1"/>
  <c r="LH174"/>
  <c r="NX174" s="1"/>
  <c r="LH42"/>
  <c r="NX42" s="1"/>
  <c r="NE42" s="1"/>
  <c r="IV137"/>
  <c r="NP137" s="1"/>
  <c r="JT46"/>
  <c r="NS46" s="1"/>
  <c r="JT207"/>
  <c r="NS207" s="1"/>
  <c r="LH305"/>
  <c r="NX305" s="1"/>
  <c r="NE305" s="1"/>
  <c r="IF239"/>
  <c r="NN239" s="1"/>
  <c r="IV362"/>
  <c r="NP362" s="1"/>
  <c r="KN586"/>
  <c r="GL350"/>
  <c r="GL375"/>
  <c r="IF338"/>
  <c r="NN338" s="1"/>
  <c r="JT135"/>
  <c r="NS135" s="1"/>
  <c r="JT91"/>
  <c r="NS91" s="1"/>
  <c r="JT96"/>
  <c r="NS96" s="1"/>
  <c r="JT258"/>
  <c r="NS258" s="1"/>
  <c r="NE322"/>
  <c r="IV414"/>
  <c r="NP414" s="1"/>
  <c r="IF93"/>
  <c r="NN93" s="1"/>
  <c r="JT26"/>
  <c r="NS26" s="1"/>
  <c r="JT138"/>
  <c r="NS138" s="1"/>
  <c r="JT418"/>
  <c r="NS418" s="1"/>
  <c r="HX240"/>
  <c r="NM240" s="1"/>
  <c r="JT334"/>
  <c r="NS334" s="1"/>
  <c r="JT415"/>
  <c r="NS415" s="1"/>
  <c r="JT528"/>
  <c r="NS528" s="1"/>
  <c r="JT584"/>
  <c r="NS584" s="1"/>
  <c r="JT40"/>
  <c r="NS40" s="1"/>
  <c r="JT21"/>
  <c r="NS21" s="1"/>
  <c r="NE21" s="1"/>
  <c r="LP331"/>
  <c r="NY331" s="1"/>
  <c r="LH428"/>
  <c r="NX428" s="1"/>
  <c r="HX441"/>
  <c r="NM441" s="1"/>
  <c r="IF375"/>
  <c r="NN375" s="1"/>
  <c r="HX480"/>
  <c r="NM480" s="1"/>
  <c r="HX347"/>
  <c r="NM347" s="1"/>
  <c r="HX559"/>
  <c r="NM559" s="1"/>
  <c r="LP570"/>
  <c r="NY570" s="1"/>
  <c r="JT567"/>
  <c r="NS567" s="1"/>
  <c r="GP485"/>
  <c r="LP452"/>
  <c r="NY452" s="1"/>
  <c r="GL463"/>
  <c r="NO62"/>
  <c r="NE62" s="1"/>
  <c r="NO92"/>
  <c r="NO39"/>
  <c r="NE39" s="1"/>
  <c r="KR129"/>
  <c r="NV129" s="1"/>
  <c r="JT142"/>
  <c r="NS142" s="1"/>
  <c r="NE142" s="1"/>
  <c r="NA142" s="1"/>
  <c r="NO200"/>
  <c r="NE200" s="1"/>
  <c r="NO532"/>
  <c r="NE532" s="1"/>
  <c r="NO46"/>
  <c r="NO25"/>
  <c r="NE25" s="1"/>
  <c r="NO58"/>
  <c r="NE58" s="1"/>
  <c r="NO47"/>
  <c r="NE47" s="1"/>
  <c r="NO85"/>
  <c r="NE85" s="1"/>
  <c r="NO169"/>
  <c r="NE169" s="1"/>
  <c r="NO512"/>
  <c r="NE512" s="1"/>
  <c r="IF428"/>
  <c r="NN428" s="1"/>
  <c r="LH570"/>
  <c r="NX570" s="1"/>
  <c r="JT146"/>
  <c r="NS146" s="1"/>
  <c r="JT203"/>
  <c r="NS203" s="1"/>
  <c r="NE203" s="1"/>
  <c r="HX558"/>
  <c r="NM558" s="1"/>
  <c r="JT556"/>
  <c r="NS556" s="1"/>
  <c r="LH192"/>
  <c r="NX192" s="1"/>
  <c r="IF248"/>
  <c r="NN248" s="1"/>
  <c r="JT401"/>
  <c r="NS401" s="1"/>
  <c r="JT210"/>
  <c r="NS210" s="1"/>
  <c r="NE210" s="1"/>
  <c r="NA210" s="1"/>
  <c r="JT237"/>
  <c r="NS237" s="1"/>
  <c r="NE237" s="1"/>
  <c r="LH130"/>
  <c r="NX130" s="1"/>
  <c r="IF179"/>
  <c r="NN179" s="1"/>
  <c r="JT259"/>
  <c r="NS259" s="1"/>
  <c r="KZ179"/>
  <c r="NW179" s="1"/>
  <c r="LH176"/>
  <c r="NX176" s="1"/>
  <c r="JT28"/>
  <c r="NS28" s="1"/>
  <c r="IF555"/>
  <c r="NN555" s="1"/>
  <c r="JT150"/>
  <c r="NS150" s="1"/>
  <c r="GX522"/>
  <c r="HL522" s="1"/>
  <c r="JT362"/>
  <c r="NS362" s="1"/>
  <c r="HX377"/>
  <c r="NM377" s="1"/>
  <c r="JT503"/>
  <c r="NS503" s="1"/>
  <c r="JT30"/>
  <c r="NS30" s="1"/>
  <c r="NE30" s="1"/>
  <c r="JT35"/>
  <c r="NS35" s="1"/>
  <c r="JT325"/>
  <c r="NS325" s="1"/>
  <c r="NE325" s="1"/>
  <c r="JT310"/>
  <c r="NS310" s="1"/>
  <c r="NE310" s="1"/>
  <c r="IF404"/>
  <c r="NN404" s="1"/>
  <c r="IV407"/>
  <c r="NP407" s="1"/>
  <c r="IF444"/>
  <c r="NN444" s="1"/>
  <c r="HX448"/>
  <c r="NM448" s="1"/>
  <c r="IV72"/>
  <c r="NP72" s="1"/>
  <c r="HX35"/>
  <c r="NM35" s="1"/>
  <c r="NE155"/>
  <c r="NE149"/>
  <c r="HX73"/>
  <c r="NM73" s="1"/>
  <c r="NE73" s="1"/>
  <c r="GX301"/>
  <c r="HL301" s="1"/>
  <c r="GX107"/>
  <c r="MT107" s="1"/>
  <c r="MX107" s="1"/>
  <c r="HX342"/>
  <c r="NM342" s="1"/>
  <c r="NE437"/>
  <c r="NA437" s="1"/>
  <c r="HX426"/>
  <c r="NM426" s="1"/>
  <c r="JT317"/>
  <c r="NS317" s="1"/>
  <c r="NE317" s="1"/>
  <c r="JT226"/>
  <c r="NS226" s="1"/>
  <c r="JT279"/>
  <c r="NS279" s="1"/>
  <c r="JT548"/>
  <c r="NS548" s="1"/>
  <c r="NE548" s="1"/>
  <c r="JT443"/>
  <c r="NS443" s="1"/>
  <c r="JT440"/>
  <c r="NS440" s="1"/>
  <c r="HX349"/>
  <c r="NM349" s="1"/>
  <c r="JT519"/>
  <c r="NS519" s="1"/>
  <c r="KZ129"/>
  <c r="NW129" s="1"/>
  <c r="JT144"/>
  <c r="NS144" s="1"/>
  <c r="NE122"/>
  <c r="JT536"/>
  <c r="NS536" s="1"/>
  <c r="JT54"/>
  <c r="NS54" s="1"/>
  <c r="JT466"/>
  <c r="NS466" s="1"/>
  <c r="HX343"/>
  <c r="NM343" s="1"/>
  <c r="HX348"/>
  <c r="NM348" s="1"/>
  <c r="JT343"/>
  <c r="NS343" s="1"/>
  <c r="JT351"/>
  <c r="NS351" s="1"/>
  <c r="HX553"/>
  <c r="NM553" s="1"/>
  <c r="LH561"/>
  <c r="NX561" s="1"/>
  <c r="JT68"/>
  <c r="NS68" s="1"/>
  <c r="JT77"/>
  <c r="NS77" s="1"/>
  <c r="JT148"/>
  <c r="NS148" s="1"/>
  <c r="NE148" s="1"/>
  <c r="JT179"/>
  <c r="NS179" s="1"/>
  <c r="HX353"/>
  <c r="NM353" s="1"/>
  <c r="NE353" s="1"/>
  <c r="JT461"/>
  <c r="NS461" s="1"/>
  <c r="JT467"/>
  <c r="NS467" s="1"/>
  <c r="LH492"/>
  <c r="NX492" s="1"/>
  <c r="JT545"/>
  <c r="NS545" s="1"/>
  <c r="JT72"/>
  <c r="NS72" s="1"/>
  <c r="JT241"/>
  <c r="NS241" s="1"/>
  <c r="JT579"/>
  <c r="NS579" s="1"/>
  <c r="HX407"/>
  <c r="NM407" s="1"/>
  <c r="LH458"/>
  <c r="NX458" s="1"/>
  <c r="HX491"/>
  <c r="NM491" s="1"/>
  <c r="NE491" s="1"/>
  <c r="JT527"/>
  <c r="NS527" s="1"/>
  <c r="JT533"/>
  <c r="NS533" s="1"/>
  <c r="JT531"/>
  <c r="NS531" s="1"/>
  <c r="GX546"/>
  <c r="HL546" s="1"/>
  <c r="HX568"/>
  <c r="NM568" s="1"/>
  <c r="JT570"/>
  <c r="NS570" s="1"/>
  <c r="JT582"/>
  <c r="NS582" s="1"/>
  <c r="LP107"/>
  <c r="NY107" s="1"/>
  <c r="IF181"/>
  <c r="NN181" s="1"/>
  <c r="LP71"/>
  <c r="NY71" s="1"/>
  <c r="JT266"/>
  <c r="NS266" s="1"/>
  <c r="JT86"/>
  <c r="NS86" s="1"/>
  <c r="JT99"/>
  <c r="NS99" s="1"/>
  <c r="HX184"/>
  <c r="NM184" s="1"/>
  <c r="JT222"/>
  <c r="NS222" s="1"/>
  <c r="JT261"/>
  <c r="NS261" s="1"/>
  <c r="IV372"/>
  <c r="NP372" s="1"/>
  <c r="JT359"/>
  <c r="NS359" s="1"/>
  <c r="JT388"/>
  <c r="NS388" s="1"/>
  <c r="HX425"/>
  <c r="NM425" s="1"/>
  <c r="JT439"/>
  <c r="NS439" s="1"/>
  <c r="LH450"/>
  <c r="NX450" s="1"/>
  <c r="JT428"/>
  <c r="NS428" s="1"/>
  <c r="JT480"/>
  <c r="NS480" s="1"/>
  <c r="JT560"/>
  <c r="NS560" s="1"/>
  <c r="HX572"/>
  <c r="NM572" s="1"/>
  <c r="NE572" s="1"/>
  <c r="NF572" s="1"/>
  <c r="NB572" s="1"/>
  <c r="JT477"/>
  <c r="NS477" s="1"/>
  <c r="JT553"/>
  <c r="NS553" s="1"/>
  <c r="JT562"/>
  <c r="NS562" s="1"/>
  <c r="JT337"/>
  <c r="NS337" s="1"/>
  <c r="NE506"/>
  <c r="JT328"/>
  <c r="NS328" s="1"/>
  <c r="NE328" s="1"/>
  <c r="JT197"/>
  <c r="NS197" s="1"/>
  <c r="NE197" s="1"/>
  <c r="HX483"/>
  <c r="NM483" s="1"/>
  <c r="NE483" s="1"/>
  <c r="HX78"/>
  <c r="NM78" s="1"/>
  <c r="NE178"/>
  <c r="JT246"/>
  <c r="NS246" s="1"/>
  <c r="NE246" s="1"/>
  <c r="NA246" s="1"/>
  <c r="HL308"/>
  <c r="MT308"/>
  <c r="MX308" s="1"/>
  <c r="JT220"/>
  <c r="NS220" s="1"/>
  <c r="NE220" s="1"/>
  <c r="NA220" s="1"/>
  <c r="JT302"/>
  <c r="NS302" s="1"/>
  <c r="HX362"/>
  <c r="NM362" s="1"/>
  <c r="HL412"/>
  <c r="HL72"/>
  <c r="MT72"/>
  <c r="MX72" s="1"/>
  <c r="HL261"/>
  <c r="MT261"/>
  <c r="MX261" s="1"/>
  <c r="NE43"/>
  <c r="NA43" s="1"/>
  <c r="HL391"/>
  <c r="HL311"/>
  <c r="HL573"/>
  <c r="MT573"/>
  <c r="MX573" s="1"/>
  <c r="HL121"/>
  <c r="MT121"/>
  <c r="MX121" s="1"/>
  <c r="HL560"/>
  <c r="HL40"/>
  <c r="HL76"/>
  <c r="HL222"/>
  <c r="HL151"/>
  <c r="MT151"/>
  <c r="MX151" s="1"/>
  <c r="LH168"/>
  <c r="NX168" s="1"/>
  <c r="HL126"/>
  <c r="JT173"/>
  <c r="NS173" s="1"/>
  <c r="JT205"/>
  <c r="NS205" s="1"/>
  <c r="JT287"/>
  <c r="NS287" s="1"/>
  <c r="HL374"/>
  <c r="HL415"/>
  <c r="MT415"/>
  <c r="MX415" s="1"/>
  <c r="HL528"/>
  <c r="HL166"/>
  <c r="MT166"/>
  <c r="MX166" s="1"/>
  <c r="HL36"/>
  <c r="MT36"/>
  <c r="MX36" s="1"/>
  <c r="LP431"/>
  <c r="NY431" s="1"/>
  <c r="HL173"/>
  <c r="MT173"/>
  <c r="MX173" s="1"/>
  <c r="HL123"/>
  <c r="HL201"/>
  <c r="HL234"/>
  <c r="MT234"/>
  <c r="MX234" s="1"/>
  <c r="NE87"/>
  <c r="MT56"/>
  <c r="MX56" s="1"/>
  <c r="HL218"/>
  <c r="GX420"/>
  <c r="JT323"/>
  <c r="NS323" s="1"/>
  <c r="JT331"/>
  <c r="NS331" s="1"/>
  <c r="NE64"/>
  <c r="HX290"/>
  <c r="NM290" s="1"/>
  <c r="NE290" s="1"/>
  <c r="HX291"/>
  <c r="NM291" s="1"/>
  <c r="NE291" s="1"/>
  <c r="NF291" s="1"/>
  <c r="NB291" s="1"/>
  <c r="HX314"/>
  <c r="NM314" s="1"/>
  <c r="JT406"/>
  <c r="NS406" s="1"/>
  <c r="JT448"/>
  <c r="NS448" s="1"/>
  <c r="KZ458"/>
  <c r="NW458" s="1"/>
  <c r="NE458" s="1"/>
  <c r="NA458" s="1"/>
  <c r="JT555"/>
  <c r="NS555" s="1"/>
  <c r="JT564"/>
  <c r="NS564" s="1"/>
  <c r="GP36"/>
  <c r="HX257"/>
  <c r="NM257" s="1"/>
  <c r="JT314"/>
  <c r="NS314" s="1"/>
  <c r="JT281"/>
  <c r="NS281" s="1"/>
  <c r="JT539"/>
  <c r="NS539" s="1"/>
  <c r="HX566"/>
  <c r="NM566" s="1"/>
  <c r="HX569"/>
  <c r="NM569" s="1"/>
  <c r="JT574"/>
  <c r="NS574" s="1"/>
  <c r="LH554"/>
  <c r="NX554" s="1"/>
  <c r="NE554" s="1"/>
  <c r="NE182"/>
  <c r="NA182" s="1"/>
  <c r="LH139"/>
  <c r="NX139" s="1"/>
  <c r="JT365"/>
  <c r="NS365" s="1"/>
  <c r="JT369"/>
  <c r="NS369" s="1"/>
  <c r="JT416"/>
  <c r="NS416" s="1"/>
  <c r="LH399"/>
  <c r="NX399" s="1"/>
  <c r="KZ423"/>
  <c r="NW423" s="1"/>
  <c r="KR400"/>
  <c r="NV400" s="1"/>
  <c r="KZ445"/>
  <c r="NW445" s="1"/>
  <c r="HX129"/>
  <c r="NM129" s="1"/>
  <c r="KR167"/>
  <c r="NV167" s="1"/>
  <c r="IF126"/>
  <c r="NN126" s="1"/>
  <c r="JT163"/>
  <c r="NS163" s="1"/>
  <c r="JT191"/>
  <c r="NS191" s="1"/>
  <c r="JT234"/>
  <c r="NS234" s="1"/>
  <c r="NE234" s="1"/>
  <c r="NE298"/>
  <c r="NA298" s="1"/>
  <c r="HX224"/>
  <c r="NM224" s="1"/>
  <c r="JT283"/>
  <c r="NS283" s="1"/>
  <c r="HX247"/>
  <c r="NM247" s="1"/>
  <c r="NE247" s="1"/>
  <c r="NA247" s="1"/>
  <c r="JT240"/>
  <c r="NS240" s="1"/>
  <c r="JT534"/>
  <c r="NS534" s="1"/>
  <c r="JT22"/>
  <c r="NS22" s="1"/>
  <c r="JT363"/>
  <c r="NS363" s="1"/>
  <c r="NE363" s="1"/>
  <c r="NA363" s="1"/>
  <c r="JT379"/>
  <c r="NS379" s="1"/>
  <c r="KZ386"/>
  <c r="NW386" s="1"/>
  <c r="LH397"/>
  <c r="NX397" s="1"/>
  <c r="NE397" s="1"/>
  <c r="LP413"/>
  <c r="NY413" s="1"/>
  <c r="HX370"/>
  <c r="NM370" s="1"/>
  <c r="JT399"/>
  <c r="NS399" s="1"/>
  <c r="HX451"/>
  <c r="NM451" s="1"/>
  <c r="JT453"/>
  <c r="NS453" s="1"/>
  <c r="NE453" s="1"/>
  <c r="NG453" s="1"/>
  <c r="IB586"/>
  <c r="IF586" s="1"/>
  <c r="NN586" s="1"/>
  <c r="JT59"/>
  <c r="NS59" s="1"/>
  <c r="NE59" s="1"/>
  <c r="JT94"/>
  <c r="NS94" s="1"/>
  <c r="GX129"/>
  <c r="KR154"/>
  <c r="NV154" s="1"/>
  <c r="LP168"/>
  <c r="NY168" s="1"/>
  <c r="JT134"/>
  <c r="NS134" s="1"/>
  <c r="NE134" s="1"/>
  <c r="JT186"/>
  <c r="NS186" s="1"/>
  <c r="JT218"/>
  <c r="NS218" s="1"/>
  <c r="NE218" s="1"/>
  <c r="HX261"/>
  <c r="NM261" s="1"/>
  <c r="HX216"/>
  <c r="NM216" s="1"/>
  <c r="NE216" s="1"/>
  <c r="JT248"/>
  <c r="NS248" s="1"/>
  <c r="JT250"/>
  <c r="NS250" s="1"/>
  <c r="JT285"/>
  <c r="NS285" s="1"/>
  <c r="JT268"/>
  <c r="NS268" s="1"/>
  <c r="NE268" s="1"/>
  <c r="JT299"/>
  <c r="NS299" s="1"/>
  <c r="JT320"/>
  <c r="NS320" s="1"/>
  <c r="NE320" s="1"/>
  <c r="NA320" s="1"/>
  <c r="JT409"/>
  <c r="NS409" s="1"/>
  <c r="HX379"/>
  <c r="NM379" s="1"/>
  <c r="HX31"/>
  <c r="NM31" s="1"/>
  <c r="NE31" s="1"/>
  <c r="NG31" s="1"/>
  <c r="JT201"/>
  <c r="NS201" s="1"/>
  <c r="JT214"/>
  <c r="NS214" s="1"/>
  <c r="NE214" s="1"/>
  <c r="NG214" s="1"/>
  <c r="NC214" s="1"/>
  <c r="JT230"/>
  <c r="NS230" s="1"/>
  <c r="NE230" s="1"/>
  <c r="NA230" s="1"/>
  <c r="HR586"/>
  <c r="JT71"/>
  <c r="NS71" s="1"/>
  <c r="HX107"/>
  <c r="NM107" s="1"/>
  <c r="JT126"/>
  <c r="NS126" s="1"/>
  <c r="HX83"/>
  <c r="NM83" s="1"/>
  <c r="GX163"/>
  <c r="IV129"/>
  <c r="NP129" s="1"/>
  <c r="JT175"/>
  <c r="NS175" s="1"/>
  <c r="JT239"/>
  <c r="NS239" s="1"/>
  <c r="HX260"/>
  <c r="NM260" s="1"/>
  <c r="JT232"/>
  <c r="NS232" s="1"/>
  <c r="NE232" s="1"/>
  <c r="NG232" s="1"/>
  <c r="NC232" s="1"/>
  <c r="JT260"/>
  <c r="NS260" s="1"/>
  <c r="HX468"/>
  <c r="NM468" s="1"/>
  <c r="HX490"/>
  <c r="NM490" s="1"/>
  <c r="NE490" s="1"/>
  <c r="NF490" s="1"/>
  <c r="NB490" s="1"/>
  <c r="JT576"/>
  <c r="NS576" s="1"/>
  <c r="NE576" s="1"/>
  <c r="NA576" s="1"/>
  <c r="HX585"/>
  <c r="NM585" s="1"/>
  <c r="NE585" s="1"/>
  <c r="NG585" s="1"/>
  <c r="JT33"/>
  <c r="NS33" s="1"/>
  <c r="NE33" s="1"/>
  <c r="NA33" s="1"/>
  <c r="JT312"/>
  <c r="NS312" s="1"/>
  <c r="NE312" s="1"/>
  <c r="JT321"/>
  <c r="NS321" s="1"/>
  <c r="NE321" s="1"/>
  <c r="JT340"/>
  <c r="NS340" s="1"/>
  <c r="LH369"/>
  <c r="NX369" s="1"/>
  <c r="JT355"/>
  <c r="NS355" s="1"/>
  <c r="LP421"/>
  <c r="NY421" s="1"/>
  <c r="JT385"/>
  <c r="NS385" s="1"/>
  <c r="HX423"/>
  <c r="NM423" s="1"/>
  <c r="HX416"/>
  <c r="NM416" s="1"/>
  <c r="JT93"/>
  <c r="NS93" s="1"/>
  <c r="JT114"/>
  <c r="NS114" s="1"/>
  <c r="NE114" s="1"/>
  <c r="HX152"/>
  <c r="NM152" s="1"/>
  <c r="KR271"/>
  <c r="NV271" s="1"/>
  <c r="JT295"/>
  <c r="NS295" s="1"/>
  <c r="JT525"/>
  <c r="NS525" s="1"/>
  <c r="JT52"/>
  <c r="NS52" s="1"/>
  <c r="HX179"/>
  <c r="NM179" s="1"/>
  <c r="JT27"/>
  <c r="NS27" s="1"/>
  <c r="JT38"/>
  <c r="NS38" s="1"/>
  <c r="NE150"/>
  <c r="NA150" s="1"/>
  <c r="IN132"/>
  <c r="NE249"/>
  <c r="NE255"/>
  <c r="JT141"/>
  <c r="NS141" s="1"/>
  <c r="NE141" s="1"/>
  <c r="NG141" s="1"/>
  <c r="NC141" s="1"/>
  <c r="JT157"/>
  <c r="NS157" s="1"/>
  <c r="HX172"/>
  <c r="NM172" s="1"/>
  <c r="JT278"/>
  <c r="NS278" s="1"/>
  <c r="NE278" s="1"/>
  <c r="IF416"/>
  <c r="NN416" s="1"/>
  <c r="IF423"/>
  <c r="NN423" s="1"/>
  <c r="LH454"/>
  <c r="NX454" s="1"/>
  <c r="NE454" s="1"/>
  <c r="JT407"/>
  <c r="NS407" s="1"/>
  <c r="JT457"/>
  <c r="NS457" s="1"/>
  <c r="NE457" s="1"/>
  <c r="JT489"/>
  <c r="NS489" s="1"/>
  <c r="JT498"/>
  <c r="NS498" s="1"/>
  <c r="NE498" s="1"/>
  <c r="JT537"/>
  <c r="NS537" s="1"/>
  <c r="IF445"/>
  <c r="NN445" s="1"/>
  <c r="GX442"/>
  <c r="JT202"/>
  <c r="NS202" s="1"/>
  <c r="JT206"/>
  <c r="NS206" s="1"/>
  <c r="JT269"/>
  <c r="NS269" s="1"/>
  <c r="JT208"/>
  <c r="NS208" s="1"/>
  <c r="NE208" s="1"/>
  <c r="NA208" s="1"/>
  <c r="JT238"/>
  <c r="NS238" s="1"/>
  <c r="JT327"/>
  <c r="NS327" s="1"/>
  <c r="NE327" s="1"/>
  <c r="NE394"/>
  <c r="JT427"/>
  <c r="NS427" s="1"/>
  <c r="JT488"/>
  <c r="NS488" s="1"/>
  <c r="JT507"/>
  <c r="NS507" s="1"/>
  <c r="NE507" s="1"/>
  <c r="NE538"/>
  <c r="HX535"/>
  <c r="NM535" s="1"/>
  <c r="JT53"/>
  <c r="NS53" s="1"/>
  <c r="HX162"/>
  <c r="NM162" s="1"/>
  <c r="NE162" s="1"/>
  <c r="NF162" s="1"/>
  <c r="NB162" s="1"/>
  <c r="JT329"/>
  <c r="NS329" s="1"/>
  <c r="JT368"/>
  <c r="NS368" s="1"/>
  <c r="JT374"/>
  <c r="NS374" s="1"/>
  <c r="LH404"/>
  <c r="NX404" s="1"/>
  <c r="JT380"/>
  <c r="NS380" s="1"/>
  <c r="NE380" s="1"/>
  <c r="NG380" s="1"/>
  <c r="JT395"/>
  <c r="NS395" s="1"/>
  <c r="NE395" s="1"/>
  <c r="NG395" s="1"/>
  <c r="NC395" s="1"/>
  <c r="LH421"/>
  <c r="NX421" s="1"/>
  <c r="GX438"/>
  <c r="NE443"/>
  <c r="JT411"/>
  <c r="NS411" s="1"/>
  <c r="NE411" s="1"/>
  <c r="HX427"/>
  <c r="NM427" s="1"/>
  <c r="LP450"/>
  <c r="NY450" s="1"/>
  <c r="LH161"/>
  <c r="NX161" s="1"/>
  <c r="JT264"/>
  <c r="NS264" s="1"/>
  <c r="IF409"/>
  <c r="NN409" s="1"/>
  <c r="JT442"/>
  <c r="NS442" s="1"/>
  <c r="NE57"/>
  <c r="HX82"/>
  <c r="NM82" s="1"/>
  <c r="NE82" s="1"/>
  <c r="NA82" s="1"/>
  <c r="JT167"/>
  <c r="NS167" s="1"/>
  <c r="KZ172"/>
  <c r="NW172" s="1"/>
  <c r="JT102"/>
  <c r="NS102" s="1"/>
  <c r="KR131"/>
  <c r="NV131" s="1"/>
  <c r="LH147"/>
  <c r="NX147" s="1"/>
  <c r="NE147" s="1"/>
  <c r="JT166"/>
  <c r="NS166" s="1"/>
  <c r="NE166" s="1"/>
  <c r="HX338"/>
  <c r="NM338" s="1"/>
  <c r="HX346"/>
  <c r="NM346" s="1"/>
  <c r="HX351"/>
  <c r="NM351" s="1"/>
  <c r="NE351" s="1"/>
  <c r="NF351" s="1"/>
  <c r="NB351" s="1"/>
  <c r="JT356"/>
  <c r="NS356" s="1"/>
  <c r="HX360"/>
  <c r="NM360" s="1"/>
  <c r="NE360" s="1"/>
  <c r="NA360" s="1"/>
  <c r="LH401"/>
  <c r="NX401" s="1"/>
  <c r="JT408"/>
  <c r="NS408" s="1"/>
  <c r="NE408" s="1"/>
  <c r="JT402"/>
  <c r="NS402" s="1"/>
  <c r="JT421"/>
  <c r="NS421" s="1"/>
  <c r="JT414"/>
  <c r="NS414" s="1"/>
  <c r="JT436"/>
  <c r="NS436" s="1"/>
  <c r="NE436" s="1"/>
  <c r="HX469"/>
  <c r="NM469" s="1"/>
  <c r="NE469" s="1"/>
  <c r="NA469" s="1"/>
  <c r="JT460"/>
  <c r="NS460" s="1"/>
  <c r="JT478"/>
  <c r="NS478" s="1"/>
  <c r="HX563"/>
  <c r="NM563" s="1"/>
  <c r="NE563" s="1"/>
  <c r="NF563" s="1"/>
  <c r="NB563" s="1"/>
  <c r="JT569"/>
  <c r="NS569" s="1"/>
  <c r="NE578"/>
  <c r="NG578" s="1"/>
  <c r="NC578" s="1"/>
  <c r="HX34"/>
  <c r="NM34" s="1"/>
  <c r="NE34" s="1"/>
  <c r="NF34" s="1"/>
  <c r="NB34" s="1"/>
  <c r="HX68"/>
  <c r="NM68" s="1"/>
  <c r="HX77"/>
  <c r="NM77" s="1"/>
  <c r="NE77" s="1"/>
  <c r="NG77" s="1"/>
  <c r="JT84"/>
  <c r="NS84" s="1"/>
  <c r="JT98"/>
  <c r="NS98" s="1"/>
  <c r="NE98" s="1"/>
  <c r="JT107"/>
  <c r="NS107" s="1"/>
  <c r="KR146"/>
  <c r="NV146" s="1"/>
  <c r="JT154"/>
  <c r="NS154" s="1"/>
  <c r="KR163"/>
  <c r="NV163" s="1"/>
  <c r="IN139"/>
  <c r="NO139" s="1"/>
  <c r="NE139" s="1"/>
  <c r="JT83"/>
  <c r="NS83" s="1"/>
  <c r="HX181"/>
  <c r="NM181" s="1"/>
  <c r="GX241"/>
  <c r="HX174"/>
  <c r="NM174" s="1"/>
  <c r="JT198"/>
  <c r="NS198" s="1"/>
  <c r="JT271"/>
  <c r="NS271" s="1"/>
  <c r="HX316"/>
  <c r="NM316" s="1"/>
  <c r="NE316" s="1"/>
  <c r="NG316" s="1"/>
  <c r="HX340"/>
  <c r="NM340" s="1"/>
  <c r="JT346"/>
  <c r="NS346" s="1"/>
  <c r="JT367"/>
  <c r="NS367" s="1"/>
  <c r="KR392"/>
  <c r="NV392" s="1"/>
  <c r="JT348"/>
  <c r="NS348" s="1"/>
  <c r="HX422"/>
  <c r="NM422" s="1"/>
  <c r="JT425"/>
  <c r="NS425" s="1"/>
  <c r="NE425" s="1"/>
  <c r="JT403"/>
  <c r="NS403" s="1"/>
  <c r="NE403" s="1"/>
  <c r="NA403" s="1"/>
  <c r="LH410"/>
  <c r="NX410" s="1"/>
  <c r="HX419"/>
  <c r="NM419" s="1"/>
  <c r="NE440"/>
  <c r="NF440" s="1"/>
  <c r="NB440" s="1"/>
  <c r="JT447"/>
  <c r="NS447" s="1"/>
  <c r="HX463"/>
  <c r="NM463" s="1"/>
  <c r="JT474"/>
  <c r="NS474" s="1"/>
  <c r="NE474" s="1"/>
  <c r="NF474" s="1"/>
  <c r="NB474" s="1"/>
  <c r="HX461"/>
  <c r="NM461" s="1"/>
  <c r="NE461" s="1"/>
  <c r="NA461" s="1"/>
  <c r="HX496"/>
  <c r="NM496" s="1"/>
  <c r="NE496" s="1"/>
  <c r="NG496" s="1"/>
  <c r="NE520"/>
  <c r="HX543"/>
  <c r="NM543" s="1"/>
  <c r="NE543" s="1"/>
  <c r="NA543" s="1"/>
  <c r="HX560"/>
  <c r="NM560" s="1"/>
  <c r="JT165"/>
  <c r="NS165" s="1"/>
  <c r="NE165" s="1"/>
  <c r="JT140"/>
  <c r="NS140" s="1"/>
  <c r="NE140" s="1"/>
  <c r="JT152"/>
  <c r="NS152" s="1"/>
  <c r="JT65"/>
  <c r="NS65" s="1"/>
  <c r="KR124"/>
  <c r="NV124" s="1"/>
  <c r="JT129"/>
  <c r="NS129" s="1"/>
  <c r="JT184"/>
  <c r="NS184" s="1"/>
  <c r="NE225"/>
  <c r="NG225" s="1"/>
  <c r="NC225" s="1"/>
  <c r="JT257"/>
  <c r="NS257" s="1"/>
  <c r="KR262"/>
  <c r="NV262" s="1"/>
  <c r="NE262" s="1"/>
  <c r="JT392"/>
  <c r="NS392" s="1"/>
  <c r="NE388"/>
  <c r="NA388" s="1"/>
  <c r="NE547"/>
  <c r="NG547" s="1"/>
  <c r="NC547" s="1"/>
  <c r="ME586"/>
  <c r="KR135"/>
  <c r="NV135" s="1"/>
  <c r="NE135" s="1"/>
  <c r="NE378"/>
  <c r="NF378" s="1"/>
  <c r="NB378" s="1"/>
  <c r="NE429"/>
  <c r="NA429" s="1"/>
  <c r="IF431"/>
  <c r="NN431" s="1"/>
  <c r="NE558"/>
  <c r="NG558" s="1"/>
  <c r="NE575"/>
  <c r="NA575" s="1"/>
  <c r="NE283"/>
  <c r="NE393"/>
  <c r="NA393" s="1"/>
  <c r="NE531"/>
  <c r="NG531" s="1"/>
  <c r="NC531" s="1"/>
  <c r="NE568"/>
  <c r="NA568" s="1"/>
  <c r="NE119"/>
  <c r="NA119" s="1"/>
  <c r="NE215"/>
  <c r="NG215" s="1"/>
  <c r="NC215" s="1"/>
  <c r="NE229"/>
  <c r="NA229" s="1"/>
  <c r="NE222"/>
  <c r="NG222" s="1"/>
  <c r="NC222" s="1"/>
  <c r="NE89"/>
  <c r="NG89" s="1"/>
  <c r="NC89" s="1"/>
  <c r="JT170"/>
  <c r="NS170" s="1"/>
  <c r="NE170" s="1"/>
  <c r="NG170" s="1"/>
  <c r="NC170" s="1"/>
  <c r="NE217"/>
  <c r="NG217" s="1"/>
  <c r="NC217" s="1"/>
  <c r="NE389"/>
  <c r="NG389" s="1"/>
  <c r="NC389" s="1"/>
  <c r="NE522"/>
  <c r="NG522" s="1"/>
  <c r="NC522" s="1"/>
  <c r="JT523"/>
  <c r="NS523" s="1"/>
  <c r="NE523" s="1"/>
  <c r="JT36"/>
  <c r="NS36" s="1"/>
  <c r="JT23"/>
  <c r="NS23" s="1"/>
  <c r="NE144"/>
  <c r="HX84"/>
  <c r="NM84" s="1"/>
  <c r="JT103"/>
  <c r="NS103" s="1"/>
  <c r="NE103" s="1"/>
  <c r="JT108"/>
  <c r="NS108" s="1"/>
  <c r="HX159"/>
  <c r="NM159" s="1"/>
  <c r="NE159" s="1"/>
  <c r="NF159" s="1"/>
  <c r="NB159" s="1"/>
  <c r="JT104"/>
  <c r="NS104" s="1"/>
  <c r="JT112"/>
  <c r="NS112" s="1"/>
  <c r="NE112" s="1"/>
  <c r="NA112" s="1"/>
  <c r="JT172"/>
  <c r="NS172" s="1"/>
  <c r="NE209"/>
  <c r="NG209" s="1"/>
  <c r="NC209" s="1"/>
  <c r="KZ193"/>
  <c r="NW193" s="1"/>
  <c r="JT275"/>
  <c r="NS275" s="1"/>
  <c r="NE308"/>
  <c r="NF308" s="1"/>
  <c r="NB308" s="1"/>
  <c r="LH272"/>
  <c r="NX272" s="1"/>
  <c r="NE272" s="1"/>
  <c r="JT297"/>
  <c r="NS297" s="1"/>
  <c r="NE297" s="1"/>
  <c r="NA297" s="1"/>
  <c r="JT344"/>
  <c r="NS344" s="1"/>
  <c r="NE344" s="1"/>
  <c r="JT349"/>
  <c r="NS349" s="1"/>
  <c r="HX372"/>
  <c r="NM372" s="1"/>
  <c r="IV422"/>
  <c r="NP422" s="1"/>
  <c r="LP417"/>
  <c r="NY417" s="1"/>
  <c r="JT404"/>
  <c r="NS404" s="1"/>
  <c r="JT452"/>
  <c r="NS452" s="1"/>
  <c r="JT486"/>
  <c r="NS486" s="1"/>
  <c r="JT501"/>
  <c r="NS501" s="1"/>
  <c r="JT521"/>
  <c r="NS521" s="1"/>
  <c r="JT535"/>
  <c r="NS535" s="1"/>
  <c r="HX571"/>
  <c r="NM571" s="1"/>
  <c r="NE571" s="1"/>
  <c r="NG571" s="1"/>
  <c r="JT580"/>
  <c r="NS580" s="1"/>
  <c r="JT32"/>
  <c r="NS32" s="1"/>
  <c r="JT41"/>
  <c r="NS41" s="1"/>
  <c r="NE41" s="1"/>
  <c r="JT45"/>
  <c r="NS45" s="1"/>
  <c r="NE45" s="1"/>
  <c r="HX100"/>
  <c r="NM100" s="1"/>
  <c r="NE100" s="1"/>
  <c r="NF100" s="1"/>
  <c r="NB100" s="1"/>
  <c r="JT124"/>
  <c r="NS124" s="1"/>
  <c r="IF172"/>
  <c r="NN172" s="1"/>
  <c r="JT128"/>
  <c r="NS128" s="1"/>
  <c r="LH193"/>
  <c r="NX193" s="1"/>
  <c r="JT265"/>
  <c r="NS265" s="1"/>
  <c r="JT228"/>
  <c r="NS228" s="1"/>
  <c r="NE228" s="1"/>
  <c r="NG228" s="1"/>
  <c r="NC228" s="1"/>
  <c r="HX336"/>
  <c r="NM336" s="1"/>
  <c r="NE336" s="1"/>
  <c r="NF336" s="1"/>
  <c r="NB336" s="1"/>
  <c r="JT267"/>
  <c r="NS267" s="1"/>
  <c r="NE267" s="1"/>
  <c r="JT277"/>
  <c r="NS277" s="1"/>
  <c r="JT301"/>
  <c r="NS301" s="1"/>
  <c r="JT338"/>
  <c r="NS338" s="1"/>
  <c r="JT307"/>
  <c r="NS307" s="1"/>
  <c r="NE307" s="1"/>
  <c r="JT364"/>
  <c r="NS364" s="1"/>
  <c r="JT396"/>
  <c r="NS396" s="1"/>
  <c r="NE396" s="1"/>
  <c r="NA396" s="1"/>
  <c r="JT400"/>
  <c r="NS400" s="1"/>
  <c r="JT417"/>
  <c r="NS417" s="1"/>
  <c r="HX449"/>
  <c r="NM449" s="1"/>
  <c r="NE449" s="1"/>
  <c r="NF449" s="1"/>
  <c r="NB449" s="1"/>
  <c r="JT431"/>
  <c r="NS431" s="1"/>
  <c r="JT441"/>
  <c r="NS441" s="1"/>
  <c r="LP447"/>
  <c r="NY447" s="1"/>
  <c r="JT468"/>
  <c r="NS468" s="1"/>
  <c r="HX477"/>
  <c r="NM477" s="1"/>
  <c r="NE477" s="1"/>
  <c r="NF477" s="1"/>
  <c r="NB477" s="1"/>
  <c r="JT482"/>
  <c r="NS482" s="1"/>
  <c r="JT557"/>
  <c r="NS557" s="1"/>
  <c r="NE557" s="1"/>
  <c r="JT566"/>
  <c r="NS566" s="1"/>
  <c r="HX95"/>
  <c r="NM95" s="1"/>
  <c r="NE95" s="1"/>
  <c r="NA95" s="1"/>
  <c r="IF129"/>
  <c r="NN129" s="1"/>
  <c r="NE337"/>
  <c r="NG337" s="1"/>
  <c r="NC337" s="1"/>
  <c r="JT289"/>
  <c r="NS289" s="1"/>
  <c r="JT315"/>
  <c r="NS315" s="1"/>
  <c r="NE315" s="1"/>
  <c r="NE376"/>
  <c r="NG376" s="1"/>
  <c r="NC376" s="1"/>
  <c r="HX355"/>
  <c r="NM355" s="1"/>
  <c r="JT381"/>
  <c r="NS381" s="1"/>
  <c r="JT410"/>
  <c r="NS410" s="1"/>
  <c r="JT420"/>
  <c r="NS420" s="1"/>
  <c r="NE420" s="1"/>
  <c r="NG420" s="1"/>
  <c r="JT412"/>
  <c r="NS412" s="1"/>
  <c r="JT438"/>
  <c r="NS438" s="1"/>
  <c r="NE438" s="1"/>
  <c r="HX442"/>
  <c r="NM442" s="1"/>
  <c r="HX455"/>
  <c r="NM455" s="1"/>
  <c r="HX487"/>
  <c r="NM487" s="1"/>
  <c r="NE487" s="1"/>
  <c r="NG487" s="1"/>
  <c r="JT499"/>
  <c r="NS499" s="1"/>
  <c r="NE499" s="1"/>
  <c r="NG499" s="1"/>
  <c r="NC499" s="1"/>
  <c r="JT495"/>
  <c r="NS495" s="1"/>
  <c r="LH528"/>
  <c r="NX528" s="1"/>
  <c r="HX556"/>
  <c r="NM556" s="1"/>
  <c r="NE556" s="1"/>
  <c r="NF556" s="1"/>
  <c r="NB556" s="1"/>
  <c r="LP561"/>
  <c r="NY561" s="1"/>
  <c r="JT581"/>
  <c r="NS581" s="1"/>
  <c r="HX564"/>
  <c r="NM564" s="1"/>
  <c r="JT131"/>
  <c r="NS131" s="1"/>
  <c r="NE187"/>
  <c r="NG187" s="1"/>
  <c r="NE236"/>
  <c r="NE551"/>
  <c r="NG551" s="1"/>
  <c r="NE224"/>
  <c r="NA224" s="1"/>
  <c r="NE292"/>
  <c r="NE470"/>
  <c r="NA470" s="1"/>
  <c r="NE115"/>
  <c r="NG115" s="1"/>
  <c r="NC115" s="1"/>
  <c r="NE211"/>
  <c r="NG211" s="1"/>
  <c r="NC211" s="1"/>
  <c r="NE233"/>
  <c r="NG233" s="1"/>
  <c r="NC233" s="1"/>
  <c r="IF441"/>
  <c r="NN441" s="1"/>
  <c r="IF560"/>
  <c r="NN560" s="1"/>
  <c r="NE221"/>
  <c r="NA221" s="1"/>
  <c r="NE526"/>
  <c r="NA526" s="1"/>
  <c r="NE519"/>
  <c r="NG519" s="1"/>
  <c r="NE549"/>
  <c r="NA549" s="1"/>
  <c r="NG149"/>
  <c r="NC149" s="1"/>
  <c r="NA149"/>
  <c r="NA231"/>
  <c r="NG231"/>
  <c r="NC231" s="1"/>
  <c r="NG155"/>
  <c r="NC155" s="1"/>
  <c r="NA155"/>
  <c r="NA113"/>
  <c r="NG113"/>
  <c r="NC113" s="1"/>
  <c r="NG220"/>
  <c r="NC220" s="1"/>
  <c r="NG424"/>
  <c r="NC424" s="1"/>
  <c r="NA424"/>
  <c r="NF504"/>
  <c r="NB504" s="1"/>
  <c r="NA504"/>
  <c r="NG504"/>
  <c r="NA506"/>
  <c r="NG506"/>
  <c r="NF506"/>
  <c r="NB506" s="1"/>
  <c r="NG212"/>
  <c r="NC212" s="1"/>
  <c r="NA212"/>
  <c r="NA223"/>
  <c r="NG223"/>
  <c r="NC223" s="1"/>
  <c r="NA524"/>
  <c r="NG524"/>
  <c r="NC524" s="1"/>
  <c r="NA296"/>
  <c r="NG296"/>
  <c r="NC296" s="1"/>
  <c r="NG437"/>
  <c r="NA110"/>
  <c r="NG110"/>
  <c r="NC110" s="1"/>
  <c r="NA213"/>
  <c r="NG213"/>
  <c r="NC213" s="1"/>
  <c r="NG116"/>
  <c r="NC116" s="1"/>
  <c r="NA116"/>
  <c r="NA88"/>
  <c r="NG88"/>
  <c r="NC88" s="1"/>
  <c r="NA117"/>
  <c r="NG117"/>
  <c r="NC117" s="1"/>
  <c r="NA214"/>
  <c r="NG230"/>
  <c r="NC230" s="1"/>
  <c r="NG208"/>
  <c r="NC208" s="1"/>
  <c r="NG458"/>
  <c r="NA530"/>
  <c r="NG530"/>
  <c r="NC530" s="1"/>
  <c r="NA87"/>
  <c r="NG87"/>
  <c r="NC87" s="1"/>
  <c r="NA219"/>
  <c r="NG219"/>
  <c r="NC219" s="1"/>
  <c r="NG320"/>
  <c r="NC320" s="1"/>
  <c r="HV586"/>
  <c r="GL168"/>
  <c r="GQ91"/>
  <c r="GL112"/>
  <c r="GL171"/>
  <c r="NE143"/>
  <c r="GP151"/>
  <c r="GP144"/>
  <c r="GR144" s="1"/>
  <c r="NE183"/>
  <c r="IN136"/>
  <c r="NO136" s="1"/>
  <c r="NE136" s="1"/>
  <c r="GP158"/>
  <c r="NE188"/>
  <c r="NE207"/>
  <c r="GQ159"/>
  <c r="GP201"/>
  <c r="GL232"/>
  <c r="GP234"/>
  <c r="NA309"/>
  <c r="NG309"/>
  <c r="NC309" s="1"/>
  <c r="GL264"/>
  <c r="GL287"/>
  <c r="GQ298"/>
  <c r="NA284"/>
  <c r="NG284"/>
  <c r="NC284" s="1"/>
  <c r="GP301"/>
  <c r="GL362"/>
  <c r="GQ394"/>
  <c r="GP269"/>
  <c r="GQ319"/>
  <c r="GP367"/>
  <c r="GQ322"/>
  <c r="GQ348"/>
  <c r="GQ360"/>
  <c r="GL382"/>
  <c r="GL378"/>
  <c r="GP387"/>
  <c r="GP395"/>
  <c r="GP420"/>
  <c r="GP407"/>
  <c r="GP409"/>
  <c r="GP419"/>
  <c r="NA433"/>
  <c r="NG433"/>
  <c r="NC433" s="1"/>
  <c r="GL434"/>
  <c r="GX456"/>
  <c r="GQ474"/>
  <c r="GQ465"/>
  <c r="GQ493"/>
  <c r="NE503"/>
  <c r="NE518"/>
  <c r="HX517"/>
  <c r="NM517" s="1"/>
  <c r="NE517" s="1"/>
  <c r="GP524"/>
  <c r="GX553"/>
  <c r="GQ563"/>
  <c r="GP573"/>
  <c r="NE26"/>
  <c r="GQ35"/>
  <c r="NE51"/>
  <c r="GP72"/>
  <c r="GP37"/>
  <c r="GP49"/>
  <c r="GL69"/>
  <c r="NE156"/>
  <c r="GQ64"/>
  <c r="JT133"/>
  <c r="NS133" s="1"/>
  <c r="NE160"/>
  <c r="GP129"/>
  <c r="NE191"/>
  <c r="GP121"/>
  <c r="GQ152"/>
  <c r="GP159"/>
  <c r="GP174"/>
  <c r="GQ211"/>
  <c r="GQ219"/>
  <c r="NE242"/>
  <c r="GQ301"/>
  <c r="GL307"/>
  <c r="GP334"/>
  <c r="NE194"/>
  <c r="GP244"/>
  <c r="GQ253"/>
  <c r="GQ259"/>
  <c r="NE335"/>
  <c r="NE302"/>
  <c r="GQ339"/>
  <c r="NE368"/>
  <c r="GQ384"/>
  <c r="HX358"/>
  <c r="NM358" s="1"/>
  <c r="NE358" s="1"/>
  <c r="GP345"/>
  <c r="GP380"/>
  <c r="GX377"/>
  <c r="NE450"/>
  <c r="GL379"/>
  <c r="GP385"/>
  <c r="JT398"/>
  <c r="NS398" s="1"/>
  <c r="LH413"/>
  <c r="NX413" s="1"/>
  <c r="GP413"/>
  <c r="GQ444"/>
  <c r="GQ448"/>
  <c r="JT434"/>
  <c r="NS434" s="1"/>
  <c r="GP465"/>
  <c r="GP472"/>
  <c r="GQ491"/>
  <c r="GQ509"/>
  <c r="NE502"/>
  <c r="GQ516"/>
  <c r="GL527"/>
  <c r="GP505"/>
  <c r="NE537"/>
  <c r="GL554"/>
  <c r="GL556"/>
  <c r="GP560"/>
  <c r="GQ564"/>
  <c r="GX564"/>
  <c r="GP576"/>
  <c r="GQ581"/>
  <c r="GP583"/>
  <c r="NE583"/>
  <c r="GL28"/>
  <c r="NG43"/>
  <c r="NC43" s="1"/>
  <c r="IR586"/>
  <c r="NE75"/>
  <c r="GQ107"/>
  <c r="GQ104"/>
  <c r="JD586"/>
  <c r="NQ586" s="1"/>
  <c r="GQ31"/>
  <c r="HI140"/>
  <c r="HC140"/>
  <c r="HX74"/>
  <c r="NM74" s="1"/>
  <c r="NE74" s="1"/>
  <c r="GQ90"/>
  <c r="HX97"/>
  <c r="NM97" s="1"/>
  <c r="NE97" s="1"/>
  <c r="KR138"/>
  <c r="NV138" s="1"/>
  <c r="NE138" s="1"/>
  <c r="GP176"/>
  <c r="GL127"/>
  <c r="GQ146"/>
  <c r="GL207"/>
  <c r="GP254"/>
  <c r="GP258"/>
  <c r="NE190"/>
  <c r="GL199"/>
  <c r="GQ303"/>
  <c r="NE326"/>
  <c r="GQ209"/>
  <c r="GQ217"/>
  <c r="GQ229"/>
  <c r="GQ235"/>
  <c r="GP251"/>
  <c r="GP259"/>
  <c r="GP285"/>
  <c r="GP304"/>
  <c r="NE318"/>
  <c r="GL340"/>
  <c r="GP303"/>
  <c r="GL320"/>
  <c r="GL357"/>
  <c r="GL365"/>
  <c r="HX345"/>
  <c r="NM345" s="1"/>
  <c r="NE345" s="1"/>
  <c r="GQ355"/>
  <c r="HI420"/>
  <c r="HC420"/>
  <c r="NE350"/>
  <c r="NE391"/>
  <c r="NE402"/>
  <c r="GP390"/>
  <c r="GQ428"/>
  <c r="GX408"/>
  <c r="GP445"/>
  <c r="HX435"/>
  <c r="NM435" s="1"/>
  <c r="NE435" s="1"/>
  <c r="GQ468"/>
  <c r="GQ462"/>
  <c r="GP489"/>
  <c r="GP466"/>
  <c r="GL477"/>
  <c r="HX484"/>
  <c r="NM484" s="1"/>
  <c r="NE484" s="1"/>
  <c r="NE510"/>
  <c r="JT509"/>
  <c r="NS509" s="1"/>
  <c r="NE509" s="1"/>
  <c r="JT515"/>
  <c r="NS515" s="1"/>
  <c r="NE515" s="1"/>
  <c r="GL535"/>
  <c r="NE545"/>
  <c r="GQ544"/>
  <c r="NE573"/>
  <c r="GQ575"/>
  <c r="GL24"/>
  <c r="GP44"/>
  <c r="GL54"/>
  <c r="GP56"/>
  <c r="GP63"/>
  <c r="GP76"/>
  <c r="GL96"/>
  <c r="LJ586"/>
  <c r="JP586"/>
  <c r="LX20"/>
  <c r="NZ20" s="1"/>
  <c r="GQ93"/>
  <c r="HX71"/>
  <c r="NM71" s="1"/>
  <c r="NE71" s="1"/>
  <c r="GQ131"/>
  <c r="GQ186"/>
  <c r="GX85"/>
  <c r="GP128"/>
  <c r="GP140"/>
  <c r="GR140" s="1"/>
  <c r="GQ148"/>
  <c r="GX186"/>
  <c r="GP138"/>
  <c r="GQ257"/>
  <c r="GX193"/>
  <c r="GP210"/>
  <c r="GP218"/>
  <c r="GQ216"/>
  <c r="GQ250"/>
  <c r="GQ255"/>
  <c r="NE276"/>
  <c r="GQ318"/>
  <c r="GP209"/>
  <c r="GP213"/>
  <c r="GP217"/>
  <c r="GP221"/>
  <c r="GP229"/>
  <c r="GP233"/>
  <c r="GP262"/>
  <c r="GL266"/>
  <c r="NE294"/>
  <c r="NE313"/>
  <c r="KR275"/>
  <c r="NV275" s="1"/>
  <c r="GQ305"/>
  <c r="GQ364"/>
  <c r="GQ335"/>
  <c r="NE347"/>
  <c r="KR386"/>
  <c r="NV386" s="1"/>
  <c r="GQ371"/>
  <c r="GQ376"/>
  <c r="HX405"/>
  <c r="NM405" s="1"/>
  <c r="NE405" s="1"/>
  <c r="GP406"/>
  <c r="LH417"/>
  <c r="NX417" s="1"/>
  <c r="NE417" s="1"/>
  <c r="GP416"/>
  <c r="JT426"/>
  <c r="NS426" s="1"/>
  <c r="GQ430"/>
  <c r="NE448"/>
  <c r="NE456"/>
  <c r="NE473"/>
  <c r="GL478"/>
  <c r="GQ492"/>
  <c r="GQ482"/>
  <c r="GP488"/>
  <c r="GL501"/>
  <c r="GP521"/>
  <c r="NE525"/>
  <c r="HX500"/>
  <c r="NM500" s="1"/>
  <c r="NE500" s="1"/>
  <c r="NE511"/>
  <c r="NE529"/>
  <c r="NE539"/>
  <c r="NE550"/>
  <c r="GQ573"/>
  <c r="GP584"/>
  <c r="GQ26"/>
  <c r="GQ48"/>
  <c r="GQ56"/>
  <c r="GP64"/>
  <c r="GP77"/>
  <c r="GX104"/>
  <c r="GQ134"/>
  <c r="NG319"/>
  <c r="NF319"/>
  <c r="NB319" s="1"/>
  <c r="NA319"/>
  <c r="GP273"/>
  <c r="GP286"/>
  <c r="GP322"/>
  <c r="GP326"/>
  <c r="GQ334"/>
  <c r="GP359"/>
  <c r="GQ367"/>
  <c r="GQ410"/>
  <c r="GQ414"/>
  <c r="GQ530"/>
  <c r="GP534"/>
  <c r="GP542"/>
  <c r="GQ550"/>
  <c r="GP557"/>
  <c r="GX60"/>
  <c r="GQ123"/>
  <c r="GQ145"/>
  <c r="GQ157"/>
  <c r="GQ185"/>
  <c r="GP182"/>
  <c r="GQ201"/>
  <c r="GP215"/>
  <c r="GQ230"/>
  <c r="GX265"/>
  <c r="GQ276"/>
  <c r="GQ289"/>
  <c r="GX376"/>
  <c r="GQ426"/>
  <c r="GP482"/>
  <c r="GQ519"/>
  <c r="GQ525"/>
  <c r="GX530"/>
  <c r="GP547"/>
  <c r="GQ547"/>
  <c r="GQ561"/>
  <c r="GP563"/>
  <c r="GX53"/>
  <c r="GQ118"/>
  <c r="GQ121"/>
  <c r="GP191"/>
  <c r="GQ218"/>
  <c r="GQ226"/>
  <c r="GP242"/>
  <c r="GQ246"/>
  <c r="GQ327"/>
  <c r="GP401"/>
  <c r="GX450"/>
  <c r="GX474"/>
  <c r="GP496"/>
  <c r="GQ533"/>
  <c r="GX585"/>
  <c r="GP23"/>
  <c r="GP32"/>
  <c r="GP34"/>
  <c r="GQ214"/>
  <c r="GP237"/>
  <c r="GP249"/>
  <c r="GP224"/>
  <c r="GX343"/>
  <c r="GX356"/>
  <c r="GQ407"/>
  <c r="GP417"/>
  <c r="GP404"/>
  <c r="GP454"/>
  <c r="GX440"/>
  <c r="GQ502"/>
  <c r="GX512"/>
  <c r="GX518"/>
  <c r="GX526"/>
  <c r="GX536"/>
  <c r="GL153"/>
  <c r="GL21"/>
  <c r="GP30"/>
  <c r="GP26"/>
  <c r="CV586"/>
  <c r="JQ20"/>
  <c r="JR20" s="1"/>
  <c r="NE90"/>
  <c r="GQ37"/>
  <c r="GQ43"/>
  <c r="GQ49"/>
  <c r="GP55"/>
  <c r="NA144"/>
  <c r="NG144"/>
  <c r="NC144" s="1"/>
  <c r="GL116"/>
  <c r="GP173"/>
  <c r="GQ138"/>
  <c r="GP172"/>
  <c r="NE137"/>
  <c r="GP148"/>
  <c r="GP177"/>
  <c r="GQ189"/>
  <c r="GP123"/>
  <c r="GP236"/>
  <c r="GP197"/>
  <c r="NE257"/>
  <c r="GQ263"/>
  <c r="GQ196"/>
  <c r="NE248"/>
  <c r="NE254"/>
  <c r="NE258"/>
  <c r="NG283"/>
  <c r="NC283" s="1"/>
  <c r="NA283"/>
  <c r="NE295"/>
  <c r="NG322"/>
  <c r="NF322"/>
  <c r="NB322" s="1"/>
  <c r="NA322"/>
  <c r="GQ254"/>
  <c r="NA288"/>
  <c r="NG288"/>
  <c r="NC288" s="1"/>
  <c r="GQ281"/>
  <c r="GL306"/>
  <c r="GP318"/>
  <c r="GP316"/>
  <c r="GP363"/>
  <c r="NE377"/>
  <c r="GQ345"/>
  <c r="NE354"/>
  <c r="GP358"/>
  <c r="JT371"/>
  <c r="NS371" s="1"/>
  <c r="NE371" s="1"/>
  <c r="GP414"/>
  <c r="GP421"/>
  <c r="GQ450"/>
  <c r="NE446"/>
  <c r="NG475"/>
  <c r="NC475" s="1"/>
  <c r="NA475"/>
  <c r="GP456"/>
  <c r="GQ486"/>
  <c r="GQ487"/>
  <c r="GP484"/>
  <c r="GQ496"/>
  <c r="NG516"/>
  <c r="NF516"/>
  <c r="NB516" s="1"/>
  <c r="NA516"/>
  <c r="GQ529"/>
  <c r="GL548"/>
  <c r="GP559"/>
  <c r="JT561"/>
  <c r="NS561" s="1"/>
  <c r="GQ565"/>
  <c r="NE22"/>
  <c r="GL42"/>
  <c r="GP48"/>
  <c r="GP33"/>
  <c r="KT586"/>
  <c r="NE65"/>
  <c r="GP86"/>
  <c r="GL92"/>
  <c r="KJ586"/>
  <c r="NU586" s="1"/>
  <c r="GQ60"/>
  <c r="KL586"/>
  <c r="GQ109"/>
  <c r="GQ142"/>
  <c r="GQ66"/>
  <c r="GQ79"/>
  <c r="GQ97"/>
  <c r="NE101"/>
  <c r="GQ113"/>
  <c r="NG145"/>
  <c r="NC145" s="1"/>
  <c r="NA145"/>
  <c r="GQ129"/>
  <c r="GL175"/>
  <c r="NE181"/>
  <c r="GP241"/>
  <c r="NE253"/>
  <c r="GQ231"/>
  <c r="GP198"/>
  <c r="GP239"/>
  <c r="NE250"/>
  <c r="GP252"/>
  <c r="GL208"/>
  <c r="NE240"/>
  <c r="GP220"/>
  <c r="GQ224"/>
  <c r="NE306"/>
  <c r="NA292"/>
  <c r="NG292"/>
  <c r="NC292" s="1"/>
  <c r="GL302"/>
  <c r="GQ317"/>
  <c r="GQ326"/>
  <c r="NE274"/>
  <c r="GQ290"/>
  <c r="GQ291"/>
  <c r="GQ346"/>
  <c r="NE398"/>
  <c r="GL352"/>
  <c r="NE381"/>
  <c r="NE373"/>
  <c r="GQ395"/>
  <c r="NE374"/>
  <c r="GP377"/>
  <c r="GQ419"/>
  <c r="GQ408"/>
  <c r="GP403"/>
  <c r="GP415"/>
  <c r="NE419"/>
  <c r="GL437"/>
  <c r="NA440"/>
  <c r="GP441"/>
  <c r="GX435"/>
  <c r="GP444"/>
  <c r="GQ460"/>
  <c r="NE465"/>
  <c r="GP481"/>
  <c r="NE495"/>
  <c r="NG505"/>
  <c r="NF505"/>
  <c r="NB505" s="1"/>
  <c r="NA505"/>
  <c r="GL523"/>
  <c r="GP519"/>
  <c r="NE514"/>
  <c r="NE533"/>
  <c r="GP528"/>
  <c r="NE541"/>
  <c r="GP564"/>
  <c r="GR564" s="1"/>
  <c r="GQ41"/>
  <c r="HX55"/>
  <c r="NM55" s="1"/>
  <c r="NE55" s="1"/>
  <c r="GP81"/>
  <c r="GQ102"/>
  <c r="GQ50"/>
  <c r="NE56"/>
  <c r="NE109"/>
  <c r="IN20"/>
  <c r="NO20" s="1"/>
  <c r="GL83"/>
  <c r="GQ100"/>
  <c r="LD586"/>
  <c r="LH586" s="1"/>
  <c r="NX586" s="1"/>
  <c r="GP114"/>
  <c r="NE152"/>
  <c r="GP71"/>
  <c r="NE81"/>
  <c r="GQ87"/>
  <c r="GP97"/>
  <c r="GX135"/>
  <c r="NE158"/>
  <c r="NE184"/>
  <c r="GQ182"/>
  <c r="HX189"/>
  <c r="NM189" s="1"/>
  <c r="NE189" s="1"/>
  <c r="GQ202"/>
  <c r="GP205"/>
  <c r="GQ249"/>
  <c r="GQ122"/>
  <c r="GQ150"/>
  <c r="GQ160"/>
  <c r="NE277"/>
  <c r="NE195"/>
  <c r="GL275"/>
  <c r="NE299"/>
  <c r="GX253"/>
  <c r="GP281"/>
  <c r="NE289"/>
  <c r="NE293"/>
  <c r="GP270"/>
  <c r="NE303"/>
  <c r="GQ270"/>
  <c r="GP344"/>
  <c r="GQ288"/>
  <c r="NE382"/>
  <c r="GX449"/>
  <c r="GP370"/>
  <c r="GP411"/>
  <c r="GP408"/>
  <c r="GX448"/>
  <c r="GQ447"/>
  <c r="NE442"/>
  <c r="NE464"/>
  <c r="NE471"/>
  <c r="GQ484"/>
  <c r="GQ490"/>
  <c r="GQ504"/>
  <c r="NE485"/>
  <c r="GP507"/>
  <c r="GQ495"/>
  <c r="HX493"/>
  <c r="NM493" s="1"/>
  <c r="NE493" s="1"/>
  <c r="GQ520"/>
  <c r="NE528"/>
  <c r="GQ532"/>
  <c r="GL545"/>
  <c r="NE552"/>
  <c r="NE562"/>
  <c r="GQ582"/>
  <c r="GQ53"/>
  <c r="NE32"/>
  <c r="NA29"/>
  <c r="NG29"/>
  <c r="NC29" s="1"/>
  <c r="GP40"/>
  <c r="MN586"/>
  <c r="OB586" s="1"/>
  <c r="HX50"/>
  <c r="NM50" s="1"/>
  <c r="NE50" s="1"/>
  <c r="NE61"/>
  <c r="KB586"/>
  <c r="NT586" s="1"/>
  <c r="NE48"/>
  <c r="NE67"/>
  <c r="GQ115"/>
  <c r="LX586"/>
  <c r="NZ586" s="1"/>
  <c r="GQ68"/>
  <c r="NE121"/>
  <c r="GP73"/>
  <c r="GP85"/>
  <c r="GP98"/>
  <c r="NE108"/>
  <c r="GP167"/>
  <c r="GP186"/>
  <c r="GR186" s="1"/>
  <c r="GL139"/>
  <c r="GP157"/>
  <c r="GP160"/>
  <c r="NE180"/>
  <c r="NE185"/>
  <c r="GP193"/>
  <c r="NE235"/>
  <c r="NA196"/>
  <c r="NG196"/>
  <c r="NC196" s="1"/>
  <c r="GP246"/>
  <c r="NE300"/>
  <c r="GX227"/>
  <c r="NE286"/>
  <c r="GQ337"/>
  <c r="NE270"/>
  <c r="GX332"/>
  <c r="GQ282"/>
  <c r="GP297"/>
  <c r="GP324"/>
  <c r="GP333"/>
  <c r="NE339"/>
  <c r="GL351"/>
  <c r="GQ358"/>
  <c r="GQ404"/>
  <c r="NE413"/>
  <c r="GQ393"/>
  <c r="GP381"/>
  <c r="GP429"/>
  <c r="NE476"/>
  <c r="HH485"/>
  <c r="HB485"/>
  <c r="HX479"/>
  <c r="NM479" s="1"/>
  <c r="NE479" s="1"/>
  <c r="HX488"/>
  <c r="NM488" s="1"/>
  <c r="NE488" s="1"/>
  <c r="HX492"/>
  <c r="NM492" s="1"/>
  <c r="NE492" s="1"/>
  <c r="GP494"/>
  <c r="GQ481"/>
  <c r="GQ542"/>
  <c r="NE546"/>
  <c r="GQ538"/>
  <c r="GP553"/>
  <c r="GQ551"/>
  <c r="NE565"/>
  <c r="GP574"/>
  <c r="NE577"/>
  <c r="GP575"/>
  <c r="GR575" s="1"/>
  <c r="GQ579"/>
  <c r="GX41"/>
  <c r="GX82"/>
  <c r="GQ86"/>
  <c r="GQ99"/>
  <c r="GP104"/>
  <c r="GQ110"/>
  <c r="GP119"/>
  <c r="GQ137"/>
  <c r="GP184"/>
  <c r="GQ205"/>
  <c r="GQ258"/>
  <c r="GP263"/>
  <c r="GX328"/>
  <c r="GP383"/>
  <c r="GQ383"/>
  <c r="GQ439"/>
  <c r="GQ453"/>
  <c r="GP453"/>
  <c r="GP468"/>
  <c r="GR468" s="1"/>
  <c r="GP462"/>
  <c r="GP469"/>
  <c r="GP486"/>
  <c r="GP487"/>
  <c r="GQ506"/>
  <c r="GQ515"/>
  <c r="GQ526"/>
  <c r="GQ584"/>
  <c r="GQ33"/>
  <c r="GQ44"/>
  <c r="GP60"/>
  <c r="GP91"/>
  <c r="GR91" s="1"/>
  <c r="GP100"/>
  <c r="GQ162"/>
  <c r="GQ126"/>
  <c r="GQ184"/>
  <c r="GX223"/>
  <c r="GQ308"/>
  <c r="GP335"/>
  <c r="GX346"/>
  <c r="GQ397"/>
  <c r="GP376"/>
  <c r="GQ389"/>
  <c r="GQ403"/>
  <c r="GX447"/>
  <c r="GQ457"/>
  <c r="GQ459"/>
  <c r="GX562"/>
  <c r="GQ40"/>
  <c r="GP53"/>
  <c r="GQ63"/>
  <c r="GQ81"/>
  <c r="GQ103"/>
  <c r="GX206"/>
  <c r="GP294"/>
  <c r="GP313"/>
  <c r="GP317"/>
  <c r="GP348"/>
  <c r="GR348" s="1"/>
  <c r="GP364"/>
  <c r="GP372"/>
  <c r="GQ417"/>
  <c r="GP450"/>
  <c r="GP455"/>
  <c r="GP449"/>
  <c r="GP460"/>
  <c r="GP474"/>
  <c r="GR474" s="1"/>
  <c r="GP483"/>
  <c r="GX531"/>
  <c r="GP561"/>
  <c r="GP572"/>
  <c r="GP585"/>
  <c r="GQ72"/>
  <c r="GP84"/>
  <c r="GP145"/>
  <c r="GQ166"/>
  <c r="GQ176"/>
  <c r="GQ297"/>
  <c r="GQ312"/>
  <c r="GP343"/>
  <c r="GP356"/>
  <c r="GP355"/>
  <c r="GQ380"/>
  <c r="GP371"/>
  <c r="GP398"/>
  <c r="GX402"/>
  <c r="GP440"/>
  <c r="GQ467"/>
  <c r="GR467" s="1"/>
  <c r="GP504"/>
  <c r="GP512"/>
  <c r="GP526"/>
  <c r="GQ522"/>
  <c r="GP536"/>
  <c r="GP544"/>
  <c r="GR544" s="1"/>
  <c r="GQ559"/>
  <c r="GQ580"/>
  <c r="NE78"/>
  <c r="JM586"/>
  <c r="JN20"/>
  <c r="JN586" s="1"/>
  <c r="GK586"/>
  <c r="MF586"/>
  <c r="OA586" s="1"/>
  <c r="NF73"/>
  <c r="NB73" s="1"/>
  <c r="NA73"/>
  <c r="NG73"/>
  <c r="GQ120"/>
  <c r="NE171"/>
  <c r="GQ163"/>
  <c r="HX186"/>
  <c r="NM186" s="1"/>
  <c r="NE186" s="1"/>
  <c r="GL203"/>
  <c r="GQ156"/>
  <c r="GP162"/>
  <c r="GP194"/>
  <c r="GL238"/>
  <c r="NE264"/>
  <c r="NE201"/>
  <c r="GQ244"/>
  <c r="GL228"/>
  <c r="GQ237"/>
  <c r="GP267"/>
  <c r="GQ313"/>
  <c r="GP321"/>
  <c r="GL283"/>
  <c r="GL295"/>
  <c r="NG290"/>
  <c r="NF290"/>
  <c r="NB290" s="1"/>
  <c r="NA290"/>
  <c r="NE301"/>
  <c r="NA327"/>
  <c r="NG327"/>
  <c r="NC327" s="1"/>
  <c r="GP274"/>
  <c r="GP331"/>
  <c r="NE362"/>
  <c r="GQ332"/>
  <c r="NE367"/>
  <c r="NA394"/>
  <c r="NG394"/>
  <c r="NC394" s="1"/>
  <c r="GQ398"/>
  <c r="NE385"/>
  <c r="GX416"/>
  <c r="GQ423"/>
  <c r="JT384"/>
  <c r="NS384" s="1"/>
  <c r="NE384" s="1"/>
  <c r="GP392"/>
  <c r="GQ421"/>
  <c r="GP424"/>
  <c r="LP410"/>
  <c r="NY410" s="1"/>
  <c r="NE410" s="1"/>
  <c r="GX421"/>
  <c r="GP412"/>
  <c r="GP430"/>
  <c r="GQ440"/>
  <c r="GQ435"/>
  <c r="NE441"/>
  <c r="NE460"/>
  <c r="NE467"/>
  <c r="GP503"/>
  <c r="NE536"/>
  <c r="GP514"/>
  <c r="GQ531"/>
  <c r="GQ534"/>
  <c r="GP549"/>
  <c r="GL552"/>
  <c r="GX566"/>
  <c r="NE567"/>
  <c r="NE574"/>
  <c r="HH36"/>
  <c r="HB36"/>
  <c r="NE27"/>
  <c r="NE38"/>
  <c r="GQ23"/>
  <c r="HX49"/>
  <c r="NM49" s="1"/>
  <c r="NE49" s="1"/>
  <c r="GP103"/>
  <c r="NE111"/>
  <c r="GP43"/>
  <c r="GP47"/>
  <c r="GL65"/>
  <c r="HT586"/>
  <c r="GP101"/>
  <c r="KR586"/>
  <c r="NV586" s="1"/>
  <c r="GP133"/>
  <c r="NE123"/>
  <c r="GP124"/>
  <c r="NE153"/>
  <c r="NE204"/>
  <c r="NE128"/>
  <c r="GP156"/>
  <c r="NE176"/>
  <c r="GQ215"/>
  <c r="GQ223"/>
  <c r="GQ247"/>
  <c r="GQ267"/>
  <c r="NE202"/>
  <c r="GL245"/>
  <c r="NE259"/>
  <c r="GL338"/>
  <c r="GP196"/>
  <c r="NE226"/>
  <c r="NE311"/>
  <c r="GQ242"/>
  <c r="GP276"/>
  <c r="GX298"/>
  <c r="NE331"/>
  <c r="GQ344"/>
  <c r="GL361"/>
  <c r="GP368"/>
  <c r="GQ390"/>
  <c r="GL354"/>
  <c r="GP360"/>
  <c r="GR360" s="1"/>
  <c r="NE387"/>
  <c r="GP393"/>
  <c r="JT390"/>
  <c r="NS390" s="1"/>
  <c r="NE390" s="1"/>
  <c r="GQ405"/>
  <c r="NE415"/>
  <c r="NG443"/>
  <c r="NA443"/>
  <c r="NF443"/>
  <c r="NB443" s="1"/>
  <c r="GQ377"/>
  <c r="NE404"/>
  <c r="GP435"/>
  <c r="NE430"/>
  <c r="GP451"/>
  <c r="GP459"/>
  <c r="HH467"/>
  <c r="HB467"/>
  <c r="NE459"/>
  <c r="GP475"/>
  <c r="NE480"/>
  <c r="NE489"/>
  <c r="GQ505"/>
  <c r="NE494"/>
  <c r="GP508"/>
  <c r="GP510"/>
  <c r="NE534"/>
  <c r="GQ536"/>
  <c r="GX529"/>
  <c r="GP546"/>
  <c r="GQ546"/>
  <c r="GL569"/>
  <c r="NE579"/>
  <c r="NE582"/>
  <c r="GQ585"/>
  <c r="NE23"/>
  <c r="NE53"/>
  <c r="GQ32"/>
  <c r="LL586"/>
  <c r="LP586" s="1"/>
  <c r="NY586" s="1"/>
  <c r="NE60"/>
  <c r="NE104"/>
  <c r="GL143"/>
  <c r="NE102"/>
  <c r="NA122"/>
  <c r="NG122"/>
  <c r="NC122" s="1"/>
  <c r="GL149"/>
  <c r="GQ78"/>
  <c r="NE106"/>
  <c r="GQ181"/>
  <c r="GX79"/>
  <c r="GP135"/>
  <c r="NE157"/>
  <c r="GP166"/>
  <c r="GP178"/>
  <c r="GL164"/>
  <c r="GL136"/>
  <c r="GQ261"/>
  <c r="GQ188"/>
  <c r="GQ193"/>
  <c r="NE238"/>
  <c r="GL195"/>
  <c r="GQ206"/>
  <c r="GP230"/>
  <c r="GR230" s="1"/>
  <c r="NE280"/>
  <c r="GL299"/>
  <c r="GX323"/>
  <c r="GQ213"/>
  <c r="GQ221"/>
  <c r="GQ227"/>
  <c r="GQ233"/>
  <c r="GP253"/>
  <c r="GR253" s="1"/>
  <c r="GQ262"/>
  <c r="GL278"/>
  <c r="NE285"/>
  <c r="NE304"/>
  <c r="GQ194"/>
  <c r="GX270"/>
  <c r="GP312"/>
  <c r="GX292"/>
  <c r="GL353"/>
  <c r="NE418"/>
  <c r="GL388"/>
  <c r="GX373"/>
  <c r="NE399"/>
  <c r="LH406"/>
  <c r="NX406" s="1"/>
  <c r="NE406" s="1"/>
  <c r="GP431"/>
  <c r="GP448"/>
  <c r="GR448" s="1"/>
  <c r="NE444"/>
  <c r="GQ429"/>
  <c r="GQ455"/>
  <c r="GQ472"/>
  <c r="GL471"/>
  <c r="GQ464"/>
  <c r="GL500"/>
  <c r="HX513"/>
  <c r="NM513" s="1"/>
  <c r="NE513" s="1"/>
  <c r="NE544"/>
  <c r="NE542"/>
  <c r="GQ543"/>
  <c r="GQ555"/>
  <c r="GQ562"/>
  <c r="GL571"/>
  <c r="NE44"/>
  <c r="GL61"/>
  <c r="GQ82"/>
  <c r="NE105"/>
  <c r="NE133"/>
  <c r="NE63"/>
  <c r="NE76"/>
  <c r="IP586"/>
  <c r="GQ84"/>
  <c r="GL125"/>
  <c r="GL155"/>
  <c r="GP88"/>
  <c r="HH179"/>
  <c r="HB179"/>
  <c r="GP154"/>
  <c r="GP181"/>
  <c r="GP134"/>
  <c r="GR134" s="1"/>
  <c r="GQ172"/>
  <c r="NE206"/>
  <c r="GX188"/>
  <c r="GP248"/>
  <c r="GP214"/>
  <c r="GP222"/>
  <c r="GQ311"/>
  <c r="GQ315"/>
  <c r="GP227"/>
  <c r="GP235"/>
  <c r="GR235" s="1"/>
  <c r="NE239"/>
  <c r="NE245"/>
  <c r="GX339"/>
  <c r="LH263"/>
  <c r="NX263" s="1"/>
  <c r="NE263" s="1"/>
  <c r="NE279"/>
  <c r="GP332"/>
  <c r="GQ343"/>
  <c r="GQ359"/>
  <c r="GQ368"/>
  <c r="GL349"/>
  <c r="ME323"/>
  <c r="MF323" s="1"/>
  <c r="OA323" s="1"/>
  <c r="NE323" s="1"/>
  <c r="NE341"/>
  <c r="NE349"/>
  <c r="HX361"/>
  <c r="NM361" s="1"/>
  <c r="NE361" s="1"/>
  <c r="GL396"/>
  <c r="NE369"/>
  <c r="GX384"/>
  <c r="NE375"/>
  <c r="GQ385"/>
  <c r="GX386"/>
  <c r="GQ415"/>
  <c r="GP418"/>
  <c r="NE447"/>
  <c r="GL427"/>
  <c r="GP473"/>
  <c r="GQ470"/>
  <c r="HX466"/>
  <c r="NM466" s="1"/>
  <c r="NE466" s="1"/>
  <c r="GQ488"/>
  <c r="NE497"/>
  <c r="NE521"/>
  <c r="GP525"/>
  <c r="GR525" s="1"/>
  <c r="GP493"/>
  <c r="GR493" s="1"/>
  <c r="GP502"/>
  <c r="GR502" s="1"/>
  <c r="GQ518"/>
  <c r="GP511"/>
  <c r="GP550"/>
  <c r="NE564"/>
  <c r="GL577"/>
  <c r="NE580"/>
  <c r="NE584"/>
  <c r="GP41"/>
  <c r="GR41" s="1"/>
  <c r="GQ130"/>
  <c r="GQ177"/>
  <c r="GQ192"/>
  <c r="GQ293"/>
  <c r="GP328"/>
  <c r="GQ363"/>
  <c r="GP397"/>
  <c r="GQ412"/>
  <c r="GQ424"/>
  <c r="GQ570"/>
  <c r="GX582"/>
  <c r="GQ141"/>
  <c r="GQ178"/>
  <c r="GQ190"/>
  <c r="GP223"/>
  <c r="GQ252"/>
  <c r="GP216"/>
  <c r="GR216" s="1"/>
  <c r="GP250"/>
  <c r="GR250" s="1"/>
  <c r="GQ274"/>
  <c r="GP282"/>
  <c r="GX305"/>
  <c r="GP346"/>
  <c r="GR346" s="1"/>
  <c r="GP389"/>
  <c r="GP447"/>
  <c r="GP428"/>
  <c r="GR428" s="1"/>
  <c r="GQ511"/>
  <c r="GQ521"/>
  <c r="GP513"/>
  <c r="GQ524"/>
  <c r="GQ557"/>
  <c r="GP562"/>
  <c r="GX89"/>
  <c r="GP111"/>
  <c r="GP78"/>
  <c r="GQ151"/>
  <c r="GQ169"/>
  <c r="GQ197"/>
  <c r="GP206"/>
  <c r="GP211"/>
  <c r="GR211" s="1"/>
  <c r="GQ222"/>
  <c r="GQ239"/>
  <c r="GQ248"/>
  <c r="GP257"/>
  <c r="GR257" s="1"/>
  <c r="GP212"/>
  <c r="GP255"/>
  <c r="GX315"/>
  <c r="GQ325"/>
  <c r="GQ494"/>
  <c r="GP499"/>
  <c r="GP517"/>
  <c r="GP531"/>
  <c r="GQ560"/>
  <c r="GQ30"/>
  <c r="GQ36"/>
  <c r="GR36" s="1"/>
  <c r="GP45"/>
  <c r="GQ128"/>
  <c r="GX180"/>
  <c r="GP187"/>
  <c r="GP231"/>
  <c r="GP240"/>
  <c r="GQ268"/>
  <c r="GP277"/>
  <c r="GQ370"/>
  <c r="GQ401"/>
  <c r="GP410"/>
  <c r="GR410" s="1"/>
  <c r="GP402"/>
  <c r="GX490"/>
  <c r="GX506"/>
  <c r="GQ47"/>
  <c r="GP51"/>
  <c r="NF57"/>
  <c r="NB57" s="1"/>
  <c r="NA57"/>
  <c r="NG57"/>
  <c r="NA64"/>
  <c r="NG64"/>
  <c r="NC64" s="1"/>
  <c r="NE91"/>
  <c r="GQ98"/>
  <c r="GP108"/>
  <c r="NE126"/>
  <c r="GX154"/>
  <c r="GQ70"/>
  <c r="GQ74"/>
  <c r="NE80"/>
  <c r="NE94"/>
  <c r="GP163"/>
  <c r="GP126"/>
  <c r="GP131"/>
  <c r="GR131" s="1"/>
  <c r="GQ179"/>
  <c r="GR179" s="1"/>
  <c r="GQ191"/>
  <c r="GQ135"/>
  <c r="NE151"/>
  <c r="NG178"/>
  <c r="NF178"/>
  <c r="NB178" s="1"/>
  <c r="NA178"/>
  <c r="GP189"/>
  <c r="GR189" s="1"/>
  <c r="NA236"/>
  <c r="NG236"/>
  <c r="NC236" s="1"/>
  <c r="NA249"/>
  <c r="NG249"/>
  <c r="NC249" s="1"/>
  <c r="NF255"/>
  <c r="NB255" s="1"/>
  <c r="NA255"/>
  <c r="NG255"/>
  <c r="NA273"/>
  <c r="NG273"/>
  <c r="NC273" s="1"/>
  <c r="GQ220"/>
  <c r="NE243"/>
  <c r="NA324"/>
  <c r="NG324"/>
  <c r="NC324" s="1"/>
  <c r="NE252"/>
  <c r="GQ272"/>
  <c r="NE287"/>
  <c r="GP308"/>
  <c r="GP327"/>
  <c r="GR327" s="1"/>
  <c r="GQ285"/>
  <c r="GP311"/>
  <c r="NE329"/>
  <c r="GP310"/>
  <c r="GL336"/>
  <c r="GP394"/>
  <c r="GR394" s="1"/>
  <c r="GP347"/>
  <c r="GQ373"/>
  <c r="GP399"/>
  <c r="GL400"/>
  <c r="GP374"/>
  <c r="NE412"/>
  <c r="GX409"/>
  <c r="GQ432"/>
  <c r="NE451"/>
  <c r="GX433"/>
  <c r="GQ456"/>
  <c r="GP443"/>
  <c r="GQ451"/>
  <c r="GQ466"/>
  <c r="NG481"/>
  <c r="NF481"/>
  <c r="NB481" s="1"/>
  <c r="NA481"/>
  <c r="GP492"/>
  <c r="GR492" s="1"/>
  <c r="NG538"/>
  <c r="NF538"/>
  <c r="NB538" s="1"/>
  <c r="NA538"/>
  <c r="GQ539"/>
  <c r="NE555"/>
  <c r="GP570"/>
  <c r="NE581"/>
  <c r="GP22"/>
  <c r="GL38"/>
  <c r="GL46"/>
  <c r="GP52"/>
  <c r="IJ586"/>
  <c r="IN586" s="1"/>
  <c r="NO586" s="1"/>
  <c r="GP59"/>
  <c r="GP99"/>
  <c r="GR99" s="1"/>
  <c r="HZ586"/>
  <c r="NE69"/>
  <c r="GQ89"/>
  <c r="GP94"/>
  <c r="GL132"/>
  <c r="GQ95"/>
  <c r="NE70"/>
  <c r="HX93"/>
  <c r="NM93" s="1"/>
  <c r="NE93" s="1"/>
  <c r="NE161"/>
  <c r="GP70"/>
  <c r="GP74"/>
  <c r="NE86"/>
  <c r="NE99"/>
  <c r="GP107"/>
  <c r="GR107" s="1"/>
  <c r="GQ117"/>
  <c r="GP146"/>
  <c r="GR146" s="1"/>
  <c r="NE168"/>
  <c r="GQ187"/>
  <c r="GQ251"/>
  <c r="GL260"/>
  <c r="NE198"/>
  <c r="GQ241"/>
  <c r="GP261"/>
  <c r="GP226"/>
  <c r="GR226" s="1"/>
  <c r="GQ236"/>
  <c r="GP202"/>
  <c r="GR202" s="1"/>
  <c r="HX227"/>
  <c r="NM227" s="1"/>
  <c r="NE227" s="1"/>
  <c r="NE265"/>
  <c r="GP325"/>
  <c r="GX244"/>
  <c r="GP319"/>
  <c r="GR319" s="1"/>
  <c r="NE330"/>
  <c r="GQ294"/>
  <c r="GP298"/>
  <c r="GR298" s="1"/>
  <c r="GQ292"/>
  <c r="NE334"/>
  <c r="NE356"/>
  <c r="NE348"/>
  <c r="NE364"/>
  <c r="GQ356"/>
  <c r="GQ458"/>
  <c r="NE407"/>
  <c r="NE434"/>
  <c r="GP405"/>
  <c r="GP423"/>
  <c r="GP438"/>
  <c r="GQ452"/>
  <c r="GQ446"/>
  <c r="NE428"/>
  <c r="GQ438"/>
  <c r="HX432"/>
  <c r="NM432" s="1"/>
  <c r="NE432" s="1"/>
  <c r="NE452"/>
  <c r="GL461"/>
  <c r="NE463"/>
  <c r="GQ469"/>
  <c r="NE486"/>
  <c r="GX465"/>
  <c r="GQ476"/>
  <c r="NE508"/>
  <c r="NE527"/>
  <c r="GQ513"/>
  <c r="NA520"/>
  <c r="NG520"/>
  <c r="NF520"/>
  <c r="NB520" s="1"/>
  <c r="GP533"/>
  <c r="GR533" s="1"/>
  <c r="GP529"/>
  <c r="GR529" s="1"/>
  <c r="NE540"/>
  <c r="GP541"/>
  <c r="NE553"/>
  <c r="NE559"/>
  <c r="GQ45"/>
  <c r="GQ55"/>
  <c r="NE28"/>
  <c r="GQ34"/>
  <c r="NE37"/>
  <c r="GU586"/>
  <c r="GP35"/>
  <c r="GR35" s="1"/>
  <c r="NE52"/>
  <c r="GP57"/>
  <c r="NE66"/>
  <c r="NE79"/>
  <c r="HI144"/>
  <c r="HC144"/>
  <c r="KV586"/>
  <c r="KZ586" s="1"/>
  <c r="NW586" s="1"/>
  <c r="GP110"/>
  <c r="GR110" s="1"/>
  <c r="GP118"/>
  <c r="GR118" s="1"/>
  <c r="GP66"/>
  <c r="GR66" s="1"/>
  <c r="GQ73"/>
  <c r="GP79"/>
  <c r="GR79" s="1"/>
  <c r="GQ85"/>
  <c r="GP93"/>
  <c r="GR93" s="1"/>
  <c r="GP113"/>
  <c r="GR113" s="1"/>
  <c r="GP117"/>
  <c r="NE127"/>
  <c r="GP169"/>
  <c r="GQ198"/>
  <c r="NE205"/>
  <c r="GQ240"/>
  <c r="GP152"/>
  <c r="GR152" s="1"/>
  <c r="GQ165"/>
  <c r="NE177"/>
  <c r="NE199"/>
  <c r="GQ277"/>
  <c r="GQ212"/>
  <c r="HX244"/>
  <c r="NM244" s="1"/>
  <c r="NE244" s="1"/>
  <c r="HX251"/>
  <c r="NM251" s="1"/>
  <c r="NE251" s="1"/>
  <c r="HX256"/>
  <c r="NM256" s="1"/>
  <c r="NE256" s="1"/>
  <c r="GL280"/>
  <c r="GQ328"/>
  <c r="GX251"/>
  <c r="NE281"/>
  <c r="GP289"/>
  <c r="GR289" s="1"/>
  <c r="GP293"/>
  <c r="GL314"/>
  <c r="GQ333"/>
  <c r="NE266"/>
  <c r="NE269"/>
  <c r="GQ296"/>
  <c r="GX303"/>
  <c r="NE332"/>
  <c r="GQ330"/>
  <c r="HX333"/>
  <c r="NM333" s="1"/>
  <c r="NE333" s="1"/>
  <c r="GP268"/>
  <c r="GQ284"/>
  <c r="GP292"/>
  <c r="GQ324"/>
  <c r="NE357"/>
  <c r="NE365"/>
  <c r="GQ420"/>
  <c r="NE383"/>
  <c r="GQ374"/>
  <c r="NE409"/>
  <c r="NE421"/>
  <c r="GP373"/>
  <c r="GP391"/>
  <c r="GP426"/>
  <c r="GR426" s="1"/>
  <c r="GP436"/>
  <c r="HX439"/>
  <c r="NM439" s="1"/>
  <c r="NE439" s="1"/>
  <c r="NE455"/>
  <c r="NE462"/>
  <c r="GQ480"/>
  <c r="GP480"/>
  <c r="GQ499"/>
  <c r="GP497"/>
  <c r="GQ510"/>
  <c r="GL540"/>
  <c r="GQ549"/>
  <c r="GP555"/>
  <c r="GQ558"/>
  <c r="IV566"/>
  <c r="NP566" s="1"/>
  <c r="NE566" s="1"/>
  <c r="IV570"/>
  <c r="NP570" s="1"/>
  <c r="NE570" s="1"/>
  <c r="GQ583"/>
  <c r="GQ27"/>
  <c r="GQ51"/>
  <c r="NE24"/>
  <c r="NE40"/>
  <c r="NE54"/>
  <c r="JL586"/>
  <c r="NR586" s="1"/>
  <c r="GL105"/>
  <c r="GL161"/>
  <c r="NE36"/>
  <c r="GP50"/>
  <c r="GR50" s="1"/>
  <c r="GP67"/>
  <c r="NE96"/>
  <c r="GQ111"/>
  <c r="GQ119"/>
  <c r="IV586"/>
  <c r="NP586" s="1"/>
  <c r="GQ71"/>
  <c r="GL147"/>
  <c r="GQ57"/>
  <c r="GQ77"/>
  <c r="NE175"/>
  <c r="GP87"/>
  <c r="GR87" s="1"/>
  <c r="GP142"/>
  <c r="GR142" s="1"/>
  <c r="GP170"/>
  <c r="GP192"/>
  <c r="NE125"/>
  <c r="NE179"/>
  <c r="GP122"/>
  <c r="GR122" s="1"/>
  <c r="GP150"/>
  <c r="GR150" s="1"/>
  <c r="GP165"/>
  <c r="NE173"/>
  <c r="GP188"/>
  <c r="NE192"/>
  <c r="GL271"/>
  <c r="GQ331"/>
  <c r="GX209"/>
  <c r="GQ265"/>
  <c r="NE282"/>
  <c r="GQ309"/>
  <c r="GP339"/>
  <c r="GR339" s="1"/>
  <c r="GP279"/>
  <c r="GQ286"/>
  <c r="GQ310"/>
  <c r="GQ329"/>
  <c r="NE342"/>
  <c r="GP284"/>
  <c r="GP288"/>
  <c r="GR288" s="1"/>
  <c r="NE359"/>
  <c r="NA366"/>
  <c r="NG366"/>
  <c r="NC366" s="1"/>
  <c r="GQ347"/>
  <c r="NE352"/>
  <c r="GP384"/>
  <c r="GR384" s="1"/>
  <c r="GP386"/>
  <c r="NE426"/>
  <c r="NE472"/>
  <c r="NE478"/>
  <c r="GQ483"/>
  <c r="NE501"/>
  <c r="GQ497"/>
  <c r="GQ512"/>
  <c r="GQ528"/>
  <c r="GQ514"/>
  <c r="GQ517"/>
  <c r="GP532"/>
  <c r="GR532" s="1"/>
  <c r="GP558"/>
  <c r="GP567"/>
  <c r="GQ567"/>
  <c r="GQ572"/>
  <c r="GP580"/>
  <c r="GR580" s="1"/>
  <c r="GI586"/>
  <c r="GT588" s="1"/>
  <c r="GT589" s="1"/>
  <c r="GX77"/>
  <c r="GQ88"/>
  <c r="GP95"/>
  <c r="GP102"/>
  <c r="GR102" s="1"/>
  <c r="GQ108"/>
  <c r="GQ210"/>
  <c r="GP219"/>
  <c r="GR219" s="1"/>
  <c r="GQ234"/>
  <c r="GP247"/>
  <c r="GR247" s="1"/>
  <c r="GP272"/>
  <c r="GX359"/>
  <c r="GQ369"/>
  <c r="GQ391"/>
  <c r="GQ413"/>
  <c r="GQ436"/>
  <c r="GQ454"/>
  <c r="GQ473"/>
  <c r="GP464"/>
  <c r="GR464" s="1"/>
  <c r="GP476"/>
  <c r="GQ498"/>
  <c r="GP509"/>
  <c r="GR509" s="1"/>
  <c r="GQ508"/>
  <c r="GX542"/>
  <c r="GP579"/>
  <c r="GR579" s="1"/>
  <c r="GP582"/>
  <c r="GR582" s="1"/>
  <c r="GQ22"/>
  <c r="GP31"/>
  <c r="GR31" s="1"/>
  <c r="GQ52"/>
  <c r="GQ67"/>
  <c r="GP115"/>
  <c r="GR115" s="1"/>
  <c r="GP90"/>
  <c r="GR90" s="1"/>
  <c r="GP265"/>
  <c r="GP305"/>
  <c r="GR305" s="1"/>
  <c r="GP337"/>
  <c r="GR337" s="1"/>
  <c r="GP291"/>
  <c r="GR291" s="1"/>
  <c r="GP330"/>
  <c r="GQ381"/>
  <c r="GQ406"/>
  <c r="GP458"/>
  <c r="GQ503"/>
  <c r="GQ507"/>
  <c r="GP27"/>
  <c r="GQ76"/>
  <c r="GP89"/>
  <c r="GP130"/>
  <c r="GP309"/>
  <c r="GP315"/>
  <c r="GQ321"/>
  <c r="GQ387"/>
  <c r="GQ399"/>
  <c r="GQ411"/>
  <c r="GP457"/>
  <c r="GR457" s="1"/>
  <c r="GQ489"/>
  <c r="GP491"/>
  <c r="GR491" s="1"/>
  <c r="GQ541"/>
  <c r="GP538"/>
  <c r="GR538" s="1"/>
  <c r="GP551"/>
  <c r="GR551" s="1"/>
  <c r="GQ576"/>
  <c r="GX23"/>
  <c r="GQ59"/>
  <c r="GP68"/>
  <c r="GR68" s="1"/>
  <c r="GQ94"/>
  <c r="GQ101"/>
  <c r="GQ114"/>
  <c r="GP120"/>
  <c r="GR120" s="1"/>
  <c r="GQ173"/>
  <c r="GQ180"/>
  <c r="GX190"/>
  <c r="GQ279"/>
  <c r="GP290"/>
  <c r="GR290" s="1"/>
  <c r="GQ304"/>
  <c r="GP329"/>
  <c r="GQ442"/>
  <c r="GP470"/>
  <c r="GQ475"/>
  <c r="GQ485"/>
  <c r="GR485" s="1"/>
  <c r="GP490"/>
  <c r="GR490" s="1"/>
  <c r="GP495"/>
  <c r="GR495" s="1"/>
  <c r="GP506"/>
  <c r="GR506" s="1"/>
  <c r="GP516"/>
  <c r="GR516" s="1"/>
  <c r="GX520"/>
  <c r="GP522"/>
  <c r="GR522" s="1"/>
  <c r="GP515"/>
  <c r="GR515" s="1"/>
  <c r="GQ537"/>
  <c r="GP539"/>
  <c r="GP543"/>
  <c r="GP566"/>
  <c r="GP581"/>
  <c r="GR581" s="1"/>
  <c r="GX555" l="1"/>
  <c r="GR229"/>
  <c r="GX392"/>
  <c r="GX140"/>
  <c r="HL140" s="1"/>
  <c r="GR405"/>
  <c r="NE72"/>
  <c r="NG72" s="1"/>
  <c r="GW445"/>
  <c r="GV406"/>
  <c r="GX406" s="1"/>
  <c r="GW102"/>
  <c r="GX102" s="1"/>
  <c r="GW282"/>
  <c r="GX282" s="1"/>
  <c r="GV417"/>
  <c r="GW452"/>
  <c r="GX452" s="1"/>
  <c r="GV97"/>
  <c r="GX97" s="1"/>
  <c r="GW470"/>
  <c r="GX470" s="1"/>
  <c r="GW407"/>
  <c r="GX407" s="1"/>
  <c r="GW422"/>
  <c r="GX422" s="1"/>
  <c r="GW426"/>
  <c r="GX426" s="1"/>
  <c r="HL426" s="1"/>
  <c r="GV221"/>
  <c r="GX221" s="1"/>
  <c r="GW394"/>
  <c r="GX394" s="1"/>
  <c r="GV131"/>
  <c r="GX131" s="1"/>
  <c r="HL131" s="1"/>
  <c r="GV321"/>
  <c r="GX321" s="1"/>
  <c r="HL321" s="1"/>
  <c r="GV575"/>
  <c r="GX575" s="1"/>
  <c r="GV533"/>
  <c r="GX533" s="1"/>
  <c r="HL533" s="1"/>
  <c r="GV52"/>
  <c r="GX52" s="1"/>
  <c r="GV192"/>
  <c r="GX192" s="1"/>
  <c r="GW268"/>
  <c r="GX268" s="1"/>
  <c r="HL268" s="1"/>
  <c r="GV423"/>
  <c r="GW115"/>
  <c r="GX115" s="1"/>
  <c r="HL115" s="1"/>
  <c r="NA522"/>
  <c r="GW167"/>
  <c r="GV316"/>
  <c r="GV524"/>
  <c r="GX524" s="1"/>
  <c r="HL524" s="1"/>
  <c r="GW290"/>
  <c r="GX290" s="1"/>
  <c r="GV279"/>
  <c r="GX279" s="1"/>
  <c r="HL279" s="1"/>
  <c r="GV519"/>
  <c r="GX519" s="1"/>
  <c r="HL148"/>
  <c r="MT148"/>
  <c r="MX148" s="1"/>
  <c r="NA72"/>
  <c r="NG203"/>
  <c r="NC203" s="1"/>
  <c r="NA203"/>
  <c r="NA120"/>
  <c r="NG120"/>
  <c r="NC120" s="1"/>
  <c r="NG82"/>
  <c r="NF429"/>
  <c r="NB429" s="1"/>
  <c r="GR355"/>
  <c r="GR317"/>
  <c r="MS317" s="1"/>
  <c r="MW317" s="1"/>
  <c r="NI317" s="1"/>
  <c r="GW398"/>
  <c r="GX398" s="1"/>
  <c r="NG164"/>
  <c r="NC164" s="1"/>
  <c r="NA164"/>
  <c r="HL430"/>
  <c r="MT430"/>
  <c r="MX430" s="1"/>
  <c r="HL93"/>
  <c r="MT93"/>
  <c r="MX93" s="1"/>
  <c r="NG310"/>
  <c r="NC310" s="1"/>
  <c r="NA310"/>
  <c r="GR126"/>
  <c r="MS126" s="1"/>
  <c r="MW126" s="1"/>
  <c r="NI126" s="1"/>
  <c r="GR255"/>
  <c r="GR550"/>
  <c r="HK550" s="1"/>
  <c r="GR312"/>
  <c r="GR276"/>
  <c r="HK276" s="1"/>
  <c r="GR104"/>
  <c r="NG440"/>
  <c r="NF437"/>
  <c r="NB437" s="1"/>
  <c r="NE482"/>
  <c r="NE46"/>
  <c r="NA46" s="1"/>
  <c r="GV49"/>
  <c r="GX49" s="1"/>
  <c r="GW249"/>
  <c r="GX249" s="1"/>
  <c r="GV145"/>
  <c r="GX145" s="1"/>
  <c r="HL145" s="1"/>
  <c r="GX417"/>
  <c r="HL417" s="1"/>
  <c r="GX124"/>
  <c r="GW32"/>
  <c r="GX32" s="1"/>
  <c r="GW508"/>
  <c r="GX508" s="1"/>
  <c r="MT508" s="1"/>
  <c r="MX508" s="1"/>
  <c r="GV196"/>
  <c r="GX196" s="1"/>
  <c r="GV467"/>
  <c r="GX467" s="1"/>
  <c r="GR231"/>
  <c r="GR447"/>
  <c r="HK447" s="1"/>
  <c r="GR282"/>
  <c r="GR263"/>
  <c r="GR444"/>
  <c r="NF453"/>
  <c r="NB453" s="1"/>
  <c r="NA395"/>
  <c r="NA31"/>
  <c r="GV235"/>
  <c r="GX235" s="1"/>
  <c r="GW364"/>
  <c r="GX364" s="1"/>
  <c r="HL364" s="1"/>
  <c r="GW475"/>
  <c r="GX475" s="1"/>
  <c r="HL475" s="1"/>
  <c r="GV87"/>
  <c r="GX87" s="1"/>
  <c r="GW68"/>
  <c r="GX68" s="1"/>
  <c r="NE370"/>
  <c r="NF370" s="1"/>
  <c r="NB370" s="1"/>
  <c r="GW45"/>
  <c r="GX45" s="1"/>
  <c r="GR335"/>
  <c r="GX445"/>
  <c r="GX167"/>
  <c r="HL167" s="1"/>
  <c r="GX316"/>
  <c r="HL316" s="1"/>
  <c r="GV331"/>
  <c r="GX331" s="1"/>
  <c r="GX181"/>
  <c r="GW137"/>
  <c r="GX137" s="1"/>
  <c r="HL137" s="1"/>
  <c r="GV35"/>
  <c r="GX35" s="1"/>
  <c r="GW267"/>
  <c r="GX267" s="1"/>
  <c r="HL267" s="1"/>
  <c r="GX423"/>
  <c r="GX441"/>
  <c r="HL441" s="1"/>
  <c r="GR519"/>
  <c r="HK519" s="1"/>
  <c r="GW269"/>
  <c r="GX269" s="1"/>
  <c r="GX55"/>
  <c r="GX185"/>
  <c r="MT185" s="1"/>
  <c r="MX185" s="1"/>
  <c r="GR563"/>
  <c r="GW502"/>
  <c r="GX418"/>
  <c r="HL418" s="1"/>
  <c r="GX390"/>
  <c r="GX177"/>
  <c r="MT177" s="1"/>
  <c r="MX177" s="1"/>
  <c r="NA305"/>
  <c r="NG305"/>
  <c r="NC305" s="1"/>
  <c r="NG42"/>
  <c r="NC42" s="1"/>
  <c r="NA42"/>
  <c r="GS161"/>
  <c r="GM161"/>
  <c r="GY161" s="1"/>
  <c r="HE161" s="1"/>
  <c r="GS540"/>
  <c r="GM540"/>
  <c r="GY540" s="1"/>
  <c r="HE540" s="1"/>
  <c r="GS314"/>
  <c r="GM314"/>
  <c r="GY314" s="1"/>
  <c r="HE314" s="1"/>
  <c r="GS280"/>
  <c r="GM280"/>
  <c r="GY280" s="1"/>
  <c r="HE280" s="1"/>
  <c r="GS461"/>
  <c r="GM461"/>
  <c r="GY461" s="1"/>
  <c r="HE461" s="1"/>
  <c r="GS336"/>
  <c r="GM336"/>
  <c r="GY336" s="1"/>
  <c r="HE336" s="1"/>
  <c r="GS577"/>
  <c r="GM577"/>
  <c r="GQ577" s="1"/>
  <c r="GS155"/>
  <c r="GM155"/>
  <c r="GY155" s="1"/>
  <c r="HE155" s="1"/>
  <c r="GS571"/>
  <c r="GM571"/>
  <c r="GY571" s="1"/>
  <c r="HE571" s="1"/>
  <c r="GS164"/>
  <c r="GM164"/>
  <c r="GY164" s="1"/>
  <c r="HE164" s="1"/>
  <c r="GS283"/>
  <c r="GM283"/>
  <c r="GY283" s="1"/>
  <c r="HE283" s="1"/>
  <c r="GR450"/>
  <c r="GS351"/>
  <c r="GM351"/>
  <c r="GY351" s="1"/>
  <c r="HE351" s="1"/>
  <c r="GS139"/>
  <c r="GM139"/>
  <c r="GS545"/>
  <c r="GM545"/>
  <c r="GY545" s="1"/>
  <c r="HE545" s="1"/>
  <c r="GS437"/>
  <c r="GM437"/>
  <c r="GS352"/>
  <c r="GM352"/>
  <c r="GS116"/>
  <c r="GM116"/>
  <c r="GM21"/>
  <c r="GS21"/>
  <c r="GR217"/>
  <c r="HK217" s="1"/>
  <c r="GS54"/>
  <c r="GM54"/>
  <c r="GS535"/>
  <c r="GM535"/>
  <c r="GS28"/>
  <c r="GM28"/>
  <c r="GS556"/>
  <c r="GM556"/>
  <c r="GS527"/>
  <c r="GM527"/>
  <c r="GS379"/>
  <c r="GM379"/>
  <c r="NG34"/>
  <c r="MT557"/>
  <c r="MX557" s="1"/>
  <c r="NE92"/>
  <c r="GS225"/>
  <c r="GM225"/>
  <c r="GS200"/>
  <c r="GM200"/>
  <c r="GM29"/>
  <c r="GS29"/>
  <c r="GS578"/>
  <c r="GM578"/>
  <c r="GS243"/>
  <c r="GM243"/>
  <c r="GV47"/>
  <c r="GX47" s="1"/>
  <c r="GW57"/>
  <c r="GV57"/>
  <c r="GY537"/>
  <c r="GP537"/>
  <c r="GR537" s="1"/>
  <c r="GY498"/>
  <c r="GP498"/>
  <c r="GR498" s="1"/>
  <c r="GZ190"/>
  <c r="GP190"/>
  <c r="GR190" s="1"/>
  <c r="GZ518"/>
  <c r="GP518"/>
  <c r="GR518" s="1"/>
  <c r="GW419"/>
  <c r="GV419"/>
  <c r="GV309"/>
  <c r="GW309"/>
  <c r="GW310"/>
  <c r="GV310"/>
  <c r="GW405"/>
  <c r="GX405" s="1"/>
  <c r="GW134"/>
  <c r="GX134" s="1"/>
  <c r="HL134" s="1"/>
  <c r="GW64"/>
  <c r="GX64" s="1"/>
  <c r="GV117"/>
  <c r="GX117" s="1"/>
  <c r="GV347"/>
  <c r="GX347" s="1"/>
  <c r="GW458"/>
  <c r="GX458" s="1"/>
  <c r="HL458" s="1"/>
  <c r="GW581"/>
  <c r="GX581" s="1"/>
  <c r="GV451"/>
  <c r="GW451"/>
  <c r="GW216"/>
  <c r="GV216"/>
  <c r="GV233"/>
  <c r="GW233"/>
  <c r="GV580"/>
  <c r="GW580"/>
  <c r="GW468"/>
  <c r="GV468"/>
  <c r="GW369"/>
  <c r="GV369"/>
  <c r="GV334"/>
  <c r="GW334"/>
  <c r="GW482"/>
  <c r="GV482"/>
  <c r="GV326"/>
  <c r="GW326"/>
  <c r="GV297"/>
  <c r="GW297"/>
  <c r="GV59"/>
  <c r="GW59"/>
  <c r="GV30"/>
  <c r="GW30"/>
  <c r="GV487"/>
  <c r="GW487"/>
  <c r="GV393"/>
  <c r="GW393"/>
  <c r="GV248"/>
  <c r="GX248" s="1"/>
  <c r="GW248"/>
  <c r="GV517"/>
  <c r="GW517"/>
  <c r="GW462"/>
  <c r="GV462"/>
  <c r="GV286"/>
  <c r="GW286"/>
  <c r="GW242"/>
  <c r="GV242"/>
  <c r="GW122"/>
  <c r="GV122"/>
  <c r="GW34"/>
  <c r="GV34"/>
  <c r="GW250"/>
  <c r="GV250"/>
  <c r="GV541"/>
  <c r="GX541" s="1"/>
  <c r="HL541" s="1"/>
  <c r="GV236"/>
  <c r="GX236" s="1"/>
  <c r="HL236" s="1"/>
  <c r="GV370"/>
  <c r="GX370" s="1"/>
  <c r="GW403"/>
  <c r="GX403" s="1"/>
  <c r="HL403" s="1"/>
  <c r="GW263"/>
  <c r="GX263" s="1"/>
  <c r="GW119"/>
  <c r="GX119" s="1"/>
  <c r="GW191"/>
  <c r="GX191" s="1"/>
  <c r="HL191" s="1"/>
  <c r="GV101"/>
  <c r="GX101" s="1"/>
  <c r="GV138"/>
  <c r="GX138" s="1"/>
  <c r="HL138" s="1"/>
  <c r="GV503"/>
  <c r="GX503" s="1"/>
  <c r="HL503" s="1"/>
  <c r="GV44"/>
  <c r="GX44" s="1"/>
  <c r="HL44" s="1"/>
  <c r="GV114"/>
  <c r="GX114" s="1"/>
  <c r="HL114" s="1"/>
  <c r="GV239"/>
  <c r="GX239" s="1"/>
  <c r="GV217"/>
  <c r="GX217" s="1"/>
  <c r="GV189"/>
  <c r="GX189" s="1"/>
  <c r="HL189" s="1"/>
  <c r="GV550"/>
  <c r="GX550" s="1"/>
  <c r="HL550" s="1"/>
  <c r="GV505"/>
  <c r="GX505" s="1"/>
  <c r="GV73"/>
  <c r="GX73" s="1"/>
  <c r="GV258"/>
  <c r="GX258" s="1"/>
  <c r="GV574"/>
  <c r="GX574" s="1"/>
  <c r="GV81"/>
  <c r="GX81" s="1"/>
  <c r="GV565"/>
  <c r="GX565" s="1"/>
  <c r="GW372"/>
  <c r="GX372" s="1"/>
  <c r="GW257"/>
  <c r="GX257" s="1"/>
  <c r="HL257" s="1"/>
  <c r="GW198"/>
  <c r="GX198" s="1"/>
  <c r="HL198" s="1"/>
  <c r="GW459"/>
  <c r="GV459"/>
  <c r="GW99"/>
  <c r="GV99"/>
  <c r="GW27"/>
  <c r="GV27"/>
  <c r="GW513"/>
  <c r="GV513"/>
  <c r="GW469"/>
  <c r="GV469"/>
  <c r="GV78"/>
  <c r="GW78"/>
  <c r="GY109"/>
  <c r="GP109"/>
  <c r="GR109" s="1"/>
  <c r="HK109" s="1"/>
  <c r="GV486"/>
  <c r="GW486"/>
  <c r="GV455"/>
  <c r="GW455"/>
  <c r="GW360"/>
  <c r="GV360"/>
  <c r="GV466"/>
  <c r="GW466"/>
  <c r="GW120"/>
  <c r="GV120"/>
  <c r="GV368"/>
  <c r="GW368"/>
  <c r="GV312"/>
  <c r="GW312"/>
  <c r="GS427"/>
  <c r="GM427"/>
  <c r="GY427" s="1"/>
  <c r="HE427" s="1"/>
  <c r="GM125"/>
  <c r="GY125" s="1"/>
  <c r="HE125" s="1"/>
  <c r="GS125"/>
  <c r="GS278"/>
  <c r="GM278"/>
  <c r="GY278" s="1"/>
  <c r="HE278" s="1"/>
  <c r="GS299"/>
  <c r="GM299"/>
  <c r="GS195"/>
  <c r="GM195"/>
  <c r="GY195" s="1"/>
  <c r="HE195" s="1"/>
  <c r="GS338"/>
  <c r="GM338"/>
  <c r="GY338" s="1"/>
  <c r="HE338" s="1"/>
  <c r="GS228"/>
  <c r="GM228"/>
  <c r="GS238"/>
  <c r="GM238"/>
  <c r="GS275"/>
  <c r="GM275"/>
  <c r="GY275" s="1"/>
  <c r="HE275" s="1"/>
  <c r="GS523"/>
  <c r="GM523"/>
  <c r="GY523" s="1"/>
  <c r="HE523" s="1"/>
  <c r="GS302"/>
  <c r="GM302"/>
  <c r="GS92"/>
  <c r="GM92"/>
  <c r="GS42"/>
  <c r="GM42"/>
  <c r="GY42" s="1"/>
  <c r="HE42" s="1"/>
  <c r="GS306"/>
  <c r="GM306"/>
  <c r="GY306" s="1"/>
  <c r="HE306" s="1"/>
  <c r="GM153"/>
  <c r="GY153" s="1"/>
  <c r="HE153" s="1"/>
  <c r="GS153"/>
  <c r="GS266"/>
  <c r="GM266"/>
  <c r="GY266" s="1"/>
  <c r="HE266" s="1"/>
  <c r="GS477"/>
  <c r="GM477"/>
  <c r="GY477" s="1"/>
  <c r="HE477" s="1"/>
  <c r="GS320"/>
  <c r="GM320"/>
  <c r="GS199"/>
  <c r="GM199"/>
  <c r="GQ199" s="1"/>
  <c r="GS207"/>
  <c r="GM207"/>
  <c r="GQ207" s="1"/>
  <c r="GS554"/>
  <c r="GM554"/>
  <c r="GM69"/>
  <c r="GS69"/>
  <c r="GS378"/>
  <c r="GM378"/>
  <c r="GY378" s="1"/>
  <c r="HE378" s="1"/>
  <c r="GS287"/>
  <c r="GM287"/>
  <c r="GS168"/>
  <c r="GM168"/>
  <c r="GS350"/>
  <c r="GM350"/>
  <c r="GS75"/>
  <c r="GM75"/>
  <c r="GS106"/>
  <c r="GM106"/>
  <c r="GS300"/>
  <c r="GM300"/>
  <c r="GS568"/>
  <c r="GM568"/>
  <c r="GS342"/>
  <c r="GM342"/>
  <c r="GS62"/>
  <c r="GM62"/>
  <c r="GZ442"/>
  <c r="GP442"/>
  <c r="GR442" s="1"/>
  <c r="HK442" s="1"/>
  <c r="GZ530"/>
  <c r="GP530"/>
  <c r="GR530" s="1"/>
  <c r="HK530" s="1"/>
  <c r="GW534"/>
  <c r="GV534"/>
  <c r="GV489"/>
  <c r="GW489"/>
  <c r="GW380"/>
  <c r="GV380"/>
  <c r="GW322"/>
  <c r="GV322"/>
  <c r="GW197"/>
  <c r="GV197"/>
  <c r="GW583"/>
  <c r="GV583"/>
  <c r="GV537"/>
  <c r="GW537"/>
  <c r="GV457"/>
  <c r="GW457"/>
  <c r="GV128"/>
  <c r="GW128"/>
  <c r="GV31"/>
  <c r="GW31"/>
  <c r="GV543"/>
  <c r="GW543"/>
  <c r="GV498"/>
  <c r="GW498"/>
  <c r="GV464"/>
  <c r="GW464"/>
  <c r="GV333"/>
  <c r="GW333"/>
  <c r="GV219"/>
  <c r="GW219"/>
  <c r="GW182"/>
  <c r="GV182"/>
  <c r="GW481"/>
  <c r="GV481"/>
  <c r="GW284"/>
  <c r="GV284"/>
  <c r="GV453"/>
  <c r="GW453"/>
  <c r="GV220"/>
  <c r="GW220"/>
  <c r="GV367"/>
  <c r="GW367"/>
  <c r="GX367" s="1"/>
  <c r="HL367" s="1"/>
  <c r="GW446"/>
  <c r="GX446" s="1"/>
  <c r="MT446" s="1"/>
  <c r="MX446" s="1"/>
  <c r="GW100"/>
  <c r="GX100" s="1"/>
  <c r="GV358"/>
  <c r="GX358" s="1"/>
  <c r="GW215"/>
  <c r="GX215" s="1"/>
  <c r="HL215" s="1"/>
  <c r="GV547"/>
  <c r="GX547" s="1"/>
  <c r="HL547" s="1"/>
  <c r="GW561"/>
  <c r="GX561" s="1"/>
  <c r="HL561" s="1"/>
  <c r="GW162"/>
  <c r="GX162" s="1"/>
  <c r="GV319"/>
  <c r="GX319" s="1"/>
  <c r="HL319" s="1"/>
  <c r="GW504"/>
  <c r="GX504" s="1"/>
  <c r="HL504" s="1"/>
  <c r="GW141"/>
  <c r="GX141" s="1"/>
  <c r="HL141" s="1"/>
  <c r="GV94"/>
  <c r="GX94" s="1"/>
  <c r="GW337"/>
  <c r="GX337" s="1"/>
  <c r="HL337" s="1"/>
  <c r="GV511"/>
  <c r="GW511"/>
  <c r="GV488"/>
  <c r="GW488"/>
  <c r="GW570"/>
  <c r="GV570"/>
  <c r="GW491"/>
  <c r="GV491"/>
  <c r="GV404"/>
  <c r="GW404"/>
  <c r="GV344"/>
  <c r="GW344"/>
  <c r="GV325"/>
  <c r="GW325"/>
  <c r="GV91"/>
  <c r="GW91"/>
  <c r="GW572"/>
  <c r="GV572"/>
  <c r="GW291"/>
  <c r="GV291"/>
  <c r="GX291" s="1"/>
  <c r="HL291" s="1"/>
  <c r="GV247"/>
  <c r="GW247"/>
  <c r="GW110"/>
  <c r="GV110"/>
  <c r="GX110" s="1"/>
  <c r="HL110" s="1"/>
  <c r="GW371"/>
  <c r="GV371"/>
  <c r="GW484"/>
  <c r="GX484" s="1"/>
  <c r="GW551"/>
  <c r="GX551" s="1"/>
  <c r="HL551" s="1"/>
  <c r="GW98"/>
  <c r="GX98" s="1"/>
  <c r="HL98" s="1"/>
  <c r="GW544"/>
  <c r="GX544" s="1"/>
  <c r="GV424"/>
  <c r="GX424" s="1"/>
  <c r="GV259"/>
  <c r="GX259" s="1"/>
  <c r="HL259" s="1"/>
  <c r="GW389"/>
  <c r="GX389" s="1"/>
  <c r="HL389" s="1"/>
  <c r="GW397"/>
  <c r="GX397" s="1"/>
  <c r="HL397" s="1"/>
  <c r="GW431"/>
  <c r="GX431" s="1"/>
  <c r="GW425"/>
  <c r="GV86"/>
  <c r="GX86" s="1"/>
  <c r="GW202"/>
  <c r="GX202" s="1"/>
  <c r="HL202" s="1"/>
  <c r="GV179"/>
  <c r="GX179" s="1"/>
  <c r="GV48"/>
  <c r="GX48" s="1"/>
  <c r="GV118"/>
  <c r="GX118" s="1"/>
  <c r="HL118" s="1"/>
  <c r="GV142"/>
  <c r="GX142" s="1"/>
  <c r="GY273"/>
  <c r="GQ273"/>
  <c r="GR273" s="1"/>
  <c r="GW37"/>
  <c r="GV37"/>
  <c r="GZ439"/>
  <c r="GP439"/>
  <c r="GR439" s="1"/>
  <c r="HK439" s="1"/>
  <c r="GY433"/>
  <c r="GP433"/>
  <c r="GM105"/>
  <c r="GY105" s="1"/>
  <c r="HE105" s="1"/>
  <c r="GS105"/>
  <c r="GS260"/>
  <c r="GM260"/>
  <c r="GY260" s="1"/>
  <c r="HE260" s="1"/>
  <c r="GS147"/>
  <c r="GM147"/>
  <c r="GY147" s="1"/>
  <c r="HE147" s="1"/>
  <c r="GS46"/>
  <c r="GM46"/>
  <c r="GY46" s="1"/>
  <c r="HE46" s="1"/>
  <c r="GS396"/>
  <c r="GM396"/>
  <c r="GY396" s="1"/>
  <c r="HE396" s="1"/>
  <c r="GM61"/>
  <c r="GY61" s="1"/>
  <c r="HE61" s="1"/>
  <c r="GS61"/>
  <c r="GS471"/>
  <c r="GM471"/>
  <c r="GY471" s="1"/>
  <c r="HE471" s="1"/>
  <c r="GS388"/>
  <c r="GM388"/>
  <c r="GY388" s="1"/>
  <c r="HE388" s="1"/>
  <c r="GS353"/>
  <c r="GM353"/>
  <c r="GY353" s="1"/>
  <c r="HE353" s="1"/>
  <c r="GM149"/>
  <c r="GY149" s="1"/>
  <c r="HE149" s="1"/>
  <c r="GS149"/>
  <c r="GS569"/>
  <c r="GM569"/>
  <c r="GS361"/>
  <c r="GM361"/>
  <c r="GS65"/>
  <c r="GM65"/>
  <c r="GP65" s="1"/>
  <c r="GS203"/>
  <c r="GM203"/>
  <c r="GS83"/>
  <c r="GM83"/>
  <c r="GS175"/>
  <c r="GM175"/>
  <c r="GS548"/>
  <c r="GM548"/>
  <c r="GS24"/>
  <c r="GM24"/>
  <c r="GP24" s="1"/>
  <c r="GS365"/>
  <c r="GM365"/>
  <c r="GS382"/>
  <c r="GM382"/>
  <c r="GS362"/>
  <c r="GM362"/>
  <c r="GS264"/>
  <c r="GM264"/>
  <c r="GY264" s="1"/>
  <c r="HE264" s="1"/>
  <c r="GS232"/>
  <c r="GM232"/>
  <c r="GQ232" s="1"/>
  <c r="GS171"/>
  <c r="GM171"/>
  <c r="GS366"/>
  <c r="GM366"/>
  <c r="GS39"/>
  <c r="GM39"/>
  <c r="GS183"/>
  <c r="GM183"/>
  <c r="GS58"/>
  <c r="GM58"/>
  <c r="GY296"/>
  <c r="HC296" s="1"/>
  <c r="GP296"/>
  <c r="GR296" s="1"/>
  <c r="HA402"/>
  <c r="GQ402"/>
  <c r="GR402" s="1"/>
  <c r="GY446"/>
  <c r="GP446"/>
  <c r="GR446" s="1"/>
  <c r="GV272"/>
  <c r="GW272"/>
  <c r="GW499"/>
  <c r="GX499" s="1"/>
  <c r="HL499" s="1"/>
  <c r="GV33"/>
  <c r="GX33" s="1"/>
  <c r="HL33" s="1"/>
  <c r="GV414"/>
  <c r="GX414" s="1"/>
  <c r="GW509"/>
  <c r="GX509" s="1"/>
  <c r="HL509" s="1"/>
  <c r="GV160"/>
  <c r="GW160"/>
  <c r="GW159"/>
  <c r="GV159"/>
  <c r="GW494"/>
  <c r="GV494"/>
  <c r="GW335"/>
  <c r="GV335"/>
  <c r="GV549"/>
  <c r="GW549"/>
  <c r="GW496"/>
  <c r="GV496"/>
  <c r="GV273"/>
  <c r="GW273"/>
  <c r="GV103"/>
  <c r="GW103"/>
  <c r="GW74"/>
  <c r="GV74"/>
  <c r="GV563"/>
  <c r="GW563"/>
  <c r="GW213"/>
  <c r="GV213"/>
  <c r="GW113"/>
  <c r="GV113"/>
  <c r="GW538"/>
  <c r="GV538"/>
  <c r="GW483"/>
  <c r="GV483"/>
  <c r="GV324"/>
  <c r="GW324"/>
  <c r="GV95"/>
  <c r="GW95"/>
  <c r="GW22"/>
  <c r="GV22"/>
  <c r="GV262"/>
  <c r="GW262"/>
  <c r="GW329"/>
  <c r="GV329"/>
  <c r="GW174"/>
  <c r="GX174" s="1"/>
  <c r="GW84"/>
  <c r="GX84" s="1"/>
  <c r="MT84" s="1"/>
  <c r="MX84" s="1"/>
  <c r="GW492"/>
  <c r="GX492" s="1"/>
  <c r="GV532"/>
  <c r="GX532" s="1"/>
  <c r="HL532" s="1"/>
  <c r="GW158"/>
  <c r="GX158" s="1"/>
  <c r="HL158" s="1"/>
  <c r="GW436"/>
  <c r="GX436" s="1"/>
  <c r="MT436" s="1"/>
  <c r="MX436" s="1"/>
  <c r="GW170"/>
  <c r="GX170" s="1"/>
  <c r="HL170" s="1"/>
  <c r="GW432"/>
  <c r="GX432" s="1"/>
  <c r="HL432" s="1"/>
  <c r="GV285"/>
  <c r="GX285" s="1"/>
  <c r="GV254"/>
  <c r="GX254" s="1"/>
  <c r="HL254" s="1"/>
  <c r="GV226"/>
  <c r="GX226" s="1"/>
  <c r="GW454"/>
  <c r="GX454" s="1"/>
  <c r="HL454" s="1"/>
  <c r="GW130"/>
  <c r="GX130" s="1"/>
  <c r="HL130" s="1"/>
  <c r="GW294"/>
  <c r="GX294" s="1"/>
  <c r="GW144"/>
  <c r="GX144" s="1"/>
  <c r="HL144" s="1"/>
  <c r="GV439"/>
  <c r="GX439" s="1"/>
  <c r="HL439" s="1"/>
  <c r="GW20"/>
  <c r="GW497"/>
  <c r="GX497" s="1"/>
  <c r="HL497" s="1"/>
  <c r="GV88"/>
  <c r="GX88" s="1"/>
  <c r="HL88" s="1"/>
  <c r="GW237"/>
  <c r="GX237" s="1"/>
  <c r="GV194"/>
  <c r="GX194" s="1"/>
  <c r="GW510"/>
  <c r="GX510" s="1"/>
  <c r="HL510" s="1"/>
  <c r="GW411"/>
  <c r="GX411" s="1"/>
  <c r="GV43"/>
  <c r="GX43" s="1"/>
  <c r="HL43" s="1"/>
  <c r="GV108"/>
  <c r="GX108" s="1"/>
  <c r="GW539"/>
  <c r="GV539"/>
  <c r="GW493"/>
  <c r="GV493"/>
  <c r="GV240"/>
  <c r="GW240"/>
  <c r="GV90"/>
  <c r="GW90"/>
  <c r="GW66"/>
  <c r="GV66"/>
  <c r="GV507"/>
  <c r="GW507"/>
  <c r="GV444"/>
  <c r="GW444"/>
  <c r="GW70"/>
  <c r="GV70"/>
  <c r="GV515"/>
  <c r="GW515"/>
  <c r="GW480"/>
  <c r="GV480"/>
  <c r="GW231"/>
  <c r="GV231"/>
  <c r="GV187"/>
  <c r="GW187"/>
  <c r="GW111"/>
  <c r="GV111"/>
  <c r="GV579"/>
  <c r="GW579"/>
  <c r="GV156"/>
  <c r="GW156"/>
  <c r="GV50"/>
  <c r="GW50"/>
  <c r="GW395"/>
  <c r="GV395"/>
  <c r="GW229"/>
  <c r="GV229"/>
  <c r="GW355"/>
  <c r="GV355"/>
  <c r="GS271"/>
  <c r="GM271"/>
  <c r="GY271" s="1"/>
  <c r="HE271" s="1"/>
  <c r="HH271" s="1"/>
  <c r="GO588"/>
  <c r="GS132"/>
  <c r="GM132"/>
  <c r="GY132" s="1"/>
  <c r="HE132" s="1"/>
  <c r="GS38"/>
  <c r="GM38"/>
  <c r="GY38" s="1"/>
  <c r="HE38" s="1"/>
  <c r="GS400"/>
  <c r="GM400"/>
  <c r="GY400" s="1"/>
  <c r="HE400" s="1"/>
  <c r="GR389"/>
  <c r="HK389" s="1"/>
  <c r="GS349"/>
  <c r="GM349"/>
  <c r="GY349" s="1"/>
  <c r="HE349" s="1"/>
  <c r="GS500"/>
  <c r="GM500"/>
  <c r="GY500" s="1"/>
  <c r="HE500" s="1"/>
  <c r="GS136"/>
  <c r="GM136"/>
  <c r="GY136" s="1"/>
  <c r="HE136" s="1"/>
  <c r="GS143"/>
  <c r="GM143"/>
  <c r="GY143" s="1"/>
  <c r="HE143" s="1"/>
  <c r="GS354"/>
  <c r="GM354"/>
  <c r="GY354" s="1"/>
  <c r="HE354" s="1"/>
  <c r="GS245"/>
  <c r="GM245"/>
  <c r="GY245" s="1"/>
  <c r="HE245" s="1"/>
  <c r="GS552"/>
  <c r="GM552"/>
  <c r="GY552" s="1"/>
  <c r="HE552" s="1"/>
  <c r="GS295"/>
  <c r="GM295"/>
  <c r="GY295" s="1"/>
  <c r="HE295" s="1"/>
  <c r="HI295" s="1"/>
  <c r="GS208"/>
  <c r="GM208"/>
  <c r="GS501"/>
  <c r="GM501"/>
  <c r="GS478"/>
  <c r="GM478"/>
  <c r="GS96"/>
  <c r="GM96"/>
  <c r="GP96" s="1"/>
  <c r="GS357"/>
  <c r="GM357"/>
  <c r="GS340"/>
  <c r="GM340"/>
  <c r="GS127"/>
  <c r="GM127"/>
  <c r="GS307"/>
  <c r="GM307"/>
  <c r="GQ307" s="1"/>
  <c r="GS434"/>
  <c r="GM434"/>
  <c r="GS112"/>
  <c r="GM112"/>
  <c r="GQ112" s="1"/>
  <c r="GS463"/>
  <c r="GM463"/>
  <c r="GS375"/>
  <c r="GM375"/>
  <c r="GS256"/>
  <c r="GM256"/>
  <c r="GS479"/>
  <c r="GM479"/>
  <c r="GS204"/>
  <c r="GM204"/>
  <c r="GS80"/>
  <c r="GM80"/>
  <c r="GM25"/>
  <c r="GS25"/>
  <c r="GS341"/>
  <c r="GM341"/>
  <c r="HA418"/>
  <c r="GQ418"/>
  <c r="GR418" s="1"/>
  <c r="GW152"/>
  <c r="GV152"/>
  <c r="GX152" s="1"/>
  <c r="MT152" s="1"/>
  <c r="MX152" s="1"/>
  <c r="GV567"/>
  <c r="GW567"/>
  <c r="GW288"/>
  <c r="GV288"/>
  <c r="GX288" s="1"/>
  <c r="HL288" s="1"/>
  <c r="GV460"/>
  <c r="GW460"/>
  <c r="GV476"/>
  <c r="GW476"/>
  <c r="GW429"/>
  <c r="GV429"/>
  <c r="GW293"/>
  <c r="GV293"/>
  <c r="GX293" s="1"/>
  <c r="HL293" s="1"/>
  <c r="GV296"/>
  <c r="GW296"/>
  <c r="GW558"/>
  <c r="GV558"/>
  <c r="GX558" s="1"/>
  <c r="HL558" s="1"/>
  <c r="GW521"/>
  <c r="GV521"/>
  <c r="GV211"/>
  <c r="GW211"/>
  <c r="GW67"/>
  <c r="GV67"/>
  <c r="GW252"/>
  <c r="GV252"/>
  <c r="GX252" s="1"/>
  <c r="HL252" s="1"/>
  <c r="GW313"/>
  <c r="GV313"/>
  <c r="GW410"/>
  <c r="GX410" s="1"/>
  <c r="GW514"/>
  <c r="GX514" s="1"/>
  <c r="HL514" s="1"/>
  <c r="GW516"/>
  <c r="GX516" s="1"/>
  <c r="MT516" s="1"/>
  <c r="MX516" s="1"/>
  <c r="NJ516" s="1"/>
  <c r="GV205"/>
  <c r="GX205" s="1"/>
  <c r="HL205" s="1"/>
  <c r="GV345"/>
  <c r="GX345" s="1"/>
  <c r="GV428"/>
  <c r="GW428"/>
  <c r="GW399"/>
  <c r="GV399"/>
  <c r="GW330"/>
  <c r="GV330"/>
  <c r="GW224"/>
  <c r="GV224"/>
  <c r="GW230"/>
  <c r="GV230"/>
  <c r="GW26"/>
  <c r="GV26"/>
  <c r="GV473"/>
  <c r="GW473"/>
  <c r="GW348"/>
  <c r="GV348"/>
  <c r="GV576"/>
  <c r="GW576"/>
  <c r="GW525"/>
  <c r="GV525"/>
  <c r="GV485"/>
  <c r="GW485"/>
  <c r="GW255"/>
  <c r="GV255"/>
  <c r="GW150"/>
  <c r="GV150"/>
  <c r="GW63"/>
  <c r="GV63"/>
  <c r="GV559"/>
  <c r="GW559"/>
  <c r="GW495"/>
  <c r="GV495"/>
  <c r="GV212"/>
  <c r="GW212"/>
  <c r="GV363"/>
  <c r="GX363" s="1"/>
  <c r="HL363" s="1"/>
  <c r="GW317"/>
  <c r="GX317" s="1"/>
  <c r="GW277"/>
  <c r="GX277" s="1"/>
  <c r="HL277" s="1"/>
  <c r="GW443"/>
  <c r="GX443" s="1"/>
  <c r="MT443" s="1"/>
  <c r="MX443" s="1"/>
  <c r="NJ443" s="1"/>
  <c r="GW184"/>
  <c r="GX184" s="1"/>
  <c r="MT184" s="1"/>
  <c r="MX184" s="1"/>
  <c r="GV281"/>
  <c r="GX281" s="1"/>
  <c r="GN588"/>
  <c r="GY520"/>
  <c r="GP520"/>
  <c r="GR520" s="1"/>
  <c r="GY369"/>
  <c r="GP369"/>
  <c r="GR369" s="1"/>
  <c r="GY432"/>
  <c r="HC432" s="1"/>
  <c r="GP432"/>
  <c r="GR432" s="1"/>
  <c r="GW165"/>
  <c r="GV165"/>
  <c r="GZ565"/>
  <c r="GP565"/>
  <c r="GR565" s="1"/>
  <c r="HA372"/>
  <c r="GQ372"/>
  <c r="GR372" s="1"/>
  <c r="GW109"/>
  <c r="GV109"/>
  <c r="MT55"/>
  <c r="MX55" s="1"/>
  <c r="HL55"/>
  <c r="HL51"/>
  <c r="MT51"/>
  <c r="MX51" s="1"/>
  <c r="MT407"/>
  <c r="MX407" s="1"/>
  <c r="HL407"/>
  <c r="GP400"/>
  <c r="GX276"/>
  <c r="HL276" s="1"/>
  <c r="GP185"/>
  <c r="GR185" s="1"/>
  <c r="HK185" s="1"/>
  <c r="GX380"/>
  <c r="GX146"/>
  <c r="HL146" s="1"/>
  <c r="GX502"/>
  <c r="HL502" s="1"/>
  <c r="GX399"/>
  <c r="HL399" s="1"/>
  <c r="GX176"/>
  <c r="GX413"/>
  <c r="GP180"/>
  <c r="GR180" s="1"/>
  <c r="GX133"/>
  <c r="HL133" s="1"/>
  <c r="GX172"/>
  <c r="GP452"/>
  <c r="GR452" s="1"/>
  <c r="GQ133"/>
  <c r="GR133" s="1"/>
  <c r="GX71"/>
  <c r="GX178"/>
  <c r="GP82"/>
  <c r="GR82" s="1"/>
  <c r="NA380"/>
  <c r="NE241"/>
  <c r="GR423"/>
  <c r="MS423" s="1"/>
  <c r="MW423" s="1"/>
  <c r="GP478"/>
  <c r="NG33"/>
  <c r="NC33" s="1"/>
  <c r="GR531"/>
  <c r="GQ501"/>
  <c r="GR196"/>
  <c r="MS196" s="1"/>
  <c r="MW196" s="1"/>
  <c r="NI196" s="1"/>
  <c r="GP357"/>
  <c r="NE130"/>
  <c r="NA130" s="1"/>
  <c r="NE343"/>
  <c r="NA343" s="1"/>
  <c r="NG237"/>
  <c r="NC237" s="1"/>
  <c r="NA237"/>
  <c r="NE423"/>
  <c r="NE468"/>
  <c r="NA468" s="1"/>
  <c r="NE379"/>
  <c r="NA21"/>
  <c r="NG21"/>
  <c r="NC21" s="1"/>
  <c r="NA197"/>
  <c r="NG197"/>
  <c r="NC197" s="1"/>
  <c r="NG317"/>
  <c r="NA317"/>
  <c r="NG150"/>
  <c r="NC150" s="1"/>
  <c r="NA453"/>
  <c r="NG246"/>
  <c r="NC246" s="1"/>
  <c r="NE372"/>
  <c r="NG372" s="1"/>
  <c r="NE275"/>
  <c r="NA275" s="1"/>
  <c r="NF458"/>
  <c r="NB458" s="1"/>
  <c r="NE401"/>
  <c r="NE35"/>
  <c r="GR332"/>
  <c r="MS332" s="1"/>
  <c r="MW332" s="1"/>
  <c r="NI332" s="1"/>
  <c r="NG543"/>
  <c r="NG298"/>
  <c r="NC298" s="1"/>
  <c r="NG291"/>
  <c r="NE400"/>
  <c r="NA400" s="1"/>
  <c r="NA77"/>
  <c r="NG469"/>
  <c r="NA291"/>
  <c r="NE174"/>
  <c r="NF174" s="1"/>
  <c r="NB174" s="1"/>
  <c r="NA578"/>
  <c r="NG162"/>
  <c r="NE414"/>
  <c r="NG414" s="1"/>
  <c r="NG247"/>
  <c r="GR259"/>
  <c r="HK259" s="1"/>
  <c r="NG470"/>
  <c r="NC470" s="1"/>
  <c r="NA558"/>
  <c r="NE569"/>
  <c r="NE314"/>
  <c r="NG314" s="1"/>
  <c r="NF483"/>
  <c r="NB483" s="1"/>
  <c r="NA483"/>
  <c r="GR322"/>
  <c r="HK322" s="1"/>
  <c r="NF82"/>
  <c r="NB82" s="1"/>
  <c r="NG568"/>
  <c r="NF543"/>
  <c r="NB543" s="1"/>
  <c r="NF182"/>
  <c r="NB182" s="1"/>
  <c r="NG336"/>
  <c r="NE107"/>
  <c r="NE68"/>
  <c r="NG68" s="1"/>
  <c r="NF461"/>
  <c r="NB461" s="1"/>
  <c r="NA34"/>
  <c r="NG182"/>
  <c r="NE131"/>
  <c r="NG131" s="1"/>
  <c r="NC131" s="1"/>
  <c r="GP477"/>
  <c r="NG461"/>
  <c r="NA232"/>
  <c r="NE146"/>
  <c r="GR26"/>
  <c r="HK26" s="1"/>
  <c r="NG429"/>
  <c r="NG403"/>
  <c r="NC403" s="1"/>
  <c r="NA585"/>
  <c r="GP302"/>
  <c r="NG119"/>
  <c r="NC119" s="1"/>
  <c r="NF585"/>
  <c r="NB585" s="1"/>
  <c r="NA217"/>
  <c r="NA351"/>
  <c r="NG491"/>
  <c r="NA491"/>
  <c r="NG148"/>
  <c r="NA148"/>
  <c r="NG483"/>
  <c r="NA89"/>
  <c r="NF317"/>
  <c r="NB317" s="1"/>
  <c r="NA531"/>
  <c r="NE422"/>
  <c r="GR539"/>
  <c r="GR89"/>
  <c r="HK89" s="1"/>
  <c r="GR163"/>
  <c r="MS163" s="1"/>
  <c r="MW163" s="1"/>
  <c r="GR315"/>
  <c r="MS315" s="1"/>
  <c r="MW315" s="1"/>
  <c r="NI315" s="1"/>
  <c r="NF558"/>
  <c r="NB558" s="1"/>
  <c r="NF496"/>
  <c r="NB496" s="1"/>
  <c r="NF316"/>
  <c r="NB316" s="1"/>
  <c r="NG563"/>
  <c r="HL107"/>
  <c r="GP132"/>
  <c r="GR188"/>
  <c r="HK188" s="1"/>
  <c r="GQ155"/>
  <c r="NA200"/>
  <c r="NG200"/>
  <c r="NC200" s="1"/>
  <c r="NG39"/>
  <c r="NC39" s="1"/>
  <c r="NA39"/>
  <c r="NG221"/>
  <c r="NC221" s="1"/>
  <c r="NA187"/>
  <c r="NE193"/>
  <c r="NF193" s="1"/>
  <c r="NB193" s="1"/>
  <c r="NE154"/>
  <c r="NA328"/>
  <c r="NG328"/>
  <c r="NC328" s="1"/>
  <c r="NF241"/>
  <c r="NB241" s="1"/>
  <c r="NA241"/>
  <c r="NG241"/>
  <c r="NA47"/>
  <c r="NG47"/>
  <c r="NC47" s="1"/>
  <c r="NG58"/>
  <c r="NC58" s="1"/>
  <c r="NA58"/>
  <c r="NG169"/>
  <c r="NC169" s="1"/>
  <c r="NA169"/>
  <c r="NG25"/>
  <c r="NC25" s="1"/>
  <c r="NA25"/>
  <c r="NA85"/>
  <c r="NG85"/>
  <c r="NC85" s="1"/>
  <c r="NG92"/>
  <c r="NC92" s="1"/>
  <c r="NA92"/>
  <c r="GR145"/>
  <c r="MS145" s="1"/>
  <c r="MW145" s="1"/>
  <c r="NI145" s="1"/>
  <c r="NF148"/>
  <c r="NB148" s="1"/>
  <c r="GR64"/>
  <c r="HK64" s="1"/>
  <c r="NF247"/>
  <c r="NB247" s="1"/>
  <c r="NF360"/>
  <c r="NB360" s="1"/>
  <c r="GR261"/>
  <c r="HK261" s="1"/>
  <c r="GR103"/>
  <c r="HK103" s="1"/>
  <c r="GR281"/>
  <c r="NG229"/>
  <c r="NC229" s="1"/>
  <c r="NG388"/>
  <c r="NC388" s="1"/>
  <c r="NG142"/>
  <c r="NC142" s="1"/>
  <c r="NG360"/>
  <c r="NF380"/>
  <c r="NB380" s="1"/>
  <c r="NF187"/>
  <c r="NB187" s="1"/>
  <c r="NF31"/>
  <c r="NB31" s="1"/>
  <c r="NA336"/>
  <c r="NG363"/>
  <c r="NC363" s="1"/>
  <c r="GP336"/>
  <c r="GR130"/>
  <c r="MS130" s="1"/>
  <c r="MW130" s="1"/>
  <c r="NI130" s="1"/>
  <c r="GR192"/>
  <c r="GR397"/>
  <c r="GR376"/>
  <c r="MS376" s="1"/>
  <c r="MW376" s="1"/>
  <c r="NI376" s="1"/>
  <c r="NE167"/>
  <c r="NE261"/>
  <c r="NA261" s="1"/>
  <c r="NF512"/>
  <c r="NB512" s="1"/>
  <c r="NA512"/>
  <c r="NG512"/>
  <c r="NG532"/>
  <c r="NC532" s="1"/>
  <c r="NA532"/>
  <c r="NF414"/>
  <c r="NB414" s="1"/>
  <c r="NA62"/>
  <c r="NG62"/>
  <c r="NC62" s="1"/>
  <c r="GQ354"/>
  <c r="GQ116"/>
  <c r="GR209"/>
  <c r="MS209" s="1"/>
  <c r="MW209" s="1"/>
  <c r="NI209" s="1"/>
  <c r="NO132"/>
  <c r="NE132" s="1"/>
  <c r="NA30"/>
  <c r="NG30"/>
  <c r="NC30" s="1"/>
  <c r="GR268"/>
  <c r="HK268" s="1"/>
  <c r="GR160"/>
  <c r="GP275"/>
  <c r="NA325"/>
  <c r="NG325"/>
  <c r="NC325" s="1"/>
  <c r="GR148"/>
  <c r="GR292"/>
  <c r="MS292" s="1"/>
  <c r="MW292" s="1"/>
  <c r="NI292" s="1"/>
  <c r="NG548"/>
  <c r="NC548" s="1"/>
  <c r="NA548"/>
  <c r="NA278"/>
  <c r="NG278"/>
  <c r="NC278" s="1"/>
  <c r="NG268"/>
  <c r="NC268" s="1"/>
  <c r="NA268"/>
  <c r="NG216"/>
  <c r="NF216"/>
  <c r="NB216" s="1"/>
  <c r="NA134"/>
  <c r="NG134"/>
  <c r="NC134" s="1"/>
  <c r="GR558"/>
  <c r="GR459"/>
  <c r="HK459" s="1"/>
  <c r="GR162"/>
  <c r="MS162" s="1"/>
  <c r="MW162" s="1"/>
  <c r="NI162" s="1"/>
  <c r="NA389"/>
  <c r="NA215"/>
  <c r="NF491"/>
  <c r="NB491" s="1"/>
  <c r="NA118"/>
  <c r="NA225"/>
  <c r="NG174"/>
  <c r="NF469"/>
  <c r="NB469" s="1"/>
  <c r="GQ400"/>
  <c r="GR400" s="1"/>
  <c r="NG393"/>
  <c r="NC393" s="1"/>
  <c r="NF77"/>
  <c r="NB77" s="1"/>
  <c r="NA162"/>
  <c r="NA228"/>
  <c r="NA209"/>
  <c r="NE392"/>
  <c r="NE427"/>
  <c r="NE416"/>
  <c r="NG416" s="1"/>
  <c r="NE260"/>
  <c r="NF260" s="1"/>
  <c r="NB260" s="1"/>
  <c r="NE163"/>
  <c r="NE445"/>
  <c r="NE431"/>
  <c r="NE172"/>
  <c r="NA498"/>
  <c r="NG498"/>
  <c r="NC498" s="1"/>
  <c r="NG454"/>
  <c r="NF454"/>
  <c r="NB454" s="1"/>
  <c r="NA454"/>
  <c r="GR555"/>
  <c r="HK555" s="1"/>
  <c r="GR214"/>
  <c r="HK214" s="1"/>
  <c r="GR43"/>
  <c r="GR486"/>
  <c r="HK486" s="1"/>
  <c r="GR462"/>
  <c r="HK462" s="1"/>
  <c r="GR318"/>
  <c r="NA170"/>
  <c r="NA222"/>
  <c r="NF568"/>
  <c r="NB568" s="1"/>
  <c r="NA216"/>
  <c r="NF261"/>
  <c r="NB261" s="1"/>
  <c r="NG490"/>
  <c r="NG378"/>
  <c r="NA547"/>
  <c r="NA496"/>
  <c r="NA316"/>
  <c r="NA68"/>
  <c r="NG351"/>
  <c r="GR470"/>
  <c r="MS470" s="1"/>
  <c r="MW470" s="1"/>
  <c r="NI470" s="1"/>
  <c r="GR272"/>
  <c r="MS272" s="1"/>
  <c r="MW272" s="1"/>
  <c r="NI272" s="1"/>
  <c r="GR293"/>
  <c r="MS293" s="1"/>
  <c r="MW293" s="1"/>
  <c r="NI293" s="1"/>
  <c r="GR308"/>
  <c r="HK308" s="1"/>
  <c r="GQ552"/>
  <c r="GR430"/>
  <c r="HK430" s="1"/>
  <c r="GR364"/>
  <c r="NG261"/>
  <c r="NA490"/>
  <c r="NG575"/>
  <c r="NC575" s="1"/>
  <c r="NA378"/>
  <c r="NA563"/>
  <c r="NG112"/>
  <c r="NC112" s="1"/>
  <c r="NE355"/>
  <c r="NG355" s="1"/>
  <c r="NE271"/>
  <c r="GP552"/>
  <c r="GR393"/>
  <c r="HK393" s="1"/>
  <c r="GR371"/>
  <c r="HK371" s="1"/>
  <c r="NE561"/>
  <c r="NF561" s="1"/>
  <c r="NB561" s="1"/>
  <c r="GR123"/>
  <c r="HK123" s="1"/>
  <c r="NE386"/>
  <c r="NA386" s="1"/>
  <c r="NA233"/>
  <c r="GR227"/>
  <c r="NA420"/>
  <c r="NJ308"/>
  <c r="NG572"/>
  <c r="NA211"/>
  <c r="GR465"/>
  <c r="HK465" s="1"/>
  <c r="GP362"/>
  <c r="NA337"/>
  <c r="NA551"/>
  <c r="NG210"/>
  <c r="NC210" s="1"/>
  <c r="NA376"/>
  <c r="NE124"/>
  <c r="NA124" s="1"/>
  <c r="NE535"/>
  <c r="NA535" s="1"/>
  <c r="NE129"/>
  <c r="NF129" s="1"/>
  <c r="NB129" s="1"/>
  <c r="NG100"/>
  <c r="NA100"/>
  <c r="NA372"/>
  <c r="NG297"/>
  <c r="NC297" s="1"/>
  <c r="NG135"/>
  <c r="NC135" s="1"/>
  <c r="NA135"/>
  <c r="NA218"/>
  <c r="NG218"/>
  <c r="NC218" s="1"/>
  <c r="NF224"/>
  <c r="NB224" s="1"/>
  <c r="NA449"/>
  <c r="NA115"/>
  <c r="GR60"/>
  <c r="HK60" s="1"/>
  <c r="NG556"/>
  <c r="NG474"/>
  <c r="HL420"/>
  <c r="MT420"/>
  <c r="MX420" s="1"/>
  <c r="HL237"/>
  <c r="HL23"/>
  <c r="HK582"/>
  <c r="MS582"/>
  <c r="MW582" s="1"/>
  <c r="NI582" s="1"/>
  <c r="HK102"/>
  <c r="MS102"/>
  <c r="MW102" s="1"/>
  <c r="NI102" s="1"/>
  <c r="HK558"/>
  <c r="MS558"/>
  <c r="MW558" s="1"/>
  <c r="NI558" s="1"/>
  <c r="HK384"/>
  <c r="MS384"/>
  <c r="MW384" s="1"/>
  <c r="NI384" s="1"/>
  <c r="HK339"/>
  <c r="MS339"/>
  <c r="MW339" s="1"/>
  <c r="NI339" s="1"/>
  <c r="HL217"/>
  <c r="HK152"/>
  <c r="MS152"/>
  <c r="MW152" s="1"/>
  <c r="NI152" s="1"/>
  <c r="HK539"/>
  <c r="MS539"/>
  <c r="MW539" s="1"/>
  <c r="NI539" s="1"/>
  <c r="HL520"/>
  <c r="MT520"/>
  <c r="MX520" s="1"/>
  <c r="NJ520" s="1"/>
  <c r="HK115"/>
  <c r="MS115"/>
  <c r="MW115" s="1"/>
  <c r="NI115" s="1"/>
  <c r="HK579"/>
  <c r="MS579"/>
  <c r="MW579" s="1"/>
  <c r="NI579" s="1"/>
  <c r="HL359"/>
  <c r="HL77"/>
  <c r="MT77"/>
  <c r="MX77" s="1"/>
  <c r="HK580"/>
  <c r="MS580"/>
  <c r="MW580" s="1"/>
  <c r="NI580" s="1"/>
  <c r="HL416"/>
  <c r="MT416"/>
  <c r="MX416" s="1"/>
  <c r="HL209"/>
  <c r="HK87"/>
  <c r="MS87"/>
  <c r="MW87" s="1"/>
  <c r="NI87" s="1"/>
  <c r="HK50"/>
  <c r="MS50"/>
  <c r="MW50" s="1"/>
  <c r="NI50" s="1"/>
  <c r="HL445"/>
  <c r="MT445"/>
  <c r="MX445" s="1"/>
  <c r="HK426"/>
  <c r="MS426"/>
  <c r="MW426" s="1"/>
  <c r="NI426" s="1"/>
  <c r="HL390"/>
  <c r="MS268"/>
  <c r="MW268" s="1"/>
  <c r="NI268" s="1"/>
  <c r="HL303"/>
  <c r="HL251"/>
  <c r="MT251"/>
  <c r="MX251" s="1"/>
  <c r="MT254"/>
  <c r="MX254" s="1"/>
  <c r="HK93"/>
  <c r="MS93"/>
  <c r="MW93" s="1"/>
  <c r="NI93" s="1"/>
  <c r="HK79"/>
  <c r="MS79"/>
  <c r="MW79" s="1"/>
  <c r="NI79" s="1"/>
  <c r="HK66"/>
  <c r="MS66"/>
  <c r="MW66" s="1"/>
  <c r="NI66" s="1"/>
  <c r="HK118"/>
  <c r="MS118"/>
  <c r="MW118" s="1"/>
  <c r="NI118" s="1"/>
  <c r="HK298"/>
  <c r="MS298"/>
  <c r="MW298" s="1"/>
  <c r="NI298" s="1"/>
  <c r="HL244"/>
  <c r="MT244"/>
  <c r="MX244" s="1"/>
  <c r="MS261"/>
  <c r="MW261" s="1"/>
  <c r="NI261" s="1"/>
  <c r="MH588"/>
  <c r="HK327"/>
  <c r="MS327"/>
  <c r="MW327" s="1"/>
  <c r="NI327" s="1"/>
  <c r="HL174"/>
  <c r="MT174"/>
  <c r="MX174" s="1"/>
  <c r="HK179"/>
  <c r="MS179"/>
  <c r="MW179" s="1"/>
  <c r="NI179" s="1"/>
  <c r="HK126"/>
  <c r="HL506"/>
  <c r="MT506"/>
  <c r="MX506" s="1"/>
  <c r="NJ506" s="1"/>
  <c r="HL470"/>
  <c r="HK531"/>
  <c r="MS531"/>
  <c r="MW531" s="1"/>
  <c r="NI531" s="1"/>
  <c r="HK255"/>
  <c r="MS255"/>
  <c r="MW255" s="1"/>
  <c r="NI255" s="1"/>
  <c r="HK257"/>
  <c r="MS257"/>
  <c r="MW257" s="1"/>
  <c r="NI257" s="1"/>
  <c r="HK211"/>
  <c r="MS211"/>
  <c r="MW211" s="1"/>
  <c r="NI211" s="1"/>
  <c r="HL89"/>
  <c r="HK346"/>
  <c r="MS346"/>
  <c r="MW346" s="1"/>
  <c r="HK41"/>
  <c r="MS41"/>
  <c r="MW41" s="1"/>
  <c r="NI41" s="1"/>
  <c r="HL386"/>
  <c r="MT386"/>
  <c r="MX386" s="1"/>
  <c r="HL292"/>
  <c r="HK312"/>
  <c r="MS312"/>
  <c r="MW312" s="1"/>
  <c r="NI312" s="1"/>
  <c r="HL79"/>
  <c r="HL421"/>
  <c r="MT421"/>
  <c r="MX421" s="1"/>
  <c r="GR460"/>
  <c r="HL328"/>
  <c r="HL235"/>
  <c r="HK160"/>
  <c r="MS160"/>
  <c r="MW160" s="1"/>
  <c r="NI160" s="1"/>
  <c r="GR408"/>
  <c r="HL449"/>
  <c r="MT449"/>
  <c r="MX449" s="1"/>
  <c r="NJ449" s="1"/>
  <c r="HL135"/>
  <c r="MS519"/>
  <c r="MW519" s="1"/>
  <c r="NI519" s="1"/>
  <c r="HL435"/>
  <c r="MT435"/>
  <c r="MX435" s="1"/>
  <c r="HK148"/>
  <c r="MS148"/>
  <c r="MW148" s="1"/>
  <c r="NI148" s="1"/>
  <c r="HL526"/>
  <c r="HL440"/>
  <c r="MT440"/>
  <c r="MX440" s="1"/>
  <c r="NJ440" s="1"/>
  <c r="HL356"/>
  <c r="HL84"/>
  <c r="HL474"/>
  <c r="MT474"/>
  <c r="MX474" s="1"/>
  <c r="NJ474" s="1"/>
  <c r="HL265"/>
  <c r="MT265"/>
  <c r="MX265" s="1"/>
  <c r="HL60"/>
  <c r="HL575"/>
  <c r="HL553"/>
  <c r="MT553"/>
  <c r="MX553" s="1"/>
  <c r="HK209"/>
  <c r="HL186"/>
  <c r="MT186"/>
  <c r="MX186" s="1"/>
  <c r="HL85"/>
  <c r="HL555"/>
  <c r="MT555"/>
  <c r="MX555" s="1"/>
  <c r="HL456"/>
  <c r="MT456"/>
  <c r="MX456" s="1"/>
  <c r="NF519"/>
  <c r="NB519" s="1"/>
  <c r="HL241"/>
  <c r="MT241"/>
  <c r="MX241" s="1"/>
  <c r="NJ241" s="1"/>
  <c r="HL163"/>
  <c r="HK142"/>
  <c r="MS142"/>
  <c r="MW142" s="1"/>
  <c r="NI142" s="1"/>
  <c r="HK515"/>
  <c r="MS515"/>
  <c r="MW515" s="1"/>
  <c r="NI515" s="1"/>
  <c r="HK516"/>
  <c r="MS516"/>
  <c r="MW516" s="1"/>
  <c r="NI516" s="1"/>
  <c r="HK506"/>
  <c r="MS506"/>
  <c r="MW506" s="1"/>
  <c r="NI506" s="1"/>
  <c r="HK490"/>
  <c r="MS490"/>
  <c r="MW490" s="1"/>
  <c r="NI490" s="1"/>
  <c r="HK470"/>
  <c r="HK290"/>
  <c r="MS290"/>
  <c r="MW290" s="1"/>
  <c r="NI290" s="1"/>
  <c r="HL249"/>
  <c r="HL32"/>
  <c r="HK538"/>
  <c r="MS538"/>
  <c r="MW538" s="1"/>
  <c r="NI538" s="1"/>
  <c r="HK457"/>
  <c r="MS457"/>
  <c r="MW457" s="1"/>
  <c r="NI457" s="1"/>
  <c r="HK291"/>
  <c r="MS291"/>
  <c r="MW291" s="1"/>
  <c r="NI291" s="1"/>
  <c r="HK305"/>
  <c r="MS305"/>
  <c r="MW305" s="1"/>
  <c r="NI305" s="1"/>
  <c r="HK90"/>
  <c r="MS90"/>
  <c r="MW90" s="1"/>
  <c r="NI90" s="1"/>
  <c r="HK464"/>
  <c r="MS464"/>
  <c r="MW464" s="1"/>
  <c r="NI464" s="1"/>
  <c r="HL64"/>
  <c r="HK532"/>
  <c r="MS532"/>
  <c r="MW532" s="1"/>
  <c r="NI532" s="1"/>
  <c r="HL392"/>
  <c r="HK288"/>
  <c r="MS288"/>
  <c r="MW288" s="1"/>
  <c r="NI288" s="1"/>
  <c r="HL221"/>
  <c r="HK122"/>
  <c r="MS122"/>
  <c r="MW122" s="1"/>
  <c r="NI122" s="1"/>
  <c r="MT137"/>
  <c r="MX137" s="1"/>
  <c r="HK293"/>
  <c r="HL285"/>
  <c r="HK405"/>
  <c r="MS405"/>
  <c r="MW405" s="1"/>
  <c r="NI405" s="1"/>
  <c r="HK319"/>
  <c r="MS319"/>
  <c r="MW319" s="1"/>
  <c r="NI319" s="1"/>
  <c r="HK99"/>
  <c r="MS99"/>
  <c r="MW99" s="1"/>
  <c r="NI99" s="1"/>
  <c r="HL433"/>
  <c r="HK394"/>
  <c r="MS394"/>
  <c r="MW394" s="1"/>
  <c r="NI394" s="1"/>
  <c r="HL269"/>
  <c r="HL566"/>
  <c r="MT566"/>
  <c r="MX566" s="1"/>
  <c r="HK397"/>
  <c r="MS397"/>
  <c r="MW397" s="1"/>
  <c r="NI397" s="1"/>
  <c r="HK493"/>
  <c r="MS493"/>
  <c r="MW493" s="1"/>
  <c r="NI493" s="1"/>
  <c r="HK227"/>
  <c r="MS227"/>
  <c r="MW227" s="1"/>
  <c r="NI227" s="1"/>
  <c r="HL188"/>
  <c r="MT188"/>
  <c r="MX188" s="1"/>
  <c r="HL142"/>
  <c r="HL373"/>
  <c r="MT373"/>
  <c r="MX373" s="1"/>
  <c r="HL323"/>
  <c r="HL423"/>
  <c r="MT423"/>
  <c r="MX423" s="1"/>
  <c r="HK467"/>
  <c r="MS467"/>
  <c r="MW467" s="1"/>
  <c r="NI467" s="1"/>
  <c r="MT454"/>
  <c r="MX454" s="1"/>
  <c r="HL531"/>
  <c r="HK364"/>
  <c r="MS364"/>
  <c r="MW364" s="1"/>
  <c r="NI364" s="1"/>
  <c r="HK317"/>
  <c r="HL206"/>
  <c r="HL446"/>
  <c r="HL346"/>
  <c r="MT346"/>
  <c r="MX346" s="1"/>
  <c r="HL185"/>
  <c r="HK468"/>
  <c r="MS468"/>
  <c r="MW468" s="1"/>
  <c r="HK263"/>
  <c r="MS263"/>
  <c r="MW263" s="1"/>
  <c r="NI263" s="1"/>
  <c r="HL82"/>
  <c r="MT82"/>
  <c r="MX82" s="1"/>
  <c r="NJ82" s="1"/>
  <c r="HK575"/>
  <c r="MS575"/>
  <c r="MW575" s="1"/>
  <c r="NI575" s="1"/>
  <c r="HL227"/>
  <c r="MT227"/>
  <c r="MX227" s="1"/>
  <c r="HL181"/>
  <c r="MT181"/>
  <c r="MX181" s="1"/>
  <c r="HL253"/>
  <c r="MT441"/>
  <c r="MX441" s="1"/>
  <c r="HL518"/>
  <c r="MT518"/>
  <c r="MX518" s="1"/>
  <c r="MT504"/>
  <c r="MX504" s="1"/>
  <c r="NJ504" s="1"/>
  <c r="HL398"/>
  <c r="HL343"/>
  <c r="MT343"/>
  <c r="MX343" s="1"/>
  <c r="HL585"/>
  <c r="MT585"/>
  <c r="MX585" s="1"/>
  <c r="NJ585" s="1"/>
  <c r="HL317"/>
  <c r="MT317"/>
  <c r="MX317" s="1"/>
  <c r="NJ317" s="1"/>
  <c r="HL53"/>
  <c r="HL119"/>
  <c r="HL73"/>
  <c r="MT73"/>
  <c r="MX73" s="1"/>
  <c r="NJ73" s="1"/>
  <c r="HK144"/>
  <c r="MS144"/>
  <c r="MW144" s="1"/>
  <c r="NI144" s="1"/>
  <c r="HL442"/>
  <c r="MT442"/>
  <c r="MX442" s="1"/>
  <c r="HK581"/>
  <c r="MS581"/>
  <c r="MW581" s="1"/>
  <c r="NI581" s="1"/>
  <c r="HK522"/>
  <c r="MS522"/>
  <c r="MW522" s="1"/>
  <c r="NI522" s="1"/>
  <c r="HK31"/>
  <c r="MS31"/>
  <c r="MW31" s="1"/>
  <c r="NI31" s="1"/>
  <c r="HL565"/>
  <c r="MT565"/>
  <c r="MX565" s="1"/>
  <c r="HK192"/>
  <c r="MS192"/>
  <c r="MW192" s="1"/>
  <c r="NI192" s="1"/>
  <c r="HK113"/>
  <c r="MS113"/>
  <c r="MW113" s="1"/>
  <c r="NI113" s="1"/>
  <c r="HK110"/>
  <c r="MS110"/>
  <c r="MW110" s="1"/>
  <c r="NI110" s="1"/>
  <c r="HK35"/>
  <c r="MS35"/>
  <c r="MW35" s="1"/>
  <c r="HK423"/>
  <c r="HK202"/>
  <c r="MS202"/>
  <c r="MW202" s="1"/>
  <c r="NI202" s="1"/>
  <c r="HK226"/>
  <c r="MS226"/>
  <c r="MW226" s="1"/>
  <c r="NI226" s="1"/>
  <c r="HL49"/>
  <c r="MT49"/>
  <c r="MX49" s="1"/>
  <c r="HK492"/>
  <c r="MS492"/>
  <c r="MW492" s="1"/>
  <c r="NI492" s="1"/>
  <c r="HL409"/>
  <c r="MT409"/>
  <c r="MX409" s="1"/>
  <c r="HK131"/>
  <c r="MS131"/>
  <c r="MW131" s="1"/>
  <c r="NI131" s="1"/>
  <c r="HK163"/>
  <c r="HL516"/>
  <c r="HL490"/>
  <c r="MT490"/>
  <c r="MX490" s="1"/>
  <c r="NJ490" s="1"/>
  <c r="HK231"/>
  <c r="MS231"/>
  <c r="MW231" s="1"/>
  <c r="NI231" s="1"/>
  <c r="HL180"/>
  <c r="MT180"/>
  <c r="MX180" s="1"/>
  <c r="MT551"/>
  <c r="MX551" s="1"/>
  <c r="HL315"/>
  <c r="MT315"/>
  <c r="MX315" s="1"/>
  <c r="HK428"/>
  <c r="MS428"/>
  <c r="MW428" s="1"/>
  <c r="NI428" s="1"/>
  <c r="HL305"/>
  <c r="HL582"/>
  <c r="MT582"/>
  <c r="MX582" s="1"/>
  <c r="HL263"/>
  <c r="HL102"/>
  <c r="MT102"/>
  <c r="MX102" s="1"/>
  <c r="HL384"/>
  <c r="HK332"/>
  <c r="HL339"/>
  <c r="MT339"/>
  <c r="MX339" s="1"/>
  <c r="HL87"/>
  <c r="HL270"/>
  <c r="MT270"/>
  <c r="MX270" s="1"/>
  <c r="HL152"/>
  <c r="HL117"/>
  <c r="HL405"/>
  <c r="MT405"/>
  <c r="MX405" s="1"/>
  <c r="HL298"/>
  <c r="HL394"/>
  <c r="MT189"/>
  <c r="MX189" s="1"/>
  <c r="HL402"/>
  <c r="HK355"/>
  <c r="MS355"/>
  <c r="MW355" s="1"/>
  <c r="HK474"/>
  <c r="MS474"/>
  <c r="MW474" s="1"/>
  <c r="NI474" s="1"/>
  <c r="HL562"/>
  <c r="HK335"/>
  <c r="MS335"/>
  <c r="MW335" s="1"/>
  <c r="NI335" s="1"/>
  <c r="HL223"/>
  <c r="HK91"/>
  <c r="MS91"/>
  <c r="MW91" s="1"/>
  <c r="NI91" s="1"/>
  <c r="HL41"/>
  <c r="HK444"/>
  <c r="MS444"/>
  <c r="MW444" s="1"/>
  <c r="NI444" s="1"/>
  <c r="HL196"/>
  <c r="HL47"/>
  <c r="MS123"/>
  <c r="MW123" s="1"/>
  <c r="NI123" s="1"/>
  <c r="HL544"/>
  <c r="HL512"/>
  <c r="MT512"/>
  <c r="MX512" s="1"/>
  <c r="NJ512" s="1"/>
  <c r="HK563"/>
  <c r="MS563"/>
  <c r="MW563" s="1"/>
  <c r="NI563" s="1"/>
  <c r="HL530"/>
  <c r="HL100"/>
  <c r="MT100"/>
  <c r="MX100" s="1"/>
  <c r="NJ100" s="1"/>
  <c r="HL104"/>
  <c r="HK229"/>
  <c r="MS229"/>
  <c r="MW229" s="1"/>
  <c r="NI229" s="1"/>
  <c r="HL193"/>
  <c r="MT193"/>
  <c r="MX193" s="1"/>
  <c r="HL281"/>
  <c r="HL564"/>
  <c r="MT564"/>
  <c r="MX564" s="1"/>
  <c r="HL377"/>
  <c r="MT377"/>
  <c r="MX377" s="1"/>
  <c r="HL129"/>
  <c r="MT129"/>
  <c r="MX129" s="1"/>
  <c r="HK495"/>
  <c r="MS495"/>
  <c r="MW495" s="1"/>
  <c r="NI495" s="1"/>
  <c r="HK485"/>
  <c r="MS485"/>
  <c r="MW485" s="1"/>
  <c r="NI485" s="1"/>
  <c r="GR329"/>
  <c r="HL190"/>
  <c r="MT190"/>
  <c r="MX190" s="1"/>
  <c r="HK120"/>
  <c r="MS120"/>
  <c r="MW120" s="1"/>
  <c r="NI120" s="1"/>
  <c r="HK68"/>
  <c r="MS68"/>
  <c r="MW68" s="1"/>
  <c r="NI68" s="1"/>
  <c r="HK551"/>
  <c r="MS551"/>
  <c r="MW551" s="1"/>
  <c r="NI551" s="1"/>
  <c r="HK491"/>
  <c r="MS491"/>
  <c r="MW491" s="1"/>
  <c r="NI491" s="1"/>
  <c r="HK337"/>
  <c r="MS337"/>
  <c r="MW337" s="1"/>
  <c r="NI337" s="1"/>
  <c r="HL542"/>
  <c r="HK509"/>
  <c r="MS509"/>
  <c r="MW509" s="1"/>
  <c r="NI509" s="1"/>
  <c r="HK247"/>
  <c r="MS247"/>
  <c r="MW247" s="1"/>
  <c r="NI247" s="1"/>
  <c r="HK219"/>
  <c r="MS219"/>
  <c r="MW219" s="1"/>
  <c r="NI219" s="1"/>
  <c r="HK150"/>
  <c r="MS150"/>
  <c r="MW150" s="1"/>
  <c r="NI150" s="1"/>
  <c r="MS555"/>
  <c r="MW555" s="1"/>
  <c r="NI555" s="1"/>
  <c r="HK289"/>
  <c r="MS289"/>
  <c r="MW289" s="1"/>
  <c r="NI289" s="1"/>
  <c r="MT259"/>
  <c r="MX259" s="1"/>
  <c r="HK529"/>
  <c r="MS529"/>
  <c r="MW529" s="1"/>
  <c r="NI529" s="1"/>
  <c r="HK533"/>
  <c r="MS533"/>
  <c r="MW533" s="1"/>
  <c r="NI533" s="1"/>
  <c r="HL465"/>
  <c r="MT465"/>
  <c r="MX465" s="1"/>
  <c r="HL345"/>
  <c r="MT345"/>
  <c r="MX345" s="1"/>
  <c r="HK146"/>
  <c r="MS146"/>
  <c r="MW146" s="1"/>
  <c r="NI146" s="1"/>
  <c r="HK107"/>
  <c r="MS107"/>
  <c r="MW107" s="1"/>
  <c r="NI107" s="1"/>
  <c r="HK189"/>
  <c r="MS189"/>
  <c r="MW189" s="1"/>
  <c r="NI189" s="1"/>
  <c r="HL154"/>
  <c r="HL581"/>
  <c r="HK410"/>
  <c r="MS410"/>
  <c r="MW410" s="1"/>
  <c r="NI410" s="1"/>
  <c r="HL290"/>
  <c r="MT290"/>
  <c r="MX290" s="1"/>
  <c r="NJ290" s="1"/>
  <c r="HL68"/>
  <c r="MT68"/>
  <c r="MX68" s="1"/>
  <c r="HK36"/>
  <c r="MS36"/>
  <c r="MW36" s="1"/>
  <c r="NI36" s="1"/>
  <c r="HK282"/>
  <c r="MS282"/>
  <c r="MW282" s="1"/>
  <c r="NI282" s="1"/>
  <c r="HK250"/>
  <c r="MS250"/>
  <c r="MW250" s="1"/>
  <c r="NI250" s="1"/>
  <c r="HK216"/>
  <c r="MS216"/>
  <c r="MW216" s="1"/>
  <c r="NI216" s="1"/>
  <c r="MT558"/>
  <c r="MX558" s="1"/>
  <c r="NJ558" s="1"/>
  <c r="HK502"/>
  <c r="MS502"/>
  <c r="MW502" s="1"/>
  <c r="NI502" s="1"/>
  <c r="HK525"/>
  <c r="MS525"/>
  <c r="MW525" s="1"/>
  <c r="NI525" s="1"/>
  <c r="HK235"/>
  <c r="MS235"/>
  <c r="MW235" s="1"/>
  <c r="NI235" s="1"/>
  <c r="HK134"/>
  <c r="MS134"/>
  <c r="MW134" s="1"/>
  <c r="NI134" s="1"/>
  <c r="HK448"/>
  <c r="MS448"/>
  <c r="MW448" s="1"/>
  <c r="NI448" s="1"/>
  <c r="HK253"/>
  <c r="MS253"/>
  <c r="MW253" s="1"/>
  <c r="NI253" s="1"/>
  <c r="HK230"/>
  <c r="MS230"/>
  <c r="MW230" s="1"/>
  <c r="NI230" s="1"/>
  <c r="HL529"/>
  <c r="HK360"/>
  <c r="MS360"/>
  <c r="MW360" s="1"/>
  <c r="NI360" s="1"/>
  <c r="HK196"/>
  <c r="HK43"/>
  <c r="MS43"/>
  <c r="MW43" s="1"/>
  <c r="NI43" s="1"/>
  <c r="HK162"/>
  <c r="HL124"/>
  <c r="HK544"/>
  <c r="MS544"/>
  <c r="MW544" s="1"/>
  <c r="NI544" s="1"/>
  <c r="HL45"/>
  <c r="HK450"/>
  <c r="MS450"/>
  <c r="MW450" s="1"/>
  <c r="NI450" s="1"/>
  <c r="HK348"/>
  <c r="MS348"/>
  <c r="MW348" s="1"/>
  <c r="NI348" s="1"/>
  <c r="HL447"/>
  <c r="MT447"/>
  <c r="MX447" s="1"/>
  <c r="HL282"/>
  <c r="HL179"/>
  <c r="MT179"/>
  <c r="MX179" s="1"/>
  <c r="HK104"/>
  <c r="MS104"/>
  <c r="MW104" s="1"/>
  <c r="NI104" s="1"/>
  <c r="HL574"/>
  <c r="HL332"/>
  <c r="MT332"/>
  <c r="MX332" s="1"/>
  <c r="HK186"/>
  <c r="MS186"/>
  <c r="MW186" s="1"/>
  <c r="NI186" s="1"/>
  <c r="HL448"/>
  <c r="MT448"/>
  <c r="MX448" s="1"/>
  <c r="HK281"/>
  <c r="MS281"/>
  <c r="MW281" s="1"/>
  <c r="NI281" s="1"/>
  <c r="HK564"/>
  <c r="MS564"/>
  <c r="MW564" s="1"/>
  <c r="NI564" s="1"/>
  <c r="GR414"/>
  <c r="HK318"/>
  <c r="MS318"/>
  <c r="MW318" s="1"/>
  <c r="NI318" s="1"/>
  <c r="HL536"/>
  <c r="MT536"/>
  <c r="MX536" s="1"/>
  <c r="HL450"/>
  <c r="MT450"/>
  <c r="MX450" s="1"/>
  <c r="HL294"/>
  <c r="HL376"/>
  <c r="HK140"/>
  <c r="MS140"/>
  <c r="MW140" s="1"/>
  <c r="NI140" s="1"/>
  <c r="MT98"/>
  <c r="MX98" s="1"/>
  <c r="HL408"/>
  <c r="MT408"/>
  <c r="MX408" s="1"/>
  <c r="HL97"/>
  <c r="MT97"/>
  <c r="MX97" s="1"/>
  <c r="GR159"/>
  <c r="NA519"/>
  <c r="NA131"/>
  <c r="NA499"/>
  <c r="NG449"/>
  <c r="NG308"/>
  <c r="HL505"/>
  <c r="MT505"/>
  <c r="MX505" s="1"/>
  <c r="NJ505" s="1"/>
  <c r="HL438"/>
  <c r="MT438"/>
  <c r="MX438" s="1"/>
  <c r="NG526"/>
  <c r="NC526" s="1"/>
  <c r="NA572"/>
  <c r="NF551"/>
  <c r="NB551" s="1"/>
  <c r="NA487"/>
  <c r="NF95"/>
  <c r="NB95" s="1"/>
  <c r="GP260"/>
  <c r="GR48"/>
  <c r="NA556"/>
  <c r="NF487"/>
  <c r="NB487" s="1"/>
  <c r="NG477"/>
  <c r="NC477" s="1"/>
  <c r="GR309"/>
  <c r="GR169"/>
  <c r="NA140"/>
  <c r="NG140"/>
  <c r="NC140" s="1"/>
  <c r="NG554"/>
  <c r="NH554" s="1"/>
  <c r="ND554" s="1"/>
  <c r="NA554"/>
  <c r="NF554"/>
  <c r="NB554" s="1"/>
  <c r="GP61"/>
  <c r="GQ164"/>
  <c r="GR78"/>
  <c r="GR223"/>
  <c r="GP349"/>
  <c r="GQ338"/>
  <c r="NG549"/>
  <c r="NC549" s="1"/>
  <c r="NG224"/>
  <c r="NH224" s="1"/>
  <c r="ND224" s="1"/>
  <c r="NA260"/>
  <c r="NF420"/>
  <c r="NB420" s="1"/>
  <c r="NA474"/>
  <c r="NE84"/>
  <c r="NE340"/>
  <c r="NE83"/>
  <c r="NG83" s="1"/>
  <c r="NH83" s="1"/>
  <c r="ND83" s="1"/>
  <c r="GR543"/>
  <c r="GP338"/>
  <c r="GR165"/>
  <c r="GR206"/>
  <c r="GP149"/>
  <c r="NG262"/>
  <c r="NC262" s="1"/>
  <c r="NA262"/>
  <c r="NA457"/>
  <c r="NG457"/>
  <c r="NC457" s="1"/>
  <c r="NF457"/>
  <c r="NB457" s="1"/>
  <c r="NA114"/>
  <c r="NG114"/>
  <c r="NC114" s="1"/>
  <c r="GR435"/>
  <c r="NA141"/>
  <c r="NG95"/>
  <c r="NC95" s="1"/>
  <c r="NG396"/>
  <c r="NC396" s="1"/>
  <c r="NA571"/>
  <c r="NA159"/>
  <c r="NG343"/>
  <c r="NG576"/>
  <c r="NC576" s="1"/>
  <c r="NA477"/>
  <c r="NF571"/>
  <c r="NB571" s="1"/>
  <c r="NA308"/>
  <c r="NG159"/>
  <c r="NH159" s="1"/>
  <c r="ND159" s="1"/>
  <c r="NE346"/>
  <c r="GR265"/>
  <c r="GP125"/>
  <c r="GR95"/>
  <c r="GQ540"/>
  <c r="GP143"/>
  <c r="GP164"/>
  <c r="GR562"/>
  <c r="NA438"/>
  <c r="NG438"/>
  <c r="NH438" s="1"/>
  <c r="ND438" s="1"/>
  <c r="NF438"/>
  <c r="NB438" s="1"/>
  <c r="NA267"/>
  <c r="NG267"/>
  <c r="NC267" s="1"/>
  <c r="NG315"/>
  <c r="NF315"/>
  <c r="NB315" s="1"/>
  <c r="NA315"/>
  <c r="GR240"/>
  <c r="GR343"/>
  <c r="GQ569"/>
  <c r="NE560"/>
  <c r="GR27"/>
  <c r="GQ280"/>
  <c r="GR511"/>
  <c r="GR440"/>
  <c r="GR561"/>
  <c r="GR270"/>
  <c r="GR56"/>
  <c r="GR436"/>
  <c r="GR546"/>
  <c r="GQ149"/>
  <c r="NE338"/>
  <c r="GR476"/>
  <c r="GR67"/>
  <c r="GR391"/>
  <c r="GR70"/>
  <c r="GR222"/>
  <c r="GR248"/>
  <c r="GR181"/>
  <c r="GR178"/>
  <c r="GQ42"/>
  <c r="GP545"/>
  <c r="GR453"/>
  <c r="GR246"/>
  <c r="GR157"/>
  <c r="GR97"/>
  <c r="GR481"/>
  <c r="GQ153"/>
  <c r="GL586"/>
  <c r="GM588" s="1"/>
  <c r="GR482"/>
  <c r="GR303"/>
  <c r="NA566"/>
  <c r="NG566"/>
  <c r="NF566"/>
  <c r="NB566" s="1"/>
  <c r="NG406"/>
  <c r="NF406"/>
  <c r="NB406" s="1"/>
  <c r="NA406"/>
  <c r="NG323"/>
  <c r="NC323" s="1"/>
  <c r="NA323"/>
  <c r="NG263"/>
  <c r="NC263" s="1"/>
  <c r="NA263"/>
  <c r="NG515"/>
  <c r="NF515"/>
  <c r="NB515" s="1"/>
  <c r="NA515"/>
  <c r="NA138"/>
  <c r="NG138"/>
  <c r="NC138" s="1"/>
  <c r="HC537"/>
  <c r="HH458"/>
  <c r="HB458"/>
  <c r="HH291"/>
  <c r="HB291"/>
  <c r="HI210"/>
  <c r="HC210"/>
  <c r="HH495"/>
  <c r="HB495"/>
  <c r="HH329"/>
  <c r="HB329"/>
  <c r="HI541"/>
  <c r="HC541"/>
  <c r="HI321"/>
  <c r="HC321"/>
  <c r="HH265"/>
  <c r="HB265"/>
  <c r="HH90"/>
  <c r="HB90"/>
  <c r="HH579"/>
  <c r="HB579"/>
  <c r="HH102"/>
  <c r="HB102"/>
  <c r="HI567"/>
  <c r="HC567"/>
  <c r="HI512"/>
  <c r="HC512"/>
  <c r="NA359"/>
  <c r="NG359"/>
  <c r="NC359" s="1"/>
  <c r="NG342"/>
  <c r="NF342"/>
  <c r="NB342" s="1"/>
  <c r="NA342"/>
  <c r="HI309"/>
  <c r="HC309"/>
  <c r="HH192"/>
  <c r="HB192"/>
  <c r="GP137"/>
  <c r="GR137" s="1"/>
  <c r="NF36"/>
  <c r="NB36" s="1"/>
  <c r="NA36"/>
  <c r="NG36"/>
  <c r="HI583"/>
  <c r="HC583"/>
  <c r="NF455"/>
  <c r="NB455" s="1"/>
  <c r="NA455"/>
  <c r="NG455"/>
  <c r="HH436"/>
  <c r="HB436"/>
  <c r="NG421"/>
  <c r="NF421"/>
  <c r="NB421" s="1"/>
  <c r="NA421"/>
  <c r="HC374"/>
  <c r="HI374"/>
  <c r="NG365"/>
  <c r="NC365" s="1"/>
  <c r="NA365"/>
  <c r="HI330"/>
  <c r="HC330"/>
  <c r="HI333"/>
  <c r="HC333"/>
  <c r="HH293"/>
  <c r="HB293"/>
  <c r="NA281"/>
  <c r="NG281"/>
  <c r="NC281" s="1"/>
  <c r="HI328"/>
  <c r="HC328"/>
  <c r="NA251"/>
  <c r="NG251"/>
  <c r="NF251"/>
  <c r="NB251" s="1"/>
  <c r="NG199"/>
  <c r="NC199" s="1"/>
  <c r="NA199"/>
  <c r="NA127"/>
  <c r="NG127"/>
  <c r="NF127"/>
  <c r="NB127" s="1"/>
  <c r="HH113"/>
  <c r="HB113"/>
  <c r="GQ170"/>
  <c r="GR170" s="1"/>
  <c r="HH110"/>
  <c r="HB110"/>
  <c r="GR57"/>
  <c r="HH35"/>
  <c r="HB35"/>
  <c r="NG37"/>
  <c r="NF37"/>
  <c r="NB37" s="1"/>
  <c r="NA37"/>
  <c r="NG508"/>
  <c r="NF508"/>
  <c r="NB508" s="1"/>
  <c r="NA508"/>
  <c r="NG463"/>
  <c r="NF463"/>
  <c r="NB463" s="1"/>
  <c r="NA463"/>
  <c r="NA432"/>
  <c r="NF432"/>
  <c r="NB432" s="1"/>
  <c r="NG432"/>
  <c r="NG428"/>
  <c r="NF428"/>
  <c r="NB428" s="1"/>
  <c r="NA428"/>
  <c r="HI452"/>
  <c r="HC452"/>
  <c r="HH423"/>
  <c r="HB423"/>
  <c r="HH400"/>
  <c r="HB400"/>
  <c r="HI458"/>
  <c r="HC458"/>
  <c r="HI356"/>
  <c r="HC356"/>
  <c r="NG334"/>
  <c r="NF334"/>
  <c r="NB334" s="1"/>
  <c r="NA334"/>
  <c r="HH298"/>
  <c r="HB298"/>
  <c r="NF265"/>
  <c r="NB265" s="1"/>
  <c r="NA265"/>
  <c r="NG265"/>
  <c r="NA198"/>
  <c r="NG198"/>
  <c r="NC198" s="1"/>
  <c r="HI187"/>
  <c r="HC187"/>
  <c r="HI164"/>
  <c r="HC164"/>
  <c r="HI117"/>
  <c r="HC117"/>
  <c r="NF86"/>
  <c r="NB86" s="1"/>
  <c r="NA86"/>
  <c r="NG86"/>
  <c r="HH70"/>
  <c r="HB70"/>
  <c r="NA93"/>
  <c r="NG93"/>
  <c r="NF93"/>
  <c r="NB93" s="1"/>
  <c r="HH94"/>
  <c r="HB94"/>
  <c r="HH99"/>
  <c r="HB99"/>
  <c r="HH22"/>
  <c r="HB22"/>
  <c r="NG555"/>
  <c r="NF555"/>
  <c r="NB555" s="1"/>
  <c r="NA555"/>
  <c r="HH374"/>
  <c r="HB374"/>
  <c r="HH310"/>
  <c r="HB310"/>
  <c r="HI280"/>
  <c r="HC280"/>
  <c r="HH308"/>
  <c r="HB308"/>
  <c r="NH255"/>
  <c r="ND255" s="1"/>
  <c r="NC255"/>
  <c r="NF151"/>
  <c r="NB151" s="1"/>
  <c r="NG151"/>
  <c r="NA151"/>
  <c r="HI98"/>
  <c r="HC98"/>
  <c r="NH57"/>
  <c r="ND57" s="1"/>
  <c r="NC57"/>
  <c r="HH51"/>
  <c r="HB51"/>
  <c r="HI370"/>
  <c r="HC370"/>
  <c r="HH277"/>
  <c r="HB277"/>
  <c r="HH240"/>
  <c r="HB240"/>
  <c r="HH187"/>
  <c r="HJ187" s="1"/>
  <c r="HB187"/>
  <c r="HH46"/>
  <c r="HB46"/>
  <c r="HI36"/>
  <c r="HJ36" s="1"/>
  <c r="HC36"/>
  <c r="HD36" s="1"/>
  <c r="GR499"/>
  <c r="GR212"/>
  <c r="HH111"/>
  <c r="HB111"/>
  <c r="HH447"/>
  <c r="HB447"/>
  <c r="HH346"/>
  <c r="HB346"/>
  <c r="HI363"/>
  <c r="HC363"/>
  <c r="HH328"/>
  <c r="HB328"/>
  <c r="HI192"/>
  <c r="HC192"/>
  <c r="HI130"/>
  <c r="HC130"/>
  <c r="NG580"/>
  <c r="NF580"/>
  <c r="NB580" s="1"/>
  <c r="NA580"/>
  <c r="NA466"/>
  <c r="NG466"/>
  <c r="NF466"/>
  <c r="NB466" s="1"/>
  <c r="HH473"/>
  <c r="HB473"/>
  <c r="NG417"/>
  <c r="NF417"/>
  <c r="NB417" s="1"/>
  <c r="NA417"/>
  <c r="NG361"/>
  <c r="NF361"/>
  <c r="NB361" s="1"/>
  <c r="NA361"/>
  <c r="NG239"/>
  <c r="NF239"/>
  <c r="NB239" s="1"/>
  <c r="NA239"/>
  <c r="HH227"/>
  <c r="HB227"/>
  <c r="HI311"/>
  <c r="HC311"/>
  <c r="HH222"/>
  <c r="HB222"/>
  <c r="HH248"/>
  <c r="HB248"/>
  <c r="NA206"/>
  <c r="NG206"/>
  <c r="NC206" s="1"/>
  <c r="HI172"/>
  <c r="HC172"/>
  <c r="HH181"/>
  <c r="HB181"/>
  <c r="NA63"/>
  <c r="NG63"/>
  <c r="NC63" s="1"/>
  <c r="NA542"/>
  <c r="NG542"/>
  <c r="NC542" s="1"/>
  <c r="HI429"/>
  <c r="HC429"/>
  <c r="HH448"/>
  <c r="HB448"/>
  <c r="GQ349"/>
  <c r="HI193"/>
  <c r="HC193"/>
  <c r="NG157"/>
  <c r="NC157" s="1"/>
  <c r="NA157"/>
  <c r="NA60"/>
  <c r="NG60"/>
  <c r="NC60" s="1"/>
  <c r="NA53"/>
  <c r="NG53"/>
  <c r="NC53" s="1"/>
  <c r="NA582"/>
  <c r="NG582"/>
  <c r="NF582"/>
  <c r="NB582" s="1"/>
  <c r="HH510"/>
  <c r="HB510"/>
  <c r="GR475"/>
  <c r="NG459"/>
  <c r="NF459"/>
  <c r="NB459" s="1"/>
  <c r="NA459"/>
  <c r="HH459"/>
  <c r="HB459"/>
  <c r="NH443"/>
  <c r="ND443" s="1"/>
  <c r="NC443"/>
  <c r="NG410"/>
  <c r="NF410"/>
  <c r="NB410" s="1"/>
  <c r="NA410"/>
  <c r="HH360"/>
  <c r="HB360"/>
  <c r="HI390"/>
  <c r="HC390"/>
  <c r="HH276"/>
  <c r="HB276"/>
  <c r="NF226"/>
  <c r="NB226" s="1"/>
  <c r="NA226"/>
  <c r="NG226"/>
  <c r="HH196"/>
  <c r="HB196"/>
  <c r="HI267"/>
  <c r="HC267"/>
  <c r="HI215"/>
  <c r="HC215"/>
  <c r="NF128"/>
  <c r="NB128" s="1"/>
  <c r="NA128"/>
  <c r="NG128"/>
  <c r="NG123"/>
  <c r="NC123" s="1"/>
  <c r="NA123"/>
  <c r="HH133"/>
  <c r="HB133"/>
  <c r="NF49"/>
  <c r="NB49" s="1"/>
  <c r="NA49"/>
  <c r="NG49"/>
  <c r="NG574"/>
  <c r="NC574" s="1"/>
  <c r="NA574"/>
  <c r="GR549"/>
  <c r="GR514"/>
  <c r="NF441"/>
  <c r="NB441" s="1"/>
  <c r="NA441"/>
  <c r="NG441"/>
  <c r="HH430"/>
  <c r="HB430"/>
  <c r="GQ416"/>
  <c r="GR416" s="1"/>
  <c r="NA362"/>
  <c r="NG362"/>
  <c r="NF362"/>
  <c r="NB362" s="1"/>
  <c r="HH274"/>
  <c r="HB274"/>
  <c r="NC290"/>
  <c r="NH290"/>
  <c r="ND290" s="1"/>
  <c r="HI156"/>
  <c r="HC156"/>
  <c r="NF171"/>
  <c r="NB171" s="1"/>
  <c r="NA171"/>
  <c r="NG171"/>
  <c r="GP141"/>
  <c r="GR141" s="1"/>
  <c r="GR512"/>
  <c r="HH371"/>
  <c r="HB371"/>
  <c r="HH355"/>
  <c r="HB355"/>
  <c r="HH343"/>
  <c r="HB343"/>
  <c r="HI297"/>
  <c r="HC297"/>
  <c r="HI166"/>
  <c r="HC166"/>
  <c r="HB164"/>
  <c r="HH164"/>
  <c r="HI72"/>
  <c r="HC72"/>
  <c r="GR572"/>
  <c r="HH483"/>
  <c r="HB483"/>
  <c r="HH460"/>
  <c r="HB460"/>
  <c r="HH455"/>
  <c r="HB455"/>
  <c r="GR294"/>
  <c r="HI457"/>
  <c r="HC457"/>
  <c r="HI184"/>
  <c r="HC184"/>
  <c r="HI162"/>
  <c r="HC162"/>
  <c r="GP38"/>
  <c r="GP571"/>
  <c r="HI526"/>
  <c r="HC526"/>
  <c r="HI506"/>
  <c r="HC506"/>
  <c r="HH486"/>
  <c r="HB486"/>
  <c r="HH462"/>
  <c r="HB462"/>
  <c r="HH453"/>
  <c r="HB453"/>
  <c r="HI439"/>
  <c r="HC439"/>
  <c r="HI383"/>
  <c r="HC383"/>
  <c r="HI205"/>
  <c r="HC205"/>
  <c r="GR119"/>
  <c r="HH574"/>
  <c r="HB574"/>
  <c r="HI542"/>
  <c r="HC542"/>
  <c r="NF492"/>
  <c r="NB492" s="1"/>
  <c r="NA492"/>
  <c r="NG492"/>
  <c r="GR324"/>
  <c r="GQ299"/>
  <c r="GQ278"/>
  <c r="NA286"/>
  <c r="NG286"/>
  <c r="NC286" s="1"/>
  <c r="NA235"/>
  <c r="NG235"/>
  <c r="NC235" s="1"/>
  <c r="NG180"/>
  <c r="NF180"/>
  <c r="NB180" s="1"/>
  <c r="NA180"/>
  <c r="HI143"/>
  <c r="GR98"/>
  <c r="GR73"/>
  <c r="NA67"/>
  <c r="NG67"/>
  <c r="NC67" s="1"/>
  <c r="HI38"/>
  <c r="HC38"/>
  <c r="HI53"/>
  <c r="HC53"/>
  <c r="NA552"/>
  <c r="NG552"/>
  <c r="NC552" s="1"/>
  <c r="HI532"/>
  <c r="HC532"/>
  <c r="HI495"/>
  <c r="HC495"/>
  <c r="NG442"/>
  <c r="NF442"/>
  <c r="NB442" s="1"/>
  <c r="NA442"/>
  <c r="GR411"/>
  <c r="GP388"/>
  <c r="HI288"/>
  <c r="HC288"/>
  <c r="HH264"/>
  <c r="HB264"/>
  <c r="HH306"/>
  <c r="HB306"/>
  <c r="NG195"/>
  <c r="NC195" s="1"/>
  <c r="NA195"/>
  <c r="GR205"/>
  <c r="NG193"/>
  <c r="GQ132"/>
  <c r="GR132" s="1"/>
  <c r="HI87"/>
  <c r="HC87"/>
  <c r="GR71"/>
  <c r="HI50"/>
  <c r="HC50"/>
  <c r="HH81"/>
  <c r="HB81"/>
  <c r="HH564"/>
  <c r="HB564"/>
  <c r="NA541"/>
  <c r="NG541"/>
  <c r="NC541" s="1"/>
  <c r="NA514"/>
  <c r="NG514"/>
  <c r="NF514"/>
  <c r="NB514" s="1"/>
  <c r="HH481"/>
  <c r="HB481"/>
  <c r="NF465"/>
  <c r="NB465" s="1"/>
  <c r="NA465"/>
  <c r="NG465"/>
  <c r="NG419"/>
  <c r="NF419"/>
  <c r="NB419" s="1"/>
  <c r="NA419"/>
  <c r="HH403"/>
  <c r="HB403"/>
  <c r="HH377"/>
  <c r="HB377"/>
  <c r="NF373"/>
  <c r="NB373" s="1"/>
  <c r="NA373"/>
  <c r="NG373"/>
  <c r="GP280"/>
  <c r="NG274"/>
  <c r="NC274" s="1"/>
  <c r="NA274"/>
  <c r="HI317"/>
  <c r="HC317"/>
  <c r="HI224"/>
  <c r="HC224"/>
  <c r="NG250"/>
  <c r="NC250" s="1"/>
  <c r="NA250"/>
  <c r="HH198"/>
  <c r="HB198"/>
  <c r="NA253"/>
  <c r="NG253"/>
  <c r="NC253" s="1"/>
  <c r="HI113"/>
  <c r="HC113"/>
  <c r="NG65"/>
  <c r="NC65" s="1"/>
  <c r="NA65"/>
  <c r="GR33"/>
  <c r="HH559"/>
  <c r="HB559"/>
  <c r="HI529"/>
  <c r="HC529"/>
  <c r="HH484"/>
  <c r="HB484"/>
  <c r="HI487"/>
  <c r="HC487"/>
  <c r="HH456"/>
  <c r="HB456"/>
  <c r="NG436"/>
  <c r="NF436"/>
  <c r="NB436" s="1"/>
  <c r="NA436"/>
  <c r="GQ441"/>
  <c r="GR441" s="1"/>
  <c r="HH421"/>
  <c r="HB421"/>
  <c r="NF386"/>
  <c r="NB386" s="1"/>
  <c r="HH358"/>
  <c r="HB358"/>
  <c r="NG377"/>
  <c r="NF377"/>
  <c r="NB377" s="1"/>
  <c r="NA377"/>
  <c r="GR363"/>
  <c r="GP278"/>
  <c r="NH322"/>
  <c r="ND322" s="1"/>
  <c r="NC322"/>
  <c r="NF258"/>
  <c r="NB258" s="1"/>
  <c r="NA258"/>
  <c r="NG258"/>
  <c r="HH197"/>
  <c r="HB197"/>
  <c r="HH123"/>
  <c r="HB123"/>
  <c r="HH177"/>
  <c r="HB177"/>
  <c r="GR172"/>
  <c r="HH173"/>
  <c r="HB173"/>
  <c r="HI49"/>
  <c r="HC49"/>
  <c r="HI37"/>
  <c r="HC37"/>
  <c r="NA41"/>
  <c r="NG41"/>
  <c r="NC41" s="1"/>
  <c r="HH30"/>
  <c r="HB30"/>
  <c r="GR404"/>
  <c r="GP228"/>
  <c r="GP208"/>
  <c r="GR249"/>
  <c r="GR23"/>
  <c r="GR242"/>
  <c r="HI525"/>
  <c r="HC525"/>
  <c r="HH351"/>
  <c r="HB351"/>
  <c r="HH215"/>
  <c r="HB215"/>
  <c r="HH182"/>
  <c r="HB182"/>
  <c r="HI185"/>
  <c r="HC185"/>
  <c r="HI145"/>
  <c r="HC145"/>
  <c r="GR534"/>
  <c r="HI367"/>
  <c r="HC367"/>
  <c r="HI334"/>
  <c r="HC334"/>
  <c r="HH322"/>
  <c r="HB322"/>
  <c r="HB273"/>
  <c r="GR77"/>
  <c r="GP42"/>
  <c r="GR584"/>
  <c r="HI573"/>
  <c r="HC573"/>
  <c r="NA550"/>
  <c r="NG550"/>
  <c r="NC550" s="1"/>
  <c r="NG500"/>
  <c r="NF500"/>
  <c r="NB500" s="1"/>
  <c r="NA500"/>
  <c r="HI492"/>
  <c r="HC492"/>
  <c r="HI461"/>
  <c r="HC461"/>
  <c r="HH406"/>
  <c r="HB406"/>
  <c r="HI388"/>
  <c r="HC388"/>
  <c r="HI371"/>
  <c r="HC371"/>
  <c r="NG347"/>
  <c r="NF347"/>
  <c r="NB347" s="1"/>
  <c r="NA347"/>
  <c r="GQ314"/>
  <c r="GR262"/>
  <c r="GR233"/>
  <c r="GR210"/>
  <c r="HI186"/>
  <c r="HC186"/>
  <c r="HI131"/>
  <c r="HC131"/>
  <c r="GR63"/>
  <c r="HH56"/>
  <c r="HB56"/>
  <c r="HH44"/>
  <c r="HB44"/>
  <c r="HI575"/>
  <c r="HC575"/>
  <c r="NG557"/>
  <c r="NF557"/>
  <c r="NB557" s="1"/>
  <c r="NA557"/>
  <c r="HI544"/>
  <c r="HC544"/>
  <c r="NA510"/>
  <c r="NG510"/>
  <c r="NC510" s="1"/>
  <c r="HH489"/>
  <c r="HB489"/>
  <c r="HI468"/>
  <c r="HC468"/>
  <c r="GR390"/>
  <c r="GP361"/>
  <c r="HI351"/>
  <c r="HC351"/>
  <c r="HH303"/>
  <c r="HB303"/>
  <c r="NA312"/>
  <c r="NG312"/>
  <c r="NC312" s="1"/>
  <c r="HH304"/>
  <c r="HB304"/>
  <c r="HI303"/>
  <c r="HC303"/>
  <c r="GR258"/>
  <c r="HI146"/>
  <c r="HC146"/>
  <c r="HH176"/>
  <c r="HB176"/>
  <c r="NF74"/>
  <c r="NB74" s="1"/>
  <c r="NA74"/>
  <c r="NG74"/>
  <c r="HI31"/>
  <c r="HC31"/>
  <c r="NA583"/>
  <c r="NG583"/>
  <c r="NF583"/>
  <c r="NB583" s="1"/>
  <c r="HI581"/>
  <c r="HC581"/>
  <c r="HH505"/>
  <c r="HB505"/>
  <c r="HI491"/>
  <c r="HC491"/>
  <c r="HH472"/>
  <c r="HB472"/>
  <c r="GQ437"/>
  <c r="HI448"/>
  <c r="HC448"/>
  <c r="HI444"/>
  <c r="HC444"/>
  <c r="NF408"/>
  <c r="NB408" s="1"/>
  <c r="NA408"/>
  <c r="NG408"/>
  <c r="GR380"/>
  <c r="GR345"/>
  <c r="HI339"/>
  <c r="HC339"/>
  <c r="HI266"/>
  <c r="HC266"/>
  <c r="NG335"/>
  <c r="NF335"/>
  <c r="NB335" s="1"/>
  <c r="NA335"/>
  <c r="HI253"/>
  <c r="HC253"/>
  <c r="GP203"/>
  <c r="HH334"/>
  <c r="HB334"/>
  <c r="HI301"/>
  <c r="HC301"/>
  <c r="HH159"/>
  <c r="HB159"/>
  <c r="GR121"/>
  <c r="HH129"/>
  <c r="HB129"/>
  <c r="HI64"/>
  <c r="HC64"/>
  <c r="GR49"/>
  <c r="NA103"/>
  <c r="NG103"/>
  <c r="NC103" s="1"/>
  <c r="GQ46"/>
  <c r="GR573"/>
  <c r="GQ571"/>
  <c r="NF517"/>
  <c r="NB517" s="1"/>
  <c r="NA517"/>
  <c r="NG517"/>
  <c r="NA503"/>
  <c r="NG503"/>
  <c r="NC503" s="1"/>
  <c r="HI465"/>
  <c r="HC465"/>
  <c r="NF468"/>
  <c r="NB468" s="1"/>
  <c r="GR395"/>
  <c r="GQ382"/>
  <c r="GP354"/>
  <c r="GR354" s="1"/>
  <c r="HI319"/>
  <c r="HC319"/>
  <c r="HI394"/>
  <c r="HC394"/>
  <c r="HH301"/>
  <c r="HB301"/>
  <c r="HI125"/>
  <c r="HC125"/>
  <c r="NF183"/>
  <c r="NB183" s="1"/>
  <c r="NA183"/>
  <c r="NG183"/>
  <c r="NG143"/>
  <c r="NC143" s="1"/>
  <c r="NA143"/>
  <c r="NA98"/>
  <c r="NG98"/>
  <c r="NF98"/>
  <c r="NB98" s="1"/>
  <c r="MG588"/>
  <c r="NH317"/>
  <c r="ND317" s="1"/>
  <c r="NC317"/>
  <c r="NH491"/>
  <c r="ND491" s="1"/>
  <c r="NC491"/>
  <c r="NG423"/>
  <c r="NF423"/>
  <c r="NB423" s="1"/>
  <c r="NA423"/>
  <c r="NH458"/>
  <c r="ND458" s="1"/>
  <c r="NC458"/>
  <c r="NH453"/>
  <c r="ND453" s="1"/>
  <c r="NC453"/>
  <c r="NC429"/>
  <c r="NH429"/>
  <c r="ND429" s="1"/>
  <c r="NF425"/>
  <c r="NB425" s="1"/>
  <c r="NA425"/>
  <c r="NG425"/>
  <c r="NH34"/>
  <c r="ND34" s="1"/>
  <c r="NC34"/>
  <c r="NH360"/>
  <c r="ND360" s="1"/>
  <c r="NC360"/>
  <c r="NH351"/>
  <c r="ND351" s="1"/>
  <c r="NC351"/>
  <c r="NH519"/>
  <c r="ND519" s="1"/>
  <c r="NC519"/>
  <c r="NH572"/>
  <c r="ND572" s="1"/>
  <c r="NC572"/>
  <c r="NA416"/>
  <c r="NH506"/>
  <c r="ND506" s="1"/>
  <c r="NC506"/>
  <c r="NH487"/>
  <c r="ND487" s="1"/>
  <c r="NC487"/>
  <c r="NH420"/>
  <c r="ND420" s="1"/>
  <c r="NC420"/>
  <c r="NA397"/>
  <c r="NG397"/>
  <c r="NC397" s="1"/>
  <c r="NG400"/>
  <c r="NC400" s="1"/>
  <c r="NC571"/>
  <c r="NH571"/>
  <c r="ND571" s="1"/>
  <c r="HH566"/>
  <c r="HB566"/>
  <c r="HH522"/>
  <c r="HB522"/>
  <c r="HI173"/>
  <c r="HC173"/>
  <c r="HI76"/>
  <c r="HC76"/>
  <c r="HI503"/>
  <c r="HC503"/>
  <c r="HH330"/>
  <c r="HB330"/>
  <c r="HH476"/>
  <c r="HB476"/>
  <c r="HI436"/>
  <c r="HC436"/>
  <c r="HI234"/>
  <c r="HC234"/>
  <c r="HI485"/>
  <c r="HJ485" s="1"/>
  <c r="HC485"/>
  <c r="HI442"/>
  <c r="HC442"/>
  <c r="HI101"/>
  <c r="HC101"/>
  <c r="HI576"/>
  <c r="HC576"/>
  <c r="HH491"/>
  <c r="HB491"/>
  <c r="HI411"/>
  <c r="HC411"/>
  <c r="HH309"/>
  <c r="HB309"/>
  <c r="HH115"/>
  <c r="HB115"/>
  <c r="HI22"/>
  <c r="HC22"/>
  <c r="HH558"/>
  <c r="HB558"/>
  <c r="HI514"/>
  <c r="HC514"/>
  <c r="HH386"/>
  <c r="HB386"/>
  <c r="HI347"/>
  <c r="HC347"/>
  <c r="HH279"/>
  <c r="HB279"/>
  <c r="HI51"/>
  <c r="HC51"/>
  <c r="HI549"/>
  <c r="HC549"/>
  <c r="HI73"/>
  <c r="HC73"/>
  <c r="HH539"/>
  <c r="HB539"/>
  <c r="HH515"/>
  <c r="HB515"/>
  <c r="HI180"/>
  <c r="HC180"/>
  <c r="HH89"/>
  <c r="HB89"/>
  <c r="HH27"/>
  <c r="HB27"/>
  <c r="HI507"/>
  <c r="HC507"/>
  <c r="HI406"/>
  <c r="HC406"/>
  <c r="HH337"/>
  <c r="HB337"/>
  <c r="HI508"/>
  <c r="HC508"/>
  <c r="HC498"/>
  <c r="HH464"/>
  <c r="HB464"/>
  <c r="HI454"/>
  <c r="HC454"/>
  <c r="HI413"/>
  <c r="HC413"/>
  <c r="HC369"/>
  <c r="HH260"/>
  <c r="HB260"/>
  <c r="HH247"/>
  <c r="HB247"/>
  <c r="HH219"/>
  <c r="HB219"/>
  <c r="GR567"/>
  <c r="HI483"/>
  <c r="HC483"/>
  <c r="NG426"/>
  <c r="NF426"/>
  <c r="NB426" s="1"/>
  <c r="NA426"/>
  <c r="HH384"/>
  <c r="HB384"/>
  <c r="HH338"/>
  <c r="HB338"/>
  <c r="HH288"/>
  <c r="HB288"/>
  <c r="NA282"/>
  <c r="NG282"/>
  <c r="NC282" s="1"/>
  <c r="HI331"/>
  <c r="HC331"/>
  <c r="HH165"/>
  <c r="HB165"/>
  <c r="HH122"/>
  <c r="HB122"/>
  <c r="GP161"/>
  <c r="HH132"/>
  <c r="HB132"/>
  <c r="HI57"/>
  <c r="HC57"/>
  <c r="HI71"/>
  <c r="HC71"/>
  <c r="HH67"/>
  <c r="HB67"/>
  <c r="NA40"/>
  <c r="NG40"/>
  <c r="NC40" s="1"/>
  <c r="NG570"/>
  <c r="NF570"/>
  <c r="NB570" s="1"/>
  <c r="NA570"/>
  <c r="HI510"/>
  <c r="HC510"/>
  <c r="HI499"/>
  <c r="HC499"/>
  <c r="HI480"/>
  <c r="HC480"/>
  <c r="NG439"/>
  <c r="NA439"/>
  <c r="NF439"/>
  <c r="NB439" s="1"/>
  <c r="HH426"/>
  <c r="HB426"/>
  <c r="HH391"/>
  <c r="HB391"/>
  <c r="NA409"/>
  <c r="NG409"/>
  <c r="NF409"/>
  <c r="NB409" s="1"/>
  <c r="NA383"/>
  <c r="NG383"/>
  <c r="NC383" s="1"/>
  <c r="NG357"/>
  <c r="NC357" s="1"/>
  <c r="NA357"/>
  <c r="HI284"/>
  <c r="HC284"/>
  <c r="NF332"/>
  <c r="NB332" s="1"/>
  <c r="NA332"/>
  <c r="NG332"/>
  <c r="NA269"/>
  <c r="NG269"/>
  <c r="NC269" s="1"/>
  <c r="NA244"/>
  <c r="NG244"/>
  <c r="NF244"/>
  <c r="NB244" s="1"/>
  <c r="HI212"/>
  <c r="HC212"/>
  <c r="NA177"/>
  <c r="NG177"/>
  <c r="NF177"/>
  <c r="NB177" s="1"/>
  <c r="HH152"/>
  <c r="HB152"/>
  <c r="HI198"/>
  <c r="HC198"/>
  <c r="HI161"/>
  <c r="HC161"/>
  <c r="GR117"/>
  <c r="HH57"/>
  <c r="HB57"/>
  <c r="NG28"/>
  <c r="NC28" s="1"/>
  <c r="NA28"/>
  <c r="HI45"/>
  <c r="HC45"/>
  <c r="GR541"/>
  <c r="HH529"/>
  <c r="HB529"/>
  <c r="HH533"/>
  <c r="HB533"/>
  <c r="NG486"/>
  <c r="NF486"/>
  <c r="NB486" s="1"/>
  <c r="NA486"/>
  <c r="GR438"/>
  <c r="HH405"/>
  <c r="HB405"/>
  <c r="NG434"/>
  <c r="NC434" s="1"/>
  <c r="NA434"/>
  <c r="NA364"/>
  <c r="NG364"/>
  <c r="NC364" s="1"/>
  <c r="NA384"/>
  <c r="NG384"/>
  <c r="NC384" s="1"/>
  <c r="HH319"/>
  <c r="HB319"/>
  <c r="NG227"/>
  <c r="NF227"/>
  <c r="NB227" s="1"/>
  <c r="NA227"/>
  <c r="HI236"/>
  <c r="HC236"/>
  <c r="HH261"/>
  <c r="HB261"/>
  <c r="GR74"/>
  <c r="GR59"/>
  <c r="GR52"/>
  <c r="NA581"/>
  <c r="NG581"/>
  <c r="NC581" s="1"/>
  <c r="NH538"/>
  <c r="ND538" s="1"/>
  <c r="NC538"/>
  <c r="NH481"/>
  <c r="ND481" s="1"/>
  <c r="NC481"/>
  <c r="HI466"/>
  <c r="HC466"/>
  <c r="HH443"/>
  <c r="HB443"/>
  <c r="HI456"/>
  <c r="HC456"/>
  <c r="GQ433"/>
  <c r="GR433" s="1"/>
  <c r="HI354"/>
  <c r="HC354"/>
  <c r="HI373"/>
  <c r="HC373"/>
  <c r="HH394"/>
  <c r="HB394"/>
  <c r="GP314"/>
  <c r="NG329"/>
  <c r="NF329"/>
  <c r="NB329" s="1"/>
  <c r="NA329"/>
  <c r="HI285"/>
  <c r="HC285"/>
  <c r="NG287"/>
  <c r="NC287" s="1"/>
  <c r="NA287"/>
  <c r="HI220"/>
  <c r="HC220"/>
  <c r="NH178"/>
  <c r="ND178" s="1"/>
  <c r="NC178"/>
  <c r="HI191"/>
  <c r="HC191"/>
  <c r="HH131"/>
  <c r="HB131"/>
  <c r="HH163"/>
  <c r="HB163"/>
  <c r="HI74"/>
  <c r="HC74"/>
  <c r="GR108"/>
  <c r="NA91"/>
  <c r="NG91"/>
  <c r="NC91" s="1"/>
  <c r="HH402"/>
  <c r="HB402"/>
  <c r="HI401"/>
  <c r="HC401"/>
  <c r="GR45"/>
  <c r="HI560"/>
  <c r="HC560"/>
  <c r="HH531"/>
  <c r="HB531"/>
  <c r="HH499"/>
  <c r="HB499"/>
  <c r="HI325"/>
  <c r="HC325"/>
  <c r="HH255"/>
  <c r="HB255"/>
  <c r="HH212"/>
  <c r="HJ212" s="1"/>
  <c r="HB212"/>
  <c r="HD212" s="1"/>
  <c r="HH257"/>
  <c r="HB257"/>
  <c r="HI239"/>
  <c r="HC239"/>
  <c r="HH211"/>
  <c r="HB211"/>
  <c r="HI197"/>
  <c r="HC197"/>
  <c r="HI151"/>
  <c r="HC151"/>
  <c r="GP155"/>
  <c r="GR155" s="1"/>
  <c r="HI557"/>
  <c r="HC557"/>
  <c r="HI524"/>
  <c r="HC524"/>
  <c r="HI521"/>
  <c r="HC521"/>
  <c r="HI274"/>
  <c r="HC274"/>
  <c r="HI252"/>
  <c r="HC252"/>
  <c r="HI190"/>
  <c r="HC190"/>
  <c r="HI141"/>
  <c r="HC141"/>
  <c r="HI424"/>
  <c r="HC424"/>
  <c r="HH397"/>
  <c r="HB397"/>
  <c r="GP283"/>
  <c r="HH511"/>
  <c r="HB511"/>
  <c r="HH502"/>
  <c r="HB502"/>
  <c r="HH525"/>
  <c r="HB525"/>
  <c r="NA497"/>
  <c r="NG497"/>
  <c r="NC497" s="1"/>
  <c r="NF447"/>
  <c r="NB447" s="1"/>
  <c r="NA447"/>
  <c r="NG447"/>
  <c r="HI415"/>
  <c r="HC415"/>
  <c r="NA349"/>
  <c r="NG349"/>
  <c r="NF349"/>
  <c r="NB349" s="1"/>
  <c r="HI359"/>
  <c r="HC359"/>
  <c r="HH332"/>
  <c r="HB332"/>
  <c r="GR88"/>
  <c r="HI84"/>
  <c r="HC84"/>
  <c r="HC82"/>
  <c r="HI555"/>
  <c r="HC555"/>
  <c r="NA544"/>
  <c r="NG544"/>
  <c r="NC544" s="1"/>
  <c r="HI455"/>
  <c r="HC455"/>
  <c r="NG399"/>
  <c r="NC399" s="1"/>
  <c r="NA399"/>
  <c r="GQ396"/>
  <c r="HI349"/>
  <c r="HC349"/>
  <c r="NA390"/>
  <c r="NG390"/>
  <c r="NC390" s="1"/>
  <c r="HI194"/>
  <c r="HC194"/>
  <c r="HH253"/>
  <c r="HB253"/>
  <c r="HI227"/>
  <c r="HC227"/>
  <c r="HI213"/>
  <c r="HC213"/>
  <c r="HH230"/>
  <c r="HB230"/>
  <c r="HI261"/>
  <c r="HC261"/>
  <c r="HH178"/>
  <c r="HB178"/>
  <c r="GR135"/>
  <c r="NA23"/>
  <c r="NG23"/>
  <c r="NC23" s="1"/>
  <c r="NA579"/>
  <c r="NG579"/>
  <c r="NC579" s="1"/>
  <c r="HI552"/>
  <c r="HC552"/>
  <c r="HH546"/>
  <c r="HB546"/>
  <c r="HI536"/>
  <c r="HC536"/>
  <c r="GR508"/>
  <c r="HI505"/>
  <c r="HC505"/>
  <c r="HH475"/>
  <c r="HB475"/>
  <c r="GR451"/>
  <c r="NA430"/>
  <c r="NF430"/>
  <c r="NB430" s="1"/>
  <c r="NG430"/>
  <c r="HI377"/>
  <c r="HC377"/>
  <c r="NF415"/>
  <c r="NB415" s="1"/>
  <c r="NA415"/>
  <c r="NG415"/>
  <c r="GQ425"/>
  <c r="GR368"/>
  <c r="GQ306"/>
  <c r="NA176"/>
  <c r="NG176"/>
  <c r="NF176"/>
  <c r="NB176" s="1"/>
  <c r="NA204"/>
  <c r="NG204"/>
  <c r="NC204" s="1"/>
  <c r="HH143"/>
  <c r="HB143"/>
  <c r="GQ158"/>
  <c r="GR158" s="1"/>
  <c r="GR101"/>
  <c r="HH43"/>
  <c r="HB43"/>
  <c r="NG111"/>
  <c r="NF111"/>
  <c r="NB111" s="1"/>
  <c r="NA111"/>
  <c r="NG567"/>
  <c r="NF567"/>
  <c r="NB567" s="1"/>
  <c r="NA567"/>
  <c r="HH549"/>
  <c r="HB549"/>
  <c r="HI534"/>
  <c r="HC534"/>
  <c r="HH514"/>
  <c r="HB514"/>
  <c r="NG460"/>
  <c r="NF460"/>
  <c r="NB460" s="1"/>
  <c r="NA460"/>
  <c r="NC454"/>
  <c r="NH454"/>
  <c r="ND454" s="1"/>
  <c r="HI421"/>
  <c r="HC421"/>
  <c r="GQ336"/>
  <c r="GR336" s="1"/>
  <c r="NA367"/>
  <c r="NG367"/>
  <c r="NC367" s="1"/>
  <c r="GR331"/>
  <c r="NA301"/>
  <c r="NG301"/>
  <c r="NC301" s="1"/>
  <c r="HI313"/>
  <c r="HC313"/>
  <c r="HI237"/>
  <c r="HC237"/>
  <c r="HI244"/>
  <c r="HC244"/>
  <c r="HI149"/>
  <c r="HC149"/>
  <c r="GQ124"/>
  <c r="NF78"/>
  <c r="NB78" s="1"/>
  <c r="NA78"/>
  <c r="NG78"/>
  <c r="HI580"/>
  <c r="HC580"/>
  <c r="HH544"/>
  <c r="HB544"/>
  <c r="HI522"/>
  <c r="HC522"/>
  <c r="HH512"/>
  <c r="HB512"/>
  <c r="HD512" s="1"/>
  <c r="HH440"/>
  <c r="HB440"/>
  <c r="GR398"/>
  <c r="HI380"/>
  <c r="HC380"/>
  <c r="GR356"/>
  <c r="GR84"/>
  <c r="HH572"/>
  <c r="HB572"/>
  <c r="HH561"/>
  <c r="HB561"/>
  <c r="HI417"/>
  <c r="HC417"/>
  <c r="HH372"/>
  <c r="HB372"/>
  <c r="HH364"/>
  <c r="HB364"/>
  <c r="HH317"/>
  <c r="HJ317" s="1"/>
  <c r="HB317"/>
  <c r="HH294"/>
  <c r="HB294"/>
  <c r="GP139"/>
  <c r="HI81"/>
  <c r="HC81"/>
  <c r="HI40"/>
  <c r="HC40"/>
  <c r="HI403"/>
  <c r="HC403"/>
  <c r="HH376"/>
  <c r="HB376"/>
  <c r="HI308"/>
  <c r="HC308"/>
  <c r="HI126"/>
  <c r="HC126"/>
  <c r="HH91"/>
  <c r="HB91"/>
  <c r="HH38"/>
  <c r="HB38"/>
  <c r="HI33"/>
  <c r="HC33"/>
  <c r="HH571"/>
  <c r="HB571"/>
  <c r="GR487"/>
  <c r="GR469"/>
  <c r="GR383"/>
  <c r="GR184"/>
  <c r="HH147"/>
  <c r="HB147"/>
  <c r="HH119"/>
  <c r="HB119"/>
  <c r="HH104"/>
  <c r="HB104"/>
  <c r="HI86"/>
  <c r="HC86"/>
  <c r="HI579"/>
  <c r="HC579"/>
  <c r="GQ574"/>
  <c r="GR574" s="1"/>
  <c r="NA565"/>
  <c r="NG565"/>
  <c r="NF565"/>
  <c r="NB565" s="1"/>
  <c r="HI551"/>
  <c r="HC551"/>
  <c r="HI538"/>
  <c r="HC538"/>
  <c r="HI481"/>
  <c r="HC481"/>
  <c r="NA488"/>
  <c r="NG488"/>
  <c r="NF488"/>
  <c r="NB488" s="1"/>
  <c r="NA476"/>
  <c r="NG476"/>
  <c r="NC476" s="1"/>
  <c r="GP422"/>
  <c r="NG413"/>
  <c r="NF413"/>
  <c r="NB413" s="1"/>
  <c r="NA413"/>
  <c r="HI358"/>
  <c r="HC358"/>
  <c r="NG339"/>
  <c r="NF339"/>
  <c r="NB339" s="1"/>
  <c r="NA339"/>
  <c r="HH324"/>
  <c r="HB324"/>
  <c r="HI278"/>
  <c r="HC278"/>
  <c r="HI282"/>
  <c r="HC282"/>
  <c r="NF270"/>
  <c r="NB270" s="1"/>
  <c r="NA270"/>
  <c r="NG270"/>
  <c r="HH246"/>
  <c r="HB246"/>
  <c r="GR193"/>
  <c r="HH167"/>
  <c r="HB167"/>
  <c r="HH98"/>
  <c r="HB98"/>
  <c r="HH73"/>
  <c r="HJ73" s="1"/>
  <c r="HB73"/>
  <c r="NF48"/>
  <c r="NB48" s="1"/>
  <c r="NA48"/>
  <c r="NG48"/>
  <c r="NG61"/>
  <c r="NC61" s="1"/>
  <c r="NA61"/>
  <c r="NA528"/>
  <c r="NG528"/>
  <c r="NC528" s="1"/>
  <c r="HC520"/>
  <c r="HH500"/>
  <c r="HB500"/>
  <c r="GR507"/>
  <c r="HI504"/>
  <c r="HC504"/>
  <c r="HI484"/>
  <c r="HC484"/>
  <c r="HH411"/>
  <c r="HB411"/>
  <c r="HH388"/>
  <c r="HB388"/>
  <c r="GQ449"/>
  <c r="GR449" s="1"/>
  <c r="GR344"/>
  <c r="HH270"/>
  <c r="HB270"/>
  <c r="HH281"/>
  <c r="HB281"/>
  <c r="NA277"/>
  <c r="NG277"/>
  <c r="NC277" s="1"/>
  <c r="HI150"/>
  <c r="HC150"/>
  <c r="HI249"/>
  <c r="HC249"/>
  <c r="HH205"/>
  <c r="HB205"/>
  <c r="NA189"/>
  <c r="NG189"/>
  <c r="NF189"/>
  <c r="NB189" s="1"/>
  <c r="HI132"/>
  <c r="HC132"/>
  <c r="NF81"/>
  <c r="NB81" s="1"/>
  <c r="NA81"/>
  <c r="NG81"/>
  <c r="HH71"/>
  <c r="HB71"/>
  <c r="GR114"/>
  <c r="HI100"/>
  <c r="HC100"/>
  <c r="NA109"/>
  <c r="NG109"/>
  <c r="NC109" s="1"/>
  <c r="NA55"/>
  <c r="NG55"/>
  <c r="NF55"/>
  <c r="NB55" s="1"/>
  <c r="HI41"/>
  <c r="HC41"/>
  <c r="GR528"/>
  <c r="HI500"/>
  <c r="HC500"/>
  <c r="GR415"/>
  <c r="HI419"/>
  <c r="HC419"/>
  <c r="NA374"/>
  <c r="NG374"/>
  <c r="NF374"/>
  <c r="NB374" s="1"/>
  <c r="NG381"/>
  <c r="NC381" s="1"/>
  <c r="NA381"/>
  <c r="NA398"/>
  <c r="NG398"/>
  <c r="NC398" s="1"/>
  <c r="HH280"/>
  <c r="HB280"/>
  <c r="GQ269"/>
  <c r="GR269" s="1"/>
  <c r="GQ238"/>
  <c r="GR220"/>
  <c r="GQ195"/>
  <c r="GR239"/>
  <c r="GR241"/>
  <c r="NG101"/>
  <c r="NF101"/>
  <c r="NB101" s="1"/>
  <c r="NA101"/>
  <c r="HI79"/>
  <c r="HC79"/>
  <c r="HH33"/>
  <c r="HB33"/>
  <c r="HI565"/>
  <c r="HC565"/>
  <c r="HI496"/>
  <c r="HC496"/>
  <c r="GQ427"/>
  <c r="NG354"/>
  <c r="NF354"/>
  <c r="NB354" s="1"/>
  <c r="NA354"/>
  <c r="HH363"/>
  <c r="HB363"/>
  <c r="HH278"/>
  <c r="HB278"/>
  <c r="HI254"/>
  <c r="HC254"/>
  <c r="NG295"/>
  <c r="NC295" s="1"/>
  <c r="NA295"/>
  <c r="NG254"/>
  <c r="NF254"/>
  <c r="NB254" s="1"/>
  <c r="NA254"/>
  <c r="NH241"/>
  <c r="ND241" s="1"/>
  <c r="NC241"/>
  <c r="GR236"/>
  <c r="HH172"/>
  <c r="HB172"/>
  <c r="GR55"/>
  <c r="GX20"/>
  <c r="HI502"/>
  <c r="HC502"/>
  <c r="HH404"/>
  <c r="HB404"/>
  <c r="HI407"/>
  <c r="HC407"/>
  <c r="HH249"/>
  <c r="HB249"/>
  <c r="HI214"/>
  <c r="HC214"/>
  <c r="HH23"/>
  <c r="HB23"/>
  <c r="HH242"/>
  <c r="HB242"/>
  <c r="HI218"/>
  <c r="HC218"/>
  <c r="HI121"/>
  <c r="HC121"/>
  <c r="HI118"/>
  <c r="HC118"/>
  <c r="HH563"/>
  <c r="HB563"/>
  <c r="HI547"/>
  <c r="HC547"/>
  <c r="GP523"/>
  <c r="HH477"/>
  <c r="HB477"/>
  <c r="HI426"/>
  <c r="HC426"/>
  <c r="HI289"/>
  <c r="HC289"/>
  <c r="GP175"/>
  <c r="HI550"/>
  <c r="HC550"/>
  <c r="HH534"/>
  <c r="HJ534" s="1"/>
  <c r="HB534"/>
  <c r="HI410"/>
  <c r="HC410"/>
  <c r="GR359"/>
  <c r="GR326"/>
  <c r="GR286"/>
  <c r="HH77"/>
  <c r="HB77"/>
  <c r="HH42"/>
  <c r="HB42"/>
  <c r="HI48"/>
  <c r="HC48"/>
  <c r="HH584"/>
  <c r="HB584"/>
  <c r="NA539"/>
  <c r="NG539"/>
  <c r="NC539" s="1"/>
  <c r="NA525"/>
  <c r="NG525"/>
  <c r="NC525" s="1"/>
  <c r="NA473"/>
  <c r="NG473"/>
  <c r="NC473" s="1"/>
  <c r="HH416"/>
  <c r="HB416"/>
  <c r="NA405"/>
  <c r="NG405"/>
  <c r="NF405"/>
  <c r="NB405" s="1"/>
  <c r="HI364"/>
  <c r="HC364"/>
  <c r="NA294"/>
  <c r="NG294"/>
  <c r="NC294" s="1"/>
  <c r="HH262"/>
  <c r="HB262"/>
  <c r="HH233"/>
  <c r="HB233"/>
  <c r="HH217"/>
  <c r="HB217"/>
  <c r="HH209"/>
  <c r="HB209"/>
  <c r="HI318"/>
  <c r="HC318"/>
  <c r="HI255"/>
  <c r="HC255"/>
  <c r="HH210"/>
  <c r="HB210"/>
  <c r="HI257"/>
  <c r="HC257"/>
  <c r="HH140"/>
  <c r="HJ140" s="1"/>
  <c r="HB140"/>
  <c r="HD140" s="1"/>
  <c r="GQ105"/>
  <c r="HI93"/>
  <c r="HC93"/>
  <c r="NA165"/>
  <c r="NG165"/>
  <c r="NC165" s="1"/>
  <c r="HH63"/>
  <c r="HB63"/>
  <c r="NF573"/>
  <c r="NB573" s="1"/>
  <c r="NA573"/>
  <c r="NG573"/>
  <c r="GQ545"/>
  <c r="GR545" s="1"/>
  <c r="NG545"/>
  <c r="NC545" s="1"/>
  <c r="NA545"/>
  <c r="GR466"/>
  <c r="NF435"/>
  <c r="NB435" s="1"/>
  <c r="NA435"/>
  <c r="NG435"/>
  <c r="HH390"/>
  <c r="HB390"/>
  <c r="HD390" s="1"/>
  <c r="NG345"/>
  <c r="NF345"/>
  <c r="NB345" s="1"/>
  <c r="NA345"/>
  <c r="GQ271"/>
  <c r="GR285"/>
  <c r="HH259"/>
  <c r="HB259"/>
  <c r="HI235"/>
  <c r="HC235"/>
  <c r="HI209"/>
  <c r="HC209"/>
  <c r="NG190"/>
  <c r="NF190"/>
  <c r="NB190" s="1"/>
  <c r="NA190"/>
  <c r="HH258"/>
  <c r="HB258"/>
  <c r="NF97"/>
  <c r="NB97" s="1"/>
  <c r="NA97"/>
  <c r="NG97"/>
  <c r="HI107"/>
  <c r="HC107"/>
  <c r="GR583"/>
  <c r="GR576"/>
  <c r="HI564"/>
  <c r="HC564"/>
  <c r="HI516"/>
  <c r="HC516"/>
  <c r="GQ477"/>
  <c r="GR477" s="1"/>
  <c r="GP427"/>
  <c r="GR413"/>
  <c r="HH380"/>
  <c r="HB380"/>
  <c r="HH345"/>
  <c r="HB345"/>
  <c r="HI384"/>
  <c r="HC384"/>
  <c r="GP320"/>
  <c r="NG302"/>
  <c r="NC302" s="1"/>
  <c r="NA302"/>
  <c r="GR244"/>
  <c r="HI219"/>
  <c r="HC219"/>
  <c r="HH174"/>
  <c r="HB174"/>
  <c r="HH121"/>
  <c r="HB121"/>
  <c r="NG160"/>
  <c r="NA160"/>
  <c r="NF160"/>
  <c r="NB160" s="1"/>
  <c r="HH49"/>
  <c r="HJ49" s="1"/>
  <c r="HB49"/>
  <c r="GR72"/>
  <c r="HI46"/>
  <c r="HC46"/>
  <c r="HH573"/>
  <c r="HB573"/>
  <c r="HD573" s="1"/>
  <c r="HI571"/>
  <c r="HC571"/>
  <c r="GQ553"/>
  <c r="GR553" s="1"/>
  <c r="GQ523"/>
  <c r="NF431"/>
  <c r="NB431" s="1"/>
  <c r="NA431"/>
  <c r="NG431"/>
  <c r="HH409"/>
  <c r="HB409"/>
  <c r="HH395"/>
  <c r="HB395"/>
  <c r="HI360"/>
  <c r="HC360"/>
  <c r="HI322"/>
  <c r="HC322"/>
  <c r="HH354"/>
  <c r="HB354"/>
  <c r="HI298"/>
  <c r="HC298"/>
  <c r="GR234"/>
  <c r="GR201"/>
  <c r="NG207"/>
  <c r="NF207"/>
  <c r="NB207" s="1"/>
  <c r="NA207"/>
  <c r="HI91"/>
  <c r="HC91"/>
  <c r="GQ21"/>
  <c r="NA45"/>
  <c r="NG45"/>
  <c r="NC45" s="1"/>
  <c r="NC568"/>
  <c r="NH568"/>
  <c r="ND568" s="1"/>
  <c r="NG569"/>
  <c r="NF569"/>
  <c r="NB569" s="1"/>
  <c r="NA569"/>
  <c r="NC554"/>
  <c r="NC438"/>
  <c r="NC558"/>
  <c r="NH558"/>
  <c r="ND558" s="1"/>
  <c r="NH378"/>
  <c r="ND378" s="1"/>
  <c r="NC378"/>
  <c r="NH247"/>
  <c r="ND247" s="1"/>
  <c r="NC247"/>
  <c r="NH543"/>
  <c r="ND543" s="1"/>
  <c r="NC543"/>
  <c r="NH316"/>
  <c r="ND316" s="1"/>
  <c r="NC316"/>
  <c r="NG139"/>
  <c r="NC139" s="1"/>
  <c r="NA139"/>
  <c r="NC68"/>
  <c r="NH68"/>
  <c r="ND68" s="1"/>
  <c r="NH563"/>
  <c r="ND563" s="1"/>
  <c r="NC563"/>
  <c r="NC414"/>
  <c r="NH414"/>
  <c r="ND414" s="1"/>
  <c r="NH437"/>
  <c r="ND437" s="1"/>
  <c r="NC437"/>
  <c r="NA172"/>
  <c r="NG172"/>
  <c r="NF172"/>
  <c r="NB172" s="1"/>
  <c r="NC380"/>
  <c r="NH380"/>
  <c r="ND380" s="1"/>
  <c r="NA163"/>
  <c r="NG163"/>
  <c r="NC163" s="1"/>
  <c r="NH162"/>
  <c r="ND162" s="1"/>
  <c r="NC162"/>
  <c r="NH585"/>
  <c r="ND585" s="1"/>
  <c r="NC585"/>
  <c r="NC512"/>
  <c r="NH512"/>
  <c r="ND512" s="1"/>
  <c r="NH556"/>
  <c r="ND556" s="1"/>
  <c r="NC556"/>
  <c r="NH355"/>
  <c r="ND355" s="1"/>
  <c r="NC355"/>
  <c r="NH336"/>
  <c r="ND336" s="1"/>
  <c r="NC336"/>
  <c r="HH581"/>
  <c r="HB581"/>
  <c r="HI381"/>
  <c r="HC381"/>
  <c r="HH305"/>
  <c r="HB305"/>
  <c r="HH509"/>
  <c r="HB509"/>
  <c r="HI473"/>
  <c r="HC473"/>
  <c r="HI391"/>
  <c r="HC391"/>
  <c r="HH349"/>
  <c r="HB349"/>
  <c r="HH272"/>
  <c r="HB272"/>
  <c r="HH471"/>
  <c r="HB471"/>
  <c r="HI304"/>
  <c r="HC304"/>
  <c r="HI279"/>
  <c r="HC279"/>
  <c r="HH120"/>
  <c r="HB120"/>
  <c r="HH68"/>
  <c r="HB68"/>
  <c r="HH551"/>
  <c r="HB551"/>
  <c r="HH461"/>
  <c r="HJ461" s="1"/>
  <c r="HB461"/>
  <c r="HI387"/>
  <c r="HC387"/>
  <c r="HH130"/>
  <c r="HB130"/>
  <c r="HD130" s="1"/>
  <c r="HI52"/>
  <c r="HC52"/>
  <c r="HI88"/>
  <c r="HC88"/>
  <c r="HI572"/>
  <c r="HC572"/>
  <c r="HH532"/>
  <c r="HB532"/>
  <c r="NA472"/>
  <c r="NG472"/>
  <c r="NC472" s="1"/>
  <c r="GQ392"/>
  <c r="GR392" s="1"/>
  <c r="HI310"/>
  <c r="HC310"/>
  <c r="HH188"/>
  <c r="HB188"/>
  <c r="HI155"/>
  <c r="HC155"/>
  <c r="HH142"/>
  <c r="HB142"/>
  <c r="HI119"/>
  <c r="HC119"/>
  <c r="NG54"/>
  <c r="NC54" s="1"/>
  <c r="NA54"/>
  <c r="HI558"/>
  <c r="HC558"/>
  <c r="HI85"/>
  <c r="HC85"/>
  <c r="HH516"/>
  <c r="HB516"/>
  <c r="HH506"/>
  <c r="HJ506" s="1"/>
  <c r="HB506"/>
  <c r="HH490"/>
  <c r="HB490"/>
  <c r="HI475"/>
  <c r="HC475"/>
  <c r="HH470"/>
  <c r="HB470"/>
  <c r="HH336"/>
  <c r="HB336"/>
  <c r="HH290"/>
  <c r="HB290"/>
  <c r="HI114"/>
  <c r="HC114"/>
  <c r="HI94"/>
  <c r="HC94"/>
  <c r="HI59"/>
  <c r="HC59"/>
  <c r="HH538"/>
  <c r="HB538"/>
  <c r="HI489"/>
  <c r="HC489"/>
  <c r="HH457"/>
  <c r="HJ457" s="1"/>
  <c r="HB457"/>
  <c r="HI399"/>
  <c r="HC399"/>
  <c r="HH353"/>
  <c r="HB353"/>
  <c r="HH315"/>
  <c r="HB315"/>
  <c r="GR458"/>
  <c r="GR330"/>
  <c r="HH125"/>
  <c r="HJ125" s="1"/>
  <c r="HB125"/>
  <c r="HH61"/>
  <c r="HB61"/>
  <c r="HI67"/>
  <c r="HC67"/>
  <c r="HH31"/>
  <c r="HB31"/>
  <c r="HH582"/>
  <c r="HB582"/>
  <c r="HI108"/>
  <c r="HC108"/>
  <c r="HH95"/>
  <c r="HB95"/>
  <c r="HH580"/>
  <c r="HB580"/>
  <c r="HH567"/>
  <c r="HB567"/>
  <c r="HI540"/>
  <c r="HC540"/>
  <c r="HI517"/>
  <c r="HC517"/>
  <c r="HI528"/>
  <c r="HC528"/>
  <c r="HI497"/>
  <c r="HC497"/>
  <c r="NG478"/>
  <c r="NC478" s="1"/>
  <c r="NA478"/>
  <c r="NG352"/>
  <c r="NF352"/>
  <c r="NB352" s="1"/>
  <c r="NA352"/>
  <c r="GR284"/>
  <c r="HI329"/>
  <c r="HC329"/>
  <c r="HI286"/>
  <c r="HC286"/>
  <c r="HH339"/>
  <c r="HJ339" s="1"/>
  <c r="HB339"/>
  <c r="NF192"/>
  <c r="NB192" s="1"/>
  <c r="NA192"/>
  <c r="NG192"/>
  <c r="NA179"/>
  <c r="NG179"/>
  <c r="NF179"/>
  <c r="NB179" s="1"/>
  <c r="HI147"/>
  <c r="HC147"/>
  <c r="HH161"/>
  <c r="HB161"/>
  <c r="NF125"/>
  <c r="NB125" s="1"/>
  <c r="NA125"/>
  <c r="NG125"/>
  <c r="HH170"/>
  <c r="HB170"/>
  <c r="HH87"/>
  <c r="HB87"/>
  <c r="NA175"/>
  <c r="NG175"/>
  <c r="NF175"/>
  <c r="NB175" s="1"/>
  <c r="HI111"/>
  <c r="HC111"/>
  <c r="NG24"/>
  <c r="NC24" s="1"/>
  <c r="NA24"/>
  <c r="HI27"/>
  <c r="HC27"/>
  <c r="HH555"/>
  <c r="HB555"/>
  <c r="GR497"/>
  <c r="GR480"/>
  <c r="GR373"/>
  <c r="NA333"/>
  <c r="NG333"/>
  <c r="NF333"/>
  <c r="NB333" s="1"/>
  <c r="NG266"/>
  <c r="NF266"/>
  <c r="NB266" s="1"/>
  <c r="NA266"/>
  <c r="HH289"/>
  <c r="HB289"/>
  <c r="HI277"/>
  <c r="HC277"/>
  <c r="HI240"/>
  <c r="HC240"/>
  <c r="HH117"/>
  <c r="HJ117" s="1"/>
  <c r="HB117"/>
  <c r="HH93"/>
  <c r="HB93"/>
  <c r="HH79"/>
  <c r="HB79"/>
  <c r="HH66"/>
  <c r="HB66"/>
  <c r="HH118"/>
  <c r="HB118"/>
  <c r="NA79"/>
  <c r="NG79"/>
  <c r="NC79" s="1"/>
  <c r="NG52"/>
  <c r="NF52"/>
  <c r="NB52" s="1"/>
  <c r="NA52"/>
  <c r="GO586"/>
  <c r="GQ20"/>
  <c r="HI34"/>
  <c r="HC34"/>
  <c r="NA559"/>
  <c r="NF559"/>
  <c r="NB559" s="1"/>
  <c r="NG559"/>
  <c r="HH541"/>
  <c r="HB541"/>
  <c r="HI513"/>
  <c r="HC513"/>
  <c r="HC446"/>
  <c r="HH438"/>
  <c r="HB438"/>
  <c r="NG407"/>
  <c r="NF407"/>
  <c r="NB407" s="1"/>
  <c r="NA407"/>
  <c r="NG348"/>
  <c r="NF348"/>
  <c r="NB348" s="1"/>
  <c r="NA348"/>
  <c r="HI292"/>
  <c r="HC292"/>
  <c r="HI294"/>
  <c r="HC294"/>
  <c r="GR325"/>
  <c r="HI251"/>
  <c r="HC251"/>
  <c r="NA168"/>
  <c r="NG168"/>
  <c r="NF168"/>
  <c r="NB168" s="1"/>
  <c r="HH146"/>
  <c r="HB146"/>
  <c r="HH107"/>
  <c r="HB107"/>
  <c r="HH74"/>
  <c r="HB74"/>
  <c r="HI89"/>
  <c r="HC89"/>
  <c r="HH59"/>
  <c r="HB59"/>
  <c r="HH52"/>
  <c r="HB52"/>
  <c r="GR570"/>
  <c r="HI539"/>
  <c r="HC539"/>
  <c r="HH492"/>
  <c r="HB492"/>
  <c r="HI451"/>
  <c r="HC451"/>
  <c r="NF451"/>
  <c r="NB451" s="1"/>
  <c r="NA451"/>
  <c r="NG451"/>
  <c r="NA412"/>
  <c r="NG412"/>
  <c r="NC412" s="1"/>
  <c r="GR399"/>
  <c r="GR347"/>
  <c r="HI338"/>
  <c r="HC338"/>
  <c r="HH314"/>
  <c r="HB314"/>
  <c r="GR311"/>
  <c r="NF252"/>
  <c r="NB252" s="1"/>
  <c r="NA252"/>
  <c r="NG252"/>
  <c r="HH189"/>
  <c r="HB189"/>
  <c r="NG94"/>
  <c r="NF94"/>
  <c r="NB94" s="1"/>
  <c r="NA94"/>
  <c r="GQ154"/>
  <c r="GR154" s="1"/>
  <c r="HH108"/>
  <c r="HB108"/>
  <c r="HI47"/>
  <c r="HC47"/>
  <c r="HI268"/>
  <c r="HC268"/>
  <c r="HH231"/>
  <c r="HB231"/>
  <c r="HH45"/>
  <c r="HB45"/>
  <c r="HI30"/>
  <c r="HC30"/>
  <c r="GR517"/>
  <c r="GR149"/>
  <c r="HH155"/>
  <c r="HB155"/>
  <c r="HH78"/>
  <c r="HB78"/>
  <c r="GP540"/>
  <c r="GR540" s="1"/>
  <c r="GR513"/>
  <c r="HH428"/>
  <c r="HB428"/>
  <c r="HB389"/>
  <c r="HH389"/>
  <c r="HH552"/>
  <c r="HB552"/>
  <c r="HH283"/>
  <c r="HB283"/>
  <c r="HI293"/>
  <c r="HC293"/>
  <c r="HI177"/>
  <c r="HC177"/>
  <c r="HH41"/>
  <c r="HB41"/>
  <c r="HH550"/>
  <c r="HB550"/>
  <c r="NA521"/>
  <c r="NG521"/>
  <c r="NC521" s="1"/>
  <c r="HI470"/>
  <c r="HC470"/>
  <c r="GQ443"/>
  <c r="GR443" s="1"/>
  <c r="NA375"/>
  <c r="NG375"/>
  <c r="NF375"/>
  <c r="NB375" s="1"/>
  <c r="NG369"/>
  <c r="NC369" s="1"/>
  <c r="NA369"/>
  <c r="NG341"/>
  <c r="NF341"/>
  <c r="NB341" s="1"/>
  <c r="NA341"/>
  <c r="NA279"/>
  <c r="NG279"/>
  <c r="NC279" s="1"/>
  <c r="HH235"/>
  <c r="HB235"/>
  <c r="HI315"/>
  <c r="HC315"/>
  <c r="HH214"/>
  <c r="HB214"/>
  <c r="HH134"/>
  <c r="HB134"/>
  <c r="GQ167"/>
  <c r="GR167" s="1"/>
  <c r="HH88"/>
  <c r="HB88"/>
  <c r="NA133"/>
  <c r="NG133"/>
  <c r="NC133" s="1"/>
  <c r="NA44"/>
  <c r="NG44"/>
  <c r="NC44" s="1"/>
  <c r="HI562"/>
  <c r="HC562"/>
  <c r="NF513"/>
  <c r="NB513" s="1"/>
  <c r="NA513"/>
  <c r="NG513"/>
  <c r="NA444"/>
  <c r="NF444"/>
  <c r="NB444" s="1"/>
  <c r="NG444"/>
  <c r="HH431"/>
  <c r="HB431"/>
  <c r="HC396"/>
  <c r="HI396"/>
  <c r="HH312"/>
  <c r="HB312"/>
  <c r="NA304"/>
  <c r="NG304"/>
  <c r="NC304" s="1"/>
  <c r="NA280"/>
  <c r="NG280"/>
  <c r="NC280" s="1"/>
  <c r="NA238"/>
  <c r="NG238"/>
  <c r="NC238" s="1"/>
  <c r="HI188"/>
  <c r="HC188"/>
  <c r="GR166"/>
  <c r="HH135"/>
  <c r="HB135"/>
  <c r="HI181"/>
  <c r="HC181"/>
  <c r="NA102"/>
  <c r="NG102"/>
  <c r="NF102"/>
  <c r="NB102" s="1"/>
  <c r="NG534"/>
  <c r="NF534"/>
  <c r="NB534" s="1"/>
  <c r="NA534"/>
  <c r="HH508"/>
  <c r="HB508"/>
  <c r="NG489"/>
  <c r="NF489"/>
  <c r="NB489" s="1"/>
  <c r="NA489"/>
  <c r="HH451"/>
  <c r="HB451"/>
  <c r="NG387"/>
  <c r="NC387" s="1"/>
  <c r="NA387"/>
  <c r="HH368"/>
  <c r="HB368"/>
  <c r="HI344"/>
  <c r="HC344"/>
  <c r="HI242"/>
  <c r="HC242"/>
  <c r="NA311"/>
  <c r="NG311"/>
  <c r="NC311" s="1"/>
  <c r="NA202"/>
  <c r="NG202"/>
  <c r="NC202" s="1"/>
  <c r="HI247"/>
  <c r="HC247"/>
  <c r="HI223"/>
  <c r="HC223"/>
  <c r="GR156"/>
  <c r="GR124"/>
  <c r="HH101"/>
  <c r="HJ101" s="1"/>
  <c r="HB101"/>
  <c r="GR47"/>
  <c r="NG38"/>
  <c r="NC38" s="1"/>
  <c r="NA38"/>
  <c r="NA536"/>
  <c r="NG536"/>
  <c r="NF536"/>
  <c r="NB536" s="1"/>
  <c r="GR503"/>
  <c r="NG467"/>
  <c r="NF467"/>
  <c r="NB467" s="1"/>
  <c r="NA467"/>
  <c r="HI435"/>
  <c r="HC435"/>
  <c r="GR412"/>
  <c r="GR424"/>
  <c r="HI423"/>
  <c r="HC423"/>
  <c r="HI336"/>
  <c r="HC336"/>
  <c r="HH331"/>
  <c r="HJ331" s="1"/>
  <c r="HB331"/>
  <c r="GR321"/>
  <c r="GR267"/>
  <c r="NA201"/>
  <c r="NG201"/>
  <c r="NC201" s="1"/>
  <c r="GR194"/>
  <c r="HH162"/>
  <c r="HJ162" s="1"/>
  <c r="HB162"/>
  <c r="HI120"/>
  <c r="HC120"/>
  <c r="GQ61"/>
  <c r="GR61" s="1"/>
  <c r="GR536"/>
  <c r="GR526"/>
  <c r="GR504"/>
  <c r="HH398"/>
  <c r="HB398"/>
  <c r="HH356"/>
  <c r="HB356"/>
  <c r="HD356" s="1"/>
  <c r="HI312"/>
  <c r="HC312"/>
  <c r="HI176"/>
  <c r="HC176"/>
  <c r="HH145"/>
  <c r="HJ145" s="1"/>
  <c r="HB145"/>
  <c r="HH84"/>
  <c r="HB84"/>
  <c r="GR585"/>
  <c r="HH474"/>
  <c r="HB474"/>
  <c r="HH449"/>
  <c r="HB449"/>
  <c r="GR313"/>
  <c r="GR53"/>
  <c r="HI459"/>
  <c r="HC459"/>
  <c r="GP136"/>
  <c r="GP105"/>
  <c r="GR100"/>
  <c r="HI515"/>
  <c r="HC515"/>
  <c r="HH487"/>
  <c r="HJ487" s="1"/>
  <c r="HB487"/>
  <c r="HD487" s="1"/>
  <c r="HH469"/>
  <c r="HB469"/>
  <c r="HH468"/>
  <c r="HB468"/>
  <c r="HD468" s="1"/>
  <c r="HC453"/>
  <c r="HI453"/>
  <c r="HB383"/>
  <c r="HH383"/>
  <c r="HJ383" s="1"/>
  <c r="HH263"/>
  <c r="HB263"/>
  <c r="HI258"/>
  <c r="HC258"/>
  <c r="HH184"/>
  <c r="HJ184" s="1"/>
  <c r="HB184"/>
  <c r="NG577"/>
  <c r="NC577" s="1"/>
  <c r="NA577"/>
  <c r="NA546"/>
  <c r="NG546"/>
  <c r="NC546" s="1"/>
  <c r="GR494"/>
  <c r="NF479"/>
  <c r="NB479" s="1"/>
  <c r="NA479"/>
  <c r="NG479"/>
  <c r="GR429"/>
  <c r="HH381"/>
  <c r="HB381"/>
  <c r="NF344"/>
  <c r="NB344" s="1"/>
  <c r="NA344"/>
  <c r="NG344"/>
  <c r="GR333"/>
  <c r="GQ283"/>
  <c r="GR297"/>
  <c r="HC264"/>
  <c r="HI264"/>
  <c r="HH193"/>
  <c r="HB193"/>
  <c r="HD193" s="1"/>
  <c r="HH160"/>
  <c r="HB160"/>
  <c r="HH157"/>
  <c r="HB157"/>
  <c r="HH186"/>
  <c r="HB186"/>
  <c r="HD186" s="1"/>
  <c r="GR85"/>
  <c r="HI68"/>
  <c r="HC68"/>
  <c r="NF50"/>
  <c r="NB50" s="1"/>
  <c r="NA50"/>
  <c r="NG50"/>
  <c r="GR40"/>
  <c r="NA32"/>
  <c r="NG32"/>
  <c r="NC32" s="1"/>
  <c r="HI582"/>
  <c r="HC582"/>
  <c r="NA493"/>
  <c r="NG493"/>
  <c r="NF493"/>
  <c r="NB493" s="1"/>
  <c r="HH507"/>
  <c r="HB507"/>
  <c r="NG471"/>
  <c r="NC471" s="1"/>
  <c r="NA471"/>
  <c r="GP396"/>
  <c r="GR370"/>
  <c r="NG371"/>
  <c r="NF371"/>
  <c r="NB371" s="1"/>
  <c r="NA371"/>
  <c r="GQ409"/>
  <c r="GR409" s="1"/>
  <c r="HH275"/>
  <c r="HB275"/>
  <c r="HH344"/>
  <c r="HB344"/>
  <c r="HI270"/>
  <c r="HC270"/>
  <c r="NA293"/>
  <c r="NG293"/>
  <c r="NC293" s="1"/>
  <c r="GQ260"/>
  <c r="GR260" s="1"/>
  <c r="GP245"/>
  <c r="NA184"/>
  <c r="NG184"/>
  <c r="NF184"/>
  <c r="NB184" s="1"/>
  <c r="HH97"/>
  <c r="HB97"/>
  <c r="NG152"/>
  <c r="NA152"/>
  <c r="NF152"/>
  <c r="NB152" s="1"/>
  <c r="HH114"/>
  <c r="HJ114" s="1"/>
  <c r="HB114"/>
  <c r="NG56"/>
  <c r="NF56"/>
  <c r="NB56" s="1"/>
  <c r="NA56"/>
  <c r="HI102"/>
  <c r="HC102"/>
  <c r="HH528"/>
  <c r="HB528"/>
  <c r="HD528" s="1"/>
  <c r="HH519"/>
  <c r="HB519"/>
  <c r="NG495"/>
  <c r="NF495"/>
  <c r="NB495" s="1"/>
  <c r="NA495"/>
  <c r="GQ471"/>
  <c r="HH441"/>
  <c r="HB441"/>
  <c r="HH415"/>
  <c r="HJ415" s="1"/>
  <c r="HB415"/>
  <c r="HD415" s="1"/>
  <c r="HI408"/>
  <c r="HC408"/>
  <c r="HI326"/>
  <c r="HC326"/>
  <c r="HH220"/>
  <c r="HB220"/>
  <c r="HI195"/>
  <c r="HC195"/>
  <c r="GR252"/>
  <c r="HH239"/>
  <c r="HB239"/>
  <c r="HI231"/>
  <c r="HC231"/>
  <c r="HH241"/>
  <c r="HB241"/>
  <c r="HI60"/>
  <c r="HC60"/>
  <c r="GR86"/>
  <c r="NA59"/>
  <c r="NG59"/>
  <c r="NC59" s="1"/>
  <c r="HI486"/>
  <c r="HC486"/>
  <c r="HI427"/>
  <c r="HC427"/>
  <c r="HI450"/>
  <c r="HC450"/>
  <c r="HH414"/>
  <c r="HB414"/>
  <c r="GQ422"/>
  <c r="NG248"/>
  <c r="NF248"/>
  <c r="NB248" s="1"/>
  <c r="NA248"/>
  <c r="NA257"/>
  <c r="NG257"/>
  <c r="NF257"/>
  <c r="NB257" s="1"/>
  <c r="HH236"/>
  <c r="HJ236" s="1"/>
  <c r="HB236"/>
  <c r="HI189"/>
  <c r="HC189"/>
  <c r="HH148"/>
  <c r="HB148"/>
  <c r="GM586"/>
  <c r="GY588" s="1"/>
  <c r="HH55"/>
  <c r="HB55"/>
  <c r="HI43"/>
  <c r="HC43"/>
  <c r="GN586"/>
  <c r="GP20"/>
  <c r="JQ586"/>
  <c r="JS586" s="1"/>
  <c r="JS20"/>
  <c r="JT20" s="1"/>
  <c r="NS20" s="1"/>
  <c r="NE20" s="1"/>
  <c r="HH26"/>
  <c r="HB26"/>
  <c r="GR454"/>
  <c r="GR417"/>
  <c r="GR224"/>
  <c r="GP195"/>
  <c r="GR237"/>
  <c r="GP153"/>
  <c r="GR153" s="1"/>
  <c r="GR34"/>
  <c r="GR32"/>
  <c r="GR496"/>
  <c r="GR401"/>
  <c r="HI327"/>
  <c r="HC327"/>
  <c r="GR191"/>
  <c r="GR547"/>
  <c r="HH523"/>
  <c r="HB523"/>
  <c r="HI519"/>
  <c r="HC519"/>
  <c r="HI230"/>
  <c r="HC230"/>
  <c r="HI201"/>
  <c r="HC201"/>
  <c r="HI157"/>
  <c r="HC157"/>
  <c r="HI123"/>
  <c r="HC123"/>
  <c r="GR557"/>
  <c r="GR542"/>
  <c r="HH359"/>
  <c r="HB359"/>
  <c r="HH326"/>
  <c r="HJ326" s="1"/>
  <c r="HB326"/>
  <c r="HD326" s="1"/>
  <c r="HH286"/>
  <c r="HB286"/>
  <c r="HI134"/>
  <c r="HC134"/>
  <c r="NA529"/>
  <c r="NG529"/>
  <c r="NC529" s="1"/>
  <c r="GR521"/>
  <c r="GR488"/>
  <c r="HI482"/>
  <c r="HC482"/>
  <c r="NA456"/>
  <c r="NG456"/>
  <c r="NF456"/>
  <c r="NB456" s="1"/>
  <c r="HI430"/>
  <c r="HC430"/>
  <c r="HI376"/>
  <c r="HC376"/>
  <c r="GQ365"/>
  <c r="HI335"/>
  <c r="HC335"/>
  <c r="NA313"/>
  <c r="NG313"/>
  <c r="NC313" s="1"/>
  <c r="GR221"/>
  <c r="GR213"/>
  <c r="NA307"/>
  <c r="NG307"/>
  <c r="NC307" s="1"/>
  <c r="GR218"/>
  <c r="GR138"/>
  <c r="HH128"/>
  <c r="HB128"/>
  <c r="HI105"/>
  <c r="HC105"/>
  <c r="GR76"/>
  <c r="HI545"/>
  <c r="HC545"/>
  <c r="NA484"/>
  <c r="NG484"/>
  <c r="NF484"/>
  <c r="NB484" s="1"/>
  <c r="HH466"/>
  <c r="HB466"/>
  <c r="HI462"/>
  <c r="HC462"/>
  <c r="GQ445"/>
  <c r="GR445" s="1"/>
  <c r="NA402"/>
  <c r="NG402"/>
  <c r="NC402" s="1"/>
  <c r="NG350"/>
  <c r="NF350"/>
  <c r="NB350" s="1"/>
  <c r="NA350"/>
  <c r="HI355"/>
  <c r="HC355"/>
  <c r="HC271"/>
  <c r="HI271"/>
  <c r="HH285"/>
  <c r="HJ285" s="1"/>
  <c r="HB285"/>
  <c r="GR251"/>
  <c r="NA326"/>
  <c r="NG326"/>
  <c r="NF326"/>
  <c r="NB326" s="1"/>
  <c r="GR254"/>
  <c r="NA75"/>
  <c r="NG75"/>
  <c r="NC75" s="1"/>
  <c r="HH583"/>
  <c r="HJ583" s="1"/>
  <c r="HB583"/>
  <c r="HD583" s="1"/>
  <c r="HH576"/>
  <c r="HJ576" s="1"/>
  <c r="HB576"/>
  <c r="GR560"/>
  <c r="GQ548"/>
  <c r="NG537"/>
  <c r="NF537"/>
  <c r="NB537" s="1"/>
  <c r="NA537"/>
  <c r="NA502"/>
  <c r="NG502"/>
  <c r="NC502" s="1"/>
  <c r="HI509"/>
  <c r="HC509"/>
  <c r="HI477"/>
  <c r="HC477"/>
  <c r="HH465"/>
  <c r="HB465"/>
  <c r="HD465" s="1"/>
  <c r="HH427"/>
  <c r="HB427"/>
  <c r="HH413"/>
  <c r="HB413"/>
  <c r="HD413" s="1"/>
  <c r="GR385"/>
  <c r="NG450"/>
  <c r="NF450"/>
  <c r="NB450" s="1"/>
  <c r="NA450"/>
  <c r="NG358"/>
  <c r="NF358"/>
  <c r="NB358" s="1"/>
  <c r="NA358"/>
  <c r="NA368"/>
  <c r="NG368"/>
  <c r="NC368" s="1"/>
  <c r="GQ275"/>
  <c r="GR275" s="1"/>
  <c r="HI259"/>
  <c r="HC259"/>
  <c r="HH244"/>
  <c r="HB244"/>
  <c r="HD244" s="1"/>
  <c r="NG194"/>
  <c r="NF194"/>
  <c r="NB194" s="1"/>
  <c r="NA194"/>
  <c r="NF166"/>
  <c r="NB166" s="1"/>
  <c r="NA166"/>
  <c r="NG166"/>
  <c r="HI152"/>
  <c r="HC152"/>
  <c r="NA191"/>
  <c r="NG191"/>
  <c r="NF191"/>
  <c r="NB191" s="1"/>
  <c r="GR37"/>
  <c r="HH72"/>
  <c r="HJ72" s="1"/>
  <c r="HB72"/>
  <c r="NA35"/>
  <c r="NG35"/>
  <c r="NF35"/>
  <c r="NB35" s="1"/>
  <c r="HI35"/>
  <c r="HC35"/>
  <c r="GR524"/>
  <c r="HI523"/>
  <c r="HC523"/>
  <c r="HI493"/>
  <c r="HC493"/>
  <c r="HI474"/>
  <c r="HC474"/>
  <c r="GR419"/>
  <c r="GR407"/>
  <c r="GR420"/>
  <c r="HH387"/>
  <c r="HJ387" s="1"/>
  <c r="HB387"/>
  <c r="GX425"/>
  <c r="GR367"/>
  <c r="NA353"/>
  <c r="NG353"/>
  <c r="NF353"/>
  <c r="NB353" s="1"/>
  <c r="HH269"/>
  <c r="HB269"/>
  <c r="NA321"/>
  <c r="NG321"/>
  <c r="NC321" s="1"/>
  <c r="HH234"/>
  <c r="HJ234" s="1"/>
  <c r="HB234"/>
  <c r="HH201"/>
  <c r="HB201"/>
  <c r="NF188"/>
  <c r="NB188" s="1"/>
  <c r="NA188"/>
  <c r="NG188"/>
  <c r="HH158"/>
  <c r="HB158"/>
  <c r="HH144"/>
  <c r="HJ144" s="1"/>
  <c r="HB144"/>
  <c r="HD144" s="1"/>
  <c r="GR151"/>
  <c r="NH483"/>
  <c r="ND483" s="1"/>
  <c r="NC483"/>
  <c r="NH261"/>
  <c r="ND261" s="1"/>
  <c r="NC261"/>
  <c r="NC490"/>
  <c r="NH490"/>
  <c r="ND490" s="1"/>
  <c r="NC315"/>
  <c r="NH315"/>
  <c r="ND315" s="1"/>
  <c r="NH496"/>
  <c r="ND496" s="1"/>
  <c r="NC496"/>
  <c r="NC174"/>
  <c r="NH174"/>
  <c r="ND174" s="1"/>
  <c r="NC77"/>
  <c r="NH77"/>
  <c r="ND77" s="1"/>
  <c r="NG147"/>
  <c r="NC147" s="1"/>
  <c r="NA147"/>
  <c r="NH469"/>
  <c r="ND469" s="1"/>
  <c r="NC469"/>
  <c r="NC224"/>
  <c r="NH504"/>
  <c r="ND504" s="1"/>
  <c r="NC504"/>
  <c r="NH187"/>
  <c r="ND187" s="1"/>
  <c r="NC187"/>
  <c r="NH100"/>
  <c r="ND100" s="1"/>
  <c r="NC100"/>
  <c r="NF507"/>
  <c r="NB507" s="1"/>
  <c r="NA507"/>
  <c r="NG507"/>
  <c r="HH543"/>
  <c r="HB543"/>
  <c r="NG501"/>
  <c r="NC501" s="1"/>
  <c r="NA501"/>
  <c r="HH284"/>
  <c r="HJ284" s="1"/>
  <c r="HB284"/>
  <c r="GR279"/>
  <c r="HI265"/>
  <c r="HC265"/>
  <c r="NF173"/>
  <c r="NB173" s="1"/>
  <c r="NA173"/>
  <c r="NG173"/>
  <c r="HH150"/>
  <c r="HB150"/>
  <c r="HI77"/>
  <c r="HC77"/>
  <c r="NG96"/>
  <c r="NC96" s="1"/>
  <c r="NA96"/>
  <c r="HH50"/>
  <c r="HJ50" s="1"/>
  <c r="HB50"/>
  <c r="HD50" s="1"/>
  <c r="HH497"/>
  <c r="HB497"/>
  <c r="HH480"/>
  <c r="HJ480" s="1"/>
  <c r="HB480"/>
  <c r="HD480" s="1"/>
  <c r="NF462"/>
  <c r="NB462" s="1"/>
  <c r="NA462"/>
  <c r="NG462"/>
  <c r="HC400"/>
  <c r="HI400"/>
  <c r="HH373"/>
  <c r="HJ373" s="1"/>
  <c r="HB373"/>
  <c r="HD373" s="1"/>
  <c r="HI324"/>
  <c r="HC324"/>
  <c r="HH292"/>
  <c r="HB292"/>
  <c r="HH268"/>
  <c r="HB268"/>
  <c r="NG256"/>
  <c r="NF256"/>
  <c r="NB256" s="1"/>
  <c r="NA256"/>
  <c r="HI165"/>
  <c r="HC165"/>
  <c r="NA205"/>
  <c r="NG205"/>
  <c r="NC205" s="1"/>
  <c r="GQ136"/>
  <c r="HH169"/>
  <c r="HB169"/>
  <c r="NA66"/>
  <c r="NG66"/>
  <c r="NC66" s="1"/>
  <c r="HI55"/>
  <c r="HC55"/>
  <c r="NG553"/>
  <c r="NA553"/>
  <c r="NF553"/>
  <c r="NB553" s="1"/>
  <c r="NA540"/>
  <c r="NG540"/>
  <c r="NF540"/>
  <c r="NB540" s="1"/>
  <c r="NH520"/>
  <c r="ND520" s="1"/>
  <c r="NC520"/>
  <c r="NG527"/>
  <c r="NC527" s="1"/>
  <c r="NA527"/>
  <c r="HI476"/>
  <c r="HC476"/>
  <c r="HI469"/>
  <c r="HC469"/>
  <c r="NA452"/>
  <c r="NF452"/>
  <c r="NB452" s="1"/>
  <c r="NG452"/>
  <c r="HI438"/>
  <c r="HC438"/>
  <c r="NA356"/>
  <c r="NG356"/>
  <c r="NC356" s="1"/>
  <c r="GP271"/>
  <c r="NF330"/>
  <c r="NB330" s="1"/>
  <c r="NA330"/>
  <c r="NG330"/>
  <c r="HI245"/>
  <c r="HC245"/>
  <c r="HH325"/>
  <c r="HJ325" s="1"/>
  <c r="HB325"/>
  <c r="HH202"/>
  <c r="HB202"/>
  <c r="HH226"/>
  <c r="HB226"/>
  <c r="HI241"/>
  <c r="HC241"/>
  <c r="NG99"/>
  <c r="NF99"/>
  <c r="NB99" s="1"/>
  <c r="NA99"/>
  <c r="NG161"/>
  <c r="NC161" s="1"/>
  <c r="NA161"/>
  <c r="NF70"/>
  <c r="NB70" s="1"/>
  <c r="NA70"/>
  <c r="NG70"/>
  <c r="HI95"/>
  <c r="HC95"/>
  <c r="GR94"/>
  <c r="NG69"/>
  <c r="NC69" s="1"/>
  <c r="NA69"/>
  <c r="GR22"/>
  <c r="HH570"/>
  <c r="HB570"/>
  <c r="GQ431"/>
  <c r="GR431" s="1"/>
  <c r="GR374"/>
  <c r="HH399"/>
  <c r="HB399"/>
  <c r="HD399" s="1"/>
  <c r="HH347"/>
  <c r="HB347"/>
  <c r="HD347" s="1"/>
  <c r="GR310"/>
  <c r="HH311"/>
  <c r="HJ311" s="1"/>
  <c r="HB311"/>
  <c r="HH327"/>
  <c r="HB327"/>
  <c r="HI272"/>
  <c r="HC272"/>
  <c r="NF243"/>
  <c r="NB243" s="1"/>
  <c r="NA243"/>
  <c r="NG243"/>
  <c r="GQ174"/>
  <c r="GR174" s="1"/>
  <c r="HI135"/>
  <c r="HC135"/>
  <c r="HI179"/>
  <c r="HJ179" s="1"/>
  <c r="HC179"/>
  <c r="HD179" s="1"/>
  <c r="HH126"/>
  <c r="HJ126" s="1"/>
  <c r="HB126"/>
  <c r="NA80"/>
  <c r="NG80"/>
  <c r="NF80"/>
  <c r="NB80" s="1"/>
  <c r="HI70"/>
  <c r="HC70"/>
  <c r="NG126"/>
  <c r="NA126"/>
  <c r="NF126"/>
  <c r="NB126" s="1"/>
  <c r="GR51"/>
  <c r="HB410"/>
  <c r="HD410" s="1"/>
  <c r="HH410"/>
  <c r="HJ410" s="1"/>
  <c r="GR277"/>
  <c r="GR187"/>
  <c r="HI128"/>
  <c r="HC128"/>
  <c r="GP46"/>
  <c r="GR46" s="1"/>
  <c r="HH517"/>
  <c r="HB517"/>
  <c r="HI494"/>
  <c r="HC494"/>
  <c r="HI248"/>
  <c r="HC248"/>
  <c r="HI222"/>
  <c r="HC222"/>
  <c r="HH206"/>
  <c r="HB206"/>
  <c r="HI169"/>
  <c r="HC169"/>
  <c r="HH149"/>
  <c r="HB149"/>
  <c r="HD149" s="1"/>
  <c r="GR111"/>
  <c r="HH562"/>
  <c r="HB562"/>
  <c r="HD562" s="1"/>
  <c r="HH540"/>
  <c r="HB540"/>
  <c r="HD540" s="1"/>
  <c r="HH513"/>
  <c r="HB513"/>
  <c r="HI511"/>
  <c r="HC511"/>
  <c r="HH282"/>
  <c r="HJ282" s="1"/>
  <c r="HB282"/>
  <c r="HH250"/>
  <c r="HB250"/>
  <c r="HH216"/>
  <c r="HB216"/>
  <c r="HH223"/>
  <c r="HB223"/>
  <c r="HD223" s="1"/>
  <c r="HI178"/>
  <c r="HC178"/>
  <c r="HI570"/>
  <c r="HC570"/>
  <c r="HI412"/>
  <c r="HC412"/>
  <c r="GR328"/>
  <c r="NA584"/>
  <c r="NG584"/>
  <c r="NC584" s="1"/>
  <c r="NA564"/>
  <c r="NG564"/>
  <c r="NF564"/>
  <c r="NB564" s="1"/>
  <c r="HI518"/>
  <c r="HC518"/>
  <c r="HH493"/>
  <c r="HB493"/>
  <c r="HI488"/>
  <c r="HC488"/>
  <c r="GR473"/>
  <c r="HH418"/>
  <c r="HB418"/>
  <c r="HI385"/>
  <c r="HC385"/>
  <c r="GQ386"/>
  <c r="GR386" s="1"/>
  <c r="HI368"/>
  <c r="HC368"/>
  <c r="HI343"/>
  <c r="HC343"/>
  <c r="NA245"/>
  <c r="NG245"/>
  <c r="NF245"/>
  <c r="NB245" s="1"/>
  <c r="HH154"/>
  <c r="HB154"/>
  <c r="NA76"/>
  <c r="NG76"/>
  <c r="NC76" s="1"/>
  <c r="NG105"/>
  <c r="NC105" s="1"/>
  <c r="NA105"/>
  <c r="HI543"/>
  <c r="HC543"/>
  <c r="HI464"/>
  <c r="HC464"/>
  <c r="HI472"/>
  <c r="HC472"/>
  <c r="NA418"/>
  <c r="NG418"/>
  <c r="NC418" s="1"/>
  <c r="HI353"/>
  <c r="HC353"/>
  <c r="NA285"/>
  <c r="NG285"/>
  <c r="NC285" s="1"/>
  <c r="HI262"/>
  <c r="HC262"/>
  <c r="HI233"/>
  <c r="HC233"/>
  <c r="HI221"/>
  <c r="HC221"/>
  <c r="GP323"/>
  <c r="HI206"/>
  <c r="HC206"/>
  <c r="HH166"/>
  <c r="HJ166" s="1"/>
  <c r="HB166"/>
  <c r="HD166" s="1"/>
  <c r="NF106"/>
  <c r="NB106" s="1"/>
  <c r="NA106"/>
  <c r="NG106"/>
  <c r="HI78"/>
  <c r="HC78"/>
  <c r="NA104"/>
  <c r="NG104"/>
  <c r="NC104" s="1"/>
  <c r="HI32"/>
  <c r="HC32"/>
  <c r="HI585"/>
  <c r="HC585"/>
  <c r="HI546"/>
  <c r="HC546"/>
  <c r="GR510"/>
  <c r="NG494"/>
  <c r="NF494"/>
  <c r="NB494" s="1"/>
  <c r="NA494"/>
  <c r="NA480"/>
  <c r="NG480"/>
  <c r="NF480"/>
  <c r="NB480" s="1"/>
  <c r="HH435"/>
  <c r="HB435"/>
  <c r="NG404"/>
  <c r="NF404"/>
  <c r="NB404" s="1"/>
  <c r="NA404"/>
  <c r="HI405"/>
  <c r="HC405"/>
  <c r="HH393"/>
  <c r="HB393"/>
  <c r="NA331"/>
  <c r="NG331"/>
  <c r="NF331"/>
  <c r="NB331" s="1"/>
  <c r="NG259"/>
  <c r="NF259"/>
  <c r="NB259" s="1"/>
  <c r="NA259"/>
  <c r="HH156"/>
  <c r="HJ156" s="1"/>
  <c r="HB156"/>
  <c r="HD156" s="1"/>
  <c r="NF153"/>
  <c r="NB153" s="1"/>
  <c r="NA153"/>
  <c r="NG153"/>
  <c r="HH124"/>
  <c r="HB124"/>
  <c r="HH47"/>
  <c r="HB47"/>
  <c r="HD47" s="1"/>
  <c r="HH103"/>
  <c r="HB103"/>
  <c r="HI23"/>
  <c r="HC23"/>
  <c r="NA27"/>
  <c r="NG27"/>
  <c r="NC27" s="1"/>
  <c r="GQ566"/>
  <c r="GR566" s="1"/>
  <c r="HI531"/>
  <c r="HC531"/>
  <c r="HH503"/>
  <c r="HJ503" s="1"/>
  <c r="HB503"/>
  <c r="HD503" s="1"/>
  <c r="HI440"/>
  <c r="HC440"/>
  <c r="HH412"/>
  <c r="HB412"/>
  <c r="HH424"/>
  <c r="HB424"/>
  <c r="HH392"/>
  <c r="HB392"/>
  <c r="NG385"/>
  <c r="NC385" s="1"/>
  <c r="NA385"/>
  <c r="HI398"/>
  <c r="HC398"/>
  <c r="HI332"/>
  <c r="HC332"/>
  <c r="GR274"/>
  <c r="HH321"/>
  <c r="HJ321" s="1"/>
  <c r="HB321"/>
  <c r="HD321" s="1"/>
  <c r="HH267"/>
  <c r="HJ267" s="1"/>
  <c r="HB267"/>
  <c r="HD267" s="1"/>
  <c r="NA264"/>
  <c r="NG264"/>
  <c r="NC264" s="1"/>
  <c r="HH194"/>
  <c r="HJ194" s="1"/>
  <c r="HB194"/>
  <c r="HD194" s="1"/>
  <c r="NG186"/>
  <c r="NF186"/>
  <c r="NB186" s="1"/>
  <c r="NA186"/>
  <c r="HI163"/>
  <c r="HC163"/>
  <c r="NH73"/>
  <c r="ND73" s="1"/>
  <c r="NC73"/>
  <c r="HI61"/>
  <c r="HC61"/>
  <c r="HI42"/>
  <c r="HC42"/>
  <c r="HI559"/>
  <c r="HC559"/>
  <c r="HH536"/>
  <c r="HB536"/>
  <c r="HD536" s="1"/>
  <c r="HH526"/>
  <c r="HJ526" s="1"/>
  <c r="HB526"/>
  <c r="HH504"/>
  <c r="HB504"/>
  <c r="HD504" s="1"/>
  <c r="HI467"/>
  <c r="HJ467" s="1"/>
  <c r="HC467"/>
  <c r="HD467" s="1"/>
  <c r="GR164"/>
  <c r="HH585"/>
  <c r="HB585"/>
  <c r="HH545"/>
  <c r="HB545"/>
  <c r="GR483"/>
  <c r="GR455"/>
  <c r="HH450"/>
  <c r="HB450"/>
  <c r="HH378"/>
  <c r="HB378"/>
  <c r="HH348"/>
  <c r="HB348"/>
  <c r="HH313"/>
  <c r="HB313"/>
  <c r="HI103"/>
  <c r="HC103"/>
  <c r="HI63"/>
  <c r="HC63"/>
  <c r="HH53"/>
  <c r="HJ53" s="1"/>
  <c r="HB53"/>
  <c r="HD53" s="1"/>
  <c r="HI389"/>
  <c r="HC389"/>
  <c r="HI397"/>
  <c r="HC397"/>
  <c r="HH335"/>
  <c r="HB335"/>
  <c r="HH136"/>
  <c r="HB136"/>
  <c r="HH105"/>
  <c r="HB105"/>
  <c r="HH100"/>
  <c r="HB100"/>
  <c r="HH60"/>
  <c r="HB60"/>
  <c r="HD60" s="1"/>
  <c r="HI44"/>
  <c r="HC44"/>
  <c r="HI584"/>
  <c r="HC584"/>
  <c r="HI137"/>
  <c r="HC137"/>
  <c r="HI110"/>
  <c r="HC110"/>
  <c r="HI99"/>
  <c r="HC99"/>
  <c r="HH575"/>
  <c r="HJ575" s="1"/>
  <c r="HB575"/>
  <c r="HD575" s="1"/>
  <c r="HH553"/>
  <c r="HB553"/>
  <c r="NG509"/>
  <c r="NC509" s="1"/>
  <c r="NA509"/>
  <c r="HH494"/>
  <c r="HB494"/>
  <c r="HD485"/>
  <c r="HH429"/>
  <c r="HJ429" s="1"/>
  <c r="HB429"/>
  <c r="HD429" s="1"/>
  <c r="GR381"/>
  <c r="HI393"/>
  <c r="HC393"/>
  <c r="HI404"/>
  <c r="HC404"/>
  <c r="HH333"/>
  <c r="HJ333" s="1"/>
  <c r="HB333"/>
  <c r="HD333" s="1"/>
  <c r="HH266"/>
  <c r="HJ266" s="1"/>
  <c r="HB266"/>
  <c r="HD266" s="1"/>
  <c r="GQ316"/>
  <c r="GR316" s="1"/>
  <c r="HI283"/>
  <c r="HC283"/>
  <c r="HH297"/>
  <c r="HJ297" s="1"/>
  <c r="HB297"/>
  <c r="HI337"/>
  <c r="HC337"/>
  <c r="NG300"/>
  <c r="NF300"/>
  <c r="NB300" s="1"/>
  <c r="NA300"/>
  <c r="NG185"/>
  <c r="NF185"/>
  <c r="NB185" s="1"/>
  <c r="NA185"/>
  <c r="GQ143"/>
  <c r="GR143" s="1"/>
  <c r="NF108"/>
  <c r="NB108" s="1"/>
  <c r="NA108"/>
  <c r="NG108"/>
  <c r="HH85"/>
  <c r="HB85"/>
  <c r="HD85" s="1"/>
  <c r="NF121"/>
  <c r="NB121" s="1"/>
  <c r="NG121"/>
  <c r="NA121"/>
  <c r="HI115"/>
  <c r="HC115"/>
  <c r="GQ38"/>
  <c r="HH40"/>
  <c r="HJ40" s="1"/>
  <c r="HB40"/>
  <c r="HD40" s="1"/>
  <c r="NA562"/>
  <c r="NG562"/>
  <c r="NC562" s="1"/>
  <c r="NG485"/>
  <c r="NF485"/>
  <c r="NB485" s="1"/>
  <c r="NA485"/>
  <c r="HI490"/>
  <c r="HC490"/>
  <c r="NF464"/>
  <c r="NB464" s="1"/>
  <c r="NA464"/>
  <c r="NG464"/>
  <c r="HI447"/>
  <c r="HC447"/>
  <c r="HH408"/>
  <c r="HB408"/>
  <c r="HD408" s="1"/>
  <c r="HH396"/>
  <c r="HJ396" s="1"/>
  <c r="HB396"/>
  <c r="HH370"/>
  <c r="HJ370" s="1"/>
  <c r="HB370"/>
  <c r="HD370" s="1"/>
  <c r="NA382"/>
  <c r="NG382"/>
  <c r="NC382" s="1"/>
  <c r="NA303"/>
  <c r="NG303"/>
  <c r="NC303" s="1"/>
  <c r="NA289"/>
  <c r="NG289"/>
  <c r="NC289" s="1"/>
  <c r="NG299"/>
  <c r="NC299" s="1"/>
  <c r="NA299"/>
  <c r="HI260"/>
  <c r="HC260"/>
  <c r="HI160"/>
  <c r="HC160"/>
  <c r="HI122"/>
  <c r="HC122"/>
  <c r="HH245"/>
  <c r="HB245"/>
  <c r="HI202"/>
  <c r="HC202"/>
  <c r="HI182"/>
  <c r="HC182"/>
  <c r="NG158"/>
  <c r="NC158" s="1"/>
  <c r="NA158"/>
  <c r="GR81"/>
  <c r="NA533"/>
  <c r="NG533"/>
  <c r="NC533" s="1"/>
  <c r="NH505"/>
  <c r="ND505" s="1"/>
  <c r="NC505"/>
  <c r="HI471"/>
  <c r="HC471"/>
  <c r="HI460"/>
  <c r="HC460"/>
  <c r="HH444"/>
  <c r="HJ444" s="1"/>
  <c r="HB444"/>
  <c r="HD444" s="1"/>
  <c r="NH440"/>
  <c r="ND440" s="1"/>
  <c r="NC440"/>
  <c r="GR403"/>
  <c r="GR377"/>
  <c r="HI395"/>
  <c r="HC395"/>
  <c r="HI346"/>
  <c r="HC346"/>
  <c r="HI291"/>
  <c r="HC291"/>
  <c r="HI290"/>
  <c r="HC290"/>
  <c r="NG306"/>
  <c r="NF306"/>
  <c r="NB306" s="1"/>
  <c r="NA306"/>
  <c r="NA240"/>
  <c r="NG240"/>
  <c r="NF240"/>
  <c r="NB240" s="1"/>
  <c r="HH252"/>
  <c r="HJ252" s="1"/>
  <c r="HB252"/>
  <c r="HD252" s="1"/>
  <c r="GR198"/>
  <c r="NG181"/>
  <c r="NF181"/>
  <c r="NB181" s="1"/>
  <c r="NA181"/>
  <c r="HI153"/>
  <c r="HC153"/>
  <c r="HI129"/>
  <c r="HC129"/>
  <c r="HI97"/>
  <c r="HC97"/>
  <c r="HI66"/>
  <c r="HC66"/>
  <c r="HI142"/>
  <c r="HC142"/>
  <c r="HC109"/>
  <c r="HH86"/>
  <c r="HJ86" s="1"/>
  <c r="HB86"/>
  <c r="HH48"/>
  <c r="HB48"/>
  <c r="HD48" s="1"/>
  <c r="NA22"/>
  <c r="NG22"/>
  <c r="NC22" s="1"/>
  <c r="GR559"/>
  <c r="NC516"/>
  <c r="NH516"/>
  <c r="ND516" s="1"/>
  <c r="GR484"/>
  <c r="GR456"/>
  <c r="NG446"/>
  <c r="NA446"/>
  <c r="NF446"/>
  <c r="NB446" s="1"/>
  <c r="GR421"/>
  <c r="GR358"/>
  <c r="HI345"/>
  <c r="HC345"/>
  <c r="HH316"/>
  <c r="HB316"/>
  <c r="HH318"/>
  <c r="HB318"/>
  <c r="HD318" s="1"/>
  <c r="HI281"/>
  <c r="HC281"/>
  <c r="HI196"/>
  <c r="HC196"/>
  <c r="HI263"/>
  <c r="HC263"/>
  <c r="GR197"/>
  <c r="GR177"/>
  <c r="NF137"/>
  <c r="NB137" s="1"/>
  <c r="NA137"/>
  <c r="NG137"/>
  <c r="HI138"/>
  <c r="HC138"/>
  <c r="GR173"/>
  <c r="NC148"/>
  <c r="NH148"/>
  <c r="ND148" s="1"/>
  <c r="NG90"/>
  <c r="NF90"/>
  <c r="NB90" s="1"/>
  <c r="NA90"/>
  <c r="GR30"/>
  <c r="HH454"/>
  <c r="HJ454" s="1"/>
  <c r="HB454"/>
  <c r="HB417"/>
  <c r="HD417" s="1"/>
  <c r="HH417"/>
  <c r="HJ417" s="1"/>
  <c r="HH224"/>
  <c r="HJ224" s="1"/>
  <c r="HB224"/>
  <c r="HD224" s="1"/>
  <c r="HH195"/>
  <c r="HB195"/>
  <c r="HH237"/>
  <c r="HJ237" s="1"/>
  <c r="HB237"/>
  <c r="HD237" s="1"/>
  <c r="HH153"/>
  <c r="HB153"/>
  <c r="HH34"/>
  <c r="HB34"/>
  <c r="HD34" s="1"/>
  <c r="HH32"/>
  <c r="HB32"/>
  <c r="HI533"/>
  <c r="HC533"/>
  <c r="HH496"/>
  <c r="HB496"/>
  <c r="HD496" s="1"/>
  <c r="HH401"/>
  <c r="HJ401" s="1"/>
  <c r="HB401"/>
  <c r="HD401" s="1"/>
  <c r="HI246"/>
  <c r="HC246"/>
  <c r="HI226"/>
  <c r="HC226"/>
  <c r="HH191"/>
  <c r="HJ191" s="1"/>
  <c r="HB191"/>
  <c r="HD191" s="1"/>
  <c r="HI561"/>
  <c r="HC561"/>
  <c r="HH547"/>
  <c r="HJ547" s="1"/>
  <c r="HB547"/>
  <c r="HD547" s="1"/>
  <c r="HH482"/>
  <c r="HB482"/>
  <c r="GP351"/>
  <c r="HI276"/>
  <c r="HC276"/>
  <c r="GR215"/>
  <c r="GR182"/>
  <c r="HB557"/>
  <c r="HD557" s="1"/>
  <c r="HH557"/>
  <c r="HH542"/>
  <c r="HJ542" s="1"/>
  <c r="HB542"/>
  <c r="HD542" s="1"/>
  <c r="HI530"/>
  <c r="HC530"/>
  <c r="HI414"/>
  <c r="HC414"/>
  <c r="NC319"/>
  <c r="NH319"/>
  <c r="ND319" s="1"/>
  <c r="HH64"/>
  <c r="HJ64" s="1"/>
  <c r="HB64"/>
  <c r="HD64" s="1"/>
  <c r="HI56"/>
  <c r="HC56"/>
  <c r="HI26"/>
  <c r="HC26"/>
  <c r="NA511"/>
  <c r="NG511"/>
  <c r="NC511" s="1"/>
  <c r="HH521"/>
  <c r="HJ521" s="1"/>
  <c r="HB521"/>
  <c r="HH488"/>
  <c r="HB488"/>
  <c r="GQ461"/>
  <c r="NA448"/>
  <c r="NF448"/>
  <c r="NB448" s="1"/>
  <c r="NG448"/>
  <c r="GR406"/>
  <c r="GQ388"/>
  <c r="HI305"/>
  <c r="HC305"/>
  <c r="HH229"/>
  <c r="HB229"/>
  <c r="HH221"/>
  <c r="HB221"/>
  <c r="HH213"/>
  <c r="HJ213" s="1"/>
  <c r="HB213"/>
  <c r="NA276"/>
  <c r="NG276"/>
  <c r="NC276" s="1"/>
  <c r="HI250"/>
  <c r="HC250"/>
  <c r="HI216"/>
  <c r="HC216"/>
  <c r="HH218"/>
  <c r="HJ218" s="1"/>
  <c r="HB218"/>
  <c r="HD218" s="1"/>
  <c r="HH138"/>
  <c r="HJ138" s="1"/>
  <c r="HB138"/>
  <c r="HD138" s="1"/>
  <c r="HI148"/>
  <c r="HC148"/>
  <c r="GR128"/>
  <c r="NA71"/>
  <c r="NG71"/>
  <c r="NF71"/>
  <c r="NB71" s="1"/>
  <c r="HH76"/>
  <c r="HJ76" s="1"/>
  <c r="HB76"/>
  <c r="HD76" s="1"/>
  <c r="GR44"/>
  <c r="GR489"/>
  <c r="HH445"/>
  <c r="HB445"/>
  <c r="HI378"/>
  <c r="HC378"/>
  <c r="HI428"/>
  <c r="HC428"/>
  <c r="NG391"/>
  <c r="NC391" s="1"/>
  <c r="NA391"/>
  <c r="GQ351"/>
  <c r="NA318"/>
  <c r="NG318"/>
  <c r="NC318" s="1"/>
  <c r="GR304"/>
  <c r="HH251"/>
  <c r="HJ251" s="1"/>
  <c r="HB251"/>
  <c r="HI229"/>
  <c r="HC229"/>
  <c r="HI217"/>
  <c r="HC217"/>
  <c r="GQ183"/>
  <c r="HH254"/>
  <c r="HB254"/>
  <c r="HD254" s="1"/>
  <c r="GR176"/>
  <c r="HI90"/>
  <c r="HC90"/>
  <c r="HI104"/>
  <c r="HC104"/>
  <c r="HH560"/>
  <c r="HB560"/>
  <c r="HD560" s="1"/>
  <c r="GR505"/>
  <c r="NG523"/>
  <c r="NC523" s="1"/>
  <c r="NA523"/>
  <c r="GR472"/>
  <c r="NG482"/>
  <c r="NF482"/>
  <c r="NB482" s="1"/>
  <c r="NA482"/>
  <c r="HH385"/>
  <c r="HJ385" s="1"/>
  <c r="HB385"/>
  <c r="NF445"/>
  <c r="NB445" s="1"/>
  <c r="NA445"/>
  <c r="NG445"/>
  <c r="NG411"/>
  <c r="NF411"/>
  <c r="NB411" s="1"/>
  <c r="NA411"/>
  <c r="GQ266"/>
  <c r="HC275"/>
  <c r="HI275"/>
  <c r="NF234"/>
  <c r="NB234" s="1"/>
  <c r="NA234"/>
  <c r="NG234"/>
  <c r="GR334"/>
  <c r="NF242"/>
  <c r="NB242" s="1"/>
  <c r="NA242"/>
  <c r="NG242"/>
  <c r="HI211"/>
  <c r="HC211"/>
  <c r="GR129"/>
  <c r="NA156"/>
  <c r="NG156"/>
  <c r="NC156" s="1"/>
  <c r="HH37"/>
  <c r="HJ37" s="1"/>
  <c r="HB37"/>
  <c r="HD37" s="1"/>
  <c r="NA51"/>
  <c r="NG51"/>
  <c r="NF51"/>
  <c r="NB51" s="1"/>
  <c r="NA26"/>
  <c r="NG26"/>
  <c r="NC26" s="1"/>
  <c r="HI563"/>
  <c r="HC563"/>
  <c r="HH524"/>
  <c r="HJ524" s="1"/>
  <c r="HB524"/>
  <c r="HD524" s="1"/>
  <c r="NA518"/>
  <c r="NG518"/>
  <c r="NF518"/>
  <c r="NB518" s="1"/>
  <c r="HH419"/>
  <c r="HJ419" s="1"/>
  <c r="HB419"/>
  <c r="HD419" s="1"/>
  <c r="HH407"/>
  <c r="HJ407" s="1"/>
  <c r="HB407"/>
  <c r="HD407" s="1"/>
  <c r="HH420"/>
  <c r="HJ420" s="1"/>
  <c r="HB420"/>
  <c r="HD420" s="1"/>
  <c r="GR387"/>
  <c r="GP425"/>
  <c r="HI348"/>
  <c r="HC348"/>
  <c r="HH367"/>
  <c r="HJ367" s="1"/>
  <c r="HB367"/>
  <c r="HD367" s="1"/>
  <c r="GR301"/>
  <c r="HI159"/>
  <c r="HC159"/>
  <c r="GQ125"/>
  <c r="GR125" s="1"/>
  <c r="NG136"/>
  <c r="NC136" s="1"/>
  <c r="NA136"/>
  <c r="HH151"/>
  <c r="HJ151" s="1"/>
  <c r="HB151"/>
  <c r="HD151" s="1"/>
  <c r="NA107"/>
  <c r="NG107"/>
  <c r="NF107"/>
  <c r="NB107" s="1"/>
  <c r="NC82"/>
  <c r="NH82"/>
  <c r="ND82" s="1"/>
  <c r="GQ28"/>
  <c r="HX586"/>
  <c r="NM586" s="1"/>
  <c r="NG379"/>
  <c r="NF379"/>
  <c r="NB379" s="1"/>
  <c r="NA379"/>
  <c r="NG427"/>
  <c r="NA427"/>
  <c r="NF427"/>
  <c r="NB427" s="1"/>
  <c r="NH216"/>
  <c r="ND216" s="1"/>
  <c r="NC216"/>
  <c r="NA392"/>
  <c r="NG392"/>
  <c r="NC392" s="1"/>
  <c r="NC461"/>
  <c r="NH461"/>
  <c r="ND461" s="1"/>
  <c r="NF422"/>
  <c r="NB422" s="1"/>
  <c r="NA422"/>
  <c r="NG422"/>
  <c r="NA146"/>
  <c r="NG146"/>
  <c r="NC146" s="1"/>
  <c r="NH343"/>
  <c r="ND343" s="1"/>
  <c r="NC343"/>
  <c r="NA272"/>
  <c r="NG272"/>
  <c r="NC272" s="1"/>
  <c r="NC551"/>
  <c r="NH551"/>
  <c r="ND551" s="1"/>
  <c r="NH291"/>
  <c r="ND291" s="1"/>
  <c r="NC291"/>
  <c r="NH182"/>
  <c r="ND182" s="1"/>
  <c r="NC182"/>
  <c r="NH31"/>
  <c r="ND31" s="1"/>
  <c r="NC31"/>
  <c r="NH449"/>
  <c r="ND449" s="1"/>
  <c r="NC449"/>
  <c r="GQ323"/>
  <c r="NH474"/>
  <c r="ND474" s="1"/>
  <c r="NC474"/>
  <c r="NC372"/>
  <c r="NH372"/>
  <c r="ND372" s="1"/>
  <c r="NH308"/>
  <c r="ND308" s="1"/>
  <c r="NC308"/>
  <c r="HJ301" l="1"/>
  <c r="NF355"/>
  <c r="NB355" s="1"/>
  <c r="MS259"/>
  <c r="MW259" s="1"/>
  <c r="NI259" s="1"/>
  <c r="MS371"/>
  <c r="MW371" s="1"/>
  <c r="NI371" s="1"/>
  <c r="MS185"/>
  <c r="MW185" s="1"/>
  <c r="NI185" s="1"/>
  <c r="MT561"/>
  <c r="MX561" s="1"/>
  <c r="GP266"/>
  <c r="GR266" s="1"/>
  <c r="HL436"/>
  <c r="HD155"/>
  <c r="MS430"/>
  <c r="MW430" s="1"/>
  <c r="NI430" s="1"/>
  <c r="MS60"/>
  <c r="MW60" s="1"/>
  <c r="NI60" s="1"/>
  <c r="MS530"/>
  <c r="MW530" s="1"/>
  <c r="NI530" s="1"/>
  <c r="HL443"/>
  <c r="GP264"/>
  <c r="GR552"/>
  <c r="MS465"/>
  <c r="MW465" s="1"/>
  <c r="NI465" s="1"/>
  <c r="NI355"/>
  <c r="MS64"/>
  <c r="MW64" s="1"/>
  <c r="NI64" s="1"/>
  <c r="HK315"/>
  <c r="GQ264"/>
  <c r="GP306"/>
  <c r="GR306" s="1"/>
  <c r="HD121"/>
  <c r="HK518"/>
  <c r="MS518"/>
  <c r="MW518" s="1"/>
  <c r="NI518" s="1"/>
  <c r="HK498"/>
  <c r="MS498"/>
  <c r="MW498" s="1"/>
  <c r="NI498" s="1"/>
  <c r="NG468"/>
  <c r="NG386"/>
  <c r="NA193"/>
  <c r="HB295"/>
  <c r="NG275"/>
  <c r="NC275" s="1"/>
  <c r="GQ147"/>
  <c r="NF343"/>
  <c r="NB343" s="1"/>
  <c r="NG129"/>
  <c r="MS486"/>
  <c r="MW486" s="1"/>
  <c r="NI486" s="1"/>
  <c r="MS276"/>
  <c r="MW276" s="1"/>
  <c r="NI276" s="1"/>
  <c r="MS109"/>
  <c r="MW109" s="1"/>
  <c r="NI109" s="1"/>
  <c r="NI468"/>
  <c r="MT319"/>
  <c r="MX319" s="1"/>
  <c r="NJ319" s="1"/>
  <c r="MS439"/>
  <c r="MW439" s="1"/>
  <c r="NI439" s="1"/>
  <c r="MS217"/>
  <c r="MW217" s="1"/>
  <c r="NI217" s="1"/>
  <c r="MT291"/>
  <c r="MX291" s="1"/>
  <c r="NJ291" s="1"/>
  <c r="MS447"/>
  <c r="MW447" s="1"/>
  <c r="NI447" s="1"/>
  <c r="MS188"/>
  <c r="MW188" s="1"/>
  <c r="NI188" s="1"/>
  <c r="GQ378"/>
  <c r="GP378"/>
  <c r="GP461"/>
  <c r="GR461" s="1"/>
  <c r="GR195"/>
  <c r="HD145"/>
  <c r="HD508"/>
  <c r="HJ41"/>
  <c r="HD492"/>
  <c r="HD87"/>
  <c r="HD581"/>
  <c r="NH95"/>
  <c r="ND95" s="1"/>
  <c r="NF416"/>
  <c r="NB416" s="1"/>
  <c r="GP500"/>
  <c r="HH295"/>
  <c r="HB271"/>
  <c r="HC295"/>
  <c r="GQ245"/>
  <c r="GR245" s="1"/>
  <c r="MS322"/>
  <c r="MW322" s="1"/>
  <c r="NI322" s="1"/>
  <c r="MS389"/>
  <c r="MW389" s="1"/>
  <c r="NI389" s="1"/>
  <c r="MT458"/>
  <c r="MX458" s="1"/>
  <c r="NJ458" s="1"/>
  <c r="MS308"/>
  <c r="MW308" s="1"/>
  <c r="NI308" s="1"/>
  <c r="MT191"/>
  <c r="MX191" s="1"/>
  <c r="GQ295"/>
  <c r="MT252"/>
  <c r="MX252" s="1"/>
  <c r="GQ500"/>
  <c r="HC143"/>
  <c r="GP147"/>
  <c r="GQ161"/>
  <c r="GP295"/>
  <c r="NJ174"/>
  <c r="NJ148"/>
  <c r="NA174"/>
  <c r="HD251"/>
  <c r="HD221"/>
  <c r="HJ557"/>
  <c r="HD313"/>
  <c r="HJ223"/>
  <c r="HJ540"/>
  <c r="HJ214"/>
  <c r="HD125"/>
  <c r="HD49"/>
  <c r="HJ253"/>
  <c r="HD86"/>
  <c r="HD424"/>
  <c r="HJ435"/>
  <c r="HD72"/>
  <c r="HJ567"/>
  <c r="GR425"/>
  <c r="HD213"/>
  <c r="HJ496"/>
  <c r="HJ318"/>
  <c r="HJ536"/>
  <c r="GR271"/>
  <c r="HJ150"/>
  <c r="HD236"/>
  <c r="HJ468"/>
  <c r="HJ356"/>
  <c r="HD88"/>
  <c r="HD74"/>
  <c r="HD146"/>
  <c r="HJ541"/>
  <c r="HD580"/>
  <c r="NA414"/>
  <c r="MT514"/>
  <c r="MX514" s="1"/>
  <c r="GX507"/>
  <c r="HJ327"/>
  <c r="GX310"/>
  <c r="HL310" s="1"/>
  <c r="NF72"/>
  <c r="NB72" s="1"/>
  <c r="GX559"/>
  <c r="NI423"/>
  <c r="MT422"/>
  <c r="MX422" s="1"/>
  <c r="HL422"/>
  <c r="HL452"/>
  <c r="MT452"/>
  <c r="MX452" s="1"/>
  <c r="HL406"/>
  <c r="MT406"/>
  <c r="MX406" s="1"/>
  <c r="NC72"/>
  <c r="NH72"/>
  <c r="ND72" s="1"/>
  <c r="MT52"/>
  <c r="MX52" s="1"/>
  <c r="HL52"/>
  <c r="HD387"/>
  <c r="HD101"/>
  <c r="HD210"/>
  <c r="HD514"/>
  <c r="GP353"/>
  <c r="NF535"/>
  <c r="NB535" s="1"/>
  <c r="MS89"/>
  <c r="MW89" s="1"/>
  <c r="NI89" s="1"/>
  <c r="MT432"/>
  <c r="MX432" s="1"/>
  <c r="NI35"/>
  <c r="HK130"/>
  <c r="MS103"/>
  <c r="MW103" s="1"/>
  <c r="NI103" s="1"/>
  <c r="HK272"/>
  <c r="MT316"/>
  <c r="MX316" s="1"/>
  <c r="NJ316" s="1"/>
  <c r="MS550"/>
  <c r="MW550" s="1"/>
  <c r="NI550" s="1"/>
  <c r="NJ77"/>
  <c r="MT417"/>
  <c r="MX417" s="1"/>
  <c r="NG46"/>
  <c r="NC46" s="1"/>
  <c r="GX212"/>
  <c r="HL212" s="1"/>
  <c r="GX485"/>
  <c r="GX576"/>
  <c r="HL576" s="1"/>
  <c r="GX473"/>
  <c r="HL473" s="1"/>
  <c r="GX428"/>
  <c r="MT426"/>
  <c r="MX426" s="1"/>
  <c r="HL519"/>
  <c r="MT519"/>
  <c r="MX519" s="1"/>
  <c r="HJ47"/>
  <c r="HD285"/>
  <c r="HD117"/>
  <c r="HJ31"/>
  <c r="HD461"/>
  <c r="NG561"/>
  <c r="NG535"/>
  <c r="MT439"/>
  <c r="MX439" s="1"/>
  <c r="MT257"/>
  <c r="MX257" s="1"/>
  <c r="MS442"/>
  <c r="MW442" s="1"/>
  <c r="NI442" s="1"/>
  <c r="MS26"/>
  <c r="MW26" s="1"/>
  <c r="NI26" s="1"/>
  <c r="NF372"/>
  <c r="NB372" s="1"/>
  <c r="NG130"/>
  <c r="NC130" s="1"/>
  <c r="HD507"/>
  <c r="HJ79"/>
  <c r="HD339"/>
  <c r="HJ380"/>
  <c r="HJ131"/>
  <c r="HD529"/>
  <c r="GQ353"/>
  <c r="MS393"/>
  <c r="MW393" s="1"/>
  <c r="NI393" s="1"/>
  <c r="NI163"/>
  <c r="NJ72"/>
  <c r="GP471"/>
  <c r="GR471" s="1"/>
  <c r="GX313"/>
  <c r="HL313" s="1"/>
  <c r="GX67"/>
  <c r="HL67" s="1"/>
  <c r="GX521"/>
  <c r="HL521" s="1"/>
  <c r="GX429"/>
  <c r="GX37"/>
  <c r="GX371"/>
  <c r="GX572"/>
  <c r="HL192"/>
  <c r="MT192"/>
  <c r="MX192" s="1"/>
  <c r="HL177"/>
  <c r="GX50"/>
  <c r="GX579"/>
  <c r="HL579" s="1"/>
  <c r="GX187"/>
  <c r="GX90"/>
  <c r="GX329"/>
  <c r="GX22"/>
  <c r="HL22" s="1"/>
  <c r="GX538"/>
  <c r="GX213"/>
  <c r="HL213" s="1"/>
  <c r="GX74"/>
  <c r="GX494"/>
  <c r="GX220"/>
  <c r="HL220" s="1"/>
  <c r="GX333"/>
  <c r="GX498"/>
  <c r="HL498" s="1"/>
  <c r="GX31"/>
  <c r="GX457"/>
  <c r="GX312"/>
  <c r="HL312" s="1"/>
  <c r="GX486"/>
  <c r="GX78"/>
  <c r="GX250"/>
  <c r="HL250" s="1"/>
  <c r="GX122"/>
  <c r="HL122" s="1"/>
  <c r="GX482"/>
  <c r="GX369"/>
  <c r="HL369" s="1"/>
  <c r="GX216"/>
  <c r="NG370"/>
  <c r="NA370"/>
  <c r="HL508"/>
  <c r="HL184"/>
  <c r="GX156"/>
  <c r="HL156" s="1"/>
  <c r="GX515"/>
  <c r="GX444"/>
  <c r="GX240"/>
  <c r="GX483"/>
  <c r="GX113"/>
  <c r="HL113" s="1"/>
  <c r="GX496"/>
  <c r="GX335"/>
  <c r="GX159"/>
  <c r="GX453"/>
  <c r="GX219"/>
  <c r="HL219" s="1"/>
  <c r="GX464"/>
  <c r="GX543"/>
  <c r="GX368"/>
  <c r="HL368" s="1"/>
  <c r="GX466"/>
  <c r="GX455"/>
  <c r="GX34"/>
  <c r="GX242"/>
  <c r="GX462"/>
  <c r="GX468"/>
  <c r="GX309"/>
  <c r="HL309" s="1"/>
  <c r="HL467"/>
  <c r="MT467"/>
  <c r="MX467" s="1"/>
  <c r="HL35"/>
  <c r="MT35"/>
  <c r="MX35" s="1"/>
  <c r="HD187"/>
  <c r="GX491"/>
  <c r="GX128"/>
  <c r="GX537"/>
  <c r="GX570"/>
  <c r="GX489"/>
  <c r="HL331"/>
  <c r="MT331"/>
  <c r="MX331" s="1"/>
  <c r="HK565"/>
  <c r="MS565"/>
  <c r="MW565" s="1"/>
  <c r="NI565" s="1"/>
  <c r="HK432"/>
  <c r="MS432"/>
  <c r="MW432" s="1"/>
  <c r="NI432" s="1"/>
  <c r="HK520"/>
  <c r="MS520"/>
  <c r="MW520" s="1"/>
  <c r="NI520" s="1"/>
  <c r="MS418"/>
  <c r="MW418" s="1"/>
  <c r="NI418" s="1"/>
  <c r="HK418"/>
  <c r="MS190"/>
  <c r="MW190" s="1"/>
  <c r="NI190" s="1"/>
  <c r="HK190"/>
  <c r="HK537"/>
  <c r="MS537"/>
  <c r="MW537" s="1"/>
  <c r="NI537" s="1"/>
  <c r="HK446"/>
  <c r="MS446"/>
  <c r="MW446" s="1"/>
  <c r="NI446" s="1"/>
  <c r="HK296"/>
  <c r="MS296"/>
  <c r="MW296" s="1"/>
  <c r="NI296" s="1"/>
  <c r="HK372"/>
  <c r="MS372"/>
  <c r="MW372" s="1"/>
  <c r="NI372" s="1"/>
  <c r="HK369"/>
  <c r="MS369"/>
  <c r="MW369" s="1"/>
  <c r="NI369" s="1"/>
  <c r="MS273"/>
  <c r="MW273" s="1"/>
  <c r="NI273" s="1"/>
  <c r="HK273"/>
  <c r="HL372"/>
  <c r="MT372"/>
  <c r="MX372" s="1"/>
  <c r="HL410"/>
  <c r="MT410"/>
  <c r="MX410" s="1"/>
  <c r="HK402"/>
  <c r="MS402"/>
  <c r="MW402" s="1"/>
  <c r="NI402" s="1"/>
  <c r="HL431"/>
  <c r="MT431"/>
  <c r="MX431" s="1"/>
  <c r="GZ588"/>
  <c r="GP586"/>
  <c r="GX109"/>
  <c r="HL109" s="1"/>
  <c r="GX495"/>
  <c r="GX63"/>
  <c r="HL63" s="1"/>
  <c r="GX255"/>
  <c r="GX525"/>
  <c r="HL525" s="1"/>
  <c r="GX348"/>
  <c r="GX26"/>
  <c r="HL26" s="1"/>
  <c r="GX224"/>
  <c r="GX211"/>
  <c r="HL211" s="1"/>
  <c r="GX476"/>
  <c r="HL476" s="1"/>
  <c r="GV341"/>
  <c r="GW341"/>
  <c r="GW80"/>
  <c r="GV80"/>
  <c r="GW479"/>
  <c r="GV479"/>
  <c r="GV375"/>
  <c r="GW375"/>
  <c r="GV112"/>
  <c r="GW112"/>
  <c r="GV307"/>
  <c r="GW307"/>
  <c r="GV340"/>
  <c r="GW340"/>
  <c r="GW96"/>
  <c r="GV96"/>
  <c r="GV501"/>
  <c r="GW501"/>
  <c r="GV132"/>
  <c r="GW132"/>
  <c r="GW271"/>
  <c r="GV271"/>
  <c r="GX355"/>
  <c r="GX395"/>
  <c r="HL395" s="1"/>
  <c r="GX111"/>
  <c r="GX231"/>
  <c r="HL231" s="1"/>
  <c r="GX66"/>
  <c r="HL66" s="1"/>
  <c r="GX539"/>
  <c r="HL539" s="1"/>
  <c r="HL411"/>
  <c r="MT411"/>
  <c r="MX411" s="1"/>
  <c r="HL226"/>
  <c r="MT226"/>
  <c r="MX226" s="1"/>
  <c r="HL492"/>
  <c r="MT492"/>
  <c r="MX492" s="1"/>
  <c r="GX324"/>
  <c r="HL324" s="1"/>
  <c r="GX273"/>
  <c r="HL273" s="1"/>
  <c r="GX549"/>
  <c r="HL549" s="1"/>
  <c r="GX160"/>
  <c r="HE446"/>
  <c r="HB446"/>
  <c r="HD446" s="1"/>
  <c r="HE296"/>
  <c r="HB296"/>
  <c r="HD296" s="1"/>
  <c r="GV183"/>
  <c r="GW183"/>
  <c r="GV366"/>
  <c r="GW366"/>
  <c r="GV232"/>
  <c r="GW232"/>
  <c r="GW362"/>
  <c r="GV362"/>
  <c r="GW365"/>
  <c r="GV365"/>
  <c r="GV548"/>
  <c r="GW548"/>
  <c r="GW83"/>
  <c r="GV83"/>
  <c r="GY65"/>
  <c r="GQ65"/>
  <c r="GY569"/>
  <c r="GP569"/>
  <c r="GR569" s="1"/>
  <c r="HF439"/>
  <c r="HH439" s="1"/>
  <c r="HJ439" s="1"/>
  <c r="HB439"/>
  <c r="HE273"/>
  <c r="HC273"/>
  <c r="HD273" s="1"/>
  <c r="HL424"/>
  <c r="MT424"/>
  <c r="MX424" s="1"/>
  <c r="MT484"/>
  <c r="MX484" s="1"/>
  <c r="HL484"/>
  <c r="GX91"/>
  <c r="HL91" s="1"/>
  <c r="GX344"/>
  <c r="GX488"/>
  <c r="HL94"/>
  <c r="MT94"/>
  <c r="MX94" s="1"/>
  <c r="HL162"/>
  <c r="MT162"/>
  <c r="MX162" s="1"/>
  <c r="NJ162" s="1"/>
  <c r="MT358"/>
  <c r="MX358" s="1"/>
  <c r="HL358"/>
  <c r="GX481"/>
  <c r="GX197"/>
  <c r="HL197" s="1"/>
  <c r="GX534"/>
  <c r="GY342"/>
  <c r="GP342"/>
  <c r="GQ342"/>
  <c r="GY300"/>
  <c r="GP300"/>
  <c r="GQ300"/>
  <c r="GY75"/>
  <c r="GQ75"/>
  <c r="GP75"/>
  <c r="GY168"/>
  <c r="GP168"/>
  <c r="GQ168"/>
  <c r="GY554"/>
  <c r="GQ554"/>
  <c r="GP554"/>
  <c r="GY199"/>
  <c r="GP199"/>
  <c r="GW153"/>
  <c r="GV153"/>
  <c r="GY302"/>
  <c r="GQ302"/>
  <c r="GR302" s="1"/>
  <c r="GY228"/>
  <c r="GQ228"/>
  <c r="GR228" s="1"/>
  <c r="GX469"/>
  <c r="GX27"/>
  <c r="HL27" s="1"/>
  <c r="GX459"/>
  <c r="HL258"/>
  <c r="MT258"/>
  <c r="MX258" s="1"/>
  <c r="HL370"/>
  <c r="MT370"/>
  <c r="MX370" s="1"/>
  <c r="NJ370" s="1"/>
  <c r="GX286"/>
  <c r="HL286" s="1"/>
  <c r="GX517"/>
  <c r="GX393"/>
  <c r="HL393" s="1"/>
  <c r="GX30"/>
  <c r="HL30" s="1"/>
  <c r="GX297"/>
  <c r="HL297" s="1"/>
  <c r="GX580"/>
  <c r="GX57"/>
  <c r="GV243"/>
  <c r="GW243"/>
  <c r="GY29"/>
  <c r="GP29"/>
  <c r="GQ29"/>
  <c r="GW225"/>
  <c r="GV225"/>
  <c r="GY379"/>
  <c r="GP379"/>
  <c r="GQ379"/>
  <c r="GY556"/>
  <c r="GP556"/>
  <c r="GQ556"/>
  <c r="GY535"/>
  <c r="GQ535"/>
  <c r="GP535"/>
  <c r="GY116"/>
  <c r="GP116"/>
  <c r="GY437"/>
  <c r="GP437"/>
  <c r="GR437" s="1"/>
  <c r="GV545"/>
  <c r="GW545"/>
  <c r="GW351"/>
  <c r="GV351"/>
  <c r="GV461"/>
  <c r="GW461"/>
  <c r="GW314"/>
  <c r="GV314"/>
  <c r="HA588"/>
  <c r="GQ586"/>
  <c r="HF565"/>
  <c r="HH565" s="1"/>
  <c r="HJ565" s="1"/>
  <c r="HB565"/>
  <c r="HD565" s="1"/>
  <c r="HE432"/>
  <c r="HB432"/>
  <c r="HD432" s="1"/>
  <c r="HE520"/>
  <c r="HB520"/>
  <c r="GV25"/>
  <c r="GW25"/>
  <c r="GY204"/>
  <c r="GQ204"/>
  <c r="GP204"/>
  <c r="GY256"/>
  <c r="GP256"/>
  <c r="GQ256"/>
  <c r="GY463"/>
  <c r="GP463"/>
  <c r="GQ463"/>
  <c r="GY434"/>
  <c r="GQ434"/>
  <c r="GP434"/>
  <c r="GY127"/>
  <c r="GQ127"/>
  <c r="GP127"/>
  <c r="GY357"/>
  <c r="GQ357"/>
  <c r="GR357" s="1"/>
  <c r="GY478"/>
  <c r="GQ478"/>
  <c r="GR478" s="1"/>
  <c r="GV295"/>
  <c r="GW295"/>
  <c r="GW245"/>
  <c r="GV245"/>
  <c r="GV143"/>
  <c r="GW143"/>
  <c r="GV500"/>
  <c r="GW500"/>
  <c r="GY58"/>
  <c r="GQ58"/>
  <c r="GP58"/>
  <c r="GY39"/>
  <c r="GQ39"/>
  <c r="GP39"/>
  <c r="GY171"/>
  <c r="GQ171"/>
  <c r="GP171"/>
  <c r="GY382"/>
  <c r="GP382"/>
  <c r="GR382" s="1"/>
  <c r="GY24"/>
  <c r="GQ24"/>
  <c r="GR24" s="1"/>
  <c r="GY175"/>
  <c r="GQ175"/>
  <c r="GR175" s="1"/>
  <c r="GV65"/>
  <c r="GW65"/>
  <c r="GW569"/>
  <c r="GV569"/>
  <c r="GV353"/>
  <c r="GW353"/>
  <c r="GV471"/>
  <c r="GW471"/>
  <c r="GW396"/>
  <c r="GV396"/>
  <c r="GV46"/>
  <c r="GW46"/>
  <c r="GV260"/>
  <c r="GW260"/>
  <c r="HL570"/>
  <c r="MT570"/>
  <c r="MX570" s="1"/>
  <c r="HL128"/>
  <c r="MT128"/>
  <c r="MX128" s="1"/>
  <c r="HF442"/>
  <c r="HH442" s="1"/>
  <c r="HJ442" s="1"/>
  <c r="HB442"/>
  <c r="HD442" s="1"/>
  <c r="GV342"/>
  <c r="GW342"/>
  <c r="GW300"/>
  <c r="GV300"/>
  <c r="GW75"/>
  <c r="GV75"/>
  <c r="GV168"/>
  <c r="GW168"/>
  <c r="GV378"/>
  <c r="GW378"/>
  <c r="GW554"/>
  <c r="GV554"/>
  <c r="GV199"/>
  <c r="GW199"/>
  <c r="GV477"/>
  <c r="GW477"/>
  <c r="GW42"/>
  <c r="GV42"/>
  <c r="GV302"/>
  <c r="GW302"/>
  <c r="GW275"/>
  <c r="GV275"/>
  <c r="GW228"/>
  <c r="GV228"/>
  <c r="GV195"/>
  <c r="GW195"/>
  <c r="GV278"/>
  <c r="GW278"/>
  <c r="GW427"/>
  <c r="GV427"/>
  <c r="HE109"/>
  <c r="HB109"/>
  <c r="HD109" s="1"/>
  <c r="HL347"/>
  <c r="MT347"/>
  <c r="MX347" s="1"/>
  <c r="HF518"/>
  <c r="HH518" s="1"/>
  <c r="HB518"/>
  <c r="HE498"/>
  <c r="HB498"/>
  <c r="GY578"/>
  <c r="GQ578"/>
  <c r="GP578"/>
  <c r="GY200"/>
  <c r="GP200"/>
  <c r="GQ200"/>
  <c r="GW379"/>
  <c r="GV379"/>
  <c r="GW556"/>
  <c r="GV556"/>
  <c r="GV535"/>
  <c r="GW535"/>
  <c r="GW116"/>
  <c r="GV116"/>
  <c r="GW437"/>
  <c r="GV437"/>
  <c r="GY139"/>
  <c r="GQ139"/>
  <c r="GW164"/>
  <c r="GV164"/>
  <c r="GV155"/>
  <c r="GW155"/>
  <c r="GW161"/>
  <c r="GV161"/>
  <c r="HD518"/>
  <c r="HD439"/>
  <c r="GR65"/>
  <c r="GX165"/>
  <c r="HL165" s="1"/>
  <c r="GX150"/>
  <c r="HL150" s="1"/>
  <c r="GX230"/>
  <c r="HL230" s="1"/>
  <c r="GX330"/>
  <c r="GX296"/>
  <c r="HL296" s="1"/>
  <c r="GX460"/>
  <c r="GX567"/>
  <c r="HG418"/>
  <c r="HI418" s="1"/>
  <c r="HJ418" s="1"/>
  <c r="HN418" s="1"/>
  <c r="HC418"/>
  <c r="GY25"/>
  <c r="GQ25"/>
  <c r="GP25"/>
  <c r="GW204"/>
  <c r="GV204"/>
  <c r="GW256"/>
  <c r="GV256"/>
  <c r="GV463"/>
  <c r="GW463"/>
  <c r="GW434"/>
  <c r="GV434"/>
  <c r="GW127"/>
  <c r="GV127"/>
  <c r="GW357"/>
  <c r="GV357"/>
  <c r="GW478"/>
  <c r="GV478"/>
  <c r="GY208"/>
  <c r="GQ208"/>
  <c r="GR208" s="1"/>
  <c r="GV38"/>
  <c r="GW38"/>
  <c r="GX229"/>
  <c r="HL229" s="1"/>
  <c r="GX480"/>
  <c r="GX70"/>
  <c r="GX493"/>
  <c r="HL108"/>
  <c r="MT108"/>
  <c r="MX108" s="1"/>
  <c r="MT194"/>
  <c r="MX194" s="1"/>
  <c r="HL194"/>
  <c r="GX262"/>
  <c r="HL262" s="1"/>
  <c r="GX95"/>
  <c r="GX563"/>
  <c r="GX103"/>
  <c r="HL103" s="1"/>
  <c r="HL414"/>
  <c r="MT414"/>
  <c r="MX414" s="1"/>
  <c r="NJ414" s="1"/>
  <c r="GX272"/>
  <c r="HL272" s="1"/>
  <c r="HG402"/>
  <c r="HI402" s="1"/>
  <c r="HJ402" s="1"/>
  <c r="HN402" s="1"/>
  <c r="HC402"/>
  <c r="GV58"/>
  <c r="GW58"/>
  <c r="GW39"/>
  <c r="GV39"/>
  <c r="GV171"/>
  <c r="GW171"/>
  <c r="GV264"/>
  <c r="GW264"/>
  <c r="GW382"/>
  <c r="GV382"/>
  <c r="GV24"/>
  <c r="GW24"/>
  <c r="GV175"/>
  <c r="GW175"/>
  <c r="GY203"/>
  <c r="GQ203"/>
  <c r="GR203" s="1"/>
  <c r="GY361"/>
  <c r="GQ361"/>
  <c r="GR361" s="1"/>
  <c r="GW149"/>
  <c r="GV149"/>
  <c r="GV61"/>
  <c r="GW61"/>
  <c r="HE433"/>
  <c r="HH433" s="1"/>
  <c r="HB433"/>
  <c r="HL86"/>
  <c r="MT86"/>
  <c r="MX86" s="1"/>
  <c r="GX247"/>
  <c r="GX325"/>
  <c r="HL325" s="1"/>
  <c r="GX404"/>
  <c r="GX511"/>
  <c r="HL511" s="1"/>
  <c r="GX284"/>
  <c r="HL284" s="1"/>
  <c r="GX182"/>
  <c r="GX583"/>
  <c r="GX322"/>
  <c r="GY62"/>
  <c r="GQ62"/>
  <c r="GP62"/>
  <c r="GY568"/>
  <c r="GQ568"/>
  <c r="GP568"/>
  <c r="GY106"/>
  <c r="GQ106"/>
  <c r="GP106"/>
  <c r="GY350"/>
  <c r="GP350"/>
  <c r="GQ350"/>
  <c r="GY287"/>
  <c r="GQ287"/>
  <c r="GP287"/>
  <c r="GW69"/>
  <c r="GV69"/>
  <c r="GY207"/>
  <c r="GP207"/>
  <c r="GR207" s="1"/>
  <c r="GY320"/>
  <c r="GQ320"/>
  <c r="GR320" s="1"/>
  <c r="GY92"/>
  <c r="GQ92"/>
  <c r="GP92"/>
  <c r="GY238"/>
  <c r="GP238"/>
  <c r="GR238" s="1"/>
  <c r="GY299"/>
  <c r="GP299"/>
  <c r="GR299" s="1"/>
  <c r="GW125"/>
  <c r="GV125"/>
  <c r="GX120"/>
  <c r="HL120" s="1"/>
  <c r="GX360"/>
  <c r="GX513"/>
  <c r="GX99"/>
  <c r="HL81"/>
  <c r="MT81"/>
  <c r="MX81" s="1"/>
  <c r="HL239"/>
  <c r="MT239"/>
  <c r="MX239" s="1"/>
  <c r="GX487"/>
  <c r="GX59"/>
  <c r="HL59" s="1"/>
  <c r="GX326"/>
  <c r="GX334"/>
  <c r="GX233"/>
  <c r="HL233" s="1"/>
  <c r="GX451"/>
  <c r="GX419"/>
  <c r="GW578"/>
  <c r="GV578"/>
  <c r="GW200"/>
  <c r="GV200"/>
  <c r="GY527"/>
  <c r="GQ527"/>
  <c r="GP527"/>
  <c r="GY28"/>
  <c r="GP28"/>
  <c r="GR28" s="1"/>
  <c r="GY54"/>
  <c r="GQ54"/>
  <c r="GP54"/>
  <c r="GW21"/>
  <c r="GV21"/>
  <c r="GY352"/>
  <c r="GP352"/>
  <c r="GQ352"/>
  <c r="GW139"/>
  <c r="GV139"/>
  <c r="GY577"/>
  <c r="GP577"/>
  <c r="GR577" s="1"/>
  <c r="GW336"/>
  <c r="GV336"/>
  <c r="GW280"/>
  <c r="GV280"/>
  <c r="HD418"/>
  <c r="HJ518"/>
  <c r="HD520"/>
  <c r="GR139"/>
  <c r="HD402"/>
  <c r="HD498"/>
  <c r="GR116"/>
  <c r="GR199"/>
  <c r="HG372"/>
  <c r="HI372" s="1"/>
  <c r="HJ372" s="1"/>
  <c r="HC372"/>
  <c r="HD372" s="1"/>
  <c r="HE369"/>
  <c r="HB369"/>
  <c r="HD369" s="1"/>
  <c r="GY341"/>
  <c r="GP341"/>
  <c r="GQ341"/>
  <c r="GY80"/>
  <c r="GQ80"/>
  <c r="GP80"/>
  <c r="GY479"/>
  <c r="GP479"/>
  <c r="GQ479"/>
  <c r="GY375"/>
  <c r="GP375"/>
  <c r="GQ375"/>
  <c r="GY112"/>
  <c r="GP112"/>
  <c r="GR112" s="1"/>
  <c r="GY307"/>
  <c r="GP307"/>
  <c r="GR307" s="1"/>
  <c r="GY340"/>
  <c r="GP340"/>
  <c r="GQ340"/>
  <c r="GY96"/>
  <c r="GQ96"/>
  <c r="GR96" s="1"/>
  <c r="GY501"/>
  <c r="GP501"/>
  <c r="GR501" s="1"/>
  <c r="GV208"/>
  <c r="GW208"/>
  <c r="GV552"/>
  <c r="GW552"/>
  <c r="GW354"/>
  <c r="GV354"/>
  <c r="GV136"/>
  <c r="GW136"/>
  <c r="GV349"/>
  <c r="GW349"/>
  <c r="GW400"/>
  <c r="GV400"/>
  <c r="GY183"/>
  <c r="GP183"/>
  <c r="GR183" s="1"/>
  <c r="GY366"/>
  <c r="GQ366"/>
  <c r="GP366"/>
  <c r="GY232"/>
  <c r="GP232"/>
  <c r="GR232" s="1"/>
  <c r="GY362"/>
  <c r="GQ362"/>
  <c r="GR362" s="1"/>
  <c r="GY365"/>
  <c r="GP365"/>
  <c r="GR365" s="1"/>
  <c r="GY548"/>
  <c r="GP548"/>
  <c r="GR548" s="1"/>
  <c r="GY83"/>
  <c r="GQ83"/>
  <c r="GP83"/>
  <c r="GW203"/>
  <c r="GV203"/>
  <c r="GW361"/>
  <c r="GV361"/>
  <c r="GW388"/>
  <c r="GV388"/>
  <c r="GW147"/>
  <c r="GV147"/>
  <c r="GW105"/>
  <c r="GV105"/>
  <c r="HL48"/>
  <c r="MT48"/>
  <c r="MX48" s="1"/>
  <c r="GS586"/>
  <c r="HL489"/>
  <c r="MT489"/>
  <c r="MX489" s="1"/>
  <c r="HF530"/>
  <c r="HH530" s="1"/>
  <c r="HJ530" s="1"/>
  <c r="HN530" s="1"/>
  <c r="HB530"/>
  <c r="HD530" s="1"/>
  <c r="GV62"/>
  <c r="GW62"/>
  <c r="GV568"/>
  <c r="GW568"/>
  <c r="GW106"/>
  <c r="GV106"/>
  <c r="GW350"/>
  <c r="GV350"/>
  <c r="GX350" s="1"/>
  <c r="GV287"/>
  <c r="GW287"/>
  <c r="GY69"/>
  <c r="GP69"/>
  <c r="GR69" s="1"/>
  <c r="GQ69"/>
  <c r="GV207"/>
  <c r="GW207"/>
  <c r="GW320"/>
  <c r="GV320"/>
  <c r="GW266"/>
  <c r="GV266"/>
  <c r="GV306"/>
  <c r="GX306" s="1"/>
  <c r="GW306"/>
  <c r="GW92"/>
  <c r="GV92"/>
  <c r="GV523"/>
  <c r="GX523" s="1"/>
  <c r="HL523" s="1"/>
  <c r="GW523"/>
  <c r="GW238"/>
  <c r="GV238"/>
  <c r="GV338"/>
  <c r="GX338" s="1"/>
  <c r="GW338"/>
  <c r="GW299"/>
  <c r="GV299"/>
  <c r="MT101"/>
  <c r="MX101" s="1"/>
  <c r="HL101"/>
  <c r="HF190"/>
  <c r="HH190" s="1"/>
  <c r="HJ190" s="1"/>
  <c r="HB190"/>
  <c r="HD190" s="1"/>
  <c r="HE537"/>
  <c r="HB537"/>
  <c r="HD537" s="1"/>
  <c r="GY243"/>
  <c r="GQ243"/>
  <c r="GP243"/>
  <c r="GR243" s="1"/>
  <c r="GW29"/>
  <c r="GV29"/>
  <c r="GY225"/>
  <c r="GP225"/>
  <c r="GR225" s="1"/>
  <c r="GQ225"/>
  <c r="GV527"/>
  <c r="GW527"/>
  <c r="GV28"/>
  <c r="GX28" s="1"/>
  <c r="HL28" s="1"/>
  <c r="GW28"/>
  <c r="GV54"/>
  <c r="GW54"/>
  <c r="GY21"/>
  <c r="GP21"/>
  <c r="GR21" s="1"/>
  <c r="GW352"/>
  <c r="GV352"/>
  <c r="GV283"/>
  <c r="GX283" s="1"/>
  <c r="HL283" s="1"/>
  <c r="GW283"/>
  <c r="GW571"/>
  <c r="GV571"/>
  <c r="GV577"/>
  <c r="GX577" s="1"/>
  <c r="HL577" s="1"/>
  <c r="GW577"/>
  <c r="GW540"/>
  <c r="GV540"/>
  <c r="HJ121"/>
  <c r="MS133"/>
  <c r="MW133" s="1"/>
  <c r="NI133" s="1"/>
  <c r="HK133"/>
  <c r="HK180"/>
  <c r="MS180"/>
  <c r="MW180" s="1"/>
  <c r="NI180" s="1"/>
  <c r="HK452"/>
  <c r="MS452"/>
  <c r="MW452" s="1"/>
  <c r="NI452" s="1"/>
  <c r="HC133"/>
  <c r="HI133"/>
  <c r="HJ133" s="1"/>
  <c r="HN133" s="1"/>
  <c r="HL172"/>
  <c r="MT172"/>
  <c r="MX172" s="1"/>
  <c r="HL559"/>
  <c r="MT559"/>
  <c r="MX559" s="1"/>
  <c r="HB180"/>
  <c r="HD180" s="1"/>
  <c r="HH180"/>
  <c r="HJ180" s="1"/>
  <c r="HL413"/>
  <c r="MT413"/>
  <c r="MX413" s="1"/>
  <c r="HL380"/>
  <c r="MT380"/>
  <c r="MX380" s="1"/>
  <c r="NJ380" s="1"/>
  <c r="GX105"/>
  <c r="HL105" s="1"/>
  <c r="HL248"/>
  <c r="MT248"/>
  <c r="MX248" s="1"/>
  <c r="GX46"/>
  <c r="HL46" s="1"/>
  <c r="HL176"/>
  <c r="MT176"/>
  <c r="MX176" s="1"/>
  <c r="GX75"/>
  <c r="HL75" s="1"/>
  <c r="GX147"/>
  <c r="HL147" s="1"/>
  <c r="HL178"/>
  <c r="MT178"/>
  <c r="MX178" s="1"/>
  <c r="NJ178" s="1"/>
  <c r="HH452"/>
  <c r="HJ452" s="1"/>
  <c r="HB452"/>
  <c r="HD452" s="1"/>
  <c r="GX351"/>
  <c r="GX302"/>
  <c r="HL302" s="1"/>
  <c r="GX477"/>
  <c r="GX569"/>
  <c r="HD133"/>
  <c r="GX461"/>
  <c r="MT71"/>
  <c r="MX71" s="1"/>
  <c r="HL71"/>
  <c r="GX478"/>
  <c r="HL478" s="1"/>
  <c r="GX552"/>
  <c r="HL552" s="1"/>
  <c r="HL507"/>
  <c r="MT507"/>
  <c r="MX507" s="1"/>
  <c r="HH185"/>
  <c r="HJ185" s="1"/>
  <c r="HB185"/>
  <c r="HD185" s="1"/>
  <c r="HD482"/>
  <c r="HJ149"/>
  <c r="HD150"/>
  <c r="HD284"/>
  <c r="HJ359"/>
  <c r="HD239"/>
  <c r="HJ354"/>
  <c r="HD309"/>
  <c r="NH477"/>
  <c r="ND477" s="1"/>
  <c r="HJ215"/>
  <c r="NA129"/>
  <c r="MS459"/>
  <c r="MW459" s="1"/>
  <c r="NI459" s="1"/>
  <c r="HJ34"/>
  <c r="HJ100"/>
  <c r="HD126"/>
  <c r="HD325"/>
  <c r="HJ466"/>
  <c r="HD184"/>
  <c r="HD41"/>
  <c r="NC159"/>
  <c r="NA561"/>
  <c r="MS462"/>
  <c r="MW462" s="1"/>
  <c r="NI462" s="1"/>
  <c r="MS214"/>
  <c r="MW214" s="1"/>
  <c r="NI214" s="1"/>
  <c r="HD195"/>
  <c r="HJ48"/>
  <c r="HJ504"/>
  <c r="HJ413"/>
  <c r="HJ220"/>
  <c r="HJ508"/>
  <c r="HJ161"/>
  <c r="HD506"/>
  <c r="HJ532"/>
  <c r="HJ551"/>
  <c r="HJ349"/>
  <c r="HJ210"/>
  <c r="HJ280"/>
  <c r="HJ71"/>
  <c r="HJ512"/>
  <c r="HK82"/>
  <c r="MS82"/>
  <c r="MW82" s="1"/>
  <c r="NI82" s="1"/>
  <c r="HH82"/>
  <c r="HB82"/>
  <c r="HD82" s="1"/>
  <c r="MS199"/>
  <c r="MW199" s="1"/>
  <c r="NI199" s="1"/>
  <c r="HK199"/>
  <c r="HD317"/>
  <c r="HJ60"/>
  <c r="HD450"/>
  <c r="MU450" s="1"/>
  <c r="MY450" s="1"/>
  <c r="NK450" s="1"/>
  <c r="HJ388"/>
  <c r="HD143"/>
  <c r="HD394"/>
  <c r="HJ334"/>
  <c r="HJ164"/>
  <c r="HD552"/>
  <c r="HM552" s="1"/>
  <c r="HD45"/>
  <c r="HJ74"/>
  <c r="HD534"/>
  <c r="HD363"/>
  <c r="HM363" s="1"/>
  <c r="HD435"/>
  <c r="HD388"/>
  <c r="HJ38"/>
  <c r="NA83"/>
  <c r="HJ408"/>
  <c r="HD164"/>
  <c r="HJ295"/>
  <c r="NG260"/>
  <c r="HK376"/>
  <c r="HK145"/>
  <c r="HK292"/>
  <c r="NJ454"/>
  <c r="HJ278"/>
  <c r="HD499"/>
  <c r="HM499" s="1"/>
  <c r="NG401"/>
  <c r="NC401" s="1"/>
  <c r="NA401"/>
  <c r="NA314"/>
  <c r="HJ528"/>
  <c r="HN528" s="1"/>
  <c r="HD550"/>
  <c r="HD249"/>
  <c r="NF314"/>
  <c r="NB314" s="1"/>
  <c r="HJ88"/>
  <c r="HJ235"/>
  <c r="HD93"/>
  <c r="HD494"/>
  <c r="MU494" s="1"/>
  <c r="MY494" s="1"/>
  <c r="NK494" s="1"/>
  <c r="HJ118"/>
  <c r="HJ289"/>
  <c r="HJ516"/>
  <c r="HJ221"/>
  <c r="HN221" s="1"/>
  <c r="HJ482"/>
  <c r="HD396"/>
  <c r="HD517"/>
  <c r="HD292"/>
  <c r="HM292" s="1"/>
  <c r="HJ239"/>
  <c r="HJ507"/>
  <c r="HJ146"/>
  <c r="GR42"/>
  <c r="HK42" s="1"/>
  <c r="HD32"/>
  <c r="HJ85"/>
  <c r="HD105"/>
  <c r="HD513"/>
  <c r="HD497"/>
  <c r="HJ492"/>
  <c r="HN492" s="1"/>
  <c r="HJ87"/>
  <c r="HD532"/>
  <c r="HJ390"/>
  <c r="HJ411"/>
  <c r="MV411" s="1"/>
  <c r="MZ411" s="1"/>
  <c r="HD280"/>
  <c r="HM280" s="1"/>
  <c r="HJ98"/>
  <c r="NC314"/>
  <c r="NH314"/>
  <c r="ND314" s="1"/>
  <c r="HD59"/>
  <c r="HM59" s="1"/>
  <c r="HD380"/>
  <c r="HJ33"/>
  <c r="HD544"/>
  <c r="HM544" s="1"/>
  <c r="HJ549"/>
  <c r="HD525"/>
  <c r="HJ330"/>
  <c r="NH457"/>
  <c r="ND457" s="1"/>
  <c r="HJ328"/>
  <c r="HD374"/>
  <c r="GR20"/>
  <c r="HD114"/>
  <c r="MU114" s="1"/>
  <c r="MY114" s="1"/>
  <c r="NK114" s="1"/>
  <c r="GR105"/>
  <c r="HD84"/>
  <c r="HD555"/>
  <c r="HD551"/>
  <c r="HD98"/>
  <c r="HD38"/>
  <c r="HD319"/>
  <c r="HM319" s="1"/>
  <c r="HJ57"/>
  <c r="HD288"/>
  <c r="NF68"/>
  <c r="NB68" s="1"/>
  <c r="HJ381"/>
  <c r="HJ52"/>
  <c r="HJ107"/>
  <c r="HJ172"/>
  <c r="HJ205"/>
  <c r="HN205" s="1"/>
  <c r="HJ529"/>
  <c r="GR280"/>
  <c r="GR353"/>
  <c r="MS65"/>
  <c r="MW65" s="1"/>
  <c r="NI65" s="1"/>
  <c r="HK65"/>
  <c r="HD278"/>
  <c r="GR427"/>
  <c r="HD118"/>
  <c r="HM118" s="1"/>
  <c r="HD289"/>
  <c r="GR338"/>
  <c r="NF83"/>
  <c r="NB83" s="1"/>
  <c r="HK116"/>
  <c r="MS116"/>
  <c r="MW116" s="1"/>
  <c r="NI116" s="1"/>
  <c r="NG154"/>
  <c r="NC154" s="1"/>
  <c r="NA154"/>
  <c r="HJ59"/>
  <c r="NG167"/>
  <c r="NC167" s="1"/>
  <c r="NA167"/>
  <c r="NA132"/>
  <c r="NG132"/>
  <c r="NC132" s="1"/>
  <c r="NJ261"/>
  <c r="NA355"/>
  <c r="NG271"/>
  <c r="NC271" s="1"/>
  <c r="NA271"/>
  <c r="GR378"/>
  <c r="HJ105"/>
  <c r="HD427"/>
  <c r="HD381"/>
  <c r="MU381" s="1"/>
  <c r="MY381" s="1"/>
  <c r="NK381" s="1"/>
  <c r="HD108"/>
  <c r="HJ580"/>
  <c r="HD538"/>
  <c r="HD73"/>
  <c r="HM73" s="1"/>
  <c r="HJ288"/>
  <c r="NC83"/>
  <c r="HD334"/>
  <c r="HJ493"/>
  <c r="MV493" s="1"/>
  <c r="MZ493" s="1"/>
  <c r="HJ268"/>
  <c r="HN268" s="1"/>
  <c r="HD286"/>
  <c r="HJ344"/>
  <c r="HD107"/>
  <c r="HJ93"/>
  <c r="HJ544"/>
  <c r="HD253"/>
  <c r="HM253" s="1"/>
  <c r="HD131"/>
  <c r="HD491"/>
  <c r="HM491" s="1"/>
  <c r="GR349"/>
  <c r="HK349" s="1"/>
  <c r="NG124"/>
  <c r="NC124" s="1"/>
  <c r="HJ451"/>
  <c r="HJ550"/>
  <c r="HN550" s="1"/>
  <c r="HJ525"/>
  <c r="HN525" s="1"/>
  <c r="GR161"/>
  <c r="HK161" s="1"/>
  <c r="HD215"/>
  <c r="HJ254"/>
  <c r="MV254" s="1"/>
  <c r="MZ254" s="1"/>
  <c r="HD521"/>
  <c r="HD297"/>
  <c r="HJ335"/>
  <c r="HN335" s="1"/>
  <c r="HD585"/>
  <c r="HD526"/>
  <c r="HD282"/>
  <c r="HJ517"/>
  <c r="HD311"/>
  <c r="HJ347"/>
  <c r="HN347" s="1"/>
  <c r="HJ292"/>
  <c r="HJ201"/>
  <c r="HJ244"/>
  <c r="HJ427"/>
  <c r="HN427" s="1"/>
  <c r="HD359"/>
  <c r="HJ186"/>
  <c r="HD331"/>
  <c r="HM331" s="1"/>
  <c r="HD235"/>
  <c r="HJ155"/>
  <c r="HJ108"/>
  <c r="HD52"/>
  <c r="MU52" s="1"/>
  <c r="MY52" s="1"/>
  <c r="NK52" s="1"/>
  <c r="HD541"/>
  <c r="HD161"/>
  <c r="HD457"/>
  <c r="MU457" s="1"/>
  <c r="MY457" s="1"/>
  <c r="NK457" s="1"/>
  <c r="HJ130"/>
  <c r="HJ581"/>
  <c r="HN581" s="1"/>
  <c r="HD172"/>
  <c r="HM172" s="1"/>
  <c r="HJ363"/>
  <c r="HD205"/>
  <c r="HD411"/>
  <c r="HJ514"/>
  <c r="HN514" s="1"/>
  <c r="HJ319"/>
  <c r="GR278"/>
  <c r="HJ374"/>
  <c r="HJ560"/>
  <c r="HN560" s="1"/>
  <c r="HD100"/>
  <c r="MU100" s="1"/>
  <c r="MY100" s="1"/>
  <c r="NK100" s="1"/>
  <c r="HJ313"/>
  <c r="HN313" s="1"/>
  <c r="HJ545"/>
  <c r="HJ513"/>
  <c r="HN513" s="1"/>
  <c r="HJ562"/>
  <c r="HN562" s="1"/>
  <c r="HJ497"/>
  <c r="HN497" s="1"/>
  <c r="HD234"/>
  <c r="HD466"/>
  <c r="HM466" s="1"/>
  <c r="HJ286"/>
  <c r="HN286" s="1"/>
  <c r="HJ84"/>
  <c r="HD162"/>
  <c r="HM162" s="1"/>
  <c r="HD79"/>
  <c r="HM79" s="1"/>
  <c r="HJ555"/>
  <c r="HN555" s="1"/>
  <c r="HD31"/>
  <c r="HJ538"/>
  <c r="HN538" s="1"/>
  <c r="HD349"/>
  <c r="MU349" s="1"/>
  <c r="MY349" s="1"/>
  <c r="NK349" s="1"/>
  <c r="HD33"/>
  <c r="HD330"/>
  <c r="HM330" s="1"/>
  <c r="HD488"/>
  <c r="HD454"/>
  <c r="HM454" s="1"/>
  <c r="HD245"/>
  <c r="MU245" s="1"/>
  <c r="MY245" s="1"/>
  <c r="NK245" s="1"/>
  <c r="HJ424"/>
  <c r="HN424" s="1"/>
  <c r="HD327"/>
  <c r="HJ399"/>
  <c r="HN399" s="1"/>
  <c r="HJ465"/>
  <c r="HN465" s="1"/>
  <c r="HD576"/>
  <c r="HM576" s="1"/>
  <c r="HD523"/>
  <c r="HD220"/>
  <c r="HM220" s="1"/>
  <c r="GR396"/>
  <c r="MS396" s="1"/>
  <c r="MW396" s="1"/>
  <c r="NI396" s="1"/>
  <c r="HJ193"/>
  <c r="HN193" s="1"/>
  <c r="HD383"/>
  <c r="HD214"/>
  <c r="HM214" s="1"/>
  <c r="HJ552"/>
  <c r="HN552" s="1"/>
  <c r="HJ45"/>
  <c r="HN45" s="1"/>
  <c r="HD567"/>
  <c r="HD354"/>
  <c r="HM354" s="1"/>
  <c r="HJ573"/>
  <c r="HN573" s="1"/>
  <c r="HJ249"/>
  <c r="HN249" s="1"/>
  <c r="HD71"/>
  <c r="HM71" s="1"/>
  <c r="HJ143"/>
  <c r="HN143" s="1"/>
  <c r="GR314"/>
  <c r="HK314" s="1"/>
  <c r="HJ309"/>
  <c r="HD301"/>
  <c r="MU301" s="1"/>
  <c r="MY301" s="1"/>
  <c r="NK301" s="1"/>
  <c r="GR147"/>
  <c r="HK147" s="1"/>
  <c r="HD328"/>
  <c r="NJ97"/>
  <c r="NJ408"/>
  <c r="NJ439"/>
  <c r="NJ448"/>
  <c r="NJ332"/>
  <c r="NJ447"/>
  <c r="NJ410"/>
  <c r="NJ339"/>
  <c r="NJ180"/>
  <c r="NJ227"/>
  <c r="NJ185"/>
  <c r="NJ137"/>
  <c r="NJ435"/>
  <c r="NI346"/>
  <c r="NJ194"/>
  <c r="NJ519"/>
  <c r="NJ86"/>
  <c r="NJ81"/>
  <c r="NJ358"/>
  <c r="NJ258"/>
  <c r="NJ252"/>
  <c r="NJ48"/>
  <c r="NJ52"/>
  <c r="NJ108"/>
  <c r="NJ173"/>
  <c r="NJ438"/>
  <c r="NJ179"/>
  <c r="NJ431"/>
  <c r="NJ465"/>
  <c r="NJ129"/>
  <c r="NJ452"/>
  <c r="NJ189"/>
  <c r="NJ405"/>
  <c r="NJ270"/>
  <c r="NJ582"/>
  <c r="NJ315"/>
  <c r="NJ551"/>
  <c r="NJ343"/>
  <c r="NJ423"/>
  <c r="NJ191"/>
  <c r="NJ561"/>
  <c r="NJ244"/>
  <c r="NJ251"/>
  <c r="NJ445"/>
  <c r="NJ416"/>
  <c r="NJ417"/>
  <c r="NJ420"/>
  <c r="NJ51"/>
  <c r="NJ331"/>
  <c r="NJ426"/>
  <c r="NJ71"/>
  <c r="NJ407"/>
  <c r="NJ192"/>
  <c r="NJ126"/>
  <c r="NJ415"/>
  <c r="NJ507"/>
  <c r="NJ514"/>
  <c r="NJ508"/>
  <c r="NJ121"/>
  <c r="NJ101"/>
  <c r="NJ177"/>
  <c r="NJ107"/>
  <c r="HD549"/>
  <c r="HJ499"/>
  <c r="HN499" s="1"/>
  <c r="NJ98"/>
  <c r="NJ536"/>
  <c r="NJ257"/>
  <c r="NJ193"/>
  <c r="NJ422"/>
  <c r="NJ409"/>
  <c r="NJ49"/>
  <c r="NJ565"/>
  <c r="NJ518"/>
  <c r="NJ441"/>
  <c r="NJ181"/>
  <c r="NJ446"/>
  <c r="NJ566"/>
  <c r="NJ456"/>
  <c r="NJ555"/>
  <c r="NJ186"/>
  <c r="NJ553"/>
  <c r="NJ265"/>
  <c r="NJ421"/>
  <c r="NJ386"/>
  <c r="NJ430"/>
  <c r="NJ374"/>
  <c r="NJ56"/>
  <c r="NJ93"/>
  <c r="NJ55"/>
  <c r="NJ94"/>
  <c r="NJ557"/>
  <c r="NJ489"/>
  <c r="NJ406"/>
  <c r="NJ570"/>
  <c r="NJ411"/>
  <c r="NJ166"/>
  <c r="NJ234"/>
  <c r="NJ176"/>
  <c r="HJ394"/>
  <c r="NJ450"/>
  <c r="NJ345"/>
  <c r="NJ259"/>
  <c r="NJ190"/>
  <c r="NJ377"/>
  <c r="NJ564"/>
  <c r="NJ35"/>
  <c r="NJ152"/>
  <c r="NJ102"/>
  <c r="NJ432"/>
  <c r="NJ442"/>
  <c r="NJ373"/>
  <c r="NJ188"/>
  <c r="NJ254"/>
  <c r="NJ128"/>
  <c r="NJ172"/>
  <c r="NJ239"/>
  <c r="NJ467"/>
  <c r="NJ559"/>
  <c r="NJ573"/>
  <c r="NJ413"/>
  <c r="NJ151"/>
  <c r="NJ226"/>
  <c r="NJ347"/>
  <c r="NJ36"/>
  <c r="NJ492"/>
  <c r="NJ436"/>
  <c r="NJ184"/>
  <c r="NJ484"/>
  <c r="NJ248"/>
  <c r="HM151"/>
  <c r="MU151"/>
  <c r="MY151" s="1"/>
  <c r="NK151" s="1"/>
  <c r="HM367"/>
  <c r="MU367"/>
  <c r="MY367" s="1"/>
  <c r="NK367" s="1"/>
  <c r="HK301"/>
  <c r="MS301"/>
  <c r="MW301" s="1"/>
  <c r="NI301" s="1"/>
  <c r="HM420"/>
  <c r="MU420"/>
  <c r="MY420" s="1"/>
  <c r="NK420" s="1"/>
  <c r="HM419"/>
  <c r="MU419"/>
  <c r="MY419" s="1"/>
  <c r="NK419" s="1"/>
  <c r="HK334"/>
  <c r="MS334"/>
  <c r="MW334" s="1"/>
  <c r="NI334" s="1"/>
  <c r="HK472"/>
  <c r="MS472"/>
  <c r="MW472" s="1"/>
  <c r="NI472" s="1"/>
  <c r="HK505"/>
  <c r="MS505"/>
  <c r="MW505" s="1"/>
  <c r="NI505" s="1"/>
  <c r="HK304"/>
  <c r="MS304"/>
  <c r="MW304" s="1"/>
  <c r="NI304" s="1"/>
  <c r="HK489"/>
  <c r="MS489"/>
  <c r="MW489" s="1"/>
  <c r="NI489" s="1"/>
  <c r="HM218"/>
  <c r="MU218"/>
  <c r="MY218" s="1"/>
  <c r="NK218" s="1"/>
  <c r="HM221"/>
  <c r="MU221"/>
  <c r="MY221" s="1"/>
  <c r="NK221" s="1"/>
  <c r="HK406"/>
  <c r="MS406"/>
  <c r="MW406" s="1"/>
  <c r="NI406" s="1"/>
  <c r="HN521"/>
  <c r="HN64"/>
  <c r="HN542"/>
  <c r="HK215"/>
  <c r="MS215"/>
  <c r="MW215" s="1"/>
  <c r="NI215" s="1"/>
  <c r="HM482"/>
  <c r="MU482"/>
  <c r="MY482" s="1"/>
  <c r="NK482" s="1"/>
  <c r="HM401"/>
  <c r="MU401"/>
  <c r="MY401" s="1"/>
  <c r="NK401" s="1"/>
  <c r="HM34"/>
  <c r="MU34"/>
  <c r="MY34" s="1"/>
  <c r="NK34" s="1"/>
  <c r="HM237"/>
  <c r="MU237"/>
  <c r="MY237" s="1"/>
  <c r="NK237" s="1"/>
  <c r="HM224"/>
  <c r="MU224"/>
  <c r="MY224" s="1"/>
  <c r="NK224" s="1"/>
  <c r="HM417"/>
  <c r="MU417"/>
  <c r="MY417" s="1"/>
  <c r="NK417" s="1"/>
  <c r="HK197"/>
  <c r="MS197"/>
  <c r="MW197" s="1"/>
  <c r="NI197" s="1"/>
  <c r="HN318"/>
  <c r="HN86"/>
  <c r="MV86"/>
  <c r="MZ86" s="1"/>
  <c r="HK198"/>
  <c r="MS198"/>
  <c r="MW198" s="1"/>
  <c r="NI198" s="1"/>
  <c r="HK81"/>
  <c r="MS81"/>
  <c r="MW81" s="1"/>
  <c r="NI81" s="1"/>
  <c r="HN370"/>
  <c r="MV370"/>
  <c r="MZ370" s="1"/>
  <c r="HN408"/>
  <c r="MV408"/>
  <c r="MZ408" s="1"/>
  <c r="HN40"/>
  <c r="HN297"/>
  <c r="HN333"/>
  <c r="MV333"/>
  <c r="MZ333" s="1"/>
  <c r="HM485"/>
  <c r="MU485"/>
  <c r="MY485" s="1"/>
  <c r="NK485" s="1"/>
  <c r="HM100"/>
  <c r="HM53"/>
  <c r="MU53"/>
  <c r="MY53" s="1"/>
  <c r="NK53" s="1"/>
  <c r="HN545"/>
  <c r="HN467"/>
  <c r="MV467"/>
  <c r="MZ467" s="1"/>
  <c r="HN526"/>
  <c r="HM321"/>
  <c r="MU321"/>
  <c r="MY321" s="1"/>
  <c r="NK321" s="1"/>
  <c r="HM424"/>
  <c r="MU424"/>
  <c r="MY424" s="1"/>
  <c r="NK424" s="1"/>
  <c r="HK566"/>
  <c r="MS566"/>
  <c r="MW566" s="1"/>
  <c r="NI566" s="1"/>
  <c r="HM47"/>
  <c r="MU47"/>
  <c r="MY47" s="1"/>
  <c r="NK47" s="1"/>
  <c r="HN156"/>
  <c r="HM435"/>
  <c r="MU435"/>
  <c r="MY435" s="1"/>
  <c r="NK435" s="1"/>
  <c r="HN282"/>
  <c r="HK46"/>
  <c r="MS46"/>
  <c r="MW46" s="1"/>
  <c r="NI46" s="1"/>
  <c r="HK277"/>
  <c r="MS277"/>
  <c r="MW277" s="1"/>
  <c r="NI277" s="1"/>
  <c r="HM126"/>
  <c r="MU126"/>
  <c r="MY126" s="1"/>
  <c r="NK126" s="1"/>
  <c r="HN311"/>
  <c r="HM399"/>
  <c r="MU399"/>
  <c r="MY399" s="1"/>
  <c r="NK399" s="1"/>
  <c r="HK22"/>
  <c r="MS22"/>
  <c r="MW22" s="1"/>
  <c r="NI22" s="1"/>
  <c r="HM325"/>
  <c r="MU325"/>
  <c r="MY325" s="1"/>
  <c r="NK325" s="1"/>
  <c r="HN150"/>
  <c r="HN284"/>
  <c r="HN144"/>
  <c r="HM234"/>
  <c r="MU234"/>
  <c r="MY234" s="1"/>
  <c r="NK234" s="1"/>
  <c r="HN387"/>
  <c r="HM72"/>
  <c r="MU72"/>
  <c r="MY72" s="1"/>
  <c r="NK72" s="1"/>
  <c r="HM413"/>
  <c r="MU413"/>
  <c r="MY413" s="1"/>
  <c r="NK413" s="1"/>
  <c r="HM465"/>
  <c r="MU465"/>
  <c r="MY465" s="1"/>
  <c r="NK465" s="1"/>
  <c r="HK560"/>
  <c r="MS560"/>
  <c r="MW560" s="1"/>
  <c r="NI560" s="1"/>
  <c r="HN583"/>
  <c r="MV583"/>
  <c r="MZ583" s="1"/>
  <c r="HM285"/>
  <c r="MU285"/>
  <c r="MY285" s="1"/>
  <c r="NK285" s="1"/>
  <c r="HN359"/>
  <c r="HK69"/>
  <c r="MS69"/>
  <c r="MW69" s="1"/>
  <c r="NI69" s="1"/>
  <c r="HK401"/>
  <c r="MS401"/>
  <c r="MW401" s="1"/>
  <c r="NI401" s="1"/>
  <c r="HK153"/>
  <c r="MS153"/>
  <c r="MW153" s="1"/>
  <c r="NI153" s="1"/>
  <c r="HK417"/>
  <c r="MS417"/>
  <c r="MW417" s="1"/>
  <c r="NI417" s="1"/>
  <c r="HM239"/>
  <c r="MU239"/>
  <c r="MY239" s="1"/>
  <c r="NK239" s="1"/>
  <c r="HK370"/>
  <c r="MS370"/>
  <c r="MW370" s="1"/>
  <c r="NI370" s="1"/>
  <c r="HM507"/>
  <c r="MU507"/>
  <c r="MY507" s="1"/>
  <c r="NK507" s="1"/>
  <c r="HM193"/>
  <c r="MU193"/>
  <c r="MY193" s="1"/>
  <c r="NK193" s="1"/>
  <c r="HK297"/>
  <c r="MS297"/>
  <c r="MW297" s="1"/>
  <c r="NI297" s="1"/>
  <c r="HK429"/>
  <c r="MS429"/>
  <c r="MW429" s="1"/>
  <c r="NI429" s="1"/>
  <c r="HK494"/>
  <c r="MS494"/>
  <c r="MW494" s="1"/>
  <c r="NI494" s="1"/>
  <c r="HN383"/>
  <c r="HK545"/>
  <c r="MS545"/>
  <c r="MW545" s="1"/>
  <c r="NI545" s="1"/>
  <c r="HN84"/>
  <c r="MV84"/>
  <c r="MZ84" s="1"/>
  <c r="HM82"/>
  <c r="MU82"/>
  <c r="MY82" s="1"/>
  <c r="NK82" s="1"/>
  <c r="HN331"/>
  <c r="MV331"/>
  <c r="MZ331" s="1"/>
  <c r="HK392"/>
  <c r="MS392"/>
  <c r="MW392" s="1"/>
  <c r="NI392" s="1"/>
  <c r="HK503"/>
  <c r="MS503"/>
  <c r="MW503" s="1"/>
  <c r="NI503" s="1"/>
  <c r="HM101"/>
  <c r="MU101"/>
  <c r="MY101" s="1"/>
  <c r="NK101" s="1"/>
  <c r="HN451"/>
  <c r="MV451"/>
  <c r="MZ451" s="1"/>
  <c r="HK166"/>
  <c r="MS166"/>
  <c r="MW166" s="1"/>
  <c r="NI166" s="1"/>
  <c r="HN88"/>
  <c r="HN235"/>
  <c r="HK149"/>
  <c r="MS149"/>
  <c r="MW149" s="1"/>
  <c r="NI149" s="1"/>
  <c r="HM45"/>
  <c r="MU45"/>
  <c r="MY45" s="1"/>
  <c r="NK45" s="1"/>
  <c r="HK154"/>
  <c r="MS154"/>
  <c r="MW154" s="1"/>
  <c r="NI154" s="1"/>
  <c r="HN52"/>
  <c r="MV52"/>
  <c r="MZ52" s="1"/>
  <c r="HN107"/>
  <c r="MV107"/>
  <c r="MZ107" s="1"/>
  <c r="HN541"/>
  <c r="MU79"/>
  <c r="MY79" s="1"/>
  <c r="NK79" s="1"/>
  <c r="HM117"/>
  <c r="MU117"/>
  <c r="MY117" s="1"/>
  <c r="NK117" s="1"/>
  <c r="HK373"/>
  <c r="MS373"/>
  <c r="MW373" s="1"/>
  <c r="NI373" s="1"/>
  <c r="HN161"/>
  <c r="HN339"/>
  <c r="MV339"/>
  <c r="MZ339" s="1"/>
  <c r="HM31"/>
  <c r="MU31"/>
  <c r="MY31" s="1"/>
  <c r="NK31" s="1"/>
  <c r="HM125"/>
  <c r="MU125"/>
  <c r="MY125" s="1"/>
  <c r="NK125" s="1"/>
  <c r="HN457"/>
  <c r="MV457"/>
  <c r="MZ457" s="1"/>
  <c r="NL457" s="1"/>
  <c r="HN516"/>
  <c r="MV516"/>
  <c r="MZ516" s="1"/>
  <c r="NL516" s="1"/>
  <c r="HM532"/>
  <c r="MU532"/>
  <c r="MY532" s="1"/>
  <c r="NK532" s="1"/>
  <c r="HM551"/>
  <c r="MU551"/>
  <c r="MY551" s="1"/>
  <c r="NK551" s="1"/>
  <c r="HM349"/>
  <c r="HK158"/>
  <c r="MS158"/>
  <c r="MW158" s="1"/>
  <c r="NI158" s="1"/>
  <c r="HK201"/>
  <c r="MS201"/>
  <c r="MW201" s="1"/>
  <c r="NI201" s="1"/>
  <c r="HK269"/>
  <c r="MS269"/>
  <c r="MW269" s="1"/>
  <c r="NI269" s="1"/>
  <c r="HM573"/>
  <c r="MU573"/>
  <c r="MY573" s="1"/>
  <c r="NK573" s="1"/>
  <c r="HK72"/>
  <c r="MS72"/>
  <c r="MW72" s="1"/>
  <c r="NI72" s="1"/>
  <c r="HM380"/>
  <c r="MU380"/>
  <c r="MY380" s="1"/>
  <c r="NK380" s="1"/>
  <c r="HK427"/>
  <c r="MS427"/>
  <c r="MW427" s="1"/>
  <c r="NI427" s="1"/>
  <c r="HN140"/>
  <c r="HN210"/>
  <c r="HK286"/>
  <c r="MS286"/>
  <c r="MW286" s="1"/>
  <c r="NI286" s="1"/>
  <c r="HM249"/>
  <c r="MU249"/>
  <c r="MY249" s="1"/>
  <c r="NK249" s="1"/>
  <c r="HL20"/>
  <c r="HN172"/>
  <c r="MV172"/>
  <c r="MZ172" s="1"/>
  <c r="HM278"/>
  <c r="MU278"/>
  <c r="MY278" s="1"/>
  <c r="NK278" s="1"/>
  <c r="HM33"/>
  <c r="MU33"/>
  <c r="MY33" s="1"/>
  <c r="NK33" s="1"/>
  <c r="HK220"/>
  <c r="MS220"/>
  <c r="MW220" s="1"/>
  <c r="NI220" s="1"/>
  <c r="MU280"/>
  <c r="MY280" s="1"/>
  <c r="NK280" s="1"/>
  <c r="HK114"/>
  <c r="MS114"/>
  <c r="MW114" s="1"/>
  <c r="NI114" s="1"/>
  <c r="HN411"/>
  <c r="HM98"/>
  <c r="MU98"/>
  <c r="MY98" s="1"/>
  <c r="NK98" s="1"/>
  <c r="HK193"/>
  <c r="MS193"/>
  <c r="MW193" s="1"/>
  <c r="NI193" s="1"/>
  <c r="HK184"/>
  <c r="MS184"/>
  <c r="MW184" s="1"/>
  <c r="NI184" s="1"/>
  <c r="HM38"/>
  <c r="MU38"/>
  <c r="MY38" s="1"/>
  <c r="NK38" s="1"/>
  <c r="HK336"/>
  <c r="MS336"/>
  <c r="MW336" s="1"/>
  <c r="NI336" s="1"/>
  <c r="HM143"/>
  <c r="MU143"/>
  <c r="MY143" s="1"/>
  <c r="NK143" s="1"/>
  <c r="HK508"/>
  <c r="MS508"/>
  <c r="MW508" s="1"/>
  <c r="NI508" s="1"/>
  <c r="MU253"/>
  <c r="MY253" s="1"/>
  <c r="NK253" s="1"/>
  <c r="HM525"/>
  <c r="MU525"/>
  <c r="MY525" s="1"/>
  <c r="NK525" s="1"/>
  <c r="HK155"/>
  <c r="MS155"/>
  <c r="MW155" s="1"/>
  <c r="NI155" s="1"/>
  <c r="HN212"/>
  <c r="HM131"/>
  <c r="MU131"/>
  <c r="MY131" s="1"/>
  <c r="NK131" s="1"/>
  <c r="HK433"/>
  <c r="MS433"/>
  <c r="MW433" s="1"/>
  <c r="NI433" s="1"/>
  <c r="HK438"/>
  <c r="MS438"/>
  <c r="MW438" s="1"/>
  <c r="NI438" s="1"/>
  <c r="HK541"/>
  <c r="MS541"/>
  <c r="MW541" s="1"/>
  <c r="NI541" s="1"/>
  <c r="HK132"/>
  <c r="MS132"/>
  <c r="MW132" s="1"/>
  <c r="NI132" s="1"/>
  <c r="HM309"/>
  <c r="MU309"/>
  <c r="MY309" s="1"/>
  <c r="NK309" s="1"/>
  <c r="HM334"/>
  <c r="MU334"/>
  <c r="MY334" s="1"/>
  <c r="NK334" s="1"/>
  <c r="HK380"/>
  <c r="MS380"/>
  <c r="MW380" s="1"/>
  <c r="NI380" s="1"/>
  <c r="HK233"/>
  <c r="MS233"/>
  <c r="MW233" s="1"/>
  <c r="NI233" s="1"/>
  <c r="HK534"/>
  <c r="MS534"/>
  <c r="MW534" s="1"/>
  <c r="NI534" s="1"/>
  <c r="HN215"/>
  <c r="HK363"/>
  <c r="MS363"/>
  <c r="MW363" s="1"/>
  <c r="NI363" s="1"/>
  <c r="HK205"/>
  <c r="MS205"/>
  <c r="MW205" s="1"/>
  <c r="NI205" s="1"/>
  <c r="HK411"/>
  <c r="MS411"/>
  <c r="MW411" s="1"/>
  <c r="NI411" s="1"/>
  <c r="HK98"/>
  <c r="MS98"/>
  <c r="MW98" s="1"/>
  <c r="NI98" s="1"/>
  <c r="HK324"/>
  <c r="MS324"/>
  <c r="MW324" s="1"/>
  <c r="NI324" s="1"/>
  <c r="HK119"/>
  <c r="MS119"/>
  <c r="MW119" s="1"/>
  <c r="NI119" s="1"/>
  <c r="HK294"/>
  <c r="MS294"/>
  <c r="MW294" s="1"/>
  <c r="NI294" s="1"/>
  <c r="HK478"/>
  <c r="MS478"/>
  <c r="MW478" s="1"/>
  <c r="NI478" s="1"/>
  <c r="HK549"/>
  <c r="MS549"/>
  <c r="MW549" s="1"/>
  <c r="NI549" s="1"/>
  <c r="HN295"/>
  <c r="HN187"/>
  <c r="MV187"/>
  <c r="MZ187" s="1"/>
  <c r="NL187" s="1"/>
  <c r="HK57"/>
  <c r="MS57"/>
  <c r="MW57" s="1"/>
  <c r="NI57" s="1"/>
  <c r="HK157"/>
  <c r="MS157"/>
  <c r="MW157" s="1"/>
  <c r="NI157" s="1"/>
  <c r="HK222"/>
  <c r="MS222"/>
  <c r="MW222" s="1"/>
  <c r="NI222" s="1"/>
  <c r="HK67"/>
  <c r="MS67"/>
  <c r="MW67" s="1"/>
  <c r="NI67" s="1"/>
  <c r="HK546"/>
  <c r="MS546"/>
  <c r="MW546" s="1"/>
  <c r="NI546" s="1"/>
  <c r="HK56"/>
  <c r="MS56"/>
  <c r="MW56" s="1"/>
  <c r="NI56" s="1"/>
  <c r="HK400"/>
  <c r="MS400"/>
  <c r="MW400" s="1"/>
  <c r="NI400" s="1"/>
  <c r="HK343"/>
  <c r="MS343"/>
  <c r="MW343" s="1"/>
  <c r="NI343" s="1"/>
  <c r="HK95"/>
  <c r="MS95"/>
  <c r="MW95" s="1"/>
  <c r="NI95" s="1"/>
  <c r="HK435"/>
  <c r="MS435"/>
  <c r="MW435" s="1"/>
  <c r="NI435" s="1"/>
  <c r="HK338"/>
  <c r="MS338"/>
  <c r="MW338" s="1"/>
  <c r="NI338" s="1"/>
  <c r="HK223"/>
  <c r="MS223"/>
  <c r="MW223" s="1"/>
  <c r="NI223" s="1"/>
  <c r="HK414"/>
  <c r="MS414"/>
  <c r="MW414" s="1"/>
  <c r="NI414" s="1"/>
  <c r="HK460"/>
  <c r="MS460"/>
  <c r="MW460" s="1"/>
  <c r="NI460" s="1"/>
  <c r="HN419"/>
  <c r="MV419"/>
  <c r="MZ419" s="1"/>
  <c r="HN218"/>
  <c r="HN401"/>
  <c r="HN34"/>
  <c r="MV34"/>
  <c r="MZ34" s="1"/>
  <c r="NL34" s="1"/>
  <c r="HK377"/>
  <c r="MS377"/>
  <c r="MW377" s="1"/>
  <c r="NI377" s="1"/>
  <c r="HM245"/>
  <c r="HM396"/>
  <c r="MU396"/>
  <c r="MY396" s="1"/>
  <c r="NK396" s="1"/>
  <c r="HM85"/>
  <c r="MU85"/>
  <c r="MY85" s="1"/>
  <c r="NK85" s="1"/>
  <c r="HM266"/>
  <c r="MU266"/>
  <c r="MY266" s="1"/>
  <c r="NK266" s="1"/>
  <c r="HK381"/>
  <c r="MS381"/>
  <c r="MW381" s="1"/>
  <c r="NI381" s="1"/>
  <c r="HM494"/>
  <c r="HK574"/>
  <c r="MS574"/>
  <c r="MW574" s="1"/>
  <c r="NI574" s="1"/>
  <c r="HN100"/>
  <c r="MV100"/>
  <c r="MZ100" s="1"/>
  <c r="NL100" s="1"/>
  <c r="HN53"/>
  <c r="HK455"/>
  <c r="MS455"/>
  <c r="MW455" s="1"/>
  <c r="NI455" s="1"/>
  <c r="HK164"/>
  <c r="MS164"/>
  <c r="MW164" s="1"/>
  <c r="NI164" s="1"/>
  <c r="HM504"/>
  <c r="MU504"/>
  <c r="MY504" s="1"/>
  <c r="NK504" s="1"/>
  <c r="HM536"/>
  <c r="MU536"/>
  <c r="MY536" s="1"/>
  <c r="NK536" s="1"/>
  <c r="HN321"/>
  <c r="HN47"/>
  <c r="HN435"/>
  <c r="MV435"/>
  <c r="MZ435" s="1"/>
  <c r="HN565"/>
  <c r="MV565"/>
  <c r="MZ565" s="1"/>
  <c r="HM166"/>
  <c r="MU166"/>
  <c r="MY166" s="1"/>
  <c r="NK166" s="1"/>
  <c r="HK386"/>
  <c r="MS386"/>
  <c r="MW386" s="1"/>
  <c r="NI386" s="1"/>
  <c r="HK473"/>
  <c r="MS473"/>
  <c r="MW473" s="1"/>
  <c r="NI473" s="1"/>
  <c r="HK328"/>
  <c r="MS328"/>
  <c r="MW328" s="1"/>
  <c r="NI328" s="1"/>
  <c r="HM223"/>
  <c r="MU223"/>
  <c r="MY223" s="1"/>
  <c r="NK223" s="1"/>
  <c r="HM540"/>
  <c r="MU540"/>
  <c r="MY540" s="1"/>
  <c r="NK540" s="1"/>
  <c r="HK111"/>
  <c r="MS111"/>
  <c r="MW111" s="1"/>
  <c r="NI111" s="1"/>
  <c r="HN410"/>
  <c r="MV410"/>
  <c r="MZ410" s="1"/>
  <c r="HN126"/>
  <c r="MV126"/>
  <c r="MZ126" s="1"/>
  <c r="HM327"/>
  <c r="MU327"/>
  <c r="MY327" s="1"/>
  <c r="NK327" s="1"/>
  <c r="HK310"/>
  <c r="MS310"/>
  <c r="MW310" s="1"/>
  <c r="NI310" s="1"/>
  <c r="HM520"/>
  <c r="MU520"/>
  <c r="MY520" s="1"/>
  <c r="NK520" s="1"/>
  <c r="HN325"/>
  <c r="HM480"/>
  <c r="MU480"/>
  <c r="MY480" s="1"/>
  <c r="NK480" s="1"/>
  <c r="HM50"/>
  <c r="MU50"/>
  <c r="MY50" s="1"/>
  <c r="NK50" s="1"/>
  <c r="HN234"/>
  <c r="MV234"/>
  <c r="MZ234" s="1"/>
  <c r="HK367"/>
  <c r="MS367"/>
  <c r="MW367" s="1"/>
  <c r="NI367" s="1"/>
  <c r="HK420"/>
  <c r="MS420"/>
  <c r="MW420" s="1"/>
  <c r="NI420" s="1"/>
  <c r="HN72"/>
  <c r="MV72"/>
  <c r="MZ72" s="1"/>
  <c r="NL72" s="1"/>
  <c r="HN413"/>
  <c r="MV413"/>
  <c r="MZ413" s="1"/>
  <c r="MV465"/>
  <c r="MZ465" s="1"/>
  <c r="HN285"/>
  <c r="HK445"/>
  <c r="MS445"/>
  <c r="MW445" s="1"/>
  <c r="NI445" s="1"/>
  <c r="HN466"/>
  <c r="MV466"/>
  <c r="MZ466" s="1"/>
  <c r="HK138"/>
  <c r="MS138"/>
  <c r="MW138" s="1"/>
  <c r="NI138" s="1"/>
  <c r="HK213"/>
  <c r="MS213"/>
  <c r="MW213" s="1"/>
  <c r="NI213" s="1"/>
  <c r="HK488"/>
  <c r="MS488"/>
  <c r="MW488" s="1"/>
  <c r="NI488" s="1"/>
  <c r="HM326"/>
  <c r="MU326"/>
  <c r="MY326" s="1"/>
  <c r="NK326" s="1"/>
  <c r="HK542"/>
  <c r="MS542"/>
  <c r="MW542" s="1"/>
  <c r="NI542" s="1"/>
  <c r="HM523"/>
  <c r="MU523"/>
  <c r="MY523" s="1"/>
  <c r="NK523" s="1"/>
  <c r="HK191"/>
  <c r="MS191"/>
  <c r="MW191" s="1"/>
  <c r="NI191" s="1"/>
  <c r="HK496"/>
  <c r="MS496"/>
  <c r="MW496" s="1"/>
  <c r="NI496" s="1"/>
  <c r="HK237"/>
  <c r="MS237"/>
  <c r="MW237" s="1"/>
  <c r="NI237" s="1"/>
  <c r="HK454"/>
  <c r="MS454"/>
  <c r="MW454" s="1"/>
  <c r="NI454" s="1"/>
  <c r="HM236"/>
  <c r="MU236"/>
  <c r="MY236" s="1"/>
  <c r="NK236" s="1"/>
  <c r="HK86"/>
  <c r="MS86"/>
  <c r="MW86" s="1"/>
  <c r="NI86" s="1"/>
  <c r="HN239"/>
  <c r="MV239"/>
  <c r="MZ239" s="1"/>
  <c r="HM415"/>
  <c r="MU415"/>
  <c r="MY415" s="1"/>
  <c r="NK415" s="1"/>
  <c r="HK260"/>
  <c r="MS260"/>
  <c r="MW260" s="1"/>
  <c r="NI260" s="1"/>
  <c r="HK396"/>
  <c r="HN507"/>
  <c r="MV507"/>
  <c r="MZ507" s="1"/>
  <c r="HK85"/>
  <c r="MS85"/>
  <c r="MW85" s="1"/>
  <c r="NI85" s="1"/>
  <c r="HM383"/>
  <c r="MU383"/>
  <c r="MY383" s="1"/>
  <c r="NK383" s="1"/>
  <c r="HM145"/>
  <c r="MU145"/>
  <c r="MY145" s="1"/>
  <c r="NK145" s="1"/>
  <c r="HM356"/>
  <c r="MU356"/>
  <c r="MY356" s="1"/>
  <c r="NK356" s="1"/>
  <c r="HK504"/>
  <c r="MS504"/>
  <c r="MW504" s="1"/>
  <c r="NI504" s="1"/>
  <c r="HK61"/>
  <c r="MS61"/>
  <c r="MW61" s="1"/>
  <c r="NI61" s="1"/>
  <c r="HN162"/>
  <c r="MV162"/>
  <c r="MZ162" s="1"/>
  <c r="NL162" s="1"/>
  <c r="HK267"/>
  <c r="MS267"/>
  <c r="MW267" s="1"/>
  <c r="NI267" s="1"/>
  <c r="HK424"/>
  <c r="MS424"/>
  <c r="MW424" s="1"/>
  <c r="NI424" s="1"/>
  <c r="HN101"/>
  <c r="MV101"/>
  <c r="MZ101" s="1"/>
  <c r="HM508"/>
  <c r="MU508"/>
  <c r="MY508" s="1"/>
  <c r="NK508" s="1"/>
  <c r="HK437"/>
  <c r="MS437"/>
  <c r="MW437" s="1"/>
  <c r="NI437" s="1"/>
  <c r="HK167"/>
  <c r="MS167"/>
  <c r="MW167" s="1"/>
  <c r="NI167" s="1"/>
  <c r="HK443"/>
  <c r="MS443"/>
  <c r="MW443" s="1"/>
  <c r="NI443" s="1"/>
  <c r="HM41"/>
  <c r="MU41"/>
  <c r="MY41" s="1"/>
  <c r="NK41" s="1"/>
  <c r="HK517"/>
  <c r="MS517"/>
  <c r="MW517" s="1"/>
  <c r="NI517" s="1"/>
  <c r="HK347"/>
  <c r="MS347"/>
  <c r="MW347" s="1"/>
  <c r="NI347" s="1"/>
  <c r="MU59"/>
  <c r="MY59" s="1"/>
  <c r="NK59" s="1"/>
  <c r="HM74"/>
  <c r="MU74"/>
  <c r="MY74" s="1"/>
  <c r="NK74" s="1"/>
  <c r="HM146"/>
  <c r="MU146"/>
  <c r="MY146" s="1"/>
  <c r="NK146" s="1"/>
  <c r="HN79"/>
  <c r="HN117"/>
  <c r="HK480"/>
  <c r="MS480"/>
  <c r="MW480" s="1"/>
  <c r="NI480" s="1"/>
  <c r="HK284"/>
  <c r="MS284"/>
  <c r="MW284" s="1"/>
  <c r="NI284" s="1"/>
  <c r="HM567"/>
  <c r="MU567"/>
  <c r="MY567" s="1"/>
  <c r="NK567" s="1"/>
  <c r="HM580"/>
  <c r="MU580"/>
  <c r="MY580" s="1"/>
  <c r="NK580" s="1"/>
  <c r="HN31"/>
  <c r="MV31"/>
  <c r="MZ31" s="1"/>
  <c r="NL31" s="1"/>
  <c r="HN125"/>
  <c r="MV125"/>
  <c r="MZ125" s="1"/>
  <c r="HM506"/>
  <c r="MU506"/>
  <c r="MY506" s="1"/>
  <c r="NK506" s="1"/>
  <c r="HM432"/>
  <c r="MU432"/>
  <c r="MY432" s="1"/>
  <c r="NK432" s="1"/>
  <c r="HN532"/>
  <c r="HN551"/>
  <c r="MV551"/>
  <c r="MZ551" s="1"/>
  <c r="NL551" s="1"/>
  <c r="HN349"/>
  <c r="MV349"/>
  <c r="MZ349" s="1"/>
  <c r="HK234"/>
  <c r="MS234"/>
  <c r="MW234" s="1"/>
  <c r="NI234" s="1"/>
  <c r="HM49"/>
  <c r="MU49"/>
  <c r="MY49" s="1"/>
  <c r="NK49" s="1"/>
  <c r="HN380"/>
  <c r="MV380"/>
  <c r="MZ380" s="1"/>
  <c r="NL380" s="1"/>
  <c r="HK477"/>
  <c r="MS477"/>
  <c r="MW477" s="1"/>
  <c r="NI477" s="1"/>
  <c r="HM390"/>
  <c r="MU390"/>
  <c r="MY390" s="1"/>
  <c r="NK390" s="1"/>
  <c r="HK326"/>
  <c r="MS326"/>
  <c r="MW326" s="1"/>
  <c r="NI326" s="1"/>
  <c r="HM534"/>
  <c r="MU534"/>
  <c r="MY534" s="1"/>
  <c r="NK534" s="1"/>
  <c r="HK55"/>
  <c r="MS55"/>
  <c r="MW55" s="1"/>
  <c r="NI55" s="1"/>
  <c r="HK236"/>
  <c r="MS236"/>
  <c r="MW236" s="1"/>
  <c r="NI236" s="1"/>
  <c r="HN278"/>
  <c r="HN33"/>
  <c r="HK241"/>
  <c r="MS241"/>
  <c r="MW241" s="1"/>
  <c r="NI241" s="1"/>
  <c r="HN280"/>
  <c r="HK415"/>
  <c r="MS415"/>
  <c r="MW415" s="1"/>
  <c r="NI415" s="1"/>
  <c r="HK344"/>
  <c r="MS344"/>
  <c r="MW344" s="1"/>
  <c r="NI344" s="1"/>
  <c r="HM388"/>
  <c r="MU388"/>
  <c r="MY388" s="1"/>
  <c r="NK388" s="1"/>
  <c r="HK507"/>
  <c r="MS507"/>
  <c r="MW507" s="1"/>
  <c r="NI507" s="1"/>
  <c r="HN98"/>
  <c r="MV98"/>
  <c r="MZ98" s="1"/>
  <c r="HK383"/>
  <c r="MS383"/>
  <c r="MW383" s="1"/>
  <c r="NI383" s="1"/>
  <c r="HN38"/>
  <c r="HM317"/>
  <c r="MU317"/>
  <c r="MY317" s="1"/>
  <c r="NK317" s="1"/>
  <c r="HK84"/>
  <c r="MS84"/>
  <c r="MW84" s="1"/>
  <c r="NI84" s="1"/>
  <c r="HK398"/>
  <c r="MS398"/>
  <c r="MW398" s="1"/>
  <c r="NI398" s="1"/>
  <c r="HK331"/>
  <c r="MS331"/>
  <c r="MW331" s="1"/>
  <c r="NI331" s="1"/>
  <c r="HK101"/>
  <c r="MS101"/>
  <c r="MW101" s="1"/>
  <c r="NI101" s="1"/>
  <c r="HK135"/>
  <c r="MS135"/>
  <c r="MW135" s="1"/>
  <c r="NI135" s="1"/>
  <c r="HN253"/>
  <c r="MU499"/>
  <c r="MY499" s="1"/>
  <c r="NK499" s="1"/>
  <c r="HN131"/>
  <c r="MS161"/>
  <c r="MW161" s="1"/>
  <c r="NI161" s="1"/>
  <c r="HN309"/>
  <c r="HN485"/>
  <c r="MV485"/>
  <c r="MZ485" s="1"/>
  <c r="HN330"/>
  <c r="MV330"/>
  <c r="MZ330" s="1"/>
  <c r="HK395"/>
  <c r="MS395"/>
  <c r="MW395" s="1"/>
  <c r="NI395" s="1"/>
  <c r="HN334"/>
  <c r="MV334"/>
  <c r="MZ334" s="1"/>
  <c r="HK63"/>
  <c r="MS63"/>
  <c r="MW63" s="1"/>
  <c r="NI63" s="1"/>
  <c r="HK262"/>
  <c r="MS262"/>
  <c r="MW262" s="1"/>
  <c r="NI262" s="1"/>
  <c r="HK77"/>
  <c r="MS77"/>
  <c r="MW77" s="1"/>
  <c r="NI77" s="1"/>
  <c r="HK96"/>
  <c r="MS96"/>
  <c r="MW96" s="1"/>
  <c r="NI96" s="1"/>
  <c r="HK23"/>
  <c r="MS23"/>
  <c r="MW23" s="1"/>
  <c r="NI23" s="1"/>
  <c r="HK280"/>
  <c r="MS280"/>
  <c r="MW280" s="1"/>
  <c r="NI280" s="1"/>
  <c r="HK71"/>
  <c r="MS71"/>
  <c r="MW71" s="1"/>
  <c r="NI71" s="1"/>
  <c r="HK512"/>
  <c r="MS512"/>
  <c r="MW512" s="1"/>
  <c r="NI512" s="1"/>
  <c r="HM36"/>
  <c r="MU36"/>
  <c r="MY36" s="1"/>
  <c r="NK36" s="1"/>
  <c r="HM133"/>
  <c r="MU133"/>
  <c r="MY133" s="1"/>
  <c r="NK133" s="1"/>
  <c r="HM328"/>
  <c r="MU328"/>
  <c r="MY328" s="1"/>
  <c r="NK328" s="1"/>
  <c r="HK212"/>
  <c r="MS212"/>
  <c r="MW212" s="1"/>
  <c r="NI212" s="1"/>
  <c r="HK137"/>
  <c r="MS137"/>
  <c r="MW137" s="1"/>
  <c r="NI137" s="1"/>
  <c r="HK303"/>
  <c r="MS303"/>
  <c r="MW303" s="1"/>
  <c r="NI303" s="1"/>
  <c r="HK246"/>
  <c r="MS246"/>
  <c r="MW246" s="1"/>
  <c r="NI246" s="1"/>
  <c r="HK178"/>
  <c r="MS178"/>
  <c r="MW178" s="1"/>
  <c r="NI178" s="1"/>
  <c r="HK70"/>
  <c r="MS70"/>
  <c r="MW70" s="1"/>
  <c r="NI70" s="1"/>
  <c r="HK476"/>
  <c r="MS476"/>
  <c r="MW476" s="1"/>
  <c r="NI476" s="1"/>
  <c r="HK270"/>
  <c r="MS270"/>
  <c r="MW270" s="1"/>
  <c r="NI270" s="1"/>
  <c r="HK27"/>
  <c r="MS27"/>
  <c r="MW27" s="1"/>
  <c r="NI27" s="1"/>
  <c r="HK240"/>
  <c r="MS240"/>
  <c r="MW240" s="1"/>
  <c r="NI240" s="1"/>
  <c r="HK78"/>
  <c r="MS78"/>
  <c r="MW78" s="1"/>
  <c r="NI78" s="1"/>
  <c r="HK159"/>
  <c r="MS159"/>
  <c r="MW159" s="1"/>
  <c r="NI159" s="1"/>
  <c r="HK329"/>
  <c r="MS329"/>
  <c r="MW329" s="1"/>
  <c r="NI329" s="1"/>
  <c r="HK125"/>
  <c r="MS125"/>
  <c r="MW125" s="1"/>
  <c r="NI125" s="1"/>
  <c r="HK425"/>
  <c r="MS425"/>
  <c r="MW425" s="1"/>
  <c r="NI425" s="1"/>
  <c r="HK44"/>
  <c r="MS44"/>
  <c r="MW44" s="1"/>
  <c r="NI44" s="1"/>
  <c r="HN482"/>
  <c r="MV482"/>
  <c r="MZ482" s="1"/>
  <c r="HN237"/>
  <c r="HM48"/>
  <c r="MU48"/>
  <c r="MY48" s="1"/>
  <c r="NK48" s="1"/>
  <c r="HM252"/>
  <c r="MU252"/>
  <c r="MY252" s="1"/>
  <c r="NK252" s="1"/>
  <c r="HN151"/>
  <c r="MV151"/>
  <c r="MZ151" s="1"/>
  <c r="HN367"/>
  <c r="HM407"/>
  <c r="MU407"/>
  <c r="MY407" s="1"/>
  <c r="NK407" s="1"/>
  <c r="HN524"/>
  <c r="HM37"/>
  <c r="MU37"/>
  <c r="MY37" s="1"/>
  <c r="NK37" s="1"/>
  <c r="HK129"/>
  <c r="MS129"/>
  <c r="MW129" s="1"/>
  <c r="NI129" s="1"/>
  <c r="HN385"/>
  <c r="HM254"/>
  <c r="MU254"/>
  <c r="MY254" s="1"/>
  <c r="NK254" s="1"/>
  <c r="HM251"/>
  <c r="MU251"/>
  <c r="MY251" s="1"/>
  <c r="NK251" s="1"/>
  <c r="HM76"/>
  <c r="MU76"/>
  <c r="MY76" s="1"/>
  <c r="NK76" s="1"/>
  <c r="HM138"/>
  <c r="MU138"/>
  <c r="MY138" s="1"/>
  <c r="NK138" s="1"/>
  <c r="HM213"/>
  <c r="MU213"/>
  <c r="MY213" s="1"/>
  <c r="NK213" s="1"/>
  <c r="HM557"/>
  <c r="MU557"/>
  <c r="MY557" s="1"/>
  <c r="NK557" s="1"/>
  <c r="HM547"/>
  <c r="MU547"/>
  <c r="MY547" s="1"/>
  <c r="NK547" s="1"/>
  <c r="HM191"/>
  <c r="MU191"/>
  <c r="MY191" s="1"/>
  <c r="NK191" s="1"/>
  <c r="HM496"/>
  <c r="MU496"/>
  <c r="MY496" s="1"/>
  <c r="NK496" s="1"/>
  <c r="HM32"/>
  <c r="MU32"/>
  <c r="MY32" s="1"/>
  <c r="NK32" s="1"/>
  <c r="HM195"/>
  <c r="MU195"/>
  <c r="MY195" s="1"/>
  <c r="NK195" s="1"/>
  <c r="HN454"/>
  <c r="MV454"/>
  <c r="MZ454" s="1"/>
  <c r="NL454" s="1"/>
  <c r="HK421"/>
  <c r="MS421"/>
  <c r="MW421" s="1"/>
  <c r="NI421" s="1"/>
  <c r="HK456"/>
  <c r="MS456"/>
  <c r="MW456" s="1"/>
  <c r="NI456" s="1"/>
  <c r="HK559"/>
  <c r="MS559"/>
  <c r="MW559" s="1"/>
  <c r="NI559" s="1"/>
  <c r="HN48"/>
  <c r="MV48"/>
  <c r="MZ48" s="1"/>
  <c r="HN252"/>
  <c r="MV252"/>
  <c r="MZ252" s="1"/>
  <c r="HM444"/>
  <c r="MU444"/>
  <c r="MY444" s="1"/>
  <c r="NK444" s="1"/>
  <c r="HN396"/>
  <c r="HN85"/>
  <c r="HK143"/>
  <c r="MS143"/>
  <c r="MW143" s="1"/>
  <c r="NI143" s="1"/>
  <c r="HN266"/>
  <c r="MV266"/>
  <c r="MZ266" s="1"/>
  <c r="HM429"/>
  <c r="MU429"/>
  <c r="MY429" s="1"/>
  <c r="NK429" s="1"/>
  <c r="HM575"/>
  <c r="MU575"/>
  <c r="MY575" s="1"/>
  <c r="NK575" s="1"/>
  <c r="HM60"/>
  <c r="MU60"/>
  <c r="MY60" s="1"/>
  <c r="NK60" s="1"/>
  <c r="HM105"/>
  <c r="MU105"/>
  <c r="MY105" s="1"/>
  <c r="NK105" s="1"/>
  <c r="HK483"/>
  <c r="MS483"/>
  <c r="MW483" s="1"/>
  <c r="NI483" s="1"/>
  <c r="HN504"/>
  <c r="MV504"/>
  <c r="MZ504" s="1"/>
  <c r="NL504" s="1"/>
  <c r="HN536"/>
  <c r="MV536"/>
  <c r="MZ536" s="1"/>
  <c r="HM194"/>
  <c r="MU194"/>
  <c r="MY194" s="1"/>
  <c r="NK194" s="1"/>
  <c r="HM267"/>
  <c r="MU267"/>
  <c r="MY267" s="1"/>
  <c r="NK267" s="1"/>
  <c r="HK274"/>
  <c r="MS274"/>
  <c r="MW274" s="1"/>
  <c r="NI274" s="1"/>
  <c r="HM503"/>
  <c r="MU503"/>
  <c r="MY503" s="1"/>
  <c r="NK503" s="1"/>
  <c r="HK510"/>
  <c r="MS510"/>
  <c r="MW510" s="1"/>
  <c r="NI510" s="1"/>
  <c r="HN166"/>
  <c r="MV166"/>
  <c r="MZ166" s="1"/>
  <c r="HM518"/>
  <c r="MU518"/>
  <c r="MY518" s="1"/>
  <c r="NK518" s="1"/>
  <c r="HN223"/>
  <c r="HN540"/>
  <c r="MV540"/>
  <c r="MZ540" s="1"/>
  <c r="HM149"/>
  <c r="MU149"/>
  <c r="MY149" s="1"/>
  <c r="NK149" s="1"/>
  <c r="HM517"/>
  <c r="MU517"/>
  <c r="MY517" s="1"/>
  <c r="NK517" s="1"/>
  <c r="HM410"/>
  <c r="MU410"/>
  <c r="MY410" s="1"/>
  <c r="NK410" s="1"/>
  <c r="HK174"/>
  <c r="MS174"/>
  <c r="MW174" s="1"/>
  <c r="NI174" s="1"/>
  <c r="HN327"/>
  <c r="HM347"/>
  <c r="MU347"/>
  <c r="MY347" s="1"/>
  <c r="NK347" s="1"/>
  <c r="HK374"/>
  <c r="MS374"/>
  <c r="MW374" s="1"/>
  <c r="NI374" s="1"/>
  <c r="HM373"/>
  <c r="MU373"/>
  <c r="MY373" s="1"/>
  <c r="NK373" s="1"/>
  <c r="HN480"/>
  <c r="MV480"/>
  <c r="MZ480" s="1"/>
  <c r="HN50"/>
  <c r="MV50"/>
  <c r="MZ50" s="1"/>
  <c r="HK279"/>
  <c r="MS279"/>
  <c r="MW279" s="1"/>
  <c r="NI279" s="1"/>
  <c r="HK151"/>
  <c r="MS151"/>
  <c r="MW151" s="1"/>
  <c r="NI151" s="1"/>
  <c r="HL425"/>
  <c r="MT425"/>
  <c r="MX425" s="1"/>
  <c r="NJ425" s="1"/>
  <c r="HK407"/>
  <c r="MS407"/>
  <c r="MW407" s="1"/>
  <c r="NI407" s="1"/>
  <c r="HK524"/>
  <c r="MS524"/>
  <c r="MW524" s="1"/>
  <c r="NI524" s="1"/>
  <c r="HK37"/>
  <c r="MS37"/>
  <c r="MW37" s="1"/>
  <c r="NI37" s="1"/>
  <c r="HM244"/>
  <c r="MU244"/>
  <c r="MY244" s="1"/>
  <c r="NK244" s="1"/>
  <c r="HK275"/>
  <c r="MS275"/>
  <c r="MW275" s="1"/>
  <c r="NI275" s="1"/>
  <c r="HM427"/>
  <c r="MU427"/>
  <c r="MY427" s="1"/>
  <c r="NK427" s="1"/>
  <c r="HN576"/>
  <c r="HK218"/>
  <c r="MS218"/>
  <c r="MW218" s="1"/>
  <c r="NI218" s="1"/>
  <c r="HK221"/>
  <c r="MS221"/>
  <c r="MW221" s="1"/>
  <c r="NI221" s="1"/>
  <c r="HK521"/>
  <c r="MS521"/>
  <c r="MW521" s="1"/>
  <c r="NI521" s="1"/>
  <c r="HN326"/>
  <c r="MV326"/>
  <c r="MZ326" s="1"/>
  <c r="HK557"/>
  <c r="MS557"/>
  <c r="MW557" s="1"/>
  <c r="NI557" s="1"/>
  <c r="HK32"/>
  <c r="MS32"/>
  <c r="MW32" s="1"/>
  <c r="NI32" s="1"/>
  <c r="HK195"/>
  <c r="MS195"/>
  <c r="MW195" s="1"/>
  <c r="NI195" s="1"/>
  <c r="HK20"/>
  <c r="MS20"/>
  <c r="MW20" s="1"/>
  <c r="NI20" s="1"/>
  <c r="HN236"/>
  <c r="HK252"/>
  <c r="MS252"/>
  <c r="MW252" s="1"/>
  <c r="NI252" s="1"/>
  <c r="HN220"/>
  <c r="HN415"/>
  <c r="MV415"/>
  <c r="MZ415" s="1"/>
  <c r="HM114"/>
  <c r="HM369"/>
  <c r="MU369"/>
  <c r="MY369" s="1"/>
  <c r="NK369" s="1"/>
  <c r="HM186"/>
  <c r="MU186"/>
  <c r="MY186" s="1"/>
  <c r="NK186" s="1"/>
  <c r="HK333"/>
  <c r="MS333"/>
  <c r="MW333" s="1"/>
  <c r="NI333" s="1"/>
  <c r="HM381"/>
  <c r="HM184"/>
  <c r="MU184"/>
  <c r="MY184" s="1"/>
  <c r="NK184" s="1"/>
  <c r="HM468"/>
  <c r="MU468"/>
  <c r="MY468" s="1"/>
  <c r="NK468" s="1"/>
  <c r="HM487"/>
  <c r="MU487"/>
  <c r="MY487" s="1"/>
  <c r="NK487" s="1"/>
  <c r="HK100"/>
  <c r="MS100"/>
  <c r="MW100" s="1"/>
  <c r="NI100" s="1"/>
  <c r="HK313"/>
  <c r="MS313"/>
  <c r="MW313" s="1"/>
  <c r="NI313" s="1"/>
  <c r="HK585"/>
  <c r="MS585"/>
  <c r="MW585" s="1"/>
  <c r="NI585" s="1"/>
  <c r="HN145"/>
  <c r="HN356"/>
  <c r="HK526"/>
  <c r="MS526"/>
  <c r="MW526" s="1"/>
  <c r="NI526" s="1"/>
  <c r="HK194"/>
  <c r="MS194"/>
  <c r="MW194" s="1"/>
  <c r="NI194" s="1"/>
  <c r="HK321"/>
  <c r="MS321"/>
  <c r="MW321" s="1"/>
  <c r="NI321" s="1"/>
  <c r="HK412"/>
  <c r="MS412"/>
  <c r="MW412" s="1"/>
  <c r="NI412" s="1"/>
  <c r="HK124"/>
  <c r="MS124"/>
  <c r="MW124" s="1"/>
  <c r="NI124" s="1"/>
  <c r="HK382"/>
  <c r="MS382"/>
  <c r="MW382" s="1"/>
  <c r="NI382" s="1"/>
  <c r="HN508"/>
  <c r="MV508"/>
  <c r="MZ508" s="1"/>
  <c r="HN214"/>
  <c r="HN41"/>
  <c r="HK513"/>
  <c r="MS513"/>
  <c r="MW513" s="1"/>
  <c r="NI513" s="1"/>
  <c r="HM155"/>
  <c r="MU155"/>
  <c r="MY155" s="1"/>
  <c r="NK155" s="1"/>
  <c r="HM108"/>
  <c r="MU108"/>
  <c r="MY108" s="1"/>
  <c r="NK108" s="1"/>
  <c r="HK311"/>
  <c r="MS311"/>
  <c r="MW311" s="1"/>
  <c r="NI311" s="1"/>
  <c r="HK399"/>
  <c r="MS399"/>
  <c r="MW399" s="1"/>
  <c r="NI399" s="1"/>
  <c r="HM492"/>
  <c r="MU492"/>
  <c r="MY492" s="1"/>
  <c r="NK492" s="1"/>
  <c r="HK570"/>
  <c r="MS570"/>
  <c r="MW570" s="1"/>
  <c r="NI570" s="1"/>
  <c r="HN59"/>
  <c r="HN74"/>
  <c r="MV74"/>
  <c r="MZ74" s="1"/>
  <c r="HN146"/>
  <c r="HK325"/>
  <c r="MS325"/>
  <c r="MW325" s="1"/>
  <c r="NI325" s="1"/>
  <c r="HM93"/>
  <c r="MU93"/>
  <c r="MY93" s="1"/>
  <c r="NK93" s="1"/>
  <c r="HM289"/>
  <c r="MU289"/>
  <c r="MY289" s="1"/>
  <c r="NK289" s="1"/>
  <c r="HK497"/>
  <c r="MS497"/>
  <c r="MW497" s="1"/>
  <c r="NI497" s="1"/>
  <c r="HM87"/>
  <c r="MU87"/>
  <c r="MY87" s="1"/>
  <c r="NK87" s="1"/>
  <c r="HN567"/>
  <c r="MV567"/>
  <c r="MZ567" s="1"/>
  <c r="HN580"/>
  <c r="MV580"/>
  <c r="MZ580" s="1"/>
  <c r="HK330"/>
  <c r="MS330"/>
  <c r="MW330" s="1"/>
  <c r="NI330" s="1"/>
  <c r="HN506"/>
  <c r="MV506"/>
  <c r="MZ506" s="1"/>
  <c r="NL506" s="1"/>
  <c r="HM130"/>
  <c r="MU130"/>
  <c r="MY130" s="1"/>
  <c r="NK130" s="1"/>
  <c r="HM461"/>
  <c r="MU461"/>
  <c r="MY461" s="1"/>
  <c r="NK461" s="1"/>
  <c r="HM581"/>
  <c r="MU581"/>
  <c r="MY581" s="1"/>
  <c r="NK581" s="1"/>
  <c r="HN354"/>
  <c r="MV354"/>
  <c r="MZ354" s="1"/>
  <c r="HN49"/>
  <c r="MV49"/>
  <c r="MZ49" s="1"/>
  <c r="HM121"/>
  <c r="MU121"/>
  <c r="MY121" s="1"/>
  <c r="NK121" s="1"/>
  <c r="HK244"/>
  <c r="MS244"/>
  <c r="MW244" s="1"/>
  <c r="NI244" s="1"/>
  <c r="HM452"/>
  <c r="MU452"/>
  <c r="MY452" s="1"/>
  <c r="NK452" s="1"/>
  <c r="HK576"/>
  <c r="MS576"/>
  <c r="MW576" s="1"/>
  <c r="NI576" s="1"/>
  <c r="HK285"/>
  <c r="MS285"/>
  <c r="MW285" s="1"/>
  <c r="NI285" s="1"/>
  <c r="HN390"/>
  <c r="HK466"/>
  <c r="MS466"/>
  <c r="MW466" s="1"/>
  <c r="NI466" s="1"/>
  <c r="HM180"/>
  <c r="MU180"/>
  <c r="MY180" s="1"/>
  <c r="NK180" s="1"/>
  <c r="HK359"/>
  <c r="MS359"/>
  <c r="MW359" s="1"/>
  <c r="NI359" s="1"/>
  <c r="HN534"/>
  <c r="MV534"/>
  <c r="MZ534" s="1"/>
  <c r="HK239"/>
  <c r="MS239"/>
  <c r="MW239" s="1"/>
  <c r="NI239" s="1"/>
  <c r="HK441"/>
  <c r="MS441"/>
  <c r="MW441" s="1"/>
  <c r="NI441" s="1"/>
  <c r="HK528"/>
  <c r="MS528"/>
  <c r="MW528" s="1"/>
  <c r="NI528" s="1"/>
  <c r="HN71"/>
  <c r="MV71"/>
  <c r="MZ71" s="1"/>
  <c r="HN388"/>
  <c r="HK469"/>
  <c r="MS469"/>
  <c r="MW469" s="1"/>
  <c r="NI469" s="1"/>
  <c r="HK139"/>
  <c r="MS139"/>
  <c r="MW139" s="1"/>
  <c r="NI139" s="1"/>
  <c r="HN317"/>
  <c r="MV317"/>
  <c r="MZ317" s="1"/>
  <c r="NL317" s="1"/>
  <c r="HK356"/>
  <c r="MS356"/>
  <c r="MW356" s="1"/>
  <c r="NI356" s="1"/>
  <c r="HM512"/>
  <c r="MU512"/>
  <c r="MY512" s="1"/>
  <c r="NK512" s="1"/>
  <c r="HM514"/>
  <c r="MU514"/>
  <c r="MY514" s="1"/>
  <c r="NK514" s="1"/>
  <c r="HM549"/>
  <c r="MU549"/>
  <c r="MY549" s="1"/>
  <c r="NK549" s="1"/>
  <c r="HK368"/>
  <c r="MS368"/>
  <c r="MW368" s="1"/>
  <c r="NI368" s="1"/>
  <c r="HM402"/>
  <c r="MU402"/>
  <c r="MY402" s="1"/>
  <c r="NK402" s="1"/>
  <c r="HM394"/>
  <c r="MU394"/>
  <c r="MY394" s="1"/>
  <c r="NK394" s="1"/>
  <c r="HK52"/>
  <c r="MS52"/>
  <c r="MW52" s="1"/>
  <c r="NI52" s="1"/>
  <c r="HK74"/>
  <c r="MS74"/>
  <c r="MW74" s="1"/>
  <c r="NI74" s="1"/>
  <c r="HM529"/>
  <c r="MU529"/>
  <c r="MY529" s="1"/>
  <c r="NK529" s="1"/>
  <c r="HN57"/>
  <c r="MV57"/>
  <c r="MZ57" s="1"/>
  <c r="NL57" s="1"/>
  <c r="HK170"/>
  <c r="MS170"/>
  <c r="MW170" s="1"/>
  <c r="NI170" s="1"/>
  <c r="HM288"/>
  <c r="MU288"/>
  <c r="MY288" s="1"/>
  <c r="NK288" s="1"/>
  <c r="HM439"/>
  <c r="MU439"/>
  <c r="MY439" s="1"/>
  <c r="NK439" s="1"/>
  <c r="HM498"/>
  <c r="MU498"/>
  <c r="MY498" s="1"/>
  <c r="NK498" s="1"/>
  <c r="HN301"/>
  <c r="HK573"/>
  <c r="MS573"/>
  <c r="MW573" s="1"/>
  <c r="NI573" s="1"/>
  <c r="HK49"/>
  <c r="MS49"/>
  <c r="MW49" s="1"/>
  <c r="NI49" s="1"/>
  <c r="HK362"/>
  <c r="MS362"/>
  <c r="MW362" s="1"/>
  <c r="NI362" s="1"/>
  <c r="HK242"/>
  <c r="MS242"/>
  <c r="MW242" s="1"/>
  <c r="NI242" s="1"/>
  <c r="HK404"/>
  <c r="MS404"/>
  <c r="MW404" s="1"/>
  <c r="NI404" s="1"/>
  <c r="HK172"/>
  <c r="MS172"/>
  <c r="MW172" s="1"/>
  <c r="NI172" s="1"/>
  <c r="HK33"/>
  <c r="MS33"/>
  <c r="MW33" s="1"/>
  <c r="NI33" s="1"/>
  <c r="HN164"/>
  <c r="HK141"/>
  <c r="MS141"/>
  <c r="MW141" s="1"/>
  <c r="NI141" s="1"/>
  <c r="HN328"/>
  <c r="HK499"/>
  <c r="MS499"/>
  <c r="MW499" s="1"/>
  <c r="NI499" s="1"/>
  <c r="HM374"/>
  <c r="MU374"/>
  <c r="MY374" s="1"/>
  <c r="NK374" s="1"/>
  <c r="HK481"/>
  <c r="MS481"/>
  <c r="MW481" s="1"/>
  <c r="NI481" s="1"/>
  <c r="HK453"/>
  <c r="MS453"/>
  <c r="MW453" s="1"/>
  <c r="NI453" s="1"/>
  <c r="HK181"/>
  <c r="MS181"/>
  <c r="MW181" s="1"/>
  <c r="NI181" s="1"/>
  <c r="HK436"/>
  <c r="MS436"/>
  <c r="MW436" s="1"/>
  <c r="NI436" s="1"/>
  <c r="HK561"/>
  <c r="MS561"/>
  <c r="MW561" s="1"/>
  <c r="NI561" s="1"/>
  <c r="HK353"/>
  <c r="MS353"/>
  <c r="MW353" s="1"/>
  <c r="NI353" s="1"/>
  <c r="HK265"/>
  <c r="MS265"/>
  <c r="MW265" s="1"/>
  <c r="NI265" s="1"/>
  <c r="HK206"/>
  <c r="MS206"/>
  <c r="MW206" s="1"/>
  <c r="NI206" s="1"/>
  <c r="HK543"/>
  <c r="MS543"/>
  <c r="MW543" s="1"/>
  <c r="NI543" s="1"/>
  <c r="HK169"/>
  <c r="MS169"/>
  <c r="MW169" s="1"/>
  <c r="NI169" s="1"/>
  <c r="HN420"/>
  <c r="MV420"/>
  <c r="MZ420" s="1"/>
  <c r="NL420" s="1"/>
  <c r="HM524"/>
  <c r="MU524"/>
  <c r="MY524" s="1"/>
  <c r="NK524" s="1"/>
  <c r="HK176"/>
  <c r="MS176"/>
  <c r="MW176" s="1"/>
  <c r="NI176" s="1"/>
  <c r="HM488"/>
  <c r="MU488"/>
  <c r="MY488" s="1"/>
  <c r="NK488" s="1"/>
  <c r="HN557"/>
  <c r="MV557"/>
  <c r="MZ557" s="1"/>
  <c r="HN224"/>
  <c r="MV224"/>
  <c r="MZ224" s="1"/>
  <c r="NL224" s="1"/>
  <c r="HK173"/>
  <c r="MS173"/>
  <c r="MW173" s="1"/>
  <c r="NI173" s="1"/>
  <c r="HK358"/>
  <c r="MS358"/>
  <c r="MW358" s="1"/>
  <c r="NI358" s="1"/>
  <c r="HK387"/>
  <c r="MS387"/>
  <c r="MW387" s="1"/>
  <c r="NI387" s="1"/>
  <c r="HN407"/>
  <c r="MV407"/>
  <c r="MZ407" s="1"/>
  <c r="HN37"/>
  <c r="MV37"/>
  <c r="MZ37" s="1"/>
  <c r="HM560"/>
  <c r="MU560"/>
  <c r="MY560" s="1"/>
  <c r="HN254"/>
  <c r="HN251"/>
  <c r="MV251"/>
  <c r="MZ251" s="1"/>
  <c r="HN76"/>
  <c r="HK128"/>
  <c r="MS128"/>
  <c r="MW128" s="1"/>
  <c r="NI128" s="1"/>
  <c r="HN138"/>
  <c r="HN213"/>
  <c r="HM521"/>
  <c r="MU521"/>
  <c r="MY521" s="1"/>
  <c r="NK521" s="1"/>
  <c r="HM64"/>
  <c r="MU64"/>
  <c r="MY64" s="1"/>
  <c r="NK64" s="1"/>
  <c r="HM542"/>
  <c r="MU542"/>
  <c r="MY542" s="1"/>
  <c r="NK542" s="1"/>
  <c r="HK182"/>
  <c r="MS182"/>
  <c r="MW182" s="1"/>
  <c r="NI182" s="1"/>
  <c r="HN547"/>
  <c r="HN191"/>
  <c r="MV191"/>
  <c r="MZ191" s="1"/>
  <c r="HN496"/>
  <c r="MV496"/>
  <c r="MZ496" s="1"/>
  <c r="NL496" s="1"/>
  <c r="HN417"/>
  <c r="MV417"/>
  <c r="MZ417" s="1"/>
  <c r="HK30"/>
  <c r="MS30"/>
  <c r="MW30" s="1"/>
  <c r="NI30" s="1"/>
  <c r="HK177"/>
  <c r="MS177"/>
  <c r="MW177" s="1"/>
  <c r="NI177" s="1"/>
  <c r="HM318"/>
  <c r="MU318"/>
  <c r="MY318" s="1"/>
  <c r="NK318" s="1"/>
  <c r="HK484"/>
  <c r="MS484"/>
  <c r="MW484" s="1"/>
  <c r="NI484" s="1"/>
  <c r="HM86"/>
  <c r="MU86"/>
  <c r="MY86" s="1"/>
  <c r="NK86" s="1"/>
  <c r="HK403"/>
  <c r="MS403"/>
  <c r="MW403" s="1"/>
  <c r="NI403" s="1"/>
  <c r="HN444"/>
  <c r="MV444"/>
  <c r="MZ444" s="1"/>
  <c r="HK306"/>
  <c r="MS306"/>
  <c r="MW306" s="1"/>
  <c r="NI306" s="1"/>
  <c r="HM370"/>
  <c r="MU370"/>
  <c r="MY370" s="1"/>
  <c r="NK370" s="1"/>
  <c r="HM408"/>
  <c r="MU408"/>
  <c r="MY408" s="1"/>
  <c r="NK408" s="1"/>
  <c r="HM40"/>
  <c r="MU40"/>
  <c r="MY40" s="1"/>
  <c r="NK40" s="1"/>
  <c r="HM297"/>
  <c r="MU297"/>
  <c r="MY297" s="1"/>
  <c r="NK297" s="1"/>
  <c r="HK316"/>
  <c r="MS316"/>
  <c r="MW316" s="1"/>
  <c r="NI316" s="1"/>
  <c r="HM333"/>
  <c r="MU333"/>
  <c r="MY333" s="1"/>
  <c r="NK333" s="1"/>
  <c r="HN429"/>
  <c r="MV429"/>
  <c r="MZ429" s="1"/>
  <c r="NL429" s="1"/>
  <c r="HN575"/>
  <c r="HN60"/>
  <c r="HN105"/>
  <c r="HM313"/>
  <c r="MU313"/>
  <c r="MY313" s="1"/>
  <c r="NK313" s="1"/>
  <c r="HM450"/>
  <c r="HM585"/>
  <c r="MU585"/>
  <c r="MY585" s="1"/>
  <c r="NK585" s="1"/>
  <c r="HM467"/>
  <c r="MU467"/>
  <c r="MY467" s="1"/>
  <c r="NK467" s="1"/>
  <c r="HM526"/>
  <c r="MU526"/>
  <c r="MY526" s="1"/>
  <c r="NK526" s="1"/>
  <c r="HN194"/>
  <c r="MV194"/>
  <c r="MZ194" s="1"/>
  <c r="HN267"/>
  <c r="HN503"/>
  <c r="HM156"/>
  <c r="MU156"/>
  <c r="MY156" s="1"/>
  <c r="NK156" s="1"/>
  <c r="HM179"/>
  <c r="MU179"/>
  <c r="MY179" s="1"/>
  <c r="NK179" s="1"/>
  <c r="HM418"/>
  <c r="MU418"/>
  <c r="MY418" s="1"/>
  <c r="NK418" s="1"/>
  <c r="HN518"/>
  <c r="MV518"/>
  <c r="MZ518" s="1"/>
  <c r="HM282"/>
  <c r="MU282"/>
  <c r="MY282" s="1"/>
  <c r="NK282" s="1"/>
  <c r="HM513"/>
  <c r="MU513"/>
  <c r="MY513" s="1"/>
  <c r="NK513" s="1"/>
  <c r="HM562"/>
  <c r="MU562"/>
  <c r="MY562" s="1"/>
  <c r="NK562" s="1"/>
  <c r="HN149"/>
  <c r="HN517"/>
  <c r="MV517"/>
  <c r="MZ517" s="1"/>
  <c r="HK187"/>
  <c r="MS187"/>
  <c r="MW187" s="1"/>
  <c r="NI187" s="1"/>
  <c r="HK51"/>
  <c r="MS51"/>
  <c r="MW51" s="1"/>
  <c r="NI51" s="1"/>
  <c r="HN179"/>
  <c r="MV179"/>
  <c r="MZ179" s="1"/>
  <c r="HM311"/>
  <c r="MU311"/>
  <c r="MY311" s="1"/>
  <c r="NK311" s="1"/>
  <c r="MV347"/>
  <c r="MZ347" s="1"/>
  <c r="HK431"/>
  <c r="MS431"/>
  <c r="MW431" s="1"/>
  <c r="NI431" s="1"/>
  <c r="HK94"/>
  <c r="MS94"/>
  <c r="MW94" s="1"/>
  <c r="NI94" s="1"/>
  <c r="HK271"/>
  <c r="MS271"/>
  <c r="MW271" s="1"/>
  <c r="NI271" s="1"/>
  <c r="HN292"/>
  <c r="HN373"/>
  <c r="MV373"/>
  <c r="MZ373" s="1"/>
  <c r="HM497"/>
  <c r="MU497"/>
  <c r="MY497" s="1"/>
  <c r="NK497" s="1"/>
  <c r="HM150"/>
  <c r="MU150"/>
  <c r="MY150" s="1"/>
  <c r="NK150" s="1"/>
  <c r="HM284"/>
  <c r="MU284"/>
  <c r="MY284" s="1"/>
  <c r="NK284" s="1"/>
  <c r="HM144"/>
  <c r="MU144"/>
  <c r="MY144" s="1"/>
  <c r="NK144" s="1"/>
  <c r="HN201"/>
  <c r="HM387"/>
  <c r="MU387"/>
  <c r="MY387" s="1"/>
  <c r="NK387" s="1"/>
  <c r="HK419"/>
  <c r="MS419"/>
  <c r="MW419" s="1"/>
  <c r="NI419" s="1"/>
  <c r="HN244"/>
  <c r="MV244"/>
  <c r="MZ244" s="1"/>
  <c r="HK385"/>
  <c r="MS385"/>
  <c r="MW385" s="1"/>
  <c r="NI385" s="1"/>
  <c r="MV427"/>
  <c r="MZ427" s="1"/>
  <c r="HM583"/>
  <c r="MU583"/>
  <c r="MY583" s="1"/>
  <c r="NK583" s="1"/>
  <c r="HK254"/>
  <c r="MS254"/>
  <c r="MW254" s="1"/>
  <c r="NI254" s="1"/>
  <c r="HK251"/>
  <c r="MS251"/>
  <c r="MW251" s="1"/>
  <c r="NI251" s="1"/>
  <c r="HK76"/>
  <c r="MS76"/>
  <c r="MW76" s="1"/>
  <c r="NI76" s="1"/>
  <c r="HM286"/>
  <c r="MU286"/>
  <c r="MY286" s="1"/>
  <c r="NK286" s="1"/>
  <c r="HM359"/>
  <c r="MU359"/>
  <c r="MY359" s="1"/>
  <c r="NK359" s="1"/>
  <c r="HK547"/>
  <c r="MS547"/>
  <c r="MW547" s="1"/>
  <c r="NI547" s="1"/>
  <c r="HK34"/>
  <c r="MS34"/>
  <c r="MW34" s="1"/>
  <c r="NI34" s="1"/>
  <c r="HK224"/>
  <c r="MS224"/>
  <c r="MW224" s="1"/>
  <c r="NI224" s="1"/>
  <c r="HM528"/>
  <c r="MU528"/>
  <c r="MY528" s="1"/>
  <c r="NK528" s="1"/>
  <c r="HN114"/>
  <c r="HN344"/>
  <c r="MV344"/>
  <c r="MZ344" s="1"/>
  <c r="HK409"/>
  <c r="MS409"/>
  <c r="MW409" s="1"/>
  <c r="NI409" s="1"/>
  <c r="HK40"/>
  <c r="MS40"/>
  <c r="MW40" s="1"/>
  <c r="NI40" s="1"/>
  <c r="HN186"/>
  <c r="MV186"/>
  <c r="MZ186" s="1"/>
  <c r="HN381"/>
  <c r="HK553"/>
  <c r="MS553"/>
  <c r="MW553" s="1"/>
  <c r="NI553" s="1"/>
  <c r="HN184"/>
  <c r="MV184"/>
  <c r="MZ184" s="1"/>
  <c r="HN468"/>
  <c r="MV468"/>
  <c r="MZ468" s="1"/>
  <c r="HN487"/>
  <c r="MV487"/>
  <c r="MZ487" s="1"/>
  <c r="NL487" s="1"/>
  <c r="HK105"/>
  <c r="MS105"/>
  <c r="MW105" s="1"/>
  <c r="NI105" s="1"/>
  <c r="HK53"/>
  <c r="MS53"/>
  <c r="MW53" s="1"/>
  <c r="NI53" s="1"/>
  <c r="HK357"/>
  <c r="MS357"/>
  <c r="MW357" s="1"/>
  <c r="NI357" s="1"/>
  <c r="HM84"/>
  <c r="MU84"/>
  <c r="MY84" s="1"/>
  <c r="HK536"/>
  <c r="MS536"/>
  <c r="MW536" s="1"/>
  <c r="NI536" s="1"/>
  <c r="MU331"/>
  <c r="MY331" s="1"/>
  <c r="NK331" s="1"/>
  <c r="HK47"/>
  <c r="MS47"/>
  <c r="MW47" s="1"/>
  <c r="NI47" s="1"/>
  <c r="HK156"/>
  <c r="MS156"/>
  <c r="MW156" s="1"/>
  <c r="NI156" s="1"/>
  <c r="HM88"/>
  <c r="MU88"/>
  <c r="MY88" s="1"/>
  <c r="NK88" s="1"/>
  <c r="HM235"/>
  <c r="MU235"/>
  <c r="MY235" s="1"/>
  <c r="NK235" s="1"/>
  <c r="HM550"/>
  <c r="MU550"/>
  <c r="MY550" s="1"/>
  <c r="NK550" s="1"/>
  <c r="HK540"/>
  <c r="MS540"/>
  <c r="MW540" s="1"/>
  <c r="NI540" s="1"/>
  <c r="HN155"/>
  <c r="HN108"/>
  <c r="MV108"/>
  <c r="MZ108" s="1"/>
  <c r="HM52"/>
  <c r="HM107"/>
  <c r="MU107"/>
  <c r="MY107" s="1"/>
  <c r="NK107" s="1"/>
  <c r="HM541"/>
  <c r="MU541"/>
  <c r="MY541" s="1"/>
  <c r="NK541" s="1"/>
  <c r="HN118"/>
  <c r="HN93"/>
  <c r="MV93"/>
  <c r="MZ93" s="1"/>
  <c r="HN289"/>
  <c r="HM555"/>
  <c r="MU555"/>
  <c r="MY555" s="1"/>
  <c r="NK555" s="1"/>
  <c r="HN87"/>
  <c r="HM161"/>
  <c r="MU161"/>
  <c r="MY161" s="1"/>
  <c r="NK161" s="1"/>
  <c r="HM339"/>
  <c r="MU339"/>
  <c r="MY339" s="1"/>
  <c r="NK339" s="1"/>
  <c r="HN439"/>
  <c r="MV439"/>
  <c r="MZ439" s="1"/>
  <c r="HK458"/>
  <c r="MS458"/>
  <c r="MW458" s="1"/>
  <c r="NI458" s="1"/>
  <c r="HM457"/>
  <c r="HM538"/>
  <c r="MU538"/>
  <c r="MY538" s="1"/>
  <c r="NK538" s="1"/>
  <c r="HN130"/>
  <c r="HN461"/>
  <c r="MV461"/>
  <c r="MZ461" s="1"/>
  <c r="NL461" s="1"/>
  <c r="HN121"/>
  <c r="MV121"/>
  <c r="MZ121" s="1"/>
  <c r="HK413"/>
  <c r="MS413"/>
  <c r="MW413" s="1"/>
  <c r="NI413" s="1"/>
  <c r="HK583"/>
  <c r="MS583"/>
  <c r="MW583" s="1"/>
  <c r="NI583" s="1"/>
  <c r="HM140"/>
  <c r="MU140"/>
  <c r="MY140" s="1"/>
  <c r="NK140" s="1"/>
  <c r="HM210"/>
  <c r="MU210"/>
  <c r="MY210" s="1"/>
  <c r="NK210" s="1"/>
  <c r="MU172"/>
  <c r="MY172" s="1"/>
  <c r="NK172" s="1"/>
  <c r="HN363"/>
  <c r="HM205"/>
  <c r="MU205"/>
  <c r="MY205" s="1"/>
  <c r="NK205" s="1"/>
  <c r="HK449"/>
  <c r="MS449"/>
  <c r="MW449" s="1"/>
  <c r="NI449" s="1"/>
  <c r="HM411"/>
  <c r="MU411"/>
  <c r="MY411" s="1"/>
  <c r="NK411" s="1"/>
  <c r="HN73"/>
  <c r="MV73"/>
  <c r="MZ73" s="1"/>
  <c r="NL73" s="1"/>
  <c r="HK487"/>
  <c r="MS487"/>
  <c r="MW487" s="1"/>
  <c r="NI487" s="1"/>
  <c r="HN512"/>
  <c r="MV512"/>
  <c r="MZ512" s="1"/>
  <c r="NL512" s="1"/>
  <c r="HN544"/>
  <c r="HN549"/>
  <c r="HN36"/>
  <c r="MV36"/>
  <c r="MZ36" s="1"/>
  <c r="HK451"/>
  <c r="MS451"/>
  <c r="MW451" s="1"/>
  <c r="NI451" s="1"/>
  <c r="HK88"/>
  <c r="MS88"/>
  <c r="MW88" s="1"/>
  <c r="NI88" s="1"/>
  <c r="HK552"/>
  <c r="MS552"/>
  <c r="MW552" s="1"/>
  <c r="NI552" s="1"/>
  <c r="HM212"/>
  <c r="MU212"/>
  <c r="MY212" s="1"/>
  <c r="NK212" s="1"/>
  <c r="HK45"/>
  <c r="MS45"/>
  <c r="MW45" s="1"/>
  <c r="NI45" s="1"/>
  <c r="HK108"/>
  <c r="MS108"/>
  <c r="MW108" s="1"/>
  <c r="NI108" s="1"/>
  <c r="HN394"/>
  <c r="HK59"/>
  <c r="MS59"/>
  <c r="MW59" s="1"/>
  <c r="NI59" s="1"/>
  <c r="HN319"/>
  <c r="MV319"/>
  <c r="MZ319" s="1"/>
  <c r="NL319" s="1"/>
  <c r="HN529"/>
  <c r="HK117"/>
  <c r="MS117"/>
  <c r="MW117" s="1"/>
  <c r="NI117" s="1"/>
  <c r="HN288"/>
  <c r="HK567"/>
  <c r="MS567"/>
  <c r="MW567" s="1"/>
  <c r="NI567" s="1"/>
  <c r="HK354"/>
  <c r="MS354"/>
  <c r="MW354" s="1"/>
  <c r="NI354" s="1"/>
  <c r="HK121"/>
  <c r="MS121"/>
  <c r="MW121" s="1"/>
  <c r="NI121" s="1"/>
  <c r="HK345"/>
  <c r="MS345"/>
  <c r="MW345" s="1"/>
  <c r="NI345" s="1"/>
  <c r="HK258"/>
  <c r="MS258"/>
  <c r="MW258" s="1"/>
  <c r="NI258" s="1"/>
  <c r="HK390"/>
  <c r="MS390"/>
  <c r="MW390" s="1"/>
  <c r="NI390" s="1"/>
  <c r="HK210"/>
  <c r="MS210"/>
  <c r="MW210" s="1"/>
  <c r="NI210" s="1"/>
  <c r="HK416"/>
  <c r="MS416"/>
  <c r="MW416" s="1"/>
  <c r="NI416" s="1"/>
  <c r="HK584"/>
  <c r="MS584"/>
  <c r="MW584" s="1"/>
  <c r="NI584" s="1"/>
  <c r="HM215"/>
  <c r="MU215"/>
  <c r="MY215" s="1"/>
  <c r="NK215" s="1"/>
  <c r="HK249"/>
  <c r="MS249"/>
  <c r="MW249" s="1"/>
  <c r="NI249" s="1"/>
  <c r="HK278"/>
  <c r="MS278"/>
  <c r="MW278" s="1"/>
  <c r="NI278" s="1"/>
  <c r="HK73"/>
  <c r="MS73"/>
  <c r="MW73" s="1"/>
  <c r="NI73" s="1"/>
  <c r="HK572"/>
  <c r="MS572"/>
  <c r="MW572" s="1"/>
  <c r="NI572" s="1"/>
  <c r="HM164"/>
  <c r="MU164"/>
  <c r="MY164" s="1"/>
  <c r="NK164" s="1"/>
  <c r="HK514"/>
  <c r="MS514"/>
  <c r="MW514" s="1"/>
  <c r="NI514" s="1"/>
  <c r="HK475"/>
  <c r="MS475"/>
  <c r="MW475" s="1"/>
  <c r="NI475" s="1"/>
  <c r="HM187"/>
  <c r="MU187"/>
  <c r="MY187" s="1"/>
  <c r="NK187" s="1"/>
  <c r="HN374"/>
  <c r="MV374"/>
  <c r="MZ374" s="1"/>
  <c r="HK482"/>
  <c r="MS482"/>
  <c r="MW482" s="1"/>
  <c r="NI482" s="1"/>
  <c r="HK97"/>
  <c r="MS97"/>
  <c r="MW97" s="1"/>
  <c r="NI97" s="1"/>
  <c r="HK248"/>
  <c r="MS248"/>
  <c r="MW248" s="1"/>
  <c r="NI248" s="1"/>
  <c r="HK391"/>
  <c r="MS391"/>
  <c r="MW391" s="1"/>
  <c r="NI391" s="1"/>
  <c r="HK569"/>
  <c r="MS569"/>
  <c r="MW569" s="1"/>
  <c r="NI569" s="1"/>
  <c r="HK440"/>
  <c r="MS440"/>
  <c r="MW440" s="1"/>
  <c r="NI440" s="1"/>
  <c r="HK511"/>
  <c r="MS511"/>
  <c r="MW511" s="1"/>
  <c r="NI511" s="1"/>
  <c r="HK562"/>
  <c r="MS562"/>
  <c r="MW562" s="1"/>
  <c r="NI562" s="1"/>
  <c r="HK165"/>
  <c r="MS165"/>
  <c r="MW165" s="1"/>
  <c r="NI165" s="1"/>
  <c r="HK309"/>
  <c r="MS309"/>
  <c r="MW309" s="1"/>
  <c r="NI309" s="1"/>
  <c r="HK48"/>
  <c r="MS48"/>
  <c r="MW48" s="1"/>
  <c r="NI48" s="1"/>
  <c r="HK408"/>
  <c r="MS408"/>
  <c r="MW408" s="1"/>
  <c r="NI408" s="1"/>
  <c r="HJ209"/>
  <c r="NF340"/>
  <c r="NB340" s="1"/>
  <c r="NA340"/>
  <c r="NG340"/>
  <c r="HD57"/>
  <c r="HJ491"/>
  <c r="NF84"/>
  <c r="NB84" s="1"/>
  <c r="NA84"/>
  <c r="NG84"/>
  <c r="HD153"/>
  <c r="HD519"/>
  <c r="NF346"/>
  <c r="NB346" s="1"/>
  <c r="NA346"/>
  <c r="NG346"/>
  <c r="HD312"/>
  <c r="HJ303"/>
  <c r="HD295"/>
  <c r="NF560"/>
  <c r="NG560"/>
  <c r="NA560"/>
  <c r="HJ494"/>
  <c r="HJ543"/>
  <c r="HD201"/>
  <c r="HJ523"/>
  <c r="HD344"/>
  <c r="HD474"/>
  <c r="HJ32"/>
  <c r="HD545"/>
  <c r="HJ412"/>
  <c r="HD216"/>
  <c r="HJ206"/>
  <c r="HJ570"/>
  <c r="HJ169"/>
  <c r="HJ160"/>
  <c r="HD516"/>
  <c r="HD241"/>
  <c r="HJ134"/>
  <c r="NG338"/>
  <c r="NF338"/>
  <c r="NB338" s="1"/>
  <c r="NA338"/>
  <c r="NA20"/>
  <c r="NG20"/>
  <c r="NC20" s="1"/>
  <c r="NH35"/>
  <c r="ND35" s="1"/>
  <c r="NC35"/>
  <c r="NH379"/>
  <c r="ND379" s="1"/>
  <c r="NC379"/>
  <c r="NH242"/>
  <c r="ND242" s="1"/>
  <c r="NC242"/>
  <c r="HD385"/>
  <c r="HC183"/>
  <c r="NH71"/>
  <c r="ND71" s="1"/>
  <c r="NC71"/>
  <c r="NH427"/>
  <c r="ND427" s="1"/>
  <c r="NC427"/>
  <c r="HH425"/>
  <c r="HB425"/>
  <c r="NC445"/>
  <c r="NH445"/>
  <c r="ND445" s="1"/>
  <c r="HD229"/>
  <c r="HJ488"/>
  <c r="NH90"/>
  <c r="ND90" s="1"/>
  <c r="NC90"/>
  <c r="HJ245"/>
  <c r="NH485"/>
  <c r="ND485" s="1"/>
  <c r="NC485"/>
  <c r="NH185"/>
  <c r="ND185" s="1"/>
  <c r="NC185"/>
  <c r="HD348"/>
  <c r="HD378"/>
  <c r="NC186"/>
  <c r="NH186"/>
  <c r="ND186" s="1"/>
  <c r="HI566"/>
  <c r="HC566"/>
  <c r="HD566" s="1"/>
  <c r="HJ103"/>
  <c r="NH331"/>
  <c r="ND331" s="1"/>
  <c r="NC331"/>
  <c r="NH480"/>
  <c r="ND480" s="1"/>
  <c r="NC480"/>
  <c r="NH494"/>
  <c r="ND494" s="1"/>
  <c r="NC494"/>
  <c r="GR323"/>
  <c r="NH564"/>
  <c r="ND564" s="1"/>
  <c r="NC564"/>
  <c r="HD250"/>
  <c r="NH99"/>
  <c r="ND99" s="1"/>
  <c r="NC99"/>
  <c r="HJ226"/>
  <c r="NH540"/>
  <c r="ND540" s="1"/>
  <c r="NC540"/>
  <c r="NC553"/>
  <c r="NH553"/>
  <c r="ND553" s="1"/>
  <c r="HI136"/>
  <c r="HJ136" s="1"/>
  <c r="HC136"/>
  <c r="HD268"/>
  <c r="NH484"/>
  <c r="ND484" s="1"/>
  <c r="NC484"/>
  <c r="HD128"/>
  <c r="HJ26"/>
  <c r="GZ586"/>
  <c r="HB20"/>
  <c r="HD55"/>
  <c r="HJ414"/>
  <c r="HJ519"/>
  <c r="NC152"/>
  <c r="NH152"/>
  <c r="ND152" s="1"/>
  <c r="NH184"/>
  <c r="ND184" s="1"/>
  <c r="NC184"/>
  <c r="HJ157"/>
  <c r="HD469"/>
  <c r="GR136"/>
  <c r="HJ398"/>
  <c r="HJ135"/>
  <c r="HI443"/>
  <c r="HJ443" s="1"/>
  <c r="HC443"/>
  <c r="HD443" s="1"/>
  <c r="HJ389"/>
  <c r="HD231"/>
  <c r="HJ189"/>
  <c r="HJ438"/>
  <c r="NH559"/>
  <c r="ND559" s="1"/>
  <c r="NC559"/>
  <c r="HJ95"/>
  <c r="HD61"/>
  <c r="HJ353"/>
  <c r="HJ290"/>
  <c r="HJ470"/>
  <c r="HJ490"/>
  <c r="HD142"/>
  <c r="HD188"/>
  <c r="HD68"/>
  <c r="HD471"/>
  <c r="HD272"/>
  <c r="HD509"/>
  <c r="HJ345"/>
  <c r="NC435"/>
  <c r="NH435"/>
  <c r="ND435" s="1"/>
  <c r="HD217"/>
  <c r="HD233"/>
  <c r="HJ584"/>
  <c r="HJ42"/>
  <c r="HD477"/>
  <c r="HJ242"/>
  <c r="HJ23"/>
  <c r="HI269"/>
  <c r="HC269"/>
  <c r="HD269" s="1"/>
  <c r="NH81"/>
  <c r="ND81" s="1"/>
  <c r="NC81"/>
  <c r="HD270"/>
  <c r="HD500"/>
  <c r="HJ246"/>
  <c r="HD324"/>
  <c r="NC339"/>
  <c r="NH339"/>
  <c r="ND339" s="1"/>
  <c r="NH565"/>
  <c r="ND565" s="1"/>
  <c r="NC565"/>
  <c r="HD104"/>
  <c r="HD147"/>
  <c r="HD91"/>
  <c r="HD561"/>
  <c r="NH176"/>
  <c r="ND176" s="1"/>
  <c r="NC176"/>
  <c r="HI306"/>
  <c r="HJ306" s="1"/>
  <c r="HC306"/>
  <c r="HD475"/>
  <c r="HJ546"/>
  <c r="NC447"/>
  <c r="NH447"/>
  <c r="ND447" s="1"/>
  <c r="HJ502"/>
  <c r="HD397"/>
  <c r="HD531"/>
  <c r="HJ163"/>
  <c r="HD261"/>
  <c r="HJ405"/>
  <c r="NC486"/>
  <c r="NH486"/>
  <c r="ND486" s="1"/>
  <c r="HJ152"/>
  <c r="HJ391"/>
  <c r="HD132"/>
  <c r="HJ122"/>
  <c r="HJ219"/>
  <c r="HJ260"/>
  <c r="HJ464"/>
  <c r="HJ337"/>
  <c r="HJ27"/>
  <c r="HJ89"/>
  <c r="HD515"/>
  <c r="HD115"/>
  <c r="HD522"/>
  <c r="NH183"/>
  <c r="ND183" s="1"/>
  <c r="NC183"/>
  <c r="HJ472"/>
  <c r="HD304"/>
  <c r="HD303"/>
  <c r="HD489"/>
  <c r="NC557"/>
  <c r="NH557"/>
  <c r="ND557" s="1"/>
  <c r="HJ44"/>
  <c r="HJ406"/>
  <c r="NC500"/>
  <c r="NH500"/>
  <c r="ND500" s="1"/>
  <c r="HD322"/>
  <c r="HJ182"/>
  <c r="HJ351"/>
  <c r="HD123"/>
  <c r="NH258"/>
  <c r="ND258" s="1"/>
  <c r="NC258"/>
  <c r="HJ358"/>
  <c r="HD421"/>
  <c r="HJ456"/>
  <c r="HJ484"/>
  <c r="HJ559"/>
  <c r="HD198"/>
  <c r="HD377"/>
  <c r="HD81"/>
  <c r="HD453"/>
  <c r="HD486"/>
  <c r="HD455"/>
  <c r="HD483"/>
  <c r="HJ355"/>
  <c r="NH171"/>
  <c r="ND171" s="1"/>
  <c r="NC171"/>
  <c r="HJ274"/>
  <c r="HD430"/>
  <c r="NH226"/>
  <c r="ND226" s="1"/>
  <c r="NC226"/>
  <c r="HJ276"/>
  <c r="HJ360"/>
  <c r="HD459"/>
  <c r="NH459"/>
  <c r="ND459" s="1"/>
  <c r="NC459"/>
  <c r="HD448"/>
  <c r="HJ181"/>
  <c r="HJ222"/>
  <c r="HJ227"/>
  <c r="HJ447"/>
  <c r="HJ277"/>
  <c r="HJ51"/>
  <c r="HJ22"/>
  <c r="HJ94"/>
  <c r="HD70"/>
  <c r="HD298"/>
  <c r="HJ400"/>
  <c r="NH432"/>
  <c r="ND432" s="1"/>
  <c r="NC432"/>
  <c r="NC508"/>
  <c r="NH508"/>
  <c r="ND508" s="1"/>
  <c r="HD35"/>
  <c r="HJ110"/>
  <c r="NC127"/>
  <c r="NH127"/>
  <c r="ND127" s="1"/>
  <c r="HD293"/>
  <c r="NH421"/>
  <c r="ND421" s="1"/>
  <c r="NC421"/>
  <c r="NH36"/>
  <c r="ND36" s="1"/>
  <c r="NC36"/>
  <c r="HH137"/>
  <c r="HJ137" s="1"/>
  <c r="HB137"/>
  <c r="HD137" s="1"/>
  <c r="HD579"/>
  <c r="HD265"/>
  <c r="HD495"/>
  <c r="HD291"/>
  <c r="NH515"/>
  <c r="ND515" s="1"/>
  <c r="NC515"/>
  <c r="NH406"/>
  <c r="ND406" s="1"/>
  <c r="NC406"/>
  <c r="HI323"/>
  <c r="HC323"/>
  <c r="NH108"/>
  <c r="ND108" s="1"/>
  <c r="NC108"/>
  <c r="NC259"/>
  <c r="NH259"/>
  <c r="ND259" s="1"/>
  <c r="NH245"/>
  <c r="ND245" s="1"/>
  <c r="NC245"/>
  <c r="HI174"/>
  <c r="HJ174" s="1"/>
  <c r="HC174"/>
  <c r="HD174" s="1"/>
  <c r="NC194"/>
  <c r="NH194"/>
  <c r="ND194" s="1"/>
  <c r="NH234"/>
  <c r="ND234" s="1"/>
  <c r="NC234"/>
  <c r="NC411"/>
  <c r="NH411"/>
  <c r="ND411" s="1"/>
  <c r="NH422"/>
  <c r="ND422" s="1"/>
  <c r="NC422"/>
  <c r="NH107"/>
  <c r="ND107" s="1"/>
  <c r="NC107"/>
  <c r="NH518"/>
  <c r="ND518" s="1"/>
  <c r="NC518"/>
  <c r="NC482"/>
  <c r="NH482"/>
  <c r="ND482" s="1"/>
  <c r="HJ229"/>
  <c r="GR351"/>
  <c r="HJ153"/>
  <c r="HJ195"/>
  <c r="NC181"/>
  <c r="NH181"/>
  <c r="ND181" s="1"/>
  <c r="NH464"/>
  <c r="ND464" s="1"/>
  <c r="NC464"/>
  <c r="HD335"/>
  <c r="HJ348"/>
  <c r="HJ378"/>
  <c r="HD412"/>
  <c r="NH106"/>
  <c r="ND106" s="1"/>
  <c r="NC106"/>
  <c r="HH323"/>
  <c r="HB323"/>
  <c r="HI386"/>
  <c r="HJ386" s="1"/>
  <c r="HC386"/>
  <c r="HD386" s="1"/>
  <c r="HJ250"/>
  <c r="HD206"/>
  <c r="NC126"/>
  <c r="NH126"/>
  <c r="ND126" s="1"/>
  <c r="NH80"/>
  <c r="ND80" s="1"/>
  <c r="NC80"/>
  <c r="HD570"/>
  <c r="NH70"/>
  <c r="ND70" s="1"/>
  <c r="NC70"/>
  <c r="HD202"/>
  <c r="HD169"/>
  <c r="HD543"/>
  <c r="HJ269"/>
  <c r="NH191"/>
  <c r="ND191" s="1"/>
  <c r="NC191"/>
  <c r="NH166"/>
  <c r="ND166" s="1"/>
  <c r="NC166"/>
  <c r="NC350"/>
  <c r="NH350"/>
  <c r="ND350" s="1"/>
  <c r="HI445"/>
  <c r="HJ445" s="1"/>
  <c r="HC445"/>
  <c r="HD445" s="1"/>
  <c r="HJ128"/>
  <c r="HJ55"/>
  <c r="NH257"/>
  <c r="ND257" s="1"/>
  <c r="NC257"/>
  <c r="NH248"/>
  <c r="ND248" s="1"/>
  <c r="NC248"/>
  <c r="HD97"/>
  <c r="NH371"/>
  <c r="ND371" s="1"/>
  <c r="NC371"/>
  <c r="NH493"/>
  <c r="ND493" s="1"/>
  <c r="NC493"/>
  <c r="HD160"/>
  <c r="NH479"/>
  <c r="ND479" s="1"/>
  <c r="NC479"/>
  <c r="HJ469"/>
  <c r="NH489"/>
  <c r="ND489" s="1"/>
  <c r="NC489"/>
  <c r="HD134"/>
  <c r="NH341"/>
  <c r="ND341" s="1"/>
  <c r="NC341"/>
  <c r="NH375"/>
  <c r="ND375" s="1"/>
  <c r="NC375"/>
  <c r="HD389"/>
  <c r="HJ231"/>
  <c r="HD66"/>
  <c r="NH266"/>
  <c r="ND266" s="1"/>
  <c r="NC266"/>
  <c r="NH333"/>
  <c r="ND333" s="1"/>
  <c r="NC333"/>
  <c r="NC352"/>
  <c r="NH352"/>
  <c r="ND352" s="1"/>
  <c r="HJ61"/>
  <c r="HD315"/>
  <c r="HD336"/>
  <c r="HJ142"/>
  <c r="HJ188"/>
  <c r="HI392"/>
  <c r="HJ392" s="1"/>
  <c r="HC392"/>
  <c r="HD392" s="1"/>
  <c r="HJ68"/>
  <c r="HJ471"/>
  <c r="HJ272"/>
  <c r="HJ509"/>
  <c r="HD395"/>
  <c r="HI553"/>
  <c r="HJ553" s="1"/>
  <c r="HC553"/>
  <c r="HD553" s="1"/>
  <c r="HD259"/>
  <c r="HJ217"/>
  <c r="HJ233"/>
  <c r="NH405"/>
  <c r="ND405" s="1"/>
  <c r="NC405"/>
  <c r="HD77"/>
  <c r="HJ477"/>
  <c r="HD563"/>
  <c r="HD404"/>
  <c r="HJ270"/>
  <c r="HJ500"/>
  <c r="NH48"/>
  <c r="ND48" s="1"/>
  <c r="NC48"/>
  <c r="NH270"/>
  <c r="ND270" s="1"/>
  <c r="NC270"/>
  <c r="HJ324"/>
  <c r="NH413"/>
  <c r="ND413" s="1"/>
  <c r="NC413"/>
  <c r="HJ104"/>
  <c r="HJ147"/>
  <c r="HJ91"/>
  <c r="HD294"/>
  <c r="HD364"/>
  <c r="HJ561"/>
  <c r="HD440"/>
  <c r="NH78"/>
  <c r="ND78" s="1"/>
  <c r="NC78"/>
  <c r="HI124"/>
  <c r="HJ124" s="1"/>
  <c r="HC124"/>
  <c r="HD124" s="1"/>
  <c r="NH567"/>
  <c r="ND567" s="1"/>
  <c r="NC567"/>
  <c r="NC111"/>
  <c r="NH111"/>
  <c r="ND111" s="1"/>
  <c r="HI425"/>
  <c r="HC425"/>
  <c r="HJ475"/>
  <c r="HD332"/>
  <c r="HD511"/>
  <c r="HJ397"/>
  <c r="HJ531"/>
  <c r="NC329"/>
  <c r="NH329"/>
  <c r="ND329" s="1"/>
  <c r="HJ261"/>
  <c r="HD533"/>
  <c r="NH409"/>
  <c r="ND409" s="1"/>
  <c r="NC409"/>
  <c r="HD426"/>
  <c r="NH439"/>
  <c r="ND439" s="1"/>
  <c r="NC439"/>
  <c r="HD67"/>
  <c r="HJ132"/>
  <c r="HD165"/>
  <c r="HD247"/>
  <c r="HJ515"/>
  <c r="HJ115"/>
  <c r="HJ522"/>
  <c r="NH416"/>
  <c r="ND416" s="1"/>
  <c r="NC416"/>
  <c r="NC468"/>
  <c r="NH468"/>
  <c r="ND468" s="1"/>
  <c r="HD159"/>
  <c r="NH335"/>
  <c r="ND335" s="1"/>
  <c r="NC335"/>
  <c r="HD505"/>
  <c r="HD176"/>
  <c r="HJ304"/>
  <c r="HJ489"/>
  <c r="HD56"/>
  <c r="HI314"/>
  <c r="HJ314" s="1"/>
  <c r="HC314"/>
  <c r="HD314" s="1"/>
  <c r="HJ322"/>
  <c r="HJ123"/>
  <c r="HJ421"/>
  <c r="HJ198"/>
  <c r="NH373"/>
  <c r="ND373" s="1"/>
  <c r="NC373"/>
  <c r="HJ377"/>
  <c r="HJ81"/>
  <c r="HD264"/>
  <c r="HJ453"/>
  <c r="HJ486"/>
  <c r="HJ455"/>
  <c r="HJ483"/>
  <c r="HD343"/>
  <c r="HD371"/>
  <c r="JR586"/>
  <c r="JT586" s="1"/>
  <c r="NS586" s="1"/>
  <c r="HJ430"/>
  <c r="HJ459"/>
  <c r="HJ448"/>
  <c r="HD248"/>
  <c r="NH417"/>
  <c r="ND417" s="1"/>
  <c r="NC417"/>
  <c r="NH466"/>
  <c r="ND466" s="1"/>
  <c r="NC466"/>
  <c r="HD346"/>
  <c r="HD111"/>
  <c r="HD46"/>
  <c r="HD240"/>
  <c r="HD99"/>
  <c r="HJ70"/>
  <c r="NH265"/>
  <c r="ND265" s="1"/>
  <c r="NC265"/>
  <c r="HJ298"/>
  <c r="HD423"/>
  <c r="NC463"/>
  <c r="NH463"/>
  <c r="ND463" s="1"/>
  <c r="HJ35"/>
  <c r="HD113"/>
  <c r="HJ293"/>
  <c r="HD436"/>
  <c r="HD192"/>
  <c r="HJ579"/>
  <c r="HJ265"/>
  <c r="HJ495"/>
  <c r="HJ291"/>
  <c r="NH561"/>
  <c r="ND561" s="1"/>
  <c r="NC561"/>
  <c r="NH240"/>
  <c r="ND240" s="1"/>
  <c r="NC240"/>
  <c r="NH121"/>
  <c r="ND121" s="1"/>
  <c r="NC121"/>
  <c r="NC404"/>
  <c r="NH404"/>
  <c r="ND404" s="1"/>
  <c r="HJ202"/>
  <c r="NH173"/>
  <c r="ND173" s="1"/>
  <c r="NC173"/>
  <c r="HD148"/>
  <c r="HI422"/>
  <c r="HC422"/>
  <c r="NC495"/>
  <c r="NH495"/>
  <c r="ND495" s="1"/>
  <c r="HJ97"/>
  <c r="HD275"/>
  <c r="HI409"/>
  <c r="HJ409" s="1"/>
  <c r="HC409"/>
  <c r="HD409" s="1"/>
  <c r="HD263"/>
  <c r="NH536"/>
  <c r="ND536" s="1"/>
  <c r="NC536"/>
  <c r="HD368"/>
  <c r="NC534"/>
  <c r="NH534"/>
  <c r="ND534" s="1"/>
  <c r="HD283"/>
  <c r="HD428"/>
  <c r="HD78"/>
  <c r="NH94"/>
  <c r="ND94" s="1"/>
  <c r="NC94"/>
  <c r="NC168"/>
  <c r="NH168"/>
  <c r="ND168" s="1"/>
  <c r="NC407"/>
  <c r="NH407"/>
  <c r="ND407" s="1"/>
  <c r="HA586"/>
  <c r="HC20"/>
  <c r="NH52"/>
  <c r="ND52" s="1"/>
  <c r="NC52"/>
  <c r="HJ66"/>
  <c r="HD582"/>
  <c r="HJ315"/>
  <c r="HJ336"/>
  <c r="HD120"/>
  <c r="HD305"/>
  <c r="HJ395"/>
  <c r="NC160"/>
  <c r="NH160"/>
  <c r="ND160" s="1"/>
  <c r="HD258"/>
  <c r="NH190"/>
  <c r="ND190" s="1"/>
  <c r="NC190"/>
  <c r="HJ259"/>
  <c r="HD63"/>
  <c r="HD209"/>
  <c r="HD262"/>
  <c r="HJ77"/>
  <c r="GR523"/>
  <c r="HJ563"/>
  <c r="HJ404"/>
  <c r="NH374"/>
  <c r="ND374" s="1"/>
  <c r="NC374"/>
  <c r="NH189"/>
  <c r="ND189" s="1"/>
  <c r="NC189"/>
  <c r="HD281"/>
  <c r="HI449"/>
  <c r="HJ449" s="1"/>
  <c r="HC449"/>
  <c r="HD449" s="1"/>
  <c r="GR422"/>
  <c r="HD119"/>
  <c r="HD571"/>
  <c r="HD376"/>
  <c r="HJ294"/>
  <c r="HJ364"/>
  <c r="HD572"/>
  <c r="HJ440"/>
  <c r="HD43"/>
  <c r="HI158"/>
  <c r="HJ158" s="1"/>
  <c r="HC158"/>
  <c r="HD158" s="1"/>
  <c r="NH415"/>
  <c r="ND415" s="1"/>
  <c r="NC415"/>
  <c r="HD178"/>
  <c r="HD230"/>
  <c r="HJ332"/>
  <c r="NH349"/>
  <c r="ND349" s="1"/>
  <c r="NC349"/>
  <c r="HJ511"/>
  <c r="HD211"/>
  <c r="HD257"/>
  <c r="HD255"/>
  <c r="HC433"/>
  <c r="HD433" s="1"/>
  <c r="HI433"/>
  <c r="HJ433" s="1"/>
  <c r="NC227"/>
  <c r="NH227"/>
  <c r="ND227" s="1"/>
  <c r="HJ533"/>
  <c r="NH177"/>
  <c r="ND177" s="1"/>
  <c r="NC177"/>
  <c r="HJ426"/>
  <c r="NC570"/>
  <c r="NH570"/>
  <c r="ND570" s="1"/>
  <c r="HJ67"/>
  <c r="HJ165"/>
  <c r="HD338"/>
  <c r="HD384"/>
  <c r="HJ247"/>
  <c r="HD539"/>
  <c r="HD279"/>
  <c r="HD558"/>
  <c r="HD476"/>
  <c r="NH423"/>
  <c r="ND423" s="1"/>
  <c r="NC423"/>
  <c r="NH517"/>
  <c r="ND517" s="1"/>
  <c r="NC517"/>
  <c r="HD129"/>
  <c r="HJ159"/>
  <c r="HJ505"/>
  <c r="NH583"/>
  <c r="ND583" s="1"/>
  <c r="NC583"/>
  <c r="NH74"/>
  <c r="ND74" s="1"/>
  <c r="NC74"/>
  <c r="HJ176"/>
  <c r="HJ56"/>
  <c r="NH347"/>
  <c r="ND347" s="1"/>
  <c r="NC347"/>
  <c r="HD30"/>
  <c r="HD173"/>
  <c r="HD177"/>
  <c r="HD197"/>
  <c r="NH377"/>
  <c r="ND377" s="1"/>
  <c r="NC377"/>
  <c r="NC436"/>
  <c r="NH436"/>
  <c r="ND436" s="1"/>
  <c r="HD403"/>
  <c r="NH419"/>
  <c r="ND419" s="1"/>
  <c r="NC419"/>
  <c r="HD481"/>
  <c r="NH514"/>
  <c r="ND514" s="1"/>
  <c r="NC514"/>
  <c r="HD564"/>
  <c r="NH193"/>
  <c r="ND193" s="1"/>
  <c r="NC193"/>
  <c r="HJ264"/>
  <c r="GR500"/>
  <c r="NH180"/>
  <c r="ND180" s="1"/>
  <c r="NC180"/>
  <c r="HD462"/>
  <c r="GR571"/>
  <c r="HD460"/>
  <c r="HJ343"/>
  <c r="HJ371"/>
  <c r="NH362"/>
  <c r="ND362" s="1"/>
  <c r="NC362"/>
  <c r="NC441"/>
  <c r="NH441"/>
  <c r="ND441" s="1"/>
  <c r="HD196"/>
  <c r="HD510"/>
  <c r="HJ248"/>
  <c r="NC361"/>
  <c r="NH361"/>
  <c r="ND361" s="1"/>
  <c r="HD473"/>
  <c r="HJ346"/>
  <c r="HJ111"/>
  <c r="HJ46"/>
  <c r="HJ240"/>
  <c r="NH151"/>
  <c r="ND151" s="1"/>
  <c r="NC151"/>
  <c r="HD308"/>
  <c r="HD310"/>
  <c r="NC555"/>
  <c r="NH555"/>
  <c r="ND555" s="1"/>
  <c r="HJ99"/>
  <c r="NH93"/>
  <c r="ND93" s="1"/>
  <c r="NC93"/>
  <c r="NH86"/>
  <c r="ND86" s="1"/>
  <c r="NC86"/>
  <c r="HD271"/>
  <c r="NH334"/>
  <c r="ND334" s="1"/>
  <c r="NC334"/>
  <c r="HJ423"/>
  <c r="HI170"/>
  <c r="HJ170" s="1"/>
  <c r="HC170"/>
  <c r="HD170" s="1"/>
  <c r="HJ113"/>
  <c r="NH251"/>
  <c r="ND251" s="1"/>
  <c r="NC251"/>
  <c r="HJ436"/>
  <c r="HJ192"/>
  <c r="HD102"/>
  <c r="HD90"/>
  <c r="HD329"/>
  <c r="HD458"/>
  <c r="NH566"/>
  <c r="ND566" s="1"/>
  <c r="NC566"/>
  <c r="NH51"/>
  <c r="ND51" s="1"/>
  <c r="NC51"/>
  <c r="NH137"/>
  <c r="ND137" s="1"/>
  <c r="NC137"/>
  <c r="NC306"/>
  <c r="NH306"/>
  <c r="ND306" s="1"/>
  <c r="HD393"/>
  <c r="NH358"/>
  <c r="ND358" s="1"/>
  <c r="NC358"/>
  <c r="NH326"/>
  <c r="ND326" s="1"/>
  <c r="NC326"/>
  <c r="NH456"/>
  <c r="ND456" s="1"/>
  <c r="NC456"/>
  <c r="NH448"/>
  <c r="ND448" s="1"/>
  <c r="NC448"/>
  <c r="NH446"/>
  <c r="ND446" s="1"/>
  <c r="NC446"/>
  <c r="NH300"/>
  <c r="ND300" s="1"/>
  <c r="NC300"/>
  <c r="HI316"/>
  <c r="HJ316" s="1"/>
  <c r="HC316"/>
  <c r="HD316" s="1"/>
  <c r="HD136"/>
  <c r="HJ450"/>
  <c r="HJ585"/>
  <c r="HD103"/>
  <c r="NH153"/>
  <c r="ND153" s="1"/>
  <c r="NC153"/>
  <c r="HJ393"/>
  <c r="HD493"/>
  <c r="HJ216"/>
  <c r="NH243"/>
  <c r="ND243" s="1"/>
  <c r="NC243"/>
  <c r="HI431"/>
  <c r="HJ431" s="1"/>
  <c r="HC431"/>
  <c r="HD431" s="1"/>
  <c r="HD226"/>
  <c r="NH330"/>
  <c r="ND330" s="1"/>
  <c r="NC330"/>
  <c r="NH452"/>
  <c r="ND452" s="1"/>
  <c r="NC452"/>
  <c r="NH256"/>
  <c r="ND256" s="1"/>
  <c r="NC256"/>
  <c r="NH462"/>
  <c r="ND462" s="1"/>
  <c r="NC462"/>
  <c r="NH507"/>
  <c r="ND507" s="1"/>
  <c r="NC507"/>
  <c r="NH188"/>
  <c r="ND188" s="1"/>
  <c r="NC188"/>
  <c r="NH353"/>
  <c r="ND353" s="1"/>
  <c r="NC353"/>
  <c r="NC450"/>
  <c r="NH450"/>
  <c r="ND450" s="1"/>
  <c r="NC537"/>
  <c r="NH537"/>
  <c r="ND537" s="1"/>
  <c r="HD26"/>
  <c r="HJ148"/>
  <c r="HD414"/>
  <c r="HJ241"/>
  <c r="NH56"/>
  <c r="ND56" s="1"/>
  <c r="NC56"/>
  <c r="HJ275"/>
  <c r="NH50"/>
  <c r="ND50" s="1"/>
  <c r="NC50"/>
  <c r="HD157"/>
  <c r="NH344"/>
  <c r="ND344" s="1"/>
  <c r="NC344"/>
  <c r="HJ263"/>
  <c r="HJ474"/>
  <c r="HD398"/>
  <c r="NH467"/>
  <c r="ND467" s="1"/>
  <c r="NC467"/>
  <c r="HJ368"/>
  <c r="HD451"/>
  <c r="NH102"/>
  <c r="ND102" s="1"/>
  <c r="NC102"/>
  <c r="HD135"/>
  <c r="HJ312"/>
  <c r="NH444"/>
  <c r="ND444" s="1"/>
  <c r="NC444"/>
  <c r="NH513"/>
  <c r="ND513" s="1"/>
  <c r="NC513"/>
  <c r="HI167"/>
  <c r="HJ167" s="1"/>
  <c r="HC167"/>
  <c r="HD167" s="1"/>
  <c r="HJ283"/>
  <c r="HJ428"/>
  <c r="HJ78"/>
  <c r="HI154"/>
  <c r="HJ154" s="1"/>
  <c r="HC154"/>
  <c r="HD154" s="1"/>
  <c r="HD189"/>
  <c r="NH252"/>
  <c r="ND252" s="1"/>
  <c r="NC252"/>
  <c r="NC451"/>
  <c r="NH451"/>
  <c r="ND451" s="1"/>
  <c r="NC348"/>
  <c r="NH348"/>
  <c r="ND348" s="1"/>
  <c r="HD438"/>
  <c r="NH175"/>
  <c r="ND175" s="1"/>
  <c r="NC175"/>
  <c r="NH125"/>
  <c r="ND125" s="1"/>
  <c r="NC125"/>
  <c r="NH179"/>
  <c r="ND179" s="1"/>
  <c r="NC179"/>
  <c r="NH192"/>
  <c r="ND192" s="1"/>
  <c r="NC192"/>
  <c r="HD95"/>
  <c r="HJ582"/>
  <c r="HD353"/>
  <c r="HD290"/>
  <c r="HD470"/>
  <c r="HD490"/>
  <c r="HJ120"/>
  <c r="HJ305"/>
  <c r="NC172"/>
  <c r="NH172"/>
  <c r="ND172" s="1"/>
  <c r="NC569"/>
  <c r="NH569"/>
  <c r="ND569" s="1"/>
  <c r="NC207"/>
  <c r="NH207"/>
  <c r="ND207" s="1"/>
  <c r="NC431"/>
  <c r="NH431"/>
  <c r="ND431" s="1"/>
  <c r="HD345"/>
  <c r="NH97"/>
  <c r="ND97" s="1"/>
  <c r="NC97"/>
  <c r="HJ258"/>
  <c r="NH345"/>
  <c r="ND345" s="1"/>
  <c r="NC345"/>
  <c r="NH573"/>
  <c r="ND573" s="1"/>
  <c r="NC573"/>
  <c r="HJ63"/>
  <c r="HJ262"/>
  <c r="HD584"/>
  <c r="HD42"/>
  <c r="HD242"/>
  <c r="HD23"/>
  <c r="NC254"/>
  <c r="NH254"/>
  <c r="ND254" s="1"/>
  <c r="NC354"/>
  <c r="NH354"/>
  <c r="ND354" s="1"/>
  <c r="NH101"/>
  <c r="ND101" s="1"/>
  <c r="NC101"/>
  <c r="NH55"/>
  <c r="ND55" s="1"/>
  <c r="NC55"/>
  <c r="HJ281"/>
  <c r="HD246"/>
  <c r="HH422"/>
  <c r="HB422"/>
  <c r="NH488"/>
  <c r="ND488" s="1"/>
  <c r="NC488"/>
  <c r="HI574"/>
  <c r="HJ574" s="1"/>
  <c r="HC574"/>
  <c r="HD574" s="1"/>
  <c r="HJ119"/>
  <c r="HJ571"/>
  <c r="HJ376"/>
  <c r="HJ572"/>
  <c r="NC460"/>
  <c r="NH460"/>
  <c r="ND460" s="1"/>
  <c r="HJ43"/>
  <c r="NH430"/>
  <c r="ND430" s="1"/>
  <c r="NC430"/>
  <c r="HD546"/>
  <c r="HJ178"/>
  <c r="HJ230"/>
  <c r="HD502"/>
  <c r="GR283"/>
  <c r="HJ211"/>
  <c r="HJ257"/>
  <c r="HJ255"/>
  <c r="HD163"/>
  <c r="HD405"/>
  <c r="HD152"/>
  <c r="NH244"/>
  <c r="ND244" s="1"/>
  <c r="NC244"/>
  <c r="NH332"/>
  <c r="ND332" s="1"/>
  <c r="NC332"/>
  <c r="HD391"/>
  <c r="HD122"/>
  <c r="HJ338"/>
  <c r="HJ384"/>
  <c r="NC426"/>
  <c r="NH426"/>
  <c r="ND426" s="1"/>
  <c r="HD219"/>
  <c r="HD260"/>
  <c r="HD464"/>
  <c r="HD337"/>
  <c r="HD27"/>
  <c r="HD89"/>
  <c r="HJ539"/>
  <c r="HJ279"/>
  <c r="HJ558"/>
  <c r="HJ476"/>
  <c r="HJ566"/>
  <c r="NC425"/>
  <c r="NH425"/>
  <c r="ND425" s="1"/>
  <c r="NH98"/>
  <c r="ND98" s="1"/>
  <c r="NC98"/>
  <c r="HJ129"/>
  <c r="NH408"/>
  <c r="ND408" s="1"/>
  <c r="NC408"/>
  <c r="HD472"/>
  <c r="HD44"/>
  <c r="HD406"/>
  <c r="HD182"/>
  <c r="HD351"/>
  <c r="HJ30"/>
  <c r="HJ173"/>
  <c r="HJ177"/>
  <c r="HJ197"/>
  <c r="HD358"/>
  <c r="NC386"/>
  <c r="NH386"/>
  <c r="ND386" s="1"/>
  <c r="HI441"/>
  <c r="HJ441" s="1"/>
  <c r="HC441"/>
  <c r="HD441" s="1"/>
  <c r="HD456"/>
  <c r="HD484"/>
  <c r="HD559"/>
  <c r="HJ403"/>
  <c r="NH465"/>
  <c r="ND465" s="1"/>
  <c r="NC465"/>
  <c r="HJ481"/>
  <c r="HJ564"/>
  <c r="HD306"/>
  <c r="GR388"/>
  <c r="NC442"/>
  <c r="NH442"/>
  <c r="ND442" s="1"/>
  <c r="NH492"/>
  <c r="ND492" s="1"/>
  <c r="NC492"/>
  <c r="HJ462"/>
  <c r="GR38"/>
  <c r="HJ460"/>
  <c r="HD355"/>
  <c r="HH141"/>
  <c r="HJ141" s="1"/>
  <c r="HB141"/>
  <c r="HD141" s="1"/>
  <c r="HD274"/>
  <c r="HI416"/>
  <c r="HJ416" s="1"/>
  <c r="HC416"/>
  <c r="HD416" s="1"/>
  <c r="NH49"/>
  <c r="ND49" s="1"/>
  <c r="NC49"/>
  <c r="NH128"/>
  <c r="ND128" s="1"/>
  <c r="NC128"/>
  <c r="HJ196"/>
  <c r="HD276"/>
  <c r="HD360"/>
  <c r="NH410"/>
  <c r="ND410" s="1"/>
  <c r="NC410"/>
  <c r="HJ510"/>
  <c r="NH582"/>
  <c r="ND582" s="1"/>
  <c r="NC582"/>
  <c r="HD181"/>
  <c r="HD222"/>
  <c r="HD227"/>
  <c r="NH239"/>
  <c r="ND239" s="1"/>
  <c r="NC239"/>
  <c r="HJ473"/>
  <c r="NH580"/>
  <c r="ND580" s="1"/>
  <c r="NC580"/>
  <c r="HD447"/>
  <c r="HD277"/>
  <c r="HD51"/>
  <c r="HJ308"/>
  <c r="HJ310"/>
  <c r="HD22"/>
  <c r="HD94"/>
  <c r="HJ271"/>
  <c r="HD400"/>
  <c r="NC428"/>
  <c r="NH428"/>
  <c r="ND428" s="1"/>
  <c r="NC37"/>
  <c r="NH37"/>
  <c r="ND37" s="1"/>
  <c r="HD110"/>
  <c r="NH455"/>
  <c r="ND455" s="1"/>
  <c r="NC455"/>
  <c r="NH342"/>
  <c r="ND342" s="1"/>
  <c r="NC342"/>
  <c r="HJ102"/>
  <c r="HJ90"/>
  <c r="HJ329"/>
  <c r="HJ458"/>
  <c r="HK266" l="1"/>
  <c r="MS266"/>
  <c r="MW266" s="1"/>
  <c r="NI266" s="1"/>
  <c r="HK245"/>
  <c r="MS245"/>
  <c r="MW245" s="1"/>
  <c r="NI245" s="1"/>
  <c r="GR264"/>
  <c r="MU446"/>
  <c r="MY446" s="1"/>
  <c r="NK446" s="1"/>
  <c r="HM446"/>
  <c r="HK461"/>
  <c r="MS461"/>
  <c r="MW461" s="1"/>
  <c r="NI461" s="1"/>
  <c r="NJ372"/>
  <c r="GR295"/>
  <c r="NH129"/>
  <c r="ND129" s="1"/>
  <c r="NC129"/>
  <c r="MU273"/>
  <c r="MY273" s="1"/>
  <c r="NK273" s="1"/>
  <c r="HM273"/>
  <c r="GR556"/>
  <c r="GR29"/>
  <c r="GR300"/>
  <c r="GX548"/>
  <c r="HL548" s="1"/>
  <c r="GX366"/>
  <c r="HL366" s="1"/>
  <c r="GX501"/>
  <c r="HL501" s="1"/>
  <c r="GX340"/>
  <c r="GX112"/>
  <c r="HL112" s="1"/>
  <c r="GX341"/>
  <c r="GX153"/>
  <c r="GR554"/>
  <c r="GR168"/>
  <c r="GX232"/>
  <c r="HL232" s="1"/>
  <c r="GX183"/>
  <c r="GX132"/>
  <c r="HL132" s="1"/>
  <c r="GX307"/>
  <c r="HL307" s="1"/>
  <c r="GX375"/>
  <c r="HM109"/>
  <c r="MU109"/>
  <c r="MY109" s="1"/>
  <c r="NK109" s="1"/>
  <c r="MS175"/>
  <c r="MW175" s="1"/>
  <c r="NI175" s="1"/>
  <c r="HK175"/>
  <c r="HK24"/>
  <c r="MS24"/>
  <c r="MW24" s="1"/>
  <c r="NI24" s="1"/>
  <c r="GX336"/>
  <c r="GX139"/>
  <c r="HL139" s="1"/>
  <c r="GR527"/>
  <c r="GX38"/>
  <c r="HL38" s="1"/>
  <c r="GX463"/>
  <c r="GX535"/>
  <c r="GX195"/>
  <c r="HL195" s="1"/>
  <c r="GX199"/>
  <c r="HL199" s="1"/>
  <c r="GX378"/>
  <c r="GX342"/>
  <c r="GX260"/>
  <c r="GX353"/>
  <c r="GX65"/>
  <c r="HL65" s="1"/>
  <c r="GX280"/>
  <c r="HL280" s="1"/>
  <c r="GX125"/>
  <c r="GR568"/>
  <c r="GX149"/>
  <c r="HL149" s="1"/>
  <c r="GX155"/>
  <c r="HL155" s="1"/>
  <c r="GR200"/>
  <c r="GX278"/>
  <c r="HL278" s="1"/>
  <c r="GX168"/>
  <c r="GX471"/>
  <c r="HL471" s="1"/>
  <c r="GR39"/>
  <c r="GX25"/>
  <c r="HL25" s="1"/>
  <c r="GX39"/>
  <c r="HL39" s="1"/>
  <c r="GR256"/>
  <c r="HM565"/>
  <c r="MU565"/>
  <c r="MY565" s="1"/>
  <c r="NK565" s="1"/>
  <c r="GR92"/>
  <c r="GX382"/>
  <c r="HL382" s="1"/>
  <c r="GR578"/>
  <c r="GX245"/>
  <c r="GR127"/>
  <c r="GR204"/>
  <c r="GX314"/>
  <c r="GR535"/>
  <c r="GR75"/>
  <c r="HK471"/>
  <c r="MS471"/>
  <c r="MW471" s="1"/>
  <c r="NI471" s="1"/>
  <c r="HL429"/>
  <c r="MT429"/>
  <c r="MX429" s="1"/>
  <c r="NJ429" s="1"/>
  <c r="MT428"/>
  <c r="MX428" s="1"/>
  <c r="NJ428" s="1"/>
  <c r="HL428"/>
  <c r="HL572"/>
  <c r="MT572"/>
  <c r="MX572" s="1"/>
  <c r="NJ572" s="1"/>
  <c r="NC535"/>
  <c r="NH535"/>
  <c r="ND535" s="1"/>
  <c r="GX540"/>
  <c r="GX571"/>
  <c r="GX352"/>
  <c r="GX299"/>
  <c r="HL299" s="1"/>
  <c r="GX238"/>
  <c r="HL238" s="1"/>
  <c r="HL371"/>
  <c r="MT371"/>
  <c r="MX371" s="1"/>
  <c r="NJ371" s="1"/>
  <c r="HL37"/>
  <c r="MT37"/>
  <c r="MX37" s="1"/>
  <c r="NJ37" s="1"/>
  <c r="MT485"/>
  <c r="MX485" s="1"/>
  <c r="NJ485" s="1"/>
  <c r="HL485"/>
  <c r="GX92"/>
  <c r="HL92" s="1"/>
  <c r="GX266"/>
  <c r="GX361"/>
  <c r="GR83"/>
  <c r="GX400"/>
  <c r="HL400" s="1"/>
  <c r="GR375"/>
  <c r="HL34"/>
  <c r="MT34"/>
  <c r="MX34" s="1"/>
  <c r="NJ34" s="1"/>
  <c r="HL543"/>
  <c r="MT543"/>
  <c r="MX543" s="1"/>
  <c r="NJ543" s="1"/>
  <c r="HL159"/>
  <c r="MT159"/>
  <c r="MX159" s="1"/>
  <c r="NJ159" s="1"/>
  <c r="HL483"/>
  <c r="MT483"/>
  <c r="MX483" s="1"/>
  <c r="NJ483" s="1"/>
  <c r="NH370"/>
  <c r="ND370" s="1"/>
  <c r="NC370"/>
  <c r="HL333"/>
  <c r="MT333"/>
  <c r="MX333" s="1"/>
  <c r="NJ333" s="1"/>
  <c r="MT90"/>
  <c r="MX90" s="1"/>
  <c r="NJ90" s="1"/>
  <c r="HL90"/>
  <c r="HL468"/>
  <c r="MT468"/>
  <c r="MX468" s="1"/>
  <c r="NJ468" s="1"/>
  <c r="HL455"/>
  <c r="MT455"/>
  <c r="MX455" s="1"/>
  <c r="NJ455" s="1"/>
  <c r="HL464"/>
  <c r="MT464"/>
  <c r="MX464" s="1"/>
  <c r="NJ464" s="1"/>
  <c r="MT335"/>
  <c r="MX335" s="1"/>
  <c r="NJ335" s="1"/>
  <c r="HL335"/>
  <c r="HL240"/>
  <c r="MT240"/>
  <c r="MX240" s="1"/>
  <c r="NJ240" s="1"/>
  <c r="HL216"/>
  <c r="MT216"/>
  <c r="MX216" s="1"/>
  <c r="NJ216" s="1"/>
  <c r="MT457"/>
  <c r="MX457" s="1"/>
  <c r="NJ457" s="1"/>
  <c r="HL457"/>
  <c r="HL538"/>
  <c r="MT538"/>
  <c r="MX538" s="1"/>
  <c r="NJ538" s="1"/>
  <c r="HL187"/>
  <c r="MT187"/>
  <c r="MX187" s="1"/>
  <c r="NJ187" s="1"/>
  <c r="NL370"/>
  <c r="GX287"/>
  <c r="HL287" s="1"/>
  <c r="GX62"/>
  <c r="HL62" s="1"/>
  <c r="GX388"/>
  <c r="HL388" s="1"/>
  <c r="GX203"/>
  <c r="HL203" s="1"/>
  <c r="GX354"/>
  <c r="HL462"/>
  <c r="MT462"/>
  <c r="MX462" s="1"/>
  <c r="NJ462" s="1"/>
  <c r="MT466"/>
  <c r="MX466" s="1"/>
  <c r="NJ466" s="1"/>
  <c r="HL466"/>
  <c r="HL496"/>
  <c r="MT496"/>
  <c r="MX496" s="1"/>
  <c r="NJ496" s="1"/>
  <c r="HL444"/>
  <c r="MT444"/>
  <c r="MX444" s="1"/>
  <c r="NJ444" s="1"/>
  <c r="HL78"/>
  <c r="MT78"/>
  <c r="MX78" s="1"/>
  <c r="NJ78" s="1"/>
  <c r="HL31"/>
  <c r="MT31"/>
  <c r="MX31" s="1"/>
  <c r="NJ31" s="1"/>
  <c r="MT494"/>
  <c r="MX494" s="1"/>
  <c r="NJ494" s="1"/>
  <c r="HL494"/>
  <c r="HL242"/>
  <c r="MT242"/>
  <c r="MX242" s="1"/>
  <c r="NJ242" s="1"/>
  <c r="HL453"/>
  <c r="MT453"/>
  <c r="MX453" s="1"/>
  <c r="NJ453" s="1"/>
  <c r="HL515"/>
  <c r="MT515"/>
  <c r="MX515" s="1"/>
  <c r="NJ515" s="1"/>
  <c r="MT482"/>
  <c r="MX482" s="1"/>
  <c r="NJ482" s="1"/>
  <c r="HL482"/>
  <c r="HL486"/>
  <c r="MT486"/>
  <c r="MX486" s="1"/>
  <c r="NJ486" s="1"/>
  <c r="HL74"/>
  <c r="MT74"/>
  <c r="MX74" s="1"/>
  <c r="NJ74" s="1"/>
  <c r="HL329"/>
  <c r="MT329"/>
  <c r="MX329" s="1"/>
  <c r="NJ329" s="1"/>
  <c r="HL50"/>
  <c r="MT50"/>
  <c r="MX50" s="1"/>
  <c r="NJ50" s="1"/>
  <c r="HK548"/>
  <c r="MS548"/>
  <c r="MW548" s="1"/>
  <c r="NI548" s="1"/>
  <c r="HL491"/>
  <c r="MT491"/>
  <c r="MX491" s="1"/>
  <c r="NJ491" s="1"/>
  <c r="HL537"/>
  <c r="MT537"/>
  <c r="MX537" s="1"/>
  <c r="NJ537" s="1"/>
  <c r="HN190"/>
  <c r="MV190"/>
  <c r="MZ190" s="1"/>
  <c r="HK365"/>
  <c r="MS365"/>
  <c r="MW365" s="1"/>
  <c r="NI365" s="1"/>
  <c r="HK112"/>
  <c r="MS112"/>
  <c r="MW112" s="1"/>
  <c r="NI112" s="1"/>
  <c r="HM372"/>
  <c r="MU372"/>
  <c r="MY372" s="1"/>
  <c r="NK372" s="1"/>
  <c r="MS320"/>
  <c r="MW320" s="1"/>
  <c r="NI320" s="1"/>
  <c r="HK320"/>
  <c r="HM296"/>
  <c r="MU296"/>
  <c r="MY296" s="1"/>
  <c r="NK296" s="1"/>
  <c r="MS21"/>
  <c r="MW21" s="1"/>
  <c r="NI21" s="1"/>
  <c r="HK21"/>
  <c r="HM537"/>
  <c r="MU537"/>
  <c r="MY537" s="1"/>
  <c r="NK537" s="1"/>
  <c r="MS183"/>
  <c r="MW183" s="1"/>
  <c r="NI183" s="1"/>
  <c r="HK183"/>
  <c r="MV372"/>
  <c r="MZ372" s="1"/>
  <c r="NL372" s="1"/>
  <c r="HN372"/>
  <c r="HK299"/>
  <c r="MS299"/>
  <c r="MW299" s="1"/>
  <c r="NI299" s="1"/>
  <c r="HK361"/>
  <c r="MS361"/>
  <c r="MW361" s="1"/>
  <c r="NI361" s="1"/>
  <c r="HK302"/>
  <c r="MS302"/>
  <c r="MW302" s="1"/>
  <c r="NI302" s="1"/>
  <c r="MU530"/>
  <c r="MY530" s="1"/>
  <c r="NK530" s="1"/>
  <c r="HM530"/>
  <c r="HK307"/>
  <c r="MS307"/>
  <c r="MW307" s="1"/>
  <c r="NI307" s="1"/>
  <c r="HK208"/>
  <c r="MS208"/>
  <c r="MW208" s="1"/>
  <c r="NI208" s="1"/>
  <c r="HM442"/>
  <c r="MU442"/>
  <c r="MY442" s="1"/>
  <c r="NK442" s="1"/>
  <c r="HM190"/>
  <c r="MU190"/>
  <c r="MY190" s="1"/>
  <c r="NK190" s="1"/>
  <c r="HK501"/>
  <c r="MS501"/>
  <c r="MW501" s="1"/>
  <c r="NI501" s="1"/>
  <c r="HK577"/>
  <c r="MS577"/>
  <c r="MW577" s="1"/>
  <c r="NI577" s="1"/>
  <c r="HK28"/>
  <c r="MS28"/>
  <c r="MW28" s="1"/>
  <c r="NI28" s="1"/>
  <c r="HK238"/>
  <c r="MS238"/>
  <c r="MW238" s="1"/>
  <c r="NI238" s="1"/>
  <c r="HK203"/>
  <c r="MS203"/>
  <c r="MW203" s="1"/>
  <c r="NI203" s="1"/>
  <c r="HN442"/>
  <c r="MV442"/>
  <c r="MZ442" s="1"/>
  <c r="HK228"/>
  <c r="MS228"/>
  <c r="MW228" s="1"/>
  <c r="NI228" s="1"/>
  <c r="GX54"/>
  <c r="HL54" s="1"/>
  <c r="GX527"/>
  <c r="HL527" s="1"/>
  <c r="GX29"/>
  <c r="HL29" s="1"/>
  <c r="HE243"/>
  <c r="HB243"/>
  <c r="HC243"/>
  <c r="GX207"/>
  <c r="GX106"/>
  <c r="HK232"/>
  <c r="MS232"/>
  <c r="MW232" s="1"/>
  <c r="NI232" s="1"/>
  <c r="HE366"/>
  <c r="HB366"/>
  <c r="HC366"/>
  <c r="GX136"/>
  <c r="HL136" s="1"/>
  <c r="HE501"/>
  <c r="HC501"/>
  <c r="HB501"/>
  <c r="GR340"/>
  <c r="HE375"/>
  <c r="HC375"/>
  <c r="HB375"/>
  <c r="GR80"/>
  <c r="GR341"/>
  <c r="GX21"/>
  <c r="HL21" s="1"/>
  <c r="HE54"/>
  <c r="HC54"/>
  <c r="HB54"/>
  <c r="GX578"/>
  <c r="HL578" s="1"/>
  <c r="HL487"/>
  <c r="MT487"/>
  <c r="MX487" s="1"/>
  <c r="NJ487" s="1"/>
  <c r="HE299"/>
  <c r="HB299"/>
  <c r="HC299"/>
  <c r="MS207"/>
  <c r="MW207" s="1"/>
  <c r="NI207" s="1"/>
  <c r="HK207"/>
  <c r="GR287"/>
  <c r="GR350"/>
  <c r="HE106"/>
  <c r="HC106"/>
  <c r="HB106"/>
  <c r="HD106" s="1"/>
  <c r="GR62"/>
  <c r="HL583"/>
  <c r="MT583"/>
  <c r="MX583" s="1"/>
  <c r="NJ583" s="1"/>
  <c r="HL404"/>
  <c r="MT404"/>
  <c r="MX404" s="1"/>
  <c r="NJ404" s="1"/>
  <c r="GX61"/>
  <c r="HL61" s="1"/>
  <c r="HE361"/>
  <c r="HC361"/>
  <c r="HB361"/>
  <c r="GX175"/>
  <c r="GX171"/>
  <c r="GX58"/>
  <c r="HL58" s="1"/>
  <c r="HL95"/>
  <c r="MT95"/>
  <c r="MX95" s="1"/>
  <c r="NJ95" s="1"/>
  <c r="HL480"/>
  <c r="MT480"/>
  <c r="MX480" s="1"/>
  <c r="NJ480" s="1"/>
  <c r="GX357"/>
  <c r="HL357" s="1"/>
  <c r="GX434"/>
  <c r="HL434" s="1"/>
  <c r="GX256"/>
  <c r="GR25"/>
  <c r="MT330"/>
  <c r="MX330" s="1"/>
  <c r="NJ330" s="1"/>
  <c r="HL330"/>
  <c r="GX161"/>
  <c r="HL161" s="1"/>
  <c r="GX164"/>
  <c r="HL164" s="1"/>
  <c r="GX437"/>
  <c r="GX379"/>
  <c r="HE200"/>
  <c r="HB200"/>
  <c r="HC200"/>
  <c r="GX427"/>
  <c r="GX275"/>
  <c r="HL275" s="1"/>
  <c r="GX42"/>
  <c r="HL42" s="1"/>
  <c r="GX396"/>
  <c r="HL396" s="1"/>
  <c r="GR171"/>
  <c r="HE58"/>
  <c r="HC58"/>
  <c r="HB58"/>
  <c r="GX143"/>
  <c r="HL143" s="1"/>
  <c r="GX295"/>
  <c r="HL295" s="1"/>
  <c r="HE357"/>
  <c r="HC357"/>
  <c r="HB357"/>
  <c r="HD357" s="1"/>
  <c r="GR434"/>
  <c r="GR463"/>
  <c r="HE256"/>
  <c r="HC256"/>
  <c r="HB256"/>
  <c r="HE437"/>
  <c r="HB437"/>
  <c r="HC437"/>
  <c r="HE556"/>
  <c r="HC556"/>
  <c r="HB556"/>
  <c r="GX225"/>
  <c r="HL225" s="1"/>
  <c r="HE29"/>
  <c r="HB29"/>
  <c r="HC29"/>
  <c r="HL580"/>
  <c r="MT580"/>
  <c r="MX580" s="1"/>
  <c r="NJ580" s="1"/>
  <c r="HL517"/>
  <c r="MT517"/>
  <c r="MX517" s="1"/>
  <c r="NJ517" s="1"/>
  <c r="HL469"/>
  <c r="MT469"/>
  <c r="MX469" s="1"/>
  <c r="NJ469" s="1"/>
  <c r="HE302"/>
  <c r="HB302"/>
  <c r="HC302"/>
  <c r="HE199"/>
  <c r="HC199"/>
  <c r="HB199"/>
  <c r="HE300"/>
  <c r="HC300"/>
  <c r="HB300"/>
  <c r="HL534"/>
  <c r="MT534"/>
  <c r="MX534" s="1"/>
  <c r="NJ534" s="1"/>
  <c r="GX83"/>
  <c r="GX365"/>
  <c r="HL365" s="1"/>
  <c r="GX96"/>
  <c r="HL96" s="1"/>
  <c r="GX80"/>
  <c r="MT348"/>
  <c r="MX348" s="1"/>
  <c r="NJ348" s="1"/>
  <c r="HL348"/>
  <c r="HL495"/>
  <c r="MT495"/>
  <c r="MX495" s="1"/>
  <c r="NJ495" s="1"/>
  <c r="GX320"/>
  <c r="HL320" s="1"/>
  <c r="HE83"/>
  <c r="HC83"/>
  <c r="HB83"/>
  <c r="HD83" s="1"/>
  <c r="HE365"/>
  <c r="HC365"/>
  <c r="HB365"/>
  <c r="HE232"/>
  <c r="HB232"/>
  <c r="HC232"/>
  <c r="HL354"/>
  <c r="MT354"/>
  <c r="MX354" s="1"/>
  <c r="NJ354" s="1"/>
  <c r="HE340"/>
  <c r="HC340"/>
  <c r="HB340"/>
  <c r="HE112"/>
  <c r="HC112"/>
  <c r="HB112"/>
  <c r="HE341"/>
  <c r="HB341"/>
  <c r="HD341" s="1"/>
  <c r="HC341"/>
  <c r="HE527"/>
  <c r="HB527"/>
  <c r="HC527"/>
  <c r="HL334"/>
  <c r="MT334"/>
  <c r="MX334" s="1"/>
  <c r="NJ334" s="1"/>
  <c r="HL99"/>
  <c r="MT99"/>
  <c r="MX99" s="1"/>
  <c r="NJ99" s="1"/>
  <c r="HL125"/>
  <c r="MT125"/>
  <c r="MX125" s="1"/>
  <c r="NJ125" s="1"/>
  <c r="HE92"/>
  <c r="HC92"/>
  <c r="HB92"/>
  <c r="HE207"/>
  <c r="HB207"/>
  <c r="HC207"/>
  <c r="HE350"/>
  <c r="HC350"/>
  <c r="HB350"/>
  <c r="HL182"/>
  <c r="MT182"/>
  <c r="MX182" s="1"/>
  <c r="NJ182" s="1"/>
  <c r="HE208"/>
  <c r="HC208"/>
  <c r="HB208"/>
  <c r="HD208" s="1"/>
  <c r="HL567"/>
  <c r="MT567"/>
  <c r="MX567" s="1"/>
  <c r="NJ567" s="1"/>
  <c r="HL535"/>
  <c r="MT535"/>
  <c r="MX535" s="1"/>
  <c r="NJ535" s="1"/>
  <c r="HH498"/>
  <c r="HI498"/>
  <c r="HJ498" s="1"/>
  <c r="HN498" s="1"/>
  <c r="HL342"/>
  <c r="MT342"/>
  <c r="MX342" s="1"/>
  <c r="NJ342" s="1"/>
  <c r="MT260"/>
  <c r="MX260" s="1"/>
  <c r="NJ260" s="1"/>
  <c r="HL260"/>
  <c r="HL353"/>
  <c r="MT353"/>
  <c r="MX353" s="1"/>
  <c r="NJ353" s="1"/>
  <c r="HE24"/>
  <c r="HC24"/>
  <c r="HB24"/>
  <c r="HE39"/>
  <c r="HB39"/>
  <c r="HC39"/>
  <c r="MT245"/>
  <c r="MX245" s="1"/>
  <c r="NJ245" s="1"/>
  <c r="HL245"/>
  <c r="HK127"/>
  <c r="MS127"/>
  <c r="MW127" s="1"/>
  <c r="NI127" s="1"/>
  <c r="HE463"/>
  <c r="HC463"/>
  <c r="HB463"/>
  <c r="HK204"/>
  <c r="MS204"/>
  <c r="MW204" s="1"/>
  <c r="NI204" s="1"/>
  <c r="HH432"/>
  <c r="HI432"/>
  <c r="HE535"/>
  <c r="HB535"/>
  <c r="HC535"/>
  <c r="MT153"/>
  <c r="MX153" s="1"/>
  <c r="NJ153" s="1"/>
  <c r="HL153"/>
  <c r="HE75"/>
  <c r="HC75"/>
  <c r="HB75"/>
  <c r="MT488"/>
  <c r="MX488" s="1"/>
  <c r="NJ488" s="1"/>
  <c r="HL488"/>
  <c r="HI273"/>
  <c r="HH273"/>
  <c r="HE569"/>
  <c r="HC569"/>
  <c r="HB569"/>
  <c r="HD569" s="1"/>
  <c r="MT183"/>
  <c r="MX183" s="1"/>
  <c r="NJ183" s="1"/>
  <c r="HL183"/>
  <c r="HH446"/>
  <c r="HI446"/>
  <c r="HJ446" s="1"/>
  <c r="HL355"/>
  <c r="MT355"/>
  <c r="MX355" s="1"/>
  <c r="NJ355" s="1"/>
  <c r="MT375"/>
  <c r="MX375" s="1"/>
  <c r="NJ375" s="1"/>
  <c r="HL375"/>
  <c r="HF588"/>
  <c r="HE21"/>
  <c r="GY586"/>
  <c r="HE588" s="1"/>
  <c r="HC21"/>
  <c r="HB21"/>
  <c r="HK225"/>
  <c r="MS225"/>
  <c r="MW225" s="1"/>
  <c r="NI225" s="1"/>
  <c r="HK243"/>
  <c r="MS243"/>
  <c r="MW243" s="1"/>
  <c r="NI243" s="1"/>
  <c r="HH537"/>
  <c r="HI537"/>
  <c r="HL338"/>
  <c r="MT338"/>
  <c r="MX338" s="1"/>
  <c r="HL306"/>
  <c r="MT306"/>
  <c r="MX306" s="1"/>
  <c r="NJ306" s="1"/>
  <c r="HL350"/>
  <c r="MT350"/>
  <c r="MX350" s="1"/>
  <c r="NJ350" s="1"/>
  <c r="GV586"/>
  <c r="GW586"/>
  <c r="GR366"/>
  <c r="HE183"/>
  <c r="HB183"/>
  <c r="HD183" s="1"/>
  <c r="GX349"/>
  <c r="GX208"/>
  <c r="HL208" s="1"/>
  <c r="HE96"/>
  <c r="HC96"/>
  <c r="HB96"/>
  <c r="HD96" s="1"/>
  <c r="HM96" s="1"/>
  <c r="GR479"/>
  <c r="HE80"/>
  <c r="HB80"/>
  <c r="HC80"/>
  <c r="HE577"/>
  <c r="HC577"/>
  <c r="HB577"/>
  <c r="GR352"/>
  <c r="GR54"/>
  <c r="HE28"/>
  <c r="HB28"/>
  <c r="HC28"/>
  <c r="GX200"/>
  <c r="HL200" s="1"/>
  <c r="MT419"/>
  <c r="MX419" s="1"/>
  <c r="NJ419" s="1"/>
  <c r="HL419"/>
  <c r="HL326"/>
  <c r="MT326"/>
  <c r="MX326" s="1"/>
  <c r="NJ326" s="1"/>
  <c r="HL513"/>
  <c r="MT513"/>
  <c r="MX513" s="1"/>
  <c r="NJ513" s="1"/>
  <c r="HE238"/>
  <c r="HB238"/>
  <c r="HD238" s="1"/>
  <c r="HC238"/>
  <c r="GX69"/>
  <c r="HL69" s="1"/>
  <c r="HE287"/>
  <c r="HB287"/>
  <c r="HD287" s="1"/>
  <c r="HC287"/>
  <c r="GR106"/>
  <c r="HE62"/>
  <c r="HB62"/>
  <c r="HC62"/>
  <c r="HL247"/>
  <c r="MT247"/>
  <c r="MX247" s="1"/>
  <c r="NJ247" s="1"/>
  <c r="HE203"/>
  <c r="HB203"/>
  <c r="HC203"/>
  <c r="GX24"/>
  <c r="HL24" s="1"/>
  <c r="GX264"/>
  <c r="HL264" s="1"/>
  <c r="MT493"/>
  <c r="MX493" s="1"/>
  <c r="NJ493" s="1"/>
  <c r="HL493"/>
  <c r="GX127"/>
  <c r="GX204"/>
  <c r="HL204" s="1"/>
  <c r="HE25"/>
  <c r="HB25"/>
  <c r="HC25"/>
  <c r="MT460"/>
  <c r="MX460" s="1"/>
  <c r="NJ460" s="1"/>
  <c r="HL460"/>
  <c r="GX116"/>
  <c r="HL116" s="1"/>
  <c r="GX556"/>
  <c r="GX228"/>
  <c r="HL228" s="1"/>
  <c r="GX554"/>
  <c r="GX300"/>
  <c r="HE171"/>
  <c r="HB171"/>
  <c r="HD171" s="1"/>
  <c r="HC171"/>
  <c r="GR58"/>
  <c r="GX500"/>
  <c r="HE478"/>
  <c r="HB478"/>
  <c r="HC478"/>
  <c r="HE434"/>
  <c r="HB434"/>
  <c r="HD434" s="1"/>
  <c r="HC434"/>
  <c r="GX545"/>
  <c r="HL545" s="1"/>
  <c r="HE116"/>
  <c r="HB116"/>
  <c r="HD116" s="1"/>
  <c r="HC116"/>
  <c r="GR379"/>
  <c r="GX243"/>
  <c r="HL459"/>
  <c r="MT459"/>
  <c r="MX459" s="1"/>
  <c r="NJ459" s="1"/>
  <c r="HE228"/>
  <c r="HC228"/>
  <c r="HB228"/>
  <c r="HE168"/>
  <c r="HB168"/>
  <c r="HC168"/>
  <c r="GR342"/>
  <c r="MT481"/>
  <c r="MX481" s="1"/>
  <c r="NJ481" s="1"/>
  <c r="HL481"/>
  <c r="HL344"/>
  <c r="MT344"/>
  <c r="MX344" s="1"/>
  <c r="NJ344" s="1"/>
  <c r="GX362"/>
  <c r="HL160"/>
  <c r="MT160"/>
  <c r="MX160" s="1"/>
  <c r="NJ160" s="1"/>
  <c r="GX271"/>
  <c r="HL271" s="1"/>
  <c r="GX479"/>
  <c r="HL224"/>
  <c r="MT224"/>
  <c r="MX224" s="1"/>
  <c r="NJ224" s="1"/>
  <c r="HL255"/>
  <c r="MT255"/>
  <c r="MX255" s="1"/>
  <c r="NJ255" s="1"/>
  <c r="HG588"/>
  <c r="HL540"/>
  <c r="MT540"/>
  <c r="MX540" s="1"/>
  <c r="NJ540" s="1"/>
  <c r="HL571"/>
  <c r="MT571"/>
  <c r="MX571" s="1"/>
  <c r="NJ571" s="1"/>
  <c r="HE225"/>
  <c r="HB225"/>
  <c r="HC225"/>
  <c r="HL266"/>
  <c r="MT266"/>
  <c r="MX266" s="1"/>
  <c r="NJ266" s="1"/>
  <c r="HE69"/>
  <c r="HC69"/>
  <c r="HB69"/>
  <c r="HD69" s="1"/>
  <c r="GX568"/>
  <c r="HL361"/>
  <c r="MT361"/>
  <c r="MX361" s="1"/>
  <c r="NJ361" s="1"/>
  <c r="HE548"/>
  <c r="HB548"/>
  <c r="HD548" s="1"/>
  <c r="HC548"/>
  <c r="HE362"/>
  <c r="HB362"/>
  <c r="HC362"/>
  <c r="HE307"/>
  <c r="HC307"/>
  <c r="HB307"/>
  <c r="HD307" s="1"/>
  <c r="HK375"/>
  <c r="MS375"/>
  <c r="MW375" s="1"/>
  <c r="NI375" s="1"/>
  <c r="HE479"/>
  <c r="HC479"/>
  <c r="HB479"/>
  <c r="HH369"/>
  <c r="HI369"/>
  <c r="HL336"/>
  <c r="MT336"/>
  <c r="MX336" s="1"/>
  <c r="NJ336" s="1"/>
  <c r="HE352"/>
  <c r="HC352"/>
  <c r="HB352"/>
  <c r="HL451"/>
  <c r="MT451"/>
  <c r="MX451" s="1"/>
  <c r="NJ451" s="1"/>
  <c r="MT360"/>
  <c r="MX360" s="1"/>
  <c r="NJ360" s="1"/>
  <c r="HL360"/>
  <c r="HK92"/>
  <c r="MS92"/>
  <c r="MW92" s="1"/>
  <c r="NI92" s="1"/>
  <c r="HE320"/>
  <c r="HC320"/>
  <c r="HB320"/>
  <c r="HE568"/>
  <c r="HC568"/>
  <c r="HB568"/>
  <c r="HD568" s="1"/>
  <c r="HL322"/>
  <c r="MT322"/>
  <c r="MX322" s="1"/>
  <c r="NJ322" s="1"/>
  <c r="HL563"/>
  <c r="MT563"/>
  <c r="MX563" s="1"/>
  <c r="NJ563" s="1"/>
  <c r="HL70"/>
  <c r="MT70"/>
  <c r="MX70" s="1"/>
  <c r="NJ70" s="1"/>
  <c r="HL463"/>
  <c r="MT463"/>
  <c r="MX463" s="1"/>
  <c r="NJ463" s="1"/>
  <c r="HE139"/>
  <c r="HC139"/>
  <c r="HB139"/>
  <c r="HE578"/>
  <c r="HB578"/>
  <c r="HC578"/>
  <c r="HH109"/>
  <c r="HI109"/>
  <c r="HJ109" s="1"/>
  <c r="HN109" s="1"/>
  <c r="HL168"/>
  <c r="MT168"/>
  <c r="MX168" s="1"/>
  <c r="NJ168" s="1"/>
  <c r="HE175"/>
  <c r="HC175"/>
  <c r="HB175"/>
  <c r="HE382"/>
  <c r="HC382"/>
  <c r="HB382"/>
  <c r="HD382" s="1"/>
  <c r="HE127"/>
  <c r="HB127"/>
  <c r="HD127" s="1"/>
  <c r="HC127"/>
  <c r="MS256"/>
  <c r="MW256" s="1"/>
  <c r="NI256" s="1"/>
  <c r="HK256"/>
  <c r="HE204"/>
  <c r="HB204"/>
  <c r="HC204"/>
  <c r="HH520"/>
  <c r="HI520"/>
  <c r="HK535"/>
  <c r="MS535"/>
  <c r="MW535" s="1"/>
  <c r="NI535" s="1"/>
  <c r="MS556"/>
  <c r="MW556" s="1"/>
  <c r="NI556" s="1"/>
  <c r="HK556"/>
  <c r="HE379"/>
  <c r="HC379"/>
  <c r="HB379"/>
  <c r="HK29"/>
  <c r="MS29"/>
  <c r="MW29" s="1"/>
  <c r="NI29" s="1"/>
  <c r="HL57"/>
  <c r="MT57"/>
  <c r="MX57" s="1"/>
  <c r="NJ57" s="1"/>
  <c r="HE554"/>
  <c r="HC554"/>
  <c r="HB554"/>
  <c r="HK75"/>
  <c r="MS75"/>
  <c r="MW75" s="1"/>
  <c r="NI75" s="1"/>
  <c r="HE342"/>
  <c r="HC342"/>
  <c r="HB342"/>
  <c r="HE65"/>
  <c r="HB65"/>
  <c r="HC65"/>
  <c r="HH296"/>
  <c r="HI296"/>
  <c r="HL111"/>
  <c r="MT111"/>
  <c r="MX111" s="1"/>
  <c r="NJ111" s="1"/>
  <c r="HL340"/>
  <c r="MT340"/>
  <c r="MX340" s="1"/>
  <c r="HL341"/>
  <c r="MT341"/>
  <c r="MX341" s="1"/>
  <c r="NJ341" s="1"/>
  <c r="MU576"/>
  <c r="MY576" s="1"/>
  <c r="NK576" s="1"/>
  <c r="HN180"/>
  <c r="MV180"/>
  <c r="MZ180" s="1"/>
  <c r="NL180" s="1"/>
  <c r="HM185"/>
  <c r="MU185"/>
  <c r="MY185" s="1"/>
  <c r="NK185" s="1"/>
  <c r="HN452"/>
  <c r="MV452"/>
  <c r="MZ452" s="1"/>
  <c r="NL452" s="1"/>
  <c r="HN185"/>
  <c r="MV185"/>
  <c r="MZ185" s="1"/>
  <c r="NL185" s="1"/>
  <c r="HL477"/>
  <c r="MT477"/>
  <c r="MX477" s="1"/>
  <c r="NJ477" s="1"/>
  <c r="MT351"/>
  <c r="MX351" s="1"/>
  <c r="NJ351" s="1"/>
  <c r="HL351"/>
  <c r="HI82"/>
  <c r="HJ82" s="1"/>
  <c r="HL461"/>
  <c r="MT461"/>
  <c r="MX461" s="1"/>
  <c r="NJ461" s="1"/>
  <c r="HL569"/>
  <c r="MT569"/>
  <c r="MX569" s="1"/>
  <c r="NJ569" s="1"/>
  <c r="MV514"/>
  <c r="MZ514" s="1"/>
  <c r="NL514" s="1"/>
  <c r="MV492"/>
  <c r="MZ492" s="1"/>
  <c r="MV335"/>
  <c r="MZ335" s="1"/>
  <c r="NL335" s="1"/>
  <c r="MU319"/>
  <c r="MY319" s="1"/>
  <c r="NK319" s="1"/>
  <c r="MU544"/>
  <c r="MY544" s="1"/>
  <c r="NK544" s="1"/>
  <c r="MU73"/>
  <c r="MY73" s="1"/>
  <c r="NK73" s="1"/>
  <c r="MU363"/>
  <c r="MY363" s="1"/>
  <c r="NK363" s="1"/>
  <c r="MU118"/>
  <c r="MY118" s="1"/>
  <c r="NK118" s="1"/>
  <c r="MU220"/>
  <c r="MY220" s="1"/>
  <c r="NK220" s="1"/>
  <c r="HN493"/>
  <c r="MU552"/>
  <c r="MY552" s="1"/>
  <c r="NK552" s="1"/>
  <c r="MU162"/>
  <c r="MY162" s="1"/>
  <c r="NK162" s="1"/>
  <c r="MU292"/>
  <c r="MY292" s="1"/>
  <c r="NK292" s="1"/>
  <c r="HM301"/>
  <c r="MS42"/>
  <c r="MW42" s="1"/>
  <c r="NI42" s="1"/>
  <c r="MV560"/>
  <c r="MZ560" s="1"/>
  <c r="NH260"/>
  <c r="ND260" s="1"/>
  <c r="NC260"/>
  <c r="NJ68"/>
  <c r="MV193"/>
  <c r="MZ193" s="1"/>
  <c r="NL193" s="1"/>
  <c r="MV424"/>
  <c r="MZ424" s="1"/>
  <c r="MV555"/>
  <c r="MZ555" s="1"/>
  <c r="NL555" s="1"/>
  <c r="MS147"/>
  <c r="MW147" s="1"/>
  <c r="NI147" s="1"/>
  <c r="MS314"/>
  <c r="MW314" s="1"/>
  <c r="NI314" s="1"/>
  <c r="MU330"/>
  <c r="MY330" s="1"/>
  <c r="NK330" s="1"/>
  <c r="MU454"/>
  <c r="MY454" s="1"/>
  <c r="NK454" s="1"/>
  <c r="MU354"/>
  <c r="MY354" s="1"/>
  <c r="NK354" s="1"/>
  <c r="MU214"/>
  <c r="MY214" s="1"/>
  <c r="NK214" s="1"/>
  <c r="MU491"/>
  <c r="MY491" s="1"/>
  <c r="NK491" s="1"/>
  <c r="MU466"/>
  <c r="MY466" s="1"/>
  <c r="NK466" s="1"/>
  <c r="MU71"/>
  <c r="MY71" s="1"/>
  <c r="NK71" s="1"/>
  <c r="MV538"/>
  <c r="MZ538" s="1"/>
  <c r="NL538" s="1"/>
  <c r="MV513"/>
  <c r="MZ513" s="1"/>
  <c r="NL513" s="1"/>
  <c r="HD422"/>
  <c r="HM422" s="1"/>
  <c r="MV573"/>
  <c r="MZ573" s="1"/>
  <c r="NL573" s="1"/>
  <c r="MS349"/>
  <c r="MW349" s="1"/>
  <c r="NI349" s="1"/>
  <c r="HK378"/>
  <c r="MS378"/>
  <c r="MW378" s="1"/>
  <c r="NI378" s="1"/>
  <c r="NL374"/>
  <c r="NL468"/>
  <c r="NL184"/>
  <c r="NL427"/>
  <c r="NL244"/>
  <c r="NL347"/>
  <c r="NL179"/>
  <c r="NL518"/>
  <c r="NL417"/>
  <c r="NL191"/>
  <c r="NL557"/>
  <c r="NL534"/>
  <c r="NL354"/>
  <c r="NL580"/>
  <c r="NL190"/>
  <c r="NL326"/>
  <c r="NL540"/>
  <c r="NL536"/>
  <c r="NL252"/>
  <c r="NL482"/>
  <c r="NL334"/>
  <c r="NL485"/>
  <c r="NL125"/>
  <c r="NL413"/>
  <c r="NL234"/>
  <c r="NL435"/>
  <c r="NL339"/>
  <c r="NJ346"/>
  <c r="NL492"/>
  <c r="NL186"/>
  <c r="NL251"/>
  <c r="NK560"/>
  <c r="NL407"/>
  <c r="NL50"/>
  <c r="NL126"/>
  <c r="NL411"/>
  <c r="NL107"/>
  <c r="NL333"/>
  <c r="NL408"/>
  <c r="NJ340"/>
  <c r="NB560"/>
  <c r="NJ560"/>
  <c r="NL36"/>
  <c r="NL439"/>
  <c r="NL93"/>
  <c r="NK84"/>
  <c r="NL517"/>
  <c r="NL444"/>
  <c r="NL71"/>
  <c r="NL49"/>
  <c r="NL567"/>
  <c r="NL508"/>
  <c r="NL415"/>
  <c r="NL330"/>
  <c r="NL349"/>
  <c r="NL465"/>
  <c r="NL493"/>
  <c r="NL565"/>
  <c r="NL172"/>
  <c r="NL451"/>
  <c r="NL331"/>
  <c r="NL583"/>
  <c r="NL467"/>
  <c r="NJ84"/>
  <c r="NL121"/>
  <c r="NL108"/>
  <c r="NL344"/>
  <c r="NL373"/>
  <c r="NL194"/>
  <c r="NL254"/>
  <c r="NL37"/>
  <c r="NL74"/>
  <c r="NL480"/>
  <c r="NL166"/>
  <c r="NL266"/>
  <c r="NL48"/>
  <c r="NL151"/>
  <c r="NL98"/>
  <c r="NL101"/>
  <c r="NL442"/>
  <c r="NL507"/>
  <c r="NL239"/>
  <c r="NL466"/>
  <c r="NL410"/>
  <c r="NL419"/>
  <c r="NL52"/>
  <c r="NL86"/>
  <c r="NJ338"/>
  <c r="HJ422"/>
  <c r="HN422" s="1"/>
  <c r="HN102"/>
  <c r="MV102"/>
  <c r="MZ102" s="1"/>
  <c r="NL102" s="1"/>
  <c r="HN271"/>
  <c r="HN308"/>
  <c r="MV308"/>
  <c r="MZ308" s="1"/>
  <c r="NL308" s="1"/>
  <c r="HM83"/>
  <c r="MU83"/>
  <c r="MY83" s="1"/>
  <c r="NK83" s="1"/>
  <c r="HM227"/>
  <c r="MU227"/>
  <c r="MY227" s="1"/>
  <c r="NK227" s="1"/>
  <c r="HM416"/>
  <c r="MU416"/>
  <c r="MY416" s="1"/>
  <c r="NK416" s="1"/>
  <c r="HN141"/>
  <c r="HK38"/>
  <c r="MS38"/>
  <c r="MW38" s="1"/>
  <c r="NI38" s="1"/>
  <c r="HM306"/>
  <c r="MU306"/>
  <c r="MY306" s="1"/>
  <c r="NK306" s="1"/>
  <c r="HM456"/>
  <c r="MU456"/>
  <c r="MY456" s="1"/>
  <c r="NK456" s="1"/>
  <c r="HN173"/>
  <c r="MV173"/>
  <c r="MZ173" s="1"/>
  <c r="NL173" s="1"/>
  <c r="HM406"/>
  <c r="MU406"/>
  <c r="MY406" s="1"/>
  <c r="NK406" s="1"/>
  <c r="HN476"/>
  <c r="HN539"/>
  <c r="HM464"/>
  <c r="MU464"/>
  <c r="MY464" s="1"/>
  <c r="NK464" s="1"/>
  <c r="HM391"/>
  <c r="MU391"/>
  <c r="MY391" s="1"/>
  <c r="NK391" s="1"/>
  <c r="HM163"/>
  <c r="MU163"/>
  <c r="MY163" s="1"/>
  <c r="NK163" s="1"/>
  <c r="HM238"/>
  <c r="MU238"/>
  <c r="MY238" s="1"/>
  <c r="NK238" s="1"/>
  <c r="HN178"/>
  <c r="MV178"/>
  <c r="MZ178" s="1"/>
  <c r="NL178" s="1"/>
  <c r="HN43"/>
  <c r="HN572"/>
  <c r="MV572"/>
  <c r="MZ572" s="1"/>
  <c r="NL572" s="1"/>
  <c r="HM574"/>
  <c r="MU574"/>
  <c r="MY574" s="1"/>
  <c r="NK574" s="1"/>
  <c r="HM23"/>
  <c r="MU23"/>
  <c r="MY23" s="1"/>
  <c r="NK23" s="1"/>
  <c r="HN262"/>
  <c r="HN120"/>
  <c r="HM290"/>
  <c r="MU290"/>
  <c r="MY290" s="1"/>
  <c r="NK290" s="1"/>
  <c r="HN78"/>
  <c r="MV78"/>
  <c r="MZ78" s="1"/>
  <c r="NL78" s="1"/>
  <c r="HN167"/>
  <c r="HN241"/>
  <c r="MV241"/>
  <c r="MZ241" s="1"/>
  <c r="NL241" s="1"/>
  <c r="HN431"/>
  <c r="MV431"/>
  <c r="MZ431" s="1"/>
  <c r="NL431" s="1"/>
  <c r="HM493"/>
  <c r="MU493"/>
  <c r="MY493" s="1"/>
  <c r="NK493" s="1"/>
  <c r="HM136"/>
  <c r="MU136"/>
  <c r="MY136" s="1"/>
  <c r="NK136" s="1"/>
  <c r="HM458"/>
  <c r="MU458"/>
  <c r="MY458" s="1"/>
  <c r="NK458" s="1"/>
  <c r="HN192"/>
  <c r="MV192"/>
  <c r="MZ192" s="1"/>
  <c r="NL192" s="1"/>
  <c r="HN113"/>
  <c r="HN111"/>
  <c r="MV111"/>
  <c r="MZ111" s="1"/>
  <c r="NL111" s="1"/>
  <c r="HM434"/>
  <c r="MU434"/>
  <c r="MY434" s="1"/>
  <c r="NK434" s="1"/>
  <c r="HM460"/>
  <c r="MU460"/>
  <c r="MY460" s="1"/>
  <c r="NK460" s="1"/>
  <c r="HM403"/>
  <c r="MU403"/>
  <c r="MY403" s="1"/>
  <c r="NK403" s="1"/>
  <c r="HM30"/>
  <c r="MU30"/>
  <c r="MY30" s="1"/>
  <c r="NK30" s="1"/>
  <c r="HN176"/>
  <c r="MV176"/>
  <c r="MZ176" s="1"/>
  <c r="NL176" s="1"/>
  <c r="HM566"/>
  <c r="MU566"/>
  <c r="MY566" s="1"/>
  <c r="NK566" s="1"/>
  <c r="HM279"/>
  <c r="MU279"/>
  <c r="MY279" s="1"/>
  <c r="NK279" s="1"/>
  <c r="HM384"/>
  <c r="MU384"/>
  <c r="MY384" s="1"/>
  <c r="NK384" s="1"/>
  <c r="HN511"/>
  <c r="HM230"/>
  <c r="MU230"/>
  <c r="MY230" s="1"/>
  <c r="NK230" s="1"/>
  <c r="HM158"/>
  <c r="MU158"/>
  <c r="MY158" s="1"/>
  <c r="NK158" s="1"/>
  <c r="HM572"/>
  <c r="MU572"/>
  <c r="MY572" s="1"/>
  <c r="NK572" s="1"/>
  <c r="HM571"/>
  <c r="MU571"/>
  <c r="MY571" s="1"/>
  <c r="NK571" s="1"/>
  <c r="HN449"/>
  <c r="MV449"/>
  <c r="MZ449" s="1"/>
  <c r="NL449" s="1"/>
  <c r="HN77"/>
  <c r="MV77"/>
  <c r="MZ77" s="1"/>
  <c r="NL77" s="1"/>
  <c r="HM63"/>
  <c r="MU63"/>
  <c r="MY63" s="1"/>
  <c r="NK63" s="1"/>
  <c r="HM258"/>
  <c r="MU258"/>
  <c r="MY258" s="1"/>
  <c r="NK258" s="1"/>
  <c r="HM305"/>
  <c r="MU305"/>
  <c r="MY305" s="1"/>
  <c r="NK305" s="1"/>
  <c r="HN66"/>
  <c r="HN409"/>
  <c r="MV409"/>
  <c r="MZ409" s="1"/>
  <c r="NL409" s="1"/>
  <c r="HN495"/>
  <c r="MV495"/>
  <c r="MZ495" s="1"/>
  <c r="NL495" s="1"/>
  <c r="HM436"/>
  <c r="MU436"/>
  <c r="MY436" s="1"/>
  <c r="NK436" s="1"/>
  <c r="HM346"/>
  <c r="MU346"/>
  <c r="MY346" s="1"/>
  <c r="NK346" s="1"/>
  <c r="HN430"/>
  <c r="MV430"/>
  <c r="MZ430" s="1"/>
  <c r="NL430" s="1"/>
  <c r="HM343"/>
  <c r="MU343"/>
  <c r="MY343" s="1"/>
  <c r="NK343" s="1"/>
  <c r="HN453"/>
  <c r="MV453"/>
  <c r="MZ453" s="1"/>
  <c r="NL453" s="1"/>
  <c r="HN123"/>
  <c r="HM56"/>
  <c r="MU56"/>
  <c r="MY56" s="1"/>
  <c r="NK56" s="1"/>
  <c r="HM505"/>
  <c r="MU505"/>
  <c r="MY505" s="1"/>
  <c r="NK505" s="1"/>
  <c r="HN522"/>
  <c r="HN515"/>
  <c r="MV515"/>
  <c r="MZ515" s="1"/>
  <c r="NL515" s="1"/>
  <c r="HN132"/>
  <c r="HM426"/>
  <c r="MU426"/>
  <c r="MY426" s="1"/>
  <c r="NK426" s="1"/>
  <c r="HN261"/>
  <c r="MV261"/>
  <c r="MZ261" s="1"/>
  <c r="NL261" s="1"/>
  <c r="HM294"/>
  <c r="MU294"/>
  <c r="MY294" s="1"/>
  <c r="NK294" s="1"/>
  <c r="HN270"/>
  <c r="MV270"/>
  <c r="MZ270" s="1"/>
  <c r="NL270" s="1"/>
  <c r="HM174"/>
  <c r="MU174"/>
  <c r="MY174" s="1"/>
  <c r="NK174" s="1"/>
  <c r="HN509"/>
  <c r="HM392"/>
  <c r="MU392"/>
  <c r="MY392" s="1"/>
  <c r="NK392" s="1"/>
  <c r="HM336"/>
  <c r="MU336"/>
  <c r="MY336" s="1"/>
  <c r="NK336" s="1"/>
  <c r="HM134"/>
  <c r="MU134"/>
  <c r="MY134" s="1"/>
  <c r="NK134" s="1"/>
  <c r="HM160"/>
  <c r="MU160"/>
  <c r="MY160" s="1"/>
  <c r="NK160" s="1"/>
  <c r="HN445"/>
  <c r="MV445"/>
  <c r="MZ445" s="1"/>
  <c r="NL445" s="1"/>
  <c r="HM543"/>
  <c r="MU543"/>
  <c r="MY543" s="1"/>
  <c r="NK543" s="1"/>
  <c r="HN348"/>
  <c r="MV348"/>
  <c r="MZ348" s="1"/>
  <c r="NL348" s="1"/>
  <c r="HK351"/>
  <c r="MS351"/>
  <c r="MW351" s="1"/>
  <c r="NI351" s="1"/>
  <c r="HM265"/>
  <c r="MU265"/>
  <c r="MY265" s="1"/>
  <c r="NK265" s="1"/>
  <c r="HM293"/>
  <c r="MU293"/>
  <c r="MY293" s="1"/>
  <c r="NK293" s="1"/>
  <c r="HN110"/>
  <c r="HM70"/>
  <c r="MU70"/>
  <c r="MY70" s="1"/>
  <c r="NK70" s="1"/>
  <c r="HN51"/>
  <c r="MV51"/>
  <c r="MZ51" s="1"/>
  <c r="NL51" s="1"/>
  <c r="HN447"/>
  <c r="MV447"/>
  <c r="MZ447" s="1"/>
  <c r="NL447" s="1"/>
  <c r="HM448"/>
  <c r="MU448"/>
  <c r="MY448" s="1"/>
  <c r="NK448" s="1"/>
  <c r="HN360"/>
  <c r="MV360"/>
  <c r="MZ360" s="1"/>
  <c r="NL360" s="1"/>
  <c r="HM430"/>
  <c r="MU430"/>
  <c r="MY430" s="1"/>
  <c r="NK430" s="1"/>
  <c r="HM455"/>
  <c r="MU455"/>
  <c r="MY455" s="1"/>
  <c r="NK455" s="1"/>
  <c r="HM377"/>
  <c r="MU377"/>
  <c r="MY377" s="1"/>
  <c r="NK377" s="1"/>
  <c r="HN456"/>
  <c r="MV456"/>
  <c r="MZ456" s="1"/>
  <c r="NL456" s="1"/>
  <c r="HM322"/>
  <c r="MU322"/>
  <c r="MY322" s="1"/>
  <c r="NK322" s="1"/>
  <c r="HN44"/>
  <c r="HM303"/>
  <c r="MU303"/>
  <c r="MY303" s="1"/>
  <c r="NK303" s="1"/>
  <c r="HN27"/>
  <c r="HN219"/>
  <c r="HN152"/>
  <c r="MV152"/>
  <c r="MZ152" s="1"/>
  <c r="NL152" s="1"/>
  <c r="HM261"/>
  <c r="MU261"/>
  <c r="MY261" s="1"/>
  <c r="NK261" s="1"/>
  <c r="HM397"/>
  <c r="MU397"/>
  <c r="MY397" s="1"/>
  <c r="NK397" s="1"/>
  <c r="HN306"/>
  <c r="MV306"/>
  <c r="MZ306" s="1"/>
  <c r="NL306" s="1"/>
  <c r="HM561"/>
  <c r="MU561"/>
  <c r="MY561" s="1"/>
  <c r="NK561" s="1"/>
  <c r="HM324"/>
  <c r="MU324"/>
  <c r="MY324" s="1"/>
  <c r="NK324" s="1"/>
  <c r="HN23"/>
  <c r="HN584"/>
  <c r="HM272"/>
  <c r="MU272"/>
  <c r="MY272" s="1"/>
  <c r="NK272" s="1"/>
  <c r="HM142"/>
  <c r="MU142"/>
  <c r="MY142" s="1"/>
  <c r="NK142" s="1"/>
  <c r="HN353"/>
  <c r="MV353"/>
  <c r="MZ353" s="1"/>
  <c r="NL353" s="1"/>
  <c r="HM231"/>
  <c r="MU231"/>
  <c r="MY231" s="1"/>
  <c r="NK231" s="1"/>
  <c r="HN135"/>
  <c r="HM469"/>
  <c r="MU469"/>
  <c r="MY469" s="1"/>
  <c r="NK469" s="1"/>
  <c r="HN414"/>
  <c r="MV414"/>
  <c r="MZ414" s="1"/>
  <c r="NL414" s="1"/>
  <c r="HN136"/>
  <c r="HM250"/>
  <c r="MU250"/>
  <c r="MY250" s="1"/>
  <c r="NK250" s="1"/>
  <c r="HM348"/>
  <c r="MU348"/>
  <c r="MY348" s="1"/>
  <c r="NK348" s="1"/>
  <c r="HN488"/>
  <c r="MV488"/>
  <c r="MZ488" s="1"/>
  <c r="NL488" s="1"/>
  <c r="HM385"/>
  <c r="MU385"/>
  <c r="MY385" s="1"/>
  <c r="NK385" s="1"/>
  <c r="HN134"/>
  <c r="HN169"/>
  <c r="HM474"/>
  <c r="MU474"/>
  <c r="MY474" s="1"/>
  <c r="NK474" s="1"/>
  <c r="HN543"/>
  <c r="MV543"/>
  <c r="MZ543" s="1"/>
  <c r="NL543" s="1"/>
  <c r="HM153"/>
  <c r="MU153"/>
  <c r="MY153" s="1"/>
  <c r="NK153" s="1"/>
  <c r="HN491"/>
  <c r="MV491"/>
  <c r="MZ491" s="1"/>
  <c r="NL491" s="1"/>
  <c r="HN458"/>
  <c r="MV458"/>
  <c r="MZ458" s="1"/>
  <c r="NL458" s="1"/>
  <c r="HM94"/>
  <c r="MU94"/>
  <c r="MY94" s="1"/>
  <c r="NK94" s="1"/>
  <c r="HM51"/>
  <c r="MU51"/>
  <c r="MY51" s="1"/>
  <c r="NK51" s="1"/>
  <c r="HM447"/>
  <c r="MU447"/>
  <c r="MY447" s="1"/>
  <c r="NK447" s="1"/>
  <c r="HN473"/>
  <c r="HM222"/>
  <c r="MU222"/>
  <c r="MY222" s="1"/>
  <c r="NK222" s="1"/>
  <c r="HN510"/>
  <c r="HM360"/>
  <c r="MU360"/>
  <c r="MY360" s="1"/>
  <c r="NK360" s="1"/>
  <c r="HN416"/>
  <c r="MV416"/>
  <c r="MZ416" s="1"/>
  <c r="NL416" s="1"/>
  <c r="HM355"/>
  <c r="MU355"/>
  <c r="MY355" s="1"/>
  <c r="NK355" s="1"/>
  <c r="HN462"/>
  <c r="MV462"/>
  <c r="MZ462" s="1"/>
  <c r="NL462" s="1"/>
  <c r="HN564"/>
  <c r="MV564"/>
  <c r="MZ564" s="1"/>
  <c r="NL564" s="1"/>
  <c r="HN403"/>
  <c r="HM441"/>
  <c r="MU441"/>
  <c r="MY441" s="1"/>
  <c r="NK441" s="1"/>
  <c r="HM358"/>
  <c r="MU358"/>
  <c r="MY358" s="1"/>
  <c r="NK358" s="1"/>
  <c r="HN30"/>
  <c r="HM44"/>
  <c r="MU44"/>
  <c r="MY44" s="1"/>
  <c r="NK44" s="1"/>
  <c r="HN558"/>
  <c r="MV558"/>
  <c r="MZ558" s="1"/>
  <c r="NL558" s="1"/>
  <c r="HM89"/>
  <c r="MU89"/>
  <c r="MY89" s="1"/>
  <c r="NK89" s="1"/>
  <c r="HM260"/>
  <c r="MU260"/>
  <c r="MY260" s="1"/>
  <c r="NK260" s="1"/>
  <c r="HN384"/>
  <c r="HN255"/>
  <c r="MV255"/>
  <c r="MZ255" s="1"/>
  <c r="NL255" s="1"/>
  <c r="HK283"/>
  <c r="MS283"/>
  <c r="MW283" s="1"/>
  <c r="NI283" s="1"/>
  <c r="HM546"/>
  <c r="MU546"/>
  <c r="MY546" s="1"/>
  <c r="NK546" s="1"/>
  <c r="HN376"/>
  <c r="HN574"/>
  <c r="HM242"/>
  <c r="MU242"/>
  <c r="MY242" s="1"/>
  <c r="NK242" s="1"/>
  <c r="HN63"/>
  <c r="HM345"/>
  <c r="MU345"/>
  <c r="MY345" s="1"/>
  <c r="NK345" s="1"/>
  <c r="HM353"/>
  <c r="MU353"/>
  <c r="MY353" s="1"/>
  <c r="NK353" s="1"/>
  <c r="HM438"/>
  <c r="MU438"/>
  <c r="MY438" s="1"/>
  <c r="NK438" s="1"/>
  <c r="HM189"/>
  <c r="MU189"/>
  <c r="MY189" s="1"/>
  <c r="NK189" s="1"/>
  <c r="HN428"/>
  <c r="MV428"/>
  <c r="MZ428" s="1"/>
  <c r="NL428" s="1"/>
  <c r="HN312"/>
  <c r="HM451"/>
  <c r="MU451"/>
  <c r="MY451" s="1"/>
  <c r="NK451" s="1"/>
  <c r="HM398"/>
  <c r="MU398"/>
  <c r="MY398" s="1"/>
  <c r="NK398" s="1"/>
  <c r="HN275"/>
  <c r="HM414"/>
  <c r="MU414"/>
  <c r="MY414" s="1"/>
  <c r="NK414" s="1"/>
  <c r="HM103"/>
  <c r="MU103"/>
  <c r="MY103" s="1"/>
  <c r="NK103" s="1"/>
  <c r="HM316"/>
  <c r="MU316"/>
  <c r="MY316" s="1"/>
  <c r="NK316" s="1"/>
  <c r="HM329"/>
  <c r="MU329"/>
  <c r="MY329" s="1"/>
  <c r="NK329" s="1"/>
  <c r="HN436"/>
  <c r="MV436"/>
  <c r="MZ436" s="1"/>
  <c r="NL436" s="1"/>
  <c r="HM170"/>
  <c r="MU170"/>
  <c r="MY170" s="1"/>
  <c r="NK170" s="1"/>
  <c r="HN346"/>
  <c r="MV346"/>
  <c r="MZ346" s="1"/>
  <c r="HM196"/>
  <c r="MU196"/>
  <c r="MY196" s="1"/>
  <c r="NK196" s="1"/>
  <c r="HK571"/>
  <c r="MS571"/>
  <c r="MW571" s="1"/>
  <c r="NI571" s="1"/>
  <c r="HM481"/>
  <c r="MU481"/>
  <c r="MY481" s="1"/>
  <c r="NK481" s="1"/>
  <c r="HM197"/>
  <c r="MU197"/>
  <c r="MY197" s="1"/>
  <c r="NK197" s="1"/>
  <c r="HN505"/>
  <c r="MV505"/>
  <c r="MZ505" s="1"/>
  <c r="NL505" s="1"/>
  <c r="HM476"/>
  <c r="MU476"/>
  <c r="MY476" s="1"/>
  <c r="NK476" s="1"/>
  <c r="HM539"/>
  <c r="MU539"/>
  <c r="MY539" s="1"/>
  <c r="NK539" s="1"/>
  <c r="HM338"/>
  <c r="MU338"/>
  <c r="MY338" s="1"/>
  <c r="NK338" s="1"/>
  <c r="HN443"/>
  <c r="MV443"/>
  <c r="MZ443" s="1"/>
  <c r="NL443" s="1"/>
  <c r="HM255"/>
  <c r="MU255"/>
  <c r="MY255" s="1"/>
  <c r="NK255" s="1"/>
  <c r="HM178"/>
  <c r="MU178"/>
  <c r="MY178" s="1"/>
  <c r="NK178" s="1"/>
  <c r="HN158"/>
  <c r="HN364"/>
  <c r="HM119"/>
  <c r="MU119"/>
  <c r="MY119" s="1"/>
  <c r="NK119" s="1"/>
  <c r="HM281"/>
  <c r="MU281"/>
  <c r="MY281" s="1"/>
  <c r="NK281" s="1"/>
  <c r="HM262"/>
  <c r="MU262"/>
  <c r="MY262" s="1"/>
  <c r="NK262" s="1"/>
  <c r="HN259"/>
  <c r="MV259"/>
  <c r="MZ259" s="1"/>
  <c r="NL259" s="1"/>
  <c r="HM120"/>
  <c r="MU120"/>
  <c r="MY120" s="1"/>
  <c r="NK120" s="1"/>
  <c r="HN315"/>
  <c r="MV315"/>
  <c r="MZ315" s="1"/>
  <c r="NL315" s="1"/>
  <c r="HM78"/>
  <c r="MU78"/>
  <c r="MY78" s="1"/>
  <c r="NK78" s="1"/>
  <c r="HM275"/>
  <c r="MU275"/>
  <c r="MY275" s="1"/>
  <c r="NK275" s="1"/>
  <c r="HN265"/>
  <c r="MV265"/>
  <c r="MZ265" s="1"/>
  <c r="NL265" s="1"/>
  <c r="HN293"/>
  <c r="HM240"/>
  <c r="MU240"/>
  <c r="MY240" s="1"/>
  <c r="NK240" s="1"/>
  <c r="HM248"/>
  <c r="MU248"/>
  <c r="MY248" s="1"/>
  <c r="NK248" s="1"/>
  <c r="HN483"/>
  <c r="MV483"/>
  <c r="MZ483" s="1"/>
  <c r="NL483" s="1"/>
  <c r="HM264"/>
  <c r="MU264"/>
  <c r="MY264" s="1"/>
  <c r="NK264" s="1"/>
  <c r="HN322"/>
  <c r="MV322"/>
  <c r="MZ322" s="1"/>
  <c r="NL322" s="1"/>
  <c r="HN489"/>
  <c r="MV489"/>
  <c r="MZ489" s="1"/>
  <c r="NL489" s="1"/>
  <c r="HN115"/>
  <c r="HM67"/>
  <c r="MU67"/>
  <c r="MY67" s="1"/>
  <c r="NK67" s="1"/>
  <c r="HM443"/>
  <c r="MU443"/>
  <c r="MY443" s="1"/>
  <c r="NK443" s="1"/>
  <c r="HN531"/>
  <c r="HM332"/>
  <c r="MU332"/>
  <c r="MY332" s="1"/>
  <c r="NK332" s="1"/>
  <c r="HM124"/>
  <c r="MU124"/>
  <c r="MY124" s="1"/>
  <c r="NK124" s="1"/>
  <c r="HM440"/>
  <c r="MU440"/>
  <c r="MY440" s="1"/>
  <c r="NK440" s="1"/>
  <c r="HN91"/>
  <c r="HM404"/>
  <c r="MU404"/>
  <c r="MY404" s="1"/>
  <c r="NK404" s="1"/>
  <c r="HM563"/>
  <c r="MU563"/>
  <c r="MY563" s="1"/>
  <c r="NK563" s="1"/>
  <c r="HM259"/>
  <c r="MU259"/>
  <c r="MY259" s="1"/>
  <c r="NK259" s="1"/>
  <c r="HM553"/>
  <c r="MU553"/>
  <c r="MY553" s="1"/>
  <c r="NK553" s="1"/>
  <c r="HN272"/>
  <c r="HN392"/>
  <c r="HM171"/>
  <c r="MU171"/>
  <c r="MY171" s="1"/>
  <c r="NK171" s="1"/>
  <c r="HM341"/>
  <c r="MU341"/>
  <c r="MY341" s="1"/>
  <c r="NK341" s="1"/>
  <c r="HN469"/>
  <c r="MV469"/>
  <c r="MZ469" s="1"/>
  <c r="NL469" s="1"/>
  <c r="HM169"/>
  <c r="MU169"/>
  <c r="MY169" s="1"/>
  <c r="NK169" s="1"/>
  <c r="HM570"/>
  <c r="MU570"/>
  <c r="MY570" s="1"/>
  <c r="NK570" s="1"/>
  <c r="HM335"/>
  <c r="MU335"/>
  <c r="MY335" s="1"/>
  <c r="NK335" s="1"/>
  <c r="HN229"/>
  <c r="HM579"/>
  <c r="MU579"/>
  <c r="MY579" s="1"/>
  <c r="NK579" s="1"/>
  <c r="HM35"/>
  <c r="MU35"/>
  <c r="MY35" s="1"/>
  <c r="NK35" s="1"/>
  <c r="HN94"/>
  <c r="MV94"/>
  <c r="MZ94" s="1"/>
  <c r="NL94" s="1"/>
  <c r="HN227"/>
  <c r="MV227"/>
  <c r="MZ227" s="1"/>
  <c r="NL227" s="1"/>
  <c r="HN276"/>
  <c r="HN355"/>
  <c r="MV355"/>
  <c r="MZ355" s="1"/>
  <c r="NL355" s="1"/>
  <c r="HM486"/>
  <c r="MU486"/>
  <c r="MY486" s="1"/>
  <c r="NK486" s="1"/>
  <c r="HM198"/>
  <c r="MU198"/>
  <c r="MY198" s="1"/>
  <c r="NK198" s="1"/>
  <c r="HM421"/>
  <c r="MU421"/>
  <c r="MY421" s="1"/>
  <c r="NK421" s="1"/>
  <c r="HM123"/>
  <c r="MU123"/>
  <c r="MY123" s="1"/>
  <c r="NK123" s="1"/>
  <c r="HM304"/>
  <c r="MU304"/>
  <c r="MY304" s="1"/>
  <c r="NK304" s="1"/>
  <c r="HM548"/>
  <c r="MU548"/>
  <c r="MY548" s="1"/>
  <c r="NK548" s="1"/>
  <c r="HN337"/>
  <c r="HN122"/>
  <c r="HN163"/>
  <c r="HN502"/>
  <c r="HN546"/>
  <c r="HM91"/>
  <c r="MU91"/>
  <c r="MY91" s="1"/>
  <c r="NK91" s="1"/>
  <c r="HN246"/>
  <c r="HN242"/>
  <c r="MV242"/>
  <c r="MZ242" s="1"/>
  <c r="NL242" s="1"/>
  <c r="HM233"/>
  <c r="MU233"/>
  <c r="MY233" s="1"/>
  <c r="NK233" s="1"/>
  <c r="HM471"/>
  <c r="MU471"/>
  <c r="MY471" s="1"/>
  <c r="NK471" s="1"/>
  <c r="HN490"/>
  <c r="MV490"/>
  <c r="MZ490" s="1"/>
  <c r="NL490" s="1"/>
  <c r="HM61"/>
  <c r="MU61"/>
  <c r="MY61" s="1"/>
  <c r="NK61" s="1"/>
  <c r="HN438"/>
  <c r="MV438"/>
  <c r="MZ438" s="1"/>
  <c r="NL438" s="1"/>
  <c r="HN389"/>
  <c r="HN157"/>
  <c r="HM55"/>
  <c r="MU55"/>
  <c r="MY55" s="1"/>
  <c r="NK55" s="1"/>
  <c r="HN26"/>
  <c r="HN226"/>
  <c r="MV226"/>
  <c r="MZ226" s="1"/>
  <c r="NL226" s="1"/>
  <c r="HN245"/>
  <c r="MV245"/>
  <c r="MZ245" s="1"/>
  <c r="NL245" s="1"/>
  <c r="HM229"/>
  <c r="MU229"/>
  <c r="MY229" s="1"/>
  <c r="NK229" s="1"/>
  <c r="HM241"/>
  <c r="MU241"/>
  <c r="MY241" s="1"/>
  <c r="NK241" s="1"/>
  <c r="HN570"/>
  <c r="MV570"/>
  <c r="MZ570" s="1"/>
  <c r="NL570" s="1"/>
  <c r="HN412"/>
  <c r="HM344"/>
  <c r="MU344"/>
  <c r="MY344" s="1"/>
  <c r="NK344" s="1"/>
  <c r="HN494"/>
  <c r="MV494"/>
  <c r="MZ494" s="1"/>
  <c r="NL494" s="1"/>
  <c r="HM295"/>
  <c r="MU295"/>
  <c r="MY295" s="1"/>
  <c r="NK295" s="1"/>
  <c r="HM57"/>
  <c r="MU57"/>
  <c r="MY57" s="1"/>
  <c r="NK57" s="1"/>
  <c r="HN209"/>
  <c r="HN329"/>
  <c r="MV329"/>
  <c r="MZ329" s="1"/>
  <c r="NL329" s="1"/>
  <c r="HM110"/>
  <c r="MU110"/>
  <c r="MY110" s="1"/>
  <c r="NK110" s="1"/>
  <c r="HM22"/>
  <c r="MU22"/>
  <c r="MY22" s="1"/>
  <c r="NK22" s="1"/>
  <c r="HM181"/>
  <c r="MU181"/>
  <c r="MY181" s="1"/>
  <c r="NK181" s="1"/>
  <c r="HM276"/>
  <c r="MU276"/>
  <c r="MY276" s="1"/>
  <c r="NK276" s="1"/>
  <c r="HM274"/>
  <c r="MU274"/>
  <c r="MY274" s="1"/>
  <c r="NK274" s="1"/>
  <c r="HM287"/>
  <c r="MU287"/>
  <c r="MY287" s="1"/>
  <c r="NK287" s="1"/>
  <c r="HN481"/>
  <c r="MV481"/>
  <c r="MZ481" s="1"/>
  <c r="NL481" s="1"/>
  <c r="HM559"/>
  <c r="MU559"/>
  <c r="MY559" s="1"/>
  <c r="NK559" s="1"/>
  <c r="HN441"/>
  <c r="MV441"/>
  <c r="MZ441" s="1"/>
  <c r="NL441" s="1"/>
  <c r="HN197"/>
  <c r="HM351"/>
  <c r="MU351"/>
  <c r="MY351" s="1"/>
  <c r="NK351" s="1"/>
  <c r="HN129"/>
  <c r="MV129"/>
  <c r="MZ129" s="1"/>
  <c r="NL129" s="1"/>
  <c r="HN386"/>
  <c r="MV386"/>
  <c r="MZ386" s="1"/>
  <c r="NL386" s="1"/>
  <c r="HM27"/>
  <c r="MU27"/>
  <c r="MY27" s="1"/>
  <c r="NK27" s="1"/>
  <c r="HM219"/>
  <c r="MU219"/>
  <c r="MY219" s="1"/>
  <c r="NK219" s="1"/>
  <c r="HN338"/>
  <c r="MV338"/>
  <c r="MZ338" s="1"/>
  <c r="HM152"/>
  <c r="MU152"/>
  <c r="MY152" s="1"/>
  <c r="NK152" s="1"/>
  <c r="HN257"/>
  <c r="MV257"/>
  <c r="MZ257" s="1"/>
  <c r="NL257" s="1"/>
  <c r="HM502"/>
  <c r="MU502"/>
  <c r="MY502" s="1"/>
  <c r="NK502" s="1"/>
  <c r="HN571"/>
  <c r="MV571"/>
  <c r="MZ571" s="1"/>
  <c r="NL571" s="1"/>
  <c r="HM246"/>
  <c r="MU246"/>
  <c r="MY246" s="1"/>
  <c r="NK246" s="1"/>
  <c r="HM42"/>
  <c r="MU42"/>
  <c r="MY42" s="1"/>
  <c r="NK42" s="1"/>
  <c r="HN258"/>
  <c r="MV258"/>
  <c r="MZ258" s="1"/>
  <c r="NL258" s="1"/>
  <c r="HM490"/>
  <c r="MU490"/>
  <c r="MY490" s="1"/>
  <c r="NK490" s="1"/>
  <c r="HN582"/>
  <c r="MV582"/>
  <c r="MZ582" s="1"/>
  <c r="NL582" s="1"/>
  <c r="HM314"/>
  <c r="MU314"/>
  <c r="MY314" s="1"/>
  <c r="NK314" s="1"/>
  <c r="HM154"/>
  <c r="MU154"/>
  <c r="MY154" s="1"/>
  <c r="NK154" s="1"/>
  <c r="HN283"/>
  <c r="HM135"/>
  <c r="MU135"/>
  <c r="MY135" s="1"/>
  <c r="NK135" s="1"/>
  <c r="HN368"/>
  <c r="HN474"/>
  <c r="MV474"/>
  <c r="MZ474" s="1"/>
  <c r="NL474" s="1"/>
  <c r="HM157"/>
  <c r="MU157"/>
  <c r="MY157" s="1"/>
  <c r="NK157" s="1"/>
  <c r="HN148"/>
  <c r="MV148"/>
  <c r="MZ148" s="1"/>
  <c r="NL148" s="1"/>
  <c r="HM226"/>
  <c r="MU226"/>
  <c r="MY226" s="1"/>
  <c r="NK226" s="1"/>
  <c r="HN393"/>
  <c r="HN585"/>
  <c r="MV585"/>
  <c r="MZ585" s="1"/>
  <c r="NL585" s="1"/>
  <c r="HN316"/>
  <c r="MV316"/>
  <c r="MZ316" s="1"/>
  <c r="NL316" s="1"/>
  <c r="HM90"/>
  <c r="MU90"/>
  <c r="MY90" s="1"/>
  <c r="NK90" s="1"/>
  <c r="HN170"/>
  <c r="HM271"/>
  <c r="MU271"/>
  <c r="MY271" s="1"/>
  <c r="NK271" s="1"/>
  <c r="HM310"/>
  <c r="MU310"/>
  <c r="MY310" s="1"/>
  <c r="NK310" s="1"/>
  <c r="HN240"/>
  <c r="MV240"/>
  <c r="MZ240" s="1"/>
  <c r="NL240" s="1"/>
  <c r="HN248"/>
  <c r="MV248"/>
  <c r="MZ248" s="1"/>
  <c r="NL248" s="1"/>
  <c r="HN371"/>
  <c r="MV371"/>
  <c r="MZ371" s="1"/>
  <c r="NL371" s="1"/>
  <c r="HM462"/>
  <c r="MU462"/>
  <c r="MY462" s="1"/>
  <c r="NK462" s="1"/>
  <c r="HK500"/>
  <c r="MS500"/>
  <c r="MW500" s="1"/>
  <c r="NI500" s="1"/>
  <c r="HM564"/>
  <c r="MU564"/>
  <c r="MY564" s="1"/>
  <c r="NK564" s="1"/>
  <c r="HM177"/>
  <c r="MU177"/>
  <c r="MY177" s="1"/>
  <c r="NK177" s="1"/>
  <c r="HN159"/>
  <c r="MV159"/>
  <c r="MZ159" s="1"/>
  <c r="NL159" s="1"/>
  <c r="HM558"/>
  <c r="MU558"/>
  <c r="MY558" s="1"/>
  <c r="NK558" s="1"/>
  <c r="HN165"/>
  <c r="HN426"/>
  <c r="MV426"/>
  <c r="MZ426" s="1"/>
  <c r="NL426" s="1"/>
  <c r="HN533"/>
  <c r="HN433"/>
  <c r="HM257"/>
  <c r="MU257"/>
  <c r="MY257" s="1"/>
  <c r="NK257" s="1"/>
  <c r="HM43"/>
  <c r="MU43"/>
  <c r="MY43" s="1"/>
  <c r="NK43" s="1"/>
  <c r="HN294"/>
  <c r="HK422"/>
  <c r="MS422"/>
  <c r="MW422" s="1"/>
  <c r="NI422" s="1"/>
  <c r="HN404"/>
  <c r="MV404"/>
  <c r="MZ404" s="1"/>
  <c r="NL404" s="1"/>
  <c r="HN563"/>
  <c r="MV563"/>
  <c r="MZ563" s="1"/>
  <c r="NL563" s="1"/>
  <c r="HN395"/>
  <c r="HM582"/>
  <c r="MU582"/>
  <c r="MY582" s="1"/>
  <c r="NK582" s="1"/>
  <c r="HM428"/>
  <c r="MU428"/>
  <c r="MY428" s="1"/>
  <c r="NK428" s="1"/>
  <c r="HM263"/>
  <c r="MU263"/>
  <c r="MY263" s="1"/>
  <c r="NK263" s="1"/>
  <c r="HN97"/>
  <c r="MV97"/>
  <c r="MZ97" s="1"/>
  <c r="NL97" s="1"/>
  <c r="HN202"/>
  <c r="HN579"/>
  <c r="HM113"/>
  <c r="MU113"/>
  <c r="MY113" s="1"/>
  <c r="NK113" s="1"/>
  <c r="HM423"/>
  <c r="MU423"/>
  <c r="MY423" s="1"/>
  <c r="NK423" s="1"/>
  <c r="HN70"/>
  <c r="MV70"/>
  <c r="MZ70" s="1"/>
  <c r="NL70" s="1"/>
  <c r="HM46"/>
  <c r="MU46"/>
  <c r="MY46" s="1"/>
  <c r="NK46" s="1"/>
  <c r="HN448"/>
  <c r="MV448"/>
  <c r="MZ448" s="1"/>
  <c r="NL448" s="1"/>
  <c r="HN455"/>
  <c r="MV455"/>
  <c r="MZ455" s="1"/>
  <c r="NL455" s="1"/>
  <c r="HN81"/>
  <c r="MV81"/>
  <c r="MZ81" s="1"/>
  <c r="NL81" s="1"/>
  <c r="HN198"/>
  <c r="HN304"/>
  <c r="HM247"/>
  <c r="MU247"/>
  <c r="MY247" s="1"/>
  <c r="NK247" s="1"/>
  <c r="HN397"/>
  <c r="HN475"/>
  <c r="HN124"/>
  <c r="HN561"/>
  <c r="MV561"/>
  <c r="MZ561" s="1"/>
  <c r="NL561" s="1"/>
  <c r="HN147"/>
  <c r="HN324"/>
  <c r="HN477"/>
  <c r="MV477"/>
  <c r="MZ477" s="1"/>
  <c r="NL477" s="1"/>
  <c r="HN233"/>
  <c r="HN553"/>
  <c r="MV553"/>
  <c r="MZ553" s="1"/>
  <c r="NL553" s="1"/>
  <c r="HN471"/>
  <c r="HN188"/>
  <c r="MV188"/>
  <c r="MZ188" s="1"/>
  <c r="NL188" s="1"/>
  <c r="HM315"/>
  <c r="MU315"/>
  <c r="MY315" s="1"/>
  <c r="NK315" s="1"/>
  <c r="HM183"/>
  <c r="MU183"/>
  <c r="MY183" s="1"/>
  <c r="NK183" s="1"/>
  <c r="HN231"/>
  <c r="HM97"/>
  <c r="MU97"/>
  <c r="MY97" s="1"/>
  <c r="NK97" s="1"/>
  <c r="HN128"/>
  <c r="MV128"/>
  <c r="MZ128" s="1"/>
  <c r="NL128" s="1"/>
  <c r="HM202"/>
  <c r="MU202"/>
  <c r="MY202" s="1"/>
  <c r="NK202" s="1"/>
  <c r="HM206"/>
  <c r="MU206"/>
  <c r="MY206" s="1"/>
  <c r="NK206" s="1"/>
  <c r="HM412"/>
  <c r="MU412"/>
  <c r="MY412" s="1"/>
  <c r="NK412" s="1"/>
  <c r="HN195"/>
  <c r="HM291"/>
  <c r="MU291"/>
  <c r="MY291" s="1"/>
  <c r="NK291" s="1"/>
  <c r="HM137"/>
  <c r="MU137"/>
  <c r="MY137" s="1"/>
  <c r="NK137" s="1"/>
  <c r="HN400"/>
  <c r="HN22"/>
  <c r="HN277"/>
  <c r="HN222"/>
  <c r="HN274"/>
  <c r="HM453"/>
  <c r="MU453"/>
  <c r="MY453" s="1"/>
  <c r="NK453" s="1"/>
  <c r="HN559"/>
  <c r="MV559"/>
  <c r="MZ559" s="1"/>
  <c r="NL559" s="1"/>
  <c r="HN358"/>
  <c r="MV358"/>
  <c r="MZ358" s="1"/>
  <c r="NL358" s="1"/>
  <c r="HN351"/>
  <c r="MV351"/>
  <c r="MZ351" s="1"/>
  <c r="NL351" s="1"/>
  <c r="HM522"/>
  <c r="MU522"/>
  <c r="MY522" s="1"/>
  <c r="NK522" s="1"/>
  <c r="HM515"/>
  <c r="MU515"/>
  <c r="MY515" s="1"/>
  <c r="NK515" s="1"/>
  <c r="HN464"/>
  <c r="MV464"/>
  <c r="MZ464" s="1"/>
  <c r="NL464" s="1"/>
  <c r="HM132"/>
  <c r="MU132"/>
  <c r="MY132" s="1"/>
  <c r="NK132" s="1"/>
  <c r="HM531"/>
  <c r="MU531"/>
  <c r="MY531" s="1"/>
  <c r="NK531" s="1"/>
  <c r="HM475"/>
  <c r="MU475"/>
  <c r="MY475" s="1"/>
  <c r="NK475" s="1"/>
  <c r="HM147"/>
  <c r="MU147"/>
  <c r="MY147" s="1"/>
  <c r="NK147" s="1"/>
  <c r="HM500"/>
  <c r="MU500"/>
  <c r="MY500" s="1"/>
  <c r="NK500" s="1"/>
  <c r="HM269"/>
  <c r="MU269"/>
  <c r="MY269" s="1"/>
  <c r="NK269" s="1"/>
  <c r="HM477"/>
  <c r="MU477"/>
  <c r="MY477" s="1"/>
  <c r="NK477" s="1"/>
  <c r="HM217"/>
  <c r="MU217"/>
  <c r="MY217" s="1"/>
  <c r="NK217" s="1"/>
  <c r="HN345"/>
  <c r="MV345"/>
  <c r="MZ345" s="1"/>
  <c r="NL345" s="1"/>
  <c r="HM68"/>
  <c r="MU68"/>
  <c r="MY68" s="1"/>
  <c r="NK68" s="1"/>
  <c r="HN470"/>
  <c r="HN95"/>
  <c r="MV95"/>
  <c r="MZ95" s="1"/>
  <c r="NL95" s="1"/>
  <c r="HN189"/>
  <c r="MV189"/>
  <c r="MZ189" s="1"/>
  <c r="NL189" s="1"/>
  <c r="HN398"/>
  <c r="HM268"/>
  <c r="MU268"/>
  <c r="MY268" s="1"/>
  <c r="NK268" s="1"/>
  <c r="HN103"/>
  <c r="HM516"/>
  <c r="MU516"/>
  <c r="MY516" s="1"/>
  <c r="NK516" s="1"/>
  <c r="HN206"/>
  <c r="HM545"/>
  <c r="MU545"/>
  <c r="MY545" s="1"/>
  <c r="NK545" s="1"/>
  <c r="HN523"/>
  <c r="HN303"/>
  <c r="HN90"/>
  <c r="MV90"/>
  <c r="MZ90" s="1"/>
  <c r="NL90" s="1"/>
  <c r="HM400"/>
  <c r="MU400"/>
  <c r="MY400" s="1"/>
  <c r="NK400" s="1"/>
  <c r="HN310"/>
  <c r="HM277"/>
  <c r="MU277"/>
  <c r="MY277" s="1"/>
  <c r="NK277" s="1"/>
  <c r="HN196"/>
  <c r="HM141"/>
  <c r="MU141"/>
  <c r="MY141" s="1"/>
  <c r="NK141" s="1"/>
  <c r="HN460"/>
  <c r="MV460"/>
  <c r="MZ460" s="1"/>
  <c r="NL460" s="1"/>
  <c r="HK388"/>
  <c r="MS388"/>
  <c r="MW388" s="1"/>
  <c r="NI388" s="1"/>
  <c r="HM484"/>
  <c r="MU484"/>
  <c r="MY484" s="1"/>
  <c r="NK484" s="1"/>
  <c r="HN177"/>
  <c r="MV177"/>
  <c r="MZ177" s="1"/>
  <c r="NL177" s="1"/>
  <c r="HM182"/>
  <c r="MU182"/>
  <c r="MY182" s="1"/>
  <c r="NK182" s="1"/>
  <c r="HM472"/>
  <c r="MU472"/>
  <c r="MY472" s="1"/>
  <c r="NK472" s="1"/>
  <c r="HN566"/>
  <c r="MV566"/>
  <c r="MZ566" s="1"/>
  <c r="NL566" s="1"/>
  <c r="HN279"/>
  <c r="HM337"/>
  <c r="MU337"/>
  <c r="MY337" s="1"/>
  <c r="NK337" s="1"/>
  <c r="HM122"/>
  <c r="MU122"/>
  <c r="MY122" s="1"/>
  <c r="NK122" s="1"/>
  <c r="HM405"/>
  <c r="MU405"/>
  <c r="MY405" s="1"/>
  <c r="NK405" s="1"/>
  <c r="HN211"/>
  <c r="HN230"/>
  <c r="HN119"/>
  <c r="HN281"/>
  <c r="HM584"/>
  <c r="MU584"/>
  <c r="MY584" s="1"/>
  <c r="NK584" s="1"/>
  <c r="HN305"/>
  <c r="HM470"/>
  <c r="MU470"/>
  <c r="MY470" s="1"/>
  <c r="NK470" s="1"/>
  <c r="HM95"/>
  <c r="MU95"/>
  <c r="MY95" s="1"/>
  <c r="NK95" s="1"/>
  <c r="HN154"/>
  <c r="HM167"/>
  <c r="MU167"/>
  <c r="MY167" s="1"/>
  <c r="NK167" s="1"/>
  <c r="HN263"/>
  <c r="HM26"/>
  <c r="MU26"/>
  <c r="MY26" s="1"/>
  <c r="NK26" s="1"/>
  <c r="HM431"/>
  <c r="MU431"/>
  <c r="MY431" s="1"/>
  <c r="NK431" s="1"/>
  <c r="HN216"/>
  <c r="MV216"/>
  <c r="MZ216" s="1"/>
  <c r="NL216" s="1"/>
  <c r="HN450"/>
  <c r="MV450"/>
  <c r="MZ450" s="1"/>
  <c r="NL450" s="1"/>
  <c r="HM393"/>
  <c r="MU393"/>
  <c r="MY393" s="1"/>
  <c r="NK393" s="1"/>
  <c r="HM102"/>
  <c r="MU102"/>
  <c r="MY102" s="1"/>
  <c r="NK102" s="1"/>
  <c r="HN423"/>
  <c r="MV423"/>
  <c r="MZ423" s="1"/>
  <c r="NL423" s="1"/>
  <c r="HN99"/>
  <c r="MV99"/>
  <c r="MZ99" s="1"/>
  <c r="NL99" s="1"/>
  <c r="HM308"/>
  <c r="MU308"/>
  <c r="MY308" s="1"/>
  <c r="NK308" s="1"/>
  <c r="HN46"/>
  <c r="HM473"/>
  <c r="MU473"/>
  <c r="MY473" s="1"/>
  <c r="NK473" s="1"/>
  <c r="HM510"/>
  <c r="MU510"/>
  <c r="MY510" s="1"/>
  <c r="NK510" s="1"/>
  <c r="HN343"/>
  <c r="MV343"/>
  <c r="MZ343" s="1"/>
  <c r="NL343" s="1"/>
  <c r="HN264"/>
  <c r="HM173"/>
  <c r="MU173"/>
  <c r="MY173" s="1"/>
  <c r="NK173" s="1"/>
  <c r="HN56"/>
  <c r="MV56"/>
  <c r="MZ56" s="1"/>
  <c r="NL56" s="1"/>
  <c r="HM129"/>
  <c r="MU129"/>
  <c r="MY129" s="1"/>
  <c r="NK129" s="1"/>
  <c r="HM386"/>
  <c r="MU386"/>
  <c r="MY386" s="1"/>
  <c r="NK386" s="1"/>
  <c r="HN247"/>
  <c r="MV247"/>
  <c r="MZ247" s="1"/>
  <c r="NL247" s="1"/>
  <c r="HN67"/>
  <c r="HM433"/>
  <c r="MU433"/>
  <c r="MY433" s="1"/>
  <c r="NK433" s="1"/>
  <c r="HM211"/>
  <c r="MU211"/>
  <c r="MY211" s="1"/>
  <c r="NK211" s="1"/>
  <c r="HN332"/>
  <c r="MV332"/>
  <c r="MZ332" s="1"/>
  <c r="NL332" s="1"/>
  <c r="HN440"/>
  <c r="MV440"/>
  <c r="MZ440" s="1"/>
  <c r="NL440" s="1"/>
  <c r="HM376"/>
  <c r="MU376"/>
  <c r="MY376" s="1"/>
  <c r="NK376" s="1"/>
  <c r="HM449"/>
  <c r="MU449"/>
  <c r="MY449" s="1"/>
  <c r="NK449" s="1"/>
  <c r="HK523"/>
  <c r="MS523"/>
  <c r="MW523" s="1"/>
  <c r="NI523" s="1"/>
  <c r="HM209"/>
  <c r="MU209"/>
  <c r="MY209" s="1"/>
  <c r="NK209" s="1"/>
  <c r="HN174"/>
  <c r="MV174"/>
  <c r="MZ174" s="1"/>
  <c r="NL174" s="1"/>
  <c r="HN336"/>
  <c r="MV336"/>
  <c r="MZ336" s="1"/>
  <c r="NL336" s="1"/>
  <c r="HM283"/>
  <c r="MU283"/>
  <c r="MY283" s="1"/>
  <c r="NK283" s="1"/>
  <c r="HM368"/>
  <c r="MU368"/>
  <c r="MY368" s="1"/>
  <c r="NK368" s="1"/>
  <c r="HM409"/>
  <c r="MU409"/>
  <c r="MY409" s="1"/>
  <c r="NK409" s="1"/>
  <c r="HM148"/>
  <c r="MU148"/>
  <c r="MY148" s="1"/>
  <c r="NK148" s="1"/>
  <c r="HN291"/>
  <c r="MV291"/>
  <c r="MZ291" s="1"/>
  <c r="NL291" s="1"/>
  <c r="HM192"/>
  <c r="MU192"/>
  <c r="MY192" s="1"/>
  <c r="NK192" s="1"/>
  <c r="HN35"/>
  <c r="MV35"/>
  <c r="MZ35" s="1"/>
  <c r="NL35" s="1"/>
  <c r="HN298"/>
  <c r="HM99"/>
  <c r="MU99"/>
  <c r="MY99" s="1"/>
  <c r="NK99" s="1"/>
  <c r="HM111"/>
  <c r="MU111"/>
  <c r="MY111" s="1"/>
  <c r="NK111" s="1"/>
  <c r="HN459"/>
  <c r="MV459"/>
  <c r="MZ459" s="1"/>
  <c r="NL459" s="1"/>
  <c r="HM371"/>
  <c r="MU371"/>
  <c r="MY371" s="1"/>
  <c r="NK371" s="1"/>
  <c r="HN486"/>
  <c r="MV486"/>
  <c r="MZ486" s="1"/>
  <c r="NL486" s="1"/>
  <c r="HN377"/>
  <c r="MV377"/>
  <c r="MZ377" s="1"/>
  <c r="NL377" s="1"/>
  <c r="HN421"/>
  <c r="MV421"/>
  <c r="MZ421" s="1"/>
  <c r="NL421" s="1"/>
  <c r="HN314"/>
  <c r="MV314"/>
  <c r="MZ314" s="1"/>
  <c r="NL314" s="1"/>
  <c r="HM176"/>
  <c r="MU176"/>
  <c r="MY176" s="1"/>
  <c r="NK176" s="1"/>
  <c r="HM159"/>
  <c r="MU159"/>
  <c r="MY159" s="1"/>
  <c r="NK159" s="1"/>
  <c r="HM165"/>
  <c r="MU165"/>
  <c r="MY165" s="1"/>
  <c r="NK165" s="1"/>
  <c r="HM533"/>
  <c r="MU533"/>
  <c r="MY533" s="1"/>
  <c r="NK533" s="1"/>
  <c r="HM511"/>
  <c r="MU511"/>
  <c r="MY511" s="1"/>
  <c r="NK511" s="1"/>
  <c r="HM364"/>
  <c r="MU364"/>
  <c r="MY364" s="1"/>
  <c r="NK364" s="1"/>
  <c r="HN104"/>
  <c r="HN500"/>
  <c r="MV500"/>
  <c r="MZ500" s="1"/>
  <c r="NL500" s="1"/>
  <c r="HM77"/>
  <c r="MU77"/>
  <c r="MY77" s="1"/>
  <c r="NK77" s="1"/>
  <c r="HN217"/>
  <c r="HM395"/>
  <c r="MU395"/>
  <c r="MY395" s="1"/>
  <c r="NK395" s="1"/>
  <c r="HN68"/>
  <c r="MV68"/>
  <c r="MZ68" s="1"/>
  <c r="NL68" s="1"/>
  <c r="HN142"/>
  <c r="HN61"/>
  <c r="HM66"/>
  <c r="MU66"/>
  <c r="MY66" s="1"/>
  <c r="NK66" s="1"/>
  <c r="HM389"/>
  <c r="MU389"/>
  <c r="MY389" s="1"/>
  <c r="NK389" s="1"/>
  <c r="HN55"/>
  <c r="MV55"/>
  <c r="MZ55" s="1"/>
  <c r="NL55" s="1"/>
  <c r="HM445"/>
  <c r="MU445"/>
  <c r="MY445" s="1"/>
  <c r="NK445" s="1"/>
  <c r="HN269"/>
  <c r="HN250"/>
  <c r="HN378"/>
  <c r="MV378"/>
  <c r="MZ378" s="1"/>
  <c r="NL378" s="1"/>
  <c r="HN153"/>
  <c r="MV153"/>
  <c r="MZ153" s="1"/>
  <c r="NL153" s="1"/>
  <c r="HM495"/>
  <c r="MU495"/>
  <c r="MY495" s="1"/>
  <c r="NK495" s="1"/>
  <c r="HN137"/>
  <c r="MV137"/>
  <c r="MZ137" s="1"/>
  <c r="NL137" s="1"/>
  <c r="HM298"/>
  <c r="MU298"/>
  <c r="MY298" s="1"/>
  <c r="NK298" s="1"/>
  <c r="HN181"/>
  <c r="MV181"/>
  <c r="MZ181" s="1"/>
  <c r="NL181" s="1"/>
  <c r="HM459"/>
  <c r="MU459"/>
  <c r="MY459" s="1"/>
  <c r="NK459" s="1"/>
  <c r="HM483"/>
  <c r="MU483"/>
  <c r="MY483" s="1"/>
  <c r="NK483" s="1"/>
  <c r="HM81"/>
  <c r="MU81"/>
  <c r="MY81" s="1"/>
  <c r="NK81" s="1"/>
  <c r="HN484"/>
  <c r="MV484"/>
  <c r="MZ484" s="1"/>
  <c r="NL484" s="1"/>
  <c r="HN182"/>
  <c r="MV182"/>
  <c r="MZ182" s="1"/>
  <c r="NL182" s="1"/>
  <c r="HN406"/>
  <c r="MV406"/>
  <c r="MZ406" s="1"/>
  <c r="NL406" s="1"/>
  <c r="HM489"/>
  <c r="MU489"/>
  <c r="MY489" s="1"/>
  <c r="NK489" s="1"/>
  <c r="HN472"/>
  <c r="HM115"/>
  <c r="MU115"/>
  <c r="MY115" s="1"/>
  <c r="NK115" s="1"/>
  <c r="HN89"/>
  <c r="HN260"/>
  <c r="MV260"/>
  <c r="MZ260" s="1"/>
  <c r="NL260" s="1"/>
  <c r="HN391"/>
  <c r="HN405"/>
  <c r="MV405"/>
  <c r="MZ405" s="1"/>
  <c r="NL405" s="1"/>
  <c r="HM104"/>
  <c r="MU104"/>
  <c r="MY104" s="1"/>
  <c r="NK104" s="1"/>
  <c r="HM270"/>
  <c r="MU270"/>
  <c r="MY270" s="1"/>
  <c r="NK270" s="1"/>
  <c r="HN42"/>
  <c r="HM509"/>
  <c r="MU509"/>
  <c r="MY509" s="1"/>
  <c r="NK509" s="1"/>
  <c r="HM188"/>
  <c r="MU188"/>
  <c r="MY188" s="1"/>
  <c r="NK188" s="1"/>
  <c r="HN290"/>
  <c r="MV290"/>
  <c r="MZ290" s="1"/>
  <c r="NL290" s="1"/>
  <c r="HK136"/>
  <c r="MS136"/>
  <c r="MW136" s="1"/>
  <c r="NI136" s="1"/>
  <c r="HN519"/>
  <c r="MV519"/>
  <c r="MZ519" s="1"/>
  <c r="NL519" s="1"/>
  <c r="HM128"/>
  <c r="MU128"/>
  <c r="MY128" s="1"/>
  <c r="NK128" s="1"/>
  <c r="HK323"/>
  <c r="MS323"/>
  <c r="MW323" s="1"/>
  <c r="NI323" s="1"/>
  <c r="HM378"/>
  <c r="MU378"/>
  <c r="MY378" s="1"/>
  <c r="NK378" s="1"/>
  <c r="HN160"/>
  <c r="MV160"/>
  <c r="MZ160" s="1"/>
  <c r="NL160" s="1"/>
  <c r="HM216"/>
  <c r="MU216"/>
  <c r="MY216" s="1"/>
  <c r="NK216" s="1"/>
  <c r="HN32"/>
  <c r="HM201"/>
  <c r="MU201"/>
  <c r="MY201" s="1"/>
  <c r="NK201" s="1"/>
  <c r="HM312"/>
  <c r="MU312"/>
  <c r="MY312" s="1"/>
  <c r="NK312" s="1"/>
  <c r="HM519"/>
  <c r="MU519"/>
  <c r="MY519" s="1"/>
  <c r="NK519" s="1"/>
  <c r="NC340"/>
  <c r="NH340"/>
  <c r="ND340" s="1"/>
  <c r="NC84"/>
  <c r="NH84"/>
  <c r="ND84" s="1"/>
  <c r="HJ323"/>
  <c r="NH346"/>
  <c r="ND346" s="1"/>
  <c r="NC346"/>
  <c r="HD323"/>
  <c r="NH338"/>
  <c r="ND338" s="1"/>
  <c r="NC338"/>
  <c r="NC560"/>
  <c r="NH560"/>
  <c r="ND560" s="1"/>
  <c r="HG586"/>
  <c r="HI20"/>
  <c r="HF586"/>
  <c r="HH20"/>
  <c r="HJ425"/>
  <c r="GR586"/>
  <c r="NE586"/>
  <c r="HD20"/>
  <c r="HD425"/>
  <c r="HK264" l="1"/>
  <c r="MS264"/>
  <c r="MW264" s="1"/>
  <c r="NI264" s="1"/>
  <c r="HK295"/>
  <c r="MS295"/>
  <c r="MW295" s="1"/>
  <c r="NI295" s="1"/>
  <c r="HK168"/>
  <c r="MS168"/>
  <c r="MW168" s="1"/>
  <c r="NI168" s="1"/>
  <c r="HK554"/>
  <c r="MS554"/>
  <c r="MW554" s="1"/>
  <c r="NI554" s="1"/>
  <c r="HK300"/>
  <c r="MS300"/>
  <c r="MW300" s="1"/>
  <c r="NI300" s="1"/>
  <c r="HL378"/>
  <c r="MT378"/>
  <c r="MX378" s="1"/>
  <c r="NJ378" s="1"/>
  <c r="MU96"/>
  <c r="MY96" s="1"/>
  <c r="NK96" s="1"/>
  <c r="HK568"/>
  <c r="MS568"/>
  <c r="MW568" s="1"/>
  <c r="NI568" s="1"/>
  <c r="HK39"/>
  <c r="MS39"/>
  <c r="MW39" s="1"/>
  <c r="NI39" s="1"/>
  <c r="HK200"/>
  <c r="MS200"/>
  <c r="MW200" s="1"/>
  <c r="NI200" s="1"/>
  <c r="MS527"/>
  <c r="MW527" s="1"/>
  <c r="NI527" s="1"/>
  <c r="HK527"/>
  <c r="HD21"/>
  <c r="HJ273"/>
  <c r="HN273" s="1"/>
  <c r="HD75"/>
  <c r="HJ432"/>
  <c r="HD463"/>
  <c r="HD92"/>
  <c r="HD232"/>
  <c r="HD225"/>
  <c r="HD535"/>
  <c r="HD207"/>
  <c r="HD340"/>
  <c r="HD365"/>
  <c r="HL314"/>
  <c r="MT314"/>
  <c r="MX314" s="1"/>
  <c r="NJ314" s="1"/>
  <c r="HK578"/>
  <c r="MS578"/>
  <c r="MW578" s="1"/>
  <c r="NI578" s="1"/>
  <c r="HL352"/>
  <c r="MT352"/>
  <c r="MX352" s="1"/>
  <c r="NJ352" s="1"/>
  <c r="HD302"/>
  <c r="HD437"/>
  <c r="HD39"/>
  <c r="HD256"/>
  <c r="HJ369"/>
  <c r="HN369" s="1"/>
  <c r="HK83"/>
  <c r="MS83"/>
  <c r="MW83" s="1"/>
  <c r="NI83" s="1"/>
  <c r="HD112"/>
  <c r="HD554"/>
  <c r="HD352"/>
  <c r="HD362"/>
  <c r="HD577"/>
  <c r="HD54"/>
  <c r="HJ520"/>
  <c r="HD62"/>
  <c r="HD350"/>
  <c r="HD527"/>
  <c r="HD199"/>
  <c r="HD556"/>
  <c r="HD58"/>
  <c r="HD361"/>
  <c r="HD375"/>
  <c r="HD501"/>
  <c r="HD243"/>
  <c r="HM382"/>
  <c r="MU382"/>
  <c r="MY382" s="1"/>
  <c r="NK382" s="1"/>
  <c r="HH578"/>
  <c r="HI578"/>
  <c r="MU568"/>
  <c r="MY568" s="1"/>
  <c r="NK568" s="1"/>
  <c r="HM568"/>
  <c r="HM307"/>
  <c r="MU307"/>
  <c r="MY307" s="1"/>
  <c r="NK307" s="1"/>
  <c r="HH548"/>
  <c r="HI548"/>
  <c r="HM69"/>
  <c r="MU69"/>
  <c r="MY69" s="1"/>
  <c r="NK69" s="1"/>
  <c r="HL243"/>
  <c r="MT243"/>
  <c r="MX243" s="1"/>
  <c r="NJ243" s="1"/>
  <c r="HH116"/>
  <c r="HI116"/>
  <c r="HH434"/>
  <c r="HI434"/>
  <c r="HL500"/>
  <c r="MT500"/>
  <c r="MX500" s="1"/>
  <c r="NJ500" s="1"/>
  <c r="HH171"/>
  <c r="HI171"/>
  <c r="HL556"/>
  <c r="MT556"/>
  <c r="MX556" s="1"/>
  <c r="NJ556" s="1"/>
  <c r="HL127"/>
  <c r="MT127"/>
  <c r="MX127" s="1"/>
  <c r="NJ127" s="1"/>
  <c r="HI62"/>
  <c r="HH62"/>
  <c r="HH287"/>
  <c r="HI287"/>
  <c r="HI238"/>
  <c r="HH238"/>
  <c r="HK352"/>
  <c r="MS352"/>
  <c r="MW352" s="1"/>
  <c r="NI352" s="1"/>
  <c r="HL349"/>
  <c r="MT349"/>
  <c r="MX349" s="1"/>
  <c r="NJ349" s="1"/>
  <c r="HN446"/>
  <c r="MV446"/>
  <c r="MZ446" s="1"/>
  <c r="NL446" s="1"/>
  <c r="HM569"/>
  <c r="MU569"/>
  <c r="MY569" s="1"/>
  <c r="NK569" s="1"/>
  <c r="HH39"/>
  <c r="HI39"/>
  <c r="HM208"/>
  <c r="MU208"/>
  <c r="MY208" s="1"/>
  <c r="NK208" s="1"/>
  <c r="HI112"/>
  <c r="HH112"/>
  <c r="HH232"/>
  <c r="HI232"/>
  <c r="HL80"/>
  <c r="MT80"/>
  <c r="MX80" s="1"/>
  <c r="NJ80" s="1"/>
  <c r="HI300"/>
  <c r="HH300"/>
  <c r="HM357"/>
  <c r="MU357"/>
  <c r="MY357" s="1"/>
  <c r="NK357" s="1"/>
  <c r="HK171"/>
  <c r="MS171"/>
  <c r="MW171" s="1"/>
  <c r="NI171" s="1"/>
  <c r="HL427"/>
  <c r="MT427"/>
  <c r="MX427" s="1"/>
  <c r="NJ427" s="1"/>
  <c r="HL379"/>
  <c r="MT379"/>
  <c r="MX379" s="1"/>
  <c r="NJ379" s="1"/>
  <c r="HL175"/>
  <c r="MT175"/>
  <c r="MX175" s="1"/>
  <c r="NJ175" s="1"/>
  <c r="HH106"/>
  <c r="HI106"/>
  <c r="HK80"/>
  <c r="MS80"/>
  <c r="MW80" s="1"/>
  <c r="NI80" s="1"/>
  <c r="MS340"/>
  <c r="MW340" s="1"/>
  <c r="NI340" s="1"/>
  <c r="HK340"/>
  <c r="MU422"/>
  <c r="MY422" s="1"/>
  <c r="NK422" s="1"/>
  <c r="HD65"/>
  <c r="HH342"/>
  <c r="HI342"/>
  <c r="HI379"/>
  <c r="HH379"/>
  <c r="HD204"/>
  <c r="HI175"/>
  <c r="HH175"/>
  <c r="HD139"/>
  <c r="HH320"/>
  <c r="HI320"/>
  <c r="HH479"/>
  <c r="HI479"/>
  <c r="HI362"/>
  <c r="HH362"/>
  <c r="HC586"/>
  <c r="HD168"/>
  <c r="HH228"/>
  <c r="HI228"/>
  <c r="MS379"/>
  <c r="MW379" s="1"/>
  <c r="NI379" s="1"/>
  <c r="HK379"/>
  <c r="HK58"/>
  <c r="MS58"/>
  <c r="MW58" s="1"/>
  <c r="NI58" s="1"/>
  <c r="MT300"/>
  <c r="MX300" s="1"/>
  <c r="NJ300" s="1"/>
  <c r="HL300"/>
  <c r="HD25"/>
  <c r="HK106"/>
  <c r="MS106"/>
  <c r="MW106" s="1"/>
  <c r="NI106" s="1"/>
  <c r="HD28"/>
  <c r="HD80"/>
  <c r="GX586"/>
  <c r="HJ537"/>
  <c r="HH21"/>
  <c r="HI21"/>
  <c r="HE586"/>
  <c r="HH586" s="1"/>
  <c r="HI75"/>
  <c r="HH75"/>
  <c r="HI463"/>
  <c r="HH463"/>
  <c r="HJ463" s="1"/>
  <c r="HD24"/>
  <c r="HM350"/>
  <c r="MU350"/>
  <c r="MY350" s="1"/>
  <c r="NK350" s="1"/>
  <c r="HI92"/>
  <c r="HH92"/>
  <c r="HI341"/>
  <c r="HH341"/>
  <c r="MU340"/>
  <c r="MY340" s="1"/>
  <c r="NK340" s="1"/>
  <c r="HM340"/>
  <c r="HM199"/>
  <c r="MU199"/>
  <c r="MY199" s="1"/>
  <c r="NK199" s="1"/>
  <c r="HM302"/>
  <c r="MU302"/>
  <c r="MY302" s="1"/>
  <c r="NK302" s="1"/>
  <c r="HH256"/>
  <c r="HI256"/>
  <c r="MU58"/>
  <c r="MY58" s="1"/>
  <c r="NK58" s="1"/>
  <c r="HM58"/>
  <c r="HL437"/>
  <c r="MT437"/>
  <c r="MX437" s="1"/>
  <c r="NJ437" s="1"/>
  <c r="HM361"/>
  <c r="MU361"/>
  <c r="MY361" s="1"/>
  <c r="NK361" s="1"/>
  <c r="MS62"/>
  <c r="MW62" s="1"/>
  <c r="NI62" s="1"/>
  <c r="HK62"/>
  <c r="HK350"/>
  <c r="MS350"/>
  <c r="MW350" s="1"/>
  <c r="NI350" s="1"/>
  <c r="HI54"/>
  <c r="HH54"/>
  <c r="MU375"/>
  <c r="MY375" s="1"/>
  <c r="NK375" s="1"/>
  <c r="HM375"/>
  <c r="HM501"/>
  <c r="MU501"/>
  <c r="MY501" s="1"/>
  <c r="NK501" s="1"/>
  <c r="HH65"/>
  <c r="HJ65" s="1"/>
  <c r="HN65" s="1"/>
  <c r="HI65"/>
  <c r="HH554"/>
  <c r="HI554"/>
  <c r="MV520"/>
  <c r="MZ520" s="1"/>
  <c r="NL520" s="1"/>
  <c r="HN520"/>
  <c r="HI204"/>
  <c r="HH204"/>
  <c r="HM127"/>
  <c r="MU127"/>
  <c r="MY127" s="1"/>
  <c r="NK127" s="1"/>
  <c r="HH382"/>
  <c r="HI382"/>
  <c r="HI568"/>
  <c r="HH568"/>
  <c r="HH352"/>
  <c r="HI352"/>
  <c r="HI307"/>
  <c r="HH307"/>
  <c r="HI69"/>
  <c r="HH69"/>
  <c r="HL479"/>
  <c r="MT479"/>
  <c r="MX479" s="1"/>
  <c r="NJ479" s="1"/>
  <c r="HL362"/>
  <c r="MT362"/>
  <c r="MX362" s="1"/>
  <c r="NJ362" s="1"/>
  <c r="HI168"/>
  <c r="HH168"/>
  <c r="HD478"/>
  <c r="HL554"/>
  <c r="MT554"/>
  <c r="MX554" s="1"/>
  <c r="NJ554" s="1"/>
  <c r="HH25"/>
  <c r="HI25"/>
  <c r="HD203"/>
  <c r="HI28"/>
  <c r="HH28"/>
  <c r="HH80"/>
  <c r="HI80"/>
  <c r="HI96"/>
  <c r="HH96"/>
  <c r="HH183"/>
  <c r="HI183"/>
  <c r="HI569"/>
  <c r="HH569"/>
  <c r="HH535"/>
  <c r="HI535"/>
  <c r="HI208"/>
  <c r="HH208"/>
  <c r="HH207"/>
  <c r="HI207"/>
  <c r="HH527"/>
  <c r="HJ527" s="1"/>
  <c r="HN527" s="1"/>
  <c r="HI527"/>
  <c r="HM112"/>
  <c r="MU112"/>
  <c r="MY112" s="1"/>
  <c r="NK112" s="1"/>
  <c r="HH83"/>
  <c r="HJ83" s="1"/>
  <c r="HI83"/>
  <c r="HD300"/>
  <c r="HH302"/>
  <c r="HI302"/>
  <c r="HD29"/>
  <c r="HH437"/>
  <c r="HJ437" s="1"/>
  <c r="HI437"/>
  <c r="HK463"/>
  <c r="MS463"/>
  <c r="MW463" s="1"/>
  <c r="NI463" s="1"/>
  <c r="HI357"/>
  <c r="HH357"/>
  <c r="HD200"/>
  <c r="HK25"/>
  <c r="MS25"/>
  <c r="MW25" s="1"/>
  <c r="NI25" s="1"/>
  <c r="HM106"/>
  <c r="MU106"/>
  <c r="MY106" s="1"/>
  <c r="NK106" s="1"/>
  <c r="HK287"/>
  <c r="MS287"/>
  <c r="MW287" s="1"/>
  <c r="NI287" s="1"/>
  <c r="HD299"/>
  <c r="HD366"/>
  <c r="MT106"/>
  <c r="MX106" s="1"/>
  <c r="NJ106" s="1"/>
  <c r="HL106"/>
  <c r="HI243"/>
  <c r="HH243"/>
  <c r="HJ243" s="1"/>
  <c r="HJ296"/>
  <c r="HN296" s="1"/>
  <c r="HD342"/>
  <c r="HD379"/>
  <c r="HH127"/>
  <c r="HI127"/>
  <c r="HD175"/>
  <c r="HD578"/>
  <c r="HI139"/>
  <c r="HH139"/>
  <c r="HD320"/>
  <c r="HD479"/>
  <c r="MT568"/>
  <c r="MX568" s="1"/>
  <c r="NJ568" s="1"/>
  <c r="HL568"/>
  <c r="HH225"/>
  <c r="HI225"/>
  <c r="HK342"/>
  <c r="MS342"/>
  <c r="MW342" s="1"/>
  <c r="NI342" s="1"/>
  <c r="HD228"/>
  <c r="MU116"/>
  <c r="MY116" s="1"/>
  <c r="NK116" s="1"/>
  <c r="HM116"/>
  <c r="HH478"/>
  <c r="HI478"/>
  <c r="HI203"/>
  <c r="HH203"/>
  <c r="HK54"/>
  <c r="MS54"/>
  <c r="MW54" s="1"/>
  <c r="NI54" s="1"/>
  <c r="HI577"/>
  <c r="HH577"/>
  <c r="HK479"/>
  <c r="MS479"/>
  <c r="MW479" s="1"/>
  <c r="NI479" s="1"/>
  <c r="MS366"/>
  <c r="MW366" s="1"/>
  <c r="NI366" s="1"/>
  <c r="HK366"/>
  <c r="HB586"/>
  <c r="HD586" s="1"/>
  <c r="HN432"/>
  <c r="MV432"/>
  <c r="MZ432" s="1"/>
  <c r="NL432" s="1"/>
  <c r="MU463"/>
  <c r="MY463" s="1"/>
  <c r="NK463" s="1"/>
  <c r="HM463"/>
  <c r="HM39"/>
  <c r="MU39"/>
  <c r="MY39" s="1"/>
  <c r="NK39" s="1"/>
  <c r="HI24"/>
  <c r="HH24"/>
  <c r="HH350"/>
  <c r="HI350"/>
  <c r="HM92"/>
  <c r="MU92"/>
  <c r="MY92" s="1"/>
  <c r="NK92" s="1"/>
  <c r="HI340"/>
  <c r="HH340"/>
  <c r="HM232"/>
  <c r="MU232"/>
  <c r="MY232" s="1"/>
  <c r="NK232" s="1"/>
  <c r="HI365"/>
  <c r="HH365"/>
  <c r="HL83"/>
  <c r="MT83"/>
  <c r="MX83" s="1"/>
  <c r="NJ83" s="1"/>
  <c r="HI199"/>
  <c r="HH199"/>
  <c r="HH29"/>
  <c r="HI29"/>
  <c r="HI556"/>
  <c r="HH556"/>
  <c r="HK434"/>
  <c r="MS434"/>
  <c r="MW434" s="1"/>
  <c r="NI434" s="1"/>
  <c r="HH58"/>
  <c r="HI58"/>
  <c r="HH200"/>
  <c r="HI200"/>
  <c r="HL256"/>
  <c r="MT256"/>
  <c r="MX256" s="1"/>
  <c r="NJ256" s="1"/>
  <c r="HL171"/>
  <c r="MT171"/>
  <c r="MX171" s="1"/>
  <c r="NJ171" s="1"/>
  <c r="HI361"/>
  <c r="HH361"/>
  <c r="HJ361" s="1"/>
  <c r="HH299"/>
  <c r="HI299"/>
  <c r="HM54"/>
  <c r="MU54"/>
  <c r="MY54" s="1"/>
  <c r="NK54" s="1"/>
  <c r="HK341"/>
  <c r="MS341"/>
  <c r="MW341" s="1"/>
  <c r="NI341" s="1"/>
  <c r="HH375"/>
  <c r="HI375"/>
  <c r="HH501"/>
  <c r="HI501"/>
  <c r="HI366"/>
  <c r="HH366"/>
  <c r="HJ366" s="1"/>
  <c r="HN366" s="1"/>
  <c r="HL207"/>
  <c r="MT207"/>
  <c r="MX207" s="1"/>
  <c r="NJ207" s="1"/>
  <c r="HN82"/>
  <c r="MV82"/>
  <c r="MZ82" s="1"/>
  <c r="NL82" s="1"/>
  <c r="MV422"/>
  <c r="MZ422" s="1"/>
  <c r="NL422" s="1"/>
  <c r="NL338"/>
  <c r="NL84"/>
  <c r="NL346"/>
  <c r="NL560"/>
  <c r="HM425"/>
  <c r="MU425"/>
  <c r="MY425" s="1"/>
  <c r="NK425" s="1"/>
  <c r="HM20"/>
  <c r="MU20"/>
  <c r="MY20" s="1"/>
  <c r="NK20" s="1"/>
  <c r="HN425"/>
  <c r="MV425"/>
  <c r="MZ425" s="1"/>
  <c r="NL425" s="1"/>
  <c r="HN323"/>
  <c r="HM323"/>
  <c r="MU323"/>
  <c r="MY323" s="1"/>
  <c r="NK323" s="1"/>
  <c r="HJ20"/>
  <c r="NG586"/>
  <c r="NH586" s="1"/>
  <c r="NF586"/>
  <c r="HJ556" l="1"/>
  <c r="HJ199"/>
  <c r="HN199" s="1"/>
  <c r="HJ365"/>
  <c r="HN365" s="1"/>
  <c r="HJ340"/>
  <c r="HJ69"/>
  <c r="HN69" s="1"/>
  <c r="HJ25"/>
  <c r="HN25" s="1"/>
  <c r="HM365"/>
  <c r="MU365"/>
  <c r="MY365" s="1"/>
  <c r="NK365" s="1"/>
  <c r="HM225"/>
  <c r="MU225"/>
  <c r="MY225" s="1"/>
  <c r="NK225" s="1"/>
  <c r="MU75"/>
  <c r="MY75" s="1"/>
  <c r="NK75" s="1"/>
  <c r="HM75"/>
  <c r="HM207"/>
  <c r="MU207"/>
  <c r="MY207" s="1"/>
  <c r="NK207" s="1"/>
  <c r="HM535"/>
  <c r="MU535"/>
  <c r="MY535" s="1"/>
  <c r="NK535" s="1"/>
  <c r="HM21"/>
  <c r="MU21"/>
  <c r="MY21" s="1"/>
  <c r="NK21" s="1"/>
  <c r="HJ478"/>
  <c r="HN478" s="1"/>
  <c r="HJ175"/>
  <c r="HJ171"/>
  <c r="HN171" s="1"/>
  <c r="HJ548"/>
  <c r="HN548" s="1"/>
  <c r="HJ204"/>
  <c r="HN204" s="1"/>
  <c r="HJ54"/>
  <c r="HN54" s="1"/>
  <c r="HJ341"/>
  <c r="HN341" s="1"/>
  <c r="HJ228"/>
  <c r="HN228" s="1"/>
  <c r="HJ320"/>
  <c r="HN320" s="1"/>
  <c r="HJ342"/>
  <c r="HJ578"/>
  <c r="HN578" s="1"/>
  <c r="HM256"/>
  <c r="MU256"/>
  <c r="MY256" s="1"/>
  <c r="NK256" s="1"/>
  <c r="HJ116"/>
  <c r="HN116" s="1"/>
  <c r="MU437"/>
  <c r="MY437" s="1"/>
  <c r="NK437" s="1"/>
  <c r="HM437"/>
  <c r="HJ287"/>
  <c r="HN287" s="1"/>
  <c r="HJ434"/>
  <c r="HN434" s="1"/>
  <c r="HJ300"/>
  <c r="MV300" s="1"/>
  <c r="MZ300" s="1"/>
  <c r="NL300" s="1"/>
  <c r="HJ238"/>
  <c r="HN238" s="1"/>
  <c r="HJ62"/>
  <c r="HN62" s="1"/>
  <c r="HJ357"/>
  <c r="HN357" s="1"/>
  <c r="HJ207"/>
  <c r="HN207" s="1"/>
  <c r="HJ535"/>
  <c r="MV535" s="1"/>
  <c r="MZ535" s="1"/>
  <c r="NL535" s="1"/>
  <c r="HJ183"/>
  <c r="HN183" s="1"/>
  <c r="HJ256"/>
  <c r="HJ75"/>
  <c r="HN75" s="1"/>
  <c r="HJ21"/>
  <c r="HN21" s="1"/>
  <c r="HJ112"/>
  <c r="HN112" s="1"/>
  <c r="HM243"/>
  <c r="MU243"/>
  <c r="MY243" s="1"/>
  <c r="NK243" s="1"/>
  <c r="HM577"/>
  <c r="MU577"/>
  <c r="MY577" s="1"/>
  <c r="NK577" s="1"/>
  <c r="HM556"/>
  <c r="MU556"/>
  <c r="MY556" s="1"/>
  <c r="NK556" s="1"/>
  <c r="HM62"/>
  <c r="MU62"/>
  <c r="MY62" s="1"/>
  <c r="NK62" s="1"/>
  <c r="HM362"/>
  <c r="MU362"/>
  <c r="MY362" s="1"/>
  <c r="NK362" s="1"/>
  <c r="HJ80"/>
  <c r="HN80" s="1"/>
  <c r="HJ352"/>
  <c r="HN352" s="1"/>
  <c r="MU352"/>
  <c r="MY352" s="1"/>
  <c r="NK352" s="1"/>
  <c r="HM352"/>
  <c r="HJ24"/>
  <c r="HN24" s="1"/>
  <c r="HJ139"/>
  <c r="HN139" s="1"/>
  <c r="HJ479"/>
  <c r="HM527"/>
  <c r="MU527"/>
  <c r="MY527" s="1"/>
  <c r="NK527" s="1"/>
  <c r="HM554"/>
  <c r="MU554"/>
  <c r="MY554" s="1"/>
  <c r="NK554" s="1"/>
  <c r="HJ375"/>
  <c r="HJ58"/>
  <c r="HN58" s="1"/>
  <c r="HJ350"/>
  <c r="MU228"/>
  <c r="MY228" s="1"/>
  <c r="NK228" s="1"/>
  <c r="HM228"/>
  <c r="HJ225"/>
  <c r="HN225" s="1"/>
  <c r="HM320"/>
  <c r="MU320"/>
  <c r="MY320" s="1"/>
  <c r="NK320" s="1"/>
  <c r="HM175"/>
  <c r="MU175"/>
  <c r="MY175" s="1"/>
  <c r="NK175" s="1"/>
  <c r="HM342"/>
  <c r="MU342"/>
  <c r="MY342" s="1"/>
  <c r="NK342" s="1"/>
  <c r="MU299"/>
  <c r="MY299" s="1"/>
  <c r="NK299" s="1"/>
  <c r="HM299"/>
  <c r="HJ302"/>
  <c r="HN302" s="1"/>
  <c r="HM203"/>
  <c r="MU203"/>
  <c r="MY203" s="1"/>
  <c r="NK203" s="1"/>
  <c r="HM80"/>
  <c r="MU80"/>
  <c r="MY80" s="1"/>
  <c r="NK80" s="1"/>
  <c r="HM25"/>
  <c r="MU25"/>
  <c r="MY25" s="1"/>
  <c r="NK25" s="1"/>
  <c r="HM204"/>
  <c r="MU204"/>
  <c r="MY204" s="1"/>
  <c r="NK204" s="1"/>
  <c r="HN342"/>
  <c r="MV342"/>
  <c r="MZ342" s="1"/>
  <c r="NL342" s="1"/>
  <c r="HN437"/>
  <c r="MV437"/>
  <c r="MZ437" s="1"/>
  <c r="NL437" s="1"/>
  <c r="HM300"/>
  <c r="MU300"/>
  <c r="MY300" s="1"/>
  <c r="NK300" s="1"/>
  <c r="HN535"/>
  <c r="MU478"/>
  <c r="MY478" s="1"/>
  <c r="NK478" s="1"/>
  <c r="HM478"/>
  <c r="HJ382"/>
  <c r="HN382" s="1"/>
  <c r="HJ554"/>
  <c r="MV256"/>
  <c r="MZ256" s="1"/>
  <c r="NL256" s="1"/>
  <c r="HN256"/>
  <c r="HM28"/>
  <c r="MU28"/>
  <c r="MY28" s="1"/>
  <c r="NK28" s="1"/>
  <c r="HM168"/>
  <c r="MU168"/>
  <c r="MY168" s="1"/>
  <c r="NK168" s="1"/>
  <c r="HM139"/>
  <c r="MU139"/>
  <c r="MY139" s="1"/>
  <c r="NK139" s="1"/>
  <c r="HJ379"/>
  <c r="HM65"/>
  <c r="MU65"/>
  <c r="MY65" s="1"/>
  <c r="NK65" s="1"/>
  <c r="HJ106"/>
  <c r="HJ232"/>
  <c r="HN232" s="1"/>
  <c r="HJ501"/>
  <c r="HN501" s="1"/>
  <c r="HJ299"/>
  <c r="HN299" s="1"/>
  <c r="HJ200"/>
  <c r="HN200" s="1"/>
  <c r="HJ29"/>
  <c r="HN29" s="1"/>
  <c r="HJ577"/>
  <c r="HN577" s="1"/>
  <c r="HJ203"/>
  <c r="HN203" s="1"/>
  <c r="HJ127"/>
  <c r="HI586"/>
  <c r="HJ586" s="1"/>
  <c r="HM29"/>
  <c r="MU29"/>
  <c r="MY29" s="1"/>
  <c r="NK29" s="1"/>
  <c r="HJ208"/>
  <c r="HN208" s="1"/>
  <c r="HJ569"/>
  <c r="HJ96"/>
  <c r="HN96" s="1"/>
  <c r="HJ28"/>
  <c r="HN28" s="1"/>
  <c r="HJ168"/>
  <c r="HJ307"/>
  <c r="HN307" s="1"/>
  <c r="HJ568"/>
  <c r="HJ92"/>
  <c r="HN92" s="1"/>
  <c r="MU24"/>
  <c r="MY24" s="1"/>
  <c r="NK24" s="1"/>
  <c r="HM24"/>
  <c r="HN537"/>
  <c r="MV537"/>
  <c r="MZ537" s="1"/>
  <c r="NL537" s="1"/>
  <c r="HN479"/>
  <c r="MV479"/>
  <c r="MZ479" s="1"/>
  <c r="NL479" s="1"/>
  <c r="HN175"/>
  <c r="MV175"/>
  <c r="MZ175" s="1"/>
  <c r="NL175" s="1"/>
  <c r="HN361"/>
  <c r="MV361"/>
  <c r="MZ361" s="1"/>
  <c r="NL361" s="1"/>
  <c r="HN556"/>
  <c r="MV556"/>
  <c r="MZ556" s="1"/>
  <c r="NL556" s="1"/>
  <c r="HN340"/>
  <c r="MV340"/>
  <c r="MZ340" s="1"/>
  <c r="NL340" s="1"/>
  <c r="HM479"/>
  <c r="MU479"/>
  <c r="MY479" s="1"/>
  <c r="NK479" s="1"/>
  <c r="HM578"/>
  <c r="MU578"/>
  <c r="MY578" s="1"/>
  <c r="NK578" s="1"/>
  <c r="HM379"/>
  <c r="MU379"/>
  <c r="MY379" s="1"/>
  <c r="NK379" s="1"/>
  <c r="HN243"/>
  <c r="MV243"/>
  <c r="MZ243" s="1"/>
  <c r="NL243" s="1"/>
  <c r="HM366"/>
  <c r="MU366"/>
  <c r="MY366" s="1"/>
  <c r="NK366" s="1"/>
  <c r="HM200"/>
  <c r="MU200"/>
  <c r="MY200" s="1"/>
  <c r="NK200" s="1"/>
  <c r="MV83"/>
  <c r="MZ83" s="1"/>
  <c r="NL83" s="1"/>
  <c r="HN83"/>
  <c r="HN463"/>
  <c r="MV463"/>
  <c r="MZ463" s="1"/>
  <c r="NL463" s="1"/>
  <c r="HJ362"/>
  <c r="HJ39"/>
  <c r="HN39" s="1"/>
  <c r="MV171"/>
  <c r="MZ171" s="1"/>
  <c r="NL171" s="1"/>
  <c r="HN20"/>
  <c r="MV207" l="1"/>
  <c r="MZ207" s="1"/>
  <c r="NL207" s="1"/>
  <c r="MV341"/>
  <c r="MZ341" s="1"/>
  <c r="NL341" s="1"/>
  <c r="HN300"/>
  <c r="MV80"/>
  <c r="MZ80" s="1"/>
  <c r="NL80" s="1"/>
  <c r="MV352"/>
  <c r="MZ352" s="1"/>
  <c r="NL352" s="1"/>
  <c r="MV183"/>
  <c r="MZ183" s="1"/>
  <c r="NL183" s="1"/>
  <c r="HN168"/>
  <c r="MV168"/>
  <c r="MZ168" s="1"/>
  <c r="NL168" s="1"/>
  <c r="HN127"/>
  <c r="MV127"/>
  <c r="MZ127" s="1"/>
  <c r="NL127" s="1"/>
  <c r="MV106"/>
  <c r="MZ106" s="1"/>
  <c r="NL106" s="1"/>
  <c r="HN106"/>
  <c r="HN554"/>
  <c r="MV554"/>
  <c r="MZ554" s="1"/>
  <c r="NL554" s="1"/>
  <c r="HN350"/>
  <c r="MV350"/>
  <c r="MZ350" s="1"/>
  <c r="NL350" s="1"/>
  <c r="HN362"/>
  <c r="MV362"/>
  <c r="MZ362" s="1"/>
  <c r="NL362" s="1"/>
  <c r="HN568"/>
  <c r="MV568"/>
  <c r="MZ568" s="1"/>
  <c r="NL568" s="1"/>
  <c r="HN375"/>
  <c r="MV375"/>
  <c r="MZ375" s="1"/>
  <c r="NL375" s="1"/>
  <c r="MV569"/>
  <c r="MZ569" s="1"/>
  <c r="NL569" s="1"/>
  <c r="HN569"/>
  <c r="HN379"/>
  <c r="MV379"/>
  <c r="MZ379" s="1"/>
  <c r="NL379" s="1"/>
</calcChain>
</file>

<file path=xl/sharedStrings.xml><?xml version="1.0" encoding="utf-8"?>
<sst xmlns="http://schemas.openxmlformats.org/spreadsheetml/2006/main" count="1050" uniqueCount="715">
  <si>
    <t>Скориговані побудинкові тарифи на послуги з утримання будинків і споруд та прибудинкових територій</t>
  </si>
  <si>
    <t>Комунальне підприємство "Деснянське" Чернігівської міської ради</t>
  </si>
  <si>
    <t>К-сть поверхів</t>
  </si>
  <si>
    <t>Загальна площа станом на 01.08.2017</t>
  </si>
  <si>
    <t>Діючий тариф на послуги з утримання будинків і споруд та прибудинкових територій з 01.08.2017 року</t>
  </si>
  <si>
    <t>Прибирання сходових клітин</t>
  </si>
  <si>
    <t>Прибирання прибудинкової території</t>
  </si>
  <si>
    <t>Прибирання підвалів, технічних поверхів та покрівлі</t>
  </si>
  <si>
    <t>Обслуговування систем диспетчеризації</t>
  </si>
  <si>
    <t>Витрати на прибирання і вивезення снігу, посипання призначеної для проходу та проїзду частини прибудинкової території протиожеледними сумішами (зимове прибирання)</t>
  </si>
  <si>
    <t>Вивезення та утилізація твердих побутових і негабаритних відходів</t>
  </si>
  <si>
    <t>Прибирання підвалів, технічних поверхів та покрівель</t>
  </si>
  <si>
    <t>ТО ліфтів</t>
  </si>
  <si>
    <t>ОДС</t>
  </si>
  <si>
    <t>Дератизація</t>
  </si>
  <si>
    <t>Дезінсекція</t>
  </si>
  <si>
    <t>ТО та поточний ремонт ДВК</t>
  </si>
  <si>
    <t>ТО та поточний ремонт електромереж, ППА</t>
  </si>
  <si>
    <t>Експлуатація номерних знаків на будинках</t>
  </si>
  <si>
    <t>Освітлення місць загального користування, підвалів, підкачування води</t>
  </si>
  <si>
    <t>Енергопостачання ліфтів</t>
  </si>
  <si>
    <t>в тому числі</t>
  </si>
  <si>
    <t>№ п/п</t>
  </si>
  <si>
    <t>Адреса</t>
  </si>
  <si>
    <t>нежитл.прим.1</t>
  </si>
  <si>
    <t>нежитл.прим.2</t>
  </si>
  <si>
    <t>1 поверх</t>
  </si>
  <si>
    <t>Тариф для квартир першого поверху</t>
  </si>
  <si>
    <t>Тариф для квартир другого і вище поверхів</t>
  </si>
  <si>
    <t>Тариф для нежитлових приміщень з окремим входом</t>
  </si>
  <si>
    <t>Тариф для нежитлових приміщень без окремого входу</t>
  </si>
  <si>
    <t>з/плата</t>
  </si>
  <si>
    <t>нар. на з/п-ту</t>
  </si>
  <si>
    <t>загальновиробничі витрати</t>
  </si>
  <si>
    <t>в т.ч</t>
  </si>
  <si>
    <t>матеріали</t>
  </si>
  <si>
    <t>адміністративні</t>
  </si>
  <si>
    <t>рентабельність</t>
  </si>
  <si>
    <t>разом з ПДВ</t>
  </si>
  <si>
    <t>кількість фізичних осіб</t>
  </si>
  <si>
    <t>вартість вивезення ТПВ (АТП-2528)</t>
  </si>
  <si>
    <t>вартість вивезення великогабаритних відходів</t>
  </si>
  <si>
    <t>вартість вивезення ремонтних відходів</t>
  </si>
  <si>
    <t>в т.ч.</t>
  </si>
  <si>
    <t>Вартість послуги</t>
  </si>
  <si>
    <t>Адмін.витрати</t>
  </si>
  <si>
    <t>Прибуток</t>
  </si>
  <si>
    <t>Разом з ПДВ</t>
  </si>
  <si>
    <t>загальновиробничі в-ти</t>
  </si>
  <si>
    <t>92 рах</t>
  </si>
  <si>
    <t>прибуток</t>
  </si>
  <si>
    <t>матеріали (інвентар, спецодяг)</t>
  </si>
  <si>
    <t>матеріали (будівельні матеріали)</t>
  </si>
  <si>
    <t>ППА</t>
  </si>
  <si>
    <t>загальновиробничі</t>
  </si>
  <si>
    <t>Вартість № знаку</t>
  </si>
  <si>
    <t>вартість ел.енергії</t>
  </si>
  <si>
    <t>ПММ</t>
  </si>
  <si>
    <t>з/т з ЄСВ</t>
  </si>
  <si>
    <t>ПММ на покос</t>
  </si>
  <si>
    <t>талони</t>
  </si>
  <si>
    <t>вартість ТО</t>
  </si>
  <si>
    <t>в т.ч ПММ</t>
  </si>
  <si>
    <t>вартість ОДС</t>
  </si>
  <si>
    <t>м-ли</t>
  </si>
  <si>
    <t>дератизація</t>
  </si>
  <si>
    <t>дезінсекція</t>
  </si>
  <si>
    <t>питома вага з/т з ЄСВ</t>
  </si>
  <si>
    <t>питома вага ПММ</t>
  </si>
  <si>
    <t>Коеф.зміни витрат</t>
  </si>
  <si>
    <t>вул.1-го ТРАВНЯ, 154</t>
  </si>
  <si>
    <t>вул.1-го ТРАВНЯ, 26</t>
  </si>
  <si>
    <t>вул.1-го ТРАВНЯ, 41А</t>
  </si>
  <si>
    <t>вул.1-го ТРАВНЯ, 47</t>
  </si>
  <si>
    <t>вул.1-го ТРАВНЯ, 48</t>
  </si>
  <si>
    <t>вул.1-го ТРАВНЯ, 49</t>
  </si>
  <si>
    <t>вул.1-го ТРАВНЯ, 59</t>
  </si>
  <si>
    <t>вул.1-го ТРАВНЯ, 65</t>
  </si>
  <si>
    <t>вул.1-го ТРАВНЯ, 67</t>
  </si>
  <si>
    <t>вул.1-ша НАБЕРЕЖНА, 12а</t>
  </si>
  <si>
    <t>вул.2-га КОРДIВКА, 1/2</t>
  </si>
  <si>
    <t>2 провулок Тракторний, 7</t>
  </si>
  <si>
    <t>вул.8-го БЕРЕЗНЯ, 2а</t>
  </si>
  <si>
    <t>вул.I. ШРАГА, 19</t>
  </si>
  <si>
    <t>вул.I. ШРАГА, 4</t>
  </si>
  <si>
    <t>вул.I. ШРАГА, 9</t>
  </si>
  <si>
    <t>вул.Академiка ПАВЛОВА, 15</t>
  </si>
  <si>
    <t>вул.Академiка ПАВЛОВА, 17</t>
  </si>
  <si>
    <t>вул.Академiка ПАВЛОВА, 21</t>
  </si>
  <si>
    <t>вул.Академiка ПАВЛОВА, 9</t>
  </si>
  <si>
    <t>вул.АНДРІЇВСЬКА, 17</t>
  </si>
  <si>
    <t>вул.АНДРІЇВСЬКА, 20</t>
  </si>
  <si>
    <t>вул.АНДРІЇВСЬКА, 21</t>
  </si>
  <si>
    <t>вул.ГАНЖІВСЬКА, 4</t>
  </si>
  <si>
    <t>вул.ГАНЖІВСЬКА, 4А</t>
  </si>
  <si>
    <t>вул.ГАНЖІВСЬКА, 6</t>
  </si>
  <si>
    <t>вул.ГАНЖІВСЬКА, 6А</t>
  </si>
  <si>
    <t>вул.ГАНЖІВСЬКА, 7</t>
  </si>
  <si>
    <t>вул.ГЕРОЇВ ЧОРНОБИЛЯ, 10</t>
  </si>
  <si>
    <t>вул.ГЕРОЇВ ЧОРНОБИЛЯ, 2</t>
  </si>
  <si>
    <t>вул.ГЕРОЇВ ЧОРНОБИЛЯ, 4</t>
  </si>
  <si>
    <t>вул.ГЕРОЇВ ЧОРНОБИЛЯ, 4А</t>
  </si>
  <si>
    <t>вул.ГЕТЬМАНА ПОЛУБОТКА, 10</t>
  </si>
  <si>
    <t>вул.ГЕТЬМАНА ПОЛУБОТКА, 101</t>
  </si>
  <si>
    <t>вул.ГЕТЬМАНА ПОЛУБОТКА, 103</t>
  </si>
  <si>
    <t>вул.ГЕТЬМАНА ПОЛУБОТКА, 11</t>
  </si>
  <si>
    <t>вул.ГЕТЬМАНА ПОЛУБОТКА, 12</t>
  </si>
  <si>
    <t>вул.ГЕТЬМАНА ПОЛУБОТКА, 120</t>
  </si>
  <si>
    <t>вул.ГЕТЬМАНА ПОЛУБОТКА, 124</t>
  </si>
  <si>
    <t>вул.ГЕТЬМАНА ПОЛУБОТКА, 124А</t>
  </si>
  <si>
    <t>вул.ГЕТЬМАНА ПОЛУБОТКА, 126</t>
  </si>
  <si>
    <t>вул.ГЕТЬМАНА ПОЛУБОТКА, 126А</t>
  </si>
  <si>
    <t>вул.ГЕТЬМАНА ПОЛУБОТКА, 126Б</t>
  </si>
  <si>
    <t>вул.ГЕТЬМАНА ПОЛУБОТКА, 128</t>
  </si>
  <si>
    <t>вул.ГЕТЬМАНА ПОЛУБОТКА, 128А</t>
  </si>
  <si>
    <t>вул.ГЕТЬМАНА ПОЛУБОТКА, 128Б</t>
  </si>
  <si>
    <t>вул.ГЕТЬМАНА ПОЛУБОТКА, 130</t>
  </si>
  <si>
    <t>вул.ГЕТЬМАНА ПОЛУБОТКА, 130А</t>
  </si>
  <si>
    <t>вул.ГЕТЬМАНА ПОЛУБОТКА, 16</t>
  </si>
  <si>
    <t>вул.ГЕТЬМАНА ПОЛУБОТКА, 19</t>
  </si>
  <si>
    <t>вул.ГЕТЬМАНА ПОЛУБОТКА, 20</t>
  </si>
  <si>
    <t>вул.ГЕТЬМАНА ПОЛУБОТКА, 24</t>
  </si>
  <si>
    <t>вул.ГЕТЬМАНА ПОЛУБОТКА, 26</t>
  </si>
  <si>
    <t>вул.ГЕТЬМАНА ПОЛУБОТКА, 28</t>
  </si>
  <si>
    <t>вул.ГЕТЬМАНА ПОЛУБОТКА, 30</t>
  </si>
  <si>
    <t>вул.ГЕТЬМАНА ПОЛУБОТКА, 36</t>
  </si>
  <si>
    <t>вул.ГЕТЬМАНА ПОЛУБОТКА, 36А</t>
  </si>
  <si>
    <t>вул.ГЕТЬМАНА ПОЛУБОТКА, 4</t>
  </si>
  <si>
    <t>вул.ГЕТЬМАНА ПОЛУБОТКА, 5</t>
  </si>
  <si>
    <t>вул.ГЕТЬМАНА ПОЛУБОТКА, 59</t>
  </si>
  <si>
    <t>вул.ГЕТЬМАНА ПОЛУБОТКА, 7</t>
  </si>
  <si>
    <t>вул.ГЕТЬМАНА ПОЛУБОТКА, 74</t>
  </si>
  <si>
    <t>вул.ГЕТЬМАНА ПОЛУБОТКА, 76</t>
  </si>
  <si>
    <t>вул.ГЕТЬМАНА ПОЛУБОТКА, 78</t>
  </si>
  <si>
    <t>вул.ГЕТЬМАНА ПОЛУБОТКА, 80</t>
  </si>
  <si>
    <t>вул.ГЕТЬМАНА ПОЛУБОТКА, 81</t>
  </si>
  <si>
    <t>вул.ГЕТЬМАНА ПОЛУБОТКА, 84</t>
  </si>
  <si>
    <t>вул.ГЕТЬМАНА ПОЛУБОТКА, 84А</t>
  </si>
  <si>
    <t>вул.ГЕТЬМАНА ПОЛУБОТКА, 84Б</t>
  </si>
  <si>
    <t>вул.ГЕТЬМАНА ПОЛУБОТКА, 84В</t>
  </si>
  <si>
    <t>вул.ГЕТЬМАНА ПОЛУБОТКА, 8А</t>
  </si>
  <si>
    <t>вул.ГЕТЬМАНА ПОЛУБОТКА, 97</t>
  </si>
  <si>
    <t>вул.ГЕТЬМАНА ПОЛУБОТКА, 99</t>
  </si>
  <si>
    <t>вул.ГОГОЛЯ, 10</t>
  </si>
  <si>
    <t>вул.ГОГОЛЯ, 22</t>
  </si>
  <si>
    <t>вул.ГОГОЛЯ, 8</t>
  </si>
  <si>
    <t>вул.ГОНЧА, 11</t>
  </si>
  <si>
    <t>вул.ГОНЧА, 12</t>
  </si>
  <si>
    <t>вул.ГОНЧА, 14</t>
  </si>
  <si>
    <t>вул.ГОНЧА, 16</t>
  </si>
  <si>
    <t>вул.ГОНЧА, 17</t>
  </si>
  <si>
    <t>вул.ГОНЧА, 17А</t>
  </si>
  <si>
    <t>вул.ГОНЧА, 18</t>
  </si>
  <si>
    <t>вул.ГОНЧА, 22</t>
  </si>
  <si>
    <t>вул.ГОНЧА, 22А</t>
  </si>
  <si>
    <t>вул.ГОНЧА, 24</t>
  </si>
  <si>
    <t>вул.ГОНЧА, 26</t>
  </si>
  <si>
    <t>вул.ГОНЧА, 30</t>
  </si>
  <si>
    <t>вул.ГОНЧА, 31</t>
  </si>
  <si>
    <t>вул.ГОНЧА, 40</t>
  </si>
  <si>
    <t>вул.ГОНЧА, 40А</t>
  </si>
  <si>
    <t>вул.ГОНЧА, 41</t>
  </si>
  <si>
    <t>вул.ГОНЧА, 42</t>
  </si>
  <si>
    <t>вул.ГОНЧА, 48</t>
  </si>
  <si>
    <t>вул.ГОНЧА, 50</t>
  </si>
  <si>
    <t>вул.ГОНЧА, 62</t>
  </si>
  <si>
    <t>вул.ГОНЧА, 62А</t>
  </si>
  <si>
    <t>вул.ГОНЧА, 63</t>
  </si>
  <si>
    <t>вул.ГОНЧА, 67</t>
  </si>
  <si>
    <t>вул.ГОНЧА, 69</t>
  </si>
  <si>
    <t>вул.ГОНЧА, 69А</t>
  </si>
  <si>
    <t>вул.ГОНЧА, 76</t>
  </si>
  <si>
    <t>вул.ГОНЧА, 77</t>
  </si>
  <si>
    <t>вул.ГОНЧА, 77А</t>
  </si>
  <si>
    <t>вул.ГОНЧА, 77Б</t>
  </si>
  <si>
    <t>вул.ГОНЧА, 78</t>
  </si>
  <si>
    <t>вул.ГОНЧА, 80</t>
  </si>
  <si>
    <t>вул.ГОНЧА, 84</t>
  </si>
  <si>
    <t>вул.ГОНЧА, 88</t>
  </si>
  <si>
    <t>вул.ГОНЧА, 90</t>
  </si>
  <si>
    <t>вул.ГОНЧА, 95</t>
  </si>
  <si>
    <t>вул.ДМИТРА ЛИЗОГУБА, 12</t>
  </si>
  <si>
    <t>вул.ДМИТРА ЛИЗОГУБА, 15</t>
  </si>
  <si>
    <t>вул.ДМИТРА ЛИЗОГУБА, 4</t>
  </si>
  <si>
    <t>вул.ДМИТРА ЛИЗОГУБА, 6</t>
  </si>
  <si>
    <t>вул.ДМИТРА ЛИЗОГУБА, 7</t>
  </si>
  <si>
    <t>вул.ДМИТРА ЛИЗОГУБА, 9</t>
  </si>
  <si>
    <t>вул.ЗЕЛЕНА, 10</t>
  </si>
  <si>
    <t>вул.ЗЕЛЕНА, 11</t>
  </si>
  <si>
    <t>вул.ЗЕЛЕНА, 15</t>
  </si>
  <si>
    <t>вул.ЗЕЛЕНА, 17</t>
  </si>
  <si>
    <t>вул.ЗЕЛЕНА, 17А</t>
  </si>
  <si>
    <t>вул.ЗЕЛЕНА, 18</t>
  </si>
  <si>
    <t>вул.ЗЕЛЕНА, 2А</t>
  </si>
  <si>
    <t>вул.ЗЕЛЕНА, 3</t>
  </si>
  <si>
    <t>вул.ЗЕЛЕНА, 3А</t>
  </si>
  <si>
    <t>вул.ЗЕЛЕНА, 4</t>
  </si>
  <si>
    <t>вул.ЗЕЛЕНА, 4А</t>
  </si>
  <si>
    <t>вул.ЗЕЛЕНА, 5Б</t>
  </si>
  <si>
    <t>вул.ЗЕЛЕНА, 5В</t>
  </si>
  <si>
    <t>вул.ЗЕЛЕНА, 6</t>
  </si>
  <si>
    <t>вул.ЗЕМСЬКА, 68</t>
  </si>
  <si>
    <t>вул.ЗЕМСЬКА, 70</t>
  </si>
  <si>
    <t>вул.ЗЕМСЬКА, 72</t>
  </si>
  <si>
    <t>вул.ЗЕМСЬКА, 81</t>
  </si>
  <si>
    <t>вул.ЗЕМСЬКА, 83</t>
  </si>
  <si>
    <t>вул.ЗЕМСЬКА, 85</t>
  </si>
  <si>
    <t>вул.ЗЕМСЬКА, 87</t>
  </si>
  <si>
    <t>вул.ЗЕМСЬКА, 97</t>
  </si>
  <si>
    <t>вул.КИЇВСЬКА, 13</t>
  </si>
  <si>
    <t>вул.КИЇВСЬКА, 14</t>
  </si>
  <si>
    <t>вул.КИЇВСЬКА, 19</t>
  </si>
  <si>
    <t>вул.КИЇВСЬКА, 2</t>
  </si>
  <si>
    <t>вул.КИЇВСЬКА, 21</t>
  </si>
  <si>
    <t>вул.КИЇВСЬКА, 25</t>
  </si>
  <si>
    <t>вул.КИЇВСЬКА, 32</t>
  </si>
  <si>
    <t>вул.КИЇВСЬКА, 5</t>
  </si>
  <si>
    <t>вул.КИЇВСЬКА, 56</t>
  </si>
  <si>
    <t>вул.КИЇВСЬКА, 6</t>
  </si>
  <si>
    <t>вул.КОРОЛЕНКА, 16А</t>
  </si>
  <si>
    <t>вул.КОСТОМАРІВСЬКА, 3А</t>
  </si>
  <si>
    <t>вул.КОТЛЯРЕВСЬКОГО, 13</t>
  </si>
  <si>
    <t>вул.КОТЛЯРЕВСЬКОГО, 15</t>
  </si>
  <si>
    <t>вул.КОТЛЯРЕВСЬКОГО, 3</t>
  </si>
  <si>
    <t>вул.КОТЛЯРЕВСЬКОГО, 34</t>
  </si>
  <si>
    <t>вул.КОТЛЯРЕВСЬКОГО, 4</t>
  </si>
  <si>
    <t>вул.КОЦЮБИНСЬКОГО, 58</t>
  </si>
  <si>
    <t>вул.КОЦЮБИНСЬКОГО, 60</t>
  </si>
  <si>
    <t>вул.КОЦЮБИНСЬКОГО, 62</t>
  </si>
  <si>
    <t>вул.КОЦЮБИНСЬКОГО, 63</t>
  </si>
  <si>
    <t>вул.КОЦЮБИНСЬКОГО, 64</t>
  </si>
  <si>
    <t>вул.КОЦЮБИНСЬКОГО, 66</t>
  </si>
  <si>
    <t>вул.КОЦЮБИНСЬКОГО, 67</t>
  </si>
  <si>
    <t>вул.КОЦЮБИНСЬКОГО, 68</t>
  </si>
  <si>
    <t>вул.КОЦЮБИНСЬКОГО, 69</t>
  </si>
  <si>
    <t>вул.КОЦЮБИНСЬКОГО, 69А</t>
  </si>
  <si>
    <t>вул.КОЦЮБИНСЬКОГО, 72</t>
  </si>
  <si>
    <t>вул.КОЦЮБИНСЬКОГО, 74</t>
  </si>
  <si>
    <t>вул.КОЦЮБИНСЬКОГО, 75</t>
  </si>
  <si>
    <t>вул.КОЦЮБИНСЬКОГО, 76</t>
  </si>
  <si>
    <t>вул.КОЦЮБИНСЬКОГО, 78</t>
  </si>
  <si>
    <t>вул.КОЦЮБИНСЬКОГО, 79</t>
  </si>
  <si>
    <t>вул.КОЦЮБИНСЬКОГО, 81</t>
  </si>
  <si>
    <t>вул.КОЦЮБИНСЬКОГО, 83</t>
  </si>
  <si>
    <t>вул.КОЦЮБИНСЬКОГО, 84</t>
  </si>
  <si>
    <t>вул.КОЦЮБИНСЬКОГО, 92</t>
  </si>
  <si>
    <t>вул.КОЦЮБИНСЬКОГО, 92А</t>
  </si>
  <si>
    <t>вул.КОЦЮБИНСЬКОГО, 94</t>
  </si>
  <si>
    <t>вул.КОЧЕРГИ, 10</t>
  </si>
  <si>
    <t>вул.КОЧЕРГИ, 11</t>
  </si>
  <si>
    <t>вул.КОЧЕРГИ, 12</t>
  </si>
  <si>
    <t>вул.КОЧЕРГИ, 14</t>
  </si>
  <si>
    <t>вул.КОЧЕРГИ, 16</t>
  </si>
  <si>
    <t>вул.КОЧЕРГИ, 18</t>
  </si>
  <si>
    <t>вул.КОЧЕРГИ, 2</t>
  </si>
  <si>
    <t>вул.КОЧЕРГИ, 20</t>
  </si>
  <si>
    <t>вул.КОЧЕРГИ, 4</t>
  </si>
  <si>
    <t>вул.КОЧЕРГИ, 4А</t>
  </si>
  <si>
    <t>вул.КОЧЕРГИ, 5</t>
  </si>
  <si>
    <t>вул.КОЧЕРГИ, 6</t>
  </si>
  <si>
    <t>вул.КОЧЕРГИ, 7</t>
  </si>
  <si>
    <t>вул.КОЧЕРГИ, 8</t>
  </si>
  <si>
    <t>вул.КОЧЕРГИ, 9</t>
  </si>
  <si>
    <t>вул.Кривулевська, 3А</t>
  </si>
  <si>
    <t>вул.ЛЕРМОНТОВА, 31</t>
  </si>
  <si>
    <t>вул.ЛЕРМОНТОВА, 5</t>
  </si>
  <si>
    <t>вул.ЛЕРМОНТОВА, 5А</t>
  </si>
  <si>
    <t>вул.ЛОМОНОСОВА, 5</t>
  </si>
  <si>
    <t>вул.ЛЮБОМИРА БОДНАРУКА, 11</t>
  </si>
  <si>
    <t>вул.ЛЮБОМИРА БОДНАРУКА, 29</t>
  </si>
  <si>
    <t>вул.ЛЮБОМИРА БОДНАРУКА, 32</t>
  </si>
  <si>
    <t>вул.ЛЮБОМИРА БОДНАРУКА, 32А</t>
  </si>
  <si>
    <t>вул.ЛЮБОМИРА БОДНАРУКА, 5</t>
  </si>
  <si>
    <t>вул.ЛЮБОМИРА БОДНАРУКА, 7</t>
  </si>
  <si>
    <t>вул.ЛЮБОМИРА БОДНАРУКА, 8</t>
  </si>
  <si>
    <t>вул.МАРКА ВОВЧКА, 4А</t>
  </si>
  <si>
    <t>вул.МАРТИНА НЕБАБИ, 100</t>
  </si>
  <si>
    <t>вул.МАРТИНА НЕБАБИ, 102</t>
  </si>
  <si>
    <t>вул.МАЧЕРЕТІВСЬКА, 10</t>
  </si>
  <si>
    <t>вул.МАЧЕРЕТІВСЬКА, 12</t>
  </si>
  <si>
    <t>вул.МАЧЕРЕТІВСЬКА, 12А</t>
  </si>
  <si>
    <t>вул.МАЧЕРЕТІВСЬКА, 14</t>
  </si>
  <si>
    <t>вул.МАЧЕРЕТІВСЬКА, 16</t>
  </si>
  <si>
    <t>вул.МАЧЕРЕТІВСЬКА, 18</t>
  </si>
  <si>
    <t>вул.МЕНДЕЛЕЕВА, 1Б</t>
  </si>
  <si>
    <t>вул.МЕНДЕЛЕЕВА, 3</t>
  </si>
  <si>
    <t>вул.МИЛОРАДОВИЧІВ, 44</t>
  </si>
  <si>
    <t>вул.МИЛОРАДОВИЧІВ, 44А</t>
  </si>
  <si>
    <t>вул.МИХАЙЛОФЕДОРІВСЬКА, 3</t>
  </si>
  <si>
    <t>вул.МСТИСЛАВСЬКА, 10</t>
  </si>
  <si>
    <t>вул.МСТИСЛАВСЬКА, 109</t>
  </si>
  <si>
    <t>вул.МСТИСЛАВСЬКА, 12</t>
  </si>
  <si>
    <t>вул.МСТИСЛАВСЬКА, 14</t>
  </si>
  <si>
    <t>вул.МСТИСЛАВСЬКА, 16</t>
  </si>
  <si>
    <t>вул.МСТИСЛАВСЬКА, 20</t>
  </si>
  <si>
    <t>вул.МСТИСЛАВСЬКА, 23</t>
  </si>
  <si>
    <t>вул.МСТИСЛАВСЬКА, 24</t>
  </si>
  <si>
    <t>вул.МСТИСЛАВСЬКА, 25</t>
  </si>
  <si>
    <t>вул.МСТИСЛАВСЬКА, 3</t>
  </si>
  <si>
    <t>вул.МСТИСЛАВСЬКА, 32</t>
  </si>
  <si>
    <t>вул.МСТИСЛАВСЬКА, 32А</t>
  </si>
  <si>
    <t>вул.МСТИСЛАВСЬКА, 33</t>
  </si>
  <si>
    <t>вул.МСТИСЛАВСЬКА, 34</t>
  </si>
  <si>
    <t>вул.МСТИСЛАВСЬКА, 35</t>
  </si>
  <si>
    <t>вул.МСТИСЛАВСЬКА, 38</t>
  </si>
  <si>
    <t>вул.МСТИСЛАВСЬКА, 38А</t>
  </si>
  <si>
    <t>вул.МСТИСЛАВСЬКА, 40</t>
  </si>
  <si>
    <t>вул.МСТИСЛАВСЬКА, 42</t>
  </si>
  <si>
    <t>вул.МСТИСЛАВСЬКА, 45</t>
  </si>
  <si>
    <t>вул.МСТИСЛАВСЬКА, 47</t>
  </si>
  <si>
    <t>вул.МСТИСЛАВСЬКА, 50</t>
  </si>
  <si>
    <t>вул.МСТИСЛАВСЬКА, 52</t>
  </si>
  <si>
    <t>вул.МСТИСЛАВСЬКА, 55</t>
  </si>
  <si>
    <t>вул.МСТИСЛАВСЬКА, 55А</t>
  </si>
  <si>
    <t>вул.МСТИСЛАВСЬКА, 55Б</t>
  </si>
  <si>
    <t>вул.МСТИСЛАВСЬКА, 56</t>
  </si>
  <si>
    <t>вул.МСТИСЛАВСЬКА, 58</t>
  </si>
  <si>
    <t>вул.МСТИСЛАВСЬКА, 59</t>
  </si>
  <si>
    <t>вул.МСТИСЛАВСЬКА, 59А</t>
  </si>
  <si>
    <t>вул.МСТИСЛАВСЬКА, 59Б</t>
  </si>
  <si>
    <t>вул.МСТИСЛАВСЬКА, 79</t>
  </si>
  <si>
    <t>вул.МУЗЕЙНА, 1А</t>
  </si>
  <si>
    <t>вул.МУЗЕЙНА, 1В</t>
  </si>
  <si>
    <t>вул.МУЗЕЙНА, 1Г</t>
  </si>
  <si>
    <t>вул.НОВА, 10А</t>
  </si>
  <si>
    <t>вул.НОВА, 10Б</t>
  </si>
  <si>
    <t>вул.НОВА, 17</t>
  </si>
  <si>
    <t>вул.НОВА, 7</t>
  </si>
  <si>
    <t>вул.НОВА, 7а-кв.3</t>
  </si>
  <si>
    <t>вул.НОВА, 7в-кв.2</t>
  </si>
  <si>
    <t>вул.НОВА, 7з-кв.6</t>
  </si>
  <si>
    <t>вул.НОВА, 8</t>
  </si>
  <si>
    <t>вул.НОВА, 8А</t>
  </si>
  <si>
    <t>вул.ОЛЕГА МІХНЮКА, 10</t>
  </si>
  <si>
    <t>вул.ОЛЕГА МІХНЮКА, 19</t>
  </si>
  <si>
    <t>вул.ОЛЕГА МІХНЮКА, 45</t>
  </si>
  <si>
    <t>вул.ОЛЕГА МІХНЮКА, 45А</t>
  </si>
  <si>
    <t>вул.ОЛЕГА МІХНЮКА, 47</t>
  </si>
  <si>
    <t>вул.ОЛЕГА МІХНЮКА, 47А</t>
  </si>
  <si>
    <t>вул.ОЛЕГА МІХНЮКА, 47Б</t>
  </si>
  <si>
    <t>вул.ОЛЕГА МІХНЮКА, 7</t>
  </si>
  <si>
    <t>вул.ОЛЕКСАНДРА МОЛОДЧОГО, 12А</t>
  </si>
  <si>
    <t>вул.ОЛЕКСАНДРА МОЛОДЧОГО, 19</t>
  </si>
  <si>
    <t>вул.ОЛЕКСАНДРА МОЛОДЧОГО, 19/1</t>
  </si>
  <si>
    <t>вул.ОЛЕКСАНДРА МОЛОДЧОГО, 19/2</t>
  </si>
  <si>
    <t>вул.ОЛЕКСАНДРА МОЛОДЧОГО, 19/3</t>
  </si>
  <si>
    <t>вул.ОЛЕКСАНДРА МОЛОДЧОГО, 19/4</t>
  </si>
  <si>
    <t>вул.ОЛЕКСАНДРА МОЛОДЧОГО, 19/6</t>
  </si>
  <si>
    <t>вул.ОЛЕКСАНДРА МОЛОДЧОГО, 34</t>
  </si>
  <si>
    <t>вул.ОЛЕКСАНДРА МОЛОДЧОГО, 34А</t>
  </si>
  <si>
    <t>вул.ОЛЕКСАНДРА МОЛОДЧОГО, 35а</t>
  </si>
  <si>
    <t>вул.ОЛЕКСАНДРА МОЛОДЧОГО, 38</t>
  </si>
  <si>
    <t>вул.ОЛЕКСАНДРА МОЛОДЧОГО, 5</t>
  </si>
  <si>
    <t>вул.ОЛЕКСАНДРА МОЛОДЧОГО, 60</t>
  </si>
  <si>
    <t>вул.ОЛЕКСАНДРА МОЛОДЧОГО, 7</t>
  </si>
  <si>
    <t>вул.ОЛЕКСАНДРА МОЛОДЧОГО, 74</t>
  </si>
  <si>
    <t>вул.ОЛЕКСАНДРА МОЛОДЧОГО, 7А</t>
  </si>
  <si>
    <t>вул.ОЛЕКСАНДРА МОЛОДЧОГО, 7Б</t>
  </si>
  <si>
    <t>вул.ОЛЕКСАНДРА МОЛОДЧОГО, 8</t>
  </si>
  <si>
    <t>вул.ОЛЕКСІЯ ФЛЬОРОВА, 15</t>
  </si>
  <si>
    <t>вул.ОЛЕКСІЯ ФЛЬОРОВА, 19А</t>
  </si>
  <si>
    <t>вул.ОЛЕКСІЯ ФЛЬОРОВА, 30А</t>
  </si>
  <si>
    <t>вул.ОЛЕКСІЯ ФЛЬОРОВА, 32</t>
  </si>
  <si>
    <t>вул.ОЛЕНИ БIЛЕВИЧ, 34Б</t>
  </si>
  <si>
    <t>вул.ОСВIТИ, 10</t>
  </si>
  <si>
    <t>вул.ОСВIТИ, 29</t>
  </si>
  <si>
    <t>вул.ОСВIТИ, 6</t>
  </si>
  <si>
    <t>вул.ОСВIТИ, 8</t>
  </si>
  <si>
    <t>вул.ОСВIТИ, 83</t>
  </si>
  <si>
    <t>вул.ОСВIТИ, 86</t>
  </si>
  <si>
    <t>вул.ОСВIТИ, 88</t>
  </si>
  <si>
    <t>вул.П`ЯТНИЦЬКА, 109</t>
  </si>
  <si>
    <t>вул.П`ЯТНИЦЬКА, 11</t>
  </si>
  <si>
    <t>вул.П`ЯТНИЦЬКА, 111</t>
  </si>
  <si>
    <t>вул.П`ЯТНИЦЬКА, 121</t>
  </si>
  <si>
    <t>вул.П`ЯТНИЦЬКА, 123</t>
  </si>
  <si>
    <t>вул.П`ЯТНИЦЬКА, 124</t>
  </si>
  <si>
    <t>вул.П`ЯТНИЦЬКА, 125</t>
  </si>
  <si>
    <t>вул.П`ЯТНИЦЬКА, 127</t>
  </si>
  <si>
    <t>вул.П`ЯТНИЦЬКА, 13</t>
  </si>
  <si>
    <t>вул.П`ЯТНИЦЬКА, 14</t>
  </si>
  <si>
    <t>вул.П`ЯТНИЦЬКА, 23</t>
  </si>
  <si>
    <t>вул.П`ЯТНИЦЬКА, 25</t>
  </si>
  <si>
    <t>вул.П`ЯТНИЦЬКА, 3</t>
  </si>
  <si>
    <t>вул.П`ЯТНИЦЬКА, 32</t>
  </si>
  <si>
    <t>вул.П`ЯТНИЦЬКА, 36</t>
  </si>
  <si>
    <t>вул.П`ЯТНИЦЬКА, 38</t>
  </si>
  <si>
    <t>вул.П`ЯТНИЦЬКА, 40</t>
  </si>
  <si>
    <t>вул.П`ЯТНИЦЬКА, 47</t>
  </si>
  <si>
    <t>вул.П`ЯТНИЦЬКА, 49</t>
  </si>
  <si>
    <t>вул.П`ЯТНИЦЬКА, 5</t>
  </si>
  <si>
    <t>вул.П`ЯТНИЦЬКА, 53</t>
  </si>
  <si>
    <t>вул.П`ЯТНИЦЬКА, 6</t>
  </si>
  <si>
    <t>вул.П`ЯТНИЦЬКА, 61</t>
  </si>
  <si>
    <t>вул.П`ЯТНИЦЬКА, 63</t>
  </si>
  <si>
    <t>вул.П`ЯТНИЦЬКА, 68-1</t>
  </si>
  <si>
    <t>вул.П`ЯТНИЦЬКА, 68-2</t>
  </si>
  <si>
    <t>вул.П`ЯТНИЦЬКА, 68-3</t>
  </si>
  <si>
    <t>вул.П`ЯТНИЦЬКА, 7</t>
  </si>
  <si>
    <t>вул.П`ЯТНИЦЬКА, 70-1</t>
  </si>
  <si>
    <t>вул.П`ЯТНИЦЬКА, 70-2</t>
  </si>
  <si>
    <t>вул.П`ЯТНИЦЬКА, 70-3</t>
  </si>
  <si>
    <t>вул.П`ЯТНИЦЬКА, 72-1</t>
  </si>
  <si>
    <t>вул.П`ЯТНИЦЬКА, 72-2</t>
  </si>
  <si>
    <t>вул.П`ЯТНИЦЬКА, 72-3</t>
  </si>
  <si>
    <t>вул.П`ЯТНИЦЬКА, 74</t>
  </si>
  <si>
    <t>вул.П`ЯТНИЦЬКА, 75</t>
  </si>
  <si>
    <t>вул.П`ЯТНИЦЬКА, 77</t>
  </si>
  <si>
    <t>вул.П`ЯТНИЦЬКА, 80</t>
  </si>
  <si>
    <t>вул.П`ЯТНИЦЬКА, 82</t>
  </si>
  <si>
    <t>вул.П`ЯТНИЦЬКА, 90</t>
  </si>
  <si>
    <t>вул.П`ЯТНИЦЬКА, 92</t>
  </si>
  <si>
    <t>вул.П`ЯТНИЦЬКА, 94</t>
  </si>
  <si>
    <t>вул.ПIВНIЧНА, 13</t>
  </si>
  <si>
    <t>вул.ПIВНIЧНА, 34</t>
  </si>
  <si>
    <t>вул.ПIВНIЧНА, 39А</t>
  </si>
  <si>
    <t>вул.ПIДВАЛЬНА, 11</t>
  </si>
  <si>
    <t>вул.ПIДВАЛЬНА, 13</t>
  </si>
  <si>
    <t>вул.ПIДВАЛЬНА, 5</t>
  </si>
  <si>
    <t>вул.ПIДВАЛЬНА, 5А</t>
  </si>
  <si>
    <t>вул.ПРЕОБРАЖЕНСЬКА, 14</t>
  </si>
  <si>
    <t>вул.ПРЕОБРАЖЕНСЬКА, 14А</t>
  </si>
  <si>
    <t>вул.ПРЕОБРАЖЕНСЬКА, 16</t>
  </si>
  <si>
    <t>вул.ПРЕОБРАЖЕНСЬКА, 18</t>
  </si>
  <si>
    <t>вул.ПРЕОБРАЖЕНСЬКА, 2</t>
  </si>
  <si>
    <t>вул.ПРЕОБРАЖЕНСЬКА, 22</t>
  </si>
  <si>
    <t>вул.ПРЕОБРАЖЕНСЬКА, 28</t>
  </si>
  <si>
    <t>вул.ПРЕОБРАЖЕНСЬКА, 30</t>
  </si>
  <si>
    <t>вул.ПРЕОБРАЖЕНСЬКА, 4</t>
  </si>
  <si>
    <t>вул.ПРЕОБРАЖЕНСЬКА, 5</t>
  </si>
  <si>
    <t>вул.ПРЕОБРАЖЕНСЬКА, 6</t>
  </si>
  <si>
    <t>пров.АКАДЕМIКА ПАВЛОВА, 2</t>
  </si>
  <si>
    <t>пров.АКАДЕМIКА ПАВЛОВА, 2А</t>
  </si>
  <si>
    <t>пров.АКАДЕМIКА ПАВЛОВА, 4</t>
  </si>
  <si>
    <t>пров.АКАДЕМIКА ПАВЛОВА, 6</t>
  </si>
  <si>
    <t>пров.АКАДЕМIКА ПАВЛОВА, 8</t>
  </si>
  <si>
    <t>пров.КВАРТАЛЬНИЙ, 7</t>
  </si>
  <si>
    <t>пров.КОМУНАЛЬНИЙ, 5</t>
  </si>
  <si>
    <t>пров.КОМУНАЛЬНИЙ, 6</t>
  </si>
  <si>
    <t>пров.КОМУНАЛЬНИЙ, 8</t>
  </si>
  <si>
    <t>пров.КОМУНАЛЬНИЙ, 9</t>
  </si>
  <si>
    <t>пров.ЛЮБОМИРА БОДНАРУКА, 11</t>
  </si>
  <si>
    <t>пров.ЛЮБОМИРА БОДНАРУКА, 11А</t>
  </si>
  <si>
    <t>пров.ОЛЕНИ БIЛЕВИЧ, 10</t>
  </si>
  <si>
    <t>пров.ОЛЕНИ БIЛЕВИЧ, 12</t>
  </si>
  <si>
    <t>пров.ОЛЕНИ БIЛЕВИЧ, 3</t>
  </si>
  <si>
    <t>пров.ОЛЕНИ БIЛЕВИЧ, 4</t>
  </si>
  <si>
    <t>пров.ОЛЕНИ БIЛЕВИЧ, 5</t>
  </si>
  <si>
    <t>пров.ОЛЕНИ БIЛЕВИЧ, 6</t>
  </si>
  <si>
    <t>пров.ОЛЕНИ БIЛЕВИЧ, 7</t>
  </si>
  <si>
    <t>пров.ОЛЕНИ БIЛЕВИЧ, 8</t>
  </si>
  <si>
    <t>пров.ОЛЕНИ БIЛЕВИЧ, 9</t>
  </si>
  <si>
    <t>пров.СТРИЖЕНСЬКИЙ, 1А</t>
  </si>
  <si>
    <t>просп. МИРУ, 127</t>
  </si>
  <si>
    <t>просп. МИРУ, 17</t>
  </si>
  <si>
    <t>просп. МИРУ, 17А</t>
  </si>
  <si>
    <t>просп. МИРУ, 21</t>
  </si>
  <si>
    <t>просп. МИРУ, 27</t>
  </si>
  <si>
    <t>просп. МИРУ, 29</t>
  </si>
  <si>
    <t>просп. МИРУ, 35</t>
  </si>
  <si>
    <t>просп. МИРУ, 35А</t>
  </si>
  <si>
    <t>просп. МИРУ, 35Б</t>
  </si>
  <si>
    <t>просп. МИРУ, 3а-кв.1</t>
  </si>
  <si>
    <t>просп. МИРУ, 45</t>
  </si>
  <si>
    <t>просп. МИРУ, 47</t>
  </si>
  <si>
    <t>просп. МИРУ, 55</t>
  </si>
  <si>
    <t>просп. МИРУ, 61</t>
  </si>
  <si>
    <t>просп. МИРУ, 75Б</t>
  </si>
  <si>
    <t>просп. МИРУ, 7А</t>
  </si>
  <si>
    <t>просп. ПЕРЕМОГИ, 100</t>
  </si>
  <si>
    <t>просп. ПЕРЕМОГИ, 102</t>
  </si>
  <si>
    <t>просп. ПЕРЕМОГИ, 103</t>
  </si>
  <si>
    <t>просп. ПЕРЕМОГИ, 104</t>
  </si>
  <si>
    <t>просп. ПЕРЕМОГИ, 107</t>
  </si>
  <si>
    <t>просп. ПЕРЕМОГИ, 108</t>
  </si>
  <si>
    <t>просп. ПЕРЕМОГИ, 108а</t>
  </si>
  <si>
    <t>просп. ПЕРЕМОГИ, 108Б</t>
  </si>
  <si>
    <t>просп. ПЕРЕМОГИ, 115</t>
  </si>
  <si>
    <t>просп. ПЕРЕМОГИ, 117</t>
  </si>
  <si>
    <t>просп. ПЕРЕМОГИ, 119</t>
  </si>
  <si>
    <t>просп. ПЕРЕМОГИ, 121</t>
  </si>
  <si>
    <t>просп. ПЕРЕМОГИ, 123А</t>
  </si>
  <si>
    <t>просп. ПЕРЕМОГИ, 125</t>
  </si>
  <si>
    <t>просп. ПЕРЕМОГИ, 126</t>
  </si>
  <si>
    <t>просп. ПЕРЕМОГИ, 126А</t>
  </si>
  <si>
    <t>просп. ПЕРЕМОГИ, 128</t>
  </si>
  <si>
    <t>просп. ПЕРЕМОГИ, 143</t>
  </si>
  <si>
    <t>просп. ПЕРЕМОГИ, 145</t>
  </si>
  <si>
    <t>просп. ПЕРЕМОГИ, 147</t>
  </si>
  <si>
    <t>просп. ПЕРЕМОГИ, 149</t>
  </si>
  <si>
    <t>просп. ПЕРЕМОГИ, 151</t>
  </si>
  <si>
    <t>просп. ПЕРЕМОГИ, 153</t>
  </si>
  <si>
    <t>просп. ПЕРЕМОГИ, 155</t>
  </si>
  <si>
    <t>просп. ПЕРЕМОГИ, 159</t>
  </si>
  <si>
    <t>просп. ПЕРЕМОГИ, 162</t>
  </si>
  <si>
    <t>просп. ПЕРЕМОГИ, 164</t>
  </si>
  <si>
    <t>просп. ПЕРЕМОГИ, 166</t>
  </si>
  <si>
    <t>просп. ПЕРЕМОГИ, 168</t>
  </si>
  <si>
    <t>просп. ПЕРЕМОГИ, 170</t>
  </si>
  <si>
    <t>просп. ПЕРЕМОГИ, 174</t>
  </si>
  <si>
    <t>просп. ПЕРЕМОГИ, 176</t>
  </si>
  <si>
    <t>просп. ПЕРЕМОГИ, 178</t>
  </si>
  <si>
    <t>просп. ПЕРЕМОГИ, 180</t>
  </si>
  <si>
    <t>просп. ПЕРЕМОГИ, 182</t>
  </si>
  <si>
    <t>просп. ПЕРЕМОГИ, 187</t>
  </si>
  <si>
    <t>просп. ПЕРЕМОГИ, 189</t>
  </si>
  <si>
    <t>просп. ПЕРЕМОГИ, 193</t>
  </si>
  <si>
    <t>просп. ПЕРЕМОГИ, 195</t>
  </si>
  <si>
    <t>просп. ПЕРЕМОГИ, 199</t>
  </si>
  <si>
    <t>просп. ПЕРЕМОГИ, 87</t>
  </si>
  <si>
    <t>просп. ПЕРЕМОГИ, 89</t>
  </si>
  <si>
    <t>просп. ПЕРЕМОГИ, 90</t>
  </si>
  <si>
    <t>просп. ПЕРЕМОГИ, 91</t>
  </si>
  <si>
    <t>просп. ПЕРЕМОГИ, 92</t>
  </si>
  <si>
    <t>просп. ПЕРЕМОГИ, 93</t>
  </si>
  <si>
    <t>просп. ПЕРЕМОГИ, 94</t>
  </si>
  <si>
    <t>просп. ПЕРЕМОГИ, 96</t>
  </si>
  <si>
    <t>просп. ПЕРЕМОГИ, 98</t>
  </si>
  <si>
    <t>вул.ПУШКIНА, 12</t>
  </si>
  <si>
    <t>вул.ПУШКIНА, 14</t>
  </si>
  <si>
    <t>вул.ПУШКIНА, 2</t>
  </si>
  <si>
    <t>вул.ПУШКIНА, 27</t>
  </si>
  <si>
    <t>вул.ПУШКIНА, 29</t>
  </si>
  <si>
    <t>вул.ПУШКIНА, 29А</t>
  </si>
  <si>
    <t>вул.ПУШКIНА, 30</t>
  </si>
  <si>
    <t>вул.ПУШКIНА, 4</t>
  </si>
  <si>
    <t>вул.ПУШКIНА, 4А</t>
  </si>
  <si>
    <t>вул.РОДИМЦЕВА, 12</t>
  </si>
  <si>
    <t>вул.РОДИМЦЕВА, 13</t>
  </si>
  <si>
    <t>вул.РОДИМЦЕВА, 14</t>
  </si>
  <si>
    <t>вул.РОДИМЦЕВА, 15</t>
  </si>
  <si>
    <t>вул.РОДИМЦЕВА, 2</t>
  </si>
  <si>
    <t>вул.РОДИМЦЕВА, 3</t>
  </si>
  <si>
    <t>вул.РОДИМЦЕВА, 6</t>
  </si>
  <si>
    <t>вул.РОДИМЦЕВА, 7</t>
  </si>
  <si>
    <t>вул.РОДИМЦЕВА, 9</t>
  </si>
  <si>
    <t>вул.РОКОССОВСЬКОГО, 17</t>
  </si>
  <si>
    <t>вул.РОКОССОВСЬКОГО, 19</t>
  </si>
  <si>
    <t>вул.РОКОССОВСЬКОГО, 23</t>
  </si>
  <si>
    <t>вул.РОКОССОВСЬКОГО, 25</t>
  </si>
  <si>
    <t>вул.РОКОССОВСЬКОГО, 27</t>
  </si>
  <si>
    <t>вул.РОКОССОВСЬКОГО, 29</t>
  </si>
  <si>
    <t>вул.РОКОССОВСЬКОГО, 37А</t>
  </si>
  <si>
    <t>вул.РОКОССОВСЬКОГО, 39</t>
  </si>
  <si>
    <t>вул.РОКОССОВСЬКОГО, 41</t>
  </si>
  <si>
    <t>вул.РОКОССОВСЬКОГО, 45</t>
  </si>
  <si>
    <t>вул.РОКОССОВСЬКОГО, 49А</t>
  </si>
  <si>
    <t>вул.С.РУСОВОЇ, 13</t>
  </si>
  <si>
    <t>вул.С.РУСОВОЇ, 15</t>
  </si>
  <si>
    <t>вул.С.РУСОВОЇ, 23</t>
  </si>
  <si>
    <t>вул.С.РУСОВОЇ, 25</t>
  </si>
  <si>
    <t>вул.С.РУСОВОЇ, 5</t>
  </si>
  <si>
    <t>вул.С.РУСОВОЇ, 8</t>
  </si>
  <si>
    <t>вул.С.РУСОВОЇ, 9</t>
  </si>
  <si>
    <t>вул.САВЧУКА, 11</t>
  </si>
  <si>
    <t>вул.САВЧУКА, 3</t>
  </si>
  <si>
    <t>вул.САВЧУКА, 5</t>
  </si>
  <si>
    <t>вул.САВЧУКА, 7А</t>
  </si>
  <si>
    <t>вул.САВЧУКА, 7Б</t>
  </si>
  <si>
    <t>вул.СВЯТОМИКОЛАЇВСЬКА, 27</t>
  </si>
  <si>
    <t>вул.СВЯТОМИКОЛАЇВСЬКА, 28</t>
  </si>
  <si>
    <t>вул.СВЯТОМИКОЛАЇВСЬКА, 29</t>
  </si>
  <si>
    <t>вул.СЕРЬОЖНIКОВА, 1</t>
  </si>
  <si>
    <t>вул.СЕРЬОЖНIКОВА, 10</t>
  </si>
  <si>
    <t>вул.СЕРЬОЖНIКОВА, 2</t>
  </si>
  <si>
    <t>вул.СЕРЬОЖНIКОВА, 3</t>
  </si>
  <si>
    <t>вул.СЕРЬОЖНIКОВА, 5</t>
  </si>
  <si>
    <t>вул.СЕРЬОЖНIКОВА, 6</t>
  </si>
  <si>
    <t>вул.СЕРЬОЖНIКОВА, 6А</t>
  </si>
  <si>
    <t>вул.СЕРЬОЖНIКОВА, 7</t>
  </si>
  <si>
    <t>вул.СЕРЬОЖНIКОВА, 8</t>
  </si>
  <si>
    <t>вул.СЕРЬОЖНIКОВА, 8А</t>
  </si>
  <si>
    <t>вул.СОСНОВА, 7</t>
  </si>
  <si>
    <t>вул.СОСНОВА, 90</t>
  </si>
  <si>
    <t>вул.СТАНIСЛАВСЬКОГО, 13</t>
  </si>
  <si>
    <t>вул.СТАНIСЛАВСЬКОГО, 28</t>
  </si>
  <si>
    <t>вул.СТАНIСЛАВСЬКОГО, 8</t>
  </si>
  <si>
    <t>вул.СТАНIСЛАВСЬКОГО, 8А</t>
  </si>
  <si>
    <t>вул.СТАНIСЛАВСЬКОГО, 8Б</t>
  </si>
  <si>
    <t xml:space="preserve">вул.СТАРОКАЗАРМЕНА ДIЛЬНИЦЯ, 2 А  </t>
  </si>
  <si>
    <t>вул.ТЕРЕНТІЯ КОРЕНЯ, 12</t>
  </si>
  <si>
    <t>вул.ФIКСЕЛЯ, 12</t>
  </si>
  <si>
    <t>вул.ФIКСЕЛЯ, 35</t>
  </si>
  <si>
    <t>вул.ФIКСЕЛЯ, 36</t>
  </si>
  <si>
    <t>вул.ФIКСЕЛЯ, 52</t>
  </si>
  <si>
    <t>вул.ЧАЙКОВСЬКОГО, 3</t>
  </si>
  <si>
    <t>вул.ЧАЙКОВСЬКОГО, 5</t>
  </si>
  <si>
    <t>вул.ЧЕРНИШЕВСЬКОГО, 12</t>
  </si>
  <si>
    <t>вул.ЧЕРНИШЕВСЬКОГО, 14</t>
  </si>
  <si>
    <t>вул.ЧЕРНИШЕВСЬКОГО, 16</t>
  </si>
  <si>
    <t>вул.ЧЕРНИШЕВСЬКОГО, 20</t>
  </si>
  <si>
    <t>вул.ЧЕРНИШЕВСЬКОГО, 24</t>
  </si>
  <si>
    <t>вул.ЧЕРНИШЕВСЬКОГО, 25</t>
  </si>
  <si>
    <t>вул.ЧЕРНИШЕВСЬКОГО, 25А</t>
  </si>
  <si>
    <t>вул.ЧЕРНИШЕВСЬКОГО, 27</t>
  </si>
  <si>
    <t>вул.ЧЕРНИШЕВСЬКОГО, 27А</t>
  </si>
  <si>
    <t>вул.ЧЕРНИШЕВСЬКОГО, 27Б</t>
  </si>
  <si>
    <t>вул.ЧЕРНИШЕВСЬКОГО, 29</t>
  </si>
  <si>
    <t>вул.ЧЕРНИШЕВСЬКОГО, 3</t>
  </si>
  <si>
    <t>вул.ЧЕРНИШЕВСЬКОГО, 30</t>
  </si>
  <si>
    <t>вул.ЧЕРНИШЕВСЬКОГО, 32</t>
  </si>
  <si>
    <t>вул.ШЕВЧЕНКА, 10</t>
  </si>
  <si>
    <t>вул.ШЕВЧЕНКА, 100</t>
  </si>
  <si>
    <t>вул.ШЕВЧЕНКА, 106</t>
  </si>
  <si>
    <t>вул.ШЕВЧЕНКА, 108</t>
  </si>
  <si>
    <t>вул.ШЕВЧЕНКА, 11</t>
  </si>
  <si>
    <t>вул.ШЕВЧЕНКА, 110</t>
  </si>
  <si>
    <t>вул.ШЕВЧЕНКА, 112А</t>
  </si>
  <si>
    <t>вул.ШЕВЧЕНКА, 14</t>
  </si>
  <si>
    <t>вул.ШЕВЧЕНКА, 16</t>
  </si>
  <si>
    <t>вул.ШЕВЧЕНКА, 18</t>
  </si>
  <si>
    <t>вул.ШЕВЧЕНКА, 19</t>
  </si>
  <si>
    <t>вул.ШЕВЧЕНКА, 21</t>
  </si>
  <si>
    <t>вул.ШЕВЧЕНКА, 22</t>
  </si>
  <si>
    <t>вул.ШЕВЧЕНКА, 27</t>
  </si>
  <si>
    <t>вул.ШЕВЧЕНКА, 30</t>
  </si>
  <si>
    <t>вул.ШЕВЧЕНКА, 31</t>
  </si>
  <si>
    <t>вул.ШЕВЧЕНКА, 33А</t>
  </si>
  <si>
    <t>вул.ШЕВЧЕНКА, 37</t>
  </si>
  <si>
    <t>вул.ШЕВЧЕНКА, 41</t>
  </si>
  <si>
    <t>вул.ШЕВЧЕНКА, 43</t>
  </si>
  <si>
    <t>вул.ШЕВЧЕНКА, 47</t>
  </si>
  <si>
    <t>вул.ШЕВЧЕНКА, 47А</t>
  </si>
  <si>
    <t>вул.ШЕВЧЕНКА, 48</t>
  </si>
  <si>
    <t>вул.ШЕВЧЕНКА, 48Б</t>
  </si>
  <si>
    <t>вул.ШЕВЧЕНКА, 50/1</t>
  </si>
  <si>
    <t>вул.ШЕВЧЕНКА, 50/2</t>
  </si>
  <si>
    <t>вул.ШЕВЧЕНКА, 50/3</t>
  </si>
  <si>
    <t>вул.ШЕВЧЕНКА, 50/4</t>
  </si>
  <si>
    <t>вул.ШЕВЧЕНКА, 50/5</t>
  </si>
  <si>
    <t>вул.ШЕВЧЕНКА, 51</t>
  </si>
  <si>
    <t>вул.ШЕВЧЕНКА, 52</t>
  </si>
  <si>
    <t>вул.ШЕВЧЕНКА, 53</t>
  </si>
  <si>
    <t>вул.ШЕВЧЕНКА, 53А</t>
  </si>
  <si>
    <t>вул.ШЕВЧЕНКА, 66</t>
  </si>
  <si>
    <t>вул.ШЕВЧЕНКА, 9</t>
  </si>
  <si>
    <t>єсв</t>
  </si>
  <si>
    <t>загальновир.витрати</t>
  </si>
  <si>
    <t>адміністративні витрат</t>
  </si>
  <si>
    <t>с/с</t>
  </si>
  <si>
    <t>з ПДВ рент.5%</t>
  </si>
  <si>
    <t>ТО мереж</t>
  </si>
  <si>
    <t>Поточний ремонт</t>
  </si>
  <si>
    <t>пряма</t>
  </si>
  <si>
    <t>прямі</t>
  </si>
  <si>
    <t>адмін.витрати</t>
  </si>
  <si>
    <t>освітлення МЗК</t>
  </si>
  <si>
    <t>енергопостачання ліфтів</t>
  </si>
  <si>
    <t>Вивезення та знешкодження</t>
  </si>
  <si>
    <t>Всього по підприємству</t>
  </si>
  <si>
    <t>у тому числі за видами послуг:</t>
  </si>
  <si>
    <t>Прибирання сходових кліток</t>
  </si>
  <si>
    <t>Вивезення  побутових  відходів (збирання, зберігання, перевезення, перероблення, утилізація, знешкодження та захоронення)</t>
  </si>
  <si>
    <t>Технічне обслуговування ліфтів</t>
  </si>
  <si>
    <t>Технічне обслуговування внутнішньобудинкових систем гарячого і холодного водопостачання, водовідведення, теплопостачання і зливової каналізації та ліквідація аварій у внутріш.мережах</t>
  </si>
  <si>
    <t>Обслуговування димових та вентиляційних каналів</t>
  </si>
  <si>
    <t>Технічне обслуговування та поточний ремонт мереж електропостачання та електрообладнання, систем протипожежної автоматики та димовидалення</t>
  </si>
  <si>
    <t>Поточний ремонт конструктивних елементів, внутрішньобудинкових систем ГВП, ХВП, ХВВ, ЦО та зливової каналізації і технічних пристроїв будинків та елементів зовнішнього упорядження</t>
  </si>
  <si>
    <t>Прибирання і вивезення снігу, посипання частини прибудинкової території, призначеної для проходу та проїзду, протиожеледними сумішами</t>
  </si>
  <si>
    <t xml:space="preserve">Експлуатація номерних знаків </t>
  </si>
  <si>
    <t>Освітлення місць загального користування і підвалів та підкачування води</t>
  </si>
  <si>
    <t>Сходові</t>
  </si>
  <si>
    <t>з/т з ЄСВ діюча</t>
  </si>
  <si>
    <t>з/т з ЄСВ нова</t>
  </si>
  <si>
    <t>ПММ діюча</t>
  </si>
  <si>
    <t>ПММ нова</t>
  </si>
  <si>
    <t>витрати</t>
  </si>
  <si>
    <t>Прибирання</t>
  </si>
  <si>
    <t>Вивезення</t>
  </si>
  <si>
    <t>Прибирання підвалів</t>
  </si>
  <si>
    <t>ТО ОДС</t>
  </si>
  <si>
    <t>ДВК</t>
  </si>
  <si>
    <t>ТО та поточний ремонт ел.мереж</t>
  </si>
  <si>
    <t>Прибирання снігу</t>
  </si>
  <si>
    <t>Експлуатація номерних знаків</t>
  </si>
  <si>
    <t>Освітлення місць загального користування</t>
  </si>
  <si>
    <t>Скоригований тариф в цілому</t>
  </si>
  <si>
    <t>без ПДВ; рент.5%</t>
  </si>
  <si>
    <t>з ПДВ, 5% рент.</t>
  </si>
  <si>
    <t xml:space="preserve">до рішення виконавчого комітету </t>
  </si>
  <si>
    <t>Чернігівської міської ради</t>
  </si>
  <si>
    <t>грн/м2 (з ПДВ)</t>
  </si>
  <si>
    <t>Коефіцієнт зміни витрат</t>
  </si>
  <si>
    <t>Секретар міської ради</t>
  </si>
  <si>
    <t>М.П.Черненок</t>
  </si>
  <si>
    <t>Коеф.зміни з/т</t>
  </si>
  <si>
    <t>Коеф.зміни ПММ</t>
  </si>
  <si>
    <t>Діючий тариф для квартир першого поверху</t>
  </si>
  <si>
    <t>Діючий тариф для квартир другого і вище поверхів</t>
  </si>
  <si>
    <t>Діючий тариф для нежитлових приміщень з окремим входом</t>
  </si>
  <si>
    <t>Діючий тариф для нежитлових приміщень без окремого входу</t>
  </si>
  <si>
    <t>для квартир першого поверху</t>
  </si>
  <si>
    <t>для квартир другого і вище поверхів</t>
  </si>
  <si>
    <t>для нежитлових приміщень з окремим входом</t>
  </si>
  <si>
    <t>для нежитлових приміщень без окремого входу</t>
  </si>
  <si>
    <t>Скоригований тариф</t>
  </si>
  <si>
    <t xml:space="preserve">у тому числі за видами послуг: </t>
  </si>
  <si>
    <t>Витрати із закупівлі ПММ з врахуванням ПДВ і рентабельності 5% (п.36 Порядку)</t>
  </si>
  <si>
    <t>Витрати із заробітної плати з ЄСВ з врахуванням ПДВ і рентабельності 5% (п.36 Порядку)</t>
  </si>
  <si>
    <t>питома вага витрат із з/т і ЄСВ у структурі діючого тарифу на послуги</t>
  </si>
  <si>
    <t>питома вага витрат із закупівлі ПММ у структурі діючого тарифу на послуги</t>
  </si>
  <si>
    <t>Всього повна собівартість послуг</t>
  </si>
  <si>
    <t>Всього повна собівартість послуг, планованого прибутку та ПДВ</t>
  </si>
  <si>
    <t xml:space="preserve">Розрахунок коефіцієнту зміни витрат </t>
  </si>
  <si>
    <t>ріст з/т</t>
  </si>
  <si>
    <t>ріст цін на ПММ</t>
  </si>
  <si>
    <t>з/т без ЄСВ</t>
  </si>
  <si>
    <t>з/т без ЄСВ без ЄСВ</t>
  </si>
  <si>
    <t>в т.ч з/т без ЄСВ</t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</si>
  <si>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не користуються ліфтами</t>
    </r>
  </si>
  <si>
    <r>
      <t xml:space="preserve">Розрахунок коефіцієнту зміни витрат для </t>
    </r>
    <r>
      <rPr>
        <b/>
        <u/>
        <sz val="14"/>
        <rFont val="Times New Roman"/>
        <family val="1"/>
        <charset val="204"/>
      </rPr>
      <t>квартир, що користуються ліфтами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</si>
  <si>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з окремим входом</t>
    </r>
  </si>
  <si>
    <r>
      <t xml:space="preserve">Розрахунок коефіцієнту зміни витрат </t>
    </r>
    <r>
      <rPr>
        <b/>
        <u/>
        <sz val="14"/>
        <rFont val="Times New Roman"/>
        <family val="1"/>
        <charset val="204"/>
      </rPr>
      <t>для нежитлових приміщень без окремого входу</t>
    </r>
  </si>
  <si>
    <t>"____" ____________ 20___ року №____</t>
  </si>
  <si>
    <t xml:space="preserve">Додаток </t>
  </si>
</sst>
</file>

<file path=xl/styles.xml><?xml version="1.0" encoding="utf-8"?>
<styleSheet xmlns="http://schemas.openxmlformats.org/spreadsheetml/2006/main">
  <numFmts count="5">
    <numFmt numFmtId="164" formatCode="0.000"/>
    <numFmt numFmtId="165" formatCode="#,##0.0000"/>
    <numFmt numFmtId="166" formatCode="0.0000"/>
    <numFmt numFmtId="167" formatCode="#,##0.00000"/>
    <numFmt numFmtId="168" formatCode="#,##0.000"/>
  </numFmts>
  <fonts count="43">
    <font>
      <sz val="11"/>
      <color theme="1"/>
      <name val="Calibri"/>
      <family val="2"/>
      <charset val="1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i/>
      <sz val="9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9"/>
      <name val="Calibri"/>
      <family val="2"/>
      <charset val="1"/>
      <scheme val="minor"/>
    </font>
    <font>
      <i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6"/>
      <name val="Calibri"/>
      <family val="2"/>
      <charset val="1"/>
      <scheme val="minor"/>
    </font>
    <font>
      <b/>
      <i/>
      <sz val="12"/>
      <name val="Times New Roman"/>
      <family val="1"/>
      <charset val="204"/>
    </font>
    <font>
      <sz val="11"/>
      <name val="Calibri"/>
      <family val="2"/>
      <charset val="1"/>
      <scheme val="minor"/>
    </font>
    <font>
      <b/>
      <sz val="11"/>
      <name val="Calibri"/>
      <family val="2"/>
      <charset val="1"/>
      <scheme val="minor"/>
    </font>
    <font>
      <i/>
      <sz val="8"/>
      <name val="Times New Roman"/>
      <family val="1"/>
      <charset val="204"/>
    </font>
    <font>
      <i/>
      <sz val="14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sz val="18"/>
      <name val="Times New Roman"/>
      <family val="1"/>
      <charset val="204"/>
    </font>
    <font>
      <sz val="18"/>
      <name val="Calibri"/>
      <family val="2"/>
      <charset val="1"/>
      <scheme val="minor"/>
    </font>
    <font>
      <sz val="12"/>
      <name val="Calibri"/>
      <family val="2"/>
      <charset val="1"/>
      <scheme val="minor"/>
    </font>
    <font>
      <sz val="16"/>
      <name val="Calibri"/>
      <family val="2"/>
      <charset val="1"/>
      <scheme val="minor"/>
    </font>
    <font>
      <b/>
      <sz val="7"/>
      <name val="Times New Roman"/>
      <family val="1"/>
      <charset val="204"/>
    </font>
    <font>
      <b/>
      <u/>
      <sz val="14"/>
      <name val="Times New Roman"/>
      <family val="1"/>
      <charset val="204"/>
    </font>
    <font>
      <b/>
      <sz val="14"/>
      <name val="Calibri"/>
      <family val="2"/>
      <charset val="1"/>
      <scheme val="minor"/>
    </font>
    <font>
      <sz val="9"/>
      <name val="Calibri"/>
      <family val="2"/>
      <charset val="1"/>
      <scheme val="minor"/>
    </font>
    <font>
      <sz val="10"/>
      <name val="Times New Roman"/>
      <family val="1"/>
      <charset val="204"/>
    </font>
    <font>
      <sz val="7.5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/>
    <xf numFmtId="0" fontId="11" fillId="0" borderId="0"/>
  </cellStyleXfs>
  <cellXfs count="508">
    <xf numFmtId="0" fontId="0" fillId="0" borderId="0" xfId="0"/>
    <xf numFmtId="165" fontId="3" fillId="0" borderId="17" xfId="0" applyNumberFormat="1" applyFont="1" applyFill="1" applyBorder="1" applyAlignment="1" applyProtection="1">
      <alignment horizontal="center" vertical="center"/>
    </xf>
    <xf numFmtId="165" fontId="3" fillId="0" borderId="13" xfId="0" applyNumberFormat="1" applyFont="1" applyFill="1" applyBorder="1" applyAlignment="1" applyProtection="1">
      <alignment horizontal="center" vertical="center"/>
    </xf>
    <xf numFmtId="165" fontId="3" fillId="0" borderId="18" xfId="0" applyNumberFormat="1" applyFont="1" applyFill="1" applyBorder="1" applyAlignment="1" applyProtection="1">
      <alignment horizontal="center" vertical="center"/>
    </xf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/>
    </xf>
    <xf numFmtId="4" fontId="12" fillId="0" borderId="0" xfId="0" applyNumberFormat="1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center" vertical="center"/>
    </xf>
    <xf numFmtId="4" fontId="14" fillId="0" borderId="0" xfId="0" applyNumberFormat="1" applyFont="1" applyFill="1" applyAlignment="1">
      <alignment horizontal="center" vertical="center"/>
    </xf>
    <xf numFmtId="3" fontId="12" fillId="0" borderId="0" xfId="0" applyNumberFormat="1" applyFont="1" applyFill="1" applyAlignment="1">
      <alignment horizontal="center" vertical="center"/>
    </xf>
    <xf numFmtId="4" fontId="15" fillId="0" borderId="0" xfId="0" applyNumberFormat="1" applyFont="1" applyFill="1" applyAlignment="1">
      <alignment horizontal="center" vertical="center"/>
    </xf>
    <xf numFmtId="164" fontId="3" fillId="0" borderId="0" xfId="0" applyNumberFormat="1" applyFont="1" applyFill="1" applyAlignment="1">
      <alignment vertical="center"/>
    </xf>
    <xf numFmtId="164" fontId="12" fillId="0" borderId="0" xfId="0" applyNumberFormat="1" applyFont="1" applyFill="1" applyAlignment="1">
      <alignment vertical="center"/>
    </xf>
    <xf numFmtId="0" fontId="16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17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0" borderId="27" xfId="0" applyFont="1" applyFill="1" applyBorder="1" applyAlignment="1">
      <alignment vertical="center"/>
    </xf>
    <xf numFmtId="0" fontId="14" fillId="0" borderId="0" xfId="0" applyFont="1" applyFill="1" applyAlignment="1">
      <alignment horizontal="center" vertical="center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49" fontId="8" fillId="0" borderId="4" xfId="0" applyNumberFormat="1" applyFont="1" applyFill="1" applyBorder="1" applyAlignment="1" applyProtection="1">
      <alignment horizontal="center" vertical="center" wrapText="1"/>
    </xf>
    <xf numFmtId="0" fontId="20" fillId="0" borderId="42" xfId="0" applyFont="1" applyFill="1" applyBorder="1" applyAlignment="1">
      <alignment horizontal="center" vertical="center"/>
    </xf>
    <xf numFmtId="0" fontId="20" fillId="0" borderId="42" xfId="0" applyFont="1" applyFill="1" applyBorder="1" applyAlignment="1">
      <alignment vertical="center"/>
    </xf>
    <xf numFmtId="0" fontId="23" fillId="0" borderId="42" xfId="0" applyFont="1" applyFill="1" applyBorder="1" applyAlignment="1">
      <alignment horizontal="left" vertical="center"/>
    </xf>
    <xf numFmtId="0" fontId="20" fillId="0" borderId="0" xfId="0" applyFont="1" applyFill="1" applyAlignment="1">
      <alignment vertical="center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3" fontId="7" fillId="0" borderId="10" xfId="0" applyNumberFormat="1" applyFont="1" applyFill="1" applyBorder="1" applyAlignment="1" applyProtection="1">
      <alignment horizontal="left" vertical="center" wrapText="1"/>
    </xf>
    <xf numFmtId="3" fontId="8" fillId="0" borderId="11" xfId="0" applyNumberFormat="1" applyFont="1" applyFill="1" applyBorder="1" applyAlignment="1" applyProtection="1">
      <alignment horizontal="left" vertical="center" wrapText="1"/>
    </xf>
    <xf numFmtId="2" fontId="8" fillId="0" borderId="46" xfId="0" applyNumberFormat="1" applyFont="1" applyFill="1" applyBorder="1" applyAlignment="1" applyProtection="1">
      <alignment horizontal="center" vertical="center" wrapText="1"/>
    </xf>
    <xf numFmtId="2" fontId="8" fillId="0" borderId="10" xfId="0" applyNumberFormat="1" applyFont="1" applyFill="1" applyBorder="1" applyAlignment="1" applyProtection="1">
      <alignment horizontal="center" vertical="center" wrapText="1"/>
    </xf>
    <xf numFmtId="2" fontId="8" fillId="0" borderId="36" xfId="0" applyNumberFormat="1" applyFont="1" applyFill="1" applyBorder="1" applyAlignment="1" applyProtection="1">
      <alignment horizontal="center" vertical="center" wrapText="1"/>
    </xf>
    <xf numFmtId="166" fontId="12" fillId="0" borderId="9" xfId="0" applyNumberFormat="1" applyFont="1" applyFill="1" applyBorder="1" applyAlignment="1">
      <alignment horizontal="center" vertical="center"/>
    </xf>
    <xf numFmtId="166" fontId="12" fillId="0" borderId="10" xfId="0" applyNumberFormat="1" applyFont="1" applyFill="1" applyBorder="1" applyAlignment="1">
      <alignment horizontal="center" vertical="center"/>
    </xf>
    <xf numFmtId="166" fontId="12" fillId="0" borderId="11" xfId="0" applyNumberFormat="1" applyFont="1" applyFill="1" applyBorder="1" applyAlignment="1">
      <alignment horizontal="center" vertical="center"/>
    </xf>
    <xf numFmtId="164" fontId="12" fillId="0" borderId="9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3" fillId="0" borderId="9" xfId="0" applyNumberFormat="1" applyFont="1" applyFill="1" applyBorder="1" applyAlignment="1">
      <alignment horizontal="center" vertical="center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36" xfId="0" applyNumberFormat="1" applyFont="1" applyFill="1" applyBorder="1" applyAlignment="1">
      <alignment horizontal="center" vertical="center"/>
    </xf>
    <xf numFmtId="164" fontId="1" fillId="0" borderId="9" xfId="0" applyNumberFormat="1" applyFont="1" applyFill="1" applyBorder="1" applyAlignment="1">
      <alignment horizontal="center" vertical="center"/>
    </xf>
    <xf numFmtId="164" fontId="1" fillId="0" borderId="10" xfId="0" applyNumberFormat="1" applyFont="1" applyFill="1" applyBorder="1" applyAlignment="1">
      <alignment horizontal="center" vertical="center"/>
    </xf>
    <xf numFmtId="164" fontId="1" fillId="0" borderId="11" xfId="0" applyNumberFormat="1" applyFont="1" applyFill="1" applyBorder="1" applyAlignment="1">
      <alignment horizontal="center" vertical="center"/>
    </xf>
    <xf numFmtId="165" fontId="3" fillId="0" borderId="10" xfId="0" applyNumberFormat="1" applyFont="1" applyFill="1" applyBorder="1" applyAlignment="1" applyProtection="1">
      <alignment horizontal="center" vertical="center"/>
    </xf>
    <xf numFmtId="165" fontId="3" fillId="0" borderId="11" xfId="0" applyNumberFormat="1" applyFont="1" applyFill="1" applyBorder="1" applyAlignment="1" applyProtection="1">
      <alignment horizontal="center" vertical="center"/>
    </xf>
    <xf numFmtId="3" fontId="7" fillId="0" borderId="13" xfId="0" applyNumberFormat="1" applyFont="1" applyFill="1" applyBorder="1" applyAlignment="1" applyProtection="1">
      <alignment horizontal="left" vertical="center" wrapText="1"/>
    </xf>
    <xf numFmtId="3" fontId="8" fillId="0" borderId="18" xfId="0" applyNumberFormat="1" applyFont="1" applyFill="1" applyBorder="1" applyAlignment="1" applyProtection="1">
      <alignment horizontal="left" vertical="center" wrapText="1"/>
    </xf>
    <xf numFmtId="2" fontId="8" fillId="0" borderId="12" xfId="0" applyNumberFormat="1" applyFont="1" applyFill="1" applyBorder="1" applyAlignment="1" applyProtection="1">
      <alignment horizontal="center" vertical="center" wrapText="1"/>
    </xf>
    <xf numFmtId="2" fontId="8" fillId="0" borderId="13" xfId="0" applyNumberFormat="1" applyFont="1" applyFill="1" applyBorder="1" applyAlignment="1" applyProtection="1">
      <alignment horizontal="center" vertical="center" wrapText="1"/>
    </xf>
    <xf numFmtId="2" fontId="8" fillId="0" borderId="14" xfId="0" applyNumberFormat="1" applyFont="1" applyFill="1" applyBorder="1" applyAlignment="1" applyProtection="1">
      <alignment horizontal="center" vertical="center" wrapText="1"/>
    </xf>
    <xf numFmtId="166" fontId="12" fillId="0" borderId="17" xfId="0" applyNumberFormat="1" applyFont="1" applyFill="1" applyBorder="1" applyAlignment="1">
      <alignment horizontal="center" vertical="center"/>
    </xf>
    <xf numFmtId="166" fontId="12" fillId="0" borderId="13" xfId="0" applyNumberFormat="1" applyFont="1" applyFill="1" applyBorder="1" applyAlignment="1">
      <alignment horizontal="center" vertical="center"/>
    </xf>
    <xf numFmtId="166" fontId="12" fillId="0" borderId="18" xfId="0" applyNumberFormat="1" applyFont="1" applyFill="1" applyBorder="1" applyAlignment="1">
      <alignment horizontal="center" vertical="center"/>
    </xf>
    <xf numFmtId="164" fontId="12" fillId="0" borderId="17" xfId="0" applyNumberFormat="1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164" fontId="3" fillId="0" borderId="17" xfId="0" applyNumberFormat="1" applyFont="1" applyFill="1" applyBorder="1" applyAlignment="1">
      <alignment horizontal="center" vertical="center"/>
    </xf>
    <xf numFmtId="164" fontId="3" fillId="0" borderId="13" xfId="0" applyNumberFormat="1" applyFont="1" applyFill="1" applyBorder="1" applyAlignment="1">
      <alignment horizontal="center" vertical="center"/>
    </xf>
    <xf numFmtId="164" fontId="3" fillId="0" borderId="14" xfId="0" applyNumberFormat="1" applyFont="1" applyFill="1" applyBorder="1" applyAlignment="1">
      <alignment horizontal="center" vertical="center"/>
    </xf>
    <xf numFmtId="164" fontId="1" fillId="0" borderId="17" xfId="0" applyNumberFormat="1" applyFont="1" applyFill="1" applyBorder="1" applyAlignment="1">
      <alignment horizontal="center" vertical="center"/>
    </xf>
    <xf numFmtId="164" fontId="1" fillId="0" borderId="13" xfId="0" applyNumberFormat="1" applyFont="1" applyFill="1" applyBorder="1" applyAlignment="1">
      <alignment horizontal="center" vertical="center"/>
    </xf>
    <xf numFmtId="164" fontId="1" fillId="0" borderId="18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164" fontId="8" fillId="0" borderId="17" xfId="0" applyNumberFormat="1" applyFont="1" applyFill="1" applyBorder="1" applyAlignment="1">
      <alignment horizontal="center" vertical="center"/>
    </xf>
    <xf numFmtId="164" fontId="8" fillId="0" borderId="13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vertical="center"/>
    </xf>
    <xf numFmtId="3" fontId="7" fillId="0" borderId="29" xfId="0" applyNumberFormat="1" applyFont="1" applyFill="1" applyBorder="1" applyAlignment="1" applyProtection="1">
      <alignment horizontal="left" vertical="center" wrapText="1"/>
    </xf>
    <xf numFmtId="3" fontId="8" fillId="0" borderId="30" xfId="0" applyNumberFormat="1" applyFont="1" applyFill="1" applyBorder="1" applyAlignment="1" applyProtection="1">
      <alignment horizontal="left" vertical="center" wrapText="1"/>
    </xf>
    <xf numFmtId="2" fontId="8" fillId="0" borderId="48" xfId="0" applyNumberFormat="1" applyFont="1" applyFill="1" applyBorder="1" applyAlignment="1" applyProtection="1">
      <alignment horizontal="center" vertical="center" wrapText="1"/>
    </xf>
    <xf numFmtId="2" fontId="8" fillId="0" borderId="29" xfId="0" applyNumberFormat="1" applyFont="1" applyFill="1" applyBorder="1" applyAlignment="1" applyProtection="1">
      <alignment horizontal="center" vertical="center" wrapText="1"/>
    </xf>
    <xf numFmtId="2" fontId="8" fillId="0" borderId="31" xfId="0" applyNumberFormat="1" applyFont="1" applyFill="1" applyBorder="1" applyAlignment="1" applyProtection="1">
      <alignment horizontal="center" vertical="center" wrapText="1"/>
    </xf>
    <xf numFmtId="166" fontId="12" fillId="0" borderId="28" xfId="0" applyNumberFormat="1" applyFont="1" applyFill="1" applyBorder="1" applyAlignment="1">
      <alignment horizontal="center" vertical="center"/>
    </xf>
    <xf numFmtId="166" fontId="12" fillId="0" borderId="29" xfId="0" applyNumberFormat="1" applyFont="1" applyFill="1" applyBorder="1" applyAlignment="1">
      <alignment horizontal="center" vertical="center"/>
    </xf>
    <xf numFmtId="166" fontId="12" fillId="0" borderId="30" xfId="0" applyNumberFormat="1" applyFont="1" applyFill="1" applyBorder="1" applyAlignment="1">
      <alignment horizontal="center" vertical="center"/>
    </xf>
    <xf numFmtId="164" fontId="12" fillId="0" borderId="28" xfId="0" applyNumberFormat="1" applyFont="1" applyFill="1" applyBorder="1" applyAlignment="1">
      <alignment horizontal="center" vertical="center"/>
    </xf>
    <xf numFmtId="164" fontId="12" fillId="0" borderId="29" xfId="0" applyNumberFormat="1" applyFont="1" applyFill="1" applyBorder="1" applyAlignment="1">
      <alignment horizontal="center" vertical="center"/>
    </xf>
    <xf numFmtId="164" fontId="3" fillId="0" borderId="28" xfId="0" applyNumberFormat="1" applyFont="1" applyFill="1" applyBorder="1" applyAlignment="1">
      <alignment horizontal="center" vertical="center"/>
    </xf>
    <xf numFmtId="164" fontId="3" fillId="0" borderId="29" xfId="0" applyNumberFormat="1" applyFont="1" applyFill="1" applyBorder="1" applyAlignment="1">
      <alignment horizontal="center" vertical="center"/>
    </xf>
    <xf numFmtId="164" fontId="3" fillId="0" borderId="31" xfId="0" applyNumberFormat="1" applyFont="1" applyFill="1" applyBorder="1" applyAlignment="1">
      <alignment horizontal="center" vertical="center"/>
    </xf>
    <xf numFmtId="164" fontId="1" fillId="0" borderId="28" xfId="0" applyNumberFormat="1" applyFont="1" applyFill="1" applyBorder="1" applyAlignment="1">
      <alignment horizontal="center" vertical="center"/>
    </xf>
    <xf numFmtId="164" fontId="1" fillId="0" borderId="29" xfId="0" applyNumberFormat="1" applyFont="1" applyFill="1" applyBorder="1" applyAlignment="1">
      <alignment horizontal="center" vertical="center"/>
    </xf>
    <xf numFmtId="164" fontId="1" fillId="0" borderId="30" xfId="0" applyNumberFormat="1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4" fontId="7" fillId="0" borderId="0" xfId="0" applyNumberFormat="1" applyFont="1" applyFill="1" applyAlignment="1">
      <alignment horizontal="center" vertical="center"/>
    </xf>
    <xf numFmtId="4" fontId="26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4" fontId="7" fillId="0" borderId="0" xfId="0" applyNumberFormat="1" applyFont="1" applyFill="1" applyAlignment="1">
      <alignment vertical="center"/>
    </xf>
    <xf numFmtId="164" fontId="16" fillId="0" borderId="0" xfId="0" applyNumberFormat="1" applyFont="1" applyFill="1" applyAlignment="1">
      <alignment vertical="center"/>
    </xf>
    <xf numFmtId="2" fontId="4" fillId="0" borderId="0" xfId="0" applyNumberFormat="1" applyFont="1" applyFill="1" applyBorder="1" applyAlignment="1" applyProtection="1">
      <alignment horizontal="center" vertical="center" wrapText="1"/>
    </xf>
    <xf numFmtId="4" fontId="7" fillId="0" borderId="0" xfId="0" applyNumberFormat="1" applyFont="1" applyFill="1" applyBorder="1" applyAlignment="1" applyProtection="1">
      <alignment horizontal="center" vertical="center"/>
    </xf>
    <xf numFmtId="2" fontId="26" fillId="0" borderId="0" xfId="0" applyNumberFormat="1" applyFont="1" applyFill="1" applyBorder="1" applyAlignment="1" applyProtection="1">
      <alignment horizontal="center" vertical="center"/>
    </xf>
    <xf numFmtId="4" fontId="26" fillId="0" borderId="0" xfId="0" applyNumberFormat="1" applyFont="1" applyFill="1" applyBorder="1" applyAlignment="1" applyProtection="1">
      <alignment horizontal="center" vertical="center"/>
    </xf>
    <xf numFmtId="4" fontId="4" fillId="0" borderId="0" xfId="0" applyNumberFormat="1" applyFont="1" applyFill="1" applyBorder="1" applyAlignment="1" applyProtection="1">
      <alignment horizontal="center" vertical="center"/>
    </xf>
    <xf numFmtId="4" fontId="29" fillId="0" borderId="0" xfId="0" applyNumberFormat="1" applyFont="1" applyFill="1" applyBorder="1" applyAlignment="1" applyProtection="1">
      <alignment horizontal="center" vertical="center"/>
    </xf>
    <xf numFmtId="4" fontId="8" fillId="0" borderId="1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horizontal="center" vertical="center"/>
    </xf>
    <xf numFmtId="4" fontId="8" fillId="0" borderId="48" xfId="0" applyNumberFormat="1" applyFont="1" applyFill="1" applyBorder="1" applyAlignment="1" applyProtection="1">
      <alignment horizontal="center" vertical="center" wrapText="1"/>
    </xf>
    <xf numFmtId="4" fontId="8" fillId="0" borderId="29" xfId="0" applyNumberFormat="1" applyFont="1" applyFill="1" applyBorder="1" applyAlignment="1" applyProtection="1">
      <alignment horizontal="center" vertical="center" wrapText="1"/>
    </xf>
    <xf numFmtId="4" fontId="9" fillId="0" borderId="29" xfId="0" applyNumberFormat="1" applyFont="1" applyFill="1" applyBorder="1" applyAlignment="1" applyProtection="1">
      <alignment horizontal="center" vertical="center" wrapText="1"/>
    </xf>
    <xf numFmtId="4" fontId="3" fillId="0" borderId="46" xfId="0" applyNumberFormat="1" applyFont="1" applyFill="1" applyBorder="1" applyAlignment="1" applyProtection="1">
      <alignment horizontal="center" vertical="center"/>
    </xf>
    <xf numFmtId="4" fontId="3" fillId="0" borderId="10" xfId="0" applyNumberFormat="1" applyFont="1" applyFill="1" applyBorder="1" applyAlignment="1" applyProtection="1">
      <alignment horizontal="center" vertical="center"/>
    </xf>
    <xf numFmtId="4" fontId="10" fillId="0" borderId="10" xfId="0" applyNumberFormat="1" applyFont="1" applyFill="1" applyBorder="1" applyAlignment="1" applyProtection="1">
      <alignment horizontal="center" vertical="center"/>
    </xf>
    <xf numFmtId="4" fontId="8" fillId="0" borderId="36" xfId="0" applyNumberFormat="1" applyFont="1" applyFill="1" applyBorder="1" applyAlignment="1" applyProtection="1">
      <alignment horizontal="center" vertical="center"/>
    </xf>
    <xf numFmtId="4" fontId="3" fillId="0" borderId="12" xfId="0" applyNumberFormat="1" applyFont="1" applyFill="1" applyBorder="1" applyAlignment="1" applyProtection="1">
      <alignment horizontal="center" vertical="center"/>
    </xf>
    <xf numFmtId="4" fontId="3" fillId="0" borderId="13" xfId="0" applyNumberFormat="1" applyFont="1" applyFill="1" applyBorder="1" applyAlignment="1" applyProtection="1">
      <alignment horizontal="center" vertical="center"/>
    </xf>
    <xf numFmtId="4" fontId="10" fillId="0" borderId="13" xfId="0" applyNumberFormat="1" applyFont="1" applyFill="1" applyBorder="1" applyAlignment="1" applyProtection="1">
      <alignment horizontal="center" vertical="center"/>
    </xf>
    <xf numFmtId="4" fontId="8" fillId="0" borderId="14" xfId="0" applyNumberFormat="1" applyFont="1" applyFill="1" applyBorder="1" applyAlignment="1" applyProtection="1">
      <alignment horizontal="center" vertical="center"/>
    </xf>
    <xf numFmtId="4" fontId="3" fillId="0" borderId="48" xfId="0" applyNumberFormat="1" applyFont="1" applyFill="1" applyBorder="1" applyAlignment="1" applyProtection="1">
      <alignment horizontal="center" vertical="center"/>
    </xf>
    <xf numFmtId="4" fontId="3" fillId="0" borderId="29" xfId="0" applyNumberFormat="1" applyFont="1" applyFill="1" applyBorder="1" applyAlignment="1" applyProtection="1">
      <alignment horizontal="center" vertical="center"/>
    </xf>
    <xf numFmtId="4" fontId="10" fillId="0" borderId="29" xfId="0" applyNumberFormat="1" applyFont="1" applyFill="1" applyBorder="1" applyAlignment="1" applyProtection="1">
      <alignment horizontal="center" vertical="center"/>
    </xf>
    <xf numFmtId="4" fontId="8" fillId="0" borderId="31" xfId="0" applyNumberFormat="1" applyFont="1" applyFill="1" applyBorder="1" applyAlignment="1" applyProtection="1">
      <alignment horizontal="center" vertical="center"/>
    </xf>
    <xf numFmtId="3" fontId="31" fillId="0" borderId="45" xfId="0" applyNumberFormat="1" applyFont="1" applyFill="1" applyBorder="1" applyAlignment="1" applyProtection="1">
      <alignment horizontal="center" vertical="center" wrapText="1"/>
    </xf>
    <xf numFmtId="3" fontId="31" fillId="0" borderId="24" xfId="0" applyNumberFormat="1" applyFont="1" applyFill="1" applyBorder="1" applyAlignment="1" applyProtection="1">
      <alignment horizontal="center" vertical="center" wrapText="1"/>
    </xf>
    <xf numFmtId="3" fontId="32" fillId="0" borderId="24" xfId="0" applyNumberFormat="1" applyFont="1" applyFill="1" applyBorder="1" applyAlignment="1" applyProtection="1">
      <alignment horizontal="center" vertical="center" wrapText="1"/>
    </xf>
    <xf numFmtId="3" fontId="31" fillId="0" borderId="25" xfId="0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left" vertical="center"/>
    </xf>
    <xf numFmtId="164" fontId="2" fillId="0" borderId="0" xfId="0" applyNumberFormat="1" applyFont="1" applyFill="1" applyBorder="1" applyAlignment="1">
      <alignment horizontal="left" vertical="center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49" fontId="7" fillId="0" borderId="28" xfId="0" applyNumberFormat="1" applyFont="1" applyFill="1" applyBorder="1" applyAlignment="1" applyProtection="1">
      <alignment horizontal="center" vertical="center" wrapText="1"/>
    </xf>
    <xf numFmtId="49" fontId="7" fillId="0" borderId="29" xfId="0" applyNumberFormat="1" applyFont="1" applyFill="1" applyBorder="1" applyAlignment="1" applyProtection="1">
      <alignment horizontal="center" vertical="center" wrapText="1"/>
    </xf>
    <xf numFmtId="49" fontId="6" fillId="0" borderId="29" xfId="2" applyNumberFormat="1" applyFont="1" applyFill="1" applyBorder="1" applyAlignment="1" applyProtection="1">
      <alignment horizontal="center" vertical="center" wrapText="1"/>
    </xf>
    <xf numFmtId="49" fontId="3" fillId="0" borderId="30" xfId="0" applyNumberFormat="1" applyFont="1" applyFill="1" applyBorder="1" applyAlignment="1" applyProtection="1">
      <alignment horizontal="center" vertical="center" wrapText="1"/>
    </xf>
    <xf numFmtId="49" fontId="7" fillId="0" borderId="34" xfId="0" applyNumberFormat="1" applyFont="1" applyFill="1" applyBorder="1" applyAlignment="1" applyProtection="1">
      <alignment horizontal="center" vertical="center" textRotation="90" wrapText="1"/>
    </xf>
    <xf numFmtId="49" fontId="7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0" applyNumberFormat="1" applyFont="1" applyFill="1" applyBorder="1" applyAlignment="1" applyProtection="1">
      <alignment horizontal="center" vertical="center" textRotation="90" wrapText="1"/>
    </xf>
    <xf numFmtId="49" fontId="6" fillId="0" borderId="32" xfId="2" applyNumberFormat="1" applyFont="1" applyFill="1" applyBorder="1" applyAlignment="1" applyProtection="1">
      <alignment horizontal="center" vertical="center" textRotation="90" wrapText="1"/>
    </xf>
    <xf numFmtId="49" fontId="3" fillId="0" borderId="33" xfId="0" applyNumberFormat="1" applyFont="1" applyFill="1" applyBorder="1" applyAlignment="1" applyProtection="1">
      <alignment horizontal="center" vertical="center" textRotation="90" wrapText="1"/>
    </xf>
    <xf numFmtId="3" fontId="4" fillId="0" borderId="23" xfId="0" applyNumberFormat="1" applyFont="1" applyFill="1" applyBorder="1" applyAlignment="1" applyProtection="1">
      <alignment horizontal="center" vertical="center" wrapText="1"/>
    </xf>
    <xf numFmtId="3" fontId="4" fillId="0" borderId="24" xfId="0" applyNumberFormat="1" applyFont="1" applyFill="1" applyBorder="1" applyAlignment="1" applyProtection="1">
      <alignment horizontal="center" vertical="center" wrapText="1"/>
    </xf>
    <xf numFmtId="3" fontId="4" fillId="0" borderId="24" xfId="2" applyNumberFormat="1" applyFont="1" applyFill="1" applyBorder="1" applyAlignment="1" applyProtection="1">
      <alignment horizontal="center" vertical="center" wrapText="1"/>
    </xf>
    <xf numFmtId="3" fontId="4" fillId="0" borderId="26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Fill="1" applyAlignment="1">
      <alignment horizontal="center" vertical="center"/>
    </xf>
    <xf numFmtId="164" fontId="12" fillId="0" borderId="0" xfId="0" applyNumberFormat="1" applyFont="1" applyFill="1" applyAlignment="1">
      <alignment horizontal="center" vertical="center"/>
    </xf>
    <xf numFmtId="0" fontId="24" fillId="0" borderId="0" xfId="0" applyFont="1" applyFill="1"/>
    <xf numFmtId="0" fontId="17" fillId="0" borderId="0" xfId="0" applyFont="1" applyFill="1" applyAlignment="1">
      <alignment horizontal="center" vertical="center"/>
    </xf>
    <xf numFmtId="4" fontId="1" fillId="0" borderId="0" xfId="0" applyNumberFormat="1" applyFont="1" applyFill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0" fontId="20" fillId="0" borderId="27" xfId="0" applyFont="1" applyFill="1" applyBorder="1" applyAlignment="1">
      <alignment vertical="center"/>
    </xf>
    <xf numFmtId="4" fontId="17" fillId="0" borderId="1" xfId="0" applyNumberFormat="1" applyFont="1" applyFill="1" applyBorder="1" applyAlignment="1">
      <alignment horizontal="left" vertical="center"/>
    </xf>
    <xf numFmtId="0" fontId="22" fillId="0" borderId="2" xfId="0" applyFont="1" applyFill="1" applyBorder="1" applyAlignment="1">
      <alignment horizontal="center" vertical="center"/>
    </xf>
    <xf numFmtId="0" fontId="22" fillId="0" borderId="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64" fontId="2" fillId="0" borderId="0" xfId="0" applyNumberFormat="1" applyFont="1" applyFill="1" applyAlignment="1">
      <alignment vertical="center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7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2" fillId="0" borderId="18" xfId="0" applyFont="1" applyFill="1" applyBorder="1" applyAlignment="1">
      <alignment horizontal="center" vertical="center" wrapText="1"/>
    </xf>
    <xf numFmtId="4" fontId="12" fillId="0" borderId="15" xfId="0" applyNumberFormat="1" applyFont="1" applyFill="1" applyBorder="1" applyAlignment="1">
      <alignment horizontal="center" vertical="center" wrapText="1"/>
    </xf>
    <xf numFmtId="4" fontId="12" fillId="0" borderId="6" xfId="0" applyNumberFormat="1" applyFont="1" applyFill="1" applyBorder="1" applyAlignment="1">
      <alignment horizontal="center" vertical="center" wrapText="1"/>
    </xf>
    <xf numFmtId="4" fontId="14" fillId="0" borderId="6" xfId="0" applyNumberFormat="1" applyFont="1" applyFill="1" applyBorder="1" applyAlignment="1">
      <alignment horizontal="center" vertical="center" wrapText="1"/>
    </xf>
    <xf numFmtId="4" fontId="14" fillId="0" borderId="4" xfId="0" applyNumberFormat="1" applyFont="1" applyFill="1" applyBorder="1" applyAlignment="1">
      <alignment horizontal="center" vertical="center" wrapText="1"/>
    </xf>
    <xf numFmtId="164" fontId="39" fillId="0" borderId="2" xfId="0" applyNumberFormat="1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4" fontId="8" fillId="0" borderId="28" xfId="0" applyNumberFormat="1" applyFont="1" applyFill="1" applyBorder="1" applyAlignment="1" applyProtection="1">
      <alignment horizontal="center" vertical="center" wrapText="1"/>
    </xf>
    <xf numFmtId="4" fontId="8" fillId="0" borderId="30" xfId="0" applyNumberFormat="1" applyFont="1" applyFill="1" applyBorder="1" applyAlignment="1" applyProtection="1">
      <alignment horizontal="center" vertical="center" wrapText="1"/>
    </xf>
    <xf numFmtId="4" fontId="1" fillId="0" borderId="28" xfId="0" applyNumberFormat="1" applyFont="1" applyFill="1" applyBorder="1" applyAlignment="1">
      <alignment horizontal="center" vertical="center"/>
    </xf>
    <xf numFmtId="4" fontId="12" fillId="0" borderId="29" xfId="0" applyNumberFormat="1" applyFont="1" applyFill="1" applyBorder="1" applyAlignment="1">
      <alignment horizontal="center" vertical="center"/>
    </xf>
    <xf numFmtId="4" fontId="15" fillId="0" borderId="29" xfId="0" applyNumberFormat="1" applyFont="1" applyFill="1" applyBorder="1" applyAlignment="1">
      <alignment horizontal="center" vertical="center"/>
    </xf>
    <xf numFmtId="4" fontId="14" fillId="0" borderId="29" xfId="0" applyNumberFormat="1" applyFont="1" applyFill="1" applyBorder="1" applyAlignment="1">
      <alignment horizontal="center" vertical="center"/>
    </xf>
    <xf numFmtId="4" fontId="14" fillId="0" borderId="31" xfId="0" applyNumberFormat="1" applyFont="1" applyFill="1" applyBorder="1" applyAlignment="1">
      <alignment horizontal="center" vertical="center"/>
    </xf>
    <xf numFmtId="4" fontId="12" fillId="0" borderId="34" xfId="0" applyNumberFormat="1" applyFont="1" applyFill="1" applyBorder="1" applyAlignment="1">
      <alignment horizontal="center" vertical="center"/>
    </xf>
    <xf numFmtId="4" fontId="1" fillId="0" borderId="44" xfId="0" applyNumberFormat="1" applyFont="1" applyFill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 wrapText="1"/>
    </xf>
    <xf numFmtId="164" fontId="1" fillId="0" borderId="53" xfId="0" applyNumberFormat="1" applyFont="1" applyFill="1" applyBorder="1" applyAlignment="1">
      <alignment horizontal="center" vertical="center" wrapText="1"/>
    </xf>
    <xf numFmtId="4" fontId="1" fillId="0" borderId="34" xfId="0" applyNumberFormat="1" applyFont="1" applyFill="1" applyBorder="1" applyAlignment="1">
      <alignment horizontal="center" vertical="center" wrapText="1"/>
    </xf>
    <xf numFmtId="164" fontId="1" fillId="0" borderId="40" xfId="0" applyNumberFormat="1" applyFont="1" applyFill="1" applyBorder="1" applyAlignment="1">
      <alignment horizontal="center" vertical="center" wrapText="1"/>
    </xf>
    <xf numFmtId="164" fontId="12" fillId="0" borderId="34" xfId="0" applyNumberFormat="1" applyFont="1" applyFill="1" applyBorder="1" applyAlignment="1">
      <alignment horizontal="center" vertical="center" wrapText="1"/>
    </xf>
    <xf numFmtId="164" fontId="12" fillId="0" borderId="32" xfId="0" applyNumberFormat="1" applyFont="1" applyFill="1" applyBorder="1" applyAlignment="1">
      <alignment horizontal="center" vertical="center" wrapText="1"/>
    </xf>
    <xf numFmtId="164" fontId="12" fillId="0" borderId="33" xfId="0" applyNumberFormat="1" applyFont="1" applyFill="1" applyBorder="1" applyAlignment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horizontal="center" vertical="center" wrapText="1"/>
    </xf>
    <xf numFmtId="164" fontId="3" fillId="0" borderId="49" xfId="0" applyNumberFormat="1" applyFont="1" applyFill="1" applyBorder="1" applyAlignment="1">
      <alignment horizontal="center" vertical="center" textRotation="90" wrapText="1"/>
    </xf>
    <xf numFmtId="164" fontId="3" fillId="0" borderId="32" xfId="0" applyNumberFormat="1" applyFont="1" applyFill="1" applyBorder="1" applyAlignment="1">
      <alignment horizontal="center" vertical="center" textRotation="90" wrapText="1"/>
    </xf>
    <xf numFmtId="164" fontId="3" fillId="0" borderId="44" xfId="0" applyNumberFormat="1" applyFont="1" applyFill="1" applyBorder="1" applyAlignment="1">
      <alignment horizontal="center" vertical="center" textRotation="90" wrapText="1"/>
    </xf>
    <xf numFmtId="164" fontId="8" fillId="0" borderId="34" xfId="0" applyNumberFormat="1" applyFont="1" applyFill="1" applyBorder="1" applyAlignment="1">
      <alignment horizontal="center" vertical="center" textRotation="90" wrapText="1"/>
    </xf>
    <xf numFmtId="164" fontId="8" fillId="0" borderId="32" xfId="0" applyNumberFormat="1" applyFont="1" applyFill="1" applyBorder="1" applyAlignment="1">
      <alignment horizontal="center" vertical="center" textRotation="90" wrapText="1"/>
    </xf>
    <xf numFmtId="164" fontId="8" fillId="0" borderId="33" xfId="0" applyNumberFormat="1" applyFont="1" applyFill="1" applyBorder="1" applyAlignment="1">
      <alignment horizontal="center" vertical="center" textRotation="90" wrapText="1"/>
    </xf>
    <xf numFmtId="164" fontId="3" fillId="0" borderId="34" xfId="0" applyNumberFormat="1" applyFont="1" applyFill="1" applyBorder="1" applyAlignment="1">
      <alignment horizontal="center" vertical="center" textRotation="90" wrapText="1"/>
    </xf>
    <xf numFmtId="164" fontId="3" fillId="0" borderId="33" xfId="0" applyNumberFormat="1" applyFont="1" applyFill="1" applyBorder="1" applyAlignment="1">
      <alignment horizontal="center" vertical="center" textRotation="90" wrapText="1"/>
    </xf>
    <xf numFmtId="164" fontId="8" fillId="0" borderId="27" xfId="0" applyNumberFormat="1" applyFont="1" applyFill="1" applyBorder="1" applyAlignment="1">
      <alignment horizontal="center" vertical="center" textRotation="90" wrapText="1"/>
    </xf>
    <xf numFmtId="3" fontId="31" fillId="0" borderId="23" xfId="0" applyNumberFormat="1" applyFont="1" applyFill="1" applyBorder="1" applyAlignment="1">
      <alignment horizontal="center" vertical="center" wrapText="1"/>
    </xf>
    <xf numFmtId="3" fontId="31" fillId="0" borderId="24" xfId="0" applyNumberFormat="1" applyFont="1" applyFill="1" applyBorder="1" applyAlignment="1">
      <alignment horizontal="center" vertical="center" wrapText="1"/>
    </xf>
    <xf numFmtId="3" fontId="31" fillId="0" borderId="26" xfId="0" applyNumberFormat="1" applyFont="1" applyFill="1" applyBorder="1" applyAlignment="1">
      <alignment horizontal="center" vertical="center" wrapText="1"/>
    </xf>
    <xf numFmtId="3" fontId="31" fillId="0" borderId="45" xfId="0" applyNumberFormat="1" applyFont="1" applyFill="1" applyBorder="1" applyAlignment="1">
      <alignment horizontal="center" vertical="center" wrapText="1"/>
    </xf>
    <xf numFmtId="3" fontId="31" fillId="0" borderId="25" xfId="0" applyNumberFormat="1" applyFont="1" applyFill="1" applyBorder="1" applyAlignment="1">
      <alignment horizontal="center" vertical="center" wrapText="1"/>
    </xf>
    <xf numFmtId="3" fontId="31" fillId="0" borderId="23" xfId="0" applyNumberFormat="1" applyFont="1" applyFill="1" applyBorder="1" applyAlignment="1">
      <alignment horizontal="center" vertical="center"/>
    </xf>
    <xf numFmtId="3" fontId="31" fillId="0" borderId="24" xfId="0" applyNumberFormat="1" applyFont="1" applyFill="1" applyBorder="1" applyAlignment="1">
      <alignment horizontal="center" vertical="center"/>
    </xf>
    <xf numFmtId="3" fontId="31" fillId="0" borderId="26" xfId="0" applyNumberFormat="1" applyFont="1" applyFill="1" applyBorder="1" applyAlignment="1">
      <alignment horizontal="center" vertical="center"/>
    </xf>
    <xf numFmtId="3" fontId="31" fillId="0" borderId="23" xfId="0" applyNumberFormat="1" applyFont="1" applyFill="1" applyBorder="1" applyAlignment="1" applyProtection="1">
      <alignment horizontal="center" vertical="center" wrapText="1"/>
    </xf>
    <xf numFmtId="3" fontId="31" fillId="0" borderId="26" xfId="0" applyNumberFormat="1" applyFont="1" applyFill="1" applyBorder="1" applyAlignment="1" applyProtection="1">
      <alignment horizontal="center" vertical="center" wrapText="1"/>
    </xf>
    <xf numFmtId="3" fontId="32" fillId="0" borderId="24" xfId="0" applyNumberFormat="1" applyFont="1" applyFill="1" applyBorder="1" applyAlignment="1">
      <alignment horizontal="center" vertical="center"/>
    </xf>
    <xf numFmtId="3" fontId="32" fillId="0" borderId="25" xfId="0" applyNumberFormat="1" applyFont="1" applyFill="1" applyBorder="1" applyAlignment="1">
      <alignment horizontal="center" vertical="center"/>
    </xf>
    <xf numFmtId="3" fontId="31" fillId="0" borderId="25" xfId="0" applyNumberFormat="1" applyFont="1" applyFill="1" applyBorder="1" applyAlignment="1">
      <alignment horizontal="center" vertical="center"/>
    </xf>
    <xf numFmtId="3" fontId="31" fillId="0" borderId="41" xfId="0" applyNumberFormat="1" applyFont="1" applyFill="1" applyBorder="1" applyAlignment="1">
      <alignment horizontal="center" vertical="center"/>
    </xf>
    <xf numFmtId="4" fontId="31" fillId="0" borderId="2" xfId="0" applyNumberFormat="1" applyFont="1" applyFill="1" applyBorder="1" applyAlignment="1">
      <alignment horizontal="center" vertical="center"/>
    </xf>
    <xf numFmtId="3" fontId="31" fillId="0" borderId="1" xfId="0" applyNumberFormat="1" applyFont="1" applyFill="1" applyBorder="1" applyAlignment="1">
      <alignment horizontal="center" vertical="center"/>
    </xf>
    <xf numFmtId="3" fontId="31" fillId="0" borderId="2" xfId="0" applyNumberFormat="1" applyFont="1" applyFill="1" applyBorder="1" applyAlignment="1">
      <alignment horizontal="center" vertical="center"/>
    </xf>
    <xf numFmtId="3" fontId="31" fillId="0" borderId="3" xfId="0" applyNumberFormat="1" applyFont="1" applyFill="1" applyBorder="1" applyAlignment="1">
      <alignment horizontal="center" vertical="center"/>
    </xf>
    <xf numFmtId="3" fontId="31" fillId="0" borderId="52" xfId="0" applyNumberFormat="1" applyFont="1" applyFill="1" applyBorder="1" applyAlignment="1">
      <alignment horizontal="center" vertical="center"/>
    </xf>
    <xf numFmtId="3" fontId="31" fillId="0" borderId="19" xfId="0" applyNumberFormat="1" applyFont="1" applyFill="1" applyBorder="1" applyAlignment="1">
      <alignment horizontal="center" vertical="center"/>
    </xf>
    <xf numFmtId="3" fontId="31" fillId="0" borderId="42" xfId="0" applyNumberFormat="1" applyFont="1" applyFill="1" applyBorder="1" applyAlignment="1">
      <alignment horizontal="center" vertical="center"/>
    </xf>
    <xf numFmtId="3" fontId="31" fillId="0" borderId="2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Alignment="1">
      <alignment horizontal="center" vertical="center"/>
    </xf>
    <xf numFmtId="3" fontId="6" fillId="0" borderId="9" xfId="0" applyNumberFormat="1" applyFont="1" applyFill="1" applyBorder="1" applyAlignment="1" applyProtection="1">
      <alignment horizontal="center" vertical="center" wrapText="1"/>
    </xf>
    <xf numFmtId="164" fontId="12" fillId="0" borderId="11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 applyProtection="1">
      <alignment horizontal="center" vertical="center"/>
    </xf>
    <xf numFmtId="4" fontId="3" fillId="0" borderId="9" xfId="0" applyNumberFormat="1" applyFont="1" applyFill="1" applyBorder="1" applyAlignment="1" applyProtection="1">
      <alignment horizontal="center" vertical="center"/>
    </xf>
    <xf numFmtId="2" fontId="3" fillId="0" borderId="10" xfId="0" applyNumberFormat="1" applyFont="1" applyFill="1" applyBorder="1" applyAlignment="1" applyProtection="1">
      <alignment horizontal="center" vertical="center"/>
    </xf>
    <xf numFmtId="2" fontId="10" fillId="0" borderId="10" xfId="0" applyNumberFormat="1" applyFont="1" applyFill="1" applyBorder="1" applyAlignment="1" applyProtection="1">
      <alignment horizontal="center" vertical="center"/>
    </xf>
    <xf numFmtId="3" fontId="3" fillId="0" borderId="9" xfId="0" applyNumberFormat="1" applyFont="1" applyFill="1" applyBorder="1" applyAlignment="1" applyProtection="1">
      <alignment horizontal="center" vertical="center"/>
    </xf>
    <xf numFmtId="4" fontId="8" fillId="0" borderId="9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 applyProtection="1">
      <alignment horizontal="center" vertical="center"/>
    </xf>
    <xf numFmtId="4" fontId="8" fillId="0" borderId="10" xfId="0" applyNumberFormat="1" applyFont="1" applyFill="1" applyBorder="1" applyAlignment="1">
      <alignment horizontal="center" vertical="center"/>
    </xf>
    <xf numFmtId="4" fontId="9" fillId="0" borderId="10" xfId="0" applyNumberFormat="1" applyFont="1" applyFill="1" applyBorder="1" applyAlignment="1" applyProtection="1">
      <alignment horizontal="center" vertical="center"/>
    </xf>
    <xf numFmtId="4" fontId="12" fillId="0" borderId="9" xfId="0" applyNumberFormat="1" applyFont="1" applyFill="1" applyBorder="1" applyAlignment="1">
      <alignment horizontal="center" vertical="center"/>
    </xf>
    <xf numFmtId="4" fontId="12" fillId="0" borderId="10" xfId="0" applyNumberFormat="1" applyFont="1" applyFill="1" applyBorder="1" applyAlignment="1">
      <alignment horizontal="center" vertical="center"/>
    </xf>
    <xf numFmtId="4" fontId="14" fillId="0" borderId="10" xfId="0" applyNumberFormat="1" applyFont="1" applyFill="1" applyBorder="1" applyAlignment="1">
      <alignment horizontal="center" vertical="center"/>
    </xf>
    <xf numFmtId="4" fontId="14" fillId="0" borderId="36" xfId="0" applyNumberFormat="1" applyFont="1" applyFill="1" applyBorder="1" applyAlignment="1">
      <alignment horizontal="center" vertical="center"/>
    </xf>
    <xf numFmtId="4" fontId="1" fillId="0" borderId="36" xfId="0" applyNumberFormat="1" applyFont="1" applyFill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4" fontId="12" fillId="0" borderId="51" xfId="0" applyNumberFormat="1" applyFont="1" applyFill="1" applyBorder="1" applyAlignment="1">
      <alignment horizontal="center" vertical="center"/>
    </xf>
    <xf numFmtId="166" fontId="12" fillId="0" borderId="36" xfId="0" applyNumberFormat="1" applyFont="1" applyFill="1" applyBorder="1" applyAlignment="1">
      <alignment horizontal="center" vertical="center"/>
    </xf>
    <xf numFmtId="164" fontId="12" fillId="0" borderId="37" xfId="0" applyNumberFormat="1" applyFont="1" applyFill="1" applyBorder="1" applyAlignment="1">
      <alignment horizontal="center" vertical="center"/>
    </xf>
    <xf numFmtId="166" fontId="12" fillId="0" borderId="38" xfId="0" applyNumberFormat="1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164" fontId="3" fillId="0" borderId="6" xfId="0" applyNumberFormat="1" applyFont="1" applyFill="1" applyBorder="1" applyAlignment="1">
      <alignment horizontal="center" vertical="center"/>
    </xf>
    <xf numFmtId="164" fontId="3" fillId="0" borderId="4" xfId="0" applyNumberFormat="1" applyFont="1" applyFill="1" applyBorder="1" applyAlignment="1">
      <alignment horizontal="center" vertical="center"/>
    </xf>
    <xf numFmtId="164" fontId="8" fillId="0" borderId="15" xfId="0" applyNumberFormat="1" applyFont="1" applyFill="1" applyBorder="1" applyAlignment="1">
      <alignment horizontal="center" vertical="center"/>
    </xf>
    <xf numFmtId="164" fontId="8" fillId="0" borderId="6" xfId="0" applyNumberFormat="1" applyFont="1" applyFill="1" applyBorder="1" applyAlignment="1">
      <alignment horizontal="center" vertical="center"/>
    </xf>
    <xf numFmtId="164" fontId="8" fillId="0" borderId="16" xfId="0" applyNumberFormat="1" applyFont="1" applyFill="1" applyBorder="1" applyAlignment="1">
      <alignment horizontal="center" vertical="center"/>
    </xf>
    <xf numFmtId="164" fontId="3" fillId="0" borderId="11" xfId="0" applyNumberFormat="1" applyFont="1" applyFill="1" applyBorder="1" applyAlignment="1">
      <alignment horizontal="center" vertical="center"/>
    </xf>
    <xf numFmtId="164" fontId="3" fillId="0" borderId="51" xfId="0" applyNumberFormat="1" applyFont="1" applyFill="1" applyBorder="1" applyAlignment="1">
      <alignment horizontal="center" vertical="center"/>
    </xf>
    <xf numFmtId="168" fontId="3" fillId="0" borderId="9" xfId="0" applyNumberFormat="1" applyFont="1" applyFill="1" applyBorder="1" applyAlignment="1" applyProtection="1">
      <alignment horizontal="center" vertical="center"/>
    </xf>
    <xf numFmtId="168" fontId="3" fillId="0" borderId="10" xfId="0" applyNumberFormat="1" applyFont="1" applyFill="1" applyBorder="1" applyAlignment="1" applyProtection="1">
      <alignment horizontal="center" vertical="center"/>
    </xf>
    <xf numFmtId="168" fontId="3" fillId="0" borderId="11" xfId="0" applyNumberFormat="1" applyFont="1" applyFill="1" applyBorder="1" applyAlignment="1" applyProtection="1">
      <alignment horizontal="center" vertical="center"/>
    </xf>
    <xf numFmtId="3" fontId="6" fillId="0" borderId="17" xfId="0" applyNumberFormat="1" applyFont="1" applyFill="1" applyBorder="1" applyAlignment="1" applyProtection="1">
      <alignment horizontal="center" vertical="center" wrapText="1"/>
    </xf>
    <xf numFmtId="164" fontId="12" fillId="0" borderId="18" xfId="0" applyNumberFormat="1" applyFont="1" applyFill="1" applyBorder="1" applyAlignment="1">
      <alignment horizontal="center" vertical="center"/>
    </xf>
    <xf numFmtId="4" fontId="3" fillId="0" borderId="17" xfId="0" applyNumberFormat="1" applyFont="1" applyFill="1" applyBorder="1" applyAlignment="1" applyProtection="1">
      <alignment horizontal="center" vertical="center"/>
    </xf>
    <xf numFmtId="4" fontId="8" fillId="0" borderId="18" xfId="0" applyNumberFormat="1" applyFont="1" applyFill="1" applyBorder="1" applyAlignment="1" applyProtection="1">
      <alignment horizontal="center" vertical="center"/>
    </xf>
    <xf numFmtId="2" fontId="3" fillId="0" borderId="13" xfId="0" applyNumberFormat="1" applyFont="1" applyFill="1" applyBorder="1" applyAlignment="1" applyProtection="1">
      <alignment horizontal="center" vertical="center"/>
    </xf>
    <xf numFmtId="2" fontId="10" fillId="0" borderId="13" xfId="0" applyNumberFormat="1" applyFont="1" applyFill="1" applyBorder="1" applyAlignment="1" applyProtection="1">
      <alignment horizontal="center" vertical="center"/>
    </xf>
    <xf numFmtId="3" fontId="3" fillId="0" borderId="17" xfId="0" applyNumberFormat="1" applyFont="1" applyFill="1" applyBorder="1" applyAlignment="1" applyProtection="1">
      <alignment horizontal="center" vertical="center"/>
    </xf>
    <xf numFmtId="4" fontId="8" fillId="0" borderId="17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 applyProtection="1">
      <alignment horizontal="center" vertical="center"/>
    </xf>
    <xf numFmtId="4" fontId="8" fillId="0" borderId="13" xfId="0" applyNumberFormat="1" applyFont="1" applyFill="1" applyBorder="1" applyAlignment="1">
      <alignment horizontal="center" vertical="center"/>
    </xf>
    <xf numFmtId="4" fontId="9" fillId="0" borderId="13" xfId="0" applyNumberFormat="1" applyFont="1" applyFill="1" applyBorder="1" applyAlignment="1" applyProtection="1">
      <alignment horizontal="center" vertical="center"/>
    </xf>
    <xf numFmtId="4" fontId="12" fillId="0" borderId="17" xfId="0" applyNumberFormat="1" applyFont="1" applyFill="1" applyBorder="1" applyAlignment="1">
      <alignment horizontal="center" vertical="center"/>
    </xf>
    <xf numFmtId="4" fontId="12" fillId="0" borderId="13" xfId="0" applyNumberFormat="1" applyFont="1" applyFill="1" applyBorder="1" applyAlignment="1">
      <alignment horizontal="center" vertical="center"/>
    </xf>
    <xf numFmtId="4" fontId="14" fillId="0" borderId="13" xfId="0" applyNumberFormat="1" applyFont="1" applyFill="1" applyBorder="1" applyAlignment="1">
      <alignment horizontal="center" vertical="center"/>
    </xf>
    <xf numFmtId="4" fontId="14" fillId="0" borderId="14" xfId="0" applyNumberFormat="1" applyFont="1" applyFill="1" applyBorder="1" applyAlignment="1">
      <alignment horizontal="center" vertical="center"/>
    </xf>
    <xf numFmtId="4" fontId="1" fillId="0" borderId="14" xfId="0" applyNumberFormat="1" applyFont="1" applyFill="1" applyBorder="1" applyAlignment="1">
      <alignment horizontal="center" vertical="center"/>
    </xf>
    <xf numFmtId="164" fontId="1" fillId="0" borderId="39" xfId="0" applyNumberFormat="1" applyFont="1" applyFill="1" applyBorder="1" applyAlignment="1">
      <alignment horizontal="center" vertical="center"/>
    </xf>
    <xf numFmtId="164" fontId="12" fillId="0" borderId="22" xfId="0" applyNumberFormat="1" applyFont="1" applyFill="1" applyBorder="1" applyAlignment="1">
      <alignment horizontal="center" vertical="center"/>
    </xf>
    <xf numFmtId="166" fontId="12" fillId="0" borderId="39" xfId="0" applyNumberFormat="1" applyFont="1" applyFill="1" applyBorder="1" applyAlignment="1">
      <alignment horizontal="center" vertical="center"/>
    </xf>
    <xf numFmtId="164" fontId="8" fillId="0" borderId="18" xfId="0" applyNumberFormat="1" applyFont="1" applyFill="1" applyBorder="1" applyAlignment="1">
      <alignment horizontal="center" vertical="center"/>
    </xf>
    <xf numFmtId="164" fontId="3" fillId="0" borderId="18" xfId="0" applyNumberFormat="1" applyFont="1" applyFill="1" applyBorder="1" applyAlignment="1">
      <alignment horizontal="center" vertical="center"/>
    </xf>
    <xf numFmtId="3" fontId="6" fillId="0" borderId="28" xfId="0" applyNumberFormat="1" applyFont="1" applyFill="1" applyBorder="1" applyAlignment="1" applyProtection="1">
      <alignment horizontal="center" vertical="center" wrapText="1"/>
    </xf>
    <xf numFmtId="164" fontId="12" fillId="0" borderId="30" xfId="0" applyNumberFormat="1" applyFont="1" applyFill="1" applyBorder="1" applyAlignment="1">
      <alignment horizontal="center" vertical="center"/>
    </xf>
    <xf numFmtId="165" fontId="3" fillId="0" borderId="28" xfId="0" applyNumberFormat="1" applyFont="1" applyFill="1" applyBorder="1" applyAlignment="1" applyProtection="1">
      <alignment horizontal="center" vertical="center"/>
    </xf>
    <xf numFmtId="165" fontId="3" fillId="0" borderId="29" xfId="0" applyNumberFormat="1" applyFont="1" applyFill="1" applyBorder="1" applyAlignment="1" applyProtection="1">
      <alignment horizontal="center" vertical="center"/>
    </xf>
    <xf numFmtId="165" fontId="3" fillId="0" borderId="30" xfId="0" applyNumberFormat="1" applyFont="1" applyFill="1" applyBorder="1" applyAlignment="1" applyProtection="1">
      <alignment horizontal="center" vertical="center"/>
    </xf>
    <xf numFmtId="4" fontId="3" fillId="0" borderId="28" xfId="0" applyNumberFormat="1" applyFont="1" applyFill="1" applyBorder="1" applyAlignment="1" applyProtection="1">
      <alignment horizontal="center" vertical="center"/>
    </xf>
    <xf numFmtId="4" fontId="8" fillId="0" borderId="30" xfId="0" applyNumberFormat="1" applyFont="1" applyFill="1" applyBorder="1" applyAlignment="1" applyProtection="1">
      <alignment horizontal="center" vertical="center"/>
    </xf>
    <xf numFmtId="2" fontId="3" fillId="0" borderId="29" xfId="0" applyNumberFormat="1" applyFont="1" applyFill="1" applyBorder="1" applyAlignment="1" applyProtection="1">
      <alignment horizontal="center" vertical="center"/>
    </xf>
    <xf numFmtId="2" fontId="10" fillId="0" borderId="29" xfId="0" applyNumberFormat="1" applyFont="1" applyFill="1" applyBorder="1" applyAlignment="1" applyProtection="1">
      <alignment horizontal="center" vertical="center"/>
    </xf>
    <xf numFmtId="3" fontId="3" fillId="0" borderId="28" xfId="0" applyNumberFormat="1" applyFont="1" applyFill="1" applyBorder="1" applyAlignment="1" applyProtection="1">
      <alignment horizontal="center" vertical="center"/>
    </xf>
    <xf numFmtId="4" fontId="8" fillId="0" borderId="28" xfId="0" applyNumberFormat="1" applyFont="1" applyFill="1" applyBorder="1" applyAlignment="1" applyProtection="1">
      <alignment horizontal="center" vertical="center"/>
    </xf>
    <xf numFmtId="4" fontId="8" fillId="0" borderId="29" xfId="0" applyNumberFormat="1" applyFont="1" applyFill="1" applyBorder="1" applyAlignment="1" applyProtection="1">
      <alignment horizontal="center" vertical="center"/>
    </xf>
    <xf numFmtId="4" fontId="8" fillId="0" borderId="29" xfId="0" applyNumberFormat="1" applyFont="1" applyFill="1" applyBorder="1" applyAlignment="1">
      <alignment horizontal="center" vertical="center"/>
    </xf>
    <xf numFmtId="4" fontId="9" fillId="0" borderId="29" xfId="0" applyNumberFormat="1" applyFont="1" applyFill="1" applyBorder="1" applyAlignment="1" applyProtection="1">
      <alignment horizontal="center" vertical="center"/>
    </xf>
    <xf numFmtId="4" fontId="12" fillId="0" borderId="28" xfId="0" applyNumberFormat="1" applyFont="1" applyFill="1" applyBorder="1" applyAlignment="1">
      <alignment horizontal="center" vertical="center"/>
    </xf>
    <xf numFmtId="4" fontId="1" fillId="0" borderId="31" xfId="0" applyNumberFormat="1" applyFont="1" applyFill="1" applyBorder="1" applyAlignment="1">
      <alignment horizontal="center" vertical="center"/>
    </xf>
    <xf numFmtId="4" fontId="12" fillId="0" borderId="32" xfId="0" applyNumberFormat="1" applyFont="1" applyFill="1" applyBorder="1" applyAlignment="1">
      <alignment horizontal="center" vertical="center"/>
    </xf>
    <xf numFmtId="164" fontId="1" fillId="0" borderId="40" xfId="0" applyNumberFormat="1" applyFont="1" applyFill="1" applyBorder="1" applyAlignment="1">
      <alignment horizontal="center" vertical="center"/>
    </xf>
    <xf numFmtId="4" fontId="12" fillId="0" borderId="27" xfId="0" applyNumberFormat="1" applyFont="1" applyFill="1" applyBorder="1" applyAlignment="1">
      <alignment horizontal="center" vertical="center"/>
    </xf>
    <xf numFmtId="166" fontId="12" fillId="0" borderId="32" xfId="0" applyNumberFormat="1" applyFont="1" applyFill="1" applyBorder="1" applyAlignment="1">
      <alignment horizontal="center" vertical="center"/>
    </xf>
    <xf numFmtId="166" fontId="12" fillId="0" borderId="44" xfId="0" applyNumberFormat="1" applyFont="1" applyFill="1" applyBorder="1" applyAlignment="1">
      <alignment horizontal="center" vertical="center"/>
    </xf>
    <xf numFmtId="164" fontId="12" fillId="0" borderId="35" xfId="0" applyNumberFormat="1" applyFont="1" applyFill="1" applyBorder="1" applyAlignment="1">
      <alignment horizontal="center" vertical="center"/>
    </xf>
    <xf numFmtId="166" fontId="12" fillId="0" borderId="40" xfId="0" applyNumberFormat="1" applyFont="1" applyFill="1" applyBorder="1" applyAlignment="1">
      <alignment horizontal="center" vertical="center"/>
    </xf>
    <xf numFmtId="164" fontId="8" fillId="0" borderId="28" xfId="0" applyNumberFormat="1" applyFont="1" applyFill="1" applyBorder="1" applyAlignment="1">
      <alignment horizontal="center" vertical="center"/>
    </xf>
    <xf numFmtId="164" fontId="8" fillId="0" borderId="29" xfId="0" applyNumberFormat="1" applyFont="1" applyFill="1" applyBorder="1" applyAlignment="1">
      <alignment horizontal="center" vertical="center"/>
    </xf>
    <xf numFmtId="164" fontId="8" fillId="0" borderId="30" xfId="0" applyNumberFormat="1" applyFont="1" applyFill="1" applyBorder="1" applyAlignment="1">
      <alignment horizontal="center" vertical="center"/>
    </xf>
    <xf numFmtId="164" fontId="3" fillId="0" borderId="30" xfId="0" applyNumberFormat="1" applyFont="1" applyFill="1" applyBorder="1" applyAlignment="1">
      <alignment horizontal="center" vertical="center"/>
    </xf>
    <xf numFmtId="164" fontId="3" fillId="0" borderId="27" xfId="0" applyNumberFormat="1" applyFont="1" applyFill="1" applyBorder="1" applyAlignment="1">
      <alignment horizontal="center" vertical="center"/>
    </xf>
    <xf numFmtId="168" fontId="3" fillId="0" borderId="34" xfId="0" applyNumberFormat="1" applyFont="1" applyFill="1" applyBorder="1" applyAlignment="1" applyProtection="1">
      <alignment horizontal="center" vertical="center"/>
    </xf>
    <xf numFmtId="168" fontId="3" fillId="0" borderId="32" xfId="0" applyNumberFormat="1" applyFont="1" applyFill="1" applyBorder="1" applyAlignment="1" applyProtection="1">
      <alignment horizontal="center" vertical="center"/>
    </xf>
    <xf numFmtId="168" fontId="3" fillId="0" borderId="33" xfId="0" applyNumberFormat="1" applyFont="1" applyFill="1" applyBorder="1" applyAlignment="1" applyProtection="1">
      <alignment horizontal="center" vertical="center"/>
    </xf>
    <xf numFmtId="0" fontId="3" fillId="0" borderId="23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vertical="center"/>
    </xf>
    <xf numFmtId="0" fontId="12" fillId="0" borderId="26" xfId="0" applyFont="1" applyFill="1" applyBorder="1" applyAlignment="1">
      <alignment vertical="center"/>
    </xf>
    <xf numFmtId="0" fontId="12" fillId="0" borderId="45" xfId="0" applyFont="1" applyFill="1" applyBorder="1" applyAlignment="1">
      <alignment horizontal="center" vertical="center"/>
    </xf>
    <xf numFmtId="0" fontId="12" fillId="0" borderId="24" xfId="0" applyFont="1" applyFill="1" applyBorder="1" applyAlignment="1">
      <alignment horizontal="center" vertical="center"/>
    </xf>
    <xf numFmtId="0" fontId="12" fillId="0" borderId="25" xfId="0" applyFont="1" applyFill="1" applyBorder="1" applyAlignment="1">
      <alignment horizontal="center" vertical="center"/>
    </xf>
    <xf numFmtId="0" fontId="12" fillId="0" borderId="23" xfId="0" applyFont="1" applyFill="1" applyBorder="1" applyAlignment="1">
      <alignment horizontal="center" vertical="center"/>
    </xf>
    <xf numFmtId="0" fontId="12" fillId="0" borderId="26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vertical="center"/>
    </xf>
    <xf numFmtId="4" fontId="1" fillId="0" borderId="23" xfId="0" applyNumberFormat="1" applyFont="1" applyFill="1" applyBorder="1" applyAlignment="1">
      <alignment horizontal="center" vertical="center"/>
    </xf>
    <xf numFmtId="4" fontId="1" fillId="0" borderId="24" xfId="0" applyNumberFormat="1" applyFont="1" applyFill="1" applyBorder="1" applyAlignment="1">
      <alignment horizontal="center" vertical="center"/>
    </xf>
    <xf numFmtId="4" fontId="1" fillId="0" borderId="26" xfId="0" applyNumberFormat="1" applyFont="1" applyFill="1" applyBorder="1" applyAlignment="1">
      <alignment horizontal="center" vertical="center"/>
    </xf>
    <xf numFmtId="4" fontId="1" fillId="0" borderId="45" xfId="0" applyNumberFormat="1" applyFont="1" applyFill="1" applyBorder="1" applyAlignment="1">
      <alignment horizontal="center" vertical="center"/>
    </xf>
    <xf numFmtId="4" fontId="1" fillId="0" borderId="25" xfId="0" applyNumberFormat="1" applyFont="1" applyFill="1" applyBorder="1" applyAlignment="1">
      <alignment horizontal="center" vertical="center"/>
    </xf>
    <xf numFmtId="4" fontId="15" fillId="0" borderId="24" xfId="0" applyNumberFormat="1" applyFont="1" applyFill="1" applyBorder="1" applyAlignment="1">
      <alignment horizontal="center" vertical="center"/>
    </xf>
    <xf numFmtId="166" fontId="1" fillId="0" borderId="24" xfId="0" applyNumberFormat="1" applyFont="1" applyFill="1" applyBorder="1" applyAlignment="1">
      <alignment horizontal="center" vertical="center"/>
    </xf>
    <xf numFmtId="166" fontId="1" fillId="0" borderId="26" xfId="0" applyNumberFormat="1" applyFont="1" applyFill="1" applyBorder="1" applyAlignment="1">
      <alignment horizontal="center" vertical="center"/>
    </xf>
    <xf numFmtId="164" fontId="1" fillId="0" borderId="41" xfId="0" applyNumberFormat="1" applyFont="1" applyFill="1" applyBorder="1" applyAlignment="1">
      <alignment horizontal="center" vertical="center"/>
    </xf>
    <xf numFmtId="166" fontId="1" fillId="0" borderId="25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0" borderId="3" xfId="0" applyFont="1" applyFill="1" applyBorder="1" applyAlignment="1">
      <alignment vertical="center"/>
    </xf>
    <xf numFmtId="164" fontId="12" fillId="0" borderId="23" xfId="0" applyNumberFormat="1" applyFont="1" applyFill="1" applyBorder="1" applyAlignment="1">
      <alignment horizontal="center" vertical="center"/>
    </xf>
    <xf numFmtId="164" fontId="12" fillId="0" borderId="24" xfId="0" applyNumberFormat="1" applyFont="1" applyFill="1" applyBorder="1" applyAlignment="1">
      <alignment horizontal="center" vertical="center"/>
    </xf>
    <xf numFmtId="166" fontId="12" fillId="0" borderId="24" xfId="0" applyNumberFormat="1" applyFont="1" applyFill="1" applyBorder="1" applyAlignment="1">
      <alignment horizontal="center" vertical="center"/>
    </xf>
    <xf numFmtId="166" fontId="12" fillId="0" borderId="26" xfId="0" applyNumberFormat="1" applyFont="1" applyFill="1" applyBorder="1" applyAlignment="1">
      <alignment horizontal="center" vertical="center"/>
    </xf>
    <xf numFmtId="166" fontId="12" fillId="0" borderId="41" xfId="0" applyNumberFormat="1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27" xfId="0" applyFont="1" applyFill="1" applyBorder="1" applyAlignment="1">
      <alignment horizontal="center" vertical="center"/>
    </xf>
    <xf numFmtId="164" fontId="3" fillId="0" borderId="45" xfId="0" applyNumberFormat="1" applyFont="1" applyFill="1" applyBorder="1" applyAlignment="1">
      <alignment horizontal="center" vertical="center"/>
    </xf>
    <xf numFmtId="164" fontId="3" fillId="0" borderId="24" xfId="0" applyNumberFormat="1" applyFont="1" applyFill="1" applyBorder="1" applyAlignment="1">
      <alignment horizontal="center" vertical="center"/>
    </xf>
    <xf numFmtId="164" fontId="3" fillId="0" borderId="26" xfId="0" applyNumberFormat="1" applyFont="1" applyFill="1" applyBorder="1" applyAlignment="1">
      <alignment horizontal="center" vertical="center"/>
    </xf>
    <xf numFmtId="164" fontId="1" fillId="0" borderId="23" xfId="0" applyNumberFormat="1" applyFont="1" applyFill="1" applyBorder="1" applyAlignment="1">
      <alignment horizontal="center" vertical="center"/>
    </xf>
    <xf numFmtId="164" fontId="1" fillId="0" borderId="24" xfId="0" applyNumberFormat="1" applyFont="1" applyFill="1" applyBorder="1" applyAlignment="1">
      <alignment horizontal="center" vertical="center"/>
    </xf>
    <xf numFmtId="164" fontId="1" fillId="0" borderId="25" xfId="0" applyNumberFormat="1" applyFont="1" applyFill="1" applyBorder="1" applyAlignment="1">
      <alignment horizontal="center" vertical="center"/>
    </xf>
    <xf numFmtId="164" fontId="1" fillId="0" borderId="2" xfId="0" applyNumberFormat="1" applyFont="1" applyFill="1" applyBorder="1" applyAlignment="1">
      <alignment horizontal="center" vertical="center"/>
    </xf>
    <xf numFmtId="165" fontId="3" fillId="0" borderId="23" xfId="0" applyNumberFormat="1" applyFont="1" applyFill="1" applyBorder="1" applyAlignment="1" applyProtection="1">
      <alignment horizontal="center" vertical="center"/>
    </xf>
    <xf numFmtId="165" fontId="3" fillId="0" borderId="24" xfId="0" applyNumberFormat="1" applyFont="1" applyFill="1" applyBorder="1" applyAlignment="1" applyProtection="1">
      <alignment horizontal="center" vertical="center"/>
    </xf>
    <xf numFmtId="165" fontId="3" fillId="0" borderId="26" xfId="0" applyNumberFormat="1" applyFont="1" applyFill="1" applyBorder="1" applyAlignment="1" applyProtection="1">
      <alignment horizontal="center" vertical="center"/>
    </xf>
    <xf numFmtId="0" fontId="18" fillId="0" borderId="0" xfId="0" applyFont="1" applyFill="1" applyAlignment="1">
      <alignment vertical="center"/>
    </xf>
    <xf numFmtId="4" fontId="18" fillId="0" borderId="0" xfId="0" applyNumberFormat="1" applyFont="1" applyFill="1" applyAlignment="1">
      <alignment horizontal="center" vertical="center"/>
    </xf>
    <xf numFmtId="4" fontId="19" fillId="0" borderId="0" xfId="0" applyNumberFormat="1" applyFont="1" applyFill="1" applyAlignment="1">
      <alignment horizontal="center" vertical="center"/>
    </xf>
    <xf numFmtId="3" fontId="18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horizontal="center" vertical="center"/>
    </xf>
    <xf numFmtId="164" fontId="7" fillId="0" borderId="0" xfId="0" applyNumberFormat="1" applyFont="1" applyFill="1" applyAlignment="1">
      <alignment horizontal="center" vertical="center"/>
    </xf>
    <xf numFmtId="164" fontId="4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horizontal="center" vertical="center"/>
    </xf>
    <xf numFmtId="168" fontId="8" fillId="0" borderId="0" xfId="0" applyNumberFormat="1" applyFont="1" applyFill="1" applyAlignment="1">
      <alignment vertical="center"/>
    </xf>
    <xf numFmtId="2" fontId="1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" fillId="0" borderId="0" xfId="0" applyNumberFormat="1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horizontal="center" vertical="center"/>
    </xf>
    <xf numFmtId="4" fontId="15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vertical="center"/>
    </xf>
    <xf numFmtId="164" fontId="1" fillId="0" borderId="0" xfId="0" applyNumberFormat="1" applyFont="1" applyFill="1" applyBorder="1" applyAlignment="1">
      <alignment vertical="center"/>
    </xf>
    <xf numFmtId="0" fontId="24" fillId="0" borderId="0" xfId="0" applyFont="1" applyFill="1" applyBorder="1"/>
    <xf numFmtId="4" fontId="2" fillId="0" borderId="0" xfId="0" applyNumberFormat="1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164" fontId="17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164" fontId="18" fillId="0" borderId="0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4" fontId="23" fillId="0" borderId="0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164" fontId="7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horizontal="center" vertical="center"/>
    </xf>
    <xf numFmtId="4" fontId="26" fillId="0" borderId="0" xfId="0" applyNumberFormat="1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 applyProtection="1">
      <alignment horizontal="center" vertical="center" wrapText="1"/>
    </xf>
    <xf numFmtId="3" fontId="4" fillId="0" borderId="0" xfId="0" applyNumberFormat="1" applyFont="1" applyFill="1" applyBorder="1" applyAlignment="1" applyProtection="1">
      <alignment horizontal="left" vertical="center" wrapText="1"/>
    </xf>
    <xf numFmtId="2" fontId="7" fillId="0" borderId="0" xfId="0" applyNumberFormat="1" applyFont="1" applyFill="1" applyBorder="1" applyAlignment="1" applyProtection="1">
      <alignment horizontal="center" vertical="center"/>
    </xf>
    <xf numFmtId="3" fontId="7" fillId="0" borderId="0" xfId="0" applyNumberFormat="1" applyFont="1" applyFill="1" applyBorder="1" applyAlignment="1" applyProtection="1">
      <alignment horizontal="center" vertical="center"/>
    </xf>
    <xf numFmtId="4" fontId="8" fillId="0" borderId="0" xfId="0" applyNumberFormat="1" applyFont="1" applyFill="1" applyBorder="1" applyAlignment="1" applyProtection="1">
      <alignment horizontal="center" vertical="center"/>
    </xf>
    <xf numFmtId="4" fontId="1" fillId="0" borderId="0" xfId="0" applyNumberFormat="1" applyFont="1" applyFill="1" applyBorder="1" applyAlignment="1">
      <alignment vertical="center"/>
    </xf>
    <xf numFmtId="164" fontId="12" fillId="0" borderId="0" xfId="0" applyNumberFormat="1" applyFont="1" applyFill="1" applyBorder="1" applyAlignment="1">
      <alignment vertical="center"/>
    </xf>
    <xf numFmtId="2" fontId="8" fillId="0" borderId="0" xfId="0" applyNumberFormat="1" applyFont="1" applyFill="1" applyBorder="1" applyAlignment="1" applyProtection="1">
      <alignment horizontal="center" vertical="center" wrapText="1"/>
    </xf>
    <xf numFmtId="3" fontId="8" fillId="0" borderId="0" xfId="0" applyNumberFormat="1" applyFont="1" applyFill="1" applyBorder="1" applyAlignment="1" applyProtection="1">
      <alignment horizontal="center" vertical="center" wrapText="1"/>
    </xf>
    <xf numFmtId="2" fontId="4" fillId="0" borderId="0" xfId="0" applyNumberFormat="1" applyFont="1" applyFill="1" applyBorder="1" applyAlignment="1">
      <alignment horizontal="center" vertical="center"/>
    </xf>
    <xf numFmtId="4" fontId="29" fillId="0" borderId="0" xfId="0" applyNumberFormat="1" applyFont="1" applyFill="1" applyBorder="1" applyAlignment="1">
      <alignment horizontal="center" vertical="center"/>
    </xf>
    <xf numFmtId="2" fontId="8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/>
    </xf>
    <xf numFmtId="4" fontId="16" fillId="0" borderId="0" xfId="0" applyNumberFormat="1" applyFont="1" applyFill="1" applyBorder="1" applyAlignment="1">
      <alignment horizontal="left" vertical="center"/>
    </xf>
    <xf numFmtId="4" fontId="5" fillId="0" borderId="0" xfId="0" applyNumberFormat="1" applyFont="1" applyFill="1" applyBorder="1" applyAlignment="1">
      <alignment horizontal="left" vertical="center"/>
    </xf>
    <xf numFmtId="4" fontId="27" fillId="0" borderId="0" xfId="0" applyNumberFormat="1" applyFont="1" applyFill="1" applyBorder="1" applyAlignment="1">
      <alignment horizontal="left" vertical="center"/>
    </xf>
    <xf numFmtId="3" fontId="16" fillId="0" borderId="0" xfId="0" applyNumberFormat="1" applyFont="1" applyFill="1" applyBorder="1" applyAlignment="1">
      <alignment horizontal="left" vertical="center"/>
    </xf>
    <xf numFmtId="4" fontId="2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67" fontId="26" fillId="0" borderId="0" xfId="0" applyNumberFormat="1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4" fontId="21" fillId="0" borderId="0" xfId="0" applyNumberFormat="1" applyFont="1" applyFill="1" applyBorder="1" applyAlignment="1">
      <alignment horizontal="center" vertical="center"/>
    </xf>
    <xf numFmtId="4" fontId="30" fillId="0" borderId="0" xfId="0" applyNumberFormat="1" applyFont="1" applyFill="1" applyBorder="1" applyAlignment="1">
      <alignment horizontal="center" vertical="center"/>
    </xf>
    <xf numFmtId="3" fontId="42" fillId="0" borderId="13" xfId="0" applyNumberFormat="1" applyFont="1" applyFill="1" applyBorder="1" applyAlignment="1" applyProtection="1">
      <alignment horizontal="left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4" fillId="0" borderId="2" xfId="0" applyFont="1" applyFill="1" applyBorder="1" applyAlignment="1">
      <alignment horizontal="left" vertical="center" wrapText="1"/>
    </xf>
    <xf numFmtId="0" fontId="24" fillId="0" borderId="3" xfId="0" applyFont="1" applyFill="1" applyBorder="1" applyAlignment="1">
      <alignment horizontal="left" vertical="center" wrapText="1"/>
    </xf>
    <xf numFmtId="0" fontId="17" fillId="0" borderId="52" xfId="0" applyFont="1" applyFill="1" applyBorder="1" applyAlignment="1">
      <alignment horizontal="center" vertical="center" wrapText="1"/>
    </xf>
    <xf numFmtId="0" fontId="36" fillId="0" borderId="42" xfId="0" applyFont="1" applyFill="1" applyBorder="1" applyAlignment="1">
      <alignment vertical="center" wrapText="1"/>
    </xf>
    <xf numFmtId="0" fontId="36" fillId="0" borderId="43" xfId="0" applyFont="1" applyFill="1" applyBorder="1" applyAlignment="1">
      <alignment vertical="center" wrapText="1"/>
    </xf>
    <xf numFmtId="0" fontId="36" fillId="0" borderId="50" xfId="0" applyFont="1" applyFill="1" applyBorder="1" applyAlignment="1">
      <alignment vertical="center" wrapText="1"/>
    </xf>
    <xf numFmtId="0" fontId="36" fillId="0" borderId="27" xfId="0" applyFont="1" applyFill="1" applyBorder="1" applyAlignment="1">
      <alignment vertical="center" wrapText="1"/>
    </xf>
    <xf numFmtId="0" fontId="36" fillId="0" borderId="54" xfId="0" applyFont="1" applyFill="1" applyBorder="1" applyAlignment="1">
      <alignment vertical="center" wrapText="1"/>
    </xf>
    <xf numFmtId="0" fontId="33" fillId="0" borderId="0" xfId="0" applyFont="1" applyFill="1" applyAlignment="1">
      <alignment horizontal="center" vertical="center" wrapText="1"/>
    </xf>
    <xf numFmtId="0" fontId="34" fillId="0" borderId="0" xfId="0" applyFont="1" applyFill="1" applyAlignment="1">
      <alignment vertical="center" wrapText="1"/>
    </xf>
    <xf numFmtId="0" fontId="16" fillId="0" borderId="0" xfId="0" applyFont="1" applyFill="1" applyAlignment="1">
      <alignment horizontal="center" vertical="center" wrapText="1"/>
    </xf>
    <xf numFmtId="3" fontId="8" fillId="0" borderId="8" xfId="0" applyNumberFormat="1" applyFont="1" applyFill="1" applyBorder="1" applyAlignment="1" applyProtection="1">
      <alignment horizontal="center" vertical="center" textRotation="90" wrapText="1"/>
    </xf>
    <xf numFmtId="0" fontId="24" fillId="0" borderId="18" xfId="0" applyFont="1" applyFill="1" applyBorder="1" applyAlignment="1">
      <alignment vertical="center" wrapText="1"/>
    </xf>
    <xf numFmtId="0" fontId="24" fillId="0" borderId="30" xfId="0" applyFont="1" applyFill="1" applyBorder="1" applyAlignment="1">
      <alignment vertical="center" wrapText="1"/>
    </xf>
    <xf numFmtId="49" fontId="8" fillId="0" borderId="47" xfId="0" applyNumberFormat="1" applyFont="1" applyFill="1" applyBorder="1" applyAlignment="1" applyProtection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48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35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vertical="center" wrapText="1"/>
    </xf>
    <xf numFmtId="0" fontId="24" fillId="0" borderId="3" xfId="0" applyFont="1" applyFill="1" applyBorder="1" applyAlignment="1">
      <alignment vertical="center" wrapText="1"/>
    </xf>
    <xf numFmtId="4" fontId="2" fillId="0" borderId="15" xfId="0" applyNumberFormat="1" applyFont="1" applyFill="1" applyBorder="1" applyAlignment="1" applyProtection="1">
      <alignment horizontal="center" vertical="center" wrapText="1"/>
    </xf>
    <xf numFmtId="4" fontId="2" fillId="0" borderId="6" xfId="0" applyNumberFormat="1" applyFont="1" applyFill="1" applyBorder="1" applyAlignment="1" applyProtection="1">
      <alignment horizontal="center" vertical="center" wrapText="1"/>
    </xf>
    <xf numFmtId="4" fontId="2" fillId="0" borderId="16" xfId="0" applyNumberFormat="1" applyFont="1" applyFill="1" applyBorder="1" applyAlignment="1" applyProtection="1">
      <alignment horizontal="center" vertical="center" wrapText="1"/>
    </xf>
    <xf numFmtId="4" fontId="2" fillId="0" borderId="47" xfId="0" applyNumberFormat="1" applyFont="1" applyFill="1" applyBorder="1" applyAlignment="1" applyProtection="1">
      <alignment horizontal="center" vertical="center" wrapText="1"/>
    </xf>
    <xf numFmtId="4" fontId="2" fillId="0" borderId="4" xfId="0" applyNumberFormat="1" applyFont="1" applyFill="1" applyBorder="1" applyAlignment="1" applyProtection="1">
      <alignment horizontal="center" vertical="center" wrapText="1"/>
    </xf>
    <xf numFmtId="4" fontId="8" fillId="0" borderId="15" xfId="0" applyNumberFormat="1" applyFont="1" applyFill="1" applyBorder="1" applyAlignment="1" applyProtection="1">
      <alignment horizontal="center" vertical="center" wrapText="1"/>
    </xf>
    <xf numFmtId="4" fontId="8" fillId="0" borderId="6" xfId="0" applyNumberFormat="1" applyFont="1" applyFill="1" applyBorder="1" applyAlignment="1" applyProtection="1">
      <alignment horizontal="center" vertical="center" wrapText="1"/>
    </xf>
    <xf numFmtId="4" fontId="8" fillId="0" borderId="16" xfId="0" applyNumberFormat="1" applyFont="1" applyFill="1" applyBorder="1" applyAlignment="1" applyProtection="1">
      <alignment horizontal="center" vertical="center" wrapText="1"/>
    </xf>
    <xf numFmtId="4" fontId="21" fillId="0" borderId="15" xfId="0" applyNumberFormat="1" applyFont="1" applyFill="1" applyBorder="1" applyAlignment="1" applyProtection="1">
      <alignment horizontal="center" vertical="center" wrapText="1"/>
    </xf>
    <xf numFmtId="4" fontId="21" fillId="0" borderId="6" xfId="0" applyNumberFormat="1" applyFont="1" applyFill="1" applyBorder="1" applyAlignment="1" applyProtection="1">
      <alignment horizontal="center" vertical="center" wrapText="1"/>
    </xf>
    <xf numFmtId="4" fontId="21" fillId="0" borderId="16" xfId="0" applyNumberFormat="1" applyFont="1" applyFill="1" applyBorder="1" applyAlignment="1" applyProtection="1">
      <alignment horizontal="center" vertical="center" wrapText="1"/>
    </xf>
    <xf numFmtId="3" fontId="37" fillId="0" borderId="9" xfId="0" applyNumberFormat="1" applyFont="1" applyFill="1" applyBorder="1" applyAlignment="1" applyProtection="1">
      <alignment horizontal="center" vertical="center" wrapText="1"/>
    </xf>
    <xf numFmtId="0" fontId="6" fillId="0" borderId="28" xfId="0" applyFont="1" applyFill="1" applyBorder="1" applyAlignment="1">
      <alignment horizontal="center" vertical="center" wrapText="1"/>
    </xf>
    <xf numFmtId="3" fontId="8" fillId="0" borderId="10" xfId="0" applyNumberFormat="1" applyFont="1" applyFill="1" applyBorder="1" applyAlignment="1" applyProtection="1">
      <alignment horizontal="center" vertical="center" wrapText="1"/>
    </xf>
    <xf numFmtId="3" fontId="8" fillId="0" borderId="29" xfId="0" applyNumberFormat="1" applyFont="1" applyFill="1" applyBorder="1" applyAlignment="1" applyProtection="1">
      <alignment horizontal="center" vertical="center" wrapText="1"/>
    </xf>
    <xf numFmtId="164" fontId="12" fillId="0" borderId="21" xfId="0" applyNumberFormat="1" applyFont="1" applyFill="1" applyBorder="1" applyAlignment="1">
      <alignment horizontal="center" vertical="center" wrapText="1"/>
    </xf>
    <xf numFmtId="0" fontId="24" fillId="0" borderId="34" xfId="0" applyFont="1" applyFill="1" applyBorder="1" applyAlignment="1">
      <alignment horizontal="center" vertical="center" wrapText="1"/>
    </xf>
    <xf numFmtId="164" fontId="12" fillId="0" borderId="19" xfId="0" applyNumberFormat="1" applyFont="1" applyFill="1" applyBorder="1" applyAlignment="1">
      <alignment horizontal="center" vertical="center" wrapText="1"/>
    </xf>
    <xf numFmtId="0" fontId="24" fillId="0" borderId="32" xfId="0" applyFont="1" applyFill="1" applyBorder="1" applyAlignment="1">
      <alignment horizontal="center" vertical="center" wrapText="1"/>
    </xf>
    <xf numFmtId="164" fontId="12" fillId="0" borderId="20" xfId="0" applyNumberFormat="1" applyFont="1" applyFill="1" applyBorder="1" applyAlignment="1">
      <alignment horizontal="center" vertical="center" wrapText="1"/>
    </xf>
    <xf numFmtId="0" fontId="24" fillId="0" borderId="33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" fontId="8" fillId="0" borderId="13" xfId="0" applyNumberFormat="1" applyFont="1" applyFill="1" applyBorder="1" applyAlignment="1" applyProtection="1">
      <alignment horizontal="center" vertical="center" wrapText="1"/>
    </xf>
    <xf numFmtId="4" fontId="8" fillId="0" borderId="29" xfId="0" applyNumberFormat="1" applyFont="1" applyFill="1" applyBorder="1" applyAlignment="1" applyProtection="1">
      <alignment horizontal="center" vertical="center" wrapText="1"/>
    </xf>
    <xf numFmtId="4" fontId="8" fillId="0" borderId="18" xfId="0" applyNumberFormat="1" applyFont="1" applyFill="1" applyBorder="1" applyAlignment="1" applyProtection="1">
      <alignment horizontal="center" vertical="center" wrapText="1"/>
    </xf>
    <xf numFmtId="4" fontId="8" fillId="0" borderId="30" xfId="0" applyNumberFormat="1" applyFont="1" applyFill="1" applyBorder="1" applyAlignment="1" applyProtection="1">
      <alignment horizontal="center" vertical="center" wrapText="1"/>
    </xf>
    <xf numFmtId="4" fontId="8" fillId="0" borderId="17" xfId="0" applyNumberFormat="1" applyFont="1" applyFill="1" applyBorder="1" applyAlignment="1" applyProtection="1">
      <alignment horizontal="center" vertical="center" wrapText="1"/>
    </xf>
    <xf numFmtId="4" fontId="8" fillId="0" borderId="28" xfId="0" applyNumberFormat="1" applyFont="1" applyFill="1" applyBorder="1" applyAlignment="1" applyProtection="1">
      <alignment horizontal="center" vertical="center" wrapText="1"/>
    </xf>
    <xf numFmtId="4" fontId="8" fillId="0" borderId="12" xfId="0" applyNumberFormat="1" applyFont="1" applyFill="1" applyBorder="1" applyAlignment="1" applyProtection="1">
      <alignment horizontal="center" vertical="center" wrapText="1"/>
    </xf>
    <xf numFmtId="4" fontId="8" fillId="0" borderId="14" xfId="0" applyNumberFormat="1" applyFont="1" applyFill="1" applyBorder="1" applyAlignment="1" applyProtection="1">
      <alignment horizontal="center" vertical="center" wrapText="1"/>
    </xf>
    <xf numFmtId="4" fontId="8" fillId="0" borderId="31" xfId="0" applyNumberFormat="1" applyFont="1" applyFill="1" applyBorder="1" applyAlignment="1" applyProtection="1">
      <alignment horizontal="center" vertical="center" wrapText="1"/>
    </xf>
    <xf numFmtId="0" fontId="12" fillId="0" borderId="28" xfId="0" applyFont="1" applyFill="1" applyBorder="1" applyAlignment="1">
      <alignment horizontal="center" vertical="center" wrapText="1"/>
    </xf>
    <xf numFmtId="49" fontId="2" fillId="0" borderId="15" xfId="1" applyNumberFormat="1" applyFont="1" applyFill="1" applyBorder="1" applyAlignment="1" applyProtection="1">
      <alignment horizontal="center" vertical="center" wrapText="1"/>
    </xf>
    <xf numFmtId="49" fontId="2" fillId="0" borderId="6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4" fontId="9" fillId="0" borderId="13" xfId="0" applyNumberFormat="1" applyFont="1" applyFill="1" applyBorder="1" applyAlignment="1" applyProtection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3" fontId="8" fillId="0" borderId="17" xfId="0" applyNumberFormat="1" applyFont="1" applyFill="1" applyBorder="1" applyAlignment="1" applyProtection="1">
      <alignment horizontal="center" vertical="center" wrapText="1"/>
    </xf>
    <xf numFmtId="3" fontId="8" fillId="0" borderId="28" xfId="0" applyNumberFormat="1" applyFont="1" applyFill="1" applyBorder="1" applyAlignment="1" applyProtection="1">
      <alignment horizontal="center" vertical="center" wrapText="1"/>
    </xf>
    <xf numFmtId="0" fontId="1" fillId="0" borderId="30" xfId="0" applyFont="1" applyFill="1" applyBorder="1" applyAlignment="1">
      <alignment horizontal="center" vertical="center" wrapText="1"/>
    </xf>
    <xf numFmtId="4" fontId="8" fillId="0" borderId="48" xfId="0" applyNumberFormat="1" applyFont="1" applyFill="1" applyBorder="1" applyAlignment="1" applyProtection="1">
      <alignment horizontal="center" vertical="center" wrapText="1"/>
    </xf>
    <xf numFmtId="0" fontId="12" fillId="0" borderId="29" xfId="0" applyFont="1" applyFill="1" applyBorder="1" applyAlignment="1">
      <alignment horizontal="center" vertical="center" wrapText="1"/>
    </xf>
    <xf numFmtId="0" fontId="12" fillId="0" borderId="29" xfId="0" applyFont="1" applyFill="1" applyBorder="1" applyAlignment="1">
      <alignment horizontal="center" vertical="center"/>
    </xf>
    <xf numFmtId="0" fontId="1" fillId="0" borderId="30" xfId="0" applyFont="1" applyFill="1" applyBorder="1" applyAlignment="1">
      <alignment horizontal="center" vertical="center"/>
    </xf>
    <xf numFmtId="0" fontId="12" fillId="0" borderId="28" xfId="0" applyFont="1" applyFill="1" applyBorder="1" applyAlignment="1">
      <alignment horizontal="center" vertical="center"/>
    </xf>
    <xf numFmtId="4" fontId="12" fillId="0" borderId="28" xfId="0" applyNumberFormat="1" applyFont="1" applyFill="1" applyBorder="1" applyAlignment="1">
      <alignment horizontal="center" vertical="center" wrapText="1"/>
    </xf>
    <xf numFmtId="4" fontId="12" fillId="0" borderId="29" xfId="0" applyNumberFormat="1" applyFont="1" applyFill="1" applyBorder="1" applyAlignment="1">
      <alignment horizontal="center" vertical="center" wrapText="1"/>
    </xf>
    <xf numFmtId="4" fontId="5" fillId="0" borderId="7" xfId="0" applyNumberFormat="1" applyFont="1" applyFill="1" applyBorder="1" applyAlignment="1">
      <alignment horizontal="center" vertical="center" wrapText="1"/>
    </xf>
    <xf numFmtId="0" fontId="16" fillId="0" borderId="5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25" fillId="0" borderId="8" xfId="0" applyFont="1" applyFill="1" applyBorder="1" applyAlignment="1">
      <alignment horizontal="center" vertical="center" wrapText="1"/>
    </xf>
    <xf numFmtId="4" fontId="1" fillId="0" borderId="30" xfId="0" applyNumberFormat="1" applyFont="1" applyFill="1" applyBorder="1" applyAlignment="1">
      <alignment horizontal="center" vertical="center" wrapText="1"/>
    </xf>
    <xf numFmtId="4" fontId="1" fillId="0" borderId="3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164" fontId="13" fillId="0" borderId="2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39" fillId="0" borderId="2" xfId="0" applyNumberFormat="1" applyFont="1" applyFill="1" applyBorder="1" applyAlignment="1">
      <alignment horizontal="center" vertical="center" wrapText="1"/>
    </xf>
    <xf numFmtId="164" fontId="39" fillId="0" borderId="3" xfId="0" applyNumberFormat="1" applyFont="1" applyFill="1" applyBorder="1" applyAlignment="1">
      <alignment horizontal="center" vertical="center" wrapText="1"/>
    </xf>
    <xf numFmtId="49" fontId="2" fillId="0" borderId="23" xfId="1" applyNumberFormat="1" applyFont="1" applyFill="1" applyBorder="1" applyAlignment="1" applyProtection="1">
      <alignment horizontal="center" vertical="center" wrapText="1"/>
    </xf>
    <xf numFmtId="49" fontId="2" fillId="0" borderId="24" xfId="1" applyNumberFormat="1" applyFont="1" applyFill="1" applyBorder="1" applyAlignment="1" applyProtection="1">
      <alignment horizontal="center" vertical="center" wrapText="1"/>
    </xf>
    <xf numFmtId="49" fontId="2" fillId="0" borderId="26" xfId="1" applyNumberFormat="1" applyFont="1" applyFill="1" applyBorder="1" applyAlignment="1" applyProtection="1">
      <alignment horizontal="center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13" fillId="0" borderId="3" xfId="0" applyNumberFormat="1" applyFont="1" applyFill="1" applyBorder="1" applyAlignment="1">
      <alignment horizontal="center" vertical="center" wrapText="1"/>
    </xf>
    <xf numFmtId="164" fontId="3" fillId="0" borderId="21" xfId="0" applyNumberFormat="1" applyFont="1" applyFill="1" applyBorder="1" applyAlignment="1">
      <alignment horizontal="center" vertical="center" textRotation="90" wrapText="1"/>
    </xf>
    <xf numFmtId="0" fontId="40" fillId="0" borderId="34" xfId="0" applyFont="1" applyFill="1" applyBorder="1" applyAlignment="1">
      <alignment horizontal="center" vertical="center" textRotation="90" wrapText="1"/>
    </xf>
    <xf numFmtId="164" fontId="3" fillId="0" borderId="19" xfId="0" applyNumberFormat="1" applyFont="1" applyFill="1" applyBorder="1" applyAlignment="1">
      <alignment horizontal="center" vertical="center" textRotation="90" wrapText="1"/>
    </xf>
    <xf numFmtId="0" fontId="40" fillId="0" borderId="32" xfId="0" applyFont="1" applyFill="1" applyBorder="1" applyAlignment="1">
      <alignment horizontal="center" vertical="center" textRotation="90" wrapText="1"/>
    </xf>
    <xf numFmtId="164" fontId="3" fillId="0" borderId="20" xfId="0" applyNumberFormat="1" applyFont="1" applyFill="1" applyBorder="1" applyAlignment="1">
      <alignment horizontal="center" vertical="center" textRotation="90" wrapText="1"/>
    </xf>
    <xf numFmtId="0" fontId="40" fillId="0" borderId="33" xfId="0" applyFont="1" applyFill="1" applyBorder="1" applyAlignment="1">
      <alignment horizontal="center" vertical="center" textRotation="90" wrapText="1"/>
    </xf>
  </cellXfs>
  <cellStyles count="3">
    <cellStyle name="Обычный" xfId="0" builtinId="0"/>
    <cellStyle name="Обычный 2 4" xfId="2"/>
    <cellStyle name="Обычный 9" xfId="1"/>
  </cellStyles>
  <dxfs count="0"/>
  <tableStyles count="0" defaultTableStyle="TableStyleMedium2" defaultPivotStyle="PivotStyleLight16"/>
  <colors>
    <mruColors>
      <color rgb="FF66FFCC"/>
      <color rgb="FFFF99FF"/>
      <color rgb="FF99FF66"/>
      <color rgb="FF00FFFF"/>
      <color rgb="FFFF99CC"/>
      <color rgb="FFFFCC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6:OT694"/>
  <sheetViews>
    <sheetView tabSelected="1" zoomScale="65" zoomScaleNormal="65" workbookViewId="0">
      <pane xSplit="3" ySplit="19" topLeftCell="D20" activePane="bottomRight" state="frozen"/>
      <selection pane="topRight" activeCell="D1" sqref="D1"/>
      <selection pane="bottomLeft" activeCell="A15" sqref="A15"/>
      <selection pane="bottomRight" activeCell="MP22" sqref="MP22"/>
    </sheetView>
  </sheetViews>
  <sheetFormatPr defaultColWidth="8.85546875" defaultRowHeight="15" outlineLevelCol="1"/>
  <cols>
    <col min="1" max="1" width="3.5703125" style="15" customWidth="1"/>
    <col min="2" max="2" width="28.140625" style="4" customWidth="1"/>
    <col min="3" max="3" width="4.140625" style="4" hidden="1" customWidth="1"/>
    <col min="4" max="8" width="11.85546875" style="6" hidden="1" customWidth="1"/>
    <col min="9" max="9" width="8.5703125" style="6" hidden="1" customWidth="1" outlineLevel="1"/>
    <col min="10" max="10" width="8.42578125" style="6" hidden="1" customWidth="1" outlineLevel="1"/>
    <col min="11" max="11" width="10.140625" style="6" hidden="1" customWidth="1" outlineLevel="1"/>
    <col min="12" max="12" width="9.7109375" style="6" hidden="1" customWidth="1" outlineLevel="1"/>
    <col min="13" max="13" width="8.85546875" style="4" hidden="1" customWidth="1" outlineLevel="1"/>
    <col min="14" max="14" width="7.85546875" style="4" hidden="1" customWidth="1" outlineLevel="1"/>
    <col min="15" max="28" width="8.85546875" style="4" hidden="1" customWidth="1" outlineLevel="1"/>
    <col min="29" max="29" width="11.85546875" style="7" hidden="1" customWidth="1" outlineLevel="1"/>
    <col min="30" max="30" width="10.140625" style="7" hidden="1" customWidth="1" outlineLevel="1"/>
    <col min="31" max="31" width="11.28515625" style="7" hidden="1" customWidth="1" outlineLevel="1"/>
    <col min="32" max="32" width="8.85546875" style="7" hidden="1" customWidth="1" outlineLevel="1"/>
    <col min="33" max="33" width="10.42578125" style="7" hidden="1" customWidth="1" outlineLevel="1"/>
    <col min="34" max="34" width="8.85546875" style="7" hidden="1" customWidth="1" outlineLevel="1"/>
    <col min="35" max="35" width="9.140625" style="7" hidden="1" customWidth="1" outlineLevel="1"/>
    <col min="36" max="36" width="8.85546875" style="7" hidden="1" customWidth="1" outlineLevel="1"/>
    <col min="37" max="37" width="10.85546875" style="7" hidden="1" customWidth="1" outlineLevel="1"/>
    <col min="38" max="38" width="11.5703125" style="7" hidden="1" customWidth="1" outlineLevel="1"/>
    <col min="39" max="39" width="10.42578125" style="8" hidden="1" customWidth="1" outlineLevel="1"/>
    <col min="40" max="40" width="11.28515625" style="7" hidden="1" customWidth="1" outlineLevel="1"/>
    <col min="41" max="41" width="11.7109375" style="7" hidden="1" customWidth="1" outlineLevel="1"/>
    <col min="42" max="42" width="11.42578125" style="7" hidden="1" customWidth="1" outlineLevel="1"/>
    <col min="43" max="43" width="11.140625" style="7" hidden="1" customWidth="1" outlineLevel="1"/>
    <col min="44" max="44" width="12.140625" style="7" hidden="1" customWidth="1" outlineLevel="1"/>
    <col min="45" max="45" width="11.28515625" style="7" hidden="1" customWidth="1" outlineLevel="1"/>
    <col min="46" max="46" width="8.85546875" style="9" hidden="1" customWidth="1" outlineLevel="1"/>
    <col min="47" max="47" width="12.140625" style="7" hidden="1" customWidth="1" outlineLevel="1"/>
    <col min="48" max="48" width="8.85546875" style="7" hidden="1" customWidth="1" outlineLevel="1"/>
    <col min="49" max="49" width="12.85546875" style="7" hidden="1" customWidth="1" outlineLevel="1"/>
    <col min="50" max="50" width="12.42578125" style="7" hidden="1" customWidth="1" outlineLevel="1"/>
    <col min="51" max="51" width="10.85546875" style="8" hidden="1" customWidth="1" outlineLevel="1"/>
    <col min="52" max="52" width="13.42578125" style="10" hidden="1" customWidth="1" outlineLevel="1"/>
    <col min="53" max="53" width="10.5703125" style="7" hidden="1" customWidth="1" outlineLevel="1"/>
    <col min="54" max="54" width="12.42578125" style="7" hidden="1" customWidth="1" outlineLevel="1"/>
    <col min="55" max="55" width="11.28515625" style="9" hidden="1" customWidth="1" outlineLevel="1"/>
    <col min="56" max="56" width="8.85546875" style="9" hidden="1" customWidth="1" outlineLevel="1"/>
    <col min="57" max="57" width="8.85546875" style="7" hidden="1" customWidth="1" outlineLevel="1"/>
    <col min="58" max="59" width="8.85546875" style="9" hidden="1" customWidth="1" outlineLevel="1"/>
    <col min="60" max="60" width="10.42578125" style="7" hidden="1" customWidth="1" outlineLevel="1"/>
    <col min="61" max="61" width="10.42578125" style="9" hidden="1" customWidth="1" outlineLevel="1"/>
    <col min="62" max="62" width="8.85546875" style="7" hidden="1" customWidth="1" outlineLevel="1"/>
    <col min="63" max="63" width="11.7109375" style="7" hidden="1" customWidth="1" outlineLevel="1"/>
    <col min="64" max="64" width="10.85546875" style="8" hidden="1" customWidth="1" outlineLevel="1"/>
    <col min="65" max="74" width="8.85546875" style="7" hidden="1" customWidth="1" outlineLevel="1"/>
    <col min="75" max="75" width="10.85546875" style="8" hidden="1" customWidth="1" outlineLevel="1"/>
    <col min="76" max="76" width="10.85546875" style="7" hidden="1" customWidth="1" outlineLevel="1"/>
    <col min="77" max="77" width="8.85546875" style="7" hidden="1" customWidth="1" outlineLevel="1"/>
    <col min="78" max="79" width="8.85546875" style="9" hidden="1" customWidth="1" outlineLevel="1"/>
    <col min="80" max="80" width="8.85546875" style="7" hidden="1" customWidth="1" outlineLevel="1"/>
    <col min="81" max="81" width="12.85546875" style="8" hidden="1" customWidth="1" outlineLevel="1"/>
    <col min="82" max="82" width="10.85546875" style="7" hidden="1" customWidth="1" outlineLevel="1"/>
    <col min="83" max="83" width="8.85546875" style="7" hidden="1" customWidth="1" outlineLevel="1"/>
    <col min="84" max="85" width="8.85546875" style="9" hidden="1" customWidth="1" outlineLevel="1"/>
    <col min="86" max="86" width="8.85546875" style="7" hidden="1" customWidth="1" outlineLevel="1"/>
    <col min="87" max="87" width="10.140625" style="8" hidden="1" customWidth="1" outlineLevel="1"/>
    <col min="88" max="91" width="10.42578125" style="8" hidden="1" customWidth="1" outlineLevel="1"/>
    <col min="92" max="92" width="10.42578125" style="11" hidden="1" customWidth="1" outlineLevel="1"/>
    <col min="93" max="93" width="10.42578125" style="8" hidden="1" customWidth="1" outlineLevel="1"/>
    <col min="94" max="94" width="10.42578125" style="11" hidden="1" customWidth="1" outlineLevel="1"/>
    <col min="95" max="96" width="10.42578125" style="8" hidden="1" customWidth="1" outlineLevel="1"/>
    <col min="97" max="97" width="10.42578125" style="11" hidden="1" customWidth="1" outlineLevel="1"/>
    <col min="98" max="100" width="10.42578125" style="8" hidden="1" customWidth="1" outlineLevel="1"/>
    <col min="101" max="101" width="11.5703125" style="7" hidden="1" customWidth="1" outlineLevel="1"/>
    <col min="102" max="103" width="8.85546875" style="7" hidden="1" customWidth="1" outlineLevel="1"/>
    <col min="104" max="104" width="10.85546875" style="7" hidden="1" customWidth="1" outlineLevel="1"/>
    <col min="105" max="105" width="8.85546875" style="7" hidden="1" customWidth="1" outlineLevel="1"/>
    <col min="106" max="106" width="11.140625" style="8" hidden="1" customWidth="1" outlineLevel="1"/>
    <col min="107" max="109" width="8.85546875" style="7" hidden="1" customWidth="1" outlineLevel="1"/>
    <col min="110" max="110" width="10.85546875" style="7" hidden="1" customWidth="1" outlineLevel="1"/>
    <col min="111" max="111" width="8.85546875" style="7" hidden="1" customWidth="1" outlineLevel="1"/>
    <col min="112" max="112" width="8.85546875" style="8" hidden="1" customWidth="1" outlineLevel="1"/>
    <col min="113" max="113" width="11" style="7" hidden="1" customWidth="1" outlineLevel="1"/>
    <col min="114" max="115" width="8.85546875" style="7" hidden="1" customWidth="1" outlineLevel="1"/>
    <col min="116" max="116" width="10.42578125" style="7" hidden="1" customWidth="1" outlineLevel="1"/>
    <col min="117" max="117" width="8.85546875" style="7" hidden="1" customWidth="1" outlineLevel="1"/>
    <col min="118" max="118" width="10.42578125" style="7" hidden="1" customWidth="1" outlineLevel="1"/>
    <col min="119" max="120" width="8.85546875" style="7" hidden="1" customWidth="1" outlineLevel="1"/>
    <col min="121" max="121" width="10.85546875" style="7" hidden="1" customWidth="1" outlineLevel="1"/>
    <col min="122" max="122" width="8.85546875" style="7" hidden="1" customWidth="1" outlineLevel="1"/>
    <col min="123" max="123" width="11.42578125" style="8" hidden="1" customWidth="1" outlineLevel="1"/>
    <col min="124" max="124" width="10.85546875" style="7" hidden="1" customWidth="1" outlineLevel="1"/>
    <col min="125" max="125" width="8.85546875" style="7" hidden="1" customWidth="1" outlineLevel="1"/>
    <col min="126" max="126" width="10.42578125" style="7" hidden="1" customWidth="1" outlineLevel="1"/>
    <col min="127" max="127" width="8.85546875" style="7" hidden="1" customWidth="1" outlineLevel="1"/>
    <col min="128" max="128" width="10.42578125" style="7" hidden="1" customWidth="1" outlineLevel="1"/>
    <col min="129" max="133" width="8.85546875" style="7" hidden="1" customWidth="1" outlineLevel="1"/>
    <col min="134" max="134" width="10.85546875" style="7" hidden="1" customWidth="1" outlineLevel="1"/>
    <col min="135" max="135" width="8.85546875" style="7" hidden="1" customWidth="1" outlineLevel="1"/>
    <col min="136" max="147" width="10.42578125" style="8" hidden="1" customWidth="1" outlineLevel="1"/>
    <col min="148" max="148" width="12.5703125" style="7" hidden="1" customWidth="1" outlineLevel="1"/>
    <col min="149" max="149" width="13.28515625" style="7" hidden="1" customWidth="1" outlineLevel="1"/>
    <col min="150" max="150" width="11.28515625" style="7" hidden="1" customWidth="1" outlineLevel="1"/>
    <col min="151" max="151" width="8.85546875" style="7" hidden="1" customWidth="1" outlineLevel="1"/>
    <col min="152" max="152" width="10.85546875" style="7" hidden="1" customWidth="1" outlineLevel="1"/>
    <col min="153" max="155" width="8.85546875" style="7" hidden="1" customWidth="1" outlineLevel="1"/>
    <col min="156" max="156" width="10.85546875" style="7" hidden="1" customWidth="1" outlineLevel="1"/>
    <col min="157" max="157" width="13.140625" style="7" hidden="1" customWidth="1" outlineLevel="1"/>
    <col min="158" max="158" width="12" style="8" hidden="1" customWidth="1" outlineLevel="1"/>
    <col min="159" max="161" width="8.85546875" style="7" hidden="1" customWidth="1" outlineLevel="1"/>
    <col min="162" max="162" width="10.85546875" style="7" hidden="1" customWidth="1" outlineLevel="1"/>
    <col min="163" max="163" width="8.85546875" style="7" hidden="1" customWidth="1" outlineLevel="1"/>
    <col min="164" max="164" width="8.85546875" style="8" hidden="1" customWidth="1" outlineLevel="1"/>
    <col min="165" max="165" width="11.5703125" style="7" hidden="1" customWidth="1" outlineLevel="1"/>
    <col min="166" max="166" width="11.85546875" style="7" hidden="1" customWidth="1" outlineLevel="1"/>
    <col min="167" max="167" width="8.85546875" style="7" hidden="1" customWidth="1" outlineLevel="1"/>
    <col min="168" max="169" width="10.85546875" style="7" hidden="1" customWidth="1" outlineLevel="1"/>
    <col min="170" max="170" width="12.85546875" style="8" hidden="1" customWidth="1" outlineLevel="1"/>
    <col min="171" max="171" width="12.140625" style="7" hidden="1" customWidth="1" outlineLevel="1"/>
    <col min="172" max="173" width="8.85546875" style="7" hidden="1" customWidth="1" outlineLevel="1"/>
    <col min="174" max="174" width="10.85546875" style="7" hidden="1" customWidth="1" outlineLevel="1"/>
    <col min="175" max="175" width="8.85546875" style="7" hidden="1" customWidth="1" outlineLevel="1"/>
    <col min="176" max="176" width="12.85546875" style="8" hidden="1" customWidth="1" outlineLevel="1"/>
    <col min="177" max="177" width="14.85546875" style="7" hidden="1" customWidth="1"/>
    <col min="178" max="186" width="12.5703125" style="7" hidden="1" customWidth="1"/>
    <col min="187" max="187" width="12.85546875" style="7" hidden="1" customWidth="1"/>
    <col min="188" max="189" width="12.85546875" style="9" hidden="1" customWidth="1"/>
    <col min="190" max="190" width="13.140625" style="7" hidden="1" customWidth="1"/>
    <col min="191" max="192" width="13.140625" style="9" hidden="1" customWidth="1"/>
    <col min="193" max="193" width="15.140625" style="7" hidden="1" customWidth="1"/>
    <col min="194" max="195" width="17.85546875" style="8" hidden="1" customWidth="1"/>
    <col min="196" max="196" width="13.85546875" style="8" hidden="1" customWidth="1"/>
    <col min="197" max="197" width="12.7109375" style="8" hidden="1" customWidth="1"/>
    <col min="198" max="198" width="13.28515625" style="8" hidden="1" customWidth="1"/>
    <col min="199" max="199" width="14.42578125" style="8" hidden="1" customWidth="1"/>
    <col min="200" max="200" width="11.140625" style="8" hidden="1" customWidth="1"/>
    <col min="201" max="201" width="17.42578125" style="8" hidden="1" customWidth="1"/>
    <col min="202" max="202" width="13.85546875" style="6" hidden="1" customWidth="1"/>
    <col min="203" max="203" width="11.7109375" style="6" hidden="1" customWidth="1"/>
    <col min="204" max="205" width="8.85546875" style="6" hidden="1" customWidth="1"/>
    <col min="206" max="206" width="11.7109375" style="135" hidden="1" customWidth="1"/>
    <col min="207" max="207" width="14.42578125" style="4" hidden="1" customWidth="1"/>
    <col min="208" max="208" width="13.140625" style="4" hidden="1" customWidth="1"/>
    <col min="209" max="209" width="12.85546875" style="4" hidden="1" customWidth="1"/>
    <col min="210" max="210" width="11.85546875" style="4" hidden="1" customWidth="1"/>
    <col min="211" max="211" width="11.42578125" style="4" hidden="1" customWidth="1"/>
    <col min="212" max="212" width="12" style="135" hidden="1" customWidth="1"/>
    <col min="213" max="213" width="13.42578125" style="4" hidden="1" customWidth="1"/>
    <col min="214" max="214" width="15.140625" style="4" hidden="1" customWidth="1"/>
    <col min="215" max="215" width="12.7109375" style="4" hidden="1" customWidth="1"/>
    <col min="216" max="216" width="10.42578125" style="4" hidden="1" customWidth="1"/>
    <col min="217" max="217" width="11.140625" style="4" hidden="1" customWidth="1"/>
    <col min="218" max="218" width="11.140625" style="136" hidden="1" customWidth="1"/>
    <col min="219" max="220" width="8.85546875" style="4" hidden="1" customWidth="1"/>
    <col min="221" max="221" width="10.85546875" style="4" hidden="1" customWidth="1"/>
    <col min="222" max="222" width="10.42578125" style="4" hidden="1" customWidth="1"/>
    <col min="223" max="224" width="8.85546875" style="4" hidden="1" customWidth="1"/>
    <col min="225" max="225" width="10.28515625" style="6" hidden="1" customWidth="1"/>
    <col min="226" max="226" width="9.42578125" style="6" hidden="1" customWidth="1"/>
    <col min="227" max="227" width="8.85546875" style="6" hidden="1" customWidth="1"/>
    <col min="228" max="228" width="9.7109375" style="6" hidden="1" customWidth="1"/>
    <col min="229" max="229" width="10.28515625" style="6" hidden="1" customWidth="1"/>
    <col min="230" max="232" width="8.85546875" style="6" hidden="1" customWidth="1"/>
    <col min="233" max="233" width="11.140625" style="6" hidden="1" customWidth="1"/>
    <col min="234" max="234" width="11" style="6" hidden="1" customWidth="1"/>
    <col min="235" max="235" width="9.7109375" style="6" hidden="1" customWidth="1"/>
    <col min="236" max="236" width="10.140625" style="6" hidden="1" customWidth="1"/>
    <col min="237" max="237" width="10.28515625" style="6" hidden="1" customWidth="1"/>
    <col min="238" max="240" width="8.85546875" style="6" hidden="1" customWidth="1"/>
    <col min="241" max="241" width="11.140625" style="6" hidden="1" customWidth="1"/>
    <col min="242" max="242" width="11" style="6" hidden="1" customWidth="1"/>
    <col min="243" max="243" width="9.7109375" style="6" hidden="1" customWidth="1"/>
    <col min="244" max="244" width="10.140625" style="6" hidden="1" customWidth="1"/>
    <col min="245" max="245" width="10.28515625" style="6" hidden="1" customWidth="1"/>
    <col min="246" max="248" width="8.85546875" style="6" hidden="1" customWidth="1"/>
    <col min="249" max="249" width="11.140625" style="6" hidden="1" customWidth="1"/>
    <col min="250" max="250" width="11" style="6" hidden="1" customWidth="1"/>
    <col min="251" max="251" width="9.7109375" style="6" hidden="1" customWidth="1"/>
    <col min="252" max="252" width="10.140625" style="6" hidden="1" customWidth="1"/>
    <col min="253" max="253" width="10.28515625" style="6" hidden="1" customWidth="1"/>
    <col min="254" max="256" width="8.85546875" style="6" hidden="1" customWidth="1"/>
    <col min="257" max="257" width="11.140625" style="6" hidden="1" customWidth="1"/>
    <col min="258" max="258" width="11" style="6" hidden="1" customWidth="1"/>
    <col min="259" max="259" width="9.7109375" style="6" hidden="1" customWidth="1"/>
    <col min="260" max="260" width="10.140625" style="6" hidden="1" customWidth="1"/>
    <col min="261" max="261" width="10.28515625" style="6" hidden="1" customWidth="1"/>
    <col min="262" max="264" width="8.85546875" style="6" hidden="1" customWidth="1"/>
    <col min="265" max="265" width="11.140625" style="6" hidden="1" customWidth="1"/>
    <col min="266" max="266" width="11" style="6" hidden="1" customWidth="1"/>
    <col min="267" max="267" width="9.7109375" style="6" hidden="1" customWidth="1"/>
    <col min="268" max="268" width="10.140625" style="6" hidden="1" customWidth="1"/>
    <col min="269" max="269" width="10.28515625" style="6" hidden="1" customWidth="1"/>
    <col min="270" max="272" width="8.85546875" style="6" hidden="1" customWidth="1"/>
    <col min="273" max="273" width="11.140625" style="6" hidden="1" customWidth="1"/>
    <col min="274" max="274" width="11" style="6" hidden="1" customWidth="1"/>
    <col min="275" max="275" width="9.7109375" style="6" hidden="1" customWidth="1"/>
    <col min="276" max="276" width="10.140625" style="6" hidden="1" customWidth="1"/>
    <col min="277" max="277" width="10.28515625" style="6" hidden="1" customWidth="1"/>
    <col min="278" max="280" width="8.85546875" style="6" hidden="1" customWidth="1"/>
    <col min="281" max="281" width="11.140625" style="6" hidden="1" customWidth="1"/>
    <col min="282" max="282" width="11" style="6" hidden="1" customWidth="1"/>
    <col min="283" max="283" width="9.7109375" style="6" hidden="1" customWidth="1"/>
    <col min="284" max="284" width="10.140625" style="6" hidden="1" customWidth="1"/>
    <col min="285" max="285" width="10.28515625" style="6" hidden="1" customWidth="1"/>
    <col min="286" max="288" width="8.85546875" style="6" hidden="1" customWidth="1"/>
    <col min="289" max="289" width="11.140625" style="6" hidden="1" customWidth="1"/>
    <col min="290" max="290" width="11" style="6" hidden="1" customWidth="1"/>
    <col min="291" max="291" width="9.7109375" style="6" hidden="1" customWidth="1"/>
    <col min="292" max="292" width="10.140625" style="6" hidden="1" customWidth="1"/>
    <col min="293" max="293" width="10.28515625" style="6" hidden="1" customWidth="1"/>
    <col min="294" max="296" width="8.85546875" style="6" hidden="1" customWidth="1"/>
    <col min="297" max="297" width="11.140625" style="6" hidden="1" customWidth="1"/>
    <col min="298" max="298" width="11" style="6" hidden="1" customWidth="1"/>
    <col min="299" max="299" width="9.7109375" style="6" hidden="1" customWidth="1"/>
    <col min="300" max="300" width="10.140625" style="6" hidden="1" customWidth="1"/>
    <col min="301" max="301" width="10.28515625" style="6" hidden="1" customWidth="1"/>
    <col min="302" max="304" width="8.85546875" style="6" hidden="1" customWidth="1"/>
    <col min="305" max="305" width="11.140625" style="6" hidden="1" customWidth="1"/>
    <col min="306" max="306" width="11" style="6" hidden="1" customWidth="1"/>
    <col min="307" max="307" width="9.7109375" style="6" hidden="1" customWidth="1"/>
    <col min="308" max="308" width="10.140625" style="6" hidden="1" customWidth="1"/>
    <col min="309" max="309" width="10.28515625" style="6" hidden="1" customWidth="1"/>
    <col min="310" max="312" width="8.85546875" style="6" hidden="1" customWidth="1"/>
    <col min="313" max="313" width="11.140625" style="6" hidden="1" customWidth="1"/>
    <col min="314" max="314" width="11" style="6" hidden="1" customWidth="1"/>
    <col min="315" max="315" width="9.7109375" style="6" hidden="1" customWidth="1"/>
    <col min="316" max="316" width="10.140625" style="6" hidden="1" customWidth="1"/>
    <col min="317" max="317" width="10.28515625" style="6" hidden="1" customWidth="1"/>
    <col min="318" max="320" width="8.85546875" style="6" hidden="1" customWidth="1"/>
    <col min="321" max="321" width="11.140625" style="6" hidden="1" customWidth="1"/>
    <col min="322" max="322" width="11" style="6" hidden="1" customWidth="1"/>
    <col min="323" max="323" width="9.7109375" style="6" hidden="1" customWidth="1"/>
    <col min="324" max="324" width="10.140625" style="6" hidden="1" customWidth="1"/>
    <col min="325" max="325" width="10.28515625" style="6" hidden="1" customWidth="1"/>
    <col min="326" max="328" width="8.85546875" style="6" hidden="1" customWidth="1"/>
    <col min="329" max="329" width="11.140625" style="6" hidden="1" customWidth="1"/>
    <col min="330" max="330" width="11" style="6" hidden="1" customWidth="1"/>
    <col min="331" max="331" width="9.7109375" style="6" hidden="1" customWidth="1"/>
    <col min="332" max="332" width="10.140625" style="6" hidden="1" customWidth="1"/>
    <col min="333" max="333" width="10.28515625" style="6" hidden="1" customWidth="1"/>
    <col min="334" max="336" width="8.85546875" style="6" hidden="1" customWidth="1"/>
    <col min="337" max="337" width="11.140625" style="6" hidden="1" customWidth="1"/>
    <col min="338" max="338" width="11" style="6" hidden="1" customWidth="1"/>
    <col min="339" max="339" width="9.7109375" style="6" hidden="1" customWidth="1"/>
    <col min="340" max="340" width="10.140625" style="6" hidden="1" customWidth="1"/>
    <col min="341" max="341" width="10.28515625" style="6" hidden="1" customWidth="1"/>
    <col min="342" max="344" width="8.85546875" style="6" hidden="1" customWidth="1"/>
    <col min="345" max="345" width="11.140625" style="6" hidden="1" customWidth="1"/>
    <col min="346" max="346" width="11" style="6" hidden="1" customWidth="1"/>
    <col min="347" max="347" width="9.7109375" style="6" hidden="1" customWidth="1"/>
    <col min="348" max="348" width="8.140625" style="6" hidden="1" customWidth="1"/>
    <col min="349" max="349" width="10.28515625" style="6" hidden="1" customWidth="1"/>
    <col min="350" max="352" width="8.85546875" style="6" hidden="1" customWidth="1"/>
    <col min="353" max="353" width="5.85546875" style="15" customWidth="1"/>
    <col min="354" max="354" width="6.140625" style="15" customWidth="1"/>
    <col min="355" max="355" width="6.85546875" style="15" customWidth="1"/>
    <col min="356" max="364" width="6.140625" style="15" customWidth="1"/>
    <col min="365" max="365" width="6" style="12" hidden="1" customWidth="1"/>
    <col min="366" max="366" width="5.140625" style="12" hidden="1" customWidth="1"/>
    <col min="367" max="367" width="6.5703125" style="12" hidden="1" customWidth="1"/>
    <col min="368" max="368" width="5.28515625" style="12" hidden="1" customWidth="1"/>
    <col min="369" max="369" width="6.42578125" style="68" hidden="1" customWidth="1"/>
    <col min="370" max="370" width="6.85546875" style="68" hidden="1" customWidth="1"/>
    <col min="371" max="371" width="7.85546875" style="68" hidden="1" customWidth="1"/>
    <col min="372" max="376" width="6.85546875" style="68" hidden="1" customWidth="1"/>
    <col min="377" max="377" width="6.42578125" style="4" customWidth="1"/>
    <col min="378" max="378" width="6.5703125" style="4" customWidth="1"/>
    <col min="379" max="379" width="7.5703125" style="4" customWidth="1"/>
    <col min="380" max="381" width="6.42578125" style="4" customWidth="1"/>
    <col min="382" max="382" width="5.85546875" style="4" customWidth="1"/>
    <col min="383" max="383" width="6.85546875" style="4" customWidth="1"/>
    <col min="384" max="384" width="6.140625" style="4" customWidth="1"/>
    <col min="385" max="385" width="5.42578125" style="4" customWidth="1"/>
    <col min="386" max="386" width="6.85546875" style="4" customWidth="1"/>
    <col min="387" max="389" width="8.85546875" style="4"/>
    <col min="390" max="391" width="6.85546875" style="4" customWidth="1"/>
    <col min="392" max="392" width="7.140625" style="4" customWidth="1"/>
    <col min="393" max="404" width="8.85546875" style="137"/>
    <col min="405" max="16384" width="8.85546875" style="4"/>
  </cols>
  <sheetData>
    <row r="6" spans="1:404" ht="18.75">
      <c r="A6" s="5"/>
      <c r="NW6" s="14" t="s">
        <v>714</v>
      </c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</row>
    <row r="7" spans="1:404" ht="17.850000000000001" customHeight="1">
      <c r="NW7" s="14" t="s">
        <v>679</v>
      </c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</row>
    <row r="8" spans="1:404" ht="18.75">
      <c r="NW8" s="14" t="s">
        <v>680</v>
      </c>
      <c r="OC8" s="4"/>
    </row>
    <row r="9" spans="1:404" ht="20.25">
      <c r="A9" s="16"/>
      <c r="NW9" s="14" t="s">
        <v>713</v>
      </c>
      <c r="OC9" s="4"/>
    </row>
    <row r="10" spans="1:404">
      <c r="OC10" s="4"/>
    </row>
    <row r="12" spans="1:404" ht="23.25">
      <c r="MO12" s="415"/>
      <c r="MP12" s="416"/>
      <c r="MQ12" s="416"/>
      <c r="MR12" s="416"/>
      <c r="MS12" s="416"/>
      <c r="MT12" s="416"/>
      <c r="MU12" s="416"/>
      <c r="MV12" s="416"/>
      <c r="MW12" s="416"/>
      <c r="MX12" s="416"/>
      <c r="MY12" s="416"/>
      <c r="MZ12" s="416"/>
      <c r="NA12" s="416"/>
      <c r="NB12" s="416"/>
      <c r="NC12" s="416"/>
      <c r="ND12" s="416"/>
      <c r="NE12" s="416"/>
      <c r="NF12" s="416"/>
      <c r="NG12" s="416"/>
      <c r="NH12" s="416"/>
      <c r="NI12" s="416"/>
      <c r="NJ12" s="416"/>
      <c r="NK12" s="416"/>
      <c r="NL12" s="416"/>
      <c r="NM12" s="416"/>
      <c r="NN12" s="416"/>
      <c r="NO12" s="416"/>
      <c r="NP12" s="416"/>
      <c r="NQ12" s="416"/>
      <c r="NR12" s="416"/>
      <c r="NS12" s="416"/>
      <c r="NT12" s="416"/>
      <c r="NU12" s="416"/>
      <c r="NV12" s="416"/>
      <c r="NW12" s="416"/>
      <c r="NX12" s="416"/>
      <c r="NY12" s="416"/>
      <c r="NZ12" s="416"/>
      <c r="OA12" s="416"/>
      <c r="OB12" s="416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</row>
    <row r="13" spans="1:404" ht="20.25">
      <c r="B13" s="17"/>
      <c r="C13" s="17"/>
      <c r="D13" s="17"/>
      <c r="E13" s="17"/>
      <c r="F13" s="17"/>
      <c r="G13" s="17"/>
      <c r="H13" s="17"/>
      <c r="I13" s="17"/>
      <c r="J13" s="17"/>
      <c r="K13" s="17"/>
      <c r="L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1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38"/>
      <c r="CN13" s="18"/>
      <c r="CO13" s="17"/>
      <c r="CP13" s="18"/>
      <c r="CQ13" s="17"/>
      <c r="CR13" s="17"/>
      <c r="CS13" s="18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GP13" s="8" t="s">
        <v>704</v>
      </c>
      <c r="GQ13" s="8" t="s">
        <v>705</v>
      </c>
      <c r="GV13" s="8" t="s">
        <v>704</v>
      </c>
      <c r="GW13" s="139" t="s">
        <v>705</v>
      </c>
      <c r="HB13" s="8" t="s">
        <v>704</v>
      </c>
      <c r="HC13" s="139" t="s">
        <v>705</v>
      </c>
      <c r="HH13" s="8" t="s">
        <v>704</v>
      </c>
      <c r="HI13" s="139" t="s">
        <v>705</v>
      </c>
      <c r="HQ13" s="140" t="s">
        <v>685</v>
      </c>
      <c r="HR13" s="140"/>
      <c r="HS13" s="140" t="s">
        <v>686</v>
      </c>
      <c r="MO13" s="16" t="s">
        <v>0</v>
      </c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</row>
    <row r="14" spans="1:404" ht="20.25">
      <c r="A14" s="417"/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417"/>
      <c r="AA14" s="417"/>
      <c r="AB14" s="417"/>
      <c r="AC14" s="417"/>
      <c r="AD14" s="417"/>
      <c r="AE14" s="417"/>
      <c r="AF14" s="417"/>
      <c r="AG14" s="417"/>
      <c r="AH14" s="417"/>
      <c r="AI14" s="417"/>
      <c r="AJ14" s="417"/>
      <c r="AK14" s="417"/>
      <c r="AL14" s="417"/>
      <c r="AM14" s="417"/>
      <c r="AN14" s="417"/>
      <c r="AO14" s="417"/>
      <c r="AP14" s="417"/>
      <c r="AQ14" s="417"/>
      <c r="AR14" s="417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7"/>
      <c r="BF14" s="417"/>
      <c r="BG14" s="417"/>
      <c r="BH14" s="417"/>
      <c r="BI14" s="417"/>
      <c r="BJ14" s="417"/>
      <c r="BK14" s="417"/>
      <c r="BL14" s="417"/>
      <c r="BM14" s="417"/>
      <c r="BN14" s="417"/>
      <c r="BO14" s="417"/>
      <c r="BP14" s="417"/>
      <c r="BQ14" s="417"/>
      <c r="BR14" s="417"/>
      <c r="BS14" s="417"/>
      <c r="BT14" s="417"/>
      <c r="BU14" s="417"/>
      <c r="BV14" s="417"/>
      <c r="BW14" s="417"/>
      <c r="BX14" s="417"/>
      <c r="BY14" s="417"/>
      <c r="BZ14" s="417"/>
      <c r="CA14" s="417"/>
      <c r="CB14" s="417"/>
      <c r="CC14" s="417"/>
      <c r="CD14" s="417"/>
      <c r="CE14" s="417"/>
      <c r="CF14" s="417"/>
      <c r="CG14" s="417"/>
      <c r="CH14" s="417"/>
      <c r="CI14" s="417"/>
      <c r="CJ14" s="417"/>
      <c r="CK14" s="417"/>
      <c r="CL14" s="417"/>
      <c r="CM14" s="417"/>
      <c r="CN14" s="417"/>
      <c r="CO14" s="417"/>
      <c r="CP14" s="417"/>
      <c r="CQ14" s="417"/>
      <c r="CR14" s="417"/>
      <c r="CS14" s="417"/>
      <c r="CT14" s="417"/>
      <c r="CU14" s="417"/>
      <c r="CV14" s="417"/>
      <c r="CW14" s="417"/>
      <c r="CX14" s="417"/>
      <c r="CY14" s="417"/>
      <c r="CZ14" s="417"/>
      <c r="DA14" s="417"/>
      <c r="DB14" s="417"/>
      <c r="DC14" s="417"/>
      <c r="DD14" s="417"/>
      <c r="DE14" s="417"/>
      <c r="DF14" s="417"/>
      <c r="DG14" s="417"/>
      <c r="DH14" s="417"/>
      <c r="DI14" s="417"/>
      <c r="DJ14" s="417"/>
      <c r="DK14" s="417"/>
      <c r="DL14" s="417"/>
      <c r="DM14" s="417"/>
      <c r="DN14" s="417"/>
      <c r="DO14" s="417"/>
      <c r="DP14" s="417"/>
      <c r="DQ14" s="417"/>
      <c r="DR14" s="417"/>
      <c r="DS14" s="417"/>
      <c r="DT14" s="417"/>
      <c r="DU14" s="417"/>
      <c r="DV14" s="417"/>
      <c r="DW14" s="417"/>
      <c r="DX14" s="417"/>
      <c r="DY14" s="417"/>
      <c r="DZ14" s="417"/>
      <c r="EA14" s="417"/>
      <c r="EB14" s="417"/>
      <c r="EC14" s="417"/>
      <c r="ED14" s="417"/>
      <c r="EE14" s="417"/>
      <c r="EF14" s="417"/>
      <c r="EG14" s="417"/>
      <c r="EH14" s="417"/>
      <c r="EI14" s="417"/>
      <c r="EJ14" s="417"/>
      <c r="EK14" s="417"/>
      <c r="EL14" s="417"/>
      <c r="EM14" s="417"/>
      <c r="EN14" s="417"/>
      <c r="EO14" s="417"/>
      <c r="EP14" s="417"/>
      <c r="EQ14" s="417"/>
      <c r="ER14" s="417"/>
      <c r="ES14" s="417"/>
      <c r="ET14" s="417"/>
      <c r="EU14" s="417"/>
      <c r="EV14" s="417"/>
      <c r="EW14" s="417"/>
      <c r="EX14" s="417"/>
      <c r="EY14" s="417"/>
      <c r="EZ14" s="417"/>
      <c r="FA14" s="417"/>
      <c r="FB14" s="417"/>
      <c r="FC14" s="417"/>
      <c r="FD14" s="417"/>
      <c r="FE14" s="417"/>
      <c r="FF14" s="417"/>
      <c r="FG14" s="417"/>
      <c r="FH14" s="417"/>
      <c r="FI14" s="417"/>
      <c r="FJ14" s="417"/>
      <c r="FK14" s="417"/>
      <c r="FL14" s="417"/>
      <c r="FM14" s="417"/>
      <c r="FN14" s="417"/>
      <c r="FO14" s="417"/>
      <c r="FP14" s="417"/>
      <c r="FQ14" s="417"/>
      <c r="FR14" s="417"/>
      <c r="FS14" s="417"/>
      <c r="FT14" s="417"/>
      <c r="GP14" s="19">
        <v>1.1567000000000001</v>
      </c>
      <c r="GQ14" s="19">
        <v>1.1549</v>
      </c>
      <c r="GV14" s="19">
        <v>1.1567000000000001</v>
      </c>
      <c r="GW14" s="19">
        <v>1.1549</v>
      </c>
      <c r="HB14" s="19">
        <v>1.1567000000000001</v>
      </c>
      <c r="HC14" s="19">
        <v>1.1549</v>
      </c>
      <c r="HH14" s="19">
        <v>1.1567000000000001</v>
      </c>
      <c r="HI14" s="19">
        <v>1.1549</v>
      </c>
      <c r="HQ14" s="19">
        <v>1.1567000000000001</v>
      </c>
      <c r="HR14" s="19"/>
      <c r="HS14" s="19">
        <v>1.1549</v>
      </c>
      <c r="MO14" s="16" t="s">
        <v>1</v>
      </c>
      <c r="MP14" s="98"/>
      <c r="MQ14" s="98"/>
      <c r="MR14" s="98"/>
      <c r="MS14" s="98"/>
      <c r="MT14" s="98"/>
      <c r="MU14" s="98"/>
      <c r="MV14" s="98"/>
      <c r="MW14" s="98"/>
      <c r="MX14" s="98"/>
      <c r="MY14" s="98"/>
      <c r="MZ14" s="98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</row>
    <row r="15" spans="1:404" ht="15.75" thickBot="1">
      <c r="A15" s="30"/>
      <c r="B15" s="30"/>
      <c r="AF15" s="21">
        <v>9.8974000000000006E-2</v>
      </c>
      <c r="AG15" s="21">
        <v>0.31294</v>
      </c>
      <c r="AJ15" s="21">
        <v>1.9345000000000001E-2</v>
      </c>
      <c r="AK15" s="21">
        <v>0.58526800000000001</v>
      </c>
      <c r="AQ15" s="21">
        <v>9.8974000000000006E-2</v>
      </c>
      <c r="AR15" s="21">
        <v>0.31294</v>
      </c>
      <c r="AV15" s="21">
        <v>1.9345000000000001E-2</v>
      </c>
      <c r="AW15" s="21">
        <v>0.58526800000000001</v>
      </c>
      <c r="BI15" s="21">
        <v>0.58526800000000001</v>
      </c>
      <c r="BJ15" s="21">
        <v>1.9345000000000001E-2</v>
      </c>
      <c r="BP15" s="21">
        <v>9.8974000000000006E-2</v>
      </c>
      <c r="BQ15" s="21">
        <v>0.31294</v>
      </c>
      <c r="BT15" s="21">
        <v>1.9345000000000001E-2</v>
      </c>
      <c r="BU15" s="21">
        <v>0.58526800000000001</v>
      </c>
      <c r="BZ15" s="21">
        <v>0.58526800000000001</v>
      </c>
      <c r="CA15" s="21">
        <v>1.9345000000000001E-2</v>
      </c>
      <c r="CF15" s="21">
        <v>0.58526800000000001</v>
      </c>
      <c r="CG15" s="21">
        <v>1.9345000000000001E-2</v>
      </c>
      <c r="CY15" s="21">
        <v>1.9345000000000001E-2</v>
      </c>
      <c r="CZ15" s="21">
        <v>0.58526800000000001</v>
      </c>
      <c r="DE15" s="21">
        <v>1.9345000000000001E-2</v>
      </c>
      <c r="DF15" s="21">
        <v>0.58526800000000001</v>
      </c>
      <c r="DM15" s="21">
        <v>9.8974000000000006E-2</v>
      </c>
      <c r="DN15" s="21">
        <v>0.31294</v>
      </c>
      <c r="DP15" s="21">
        <v>1.9345000000000001E-2</v>
      </c>
      <c r="DQ15" s="21">
        <v>0.58526800000000001</v>
      </c>
      <c r="DW15" s="21">
        <v>9.8974000000000006E-2</v>
      </c>
      <c r="DX15" s="21">
        <v>0.31294</v>
      </c>
      <c r="EC15" s="21">
        <v>1.9345000000000001E-2</v>
      </c>
      <c r="ED15" s="21">
        <v>0.58526800000000001</v>
      </c>
      <c r="EU15" s="21">
        <v>9.8974000000000006E-2</v>
      </c>
      <c r="EV15" s="21">
        <v>0.31294</v>
      </c>
      <c r="EY15" s="21">
        <v>1.9345000000000001E-2</v>
      </c>
      <c r="EZ15" s="21">
        <v>0.58526800000000001</v>
      </c>
      <c r="FE15" s="21">
        <v>1.9345000000000001E-2</v>
      </c>
      <c r="FF15" s="21">
        <v>0.58526800000000001</v>
      </c>
      <c r="FK15" s="21">
        <v>1.9345000000000001E-2</v>
      </c>
      <c r="FL15" s="21">
        <v>0.58526800000000001</v>
      </c>
      <c r="FQ15" s="21">
        <v>1.9345000000000001E-2</v>
      </c>
      <c r="FR15" s="21">
        <v>0.58526800000000001</v>
      </c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</row>
    <row r="16" spans="1:404" s="27" customFormat="1" ht="35.450000000000003" customHeight="1" thickBot="1">
      <c r="A16" s="141"/>
      <c r="B16" s="141"/>
      <c r="C16" s="418" t="s">
        <v>2</v>
      </c>
      <c r="D16" s="421" t="s">
        <v>3</v>
      </c>
      <c r="E16" s="22"/>
      <c r="F16" s="22"/>
      <c r="G16" s="22"/>
      <c r="H16" s="23"/>
      <c r="I16" s="424" t="s">
        <v>4</v>
      </c>
      <c r="J16" s="425"/>
      <c r="K16" s="425"/>
      <c r="L16" s="425"/>
      <c r="M16" s="426"/>
      <c r="N16" s="426"/>
      <c r="O16" s="426"/>
      <c r="P16" s="426"/>
      <c r="Q16" s="426"/>
      <c r="R16" s="426"/>
      <c r="S16" s="426"/>
      <c r="T16" s="426"/>
      <c r="U16" s="426"/>
      <c r="V16" s="426"/>
      <c r="W16" s="426"/>
      <c r="X16" s="426"/>
      <c r="Y16" s="426"/>
      <c r="Z16" s="426"/>
      <c r="AA16" s="426"/>
      <c r="AB16" s="427"/>
      <c r="AC16" s="428" t="s">
        <v>5</v>
      </c>
      <c r="AD16" s="429"/>
      <c r="AE16" s="429"/>
      <c r="AF16" s="429"/>
      <c r="AG16" s="429"/>
      <c r="AH16" s="429"/>
      <c r="AI16" s="429"/>
      <c r="AJ16" s="429"/>
      <c r="AK16" s="429"/>
      <c r="AL16" s="429"/>
      <c r="AM16" s="430"/>
      <c r="AN16" s="428" t="s">
        <v>6</v>
      </c>
      <c r="AO16" s="429"/>
      <c r="AP16" s="429"/>
      <c r="AQ16" s="429"/>
      <c r="AR16" s="429"/>
      <c r="AS16" s="429"/>
      <c r="AT16" s="429"/>
      <c r="AU16" s="429"/>
      <c r="AV16" s="429"/>
      <c r="AW16" s="429"/>
      <c r="AX16" s="429"/>
      <c r="AY16" s="430"/>
      <c r="AZ16" s="428" t="s">
        <v>10</v>
      </c>
      <c r="BA16" s="429"/>
      <c r="BB16" s="429"/>
      <c r="BC16" s="429"/>
      <c r="BD16" s="429"/>
      <c r="BE16" s="429"/>
      <c r="BF16" s="429"/>
      <c r="BG16" s="429"/>
      <c r="BH16" s="429"/>
      <c r="BI16" s="429"/>
      <c r="BJ16" s="429"/>
      <c r="BK16" s="429"/>
      <c r="BL16" s="430"/>
      <c r="BM16" s="428" t="s">
        <v>11</v>
      </c>
      <c r="BN16" s="429"/>
      <c r="BO16" s="429"/>
      <c r="BP16" s="429"/>
      <c r="BQ16" s="429"/>
      <c r="BR16" s="429"/>
      <c r="BS16" s="429"/>
      <c r="BT16" s="429"/>
      <c r="BU16" s="429"/>
      <c r="BV16" s="429"/>
      <c r="BW16" s="430"/>
      <c r="BX16" s="431" t="s">
        <v>12</v>
      </c>
      <c r="BY16" s="429"/>
      <c r="BZ16" s="429"/>
      <c r="CA16" s="429"/>
      <c r="CB16" s="429"/>
      <c r="CC16" s="432"/>
      <c r="CD16" s="428" t="s">
        <v>13</v>
      </c>
      <c r="CE16" s="429"/>
      <c r="CF16" s="429"/>
      <c r="CG16" s="429"/>
      <c r="CH16" s="429"/>
      <c r="CI16" s="430"/>
      <c r="CJ16" s="428" t="s">
        <v>641</v>
      </c>
      <c r="CK16" s="449"/>
      <c r="CL16" s="449"/>
      <c r="CM16" s="449"/>
      <c r="CN16" s="449"/>
      <c r="CO16" s="449"/>
      <c r="CP16" s="449"/>
      <c r="CQ16" s="449"/>
      <c r="CR16" s="449"/>
      <c r="CS16" s="449"/>
      <c r="CT16" s="449"/>
      <c r="CU16" s="449"/>
      <c r="CV16" s="450"/>
      <c r="CW16" s="428" t="s">
        <v>14</v>
      </c>
      <c r="CX16" s="429"/>
      <c r="CY16" s="429"/>
      <c r="CZ16" s="429"/>
      <c r="DA16" s="429"/>
      <c r="DB16" s="430"/>
      <c r="DC16" s="428" t="s">
        <v>15</v>
      </c>
      <c r="DD16" s="429"/>
      <c r="DE16" s="429"/>
      <c r="DF16" s="429"/>
      <c r="DG16" s="429"/>
      <c r="DH16" s="430"/>
      <c r="DI16" s="451" t="s">
        <v>16</v>
      </c>
      <c r="DJ16" s="452"/>
      <c r="DK16" s="452"/>
      <c r="DL16" s="452"/>
      <c r="DM16" s="452"/>
      <c r="DN16" s="452"/>
      <c r="DO16" s="452"/>
      <c r="DP16" s="452"/>
      <c r="DQ16" s="452"/>
      <c r="DR16" s="452"/>
      <c r="DS16" s="453"/>
      <c r="DT16" s="428" t="s">
        <v>17</v>
      </c>
      <c r="DU16" s="429"/>
      <c r="DV16" s="429"/>
      <c r="DW16" s="429"/>
      <c r="DX16" s="429"/>
      <c r="DY16" s="429"/>
      <c r="DZ16" s="429"/>
      <c r="EA16" s="429"/>
      <c r="EB16" s="429"/>
      <c r="EC16" s="429"/>
      <c r="ED16" s="429"/>
      <c r="EE16" s="429"/>
      <c r="EF16" s="430"/>
      <c r="EG16" s="428" t="s">
        <v>642</v>
      </c>
      <c r="EH16" s="449"/>
      <c r="EI16" s="449"/>
      <c r="EJ16" s="449"/>
      <c r="EK16" s="449"/>
      <c r="EL16" s="449"/>
      <c r="EM16" s="449"/>
      <c r="EN16" s="449"/>
      <c r="EO16" s="449"/>
      <c r="EP16" s="449"/>
      <c r="EQ16" s="450"/>
      <c r="ER16" s="433" t="s">
        <v>9</v>
      </c>
      <c r="ES16" s="434"/>
      <c r="ET16" s="434"/>
      <c r="EU16" s="434"/>
      <c r="EV16" s="434"/>
      <c r="EW16" s="434"/>
      <c r="EX16" s="434"/>
      <c r="EY16" s="434"/>
      <c r="EZ16" s="434"/>
      <c r="FA16" s="434"/>
      <c r="FB16" s="435"/>
      <c r="FC16" s="433" t="s">
        <v>18</v>
      </c>
      <c r="FD16" s="434"/>
      <c r="FE16" s="434"/>
      <c r="FF16" s="434"/>
      <c r="FG16" s="434"/>
      <c r="FH16" s="435"/>
      <c r="FI16" s="436" t="s">
        <v>19</v>
      </c>
      <c r="FJ16" s="437"/>
      <c r="FK16" s="437"/>
      <c r="FL16" s="437"/>
      <c r="FM16" s="437"/>
      <c r="FN16" s="438"/>
      <c r="FO16" s="436" t="s">
        <v>20</v>
      </c>
      <c r="FP16" s="437"/>
      <c r="FQ16" s="437"/>
      <c r="FR16" s="437"/>
      <c r="FS16" s="437"/>
      <c r="FT16" s="438"/>
      <c r="FU16" s="142" t="s">
        <v>649</v>
      </c>
      <c r="FV16" s="143"/>
      <c r="FW16" s="143"/>
      <c r="FX16" s="143"/>
      <c r="FY16" s="143"/>
      <c r="FZ16" s="143"/>
      <c r="GA16" s="143"/>
      <c r="GB16" s="143"/>
      <c r="GC16" s="143"/>
      <c r="GD16" s="143"/>
      <c r="GE16" s="143"/>
      <c r="GF16" s="143"/>
      <c r="GG16" s="143"/>
      <c r="GH16" s="143"/>
      <c r="GI16" s="143"/>
      <c r="GJ16" s="144"/>
      <c r="GK16" s="143"/>
      <c r="GL16" s="144"/>
      <c r="GM16" s="406" t="s">
        <v>703</v>
      </c>
      <c r="GN16" s="407"/>
      <c r="GO16" s="407"/>
      <c r="GP16" s="407"/>
      <c r="GQ16" s="407"/>
      <c r="GR16" s="407"/>
      <c r="GS16" s="407"/>
      <c r="GT16" s="407"/>
      <c r="GU16" s="407"/>
      <c r="GV16" s="407"/>
      <c r="GW16" s="407"/>
      <c r="GX16" s="407"/>
      <c r="GY16" s="407"/>
      <c r="GZ16" s="407"/>
      <c r="HA16" s="407"/>
      <c r="HB16" s="407"/>
      <c r="HC16" s="407"/>
      <c r="HD16" s="407"/>
      <c r="HE16" s="407"/>
      <c r="HF16" s="407"/>
      <c r="HG16" s="407"/>
      <c r="HH16" s="407"/>
      <c r="HI16" s="407"/>
      <c r="HJ16" s="408"/>
      <c r="HK16" s="409" t="s">
        <v>676</v>
      </c>
      <c r="HL16" s="410"/>
      <c r="HM16" s="410"/>
      <c r="HN16" s="411"/>
      <c r="HO16" s="25"/>
      <c r="HP16" s="25"/>
      <c r="HQ16" s="26" t="s">
        <v>21</v>
      </c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145"/>
      <c r="MP16" s="145"/>
      <c r="MQ16" s="145"/>
      <c r="MR16" s="145"/>
      <c r="MS16" s="145"/>
      <c r="MT16" s="145"/>
      <c r="MU16" s="145"/>
      <c r="MV16" s="145"/>
      <c r="MW16" s="145"/>
      <c r="MX16" s="145"/>
      <c r="MY16" s="145"/>
      <c r="MZ16" s="145"/>
      <c r="NA16" s="12"/>
      <c r="NB16" s="12"/>
      <c r="NC16" s="12"/>
      <c r="ND16" s="12"/>
      <c r="NE16" s="146"/>
      <c r="NF16" s="146"/>
      <c r="NG16" s="146"/>
      <c r="NH16" s="146"/>
      <c r="NI16" s="146"/>
      <c r="NJ16" s="146"/>
      <c r="NK16" s="146"/>
      <c r="NL16" s="146"/>
      <c r="NZ16" s="4" t="s">
        <v>681</v>
      </c>
    </row>
    <row r="17" spans="1:410" ht="46.35" customHeight="1" thickBot="1">
      <c r="A17" s="439" t="s">
        <v>22</v>
      </c>
      <c r="B17" s="441" t="s">
        <v>23</v>
      </c>
      <c r="C17" s="419"/>
      <c r="D17" s="422"/>
      <c r="E17" s="28"/>
      <c r="F17" s="28" t="s">
        <v>24</v>
      </c>
      <c r="G17" s="28" t="s">
        <v>25</v>
      </c>
      <c r="H17" s="29" t="s">
        <v>26</v>
      </c>
      <c r="I17" s="443" t="s">
        <v>27</v>
      </c>
      <c r="J17" s="445" t="s">
        <v>28</v>
      </c>
      <c r="K17" s="445" t="s">
        <v>29</v>
      </c>
      <c r="L17" s="447" t="s">
        <v>30</v>
      </c>
      <c r="M17" s="464" t="s">
        <v>650</v>
      </c>
      <c r="N17" s="465"/>
      <c r="O17" s="465"/>
      <c r="P17" s="465"/>
      <c r="Q17" s="465"/>
      <c r="R17" s="465"/>
      <c r="S17" s="465"/>
      <c r="T17" s="465"/>
      <c r="U17" s="465"/>
      <c r="V17" s="465"/>
      <c r="W17" s="465"/>
      <c r="X17" s="465"/>
      <c r="Y17" s="465"/>
      <c r="Z17" s="465"/>
      <c r="AA17" s="465"/>
      <c r="AB17" s="466"/>
      <c r="AC17" s="458" t="s">
        <v>31</v>
      </c>
      <c r="AD17" s="454" t="s">
        <v>32</v>
      </c>
      <c r="AE17" s="454" t="s">
        <v>33</v>
      </c>
      <c r="AF17" s="121" t="s">
        <v>34</v>
      </c>
      <c r="AG17" s="121"/>
      <c r="AH17" s="454" t="s">
        <v>35</v>
      </c>
      <c r="AI17" s="454" t="s">
        <v>36</v>
      </c>
      <c r="AJ17" s="121" t="s">
        <v>34</v>
      </c>
      <c r="AK17" s="121"/>
      <c r="AL17" s="454" t="s">
        <v>37</v>
      </c>
      <c r="AM17" s="456" t="s">
        <v>38</v>
      </c>
      <c r="AN17" s="458" t="s">
        <v>31</v>
      </c>
      <c r="AO17" s="454" t="s">
        <v>32</v>
      </c>
      <c r="AP17" s="454" t="s">
        <v>33</v>
      </c>
      <c r="AQ17" s="121" t="s">
        <v>34</v>
      </c>
      <c r="AR17" s="121"/>
      <c r="AS17" s="454" t="s">
        <v>35</v>
      </c>
      <c r="AT17" s="147" t="s">
        <v>34</v>
      </c>
      <c r="AU17" s="454" t="s">
        <v>36</v>
      </c>
      <c r="AV17" s="121" t="s">
        <v>34</v>
      </c>
      <c r="AW17" s="121"/>
      <c r="AX17" s="454" t="s">
        <v>37</v>
      </c>
      <c r="AY17" s="456" t="s">
        <v>38</v>
      </c>
      <c r="AZ17" s="469" t="s">
        <v>39</v>
      </c>
      <c r="BA17" s="454" t="s">
        <v>40</v>
      </c>
      <c r="BB17" s="454" t="s">
        <v>41</v>
      </c>
      <c r="BC17" s="467" t="s">
        <v>34</v>
      </c>
      <c r="BD17" s="468"/>
      <c r="BE17" s="454" t="s">
        <v>42</v>
      </c>
      <c r="BF17" s="467" t="s">
        <v>34</v>
      </c>
      <c r="BG17" s="468"/>
      <c r="BH17" s="454" t="s">
        <v>36</v>
      </c>
      <c r="BI17" s="121"/>
      <c r="BJ17" s="121" t="s">
        <v>34</v>
      </c>
      <c r="BK17" s="454" t="s">
        <v>37</v>
      </c>
      <c r="BL17" s="456" t="s">
        <v>38</v>
      </c>
      <c r="BM17" s="458" t="s">
        <v>31</v>
      </c>
      <c r="BN17" s="454" t="s">
        <v>32</v>
      </c>
      <c r="BO17" s="454" t="s">
        <v>33</v>
      </c>
      <c r="BP17" s="121" t="s">
        <v>34</v>
      </c>
      <c r="BQ17" s="121"/>
      <c r="BR17" s="454" t="s">
        <v>35</v>
      </c>
      <c r="BS17" s="454" t="s">
        <v>36</v>
      </c>
      <c r="BT17" s="121" t="s">
        <v>34</v>
      </c>
      <c r="BU17" s="121"/>
      <c r="BV17" s="454" t="s">
        <v>37</v>
      </c>
      <c r="BW17" s="456" t="s">
        <v>38</v>
      </c>
      <c r="BX17" s="460" t="s">
        <v>43</v>
      </c>
      <c r="BY17" s="454"/>
      <c r="BZ17" s="454"/>
      <c r="CA17" s="454"/>
      <c r="CB17" s="454"/>
      <c r="CC17" s="461" t="s">
        <v>38</v>
      </c>
      <c r="CD17" s="458" t="s">
        <v>43</v>
      </c>
      <c r="CE17" s="454"/>
      <c r="CF17" s="454"/>
      <c r="CG17" s="454"/>
      <c r="CH17" s="454"/>
      <c r="CI17" s="456" t="s">
        <v>38</v>
      </c>
      <c r="CJ17" s="148"/>
      <c r="CK17" s="28"/>
      <c r="CL17" s="28"/>
      <c r="CM17" s="149"/>
      <c r="CN17" s="150"/>
      <c r="CO17" s="28"/>
      <c r="CP17" s="147" t="s">
        <v>34</v>
      </c>
      <c r="CQ17" s="121"/>
      <c r="CR17" s="28"/>
      <c r="CS17" s="147" t="s">
        <v>34</v>
      </c>
      <c r="CT17" s="121"/>
      <c r="CU17" s="28"/>
      <c r="CV17" s="151"/>
      <c r="CW17" s="458" t="s">
        <v>44</v>
      </c>
      <c r="CX17" s="454" t="s">
        <v>45</v>
      </c>
      <c r="CY17" s="121" t="s">
        <v>34</v>
      </c>
      <c r="CZ17" s="121"/>
      <c r="DA17" s="454" t="s">
        <v>46</v>
      </c>
      <c r="DB17" s="456" t="s">
        <v>47</v>
      </c>
      <c r="DC17" s="458" t="s">
        <v>44</v>
      </c>
      <c r="DD17" s="454" t="s">
        <v>45</v>
      </c>
      <c r="DE17" s="121" t="s">
        <v>34</v>
      </c>
      <c r="DF17" s="121"/>
      <c r="DG17" s="454" t="s">
        <v>46</v>
      </c>
      <c r="DH17" s="456" t="s">
        <v>47</v>
      </c>
      <c r="DI17" s="460" t="s">
        <v>31</v>
      </c>
      <c r="DJ17" s="454" t="s">
        <v>32</v>
      </c>
      <c r="DK17" s="454" t="s">
        <v>35</v>
      </c>
      <c r="DL17" s="454" t="s">
        <v>48</v>
      </c>
      <c r="DM17" s="121" t="s">
        <v>34</v>
      </c>
      <c r="DN17" s="121"/>
      <c r="DO17" s="454" t="s">
        <v>49</v>
      </c>
      <c r="DP17" s="121" t="s">
        <v>34</v>
      </c>
      <c r="DQ17" s="121"/>
      <c r="DR17" s="454" t="s">
        <v>50</v>
      </c>
      <c r="DS17" s="461" t="s">
        <v>47</v>
      </c>
      <c r="DT17" s="458" t="s">
        <v>31</v>
      </c>
      <c r="DU17" s="454" t="s">
        <v>32</v>
      </c>
      <c r="DV17" s="454" t="s">
        <v>48</v>
      </c>
      <c r="DW17" s="121" t="s">
        <v>34</v>
      </c>
      <c r="DX17" s="121"/>
      <c r="DY17" s="454" t="s">
        <v>51</v>
      </c>
      <c r="DZ17" s="454" t="s">
        <v>52</v>
      </c>
      <c r="EA17" s="454" t="s">
        <v>53</v>
      </c>
      <c r="EB17" s="454" t="s">
        <v>36</v>
      </c>
      <c r="EC17" s="121" t="s">
        <v>34</v>
      </c>
      <c r="ED17" s="121"/>
      <c r="EE17" s="454" t="s">
        <v>37</v>
      </c>
      <c r="EF17" s="456" t="s">
        <v>47</v>
      </c>
      <c r="EG17" s="148"/>
      <c r="EH17" s="28"/>
      <c r="EI17" s="28"/>
      <c r="EJ17" s="28"/>
      <c r="EK17" s="147" t="s">
        <v>34</v>
      </c>
      <c r="EL17" s="147"/>
      <c r="EM17" s="28"/>
      <c r="EN17" s="121" t="s">
        <v>34</v>
      </c>
      <c r="EO17" s="121"/>
      <c r="EP17" s="28"/>
      <c r="EQ17" s="151"/>
      <c r="ER17" s="458" t="s">
        <v>31</v>
      </c>
      <c r="ES17" s="454" t="s">
        <v>32</v>
      </c>
      <c r="ET17" s="454" t="s">
        <v>54</v>
      </c>
      <c r="EU17" s="121" t="s">
        <v>34</v>
      </c>
      <c r="EV17" s="121"/>
      <c r="EW17" s="454" t="s">
        <v>35</v>
      </c>
      <c r="EX17" s="454" t="s">
        <v>36</v>
      </c>
      <c r="EY17" s="121" t="s">
        <v>34</v>
      </c>
      <c r="EZ17" s="121"/>
      <c r="FA17" s="454" t="s">
        <v>37</v>
      </c>
      <c r="FB17" s="456" t="s">
        <v>38</v>
      </c>
      <c r="FC17" s="458" t="s">
        <v>55</v>
      </c>
      <c r="FD17" s="454" t="s">
        <v>36</v>
      </c>
      <c r="FE17" s="121" t="s">
        <v>34</v>
      </c>
      <c r="FF17" s="121"/>
      <c r="FG17" s="454" t="s">
        <v>37</v>
      </c>
      <c r="FH17" s="456" t="s">
        <v>47</v>
      </c>
      <c r="FI17" s="458" t="s">
        <v>56</v>
      </c>
      <c r="FJ17" s="454" t="s">
        <v>36</v>
      </c>
      <c r="FK17" s="121" t="s">
        <v>34</v>
      </c>
      <c r="FL17" s="121"/>
      <c r="FM17" s="454" t="s">
        <v>37</v>
      </c>
      <c r="FN17" s="456" t="s">
        <v>47</v>
      </c>
      <c r="FO17" s="458" t="s">
        <v>56</v>
      </c>
      <c r="FP17" s="454" t="s">
        <v>36</v>
      </c>
      <c r="FQ17" s="121" t="s">
        <v>34</v>
      </c>
      <c r="FR17" s="121"/>
      <c r="FS17" s="454" t="s">
        <v>37</v>
      </c>
      <c r="FT17" s="461" t="s">
        <v>47</v>
      </c>
      <c r="FU17" s="152" t="s">
        <v>58</v>
      </c>
      <c r="FV17" s="153" t="s">
        <v>35</v>
      </c>
      <c r="FW17" s="153" t="s">
        <v>57</v>
      </c>
      <c r="FX17" s="153" t="s">
        <v>648</v>
      </c>
      <c r="FY17" s="153" t="s">
        <v>12</v>
      </c>
      <c r="FZ17" s="153" t="s">
        <v>13</v>
      </c>
      <c r="GA17" s="153" t="s">
        <v>65</v>
      </c>
      <c r="GB17" s="153" t="s">
        <v>66</v>
      </c>
      <c r="GC17" s="153" t="s">
        <v>646</v>
      </c>
      <c r="GD17" s="153" t="s">
        <v>647</v>
      </c>
      <c r="GE17" s="153" t="s">
        <v>637</v>
      </c>
      <c r="GF17" s="154" t="s">
        <v>21</v>
      </c>
      <c r="GG17" s="154"/>
      <c r="GH17" s="153" t="s">
        <v>645</v>
      </c>
      <c r="GI17" s="154" t="s">
        <v>21</v>
      </c>
      <c r="GJ17" s="155"/>
      <c r="GK17" s="487" t="s">
        <v>701</v>
      </c>
      <c r="GL17" s="488"/>
      <c r="GM17" s="489" t="s">
        <v>709</v>
      </c>
      <c r="GN17" s="490"/>
      <c r="GO17" s="490"/>
      <c r="GP17" s="490"/>
      <c r="GQ17" s="490"/>
      <c r="GR17" s="491"/>
      <c r="GS17" s="489" t="s">
        <v>710</v>
      </c>
      <c r="GT17" s="490"/>
      <c r="GU17" s="490"/>
      <c r="GV17" s="490"/>
      <c r="GW17" s="490"/>
      <c r="GX17" s="491"/>
      <c r="GY17" s="479" t="s">
        <v>711</v>
      </c>
      <c r="GZ17" s="480"/>
      <c r="HA17" s="480"/>
      <c r="HB17" s="480"/>
      <c r="HC17" s="480"/>
      <c r="HD17" s="481"/>
      <c r="HE17" s="479" t="s">
        <v>712</v>
      </c>
      <c r="HF17" s="480"/>
      <c r="HG17" s="480"/>
      <c r="HH17" s="480"/>
      <c r="HI17" s="480"/>
      <c r="HJ17" s="481"/>
      <c r="HK17" s="412"/>
      <c r="HL17" s="413"/>
      <c r="HM17" s="413"/>
      <c r="HN17" s="414"/>
      <c r="HO17" s="30"/>
      <c r="HP17" s="30"/>
      <c r="HQ17" s="482" t="s">
        <v>661</v>
      </c>
      <c r="HR17" s="483"/>
      <c r="HS17" s="483"/>
      <c r="HT17" s="483"/>
      <c r="HU17" s="483"/>
      <c r="HV17" s="483"/>
      <c r="HW17" s="483"/>
      <c r="HX17" s="484"/>
      <c r="HY17" s="482" t="s">
        <v>667</v>
      </c>
      <c r="HZ17" s="483"/>
      <c r="IA17" s="483"/>
      <c r="IB17" s="483"/>
      <c r="IC17" s="483"/>
      <c r="ID17" s="483"/>
      <c r="IE17" s="483"/>
      <c r="IF17" s="484"/>
      <c r="IG17" s="482" t="s">
        <v>668</v>
      </c>
      <c r="IH17" s="483"/>
      <c r="II17" s="483"/>
      <c r="IJ17" s="483"/>
      <c r="IK17" s="483"/>
      <c r="IL17" s="483"/>
      <c r="IM17" s="483"/>
      <c r="IN17" s="484"/>
      <c r="IO17" s="482" t="s">
        <v>669</v>
      </c>
      <c r="IP17" s="483"/>
      <c r="IQ17" s="483"/>
      <c r="IR17" s="483"/>
      <c r="IS17" s="483"/>
      <c r="IT17" s="483"/>
      <c r="IU17" s="483"/>
      <c r="IV17" s="484"/>
      <c r="IW17" s="482" t="s">
        <v>12</v>
      </c>
      <c r="IX17" s="483"/>
      <c r="IY17" s="483"/>
      <c r="IZ17" s="483"/>
      <c r="JA17" s="483"/>
      <c r="JB17" s="483"/>
      <c r="JC17" s="483"/>
      <c r="JD17" s="484"/>
      <c r="JE17" s="482" t="s">
        <v>670</v>
      </c>
      <c r="JF17" s="483"/>
      <c r="JG17" s="483"/>
      <c r="JH17" s="483"/>
      <c r="JI17" s="483"/>
      <c r="JJ17" s="483"/>
      <c r="JK17" s="483"/>
      <c r="JL17" s="484"/>
      <c r="JM17" s="482" t="s">
        <v>641</v>
      </c>
      <c r="JN17" s="483"/>
      <c r="JO17" s="483"/>
      <c r="JP17" s="483"/>
      <c r="JQ17" s="483"/>
      <c r="JR17" s="483"/>
      <c r="JS17" s="483"/>
      <c r="JT17" s="484"/>
      <c r="JU17" s="482" t="s">
        <v>14</v>
      </c>
      <c r="JV17" s="483"/>
      <c r="JW17" s="483"/>
      <c r="JX17" s="483"/>
      <c r="JY17" s="483"/>
      <c r="JZ17" s="483"/>
      <c r="KA17" s="483"/>
      <c r="KB17" s="484"/>
      <c r="KC17" s="482" t="s">
        <v>15</v>
      </c>
      <c r="KD17" s="483"/>
      <c r="KE17" s="483"/>
      <c r="KF17" s="483"/>
      <c r="KG17" s="483"/>
      <c r="KH17" s="483"/>
      <c r="KI17" s="483"/>
      <c r="KJ17" s="484"/>
      <c r="KK17" s="482" t="s">
        <v>671</v>
      </c>
      <c r="KL17" s="483"/>
      <c r="KM17" s="483"/>
      <c r="KN17" s="483"/>
      <c r="KO17" s="483"/>
      <c r="KP17" s="483"/>
      <c r="KQ17" s="483"/>
      <c r="KR17" s="484"/>
      <c r="KS17" s="482" t="s">
        <v>672</v>
      </c>
      <c r="KT17" s="483"/>
      <c r="KU17" s="483"/>
      <c r="KV17" s="483"/>
      <c r="KW17" s="483"/>
      <c r="KX17" s="483"/>
      <c r="KY17" s="483"/>
      <c r="KZ17" s="484"/>
      <c r="LA17" s="482" t="s">
        <v>642</v>
      </c>
      <c r="LB17" s="483"/>
      <c r="LC17" s="483"/>
      <c r="LD17" s="483"/>
      <c r="LE17" s="483"/>
      <c r="LF17" s="483"/>
      <c r="LG17" s="483"/>
      <c r="LH17" s="484"/>
      <c r="LI17" s="482" t="s">
        <v>673</v>
      </c>
      <c r="LJ17" s="483"/>
      <c r="LK17" s="483"/>
      <c r="LL17" s="483"/>
      <c r="LM17" s="483"/>
      <c r="LN17" s="483"/>
      <c r="LO17" s="483"/>
      <c r="LP17" s="484"/>
      <c r="LQ17" s="482" t="s">
        <v>674</v>
      </c>
      <c r="LR17" s="483"/>
      <c r="LS17" s="483"/>
      <c r="LT17" s="483"/>
      <c r="LU17" s="483"/>
      <c r="LV17" s="483"/>
      <c r="LW17" s="483"/>
      <c r="LX17" s="484"/>
      <c r="LY17" s="482" t="s">
        <v>675</v>
      </c>
      <c r="LZ17" s="483"/>
      <c r="MA17" s="483"/>
      <c r="MB17" s="483"/>
      <c r="MC17" s="483"/>
      <c r="MD17" s="483"/>
      <c r="ME17" s="483"/>
      <c r="MF17" s="484"/>
      <c r="MG17" s="482" t="s">
        <v>20</v>
      </c>
      <c r="MH17" s="483"/>
      <c r="MI17" s="483"/>
      <c r="MJ17" s="483"/>
      <c r="MK17" s="483"/>
      <c r="ML17" s="483"/>
      <c r="MM17" s="483"/>
      <c r="MN17" s="484"/>
      <c r="MO17" s="502" t="s">
        <v>687</v>
      </c>
      <c r="MP17" s="504" t="s">
        <v>688</v>
      </c>
      <c r="MQ17" s="504" t="s">
        <v>689</v>
      </c>
      <c r="MR17" s="506" t="s">
        <v>690</v>
      </c>
      <c r="MS17" s="492" t="s">
        <v>682</v>
      </c>
      <c r="MT17" s="493"/>
      <c r="MU17" s="493"/>
      <c r="MV17" s="493"/>
      <c r="MW17" s="494" t="s">
        <v>695</v>
      </c>
      <c r="MX17" s="495"/>
      <c r="MY17" s="495"/>
      <c r="MZ17" s="496"/>
      <c r="NA17" s="500" t="s">
        <v>682</v>
      </c>
      <c r="NB17" s="493"/>
      <c r="NC17" s="493"/>
      <c r="ND17" s="501"/>
      <c r="NE17" s="494" t="s">
        <v>695</v>
      </c>
      <c r="NF17" s="495"/>
      <c r="NG17" s="495"/>
      <c r="NH17" s="496"/>
      <c r="NI17" s="156"/>
      <c r="NJ17" s="156"/>
      <c r="NK17" s="156"/>
      <c r="NL17" s="156"/>
      <c r="NM17" s="497" t="s">
        <v>696</v>
      </c>
      <c r="NN17" s="498"/>
      <c r="NO17" s="498"/>
      <c r="NP17" s="498"/>
      <c r="NQ17" s="498"/>
      <c r="NR17" s="498"/>
      <c r="NS17" s="498"/>
      <c r="NT17" s="498"/>
      <c r="NU17" s="498"/>
      <c r="NV17" s="498"/>
      <c r="NW17" s="498"/>
      <c r="NX17" s="498"/>
      <c r="NY17" s="498"/>
      <c r="NZ17" s="498"/>
      <c r="OA17" s="498"/>
      <c r="OB17" s="499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</row>
    <row r="18" spans="1:410" ht="165" customHeight="1" thickBot="1">
      <c r="A18" s="440"/>
      <c r="B18" s="442"/>
      <c r="C18" s="420"/>
      <c r="D18" s="423"/>
      <c r="E18" s="157"/>
      <c r="F18" s="157"/>
      <c r="G18" s="157"/>
      <c r="H18" s="158"/>
      <c r="I18" s="444"/>
      <c r="J18" s="446"/>
      <c r="K18" s="446"/>
      <c r="L18" s="448"/>
      <c r="M18" s="122" t="s">
        <v>651</v>
      </c>
      <c r="N18" s="123" t="s">
        <v>6</v>
      </c>
      <c r="O18" s="123" t="s">
        <v>652</v>
      </c>
      <c r="P18" s="123" t="s">
        <v>7</v>
      </c>
      <c r="Q18" s="123" t="s">
        <v>653</v>
      </c>
      <c r="R18" s="123" t="s">
        <v>8</v>
      </c>
      <c r="S18" s="123" t="s">
        <v>654</v>
      </c>
      <c r="T18" s="123" t="s">
        <v>14</v>
      </c>
      <c r="U18" s="123" t="s">
        <v>15</v>
      </c>
      <c r="V18" s="123" t="s">
        <v>655</v>
      </c>
      <c r="W18" s="123" t="s">
        <v>656</v>
      </c>
      <c r="X18" s="124" t="s">
        <v>657</v>
      </c>
      <c r="Y18" s="123" t="s">
        <v>658</v>
      </c>
      <c r="Z18" s="123" t="s">
        <v>659</v>
      </c>
      <c r="AA18" s="123" t="s">
        <v>660</v>
      </c>
      <c r="AB18" s="125" t="s">
        <v>20</v>
      </c>
      <c r="AC18" s="459"/>
      <c r="AD18" s="455"/>
      <c r="AE18" s="455"/>
      <c r="AF18" s="101" t="s">
        <v>57</v>
      </c>
      <c r="AG18" s="101" t="s">
        <v>707</v>
      </c>
      <c r="AH18" s="455"/>
      <c r="AI18" s="455"/>
      <c r="AJ18" s="101" t="s">
        <v>57</v>
      </c>
      <c r="AK18" s="101" t="s">
        <v>707</v>
      </c>
      <c r="AL18" s="455"/>
      <c r="AM18" s="457"/>
      <c r="AN18" s="459"/>
      <c r="AO18" s="455"/>
      <c r="AP18" s="455"/>
      <c r="AQ18" s="101" t="s">
        <v>57</v>
      </c>
      <c r="AR18" s="101" t="s">
        <v>707</v>
      </c>
      <c r="AS18" s="455"/>
      <c r="AT18" s="102" t="s">
        <v>59</v>
      </c>
      <c r="AU18" s="455"/>
      <c r="AV18" s="101" t="s">
        <v>57</v>
      </c>
      <c r="AW18" s="101" t="s">
        <v>706</v>
      </c>
      <c r="AX18" s="455"/>
      <c r="AY18" s="457"/>
      <c r="AZ18" s="470"/>
      <c r="BA18" s="455"/>
      <c r="BB18" s="455"/>
      <c r="BC18" s="102" t="s">
        <v>57</v>
      </c>
      <c r="BD18" s="102" t="s">
        <v>60</v>
      </c>
      <c r="BE18" s="455"/>
      <c r="BF18" s="102" t="s">
        <v>57</v>
      </c>
      <c r="BG18" s="102" t="s">
        <v>60</v>
      </c>
      <c r="BH18" s="455"/>
      <c r="BI18" s="102" t="s">
        <v>708</v>
      </c>
      <c r="BJ18" s="101" t="s">
        <v>57</v>
      </c>
      <c r="BK18" s="455"/>
      <c r="BL18" s="457"/>
      <c r="BM18" s="459"/>
      <c r="BN18" s="455"/>
      <c r="BO18" s="455"/>
      <c r="BP18" s="101" t="s">
        <v>57</v>
      </c>
      <c r="BQ18" s="101" t="s">
        <v>706</v>
      </c>
      <c r="BR18" s="455"/>
      <c r="BS18" s="455"/>
      <c r="BT18" s="101" t="s">
        <v>57</v>
      </c>
      <c r="BU18" s="101" t="s">
        <v>706</v>
      </c>
      <c r="BV18" s="455"/>
      <c r="BW18" s="457"/>
      <c r="BX18" s="100" t="s">
        <v>61</v>
      </c>
      <c r="BY18" s="101" t="s">
        <v>36</v>
      </c>
      <c r="BZ18" s="102" t="s">
        <v>708</v>
      </c>
      <c r="CA18" s="102" t="s">
        <v>62</v>
      </c>
      <c r="CB18" s="101" t="s">
        <v>37</v>
      </c>
      <c r="CC18" s="462"/>
      <c r="CD18" s="159" t="s">
        <v>63</v>
      </c>
      <c r="CE18" s="101" t="s">
        <v>36</v>
      </c>
      <c r="CF18" s="102" t="s">
        <v>708</v>
      </c>
      <c r="CG18" s="102" t="s">
        <v>62</v>
      </c>
      <c r="CH18" s="101" t="s">
        <v>37</v>
      </c>
      <c r="CI18" s="457"/>
      <c r="CJ18" s="159" t="s">
        <v>706</v>
      </c>
      <c r="CK18" s="101" t="s">
        <v>636</v>
      </c>
      <c r="CL18" s="101" t="s">
        <v>64</v>
      </c>
      <c r="CM18" s="101"/>
      <c r="CN18" s="102" t="s">
        <v>62</v>
      </c>
      <c r="CO18" s="101" t="s">
        <v>637</v>
      </c>
      <c r="CP18" s="102" t="s">
        <v>57</v>
      </c>
      <c r="CQ18" s="101" t="s">
        <v>706</v>
      </c>
      <c r="CR18" s="101" t="s">
        <v>638</v>
      </c>
      <c r="CS18" s="102" t="s">
        <v>57</v>
      </c>
      <c r="CT18" s="101" t="s">
        <v>706</v>
      </c>
      <c r="CU18" s="101" t="s">
        <v>639</v>
      </c>
      <c r="CV18" s="160" t="s">
        <v>640</v>
      </c>
      <c r="CW18" s="463"/>
      <c r="CX18" s="473"/>
      <c r="CY18" s="101" t="s">
        <v>57</v>
      </c>
      <c r="CZ18" s="101" t="s">
        <v>706</v>
      </c>
      <c r="DA18" s="473"/>
      <c r="DB18" s="471"/>
      <c r="DC18" s="463"/>
      <c r="DD18" s="473"/>
      <c r="DE18" s="101" t="s">
        <v>57</v>
      </c>
      <c r="DF18" s="101" t="s">
        <v>706</v>
      </c>
      <c r="DG18" s="473"/>
      <c r="DH18" s="471"/>
      <c r="DI18" s="472"/>
      <c r="DJ18" s="455"/>
      <c r="DK18" s="455"/>
      <c r="DL18" s="455"/>
      <c r="DM18" s="101" t="s">
        <v>57</v>
      </c>
      <c r="DN18" s="101" t="s">
        <v>706</v>
      </c>
      <c r="DO18" s="455"/>
      <c r="DP18" s="101" t="s">
        <v>57</v>
      </c>
      <c r="DQ18" s="101" t="s">
        <v>706</v>
      </c>
      <c r="DR18" s="455"/>
      <c r="DS18" s="462"/>
      <c r="DT18" s="476"/>
      <c r="DU18" s="474"/>
      <c r="DV18" s="455"/>
      <c r="DW18" s="101" t="s">
        <v>57</v>
      </c>
      <c r="DX18" s="101" t="s">
        <v>706</v>
      </c>
      <c r="DY18" s="474"/>
      <c r="DZ18" s="474"/>
      <c r="EA18" s="474"/>
      <c r="EB18" s="474"/>
      <c r="EC18" s="101" t="s">
        <v>57</v>
      </c>
      <c r="ED18" s="101" t="s">
        <v>706</v>
      </c>
      <c r="EE18" s="474"/>
      <c r="EF18" s="475"/>
      <c r="EG18" s="159" t="s">
        <v>706</v>
      </c>
      <c r="EH18" s="101" t="s">
        <v>636</v>
      </c>
      <c r="EI18" s="101" t="s">
        <v>64</v>
      </c>
      <c r="EJ18" s="101" t="s">
        <v>637</v>
      </c>
      <c r="EK18" s="102" t="s">
        <v>57</v>
      </c>
      <c r="EL18" s="102" t="s">
        <v>706</v>
      </c>
      <c r="EM18" s="101" t="s">
        <v>638</v>
      </c>
      <c r="EN18" s="101" t="s">
        <v>57</v>
      </c>
      <c r="EO18" s="101" t="s">
        <v>706</v>
      </c>
      <c r="EP18" s="101" t="s">
        <v>639</v>
      </c>
      <c r="EQ18" s="160" t="s">
        <v>640</v>
      </c>
      <c r="ER18" s="459"/>
      <c r="ES18" s="455"/>
      <c r="ET18" s="455"/>
      <c r="EU18" s="101" t="s">
        <v>57</v>
      </c>
      <c r="EV18" s="101" t="s">
        <v>706</v>
      </c>
      <c r="EW18" s="455"/>
      <c r="EX18" s="455"/>
      <c r="EY18" s="101" t="s">
        <v>57</v>
      </c>
      <c r="EZ18" s="101" t="s">
        <v>706</v>
      </c>
      <c r="FA18" s="455"/>
      <c r="FB18" s="457"/>
      <c r="FC18" s="459"/>
      <c r="FD18" s="474"/>
      <c r="FE18" s="101" t="s">
        <v>57</v>
      </c>
      <c r="FF18" s="101" t="s">
        <v>706</v>
      </c>
      <c r="FG18" s="474"/>
      <c r="FH18" s="475"/>
      <c r="FI18" s="477"/>
      <c r="FJ18" s="478"/>
      <c r="FK18" s="101" t="s">
        <v>57</v>
      </c>
      <c r="FL18" s="101" t="s">
        <v>706</v>
      </c>
      <c r="FM18" s="478"/>
      <c r="FN18" s="485"/>
      <c r="FO18" s="477"/>
      <c r="FP18" s="478"/>
      <c r="FQ18" s="101" t="s">
        <v>57</v>
      </c>
      <c r="FR18" s="101" t="s">
        <v>706</v>
      </c>
      <c r="FS18" s="478"/>
      <c r="FT18" s="486"/>
      <c r="FU18" s="161" t="s">
        <v>643</v>
      </c>
      <c r="FV18" s="162"/>
      <c r="FW18" s="162" t="s">
        <v>644</v>
      </c>
      <c r="FX18" s="162"/>
      <c r="FY18" s="162"/>
      <c r="FZ18" s="162"/>
      <c r="GA18" s="162"/>
      <c r="GB18" s="162"/>
      <c r="GC18" s="162"/>
      <c r="GD18" s="162"/>
      <c r="GE18" s="162"/>
      <c r="GF18" s="163" t="s">
        <v>58</v>
      </c>
      <c r="GG18" s="164" t="s">
        <v>57</v>
      </c>
      <c r="GH18" s="162"/>
      <c r="GI18" s="163" t="s">
        <v>58</v>
      </c>
      <c r="GJ18" s="165" t="s">
        <v>57</v>
      </c>
      <c r="GK18" s="166" t="s">
        <v>677</v>
      </c>
      <c r="GL18" s="167" t="s">
        <v>678</v>
      </c>
      <c r="GM18" s="168" t="s">
        <v>702</v>
      </c>
      <c r="GN18" s="157" t="s">
        <v>698</v>
      </c>
      <c r="GO18" s="157" t="s">
        <v>697</v>
      </c>
      <c r="GP18" s="157" t="s">
        <v>699</v>
      </c>
      <c r="GQ18" s="157" t="s">
        <v>700</v>
      </c>
      <c r="GR18" s="169" t="s">
        <v>69</v>
      </c>
      <c r="GS18" s="170" t="s">
        <v>702</v>
      </c>
      <c r="GT18" s="157" t="s">
        <v>698</v>
      </c>
      <c r="GU18" s="157" t="s">
        <v>697</v>
      </c>
      <c r="GV18" s="157" t="s">
        <v>699</v>
      </c>
      <c r="GW18" s="157" t="s">
        <v>700</v>
      </c>
      <c r="GX18" s="171" t="s">
        <v>69</v>
      </c>
      <c r="GY18" s="170" t="s">
        <v>702</v>
      </c>
      <c r="GZ18" s="157" t="s">
        <v>698</v>
      </c>
      <c r="HA18" s="157" t="s">
        <v>697</v>
      </c>
      <c r="HB18" s="157" t="s">
        <v>699</v>
      </c>
      <c r="HC18" s="157" t="s">
        <v>700</v>
      </c>
      <c r="HD18" s="171" t="s">
        <v>69</v>
      </c>
      <c r="HE18" s="170" t="s">
        <v>702</v>
      </c>
      <c r="HF18" s="157" t="s">
        <v>698</v>
      </c>
      <c r="HG18" s="157" t="s">
        <v>697</v>
      </c>
      <c r="HH18" s="157" t="s">
        <v>699</v>
      </c>
      <c r="HI18" s="157" t="s">
        <v>700</v>
      </c>
      <c r="HJ18" s="171" t="s">
        <v>69</v>
      </c>
      <c r="HK18" s="172" t="s">
        <v>27</v>
      </c>
      <c r="HL18" s="173" t="s">
        <v>28</v>
      </c>
      <c r="HM18" s="173" t="s">
        <v>29</v>
      </c>
      <c r="HN18" s="174" t="s">
        <v>30</v>
      </c>
      <c r="HO18" s="20"/>
      <c r="HP18" s="20"/>
      <c r="HQ18" s="175" t="s">
        <v>662</v>
      </c>
      <c r="HR18" s="157" t="s">
        <v>663</v>
      </c>
      <c r="HS18" s="157" t="s">
        <v>664</v>
      </c>
      <c r="HT18" s="157" t="s">
        <v>665</v>
      </c>
      <c r="HU18" s="176" t="s">
        <v>666</v>
      </c>
      <c r="HV18" s="157" t="s">
        <v>67</v>
      </c>
      <c r="HW18" s="157" t="s">
        <v>68</v>
      </c>
      <c r="HX18" s="177" t="s">
        <v>69</v>
      </c>
      <c r="HY18" s="175" t="s">
        <v>662</v>
      </c>
      <c r="HZ18" s="157" t="s">
        <v>663</v>
      </c>
      <c r="IA18" s="157" t="s">
        <v>664</v>
      </c>
      <c r="IB18" s="157" t="s">
        <v>665</v>
      </c>
      <c r="IC18" s="176" t="s">
        <v>666</v>
      </c>
      <c r="ID18" s="157" t="s">
        <v>67</v>
      </c>
      <c r="IE18" s="157" t="s">
        <v>68</v>
      </c>
      <c r="IF18" s="177" t="s">
        <v>69</v>
      </c>
      <c r="IG18" s="175" t="s">
        <v>662</v>
      </c>
      <c r="IH18" s="157" t="s">
        <v>663</v>
      </c>
      <c r="II18" s="157" t="s">
        <v>664</v>
      </c>
      <c r="IJ18" s="157" t="s">
        <v>665</v>
      </c>
      <c r="IK18" s="176" t="s">
        <v>666</v>
      </c>
      <c r="IL18" s="157" t="s">
        <v>67</v>
      </c>
      <c r="IM18" s="157" t="s">
        <v>68</v>
      </c>
      <c r="IN18" s="177" t="s">
        <v>69</v>
      </c>
      <c r="IO18" s="175" t="s">
        <v>662</v>
      </c>
      <c r="IP18" s="157" t="s">
        <v>663</v>
      </c>
      <c r="IQ18" s="157" t="s">
        <v>664</v>
      </c>
      <c r="IR18" s="157" t="s">
        <v>665</v>
      </c>
      <c r="IS18" s="176" t="s">
        <v>666</v>
      </c>
      <c r="IT18" s="157" t="s">
        <v>67</v>
      </c>
      <c r="IU18" s="157" t="s">
        <v>68</v>
      </c>
      <c r="IV18" s="177" t="s">
        <v>69</v>
      </c>
      <c r="IW18" s="175" t="s">
        <v>662</v>
      </c>
      <c r="IX18" s="157" t="s">
        <v>663</v>
      </c>
      <c r="IY18" s="157" t="s">
        <v>664</v>
      </c>
      <c r="IZ18" s="157" t="s">
        <v>665</v>
      </c>
      <c r="JA18" s="176" t="s">
        <v>666</v>
      </c>
      <c r="JB18" s="157" t="s">
        <v>67</v>
      </c>
      <c r="JC18" s="157" t="s">
        <v>68</v>
      </c>
      <c r="JD18" s="177" t="s">
        <v>69</v>
      </c>
      <c r="JE18" s="175" t="s">
        <v>662</v>
      </c>
      <c r="JF18" s="157" t="s">
        <v>663</v>
      </c>
      <c r="JG18" s="157" t="s">
        <v>664</v>
      </c>
      <c r="JH18" s="157" t="s">
        <v>665</v>
      </c>
      <c r="JI18" s="176" t="s">
        <v>666</v>
      </c>
      <c r="JJ18" s="157" t="s">
        <v>67</v>
      </c>
      <c r="JK18" s="157" t="s">
        <v>68</v>
      </c>
      <c r="JL18" s="177" t="s">
        <v>69</v>
      </c>
      <c r="JM18" s="175" t="s">
        <v>662</v>
      </c>
      <c r="JN18" s="157" t="s">
        <v>663</v>
      </c>
      <c r="JO18" s="157" t="s">
        <v>664</v>
      </c>
      <c r="JP18" s="157" t="s">
        <v>665</v>
      </c>
      <c r="JQ18" s="176" t="s">
        <v>666</v>
      </c>
      <c r="JR18" s="157" t="s">
        <v>67</v>
      </c>
      <c r="JS18" s="157" t="s">
        <v>68</v>
      </c>
      <c r="JT18" s="177" t="s">
        <v>69</v>
      </c>
      <c r="JU18" s="175" t="s">
        <v>662</v>
      </c>
      <c r="JV18" s="157" t="s">
        <v>663</v>
      </c>
      <c r="JW18" s="157" t="s">
        <v>664</v>
      </c>
      <c r="JX18" s="157" t="s">
        <v>665</v>
      </c>
      <c r="JY18" s="176" t="s">
        <v>666</v>
      </c>
      <c r="JZ18" s="157" t="s">
        <v>67</v>
      </c>
      <c r="KA18" s="157" t="s">
        <v>68</v>
      </c>
      <c r="KB18" s="177" t="s">
        <v>69</v>
      </c>
      <c r="KC18" s="175" t="s">
        <v>662</v>
      </c>
      <c r="KD18" s="157" t="s">
        <v>663</v>
      </c>
      <c r="KE18" s="157" t="s">
        <v>664</v>
      </c>
      <c r="KF18" s="157" t="s">
        <v>665</v>
      </c>
      <c r="KG18" s="176" t="s">
        <v>666</v>
      </c>
      <c r="KH18" s="157" t="s">
        <v>67</v>
      </c>
      <c r="KI18" s="157" t="s">
        <v>68</v>
      </c>
      <c r="KJ18" s="177" t="s">
        <v>69</v>
      </c>
      <c r="KK18" s="175" t="s">
        <v>662</v>
      </c>
      <c r="KL18" s="157" t="s">
        <v>663</v>
      </c>
      <c r="KM18" s="157" t="s">
        <v>664</v>
      </c>
      <c r="KN18" s="157" t="s">
        <v>665</v>
      </c>
      <c r="KO18" s="176" t="s">
        <v>666</v>
      </c>
      <c r="KP18" s="157" t="s">
        <v>67</v>
      </c>
      <c r="KQ18" s="157" t="s">
        <v>68</v>
      </c>
      <c r="KR18" s="177" t="s">
        <v>69</v>
      </c>
      <c r="KS18" s="175" t="s">
        <v>662</v>
      </c>
      <c r="KT18" s="157" t="s">
        <v>663</v>
      </c>
      <c r="KU18" s="157" t="s">
        <v>664</v>
      </c>
      <c r="KV18" s="157" t="s">
        <v>665</v>
      </c>
      <c r="KW18" s="176" t="s">
        <v>666</v>
      </c>
      <c r="KX18" s="157" t="s">
        <v>67</v>
      </c>
      <c r="KY18" s="157" t="s">
        <v>68</v>
      </c>
      <c r="KZ18" s="177" t="s">
        <v>69</v>
      </c>
      <c r="LA18" s="175" t="s">
        <v>662</v>
      </c>
      <c r="LB18" s="157" t="s">
        <v>663</v>
      </c>
      <c r="LC18" s="157" t="s">
        <v>664</v>
      </c>
      <c r="LD18" s="157" t="s">
        <v>665</v>
      </c>
      <c r="LE18" s="176" t="s">
        <v>666</v>
      </c>
      <c r="LF18" s="157" t="s">
        <v>67</v>
      </c>
      <c r="LG18" s="157" t="s">
        <v>68</v>
      </c>
      <c r="LH18" s="177" t="s">
        <v>69</v>
      </c>
      <c r="LI18" s="175" t="s">
        <v>662</v>
      </c>
      <c r="LJ18" s="157" t="s">
        <v>663</v>
      </c>
      <c r="LK18" s="157" t="s">
        <v>664</v>
      </c>
      <c r="LL18" s="157" t="s">
        <v>665</v>
      </c>
      <c r="LM18" s="176" t="s">
        <v>666</v>
      </c>
      <c r="LN18" s="157" t="s">
        <v>67</v>
      </c>
      <c r="LO18" s="157" t="s">
        <v>68</v>
      </c>
      <c r="LP18" s="177" t="s">
        <v>69</v>
      </c>
      <c r="LQ18" s="175" t="s">
        <v>662</v>
      </c>
      <c r="LR18" s="157" t="s">
        <v>663</v>
      </c>
      <c r="LS18" s="157" t="s">
        <v>664</v>
      </c>
      <c r="LT18" s="157" t="s">
        <v>665</v>
      </c>
      <c r="LU18" s="176" t="s">
        <v>666</v>
      </c>
      <c r="LV18" s="157" t="s">
        <v>67</v>
      </c>
      <c r="LW18" s="157" t="s">
        <v>68</v>
      </c>
      <c r="LX18" s="177" t="s">
        <v>69</v>
      </c>
      <c r="LY18" s="175" t="s">
        <v>662</v>
      </c>
      <c r="LZ18" s="157" t="s">
        <v>663</v>
      </c>
      <c r="MA18" s="157" t="s">
        <v>664</v>
      </c>
      <c r="MB18" s="157" t="s">
        <v>665</v>
      </c>
      <c r="MC18" s="176" t="s">
        <v>666</v>
      </c>
      <c r="MD18" s="157" t="s">
        <v>67</v>
      </c>
      <c r="ME18" s="157" t="s">
        <v>68</v>
      </c>
      <c r="MF18" s="177" t="s">
        <v>69</v>
      </c>
      <c r="MG18" s="175" t="s">
        <v>662</v>
      </c>
      <c r="MH18" s="157" t="s">
        <v>663</v>
      </c>
      <c r="MI18" s="157" t="s">
        <v>664</v>
      </c>
      <c r="MJ18" s="157" t="s">
        <v>665</v>
      </c>
      <c r="MK18" s="176" t="s">
        <v>666</v>
      </c>
      <c r="ML18" s="157" t="s">
        <v>67</v>
      </c>
      <c r="MM18" s="157" t="s">
        <v>68</v>
      </c>
      <c r="MN18" s="177" t="s">
        <v>69</v>
      </c>
      <c r="MO18" s="503"/>
      <c r="MP18" s="505"/>
      <c r="MQ18" s="505"/>
      <c r="MR18" s="507"/>
      <c r="MS18" s="178" t="s">
        <v>691</v>
      </c>
      <c r="MT18" s="179" t="s">
        <v>692</v>
      </c>
      <c r="MU18" s="179" t="s">
        <v>693</v>
      </c>
      <c r="MV18" s="180" t="s">
        <v>694</v>
      </c>
      <c r="MW18" s="181" t="s">
        <v>27</v>
      </c>
      <c r="MX18" s="182" t="s">
        <v>28</v>
      </c>
      <c r="MY18" s="182" t="s">
        <v>29</v>
      </c>
      <c r="MZ18" s="183" t="s">
        <v>30</v>
      </c>
      <c r="NA18" s="184" t="s">
        <v>691</v>
      </c>
      <c r="NB18" s="179" t="s">
        <v>692</v>
      </c>
      <c r="NC18" s="179" t="s">
        <v>693</v>
      </c>
      <c r="ND18" s="185" t="s">
        <v>694</v>
      </c>
      <c r="NE18" s="181" t="s">
        <v>27</v>
      </c>
      <c r="NF18" s="182" t="s">
        <v>28</v>
      </c>
      <c r="NG18" s="182" t="s">
        <v>29</v>
      </c>
      <c r="NH18" s="183" t="s">
        <v>30</v>
      </c>
      <c r="NI18" s="186"/>
      <c r="NJ18" s="186"/>
      <c r="NK18" s="186"/>
      <c r="NL18" s="186"/>
      <c r="NM18" s="126" t="s">
        <v>651</v>
      </c>
      <c r="NN18" s="127" t="s">
        <v>6</v>
      </c>
      <c r="NO18" s="127" t="s">
        <v>652</v>
      </c>
      <c r="NP18" s="127" t="s">
        <v>7</v>
      </c>
      <c r="NQ18" s="127" t="s">
        <v>653</v>
      </c>
      <c r="NR18" s="127" t="s">
        <v>8</v>
      </c>
      <c r="NS18" s="128" t="s">
        <v>654</v>
      </c>
      <c r="NT18" s="127" t="s">
        <v>14</v>
      </c>
      <c r="NU18" s="127" t="s">
        <v>15</v>
      </c>
      <c r="NV18" s="127" t="s">
        <v>655</v>
      </c>
      <c r="NW18" s="127" t="s">
        <v>656</v>
      </c>
      <c r="NX18" s="129" t="s">
        <v>657</v>
      </c>
      <c r="NY18" s="127" t="s">
        <v>658</v>
      </c>
      <c r="NZ18" s="127" t="s">
        <v>659</v>
      </c>
      <c r="OA18" s="127" t="s">
        <v>660</v>
      </c>
      <c r="OB18" s="130" t="s">
        <v>20</v>
      </c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</row>
    <row r="19" spans="1:410" s="209" customFormat="1" ht="12" thickBot="1">
      <c r="A19" s="187">
        <v>1</v>
      </c>
      <c r="B19" s="188">
        <v>2</v>
      </c>
      <c r="C19" s="189"/>
      <c r="D19" s="190"/>
      <c r="E19" s="188"/>
      <c r="F19" s="188"/>
      <c r="G19" s="188"/>
      <c r="H19" s="191"/>
      <c r="I19" s="192"/>
      <c r="J19" s="193"/>
      <c r="K19" s="193"/>
      <c r="L19" s="194"/>
      <c r="M19" s="131"/>
      <c r="N19" s="132"/>
      <c r="O19" s="132"/>
      <c r="P19" s="132"/>
      <c r="Q19" s="132"/>
      <c r="R19" s="132"/>
      <c r="S19" s="132"/>
      <c r="T19" s="132"/>
      <c r="U19" s="132"/>
      <c r="V19" s="132"/>
      <c r="W19" s="132"/>
      <c r="X19" s="133"/>
      <c r="Y19" s="132"/>
      <c r="Z19" s="132"/>
      <c r="AA19" s="132"/>
      <c r="AB19" s="134"/>
      <c r="AC19" s="195"/>
      <c r="AD19" s="116"/>
      <c r="AE19" s="116"/>
      <c r="AF19" s="116"/>
      <c r="AG19" s="116"/>
      <c r="AH19" s="116"/>
      <c r="AI19" s="116"/>
      <c r="AJ19" s="116"/>
      <c r="AK19" s="116"/>
      <c r="AL19" s="116"/>
      <c r="AM19" s="196"/>
      <c r="AN19" s="195"/>
      <c r="AO19" s="116"/>
      <c r="AP19" s="116"/>
      <c r="AQ19" s="116"/>
      <c r="AR19" s="116"/>
      <c r="AS19" s="116"/>
      <c r="AT19" s="117"/>
      <c r="AU19" s="116"/>
      <c r="AV19" s="116"/>
      <c r="AW19" s="116"/>
      <c r="AX19" s="116"/>
      <c r="AY19" s="196"/>
      <c r="AZ19" s="195"/>
      <c r="BA19" s="116"/>
      <c r="BB19" s="116"/>
      <c r="BC19" s="117"/>
      <c r="BD19" s="117"/>
      <c r="BE19" s="116"/>
      <c r="BF19" s="117"/>
      <c r="BG19" s="117"/>
      <c r="BH19" s="116"/>
      <c r="BI19" s="117"/>
      <c r="BJ19" s="116"/>
      <c r="BK19" s="116"/>
      <c r="BL19" s="196"/>
      <c r="BM19" s="195"/>
      <c r="BN19" s="116"/>
      <c r="BO19" s="116"/>
      <c r="BP19" s="116"/>
      <c r="BQ19" s="116"/>
      <c r="BR19" s="116"/>
      <c r="BS19" s="116"/>
      <c r="BT19" s="116"/>
      <c r="BU19" s="116"/>
      <c r="BV19" s="116"/>
      <c r="BW19" s="196"/>
      <c r="BX19" s="115"/>
      <c r="BY19" s="116"/>
      <c r="BZ19" s="117"/>
      <c r="CA19" s="117"/>
      <c r="CB19" s="116"/>
      <c r="CC19" s="118"/>
      <c r="CD19" s="195"/>
      <c r="CE19" s="116"/>
      <c r="CF19" s="117"/>
      <c r="CG19" s="117"/>
      <c r="CH19" s="116"/>
      <c r="CI19" s="196"/>
      <c r="CJ19" s="195"/>
      <c r="CK19" s="116"/>
      <c r="CL19" s="116"/>
      <c r="CM19" s="116"/>
      <c r="CN19" s="117"/>
      <c r="CO19" s="116"/>
      <c r="CP19" s="117"/>
      <c r="CQ19" s="116"/>
      <c r="CR19" s="116"/>
      <c r="CS19" s="117"/>
      <c r="CT19" s="116"/>
      <c r="CU19" s="116"/>
      <c r="CV19" s="196"/>
      <c r="CW19" s="195"/>
      <c r="CX19" s="116"/>
      <c r="CY19" s="116"/>
      <c r="CZ19" s="116"/>
      <c r="DA19" s="116"/>
      <c r="DB19" s="196"/>
      <c r="DC19" s="195"/>
      <c r="DD19" s="116"/>
      <c r="DE19" s="116"/>
      <c r="DF19" s="116"/>
      <c r="DG19" s="116"/>
      <c r="DH19" s="196"/>
      <c r="DI19" s="115"/>
      <c r="DJ19" s="116"/>
      <c r="DK19" s="116"/>
      <c r="DL19" s="116"/>
      <c r="DM19" s="116"/>
      <c r="DN19" s="116"/>
      <c r="DO19" s="116"/>
      <c r="DP19" s="116"/>
      <c r="DQ19" s="116"/>
      <c r="DR19" s="116"/>
      <c r="DS19" s="118"/>
      <c r="DT19" s="195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96"/>
      <c r="EG19" s="195"/>
      <c r="EH19" s="116"/>
      <c r="EI19" s="116"/>
      <c r="EJ19" s="116"/>
      <c r="EK19" s="116"/>
      <c r="EL19" s="116"/>
      <c r="EM19" s="116"/>
      <c r="EN19" s="116"/>
      <c r="EO19" s="116"/>
      <c r="EP19" s="116"/>
      <c r="EQ19" s="196"/>
      <c r="ER19" s="195"/>
      <c r="ES19" s="116"/>
      <c r="ET19" s="116"/>
      <c r="EU19" s="116"/>
      <c r="EV19" s="116"/>
      <c r="EW19" s="116"/>
      <c r="EX19" s="116"/>
      <c r="EY19" s="116"/>
      <c r="EZ19" s="116"/>
      <c r="FA19" s="116"/>
      <c r="FB19" s="196"/>
      <c r="FC19" s="195"/>
      <c r="FD19" s="116"/>
      <c r="FE19" s="116"/>
      <c r="FF19" s="116"/>
      <c r="FG19" s="116"/>
      <c r="FH19" s="196"/>
      <c r="FI19" s="195"/>
      <c r="FJ19" s="116"/>
      <c r="FK19" s="116"/>
      <c r="FL19" s="116"/>
      <c r="FM19" s="116"/>
      <c r="FN19" s="196"/>
      <c r="FO19" s="195"/>
      <c r="FP19" s="116"/>
      <c r="FQ19" s="116"/>
      <c r="FR19" s="116"/>
      <c r="FS19" s="116"/>
      <c r="FT19" s="118"/>
      <c r="FU19" s="192"/>
      <c r="FV19" s="193"/>
      <c r="FW19" s="193"/>
      <c r="FX19" s="193"/>
      <c r="FY19" s="193"/>
      <c r="FZ19" s="193"/>
      <c r="GA19" s="193"/>
      <c r="GB19" s="193"/>
      <c r="GC19" s="193"/>
      <c r="GD19" s="193"/>
      <c r="GE19" s="193"/>
      <c r="GF19" s="197"/>
      <c r="GG19" s="197"/>
      <c r="GH19" s="193"/>
      <c r="GI19" s="197"/>
      <c r="GJ19" s="198"/>
      <c r="GK19" s="192"/>
      <c r="GL19" s="199"/>
      <c r="GM19" s="192"/>
      <c r="GN19" s="193"/>
      <c r="GO19" s="193"/>
      <c r="GP19" s="193"/>
      <c r="GQ19" s="194"/>
      <c r="GR19" s="200"/>
      <c r="GS19" s="201"/>
      <c r="GT19" s="193"/>
      <c r="GU19" s="193"/>
      <c r="GV19" s="193"/>
      <c r="GW19" s="199"/>
      <c r="GX19" s="200"/>
      <c r="GY19" s="192"/>
      <c r="GZ19" s="193"/>
      <c r="HA19" s="193"/>
      <c r="HB19" s="193"/>
      <c r="HC19" s="194"/>
      <c r="HD19" s="200"/>
      <c r="HE19" s="192"/>
      <c r="HF19" s="193"/>
      <c r="HG19" s="193"/>
      <c r="HH19" s="193"/>
      <c r="HI19" s="194"/>
      <c r="HJ19" s="202"/>
      <c r="HK19" s="202"/>
      <c r="HL19" s="203"/>
      <c r="HM19" s="203"/>
      <c r="HN19" s="204"/>
      <c r="HO19" s="203"/>
      <c r="HP19" s="203"/>
      <c r="HQ19" s="192"/>
      <c r="HR19" s="193"/>
      <c r="HS19" s="193"/>
      <c r="HT19" s="193"/>
      <c r="HU19" s="193"/>
      <c r="HV19" s="193"/>
      <c r="HW19" s="194"/>
      <c r="HX19" s="200"/>
      <c r="HY19" s="192"/>
      <c r="HZ19" s="193"/>
      <c r="IA19" s="193"/>
      <c r="IB19" s="193"/>
      <c r="IC19" s="193"/>
      <c r="ID19" s="193"/>
      <c r="IE19" s="194"/>
      <c r="IF19" s="200"/>
      <c r="IG19" s="192"/>
      <c r="IH19" s="193"/>
      <c r="II19" s="193"/>
      <c r="IJ19" s="193"/>
      <c r="IK19" s="193"/>
      <c r="IL19" s="193"/>
      <c r="IM19" s="194"/>
      <c r="IN19" s="200"/>
      <c r="IO19" s="192"/>
      <c r="IP19" s="193"/>
      <c r="IQ19" s="193"/>
      <c r="IR19" s="193"/>
      <c r="IS19" s="193"/>
      <c r="IT19" s="193"/>
      <c r="IU19" s="194"/>
      <c r="IV19" s="200"/>
      <c r="IW19" s="192"/>
      <c r="IX19" s="193"/>
      <c r="IY19" s="193"/>
      <c r="IZ19" s="193"/>
      <c r="JA19" s="193"/>
      <c r="JB19" s="193"/>
      <c r="JC19" s="194"/>
      <c r="JD19" s="200"/>
      <c r="JE19" s="192"/>
      <c r="JF19" s="193"/>
      <c r="JG19" s="193"/>
      <c r="JH19" s="193"/>
      <c r="JI19" s="193"/>
      <c r="JJ19" s="193"/>
      <c r="JK19" s="194"/>
      <c r="JL19" s="200"/>
      <c r="JM19" s="192"/>
      <c r="JN19" s="193"/>
      <c r="JO19" s="193"/>
      <c r="JP19" s="193"/>
      <c r="JQ19" s="193"/>
      <c r="JR19" s="193"/>
      <c r="JS19" s="194"/>
      <c r="JT19" s="200"/>
      <c r="JU19" s="192"/>
      <c r="JV19" s="193"/>
      <c r="JW19" s="193"/>
      <c r="JX19" s="193"/>
      <c r="JY19" s="193"/>
      <c r="JZ19" s="193"/>
      <c r="KA19" s="194"/>
      <c r="KB19" s="200"/>
      <c r="KC19" s="192"/>
      <c r="KD19" s="193"/>
      <c r="KE19" s="193"/>
      <c r="KF19" s="193"/>
      <c r="KG19" s="193"/>
      <c r="KH19" s="193"/>
      <c r="KI19" s="194"/>
      <c r="KJ19" s="200"/>
      <c r="KK19" s="192"/>
      <c r="KL19" s="193"/>
      <c r="KM19" s="193"/>
      <c r="KN19" s="193"/>
      <c r="KO19" s="193"/>
      <c r="KP19" s="193"/>
      <c r="KQ19" s="194"/>
      <c r="KR19" s="200"/>
      <c r="KS19" s="192"/>
      <c r="KT19" s="193"/>
      <c r="KU19" s="193"/>
      <c r="KV19" s="193"/>
      <c r="KW19" s="193"/>
      <c r="KX19" s="193"/>
      <c r="KY19" s="194"/>
      <c r="KZ19" s="200"/>
      <c r="LA19" s="192"/>
      <c r="LB19" s="193"/>
      <c r="LC19" s="193"/>
      <c r="LD19" s="193"/>
      <c r="LE19" s="193"/>
      <c r="LF19" s="193"/>
      <c r="LG19" s="194"/>
      <c r="LH19" s="200"/>
      <c r="LI19" s="192"/>
      <c r="LJ19" s="193"/>
      <c r="LK19" s="193"/>
      <c r="LL19" s="193"/>
      <c r="LM19" s="193"/>
      <c r="LN19" s="193"/>
      <c r="LO19" s="194"/>
      <c r="LP19" s="200"/>
      <c r="LQ19" s="192"/>
      <c r="LR19" s="193"/>
      <c r="LS19" s="193"/>
      <c r="LT19" s="193"/>
      <c r="LU19" s="193"/>
      <c r="LV19" s="193"/>
      <c r="LW19" s="194"/>
      <c r="LX19" s="200"/>
      <c r="LY19" s="192"/>
      <c r="LZ19" s="193"/>
      <c r="MA19" s="193"/>
      <c r="MB19" s="193"/>
      <c r="MC19" s="193"/>
      <c r="MD19" s="193"/>
      <c r="ME19" s="194"/>
      <c r="MF19" s="200"/>
      <c r="MG19" s="192"/>
      <c r="MH19" s="193"/>
      <c r="MI19" s="193"/>
      <c r="MJ19" s="193"/>
      <c r="MK19" s="193"/>
      <c r="ML19" s="193"/>
      <c r="MM19" s="194"/>
      <c r="MN19" s="200"/>
      <c r="MO19" s="192">
        <v>3</v>
      </c>
      <c r="MP19" s="193">
        <v>4</v>
      </c>
      <c r="MQ19" s="193">
        <v>5</v>
      </c>
      <c r="MR19" s="194">
        <v>6</v>
      </c>
      <c r="MS19" s="202">
        <v>7</v>
      </c>
      <c r="MT19" s="199">
        <v>8</v>
      </c>
      <c r="MU19" s="199">
        <v>9</v>
      </c>
      <c r="MV19" s="199">
        <v>10</v>
      </c>
      <c r="MW19" s="205">
        <v>11</v>
      </c>
      <c r="MX19" s="206">
        <v>12</v>
      </c>
      <c r="MY19" s="207">
        <v>13</v>
      </c>
      <c r="MZ19" s="208">
        <v>14</v>
      </c>
      <c r="NA19" s="202">
        <v>7</v>
      </c>
      <c r="NB19" s="193">
        <v>8</v>
      </c>
      <c r="NC19" s="203">
        <v>9</v>
      </c>
      <c r="ND19" s="194">
        <v>10</v>
      </c>
      <c r="NE19" s="202">
        <v>11</v>
      </c>
      <c r="NF19" s="199">
        <v>12</v>
      </c>
      <c r="NG19" s="193">
        <v>13</v>
      </c>
      <c r="NH19" s="194">
        <v>14</v>
      </c>
      <c r="NI19" s="203"/>
      <c r="NJ19" s="203"/>
      <c r="NK19" s="203"/>
      <c r="NL19" s="203"/>
      <c r="NM19" s="131">
        <v>15</v>
      </c>
      <c r="NN19" s="132">
        <v>16</v>
      </c>
      <c r="NO19" s="132">
        <v>17</v>
      </c>
      <c r="NP19" s="132">
        <v>18</v>
      </c>
      <c r="NQ19" s="132">
        <v>19</v>
      </c>
      <c r="NR19" s="132">
        <v>20</v>
      </c>
      <c r="NS19" s="132">
        <v>21</v>
      </c>
      <c r="NT19" s="132">
        <v>22</v>
      </c>
      <c r="NU19" s="132">
        <v>23</v>
      </c>
      <c r="NV19" s="132">
        <v>24</v>
      </c>
      <c r="NW19" s="132">
        <v>25</v>
      </c>
      <c r="NX19" s="133">
        <v>26</v>
      </c>
      <c r="NY19" s="132">
        <v>27</v>
      </c>
      <c r="NZ19" s="132">
        <v>28</v>
      </c>
      <c r="OA19" s="132">
        <v>29</v>
      </c>
      <c r="OB19" s="134">
        <v>30</v>
      </c>
    </row>
    <row r="20" spans="1:410" ht="15" customHeight="1">
      <c r="A20" s="210">
        <v>1</v>
      </c>
      <c r="B20" s="31" t="s">
        <v>70</v>
      </c>
      <c r="C20" s="32">
        <v>1</v>
      </c>
      <c r="D20" s="33">
        <v>146.69999999999999</v>
      </c>
      <c r="E20" s="34">
        <v>146.69999999999999</v>
      </c>
      <c r="F20" s="34"/>
      <c r="G20" s="34"/>
      <c r="H20" s="35"/>
      <c r="I20" s="39">
        <v>1.0009301399855588</v>
      </c>
      <c r="J20" s="40"/>
      <c r="K20" s="40">
        <v>0.2488999999999999</v>
      </c>
      <c r="L20" s="211"/>
      <c r="M20" s="212">
        <v>0</v>
      </c>
      <c r="N20" s="47">
        <v>0</v>
      </c>
      <c r="O20" s="47">
        <v>0.7520301399855589</v>
      </c>
      <c r="P20" s="47">
        <v>0</v>
      </c>
      <c r="Q20" s="47">
        <v>0</v>
      </c>
      <c r="R20" s="47">
        <v>0</v>
      </c>
      <c r="S20" s="47">
        <v>0.2412</v>
      </c>
      <c r="T20" s="47">
        <v>0</v>
      </c>
      <c r="U20" s="47">
        <v>0</v>
      </c>
      <c r="V20" s="47">
        <v>0</v>
      </c>
      <c r="W20" s="47">
        <v>0</v>
      </c>
      <c r="X20" s="47">
        <v>0</v>
      </c>
      <c r="Y20" s="47">
        <v>0</v>
      </c>
      <c r="Z20" s="47">
        <v>7.7000000000000002E-3</v>
      </c>
      <c r="AA20" s="47">
        <v>0</v>
      </c>
      <c r="AB20" s="48">
        <v>0</v>
      </c>
      <c r="AC20" s="213">
        <v>0</v>
      </c>
      <c r="AD20" s="104">
        <v>0</v>
      </c>
      <c r="AE20" s="104">
        <v>0</v>
      </c>
      <c r="AF20" s="104">
        <f>AE20*$AF$15</f>
        <v>0</v>
      </c>
      <c r="AG20" s="104">
        <f>AE20*$AG$15</f>
        <v>0</v>
      </c>
      <c r="AH20" s="104">
        <v>0</v>
      </c>
      <c r="AI20" s="104">
        <v>0</v>
      </c>
      <c r="AJ20" s="104">
        <f>AI20*$AJ$15</f>
        <v>0</v>
      </c>
      <c r="AK20" s="104">
        <f>AI20*$AK$15</f>
        <v>0</v>
      </c>
      <c r="AL20" s="104">
        <v>0</v>
      </c>
      <c r="AM20" s="97">
        <v>0</v>
      </c>
      <c r="AN20" s="213">
        <v>0</v>
      </c>
      <c r="AO20" s="104">
        <v>0</v>
      </c>
      <c r="AP20" s="104">
        <v>0</v>
      </c>
      <c r="AQ20" s="104">
        <f>AP20*$AQ$15</f>
        <v>0</v>
      </c>
      <c r="AR20" s="104">
        <f>AP20*$AR$15</f>
        <v>0</v>
      </c>
      <c r="AS20" s="214">
        <v>0</v>
      </c>
      <c r="AT20" s="215">
        <v>0</v>
      </c>
      <c r="AU20" s="104">
        <v>0</v>
      </c>
      <c r="AV20" s="104">
        <f>AU20*$AV$15</f>
        <v>0</v>
      </c>
      <c r="AW20" s="104">
        <f>AU20*$AW$15</f>
        <v>0</v>
      </c>
      <c r="AX20" s="104">
        <v>0</v>
      </c>
      <c r="AY20" s="97">
        <v>0</v>
      </c>
      <c r="AZ20" s="216">
        <v>14</v>
      </c>
      <c r="BA20" s="104">
        <v>71.360333333333315</v>
      </c>
      <c r="BB20" s="104">
        <v>7.4418620447696</v>
      </c>
      <c r="BC20" s="105">
        <v>5.9534896358156804</v>
      </c>
      <c r="BD20" s="105">
        <v>1.4883724089539196</v>
      </c>
      <c r="BE20" s="104">
        <v>2.7906987499999998</v>
      </c>
      <c r="BF20" s="105">
        <v>2.2325589999999997</v>
      </c>
      <c r="BG20" s="105">
        <v>0.55813975000000005</v>
      </c>
      <c r="BH20" s="104">
        <v>5.9562812713515125</v>
      </c>
      <c r="BI20" s="105">
        <f>BH20*$BI$15</f>
        <v>3.4860208271213571</v>
      </c>
      <c r="BJ20" s="104">
        <f>BH20*$BJ$15</f>
        <v>0.11522426119429502</v>
      </c>
      <c r="BK20" s="104">
        <v>4.3774587699727219</v>
      </c>
      <c r="BL20" s="97">
        <v>110.31196100331258</v>
      </c>
      <c r="BM20" s="213">
        <v>0</v>
      </c>
      <c r="BN20" s="104">
        <v>0</v>
      </c>
      <c r="BO20" s="104">
        <v>0</v>
      </c>
      <c r="BP20" s="104">
        <f>BO20*$BP$15</f>
        <v>0</v>
      </c>
      <c r="BQ20" s="104">
        <f>BO20*$BQ$15</f>
        <v>0</v>
      </c>
      <c r="BR20" s="104">
        <v>0</v>
      </c>
      <c r="BS20" s="104">
        <v>0</v>
      </c>
      <c r="BT20" s="104">
        <f>BS20*$BT$15</f>
        <v>0</v>
      </c>
      <c r="BU20" s="104">
        <f>BS20*$BU$15</f>
        <v>0</v>
      </c>
      <c r="BV20" s="104">
        <v>0</v>
      </c>
      <c r="BW20" s="97">
        <v>0</v>
      </c>
      <c r="BX20" s="103">
        <v>0</v>
      </c>
      <c r="BY20" s="104">
        <v>0</v>
      </c>
      <c r="BZ20" s="105">
        <f>BY20*$BZ$15</f>
        <v>0</v>
      </c>
      <c r="CA20" s="105">
        <f>BY20*$CA$15</f>
        <v>0</v>
      </c>
      <c r="CB20" s="104">
        <v>0</v>
      </c>
      <c r="CC20" s="106">
        <v>0</v>
      </c>
      <c r="CD20" s="213">
        <v>0</v>
      </c>
      <c r="CE20" s="104">
        <v>0</v>
      </c>
      <c r="CF20" s="105">
        <f>CE20*$CF$15</f>
        <v>0</v>
      </c>
      <c r="CG20" s="105">
        <f>CE20*$CG$15</f>
        <v>0</v>
      </c>
      <c r="CH20" s="104">
        <v>0</v>
      </c>
      <c r="CI20" s="97">
        <v>0</v>
      </c>
      <c r="CJ20" s="217">
        <v>13.685530879617314</v>
      </c>
      <c r="CK20" s="218">
        <v>3.0108167935158092</v>
      </c>
      <c r="CL20" s="218">
        <v>0.25</v>
      </c>
      <c r="CM20" s="219">
        <v>2.332726857326199</v>
      </c>
      <c r="CN20" s="220">
        <f t="shared" ref="CN20:CN83" si="0">CM20*0.48745</f>
        <v>1.1370877066036558</v>
      </c>
      <c r="CO20" s="218">
        <v>9.211087615119073</v>
      </c>
      <c r="CP20" s="220">
        <f>CO20*$AQ$15</f>
        <v>0.91165818561879519</v>
      </c>
      <c r="CQ20" s="218">
        <v>2.8825177582753625</v>
      </c>
      <c r="CR20" s="218">
        <f>(CJ20+CK20+CL20+CO20)*0.073</f>
        <v>1.9094927760424101</v>
      </c>
      <c r="CS20" s="220">
        <v>0.05</v>
      </c>
      <c r="CT20" s="220">
        <f>CR20*$CF$15</f>
        <v>1.1175650180487893</v>
      </c>
      <c r="CU20" s="218">
        <f t="shared" ref="CU20:CU83" si="1">CJ20+CK20+CL20+CO20+CR20</f>
        <v>28.066928064294604</v>
      </c>
      <c r="CV20" s="97">
        <f>CU20*1.05*1.2</f>
        <v>35.364329361011201</v>
      </c>
      <c r="CW20" s="213">
        <v>0</v>
      </c>
      <c r="CX20" s="104">
        <v>0</v>
      </c>
      <c r="CY20" s="104">
        <f>CX20*$CY$15</f>
        <v>0</v>
      </c>
      <c r="CZ20" s="104">
        <f>CX20*$CZ$15</f>
        <v>0</v>
      </c>
      <c r="DA20" s="104">
        <v>0</v>
      </c>
      <c r="DB20" s="97">
        <v>0</v>
      </c>
      <c r="DC20" s="213">
        <v>0</v>
      </c>
      <c r="DD20" s="104">
        <v>0</v>
      </c>
      <c r="DE20" s="104">
        <f>DD20*$DE$15</f>
        <v>0</v>
      </c>
      <c r="DF20" s="104">
        <f>DD20*$DF$15</f>
        <v>0</v>
      </c>
      <c r="DG20" s="104">
        <v>0</v>
      </c>
      <c r="DH20" s="97">
        <v>0</v>
      </c>
      <c r="DI20" s="103">
        <v>0</v>
      </c>
      <c r="DJ20" s="104">
        <v>0</v>
      </c>
      <c r="DK20" s="104">
        <v>0</v>
      </c>
      <c r="DL20" s="104">
        <v>0</v>
      </c>
      <c r="DM20" s="104">
        <f>DL20*$DM$15</f>
        <v>0</v>
      </c>
      <c r="DN20" s="104">
        <f>DL20*$DN$15</f>
        <v>0</v>
      </c>
      <c r="DO20" s="104">
        <v>0</v>
      </c>
      <c r="DP20" s="104">
        <f>DO20*$DP$15</f>
        <v>0</v>
      </c>
      <c r="DQ20" s="104">
        <f>DO20*$DQ$15</f>
        <v>0</v>
      </c>
      <c r="DR20" s="104">
        <v>0</v>
      </c>
      <c r="DS20" s="106">
        <v>0</v>
      </c>
      <c r="DT20" s="213">
        <v>0</v>
      </c>
      <c r="DU20" s="104">
        <v>0</v>
      </c>
      <c r="DV20" s="104">
        <v>0</v>
      </c>
      <c r="DW20" s="104">
        <f t="shared" ref="DW20:DW30" si="2">DV20*$DW$15</f>
        <v>0</v>
      </c>
      <c r="DX20" s="104">
        <f t="shared" ref="DX20:DX30" si="3">DV20*$DX$15</f>
        <v>0</v>
      </c>
      <c r="DY20" s="104">
        <v>0</v>
      </c>
      <c r="DZ20" s="104">
        <v>0</v>
      </c>
      <c r="EA20" s="104"/>
      <c r="EB20" s="104">
        <v>0</v>
      </c>
      <c r="EC20" s="104">
        <f t="shared" ref="EC20:EC30" si="4">EB20*$EC$15</f>
        <v>0</v>
      </c>
      <c r="ED20" s="104">
        <f t="shared" ref="ED20:ED30" si="5">EB20*$ED$15</f>
        <v>0</v>
      </c>
      <c r="EE20" s="104">
        <v>0</v>
      </c>
      <c r="EF20" s="97">
        <v>0</v>
      </c>
      <c r="EG20" s="217">
        <v>0</v>
      </c>
      <c r="EH20" s="218">
        <v>0</v>
      </c>
      <c r="EI20" s="218">
        <v>0</v>
      </c>
      <c r="EJ20" s="218">
        <v>0</v>
      </c>
      <c r="EK20" s="218">
        <f>EJ20*$AF$15</f>
        <v>0</v>
      </c>
      <c r="EL20" s="218">
        <v>0</v>
      </c>
      <c r="EM20" s="218">
        <v>0</v>
      </c>
      <c r="EN20" s="218">
        <f>EM20*$EC$15</f>
        <v>0</v>
      </c>
      <c r="EO20" s="218">
        <f>EM20*$ED$15</f>
        <v>0</v>
      </c>
      <c r="EP20" s="218">
        <v>0</v>
      </c>
      <c r="EQ20" s="97">
        <v>0</v>
      </c>
      <c r="ER20" s="213">
        <v>0</v>
      </c>
      <c r="ES20" s="104">
        <v>0</v>
      </c>
      <c r="ET20" s="104">
        <v>0</v>
      </c>
      <c r="EU20" s="104">
        <f>ET20*$EU$15</f>
        <v>0</v>
      </c>
      <c r="EV20" s="104">
        <f>ET20*$EV$15</f>
        <v>0</v>
      </c>
      <c r="EW20" s="104">
        <v>0</v>
      </c>
      <c r="EX20" s="104">
        <v>0</v>
      </c>
      <c r="EY20" s="104">
        <f>EX20*$EY$15</f>
        <v>0</v>
      </c>
      <c r="EZ20" s="104">
        <f>EX20*$EZ$15</f>
        <v>0</v>
      </c>
      <c r="FA20" s="104">
        <v>0</v>
      </c>
      <c r="FB20" s="97">
        <v>0</v>
      </c>
      <c r="FC20" s="213">
        <v>0.83333333333333293</v>
      </c>
      <c r="FD20" s="104">
        <v>6.0833333333333302E-2</v>
      </c>
      <c r="FE20" s="104">
        <f>FD20*$FE$15</f>
        <v>1.1768208333333328E-3</v>
      </c>
      <c r="FF20" s="104">
        <f>FD20*$FF$15</f>
        <v>3.5603803333333316E-2</v>
      </c>
      <c r="FG20" s="104">
        <v>4.4708333333333301E-2</v>
      </c>
      <c r="FH20" s="97">
        <v>1.1266499999999995</v>
      </c>
      <c r="FI20" s="213">
        <v>0</v>
      </c>
      <c r="FJ20" s="104">
        <v>0</v>
      </c>
      <c r="FK20" s="104">
        <f t="shared" ref="FK20:FK30" si="6">FJ20*$FK$15</f>
        <v>0</v>
      </c>
      <c r="FL20" s="104">
        <f t="shared" ref="FL20:FL30" si="7">FJ20*$FL$15</f>
        <v>0</v>
      </c>
      <c r="FM20" s="104">
        <v>0</v>
      </c>
      <c r="FN20" s="97">
        <v>0</v>
      </c>
      <c r="FO20" s="213">
        <v>0</v>
      </c>
      <c r="FP20" s="104">
        <v>0</v>
      </c>
      <c r="FQ20" s="104">
        <f>FP20*$FQ$15</f>
        <v>0</v>
      </c>
      <c r="FR20" s="104">
        <f>FP20*$FR$15</f>
        <v>0</v>
      </c>
      <c r="FS20" s="104">
        <v>0</v>
      </c>
      <c r="FT20" s="106">
        <v>0</v>
      </c>
      <c r="FU20" s="221">
        <f t="shared" ref="FU20:FU83" si="8">AC20+AD20+AN20+AO20+BM20+BN20+CJ20+CK20+DI20+DJ20+DT20+DU20+EG20+EH20+ER20+ES20</f>
        <v>16.696347673133122</v>
      </c>
      <c r="FV20" s="222">
        <f t="shared" ref="FV20:FV83" si="9">AH20+AS20-AT20+BD20+BG20+BR20+CL20-CN20+DK20+DY20+DZ20+EA20+EI20+EW20+FC20</f>
        <v>1.992757785683597</v>
      </c>
      <c r="FW20" s="222">
        <f t="shared" ref="FW20:FW83" si="10">AT20+BC20+BF20+CN20</f>
        <v>9.3231363424193354</v>
      </c>
      <c r="FX20" s="222">
        <f t="shared" ref="FX20:FX83" si="11">BA20</f>
        <v>71.360333333333315</v>
      </c>
      <c r="FY20" s="222">
        <f t="shared" ref="FY20:FY83" si="12">BX20</f>
        <v>0</v>
      </c>
      <c r="FZ20" s="222">
        <f t="shared" ref="FZ20:FZ83" si="13">CD20</f>
        <v>0</v>
      </c>
      <c r="GA20" s="222">
        <f>CW20</f>
        <v>0</v>
      </c>
      <c r="GB20" s="222">
        <f>DC20</f>
        <v>0</v>
      </c>
      <c r="GC20" s="222">
        <f>FI20</f>
        <v>0</v>
      </c>
      <c r="GD20" s="222">
        <f>FO20</f>
        <v>0</v>
      </c>
      <c r="GE20" s="222">
        <f t="shared" ref="GE20:GE83" si="14">AE20+AP20+BO20+CO20+DL20+DV20+EJ20+ET20</f>
        <v>9.211087615119073</v>
      </c>
      <c r="GF20" s="223">
        <f t="shared" ref="GF20:GF83" si="15">(AG20+AR20+BQ20+CQ20+DN20+DX20+EL20+EV20)*1.22</f>
        <v>3.516671665095942</v>
      </c>
      <c r="GG20" s="223">
        <f t="shared" ref="GG20:GG83" si="16">AF20+AQ20+BP20+CP20+DM20+DW20+EK20+EU20</f>
        <v>0.91165818561879519</v>
      </c>
      <c r="GH20" s="222">
        <f t="shared" ref="GH20:GH83" si="17">AI20+AU20+BH20+BS20+BY20+CE20+CR20+CX20+DD20+DO20+EB20+EM20+EX20+FD20+FJ20+FP20</f>
        <v>7.9266073807272557</v>
      </c>
      <c r="GI20" s="223">
        <f t="shared" ref="GI20:GI83" si="18">(AK20+AW20+BI20+BU20+BZ20+CF20+CT20+CZ20+DF20+DQ20+ED20+EO20+EZ20+FF20+FL20+FR20)*1.22</f>
        <v>5.6598113711742446</v>
      </c>
      <c r="GJ20" s="224">
        <f t="shared" ref="GJ20:GJ83" si="19">AJ20+AV20+BJ20+BT20+CA20+CG20+CS20+CY20+DE20+DP20+EC20+EN20+EY20+FE20+FK20+FQ20</f>
        <v>0.16640108202762835</v>
      </c>
      <c r="GK20" s="221">
        <f>FU20+FV20+FW20+FX20+FY20+FZ20+GA20+GB20+GC20+GD20+GE20+GH20</f>
        <v>116.51027013041571</v>
      </c>
      <c r="GL20" s="225">
        <f>GK20*1.05*1.2</f>
        <v>146.8029403643238</v>
      </c>
      <c r="GM20" s="221">
        <f>GL20-CC20-CI20-FT20</f>
        <v>146.8029403643238</v>
      </c>
      <c r="GN20" s="222">
        <f>GT20-BZ20*1.22*1.05*1.2-CF20*1.22*1.05*1.2-FR20*1.22*1.05*1.2</f>
        <v>32.599766693848167</v>
      </c>
      <c r="GO20" s="222">
        <f>GU20-CA20*1.05*1.2-CG20*1.05*1.2-FQ20*1.05*1.2</f>
        <v>13.105506468682856</v>
      </c>
      <c r="GP20" s="37">
        <f>GN20/GM20</f>
        <v>0.22206480750960894</v>
      </c>
      <c r="GQ20" s="38">
        <f>GO20/GM20</f>
        <v>8.927277911572247E-2</v>
      </c>
      <c r="GR20" s="226">
        <f>1+GP20*(GN20*$GV$14-GN20)/GN20+GQ20*(GO20*$GW$14-GO20)/GO20</f>
        <v>1.0486259088217811</v>
      </c>
      <c r="GS20" s="227">
        <f t="shared" ref="GS20:GS83" si="20">GL20</f>
        <v>146.8029403643238</v>
      </c>
      <c r="GT20" s="222">
        <f>(FU20+GF20+GI20)*1.05*1.2</f>
        <v>32.599766693848167</v>
      </c>
      <c r="GU20" s="222">
        <f>(FW20+GG20+GJ20)*1.05*1.2</f>
        <v>13.105506468682856</v>
      </c>
      <c r="GV20" s="37">
        <f>GT20/GS20</f>
        <v>0.22206480750960894</v>
      </c>
      <c r="GW20" s="228">
        <f>GU20/GS20</f>
        <v>8.927277911572247E-2</v>
      </c>
      <c r="GX20" s="226">
        <f>1+GV20*(GT20*$GV$14-GT20)/GT20+GW20*(GU20*$GW$14-GU20)/GU20</f>
        <v>1.0486259088217811</v>
      </c>
      <c r="GY20" s="221">
        <f>GM20-AM20-BL20</f>
        <v>36.490979361011227</v>
      </c>
      <c r="GZ20" s="222">
        <f>GN20-(AC20+AD20+AG20*1.22+AK20*1.22+BI20*1.22)*1.05*1.2</f>
        <v>27.241055478397218</v>
      </c>
      <c r="HA20" s="222">
        <f>GO20-(AF20+AJ20+BC20+BF20+BJ20)*1.05*1.2</f>
        <v>2.6459026184502896</v>
      </c>
      <c r="HB20" s="37">
        <f>GZ20/GY20</f>
        <v>0.74651478133532678</v>
      </c>
      <c r="HC20" s="38">
        <f>HA20/GY20</f>
        <v>7.2508402481444578E-2</v>
      </c>
      <c r="HD20" s="226">
        <f>1+HB20*(GZ20*$GV$14-GZ20)/GZ20+HC20*(HA20*$GW$14-HA20)/HA20</f>
        <v>1.1282104177796215</v>
      </c>
      <c r="HE20" s="221">
        <f>GY20+AM20</f>
        <v>36.490979361011227</v>
      </c>
      <c r="HF20" s="222">
        <f>GZ20+(AC20+AD20+AG20*1.22+AK20*1.22)*1.05*1.2</f>
        <v>27.241055478397218</v>
      </c>
      <c r="HG20" s="222">
        <f>HA20+(AF20+AJ20)*1.05*1.2</f>
        <v>2.6459026184502896</v>
      </c>
      <c r="HH20" s="37">
        <f>HF20/HE20</f>
        <v>0.74651478133532678</v>
      </c>
      <c r="HI20" s="38">
        <f>HG20/HE20</f>
        <v>7.2508402481444578E-2</v>
      </c>
      <c r="HJ20" s="229">
        <f>1+HH20*(HF20*$GV$14-HF20)/HF20+HI20*(HG20*$GW$14-HG20)/HG20</f>
        <v>1.1282104177796215</v>
      </c>
      <c r="HK20" s="36">
        <f t="shared" ref="HK20:HK83" si="21">I20*GR20</f>
        <v>1.0496012777094692</v>
      </c>
      <c r="HL20" s="37">
        <f t="shared" ref="HL20:HL83" si="22">J20*GX20</f>
        <v>0</v>
      </c>
      <c r="HM20" s="37">
        <f t="shared" ref="HM20:HM83" si="23">K20*HD20</f>
        <v>0.2808115729853477</v>
      </c>
      <c r="HN20" s="38">
        <f t="shared" ref="HN20:HN83" si="24">L20*HJ20</f>
        <v>0</v>
      </c>
      <c r="HQ20" s="39">
        <f t="shared" ref="HQ20:HQ83" si="25">AC20+AD20+AG20*1.22+AK20*1.22</f>
        <v>0</v>
      </c>
      <c r="HR20" s="40">
        <f>HQ20*$HQ$14</f>
        <v>0</v>
      </c>
      <c r="HS20" s="40">
        <f t="shared" ref="HS20:HS83" si="26">AF20+AJ20</f>
        <v>0</v>
      </c>
      <c r="HT20" s="40">
        <f>HS20*$HS$14</f>
        <v>0</v>
      </c>
      <c r="HU20" s="40">
        <f t="shared" ref="HU20:HU83" si="27">AM20/1.05/1.2</f>
        <v>0</v>
      </c>
      <c r="HV20" s="37"/>
      <c r="HW20" s="38"/>
      <c r="HX20" s="230"/>
      <c r="HY20" s="39">
        <f t="shared" ref="HY20:HY83" si="28">AN20+AO20+AR20*1.22+AW20*1.22</f>
        <v>0</v>
      </c>
      <c r="HZ20" s="40">
        <f>HY20*$HQ$14</f>
        <v>0</v>
      </c>
      <c r="IA20" s="40">
        <f t="shared" ref="IA20:IA83" si="29">AQ20+AT20+AV20</f>
        <v>0</v>
      </c>
      <c r="IB20" s="40">
        <f>IA20*$HS$14</f>
        <v>0</v>
      </c>
      <c r="IC20" s="40">
        <f t="shared" ref="IC20:IC83" si="30">AY20/1.05/1.2</f>
        <v>0</v>
      </c>
      <c r="ID20" s="37"/>
      <c r="IE20" s="38"/>
      <c r="IF20" s="230"/>
      <c r="IG20" s="39">
        <f t="shared" ref="IG20:IG83" si="31">BI20*1.22</f>
        <v>4.2529454090880554</v>
      </c>
      <c r="IH20" s="40">
        <f>IG20*$HQ$14</f>
        <v>4.9193819546921542</v>
      </c>
      <c r="II20" s="40">
        <f t="shared" ref="II20:II83" si="32">BC20+BF20+BJ20</f>
        <v>8.3012728970099747</v>
      </c>
      <c r="IJ20" s="40">
        <f>II20*$HS$14</f>
        <v>9.5871400687568205</v>
      </c>
      <c r="IK20" s="40">
        <f t="shared" ref="IK20:IK83" si="33">BL20/1.05/1.2</f>
        <v>87.549175399454427</v>
      </c>
      <c r="IL20" s="37">
        <f t="shared" ref="IL20:IL83" si="34">IG20/IK20</f>
        <v>4.857778945013979E-2</v>
      </c>
      <c r="IM20" s="38">
        <f t="shared" ref="IM20:IM83" si="35">II20/IK20</f>
        <v>9.4818401876823444E-2</v>
      </c>
      <c r="IN20" s="230">
        <f t="shared" ref="IN20:IN83" si="36">1+IL20*(IJ20*$GV$14-IJ20)/IJ20+IM20*(IK20*$GW$14-IK20)/IK20</f>
        <v>1.0222995100575569</v>
      </c>
      <c r="IO20" s="39">
        <f t="shared" ref="IO20:IO83" si="37">BM20+BN20+BQ20*1.22+BU20*1.22</f>
        <v>0</v>
      </c>
      <c r="IP20" s="40">
        <f>IO20*$HQ$14</f>
        <v>0</v>
      </c>
      <c r="IQ20" s="40">
        <f t="shared" ref="IQ20:IQ83" si="38">BP20+BT20</f>
        <v>0</v>
      </c>
      <c r="IR20" s="40">
        <f>IQ20*$HS$14</f>
        <v>0</v>
      </c>
      <c r="IS20" s="40">
        <f t="shared" ref="IS20:IS83" si="39">BW20/1.05/1.2</f>
        <v>0</v>
      </c>
      <c r="IT20" s="37"/>
      <c r="IU20" s="38"/>
      <c r="IV20" s="230"/>
      <c r="IW20" s="39">
        <f t="shared" ref="IW20:IW83" si="40">BZ20*1.22</f>
        <v>0</v>
      </c>
      <c r="IX20" s="40">
        <f>IW20*$HQ$14</f>
        <v>0</v>
      </c>
      <c r="IY20" s="40">
        <f t="shared" ref="IY20:IY83" si="41">CA20</f>
        <v>0</v>
      </c>
      <c r="IZ20" s="40">
        <f>IY20*$HS$14</f>
        <v>0</v>
      </c>
      <c r="JA20" s="40">
        <f t="shared" ref="JA20:JA83" si="42">CC20/1.05/1.2</f>
        <v>0</v>
      </c>
      <c r="JB20" s="37"/>
      <c r="JC20" s="38"/>
      <c r="JD20" s="230"/>
      <c r="JE20" s="39">
        <f t="shared" ref="JE20:JE83" si="43">CF20*1.22</f>
        <v>0</v>
      </c>
      <c r="JF20" s="40">
        <f>JE20*$HQ$14</f>
        <v>0</v>
      </c>
      <c r="JG20" s="40">
        <f t="shared" ref="JG20:JG83" si="44">CG20</f>
        <v>0</v>
      </c>
      <c r="JH20" s="40">
        <f>JG20*$HS$14</f>
        <v>0</v>
      </c>
      <c r="JI20" s="40">
        <f t="shared" ref="JI20:JI83" si="45">CI20/1.05/1.2</f>
        <v>0</v>
      </c>
      <c r="JJ20" s="37"/>
      <c r="JK20" s="38"/>
      <c r="JL20" s="230"/>
      <c r="JM20" s="39">
        <f t="shared" ref="JM20:JM83" si="46">CJ20+CK20+CQ20*1.22+CT20*1.22</f>
        <v>21.576448660248587</v>
      </c>
      <c r="JN20" s="40">
        <f>JM20*$HQ$14</f>
        <v>24.957478165309542</v>
      </c>
      <c r="JO20" s="40">
        <f t="shared" ref="JO20:JO83" si="47">CN20+CP20+CS20</f>
        <v>2.0987458922224507</v>
      </c>
      <c r="JP20" s="40">
        <f>JO20*$HS$14</f>
        <v>2.4238416309277082</v>
      </c>
      <c r="JQ20" s="40">
        <f t="shared" ref="JQ20:JQ83" si="48">CV20/1.05/1.2</f>
        <v>28.066928064294601</v>
      </c>
      <c r="JR20" s="37">
        <f t="shared" ref="JR20:JR83" si="49">JM20/JQ20</f>
        <v>0.76874991843860219</v>
      </c>
      <c r="JS20" s="38">
        <f t="shared" ref="JS20:JS83" si="50">JO20/JQ20</f>
        <v>7.477647312932599E-2</v>
      </c>
      <c r="JT20" s="230">
        <f t="shared" ref="JT20:JT83" si="51">1+JR20*(JP20*$GV$14-JP20)/JP20+JS20*(JQ20*$GW$14-JQ20)/JQ20</f>
        <v>1.1320459879070615</v>
      </c>
      <c r="JU20" s="39">
        <f t="shared" ref="JU20:JU83" si="52">CZ20*1.22</f>
        <v>0</v>
      </c>
      <c r="JV20" s="40">
        <f>JU20*$HQ$14</f>
        <v>0</v>
      </c>
      <c r="JW20" s="40">
        <f t="shared" ref="JW20:JW83" si="53">CY20</f>
        <v>0</v>
      </c>
      <c r="JX20" s="40">
        <f>JW20*$HS$14</f>
        <v>0</v>
      </c>
      <c r="JY20" s="40">
        <f t="shared" ref="JY20:JY83" si="54">DB20/1.05/1.2</f>
        <v>0</v>
      </c>
      <c r="JZ20" s="37"/>
      <c r="KA20" s="38"/>
      <c r="KB20" s="230"/>
      <c r="KC20" s="39">
        <f t="shared" ref="KC20:KC83" si="55">DF20*1.22</f>
        <v>0</v>
      </c>
      <c r="KD20" s="40">
        <f>KC20*$HQ$14</f>
        <v>0</v>
      </c>
      <c r="KE20" s="40">
        <f t="shared" ref="KE20:KE83" si="56">DE20</f>
        <v>0</v>
      </c>
      <c r="KF20" s="40">
        <f>KE20*$HS$14</f>
        <v>0</v>
      </c>
      <c r="KG20" s="40">
        <f t="shared" ref="KG20:KG83" si="57">DH20/1.05/1.2</f>
        <v>0</v>
      </c>
      <c r="KH20" s="37"/>
      <c r="KI20" s="38"/>
      <c r="KJ20" s="230"/>
      <c r="KK20" s="39">
        <f t="shared" ref="KK20:KK83" si="58">DI20+DJ20+DN20*1.22+DQ20*1.22</f>
        <v>0</v>
      </c>
      <c r="KL20" s="40">
        <f>KK20*$HQ$14</f>
        <v>0</v>
      </c>
      <c r="KM20" s="40">
        <f t="shared" ref="KM20:KM83" si="59">DM20+DP20</f>
        <v>0</v>
      </c>
      <c r="KN20" s="40">
        <f>KM20*$HS$14</f>
        <v>0</v>
      </c>
      <c r="KO20" s="40">
        <f t="shared" ref="KO20:KO83" si="60">DS20/1.05/1.2</f>
        <v>0</v>
      </c>
      <c r="KP20" s="37"/>
      <c r="KQ20" s="38"/>
      <c r="KR20" s="230"/>
      <c r="KS20" s="39">
        <f t="shared" ref="KS20:KS83" si="61">DT20+DU20+DX20*1.22+ED20*1.22</f>
        <v>0</v>
      </c>
      <c r="KT20" s="40">
        <f>KS20*$HQ$14</f>
        <v>0</v>
      </c>
      <c r="KU20" s="40">
        <f t="shared" ref="KU20:KU83" si="62">DW20+EC20</f>
        <v>0</v>
      </c>
      <c r="KV20" s="40">
        <f>KU20*$HS$14</f>
        <v>0</v>
      </c>
      <c r="KW20" s="40">
        <f t="shared" ref="KW20:KW83" si="63">EF20/1.05/1.2</f>
        <v>0</v>
      </c>
      <c r="KX20" s="37"/>
      <c r="KY20" s="38"/>
      <c r="KZ20" s="230"/>
      <c r="LA20" s="39">
        <f t="shared" ref="LA20:LA83" si="64">EG20+EH20+EL20*1.22+EO20*1.22</f>
        <v>0</v>
      </c>
      <c r="LB20" s="40">
        <f>LA20*$HQ$14</f>
        <v>0</v>
      </c>
      <c r="LC20" s="40">
        <f t="shared" ref="LC20:LC83" si="65">EK20+EN20</f>
        <v>0</v>
      </c>
      <c r="LD20" s="40">
        <f>LC20*$HS$14</f>
        <v>0</v>
      </c>
      <c r="LE20" s="40">
        <f t="shared" ref="LE20:LE83" si="66">EQ20/1.05/1.2</f>
        <v>0</v>
      </c>
      <c r="LF20" s="37"/>
      <c r="LG20" s="38"/>
      <c r="LH20" s="230"/>
      <c r="LI20" s="39">
        <f t="shared" ref="LI20:LI83" si="67">ER20+ES20+EV20*1.22+EZ20*1.22</f>
        <v>0</v>
      </c>
      <c r="LJ20" s="40">
        <f>LI20*$HQ$14</f>
        <v>0</v>
      </c>
      <c r="LK20" s="40">
        <f t="shared" ref="LK20:LK83" si="68">EU20+EY20</f>
        <v>0</v>
      </c>
      <c r="LL20" s="40">
        <f>LK20*$HS$14</f>
        <v>0</v>
      </c>
      <c r="LM20" s="40">
        <f t="shared" ref="LM20:LM83" si="69">FB20/1.05/1.2</f>
        <v>0</v>
      </c>
      <c r="LN20" s="37"/>
      <c r="LO20" s="38"/>
      <c r="LP20" s="230"/>
      <c r="LQ20" s="39">
        <f t="shared" ref="LQ20:LQ83" si="70">FF20*1.22</f>
        <v>4.3436640066666643E-2</v>
      </c>
      <c r="LR20" s="40">
        <f>LQ20*$HQ$14</f>
        <v>5.0243161565113312E-2</v>
      </c>
      <c r="LS20" s="40">
        <f t="shared" ref="LS20:LS83" si="71">FE20</f>
        <v>1.1768208333333328E-3</v>
      </c>
      <c r="LT20" s="40">
        <f>LS20*$HS$14</f>
        <v>1.359110380416666E-3</v>
      </c>
      <c r="LU20" s="40">
        <f t="shared" ref="LU20:LU83" si="72">FH20/1.05/1.2</f>
        <v>0.89416666666666633</v>
      </c>
      <c r="LV20" s="37">
        <f t="shared" ref="LV20:LV83" si="73">LQ20/LU20</f>
        <v>4.857778945013979E-2</v>
      </c>
      <c r="LW20" s="38">
        <f t="shared" ref="LW20:LW83" si="74">LS20/LU20</f>
        <v>1.3161090400745572E-3</v>
      </c>
      <c r="LX20" s="230">
        <f t="shared" ref="LX20:LX83" si="75">1+LV20*(LT20*$GV$14-LT20)/LT20+LW20*(LU20*$GW$14-LU20)/LU20</f>
        <v>1.0078160048971445</v>
      </c>
      <c r="LY20" s="39">
        <f t="shared" ref="LY20:LY83" si="76">FL20*1.22</f>
        <v>0</v>
      </c>
      <c r="LZ20" s="40">
        <f>LY20*$HQ$14</f>
        <v>0</v>
      </c>
      <c r="MA20" s="40">
        <f t="shared" ref="MA20:MA83" si="77">FK20</f>
        <v>0</v>
      </c>
      <c r="MB20" s="40">
        <f>MA20*$HS$14</f>
        <v>0</v>
      </c>
      <c r="MC20" s="40">
        <f t="shared" ref="MC20:MC83" si="78">FN20/1.05/1.2</f>
        <v>0</v>
      </c>
      <c r="MD20" s="37"/>
      <c r="ME20" s="38"/>
      <c r="MF20" s="230"/>
      <c r="MG20" s="39">
        <f t="shared" ref="MG20:MG83" si="79">FR20*1.22</f>
        <v>0</v>
      </c>
      <c r="MH20" s="40">
        <f>MG20*$HQ$14</f>
        <v>0</v>
      </c>
      <c r="MI20" s="40">
        <f t="shared" ref="MI20:MI83" si="80">FQ20</f>
        <v>0</v>
      </c>
      <c r="MJ20" s="40">
        <f>MI20*$HS$14</f>
        <v>0</v>
      </c>
      <c r="MK20" s="40">
        <f t="shared" ref="MK20:MK83" si="81">FT20/1.05/1.2</f>
        <v>0</v>
      </c>
      <c r="ML20" s="37"/>
      <c r="MM20" s="38"/>
      <c r="MN20" s="230"/>
      <c r="MO20" s="41">
        <v>1.0009301399855588</v>
      </c>
      <c r="MP20" s="42"/>
      <c r="MQ20" s="42">
        <v>0.2488999999999999</v>
      </c>
      <c r="MR20" s="43"/>
      <c r="MS20" s="231">
        <f t="shared" ref="MS20:MS83" si="82">GR20</f>
        <v>1.0486259088217811</v>
      </c>
      <c r="MT20" s="232"/>
      <c r="MU20" s="232">
        <f>HD20</f>
        <v>1.1282104177796215</v>
      </c>
      <c r="MV20" s="233"/>
      <c r="MW20" s="234">
        <f>MO20*MS20</f>
        <v>1.0496012777094692</v>
      </c>
      <c r="MX20" s="235"/>
      <c r="MY20" s="235">
        <f t="shared" ref="MY20" si="83">MQ20*MU20</f>
        <v>0.2808115729853477</v>
      </c>
      <c r="MZ20" s="236"/>
      <c r="NA20" s="41">
        <f t="shared" ref="NA20:NA83" si="84">NE20/I20</f>
        <v>1.0486343424445062</v>
      </c>
      <c r="NB20" s="42"/>
      <c r="NC20" s="42">
        <f t="shared" ref="NC20:NC83" si="85">NG20/K20</f>
        <v>1.1282027943788322</v>
      </c>
      <c r="ND20" s="237"/>
      <c r="NE20" s="44">
        <f t="shared" ref="NE20:NE83" si="86">NM20+NN20+NO20+NP20+NS20+NT20+NU20+NV20+NW20+NX20+NY20+NZ20+OA20</f>
        <v>1.049609719176644</v>
      </c>
      <c r="NF20" s="45"/>
      <c r="NG20" s="45">
        <f t="shared" ref="NG20:NG83" si="87">NE20-NM20-NO20</f>
        <v>0.2808096755208912</v>
      </c>
      <c r="NH20" s="46"/>
      <c r="NI20" s="238">
        <f>MW20-NE20</f>
        <v>-8.441467174824524E-6</v>
      </c>
      <c r="NJ20" s="238">
        <f t="shared" ref="NJ20:NL20" si="88">MX20-NF20</f>
        <v>0</v>
      </c>
      <c r="NK20" s="238">
        <f t="shared" si="88"/>
        <v>1.8974644565017407E-6</v>
      </c>
      <c r="NL20" s="238">
        <f t="shared" si="88"/>
        <v>0</v>
      </c>
      <c r="NM20" s="239">
        <f t="shared" ref="NM20:NM83" si="89">M20*HX20</f>
        <v>0</v>
      </c>
      <c r="NN20" s="240">
        <f t="shared" ref="NN20:NN83" si="90">N20*IF20</f>
        <v>0</v>
      </c>
      <c r="NO20" s="240">
        <f>O20*IN20</f>
        <v>0.76880004365575283</v>
      </c>
      <c r="NP20" s="240">
        <f t="shared" ref="NP20:NP83" si="91">P20*IV20</f>
        <v>0</v>
      </c>
      <c r="NQ20" s="240">
        <f t="shared" ref="NQ20:NQ35" si="92">Q20*JD20</f>
        <v>0</v>
      </c>
      <c r="NR20" s="240">
        <f t="shared" ref="NR20:NR83" si="93">R20*JL20</f>
        <v>0</v>
      </c>
      <c r="NS20" s="240">
        <f t="shared" ref="NS20:NS83" si="94">S20*JT20</f>
        <v>0.2730494922831832</v>
      </c>
      <c r="NT20" s="240">
        <f t="shared" ref="NT20:NT83" si="95">T20*KB20</f>
        <v>0</v>
      </c>
      <c r="NU20" s="240">
        <f t="shared" ref="NU20:NU83" si="96">U20*KJ20</f>
        <v>0</v>
      </c>
      <c r="NV20" s="240">
        <f t="shared" ref="NV20:NV83" si="97">V20*KR20</f>
        <v>0</v>
      </c>
      <c r="NW20" s="240">
        <f t="shared" ref="NW20:NW83" si="98">W20*KZ20</f>
        <v>0</v>
      </c>
      <c r="NX20" s="240">
        <f t="shared" ref="NX20:NX83" si="99">X20*LH20</f>
        <v>0</v>
      </c>
      <c r="NY20" s="240">
        <f t="shared" ref="NY20:NY83" si="100">Y20*LP20</f>
        <v>0</v>
      </c>
      <c r="NZ20" s="240">
        <f t="shared" ref="NZ20:NZ83" si="101">Z20*LX20</f>
        <v>7.7601832377080134E-3</v>
      </c>
      <c r="OA20" s="240">
        <f t="shared" ref="OA20:OA83" si="102">AA20*MF20</f>
        <v>0</v>
      </c>
      <c r="OB20" s="241">
        <f t="shared" ref="OB20:OB83" si="103">AB20*MN20</f>
        <v>0</v>
      </c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136"/>
      <c r="OP20" s="13"/>
      <c r="OQ20" s="13"/>
      <c r="OR20" s="13"/>
      <c r="OS20" s="13"/>
      <c r="OT20" s="13"/>
    </row>
    <row r="21" spans="1:410" ht="15" customHeight="1">
      <c r="A21" s="242">
        <v>2</v>
      </c>
      <c r="B21" s="49" t="s">
        <v>71</v>
      </c>
      <c r="C21" s="50">
        <v>1</v>
      </c>
      <c r="D21" s="51">
        <v>16.100000000000001</v>
      </c>
      <c r="E21" s="52">
        <v>16.100000000000001</v>
      </c>
      <c r="F21" s="52"/>
      <c r="G21" s="52"/>
      <c r="H21" s="53"/>
      <c r="I21" s="57">
        <v>1.4948810518715208</v>
      </c>
      <c r="J21" s="58"/>
      <c r="K21" s="58">
        <v>1.0054000000000001</v>
      </c>
      <c r="L21" s="243"/>
      <c r="M21" s="1">
        <v>0</v>
      </c>
      <c r="N21" s="2">
        <v>0</v>
      </c>
      <c r="O21" s="2">
        <v>0.48948105187152069</v>
      </c>
      <c r="P21" s="2">
        <v>0</v>
      </c>
      <c r="Q21" s="2">
        <v>0</v>
      </c>
      <c r="R21" s="2">
        <v>0</v>
      </c>
      <c r="S21" s="2">
        <v>0.36199999999999999</v>
      </c>
      <c r="T21" s="2">
        <v>0</v>
      </c>
      <c r="U21" s="2">
        <v>0</v>
      </c>
      <c r="V21" s="2">
        <v>0.2888</v>
      </c>
      <c r="W21" s="2">
        <v>0</v>
      </c>
      <c r="X21" s="2">
        <v>0.35460000000000003</v>
      </c>
      <c r="Y21" s="2">
        <v>0</v>
      </c>
      <c r="Z21" s="2">
        <v>0</v>
      </c>
      <c r="AA21" s="2">
        <v>0</v>
      </c>
      <c r="AB21" s="3">
        <v>0</v>
      </c>
      <c r="AC21" s="244">
        <v>0</v>
      </c>
      <c r="AD21" s="108">
        <v>0</v>
      </c>
      <c r="AE21" s="108">
        <v>0</v>
      </c>
      <c r="AF21" s="108">
        <f t="shared" ref="AF21:AF84" si="104">AE21*$AF$15</f>
        <v>0</v>
      </c>
      <c r="AG21" s="108">
        <f t="shared" ref="AG21:AG84" si="105">AE21*$AG$15</f>
        <v>0</v>
      </c>
      <c r="AH21" s="108">
        <v>0</v>
      </c>
      <c r="AI21" s="108">
        <v>0</v>
      </c>
      <c r="AJ21" s="108">
        <f t="shared" ref="AJ21:AJ84" si="106">AI21*$AJ$15</f>
        <v>0</v>
      </c>
      <c r="AK21" s="108">
        <f t="shared" ref="AK21:AK84" si="107">AI21*$AK$15</f>
        <v>0</v>
      </c>
      <c r="AL21" s="108">
        <v>0</v>
      </c>
      <c r="AM21" s="245">
        <v>0</v>
      </c>
      <c r="AN21" s="244">
        <v>0</v>
      </c>
      <c r="AO21" s="108">
        <v>0</v>
      </c>
      <c r="AP21" s="108">
        <v>0</v>
      </c>
      <c r="AQ21" s="108">
        <f t="shared" ref="AQ21:AQ84" si="108">AP21*$AQ$15</f>
        <v>0</v>
      </c>
      <c r="AR21" s="108">
        <f t="shared" ref="AR21:AR84" si="109">AP21*$AR$15</f>
        <v>0</v>
      </c>
      <c r="AS21" s="246">
        <v>0</v>
      </c>
      <c r="AT21" s="247">
        <v>0</v>
      </c>
      <c r="AU21" s="108">
        <v>0</v>
      </c>
      <c r="AV21" s="108">
        <f t="shared" ref="AV21:AV84" si="110">AU21*$AV$15</f>
        <v>0</v>
      </c>
      <c r="AW21" s="108">
        <f t="shared" ref="AW21:AW84" si="111">AU21*$AW$15</f>
        <v>0</v>
      </c>
      <c r="AX21" s="108">
        <v>0</v>
      </c>
      <c r="AY21" s="245">
        <v>0</v>
      </c>
      <c r="AZ21" s="248">
        <v>1</v>
      </c>
      <c r="BA21" s="108">
        <v>5.0971666666666655</v>
      </c>
      <c r="BB21" s="108">
        <v>0.53156157462639997</v>
      </c>
      <c r="BC21" s="109">
        <v>0.42524925970111999</v>
      </c>
      <c r="BD21" s="109">
        <v>0.10631231492527998</v>
      </c>
      <c r="BE21" s="108">
        <v>0.19933562499999999</v>
      </c>
      <c r="BF21" s="109">
        <v>0.15946850000000001</v>
      </c>
      <c r="BG21" s="109">
        <v>3.9867124999999975E-2</v>
      </c>
      <c r="BH21" s="108">
        <v>0.4254486622393937</v>
      </c>
      <c r="BI21" s="109">
        <f t="shared" ref="BI21:BI84" si="112">BH21*$BI$15</f>
        <v>0.24900148765152547</v>
      </c>
      <c r="BJ21" s="108">
        <f t="shared" ref="BJ21:BJ84" si="113">BH21*$BJ$15</f>
        <v>8.2303043710210723E-3</v>
      </c>
      <c r="BK21" s="108">
        <v>0.31267562642662294</v>
      </c>
      <c r="BL21" s="245">
        <v>7.8794257859508976</v>
      </c>
      <c r="BM21" s="244">
        <v>0</v>
      </c>
      <c r="BN21" s="108">
        <v>0</v>
      </c>
      <c r="BO21" s="108">
        <v>0</v>
      </c>
      <c r="BP21" s="108">
        <f t="shared" ref="BP21:BP84" si="114">BO21*$BP$15</f>
        <v>0</v>
      </c>
      <c r="BQ21" s="108">
        <f t="shared" ref="BQ21:BQ84" si="115">BO21*$BQ$15</f>
        <v>0</v>
      </c>
      <c r="BR21" s="108">
        <v>0</v>
      </c>
      <c r="BS21" s="108">
        <v>0</v>
      </c>
      <c r="BT21" s="108">
        <f t="shared" ref="BT21:BT84" si="116">BS21*$BT$15</f>
        <v>0</v>
      </c>
      <c r="BU21" s="108">
        <f t="shared" ref="BU21:BU84" si="117">BS21*$BU$15</f>
        <v>0</v>
      </c>
      <c r="BV21" s="108">
        <v>0</v>
      </c>
      <c r="BW21" s="245">
        <v>0</v>
      </c>
      <c r="BX21" s="107">
        <v>0</v>
      </c>
      <c r="BY21" s="108">
        <v>0</v>
      </c>
      <c r="BZ21" s="109">
        <f t="shared" ref="BZ21:BZ84" si="118">BY21*$BZ$15</f>
        <v>0</v>
      </c>
      <c r="CA21" s="109">
        <f t="shared" ref="CA21:CA84" si="119">BY21*$CA$15</f>
        <v>0</v>
      </c>
      <c r="CB21" s="108">
        <v>0</v>
      </c>
      <c r="CC21" s="110">
        <v>0</v>
      </c>
      <c r="CD21" s="244">
        <v>0</v>
      </c>
      <c r="CE21" s="108">
        <v>0</v>
      </c>
      <c r="CF21" s="109">
        <f t="shared" ref="CF21:CF84" si="120">CE21*$CF$15</f>
        <v>0</v>
      </c>
      <c r="CG21" s="109">
        <f t="shared" ref="CG21:CG84" si="121">CE21*$CG$15</f>
        <v>0</v>
      </c>
      <c r="CH21" s="108">
        <v>0</v>
      </c>
      <c r="CI21" s="245">
        <v>0</v>
      </c>
      <c r="CJ21" s="249">
        <v>2.1219566950363924</v>
      </c>
      <c r="CK21" s="250">
        <v>0.46683047290800639</v>
      </c>
      <c r="CL21" s="250">
        <v>0.28408997747293152</v>
      </c>
      <c r="CM21" s="251">
        <v>0.25601160465543155</v>
      </c>
      <c r="CN21" s="252">
        <f t="shared" si="0"/>
        <v>0.1247928566892901</v>
      </c>
      <c r="CO21" s="250">
        <v>1.4281893194643289</v>
      </c>
      <c r="CP21" s="252">
        <f t="shared" ref="CP21:CP84" si="122">CO21*$AQ$15</f>
        <v>0.14135360970466249</v>
      </c>
      <c r="CQ21" s="250">
        <v>0.44693756563316711</v>
      </c>
      <c r="CR21" s="250">
        <v>0.31397785193636113</v>
      </c>
      <c r="CS21" s="252">
        <f t="shared" ref="CS21:CS84" si="123">CR21*$CG$15</f>
        <v>6.0739015457089065E-3</v>
      </c>
      <c r="CT21" s="252">
        <f t="shared" ref="CT21:CT84" si="124">CR21*$CF$15</f>
        <v>0.18376118944709022</v>
      </c>
      <c r="CU21" s="250">
        <f t="shared" si="1"/>
        <v>4.61504431681802</v>
      </c>
      <c r="CV21" s="245">
        <f t="shared" ref="CV21:CV84" si="125">CU21*1.05*1.2</f>
        <v>5.8149558391907057</v>
      </c>
      <c r="CW21" s="244">
        <v>0</v>
      </c>
      <c r="CX21" s="108">
        <v>0</v>
      </c>
      <c r="CY21" s="108">
        <f t="shared" ref="CY21:CY84" si="126">CX21*$CY$15</f>
        <v>0</v>
      </c>
      <c r="CZ21" s="108">
        <f t="shared" ref="CZ21:CZ84" si="127">CX21*$CZ$15</f>
        <v>0</v>
      </c>
      <c r="DA21" s="108">
        <v>0</v>
      </c>
      <c r="DB21" s="245">
        <v>0</v>
      </c>
      <c r="DC21" s="244">
        <v>0</v>
      </c>
      <c r="DD21" s="108">
        <v>0</v>
      </c>
      <c r="DE21" s="108">
        <f t="shared" ref="DE21:DE84" si="128">DD21*$DE$15</f>
        <v>0</v>
      </c>
      <c r="DF21" s="108">
        <f t="shared" ref="DF21:DF84" si="129">DD21*$DF$15</f>
        <v>0</v>
      </c>
      <c r="DG21" s="108">
        <v>0</v>
      </c>
      <c r="DH21" s="245">
        <v>0</v>
      </c>
      <c r="DI21" s="107">
        <v>1.801375595536</v>
      </c>
      <c r="DJ21" s="108">
        <v>0.39630263101792002</v>
      </c>
      <c r="DK21" s="108">
        <v>2.9751507984653321E-2</v>
      </c>
      <c r="DL21" s="108">
        <v>1.2124212487022914</v>
      </c>
      <c r="DM21" s="108">
        <f t="shared" ref="DM21:DM84" si="130">DL21*$DM$15</f>
        <v>0.11999818066906059</v>
      </c>
      <c r="DN21" s="108">
        <f t="shared" ref="DN21:DN84" si="131">DL21*$DN$15</f>
        <v>0.37941510556889507</v>
      </c>
      <c r="DO21" s="108">
        <v>0.25110912177658312</v>
      </c>
      <c r="DP21" s="108">
        <f t="shared" ref="DP21:DP84" si="132">DO21*$DP$15</f>
        <v>4.8577059607680011E-3</v>
      </c>
      <c r="DQ21" s="108">
        <f t="shared" ref="DQ21:DQ84" si="133">DO21*$DQ$15</f>
        <v>0.14696613348393725</v>
      </c>
      <c r="DR21" s="108">
        <v>0.18454800525087239</v>
      </c>
      <c r="DS21" s="110">
        <v>4.6506097323219837</v>
      </c>
      <c r="DT21" s="244">
        <v>0</v>
      </c>
      <c r="DU21" s="108">
        <v>0</v>
      </c>
      <c r="DV21" s="108">
        <v>0</v>
      </c>
      <c r="DW21" s="108">
        <f t="shared" si="2"/>
        <v>0</v>
      </c>
      <c r="DX21" s="108">
        <f t="shared" si="3"/>
        <v>0</v>
      </c>
      <c r="DY21" s="108">
        <v>0</v>
      </c>
      <c r="DZ21" s="108">
        <v>0</v>
      </c>
      <c r="EA21" s="108"/>
      <c r="EB21" s="108">
        <v>0</v>
      </c>
      <c r="EC21" s="108">
        <f t="shared" si="4"/>
        <v>0</v>
      </c>
      <c r="ED21" s="108">
        <f t="shared" si="5"/>
        <v>0</v>
      </c>
      <c r="EE21" s="108">
        <v>0</v>
      </c>
      <c r="EF21" s="245">
        <v>0</v>
      </c>
      <c r="EG21" s="249">
        <v>0.94723444444444205</v>
      </c>
      <c r="EH21" s="250">
        <v>0.208391577777777</v>
      </c>
      <c r="EI21" s="250">
        <v>2.4295088888888801</v>
      </c>
      <c r="EJ21" s="250">
        <v>0.63753898453666502</v>
      </c>
      <c r="EK21" s="250">
        <f t="shared" ref="EK21:EK84" si="134">EJ21*$AF$15</f>
        <v>6.3099783455531883E-2</v>
      </c>
      <c r="EL21" s="250">
        <v>0.19951144982090394</v>
      </c>
      <c r="EM21" s="250">
        <v>0.30825519438228699</v>
      </c>
      <c r="EN21" s="250">
        <f t="shared" ref="EN21:EN84" si="135">EM21*$EC$15</f>
        <v>5.9631967353253419E-3</v>
      </c>
      <c r="EO21" s="250">
        <f t="shared" ref="EO21:EO84" si="136">EM21*$ED$15</f>
        <v>0.18041190110573235</v>
      </c>
      <c r="EP21" s="250">
        <v>4.5309290900300514</v>
      </c>
      <c r="EQ21" s="245">
        <v>5.7089706534378655</v>
      </c>
      <c r="ER21" s="244">
        <v>0</v>
      </c>
      <c r="ES21" s="108">
        <v>0</v>
      </c>
      <c r="ET21" s="108">
        <v>0</v>
      </c>
      <c r="EU21" s="108">
        <f t="shared" ref="EU21:EU84" si="137">ET21*$EU$15</f>
        <v>0</v>
      </c>
      <c r="EV21" s="108">
        <f t="shared" ref="EV21:EV84" si="138">ET21*$EV$15</f>
        <v>0</v>
      </c>
      <c r="EW21" s="108">
        <v>0</v>
      </c>
      <c r="EX21" s="108">
        <v>0</v>
      </c>
      <c r="EY21" s="108">
        <f t="shared" ref="EY21:EY84" si="139">EX21*$EY$15</f>
        <v>0</v>
      </c>
      <c r="EZ21" s="108">
        <f t="shared" ref="EZ21:EZ84" si="140">EX21*$EZ$15</f>
        <v>0</v>
      </c>
      <c r="FA21" s="108">
        <v>0</v>
      </c>
      <c r="FB21" s="245">
        <v>0</v>
      </c>
      <c r="FC21" s="244">
        <v>0</v>
      </c>
      <c r="FD21" s="108">
        <v>0</v>
      </c>
      <c r="FE21" s="108">
        <f t="shared" ref="FE21:FE84" si="141">FD21*$FE$15</f>
        <v>0</v>
      </c>
      <c r="FF21" s="108">
        <f t="shared" ref="FF21:FF84" si="142">FD21*$FF$15</f>
        <v>0</v>
      </c>
      <c r="FG21" s="108">
        <v>0</v>
      </c>
      <c r="FH21" s="245">
        <v>0</v>
      </c>
      <c r="FI21" s="244">
        <v>0</v>
      </c>
      <c r="FJ21" s="108">
        <v>0</v>
      </c>
      <c r="FK21" s="108">
        <f t="shared" si="6"/>
        <v>0</v>
      </c>
      <c r="FL21" s="108">
        <f t="shared" si="7"/>
        <v>0</v>
      </c>
      <c r="FM21" s="108">
        <v>0</v>
      </c>
      <c r="FN21" s="245">
        <v>0</v>
      </c>
      <c r="FO21" s="244">
        <v>0</v>
      </c>
      <c r="FP21" s="108">
        <v>0</v>
      </c>
      <c r="FQ21" s="108">
        <f t="shared" ref="FQ21:FQ84" si="143">FP21*$FQ$15</f>
        <v>0</v>
      </c>
      <c r="FR21" s="108">
        <f t="shared" ref="FR21:FR84" si="144">FP21*$FR$15</f>
        <v>0</v>
      </c>
      <c r="FS21" s="108">
        <v>0</v>
      </c>
      <c r="FT21" s="110">
        <v>0</v>
      </c>
      <c r="FU21" s="253">
        <f t="shared" si="8"/>
        <v>5.9420914167205385</v>
      </c>
      <c r="FV21" s="254">
        <f t="shared" si="9"/>
        <v>2.7647369575824547</v>
      </c>
      <c r="FW21" s="254">
        <f t="shared" si="10"/>
        <v>0.70951061639041002</v>
      </c>
      <c r="FX21" s="254">
        <f t="shared" si="11"/>
        <v>5.0971666666666655</v>
      </c>
      <c r="FY21" s="254">
        <f t="shared" si="12"/>
        <v>0</v>
      </c>
      <c r="FZ21" s="254">
        <f t="shared" si="13"/>
        <v>0</v>
      </c>
      <c r="GA21" s="254">
        <f t="shared" ref="GA21:GA84" si="145">CW21</f>
        <v>0</v>
      </c>
      <c r="GB21" s="254">
        <f t="shared" ref="GB21:GB84" si="146">DC21</f>
        <v>0</v>
      </c>
      <c r="GC21" s="254">
        <f t="shared" ref="GC21:GC84" si="147">FI21</f>
        <v>0</v>
      </c>
      <c r="GD21" s="254">
        <f t="shared" ref="GD21:GD84" si="148">FO21</f>
        <v>0</v>
      </c>
      <c r="GE21" s="254">
        <f t="shared" si="14"/>
        <v>3.2781495527032849</v>
      </c>
      <c r="GF21" s="255">
        <f t="shared" si="15"/>
        <v>1.2515542276480185</v>
      </c>
      <c r="GG21" s="255">
        <f t="shared" si="16"/>
        <v>0.32445157382925494</v>
      </c>
      <c r="GH21" s="254">
        <f t="shared" si="17"/>
        <v>1.2987908303346249</v>
      </c>
      <c r="GI21" s="255">
        <f t="shared" si="18"/>
        <v>0.92737166825970807</v>
      </c>
      <c r="GJ21" s="256">
        <f t="shared" si="19"/>
        <v>2.5125108612823324E-2</v>
      </c>
      <c r="GK21" s="253">
        <f t="shared" ref="GK21:GK84" si="149">FU21+FV21+FW21+FX21+FY21+FZ21+GA21+GB21+GC21+GD21+GE21+GH21</f>
        <v>19.090446040397978</v>
      </c>
      <c r="GL21" s="257">
        <f t="shared" ref="GL21:GL84" si="150">GK21*1.05*1.2</f>
        <v>24.053962010901454</v>
      </c>
      <c r="GM21" s="221">
        <f t="shared" ref="GM21:GM84" si="151">GL21-CC21-CI21-FT21</f>
        <v>24.053962010901454</v>
      </c>
      <c r="GN21" s="222">
        <f t="shared" ref="GN21:GN84" si="152">GT21-BZ21*1.22*1.05*1.2-CF21*1.22*1.05*1.2-FR21*1.22*1.05*1.2</f>
        <v>10.232481813911614</v>
      </c>
      <c r="GO21" s="222">
        <f t="shared" ref="GO21:GO84" si="153">GU21-CA21*1.05*1.2-CG21*1.05*1.2-FQ21*1.05*1.2</f>
        <v>1.3344499965289351</v>
      </c>
      <c r="GP21" s="55">
        <f t="shared" ref="GP21:GP84" si="154">GN21/GM21</f>
        <v>0.42539693915181909</v>
      </c>
      <c r="GQ21" s="56">
        <f t="shared" ref="GQ21:GQ84" si="155">GO21/GM21</f>
        <v>5.547734697195212E-2</v>
      </c>
      <c r="GR21" s="258">
        <f t="shared" ref="GR21:GR84" si="156">1+GP21*(GN21*$GV$14-GN21)/GN21+GQ21*(GO21*$GW$14-GO21)/GO21</f>
        <v>1.0752531414110456</v>
      </c>
      <c r="GS21" s="227">
        <f t="shared" si="20"/>
        <v>24.053962010901454</v>
      </c>
      <c r="GT21" s="222">
        <f t="shared" ref="GT21:GT24" si="157">(FU21+GF21+GI21)*1.05*1.2</f>
        <v>10.232481813911614</v>
      </c>
      <c r="GU21" s="222">
        <f t="shared" ref="GU21:GU24" si="158">(FW21+GG21+GJ21)*1.05*1.2</f>
        <v>1.3344499965289351</v>
      </c>
      <c r="GV21" s="37">
        <f>GT21/GS21</f>
        <v>0.42539693915181909</v>
      </c>
      <c r="GW21" s="228">
        <f>GU21/GS21</f>
        <v>5.547734697195212E-2</v>
      </c>
      <c r="GX21" s="258">
        <f t="shared" ref="GX21:GX84" si="159">1+GV21*(GT21*$GV$14-GT21)/GT21+GW21*(GU21*$GW$14-GU21)/GU21</f>
        <v>1.0752531414110456</v>
      </c>
      <c r="GY21" s="221">
        <f>GM21-AM21-BL21</f>
        <v>16.174536224950558</v>
      </c>
      <c r="GZ21" s="222">
        <f t="shared" ref="GZ21:GZ84" si="160">GN21-(AC21+AD21+AG21*1.22+AK21*1.22+BI21*1.22)*1.05*1.2</f>
        <v>9.8497167270936892</v>
      </c>
      <c r="HA21" s="222">
        <f t="shared" ref="HA21:HA84" si="161">GO21-(AF21+AJ21+BC21+BF21+BJ21)*1.05*1.2</f>
        <v>0.58733543579803749</v>
      </c>
      <c r="HB21" s="55">
        <f t="shared" ref="HB21:HB84" si="162">GZ21/GY21</f>
        <v>0.60896439873804153</v>
      </c>
      <c r="HC21" s="56">
        <f t="shared" ref="HC21:HC84" si="163">HA21/GY21</f>
        <v>3.6312350946546716E-2</v>
      </c>
      <c r="HD21" s="258">
        <f t="shared" ref="HD21:HD84" si="164">1+HB21*(GZ21*$GV$14-GZ21)/GZ21+HC21*(HA21*$GW$14-HA21)/HA21</f>
        <v>1.1010495044438713</v>
      </c>
      <c r="HE21" s="221">
        <f t="shared" ref="HE21:HE84" si="165">GY21+AM21</f>
        <v>16.174536224950558</v>
      </c>
      <c r="HF21" s="222">
        <f t="shared" ref="HF21:HF84" si="166">GZ21+(AC21+AD21+AG21*1.22+AK21*1.22)*1.05*1.2</f>
        <v>9.8497167270936892</v>
      </c>
      <c r="HG21" s="222">
        <f t="shared" ref="HG21:HG84" si="167">HA21+(AF21+AJ21)*1.05*1.2</f>
        <v>0.58733543579803749</v>
      </c>
      <c r="HH21" s="55">
        <f t="shared" ref="HH21:HH84" si="168">HF21/HE21</f>
        <v>0.60896439873804153</v>
      </c>
      <c r="HI21" s="56">
        <f t="shared" ref="HI21:HI84" si="169">HG21/HE21</f>
        <v>3.6312350946546716E-2</v>
      </c>
      <c r="HJ21" s="259">
        <f t="shared" ref="HJ21:HJ84" si="170">1+HH21*(HF21*$GV$14-HF21)/HF21+HI21*(HG21*$GW$14-HG21)/HG21</f>
        <v>1.1010495044438713</v>
      </c>
      <c r="HK21" s="54">
        <f t="shared" si="21"/>
        <v>1.6073755470607007</v>
      </c>
      <c r="HL21" s="55">
        <f t="shared" si="22"/>
        <v>0</v>
      </c>
      <c r="HM21" s="55">
        <f t="shared" si="23"/>
        <v>1.1069951717678683</v>
      </c>
      <c r="HN21" s="56">
        <f t="shared" si="24"/>
        <v>0</v>
      </c>
      <c r="HQ21" s="57">
        <f t="shared" si="25"/>
        <v>0</v>
      </c>
      <c r="HR21" s="58">
        <f t="shared" ref="HR21:HR84" si="171">HQ21*$HQ$14</f>
        <v>0</v>
      </c>
      <c r="HS21" s="58">
        <f t="shared" si="26"/>
        <v>0</v>
      </c>
      <c r="HT21" s="58">
        <f t="shared" ref="HT21:HT84" si="172">HS21*$HS$14</f>
        <v>0</v>
      </c>
      <c r="HU21" s="58">
        <f t="shared" si="27"/>
        <v>0</v>
      </c>
      <c r="HV21" s="55"/>
      <c r="HW21" s="56"/>
      <c r="HX21" s="260"/>
      <c r="HY21" s="57">
        <f t="shared" si="28"/>
        <v>0</v>
      </c>
      <c r="HZ21" s="58">
        <f t="shared" ref="HZ21:HZ84" si="173">HY21*$HQ$14</f>
        <v>0</v>
      </c>
      <c r="IA21" s="58">
        <f t="shared" si="29"/>
        <v>0</v>
      </c>
      <c r="IB21" s="58">
        <f t="shared" ref="IB21:IB84" si="174">IA21*$HS$14</f>
        <v>0</v>
      </c>
      <c r="IC21" s="58">
        <f t="shared" si="30"/>
        <v>0</v>
      </c>
      <c r="ID21" s="55"/>
      <c r="IE21" s="56"/>
      <c r="IF21" s="260"/>
      <c r="IG21" s="57">
        <f t="shared" si="31"/>
        <v>0.30378181493486106</v>
      </c>
      <c r="IH21" s="58">
        <f t="shared" ref="IH21:IH84" si="175">IG21*$HQ$14</f>
        <v>0.35138442533515379</v>
      </c>
      <c r="II21" s="58">
        <f t="shared" si="32"/>
        <v>0.59294806407214107</v>
      </c>
      <c r="IJ21" s="58">
        <f t="shared" ref="IJ21:IJ84" si="176">II21*$HS$14</f>
        <v>0.68479571919691573</v>
      </c>
      <c r="IK21" s="58">
        <f t="shared" si="33"/>
        <v>6.2535125285324584</v>
      </c>
      <c r="IL21" s="55">
        <f t="shared" si="34"/>
        <v>4.857778945013979E-2</v>
      </c>
      <c r="IM21" s="56">
        <f t="shared" si="35"/>
        <v>9.4818401876823458E-2</v>
      </c>
      <c r="IN21" s="260">
        <f t="shared" si="36"/>
        <v>1.0222995100575569</v>
      </c>
      <c r="IO21" s="57">
        <f t="shared" si="37"/>
        <v>0</v>
      </c>
      <c r="IP21" s="58">
        <f t="shared" ref="IP21:IP84" si="177">IO21*$HQ$14</f>
        <v>0</v>
      </c>
      <c r="IQ21" s="58">
        <f t="shared" si="38"/>
        <v>0</v>
      </c>
      <c r="IR21" s="58">
        <f t="shared" ref="IR21:IR84" si="178">IQ21*$HS$14</f>
        <v>0</v>
      </c>
      <c r="IS21" s="58">
        <f t="shared" si="39"/>
        <v>0</v>
      </c>
      <c r="IT21" s="55"/>
      <c r="IU21" s="56"/>
      <c r="IV21" s="260"/>
      <c r="IW21" s="57">
        <f t="shared" si="40"/>
        <v>0</v>
      </c>
      <c r="IX21" s="58">
        <f t="shared" ref="IX21:IX84" si="179">IW21*$HQ$14</f>
        <v>0</v>
      </c>
      <c r="IY21" s="58">
        <f t="shared" si="41"/>
        <v>0</v>
      </c>
      <c r="IZ21" s="58">
        <f t="shared" ref="IZ21:IZ84" si="180">IY21*$HS$14</f>
        <v>0</v>
      </c>
      <c r="JA21" s="58">
        <f t="shared" si="42"/>
        <v>0</v>
      </c>
      <c r="JB21" s="55"/>
      <c r="JC21" s="56"/>
      <c r="JD21" s="260"/>
      <c r="JE21" s="57">
        <f t="shared" si="43"/>
        <v>0</v>
      </c>
      <c r="JF21" s="58">
        <f t="shared" ref="JF21:JF84" si="181">JE21*$HQ$14</f>
        <v>0</v>
      </c>
      <c r="JG21" s="58">
        <f t="shared" si="44"/>
        <v>0</v>
      </c>
      <c r="JH21" s="58">
        <f t="shared" ref="JH21:JH84" si="182">JG21*$HS$14</f>
        <v>0</v>
      </c>
      <c r="JI21" s="58">
        <f t="shared" si="45"/>
        <v>0</v>
      </c>
      <c r="JJ21" s="55"/>
      <c r="JK21" s="56"/>
      <c r="JL21" s="260"/>
      <c r="JM21" s="57">
        <f t="shared" si="46"/>
        <v>3.3582396491423125</v>
      </c>
      <c r="JN21" s="58">
        <f t="shared" ref="JN21:JN84" si="183">JM21*$HQ$14</f>
        <v>3.8844758021629131</v>
      </c>
      <c r="JO21" s="58">
        <f t="shared" si="47"/>
        <v>0.27222036793966148</v>
      </c>
      <c r="JP21" s="58">
        <f t="shared" ref="JP21:JP84" si="184">JO21*$HS$14</f>
        <v>0.31438730293351508</v>
      </c>
      <c r="JQ21" s="58">
        <f t="shared" si="48"/>
        <v>4.61504431681802</v>
      </c>
      <c r="JR21" s="55">
        <f t="shared" si="49"/>
        <v>0.72767224290876387</v>
      </c>
      <c r="JS21" s="56">
        <f t="shared" si="50"/>
        <v>5.8985428795914993E-2</v>
      </c>
      <c r="JT21" s="260">
        <f t="shared" si="51"/>
        <v>1.1231630833842905</v>
      </c>
      <c r="JU21" s="57">
        <f t="shared" si="52"/>
        <v>0</v>
      </c>
      <c r="JV21" s="58">
        <f t="shared" ref="JV21:JV84" si="185">JU21*$HQ$14</f>
        <v>0</v>
      </c>
      <c r="JW21" s="58">
        <f t="shared" si="53"/>
        <v>0</v>
      </c>
      <c r="JX21" s="58">
        <f t="shared" ref="JX21:JX84" si="186">JW21*$HS$14</f>
        <v>0</v>
      </c>
      <c r="JY21" s="58">
        <f t="shared" si="54"/>
        <v>0</v>
      </c>
      <c r="JZ21" s="55"/>
      <c r="KA21" s="56"/>
      <c r="KB21" s="260"/>
      <c r="KC21" s="57">
        <f t="shared" si="55"/>
        <v>0</v>
      </c>
      <c r="KD21" s="58">
        <f t="shared" ref="KD21:KD84" si="187">KC21*$HQ$14</f>
        <v>0</v>
      </c>
      <c r="KE21" s="58">
        <f t="shared" si="56"/>
        <v>0</v>
      </c>
      <c r="KF21" s="58">
        <f t="shared" ref="KF21:KF84" si="188">KE21*$HS$14</f>
        <v>0</v>
      </c>
      <c r="KG21" s="58">
        <f t="shared" si="57"/>
        <v>0</v>
      </c>
      <c r="KH21" s="55"/>
      <c r="KI21" s="56"/>
      <c r="KJ21" s="260"/>
      <c r="KK21" s="57">
        <f t="shared" si="58"/>
        <v>2.8398633381983753</v>
      </c>
      <c r="KL21" s="58">
        <f t="shared" ref="KL21:KL84" si="189">KK21*$HQ$14</f>
        <v>3.2848699232940608</v>
      </c>
      <c r="KM21" s="58">
        <f t="shared" si="59"/>
        <v>0.12485588662982859</v>
      </c>
      <c r="KN21" s="58">
        <f t="shared" ref="KN21:KN84" si="190">KM21*$HS$14</f>
        <v>0.14419606346878905</v>
      </c>
      <c r="KO21" s="58">
        <f t="shared" si="60"/>
        <v>3.6909601050174476</v>
      </c>
      <c r="KP21" s="55">
        <f t="shared" ref="KP21:KP84" si="191">KK21/KO21</f>
        <v>0.76941046703211413</v>
      </c>
      <c r="KQ21" s="56">
        <f t="shared" ref="KQ21:KQ84" si="192">KM21/KO21</f>
        <v>3.3827482031057711E-2</v>
      </c>
      <c r="KR21" s="260">
        <f t="shared" ref="KR21:KR84" si="193">1+KP21*(KN21*$GV$14-KN21)/KN21+KQ21*(KO21*$GW$14-KO21)/KO21</f>
        <v>1.1258064971505433</v>
      </c>
      <c r="KS21" s="57">
        <f t="shared" si="61"/>
        <v>0</v>
      </c>
      <c r="KT21" s="58">
        <f t="shared" ref="KT21:KT84" si="194">KS21*$HQ$14</f>
        <v>0</v>
      </c>
      <c r="KU21" s="58">
        <f t="shared" si="62"/>
        <v>0</v>
      </c>
      <c r="KV21" s="58">
        <f t="shared" ref="KV21:KV84" si="195">KU21*$HS$14</f>
        <v>0</v>
      </c>
      <c r="KW21" s="58">
        <f t="shared" si="63"/>
        <v>0</v>
      </c>
      <c r="KX21" s="55"/>
      <c r="KY21" s="56"/>
      <c r="KZ21" s="260"/>
      <c r="LA21" s="57">
        <f t="shared" si="64"/>
        <v>1.6191325103527152</v>
      </c>
      <c r="LB21" s="58">
        <f t="shared" ref="LB21:LB84" si="196">LA21*$HQ$14</f>
        <v>1.8728505747249857</v>
      </c>
      <c r="LC21" s="58">
        <f t="shared" si="65"/>
        <v>6.9062980190857229E-2</v>
      </c>
      <c r="LD21" s="58">
        <f t="shared" ref="LD21:LD84" si="197">LC21*$HS$14</f>
        <v>7.9760835822421022E-2</v>
      </c>
      <c r="LE21" s="58">
        <f t="shared" si="66"/>
        <v>4.5309290900300523</v>
      </c>
      <c r="LF21" s="55">
        <f t="shared" ref="LF21:LF84" si="198">LA21/LE21</f>
        <v>0.35735110353315547</v>
      </c>
      <c r="LG21" s="56">
        <f t="shared" ref="LG21:LG84" si="199">LC21/LE21</f>
        <v>1.5242564784963155E-2</v>
      </c>
      <c r="LH21" s="260">
        <f t="shared" ref="LH21:LH84" si="200">1+LF21*(LD21*$GV$14-LD21)/LD21+LG21*(LE21*$GW$14-LE21)/LE21</f>
        <v>1.0583579912088363</v>
      </c>
      <c r="LI21" s="57">
        <f t="shared" si="67"/>
        <v>0</v>
      </c>
      <c r="LJ21" s="58">
        <f t="shared" ref="LJ21:LJ84" si="201">LI21*$HQ$14</f>
        <v>0</v>
      </c>
      <c r="LK21" s="58">
        <f t="shared" si="68"/>
        <v>0</v>
      </c>
      <c r="LL21" s="58">
        <f t="shared" ref="LL21:LL84" si="202">LK21*$HS$14</f>
        <v>0</v>
      </c>
      <c r="LM21" s="58">
        <f t="shared" si="69"/>
        <v>0</v>
      </c>
      <c r="LN21" s="55"/>
      <c r="LO21" s="56"/>
      <c r="LP21" s="260"/>
      <c r="LQ21" s="57">
        <f t="shared" si="70"/>
        <v>0</v>
      </c>
      <c r="LR21" s="58">
        <f t="shared" ref="LR21:LR84" si="203">LQ21*$HQ$14</f>
        <v>0</v>
      </c>
      <c r="LS21" s="58">
        <f t="shared" si="71"/>
        <v>0</v>
      </c>
      <c r="LT21" s="58">
        <f t="shared" ref="LT21:LT84" si="204">LS21*$HS$14</f>
        <v>0</v>
      </c>
      <c r="LU21" s="58">
        <f t="shared" si="72"/>
        <v>0</v>
      </c>
      <c r="LV21" s="55"/>
      <c r="LW21" s="56"/>
      <c r="LX21" s="260"/>
      <c r="LY21" s="57">
        <f t="shared" si="76"/>
        <v>0</v>
      </c>
      <c r="LZ21" s="58">
        <f t="shared" ref="LZ21:LZ84" si="205">LY21*$HQ$14</f>
        <v>0</v>
      </c>
      <c r="MA21" s="58">
        <f t="shared" si="77"/>
        <v>0</v>
      </c>
      <c r="MB21" s="58">
        <f t="shared" ref="MB21:MB84" si="206">MA21*$HS$14</f>
        <v>0</v>
      </c>
      <c r="MC21" s="58">
        <f t="shared" si="78"/>
        <v>0</v>
      </c>
      <c r="MD21" s="55"/>
      <c r="ME21" s="56"/>
      <c r="MF21" s="260"/>
      <c r="MG21" s="57">
        <f t="shared" si="79"/>
        <v>0</v>
      </c>
      <c r="MH21" s="58">
        <f t="shared" ref="MH21:MH84" si="207">MG21*$HQ$14</f>
        <v>0</v>
      </c>
      <c r="MI21" s="58">
        <f t="shared" si="80"/>
        <v>0</v>
      </c>
      <c r="MJ21" s="58">
        <f t="shared" ref="MJ21:MJ84" si="208">MI21*$HS$14</f>
        <v>0</v>
      </c>
      <c r="MK21" s="58">
        <f t="shared" si="81"/>
        <v>0</v>
      </c>
      <c r="ML21" s="55"/>
      <c r="MM21" s="56"/>
      <c r="MN21" s="260"/>
      <c r="MO21" s="59">
        <v>1.4948810518715208</v>
      </c>
      <c r="MP21" s="60"/>
      <c r="MQ21" s="60">
        <v>1.0054000000000001</v>
      </c>
      <c r="MR21" s="61"/>
      <c r="MS21" s="59">
        <f t="shared" si="82"/>
        <v>1.0752531414110456</v>
      </c>
      <c r="MT21" s="60"/>
      <c r="MU21" s="60">
        <f t="shared" ref="MU21:MU84" si="209">HD21</f>
        <v>1.1010495044438713</v>
      </c>
      <c r="MV21" s="61"/>
      <c r="MW21" s="66">
        <f t="shared" ref="MW21:MW84" si="210">MO21*MS21</f>
        <v>1.6073755470607007</v>
      </c>
      <c r="MX21" s="67"/>
      <c r="MY21" s="67">
        <f t="shared" ref="MY21:MY84" si="211">MQ21*MU21</f>
        <v>1.1069951717678683</v>
      </c>
      <c r="MZ21" s="261"/>
      <c r="NA21" s="59">
        <f t="shared" si="84"/>
        <v>1.0752748078137437</v>
      </c>
      <c r="NB21" s="60"/>
      <c r="NC21" s="60">
        <f t="shared" si="85"/>
        <v>1.1010659401679366</v>
      </c>
      <c r="ND21" s="262"/>
      <c r="NE21" s="62">
        <f t="shared" si="86"/>
        <v>1.6074079357555566</v>
      </c>
      <c r="NF21" s="63"/>
      <c r="NG21" s="63">
        <f t="shared" si="87"/>
        <v>1.1070116962448435</v>
      </c>
      <c r="NH21" s="64"/>
      <c r="NI21" s="238">
        <f t="shared" ref="NI21" si="212">MW21-NE21</f>
        <v>-3.2388694855889355E-5</v>
      </c>
      <c r="NJ21" s="238">
        <f t="shared" ref="NJ21" si="213">MX21-NF21</f>
        <v>0</v>
      </c>
      <c r="NK21" s="238">
        <f t="shared" ref="NK21" si="214">MY21-NG21</f>
        <v>-1.652447697519932E-5</v>
      </c>
      <c r="NL21" s="238">
        <f t="shared" ref="NL21" si="215">MZ21-NH21</f>
        <v>0</v>
      </c>
      <c r="NM21" s="239">
        <f t="shared" si="89"/>
        <v>0</v>
      </c>
      <c r="NN21" s="240">
        <f t="shared" si="90"/>
        <v>0</v>
      </c>
      <c r="NO21" s="240">
        <f>O21*IN21</f>
        <v>0.50039623951071321</v>
      </c>
      <c r="NP21" s="240">
        <f t="shared" si="91"/>
        <v>0</v>
      </c>
      <c r="NQ21" s="240">
        <f t="shared" si="92"/>
        <v>0</v>
      </c>
      <c r="NR21" s="240">
        <f t="shared" si="93"/>
        <v>0</v>
      </c>
      <c r="NS21" s="240">
        <f t="shared" si="94"/>
        <v>0.40658503618511316</v>
      </c>
      <c r="NT21" s="240">
        <f t="shared" si="95"/>
        <v>0</v>
      </c>
      <c r="NU21" s="240">
        <f t="shared" si="96"/>
        <v>0</v>
      </c>
      <c r="NV21" s="240">
        <f t="shared" si="97"/>
        <v>0.32513291637707692</v>
      </c>
      <c r="NW21" s="240">
        <f t="shared" si="98"/>
        <v>0</v>
      </c>
      <c r="NX21" s="240">
        <f t="shared" si="99"/>
        <v>0.37529374368265339</v>
      </c>
      <c r="NY21" s="240">
        <f t="shared" si="100"/>
        <v>0</v>
      </c>
      <c r="NZ21" s="240">
        <f t="shared" si="101"/>
        <v>0</v>
      </c>
      <c r="OA21" s="240">
        <f t="shared" si="102"/>
        <v>0</v>
      </c>
      <c r="OB21" s="241">
        <f t="shared" si="103"/>
        <v>0</v>
      </c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136"/>
      <c r="OP21" s="13"/>
      <c r="OQ21" s="13"/>
      <c r="OR21" s="13"/>
      <c r="OS21" s="13"/>
      <c r="OT21" s="13"/>
    </row>
    <row r="22" spans="1:410" ht="15" customHeight="1">
      <c r="A22" s="242">
        <v>3</v>
      </c>
      <c r="B22" s="49" t="s">
        <v>72</v>
      </c>
      <c r="C22" s="50">
        <v>1</v>
      </c>
      <c r="D22" s="51">
        <v>94.2</v>
      </c>
      <c r="E22" s="52">
        <v>94.2</v>
      </c>
      <c r="F22" s="52"/>
      <c r="G22" s="52"/>
      <c r="H22" s="53"/>
      <c r="I22" s="57">
        <v>1.6074948850534554</v>
      </c>
      <c r="J22" s="58"/>
      <c r="K22" s="58">
        <v>0.93830000000000002</v>
      </c>
      <c r="L22" s="243"/>
      <c r="M22" s="1">
        <v>0</v>
      </c>
      <c r="N22" s="2">
        <v>0</v>
      </c>
      <c r="O22" s="2">
        <v>0.66919488505345537</v>
      </c>
      <c r="P22" s="2">
        <v>0</v>
      </c>
      <c r="Q22" s="2">
        <v>0</v>
      </c>
      <c r="R22" s="2">
        <v>0</v>
      </c>
      <c r="S22" s="2">
        <v>0.24110000000000001</v>
      </c>
      <c r="T22" s="2">
        <v>0</v>
      </c>
      <c r="U22" s="2">
        <v>0</v>
      </c>
      <c r="V22" s="2">
        <v>0.33</v>
      </c>
      <c r="W22" s="2">
        <v>0</v>
      </c>
      <c r="X22" s="2">
        <v>0.35520000000000002</v>
      </c>
      <c r="Y22" s="2">
        <v>0</v>
      </c>
      <c r="Z22" s="2">
        <v>1.2E-2</v>
      </c>
      <c r="AA22" s="2">
        <v>0</v>
      </c>
      <c r="AB22" s="3">
        <v>0</v>
      </c>
      <c r="AC22" s="244">
        <v>0</v>
      </c>
      <c r="AD22" s="108">
        <v>0</v>
      </c>
      <c r="AE22" s="108">
        <v>0</v>
      </c>
      <c r="AF22" s="108">
        <f t="shared" si="104"/>
        <v>0</v>
      </c>
      <c r="AG22" s="108">
        <f t="shared" si="105"/>
        <v>0</v>
      </c>
      <c r="AH22" s="108">
        <v>0</v>
      </c>
      <c r="AI22" s="108">
        <v>0</v>
      </c>
      <c r="AJ22" s="108">
        <f t="shared" si="106"/>
        <v>0</v>
      </c>
      <c r="AK22" s="108">
        <f t="shared" si="107"/>
        <v>0</v>
      </c>
      <c r="AL22" s="108">
        <v>0</v>
      </c>
      <c r="AM22" s="245">
        <v>0</v>
      </c>
      <c r="AN22" s="244">
        <v>0</v>
      </c>
      <c r="AO22" s="108">
        <v>0</v>
      </c>
      <c r="AP22" s="108">
        <v>0</v>
      </c>
      <c r="AQ22" s="108">
        <f t="shared" si="108"/>
        <v>0</v>
      </c>
      <c r="AR22" s="108">
        <f t="shared" si="109"/>
        <v>0</v>
      </c>
      <c r="AS22" s="246">
        <v>0</v>
      </c>
      <c r="AT22" s="247">
        <v>0</v>
      </c>
      <c r="AU22" s="108">
        <v>0</v>
      </c>
      <c r="AV22" s="108">
        <f t="shared" si="110"/>
        <v>0</v>
      </c>
      <c r="AW22" s="108">
        <f t="shared" si="111"/>
        <v>0</v>
      </c>
      <c r="AX22" s="108">
        <v>0</v>
      </c>
      <c r="AY22" s="245">
        <v>0</v>
      </c>
      <c r="AZ22" s="248">
        <v>8</v>
      </c>
      <c r="BA22" s="108">
        <v>40.777333333333324</v>
      </c>
      <c r="BB22" s="108">
        <v>4.2524925970111997</v>
      </c>
      <c r="BC22" s="109">
        <v>3.4019940776089599</v>
      </c>
      <c r="BD22" s="109">
        <v>0.85049851940223986</v>
      </c>
      <c r="BE22" s="108">
        <v>1.5946849999999999</v>
      </c>
      <c r="BF22" s="109">
        <v>1.2757480000000001</v>
      </c>
      <c r="BG22" s="109">
        <v>0.3189369999999998</v>
      </c>
      <c r="BH22" s="108">
        <v>3.4035892979151496</v>
      </c>
      <c r="BI22" s="109">
        <f t="shared" si="112"/>
        <v>1.9920119012122037</v>
      </c>
      <c r="BJ22" s="108">
        <f t="shared" si="113"/>
        <v>6.5842434968168578E-2</v>
      </c>
      <c r="BK22" s="108">
        <v>2.5014050114129835</v>
      </c>
      <c r="BL22" s="245">
        <v>63.035406287607181</v>
      </c>
      <c r="BM22" s="244">
        <v>0</v>
      </c>
      <c r="BN22" s="108">
        <v>0</v>
      </c>
      <c r="BO22" s="108">
        <v>0</v>
      </c>
      <c r="BP22" s="108">
        <f t="shared" si="114"/>
        <v>0</v>
      </c>
      <c r="BQ22" s="108">
        <f t="shared" si="115"/>
        <v>0</v>
      </c>
      <c r="BR22" s="108">
        <v>0</v>
      </c>
      <c r="BS22" s="108">
        <v>0</v>
      </c>
      <c r="BT22" s="108">
        <f t="shared" si="116"/>
        <v>0</v>
      </c>
      <c r="BU22" s="108">
        <f t="shared" si="117"/>
        <v>0</v>
      </c>
      <c r="BV22" s="108">
        <v>0</v>
      </c>
      <c r="BW22" s="245">
        <v>0</v>
      </c>
      <c r="BX22" s="107">
        <v>0</v>
      </c>
      <c r="BY22" s="108">
        <v>0</v>
      </c>
      <c r="BZ22" s="109">
        <f t="shared" si="118"/>
        <v>0</v>
      </c>
      <c r="CA22" s="109">
        <f t="shared" si="119"/>
        <v>0</v>
      </c>
      <c r="CB22" s="108">
        <v>0</v>
      </c>
      <c r="CC22" s="110">
        <v>0</v>
      </c>
      <c r="CD22" s="244">
        <v>0</v>
      </c>
      <c r="CE22" s="108">
        <v>0</v>
      </c>
      <c r="CF22" s="109">
        <f t="shared" si="120"/>
        <v>0</v>
      </c>
      <c r="CG22" s="109">
        <f t="shared" si="121"/>
        <v>0</v>
      </c>
      <c r="CH22" s="108">
        <v>0</v>
      </c>
      <c r="CI22" s="245">
        <v>0</v>
      </c>
      <c r="CJ22" s="249">
        <v>8.7878460044986433</v>
      </c>
      <c r="CK22" s="250">
        <v>1.9333261209897015</v>
      </c>
      <c r="CL22" s="250">
        <v>1.4979064073628354</v>
      </c>
      <c r="CM22" s="251">
        <v>1.4979064073628354</v>
      </c>
      <c r="CN22" s="252">
        <f t="shared" si="0"/>
        <v>0.73015447826901414</v>
      </c>
      <c r="CO22" s="250">
        <v>5.9146861168658251</v>
      </c>
      <c r="CP22" s="252">
        <f t="shared" si="122"/>
        <v>0.58540014373067817</v>
      </c>
      <c r="CQ22" s="250">
        <v>1.8509418734119913</v>
      </c>
      <c r="CR22" s="250">
        <v>1.3237648194293412</v>
      </c>
      <c r="CS22" s="252">
        <f t="shared" si="123"/>
        <v>2.5608230431860605E-2</v>
      </c>
      <c r="CT22" s="252">
        <f t="shared" si="124"/>
        <v>0.77475718833777174</v>
      </c>
      <c r="CU22" s="250">
        <f t="shared" si="1"/>
        <v>19.457529469146348</v>
      </c>
      <c r="CV22" s="245">
        <f t="shared" si="125"/>
        <v>24.5164871311244</v>
      </c>
      <c r="CW22" s="244">
        <v>0</v>
      </c>
      <c r="CX22" s="108">
        <v>0</v>
      </c>
      <c r="CY22" s="108">
        <f t="shared" si="126"/>
        <v>0</v>
      </c>
      <c r="CZ22" s="108">
        <f t="shared" si="127"/>
        <v>0</v>
      </c>
      <c r="DA22" s="108">
        <v>0</v>
      </c>
      <c r="DB22" s="245">
        <v>0</v>
      </c>
      <c r="DC22" s="244">
        <v>0</v>
      </c>
      <c r="DD22" s="108">
        <v>0</v>
      </c>
      <c r="DE22" s="108">
        <f t="shared" si="128"/>
        <v>0</v>
      </c>
      <c r="DF22" s="108">
        <f t="shared" si="129"/>
        <v>0</v>
      </c>
      <c r="DG22" s="108">
        <v>0</v>
      </c>
      <c r="DH22" s="245">
        <v>0</v>
      </c>
      <c r="DI22" s="107">
        <v>12.035780677884</v>
      </c>
      <c r="DJ22" s="108">
        <v>2.6478717491344801</v>
      </c>
      <c r="DK22" s="108">
        <v>0.2070086360021299</v>
      </c>
      <c r="DL22" s="108">
        <v>8.1007182925918606</v>
      </c>
      <c r="DM22" s="108">
        <f t="shared" si="130"/>
        <v>0.80176049229098689</v>
      </c>
      <c r="DN22" s="108">
        <f t="shared" si="131"/>
        <v>2.5350387824836966</v>
      </c>
      <c r="DO22" s="108">
        <v>1.6783706929597104</v>
      </c>
      <c r="DP22" s="108">
        <f t="shared" si="132"/>
        <v>3.2468081055305603E-2</v>
      </c>
      <c r="DQ22" s="108">
        <f t="shared" si="133"/>
        <v>0.98229665872714378</v>
      </c>
      <c r="DR22" s="108">
        <v>1.2334875024286092</v>
      </c>
      <c r="DS22" s="110">
        <v>31.083885061200949</v>
      </c>
      <c r="DT22" s="244">
        <v>0</v>
      </c>
      <c r="DU22" s="108">
        <v>0</v>
      </c>
      <c r="DV22" s="108">
        <v>0</v>
      </c>
      <c r="DW22" s="108">
        <f t="shared" si="2"/>
        <v>0</v>
      </c>
      <c r="DX22" s="108">
        <f t="shared" si="3"/>
        <v>0</v>
      </c>
      <c r="DY22" s="108">
        <v>0</v>
      </c>
      <c r="DZ22" s="108">
        <v>0</v>
      </c>
      <c r="EA22" s="108"/>
      <c r="EB22" s="108">
        <v>0</v>
      </c>
      <c r="EC22" s="108">
        <f t="shared" si="4"/>
        <v>0</v>
      </c>
      <c r="ED22" s="108">
        <f t="shared" si="5"/>
        <v>0</v>
      </c>
      <c r="EE22" s="108">
        <v>0</v>
      </c>
      <c r="EF22" s="245">
        <v>0</v>
      </c>
      <c r="EG22" s="249">
        <v>5.5519722222222097</v>
      </c>
      <c r="EH22" s="250">
        <v>1.22143388888889</v>
      </c>
      <c r="EI22" s="250">
        <v>14.239944444444401</v>
      </c>
      <c r="EJ22" s="250">
        <v>3.7367715600833198</v>
      </c>
      <c r="EK22" s="250">
        <f t="shared" si="134"/>
        <v>0.36984322838768652</v>
      </c>
      <c r="EL22" s="250">
        <v>1.1693852920124741</v>
      </c>
      <c r="EM22" s="250">
        <v>1.8067589144416301</v>
      </c>
      <c r="EN22" s="250">
        <f t="shared" si="135"/>
        <v>3.4951751199873336E-2</v>
      </c>
      <c r="EO22" s="250">
        <f t="shared" si="136"/>
        <v>1.0574381763374239</v>
      </c>
      <c r="EP22" s="250">
        <v>26.556881030080451</v>
      </c>
      <c r="EQ22" s="245">
        <v>33.461670097901369</v>
      </c>
      <c r="ER22" s="244">
        <v>0</v>
      </c>
      <c r="ES22" s="108">
        <v>0</v>
      </c>
      <c r="ET22" s="108">
        <v>0</v>
      </c>
      <c r="EU22" s="108">
        <f t="shared" si="137"/>
        <v>0</v>
      </c>
      <c r="EV22" s="108">
        <f t="shared" si="138"/>
        <v>0</v>
      </c>
      <c r="EW22" s="108">
        <v>0</v>
      </c>
      <c r="EX22" s="108">
        <v>0</v>
      </c>
      <c r="EY22" s="108">
        <f t="shared" si="139"/>
        <v>0</v>
      </c>
      <c r="EZ22" s="108">
        <f t="shared" si="140"/>
        <v>0</v>
      </c>
      <c r="FA22" s="108">
        <v>0</v>
      </c>
      <c r="FB22" s="245">
        <v>0</v>
      </c>
      <c r="FC22" s="244">
        <v>0.83333333333333293</v>
      </c>
      <c r="FD22" s="108">
        <v>6.0833333333333302E-2</v>
      </c>
      <c r="FE22" s="108">
        <f t="shared" si="141"/>
        <v>1.1768208333333328E-3</v>
      </c>
      <c r="FF22" s="108">
        <f t="shared" si="142"/>
        <v>3.5603803333333316E-2</v>
      </c>
      <c r="FG22" s="108">
        <v>4.4708333333333301E-2</v>
      </c>
      <c r="FH22" s="245">
        <v>1.1266499999999995</v>
      </c>
      <c r="FI22" s="244">
        <v>0</v>
      </c>
      <c r="FJ22" s="108">
        <v>0</v>
      </c>
      <c r="FK22" s="108">
        <f t="shared" si="6"/>
        <v>0</v>
      </c>
      <c r="FL22" s="108">
        <f t="shared" si="7"/>
        <v>0</v>
      </c>
      <c r="FM22" s="108">
        <v>0</v>
      </c>
      <c r="FN22" s="245">
        <v>0</v>
      </c>
      <c r="FO22" s="244">
        <v>0</v>
      </c>
      <c r="FP22" s="108">
        <v>0</v>
      </c>
      <c r="FQ22" s="108">
        <f t="shared" si="143"/>
        <v>0</v>
      </c>
      <c r="FR22" s="108">
        <f t="shared" si="144"/>
        <v>0</v>
      </c>
      <c r="FS22" s="108">
        <v>0</v>
      </c>
      <c r="FT22" s="110">
        <v>0</v>
      </c>
      <c r="FU22" s="253">
        <f t="shared" si="8"/>
        <v>32.178230663617924</v>
      </c>
      <c r="FV22" s="254">
        <f t="shared" si="9"/>
        <v>17.217473862275924</v>
      </c>
      <c r="FW22" s="254">
        <f t="shared" si="10"/>
        <v>5.4078965558779739</v>
      </c>
      <c r="FX22" s="254">
        <f t="shared" si="11"/>
        <v>40.777333333333324</v>
      </c>
      <c r="FY22" s="254">
        <f t="shared" si="12"/>
        <v>0</v>
      </c>
      <c r="FZ22" s="254">
        <f t="shared" si="13"/>
        <v>0</v>
      </c>
      <c r="GA22" s="254">
        <f t="shared" si="145"/>
        <v>0</v>
      </c>
      <c r="GB22" s="254">
        <f t="shared" si="146"/>
        <v>0</v>
      </c>
      <c r="GC22" s="254">
        <f t="shared" si="147"/>
        <v>0</v>
      </c>
      <c r="GD22" s="254">
        <f t="shared" si="148"/>
        <v>0</v>
      </c>
      <c r="GE22" s="254">
        <f t="shared" si="14"/>
        <v>17.752175969541007</v>
      </c>
      <c r="GF22" s="255">
        <f t="shared" si="15"/>
        <v>6.7775464564479577</v>
      </c>
      <c r="GG22" s="255">
        <f t="shared" si="16"/>
        <v>1.7570038644093515</v>
      </c>
      <c r="GH22" s="254">
        <f t="shared" si="17"/>
        <v>8.2733170580791633</v>
      </c>
      <c r="GI22" s="255">
        <f t="shared" si="18"/>
        <v>5.9073714280964094</v>
      </c>
      <c r="GJ22" s="256">
        <f t="shared" si="19"/>
        <v>0.16004731848854148</v>
      </c>
      <c r="GK22" s="253">
        <f t="shared" si="149"/>
        <v>121.60642744272531</v>
      </c>
      <c r="GL22" s="257">
        <f t="shared" si="150"/>
        <v>153.22409857783387</v>
      </c>
      <c r="GM22" s="221">
        <f t="shared" si="151"/>
        <v>153.22409857783387</v>
      </c>
      <c r="GN22" s="222">
        <f t="shared" si="152"/>
        <v>56.527567170684485</v>
      </c>
      <c r="GO22" s="222">
        <f t="shared" si="153"/>
        <v>9.2294341508575926</v>
      </c>
      <c r="GP22" s="55">
        <f t="shared" si="154"/>
        <v>0.36892086620414966</v>
      </c>
      <c r="GQ22" s="56">
        <f t="shared" si="155"/>
        <v>6.0234873211992036E-2</v>
      </c>
      <c r="GR22" s="258">
        <f t="shared" si="156"/>
        <v>1.0671402815947277</v>
      </c>
      <c r="GS22" s="227">
        <f t="shared" si="20"/>
        <v>153.22409857783387</v>
      </c>
      <c r="GT22" s="222">
        <f t="shared" si="157"/>
        <v>56.527567170684485</v>
      </c>
      <c r="GU22" s="222">
        <f t="shared" si="158"/>
        <v>9.2294341508575926</v>
      </c>
      <c r="GV22" s="37">
        <f t="shared" ref="GV22:GV85" si="216">GT22/GS22</f>
        <v>0.36892086620414966</v>
      </c>
      <c r="GW22" s="228">
        <f t="shared" ref="GW22:GW85" si="217">GU22/GS22</f>
        <v>6.0234873211992036E-2</v>
      </c>
      <c r="GX22" s="258">
        <f t="shared" si="159"/>
        <v>1.0671402815947277</v>
      </c>
      <c r="GY22" s="221">
        <f>GM22-AM22-BL22</f>
        <v>90.188692290226697</v>
      </c>
      <c r="GZ22" s="222">
        <f t="shared" si="160"/>
        <v>53.465446476141082</v>
      </c>
      <c r="HA22" s="222">
        <f t="shared" si="161"/>
        <v>3.2525176650104113</v>
      </c>
      <c r="HB22" s="55">
        <f t="shared" si="162"/>
        <v>0.59281762622845868</v>
      </c>
      <c r="HC22" s="56">
        <f t="shared" si="163"/>
        <v>3.6063475169856418E-2</v>
      </c>
      <c r="HD22" s="258">
        <f t="shared" si="164"/>
        <v>1.0984807543338102</v>
      </c>
      <c r="HE22" s="221">
        <f t="shared" si="165"/>
        <v>90.188692290226697</v>
      </c>
      <c r="HF22" s="222">
        <f t="shared" si="166"/>
        <v>53.465446476141082</v>
      </c>
      <c r="HG22" s="222">
        <f t="shared" si="167"/>
        <v>3.2525176650104113</v>
      </c>
      <c r="HH22" s="55">
        <f t="shared" si="168"/>
        <v>0.59281762622845868</v>
      </c>
      <c r="HI22" s="56">
        <f t="shared" si="169"/>
        <v>3.6063475169856418E-2</v>
      </c>
      <c r="HJ22" s="259">
        <f t="shared" si="170"/>
        <v>1.0984807543338102</v>
      </c>
      <c r="HK22" s="54">
        <f t="shared" si="21"/>
        <v>1.7154225442980289</v>
      </c>
      <c r="HL22" s="55">
        <f t="shared" si="22"/>
        <v>0</v>
      </c>
      <c r="HM22" s="55">
        <f t="shared" si="23"/>
        <v>1.0307044917914141</v>
      </c>
      <c r="HN22" s="56">
        <f t="shared" si="24"/>
        <v>0</v>
      </c>
      <c r="HQ22" s="57">
        <f t="shared" si="25"/>
        <v>0</v>
      </c>
      <c r="HR22" s="58">
        <f t="shared" si="171"/>
        <v>0</v>
      </c>
      <c r="HS22" s="58">
        <f t="shared" si="26"/>
        <v>0</v>
      </c>
      <c r="HT22" s="58">
        <f t="shared" si="172"/>
        <v>0</v>
      </c>
      <c r="HU22" s="58">
        <f t="shared" si="27"/>
        <v>0</v>
      </c>
      <c r="HV22" s="55"/>
      <c r="HW22" s="56"/>
      <c r="HX22" s="260"/>
      <c r="HY22" s="57">
        <f t="shared" si="28"/>
        <v>0</v>
      </c>
      <c r="HZ22" s="58">
        <f t="shared" si="173"/>
        <v>0</v>
      </c>
      <c r="IA22" s="58">
        <f t="shared" si="29"/>
        <v>0</v>
      </c>
      <c r="IB22" s="58">
        <f t="shared" si="174"/>
        <v>0</v>
      </c>
      <c r="IC22" s="58">
        <f t="shared" si="30"/>
        <v>0</v>
      </c>
      <c r="ID22" s="55"/>
      <c r="IE22" s="56"/>
      <c r="IF22" s="260"/>
      <c r="IG22" s="57">
        <f t="shared" si="31"/>
        <v>2.4302545194788885</v>
      </c>
      <c r="IH22" s="58">
        <f t="shared" si="175"/>
        <v>2.8110754026812304</v>
      </c>
      <c r="II22" s="58">
        <f t="shared" si="32"/>
        <v>4.7435845125771285</v>
      </c>
      <c r="IJ22" s="58">
        <f t="shared" si="176"/>
        <v>5.4783657535753258</v>
      </c>
      <c r="IK22" s="58">
        <f t="shared" si="33"/>
        <v>50.028100228259667</v>
      </c>
      <c r="IL22" s="55">
        <f t="shared" si="34"/>
        <v>4.857778945013979E-2</v>
      </c>
      <c r="IM22" s="56">
        <f t="shared" si="35"/>
        <v>9.4818401876823458E-2</v>
      </c>
      <c r="IN22" s="260">
        <f t="shared" si="36"/>
        <v>1.0222995100575569</v>
      </c>
      <c r="IO22" s="57">
        <f t="shared" si="37"/>
        <v>0</v>
      </c>
      <c r="IP22" s="58">
        <f t="shared" si="177"/>
        <v>0</v>
      </c>
      <c r="IQ22" s="58">
        <f t="shared" si="38"/>
        <v>0</v>
      </c>
      <c r="IR22" s="58">
        <f t="shared" si="178"/>
        <v>0</v>
      </c>
      <c r="IS22" s="58">
        <f t="shared" si="39"/>
        <v>0</v>
      </c>
      <c r="IT22" s="55"/>
      <c r="IU22" s="56"/>
      <c r="IV22" s="260"/>
      <c r="IW22" s="57">
        <f t="shared" si="40"/>
        <v>0</v>
      </c>
      <c r="IX22" s="58">
        <f t="shared" si="179"/>
        <v>0</v>
      </c>
      <c r="IY22" s="58">
        <f t="shared" si="41"/>
        <v>0</v>
      </c>
      <c r="IZ22" s="58">
        <f t="shared" si="180"/>
        <v>0</v>
      </c>
      <c r="JA22" s="58">
        <f t="shared" si="42"/>
        <v>0</v>
      </c>
      <c r="JB22" s="55"/>
      <c r="JC22" s="56"/>
      <c r="JD22" s="260"/>
      <c r="JE22" s="57">
        <f t="shared" si="43"/>
        <v>0</v>
      </c>
      <c r="JF22" s="58">
        <f t="shared" si="181"/>
        <v>0</v>
      </c>
      <c r="JG22" s="58">
        <f t="shared" si="44"/>
        <v>0</v>
      </c>
      <c r="JH22" s="58">
        <f t="shared" si="182"/>
        <v>0</v>
      </c>
      <c r="JI22" s="58">
        <f t="shared" si="45"/>
        <v>0</v>
      </c>
      <c r="JJ22" s="55"/>
      <c r="JK22" s="56"/>
      <c r="JL22" s="260"/>
      <c r="JM22" s="57">
        <f t="shared" si="46"/>
        <v>13.924524980823055</v>
      </c>
      <c r="JN22" s="58">
        <f t="shared" si="183"/>
        <v>16.106498045318027</v>
      </c>
      <c r="JO22" s="58">
        <f t="shared" si="47"/>
        <v>1.3411628524315529</v>
      </c>
      <c r="JP22" s="58">
        <f t="shared" si="184"/>
        <v>1.5489089782732004</v>
      </c>
      <c r="JQ22" s="58">
        <f t="shared" si="48"/>
        <v>19.457529469146348</v>
      </c>
      <c r="JR22" s="55">
        <f t="shared" si="49"/>
        <v>0.71563684397359206</v>
      </c>
      <c r="JS22" s="56">
        <f t="shared" si="50"/>
        <v>6.8927705059279198E-2</v>
      </c>
      <c r="JT22" s="260">
        <f t="shared" si="51"/>
        <v>1.1228171949643442</v>
      </c>
      <c r="JU22" s="57">
        <f t="shared" si="52"/>
        <v>0</v>
      </c>
      <c r="JV22" s="58">
        <f t="shared" si="185"/>
        <v>0</v>
      </c>
      <c r="JW22" s="58">
        <f t="shared" si="53"/>
        <v>0</v>
      </c>
      <c r="JX22" s="58">
        <f t="shared" si="186"/>
        <v>0</v>
      </c>
      <c r="JY22" s="58">
        <f t="shared" si="54"/>
        <v>0</v>
      </c>
      <c r="JZ22" s="55"/>
      <c r="KA22" s="56"/>
      <c r="KB22" s="260"/>
      <c r="KC22" s="57">
        <f t="shared" si="55"/>
        <v>0</v>
      </c>
      <c r="KD22" s="58">
        <f t="shared" si="187"/>
        <v>0</v>
      </c>
      <c r="KE22" s="58">
        <f t="shared" si="56"/>
        <v>0</v>
      </c>
      <c r="KF22" s="58">
        <f t="shared" si="188"/>
        <v>0</v>
      </c>
      <c r="KG22" s="58">
        <f t="shared" si="57"/>
        <v>0</v>
      </c>
      <c r="KH22" s="55"/>
      <c r="KI22" s="56"/>
      <c r="KJ22" s="260"/>
      <c r="KK22" s="57">
        <f t="shared" si="58"/>
        <v>18.974801665295704</v>
      </c>
      <c r="KL22" s="58">
        <f t="shared" si="189"/>
        <v>21.948153086247544</v>
      </c>
      <c r="KM22" s="58">
        <f t="shared" si="59"/>
        <v>0.83422857334629252</v>
      </c>
      <c r="KN22" s="58">
        <f t="shared" si="190"/>
        <v>0.96345057935763323</v>
      </c>
      <c r="KO22" s="58">
        <f t="shared" si="60"/>
        <v>24.66975004857218</v>
      </c>
      <c r="KP22" s="55">
        <f t="shared" si="191"/>
        <v>0.76915257057474384</v>
      </c>
      <c r="KQ22" s="56">
        <f t="shared" si="192"/>
        <v>3.3815850249953198E-2</v>
      </c>
      <c r="KR22" s="260">
        <f t="shared" si="193"/>
        <v>1.1257642830127803</v>
      </c>
      <c r="KS22" s="57">
        <f t="shared" si="61"/>
        <v>0</v>
      </c>
      <c r="KT22" s="58">
        <f t="shared" si="194"/>
        <v>0</v>
      </c>
      <c r="KU22" s="58">
        <f t="shared" si="62"/>
        <v>0</v>
      </c>
      <c r="KV22" s="58">
        <f t="shared" si="195"/>
        <v>0</v>
      </c>
      <c r="KW22" s="58">
        <f t="shared" si="63"/>
        <v>0</v>
      </c>
      <c r="KX22" s="55"/>
      <c r="KY22" s="56"/>
      <c r="KZ22" s="260"/>
      <c r="LA22" s="57">
        <f t="shared" si="64"/>
        <v>9.4901307424979748</v>
      </c>
      <c r="LB22" s="58">
        <f t="shared" si="196"/>
        <v>10.977234229847408</v>
      </c>
      <c r="LC22" s="58">
        <f t="shared" si="65"/>
        <v>0.40479497958755983</v>
      </c>
      <c r="LD22" s="58">
        <f t="shared" si="197"/>
        <v>0.46749772192567285</v>
      </c>
      <c r="LE22" s="58">
        <f t="shared" si="66"/>
        <v>26.556881030080451</v>
      </c>
      <c r="LF22" s="55">
        <f t="shared" si="198"/>
        <v>0.35735110353315558</v>
      </c>
      <c r="LG22" s="56">
        <f t="shared" si="199"/>
        <v>1.5242564784963136E-2</v>
      </c>
      <c r="LH22" s="260">
        <f t="shared" si="200"/>
        <v>1.0583579912088363</v>
      </c>
      <c r="LI22" s="57">
        <f t="shared" si="67"/>
        <v>0</v>
      </c>
      <c r="LJ22" s="58">
        <f t="shared" si="201"/>
        <v>0</v>
      </c>
      <c r="LK22" s="58">
        <f t="shared" si="68"/>
        <v>0</v>
      </c>
      <c r="LL22" s="58">
        <f t="shared" si="202"/>
        <v>0</v>
      </c>
      <c r="LM22" s="58">
        <f t="shared" si="69"/>
        <v>0</v>
      </c>
      <c r="LN22" s="55"/>
      <c r="LO22" s="56"/>
      <c r="LP22" s="260"/>
      <c r="LQ22" s="57">
        <f t="shared" si="70"/>
        <v>4.3436640066666643E-2</v>
      </c>
      <c r="LR22" s="58">
        <f t="shared" si="203"/>
        <v>5.0243161565113312E-2</v>
      </c>
      <c r="LS22" s="58">
        <f t="shared" si="71"/>
        <v>1.1768208333333328E-3</v>
      </c>
      <c r="LT22" s="58">
        <f t="shared" si="204"/>
        <v>1.359110380416666E-3</v>
      </c>
      <c r="LU22" s="58">
        <f t="shared" si="72"/>
        <v>0.89416666666666633</v>
      </c>
      <c r="LV22" s="55">
        <f t="shared" si="73"/>
        <v>4.857778945013979E-2</v>
      </c>
      <c r="LW22" s="56">
        <f t="shared" si="74"/>
        <v>1.3161090400745572E-3</v>
      </c>
      <c r="LX22" s="260">
        <f t="shared" si="75"/>
        <v>1.0078160048971445</v>
      </c>
      <c r="LY22" s="57">
        <f t="shared" si="76"/>
        <v>0</v>
      </c>
      <c r="LZ22" s="58">
        <f t="shared" si="205"/>
        <v>0</v>
      </c>
      <c r="MA22" s="58">
        <f t="shared" si="77"/>
        <v>0</v>
      </c>
      <c r="MB22" s="58">
        <f t="shared" si="206"/>
        <v>0</v>
      </c>
      <c r="MC22" s="58">
        <f t="shared" si="78"/>
        <v>0</v>
      </c>
      <c r="MD22" s="55"/>
      <c r="ME22" s="56"/>
      <c r="MF22" s="260"/>
      <c r="MG22" s="57">
        <f t="shared" si="79"/>
        <v>0</v>
      </c>
      <c r="MH22" s="58">
        <f t="shared" si="207"/>
        <v>0</v>
      </c>
      <c r="MI22" s="58">
        <f t="shared" si="80"/>
        <v>0</v>
      </c>
      <c r="MJ22" s="58">
        <f t="shared" si="208"/>
        <v>0</v>
      </c>
      <c r="MK22" s="58">
        <f t="shared" si="81"/>
        <v>0</v>
      </c>
      <c r="ML22" s="55"/>
      <c r="MM22" s="56"/>
      <c r="MN22" s="260"/>
      <c r="MO22" s="59">
        <v>1.6074948850534554</v>
      </c>
      <c r="MP22" s="60"/>
      <c r="MQ22" s="60">
        <v>0.93830000000000002</v>
      </c>
      <c r="MR22" s="61"/>
      <c r="MS22" s="59">
        <f t="shared" si="82"/>
        <v>1.0671402815947277</v>
      </c>
      <c r="MT22" s="60"/>
      <c r="MU22" s="60">
        <f t="shared" si="209"/>
        <v>1.0984807543338102</v>
      </c>
      <c r="MV22" s="61"/>
      <c r="MW22" s="66">
        <f t="shared" si="210"/>
        <v>1.7154225442980289</v>
      </c>
      <c r="MX22" s="67"/>
      <c r="MY22" s="67">
        <f t="shared" si="211"/>
        <v>1.0307044917914141</v>
      </c>
      <c r="MZ22" s="261"/>
      <c r="NA22" s="59">
        <f t="shared" si="84"/>
        <v>1.0670973878105958</v>
      </c>
      <c r="NB22" s="60"/>
      <c r="NC22" s="60">
        <f t="shared" si="85"/>
        <v>1.0979814447791385</v>
      </c>
      <c r="ND22" s="262"/>
      <c r="NE22" s="62">
        <f t="shared" si="86"/>
        <v>1.7153535927594361</v>
      </c>
      <c r="NF22" s="63"/>
      <c r="NG22" s="63">
        <f t="shared" si="87"/>
        <v>1.0302359896362656</v>
      </c>
      <c r="NH22" s="64"/>
      <c r="NI22" s="238">
        <f t="shared" ref="NI22:NI85" si="218">MW22-NE22</f>
        <v>6.895153859276526E-5</v>
      </c>
      <c r="NJ22" s="238">
        <f t="shared" ref="NJ22:NJ85" si="219">MX22-NF22</f>
        <v>0</v>
      </c>
      <c r="NK22" s="238">
        <f t="shared" ref="NK22:NK85" si="220">MY22-NG22</f>
        <v>4.6850215514848692E-4</v>
      </c>
      <c r="NL22" s="238">
        <f t="shared" ref="NL22:NL85" si="221">MZ22-NH22</f>
        <v>0</v>
      </c>
      <c r="NM22" s="239">
        <f t="shared" si="89"/>
        <v>0</v>
      </c>
      <c r="NN22" s="240">
        <f t="shared" si="90"/>
        <v>0</v>
      </c>
      <c r="NO22" s="240">
        <f t="shared" ref="NO22:NO28" si="222">O22*IN22+0.001</f>
        <v>0.68511760312317049</v>
      </c>
      <c r="NP22" s="240">
        <f t="shared" si="91"/>
        <v>0</v>
      </c>
      <c r="NQ22" s="240">
        <f t="shared" si="92"/>
        <v>0</v>
      </c>
      <c r="NR22" s="240">
        <f t="shared" si="93"/>
        <v>0</v>
      </c>
      <c r="NS22" s="240">
        <f t="shared" si="94"/>
        <v>0.27071122570590339</v>
      </c>
      <c r="NT22" s="240">
        <f t="shared" si="95"/>
        <v>0</v>
      </c>
      <c r="NU22" s="240">
        <f t="shared" si="96"/>
        <v>0</v>
      </c>
      <c r="NV22" s="240">
        <f t="shared" si="97"/>
        <v>0.37150221339421752</v>
      </c>
      <c r="NW22" s="240">
        <f t="shared" si="98"/>
        <v>0</v>
      </c>
      <c r="NX22" s="240">
        <f t="shared" si="99"/>
        <v>0.37592875847737867</v>
      </c>
      <c r="NY22" s="240">
        <f t="shared" si="100"/>
        <v>0</v>
      </c>
      <c r="NZ22" s="240">
        <f t="shared" si="101"/>
        <v>1.2093792058765734E-2</v>
      </c>
      <c r="OA22" s="240">
        <f t="shared" si="102"/>
        <v>0</v>
      </c>
      <c r="OB22" s="241">
        <f t="shared" si="103"/>
        <v>0</v>
      </c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136"/>
      <c r="OP22" s="13"/>
      <c r="OQ22" s="13"/>
      <c r="OR22" s="13"/>
      <c r="OS22" s="13"/>
      <c r="OT22" s="13"/>
    </row>
    <row r="23" spans="1:410" ht="15" customHeight="1">
      <c r="A23" s="242">
        <v>4</v>
      </c>
      <c r="B23" s="49" t="s">
        <v>73</v>
      </c>
      <c r="C23" s="50">
        <v>1</v>
      </c>
      <c r="D23" s="51">
        <v>122</v>
      </c>
      <c r="E23" s="52">
        <v>122</v>
      </c>
      <c r="F23" s="52"/>
      <c r="G23" s="52"/>
      <c r="H23" s="53"/>
      <c r="I23" s="57">
        <v>1.1902946730952881</v>
      </c>
      <c r="J23" s="58"/>
      <c r="K23" s="58">
        <v>0.86740000000000017</v>
      </c>
      <c r="L23" s="243"/>
      <c r="M23" s="1">
        <v>0</v>
      </c>
      <c r="N23" s="2">
        <v>0</v>
      </c>
      <c r="O23" s="2">
        <v>0.32289467309528802</v>
      </c>
      <c r="P23" s="2">
        <v>0</v>
      </c>
      <c r="Q23" s="2">
        <v>0</v>
      </c>
      <c r="R23" s="2">
        <v>0</v>
      </c>
      <c r="S23" s="2">
        <v>0.24110000000000001</v>
      </c>
      <c r="T23" s="2">
        <v>0</v>
      </c>
      <c r="U23" s="2">
        <v>0</v>
      </c>
      <c r="V23" s="2">
        <v>0.25480000000000003</v>
      </c>
      <c r="W23" s="2">
        <v>0</v>
      </c>
      <c r="X23" s="2">
        <v>0.36230000000000001</v>
      </c>
      <c r="Y23" s="2">
        <v>0</v>
      </c>
      <c r="Z23" s="2">
        <v>9.1999999999999998E-3</v>
      </c>
      <c r="AA23" s="2">
        <v>0</v>
      </c>
      <c r="AB23" s="3">
        <v>0</v>
      </c>
      <c r="AC23" s="244">
        <v>0</v>
      </c>
      <c r="AD23" s="108">
        <v>0</v>
      </c>
      <c r="AE23" s="108">
        <v>0</v>
      </c>
      <c r="AF23" s="108">
        <f t="shared" si="104"/>
        <v>0</v>
      </c>
      <c r="AG23" s="108">
        <f t="shared" si="105"/>
        <v>0</v>
      </c>
      <c r="AH23" s="108">
        <v>0</v>
      </c>
      <c r="AI23" s="108">
        <v>0</v>
      </c>
      <c r="AJ23" s="108">
        <f t="shared" si="106"/>
        <v>0</v>
      </c>
      <c r="AK23" s="108">
        <f t="shared" si="107"/>
        <v>0</v>
      </c>
      <c r="AL23" s="108">
        <v>0</v>
      </c>
      <c r="AM23" s="245">
        <v>0</v>
      </c>
      <c r="AN23" s="244">
        <v>0</v>
      </c>
      <c r="AO23" s="108">
        <v>0</v>
      </c>
      <c r="AP23" s="108">
        <v>0</v>
      </c>
      <c r="AQ23" s="108">
        <f t="shared" si="108"/>
        <v>0</v>
      </c>
      <c r="AR23" s="108">
        <f t="shared" si="109"/>
        <v>0</v>
      </c>
      <c r="AS23" s="246">
        <v>0</v>
      </c>
      <c r="AT23" s="247">
        <v>0</v>
      </c>
      <c r="AU23" s="108">
        <v>0</v>
      </c>
      <c r="AV23" s="108">
        <f t="shared" si="110"/>
        <v>0</v>
      </c>
      <c r="AW23" s="108">
        <f t="shared" si="111"/>
        <v>0</v>
      </c>
      <c r="AX23" s="108">
        <v>0</v>
      </c>
      <c r="AY23" s="245">
        <v>0</v>
      </c>
      <c r="AZ23" s="248">
        <v>5</v>
      </c>
      <c r="BA23" s="108">
        <v>25.485833333333332</v>
      </c>
      <c r="BB23" s="108">
        <v>2.6578078731320001</v>
      </c>
      <c r="BC23" s="109">
        <v>2.1262462985056003</v>
      </c>
      <c r="BD23" s="109">
        <v>0.53156157462639975</v>
      </c>
      <c r="BE23" s="108">
        <v>0.99667812499999997</v>
      </c>
      <c r="BF23" s="109">
        <v>0.79734250000000007</v>
      </c>
      <c r="BG23" s="109">
        <v>0.19933562499999991</v>
      </c>
      <c r="BH23" s="108">
        <v>2.1272433111969691</v>
      </c>
      <c r="BI23" s="109">
        <f t="shared" si="112"/>
        <v>1.2450074382576277</v>
      </c>
      <c r="BJ23" s="108">
        <f t="shared" si="113"/>
        <v>4.1151521855105372E-2</v>
      </c>
      <c r="BK23" s="108">
        <v>1.5633781321331153</v>
      </c>
      <c r="BL23" s="245">
        <v>39.397128929754494</v>
      </c>
      <c r="BM23" s="244">
        <v>0</v>
      </c>
      <c r="BN23" s="108">
        <v>0</v>
      </c>
      <c r="BO23" s="108">
        <v>0</v>
      </c>
      <c r="BP23" s="108">
        <f t="shared" si="114"/>
        <v>0</v>
      </c>
      <c r="BQ23" s="108">
        <f t="shared" si="115"/>
        <v>0</v>
      </c>
      <c r="BR23" s="108">
        <v>0</v>
      </c>
      <c r="BS23" s="108">
        <v>0</v>
      </c>
      <c r="BT23" s="108">
        <f t="shared" si="116"/>
        <v>0</v>
      </c>
      <c r="BU23" s="108">
        <f t="shared" si="117"/>
        <v>0</v>
      </c>
      <c r="BV23" s="108">
        <v>0</v>
      </c>
      <c r="BW23" s="245">
        <v>0</v>
      </c>
      <c r="BX23" s="107">
        <v>0</v>
      </c>
      <c r="BY23" s="108">
        <v>0</v>
      </c>
      <c r="BZ23" s="109">
        <f t="shared" si="118"/>
        <v>0</v>
      </c>
      <c r="CA23" s="109">
        <f t="shared" si="119"/>
        <v>0</v>
      </c>
      <c r="CB23" s="108">
        <v>0</v>
      </c>
      <c r="CC23" s="110">
        <v>0</v>
      </c>
      <c r="CD23" s="244">
        <v>0</v>
      </c>
      <c r="CE23" s="108">
        <v>0</v>
      </c>
      <c r="CF23" s="109">
        <f t="shared" si="120"/>
        <v>0</v>
      </c>
      <c r="CG23" s="109">
        <f t="shared" si="121"/>
        <v>0</v>
      </c>
      <c r="CH23" s="108">
        <v>0</v>
      </c>
      <c r="CI23" s="245">
        <v>0</v>
      </c>
      <c r="CJ23" s="249">
        <v>11.381286757418625</v>
      </c>
      <c r="CK23" s="250">
        <v>2.5038830866320976</v>
      </c>
      <c r="CL23" s="250">
        <v>1.9399637122958164</v>
      </c>
      <c r="CM23" s="251">
        <v>1.9399637122958164</v>
      </c>
      <c r="CN23" s="252">
        <f t="shared" si="0"/>
        <v>0.9456353115585957</v>
      </c>
      <c r="CO23" s="250">
        <v>7.6602091959408778</v>
      </c>
      <c r="CP23" s="252">
        <f t="shared" si="122"/>
        <v>0.75816154495905252</v>
      </c>
      <c r="CQ23" s="250">
        <v>2.3971858657777383</v>
      </c>
      <c r="CR23" s="250">
        <v>1.7144300209169812</v>
      </c>
      <c r="CS23" s="252">
        <f t="shared" si="123"/>
        <v>3.3165648754639003E-2</v>
      </c>
      <c r="CT23" s="252">
        <f t="shared" si="124"/>
        <v>1.0034010294820397</v>
      </c>
      <c r="CU23" s="250">
        <f t="shared" si="1"/>
        <v>25.199772773204398</v>
      </c>
      <c r="CV23" s="245">
        <f t="shared" si="125"/>
        <v>31.751713694237541</v>
      </c>
      <c r="CW23" s="244">
        <v>0</v>
      </c>
      <c r="CX23" s="108">
        <v>0</v>
      </c>
      <c r="CY23" s="108">
        <f t="shared" si="126"/>
        <v>0</v>
      </c>
      <c r="CZ23" s="108">
        <f t="shared" si="127"/>
        <v>0</v>
      </c>
      <c r="DA23" s="108">
        <v>0</v>
      </c>
      <c r="DB23" s="245">
        <v>0</v>
      </c>
      <c r="DC23" s="244">
        <v>0</v>
      </c>
      <c r="DD23" s="108">
        <v>0</v>
      </c>
      <c r="DE23" s="108">
        <f t="shared" si="128"/>
        <v>0</v>
      </c>
      <c r="DF23" s="108">
        <f t="shared" si="129"/>
        <v>0</v>
      </c>
      <c r="DG23" s="108">
        <v>0</v>
      </c>
      <c r="DH23" s="245">
        <v>0</v>
      </c>
      <c r="DI23" s="107">
        <v>12.035780677884</v>
      </c>
      <c r="DJ23" s="108">
        <v>2.6478717491344801</v>
      </c>
      <c r="DK23" s="108">
        <v>0.2070086360021299</v>
      </c>
      <c r="DL23" s="108">
        <v>8.1007182925918606</v>
      </c>
      <c r="DM23" s="108">
        <f t="shared" si="130"/>
        <v>0.80176049229098689</v>
      </c>
      <c r="DN23" s="108">
        <f t="shared" si="131"/>
        <v>2.5350387824836966</v>
      </c>
      <c r="DO23" s="108">
        <v>1.6783706929597104</v>
      </c>
      <c r="DP23" s="108">
        <f t="shared" si="132"/>
        <v>3.2468081055305603E-2</v>
      </c>
      <c r="DQ23" s="108">
        <f t="shared" si="133"/>
        <v>0.98229665872714378</v>
      </c>
      <c r="DR23" s="108">
        <v>1.2334875024286092</v>
      </c>
      <c r="DS23" s="110">
        <v>31.083885061200949</v>
      </c>
      <c r="DT23" s="244">
        <v>0</v>
      </c>
      <c r="DU23" s="108">
        <v>0</v>
      </c>
      <c r="DV23" s="108">
        <v>0</v>
      </c>
      <c r="DW23" s="108">
        <f t="shared" si="2"/>
        <v>0</v>
      </c>
      <c r="DX23" s="108">
        <f t="shared" si="3"/>
        <v>0</v>
      </c>
      <c r="DY23" s="108">
        <v>0</v>
      </c>
      <c r="DZ23" s="108">
        <v>0</v>
      </c>
      <c r="EA23" s="108"/>
      <c r="EB23" s="108">
        <v>0</v>
      </c>
      <c r="EC23" s="108">
        <f t="shared" si="4"/>
        <v>0</v>
      </c>
      <c r="ED23" s="108">
        <f t="shared" si="5"/>
        <v>0</v>
      </c>
      <c r="EE23" s="108">
        <v>0</v>
      </c>
      <c r="EF23" s="245">
        <v>0</v>
      </c>
      <c r="EG23" s="249">
        <v>7.3331355555555398</v>
      </c>
      <c r="EH23" s="250">
        <v>1.6132898222222201</v>
      </c>
      <c r="EI23" s="250">
        <v>18.808351111111101</v>
      </c>
      <c r="EJ23" s="250">
        <v>4.9355888850733196</v>
      </c>
      <c r="EK23" s="250">
        <f t="shared" si="134"/>
        <v>0.48849497431124678</v>
      </c>
      <c r="EL23" s="250">
        <v>1.5445431856948446</v>
      </c>
      <c r="EM23" s="250">
        <v>2.3863966722992398</v>
      </c>
      <c r="EN23" s="250">
        <f t="shared" si="135"/>
        <v>4.6164843625628796E-2</v>
      </c>
      <c r="EO23" s="250">
        <f t="shared" si="136"/>
        <v>1.3966816076032316</v>
      </c>
      <c r="EP23" s="250">
        <v>35.076762046261422</v>
      </c>
      <c r="EQ23" s="245">
        <v>44.196720178289397</v>
      </c>
      <c r="ER23" s="244">
        <v>0</v>
      </c>
      <c r="ES23" s="108">
        <v>0</v>
      </c>
      <c r="ET23" s="108">
        <v>0</v>
      </c>
      <c r="EU23" s="108">
        <f t="shared" si="137"/>
        <v>0</v>
      </c>
      <c r="EV23" s="108">
        <f t="shared" si="138"/>
        <v>0</v>
      </c>
      <c r="EW23" s="108">
        <v>0</v>
      </c>
      <c r="EX23" s="108">
        <v>0</v>
      </c>
      <c r="EY23" s="108">
        <f t="shared" si="139"/>
        <v>0</v>
      </c>
      <c r="EZ23" s="108">
        <f t="shared" si="140"/>
        <v>0</v>
      </c>
      <c r="FA23" s="108">
        <v>0</v>
      </c>
      <c r="FB23" s="245">
        <v>0</v>
      </c>
      <c r="FC23" s="244">
        <v>0.83333333333333293</v>
      </c>
      <c r="FD23" s="108">
        <v>6.0833333333333302E-2</v>
      </c>
      <c r="FE23" s="108">
        <f t="shared" si="141"/>
        <v>1.1768208333333328E-3</v>
      </c>
      <c r="FF23" s="108">
        <f t="shared" si="142"/>
        <v>3.5603803333333316E-2</v>
      </c>
      <c r="FG23" s="108">
        <v>4.4708333333333301E-2</v>
      </c>
      <c r="FH23" s="245">
        <v>1.1266499999999995</v>
      </c>
      <c r="FI23" s="244">
        <v>0</v>
      </c>
      <c r="FJ23" s="108">
        <v>0</v>
      </c>
      <c r="FK23" s="108">
        <f t="shared" si="6"/>
        <v>0</v>
      </c>
      <c r="FL23" s="108">
        <f t="shared" si="7"/>
        <v>0</v>
      </c>
      <c r="FM23" s="108">
        <v>0</v>
      </c>
      <c r="FN23" s="245">
        <v>0</v>
      </c>
      <c r="FO23" s="244">
        <v>0</v>
      </c>
      <c r="FP23" s="108">
        <v>0</v>
      </c>
      <c r="FQ23" s="108">
        <f t="shared" si="143"/>
        <v>0</v>
      </c>
      <c r="FR23" s="108">
        <f t="shared" si="144"/>
        <v>0</v>
      </c>
      <c r="FS23" s="108">
        <v>0</v>
      </c>
      <c r="FT23" s="110">
        <v>0</v>
      </c>
      <c r="FU23" s="253">
        <f t="shared" si="8"/>
        <v>37.515247648846959</v>
      </c>
      <c r="FV23" s="254">
        <f t="shared" si="9"/>
        <v>21.573918680810184</v>
      </c>
      <c r="FW23" s="254">
        <f t="shared" si="10"/>
        <v>3.869224110064196</v>
      </c>
      <c r="FX23" s="254">
        <f t="shared" si="11"/>
        <v>25.485833333333332</v>
      </c>
      <c r="FY23" s="254">
        <f t="shared" si="12"/>
        <v>0</v>
      </c>
      <c r="FZ23" s="254">
        <f t="shared" si="13"/>
        <v>0</v>
      </c>
      <c r="GA23" s="254">
        <f t="shared" si="145"/>
        <v>0</v>
      </c>
      <c r="GB23" s="254">
        <f t="shared" si="146"/>
        <v>0</v>
      </c>
      <c r="GC23" s="254">
        <f t="shared" si="147"/>
        <v>0</v>
      </c>
      <c r="GD23" s="254">
        <f t="shared" si="148"/>
        <v>0</v>
      </c>
      <c r="GE23" s="254">
        <f t="shared" si="14"/>
        <v>20.696516373606059</v>
      </c>
      <c r="GF23" s="255">
        <f t="shared" si="15"/>
        <v>7.901656757426661</v>
      </c>
      <c r="GG23" s="255">
        <f t="shared" si="16"/>
        <v>2.0484170115612859</v>
      </c>
      <c r="GH23" s="254">
        <f t="shared" si="17"/>
        <v>7.9672740307062337</v>
      </c>
      <c r="GI23" s="255">
        <f t="shared" si="18"/>
        <v>5.6888484556321179</v>
      </c>
      <c r="GJ23" s="256">
        <f t="shared" si="19"/>
        <v>0.15412691612401211</v>
      </c>
      <c r="GK23" s="253">
        <f t="shared" si="149"/>
        <v>117.10801417736697</v>
      </c>
      <c r="GL23" s="257">
        <f t="shared" si="150"/>
        <v>147.55609786348239</v>
      </c>
      <c r="GM23" s="221">
        <f t="shared" si="151"/>
        <v>147.55609786348239</v>
      </c>
      <c r="GN23" s="222">
        <f t="shared" si="152"/>
        <v>64.393248606001222</v>
      </c>
      <c r="GO23" s="222">
        <f t="shared" si="153"/>
        <v>7.6504277275643622</v>
      </c>
      <c r="GP23" s="55">
        <f t="shared" si="154"/>
        <v>0.43639842431708442</v>
      </c>
      <c r="GQ23" s="56">
        <f t="shared" si="155"/>
        <v>5.1847587719773339E-2</v>
      </c>
      <c r="GR23" s="258">
        <f t="shared" si="156"/>
        <v>1.0764148244282801</v>
      </c>
      <c r="GS23" s="227">
        <f t="shared" si="20"/>
        <v>147.55609786348239</v>
      </c>
      <c r="GT23" s="222">
        <f t="shared" si="157"/>
        <v>64.393248606001222</v>
      </c>
      <c r="GU23" s="222">
        <f t="shared" si="158"/>
        <v>7.6504277275643622</v>
      </c>
      <c r="GV23" s="37">
        <f t="shared" si="216"/>
        <v>0.43639842431708442</v>
      </c>
      <c r="GW23" s="228">
        <f t="shared" si="217"/>
        <v>5.1847587719773339E-2</v>
      </c>
      <c r="GX23" s="258">
        <f t="shared" si="159"/>
        <v>1.0764148244282801</v>
      </c>
      <c r="GY23" s="221">
        <f t="shared" ref="GY23:GY86" si="223">GM23-AM23-BL23</f>
        <v>108.15896893372789</v>
      </c>
      <c r="GZ23" s="222">
        <f t="shared" si="160"/>
        <v>62.479423171911598</v>
      </c>
      <c r="HA23" s="222">
        <f t="shared" si="161"/>
        <v>3.9148549239098731</v>
      </c>
      <c r="HB23" s="55">
        <f t="shared" si="162"/>
        <v>0.57766289553106354</v>
      </c>
      <c r="HC23" s="56">
        <f t="shared" si="163"/>
        <v>3.61953794724931E-2</v>
      </c>
      <c r="HD23" s="258">
        <f t="shared" si="164"/>
        <v>1.096126440010007</v>
      </c>
      <c r="HE23" s="221">
        <f t="shared" si="165"/>
        <v>108.15896893372789</v>
      </c>
      <c r="HF23" s="222">
        <f t="shared" si="166"/>
        <v>62.479423171911598</v>
      </c>
      <c r="HG23" s="222">
        <f t="shared" si="167"/>
        <v>3.9148549239098731</v>
      </c>
      <c r="HH23" s="55">
        <f t="shared" si="168"/>
        <v>0.57766289553106354</v>
      </c>
      <c r="HI23" s="56">
        <f t="shared" si="169"/>
        <v>3.61953794724931E-2</v>
      </c>
      <c r="HJ23" s="259">
        <f t="shared" si="170"/>
        <v>1.096126440010007</v>
      </c>
      <c r="HK23" s="54">
        <f t="shared" si="21"/>
        <v>1.2812508315577815</v>
      </c>
      <c r="HL23" s="55">
        <f t="shared" si="22"/>
        <v>0</v>
      </c>
      <c r="HM23" s="55">
        <f t="shared" si="23"/>
        <v>0.95078007406468024</v>
      </c>
      <c r="HN23" s="56">
        <f t="shared" si="24"/>
        <v>0</v>
      </c>
      <c r="HQ23" s="57">
        <f t="shared" si="25"/>
        <v>0</v>
      </c>
      <c r="HR23" s="58">
        <f t="shared" si="171"/>
        <v>0</v>
      </c>
      <c r="HS23" s="58">
        <f t="shared" si="26"/>
        <v>0</v>
      </c>
      <c r="HT23" s="58">
        <f t="shared" si="172"/>
        <v>0</v>
      </c>
      <c r="HU23" s="58">
        <f t="shared" si="27"/>
        <v>0</v>
      </c>
      <c r="HV23" s="55"/>
      <c r="HW23" s="56"/>
      <c r="HX23" s="260"/>
      <c r="HY23" s="57">
        <f t="shared" si="28"/>
        <v>0</v>
      </c>
      <c r="HZ23" s="58">
        <f t="shared" si="173"/>
        <v>0</v>
      </c>
      <c r="IA23" s="58">
        <f t="shared" si="29"/>
        <v>0</v>
      </c>
      <c r="IB23" s="58">
        <f t="shared" si="174"/>
        <v>0</v>
      </c>
      <c r="IC23" s="58">
        <f t="shared" si="30"/>
        <v>0</v>
      </c>
      <c r="ID23" s="55"/>
      <c r="IE23" s="56"/>
      <c r="IF23" s="260"/>
      <c r="IG23" s="57">
        <f t="shared" si="31"/>
        <v>1.5189090746743057</v>
      </c>
      <c r="IH23" s="58">
        <f t="shared" si="175"/>
        <v>1.7569221266757695</v>
      </c>
      <c r="II23" s="58">
        <f t="shared" si="32"/>
        <v>2.9647403203607059</v>
      </c>
      <c r="IJ23" s="58">
        <f t="shared" si="176"/>
        <v>3.4239785959845794</v>
      </c>
      <c r="IK23" s="58">
        <f t="shared" si="33"/>
        <v>31.267562642662295</v>
      </c>
      <c r="IL23" s="55">
        <f t="shared" si="34"/>
        <v>4.8577789450139797E-2</v>
      </c>
      <c r="IM23" s="56">
        <f t="shared" si="35"/>
        <v>9.4818401876823472E-2</v>
      </c>
      <c r="IN23" s="260">
        <f t="shared" si="36"/>
        <v>1.0222995100575569</v>
      </c>
      <c r="IO23" s="57">
        <f t="shared" si="37"/>
        <v>0</v>
      </c>
      <c r="IP23" s="58">
        <f t="shared" si="177"/>
        <v>0</v>
      </c>
      <c r="IQ23" s="58">
        <f t="shared" si="38"/>
        <v>0</v>
      </c>
      <c r="IR23" s="58">
        <f t="shared" si="178"/>
        <v>0</v>
      </c>
      <c r="IS23" s="58">
        <f t="shared" si="39"/>
        <v>0</v>
      </c>
      <c r="IT23" s="55"/>
      <c r="IU23" s="56"/>
      <c r="IV23" s="260"/>
      <c r="IW23" s="57">
        <f t="shared" si="40"/>
        <v>0</v>
      </c>
      <c r="IX23" s="58">
        <f t="shared" si="179"/>
        <v>0</v>
      </c>
      <c r="IY23" s="58">
        <f t="shared" si="41"/>
        <v>0</v>
      </c>
      <c r="IZ23" s="58">
        <f t="shared" si="180"/>
        <v>0</v>
      </c>
      <c r="JA23" s="58">
        <f t="shared" si="42"/>
        <v>0</v>
      </c>
      <c r="JB23" s="55"/>
      <c r="JC23" s="56"/>
      <c r="JD23" s="260"/>
      <c r="JE23" s="57">
        <f t="shared" si="43"/>
        <v>0</v>
      </c>
      <c r="JF23" s="58">
        <f t="shared" si="181"/>
        <v>0</v>
      </c>
      <c r="JG23" s="58">
        <f t="shared" si="44"/>
        <v>0</v>
      </c>
      <c r="JH23" s="58">
        <f t="shared" si="182"/>
        <v>0</v>
      </c>
      <c r="JI23" s="58">
        <f t="shared" si="45"/>
        <v>0</v>
      </c>
      <c r="JJ23" s="55"/>
      <c r="JK23" s="56"/>
      <c r="JL23" s="260"/>
      <c r="JM23" s="57">
        <f t="shared" si="46"/>
        <v>18.033885856267652</v>
      </c>
      <c r="JN23" s="58">
        <f t="shared" si="183"/>
        <v>20.859795769944796</v>
      </c>
      <c r="JO23" s="58">
        <f t="shared" si="47"/>
        <v>1.7369625052722872</v>
      </c>
      <c r="JP23" s="58">
        <f t="shared" si="184"/>
        <v>2.0060179973389647</v>
      </c>
      <c r="JQ23" s="58">
        <f t="shared" si="48"/>
        <v>25.199772773204398</v>
      </c>
      <c r="JR23" s="55">
        <f t="shared" si="49"/>
        <v>0.71563684397359217</v>
      </c>
      <c r="JS23" s="56">
        <f t="shared" si="50"/>
        <v>6.8927705059279212E-2</v>
      </c>
      <c r="JT23" s="260">
        <f t="shared" si="51"/>
        <v>1.1228171949643442</v>
      </c>
      <c r="JU23" s="57">
        <f t="shared" si="52"/>
        <v>0</v>
      </c>
      <c r="JV23" s="58">
        <f t="shared" si="185"/>
        <v>0</v>
      </c>
      <c r="JW23" s="58">
        <f t="shared" si="53"/>
        <v>0</v>
      </c>
      <c r="JX23" s="58">
        <f t="shared" si="186"/>
        <v>0</v>
      </c>
      <c r="JY23" s="58">
        <f t="shared" si="54"/>
        <v>0</v>
      </c>
      <c r="JZ23" s="55"/>
      <c r="KA23" s="56"/>
      <c r="KB23" s="260"/>
      <c r="KC23" s="57">
        <f t="shared" si="55"/>
        <v>0</v>
      </c>
      <c r="KD23" s="58">
        <f t="shared" si="187"/>
        <v>0</v>
      </c>
      <c r="KE23" s="58">
        <f t="shared" si="56"/>
        <v>0</v>
      </c>
      <c r="KF23" s="58">
        <f t="shared" si="188"/>
        <v>0</v>
      </c>
      <c r="KG23" s="58">
        <f t="shared" si="57"/>
        <v>0</v>
      </c>
      <c r="KH23" s="55"/>
      <c r="KI23" s="56"/>
      <c r="KJ23" s="260"/>
      <c r="KK23" s="57">
        <f t="shared" si="58"/>
        <v>18.974801665295704</v>
      </c>
      <c r="KL23" s="58">
        <f t="shared" si="189"/>
        <v>21.948153086247544</v>
      </c>
      <c r="KM23" s="58">
        <f t="shared" si="59"/>
        <v>0.83422857334629252</v>
      </c>
      <c r="KN23" s="58">
        <f t="shared" si="190"/>
        <v>0.96345057935763323</v>
      </c>
      <c r="KO23" s="58">
        <f t="shared" si="60"/>
        <v>24.66975004857218</v>
      </c>
      <c r="KP23" s="55">
        <f t="shared" si="191"/>
        <v>0.76915257057474384</v>
      </c>
      <c r="KQ23" s="56">
        <f t="shared" si="192"/>
        <v>3.3815850249953198E-2</v>
      </c>
      <c r="KR23" s="260">
        <f t="shared" si="193"/>
        <v>1.1257642830127803</v>
      </c>
      <c r="KS23" s="57">
        <f t="shared" si="61"/>
        <v>0</v>
      </c>
      <c r="KT23" s="58">
        <f t="shared" si="194"/>
        <v>0</v>
      </c>
      <c r="KU23" s="58">
        <f t="shared" si="62"/>
        <v>0</v>
      </c>
      <c r="KV23" s="58">
        <f t="shared" si="195"/>
        <v>0</v>
      </c>
      <c r="KW23" s="58">
        <f t="shared" si="63"/>
        <v>0</v>
      </c>
      <c r="KX23" s="55"/>
      <c r="KY23" s="56"/>
      <c r="KZ23" s="260"/>
      <c r="LA23" s="57">
        <f t="shared" si="64"/>
        <v>12.534719625601415</v>
      </c>
      <c r="LB23" s="58">
        <f t="shared" si="196"/>
        <v>14.498910190933158</v>
      </c>
      <c r="LC23" s="58">
        <f t="shared" si="65"/>
        <v>0.53465981793687556</v>
      </c>
      <c r="LD23" s="58">
        <f t="shared" si="197"/>
        <v>0.6174786237352976</v>
      </c>
      <c r="LE23" s="58">
        <f t="shared" si="66"/>
        <v>35.076762046261429</v>
      </c>
      <c r="LF23" s="55">
        <f t="shared" si="198"/>
        <v>0.35735110353315513</v>
      </c>
      <c r="LG23" s="56">
        <f t="shared" si="199"/>
        <v>1.5242564784963126E-2</v>
      </c>
      <c r="LH23" s="260">
        <f t="shared" si="200"/>
        <v>1.0583579912088363</v>
      </c>
      <c r="LI23" s="57">
        <f t="shared" si="67"/>
        <v>0</v>
      </c>
      <c r="LJ23" s="58">
        <f t="shared" si="201"/>
        <v>0</v>
      </c>
      <c r="LK23" s="58">
        <f t="shared" si="68"/>
        <v>0</v>
      </c>
      <c r="LL23" s="58">
        <f t="shared" si="202"/>
        <v>0</v>
      </c>
      <c r="LM23" s="58">
        <f t="shared" si="69"/>
        <v>0</v>
      </c>
      <c r="LN23" s="55"/>
      <c r="LO23" s="56"/>
      <c r="LP23" s="260"/>
      <c r="LQ23" s="57">
        <f t="shared" si="70"/>
        <v>4.3436640066666643E-2</v>
      </c>
      <c r="LR23" s="58">
        <f t="shared" si="203"/>
        <v>5.0243161565113312E-2</v>
      </c>
      <c r="LS23" s="58">
        <f t="shared" si="71"/>
        <v>1.1768208333333328E-3</v>
      </c>
      <c r="LT23" s="58">
        <f t="shared" si="204"/>
        <v>1.359110380416666E-3</v>
      </c>
      <c r="LU23" s="58">
        <f t="shared" si="72"/>
        <v>0.89416666666666633</v>
      </c>
      <c r="LV23" s="55">
        <f t="shared" si="73"/>
        <v>4.857778945013979E-2</v>
      </c>
      <c r="LW23" s="56">
        <f t="shared" si="74"/>
        <v>1.3161090400745572E-3</v>
      </c>
      <c r="LX23" s="260">
        <f t="shared" si="75"/>
        <v>1.0078160048971445</v>
      </c>
      <c r="LY23" s="57">
        <f t="shared" si="76"/>
        <v>0</v>
      </c>
      <c r="LZ23" s="58">
        <f t="shared" si="205"/>
        <v>0</v>
      </c>
      <c r="MA23" s="58">
        <f t="shared" si="77"/>
        <v>0</v>
      </c>
      <c r="MB23" s="58">
        <f t="shared" si="206"/>
        <v>0</v>
      </c>
      <c r="MC23" s="58">
        <f t="shared" si="78"/>
        <v>0</v>
      </c>
      <c r="MD23" s="55"/>
      <c r="ME23" s="56"/>
      <c r="MF23" s="260"/>
      <c r="MG23" s="57">
        <f t="shared" si="79"/>
        <v>0</v>
      </c>
      <c r="MH23" s="58">
        <f t="shared" si="207"/>
        <v>0</v>
      </c>
      <c r="MI23" s="58">
        <f t="shared" si="80"/>
        <v>0</v>
      </c>
      <c r="MJ23" s="58">
        <f t="shared" si="208"/>
        <v>0</v>
      </c>
      <c r="MK23" s="58">
        <f t="shared" si="81"/>
        <v>0</v>
      </c>
      <c r="ML23" s="55"/>
      <c r="MM23" s="56"/>
      <c r="MN23" s="260"/>
      <c r="MO23" s="59">
        <v>1.1902946730952881</v>
      </c>
      <c r="MP23" s="60"/>
      <c r="MQ23" s="60">
        <v>0.86740000000000017</v>
      </c>
      <c r="MR23" s="61"/>
      <c r="MS23" s="59">
        <f t="shared" si="82"/>
        <v>1.0764148244282801</v>
      </c>
      <c r="MT23" s="60"/>
      <c r="MU23" s="60">
        <f t="shared" si="209"/>
        <v>1.096126440010007</v>
      </c>
      <c r="MV23" s="61"/>
      <c r="MW23" s="66">
        <f t="shared" si="210"/>
        <v>1.2812508315577815</v>
      </c>
      <c r="MX23" s="67"/>
      <c r="MY23" s="67">
        <f t="shared" si="211"/>
        <v>0.95078007406468024</v>
      </c>
      <c r="MZ23" s="261"/>
      <c r="NA23" s="59">
        <f t="shared" si="84"/>
        <v>1.0765116130873453</v>
      </c>
      <c r="NB23" s="60"/>
      <c r="NC23" s="60">
        <f t="shared" si="85"/>
        <v>1.0955395117334275</v>
      </c>
      <c r="ND23" s="262"/>
      <c r="NE23" s="62">
        <f t="shared" si="86"/>
        <v>1.281366038583083</v>
      </c>
      <c r="NF23" s="63"/>
      <c r="NG23" s="63">
        <f t="shared" si="87"/>
        <v>0.95027097247757508</v>
      </c>
      <c r="NH23" s="64"/>
      <c r="NI23" s="238">
        <f t="shared" si="218"/>
        <v>-1.1520702530143367E-4</v>
      </c>
      <c r="NJ23" s="238">
        <f t="shared" si="219"/>
        <v>0</v>
      </c>
      <c r="NK23" s="238">
        <f t="shared" si="220"/>
        <v>5.0910158710515407E-4</v>
      </c>
      <c r="NL23" s="238">
        <f t="shared" si="221"/>
        <v>0</v>
      </c>
      <c r="NM23" s="239">
        <f t="shared" si="89"/>
        <v>0</v>
      </c>
      <c r="NN23" s="240">
        <f t="shared" si="90"/>
        <v>0</v>
      </c>
      <c r="NO23" s="240">
        <f t="shared" si="222"/>
        <v>0.33109506610550793</v>
      </c>
      <c r="NP23" s="240">
        <f t="shared" si="91"/>
        <v>0</v>
      </c>
      <c r="NQ23" s="240">
        <f t="shared" si="92"/>
        <v>0</v>
      </c>
      <c r="NR23" s="240">
        <f t="shared" si="93"/>
        <v>0</v>
      </c>
      <c r="NS23" s="240">
        <f t="shared" si="94"/>
        <v>0.27071122570590339</v>
      </c>
      <c r="NT23" s="240">
        <f t="shared" si="95"/>
        <v>0</v>
      </c>
      <c r="NU23" s="240">
        <f t="shared" si="96"/>
        <v>0</v>
      </c>
      <c r="NV23" s="240">
        <f t="shared" si="97"/>
        <v>0.28684473931165644</v>
      </c>
      <c r="NW23" s="240">
        <f t="shared" si="98"/>
        <v>0</v>
      </c>
      <c r="NX23" s="240">
        <f t="shared" si="99"/>
        <v>0.38344310021496142</v>
      </c>
      <c r="NY23" s="240">
        <f t="shared" si="100"/>
        <v>0</v>
      </c>
      <c r="NZ23" s="240">
        <f t="shared" si="101"/>
        <v>9.2719072450537302E-3</v>
      </c>
      <c r="OA23" s="240">
        <f t="shared" si="102"/>
        <v>0</v>
      </c>
      <c r="OB23" s="241">
        <f t="shared" si="103"/>
        <v>0</v>
      </c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136"/>
      <c r="OP23" s="13"/>
      <c r="OQ23" s="13"/>
      <c r="OR23" s="13"/>
      <c r="OS23" s="13"/>
      <c r="OT23" s="13"/>
    </row>
    <row r="24" spans="1:410" ht="15" customHeight="1">
      <c r="A24" s="242">
        <v>5</v>
      </c>
      <c r="B24" s="49" t="s">
        <v>74</v>
      </c>
      <c r="C24" s="50">
        <v>1</v>
      </c>
      <c r="D24" s="51">
        <v>166</v>
      </c>
      <c r="E24" s="52">
        <v>166</v>
      </c>
      <c r="F24" s="52"/>
      <c r="G24" s="52"/>
      <c r="H24" s="53"/>
      <c r="I24" s="57">
        <v>1.4957921202804367</v>
      </c>
      <c r="J24" s="58"/>
      <c r="K24" s="58">
        <v>0.87869999999999981</v>
      </c>
      <c r="L24" s="243"/>
      <c r="M24" s="1">
        <v>0</v>
      </c>
      <c r="N24" s="2">
        <v>0</v>
      </c>
      <c r="O24" s="2">
        <v>0.61709212028043692</v>
      </c>
      <c r="P24" s="2">
        <v>0</v>
      </c>
      <c r="Q24" s="2">
        <v>0</v>
      </c>
      <c r="R24" s="2">
        <v>0</v>
      </c>
      <c r="S24" s="2">
        <v>0.2412</v>
      </c>
      <c r="T24" s="2">
        <v>0</v>
      </c>
      <c r="U24" s="2">
        <v>0</v>
      </c>
      <c r="V24" s="2">
        <v>0.27560000000000001</v>
      </c>
      <c r="W24" s="2">
        <v>0</v>
      </c>
      <c r="X24" s="2">
        <v>0.35510000000000003</v>
      </c>
      <c r="Y24" s="2">
        <v>0</v>
      </c>
      <c r="Z24" s="2">
        <v>6.7999999999999996E-3</v>
      </c>
      <c r="AA24" s="2">
        <v>0</v>
      </c>
      <c r="AB24" s="3">
        <v>0</v>
      </c>
      <c r="AC24" s="244">
        <v>0</v>
      </c>
      <c r="AD24" s="108">
        <v>0</v>
      </c>
      <c r="AE24" s="108">
        <v>0</v>
      </c>
      <c r="AF24" s="108">
        <f t="shared" si="104"/>
        <v>0</v>
      </c>
      <c r="AG24" s="108">
        <f t="shared" si="105"/>
        <v>0</v>
      </c>
      <c r="AH24" s="108">
        <v>0</v>
      </c>
      <c r="AI24" s="108">
        <v>0</v>
      </c>
      <c r="AJ24" s="108">
        <f t="shared" si="106"/>
        <v>0</v>
      </c>
      <c r="AK24" s="108">
        <f t="shared" si="107"/>
        <v>0</v>
      </c>
      <c r="AL24" s="108">
        <v>0</v>
      </c>
      <c r="AM24" s="245">
        <v>0</v>
      </c>
      <c r="AN24" s="244">
        <v>0</v>
      </c>
      <c r="AO24" s="108">
        <v>0</v>
      </c>
      <c r="AP24" s="108">
        <v>0</v>
      </c>
      <c r="AQ24" s="108">
        <f t="shared" si="108"/>
        <v>0</v>
      </c>
      <c r="AR24" s="108">
        <f t="shared" si="109"/>
        <v>0</v>
      </c>
      <c r="AS24" s="246">
        <v>0</v>
      </c>
      <c r="AT24" s="247">
        <v>0</v>
      </c>
      <c r="AU24" s="108">
        <v>0</v>
      </c>
      <c r="AV24" s="108">
        <f t="shared" si="110"/>
        <v>0</v>
      </c>
      <c r="AW24" s="108">
        <f t="shared" si="111"/>
        <v>0</v>
      </c>
      <c r="AX24" s="108">
        <v>0</v>
      </c>
      <c r="AY24" s="245">
        <v>0</v>
      </c>
      <c r="AZ24" s="248">
        <v>13</v>
      </c>
      <c r="BA24" s="108">
        <v>66.263166666666663</v>
      </c>
      <c r="BB24" s="108">
        <v>6.9103004701432003</v>
      </c>
      <c r="BC24" s="109">
        <v>5.5282403761145602</v>
      </c>
      <c r="BD24" s="109">
        <v>1.3820600940286401</v>
      </c>
      <c r="BE24" s="108">
        <v>2.5913631249999995</v>
      </c>
      <c r="BF24" s="109">
        <v>2.0730904999999997</v>
      </c>
      <c r="BG24" s="109">
        <v>0.51827262499999982</v>
      </c>
      <c r="BH24" s="108">
        <v>5.53083260911212</v>
      </c>
      <c r="BI24" s="109">
        <f t="shared" si="112"/>
        <v>3.2370193394698323</v>
      </c>
      <c r="BJ24" s="108">
        <f t="shared" si="113"/>
        <v>0.10699395682327396</v>
      </c>
      <c r="BK24" s="108">
        <v>4.0647831435460997</v>
      </c>
      <c r="BL24" s="245">
        <v>102.43253521736169</v>
      </c>
      <c r="BM24" s="244">
        <v>0</v>
      </c>
      <c r="BN24" s="108">
        <v>0</v>
      </c>
      <c r="BO24" s="108">
        <v>0</v>
      </c>
      <c r="BP24" s="108">
        <f t="shared" si="114"/>
        <v>0</v>
      </c>
      <c r="BQ24" s="108">
        <f t="shared" si="115"/>
        <v>0</v>
      </c>
      <c r="BR24" s="108">
        <v>0</v>
      </c>
      <c r="BS24" s="108">
        <v>0</v>
      </c>
      <c r="BT24" s="108">
        <f t="shared" si="116"/>
        <v>0</v>
      </c>
      <c r="BU24" s="108">
        <f t="shared" si="117"/>
        <v>0</v>
      </c>
      <c r="BV24" s="108">
        <v>0</v>
      </c>
      <c r="BW24" s="245">
        <v>0</v>
      </c>
      <c r="BX24" s="107">
        <v>0</v>
      </c>
      <c r="BY24" s="108">
        <v>0</v>
      </c>
      <c r="BZ24" s="109">
        <f t="shared" si="118"/>
        <v>0</v>
      </c>
      <c r="CA24" s="109">
        <f t="shared" si="119"/>
        <v>0</v>
      </c>
      <c r="CB24" s="108">
        <v>0</v>
      </c>
      <c r="CC24" s="110">
        <v>0</v>
      </c>
      <c r="CD24" s="244">
        <v>0</v>
      </c>
      <c r="CE24" s="108">
        <v>0</v>
      </c>
      <c r="CF24" s="109">
        <f t="shared" si="120"/>
        <v>0</v>
      </c>
      <c r="CG24" s="109">
        <f t="shared" si="121"/>
        <v>0</v>
      </c>
      <c r="CH24" s="108">
        <v>0</v>
      </c>
      <c r="CI24" s="245">
        <v>0</v>
      </c>
      <c r="CJ24" s="249">
        <v>15.486013128946654</v>
      </c>
      <c r="CK24" s="250">
        <v>3.4069228883682641</v>
      </c>
      <c r="CL24" s="250">
        <v>2.6396227560746355</v>
      </c>
      <c r="CM24" s="251">
        <v>2.6396227560746355</v>
      </c>
      <c r="CN24" s="252">
        <f t="shared" si="0"/>
        <v>1.2866841124485811</v>
      </c>
      <c r="CO24" s="250">
        <v>10.422907594476932</v>
      </c>
      <c r="CP24" s="252">
        <f t="shared" si="122"/>
        <v>1.03159685625576</v>
      </c>
      <c r="CQ24" s="250">
        <v>3.2617447026156112</v>
      </c>
      <c r="CR24" s="250">
        <v>2.3327490448542534</v>
      </c>
      <c r="CS24" s="252">
        <f t="shared" si="123"/>
        <v>4.5127030272705537E-2</v>
      </c>
      <c r="CT24" s="252">
        <f t="shared" si="124"/>
        <v>1.3652833679837593</v>
      </c>
      <c r="CU24" s="250">
        <f t="shared" si="1"/>
        <v>34.288215412720739</v>
      </c>
      <c r="CV24" s="245">
        <f t="shared" si="125"/>
        <v>43.203151420028128</v>
      </c>
      <c r="CW24" s="244">
        <v>0</v>
      </c>
      <c r="CX24" s="108">
        <v>0</v>
      </c>
      <c r="CY24" s="108">
        <f t="shared" si="126"/>
        <v>0</v>
      </c>
      <c r="CZ24" s="108">
        <f t="shared" si="127"/>
        <v>0</v>
      </c>
      <c r="DA24" s="108">
        <v>0</v>
      </c>
      <c r="DB24" s="245">
        <v>0</v>
      </c>
      <c r="DC24" s="244">
        <v>0</v>
      </c>
      <c r="DD24" s="108">
        <v>0</v>
      </c>
      <c r="DE24" s="108">
        <f t="shared" si="128"/>
        <v>0</v>
      </c>
      <c r="DF24" s="108">
        <f t="shared" si="129"/>
        <v>0</v>
      </c>
      <c r="DG24" s="108">
        <v>0</v>
      </c>
      <c r="DH24" s="245">
        <v>0</v>
      </c>
      <c r="DI24" s="107">
        <v>17.711807011620003</v>
      </c>
      <c r="DJ24" s="108">
        <v>3.8965975425564006</v>
      </c>
      <c r="DK24" s="108">
        <v>0.30333282521976984</v>
      </c>
      <c r="DL24" s="108">
        <v>11.920984844591878</v>
      </c>
      <c r="DM24" s="108">
        <f t="shared" si="130"/>
        <v>1.1798675540086365</v>
      </c>
      <c r="DN24" s="108">
        <f t="shared" si="131"/>
        <v>3.7305529972665821</v>
      </c>
      <c r="DO24" s="108">
        <v>2.4697887223511277</v>
      </c>
      <c r="DP24" s="108">
        <f t="shared" si="132"/>
        <v>4.777806283388257E-2</v>
      </c>
      <c r="DQ24" s="108">
        <f t="shared" si="133"/>
        <v>1.4454883059529997</v>
      </c>
      <c r="DR24" s="108">
        <v>1.8151255473169592</v>
      </c>
      <c r="DS24" s="110">
        <v>45.741163792387361</v>
      </c>
      <c r="DT24" s="244">
        <v>0</v>
      </c>
      <c r="DU24" s="108">
        <v>0</v>
      </c>
      <c r="DV24" s="108">
        <v>0</v>
      </c>
      <c r="DW24" s="108">
        <f t="shared" si="2"/>
        <v>0</v>
      </c>
      <c r="DX24" s="108">
        <f t="shared" si="3"/>
        <v>0</v>
      </c>
      <c r="DY24" s="108">
        <v>0</v>
      </c>
      <c r="DZ24" s="108">
        <v>0</v>
      </c>
      <c r="EA24" s="108"/>
      <c r="EB24" s="108">
        <v>0</v>
      </c>
      <c r="EC24" s="108">
        <f t="shared" si="4"/>
        <v>0</v>
      </c>
      <c r="ED24" s="108">
        <f t="shared" si="5"/>
        <v>0</v>
      </c>
      <c r="EE24" s="108">
        <v>0</v>
      </c>
      <c r="EF24" s="245">
        <v>0</v>
      </c>
      <c r="EG24" s="249">
        <v>9.7805355555555806</v>
      </c>
      <c r="EH24" s="250">
        <v>2.15171782222223</v>
      </c>
      <c r="EI24" s="250">
        <v>25.085551111111101</v>
      </c>
      <c r="EJ24" s="250">
        <v>6.5828187972733501</v>
      </c>
      <c r="EK24" s="250">
        <f t="shared" si="134"/>
        <v>0.65152790764133262</v>
      </c>
      <c r="EL24" s="250">
        <v>2.060027314418722</v>
      </c>
      <c r="EM24" s="250">
        <v>3.1828454998898499</v>
      </c>
      <c r="EN24" s="250">
        <f t="shared" si="135"/>
        <v>6.1572146195369153E-2</v>
      </c>
      <c r="EO24" s="250">
        <f t="shared" si="136"/>
        <v>1.8628176200295328</v>
      </c>
      <c r="EP24" s="250">
        <v>46.783468786052111</v>
      </c>
      <c r="EQ24" s="245">
        <v>58.947170670425656</v>
      </c>
      <c r="ER24" s="244">
        <v>0</v>
      </c>
      <c r="ES24" s="108">
        <v>0</v>
      </c>
      <c r="ET24" s="108">
        <v>0</v>
      </c>
      <c r="EU24" s="108">
        <f t="shared" si="137"/>
        <v>0</v>
      </c>
      <c r="EV24" s="108">
        <f t="shared" si="138"/>
        <v>0</v>
      </c>
      <c r="EW24" s="108">
        <v>0</v>
      </c>
      <c r="EX24" s="108">
        <v>0</v>
      </c>
      <c r="EY24" s="108">
        <f t="shared" si="139"/>
        <v>0</v>
      </c>
      <c r="EZ24" s="108">
        <f t="shared" si="140"/>
        <v>0</v>
      </c>
      <c r="FA24" s="108">
        <v>0</v>
      </c>
      <c r="FB24" s="245">
        <v>0</v>
      </c>
      <c r="FC24" s="244">
        <v>0.83333333333333293</v>
      </c>
      <c r="FD24" s="108">
        <v>6.0833333333333302E-2</v>
      </c>
      <c r="FE24" s="108">
        <f t="shared" si="141"/>
        <v>1.1768208333333328E-3</v>
      </c>
      <c r="FF24" s="108">
        <f t="shared" si="142"/>
        <v>3.5603803333333316E-2</v>
      </c>
      <c r="FG24" s="108">
        <v>4.4708333333333301E-2</v>
      </c>
      <c r="FH24" s="245">
        <v>1.1266499999999995</v>
      </c>
      <c r="FI24" s="244">
        <v>0</v>
      </c>
      <c r="FJ24" s="108">
        <v>0</v>
      </c>
      <c r="FK24" s="108">
        <f t="shared" si="6"/>
        <v>0</v>
      </c>
      <c r="FL24" s="108">
        <f t="shared" si="7"/>
        <v>0</v>
      </c>
      <c r="FM24" s="108">
        <v>0</v>
      </c>
      <c r="FN24" s="245">
        <v>0</v>
      </c>
      <c r="FO24" s="244">
        <v>0</v>
      </c>
      <c r="FP24" s="108">
        <v>0</v>
      </c>
      <c r="FQ24" s="108">
        <f t="shared" si="143"/>
        <v>0</v>
      </c>
      <c r="FR24" s="108">
        <f t="shared" si="144"/>
        <v>0</v>
      </c>
      <c r="FS24" s="108">
        <v>0</v>
      </c>
      <c r="FT24" s="110">
        <v>0</v>
      </c>
      <c r="FU24" s="253">
        <f t="shared" si="8"/>
        <v>52.433593949269131</v>
      </c>
      <c r="FV24" s="254">
        <f t="shared" si="9"/>
        <v>29.475488632318896</v>
      </c>
      <c r="FW24" s="254">
        <f t="shared" si="10"/>
        <v>8.8880149885631408</v>
      </c>
      <c r="FX24" s="254">
        <f t="shared" si="11"/>
        <v>66.263166666666663</v>
      </c>
      <c r="FY24" s="254">
        <f t="shared" si="12"/>
        <v>0</v>
      </c>
      <c r="FZ24" s="254">
        <f t="shared" si="13"/>
        <v>0</v>
      </c>
      <c r="GA24" s="254">
        <f t="shared" si="145"/>
        <v>0</v>
      </c>
      <c r="GB24" s="254">
        <f t="shared" si="146"/>
        <v>0</v>
      </c>
      <c r="GC24" s="254">
        <f t="shared" si="147"/>
        <v>0</v>
      </c>
      <c r="GD24" s="254">
        <f t="shared" si="148"/>
        <v>0</v>
      </c>
      <c r="GE24" s="254">
        <f t="shared" si="14"/>
        <v>28.926711236342161</v>
      </c>
      <c r="GF24" s="255">
        <f t="shared" si="15"/>
        <v>11.043836517447117</v>
      </c>
      <c r="GG24" s="255">
        <f t="shared" si="16"/>
        <v>2.8629923179057291</v>
      </c>
      <c r="GH24" s="254">
        <f t="shared" si="17"/>
        <v>13.577049209540684</v>
      </c>
      <c r="GI24" s="255">
        <f t="shared" si="18"/>
        <v>9.6943791728587385</v>
      </c>
      <c r="GJ24" s="256">
        <f t="shared" si="19"/>
        <v>0.26264801695856455</v>
      </c>
      <c r="GK24" s="253">
        <f t="shared" si="149"/>
        <v>199.56402468270068</v>
      </c>
      <c r="GL24" s="257">
        <f t="shared" si="150"/>
        <v>251.45067110020284</v>
      </c>
      <c r="GM24" s="221">
        <f t="shared" si="151"/>
        <v>251.45067110020284</v>
      </c>
      <c r="GN24" s="222">
        <f t="shared" si="152"/>
        <v>92.196480145864484</v>
      </c>
      <c r="GO24" s="222">
        <f t="shared" si="153"/>
        <v>15.137205707518568</v>
      </c>
      <c r="GP24" s="55">
        <f t="shared" si="154"/>
        <v>0.36665831808070332</v>
      </c>
      <c r="GQ24" s="56">
        <f t="shared" si="155"/>
        <v>6.0199504106657989E-2</v>
      </c>
      <c r="GR24" s="258">
        <f t="shared" si="156"/>
        <v>1.0667802616293676</v>
      </c>
      <c r="GS24" s="227">
        <f t="shared" si="20"/>
        <v>251.45067110020284</v>
      </c>
      <c r="GT24" s="222">
        <f t="shared" si="157"/>
        <v>92.196480145864484</v>
      </c>
      <c r="GU24" s="222">
        <f t="shared" si="158"/>
        <v>15.137205707518568</v>
      </c>
      <c r="GV24" s="37">
        <f t="shared" si="216"/>
        <v>0.36665831808070332</v>
      </c>
      <c r="GW24" s="228">
        <f t="shared" si="217"/>
        <v>6.0199504106657989E-2</v>
      </c>
      <c r="GX24" s="258">
        <f t="shared" si="159"/>
        <v>1.0667802616293676</v>
      </c>
      <c r="GY24" s="221">
        <f t="shared" si="223"/>
        <v>149.01813588284114</v>
      </c>
      <c r="GZ24" s="222">
        <f t="shared" si="160"/>
        <v>87.220534017231458</v>
      </c>
      <c r="HA24" s="222">
        <f t="shared" si="161"/>
        <v>5.4247164180168976</v>
      </c>
      <c r="HB24" s="55">
        <f t="shared" si="162"/>
        <v>0.58530147019021039</v>
      </c>
      <c r="HC24" s="56">
        <f t="shared" si="163"/>
        <v>3.6403061854711691E-2</v>
      </c>
      <c r="HD24" s="258">
        <f t="shared" si="164"/>
        <v>1.0973555746601007</v>
      </c>
      <c r="HE24" s="221">
        <f t="shared" si="165"/>
        <v>149.01813588284114</v>
      </c>
      <c r="HF24" s="222">
        <f t="shared" si="166"/>
        <v>87.220534017231458</v>
      </c>
      <c r="HG24" s="222">
        <f t="shared" si="167"/>
        <v>5.4247164180168976</v>
      </c>
      <c r="HH24" s="55">
        <f t="shared" si="168"/>
        <v>0.58530147019021039</v>
      </c>
      <c r="HI24" s="56">
        <f t="shared" si="169"/>
        <v>3.6403061854711691E-2</v>
      </c>
      <c r="HJ24" s="259">
        <f t="shared" si="170"/>
        <v>1.0973555746601007</v>
      </c>
      <c r="HK24" s="54">
        <f t="shared" si="21"/>
        <v>1.5956815094159107</v>
      </c>
      <c r="HL24" s="55">
        <f t="shared" si="22"/>
        <v>0</v>
      </c>
      <c r="HM24" s="55">
        <f t="shared" si="23"/>
        <v>0.96424634345383031</v>
      </c>
      <c r="HN24" s="56">
        <f t="shared" si="24"/>
        <v>0</v>
      </c>
      <c r="HQ24" s="57">
        <f t="shared" si="25"/>
        <v>0</v>
      </c>
      <c r="HR24" s="58">
        <f t="shared" si="171"/>
        <v>0</v>
      </c>
      <c r="HS24" s="58">
        <f t="shared" si="26"/>
        <v>0</v>
      </c>
      <c r="HT24" s="58">
        <f t="shared" si="172"/>
        <v>0</v>
      </c>
      <c r="HU24" s="58">
        <f t="shared" si="27"/>
        <v>0</v>
      </c>
      <c r="HV24" s="55"/>
      <c r="HW24" s="56"/>
      <c r="HX24" s="260"/>
      <c r="HY24" s="57">
        <f t="shared" si="28"/>
        <v>0</v>
      </c>
      <c r="HZ24" s="58">
        <f t="shared" si="173"/>
        <v>0</v>
      </c>
      <c r="IA24" s="58">
        <f t="shared" si="29"/>
        <v>0</v>
      </c>
      <c r="IB24" s="58">
        <f t="shared" si="174"/>
        <v>0</v>
      </c>
      <c r="IC24" s="58">
        <f t="shared" si="30"/>
        <v>0</v>
      </c>
      <c r="ID24" s="55"/>
      <c r="IE24" s="56"/>
      <c r="IF24" s="260"/>
      <c r="IG24" s="57">
        <f t="shared" si="31"/>
        <v>3.9491635941531955</v>
      </c>
      <c r="IH24" s="58">
        <f t="shared" si="175"/>
        <v>4.5679975293570019</v>
      </c>
      <c r="II24" s="58">
        <f t="shared" si="32"/>
        <v>7.7083248329378335</v>
      </c>
      <c r="IJ24" s="58">
        <f t="shared" si="176"/>
        <v>8.9023443495599039</v>
      </c>
      <c r="IK24" s="58">
        <f t="shared" si="33"/>
        <v>81.295662870921973</v>
      </c>
      <c r="IL24" s="55">
        <f t="shared" si="34"/>
        <v>4.8577789450139804E-2</v>
      </c>
      <c r="IM24" s="56">
        <f t="shared" si="35"/>
        <v>9.4818401876823444E-2</v>
      </c>
      <c r="IN24" s="260">
        <f t="shared" si="36"/>
        <v>1.0222995100575569</v>
      </c>
      <c r="IO24" s="57">
        <f t="shared" si="37"/>
        <v>0</v>
      </c>
      <c r="IP24" s="58">
        <f t="shared" si="177"/>
        <v>0</v>
      </c>
      <c r="IQ24" s="58">
        <f t="shared" si="38"/>
        <v>0</v>
      </c>
      <c r="IR24" s="58">
        <f t="shared" si="178"/>
        <v>0</v>
      </c>
      <c r="IS24" s="58">
        <f t="shared" si="39"/>
        <v>0</v>
      </c>
      <c r="IT24" s="55"/>
      <c r="IU24" s="56"/>
      <c r="IV24" s="260"/>
      <c r="IW24" s="57">
        <f t="shared" si="40"/>
        <v>0</v>
      </c>
      <c r="IX24" s="58">
        <f t="shared" si="179"/>
        <v>0</v>
      </c>
      <c r="IY24" s="58">
        <f t="shared" si="41"/>
        <v>0</v>
      </c>
      <c r="IZ24" s="58">
        <f t="shared" si="180"/>
        <v>0</v>
      </c>
      <c r="JA24" s="58">
        <f t="shared" si="42"/>
        <v>0</v>
      </c>
      <c r="JB24" s="55"/>
      <c r="JC24" s="56"/>
      <c r="JD24" s="260"/>
      <c r="JE24" s="57">
        <f t="shared" si="43"/>
        <v>0</v>
      </c>
      <c r="JF24" s="58">
        <f t="shared" si="181"/>
        <v>0</v>
      </c>
      <c r="JG24" s="58">
        <f t="shared" si="44"/>
        <v>0</v>
      </c>
      <c r="JH24" s="58">
        <f t="shared" si="182"/>
        <v>0</v>
      </c>
      <c r="JI24" s="58">
        <f t="shared" si="45"/>
        <v>0</v>
      </c>
      <c r="JJ24" s="55"/>
      <c r="JK24" s="56"/>
      <c r="JL24" s="260"/>
      <c r="JM24" s="57">
        <f t="shared" si="46"/>
        <v>24.537910263446147</v>
      </c>
      <c r="JN24" s="58">
        <f t="shared" si="183"/>
        <v>28.383000801728159</v>
      </c>
      <c r="JO24" s="58">
        <f t="shared" si="47"/>
        <v>2.3634079989770469</v>
      </c>
      <c r="JP24" s="58">
        <f t="shared" si="184"/>
        <v>2.7294998980185916</v>
      </c>
      <c r="JQ24" s="58">
        <f t="shared" si="48"/>
        <v>34.288215412720739</v>
      </c>
      <c r="JR24" s="55">
        <f t="shared" si="49"/>
        <v>0.71563684397359206</v>
      </c>
      <c r="JS24" s="56">
        <f t="shared" si="50"/>
        <v>6.8927705059279212E-2</v>
      </c>
      <c r="JT24" s="260">
        <f t="shared" si="51"/>
        <v>1.1228171949643442</v>
      </c>
      <c r="JU24" s="57">
        <f t="shared" si="52"/>
        <v>0</v>
      </c>
      <c r="JV24" s="58">
        <f t="shared" si="185"/>
        <v>0</v>
      </c>
      <c r="JW24" s="58">
        <f t="shared" si="53"/>
        <v>0</v>
      </c>
      <c r="JX24" s="58">
        <f t="shared" si="186"/>
        <v>0</v>
      </c>
      <c r="JY24" s="58">
        <f t="shared" si="54"/>
        <v>0</v>
      </c>
      <c r="JZ24" s="55"/>
      <c r="KA24" s="56"/>
      <c r="KB24" s="260"/>
      <c r="KC24" s="57">
        <f t="shared" si="55"/>
        <v>0</v>
      </c>
      <c r="KD24" s="58">
        <f t="shared" si="187"/>
        <v>0</v>
      </c>
      <c r="KE24" s="58">
        <f t="shared" si="56"/>
        <v>0</v>
      </c>
      <c r="KF24" s="58">
        <f t="shared" si="188"/>
        <v>0</v>
      </c>
      <c r="KG24" s="58">
        <f t="shared" si="57"/>
        <v>0</v>
      </c>
      <c r="KH24" s="55"/>
      <c r="KI24" s="56"/>
      <c r="KJ24" s="260"/>
      <c r="KK24" s="57">
        <f t="shared" si="58"/>
        <v>27.923174944104289</v>
      </c>
      <c r="KL24" s="58">
        <f t="shared" si="189"/>
        <v>32.298736457845436</v>
      </c>
      <c r="KM24" s="58">
        <f t="shared" si="59"/>
        <v>1.2276456168425192</v>
      </c>
      <c r="KN24" s="58">
        <f t="shared" si="190"/>
        <v>1.4178079228914253</v>
      </c>
      <c r="KO24" s="58">
        <f t="shared" si="60"/>
        <v>36.302510946339176</v>
      </c>
      <c r="KP24" s="55">
        <f t="shared" si="191"/>
        <v>0.76918026373930815</v>
      </c>
      <c r="KQ24" s="56">
        <f t="shared" si="192"/>
        <v>3.3817099281566849E-2</v>
      </c>
      <c r="KR24" s="260">
        <f t="shared" si="193"/>
        <v>1.1257688160066643</v>
      </c>
      <c r="KS24" s="57">
        <f t="shared" si="61"/>
        <v>0</v>
      </c>
      <c r="KT24" s="58">
        <f t="shared" si="194"/>
        <v>0</v>
      </c>
      <c r="KU24" s="58">
        <f t="shared" si="62"/>
        <v>0</v>
      </c>
      <c r="KV24" s="58">
        <f t="shared" si="195"/>
        <v>0</v>
      </c>
      <c r="KW24" s="58">
        <f t="shared" si="63"/>
        <v>0</v>
      </c>
      <c r="KX24" s="55"/>
      <c r="KY24" s="56"/>
      <c r="KZ24" s="260"/>
      <c r="LA24" s="57">
        <f t="shared" si="64"/>
        <v>16.718124197804681</v>
      </c>
      <c r="LB24" s="58">
        <f t="shared" si="196"/>
        <v>19.337854259600675</v>
      </c>
      <c r="LC24" s="58">
        <f t="shared" si="65"/>
        <v>0.71310005383670172</v>
      </c>
      <c r="LD24" s="58">
        <f t="shared" si="197"/>
        <v>0.8235592521760069</v>
      </c>
      <c r="LE24" s="58">
        <f t="shared" si="66"/>
        <v>46.783468786052104</v>
      </c>
      <c r="LF24" s="55">
        <f t="shared" si="198"/>
        <v>0.35735110353315608</v>
      </c>
      <c r="LG24" s="56">
        <f t="shared" si="199"/>
        <v>1.5242564784963176E-2</v>
      </c>
      <c r="LH24" s="260">
        <f t="shared" si="200"/>
        <v>1.0583579912088363</v>
      </c>
      <c r="LI24" s="57">
        <f t="shared" si="67"/>
        <v>0</v>
      </c>
      <c r="LJ24" s="58">
        <f t="shared" si="201"/>
        <v>0</v>
      </c>
      <c r="LK24" s="58">
        <f t="shared" si="68"/>
        <v>0</v>
      </c>
      <c r="LL24" s="58">
        <f t="shared" si="202"/>
        <v>0</v>
      </c>
      <c r="LM24" s="58">
        <f t="shared" si="69"/>
        <v>0</v>
      </c>
      <c r="LN24" s="55"/>
      <c r="LO24" s="56"/>
      <c r="LP24" s="260"/>
      <c r="LQ24" s="57">
        <f t="shared" si="70"/>
        <v>4.3436640066666643E-2</v>
      </c>
      <c r="LR24" s="58">
        <f t="shared" si="203"/>
        <v>5.0243161565113312E-2</v>
      </c>
      <c r="LS24" s="58">
        <f t="shared" si="71"/>
        <v>1.1768208333333328E-3</v>
      </c>
      <c r="LT24" s="58">
        <f t="shared" si="204"/>
        <v>1.359110380416666E-3</v>
      </c>
      <c r="LU24" s="58">
        <f t="shared" si="72"/>
        <v>0.89416666666666633</v>
      </c>
      <c r="LV24" s="55">
        <f t="shared" si="73"/>
        <v>4.857778945013979E-2</v>
      </c>
      <c r="LW24" s="56">
        <f t="shared" si="74"/>
        <v>1.3161090400745572E-3</v>
      </c>
      <c r="LX24" s="260">
        <f t="shared" si="75"/>
        <v>1.0078160048971445</v>
      </c>
      <c r="LY24" s="57">
        <f t="shared" si="76"/>
        <v>0</v>
      </c>
      <c r="LZ24" s="58">
        <f t="shared" si="205"/>
        <v>0</v>
      </c>
      <c r="MA24" s="58">
        <f t="shared" si="77"/>
        <v>0</v>
      </c>
      <c r="MB24" s="58">
        <f t="shared" si="206"/>
        <v>0</v>
      </c>
      <c r="MC24" s="58">
        <f t="shared" si="78"/>
        <v>0</v>
      </c>
      <c r="MD24" s="55"/>
      <c r="ME24" s="56"/>
      <c r="MF24" s="260"/>
      <c r="MG24" s="57">
        <f t="shared" si="79"/>
        <v>0</v>
      </c>
      <c r="MH24" s="58">
        <f t="shared" si="207"/>
        <v>0</v>
      </c>
      <c r="MI24" s="58">
        <f t="shared" si="80"/>
        <v>0</v>
      </c>
      <c r="MJ24" s="58">
        <f t="shared" si="208"/>
        <v>0</v>
      </c>
      <c r="MK24" s="58">
        <f t="shared" si="81"/>
        <v>0</v>
      </c>
      <c r="ML24" s="55"/>
      <c r="MM24" s="56"/>
      <c r="MN24" s="260"/>
      <c r="MO24" s="59">
        <v>1.4957921202804367</v>
      </c>
      <c r="MP24" s="60"/>
      <c r="MQ24" s="60">
        <v>0.87869999999999981</v>
      </c>
      <c r="MR24" s="61"/>
      <c r="MS24" s="59">
        <f t="shared" si="82"/>
        <v>1.0667802616293676</v>
      </c>
      <c r="MT24" s="60"/>
      <c r="MU24" s="60">
        <f t="shared" si="209"/>
        <v>1.0973555746601007</v>
      </c>
      <c r="MV24" s="61"/>
      <c r="MW24" s="66">
        <f t="shared" si="210"/>
        <v>1.5956815094159107</v>
      </c>
      <c r="MX24" s="67"/>
      <c r="MY24" s="67">
        <f t="shared" si="211"/>
        <v>0.96424634345383031</v>
      </c>
      <c r="MZ24" s="261"/>
      <c r="NA24" s="59">
        <f t="shared" si="84"/>
        <v>1.0667354207965158</v>
      </c>
      <c r="NB24" s="60"/>
      <c r="NC24" s="60">
        <f t="shared" si="85"/>
        <v>1.0968037608152896</v>
      </c>
      <c r="ND24" s="262"/>
      <c r="NE24" s="62">
        <f t="shared" si="86"/>
        <v>1.5956144368514644</v>
      </c>
      <c r="NF24" s="63"/>
      <c r="NG24" s="63">
        <f t="shared" si="87"/>
        <v>0.96376146462839474</v>
      </c>
      <c r="NH24" s="64"/>
      <c r="NI24" s="238">
        <f t="shared" si="218"/>
        <v>6.7072564446268856E-5</v>
      </c>
      <c r="NJ24" s="238">
        <f t="shared" si="219"/>
        <v>0</v>
      </c>
      <c r="NK24" s="238">
        <f t="shared" si="220"/>
        <v>4.8487882543557514E-4</v>
      </c>
      <c r="NL24" s="238">
        <f t="shared" si="221"/>
        <v>0</v>
      </c>
      <c r="NM24" s="239">
        <f t="shared" si="89"/>
        <v>0</v>
      </c>
      <c r="NN24" s="240">
        <f t="shared" si="90"/>
        <v>0</v>
      </c>
      <c r="NO24" s="240">
        <f t="shared" si="222"/>
        <v>0.63185297222306969</v>
      </c>
      <c r="NP24" s="240">
        <f t="shared" si="91"/>
        <v>0</v>
      </c>
      <c r="NQ24" s="240">
        <f t="shared" si="92"/>
        <v>0</v>
      </c>
      <c r="NR24" s="240">
        <f t="shared" si="93"/>
        <v>0</v>
      </c>
      <c r="NS24" s="240">
        <f t="shared" si="94"/>
        <v>0.27082350742539979</v>
      </c>
      <c r="NT24" s="240">
        <f t="shared" si="95"/>
        <v>0</v>
      </c>
      <c r="NU24" s="240">
        <f t="shared" si="96"/>
        <v>0</v>
      </c>
      <c r="NV24" s="240">
        <f t="shared" si="97"/>
        <v>0.3102618856914367</v>
      </c>
      <c r="NW24" s="240">
        <f t="shared" si="98"/>
        <v>0</v>
      </c>
      <c r="NX24" s="240">
        <f t="shared" si="99"/>
        <v>0.37582292267825779</v>
      </c>
      <c r="NY24" s="240">
        <f t="shared" si="100"/>
        <v>0</v>
      </c>
      <c r="NZ24" s="240">
        <f t="shared" si="101"/>
        <v>6.8531488333005821E-3</v>
      </c>
      <c r="OA24" s="240">
        <f t="shared" si="102"/>
        <v>0</v>
      </c>
      <c r="OB24" s="241">
        <f t="shared" si="103"/>
        <v>0</v>
      </c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136"/>
      <c r="OP24" s="13"/>
      <c r="OQ24" s="13"/>
      <c r="OR24" s="13"/>
      <c r="OS24" s="13"/>
      <c r="OT24" s="13"/>
    </row>
    <row r="25" spans="1:410" ht="15" customHeight="1">
      <c r="A25" s="242">
        <v>6</v>
      </c>
      <c r="B25" s="49" t="s">
        <v>75</v>
      </c>
      <c r="C25" s="50">
        <v>1</v>
      </c>
      <c r="D25" s="51">
        <v>180.4</v>
      </c>
      <c r="E25" s="52">
        <v>180.4</v>
      </c>
      <c r="F25" s="52"/>
      <c r="G25" s="52"/>
      <c r="H25" s="53"/>
      <c r="I25" s="57">
        <v>0.82622743577201685</v>
      </c>
      <c r="J25" s="58"/>
      <c r="K25" s="58">
        <v>0.65149999999999997</v>
      </c>
      <c r="L25" s="243"/>
      <c r="M25" s="1">
        <v>0</v>
      </c>
      <c r="N25" s="2">
        <v>0</v>
      </c>
      <c r="O25" s="2">
        <v>0.17472743577201685</v>
      </c>
      <c r="P25" s="2">
        <v>0</v>
      </c>
      <c r="Q25" s="2">
        <v>0</v>
      </c>
      <c r="R25" s="2">
        <v>0</v>
      </c>
      <c r="S25" s="2">
        <v>0.24110000000000001</v>
      </c>
      <c r="T25" s="2">
        <v>0</v>
      </c>
      <c r="U25" s="2">
        <v>0</v>
      </c>
      <c r="V25" s="2">
        <v>4.99E-2</v>
      </c>
      <c r="W25" s="2">
        <v>0</v>
      </c>
      <c r="X25" s="2">
        <v>0.3543</v>
      </c>
      <c r="Y25" s="2">
        <v>0</v>
      </c>
      <c r="Z25" s="2">
        <v>6.1999999999999998E-3</v>
      </c>
      <c r="AA25" s="2">
        <v>0</v>
      </c>
      <c r="AB25" s="3">
        <v>0</v>
      </c>
      <c r="AC25" s="244">
        <v>0</v>
      </c>
      <c r="AD25" s="108">
        <v>0</v>
      </c>
      <c r="AE25" s="108">
        <v>0</v>
      </c>
      <c r="AF25" s="108">
        <f t="shared" si="104"/>
        <v>0</v>
      </c>
      <c r="AG25" s="108">
        <f t="shared" si="105"/>
        <v>0</v>
      </c>
      <c r="AH25" s="108">
        <v>0</v>
      </c>
      <c r="AI25" s="108">
        <v>0</v>
      </c>
      <c r="AJ25" s="108">
        <f t="shared" si="106"/>
        <v>0</v>
      </c>
      <c r="AK25" s="108">
        <f t="shared" si="107"/>
        <v>0</v>
      </c>
      <c r="AL25" s="108">
        <v>0</v>
      </c>
      <c r="AM25" s="245">
        <v>0</v>
      </c>
      <c r="AN25" s="244">
        <v>0</v>
      </c>
      <c r="AO25" s="108">
        <v>0</v>
      </c>
      <c r="AP25" s="108">
        <v>0</v>
      </c>
      <c r="AQ25" s="108">
        <f t="shared" si="108"/>
        <v>0</v>
      </c>
      <c r="AR25" s="108">
        <f t="shared" si="109"/>
        <v>0</v>
      </c>
      <c r="AS25" s="246">
        <v>0</v>
      </c>
      <c r="AT25" s="247">
        <v>0</v>
      </c>
      <c r="AU25" s="108">
        <v>0</v>
      </c>
      <c r="AV25" s="108">
        <f t="shared" si="110"/>
        <v>0</v>
      </c>
      <c r="AW25" s="108">
        <f t="shared" si="111"/>
        <v>0</v>
      </c>
      <c r="AX25" s="108">
        <v>0</v>
      </c>
      <c r="AY25" s="245">
        <v>0</v>
      </c>
      <c r="AZ25" s="248">
        <v>4</v>
      </c>
      <c r="BA25" s="108">
        <v>20.388666666666662</v>
      </c>
      <c r="BB25" s="108">
        <v>2.1262462985055999</v>
      </c>
      <c r="BC25" s="109">
        <v>1.7009970388044799</v>
      </c>
      <c r="BD25" s="109">
        <v>0.42524925970111993</v>
      </c>
      <c r="BE25" s="108">
        <v>0.79734249999999995</v>
      </c>
      <c r="BF25" s="109">
        <v>0.63787400000000005</v>
      </c>
      <c r="BG25" s="109">
        <v>0.1594684999999999</v>
      </c>
      <c r="BH25" s="108">
        <v>1.7017946489575748</v>
      </c>
      <c r="BI25" s="109">
        <f t="shared" si="112"/>
        <v>0.99600595060610186</v>
      </c>
      <c r="BJ25" s="108">
        <f t="shared" si="113"/>
        <v>3.2921217484084289E-2</v>
      </c>
      <c r="BK25" s="108">
        <v>1.2507025057064918</v>
      </c>
      <c r="BL25" s="245">
        <v>31.51770314380359</v>
      </c>
      <c r="BM25" s="244">
        <v>0</v>
      </c>
      <c r="BN25" s="108">
        <v>0</v>
      </c>
      <c r="BO25" s="108">
        <v>0</v>
      </c>
      <c r="BP25" s="108">
        <f t="shared" si="114"/>
        <v>0</v>
      </c>
      <c r="BQ25" s="108">
        <f t="shared" si="115"/>
        <v>0</v>
      </c>
      <c r="BR25" s="108">
        <v>0</v>
      </c>
      <c r="BS25" s="108">
        <v>0</v>
      </c>
      <c r="BT25" s="108">
        <f t="shared" si="116"/>
        <v>0</v>
      </c>
      <c r="BU25" s="108">
        <f t="shared" si="117"/>
        <v>0</v>
      </c>
      <c r="BV25" s="108">
        <v>0</v>
      </c>
      <c r="BW25" s="245">
        <v>0</v>
      </c>
      <c r="BX25" s="107">
        <v>0</v>
      </c>
      <c r="BY25" s="108">
        <v>0</v>
      </c>
      <c r="BZ25" s="109">
        <f t="shared" si="118"/>
        <v>0</v>
      </c>
      <c r="CA25" s="109">
        <f t="shared" si="119"/>
        <v>0</v>
      </c>
      <c r="CB25" s="108">
        <v>0</v>
      </c>
      <c r="CC25" s="110">
        <v>0</v>
      </c>
      <c r="CD25" s="244">
        <v>0</v>
      </c>
      <c r="CE25" s="108">
        <v>0</v>
      </c>
      <c r="CF25" s="109">
        <f t="shared" si="120"/>
        <v>0</v>
      </c>
      <c r="CG25" s="109">
        <f t="shared" si="121"/>
        <v>0</v>
      </c>
      <c r="CH25" s="108">
        <v>0</v>
      </c>
      <c r="CI25" s="245">
        <v>0</v>
      </c>
      <c r="CJ25" s="249">
        <v>16.82937812326492</v>
      </c>
      <c r="CK25" s="250">
        <v>3.7024631871182825</v>
      </c>
      <c r="CL25" s="250">
        <v>2.8686020794931584</v>
      </c>
      <c r="CM25" s="251">
        <v>2.8686020794931584</v>
      </c>
      <c r="CN25" s="252">
        <f t="shared" si="0"/>
        <v>1.3983000836489401</v>
      </c>
      <c r="CO25" s="250">
        <v>11.327063433997825</v>
      </c>
      <c r="CP25" s="252">
        <f t="shared" si="122"/>
        <v>1.1210847763165008</v>
      </c>
      <c r="CQ25" s="250">
        <v>3.5446912310352792</v>
      </c>
      <c r="CR25" s="250">
        <v>2.5351079981428155</v>
      </c>
      <c r="CS25" s="252">
        <f t="shared" si="123"/>
        <v>4.9041664224072766E-2</v>
      </c>
      <c r="CT25" s="252">
        <f t="shared" si="124"/>
        <v>1.4837175878570494</v>
      </c>
      <c r="CU25" s="250">
        <f t="shared" si="1"/>
        <v>37.262614822016999</v>
      </c>
      <c r="CV25" s="245">
        <f t="shared" si="125"/>
        <v>46.950894675741424</v>
      </c>
      <c r="CW25" s="244">
        <v>0</v>
      </c>
      <c r="CX25" s="108">
        <v>0</v>
      </c>
      <c r="CY25" s="108">
        <f t="shared" si="126"/>
        <v>0</v>
      </c>
      <c r="CZ25" s="108">
        <f t="shared" si="127"/>
        <v>0</v>
      </c>
      <c r="DA25" s="108">
        <v>0</v>
      </c>
      <c r="DB25" s="245">
        <v>0</v>
      </c>
      <c r="DC25" s="244">
        <v>0</v>
      </c>
      <c r="DD25" s="108">
        <v>0</v>
      </c>
      <c r="DE25" s="108">
        <f t="shared" si="128"/>
        <v>0</v>
      </c>
      <c r="DF25" s="108">
        <f t="shared" si="129"/>
        <v>0</v>
      </c>
      <c r="DG25" s="108">
        <v>0</v>
      </c>
      <c r="DH25" s="245">
        <v>0</v>
      </c>
      <c r="DI25" s="107">
        <v>3.4840169587400003</v>
      </c>
      <c r="DJ25" s="108">
        <v>0.76648373092280009</v>
      </c>
      <c r="DK25" s="108">
        <v>5.7809241999883305E-2</v>
      </c>
      <c r="DL25" s="108">
        <v>2.3449280661308336</v>
      </c>
      <c r="DM25" s="108">
        <f t="shared" si="130"/>
        <v>0.23208691041723314</v>
      </c>
      <c r="DN25" s="108">
        <f t="shared" si="131"/>
        <v>0.73382178901498307</v>
      </c>
      <c r="DO25" s="108">
        <v>0.48568637383892677</v>
      </c>
      <c r="DP25" s="108">
        <f t="shared" si="132"/>
        <v>9.3956029019140394E-3</v>
      </c>
      <c r="DQ25" s="108">
        <f t="shared" si="133"/>
        <v>0.28425669264396097</v>
      </c>
      <c r="DR25" s="108">
        <v>0.35694621858162223</v>
      </c>
      <c r="DS25" s="110">
        <v>8.995044708256879</v>
      </c>
      <c r="DT25" s="244">
        <v>0</v>
      </c>
      <c r="DU25" s="108">
        <v>0</v>
      </c>
      <c r="DV25" s="108">
        <v>0</v>
      </c>
      <c r="DW25" s="108">
        <f t="shared" si="2"/>
        <v>0</v>
      </c>
      <c r="DX25" s="108">
        <f t="shared" si="3"/>
        <v>0</v>
      </c>
      <c r="DY25" s="108">
        <v>0</v>
      </c>
      <c r="DZ25" s="108">
        <v>0</v>
      </c>
      <c r="EA25" s="108"/>
      <c r="EB25" s="108">
        <v>0</v>
      </c>
      <c r="EC25" s="108">
        <f t="shared" si="4"/>
        <v>0</v>
      </c>
      <c r="ED25" s="108">
        <f t="shared" si="5"/>
        <v>0</v>
      </c>
      <c r="EE25" s="108">
        <v>0</v>
      </c>
      <c r="EF25" s="245">
        <v>0</v>
      </c>
      <c r="EG25" s="249">
        <v>10.605399999999999</v>
      </c>
      <c r="EH25" s="250">
        <v>2.3331879999999998</v>
      </c>
      <c r="EI25" s="250">
        <v>27.201199999999901</v>
      </c>
      <c r="EJ25" s="250">
        <v>7.1379962861999999</v>
      </c>
      <c r="EK25" s="250">
        <f t="shared" si="134"/>
        <v>0.70647604443035883</v>
      </c>
      <c r="EL25" s="250">
        <v>2.2337645578034278</v>
      </c>
      <c r="EM25" s="250">
        <v>3.4512782528925898</v>
      </c>
      <c r="EN25" s="250">
        <f t="shared" si="135"/>
        <v>6.6764977802207151E-2</v>
      </c>
      <c r="EO25" s="250">
        <f t="shared" si="136"/>
        <v>2.0199227205139403</v>
      </c>
      <c r="EP25" s="250">
        <v>50.729062539092489</v>
      </c>
      <c r="EQ25" s="245">
        <v>63.918618799256535</v>
      </c>
      <c r="ER25" s="244">
        <v>0</v>
      </c>
      <c r="ES25" s="108">
        <v>0</v>
      </c>
      <c r="ET25" s="108">
        <v>0</v>
      </c>
      <c r="EU25" s="108">
        <f t="shared" si="137"/>
        <v>0</v>
      </c>
      <c r="EV25" s="108">
        <f t="shared" si="138"/>
        <v>0</v>
      </c>
      <c r="EW25" s="108">
        <v>0</v>
      </c>
      <c r="EX25" s="108">
        <v>0</v>
      </c>
      <c r="EY25" s="108">
        <f t="shared" si="139"/>
        <v>0</v>
      </c>
      <c r="EZ25" s="108">
        <f t="shared" si="140"/>
        <v>0</v>
      </c>
      <c r="FA25" s="108">
        <v>0</v>
      </c>
      <c r="FB25" s="245">
        <v>0</v>
      </c>
      <c r="FC25" s="244">
        <v>0.83333333333333293</v>
      </c>
      <c r="FD25" s="108">
        <v>6.0833333333333302E-2</v>
      </c>
      <c r="FE25" s="108">
        <f t="shared" si="141"/>
        <v>1.1768208333333328E-3</v>
      </c>
      <c r="FF25" s="108">
        <f t="shared" si="142"/>
        <v>3.5603803333333316E-2</v>
      </c>
      <c r="FG25" s="108">
        <v>4.4708333333333301E-2</v>
      </c>
      <c r="FH25" s="245">
        <v>1.1266499999999995</v>
      </c>
      <c r="FI25" s="244">
        <v>0</v>
      </c>
      <c r="FJ25" s="108">
        <v>0</v>
      </c>
      <c r="FK25" s="108">
        <f t="shared" si="6"/>
        <v>0</v>
      </c>
      <c r="FL25" s="108">
        <f t="shared" si="7"/>
        <v>0</v>
      </c>
      <c r="FM25" s="108">
        <v>0</v>
      </c>
      <c r="FN25" s="245">
        <v>0</v>
      </c>
      <c r="FO25" s="244">
        <v>0</v>
      </c>
      <c r="FP25" s="108">
        <v>0</v>
      </c>
      <c r="FQ25" s="108">
        <f t="shared" si="143"/>
        <v>0</v>
      </c>
      <c r="FR25" s="108">
        <f t="shared" si="144"/>
        <v>0</v>
      </c>
      <c r="FS25" s="108">
        <v>0</v>
      </c>
      <c r="FT25" s="110">
        <v>0</v>
      </c>
      <c r="FU25" s="253">
        <f t="shared" si="8"/>
        <v>37.720930000046003</v>
      </c>
      <c r="FV25" s="254">
        <f t="shared" si="9"/>
        <v>30.147362330878455</v>
      </c>
      <c r="FW25" s="254">
        <f t="shared" si="10"/>
        <v>3.7371711224534199</v>
      </c>
      <c r="FX25" s="254">
        <f t="shared" si="11"/>
        <v>20.388666666666662</v>
      </c>
      <c r="FY25" s="254">
        <f t="shared" si="12"/>
        <v>0</v>
      </c>
      <c r="FZ25" s="254">
        <f t="shared" si="13"/>
        <v>0</v>
      </c>
      <c r="GA25" s="254">
        <f t="shared" si="145"/>
        <v>0</v>
      </c>
      <c r="GB25" s="254">
        <f t="shared" si="146"/>
        <v>0</v>
      </c>
      <c r="GC25" s="254">
        <f t="shared" si="147"/>
        <v>0</v>
      </c>
      <c r="GD25" s="254">
        <f t="shared" si="148"/>
        <v>0</v>
      </c>
      <c r="GE25" s="254">
        <f t="shared" si="14"/>
        <v>20.809987786328659</v>
      </c>
      <c r="GF25" s="255">
        <f t="shared" si="15"/>
        <v>7.944978644981501</v>
      </c>
      <c r="GG25" s="255">
        <f t="shared" si="16"/>
        <v>2.0596477311640928</v>
      </c>
      <c r="GH25" s="254">
        <f t="shared" si="17"/>
        <v>8.2347006071652391</v>
      </c>
      <c r="GI25" s="255">
        <f t="shared" si="18"/>
        <v>5.8797982410443508</v>
      </c>
      <c r="GJ25" s="256">
        <f t="shared" si="19"/>
        <v>0.1593002832456116</v>
      </c>
      <c r="GK25" s="253">
        <f t="shared" si="149"/>
        <v>121.03881851353844</v>
      </c>
      <c r="GL25" s="257">
        <f t="shared" si="150"/>
        <v>152.50891132705846</v>
      </c>
      <c r="GM25" s="221">
        <f t="shared" si="151"/>
        <v>152.50891132705846</v>
      </c>
      <c r="GN25" s="222">
        <f t="shared" si="152"/>
        <v>64.947590676450545</v>
      </c>
      <c r="GO25" s="222">
        <f t="shared" si="153"/>
        <v>7.5047101124475368</v>
      </c>
      <c r="GP25" s="55">
        <f t="shared" si="154"/>
        <v>0.42586095534554774</v>
      </c>
      <c r="GQ25" s="56">
        <f t="shared" si="155"/>
        <v>4.920833836623182E-2</v>
      </c>
      <c r="GR25" s="258">
        <f t="shared" si="156"/>
        <v>1.0743547833155767</v>
      </c>
      <c r="GS25" s="227">
        <f t="shared" si="20"/>
        <v>152.50891132705846</v>
      </c>
      <c r="GT25" s="222">
        <f t="shared" ref="GT25:GT88" si="224">(FU25+GF25+GI25)*1.05*1.2</f>
        <v>64.947590676450545</v>
      </c>
      <c r="GU25" s="222">
        <f t="shared" ref="GU25:GU88" si="225">(FW25+GG25+GJ25)*1.05*1.2</f>
        <v>7.5047101124475368</v>
      </c>
      <c r="GV25" s="37">
        <f t="shared" si="216"/>
        <v>0.42586095534554774</v>
      </c>
      <c r="GW25" s="228">
        <f t="shared" si="217"/>
        <v>4.920833836623182E-2</v>
      </c>
      <c r="GX25" s="258">
        <f t="shared" si="159"/>
        <v>1.0743547833155767</v>
      </c>
      <c r="GY25" s="221">
        <f t="shared" si="223"/>
        <v>120.99120818325487</v>
      </c>
      <c r="GZ25" s="222">
        <f t="shared" si="160"/>
        <v>63.416530329178848</v>
      </c>
      <c r="HA25" s="222">
        <f t="shared" si="161"/>
        <v>4.5162518695239466</v>
      </c>
      <c r="HB25" s="55">
        <f t="shared" si="162"/>
        <v>0.52414164038371569</v>
      </c>
      <c r="HC25" s="56">
        <f t="shared" si="163"/>
        <v>3.7327107790208792E-2</v>
      </c>
      <c r="HD25" s="258">
        <f t="shared" si="164"/>
        <v>1.0879149640448316</v>
      </c>
      <c r="HE25" s="221">
        <f t="shared" si="165"/>
        <v>120.99120818325487</v>
      </c>
      <c r="HF25" s="222">
        <f t="shared" si="166"/>
        <v>63.416530329178848</v>
      </c>
      <c r="HG25" s="222">
        <f t="shared" si="167"/>
        <v>4.5162518695239466</v>
      </c>
      <c r="HH25" s="55">
        <f t="shared" si="168"/>
        <v>0.52414164038371569</v>
      </c>
      <c r="HI25" s="56">
        <f t="shared" si="169"/>
        <v>3.7327107790208792E-2</v>
      </c>
      <c r="HJ25" s="259">
        <f t="shared" si="170"/>
        <v>1.0879149640448316</v>
      </c>
      <c r="HK25" s="54">
        <f t="shared" si="21"/>
        <v>0.88766139772822972</v>
      </c>
      <c r="HL25" s="55">
        <f t="shared" si="22"/>
        <v>0</v>
      </c>
      <c r="HM25" s="55">
        <f t="shared" si="23"/>
        <v>0.70877659907520774</v>
      </c>
      <c r="HN25" s="56">
        <f t="shared" si="24"/>
        <v>0</v>
      </c>
      <c r="HQ25" s="57">
        <f t="shared" si="25"/>
        <v>0</v>
      </c>
      <c r="HR25" s="58">
        <f t="shared" si="171"/>
        <v>0</v>
      </c>
      <c r="HS25" s="58">
        <f t="shared" si="26"/>
        <v>0</v>
      </c>
      <c r="HT25" s="58">
        <f t="shared" si="172"/>
        <v>0</v>
      </c>
      <c r="HU25" s="58">
        <f t="shared" si="27"/>
        <v>0</v>
      </c>
      <c r="HV25" s="55"/>
      <c r="HW25" s="56"/>
      <c r="HX25" s="260"/>
      <c r="HY25" s="57">
        <f t="shared" si="28"/>
        <v>0</v>
      </c>
      <c r="HZ25" s="58">
        <f t="shared" si="173"/>
        <v>0</v>
      </c>
      <c r="IA25" s="58">
        <f t="shared" si="29"/>
        <v>0</v>
      </c>
      <c r="IB25" s="58">
        <f t="shared" si="174"/>
        <v>0</v>
      </c>
      <c r="IC25" s="58">
        <f t="shared" si="30"/>
        <v>0</v>
      </c>
      <c r="ID25" s="55"/>
      <c r="IE25" s="56"/>
      <c r="IF25" s="260"/>
      <c r="IG25" s="57">
        <f t="shared" si="31"/>
        <v>1.2151272597394442</v>
      </c>
      <c r="IH25" s="58">
        <f t="shared" si="175"/>
        <v>1.4055377013406152</v>
      </c>
      <c r="II25" s="58">
        <f t="shared" si="32"/>
        <v>2.3717922562885643</v>
      </c>
      <c r="IJ25" s="58">
        <f t="shared" si="176"/>
        <v>2.7391828767876629</v>
      </c>
      <c r="IK25" s="58">
        <f t="shared" si="33"/>
        <v>25.014050114129834</v>
      </c>
      <c r="IL25" s="55">
        <f t="shared" si="34"/>
        <v>4.857778945013979E-2</v>
      </c>
      <c r="IM25" s="56">
        <f t="shared" si="35"/>
        <v>9.4818401876823458E-2</v>
      </c>
      <c r="IN25" s="260">
        <f t="shared" si="36"/>
        <v>1.0222995100575569</v>
      </c>
      <c r="IO25" s="57">
        <f t="shared" si="37"/>
        <v>0</v>
      </c>
      <c r="IP25" s="58">
        <f t="shared" si="177"/>
        <v>0</v>
      </c>
      <c r="IQ25" s="58">
        <f t="shared" si="38"/>
        <v>0</v>
      </c>
      <c r="IR25" s="58">
        <f t="shared" si="178"/>
        <v>0</v>
      </c>
      <c r="IS25" s="58">
        <f t="shared" si="39"/>
        <v>0</v>
      </c>
      <c r="IT25" s="55"/>
      <c r="IU25" s="56"/>
      <c r="IV25" s="260"/>
      <c r="IW25" s="57">
        <f t="shared" si="40"/>
        <v>0</v>
      </c>
      <c r="IX25" s="58">
        <f t="shared" si="179"/>
        <v>0</v>
      </c>
      <c r="IY25" s="58">
        <f t="shared" si="41"/>
        <v>0</v>
      </c>
      <c r="IZ25" s="58">
        <f t="shared" si="180"/>
        <v>0</v>
      </c>
      <c r="JA25" s="58">
        <f t="shared" si="42"/>
        <v>0</v>
      </c>
      <c r="JB25" s="55"/>
      <c r="JC25" s="56"/>
      <c r="JD25" s="260"/>
      <c r="JE25" s="57">
        <f t="shared" si="43"/>
        <v>0</v>
      </c>
      <c r="JF25" s="58">
        <f t="shared" si="181"/>
        <v>0</v>
      </c>
      <c r="JG25" s="58">
        <f t="shared" si="44"/>
        <v>0</v>
      </c>
      <c r="JH25" s="58">
        <f t="shared" si="182"/>
        <v>0</v>
      </c>
      <c r="JI25" s="58">
        <f t="shared" si="45"/>
        <v>0</v>
      </c>
      <c r="JJ25" s="55"/>
      <c r="JK25" s="56"/>
      <c r="JL25" s="260"/>
      <c r="JM25" s="57">
        <f t="shared" si="46"/>
        <v>26.666500069431848</v>
      </c>
      <c r="JN25" s="58">
        <f t="shared" si="183"/>
        <v>30.845140630311821</v>
      </c>
      <c r="JO25" s="58">
        <f t="shared" si="47"/>
        <v>2.5684265241895137</v>
      </c>
      <c r="JP25" s="58">
        <f t="shared" si="184"/>
        <v>2.9662757927864694</v>
      </c>
      <c r="JQ25" s="58">
        <f t="shared" si="48"/>
        <v>37.262614822016999</v>
      </c>
      <c r="JR25" s="55">
        <f t="shared" si="49"/>
        <v>0.71563684397359228</v>
      </c>
      <c r="JS25" s="56">
        <f t="shared" si="50"/>
        <v>6.8927705059279212E-2</v>
      </c>
      <c r="JT25" s="260">
        <f t="shared" si="51"/>
        <v>1.1228171949643442</v>
      </c>
      <c r="JU25" s="57">
        <f t="shared" si="52"/>
        <v>0</v>
      </c>
      <c r="JV25" s="58">
        <f t="shared" si="185"/>
        <v>0</v>
      </c>
      <c r="JW25" s="58">
        <f t="shared" si="53"/>
        <v>0</v>
      </c>
      <c r="JX25" s="58">
        <f t="shared" si="186"/>
        <v>0</v>
      </c>
      <c r="JY25" s="58">
        <f t="shared" si="54"/>
        <v>0</v>
      </c>
      <c r="JZ25" s="55"/>
      <c r="KA25" s="56"/>
      <c r="KB25" s="260"/>
      <c r="KC25" s="57">
        <f t="shared" si="55"/>
        <v>0</v>
      </c>
      <c r="KD25" s="58">
        <f t="shared" si="187"/>
        <v>0</v>
      </c>
      <c r="KE25" s="58">
        <f t="shared" si="56"/>
        <v>0</v>
      </c>
      <c r="KF25" s="58">
        <f t="shared" si="188"/>
        <v>0</v>
      </c>
      <c r="KG25" s="58">
        <f t="shared" si="57"/>
        <v>0</v>
      </c>
      <c r="KH25" s="55"/>
      <c r="KI25" s="56"/>
      <c r="KJ25" s="260"/>
      <c r="KK25" s="57">
        <f t="shared" si="58"/>
        <v>5.4925564372867122</v>
      </c>
      <c r="KL25" s="58">
        <f t="shared" si="189"/>
        <v>6.3532400310095403</v>
      </c>
      <c r="KM25" s="58">
        <f t="shared" si="59"/>
        <v>0.24148251331914719</v>
      </c>
      <c r="KN25" s="58">
        <f t="shared" si="190"/>
        <v>0.27888815463228311</v>
      </c>
      <c r="KO25" s="58">
        <f t="shared" si="60"/>
        <v>7.1389243716324442</v>
      </c>
      <c r="KP25" s="55">
        <f t="shared" si="191"/>
        <v>0.76938151342689454</v>
      </c>
      <c r="KQ25" s="56">
        <f t="shared" si="192"/>
        <v>3.3826176150389423E-2</v>
      </c>
      <c r="KR25" s="260">
        <f t="shared" si="193"/>
        <v>1.1258017578396897</v>
      </c>
      <c r="KS25" s="57">
        <f t="shared" si="61"/>
        <v>0</v>
      </c>
      <c r="KT25" s="58">
        <f t="shared" si="194"/>
        <v>0</v>
      </c>
      <c r="KU25" s="58">
        <f t="shared" si="62"/>
        <v>0</v>
      </c>
      <c r="KV25" s="58">
        <f t="shared" si="195"/>
        <v>0</v>
      </c>
      <c r="KW25" s="58">
        <f t="shared" si="63"/>
        <v>0</v>
      </c>
      <c r="KX25" s="55"/>
      <c r="KY25" s="56"/>
      <c r="KZ25" s="260"/>
      <c r="LA25" s="57">
        <f t="shared" si="64"/>
        <v>18.128086479547189</v>
      </c>
      <c r="LB25" s="58">
        <f t="shared" si="196"/>
        <v>20.968757630892235</v>
      </c>
      <c r="LC25" s="58">
        <f t="shared" si="65"/>
        <v>0.77324102223256597</v>
      </c>
      <c r="LD25" s="58">
        <f t="shared" si="197"/>
        <v>0.89301605657639049</v>
      </c>
      <c r="LE25" s="58">
        <f t="shared" si="66"/>
        <v>50.729062539092489</v>
      </c>
      <c r="LF25" s="55">
        <f t="shared" si="198"/>
        <v>0.35735110353315608</v>
      </c>
      <c r="LG25" s="56">
        <f t="shared" si="199"/>
        <v>1.524256478496318E-2</v>
      </c>
      <c r="LH25" s="260">
        <f t="shared" si="200"/>
        <v>1.0583579912088366</v>
      </c>
      <c r="LI25" s="57">
        <f t="shared" si="67"/>
        <v>0</v>
      </c>
      <c r="LJ25" s="58">
        <f t="shared" si="201"/>
        <v>0</v>
      </c>
      <c r="LK25" s="58">
        <f t="shared" si="68"/>
        <v>0</v>
      </c>
      <c r="LL25" s="58">
        <f t="shared" si="202"/>
        <v>0</v>
      </c>
      <c r="LM25" s="58">
        <f t="shared" si="69"/>
        <v>0</v>
      </c>
      <c r="LN25" s="55"/>
      <c r="LO25" s="56"/>
      <c r="LP25" s="260"/>
      <c r="LQ25" s="57">
        <f t="shared" si="70"/>
        <v>4.3436640066666643E-2</v>
      </c>
      <c r="LR25" s="58">
        <f t="shared" si="203"/>
        <v>5.0243161565113312E-2</v>
      </c>
      <c r="LS25" s="58">
        <f t="shared" si="71"/>
        <v>1.1768208333333328E-3</v>
      </c>
      <c r="LT25" s="58">
        <f t="shared" si="204"/>
        <v>1.359110380416666E-3</v>
      </c>
      <c r="LU25" s="58">
        <f t="shared" si="72"/>
        <v>0.89416666666666633</v>
      </c>
      <c r="LV25" s="55">
        <f t="shared" si="73"/>
        <v>4.857778945013979E-2</v>
      </c>
      <c r="LW25" s="56">
        <f t="shared" si="74"/>
        <v>1.3161090400745572E-3</v>
      </c>
      <c r="LX25" s="260">
        <f t="shared" si="75"/>
        <v>1.0078160048971445</v>
      </c>
      <c r="LY25" s="57">
        <f t="shared" si="76"/>
        <v>0</v>
      </c>
      <c r="LZ25" s="58">
        <f t="shared" si="205"/>
        <v>0</v>
      </c>
      <c r="MA25" s="58">
        <f t="shared" si="77"/>
        <v>0</v>
      </c>
      <c r="MB25" s="58">
        <f t="shared" si="206"/>
        <v>0</v>
      </c>
      <c r="MC25" s="58">
        <f t="shared" si="78"/>
        <v>0</v>
      </c>
      <c r="MD25" s="55"/>
      <c r="ME25" s="56"/>
      <c r="MF25" s="260"/>
      <c r="MG25" s="57">
        <f t="shared" si="79"/>
        <v>0</v>
      </c>
      <c r="MH25" s="58">
        <f t="shared" si="207"/>
        <v>0</v>
      </c>
      <c r="MI25" s="58">
        <f t="shared" si="80"/>
        <v>0</v>
      </c>
      <c r="MJ25" s="58">
        <f t="shared" si="208"/>
        <v>0</v>
      </c>
      <c r="MK25" s="58">
        <f t="shared" si="81"/>
        <v>0</v>
      </c>
      <c r="ML25" s="55"/>
      <c r="MM25" s="56"/>
      <c r="MN25" s="260"/>
      <c r="MO25" s="59">
        <v>0.82622743577201685</v>
      </c>
      <c r="MP25" s="60"/>
      <c r="MQ25" s="60">
        <v>0.65149999999999997</v>
      </c>
      <c r="MR25" s="61"/>
      <c r="MS25" s="59">
        <f t="shared" si="82"/>
        <v>1.0743547833155767</v>
      </c>
      <c r="MT25" s="60"/>
      <c r="MU25" s="60">
        <f t="shared" si="209"/>
        <v>1.0879149640448316</v>
      </c>
      <c r="MV25" s="61"/>
      <c r="MW25" s="66">
        <f t="shared" si="210"/>
        <v>0.88766139772822972</v>
      </c>
      <c r="MX25" s="67"/>
      <c r="MY25" s="67">
        <f t="shared" si="211"/>
        <v>0.70877659907520774</v>
      </c>
      <c r="MZ25" s="261"/>
      <c r="NA25" s="59">
        <f t="shared" si="84"/>
        <v>1.0744465294735854</v>
      </c>
      <c r="NB25" s="60"/>
      <c r="NC25" s="60">
        <f t="shared" si="85"/>
        <v>1.0868970513242626</v>
      </c>
      <c r="ND25" s="262"/>
      <c r="NE25" s="62">
        <f t="shared" si="86"/>
        <v>0.8877372009211032</v>
      </c>
      <c r="NF25" s="63"/>
      <c r="NG25" s="63">
        <f t="shared" si="87"/>
        <v>0.70811342893775708</v>
      </c>
      <c r="NH25" s="64"/>
      <c r="NI25" s="238">
        <f t="shared" si="218"/>
        <v>-7.5803192873480363E-5</v>
      </c>
      <c r="NJ25" s="238">
        <f t="shared" si="219"/>
        <v>0</v>
      </c>
      <c r="NK25" s="238">
        <f t="shared" si="220"/>
        <v>6.6317013745065267E-4</v>
      </c>
      <c r="NL25" s="238">
        <f t="shared" si="221"/>
        <v>0</v>
      </c>
      <c r="NM25" s="239">
        <f t="shared" si="89"/>
        <v>0</v>
      </c>
      <c r="NN25" s="240">
        <f t="shared" si="90"/>
        <v>0</v>
      </c>
      <c r="NO25" s="240">
        <f t="shared" si="222"/>
        <v>0.17962377198334609</v>
      </c>
      <c r="NP25" s="240">
        <f t="shared" si="91"/>
        <v>0</v>
      </c>
      <c r="NQ25" s="240">
        <f t="shared" si="92"/>
        <v>0</v>
      </c>
      <c r="NR25" s="240">
        <f t="shared" si="93"/>
        <v>0</v>
      </c>
      <c r="NS25" s="240">
        <f t="shared" si="94"/>
        <v>0.27071122570590339</v>
      </c>
      <c r="NT25" s="240">
        <f t="shared" si="95"/>
        <v>0</v>
      </c>
      <c r="NU25" s="240">
        <f t="shared" si="96"/>
        <v>0</v>
      </c>
      <c r="NV25" s="240">
        <f t="shared" si="97"/>
        <v>5.6177507716200517E-2</v>
      </c>
      <c r="NW25" s="240">
        <f t="shared" si="98"/>
        <v>0</v>
      </c>
      <c r="NX25" s="240">
        <f t="shared" si="99"/>
        <v>0.37497623628529081</v>
      </c>
      <c r="NY25" s="240">
        <f t="shared" si="100"/>
        <v>0</v>
      </c>
      <c r="NZ25" s="240">
        <f t="shared" si="101"/>
        <v>6.2484592303622957E-3</v>
      </c>
      <c r="OA25" s="240">
        <f t="shared" si="102"/>
        <v>0</v>
      </c>
      <c r="OB25" s="241">
        <f t="shared" si="103"/>
        <v>0</v>
      </c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136"/>
      <c r="OP25" s="13"/>
      <c r="OQ25" s="13"/>
      <c r="OR25" s="13"/>
      <c r="OS25" s="13"/>
      <c r="OT25" s="13"/>
    </row>
    <row r="26" spans="1:410" ht="15" customHeight="1">
      <c r="A26" s="242">
        <v>7</v>
      </c>
      <c r="B26" s="49" t="s">
        <v>76</v>
      </c>
      <c r="C26" s="50">
        <v>1</v>
      </c>
      <c r="D26" s="51">
        <v>183.6</v>
      </c>
      <c r="E26" s="52">
        <v>183.6</v>
      </c>
      <c r="F26" s="52"/>
      <c r="G26" s="52"/>
      <c r="H26" s="53"/>
      <c r="I26" s="57">
        <v>0.97671685183891177</v>
      </c>
      <c r="J26" s="58"/>
      <c r="K26" s="58">
        <v>0.76219999999999999</v>
      </c>
      <c r="L26" s="243"/>
      <c r="M26" s="1">
        <v>0</v>
      </c>
      <c r="N26" s="2">
        <v>0</v>
      </c>
      <c r="O26" s="2">
        <v>0.21451685183891178</v>
      </c>
      <c r="P26" s="2">
        <v>0</v>
      </c>
      <c r="Q26" s="2">
        <v>0</v>
      </c>
      <c r="R26" s="2">
        <v>0</v>
      </c>
      <c r="S26" s="2">
        <v>0.24110000000000001</v>
      </c>
      <c r="T26" s="2">
        <v>0</v>
      </c>
      <c r="U26" s="2">
        <v>0</v>
      </c>
      <c r="V26" s="2">
        <v>0.19239999999999999</v>
      </c>
      <c r="W26" s="2">
        <v>0</v>
      </c>
      <c r="X26" s="2">
        <v>0.3226</v>
      </c>
      <c r="Y26" s="2">
        <v>0</v>
      </c>
      <c r="Z26" s="2">
        <v>6.1000000000000004E-3</v>
      </c>
      <c r="AA26" s="2">
        <v>0</v>
      </c>
      <c r="AB26" s="3">
        <v>0</v>
      </c>
      <c r="AC26" s="244">
        <v>0</v>
      </c>
      <c r="AD26" s="108">
        <v>0</v>
      </c>
      <c r="AE26" s="108">
        <v>0</v>
      </c>
      <c r="AF26" s="108">
        <f t="shared" si="104"/>
        <v>0</v>
      </c>
      <c r="AG26" s="108">
        <f t="shared" si="105"/>
        <v>0</v>
      </c>
      <c r="AH26" s="108">
        <v>0</v>
      </c>
      <c r="AI26" s="108">
        <v>0</v>
      </c>
      <c r="AJ26" s="108">
        <f t="shared" si="106"/>
        <v>0</v>
      </c>
      <c r="AK26" s="108">
        <f t="shared" si="107"/>
        <v>0</v>
      </c>
      <c r="AL26" s="108">
        <v>0</v>
      </c>
      <c r="AM26" s="245">
        <v>0</v>
      </c>
      <c r="AN26" s="244">
        <v>0</v>
      </c>
      <c r="AO26" s="108">
        <v>0</v>
      </c>
      <c r="AP26" s="108">
        <v>0</v>
      </c>
      <c r="AQ26" s="108">
        <f t="shared" si="108"/>
        <v>0</v>
      </c>
      <c r="AR26" s="108">
        <f t="shared" si="109"/>
        <v>0</v>
      </c>
      <c r="AS26" s="246">
        <v>0</v>
      </c>
      <c r="AT26" s="247">
        <v>0</v>
      </c>
      <c r="AU26" s="108">
        <v>0</v>
      </c>
      <c r="AV26" s="108">
        <f t="shared" si="110"/>
        <v>0</v>
      </c>
      <c r="AW26" s="108">
        <f t="shared" si="111"/>
        <v>0</v>
      </c>
      <c r="AX26" s="108">
        <v>0</v>
      </c>
      <c r="AY26" s="245">
        <v>0</v>
      </c>
      <c r="AZ26" s="248">
        <v>5</v>
      </c>
      <c r="BA26" s="108">
        <v>25.485833333333332</v>
      </c>
      <c r="BB26" s="108">
        <v>2.6578078731320001</v>
      </c>
      <c r="BC26" s="109">
        <v>2.1262462985056003</v>
      </c>
      <c r="BD26" s="109">
        <v>0.53156157462639975</v>
      </c>
      <c r="BE26" s="108">
        <v>0.99667812499999997</v>
      </c>
      <c r="BF26" s="109">
        <v>0.79734250000000007</v>
      </c>
      <c r="BG26" s="109">
        <v>0.19933562499999991</v>
      </c>
      <c r="BH26" s="108">
        <v>2.1272433111969691</v>
      </c>
      <c r="BI26" s="109">
        <f t="shared" si="112"/>
        <v>1.2450074382576277</v>
      </c>
      <c r="BJ26" s="108">
        <f t="shared" si="113"/>
        <v>4.1151521855105372E-2</v>
      </c>
      <c r="BK26" s="108">
        <v>1.5633781321331153</v>
      </c>
      <c r="BL26" s="245">
        <v>39.397128929754494</v>
      </c>
      <c r="BM26" s="244">
        <v>0</v>
      </c>
      <c r="BN26" s="108">
        <v>0</v>
      </c>
      <c r="BO26" s="108">
        <v>0</v>
      </c>
      <c r="BP26" s="108">
        <f t="shared" si="114"/>
        <v>0</v>
      </c>
      <c r="BQ26" s="108">
        <f t="shared" si="115"/>
        <v>0</v>
      </c>
      <c r="BR26" s="108">
        <v>0</v>
      </c>
      <c r="BS26" s="108">
        <v>0</v>
      </c>
      <c r="BT26" s="108">
        <f t="shared" si="116"/>
        <v>0</v>
      </c>
      <c r="BU26" s="108">
        <f t="shared" si="117"/>
        <v>0</v>
      </c>
      <c r="BV26" s="108">
        <v>0</v>
      </c>
      <c r="BW26" s="245">
        <v>0</v>
      </c>
      <c r="BX26" s="107">
        <v>0</v>
      </c>
      <c r="BY26" s="108">
        <v>0</v>
      </c>
      <c r="BZ26" s="109">
        <f t="shared" si="118"/>
        <v>0</v>
      </c>
      <c r="CA26" s="109">
        <f t="shared" si="119"/>
        <v>0</v>
      </c>
      <c r="CB26" s="108">
        <v>0</v>
      </c>
      <c r="CC26" s="110">
        <v>0</v>
      </c>
      <c r="CD26" s="244">
        <v>0</v>
      </c>
      <c r="CE26" s="108">
        <v>0</v>
      </c>
      <c r="CF26" s="109">
        <f t="shared" si="120"/>
        <v>0</v>
      </c>
      <c r="CG26" s="109">
        <f t="shared" si="121"/>
        <v>0</v>
      </c>
      <c r="CH26" s="108">
        <v>0</v>
      </c>
      <c r="CI26" s="245">
        <v>0</v>
      </c>
      <c r="CJ26" s="249">
        <v>17.127903677557864</v>
      </c>
      <c r="CK26" s="250">
        <v>3.7681388090627301</v>
      </c>
      <c r="CL26" s="250">
        <v>2.9194863735861629</v>
      </c>
      <c r="CM26" s="251">
        <v>2.9194863735861629</v>
      </c>
      <c r="CN26" s="252">
        <f t="shared" si="0"/>
        <v>1.4231036328045752</v>
      </c>
      <c r="CO26" s="250">
        <v>11.527986953891354</v>
      </c>
      <c r="CP26" s="252">
        <f t="shared" si="122"/>
        <v>1.1409709807744428</v>
      </c>
      <c r="CQ26" s="250">
        <v>3.60756823735076</v>
      </c>
      <c r="CR26" s="250">
        <v>2.580076654429162</v>
      </c>
      <c r="CS26" s="252">
        <f t="shared" si="123"/>
        <v>4.9911582879932144E-2</v>
      </c>
      <c r="CT26" s="252">
        <f t="shared" si="124"/>
        <v>1.5100363033844468</v>
      </c>
      <c r="CU26" s="250">
        <f t="shared" si="1"/>
        <v>37.923592468527275</v>
      </c>
      <c r="CV26" s="245">
        <f t="shared" si="125"/>
        <v>47.783726510344366</v>
      </c>
      <c r="CW26" s="244">
        <v>0</v>
      </c>
      <c r="CX26" s="108">
        <v>0</v>
      </c>
      <c r="CY26" s="108">
        <f t="shared" si="126"/>
        <v>0</v>
      </c>
      <c r="CZ26" s="108">
        <f t="shared" si="127"/>
        <v>0</v>
      </c>
      <c r="DA26" s="108">
        <v>0</v>
      </c>
      <c r="DB26" s="245">
        <v>0</v>
      </c>
      <c r="DC26" s="244">
        <v>0</v>
      </c>
      <c r="DD26" s="108">
        <v>0</v>
      </c>
      <c r="DE26" s="108">
        <f t="shared" si="128"/>
        <v>0</v>
      </c>
      <c r="DF26" s="108">
        <f t="shared" si="129"/>
        <v>0</v>
      </c>
      <c r="DG26" s="108">
        <v>0</v>
      </c>
      <c r="DH26" s="245">
        <v>0</v>
      </c>
      <c r="DI26" s="107">
        <v>13.675369855784002</v>
      </c>
      <c r="DJ26" s="108">
        <v>3.0085813682724805</v>
      </c>
      <c r="DK26" s="108">
        <v>0.23609736286831323</v>
      </c>
      <c r="DL26" s="108">
        <v>9.2042487075449895</v>
      </c>
      <c r="DM26" s="108">
        <f t="shared" si="130"/>
        <v>0.91098131158055784</v>
      </c>
      <c r="DN26" s="108">
        <f t="shared" si="131"/>
        <v>2.8803775905391289</v>
      </c>
      <c r="DO26" s="108">
        <v>1.907073702496294</v>
      </c>
      <c r="DP26" s="108">
        <f t="shared" si="132"/>
        <v>3.6892340774790811E-2</v>
      </c>
      <c r="DQ26" s="108">
        <f t="shared" si="133"/>
        <v>1.1161492117126011</v>
      </c>
      <c r="DR26" s="108">
        <v>1.4015685498483041</v>
      </c>
      <c r="DS26" s="110">
        <v>35.319527456177262</v>
      </c>
      <c r="DT26" s="244">
        <v>0</v>
      </c>
      <c r="DU26" s="108">
        <v>0</v>
      </c>
      <c r="DV26" s="108">
        <v>0</v>
      </c>
      <c r="DW26" s="108">
        <f t="shared" si="2"/>
        <v>0</v>
      </c>
      <c r="DX26" s="108">
        <f t="shared" si="3"/>
        <v>0</v>
      </c>
      <c r="DY26" s="108">
        <v>0</v>
      </c>
      <c r="DZ26" s="108">
        <v>0</v>
      </c>
      <c r="EA26" s="108"/>
      <c r="EB26" s="108">
        <v>0</v>
      </c>
      <c r="EC26" s="108">
        <f t="shared" si="4"/>
        <v>0</v>
      </c>
      <c r="ED26" s="108">
        <f t="shared" si="5"/>
        <v>0</v>
      </c>
      <c r="EE26" s="108">
        <v>0</v>
      </c>
      <c r="EF26" s="245">
        <v>0</v>
      </c>
      <c r="EG26" s="249">
        <v>9.8258577777777507</v>
      </c>
      <c r="EH26" s="250">
        <v>2.1616887111111098</v>
      </c>
      <c r="EI26" s="250">
        <v>25.201795555555499</v>
      </c>
      <c r="EJ26" s="250">
        <v>6.6133230549066502</v>
      </c>
      <c r="EK26" s="250">
        <f t="shared" si="134"/>
        <v>0.6545470360363308</v>
      </c>
      <c r="EL26" s="250">
        <v>2.069573316802487</v>
      </c>
      <c r="EM26" s="250">
        <v>3.1975945522526201</v>
      </c>
      <c r="EN26" s="250">
        <f t="shared" si="135"/>
        <v>6.1857466613326938E-2</v>
      </c>
      <c r="EO26" s="250">
        <f t="shared" si="136"/>
        <v>1.8714497684077864</v>
      </c>
      <c r="EP26" s="250">
        <v>47.000259651603628</v>
      </c>
      <c r="EQ26" s="245">
        <v>59.22032716102057</v>
      </c>
      <c r="ER26" s="244">
        <v>0</v>
      </c>
      <c r="ES26" s="108">
        <v>0</v>
      </c>
      <c r="ET26" s="108">
        <v>0</v>
      </c>
      <c r="EU26" s="108">
        <f t="shared" si="137"/>
        <v>0</v>
      </c>
      <c r="EV26" s="108">
        <f t="shared" si="138"/>
        <v>0</v>
      </c>
      <c r="EW26" s="108">
        <v>0</v>
      </c>
      <c r="EX26" s="108">
        <v>0</v>
      </c>
      <c r="EY26" s="108">
        <f t="shared" si="139"/>
        <v>0</v>
      </c>
      <c r="EZ26" s="108">
        <f t="shared" si="140"/>
        <v>0</v>
      </c>
      <c r="FA26" s="108">
        <v>0</v>
      </c>
      <c r="FB26" s="245">
        <v>0</v>
      </c>
      <c r="FC26" s="244">
        <v>0.83333333333333293</v>
      </c>
      <c r="FD26" s="108">
        <v>6.0833333333333302E-2</v>
      </c>
      <c r="FE26" s="108">
        <f t="shared" si="141"/>
        <v>1.1768208333333328E-3</v>
      </c>
      <c r="FF26" s="108">
        <f t="shared" si="142"/>
        <v>3.5603803333333316E-2</v>
      </c>
      <c r="FG26" s="108">
        <v>4.4708333333333301E-2</v>
      </c>
      <c r="FH26" s="245">
        <v>1.1266499999999995</v>
      </c>
      <c r="FI26" s="244">
        <v>0</v>
      </c>
      <c r="FJ26" s="108">
        <v>0</v>
      </c>
      <c r="FK26" s="108">
        <f t="shared" si="6"/>
        <v>0</v>
      </c>
      <c r="FL26" s="108">
        <f t="shared" si="7"/>
        <v>0</v>
      </c>
      <c r="FM26" s="108">
        <v>0</v>
      </c>
      <c r="FN26" s="245">
        <v>0</v>
      </c>
      <c r="FO26" s="244">
        <v>0</v>
      </c>
      <c r="FP26" s="108">
        <v>0</v>
      </c>
      <c r="FQ26" s="108">
        <f t="shared" si="143"/>
        <v>0</v>
      </c>
      <c r="FR26" s="108">
        <f t="shared" si="144"/>
        <v>0</v>
      </c>
      <c r="FS26" s="108">
        <v>0</v>
      </c>
      <c r="FT26" s="110">
        <v>0</v>
      </c>
      <c r="FU26" s="253">
        <f t="shared" si="8"/>
        <v>49.56754019956594</v>
      </c>
      <c r="FV26" s="254">
        <f t="shared" si="9"/>
        <v>28.498506192165131</v>
      </c>
      <c r="FW26" s="254">
        <f t="shared" si="10"/>
        <v>4.346692431310176</v>
      </c>
      <c r="FX26" s="254">
        <f t="shared" si="11"/>
        <v>25.485833333333332</v>
      </c>
      <c r="FY26" s="254">
        <f t="shared" si="12"/>
        <v>0</v>
      </c>
      <c r="FZ26" s="254">
        <f t="shared" si="13"/>
        <v>0</v>
      </c>
      <c r="GA26" s="254">
        <f t="shared" si="145"/>
        <v>0</v>
      </c>
      <c r="GB26" s="254">
        <f t="shared" si="146"/>
        <v>0</v>
      </c>
      <c r="GC26" s="254">
        <f t="shared" si="147"/>
        <v>0</v>
      </c>
      <c r="GD26" s="254">
        <f t="shared" si="148"/>
        <v>0</v>
      </c>
      <c r="GE26" s="254">
        <f t="shared" si="14"/>
        <v>27.345558716342993</v>
      </c>
      <c r="GF26" s="255">
        <f t="shared" si="15"/>
        <v>10.440173356524699</v>
      </c>
      <c r="GG26" s="255">
        <f t="shared" si="16"/>
        <v>2.7064993283913314</v>
      </c>
      <c r="GH26" s="254">
        <f t="shared" si="17"/>
        <v>9.8728215537083788</v>
      </c>
      <c r="GI26" s="255">
        <f t="shared" si="18"/>
        <v>7.0494607606168707</v>
      </c>
      <c r="GJ26" s="256">
        <f t="shared" si="19"/>
        <v>0.19098973295648861</v>
      </c>
      <c r="GK26" s="253">
        <f t="shared" si="149"/>
        <v>145.11695242642594</v>
      </c>
      <c r="GL26" s="257">
        <f t="shared" si="150"/>
        <v>182.84736005729667</v>
      </c>
      <c r="GM26" s="221">
        <f t="shared" si="151"/>
        <v>182.84736005729667</v>
      </c>
      <c r="GN26" s="222">
        <f t="shared" si="152"/>
        <v>84.492039639051455</v>
      </c>
      <c r="GO26" s="222">
        <f t="shared" si="153"/>
        <v>9.1276686807490748</v>
      </c>
      <c r="GP26" s="55">
        <f t="shared" si="154"/>
        <v>0.46209056347641664</v>
      </c>
      <c r="GQ26" s="56">
        <f t="shared" si="155"/>
        <v>4.9919608781274431E-2</v>
      </c>
      <c r="GR26" s="258">
        <f t="shared" si="156"/>
        <v>1.0801421386969738</v>
      </c>
      <c r="GS26" s="227">
        <f t="shared" si="20"/>
        <v>182.84736005729667</v>
      </c>
      <c r="GT26" s="222">
        <f t="shared" si="224"/>
        <v>84.492039639051455</v>
      </c>
      <c r="GU26" s="222">
        <f t="shared" si="225"/>
        <v>9.1276686807490748</v>
      </c>
      <c r="GV26" s="37">
        <f t="shared" si="216"/>
        <v>0.46209056347641664</v>
      </c>
      <c r="GW26" s="228">
        <f t="shared" si="217"/>
        <v>4.9919608781274431E-2</v>
      </c>
      <c r="GX26" s="258">
        <f t="shared" si="159"/>
        <v>1.0801421386969738</v>
      </c>
      <c r="GY26" s="221">
        <f t="shared" si="223"/>
        <v>143.45023112754217</v>
      </c>
      <c r="GZ26" s="222">
        <f t="shared" si="160"/>
        <v>82.578214204961824</v>
      </c>
      <c r="HA26" s="222">
        <f t="shared" si="161"/>
        <v>5.3920958770945857</v>
      </c>
      <c r="HB26" s="55">
        <f t="shared" si="162"/>
        <v>0.57565758908775277</v>
      </c>
      <c r="HC26" s="56">
        <f t="shared" si="163"/>
        <v>3.7588617562424501E-2</v>
      </c>
      <c r="HD26" s="258">
        <f t="shared" si="164"/>
        <v>1.0960280210704705</v>
      </c>
      <c r="HE26" s="221">
        <f t="shared" si="165"/>
        <v>143.45023112754217</v>
      </c>
      <c r="HF26" s="222">
        <f t="shared" si="166"/>
        <v>82.578214204961824</v>
      </c>
      <c r="HG26" s="222">
        <f t="shared" si="167"/>
        <v>5.3920958770945857</v>
      </c>
      <c r="HH26" s="55">
        <f t="shared" si="168"/>
        <v>0.57565758908775277</v>
      </c>
      <c r="HI26" s="56">
        <f t="shared" si="169"/>
        <v>3.7588617562424501E-2</v>
      </c>
      <c r="HJ26" s="259">
        <f t="shared" si="170"/>
        <v>1.0960280210704705</v>
      </c>
      <c r="HK26" s="54">
        <f t="shared" si="21"/>
        <v>1.0549930292466574</v>
      </c>
      <c r="HL26" s="55">
        <f t="shared" si="22"/>
        <v>0</v>
      </c>
      <c r="HM26" s="55">
        <f t="shared" si="23"/>
        <v>0.8353925576599126</v>
      </c>
      <c r="HN26" s="56">
        <f t="shared" si="24"/>
        <v>0</v>
      </c>
      <c r="HQ26" s="57">
        <f t="shared" si="25"/>
        <v>0</v>
      </c>
      <c r="HR26" s="58">
        <f t="shared" si="171"/>
        <v>0</v>
      </c>
      <c r="HS26" s="58">
        <f t="shared" si="26"/>
        <v>0</v>
      </c>
      <c r="HT26" s="58">
        <f t="shared" si="172"/>
        <v>0</v>
      </c>
      <c r="HU26" s="58">
        <f t="shared" si="27"/>
        <v>0</v>
      </c>
      <c r="HV26" s="55"/>
      <c r="HW26" s="56"/>
      <c r="HX26" s="260"/>
      <c r="HY26" s="57">
        <f t="shared" si="28"/>
        <v>0</v>
      </c>
      <c r="HZ26" s="58">
        <f t="shared" si="173"/>
        <v>0</v>
      </c>
      <c r="IA26" s="58">
        <f t="shared" si="29"/>
        <v>0</v>
      </c>
      <c r="IB26" s="58">
        <f t="shared" si="174"/>
        <v>0</v>
      </c>
      <c r="IC26" s="58">
        <f t="shared" si="30"/>
        <v>0</v>
      </c>
      <c r="ID26" s="55"/>
      <c r="IE26" s="56"/>
      <c r="IF26" s="260"/>
      <c r="IG26" s="57">
        <f t="shared" si="31"/>
        <v>1.5189090746743057</v>
      </c>
      <c r="IH26" s="58">
        <f t="shared" si="175"/>
        <v>1.7569221266757695</v>
      </c>
      <c r="II26" s="58">
        <f t="shared" si="32"/>
        <v>2.9647403203607059</v>
      </c>
      <c r="IJ26" s="58">
        <f t="shared" si="176"/>
        <v>3.4239785959845794</v>
      </c>
      <c r="IK26" s="58">
        <f t="shared" si="33"/>
        <v>31.267562642662295</v>
      </c>
      <c r="IL26" s="55">
        <f t="shared" si="34"/>
        <v>4.8577789450139797E-2</v>
      </c>
      <c r="IM26" s="56">
        <f t="shared" si="35"/>
        <v>9.4818401876823472E-2</v>
      </c>
      <c r="IN26" s="260">
        <f t="shared" si="36"/>
        <v>1.0222995100575569</v>
      </c>
      <c r="IO26" s="57">
        <f t="shared" si="37"/>
        <v>0</v>
      </c>
      <c r="IP26" s="58">
        <f t="shared" si="177"/>
        <v>0</v>
      </c>
      <c r="IQ26" s="58">
        <f t="shared" si="38"/>
        <v>0</v>
      </c>
      <c r="IR26" s="58">
        <f t="shared" si="178"/>
        <v>0</v>
      </c>
      <c r="IS26" s="58">
        <f t="shared" si="39"/>
        <v>0</v>
      </c>
      <c r="IT26" s="55"/>
      <c r="IU26" s="56"/>
      <c r="IV26" s="260"/>
      <c r="IW26" s="57">
        <f t="shared" si="40"/>
        <v>0</v>
      </c>
      <c r="IX26" s="58">
        <f t="shared" si="179"/>
        <v>0</v>
      </c>
      <c r="IY26" s="58">
        <f t="shared" si="41"/>
        <v>0</v>
      </c>
      <c r="IZ26" s="58">
        <f t="shared" si="180"/>
        <v>0</v>
      </c>
      <c r="JA26" s="58">
        <f t="shared" si="42"/>
        <v>0</v>
      </c>
      <c r="JB26" s="55"/>
      <c r="JC26" s="56"/>
      <c r="JD26" s="260"/>
      <c r="JE26" s="57">
        <f t="shared" si="43"/>
        <v>0</v>
      </c>
      <c r="JF26" s="58">
        <f t="shared" si="181"/>
        <v>0</v>
      </c>
      <c r="JG26" s="58">
        <f t="shared" si="44"/>
        <v>0</v>
      </c>
      <c r="JH26" s="58">
        <f t="shared" si="182"/>
        <v>0</v>
      </c>
      <c r="JI26" s="58">
        <f t="shared" si="45"/>
        <v>0</v>
      </c>
      <c r="JJ26" s="55"/>
      <c r="JK26" s="56"/>
      <c r="JL26" s="260"/>
      <c r="JM26" s="57">
        <f t="shared" si="46"/>
        <v>27.139520026317545</v>
      </c>
      <c r="JN26" s="58">
        <f t="shared" si="183"/>
        <v>31.392282814441504</v>
      </c>
      <c r="JO26" s="58">
        <f t="shared" si="47"/>
        <v>2.6139861964589501</v>
      </c>
      <c r="JP26" s="58">
        <f t="shared" si="184"/>
        <v>3.0188926582904414</v>
      </c>
      <c r="JQ26" s="58">
        <f t="shared" si="48"/>
        <v>37.923592468527275</v>
      </c>
      <c r="JR26" s="55">
        <f t="shared" si="49"/>
        <v>0.71563684397359206</v>
      </c>
      <c r="JS26" s="56">
        <f t="shared" si="50"/>
        <v>6.8927705059279198E-2</v>
      </c>
      <c r="JT26" s="260">
        <f t="shared" si="51"/>
        <v>1.1228171949643442</v>
      </c>
      <c r="JU26" s="57">
        <f t="shared" si="52"/>
        <v>0</v>
      </c>
      <c r="JV26" s="58">
        <f t="shared" si="185"/>
        <v>0</v>
      </c>
      <c r="JW26" s="58">
        <f t="shared" si="53"/>
        <v>0</v>
      </c>
      <c r="JX26" s="58">
        <f t="shared" si="186"/>
        <v>0</v>
      </c>
      <c r="JY26" s="58">
        <f t="shared" si="54"/>
        <v>0</v>
      </c>
      <c r="JZ26" s="55"/>
      <c r="KA26" s="56"/>
      <c r="KB26" s="260"/>
      <c r="KC26" s="57">
        <f t="shared" si="55"/>
        <v>0</v>
      </c>
      <c r="KD26" s="58">
        <f t="shared" si="187"/>
        <v>0</v>
      </c>
      <c r="KE26" s="58">
        <f t="shared" si="56"/>
        <v>0</v>
      </c>
      <c r="KF26" s="58">
        <f t="shared" si="188"/>
        <v>0</v>
      </c>
      <c r="KG26" s="58">
        <f t="shared" si="57"/>
        <v>0</v>
      </c>
      <c r="KH26" s="55"/>
      <c r="KI26" s="56"/>
      <c r="KJ26" s="260"/>
      <c r="KK26" s="57">
        <f t="shared" si="58"/>
        <v>21.559713922803592</v>
      </c>
      <c r="KL26" s="58">
        <f t="shared" si="189"/>
        <v>24.938121094506915</v>
      </c>
      <c r="KM26" s="58">
        <f t="shared" si="59"/>
        <v>0.94787365235534859</v>
      </c>
      <c r="KN26" s="58">
        <f t="shared" si="190"/>
        <v>1.0946992811051921</v>
      </c>
      <c r="KO26" s="58">
        <f t="shared" si="60"/>
        <v>28.031370996966078</v>
      </c>
      <c r="KP26" s="55">
        <f t="shared" si="191"/>
        <v>0.76912805745880453</v>
      </c>
      <c r="KQ26" s="56">
        <f t="shared" si="192"/>
        <v>3.3814744646558308E-2</v>
      </c>
      <c r="KR26" s="260">
        <f t="shared" si="193"/>
        <v>1.1257602705495466</v>
      </c>
      <c r="KS26" s="57">
        <f t="shared" si="61"/>
        <v>0</v>
      </c>
      <c r="KT26" s="58">
        <f t="shared" si="194"/>
        <v>0</v>
      </c>
      <c r="KU26" s="58">
        <f t="shared" si="62"/>
        <v>0</v>
      </c>
      <c r="KV26" s="58">
        <f t="shared" si="195"/>
        <v>0</v>
      </c>
      <c r="KW26" s="58">
        <f t="shared" si="63"/>
        <v>0</v>
      </c>
      <c r="KX26" s="55"/>
      <c r="KY26" s="56"/>
      <c r="KZ26" s="260"/>
      <c r="LA26" s="57">
        <f t="shared" si="64"/>
        <v>16.795594652845395</v>
      </c>
      <c r="LB26" s="58">
        <f t="shared" si="196"/>
        <v>19.427464334946269</v>
      </c>
      <c r="LC26" s="58">
        <f t="shared" si="65"/>
        <v>0.71640450264965772</v>
      </c>
      <c r="LD26" s="58">
        <f t="shared" si="197"/>
        <v>0.82737556011008973</v>
      </c>
      <c r="LE26" s="58">
        <f t="shared" si="66"/>
        <v>47.000259651603628</v>
      </c>
      <c r="LF26" s="55">
        <f t="shared" si="198"/>
        <v>0.35735110353315541</v>
      </c>
      <c r="LG26" s="56">
        <f t="shared" si="199"/>
        <v>1.5242564784963147E-2</v>
      </c>
      <c r="LH26" s="260">
        <f t="shared" si="200"/>
        <v>1.0583579912088363</v>
      </c>
      <c r="LI26" s="57">
        <f t="shared" si="67"/>
        <v>0</v>
      </c>
      <c r="LJ26" s="58">
        <f t="shared" si="201"/>
        <v>0</v>
      </c>
      <c r="LK26" s="58">
        <f t="shared" si="68"/>
        <v>0</v>
      </c>
      <c r="LL26" s="58">
        <f t="shared" si="202"/>
        <v>0</v>
      </c>
      <c r="LM26" s="58">
        <f t="shared" si="69"/>
        <v>0</v>
      </c>
      <c r="LN26" s="55"/>
      <c r="LO26" s="56"/>
      <c r="LP26" s="260"/>
      <c r="LQ26" s="57">
        <f t="shared" si="70"/>
        <v>4.3436640066666643E-2</v>
      </c>
      <c r="LR26" s="58">
        <f t="shared" si="203"/>
        <v>5.0243161565113312E-2</v>
      </c>
      <c r="LS26" s="58">
        <f t="shared" si="71"/>
        <v>1.1768208333333328E-3</v>
      </c>
      <c r="LT26" s="58">
        <f t="shared" si="204"/>
        <v>1.359110380416666E-3</v>
      </c>
      <c r="LU26" s="58">
        <f t="shared" si="72"/>
        <v>0.89416666666666633</v>
      </c>
      <c r="LV26" s="55">
        <f t="shared" si="73"/>
        <v>4.857778945013979E-2</v>
      </c>
      <c r="LW26" s="56">
        <f t="shared" si="74"/>
        <v>1.3161090400745572E-3</v>
      </c>
      <c r="LX26" s="260">
        <f t="shared" si="75"/>
        <v>1.0078160048971445</v>
      </c>
      <c r="LY26" s="57">
        <f t="shared" si="76"/>
        <v>0</v>
      </c>
      <c r="LZ26" s="58">
        <f t="shared" si="205"/>
        <v>0</v>
      </c>
      <c r="MA26" s="58">
        <f t="shared" si="77"/>
        <v>0</v>
      </c>
      <c r="MB26" s="58">
        <f t="shared" si="206"/>
        <v>0</v>
      </c>
      <c r="MC26" s="58">
        <f t="shared" si="78"/>
        <v>0</v>
      </c>
      <c r="MD26" s="55"/>
      <c r="ME26" s="56"/>
      <c r="MF26" s="260"/>
      <c r="MG26" s="57">
        <f t="shared" si="79"/>
        <v>0</v>
      </c>
      <c r="MH26" s="58">
        <f t="shared" si="207"/>
        <v>0</v>
      </c>
      <c r="MI26" s="58">
        <f t="shared" si="80"/>
        <v>0</v>
      </c>
      <c r="MJ26" s="58">
        <f t="shared" si="208"/>
        <v>0</v>
      </c>
      <c r="MK26" s="58">
        <f t="shared" si="81"/>
        <v>0</v>
      </c>
      <c r="ML26" s="55"/>
      <c r="MM26" s="56"/>
      <c r="MN26" s="260"/>
      <c r="MO26" s="59">
        <v>0.97671685183891177</v>
      </c>
      <c r="MP26" s="60"/>
      <c r="MQ26" s="60">
        <v>0.76219999999999999</v>
      </c>
      <c r="MR26" s="61"/>
      <c r="MS26" s="59">
        <f t="shared" si="82"/>
        <v>1.0801421386969738</v>
      </c>
      <c r="MT26" s="60"/>
      <c r="MU26" s="60">
        <f t="shared" si="209"/>
        <v>1.0960280210704705</v>
      </c>
      <c r="MV26" s="61"/>
      <c r="MW26" s="66">
        <f t="shared" si="210"/>
        <v>1.0549930292466574</v>
      </c>
      <c r="MX26" s="67"/>
      <c r="MY26" s="67">
        <f t="shared" si="211"/>
        <v>0.8353925576599126</v>
      </c>
      <c r="MZ26" s="261"/>
      <c r="NA26" s="59">
        <f t="shared" si="84"/>
        <v>1.0803355526228986</v>
      </c>
      <c r="NB26" s="60"/>
      <c r="NC26" s="60">
        <f t="shared" si="85"/>
        <v>1.0953574748799257</v>
      </c>
      <c r="ND26" s="262"/>
      <c r="NE26" s="62">
        <f t="shared" si="86"/>
        <v>1.0551819398874884</v>
      </c>
      <c r="NF26" s="63"/>
      <c r="NG26" s="63">
        <f t="shared" si="87"/>
        <v>0.83488146735347935</v>
      </c>
      <c r="NH26" s="64"/>
      <c r="NI26" s="238">
        <f t="shared" si="218"/>
        <v>-1.8891064083104148E-4</v>
      </c>
      <c r="NJ26" s="238">
        <f t="shared" si="219"/>
        <v>0</v>
      </c>
      <c r="NK26" s="238">
        <f t="shared" si="220"/>
        <v>5.1109030643325948E-4</v>
      </c>
      <c r="NL26" s="238">
        <f t="shared" si="221"/>
        <v>0</v>
      </c>
      <c r="NM26" s="239">
        <f t="shared" si="89"/>
        <v>0</v>
      </c>
      <c r="NN26" s="240">
        <f t="shared" si="90"/>
        <v>0</v>
      </c>
      <c r="NO26" s="240">
        <f t="shared" si="222"/>
        <v>0.22030047253400906</v>
      </c>
      <c r="NP26" s="240">
        <f t="shared" si="91"/>
        <v>0</v>
      </c>
      <c r="NQ26" s="240">
        <f t="shared" si="92"/>
        <v>0</v>
      </c>
      <c r="NR26" s="240">
        <f t="shared" si="93"/>
        <v>0</v>
      </c>
      <c r="NS26" s="240">
        <f t="shared" si="94"/>
        <v>0.27071122570590339</v>
      </c>
      <c r="NT26" s="240">
        <f t="shared" si="95"/>
        <v>0</v>
      </c>
      <c r="NU26" s="240">
        <f t="shared" si="96"/>
        <v>0</v>
      </c>
      <c r="NV26" s="240">
        <f t="shared" si="97"/>
        <v>0.21659627605373277</v>
      </c>
      <c r="NW26" s="240">
        <f t="shared" si="98"/>
        <v>0</v>
      </c>
      <c r="NX26" s="240">
        <f t="shared" si="99"/>
        <v>0.34142628796397062</v>
      </c>
      <c r="NY26" s="240">
        <f t="shared" si="100"/>
        <v>0</v>
      </c>
      <c r="NZ26" s="240">
        <f t="shared" si="101"/>
        <v>6.1476776298725819E-3</v>
      </c>
      <c r="OA26" s="240">
        <f t="shared" si="102"/>
        <v>0</v>
      </c>
      <c r="OB26" s="241">
        <f t="shared" si="103"/>
        <v>0</v>
      </c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136"/>
      <c r="OP26" s="13"/>
      <c r="OQ26" s="13"/>
      <c r="OR26" s="13"/>
      <c r="OS26" s="13"/>
      <c r="OT26" s="13"/>
    </row>
    <row r="27" spans="1:410" ht="15" customHeight="1">
      <c r="A27" s="242">
        <v>8</v>
      </c>
      <c r="B27" s="49" t="s">
        <v>77</v>
      </c>
      <c r="C27" s="50">
        <v>1</v>
      </c>
      <c r="D27" s="51">
        <v>47.36</v>
      </c>
      <c r="E27" s="52">
        <v>47.36</v>
      </c>
      <c r="F27" s="52"/>
      <c r="G27" s="52"/>
      <c r="H27" s="53"/>
      <c r="I27" s="57">
        <v>0.87408108913889082</v>
      </c>
      <c r="J27" s="58"/>
      <c r="K27" s="58">
        <v>0.70779999999999998</v>
      </c>
      <c r="L27" s="243"/>
      <c r="M27" s="1">
        <v>0</v>
      </c>
      <c r="N27" s="2">
        <v>0</v>
      </c>
      <c r="O27" s="2">
        <v>0.16628108913889081</v>
      </c>
      <c r="P27" s="2">
        <v>0</v>
      </c>
      <c r="Q27" s="2">
        <v>0</v>
      </c>
      <c r="R27" s="2">
        <v>0</v>
      </c>
      <c r="S27" s="2">
        <v>0.2412</v>
      </c>
      <c r="T27" s="2">
        <v>0</v>
      </c>
      <c r="U27" s="2">
        <v>0</v>
      </c>
      <c r="V27" s="2">
        <v>9.5000000000000001E-2</v>
      </c>
      <c r="W27" s="2">
        <v>0</v>
      </c>
      <c r="X27" s="2">
        <v>0.3478</v>
      </c>
      <c r="Y27" s="2">
        <v>0</v>
      </c>
      <c r="Z27" s="2">
        <v>2.3800000000000002E-2</v>
      </c>
      <c r="AA27" s="2">
        <v>0</v>
      </c>
      <c r="AB27" s="3">
        <v>0</v>
      </c>
      <c r="AC27" s="244">
        <v>0</v>
      </c>
      <c r="AD27" s="108">
        <v>0</v>
      </c>
      <c r="AE27" s="108">
        <v>0</v>
      </c>
      <c r="AF27" s="108">
        <f t="shared" si="104"/>
        <v>0</v>
      </c>
      <c r="AG27" s="108">
        <f t="shared" si="105"/>
        <v>0</v>
      </c>
      <c r="AH27" s="108">
        <v>0</v>
      </c>
      <c r="AI27" s="108">
        <v>0</v>
      </c>
      <c r="AJ27" s="108">
        <f t="shared" si="106"/>
        <v>0</v>
      </c>
      <c r="AK27" s="108">
        <f t="shared" si="107"/>
        <v>0</v>
      </c>
      <c r="AL27" s="108">
        <v>0</v>
      </c>
      <c r="AM27" s="245">
        <v>0</v>
      </c>
      <c r="AN27" s="244">
        <v>0</v>
      </c>
      <c r="AO27" s="108">
        <v>0</v>
      </c>
      <c r="AP27" s="108">
        <v>0</v>
      </c>
      <c r="AQ27" s="108">
        <f t="shared" si="108"/>
        <v>0</v>
      </c>
      <c r="AR27" s="108">
        <f t="shared" si="109"/>
        <v>0</v>
      </c>
      <c r="AS27" s="246">
        <v>0</v>
      </c>
      <c r="AT27" s="247">
        <v>0</v>
      </c>
      <c r="AU27" s="108">
        <v>0</v>
      </c>
      <c r="AV27" s="108">
        <f t="shared" si="110"/>
        <v>0</v>
      </c>
      <c r="AW27" s="108">
        <f t="shared" si="111"/>
        <v>0</v>
      </c>
      <c r="AX27" s="108">
        <v>0</v>
      </c>
      <c r="AY27" s="245">
        <v>0</v>
      </c>
      <c r="AZ27" s="248">
        <v>1</v>
      </c>
      <c r="BA27" s="108">
        <v>5.0971666666666655</v>
      </c>
      <c r="BB27" s="108">
        <v>0.53156157462639997</v>
      </c>
      <c r="BC27" s="109">
        <v>0.42524925970111999</v>
      </c>
      <c r="BD27" s="109">
        <v>0.10631231492527998</v>
      </c>
      <c r="BE27" s="108">
        <v>0.19933562499999999</v>
      </c>
      <c r="BF27" s="109">
        <v>0.15946850000000001</v>
      </c>
      <c r="BG27" s="109">
        <v>3.9867124999999975E-2</v>
      </c>
      <c r="BH27" s="108">
        <v>0.4254486622393937</v>
      </c>
      <c r="BI27" s="109">
        <f t="shared" si="112"/>
        <v>0.24900148765152547</v>
      </c>
      <c r="BJ27" s="108">
        <f t="shared" si="113"/>
        <v>8.2303043710210723E-3</v>
      </c>
      <c r="BK27" s="108">
        <v>0.31267562642662294</v>
      </c>
      <c r="BL27" s="245">
        <v>7.8794257859508976</v>
      </c>
      <c r="BM27" s="244">
        <v>0</v>
      </c>
      <c r="BN27" s="108">
        <v>0</v>
      </c>
      <c r="BO27" s="108">
        <v>0</v>
      </c>
      <c r="BP27" s="108">
        <f t="shared" si="114"/>
        <v>0</v>
      </c>
      <c r="BQ27" s="108">
        <f t="shared" si="115"/>
        <v>0</v>
      </c>
      <c r="BR27" s="108">
        <v>0</v>
      </c>
      <c r="BS27" s="108">
        <v>0</v>
      </c>
      <c r="BT27" s="108">
        <f t="shared" si="116"/>
        <v>0</v>
      </c>
      <c r="BU27" s="108">
        <f t="shared" si="117"/>
        <v>0</v>
      </c>
      <c r="BV27" s="108">
        <v>0</v>
      </c>
      <c r="BW27" s="245">
        <v>0</v>
      </c>
      <c r="BX27" s="107">
        <v>0</v>
      </c>
      <c r="BY27" s="108">
        <v>0</v>
      </c>
      <c r="BZ27" s="109">
        <f t="shared" si="118"/>
        <v>0</v>
      </c>
      <c r="CA27" s="109">
        <f t="shared" si="119"/>
        <v>0</v>
      </c>
      <c r="CB27" s="108">
        <v>0</v>
      </c>
      <c r="CC27" s="110">
        <v>0</v>
      </c>
      <c r="CD27" s="244">
        <v>0</v>
      </c>
      <c r="CE27" s="108">
        <v>0</v>
      </c>
      <c r="CF27" s="109">
        <f t="shared" si="120"/>
        <v>0</v>
      </c>
      <c r="CG27" s="109">
        <f t="shared" si="121"/>
        <v>0</v>
      </c>
      <c r="CH27" s="108">
        <v>0</v>
      </c>
      <c r="CI27" s="245">
        <v>0</v>
      </c>
      <c r="CJ27" s="249">
        <v>4.4181782035356241</v>
      </c>
      <c r="CK27" s="250">
        <v>0.9719992047778373</v>
      </c>
      <c r="CL27" s="250">
        <v>0.75308755257647431</v>
      </c>
      <c r="CM27" s="251">
        <v>0.75308755257647431</v>
      </c>
      <c r="CN27" s="252">
        <f t="shared" si="0"/>
        <v>0.36709252750340238</v>
      </c>
      <c r="CO27" s="250">
        <v>2.9736680944242626</v>
      </c>
      <c r="CP27" s="252">
        <f t="shared" si="122"/>
        <v>0.29431582597754696</v>
      </c>
      <c r="CQ27" s="250">
        <v>0.93057969346912872</v>
      </c>
      <c r="CR27" s="250">
        <v>0.66553611303793647</v>
      </c>
      <c r="CS27" s="252">
        <f t="shared" si="123"/>
        <v>1.2874796106718881E-2</v>
      </c>
      <c r="CT27" s="252">
        <f t="shared" si="124"/>
        <v>0.38951698980548699</v>
      </c>
      <c r="CU27" s="250">
        <f t="shared" si="1"/>
        <v>9.7824691683521348</v>
      </c>
      <c r="CV27" s="245">
        <f t="shared" si="125"/>
        <v>12.325911152123689</v>
      </c>
      <c r="CW27" s="244">
        <v>0</v>
      </c>
      <c r="CX27" s="108">
        <v>0</v>
      </c>
      <c r="CY27" s="108">
        <f t="shared" si="126"/>
        <v>0</v>
      </c>
      <c r="CZ27" s="108">
        <f t="shared" si="127"/>
        <v>0</v>
      </c>
      <c r="DA27" s="108">
        <v>0</v>
      </c>
      <c r="DB27" s="245">
        <v>0</v>
      </c>
      <c r="DC27" s="244">
        <v>0</v>
      </c>
      <c r="DD27" s="108">
        <v>0</v>
      </c>
      <c r="DE27" s="108">
        <f t="shared" si="128"/>
        <v>0</v>
      </c>
      <c r="DF27" s="108">
        <f t="shared" si="129"/>
        <v>0</v>
      </c>
      <c r="DG27" s="108">
        <v>0</v>
      </c>
      <c r="DH27" s="245">
        <v>0</v>
      </c>
      <c r="DI27" s="107">
        <v>1.7397678708480002</v>
      </c>
      <c r="DJ27" s="108">
        <v>0.38274893158656004</v>
      </c>
      <c r="DK27" s="108">
        <v>2.8867799826693318E-2</v>
      </c>
      <c r="DL27" s="108">
        <v>1.170955984777859</v>
      </c>
      <c r="DM27" s="108">
        <f t="shared" si="130"/>
        <v>0.11589419763740383</v>
      </c>
      <c r="DN27" s="108">
        <f t="shared" si="131"/>
        <v>0.36643896587638319</v>
      </c>
      <c r="DO27" s="108">
        <v>0.24253086285385519</v>
      </c>
      <c r="DP27" s="108">
        <f t="shared" si="132"/>
        <v>4.6917595419078287E-3</v>
      </c>
      <c r="DQ27" s="108">
        <f t="shared" si="133"/>
        <v>0.14194555304075013</v>
      </c>
      <c r="DR27" s="108">
        <v>0.17824357249464839</v>
      </c>
      <c r="DS27" s="110">
        <v>4.4917380268651401</v>
      </c>
      <c r="DT27" s="244">
        <v>0</v>
      </c>
      <c r="DU27" s="108">
        <v>0</v>
      </c>
      <c r="DV27" s="108">
        <v>0</v>
      </c>
      <c r="DW27" s="108">
        <f t="shared" si="2"/>
        <v>0</v>
      </c>
      <c r="DX27" s="108">
        <f t="shared" si="3"/>
        <v>0</v>
      </c>
      <c r="DY27" s="108">
        <v>0</v>
      </c>
      <c r="DZ27" s="108">
        <v>0</v>
      </c>
      <c r="EA27" s="108"/>
      <c r="EB27" s="108">
        <v>0</v>
      </c>
      <c r="EC27" s="108">
        <f t="shared" si="4"/>
        <v>0</v>
      </c>
      <c r="ED27" s="108">
        <f t="shared" si="5"/>
        <v>0</v>
      </c>
      <c r="EE27" s="108">
        <v>0</v>
      </c>
      <c r="EF27" s="245">
        <v>0</v>
      </c>
      <c r="EG27" s="249">
        <v>2.7329299999999899</v>
      </c>
      <c r="EH27" s="250">
        <v>0.60124459999999802</v>
      </c>
      <c r="EI27" s="250">
        <v>7.0095399999999799</v>
      </c>
      <c r="EJ27" s="250">
        <v>1.8394067352899901</v>
      </c>
      <c r="EK27" s="250">
        <f t="shared" si="134"/>
        <v>0.18205344221859149</v>
      </c>
      <c r="EL27" s="250">
        <v>0.57562394374164949</v>
      </c>
      <c r="EM27" s="250">
        <v>0.88936785747616698</v>
      </c>
      <c r="EN27" s="250">
        <f t="shared" si="135"/>
        <v>1.720482120287645E-2</v>
      </c>
      <c r="EO27" s="250">
        <f t="shared" si="136"/>
        <v>0.5205185472093613</v>
      </c>
      <c r="EP27" s="250">
        <v>13.072489192766124</v>
      </c>
      <c r="EQ27" s="245">
        <v>16.471336382885315</v>
      </c>
      <c r="ER27" s="244">
        <v>0</v>
      </c>
      <c r="ES27" s="108">
        <v>0</v>
      </c>
      <c r="ET27" s="108">
        <v>0</v>
      </c>
      <c r="EU27" s="108">
        <f t="shared" si="137"/>
        <v>0</v>
      </c>
      <c r="EV27" s="108">
        <f t="shared" si="138"/>
        <v>0</v>
      </c>
      <c r="EW27" s="108">
        <v>0</v>
      </c>
      <c r="EX27" s="108">
        <v>0</v>
      </c>
      <c r="EY27" s="108">
        <f t="shared" si="139"/>
        <v>0</v>
      </c>
      <c r="EZ27" s="108">
        <f t="shared" si="140"/>
        <v>0</v>
      </c>
      <c r="FA27" s="108">
        <v>0</v>
      </c>
      <c r="FB27" s="245">
        <v>0</v>
      </c>
      <c r="FC27" s="244">
        <v>0.83333333333333293</v>
      </c>
      <c r="FD27" s="108">
        <v>6.0833333333333302E-2</v>
      </c>
      <c r="FE27" s="108">
        <f t="shared" si="141"/>
        <v>1.1768208333333328E-3</v>
      </c>
      <c r="FF27" s="108">
        <f t="shared" si="142"/>
        <v>3.5603803333333316E-2</v>
      </c>
      <c r="FG27" s="108">
        <v>4.4708333333333301E-2</v>
      </c>
      <c r="FH27" s="245">
        <v>1.1266499999999995</v>
      </c>
      <c r="FI27" s="244">
        <v>0</v>
      </c>
      <c r="FJ27" s="108">
        <v>0</v>
      </c>
      <c r="FK27" s="108">
        <f t="shared" si="6"/>
        <v>0</v>
      </c>
      <c r="FL27" s="108">
        <f t="shared" si="7"/>
        <v>0</v>
      </c>
      <c r="FM27" s="108">
        <v>0</v>
      </c>
      <c r="FN27" s="245">
        <v>0</v>
      </c>
      <c r="FO27" s="244">
        <v>0</v>
      </c>
      <c r="FP27" s="108">
        <v>0</v>
      </c>
      <c r="FQ27" s="108">
        <f t="shared" si="143"/>
        <v>0</v>
      </c>
      <c r="FR27" s="108">
        <f t="shared" si="144"/>
        <v>0</v>
      </c>
      <c r="FS27" s="108">
        <v>0</v>
      </c>
      <c r="FT27" s="110">
        <v>0</v>
      </c>
      <c r="FU27" s="253">
        <f t="shared" si="8"/>
        <v>10.84686881074801</v>
      </c>
      <c r="FV27" s="254">
        <f t="shared" si="9"/>
        <v>8.403915598158358</v>
      </c>
      <c r="FW27" s="254">
        <f t="shared" si="10"/>
        <v>0.95181028720452232</v>
      </c>
      <c r="FX27" s="254">
        <f t="shared" si="11"/>
        <v>5.0971666666666655</v>
      </c>
      <c r="FY27" s="254">
        <f t="shared" si="12"/>
        <v>0</v>
      </c>
      <c r="FZ27" s="254">
        <f t="shared" si="13"/>
        <v>0</v>
      </c>
      <c r="GA27" s="254">
        <f t="shared" si="145"/>
        <v>0</v>
      </c>
      <c r="GB27" s="254">
        <f t="shared" si="146"/>
        <v>0</v>
      </c>
      <c r="GC27" s="254">
        <f t="shared" si="147"/>
        <v>0</v>
      </c>
      <c r="GD27" s="254">
        <f t="shared" si="148"/>
        <v>0</v>
      </c>
      <c r="GE27" s="254">
        <f t="shared" si="14"/>
        <v>5.9840308144921117</v>
      </c>
      <c r="GF27" s="255">
        <f t="shared" si="15"/>
        <v>2.2846239757663369</v>
      </c>
      <c r="GG27" s="255">
        <f t="shared" si="16"/>
        <v>0.59226346583354228</v>
      </c>
      <c r="GH27" s="254">
        <f t="shared" si="17"/>
        <v>2.2837168289406855</v>
      </c>
      <c r="GI27" s="255">
        <f t="shared" si="18"/>
        <v>1.6306353848693576</v>
      </c>
      <c r="GJ27" s="256">
        <f t="shared" si="19"/>
        <v>4.417850205585757E-2</v>
      </c>
      <c r="GK27" s="253">
        <f t="shared" si="149"/>
        <v>33.567509006210358</v>
      </c>
      <c r="GL27" s="257">
        <f t="shared" si="150"/>
        <v>42.295061347825047</v>
      </c>
      <c r="GM27" s="221">
        <f t="shared" si="151"/>
        <v>42.295061347825047</v>
      </c>
      <c r="GN27" s="222">
        <f t="shared" si="152"/>
        <v>18.600281495943467</v>
      </c>
      <c r="GO27" s="222">
        <f t="shared" si="153"/>
        <v>2.001197841418342</v>
      </c>
      <c r="GP27" s="55">
        <f t="shared" si="154"/>
        <v>0.439774311780256</v>
      </c>
      <c r="GQ27" s="56">
        <f t="shared" si="155"/>
        <v>4.7315165828959137E-2</v>
      </c>
      <c r="GR27" s="258">
        <f t="shared" si="156"/>
        <v>1.0762417538428719</v>
      </c>
      <c r="GS27" s="227">
        <f t="shared" si="20"/>
        <v>42.295061347825047</v>
      </c>
      <c r="GT27" s="222">
        <f t="shared" si="224"/>
        <v>18.600281495943467</v>
      </c>
      <c r="GU27" s="222">
        <f t="shared" si="225"/>
        <v>2.001197841418342</v>
      </c>
      <c r="GV27" s="37">
        <f t="shared" si="216"/>
        <v>0.439774311780256</v>
      </c>
      <c r="GW27" s="228">
        <f t="shared" si="217"/>
        <v>4.7315165828959137E-2</v>
      </c>
      <c r="GX27" s="258">
        <f t="shared" si="159"/>
        <v>1.0762417538428719</v>
      </c>
      <c r="GY27" s="221">
        <f t="shared" si="223"/>
        <v>34.415635561874147</v>
      </c>
      <c r="GZ27" s="222">
        <f t="shared" si="160"/>
        <v>18.21751640912554</v>
      </c>
      <c r="HA27" s="222">
        <f t="shared" si="161"/>
        <v>1.2540832806874445</v>
      </c>
      <c r="HB27" s="55">
        <f t="shared" si="162"/>
        <v>0.52933836936915435</v>
      </c>
      <c r="HC27" s="56">
        <f t="shared" si="163"/>
        <v>3.6439346832133637E-2</v>
      </c>
      <c r="HD27" s="258">
        <f t="shared" si="164"/>
        <v>1.088591777304444</v>
      </c>
      <c r="HE27" s="221">
        <f t="shared" si="165"/>
        <v>34.415635561874147</v>
      </c>
      <c r="HF27" s="222">
        <f t="shared" si="166"/>
        <v>18.21751640912554</v>
      </c>
      <c r="HG27" s="222">
        <f t="shared" si="167"/>
        <v>1.2540832806874445</v>
      </c>
      <c r="HH27" s="55">
        <f t="shared" si="168"/>
        <v>0.52933836936915435</v>
      </c>
      <c r="HI27" s="56">
        <f t="shared" si="169"/>
        <v>3.6439346832133637E-2</v>
      </c>
      <c r="HJ27" s="259">
        <f t="shared" si="170"/>
        <v>1.088591777304444</v>
      </c>
      <c r="HK27" s="54">
        <f t="shared" si="21"/>
        <v>0.94072256437572754</v>
      </c>
      <c r="HL27" s="55">
        <f t="shared" si="22"/>
        <v>0</v>
      </c>
      <c r="HM27" s="55">
        <f t="shared" si="23"/>
        <v>0.77050525997608543</v>
      </c>
      <c r="HN27" s="56">
        <f t="shared" si="24"/>
        <v>0</v>
      </c>
      <c r="HQ27" s="57">
        <f t="shared" si="25"/>
        <v>0</v>
      </c>
      <c r="HR27" s="58">
        <f t="shared" si="171"/>
        <v>0</v>
      </c>
      <c r="HS27" s="58">
        <f t="shared" si="26"/>
        <v>0</v>
      </c>
      <c r="HT27" s="58">
        <f t="shared" si="172"/>
        <v>0</v>
      </c>
      <c r="HU27" s="58">
        <f t="shared" si="27"/>
        <v>0</v>
      </c>
      <c r="HV27" s="55"/>
      <c r="HW27" s="56"/>
      <c r="HX27" s="260"/>
      <c r="HY27" s="57">
        <f t="shared" si="28"/>
        <v>0</v>
      </c>
      <c r="HZ27" s="58">
        <f t="shared" si="173"/>
        <v>0</v>
      </c>
      <c r="IA27" s="58">
        <f t="shared" si="29"/>
        <v>0</v>
      </c>
      <c r="IB27" s="58">
        <f t="shared" si="174"/>
        <v>0</v>
      </c>
      <c r="IC27" s="58">
        <f t="shared" si="30"/>
        <v>0</v>
      </c>
      <c r="ID27" s="55"/>
      <c r="IE27" s="56"/>
      <c r="IF27" s="260"/>
      <c r="IG27" s="57">
        <f t="shared" si="31"/>
        <v>0.30378181493486106</v>
      </c>
      <c r="IH27" s="58">
        <f t="shared" si="175"/>
        <v>0.35138442533515379</v>
      </c>
      <c r="II27" s="58">
        <f t="shared" si="32"/>
        <v>0.59294806407214107</v>
      </c>
      <c r="IJ27" s="58">
        <f t="shared" si="176"/>
        <v>0.68479571919691573</v>
      </c>
      <c r="IK27" s="58">
        <f t="shared" si="33"/>
        <v>6.2535125285324584</v>
      </c>
      <c r="IL27" s="55">
        <f t="shared" si="34"/>
        <v>4.857778945013979E-2</v>
      </c>
      <c r="IM27" s="56">
        <f t="shared" si="35"/>
        <v>9.4818401876823458E-2</v>
      </c>
      <c r="IN27" s="260">
        <f t="shared" si="36"/>
        <v>1.0222995100575569</v>
      </c>
      <c r="IO27" s="57">
        <f t="shared" si="37"/>
        <v>0</v>
      </c>
      <c r="IP27" s="58">
        <f t="shared" si="177"/>
        <v>0</v>
      </c>
      <c r="IQ27" s="58">
        <f t="shared" si="38"/>
        <v>0</v>
      </c>
      <c r="IR27" s="58">
        <f t="shared" si="178"/>
        <v>0</v>
      </c>
      <c r="IS27" s="58">
        <f t="shared" si="39"/>
        <v>0</v>
      </c>
      <c r="IT27" s="55"/>
      <c r="IU27" s="56"/>
      <c r="IV27" s="260"/>
      <c r="IW27" s="57">
        <f t="shared" si="40"/>
        <v>0</v>
      </c>
      <c r="IX27" s="58">
        <f t="shared" si="179"/>
        <v>0</v>
      </c>
      <c r="IY27" s="58">
        <f t="shared" si="41"/>
        <v>0</v>
      </c>
      <c r="IZ27" s="58">
        <f t="shared" si="180"/>
        <v>0</v>
      </c>
      <c r="JA27" s="58">
        <f t="shared" si="42"/>
        <v>0</v>
      </c>
      <c r="JB27" s="55"/>
      <c r="JC27" s="56"/>
      <c r="JD27" s="260"/>
      <c r="JE27" s="57">
        <f t="shared" si="43"/>
        <v>0</v>
      </c>
      <c r="JF27" s="58">
        <f t="shared" si="181"/>
        <v>0</v>
      </c>
      <c r="JG27" s="58">
        <f t="shared" si="44"/>
        <v>0</v>
      </c>
      <c r="JH27" s="58">
        <f t="shared" si="182"/>
        <v>0</v>
      </c>
      <c r="JI27" s="58">
        <f t="shared" si="45"/>
        <v>0</v>
      </c>
      <c r="JJ27" s="55"/>
      <c r="JK27" s="56"/>
      <c r="JL27" s="260"/>
      <c r="JM27" s="57">
        <f t="shared" si="46"/>
        <v>7.0006953619084928</v>
      </c>
      <c r="JN27" s="58">
        <f t="shared" si="183"/>
        <v>8.0977043251195546</v>
      </c>
      <c r="JO27" s="58">
        <f t="shared" si="47"/>
        <v>0.67428314958766833</v>
      </c>
      <c r="JP27" s="58">
        <f t="shared" si="184"/>
        <v>0.77872960945879821</v>
      </c>
      <c r="JQ27" s="58">
        <f t="shared" si="48"/>
        <v>9.782469168352133</v>
      </c>
      <c r="JR27" s="55">
        <f t="shared" si="49"/>
        <v>0.71563684397359228</v>
      </c>
      <c r="JS27" s="56">
        <f t="shared" si="50"/>
        <v>6.8927705059279226E-2</v>
      </c>
      <c r="JT27" s="260">
        <f t="shared" si="51"/>
        <v>1.1228171949643442</v>
      </c>
      <c r="JU27" s="57">
        <f t="shared" si="52"/>
        <v>0</v>
      </c>
      <c r="JV27" s="58">
        <f t="shared" si="185"/>
        <v>0</v>
      </c>
      <c r="JW27" s="58">
        <f t="shared" si="53"/>
        <v>0</v>
      </c>
      <c r="JX27" s="58">
        <f t="shared" si="186"/>
        <v>0</v>
      </c>
      <c r="JY27" s="58">
        <f t="shared" si="54"/>
        <v>0</v>
      </c>
      <c r="JZ27" s="55"/>
      <c r="KA27" s="56"/>
      <c r="KB27" s="260"/>
      <c r="KC27" s="57">
        <f t="shared" si="55"/>
        <v>0</v>
      </c>
      <c r="KD27" s="58">
        <f t="shared" si="187"/>
        <v>0</v>
      </c>
      <c r="KE27" s="58">
        <f t="shared" si="56"/>
        <v>0</v>
      </c>
      <c r="KF27" s="58">
        <f t="shared" si="188"/>
        <v>0</v>
      </c>
      <c r="KG27" s="58">
        <f t="shared" si="57"/>
        <v>0</v>
      </c>
      <c r="KH27" s="55"/>
      <c r="KI27" s="56"/>
      <c r="KJ27" s="260"/>
      <c r="KK27" s="57">
        <f t="shared" si="58"/>
        <v>2.742745915513463</v>
      </c>
      <c r="KL27" s="58">
        <f t="shared" si="189"/>
        <v>3.172534200474423</v>
      </c>
      <c r="KM27" s="58">
        <f t="shared" si="59"/>
        <v>0.12058595717931166</v>
      </c>
      <c r="KN27" s="58">
        <f t="shared" si="190"/>
        <v>0.13926472194638703</v>
      </c>
      <c r="KO27" s="58">
        <f t="shared" si="60"/>
        <v>3.5648714498929679</v>
      </c>
      <c r="KP27" s="55">
        <f t="shared" si="191"/>
        <v>0.76938143606715792</v>
      </c>
      <c r="KQ27" s="56">
        <f t="shared" si="192"/>
        <v>3.3826172661270054E-2</v>
      </c>
      <c r="KR27" s="260">
        <f t="shared" si="193"/>
        <v>1.1258017451769544</v>
      </c>
      <c r="KS27" s="57">
        <f t="shared" si="61"/>
        <v>0</v>
      </c>
      <c r="KT27" s="58">
        <f t="shared" si="194"/>
        <v>0</v>
      </c>
      <c r="KU27" s="58">
        <f t="shared" si="62"/>
        <v>0</v>
      </c>
      <c r="KV27" s="58">
        <f t="shared" si="195"/>
        <v>0</v>
      </c>
      <c r="KW27" s="58">
        <f t="shared" si="63"/>
        <v>0</v>
      </c>
      <c r="KX27" s="55"/>
      <c r="KY27" s="56"/>
      <c r="KZ27" s="260"/>
      <c r="LA27" s="57">
        <f t="shared" si="64"/>
        <v>4.671468438960221</v>
      </c>
      <c r="LB27" s="58">
        <f t="shared" si="196"/>
        <v>5.403487543345288</v>
      </c>
      <c r="LC27" s="58">
        <f t="shared" si="65"/>
        <v>0.19925826342146793</v>
      </c>
      <c r="LD27" s="58">
        <f t="shared" si="197"/>
        <v>0.23012336842545333</v>
      </c>
      <c r="LE27" s="58">
        <f t="shared" si="66"/>
        <v>13.072489192766124</v>
      </c>
      <c r="LF27" s="55">
        <f t="shared" si="198"/>
        <v>0.3573511035331553</v>
      </c>
      <c r="LG27" s="56">
        <f t="shared" si="199"/>
        <v>1.5242564784963124E-2</v>
      </c>
      <c r="LH27" s="260">
        <f t="shared" si="200"/>
        <v>1.0583579912088363</v>
      </c>
      <c r="LI27" s="57">
        <f t="shared" si="67"/>
        <v>0</v>
      </c>
      <c r="LJ27" s="58">
        <f t="shared" si="201"/>
        <v>0</v>
      </c>
      <c r="LK27" s="58">
        <f t="shared" si="68"/>
        <v>0</v>
      </c>
      <c r="LL27" s="58">
        <f t="shared" si="202"/>
        <v>0</v>
      </c>
      <c r="LM27" s="58">
        <f t="shared" si="69"/>
        <v>0</v>
      </c>
      <c r="LN27" s="55"/>
      <c r="LO27" s="56"/>
      <c r="LP27" s="260"/>
      <c r="LQ27" s="57">
        <f t="shared" si="70"/>
        <v>4.3436640066666643E-2</v>
      </c>
      <c r="LR27" s="58">
        <f t="shared" si="203"/>
        <v>5.0243161565113312E-2</v>
      </c>
      <c r="LS27" s="58">
        <f t="shared" si="71"/>
        <v>1.1768208333333328E-3</v>
      </c>
      <c r="LT27" s="58">
        <f t="shared" si="204"/>
        <v>1.359110380416666E-3</v>
      </c>
      <c r="LU27" s="58">
        <f t="shared" si="72"/>
        <v>0.89416666666666633</v>
      </c>
      <c r="LV27" s="55">
        <f t="shared" si="73"/>
        <v>4.857778945013979E-2</v>
      </c>
      <c r="LW27" s="56">
        <f t="shared" si="74"/>
        <v>1.3161090400745572E-3</v>
      </c>
      <c r="LX27" s="260">
        <f t="shared" si="75"/>
        <v>1.0078160048971445</v>
      </c>
      <c r="LY27" s="57">
        <f t="shared" si="76"/>
        <v>0</v>
      </c>
      <c r="LZ27" s="58">
        <f t="shared" si="205"/>
        <v>0</v>
      </c>
      <c r="MA27" s="58">
        <f t="shared" si="77"/>
        <v>0</v>
      </c>
      <c r="MB27" s="58">
        <f t="shared" si="206"/>
        <v>0</v>
      </c>
      <c r="MC27" s="58">
        <f t="shared" si="78"/>
        <v>0</v>
      </c>
      <c r="MD27" s="55"/>
      <c r="ME27" s="56"/>
      <c r="MF27" s="260"/>
      <c r="MG27" s="57">
        <f t="shared" si="79"/>
        <v>0</v>
      </c>
      <c r="MH27" s="58">
        <f t="shared" si="207"/>
        <v>0</v>
      </c>
      <c r="MI27" s="58">
        <f t="shared" si="80"/>
        <v>0</v>
      </c>
      <c r="MJ27" s="58">
        <f t="shared" si="208"/>
        <v>0</v>
      </c>
      <c r="MK27" s="58">
        <f t="shared" si="81"/>
        <v>0</v>
      </c>
      <c r="ML27" s="55"/>
      <c r="MM27" s="56"/>
      <c r="MN27" s="260"/>
      <c r="MO27" s="59">
        <v>0.87408108913889082</v>
      </c>
      <c r="MP27" s="60"/>
      <c r="MQ27" s="60">
        <v>0.70779999999999998</v>
      </c>
      <c r="MR27" s="61"/>
      <c r="MS27" s="59">
        <f t="shared" si="82"/>
        <v>1.0762417538428719</v>
      </c>
      <c r="MT27" s="60"/>
      <c r="MU27" s="60">
        <f t="shared" si="209"/>
        <v>1.088591777304444</v>
      </c>
      <c r="MV27" s="61"/>
      <c r="MW27" s="66">
        <f t="shared" si="210"/>
        <v>0.94072256437572754</v>
      </c>
      <c r="MX27" s="67"/>
      <c r="MY27" s="67">
        <f t="shared" si="211"/>
        <v>0.77050525997608543</v>
      </c>
      <c r="MZ27" s="261"/>
      <c r="NA27" s="59">
        <f t="shared" si="84"/>
        <v>1.0763837487453305</v>
      </c>
      <c r="NB27" s="60"/>
      <c r="NC27" s="60">
        <f t="shared" si="85"/>
        <v>1.0876767497544444</v>
      </c>
      <c r="ND27" s="262"/>
      <c r="NE27" s="62">
        <f t="shared" si="86"/>
        <v>0.94084667943472067</v>
      </c>
      <c r="NF27" s="63"/>
      <c r="NG27" s="63">
        <f t="shared" si="87"/>
        <v>0.7698576034761957</v>
      </c>
      <c r="NH27" s="64"/>
      <c r="NI27" s="238">
        <f t="shared" si="218"/>
        <v>-1.2411505899312392E-4</v>
      </c>
      <c r="NJ27" s="238">
        <f t="shared" si="219"/>
        <v>0</v>
      </c>
      <c r="NK27" s="238">
        <f t="shared" si="220"/>
        <v>6.4765649988973717E-4</v>
      </c>
      <c r="NL27" s="238">
        <f t="shared" si="221"/>
        <v>0</v>
      </c>
      <c r="NM27" s="239">
        <f t="shared" si="89"/>
        <v>0</v>
      </c>
      <c r="NN27" s="240">
        <f t="shared" si="90"/>
        <v>0</v>
      </c>
      <c r="NO27" s="240">
        <f t="shared" si="222"/>
        <v>0.17098907595852503</v>
      </c>
      <c r="NP27" s="240">
        <f t="shared" si="91"/>
        <v>0</v>
      </c>
      <c r="NQ27" s="240">
        <f t="shared" si="92"/>
        <v>0</v>
      </c>
      <c r="NR27" s="240">
        <f t="shared" si="93"/>
        <v>0</v>
      </c>
      <c r="NS27" s="240">
        <f t="shared" si="94"/>
        <v>0.27082350742539979</v>
      </c>
      <c r="NT27" s="240">
        <f t="shared" si="95"/>
        <v>0</v>
      </c>
      <c r="NU27" s="240">
        <f t="shared" si="96"/>
        <v>0</v>
      </c>
      <c r="NV27" s="240">
        <f t="shared" si="97"/>
        <v>0.10695116579181067</v>
      </c>
      <c r="NW27" s="240">
        <f t="shared" si="98"/>
        <v>0</v>
      </c>
      <c r="NX27" s="240">
        <f t="shared" si="99"/>
        <v>0.36809690934243328</v>
      </c>
      <c r="NY27" s="240">
        <f t="shared" si="100"/>
        <v>0</v>
      </c>
      <c r="NZ27" s="240">
        <f t="shared" si="101"/>
        <v>2.3986020916552043E-2</v>
      </c>
      <c r="OA27" s="240">
        <f t="shared" si="102"/>
        <v>0</v>
      </c>
      <c r="OB27" s="241">
        <f t="shared" si="103"/>
        <v>0</v>
      </c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136"/>
      <c r="OP27" s="13"/>
      <c r="OQ27" s="13"/>
      <c r="OR27" s="13"/>
      <c r="OS27" s="13"/>
      <c r="OT27" s="13"/>
    </row>
    <row r="28" spans="1:410" ht="15" customHeight="1">
      <c r="A28" s="242">
        <v>9</v>
      </c>
      <c r="B28" s="49" t="s">
        <v>78</v>
      </c>
      <c r="C28" s="50">
        <v>1</v>
      </c>
      <c r="D28" s="51">
        <v>68.099999999999994</v>
      </c>
      <c r="E28" s="52">
        <v>68.099999999999994</v>
      </c>
      <c r="F28" s="52"/>
      <c r="G28" s="52"/>
      <c r="H28" s="53"/>
      <c r="I28" s="57">
        <v>1.4704220995504624</v>
      </c>
      <c r="J28" s="58"/>
      <c r="K28" s="58">
        <v>0.89200000000000013</v>
      </c>
      <c r="L28" s="243"/>
      <c r="M28" s="1">
        <v>0</v>
      </c>
      <c r="N28" s="2">
        <v>0</v>
      </c>
      <c r="O28" s="2">
        <v>0.57842209955046231</v>
      </c>
      <c r="P28" s="2">
        <v>0</v>
      </c>
      <c r="Q28" s="2">
        <v>0</v>
      </c>
      <c r="R28" s="2">
        <v>0</v>
      </c>
      <c r="S28" s="2">
        <v>0.24099999999999999</v>
      </c>
      <c r="T28" s="2">
        <v>0</v>
      </c>
      <c r="U28" s="2">
        <v>0</v>
      </c>
      <c r="V28" s="2">
        <v>0.30430000000000001</v>
      </c>
      <c r="W28" s="2">
        <v>0</v>
      </c>
      <c r="X28" s="2">
        <v>0.3301</v>
      </c>
      <c r="Y28" s="2">
        <v>0</v>
      </c>
      <c r="Z28" s="2">
        <v>1.66E-2</v>
      </c>
      <c r="AA28" s="2">
        <v>0</v>
      </c>
      <c r="AB28" s="3">
        <v>0</v>
      </c>
      <c r="AC28" s="244">
        <v>0</v>
      </c>
      <c r="AD28" s="108">
        <v>0</v>
      </c>
      <c r="AE28" s="108">
        <v>0</v>
      </c>
      <c r="AF28" s="108">
        <f t="shared" si="104"/>
        <v>0</v>
      </c>
      <c r="AG28" s="108">
        <f t="shared" si="105"/>
        <v>0</v>
      </c>
      <c r="AH28" s="108">
        <v>0</v>
      </c>
      <c r="AI28" s="108">
        <v>0</v>
      </c>
      <c r="AJ28" s="108">
        <f t="shared" si="106"/>
        <v>0</v>
      </c>
      <c r="AK28" s="108">
        <f t="shared" si="107"/>
        <v>0</v>
      </c>
      <c r="AL28" s="108">
        <v>0</v>
      </c>
      <c r="AM28" s="245">
        <v>0</v>
      </c>
      <c r="AN28" s="244">
        <v>0</v>
      </c>
      <c r="AO28" s="108">
        <v>0</v>
      </c>
      <c r="AP28" s="108">
        <v>0</v>
      </c>
      <c r="AQ28" s="108">
        <f t="shared" si="108"/>
        <v>0</v>
      </c>
      <c r="AR28" s="108">
        <f t="shared" si="109"/>
        <v>0</v>
      </c>
      <c r="AS28" s="246">
        <v>0</v>
      </c>
      <c r="AT28" s="247">
        <v>0</v>
      </c>
      <c r="AU28" s="108">
        <v>0</v>
      </c>
      <c r="AV28" s="108">
        <f t="shared" si="110"/>
        <v>0</v>
      </c>
      <c r="AW28" s="108">
        <f t="shared" si="111"/>
        <v>0</v>
      </c>
      <c r="AX28" s="108">
        <v>0</v>
      </c>
      <c r="AY28" s="245">
        <v>0</v>
      </c>
      <c r="AZ28" s="248">
        <v>5</v>
      </c>
      <c r="BA28" s="108">
        <v>25.485833333333332</v>
      </c>
      <c r="BB28" s="108">
        <v>2.6578078731320001</v>
      </c>
      <c r="BC28" s="109">
        <v>2.1262462985056003</v>
      </c>
      <c r="BD28" s="109">
        <v>0.53156157462639975</v>
      </c>
      <c r="BE28" s="108">
        <v>0.99667812499999997</v>
      </c>
      <c r="BF28" s="109">
        <v>0.79734250000000007</v>
      </c>
      <c r="BG28" s="109">
        <v>0.19933562499999991</v>
      </c>
      <c r="BH28" s="108">
        <v>2.1272433111969691</v>
      </c>
      <c r="BI28" s="109">
        <f t="shared" si="112"/>
        <v>1.2450074382576277</v>
      </c>
      <c r="BJ28" s="108">
        <f t="shared" si="113"/>
        <v>4.1151521855105372E-2</v>
      </c>
      <c r="BK28" s="108">
        <v>1.5633781321331153</v>
      </c>
      <c r="BL28" s="245">
        <v>39.397128929754494</v>
      </c>
      <c r="BM28" s="244">
        <v>0</v>
      </c>
      <c r="BN28" s="108">
        <v>0</v>
      </c>
      <c r="BO28" s="108">
        <v>0</v>
      </c>
      <c r="BP28" s="108">
        <f t="shared" si="114"/>
        <v>0</v>
      </c>
      <c r="BQ28" s="108">
        <f t="shared" si="115"/>
        <v>0</v>
      </c>
      <c r="BR28" s="108">
        <v>0</v>
      </c>
      <c r="BS28" s="108">
        <v>0</v>
      </c>
      <c r="BT28" s="108">
        <f t="shared" si="116"/>
        <v>0</v>
      </c>
      <c r="BU28" s="108">
        <f t="shared" si="117"/>
        <v>0</v>
      </c>
      <c r="BV28" s="108">
        <v>0</v>
      </c>
      <c r="BW28" s="245">
        <v>0</v>
      </c>
      <c r="BX28" s="107">
        <v>0</v>
      </c>
      <c r="BY28" s="108">
        <v>0</v>
      </c>
      <c r="BZ28" s="109">
        <f t="shared" si="118"/>
        <v>0</v>
      </c>
      <c r="CA28" s="109">
        <f t="shared" si="119"/>
        <v>0</v>
      </c>
      <c r="CB28" s="108">
        <v>0</v>
      </c>
      <c r="CC28" s="110">
        <v>0</v>
      </c>
      <c r="CD28" s="244">
        <v>0</v>
      </c>
      <c r="CE28" s="108">
        <v>0</v>
      </c>
      <c r="CF28" s="109">
        <f t="shared" si="120"/>
        <v>0</v>
      </c>
      <c r="CG28" s="109">
        <f t="shared" si="121"/>
        <v>0</v>
      </c>
      <c r="CH28" s="108">
        <v>0</v>
      </c>
      <c r="CI28" s="245">
        <v>0</v>
      </c>
      <c r="CJ28" s="249">
        <v>6.35299695229679</v>
      </c>
      <c r="CK28" s="250">
        <v>1.3976593295052937</v>
      </c>
      <c r="CL28" s="250">
        <v>1.082881383666763</v>
      </c>
      <c r="CM28" s="251">
        <v>1.082881383666763</v>
      </c>
      <c r="CN28" s="252">
        <f t="shared" si="0"/>
        <v>0.52785053046836361</v>
      </c>
      <c r="CO28" s="250">
        <v>4.2759036577342115</v>
      </c>
      <c r="CP28" s="252">
        <f t="shared" si="122"/>
        <v>0.42320328862058587</v>
      </c>
      <c r="CQ28" s="250">
        <v>1.3381012906513441</v>
      </c>
      <c r="CR28" s="250">
        <v>0.95698921659382319</v>
      </c>
      <c r="CS28" s="252">
        <f t="shared" si="123"/>
        <v>1.851295639500751E-2</v>
      </c>
      <c r="CT28" s="252">
        <f t="shared" si="124"/>
        <v>0.56009516481743371</v>
      </c>
      <c r="CU28" s="250">
        <f t="shared" si="1"/>
        <v>14.066430539796881</v>
      </c>
      <c r="CV28" s="245">
        <f t="shared" si="125"/>
        <v>17.72370248014407</v>
      </c>
      <c r="CW28" s="244">
        <v>0</v>
      </c>
      <c r="CX28" s="108">
        <v>0</v>
      </c>
      <c r="CY28" s="108">
        <f t="shared" si="126"/>
        <v>0</v>
      </c>
      <c r="CZ28" s="108">
        <f t="shared" si="127"/>
        <v>0</v>
      </c>
      <c r="DA28" s="108">
        <v>0</v>
      </c>
      <c r="DB28" s="245">
        <v>0</v>
      </c>
      <c r="DC28" s="244">
        <v>0</v>
      </c>
      <c r="DD28" s="108">
        <v>0</v>
      </c>
      <c r="DE28" s="108">
        <f t="shared" si="128"/>
        <v>0</v>
      </c>
      <c r="DF28" s="108">
        <f t="shared" si="129"/>
        <v>0</v>
      </c>
      <c r="DG28" s="108">
        <v>0</v>
      </c>
      <c r="DH28" s="245">
        <v>0</v>
      </c>
      <c r="DI28" s="107">
        <v>8.0238743317919994</v>
      </c>
      <c r="DJ28" s="108">
        <v>1.7652523529942399</v>
      </c>
      <c r="DK28" s="108">
        <v>0.13800575733475326</v>
      </c>
      <c r="DL28" s="108">
        <v>5.400492690635601</v>
      </c>
      <c r="DM28" s="108">
        <f t="shared" si="130"/>
        <v>0.53450836356296805</v>
      </c>
      <c r="DN28" s="108">
        <f t="shared" si="131"/>
        <v>1.690030182607505</v>
      </c>
      <c r="DO28" s="108">
        <v>1.1189166346912311</v>
      </c>
      <c r="DP28" s="108">
        <f t="shared" si="132"/>
        <v>2.1645442298101867E-2</v>
      </c>
      <c r="DQ28" s="108">
        <f t="shared" si="133"/>
        <v>0.65486610095246744</v>
      </c>
      <c r="DR28" s="108">
        <v>0.82232708837239132</v>
      </c>
      <c r="DS28" s="110">
        <v>20.722642626984257</v>
      </c>
      <c r="DT28" s="244">
        <v>0</v>
      </c>
      <c r="DU28" s="108">
        <v>0</v>
      </c>
      <c r="DV28" s="108">
        <v>0</v>
      </c>
      <c r="DW28" s="108">
        <f t="shared" si="2"/>
        <v>0</v>
      </c>
      <c r="DX28" s="108">
        <f t="shared" si="3"/>
        <v>0</v>
      </c>
      <c r="DY28" s="108">
        <v>0</v>
      </c>
      <c r="DZ28" s="108">
        <v>0</v>
      </c>
      <c r="EA28" s="108"/>
      <c r="EB28" s="108">
        <v>0</v>
      </c>
      <c r="EC28" s="108">
        <f t="shared" si="4"/>
        <v>0</v>
      </c>
      <c r="ED28" s="108">
        <f t="shared" si="5"/>
        <v>0</v>
      </c>
      <c r="EE28" s="108">
        <v>0</v>
      </c>
      <c r="EF28" s="245">
        <v>0</v>
      </c>
      <c r="EG28" s="249">
        <v>3.7300188888888699</v>
      </c>
      <c r="EH28" s="250">
        <v>0.820604155555551</v>
      </c>
      <c r="EI28" s="250">
        <v>9.5669177777777499</v>
      </c>
      <c r="EJ28" s="250">
        <v>2.51050040322332</v>
      </c>
      <c r="EK28" s="250">
        <f t="shared" si="134"/>
        <v>0.2484742669086249</v>
      </c>
      <c r="EL28" s="250">
        <v>0.78563599618470581</v>
      </c>
      <c r="EM28" s="250">
        <v>1.21384700945752</v>
      </c>
      <c r="EN28" s="250">
        <f t="shared" si="135"/>
        <v>2.3481870397955726E-2</v>
      </c>
      <c r="EO28" s="250">
        <f t="shared" si="136"/>
        <v>0.71042581153118378</v>
      </c>
      <c r="EP28" s="250">
        <v>17.841888234903013</v>
      </c>
      <c r="EQ28" s="245">
        <v>22.480779175977798</v>
      </c>
      <c r="ER28" s="244">
        <v>0</v>
      </c>
      <c r="ES28" s="108">
        <v>0</v>
      </c>
      <c r="ET28" s="108">
        <v>0</v>
      </c>
      <c r="EU28" s="108">
        <f t="shared" si="137"/>
        <v>0</v>
      </c>
      <c r="EV28" s="108">
        <f t="shared" si="138"/>
        <v>0</v>
      </c>
      <c r="EW28" s="108">
        <v>0</v>
      </c>
      <c r="EX28" s="108">
        <v>0</v>
      </c>
      <c r="EY28" s="108">
        <f t="shared" si="139"/>
        <v>0</v>
      </c>
      <c r="EZ28" s="108">
        <f t="shared" si="140"/>
        <v>0</v>
      </c>
      <c r="FA28" s="108">
        <v>0</v>
      </c>
      <c r="FB28" s="245">
        <v>0</v>
      </c>
      <c r="FC28" s="244">
        <v>0.83333333333333293</v>
      </c>
      <c r="FD28" s="108">
        <v>6.0833333333333302E-2</v>
      </c>
      <c r="FE28" s="108">
        <f t="shared" si="141"/>
        <v>1.1768208333333328E-3</v>
      </c>
      <c r="FF28" s="108">
        <f t="shared" si="142"/>
        <v>3.5603803333333316E-2</v>
      </c>
      <c r="FG28" s="108">
        <v>4.4708333333333301E-2</v>
      </c>
      <c r="FH28" s="245">
        <v>1.1266499999999995</v>
      </c>
      <c r="FI28" s="244">
        <v>0</v>
      </c>
      <c r="FJ28" s="108">
        <v>0</v>
      </c>
      <c r="FK28" s="108">
        <f t="shared" si="6"/>
        <v>0</v>
      </c>
      <c r="FL28" s="108">
        <f t="shared" si="7"/>
        <v>0</v>
      </c>
      <c r="FM28" s="108">
        <v>0</v>
      </c>
      <c r="FN28" s="245">
        <v>0</v>
      </c>
      <c r="FO28" s="244">
        <v>0</v>
      </c>
      <c r="FP28" s="108">
        <v>0</v>
      </c>
      <c r="FQ28" s="108">
        <f t="shared" si="143"/>
        <v>0</v>
      </c>
      <c r="FR28" s="108">
        <f t="shared" si="144"/>
        <v>0</v>
      </c>
      <c r="FS28" s="108">
        <v>0</v>
      </c>
      <c r="FT28" s="110">
        <v>0</v>
      </c>
      <c r="FU28" s="253">
        <f t="shared" si="8"/>
        <v>22.090406011032744</v>
      </c>
      <c r="FV28" s="254">
        <f t="shared" si="9"/>
        <v>11.824184921270634</v>
      </c>
      <c r="FW28" s="254">
        <f t="shared" si="10"/>
        <v>3.4514393289739642</v>
      </c>
      <c r="FX28" s="254">
        <f t="shared" si="11"/>
        <v>25.485833333333332</v>
      </c>
      <c r="FY28" s="254">
        <f t="shared" si="12"/>
        <v>0</v>
      </c>
      <c r="FZ28" s="254">
        <f t="shared" si="13"/>
        <v>0</v>
      </c>
      <c r="GA28" s="254">
        <f t="shared" si="145"/>
        <v>0</v>
      </c>
      <c r="GB28" s="254">
        <f t="shared" si="146"/>
        <v>0</v>
      </c>
      <c r="GC28" s="254">
        <f t="shared" si="147"/>
        <v>0</v>
      </c>
      <c r="GD28" s="254">
        <f t="shared" si="148"/>
        <v>0</v>
      </c>
      <c r="GE28" s="254">
        <f t="shared" si="14"/>
        <v>12.186896751593133</v>
      </c>
      <c r="GF28" s="255">
        <f t="shared" si="15"/>
        <v>4.6527963127211374</v>
      </c>
      <c r="GG28" s="255">
        <f t="shared" si="16"/>
        <v>1.2061859190921789</v>
      </c>
      <c r="GH28" s="254">
        <f t="shared" si="17"/>
        <v>5.4778295052728776</v>
      </c>
      <c r="GI28" s="255">
        <f t="shared" si="18"/>
        <v>3.9113179490482959</v>
      </c>
      <c r="GJ28" s="256">
        <f t="shared" si="19"/>
        <v>0.1059686117795038</v>
      </c>
      <c r="GK28" s="253">
        <f t="shared" si="149"/>
        <v>80.516589851476681</v>
      </c>
      <c r="GL28" s="257">
        <f t="shared" si="150"/>
        <v>101.45090321286061</v>
      </c>
      <c r="GM28" s="221">
        <f t="shared" si="151"/>
        <v>101.45090321286061</v>
      </c>
      <c r="GN28" s="222">
        <f t="shared" si="152"/>
        <v>38.624695543730745</v>
      </c>
      <c r="GO28" s="222">
        <f t="shared" si="153"/>
        <v>6.002128263405516</v>
      </c>
      <c r="GP28" s="55">
        <f t="shared" si="154"/>
        <v>0.38072303272342295</v>
      </c>
      <c r="GQ28" s="56">
        <f t="shared" si="155"/>
        <v>5.9162886414249737E-2</v>
      </c>
      <c r="GR28" s="258">
        <f t="shared" si="156"/>
        <v>1.0688236303333278</v>
      </c>
      <c r="GS28" s="227">
        <f t="shared" si="20"/>
        <v>101.45090321286061</v>
      </c>
      <c r="GT28" s="222">
        <f t="shared" si="224"/>
        <v>38.624695543730745</v>
      </c>
      <c r="GU28" s="222">
        <f t="shared" si="225"/>
        <v>6.002128263405516</v>
      </c>
      <c r="GV28" s="37">
        <f t="shared" si="216"/>
        <v>0.38072303272342295</v>
      </c>
      <c r="GW28" s="228">
        <f t="shared" si="217"/>
        <v>5.9162886414249737E-2</v>
      </c>
      <c r="GX28" s="258">
        <f t="shared" si="159"/>
        <v>1.0688236303333278</v>
      </c>
      <c r="GY28" s="221">
        <f t="shared" si="223"/>
        <v>62.053774283106115</v>
      </c>
      <c r="GZ28" s="222">
        <f t="shared" si="160"/>
        <v>36.710870109641121</v>
      </c>
      <c r="HA28" s="222">
        <f t="shared" si="161"/>
        <v>2.2665554597510269</v>
      </c>
      <c r="HB28" s="55">
        <f t="shared" si="162"/>
        <v>0.59159769947523566</v>
      </c>
      <c r="HC28" s="56">
        <f t="shared" si="163"/>
        <v>3.6525666422970303E-2</v>
      </c>
      <c r="HD28" s="258">
        <f t="shared" si="164"/>
        <v>1.0983611852366877</v>
      </c>
      <c r="HE28" s="221">
        <f t="shared" si="165"/>
        <v>62.053774283106115</v>
      </c>
      <c r="HF28" s="222">
        <f t="shared" si="166"/>
        <v>36.710870109641121</v>
      </c>
      <c r="HG28" s="222">
        <f t="shared" si="167"/>
        <v>2.2665554597510269</v>
      </c>
      <c r="HH28" s="55">
        <f t="shared" si="168"/>
        <v>0.59159769947523566</v>
      </c>
      <c r="HI28" s="56">
        <f t="shared" si="169"/>
        <v>3.6525666422970303E-2</v>
      </c>
      <c r="HJ28" s="259">
        <f t="shared" si="170"/>
        <v>1.0983611852366877</v>
      </c>
      <c r="HK28" s="54">
        <f t="shared" si="21"/>
        <v>1.5716218865638791</v>
      </c>
      <c r="HL28" s="55">
        <f t="shared" si="22"/>
        <v>0</v>
      </c>
      <c r="HM28" s="55">
        <f t="shared" si="23"/>
        <v>0.97973817723112555</v>
      </c>
      <c r="HN28" s="56">
        <f t="shared" si="24"/>
        <v>0</v>
      </c>
      <c r="HQ28" s="57">
        <f t="shared" si="25"/>
        <v>0</v>
      </c>
      <c r="HR28" s="58">
        <f t="shared" si="171"/>
        <v>0</v>
      </c>
      <c r="HS28" s="58">
        <f t="shared" si="26"/>
        <v>0</v>
      </c>
      <c r="HT28" s="58">
        <f t="shared" si="172"/>
        <v>0</v>
      </c>
      <c r="HU28" s="58">
        <f t="shared" si="27"/>
        <v>0</v>
      </c>
      <c r="HV28" s="55"/>
      <c r="HW28" s="56"/>
      <c r="HX28" s="260"/>
      <c r="HY28" s="57">
        <f t="shared" si="28"/>
        <v>0</v>
      </c>
      <c r="HZ28" s="58">
        <f t="shared" si="173"/>
        <v>0</v>
      </c>
      <c r="IA28" s="58">
        <f t="shared" si="29"/>
        <v>0</v>
      </c>
      <c r="IB28" s="58">
        <f t="shared" si="174"/>
        <v>0</v>
      </c>
      <c r="IC28" s="58">
        <f t="shared" si="30"/>
        <v>0</v>
      </c>
      <c r="ID28" s="55"/>
      <c r="IE28" s="56"/>
      <c r="IF28" s="260"/>
      <c r="IG28" s="57">
        <f t="shared" si="31"/>
        <v>1.5189090746743057</v>
      </c>
      <c r="IH28" s="58">
        <f t="shared" si="175"/>
        <v>1.7569221266757695</v>
      </c>
      <c r="II28" s="58">
        <f t="shared" si="32"/>
        <v>2.9647403203607059</v>
      </c>
      <c r="IJ28" s="58">
        <f t="shared" si="176"/>
        <v>3.4239785959845794</v>
      </c>
      <c r="IK28" s="58">
        <f t="shared" si="33"/>
        <v>31.267562642662295</v>
      </c>
      <c r="IL28" s="55">
        <f t="shared" si="34"/>
        <v>4.8577789450139797E-2</v>
      </c>
      <c r="IM28" s="56">
        <f t="shared" si="35"/>
        <v>9.4818401876823472E-2</v>
      </c>
      <c r="IN28" s="260">
        <f t="shared" si="36"/>
        <v>1.0222995100575569</v>
      </c>
      <c r="IO28" s="57">
        <f t="shared" si="37"/>
        <v>0</v>
      </c>
      <c r="IP28" s="58">
        <f t="shared" si="177"/>
        <v>0</v>
      </c>
      <c r="IQ28" s="58">
        <f t="shared" si="38"/>
        <v>0</v>
      </c>
      <c r="IR28" s="58">
        <f t="shared" si="178"/>
        <v>0</v>
      </c>
      <c r="IS28" s="58">
        <f t="shared" si="39"/>
        <v>0</v>
      </c>
      <c r="IT28" s="55"/>
      <c r="IU28" s="56"/>
      <c r="IV28" s="260"/>
      <c r="IW28" s="57">
        <f t="shared" si="40"/>
        <v>0</v>
      </c>
      <c r="IX28" s="58">
        <f t="shared" si="179"/>
        <v>0</v>
      </c>
      <c r="IY28" s="58">
        <f t="shared" si="41"/>
        <v>0</v>
      </c>
      <c r="IZ28" s="58">
        <f t="shared" si="180"/>
        <v>0</v>
      </c>
      <c r="JA28" s="58">
        <f t="shared" si="42"/>
        <v>0</v>
      </c>
      <c r="JB28" s="55"/>
      <c r="JC28" s="56"/>
      <c r="JD28" s="260"/>
      <c r="JE28" s="57">
        <f t="shared" si="43"/>
        <v>0</v>
      </c>
      <c r="JF28" s="58">
        <f t="shared" si="181"/>
        <v>0</v>
      </c>
      <c r="JG28" s="58">
        <f t="shared" si="44"/>
        <v>0</v>
      </c>
      <c r="JH28" s="58">
        <f t="shared" si="182"/>
        <v>0</v>
      </c>
      <c r="JI28" s="58">
        <f t="shared" si="45"/>
        <v>0</v>
      </c>
      <c r="JJ28" s="55"/>
      <c r="JK28" s="56"/>
      <c r="JL28" s="260"/>
      <c r="JM28" s="57">
        <f t="shared" si="46"/>
        <v>10.066455957473991</v>
      </c>
      <c r="JN28" s="58">
        <f t="shared" si="183"/>
        <v>11.643869606010167</v>
      </c>
      <c r="JO28" s="58">
        <f t="shared" si="47"/>
        <v>0.96956677548395698</v>
      </c>
      <c r="JP28" s="58">
        <f t="shared" si="184"/>
        <v>1.1197526690064219</v>
      </c>
      <c r="JQ28" s="58">
        <f t="shared" si="48"/>
        <v>14.066430539796881</v>
      </c>
      <c r="JR28" s="55">
        <f t="shared" si="49"/>
        <v>0.71563684397359206</v>
      </c>
      <c r="JS28" s="56">
        <f t="shared" si="50"/>
        <v>6.8927705059279198E-2</v>
      </c>
      <c r="JT28" s="260">
        <f t="shared" si="51"/>
        <v>1.1228171949643442</v>
      </c>
      <c r="JU28" s="57">
        <f t="shared" si="52"/>
        <v>0</v>
      </c>
      <c r="JV28" s="58">
        <f t="shared" si="185"/>
        <v>0</v>
      </c>
      <c r="JW28" s="58">
        <f t="shared" si="53"/>
        <v>0</v>
      </c>
      <c r="JX28" s="58">
        <f t="shared" si="186"/>
        <v>0</v>
      </c>
      <c r="JY28" s="58">
        <f t="shared" si="54"/>
        <v>0</v>
      </c>
      <c r="JZ28" s="55"/>
      <c r="KA28" s="56"/>
      <c r="KB28" s="260"/>
      <c r="KC28" s="57">
        <f t="shared" si="55"/>
        <v>0</v>
      </c>
      <c r="KD28" s="58">
        <f t="shared" si="187"/>
        <v>0</v>
      </c>
      <c r="KE28" s="58">
        <f t="shared" si="56"/>
        <v>0</v>
      </c>
      <c r="KF28" s="58">
        <f t="shared" si="188"/>
        <v>0</v>
      </c>
      <c r="KG28" s="58">
        <f t="shared" si="57"/>
        <v>0</v>
      </c>
      <c r="KH28" s="55"/>
      <c r="KI28" s="56"/>
      <c r="KJ28" s="260"/>
      <c r="KK28" s="57">
        <f t="shared" si="58"/>
        <v>12.649900150729406</v>
      </c>
      <c r="KL28" s="58">
        <f t="shared" si="189"/>
        <v>14.632139504348705</v>
      </c>
      <c r="KM28" s="58">
        <f t="shared" si="59"/>
        <v>0.55615380586106988</v>
      </c>
      <c r="KN28" s="58">
        <f t="shared" si="190"/>
        <v>0.64230203038894962</v>
      </c>
      <c r="KO28" s="58">
        <f t="shared" si="60"/>
        <v>16.446541767447822</v>
      </c>
      <c r="KP28" s="55">
        <f t="shared" si="191"/>
        <v>0.76915258718808588</v>
      </c>
      <c r="KQ28" s="56">
        <f t="shared" si="192"/>
        <v>3.3815850999256845E-2</v>
      </c>
      <c r="KR28" s="260">
        <f t="shared" si="193"/>
        <v>1.1257642857321581</v>
      </c>
      <c r="KS28" s="57">
        <f t="shared" si="61"/>
        <v>0</v>
      </c>
      <c r="KT28" s="58">
        <f t="shared" si="194"/>
        <v>0</v>
      </c>
      <c r="KU28" s="58">
        <f t="shared" si="62"/>
        <v>0</v>
      </c>
      <c r="KV28" s="58">
        <f t="shared" si="195"/>
        <v>0</v>
      </c>
      <c r="KW28" s="58">
        <f t="shared" si="63"/>
        <v>0</v>
      </c>
      <c r="KX28" s="55"/>
      <c r="KY28" s="56"/>
      <c r="KZ28" s="260"/>
      <c r="LA28" s="57">
        <f t="shared" si="64"/>
        <v>6.3758184498578068</v>
      </c>
      <c r="LB28" s="58">
        <f t="shared" si="196"/>
        <v>7.3749092009505253</v>
      </c>
      <c r="LC28" s="58">
        <f t="shared" si="65"/>
        <v>0.27195613730658064</v>
      </c>
      <c r="LD28" s="58">
        <f t="shared" si="197"/>
        <v>0.31408214297536996</v>
      </c>
      <c r="LE28" s="58">
        <f t="shared" si="66"/>
        <v>17.841888234903017</v>
      </c>
      <c r="LF28" s="55">
        <f t="shared" si="198"/>
        <v>0.35735110353315491</v>
      </c>
      <c r="LG28" s="56">
        <f t="shared" si="199"/>
        <v>1.5242564784963126E-2</v>
      </c>
      <c r="LH28" s="260">
        <f t="shared" si="200"/>
        <v>1.0583579912088363</v>
      </c>
      <c r="LI28" s="57">
        <f t="shared" si="67"/>
        <v>0</v>
      </c>
      <c r="LJ28" s="58">
        <f t="shared" si="201"/>
        <v>0</v>
      </c>
      <c r="LK28" s="58">
        <f t="shared" si="68"/>
        <v>0</v>
      </c>
      <c r="LL28" s="58">
        <f t="shared" si="202"/>
        <v>0</v>
      </c>
      <c r="LM28" s="58">
        <f t="shared" si="69"/>
        <v>0</v>
      </c>
      <c r="LN28" s="55"/>
      <c r="LO28" s="56"/>
      <c r="LP28" s="260"/>
      <c r="LQ28" s="57">
        <f t="shared" si="70"/>
        <v>4.3436640066666643E-2</v>
      </c>
      <c r="LR28" s="58">
        <f t="shared" si="203"/>
        <v>5.0243161565113312E-2</v>
      </c>
      <c r="LS28" s="58">
        <f t="shared" si="71"/>
        <v>1.1768208333333328E-3</v>
      </c>
      <c r="LT28" s="58">
        <f t="shared" si="204"/>
        <v>1.359110380416666E-3</v>
      </c>
      <c r="LU28" s="58">
        <f t="shared" si="72"/>
        <v>0.89416666666666633</v>
      </c>
      <c r="LV28" s="55">
        <f t="shared" si="73"/>
        <v>4.857778945013979E-2</v>
      </c>
      <c r="LW28" s="56">
        <f t="shared" si="74"/>
        <v>1.3161090400745572E-3</v>
      </c>
      <c r="LX28" s="260">
        <f t="shared" si="75"/>
        <v>1.0078160048971445</v>
      </c>
      <c r="LY28" s="57">
        <f t="shared" si="76"/>
        <v>0</v>
      </c>
      <c r="LZ28" s="58">
        <f t="shared" si="205"/>
        <v>0</v>
      </c>
      <c r="MA28" s="58">
        <f t="shared" si="77"/>
        <v>0</v>
      </c>
      <c r="MB28" s="58">
        <f t="shared" si="206"/>
        <v>0</v>
      </c>
      <c r="MC28" s="58">
        <f t="shared" si="78"/>
        <v>0</v>
      </c>
      <c r="MD28" s="55"/>
      <c r="ME28" s="56"/>
      <c r="MF28" s="260"/>
      <c r="MG28" s="57">
        <f t="shared" si="79"/>
        <v>0</v>
      </c>
      <c r="MH28" s="58">
        <f t="shared" si="207"/>
        <v>0</v>
      </c>
      <c r="MI28" s="58">
        <f t="shared" si="80"/>
        <v>0</v>
      </c>
      <c r="MJ28" s="58">
        <f t="shared" si="208"/>
        <v>0</v>
      </c>
      <c r="MK28" s="58">
        <f t="shared" si="81"/>
        <v>0</v>
      </c>
      <c r="ML28" s="55"/>
      <c r="MM28" s="56"/>
      <c r="MN28" s="260"/>
      <c r="MO28" s="59">
        <v>1.4704220995504624</v>
      </c>
      <c r="MP28" s="60"/>
      <c r="MQ28" s="60">
        <v>0.89200000000000013</v>
      </c>
      <c r="MR28" s="61"/>
      <c r="MS28" s="59">
        <f t="shared" si="82"/>
        <v>1.0688236303333278</v>
      </c>
      <c r="MT28" s="60"/>
      <c r="MU28" s="60">
        <f t="shared" si="209"/>
        <v>1.0983611852366877</v>
      </c>
      <c r="MV28" s="61"/>
      <c r="MW28" s="66">
        <f t="shared" si="210"/>
        <v>1.5716218865638791</v>
      </c>
      <c r="MX28" s="67"/>
      <c r="MY28" s="67">
        <f t="shared" si="211"/>
        <v>0.97973817723112555</v>
      </c>
      <c r="MZ28" s="261"/>
      <c r="NA28" s="59">
        <f t="shared" si="84"/>
        <v>1.0687974318200182</v>
      </c>
      <c r="NB28" s="60"/>
      <c r="NC28" s="60">
        <f t="shared" si="85"/>
        <v>1.0978281779305292</v>
      </c>
      <c r="ND28" s="262"/>
      <c r="NE28" s="62">
        <f t="shared" si="86"/>
        <v>1.5715833636909333</v>
      </c>
      <c r="NF28" s="63"/>
      <c r="NG28" s="63">
        <f t="shared" si="87"/>
        <v>0.97926273471403225</v>
      </c>
      <c r="NH28" s="64"/>
      <c r="NI28" s="238">
        <f t="shared" si="218"/>
        <v>3.8522872945812026E-5</v>
      </c>
      <c r="NJ28" s="238">
        <f t="shared" si="219"/>
        <v>0</v>
      </c>
      <c r="NK28" s="238">
        <f t="shared" si="220"/>
        <v>4.7544251709330521E-4</v>
      </c>
      <c r="NL28" s="238">
        <f t="shared" si="221"/>
        <v>0</v>
      </c>
      <c r="NM28" s="239">
        <f t="shared" si="89"/>
        <v>0</v>
      </c>
      <c r="NN28" s="240">
        <f t="shared" si="90"/>
        <v>0</v>
      </c>
      <c r="NO28" s="240">
        <f t="shared" si="222"/>
        <v>0.59232062897690108</v>
      </c>
      <c r="NP28" s="240">
        <f t="shared" si="91"/>
        <v>0</v>
      </c>
      <c r="NQ28" s="240">
        <f t="shared" si="92"/>
        <v>0</v>
      </c>
      <c r="NR28" s="240">
        <f t="shared" si="93"/>
        <v>0</v>
      </c>
      <c r="NS28" s="240">
        <f t="shared" si="94"/>
        <v>0.27059894398640694</v>
      </c>
      <c r="NT28" s="240">
        <f t="shared" si="95"/>
        <v>0</v>
      </c>
      <c r="NU28" s="240">
        <f t="shared" si="96"/>
        <v>0</v>
      </c>
      <c r="NV28" s="240">
        <f t="shared" si="97"/>
        <v>0.34257007214829571</v>
      </c>
      <c r="NW28" s="240">
        <f t="shared" si="98"/>
        <v>0</v>
      </c>
      <c r="NX28" s="240">
        <f t="shared" si="99"/>
        <v>0.34936397289803689</v>
      </c>
      <c r="NY28" s="240">
        <f t="shared" si="100"/>
        <v>0</v>
      </c>
      <c r="NZ28" s="240">
        <f t="shared" si="101"/>
        <v>1.6729745681292599E-2</v>
      </c>
      <c r="OA28" s="240">
        <f t="shared" si="102"/>
        <v>0</v>
      </c>
      <c r="OB28" s="241">
        <f t="shared" si="103"/>
        <v>0</v>
      </c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136"/>
      <c r="OP28" s="13"/>
      <c r="OQ28" s="13"/>
      <c r="OR28" s="13"/>
      <c r="OS28" s="13"/>
      <c r="OT28" s="13"/>
    </row>
    <row r="29" spans="1:410" ht="15" customHeight="1">
      <c r="A29" s="242">
        <v>10</v>
      </c>
      <c r="B29" s="49" t="s">
        <v>79</v>
      </c>
      <c r="C29" s="50">
        <v>1</v>
      </c>
      <c r="D29" s="51">
        <v>46.7</v>
      </c>
      <c r="E29" s="52">
        <v>46.7</v>
      </c>
      <c r="F29" s="52"/>
      <c r="G29" s="52"/>
      <c r="H29" s="53"/>
      <c r="I29" s="57">
        <v>2.1724638436633823</v>
      </c>
      <c r="J29" s="58"/>
      <c r="K29" s="58">
        <v>0.99139999999999984</v>
      </c>
      <c r="L29" s="243"/>
      <c r="M29" s="1">
        <v>0</v>
      </c>
      <c r="N29" s="2">
        <v>0</v>
      </c>
      <c r="O29" s="2">
        <v>1.1810638436633825</v>
      </c>
      <c r="P29" s="2">
        <v>0</v>
      </c>
      <c r="Q29" s="2">
        <v>0</v>
      </c>
      <c r="R29" s="2">
        <v>0</v>
      </c>
      <c r="S29" s="2">
        <v>0.2616</v>
      </c>
      <c r="T29" s="2">
        <v>0</v>
      </c>
      <c r="U29" s="2">
        <v>0</v>
      </c>
      <c r="V29" s="2">
        <v>0.2419</v>
      </c>
      <c r="W29" s="2">
        <v>0</v>
      </c>
      <c r="X29" s="2">
        <v>0.46379999999999999</v>
      </c>
      <c r="Y29" s="2">
        <v>0</v>
      </c>
      <c r="Z29" s="2">
        <v>2.41E-2</v>
      </c>
      <c r="AA29" s="2">
        <v>0</v>
      </c>
      <c r="AB29" s="3">
        <v>0</v>
      </c>
      <c r="AC29" s="244">
        <v>0</v>
      </c>
      <c r="AD29" s="108">
        <v>0</v>
      </c>
      <c r="AE29" s="108">
        <v>0</v>
      </c>
      <c r="AF29" s="108">
        <f t="shared" si="104"/>
        <v>0</v>
      </c>
      <c r="AG29" s="108">
        <f t="shared" si="105"/>
        <v>0</v>
      </c>
      <c r="AH29" s="108">
        <v>0</v>
      </c>
      <c r="AI29" s="108">
        <v>0</v>
      </c>
      <c r="AJ29" s="108">
        <f t="shared" si="106"/>
        <v>0</v>
      </c>
      <c r="AK29" s="108">
        <f t="shared" si="107"/>
        <v>0</v>
      </c>
      <c r="AL29" s="108">
        <v>0</v>
      </c>
      <c r="AM29" s="245">
        <v>0</v>
      </c>
      <c r="AN29" s="244">
        <v>0</v>
      </c>
      <c r="AO29" s="108">
        <v>0</v>
      </c>
      <c r="AP29" s="108">
        <v>0</v>
      </c>
      <c r="AQ29" s="108">
        <f t="shared" si="108"/>
        <v>0</v>
      </c>
      <c r="AR29" s="108">
        <f t="shared" si="109"/>
        <v>0</v>
      </c>
      <c r="AS29" s="246">
        <v>0</v>
      </c>
      <c r="AT29" s="247">
        <v>0</v>
      </c>
      <c r="AU29" s="108">
        <v>0</v>
      </c>
      <c r="AV29" s="108">
        <f t="shared" si="110"/>
        <v>0</v>
      </c>
      <c r="AW29" s="108">
        <f t="shared" si="111"/>
        <v>0</v>
      </c>
      <c r="AX29" s="108">
        <v>0</v>
      </c>
      <c r="AY29" s="245">
        <v>0</v>
      </c>
      <c r="AZ29" s="248">
        <v>7</v>
      </c>
      <c r="BA29" s="108">
        <v>35.680166666666658</v>
      </c>
      <c r="BB29" s="108">
        <v>3.7209310223848</v>
      </c>
      <c r="BC29" s="109">
        <v>2.9767448179078402</v>
      </c>
      <c r="BD29" s="109">
        <v>0.74418620447695982</v>
      </c>
      <c r="BE29" s="108">
        <v>1.3953493749999999</v>
      </c>
      <c r="BF29" s="109">
        <v>1.1162794999999999</v>
      </c>
      <c r="BG29" s="109">
        <v>0.27906987500000002</v>
      </c>
      <c r="BH29" s="108">
        <v>2.9781406356757563</v>
      </c>
      <c r="BI29" s="109">
        <f t="shared" si="112"/>
        <v>1.7430104135606785</v>
      </c>
      <c r="BJ29" s="108">
        <f t="shared" si="113"/>
        <v>5.761213059714751E-2</v>
      </c>
      <c r="BK29" s="108">
        <v>2.1887293849863609</v>
      </c>
      <c r="BL29" s="245">
        <v>55.155980501656288</v>
      </c>
      <c r="BM29" s="244">
        <v>0</v>
      </c>
      <c r="BN29" s="108">
        <v>0</v>
      </c>
      <c r="BO29" s="108">
        <v>0</v>
      </c>
      <c r="BP29" s="108">
        <f t="shared" si="114"/>
        <v>0</v>
      </c>
      <c r="BQ29" s="108">
        <f t="shared" si="115"/>
        <v>0</v>
      </c>
      <c r="BR29" s="108">
        <v>0</v>
      </c>
      <c r="BS29" s="108">
        <v>0</v>
      </c>
      <c r="BT29" s="108">
        <f t="shared" si="116"/>
        <v>0</v>
      </c>
      <c r="BU29" s="108">
        <f t="shared" si="117"/>
        <v>0</v>
      </c>
      <c r="BV29" s="108">
        <v>0</v>
      </c>
      <c r="BW29" s="245">
        <v>0</v>
      </c>
      <c r="BX29" s="107">
        <v>0</v>
      </c>
      <c r="BY29" s="108">
        <v>0</v>
      </c>
      <c r="BZ29" s="109">
        <f t="shared" si="118"/>
        <v>0</v>
      </c>
      <c r="CA29" s="109">
        <f t="shared" si="119"/>
        <v>0</v>
      </c>
      <c r="CB29" s="108">
        <v>0</v>
      </c>
      <c r="CC29" s="110">
        <v>0</v>
      </c>
      <c r="CD29" s="244">
        <v>0</v>
      </c>
      <c r="CE29" s="108">
        <v>0</v>
      </c>
      <c r="CF29" s="109">
        <f t="shared" si="120"/>
        <v>0</v>
      </c>
      <c r="CG29" s="109">
        <f t="shared" si="121"/>
        <v>0</v>
      </c>
      <c r="CH29" s="108">
        <v>0</v>
      </c>
      <c r="CI29" s="245">
        <v>0</v>
      </c>
      <c r="CJ29" s="249">
        <v>4.3566073079627037</v>
      </c>
      <c r="CK29" s="250">
        <v>0.95845360775179478</v>
      </c>
      <c r="CL29" s="250">
        <v>0.74259266691979209</v>
      </c>
      <c r="CM29" s="251">
        <v>0.74259266691979209</v>
      </c>
      <c r="CN29" s="252">
        <f t="shared" si="0"/>
        <v>0.36197679549005263</v>
      </c>
      <c r="CO29" s="250">
        <v>2.9322276184462215</v>
      </c>
      <c r="CP29" s="252">
        <f t="shared" si="122"/>
        <v>0.29021429630809636</v>
      </c>
      <c r="CQ29" s="250">
        <v>0.91761131091656056</v>
      </c>
      <c r="CR29" s="250">
        <v>0.65626132767887735</v>
      </c>
      <c r="CS29" s="252">
        <f t="shared" si="123"/>
        <v>1.2695375383947882E-2</v>
      </c>
      <c r="CT29" s="252">
        <f t="shared" si="124"/>
        <v>0.38408875472796117</v>
      </c>
      <c r="CU29" s="250">
        <f t="shared" si="1"/>
        <v>9.6461425287593894</v>
      </c>
      <c r="CV29" s="245">
        <f t="shared" si="125"/>
        <v>12.15413958623683</v>
      </c>
      <c r="CW29" s="244">
        <v>0</v>
      </c>
      <c r="CX29" s="108">
        <v>0</v>
      </c>
      <c r="CY29" s="108">
        <f t="shared" si="126"/>
        <v>0</v>
      </c>
      <c r="CZ29" s="108">
        <f t="shared" si="127"/>
        <v>0</v>
      </c>
      <c r="DA29" s="108">
        <v>0</v>
      </c>
      <c r="DB29" s="245">
        <v>0</v>
      </c>
      <c r="DC29" s="244">
        <v>0</v>
      </c>
      <c r="DD29" s="108">
        <v>0</v>
      </c>
      <c r="DE29" s="108">
        <f t="shared" si="128"/>
        <v>0</v>
      </c>
      <c r="DF29" s="108">
        <f t="shared" si="129"/>
        <v>0</v>
      </c>
      <c r="DG29" s="108">
        <v>0</v>
      </c>
      <c r="DH29" s="245">
        <v>0</v>
      </c>
      <c r="DI29" s="107">
        <v>4.3760982467520009</v>
      </c>
      <c r="DJ29" s="108">
        <v>0.96274161428544025</v>
      </c>
      <c r="DK29" s="108">
        <v>7.4967908733606634E-2</v>
      </c>
      <c r="DL29" s="108">
        <v>2.9453460532711744</v>
      </c>
      <c r="DM29" s="108">
        <f t="shared" si="130"/>
        <v>0.29151268027646121</v>
      </c>
      <c r="DN29" s="108">
        <f t="shared" si="131"/>
        <v>0.92171659391068128</v>
      </c>
      <c r="DO29" s="108">
        <v>0.61021822908208212</v>
      </c>
      <c r="DP29" s="108">
        <f t="shared" si="132"/>
        <v>1.1804671641592879E-2</v>
      </c>
      <c r="DQ29" s="108">
        <f t="shared" si="133"/>
        <v>0.35714120249841202</v>
      </c>
      <c r="DR29" s="108">
        <v>0.44846860260621524</v>
      </c>
      <c r="DS29" s="110">
        <v>11.301408785676623</v>
      </c>
      <c r="DT29" s="244">
        <v>0</v>
      </c>
      <c r="DU29" s="108">
        <v>0</v>
      </c>
      <c r="DV29" s="108">
        <v>0</v>
      </c>
      <c r="DW29" s="108">
        <f t="shared" si="2"/>
        <v>0</v>
      </c>
      <c r="DX29" s="108">
        <f t="shared" si="3"/>
        <v>0</v>
      </c>
      <c r="DY29" s="108">
        <v>0</v>
      </c>
      <c r="DZ29" s="108">
        <v>0</v>
      </c>
      <c r="EA29" s="108"/>
      <c r="EB29" s="108">
        <v>0</v>
      </c>
      <c r="EC29" s="108">
        <f t="shared" si="4"/>
        <v>0</v>
      </c>
      <c r="ED29" s="108">
        <f t="shared" si="5"/>
        <v>0</v>
      </c>
      <c r="EE29" s="108">
        <v>0</v>
      </c>
      <c r="EF29" s="245">
        <v>0</v>
      </c>
      <c r="EG29" s="249">
        <v>3.59405222222221</v>
      </c>
      <c r="EH29" s="250">
        <v>0.79069148888888596</v>
      </c>
      <c r="EI29" s="250">
        <v>9.2181844444444199</v>
      </c>
      <c r="EJ29" s="250">
        <v>2.41898763032333</v>
      </c>
      <c r="EK29" s="250">
        <f t="shared" si="134"/>
        <v>0.23941688172362127</v>
      </c>
      <c r="EL29" s="250">
        <v>0.75699798903338289</v>
      </c>
      <c r="EM29" s="250">
        <v>1.16959985236916</v>
      </c>
      <c r="EN29" s="250">
        <f t="shared" si="135"/>
        <v>2.2625909144081403E-2</v>
      </c>
      <c r="EO29" s="250">
        <f t="shared" si="136"/>
        <v>0.6845293663963935</v>
      </c>
      <c r="EP29" s="250">
        <v>17.191515638248006</v>
      </c>
      <c r="EQ29" s="245">
        <v>21.661309704192487</v>
      </c>
      <c r="ER29" s="244">
        <v>0</v>
      </c>
      <c r="ES29" s="108">
        <v>0</v>
      </c>
      <c r="ET29" s="108">
        <v>0</v>
      </c>
      <c r="EU29" s="108">
        <f t="shared" si="137"/>
        <v>0</v>
      </c>
      <c r="EV29" s="108">
        <f t="shared" si="138"/>
        <v>0</v>
      </c>
      <c r="EW29" s="108">
        <v>0</v>
      </c>
      <c r="EX29" s="108">
        <v>0</v>
      </c>
      <c r="EY29" s="108">
        <f t="shared" si="139"/>
        <v>0</v>
      </c>
      <c r="EZ29" s="108">
        <f t="shared" si="140"/>
        <v>0</v>
      </c>
      <c r="FA29" s="108">
        <v>0</v>
      </c>
      <c r="FB29" s="245">
        <v>0</v>
      </c>
      <c r="FC29" s="244">
        <v>0.83333333333333293</v>
      </c>
      <c r="FD29" s="108">
        <v>6.0833333333333302E-2</v>
      </c>
      <c r="FE29" s="108">
        <f t="shared" si="141"/>
        <v>1.1768208333333328E-3</v>
      </c>
      <c r="FF29" s="108">
        <f t="shared" si="142"/>
        <v>3.5603803333333316E-2</v>
      </c>
      <c r="FG29" s="108">
        <v>4.4708333333333301E-2</v>
      </c>
      <c r="FH29" s="245">
        <v>1.1266499999999995</v>
      </c>
      <c r="FI29" s="244">
        <v>0</v>
      </c>
      <c r="FJ29" s="108">
        <v>0</v>
      </c>
      <c r="FK29" s="108">
        <f t="shared" si="6"/>
        <v>0</v>
      </c>
      <c r="FL29" s="108">
        <f t="shared" si="7"/>
        <v>0</v>
      </c>
      <c r="FM29" s="108">
        <v>0</v>
      </c>
      <c r="FN29" s="245">
        <v>0</v>
      </c>
      <c r="FO29" s="244">
        <v>0</v>
      </c>
      <c r="FP29" s="108">
        <v>0</v>
      </c>
      <c r="FQ29" s="108">
        <f t="shared" si="143"/>
        <v>0</v>
      </c>
      <c r="FR29" s="108">
        <f t="shared" si="144"/>
        <v>0</v>
      </c>
      <c r="FS29" s="108">
        <v>0</v>
      </c>
      <c r="FT29" s="110">
        <v>0</v>
      </c>
      <c r="FU29" s="253">
        <f t="shared" si="8"/>
        <v>15.038644487863035</v>
      </c>
      <c r="FV29" s="254">
        <f t="shared" si="9"/>
        <v>11.530357637418058</v>
      </c>
      <c r="FW29" s="254">
        <f t="shared" si="10"/>
        <v>4.4550011133978931</v>
      </c>
      <c r="FX29" s="254">
        <f t="shared" si="11"/>
        <v>35.680166666666658</v>
      </c>
      <c r="FY29" s="254">
        <f t="shared" si="12"/>
        <v>0</v>
      </c>
      <c r="FZ29" s="254">
        <f t="shared" si="13"/>
        <v>0</v>
      </c>
      <c r="GA29" s="254">
        <f t="shared" si="145"/>
        <v>0</v>
      </c>
      <c r="GB29" s="254">
        <f t="shared" si="146"/>
        <v>0</v>
      </c>
      <c r="GC29" s="254">
        <f t="shared" si="147"/>
        <v>0</v>
      </c>
      <c r="GD29" s="254">
        <f t="shared" si="148"/>
        <v>0</v>
      </c>
      <c r="GE29" s="254">
        <f t="shared" si="14"/>
        <v>8.2965613020407254</v>
      </c>
      <c r="GF29" s="255">
        <f t="shared" si="15"/>
        <v>3.1675175905099624</v>
      </c>
      <c r="GG29" s="255">
        <f t="shared" si="16"/>
        <v>0.82114385830817893</v>
      </c>
      <c r="GH29" s="254">
        <f t="shared" si="17"/>
        <v>5.4750533781392088</v>
      </c>
      <c r="GI29" s="255">
        <f t="shared" si="18"/>
        <v>3.9093357194304699</v>
      </c>
      <c r="GJ29" s="256">
        <f t="shared" si="19"/>
        <v>0.105914907600103</v>
      </c>
      <c r="GK29" s="253">
        <f t="shared" si="149"/>
        <v>80.475784585525588</v>
      </c>
      <c r="GL29" s="257">
        <f t="shared" si="150"/>
        <v>101.39948857776226</v>
      </c>
      <c r="GM29" s="221">
        <f t="shared" si="151"/>
        <v>101.39948857776226</v>
      </c>
      <c r="GN29" s="222">
        <f t="shared" si="152"/>
        <v>27.86552722523237</v>
      </c>
      <c r="GO29" s="222">
        <f t="shared" si="153"/>
        <v>6.7813954479257816</v>
      </c>
      <c r="GP29" s="55">
        <f t="shared" si="154"/>
        <v>0.27480934683277591</v>
      </c>
      <c r="GQ29" s="56">
        <f t="shared" si="155"/>
        <v>6.6878004446000699E-2</v>
      </c>
      <c r="GR29" s="258">
        <f t="shared" si="156"/>
        <v>1.0534220275373816</v>
      </c>
      <c r="GS29" s="227">
        <f t="shared" si="20"/>
        <v>101.39948857776226</v>
      </c>
      <c r="GT29" s="222">
        <f t="shared" si="224"/>
        <v>27.86552722523237</v>
      </c>
      <c r="GU29" s="222">
        <f t="shared" si="225"/>
        <v>6.7813954479257816</v>
      </c>
      <c r="GV29" s="37">
        <f t="shared" si="216"/>
        <v>0.27480934683277591</v>
      </c>
      <c r="GW29" s="228">
        <f t="shared" si="217"/>
        <v>6.6878004446000699E-2</v>
      </c>
      <c r="GX29" s="258">
        <f t="shared" si="159"/>
        <v>1.0534220275373816</v>
      </c>
      <c r="GY29" s="221">
        <f t="shared" si="223"/>
        <v>46.243508076105968</v>
      </c>
      <c r="GZ29" s="222">
        <f t="shared" si="160"/>
        <v>25.186171617506893</v>
      </c>
      <c r="HA29" s="222">
        <f t="shared" si="161"/>
        <v>1.5515935228094984</v>
      </c>
      <c r="HB29" s="55">
        <f t="shared" si="162"/>
        <v>0.54464232203267027</v>
      </c>
      <c r="HC29" s="56">
        <f t="shared" si="163"/>
        <v>3.3552677713289819E-2</v>
      </c>
      <c r="HD29" s="258">
        <f t="shared" si="164"/>
        <v>1.0905427616403081</v>
      </c>
      <c r="HE29" s="221">
        <f t="shared" si="165"/>
        <v>46.243508076105968</v>
      </c>
      <c r="HF29" s="222">
        <f t="shared" si="166"/>
        <v>25.186171617506893</v>
      </c>
      <c r="HG29" s="222">
        <f t="shared" si="167"/>
        <v>1.5515935228094984</v>
      </c>
      <c r="HH29" s="55">
        <f t="shared" si="168"/>
        <v>0.54464232203267027</v>
      </c>
      <c r="HI29" s="56">
        <f t="shared" si="169"/>
        <v>3.3552677713289819E-2</v>
      </c>
      <c r="HJ29" s="259">
        <f t="shared" si="170"/>
        <v>1.0905427616403081</v>
      </c>
      <c r="HK29" s="54">
        <f t="shared" si="21"/>
        <v>2.2885212669435333</v>
      </c>
      <c r="HL29" s="55">
        <f t="shared" si="22"/>
        <v>0</v>
      </c>
      <c r="HM29" s="55">
        <f t="shared" si="23"/>
        <v>1.0811640938902012</v>
      </c>
      <c r="HN29" s="56">
        <f t="shared" si="24"/>
        <v>0</v>
      </c>
      <c r="HQ29" s="57">
        <f t="shared" si="25"/>
        <v>0</v>
      </c>
      <c r="HR29" s="58">
        <f t="shared" si="171"/>
        <v>0</v>
      </c>
      <c r="HS29" s="58">
        <f t="shared" si="26"/>
        <v>0</v>
      </c>
      <c r="HT29" s="58">
        <f t="shared" si="172"/>
        <v>0</v>
      </c>
      <c r="HU29" s="58">
        <f t="shared" si="27"/>
        <v>0</v>
      </c>
      <c r="HV29" s="55"/>
      <c r="HW29" s="56"/>
      <c r="HX29" s="260"/>
      <c r="HY29" s="57">
        <f t="shared" si="28"/>
        <v>0</v>
      </c>
      <c r="HZ29" s="58">
        <f t="shared" si="173"/>
        <v>0</v>
      </c>
      <c r="IA29" s="58">
        <f t="shared" si="29"/>
        <v>0</v>
      </c>
      <c r="IB29" s="58">
        <f t="shared" si="174"/>
        <v>0</v>
      </c>
      <c r="IC29" s="58">
        <f t="shared" si="30"/>
        <v>0</v>
      </c>
      <c r="ID29" s="55"/>
      <c r="IE29" s="56"/>
      <c r="IF29" s="260"/>
      <c r="IG29" s="57">
        <f t="shared" si="31"/>
        <v>2.1264727045440277</v>
      </c>
      <c r="IH29" s="58">
        <f t="shared" si="175"/>
        <v>2.4596909773460771</v>
      </c>
      <c r="II29" s="58">
        <f t="shared" si="32"/>
        <v>4.1506364485049874</v>
      </c>
      <c r="IJ29" s="58">
        <f t="shared" si="176"/>
        <v>4.7935700343784102</v>
      </c>
      <c r="IK29" s="58">
        <f t="shared" si="33"/>
        <v>43.774587699727213</v>
      </c>
      <c r="IL29" s="55">
        <f t="shared" si="34"/>
        <v>4.857778945013979E-2</v>
      </c>
      <c r="IM29" s="56">
        <f t="shared" si="35"/>
        <v>9.4818401876823444E-2</v>
      </c>
      <c r="IN29" s="260">
        <f t="shared" si="36"/>
        <v>1.0222995100575569</v>
      </c>
      <c r="IO29" s="57">
        <f t="shared" si="37"/>
        <v>0</v>
      </c>
      <c r="IP29" s="58">
        <f t="shared" si="177"/>
        <v>0</v>
      </c>
      <c r="IQ29" s="58">
        <f t="shared" si="38"/>
        <v>0</v>
      </c>
      <c r="IR29" s="58">
        <f t="shared" si="178"/>
        <v>0</v>
      </c>
      <c r="IS29" s="58">
        <f t="shared" si="39"/>
        <v>0</v>
      </c>
      <c r="IT29" s="55"/>
      <c r="IU29" s="56"/>
      <c r="IV29" s="260"/>
      <c r="IW29" s="57">
        <f t="shared" si="40"/>
        <v>0</v>
      </c>
      <c r="IX29" s="58">
        <f t="shared" si="179"/>
        <v>0</v>
      </c>
      <c r="IY29" s="58">
        <f t="shared" si="41"/>
        <v>0</v>
      </c>
      <c r="IZ29" s="58">
        <f t="shared" si="180"/>
        <v>0</v>
      </c>
      <c r="JA29" s="58">
        <f t="shared" si="42"/>
        <v>0</v>
      </c>
      <c r="JB29" s="55"/>
      <c r="JC29" s="56"/>
      <c r="JD29" s="260"/>
      <c r="JE29" s="57">
        <f t="shared" si="43"/>
        <v>0</v>
      </c>
      <c r="JF29" s="58">
        <f t="shared" si="181"/>
        <v>0</v>
      </c>
      <c r="JG29" s="58">
        <f t="shared" si="44"/>
        <v>0</v>
      </c>
      <c r="JH29" s="58">
        <f t="shared" si="182"/>
        <v>0</v>
      </c>
      <c r="JI29" s="58">
        <f t="shared" si="45"/>
        <v>0</v>
      </c>
      <c r="JJ29" s="55"/>
      <c r="JK29" s="56"/>
      <c r="JL29" s="260"/>
      <c r="JM29" s="57">
        <f t="shared" si="46"/>
        <v>6.9031349958008148</v>
      </c>
      <c r="JN29" s="58">
        <f t="shared" si="183"/>
        <v>7.984856249642803</v>
      </c>
      <c r="JO29" s="58">
        <f t="shared" si="47"/>
        <v>0.66488646718209687</v>
      </c>
      <c r="JP29" s="58">
        <f t="shared" si="184"/>
        <v>0.76787738094860369</v>
      </c>
      <c r="JQ29" s="58">
        <f t="shared" si="48"/>
        <v>9.6461425287593894</v>
      </c>
      <c r="JR29" s="55">
        <f t="shared" si="49"/>
        <v>0.71563684397359217</v>
      </c>
      <c r="JS29" s="56">
        <f t="shared" si="50"/>
        <v>6.8927705059279212E-2</v>
      </c>
      <c r="JT29" s="260">
        <f t="shared" si="51"/>
        <v>1.1228171949643442</v>
      </c>
      <c r="JU29" s="57">
        <f t="shared" si="52"/>
        <v>0</v>
      </c>
      <c r="JV29" s="58">
        <f t="shared" si="185"/>
        <v>0</v>
      </c>
      <c r="JW29" s="58">
        <f t="shared" si="53"/>
        <v>0</v>
      </c>
      <c r="JX29" s="58">
        <f t="shared" si="186"/>
        <v>0</v>
      </c>
      <c r="JY29" s="58">
        <f t="shared" si="54"/>
        <v>0</v>
      </c>
      <c r="JZ29" s="55"/>
      <c r="KA29" s="56"/>
      <c r="KB29" s="260"/>
      <c r="KC29" s="57">
        <f t="shared" si="55"/>
        <v>0</v>
      </c>
      <c r="KD29" s="58">
        <f t="shared" si="187"/>
        <v>0</v>
      </c>
      <c r="KE29" s="58">
        <f t="shared" si="56"/>
        <v>0</v>
      </c>
      <c r="KF29" s="58">
        <f t="shared" si="188"/>
        <v>0</v>
      </c>
      <c r="KG29" s="58">
        <f t="shared" si="57"/>
        <v>0</v>
      </c>
      <c r="KH29" s="55"/>
      <c r="KI29" s="56"/>
      <c r="KJ29" s="260"/>
      <c r="KK29" s="57">
        <f t="shared" si="58"/>
        <v>6.8990463726565352</v>
      </c>
      <c r="KL29" s="58">
        <f t="shared" si="189"/>
        <v>7.9801269392518144</v>
      </c>
      <c r="KM29" s="58">
        <f t="shared" si="59"/>
        <v>0.30331735191805409</v>
      </c>
      <c r="KN29" s="58">
        <f t="shared" si="190"/>
        <v>0.35030120973016066</v>
      </c>
      <c r="KO29" s="58">
        <f t="shared" si="60"/>
        <v>8.969372052124303</v>
      </c>
      <c r="KP29" s="55">
        <f t="shared" si="191"/>
        <v>0.76917830284702793</v>
      </c>
      <c r="KQ29" s="56">
        <f t="shared" si="192"/>
        <v>3.381701084037611E-2</v>
      </c>
      <c r="KR29" s="260">
        <f t="shared" si="193"/>
        <v>1.1257684950353035</v>
      </c>
      <c r="KS29" s="57">
        <f t="shared" si="61"/>
        <v>0</v>
      </c>
      <c r="KT29" s="58">
        <f t="shared" si="194"/>
        <v>0</v>
      </c>
      <c r="KU29" s="58">
        <f t="shared" si="62"/>
        <v>0</v>
      </c>
      <c r="KV29" s="58">
        <f t="shared" si="195"/>
        <v>0</v>
      </c>
      <c r="KW29" s="58">
        <f t="shared" si="63"/>
        <v>0</v>
      </c>
      <c r="KX29" s="55"/>
      <c r="KY29" s="56"/>
      <c r="KZ29" s="260"/>
      <c r="LA29" s="57">
        <f t="shared" si="64"/>
        <v>6.143407084735423</v>
      </c>
      <c r="LB29" s="58">
        <f t="shared" si="196"/>
        <v>7.1060789749134639</v>
      </c>
      <c r="LC29" s="58">
        <f t="shared" si="65"/>
        <v>0.26204279086770266</v>
      </c>
      <c r="LD29" s="58">
        <f t="shared" si="197"/>
        <v>0.30263321917310981</v>
      </c>
      <c r="LE29" s="58">
        <f t="shared" si="66"/>
        <v>17.191515638248006</v>
      </c>
      <c r="LF29" s="55">
        <f t="shared" si="198"/>
        <v>0.35735110353315536</v>
      </c>
      <c r="LG29" s="56">
        <f t="shared" si="199"/>
        <v>1.5242564784963167E-2</v>
      </c>
      <c r="LH29" s="260">
        <f t="shared" si="200"/>
        <v>1.0583579912088363</v>
      </c>
      <c r="LI29" s="57">
        <f t="shared" si="67"/>
        <v>0</v>
      </c>
      <c r="LJ29" s="58">
        <f t="shared" si="201"/>
        <v>0</v>
      </c>
      <c r="LK29" s="58">
        <f t="shared" si="68"/>
        <v>0</v>
      </c>
      <c r="LL29" s="58">
        <f t="shared" si="202"/>
        <v>0</v>
      </c>
      <c r="LM29" s="58">
        <f t="shared" si="69"/>
        <v>0</v>
      </c>
      <c r="LN29" s="55"/>
      <c r="LO29" s="56"/>
      <c r="LP29" s="260"/>
      <c r="LQ29" s="57">
        <f t="shared" si="70"/>
        <v>4.3436640066666643E-2</v>
      </c>
      <c r="LR29" s="58">
        <f t="shared" si="203"/>
        <v>5.0243161565113312E-2</v>
      </c>
      <c r="LS29" s="58">
        <f t="shared" si="71"/>
        <v>1.1768208333333328E-3</v>
      </c>
      <c r="LT29" s="58">
        <f t="shared" si="204"/>
        <v>1.359110380416666E-3</v>
      </c>
      <c r="LU29" s="58">
        <f t="shared" si="72"/>
        <v>0.89416666666666633</v>
      </c>
      <c r="LV29" s="55">
        <f t="shared" si="73"/>
        <v>4.857778945013979E-2</v>
      </c>
      <c r="LW29" s="56">
        <f t="shared" si="74"/>
        <v>1.3161090400745572E-3</v>
      </c>
      <c r="LX29" s="260">
        <f t="shared" si="75"/>
        <v>1.0078160048971445</v>
      </c>
      <c r="LY29" s="57">
        <f t="shared" si="76"/>
        <v>0</v>
      </c>
      <c r="LZ29" s="58">
        <f t="shared" si="205"/>
        <v>0</v>
      </c>
      <c r="MA29" s="58">
        <f t="shared" si="77"/>
        <v>0</v>
      </c>
      <c r="MB29" s="58">
        <f t="shared" si="206"/>
        <v>0</v>
      </c>
      <c r="MC29" s="58">
        <f t="shared" si="78"/>
        <v>0</v>
      </c>
      <c r="MD29" s="55"/>
      <c r="ME29" s="56"/>
      <c r="MF29" s="260"/>
      <c r="MG29" s="57">
        <f t="shared" si="79"/>
        <v>0</v>
      </c>
      <c r="MH29" s="58">
        <f t="shared" si="207"/>
        <v>0</v>
      </c>
      <c r="MI29" s="58">
        <f t="shared" si="80"/>
        <v>0</v>
      </c>
      <c r="MJ29" s="58">
        <f t="shared" si="208"/>
        <v>0</v>
      </c>
      <c r="MK29" s="58">
        <f t="shared" si="81"/>
        <v>0</v>
      </c>
      <c r="ML29" s="55"/>
      <c r="MM29" s="56"/>
      <c r="MN29" s="260"/>
      <c r="MO29" s="59">
        <v>2.1724638436633823</v>
      </c>
      <c r="MP29" s="60"/>
      <c r="MQ29" s="60">
        <v>0.99139999999999984</v>
      </c>
      <c r="MR29" s="61"/>
      <c r="MS29" s="59">
        <f t="shared" si="82"/>
        <v>1.0534220275373816</v>
      </c>
      <c r="MT29" s="60"/>
      <c r="MU29" s="60">
        <f t="shared" si="209"/>
        <v>1.0905427616403081</v>
      </c>
      <c r="MV29" s="61"/>
      <c r="MW29" s="66">
        <f t="shared" si="210"/>
        <v>2.2885212669435333</v>
      </c>
      <c r="MX29" s="67"/>
      <c r="MY29" s="67">
        <f t="shared" si="211"/>
        <v>1.0811640938902012</v>
      </c>
      <c r="MZ29" s="261"/>
      <c r="NA29" s="59">
        <f t="shared" si="84"/>
        <v>1.0534620286508098</v>
      </c>
      <c r="NB29" s="60"/>
      <c r="NC29" s="60">
        <f t="shared" si="85"/>
        <v>1.090586220690329</v>
      </c>
      <c r="ND29" s="262"/>
      <c r="NE29" s="62">
        <f t="shared" si="86"/>
        <v>2.2886081679161627</v>
      </c>
      <c r="NF29" s="63"/>
      <c r="NG29" s="63">
        <f t="shared" si="87"/>
        <v>1.0812071791923918</v>
      </c>
      <c r="NH29" s="64"/>
      <c r="NI29" s="238">
        <f t="shared" si="218"/>
        <v>-8.6900972629422313E-5</v>
      </c>
      <c r="NJ29" s="238">
        <f t="shared" si="219"/>
        <v>0</v>
      </c>
      <c r="NK29" s="238">
        <f t="shared" si="220"/>
        <v>-4.3085302190659647E-5</v>
      </c>
      <c r="NL29" s="238">
        <f t="shared" si="221"/>
        <v>0</v>
      </c>
      <c r="NM29" s="239">
        <f t="shared" si="89"/>
        <v>0</v>
      </c>
      <c r="NN29" s="240">
        <f t="shared" si="90"/>
        <v>0</v>
      </c>
      <c r="NO29" s="240">
        <f>O29*IN29</f>
        <v>1.2074009887237709</v>
      </c>
      <c r="NP29" s="240">
        <f t="shared" si="91"/>
        <v>0</v>
      </c>
      <c r="NQ29" s="240">
        <f t="shared" si="92"/>
        <v>0</v>
      </c>
      <c r="NR29" s="240">
        <f t="shared" si="93"/>
        <v>0</v>
      </c>
      <c r="NS29" s="240">
        <f t="shared" si="94"/>
        <v>0.29372897820267246</v>
      </c>
      <c r="NT29" s="240">
        <f t="shared" si="95"/>
        <v>0</v>
      </c>
      <c r="NU29" s="240">
        <f t="shared" si="96"/>
        <v>0</v>
      </c>
      <c r="NV29" s="240">
        <f t="shared" si="97"/>
        <v>0.27232339894903995</v>
      </c>
      <c r="NW29" s="240">
        <f t="shared" si="98"/>
        <v>0</v>
      </c>
      <c r="NX29" s="240">
        <f t="shared" si="99"/>
        <v>0.49086643632265831</v>
      </c>
      <c r="NY29" s="240">
        <f t="shared" si="100"/>
        <v>0</v>
      </c>
      <c r="NZ29" s="240">
        <f t="shared" si="101"/>
        <v>2.4288365718021183E-2</v>
      </c>
      <c r="OA29" s="240">
        <f t="shared" si="102"/>
        <v>0</v>
      </c>
      <c r="OB29" s="241">
        <f t="shared" si="103"/>
        <v>0</v>
      </c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136"/>
      <c r="OP29" s="13"/>
      <c r="OQ29" s="13"/>
      <c r="OR29" s="13"/>
      <c r="OS29" s="13"/>
      <c r="OT29" s="13"/>
    </row>
    <row r="30" spans="1:410" ht="15" customHeight="1">
      <c r="A30" s="242">
        <v>11</v>
      </c>
      <c r="B30" s="49" t="s">
        <v>80</v>
      </c>
      <c r="C30" s="50">
        <v>1</v>
      </c>
      <c r="D30" s="51">
        <v>87.7</v>
      </c>
      <c r="E30" s="52">
        <v>87.7</v>
      </c>
      <c r="F30" s="52"/>
      <c r="G30" s="52"/>
      <c r="H30" s="53"/>
      <c r="I30" s="57">
        <v>1.0120689865604546</v>
      </c>
      <c r="J30" s="58"/>
      <c r="K30" s="58">
        <v>0.74259999999999993</v>
      </c>
      <c r="L30" s="243"/>
      <c r="M30" s="1">
        <v>0</v>
      </c>
      <c r="N30" s="2">
        <v>0</v>
      </c>
      <c r="O30" s="2">
        <v>0.26946898656045465</v>
      </c>
      <c r="P30" s="2">
        <v>0</v>
      </c>
      <c r="Q30" s="2">
        <v>0</v>
      </c>
      <c r="R30" s="2">
        <v>0</v>
      </c>
      <c r="S30" s="2">
        <v>0.24099999999999999</v>
      </c>
      <c r="T30" s="2">
        <v>0</v>
      </c>
      <c r="U30" s="2">
        <v>0</v>
      </c>
      <c r="V30" s="2">
        <v>0.13370000000000001</v>
      </c>
      <c r="W30" s="2">
        <v>0</v>
      </c>
      <c r="X30" s="2">
        <v>0.35510000000000003</v>
      </c>
      <c r="Y30" s="2">
        <v>0</v>
      </c>
      <c r="Z30" s="2">
        <v>1.2800000000000001E-2</v>
      </c>
      <c r="AA30" s="2">
        <v>0</v>
      </c>
      <c r="AB30" s="3">
        <v>0</v>
      </c>
      <c r="AC30" s="244">
        <v>0</v>
      </c>
      <c r="AD30" s="108">
        <v>0</v>
      </c>
      <c r="AE30" s="108">
        <v>0</v>
      </c>
      <c r="AF30" s="108">
        <f t="shared" si="104"/>
        <v>0</v>
      </c>
      <c r="AG30" s="108">
        <f t="shared" si="105"/>
        <v>0</v>
      </c>
      <c r="AH30" s="108">
        <v>0</v>
      </c>
      <c r="AI30" s="108">
        <v>0</v>
      </c>
      <c r="AJ30" s="108">
        <f t="shared" si="106"/>
        <v>0</v>
      </c>
      <c r="AK30" s="108">
        <f t="shared" si="107"/>
        <v>0</v>
      </c>
      <c r="AL30" s="108">
        <v>0</v>
      </c>
      <c r="AM30" s="245">
        <v>0</v>
      </c>
      <c r="AN30" s="244">
        <v>0</v>
      </c>
      <c r="AO30" s="108">
        <v>0</v>
      </c>
      <c r="AP30" s="108">
        <v>0</v>
      </c>
      <c r="AQ30" s="108">
        <f t="shared" si="108"/>
        <v>0</v>
      </c>
      <c r="AR30" s="108">
        <f t="shared" si="109"/>
        <v>0</v>
      </c>
      <c r="AS30" s="246">
        <v>0</v>
      </c>
      <c r="AT30" s="247">
        <v>0</v>
      </c>
      <c r="AU30" s="108">
        <v>0</v>
      </c>
      <c r="AV30" s="108">
        <f t="shared" si="110"/>
        <v>0</v>
      </c>
      <c r="AW30" s="108">
        <f t="shared" si="111"/>
        <v>0</v>
      </c>
      <c r="AX30" s="108">
        <v>0</v>
      </c>
      <c r="AY30" s="245">
        <v>0</v>
      </c>
      <c r="AZ30" s="248">
        <v>3</v>
      </c>
      <c r="BA30" s="108">
        <v>15.291499999999996</v>
      </c>
      <c r="BB30" s="108">
        <v>1.5946847238791999</v>
      </c>
      <c r="BC30" s="109">
        <v>1.27574777910336</v>
      </c>
      <c r="BD30" s="109">
        <v>0.31893694477583989</v>
      </c>
      <c r="BE30" s="108">
        <v>0.59800687499999994</v>
      </c>
      <c r="BF30" s="109">
        <v>0.47840549999999998</v>
      </c>
      <c r="BG30" s="109">
        <v>0.11960137499999995</v>
      </c>
      <c r="BH30" s="108">
        <v>1.2763459867181812</v>
      </c>
      <c r="BI30" s="109">
        <f t="shared" si="112"/>
        <v>0.74700446295457645</v>
      </c>
      <c r="BJ30" s="108">
        <f t="shared" si="113"/>
        <v>2.4690913113063217E-2</v>
      </c>
      <c r="BK30" s="108">
        <v>0.93802687927986883</v>
      </c>
      <c r="BL30" s="245">
        <v>23.63827735785269</v>
      </c>
      <c r="BM30" s="244">
        <v>0</v>
      </c>
      <c r="BN30" s="108">
        <v>0</v>
      </c>
      <c r="BO30" s="108">
        <v>0</v>
      </c>
      <c r="BP30" s="108">
        <f t="shared" si="114"/>
        <v>0</v>
      </c>
      <c r="BQ30" s="108">
        <f t="shared" si="115"/>
        <v>0</v>
      </c>
      <c r="BR30" s="108">
        <v>0</v>
      </c>
      <c r="BS30" s="108">
        <v>0</v>
      </c>
      <c r="BT30" s="108">
        <f t="shared" si="116"/>
        <v>0</v>
      </c>
      <c r="BU30" s="108">
        <f t="shared" si="117"/>
        <v>0</v>
      </c>
      <c r="BV30" s="108">
        <v>0</v>
      </c>
      <c r="BW30" s="245">
        <v>0</v>
      </c>
      <c r="BX30" s="107">
        <v>0</v>
      </c>
      <c r="BY30" s="108">
        <v>0</v>
      </c>
      <c r="BZ30" s="109">
        <f t="shared" si="118"/>
        <v>0</v>
      </c>
      <c r="CA30" s="109">
        <f t="shared" si="119"/>
        <v>0</v>
      </c>
      <c r="CB30" s="108">
        <v>0</v>
      </c>
      <c r="CC30" s="110">
        <v>0</v>
      </c>
      <c r="CD30" s="244">
        <v>0</v>
      </c>
      <c r="CE30" s="108">
        <v>0</v>
      </c>
      <c r="CF30" s="109">
        <f t="shared" si="120"/>
        <v>0</v>
      </c>
      <c r="CG30" s="109">
        <f t="shared" si="121"/>
        <v>0</v>
      </c>
      <c r="CH30" s="108">
        <v>0</v>
      </c>
      <c r="CI30" s="245">
        <v>0</v>
      </c>
      <c r="CJ30" s="249">
        <v>8.1814659723410941</v>
      </c>
      <c r="CK30" s="250">
        <v>1.7999225139150408</v>
      </c>
      <c r="CL30" s="250">
        <v>1.3945476849864189</v>
      </c>
      <c r="CM30" s="251">
        <v>1.3945476849864189</v>
      </c>
      <c r="CN30" s="252">
        <f t="shared" si="0"/>
        <v>0.67977226904662991</v>
      </c>
      <c r="CO30" s="250">
        <v>5.5065602170820904</v>
      </c>
      <c r="CP30" s="252">
        <f t="shared" si="122"/>
        <v>0.54500629092548281</v>
      </c>
      <c r="CQ30" s="250">
        <v>1.7232229543336695</v>
      </c>
      <c r="CR30" s="250">
        <v>1.2324222363476989</v>
      </c>
      <c r="CS30" s="252">
        <f t="shared" si="123"/>
        <v>2.3841208162146237E-2</v>
      </c>
      <c r="CT30" s="252">
        <f t="shared" si="124"/>
        <v>0.72129729742274507</v>
      </c>
      <c r="CU30" s="250">
        <f t="shared" si="1"/>
        <v>18.114918624672342</v>
      </c>
      <c r="CV30" s="245">
        <f t="shared" si="125"/>
        <v>22.824797467087151</v>
      </c>
      <c r="CW30" s="244">
        <v>0</v>
      </c>
      <c r="CX30" s="108">
        <v>0</v>
      </c>
      <c r="CY30" s="108">
        <f t="shared" si="126"/>
        <v>0</v>
      </c>
      <c r="CZ30" s="108">
        <f t="shared" si="127"/>
        <v>0</v>
      </c>
      <c r="DA30" s="108">
        <v>0</v>
      </c>
      <c r="DB30" s="245">
        <v>0</v>
      </c>
      <c r="DC30" s="244">
        <v>0</v>
      </c>
      <c r="DD30" s="108">
        <v>0</v>
      </c>
      <c r="DE30" s="108">
        <f t="shared" si="128"/>
        <v>0</v>
      </c>
      <c r="DF30" s="108">
        <f t="shared" si="129"/>
        <v>0</v>
      </c>
      <c r="DG30" s="108">
        <v>0</v>
      </c>
      <c r="DH30" s="245">
        <v>0</v>
      </c>
      <c r="DI30" s="107">
        <v>4.5398328136919996</v>
      </c>
      <c r="DJ30" s="108">
        <v>0.99876321901223997</v>
      </c>
      <c r="DK30" s="108">
        <v>8.0196515334869947E-2</v>
      </c>
      <c r="DL30" s="108">
        <v>3.0555480947538416</v>
      </c>
      <c r="DM30" s="108">
        <f t="shared" si="130"/>
        <v>0.30241981713016675</v>
      </c>
      <c r="DN30" s="108">
        <f t="shared" si="131"/>
        <v>0.95620322077226716</v>
      </c>
      <c r="DO30" s="108">
        <v>0.63322686692388541</v>
      </c>
      <c r="DP30" s="108">
        <f t="shared" si="132"/>
        <v>1.2249773740642563E-2</v>
      </c>
      <c r="DQ30" s="108">
        <f t="shared" si="133"/>
        <v>0.37060742195080859</v>
      </c>
      <c r="DR30" s="108">
        <v>0.46537837548584182</v>
      </c>
      <c r="DS30" s="110">
        <v>11.727535062243213</v>
      </c>
      <c r="DT30" s="244">
        <v>0</v>
      </c>
      <c r="DU30" s="108">
        <v>0</v>
      </c>
      <c r="DV30" s="108">
        <v>0</v>
      </c>
      <c r="DW30" s="108">
        <f t="shared" si="2"/>
        <v>0</v>
      </c>
      <c r="DX30" s="108">
        <f t="shared" si="3"/>
        <v>0</v>
      </c>
      <c r="DY30" s="108">
        <v>0</v>
      </c>
      <c r="DZ30" s="108">
        <v>0</v>
      </c>
      <c r="EA30" s="108"/>
      <c r="EB30" s="108">
        <v>0</v>
      </c>
      <c r="EC30" s="108">
        <f t="shared" si="4"/>
        <v>0</v>
      </c>
      <c r="ED30" s="108">
        <f t="shared" si="5"/>
        <v>0</v>
      </c>
      <c r="EE30" s="108">
        <v>0</v>
      </c>
      <c r="EF30" s="245">
        <v>0</v>
      </c>
      <c r="EG30" s="249">
        <v>5.1667333333333296</v>
      </c>
      <c r="EH30" s="250">
        <v>1.1366813333333301</v>
      </c>
      <c r="EI30" s="250">
        <v>13.2518666666667</v>
      </c>
      <c r="EJ30" s="250">
        <v>3.4774853702000001</v>
      </c>
      <c r="EK30" s="250">
        <f t="shared" si="134"/>
        <v>0.34418063703017482</v>
      </c>
      <c r="EL30" s="250">
        <v>1.088244271750388</v>
      </c>
      <c r="EM30" s="250">
        <v>1.68139196935794</v>
      </c>
      <c r="EN30" s="250">
        <f t="shared" si="135"/>
        <v>3.2526527647229353E-2</v>
      </c>
      <c r="EO30" s="250">
        <f t="shared" si="136"/>
        <v>0.98406491512218286</v>
      </c>
      <c r="EP30" s="250">
        <v>24.714158672891301</v>
      </c>
      <c r="EQ30" s="245">
        <v>31.139839927843038</v>
      </c>
      <c r="ER30" s="244">
        <v>0</v>
      </c>
      <c r="ES30" s="108">
        <v>0</v>
      </c>
      <c r="ET30" s="108">
        <v>0</v>
      </c>
      <c r="EU30" s="108">
        <f t="shared" si="137"/>
        <v>0</v>
      </c>
      <c r="EV30" s="108">
        <f t="shared" si="138"/>
        <v>0</v>
      </c>
      <c r="EW30" s="108">
        <v>0</v>
      </c>
      <c r="EX30" s="108">
        <v>0</v>
      </c>
      <c r="EY30" s="108">
        <f t="shared" si="139"/>
        <v>0</v>
      </c>
      <c r="EZ30" s="108">
        <f t="shared" si="140"/>
        <v>0</v>
      </c>
      <c r="FA30" s="108">
        <v>0</v>
      </c>
      <c r="FB30" s="245">
        <v>0</v>
      </c>
      <c r="FC30" s="244">
        <v>0.83333333333333293</v>
      </c>
      <c r="FD30" s="108">
        <v>6.0833333333333302E-2</v>
      </c>
      <c r="FE30" s="108">
        <f t="shared" si="141"/>
        <v>1.1768208333333328E-3</v>
      </c>
      <c r="FF30" s="108">
        <f t="shared" si="142"/>
        <v>3.5603803333333316E-2</v>
      </c>
      <c r="FG30" s="108">
        <v>4.4708333333333301E-2</v>
      </c>
      <c r="FH30" s="245">
        <v>1.1266499999999995</v>
      </c>
      <c r="FI30" s="244">
        <v>0</v>
      </c>
      <c r="FJ30" s="108">
        <v>0</v>
      </c>
      <c r="FK30" s="108">
        <f t="shared" si="6"/>
        <v>0</v>
      </c>
      <c r="FL30" s="108">
        <f t="shared" si="7"/>
        <v>0</v>
      </c>
      <c r="FM30" s="108">
        <v>0</v>
      </c>
      <c r="FN30" s="245">
        <v>0</v>
      </c>
      <c r="FO30" s="244">
        <v>0</v>
      </c>
      <c r="FP30" s="108">
        <v>0</v>
      </c>
      <c r="FQ30" s="108">
        <f t="shared" si="143"/>
        <v>0</v>
      </c>
      <c r="FR30" s="108">
        <f t="shared" si="144"/>
        <v>0</v>
      </c>
      <c r="FS30" s="108">
        <v>0</v>
      </c>
      <c r="FT30" s="110">
        <v>0</v>
      </c>
      <c r="FU30" s="253">
        <f t="shared" si="8"/>
        <v>21.823399185627032</v>
      </c>
      <c r="FV30" s="254">
        <f t="shared" si="9"/>
        <v>15.318710251050531</v>
      </c>
      <c r="FW30" s="254">
        <f t="shared" si="10"/>
        <v>2.4339255481499897</v>
      </c>
      <c r="FX30" s="254">
        <f t="shared" si="11"/>
        <v>15.291499999999996</v>
      </c>
      <c r="FY30" s="254">
        <f t="shared" si="12"/>
        <v>0</v>
      </c>
      <c r="FZ30" s="254">
        <f t="shared" si="13"/>
        <v>0</v>
      </c>
      <c r="GA30" s="254">
        <f t="shared" si="145"/>
        <v>0</v>
      </c>
      <c r="GB30" s="254">
        <f t="shared" si="146"/>
        <v>0</v>
      </c>
      <c r="GC30" s="254">
        <f t="shared" si="147"/>
        <v>0</v>
      </c>
      <c r="GD30" s="254">
        <f t="shared" si="148"/>
        <v>0</v>
      </c>
      <c r="GE30" s="254">
        <f t="shared" si="14"/>
        <v>12.039593682035932</v>
      </c>
      <c r="GF30" s="255">
        <f t="shared" si="15"/>
        <v>4.5965579451647161</v>
      </c>
      <c r="GG30" s="255">
        <f t="shared" si="16"/>
        <v>1.1916067450858243</v>
      </c>
      <c r="GH30" s="254">
        <f t="shared" si="17"/>
        <v>4.8842203926810388</v>
      </c>
      <c r="GI30" s="255">
        <f t="shared" si="18"/>
        <v>3.4874650389560484</v>
      </c>
      <c r="GJ30" s="256">
        <f t="shared" si="19"/>
        <v>9.4485243496414698E-2</v>
      </c>
      <c r="GK30" s="253">
        <f t="shared" si="149"/>
        <v>71.79134905954453</v>
      </c>
      <c r="GL30" s="257">
        <f t="shared" si="150"/>
        <v>90.457099815026112</v>
      </c>
      <c r="GM30" s="221">
        <f t="shared" si="151"/>
        <v>90.457099815026112</v>
      </c>
      <c r="GN30" s="222">
        <f t="shared" si="152"/>
        <v>37.683351933882221</v>
      </c>
      <c r="GO30" s="222">
        <f t="shared" si="153"/>
        <v>4.6872220962826088</v>
      </c>
      <c r="GP30" s="55">
        <f t="shared" si="154"/>
        <v>0.41658810652718409</v>
      </c>
      <c r="GQ30" s="56">
        <f t="shared" si="155"/>
        <v>5.1817072467140936E-2</v>
      </c>
      <c r="GR30" s="258">
        <f t="shared" si="156"/>
        <v>1.07330582081797</v>
      </c>
      <c r="GS30" s="227">
        <f t="shared" si="20"/>
        <v>90.457099815026112</v>
      </c>
      <c r="GT30" s="222">
        <f t="shared" si="224"/>
        <v>37.683351933882221</v>
      </c>
      <c r="GU30" s="222">
        <f t="shared" si="225"/>
        <v>4.6872220962826088</v>
      </c>
      <c r="GV30" s="37">
        <f t="shared" si="216"/>
        <v>0.41658810652718409</v>
      </c>
      <c r="GW30" s="228">
        <f t="shared" si="217"/>
        <v>5.1817072467140936E-2</v>
      </c>
      <c r="GX30" s="258">
        <f t="shared" si="159"/>
        <v>1.07330582081797</v>
      </c>
      <c r="GY30" s="221">
        <f t="shared" si="223"/>
        <v>66.818822457173425</v>
      </c>
      <c r="GZ30" s="222">
        <f t="shared" si="160"/>
        <v>36.53505667342845</v>
      </c>
      <c r="HA30" s="222">
        <f t="shared" si="161"/>
        <v>2.4458784140899152</v>
      </c>
      <c r="HB30" s="55">
        <f t="shared" si="162"/>
        <v>0.54677791870464454</v>
      </c>
      <c r="HC30" s="56">
        <f t="shared" si="163"/>
        <v>3.6604632110324394E-2</v>
      </c>
      <c r="HD30" s="258">
        <f t="shared" si="164"/>
        <v>1.0913501573749071</v>
      </c>
      <c r="HE30" s="221">
        <f t="shared" si="165"/>
        <v>66.818822457173425</v>
      </c>
      <c r="HF30" s="222">
        <f t="shared" si="166"/>
        <v>36.53505667342845</v>
      </c>
      <c r="HG30" s="222">
        <f t="shared" si="167"/>
        <v>2.4458784140899152</v>
      </c>
      <c r="HH30" s="55">
        <f t="shared" si="168"/>
        <v>0.54677791870464454</v>
      </c>
      <c r="HI30" s="56">
        <f t="shared" si="169"/>
        <v>3.6604632110324394E-2</v>
      </c>
      <c r="HJ30" s="259">
        <f t="shared" si="170"/>
        <v>1.0913501573749071</v>
      </c>
      <c r="HK30" s="54">
        <f t="shared" si="21"/>
        <v>1.0862595343446797</v>
      </c>
      <c r="HL30" s="55">
        <f t="shared" si="22"/>
        <v>0</v>
      </c>
      <c r="HM30" s="55">
        <f t="shared" si="23"/>
        <v>0.810436626866606</v>
      </c>
      <c r="HN30" s="56">
        <f t="shared" si="24"/>
        <v>0</v>
      </c>
      <c r="HQ30" s="57">
        <f t="shared" si="25"/>
        <v>0</v>
      </c>
      <c r="HR30" s="58">
        <f t="shared" si="171"/>
        <v>0</v>
      </c>
      <c r="HS30" s="58">
        <f t="shared" si="26"/>
        <v>0</v>
      </c>
      <c r="HT30" s="58">
        <f t="shared" si="172"/>
        <v>0</v>
      </c>
      <c r="HU30" s="58">
        <f t="shared" si="27"/>
        <v>0</v>
      </c>
      <c r="HV30" s="55"/>
      <c r="HW30" s="56"/>
      <c r="HX30" s="260"/>
      <c r="HY30" s="57">
        <f t="shared" si="28"/>
        <v>0</v>
      </c>
      <c r="HZ30" s="58">
        <f t="shared" si="173"/>
        <v>0</v>
      </c>
      <c r="IA30" s="58">
        <f t="shared" si="29"/>
        <v>0</v>
      </c>
      <c r="IB30" s="58">
        <f t="shared" si="174"/>
        <v>0</v>
      </c>
      <c r="IC30" s="58">
        <f t="shared" si="30"/>
        <v>0</v>
      </c>
      <c r="ID30" s="55"/>
      <c r="IE30" s="56"/>
      <c r="IF30" s="260"/>
      <c r="IG30" s="57">
        <f t="shared" si="31"/>
        <v>0.91134544480458324</v>
      </c>
      <c r="IH30" s="58">
        <f t="shared" si="175"/>
        <v>1.0541532760054615</v>
      </c>
      <c r="II30" s="58">
        <f t="shared" si="32"/>
        <v>1.7788441922164233</v>
      </c>
      <c r="IJ30" s="58">
        <f t="shared" si="176"/>
        <v>2.0543871575907473</v>
      </c>
      <c r="IK30" s="58">
        <f t="shared" si="33"/>
        <v>18.760537585597373</v>
      </c>
      <c r="IL30" s="55">
        <f t="shared" si="34"/>
        <v>4.8577789450139797E-2</v>
      </c>
      <c r="IM30" s="56">
        <f t="shared" si="35"/>
        <v>9.4818401876823472E-2</v>
      </c>
      <c r="IN30" s="260">
        <f t="shared" si="36"/>
        <v>1.0222995100575569</v>
      </c>
      <c r="IO30" s="57">
        <f t="shared" si="37"/>
        <v>0</v>
      </c>
      <c r="IP30" s="58">
        <f t="shared" si="177"/>
        <v>0</v>
      </c>
      <c r="IQ30" s="58">
        <f t="shared" si="38"/>
        <v>0</v>
      </c>
      <c r="IR30" s="58">
        <f t="shared" si="178"/>
        <v>0</v>
      </c>
      <c r="IS30" s="58">
        <f t="shared" si="39"/>
        <v>0</v>
      </c>
      <c r="IT30" s="55"/>
      <c r="IU30" s="56"/>
      <c r="IV30" s="260"/>
      <c r="IW30" s="57">
        <f t="shared" si="40"/>
        <v>0</v>
      </c>
      <c r="IX30" s="58">
        <f t="shared" si="179"/>
        <v>0</v>
      </c>
      <c r="IY30" s="58">
        <f t="shared" si="41"/>
        <v>0</v>
      </c>
      <c r="IZ30" s="58">
        <f t="shared" si="180"/>
        <v>0</v>
      </c>
      <c r="JA30" s="58">
        <f t="shared" si="42"/>
        <v>0</v>
      </c>
      <c r="JB30" s="55"/>
      <c r="JC30" s="56"/>
      <c r="JD30" s="260"/>
      <c r="JE30" s="57">
        <f t="shared" si="43"/>
        <v>0</v>
      </c>
      <c r="JF30" s="58">
        <f t="shared" si="181"/>
        <v>0</v>
      </c>
      <c r="JG30" s="58">
        <f t="shared" si="44"/>
        <v>0</v>
      </c>
      <c r="JH30" s="58">
        <f t="shared" si="182"/>
        <v>0</v>
      </c>
      <c r="JI30" s="58">
        <f t="shared" si="45"/>
        <v>0</v>
      </c>
      <c r="JJ30" s="55"/>
      <c r="JK30" s="56"/>
      <c r="JL30" s="260"/>
      <c r="JM30" s="57">
        <f t="shared" si="46"/>
        <v>12.96370319339896</v>
      </c>
      <c r="JN30" s="58">
        <f t="shared" si="183"/>
        <v>14.995115483804577</v>
      </c>
      <c r="JO30" s="58">
        <f t="shared" si="47"/>
        <v>1.248619768134259</v>
      </c>
      <c r="JP30" s="58">
        <f t="shared" si="184"/>
        <v>1.4420309702182559</v>
      </c>
      <c r="JQ30" s="58">
        <f t="shared" si="48"/>
        <v>18.114918624672342</v>
      </c>
      <c r="JR30" s="55">
        <f t="shared" si="49"/>
        <v>0.71563684397359217</v>
      </c>
      <c r="JS30" s="56">
        <f t="shared" si="50"/>
        <v>6.8927705059279212E-2</v>
      </c>
      <c r="JT30" s="260">
        <f t="shared" si="51"/>
        <v>1.1228171949643442</v>
      </c>
      <c r="JU30" s="57">
        <f t="shared" si="52"/>
        <v>0</v>
      </c>
      <c r="JV30" s="58">
        <f t="shared" si="185"/>
        <v>0</v>
      </c>
      <c r="JW30" s="58">
        <f t="shared" si="53"/>
        <v>0</v>
      </c>
      <c r="JX30" s="58">
        <f t="shared" si="186"/>
        <v>0</v>
      </c>
      <c r="JY30" s="58">
        <f t="shared" si="54"/>
        <v>0</v>
      </c>
      <c r="JZ30" s="55"/>
      <c r="KA30" s="56"/>
      <c r="KB30" s="260"/>
      <c r="KC30" s="57">
        <f t="shared" si="55"/>
        <v>0</v>
      </c>
      <c r="KD30" s="58">
        <f t="shared" si="187"/>
        <v>0</v>
      </c>
      <c r="KE30" s="58">
        <f t="shared" si="56"/>
        <v>0</v>
      </c>
      <c r="KF30" s="58">
        <f t="shared" si="188"/>
        <v>0</v>
      </c>
      <c r="KG30" s="58">
        <f t="shared" si="57"/>
        <v>0</v>
      </c>
      <c r="KH30" s="55"/>
      <c r="KI30" s="56"/>
      <c r="KJ30" s="260"/>
      <c r="KK30" s="57">
        <f t="shared" si="58"/>
        <v>7.1573050168263919</v>
      </c>
      <c r="KL30" s="58">
        <f t="shared" si="189"/>
        <v>8.2788547129630885</v>
      </c>
      <c r="KM30" s="58">
        <f t="shared" si="59"/>
        <v>0.31466959087080931</v>
      </c>
      <c r="KN30" s="58">
        <f t="shared" si="190"/>
        <v>0.36341191049669769</v>
      </c>
      <c r="KO30" s="58">
        <f t="shared" si="60"/>
        <v>9.3075675097168347</v>
      </c>
      <c r="KP30" s="55">
        <f t="shared" si="191"/>
        <v>0.76897696517961001</v>
      </c>
      <c r="KQ30" s="56">
        <f t="shared" si="192"/>
        <v>3.3807930003441095E-2</v>
      </c>
      <c r="KR30" s="260">
        <f t="shared" si="193"/>
        <v>1.125735538801178</v>
      </c>
      <c r="KS30" s="57">
        <f t="shared" si="61"/>
        <v>0</v>
      </c>
      <c r="KT30" s="58">
        <f t="shared" si="194"/>
        <v>0</v>
      </c>
      <c r="KU30" s="58">
        <f t="shared" si="62"/>
        <v>0</v>
      </c>
      <c r="KV30" s="58">
        <f t="shared" si="195"/>
        <v>0</v>
      </c>
      <c r="KW30" s="58">
        <f t="shared" si="63"/>
        <v>0</v>
      </c>
      <c r="KX30" s="55"/>
      <c r="KY30" s="56"/>
      <c r="KZ30" s="260"/>
      <c r="LA30" s="57">
        <f t="shared" si="64"/>
        <v>8.8316318746511957</v>
      </c>
      <c r="LB30" s="58">
        <f t="shared" si="196"/>
        <v>10.215548589409039</v>
      </c>
      <c r="LC30" s="58">
        <f t="shared" si="65"/>
        <v>0.37670716467740417</v>
      </c>
      <c r="LD30" s="58">
        <f t="shared" si="197"/>
        <v>0.4350591044859341</v>
      </c>
      <c r="LE30" s="58">
        <f t="shared" si="66"/>
        <v>24.714158672891301</v>
      </c>
      <c r="LF30" s="55">
        <f t="shared" si="198"/>
        <v>0.3573511035331548</v>
      </c>
      <c r="LG30" s="56">
        <f t="shared" si="199"/>
        <v>1.5242564784963135E-2</v>
      </c>
      <c r="LH30" s="260">
        <f t="shared" si="200"/>
        <v>1.0583579912088361</v>
      </c>
      <c r="LI30" s="57">
        <f t="shared" si="67"/>
        <v>0</v>
      </c>
      <c r="LJ30" s="58">
        <f t="shared" si="201"/>
        <v>0</v>
      </c>
      <c r="LK30" s="58">
        <f t="shared" si="68"/>
        <v>0</v>
      </c>
      <c r="LL30" s="58">
        <f t="shared" si="202"/>
        <v>0</v>
      </c>
      <c r="LM30" s="58">
        <f t="shared" si="69"/>
        <v>0</v>
      </c>
      <c r="LN30" s="55"/>
      <c r="LO30" s="56"/>
      <c r="LP30" s="260"/>
      <c r="LQ30" s="57">
        <f t="shared" si="70"/>
        <v>4.3436640066666643E-2</v>
      </c>
      <c r="LR30" s="58">
        <f t="shared" si="203"/>
        <v>5.0243161565113312E-2</v>
      </c>
      <c r="LS30" s="58">
        <f t="shared" si="71"/>
        <v>1.1768208333333328E-3</v>
      </c>
      <c r="LT30" s="58">
        <f t="shared" si="204"/>
        <v>1.359110380416666E-3</v>
      </c>
      <c r="LU30" s="58">
        <f t="shared" si="72"/>
        <v>0.89416666666666633</v>
      </c>
      <c r="LV30" s="55">
        <f t="shared" si="73"/>
        <v>4.857778945013979E-2</v>
      </c>
      <c r="LW30" s="56">
        <f t="shared" si="74"/>
        <v>1.3161090400745572E-3</v>
      </c>
      <c r="LX30" s="260">
        <f t="shared" si="75"/>
        <v>1.0078160048971445</v>
      </c>
      <c r="LY30" s="57">
        <f t="shared" si="76"/>
        <v>0</v>
      </c>
      <c r="LZ30" s="58">
        <f t="shared" si="205"/>
        <v>0</v>
      </c>
      <c r="MA30" s="58">
        <f t="shared" si="77"/>
        <v>0</v>
      </c>
      <c r="MB30" s="58">
        <f t="shared" si="206"/>
        <v>0</v>
      </c>
      <c r="MC30" s="58">
        <f t="shared" si="78"/>
        <v>0</v>
      </c>
      <c r="MD30" s="55"/>
      <c r="ME30" s="56"/>
      <c r="MF30" s="260"/>
      <c r="MG30" s="57">
        <f t="shared" si="79"/>
        <v>0</v>
      </c>
      <c r="MH30" s="58">
        <f t="shared" si="207"/>
        <v>0</v>
      </c>
      <c r="MI30" s="58">
        <f t="shared" si="80"/>
        <v>0</v>
      </c>
      <c r="MJ30" s="58">
        <f t="shared" si="208"/>
        <v>0</v>
      </c>
      <c r="MK30" s="58">
        <f t="shared" si="81"/>
        <v>0</v>
      </c>
      <c r="ML30" s="55"/>
      <c r="MM30" s="56"/>
      <c r="MN30" s="260"/>
      <c r="MO30" s="59">
        <v>1.0120689865604546</v>
      </c>
      <c r="MP30" s="60"/>
      <c r="MQ30" s="60">
        <v>0.74259999999999993</v>
      </c>
      <c r="MR30" s="61"/>
      <c r="MS30" s="59">
        <f t="shared" si="82"/>
        <v>1.07330582081797</v>
      </c>
      <c r="MT30" s="60"/>
      <c r="MU30" s="60">
        <f t="shared" si="209"/>
        <v>1.0913501573749071</v>
      </c>
      <c r="MV30" s="61"/>
      <c r="MW30" s="66">
        <f t="shared" si="210"/>
        <v>1.0862595343446797</v>
      </c>
      <c r="MX30" s="67"/>
      <c r="MY30" s="67">
        <f t="shared" si="211"/>
        <v>0.810436626866606</v>
      </c>
      <c r="MZ30" s="261"/>
      <c r="NA30" s="59">
        <f t="shared" si="84"/>
        <v>1.0733564415340728</v>
      </c>
      <c r="NB30" s="60"/>
      <c r="NC30" s="60">
        <f t="shared" si="85"/>
        <v>1.0905369688460353</v>
      </c>
      <c r="ND30" s="262"/>
      <c r="NE30" s="62">
        <f t="shared" si="86"/>
        <v>1.086310766001525</v>
      </c>
      <c r="NF30" s="63"/>
      <c r="NG30" s="63">
        <f t="shared" si="87"/>
        <v>0.80983275306506575</v>
      </c>
      <c r="NH30" s="64"/>
      <c r="NI30" s="238">
        <f t="shared" si="218"/>
        <v>-5.1231656845285301E-5</v>
      </c>
      <c r="NJ30" s="238">
        <f t="shared" si="219"/>
        <v>0</v>
      </c>
      <c r="NK30" s="238">
        <f t="shared" si="220"/>
        <v>6.0387380154025561E-4</v>
      </c>
      <c r="NL30" s="238">
        <f t="shared" si="221"/>
        <v>0</v>
      </c>
      <c r="NM30" s="239">
        <f t="shared" si="89"/>
        <v>0</v>
      </c>
      <c r="NN30" s="240">
        <f t="shared" si="90"/>
        <v>0</v>
      </c>
      <c r="NO30" s="240">
        <f>O30*IN30+0.001</f>
        <v>0.27647801293645918</v>
      </c>
      <c r="NP30" s="240">
        <f t="shared" si="91"/>
        <v>0</v>
      </c>
      <c r="NQ30" s="240">
        <f t="shared" si="92"/>
        <v>0</v>
      </c>
      <c r="NR30" s="240">
        <f t="shared" si="93"/>
        <v>0</v>
      </c>
      <c r="NS30" s="240">
        <f t="shared" si="94"/>
        <v>0.27059894398640694</v>
      </c>
      <c r="NT30" s="240">
        <f t="shared" si="95"/>
        <v>0</v>
      </c>
      <c r="NU30" s="240">
        <f t="shared" si="96"/>
        <v>0</v>
      </c>
      <c r="NV30" s="240">
        <f t="shared" si="97"/>
        <v>0.15051084153771752</v>
      </c>
      <c r="NW30" s="240">
        <f t="shared" si="98"/>
        <v>0</v>
      </c>
      <c r="NX30" s="240">
        <f t="shared" si="99"/>
        <v>0.37582292267825773</v>
      </c>
      <c r="NY30" s="240">
        <f t="shared" si="100"/>
        <v>0</v>
      </c>
      <c r="NZ30" s="240">
        <f t="shared" si="101"/>
        <v>1.290004486268345E-2</v>
      </c>
      <c r="OA30" s="240">
        <f t="shared" si="102"/>
        <v>0</v>
      </c>
      <c r="OB30" s="241">
        <f t="shared" si="103"/>
        <v>0</v>
      </c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136"/>
      <c r="OP30" s="13"/>
      <c r="OQ30" s="13"/>
      <c r="OR30" s="13"/>
      <c r="OS30" s="13"/>
      <c r="OT30" s="13"/>
    </row>
    <row r="31" spans="1:410" ht="15" customHeight="1">
      <c r="A31" s="242">
        <v>12</v>
      </c>
      <c r="B31" s="49" t="s">
        <v>81</v>
      </c>
      <c r="C31" s="50">
        <v>2</v>
      </c>
      <c r="D31" s="51">
        <v>372.8</v>
      </c>
      <c r="E31" s="52">
        <v>372.8</v>
      </c>
      <c r="F31" s="52"/>
      <c r="G31" s="52"/>
      <c r="H31" s="53"/>
      <c r="I31" s="57">
        <v>2.9053591549623832</v>
      </c>
      <c r="J31" s="58">
        <v>2.9053591549623832</v>
      </c>
      <c r="K31" s="58">
        <v>2.3693</v>
      </c>
      <c r="L31" s="243">
        <v>2.5672000000000001</v>
      </c>
      <c r="M31" s="1">
        <v>0.19789999999999999</v>
      </c>
      <c r="N31" s="2">
        <v>0.41010000000000002</v>
      </c>
      <c r="O31" s="2">
        <v>0.33815915496238325</v>
      </c>
      <c r="P31" s="2">
        <v>0</v>
      </c>
      <c r="Q31" s="2">
        <v>0</v>
      </c>
      <c r="R31" s="2">
        <v>0</v>
      </c>
      <c r="S31" s="2">
        <v>0.76139999999999997</v>
      </c>
      <c r="T31" s="2">
        <v>0</v>
      </c>
      <c r="U31" s="2">
        <v>0</v>
      </c>
      <c r="V31" s="2">
        <v>0.156</v>
      </c>
      <c r="W31" s="2">
        <v>0</v>
      </c>
      <c r="X31" s="2">
        <v>0.90280000000000005</v>
      </c>
      <c r="Y31" s="2">
        <v>0.13600000000000001</v>
      </c>
      <c r="Z31" s="2">
        <v>3.0000000000000001E-3</v>
      </c>
      <c r="AA31" s="2">
        <v>0</v>
      </c>
      <c r="AB31" s="3">
        <v>0</v>
      </c>
      <c r="AC31" s="244">
        <v>28.25</v>
      </c>
      <c r="AD31" s="108">
        <v>6.2149999999999999</v>
      </c>
      <c r="AE31" s="108">
        <v>19.013747250000002</v>
      </c>
      <c r="AF31" s="108">
        <f t="shared" si="104"/>
        <v>1.8818666203215002</v>
      </c>
      <c r="AG31" s="108">
        <f t="shared" si="105"/>
        <v>5.9501620644150002</v>
      </c>
      <c r="AH31" s="108">
        <v>1.0818930114583301</v>
      </c>
      <c r="AI31" s="108">
        <v>3.9829267425397834</v>
      </c>
      <c r="AJ31" s="108">
        <f t="shared" si="106"/>
        <v>7.704971783443211E-2</v>
      </c>
      <c r="AK31" s="108">
        <f t="shared" si="107"/>
        <v>2.3310795687527741</v>
      </c>
      <c r="AL31" s="108">
        <v>2.927178350199906</v>
      </c>
      <c r="AM31" s="245">
        <v>73.76489442503761</v>
      </c>
      <c r="AN31" s="244">
        <v>57.64</v>
      </c>
      <c r="AO31" s="108">
        <v>12.6808</v>
      </c>
      <c r="AP31" s="108">
        <v>38.794774920000002</v>
      </c>
      <c r="AQ31" s="108">
        <f t="shared" si="108"/>
        <v>3.8396740529320805</v>
      </c>
      <c r="AR31" s="108">
        <f t="shared" si="109"/>
        <v>12.140436863464801</v>
      </c>
      <c r="AS31" s="246">
        <v>3.963691694525</v>
      </c>
      <c r="AT31" s="247">
        <v>0.9622842882566438</v>
      </c>
      <c r="AU31" s="108">
        <v>8.2547864628603236</v>
      </c>
      <c r="AV31" s="108">
        <f t="shared" si="110"/>
        <v>0.15968884412403297</v>
      </c>
      <c r="AW31" s="108">
        <f t="shared" si="111"/>
        <v>4.8312623635453358</v>
      </c>
      <c r="AX31" s="108">
        <v>6.0667026538692665</v>
      </c>
      <c r="AY31" s="245">
        <v>152.88090687750551</v>
      </c>
      <c r="AZ31" s="248">
        <v>16</v>
      </c>
      <c r="BA31" s="108">
        <v>81.554666666666648</v>
      </c>
      <c r="BB31" s="108">
        <v>8.5049851940223995</v>
      </c>
      <c r="BC31" s="109">
        <v>6.8039881552179198</v>
      </c>
      <c r="BD31" s="109">
        <v>1.7009970388044797</v>
      </c>
      <c r="BE31" s="108">
        <v>3.1893699999999998</v>
      </c>
      <c r="BF31" s="109">
        <v>2.5514960000000002</v>
      </c>
      <c r="BG31" s="109">
        <v>0.63787399999999961</v>
      </c>
      <c r="BH31" s="108">
        <v>6.8071785958302993</v>
      </c>
      <c r="BI31" s="109">
        <f t="shared" si="112"/>
        <v>3.9840238024244075</v>
      </c>
      <c r="BJ31" s="108">
        <f t="shared" si="113"/>
        <v>0.13168486993633716</v>
      </c>
      <c r="BK31" s="108">
        <v>5.0028100228259671</v>
      </c>
      <c r="BL31" s="245">
        <v>126.07081257521436</v>
      </c>
      <c r="BM31" s="244">
        <v>0</v>
      </c>
      <c r="BN31" s="108">
        <v>0</v>
      </c>
      <c r="BO31" s="108">
        <v>0</v>
      </c>
      <c r="BP31" s="108">
        <f t="shared" si="114"/>
        <v>0</v>
      </c>
      <c r="BQ31" s="108">
        <f t="shared" si="115"/>
        <v>0</v>
      </c>
      <c r="BR31" s="108">
        <v>0</v>
      </c>
      <c r="BS31" s="108">
        <v>0</v>
      </c>
      <c r="BT31" s="108">
        <f t="shared" si="116"/>
        <v>0</v>
      </c>
      <c r="BU31" s="108">
        <f t="shared" si="117"/>
        <v>0</v>
      </c>
      <c r="BV31" s="108">
        <v>0</v>
      </c>
      <c r="BW31" s="245">
        <v>0</v>
      </c>
      <c r="BX31" s="107">
        <v>0</v>
      </c>
      <c r="BY31" s="108">
        <v>0</v>
      </c>
      <c r="BZ31" s="109">
        <f t="shared" si="118"/>
        <v>0</v>
      </c>
      <c r="CA31" s="109">
        <f t="shared" si="119"/>
        <v>0</v>
      </c>
      <c r="CB31" s="108">
        <v>0</v>
      </c>
      <c r="CC31" s="110">
        <v>0</v>
      </c>
      <c r="CD31" s="244">
        <v>0</v>
      </c>
      <c r="CE31" s="108">
        <v>0</v>
      </c>
      <c r="CF31" s="109">
        <f t="shared" si="120"/>
        <v>0</v>
      </c>
      <c r="CG31" s="109">
        <f t="shared" si="121"/>
        <v>0</v>
      </c>
      <c r="CH31" s="108">
        <v>0</v>
      </c>
      <c r="CI31" s="245">
        <v>0</v>
      </c>
      <c r="CJ31" s="249">
        <v>104.65822707512839</v>
      </c>
      <c r="CK31" s="250">
        <v>23.024809956528244</v>
      </c>
      <c r="CL31" s="250">
        <v>11.520018101994253</v>
      </c>
      <c r="CM31" s="251">
        <v>5.9280202618350852</v>
      </c>
      <c r="CN31" s="252">
        <f t="shared" si="0"/>
        <v>2.8896134766315122</v>
      </c>
      <c r="CO31" s="250">
        <v>70.440533707596387</v>
      </c>
      <c r="CP31" s="252">
        <f t="shared" si="122"/>
        <v>6.971781383175645</v>
      </c>
      <c r="CQ31" s="250">
        <v>22.043660618455213</v>
      </c>
      <c r="CR31" s="250">
        <v>15.303981985411053</v>
      </c>
      <c r="CS31" s="252">
        <f t="shared" si="123"/>
        <v>0.2960555315077768</v>
      </c>
      <c r="CT31" s="252">
        <f t="shared" si="124"/>
        <v>8.956930928637556</v>
      </c>
      <c r="CU31" s="250">
        <f t="shared" si="1"/>
        <v>224.94757082665831</v>
      </c>
      <c r="CV31" s="245">
        <f t="shared" si="125"/>
        <v>283.43393924158948</v>
      </c>
      <c r="CW31" s="244">
        <v>0</v>
      </c>
      <c r="CX31" s="108">
        <v>0</v>
      </c>
      <c r="CY31" s="108">
        <f t="shared" si="126"/>
        <v>0</v>
      </c>
      <c r="CZ31" s="108">
        <f t="shared" si="127"/>
        <v>0</v>
      </c>
      <c r="DA31" s="108">
        <v>0</v>
      </c>
      <c r="DB31" s="245">
        <v>0</v>
      </c>
      <c r="DC31" s="244">
        <v>0</v>
      </c>
      <c r="DD31" s="108">
        <v>0</v>
      </c>
      <c r="DE31" s="108">
        <f t="shared" si="128"/>
        <v>0</v>
      </c>
      <c r="DF31" s="108">
        <f t="shared" si="129"/>
        <v>0</v>
      </c>
      <c r="DG31" s="108">
        <v>0</v>
      </c>
      <c r="DH31" s="245">
        <v>0</v>
      </c>
      <c r="DI31" s="107">
        <v>22.525940006024001</v>
      </c>
      <c r="DJ31" s="108">
        <v>4.9557068013252801</v>
      </c>
      <c r="DK31" s="108">
        <v>0.3732930543916031</v>
      </c>
      <c r="DL31" s="108">
        <v>15.161151498874473</v>
      </c>
      <c r="DM31" s="108">
        <f t="shared" si="130"/>
        <v>1.5005598084496021</v>
      </c>
      <c r="DN31" s="108">
        <f t="shared" si="131"/>
        <v>4.7445307500577778</v>
      </c>
      <c r="DO31" s="108">
        <v>3.1401746693249208</v>
      </c>
      <c r="DP31" s="108">
        <f t="shared" si="132"/>
        <v>6.07466789780906E-2</v>
      </c>
      <c r="DQ31" s="108">
        <f t="shared" si="133"/>
        <v>1.8378437483664578</v>
      </c>
      <c r="DR31" s="108">
        <v>2.3078133014970144</v>
      </c>
      <c r="DS31" s="110">
        <v>58.156895197724744</v>
      </c>
      <c r="DT31" s="244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245"/>
      <c r="EG31" s="249">
        <v>73.150655555555488</v>
      </c>
      <c r="EH31" s="250">
        <v>16.093144222222207</v>
      </c>
      <c r="EI31" s="250">
        <v>110.47657626548146</v>
      </c>
      <c r="EJ31" s="250">
        <v>49.234268173633303</v>
      </c>
      <c r="EK31" s="250">
        <f t="shared" si="134"/>
        <v>4.8729124582171828</v>
      </c>
      <c r="EL31" s="250">
        <v>15.407371882256806</v>
      </c>
      <c r="EM31" s="250">
        <v>18.173689027833156</v>
      </c>
      <c r="EN31" s="250">
        <f t="shared" si="135"/>
        <v>0.35157001424343243</v>
      </c>
      <c r="EO31" s="250">
        <f t="shared" si="136"/>
        <v>10.636478629941855</v>
      </c>
      <c r="EP31" s="250">
        <v>267.12833324472558</v>
      </c>
      <c r="EQ31" s="245">
        <v>336.58169988835425</v>
      </c>
      <c r="ER31" s="244">
        <v>19.02</v>
      </c>
      <c r="ES31" s="108">
        <v>4.1844000000000001</v>
      </c>
      <c r="ET31" s="108">
        <v>12.801468059999999</v>
      </c>
      <c r="EU31" s="108">
        <f t="shared" si="137"/>
        <v>1.2670124997704399</v>
      </c>
      <c r="EV31" s="108">
        <f t="shared" si="138"/>
        <v>4.0060914146963995</v>
      </c>
      <c r="EW31" s="108">
        <v>1.48936566545</v>
      </c>
      <c r="EX31" s="108">
        <v>2.73715206195785</v>
      </c>
      <c r="EY31" s="108">
        <f t="shared" si="139"/>
        <v>5.295020663857461E-2</v>
      </c>
      <c r="EZ31" s="108">
        <f t="shared" si="140"/>
        <v>1.6019675129979469</v>
      </c>
      <c r="FA31" s="108">
        <v>2.0116192893703899</v>
      </c>
      <c r="FB31" s="245">
        <v>50.692806092133885</v>
      </c>
      <c r="FC31" s="244">
        <v>0.83333333333333293</v>
      </c>
      <c r="FD31" s="108">
        <v>6.0833333333333302E-2</v>
      </c>
      <c r="FE31" s="108">
        <f t="shared" si="141"/>
        <v>1.1768208333333328E-3</v>
      </c>
      <c r="FF31" s="108">
        <f t="shared" si="142"/>
        <v>3.5603803333333316E-2</v>
      </c>
      <c r="FG31" s="108">
        <v>4.4708333333333301E-2</v>
      </c>
      <c r="FH31" s="245">
        <v>1.1266499999999995</v>
      </c>
      <c r="FI31" s="244"/>
      <c r="FJ31" s="108"/>
      <c r="FK31" s="108"/>
      <c r="FL31" s="108"/>
      <c r="FM31" s="108"/>
      <c r="FN31" s="245"/>
      <c r="FO31" s="244">
        <v>0</v>
      </c>
      <c r="FP31" s="108">
        <v>0</v>
      </c>
      <c r="FQ31" s="108">
        <f t="shared" si="143"/>
        <v>0</v>
      </c>
      <c r="FR31" s="108">
        <f t="shared" si="144"/>
        <v>0</v>
      </c>
      <c r="FS31" s="108">
        <v>0</v>
      </c>
      <c r="FT31" s="110">
        <v>0</v>
      </c>
      <c r="FU31" s="253">
        <f t="shared" si="8"/>
        <v>372.39868361678361</v>
      </c>
      <c r="FV31" s="254">
        <f t="shared" si="9"/>
        <v>128.22514440055031</v>
      </c>
      <c r="FW31" s="254">
        <f t="shared" si="10"/>
        <v>13.207381920106075</v>
      </c>
      <c r="FX31" s="254">
        <f t="shared" si="11"/>
        <v>81.554666666666648</v>
      </c>
      <c r="FY31" s="254">
        <f t="shared" si="12"/>
        <v>0</v>
      </c>
      <c r="FZ31" s="254">
        <f t="shared" si="13"/>
        <v>0</v>
      </c>
      <c r="GA31" s="254">
        <f t="shared" si="145"/>
        <v>0</v>
      </c>
      <c r="GB31" s="254">
        <f t="shared" si="146"/>
        <v>0</v>
      </c>
      <c r="GC31" s="254">
        <f t="shared" si="147"/>
        <v>0</v>
      </c>
      <c r="GD31" s="254">
        <f t="shared" si="148"/>
        <v>0</v>
      </c>
      <c r="GE31" s="254">
        <f t="shared" si="14"/>
        <v>205.44594361010414</v>
      </c>
      <c r="GF31" s="255">
        <f t="shared" si="15"/>
        <v>78.436549383882124</v>
      </c>
      <c r="GG31" s="255">
        <f t="shared" si="16"/>
        <v>20.333806822866453</v>
      </c>
      <c r="GH31" s="254">
        <f t="shared" si="17"/>
        <v>58.460722879090724</v>
      </c>
      <c r="GI31" s="255">
        <f t="shared" si="18"/>
        <v>41.742532236759587</v>
      </c>
      <c r="GJ31" s="256">
        <f t="shared" si="19"/>
        <v>1.13092268409601</v>
      </c>
      <c r="GK31" s="253">
        <f t="shared" si="149"/>
        <v>859.29254309330145</v>
      </c>
      <c r="GL31" s="257">
        <f t="shared" si="150"/>
        <v>1082.7086042975598</v>
      </c>
      <c r="GM31" s="221">
        <f t="shared" si="151"/>
        <v>1082.7086042975598</v>
      </c>
      <c r="GN31" s="222">
        <f t="shared" si="152"/>
        <v>620.64798419915599</v>
      </c>
      <c r="GO31" s="222">
        <f t="shared" si="153"/>
        <v>43.686860398106369</v>
      </c>
      <c r="GP31" s="55">
        <f t="shared" si="154"/>
        <v>0.5732364014986473</v>
      </c>
      <c r="GQ31" s="56">
        <f t="shared" si="155"/>
        <v>4.0349601198975925E-2</v>
      </c>
      <c r="GR31" s="258">
        <f t="shared" si="156"/>
        <v>1.0960762973405593</v>
      </c>
      <c r="GS31" s="227">
        <f t="shared" si="20"/>
        <v>1082.7086042975598</v>
      </c>
      <c r="GT31" s="222">
        <f t="shared" si="224"/>
        <v>620.64798419915599</v>
      </c>
      <c r="GU31" s="222">
        <f t="shared" si="225"/>
        <v>43.686860398106369</v>
      </c>
      <c r="GV31" s="37">
        <f t="shared" si="216"/>
        <v>0.5732364014986473</v>
      </c>
      <c r="GW31" s="228">
        <f t="shared" si="217"/>
        <v>4.0349601198975925E-2</v>
      </c>
      <c r="GX31" s="258">
        <f t="shared" si="159"/>
        <v>1.0960762973405593</v>
      </c>
      <c r="GY31" s="221">
        <f t="shared" si="223"/>
        <v>882.87289729730776</v>
      </c>
      <c r="GZ31" s="222">
        <f t="shared" si="160"/>
        <v>558.3679181715637</v>
      </c>
      <c r="HA31" s="222">
        <f t="shared" si="161"/>
        <v>29.264792840335527</v>
      </c>
      <c r="HB31" s="55">
        <f t="shared" si="162"/>
        <v>0.63244428488049187</v>
      </c>
      <c r="HC31" s="56">
        <f t="shared" si="163"/>
        <v>3.3147232098665949E-2</v>
      </c>
      <c r="HD31" s="258">
        <f t="shared" si="164"/>
        <v>1.1042385256928564</v>
      </c>
      <c r="HE31" s="221">
        <f t="shared" si="165"/>
        <v>956.63779172234536</v>
      </c>
      <c r="HF31" s="222">
        <f t="shared" si="166"/>
        <v>614.52374281006917</v>
      </c>
      <c r="HG31" s="222">
        <f t="shared" si="167"/>
        <v>31.733027426412001</v>
      </c>
      <c r="HH31" s="55">
        <f t="shared" si="168"/>
        <v>0.6423787018738526</v>
      </c>
      <c r="HI31" s="56">
        <f t="shared" si="169"/>
        <v>3.317141315239007E-2</v>
      </c>
      <c r="HJ31" s="259">
        <f t="shared" si="170"/>
        <v>1.1057989944809381</v>
      </c>
      <c r="HK31" s="54">
        <f t="shared" si="21"/>
        <v>3.1844953050156652</v>
      </c>
      <c r="HL31" s="55">
        <f t="shared" si="22"/>
        <v>3.1844953050156652</v>
      </c>
      <c r="HM31" s="55">
        <f t="shared" si="23"/>
        <v>2.6162723389240847</v>
      </c>
      <c r="HN31" s="56">
        <f t="shared" si="24"/>
        <v>2.8388071786314644</v>
      </c>
      <c r="HQ31" s="57">
        <f t="shared" si="25"/>
        <v>44.568114792464691</v>
      </c>
      <c r="HR31" s="58">
        <f t="shared" si="171"/>
        <v>51.551938380443907</v>
      </c>
      <c r="HS31" s="58">
        <f t="shared" si="26"/>
        <v>1.9589163381559322</v>
      </c>
      <c r="HT31" s="58">
        <f t="shared" si="172"/>
        <v>2.2623524789362861</v>
      </c>
      <c r="HU31" s="58">
        <f t="shared" si="27"/>
        <v>58.543567003998099</v>
      </c>
      <c r="HV31" s="55">
        <f t="shared" ref="HV31:HV84" si="226">HQ31/HU31</f>
        <v>0.76128116329879614</v>
      </c>
      <c r="HW31" s="56">
        <f t="shared" ref="HW31:HW84" si="227">HS31/HU31</f>
        <v>3.3460829915303122E-2</v>
      </c>
      <c r="HX31" s="260">
        <f t="shared" ref="HX31:HX84" si="228">1+HV31*(HT31*$GV$14-HT31)/HT31+HW31*(HU31*$GW$14-HU31)/HU31</f>
        <v>1.1244758408428019</v>
      </c>
      <c r="HY31" s="57">
        <f t="shared" si="28"/>
        <v>91.026273056952377</v>
      </c>
      <c r="HZ31" s="58">
        <f t="shared" si="173"/>
        <v>105.29009004497682</v>
      </c>
      <c r="IA31" s="58">
        <f t="shared" si="29"/>
        <v>4.9616471853127573</v>
      </c>
      <c r="IB31" s="58">
        <f t="shared" si="174"/>
        <v>5.7302063343177032</v>
      </c>
      <c r="IC31" s="58">
        <f t="shared" si="30"/>
        <v>121.33405307738533</v>
      </c>
      <c r="ID31" s="55">
        <f t="shared" ref="ID31:ID94" si="229">HY31/IC31</f>
        <v>0.75021208595823441</v>
      </c>
      <c r="IE31" s="56">
        <f t="shared" ref="IE31:IE94" si="230">IA31/IC31</f>
        <v>4.089245400999076E-2</v>
      </c>
      <c r="IF31" s="260">
        <f t="shared" ref="IF31:IF94" si="231">1+ID31*(IB31*$GV$14-IB31)/IB31+IE31*(IC31*$GW$14-IC31)/IC31</f>
        <v>1.123892474995803</v>
      </c>
      <c r="IG31" s="57">
        <f t="shared" si="31"/>
        <v>4.860509038957777</v>
      </c>
      <c r="IH31" s="58">
        <f t="shared" si="175"/>
        <v>5.6221508053624607</v>
      </c>
      <c r="II31" s="58">
        <f t="shared" si="32"/>
        <v>9.4871690251542571</v>
      </c>
      <c r="IJ31" s="58">
        <f t="shared" si="176"/>
        <v>10.956731507150652</v>
      </c>
      <c r="IK31" s="58">
        <f t="shared" si="33"/>
        <v>100.05620045651933</v>
      </c>
      <c r="IL31" s="55">
        <f t="shared" si="34"/>
        <v>4.857778945013979E-2</v>
      </c>
      <c r="IM31" s="56">
        <f t="shared" si="35"/>
        <v>9.4818401876823458E-2</v>
      </c>
      <c r="IN31" s="260">
        <f t="shared" si="36"/>
        <v>1.0222995100575569</v>
      </c>
      <c r="IO31" s="57">
        <f t="shared" si="37"/>
        <v>0</v>
      </c>
      <c r="IP31" s="58">
        <f t="shared" si="177"/>
        <v>0</v>
      </c>
      <c r="IQ31" s="58">
        <f t="shared" si="38"/>
        <v>0</v>
      </c>
      <c r="IR31" s="58">
        <f t="shared" si="178"/>
        <v>0</v>
      </c>
      <c r="IS31" s="58">
        <f t="shared" si="39"/>
        <v>0</v>
      </c>
      <c r="IT31" s="55"/>
      <c r="IU31" s="56"/>
      <c r="IV31" s="260"/>
      <c r="IW31" s="57">
        <f t="shared" si="40"/>
        <v>0</v>
      </c>
      <c r="IX31" s="58">
        <f t="shared" si="179"/>
        <v>0</v>
      </c>
      <c r="IY31" s="58">
        <f t="shared" si="41"/>
        <v>0</v>
      </c>
      <c r="IZ31" s="58">
        <f t="shared" si="180"/>
        <v>0</v>
      </c>
      <c r="JA31" s="58">
        <f t="shared" si="42"/>
        <v>0</v>
      </c>
      <c r="JB31" s="55"/>
      <c r="JC31" s="56"/>
      <c r="JD31" s="260"/>
      <c r="JE31" s="57">
        <f t="shared" si="43"/>
        <v>0</v>
      </c>
      <c r="JF31" s="58">
        <f t="shared" si="181"/>
        <v>0</v>
      </c>
      <c r="JG31" s="58">
        <f t="shared" si="44"/>
        <v>0</v>
      </c>
      <c r="JH31" s="58">
        <f t="shared" si="182"/>
        <v>0</v>
      </c>
      <c r="JI31" s="58">
        <f t="shared" si="45"/>
        <v>0</v>
      </c>
      <c r="JJ31" s="55"/>
      <c r="JK31" s="56"/>
      <c r="JL31" s="260"/>
      <c r="JM31" s="57">
        <f t="shared" si="46"/>
        <v>165.50375871910984</v>
      </c>
      <c r="JN31" s="58">
        <f t="shared" si="183"/>
        <v>191.43819771039435</v>
      </c>
      <c r="JO31" s="58">
        <f t="shared" si="47"/>
        <v>10.157450391314935</v>
      </c>
      <c r="JP31" s="58">
        <f t="shared" si="184"/>
        <v>11.730839456929619</v>
      </c>
      <c r="JQ31" s="58">
        <f t="shared" si="48"/>
        <v>224.94757082665834</v>
      </c>
      <c r="JR31" s="55">
        <f t="shared" si="49"/>
        <v>0.73574370290330837</v>
      </c>
      <c r="JS31" s="56">
        <f t="shared" si="50"/>
        <v>4.5154745854722449E-2</v>
      </c>
      <c r="JT31" s="260">
        <f t="shared" si="51"/>
        <v>1.1222855083778451</v>
      </c>
      <c r="JU31" s="57">
        <f t="shared" si="52"/>
        <v>0</v>
      </c>
      <c r="JV31" s="58">
        <f t="shared" si="185"/>
        <v>0</v>
      </c>
      <c r="JW31" s="58">
        <f t="shared" si="53"/>
        <v>0</v>
      </c>
      <c r="JX31" s="58">
        <f t="shared" si="186"/>
        <v>0</v>
      </c>
      <c r="JY31" s="58">
        <f t="shared" si="54"/>
        <v>0</v>
      </c>
      <c r="JZ31" s="55"/>
      <c r="KA31" s="56"/>
      <c r="KB31" s="260"/>
      <c r="KC31" s="57">
        <f t="shared" si="55"/>
        <v>0</v>
      </c>
      <c r="KD31" s="58">
        <f t="shared" si="187"/>
        <v>0</v>
      </c>
      <c r="KE31" s="58">
        <f t="shared" si="56"/>
        <v>0</v>
      </c>
      <c r="KF31" s="58">
        <f t="shared" si="188"/>
        <v>0</v>
      </c>
      <c r="KG31" s="58">
        <f t="shared" si="57"/>
        <v>0</v>
      </c>
      <c r="KH31" s="55"/>
      <c r="KI31" s="56"/>
      <c r="KJ31" s="260"/>
      <c r="KK31" s="57">
        <f t="shared" si="58"/>
        <v>35.51214369542685</v>
      </c>
      <c r="KL31" s="58">
        <f t="shared" si="189"/>
        <v>41.076896612500242</v>
      </c>
      <c r="KM31" s="58">
        <f t="shared" si="59"/>
        <v>1.5613064874276927</v>
      </c>
      <c r="KN31" s="58">
        <f t="shared" si="190"/>
        <v>1.8031528623302424</v>
      </c>
      <c r="KO31" s="58">
        <f t="shared" si="60"/>
        <v>46.156266029940269</v>
      </c>
      <c r="KP31" s="55">
        <f t="shared" si="191"/>
        <v>0.76938944048010993</v>
      </c>
      <c r="KQ31" s="56">
        <f t="shared" si="192"/>
        <v>3.3826533680495673E-2</v>
      </c>
      <c r="KR31" s="260">
        <f t="shared" si="193"/>
        <v>1.125803055390342</v>
      </c>
      <c r="KS31" s="57">
        <f t="shared" si="61"/>
        <v>0</v>
      </c>
      <c r="KT31" s="58">
        <f t="shared" si="194"/>
        <v>0</v>
      </c>
      <c r="KU31" s="58">
        <f t="shared" si="62"/>
        <v>0</v>
      </c>
      <c r="KV31" s="58">
        <f t="shared" si="195"/>
        <v>0</v>
      </c>
      <c r="KW31" s="58">
        <f t="shared" si="63"/>
        <v>0</v>
      </c>
      <c r="KX31" s="55"/>
      <c r="KY31" s="56"/>
      <c r="KZ31" s="260"/>
      <c r="LA31" s="57">
        <f t="shared" si="64"/>
        <v>121.01729740266006</v>
      </c>
      <c r="LB31" s="58">
        <f t="shared" si="196"/>
        <v>139.98070790565691</v>
      </c>
      <c r="LC31" s="58">
        <f t="shared" si="65"/>
        <v>5.2244824724606156</v>
      </c>
      <c r="LD31" s="58">
        <f t="shared" si="197"/>
        <v>6.0337548074447653</v>
      </c>
      <c r="LE31" s="58">
        <f t="shared" si="66"/>
        <v>267.12833324472564</v>
      </c>
      <c r="LF31" s="55">
        <f t="shared" si="198"/>
        <v>0.45303055625998262</v>
      </c>
      <c r="LG31" s="56">
        <f t="shared" si="199"/>
        <v>1.9557949578019058E-2</v>
      </c>
      <c r="LH31" s="260">
        <f t="shared" si="200"/>
        <v>1.0740194145555744</v>
      </c>
      <c r="LI31" s="57">
        <f t="shared" si="67"/>
        <v>30.046231891787102</v>
      </c>
      <c r="LJ31" s="58">
        <f t="shared" si="201"/>
        <v>34.754476429230145</v>
      </c>
      <c r="LK31" s="58">
        <f t="shared" si="68"/>
        <v>1.3199627064090145</v>
      </c>
      <c r="LL31" s="58">
        <f t="shared" si="202"/>
        <v>1.5244249296317709</v>
      </c>
      <c r="LM31" s="58">
        <f t="shared" si="69"/>
        <v>40.232385787407843</v>
      </c>
      <c r="LN31" s="55">
        <f t="shared" ref="LN31:LN94" si="232">LI31/LM31</f>
        <v>0.7468170555570468</v>
      </c>
      <c r="LO31" s="56">
        <f t="shared" ref="LO31:LO94" si="233">LK31/LM31</f>
        <v>3.2808462152451916E-2</v>
      </c>
      <c r="LP31" s="260">
        <f t="shared" ref="LP31:LP94" si="234">1+LN31*(LL31*$GV$14-LL31)/LL31+LO31*(LM31*$GW$14-LM31)/LM31</f>
        <v>1.1221082633932042</v>
      </c>
      <c r="LQ31" s="57">
        <f t="shared" si="70"/>
        <v>4.3436640066666643E-2</v>
      </c>
      <c r="LR31" s="58">
        <f t="shared" si="203"/>
        <v>5.0243161565113312E-2</v>
      </c>
      <c r="LS31" s="58">
        <f t="shared" si="71"/>
        <v>1.1768208333333328E-3</v>
      </c>
      <c r="LT31" s="58">
        <f t="shared" si="204"/>
        <v>1.359110380416666E-3</v>
      </c>
      <c r="LU31" s="58">
        <f t="shared" si="72"/>
        <v>0.89416666666666633</v>
      </c>
      <c r="LV31" s="55">
        <f t="shared" si="73"/>
        <v>4.857778945013979E-2</v>
      </c>
      <c r="LW31" s="56">
        <f t="shared" si="74"/>
        <v>1.3161090400745572E-3</v>
      </c>
      <c r="LX31" s="260">
        <f t="shared" si="75"/>
        <v>1.0078160048971445</v>
      </c>
      <c r="LY31" s="57">
        <f t="shared" si="76"/>
        <v>0</v>
      </c>
      <c r="LZ31" s="58">
        <f t="shared" si="205"/>
        <v>0</v>
      </c>
      <c r="MA31" s="58">
        <f t="shared" si="77"/>
        <v>0</v>
      </c>
      <c r="MB31" s="58">
        <f t="shared" si="206"/>
        <v>0</v>
      </c>
      <c r="MC31" s="58">
        <f t="shared" si="78"/>
        <v>0</v>
      </c>
      <c r="MD31" s="55"/>
      <c r="ME31" s="56"/>
      <c r="MF31" s="260"/>
      <c r="MG31" s="57">
        <f t="shared" si="79"/>
        <v>0</v>
      </c>
      <c r="MH31" s="58">
        <f t="shared" si="207"/>
        <v>0</v>
      </c>
      <c r="MI31" s="58">
        <f t="shared" si="80"/>
        <v>0</v>
      </c>
      <c r="MJ31" s="58">
        <f t="shared" si="208"/>
        <v>0</v>
      </c>
      <c r="MK31" s="58">
        <f t="shared" si="81"/>
        <v>0</v>
      </c>
      <c r="ML31" s="55"/>
      <c r="MM31" s="56"/>
      <c r="MN31" s="260"/>
      <c r="MO31" s="59">
        <v>2.9053591549623832</v>
      </c>
      <c r="MP31" s="60">
        <v>2.9053591549623832</v>
      </c>
      <c r="MQ31" s="60">
        <v>2.3693</v>
      </c>
      <c r="MR31" s="61">
        <v>2.5672000000000001</v>
      </c>
      <c r="MS31" s="59">
        <f t="shared" si="82"/>
        <v>1.0960762973405593</v>
      </c>
      <c r="MT31" s="60">
        <f>GX31</f>
        <v>1.0960762973405593</v>
      </c>
      <c r="MU31" s="60">
        <f t="shared" si="209"/>
        <v>1.1042385256928564</v>
      </c>
      <c r="MV31" s="61">
        <f t="shared" ref="MV31:MV84" si="235">HJ31</f>
        <v>1.1057989944809381</v>
      </c>
      <c r="MW31" s="66">
        <f t="shared" si="210"/>
        <v>3.1844953050156652</v>
      </c>
      <c r="MX31" s="67">
        <f t="shared" ref="MX31:MX84" si="236">MP31*MT31</f>
        <v>3.1844953050156652</v>
      </c>
      <c r="MY31" s="67">
        <f t="shared" si="211"/>
        <v>2.6162723389240847</v>
      </c>
      <c r="MZ31" s="261">
        <f t="shared" ref="MZ31:MZ84" si="237">MR31*MV31</f>
        <v>2.8388071786314644</v>
      </c>
      <c r="NA31" s="59">
        <f t="shared" si="84"/>
        <v>1.096088367565712</v>
      </c>
      <c r="NB31" s="60">
        <f>NF31/J31</f>
        <v>1.096088367565712</v>
      </c>
      <c r="NC31" s="60">
        <f t="shared" si="85"/>
        <v>1.104248793319758</v>
      </c>
      <c r="ND31" s="262">
        <f>NH31/L31</f>
        <v>1.1058080534883503</v>
      </c>
      <c r="NE31" s="62">
        <f t="shared" si="86"/>
        <v>3.1845303733548151</v>
      </c>
      <c r="NF31" s="63">
        <f>NE31+NQ31+NR31+OB31</f>
        <v>3.1845303733548151</v>
      </c>
      <c r="NG31" s="63">
        <f t="shared" si="87"/>
        <v>2.6162966660125027</v>
      </c>
      <c r="NH31" s="64">
        <f>NG31+NM31</f>
        <v>2.8388304349152933</v>
      </c>
      <c r="NI31" s="238">
        <f t="shared" si="218"/>
        <v>-3.5068339149901817E-5</v>
      </c>
      <c r="NJ31" s="238">
        <f t="shared" si="219"/>
        <v>-3.5068339149901817E-5</v>
      </c>
      <c r="NK31" s="238">
        <f t="shared" si="220"/>
        <v>-2.4327088417930298E-5</v>
      </c>
      <c r="NL31" s="238">
        <f t="shared" si="221"/>
        <v>-2.3256283828931856E-5</v>
      </c>
      <c r="NM31" s="239">
        <f t="shared" si="89"/>
        <v>0.2225337689027905</v>
      </c>
      <c r="NN31" s="240">
        <f t="shared" si="90"/>
        <v>0.46090830399577887</v>
      </c>
      <c r="NO31" s="240">
        <f>O31*IN31</f>
        <v>0.34569993843952185</v>
      </c>
      <c r="NP31" s="240">
        <f t="shared" si="91"/>
        <v>0</v>
      </c>
      <c r="NQ31" s="240">
        <f t="shared" si="92"/>
        <v>0</v>
      </c>
      <c r="NR31" s="240">
        <f t="shared" si="93"/>
        <v>0</v>
      </c>
      <c r="NS31" s="240">
        <f t="shared" si="94"/>
        <v>0.85450818607889123</v>
      </c>
      <c r="NT31" s="240">
        <f t="shared" si="95"/>
        <v>0</v>
      </c>
      <c r="NU31" s="240">
        <f t="shared" si="96"/>
        <v>0</v>
      </c>
      <c r="NV31" s="240">
        <f t="shared" si="97"/>
        <v>0.17562527664089334</v>
      </c>
      <c r="NW31" s="240">
        <f t="shared" si="98"/>
        <v>0</v>
      </c>
      <c r="NX31" s="240">
        <f t="shared" si="99"/>
        <v>0.96962472746077255</v>
      </c>
      <c r="NY31" s="240">
        <f t="shared" si="100"/>
        <v>0.15260672382147578</v>
      </c>
      <c r="NZ31" s="240">
        <f t="shared" si="101"/>
        <v>3.0234480146914336E-3</v>
      </c>
      <c r="OA31" s="240">
        <f t="shared" si="102"/>
        <v>0</v>
      </c>
      <c r="OB31" s="241">
        <f t="shared" si="103"/>
        <v>0</v>
      </c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136"/>
      <c r="OP31" s="13"/>
      <c r="OQ31" s="13"/>
      <c r="OR31" s="13"/>
      <c r="OS31" s="13"/>
      <c r="OT31" s="13"/>
    </row>
    <row r="32" spans="1:410" ht="15" customHeight="1">
      <c r="A32" s="242">
        <v>13</v>
      </c>
      <c r="B32" s="49" t="s">
        <v>82</v>
      </c>
      <c r="C32" s="50">
        <v>1</v>
      </c>
      <c r="D32" s="51">
        <v>32.700000000000003</v>
      </c>
      <c r="E32" s="52">
        <v>32.700000000000003</v>
      </c>
      <c r="F32" s="52"/>
      <c r="G32" s="52"/>
      <c r="H32" s="53"/>
      <c r="I32" s="57">
        <v>0.99832586122563061</v>
      </c>
      <c r="J32" s="58"/>
      <c r="K32" s="58">
        <v>0.27539999999999998</v>
      </c>
      <c r="L32" s="243"/>
      <c r="M32" s="1">
        <v>0</v>
      </c>
      <c r="N32" s="2">
        <v>0</v>
      </c>
      <c r="O32" s="2">
        <v>0.72292586122563063</v>
      </c>
      <c r="P32" s="2">
        <v>0</v>
      </c>
      <c r="Q32" s="2">
        <v>0</v>
      </c>
      <c r="R32" s="2">
        <v>0</v>
      </c>
      <c r="S32" s="2">
        <v>0.24099999999999999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3.44E-2</v>
      </c>
      <c r="AA32" s="2">
        <v>0</v>
      </c>
      <c r="AB32" s="3">
        <v>0</v>
      </c>
      <c r="AC32" s="244">
        <v>0</v>
      </c>
      <c r="AD32" s="108">
        <v>0</v>
      </c>
      <c r="AE32" s="108">
        <v>0</v>
      </c>
      <c r="AF32" s="108">
        <f t="shared" si="104"/>
        <v>0</v>
      </c>
      <c r="AG32" s="108">
        <f t="shared" si="105"/>
        <v>0</v>
      </c>
      <c r="AH32" s="108">
        <v>0</v>
      </c>
      <c r="AI32" s="108">
        <v>0</v>
      </c>
      <c r="AJ32" s="108">
        <f t="shared" si="106"/>
        <v>0</v>
      </c>
      <c r="AK32" s="108">
        <f t="shared" si="107"/>
        <v>0</v>
      </c>
      <c r="AL32" s="108">
        <v>0</v>
      </c>
      <c r="AM32" s="245">
        <v>0</v>
      </c>
      <c r="AN32" s="244">
        <v>0</v>
      </c>
      <c r="AO32" s="108">
        <v>0</v>
      </c>
      <c r="AP32" s="108">
        <v>0</v>
      </c>
      <c r="AQ32" s="108">
        <f t="shared" si="108"/>
        <v>0</v>
      </c>
      <c r="AR32" s="108">
        <f t="shared" si="109"/>
        <v>0</v>
      </c>
      <c r="AS32" s="246">
        <v>0</v>
      </c>
      <c r="AT32" s="247">
        <v>0</v>
      </c>
      <c r="AU32" s="108">
        <v>0</v>
      </c>
      <c r="AV32" s="108">
        <f t="shared" si="110"/>
        <v>0</v>
      </c>
      <c r="AW32" s="108">
        <f t="shared" si="111"/>
        <v>0</v>
      </c>
      <c r="AX32" s="108">
        <v>0</v>
      </c>
      <c r="AY32" s="245">
        <v>0</v>
      </c>
      <c r="AZ32" s="248">
        <v>3</v>
      </c>
      <c r="BA32" s="108">
        <v>15.291499999999996</v>
      </c>
      <c r="BB32" s="108">
        <v>1.5946847238791999</v>
      </c>
      <c r="BC32" s="109">
        <v>1.27574777910336</v>
      </c>
      <c r="BD32" s="109">
        <v>0.31893694477583989</v>
      </c>
      <c r="BE32" s="108">
        <v>0.59800687499999994</v>
      </c>
      <c r="BF32" s="109">
        <v>0.47840549999999998</v>
      </c>
      <c r="BG32" s="109">
        <v>0.11960137499999995</v>
      </c>
      <c r="BH32" s="108">
        <v>1.2763459867181812</v>
      </c>
      <c r="BI32" s="109">
        <f t="shared" si="112"/>
        <v>0.74700446295457645</v>
      </c>
      <c r="BJ32" s="108">
        <f t="shared" si="113"/>
        <v>2.4690913113063217E-2</v>
      </c>
      <c r="BK32" s="108">
        <v>0.93802687927986883</v>
      </c>
      <c r="BL32" s="245">
        <v>23.63827735785269</v>
      </c>
      <c r="BM32" s="244">
        <v>0</v>
      </c>
      <c r="BN32" s="108">
        <v>0</v>
      </c>
      <c r="BO32" s="108">
        <v>0</v>
      </c>
      <c r="BP32" s="108">
        <f t="shared" si="114"/>
        <v>0</v>
      </c>
      <c r="BQ32" s="108">
        <f t="shared" si="115"/>
        <v>0</v>
      </c>
      <c r="BR32" s="108">
        <v>0</v>
      </c>
      <c r="BS32" s="108">
        <v>0</v>
      </c>
      <c r="BT32" s="108">
        <f t="shared" si="116"/>
        <v>0</v>
      </c>
      <c r="BU32" s="108">
        <f t="shared" si="117"/>
        <v>0</v>
      </c>
      <c r="BV32" s="108">
        <v>0</v>
      </c>
      <c r="BW32" s="245">
        <v>0</v>
      </c>
      <c r="BX32" s="107">
        <v>0</v>
      </c>
      <c r="BY32" s="108">
        <v>0</v>
      </c>
      <c r="BZ32" s="109">
        <f t="shared" si="118"/>
        <v>0</v>
      </c>
      <c r="CA32" s="109">
        <f t="shared" si="119"/>
        <v>0</v>
      </c>
      <c r="CB32" s="108">
        <v>0</v>
      </c>
      <c r="CC32" s="110">
        <v>0</v>
      </c>
      <c r="CD32" s="244">
        <v>0</v>
      </c>
      <c r="CE32" s="108">
        <v>0</v>
      </c>
      <c r="CF32" s="109">
        <f t="shared" si="120"/>
        <v>0</v>
      </c>
      <c r="CG32" s="109">
        <f t="shared" si="121"/>
        <v>0</v>
      </c>
      <c r="CH32" s="108">
        <v>0</v>
      </c>
      <c r="CI32" s="245">
        <v>0</v>
      </c>
      <c r="CJ32" s="249">
        <v>3.0505580079310581</v>
      </c>
      <c r="CK32" s="250">
        <v>0.67112276174483276</v>
      </c>
      <c r="CL32" s="250">
        <v>0.51997388026289515</v>
      </c>
      <c r="CM32" s="251">
        <v>0.51997388026289515</v>
      </c>
      <c r="CN32" s="252">
        <f t="shared" si="0"/>
        <v>0.25346126793414825</v>
      </c>
      <c r="CO32" s="250">
        <v>2.0531872189120226</v>
      </c>
      <c r="CP32" s="252">
        <f t="shared" si="122"/>
        <v>0.20321215180459853</v>
      </c>
      <c r="CQ32" s="250">
        <v>0.6425244082863284</v>
      </c>
      <c r="CR32" s="250">
        <v>0.45952345642610898</v>
      </c>
      <c r="CS32" s="252">
        <f t="shared" si="123"/>
        <v>8.8894812645630792E-3</v>
      </c>
      <c r="CT32" s="252">
        <f t="shared" si="124"/>
        <v>0.26894437429559598</v>
      </c>
      <c r="CU32" s="250">
        <f t="shared" si="1"/>
        <v>6.7543653252769174</v>
      </c>
      <c r="CV32" s="245">
        <f t="shared" si="125"/>
        <v>8.5105003098489167</v>
      </c>
      <c r="CW32" s="244">
        <v>0</v>
      </c>
      <c r="CX32" s="108">
        <v>0</v>
      </c>
      <c r="CY32" s="108">
        <f t="shared" si="126"/>
        <v>0</v>
      </c>
      <c r="CZ32" s="108">
        <f t="shared" si="127"/>
        <v>0</v>
      </c>
      <c r="DA32" s="108">
        <v>0</v>
      </c>
      <c r="DB32" s="245">
        <v>0</v>
      </c>
      <c r="DC32" s="244">
        <v>0</v>
      </c>
      <c r="DD32" s="108">
        <v>0</v>
      </c>
      <c r="DE32" s="108">
        <f t="shared" si="128"/>
        <v>0</v>
      </c>
      <c r="DF32" s="108">
        <f t="shared" si="129"/>
        <v>0</v>
      </c>
      <c r="DG32" s="108">
        <v>0</v>
      </c>
      <c r="DH32" s="245">
        <v>0</v>
      </c>
      <c r="DI32" s="107">
        <v>0</v>
      </c>
      <c r="DJ32" s="108">
        <v>0</v>
      </c>
      <c r="DK32" s="108">
        <v>0</v>
      </c>
      <c r="DL32" s="108">
        <v>0</v>
      </c>
      <c r="DM32" s="108">
        <f t="shared" si="130"/>
        <v>0</v>
      </c>
      <c r="DN32" s="108">
        <f t="shared" si="131"/>
        <v>0</v>
      </c>
      <c r="DO32" s="108">
        <v>0</v>
      </c>
      <c r="DP32" s="108">
        <f t="shared" si="132"/>
        <v>0</v>
      </c>
      <c r="DQ32" s="108">
        <f t="shared" si="133"/>
        <v>0</v>
      </c>
      <c r="DR32" s="108">
        <v>0</v>
      </c>
      <c r="DS32" s="110">
        <v>0</v>
      </c>
      <c r="DT32" s="244">
        <v>0</v>
      </c>
      <c r="DU32" s="108">
        <v>0</v>
      </c>
      <c r="DV32" s="108">
        <v>0</v>
      </c>
      <c r="DW32" s="108">
        <f t="shared" ref="DW32:DW63" si="238">DV32*$DW$15</f>
        <v>0</v>
      </c>
      <c r="DX32" s="108">
        <f t="shared" ref="DX32:DX63" si="239">DV32*$DX$15</f>
        <v>0</v>
      </c>
      <c r="DY32" s="108">
        <v>0</v>
      </c>
      <c r="DZ32" s="108">
        <v>0</v>
      </c>
      <c r="EA32" s="108"/>
      <c r="EB32" s="108">
        <v>0</v>
      </c>
      <c r="EC32" s="108">
        <f t="shared" ref="EC32:EC63" si="240">EB32*$EC$15</f>
        <v>0</v>
      </c>
      <c r="ED32" s="108">
        <f t="shared" ref="ED32:ED63" si="241">EB32*$ED$15</f>
        <v>0</v>
      </c>
      <c r="EE32" s="108">
        <v>0</v>
      </c>
      <c r="EF32" s="245">
        <v>0</v>
      </c>
      <c r="EG32" s="249">
        <v>0</v>
      </c>
      <c r="EH32" s="250">
        <v>0</v>
      </c>
      <c r="EI32" s="250">
        <v>0</v>
      </c>
      <c r="EJ32" s="250">
        <v>0</v>
      </c>
      <c r="EK32" s="250">
        <f t="shared" si="134"/>
        <v>0</v>
      </c>
      <c r="EL32" s="250">
        <v>0</v>
      </c>
      <c r="EM32" s="250">
        <v>0</v>
      </c>
      <c r="EN32" s="250">
        <f t="shared" si="135"/>
        <v>0</v>
      </c>
      <c r="EO32" s="250">
        <f t="shared" si="136"/>
        <v>0</v>
      </c>
      <c r="EP32" s="250">
        <v>0</v>
      </c>
      <c r="EQ32" s="245">
        <v>0</v>
      </c>
      <c r="ER32" s="244">
        <v>0</v>
      </c>
      <c r="ES32" s="108">
        <v>0</v>
      </c>
      <c r="ET32" s="108">
        <v>0</v>
      </c>
      <c r="EU32" s="108">
        <f t="shared" si="137"/>
        <v>0</v>
      </c>
      <c r="EV32" s="108">
        <f t="shared" si="138"/>
        <v>0</v>
      </c>
      <c r="EW32" s="108">
        <v>0</v>
      </c>
      <c r="EX32" s="108">
        <v>0</v>
      </c>
      <c r="EY32" s="108">
        <f t="shared" si="139"/>
        <v>0</v>
      </c>
      <c r="EZ32" s="108">
        <f t="shared" si="140"/>
        <v>0</v>
      </c>
      <c r="FA32" s="108">
        <v>0</v>
      </c>
      <c r="FB32" s="245">
        <v>0</v>
      </c>
      <c r="FC32" s="244">
        <v>0.83333333333333293</v>
      </c>
      <c r="FD32" s="108">
        <v>6.0833333333333302E-2</v>
      </c>
      <c r="FE32" s="108">
        <f t="shared" si="141"/>
        <v>1.1768208333333328E-3</v>
      </c>
      <c r="FF32" s="108">
        <f t="shared" si="142"/>
        <v>3.5603803333333316E-2</v>
      </c>
      <c r="FG32" s="108">
        <v>4.4708333333333301E-2</v>
      </c>
      <c r="FH32" s="245">
        <v>1.1266499999999995</v>
      </c>
      <c r="FI32" s="244">
        <v>0</v>
      </c>
      <c r="FJ32" s="108">
        <v>0</v>
      </c>
      <c r="FK32" s="108">
        <f t="shared" ref="FK32:FK63" si="242">FJ32*$FK$15</f>
        <v>0</v>
      </c>
      <c r="FL32" s="108">
        <f t="shared" ref="FL32:FL63" si="243">FJ32*$FL$15</f>
        <v>0</v>
      </c>
      <c r="FM32" s="108">
        <v>0</v>
      </c>
      <c r="FN32" s="245">
        <v>0</v>
      </c>
      <c r="FO32" s="244">
        <v>0</v>
      </c>
      <c r="FP32" s="108">
        <v>0</v>
      </c>
      <c r="FQ32" s="108">
        <f t="shared" si="143"/>
        <v>0</v>
      </c>
      <c r="FR32" s="108">
        <f t="shared" si="144"/>
        <v>0</v>
      </c>
      <c r="FS32" s="108">
        <v>0</v>
      </c>
      <c r="FT32" s="110">
        <v>0</v>
      </c>
      <c r="FU32" s="253">
        <f t="shared" si="8"/>
        <v>3.7216807696758911</v>
      </c>
      <c r="FV32" s="254">
        <f t="shared" si="9"/>
        <v>1.5383842654379196</v>
      </c>
      <c r="FW32" s="254">
        <f t="shared" si="10"/>
        <v>2.0076145470375084</v>
      </c>
      <c r="FX32" s="254">
        <f t="shared" si="11"/>
        <v>15.291499999999996</v>
      </c>
      <c r="FY32" s="254">
        <f t="shared" si="12"/>
        <v>0</v>
      </c>
      <c r="FZ32" s="254">
        <f t="shared" si="13"/>
        <v>0</v>
      </c>
      <c r="GA32" s="254">
        <f t="shared" si="145"/>
        <v>0</v>
      </c>
      <c r="GB32" s="254">
        <f t="shared" si="146"/>
        <v>0</v>
      </c>
      <c r="GC32" s="254">
        <f t="shared" si="147"/>
        <v>0</v>
      </c>
      <c r="GD32" s="254">
        <f t="shared" si="148"/>
        <v>0</v>
      </c>
      <c r="GE32" s="254">
        <f t="shared" si="14"/>
        <v>2.0531872189120226</v>
      </c>
      <c r="GF32" s="255">
        <f t="shared" si="15"/>
        <v>0.78387977810932064</v>
      </c>
      <c r="GG32" s="255">
        <f t="shared" si="16"/>
        <v>0.20321215180459853</v>
      </c>
      <c r="GH32" s="254">
        <f t="shared" si="17"/>
        <v>1.7967027764776236</v>
      </c>
      <c r="GI32" s="255">
        <f t="shared" si="18"/>
        <v>1.2828942215118768</v>
      </c>
      <c r="GJ32" s="256">
        <f t="shared" si="19"/>
        <v>3.4757215210959633E-2</v>
      </c>
      <c r="GK32" s="253">
        <f t="shared" si="149"/>
        <v>26.409069577540961</v>
      </c>
      <c r="GL32" s="257">
        <f t="shared" si="150"/>
        <v>33.275427667701614</v>
      </c>
      <c r="GM32" s="221">
        <f t="shared" si="151"/>
        <v>33.275427667701614</v>
      </c>
      <c r="GN32" s="222">
        <f t="shared" si="152"/>
        <v>7.2934530093143319</v>
      </c>
      <c r="GO32" s="222">
        <f t="shared" si="153"/>
        <v>2.8294357317068637</v>
      </c>
      <c r="GP32" s="55">
        <f t="shared" si="154"/>
        <v>0.21918435075121911</v>
      </c>
      <c r="GQ32" s="56">
        <f t="shared" si="155"/>
        <v>8.5030784877130852E-2</v>
      </c>
      <c r="GR32" s="258">
        <f t="shared" si="156"/>
        <v>1.0475174563401837</v>
      </c>
      <c r="GS32" s="227">
        <f t="shared" si="20"/>
        <v>33.275427667701614</v>
      </c>
      <c r="GT32" s="222">
        <f t="shared" si="224"/>
        <v>7.2934530093143319</v>
      </c>
      <c r="GU32" s="222">
        <f t="shared" si="225"/>
        <v>2.8294357317068637</v>
      </c>
      <c r="GV32" s="37">
        <f t="shared" si="216"/>
        <v>0.21918435075121911</v>
      </c>
      <c r="GW32" s="228">
        <f t="shared" si="217"/>
        <v>8.5030784877130852E-2</v>
      </c>
      <c r="GX32" s="258">
        <f t="shared" si="159"/>
        <v>1.0475174563401837</v>
      </c>
      <c r="GY32" s="221">
        <f t="shared" si="223"/>
        <v>9.6371503098489235</v>
      </c>
      <c r="GZ32" s="222">
        <f t="shared" si="160"/>
        <v>6.1451577488605569</v>
      </c>
      <c r="HA32" s="222">
        <f t="shared" si="161"/>
        <v>0.58809204951417016</v>
      </c>
      <c r="HB32" s="55">
        <f t="shared" si="162"/>
        <v>0.6376529940163288</v>
      </c>
      <c r="HC32" s="56">
        <f t="shared" si="163"/>
        <v>6.1023438527585794E-2</v>
      </c>
      <c r="HD32" s="258">
        <f t="shared" si="164"/>
        <v>1.1093727547902819</v>
      </c>
      <c r="HE32" s="221">
        <f t="shared" si="165"/>
        <v>9.6371503098489235</v>
      </c>
      <c r="HF32" s="222">
        <f t="shared" si="166"/>
        <v>6.1451577488605569</v>
      </c>
      <c r="HG32" s="222">
        <f t="shared" si="167"/>
        <v>0.58809204951417016</v>
      </c>
      <c r="HH32" s="55">
        <f t="shared" si="168"/>
        <v>0.6376529940163288</v>
      </c>
      <c r="HI32" s="56">
        <f t="shared" si="169"/>
        <v>6.1023438527585794E-2</v>
      </c>
      <c r="HJ32" s="259">
        <f t="shared" si="170"/>
        <v>1.1093727547902819</v>
      </c>
      <c r="HK32" s="54">
        <f t="shared" si="21"/>
        <v>1.0457637667496957</v>
      </c>
      <c r="HL32" s="55">
        <f t="shared" si="22"/>
        <v>0</v>
      </c>
      <c r="HM32" s="55">
        <f t="shared" si="23"/>
        <v>0.30552125666924362</v>
      </c>
      <c r="HN32" s="56">
        <f t="shared" si="24"/>
        <v>0</v>
      </c>
      <c r="HQ32" s="57">
        <f t="shared" si="25"/>
        <v>0</v>
      </c>
      <c r="HR32" s="58">
        <f t="shared" si="171"/>
        <v>0</v>
      </c>
      <c r="HS32" s="58">
        <f t="shared" si="26"/>
        <v>0</v>
      </c>
      <c r="HT32" s="58">
        <f t="shared" si="172"/>
        <v>0</v>
      </c>
      <c r="HU32" s="58">
        <f t="shared" si="27"/>
        <v>0</v>
      </c>
      <c r="HV32" s="55"/>
      <c r="HW32" s="56"/>
      <c r="HX32" s="260"/>
      <c r="HY32" s="57">
        <f t="shared" si="28"/>
        <v>0</v>
      </c>
      <c r="HZ32" s="58">
        <f t="shared" si="173"/>
        <v>0</v>
      </c>
      <c r="IA32" s="58">
        <f t="shared" si="29"/>
        <v>0</v>
      </c>
      <c r="IB32" s="58">
        <f t="shared" si="174"/>
        <v>0</v>
      </c>
      <c r="IC32" s="58">
        <f t="shared" si="30"/>
        <v>0</v>
      </c>
      <c r="ID32" s="55"/>
      <c r="IE32" s="56"/>
      <c r="IF32" s="260"/>
      <c r="IG32" s="57">
        <f t="shared" si="31"/>
        <v>0.91134544480458324</v>
      </c>
      <c r="IH32" s="58">
        <f t="shared" si="175"/>
        <v>1.0541532760054615</v>
      </c>
      <c r="II32" s="58">
        <f t="shared" si="32"/>
        <v>1.7788441922164233</v>
      </c>
      <c r="IJ32" s="58">
        <f t="shared" si="176"/>
        <v>2.0543871575907473</v>
      </c>
      <c r="IK32" s="58">
        <f t="shared" si="33"/>
        <v>18.760537585597373</v>
      </c>
      <c r="IL32" s="55">
        <f t="shared" si="34"/>
        <v>4.8577789450139797E-2</v>
      </c>
      <c r="IM32" s="56">
        <f t="shared" si="35"/>
        <v>9.4818401876823472E-2</v>
      </c>
      <c r="IN32" s="260">
        <f t="shared" si="36"/>
        <v>1.0222995100575569</v>
      </c>
      <c r="IO32" s="57">
        <f t="shared" si="37"/>
        <v>0</v>
      </c>
      <c r="IP32" s="58">
        <f t="shared" si="177"/>
        <v>0</v>
      </c>
      <c r="IQ32" s="58">
        <f t="shared" si="38"/>
        <v>0</v>
      </c>
      <c r="IR32" s="58">
        <f t="shared" si="178"/>
        <v>0</v>
      </c>
      <c r="IS32" s="58">
        <f t="shared" si="39"/>
        <v>0</v>
      </c>
      <c r="IT32" s="55"/>
      <c r="IU32" s="56"/>
      <c r="IV32" s="260"/>
      <c r="IW32" s="57">
        <f t="shared" si="40"/>
        <v>0</v>
      </c>
      <c r="IX32" s="58">
        <f t="shared" si="179"/>
        <v>0</v>
      </c>
      <c r="IY32" s="58">
        <f t="shared" si="41"/>
        <v>0</v>
      </c>
      <c r="IZ32" s="58">
        <f t="shared" si="180"/>
        <v>0</v>
      </c>
      <c r="JA32" s="58">
        <f t="shared" si="42"/>
        <v>0</v>
      </c>
      <c r="JB32" s="55"/>
      <c r="JC32" s="56"/>
      <c r="JD32" s="260"/>
      <c r="JE32" s="57">
        <f t="shared" si="43"/>
        <v>0</v>
      </c>
      <c r="JF32" s="58">
        <f t="shared" si="181"/>
        <v>0</v>
      </c>
      <c r="JG32" s="58">
        <f t="shared" si="44"/>
        <v>0</v>
      </c>
      <c r="JH32" s="58">
        <f t="shared" si="182"/>
        <v>0</v>
      </c>
      <c r="JI32" s="58">
        <f t="shared" si="45"/>
        <v>0</v>
      </c>
      <c r="JJ32" s="55"/>
      <c r="JK32" s="56"/>
      <c r="JL32" s="260"/>
      <c r="JM32" s="57">
        <f t="shared" si="46"/>
        <v>4.8336726844258386</v>
      </c>
      <c r="JN32" s="58">
        <f t="shared" si="183"/>
        <v>5.5911091940753677</v>
      </c>
      <c r="JO32" s="58">
        <f t="shared" si="47"/>
        <v>0.46556290100330983</v>
      </c>
      <c r="JP32" s="58">
        <f t="shared" si="184"/>
        <v>0.53767859436872256</v>
      </c>
      <c r="JQ32" s="58">
        <f t="shared" si="48"/>
        <v>6.7543653252769182</v>
      </c>
      <c r="JR32" s="55">
        <f t="shared" si="49"/>
        <v>0.71563684397359206</v>
      </c>
      <c r="JS32" s="56">
        <f t="shared" si="50"/>
        <v>6.8927705059279198E-2</v>
      </c>
      <c r="JT32" s="260">
        <f t="shared" si="51"/>
        <v>1.1228171949643442</v>
      </c>
      <c r="JU32" s="57">
        <f t="shared" si="52"/>
        <v>0</v>
      </c>
      <c r="JV32" s="58">
        <f t="shared" si="185"/>
        <v>0</v>
      </c>
      <c r="JW32" s="58">
        <f t="shared" si="53"/>
        <v>0</v>
      </c>
      <c r="JX32" s="58">
        <f t="shared" si="186"/>
        <v>0</v>
      </c>
      <c r="JY32" s="58">
        <f t="shared" si="54"/>
        <v>0</v>
      </c>
      <c r="JZ32" s="55"/>
      <c r="KA32" s="56"/>
      <c r="KB32" s="260"/>
      <c r="KC32" s="57">
        <f t="shared" si="55"/>
        <v>0</v>
      </c>
      <c r="KD32" s="58">
        <f t="shared" si="187"/>
        <v>0</v>
      </c>
      <c r="KE32" s="58">
        <f t="shared" si="56"/>
        <v>0</v>
      </c>
      <c r="KF32" s="58">
        <f t="shared" si="188"/>
        <v>0</v>
      </c>
      <c r="KG32" s="58">
        <f t="shared" si="57"/>
        <v>0</v>
      </c>
      <c r="KH32" s="55"/>
      <c r="KI32" s="56"/>
      <c r="KJ32" s="260"/>
      <c r="KK32" s="57">
        <f t="shared" si="58"/>
        <v>0</v>
      </c>
      <c r="KL32" s="58">
        <f t="shared" si="189"/>
        <v>0</v>
      </c>
      <c r="KM32" s="58">
        <f t="shared" si="59"/>
        <v>0</v>
      </c>
      <c r="KN32" s="58">
        <f t="shared" si="190"/>
        <v>0</v>
      </c>
      <c r="KO32" s="58">
        <f t="shared" si="60"/>
        <v>0</v>
      </c>
      <c r="KP32" s="55"/>
      <c r="KQ32" s="56"/>
      <c r="KR32" s="260"/>
      <c r="KS32" s="57">
        <f t="shared" si="61"/>
        <v>0</v>
      </c>
      <c r="KT32" s="58">
        <f t="shared" si="194"/>
        <v>0</v>
      </c>
      <c r="KU32" s="58">
        <f t="shared" si="62"/>
        <v>0</v>
      </c>
      <c r="KV32" s="58">
        <f t="shared" si="195"/>
        <v>0</v>
      </c>
      <c r="KW32" s="58">
        <f t="shared" si="63"/>
        <v>0</v>
      </c>
      <c r="KX32" s="55"/>
      <c r="KY32" s="56"/>
      <c r="KZ32" s="260"/>
      <c r="LA32" s="57">
        <f t="shared" si="64"/>
        <v>0</v>
      </c>
      <c r="LB32" s="58">
        <f t="shared" si="196"/>
        <v>0</v>
      </c>
      <c r="LC32" s="58">
        <f t="shared" si="65"/>
        <v>0</v>
      </c>
      <c r="LD32" s="58">
        <f t="shared" si="197"/>
        <v>0</v>
      </c>
      <c r="LE32" s="58">
        <f t="shared" si="66"/>
        <v>0</v>
      </c>
      <c r="LF32" s="55"/>
      <c r="LG32" s="56"/>
      <c r="LH32" s="260"/>
      <c r="LI32" s="57">
        <f t="shared" si="67"/>
        <v>0</v>
      </c>
      <c r="LJ32" s="58">
        <f t="shared" si="201"/>
        <v>0</v>
      </c>
      <c r="LK32" s="58">
        <f t="shared" si="68"/>
        <v>0</v>
      </c>
      <c r="LL32" s="58">
        <f t="shared" si="202"/>
        <v>0</v>
      </c>
      <c r="LM32" s="58">
        <f t="shared" si="69"/>
        <v>0</v>
      </c>
      <c r="LN32" s="55"/>
      <c r="LO32" s="56"/>
      <c r="LP32" s="260"/>
      <c r="LQ32" s="57">
        <f t="shared" si="70"/>
        <v>4.3436640066666643E-2</v>
      </c>
      <c r="LR32" s="58">
        <f t="shared" si="203"/>
        <v>5.0243161565113312E-2</v>
      </c>
      <c r="LS32" s="58">
        <f t="shared" si="71"/>
        <v>1.1768208333333328E-3</v>
      </c>
      <c r="LT32" s="58">
        <f t="shared" si="204"/>
        <v>1.359110380416666E-3</v>
      </c>
      <c r="LU32" s="58">
        <f t="shared" si="72"/>
        <v>0.89416666666666633</v>
      </c>
      <c r="LV32" s="55">
        <f t="shared" si="73"/>
        <v>4.857778945013979E-2</v>
      </c>
      <c r="LW32" s="56">
        <f t="shared" si="74"/>
        <v>1.3161090400745572E-3</v>
      </c>
      <c r="LX32" s="260">
        <f t="shared" si="75"/>
        <v>1.0078160048971445</v>
      </c>
      <c r="LY32" s="57">
        <f t="shared" si="76"/>
        <v>0</v>
      </c>
      <c r="LZ32" s="58">
        <f t="shared" si="205"/>
        <v>0</v>
      </c>
      <c r="MA32" s="58">
        <f t="shared" si="77"/>
        <v>0</v>
      </c>
      <c r="MB32" s="58">
        <f t="shared" si="206"/>
        <v>0</v>
      </c>
      <c r="MC32" s="58">
        <f t="shared" si="78"/>
        <v>0</v>
      </c>
      <c r="MD32" s="55"/>
      <c r="ME32" s="56"/>
      <c r="MF32" s="260"/>
      <c r="MG32" s="57">
        <f t="shared" si="79"/>
        <v>0</v>
      </c>
      <c r="MH32" s="58">
        <f t="shared" si="207"/>
        <v>0</v>
      </c>
      <c r="MI32" s="58">
        <f t="shared" si="80"/>
        <v>0</v>
      </c>
      <c r="MJ32" s="58">
        <f t="shared" si="208"/>
        <v>0</v>
      </c>
      <c r="MK32" s="58">
        <f t="shared" si="81"/>
        <v>0</v>
      </c>
      <c r="ML32" s="55"/>
      <c r="MM32" s="56"/>
      <c r="MN32" s="260"/>
      <c r="MO32" s="59">
        <v>0.99832586122563061</v>
      </c>
      <c r="MP32" s="60"/>
      <c r="MQ32" s="60">
        <v>0.27539999999999998</v>
      </c>
      <c r="MR32" s="61"/>
      <c r="MS32" s="59">
        <f t="shared" si="82"/>
        <v>1.0475174563401837</v>
      </c>
      <c r="MT32" s="60"/>
      <c r="MU32" s="60">
        <f t="shared" si="209"/>
        <v>1.1093727547902819</v>
      </c>
      <c r="MV32" s="61"/>
      <c r="MW32" s="66">
        <f t="shared" si="210"/>
        <v>1.0457637667496957</v>
      </c>
      <c r="MX32" s="67"/>
      <c r="MY32" s="67">
        <f t="shared" si="211"/>
        <v>0.30552125666924362</v>
      </c>
      <c r="MZ32" s="261"/>
      <c r="NA32" s="59">
        <f t="shared" si="84"/>
        <v>1.0470675046026057</v>
      </c>
      <c r="NB32" s="60"/>
      <c r="NC32" s="60">
        <f t="shared" si="85"/>
        <v>1.1084524856749047</v>
      </c>
      <c r="ND32" s="262"/>
      <c r="NE32" s="62">
        <f t="shared" si="86"/>
        <v>1.0453145682937683</v>
      </c>
      <c r="NF32" s="63"/>
      <c r="NG32" s="63">
        <f t="shared" si="87"/>
        <v>0.30526781455486873</v>
      </c>
      <c r="NH32" s="64"/>
      <c r="NI32" s="238">
        <f t="shared" si="218"/>
        <v>4.4919845592739094E-4</v>
      </c>
      <c r="NJ32" s="238">
        <f t="shared" si="219"/>
        <v>0</v>
      </c>
      <c r="NK32" s="238">
        <f t="shared" si="220"/>
        <v>2.5344211437489106E-4</v>
      </c>
      <c r="NL32" s="238">
        <f t="shared" si="221"/>
        <v>0</v>
      </c>
      <c r="NM32" s="239">
        <f t="shared" si="89"/>
        <v>0</v>
      </c>
      <c r="NN32" s="240">
        <f t="shared" si="90"/>
        <v>0</v>
      </c>
      <c r="NO32" s="240">
        <f>O32*IN32+0.001</f>
        <v>0.74004675373889961</v>
      </c>
      <c r="NP32" s="240">
        <f t="shared" si="91"/>
        <v>0</v>
      </c>
      <c r="NQ32" s="240">
        <f t="shared" si="92"/>
        <v>0</v>
      </c>
      <c r="NR32" s="240">
        <f t="shared" si="93"/>
        <v>0</v>
      </c>
      <c r="NS32" s="240">
        <f t="shared" si="94"/>
        <v>0.27059894398640694</v>
      </c>
      <c r="NT32" s="240">
        <f t="shared" si="95"/>
        <v>0</v>
      </c>
      <c r="NU32" s="240">
        <f t="shared" si="96"/>
        <v>0</v>
      </c>
      <c r="NV32" s="240">
        <f t="shared" si="97"/>
        <v>0</v>
      </c>
      <c r="NW32" s="240">
        <f t="shared" si="98"/>
        <v>0</v>
      </c>
      <c r="NX32" s="240">
        <f t="shared" si="99"/>
        <v>0</v>
      </c>
      <c r="NY32" s="240">
        <f t="shared" si="100"/>
        <v>0</v>
      </c>
      <c r="NZ32" s="240">
        <f t="shared" si="101"/>
        <v>3.4668870568461768E-2</v>
      </c>
      <c r="OA32" s="240">
        <f t="shared" si="102"/>
        <v>0</v>
      </c>
      <c r="OB32" s="241">
        <f t="shared" si="103"/>
        <v>0</v>
      </c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136"/>
      <c r="OP32" s="13"/>
      <c r="OQ32" s="13"/>
      <c r="OR32" s="13"/>
      <c r="OS32" s="13"/>
      <c r="OT32" s="13"/>
    </row>
    <row r="33" spans="1:410" ht="15" customHeight="1">
      <c r="A33" s="242">
        <v>14</v>
      </c>
      <c r="B33" s="49" t="s">
        <v>83</v>
      </c>
      <c r="C33" s="50">
        <v>1</v>
      </c>
      <c r="D33" s="51">
        <v>115.8</v>
      </c>
      <c r="E33" s="52">
        <v>115.8</v>
      </c>
      <c r="F33" s="52"/>
      <c r="G33" s="52"/>
      <c r="H33" s="53"/>
      <c r="I33" s="57">
        <v>0.89915741504204227</v>
      </c>
      <c r="J33" s="58"/>
      <c r="K33" s="58">
        <v>0.7631</v>
      </c>
      <c r="L33" s="243"/>
      <c r="M33" s="1">
        <v>0</v>
      </c>
      <c r="N33" s="2">
        <v>0</v>
      </c>
      <c r="O33" s="2">
        <v>0.13605741504204227</v>
      </c>
      <c r="P33" s="2">
        <v>0</v>
      </c>
      <c r="Q33" s="2">
        <v>0</v>
      </c>
      <c r="R33" s="2">
        <v>0</v>
      </c>
      <c r="S33" s="2">
        <v>0.26129999999999998</v>
      </c>
      <c r="T33" s="2">
        <v>0</v>
      </c>
      <c r="U33" s="2">
        <v>0</v>
      </c>
      <c r="V33" s="2">
        <v>0.1951</v>
      </c>
      <c r="W33" s="2">
        <v>0</v>
      </c>
      <c r="X33" s="2">
        <v>0.30669999999999997</v>
      </c>
      <c r="Y33" s="2">
        <v>0</v>
      </c>
      <c r="Z33" s="2">
        <v>0</v>
      </c>
      <c r="AA33" s="2">
        <v>0</v>
      </c>
      <c r="AB33" s="3">
        <v>0</v>
      </c>
      <c r="AC33" s="244">
        <v>0</v>
      </c>
      <c r="AD33" s="108">
        <v>0</v>
      </c>
      <c r="AE33" s="108">
        <v>0</v>
      </c>
      <c r="AF33" s="108">
        <f t="shared" si="104"/>
        <v>0</v>
      </c>
      <c r="AG33" s="108">
        <f t="shared" si="105"/>
        <v>0</v>
      </c>
      <c r="AH33" s="108">
        <v>0</v>
      </c>
      <c r="AI33" s="108">
        <v>0</v>
      </c>
      <c r="AJ33" s="108">
        <f t="shared" si="106"/>
        <v>0</v>
      </c>
      <c r="AK33" s="108">
        <f t="shared" si="107"/>
        <v>0</v>
      </c>
      <c r="AL33" s="108">
        <v>0</v>
      </c>
      <c r="AM33" s="245">
        <v>0</v>
      </c>
      <c r="AN33" s="244">
        <v>0</v>
      </c>
      <c r="AO33" s="108">
        <v>0</v>
      </c>
      <c r="AP33" s="108">
        <v>0</v>
      </c>
      <c r="AQ33" s="108">
        <f t="shared" si="108"/>
        <v>0</v>
      </c>
      <c r="AR33" s="108">
        <f t="shared" si="109"/>
        <v>0</v>
      </c>
      <c r="AS33" s="246">
        <v>0</v>
      </c>
      <c r="AT33" s="247">
        <v>0</v>
      </c>
      <c r="AU33" s="108">
        <v>0</v>
      </c>
      <c r="AV33" s="108">
        <f t="shared" si="110"/>
        <v>0</v>
      </c>
      <c r="AW33" s="108">
        <f t="shared" si="111"/>
        <v>0</v>
      </c>
      <c r="AX33" s="108">
        <v>0</v>
      </c>
      <c r="AY33" s="245">
        <v>0</v>
      </c>
      <c r="AZ33" s="248">
        <v>2</v>
      </c>
      <c r="BA33" s="108">
        <v>10.194333333333331</v>
      </c>
      <c r="BB33" s="108">
        <v>1.0631231492527999</v>
      </c>
      <c r="BC33" s="109">
        <v>0.85049851940223997</v>
      </c>
      <c r="BD33" s="109">
        <v>0.21262462985055997</v>
      </c>
      <c r="BE33" s="108">
        <v>0.39867124999999998</v>
      </c>
      <c r="BF33" s="109">
        <v>0.31893700000000003</v>
      </c>
      <c r="BG33" s="109">
        <v>7.9734249999999951E-2</v>
      </c>
      <c r="BH33" s="108">
        <v>0.85089732447878741</v>
      </c>
      <c r="BI33" s="109">
        <f t="shared" si="112"/>
        <v>0.49800297530305093</v>
      </c>
      <c r="BJ33" s="108">
        <f t="shared" si="113"/>
        <v>1.6460608742042145E-2</v>
      </c>
      <c r="BK33" s="108">
        <v>0.62535125285324589</v>
      </c>
      <c r="BL33" s="245">
        <v>15.758851571901795</v>
      </c>
      <c r="BM33" s="244">
        <v>0</v>
      </c>
      <c r="BN33" s="108">
        <v>0</v>
      </c>
      <c r="BO33" s="108">
        <v>0</v>
      </c>
      <c r="BP33" s="108">
        <f t="shared" si="114"/>
        <v>0</v>
      </c>
      <c r="BQ33" s="108">
        <f t="shared" si="115"/>
        <v>0</v>
      </c>
      <c r="BR33" s="108">
        <v>0</v>
      </c>
      <c r="BS33" s="108">
        <v>0</v>
      </c>
      <c r="BT33" s="108">
        <f t="shared" si="116"/>
        <v>0</v>
      </c>
      <c r="BU33" s="108">
        <f t="shared" si="117"/>
        <v>0</v>
      </c>
      <c r="BV33" s="108">
        <v>0</v>
      </c>
      <c r="BW33" s="245">
        <v>0</v>
      </c>
      <c r="BX33" s="107">
        <v>0</v>
      </c>
      <c r="BY33" s="108">
        <v>0</v>
      </c>
      <c r="BZ33" s="109">
        <f t="shared" si="118"/>
        <v>0</v>
      </c>
      <c r="CA33" s="109">
        <f t="shared" si="119"/>
        <v>0</v>
      </c>
      <c r="CB33" s="108">
        <v>0</v>
      </c>
      <c r="CC33" s="110">
        <v>0</v>
      </c>
      <c r="CD33" s="244">
        <v>0</v>
      </c>
      <c r="CE33" s="108">
        <v>0</v>
      </c>
      <c r="CF33" s="109">
        <f t="shared" si="120"/>
        <v>0</v>
      </c>
      <c r="CG33" s="109">
        <f t="shared" si="121"/>
        <v>0</v>
      </c>
      <c r="CH33" s="108">
        <v>0</v>
      </c>
      <c r="CI33" s="245">
        <v>0</v>
      </c>
      <c r="CJ33" s="249">
        <v>10.80289349597604</v>
      </c>
      <c r="CK33" s="250">
        <v>2.3766365691147286</v>
      </c>
      <c r="CL33" s="250">
        <v>1.8413753924906191</v>
      </c>
      <c r="CM33" s="251">
        <v>1.8413753924906191</v>
      </c>
      <c r="CN33" s="252">
        <f t="shared" si="0"/>
        <v>0.89757843506955226</v>
      </c>
      <c r="CO33" s="250">
        <v>7.2709198761471621</v>
      </c>
      <c r="CP33" s="252">
        <f t="shared" si="122"/>
        <v>0.71963202382178926</v>
      </c>
      <c r="CQ33" s="250">
        <v>2.2753616660414928</v>
      </c>
      <c r="CR33" s="250">
        <v>1.627303249362184</v>
      </c>
      <c r="CS33" s="252">
        <f t="shared" si="123"/>
        <v>3.1480181358911452E-2</v>
      </c>
      <c r="CT33" s="252">
        <f t="shared" si="124"/>
        <v>0.95240851814770666</v>
      </c>
      <c r="CU33" s="250">
        <f t="shared" si="1"/>
        <v>23.919128583090735</v>
      </c>
      <c r="CV33" s="245">
        <f t="shared" si="125"/>
        <v>30.138102014694326</v>
      </c>
      <c r="CW33" s="244">
        <v>0</v>
      </c>
      <c r="CX33" s="108">
        <v>0</v>
      </c>
      <c r="CY33" s="108">
        <f t="shared" si="126"/>
        <v>0</v>
      </c>
      <c r="CZ33" s="108">
        <f t="shared" si="127"/>
        <v>0</v>
      </c>
      <c r="DA33" s="108">
        <v>0</v>
      </c>
      <c r="DB33" s="245">
        <v>0</v>
      </c>
      <c r="DC33" s="244">
        <v>0</v>
      </c>
      <c r="DD33" s="108">
        <v>0</v>
      </c>
      <c r="DE33" s="108">
        <f t="shared" si="128"/>
        <v>0</v>
      </c>
      <c r="DF33" s="108">
        <f t="shared" si="129"/>
        <v>0</v>
      </c>
      <c r="DG33" s="108">
        <v>0</v>
      </c>
      <c r="DH33" s="245">
        <v>0</v>
      </c>
      <c r="DI33" s="107">
        <v>8.7435544494239998</v>
      </c>
      <c r="DJ33" s="108">
        <v>1.92358197887328</v>
      </c>
      <c r="DK33" s="108">
        <v>0.14978853277421991</v>
      </c>
      <c r="DL33" s="108">
        <v>5.8848755528481718</v>
      </c>
      <c r="DM33" s="108">
        <f t="shared" si="130"/>
        <v>0.58244967296759498</v>
      </c>
      <c r="DN33" s="108">
        <f t="shared" si="131"/>
        <v>1.8416129555083069</v>
      </c>
      <c r="DO33" s="108">
        <v>1.2192314375161359</v>
      </c>
      <c r="DP33" s="108">
        <f t="shared" si="132"/>
        <v>2.3586032158749652E-2</v>
      </c>
      <c r="DQ33" s="108">
        <f t="shared" si="133"/>
        <v>0.71357714497219382</v>
      </c>
      <c r="DR33" s="108">
        <v>0.89605159757179043</v>
      </c>
      <c r="DS33" s="110">
        <v>22.580500258809117</v>
      </c>
      <c r="DT33" s="244">
        <v>0</v>
      </c>
      <c r="DU33" s="108">
        <v>0</v>
      </c>
      <c r="DV33" s="108">
        <v>0</v>
      </c>
      <c r="DW33" s="108">
        <f t="shared" si="238"/>
        <v>0</v>
      </c>
      <c r="DX33" s="108">
        <f t="shared" si="239"/>
        <v>0</v>
      </c>
      <c r="DY33" s="108">
        <v>0</v>
      </c>
      <c r="DZ33" s="108">
        <v>0</v>
      </c>
      <c r="EA33" s="108"/>
      <c r="EB33" s="108">
        <v>0</v>
      </c>
      <c r="EC33" s="108">
        <f t="shared" si="240"/>
        <v>0</v>
      </c>
      <c r="ED33" s="108">
        <f t="shared" si="241"/>
        <v>0</v>
      </c>
      <c r="EE33" s="108">
        <v>0</v>
      </c>
      <c r="EF33" s="245">
        <v>0</v>
      </c>
      <c r="EG33" s="249">
        <v>5.8918888888888796</v>
      </c>
      <c r="EH33" s="250">
        <v>1.2962155555555499</v>
      </c>
      <c r="EI33" s="250">
        <v>15.1117777777778</v>
      </c>
      <c r="EJ33" s="250">
        <v>3.96555349233333</v>
      </c>
      <c r="EK33" s="250">
        <f t="shared" si="134"/>
        <v>0.39248669135019904</v>
      </c>
      <c r="EL33" s="250">
        <v>1.2409803098907923</v>
      </c>
      <c r="EM33" s="250">
        <v>1.9173768071625601</v>
      </c>
      <c r="EN33" s="250">
        <f t="shared" si="135"/>
        <v>3.7091654334559729E-2</v>
      </c>
      <c r="EO33" s="250">
        <f t="shared" si="136"/>
        <v>1.1221792891744173</v>
      </c>
      <c r="EP33" s="250">
        <v>28.182812521718123</v>
      </c>
      <c r="EQ33" s="245">
        <v>35.510343777364838</v>
      </c>
      <c r="ER33" s="244">
        <v>0</v>
      </c>
      <c r="ES33" s="108">
        <v>0</v>
      </c>
      <c r="ET33" s="108">
        <v>0</v>
      </c>
      <c r="EU33" s="108">
        <f t="shared" si="137"/>
        <v>0</v>
      </c>
      <c r="EV33" s="108">
        <f t="shared" si="138"/>
        <v>0</v>
      </c>
      <c r="EW33" s="108">
        <v>0</v>
      </c>
      <c r="EX33" s="108">
        <v>0</v>
      </c>
      <c r="EY33" s="108">
        <f t="shared" si="139"/>
        <v>0</v>
      </c>
      <c r="EZ33" s="108">
        <f t="shared" si="140"/>
        <v>0</v>
      </c>
      <c r="FA33" s="108">
        <v>0</v>
      </c>
      <c r="FB33" s="245">
        <v>0</v>
      </c>
      <c r="FC33" s="244">
        <v>0</v>
      </c>
      <c r="FD33" s="108">
        <v>0</v>
      </c>
      <c r="FE33" s="108">
        <f t="shared" si="141"/>
        <v>0</v>
      </c>
      <c r="FF33" s="108">
        <f t="shared" si="142"/>
        <v>0</v>
      </c>
      <c r="FG33" s="108">
        <v>0</v>
      </c>
      <c r="FH33" s="245">
        <v>0</v>
      </c>
      <c r="FI33" s="244">
        <v>0</v>
      </c>
      <c r="FJ33" s="108">
        <v>0</v>
      </c>
      <c r="FK33" s="108">
        <f t="shared" si="242"/>
        <v>0</v>
      </c>
      <c r="FL33" s="108">
        <f t="shared" si="243"/>
        <v>0</v>
      </c>
      <c r="FM33" s="108">
        <v>0</v>
      </c>
      <c r="FN33" s="245">
        <v>0</v>
      </c>
      <c r="FO33" s="244">
        <v>0</v>
      </c>
      <c r="FP33" s="108">
        <v>0</v>
      </c>
      <c r="FQ33" s="108">
        <f t="shared" si="143"/>
        <v>0</v>
      </c>
      <c r="FR33" s="108">
        <f t="shared" si="144"/>
        <v>0</v>
      </c>
      <c r="FS33" s="108">
        <v>0</v>
      </c>
      <c r="FT33" s="110">
        <v>0</v>
      </c>
      <c r="FU33" s="253">
        <f t="shared" si="8"/>
        <v>31.034770937832477</v>
      </c>
      <c r="FV33" s="254">
        <f t="shared" si="9"/>
        <v>16.497722147823644</v>
      </c>
      <c r="FW33" s="254">
        <f t="shared" si="10"/>
        <v>2.067013954471792</v>
      </c>
      <c r="FX33" s="254">
        <f t="shared" si="11"/>
        <v>10.194333333333331</v>
      </c>
      <c r="FY33" s="254">
        <f t="shared" si="12"/>
        <v>0</v>
      </c>
      <c r="FZ33" s="254">
        <f t="shared" si="13"/>
        <v>0</v>
      </c>
      <c r="GA33" s="254">
        <f t="shared" si="145"/>
        <v>0</v>
      </c>
      <c r="GB33" s="254">
        <f t="shared" si="146"/>
        <v>0</v>
      </c>
      <c r="GC33" s="254">
        <f t="shared" si="147"/>
        <v>0</v>
      </c>
      <c r="GD33" s="254">
        <f t="shared" si="148"/>
        <v>0</v>
      </c>
      <c r="GE33" s="254">
        <f t="shared" si="14"/>
        <v>17.121348921328664</v>
      </c>
      <c r="GF33" s="255">
        <f t="shared" si="15"/>
        <v>6.5367050163575229</v>
      </c>
      <c r="GG33" s="255">
        <f t="shared" si="16"/>
        <v>1.6945683881395832</v>
      </c>
      <c r="GH33" s="254">
        <f t="shared" si="17"/>
        <v>5.6148088185196672</v>
      </c>
      <c r="GI33" s="255">
        <f t="shared" si="18"/>
        <v>4.0091248716687895</v>
      </c>
      <c r="GJ33" s="256">
        <f t="shared" si="19"/>
        <v>0.10861847659426298</v>
      </c>
      <c r="GK33" s="253">
        <f t="shared" si="149"/>
        <v>82.529998113309574</v>
      </c>
      <c r="GL33" s="257">
        <f t="shared" si="150"/>
        <v>103.98779762277006</v>
      </c>
      <c r="GM33" s="221">
        <f t="shared" si="151"/>
        <v>103.98779762277006</v>
      </c>
      <c r="GN33" s="222">
        <f t="shared" si="152"/>
        <v>52.391557040582072</v>
      </c>
      <c r="GO33" s="222">
        <f t="shared" si="153"/>
        <v>4.8764530321991044</v>
      </c>
      <c r="GP33" s="55">
        <f t="shared" si="154"/>
        <v>0.50382408550125857</v>
      </c>
      <c r="GQ33" s="56">
        <f t="shared" si="155"/>
        <v>4.6894473617847973E-2</v>
      </c>
      <c r="GR33" s="258">
        <f t="shared" si="156"/>
        <v>1.0862131881614521</v>
      </c>
      <c r="GS33" s="227">
        <f t="shared" si="20"/>
        <v>103.98779762277006</v>
      </c>
      <c r="GT33" s="222">
        <f t="shared" si="224"/>
        <v>52.391557040582072</v>
      </c>
      <c r="GU33" s="222">
        <f t="shared" si="225"/>
        <v>4.8764530321991044</v>
      </c>
      <c r="GV33" s="37">
        <f t="shared" si="216"/>
        <v>0.50382408550125857</v>
      </c>
      <c r="GW33" s="228">
        <f t="shared" si="217"/>
        <v>4.6894473617847973E-2</v>
      </c>
      <c r="GX33" s="258">
        <f t="shared" si="159"/>
        <v>1.0862131881614521</v>
      </c>
      <c r="GY33" s="221">
        <f t="shared" si="223"/>
        <v>88.228946050868259</v>
      </c>
      <c r="GZ33" s="222">
        <f t="shared" si="160"/>
        <v>51.626026866946219</v>
      </c>
      <c r="HA33" s="222">
        <f t="shared" si="161"/>
        <v>3.3822239107373093</v>
      </c>
      <c r="HB33" s="55">
        <f t="shared" si="162"/>
        <v>0.58513706870284177</v>
      </c>
      <c r="HC33" s="56">
        <f t="shared" si="163"/>
        <v>3.8334628963915013E-2</v>
      </c>
      <c r="HD33" s="258">
        <f t="shared" si="164"/>
        <v>1.0976290126922459</v>
      </c>
      <c r="HE33" s="221">
        <f t="shared" si="165"/>
        <v>88.228946050868259</v>
      </c>
      <c r="HF33" s="222">
        <f t="shared" si="166"/>
        <v>51.626026866946219</v>
      </c>
      <c r="HG33" s="222">
        <f t="shared" si="167"/>
        <v>3.3822239107373093</v>
      </c>
      <c r="HH33" s="55">
        <f t="shared" si="168"/>
        <v>0.58513706870284177</v>
      </c>
      <c r="HI33" s="56">
        <f t="shared" si="169"/>
        <v>3.8334628963915013E-2</v>
      </c>
      <c r="HJ33" s="259">
        <f t="shared" si="170"/>
        <v>1.0976290126922459</v>
      </c>
      <c r="HK33" s="54">
        <f t="shared" si="21"/>
        <v>0.97667664245182673</v>
      </c>
      <c r="HL33" s="55">
        <f t="shared" si="22"/>
        <v>0</v>
      </c>
      <c r="HM33" s="55">
        <f t="shared" si="23"/>
        <v>0.8376006995854528</v>
      </c>
      <c r="HN33" s="56">
        <f t="shared" si="24"/>
        <v>0</v>
      </c>
      <c r="HQ33" s="57">
        <f t="shared" si="25"/>
        <v>0</v>
      </c>
      <c r="HR33" s="58">
        <f t="shared" si="171"/>
        <v>0</v>
      </c>
      <c r="HS33" s="58">
        <f t="shared" si="26"/>
        <v>0</v>
      </c>
      <c r="HT33" s="58">
        <f t="shared" si="172"/>
        <v>0</v>
      </c>
      <c r="HU33" s="58">
        <f t="shared" si="27"/>
        <v>0</v>
      </c>
      <c r="HV33" s="55"/>
      <c r="HW33" s="56"/>
      <c r="HX33" s="260"/>
      <c r="HY33" s="57">
        <f t="shared" si="28"/>
        <v>0</v>
      </c>
      <c r="HZ33" s="58">
        <f t="shared" si="173"/>
        <v>0</v>
      </c>
      <c r="IA33" s="58">
        <f t="shared" si="29"/>
        <v>0</v>
      </c>
      <c r="IB33" s="58">
        <f t="shared" si="174"/>
        <v>0</v>
      </c>
      <c r="IC33" s="58">
        <f t="shared" si="30"/>
        <v>0</v>
      </c>
      <c r="ID33" s="55"/>
      <c r="IE33" s="56"/>
      <c r="IF33" s="260"/>
      <c r="IG33" s="57">
        <f t="shared" si="31"/>
        <v>0.60756362986972212</v>
      </c>
      <c r="IH33" s="58">
        <f t="shared" si="175"/>
        <v>0.70276885067030759</v>
      </c>
      <c r="II33" s="58">
        <f t="shared" si="32"/>
        <v>1.1858961281442821</v>
      </c>
      <c r="IJ33" s="58">
        <f t="shared" si="176"/>
        <v>1.3695914383938315</v>
      </c>
      <c r="IK33" s="58">
        <f t="shared" si="33"/>
        <v>12.507025057064917</v>
      </c>
      <c r="IL33" s="55">
        <f t="shared" si="34"/>
        <v>4.857778945013979E-2</v>
      </c>
      <c r="IM33" s="56">
        <f t="shared" si="35"/>
        <v>9.4818401876823458E-2</v>
      </c>
      <c r="IN33" s="260">
        <f t="shared" si="36"/>
        <v>1.0222995100575569</v>
      </c>
      <c r="IO33" s="57">
        <f t="shared" si="37"/>
        <v>0</v>
      </c>
      <c r="IP33" s="58">
        <f t="shared" si="177"/>
        <v>0</v>
      </c>
      <c r="IQ33" s="58">
        <f t="shared" si="38"/>
        <v>0</v>
      </c>
      <c r="IR33" s="58">
        <f t="shared" si="178"/>
        <v>0</v>
      </c>
      <c r="IS33" s="58">
        <f t="shared" si="39"/>
        <v>0</v>
      </c>
      <c r="IT33" s="55"/>
      <c r="IU33" s="56"/>
      <c r="IV33" s="260"/>
      <c r="IW33" s="57">
        <f t="shared" si="40"/>
        <v>0</v>
      </c>
      <c r="IX33" s="58">
        <f t="shared" si="179"/>
        <v>0</v>
      </c>
      <c r="IY33" s="58">
        <f t="shared" si="41"/>
        <v>0</v>
      </c>
      <c r="IZ33" s="58">
        <f t="shared" si="180"/>
        <v>0</v>
      </c>
      <c r="JA33" s="58">
        <f t="shared" si="42"/>
        <v>0</v>
      </c>
      <c r="JB33" s="55"/>
      <c r="JC33" s="56"/>
      <c r="JD33" s="260"/>
      <c r="JE33" s="57">
        <f t="shared" si="43"/>
        <v>0</v>
      </c>
      <c r="JF33" s="58">
        <f t="shared" si="181"/>
        <v>0</v>
      </c>
      <c r="JG33" s="58">
        <f t="shared" si="44"/>
        <v>0</v>
      </c>
      <c r="JH33" s="58">
        <f t="shared" si="182"/>
        <v>0</v>
      </c>
      <c r="JI33" s="58">
        <f t="shared" si="45"/>
        <v>0</v>
      </c>
      <c r="JJ33" s="55"/>
      <c r="JK33" s="56"/>
      <c r="JL33" s="260"/>
      <c r="JM33" s="57">
        <f t="shared" si="46"/>
        <v>17.11740968980159</v>
      </c>
      <c r="JN33" s="58">
        <f t="shared" si="183"/>
        <v>19.799707788193501</v>
      </c>
      <c r="JO33" s="58">
        <f t="shared" si="47"/>
        <v>1.6486906402502528</v>
      </c>
      <c r="JP33" s="58">
        <f t="shared" si="184"/>
        <v>1.904072820425017</v>
      </c>
      <c r="JQ33" s="58">
        <f t="shared" si="48"/>
        <v>23.919128583090735</v>
      </c>
      <c r="JR33" s="55">
        <f t="shared" si="49"/>
        <v>0.71563684397359206</v>
      </c>
      <c r="JS33" s="56">
        <f t="shared" si="50"/>
        <v>6.8927705059279198E-2</v>
      </c>
      <c r="JT33" s="260">
        <f t="shared" si="51"/>
        <v>1.1228171949643442</v>
      </c>
      <c r="JU33" s="57">
        <f t="shared" si="52"/>
        <v>0</v>
      </c>
      <c r="JV33" s="58">
        <f t="shared" si="185"/>
        <v>0</v>
      </c>
      <c r="JW33" s="58">
        <f t="shared" si="53"/>
        <v>0</v>
      </c>
      <c r="JX33" s="58">
        <f t="shared" si="186"/>
        <v>0</v>
      </c>
      <c r="JY33" s="58">
        <f t="shared" si="54"/>
        <v>0</v>
      </c>
      <c r="JZ33" s="55"/>
      <c r="KA33" s="56"/>
      <c r="KB33" s="260"/>
      <c r="KC33" s="57">
        <f t="shared" si="55"/>
        <v>0</v>
      </c>
      <c r="KD33" s="58">
        <f t="shared" si="187"/>
        <v>0</v>
      </c>
      <c r="KE33" s="58">
        <f t="shared" si="56"/>
        <v>0</v>
      </c>
      <c r="KF33" s="58">
        <f t="shared" si="188"/>
        <v>0</v>
      </c>
      <c r="KG33" s="58">
        <f t="shared" si="57"/>
        <v>0</v>
      </c>
      <c r="KH33" s="55"/>
      <c r="KI33" s="56"/>
      <c r="KJ33" s="260"/>
      <c r="KK33" s="57">
        <f t="shared" si="58"/>
        <v>13.78446835088349</v>
      </c>
      <c r="KL33" s="58">
        <f t="shared" si="189"/>
        <v>15.944494541466934</v>
      </c>
      <c r="KM33" s="58">
        <f t="shared" si="59"/>
        <v>0.60603570512634464</v>
      </c>
      <c r="KN33" s="58">
        <f t="shared" si="190"/>
        <v>0.69991063585041546</v>
      </c>
      <c r="KO33" s="58">
        <f t="shared" si="60"/>
        <v>17.921031951435808</v>
      </c>
      <c r="KP33" s="55">
        <f t="shared" si="191"/>
        <v>0.76917826988077531</v>
      </c>
      <c r="KQ33" s="56">
        <f t="shared" si="192"/>
        <v>3.3817009353514928E-2</v>
      </c>
      <c r="KR33" s="260">
        <f t="shared" si="193"/>
        <v>1.1257684896391771</v>
      </c>
      <c r="KS33" s="57">
        <f t="shared" si="61"/>
        <v>0</v>
      </c>
      <c r="KT33" s="58">
        <f t="shared" si="194"/>
        <v>0</v>
      </c>
      <c r="KU33" s="58">
        <f t="shared" si="62"/>
        <v>0</v>
      </c>
      <c r="KV33" s="58">
        <f t="shared" si="195"/>
        <v>0</v>
      </c>
      <c r="KW33" s="58">
        <f t="shared" si="63"/>
        <v>0</v>
      </c>
      <c r="KX33" s="55"/>
      <c r="KY33" s="56"/>
      <c r="KZ33" s="260"/>
      <c r="LA33" s="57">
        <f t="shared" si="64"/>
        <v>10.071159155303986</v>
      </c>
      <c r="LB33" s="58">
        <f t="shared" si="196"/>
        <v>11.649309794940121</v>
      </c>
      <c r="LC33" s="58">
        <f t="shared" si="65"/>
        <v>0.42957834568475878</v>
      </c>
      <c r="LD33" s="58">
        <f t="shared" si="197"/>
        <v>0.49612003143132793</v>
      </c>
      <c r="LE33" s="58">
        <f t="shared" si="66"/>
        <v>28.182812521718127</v>
      </c>
      <c r="LF33" s="55">
        <f t="shared" si="198"/>
        <v>0.3573511035331548</v>
      </c>
      <c r="LG33" s="56">
        <f t="shared" si="199"/>
        <v>1.5242564784963135E-2</v>
      </c>
      <c r="LH33" s="260">
        <f t="shared" si="200"/>
        <v>1.0583579912088363</v>
      </c>
      <c r="LI33" s="57">
        <f t="shared" si="67"/>
        <v>0</v>
      </c>
      <c r="LJ33" s="58">
        <f t="shared" si="201"/>
        <v>0</v>
      </c>
      <c r="LK33" s="58">
        <f t="shared" si="68"/>
        <v>0</v>
      </c>
      <c r="LL33" s="58">
        <f t="shared" si="202"/>
        <v>0</v>
      </c>
      <c r="LM33" s="58">
        <f t="shared" si="69"/>
        <v>0</v>
      </c>
      <c r="LN33" s="55"/>
      <c r="LO33" s="56"/>
      <c r="LP33" s="260"/>
      <c r="LQ33" s="57">
        <f t="shared" si="70"/>
        <v>0</v>
      </c>
      <c r="LR33" s="58">
        <f t="shared" si="203"/>
        <v>0</v>
      </c>
      <c r="LS33" s="58">
        <f t="shared" si="71"/>
        <v>0</v>
      </c>
      <c r="LT33" s="58">
        <f t="shared" si="204"/>
        <v>0</v>
      </c>
      <c r="LU33" s="58">
        <f t="shared" si="72"/>
        <v>0</v>
      </c>
      <c r="LV33" s="55"/>
      <c r="LW33" s="56"/>
      <c r="LX33" s="260"/>
      <c r="LY33" s="57">
        <f t="shared" si="76"/>
        <v>0</v>
      </c>
      <c r="LZ33" s="58">
        <f t="shared" si="205"/>
        <v>0</v>
      </c>
      <c r="MA33" s="58">
        <f t="shared" si="77"/>
        <v>0</v>
      </c>
      <c r="MB33" s="58">
        <f t="shared" si="206"/>
        <v>0</v>
      </c>
      <c r="MC33" s="58">
        <f t="shared" si="78"/>
        <v>0</v>
      </c>
      <c r="MD33" s="55"/>
      <c r="ME33" s="56"/>
      <c r="MF33" s="260"/>
      <c r="MG33" s="57">
        <f t="shared" si="79"/>
        <v>0</v>
      </c>
      <c r="MH33" s="58">
        <f t="shared" si="207"/>
        <v>0</v>
      </c>
      <c r="MI33" s="58">
        <f t="shared" si="80"/>
        <v>0</v>
      </c>
      <c r="MJ33" s="58">
        <f t="shared" si="208"/>
        <v>0</v>
      </c>
      <c r="MK33" s="58">
        <f t="shared" si="81"/>
        <v>0</v>
      </c>
      <c r="ML33" s="55"/>
      <c r="MM33" s="56"/>
      <c r="MN33" s="260"/>
      <c r="MO33" s="59">
        <v>0.89915741504204227</v>
      </c>
      <c r="MP33" s="60"/>
      <c r="MQ33" s="60">
        <v>0.7631</v>
      </c>
      <c r="MR33" s="61"/>
      <c r="MS33" s="59">
        <f t="shared" si="82"/>
        <v>1.0862131881614521</v>
      </c>
      <c r="MT33" s="60"/>
      <c r="MU33" s="60">
        <f t="shared" si="209"/>
        <v>1.0976290126922459</v>
      </c>
      <c r="MV33" s="61"/>
      <c r="MW33" s="66">
        <f t="shared" si="210"/>
        <v>0.97667664245182673</v>
      </c>
      <c r="MX33" s="67"/>
      <c r="MY33" s="67">
        <f t="shared" si="211"/>
        <v>0.8376006995854528</v>
      </c>
      <c r="MZ33" s="261"/>
      <c r="NA33" s="59">
        <f t="shared" si="84"/>
        <v>1.0862607299613329</v>
      </c>
      <c r="NB33" s="60"/>
      <c r="NC33" s="60">
        <f t="shared" si="85"/>
        <v>1.0976647376183155</v>
      </c>
      <c r="ND33" s="262"/>
      <c r="NE33" s="62">
        <f t="shared" si="86"/>
        <v>0.97671939001371411</v>
      </c>
      <c r="NF33" s="63"/>
      <c r="NG33" s="63">
        <f t="shared" si="87"/>
        <v>0.8376279612765366</v>
      </c>
      <c r="NH33" s="64"/>
      <c r="NI33" s="238">
        <f t="shared" si="218"/>
        <v>-4.2747561887379604E-5</v>
      </c>
      <c r="NJ33" s="238">
        <f t="shared" si="219"/>
        <v>0</v>
      </c>
      <c r="NK33" s="238">
        <f t="shared" si="220"/>
        <v>-2.7261691083801942E-5</v>
      </c>
      <c r="NL33" s="238">
        <f t="shared" si="221"/>
        <v>0</v>
      </c>
      <c r="NM33" s="239">
        <f t="shared" si="89"/>
        <v>0</v>
      </c>
      <c r="NN33" s="240">
        <f t="shared" si="90"/>
        <v>0</v>
      </c>
      <c r="NO33" s="240">
        <f>O33*IN33</f>
        <v>0.1390914287371775</v>
      </c>
      <c r="NP33" s="240">
        <f t="shared" si="91"/>
        <v>0</v>
      </c>
      <c r="NQ33" s="240">
        <f t="shared" si="92"/>
        <v>0</v>
      </c>
      <c r="NR33" s="240">
        <f t="shared" si="93"/>
        <v>0</v>
      </c>
      <c r="NS33" s="240">
        <f t="shared" si="94"/>
        <v>0.2933921330441831</v>
      </c>
      <c r="NT33" s="240">
        <f t="shared" si="95"/>
        <v>0</v>
      </c>
      <c r="NU33" s="240">
        <f t="shared" si="96"/>
        <v>0</v>
      </c>
      <c r="NV33" s="240">
        <f t="shared" si="97"/>
        <v>0.21963743232860344</v>
      </c>
      <c r="NW33" s="240">
        <f t="shared" si="98"/>
        <v>0</v>
      </c>
      <c r="NX33" s="240">
        <f t="shared" si="99"/>
        <v>0.32459839590375006</v>
      </c>
      <c r="NY33" s="240">
        <f t="shared" si="100"/>
        <v>0</v>
      </c>
      <c r="NZ33" s="240">
        <f t="shared" si="101"/>
        <v>0</v>
      </c>
      <c r="OA33" s="240">
        <f t="shared" si="102"/>
        <v>0</v>
      </c>
      <c r="OB33" s="241">
        <f t="shared" si="103"/>
        <v>0</v>
      </c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136"/>
      <c r="OP33" s="13"/>
      <c r="OQ33" s="13"/>
      <c r="OR33" s="13"/>
      <c r="OS33" s="13"/>
      <c r="OT33" s="13"/>
    </row>
    <row r="34" spans="1:410" ht="15" customHeight="1">
      <c r="A34" s="242">
        <v>15</v>
      </c>
      <c r="B34" s="49" t="s">
        <v>84</v>
      </c>
      <c r="C34" s="50">
        <v>5</v>
      </c>
      <c r="D34" s="51">
        <v>1842.6</v>
      </c>
      <c r="E34" s="52">
        <v>1842.6</v>
      </c>
      <c r="F34" s="52"/>
      <c r="G34" s="52"/>
      <c r="H34" s="53"/>
      <c r="I34" s="57">
        <v>3.3202893881163673</v>
      </c>
      <c r="J34" s="58">
        <v>3.3202893881163673</v>
      </c>
      <c r="K34" s="58">
        <v>2.7284000000000002</v>
      </c>
      <c r="L34" s="243">
        <v>3.0381</v>
      </c>
      <c r="M34" s="1">
        <v>0.30969999999999998</v>
      </c>
      <c r="N34" s="2">
        <v>0.43440000000000001</v>
      </c>
      <c r="O34" s="2">
        <v>0.28218938811636735</v>
      </c>
      <c r="P34" s="2">
        <v>8.6E-3</v>
      </c>
      <c r="Q34" s="2">
        <v>0</v>
      </c>
      <c r="R34" s="2">
        <v>0</v>
      </c>
      <c r="S34" s="2">
        <v>0.62470000000000003</v>
      </c>
      <c r="T34" s="2">
        <v>4.9299999999999997E-2</v>
      </c>
      <c r="U34" s="2">
        <v>1.6999999999999999E-3</v>
      </c>
      <c r="V34" s="2">
        <v>0.2384</v>
      </c>
      <c r="W34" s="2">
        <v>0.12529999999999999</v>
      </c>
      <c r="X34" s="2">
        <v>0.70269999999999999</v>
      </c>
      <c r="Y34" s="2">
        <v>0.30470000000000003</v>
      </c>
      <c r="Z34" s="2">
        <v>5.9999999999999995E-4</v>
      </c>
      <c r="AA34" s="2">
        <v>0.23799999999999999</v>
      </c>
      <c r="AB34" s="3">
        <v>0</v>
      </c>
      <c r="AC34" s="244">
        <v>218.94</v>
      </c>
      <c r="AD34" s="108">
        <v>48.166800000000002</v>
      </c>
      <c r="AE34" s="108">
        <v>147.35822382000001</v>
      </c>
      <c r="AF34" s="108">
        <f t="shared" si="104"/>
        <v>14.584632844360682</v>
      </c>
      <c r="AG34" s="108">
        <f t="shared" si="105"/>
        <v>46.114282562230798</v>
      </c>
      <c r="AH34" s="108">
        <v>7.6370645925833296</v>
      </c>
      <c r="AI34" s="108">
        <v>30.813452480834837</v>
      </c>
      <c r="AJ34" s="108">
        <f t="shared" si="106"/>
        <v>0.59608623824175</v>
      </c>
      <c r="AK34" s="108">
        <f t="shared" si="107"/>
        <v>18.034127706553242</v>
      </c>
      <c r="AL34" s="108">
        <v>22.645777044670911</v>
      </c>
      <c r="AM34" s="245">
        <v>570.67358152570694</v>
      </c>
      <c r="AN34" s="244">
        <v>299.05</v>
      </c>
      <c r="AO34" s="108">
        <v>65.790999999999997</v>
      </c>
      <c r="AP34" s="108">
        <v>201.27649965000001</v>
      </c>
      <c r="AQ34" s="108">
        <f t="shared" si="108"/>
        <v>19.9211402763591</v>
      </c>
      <c r="AR34" s="108">
        <f t="shared" si="109"/>
        <v>62.987467800471002</v>
      </c>
      <c r="AS34" s="246">
        <v>25.932704232974999</v>
      </c>
      <c r="AT34" s="247">
        <v>6.9948444913375436</v>
      </c>
      <c r="AU34" s="108">
        <v>43.21966488345717</v>
      </c>
      <c r="AV34" s="108">
        <f t="shared" si="110"/>
        <v>0.83608441717047899</v>
      </c>
      <c r="AW34" s="108">
        <f t="shared" si="111"/>
        <v>25.295086827011211</v>
      </c>
      <c r="AX34" s="108">
        <v>31.763493438321611</v>
      </c>
      <c r="AY34" s="245">
        <v>800.44003464570449</v>
      </c>
      <c r="AZ34" s="248">
        <v>66</v>
      </c>
      <c r="BA34" s="108">
        <v>336.41299999999995</v>
      </c>
      <c r="BB34" s="108">
        <v>35.083063925342401</v>
      </c>
      <c r="BC34" s="109">
        <v>28.066451140273923</v>
      </c>
      <c r="BD34" s="109">
        <v>7.0166127850684781</v>
      </c>
      <c r="BE34" s="108">
        <v>13.156151249999999</v>
      </c>
      <c r="BF34" s="109">
        <v>10.524920999999999</v>
      </c>
      <c r="BG34" s="109">
        <v>2.6312302499999998</v>
      </c>
      <c r="BH34" s="108">
        <v>28.079611707799991</v>
      </c>
      <c r="BI34" s="109">
        <f t="shared" si="112"/>
        <v>16.434098185000686</v>
      </c>
      <c r="BJ34" s="108">
        <f t="shared" si="113"/>
        <v>0.54320008848739088</v>
      </c>
      <c r="BK34" s="108">
        <v>20.636591344157118</v>
      </c>
      <c r="BL34" s="245">
        <v>520.0421018727593</v>
      </c>
      <c r="BM34" s="244">
        <v>5.67</v>
      </c>
      <c r="BN34" s="108">
        <v>1.2474000000000001</v>
      </c>
      <c r="BO34" s="108">
        <v>3.8162105099999999</v>
      </c>
      <c r="BP34" s="108">
        <f t="shared" si="114"/>
        <v>0.37770561901673999</v>
      </c>
      <c r="BQ34" s="108">
        <f t="shared" si="115"/>
        <v>1.1942449169994001</v>
      </c>
      <c r="BR34" s="108">
        <v>0.98695132974166699</v>
      </c>
      <c r="BS34" s="108">
        <v>0.85560101430114155</v>
      </c>
      <c r="BT34" s="108">
        <f t="shared" si="116"/>
        <v>1.6551601621655584E-2</v>
      </c>
      <c r="BU34" s="108">
        <f t="shared" si="117"/>
        <v>0.5007558944380005</v>
      </c>
      <c r="BV34" s="108">
        <v>0.62880814270214047</v>
      </c>
      <c r="BW34" s="245">
        <v>15.845965196093939</v>
      </c>
      <c r="BX34" s="107">
        <v>0</v>
      </c>
      <c r="BY34" s="108">
        <v>0</v>
      </c>
      <c r="BZ34" s="109">
        <f t="shared" si="118"/>
        <v>0</v>
      </c>
      <c r="CA34" s="109">
        <f t="shared" si="119"/>
        <v>0</v>
      </c>
      <c r="CB34" s="108">
        <v>0</v>
      </c>
      <c r="CC34" s="110">
        <v>0</v>
      </c>
      <c r="CD34" s="244">
        <v>0</v>
      </c>
      <c r="CE34" s="108">
        <v>0</v>
      </c>
      <c r="CF34" s="109">
        <f t="shared" si="120"/>
        <v>0</v>
      </c>
      <c r="CG34" s="109">
        <f t="shared" si="121"/>
        <v>0</v>
      </c>
      <c r="CH34" s="108">
        <v>0</v>
      </c>
      <c r="CI34" s="245">
        <v>0</v>
      </c>
      <c r="CJ34" s="249">
        <v>424.45474573130787</v>
      </c>
      <c r="CK34" s="250">
        <v>93.380044060887741</v>
      </c>
      <c r="CL34" s="250">
        <v>46.326539232403448</v>
      </c>
      <c r="CM34" s="251">
        <v>29.299812592428452</v>
      </c>
      <c r="CN34" s="252">
        <f t="shared" si="0"/>
        <v>14.282193648179248</v>
      </c>
      <c r="CO34" s="250">
        <v>285.68053997869396</v>
      </c>
      <c r="CP34" s="252">
        <f t="shared" si="122"/>
        <v>28.274945763851257</v>
      </c>
      <c r="CQ34" s="250">
        <v>89.400868180932491</v>
      </c>
      <c r="CR34" s="250">
        <v>62.038456437240441</v>
      </c>
      <c r="CS34" s="252">
        <f t="shared" si="123"/>
        <v>1.2001339397784163</v>
      </c>
      <c r="CT34" s="252">
        <f t="shared" si="124"/>
        <v>36.309123322110842</v>
      </c>
      <c r="CU34" s="250">
        <f t="shared" si="1"/>
        <v>911.8803254405334</v>
      </c>
      <c r="CV34" s="245">
        <f t="shared" si="125"/>
        <v>1148.9692100550722</v>
      </c>
      <c r="CW34" s="244">
        <v>67.23772000000001</v>
      </c>
      <c r="CX34" s="108">
        <v>4.9083535600000001</v>
      </c>
      <c r="CY34" s="108">
        <f t="shared" si="126"/>
        <v>9.4952099618200003E-2</v>
      </c>
      <c r="CZ34" s="108">
        <f t="shared" si="127"/>
        <v>2.87270227135408</v>
      </c>
      <c r="DA34" s="108">
        <v>3.6073036780000001</v>
      </c>
      <c r="DB34" s="245">
        <v>90.904052685599993</v>
      </c>
      <c r="DC34" s="244">
        <v>2.27128</v>
      </c>
      <c r="DD34" s="108">
        <v>0.16580344</v>
      </c>
      <c r="DE34" s="108">
        <f t="shared" si="128"/>
        <v>3.2074675468000001E-3</v>
      </c>
      <c r="DF34" s="108">
        <f t="shared" si="129"/>
        <v>9.7039447721919997E-2</v>
      </c>
      <c r="DG34" s="108">
        <v>0.121854172</v>
      </c>
      <c r="DH34" s="245">
        <v>3.0707251343999995</v>
      </c>
      <c r="DI34" s="107">
        <v>170.1327631842</v>
      </c>
      <c r="DJ34" s="108">
        <v>37.429207900523998</v>
      </c>
      <c r="DK34" s="108">
        <v>2.840017092643949</v>
      </c>
      <c r="DL34" s="108">
        <v>114.50836665941537</v>
      </c>
      <c r="DM34" s="108">
        <f t="shared" si="130"/>
        <v>11.333351081748978</v>
      </c>
      <c r="DN34" s="108">
        <f t="shared" si="131"/>
        <v>35.834248262397445</v>
      </c>
      <c r="DO34" s="108">
        <v>23.718455903085179</v>
      </c>
      <c r="DP34" s="108">
        <f t="shared" si="132"/>
        <v>0.4588335294451828</v>
      </c>
      <c r="DQ34" s="108">
        <f t="shared" si="133"/>
        <v>13.881653249486856</v>
      </c>
      <c r="DR34" s="108">
        <v>17.431440536993428</v>
      </c>
      <c r="DS34" s="110">
        <v>439.27230153223434</v>
      </c>
      <c r="DT34" s="244">
        <v>88.72</v>
      </c>
      <c r="DU34" s="108">
        <v>19.5184</v>
      </c>
      <c r="DV34" s="108">
        <v>59.713262159999999</v>
      </c>
      <c r="DW34" s="108">
        <f t="shared" si="238"/>
        <v>5.9100604090238402</v>
      </c>
      <c r="DX34" s="108">
        <f t="shared" si="239"/>
        <v>18.686668260350398</v>
      </c>
      <c r="DY34" s="108">
        <v>1.7294238441666701</v>
      </c>
      <c r="DZ34" s="108">
        <v>1.004385986825</v>
      </c>
      <c r="EA34" s="108"/>
      <c r="EB34" s="108">
        <v>12.46003945534239</v>
      </c>
      <c r="EC34" s="108">
        <f t="shared" si="240"/>
        <v>0.24103946326359854</v>
      </c>
      <c r="ED34" s="108">
        <f t="shared" si="241"/>
        <v>7.2924623719493296</v>
      </c>
      <c r="EE34" s="108">
        <v>9.1572755723167045</v>
      </c>
      <c r="EF34" s="245">
        <v>230.76334442238092</v>
      </c>
      <c r="EG34" s="249">
        <v>302.31157707777766</v>
      </c>
      <c r="EH34" s="250">
        <v>66.508546957111108</v>
      </c>
      <c r="EI34" s="250">
        <v>385.44257239625051</v>
      </c>
      <c r="EJ34" s="250">
        <v>203.47171388692956</v>
      </c>
      <c r="EK34" s="250">
        <f t="shared" si="134"/>
        <v>20.138409410244968</v>
      </c>
      <c r="EL34" s="250">
        <v>63.674438143775738</v>
      </c>
      <c r="EM34" s="250">
        <v>69.914611953218994</v>
      </c>
      <c r="EN34" s="250">
        <f t="shared" si="135"/>
        <v>1.3524981682350214</v>
      </c>
      <c r="EO34" s="250">
        <f t="shared" si="136"/>
        <v>40.918785108636577</v>
      </c>
      <c r="EP34" s="250">
        <v>1027.6490222712878</v>
      </c>
      <c r="EQ34" s="245">
        <v>1294.8377680618225</v>
      </c>
      <c r="ER34" s="244">
        <v>211.34</v>
      </c>
      <c r="ES34" s="108">
        <v>46.494799999999998</v>
      </c>
      <c r="ET34" s="108">
        <v>142.24302101999999</v>
      </c>
      <c r="EU34" s="108">
        <f t="shared" si="137"/>
        <v>14.07836076243348</v>
      </c>
      <c r="EV34" s="108">
        <f t="shared" si="138"/>
        <v>44.513530997998792</v>
      </c>
      <c r="EW34" s="108">
        <v>15.093324127575</v>
      </c>
      <c r="EX34" s="108">
        <v>30.307493595773</v>
      </c>
      <c r="EY34" s="108">
        <f t="shared" si="139"/>
        <v>0.58629846361022875</v>
      </c>
      <c r="EZ34" s="108">
        <f t="shared" si="140"/>
        <v>17.738006161810873</v>
      </c>
      <c r="FA34" s="108">
        <v>22.273931937167401</v>
      </c>
      <c r="FB34" s="245">
        <v>561.30308481661837</v>
      </c>
      <c r="FC34" s="244">
        <v>0.83333333333333293</v>
      </c>
      <c r="FD34" s="108">
        <v>6.0833333333333302E-2</v>
      </c>
      <c r="FE34" s="108">
        <f t="shared" si="141"/>
        <v>1.1768208333333328E-3</v>
      </c>
      <c r="FF34" s="108">
        <f t="shared" si="142"/>
        <v>3.5603803333333316E-2</v>
      </c>
      <c r="FG34" s="108">
        <v>4.4708333333333301E-2</v>
      </c>
      <c r="FH34" s="245">
        <v>1.1266499999999995</v>
      </c>
      <c r="FI34" s="244">
        <v>324.41229333333399</v>
      </c>
      <c r="FJ34" s="108">
        <v>23.682097413333398</v>
      </c>
      <c r="FK34" s="108">
        <f t="shared" si="242"/>
        <v>0.45813017446093462</v>
      </c>
      <c r="FL34" s="108">
        <f t="shared" si="243"/>
        <v>13.860373788906811</v>
      </c>
      <c r="FM34" s="108">
        <v>17.404499999999999</v>
      </c>
      <c r="FN34" s="245">
        <v>438.59866889600085</v>
      </c>
      <c r="FO34" s="244">
        <v>0</v>
      </c>
      <c r="FP34" s="108">
        <v>0</v>
      </c>
      <c r="FQ34" s="108">
        <f t="shared" si="143"/>
        <v>0</v>
      </c>
      <c r="FR34" s="108">
        <f t="shared" si="144"/>
        <v>0</v>
      </c>
      <c r="FS34" s="108">
        <v>0</v>
      </c>
      <c r="FT34" s="110">
        <v>0</v>
      </c>
      <c r="FU34" s="253">
        <f t="shared" si="8"/>
        <v>2099.1552849118079</v>
      </c>
      <c r="FV34" s="254">
        <f t="shared" si="9"/>
        <v>476.19712106404955</v>
      </c>
      <c r="FW34" s="254">
        <f t="shared" si="10"/>
        <v>59.868410279790709</v>
      </c>
      <c r="FX34" s="254">
        <f t="shared" si="11"/>
        <v>336.41299999999995</v>
      </c>
      <c r="FY34" s="254">
        <f t="shared" si="12"/>
        <v>0</v>
      </c>
      <c r="FZ34" s="254">
        <f t="shared" si="13"/>
        <v>0</v>
      </c>
      <c r="GA34" s="254">
        <f t="shared" si="145"/>
        <v>67.23772000000001</v>
      </c>
      <c r="GB34" s="254">
        <f t="shared" si="146"/>
        <v>2.27128</v>
      </c>
      <c r="GC34" s="254">
        <f t="shared" si="147"/>
        <v>324.41229333333399</v>
      </c>
      <c r="GD34" s="254">
        <f t="shared" si="148"/>
        <v>0</v>
      </c>
      <c r="GE34" s="254">
        <f t="shared" si="14"/>
        <v>1158.067837685039</v>
      </c>
      <c r="GF34" s="255">
        <f t="shared" si="15"/>
        <v>442.13501393269036</v>
      </c>
      <c r="GG34" s="255">
        <f t="shared" si="16"/>
        <v>114.61860616703905</v>
      </c>
      <c r="GH34" s="254">
        <f t="shared" si="17"/>
        <v>330.22447517771985</v>
      </c>
      <c r="GI34" s="255">
        <f t="shared" si="18"/>
        <v>235.78917812874278</v>
      </c>
      <c r="GJ34" s="256">
        <f t="shared" si="19"/>
        <v>6.3881924723129906</v>
      </c>
      <c r="GK34" s="253">
        <f t="shared" si="149"/>
        <v>4853.8474224517413</v>
      </c>
      <c r="GL34" s="257">
        <f t="shared" si="150"/>
        <v>6115.8477522891944</v>
      </c>
      <c r="GM34" s="221">
        <f t="shared" si="151"/>
        <v>6115.8477522891944</v>
      </c>
      <c r="GN34" s="222">
        <f t="shared" si="152"/>
        <v>3499.1201409862838</v>
      </c>
      <c r="GO34" s="222">
        <f t="shared" si="153"/>
        <v>227.90276323811986</v>
      </c>
      <c r="GP34" s="55">
        <f t="shared" si="154"/>
        <v>0.5721398377970649</v>
      </c>
      <c r="GQ34" s="56">
        <f t="shared" si="155"/>
        <v>3.7264296377033691E-2</v>
      </c>
      <c r="GR34" s="258">
        <f t="shared" si="156"/>
        <v>1.0954265520916027</v>
      </c>
      <c r="GS34" s="227">
        <f t="shared" si="20"/>
        <v>6115.8477522891944</v>
      </c>
      <c r="GT34" s="222">
        <f t="shared" si="224"/>
        <v>3499.1201409862838</v>
      </c>
      <c r="GU34" s="222">
        <f t="shared" si="225"/>
        <v>227.90276323811986</v>
      </c>
      <c r="GV34" s="37">
        <f t="shared" si="216"/>
        <v>0.5721398377970649</v>
      </c>
      <c r="GW34" s="228">
        <f t="shared" si="217"/>
        <v>3.7264296377033691E-2</v>
      </c>
      <c r="GX34" s="258">
        <f t="shared" si="159"/>
        <v>1.0954265520916027</v>
      </c>
      <c r="GY34" s="221">
        <f t="shared" si="223"/>
        <v>5025.1320688907281</v>
      </c>
      <c r="GZ34" s="222">
        <f t="shared" si="160"/>
        <v>3038.694140991126</v>
      </c>
      <c r="HA34" s="222">
        <f t="shared" si="161"/>
        <v>159.46549618580156</v>
      </c>
      <c r="HB34" s="55">
        <f t="shared" si="162"/>
        <v>0.60469935900846916</v>
      </c>
      <c r="HC34" s="56">
        <f t="shared" si="163"/>
        <v>3.1733593067734586E-2</v>
      </c>
      <c r="HD34" s="258">
        <f t="shared" si="164"/>
        <v>1.0996719231228191</v>
      </c>
      <c r="HE34" s="221">
        <f t="shared" si="165"/>
        <v>5595.8056504164351</v>
      </c>
      <c r="HF34" s="222">
        <f t="shared" si="166"/>
        <v>3473.8576452563011</v>
      </c>
      <c r="HG34" s="222">
        <f t="shared" si="167"/>
        <v>178.5932022298806</v>
      </c>
      <c r="HH34" s="55">
        <f t="shared" si="168"/>
        <v>0.62079669350163713</v>
      </c>
      <c r="HI34" s="56">
        <f t="shared" si="169"/>
        <v>3.1915547713239442E-2</v>
      </c>
      <c r="HJ34" s="259">
        <f t="shared" si="170"/>
        <v>1.1022225602124873</v>
      </c>
      <c r="HK34" s="54">
        <f t="shared" si="21"/>
        <v>3.6371331563706493</v>
      </c>
      <c r="HL34" s="55">
        <f t="shared" si="22"/>
        <v>3.6371331563706493</v>
      </c>
      <c r="HM34" s="55">
        <f t="shared" si="23"/>
        <v>3.0003448750482997</v>
      </c>
      <c r="HN34" s="56">
        <f t="shared" si="24"/>
        <v>3.3486623601815579</v>
      </c>
      <c r="HQ34" s="57">
        <f t="shared" si="25"/>
        <v>345.36786052791655</v>
      </c>
      <c r="HR34" s="58">
        <f t="shared" si="171"/>
        <v>399.48700427264112</v>
      </c>
      <c r="HS34" s="58">
        <f t="shared" si="26"/>
        <v>15.180719082602431</v>
      </c>
      <c r="HT34" s="58">
        <f t="shared" si="172"/>
        <v>17.532212468497548</v>
      </c>
      <c r="HU34" s="58">
        <f t="shared" si="27"/>
        <v>452.91554089341815</v>
      </c>
      <c r="HV34" s="55">
        <f t="shared" si="226"/>
        <v>0.7625436297607413</v>
      </c>
      <c r="HW34" s="56">
        <f t="shared" si="227"/>
        <v>3.3517770338940121E-2</v>
      </c>
      <c r="HX34" s="260">
        <f t="shared" si="228"/>
        <v>1.1246824894090102</v>
      </c>
      <c r="HY34" s="57">
        <f t="shared" si="28"/>
        <v>472.54571664552833</v>
      </c>
      <c r="HZ34" s="58">
        <f t="shared" si="173"/>
        <v>546.5936304438826</v>
      </c>
      <c r="IA34" s="58">
        <f t="shared" si="29"/>
        <v>27.752069184867121</v>
      </c>
      <c r="IB34" s="58">
        <f t="shared" si="174"/>
        <v>32.050864701603039</v>
      </c>
      <c r="IC34" s="58">
        <f t="shared" si="30"/>
        <v>635.26986876643207</v>
      </c>
      <c r="ID34" s="55">
        <f t="shared" si="229"/>
        <v>0.74385035380808828</v>
      </c>
      <c r="IE34" s="56">
        <f t="shared" si="230"/>
        <v>4.3685480060239798E-2</v>
      </c>
      <c r="IF34" s="260">
        <f t="shared" si="231"/>
        <v>1.1233282313030584</v>
      </c>
      <c r="IG34" s="57">
        <f t="shared" si="31"/>
        <v>20.049599785700835</v>
      </c>
      <c r="IH34" s="58">
        <f t="shared" si="175"/>
        <v>23.191372072120156</v>
      </c>
      <c r="II34" s="58">
        <f t="shared" si="32"/>
        <v>39.134572228761307</v>
      </c>
      <c r="IJ34" s="58">
        <f t="shared" si="176"/>
        <v>45.196517466996433</v>
      </c>
      <c r="IK34" s="58">
        <f t="shared" si="33"/>
        <v>412.73182688314228</v>
      </c>
      <c r="IL34" s="55">
        <f t="shared" si="34"/>
        <v>4.8577789450139797E-2</v>
      </c>
      <c r="IM34" s="56">
        <f t="shared" si="35"/>
        <v>9.4818401876823444E-2</v>
      </c>
      <c r="IN34" s="260">
        <f t="shared" si="36"/>
        <v>1.0222995100575569</v>
      </c>
      <c r="IO34" s="57">
        <f t="shared" si="37"/>
        <v>8.9853009899536289</v>
      </c>
      <c r="IP34" s="58">
        <f t="shared" si="177"/>
        <v>10.393297655079364</v>
      </c>
      <c r="IQ34" s="58">
        <f t="shared" si="38"/>
        <v>0.39425722063839558</v>
      </c>
      <c r="IR34" s="58">
        <f t="shared" si="178"/>
        <v>0.45532766411528308</v>
      </c>
      <c r="IS34" s="58">
        <f t="shared" si="39"/>
        <v>12.57616285404281</v>
      </c>
      <c r="IT34" s="55">
        <f t="shared" ref="IT34:IT95" si="244">IO34/IS34</f>
        <v>0.71447078844602907</v>
      </c>
      <c r="IU34" s="56">
        <f t="shared" ref="IU34:IU95" si="245">IQ34/IS34</f>
        <v>3.1349563870481788E-2</v>
      </c>
      <c r="IV34" s="260">
        <f t="shared" ref="IV34:IV95" si="246">1+IT34*(IR34*$GV$14-IR34)/IR34+IU34*(IS34*$GW$14-IS34)/IS34</f>
        <v>1.1168136199930305</v>
      </c>
      <c r="IW34" s="57">
        <f t="shared" si="40"/>
        <v>0</v>
      </c>
      <c r="IX34" s="58">
        <f t="shared" si="179"/>
        <v>0</v>
      </c>
      <c r="IY34" s="58">
        <f t="shared" si="41"/>
        <v>0</v>
      </c>
      <c r="IZ34" s="58">
        <f t="shared" si="180"/>
        <v>0</v>
      </c>
      <c r="JA34" s="58">
        <f t="shared" si="42"/>
        <v>0</v>
      </c>
      <c r="JB34" s="55"/>
      <c r="JC34" s="56"/>
      <c r="JD34" s="260"/>
      <c r="JE34" s="57">
        <f t="shared" si="43"/>
        <v>0</v>
      </c>
      <c r="JF34" s="58">
        <f t="shared" si="181"/>
        <v>0</v>
      </c>
      <c r="JG34" s="58">
        <f t="shared" si="44"/>
        <v>0</v>
      </c>
      <c r="JH34" s="58">
        <f t="shared" si="182"/>
        <v>0</v>
      </c>
      <c r="JI34" s="58">
        <f t="shared" si="45"/>
        <v>0</v>
      </c>
      <c r="JJ34" s="55"/>
      <c r="JK34" s="56"/>
      <c r="JL34" s="260"/>
      <c r="JM34" s="57">
        <f t="shared" si="46"/>
        <v>671.20097942590849</v>
      </c>
      <c r="JN34" s="58">
        <f t="shared" si="183"/>
        <v>776.37817290194835</v>
      </c>
      <c r="JO34" s="58">
        <f t="shared" si="47"/>
        <v>43.757273351808927</v>
      </c>
      <c r="JP34" s="58">
        <f t="shared" si="184"/>
        <v>50.535274994004133</v>
      </c>
      <c r="JQ34" s="58">
        <f t="shared" si="48"/>
        <v>911.88032544053351</v>
      </c>
      <c r="JR34" s="55">
        <f t="shared" si="49"/>
        <v>0.73606257389273999</v>
      </c>
      <c r="JS34" s="56">
        <f t="shared" si="50"/>
        <v>4.7985763187367365E-2</v>
      </c>
      <c r="JT34" s="260">
        <f t="shared" si="51"/>
        <v>1.1227740000467157</v>
      </c>
      <c r="JU34" s="57">
        <f t="shared" si="52"/>
        <v>3.5046967710519774</v>
      </c>
      <c r="JV34" s="58">
        <f t="shared" si="185"/>
        <v>4.0538827550758221</v>
      </c>
      <c r="JW34" s="58">
        <f t="shared" si="53"/>
        <v>9.4952099618200003E-2</v>
      </c>
      <c r="JX34" s="58">
        <f t="shared" si="186"/>
        <v>0.10966017984905918</v>
      </c>
      <c r="JY34" s="58">
        <f t="shared" si="54"/>
        <v>72.146073560000005</v>
      </c>
      <c r="JZ34" s="55">
        <f t="shared" ref="JZ34:JZ95" si="247">JU34/JY34</f>
        <v>4.857778945013979E-2</v>
      </c>
      <c r="KA34" s="56">
        <f t="shared" ref="KA34:KA95" si="248">JW34/JY34</f>
        <v>1.3161090400745574E-3</v>
      </c>
      <c r="KB34" s="260">
        <f t="shared" ref="KB34:KB95" si="249">1+JZ34*(JX34*$GV$14-JX34)/JX34+KA34*(JY34*$GW$14-JY34)/JY34</f>
        <v>1.0078160048971445</v>
      </c>
      <c r="KC34" s="57">
        <f t="shared" si="55"/>
        <v>0.11838812622074239</v>
      </c>
      <c r="KD34" s="58">
        <f t="shared" si="187"/>
        <v>0.13693954559953272</v>
      </c>
      <c r="KE34" s="58">
        <f t="shared" si="56"/>
        <v>3.2074675468000001E-3</v>
      </c>
      <c r="KF34" s="58">
        <f t="shared" si="188"/>
        <v>3.7043042697993203E-3</v>
      </c>
      <c r="KG34" s="58">
        <f t="shared" si="57"/>
        <v>2.4370834399999999</v>
      </c>
      <c r="KH34" s="55">
        <f t="shared" ref="KH34:KH95" si="250">KC34/KG34</f>
        <v>4.8577789450139797E-2</v>
      </c>
      <c r="KI34" s="56">
        <f t="shared" ref="KI34:KI95" si="251">KE34/KG34</f>
        <v>1.3161090400745574E-3</v>
      </c>
      <c r="KJ34" s="260">
        <f t="shared" ref="KJ34:KJ95" si="252">1+KH34*(KF34*$GV$14-KF34)/KF34+KI34*(KG34*$GW$14-KG34)/KG34</f>
        <v>1.0078160048971445</v>
      </c>
      <c r="KK34" s="57">
        <f t="shared" si="58"/>
        <v>268.21537092922284</v>
      </c>
      <c r="KL34" s="58">
        <f t="shared" si="189"/>
        <v>310.24471955383206</v>
      </c>
      <c r="KM34" s="58">
        <f t="shared" si="59"/>
        <v>11.792184611194161</v>
      </c>
      <c r="KN34" s="58">
        <f t="shared" si="190"/>
        <v>13.618794007468138</v>
      </c>
      <c r="KO34" s="58">
        <f t="shared" si="60"/>
        <v>348.62881073986853</v>
      </c>
      <c r="KP34" s="55">
        <f t="shared" si="191"/>
        <v>0.76934367633016232</v>
      </c>
      <c r="KQ34" s="56">
        <f t="shared" si="192"/>
        <v>3.3824469601833829E-2</v>
      </c>
      <c r="KR34" s="260">
        <f t="shared" si="193"/>
        <v>1.1257955644222606</v>
      </c>
      <c r="KS34" s="57">
        <f t="shared" si="61"/>
        <v>139.93293937140567</v>
      </c>
      <c r="KT34" s="58">
        <f t="shared" si="194"/>
        <v>161.86043097090493</v>
      </c>
      <c r="KU34" s="58">
        <f t="shared" si="62"/>
        <v>6.151099872287439</v>
      </c>
      <c r="KV34" s="58">
        <f t="shared" si="195"/>
        <v>7.103905242504764</v>
      </c>
      <c r="KW34" s="58">
        <f t="shared" si="63"/>
        <v>183.14551144633407</v>
      </c>
      <c r="KX34" s="55">
        <f t="shared" ref="KX34:KX94" si="253">KS34/KW34</f>
        <v>0.76405333806069986</v>
      </c>
      <c r="KY34" s="56">
        <f t="shared" ref="KY34:KY94" si="254">KU34/KW34</f>
        <v>3.3585861994165529E-2</v>
      </c>
      <c r="KZ34" s="260">
        <f>1+KX34*(KV34*$GV$14-KV34)/KV34+KY34*(KW34*$GW$14-KW34)/KW34</f>
        <v>1.1249296080970079</v>
      </c>
      <c r="LA34" s="57">
        <f t="shared" si="64"/>
        <v>496.4238564028318</v>
      </c>
      <c r="LB34" s="58">
        <f t="shared" si="196"/>
        <v>574.21347470115563</v>
      </c>
      <c r="LC34" s="58">
        <f t="shared" si="65"/>
        <v>21.490907578479991</v>
      </c>
      <c r="LD34" s="58">
        <f t="shared" si="197"/>
        <v>24.819849162386543</v>
      </c>
      <c r="LE34" s="58">
        <f t="shared" si="66"/>
        <v>1027.6490222712878</v>
      </c>
      <c r="LF34" s="55">
        <f t="shared" si="198"/>
        <v>0.48306751200487347</v>
      </c>
      <c r="LG34" s="56">
        <f t="shared" si="199"/>
        <v>2.0912692089154378E-2</v>
      </c>
      <c r="LH34" s="260">
        <f t="shared" si="200"/>
        <v>1.0789360551357738</v>
      </c>
      <c r="LI34" s="57">
        <f t="shared" si="67"/>
        <v>333.78167533496782</v>
      </c>
      <c r="LJ34" s="58">
        <f t="shared" si="201"/>
        <v>386.08526385995731</v>
      </c>
      <c r="LK34" s="58">
        <f t="shared" si="68"/>
        <v>14.664659226043709</v>
      </c>
      <c r="LL34" s="58">
        <f t="shared" si="202"/>
        <v>16.936214940157878</v>
      </c>
      <c r="LM34" s="58">
        <f t="shared" si="69"/>
        <v>445.47863874334791</v>
      </c>
      <c r="LN34" s="55">
        <f t="shared" si="232"/>
        <v>0.74926527628021311</v>
      </c>
      <c r="LO34" s="56">
        <f t="shared" si="233"/>
        <v>3.291888308586758E-2</v>
      </c>
      <c r="LP34" s="260">
        <f t="shared" si="234"/>
        <v>1.1225090037831105</v>
      </c>
      <c r="LQ34" s="57">
        <f t="shared" si="70"/>
        <v>4.3436640066666643E-2</v>
      </c>
      <c r="LR34" s="58">
        <f t="shared" si="203"/>
        <v>5.0243161565113312E-2</v>
      </c>
      <c r="LS34" s="58">
        <f t="shared" si="71"/>
        <v>1.1768208333333328E-3</v>
      </c>
      <c r="LT34" s="58">
        <f t="shared" si="204"/>
        <v>1.359110380416666E-3</v>
      </c>
      <c r="LU34" s="58">
        <f t="shared" si="72"/>
        <v>0.89416666666666633</v>
      </c>
      <c r="LV34" s="55">
        <f t="shared" si="73"/>
        <v>4.857778945013979E-2</v>
      </c>
      <c r="LW34" s="56">
        <f t="shared" si="74"/>
        <v>1.3161090400745572E-3</v>
      </c>
      <c r="LX34" s="260">
        <f t="shared" si="75"/>
        <v>1.0078160048971445</v>
      </c>
      <c r="LY34" s="57">
        <f t="shared" si="76"/>
        <v>16.909656022466308</v>
      </c>
      <c r="LZ34" s="58">
        <f t="shared" si="205"/>
        <v>19.559399121186779</v>
      </c>
      <c r="MA34" s="58">
        <f t="shared" si="77"/>
        <v>0.45813017446093462</v>
      </c>
      <c r="MB34" s="58">
        <f t="shared" si="206"/>
        <v>0.52909453848493337</v>
      </c>
      <c r="MC34" s="58">
        <f t="shared" si="78"/>
        <v>348.09418166349269</v>
      </c>
      <c r="MD34" s="55">
        <f t="shared" ref="MD34:MD94" si="255">LY34/MC34</f>
        <v>4.8577818628445499E-2</v>
      </c>
      <c r="ME34" s="56">
        <f t="shared" ref="ME34:ME94" si="256">MA34/MC34</f>
        <v>1.3161098305969825E-3</v>
      </c>
      <c r="MF34" s="260">
        <f>1+MD34*(MB34*$GV$14-MB34)/MB34+ME34*(MC34*$GW$14-MC34)/MC34</f>
        <v>1.0078160095918369</v>
      </c>
      <c r="MG34" s="57">
        <f t="shared" si="79"/>
        <v>0</v>
      </c>
      <c r="MH34" s="58">
        <f t="shared" si="207"/>
        <v>0</v>
      </c>
      <c r="MI34" s="58">
        <f t="shared" si="80"/>
        <v>0</v>
      </c>
      <c r="MJ34" s="58">
        <f t="shared" si="208"/>
        <v>0</v>
      </c>
      <c r="MK34" s="58">
        <f t="shared" si="81"/>
        <v>0</v>
      </c>
      <c r="ML34" s="55"/>
      <c r="MM34" s="56"/>
      <c r="MN34" s="260"/>
      <c r="MO34" s="59">
        <v>3.3202893881163673</v>
      </c>
      <c r="MP34" s="60">
        <v>3.3202893881163673</v>
      </c>
      <c r="MQ34" s="60">
        <v>2.7284000000000002</v>
      </c>
      <c r="MR34" s="61">
        <v>3.0381</v>
      </c>
      <c r="MS34" s="59">
        <f t="shared" si="82"/>
        <v>1.0954265520916027</v>
      </c>
      <c r="MT34" s="60">
        <f>GX34</f>
        <v>1.0954265520916027</v>
      </c>
      <c r="MU34" s="60">
        <f t="shared" si="209"/>
        <v>1.0996719231228191</v>
      </c>
      <c r="MV34" s="61">
        <f t="shared" si="235"/>
        <v>1.1022225602124873</v>
      </c>
      <c r="MW34" s="66">
        <f t="shared" si="210"/>
        <v>3.6371331563706493</v>
      </c>
      <c r="MX34" s="67">
        <f t="shared" si="236"/>
        <v>3.6371331563706493</v>
      </c>
      <c r="MY34" s="67">
        <f t="shared" si="211"/>
        <v>3.0003448750482997</v>
      </c>
      <c r="MZ34" s="261">
        <f t="shared" si="237"/>
        <v>3.3486623601815579</v>
      </c>
      <c r="NA34" s="59">
        <f t="shared" si="84"/>
        <v>1.0954392318412778</v>
      </c>
      <c r="NB34" s="60">
        <f>NF34/J34</f>
        <v>1.0954392318412778</v>
      </c>
      <c r="NC34" s="60">
        <f t="shared" si="85"/>
        <v>1.0996844365284288</v>
      </c>
      <c r="ND34" s="262">
        <f>NH34/L34</f>
        <v>1.1022327058339541</v>
      </c>
      <c r="NE34" s="62">
        <f t="shared" si="86"/>
        <v>3.6371752568089399</v>
      </c>
      <c r="NF34" s="63">
        <f>NE34+NQ34+NR34+OB34</f>
        <v>3.6371752568089399</v>
      </c>
      <c r="NG34" s="63">
        <f t="shared" si="87"/>
        <v>3.0003790166241653</v>
      </c>
      <c r="NH34" s="64">
        <f>NG34+NM34</f>
        <v>3.3486931835941358</v>
      </c>
      <c r="NI34" s="238">
        <f t="shared" si="218"/>
        <v>-4.2100438290670894E-5</v>
      </c>
      <c r="NJ34" s="238">
        <f t="shared" si="219"/>
        <v>-4.2100438290670894E-5</v>
      </c>
      <c r="NK34" s="238">
        <f t="shared" si="220"/>
        <v>-3.4141575865564988E-5</v>
      </c>
      <c r="NL34" s="238">
        <f t="shared" si="221"/>
        <v>-3.082341257787391E-5</v>
      </c>
      <c r="NM34" s="239">
        <f t="shared" si="89"/>
        <v>0.34831416696997042</v>
      </c>
      <c r="NN34" s="240">
        <f t="shared" si="90"/>
        <v>0.48797378367804856</v>
      </c>
      <c r="NO34" s="240">
        <f>O34*IN34</f>
        <v>0.28848207321480412</v>
      </c>
      <c r="NP34" s="240">
        <f t="shared" si="91"/>
        <v>9.6045971319400625E-3</v>
      </c>
      <c r="NQ34" s="240">
        <f t="shared" si="92"/>
        <v>0</v>
      </c>
      <c r="NR34" s="240">
        <f t="shared" si="93"/>
        <v>0</v>
      </c>
      <c r="NS34" s="240">
        <f t="shared" si="94"/>
        <v>0.70139691782918334</v>
      </c>
      <c r="NT34" s="240">
        <f t="shared" si="95"/>
        <v>4.9685329041429221E-2</v>
      </c>
      <c r="NU34" s="240">
        <f t="shared" si="96"/>
        <v>1.7132872083251455E-3</v>
      </c>
      <c r="NV34" s="240">
        <f t="shared" si="97"/>
        <v>0.26838966255826691</v>
      </c>
      <c r="NW34" s="240">
        <f t="shared" si="98"/>
        <v>0.1409536798945551</v>
      </c>
      <c r="NX34" s="240">
        <f t="shared" si="99"/>
        <v>0.75816836594390824</v>
      </c>
      <c r="NY34" s="240">
        <f t="shared" si="100"/>
        <v>0.3420284934527138</v>
      </c>
      <c r="NZ34" s="240">
        <f t="shared" si="101"/>
        <v>6.046896029382867E-4</v>
      </c>
      <c r="OA34" s="240">
        <f t="shared" si="102"/>
        <v>0.23986021028285717</v>
      </c>
      <c r="OB34" s="241">
        <f t="shared" si="103"/>
        <v>0</v>
      </c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136"/>
      <c r="OP34" s="13"/>
      <c r="OQ34" s="13"/>
      <c r="OR34" s="13"/>
      <c r="OS34" s="13"/>
      <c r="OT34" s="13"/>
    </row>
    <row r="35" spans="1:410" ht="15" customHeight="1">
      <c r="A35" s="242">
        <v>16</v>
      </c>
      <c r="B35" s="49" t="s">
        <v>85</v>
      </c>
      <c r="C35" s="50">
        <v>5</v>
      </c>
      <c r="D35" s="51">
        <v>2804.28</v>
      </c>
      <c r="E35" s="52">
        <v>2804.28</v>
      </c>
      <c r="F35" s="52"/>
      <c r="G35" s="52"/>
      <c r="H35" s="53"/>
      <c r="I35" s="57">
        <v>3.5252339761954672</v>
      </c>
      <c r="J35" s="58">
        <v>3.5252339761954672</v>
      </c>
      <c r="K35" s="58">
        <v>3.0440999999999998</v>
      </c>
      <c r="L35" s="243">
        <v>3.2750999999999997</v>
      </c>
      <c r="M35" s="1">
        <v>0.23100000000000001</v>
      </c>
      <c r="N35" s="2">
        <v>0.47660000000000002</v>
      </c>
      <c r="O35" s="2">
        <v>0.25013397619546734</v>
      </c>
      <c r="P35" s="2">
        <v>1.7399999999999999E-2</v>
      </c>
      <c r="Q35" s="2">
        <v>0</v>
      </c>
      <c r="R35" s="2">
        <v>0</v>
      </c>
      <c r="S35" s="2">
        <v>0.62970000000000004</v>
      </c>
      <c r="T35" s="2">
        <v>4.7500000000000001E-2</v>
      </c>
      <c r="U35" s="2">
        <v>1.6000000000000001E-3</v>
      </c>
      <c r="V35" s="2">
        <v>0.19900000000000001</v>
      </c>
      <c r="W35" s="2">
        <v>0.12180000000000001</v>
      </c>
      <c r="X35" s="2">
        <v>1.0964</v>
      </c>
      <c r="Y35" s="2">
        <v>0.2099</v>
      </c>
      <c r="Z35" s="2">
        <v>4.0000000000000002E-4</v>
      </c>
      <c r="AA35" s="2">
        <v>0.24379999999999999</v>
      </c>
      <c r="AB35" s="3">
        <v>0</v>
      </c>
      <c r="AC35" s="244">
        <v>248.56</v>
      </c>
      <c r="AD35" s="108">
        <v>54.683199999999999</v>
      </c>
      <c r="AE35" s="108">
        <v>167.29405367999999</v>
      </c>
      <c r="AF35" s="108">
        <f t="shared" si="104"/>
        <v>16.557761668924321</v>
      </c>
      <c r="AG35" s="108">
        <f t="shared" si="105"/>
        <v>52.353001158619193</v>
      </c>
      <c r="AH35" s="108">
        <v>8.6861182431249997</v>
      </c>
      <c r="AI35" s="108">
        <v>34.983306180719772</v>
      </c>
      <c r="AJ35" s="108">
        <f t="shared" si="106"/>
        <v>0.67675205806602401</v>
      </c>
      <c r="AK35" s="108">
        <f t="shared" si="107"/>
        <v>20.474609641777501</v>
      </c>
      <c r="AL35" s="108">
        <v>25.71033390519224</v>
      </c>
      <c r="AM35" s="245">
        <v>647.90041441084429</v>
      </c>
      <c r="AN35" s="244">
        <v>503.44</v>
      </c>
      <c r="AO35" s="108">
        <v>110.7568</v>
      </c>
      <c r="AP35" s="108">
        <v>338.84180232</v>
      </c>
      <c r="AQ35" s="108">
        <f t="shared" si="108"/>
        <v>33.536528542819681</v>
      </c>
      <c r="AR35" s="108">
        <f t="shared" si="109"/>
        <v>106.0371536180208</v>
      </c>
      <c r="AS35" s="246">
        <v>35.440001291500003</v>
      </c>
      <c r="AT35" s="247">
        <v>3.3622213031687131</v>
      </c>
      <c r="AU35" s="108">
        <v>72.158938063639496</v>
      </c>
      <c r="AV35" s="108">
        <f t="shared" si="110"/>
        <v>1.395914656841106</v>
      </c>
      <c r="AW35" s="108">
        <f t="shared" si="111"/>
        <v>42.232317362630162</v>
      </c>
      <c r="AX35" s="108">
        <v>53.031877083756967</v>
      </c>
      <c r="AY35" s="245">
        <v>1336.4033025106758</v>
      </c>
      <c r="AZ35" s="248">
        <v>89</v>
      </c>
      <c r="BA35" s="108">
        <v>453.64783333333327</v>
      </c>
      <c r="BB35" s="108">
        <v>47.308980141749601</v>
      </c>
      <c r="BC35" s="109">
        <v>37.847184113399685</v>
      </c>
      <c r="BD35" s="109">
        <v>9.4617960283499158</v>
      </c>
      <c r="BE35" s="108">
        <v>17.740870624999999</v>
      </c>
      <c r="BF35" s="109">
        <v>14.1926965</v>
      </c>
      <c r="BG35" s="109">
        <v>3.5481741249999992</v>
      </c>
      <c r="BH35" s="108">
        <v>37.864930939306042</v>
      </c>
      <c r="BI35" s="109">
        <f t="shared" si="112"/>
        <v>22.161132400985768</v>
      </c>
      <c r="BJ35" s="108">
        <f t="shared" si="113"/>
        <v>0.7324970890208754</v>
      </c>
      <c r="BK35" s="108">
        <v>27.828130751969447</v>
      </c>
      <c r="BL35" s="245">
        <v>701.26889494962995</v>
      </c>
      <c r="BM35" s="244">
        <v>17.98</v>
      </c>
      <c r="BN35" s="108">
        <v>3.9556</v>
      </c>
      <c r="BO35" s="108">
        <v>12.10149294</v>
      </c>
      <c r="BP35" s="108">
        <f t="shared" si="114"/>
        <v>1.1977331622435601</v>
      </c>
      <c r="BQ35" s="108">
        <f t="shared" si="115"/>
        <v>3.7870412006435998</v>
      </c>
      <c r="BR35" s="108">
        <v>2.0078774087250002</v>
      </c>
      <c r="BS35" s="108">
        <v>2.6312828354569251</v>
      </c>
      <c r="BT35" s="108">
        <f t="shared" si="116"/>
        <v>5.090216645191422E-2</v>
      </c>
      <c r="BU35" s="108">
        <f t="shared" si="117"/>
        <v>1.5400056425422037</v>
      </c>
      <c r="BV35" s="108">
        <v>1.9338126592090963</v>
      </c>
      <c r="BW35" s="245">
        <v>48.732079012069221</v>
      </c>
      <c r="BX35" s="107">
        <v>0</v>
      </c>
      <c r="BY35" s="108">
        <v>0</v>
      </c>
      <c r="BZ35" s="109">
        <f t="shared" si="118"/>
        <v>0</v>
      </c>
      <c r="CA35" s="109">
        <f t="shared" si="119"/>
        <v>0</v>
      </c>
      <c r="CB35" s="108">
        <v>0</v>
      </c>
      <c r="CC35" s="110">
        <v>0</v>
      </c>
      <c r="CD35" s="244">
        <v>0</v>
      </c>
      <c r="CE35" s="108">
        <v>0</v>
      </c>
      <c r="CF35" s="109">
        <f t="shared" si="120"/>
        <v>0</v>
      </c>
      <c r="CG35" s="109">
        <f t="shared" si="121"/>
        <v>0</v>
      </c>
      <c r="CH35" s="108">
        <v>0</v>
      </c>
      <c r="CI35" s="245">
        <v>0</v>
      </c>
      <c r="CJ35" s="249">
        <v>652.03913793519587</v>
      </c>
      <c r="CK35" s="250">
        <v>143.44861034574311</v>
      </c>
      <c r="CL35" s="250">
        <v>69.501949299078802</v>
      </c>
      <c r="CM35" s="251">
        <v>44.591815074728792</v>
      </c>
      <c r="CN35" s="252">
        <f t="shared" si="0"/>
        <v>21.736280258176549</v>
      </c>
      <c r="CO35" s="250">
        <v>438.85689790469746</v>
      </c>
      <c r="CP35" s="252">
        <f t="shared" si="122"/>
        <v>43.435422613219529</v>
      </c>
      <c r="CQ35" s="250">
        <v>137.33587763029601</v>
      </c>
      <c r="CR35" s="250">
        <v>95.180801470384125</v>
      </c>
      <c r="CS35" s="252">
        <f t="shared" si="123"/>
        <v>1.8412726044445811</v>
      </c>
      <c r="CT35" s="252">
        <f t="shared" si="124"/>
        <v>55.70627731496878</v>
      </c>
      <c r="CU35" s="250">
        <f t="shared" si="1"/>
        <v>1399.0273969550992</v>
      </c>
      <c r="CV35" s="245">
        <f t="shared" si="125"/>
        <v>1762.7745201634252</v>
      </c>
      <c r="CW35" s="244">
        <v>98.641650000000013</v>
      </c>
      <c r="CX35" s="108">
        <v>7.2008404500000003</v>
      </c>
      <c r="CY35" s="108">
        <f t="shared" si="126"/>
        <v>0.13930025850525002</v>
      </c>
      <c r="CZ35" s="108">
        <f t="shared" si="127"/>
        <v>4.2144214884906006</v>
      </c>
      <c r="DA35" s="108">
        <v>5.2921245225</v>
      </c>
      <c r="DB35" s="245">
        <v>133.361537967</v>
      </c>
      <c r="DC35" s="244">
        <v>3.3321000000000001</v>
      </c>
      <c r="DD35" s="108">
        <v>0.2432433</v>
      </c>
      <c r="DE35" s="108">
        <f t="shared" si="128"/>
        <v>4.7055416385E-3</v>
      </c>
      <c r="DF35" s="108">
        <f t="shared" si="129"/>
        <v>0.1423625197044</v>
      </c>
      <c r="DG35" s="108">
        <v>0.17876716500000001</v>
      </c>
      <c r="DH35" s="245">
        <v>4.5049325580000001</v>
      </c>
      <c r="DI35" s="107">
        <v>216.08682069462398</v>
      </c>
      <c r="DJ35" s="108">
        <v>47.539100552817274</v>
      </c>
      <c r="DK35" s="108">
        <v>3.5999324661430516</v>
      </c>
      <c r="DL35" s="108">
        <v>145.43788292897875</v>
      </c>
      <c r="DM35" s="108">
        <f t="shared" si="130"/>
        <v>14.394569025012744</v>
      </c>
      <c r="DN35" s="108">
        <f t="shared" si="131"/>
        <v>45.513331083794611</v>
      </c>
      <c r="DO35" s="108">
        <v>30.124452774907105</v>
      </c>
      <c r="DP35" s="108">
        <f t="shared" si="132"/>
        <v>0.58275753893057802</v>
      </c>
      <c r="DQ35" s="108">
        <f t="shared" si="133"/>
        <v>17.630878226664333</v>
      </c>
      <c r="DR35" s="108">
        <v>22.13940947087351</v>
      </c>
      <c r="DS35" s="110">
        <v>557.91311866601245</v>
      </c>
      <c r="DT35" s="244">
        <v>131.18</v>
      </c>
      <c r="DU35" s="108">
        <v>28.8596</v>
      </c>
      <c r="DV35" s="108">
        <v>88.291092539999994</v>
      </c>
      <c r="DW35" s="108">
        <f t="shared" si="238"/>
        <v>8.7385225930539594</v>
      </c>
      <c r="DX35" s="108">
        <f t="shared" si="239"/>
        <v>27.629814499467599</v>
      </c>
      <c r="DY35" s="108">
        <v>2.5472681338333301</v>
      </c>
      <c r="DZ35" s="108">
        <v>1.639208284675</v>
      </c>
      <c r="EA35" s="108"/>
      <c r="EB35" s="108">
        <v>18.433753333971108</v>
      </c>
      <c r="EC35" s="108">
        <f t="shared" si="240"/>
        <v>0.35660095824567112</v>
      </c>
      <c r="ED35" s="108">
        <f t="shared" si="241"/>
        <v>10.788685946266602</v>
      </c>
      <c r="EE35" s="108">
        <v>13.547546114623973</v>
      </c>
      <c r="EF35" s="245">
        <v>341.39816208852409</v>
      </c>
      <c r="EG35" s="249">
        <v>651.77809999999999</v>
      </c>
      <c r="EH35" s="250">
        <v>143.39118200000001</v>
      </c>
      <c r="EI35" s="250">
        <v>1040.3213230639651</v>
      </c>
      <c r="EJ35" s="250">
        <v>438.68120553930004</v>
      </c>
      <c r="EK35" s="250">
        <f t="shared" si="134"/>
        <v>43.418033637046683</v>
      </c>
      <c r="EL35" s="250">
        <v>137.28089646146856</v>
      </c>
      <c r="EM35" s="250">
        <v>166.01454217403835</v>
      </c>
      <c r="EN35" s="250">
        <f t="shared" si="135"/>
        <v>3.2115513183567721</v>
      </c>
      <c r="EO35" s="250">
        <f t="shared" si="136"/>
        <v>97.162999069115088</v>
      </c>
      <c r="EP35" s="250">
        <v>2440.1863527773039</v>
      </c>
      <c r="EQ35" s="245">
        <v>3074.6348044994033</v>
      </c>
      <c r="ER35" s="244">
        <v>221.82</v>
      </c>
      <c r="ES35" s="108">
        <v>48.800400000000003</v>
      </c>
      <c r="ET35" s="108">
        <v>149.29661646</v>
      </c>
      <c r="EU35" s="108">
        <f t="shared" si="137"/>
        <v>14.77648331751204</v>
      </c>
      <c r="EV35" s="108">
        <f t="shared" si="138"/>
        <v>46.7208831549924</v>
      </c>
      <c r="EW35" s="108">
        <v>15.3855073114</v>
      </c>
      <c r="EX35" s="108">
        <v>31.777084235312199</v>
      </c>
      <c r="EY35" s="108">
        <f t="shared" si="139"/>
        <v>0.61472769453211451</v>
      </c>
      <c r="EZ35" s="108">
        <f t="shared" si="140"/>
        <v>18.598110536232699</v>
      </c>
      <c r="FA35" s="108">
        <v>23.353980400335601</v>
      </c>
      <c r="FB35" s="245">
        <v>588.52030608845735</v>
      </c>
      <c r="FC35" s="244">
        <v>0.83333333333333293</v>
      </c>
      <c r="FD35" s="108">
        <v>6.0833333333333302E-2</v>
      </c>
      <c r="FE35" s="108">
        <f t="shared" si="141"/>
        <v>1.1768208333333328E-3</v>
      </c>
      <c r="FF35" s="108">
        <f t="shared" si="142"/>
        <v>3.5603803333333316E-2</v>
      </c>
      <c r="FG35" s="108">
        <v>4.4708333333333301E-2</v>
      </c>
      <c r="FH35" s="245">
        <v>1.1266499999999995</v>
      </c>
      <c r="FI35" s="244">
        <v>505.66310666666601</v>
      </c>
      <c r="FJ35" s="108">
        <v>36.913406786666599</v>
      </c>
      <c r="FK35" s="108">
        <f t="shared" si="242"/>
        <v>0.71408985428806537</v>
      </c>
      <c r="FL35" s="108">
        <f t="shared" si="243"/>
        <v>21.604235763218789</v>
      </c>
      <c r="FM35" s="108">
        <v>27.129000000000001</v>
      </c>
      <c r="FN35" s="245">
        <v>683.64661614399915</v>
      </c>
      <c r="FO35" s="244">
        <v>0</v>
      </c>
      <c r="FP35" s="108">
        <v>0</v>
      </c>
      <c r="FQ35" s="108">
        <f t="shared" si="143"/>
        <v>0</v>
      </c>
      <c r="FR35" s="108">
        <f t="shared" si="144"/>
        <v>0</v>
      </c>
      <c r="FS35" s="108">
        <v>0</v>
      </c>
      <c r="FT35" s="110">
        <v>0</v>
      </c>
      <c r="FU35" s="253">
        <f t="shared" si="8"/>
        <v>3224.3185515283799</v>
      </c>
      <c r="FV35" s="254">
        <f t="shared" si="9"/>
        <v>1167.8739874277833</v>
      </c>
      <c r="FW35" s="254">
        <f t="shared" si="10"/>
        <v>77.138382174744947</v>
      </c>
      <c r="FX35" s="254">
        <f t="shared" si="11"/>
        <v>453.64783333333327</v>
      </c>
      <c r="FY35" s="254">
        <f t="shared" si="12"/>
        <v>0</v>
      </c>
      <c r="FZ35" s="254">
        <f t="shared" si="13"/>
        <v>0</v>
      </c>
      <c r="GA35" s="254">
        <f t="shared" si="145"/>
        <v>98.641650000000013</v>
      </c>
      <c r="GB35" s="254">
        <f t="shared" si="146"/>
        <v>3.3321000000000001</v>
      </c>
      <c r="GC35" s="254">
        <f t="shared" si="147"/>
        <v>505.66310666666601</v>
      </c>
      <c r="GD35" s="254">
        <f t="shared" si="148"/>
        <v>0</v>
      </c>
      <c r="GE35" s="254">
        <f t="shared" si="14"/>
        <v>1778.801044312976</v>
      </c>
      <c r="GF35" s="255">
        <f t="shared" si="15"/>
        <v>679.1227585449094</v>
      </c>
      <c r="GG35" s="255">
        <f t="shared" si="16"/>
        <v>176.05505455983251</v>
      </c>
      <c r="GH35" s="254">
        <f t="shared" si="17"/>
        <v>533.587415877735</v>
      </c>
      <c r="GI35" s="255">
        <f t="shared" si="18"/>
        <v>380.99580045343492</v>
      </c>
      <c r="GJ35" s="256">
        <f t="shared" si="19"/>
        <v>10.322248560154785</v>
      </c>
      <c r="GK35" s="253">
        <f t="shared" si="149"/>
        <v>7843.0040713216176</v>
      </c>
      <c r="GL35" s="257">
        <f t="shared" si="150"/>
        <v>9882.1851298652382</v>
      </c>
      <c r="GM35" s="221">
        <f t="shared" si="151"/>
        <v>9882.1851298652382</v>
      </c>
      <c r="GN35" s="222">
        <f t="shared" si="152"/>
        <v>5398.3907592636715</v>
      </c>
      <c r="GO35" s="222">
        <f t="shared" si="153"/>
        <v>332.02976347136263</v>
      </c>
      <c r="GP35" s="55">
        <f t="shared" si="154"/>
        <v>0.54627500783698524</v>
      </c>
      <c r="GQ35" s="56">
        <f t="shared" si="155"/>
        <v>3.3598820413506106E-2</v>
      </c>
      <c r="GR35" s="258">
        <f t="shared" si="156"/>
        <v>1.0908057510101077</v>
      </c>
      <c r="GS35" s="227">
        <f t="shared" si="20"/>
        <v>9882.1851298652382</v>
      </c>
      <c r="GT35" s="222">
        <f t="shared" si="224"/>
        <v>5398.3907592636715</v>
      </c>
      <c r="GU35" s="222">
        <f t="shared" si="225"/>
        <v>332.02976347136263</v>
      </c>
      <c r="GV35" s="37">
        <f t="shared" si="216"/>
        <v>0.54627500783698524</v>
      </c>
      <c r="GW35" s="228">
        <f t="shared" si="217"/>
        <v>3.3598820413506106E-2</v>
      </c>
      <c r="GX35" s="258">
        <f t="shared" si="159"/>
        <v>1.0908057510101077</v>
      </c>
      <c r="GY35" s="221">
        <f t="shared" si="223"/>
        <v>8533.0158205047646</v>
      </c>
      <c r="GZ35" s="222">
        <f t="shared" si="160"/>
        <v>4870.2876312145063</v>
      </c>
      <c r="HA35" s="222">
        <f t="shared" si="161"/>
        <v>243.82108027030489</v>
      </c>
      <c r="HB35" s="55">
        <f t="shared" si="162"/>
        <v>0.57075806885430191</v>
      </c>
      <c r="HC35" s="56">
        <f t="shared" si="163"/>
        <v>2.8573846035115147E-2</v>
      </c>
      <c r="HD35" s="258">
        <f t="shared" si="164"/>
        <v>1.0938638781403085</v>
      </c>
      <c r="HE35" s="221">
        <f t="shared" si="165"/>
        <v>9180.9162349156086</v>
      </c>
      <c r="HF35" s="222">
        <f t="shared" si="166"/>
        <v>5364.3246665368761</v>
      </c>
      <c r="HG35" s="222">
        <f t="shared" si="167"/>
        <v>265.53656756631273</v>
      </c>
      <c r="HH35" s="55">
        <f t="shared" si="168"/>
        <v>0.58429077548229968</v>
      </c>
      <c r="HI35" s="56">
        <f t="shared" si="169"/>
        <v>2.8922665317047579E-2</v>
      </c>
      <c r="HJ35" s="259">
        <f t="shared" si="170"/>
        <v>1.096038485375687</v>
      </c>
      <c r="HK35" s="54">
        <f t="shared" si="21"/>
        <v>3.8453454948902448</v>
      </c>
      <c r="HL35" s="55">
        <f t="shared" si="22"/>
        <v>3.8453454948902448</v>
      </c>
      <c r="HM35" s="55">
        <f t="shared" si="23"/>
        <v>3.3298310314469131</v>
      </c>
      <c r="HN35" s="56">
        <f t="shared" si="24"/>
        <v>3.5896356434539123</v>
      </c>
      <c r="HQ35" s="57">
        <f t="shared" si="25"/>
        <v>392.09288517648395</v>
      </c>
      <c r="HR35" s="58">
        <f t="shared" si="171"/>
        <v>453.53384028363899</v>
      </c>
      <c r="HS35" s="58">
        <f t="shared" si="26"/>
        <v>17.234513726990347</v>
      </c>
      <c r="HT35" s="58">
        <f t="shared" si="172"/>
        <v>19.904139903301154</v>
      </c>
      <c r="HU35" s="58">
        <f t="shared" si="27"/>
        <v>514.20667810384475</v>
      </c>
      <c r="HV35" s="55">
        <f t="shared" si="226"/>
        <v>0.76252001748079246</v>
      </c>
      <c r="HW35" s="56">
        <f t="shared" si="227"/>
        <v>3.351670536552194E-2</v>
      </c>
      <c r="HX35" s="260">
        <f t="shared" si="228"/>
        <v>1.1246786244003595</v>
      </c>
      <c r="HY35" s="57">
        <f t="shared" si="28"/>
        <v>795.0855545963941</v>
      </c>
      <c r="HZ35" s="58">
        <f t="shared" si="173"/>
        <v>919.67546100164907</v>
      </c>
      <c r="IA35" s="58">
        <f t="shared" si="29"/>
        <v>38.294664502829498</v>
      </c>
      <c r="IB35" s="58">
        <f t="shared" si="174"/>
        <v>44.226508034317789</v>
      </c>
      <c r="IC35" s="58">
        <f t="shared" si="30"/>
        <v>1060.6375416751396</v>
      </c>
      <c r="ID35" s="55">
        <f t="shared" si="229"/>
        <v>0.74962984370764352</v>
      </c>
      <c r="IE35" s="56">
        <f t="shared" si="230"/>
        <v>3.6105326276069806E-2</v>
      </c>
      <c r="IF35" s="260">
        <f t="shared" si="231"/>
        <v>1.123059711549151</v>
      </c>
      <c r="IG35" s="57">
        <f t="shared" si="31"/>
        <v>27.036581529202635</v>
      </c>
      <c r="IH35" s="58">
        <f t="shared" si="175"/>
        <v>31.27321385482869</v>
      </c>
      <c r="II35" s="58">
        <f t="shared" si="32"/>
        <v>52.772377702420563</v>
      </c>
      <c r="IJ35" s="58">
        <f t="shared" si="176"/>
        <v>60.946819008525509</v>
      </c>
      <c r="IK35" s="58">
        <f t="shared" si="33"/>
        <v>556.56261503938879</v>
      </c>
      <c r="IL35" s="55">
        <f t="shared" si="34"/>
        <v>4.857778945013979E-2</v>
      </c>
      <c r="IM35" s="56">
        <f t="shared" si="35"/>
        <v>9.4818401876823472E-2</v>
      </c>
      <c r="IN35" s="260">
        <f t="shared" si="36"/>
        <v>1.0222995100575569</v>
      </c>
      <c r="IO35" s="57">
        <f t="shared" si="37"/>
        <v>28.434597148686684</v>
      </c>
      <c r="IP35" s="58">
        <f t="shared" si="177"/>
        <v>32.890298521885889</v>
      </c>
      <c r="IQ35" s="58">
        <f t="shared" si="38"/>
        <v>1.2486353286954743</v>
      </c>
      <c r="IR35" s="58">
        <f t="shared" si="178"/>
        <v>1.4420489411104034</v>
      </c>
      <c r="IS35" s="58">
        <f t="shared" si="39"/>
        <v>38.676253184181917</v>
      </c>
      <c r="IT35" s="55">
        <f t="shared" si="244"/>
        <v>0.73519523758614924</v>
      </c>
      <c r="IU35" s="56">
        <f t="shared" si="245"/>
        <v>3.2284288830908517E-2</v>
      </c>
      <c r="IV35" s="260">
        <f t="shared" si="246"/>
        <v>1.1202059300696572</v>
      </c>
      <c r="IW35" s="57">
        <f t="shared" si="40"/>
        <v>0</v>
      </c>
      <c r="IX35" s="58">
        <f t="shared" si="179"/>
        <v>0</v>
      </c>
      <c r="IY35" s="58">
        <f t="shared" si="41"/>
        <v>0</v>
      </c>
      <c r="IZ35" s="58">
        <f t="shared" si="180"/>
        <v>0</v>
      </c>
      <c r="JA35" s="58">
        <f t="shared" si="42"/>
        <v>0</v>
      </c>
      <c r="JB35" s="55"/>
      <c r="JC35" s="56"/>
      <c r="JD35" s="260"/>
      <c r="JE35" s="57">
        <f t="shared" si="43"/>
        <v>0</v>
      </c>
      <c r="JF35" s="58">
        <f t="shared" si="181"/>
        <v>0</v>
      </c>
      <c r="JG35" s="58">
        <f t="shared" si="44"/>
        <v>0</v>
      </c>
      <c r="JH35" s="58">
        <f t="shared" si="182"/>
        <v>0</v>
      </c>
      <c r="JI35" s="58">
        <f t="shared" si="45"/>
        <v>0</v>
      </c>
      <c r="JJ35" s="55"/>
      <c r="JK35" s="56"/>
      <c r="JL35" s="260"/>
      <c r="JM35" s="57">
        <f t="shared" si="46"/>
        <v>1030.9991773141619</v>
      </c>
      <c r="JN35" s="58">
        <f t="shared" si="183"/>
        <v>1192.5567483992911</v>
      </c>
      <c r="JO35" s="58">
        <f t="shared" si="47"/>
        <v>67.012975475840662</v>
      </c>
      <c r="JP35" s="58">
        <f t="shared" si="184"/>
        <v>77.393285377048386</v>
      </c>
      <c r="JQ35" s="58">
        <f t="shared" si="48"/>
        <v>1399.0273969550994</v>
      </c>
      <c r="JR35" s="55">
        <f t="shared" si="49"/>
        <v>0.73693994810828634</v>
      </c>
      <c r="JS35" s="56">
        <f t="shared" si="50"/>
        <v>4.7899687755715466E-2</v>
      </c>
      <c r="JT35" s="260">
        <f t="shared" si="51"/>
        <v>1.122898151501929</v>
      </c>
      <c r="JU35" s="57">
        <f t="shared" si="52"/>
        <v>5.1415942159585324</v>
      </c>
      <c r="JV35" s="58">
        <f t="shared" si="185"/>
        <v>5.9472820295992346</v>
      </c>
      <c r="JW35" s="58">
        <f t="shared" si="53"/>
        <v>0.13930025850525002</v>
      </c>
      <c r="JX35" s="58">
        <f t="shared" si="186"/>
        <v>0.16087786854771324</v>
      </c>
      <c r="JY35" s="58">
        <f t="shared" si="54"/>
        <v>105.84249045</v>
      </c>
      <c r="JZ35" s="55">
        <f t="shared" si="247"/>
        <v>4.8577789450139797E-2</v>
      </c>
      <c r="KA35" s="56">
        <f t="shared" si="248"/>
        <v>1.3161090400745576E-3</v>
      </c>
      <c r="KB35" s="260">
        <f t="shared" si="249"/>
        <v>1.0078160048971445</v>
      </c>
      <c r="KC35" s="57">
        <f t="shared" si="55"/>
        <v>0.17368227403936801</v>
      </c>
      <c r="KD35" s="58">
        <f t="shared" si="187"/>
        <v>0.20089828638133697</v>
      </c>
      <c r="KE35" s="58">
        <f t="shared" si="56"/>
        <v>4.7055416385E-3</v>
      </c>
      <c r="KF35" s="58">
        <f t="shared" si="188"/>
        <v>5.4344300383036498E-3</v>
      </c>
      <c r="KG35" s="58">
        <f t="shared" si="57"/>
        <v>3.5753433000000001</v>
      </c>
      <c r="KH35" s="55">
        <f t="shared" si="250"/>
        <v>4.8577789450139797E-2</v>
      </c>
      <c r="KI35" s="56">
        <f t="shared" si="251"/>
        <v>1.3161090400745574E-3</v>
      </c>
      <c r="KJ35" s="260">
        <f t="shared" si="252"/>
        <v>1.0078160048971445</v>
      </c>
      <c r="KK35" s="57">
        <f t="shared" si="58"/>
        <v>340.66185660620118</v>
      </c>
      <c r="KL35" s="58">
        <f t="shared" si="189"/>
        <v>394.04356953639291</v>
      </c>
      <c r="KM35" s="58">
        <f t="shared" si="59"/>
        <v>14.977326563943322</v>
      </c>
      <c r="KN35" s="58">
        <f t="shared" si="190"/>
        <v>17.297314448698142</v>
      </c>
      <c r="KO35" s="58">
        <f t="shared" si="60"/>
        <v>442.78818941747016</v>
      </c>
      <c r="KP35" s="55">
        <f t="shared" si="191"/>
        <v>0.76935624017969895</v>
      </c>
      <c r="KQ35" s="56">
        <f t="shared" si="192"/>
        <v>3.3825036263156465E-2</v>
      </c>
      <c r="KR35" s="260">
        <f t="shared" si="193"/>
        <v>1.1257976209533218</v>
      </c>
      <c r="KS35" s="57">
        <f t="shared" si="61"/>
        <v>206.91017054379574</v>
      </c>
      <c r="KT35" s="58">
        <f t="shared" si="194"/>
        <v>239.33299426800855</v>
      </c>
      <c r="KU35" s="58">
        <f t="shared" si="62"/>
        <v>9.0951235512996309</v>
      </c>
      <c r="KV35" s="58">
        <f t="shared" si="195"/>
        <v>10.503958189395943</v>
      </c>
      <c r="KW35" s="58">
        <f t="shared" si="63"/>
        <v>270.95092229247945</v>
      </c>
      <c r="KX35" s="55">
        <f t="shared" si="253"/>
        <v>0.76364445927386593</v>
      </c>
      <c r="KY35" s="56">
        <f t="shared" si="254"/>
        <v>3.3567420528954131E-2</v>
      </c>
      <c r="KZ35" s="260">
        <f>1+KX35*(KV35*$GV$14-KV35)/KV35+KY35*(KW35*$GW$14-KW35)/KW35</f>
        <v>1.1248626802081498</v>
      </c>
      <c r="LA35" s="57">
        <f t="shared" si="64"/>
        <v>1081.1908345473121</v>
      </c>
      <c r="LB35" s="58">
        <f t="shared" si="196"/>
        <v>1250.613438320876</v>
      </c>
      <c r="LC35" s="58">
        <f t="shared" si="65"/>
        <v>46.629584955403459</v>
      </c>
      <c r="LD35" s="58">
        <f t="shared" si="197"/>
        <v>53.852507664995457</v>
      </c>
      <c r="LE35" s="58">
        <f t="shared" si="66"/>
        <v>2440.1863527773044</v>
      </c>
      <c r="LF35" s="55">
        <f t="shared" si="198"/>
        <v>0.44307715815095511</v>
      </c>
      <c r="LG35" s="56">
        <f t="shared" si="199"/>
        <v>1.9109026202991371E-2</v>
      </c>
      <c r="LH35" s="260">
        <f t="shared" si="200"/>
        <v>1.0723901788410981</v>
      </c>
      <c r="LI35" s="57">
        <f t="shared" si="67"/>
        <v>350.3095723032946</v>
      </c>
      <c r="LJ35" s="58">
        <f t="shared" si="201"/>
        <v>405.20308228322091</v>
      </c>
      <c r="LK35" s="58">
        <f t="shared" si="68"/>
        <v>15.391211012044154</v>
      </c>
      <c r="LL35" s="58">
        <f t="shared" si="202"/>
        <v>17.775309597809795</v>
      </c>
      <c r="LM35" s="58">
        <f t="shared" si="69"/>
        <v>467.07960800671214</v>
      </c>
      <c r="LN35" s="55">
        <f t="shared" si="232"/>
        <v>0.7499997137495682</v>
      </c>
      <c r="LO35" s="56">
        <f t="shared" si="233"/>
        <v>3.29520080693032E-2</v>
      </c>
      <c r="LP35" s="260">
        <f t="shared" si="234"/>
        <v>1.1226292211944924</v>
      </c>
      <c r="LQ35" s="57">
        <f t="shared" si="70"/>
        <v>4.3436640066666643E-2</v>
      </c>
      <c r="LR35" s="58">
        <f t="shared" si="203"/>
        <v>5.0243161565113312E-2</v>
      </c>
      <c r="LS35" s="58">
        <f t="shared" si="71"/>
        <v>1.1768208333333328E-3</v>
      </c>
      <c r="LT35" s="58">
        <f t="shared" si="204"/>
        <v>1.359110380416666E-3</v>
      </c>
      <c r="LU35" s="58">
        <f t="shared" si="72"/>
        <v>0.89416666666666633</v>
      </c>
      <c r="LV35" s="55">
        <f t="shared" si="73"/>
        <v>4.857778945013979E-2</v>
      </c>
      <c r="LW35" s="56">
        <f t="shared" si="74"/>
        <v>1.3161090400745572E-3</v>
      </c>
      <c r="LX35" s="260">
        <f t="shared" si="75"/>
        <v>1.0078160048971445</v>
      </c>
      <c r="LY35" s="57">
        <f t="shared" si="76"/>
        <v>26.35716763112692</v>
      </c>
      <c r="LZ35" s="58">
        <f t="shared" si="205"/>
        <v>30.487335798924509</v>
      </c>
      <c r="MA35" s="58">
        <f t="shared" si="77"/>
        <v>0.71408985428806537</v>
      </c>
      <c r="MB35" s="58">
        <f t="shared" si="206"/>
        <v>0.82470237271728675</v>
      </c>
      <c r="MC35" s="58">
        <f t="shared" si="78"/>
        <v>542.57667947936443</v>
      </c>
      <c r="MD35" s="55">
        <f t="shared" si="255"/>
        <v>4.857777458555395E-2</v>
      </c>
      <c r="ME35" s="56">
        <f t="shared" si="256"/>
        <v>1.31610863735109E-3</v>
      </c>
      <c r="MF35" s="260">
        <f>1+MD35*(MB35*$GV$14-MB35)/MB35+ME35*(MC35*$GW$14-MC35)/MC35</f>
        <v>1.0078160025054821</v>
      </c>
      <c r="MG35" s="57">
        <f t="shared" si="79"/>
        <v>0</v>
      </c>
      <c r="MH35" s="58">
        <f t="shared" si="207"/>
        <v>0</v>
      </c>
      <c r="MI35" s="58">
        <f t="shared" si="80"/>
        <v>0</v>
      </c>
      <c r="MJ35" s="58">
        <f t="shared" si="208"/>
        <v>0</v>
      </c>
      <c r="MK35" s="58">
        <f t="shared" si="81"/>
        <v>0</v>
      </c>
      <c r="ML35" s="55"/>
      <c r="MM35" s="56"/>
      <c r="MN35" s="260"/>
      <c r="MO35" s="59">
        <v>3.5252339761954672</v>
      </c>
      <c r="MP35" s="60">
        <v>3.5252339761954672</v>
      </c>
      <c r="MQ35" s="60">
        <v>3.0440999999999998</v>
      </c>
      <c r="MR35" s="61">
        <v>3.2750999999999997</v>
      </c>
      <c r="MS35" s="59">
        <f t="shared" si="82"/>
        <v>1.0908057510101077</v>
      </c>
      <c r="MT35" s="60">
        <f>GX35</f>
        <v>1.0908057510101077</v>
      </c>
      <c r="MU35" s="60">
        <f t="shared" si="209"/>
        <v>1.0938638781403085</v>
      </c>
      <c r="MV35" s="61">
        <f t="shared" si="235"/>
        <v>1.096038485375687</v>
      </c>
      <c r="MW35" s="66">
        <f t="shared" si="210"/>
        <v>3.8453454948902448</v>
      </c>
      <c r="MX35" s="67">
        <f t="shared" si="236"/>
        <v>3.8453454948902448</v>
      </c>
      <c r="MY35" s="67">
        <f t="shared" si="211"/>
        <v>3.3298310314469131</v>
      </c>
      <c r="MZ35" s="261">
        <f t="shared" si="237"/>
        <v>3.5896356434539123</v>
      </c>
      <c r="NA35" s="59">
        <f t="shared" si="84"/>
        <v>1.0908173294331582</v>
      </c>
      <c r="NB35" s="60">
        <f>NF35/J35</f>
        <v>1.0908173294331582</v>
      </c>
      <c r="NC35" s="60">
        <f t="shared" si="85"/>
        <v>1.0938778975693031</v>
      </c>
      <c r="ND35" s="262">
        <f>NH35/L35</f>
        <v>1.0960503405169915</v>
      </c>
      <c r="NE35" s="62">
        <f t="shared" si="86"/>
        <v>3.8453863115405733</v>
      </c>
      <c r="NF35" s="63">
        <f>NE35+NQ35+NR35+OB35</f>
        <v>3.8453863115405733</v>
      </c>
      <c r="NG35" s="63">
        <f t="shared" si="87"/>
        <v>3.3298737079907155</v>
      </c>
      <c r="NH35" s="64">
        <f>NG35+NM35</f>
        <v>3.5896744702271985</v>
      </c>
      <c r="NI35" s="238">
        <f t="shared" si="218"/>
        <v>-4.0816650328512338E-5</v>
      </c>
      <c r="NJ35" s="238">
        <f t="shared" si="219"/>
        <v>-4.0816650328512338E-5</v>
      </c>
      <c r="NK35" s="238">
        <f t="shared" si="220"/>
        <v>-4.267654380241126E-5</v>
      </c>
      <c r="NL35" s="238">
        <f t="shared" si="221"/>
        <v>-3.8826773286260163E-5</v>
      </c>
      <c r="NM35" s="239">
        <f t="shared" si="89"/>
        <v>0.25980076223648307</v>
      </c>
      <c r="NN35" s="240">
        <f t="shared" si="90"/>
        <v>0.5352502585243254</v>
      </c>
      <c r="NO35" s="240">
        <f>O35*IN35</f>
        <v>0.25571184131337488</v>
      </c>
      <c r="NP35" s="240">
        <f t="shared" si="91"/>
        <v>1.9491583183212032E-2</v>
      </c>
      <c r="NQ35" s="240">
        <f t="shared" si="92"/>
        <v>0</v>
      </c>
      <c r="NR35" s="240">
        <f t="shared" si="93"/>
        <v>0</v>
      </c>
      <c r="NS35" s="240">
        <f t="shared" si="94"/>
        <v>0.70708896600076465</v>
      </c>
      <c r="NT35" s="240">
        <f t="shared" si="95"/>
        <v>4.7871260232614364E-2</v>
      </c>
      <c r="NU35" s="240">
        <f t="shared" si="96"/>
        <v>1.6125056078354313E-3</v>
      </c>
      <c r="NV35" s="240">
        <f t="shared" si="97"/>
        <v>0.22403372656971104</v>
      </c>
      <c r="NW35" s="240">
        <f t="shared" si="98"/>
        <v>0.13700827444935265</v>
      </c>
      <c r="NX35" s="240">
        <f t="shared" si="99"/>
        <v>1.1757685920813801</v>
      </c>
      <c r="NY35" s="240">
        <f t="shared" si="100"/>
        <v>0.23563987352872395</v>
      </c>
      <c r="NZ35" s="240">
        <f t="shared" si="101"/>
        <v>4.0312640195885782E-4</v>
      </c>
      <c r="OA35" s="240">
        <f t="shared" si="102"/>
        <v>0.24570554141083653</v>
      </c>
      <c r="OB35" s="241">
        <f t="shared" si="103"/>
        <v>0</v>
      </c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136"/>
      <c r="OP35" s="13"/>
      <c r="OQ35" s="13"/>
      <c r="OR35" s="13"/>
      <c r="OS35" s="13"/>
      <c r="OT35" s="13"/>
    </row>
    <row r="36" spans="1:410" ht="15" customHeight="1">
      <c r="A36" s="242">
        <v>17</v>
      </c>
      <c r="B36" s="49" t="s">
        <v>86</v>
      </c>
      <c r="C36" s="50">
        <v>9</v>
      </c>
      <c r="D36" s="51">
        <v>6106.43</v>
      </c>
      <c r="E36" s="52">
        <v>6106.43</v>
      </c>
      <c r="F36" s="52"/>
      <c r="G36" s="52"/>
      <c r="H36" s="53">
        <v>601.14</v>
      </c>
      <c r="I36" s="57">
        <v>3.3649974471851483</v>
      </c>
      <c r="J36" s="58">
        <v>3.9017974471851482</v>
      </c>
      <c r="K36" s="58">
        <v>2.6554999999999991</v>
      </c>
      <c r="L36" s="243">
        <v>3.0707999999999993</v>
      </c>
      <c r="M36" s="1">
        <v>0.4153</v>
      </c>
      <c r="N36" s="2">
        <v>0.52559999999999996</v>
      </c>
      <c r="O36" s="2">
        <v>0.29419744718514895</v>
      </c>
      <c r="P36" s="2">
        <v>1.72E-2</v>
      </c>
      <c r="Q36" s="2">
        <v>0.25369999999999998</v>
      </c>
      <c r="R36" s="2">
        <v>0</v>
      </c>
      <c r="S36" s="2">
        <v>0.63439999999999996</v>
      </c>
      <c r="T36" s="2">
        <v>2.8799999999999999E-2</v>
      </c>
      <c r="U36" s="2">
        <v>1E-3</v>
      </c>
      <c r="V36" s="2">
        <v>2.8000000000000001E-2</v>
      </c>
      <c r="W36" s="2">
        <v>0.1148</v>
      </c>
      <c r="X36" s="2">
        <v>0.84899999999999998</v>
      </c>
      <c r="Y36" s="2">
        <v>0.1285</v>
      </c>
      <c r="Z36" s="2">
        <v>2.0000000000000001E-4</v>
      </c>
      <c r="AA36" s="2">
        <v>0.32800000000000001</v>
      </c>
      <c r="AB36" s="3">
        <v>0.28310000000000002</v>
      </c>
      <c r="AC36" s="244">
        <v>977.94</v>
      </c>
      <c r="AD36" s="108">
        <v>215.14680000000001</v>
      </c>
      <c r="AE36" s="108">
        <v>658.20545082000001</v>
      </c>
      <c r="AF36" s="108">
        <f t="shared" si="104"/>
        <v>65.145226289458691</v>
      </c>
      <c r="AG36" s="108">
        <f t="shared" si="105"/>
        <v>205.97881377961079</v>
      </c>
      <c r="AH36" s="108">
        <v>24.475370533891699</v>
      </c>
      <c r="AI36" s="108">
        <v>136.93103647755768</v>
      </c>
      <c r="AJ36" s="108">
        <f t="shared" si="106"/>
        <v>2.6489309006583537</v>
      </c>
      <c r="AK36" s="108">
        <f t="shared" si="107"/>
        <v>80.141353857147237</v>
      </c>
      <c r="AL36" s="108">
        <v>100.63493289157248</v>
      </c>
      <c r="AM36" s="245">
        <v>2536.0003088676258</v>
      </c>
      <c r="AN36" s="244">
        <v>1197.7</v>
      </c>
      <c r="AO36" s="108">
        <v>263.49400000000003</v>
      </c>
      <c r="AP36" s="108">
        <v>806.11557809999999</v>
      </c>
      <c r="AQ36" s="108">
        <f t="shared" si="108"/>
        <v>79.784483226869398</v>
      </c>
      <c r="AR36" s="108">
        <f t="shared" si="109"/>
        <v>252.26580901061399</v>
      </c>
      <c r="AS36" s="246">
        <v>106.7909827615</v>
      </c>
      <c r="AT36" s="247">
        <v>9.834545425982899</v>
      </c>
      <c r="AU36" s="108">
        <v>173.30934094288949</v>
      </c>
      <c r="AV36" s="108">
        <f t="shared" si="110"/>
        <v>3.3526692005401975</v>
      </c>
      <c r="AW36" s="108">
        <f t="shared" si="111"/>
        <v>101.43241135496305</v>
      </c>
      <c r="AX36" s="108">
        <v>127.37049509021948</v>
      </c>
      <c r="AY36" s="245">
        <v>3209.7364762735301</v>
      </c>
      <c r="AZ36" s="248">
        <v>228</v>
      </c>
      <c r="BA36" s="108">
        <v>1162.1539999999998</v>
      </c>
      <c r="BB36" s="108">
        <v>121.19603901481919</v>
      </c>
      <c r="BC36" s="109">
        <v>96.956831211855359</v>
      </c>
      <c r="BD36" s="109">
        <v>24.239207802963833</v>
      </c>
      <c r="BE36" s="108">
        <v>45.448522499999996</v>
      </c>
      <c r="BF36" s="109">
        <v>36.358817999999999</v>
      </c>
      <c r="BG36" s="109">
        <v>9.0897044999999963</v>
      </c>
      <c r="BH36" s="108">
        <v>97.002294990581788</v>
      </c>
      <c r="BI36" s="109">
        <f t="shared" si="112"/>
        <v>56.772339184547825</v>
      </c>
      <c r="BJ36" s="108">
        <f t="shared" si="113"/>
        <v>1.8765093965928048</v>
      </c>
      <c r="BK36" s="108">
        <v>71.290042825270049</v>
      </c>
      <c r="BL36" s="245">
        <v>1796.509079196805</v>
      </c>
      <c r="BM36" s="244">
        <v>38.5</v>
      </c>
      <c r="BN36" s="108">
        <v>8.4700000000000006</v>
      </c>
      <c r="BO36" s="108">
        <v>25.912540500000002</v>
      </c>
      <c r="BP36" s="108">
        <f t="shared" si="114"/>
        <v>2.5646677834470002</v>
      </c>
      <c r="BQ36" s="108">
        <f t="shared" si="115"/>
        <v>8.1090704240700013</v>
      </c>
      <c r="BR36" s="108">
        <v>5.0098104769166696</v>
      </c>
      <c r="BS36" s="108">
        <v>5.686141621314917</v>
      </c>
      <c r="BT36" s="108">
        <f t="shared" si="116"/>
        <v>0.10999840966433708</v>
      </c>
      <c r="BU36" s="108">
        <f t="shared" si="117"/>
        <v>3.3279167344237388</v>
      </c>
      <c r="BV36" s="108">
        <v>4.1789246299115801</v>
      </c>
      <c r="BW36" s="245">
        <v>105.3089006737718</v>
      </c>
      <c r="BX36" s="107">
        <v>1032.8699999999999</v>
      </c>
      <c r="BY36" s="108">
        <v>75.399510000000006</v>
      </c>
      <c r="BZ36" s="109">
        <f t="shared" si="118"/>
        <v>44.128920418680003</v>
      </c>
      <c r="CA36" s="109">
        <f t="shared" si="119"/>
        <v>1.4586035209500001</v>
      </c>
      <c r="CB36" s="108">
        <v>55.413475499999997</v>
      </c>
      <c r="CC36" s="110">
        <v>1396.4195825999998</v>
      </c>
      <c r="CD36" s="244"/>
      <c r="CE36" s="108">
        <v>0</v>
      </c>
      <c r="CF36" s="109">
        <f t="shared" si="120"/>
        <v>0</v>
      </c>
      <c r="CG36" s="109">
        <f t="shared" si="121"/>
        <v>0</v>
      </c>
      <c r="CH36" s="108">
        <v>0</v>
      </c>
      <c r="CI36" s="245">
        <v>0</v>
      </c>
      <c r="CJ36" s="249">
        <v>1431.7541876565888</v>
      </c>
      <c r="CK36" s="250">
        <v>314.98592128444955</v>
      </c>
      <c r="CL36" s="250">
        <v>149.90898109984147</v>
      </c>
      <c r="CM36" s="251">
        <v>97.100431243233956</v>
      </c>
      <c r="CN36" s="252">
        <f t="shared" si="0"/>
        <v>47.331605209514393</v>
      </c>
      <c r="CO36" s="250">
        <v>963.64645126482992</v>
      </c>
      <c r="CP36" s="252">
        <f t="shared" si="122"/>
        <v>95.375943867485276</v>
      </c>
      <c r="CQ36" s="250">
        <v>301.56352045881584</v>
      </c>
      <c r="CR36" s="250">
        <v>208.80157451531682</v>
      </c>
      <c r="CS36" s="252">
        <f t="shared" si="123"/>
        <v>4.0392664589988039</v>
      </c>
      <c r="CT36" s="252">
        <f t="shared" si="124"/>
        <v>122.20487991343045</v>
      </c>
      <c r="CU36" s="250">
        <f t="shared" si="1"/>
        <v>3069.0971158210268</v>
      </c>
      <c r="CV36" s="245">
        <f t="shared" si="125"/>
        <v>3867.0623659344938</v>
      </c>
      <c r="CW36" s="244">
        <v>130.19969</v>
      </c>
      <c r="CX36" s="108">
        <v>9.5045773699999998</v>
      </c>
      <c r="CY36" s="108">
        <f t="shared" si="126"/>
        <v>0.18386604922265001</v>
      </c>
      <c r="CZ36" s="108">
        <f t="shared" si="127"/>
        <v>5.5627249881851597</v>
      </c>
      <c r="DA36" s="108">
        <v>6.9852133685000002</v>
      </c>
      <c r="DB36" s="245">
        <v>176.02737688620002</v>
      </c>
      <c r="DC36" s="244">
        <v>4.29026</v>
      </c>
      <c r="DD36" s="108">
        <v>0.31318898000000001</v>
      </c>
      <c r="DE36" s="108">
        <f t="shared" si="128"/>
        <v>6.0586408181000006E-3</v>
      </c>
      <c r="DF36" s="108">
        <f t="shared" si="129"/>
        <v>0.18329948794664</v>
      </c>
      <c r="DG36" s="108">
        <v>0.230172449</v>
      </c>
      <c r="DH36" s="245">
        <v>5.8003457147999997</v>
      </c>
      <c r="DI36" s="107">
        <v>66.071731343848001</v>
      </c>
      <c r="DJ36" s="108">
        <v>14.53578089564656</v>
      </c>
      <c r="DK36" s="108">
        <v>1.0797440843341262</v>
      </c>
      <c r="DL36" s="108">
        <v>44.469776996170928</v>
      </c>
      <c r="DM36" s="108">
        <f t="shared" si="130"/>
        <v>4.4013517084190221</v>
      </c>
      <c r="DN36" s="108">
        <f t="shared" si="131"/>
        <v>13.91637201318173</v>
      </c>
      <c r="DO36" s="108">
        <v>9.2094634323599713</v>
      </c>
      <c r="DP36" s="108">
        <f t="shared" si="132"/>
        <v>0.17815707009900367</v>
      </c>
      <c r="DQ36" s="108">
        <f t="shared" si="133"/>
        <v>5.3900042441304556</v>
      </c>
      <c r="DR36" s="108">
        <v>6.7683248376179792</v>
      </c>
      <c r="DS36" s="110">
        <v>170.56178590797305</v>
      </c>
      <c r="DT36" s="244">
        <v>269.33999999999997</v>
      </c>
      <c r="DU36" s="108">
        <v>59.254800000000003</v>
      </c>
      <c r="DV36" s="108">
        <v>181.28009502</v>
      </c>
      <c r="DW36" s="108">
        <f t="shared" si="238"/>
        <v>17.942016124509482</v>
      </c>
      <c r="DX36" s="108">
        <f t="shared" si="239"/>
        <v>56.729792935558798</v>
      </c>
      <c r="DY36" s="108">
        <v>5.2041950363333296</v>
      </c>
      <c r="DZ36" s="108">
        <v>3.8117811958958301</v>
      </c>
      <c r="EA36" s="108"/>
      <c r="EB36" s="108">
        <v>37.879033601412722</v>
      </c>
      <c r="EC36" s="108">
        <f t="shared" si="240"/>
        <v>0.73276990501932915</v>
      </c>
      <c r="ED36" s="108">
        <f t="shared" si="241"/>
        <v>22.16938623783162</v>
      </c>
      <c r="EE36" s="108">
        <v>27.8384952426821</v>
      </c>
      <c r="EF36" s="245">
        <v>701.5300801155887</v>
      </c>
      <c r="EG36" s="249">
        <v>1134.1662635317462</v>
      </c>
      <c r="EH36" s="250">
        <v>249.51657797698425</v>
      </c>
      <c r="EI36" s="250">
        <v>1687.5519919091048</v>
      </c>
      <c r="EJ36" s="250">
        <v>763.35400616883248</v>
      </c>
      <c r="EK36" s="250">
        <f t="shared" si="134"/>
        <v>75.552199406554024</v>
      </c>
      <c r="EL36" s="250">
        <v>238.88400269047443</v>
      </c>
      <c r="EM36" s="250">
        <v>279.92498528982679</v>
      </c>
      <c r="EN36" s="250">
        <f t="shared" si="135"/>
        <v>5.4151488404316996</v>
      </c>
      <c r="EO36" s="250">
        <f t="shared" si="136"/>
        <v>163.83113629060634</v>
      </c>
      <c r="EP36" s="250">
        <v>4114.5138248764943</v>
      </c>
      <c r="EQ36" s="245">
        <v>5184.2874193443831</v>
      </c>
      <c r="ER36" s="244">
        <v>294.56</v>
      </c>
      <c r="ES36" s="108">
        <v>64.803200000000004</v>
      </c>
      <c r="ET36" s="108">
        <v>198.25449168</v>
      </c>
      <c r="EU36" s="108">
        <f t="shared" si="137"/>
        <v>19.622040059536321</v>
      </c>
      <c r="EV36" s="108">
        <f t="shared" si="138"/>
        <v>62.041760626339197</v>
      </c>
      <c r="EW36" s="108">
        <v>22.997987890049998</v>
      </c>
      <c r="EX36" s="108">
        <v>42.384944608613701</v>
      </c>
      <c r="EY36" s="108">
        <f t="shared" si="139"/>
        <v>0.81993675345363204</v>
      </c>
      <c r="EZ36" s="108">
        <f t="shared" si="140"/>
        <v>24.806551761194125</v>
      </c>
      <c r="FA36" s="108">
        <v>31.1500312089332</v>
      </c>
      <c r="FB36" s="245">
        <v>784.98078646511635</v>
      </c>
      <c r="FC36" s="244">
        <v>0.83333333333333293</v>
      </c>
      <c r="FD36" s="108">
        <v>6.0833333333333302E-2</v>
      </c>
      <c r="FE36" s="108">
        <f t="shared" si="141"/>
        <v>1.1768208333333328E-3</v>
      </c>
      <c r="FF36" s="108">
        <f t="shared" si="142"/>
        <v>3.5603803333333316E-2</v>
      </c>
      <c r="FG36" s="108">
        <v>4.4708333333333301E-2</v>
      </c>
      <c r="FH36" s="245">
        <v>1.1266499999999995</v>
      </c>
      <c r="FI36" s="244">
        <v>1481.56071</v>
      </c>
      <c r="FJ36" s="108">
        <v>108.15393183</v>
      </c>
      <c r="FK36" s="108">
        <f t="shared" si="242"/>
        <v>2.09223781125135</v>
      </c>
      <c r="FL36" s="108">
        <f t="shared" si="243"/>
        <v>63.299035374280443</v>
      </c>
      <c r="FM36" s="108">
        <v>79.485500000000002</v>
      </c>
      <c r="FN36" s="245">
        <v>2003.0401701959997</v>
      </c>
      <c r="FO36" s="244">
        <v>1152.8895</v>
      </c>
      <c r="FP36" s="108">
        <v>84.160933499999999</v>
      </c>
      <c r="FQ36" s="108">
        <f t="shared" si="143"/>
        <v>1.6280932585575001</v>
      </c>
      <c r="FR36" s="108">
        <f t="shared" si="144"/>
        <v>49.256701227678001</v>
      </c>
      <c r="FS36" s="108">
        <v>61.852521674999998</v>
      </c>
      <c r="FT36" s="110">
        <v>1558.68354621</v>
      </c>
      <c r="FU36" s="253">
        <f t="shared" si="8"/>
        <v>6600.2392626892633</v>
      </c>
      <c r="FV36" s="254">
        <f t="shared" si="9"/>
        <v>1983.8269399886676</v>
      </c>
      <c r="FW36" s="254">
        <f t="shared" si="10"/>
        <v>190.48179984735265</v>
      </c>
      <c r="FX36" s="254">
        <f t="shared" si="11"/>
        <v>1162.1539999999998</v>
      </c>
      <c r="FY36" s="254">
        <f t="shared" si="12"/>
        <v>1032.8699999999999</v>
      </c>
      <c r="FZ36" s="254">
        <f t="shared" si="13"/>
        <v>0</v>
      </c>
      <c r="GA36" s="254">
        <f t="shared" si="145"/>
        <v>130.19969</v>
      </c>
      <c r="GB36" s="254">
        <f t="shared" si="146"/>
        <v>4.29026</v>
      </c>
      <c r="GC36" s="254">
        <f t="shared" si="147"/>
        <v>1481.56071</v>
      </c>
      <c r="GD36" s="254">
        <f t="shared" si="148"/>
        <v>1152.8895</v>
      </c>
      <c r="GE36" s="254">
        <f t="shared" si="14"/>
        <v>3641.2383905498327</v>
      </c>
      <c r="GF36" s="255">
        <f t="shared" si="15"/>
        <v>1390.1767531651712</v>
      </c>
      <c r="GG36" s="255">
        <f t="shared" si="16"/>
        <v>360.38792846627922</v>
      </c>
      <c r="GH36" s="254">
        <f t="shared" si="17"/>
        <v>1268.7217904932072</v>
      </c>
      <c r="GI36" s="255">
        <f t="shared" si="18"/>
        <v>905.90156315162164</v>
      </c>
      <c r="GJ36" s="256">
        <f t="shared" si="19"/>
        <v>24.543423037091099</v>
      </c>
      <c r="GK36" s="253">
        <f t="shared" si="149"/>
        <v>18648.472343568323</v>
      </c>
      <c r="GL36" s="257">
        <f t="shared" si="150"/>
        <v>23497.075152896086</v>
      </c>
      <c r="GM36" s="221">
        <f t="shared" si="151"/>
        <v>20541.972024086088</v>
      </c>
      <c r="GN36" s="222">
        <f t="shared" si="152"/>
        <v>11065.807771952848</v>
      </c>
      <c r="GO36" s="222">
        <f t="shared" si="153"/>
        <v>721.13133275973155</v>
      </c>
      <c r="GP36" s="55">
        <f t="shared" si="154"/>
        <v>0.53869257337990006</v>
      </c>
      <c r="GQ36" s="56">
        <f t="shared" si="155"/>
        <v>3.5105263112722725E-2</v>
      </c>
      <c r="GR36" s="258">
        <f t="shared" si="156"/>
        <v>1.0898509315047911</v>
      </c>
      <c r="GS36" s="227">
        <f t="shared" si="20"/>
        <v>23497.075152896086</v>
      </c>
      <c r="GT36" s="222">
        <f t="shared" si="224"/>
        <v>11209.36014954763</v>
      </c>
      <c r="GU36" s="222">
        <f t="shared" si="225"/>
        <v>725.02057070191097</v>
      </c>
      <c r="GV36" s="37">
        <f t="shared" si="216"/>
        <v>0.47705342373925391</v>
      </c>
      <c r="GW36" s="228">
        <f t="shared" si="217"/>
        <v>3.085577953784388E-2</v>
      </c>
      <c r="GX36" s="258">
        <f t="shared" si="159"/>
        <v>1.0795338317503531</v>
      </c>
      <c r="GY36" s="221">
        <f t="shared" si="223"/>
        <v>16209.462636021655</v>
      </c>
      <c r="GZ36" s="222">
        <f t="shared" si="160"/>
        <v>9035.424042467137</v>
      </c>
      <c r="HA36" s="222">
        <f t="shared" si="161"/>
        <v>465.36857485353943</v>
      </c>
      <c r="HB36" s="55">
        <f t="shared" si="162"/>
        <v>0.55741663035689215</v>
      </c>
      <c r="HC36" s="56">
        <f t="shared" si="163"/>
        <v>2.8709685527721879E-2</v>
      </c>
      <c r="HD36" s="258">
        <f t="shared" si="164"/>
        <v>1.0917943162651691</v>
      </c>
      <c r="HE36" s="221">
        <f t="shared" si="165"/>
        <v>18745.462944889281</v>
      </c>
      <c r="HF36" s="222">
        <f t="shared" si="166"/>
        <v>10978.537332158361</v>
      </c>
      <c r="HG36" s="222">
        <f t="shared" si="167"/>
        <v>550.78921291308689</v>
      </c>
      <c r="HH36" s="55">
        <f t="shared" si="168"/>
        <v>0.58566370776943244</v>
      </c>
      <c r="HI36" s="56">
        <f t="shared" si="169"/>
        <v>2.9382534564890688E-2</v>
      </c>
      <c r="HJ36" s="259">
        <f t="shared" si="170"/>
        <v>1.0963248576115718</v>
      </c>
      <c r="HK36" s="54">
        <f t="shared" si="21"/>
        <v>3.6673456023259776</v>
      </c>
      <c r="HL36" s="55">
        <f t="shared" si="22"/>
        <v>4.2121223488735291</v>
      </c>
      <c r="HM36" s="55">
        <f t="shared" si="23"/>
        <v>2.8992598068421556</v>
      </c>
      <c r="HN36" s="56">
        <f t="shared" si="24"/>
        <v>3.3665943727536138</v>
      </c>
      <c r="HQ36" s="57">
        <f t="shared" si="25"/>
        <v>1542.1534045168448</v>
      </c>
      <c r="HR36" s="58">
        <f t="shared" si="171"/>
        <v>1783.8088430046346</v>
      </c>
      <c r="HS36" s="58">
        <f t="shared" si="26"/>
        <v>67.794157190117048</v>
      </c>
      <c r="HT36" s="58">
        <f t="shared" si="172"/>
        <v>78.295472138866174</v>
      </c>
      <c r="HU36" s="58">
        <f t="shared" si="27"/>
        <v>2012.6986578314493</v>
      </c>
      <c r="HV36" s="55">
        <f t="shared" si="226"/>
        <v>0.76621177170079391</v>
      </c>
      <c r="HW36" s="56">
        <f t="shared" si="227"/>
        <v>3.3683212798065264E-2</v>
      </c>
      <c r="HX36" s="260">
        <f t="shared" si="228"/>
        <v>1.1252829142879348</v>
      </c>
      <c r="HY36" s="57">
        <f t="shared" si="28"/>
        <v>1892.7058288460039</v>
      </c>
      <c r="HZ36" s="58">
        <f t="shared" si="173"/>
        <v>2189.2928322261728</v>
      </c>
      <c r="IA36" s="58">
        <f t="shared" si="29"/>
        <v>92.971697853392484</v>
      </c>
      <c r="IB36" s="58">
        <f t="shared" si="174"/>
        <v>107.37301385088298</v>
      </c>
      <c r="IC36" s="58">
        <f t="shared" si="30"/>
        <v>2547.4099018043889</v>
      </c>
      <c r="ID36" s="55">
        <f t="shared" si="229"/>
        <v>0.74299225558688331</v>
      </c>
      <c r="IE36" s="56">
        <f t="shared" si="230"/>
        <v>3.6496559814554574E-2</v>
      </c>
      <c r="IF36" s="260">
        <f t="shared" si="231"/>
        <v>1.1220802035657393</v>
      </c>
      <c r="IG36" s="57">
        <f t="shared" si="31"/>
        <v>69.262253805148347</v>
      </c>
      <c r="IH36" s="58">
        <f t="shared" si="175"/>
        <v>80.115648976415102</v>
      </c>
      <c r="II36" s="58">
        <f t="shared" si="32"/>
        <v>135.19215860844818</v>
      </c>
      <c r="IJ36" s="58">
        <f t="shared" si="176"/>
        <v>156.13342397689681</v>
      </c>
      <c r="IK36" s="58">
        <f t="shared" si="33"/>
        <v>1425.8008565054008</v>
      </c>
      <c r="IL36" s="55">
        <f t="shared" si="34"/>
        <v>4.8577789450139797E-2</v>
      </c>
      <c r="IM36" s="56">
        <f t="shared" si="35"/>
        <v>9.4818401876823458E-2</v>
      </c>
      <c r="IN36" s="260">
        <f t="shared" si="36"/>
        <v>1.0222995100575569</v>
      </c>
      <c r="IO36" s="57">
        <f t="shared" si="37"/>
        <v>60.923124333362367</v>
      </c>
      <c r="IP36" s="58">
        <f t="shared" si="177"/>
        <v>70.469777916400247</v>
      </c>
      <c r="IQ36" s="58">
        <f t="shared" si="38"/>
        <v>2.6746661931113374</v>
      </c>
      <c r="IR36" s="58">
        <f t="shared" si="178"/>
        <v>3.0889719864242835</v>
      </c>
      <c r="IS36" s="58">
        <f t="shared" si="39"/>
        <v>83.578492598231591</v>
      </c>
      <c r="IT36" s="55">
        <f t="shared" si="244"/>
        <v>0.72893303575388269</v>
      </c>
      <c r="IU36" s="56">
        <f t="shared" si="245"/>
        <v>3.2001847723775886E-2</v>
      </c>
      <c r="IV36" s="260">
        <f t="shared" si="246"/>
        <v>1.1191808929150464</v>
      </c>
      <c r="IW36" s="57">
        <f t="shared" si="40"/>
        <v>53.837282910789604</v>
      </c>
      <c r="IX36" s="58">
        <f t="shared" si="179"/>
        <v>62.273585142910335</v>
      </c>
      <c r="IY36" s="58">
        <f t="shared" si="41"/>
        <v>1.4586035209500001</v>
      </c>
      <c r="IZ36" s="58">
        <f t="shared" si="180"/>
        <v>1.6845412063451553</v>
      </c>
      <c r="JA36" s="58">
        <f t="shared" si="42"/>
        <v>1108.2695099999999</v>
      </c>
      <c r="JB36" s="55">
        <f t="shared" ref="JB36:JB86" si="257">IW36/JA36</f>
        <v>4.8577789450139804E-2</v>
      </c>
      <c r="JC36" s="56">
        <f t="shared" ref="JC36:JC86" si="258">IY36/JA36</f>
        <v>1.3161090400745576E-3</v>
      </c>
      <c r="JD36" s="260">
        <f t="shared" ref="JD36:JD86" si="259">1+JB36*(IZ36*$GV$14-IZ36)/IZ36+JC36*(JA36*$GW$14-JA36)/JA36</f>
        <v>1.0078160048971445</v>
      </c>
      <c r="JE36" s="57">
        <f t="shared" si="43"/>
        <v>0</v>
      </c>
      <c r="JF36" s="58">
        <f t="shared" si="181"/>
        <v>0</v>
      </c>
      <c r="JG36" s="58">
        <f t="shared" si="44"/>
        <v>0</v>
      </c>
      <c r="JH36" s="58">
        <f t="shared" si="182"/>
        <v>0</v>
      </c>
      <c r="JI36" s="58">
        <f t="shared" si="45"/>
        <v>0</v>
      </c>
      <c r="JJ36" s="55"/>
      <c r="JK36" s="56"/>
      <c r="JL36" s="260"/>
      <c r="JM36" s="57">
        <f t="shared" si="46"/>
        <v>2263.7375573951786</v>
      </c>
      <c r="JN36" s="58">
        <f t="shared" si="183"/>
        <v>2618.4652326390033</v>
      </c>
      <c r="JO36" s="58">
        <f t="shared" si="47"/>
        <v>146.74681553599848</v>
      </c>
      <c r="JP36" s="58">
        <f t="shared" si="184"/>
        <v>169.47789726252464</v>
      </c>
      <c r="JQ36" s="58">
        <f t="shared" si="48"/>
        <v>3069.0971158210268</v>
      </c>
      <c r="JR36" s="55">
        <f t="shared" si="49"/>
        <v>0.73759072195067921</v>
      </c>
      <c r="JS36" s="56">
        <f t="shared" si="50"/>
        <v>4.7814327796773429E-2</v>
      </c>
      <c r="JT36" s="260">
        <f t="shared" si="51"/>
        <v>1.1229869055053918</v>
      </c>
      <c r="JU36" s="57">
        <f t="shared" si="52"/>
        <v>6.7865244855858951</v>
      </c>
      <c r="JV36" s="58">
        <f t="shared" si="185"/>
        <v>7.8499728724772053</v>
      </c>
      <c r="JW36" s="58">
        <f t="shared" si="53"/>
        <v>0.18386604922265001</v>
      </c>
      <c r="JX36" s="58">
        <f t="shared" si="186"/>
        <v>0.21234690024723851</v>
      </c>
      <c r="JY36" s="58">
        <f t="shared" si="54"/>
        <v>139.70426737000003</v>
      </c>
      <c r="JZ36" s="55">
        <f t="shared" si="247"/>
        <v>4.8577789450139783E-2</v>
      </c>
      <c r="KA36" s="56">
        <f t="shared" si="248"/>
        <v>1.3161090400745572E-3</v>
      </c>
      <c r="KB36" s="260">
        <f t="shared" si="249"/>
        <v>1.0078160048971445</v>
      </c>
      <c r="KC36" s="57">
        <f t="shared" si="55"/>
        <v>0.22362537529490079</v>
      </c>
      <c r="KD36" s="58">
        <f t="shared" si="187"/>
        <v>0.25866747160361175</v>
      </c>
      <c r="KE36" s="58">
        <f t="shared" si="56"/>
        <v>6.0586408181000006E-3</v>
      </c>
      <c r="KF36" s="58">
        <f t="shared" si="188"/>
        <v>6.9971242808236911E-3</v>
      </c>
      <c r="KG36" s="58">
        <f t="shared" si="57"/>
        <v>4.6034489799999996</v>
      </c>
      <c r="KH36" s="55">
        <f t="shared" si="250"/>
        <v>4.8577789450139797E-2</v>
      </c>
      <c r="KI36" s="56">
        <f t="shared" si="251"/>
        <v>1.3161090400745576E-3</v>
      </c>
      <c r="KJ36" s="260">
        <f t="shared" si="252"/>
        <v>1.0078160048971445</v>
      </c>
      <c r="KK36" s="57">
        <f t="shared" si="58"/>
        <v>104.16129127341543</v>
      </c>
      <c r="KL36" s="58">
        <f t="shared" si="189"/>
        <v>120.48336561595963</v>
      </c>
      <c r="KM36" s="58">
        <f t="shared" si="59"/>
        <v>4.5795087785180257</v>
      </c>
      <c r="KN36" s="58">
        <f t="shared" si="190"/>
        <v>5.288874688310468</v>
      </c>
      <c r="KO36" s="58">
        <f t="shared" si="60"/>
        <v>135.36649675235958</v>
      </c>
      <c r="KP36" s="55">
        <f t="shared" si="191"/>
        <v>0.76947615379283119</v>
      </c>
      <c r="KQ36" s="56">
        <f t="shared" si="192"/>
        <v>3.3830444669745802E-2</v>
      </c>
      <c r="KR36" s="260">
        <f t="shared" si="193"/>
        <v>1.1258172491786804</v>
      </c>
      <c r="KS36" s="57">
        <f t="shared" si="61"/>
        <v>424.85179859153624</v>
      </c>
      <c r="KT36" s="58">
        <f t="shared" si="194"/>
        <v>491.42607543083</v>
      </c>
      <c r="KU36" s="58">
        <f t="shared" si="62"/>
        <v>18.674786029528811</v>
      </c>
      <c r="KV36" s="58">
        <f t="shared" si="195"/>
        <v>21.567510385502825</v>
      </c>
      <c r="KW36" s="58">
        <f t="shared" si="63"/>
        <v>556.76990485364183</v>
      </c>
      <c r="KX36" s="55">
        <f t="shared" si="253"/>
        <v>0.76306530738800815</v>
      </c>
      <c r="KY36" s="56">
        <f t="shared" si="254"/>
        <v>3.3541299317242826E-2</v>
      </c>
      <c r="KZ36" s="260">
        <f>1+KX36*(KV36*$GV$14-KV36)/KV36+KY36*(KW36*$GW$14-KW36)/KW36</f>
        <v>1.1247678809319417</v>
      </c>
      <c r="LA36" s="57">
        <f t="shared" si="64"/>
        <v>1874.9953110656488</v>
      </c>
      <c r="LB36" s="58">
        <f t="shared" si="196"/>
        <v>2168.8070763096362</v>
      </c>
      <c r="LC36" s="58">
        <f t="shared" si="65"/>
        <v>80.967348246985722</v>
      </c>
      <c r="LD36" s="58">
        <f t="shared" si="197"/>
        <v>93.509190490443814</v>
      </c>
      <c r="LE36" s="58">
        <f t="shared" si="66"/>
        <v>4114.5138248764943</v>
      </c>
      <c r="LF36" s="55">
        <f t="shared" si="198"/>
        <v>0.45570276121795039</v>
      </c>
      <c r="LG36" s="56">
        <f t="shared" si="199"/>
        <v>1.9678472765713974E-2</v>
      </c>
      <c r="LH36" s="260">
        <f t="shared" si="200"/>
        <v>1.0744568181142617</v>
      </c>
      <c r="LI36" s="57">
        <f t="shared" si="67"/>
        <v>465.31814111279061</v>
      </c>
      <c r="LJ36" s="58">
        <f t="shared" si="201"/>
        <v>538.23349382516494</v>
      </c>
      <c r="LK36" s="58">
        <f t="shared" si="68"/>
        <v>20.441976812989953</v>
      </c>
      <c r="LL36" s="58">
        <f t="shared" si="202"/>
        <v>23.608439021322098</v>
      </c>
      <c r="LM36" s="58">
        <f t="shared" si="69"/>
        <v>623.00062417866377</v>
      </c>
      <c r="LN36" s="55">
        <f t="shared" si="232"/>
        <v>0.74689835459835263</v>
      </c>
      <c r="LO36" s="56">
        <f t="shared" si="233"/>
        <v>3.2812128944396717E-2</v>
      </c>
      <c r="LP36" s="260">
        <f t="shared" si="234"/>
        <v>1.1221215709390489</v>
      </c>
      <c r="LQ36" s="57">
        <f t="shared" si="70"/>
        <v>4.3436640066666643E-2</v>
      </c>
      <c r="LR36" s="58">
        <f t="shared" si="203"/>
        <v>5.0243161565113312E-2</v>
      </c>
      <c r="LS36" s="58">
        <f t="shared" si="71"/>
        <v>1.1768208333333328E-3</v>
      </c>
      <c r="LT36" s="58">
        <f t="shared" si="204"/>
        <v>1.359110380416666E-3</v>
      </c>
      <c r="LU36" s="58">
        <f t="shared" si="72"/>
        <v>0.89416666666666633</v>
      </c>
      <c r="LV36" s="55">
        <f t="shared" si="73"/>
        <v>4.857778945013979E-2</v>
      </c>
      <c r="LW36" s="56">
        <f t="shared" si="74"/>
        <v>1.3161090400745572E-3</v>
      </c>
      <c r="LX36" s="260">
        <f t="shared" si="75"/>
        <v>1.0078160048971445</v>
      </c>
      <c r="LY36" s="57">
        <f t="shared" si="76"/>
        <v>77.224823156622136</v>
      </c>
      <c r="LZ36" s="58">
        <f t="shared" si="205"/>
        <v>89.325952945264831</v>
      </c>
      <c r="MA36" s="58">
        <f t="shared" si="77"/>
        <v>2.09223781125135</v>
      </c>
      <c r="MB36" s="58">
        <f t="shared" si="206"/>
        <v>2.416325448214184</v>
      </c>
      <c r="MC36" s="58">
        <f t="shared" si="78"/>
        <v>1589.714420790476</v>
      </c>
      <c r="MD36" s="55">
        <f t="shared" si="255"/>
        <v>4.8577796204567709E-2</v>
      </c>
      <c r="ME36" s="56">
        <f t="shared" si="256"/>
        <v>1.31610922307102E-3</v>
      </c>
      <c r="MF36" s="260">
        <f>1+MD36*(MB36*$GV$14-MB36)/MB36+ME36*(MC36*$GW$14-MC36)/MC36</f>
        <v>1.0078160059839096</v>
      </c>
      <c r="MG36" s="57">
        <f t="shared" si="79"/>
        <v>60.093175497767156</v>
      </c>
      <c r="MH36" s="58">
        <f t="shared" si="207"/>
        <v>69.509776098267267</v>
      </c>
      <c r="MI36" s="58">
        <f t="shared" si="80"/>
        <v>1.6280932585575001</v>
      </c>
      <c r="MJ36" s="58">
        <f t="shared" si="208"/>
        <v>1.8802849043080569</v>
      </c>
      <c r="MK36" s="58">
        <f t="shared" si="81"/>
        <v>1237.0504335000001</v>
      </c>
      <c r="ML36" s="55">
        <f t="shared" ref="ML36:ML86" si="260">MG36/MK36</f>
        <v>4.857778945013979E-2</v>
      </c>
      <c r="MM36" s="56">
        <f t="shared" ref="MM36:MM86" si="261">MI36/MK36</f>
        <v>1.3161090400745574E-3</v>
      </c>
      <c r="MN36" s="260">
        <f t="shared" ref="MN36:MN86" si="262">1+ML36*(MJ36*$GV$14-MJ36)/MJ36+MM36*(MK36*$GW$14-MK36)/MK36</f>
        <v>1.0078160048971445</v>
      </c>
      <c r="MO36" s="59">
        <v>3.3649974471851483</v>
      </c>
      <c r="MP36" s="60">
        <v>3.9017974471851482</v>
      </c>
      <c r="MQ36" s="60">
        <v>2.6554999999999991</v>
      </c>
      <c r="MR36" s="61">
        <v>3.0707999999999993</v>
      </c>
      <c r="MS36" s="59">
        <f t="shared" si="82"/>
        <v>1.0898509315047911</v>
      </c>
      <c r="MT36" s="60">
        <f>GX36</f>
        <v>1.0795338317503531</v>
      </c>
      <c r="MU36" s="60">
        <f t="shared" si="209"/>
        <v>1.0917943162651691</v>
      </c>
      <c r="MV36" s="61">
        <f t="shared" si="235"/>
        <v>1.0963248576115718</v>
      </c>
      <c r="MW36" s="66">
        <f t="shared" si="210"/>
        <v>3.6673456023259776</v>
      </c>
      <c r="MX36" s="67">
        <f t="shared" si="236"/>
        <v>4.2121223488735291</v>
      </c>
      <c r="MY36" s="67">
        <f t="shared" si="211"/>
        <v>2.8992598068421556</v>
      </c>
      <c r="MZ36" s="261">
        <f t="shared" si="237"/>
        <v>3.3665943727536138</v>
      </c>
      <c r="NA36" s="59">
        <f t="shared" si="84"/>
        <v>1.0898602282614953</v>
      </c>
      <c r="NB36" s="60">
        <f>NF36/J36</f>
        <v>1.0795979479550508</v>
      </c>
      <c r="NC36" s="60">
        <f t="shared" si="85"/>
        <v>1.0918053042618019</v>
      </c>
      <c r="ND36" s="262">
        <f>NH36/L36</f>
        <v>1.0963328708385418</v>
      </c>
      <c r="NE36" s="62">
        <f t="shared" si="86"/>
        <v>3.6673768858885549</v>
      </c>
      <c r="NF36" s="63">
        <f>NE36+NQ36+NR36+OB36</f>
        <v>4.2123725173173421</v>
      </c>
      <c r="NG36" s="63">
        <f t="shared" si="87"/>
        <v>2.8992889854672139</v>
      </c>
      <c r="NH36" s="64">
        <f>NG36+NM36</f>
        <v>3.3666189797709931</v>
      </c>
      <c r="NI36" s="238">
        <f t="shared" si="218"/>
        <v>-3.128356257731113E-5</v>
      </c>
      <c r="NJ36" s="238">
        <f t="shared" si="219"/>
        <v>-2.5016844381298142E-4</v>
      </c>
      <c r="NK36" s="238">
        <f t="shared" si="220"/>
        <v>-2.9178625058356999E-5</v>
      </c>
      <c r="NL36" s="238">
        <f t="shared" si="221"/>
        <v>-2.4607017379274509E-5</v>
      </c>
      <c r="NM36" s="239">
        <f t="shared" si="89"/>
        <v>0.46732999430377931</v>
      </c>
      <c r="NN36" s="240">
        <f t="shared" si="90"/>
        <v>0.5897653549941525</v>
      </c>
      <c r="NO36" s="240">
        <f>O36*IN36</f>
        <v>0.30075790611756176</v>
      </c>
      <c r="NP36" s="240">
        <f t="shared" si="91"/>
        <v>1.9249911358138798E-2</v>
      </c>
      <c r="NQ36" s="240">
        <f>Q36*JD36+0.004</f>
        <v>0.25968292044240554</v>
      </c>
      <c r="NR36" s="240">
        <f t="shared" si="93"/>
        <v>0</v>
      </c>
      <c r="NS36" s="240">
        <f t="shared" si="94"/>
        <v>0.7124228928526205</v>
      </c>
      <c r="NT36" s="240">
        <f t="shared" si="95"/>
        <v>2.902510094103776E-2</v>
      </c>
      <c r="NU36" s="240">
        <f t="shared" si="96"/>
        <v>1.0078160048971445E-3</v>
      </c>
      <c r="NV36" s="240">
        <f t="shared" si="97"/>
        <v>3.152288297700305E-2</v>
      </c>
      <c r="NW36" s="240">
        <f t="shared" si="98"/>
        <v>0.12912335273098691</v>
      </c>
      <c r="NX36" s="240">
        <f t="shared" si="99"/>
        <v>0.91221383857900817</v>
      </c>
      <c r="NY36" s="240">
        <f t="shared" si="100"/>
        <v>0.14419262186566778</v>
      </c>
      <c r="NZ36" s="240">
        <f t="shared" si="101"/>
        <v>2.0156320097942891E-4</v>
      </c>
      <c r="OA36" s="240">
        <f t="shared" si="102"/>
        <v>0.33056364996272236</v>
      </c>
      <c r="OB36" s="241">
        <f t="shared" si="103"/>
        <v>0.28531271098638161</v>
      </c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136"/>
      <c r="OP36" s="13"/>
      <c r="OQ36" s="13"/>
      <c r="OR36" s="13"/>
      <c r="OS36" s="13"/>
      <c r="OT36" s="13"/>
    </row>
    <row r="37" spans="1:410" ht="15" customHeight="1">
      <c r="A37" s="242">
        <v>18</v>
      </c>
      <c r="B37" s="49" t="s">
        <v>87</v>
      </c>
      <c r="C37" s="50">
        <v>9</v>
      </c>
      <c r="D37" s="51">
        <v>6315.5</v>
      </c>
      <c r="E37" s="52">
        <v>6315.5</v>
      </c>
      <c r="F37" s="52"/>
      <c r="G37" s="52"/>
      <c r="H37" s="53">
        <v>629</v>
      </c>
      <c r="I37" s="57">
        <v>3.4055906435608976</v>
      </c>
      <c r="J37" s="58">
        <v>3.9402906435608975</v>
      </c>
      <c r="K37" s="58">
        <v>2.6859000000000002</v>
      </c>
      <c r="L37" s="243">
        <v>3.0887000000000002</v>
      </c>
      <c r="M37" s="1">
        <v>0.40279999999999999</v>
      </c>
      <c r="N37" s="2">
        <v>0.47889999999999999</v>
      </c>
      <c r="O37" s="2">
        <v>0.31689064356089719</v>
      </c>
      <c r="P37" s="2">
        <v>1.9699999999999999E-2</v>
      </c>
      <c r="Q37" s="2">
        <v>0.2455</v>
      </c>
      <c r="R37" s="2">
        <v>0</v>
      </c>
      <c r="S37" s="2">
        <v>0.625</v>
      </c>
      <c r="T37" s="2">
        <v>3.3700000000000001E-2</v>
      </c>
      <c r="U37" s="2">
        <v>1.1000000000000001E-3</v>
      </c>
      <c r="V37" s="2">
        <v>2.7E-2</v>
      </c>
      <c r="W37" s="2">
        <v>0.1201</v>
      </c>
      <c r="X37" s="2">
        <v>0.91810000000000003</v>
      </c>
      <c r="Y37" s="2">
        <v>0.12759999999999999</v>
      </c>
      <c r="Z37" s="2">
        <v>1E-4</v>
      </c>
      <c r="AA37" s="2">
        <v>0.33460000000000001</v>
      </c>
      <c r="AB37" s="3">
        <v>0.28920000000000001</v>
      </c>
      <c r="AC37" s="244">
        <v>981.27</v>
      </c>
      <c r="AD37" s="108">
        <v>215.8794</v>
      </c>
      <c r="AE37" s="108">
        <v>660.44671731000005</v>
      </c>
      <c r="AF37" s="108">
        <f t="shared" si="104"/>
        <v>65.367053399039946</v>
      </c>
      <c r="AG37" s="108">
        <f t="shared" si="105"/>
        <v>206.68019571499141</v>
      </c>
      <c r="AH37" s="108">
        <v>23.909176620099998</v>
      </c>
      <c r="AI37" s="108">
        <v>137.34988657598404</v>
      </c>
      <c r="AJ37" s="108">
        <f t="shared" si="106"/>
        <v>2.6570335558124114</v>
      </c>
      <c r="AK37" s="108">
        <f t="shared" si="107"/>
        <v>80.386493416553037</v>
      </c>
      <c r="AL37" s="108">
        <v>100.94275902530421</v>
      </c>
      <c r="AM37" s="245">
        <v>2543.7575274376659</v>
      </c>
      <c r="AN37" s="244">
        <v>1126.1199999999999</v>
      </c>
      <c r="AO37" s="108">
        <v>247.74639999999999</v>
      </c>
      <c r="AP37" s="108">
        <v>757.93844435999995</v>
      </c>
      <c r="AQ37" s="108">
        <f t="shared" si="108"/>
        <v>75.016199592086636</v>
      </c>
      <c r="AR37" s="108">
        <f t="shared" si="109"/>
        <v>237.18925677801838</v>
      </c>
      <c r="AS37" s="246">
        <v>105.414000288325</v>
      </c>
      <c r="AT37" s="247">
        <v>16.801483672961002</v>
      </c>
      <c r="AU37" s="108">
        <v>163.31697565932771</v>
      </c>
      <c r="AV37" s="108">
        <f t="shared" si="110"/>
        <v>3.1593668941296946</v>
      </c>
      <c r="AW37" s="108">
        <f t="shared" si="111"/>
        <v>95.584199710183412</v>
      </c>
      <c r="AX37" s="108">
        <v>120.02679101538266</v>
      </c>
      <c r="AY37" s="245">
        <v>3024.6751335876424</v>
      </c>
      <c r="AZ37" s="248">
        <v>254</v>
      </c>
      <c r="BA37" s="108">
        <v>1294.680333333333</v>
      </c>
      <c r="BB37" s="108">
        <v>135.0166399551056</v>
      </c>
      <c r="BC37" s="109">
        <v>108.01331196408449</v>
      </c>
      <c r="BD37" s="109">
        <v>27.003327991021109</v>
      </c>
      <c r="BE37" s="108">
        <v>50.63124874999999</v>
      </c>
      <c r="BF37" s="109">
        <v>40.504998999999998</v>
      </c>
      <c r="BG37" s="109">
        <v>10.126249749999992</v>
      </c>
      <c r="BH37" s="108">
        <v>108.06396020880601</v>
      </c>
      <c r="BI37" s="109">
        <f t="shared" si="112"/>
        <v>63.246377863487474</v>
      </c>
      <c r="BJ37" s="108">
        <f t="shared" si="113"/>
        <v>2.0904973102393525</v>
      </c>
      <c r="BK37" s="108">
        <v>79.419609112362238</v>
      </c>
      <c r="BL37" s="245">
        <v>2001.3741496315281</v>
      </c>
      <c r="BM37" s="244">
        <v>45.38</v>
      </c>
      <c r="BN37" s="108">
        <v>9.9836000000000009</v>
      </c>
      <c r="BO37" s="108">
        <v>30.543145140000004</v>
      </c>
      <c r="BP37" s="108">
        <f t="shared" si="114"/>
        <v>3.0229772470863607</v>
      </c>
      <c r="BQ37" s="108">
        <f t="shared" si="115"/>
        <v>9.5581718401116014</v>
      </c>
      <c r="BR37" s="108">
        <v>5.8984775044250002</v>
      </c>
      <c r="BS37" s="108">
        <v>6.7017812530430261</v>
      </c>
      <c r="BT37" s="108">
        <f t="shared" si="116"/>
        <v>0.12964595834011736</v>
      </c>
      <c r="BU37" s="108">
        <f t="shared" si="117"/>
        <v>3.922338110405986</v>
      </c>
      <c r="BV37" s="108">
        <v>4.9253501948734026</v>
      </c>
      <c r="BW37" s="245">
        <v>124.11882491080972</v>
      </c>
      <c r="BX37" s="107">
        <v>1032.8699999999999</v>
      </c>
      <c r="BY37" s="108">
        <v>75.399510000000006</v>
      </c>
      <c r="BZ37" s="109">
        <f t="shared" si="118"/>
        <v>44.128920418680003</v>
      </c>
      <c r="CA37" s="109">
        <f t="shared" si="119"/>
        <v>1.4586035209500001</v>
      </c>
      <c r="CB37" s="108">
        <v>55.413475499999997</v>
      </c>
      <c r="CC37" s="110">
        <v>1396.4195825999998</v>
      </c>
      <c r="CD37" s="244"/>
      <c r="CE37" s="108">
        <v>0</v>
      </c>
      <c r="CF37" s="109">
        <f t="shared" si="120"/>
        <v>0</v>
      </c>
      <c r="CG37" s="109">
        <f t="shared" si="121"/>
        <v>0</v>
      </c>
      <c r="CH37" s="108">
        <v>0</v>
      </c>
      <c r="CI37" s="245">
        <v>0</v>
      </c>
      <c r="CJ37" s="249">
        <v>1458.8481681678468</v>
      </c>
      <c r="CK37" s="250">
        <v>320.94659699692636</v>
      </c>
      <c r="CL37" s="250">
        <v>152.75799516216915</v>
      </c>
      <c r="CM37" s="251">
        <v>100.42492479511664</v>
      </c>
      <c r="CN37" s="252">
        <f t="shared" si="0"/>
        <v>48.952129591379602</v>
      </c>
      <c r="CO37" s="250">
        <v>981.88213612987374</v>
      </c>
      <c r="CP37" s="252">
        <f t="shared" si="122"/>
        <v>97.18080254131813</v>
      </c>
      <c r="CQ37" s="250">
        <v>307.27019568048269</v>
      </c>
      <c r="CR37" s="250">
        <v>212.75374744134757</v>
      </c>
      <c r="CS37" s="252">
        <f t="shared" si="123"/>
        <v>4.1157212442528692</v>
      </c>
      <c r="CT37" s="252">
        <f t="shared" si="124"/>
        <v>124.51796025750261</v>
      </c>
      <c r="CU37" s="250">
        <f t="shared" si="1"/>
        <v>3127.1886438981637</v>
      </c>
      <c r="CV37" s="245">
        <f t="shared" si="125"/>
        <v>3940.2576913116864</v>
      </c>
      <c r="CW37" s="244">
        <v>157.60333</v>
      </c>
      <c r="CX37" s="108">
        <v>11.505043089999999</v>
      </c>
      <c r="CY37" s="108">
        <f t="shared" si="126"/>
        <v>0.22256505857605</v>
      </c>
      <c r="CZ37" s="108">
        <f t="shared" si="127"/>
        <v>6.7335335591981194</v>
      </c>
      <c r="DA37" s="108">
        <v>8.4554186545000007</v>
      </c>
      <c r="DB37" s="245">
        <v>213.07655009339996</v>
      </c>
      <c r="DC37" s="244">
        <v>5.2832200000000009</v>
      </c>
      <c r="DD37" s="108">
        <v>0.38567506000000001</v>
      </c>
      <c r="DE37" s="108">
        <f t="shared" si="128"/>
        <v>7.4608840357000003E-3</v>
      </c>
      <c r="DF37" s="108">
        <f t="shared" si="129"/>
        <v>0.22572327101608</v>
      </c>
      <c r="DG37" s="108">
        <v>0.28344475299999999</v>
      </c>
      <c r="DH37" s="245">
        <v>7.1428077756000006</v>
      </c>
      <c r="DI37" s="107">
        <v>66.124682179200008</v>
      </c>
      <c r="DJ37" s="108">
        <v>14.547430079424002</v>
      </c>
      <c r="DK37" s="108">
        <v>1.0807014348385828</v>
      </c>
      <c r="DL37" s="108">
        <v>44.505415714757106</v>
      </c>
      <c r="DM37" s="108">
        <f t="shared" si="130"/>
        <v>4.4048790149523702</v>
      </c>
      <c r="DN37" s="108">
        <f t="shared" si="131"/>
        <v>13.927524793776088</v>
      </c>
      <c r="DO37" s="108">
        <v>9.2168507468000378</v>
      </c>
      <c r="DP37" s="108">
        <f t="shared" si="132"/>
        <v>0.17829997769684675</v>
      </c>
      <c r="DQ37" s="108">
        <f t="shared" si="133"/>
        <v>5.3943278028781645</v>
      </c>
      <c r="DR37" s="108">
        <v>6.7737540077509868</v>
      </c>
      <c r="DS37" s="110">
        <v>170.69860099532485</v>
      </c>
      <c r="DT37" s="244">
        <v>291.64999999999998</v>
      </c>
      <c r="DU37" s="108">
        <v>64.162999999999997</v>
      </c>
      <c r="DV37" s="108">
        <v>196.29590744999999</v>
      </c>
      <c r="DW37" s="108">
        <f t="shared" si="238"/>
        <v>19.428191143956301</v>
      </c>
      <c r="DX37" s="108">
        <f t="shared" si="239"/>
        <v>61.428841277402995</v>
      </c>
      <c r="DY37" s="108">
        <v>5.62583956825</v>
      </c>
      <c r="DZ37" s="108">
        <v>3.5060594093958302</v>
      </c>
      <c r="EA37" s="108"/>
      <c r="EB37" s="108">
        <v>40.970578869218137</v>
      </c>
      <c r="EC37" s="108">
        <f t="shared" si="240"/>
        <v>0.79257584822502491</v>
      </c>
      <c r="ED37" s="108">
        <f t="shared" si="241"/>
        <v>23.978768753629563</v>
      </c>
      <c r="EE37" s="108">
        <v>30.110569264843196</v>
      </c>
      <c r="EF37" s="245">
        <v>758.7863454740484</v>
      </c>
      <c r="EG37" s="249">
        <v>1288.9696240873018</v>
      </c>
      <c r="EH37" s="250">
        <v>283.57331729920634</v>
      </c>
      <c r="EI37" s="250">
        <v>1848.7050226981137</v>
      </c>
      <c r="EJ37" s="250">
        <v>867.54487240083051</v>
      </c>
      <c r="EK37" s="250">
        <f t="shared" si="134"/>
        <v>85.864386200999803</v>
      </c>
      <c r="EL37" s="250">
        <v>271.48949236911591</v>
      </c>
      <c r="EM37" s="250">
        <v>313.08187706343796</v>
      </c>
      <c r="EN37" s="250">
        <f t="shared" si="135"/>
        <v>6.0565689117922075</v>
      </c>
      <c r="EO37" s="250">
        <f t="shared" si="136"/>
        <v>183.23680402516422</v>
      </c>
      <c r="EP37" s="250">
        <v>4601.8747135488902</v>
      </c>
      <c r="EQ37" s="245">
        <v>5798.3621390716016</v>
      </c>
      <c r="ER37" s="244">
        <v>302.2</v>
      </c>
      <c r="ES37" s="108">
        <v>66.483999999999995</v>
      </c>
      <c r="ET37" s="108">
        <v>203.39661659999999</v>
      </c>
      <c r="EU37" s="108">
        <f t="shared" si="137"/>
        <v>20.130976731368399</v>
      </c>
      <c r="EV37" s="108">
        <f t="shared" si="138"/>
        <v>63.650937198803994</v>
      </c>
      <c r="EW37" s="108">
        <v>23.828743739124999</v>
      </c>
      <c r="EX37" s="108">
        <v>43.501383304756096</v>
      </c>
      <c r="EY37" s="108">
        <f t="shared" si="139"/>
        <v>0.84153426003050669</v>
      </c>
      <c r="EZ37" s="108">
        <f t="shared" si="140"/>
        <v>25.459967604007993</v>
      </c>
      <c r="FA37" s="108">
        <v>31.9705371821941</v>
      </c>
      <c r="FB37" s="245">
        <v>805.65753699129027</v>
      </c>
      <c r="FC37" s="244">
        <v>0.83333333333333293</v>
      </c>
      <c r="FD37" s="108">
        <v>6.0833333333333302E-2</v>
      </c>
      <c r="FE37" s="108">
        <f t="shared" si="141"/>
        <v>1.1768208333333328E-3</v>
      </c>
      <c r="FF37" s="108">
        <f t="shared" si="142"/>
        <v>3.5603803333333316E-2</v>
      </c>
      <c r="FG37" s="108">
        <v>4.4708333333333301E-2</v>
      </c>
      <c r="FH37" s="245">
        <v>1.1266499999999995</v>
      </c>
      <c r="FI37" s="244">
        <v>1562.8523866666601</v>
      </c>
      <c r="FJ37" s="108">
        <v>114.088224226666</v>
      </c>
      <c r="FK37" s="108">
        <f t="shared" si="242"/>
        <v>2.2070366976648539</v>
      </c>
      <c r="FL37" s="108">
        <f t="shared" si="243"/>
        <v>66.772186816692354</v>
      </c>
      <c r="FM37" s="108">
        <v>83.846999999999994</v>
      </c>
      <c r="FN37" s="245">
        <v>2112.9451330719912</v>
      </c>
      <c r="FO37" s="244">
        <v>1216.1473333333302</v>
      </c>
      <c r="FP37" s="108">
        <v>88.778755333333095</v>
      </c>
      <c r="FQ37" s="108">
        <f t="shared" si="143"/>
        <v>1.7174250219233289</v>
      </c>
      <c r="FR37" s="108">
        <f t="shared" si="144"/>
        <v>51.959364576429195</v>
      </c>
      <c r="FS37" s="108">
        <v>65.246304433333407</v>
      </c>
      <c r="FT37" s="110">
        <v>1644.2068717199957</v>
      </c>
      <c r="FU37" s="253">
        <f t="shared" si="8"/>
        <v>6783.8862188099056</v>
      </c>
      <c r="FV37" s="254">
        <f t="shared" si="9"/>
        <v>2142.9353142347563</v>
      </c>
      <c r="FW37" s="254">
        <f t="shared" si="10"/>
        <v>214.27192422842512</v>
      </c>
      <c r="FX37" s="254">
        <f t="shared" si="11"/>
        <v>1294.680333333333</v>
      </c>
      <c r="FY37" s="254">
        <f t="shared" si="12"/>
        <v>1032.8699999999999</v>
      </c>
      <c r="FZ37" s="254">
        <f t="shared" si="13"/>
        <v>0</v>
      </c>
      <c r="GA37" s="254">
        <f t="shared" si="145"/>
        <v>157.60333</v>
      </c>
      <c r="GB37" s="254">
        <f t="shared" si="146"/>
        <v>5.2832200000000009</v>
      </c>
      <c r="GC37" s="254">
        <f t="shared" si="147"/>
        <v>1562.8523866666601</v>
      </c>
      <c r="GD37" s="254">
        <f t="shared" si="148"/>
        <v>1216.1473333333302</v>
      </c>
      <c r="GE37" s="254">
        <f t="shared" si="14"/>
        <v>3742.5532551054612</v>
      </c>
      <c r="GF37" s="255">
        <f t="shared" si="15"/>
        <v>1428.8574310962977</v>
      </c>
      <c r="GG37" s="255">
        <f t="shared" si="16"/>
        <v>370.41546587080802</v>
      </c>
      <c r="GH37" s="254">
        <f t="shared" si="17"/>
        <v>1325.1750821660526</v>
      </c>
      <c r="GI37" s="255">
        <f t="shared" si="18"/>
        <v>946.21073538677683</v>
      </c>
      <c r="GJ37" s="256">
        <f t="shared" si="19"/>
        <v>25.6355119645023</v>
      </c>
      <c r="GK37" s="253">
        <f t="shared" si="149"/>
        <v>19478.258397877926</v>
      </c>
      <c r="GL37" s="257">
        <f t="shared" si="150"/>
        <v>24542.605581326188</v>
      </c>
      <c r="GM37" s="221">
        <f t="shared" si="151"/>
        <v>21501.979127006194</v>
      </c>
      <c r="GN37" s="222">
        <f t="shared" si="152"/>
        <v>11392.575613774672</v>
      </c>
      <c r="GO37" s="222">
        <f t="shared" si="153"/>
        <v>765.0050606362862</v>
      </c>
      <c r="GP37" s="55">
        <f t="shared" si="154"/>
        <v>0.52983846493766484</v>
      </c>
      <c r="GQ37" s="56">
        <f t="shared" si="155"/>
        <v>3.5578355653570988E-2</v>
      </c>
      <c r="GR37" s="258">
        <f t="shared" si="156"/>
        <v>1.0885367747464703</v>
      </c>
      <c r="GS37" s="227">
        <f t="shared" si="20"/>
        <v>24542.605581326188</v>
      </c>
      <c r="GT37" s="222">
        <f t="shared" si="224"/>
        <v>11540.282525469154</v>
      </c>
      <c r="GU37" s="222">
        <f t="shared" si="225"/>
        <v>769.00685660030661</v>
      </c>
      <c r="GV37" s="37">
        <f t="shared" si="216"/>
        <v>0.47021423569834192</v>
      </c>
      <c r="GW37" s="228">
        <f t="shared" si="217"/>
        <v>3.1333545823081774E-2</v>
      </c>
      <c r="GX37" s="258">
        <f t="shared" si="159"/>
        <v>1.0785361369819255</v>
      </c>
      <c r="GY37" s="221">
        <f t="shared" si="223"/>
        <v>16956.847449937002</v>
      </c>
      <c r="GZ37" s="222">
        <f t="shared" si="160"/>
        <v>9345.6661231899088</v>
      </c>
      <c r="HA37" s="222">
        <f t="shared" si="161"/>
        <v>489.52761264752422</v>
      </c>
      <c r="HB37" s="55">
        <f t="shared" si="162"/>
        <v>0.55114408210499233</v>
      </c>
      <c r="HC37" s="56">
        <f t="shared" si="163"/>
        <v>2.8869022623031437E-2</v>
      </c>
      <c r="HD37" s="258">
        <f t="shared" si="164"/>
        <v>1.0908360892701601</v>
      </c>
      <c r="HE37" s="221">
        <f t="shared" si="165"/>
        <v>19500.604977374667</v>
      </c>
      <c r="HF37" s="222">
        <f t="shared" si="166"/>
        <v>11295.353281722919</v>
      </c>
      <c r="HG37" s="222">
        <f t="shared" si="167"/>
        <v>575.23796221063822</v>
      </c>
      <c r="HH37" s="55">
        <f t="shared" si="168"/>
        <v>0.57923091590379949</v>
      </c>
      <c r="HI37" s="56">
        <f t="shared" si="169"/>
        <v>2.9498467502831367E-2</v>
      </c>
      <c r="HJ37" s="259">
        <f t="shared" si="170"/>
        <v>1.0953347971383138</v>
      </c>
      <c r="HK37" s="54">
        <f t="shared" si="21"/>
        <v>3.7071106552485356</v>
      </c>
      <c r="HL37" s="55">
        <f t="shared" si="22"/>
        <v>4.2497458492921956</v>
      </c>
      <c r="HM37" s="55">
        <f t="shared" si="23"/>
        <v>2.9298766521707229</v>
      </c>
      <c r="HN37" s="56">
        <f t="shared" si="24"/>
        <v>3.3831605879211102</v>
      </c>
      <c r="HQ37" s="57">
        <f t="shared" si="25"/>
        <v>1547.3707607404842</v>
      </c>
      <c r="HR37" s="58">
        <f t="shared" si="171"/>
        <v>1789.8437589485181</v>
      </c>
      <c r="HS37" s="58">
        <f t="shared" si="26"/>
        <v>68.024086954852351</v>
      </c>
      <c r="HT37" s="58">
        <f t="shared" si="172"/>
        <v>78.561018024158983</v>
      </c>
      <c r="HU37" s="58">
        <f t="shared" si="27"/>
        <v>2018.855180506084</v>
      </c>
      <c r="HV37" s="55">
        <f t="shared" si="226"/>
        <v>0.76645951412552105</v>
      </c>
      <c r="HW37" s="56">
        <f t="shared" si="227"/>
        <v>3.3694386606670894E-2</v>
      </c>
      <c r="HX37" s="260">
        <f t="shared" si="228"/>
        <v>1.1253234663488425</v>
      </c>
      <c r="HY37" s="57">
        <f t="shared" si="28"/>
        <v>1779.8500169156061</v>
      </c>
      <c r="HZ37" s="58">
        <f t="shared" si="173"/>
        <v>2058.7525145662817</v>
      </c>
      <c r="IA37" s="58">
        <f t="shared" si="29"/>
        <v>94.977050159177324</v>
      </c>
      <c r="IB37" s="58">
        <f t="shared" si="174"/>
        <v>109.68899522883389</v>
      </c>
      <c r="IC37" s="58">
        <f t="shared" si="30"/>
        <v>2400.5358203076526</v>
      </c>
      <c r="ID37" s="55">
        <f t="shared" si="229"/>
        <v>0.74143864126447434</v>
      </c>
      <c r="IE37" s="56">
        <f t="shared" si="230"/>
        <v>3.9564937692537772E-2</v>
      </c>
      <c r="IF37" s="260">
        <f t="shared" si="231"/>
        <v>1.1223120439347172</v>
      </c>
      <c r="IG37" s="57">
        <f t="shared" si="31"/>
        <v>77.160580993454715</v>
      </c>
      <c r="IH37" s="58">
        <f t="shared" si="175"/>
        <v>89.251644035129075</v>
      </c>
      <c r="II37" s="58">
        <f t="shared" si="32"/>
        <v>150.60880827432385</v>
      </c>
      <c r="IJ37" s="58">
        <f t="shared" si="176"/>
        <v>173.93811267601663</v>
      </c>
      <c r="IK37" s="58">
        <f t="shared" si="33"/>
        <v>1588.3921822472446</v>
      </c>
      <c r="IL37" s="55">
        <f t="shared" si="34"/>
        <v>4.857778945013979E-2</v>
      </c>
      <c r="IM37" s="56">
        <f t="shared" si="35"/>
        <v>9.4818401876823458E-2</v>
      </c>
      <c r="IN37" s="260">
        <f t="shared" si="36"/>
        <v>1.0222995100575569</v>
      </c>
      <c r="IO37" s="57">
        <f t="shared" si="37"/>
        <v>71.809822139631464</v>
      </c>
      <c r="IP37" s="58">
        <f t="shared" si="177"/>
        <v>83.06242126891172</v>
      </c>
      <c r="IQ37" s="58">
        <f t="shared" si="38"/>
        <v>3.1526232054264782</v>
      </c>
      <c r="IR37" s="58">
        <f t="shared" si="178"/>
        <v>3.6409645399470398</v>
      </c>
      <c r="IS37" s="58">
        <f t="shared" si="39"/>
        <v>98.507003897468039</v>
      </c>
      <c r="IT37" s="55">
        <f t="shared" si="244"/>
        <v>0.72898189264161772</v>
      </c>
      <c r="IU37" s="56">
        <f t="shared" si="245"/>
        <v>3.2004051292717384E-2</v>
      </c>
      <c r="IV37" s="260">
        <f t="shared" si="246"/>
        <v>1.1191888901221836</v>
      </c>
      <c r="IW37" s="57">
        <f t="shared" si="40"/>
        <v>53.837282910789604</v>
      </c>
      <c r="IX37" s="58">
        <f t="shared" si="179"/>
        <v>62.273585142910335</v>
      </c>
      <c r="IY37" s="58">
        <f t="shared" si="41"/>
        <v>1.4586035209500001</v>
      </c>
      <c r="IZ37" s="58">
        <f t="shared" si="180"/>
        <v>1.6845412063451553</v>
      </c>
      <c r="JA37" s="58">
        <f t="shared" si="42"/>
        <v>1108.2695099999999</v>
      </c>
      <c r="JB37" s="55">
        <f t="shared" si="257"/>
        <v>4.8577789450139804E-2</v>
      </c>
      <c r="JC37" s="56">
        <f t="shared" si="258"/>
        <v>1.3161090400745576E-3</v>
      </c>
      <c r="JD37" s="260">
        <f t="shared" si="259"/>
        <v>1.0078160048971445</v>
      </c>
      <c r="JE37" s="57">
        <f t="shared" si="43"/>
        <v>0</v>
      </c>
      <c r="JF37" s="58">
        <f t="shared" si="181"/>
        <v>0</v>
      </c>
      <c r="JG37" s="58">
        <f t="shared" si="44"/>
        <v>0</v>
      </c>
      <c r="JH37" s="58">
        <f t="shared" si="182"/>
        <v>0</v>
      </c>
      <c r="JI37" s="58">
        <f t="shared" si="45"/>
        <v>0</v>
      </c>
      <c r="JJ37" s="55"/>
      <c r="JK37" s="56"/>
      <c r="JL37" s="260"/>
      <c r="JM37" s="57">
        <f t="shared" si="46"/>
        <v>2306.5763154091155</v>
      </c>
      <c r="JN37" s="58">
        <f t="shared" si="183"/>
        <v>2668.0168240337239</v>
      </c>
      <c r="JO37" s="58">
        <f t="shared" si="47"/>
        <v>150.24865337695061</v>
      </c>
      <c r="JP37" s="58">
        <f t="shared" si="184"/>
        <v>173.52216978504026</v>
      </c>
      <c r="JQ37" s="58">
        <f t="shared" si="48"/>
        <v>3127.1886438981637</v>
      </c>
      <c r="JR37" s="55">
        <f t="shared" si="49"/>
        <v>0.73758783945118112</v>
      </c>
      <c r="JS37" s="56">
        <f t="shared" si="50"/>
        <v>4.8045919349994748E-2</v>
      </c>
      <c r="JT37" s="260">
        <f t="shared" si="51"/>
        <v>1.1230223273493143</v>
      </c>
      <c r="JU37" s="57">
        <f t="shared" si="52"/>
        <v>8.2149109422217048</v>
      </c>
      <c r="JV37" s="58">
        <f t="shared" si="185"/>
        <v>9.5021874868678466</v>
      </c>
      <c r="JW37" s="58">
        <f t="shared" si="53"/>
        <v>0.22256505857605</v>
      </c>
      <c r="JX37" s="58">
        <f t="shared" si="186"/>
        <v>0.25704038614948016</v>
      </c>
      <c r="JY37" s="58">
        <f t="shared" si="54"/>
        <v>169.10837308999999</v>
      </c>
      <c r="JZ37" s="55">
        <f t="shared" si="247"/>
        <v>4.857778945013979E-2</v>
      </c>
      <c r="KA37" s="56">
        <f t="shared" si="248"/>
        <v>1.3161090400745574E-3</v>
      </c>
      <c r="KB37" s="260">
        <f t="shared" si="249"/>
        <v>1.0078160048971445</v>
      </c>
      <c r="KC37" s="57">
        <f t="shared" si="55"/>
        <v>0.27538239063961761</v>
      </c>
      <c r="KD37" s="58">
        <f t="shared" si="187"/>
        <v>0.31853481125284572</v>
      </c>
      <c r="KE37" s="58">
        <f t="shared" si="56"/>
        <v>7.4608840357000003E-3</v>
      </c>
      <c r="KF37" s="58">
        <f t="shared" si="188"/>
        <v>8.6165749728299313E-3</v>
      </c>
      <c r="KG37" s="58">
        <f t="shared" si="57"/>
        <v>5.6688950600000005</v>
      </c>
      <c r="KH37" s="55">
        <f t="shared" si="250"/>
        <v>4.857778945013979E-2</v>
      </c>
      <c r="KI37" s="56">
        <f t="shared" si="251"/>
        <v>1.3161090400745572E-3</v>
      </c>
      <c r="KJ37" s="260">
        <f t="shared" si="252"/>
        <v>1.0078160048971445</v>
      </c>
      <c r="KK37" s="57">
        <f t="shared" si="58"/>
        <v>104.2447724265422</v>
      </c>
      <c r="KL37" s="58">
        <f t="shared" si="189"/>
        <v>120.57992826578136</v>
      </c>
      <c r="KM37" s="58">
        <f t="shared" si="59"/>
        <v>4.5831789926492172</v>
      </c>
      <c r="KN37" s="58">
        <f t="shared" si="190"/>
        <v>5.2931134186105808</v>
      </c>
      <c r="KO37" s="58">
        <f t="shared" si="60"/>
        <v>135.47508015501973</v>
      </c>
      <c r="KP37" s="55">
        <f t="shared" si="191"/>
        <v>0.76947562833886718</v>
      </c>
      <c r="KQ37" s="56">
        <f t="shared" si="192"/>
        <v>3.383042097044589E-2</v>
      </c>
      <c r="KR37" s="260">
        <f t="shared" si="193"/>
        <v>1.1258171631690226</v>
      </c>
      <c r="KS37" s="57">
        <f t="shared" si="61"/>
        <v>460.01028423785971</v>
      </c>
      <c r="KT37" s="58">
        <f t="shared" si="194"/>
        <v>532.0938957779324</v>
      </c>
      <c r="KU37" s="58">
        <f t="shared" si="62"/>
        <v>20.220766992181325</v>
      </c>
      <c r="KV37" s="58">
        <f t="shared" si="195"/>
        <v>23.352963799270213</v>
      </c>
      <c r="KW37" s="58">
        <f t="shared" si="63"/>
        <v>602.2113852968638</v>
      </c>
      <c r="KX37" s="55">
        <f t="shared" si="253"/>
        <v>0.76386846125649854</v>
      </c>
      <c r="KY37" s="56">
        <f t="shared" si="254"/>
        <v>3.3577523583705367E-2</v>
      </c>
      <c r="KZ37" s="260">
        <f>1+KX37*(KV37*$GV$14-KV37)/KV37+KY37*(KW37*$GW$14-KW37)/KW37</f>
        <v>1.1248993462820094</v>
      </c>
      <c r="LA37" s="57">
        <f t="shared" si="64"/>
        <v>2127.3090229875297</v>
      </c>
      <c r="LB37" s="58">
        <f t="shared" si="196"/>
        <v>2460.6583468896756</v>
      </c>
      <c r="LC37" s="58">
        <f t="shared" si="65"/>
        <v>91.920955112792015</v>
      </c>
      <c r="LD37" s="58">
        <f t="shared" si="197"/>
        <v>106.1595110597635</v>
      </c>
      <c r="LE37" s="58">
        <f t="shared" si="66"/>
        <v>4601.8747135488902</v>
      </c>
      <c r="LF37" s="55">
        <f t="shared" si="198"/>
        <v>0.46227008673753828</v>
      </c>
      <c r="LG37" s="56">
        <f t="shared" si="199"/>
        <v>1.9974675721213645E-2</v>
      </c>
      <c r="LH37" s="260">
        <f t="shared" si="200"/>
        <v>1.0755317998609883</v>
      </c>
      <c r="LI37" s="57">
        <f t="shared" si="67"/>
        <v>477.39930385943057</v>
      </c>
      <c r="LJ37" s="58">
        <f t="shared" si="201"/>
        <v>552.20777477420336</v>
      </c>
      <c r="LK37" s="58">
        <f t="shared" si="68"/>
        <v>20.972510991398906</v>
      </c>
      <c r="LL37" s="58">
        <f t="shared" si="202"/>
        <v>24.221152943966597</v>
      </c>
      <c r="LM37" s="58">
        <f t="shared" si="69"/>
        <v>639.41074364388112</v>
      </c>
      <c r="LN37" s="55">
        <f t="shared" si="232"/>
        <v>0.74662383859680248</v>
      </c>
      <c r="LO37" s="56">
        <f t="shared" si="233"/>
        <v>3.2799747579905406E-2</v>
      </c>
      <c r="LP37" s="260">
        <f t="shared" si="234"/>
        <v>1.1220766364082464</v>
      </c>
      <c r="LQ37" s="57">
        <f t="shared" si="70"/>
        <v>4.3436640066666643E-2</v>
      </c>
      <c r="LR37" s="58">
        <f t="shared" si="203"/>
        <v>5.0243161565113312E-2</v>
      </c>
      <c r="LS37" s="58">
        <f t="shared" si="71"/>
        <v>1.1768208333333328E-3</v>
      </c>
      <c r="LT37" s="58">
        <f t="shared" si="204"/>
        <v>1.359110380416666E-3</v>
      </c>
      <c r="LU37" s="58">
        <f t="shared" si="72"/>
        <v>0.89416666666666633</v>
      </c>
      <c r="LV37" s="55">
        <f t="shared" si="73"/>
        <v>4.857778945013979E-2</v>
      </c>
      <c r="LW37" s="56">
        <f t="shared" si="74"/>
        <v>1.3161090400745572E-3</v>
      </c>
      <c r="LX37" s="260">
        <f t="shared" si="75"/>
        <v>1.0078160048971445</v>
      </c>
      <c r="LY37" s="57">
        <f t="shared" si="76"/>
        <v>81.462067916364674</v>
      </c>
      <c r="LZ37" s="58">
        <f t="shared" si="205"/>
        <v>94.227173958859026</v>
      </c>
      <c r="MA37" s="58">
        <f t="shared" si="77"/>
        <v>2.2070366976648539</v>
      </c>
      <c r="MB37" s="58">
        <f t="shared" si="206"/>
        <v>2.5489066821331399</v>
      </c>
      <c r="MC37" s="58">
        <f t="shared" si="78"/>
        <v>1676.9405818031678</v>
      </c>
      <c r="MD37" s="55">
        <f t="shared" si="255"/>
        <v>4.8577790292826453E-2</v>
      </c>
      <c r="ME37" s="56">
        <f t="shared" si="256"/>
        <v>1.3161090629053107E-3</v>
      </c>
      <c r="MF37" s="260">
        <f>1+MD37*(MB37*$GV$14-MB37)/MB37+ME37*(MC37*$GW$14-MC37)/MC37</f>
        <v>1.0078160050327301</v>
      </c>
      <c r="MG37" s="57">
        <f t="shared" si="79"/>
        <v>63.390424783243617</v>
      </c>
      <c r="MH37" s="58">
        <f t="shared" si="207"/>
        <v>73.323704346777902</v>
      </c>
      <c r="MI37" s="58">
        <f t="shared" si="80"/>
        <v>1.7174250219233289</v>
      </c>
      <c r="MJ37" s="58">
        <f t="shared" si="208"/>
        <v>1.9834541578192526</v>
      </c>
      <c r="MK37" s="58">
        <f t="shared" si="81"/>
        <v>1304.9260886666632</v>
      </c>
      <c r="ML37" s="55">
        <f t="shared" si="260"/>
        <v>4.8577789450139797E-2</v>
      </c>
      <c r="MM37" s="56">
        <f t="shared" si="261"/>
        <v>1.3161090400745574E-3</v>
      </c>
      <c r="MN37" s="260">
        <f t="shared" si="262"/>
        <v>1.0078160048971445</v>
      </c>
      <c r="MO37" s="59">
        <v>3.4055906435608976</v>
      </c>
      <c r="MP37" s="60">
        <v>3.9402906435608975</v>
      </c>
      <c r="MQ37" s="60">
        <v>2.6859000000000002</v>
      </c>
      <c r="MR37" s="61">
        <v>3.0887000000000002</v>
      </c>
      <c r="MS37" s="59">
        <f t="shared" si="82"/>
        <v>1.0885367747464703</v>
      </c>
      <c r="MT37" s="60">
        <f>GX37</f>
        <v>1.0785361369819255</v>
      </c>
      <c r="MU37" s="60">
        <f t="shared" si="209"/>
        <v>1.0908360892701601</v>
      </c>
      <c r="MV37" s="61">
        <f t="shared" si="235"/>
        <v>1.0953347971383138</v>
      </c>
      <c r="MW37" s="66">
        <f t="shared" si="210"/>
        <v>3.7071106552485356</v>
      </c>
      <c r="MX37" s="67">
        <f t="shared" si="236"/>
        <v>4.2497458492921956</v>
      </c>
      <c r="MY37" s="67">
        <f t="shared" si="211"/>
        <v>2.9298766521707229</v>
      </c>
      <c r="MZ37" s="261">
        <f t="shared" si="237"/>
        <v>3.3831605879211102</v>
      </c>
      <c r="NA37" s="59">
        <f t="shared" si="84"/>
        <v>1.0885506381939229</v>
      </c>
      <c r="NB37" s="60">
        <f>NF37/J37</f>
        <v>1.0786100495503426</v>
      </c>
      <c r="NC37" s="60">
        <f t="shared" si="85"/>
        <v>1.0908523871238784</v>
      </c>
      <c r="ND37" s="262">
        <f>NH37/L37</f>
        <v>1.0953477899508981</v>
      </c>
      <c r="NE37" s="62">
        <f t="shared" si="86"/>
        <v>3.707157868475468</v>
      </c>
      <c r="NF37" s="63">
        <f>NE37+NQ37+NR37+OB37</f>
        <v>4.2500370862939709</v>
      </c>
      <c r="NG37" s="63">
        <f t="shared" si="87"/>
        <v>2.9299204265760252</v>
      </c>
      <c r="NH37" s="64">
        <f>NG37+NM37</f>
        <v>3.3832007188213389</v>
      </c>
      <c r="NI37" s="238">
        <f t="shared" si="218"/>
        <v>-4.7213226932463215E-5</v>
      </c>
      <c r="NJ37" s="238">
        <f t="shared" si="219"/>
        <v>-2.9123700177535738E-4</v>
      </c>
      <c r="NK37" s="238">
        <f t="shared" si="220"/>
        <v>-4.3774405302343666E-5</v>
      </c>
      <c r="NL37" s="238">
        <f t="shared" si="221"/>
        <v>-4.0130900228696476E-5</v>
      </c>
      <c r="NM37" s="239">
        <f t="shared" si="89"/>
        <v>0.45328029224531374</v>
      </c>
      <c r="NN37" s="240">
        <f t="shared" si="90"/>
        <v>0.53747523784033602</v>
      </c>
      <c r="NO37" s="240">
        <f>O37*IN37</f>
        <v>0.32395714965412908</v>
      </c>
      <c r="NP37" s="240">
        <f t="shared" si="91"/>
        <v>2.2048021135407016E-2</v>
      </c>
      <c r="NQ37" s="240">
        <f>Q37*JD37+0.004</f>
        <v>0.25141882920224895</v>
      </c>
      <c r="NR37" s="240">
        <f t="shared" si="93"/>
        <v>0</v>
      </c>
      <c r="NS37" s="240">
        <f t="shared" si="94"/>
        <v>0.70188895459332146</v>
      </c>
      <c r="NT37" s="240">
        <f t="shared" si="95"/>
        <v>3.3963399365033772E-2</v>
      </c>
      <c r="NU37" s="240">
        <f t="shared" si="96"/>
        <v>1.1085976053868589E-3</v>
      </c>
      <c r="NV37" s="240">
        <f t="shared" si="97"/>
        <v>3.0397063405563609E-2</v>
      </c>
      <c r="NW37" s="240">
        <f t="shared" si="98"/>
        <v>0.13510041148846932</v>
      </c>
      <c r="NX37" s="240">
        <f t="shared" si="99"/>
        <v>0.9874457454523734</v>
      </c>
      <c r="NY37" s="240">
        <f t="shared" si="100"/>
        <v>0.14317697880569222</v>
      </c>
      <c r="NZ37" s="240">
        <f t="shared" si="101"/>
        <v>1.0078160048971445E-4</v>
      </c>
      <c r="OA37" s="240">
        <f t="shared" si="102"/>
        <v>0.33721523528395148</v>
      </c>
      <c r="OB37" s="241">
        <f t="shared" si="103"/>
        <v>0.29146038861625423</v>
      </c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136"/>
      <c r="OP37" s="13"/>
      <c r="OQ37" s="13"/>
      <c r="OR37" s="13"/>
      <c r="OS37" s="13"/>
      <c r="OT37" s="13"/>
    </row>
    <row r="38" spans="1:410" ht="15" customHeight="1">
      <c r="A38" s="242">
        <v>19</v>
      </c>
      <c r="B38" s="49" t="s">
        <v>88</v>
      </c>
      <c r="C38" s="50">
        <v>1</v>
      </c>
      <c r="D38" s="51">
        <v>37.6</v>
      </c>
      <c r="E38" s="52">
        <v>37.6</v>
      </c>
      <c r="F38" s="52"/>
      <c r="G38" s="52"/>
      <c r="H38" s="53"/>
      <c r="I38" s="57">
        <v>2.1592844897864114</v>
      </c>
      <c r="J38" s="58"/>
      <c r="K38" s="58">
        <v>0.90200000000000014</v>
      </c>
      <c r="L38" s="243"/>
      <c r="M38" s="1">
        <v>0</v>
      </c>
      <c r="N38" s="2">
        <v>0</v>
      </c>
      <c r="O38" s="2">
        <v>1.2572844897864113</v>
      </c>
      <c r="P38" s="2">
        <v>0</v>
      </c>
      <c r="Q38" s="2">
        <v>0</v>
      </c>
      <c r="R38" s="2">
        <v>0</v>
      </c>
      <c r="S38" s="2">
        <v>0.2412</v>
      </c>
      <c r="T38" s="2">
        <v>0</v>
      </c>
      <c r="U38" s="2">
        <v>0</v>
      </c>
      <c r="V38" s="2">
        <v>0.27560000000000001</v>
      </c>
      <c r="W38" s="2">
        <v>0</v>
      </c>
      <c r="X38" s="2">
        <v>0.35520000000000002</v>
      </c>
      <c r="Y38" s="2">
        <v>0</v>
      </c>
      <c r="Z38" s="2">
        <v>0.03</v>
      </c>
      <c r="AA38" s="2">
        <v>0</v>
      </c>
      <c r="AB38" s="3">
        <v>0</v>
      </c>
      <c r="AC38" s="244">
        <v>0</v>
      </c>
      <c r="AD38" s="108">
        <v>0</v>
      </c>
      <c r="AE38" s="108">
        <v>0</v>
      </c>
      <c r="AF38" s="108">
        <f t="shared" si="104"/>
        <v>0</v>
      </c>
      <c r="AG38" s="108">
        <f t="shared" si="105"/>
        <v>0</v>
      </c>
      <c r="AH38" s="108">
        <v>0</v>
      </c>
      <c r="AI38" s="108">
        <v>0</v>
      </c>
      <c r="AJ38" s="108">
        <f t="shared" si="106"/>
        <v>0</v>
      </c>
      <c r="AK38" s="108">
        <f t="shared" si="107"/>
        <v>0</v>
      </c>
      <c r="AL38" s="108">
        <v>0</v>
      </c>
      <c r="AM38" s="245">
        <v>0</v>
      </c>
      <c r="AN38" s="244">
        <v>0</v>
      </c>
      <c r="AO38" s="108">
        <v>0</v>
      </c>
      <c r="AP38" s="108">
        <v>0</v>
      </c>
      <c r="AQ38" s="108">
        <f t="shared" si="108"/>
        <v>0</v>
      </c>
      <c r="AR38" s="108">
        <f t="shared" si="109"/>
        <v>0</v>
      </c>
      <c r="AS38" s="246">
        <v>0</v>
      </c>
      <c r="AT38" s="247">
        <v>0</v>
      </c>
      <c r="AU38" s="108">
        <v>0</v>
      </c>
      <c r="AV38" s="108">
        <f t="shared" si="110"/>
        <v>0</v>
      </c>
      <c r="AW38" s="108">
        <f t="shared" si="111"/>
        <v>0</v>
      </c>
      <c r="AX38" s="108">
        <v>0</v>
      </c>
      <c r="AY38" s="245">
        <v>0</v>
      </c>
      <c r="AZ38" s="248">
        <v>6</v>
      </c>
      <c r="BA38" s="108">
        <v>30.582999999999991</v>
      </c>
      <c r="BB38" s="108">
        <v>3.1893694477583998</v>
      </c>
      <c r="BC38" s="109">
        <v>2.55149555820672</v>
      </c>
      <c r="BD38" s="109">
        <v>0.63787388955167978</v>
      </c>
      <c r="BE38" s="108">
        <v>1.1960137499999999</v>
      </c>
      <c r="BF38" s="109">
        <v>0.95681099999999997</v>
      </c>
      <c r="BG38" s="109">
        <v>0.23920274999999991</v>
      </c>
      <c r="BH38" s="108">
        <v>2.5526919734363624</v>
      </c>
      <c r="BI38" s="109">
        <f t="shared" si="112"/>
        <v>1.4940089259091529</v>
      </c>
      <c r="BJ38" s="108">
        <f t="shared" si="113"/>
        <v>4.9381826226126434E-2</v>
      </c>
      <c r="BK38" s="108">
        <v>1.8760537585597377</v>
      </c>
      <c r="BL38" s="245">
        <v>47.27655471570538</v>
      </c>
      <c r="BM38" s="244">
        <v>0</v>
      </c>
      <c r="BN38" s="108">
        <v>0</v>
      </c>
      <c r="BO38" s="108">
        <v>0</v>
      </c>
      <c r="BP38" s="108">
        <f t="shared" si="114"/>
        <v>0</v>
      </c>
      <c r="BQ38" s="108">
        <f t="shared" si="115"/>
        <v>0</v>
      </c>
      <c r="BR38" s="108">
        <v>0</v>
      </c>
      <c r="BS38" s="108">
        <v>0</v>
      </c>
      <c r="BT38" s="108">
        <f t="shared" si="116"/>
        <v>0</v>
      </c>
      <c r="BU38" s="108">
        <f t="shared" si="117"/>
        <v>0</v>
      </c>
      <c r="BV38" s="108">
        <v>0</v>
      </c>
      <c r="BW38" s="245">
        <v>0</v>
      </c>
      <c r="BX38" s="107">
        <v>0</v>
      </c>
      <c r="BY38" s="108">
        <v>0</v>
      </c>
      <c r="BZ38" s="109">
        <f t="shared" si="118"/>
        <v>0</v>
      </c>
      <c r="CA38" s="109">
        <f t="shared" si="119"/>
        <v>0</v>
      </c>
      <c r="CB38" s="108">
        <v>0</v>
      </c>
      <c r="CC38" s="110">
        <v>0</v>
      </c>
      <c r="CD38" s="244">
        <v>0</v>
      </c>
      <c r="CE38" s="108">
        <v>0</v>
      </c>
      <c r="CF38" s="109">
        <f t="shared" si="120"/>
        <v>0</v>
      </c>
      <c r="CG38" s="109">
        <f t="shared" si="121"/>
        <v>0</v>
      </c>
      <c r="CH38" s="108">
        <v>0</v>
      </c>
      <c r="CI38" s="245">
        <v>0</v>
      </c>
      <c r="CJ38" s="249">
        <v>3.5076752629421342</v>
      </c>
      <c r="CK38" s="250">
        <v>0.77168855784726953</v>
      </c>
      <c r="CL38" s="250">
        <v>0.59789045559280907</v>
      </c>
      <c r="CM38" s="251">
        <v>0.59789045559280907</v>
      </c>
      <c r="CN38" s="252">
        <f t="shared" si="0"/>
        <v>0.29144170257871477</v>
      </c>
      <c r="CO38" s="250">
        <v>2.3608513587489921</v>
      </c>
      <c r="CP38" s="252">
        <f t="shared" si="122"/>
        <v>0.23366290238082277</v>
      </c>
      <c r="CQ38" s="250">
        <v>0.73880482420690963</v>
      </c>
      <c r="CR38" s="250">
        <v>0.52838171136457801</v>
      </c>
      <c r="CS38" s="252">
        <f t="shared" si="123"/>
        <v>1.0221544206347763E-2</v>
      </c>
      <c r="CT38" s="252">
        <f t="shared" si="124"/>
        <v>0.30924490744692384</v>
      </c>
      <c r="CU38" s="250">
        <f t="shared" si="1"/>
        <v>7.7664873464957838</v>
      </c>
      <c r="CV38" s="245">
        <f t="shared" si="125"/>
        <v>9.7857740565846871</v>
      </c>
      <c r="CW38" s="244">
        <v>0</v>
      </c>
      <c r="CX38" s="108">
        <v>0</v>
      </c>
      <c r="CY38" s="108">
        <f t="shared" si="126"/>
        <v>0</v>
      </c>
      <c r="CZ38" s="108">
        <f t="shared" si="127"/>
        <v>0</v>
      </c>
      <c r="DA38" s="108">
        <v>0</v>
      </c>
      <c r="DB38" s="245">
        <v>0</v>
      </c>
      <c r="DC38" s="244">
        <v>0</v>
      </c>
      <c r="DD38" s="108">
        <v>0</v>
      </c>
      <c r="DE38" s="108">
        <f t="shared" si="128"/>
        <v>0</v>
      </c>
      <c r="DF38" s="108">
        <f t="shared" si="129"/>
        <v>0</v>
      </c>
      <c r="DG38" s="108">
        <v>0</v>
      </c>
      <c r="DH38" s="245">
        <v>0</v>
      </c>
      <c r="DI38" s="107">
        <v>4.0119474391640004</v>
      </c>
      <c r="DJ38" s="108">
        <v>0.88262843661608015</v>
      </c>
      <c r="DK38" s="108">
        <v>6.900287866737663E-2</v>
      </c>
      <c r="DL38" s="108">
        <v>2.7002532597716482</v>
      </c>
      <c r="DM38" s="108">
        <f t="shared" si="130"/>
        <v>0.2672548661326391</v>
      </c>
      <c r="DN38" s="108">
        <f t="shared" si="131"/>
        <v>0.84501725511293957</v>
      </c>
      <c r="DO38" s="108">
        <v>0.55945973703799468</v>
      </c>
      <c r="DP38" s="108">
        <f t="shared" si="132"/>
        <v>1.0822748613000007E-2</v>
      </c>
      <c r="DQ38" s="108">
        <f t="shared" si="133"/>
        <v>0.32743388137675306</v>
      </c>
      <c r="DR38" s="108">
        <v>0.41116458756285507</v>
      </c>
      <c r="DS38" s="110">
        <v>10.361347606583946</v>
      </c>
      <c r="DT38" s="244">
        <v>0</v>
      </c>
      <c r="DU38" s="108">
        <v>0</v>
      </c>
      <c r="DV38" s="108">
        <v>0</v>
      </c>
      <c r="DW38" s="108">
        <f t="shared" si="238"/>
        <v>0</v>
      </c>
      <c r="DX38" s="108">
        <f t="shared" si="239"/>
        <v>0</v>
      </c>
      <c r="DY38" s="108">
        <v>0</v>
      </c>
      <c r="DZ38" s="108">
        <v>0</v>
      </c>
      <c r="EA38" s="108"/>
      <c r="EB38" s="108">
        <v>0</v>
      </c>
      <c r="EC38" s="108">
        <f t="shared" si="240"/>
        <v>0</v>
      </c>
      <c r="ED38" s="108">
        <f t="shared" si="241"/>
        <v>0</v>
      </c>
      <c r="EE38" s="108">
        <v>0</v>
      </c>
      <c r="EF38" s="245">
        <v>0</v>
      </c>
      <c r="EG38" s="249">
        <v>2.2162566666666601</v>
      </c>
      <c r="EH38" s="250">
        <v>0.48757646666666499</v>
      </c>
      <c r="EI38" s="250">
        <v>5.6843533333333198</v>
      </c>
      <c r="EJ38" s="250">
        <v>1.4916581982699999</v>
      </c>
      <c r="EK38" s="250">
        <f t="shared" si="134"/>
        <v>0.14763537851557498</v>
      </c>
      <c r="EL38" s="250">
        <v>0.46679951656661378</v>
      </c>
      <c r="EM38" s="250">
        <v>0.72122866054037504</v>
      </c>
      <c r="EN38" s="250">
        <f t="shared" si="135"/>
        <v>1.3952168438153556E-2</v>
      </c>
      <c r="EO38" s="250">
        <f t="shared" si="136"/>
        <v>0.42211205569714422</v>
      </c>
      <c r="EP38" s="250">
        <v>10.601073325477021</v>
      </c>
      <c r="EQ38" s="245">
        <v>13.357352390101045</v>
      </c>
      <c r="ER38" s="244">
        <v>0</v>
      </c>
      <c r="ES38" s="108">
        <v>0</v>
      </c>
      <c r="ET38" s="108">
        <v>0</v>
      </c>
      <c r="EU38" s="108">
        <f t="shared" si="137"/>
        <v>0</v>
      </c>
      <c r="EV38" s="108">
        <f t="shared" si="138"/>
        <v>0</v>
      </c>
      <c r="EW38" s="108">
        <v>0</v>
      </c>
      <c r="EX38" s="108">
        <v>0</v>
      </c>
      <c r="EY38" s="108">
        <f t="shared" si="139"/>
        <v>0</v>
      </c>
      <c r="EZ38" s="108">
        <f t="shared" si="140"/>
        <v>0</v>
      </c>
      <c r="FA38" s="108">
        <v>0</v>
      </c>
      <c r="FB38" s="245">
        <v>0</v>
      </c>
      <c r="FC38" s="244">
        <v>0.83333333333333293</v>
      </c>
      <c r="FD38" s="108">
        <v>6.0833333333333302E-2</v>
      </c>
      <c r="FE38" s="108">
        <f t="shared" si="141"/>
        <v>1.1768208333333328E-3</v>
      </c>
      <c r="FF38" s="108">
        <f t="shared" si="142"/>
        <v>3.5603803333333316E-2</v>
      </c>
      <c r="FG38" s="108">
        <v>4.4708333333333301E-2</v>
      </c>
      <c r="FH38" s="245">
        <v>1.1266499999999995</v>
      </c>
      <c r="FI38" s="244">
        <v>0</v>
      </c>
      <c r="FJ38" s="108">
        <v>0</v>
      </c>
      <c r="FK38" s="108">
        <f t="shared" si="242"/>
        <v>0</v>
      </c>
      <c r="FL38" s="108">
        <f t="shared" si="243"/>
        <v>0</v>
      </c>
      <c r="FM38" s="108">
        <v>0</v>
      </c>
      <c r="FN38" s="245">
        <v>0</v>
      </c>
      <c r="FO38" s="244">
        <v>0</v>
      </c>
      <c r="FP38" s="108">
        <v>0</v>
      </c>
      <c r="FQ38" s="108">
        <f t="shared" si="143"/>
        <v>0</v>
      </c>
      <c r="FR38" s="108">
        <f t="shared" si="144"/>
        <v>0</v>
      </c>
      <c r="FS38" s="108">
        <v>0</v>
      </c>
      <c r="FT38" s="110">
        <v>0</v>
      </c>
      <c r="FU38" s="253">
        <f t="shared" si="8"/>
        <v>11.877772829902808</v>
      </c>
      <c r="FV38" s="254">
        <f t="shared" si="9"/>
        <v>7.7702149378998033</v>
      </c>
      <c r="FW38" s="254">
        <f t="shared" si="10"/>
        <v>3.7997482607854347</v>
      </c>
      <c r="FX38" s="254">
        <f t="shared" si="11"/>
        <v>30.582999999999991</v>
      </c>
      <c r="FY38" s="254">
        <f t="shared" si="12"/>
        <v>0</v>
      </c>
      <c r="FZ38" s="254">
        <f t="shared" si="13"/>
        <v>0</v>
      </c>
      <c r="GA38" s="254">
        <f t="shared" si="145"/>
        <v>0</v>
      </c>
      <c r="GB38" s="254">
        <f t="shared" si="146"/>
        <v>0</v>
      </c>
      <c r="GC38" s="254">
        <f t="shared" si="147"/>
        <v>0</v>
      </c>
      <c r="GD38" s="254">
        <f t="shared" si="148"/>
        <v>0</v>
      </c>
      <c r="GE38" s="254">
        <f t="shared" si="14"/>
        <v>6.55276281679064</v>
      </c>
      <c r="GF38" s="255">
        <f t="shared" si="15"/>
        <v>2.5017583469814846</v>
      </c>
      <c r="GG38" s="255">
        <f t="shared" si="16"/>
        <v>0.64855314702903677</v>
      </c>
      <c r="GH38" s="254">
        <f t="shared" si="17"/>
        <v>4.4225954157126433</v>
      </c>
      <c r="GI38" s="255">
        <f t="shared" si="18"/>
        <v>3.1578523599912347</v>
      </c>
      <c r="GJ38" s="256">
        <f t="shared" si="19"/>
        <v>8.5555108316961087E-2</v>
      </c>
      <c r="GK38" s="253">
        <f t="shared" si="149"/>
        <v>65.00609426109132</v>
      </c>
      <c r="GL38" s="257">
        <f t="shared" si="150"/>
        <v>81.907678768975074</v>
      </c>
      <c r="GM38" s="221">
        <f t="shared" si="151"/>
        <v>81.907678768975074</v>
      </c>
      <c r="GN38" s="222">
        <f t="shared" si="152"/>
        <v>22.097103256463164</v>
      </c>
      <c r="GO38" s="222">
        <f t="shared" si="153"/>
        <v>5.7126592103256053</v>
      </c>
      <c r="GP38" s="55">
        <f t="shared" si="154"/>
        <v>0.26978060651418545</v>
      </c>
      <c r="GQ38" s="56">
        <f t="shared" si="155"/>
        <v>6.9745099558228982E-2</v>
      </c>
      <c r="GR38" s="258">
        <f t="shared" si="156"/>
        <v>1.0530781369623425</v>
      </c>
      <c r="GS38" s="227">
        <f t="shared" si="20"/>
        <v>81.907678768975074</v>
      </c>
      <c r="GT38" s="222">
        <f t="shared" si="224"/>
        <v>22.097103256463164</v>
      </c>
      <c r="GU38" s="222">
        <f t="shared" si="225"/>
        <v>5.7126592103256053</v>
      </c>
      <c r="GV38" s="37">
        <f t="shared" si="216"/>
        <v>0.26978060651418545</v>
      </c>
      <c r="GW38" s="228">
        <f t="shared" si="217"/>
        <v>6.9745099558228982E-2</v>
      </c>
      <c r="GX38" s="258">
        <f t="shared" si="159"/>
        <v>1.0530781369623425</v>
      </c>
      <c r="GY38" s="221">
        <f t="shared" si="223"/>
        <v>34.631124053269694</v>
      </c>
      <c r="GZ38" s="222">
        <f t="shared" si="160"/>
        <v>19.800512735555614</v>
      </c>
      <c r="HA38" s="222">
        <f t="shared" si="161"/>
        <v>1.2299718459402182</v>
      </c>
      <c r="HB38" s="55">
        <f t="shared" si="162"/>
        <v>0.571754838367314</v>
      </c>
      <c r="HC38" s="56">
        <f t="shared" si="163"/>
        <v>3.5516370882108017E-2</v>
      </c>
      <c r="HD38" s="258">
        <f t="shared" si="164"/>
        <v>1.0950954690217967</v>
      </c>
      <c r="HE38" s="221">
        <f t="shared" si="165"/>
        <v>34.631124053269694</v>
      </c>
      <c r="HF38" s="222">
        <f t="shared" si="166"/>
        <v>19.800512735555614</v>
      </c>
      <c r="HG38" s="222">
        <f t="shared" si="167"/>
        <v>1.2299718459402182</v>
      </c>
      <c r="HH38" s="55">
        <f t="shared" si="168"/>
        <v>0.571754838367314</v>
      </c>
      <c r="HI38" s="56">
        <f t="shared" si="169"/>
        <v>3.5516370882108017E-2</v>
      </c>
      <c r="HJ38" s="259">
        <f t="shared" si="170"/>
        <v>1.0950954690217967</v>
      </c>
      <c r="HK38" s="54">
        <f t="shared" si="21"/>
        <v>2.2738952876759564</v>
      </c>
      <c r="HL38" s="55">
        <f t="shared" si="22"/>
        <v>0</v>
      </c>
      <c r="HM38" s="55">
        <f t="shared" si="23"/>
        <v>0.98777611305766078</v>
      </c>
      <c r="HN38" s="56">
        <f t="shared" si="24"/>
        <v>0</v>
      </c>
      <c r="HQ38" s="57">
        <f t="shared" si="25"/>
        <v>0</v>
      </c>
      <c r="HR38" s="58">
        <f t="shared" si="171"/>
        <v>0</v>
      </c>
      <c r="HS38" s="58">
        <f t="shared" si="26"/>
        <v>0</v>
      </c>
      <c r="HT38" s="58">
        <f t="shared" si="172"/>
        <v>0</v>
      </c>
      <c r="HU38" s="58">
        <f t="shared" si="27"/>
        <v>0</v>
      </c>
      <c r="HV38" s="55"/>
      <c r="HW38" s="56"/>
      <c r="HX38" s="260"/>
      <c r="HY38" s="57">
        <f t="shared" si="28"/>
        <v>0</v>
      </c>
      <c r="HZ38" s="58">
        <f t="shared" si="173"/>
        <v>0</v>
      </c>
      <c r="IA38" s="58">
        <f t="shared" si="29"/>
        <v>0</v>
      </c>
      <c r="IB38" s="58">
        <f t="shared" si="174"/>
        <v>0</v>
      </c>
      <c r="IC38" s="58">
        <f t="shared" si="30"/>
        <v>0</v>
      </c>
      <c r="ID38" s="55"/>
      <c r="IE38" s="56"/>
      <c r="IF38" s="260"/>
      <c r="IG38" s="57">
        <f t="shared" si="31"/>
        <v>1.8226908896091665</v>
      </c>
      <c r="IH38" s="58">
        <f t="shared" si="175"/>
        <v>2.108306552010923</v>
      </c>
      <c r="II38" s="58">
        <f t="shared" si="32"/>
        <v>3.5576883844328466</v>
      </c>
      <c r="IJ38" s="58">
        <f t="shared" si="176"/>
        <v>4.1087743151814946</v>
      </c>
      <c r="IK38" s="58">
        <f t="shared" si="33"/>
        <v>37.521075171194745</v>
      </c>
      <c r="IL38" s="55">
        <f t="shared" si="34"/>
        <v>4.8577789450139797E-2</v>
      </c>
      <c r="IM38" s="56">
        <f t="shared" si="35"/>
        <v>9.4818401876823472E-2</v>
      </c>
      <c r="IN38" s="260">
        <f t="shared" si="36"/>
        <v>1.0222995100575569</v>
      </c>
      <c r="IO38" s="57">
        <f t="shared" si="37"/>
        <v>0</v>
      </c>
      <c r="IP38" s="58">
        <f t="shared" si="177"/>
        <v>0</v>
      </c>
      <c r="IQ38" s="58">
        <f t="shared" si="38"/>
        <v>0</v>
      </c>
      <c r="IR38" s="58">
        <f t="shared" si="178"/>
        <v>0</v>
      </c>
      <c r="IS38" s="58">
        <f t="shared" si="39"/>
        <v>0</v>
      </c>
      <c r="IT38" s="55"/>
      <c r="IU38" s="56"/>
      <c r="IV38" s="260"/>
      <c r="IW38" s="57">
        <f t="shared" si="40"/>
        <v>0</v>
      </c>
      <c r="IX38" s="58">
        <f t="shared" si="179"/>
        <v>0</v>
      </c>
      <c r="IY38" s="58">
        <f t="shared" si="41"/>
        <v>0</v>
      </c>
      <c r="IZ38" s="58">
        <f t="shared" si="180"/>
        <v>0</v>
      </c>
      <c r="JA38" s="58">
        <f t="shared" si="42"/>
        <v>0</v>
      </c>
      <c r="JB38" s="55"/>
      <c r="JC38" s="56"/>
      <c r="JD38" s="260"/>
      <c r="JE38" s="57">
        <f t="shared" si="43"/>
        <v>0</v>
      </c>
      <c r="JF38" s="58">
        <f t="shared" si="181"/>
        <v>0</v>
      </c>
      <c r="JG38" s="58">
        <f t="shared" si="44"/>
        <v>0</v>
      </c>
      <c r="JH38" s="58">
        <f t="shared" si="182"/>
        <v>0</v>
      </c>
      <c r="JI38" s="58">
        <f t="shared" si="45"/>
        <v>0</v>
      </c>
      <c r="JJ38" s="55"/>
      <c r="JK38" s="56"/>
      <c r="JL38" s="260"/>
      <c r="JM38" s="57">
        <f t="shared" si="46"/>
        <v>5.5579844934070808</v>
      </c>
      <c r="JN38" s="58">
        <f t="shared" si="183"/>
        <v>6.4289206635239706</v>
      </c>
      <c r="JO38" s="58">
        <f t="shared" si="47"/>
        <v>0.53532614916588539</v>
      </c>
      <c r="JP38" s="58">
        <f t="shared" si="184"/>
        <v>0.61824816967168106</v>
      </c>
      <c r="JQ38" s="58">
        <f t="shared" si="48"/>
        <v>7.7664873464957829</v>
      </c>
      <c r="JR38" s="55">
        <f t="shared" si="49"/>
        <v>0.71563684397359217</v>
      </c>
      <c r="JS38" s="56">
        <f t="shared" si="50"/>
        <v>6.8927705059279212E-2</v>
      </c>
      <c r="JT38" s="260">
        <f t="shared" si="51"/>
        <v>1.1228171949643442</v>
      </c>
      <c r="JU38" s="57">
        <f t="shared" si="52"/>
        <v>0</v>
      </c>
      <c r="JV38" s="58">
        <f t="shared" si="185"/>
        <v>0</v>
      </c>
      <c r="JW38" s="58">
        <f t="shared" si="53"/>
        <v>0</v>
      </c>
      <c r="JX38" s="58">
        <f t="shared" si="186"/>
        <v>0</v>
      </c>
      <c r="JY38" s="58">
        <f t="shared" si="54"/>
        <v>0</v>
      </c>
      <c r="JZ38" s="55"/>
      <c r="KA38" s="56"/>
      <c r="KB38" s="260"/>
      <c r="KC38" s="57">
        <f t="shared" si="55"/>
        <v>0</v>
      </c>
      <c r="KD38" s="58">
        <f t="shared" si="187"/>
        <v>0</v>
      </c>
      <c r="KE38" s="58">
        <f t="shared" si="56"/>
        <v>0</v>
      </c>
      <c r="KF38" s="58">
        <f t="shared" si="188"/>
        <v>0</v>
      </c>
      <c r="KG38" s="58">
        <f t="shared" si="57"/>
        <v>0</v>
      </c>
      <c r="KH38" s="55"/>
      <c r="KI38" s="56"/>
      <c r="KJ38" s="260"/>
      <c r="KK38" s="57">
        <f t="shared" si="58"/>
        <v>6.3249662622975062</v>
      </c>
      <c r="KL38" s="58">
        <f t="shared" si="189"/>
        <v>7.3160884755995257</v>
      </c>
      <c r="KM38" s="58">
        <f t="shared" si="59"/>
        <v>0.27807761474563913</v>
      </c>
      <c r="KN38" s="58">
        <f t="shared" si="190"/>
        <v>0.32115183726973867</v>
      </c>
      <c r="KO38" s="58">
        <f t="shared" si="60"/>
        <v>8.2232917512571007</v>
      </c>
      <c r="KP38" s="55">
        <f t="shared" si="191"/>
        <v>0.7691526038013432</v>
      </c>
      <c r="KQ38" s="56">
        <f t="shared" si="192"/>
        <v>3.3815851748556676E-2</v>
      </c>
      <c r="KR38" s="260">
        <f t="shared" si="193"/>
        <v>1.125764288451522</v>
      </c>
      <c r="KS38" s="57">
        <f t="shared" si="61"/>
        <v>0</v>
      </c>
      <c r="KT38" s="58">
        <f t="shared" si="194"/>
        <v>0</v>
      </c>
      <c r="KU38" s="58">
        <f t="shared" si="62"/>
        <v>0</v>
      </c>
      <c r="KV38" s="58">
        <f t="shared" si="195"/>
        <v>0</v>
      </c>
      <c r="KW38" s="58">
        <f t="shared" si="63"/>
        <v>0</v>
      </c>
      <c r="KX38" s="55"/>
      <c r="KY38" s="56"/>
      <c r="KZ38" s="260"/>
      <c r="LA38" s="57">
        <f t="shared" si="64"/>
        <v>3.7883052514951099</v>
      </c>
      <c r="LB38" s="58">
        <f t="shared" si="196"/>
        <v>4.3819326844043935</v>
      </c>
      <c r="LC38" s="58">
        <f t="shared" si="65"/>
        <v>0.16158754695372854</v>
      </c>
      <c r="LD38" s="58">
        <f t="shared" si="197"/>
        <v>0.18661745797686111</v>
      </c>
      <c r="LE38" s="58">
        <f t="shared" si="66"/>
        <v>10.601073325477021</v>
      </c>
      <c r="LF38" s="55">
        <f t="shared" si="198"/>
        <v>0.3573511035331553</v>
      </c>
      <c r="LG38" s="56">
        <f t="shared" si="199"/>
        <v>1.524256478496318E-2</v>
      </c>
      <c r="LH38" s="260">
        <f t="shared" si="200"/>
        <v>1.0583579912088363</v>
      </c>
      <c r="LI38" s="57">
        <f t="shared" si="67"/>
        <v>0</v>
      </c>
      <c r="LJ38" s="58">
        <f t="shared" si="201"/>
        <v>0</v>
      </c>
      <c r="LK38" s="58">
        <f t="shared" si="68"/>
        <v>0</v>
      </c>
      <c r="LL38" s="58">
        <f t="shared" si="202"/>
        <v>0</v>
      </c>
      <c r="LM38" s="58">
        <f t="shared" si="69"/>
        <v>0</v>
      </c>
      <c r="LN38" s="55"/>
      <c r="LO38" s="56"/>
      <c r="LP38" s="260"/>
      <c r="LQ38" s="57">
        <f t="shared" si="70"/>
        <v>4.3436640066666643E-2</v>
      </c>
      <c r="LR38" s="58">
        <f t="shared" si="203"/>
        <v>5.0243161565113312E-2</v>
      </c>
      <c r="LS38" s="58">
        <f t="shared" si="71"/>
        <v>1.1768208333333328E-3</v>
      </c>
      <c r="LT38" s="58">
        <f t="shared" si="204"/>
        <v>1.359110380416666E-3</v>
      </c>
      <c r="LU38" s="58">
        <f t="shared" si="72"/>
        <v>0.89416666666666633</v>
      </c>
      <c r="LV38" s="55">
        <f t="shared" si="73"/>
        <v>4.857778945013979E-2</v>
      </c>
      <c r="LW38" s="56">
        <f t="shared" si="74"/>
        <v>1.3161090400745572E-3</v>
      </c>
      <c r="LX38" s="260">
        <f t="shared" si="75"/>
        <v>1.0078160048971445</v>
      </c>
      <c r="LY38" s="57">
        <f t="shared" si="76"/>
        <v>0</v>
      </c>
      <c r="LZ38" s="58">
        <f t="shared" si="205"/>
        <v>0</v>
      </c>
      <c r="MA38" s="58">
        <f t="shared" si="77"/>
        <v>0</v>
      </c>
      <c r="MB38" s="58">
        <f t="shared" si="206"/>
        <v>0</v>
      </c>
      <c r="MC38" s="58">
        <f t="shared" si="78"/>
        <v>0</v>
      </c>
      <c r="MD38" s="55"/>
      <c r="ME38" s="56"/>
      <c r="MF38" s="260"/>
      <c r="MG38" s="57">
        <f t="shared" si="79"/>
        <v>0</v>
      </c>
      <c r="MH38" s="58">
        <f t="shared" si="207"/>
        <v>0</v>
      </c>
      <c r="MI38" s="58">
        <f t="shared" si="80"/>
        <v>0</v>
      </c>
      <c r="MJ38" s="58">
        <f t="shared" si="208"/>
        <v>0</v>
      </c>
      <c r="MK38" s="58">
        <f t="shared" si="81"/>
        <v>0</v>
      </c>
      <c r="ML38" s="55"/>
      <c r="MM38" s="56"/>
      <c r="MN38" s="260"/>
      <c r="MO38" s="59">
        <v>2.1592844897864114</v>
      </c>
      <c r="MP38" s="60"/>
      <c r="MQ38" s="60">
        <v>0.90200000000000014</v>
      </c>
      <c r="MR38" s="61"/>
      <c r="MS38" s="59">
        <f t="shared" si="82"/>
        <v>1.0530781369623425</v>
      </c>
      <c r="MT38" s="60"/>
      <c r="MU38" s="60">
        <f t="shared" si="209"/>
        <v>1.0950954690217967</v>
      </c>
      <c r="MV38" s="61"/>
      <c r="MW38" s="66">
        <f t="shared" si="210"/>
        <v>2.2738952876759564</v>
      </c>
      <c r="MX38" s="67"/>
      <c r="MY38" s="67">
        <f t="shared" si="211"/>
        <v>0.98777611305766078</v>
      </c>
      <c r="MZ38" s="261"/>
      <c r="NA38" s="59">
        <f t="shared" si="84"/>
        <v>1.0529268897232891</v>
      </c>
      <c r="NB38" s="60"/>
      <c r="NC38" s="60">
        <f t="shared" si="85"/>
        <v>1.0945092948413879</v>
      </c>
      <c r="ND38" s="262"/>
      <c r="NE38" s="62">
        <f t="shared" si="86"/>
        <v>2.2735687018585455</v>
      </c>
      <c r="NF38" s="63"/>
      <c r="NG38" s="63">
        <f t="shared" si="87"/>
        <v>0.98724738394693201</v>
      </c>
      <c r="NH38" s="64"/>
      <c r="NI38" s="238">
        <f t="shared" si="218"/>
        <v>3.2658581741085158E-4</v>
      </c>
      <c r="NJ38" s="238">
        <f t="shared" si="219"/>
        <v>0</v>
      </c>
      <c r="NK38" s="238">
        <f t="shared" si="220"/>
        <v>5.2872911072876505E-4</v>
      </c>
      <c r="NL38" s="238">
        <f t="shared" si="221"/>
        <v>0</v>
      </c>
      <c r="NM38" s="239">
        <f t="shared" si="89"/>
        <v>0</v>
      </c>
      <c r="NN38" s="240">
        <f t="shared" si="90"/>
        <v>0</v>
      </c>
      <c r="NO38" s="240">
        <f t="shared" ref="NO38:NO47" si="263">O38*IN38+0.001</f>
        <v>1.2863213179116135</v>
      </c>
      <c r="NP38" s="240">
        <f t="shared" si="91"/>
        <v>0</v>
      </c>
      <c r="NQ38" s="240">
        <f t="shared" ref="NQ38:NQ47" si="264">Q38*JD38</f>
        <v>0</v>
      </c>
      <c r="NR38" s="240">
        <f t="shared" si="93"/>
        <v>0</v>
      </c>
      <c r="NS38" s="240">
        <f t="shared" si="94"/>
        <v>0.27082350742539979</v>
      </c>
      <c r="NT38" s="240">
        <f t="shared" si="95"/>
        <v>0</v>
      </c>
      <c r="NU38" s="240">
        <f t="shared" si="96"/>
        <v>0</v>
      </c>
      <c r="NV38" s="240">
        <f t="shared" si="97"/>
        <v>0.31026063789723946</v>
      </c>
      <c r="NW38" s="240">
        <f t="shared" si="98"/>
        <v>0</v>
      </c>
      <c r="NX38" s="240">
        <f t="shared" si="99"/>
        <v>0.37592875847737867</v>
      </c>
      <c r="NY38" s="240">
        <f t="shared" si="100"/>
        <v>0</v>
      </c>
      <c r="NZ38" s="240">
        <f t="shared" si="101"/>
        <v>3.0234480146914336E-2</v>
      </c>
      <c r="OA38" s="240">
        <f t="shared" si="102"/>
        <v>0</v>
      </c>
      <c r="OB38" s="241">
        <f t="shared" si="103"/>
        <v>0</v>
      </c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136"/>
      <c r="OP38" s="13"/>
      <c r="OQ38" s="13"/>
      <c r="OR38" s="13"/>
      <c r="OS38" s="13"/>
      <c r="OT38" s="13"/>
    </row>
    <row r="39" spans="1:410" ht="15" customHeight="1">
      <c r="A39" s="242">
        <v>20</v>
      </c>
      <c r="B39" s="49" t="s">
        <v>89</v>
      </c>
      <c r="C39" s="50">
        <v>1</v>
      </c>
      <c r="D39" s="51">
        <v>370.55</v>
      </c>
      <c r="E39" s="52">
        <v>370.55</v>
      </c>
      <c r="F39" s="52"/>
      <c r="G39" s="52"/>
      <c r="H39" s="53"/>
      <c r="I39" s="57">
        <v>1.1553629306128153</v>
      </c>
      <c r="J39" s="58"/>
      <c r="K39" s="58">
        <v>0.79389999999999994</v>
      </c>
      <c r="L39" s="243"/>
      <c r="M39" s="1">
        <v>0</v>
      </c>
      <c r="N39" s="2">
        <v>0</v>
      </c>
      <c r="O39" s="2">
        <v>0.36146293061281531</v>
      </c>
      <c r="P39" s="2">
        <v>0</v>
      </c>
      <c r="Q39" s="2">
        <v>0</v>
      </c>
      <c r="R39" s="2">
        <v>0</v>
      </c>
      <c r="S39" s="2">
        <v>0.24110000000000001</v>
      </c>
      <c r="T39" s="2">
        <v>0</v>
      </c>
      <c r="U39" s="2">
        <v>0</v>
      </c>
      <c r="V39" s="2">
        <v>0.20619999999999999</v>
      </c>
      <c r="W39" s="2">
        <v>0</v>
      </c>
      <c r="X39" s="2">
        <v>0.34360000000000002</v>
      </c>
      <c r="Y39" s="2">
        <v>0</v>
      </c>
      <c r="Z39" s="2">
        <v>3.0000000000000001E-3</v>
      </c>
      <c r="AA39" s="2">
        <v>0</v>
      </c>
      <c r="AB39" s="3">
        <v>0</v>
      </c>
      <c r="AC39" s="244">
        <v>0</v>
      </c>
      <c r="AD39" s="108">
        <v>0</v>
      </c>
      <c r="AE39" s="108">
        <v>0</v>
      </c>
      <c r="AF39" s="108">
        <f t="shared" si="104"/>
        <v>0</v>
      </c>
      <c r="AG39" s="108">
        <f t="shared" si="105"/>
        <v>0</v>
      </c>
      <c r="AH39" s="108">
        <v>0</v>
      </c>
      <c r="AI39" s="108">
        <v>0</v>
      </c>
      <c r="AJ39" s="108">
        <f t="shared" si="106"/>
        <v>0</v>
      </c>
      <c r="AK39" s="108">
        <f t="shared" si="107"/>
        <v>0</v>
      </c>
      <c r="AL39" s="108">
        <v>0</v>
      </c>
      <c r="AM39" s="245">
        <v>0</v>
      </c>
      <c r="AN39" s="244">
        <v>0</v>
      </c>
      <c r="AO39" s="108">
        <v>0</v>
      </c>
      <c r="AP39" s="108">
        <v>0</v>
      </c>
      <c r="AQ39" s="108">
        <f t="shared" si="108"/>
        <v>0</v>
      </c>
      <c r="AR39" s="108">
        <f t="shared" si="109"/>
        <v>0</v>
      </c>
      <c r="AS39" s="246">
        <v>0</v>
      </c>
      <c r="AT39" s="247">
        <v>0</v>
      </c>
      <c r="AU39" s="108">
        <v>0</v>
      </c>
      <c r="AV39" s="108">
        <f t="shared" si="110"/>
        <v>0</v>
      </c>
      <c r="AW39" s="108">
        <f t="shared" si="111"/>
        <v>0</v>
      </c>
      <c r="AX39" s="108">
        <v>0</v>
      </c>
      <c r="AY39" s="245">
        <v>0</v>
      </c>
      <c r="AZ39" s="248">
        <v>17</v>
      </c>
      <c r="BA39" s="108">
        <v>86.651833333333315</v>
      </c>
      <c r="BB39" s="108">
        <v>9.036546768648801</v>
      </c>
      <c r="BC39" s="109">
        <v>7.2292374149190408</v>
      </c>
      <c r="BD39" s="109">
        <v>1.8073093537297602</v>
      </c>
      <c r="BE39" s="108">
        <v>3.3887056249999996</v>
      </c>
      <c r="BF39" s="109">
        <v>2.7109644999999998</v>
      </c>
      <c r="BG39" s="109">
        <v>0.67774112499999983</v>
      </c>
      <c r="BH39" s="108">
        <v>7.2326272580696944</v>
      </c>
      <c r="BI39" s="109">
        <f t="shared" si="112"/>
        <v>4.2330252900759344</v>
      </c>
      <c r="BJ39" s="108">
        <f t="shared" si="113"/>
        <v>0.13991517430735825</v>
      </c>
      <c r="BK39" s="108">
        <v>5.315485649252591</v>
      </c>
      <c r="BL39" s="245">
        <v>133.95023836116528</v>
      </c>
      <c r="BM39" s="244">
        <v>0</v>
      </c>
      <c r="BN39" s="108">
        <v>0</v>
      </c>
      <c r="BO39" s="108">
        <v>0</v>
      </c>
      <c r="BP39" s="108">
        <f t="shared" si="114"/>
        <v>0</v>
      </c>
      <c r="BQ39" s="108">
        <f t="shared" si="115"/>
        <v>0</v>
      </c>
      <c r="BR39" s="108">
        <v>0</v>
      </c>
      <c r="BS39" s="108">
        <v>0</v>
      </c>
      <c r="BT39" s="108">
        <f t="shared" si="116"/>
        <v>0</v>
      </c>
      <c r="BU39" s="108">
        <f t="shared" si="117"/>
        <v>0</v>
      </c>
      <c r="BV39" s="108">
        <v>0</v>
      </c>
      <c r="BW39" s="245">
        <v>0</v>
      </c>
      <c r="BX39" s="107">
        <v>0</v>
      </c>
      <c r="BY39" s="108">
        <v>0</v>
      </c>
      <c r="BZ39" s="109">
        <f t="shared" si="118"/>
        <v>0</v>
      </c>
      <c r="CA39" s="109">
        <f t="shared" si="119"/>
        <v>0</v>
      </c>
      <c r="CB39" s="108">
        <v>0</v>
      </c>
      <c r="CC39" s="110">
        <v>0</v>
      </c>
      <c r="CD39" s="244">
        <v>0</v>
      </c>
      <c r="CE39" s="108">
        <v>0</v>
      </c>
      <c r="CF39" s="109">
        <f t="shared" si="120"/>
        <v>0</v>
      </c>
      <c r="CG39" s="109">
        <f t="shared" si="121"/>
        <v>0</v>
      </c>
      <c r="CH39" s="108">
        <v>0</v>
      </c>
      <c r="CI39" s="245">
        <v>0</v>
      </c>
      <c r="CJ39" s="249">
        <v>34.568326294766166</v>
      </c>
      <c r="CK39" s="250">
        <v>7.6050317848485562</v>
      </c>
      <c r="CL39" s="250">
        <v>5.8922422425509415</v>
      </c>
      <c r="CM39" s="251">
        <v>5.8922422425509415</v>
      </c>
      <c r="CN39" s="252">
        <f t="shared" si="0"/>
        <v>2.8721734811314565</v>
      </c>
      <c r="CO39" s="250">
        <v>23.266315717671255</v>
      </c>
      <c r="CP39" s="252">
        <f t="shared" si="122"/>
        <v>2.302760331840795</v>
      </c>
      <c r="CQ39" s="250">
        <v>7.2809608406880422</v>
      </c>
      <c r="CR39" s="250">
        <v>5.2072298709080949</v>
      </c>
      <c r="CS39" s="252">
        <f t="shared" si="123"/>
        <v>0.1007338618527171</v>
      </c>
      <c r="CT39" s="252">
        <f t="shared" si="124"/>
        <v>3.0476250120866388</v>
      </c>
      <c r="CU39" s="250">
        <f t="shared" si="1"/>
        <v>76.53914591074502</v>
      </c>
      <c r="CV39" s="245">
        <f t="shared" si="125"/>
        <v>96.439323847538731</v>
      </c>
      <c r="CW39" s="244">
        <v>0</v>
      </c>
      <c r="CX39" s="108">
        <v>0</v>
      </c>
      <c r="CY39" s="108">
        <f t="shared" si="126"/>
        <v>0</v>
      </c>
      <c r="CZ39" s="108">
        <f t="shared" si="127"/>
        <v>0</v>
      </c>
      <c r="DA39" s="108">
        <v>0</v>
      </c>
      <c r="DB39" s="245">
        <v>0</v>
      </c>
      <c r="DC39" s="244">
        <v>0</v>
      </c>
      <c r="DD39" s="108">
        <v>0</v>
      </c>
      <c r="DE39" s="108">
        <f t="shared" si="128"/>
        <v>0</v>
      </c>
      <c r="DF39" s="108">
        <f t="shared" si="129"/>
        <v>0</v>
      </c>
      <c r="DG39" s="108">
        <v>0</v>
      </c>
      <c r="DH39" s="245">
        <v>0</v>
      </c>
      <c r="DI39" s="107">
        <v>29.59044072136</v>
      </c>
      <c r="DJ39" s="108">
        <v>6.5098969586992004</v>
      </c>
      <c r="DK39" s="108">
        <v>0.50754305205502637</v>
      </c>
      <c r="DL39" s="108">
        <v>19.915934898833513</v>
      </c>
      <c r="DM39" s="108">
        <f t="shared" si="130"/>
        <v>1.9711597406771482</v>
      </c>
      <c r="DN39" s="108">
        <f t="shared" si="131"/>
        <v>6.2324926672409591</v>
      </c>
      <c r="DO39" s="108">
        <v>4.1262385410591849</v>
      </c>
      <c r="DP39" s="108">
        <f t="shared" si="132"/>
        <v>7.9822084576789937E-2</v>
      </c>
      <c r="DQ39" s="108">
        <f t="shared" si="133"/>
        <v>2.4149553784486271</v>
      </c>
      <c r="DR39" s="108">
        <v>3.0325027086003464</v>
      </c>
      <c r="DS39" s="110">
        <v>76.419068256728721</v>
      </c>
      <c r="DT39" s="244">
        <v>0</v>
      </c>
      <c r="DU39" s="108">
        <v>0</v>
      </c>
      <c r="DV39" s="108">
        <v>0</v>
      </c>
      <c r="DW39" s="108">
        <f t="shared" si="238"/>
        <v>0</v>
      </c>
      <c r="DX39" s="108">
        <f t="shared" si="239"/>
        <v>0</v>
      </c>
      <c r="DY39" s="108">
        <v>0</v>
      </c>
      <c r="DZ39" s="108">
        <v>0</v>
      </c>
      <c r="EA39" s="108"/>
      <c r="EB39" s="108">
        <v>0</v>
      </c>
      <c r="EC39" s="108">
        <f t="shared" si="240"/>
        <v>0</v>
      </c>
      <c r="ED39" s="108">
        <f t="shared" si="241"/>
        <v>0</v>
      </c>
      <c r="EE39" s="108">
        <v>0</v>
      </c>
      <c r="EF39" s="245">
        <v>0</v>
      </c>
      <c r="EG39" s="249">
        <v>21.124687777777702</v>
      </c>
      <c r="EH39" s="250">
        <v>4.6474313111110899</v>
      </c>
      <c r="EI39" s="250">
        <v>54.181535555555399</v>
      </c>
      <c r="EJ39" s="250">
        <v>14.2180344828966</v>
      </c>
      <c r="EK39" s="250">
        <f t="shared" si="134"/>
        <v>1.4072157449102083</v>
      </c>
      <c r="EL39" s="250">
        <v>4.449391711077662</v>
      </c>
      <c r="EM39" s="250">
        <v>6.8745333062958798</v>
      </c>
      <c r="EN39" s="250">
        <f t="shared" si="135"/>
        <v>0.1329878468102938</v>
      </c>
      <c r="EO39" s="250">
        <f t="shared" si="136"/>
        <v>4.0234443591091766</v>
      </c>
      <c r="EP39" s="250">
        <v>101.04622243363666</v>
      </c>
      <c r="EQ39" s="245">
        <v>127.31824026638219</v>
      </c>
      <c r="ER39" s="244">
        <v>0</v>
      </c>
      <c r="ES39" s="108">
        <v>0</v>
      </c>
      <c r="ET39" s="108">
        <v>0</v>
      </c>
      <c r="EU39" s="108">
        <f t="shared" si="137"/>
        <v>0</v>
      </c>
      <c r="EV39" s="108">
        <f t="shared" si="138"/>
        <v>0</v>
      </c>
      <c r="EW39" s="108">
        <v>0</v>
      </c>
      <c r="EX39" s="108">
        <v>0</v>
      </c>
      <c r="EY39" s="108">
        <f t="shared" si="139"/>
        <v>0</v>
      </c>
      <c r="EZ39" s="108">
        <f t="shared" si="140"/>
        <v>0</v>
      </c>
      <c r="FA39" s="108">
        <v>0</v>
      </c>
      <c r="FB39" s="245">
        <v>0</v>
      </c>
      <c r="FC39" s="244">
        <v>0.83333333333333293</v>
      </c>
      <c r="FD39" s="108">
        <v>6.0833333333333302E-2</v>
      </c>
      <c r="FE39" s="108">
        <f t="shared" si="141"/>
        <v>1.1768208333333328E-3</v>
      </c>
      <c r="FF39" s="108">
        <f t="shared" si="142"/>
        <v>3.5603803333333316E-2</v>
      </c>
      <c r="FG39" s="108">
        <v>4.4708333333333301E-2</v>
      </c>
      <c r="FH39" s="245">
        <v>1.1266499999999995</v>
      </c>
      <c r="FI39" s="244">
        <v>0</v>
      </c>
      <c r="FJ39" s="108">
        <v>0</v>
      </c>
      <c r="FK39" s="108">
        <f t="shared" si="242"/>
        <v>0</v>
      </c>
      <c r="FL39" s="108">
        <f t="shared" si="243"/>
        <v>0</v>
      </c>
      <c r="FM39" s="108">
        <v>0</v>
      </c>
      <c r="FN39" s="245">
        <v>0</v>
      </c>
      <c r="FO39" s="244">
        <v>0</v>
      </c>
      <c r="FP39" s="108">
        <v>0</v>
      </c>
      <c r="FQ39" s="108">
        <f t="shared" si="143"/>
        <v>0</v>
      </c>
      <c r="FR39" s="108">
        <f t="shared" si="144"/>
        <v>0</v>
      </c>
      <c r="FS39" s="108">
        <v>0</v>
      </c>
      <c r="FT39" s="110">
        <v>0</v>
      </c>
      <c r="FU39" s="253">
        <f t="shared" si="8"/>
        <v>104.04581484856271</v>
      </c>
      <c r="FV39" s="254">
        <f t="shared" si="9"/>
        <v>61.027531181093003</v>
      </c>
      <c r="FW39" s="254">
        <f t="shared" si="10"/>
        <v>12.812375396050497</v>
      </c>
      <c r="FX39" s="254">
        <f t="shared" si="11"/>
        <v>86.651833333333315</v>
      </c>
      <c r="FY39" s="254">
        <f t="shared" si="12"/>
        <v>0</v>
      </c>
      <c r="FZ39" s="254">
        <f t="shared" si="13"/>
        <v>0</v>
      </c>
      <c r="GA39" s="254">
        <f t="shared" si="145"/>
        <v>0</v>
      </c>
      <c r="GB39" s="254">
        <f t="shared" si="146"/>
        <v>0</v>
      </c>
      <c r="GC39" s="254">
        <f t="shared" si="147"/>
        <v>0</v>
      </c>
      <c r="GD39" s="254">
        <f t="shared" si="148"/>
        <v>0</v>
      </c>
      <c r="GE39" s="254">
        <f t="shared" si="14"/>
        <v>57.400285099401366</v>
      </c>
      <c r="GF39" s="255">
        <f t="shared" si="15"/>
        <v>21.914671167188128</v>
      </c>
      <c r="GG39" s="255">
        <f t="shared" si="16"/>
        <v>5.6811358174281512</v>
      </c>
      <c r="GH39" s="254">
        <f t="shared" si="17"/>
        <v>23.501462309666188</v>
      </c>
      <c r="GI39" s="255">
        <f t="shared" si="18"/>
        <v>16.780677688525529</v>
      </c>
      <c r="GJ39" s="256">
        <f t="shared" si="19"/>
        <v>0.4546357883804924</v>
      </c>
      <c r="GK39" s="253">
        <f t="shared" si="149"/>
        <v>345.43930216810702</v>
      </c>
      <c r="GL39" s="257">
        <f t="shared" si="150"/>
        <v>435.25352073181483</v>
      </c>
      <c r="GM39" s="221">
        <f t="shared" si="151"/>
        <v>435.25352073181483</v>
      </c>
      <c r="GN39" s="222">
        <f t="shared" si="152"/>
        <v>179.85386626738821</v>
      </c>
      <c r="GO39" s="222">
        <f t="shared" si="153"/>
        <v>23.874665222342518</v>
      </c>
      <c r="GP39" s="55">
        <f t="shared" si="154"/>
        <v>0.41321633875583674</v>
      </c>
      <c r="GQ39" s="56">
        <f t="shared" si="155"/>
        <v>5.4852319591121919E-2</v>
      </c>
      <c r="GR39" s="258">
        <f t="shared" si="156"/>
        <v>1.0732476245877043</v>
      </c>
      <c r="GS39" s="227">
        <f t="shared" si="20"/>
        <v>435.25352073181483</v>
      </c>
      <c r="GT39" s="222">
        <f t="shared" si="224"/>
        <v>179.85386626738821</v>
      </c>
      <c r="GU39" s="222">
        <f t="shared" si="225"/>
        <v>23.874665222342518</v>
      </c>
      <c r="GV39" s="37">
        <f t="shared" si="216"/>
        <v>0.41321633875583674</v>
      </c>
      <c r="GW39" s="228">
        <f t="shared" si="217"/>
        <v>5.4852319591121919E-2</v>
      </c>
      <c r="GX39" s="258">
        <f t="shared" si="159"/>
        <v>1.0732476245877043</v>
      </c>
      <c r="GY39" s="221">
        <f t="shared" si="223"/>
        <v>301.30328237064953</v>
      </c>
      <c r="GZ39" s="222">
        <f t="shared" si="160"/>
        <v>173.3468597914835</v>
      </c>
      <c r="HA39" s="222">
        <f t="shared" si="161"/>
        <v>11.173717689917256</v>
      </c>
      <c r="HB39" s="55">
        <f t="shared" si="162"/>
        <v>0.57532350270993771</v>
      </c>
      <c r="HC39" s="56">
        <f t="shared" si="163"/>
        <v>3.7084619862095825E-2</v>
      </c>
      <c r="HD39" s="258">
        <f t="shared" si="164"/>
        <v>1.0958976004912859</v>
      </c>
      <c r="HE39" s="221">
        <f t="shared" si="165"/>
        <v>301.30328237064953</v>
      </c>
      <c r="HF39" s="222">
        <f t="shared" si="166"/>
        <v>173.3468597914835</v>
      </c>
      <c r="HG39" s="222">
        <f t="shared" si="167"/>
        <v>11.173717689917256</v>
      </c>
      <c r="HH39" s="55">
        <f t="shared" si="168"/>
        <v>0.57532350270993771</v>
      </c>
      <c r="HI39" s="56">
        <f t="shared" si="169"/>
        <v>3.7084619862095825E-2</v>
      </c>
      <c r="HJ39" s="259">
        <f t="shared" si="170"/>
        <v>1.0958976004912859</v>
      </c>
      <c r="HK39" s="54">
        <f t="shared" si="21"/>
        <v>1.2399905208168926</v>
      </c>
      <c r="HL39" s="55">
        <f t="shared" si="22"/>
        <v>0</v>
      </c>
      <c r="HM39" s="55">
        <f t="shared" si="23"/>
        <v>0.87003310503003184</v>
      </c>
      <c r="HN39" s="56">
        <f t="shared" si="24"/>
        <v>0</v>
      </c>
      <c r="HQ39" s="57">
        <f t="shared" si="25"/>
        <v>0</v>
      </c>
      <c r="HR39" s="58">
        <f t="shared" si="171"/>
        <v>0</v>
      </c>
      <c r="HS39" s="58">
        <f t="shared" si="26"/>
        <v>0</v>
      </c>
      <c r="HT39" s="58">
        <f t="shared" si="172"/>
        <v>0</v>
      </c>
      <c r="HU39" s="58">
        <f t="shared" si="27"/>
        <v>0</v>
      </c>
      <c r="HV39" s="55"/>
      <c r="HW39" s="56"/>
      <c r="HX39" s="260"/>
      <c r="HY39" s="57">
        <f t="shared" si="28"/>
        <v>0</v>
      </c>
      <c r="HZ39" s="58">
        <f t="shared" si="173"/>
        <v>0</v>
      </c>
      <c r="IA39" s="58">
        <f t="shared" si="29"/>
        <v>0</v>
      </c>
      <c r="IB39" s="58">
        <f t="shared" si="174"/>
        <v>0</v>
      </c>
      <c r="IC39" s="58">
        <f t="shared" si="30"/>
        <v>0</v>
      </c>
      <c r="ID39" s="55"/>
      <c r="IE39" s="56"/>
      <c r="IF39" s="260"/>
      <c r="IG39" s="57">
        <f t="shared" si="31"/>
        <v>5.1642908538926395</v>
      </c>
      <c r="IH39" s="58">
        <f t="shared" si="175"/>
        <v>5.9735352306976166</v>
      </c>
      <c r="II39" s="58">
        <f t="shared" si="32"/>
        <v>10.080117089226398</v>
      </c>
      <c r="IJ39" s="58">
        <f t="shared" si="176"/>
        <v>11.641527226347568</v>
      </c>
      <c r="IK39" s="58">
        <f t="shared" si="33"/>
        <v>106.3097129850518</v>
      </c>
      <c r="IL39" s="55">
        <f t="shared" si="34"/>
        <v>4.8577789450139797E-2</v>
      </c>
      <c r="IM39" s="56">
        <f t="shared" si="35"/>
        <v>9.4818401876823458E-2</v>
      </c>
      <c r="IN39" s="260">
        <f t="shared" si="36"/>
        <v>1.0222995100575569</v>
      </c>
      <c r="IO39" s="57">
        <f t="shared" si="37"/>
        <v>0</v>
      </c>
      <c r="IP39" s="58">
        <f t="shared" si="177"/>
        <v>0</v>
      </c>
      <c r="IQ39" s="58">
        <f t="shared" si="38"/>
        <v>0</v>
      </c>
      <c r="IR39" s="58">
        <f t="shared" si="178"/>
        <v>0</v>
      </c>
      <c r="IS39" s="58">
        <f t="shared" si="39"/>
        <v>0</v>
      </c>
      <c r="IT39" s="55"/>
      <c r="IU39" s="56"/>
      <c r="IV39" s="260"/>
      <c r="IW39" s="57">
        <f t="shared" si="40"/>
        <v>0</v>
      </c>
      <c r="IX39" s="58">
        <f t="shared" si="179"/>
        <v>0</v>
      </c>
      <c r="IY39" s="58">
        <f t="shared" si="41"/>
        <v>0</v>
      </c>
      <c r="IZ39" s="58">
        <f t="shared" si="180"/>
        <v>0</v>
      </c>
      <c r="JA39" s="58">
        <f t="shared" si="42"/>
        <v>0</v>
      </c>
      <c r="JB39" s="55"/>
      <c r="JC39" s="56"/>
      <c r="JD39" s="260"/>
      <c r="JE39" s="57">
        <f t="shared" si="43"/>
        <v>0</v>
      </c>
      <c r="JF39" s="58">
        <f t="shared" si="181"/>
        <v>0</v>
      </c>
      <c r="JG39" s="58">
        <f t="shared" si="44"/>
        <v>0</v>
      </c>
      <c r="JH39" s="58">
        <f t="shared" si="182"/>
        <v>0</v>
      </c>
      <c r="JI39" s="58">
        <f t="shared" si="45"/>
        <v>0</v>
      </c>
      <c r="JJ39" s="55"/>
      <c r="JK39" s="56"/>
      <c r="JL39" s="260"/>
      <c r="JM39" s="57">
        <f t="shared" si="46"/>
        <v>54.774232819999831</v>
      </c>
      <c r="JN39" s="58">
        <f t="shared" si="183"/>
        <v>63.357355102893806</v>
      </c>
      <c r="JO39" s="58">
        <f t="shared" si="47"/>
        <v>5.2756676748249687</v>
      </c>
      <c r="JP39" s="58">
        <f t="shared" si="184"/>
        <v>6.0928685976553565</v>
      </c>
      <c r="JQ39" s="58">
        <f t="shared" si="48"/>
        <v>76.53914591074502</v>
      </c>
      <c r="JR39" s="55">
        <f t="shared" si="49"/>
        <v>0.71563684397359206</v>
      </c>
      <c r="JS39" s="56">
        <f t="shared" si="50"/>
        <v>6.8927705059279198E-2</v>
      </c>
      <c r="JT39" s="260">
        <f t="shared" si="51"/>
        <v>1.1228171949643442</v>
      </c>
      <c r="JU39" s="57">
        <f t="shared" si="52"/>
        <v>0</v>
      </c>
      <c r="JV39" s="58">
        <f t="shared" si="185"/>
        <v>0</v>
      </c>
      <c r="JW39" s="58">
        <f t="shared" si="53"/>
        <v>0</v>
      </c>
      <c r="JX39" s="58">
        <f t="shared" si="186"/>
        <v>0</v>
      </c>
      <c r="JY39" s="58">
        <f t="shared" si="54"/>
        <v>0</v>
      </c>
      <c r="JZ39" s="55"/>
      <c r="KA39" s="56"/>
      <c r="KB39" s="260"/>
      <c r="KC39" s="57">
        <f t="shared" si="55"/>
        <v>0</v>
      </c>
      <c r="KD39" s="58">
        <f t="shared" si="187"/>
        <v>0</v>
      </c>
      <c r="KE39" s="58">
        <f t="shared" si="56"/>
        <v>0</v>
      </c>
      <c r="KF39" s="58">
        <f t="shared" si="188"/>
        <v>0</v>
      </c>
      <c r="KG39" s="58">
        <f t="shared" si="57"/>
        <v>0</v>
      </c>
      <c r="KH39" s="55"/>
      <c r="KI39" s="56"/>
      <c r="KJ39" s="260"/>
      <c r="KK39" s="57">
        <f t="shared" si="58"/>
        <v>46.650224295800491</v>
      </c>
      <c r="KL39" s="58">
        <f t="shared" si="189"/>
        <v>53.960314442952431</v>
      </c>
      <c r="KM39" s="58">
        <f t="shared" si="59"/>
        <v>2.0509818252539382</v>
      </c>
      <c r="KN39" s="58">
        <f t="shared" si="190"/>
        <v>2.3686789099857735</v>
      </c>
      <c r="KO39" s="58">
        <f t="shared" si="60"/>
        <v>60.650054172006925</v>
      </c>
      <c r="KP39" s="55">
        <f t="shared" si="191"/>
        <v>0.76917036485240164</v>
      </c>
      <c r="KQ39" s="56">
        <f t="shared" si="192"/>
        <v>3.3816652816784629E-2</v>
      </c>
      <c r="KR39" s="260">
        <f t="shared" si="193"/>
        <v>1.1257671956936914</v>
      </c>
      <c r="KS39" s="57">
        <f t="shared" si="61"/>
        <v>0</v>
      </c>
      <c r="KT39" s="58">
        <f t="shared" si="194"/>
        <v>0</v>
      </c>
      <c r="KU39" s="58">
        <f t="shared" si="62"/>
        <v>0</v>
      </c>
      <c r="KV39" s="58">
        <f t="shared" si="195"/>
        <v>0</v>
      </c>
      <c r="KW39" s="58">
        <f t="shared" si="63"/>
        <v>0</v>
      </c>
      <c r="KX39" s="55"/>
      <c r="KY39" s="56"/>
      <c r="KZ39" s="260"/>
      <c r="LA39" s="57">
        <f t="shared" si="64"/>
        <v>36.108979094516734</v>
      </c>
      <c r="LB39" s="58">
        <f t="shared" si="196"/>
        <v>41.767256118627508</v>
      </c>
      <c r="LC39" s="58">
        <f t="shared" si="65"/>
        <v>1.5402035917205021</v>
      </c>
      <c r="LD39" s="58">
        <f t="shared" si="197"/>
        <v>1.7787811280780079</v>
      </c>
      <c r="LE39" s="58">
        <f t="shared" si="66"/>
        <v>101.04622243363666</v>
      </c>
      <c r="LF39" s="55">
        <f t="shared" si="198"/>
        <v>0.3573511035331553</v>
      </c>
      <c r="LG39" s="56">
        <f t="shared" si="199"/>
        <v>1.5242564784963136E-2</v>
      </c>
      <c r="LH39" s="260">
        <f t="shared" si="200"/>
        <v>1.0583579912088363</v>
      </c>
      <c r="LI39" s="57">
        <f t="shared" si="67"/>
        <v>0</v>
      </c>
      <c r="LJ39" s="58">
        <f t="shared" si="201"/>
        <v>0</v>
      </c>
      <c r="LK39" s="58">
        <f t="shared" si="68"/>
        <v>0</v>
      </c>
      <c r="LL39" s="58">
        <f t="shared" si="202"/>
        <v>0</v>
      </c>
      <c r="LM39" s="58">
        <f t="shared" si="69"/>
        <v>0</v>
      </c>
      <c r="LN39" s="55"/>
      <c r="LO39" s="56"/>
      <c r="LP39" s="260"/>
      <c r="LQ39" s="57">
        <f t="shared" si="70"/>
        <v>4.3436640066666643E-2</v>
      </c>
      <c r="LR39" s="58">
        <f t="shared" si="203"/>
        <v>5.0243161565113312E-2</v>
      </c>
      <c r="LS39" s="58">
        <f t="shared" si="71"/>
        <v>1.1768208333333328E-3</v>
      </c>
      <c r="LT39" s="58">
        <f t="shared" si="204"/>
        <v>1.359110380416666E-3</v>
      </c>
      <c r="LU39" s="58">
        <f t="shared" si="72"/>
        <v>0.89416666666666633</v>
      </c>
      <c r="LV39" s="55">
        <f t="shared" si="73"/>
        <v>4.857778945013979E-2</v>
      </c>
      <c r="LW39" s="56">
        <f t="shared" si="74"/>
        <v>1.3161090400745572E-3</v>
      </c>
      <c r="LX39" s="260">
        <f t="shared" si="75"/>
        <v>1.0078160048971445</v>
      </c>
      <c r="LY39" s="57">
        <f t="shared" si="76"/>
        <v>0</v>
      </c>
      <c r="LZ39" s="58">
        <f t="shared" si="205"/>
        <v>0</v>
      </c>
      <c r="MA39" s="58">
        <f t="shared" si="77"/>
        <v>0</v>
      </c>
      <c r="MB39" s="58">
        <f t="shared" si="206"/>
        <v>0</v>
      </c>
      <c r="MC39" s="58">
        <f t="shared" si="78"/>
        <v>0</v>
      </c>
      <c r="MD39" s="55"/>
      <c r="ME39" s="56"/>
      <c r="MF39" s="260"/>
      <c r="MG39" s="57">
        <f t="shared" si="79"/>
        <v>0</v>
      </c>
      <c r="MH39" s="58">
        <f t="shared" si="207"/>
        <v>0</v>
      </c>
      <c r="MI39" s="58">
        <f t="shared" si="80"/>
        <v>0</v>
      </c>
      <c r="MJ39" s="58">
        <f t="shared" si="208"/>
        <v>0</v>
      </c>
      <c r="MK39" s="58">
        <f t="shared" si="81"/>
        <v>0</v>
      </c>
      <c r="ML39" s="55"/>
      <c r="MM39" s="56"/>
      <c r="MN39" s="260"/>
      <c r="MO39" s="59">
        <v>1.1553629306128153</v>
      </c>
      <c r="MP39" s="60"/>
      <c r="MQ39" s="60">
        <v>0.79389999999999994</v>
      </c>
      <c r="MR39" s="61"/>
      <c r="MS39" s="59">
        <f t="shared" si="82"/>
        <v>1.0732476245877043</v>
      </c>
      <c r="MT39" s="60"/>
      <c r="MU39" s="60">
        <f t="shared" si="209"/>
        <v>1.0958976004912859</v>
      </c>
      <c r="MV39" s="61"/>
      <c r="MW39" s="66">
        <f t="shared" si="210"/>
        <v>1.2399905208168926</v>
      </c>
      <c r="MX39" s="67"/>
      <c r="MY39" s="67">
        <f t="shared" si="211"/>
        <v>0.87003310503003184</v>
      </c>
      <c r="MZ39" s="261"/>
      <c r="NA39" s="59">
        <f t="shared" si="84"/>
        <v>1.0732930919496524</v>
      </c>
      <c r="NB39" s="60"/>
      <c r="NC39" s="60">
        <f t="shared" si="85"/>
        <v>1.0952508820405471</v>
      </c>
      <c r="ND39" s="262"/>
      <c r="NE39" s="62">
        <f t="shared" si="86"/>
        <v>1.2400430521214401</v>
      </c>
      <c r="NF39" s="63"/>
      <c r="NG39" s="63">
        <f t="shared" si="87"/>
        <v>0.86951967525199025</v>
      </c>
      <c r="NH39" s="64"/>
      <c r="NI39" s="238">
        <f t="shared" si="218"/>
        <v>-5.2531304547409619E-5</v>
      </c>
      <c r="NJ39" s="238">
        <f t="shared" si="219"/>
        <v>0</v>
      </c>
      <c r="NK39" s="238">
        <f t="shared" si="220"/>
        <v>5.1342977804158529E-4</v>
      </c>
      <c r="NL39" s="238">
        <f t="shared" si="221"/>
        <v>0</v>
      </c>
      <c r="NM39" s="239">
        <f t="shared" si="89"/>
        <v>0</v>
      </c>
      <c r="NN39" s="240">
        <f t="shared" si="90"/>
        <v>0</v>
      </c>
      <c r="NO39" s="240">
        <f t="shared" si="263"/>
        <v>0.37052337686944981</v>
      </c>
      <c r="NP39" s="240">
        <f t="shared" si="91"/>
        <v>0</v>
      </c>
      <c r="NQ39" s="240">
        <f t="shared" si="264"/>
        <v>0</v>
      </c>
      <c r="NR39" s="240">
        <f t="shared" si="93"/>
        <v>0</v>
      </c>
      <c r="NS39" s="240">
        <f t="shared" si="94"/>
        <v>0.27071122570590339</v>
      </c>
      <c r="NT39" s="240">
        <f t="shared" si="95"/>
        <v>0</v>
      </c>
      <c r="NU39" s="240">
        <f t="shared" si="96"/>
        <v>0</v>
      </c>
      <c r="NV39" s="240">
        <f t="shared" si="97"/>
        <v>0.23213319575203917</v>
      </c>
      <c r="NW39" s="240">
        <f t="shared" si="98"/>
        <v>0</v>
      </c>
      <c r="NX39" s="240">
        <f t="shared" si="99"/>
        <v>0.36365180577935619</v>
      </c>
      <c r="NY39" s="240">
        <f t="shared" si="100"/>
        <v>0</v>
      </c>
      <c r="NZ39" s="240">
        <f t="shared" si="101"/>
        <v>3.0234480146914336E-3</v>
      </c>
      <c r="OA39" s="240">
        <f t="shared" si="102"/>
        <v>0</v>
      </c>
      <c r="OB39" s="241">
        <f t="shared" si="103"/>
        <v>0</v>
      </c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136"/>
      <c r="OP39" s="13"/>
      <c r="OQ39" s="13"/>
      <c r="OR39" s="13"/>
      <c r="OS39" s="13"/>
      <c r="OT39" s="13"/>
    </row>
    <row r="40" spans="1:410" ht="15" customHeight="1">
      <c r="A40" s="242">
        <v>21</v>
      </c>
      <c r="B40" s="49" t="s">
        <v>90</v>
      </c>
      <c r="C40" s="50">
        <v>1</v>
      </c>
      <c r="D40" s="51">
        <v>263.3</v>
      </c>
      <c r="E40" s="52">
        <v>263.3</v>
      </c>
      <c r="F40" s="52"/>
      <c r="G40" s="52"/>
      <c r="H40" s="53"/>
      <c r="I40" s="57">
        <v>1.1566223767265273</v>
      </c>
      <c r="J40" s="58"/>
      <c r="K40" s="58">
        <v>0.79749999999999999</v>
      </c>
      <c r="L40" s="243"/>
      <c r="M40" s="1">
        <v>0</v>
      </c>
      <c r="N40" s="2">
        <v>0</v>
      </c>
      <c r="O40" s="2">
        <v>0.35912237672652736</v>
      </c>
      <c r="P40" s="2">
        <v>0</v>
      </c>
      <c r="Q40" s="2">
        <v>0</v>
      </c>
      <c r="R40" s="2">
        <v>0</v>
      </c>
      <c r="S40" s="2">
        <v>0.24110000000000001</v>
      </c>
      <c r="T40" s="2">
        <v>0</v>
      </c>
      <c r="U40" s="2">
        <v>0</v>
      </c>
      <c r="V40" s="2">
        <v>0.19700000000000001</v>
      </c>
      <c r="W40" s="2">
        <v>0</v>
      </c>
      <c r="X40" s="2">
        <v>0.35510000000000003</v>
      </c>
      <c r="Y40" s="2">
        <v>0</v>
      </c>
      <c r="Z40" s="2">
        <v>4.3E-3</v>
      </c>
      <c r="AA40" s="2">
        <v>0</v>
      </c>
      <c r="AB40" s="3">
        <v>0</v>
      </c>
      <c r="AC40" s="244">
        <v>0</v>
      </c>
      <c r="AD40" s="108">
        <v>0</v>
      </c>
      <c r="AE40" s="108">
        <v>0</v>
      </c>
      <c r="AF40" s="108">
        <f t="shared" si="104"/>
        <v>0</v>
      </c>
      <c r="AG40" s="108">
        <f t="shared" si="105"/>
        <v>0</v>
      </c>
      <c r="AH40" s="108">
        <v>0</v>
      </c>
      <c r="AI40" s="108">
        <v>0</v>
      </c>
      <c r="AJ40" s="108">
        <f t="shared" si="106"/>
        <v>0</v>
      </c>
      <c r="AK40" s="108">
        <f t="shared" si="107"/>
        <v>0</v>
      </c>
      <c r="AL40" s="108">
        <v>0</v>
      </c>
      <c r="AM40" s="245">
        <v>0</v>
      </c>
      <c r="AN40" s="244">
        <v>0</v>
      </c>
      <c r="AO40" s="108">
        <v>0</v>
      </c>
      <c r="AP40" s="108">
        <v>0</v>
      </c>
      <c r="AQ40" s="108">
        <f t="shared" si="108"/>
        <v>0</v>
      </c>
      <c r="AR40" s="108">
        <f t="shared" si="109"/>
        <v>0</v>
      </c>
      <c r="AS40" s="246">
        <v>0</v>
      </c>
      <c r="AT40" s="247">
        <v>0</v>
      </c>
      <c r="AU40" s="108">
        <v>0</v>
      </c>
      <c r="AV40" s="108">
        <f t="shared" si="110"/>
        <v>0</v>
      </c>
      <c r="AW40" s="108">
        <f t="shared" si="111"/>
        <v>0</v>
      </c>
      <c r="AX40" s="108">
        <v>0</v>
      </c>
      <c r="AY40" s="245">
        <v>0</v>
      </c>
      <c r="AZ40" s="248">
        <v>12</v>
      </c>
      <c r="BA40" s="108">
        <v>61.165999999999983</v>
      </c>
      <c r="BB40" s="108">
        <v>6.3787388955167996</v>
      </c>
      <c r="BC40" s="109">
        <v>5.1029911164134401</v>
      </c>
      <c r="BD40" s="109">
        <v>1.2757477791033596</v>
      </c>
      <c r="BE40" s="108">
        <v>2.3920274999999998</v>
      </c>
      <c r="BF40" s="109">
        <v>1.9136219999999999</v>
      </c>
      <c r="BG40" s="109">
        <v>0.47840549999999982</v>
      </c>
      <c r="BH40" s="108">
        <v>5.1053839468727249</v>
      </c>
      <c r="BI40" s="109">
        <f t="shared" si="112"/>
        <v>2.9880178518183058</v>
      </c>
      <c r="BJ40" s="108">
        <f t="shared" si="113"/>
        <v>9.8763652452252867E-2</v>
      </c>
      <c r="BK40" s="108">
        <v>3.7521075171194753</v>
      </c>
      <c r="BL40" s="245">
        <v>94.553109431410761</v>
      </c>
      <c r="BM40" s="244">
        <v>0</v>
      </c>
      <c r="BN40" s="108">
        <v>0</v>
      </c>
      <c r="BO40" s="108">
        <v>0</v>
      </c>
      <c r="BP40" s="108">
        <f t="shared" si="114"/>
        <v>0</v>
      </c>
      <c r="BQ40" s="108">
        <f t="shared" si="115"/>
        <v>0</v>
      </c>
      <c r="BR40" s="108">
        <v>0</v>
      </c>
      <c r="BS40" s="108">
        <v>0</v>
      </c>
      <c r="BT40" s="108">
        <f t="shared" si="116"/>
        <v>0</v>
      </c>
      <c r="BU40" s="108">
        <f t="shared" si="117"/>
        <v>0</v>
      </c>
      <c r="BV40" s="108">
        <v>0</v>
      </c>
      <c r="BW40" s="245">
        <v>0</v>
      </c>
      <c r="BX40" s="107">
        <v>0</v>
      </c>
      <c r="BY40" s="108">
        <v>0</v>
      </c>
      <c r="BZ40" s="109">
        <f t="shared" si="118"/>
        <v>0</v>
      </c>
      <c r="CA40" s="109">
        <f t="shared" si="119"/>
        <v>0</v>
      </c>
      <c r="CB40" s="108">
        <v>0</v>
      </c>
      <c r="CC40" s="110">
        <v>0</v>
      </c>
      <c r="CD40" s="244">
        <v>0</v>
      </c>
      <c r="CE40" s="108">
        <v>0</v>
      </c>
      <c r="CF40" s="109">
        <f t="shared" si="120"/>
        <v>0</v>
      </c>
      <c r="CG40" s="109">
        <f t="shared" si="121"/>
        <v>0</v>
      </c>
      <c r="CH40" s="108">
        <v>0</v>
      </c>
      <c r="CI40" s="245">
        <v>0</v>
      </c>
      <c r="CJ40" s="249">
        <v>24.563055764166592</v>
      </c>
      <c r="CK40" s="250">
        <v>5.4038722681166504</v>
      </c>
      <c r="CL40" s="250">
        <v>4.1868233233400698</v>
      </c>
      <c r="CM40" s="251">
        <v>4.1868233233400698</v>
      </c>
      <c r="CN40" s="252">
        <f t="shared" si="0"/>
        <v>2.0408670289621171</v>
      </c>
      <c r="CO40" s="250">
        <v>16.532238371239618</v>
      </c>
      <c r="CP40" s="252">
        <f t="shared" si="122"/>
        <v>1.63626176055507</v>
      </c>
      <c r="CQ40" s="250">
        <v>5.1735986758957262</v>
      </c>
      <c r="CR40" s="250">
        <v>3.7000772500609935</v>
      </c>
      <c r="CS40" s="252">
        <f t="shared" si="123"/>
        <v>7.1577994402429929E-2</v>
      </c>
      <c r="CT40" s="252">
        <f t="shared" si="124"/>
        <v>2.1655368119886975</v>
      </c>
      <c r="CU40" s="250">
        <f t="shared" si="1"/>
        <v>54.386066976923921</v>
      </c>
      <c r="CV40" s="245">
        <f t="shared" si="125"/>
        <v>68.526444390924141</v>
      </c>
      <c r="CW40" s="244">
        <v>0</v>
      </c>
      <c r="CX40" s="108">
        <v>0</v>
      </c>
      <c r="CY40" s="108">
        <f t="shared" si="126"/>
        <v>0</v>
      </c>
      <c r="CZ40" s="108">
        <f t="shared" si="127"/>
        <v>0</v>
      </c>
      <c r="DA40" s="108">
        <v>0</v>
      </c>
      <c r="DB40" s="245">
        <v>0</v>
      </c>
      <c r="DC40" s="244">
        <v>0</v>
      </c>
      <c r="DD40" s="108">
        <v>0</v>
      </c>
      <c r="DE40" s="108">
        <f t="shared" si="128"/>
        <v>0</v>
      </c>
      <c r="DF40" s="108">
        <f t="shared" si="129"/>
        <v>0</v>
      </c>
      <c r="DG40" s="108">
        <v>0</v>
      </c>
      <c r="DH40" s="245">
        <v>0</v>
      </c>
      <c r="DI40" s="107">
        <v>20.088166222872001</v>
      </c>
      <c r="DJ40" s="108">
        <v>4.4193965690318402</v>
      </c>
      <c r="DK40" s="108">
        <v>0.34265783824898988</v>
      </c>
      <c r="DL40" s="108">
        <v>13.520400540802669</v>
      </c>
      <c r="DM40" s="108">
        <f t="shared" si="130"/>
        <v>1.3381681231254035</v>
      </c>
      <c r="DN40" s="108">
        <f t="shared" si="131"/>
        <v>4.2310741452387868</v>
      </c>
      <c r="DO40" s="108">
        <v>2.8010553454797513</v>
      </c>
      <c r="DP40" s="108">
        <f t="shared" si="132"/>
        <v>5.4186415658305793E-2</v>
      </c>
      <c r="DQ40" s="108">
        <f t="shared" si="133"/>
        <v>1.6393680599382432</v>
      </c>
      <c r="DR40" s="108">
        <v>2.058583825821763</v>
      </c>
      <c r="DS40" s="110">
        <v>51.876312410708415</v>
      </c>
      <c r="DT40" s="244">
        <v>0</v>
      </c>
      <c r="DU40" s="108">
        <v>0</v>
      </c>
      <c r="DV40" s="108">
        <v>0</v>
      </c>
      <c r="DW40" s="108">
        <f t="shared" si="238"/>
        <v>0</v>
      </c>
      <c r="DX40" s="108">
        <f t="shared" si="239"/>
        <v>0</v>
      </c>
      <c r="DY40" s="108">
        <v>0</v>
      </c>
      <c r="DZ40" s="108">
        <v>0</v>
      </c>
      <c r="EA40" s="108"/>
      <c r="EB40" s="108">
        <v>0</v>
      </c>
      <c r="EC40" s="108">
        <f t="shared" si="240"/>
        <v>0</v>
      </c>
      <c r="ED40" s="108">
        <f t="shared" si="241"/>
        <v>0</v>
      </c>
      <c r="EE40" s="108">
        <v>0</v>
      </c>
      <c r="EF40" s="245">
        <v>0</v>
      </c>
      <c r="EG40" s="249">
        <v>15.5137966666667</v>
      </c>
      <c r="EH40" s="250">
        <v>3.4130352666666699</v>
      </c>
      <c r="EI40" s="250">
        <v>39.790473333333203</v>
      </c>
      <c r="EJ40" s="250">
        <v>10.44160738789</v>
      </c>
      <c r="EK40" s="250">
        <f t="shared" si="134"/>
        <v>1.033447649609025</v>
      </c>
      <c r="EL40" s="250">
        <v>3.2675966159662968</v>
      </c>
      <c r="EM40" s="250">
        <v>5.0486006237826304</v>
      </c>
      <c r="EN40" s="250">
        <f t="shared" si="135"/>
        <v>9.7665179067074989E-2</v>
      </c>
      <c r="EO40" s="250">
        <f t="shared" si="136"/>
        <v>2.9547843898800128</v>
      </c>
      <c r="EP40" s="250">
        <v>74.207513278339206</v>
      </c>
      <c r="EQ40" s="245">
        <v>93.501466730707406</v>
      </c>
      <c r="ER40" s="244">
        <v>0</v>
      </c>
      <c r="ES40" s="108">
        <v>0</v>
      </c>
      <c r="ET40" s="108">
        <v>0</v>
      </c>
      <c r="EU40" s="108">
        <f t="shared" si="137"/>
        <v>0</v>
      </c>
      <c r="EV40" s="108">
        <f t="shared" si="138"/>
        <v>0</v>
      </c>
      <c r="EW40" s="108">
        <v>0</v>
      </c>
      <c r="EX40" s="108">
        <v>0</v>
      </c>
      <c r="EY40" s="108">
        <f t="shared" si="139"/>
        <v>0</v>
      </c>
      <c r="EZ40" s="108">
        <f t="shared" si="140"/>
        <v>0</v>
      </c>
      <c r="FA40" s="108">
        <v>0</v>
      </c>
      <c r="FB40" s="245">
        <v>0</v>
      </c>
      <c r="FC40" s="244">
        <v>0.83333333333333293</v>
      </c>
      <c r="FD40" s="108">
        <v>6.0833333333333302E-2</v>
      </c>
      <c r="FE40" s="108">
        <f t="shared" si="141"/>
        <v>1.1768208333333328E-3</v>
      </c>
      <c r="FF40" s="108">
        <f t="shared" si="142"/>
        <v>3.5603803333333316E-2</v>
      </c>
      <c r="FG40" s="108">
        <v>4.4708333333333301E-2</v>
      </c>
      <c r="FH40" s="245">
        <v>1.1266499999999995</v>
      </c>
      <c r="FI40" s="244">
        <v>0</v>
      </c>
      <c r="FJ40" s="108">
        <v>0</v>
      </c>
      <c r="FK40" s="108">
        <f t="shared" si="242"/>
        <v>0</v>
      </c>
      <c r="FL40" s="108">
        <f t="shared" si="243"/>
        <v>0</v>
      </c>
      <c r="FM40" s="108">
        <v>0</v>
      </c>
      <c r="FN40" s="245">
        <v>0</v>
      </c>
      <c r="FO40" s="244">
        <v>0</v>
      </c>
      <c r="FP40" s="108">
        <v>0</v>
      </c>
      <c r="FQ40" s="108">
        <f t="shared" si="143"/>
        <v>0</v>
      </c>
      <c r="FR40" s="108">
        <f t="shared" si="144"/>
        <v>0</v>
      </c>
      <c r="FS40" s="108">
        <v>0</v>
      </c>
      <c r="FT40" s="110">
        <v>0</v>
      </c>
      <c r="FU40" s="253">
        <f t="shared" si="8"/>
        <v>73.401322757520447</v>
      </c>
      <c r="FV40" s="254">
        <f t="shared" si="9"/>
        <v>44.866574078396845</v>
      </c>
      <c r="FW40" s="254">
        <f t="shared" si="10"/>
        <v>9.0574801453755569</v>
      </c>
      <c r="FX40" s="254">
        <f t="shared" si="11"/>
        <v>61.165999999999983</v>
      </c>
      <c r="FY40" s="254">
        <f t="shared" si="12"/>
        <v>0</v>
      </c>
      <c r="FZ40" s="254">
        <f t="shared" si="13"/>
        <v>0</v>
      </c>
      <c r="GA40" s="254">
        <f t="shared" si="145"/>
        <v>0</v>
      </c>
      <c r="GB40" s="254">
        <f t="shared" si="146"/>
        <v>0</v>
      </c>
      <c r="GC40" s="254">
        <f t="shared" si="147"/>
        <v>0</v>
      </c>
      <c r="GD40" s="254">
        <f t="shared" si="148"/>
        <v>0</v>
      </c>
      <c r="GE40" s="254">
        <f t="shared" si="14"/>
        <v>40.494246299932286</v>
      </c>
      <c r="GF40" s="255">
        <f t="shared" si="15"/>
        <v>15.460168713262986</v>
      </c>
      <c r="GG40" s="255">
        <f t="shared" si="16"/>
        <v>4.0078775332894985</v>
      </c>
      <c r="GH40" s="254">
        <f t="shared" si="17"/>
        <v>16.715950499529434</v>
      </c>
      <c r="GI40" s="255">
        <f t="shared" si="18"/>
        <v>11.935639318689486</v>
      </c>
      <c r="GJ40" s="256">
        <f t="shared" si="19"/>
        <v>0.32337006241339689</v>
      </c>
      <c r="GK40" s="253">
        <f t="shared" si="149"/>
        <v>245.70157378075456</v>
      </c>
      <c r="GL40" s="257">
        <f t="shared" si="150"/>
        <v>309.58398296375077</v>
      </c>
      <c r="GM40" s="221">
        <f t="shared" si="151"/>
        <v>309.58398296375077</v>
      </c>
      <c r="GN40" s="222">
        <f t="shared" si="152"/>
        <v>127.00438479473587</v>
      </c>
      <c r="GO40" s="222">
        <f t="shared" si="153"/>
        <v>16.869796953758851</v>
      </c>
      <c r="GP40" s="55">
        <f t="shared" si="154"/>
        <v>0.41024210483656331</v>
      </c>
      <c r="GQ40" s="56">
        <f t="shared" si="155"/>
        <v>5.4491827362186683E-2</v>
      </c>
      <c r="GR40" s="258">
        <f t="shared" si="156"/>
        <v>1.0727257218862922</v>
      </c>
      <c r="GS40" s="227">
        <f t="shared" si="20"/>
        <v>309.58398296375077</v>
      </c>
      <c r="GT40" s="222">
        <f t="shared" si="224"/>
        <v>127.00438479473587</v>
      </c>
      <c r="GU40" s="222">
        <f t="shared" si="225"/>
        <v>16.869796953758851</v>
      </c>
      <c r="GV40" s="37">
        <f t="shared" si="216"/>
        <v>0.41024210483656331</v>
      </c>
      <c r="GW40" s="228">
        <f t="shared" si="217"/>
        <v>5.4491827362186683E-2</v>
      </c>
      <c r="GX40" s="258">
        <f t="shared" si="159"/>
        <v>1.0727257218862922</v>
      </c>
      <c r="GY40" s="221">
        <f t="shared" si="223"/>
        <v>215.03087353234002</v>
      </c>
      <c r="GZ40" s="222">
        <f t="shared" si="160"/>
        <v>122.41120375292077</v>
      </c>
      <c r="HA40" s="222">
        <f t="shared" si="161"/>
        <v>7.9044222249880765</v>
      </c>
      <c r="HB40" s="55">
        <f t="shared" si="162"/>
        <v>0.56927268974011058</v>
      </c>
      <c r="HC40" s="56">
        <f t="shared" si="163"/>
        <v>3.6759475954039104E-2</v>
      </c>
      <c r="HD40" s="258">
        <f t="shared" si="164"/>
        <v>1.0948990733075561</v>
      </c>
      <c r="HE40" s="221">
        <f t="shared" si="165"/>
        <v>215.03087353234002</v>
      </c>
      <c r="HF40" s="222">
        <f t="shared" si="166"/>
        <v>122.41120375292077</v>
      </c>
      <c r="HG40" s="222">
        <f t="shared" si="167"/>
        <v>7.9044222249880765</v>
      </c>
      <c r="HH40" s="55">
        <f t="shared" si="168"/>
        <v>0.56927268974011058</v>
      </c>
      <c r="HI40" s="56">
        <f t="shared" si="169"/>
        <v>3.6759475954039104E-2</v>
      </c>
      <c r="HJ40" s="259">
        <f t="shared" si="170"/>
        <v>1.0948990733075561</v>
      </c>
      <c r="HK40" s="54">
        <f t="shared" si="21"/>
        <v>1.2407385740238031</v>
      </c>
      <c r="HL40" s="55">
        <f t="shared" si="22"/>
        <v>0</v>
      </c>
      <c r="HM40" s="55">
        <f t="shared" si="23"/>
        <v>0.87318201096277592</v>
      </c>
      <c r="HN40" s="56">
        <f t="shared" si="24"/>
        <v>0</v>
      </c>
      <c r="HQ40" s="57">
        <f t="shared" si="25"/>
        <v>0</v>
      </c>
      <c r="HR40" s="58">
        <f t="shared" si="171"/>
        <v>0</v>
      </c>
      <c r="HS40" s="58">
        <f t="shared" si="26"/>
        <v>0</v>
      </c>
      <c r="HT40" s="58">
        <f t="shared" si="172"/>
        <v>0</v>
      </c>
      <c r="HU40" s="58">
        <f t="shared" si="27"/>
        <v>0</v>
      </c>
      <c r="HV40" s="55"/>
      <c r="HW40" s="56"/>
      <c r="HX40" s="260"/>
      <c r="HY40" s="57">
        <f t="shared" si="28"/>
        <v>0</v>
      </c>
      <c r="HZ40" s="58">
        <f t="shared" si="173"/>
        <v>0</v>
      </c>
      <c r="IA40" s="58">
        <f t="shared" si="29"/>
        <v>0</v>
      </c>
      <c r="IB40" s="58">
        <f t="shared" si="174"/>
        <v>0</v>
      </c>
      <c r="IC40" s="58">
        <f t="shared" si="30"/>
        <v>0</v>
      </c>
      <c r="ID40" s="55"/>
      <c r="IE40" s="56"/>
      <c r="IF40" s="260"/>
      <c r="IG40" s="57">
        <f t="shared" si="31"/>
        <v>3.645381779218333</v>
      </c>
      <c r="IH40" s="58">
        <f t="shared" si="175"/>
        <v>4.216613104021846</v>
      </c>
      <c r="II40" s="58">
        <f t="shared" si="32"/>
        <v>7.1153767688656933</v>
      </c>
      <c r="IJ40" s="58">
        <f t="shared" si="176"/>
        <v>8.2175486303629892</v>
      </c>
      <c r="IK40" s="58">
        <f t="shared" si="33"/>
        <v>75.04215034238949</v>
      </c>
      <c r="IL40" s="55">
        <f t="shared" si="34"/>
        <v>4.8577789450139797E-2</v>
      </c>
      <c r="IM40" s="56">
        <f t="shared" si="35"/>
        <v>9.4818401876823472E-2</v>
      </c>
      <c r="IN40" s="260">
        <f t="shared" si="36"/>
        <v>1.0222995100575569</v>
      </c>
      <c r="IO40" s="57">
        <f t="shared" si="37"/>
        <v>0</v>
      </c>
      <c r="IP40" s="58">
        <f t="shared" si="177"/>
        <v>0</v>
      </c>
      <c r="IQ40" s="58">
        <f t="shared" si="38"/>
        <v>0</v>
      </c>
      <c r="IR40" s="58">
        <f t="shared" si="178"/>
        <v>0</v>
      </c>
      <c r="IS40" s="58">
        <f t="shared" si="39"/>
        <v>0</v>
      </c>
      <c r="IT40" s="55"/>
      <c r="IU40" s="56"/>
      <c r="IV40" s="260"/>
      <c r="IW40" s="57">
        <f t="shared" si="40"/>
        <v>0</v>
      </c>
      <c r="IX40" s="58">
        <f t="shared" si="179"/>
        <v>0</v>
      </c>
      <c r="IY40" s="58">
        <f t="shared" si="41"/>
        <v>0</v>
      </c>
      <c r="IZ40" s="58">
        <f t="shared" si="180"/>
        <v>0</v>
      </c>
      <c r="JA40" s="58">
        <f t="shared" si="42"/>
        <v>0</v>
      </c>
      <c r="JB40" s="55"/>
      <c r="JC40" s="56"/>
      <c r="JD40" s="260"/>
      <c r="JE40" s="57">
        <f t="shared" si="43"/>
        <v>0</v>
      </c>
      <c r="JF40" s="58">
        <f t="shared" si="181"/>
        <v>0</v>
      </c>
      <c r="JG40" s="58">
        <f t="shared" si="44"/>
        <v>0</v>
      </c>
      <c r="JH40" s="58">
        <f t="shared" si="182"/>
        <v>0</v>
      </c>
      <c r="JI40" s="58">
        <f t="shared" si="45"/>
        <v>0</v>
      </c>
      <c r="JJ40" s="55"/>
      <c r="JK40" s="56"/>
      <c r="JL40" s="260"/>
      <c r="JM40" s="57">
        <f t="shared" si="46"/>
        <v>38.920673327502236</v>
      </c>
      <c r="JN40" s="58">
        <f t="shared" si="183"/>
        <v>45.01954283792184</v>
      </c>
      <c r="JO40" s="58">
        <f t="shared" si="47"/>
        <v>3.7487067839196171</v>
      </c>
      <c r="JP40" s="58">
        <f t="shared" si="184"/>
        <v>4.3293814647487663</v>
      </c>
      <c r="JQ40" s="58">
        <f t="shared" si="48"/>
        <v>54.386066976923921</v>
      </c>
      <c r="JR40" s="55">
        <f t="shared" si="49"/>
        <v>0.71563684397359217</v>
      </c>
      <c r="JS40" s="56">
        <f t="shared" si="50"/>
        <v>6.8927705059279212E-2</v>
      </c>
      <c r="JT40" s="260">
        <f t="shared" si="51"/>
        <v>1.1228171949643442</v>
      </c>
      <c r="JU40" s="57">
        <f t="shared" si="52"/>
        <v>0</v>
      </c>
      <c r="JV40" s="58">
        <f t="shared" si="185"/>
        <v>0</v>
      </c>
      <c r="JW40" s="58">
        <f t="shared" si="53"/>
        <v>0</v>
      </c>
      <c r="JX40" s="58">
        <f t="shared" si="186"/>
        <v>0</v>
      </c>
      <c r="JY40" s="58">
        <f t="shared" si="54"/>
        <v>0</v>
      </c>
      <c r="JZ40" s="55"/>
      <c r="KA40" s="56"/>
      <c r="KB40" s="260"/>
      <c r="KC40" s="57">
        <f t="shared" si="55"/>
        <v>0</v>
      </c>
      <c r="KD40" s="58">
        <f t="shared" si="187"/>
        <v>0</v>
      </c>
      <c r="KE40" s="58">
        <f t="shared" si="56"/>
        <v>0</v>
      </c>
      <c r="KF40" s="58">
        <f t="shared" si="188"/>
        <v>0</v>
      </c>
      <c r="KG40" s="58">
        <f t="shared" si="57"/>
        <v>0</v>
      </c>
      <c r="KH40" s="55"/>
      <c r="KI40" s="56"/>
      <c r="KJ40" s="260"/>
      <c r="KK40" s="57">
        <f t="shared" si="58"/>
        <v>31.66950228221982</v>
      </c>
      <c r="KL40" s="58">
        <f t="shared" si="189"/>
        <v>36.632113289843666</v>
      </c>
      <c r="KM40" s="58">
        <f t="shared" si="59"/>
        <v>1.3923545387837093</v>
      </c>
      <c r="KN40" s="58">
        <f t="shared" si="190"/>
        <v>1.6080302568413058</v>
      </c>
      <c r="KO40" s="58">
        <f t="shared" si="60"/>
        <v>41.171676516435248</v>
      </c>
      <c r="KP40" s="55">
        <f t="shared" si="191"/>
        <v>0.76920604070076493</v>
      </c>
      <c r="KQ40" s="56">
        <f t="shared" si="192"/>
        <v>3.3818261887584244E-2</v>
      </c>
      <c r="KR40" s="260">
        <f t="shared" si="193"/>
        <v>1.1257730353441966</v>
      </c>
      <c r="KS40" s="57">
        <f t="shared" si="61"/>
        <v>0</v>
      </c>
      <c r="KT40" s="58">
        <f t="shared" si="194"/>
        <v>0</v>
      </c>
      <c r="KU40" s="58">
        <f t="shared" si="62"/>
        <v>0</v>
      </c>
      <c r="KV40" s="58">
        <f t="shared" si="195"/>
        <v>0</v>
      </c>
      <c r="KW40" s="58">
        <f t="shared" si="63"/>
        <v>0</v>
      </c>
      <c r="KX40" s="55"/>
      <c r="KY40" s="56"/>
      <c r="KZ40" s="260"/>
      <c r="LA40" s="57">
        <f t="shared" si="64"/>
        <v>26.518136760465865</v>
      </c>
      <c r="LB40" s="58">
        <f t="shared" si="196"/>
        <v>30.673528790830868</v>
      </c>
      <c r="LC40" s="58">
        <f t="shared" si="65"/>
        <v>1.1311128286761001</v>
      </c>
      <c r="LD40" s="58">
        <f t="shared" si="197"/>
        <v>1.3063222058380279</v>
      </c>
      <c r="LE40" s="58">
        <f t="shared" si="66"/>
        <v>74.207513278339206</v>
      </c>
      <c r="LF40" s="55">
        <f t="shared" si="198"/>
        <v>0.3573511035331563</v>
      </c>
      <c r="LG40" s="56">
        <f t="shared" si="199"/>
        <v>1.5242564784963171E-2</v>
      </c>
      <c r="LH40" s="260">
        <f t="shared" si="200"/>
        <v>1.0583579912088366</v>
      </c>
      <c r="LI40" s="57">
        <f t="shared" si="67"/>
        <v>0</v>
      </c>
      <c r="LJ40" s="58">
        <f t="shared" si="201"/>
        <v>0</v>
      </c>
      <c r="LK40" s="58">
        <f t="shared" si="68"/>
        <v>0</v>
      </c>
      <c r="LL40" s="58">
        <f t="shared" si="202"/>
        <v>0</v>
      </c>
      <c r="LM40" s="58">
        <f t="shared" si="69"/>
        <v>0</v>
      </c>
      <c r="LN40" s="55"/>
      <c r="LO40" s="56"/>
      <c r="LP40" s="260"/>
      <c r="LQ40" s="57">
        <f t="shared" si="70"/>
        <v>4.3436640066666643E-2</v>
      </c>
      <c r="LR40" s="58">
        <f t="shared" si="203"/>
        <v>5.0243161565113312E-2</v>
      </c>
      <c r="LS40" s="58">
        <f t="shared" si="71"/>
        <v>1.1768208333333328E-3</v>
      </c>
      <c r="LT40" s="58">
        <f t="shared" si="204"/>
        <v>1.359110380416666E-3</v>
      </c>
      <c r="LU40" s="58">
        <f t="shared" si="72"/>
        <v>0.89416666666666633</v>
      </c>
      <c r="LV40" s="55">
        <f t="shared" si="73"/>
        <v>4.857778945013979E-2</v>
      </c>
      <c r="LW40" s="56">
        <f t="shared" si="74"/>
        <v>1.3161090400745572E-3</v>
      </c>
      <c r="LX40" s="260">
        <f t="shared" si="75"/>
        <v>1.0078160048971445</v>
      </c>
      <c r="LY40" s="57">
        <f t="shared" si="76"/>
        <v>0</v>
      </c>
      <c r="LZ40" s="58">
        <f t="shared" si="205"/>
        <v>0</v>
      </c>
      <c r="MA40" s="58">
        <f t="shared" si="77"/>
        <v>0</v>
      </c>
      <c r="MB40" s="58">
        <f t="shared" si="206"/>
        <v>0</v>
      </c>
      <c r="MC40" s="58">
        <f t="shared" si="78"/>
        <v>0</v>
      </c>
      <c r="MD40" s="55"/>
      <c r="ME40" s="56"/>
      <c r="MF40" s="260"/>
      <c r="MG40" s="57">
        <f t="shared" si="79"/>
        <v>0</v>
      </c>
      <c r="MH40" s="58">
        <f t="shared" si="207"/>
        <v>0</v>
      </c>
      <c r="MI40" s="58">
        <f t="shared" si="80"/>
        <v>0</v>
      </c>
      <c r="MJ40" s="58">
        <f t="shared" si="208"/>
        <v>0</v>
      </c>
      <c r="MK40" s="58">
        <f t="shared" si="81"/>
        <v>0</v>
      </c>
      <c r="ML40" s="55"/>
      <c r="MM40" s="56"/>
      <c r="MN40" s="260"/>
      <c r="MO40" s="59">
        <v>1.1566223767265273</v>
      </c>
      <c r="MP40" s="60"/>
      <c r="MQ40" s="60">
        <v>0.79749999999999999</v>
      </c>
      <c r="MR40" s="61"/>
      <c r="MS40" s="59">
        <f t="shared" si="82"/>
        <v>1.0727257218862922</v>
      </c>
      <c r="MT40" s="60"/>
      <c r="MU40" s="60">
        <f t="shared" si="209"/>
        <v>1.0948990733075561</v>
      </c>
      <c r="MV40" s="61"/>
      <c r="MW40" s="66">
        <f t="shared" si="210"/>
        <v>1.2407385740238031</v>
      </c>
      <c r="MX40" s="67"/>
      <c r="MY40" s="67">
        <f t="shared" si="211"/>
        <v>0.87318201096277592</v>
      </c>
      <c r="MZ40" s="261"/>
      <c r="NA40" s="59">
        <f t="shared" si="84"/>
        <v>1.0727577988400185</v>
      </c>
      <c r="NB40" s="60"/>
      <c r="NC40" s="60">
        <f t="shared" si="85"/>
        <v>1.0942257619661766</v>
      </c>
      <c r="ND40" s="262"/>
      <c r="NE40" s="62">
        <f t="shared" si="86"/>
        <v>1.2407756749462602</v>
      </c>
      <c r="NF40" s="63"/>
      <c r="NG40" s="63">
        <f t="shared" si="87"/>
        <v>0.87264504516802588</v>
      </c>
      <c r="NH40" s="64"/>
      <c r="NI40" s="238">
        <f t="shared" si="218"/>
        <v>-3.710092245712282E-5</v>
      </c>
      <c r="NJ40" s="238">
        <f t="shared" si="219"/>
        <v>0</v>
      </c>
      <c r="NK40" s="238">
        <f t="shared" si="220"/>
        <v>5.3696579475004391E-4</v>
      </c>
      <c r="NL40" s="238">
        <f t="shared" si="221"/>
        <v>0</v>
      </c>
      <c r="NM40" s="239">
        <f t="shared" si="89"/>
        <v>0</v>
      </c>
      <c r="NN40" s="240">
        <f t="shared" si="90"/>
        <v>0</v>
      </c>
      <c r="NO40" s="240">
        <f t="shared" si="263"/>
        <v>0.3681306297782343</v>
      </c>
      <c r="NP40" s="240">
        <f t="shared" si="91"/>
        <v>0</v>
      </c>
      <c r="NQ40" s="240">
        <f t="shared" si="264"/>
        <v>0</v>
      </c>
      <c r="NR40" s="240">
        <f t="shared" si="93"/>
        <v>0</v>
      </c>
      <c r="NS40" s="240">
        <f t="shared" si="94"/>
        <v>0.27071122570590339</v>
      </c>
      <c r="NT40" s="240">
        <f t="shared" si="95"/>
        <v>0</v>
      </c>
      <c r="NU40" s="240">
        <f t="shared" si="96"/>
        <v>0</v>
      </c>
      <c r="NV40" s="240">
        <f t="shared" si="97"/>
        <v>0.22177728796280674</v>
      </c>
      <c r="NW40" s="240">
        <f t="shared" si="98"/>
        <v>0</v>
      </c>
      <c r="NX40" s="240">
        <f t="shared" si="99"/>
        <v>0.3758229226782579</v>
      </c>
      <c r="NY40" s="240">
        <f t="shared" si="100"/>
        <v>0</v>
      </c>
      <c r="NZ40" s="240">
        <f t="shared" si="101"/>
        <v>4.333608821057721E-3</v>
      </c>
      <c r="OA40" s="240">
        <f t="shared" si="102"/>
        <v>0</v>
      </c>
      <c r="OB40" s="241">
        <f t="shared" si="103"/>
        <v>0</v>
      </c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136"/>
      <c r="OP40" s="13"/>
      <c r="OQ40" s="13"/>
      <c r="OR40" s="13"/>
      <c r="OS40" s="13"/>
      <c r="OT40" s="13"/>
    </row>
    <row r="41" spans="1:410" ht="15" customHeight="1">
      <c r="A41" s="242">
        <v>22</v>
      </c>
      <c r="B41" s="49" t="s">
        <v>91</v>
      </c>
      <c r="C41" s="50">
        <v>1</v>
      </c>
      <c r="D41" s="51">
        <v>98.1</v>
      </c>
      <c r="E41" s="52">
        <v>98.1</v>
      </c>
      <c r="F41" s="52"/>
      <c r="G41" s="52"/>
      <c r="H41" s="53"/>
      <c r="I41" s="57">
        <v>1.2627593995294994</v>
      </c>
      <c r="J41" s="58"/>
      <c r="K41" s="58">
        <v>0.86109999999999998</v>
      </c>
      <c r="L41" s="243"/>
      <c r="M41" s="1">
        <v>0</v>
      </c>
      <c r="N41" s="2">
        <v>0</v>
      </c>
      <c r="O41" s="2">
        <v>0.40165939952949947</v>
      </c>
      <c r="P41" s="2">
        <v>0</v>
      </c>
      <c r="Q41" s="2">
        <v>0</v>
      </c>
      <c r="R41" s="2">
        <v>0</v>
      </c>
      <c r="S41" s="2">
        <v>0.24099999999999999</v>
      </c>
      <c r="T41" s="2">
        <v>0</v>
      </c>
      <c r="U41" s="2">
        <v>0</v>
      </c>
      <c r="V41" s="2">
        <v>0.25359999999999999</v>
      </c>
      <c r="W41" s="2">
        <v>0</v>
      </c>
      <c r="X41" s="2">
        <v>0.35499999999999998</v>
      </c>
      <c r="Y41" s="2">
        <v>0</v>
      </c>
      <c r="Z41" s="2">
        <v>1.15E-2</v>
      </c>
      <c r="AA41" s="2">
        <v>0</v>
      </c>
      <c r="AB41" s="3">
        <v>0</v>
      </c>
      <c r="AC41" s="244">
        <v>0</v>
      </c>
      <c r="AD41" s="108">
        <v>0</v>
      </c>
      <c r="AE41" s="108">
        <v>0</v>
      </c>
      <c r="AF41" s="108">
        <f t="shared" si="104"/>
        <v>0</v>
      </c>
      <c r="AG41" s="108">
        <f t="shared" si="105"/>
        <v>0</v>
      </c>
      <c r="AH41" s="108">
        <v>0</v>
      </c>
      <c r="AI41" s="108">
        <v>0</v>
      </c>
      <c r="AJ41" s="108">
        <f t="shared" si="106"/>
        <v>0</v>
      </c>
      <c r="AK41" s="108">
        <f t="shared" si="107"/>
        <v>0</v>
      </c>
      <c r="AL41" s="108">
        <v>0</v>
      </c>
      <c r="AM41" s="245">
        <v>0</v>
      </c>
      <c r="AN41" s="244">
        <v>0</v>
      </c>
      <c r="AO41" s="108">
        <v>0</v>
      </c>
      <c r="AP41" s="108">
        <v>0</v>
      </c>
      <c r="AQ41" s="108">
        <f t="shared" si="108"/>
        <v>0</v>
      </c>
      <c r="AR41" s="108">
        <f t="shared" si="109"/>
        <v>0</v>
      </c>
      <c r="AS41" s="246">
        <v>0</v>
      </c>
      <c r="AT41" s="247">
        <v>0</v>
      </c>
      <c r="AU41" s="108">
        <v>0</v>
      </c>
      <c r="AV41" s="108">
        <f t="shared" si="110"/>
        <v>0</v>
      </c>
      <c r="AW41" s="108">
        <f t="shared" si="111"/>
        <v>0</v>
      </c>
      <c r="AX41" s="108">
        <v>0</v>
      </c>
      <c r="AY41" s="245">
        <v>0</v>
      </c>
      <c r="AZ41" s="248">
        <v>5</v>
      </c>
      <c r="BA41" s="108">
        <v>25.485833333333332</v>
      </c>
      <c r="BB41" s="108">
        <v>2.6578078731320001</v>
      </c>
      <c r="BC41" s="109">
        <v>2.1262462985056003</v>
      </c>
      <c r="BD41" s="109">
        <v>0.53156157462639975</v>
      </c>
      <c r="BE41" s="108">
        <v>0.99667812499999997</v>
      </c>
      <c r="BF41" s="109">
        <v>0.79734250000000007</v>
      </c>
      <c r="BG41" s="109">
        <v>0.19933562499999991</v>
      </c>
      <c r="BH41" s="108">
        <v>2.1272433111969691</v>
      </c>
      <c r="BI41" s="109">
        <f t="shared" si="112"/>
        <v>1.2450074382576277</v>
      </c>
      <c r="BJ41" s="108">
        <f t="shared" si="113"/>
        <v>4.1151521855105372E-2</v>
      </c>
      <c r="BK41" s="108">
        <v>1.5633781321331153</v>
      </c>
      <c r="BL41" s="245">
        <v>39.397128929754494</v>
      </c>
      <c r="BM41" s="244">
        <v>0</v>
      </c>
      <c r="BN41" s="108">
        <v>0</v>
      </c>
      <c r="BO41" s="108">
        <v>0</v>
      </c>
      <c r="BP41" s="108">
        <f t="shared" si="114"/>
        <v>0</v>
      </c>
      <c r="BQ41" s="108">
        <f t="shared" si="115"/>
        <v>0</v>
      </c>
      <c r="BR41" s="108">
        <v>0</v>
      </c>
      <c r="BS41" s="108">
        <v>0</v>
      </c>
      <c r="BT41" s="108">
        <f t="shared" si="116"/>
        <v>0</v>
      </c>
      <c r="BU41" s="108">
        <f t="shared" si="117"/>
        <v>0</v>
      </c>
      <c r="BV41" s="108">
        <v>0</v>
      </c>
      <c r="BW41" s="245">
        <v>0</v>
      </c>
      <c r="BX41" s="107">
        <v>0</v>
      </c>
      <c r="BY41" s="108">
        <v>0</v>
      </c>
      <c r="BZ41" s="109">
        <f t="shared" si="118"/>
        <v>0</v>
      </c>
      <c r="CA41" s="109">
        <f t="shared" si="119"/>
        <v>0</v>
      </c>
      <c r="CB41" s="108">
        <v>0</v>
      </c>
      <c r="CC41" s="110">
        <v>0</v>
      </c>
      <c r="CD41" s="244">
        <v>0</v>
      </c>
      <c r="CE41" s="108">
        <v>0</v>
      </c>
      <c r="CF41" s="109">
        <f t="shared" si="120"/>
        <v>0</v>
      </c>
      <c r="CG41" s="109">
        <f t="shared" si="121"/>
        <v>0</v>
      </c>
      <c r="CH41" s="108">
        <v>0</v>
      </c>
      <c r="CI41" s="245">
        <v>0</v>
      </c>
      <c r="CJ41" s="249">
        <v>9.1516740237931735</v>
      </c>
      <c r="CK41" s="250">
        <v>2.0133682852344981</v>
      </c>
      <c r="CL41" s="250">
        <v>1.5599216407886851</v>
      </c>
      <c r="CM41" s="251">
        <v>1.5599216407886851</v>
      </c>
      <c r="CN41" s="252">
        <f t="shared" si="0"/>
        <v>0.76038380380244452</v>
      </c>
      <c r="CO41" s="250">
        <v>6.1595616567360674</v>
      </c>
      <c r="CP41" s="252">
        <f t="shared" si="122"/>
        <v>0.60963645541379552</v>
      </c>
      <c r="CQ41" s="250">
        <v>1.927573224858985</v>
      </c>
      <c r="CR41" s="250">
        <v>1.3785703692783271</v>
      </c>
      <c r="CS41" s="252">
        <f t="shared" si="123"/>
        <v>2.6668443793689239E-2</v>
      </c>
      <c r="CT41" s="252">
        <f t="shared" si="124"/>
        <v>0.80683312288678799</v>
      </c>
      <c r="CU41" s="250">
        <f t="shared" si="1"/>
        <v>20.263095975830755</v>
      </c>
      <c r="CV41" s="245">
        <f t="shared" si="125"/>
        <v>25.531500929546752</v>
      </c>
      <c r="CW41" s="244">
        <v>0</v>
      </c>
      <c r="CX41" s="108">
        <v>0</v>
      </c>
      <c r="CY41" s="108">
        <f t="shared" si="126"/>
        <v>0</v>
      </c>
      <c r="CZ41" s="108">
        <f t="shared" si="127"/>
        <v>0</v>
      </c>
      <c r="DA41" s="108">
        <v>0</v>
      </c>
      <c r="DB41" s="245">
        <v>0</v>
      </c>
      <c r="DC41" s="244">
        <v>0</v>
      </c>
      <c r="DD41" s="108">
        <v>0</v>
      </c>
      <c r="DE41" s="108">
        <f t="shared" si="128"/>
        <v>0</v>
      </c>
      <c r="DF41" s="108">
        <f t="shared" si="129"/>
        <v>0</v>
      </c>
      <c r="DG41" s="108">
        <v>0</v>
      </c>
      <c r="DH41" s="245">
        <v>0</v>
      </c>
      <c r="DI41" s="107">
        <v>9.6306536410159982</v>
      </c>
      <c r="DJ41" s="108">
        <v>2.1187438010235198</v>
      </c>
      <c r="DK41" s="108">
        <v>0.16451700207355324</v>
      </c>
      <c r="DL41" s="108">
        <v>6.4819403250467404</v>
      </c>
      <c r="DM41" s="108">
        <f t="shared" si="130"/>
        <v>0.6415435617311761</v>
      </c>
      <c r="DN41" s="108">
        <f t="shared" si="131"/>
        <v>2.0284584053201269</v>
      </c>
      <c r="DO41" s="108">
        <v>1.342897398148666</v>
      </c>
      <c r="DP41" s="108">
        <f t="shared" si="132"/>
        <v>2.5978350167185946E-2</v>
      </c>
      <c r="DQ41" s="108">
        <f t="shared" si="133"/>
        <v>0.78595487441967349</v>
      </c>
      <c r="DR41" s="108">
        <v>0.98693760836542388</v>
      </c>
      <c r="DS41" s="110">
        <v>24.870827730808681</v>
      </c>
      <c r="DT41" s="244">
        <v>0</v>
      </c>
      <c r="DU41" s="108">
        <v>0</v>
      </c>
      <c r="DV41" s="108">
        <v>0</v>
      </c>
      <c r="DW41" s="108">
        <f t="shared" si="238"/>
        <v>0</v>
      </c>
      <c r="DX41" s="108">
        <f t="shared" si="239"/>
        <v>0</v>
      </c>
      <c r="DY41" s="108">
        <v>0</v>
      </c>
      <c r="DZ41" s="108">
        <v>0</v>
      </c>
      <c r="EA41" s="108"/>
      <c r="EB41" s="108">
        <v>0</v>
      </c>
      <c r="EC41" s="108">
        <f t="shared" si="240"/>
        <v>0</v>
      </c>
      <c r="ED41" s="108">
        <f t="shared" si="241"/>
        <v>0</v>
      </c>
      <c r="EE41" s="108">
        <v>0</v>
      </c>
      <c r="EF41" s="245">
        <v>0</v>
      </c>
      <c r="EG41" s="249">
        <v>5.7785833333333301</v>
      </c>
      <c r="EH41" s="250">
        <v>1.27128833333333</v>
      </c>
      <c r="EI41" s="250">
        <v>14.8211666666667</v>
      </c>
      <c r="EJ41" s="250">
        <v>3.8892928482500002</v>
      </c>
      <c r="EK41" s="250">
        <f t="shared" si="134"/>
        <v>0.38493887036269553</v>
      </c>
      <c r="EL41" s="250">
        <v>1.2171153039313551</v>
      </c>
      <c r="EM41" s="250">
        <v>1.8805041762555901</v>
      </c>
      <c r="EN41" s="250">
        <f t="shared" si="135"/>
        <v>3.6378353289664392E-2</v>
      </c>
      <c r="EO41" s="250">
        <f t="shared" si="136"/>
        <v>1.1005989182287568</v>
      </c>
      <c r="EP41" s="250">
        <v>27.640835357838952</v>
      </c>
      <c r="EQ41" s="245">
        <v>34.827452550877076</v>
      </c>
      <c r="ER41" s="244">
        <v>0</v>
      </c>
      <c r="ES41" s="108">
        <v>0</v>
      </c>
      <c r="ET41" s="108">
        <v>0</v>
      </c>
      <c r="EU41" s="108">
        <f t="shared" si="137"/>
        <v>0</v>
      </c>
      <c r="EV41" s="108">
        <f t="shared" si="138"/>
        <v>0</v>
      </c>
      <c r="EW41" s="108">
        <v>0</v>
      </c>
      <c r="EX41" s="108">
        <v>0</v>
      </c>
      <c r="EY41" s="108">
        <f t="shared" si="139"/>
        <v>0</v>
      </c>
      <c r="EZ41" s="108">
        <f t="shared" si="140"/>
        <v>0</v>
      </c>
      <c r="FA41" s="108">
        <v>0</v>
      </c>
      <c r="FB41" s="245">
        <v>0</v>
      </c>
      <c r="FC41" s="244">
        <v>0.83333333333333293</v>
      </c>
      <c r="FD41" s="108">
        <v>6.0833333333333302E-2</v>
      </c>
      <c r="FE41" s="108">
        <f t="shared" si="141"/>
        <v>1.1768208333333328E-3</v>
      </c>
      <c r="FF41" s="108">
        <f t="shared" si="142"/>
        <v>3.5603803333333316E-2</v>
      </c>
      <c r="FG41" s="108">
        <v>4.4708333333333301E-2</v>
      </c>
      <c r="FH41" s="245">
        <v>1.1266499999999995</v>
      </c>
      <c r="FI41" s="244">
        <v>0</v>
      </c>
      <c r="FJ41" s="108">
        <v>0</v>
      </c>
      <c r="FK41" s="108">
        <f t="shared" si="242"/>
        <v>0</v>
      </c>
      <c r="FL41" s="108">
        <f t="shared" si="243"/>
        <v>0</v>
      </c>
      <c r="FM41" s="108">
        <v>0</v>
      </c>
      <c r="FN41" s="245">
        <v>0</v>
      </c>
      <c r="FO41" s="244">
        <v>0</v>
      </c>
      <c r="FP41" s="108">
        <v>0</v>
      </c>
      <c r="FQ41" s="108">
        <f t="shared" si="143"/>
        <v>0</v>
      </c>
      <c r="FR41" s="108">
        <f t="shared" si="144"/>
        <v>0</v>
      </c>
      <c r="FS41" s="108">
        <v>0</v>
      </c>
      <c r="FT41" s="110">
        <v>0</v>
      </c>
      <c r="FU41" s="253">
        <f t="shared" si="8"/>
        <v>29.964311417733853</v>
      </c>
      <c r="FV41" s="254">
        <f t="shared" si="9"/>
        <v>17.349452038686227</v>
      </c>
      <c r="FW41" s="254">
        <f t="shared" si="10"/>
        <v>3.683972602308045</v>
      </c>
      <c r="FX41" s="254">
        <f t="shared" si="11"/>
        <v>25.485833333333332</v>
      </c>
      <c r="FY41" s="254">
        <f t="shared" si="12"/>
        <v>0</v>
      </c>
      <c r="FZ41" s="254">
        <f t="shared" si="13"/>
        <v>0</v>
      </c>
      <c r="GA41" s="254">
        <f t="shared" si="145"/>
        <v>0</v>
      </c>
      <c r="GB41" s="254">
        <f t="shared" si="146"/>
        <v>0</v>
      </c>
      <c r="GC41" s="254">
        <f t="shared" si="147"/>
        <v>0</v>
      </c>
      <c r="GD41" s="254">
        <f t="shared" si="148"/>
        <v>0</v>
      </c>
      <c r="GE41" s="254">
        <f t="shared" si="14"/>
        <v>16.530794830032807</v>
      </c>
      <c r="GF41" s="255">
        <f t="shared" si="15"/>
        <v>6.3112392596147702</v>
      </c>
      <c r="GG41" s="255">
        <f t="shared" si="16"/>
        <v>1.6361188875076671</v>
      </c>
      <c r="GH41" s="254">
        <f t="shared" si="17"/>
        <v>6.7900485882128852</v>
      </c>
      <c r="GI41" s="255">
        <f t="shared" si="18"/>
        <v>4.8482777516939386</v>
      </c>
      <c r="GJ41" s="256">
        <f t="shared" si="19"/>
        <v>0.1313534899389783</v>
      </c>
      <c r="GK41" s="253">
        <f t="shared" si="149"/>
        <v>99.804412810307142</v>
      </c>
      <c r="GL41" s="257">
        <f t="shared" si="150"/>
        <v>125.75356014098699</v>
      </c>
      <c r="GM41" s="221">
        <f t="shared" si="151"/>
        <v>125.75356014098699</v>
      </c>
      <c r="GN41" s="222">
        <f t="shared" si="152"/>
        <v>51.816023820593621</v>
      </c>
      <c r="GO41" s="222">
        <f t="shared" si="153"/>
        <v>6.8688206744909097</v>
      </c>
      <c r="GP41" s="55">
        <f t="shared" si="154"/>
        <v>0.41204418994182551</v>
      </c>
      <c r="GQ41" s="56">
        <f t="shared" si="155"/>
        <v>5.4621282028039758E-2</v>
      </c>
      <c r="GR41" s="258">
        <f t="shared" si="156"/>
        <v>1.0730281611500274</v>
      </c>
      <c r="GS41" s="227">
        <f t="shared" si="20"/>
        <v>125.75356014098699</v>
      </c>
      <c r="GT41" s="222">
        <f t="shared" si="224"/>
        <v>51.816023820593621</v>
      </c>
      <c r="GU41" s="222">
        <f t="shared" si="225"/>
        <v>6.8688206744909097</v>
      </c>
      <c r="GV41" s="37">
        <f t="shared" si="216"/>
        <v>0.41204418994182551</v>
      </c>
      <c r="GW41" s="228">
        <f t="shared" si="217"/>
        <v>5.4621282028039758E-2</v>
      </c>
      <c r="GX41" s="258">
        <f t="shared" si="159"/>
        <v>1.0730281611500274</v>
      </c>
      <c r="GY41" s="221">
        <f t="shared" si="223"/>
        <v>86.35643121123249</v>
      </c>
      <c r="GZ41" s="222">
        <f t="shared" si="160"/>
        <v>49.902198386503997</v>
      </c>
      <c r="HA41" s="222">
        <f t="shared" si="161"/>
        <v>3.1332478708364206</v>
      </c>
      <c r="HB41" s="55">
        <f t="shared" si="162"/>
        <v>0.57786313869826933</v>
      </c>
      <c r="HC41" s="56">
        <f t="shared" si="163"/>
        <v>3.6282739187916732E-2</v>
      </c>
      <c r="HD41" s="258">
        <f t="shared" si="164"/>
        <v>1.0961713501342272</v>
      </c>
      <c r="HE41" s="221">
        <f t="shared" si="165"/>
        <v>86.35643121123249</v>
      </c>
      <c r="HF41" s="222">
        <f t="shared" si="166"/>
        <v>49.902198386503997</v>
      </c>
      <c r="HG41" s="222">
        <f t="shared" si="167"/>
        <v>3.1332478708364206</v>
      </c>
      <c r="HH41" s="55">
        <f t="shared" si="168"/>
        <v>0.57786313869826933</v>
      </c>
      <c r="HI41" s="56">
        <f t="shared" si="169"/>
        <v>3.6282739187916732E-2</v>
      </c>
      <c r="HJ41" s="259">
        <f t="shared" si="170"/>
        <v>1.0961713501342272</v>
      </c>
      <c r="HK41" s="54">
        <f t="shared" si="21"/>
        <v>1.3549763964520516</v>
      </c>
      <c r="HL41" s="55">
        <f t="shared" si="22"/>
        <v>0</v>
      </c>
      <c r="HM41" s="55">
        <f t="shared" si="23"/>
        <v>0.94391314960058303</v>
      </c>
      <c r="HN41" s="56">
        <f t="shared" si="24"/>
        <v>0</v>
      </c>
      <c r="HQ41" s="57">
        <f t="shared" si="25"/>
        <v>0</v>
      </c>
      <c r="HR41" s="58">
        <f t="shared" si="171"/>
        <v>0</v>
      </c>
      <c r="HS41" s="58">
        <f t="shared" si="26"/>
        <v>0</v>
      </c>
      <c r="HT41" s="58">
        <f t="shared" si="172"/>
        <v>0</v>
      </c>
      <c r="HU41" s="58">
        <f t="shared" si="27"/>
        <v>0</v>
      </c>
      <c r="HV41" s="55"/>
      <c r="HW41" s="56"/>
      <c r="HX41" s="260"/>
      <c r="HY41" s="57">
        <f t="shared" si="28"/>
        <v>0</v>
      </c>
      <c r="HZ41" s="58">
        <f t="shared" si="173"/>
        <v>0</v>
      </c>
      <c r="IA41" s="58">
        <f t="shared" si="29"/>
        <v>0</v>
      </c>
      <c r="IB41" s="58">
        <f t="shared" si="174"/>
        <v>0</v>
      </c>
      <c r="IC41" s="58">
        <f t="shared" si="30"/>
        <v>0</v>
      </c>
      <c r="ID41" s="55"/>
      <c r="IE41" s="56"/>
      <c r="IF41" s="260"/>
      <c r="IG41" s="57">
        <f t="shared" si="31"/>
        <v>1.5189090746743057</v>
      </c>
      <c r="IH41" s="58">
        <f t="shared" si="175"/>
        <v>1.7569221266757695</v>
      </c>
      <c r="II41" s="58">
        <f t="shared" si="32"/>
        <v>2.9647403203607059</v>
      </c>
      <c r="IJ41" s="58">
        <f t="shared" si="176"/>
        <v>3.4239785959845794</v>
      </c>
      <c r="IK41" s="58">
        <f t="shared" si="33"/>
        <v>31.267562642662295</v>
      </c>
      <c r="IL41" s="55">
        <f t="shared" si="34"/>
        <v>4.8577789450139797E-2</v>
      </c>
      <c r="IM41" s="56">
        <f t="shared" si="35"/>
        <v>9.4818401876823472E-2</v>
      </c>
      <c r="IN41" s="260">
        <f t="shared" si="36"/>
        <v>1.0222995100575569</v>
      </c>
      <c r="IO41" s="57">
        <f t="shared" si="37"/>
        <v>0</v>
      </c>
      <c r="IP41" s="58">
        <f t="shared" si="177"/>
        <v>0</v>
      </c>
      <c r="IQ41" s="58">
        <f t="shared" si="38"/>
        <v>0</v>
      </c>
      <c r="IR41" s="58">
        <f t="shared" si="178"/>
        <v>0</v>
      </c>
      <c r="IS41" s="58">
        <f t="shared" si="39"/>
        <v>0</v>
      </c>
      <c r="IT41" s="55"/>
      <c r="IU41" s="56"/>
      <c r="IV41" s="260"/>
      <c r="IW41" s="57">
        <f t="shared" si="40"/>
        <v>0</v>
      </c>
      <c r="IX41" s="58">
        <f t="shared" si="179"/>
        <v>0</v>
      </c>
      <c r="IY41" s="58">
        <f t="shared" si="41"/>
        <v>0</v>
      </c>
      <c r="IZ41" s="58">
        <f t="shared" si="180"/>
        <v>0</v>
      </c>
      <c r="JA41" s="58">
        <f t="shared" si="42"/>
        <v>0</v>
      </c>
      <c r="JB41" s="55"/>
      <c r="JC41" s="56"/>
      <c r="JD41" s="260"/>
      <c r="JE41" s="57">
        <f t="shared" si="43"/>
        <v>0</v>
      </c>
      <c r="JF41" s="58">
        <f t="shared" si="181"/>
        <v>0</v>
      </c>
      <c r="JG41" s="58">
        <f t="shared" si="44"/>
        <v>0</v>
      </c>
      <c r="JH41" s="58">
        <f t="shared" si="182"/>
        <v>0</v>
      </c>
      <c r="JI41" s="58">
        <f t="shared" si="45"/>
        <v>0</v>
      </c>
      <c r="JJ41" s="55"/>
      <c r="JK41" s="56"/>
      <c r="JL41" s="260"/>
      <c r="JM41" s="57">
        <f t="shared" si="46"/>
        <v>14.501018053277516</v>
      </c>
      <c r="JN41" s="58">
        <f t="shared" si="183"/>
        <v>16.773327582226102</v>
      </c>
      <c r="JO41" s="58">
        <f t="shared" si="47"/>
        <v>1.3966887030099293</v>
      </c>
      <c r="JP41" s="58">
        <f t="shared" si="184"/>
        <v>1.6130357831061675</v>
      </c>
      <c r="JQ41" s="58">
        <f t="shared" si="48"/>
        <v>20.263095975830755</v>
      </c>
      <c r="JR41" s="55">
        <f t="shared" si="49"/>
        <v>0.71563684397359206</v>
      </c>
      <c r="JS41" s="56">
        <f t="shared" si="50"/>
        <v>6.8927705059279185E-2</v>
      </c>
      <c r="JT41" s="260">
        <f t="shared" si="51"/>
        <v>1.1228171949643442</v>
      </c>
      <c r="JU41" s="57">
        <f t="shared" si="52"/>
        <v>0</v>
      </c>
      <c r="JV41" s="58">
        <f t="shared" si="185"/>
        <v>0</v>
      </c>
      <c r="JW41" s="58">
        <f t="shared" si="53"/>
        <v>0</v>
      </c>
      <c r="JX41" s="58">
        <f t="shared" si="186"/>
        <v>0</v>
      </c>
      <c r="JY41" s="58">
        <f t="shared" si="54"/>
        <v>0</v>
      </c>
      <c r="JZ41" s="55"/>
      <c r="KA41" s="56"/>
      <c r="KB41" s="260"/>
      <c r="KC41" s="57">
        <f t="shared" si="55"/>
        <v>0</v>
      </c>
      <c r="KD41" s="58">
        <f t="shared" si="187"/>
        <v>0</v>
      </c>
      <c r="KE41" s="58">
        <f t="shared" si="56"/>
        <v>0</v>
      </c>
      <c r="KF41" s="58">
        <f t="shared" si="188"/>
        <v>0</v>
      </c>
      <c r="KG41" s="58">
        <f t="shared" si="57"/>
        <v>0</v>
      </c>
      <c r="KH41" s="55"/>
      <c r="KI41" s="56"/>
      <c r="KJ41" s="260"/>
      <c r="KK41" s="57">
        <f t="shared" si="58"/>
        <v>15.182981643322075</v>
      </c>
      <c r="KL41" s="58">
        <f t="shared" si="189"/>
        <v>17.562154866830646</v>
      </c>
      <c r="KM41" s="58">
        <f t="shared" si="59"/>
        <v>0.66752191189836207</v>
      </c>
      <c r="KN41" s="58">
        <f t="shared" si="190"/>
        <v>0.77092105605141836</v>
      </c>
      <c r="KO41" s="58">
        <f t="shared" si="60"/>
        <v>19.738752167308476</v>
      </c>
      <c r="KP41" s="55">
        <f t="shared" si="191"/>
        <v>0.76919662978839587</v>
      </c>
      <c r="KQ41" s="56">
        <f t="shared" si="192"/>
        <v>3.3817837431685205E-2</v>
      </c>
      <c r="KR41" s="260">
        <f t="shared" si="193"/>
        <v>1.1257714949060098</v>
      </c>
      <c r="KS41" s="57">
        <f t="shared" si="61"/>
        <v>0</v>
      </c>
      <c r="KT41" s="58">
        <f t="shared" si="194"/>
        <v>0</v>
      </c>
      <c r="KU41" s="58">
        <f t="shared" si="62"/>
        <v>0</v>
      </c>
      <c r="KV41" s="58">
        <f t="shared" si="195"/>
        <v>0</v>
      </c>
      <c r="KW41" s="58">
        <f t="shared" si="63"/>
        <v>0</v>
      </c>
      <c r="KX41" s="55"/>
      <c r="KY41" s="56"/>
      <c r="KZ41" s="260"/>
      <c r="LA41" s="57">
        <f t="shared" si="64"/>
        <v>9.8774830177019979</v>
      </c>
      <c r="LB41" s="58">
        <f t="shared" si="196"/>
        <v>11.425284606575902</v>
      </c>
      <c r="LC41" s="58">
        <f t="shared" si="65"/>
        <v>0.42131722365235991</v>
      </c>
      <c r="LD41" s="58">
        <f t="shared" si="197"/>
        <v>0.48657926159611048</v>
      </c>
      <c r="LE41" s="58">
        <f t="shared" si="66"/>
        <v>27.640835357838949</v>
      </c>
      <c r="LF41" s="55">
        <f t="shared" si="198"/>
        <v>0.35735110353315502</v>
      </c>
      <c r="LG41" s="56">
        <f t="shared" si="199"/>
        <v>1.5242564784963136E-2</v>
      </c>
      <c r="LH41" s="260">
        <f t="shared" si="200"/>
        <v>1.0583579912088363</v>
      </c>
      <c r="LI41" s="57">
        <f t="shared" si="67"/>
        <v>0</v>
      </c>
      <c r="LJ41" s="58">
        <f t="shared" si="201"/>
        <v>0</v>
      </c>
      <c r="LK41" s="58">
        <f t="shared" si="68"/>
        <v>0</v>
      </c>
      <c r="LL41" s="58">
        <f t="shared" si="202"/>
        <v>0</v>
      </c>
      <c r="LM41" s="58">
        <f t="shared" si="69"/>
        <v>0</v>
      </c>
      <c r="LN41" s="55"/>
      <c r="LO41" s="56"/>
      <c r="LP41" s="260"/>
      <c r="LQ41" s="57">
        <f t="shared" si="70"/>
        <v>4.3436640066666643E-2</v>
      </c>
      <c r="LR41" s="58">
        <f t="shared" si="203"/>
        <v>5.0243161565113312E-2</v>
      </c>
      <c r="LS41" s="58">
        <f t="shared" si="71"/>
        <v>1.1768208333333328E-3</v>
      </c>
      <c r="LT41" s="58">
        <f t="shared" si="204"/>
        <v>1.359110380416666E-3</v>
      </c>
      <c r="LU41" s="58">
        <f t="shared" si="72"/>
        <v>0.89416666666666633</v>
      </c>
      <c r="LV41" s="55">
        <f t="shared" si="73"/>
        <v>4.857778945013979E-2</v>
      </c>
      <c r="LW41" s="56">
        <f t="shared" si="74"/>
        <v>1.3161090400745572E-3</v>
      </c>
      <c r="LX41" s="260">
        <f t="shared" si="75"/>
        <v>1.0078160048971445</v>
      </c>
      <c r="LY41" s="57">
        <f t="shared" si="76"/>
        <v>0</v>
      </c>
      <c r="LZ41" s="58">
        <f t="shared" si="205"/>
        <v>0</v>
      </c>
      <c r="MA41" s="58">
        <f t="shared" si="77"/>
        <v>0</v>
      </c>
      <c r="MB41" s="58">
        <f t="shared" si="206"/>
        <v>0</v>
      </c>
      <c r="MC41" s="58">
        <f t="shared" si="78"/>
        <v>0</v>
      </c>
      <c r="MD41" s="55"/>
      <c r="ME41" s="56"/>
      <c r="MF41" s="260"/>
      <c r="MG41" s="57">
        <f t="shared" si="79"/>
        <v>0</v>
      </c>
      <c r="MH41" s="58">
        <f t="shared" si="207"/>
        <v>0</v>
      </c>
      <c r="MI41" s="58">
        <f t="shared" si="80"/>
        <v>0</v>
      </c>
      <c r="MJ41" s="58">
        <f t="shared" si="208"/>
        <v>0</v>
      </c>
      <c r="MK41" s="58">
        <f t="shared" si="81"/>
        <v>0</v>
      </c>
      <c r="ML41" s="55"/>
      <c r="MM41" s="56"/>
      <c r="MN41" s="260"/>
      <c r="MO41" s="59">
        <v>1.2627593995294994</v>
      </c>
      <c r="MP41" s="60"/>
      <c r="MQ41" s="60">
        <v>0.86109999999999998</v>
      </c>
      <c r="MR41" s="61"/>
      <c r="MS41" s="59">
        <f t="shared" si="82"/>
        <v>1.0730281611500274</v>
      </c>
      <c r="MT41" s="60"/>
      <c r="MU41" s="60">
        <f t="shared" si="209"/>
        <v>1.0961713501342272</v>
      </c>
      <c r="MV41" s="61"/>
      <c r="MW41" s="66">
        <f t="shared" si="210"/>
        <v>1.3549763964520516</v>
      </c>
      <c r="MX41" s="67"/>
      <c r="MY41" s="67">
        <f t="shared" si="211"/>
        <v>0.94391314960058303</v>
      </c>
      <c r="MZ41" s="261"/>
      <c r="NA41" s="59">
        <f t="shared" si="84"/>
        <v>1.0730609282211012</v>
      </c>
      <c r="NB41" s="60"/>
      <c r="NC41" s="60">
        <f t="shared" si="85"/>
        <v>1.0955772454186798</v>
      </c>
      <c r="ND41" s="262"/>
      <c r="NE41" s="62">
        <f t="shared" si="86"/>
        <v>1.3550177733790449</v>
      </c>
      <c r="NF41" s="63"/>
      <c r="NG41" s="63">
        <f t="shared" si="87"/>
        <v>0.94340156603002512</v>
      </c>
      <c r="NH41" s="64"/>
      <c r="NI41" s="238">
        <f t="shared" si="218"/>
        <v>-4.1376926993352825E-5</v>
      </c>
      <c r="NJ41" s="238">
        <f t="shared" si="219"/>
        <v>0</v>
      </c>
      <c r="NK41" s="238">
        <f t="shared" si="220"/>
        <v>5.1158357055791637E-4</v>
      </c>
      <c r="NL41" s="238">
        <f t="shared" si="221"/>
        <v>0</v>
      </c>
      <c r="NM41" s="239">
        <f t="shared" si="89"/>
        <v>0</v>
      </c>
      <c r="NN41" s="240">
        <f t="shared" si="90"/>
        <v>0</v>
      </c>
      <c r="NO41" s="240">
        <f t="shared" si="263"/>
        <v>0.41161620734901982</v>
      </c>
      <c r="NP41" s="240">
        <f t="shared" si="91"/>
        <v>0</v>
      </c>
      <c r="NQ41" s="240">
        <f t="shared" si="264"/>
        <v>0</v>
      </c>
      <c r="NR41" s="240">
        <f t="shared" si="93"/>
        <v>0</v>
      </c>
      <c r="NS41" s="240">
        <f t="shared" si="94"/>
        <v>0.27059894398640694</v>
      </c>
      <c r="NT41" s="240">
        <f t="shared" si="95"/>
        <v>0</v>
      </c>
      <c r="NU41" s="240">
        <f t="shared" si="96"/>
        <v>0</v>
      </c>
      <c r="NV41" s="240">
        <f t="shared" si="97"/>
        <v>0.28549565110816411</v>
      </c>
      <c r="NW41" s="240">
        <f t="shared" si="98"/>
        <v>0</v>
      </c>
      <c r="NX41" s="240">
        <f t="shared" si="99"/>
        <v>0.37571708687913691</v>
      </c>
      <c r="NY41" s="240">
        <f t="shared" si="100"/>
        <v>0</v>
      </c>
      <c r="NZ41" s="240">
        <f t="shared" si="101"/>
        <v>1.1589884056317161E-2</v>
      </c>
      <c r="OA41" s="240">
        <f t="shared" si="102"/>
        <v>0</v>
      </c>
      <c r="OB41" s="241">
        <f t="shared" si="103"/>
        <v>0</v>
      </c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136"/>
      <c r="OP41" s="13"/>
      <c r="OQ41" s="13"/>
      <c r="OR41" s="13"/>
      <c r="OS41" s="13"/>
      <c r="OT41" s="13"/>
    </row>
    <row r="42" spans="1:410" ht="15" customHeight="1">
      <c r="A42" s="242">
        <v>23</v>
      </c>
      <c r="B42" s="49" t="s">
        <v>92</v>
      </c>
      <c r="C42" s="50">
        <v>1</v>
      </c>
      <c r="D42" s="51">
        <v>44.9</v>
      </c>
      <c r="E42" s="52">
        <v>44.9</v>
      </c>
      <c r="F42" s="52"/>
      <c r="G42" s="52"/>
      <c r="H42" s="53"/>
      <c r="I42" s="57">
        <v>1.3788210979898912</v>
      </c>
      <c r="J42" s="58"/>
      <c r="K42" s="58">
        <v>0.85239999999999994</v>
      </c>
      <c r="L42" s="243"/>
      <c r="M42" s="1">
        <v>0</v>
      </c>
      <c r="N42" s="2">
        <v>0</v>
      </c>
      <c r="O42" s="2">
        <v>0.52642109798989123</v>
      </c>
      <c r="P42" s="2">
        <v>0</v>
      </c>
      <c r="Q42" s="2">
        <v>0</v>
      </c>
      <c r="R42" s="2">
        <v>0</v>
      </c>
      <c r="S42" s="2">
        <v>0.2412</v>
      </c>
      <c r="T42" s="2">
        <v>0</v>
      </c>
      <c r="U42" s="2">
        <v>0</v>
      </c>
      <c r="V42" s="2">
        <v>0.23080000000000001</v>
      </c>
      <c r="W42" s="2">
        <v>0</v>
      </c>
      <c r="X42" s="2">
        <v>0.3553</v>
      </c>
      <c r="Y42" s="2">
        <v>0</v>
      </c>
      <c r="Z42" s="2">
        <v>2.5100000000000001E-2</v>
      </c>
      <c r="AA42" s="2">
        <v>0</v>
      </c>
      <c r="AB42" s="3">
        <v>0</v>
      </c>
      <c r="AC42" s="244">
        <v>0</v>
      </c>
      <c r="AD42" s="108">
        <v>0</v>
      </c>
      <c r="AE42" s="108">
        <v>0</v>
      </c>
      <c r="AF42" s="108">
        <f t="shared" si="104"/>
        <v>0</v>
      </c>
      <c r="AG42" s="108">
        <f t="shared" si="105"/>
        <v>0</v>
      </c>
      <c r="AH42" s="108">
        <v>0</v>
      </c>
      <c r="AI42" s="108">
        <v>0</v>
      </c>
      <c r="AJ42" s="108">
        <f t="shared" si="106"/>
        <v>0</v>
      </c>
      <c r="AK42" s="108">
        <f t="shared" si="107"/>
        <v>0</v>
      </c>
      <c r="AL42" s="108">
        <v>0</v>
      </c>
      <c r="AM42" s="245">
        <v>0</v>
      </c>
      <c r="AN42" s="244">
        <v>0</v>
      </c>
      <c r="AO42" s="108">
        <v>0</v>
      </c>
      <c r="AP42" s="108">
        <v>0</v>
      </c>
      <c r="AQ42" s="108">
        <f t="shared" si="108"/>
        <v>0</v>
      </c>
      <c r="AR42" s="108">
        <f t="shared" si="109"/>
        <v>0</v>
      </c>
      <c r="AS42" s="246">
        <v>0</v>
      </c>
      <c r="AT42" s="247">
        <v>0</v>
      </c>
      <c r="AU42" s="108">
        <v>0</v>
      </c>
      <c r="AV42" s="108">
        <f t="shared" si="110"/>
        <v>0</v>
      </c>
      <c r="AW42" s="108">
        <f t="shared" si="111"/>
        <v>0</v>
      </c>
      <c r="AX42" s="108">
        <v>0</v>
      </c>
      <c r="AY42" s="245">
        <v>0</v>
      </c>
      <c r="AZ42" s="248">
        <v>3</v>
      </c>
      <c r="BA42" s="108">
        <v>15.291499999999996</v>
      </c>
      <c r="BB42" s="108">
        <v>1.5946847238791999</v>
      </c>
      <c r="BC42" s="109">
        <v>1.27574777910336</v>
      </c>
      <c r="BD42" s="109">
        <v>0.31893694477583989</v>
      </c>
      <c r="BE42" s="108">
        <v>0.59800687499999994</v>
      </c>
      <c r="BF42" s="109">
        <v>0.47840549999999998</v>
      </c>
      <c r="BG42" s="109">
        <v>0.11960137499999995</v>
      </c>
      <c r="BH42" s="108">
        <v>1.2763459867181812</v>
      </c>
      <c r="BI42" s="109">
        <f t="shared" si="112"/>
        <v>0.74700446295457645</v>
      </c>
      <c r="BJ42" s="108">
        <f t="shared" si="113"/>
        <v>2.4690913113063217E-2</v>
      </c>
      <c r="BK42" s="108">
        <v>0.93802687927986883</v>
      </c>
      <c r="BL42" s="245">
        <v>23.63827735785269</v>
      </c>
      <c r="BM42" s="244">
        <v>0</v>
      </c>
      <c r="BN42" s="108">
        <v>0</v>
      </c>
      <c r="BO42" s="108">
        <v>0</v>
      </c>
      <c r="BP42" s="108">
        <f t="shared" si="114"/>
        <v>0</v>
      </c>
      <c r="BQ42" s="108">
        <f t="shared" si="115"/>
        <v>0</v>
      </c>
      <c r="BR42" s="108">
        <v>0</v>
      </c>
      <c r="BS42" s="108">
        <v>0</v>
      </c>
      <c r="BT42" s="108">
        <f t="shared" si="116"/>
        <v>0</v>
      </c>
      <c r="BU42" s="108">
        <f t="shared" si="117"/>
        <v>0</v>
      </c>
      <c r="BV42" s="108">
        <v>0</v>
      </c>
      <c r="BW42" s="245">
        <v>0</v>
      </c>
      <c r="BX42" s="107">
        <v>0</v>
      </c>
      <c r="BY42" s="108">
        <v>0</v>
      </c>
      <c r="BZ42" s="109">
        <f t="shared" si="118"/>
        <v>0</v>
      </c>
      <c r="CA42" s="109">
        <f t="shared" si="119"/>
        <v>0</v>
      </c>
      <c r="CB42" s="108">
        <v>0</v>
      </c>
      <c r="CC42" s="110">
        <v>0</v>
      </c>
      <c r="CD42" s="244">
        <v>0</v>
      </c>
      <c r="CE42" s="108">
        <v>0</v>
      </c>
      <c r="CF42" s="109">
        <f t="shared" si="120"/>
        <v>0</v>
      </c>
      <c r="CG42" s="109">
        <f t="shared" si="121"/>
        <v>0</v>
      </c>
      <c r="CH42" s="108">
        <v>0</v>
      </c>
      <c r="CI42" s="245">
        <v>0</v>
      </c>
      <c r="CJ42" s="249">
        <v>4.1886866836729206</v>
      </c>
      <c r="CK42" s="250">
        <v>0.92151107040804259</v>
      </c>
      <c r="CL42" s="250">
        <v>0.71397025149247673</v>
      </c>
      <c r="CM42" s="251">
        <v>0.71397025149247673</v>
      </c>
      <c r="CN42" s="252">
        <f t="shared" si="0"/>
        <v>0.34802479909000777</v>
      </c>
      <c r="CO42" s="250">
        <v>2.8192081385061103</v>
      </c>
      <c r="CP42" s="252">
        <f t="shared" si="122"/>
        <v>0.27902830630050379</v>
      </c>
      <c r="CQ42" s="250">
        <v>0.88224299486410218</v>
      </c>
      <c r="CR42" s="250">
        <v>0.63096645851780708</v>
      </c>
      <c r="CS42" s="252">
        <f t="shared" si="123"/>
        <v>1.220604614002698E-2</v>
      </c>
      <c r="CT42" s="252">
        <f t="shared" si="124"/>
        <v>0.36928447724379992</v>
      </c>
      <c r="CU42" s="250">
        <f t="shared" si="1"/>
        <v>9.2743426025973577</v>
      </c>
      <c r="CV42" s="245">
        <f t="shared" si="125"/>
        <v>11.685671679272671</v>
      </c>
      <c r="CW42" s="244">
        <v>0</v>
      </c>
      <c r="CX42" s="108">
        <v>0</v>
      </c>
      <c r="CY42" s="108">
        <f t="shared" si="126"/>
        <v>0</v>
      </c>
      <c r="CZ42" s="108">
        <f t="shared" si="127"/>
        <v>0</v>
      </c>
      <c r="DA42" s="108">
        <v>0</v>
      </c>
      <c r="DB42" s="245">
        <v>0</v>
      </c>
      <c r="DC42" s="244">
        <v>0</v>
      </c>
      <c r="DD42" s="108">
        <v>0</v>
      </c>
      <c r="DE42" s="108">
        <f t="shared" si="128"/>
        <v>0</v>
      </c>
      <c r="DF42" s="108">
        <f t="shared" si="129"/>
        <v>0</v>
      </c>
      <c r="DG42" s="108">
        <v>0</v>
      </c>
      <c r="DH42" s="245">
        <v>0</v>
      </c>
      <c r="DI42" s="107">
        <v>4.0119474391640004</v>
      </c>
      <c r="DJ42" s="108">
        <v>0.88262843661608015</v>
      </c>
      <c r="DK42" s="108">
        <v>6.900287866737663E-2</v>
      </c>
      <c r="DL42" s="108">
        <v>2.7002532597716482</v>
      </c>
      <c r="DM42" s="108">
        <f t="shared" si="130"/>
        <v>0.2672548661326391</v>
      </c>
      <c r="DN42" s="108">
        <f t="shared" si="131"/>
        <v>0.84501725511293957</v>
      </c>
      <c r="DO42" s="108">
        <v>0.55945973703799468</v>
      </c>
      <c r="DP42" s="108">
        <f t="shared" si="132"/>
        <v>1.0822748613000007E-2</v>
      </c>
      <c r="DQ42" s="108">
        <f t="shared" si="133"/>
        <v>0.32743388137675306</v>
      </c>
      <c r="DR42" s="108">
        <v>0.41116458756285507</v>
      </c>
      <c r="DS42" s="110">
        <v>10.361347606583946</v>
      </c>
      <c r="DT42" s="244">
        <v>0</v>
      </c>
      <c r="DU42" s="108">
        <v>0</v>
      </c>
      <c r="DV42" s="108">
        <v>0</v>
      </c>
      <c r="DW42" s="108">
        <f t="shared" si="238"/>
        <v>0</v>
      </c>
      <c r="DX42" s="108">
        <f t="shared" si="239"/>
        <v>0</v>
      </c>
      <c r="DY42" s="108">
        <v>0</v>
      </c>
      <c r="DZ42" s="108">
        <v>0</v>
      </c>
      <c r="EA42" s="108"/>
      <c r="EB42" s="108">
        <v>0</v>
      </c>
      <c r="EC42" s="108">
        <f t="shared" si="240"/>
        <v>0</v>
      </c>
      <c r="ED42" s="108">
        <f t="shared" si="241"/>
        <v>0</v>
      </c>
      <c r="EE42" s="108">
        <v>0</v>
      </c>
      <c r="EF42" s="245">
        <v>0</v>
      </c>
      <c r="EG42" s="249">
        <v>2.6468177777777799</v>
      </c>
      <c r="EH42" s="250">
        <v>0.58229991111111201</v>
      </c>
      <c r="EI42" s="250">
        <v>6.7886755555555398</v>
      </c>
      <c r="EJ42" s="250">
        <v>1.7814486457866701</v>
      </c>
      <c r="EK42" s="250">
        <f t="shared" si="134"/>
        <v>0.17631709826808989</v>
      </c>
      <c r="EL42" s="250">
        <v>0.55748653921248048</v>
      </c>
      <c r="EM42" s="250">
        <v>0.86134465798686999</v>
      </c>
      <c r="EN42" s="250">
        <f t="shared" si="135"/>
        <v>1.6662712408756001E-2</v>
      </c>
      <c r="EO42" s="250">
        <f t="shared" si="136"/>
        <v>0.50411746529065948</v>
      </c>
      <c r="EP42" s="250">
        <v>12.660586548217971</v>
      </c>
      <c r="EQ42" s="245">
        <v>15.952339050754643</v>
      </c>
      <c r="ER42" s="244">
        <v>0</v>
      </c>
      <c r="ES42" s="108">
        <v>0</v>
      </c>
      <c r="ET42" s="108">
        <v>0</v>
      </c>
      <c r="EU42" s="108">
        <f t="shared" si="137"/>
        <v>0</v>
      </c>
      <c r="EV42" s="108">
        <f t="shared" si="138"/>
        <v>0</v>
      </c>
      <c r="EW42" s="108">
        <v>0</v>
      </c>
      <c r="EX42" s="108">
        <v>0</v>
      </c>
      <c r="EY42" s="108">
        <f t="shared" si="139"/>
        <v>0</v>
      </c>
      <c r="EZ42" s="108">
        <f t="shared" si="140"/>
        <v>0</v>
      </c>
      <c r="FA42" s="108">
        <v>0</v>
      </c>
      <c r="FB42" s="245">
        <v>0</v>
      </c>
      <c r="FC42" s="244">
        <v>0.83333333333333293</v>
      </c>
      <c r="FD42" s="108">
        <v>6.0833333333333302E-2</v>
      </c>
      <c r="FE42" s="108">
        <f t="shared" si="141"/>
        <v>1.1768208333333328E-3</v>
      </c>
      <c r="FF42" s="108">
        <f t="shared" si="142"/>
        <v>3.5603803333333316E-2</v>
      </c>
      <c r="FG42" s="108">
        <v>4.4708333333333301E-2</v>
      </c>
      <c r="FH42" s="245">
        <v>1.1266499999999995</v>
      </c>
      <c r="FI42" s="244">
        <v>0</v>
      </c>
      <c r="FJ42" s="108">
        <v>0</v>
      </c>
      <c r="FK42" s="108">
        <f t="shared" si="242"/>
        <v>0</v>
      </c>
      <c r="FL42" s="108">
        <f t="shared" si="243"/>
        <v>0</v>
      </c>
      <c r="FM42" s="108">
        <v>0</v>
      </c>
      <c r="FN42" s="245">
        <v>0</v>
      </c>
      <c r="FO42" s="244">
        <v>0</v>
      </c>
      <c r="FP42" s="108">
        <v>0</v>
      </c>
      <c r="FQ42" s="108">
        <f t="shared" si="143"/>
        <v>0</v>
      </c>
      <c r="FR42" s="108">
        <f t="shared" si="144"/>
        <v>0</v>
      </c>
      <c r="FS42" s="108">
        <v>0</v>
      </c>
      <c r="FT42" s="110">
        <v>0</v>
      </c>
      <c r="FU42" s="253">
        <f t="shared" si="8"/>
        <v>13.233891318749938</v>
      </c>
      <c r="FV42" s="254">
        <f t="shared" si="9"/>
        <v>8.4954955397345575</v>
      </c>
      <c r="FW42" s="254">
        <f t="shared" si="10"/>
        <v>2.1021780781933677</v>
      </c>
      <c r="FX42" s="254">
        <f t="shared" si="11"/>
        <v>15.291499999999996</v>
      </c>
      <c r="FY42" s="254">
        <f t="shared" si="12"/>
        <v>0</v>
      </c>
      <c r="FZ42" s="254">
        <f t="shared" si="13"/>
        <v>0</v>
      </c>
      <c r="GA42" s="254">
        <f t="shared" si="145"/>
        <v>0</v>
      </c>
      <c r="GB42" s="254">
        <f t="shared" si="146"/>
        <v>0</v>
      </c>
      <c r="GC42" s="254">
        <f t="shared" si="147"/>
        <v>0</v>
      </c>
      <c r="GD42" s="254">
        <f t="shared" si="148"/>
        <v>0</v>
      </c>
      <c r="GE42" s="254">
        <f t="shared" si="14"/>
        <v>7.3009100440644286</v>
      </c>
      <c r="GF42" s="255">
        <f t="shared" si="15"/>
        <v>2.7873910828112174</v>
      </c>
      <c r="GG42" s="255">
        <f t="shared" si="16"/>
        <v>0.72260027070123289</v>
      </c>
      <c r="GH42" s="254">
        <f t="shared" si="17"/>
        <v>3.388950173594186</v>
      </c>
      <c r="GI42" s="255">
        <f t="shared" si="18"/>
        <v>2.4198017900429289</v>
      </c>
      <c r="GJ42" s="256">
        <f t="shared" si="19"/>
        <v>6.5559241108179525E-2</v>
      </c>
      <c r="GK42" s="253">
        <f t="shared" si="149"/>
        <v>49.812925154336483</v>
      </c>
      <c r="GL42" s="257">
        <f t="shared" si="150"/>
        <v>62.764285694463965</v>
      </c>
      <c r="GM42" s="221">
        <f t="shared" si="151"/>
        <v>62.764285694463965</v>
      </c>
      <c r="GN42" s="222">
        <f t="shared" si="152"/>
        <v>23.235766081421147</v>
      </c>
      <c r="GO42" s="222">
        <f t="shared" si="153"/>
        <v>3.6418253634035032</v>
      </c>
      <c r="GP42" s="55">
        <f t="shared" si="154"/>
        <v>0.37020681147448514</v>
      </c>
      <c r="GQ42" s="56">
        <f t="shared" si="155"/>
        <v>5.8023847847673747E-2</v>
      </c>
      <c r="GR42" s="258">
        <f t="shared" si="156"/>
        <v>1.0669993013896564</v>
      </c>
      <c r="GS42" s="227">
        <f t="shared" si="20"/>
        <v>62.764285694463965</v>
      </c>
      <c r="GT42" s="222">
        <f t="shared" si="224"/>
        <v>23.235766081421147</v>
      </c>
      <c r="GU42" s="222">
        <f t="shared" si="225"/>
        <v>3.6418253634035032</v>
      </c>
      <c r="GV42" s="37">
        <f t="shared" si="216"/>
        <v>0.37020681147448514</v>
      </c>
      <c r="GW42" s="228">
        <f t="shared" si="217"/>
        <v>5.8023847847673747E-2</v>
      </c>
      <c r="GX42" s="258">
        <f t="shared" si="159"/>
        <v>1.0669993013896564</v>
      </c>
      <c r="GY42" s="221">
        <f t="shared" si="223"/>
        <v>39.126008336611278</v>
      </c>
      <c r="GZ42" s="222">
        <f t="shared" si="160"/>
        <v>22.087470820967372</v>
      </c>
      <c r="HA42" s="222">
        <f t="shared" si="161"/>
        <v>1.4004816812108096</v>
      </c>
      <c r="HB42" s="55">
        <f t="shared" si="162"/>
        <v>0.56452144647476143</v>
      </c>
      <c r="HC42" s="56">
        <f t="shared" si="163"/>
        <v>3.5794136451694727E-2</v>
      </c>
      <c r="HD42" s="258">
        <f t="shared" si="164"/>
        <v>1.0940050223989626</v>
      </c>
      <c r="HE42" s="221">
        <f t="shared" si="165"/>
        <v>39.126008336611278</v>
      </c>
      <c r="HF42" s="222">
        <f t="shared" si="166"/>
        <v>22.087470820967372</v>
      </c>
      <c r="HG42" s="222">
        <f t="shared" si="167"/>
        <v>1.4004816812108096</v>
      </c>
      <c r="HH42" s="55">
        <f t="shared" si="168"/>
        <v>0.56452144647476143</v>
      </c>
      <c r="HI42" s="56">
        <f t="shared" si="169"/>
        <v>3.5794136451694727E-2</v>
      </c>
      <c r="HJ42" s="259">
        <f t="shared" si="170"/>
        <v>1.0940050223989626</v>
      </c>
      <c r="HK42" s="54">
        <f t="shared" si="21"/>
        <v>1.4712011482965328</v>
      </c>
      <c r="HL42" s="55">
        <f t="shared" si="22"/>
        <v>0</v>
      </c>
      <c r="HM42" s="55">
        <f t="shared" si="23"/>
        <v>0.9325298810928756</v>
      </c>
      <c r="HN42" s="56">
        <f t="shared" si="24"/>
        <v>0</v>
      </c>
      <c r="HQ42" s="57">
        <f t="shared" si="25"/>
        <v>0</v>
      </c>
      <c r="HR42" s="58">
        <f t="shared" si="171"/>
        <v>0</v>
      </c>
      <c r="HS42" s="58">
        <f t="shared" si="26"/>
        <v>0</v>
      </c>
      <c r="HT42" s="58">
        <f t="shared" si="172"/>
        <v>0</v>
      </c>
      <c r="HU42" s="58">
        <f t="shared" si="27"/>
        <v>0</v>
      </c>
      <c r="HV42" s="55"/>
      <c r="HW42" s="56"/>
      <c r="HX42" s="260"/>
      <c r="HY42" s="57">
        <f t="shared" si="28"/>
        <v>0</v>
      </c>
      <c r="HZ42" s="58">
        <f t="shared" si="173"/>
        <v>0</v>
      </c>
      <c r="IA42" s="58">
        <f t="shared" si="29"/>
        <v>0</v>
      </c>
      <c r="IB42" s="58">
        <f t="shared" si="174"/>
        <v>0</v>
      </c>
      <c r="IC42" s="58">
        <f t="shared" si="30"/>
        <v>0</v>
      </c>
      <c r="ID42" s="55"/>
      <c r="IE42" s="56"/>
      <c r="IF42" s="260"/>
      <c r="IG42" s="57">
        <f t="shared" si="31"/>
        <v>0.91134544480458324</v>
      </c>
      <c r="IH42" s="58">
        <f t="shared" si="175"/>
        <v>1.0541532760054615</v>
      </c>
      <c r="II42" s="58">
        <f t="shared" si="32"/>
        <v>1.7788441922164233</v>
      </c>
      <c r="IJ42" s="58">
        <f t="shared" si="176"/>
        <v>2.0543871575907473</v>
      </c>
      <c r="IK42" s="58">
        <f t="shared" si="33"/>
        <v>18.760537585597373</v>
      </c>
      <c r="IL42" s="55">
        <f t="shared" si="34"/>
        <v>4.8577789450139797E-2</v>
      </c>
      <c r="IM42" s="56">
        <f t="shared" si="35"/>
        <v>9.4818401876823472E-2</v>
      </c>
      <c r="IN42" s="260">
        <f t="shared" si="36"/>
        <v>1.0222995100575569</v>
      </c>
      <c r="IO42" s="57">
        <f t="shared" si="37"/>
        <v>0</v>
      </c>
      <c r="IP42" s="58">
        <f t="shared" si="177"/>
        <v>0</v>
      </c>
      <c r="IQ42" s="58">
        <f t="shared" si="38"/>
        <v>0</v>
      </c>
      <c r="IR42" s="58">
        <f t="shared" si="178"/>
        <v>0</v>
      </c>
      <c r="IS42" s="58">
        <f t="shared" si="39"/>
        <v>0</v>
      </c>
      <c r="IT42" s="55"/>
      <c r="IU42" s="56"/>
      <c r="IV42" s="260"/>
      <c r="IW42" s="57">
        <f t="shared" si="40"/>
        <v>0</v>
      </c>
      <c r="IX42" s="58">
        <f t="shared" si="179"/>
        <v>0</v>
      </c>
      <c r="IY42" s="58">
        <f t="shared" si="41"/>
        <v>0</v>
      </c>
      <c r="IZ42" s="58">
        <f t="shared" si="180"/>
        <v>0</v>
      </c>
      <c r="JA42" s="58">
        <f t="shared" si="42"/>
        <v>0</v>
      </c>
      <c r="JB42" s="55"/>
      <c r="JC42" s="56"/>
      <c r="JD42" s="260"/>
      <c r="JE42" s="57">
        <f t="shared" si="43"/>
        <v>0</v>
      </c>
      <c r="JF42" s="58">
        <f t="shared" si="181"/>
        <v>0</v>
      </c>
      <c r="JG42" s="58">
        <f t="shared" si="44"/>
        <v>0</v>
      </c>
      <c r="JH42" s="58">
        <f t="shared" si="182"/>
        <v>0</v>
      </c>
      <c r="JI42" s="58">
        <f t="shared" si="45"/>
        <v>0</v>
      </c>
      <c r="JJ42" s="55"/>
      <c r="JK42" s="56"/>
      <c r="JL42" s="260"/>
      <c r="JM42" s="57">
        <f t="shared" si="46"/>
        <v>6.6370612700526035</v>
      </c>
      <c r="JN42" s="58">
        <f t="shared" si="183"/>
        <v>7.6770887710698466</v>
      </c>
      <c r="JO42" s="58">
        <f t="shared" si="47"/>
        <v>0.63925915153053847</v>
      </c>
      <c r="JP42" s="58">
        <f t="shared" si="184"/>
        <v>0.73828039410261892</v>
      </c>
      <c r="JQ42" s="58">
        <f t="shared" si="48"/>
        <v>9.2743426025973577</v>
      </c>
      <c r="JR42" s="55">
        <f t="shared" si="49"/>
        <v>0.71563684397359206</v>
      </c>
      <c r="JS42" s="56">
        <f t="shared" si="50"/>
        <v>6.8927705059279198E-2</v>
      </c>
      <c r="JT42" s="260">
        <f t="shared" si="51"/>
        <v>1.1228171949643442</v>
      </c>
      <c r="JU42" s="57">
        <f t="shared" si="52"/>
        <v>0</v>
      </c>
      <c r="JV42" s="58">
        <f t="shared" si="185"/>
        <v>0</v>
      </c>
      <c r="JW42" s="58">
        <f t="shared" si="53"/>
        <v>0</v>
      </c>
      <c r="JX42" s="58">
        <f t="shared" si="186"/>
        <v>0</v>
      </c>
      <c r="JY42" s="58">
        <f t="shared" si="54"/>
        <v>0</v>
      </c>
      <c r="JZ42" s="55"/>
      <c r="KA42" s="56"/>
      <c r="KB42" s="260"/>
      <c r="KC42" s="57">
        <f t="shared" si="55"/>
        <v>0</v>
      </c>
      <c r="KD42" s="58">
        <f t="shared" si="187"/>
        <v>0</v>
      </c>
      <c r="KE42" s="58">
        <f t="shared" si="56"/>
        <v>0</v>
      </c>
      <c r="KF42" s="58">
        <f t="shared" si="188"/>
        <v>0</v>
      </c>
      <c r="KG42" s="58">
        <f t="shared" si="57"/>
        <v>0</v>
      </c>
      <c r="KH42" s="55"/>
      <c r="KI42" s="56"/>
      <c r="KJ42" s="260"/>
      <c r="KK42" s="57">
        <f t="shared" si="58"/>
        <v>6.3249662622975062</v>
      </c>
      <c r="KL42" s="58">
        <f t="shared" si="189"/>
        <v>7.3160884755995257</v>
      </c>
      <c r="KM42" s="58">
        <f t="shared" si="59"/>
        <v>0.27807761474563913</v>
      </c>
      <c r="KN42" s="58">
        <f t="shared" si="190"/>
        <v>0.32115183726973867</v>
      </c>
      <c r="KO42" s="58">
        <f t="shared" si="60"/>
        <v>8.2232917512571007</v>
      </c>
      <c r="KP42" s="55">
        <f t="shared" si="191"/>
        <v>0.7691526038013432</v>
      </c>
      <c r="KQ42" s="56">
        <f t="shared" si="192"/>
        <v>3.3815851748556676E-2</v>
      </c>
      <c r="KR42" s="260">
        <f t="shared" si="193"/>
        <v>1.125764288451522</v>
      </c>
      <c r="KS42" s="57">
        <f t="shared" si="61"/>
        <v>0</v>
      </c>
      <c r="KT42" s="58">
        <f t="shared" si="194"/>
        <v>0</v>
      </c>
      <c r="KU42" s="58">
        <f t="shared" si="62"/>
        <v>0</v>
      </c>
      <c r="KV42" s="58">
        <f t="shared" si="195"/>
        <v>0</v>
      </c>
      <c r="KW42" s="58">
        <f t="shared" si="63"/>
        <v>0</v>
      </c>
      <c r="KX42" s="55"/>
      <c r="KY42" s="56"/>
      <c r="KZ42" s="260"/>
      <c r="LA42" s="57">
        <f t="shared" si="64"/>
        <v>4.5242745743827228</v>
      </c>
      <c r="LB42" s="58">
        <f t="shared" si="196"/>
        <v>5.2332284001884961</v>
      </c>
      <c r="LC42" s="58">
        <f t="shared" si="65"/>
        <v>0.19297981067684589</v>
      </c>
      <c r="LD42" s="58">
        <f t="shared" si="197"/>
        <v>0.22287238335068932</v>
      </c>
      <c r="LE42" s="58">
        <f t="shared" si="66"/>
        <v>12.660586548217971</v>
      </c>
      <c r="LF42" s="55">
        <f t="shared" si="198"/>
        <v>0.35735110353315602</v>
      </c>
      <c r="LG42" s="56">
        <f t="shared" si="199"/>
        <v>1.5242564784963188E-2</v>
      </c>
      <c r="LH42" s="260">
        <f t="shared" si="200"/>
        <v>1.0583579912088366</v>
      </c>
      <c r="LI42" s="57">
        <f t="shared" si="67"/>
        <v>0</v>
      </c>
      <c r="LJ42" s="58">
        <f t="shared" si="201"/>
        <v>0</v>
      </c>
      <c r="LK42" s="58">
        <f t="shared" si="68"/>
        <v>0</v>
      </c>
      <c r="LL42" s="58">
        <f t="shared" si="202"/>
        <v>0</v>
      </c>
      <c r="LM42" s="58">
        <f t="shared" si="69"/>
        <v>0</v>
      </c>
      <c r="LN42" s="55"/>
      <c r="LO42" s="56"/>
      <c r="LP42" s="260"/>
      <c r="LQ42" s="57">
        <f t="shared" si="70"/>
        <v>4.3436640066666643E-2</v>
      </c>
      <c r="LR42" s="58">
        <f t="shared" si="203"/>
        <v>5.0243161565113312E-2</v>
      </c>
      <c r="LS42" s="58">
        <f t="shared" si="71"/>
        <v>1.1768208333333328E-3</v>
      </c>
      <c r="LT42" s="58">
        <f t="shared" si="204"/>
        <v>1.359110380416666E-3</v>
      </c>
      <c r="LU42" s="58">
        <f t="shared" si="72"/>
        <v>0.89416666666666633</v>
      </c>
      <c r="LV42" s="55">
        <f t="shared" si="73"/>
        <v>4.857778945013979E-2</v>
      </c>
      <c r="LW42" s="56">
        <f t="shared" si="74"/>
        <v>1.3161090400745572E-3</v>
      </c>
      <c r="LX42" s="260">
        <f t="shared" si="75"/>
        <v>1.0078160048971445</v>
      </c>
      <c r="LY42" s="57">
        <f t="shared" si="76"/>
        <v>0</v>
      </c>
      <c r="LZ42" s="58">
        <f t="shared" si="205"/>
        <v>0</v>
      </c>
      <c r="MA42" s="58">
        <f t="shared" si="77"/>
        <v>0</v>
      </c>
      <c r="MB42" s="58">
        <f t="shared" si="206"/>
        <v>0</v>
      </c>
      <c r="MC42" s="58">
        <f t="shared" si="78"/>
        <v>0</v>
      </c>
      <c r="MD42" s="55"/>
      <c r="ME42" s="56"/>
      <c r="MF42" s="260"/>
      <c r="MG42" s="57">
        <f t="shared" si="79"/>
        <v>0</v>
      </c>
      <c r="MH42" s="58">
        <f t="shared" si="207"/>
        <v>0</v>
      </c>
      <c r="MI42" s="58">
        <f t="shared" si="80"/>
        <v>0</v>
      </c>
      <c r="MJ42" s="58">
        <f t="shared" si="208"/>
        <v>0</v>
      </c>
      <c r="MK42" s="58">
        <f t="shared" si="81"/>
        <v>0</v>
      </c>
      <c r="ML42" s="55"/>
      <c r="MM42" s="56"/>
      <c r="MN42" s="260"/>
      <c r="MO42" s="59">
        <v>1.3788210979898912</v>
      </c>
      <c r="MP42" s="60"/>
      <c r="MQ42" s="60">
        <v>0.85239999999999994</v>
      </c>
      <c r="MR42" s="61"/>
      <c r="MS42" s="59">
        <f t="shared" si="82"/>
        <v>1.0669993013896564</v>
      </c>
      <c r="MT42" s="60"/>
      <c r="MU42" s="60">
        <f t="shared" si="209"/>
        <v>1.0940050223989626</v>
      </c>
      <c r="MV42" s="61"/>
      <c r="MW42" s="66">
        <f t="shared" si="210"/>
        <v>1.4712011482965328</v>
      </c>
      <c r="MX42" s="67"/>
      <c r="MY42" s="67">
        <f t="shared" si="211"/>
        <v>0.9325298810928756</v>
      </c>
      <c r="MZ42" s="261"/>
      <c r="NA42" s="59">
        <f t="shared" si="84"/>
        <v>1.0669554693521537</v>
      </c>
      <c r="NB42" s="60"/>
      <c r="NC42" s="60">
        <f t="shared" si="85"/>
        <v>1.0933607240725354</v>
      </c>
      <c r="ND42" s="262"/>
      <c r="NE42" s="62">
        <f t="shared" si="86"/>
        <v>1.4711407117584561</v>
      </c>
      <c r="NF42" s="63"/>
      <c r="NG42" s="63">
        <f t="shared" si="87"/>
        <v>0.93198068119942912</v>
      </c>
      <c r="NH42" s="64"/>
      <c r="NI42" s="238">
        <f t="shared" si="218"/>
        <v>6.0436538076746871E-5</v>
      </c>
      <c r="NJ42" s="238">
        <f t="shared" si="219"/>
        <v>0</v>
      </c>
      <c r="NK42" s="238">
        <f t="shared" si="220"/>
        <v>5.4919989344648368E-4</v>
      </c>
      <c r="NL42" s="238">
        <f t="shared" si="221"/>
        <v>0</v>
      </c>
      <c r="NM42" s="239">
        <f t="shared" si="89"/>
        <v>0</v>
      </c>
      <c r="NN42" s="240">
        <f t="shared" si="90"/>
        <v>0</v>
      </c>
      <c r="NO42" s="240">
        <f t="shared" si="263"/>
        <v>0.53916003055902695</v>
      </c>
      <c r="NP42" s="240">
        <f t="shared" si="91"/>
        <v>0</v>
      </c>
      <c r="NQ42" s="240">
        <f t="shared" si="264"/>
        <v>0</v>
      </c>
      <c r="NR42" s="240">
        <f t="shared" si="93"/>
        <v>0</v>
      </c>
      <c r="NS42" s="240">
        <f t="shared" si="94"/>
        <v>0.27082350742539979</v>
      </c>
      <c r="NT42" s="240">
        <f t="shared" si="95"/>
        <v>0</v>
      </c>
      <c r="NU42" s="240">
        <f t="shared" si="96"/>
        <v>0</v>
      </c>
      <c r="NV42" s="240">
        <f t="shared" si="97"/>
        <v>0.25982639777461131</v>
      </c>
      <c r="NW42" s="240">
        <f t="shared" si="98"/>
        <v>0</v>
      </c>
      <c r="NX42" s="240">
        <f t="shared" si="99"/>
        <v>0.37603459427649966</v>
      </c>
      <c r="NY42" s="240">
        <f t="shared" si="100"/>
        <v>0</v>
      </c>
      <c r="NZ42" s="240">
        <f t="shared" si="101"/>
        <v>2.5296181722918327E-2</v>
      </c>
      <c r="OA42" s="240">
        <f t="shared" si="102"/>
        <v>0</v>
      </c>
      <c r="OB42" s="241">
        <f t="shared" si="103"/>
        <v>0</v>
      </c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136"/>
      <c r="OP42" s="13"/>
      <c r="OQ42" s="13"/>
      <c r="OR42" s="13"/>
      <c r="OS42" s="13"/>
      <c r="OT42" s="13"/>
    </row>
    <row r="43" spans="1:410" ht="15" customHeight="1">
      <c r="A43" s="242">
        <v>24</v>
      </c>
      <c r="B43" s="49" t="s">
        <v>93</v>
      </c>
      <c r="C43" s="50">
        <v>1</v>
      </c>
      <c r="D43" s="51">
        <v>317.88</v>
      </c>
      <c r="E43" s="52">
        <v>317.88</v>
      </c>
      <c r="F43" s="52"/>
      <c r="G43" s="52"/>
      <c r="H43" s="53"/>
      <c r="I43" s="57">
        <v>1.1477125544452986</v>
      </c>
      <c r="J43" s="58"/>
      <c r="K43" s="58">
        <v>0.80070000000000019</v>
      </c>
      <c r="L43" s="243"/>
      <c r="M43" s="1">
        <v>0</v>
      </c>
      <c r="N43" s="2">
        <v>0</v>
      </c>
      <c r="O43" s="2">
        <v>0.34701255444529849</v>
      </c>
      <c r="P43" s="2">
        <v>0</v>
      </c>
      <c r="Q43" s="2">
        <v>0</v>
      </c>
      <c r="R43" s="2">
        <v>0</v>
      </c>
      <c r="S43" s="2">
        <v>0.24110000000000001</v>
      </c>
      <c r="T43" s="2">
        <v>0</v>
      </c>
      <c r="U43" s="2">
        <v>0</v>
      </c>
      <c r="V43" s="2">
        <v>0.2009</v>
      </c>
      <c r="W43" s="2">
        <v>0</v>
      </c>
      <c r="X43" s="2">
        <v>0.35510000000000003</v>
      </c>
      <c r="Y43" s="2">
        <v>0</v>
      </c>
      <c r="Z43" s="2">
        <v>3.5999999999999999E-3</v>
      </c>
      <c r="AA43" s="2">
        <v>0</v>
      </c>
      <c r="AB43" s="3">
        <v>0</v>
      </c>
      <c r="AC43" s="244">
        <v>0</v>
      </c>
      <c r="AD43" s="108">
        <v>0</v>
      </c>
      <c r="AE43" s="108">
        <v>0</v>
      </c>
      <c r="AF43" s="108">
        <f t="shared" si="104"/>
        <v>0</v>
      </c>
      <c r="AG43" s="108">
        <f t="shared" si="105"/>
        <v>0</v>
      </c>
      <c r="AH43" s="108">
        <v>0</v>
      </c>
      <c r="AI43" s="108">
        <v>0</v>
      </c>
      <c r="AJ43" s="108">
        <f t="shared" si="106"/>
        <v>0</v>
      </c>
      <c r="AK43" s="108">
        <f t="shared" si="107"/>
        <v>0</v>
      </c>
      <c r="AL43" s="108">
        <v>0</v>
      </c>
      <c r="AM43" s="245">
        <v>0</v>
      </c>
      <c r="AN43" s="244">
        <v>0</v>
      </c>
      <c r="AO43" s="108">
        <v>0</v>
      </c>
      <c r="AP43" s="108">
        <v>0</v>
      </c>
      <c r="AQ43" s="108">
        <f t="shared" si="108"/>
        <v>0</v>
      </c>
      <c r="AR43" s="108">
        <f t="shared" si="109"/>
        <v>0</v>
      </c>
      <c r="AS43" s="246">
        <v>0</v>
      </c>
      <c r="AT43" s="247">
        <v>0</v>
      </c>
      <c r="AU43" s="108">
        <v>0</v>
      </c>
      <c r="AV43" s="108">
        <f t="shared" si="110"/>
        <v>0</v>
      </c>
      <c r="AW43" s="108">
        <f t="shared" si="111"/>
        <v>0</v>
      </c>
      <c r="AX43" s="108">
        <v>0</v>
      </c>
      <c r="AY43" s="245">
        <v>0</v>
      </c>
      <c r="AZ43" s="248">
        <v>14</v>
      </c>
      <c r="BA43" s="108">
        <v>71.360333333333315</v>
      </c>
      <c r="BB43" s="108">
        <v>7.4418620447696</v>
      </c>
      <c r="BC43" s="109">
        <v>5.9534896358156804</v>
      </c>
      <c r="BD43" s="109">
        <v>1.4883724089539196</v>
      </c>
      <c r="BE43" s="108">
        <v>2.7906987499999998</v>
      </c>
      <c r="BF43" s="109">
        <v>2.2325589999999997</v>
      </c>
      <c r="BG43" s="109">
        <v>0.55813975000000005</v>
      </c>
      <c r="BH43" s="108">
        <v>5.9562812713515125</v>
      </c>
      <c r="BI43" s="109">
        <f t="shared" si="112"/>
        <v>3.4860208271213571</v>
      </c>
      <c r="BJ43" s="108">
        <f t="shared" si="113"/>
        <v>0.11522426119429502</v>
      </c>
      <c r="BK43" s="108">
        <v>4.3774587699727219</v>
      </c>
      <c r="BL43" s="245">
        <v>110.31196100331258</v>
      </c>
      <c r="BM43" s="244">
        <v>0</v>
      </c>
      <c r="BN43" s="108">
        <v>0</v>
      </c>
      <c r="BO43" s="108">
        <v>0</v>
      </c>
      <c r="BP43" s="108">
        <f t="shared" si="114"/>
        <v>0</v>
      </c>
      <c r="BQ43" s="108">
        <f t="shared" si="115"/>
        <v>0</v>
      </c>
      <c r="BR43" s="108">
        <v>0</v>
      </c>
      <c r="BS43" s="108">
        <v>0</v>
      </c>
      <c r="BT43" s="108">
        <f t="shared" si="116"/>
        <v>0</v>
      </c>
      <c r="BU43" s="108">
        <f t="shared" si="117"/>
        <v>0</v>
      </c>
      <c r="BV43" s="108">
        <v>0</v>
      </c>
      <c r="BW43" s="245">
        <v>0</v>
      </c>
      <c r="BX43" s="107">
        <v>0</v>
      </c>
      <c r="BY43" s="108">
        <v>0</v>
      </c>
      <c r="BZ43" s="109">
        <f t="shared" si="118"/>
        <v>0</v>
      </c>
      <c r="CA43" s="109">
        <f t="shared" si="119"/>
        <v>0</v>
      </c>
      <c r="CB43" s="108">
        <v>0</v>
      </c>
      <c r="CC43" s="110">
        <v>0</v>
      </c>
      <c r="CD43" s="244">
        <v>0</v>
      </c>
      <c r="CE43" s="108">
        <v>0</v>
      </c>
      <c r="CF43" s="109">
        <f t="shared" si="120"/>
        <v>0</v>
      </c>
      <c r="CG43" s="109">
        <f t="shared" si="121"/>
        <v>0</v>
      </c>
      <c r="CH43" s="108">
        <v>0</v>
      </c>
      <c r="CI43" s="245">
        <v>0</v>
      </c>
      <c r="CJ43" s="249">
        <v>29.654782249575678</v>
      </c>
      <c r="CK43" s="250">
        <v>6.5240520949066489</v>
      </c>
      <c r="CL43" s="250">
        <v>5.0547185644638866</v>
      </c>
      <c r="CM43" s="251">
        <v>5.0547185644638866</v>
      </c>
      <c r="CN43" s="252">
        <f t="shared" si="0"/>
        <v>2.4639225642479214</v>
      </c>
      <c r="CO43" s="250">
        <v>19.959240157423661</v>
      </c>
      <c r="CP43" s="252">
        <f t="shared" si="122"/>
        <v>1.9754458353408495</v>
      </c>
      <c r="CQ43" s="250">
        <v>6.2460446148641608</v>
      </c>
      <c r="CR43" s="250">
        <v>4.4670738938450008</v>
      </c>
      <c r="CS43" s="252">
        <f t="shared" si="123"/>
        <v>8.6415544476431544E-2</v>
      </c>
      <c r="CT43" s="252">
        <f t="shared" si="124"/>
        <v>2.6144354037028759</v>
      </c>
      <c r="CU43" s="250">
        <f t="shared" si="1"/>
        <v>65.65986696021487</v>
      </c>
      <c r="CV43" s="245">
        <f t="shared" si="125"/>
        <v>82.731432369870745</v>
      </c>
      <c r="CW43" s="244">
        <v>0</v>
      </c>
      <c r="CX43" s="108">
        <v>0</v>
      </c>
      <c r="CY43" s="108">
        <f t="shared" si="126"/>
        <v>0</v>
      </c>
      <c r="CZ43" s="108">
        <f t="shared" si="127"/>
        <v>0</v>
      </c>
      <c r="DA43" s="108">
        <v>0</v>
      </c>
      <c r="DB43" s="245">
        <v>0</v>
      </c>
      <c r="DC43" s="244">
        <v>0</v>
      </c>
      <c r="DD43" s="108">
        <v>0</v>
      </c>
      <c r="DE43" s="108">
        <f t="shared" si="128"/>
        <v>0</v>
      </c>
      <c r="DF43" s="108">
        <f t="shared" si="129"/>
        <v>0</v>
      </c>
      <c r="DG43" s="108">
        <v>0</v>
      </c>
      <c r="DH43" s="245">
        <v>0</v>
      </c>
      <c r="DI43" s="107">
        <v>24.725484247488001</v>
      </c>
      <c r="DJ43" s="108">
        <v>5.4396065344473605</v>
      </c>
      <c r="DK43" s="108">
        <v>0.42462176989977984</v>
      </c>
      <c r="DL43" s="108">
        <v>16.641561349224542</v>
      </c>
      <c r="DM43" s="108">
        <f t="shared" si="130"/>
        <v>1.6470818929781499</v>
      </c>
      <c r="DN43" s="108">
        <f t="shared" si="131"/>
        <v>5.207810208626328</v>
      </c>
      <c r="DO43" s="108">
        <v>3.4478829947773564</v>
      </c>
      <c r="DP43" s="108">
        <f t="shared" si="132"/>
        <v>6.6699296533967958E-2</v>
      </c>
      <c r="DQ43" s="108">
        <f t="shared" si="133"/>
        <v>2.0179355845873537</v>
      </c>
      <c r="DR43" s="108">
        <v>2.533957844791852</v>
      </c>
      <c r="DS43" s="110">
        <v>63.855737688754672</v>
      </c>
      <c r="DT43" s="244">
        <v>0</v>
      </c>
      <c r="DU43" s="108">
        <v>0</v>
      </c>
      <c r="DV43" s="108">
        <v>0</v>
      </c>
      <c r="DW43" s="108">
        <f t="shared" si="238"/>
        <v>0</v>
      </c>
      <c r="DX43" s="108">
        <f t="shared" si="239"/>
        <v>0</v>
      </c>
      <c r="DY43" s="108">
        <v>0</v>
      </c>
      <c r="DZ43" s="108">
        <v>0</v>
      </c>
      <c r="EA43" s="108"/>
      <c r="EB43" s="108">
        <v>0</v>
      </c>
      <c r="EC43" s="108">
        <f t="shared" si="240"/>
        <v>0</v>
      </c>
      <c r="ED43" s="108">
        <f t="shared" si="241"/>
        <v>0</v>
      </c>
      <c r="EE43" s="108">
        <v>0</v>
      </c>
      <c r="EF43" s="245">
        <v>0</v>
      </c>
      <c r="EG43" s="249">
        <v>18.727142222222199</v>
      </c>
      <c r="EH43" s="250">
        <v>4.1199712888888804</v>
      </c>
      <c r="EI43" s="250">
        <v>48.032204444444297</v>
      </c>
      <c r="EJ43" s="250">
        <v>12.6043592540933</v>
      </c>
      <c r="EK43" s="250">
        <f t="shared" si="134"/>
        <v>1.2475038528146303</v>
      </c>
      <c r="EL43" s="250">
        <v>3.9444081849759574</v>
      </c>
      <c r="EM43" s="250">
        <v>6.0943084363043498</v>
      </c>
      <c r="EN43" s="250">
        <f t="shared" si="135"/>
        <v>0.11789439670030766</v>
      </c>
      <c r="EO43" s="250">
        <f t="shared" si="136"/>
        <v>3.5668037098989744</v>
      </c>
      <c r="EP43" s="250">
        <v>89.577985645953021</v>
      </c>
      <c r="EQ43" s="245">
        <v>112.86826191390081</v>
      </c>
      <c r="ER43" s="244">
        <v>0</v>
      </c>
      <c r="ES43" s="108">
        <v>0</v>
      </c>
      <c r="ET43" s="108">
        <v>0</v>
      </c>
      <c r="EU43" s="108">
        <f t="shared" si="137"/>
        <v>0</v>
      </c>
      <c r="EV43" s="108">
        <f t="shared" si="138"/>
        <v>0</v>
      </c>
      <c r="EW43" s="108">
        <v>0</v>
      </c>
      <c r="EX43" s="108">
        <v>0</v>
      </c>
      <c r="EY43" s="108">
        <f t="shared" si="139"/>
        <v>0</v>
      </c>
      <c r="EZ43" s="108">
        <f t="shared" si="140"/>
        <v>0</v>
      </c>
      <c r="FA43" s="108">
        <v>0</v>
      </c>
      <c r="FB43" s="245">
        <v>0</v>
      </c>
      <c r="FC43" s="244">
        <v>0.83333333333333293</v>
      </c>
      <c r="FD43" s="108">
        <v>6.0833333333333302E-2</v>
      </c>
      <c r="FE43" s="108">
        <f t="shared" si="141"/>
        <v>1.1768208333333328E-3</v>
      </c>
      <c r="FF43" s="108">
        <f t="shared" si="142"/>
        <v>3.5603803333333316E-2</v>
      </c>
      <c r="FG43" s="108">
        <v>4.4708333333333301E-2</v>
      </c>
      <c r="FH43" s="245">
        <v>1.1266499999999995</v>
      </c>
      <c r="FI43" s="244">
        <v>0</v>
      </c>
      <c r="FJ43" s="108">
        <v>0</v>
      </c>
      <c r="FK43" s="108">
        <f t="shared" si="242"/>
        <v>0</v>
      </c>
      <c r="FL43" s="108">
        <f t="shared" si="243"/>
        <v>0</v>
      </c>
      <c r="FM43" s="108">
        <v>0</v>
      </c>
      <c r="FN43" s="245">
        <v>0</v>
      </c>
      <c r="FO43" s="244">
        <v>0</v>
      </c>
      <c r="FP43" s="108">
        <v>0</v>
      </c>
      <c r="FQ43" s="108">
        <f t="shared" si="143"/>
        <v>0</v>
      </c>
      <c r="FR43" s="108">
        <f t="shared" si="144"/>
        <v>0</v>
      </c>
      <c r="FS43" s="108">
        <v>0</v>
      </c>
      <c r="FT43" s="110">
        <v>0</v>
      </c>
      <c r="FU43" s="253">
        <f t="shared" si="8"/>
        <v>89.191038637528763</v>
      </c>
      <c r="FV43" s="254">
        <f t="shared" si="9"/>
        <v>53.927467706847295</v>
      </c>
      <c r="FW43" s="254">
        <f t="shared" si="10"/>
        <v>10.649971200063602</v>
      </c>
      <c r="FX43" s="254">
        <f t="shared" si="11"/>
        <v>71.360333333333315</v>
      </c>
      <c r="FY43" s="254">
        <f t="shared" si="12"/>
        <v>0</v>
      </c>
      <c r="FZ43" s="254">
        <f t="shared" si="13"/>
        <v>0</v>
      </c>
      <c r="GA43" s="254">
        <f t="shared" si="145"/>
        <v>0</v>
      </c>
      <c r="GB43" s="254">
        <f t="shared" si="146"/>
        <v>0</v>
      </c>
      <c r="GC43" s="254">
        <f t="shared" si="147"/>
        <v>0</v>
      </c>
      <c r="GD43" s="254">
        <f t="shared" si="148"/>
        <v>0</v>
      </c>
      <c r="GE43" s="254">
        <f t="shared" si="14"/>
        <v>49.205160760741506</v>
      </c>
      <c r="GF43" s="255">
        <f t="shared" si="15"/>
        <v>18.785880870329063</v>
      </c>
      <c r="GG43" s="255">
        <f t="shared" si="16"/>
        <v>4.8700315811336301</v>
      </c>
      <c r="GH43" s="254">
        <f t="shared" si="17"/>
        <v>20.026379929611554</v>
      </c>
      <c r="GI43" s="255">
        <f t="shared" si="18"/>
        <v>14.299375180945553</v>
      </c>
      <c r="GJ43" s="256">
        <f t="shared" si="19"/>
        <v>0.38741031973833551</v>
      </c>
      <c r="GK43" s="253">
        <f t="shared" si="149"/>
        <v>294.36035156812596</v>
      </c>
      <c r="GL43" s="257">
        <f t="shared" si="150"/>
        <v>370.89404297583872</v>
      </c>
      <c r="GM43" s="221">
        <f t="shared" si="151"/>
        <v>370.89404297583872</v>
      </c>
      <c r="GN43" s="222">
        <f t="shared" si="152"/>
        <v>154.06813130789226</v>
      </c>
      <c r="GO43" s="222">
        <f t="shared" si="153"/>
        <v>20.043340507178815</v>
      </c>
      <c r="GP43" s="55">
        <f t="shared" si="154"/>
        <v>0.41539661859149563</v>
      </c>
      <c r="GQ43" s="56">
        <f t="shared" si="155"/>
        <v>5.4040610483691444E-2</v>
      </c>
      <c r="GR43" s="258">
        <f t="shared" si="156"/>
        <v>1.0734635406972111</v>
      </c>
      <c r="GS43" s="227">
        <f t="shared" si="20"/>
        <v>370.89404297583872</v>
      </c>
      <c r="GT43" s="222">
        <f t="shared" si="224"/>
        <v>154.06813130789226</v>
      </c>
      <c r="GU43" s="222">
        <f t="shared" si="225"/>
        <v>20.043340507178815</v>
      </c>
      <c r="GV43" s="37">
        <f t="shared" si="216"/>
        <v>0.41539661859149563</v>
      </c>
      <c r="GW43" s="228">
        <f t="shared" si="217"/>
        <v>5.4040610483691444E-2</v>
      </c>
      <c r="GX43" s="258">
        <f t="shared" si="159"/>
        <v>1.0734635406972111</v>
      </c>
      <c r="GY43" s="221">
        <f t="shared" si="223"/>
        <v>260.58208197252611</v>
      </c>
      <c r="GZ43" s="222">
        <f t="shared" si="160"/>
        <v>148.70942009244132</v>
      </c>
      <c r="HA43" s="222">
        <f t="shared" si="161"/>
        <v>9.5837366569462485</v>
      </c>
      <c r="HB43" s="55">
        <f t="shared" si="162"/>
        <v>0.57068167913448542</v>
      </c>
      <c r="HC43" s="56">
        <f t="shared" si="163"/>
        <v>3.6778187450189639E-2</v>
      </c>
      <c r="HD43" s="258">
        <f t="shared" si="164"/>
        <v>1.0951227603564082</v>
      </c>
      <c r="HE43" s="221">
        <f t="shared" si="165"/>
        <v>260.58208197252611</v>
      </c>
      <c r="HF43" s="222">
        <f t="shared" si="166"/>
        <v>148.70942009244132</v>
      </c>
      <c r="HG43" s="222">
        <f t="shared" si="167"/>
        <v>9.5837366569462485</v>
      </c>
      <c r="HH43" s="55">
        <f t="shared" si="168"/>
        <v>0.57068167913448542</v>
      </c>
      <c r="HI43" s="56">
        <f t="shared" si="169"/>
        <v>3.6778187450189639E-2</v>
      </c>
      <c r="HJ43" s="259">
        <f t="shared" si="170"/>
        <v>1.0951227603564082</v>
      </c>
      <c r="HK43" s="54">
        <f t="shared" si="21"/>
        <v>1.2320275823974909</v>
      </c>
      <c r="HL43" s="55">
        <f t="shared" si="22"/>
        <v>0</v>
      </c>
      <c r="HM43" s="55">
        <f t="shared" si="23"/>
        <v>0.87686479421737629</v>
      </c>
      <c r="HN43" s="56">
        <f t="shared" si="24"/>
        <v>0</v>
      </c>
      <c r="HQ43" s="57">
        <f t="shared" si="25"/>
        <v>0</v>
      </c>
      <c r="HR43" s="58">
        <f t="shared" si="171"/>
        <v>0</v>
      </c>
      <c r="HS43" s="58">
        <f t="shared" si="26"/>
        <v>0</v>
      </c>
      <c r="HT43" s="58">
        <f t="shared" si="172"/>
        <v>0</v>
      </c>
      <c r="HU43" s="58">
        <f t="shared" si="27"/>
        <v>0</v>
      </c>
      <c r="HV43" s="55"/>
      <c r="HW43" s="56"/>
      <c r="HX43" s="260"/>
      <c r="HY43" s="57">
        <f t="shared" si="28"/>
        <v>0</v>
      </c>
      <c r="HZ43" s="58">
        <f t="shared" si="173"/>
        <v>0</v>
      </c>
      <c r="IA43" s="58">
        <f t="shared" si="29"/>
        <v>0</v>
      </c>
      <c r="IB43" s="58">
        <f t="shared" si="174"/>
        <v>0</v>
      </c>
      <c r="IC43" s="58">
        <f t="shared" si="30"/>
        <v>0</v>
      </c>
      <c r="ID43" s="55"/>
      <c r="IE43" s="56"/>
      <c r="IF43" s="260"/>
      <c r="IG43" s="57">
        <f t="shared" si="31"/>
        <v>4.2529454090880554</v>
      </c>
      <c r="IH43" s="58">
        <f t="shared" si="175"/>
        <v>4.9193819546921542</v>
      </c>
      <c r="II43" s="58">
        <f t="shared" si="32"/>
        <v>8.3012728970099747</v>
      </c>
      <c r="IJ43" s="58">
        <f t="shared" si="176"/>
        <v>9.5871400687568205</v>
      </c>
      <c r="IK43" s="58">
        <f t="shared" si="33"/>
        <v>87.549175399454427</v>
      </c>
      <c r="IL43" s="55">
        <f t="shared" si="34"/>
        <v>4.857778945013979E-2</v>
      </c>
      <c r="IM43" s="56">
        <f t="shared" si="35"/>
        <v>9.4818401876823444E-2</v>
      </c>
      <c r="IN43" s="260">
        <f t="shared" si="36"/>
        <v>1.0222995100575569</v>
      </c>
      <c r="IO43" s="57">
        <f t="shared" si="37"/>
        <v>0</v>
      </c>
      <c r="IP43" s="58">
        <f t="shared" si="177"/>
        <v>0</v>
      </c>
      <c r="IQ43" s="58">
        <f t="shared" si="38"/>
        <v>0</v>
      </c>
      <c r="IR43" s="58">
        <f t="shared" si="178"/>
        <v>0</v>
      </c>
      <c r="IS43" s="58">
        <f t="shared" si="39"/>
        <v>0</v>
      </c>
      <c r="IT43" s="55"/>
      <c r="IU43" s="56"/>
      <c r="IV43" s="260"/>
      <c r="IW43" s="57">
        <f t="shared" si="40"/>
        <v>0</v>
      </c>
      <c r="IX43" s="58">
        <f t="shared" si="179"/>
        <v>0</v>
      </c>
      <c r="IY43" s="58">
        <f t="shared" si="41"/>
        <v>0</v>
      </c>
      <c r="IZ43" s="58">
        <f t="shared" si="180"/>
        <v>0</v>
      </c>
      <c r="JA43" s="58">
        <f t="shared" si="42"/>
        <v>0</v>
      </c>
      <c r="JB43" s="55"/>
      <c r="JC43" s="56"/>
      <c r="JD43" s="260"/>
      <c r="JE43" s="57">
        <f t="shared" si="43"/>
        <v>0</v>
      </c>
      <c r="JF43" s="58">
        <f t="shared" si="181"/>
        <v>0</v>
      </c>
      <c r="JG43" s="58">
        <f t="shared" si="44"/>
        <v>0</v>
      </c>
      <c r="JH43" s="58">
        <f t="shared" si="182"/>
        <v>0</v>
      </c>
      <c r="JI43" s="58">
        <f t="shared" si="45"/>
        <v>0</v>
      </c>
      <c r="JJ43" s="55"/>
      <c r="JK43" s="56"/>
      <c r="JL43" s="260"/>
      <c r="JM43" s="57">
        <f t="shared" si="46"/>
        <v>46.988619967134113</v>
      </c>
      <c r="JN43" s="58">
        <f t="shared" si="183"/>
        <v>54.351736715984032</v>
      </c>
      <c r="JO43" s="58">
        <f t="shared" si="47"/>
        <v>4.5257839440652026</v>
      </c>
      <c r="JP43" s="58">
        <f t="shared" si="184"/>
        <v>5.2268278770009022</v>
      </c>
      <c r="JQ43" s="58">
        <f t="shared" si="48"/>
        <v>65.659866960214885</v>
      </c>
      <c r="JR43" s="55">
        <f t="shared" si="49"/>
        <v>0.71563684397359206</v>
      </c>
      <c r="JS43" s="56">
        <f t="shared" si="50"/>
        <v>6.8927705059279198E-2</v>
      </c>
      <c r="JT43" s="260">
        <f t="shared" si="51"/>
        <v>1.1228171949643442</v>
      </c>
      <c r="JU43" s="57">
        <f t="shared" si="52"/>
        <v>0</v>
      </c>
      <c r="JV43" s="58">
        <f t="shared" si="185"/>
        <v>0</v>
      </c>
      <c r="JW43" s="58">
        <f t="shared" si="53"/>
        <v>0</v>
      </c>
      <c r="JX43" s="58">
        <f t="shared" si="186"/>
        <v>0</v>
      </c>
      <c r="JY43" s="58">
        <f t="shared" si="54"/>
        <v>0</v>
      </c>
      <c r="JZ43" s="55"/>
      <c r="KA43" s="56"/>
      <c r="KB43" s="260"/>
      <c r="KC43" s="57">
        <f t="shared" si="55"/>
        <v>0</v>
      </c>
      <c r="KD43" s="58">
        <f t="shared" si="187"/>
        <v>0</v>
      </c>
      <c r="KE43" s="58">
        <f t="shared" si="56"/>
        <v>0</v>
      </c>
      <c r="KF43" s="58">
        <f t="shared" si="188"/>
        <v>0</v>
      </c>
      <c r="KG43" s="58">
        <f t="shared" si="57"/>
        <v>0</v>
      </c>
      <c r="KH43" s="55"/>
      <c r="KI43" s="56"/>
      <c r="KJ43" s="260"/>
      <c r="KK43" s="57">
        <f t="shared" si="58"/>
        <v>38.980500649656058</v>
      </c>
      <c r="KL43" s="58">
        <f t="shared" si="189"/>
        <v>45.088745101457164</v>
      </c>
      <c r="KM43" s="58">
        <f t="shared" si="59"/>
        <v>1.7137811895121178</v>
      </c>
      <c r="KN43" s="58">
        <f t="shared" si="190"/>
        <v>1.9792458957675449</v>
      </c>
      <c r="KO43" s="58">
        <f t="shared" si="60"/>
        <v>50.679156895837039</v>
      </c>
      <c r="KP43" s="55">
        <f t="shared" si="191"/>
        <v>0.76916237438152901</v>
      </c>
      <c r="KQ43" s="56">
        <f t="shared" si="192"/>
        <v>3.3816292426381969E-2</v>
      </c>
      <c r="KR43" s="260">
        <f t="shared" si="193"/>
        <v>1.1257658877624321</v>
      </c>
      <c r="KS43" s="57">
        <f t="shared" si="61"/>
        <v>0</v>
      </c>
      <c r="KT43" s="58">
        <f t="shared" si="194"/>
        <v>0</v>
      </c>
      <c r="KU43" s="58">
        <f t="shared" si="62"/>
        <v>0</v>
      </c>
      <c r="KV43" s="58">
        <f t="shared" si="195"/>
        <v>0</v>
      </c>
      <c r="KW43" s="58">
        <f t="shared" si="63"/>
        <v>0</v>
      </c>
      <c r="KX43" s="55"/>
      <c r="KY43" s="56"/>
      <c r="KZ43" s="260"/>
      <c r="LA43" s="57">
        <f t="shared" si="64"/>
        <v>32.010792022858496</v>
      </c>
      <c r="LB43" s="58">
        <f t="shared" si="196"/>
        <v>37.026883132840425</v>
      </c>
      <c r="LC43" s="58">
        <f t="shared" si="65"/>
        <v>1.3653982495149379</v>
      </c>
      <c r="LD43" s="58">
        <f t="shared" si="197"/>
        <v>1.5768984383648019</v>
      </c>
      <c r="LE43" s="58">
        <f t="shared" si="66"/>
        <v>89.577985645953021</v>
      </c>
      <c r="LF43" s="55">
        <f t="shared" si="198"/>
        <v>0.35735110353315575</v>
      </c>
      <c r="LG43" s="56">
        <f t="shared" si="199"/>
        <v>1.5242564784963148E-2</v>
      </c>
      <c r="LH43" s="260">
        <f t="shared" si="200"/>
        <v>1.0583579912088363</v>
      </c>
      <c r="LI43" s="57">
        <f t="shared" si="67"/>
        <v>0</v>
      </c>
      <c r="LJ43" s="58">
        <f t="shared" si="201"/>
        <v>0</v>
      </c>
      <c r="LK43" s="58">
        <f t="shared" si="68"/>
        <v>0</v>
      </c>
      <c r="LL43" s="58">
        <f t="shared" si="202"/>
        <v>0</v>
      </c>
      <c r="LM43" s="58">
        <f t="shared" si="69"/>
        <v>0</v>
      </c>
      <c r="LN43" s="55"/>
      <c r="LO43" s="56"/>
      <c r="LP43" s="260"/>
      <c r="LQ43" s="57">
        <f t="shared" si="70"/>
        <v>4.3436640066666643E-2</v>
      </c>
      <c r="LR43" s="58">
        <f t="shared" si="203"/>
        <v>5.0243161565113312E-2</v>
      </c>
      <c r="LS43" s="58">
        <f t="shared" si="71"/>
        <v>1.1768208333333328E-3</v>
      </c>
      <c r="LT43" s="58">
        <f t="shared" si="204"/>
        <v>1.359110380416666E-3</v>
      </c>
      <c r="LU43" s="58">
        <f t="shared" si="72"/>
        <v>0.89416666666666633</v>
      </c>
      <c r="LV43" s="55">
        <f t="shared" si="73"/>
        <v>4.857778945013979E-2</v>
      </c>
      <c r="LW43" s="56">
        <f t="shared" si="74"/>
        <v>1.3161090400745572E-3</v>
      </c>
      <c r="LX43" s="260">
        <f t="shared" si="75"/>
        <v>1.0078160048971445</v>
      </c>
      <c r="LY43" s="57">
        <f t="shared" si="76"/>
        <v>0</v>
      </c>
      <c r="LZ43" s="58">
        <f t="shared" si="205"/>
        <v>0</v>
      </c>
      <c r="MA43" s="58">
        <f t="shared" si="77"/>
        <v>0</v>
      </c>
      <c r="MB43" s="58">
        <f t="shared" si="206"/>
        <v>0</v>
      </c>
      <c r="MC43" s="58">
        <f t="shared" si="78"/>
        <v>0</v>
      </c>
      <c r="MD43" s="55"/>
      <c r="ME43" s="56"/>
      <c r="MF43" s="260"/>
      <c r="MG43" s="57">
        <f t="shared" si="79"/>
        <v>0</v>
      </c>
      <c r="MH43" s="58">
        <f t="shared" si="207"/>
        <v>0</v>
      </c>
      <c r="MI43" s="58">
        <f t="shared" si="80"/>
        <v>0</v>
      </c>
      <c r="MJ43" s="58">
        <f t="shared" si="208"/>
        <v>0</v>
      </c>
      <c r="MK43" s="58">
        <f t="shared" si="81"/>
        <v>0</v>
      </c>
      <c r="ML43" s="55"/>
      <c r="MM43" s="56"/>
      <c r="MN43" s="260"/>
      <c r="MO43" s="59">
        <v>1.1477125544452986</v>
      </c>
      <c r="MP43" s="60"/>
      <c r="MQ43" s="60">
        <v>0.80070000000000019</v>
      </c>
      <c r="MR43" s="61"/>
      <c r="MS43" s="59">
        <f t="shared" si="82"/>
        <v>1.0734635406972111</v>
      </c>
      <c r="MT43" s="60"/>
      <c r="MU43" s="60">
        <f t="shared" si="209"/>
        <v>1.0951227603564082</v>
      </c>
      <c r="MV43" s="61"/>
      <c r="MW43" s="66">
        <f t="shared" si="210"/>
        <v>1.2320275823974909</v>
      </c>
      <c r="MX43" s="67"/>
      <c r="MY43" s="67">
        <f t="shared" si="211"/>
        <v>0.87686479421737629</v>
      </c>
      <c r="MZ43" s="261"/>
      <c r="NA43" s="59">
        <f t="shared" si="84"/>
        <v>1.0735087043131546</v>
      </c>
      <c r="NB43" s="60"/>
      <c r="NC43" s="60">
        <f t="shared" si="85"/>
        <v>1.0944531695432289</v>
      </c>
      <c r="ND43" s="262"/>
      <c r="NE43" s="62">
        <f t="shared" si="86"/>
        <v>1.2320794172465135</v>
      </c>
      <c r="NF43" s="63"/>
      <c r="NG43" s="63">
        <f t="shared" si="87"/>
        <v>0.87632865285326356</v>
      </c>
      <c r="NH43" s="64"/>
      <c r="NI43" s="238">
        <f t="shared" si="218"/>
        <v>-5.1834849022602825E-5</v>
      </c>
      <c r="NJ43" s="238">
        <f t="shared" si="219"/>
        <v>0</v>
      </c>
      <c r="NK43" s="238">
        <f t="shared" si="220"/>
        <v>5.3614136411272995E-4</v>
      </c>
      <c r="NL43" s="238">
        <f t="shared" si="221"/>
        <v>0</v>
      </c>
      <c r="NM43" s="239">
        <f t="shared" si="89"/>
        <v>0</v>
      </c>
      <c r="NN43" s="240">
        <f t="shared" si="90"/>
        <v>0</v>
      </c>
      <c r="NO43" s="240">
        <f t="shared" si="263"/>
        <v>0.35575076439324993</v>
      </c>
      <c r="NP43" s="240">
        <f t="shared" si="91"/>
        <v>0</v>
      </c>
      <c r="NQ43" s="240">
        <f t="shared" si="264"/>
        <v>0</v>
      </c>
      <c r="NR43" s="240">
        <f t="shared" si="93"/>
        <v>0</v>
      </c>
      <c r="NS43" s="240">
        <f t="shared" si="94"/>
        <v>0.27071122570590339</v>
      </c>
      <c r="NT43" s="240">
        <f t="shared" si="95"/>
        <v>0</v>
      </c>
      <c r="NU43" s="240">
        <f t="shared" si="96"/>
        <v>0</v>
      </c>
      <c r="NV43" s="240">
        <f t="shared" si="97"/>
        <v>0.22616636685147262</v>
      </c>
      <c r="NW43" s="240">
        <f t="shared" si="98"/>
        <v>0</v>
      </c>
      <c r="NX43" s="240">
        <f t="shared" si="99"/>
        <v>0.37582292267825779</v>
      </c>
      <c r="NY43" s="240">
        <f t="shared" si="100"/>
        <v>0</v>
      </c>
      <c r="NZ43" s="240">
        <f t="shared" si="101"/>
        <v>3.62813761762972E-3</v>
      </c>
      <c r="OA43" s="240">
        <f t="shared" si="102"/>
        <v>0</v>
      </c>
      <c r="OB43" s="241">
        <f t="shared" si="103"/>
        <v>0</v>
      </c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136"/>
      <c r="OP43" s="13"/>
      <c r="OQ43" s="13"/>
      <c r="OR43" s="13"/>
      <c r="OS43" s="13"/>
      <c r="OT43" s="13"/>
    </row>
    <row r="44" spans="1:410" ht="15" customHeight="1">
      <c r="A44" s="242">
        <v>25</v>
      </c>
      <c r="B44" s="49" t="s">
        <v>94</v>
      </c>
      <c r="C44" s="50">
        <v>1</v>
      </c>
      <c r="D44" s="51">
        <v>126.5</v>
      </c>
      <c r="E44" s="52">
        <v>126.5</v>
      </c>
      <c r="F44" s="52"/>
      <c r="G44" s="52"/>
      <c r="H44" s="53"/>
      <c r="I44" s="57">
        <v>0.93459543008874302</v>
      </c>
      <c r="J44" s="58"/>
      <c r="K44" s="58">
        <v>0.62320000000000009</v>
      </c>
      <c r="L44" s="243"/>
      <c r="M44" s="1">
        <v>0</v>
      </c>
      <c r="N44" s="2">
        <v>0</v>
      </c>
      <c r="O44" s="2">
        <v>0.31139543008874293</v>
      </c>
      <c r="P44" s="2">
        <v>0</v>
      </c>
      <c r="Q44" s="2">
        <v>0</v>
      </c>
      <c r="R44" s="2">
        <v>0</v>
      </c>
      <c r="S44" s="2">
        <v>0.24110000000000001</v>
      </c>
      <c r="T44" s="2">
        <v>0</v>
      </c>
      <c r="U44" s="2">
        <v>0</v>
      </c>
      <c r="V44" s="2">
        <v>4.9099999999999998E-2</v>
      </c>
      <c r="W44" s="2">
        <v>0</v>
      </c>
      <c r="X44" s="2">
        <v>0.3241</v>
      </c>
      <c r="Y44" s="2">
        <v>0</v>
      </c>
      <c r="Z44" s="2">
        <v>8.8999999999999999E-3</v>
      </c>
      <c r="AA44" s="2">
        <v>0</v>
      </c>
      <c r="AB44" s="3">
        <v>0</v>
      </c>
      <c r="AC44" s="244">
        <v>0</v>
      </c>
      <c r="AD44" s="108">
        <v>0</v>
      </c>
      <c r="AE44" s="108">
        <v>0</v>
      </c>
      <c r="AF44" s="108">
        <f t="shared" si="104"/>
        <v>0</v>
      </c>
      <c r="AG44" s="108">
        <f t="shared" si="105"/>
        <v>0</v>
      </c>
      <c r="AH44" s="108">
        <v>0</v>
      </c>
      <c r="AI44" s="108">
        <v>0</v>
      </c>
      <c r="AJ44" s="108">
        <f t="shared" si="106"/>
        <v>0</v>
      </c>
      <c r="AK44" s="108">
        <f t="shared" si="107"/>
        <v>0</v>
      </c>
      <c r="AL44" s="108">
        <v>0</v>
      </c>
      <c r="AM44" s="245">
        <v>0</v>
      </c>
      <c r="AN44" s="244">
        <v>0</v>
      </c>
      <c r="AO44" s="108">
        <v>0</v>
      </c>
      <c r="AP44" s="108">
        <v>0</v>
      </c>
      <c r="AQ44" s="108">
        <f t="shared" si="108"/>
        <v>0</v>
      </c>
      <c r="AR44" s="108">
        <f t="shared" si="109"/>
        <v>0</v>
      </c>
      <c r="AS44" s="246">
        <v>0</v>
      </c>
      <c r="AT44" s="247">
        <v>0</v>
      </c>
      <c r="AU44" s="108">
        <v>0</v>
      </c>
      <c r="AV44" s="108">
        <f t="shared" si="110"/>
        <v>0</v>
      </c>
      <c r="AW44" s="108">
        <f t="shared" si="111"/>
        <v>0</v>
      </c>
      <c r="AX44" s="108">
        <v>0</v>
      </c>
      <c r="AY44" s="245">
        <v>0</v>
      </c>
      <c r="AZ44" s="248">
        <v>5</v>
      </c>
      <c r="BA44" s="108">
        <v>25.485833333333332</v>
      </c>
      <c r="BB44" s="108">
        <v>2.6578078731320001</v>
      </c>
      <c r="BC44" s="109">
        <v>2.1262462985056003</v>
      </c>
      <c r="BD44" s="109">
        <v>0.53156157462639975</v>
      </c>
      <c r="BE44" s="108">
        <v>0.99667812499999997</v>
      </c>
      <c r="BF44" s="109">
        <v>0.79734250000000007</v>
      </c>
      <c r="BG44" s="109">
        <v>0.19933562499999991</v>
      </c>
      <c r="BH44" s="108">
        <v>2.1272433111969691</v>
      </c>
      <c r="BI44" s="109">
        <f t="shared" si="112"/>
        <v>1.2450074382576277</v>
      </c>
      <c r="BJ44" s="108">
        <f t="shared" si="113"/>
        <v>4.1151521855105372E-2</v>
      </c>
      <c r="BK44" s="108">
        <v>1.5633781321331153</v>
      </c>
      <c r="BL44" s="245">
        <v>39.397128929754494</v>
      </c>
      <c r="BM44" s="244">
        <v>0</v>
      </c>
      <c r="BN44" s="108">
        <v>0</v>
      </c>
      <c r="BO44" s="108">
        <v>0</v>
      </c>
      <c r="BP44" s="108">
        <f t="shared" si="114"/>
        <v>0</v>
      </c>
      <c r="BQ44" s="108">
        <f t="shared" si="115"/>
        <v>0</v>
      </c>
      <c r="BR44" s="108">
        <v>0</v>
      </c>
      <c r="BS44" s="108">
        <v>0</v>
      </c>
      <c r="BT44" s="108">
        <f t="shared" si="116"/>
        <v>0</v>
      </c>
      <c r="BU44" s="108">
        <f t="shared" si="117"/>
        <v>0</v>
      </c>
      <c r="BV44" s="108">
        <v>0</v>
      </c>
      <c r="BW44" s="245">
        <v>0</v>
      </c>
      <c r="BX44" s="107">
        <v>0</v>
      </c>
      <c r="BY44" s="108">
        <v>0</v>
      </c>
      <c r="BZ44" s="109">
        <f t="shared" si="118"/>
        <v>0</v>
      </c>
      <c r="CA44" s="109">
        <f t="shared" si="119"/>
        <v>0</v>
      </c>
      <c r="CB44" s="108">
        <v>0</v>
      </c>
      <c r="CC44" s="110">
        <v>0</v>
      </c>
      <c r="CD44" s="244">
        <v>0</v>
      </c>
      <c r="CE44" s="108">
        <v>0</v>
      </c>
      <c r="CF44" s="109">
        <f t="shared" si="120"/>
        <v>0</v>
      </c>
      <c r="CG44" s="109">
        <f t="shared" si="121"/>
        <v>0</v>
      </c>
      <c r="CH44" s="108">
        <v>0</v>
      </c>
      <c r="CI44" s="245">
        <v>0</v>
      </c>
      <c r="CJ44" s="249">
        <v>11.801088318143083</v>
      </c>
      <c r="CK44" s="250">
        <v>2.5962394299914782</v>
      </c>
      <c r="CL44" s="250">
        <v>2.0115197508641049</v>
      </c>
      <c r="CM44" s="251">
        <v>2.0115197508641049</v>
      </c>
      <c r="CN44" s="252">
        <f t="shared" si="0"/>
        <v>0.980515302558708</v>
      </c>
      <c r="CO44" s="250">
        <v>7.9427578957911571</v>
      </c>
      <c r="CP44" s="252">
        <f t="shared" si="122"/>
        <v>0.78612651997803407</v>
      </c>
      <c r="CQ44" s="250">
        <v>2.4856066559088847</v>
      </c>
      <c r="CR44" s="250">
        <v>1.7776671938196571</v>
      </c>
      <c r="CS44" s="252">
        <f t="shared" si="123"/>
        <v>3.4388971864441266E-2</v>
      </c>
      <c r="CT44" s="252">
        <f t="shared" si="124"/>
        <v>1.040411723192443</v>
      </c>
      <c r="CU44" s="250">
        <f t="shared" si="1"/>
        <v>26.129272588609481</v>
      </c>
      <c r="CV44" s="245">
        <f t="shared" si="125"/>
        <v>32.922883461647949</v>
      </c>
      <c r="CW44" s="244">
        <v>0</v>
      </c>
      <c r="CX44" s="108">
        <v>0</v>
      </c>
      <c r="CY44" s="108">
        <f t="shared" si="126"/>
        <v>0</v>
      </c>
      <c r="CZ44" s="108">
        <f t="shared" si="127"/>
        <v>0</v>
      </c>
      <c r="DA44" s="108">
        <v>0</v>
      </c>
      <c r="DB44" s="245">
        <v>0</v>
      </c>
      <c r="DC44" s="244">
        <v>0</v>
      </c>
      <c r="DD44" s="108">
        <v>0</v>
      </c>
      <c r="DE44" s="108">
        <f t="shared" si="128"/>
        <v>0</v>
      </c>
      <c r="DF44" s="108">
        <f t="shared" si="129"/>
        <v>0</v>
      </c>
      <c r="DG44" s="108">
        <v>0</v>
      </c>
      <c r="DH44" s="245">
        <v>0</v>
      </c>
      <c r="DI44" s="107">
        <v>2.4032442439679995</v>
      </c>
      <c r="DJ44" s="108">
        <v>0.52871373367295993</v>
      </c>
      <c r="DK44" s="108">
        <v>3.961958241520664E-2</v>
      </c>
      <c r="DL44" s="108">
        <v>1.6175107481353941</v>
      </c>
      <c r="DM44" s="108">
        <f t="shared" si="130"/>
        <v>0.16009150878595249</v>
      </c>
      <c r="DN44" s="108">
        <f t="shared" si="131"/>
        <v>0.50618381352149022</v>
      </c>
      <c r="DO44" s="108">
        <v>0.33500344649798386</v>
      </c>
      <c r="DP44" s="108">
        <f t="shared" si="132"/>
        <v>6.4806416725034979E-3</v>
      </c>
      <c r="DQ44" s="108">
        <f t="shared" si="133"/>
        <v>0.19606679712498201</v>
      </c>
      <c r="DR44" s="108">
        <v>0.24620458773447718</v>
      </c>
      <c r="DS44" s="110">
        <v>6.2043556109088263</v>
      </c>
      <c r="DT44" s="244">
        <v>0</v>
      </c>
      <c r="DU44" s="108">
        <v>0</v>
      </c>
      <c r="DV44" s="108">
        <v>0</v>
      </c>
      <c r="DW44" s="108">
        <f t="shared" si="238"/>
        <v>0</v>
      </c>
      <c r="DX44" s="108">
        <f t="shared" si="239"/>
        <v>0</v>
      </c>
      <c r="DY44" s="108">
        <v>0</v>
      </c>
      <c r="DZ44" s="108">
        <v>0</v>
      </c>
      <c r="EA44" s="108"/>
      <c r="EB44" s="108">
        <v>0</v>
      </c>
      <c r="EC44" s="108">
        <f t="shared" si="240"/>
        <v>0</v>
      </c>
      <c r="ED44" s="108">
        <f t="shared" si="241"/>
        <v>0</v>
      </c>
      <c r="EE44" s="108">
        <v>0</v>
      </c>
      <c r="EF44" s="245">
        <v>0</v>
      </c>
      <c r="EG44" s="249">
        <v>6.80286555555554</v>
      </c>
      <c r="EH44" s="250">
        <v>1.49663042222222</v>
      </c>
      <c r="EI44" s="250">
        <v>17.4482911111111</v>
      </c>
      <c r="EJ44" s="250">
        <v>4.5786890707633203</v>
      </c>
      <c r="EK44" s="250">
        <f t="shared" si="134"/>
        <v>0.4531711720897289</v>
      </c>
      <c r="EL44" s="250">
        <v>1.4328549578046734</v>
      </c>
      <c r="EM44" s="250">
        <v>2.2138327596546099</v>
      </c>
      <c r="EN44" s="250">
        <f t="shared" si="135"/>
        <v>4.2826594735518433E-2</v>
      </c>
      <c r="EO44" s="250">
        <f t="shared" si="136"/>
        <v>1.2956854715775343</v>
      </c>
      <c r="EP44" s="250">
        <v>32.540308919306788</v>
      </c>
      <c r="EQ44" s="245">
        <v>41.000789238326554</v>
      </c>
      <c r="ER44" s="244">
        <v>0</v>
      </c>
      <c r="ES44" s="108">
        <v>0</v>
      </c>
      <c r="ET44" s="108">
        <v>0</v>
      </c>
      <c r="EU44" s="108">
        <f t="shared" si="137"/>
        <v>0</v>
      </c>
      <c r="EV44" s="108">
        <f t="shared" si="138"/>
        <v>0</v>
      </c>
      <c r="EW44" s="108">
        <v>0</v>
      </c>
      <c r="EX44" s="108">
        <v>0</v>
      </c>
      <c r="EY44" s="108">
        <f t="shared" si="139"/>
        <v>0</v>
      </c>
      <c r="EZ44" s="108">
        <f t="shared" si="140"/>
        <v>0</v>
      </c>
      <c r="FA44" s="108">
        <v>0</v>
      </c>
      <c r="FB44" s="245">
        <v>0</v>
      </c>
      <c r="FC44" s="244">
        <v>0.83333333333333293</v>
      </c>
      <c r="FD44" s="108">
        <v>6.0833333333333302E-2</v>
      </c>
      <c r="FE44" s="108">
        <f t="shared" si="141"/>
        <v>1.1768208333333328E-3</v>
      </c>
      <c r="FF44" s="108">
        <f t="shared" si="142"/>
        <v>3.5603803333333316E-2</v>
      </c>
      <c r="FG44" s="108">
        <v>4.4708333333333301E-2</v>
      </c>
      <c r="FH44" s="245">
        <v>1.1266499999999995</v>
      </c>
      <c r="FI44" s="244">
        <v>0</v>
      </c>
      <c r="FJ44" s="108">
        <v>0</v>
      </c>
      <c r="FK44" s="108">
        <f t="shared" si="242"/>
        <v>0</v>
      </c>
      <c r="FL44" s="108">
        <f t="shared" si="243"/>
        <v>0</v>
      </c>
      <c r="FM44" s="108">
        <v>0</v>
      </c>
      <c r="FN44" s="245">
        <v>0</v>
      </c>
      <c r="FO44" s="244">
        <v>0</v>
      </c>
      <c r="FP44" s="108">
        <v>0</v>
      </c>
      <c r="FQ44" s="108">
        <f t="shared" si="143"/>
        <v>0</v>
      </c>
      <c r="FR44" s="108">
        <f t="shared" si="144"/>
        <v>0</v>
      </c>
      <c r="FS44" s="108">
        <v>0</v>
      </c>
      <c r="FT44" s="110">
        <v>0</v>
      </c>
      <c r="FU44" s="253">
        <f t="shared" si="8"/>
        <v>25.628781703553283</v>
      </c>
      <c r="FV44" s="254">
        <f t="shared" si="9"/>
        <v>20.083145674791435</v>
      </c>
      <c r="FW44" s="254">
        <f t="shared" si="10"/>
        <v>3.9041041010643083</v>
      </c>
      <c r="FX44" s="254">
        <f t="shared" si="11"/>
        <v>25.485833333333332</v>
      </c>
      <c r="FY44" s="254">
        <f t="shared" si="12"/>
        <v>0</v>
      </c>
      <c r="FZ44" s="254">
        <f t="shared" si="13"/>
        <v>0</v>
      </c>
      <c r="GA44" s="254">
        <f t="shared" si="145"/>
        <v>0</v>
      </c>
      <c r="GB44" s="254">
        <f t="shared" si="146"/>
        <v>0</v>
      </c>
      <c r="GC44" s="254">
        <f t="shared" si="147"/>
        <v>0</v>
      </c>
      <c r="GD44" s="254">
        <f t="shared" si="148"/>
        <v>0</v>
      </c>
      <c r="GE44" s="254">
        <f t="shared" si="14"/>
        <v>14.138957714689873</v>
      </c>
      <c r="GF44" s="255">
        <f t="shared" si="15"/>
        <v>5.3980674212267585</v>
      </c>
      <c r="GG44" s="255">
        <f t="shared" si="16"/>
        <v>1.3993892008537154</v>
      </c>
      <c r="GH44" s="254">
        <f t="shared" si="17"/>
        <v>6.5145800445025532</v>
      </c>
      <c r="GI44" s="255">
        <f t="shared" si="18"/>
        <v>4.6515857848528235</v>
      </c>
      <c r="GJ44" s="256">
        <f t="shared" si="19"/>
        <v>0.1260245509609019</v>
      </c>
      <c r="GK44" s="253">
        <f t="shared" si="149"/>
        <v>95.755402571934766</v>
      </c>
      <c r="GL44" s="257">
        <f t="shared" si="150"/>
        <v>120.65180724063781</v>
      </c>
      <c r="GM44" s="221">
        <f t="shared" si="151"/>
        <v>120.65180724063781</v>
      </c>
      <c r="GN44" s="222">
        <f t="shared" si="152"/>
        <v>44.95482798613741</v>
      </c>
      <c r="GO44" s="222">
        <f t="shared" si="153"/>
        <v>6.8411924946274469</v>
      </c>
      <c r="GP44" s="55">
        <f t="shared" si="154"/>
        <v>0.37259970666229503</v>
      </c>
      <c r="GQ44" s="56">
        <f t="shared" si="155"/>
        <v>5.6701947953276939E-2</v>
      </c>
      <c r="GR44" s="258">
        <f t="shared" si="156"/>
        <v>1.0671695057719441</v>
      </c>
      <c r="GS44" s="227">
        <f t="shared" si="20"/>
        <v>120.65180724063781</v>
      </c>
      <c r="GT44" s="222">
        <f t="shared" si="224"/>
        <v>44.95482798613741</v>
      </c>
      <c r="GU44" s="222">
        <f t="shared" si="225"/>
        <v>6.8411924946274469</v>
      </c>
      <c r="GV44" s="37">
        <f t="shared" si="216"/>
        <v>0.37259970666229503</v>
      </c>
      <c r="GW44" s="228">
        <f t="shared" si="217"/>
        <v>5.6701947953276939E-2</v>
      </c>
      <c r="GX44" s="258">
        <f t="shared" si="159"/>
        <v>1.0671695057719441</v>
      </c>
      <c r="GY44" s="221">
        <f t="shared" si="223"/>
        <v>81.254678310883321</v>
      </c>
      <c r="GZ44" s="222">
        <f t="shared" si="160"/>
        <v>43.041002552047786</v>
      </c>
      <c r="HA44" s="222">
        <f t="shared" si="161"/>
        <v>3.1056196909729579</v>
      </c>
      <c r="HB44" s="55">
        <f t="shared" si="162"/>
        <v>0.52970491603414349</v>
      </c>
      <c r="HC44" s="56">
        <f t="shared" si="163"/>
        <v>3.8220810857077611E-2</v>
      </c>
      <c r="HD44" s="258">
        <f t="shared" si="164"/>
        <v>1.0889251639443116</v>
      </c>
      <c r="HE44" s="221">
        <f t="shared" si="165"/>
        <v>81.254678310883321</v>
      </c>
      <c r="HF44" s="222">
        <f t="shared" si="166"/>
        <v>43.041002552047786</v>
      </c>
      <c r="HG44" s="222">
        <f t="shared" si="167"/>
        <v>3.1056196909729579</v>
      </c>
      <c r="HH44" s="55">
        <f t="shared" si="168"/>
        <v>0.52970491603414349</v>
      </c>
      <c r="HI44" s="56">
        <f t="shared" si="169"/>
        <v>3.8220810857077611E-2</v>
      </c>
      <c r="HJ44" s="259">
        <f t="shared" si="170"/>
        <v>1.0889251639443116</v>
      </c>
      <c r="HK44" s="54">
        <f t="shared" si="21"/>
        <v>0.99737174322452149</v>
      </c>
      <c r="HL44" s="55">
        <f t="shared" si="22"/>
        <v>0</v>
      </c>
      <c r="HM44" s="55">
        <f t="shared" si="23"/>
        <v>0.67861816217009507</v>
      </c>
      <c r="HN44" s="56">
        <f t="shared" si="24"/>
        <v>0</v>
      </c>
      <c r="HQ44" s="57">
        <f t="shared" si="25"/>
        <v>0</v>
      </c>
      <c r="HR44" s="58">
        <f t="shared" si="171"/>
        <v>0</v>
      </c>
      <c r="HS44" s="58">
        <f t="shared" si="26"/>
        <v>0</v>
      </c>
      <c r="HT44" s="58">
        <f t="shared" si="172"/>
        <v>0</v>
      </c>
      <c r="HU44" s="58">
        <f t="shared" si="27"/>
        <v>0</v>
      </c>
      <c r="HV44" s="55"/>
      <c r="HW44" s="56"/>
      <c r="HX44" s="260"/>
      <c r="HY44" s="57">
        <f t="shared" si="28"/>
        <v>0</v>
      </c>
      <c r="HZ44" s="58">
        <f t="shared" si="173"/>
        <v>0</v>
      </c>
      <c r="IA44" s="58">
        <f t="shared" si="29"/>
        <v>0</v>
      </c>
      <c r="IB44" s="58">
        <f t="shared" si="174"/>
        <v>0</v>
      </c>
      <c r="IC44" s="58">
        <f t="shared" si="30"/>
        <v>0</v>
      </c>
      <c r="ID44" s="55"/>
      <c r="IE44" s="56"/>
      <c r="IF44" s="260"/>
      <c r="IG44" s="57">
        <f t="shared" si="31"/>
        <v>1.5189090746743057</v>
      </c>
      <c r="IH44" s="58">
        <f t="shared" si="175"/>
        <v>1.7569221266757695</v>
      </c>
      <c r="II44" s="58">
        <f t="shared" si="32"/>
        <v>2.9647403203607059</v>
      </c>
      <c r="IJ44" s="58">
        <f t="shared" si="176"/>
        <v>3.4239785959845794</v>
      </c>
      <c r="IK44" s="58">
        <f t="shared" si="33"/>
        <v>31.267562642662295</v>
      </c>
      <c r="IL44" s="55">
        <f t="shared" si="34"/>
        <v>4.8577789450139797E-2</v>
      </c>
      <c r="IM44" s="56">
        <f t="shared" si="35"/>
        <v>9.4818401876823472E-2</v>
      </c>
      <c r="IN44" s="260">
        <f t="shared" si="36"/>
        <v>1.0222995100575569</v>
      </c>
      <c r="IO44" s="57">
        <f t="shared" si="37"/>
        <v>0</v>
      </c>
      <c r="IP44" s="58">
        <f t="shared" si="177"/>
        <v>0</v>
      </c>
      <c r="IQ44" s="58">
        <f t="shared" si="38"/>
        <v>0</v>
      </c>
      <c r="IR44" s="58">
        <f t="shared" si="178"/>
        <v>0</v>
      </c>
      <c r="IS44" s="58">
        <f t="shared" si="39"/>
        <v>0</v>
      </c>
      <c r="IT44" s="55"/>
      <c r="IU44" s="56"/>
      <c r="IV44" s="260"/>
      <c r="IW44" s="57">
        <f t="shared" si="40"/>
        <v>0</v>
      </c>
      <c r="IX44" s="58">
        <f t="shared" si="179"/>
        <v>0</v>
      </c>
      <c r="IY44" s="58">
        <f t="shared" si="41"/>
        <v>0</v>
      </c>
      <c r="IZ44" s="58">
        <f t="shared" si="180"/>
        <v>0</v>
      </c>
      <c r="JA44" s="58">
        <f t="shared" si="42"/>
        <v>0</v>
      </c>
      <c r="JB44" s="55"/>
      <c r="JC44" s="56"/>
      <c r="JD44" s="260"/>
      <c r="JE44" s="57">
        <f t="shared" si="43"/>
        <v>0</v>
      </c>
      <c r="JF44" s="58">
        <f t="shared" si="181"/>
        <v>0</v>
      </c>
      <c r="JG44" s="58">
        <f t="shared" si="44"/>
        <v>0</v>
      </c>
      <c r="JH44" s="58">
        <f t="shared" si="182"/>
        <v>0</v>
      </c>
      <c r="JI44" s="58">
        <f t="shared" si="45"/>
        <v>0</v>
      </c>
      <c r="JJ44" s="55"/>
      <c r="JK44" s="56"/>
      <c r="JL44" s="260"/>
      <c r="JM44" s="57">
        <f t="shared" si="46"/>
        <v>18.69907017063818</v>
      </c>
      <c r="JN44" s="58">
        <f t="shared" si="183"/>
        <v>21.629214466377185</v>
      </c>
      <c r="JO44" s="58">
        <f t="shared" si="47"/>
        <v>1.8010307944011834</v>
      </c>
      <c r="JP44" s="58">
        <f t="shared" si="184"/>
        <v>2.0800104644539266</v>
      </c>
      <c r="JQ44" s="58">
        <f t="shared" si="48"/>
        <v>26.129272588609481</v>
      </c>
      <c r="JR44" s="55">
        <f t="shared" si="49"/>
        <v>0.71563684397359206</v>
      </c>
      <c r="JS44" s="56">
        <f t="shared" si="50"/>
        <v>6.8927705059279212E-2</v>
      </c>
      <c r="JT44" s="260">
        <f t="shared" si="51"/>
        <v>1.1228171949643442</v>
      </c>
      <c r="JU44" s="57">
        <f t="shared" si="52"/>
        <v>0</v>
      </c>
      <c r="JV44" s="58">
        <f t="shared" si="185"/>
        <v>0</v>
      </c>
      <c r="JW44" s="58">
        <f t="shared" si="53"/>
        <v>0</v>
      </c>
      <c r="JX44" s="58">
        <f t="shared" si="186"/>
        <v>0</v>
      </c>
      <c r="JY44" s="58">
        <f t="shared" si="54"/>
        <v>0</v>
      </c>
      <c r="JZ44" s="55"/>
      <c r="KA44" s="56"/>
      <c r="KB44" s="260"/>
      <c r="KC44" s="57">
        <f t="shared" si="55"/>
        <v>0</v>
      </c>
      <c r="KD44" s="58">
        <f t="shared" si="187"/>
        <v>0</v>
      </c>
      <c r="KE44" s="58">
        <f t="shared" si="56"/>
        <v>0</v>
      </c>
      <c r="KF44" s="58">
        <f t="shared" si="188"/>
        <v>0</v>
      </c>
      <c r="KG44" s="58">
        <f t="shared" si="57"/>
        <v>0</v>
      </c>
      <c r="KH44" s="55"/>
      <c r="KI44" s="56"/>
      <c r="KJ44" s="260"/>
      <c r="KK44" s="57">
        <f t="shared" si="58"/>
        <v>3.7887037226296552</v>
      </c>
      <c r="KL44" s="58">
        <f t="shared" si="189"/>
        <v>4.3823935959657225</v>
      </c>
      <c r="KM44" s="58">
        <f t="shared" si="59"/>
        <v>0.166572150458456</v>
      </c>
      <c r="KN44" s="58">
        <f t="shared" si="190"/>
        <v>0.19237417656447084</v>
      </c>
      <c r="KO44" s="58">
        <f t="shared" si="60"/>
        <v>4.9240917546895444</v>
      </c>
      <c r="KP44" s="55">
        <f t="shared" si="191"/>
        <v>0.76942183683344589</v>
      </c>
      <c r="KQ44" s="56">
        <f t="shared" si="192"/>
        <v>3.3827994837792801E-2</v>
      </c>
      <c r="KR44" s="260">
        <f t="shared" si="193"/>
        <v>1.125808358232175</v>
      </c>
      <c r="KS44" s="57">
        <f t="shared" si="61"/>
        <v>0</v>
      </c>
      <c r="KT44" s="58">
        <f t="shared" si="194"/>
        <v>0</v>
      </c>
      <c r="KU44" s="58">
        <f t="shared" si="62"/>
        <v>0</v>
      </c>
      <c r="KV44" s="58">
        <f t="shared" si="195"/>
        <v>0</v>
      </c>
      <c r="KW44" s="58">
        <f t="shared" si="63"/>
        <v>0</v>
      </c>
      <c r="KX44" s="55"/>
      <c r="KY44" s="56"/>
      <c r="KZ44" s="260"/>
      <c r="LA44" s="57">
        <f t="shared" si="64"/>
        <v>11.628315301624053</v>
      </c>
      <c r="LB44" s="58">
        <f t="shared" si="196"/>
        <v>13.450472309388543</v>
      </c>
      <c r="LC44" s="58">
        <f t="shared" si="65"/>
        <v>0.49599776682524732</v>
      </c>
      <c r="LD44" s="58">
        <f t="shared" si="197"/>
        <v>0.5728278209064781</v>
      </c>
      <c r="LE44" s="58">
        <f t="shared" si="66"/>
        <v>32.540308919306788</v>
      </c>
      <c r="LF44" s="55">
        <f t="shared" si="198"/>
        <v>0.35735110353315519</v>
      </c>
      <c r="LG44" s="56">
        <f t="shared" si="199"/>
        <v>1.5242564784963131E-2</v>
      </c>
      <c r="LH44" s="260">
        <f t="shared" si="200"/>
        <v>1.0583579912088363</v>
      </c>
      <c r="LI44" s="57">
        <f t="shared" si="67"/>
        <v>0</v>
      </c>
      <c r="LJ44" s="58">
        <f t="shared" si="201"/>
        <v>0</v>
      </c>
      <c r="LK44" s="58">
        <f t="shared" si="68"/>
        <v>0</v>
      </c>
      <c r="LL44" s="58">
        <f t="shared" si="202"/>
        <v>0</v>
      </c>
      <c r="LM44" s="58">
        <f t="shared" si="69"/>
        <v>0</v>
      </c>
      <c r="LN44" s="55"/>
      <c r="LO44" s="56"/>
      <c r="LP44" s="260"/>
      <c r="LQ44" s="57">
        <f t="shared" si="70"/>
        <v>4.3436640066666643E-2</v>
      </c>
      <c r="LR44" s="58">
        <f t="shared" si="203"/>
        <v>5.0243161565113312E-2</v>
      </c>
      <c r="LS44" s="58">
        <f t="shared" si="71"/>
        <v>1.1768208333333328E-3</v>
      </c>
      <c r="LT44" s="58">
        <f t="shared" si="204"/>
        <v>1.359110380416666E-3</v>
      </c>
      <c r="LU44" s="58">
        <f t="shared" si="72"/>
        <v>0.89416666666666633</v>
      </c>
      <c r="LV44" s="55">
        <f t="shared" si="73"/>
        <v>4.857778945013979E-2</v>
      </c>
      <c r="LW44" s="56">
        <f t="shared" si="74"/>
        <v>1.3161090400745572E-3</v>
      </c>
      <c r="LX44" s="260">
        <f t="shared" si="75"/>
        <v>1.0078160048971445</v>
      </c>
      <c r="LY44" s="57">
        <f t="shared" si="76"/>
        <v>0</v>
      </c>
      <c r="LZ44" s="58">
        <f t="shared" si="205"/>
        <v>0</v>
      </c>
      <c r="MA44" s="58">
        <f t="shared" si="77"/>
        <v>0</v>
      </c>
      <c r="MB44" s="58">
        <f t="shared" si="206"/>
        <v>0</v>
      </c>
      <c r="MC44" s="58">
        <f t="shared" si="78"/>
        <v>0</v>
      </c>
      <c r="MD44" s="55"/>
      <c r="ME44" s="56"/>
      <c r="MF44" s="260"/>
      <c r="MG44" s="57">
        <f t="shared" si="79"/>
        <v>0</v>
      </c>
      <c r="MH44" s="58">
        <f t="shared" si="207"/>
        <v>0</v>
      </c>
      <c r="MI44" s="58">
        <f t="shared" si="80"/>
        <v>0</v>
      </c>
      <c r="MJ44" s="58">
        <f t="shared" si="208"/>
        <v>0</v>
      </c>
      <c r="MK44" s="58">
        <f t="shared" si="81"/>
        <v>0</v>
      </c>
      <c r="ML44" s="55"/>
      <c r="MM44" s="56"/>
      <c r="MN44" s="260"/>
      <c r="MO44" s="59">
        <v>0.93459543008874302</v>
      </c>
      <c r="MP44" s="60"/>
      <c r="MQ44" s="60">
        <v>0.62320000000000009</v>
      </c>
      <c r="MR44" s="61"/>
      <c r="MS44" s="59">
        <f t="shared" si="82"/>
        <v>1.0671695057719441</v>
      </c>
      <c r="MT44" s="60"/>
      <c r="MU44" s="60">
        <f t="shared" si="209"/>
        <v>1.0889251639443116</v>
      </c>
      <c r="MV44" s="61"/>
      <c r="MW44" s="66">
        <f t="shared" si="210"/>
        <v>0.99737174322452149</v>
      </c>
      <c r="MX44" s="67"/>
      <c r="MY44" s="67">
        <f t="shared" si="211"/>
        <v>0.67861816217009507</v>
      </c>
      <c r="MZ44" s="261"/>
      <c r="NA44" s="59">
        <f t="shared" si="84"/>
        <v>1.0671047246707142</v>
      </c>
      <c r="NB44" s="60"/>
      <c r="NC44" s="60">
        <f t="shared" si="85"/>
        <v>1.0878880030318865</v>
      </c>
      <c r="ND44" s="262"/>
      <c r="NE44" s="62">
        <f t="shared" si="86"/>
        <v>0.99731119910335586</v>
      </c>
      <c r="NF44" s="63"/>
      <c r="NG44" s="63">
        <f t="shared" si="87"/>
        <v>0.67797180348947172</v>
      </c>
      <c r="NH44" s="64"/>
      <c r="NI44" s="238">
        <f t="shared" si="218"/>
        <v>6.0544121165628795E-5</v>
      </c>
      <c r="NJ44" s="238">
        <f t="shared" si="219"/>
        <v>0</v>
      </c>
      <c r="NK44" s="238">
        <f t="shared" si="220"/>
        <v>6.46358680623349E-4</v>
      </c>
      <c r="NL44" s="238">
        <f t="shared" si="221"/>
        <v>0</v>
      </c>
      <c r="NM44" s="239">
        <f t="shared" si="89"/>
        <v>0</v>
      </c>
      <c r="NN44" s="240">
        <f t="shared" si="90"/>
        <v>0</v>
      </c>
      <c r="NO44" s="240">
        <f t="shared" si="263"/>
        <v>0.31933939561388414</v>
      </c>
      <c r="NP44" s="240">
        <f t="shared" si="91"/>
        <v>0</v>
      </c>
      <c r="NQ44" s="240">
        <f t="shared" si="264"/>
        <v>0</v>
      </c>
      <c r="NR44" s="240">
        <f t="shared" si="93"/>
        <v>0</v>
      </c>
      <c r="NS44" s="240">
        <f t="shared" si="94"/>
        <v>0.27071122570590339</v>
      </c>
      <c r="NT44" s="240">
        <f t="shared" si="95"/>
        <v>0</v>
      </c>
      <c r="NU44" s="240">
        <f t="shared" si="96"/>
        <v>0</v>
      </c>
      <c r="NV44" s="240">
        <f t="shared" si="97"/>
        <v>5.5277190389199787E-2</v>
      </c>
      <c r="NW44" s="240">
        <f t="shared" si="98"/>
        <v>0</v>
      </c>
      <c r="NX44" s="240">
        <f t="shared" si="99"/>
        <v>0.34301382495078386</v>
      </c>
      <c r="NY44" s="240">
        <f t="shared" si="100"/>
        <v>0</v>
      </c>
      <c r="NZ44" s="240">
        <f t="shared" si="101"/>
        <v>8.9695624435845861E-3</v>
      </c>
      <c r="OA44" s="240">
        <f t="shared" si="102"/>
        <v>0</v>
      </c>
      <c r="OB44" s="241">
        <f t="shared" si="103"/>
        <v>0</v>
      </c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136"/>
      <c r="OP44" s="13"/>
      <c r="OQ44" s="13"/>
      <c r="OR44" s="13"/>
      <c r="OS44" s="13"/>
      <c r="OT44" s="13"/>
    </row>
    <row r="45" spans="1:410" ht="15" customHeight="1">
      <c r="A45" s="242">
        <v>26</v>
      </c>
      <c r="B45" s="49" t="s">
        <v>95</v>
      </c>
      <c r="C45" s="50">
        <v>1</v>
      </c>
      <c r="D45" s="51">
        <v>50.4</v>
      </c>
      <c r="E45" s="52">
        <v>50.4</v>
      </c>
      <c r="F45" s="52"/>
      <c r="G45" s="52"/>
      <c r="H45" s="53"/>
      <c r="I45" s="57">
        <v>1.6882515291267788</v>
      </c>
      <c r="J45" s="58"/>
      <c r="K45" s="58">
        <v>0.75029999999999986</v>
      </c>
      <c r="L45" s="243"/>
      <c r="M45" s="1">
        <v>0</v>
      </c>
      <c r="N45" s="2">
        <v>0</v>
      </c>
      <c r="O45" s="2">
        <v>0.93795152912677893</v>
      </c>
      <c r="P45" s="2">
        <v>0</v>
      </c>
      <c r="Q45" s="2">
        <v>0</v>
      </c>
      <c r="R45" s="2">
        <v>0</v>
      </c>
      <c r="S45" s="2">
        <v>0.24099999999999999</v>
      </c>
      <c r="T45" s="2">
        <v>0</v>
      </c>
      <c r="U45" s="2">
        <v>0</v>
      </c>
      <c r="V45" s="2">
        <v>0.1661</v>
      </c>
      <c r="W45" s="2">
        <v>0</v>
      </c>
      <c r="X45" s="2">
        <v>0.32090000000000002</v>
      </c>
      <c r="Y45" s="2">
        <v>0</v>
      </c>
      <c r="Z45" s="2">
        <v>2.23E-2</v>
      </c>
      <c r="AA45" s="2">
        <v>0</v>
      </c>
      <c r="AB45" s="3">
        <v>0</v>
      </c>
      <c r="AC45" s="244">
        <v>0</v>
      </c>
      <c r="AD45" s="108">
        <v>0</v>
      </c>
      <c r="AE45" s="108">
        <v>0</v>
      </c>
      <c r="AF45" s="108">
        <f t="shared" si="104"/>
        <v>0</v>
      </c>
      <c r="AG45" s="108">
        <f t="shared" si="105"/>
        <v>0</v>
      </c>
      <c r="AH45" s="108">
        <v>0</v>
      </c>
      <c r="AI45" s="108">
        <v>0</v>
      </c>
      <c r="AJ45" s="108">
        <f t="shared" si="106"/>
        <v>0</v>
      </c>
      <c r="AK45" s="108">
        <f t="shared" si="107"/>
        <v>0</v>
      </c>
      <c r="AL45" s="108">
        <v>0</v>
      </c>
      <c r="AM45" s="245">
        <v>0</v>
      </c>
      <c r="AN45" s="244">
        <v>0</v>
      </c>
      <c r="AO45" s="108">
        <v>0</v>
      </c>
      <c r="AP45" s="108">
        <v>0</v>
      </c>
      <c r="AQ45" s="108">
        <f t="shared" si="108"/>
        <v>0</v>
      </c>
      <c r="AR45" s="108">
        <f t="shared" si="109"/>
        <v>0</v>
      </c>
      <c r="AS45" s="246">
        <v>0</v>
      </c>
      <c r="AT45" s="247">
        <v>0</v>
      </c>
      <c r="AU45" s="108">
        <v>0</v>
      </c>
      <c r="AV45" s="108">
        <f t="shared" si="110"/>
        <v>0</v>
      </c>
      <c r="AW45" s="108">
        <f t="shared" si="111"/>
        <v>0</v>
      </c>
      <c r="AX45" s="108">
        <v>0</v>
      </c>
      <c r="AY45" s="245">
        <v>0</v>
      </c>
      <c r="AZ45" s="248">
        <v>6</v>
      </c>
      <c r="BA45" s="108">
        <v>30.582999999999991</v>
      </c>
      <c r="BB45" s="108">
        <v>3.1893694477583998</v>
      </c>
      <c r="BC45" s="109">
        <v>2.55149555820672</v>
      </c>
      <c r="BD45" s="109">
        <v>0.63787388955167978</v>
      </c>
      <c r="BE45" s="108">
        <v>1.1960137499999999</v>
      </c>
      <c r="BF45" s="109">
        <v>0.95681099999999997</v>
      </c>
      <c r="BG45" s="109">
        <v>0.23920274999999991</v>
      </c>
      <c r="BH45" s="108">
        <v>2.5526919734363624</v>
      </c>
      <c r="BI45" s="109">
        <f t="shared" si="112"/>
        <v>1.4940089259091529</v>
      </c>
      <c r="BJ45" s="108">
        <f t="shared" si="113"/>
        <v>4.9381826226126434E-2</v>
      </c>
      <c r="BK45" s="108">
        <v>1.8760537585597377</v>
      </c>
      <c r="BL45" s="245">
        <v>47.27655471570538</v>
      </c>
      <c r="BM45" s="244">
        <v>0</v>
      </c>
      <c r="BN45" s="108">
        <v>0</v>
      </c>
      <c r="BO45" s="108">
        <v>0</v>
      </c>
      <c r="BP45" s="108">
        <f t="shared" si="114"/>
        <v>0</v>
      </c>
      <c r="BQ45" s="108">
        <f t="shared" si="115"/>
        <v>0</v>
      </c>
      <c r="BR45" s="108">
        <v>0</v>
      </c>
      <c r="BS45" s="108">
        <v>0</v>
      </c>
      <c r="BT45" s="108">
        <f t="shared" si="116"/>
        <v>0</v>
      </c>
      <c r="BU45" s="108">
        <f t="shared" si="117"/>
        <v>0</v>
      </c>
      <c r="BV45" s="108">
        <v>0</v>
      </c>
      <c r="BW45" s="245">
        <v>0</v>
      </c>
      <c r="BX45" s="107">
        <v>0</v>
      </c>
      <c r="BY45" s="108">
        <v>0</v>
      </c>
      <c r="BZ45" s="109">
        <f t="shared" si="118"/>
        <v>0</v>
      </c>
      <c r="CA45" s="109">
        <f t="shared" si="119"/>
        <v>0</v>
      </c>
      <c r="CB45" s="108">
        <v>0</v>
      </c>
      <c r="CC45" s="110">
        <v>0</v>
      </c>
      <c r="CD45" s="244">
        <v>0</v>
      </c>
      <c r="CE45" s="108">
        <v>0</v>
      </c>
      <c r="CF45" s="109">
        <f t="shared" si="120"/>
        <v>0</v>
      </c>
      <c r="CG45" s="109">
        <f t="shared" si="121"/>
        <v>0</v>
      </c>
      <c r="CH45" s="108">
        <v>0</v>
      </c>
      <c r="CI45" s="245">
        <v>0</v>
      </c>
      <c r="CJ45" s="249">
        <v>4.7017774801139236</v>
      </c>
      <c r="CK45" s="250">
        <v>1.0343910456250631</v>
      </c>
      <c r="CL45" s="250">
        <v>0.80142763196482913</v>
      </c>
      <c r="CM45" s="251">
        <v>0.80142763196482913</v>
      </c>
      <c r="CN45" s="252">
        <f t="shared" si="0"/>
        <v>0.39065589920125593</v>
      </c>
      <c r="CO45" s="250">
        <v>3.1645454383231169</v>
      </c>
      <c r="CP45" s="252">
        <f t="shared" si="122"/>
        <v>0.31320772021259219</v>
      </c>
      <c r="CQ45" s="250">
        <v>0.99031284946883613</v>
      </c>
      <c r="CR45" s="250">
        <v>0.70825633650996611</v>
      </c>
      <c r="CS45" s="252">
        <f t="shared" si="123"/>
        <v>1.3701218829785295E-2</v>
      </c>
      <c r="CT45" s="252">
        <f t="shared" si="124"/>
        <v>0.41451976955651487</v>
      </c>
      <c r="CU45" s="250">
        <f t="shared" si="1"/>
        <v>10.410397932536899</v>
      </c>
      <c r="CV45" s="245">
        <f t="shared" si="125"/>
        <v>13.117101394996494</v>
      </c>
      <c r="CW45" s="244">
        <v>0</v>
      </c>
      <c r="CX45" s="108">
        <v>0</v>
      </c>
      <c r="CY45" s="108">
        <f t="shared" si="126"/>
        <v>0</v>
      </c>
      <c r="CZ45" s="108">
        <f t="shared" si="127"/>
        <v>0</v>
      </c>
      <c r="DA45" s="108">
        <v>0</v>
      </c>
      <c r="DB45" s="245">
        <v>0</v>
      </c>
      <c r="DC45" s="244">
        <v>0</v>
      </c>
      <c r="DD45" s="108">
        <v>0</v>
      </c>
      <c r="DE45" s="108">
        <f t="shared" si="128"/>
        <v>0</v>
      </c>
      <c r="DF45" s="108">
        <f t="shared" si="129"/>
        <v>0</v>
      </c>
      <c r="DG45" s="108">
        <v>0</v>
      </c>
      <c r="DH45" s="245">
        <v>0</v>
      </c>
      <c r="DI45" s="107">
        <v>3.2445095957440002</v>
      </c>
      <c r="DJ45" s="108">
        <v>0.71379211106368001</v>
      </c>
      <c r="DK45" s="108">
        <v>5.3537985903076644E-2</v>
      </c>
      <c r="DL45" s="108">
        <v>2.1837269169442868</v>
      </c>
      <c r="DM45" s="108">
        <f t="shared" si="130"/>
        <v>0.21613218787764385</v>
      </c>
      <c r="DN45" s="108">
        <f t="shared" si="131"/>
        <v>0.68337550138854508</v>
      </c>
      <c r="DO45" s="108">
        <v>0.45227636250481817</v>
      </c>
      <c r="DP45" s="108">
        <f t="shared" si="132"/>
        <v>8.7492862326557074E-3</v>
      </c>
      <c r="DQ45" s="108">
        <f t="shared" si="133"/>
        <v>0.26470288213046994</v>
      </c>
      <c r="DR45" s="108">
        <v>0.33239214860799304</v>
      </c>
      <c r="DS45" s="110">
        <v>8.3762821449214258</v>
      </c>
      <c r="DT45" s="244">
        <v>0</v>
      </c>
      <c r="DU45" s="108">
        <v>0</v>
      </c>
      <c r="DV45" s="108">
        <v>0</v>
      </c>
      <c r="DW45" s="108">
        <f t="shared" si="238"/>
        <v>0</v>
      </c>
      <c r="DX45" s="108">
        <f t="shared" si="239"/>
        <v>0</v>
      </c>
      <c r="DY45" s="108">
        <v>0</v>
      </c>
      <c r="DZ45" s="108">
        <v>0</v>
      </c>
      <c r="EA45" s="108"/>
      <c r="EB45" s="108">
        <v>0</v>
      </c>
      <c r="EC45" s="108">
        <f t="shared" si="240"/>
        <v>0</v>
      </c>
      <c r="ED45" s="108">
        <f t="shared" si="241"/>
        <v>0</v>
      </c>
      <c r="EE45" s="108">
        <v>0</v>
      </c>
      <c r="EF45" s="245">
        <v>0</v>
      </c>
      <c r="EG45" s="249">
        <v>2.6830755555555501</v>
      </c>
      <c r="EH45" s="250">
        <v>0.59027662222222099</v>
      </c>
      <c r="EI45" s="250">
        <v>6.88167111111109</v>
      </c>
      <c r="EJ45" s="250">
        <v>1.8058520518933301</v>
      </c>
      <c r="EK45" s="250">
        <f t="shared" si="134"/>
        <v>0.17873240098409046</v>
      </c>
      <c r="EL45" s="250">
        <v>0.56512334111949869</v>
      </c>
      <c r="EM45" s="250">
        <v>0.87314389987709995</v>
      </c>
      <c r="EN45" s="250">
        <f t="shared" si="135"/>
        <v>1.68909687431225E-2</v>
      </c>
      <c r="EO45" s="250">
        <f t="shared" si="136"/>
        <v>0.51102318399327051</v>
      </c>
      <c r="EP45" s="250">
        <v>12.834019240659291</v>
      </c>
      <c r="EQ45" s="245">
        <v>16.170864243230707</v>
      </c>
      <c r="ER45" s="244">
        <v>0</v>
      </c>
      <c r="ES45" s="108">
        <v>0</v>
      </c>
      <c r="ET45" s="108">
        <v>0</v>
      </c>
      <c r="EU45" s="108">
        <f t="shared" si="137"/>
        <v>0</v>
      </c>
      <c r="EV45" s="108">
        <f t="shared" si="138"/>
        <v>0</v>
      </c>
      <c r="EW45" s="108">
        <v>0</v>
      </c>
      <c r="EX45" s="108">
        <v>0</v>
      </c>
      <c r="EY45" s="108">
        <f t="shared" si="139"/>
        <v>0</v>
      </c>
      <c r="EZ45" s="108">
        <f t="shared" si="140"/>
        <v>0</v>
      </c>
      <c r="FA45" s="108">
        <v>0</v>
      </c>
      <c r="FB45" s="245">
        <v>0</v>
      </c>
      <c r="FC45" s="244">
        <v>0.83333333333333293</v>
      </c>
      <c r="FD45" s="108">
        <v>6.0833333333333302E-2</v>
      </c>
      <c r="FE45" s="108">
        <f t="shared" si="141"/>
        <v>1.1768208333333328E-3</v>
      </c>
      <c r="FF45" s="108">
        <f t="shared" si="142"/>
        <v>3.5603803333333316E-2</v>
      </c>
      <c r="FG45" s="108">
        <v>4.4708333333333301E-2</v>
      </c>
      <c r="FH45" s="245">
        <v>1.1266499999999995</v>
      </c>
      <c r="FI45" s="244">
        <v>0</v>
      </c>
      <c r="FJ45" s="108">
        <v>0</v>
      </c>
      <c r="FK45" s="108">
        <f t="shared" si="242"/>
        <v>0</v>
      </c>
      <c r="FL45" s="108">
        <f t="shared" si="243"/>
        <v>0</v>
      </c>
      <c r="FM45" s="108">
        <v>0</v>
      </c>
      <c r="FN45" s="245">
        <v>0</v>
      </c>
      <c r="FO45" s="244">
        <v>0</v>
      </c>
      <c r="FP45" s="108">
        <v>0</v>
      </c>
      <c r="FQ45" s="108">
        <f t="shared" si="143"/>
        <v>0</v>
      </c>
      <c r="FR45" s="108">
        <f t="shared" si="144"/>
        <v>0</v>
      </c>
      <c r="FS45" s="108">
        <v>0</v>
      </c>
      <c r="FT45" s="110">
        <v>0</v>
      </c>
      <c r="FU45" s="253">
        <f t="shared" si="8"/>
        <v>12.967822410324439</v>
      </c>
      <c r="FV45" s="254">
        <f t="shared" si="9"/>
        <v>9.0563908026627509</v>
      </c>
      <c r="FW45" s="254">
        <f t="shared" si="10"/>
        <v>3.898962457407976</v>
      </c>
      <c r="FX45" s="254">
        <f t="shared" si="11"/>
        <v>30.582999999999991</v>
      </c>
      <c r="FY45" s="254">
        <f t="shared" si="12"/>
        <v>0</v>
      </c>
      <c r="FZ45" s="254">
        <f t="shared" si="13"/>
        <v>0</v>
      </c>
      <c r="GA45" s="254">
        <f t="shared" si="145"/>
        <v>0</v>
      </c>
      <c r="GB45" s="254">
        <f t="shared" si="146"/>
        <v>0</v>
      </c>
      <c r="GC45" s="254">
        <f t="shared" si="147"/>
        <v>0</v>
      </c>
      <c r="GD45" s="254">
        <f t="shared" si="148"/>
        <v>0</v>
      </c>
      <c r="GE45" s="254">
        <f t="shared" si="14"/>
        <v>7.1541244071607339</v>
      </c>
      <c r="GF45" s="255">
        <f t="shared" si="15"/>
        <v>2.7313502642117933</v>
      </c>
      <c r="GG45" s="255">
        <f t="shared" si="16"/>
        <v>0.7080723090743265</v>
      </c>
      <c r="GH45" s="254">
        <f t="shared" si="17"/>
        <v>4.6472019056615794</v>
      </c>
      <c r="GI45" s="255">
        <f t="shared" si="18"/>
        <v>3.3182274492057444</v>
      </c>
      <c r="GJ45" s="256">
        <f t="shared" si="19"/>
        <v>8.9900120865023261E-2</v>
      </c>
      <c r="GK45" s="253">
        <f t="shared" si="149"/>
        <v>68.307501983217477</v>
      </c>
      <c r="GL45" s="257">
        <f t="shared" si="150"/>
        <v>86.067452498854024</v>
      </c>
      <c r="GM45" s="221">
        <f t="shared" si="151"/>
        <v>86.067452498854024</v>
      </c>
      <c r="GN45" s="222">
        <f t="shared" si="152"/>
        <v>23.96192415591489</v>
      </c>
      <c r="GO45" s="222">
        <f t="shared" si="153"/>
        <v>5.9181379580576294</v>
      </c>
      <c r="GP45" s="55">
        <f t="shared" si="154"/>
        <v>0.27840866041938372</v>
      </c>
      <c r="GQ45" s="56">
        <f t="shared" si="155"/>
        <v>6.8761625750877534E-2</v>
      </c>
      <c r="GR45" s="258">
        <f t="shared" si="156"/>
        <v>1.0542778129165284</v>
      </c>
      <c r="GS45" s="227">
        <f t="shared" si="20"/>
        <v>86.067452498854024</v>
      </c>
      <c r="GT45" s="222">
        <f t="shared" si="224"/>
        <v>23.96192415591489</v>
      </c>
      <c r="GU45" s="222">
        <f t="shared" si="225"/>
        <v>5.9181379580576294</v>
      </c>
      <c r="GV45" s="37">
        <f t="shared" si="216"/>
        <v>0.27840866041938372</v>
      </c>
      <c r="GW45" s="228">
        <f t="shared" si="217"/>
        <v>6.8761625750877534E-2</v>
      </c>
      <c r="GX45" s="258">
        <f t="shared" si="159"/>
        <v>1.0542778129165284</v>
      </c>
      <c r="GY45" s="221">
        <f t="shared" si="223"/>
        <v>38.790897783148644</v>
      </c>
      <c r="GZ45" s="222">
        <f t="shared" si="160"/>
        <v>21.66533363500734</v>
      </c>
      <c r="HA45" s="222">
        <f t="shared" si="161"/>
        <v>1.4354505936722424</v>
      </c>
      <c r="HB45" s="55">
        <f t="shared" si="162"/>
        <v>0.55851591154508129</v>
      </c>
      <c r="HC45" s="56">
        <f t="shared" si="163"/>
        <v>3.7004830403688772E-2</v>
      </c>
      <c r="HD45" s="258">
        <f t="shared" si="164"/>
        <v>1.0932514915686455</v>
      </c>
      <c r="HE45" s="221">
        <f t="shared" si="165"/>
        <v>38.790897783148644</v>
      </c>
      <c r="HF45" s="222">
        <f t="shared" si="166"/>
        <v>21.66533363500734</v>
      </c>
      <c r="HG45" s="222">
        <f t="shared" si="167"/>
        <v>1.4354505936722424</v>
      </c>
      <c r="HH45" s="55">
        <f t="shared" si="168"/>
        <v>0.55851591154508129</v>
      </c>
      <c r="HI45" s="56">
        <f t="shared" si="169"/>
        <v>3.7004830403688772E-2</v>
      </c>
      <c r="HJ45" s="259">
        <f t="shared" si="170"/>
        <v>1.0932514915686455</v>
      </c>
      <c r="HK45" s="54">
        <f t="shared" si="21"/>
        <v>1.7798861297807651</v>
      </c>
      <c r="HL45" s="55">
        <f t="shared" si="22"/>
        <v>0</v>
      </c>
      <c r="HM45" s="55">
        <f t="shared" si="23"/>
        <v>0.82026659412395464</v>
      </c>
      <c r="HN45" s="56">
        <f t="shared" si="24"/>
        <v>0</v>
      </c>
      <c r="HQ45" s="57">
        <f t="shared" si="25"/>
        <v>0</v>
      </c>
      <c r="HR45" s="58">
        <f t="shared" si="171"/>
        <v>0</v>
      </c>
      <c r="HS45" s="58">
        <f t="shared" si="26"/>
        <v>0</v>
      </c>
      <c r="HT45" s="58">
        <f t="shared" si="172"/>
        <v>0</v>
      </c>
      <c r="HU45" s="58">
        <f t="shared" si="27"/>
        <v>0</v>
      </c>
      <c r="HV45" s="55"/>
      <c r="HW45" s="56"/>
      <c r="HX45" s="260"/>
      <c r="HY45" s="57">
        <f t="shared" si="28"/>
        <v>0</v>
      </c>
      <c r="HZ45" s="58">
        <f t="shared" si="173"/>
        <v>0</v>
      </c>
      <c r="IA45" s="58">
        <f t="shared" si="29"/>
        <v>0</v>
      </c>
      <c r="IB45" s="58">
        <f t="shared" si="174"/>
        <v>0</v>
      </c>
      <c r="IC45" s="58">
        <f t="shared" si="30"/>
        <v>0</v>
      </c>
      <c r="ID45" s="55"/>
      <c r="IE45" s="56"/>
      <c r="IF45" s="260"/>
      <c r="IG45" s="57">
        <f t="shared" si="31"/>
        <v>1.8226908896091665</v>
      </c>
      <c r="IH45" s="58">
        <f t="shared" si="175"/>
        <v>2.108306552010923</v>
      </c>
      <c r="II45" s="58">
        <f t="shared" si="32"/>
        <v>3.5576883844328466</v>
      </c>
      <c r="IJ45" s="58">
        <f t="shared" si="176"/>
        <v>4.1087743151814946</v>
      </c>
      <c r="IK45" s="58">
        <f t="shared" si="33"/>
        <v>37.521075171194745</v>
      </c>
      <c r="IL45" s="55">
        <f t="shared" si="34"/>
        <v>4.8577789450139797E-2</v>
      </c>
      <c r="IM45" s="56">
        <f t="shared" si="35"/>
        <v>9.4818401876823472E-2</v>
      </c>
      <c r="IN45" s="260">
        <f t="shared" si="36"/>
        <v>1.0222995100575569</v>
      </c>
      <c r="IO45" s="57">
        <f t="shared" si="37"/>
        <v>0</v>
      </c>
      <c r="IP45" s="58">
        <f t="shared" si="177"/>
        <v>0</v>
      </c>
      <c r="IQ45" s="58">
        <f t="shared" si="38"/>
        <v>0</v>
      </c>
      <c r="IR45" s="58">
        <f t="shared" si="178"/>
        <v>0</v>
      </c>
      <c r="IS45" s="58">
        <f t="shared" si="39"/>
        <v>0</v>
      </c>
      <c r="IT45" s="55"/>
      <c r="IU45" s="56"/>
      <c r="IV45" s="260"/>
      <c r="IW45" s="57">
        <f t="shared" si="40"/>
        <v>0</v>
      </c>
      <c r="IX45" s="58">
        <f t="shared" si="179"/>
        <v>0</v>
      </c>
      <c r="IY45" s="58">
        <f t="shared" si="41"/>
        <v>0</v>
      </c>
      <c r="IZ45" s="58">
        <f t="shared" si="180"/>
        <v>0</v>
      </c>
      <c r="JA45" s="58">
        <f t="shared" si="42"/>
        <v>0</v>
      </c>
      <c r="JB45" s="55"/>
      <c r="JC45" s="56"/>
      <c r="JD45" s="260"/>
      <c r="JE45" s="57">
        <f t="shared" si="43"/>
        <v>0</v>
      </c>
      <c r="JF45" s="58">
        <f t="shared" si="181"/>
        <v>0</v>
      </c>
      <c r="JG45" s="58">
        <f t="shared" si="44"/>
        <v>0</v>
      </c>
      <c r="JH45" s="58">
        <f t="shared" si="182"/>
        <v>0</v>
      </c>
      <c r="JI45" s="58">
        <f t="shared" si="45"/>
        <v>0</v>
      </c>
      <c r="JJ45" s="55"/>
      <c r="JK45" s="56"/>
      <c r="JL45" s="260"/>
      <c r="JM45" s="57">
        <f t="shared" si="46"/>
        <v>7.4500643209499149</v>
      </c>
      <c r="JN45" s="58">
        <f t="shared" si="183"/>
        <v>8.6174894000427678</v>
      </c>
      <c r="JO45" s="58">
        <f t="shared" si="47"/>
        <v>0.71756483824363337</v>
      </c>
      <c r="JP45" s="58">
        <f t="shared" si="184"/>
        <v>0.82871563168757223</v>
      </c>
      <c r="JQ45" s="58">
        <f t="shared" si="48"/>
        <v>10.410397932536899</v>
      </c>
      <c r="JR45" s="55">
        <f t="shared" si="49"/>
        <v>0.71563684397359217</v>
      </c>
      <c r="JS45" s="56">
        <f t="shared" si="50"/>
        <v>6.8927705059279198E-2</v>
      </c>
      <c r="JT45" s="260">
        <f t="shared" si="51"/>
        <v>1.1228171949643442</v>
      </c>
      <c r="JU45" s="57">
        <f t="shared" si="52"/>
        <v>0</v>
      </c>
      <c r="JV45" s="58">
        <f t="shared" si="185"/>
        <v>0</v>
      </c>
      <c r="JW45" s="58">
        <f t="shared" si="53"/>
        <v>0</v>
      </c>
      <c r="JX45" s="58">
        <f t="shared" si="186"/>
        <v>0</v>
      </c>
      <c r="JY45" s="58">
        <f t="shared" si="54"/>
        <v>0</v>
      </c>
      <c r="JZ45" s="55"/>
      <c r="KA45" s="56"/>
      <c r="KB45" s="260"/>
      <c r="KC45" s="57">
        <f t="shared" si="55"/>
        <v>0</v>
      </c>
      <c r="KD45" s="58">
        <f t="shared" si="187"/>
        <v>0</v>
      </c>
      <c r="KE45" s="58">
        <f t="shared" si="56"/>
        <v>0</v>
      </c>
      <c r="KF45" s="58">
        <f t="shared" si="188"/>
        <v>0</v>
      </c>
      <c r="KG45" s="58">
        <f t="shared" si="57"/>
        <v>0</v>
      </c>
      <c r="KH45" s="55"/>
      <c r="KI45" s="56"/>
      <c r="KJ45" s="260"/>
      <c r="KK45" s="57">
        <f t="shared" si="58"/>
        <v>5.114957334700879</v>
      </c>
      <c r="KL45" s="58">
        <f t="shared" si="189"/>
        <v>5.9164711490485073</v>
      </c>
      <c r="KM45" s="58">
        <f t="shared" si="59"/>
        <v>0.22488147411029955</v>
      </c>
      <c r="KN45" s="58">
        <f t="shared" si="190"/>
        <v>0.25971561444998498</v>
      </c>
      <c r="KO45" s="58">
        <f t="shared" si="60"/>
        <v>6.6478429721598618</v>
      </c>
      <c r="KP45" s="55">
        <f t="shared" si="191"/>
        <v>0.76941608821410634</v>
      </c>
      <c r="KQ45" s="56">
        <f t="shared" si="192"/>
        <v>3.3827735560552255E-2</v>
      </c>
      <c r="KR45" s="260">
        <f t="shared" si="193"/>
        <v>1.12580741726148</v>
      </c>
      <c r="KS45" s="57">
        <f t="shared" si="61"/>
        <v>0</v>
      </c>
      <c r="KT45" s="58">
        <f t="shared" si="194"/>
        <v>0</v>
      </c>
      <c r="KU45" s="58">
        <f t="shared" si="62"/>
        <v>0</v>
      </c>
      <c r="KV45" s="58">
        <f t="shared" si="195"/>
        <v>0</v>
      </c>
      <c r="KW45" s="58">
        <f t="shared" si="63"/>
        <v>0</v>
      </c>
      <c r="KX45" s="55"/>
      <c r="KY45" s="56"/>
      <c r="KZ45" s="260"/>
      <c r="LA45" s="57">
        <f t="shared" si="64"/>
        <v>4.5862509384153496</v>
      </c>
      <c r="LB45" s="58">
        <f t="shared" si="196"/>
        <v>5.3049164604650354</v>
      </c>
      <c r="LC45" s="58">
        <f t="shared" si="65"/>
        <v>0.19562336972721295</v>
      </c>
      <c r="LD45" s="58">
        <f t="shared" si="197"/>
        <v>0.22592542969795823</v>
      </c>
      <c r="LE45" s="58">
        <f t="shared" si="66"/>
        <v>12.834019240659289</v>
      </c>
      <c r="LF45" s="55">
        <f t="shared" si="198"/>
        <v>0.35735110353315569</v>
      </c>
      <c r="LG45" s="56">
        <f t="shared" si="199"/>
        <v>1.5242564784963162E-2</v>
      </c>
      <c r="LH45" s="260">
        <f t="shared" si="200"/>
        <v>1.0583579912088363</v>
      </c>
      <c r="LI45" s="57">
        <f t="shared" si="67"/>
        <v>0</v>
      </c>
      <c r="LJ45" s="58">
        <f t="shared" si="201"/>
        <v>0</v>
      </c>
      <c r="LK45" s="58">
        <f t="shared" si="68"/>
        <v>0</v>
      </c>
      <c r="LL45" s="58">
        <f t="shared" si="202"/>
        <v>0</v>
      </c>
      <c r="LM45" s="58">
        <f t="shared" si="69"/>
        <v>0</v>
      </c>
      <c r="LN45" s="55"/>
      <c r="LO45" s="56"/>
      <c r="LP45" s="260"/>
      <c r="LQ45" s="57">
        <f t="shared" si="70"/>
        <v>4.3436640066666643E-2</v>
      </c>
      <c r="LR45" s="58">
        <f t="shared" si="203"/>
        <v>5.0243161565113312E-2</v>
      </c>
      <c r="LS45" s="58">
        <f t="shared" si="71"/>
        <v>1.1768208333333328E-3</v>
      </c>
      <c r="LT45" s="58">
        <f t="shared" si="204"/>
        <v>1.359110380416666E-3</v>
      </c>
      <c r="LU45" s="58">
        <f t="shared" si="72"/>
        <v>0.89416666666666633</v>
      </c>
      <c r="LV45" s="55">
        <f t="shared" si="73"/>
        <v>4.857778945013979E-2</v>
      </c>
      <c r="LW45" s="56">
        <f t="shared" si="74"/>
        <v>1.3161090400745572E-3</v>
      </c>
      <c r="LX45" s="260">
        <f t="shared" si="75"/>
        <v>1.0078160048971445</v>
      </c>
      <c r="LY45" s="57">
        <f t="shared" si="76"/>
        <v>0</v>
      </c>
      <c r="LZ45" s="58">
        <f t="shared" si="205"/>
        <v>0</v>
      </c>
      <c r="MA45" s="58">
        <f t="shared" si="77"/>
        <v>0</v>
      </c>
      <c r="MB45" s="58">
        <f t="shared" si="206"/>
        <v>0</v>
      </c>
      <c r="MC45" s="58">
        <f t="shared" si="78"/>
        <v>0</v>
      </c>
      <c r="MD45" s="55"/>
      <c r="ME45" s="56"/>
      <c r="MF45" s="260"/>
      <c r="MG45" s="57">
        <f t="shared" si="79"/>
        <v>0</v>
      </c>
      <c r="MH45" s="58">
        <f t="shared" si="207"/>
        <v>0</v>
      </c>
      <c r="MI45" s="58">
        <f t="shared" si="80"/>
        <v>0</v>
      </c>
      <c r="MJ45" s="58">
        <f t="shared" si="208"/>
        <v>0</v>
      </c>
      <c r="MK45" s="58">
        <f t="shared" si="81"/>
        <v>0</v>
      </c>
      <c r="ML45" s="55"/>
      <c r="MM45" s="56"/>
      <c r="MN45" s="260"/>
      <c r="MO45" s="59">
        <v>1.6882515291267788</v>
      </c>
      <c r="MP45" s="60"/>
      <c r="MQ45" s="60">
        <v>0.75029999999999986</v>
      </c>
      <c r="MR45" s="61"/>
      <c r="MS45" s="59">
        <f t="shared" si="82"/>
        <v>1.0542778129165284</v>
      </c>
      <c r="MT45" s="60"/>
      <c r="MU45" s="60">
        <f t="shared" si="209"/>
        <v>1.0932514915686455</v>
      </c>
      <c r="MV45" s="61"/>
      <c r="MW45" s="66">
        <f t="shared" si="210"/>
        <v>1.7798861297807651</v>
      </c>
      <c r="MX45" s="67"/>
      <c r="MY45" s="67">
        <f t="shared" si="211"/>
        <v>0.82026659412395464</v>
      </c>
      <c r="MZ45" s="261"/>
      <c r="NA45" s="59">
        <f t="shared" si="84"/>
        <v>1.0540871962877203</v>
      </c>
      <c r="NB45" s="60"/>
      <c r="NC45" s="60">
        <f t="shared" si="85"/>
        <v>1.0924922461437565</v>
      </c>
      <c r="ND45" s="262"/>
      <c r="NE45" s="62">
        <f t="shared" si="86"/>
        <v>1.7795643209657028</v>
      </c>
      <c r="NF45" s="63"/>
      <c r="NG45" s="63">
        <f t="shared" si="87"/>
        <v>0.81969693228166041</v>
      </c>
      <c r="NH45" s="64"/>
      <c r="NI45" s="238">
        <f t="shared" si="218"/>
        <v>3.2180881506227443E-4</v>
      </c>
      <c r="NJ45" s="238">
        <f t="shared" si="219"/>
        <v>0</v>
      </c>
      <c r="NK45" s="238">
        <f t="shared" si="220"/>
        <v>5.6966184229423344E-4</v>
      </c>
      <c r="NL45" s="238">
        <f t="shared" si="221"/>
        <v>0</v>
      </c>
      <c r="NM45" s="239">
        <f t="shared" si="89"/>
        <v>0</v>
      </c>
      <c r="NN45" s="240">
        <f t="shared" si="90"/>
        <v>0</v>
      </c>
      <c r="NO45" s="240">
        <f t="shared" si="263"/>
        <v>0.95986738868404242</v>
      </c>
      <c r="NP45" s="240">
        <f t="shared" si="91"/>
        <v>0</v>
      </c>
      <c r="NQ45" s="240">
        <f t="shared" si="264"/>
        <v>0</v>
      </c>
      <c r="NR45" s="240">
        <f t="shared" si="93"/>
        <v>0</v>
      </c>
      <c r="NS45" s="240">
        <f t="shared" si="94"/>
        <v>0.27059894398640694</v>
      </c>
      <c r="NT45" s="240">
        <f t="shared" si="95"/>
        <v>0</v>
      </c>
      <c r="NU45" s="240">
        <f t="shared" si="96"/>
        <v>0</v>
      </c>
      <c r="NV45" s="240">
        <f t="shared" si="97"/>
        <v>0.18699661200713183</v>
      </c>
      <c r="NW45" s="240">
        <f t="shared" si="98"/>
        <v>0</v>
      </c>
      <c r="NX45" s="240">
        <f t="shared" si="99"/>
        <v>0.33962707937891562</v>
      </c>
      <c r="NY45" s="240">
        <f t="shared" si="100"/>
        <v>0</v>
      </c>
      <c r="NZ45" s="240">
        <f t="shared" si="101"/>
        <v>2.2474296909206323E-2</v>
      </c>
      <c r="OA45" s="240">
        <f t="shared" si="102"/>
        <v>0</v>
      </c>
      <c r="OB45" s="241">
        <f t="shared" si="103"/>
        <v>0</v>
      </c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136"/>
      <c r="OP45" s="13"/>
      <c r="OQ45" s="13"/>
      <c r="OR45" s="13"/>
      <c r="OS45" s="13"/>
      <c r="OT45" s="13"/>
    </row>
    <row r="46" spans="1:410" ht="15" customHeight="1">
      <c r="A46" s="242">
        <v>27</v>
      </c>
      <c r="B46" s="49" t="s">
        <v>96</v>
      </c>
      <c r="C46" s="50">
        <v>1</v>
      </c>
      <c r="D46" s="51">
        <v>95.5</v>
      </c>
      <c r="E46" s="52">
        <v>95.5</v>
      </c>
      <c r="F46" s="52"/>
      <c r="G46" s="52"/>
      <c r="H46" s="53"/>
      <c r="I46" s="57">
        <v>1.3225079938508839</v>
      </c>
      <c r="J46" s="58"/>
      <c r="K46" s="58">
        <v>0.74490000000000001</v>
      </c>
      <c r="L46" s="243"/>
      <c r="M46" s="1">
        <v>0</v>
      </c>
      <c r="N46" s="2">
        <v>0</v>
      </c>
      <c r="O46" s="2">
        <v>0.57760799385088391</v>
      </c>
      <c r="P46" s="2">
        <v>0</v>
      </c>
      <c r="Q46" s="2">
        <v>0</v>
      </c>
      <c r="R46" s="2">
        <v>0</v>
      </c>
      <c r="S46" s="2">
        <v>0.24110000000000001</v>
      </c>
      <c r="T46" s="2">
        <v>0</v>
      </c>
      <c r="U46" s="2">
        <v>0</v>
      </c>
      <c r="V46" s="2">
        <v>0.1368</v>
      </c>
      <c r="W46" s="2">
        <v>0</v>
      </c>
      <c r="X46" s="2">
        <v>0.35520000000000002</v>
      </c>
      <c r="Y46" s="2">
        <v>0</v>
      </c>
      <c r="Z46" s="2">
        <v>1.18E-2</v>
      </c>
      <c r="AA46" s="2">
        <v>0</v>
      </c>
      <c r="AB46" s="3">
        <v>0</v>
      </c>
      <c r="AC46" s="244">
        <v>0</v>
      </c>
      <c r="AD46" s="108">
        <v>0</v>
      </c>
      <c r="AE46" s="108">
        <v>0</v>
      </c>
      <c r="AF46" s="108">
        <f t="shared" si="104"/>
        <v>0</v>
      </c>
      <c r="AG46" s="108">
        <f t="shared" si="105"/>
        <v>0</v>
      </c>
      <c r="AH46" s="108">
        <v>0</v>
      </c>
      <c r="AI46" s="108">
        <v>0</v>
      </c>
      <c r="AJ46" s="108">
        <f t="shared" si="106"/>
        <v>0</v>
      </c>
      <c r="AK46" s="108">
        <f t="shared" si="107"/>
        <v>0</v>
      </c>
      <c r="AL46" s="108">
        <v>0</v>
      </c>
      <c r="AM46" s="245">
        <v>0</v>
      </c>
      <c r="AN46" s="244">
        <v>0</v>
      </c>
      <c r="AO46" s="108">
        <v>0</v>
      </c>
      <c r="AP46" s="108">
        <v>0</v>
      </c>
      <c r="AQ46" s="108">
        <f t="shared" si="108"/>
        <v>0</v>
      </c>
      <c r="AR46" s="108">
        <f t="shared" si="109"/>
        <v>0</v>
      </c>
      <c r="AS46" s="246">
        <v>0</v>
      </c>
      <c r="AT46" s="247">
        <v>0</v>
      </c>
      <c r="AU46" s="108">
        <v>0</v>
      </c>
      <c r="AV46" s="108">
        <f t="shared" si="110"/>
        <v>0</v>
      </c>
      <c r="AW46" s="108">
        <f t="shared" si="111"/>
        <v>0</v>
      </c>
      <c r="AX46" s="108">
        <v>0</v>
      </c>
      <c r="AY46" s="245">
        <v>0</v>
      </c>
      <c r="AZ46" s="248">
        <v>7</v>
      </c>
      <c r="BA46" s="108">
        <v>35.680166666666658</v>
      </c>
      <c r="BB46" s="108">
        <v>3.7209310223848</v>
      </c>
      <c r="BC46" s="109">
        <v>2.9767448179078402</v>
      </c>
      <c r="BD46" s="109">
        <v>0.74418620447695982</v>
      </c>
      <c r="BE46" s="108">
        <v>1.3953493749999999</v>
      </c>
      <c r="BF46" s="109">
        <v>1.1162794999999999</v>
      </c>
      <c r="BG46" s="109">
        <v>0.27906987500000002</v>
      </c>
      <c r="BH46" s="108">
        <v>2.9781406356757563</v>
      </c>
      <c r="BI46" s="109">
        <f t="shared" si="112"/>
        <v>1.7430104135606785</v>
      </c>
      <c r="BJ46" s="108">
        <f t="shared" si="113"/>
        <v>5.761213059714751E-2</v>
      </c>
      <c r="BK46" s="108">
        <v>2.1887293849863609</v>
      </c>
      <c r="BL46" s="245">
        <v>55.155980501656288</v>
      </c>
      <c r="BM46" s="244">
        <v>0</v>
      </c>
      <c r="BN46" s="108">
        <v>0</v>
      </c>
      <c r="BO46" s="108">
        <v>0</v>
      </c>
      <c r="BP46" s="108">
        <f t="shared" si="114"/>
        <v>0</v>
      </c>
      <c r="BQ46" s="108">
        <f t="shared" si="115"/>
        <v>0</v>
      </c>
      <c r="BR46" s="108">
        <v>0</v>
      </c>
      <c r="BS46" s="108">
        <v>0</v>
      </c>
      <c r="BT46" s="108">
        <f t="shared" si="116"/>
        <v>0</v>
      </c>
      <c r="BU46" s="108">
        <f t="shared" si="117"/>
        <v>0</v>
      </c>
      <c r="BV46" s="108">
        <v>0</v>
      </c>
      <c r="BW46" s="245">
        <v>0</v>
      </c>
      <c r="BX46" s="107">
        <v>0</v>
      </c>
      <c r="BY46" s="108">
        <v>0</v>
      </c>
      <c r="BZ46" s="109">
        <f t="shared" si="118"/>
        <v>0</v>
      </c>
      <c r="CA46" s="109">
        <f t="shared" si="119"/>
        <v>0</v>
      </c>
      <c r="CB46" s="108">
        <v>0</v>
      </c>
      <c r="CC46" s="110">
        <v>0</v>
      </c>
      <c r="CD46" s="244">
        <v>0</v>
      </c>
      <c r="CE46" s="108">
        <v>0</v>
      </c>
      <c r="CF46" s="109">
        <f t="shared" si="120"/>
        <v>0</v>
      </c>
      <c r="CG46" s="109">
        <f t="shared" si="121"/>
        <v>0</v>
      </c>
      <c r="CH46" s="108">
        <v>0</v>
      </c>
      <c r="CI46" s="245">
        <v>0</v>
      </c>
      <c r="CJ46" s="249">
        <v>8.9091220109301545</v>
      </c>
      <c r="CK46" s="250">
        <v>1.960006842404634</v>
      </c>
      <c r="CL46" s="250">
        <v>1.5185781518381187</v>
      </c>
      <c r="CM46" s="251">
        <v>1.5185781518381187</v>
      </c>
      <c r="CN46" s="252">
        <f t="shared" si="0"/>
        <v>0.74023092011349101</v>
      </c>
      <c r="CO46" s="250">
        <v>5.9963112968225731</v>
      </c>
      <c r="CP46" s="252">
        <f t="shared" si="122"/>
        <v>0.5934789142917174</v>
      </c>
      <c r="CQ46" s="250">
        <v>1.876485657227656</v>
      </c>
      <c r="CR46" s="250">
        <v>1.3420333360456702</v>
      </c>
      <c r="CS46" s="252">
        <f t="shared" si="123"/>
        <v>2.596163488580349E-2</v>
      </c>
      <c r="CT46" s="252">
        <f t="shared" si="124"/>
        <v>0.78544916652077734</v>
      </c>
      <c r="CU46" s="250">
        <f t="shared" si="1"/>
        <v>19.726051638041152</v>
      </c>
      <c r="CV46" s="245">
        <f t="shared" si="125"/>
        <v>24.854825063931852</v>
      </c>
      <c r="CW46" s="244">
        <v>0</v>
      </c>
      <c r="CX46" s="108">
        <v>0</v>
      </c>
      <c r="CY46" s="108">
        <f t="shared" si="126"/>
        <v>0</v>
      </c>
      <c r="CZ46" s="108">
        <f t="shared" si="127"/>
        <v>0</v>
      </c>
      <c r="DA46" s="108">
        <v>0</v>
      </c>
      <c r="DB46" s="245">
        <v>0</v>
      </c>
      <c r="DC46" s="244">
        <v>0</v>
      </c>
      <c r="DD46" s="108">
        <v>0</v>
      </c>
      <c r="DE46" s="108">
        <f t="shared" si="128"/>
        <v>0</v>
      </c>
      <c r="DF46" s="108">
        <f t="shared" si="129"/>
        <v>0</v>
      </c>
      <c r="DG46" s="108">
        <v>0</v>
      </c>
      <c r="DH46" s="245">
        <v>0</v>
      </c>
      <c r="DI46" s="107">
        <v>5.0601496842000007</v>
      </c>
      <c r="DJ46" s="108">
        <v>1.1132329305240001</v>
      </c>
      <c r="DK46" s="108">
        <v>8.6161545401099965E-2</v>
      </c>
      <c r="DL46" s="108">
        <v>3.405748925399863</v>
      </c>
      <c r="DM46" s="108">
        <f t="shared" si="130"/>
        <v>0.33708059414252606</v>
      </c>
      <c r="DN46" s="108">
        <f t="shared" si="131"/>
        <v>1.0657950687146331</v>
      </c>
      <c r="DO46" s="108">
        <v>0.70556639524332232</v>
      </c>
      <c r="DP46" s="108">
        <f t="shared" si="132"/>
        <v>1.3649181915982071E-2</v>
      </c>
      <c r="DQ46" s="108">
        <f t="shared" si="133"/>
        <v>0.41294543301126879</v>
      </c>
      <c r="DR46" s="108">
        <v>0.51854297403841432</v>
      </c>
      <c r="DS46" s="110">
        <v>13.067282945768039</v>
      </c>
      <c r="DT46" s="244">
        <v>0</v>
      </c>
      <c r="DU46" s="108">
        <v>0</v>
      </c>
      <c r="DV46" s="108">
        <v>0</v>
      </c>
      <c r="DW46" s="108">
        <f t="shared" si="238"/>
        <v>0</v>
      </c>
      <c r="DX46" s="108">
        <f t="shared" si="239"/>
        <v>0</v>
      </c>
      <c r="DY46" s="108">
        <v>0</v>
      </c>
      <c r="DZ46" s="108">
        <v>0</v>
      </c>
      <c r="EA46" s="108"/>
      <c r="EB46" s="108">
        <v>0</v>
      </c>
      <c r="EC46" s="108">
        <f t="shared" si="240"/>
        <v>0</v>
      </c>
      <c r="ED46" s="108">
        <f t="shared" si="241"/>
        <v>0</v>
      </c>
      <c r="EE46" s="108">
        <v>0</v>
      </c>
      <c r="EF46" s="245">
        <v>0</v>
      </c>
      <c r="EG46" s="249">
        <v>5.6290199999999997</v>
      </c>
      <c r="EH46" s="250">
        <v>1.2383843999999999</v>
      </c>
      <c r="EI46" s="250">
        <v>14.43756</v>
      </c>
      <c r="EJ46" s="250">
        <v>3.78862879806</v>
      </c>
      <c r="EK46" s="250">
        <f t="shared" si="134"/>
        <v>0.37497574665919048</v>
      </c>
      <c r="EL46" s="250">
        <v>1.1856134960648963</v>
      </c>
      <c r="EM46" s="250">
        <v>1.8318323034583801</v>
      </c>
      <c r="EN46" s="250">
        <f t="shared" si="135"/>
        <v>3.5436795910402365E-2</v>
      </c>
      <c r="EO46" s="250">
        <f t="shared" si="136"/>
        <v>1.0721128285804793</v>
      </c>
      <c r="EP46" s="250">
        <v>26.925425501518379</v>
      </c>
      <c r="EQ46" s="245">
        <v>33.926036131913158</v>
      </c>
      <c r="ER46" s="244">
        <v>0</v>
      </c>
      <c r="ES46" s="108">
        <v>0</v>
      </c>
      <c r="ET46" s="108">
        <v>0</v>
      </c>
      <c r="EU46" s="108">
        <f t="shared" si="137"/>
        <v>0</v>
      </c>
      <c r="EV46" s="108">
        <f t="shared" si="138"/>
        <v>0</v>
      </c>
      <c r="EW46" s="108">
        <v>0</v>
      </c>
      <c r="EX46" s="108">
        <v>0</v>
      </c>
      <c r="EY46" s="108">
        <f t="shared" si="139"/>
        <v>0</v>
      </c>
      <c r="EZ46" s="108">
        <f t="shared" si="140"/>
        <v>0</v>
      </c>
      <c r="FA46" s="108">
        <v>0</v>
      </c>
      <c r="FB46" s="245">
        <v>0</v>
      </c>
      <c r="FC46" s="244">
        <v>0.83333333333333293</v>
      </c>
      <c r="FD46" s="108">
        <v>6.0833333333333302E-2</v>
      </c>
      <c r="FE46" s="108">
        <f t="shared" si="141"/>
        <v>1.1768208333333328E-3</v>
      </c>
      <c r="FF46" s="108">
        <f t="shared" si="142"/>
        <v>3.5603803333333316E-2</v>
      </c>
      <c r="FG46" s="108">
        <v>4.4708333333333301E-2</v>
      </c>
      <c r="FH46" s="245">
        <v>1.1266499999999995</v>
      </c>
      <c r="FI46" s="244">
        <v>0</v>
      </c>
      <c r="FJ46" s="108">
        <v>0</v>
      </c>
      <c r="FK46" s="108">
        <f t="shared" si="242"/>
        <v>0</v>
      </c>
      <c r="FL46" s="108">
        <f t="shared" si="243"/>
        <v>0</v>
      </c>
      <c r="FM46" s="108">
        <v>0</v>
      </c>
      <c r="FN46" s="245">
        <v>0</v>
      </c>
      <c r="FO46" s="244">
        <v>0</v>
      </c>
      <c r="FP46" s="108">
        <v>0</v>
      </c>
      <c r="FQ46" s="108">
        <f t="shared" si="143"/>
        <v>0</v>
      </c>
      <c r="FR46" s="108">
        <f t="shared" si="144"/>
        <v>0</v>
      </c>
      <c r="FS46" s="108">
        <v>0</v>
      </c>
      <c r="FT46" s="110">
        <v>0</v>
      </c>
      <c r="FU46" s="253">
        <f t="shared" si="8"/>
        <v>23.909915868058793</v>
      </c>
      <c r="FV46" s="254">
        <f t="shared" si="9"/>
        <v>17.15865818993602</v>
      </c>
      <c r="FW46" s="254">
        <f t="shared" si="10"/>
        <v>4.8332552380213309</v>
      </c>
      <c r="FX46" s="254">
        <f t="shared" si="11"/>
        <v>35.680166666666658</v>
      </c>
      <c r="FY46" s="254">
        <f t="shared" si="12"/>
        <v>0</v>
      </c>
      <c r="FZ46" s="254">
        <f t="shared" si="13"/>
        <v>0</v>
      </c>
      <c r="GA46" s="254">
        <f t="shared" si="145"/>
        <v>0</v>
      </c>
      <c r="GB46" s="254">
        <f t="shared" si="146"/>
        <v>0</v>
      </c>
      <c r="GC46" s="254">
        <f t="shared" si="147"/>
        <v>0</v>
      </c>
      <c r="GD46" s="254">
        <f t="shared" si="148"/>
        <v>0</v>
      </c>
      <c r="GE46" s="254">
        <f t="shared" si="14"/>
        <v>13.190689020282436</v>
      </c>
      <c r="GF46" s="255">
        <f t="shared" si="15"/>
        <v>5.0360309508487662</v>
      </c>
      <c r="GG46" s="255">
        <f t="shared" si="16"/>
        <v>1.305535255093434</v>
      </c>
      <c r="GH46" s="254">
        <f t="shared" si="17"/>
        <v>6.9184060037564628</v>
      </c>
      <c r="GI46" s="255">
        <f t="shared" si="18"/>
        <v>4.9399284069079759</v>
      </c>
      <c r="GJ46" s="256">
        <f t="shared" si="19"/>
        <v>0.13383656414266878</v>
      </c>
      <c r="GK46" s="253">
        <f t="shared" si="149"/>
        <v>101.69109098672169</v>
      </c>
      <c r="GL46" s="257">
        <f t="shared" si="150"/>
        <v>128.13077464326932</v>
      </c>
      <c r="GM46" s="221">
        <f t="shared" si="151"/>
        <v>128.13077464326932</v>
      </c>
      <c r="GN46" s="222">
        <f t="shared" si="152"/>
        <v>42.696202784527571</v>
      </c>
      <c r="GO46" s="222">
        <f t="shared" si="153"/>
        <v>7.9035100921443675</v>
      </c>
      <c r="GP46" s="55">
        <f t="shared" si="154"/>
        <v>0.33322363736111538</v>
      </c>
      <c r="GQ46" s="56">
        <f t="shared" si="155"/>
        <v>6.1683152342976465E-2</v>
      </c>
      <c r="GR46" s="258">
        <f t="shared" si="156"/>
        <v>1.061770864272414</v>
      </c>
      <c r="GS46" s="227">
        <f t="shared" si="20"/>
        <v>128.13077464326932</v>
      </c>
      <c r="GT46" s="222">
        <f t="shared" si="224"/>
        <v>42.696202784527571</v>
      </c>
      <c r="GU46" s="222">
        <f t="shared" si="225"/>
        <v>7.9035100921443675</v>
      </c>
      <c r="GV46" s="37">
        <f t="shared" si="216"/>
        <v>0.33322363736111538</v>
      </c>
      <c r="GW46" s="228">
        <f t="shared" si="217"/>
        <v>6.1683152342976465E-2</v>
      </c>
      <c r="GX46" s="258">
        <f t="shared" si="159"/>
        <v>1.061770864272414</v>
      </c>
      <c r="GY46" s="221">
        <f t="shared" si="223"/>
        <v>72.974794141613032</v>
      </c>
      <c r="GZ46" s="222">
        <f t="shared" si="160"/>
        <v>40.016847176802095</v>
      </c>
      <c r="HA46" s="222">
        <f t="shared" si="161"/>
        <v>2.6737081670280842</v>
      </c>
      <c r="HB46" s="55">
        <f t="shared" si="162"/>
        <v>0.5483653314478204</v>
      </c>
      <c r="HC46" s="56">
        <f t="shared" si="163"/>
        <v>3.6638790125800888E-2</v>
      </c>
      <c r="HD46" s="258">
        <f t="shared" si="164"/>
        <v>1.09160419602836</v>
      </c>
      <c r="HE46" s="221">
        <f t="shared" si="165"/>
        <v>72.974794141613032</v>
      </c>
      <c r="HF46" s="222">
        <f t="shared" si="166"/>
        <v>40.016847176802095</v>
      </c>
      <c r="HG46" s="222">
        <f t="shared" si="167"/>
        <v>2.6737081670280842</v>
      </c>
      <c r="HH46" s="55">
        <f t="shared" si="168"/>
        <v>0.5483653314478204</v>
      </c>
      <c r="HI46" s="56">
        <f t="shared" si="169"/>
        <v>3.6638790125800888E-2</v>
      </c>
      <c r="HJ46" s="259">
        <f t="shared" si="170"/>
        <v>1.09160419602836</v>
      </c>
      <c r="HK46" s="54">
        <f t="shared" si="21"/>
        <v>1.4042004556382293</v>
      </c>
      <c r="HL46" s="55">
        <f t="shared" si="22"/>
        <v>0</v>
      </c>
      <c r="HM46" s="55">
        <f t="shared" si="23"/>
        <v>0.81313596562152535</v>
      </c>
      <c r="HN46" s="56">
        <f t="shared" si="24"/>
        <v>0</v>
      </c>
      <c r="HQ46" s="57">
        <f t="shared" si="25"/>
        <v>0</v>
      </c>
      <c r="HR46" s="58">
        <f t="shared" si="171"/>
        <v>0</v>
      </c>
      <c r="HS46" s="58">
        <f t="shared" si="26"/>
        <v>0</v>
      </c>
      <c r="HT46" s="58">
        <f t="shared" si="172"/>
        <v>0</v>
      </c>
      <c r="HU46" s="58">
        <f t="shared" si="27"/>
        <v>0</v>
      </c>
      <c r="HV46" s="55"/>
      <c r="HW46" s="56"/>
      <c r="HX46" s="260"/>
      <c r="HY46" s="57">
        <f t="shared" si="28"/>
        <v>0</v>
      </c>
      <c r="HZ46" s="58">
        <f t="shared" si="173"/>
        <v>0</v>
      </c>
      <c r="IA46" s="58">
        <f t="shared" si="29"/>
        <v>0</v>
      </c>
      <c r="IB46" s="58">
        <f t="shared" si="174"/>
        <v>0</v>
      </c>
      <c r="IC46" s="58">
        <f t="shared" si="30"/>
        <v>0</v>
      </c>
      <c r="ID46" s="55"/>
      <c r="IE46" s="56"/>
      <c r="IF46" s="260"/>
      <c r="IG46" s="57">
        <f t="shared" si="31"/>
        <v>2.1264727045440277</v>
      </c>
      <c r="IH46" s="58">
        <f t="shared" si="175"/>
        <v>2.4596909773460771</v>
      </c>
      <c r="II46" s="58">
        <f t="shared" si="32"/>
        <v>4.1506364485049874</v>
      </c>
      <c r="IJ46" s="58">
        <f t="shared" si="176"/>
        <v>4.7935700343784102</v>
      </c>
      <c r="IK46" s="58">
        <f t="shared" si="33"/>
        <v>43.774587699727213</v>
      </c>
      <c r="IL46" s="55">
        <f t="shared" si="34"/>
        <v>4.857778945013979E-2</v>
      </c>
      <c r="IM46" s="56">
        <f t="shared" si="35"/>
        <v>9.4818401876823444E-2</v>
      </c>
      <c r="IN46" s="260">
        <f t="shared" si="36"/>
        <v>1.0222995100575569</v>
      </c>
      <c r="IO46" s="57">
        <f t="shared" si="37"/>
        <v>0</v>
      </c>
      <c r="IP46" s="58">
        <f t="shared" si="177"/>
        <v>0</v>
      </c>
      <c r="IQ46" s="58">
        <f t="shared" si="38"/>
        <v>0</v>
      </c>
      <c r="IR46" s="58">
        <f t="shared" si="178"/>
        <v>0</v>
      </c>
      <c r="IS46" s="58">
        <f t="shared" si="39"/>
        <v>0</v>
      </c>
      <c r="IT46" s="55"/>
      <c r="IU46" s="56"/>
      <c r="IV46" s="260"/>
      <c r="IW46" s="57">
        <f t="shared" si="40"/>
        <v>0</v>
      </c>
      <c r="IX46" s="58">
        <f t="shared" si="179"/>
        <v>0</v>
      </c>
      <c r="IY46" s="58">
        <f t="shared" si="41"/>
        <v>0</v>
      </c>
      <c r="IZ46" s="58">
        <f t="shared" si="180"/>
        <v>0</v>
      </c>
      <c r="JA46" s="58">
        <f t="shared" si="42"/>
        <v>0</v>
      </c>
      <c r="JB46" s="55"/>
      <c r="JC46" s="56"/>
      <c r="JD46" s="260"/>
      <c r="JE46" s="57">
        <f t="shared" si="43"/>
        <v>0</v>
      </c>
      <c r="JF46" s="58">
        <f t="shared" si="181"/>
        <v>0</v>
      </c>
      <c r="JG46" s="58">
        <f t="shared" si="44"/>
        <v>0</v>
      </c>
      <c r="JH46" s="58">
        <f t="shared" si="182"/>
        <v>0</v>
      </c>
      <c r="JI46" s="58">
        <f t="shared" si="45"/>
        <v>0</v>
      </c>
      <c r="JJ46" s="55"/>
      <c r="JK46" s="56"/>
      <c r="JL46" s="260"/>
      <c r="JM46" s="57">
        <f t="shared" si="46"/>
        <v>14.116689338307879</v>
      </c>
      <c r="JN46" s="58">
        <f t="shared" si="183"/>
        <v>16.328774557620726</v>
      </c>
      <c r="JO46" s="58">
        <f t="shared" si="47"/>
        <v>1.3596714692910117</v>
      </c>
      <c r="JP46" s="58">
        <f t="shared" si="184"/>
        <v>1.5702845798841893</v>
      </c>
      <c r="JQ46" s="58">
        <f t="shared" si="48"/>
        <v>19.726051638041152</v>
      </c>
      <c r="JR46" s="55">
        <f t="shared" si="49"/>
        <v>0.71563684397359217</v>
      </c>
      <c r="JS46" s="56">
        <f t="shared" si="50"/>
        <v>6.8927705059279185E-2</v>
      </c>
      <c r="JT46" s="260">
        <f t="shared" si="51"/>
        <v>1.1228171949643442</v>
      </c>
      <c r="JU46" s="57">
        <f t="shared" si="52"/>
        <v>0</v>
      </c>
      <c r="JV46" s="58">
        <f t="shared" si="185"/>
        <v>0</v>
      </c>
      <c r="JW46" s="58">
        <f t="shared" si="53"/>
        <v>0</v>
      </c>
      <c r="JX46" s="58">
        <f t="shared" si="186"/>
        <v>0</v>
      </c>
      <c r="JY46" s="58">
        <f t="shared" si="54"/>
        <v>0</v>
      </c>
      <c r="JZ46" s="55"/>
      <c r="KA46" s="56"/>
      <c r="KB46" s="260"/>
      <c r="KC46" s="57">
        <f t="shared" si="55"/>
        <v>0</v>
      </c>
      <c r="KD46" s="58">
        <f t="shared" si="187"/>
        <v>0</v>
      </c>
      <c r="KE46" s="58">
        <f t="shared" si="56"/>
        <v>0</v>
      </c>
      <c r="KF46" s="58">
        <f t="shared" si="188"/>
        <v>0</v>
      </c>
      <c r="KG46" s="58">
        <f t="shared" si="57"/>
        <v>0</v>
      </c>
      <c r="KH46" s="55"/>
      <c r="KI46" s="56"/>
      <c r="KJ46" s="260"/>
      <c r="KK46" s="57">
        <f t="shared" si="58"/>
        <v>7.9774460268296012</v>
      </c>
      <c r="KL46" s="58">
        <f t="shared" si="189"/>
        <v>9.2275118192338006</v>
      </c>
      <c r="KM46" s="58">
        <f t="shared" si="59"/>
        <v>0.35072977605850814</v>
      </c>
      <c r="KN46" s="58">
        <f t="shared" si="190"/>
        <v>0.40505781836997107</v>
      </c>
      <c r="KO46" s="58">
        <f t="shared" si="60"/>
        <v>10.370859480768285</v>
      </c>
      <c r="KP46" s="55">
        <f t="shared" si="191"/>
        <v>0.7692174444772848</v>
      </c>
      <c r="KQ46" s="56">
        <f t="shared" si="192"/>
        <v>3.3818776226686054E-2</v>
      </c>
      <c r="KR46" s="260">
        <f t="shared" si="193"/>
        <v>1.1257749019871042</v>
      </c>
      <c r="KS46" s="57">
        <f t="shared" si="61"/>
        <v>0</v>
      </c>
      <c r="KT46" s="58">
        <f t="shared" si="194"/>
        <v>0</v>
      </c>
      <c r="KU46" s="58">
        <f t="shared" si="62"/>
        <v>0</v>
      </c>
      <c r="KV46" s="58">
        <f t="shared" si="195"/>
        <v>0</v>
      </c>
      <c r="KW46" s="58">
        <f t="shared" si="63"/>
        <v>0</v>
      </c>
      <c r="KX46" s="55"/>
      <c r="KY46" s="56"/>
      <c r="KZ46" s="260"/>
      <c r="LA46" s="57">
        <f t="shared" si="64"/>
        <v>9.6218305160673587</v>
      </c>
      <c r="LB46" s="58">
        <f t="shared" si="196"/>
        <v>11.129571357935115</v>
      </c>
      <c r="LC46" s="58">
        <f t="shared" si="65"/>
        <v>0.41041254256959286</v>
      </c>
      <c r="LD46" s="58">
        <f t="shared" si="197"/>
        <v>0.47398544541362281</v>
      </c>
      <c r="LE46" s="58">
        <f t="shared" si="66"/>
        <v>26.925425501518379</v>
      </c>
      <c r="LF46" s="55">
        <f t="shared" si="198"/>
        <v>0.35735110353315547</v>
      </c>
      <c r="LG46" s="56">
        <f t="shared" si="199"/>
        <v>1.5242564784963152E-2</v>
      </c>
      <c r="LH46" s="260">
        <f t="shared" si="200"/>
        <v>1.0583579912088363</v>
      </c>
      <c r="LI46" s="57">
        <f t="shared" si="67"/>
        <v>0</v>
      </c>
      <c r="LJ46" s="58">
        <f t="shared" si="201"/>
        <v>0</v>
      </c>
      <c r="LK46" s="58">
        <f t="shared" si="68"/>
        <v>0</v>
      </c>
      <c r="LL46" s="58">
        <f t="shared" si="202"/>
        <v>0</v>
      </c>
      <c r="LM46" s="58">
        <f t="shared" si="69"/>
        <v>0</v>
      </c>
      <c r="LN46" s="55"/>
      <c r="LO46" s="56"/>
      <c r="LP46" s="260"/>
      <c r="LQ46" s="57">
        <f t="shared" si="70"/>
        <v>4.3436640066666643E-2</v>
      </c>
      <c r="LR46" s="58">
        <f t="shared" si="203"/>
        <v>5.0243161565113312E-2</v>
      </c>
      <c r="LS46" s="58">
        <f t="shared" si="71"/>
        <v>1.1768208333333328E-3</v>
      </c>
      <c r="LT46" s="58">
        <f t="shared" si="204"/>
        <v>1.359110380416666E-3</v>
      </c>
      <c r="LU46" s="58">
        <f t="shared" si="72"/>
        <v>0.89416666666666633</v>
      </c>
      <c r="LV46" s="55">
        <f t="shared" si="73"/>
        <v>4.857778945013979E-2</v>
      </c>
      <c r="LW46" s="56">
        <f t="shared" si="74"/>
        <v>1.3161090400745572E-3</v>
      </c>
      <c r="LX46" s="260">
        <f t="shared" si="75"/>
        <v>1.0078160048971445</v>
      </c>
      <c r="LY46" s="57">
        <f t="shared" si="76"/>
        <v>0</v>
      </c>
      <c r="LZ46" s="58">
        <f t="shared" si="205"/>
        <v>0</v>
      </c>
      <c r="MA46" s="58">
        <f t="shared" si="77"/>
        <v>0</v>
      </c>
      <c r="MB46" s="58">
        <f t="shared" si="206"/>
        <v>0</v>
      </c>
      <c r="MC46" s="58">
        <f t="shared" si="78"/>
        <v>0</v>
      </c>
      <c r="MD46" s="55"/>
      <c r="ME46" s="56"/>
      <c r="MF46" s="260"/>
      <c r="MG46" s="57">
        <f t="shared" si="79"/>
        <v>0</v>
      </c>
      <c r="MH46" s="58">
        <f t="shared" si="207"/>
        <v>0</v>
      </c>
      <c r="MI46" s="58">
        <f t="shared" si="80"/>
        <v>0</v>
      </c>
      <c r="MJ46" s="58">
        <f t="shared" si="208"/>
        <v>0</v>
      </c>
      <c r="MK46" s="58">
        <f t="shared" si="81"/>
        <v>0</v>
      </c>
      <c r="ML46" s="55"/>
      <c r="MM46" s="56"/>
      <c r="MN46" s="260"/>
      <c r="MO46" s="59">
        <v>1.3225079938508839</v>
      </c>
      <c r="MP46" s="60"/>
      <c r="MQ46" s="60">
        <v>0.74490000000000001</v>
      </c>
      <c r="MR46" s="61"/>
      <c r="MS46" s="59">
        <f t="shared" si="82"/>
        <v>1.061770864272414</v>
      </c>
      <c r="MT46" s="60"/>
      <c r="MU46" s="60">
        <f t="shared" si="209"/>
        <v>1.09160419602836</v>
      </c>
      <c r="MV46" s="61"/>
      <c r="MW46" s="66">
        <f t="shared" si="210"/>
        <v>1.4042004556382293</v>
      </c>
      <c r="MX46" s="67"/>
      <c r="MY46" s="67">
        <f t="shared" si="211"/>
        <v>0.81313596562152535</v>
      </c>
      <c r="MZ46" s="261"/>
      <c r="NA46" s="59">
        <f t="shared" si="84"/>
        <v>1.0616393967220878</v>
      </c>
      <c r="NB46" s="60"/>
      <c r="NC46" s="60">
        <f t="shared" si="85"/>
        <v>1.0908017447078859</v>
      </c>
      <c r="ND46" s="262"/>
      <c r="NE46" s="62">
        <f t="shared" si="86"/>
        <v>1.4040265887519912</v>
      </c>
      <c r="NF46" s="63"/>
      <c r="NG46" s="63">
        <f t="shared" si="87"/>
        <v>0.81253821963290418</v>
      </c>
      <c r="NH46" s="64"/>
      <c r="NI46" s="238">
        <f t="shared" si="218"/>
        <v>1.7386688623810542E-4</v>
      </c>
      <c r="NJ46" s="238">
        <f t="shared" si="219"/>
        <v>0</v>
      </c>
      <c r="NK46" s="238">
        <f t="shared" si="220"/>
        <v>5.9774598862116779E-4</v>
      </c>
      <c r="NL46" s="238">
        <f t="shared" si="221"/>
        <v>0</v>
      </c>
      <c r="NM46" s="239">
        <f t="shared" si="89"/>
        <v>0</v>
      </c>
      <c r="NN46" s="240">
        <f t="shared" si="90"/>
        <v>0</v>
      </c>
      <c r="NO46" s="240">
        <f t="shared" si="263"/>
        <v>0.59148836911908698</v>
      </c>
      <c r="NP46" s="240">
        <f t="shared" si="91"/>
        <v>0</v>
      </c>
      <c r="NQ46" s="240">
        <f t="shared" si="264"/>
        <v>0</v>
      </c>
      <c r="NR46" s="240">
        <f t="shared" si="93"/>
        <v>0</v>
      </c>
      <c r="NS46" s="240">
        <f t="shared" si="94"/>
        <v>0.27071122570590339</v>
      </c>
      <c r="NT46" s="240">
        <f t="shared" si="95"/>
        <v>0</v>
      </c>
      <c r="NU46" s="240">
        <f t="shared" si="96"/>
        <v>0</v>
      </c>
      <c r="NV46" s="240">
        <f t="shared" si="97"/>
        <v>0.15400600659183586</v>
      </c>
      <c r="NW46" s="240">
        <f t="shared" si="98"/>
        <v>0</v>
      </c>
      <c r="NX46" s="240">
        <f t="shared" si="99"/>
        <v>0.37592875847737867</v>
      </c>
      <c r="NY46" s="240">
        <f t="shared" si="100"/>
        <v>0</v>
      </c>
      <c r="NZ46" s="240">
        <f t="shared" si="101"/>
        <v>1.1892228857786305E-2</v>
      </c>
      <c r="OA46" s="240">
        <f t="shared" si="102"/>
        <v>0</v>
      </c>
      <c r="OB46" s="241">
        <f t="shared" si="103"/>
        <v>0</v>
      </c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136"/>
      <c r="OP46" s="13"/>
      <c r="OQ46" s="13"/>
      <c r="OR46" s="13"/>
      <c r="OS46" s="13"/>
      <c r="OT46" s="13"/>
    </row>
    <row r="47" spans="1:410" ht="15" customHeight="1">
      <c r="A47" s="242">
        <v>28</v>
      </c>
      <c r="B47" s="49" t="s">
        <v>97</v>
      </c>
      <c r="C47" s="50">
        <v>1</v>
      </c>
      <c r="D47" s="51">
        <v>147.04</v>
      </c>
      <c r="E47" s="52">
        <v>147.04</v>
      </c>
      <c r="F47" s="52"/>
      <c r="G47" s="52"/>
      <c r="H47" s="53"/>
      <c r="I47" s="57">
        <v>1.7234709524142267</v>
      </c>
      <c r="J47" s="58"/>
      <c r="K47" s="58">
        <v>1.0267999999999999</v>
      </c>
      <c r="L47" s="243"/>
      <c r="M47" s="1">
        <v>0</v>
      </c>
      <c r="N47" s="2">
        <v>0</v>
      </c>
      <c r="O47" s="2">
        <v>0.69667095241422672</v>
      </c>
      <c r="P47" s="2">
        <v>0</v>
      </c>
      <c r="Q47" s="2">
        <v>0</v>
      </c>
      <c r="R47" s="2">
        <v>0</v>
      </c>
      <c r="S47" s="2">
        <v>0.24110000000000001</v>
      </c>
      <c r="T47" s="2">
        <v>0</v>
      </c>
      <c r="U47" s="2">
        <v>0</v>
      </c>
      <c r="V47" s="2">
        <v>0.42280000000000001</v>
      </c>
      <c r="W47" s="2">
        <v>0</v>
      </c>
      <c r="X47" s="2">
        <v>0.35520000000000002</v>
      </c>
      <c r="Y47" s="2">
        <v>0</v>
      </c>
      <c r="Z47" s="2">
        <v>7.7000000000000002E-3</v>
      </c>
      <c r="AA47" s="2">
        <v>0</v>
      </c>
      <c r="AB47" s="3">
        <v>0</v>
      </c>
      <c r="AC47" s="244">
        <v>0</v>
      </c>
      <c r="AD47" s="108">
        <v>0</v>
      </c>
      <c r="AE47" s="108">
        <v>0</v>
      </c>
      <c r="AF47" s="108">
        <f t="shared" si="104"/>
        <v>0</v>
      </c>
      <c r="AG47" s="108">
        <f t="shared" si="105"/>
        <v>0</v>
      </c>
      <c r="AH47" s="108">
        <v>0</v>
      </c>
      <c r="AI47" s="108">
        <v>0</v>
      </c>
      <c r="AJ47" s="108">
        <f t="shared" si="106"/>
        <v>0</v>
      </c>
      <c r="AK47" s="108">
        <f t="shared" si="107"/>
        <v>0</v>
      </c>
      <c r="AL47" s="108">
        <v>0</v>
      </c>
      <c r="AM47" s="245">
        <v>0</v>
      </c>
      <c r="AN47" s="244">
        <v>0</v>
      </c>
      <c r="AO47" s="108">
        <v>0</v>
      </c>
      <c r="AP47" s="108">
        <v>0</v>
      </c>
      <c r="AQ47" s="108">
        <f t="shared" si="108"/>
        <v>0</v>
      </c>
      <c r="AR47" s="108">
        <f t="shared" si="109"/>
        <v>0</v>
      </c>
      <c r="AS47" s="246">
        <v>0</v>
      </c>
      <c r="AT47" s="247">
        <v>0</v>
      </c>
      <c r="AU47" s="108">
        <v>0</v>
      </c>
      <c r="AV47" s="108">
        <f t="shared" si="110"/>
        <v>0</v>
      </c>
      <c r="AW47" s="108">
        <f t="shared" si="111"/>
        <v>0</v>
      </c>
      <c r="AX47" s="108">
        <v>0</v>
      </c>
      <c r="AY47" s="245">
        <v>0</v>
      </c>
      <c r="AZ47" s="248">
        <v>13</v>
      </c>
      <c r="BA47" s="108">
        <v>66.263166666666663</v>
      </c>
      <c r="BB47" s="108">
        <v>6.9103004701432003</v>
      </c>
      <c r="BC47" s="109">
        <v>5.5282403761145602</v>
      </c>
      <c r="BD47" s="109">
        <v>1.3820600940286401</v>
      </c>
      <c r="BE47" s="108">
        <v>2.5913631249999995</v>
      </c>
      <c r="BF47" s="109">
        <v>2.0730904999999997</v>
      </c>
      <c r="BG47" s="109">
        <v>0.51827262499999982</v>
      </c>
      <c r="BH47" s="108">
        <v>5.53083260911212</v>
      </c>
      <c r="BI47" s="109">
        <f t="shared" si="112"/>
        <v>3.2370193394698323</v>
      </c>
      <c r="BJ47" s="108">
        <f t="shared" si="113"/>
        <v>0.10699395682327396</v>
      </c>
      <c r="BK47" s="108">
        <v>4.0647831435460997</v>
      </c>
      <c r="BL47" s="245">
        <v>102.43253521736169</v>
      </c>
      <c r="BM47" s="244">
        <v>0</v>
      </c>
      <c r="BN47" s="108">
        <v>0</v>
      </c>
      <c r="BO47" s="108">
        <v>0</v>
      </c>
      <c r="BP47" s="108">
        <f t="shared" si="114"/>
        <v>0</v>
      </c>
      <c r="BQ47" s="108">
        <f t="shared" si="115"/>
        <v>0</v>
      </c>
      <c r="BR47" s="108">
        <v>0</v>
      </c>
      <c r="BS47" s="108">
        <v>0</v>
      </c>
      <c r="BT47" s="108">
        <f t="shared" si="116"/>
        <v>0</v>
      </c>
      <c r="BU47" s="108">
        <f t="shared" si="117"/>
        <v>0</v>
      </c>
      <c r="BV47" s="108">
        <v>0</v>
      </c>
      <c r="BW47" s="245">
        <v>0</v>
      </c>
      <c r="BX47" s="107">
        <v>0</v>
      </c>
      <c r="BY47" s="108">
        <v>0</v>
      </c>
      <c r="BZ47" s="109">
        <f t="shared" si="118"/>
        <v>0</v>
      </c>
      <c r="CA47" s="109">
        <f t="shared" si="119"/>
        <v>0</v>
      </c>
      <c r="CB47" s="108">
        <v>0</v>
      </c>
      <c r="CC47" s="110">
        <v>0</v>
      </c>
      <c r="CD47" s="244">
        <v>0</v>
      </c>
      <c r="CE47" s="108">
        <v>0</v>
      </c>
      <c r="CF47" s="109">
        <f t="shared" si="120"/>
        <v>0</v>
      </c>
      <c r="CG47" s="109">
        <f t="shared" si="121"/>
        <v>0</v>
      </c>
      <c r="CH47" s="108">
        <v>0</v>
      </c>
      <c r="CI47" s="245">
        <v>0</v>
      </c>
      <c r="CJ47" s="249">
        <v>13.717249219760939</v>
      </c>
      <c r="CK47" s="250">
        <v>3.0177948283474065</v>
      </c>
      <c r="CL47" s="250">
        <v>2.3381333135735805</v>
      </c>
      <c r="CM47" s="251">
        <v>2.3381333135735805</v>
      </c>
      <c r="CN47" s="252">
        <f t="shared" si="0"/>
        <v>1.1397230837014418</v>
      </c>
      <c r="CO47" s="250">
        <v>9.2324357391077587</v>
      </c>
      <c r="CP47" s="252">
        <f t="shared" si="122"/>
        <v>0.91377109484245134</v>
      </c>
      <c r="CQ47" s="250">
        <v>2.8891984401963819</v>
      </c>
      <c r="CR47" s="250">
        <v>2.0663097563576467</v>
      </c>
      <c r="CS47" s="252">
        <f t="shared" si="123"/>
        <v>3.9972762236738679E-2</v>
      </c>
      <c r="CT47" s="252">
        <f t="shared" si="124"/>
        <v>1.2093449784839272</v>
      </c>
      <c r="CU47" s="250">
        <f t="shared" si="1"/>
        <v>30.371922857147332</v>
      </c>
      <c r="CV47" s="245">
        <f t="shared" si="125"/>
        <v>38.268622800005637</v>
      </c>
      <c r="CW47" s="244">
        <v>0</v>
      </c>
      <c r="CX47" s="108">
        <v>0</v>
      </c>
      <c r="CY47" s="108">
        <f t="shared" si="126"/>
        <v>0</v>
      </c>
      <c r="CZ47" s="108">
        <f t="shared" si="127"/>
        <v>0</v>
      </c>
      <c r="DA47" s="108">
        <v>0</v>
      </c>
      <c r="DB47" s="245">
        <v>0</v>
      </c>
      <c r="DC47" s="244">
        <v>0</v>
      </c>
      <c r="DD47" s="108">
        <v>0</v>
      </c>
      <c r="DE47" s="108">
        <f t="shared" si="128"/>
        <v>0</v>
      </c>
      <c r="DF47" s="108">
        <f t="shared" si="129"/>
        <v>0</v>
      </c>
      <c r="DG47" s="108">
        <v>0</v>
      </c>
      <c r="DH47" s="245">
        <v>0</v>
      </c>
      <c r="DI47" s="107">
        <v>24.075904678584003</v>
      </c>
      <c r="DJ47" s="108">
        <v>5.2966990292884804</v>
      </c>
      <c r="DK47" s="108">
        <v>0.41409091435075646</v>
      </c>
      <c r="DL47" s="108">
        <v>16.204359871634999</v>
      </c>
      <c r="DM47" s="108">
        <f t="shared" si="130"/>
        <v>1.6038103139352025</v>
      </c>
      <c r="DN47" s="108">
        <f t="shared" si="131"/>
        <v>5.0709923782294561</v>
      </c>
      <c r="DO47" s="108">
        <v>3.3573469780516509</v>
      </c>
      <c r="DP47" s="108">
        <f t="shared" si="132"/>
        <v>6.4947877290409198E-2</v>
      </c>
      <c r="DQ47" s="108">
        <f t="shared" si="133"/>
        <v>1.9649477511503337</v>
      </c>
      <c r="DR47" s="108">
        <v>2.4674200735954948</v>
      </c>
      <c r="DS47" s="110">
        <v>62.178985854606459</v>
      </c>
      <c r="DT47" s="244">
        <v>0</v>
      </c>
      <c r="DU47" s="108">
        <v>0</v>
      </c>
      <c r="DV47" s="108">
        <v>0</v>
      </c>
      <c r="DW47" s="108">
        <f t="shared" si="238"/>
        <v>0</v>
      </c>
      <c r="DX47" s="108">
        <f t="shared" si="239"/>
        <v>0</v>
      </c>
      <c r="DY47" s="108">
        <v>0</v>
      </c>
      <c r="DZ47" s="108">
        <v>0</v>
      </c>
      <c r="EA47" s="108"/>
      <c r="EB47" s="108">
        <v>0</v>
      </c>
      <c r="EC47" s="108">
        <f t="shared" si="240"/>
        <v>0</v>
      </c>
      <c r="ED47" s="108">
        <f t="shared" si="241"/>
        <v>0</v>
      </c>
      <c r="EE47" s="108">
        <v>0</v>
      </c>
      <c r="EF47" s="245">
        <v>0</v>
      </c>
      <c r="EG47" s="249">
        <v>8.6656088888889204</v>
      </c>
      <c r="EH47" s="250">
        <v>1.9064339555555601</v>
      </c>
      <c r="EI47" s="250">
        <v>22.225937777777698</v>
      </c>
      <c r="EJ47" s="250">
        <v>5.8324140594933498</v>
      </c>
      <c r="EK47" s="250">
        <f t="shared" si="134"/>
        <v>0.57725734912429483</v>
      </c>
      <c r="EL47" s="250">
        <v>1.8251956557778488</v>
      </c>
      <c r="EM47" s="250">
        <v>2.8200188117652298</v>
      </c>
      <c r="EN47" s="250">
        <f t="shared" si="135"/>
        <v>5.4553263913598375E-2</v>
      </c>
      <c r="EO47" s="250">
        <f t="shared" si="136"/>
        <v>1.6504667699242126</v>
      </c>
      <c r="EP47" s="250">
        <v>41.45041349348076</v>
      </c>
      <c r="EQ47" s="245">
        <v>52.227521001785753</v>
      </c>
      <c r="ER47" s="244">
        <v>0</v>
      </c>
      <c r="ES47" s="108">
        <v>0</v>
      </c>
      <c r="ET47" s="108">
        <v>0</v>
      </c>
      <c r="EU47" s="108">
        <f t="shared" si="137"/>
        <v>0</v>
      </c>
      <c r="EV47" s="108">
        <f t="shared" si="138"/>
        <v>0</v>
      </c>
      <c r="EW47" s="108">
        <v>0</v>
      </c>
      <c r="EX47" s="108">
        <v>0</v>
      </c>
      <c r="EY47" s="108">
        <f t="shared" si="139"/>
        <v>0</v>
      </c>
      <c r="EZ47" s="108">
        <f t="shared" si="140"/>
        <v>0</v>
      </c>
      <c r="FA47" s="108">
        <v>0</v>
      </c>
      <c r="FB47" s="245">
        <v>0</v>
      </c>
      <c r="FC47" s="244">
        <v>0.83333333333333293</v>
      </c>
      <c r="FD47" s="108">
        <v>6.0833333333333302E-2</v>
      </c>
      <c r="FE47" s="108">
        <f t="shared" si="141"/>
        <v>1.1768208333333328E-3</v>
      </c>
      <c r="FF47" s="108">
        <f t="shared" si="142"/>
        <v>3.5603803333333316E-2</v>
      </c>
      <c r="FG47" s="108">
        <v>4.4708333333333301E-2</v>
      </c>
      <c r="FH47" s="245">
        <v>1.1266499999999995</v>
      </c>
      <c r="FI47" s="244">
        <v>0</v>
      </c>
      <c r="FJ47" s="108">
        <v>0</v>
      </c>
      <c r="FK47" s="108">
        <f t="shared" si="242"/>
        <v>0</v>
      </c>
      <c r="FL47" s="108">
        <f t="shared" si="243"/>
        <v>0</v>
      </c>
      <c r="FM47" s="108">
        <v>0</v>
      </c>
      <c r="FN47" s="245">
        <v>0</v>
      </c>
      <c r="FO47" s="244">
        <v>0</v>
      </c>
      <c r="FP47" s="108">
        <v>0</v>
      </c>
      <c r="FQ47" s="108">
        <f t="shared" si="143"/>
        <v>0</v>
      </c>
      <c r="FR47" s="108">
        <f t="shared" si="144"/>
        <v>0</v>
      </c>
      <c r="FS47" s="108">
        <v>0</v>
      </c>
      <c r="FT47" s="110">
        <v>0</v>
      </c>
      <c r="FU47" s="253">
        <f t="shared" si="8"/>
        <v>56.67969060042531</v>
      </c>
      <c r="FV47" s="254">
        <f t="shared" si="9"/>
        <v>26.572104974362563</v>
      </c>
      <c r="FW47" s="254">
        <f t="shared" si="10"/>
        <v>8.7410539598160018</v>
      </c>
      <c r="FX47" s="254">
        <f t="shared" si="11"/>
        <v>66.263166666666663</v>
      </c>
      <c r="FY47" s="254">
        <f t="shared" si="12"/>
        <v>0</v>
      </c>
      <c r="FZ47" s="254">
        <f t="shared" si="13"/>
        <v>0</v>
      </c>
      <c r="GA47" s="254">
        <f t="shared" si="145"/>
        <v>0</v>
      </c>
      <c r="GB47" s="254">
        <f t="shared" si="146"/>
        <v>0</v>
      </c>
      <c r="GC47" s="254">
        <f t="shared" si="147"/>
        <v>0</v>
      </c>
      <c r="GD47" s="254">
        <f t="shared" si="148"/>
        <v>0</v>
      </c>
      <c r="GE47" s="254">
        <f t="shared" si="14"/>
        <v>31.269209670236105</v>
      </c>
      <c r="GF47" s="255">
        <f t="shared" si="15"/>
        <v>11.938171498528497</v>
      </c>
      <c r="GG47" s="255">
        <f t="shared" si="16"/>
        <v>3.0948387579019485</v>
      </c>
      <c r="GH47" s="254">
        <f t="shared" si="17"/>
        <v>13.83534148861998</v>
      </c>
      <c r="GI47" s="255">
        <f t="shared" si="18"/>
        <v>9.8788068236811988</v>
      </c>
      <c r="GJ47" s="256">
        <f t="shared" si="19"/>
        <v>0.26764468109735351</v>
      </c>
      <c r="GK47" s="253">
        <f t="shared" si="149"/>
        <v>203.36056736012662</v>
      </c>
      <c r="GL47" s="257">
        <f t="shared" si="150"/>
        <v>256.23431487375956</v>
      </c>
      <c r="GM47" s="221">
        <f t="shared" si="151"/>
        <v>256.23431487375956</v>
      </c>
      <c r="GN47" s="222">
        <f t="shared" si="152"/>
        <v>98.905802842520117</v>
      </c>
      <c r="GO47" s="222">
        <f t="shared" si="153"/>
        <v>15.250457122507282</v>
      </c>
      <c r="GP47" s="55">
        <f t="shared" si="154"/>
        <v>0.38599749175378251</v>
      </c>
      <c r="GQ47" s="56">
        <f t="shared" si="155"/>
        <v>5.9517622103116098E-2</v>
      </c>
      <c r="GR47" s="258">
        <f t="shared" si="156"/>
        <v>1.0697050866215905</v>
      </c>
      <c r="GS47" s="227">
        <f t="shared" si="20"/>
        <v>256.23431487375956</v>
      </c>
      <c r="GT47" s="222">
        <f t="shared" si="224"/>
        <v>98.905802842520117</v>
      </c>
      <c r="GU47" s="222">
        <f t="shared" si="225"/>
        <v>15.250457122507282</v>
      </c>
      <c r="GV47" s="37">
        <f t="shared" si="216"/>
        <v>0.38599749175378251</v>
      </c>
      <c r="GW47" s="228">
        <f t="shared" si="217"/>
        <v>5.9517622103116098E-2</v>
      </c>
      <c r="GX47" s="258">
        <f t="shared" si="159"/>
        <v>1.0697050866215905</v>
      </c>
      <c r="GY47" s="221">
        <f t="shared" si="223"/>
        <v>153.80177965639785</v>
      </c>
      <c r="GZ47" s="222">
        <f t="shared" si="160"/>
        <v>93.929856713887091</v>
      </c>
      <c r="HA47" s="222">
        <f t="shared" si="161"/>
        <v>5.5379678330056112</v>
      </c>
      <c r="HB47" s="55">
        <f t="shared" si="162"/>
        <v>0.61072022003732251</v>
      </c>
      <c r="HC47" s="56">
        <f t="shared" si="163"/>
        <v>3.6007176544886242E-2</v>
      </c>
      <c r="HD47" s="258">
        <f t="shared" si="164"/>
        <v>1.1012773701266514</v>
      </c>
      <c r="HE47" s="221">
        <f t="shared" si="165"/>
        <v>153.80177965639785</v>
      </c>
      <c r="HF47" s="222">
        <f t="shared" si="166"/>
        <v>93.929856713887091</v>
      </c>
      <c r="HG47" s="222">
        <f t="shared" si="167"/>
        <v>5.5379678330056112</v>
      </c>
      <c r="HH47" s="55">
        <f t="shared" si="168"/>
        <v>0.61072022003732251</v>
      </c>
      <c r="HI47" s="56">
        <f t="shared" si="169"/>
        <v>3.6007176544886242E-2</v>
      </c>
      <c r="HJ47" s="259">
        <f t="shared" si="170"/>
        <v>1.1012773701266514</v>
      </c>
      <c r="HK47" s="54">
        <f t="shared" si="21"/>
        <v>1.8436056444420554</v>
      </c>
      <c r="HL47" s="55">
        <f t="shared" si="22"/>
        <v>0</v>
      </c>
      <c r="HM47" s="55">
        <f t="shared" si="23"/>
        <v>1.1307916036460455</v>
      </c>
      <c r="HN47" s="56">
        <f t="shared" si="24"/>
        <v>0</v>
      </c>
      <c r="HQ47" s="57">
        <f t="shared" si="25"/>
        <v>0</v>
      </c>
      <c r="HR47" s="58">
        <f t="shared" si="171"/>
        <v>0</v>
      </c>
      <c r="HS47" s="58">
        <f t="shared" si="26"/>
        <v>0</v>
      </c>
      <c r="HT47" s="58">
        <f t="shared" si="172"/>
        <v>0</v>
      </c>
      <c r="HU47" s="58">
        <f t="shared" si="27"/>
        <v>0</v>
      </c>
      <c r="HV47" s="55"/>
      <c r="HW47" s="56"/>
      <c r="HX47" s="260"/>
      <c r="HY47" s="57">
        <f t="shared" si="28"/>
        <v>0</v>
      </c>
      <c r="HZ47" s="58">
        <f t="shared" si="173"/>
        <v>0</v>
      </c>
      <c r="IA47" s="58">
        <f t="shared" si="29"/>
        <v>0</v>
      </c>
      <c r="IB47" s="58">
        <f t="shared" si="174"/>
        <v>0</v>
      </c>
      <c r="IC47" s="58">
        <f t="shared" si="30"/>
        <v>0</v>
      </c>
      <c r="ID47" s="55"/>
      <c r="IE47" s="56"/>
      <c r="IF47" s="260"/>
      <c r="IG47" s="57">
        <f t="shared" si="31"/>
        <v>3.9491635941531955</v>
      </c>
      <c r="IH47" s="58">
        <f t="shared" si="175"/>
        <v>4.5679975293570019</v>
      </c>
      <c r="II47" s="58">
        <f t="shared" si="32"/>
        <v>7.7083248329378335</v>
      </c>
      <c r="IJ47" s="58">
        <f t="shared" si="176"/>
        <v>8.9023443495599039</v>
      </c>
      <c r="IK47" s="58">
        <f t="shared" si="33"/>
        <v>81.295662870921973</v>
      </c>
      <c r="IL47" s="55">
        <f t="shared" si="34"/>
        <v>4.8577789450139804E-2</v>
      </c>
      <c r="IM47" s="56">
        <f t="shared" si="35"/>
        <v>9.4818401876823444E-2</v>
      </c>
      <c r="IN47" s="260">
        <f t="shared" si="36"/>
        <v>1.0222995100575569</v>
      </c>
      <c r="IO47" s="57">
        <f t="shared" si="37"/>
        <v>0</v>
      </c>
      <c r="IP47" s="58">
        <f t="shared" si="177"/>
        <v>0</v>
      </c>
      <c r="IQ47" s="58">
        <f t="shared" si="38"/>
        <v>0</v>
      </c>
      <c r="IR47" s="58">
        <f t="shared" si="178"/>
        <v>0</v>
      </c>
      <c r="IS47" s="58">
        <f t="shared" si="39"/>
        <v>0</v>
      </c>
      <c r="IT47" s="55"/>
      <c r="IU47" s="56"/>
      <c r="IV47" s="260"/>
      <c r="IW47" s="57">
        <f t="shared" si="40"/>
        <v>0</v>
      </c>
      <c r="IX47" s="58">
        <f t="shared" si="179"/>
        <v>0</v>
      </c>
      <c r="IY47" s="58">
        <f t="shared" si="41"/>
        <v>0</v>
      </c>
      <c r="IZ47" s="58">
        <f t="shared" si="180"/>
        <v>0</v>
      </c>
      <c r="JA47" s="58">
        <f t="shared" si="42"/>
        <v>0</v>
      </c>
      <c r="JB47" s="55"/>
      <c r="JC47" s="56"/>
      <c r="JD47" s="260"/>
      <c r="JE47" s="57">
        <f t="shared" si="43"/>
        <v>0</v>
      </c>
      <c r="JF47" s="58">
        <f t="shared" si="181"/>
        <v>0</v>
      </c>
      <c r="JG47" s="58">
        <f t="shared" si="44"/>
        <v>0</v>
      </c>
      <c r="JH47" s="58">
        <f t="shared" si="182"/>
        <v>0</v>
      </c>
      <c r="JI47" s="58">
        <f t="shared" si="45"/>
        <v>0</v>
      </c>
      <c r="JJ47" s="55"/>
      <c r="JK47" s="56"/>
      <c r="JL47" s="260"/>
      <c r="JM47" s="57">
        <f t="shared" si="46"/>
        <v>21.735267018898323</v>
      </c>
      <c r="JN47" s="58">
        <f t="shared" si="183"/>
        <v>25.14118336075969</v>
      </c>
      <c r="JO47" s="58">
        <f t="shared" si="47"/>
        <v>2.0934669407806319</v>
      </c>
      <c r="JP47" s="58">
        <f t="shared" si="184"/>
        <v>2.4177449699075519</v>
      </c>
      <c r="JQ47" s="58">
        <f t="shared" si="48"/>
        <v>30.371922857147329</v>
      </c>
      <c r="JR47" s="55">
        <f t="shared" si="49"/>
        <v>0.71563684397359228</v>
      </c>
      <c r="JS47" s="56">
        <f t="shared" si="50"/>
        <v>6.8927705059279212E-2</v>
      </c>
      <c r="JT47" s="260">
        <f t="shared" si="51"/>
        <v>1.1228171949643442</v>
      </c>
      <c r="JU47" s="57">
        <f t="shared" si="52"/>
        <v>0</v>
      </c>
      <c r="JV47" s="58">
        <f t="shared" si="185"/>
        <v>0</v>
      </c>
      <c r="JW47" s="58">
        <f t="shared" si="53"/>
        <v>0</v>
      </c>
      <c r="JX47" s="58">
        <f t="shared" si="186"/>
        <v>0</v>
      </c>
      <c r="JY47" s="58">
        <f t="shared" si="54"/>
        <v>0</v>
      </c>
      <c r="JZ47" s="55"/>
      <c r="KA47" s="56"/>
      <c r="KB47" s="260"/>
      <c r="KC47" s="57">
        <f t="shared" si="55"/>
        <v>0</v>
      </c>
      <c r="KD47" s="58">
        <f t="shared" si="187"/>
        <v>0</v>
      </c>
      <c r="KE47" s="58">
        <f t="shared" si="56"/>
        <v>0</v>
      </c>
      <c r="KF47" s="58">
        <f t="shared" si="188"/>
        <v>0</v>
      </c>
      <c r="KG47" s="58">
        <f t="shared" si="57"/>
        <v>0</v>
      </c>
      <c r="KH47" s="55"/>
      <c r="KI47" s="56"/>
      <c r="KJ47" s="260"/>
      <c r="KK47" s="57">
        <f t="shared" si="58"/>
        <v>37.956450665715828</v>
      </c>
      <c r="KL47" s="58">
        <f t="shared" si="189"/>
        <v>43.904226485033497</v>
      </c>
      <c r="KM47" s="58">
        <f t="shared" si="59"/>
        <v>1.6687581912256118</v>
      </c>
      <c r="KN47" s="58">
        <f t="shared" si="190"/>
        <v>1.9272488350464592</v>
      </c>
      <c r="KO47" s="58">
        <f t="shared" si="60"/>
        <v>49.348401471909888</v>
      </c>
      <c r="KP47" s="55">
        <f t="shared" si="191"/>
        <v>0.76915258718808577</v>
      </c>
      <c r="KQ47" s="56">
        <f t="shared" si="192"/>
        <v>3.3815850999256838E-2</v>
      </c>
      <c r="KR47" s="260">
        <f t="shared" si="193"/>
        <v>1.1257642857321581</v>
      </c>
      <c r="KS47" s="57">
        <f t="shared" si="61"/>
        <v>0</v>
      </c>
      <c r="KT47" s="58">
        <f t="shared" si="194"/>
        <v>0</v>
      </c>
      <c r="KU47" s="58">
        <f t="shared" si="62"/>
        <v>0</v>
      </c>
      <c r="KV47" s="58">
        <f t="shared" si="195"/>
        <v>0</v>
      </c>
      <c r="KW47" s="58">
        <f t="shared" si="63"/>
        <v>0</v>
      </c>
      <c r="KX47" s="55"/>
      <c r="KY47" s="56"/>
      <c r="KZ47" s="260"/>
      <c r="LA47" s="57">
        <f t="shared" si="64"/>
        <v>14.812351003800995</v>
      </c>
      <c r="LB47" s="58">
        <f t="shared" si="196"/>
        <v>17.13344640609661</v>
      </c>
      <c r="LC47" s="58">
        <f t="shared" si="65"/>
        <v>0.63181061303789321</v>
      </c>
      <c r="LD47" s="58">
        <f t="shared" si="197"/>
        <v>0.7296780769974629</v>
      </c>
      <c r="LE47" s="58">
        <f t="shared" si="66"/>
        <v>41.45041349348076</v>
      </c>
      <c r="LF47" s="55">
        <f t="shared" si="198"/>
        <v>0.35735110353315663</v>
      </c>
      <c r="LG47" s="56">
        <f t="shared" si="199"/>
        <v>1.5242564784963199E-2</v>
      </c>
      <c r="LH47" s="260">
        <f t="shared" si="200"/>
        <v>1.0583579912088366</v>
      </c>
      <c r="LI47" s="57">
        <f t="shared" si="67"/>
        <v>0</v>
      </c>
      <c r="LJ47" s="58">
        <f t="shared" si="201"/>
        <v>0</v>
      </c>
      <c r="LK47" s="58">
        <f t="shared" si="68"/>
        <v>0</v>
      </c>
      <c r="LL47" s="58">
        <f t="shared" si="202"/>
        <v>0</v>
      </c>
      <c r="LM47" s="58">
        <f t="shared" si="69"/>
        <v>0</v>
      </c>
      <c r="LN47" s="55"/>
      <c r="LO47" s="56"/>
      <c r="LP47" s="260"/>
      <c r="LQ47" s="57">
        <f t="shared" si="70"/>
        <v>4.3436640066666643E-2</v>
      </c>
      <c r="LR47" s="58">
        <f t="shared" si="203"/>
        <v>5.0243161565113312E-2</v>
      </c>
      <c r="LS47" s="58">
        <f t="shared" si="71"/>
        <v>1.1768208333333328E-3</v>
      </c>
      <c r="LT47" s="58">
        <f t="shared" si="204"/>
        <v>1.359110380416666E-3</v>
      </c>
      <c r="LU47" s="58">
        <f t="shared" si="72"/>
        <v>0.89416666666666633</v>
      </c>
      <c r="LV47" s="55">
        <f t="shared" si="73"/>
        <v>4.857778945013979E-2</v>
      </c>
      <c r="LW47" s="56">
        <f t="shared" si="74"/>
        <v>1.3161090400745572E-3</v>
      </c>
      <c r="LX47" s="260">
        <f t="shared" si="75"/>
        <v>1.0078160048971445</v>
      </c>
      <c r="LY47" s="57">
        <f t="shared" si="76"/>
        <v>0</v>
      </c>
      <c r="LZ47" s="58">
        <f t="shared" si="205"/>
        <v>0</v>
      </c>
      <c r="MA47" s="58">
        <f t="shared" si="77"/>
        <v>0</v>
      </c>
      <c r="MB47" s="58">
        <f t="shared" si="206"/>
        <v>0</v>
      </c>
      <c r="MC47" s="58">
        <f t="shared" si="78"/>
        <v>0</v>
      </c>
      <c r="MD47" s="55"/>
      <c r="ME47" s="56"/>
      <c r="MF47" s="260"/>
      <c r="MG47" s="57">
        <f t="shared" si="79"/>
        <v>0</v>
      </c>
      <c r="MH47" s="58">
        <f t="shared" si="207"/>
        <v>0</v>
      </c>
      <c r="MI47" s="58">
        <f t="shared" si="80"/>
        <v>0</v>
      </c>
      <c r="MJ47" s="58">
        <f t="shared" si="208"/>
        <v>0</v>
      </c>
      <c r="MK47" s="58">
        <f t="shared" si="81"/>
        <v>0</v>
      </c>
      <c r="ML47" s="55"/>
      <c r="MM47" s="56"/>
      <c r="MN47" s="260"/>
      <c r="MO47" s="59">
        <v>1.7234709524142267</v>
      </c>
      <c r="MP47" s="60"/>
      <c r="MQ47" s="60">
        <v>1.0267999999999999</v>
      </c>
      <c r="MR47" s="61"/>
      <c r="MS47" s="59">
        <f t="shared" si="82"/>
        <v>1.0697050866215905</v>
      </c>
      <c r="MT47" s="60"/>
      <c r="MU47" s="60">
        <f t="shared" si="209"/>
        <v>1.1012773701266514</v>
      </c>
      <c r="MV47" s="61"/>
      <c r="MW47" s="66">
        <f t="shared" si="210"/>
        <v>1.8436056444420554</v>
      </c>
      <c r="MX47" s="67"/>
      <c r="MY47" s="67">
        <f t="shared" si="211"/>
        <v>1.1307916036460455</v>
      </c>
      <c r="MZ47" s="261"/>
      <c r="NA47" s="59">
        <f t="shared" si="84"/>
        <v>1.0696900218541356</v>
      </c>
      <c r="NB47" s="60"/>
      <c r="NC47" s="60">
        <f t="shared" si="85"/>
        <v>1.100869991652266</v>
      </c>
      <c r="ND47" s="262"/>
      <c r="NE47" s="62">
        <f t="shared" si="86"/>
        <v>1.8435796807529421</v>
      </c>
      <c r="NF47" s="63"/>
      <c r="NG47" s="63">
        <f t="shared" si="87"/>
        <v>1.1303733074285467</v>
      </c>
      <c r="NH47" s="64"/>
      <c r="NI47" s="238">
        <f t="shared" si="218"/>
        <v>2.5963689113339683E-5</v>
      </c>
      <c r="NJ47" s="238">
        <f t="shared" si="219"/>
        <v>0</v>
      </c>
      <c r="NK47" s="238">
        <f t="shared" si="220"/>
        <v>4.1829621749878143E-4</v>
      </c>
      <c r="NL47" s="238">
        <f t="shared" si="221"/>
        <v>0</v>
      </c>
      <c r="NM47" s="239">
        <f t="shared" si="89"/>
        <v>0</v>
      </c>
      <c r="NN47" s="240">
        <f t="shared" si="90"/>
        <v>0</v>
      </c>
      <c r="NO47" s="240">
        <f t="shared" si="263"/>
        <v>0.71320637332439552</v>
      </c>
      <c r="NP47" s="240">
        <f t="shared" si="91"/>
        <v>0</v>
      </c>
      <c r="NQ47" s="240">
        <f t="shared" si="264"/>
        <v>0</v>
      </c>
      <c r="NR47" s="240">
        <f t="shared" si="93"/>
        <v>0</v>
      </c>
      <c r="NS47" s="240">
        <f t="shared" si="94"/>
        <v>0.27071122570590339</v>
      </c>
      <c r="NT47" s="240">
        <f t="shared" si="95"/>
        <v>0</v>
      </c>
      <c r="NU47" s="240">
        <f t="shared" si="96"/>
        <v>0</v>
      </c>
      <c r="NV47" s="240">
        <f t="shared" si="97"/>
        <v>0.47597314000755647</v>
      </c>
      <c r="NW47" s="240">
        <f t="shared" si="98"/>
        <v>0</v>
      </c>
      <c r="NX47" s="240">
        <f t="shared" si="99"/>
        <v>0.37592875847737878</v>
      </c>
      <c r="NY47" s="240">
        <f t="shared" si="100"/>
        <v>0</v>
      </c>
      <c r="NZ47" s="240">
        <f t="shared" si="101"/>
        <v>7.7601832377080134E-3</v>
      </c>
      <c r="OA47" s="240">
        <f t="shared" si="102"/>
        <v>0</v>
      </c>
      <c r="OB47" s="241">
        <f t="shared" si="103"/>
        <v>0</v>
      </c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136"/>
      <c r="OP47" s="13"/>
      <c r="OQ47" s="13"/>
      <c r="OR47" s="13"/>
      <c r="OS47" s="13"/>
      <c r="OT47" s="13"/>
    </row>
    <row r="48" spans="1:410" ht="15" customHeight="1">
      <c r="A48" s="242">
        <v>29</v>
      </c>
      <c r="B48" s="49" t="s">
        <v>98</v>
      </c>
      <c r="C48" s="50">
        <v>9</v>
      </c>
      <c r="D48" s="51">
        <v>4163.5</v>
      </c>
      <c r="E48" s="52">
        <v>4099.3999999999996</v>
      </c>
      <c r="F48" s="52">
        <v>64.099999999999994</v>
      </c>
      <c r="G48" s="52"/>
      <c r="H48" s="53">
        <v>199.8</v>
      </c>
      <c r="I48" s="57">
        <v>3.5541936575594528</v>
      </c>
      <c r="J48" s="58">
        <v>4.1235936575594527</v>
      </c>
      <c r="K48" s="58">
        <v>2.7913999999999999</v>
      </c>
      <c r="L48" s="243">
        <v>3.1620999999999997</v>
      </c>
      <c r="M48" s="1">
        <v>0.37069999999999997</v>
      </c>
      <c r="N48" s="2">
        <v>0.76490000000000002</v>
      </c>
      <c r="O48" s="2">
        <v>0.39209365755945308</v>
      </c>
      <c r="P48" s="2">
        <v>1.8800000000000001E-2</v>
      </c>
      <c r="Q48" s="2">
        <v>0.28639999999999999</v>
      </c>
      <c r="R48" s="2">
        <v>0</v>
      </c>
      <c r="S48" s="2">
        <v>0.66449999999999998</v>
      </c>
      <c r="T48" s="2">
        <v>3.3799999999999997E-2</v>
      </c>
      <c r="U48" s="2">
        <v>1.1000000000000001E-3</v>
      </c>
      <c r="V48" s="2">
        <v>4.5199999999999997E-2</v>
      </c>
      <c r="W48" s="2">
        <v>5.45E-2</v>
      </c>
      <c r="X48" s="2">
        <v>0.70750000000000002</v>
      </c>
      <c r="Y48" s="2">
        <v>0.1603</v>
      </c>
      <c r="Z48" s="2">
        <v>2.0000000000000001E-4</v>
      </c>
      <c r="AA48" s="2">
        <v>0.34060000000000001</v>
      </c>
      <c r="AB48" s="3">
        <v>0.28299999999999997</v>
      </c>
      <c r="AC48" s="244">
        <v>595.04</v>
      </c>
      <c r="AD48" s="108">
        <v>130.90880000000001</v>
      </c>
      <c r="AE48" s="108">
        <v>400.49345711999996</v>
      </c>
      <c r="AF48" s="108">
        <f t="shared" si="104"/>
        <v>39.638439424994878</v>
      </c>
      <c r="AG48" s="108">
        <f t="shared" si="105"/>
        <v>125.33042247113279</v>
      </c>
      <c r="AH48" s="108">
        <v>15.213532995750001</v>
      </c>
      <c r="AI48" s="108">
        <v>83.340872750708954</v>
      </c>
      <c r="AJ48" s="108">
        <f t="shared" si="106"/>
        <v>1.6122291833624649</v>
      </c>
      <c r="AK48" s="108">
        <f t="shared" si="107"/>
        <v>48.77674591306193</v>
      </c>
      <c r="AL48" s="108">
        <v>61.249833143322952</v>
      </c>
      <c r="AM48" s="245">
        <v>1543.4957952117384</v>
      </c>
      <c r="AN48" s="244">
        <v>1178.79</v>
      </c>
      <c r="AO48" s="108">
        <v>259.3338</v>
      </c>
      <c r="AP48" s="108">
        <v>793.38814587000002</v>
      </c>
      <c r="AQ48" s="108">
        <f t="shared" si="108"/>
        <v>78.524798349337388</v>
      </c>
      <c r="AR48" s="108">
        <f t="shared" si="109"/>
        <v>248.2828863685578</v>
      </c>
      <c r="AS48" s="246">
        <v>124.11201649771699</v>
      </c>
      <c r="AT48" s="247">
        <v>23.479736633462107</v>
      </c>
      <c r="AU48" s="108">
        <v>171.96054925284332</v>
      </c>
      <c r="AV48" s="108">
        <f t="shared" si="110"/>
        <v>3.3265768252962542</v>
      </c>
      <c r="AW48" s="108">
        <f t="shared" si="111"/>
        <v>100.64300674011311</v>
      </c>
      <c r="AX48" s="108">
        <v>126.37922558102804</v>
      </c>
      <c r="AY48" s="245">
        <v>3184.7564846419064</v>
      </c>
      <c r="AZ48" s="248">
        <v>204</v>
      </c>
      <c r="BA48" s="108">
        <v>1039.8219999999999</v>
      </c>
      <c r="BB48" s="108">
        <v>108.4385612237856</v>
      </c>
      <c r="BC48" s="109">
        <v>86.75084897902849</v>
      </c>
      <c r="BD48" s="109">
        <v>21.687712244757108</v>
      </c>
      <c r="BE48" s="108">
        <v>40.664467499999994</v>
      </c>
      <c r="BF48" s="109">
        <v>32.531573999999999</v>
      </c>
      <c r="BG48" s="109">
        <v>8.1328934999999944</v>
      </c>
      <c r="BH48" s="108">
        <v>86.791527096836333</v>
      </c>
      <c r="BI48" s="109">
        <f t="shared" si="112"/>
        <v>50.796303480911206</v>
      </c>
      <c r="BJ48" s="108">
        <f t="shared" si="113"/>
        <v>1.6789820916882989</v>
      </c>
      <c r="BK48" s="108">
        <v>63.785827791031096</v>
      </c>
      <c r="BL48" s="245">
        <v>1607.4028603339834</v>
      </c>
      <c r="BM48" s="244">
        <v>28.55</v>
      </c>
      <c r="BN48" s="108">
        <v>6.2810000000000006</v>
      </c>
      <c r="BO48" s="108">
        <v>19.215663150000001</v>
      </c>
      <c r="BP48" s="108">
        <f t="shared" si="114"/>
        <v>1.9018510446081003</v>
      </c>
      <c r="BQ48" s="108">
        <f t="shared" si="115"/>
        <v>6.0133496261610002</v>
      </c>
      <c r="BR48" s="108">
        <v>3.9745455891499999</v>
      </c>
      <c r="BS48" s="108">
        <v>4.2355482379579499</v>
      </c>
      <c r="BT48" s="108">
        <f t="shared" si="116"/>
        <v>8.1936680663296541E-2</v>
      </c>
      <c r="BU48" s="108">
        <f t="shared" si="117"/>
        <v>2.4789308461331734</v>
      </c>
      <c r="BV48" s="108">
        <v>3.1128378488553974</v>
      </c>
      <c r="BW48" s="245">
        <v>78.443513791156008</v>
      </c>
      <c r="BX48" s="107">
        <v>826.3</v>
      </c>
      <c r="BY48" s="108">
        <v>60.319899999999997</v>
      </c>
      <c r="BZ48" s="109">
        <f t="shared" si="118"/>
        <v>35.303307233200002</v>
      </c>
      <c r="CA48" s="109">
        <f t="shared" si="119"/>
        <v>1.1668884655</v>
      </c>
      <c r="CB48" s="108">
        <v>44.330995000000001</v>
      </c>
      <c r="CC48" s="110">
        <v>1117.1410739999999</v>
      </c>
      <c r="CD48" s="244"/>
      <c r="CE48" s="108">
        <v>0</v>
      </c>
      <c r="CF48" s="109">
        <f t="shared" si="120"/>
        <v>0</v>
      </c>
      <c r="CG48" s="109">
        <f t="shared" si="121"/>
        <v>0</v>
      </c>
      <c r="CH48" s="108">
        <v>0</v>
      </c>
      <c r="CI48" s="245">
        <v>0</v>
      </c>
      <c r="CJ48" s="249">
        <v>1026.0197329058396</v>
      </c>
      <c r="CK48" s="250">
        <v>225.72434123928474</v>
      </c>
      <c r="CL48" s="250">
        <v>101.70392958048328</v>
      </c>
      <c r="CM48" s="251">
        <v>66.205237017570752</v>
      </c>
      <c r="CN48" s="252">
        <f t="shared" si="0"/>
        <v>32.271742784214865</v>
      </c>
      <c r="CO48" s="250">
        <v>690.56565929147416</v>
      </c>
      <c r="CP48" s="252">
        <f t="shared" si="122"/>
        <v>68.348045562714361</v>
      </c>
      <c r="CQ48" s="250">
        <v>216.10561741867392</v>
      </c>
      <c r="CR48" s="250">
        <v>149.21299740024705</v>
      </c>
      <c r="CS48" s="252">
        <f t="shared" si="123"/>
        <v>2.8865254347077793</v>
      </c>
      <c r="CT48" s="252">
        <f t="shared" si="124"/>
        <v>87.329592562447786</v>
      </c>
      <c r="CU48" s="250">
        <f t="shared" si="1"/>
        <v>2193.2266604173287</v>
      </c>
      <c r="CV48" s="245">
        <f t="shared" si="125"/>
        <v>2763.4655921258341</v>
      </c>
      <c r="CW48" s="244">
        <v>104.28960000000001</v>
      </c>
      <c r="CX48" s="108">
        <v>7.6131408</v>
      </c>
      <c r="CY48" s="108">
        <f t="shared" si="126"/>
        <v>0.14727620877600001</v>
      </c>
      <c r="CZ48" s="108">
        <f t="shared" si="127"/>
        <v>4.4557276897343998</v>
      </c>
      <c r="DA48" s="108">
        <v>5.59513704</v>
      </c>
      <c r="DB48" s="245">
        <v>140.99745340799998</v>
      </c>
      <c r="DC48" s="244">
        <v>3.3524000000000003</v>
      </c>
      <c r="DD48" s="108">
        <v>0.2447252</v>
      </c>
      <c r="DE48" s="108">
        <f t="shared" si="128"/>
        <v>4.7342089940000005E-3</v>
      </c>
      <c r="DF48" s="108">
        <f t="shared" si="129"/>
        <v>0.14322982835360001</v>
      </c>
      <c r="DG48" s="108">
        <v>0.17985625999999999</v>
      </c>
      <c r="DH48" s="245">
        <v>4.5323777519999995</v>
      </c>
      <c r="DI48" s="107">
        <v>72.876872981760016</v>
      </c>
      <c r="DJ48" s="108">
        <v>16.032912055987204</v>
      </c>
      <c r="DK48" s="108">
        <v>1.2018430948255994</v>
      </c>
      <c r="DL48" s="108">
        <v>49.049997990992523</v>
      </c>
      <c r="DM48" s="108">
        <f t="shared" si="130"/>
        <v>4.8546745011604946</v>
      </c>
      <c r="DN48" s="108">
        <f t="shared" si="131"/>
        <v>15.349706371301201</v>
      </c>
      <c r="DO48" s="108">
        <v>10.158798707020269</v>
      </c>
      <c r="DP48" s="108">
        <f t="shared" si="132"/>
        <v>0.19652196098730712</v>
      </c>
      <c r="DQ48" s="108">
        <f t="shared" si="133"/>
        <v>5.9456198016603388</v>
      </c>
      <c r="DR48" s="108">
        <v>7.4660212415292806</v>
      </c>
      <c r="DS48" s="110">
        <v>188.14373528653786</v>
      </c>
      <c r="DT48" s="244">
        <v>87.4</v>
      </c>
      <c r="DU48" s="108">
        <v>19.228000000000002</v>
      </c>
      <c r="DV48" s="108">
        <v>58.824832200000003</v>
      </c>
      <c r="DW48" s="108">
        <f t="shared" si="238"/>
        <v>5.8221289421628004</v>
      </c>
      <c r="DX48" s="108">
        <f t="shared" si="239"/>
        <v>18.408642988667999</v>
      </c>
      <c r="DY48" s="108">
        <v>1.73098336258333</v>
      </c>
      <c r="DZ48" s="108">
        <v>0.511934128766667</v>
      </c>
      <c r="EA48" s="108"/>
      <c r="EB48" s="108">
        <v>12.24178972746855</v>
      </c>
      <c r="EC48" s="108">
        <f t="shared" si="240"/>
        <v>0.23681742227787911</v>
      </c>
      <c r="ED48" s="108">
        <f t="shared" si="241"/>
        <v>7.1647277902160633</v>
      </c>
      <c r="EE48" s="108">
        <v>8.996876970940928</v>
      </c>
      <c r="EF48" s="245">
        <v>226.72129966771135</v>
      </c>
      <c r="EG48" s="249">
        <v>647.11473459444483</v>
      </c>
      <c r="EH48" s="250">
        <v>142.36524161077784</v>
      </c>
      <c r="EI48" s="250">
        <v>953.86181995511163</v>
      </c>
      <c r="EJ48" s="250">
        <v>435.54251346299486</v>
      </c>
      <c r="EK48" s="250">
        <f t="shared" si="134"/>
        <v>43.107384727486455</v>
      </c>
      <c r="EL48" s="250">
        <v>136.29867416310961</v>
      </c>
      <c r="EM48" s="250">
        <v>159.05855460250294</v>
      </c>
      <c r="EN48" s="250">
        <f t="shared" si="135"/>
        <v>3.0769877387854194</v>
      </c>
      <c r="EO48" s="250">
        <f t="shared" si="136"/>
        <v>93.091882135097691</v>
      </c>
      <c r="EP48" s="250">
        <v>2337.9428642258322</v>
      </c>
      <c r="EQ48" s="245">
        <v>2945.8080089245486</v>
      </c>
      <c r="ER48" s="244">
        <v>250.43</v>
      </c>
      <c r="ES48" s="108">
        <v>55.0946</v>
      </c>
      <c r="ET48" s="108">
        <v>168.55266279</v>
      </c>
      <c r="EU48" s="108">
        <f t="shared" si="137"/>
        <v>16.682331246977462</v>
      </c>
      <c r="EV48" s="108">
        <f t="shared" si="138"/>
        <v>52.746870293502596</v>
      </c>
      <c r="EW48" s="108">
        <v>19.578567719075</v>
      </c>
      <c r="EX48" s="108">
        <v>36.036875627162502</v>
      </c>
      <c r="EY48" s="108">
        <f t="shared" si="139"/>
        <v>0.69713335900745865</v>
      </c>
      <c r="EZ48" s="108">
        <f t="shared" si="140"/>
        <v>21.091230124558145</v>
      </c>
      <c r="FA48" s="108">
        <v>26.484635306811899</v>
      </c>
      <c r="FB48" s="245">
        <v>667.41280973165942</v>
      </c>
      <c r="FC48" s="244">
        <v>0.83333333333333293</v>
      </c>
      <c r="FD48" s="108">
        <v>6.0833333333333302E-2</v>
      </c>
      <c r="FE48" s="108">
        <f t="shared" si="141"/>
        <v>1.1768208333333328E-3</v>
      </c>
      <c r="FF48" s="108">
        <f t="shared" si="142"/>
        <v>3.5603803333333316E-2</v>
      </c>
      <c r="FG48" s="108">
        <v>4.4708333333333301E-2</v>
      </c>
      <c r="FH48" s="245">
        <v>1.1266499999999995</v>
      </c>
      <c r="FI48" s="244">
        <v>1049.0076100000001</v>
      </c>
      <c r="FJ48" s="108">
        <v>76.577555529999998</v>
      </c>
      <c r="FK48" s="108">
        <f t="shared" si="242"/>
        <v>1.4813928117278501</v>
      </c>
      <c r="FL48" s="108">
        <f t="shared" si="243"/>
        <v>44.818392769932039</v>
      </c>
      <c r="FM48" s="108">
        <v>56.279499999999999</v>
      </c>
      <c r="FN48" s="245">
        <v>1418.237598636</v>
      </c>
      <c r="FO48" s="244">
        <v>816.29449999999997</v>
      </c>
      <c r="FP48" s="108">
        <v>59.589498499999998</v>
      </c>
      <c r="FQ48" s="108">
        <f t="shared" si="143"/>
        <v>1.1527588484825</v>
      </c>
      <c r="FR48" s="108">
        <f t="shared" si="144"/>
        <v>34.875826608098002</v>
      </c>
      <c r="FS48" s="108">
        <v>43.794199925000001</v>
      </c>
      <c r="FT48" s="110">
        <v>1103.61383811</v>
      </c>
      <c r="FU48" s="253">
        <f t="shared" si="8"/>
        <v>4741.1900353880956</v>
      </c>
      <c r="FV48" s="254">
        <f t="shared" si="9"/>
        <v>1196.7916325838758</v>
      </c>
      <c r="FW48" s="254">
        <f t="shared" si="10"/>
        <v>175.03390239670546</v>
      </c>
      <c r="FX48" s="254">
        <f t="shared" si="11"/>
        <v>1039.8219999999999</v>
      </c>
      <c r="FY48" s="254">
        <f t="shared" si="12"/>
        <v>826.3</v>
      </c>
      <c r="FZ48" s="254">
        <f t="shared" si="13"/>
        <v>0</v>
      </c>
      <c r="GA48" s="254">
        <f t="shared" si="145"/>
        <v>104.28960000000001</v>
      </c>
      <c r="GB48" s="254">
        <f t="shared" si="146"/>
        <v>3.3524000000000003</v>
      </c>
      <c r="GC48" s="254">
        <f t="shared" si="147"/>
        <v>1049.0076100000001</v>
      </c>
      <c r="GD48" s="254">
        <f t="shared" si="148"/>
        <v>816.29449999999997</v>
      </c>
      <c r="GE48" s="254">
        <f t="shared" si="14"/>
        <v>2615.6329318754611</v>
      </c>
      <c r="GF48" s="255">
        <f t="shared" si="15"/>
        <v>998.61412703535041</v>
      </c>
      <c r="GG48" s="255">
        <f t="shared" si="16"/>
        <v>258.87965379944194</v>
      </c>
      <c r="GH48" s="254">
        <f t="shared" si="17"/>
        <v>917.44316676608128</v>
      </c>
      <c r="GI48" s="255">
        <f t="shared" si="18"/>
        <v>655.07915533875791</v>
      </c>
      <c r="GJ48" s="256">
        <f t="shared" si="19"/>
        <v>17.74793806108984</v>
      </c>
      <c r="GK48" s="253">
        <f t="shared" si="149"/>
        <v>13485.15777901022</v>
      </c>
      <c r="GL48" s="257">
        <f t="shared" si="150"/>
        <v>16991.298801552875</v>
      </c>
      <c r="GM48" s="221">
        <f t="shared" si="151"/>
        <v>14770.543889442877</v>
      </c>
      <c r="GN48" s="222">
        <f t="shared" si="152"/>
        <v>7949.6736158395333</v>
      </c>
      <c r="GO48" s="222">
        <f t="shared" si="153"/>
        <v>566.17072714850099</v>
      </c>
      <c r="GP48" s="55">
        <f t="shared" si="154"/>
        <v>0.53821129914664123</v>
      </c>
      <c r="GQ48" s="56">
        <f t="shared" si="155"/>
        <v>3.8331068333452963E-2</v>
      </c>
      <c r="GR48" s="258">
        <f t="shared" si="156"/>
        <v>1.0902751930611307</v>
      </c>
      <c r="GS48" s="227">
        <f t="shared" si="20"/>
        <v>16991.298801552875</v>
      </c>
      <c r="GT48" s="222">
        <f t="shared" si="224"/>
        <v>8057.5529803803765</v>
      </c>
      <c r="GU48" s="222">
        <f t="shared" si="225"/>
        <v>569.0934827641189</v>
      </c>
      <c r="GV48" s="37">
        <f t="shared" si="216"/>
        <v>0.474216425388504</v>
      </c>
      <c r="GW48" s="228">
        <f t="shared" si="217"/>
        <v>3.3493230235707945E-2</v>
      </c>
      <c r="GX48" s="258">
        <f t="shared" si="159"/>
        <v>1.0794978152218897</v>
      </c>
      <c r="GY48" s="221">
        <f t="shared" si="223"/>
        <v>11619.645233897156</v>
      </c>
      <c r="GZ48" s="222">
        <f t="shared" si="160"/>
        <v>6689.2565108884919</v>
      </c>
      <c r="HA48" s="222">
        <f t="shared" si="161"/>
        <v>361.78351431286757</v>
      </c>
      <c r="HB48" s="55">
        <f t="shared" si="162"/>
        <v>0.57568508988333011</v>
      </c>
      <c r="HC48" s="56">
        <f t="shared" si="163"/>
        <v>3.1135504314491681E-2</v>
      </c>
      <c r="HD48" s="258">
        <f t="shared" si="164"/>
        <v>1.0950327432030325</v>
      </c>
      <c r="HE48" s="221">
        <f t="shared" si="165"/>
        <v>13163.141029108894</v>
      </c>
      <c r="HF48" s="222">
        <f t="shared" si="166"/>
        <v>7871.5895381286764</v>
      </c>
      <c r="HG48" s="222">
        <f t="shared" si="167"/>
        <v>413.7593567593978</v>
      </c>
      <c r="HH48" s="55">
        <f t="shared" si="168"/>
        <v>0.59800237046169213</v>
      </c>
      <c r="HI48" s="56">
        <f t="shared" si="169"/>
        <v>3.1433178133122845E-2</v>
      </c>
      <c r="HJ48" s="259">
        <f t="shared" si="170"/>
        <v>1.098575970744168</v>
      </c>
      <c r="HK48" s="54">
        <f t="shared" si="21"/>
        <v>3.8750491761722787</v>
      </c>
      <c r="HL48" s="55">
        <f t="shared" si="22"/>
        <v>4.45141034419827</v>
      </c>
      <c r="HM48" s="55">
        <f t="shared" si="23"/>
        <v>3.0566743993769445</v>
      </c>
      <c r="HN48" s="56">
        <f t="shared" si="24"/>
        <v>3.4738070770901333</v>
      </c>
      <c r="HQ48" s="57">
        <f t="shared" si="25"/>
        <v>938.35954542871764</v>
      </c>
      <c r="HR48" s="58">
        <f t="shared" si="171"/>
        <v>1085.4004861973976</v>
      </c>
      <c r="HS48" s="58">
        <f t="shared" si="26"/>
        <v>41.250668608357344</v>
      </c>
      <c r="HT48" s="58">
        <f t="shared" si="172"/>
        <v>47.640397175791897</v>
      </c>
      <c r="HU48" s="58">
        <f t="shared" si="27"/>
        <v>1224.996662866459</v>
      </c>
      <c r="HV48" s="55">
        <f t="shared" si="226"/>
        <v>0.76600987894365502</v>
      </c>
      <c r="HW48" s="56">
        <f t="shared" si="227"/>
        <v>3.3674106925182877E-2</v>
      </c>
      <c r="HX48" s="260">
        <f t="shared" si="228"/>
        <v>1.1252498671931817</v>
      </c>
      <c r="HY48" s="57">
        <f t="shared" si="28"/>
        <v>1863.8133895925782</v>
      </c>
      <c r="HZ48" s="58">
        <f t="shared" si="173"/>
        <v>2155.8729477417355</v>
      </c>
      <c r="IA48" s="58">
        <f t="shared" si="29"/>
        <v>105.33111180809576</v>
      </c>
      <c r="IB48" s="58">
        <f t="shared" si="174"/>
        <v>121.64690102716979</v>
      </c>
      <c r="IC48" s="58">
        <f t="shared" si="30"/>
        <v>2527.5845116205605</v>
      </c>
      <c r="ID48" s="55">
        <f t="shared" si="229"/>
        <v>0.73738914802797018</v>
      </c>
      <c r="IE48" s="56">
        <f t="shared" si="230"/>
        <v>4.1672636987541409E-2</v>
      </c>
      <c r="IF48" s="260">
        <f t="shared" si="231"/>
        <v>1.1220039709653531</v>
      </c>
      <c r="IG48" s="57">
        <f t="shared" si="31"/>
        <v>61.971490246711667</v>
      </c>
      <c r="IH48" s="58">
        <f t="shared" si="175"/>
        <v>71.682422768371396</v>
      </c>
      <c r="II48" s="58">
        <f t="shared" si="32"/>
        <v>120.96140507071679</v>
      </c>
      <c r="IJ48" s="58">
        <f t="shared" si="176"/>
        <v>139.69832671617084</v>
      </c>
      <c r="IK48" s="58">
        <f t="shared" si="33"/>
        <v>1275.7165558206218</v>
      </c>
      <c r="IL48" s="55">
        <f t="shared" si="34"/>
        <v>4.857778945013979E-2</v>
      </c>
      <c r="IM48" s="56">
        <f t="shared" si="35"/>
        <v>9.4818401876823444E-2</v>
      </c>
      <c r="IN48" s="260">
        <f t="shared" si="36"/>
        <v>1.0222995100575569</v>
      </c>
      <c r="IO48" s="57">
        <f t="shared" si="37"/>
        <v>45.191582176198899</v>
      </c>
      <c r="IP48" s="58">
        <f t="shared" si="177"/>
        <v>52.273103103209273</v>
      </c>
      <c r="IQ48" s="58">
        <f t="shared" si="38"/>
        <v>1.9837877252713969</v>
      </c>
      <c r="IR48" s="58">
        <f t="shared" si="178"/>
        <v>2.2910764439159363</v>
      </c>
      <c r="IS48" s="58">
        <f t="shared" si="39"/>
        <v>62.256756977107941</v>
      </c>
      <c r="IT48" s="55">
        <f t="shared" si="244"/>
        <v>0.72589039921909237</v>
      </c>
      <c r="IU48" s="56">
        <f t="shared" si="245"/>
        <v>3.1864617137073871E-2</v>
      </c>
      <c r="IV48" s="260">
        <f t="shared" si="246"/>
        <v>1.1186828547521646</v>
      </c>
      <c r="IW48" s="57">
        <f t="shared" si="40"/>
        <v>43.070034824503999</v>
      </c>
      <c r="IX48" s="58">
        <f t="shared" si="179"/>
        <v>49.819109281503778</v>
      </c>
      <c r="IY48" s="58">
        <f t="shared" si="41"/>
        <v>1.1668884655</v>
      </c>
      <c r="IZ48" s="58">
        <f t="shared" si="180"/>
        <v>1.34763948880595</v>
      </c>
      <c r="JA48" s="58">
        <f t="shared" si="42"/>
        <v>886.61989999999992</v>
      </c>
      <c r="JB48" s="55">
        <f t="shared" si="257"/>
        <v>4.8577789450139797E-2</v>
      </c>
      <c r="JC48" s="56">
        <f t="shared" si="258"/>
        <v>1.3161090400745574E-3</v>
      </c>
      <c r="JD48" s="260">
        <f t="shared" si="259"/>
        <v>1.0078160048971445</v>
      </c>
      <c r="JE48" s="57">
        <f t="shared" si="43"/>
        <v>0</v>
      </c>
      <c r="JF48" s="58">
        <f t="shared" si="181"/>
        <v>0</v>
      </c>
      <c r="JG48" s="58">
        <f t="shared" si="44"/>
        <v>0</v>
      </c>
      <c r="JH48" s="58">
        <f t="shared" si="182"/>
        <v>0</v>
      </c>
      <c r="JI48" s="58">
        <f t="shared" si="45"/>
        <v>0</v>
      </c>
      <c r="JJ48" s="55"/>
      <c r="JK48" s="56"/>
      <c r="JL48" s="260"/>
      <c r="JM48" s="57">
        <f t="shared" si="46"/>
        <v>1621.9350303220929</v>
      </c>
      <c r="JN48" s="58">
        <f t="shared" si="183"/>
        <v>1876.0922495735649</v>
      </c>
      <c r="JO48" s="58">
        <f t="shared" si="47"/>
        <v>103.506313781637</v>
      </c>
      <c r="JP48" s="58">
        <f t="shared" si="184"/>
        <v>119.53944178641258</v>
      </c>
      <c r="JQ48" s="58">
        <f t="shared" si="48"/>
        <v>2193.2266604173283</v>
      </c>
      <c r="JR48" s="55">
        <f t="shared" si="49"/>
        <v>0.73952002298452379</v>
      </c>
      <c r="JS48" s="56">
        <f t="shared" si="50"/>
        <v>4.7193623736974714E-2</v>
      </c>
      <c r="JT48" s="260">
        <f t="shared" si="51"/>
        <v>1.1231930799185321</v>
      </c>
      <c r="JU48" s="57">
        <f t="shared" si="52"/>
        <v>5.4359877814759674</v>
      </c>
      <c r="JV48" s="58">
        <f t="shared" si="185"/>
        <v>6.2878070668332517</v>
      </c>
      <c r="JW48" s="58">
        <f t="shared" si="53"/>
        <v>0.14727620877600001</v>
      </c>
      <c r="JX48" s="58">
        <f t="shared" si="186"/>
        <v>0.17008929351540242</v>
      </c>
      <c r="JY48" s="58">
        <f t="shared" si="54"/>
        <v>111.9027408</v>
      </c>
      <c r="JZ48" s="55">
        <f t="shared" si="247"/>
        <v>4.857778945013979E-2</v>
      </c>
      <c r="KA48" s="56">
        <f t="shared" si="248"/>
        <v>1.3161090400745574E-3</v>
      </c>
      <c r="KB48" s="260">
        <f t="shared" si="249"/>
        <v>1.0078160048971445</v>
      </c>
      <c r="KC48" s="57">
        <f t="shared" si="55"/>
        <v>0.17474039059139201</v>
      </c>
      <c r="KD48" s="58">
        <f t="shared" si="187"/>
        <v>0.20212220979706316</v>
      </c>
      <c r="KE48" s="58">
        <f t="shared" si="56"/>
        <v>4.7342089940000005E-3</v>
      </c>
      <c r="KF48" s="58">
        <f t="shared" si="188"/>
        <v>5.4675379671706012E-3</v>
      </c>
      <c r="KG48" s="58">
        <f t="shared" si="57"/>
        <v>3.5971251999999998</v>
      </c>
      <c r="KH48" s="55">
        <f t="shared" si="250"/>
        <v>4.8577789450139804E-2</v>
      </c>
      <c r="KI48" s="56">
        <f t="shared" si="251"/>
        <v>1.3161090400745576E-3</v>
      </c>
      <c r="KJ48" s="260">
        <f t="shared" si="252"/>
        <v>1.0078160048971445</v>
      </c>
      <c r="KK48" s="57">
        <f t="shared" si="58"/>
        <v>114.89008296876028</v>
      </c>
      <c r="KL48" s="58">
        <f t="shared" si="189"/>
        <v>132.89335896996502</v>
      </c>
      <c r="KM48" s="58">
        <f t="shared" si="59"/>
        <v>5.0511964621478018</v>
      </c>
      <c r="KN48" s="58">
        <f t="shared" si="190"/>
        <v>5.8336267941344966</v>
      </c>
      <c r="KO48" s="58">
        <f t="shared" si="60"/>
        <v>149.32042483058561</v>
      </c>
      <c r="KP48" s="55">
        <f t="shared" si="191"/>
        <v>0.76941974347522157</v>
      </c>
      <c r="KQ48" s="56">
        <f t="shared" si="192"/>
        <v>3.3827900422053678E-2</v>
      </c>
      <c r="KR48" s="260">
        <f t="shared" si="193"/>
        <v>1.1258080155779435</v>
      </c>
      <c r="KS48" s="57">
        <f t="shared" si="61"/>
        <v>137.82751235023858</v>
      </c>
      <c r="KT48" s="58">
        <f t="shared" si="194"/>
        <v>159.42508353552097</v>
      </c>
      <c r="KU48" s="58">
        <f t="shared" si="62"/>
        <v>6.0589463644406791</v>
      </c>
      <c r="KV48" s="58">
        <f t="shared" si="195"/>
        <v>6.9974771562925406</v>
      </c>
      <c r="KW48" s="58">
        <f t="shared" si="63"/>
        <v>179.93753941881852</v>
      </c>
      <c r="KX48" s="55">
        <f t="shared" si="253"/>
        <v>0.76597419746545714</v>
      </c>
      <c r="KY48" s="56">
        <f t="shared" si="254"/>
        <v>3.3672497601170449E-2</v>
      </c>
      <c r="KZ48" s="260">
        <f>1+KX48*(KV48*$GV$14-KV48)/KV48+KY48*(KW48*$GW$14-KW48)/KW48</f>
        <v>1.1252440266212584</v>
      </c>
      <c r="LA48" s="57">
        <f t="shared" si="64"/>
        <v>1069.3364548890356</v>
      </c>
      <c r="LB48" s="58">
        <f t="shared" si="196"/>
        <v>1236.9014773701476</v>
      </c>
      <c r="LC48" s="58">
        <f t="shared" si="65"/>
        <v>46.184372466271874</v>
      </c>
      <c r="LD48" s="58">
        <f t="shared" si="197"/>
        <v>53.33833176129739</v>
      </c>
      <c r="LE48" s="58">
        <f t="shared" si="66"/>
        <v>2337.9428642258322</v>
      </c>
      <c r="LF48" s="55">
        <f t="shared" si="198"/>
        <v>0.45738348496515857</v>
      </c>
      <c r="LG48" s="56">
        <f t="shared" si="199"/>
        <v>1.9754277648510885E-2</v>
      </c>
      <c r="LH48" s="260">
        <f t="shared" si="200"/>
        <v>1.0747319297017945</v>
      </c>
      <c r="LI48" s="57">
        <f t="shared" si="67"/>
        <v>395.6070825100341</v>
      </c>
      <c r="LJ48" s="58">
        <f t="shared" si="201"/>
        <v>457.5987123393565</v>
      </c>
      <c r="LK48" s="58">
        <f t="shared" si="68"/>
        <v>17.379464605984921</v>
      </c>
      <c r="LL48" s="58">
        <f t="shared" si="202"/>
        <v>20.071543673451988</v>
      </c>
      <c r="LM48" s="58">
        <f t="shared" si="69"/>
        <v>529.69270613623769</v>
      </c>
      <c r="LN48" s="55">
        <f t="shared" si="232"/>
        <v>0.74686148766466764</v>
      </c>
      <c r="LO48" s="56">
        <f t="shared" si="233"/>
        <v>3.2810466152643034E-2</v>
      </c>
      <c r="LP48" s="260">
        <f t="shared" si="234"/>
        <v>1.1221155363240978</v>
      </c>
      <c r="LQ48" s="57">
        <f t="shared" si="70"/>
        <v>4.3436640066666643E-2</v>
      </c>
      <c r="LR48" s="58">
        <f t="shared" si="203"/>
        <v>5.0243161565113312E-2</v>
      </c>
      <c r="LS48" s="58">
        <f t="shared" si="71"/>
        <v>1.1768208333333328E-3</v>
      </c>
      <c r="LT48" s="58">
        <f t="shared" si="204"/>
        <v>1.359110380416666E-3</v>
      </c>
      <c r="LU48" s="58">
        <f t="shared" si="72"/>
        <v>0.89416666666666633</v>
      </c>
      <c r="LV48" s="55">
        <f t="shared" si="73"/>
        <v>4.857778945013979E-2</v>
      </c>
      <c r="LW48" s="56">
        <f t="shared" si="74"/>
        <v>1.3161090400745572E-3</v>
      </c>
      <c r="LX48" s="260">
        <f t="shared" si="75"/>
        <v>1.0078160048971445</v>
      </c>
      <c r="LY48" s="57">
        <f t="shared" si="76"/>
        <v>54.678439179317088</v>
      </c>
      <c r="LZ48" s="58">
        <f t="shared" si="205"/>
        <v>63.246550598716077</v>
      </c>
      <c r="MA48" s="58">
        <f t="shared" si="77"/>
        <v>1.4813928117278501</v>
      </c>
      <c r="MB48" s="58">
        <f t="shared" si="206"/>
        <v>1.710860558264494</v>
      </c>
      <c r="MC48" s="58">
        <f t="shared" si="78"/>
        <v>1125.5853957428571</v>
      </c>
      <c r="MD48" s="55">
        <f t="shared" si="255"/>
        <v>4.8577779514659337E-2</v>
      </c>
      <c r="ME48" s="56">
        <f t="shared" si="256"/>
        <v>1.316108770894428E-3</v>
      </c>
      <c r="MF48" s="260">
        <f>1+MD48*(MB48*$GV$14-MB48)/MB48+ME48*(MC48*$GW$14-MC48)/MC48</f>
        <v>1.0078160032985588</v>
      </c>
      <c r="MG48" s="57">
        <f t="shared" si="79"/>
        <v>42.548508461879564</v>
      </c>
      <c r="MH48" s="58">
        <f t="shared" si="207"/>
        <v>49.215859737856093</v>
      </c>
      <c r="MI48" s="58">
        <f t="shared" si="80"/>
        <v>1.1527588484825</v>
      </c>
      <c r="MJ48" s="58">
        <f t="shared" si="208"/>
        <v>1.3313211941124392</v>
      </c>
      <c r="MK48" s="58">
        <f t="shared" si="81"/>
        <v>875.88399849999996</v>
      </c>
      <c r="ML48" s="55">
        <f t="shared" si="260"/>
        <v>4.8577789450139804E-2</v>
      </c>
      <c r="MM48" s="56">
        <f t="shared" si="261"/>
        <v>1.3161090400745574E-3</v>
      </c>
      <c r="MN48" s="260">
        <f t="shared" si="262"/>
        <v>1.0078160048971445</v>
      </c>
      <c r="MO48" s="59">
        <v>3.5541936575594528</v>
      </c>
      <c r="MP48" s="60">
        <v>4.1235936575594527</v>
      </c>
      <c r="MQ48" s="60">
        <v>2.7913999999999999</v>
      </c>
      <c r="MR48" s="61">
        <v>3.1620999999999997</v>
      </c>
      <c r="MS48" s="59">
        <f t="shared" si="82"/>
        <v>1.0902751930611307</v>
      </c>
      <c r="MT48" s="60">
        <f>GX48</f>
        <v>1.0794978152218897</v>
      </c>
      <c r="MU48" s="60">
        <f t="shared" si="209"/>
        <v>1.0950327432030325</v>
      </c>
      <c r="MV48" s="61">
        <f t="shared" si="235"/>
        <v>1.098575970744168</v>
      </c>
      <c r="MW48" s="66">
        <f t="shared" si="210"/>
        <v>3.8750491761722787</v>
      </c>
      <c r="MX48" s="67">
        <f t="shared" si="236"/>
        <v>4.45141034419827</v>
      </c>
      <c r="MY48" s="67">
        <f t="shared" si="211"/>
        <v>3.0566743993769445</v>
      </c>
      <c r="MZ48" s="261">
        <f t="shared" si="237"/>
        <v>3.4738070770901333</v>
      </c>
      <c r="NA48" s="59">
        <f t="shared" si="84"/>
        <v>1.0901707348446978</v>
      </c>
      <c r="NB48" s="60">
        <f>NF48/J48</f>
        <v>1.0795264311433204</v>
      </c>
      <c r="NC48" s="60">
        <f t="shared" si="85"/>
        <v>1.0950457231689248</v>
      </c>
      <c r="ND48" s="262">
        <f>NH48/L48</f>
        <v>1.0985866219987506</v>
      </c>
      <c r="NE48" s="62">
        <f t="shared" si="86"/>
        <v>3.8746779114419527</v>
      </c>
      <c r="NF48" s="63">
        <f>NE48+NQ48+NR48+OB48</f>
        <v>4.451528344630387</v>
      </c>
      <c r="NG48" s="63">
        <f t="shared" si="87"/>
        <v>3.0567106316537362</v>
      </c>
      <c r="NH48" s="64">
        <f>NG48+NM48</f>
        <v>3.4738407574222485</v>
      </c>
      <c r="NI48" s="238">
        <f t="shared" si="218"/>
        <v>3.7126473032600416E-4</v>
      </c>
      <c r="NJ48" s="238">
        <f t="shared" si="219"/>
        <v>-1.1800043211707134E-4</v>
      </c>
      <c r="NK48" s="238">
        <f t="shared" si="220"/>
        <v>-3.6232276791725582E-5</v>
      </c>
      <c r="NL48" s="238">
        <f t="shared" si="221"/>
        <v>-3.3680332115260114E-5</v>
      </c>
      <c r="NM48" s="239">
        <f t="shared" si="89"/>
        <v>0.41713012576851238</v>
      </c>
      <c r="NN48" s="240">
        <f t="shared" si="90"/>
        <v>0.85822083739139865</v>
      </c>
      <c r="NO48" s="240">
        <f>O48*IN48</f>
        <v>0.40083715401970438</v>
      </c>
      <c r="NP48" s="240">
        <f t="shared" si="91"/>
        <v>2.1031237669340695E-2</v>
      </c>
      <c r="NQ48" s="240">
        <f>Q48*JD48+0.003</f>
        <v>0.29163850380254219</v>
      </c>
      <c r="NR48" s="240">
        <f t="shared" si="93"/>
        <v>0</v>
      </c>
      <c r="NS48" s="240">
        <f t="shared" si="94"/>
        <v>0.74636180160586463</v>
      </c>
      <c r="NT48" s="240">
        <f t="shared" si="95"/>
        <v>3.406418096552348E-2</v>
      </c>
      <c r="NU48" s="240">
        <f t="shared" si="96"/>
        <v>1.1085976053868589E-3</v>
      </c>
      <c r="NV48" s="240">
        <f t="shared" si="97"/>
        <v>5.0886522304123043E-2</v>
      </c>
      <c r="NW48" s="240">
        <f t="shared" si="98"/>
        <v>6.1325799450858587E-2</v>
      </c>
      <c r="NX48" s="240">
        <f t="shared" si="99"/>
        <v>0.76037284026401963</v>
      </c>
      <c r="NY48" s="240">
        <f t="shared" si="100"/>
        <v>0.17987512047275286</v>
      </c>
      <c r="NZ48" s="240">
        <f t="shared" si="101"/>
        <v>2.0156320097942891E-4</v>
      </c>
      <c r="OA48" s="240">
        <f t="shared" si="102"/>
        <v>0.34326213072348916</v>
      </c>
      <c r="OB48" s="241">
        <f t="shared" si="103"/>
        <v>0.28521192938589185</v>
      </c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136"/>
      <c r="OP48" s="13"/>
      <c r="OQ48" s="13"/>
      <c r="OR48" s="13"/>
      <c r="OS48" s="13"/>
      <c r="OT48" s="13"/>
    </row>
    <row r="49" spans="1:410" ht="15" customHeight="1">
      <c r="A49" s="242">
        <v>30</v>
      </c>
      <c r="B49" s="49" t="s">
        <v>99</v>
      </c>
      <c r="C49" s="50">
        <v>2</v>
      </c>
      <c r="D49" s="51">
        <v>411.07</v>
      </c>
      <c r="E49" s="52">
        <v>411.07</v>
      </c>
      <c r="F49" s="52"/>
      <c r="G49" s="52"/>
      <c r="H49" s="53"/>
      <c r="I49" s="57">
        <v>3.5371181072834412</v>
      </c>
      <c r="J49" s="58">
        <v>3.5371181072834412</v>
      </c>
      <c r="K49" s="58">
        <v>3.1178999999999997</v>
      </c>
      <c r="L49" s="243">
        <v>3.2878999999999996</v>
      </c>
      <c r="M49" s="1">
        <v>0.17</v>
      </c>
      <c r="N49" s="2">
        <v>0.60209999999999997</v>
      </c>
      <c r="O49" s="2">
        <v>0.24921810728344165</v>
      </c>
      <c r="P49" s="2">
        <v>0</v>
      </c>
      <c r="Q49" s="2">
        <v>0</v>
      </c>
      <c r="R49" s="2">
        <v>0</v>
      </c>
      <c r="S49" s="2">
        <v>0.72430000000000005</v>
      </c>
      <c r="T49" s="2">
        <v>0</v>
      </c>
      <c r="U49" s="2">
        <v>0</v>
      </c>
      <c r="V49" s="2">
        <v>0.14219999999999999</v>
      </c>
      <c r="W49" s="2">
        <v>0.1076</v>
      </c>
      <c r="X49" s="2">
        <v>0.9365</v>
      </c>
      <c r="Y49" s="2">
        <v>0.32200000000000001</v>
      </c>
      <c r="Z49" s="2">
        <v>2.8E-3</v>
      </c>
      <c r="AA49" s="2">
        <v>0.28039999999999998</v>
      </c>
      <c r="AB49" s="3">
        <v>0</v>
      </c>
      <c r="AC49" s="244">
        <v>26.75</v>
      </c>
      <c r="AD49" s="108">
        <v>5.8849999999999998</v>
      </c>
      <c r="AE49" s="108">
        <v>18.004167750000001</v>
      </c>
      <c r="AF49" s="108">
        <f t="shared" si="104"/>
        <v>1.7819444988885003</v>
      </c>
      <c r="AG49" s="108">
        <f t="shared" si="105"/>
        <v>5.634224255685</v>
      </c>
      <c r="AH49" s="108">
        <v>1.0364825775416699</v>
      </c>
      <c r="AI49" s="108">
        <v>3.772322477181266</v>
      </c>
      <c r="AJ49" s="108">
        <f t="shared" si="106"/>
        <v>7.2975578321071599E-2</v>
      </c>
      <c r="AK49" s="108">
        <f t="shared" si="107"/>
        <v>2.2078196315749254</v>
      </c>
      <c r="AL49" s="108">
        <v>2.7723986402361471</v>
      </c>
      <c r="AM49" s="245">
        <v>69.864445733950902</v>
      </c>
      <c r="AN49" s="244">
        <v>91.18</v>
      </c>
      <c r="AO49" s="108">
        <v>20.0596</v>
      </c>
      <c r="AP49" s="108">
        <v>61.368972540000009</v>
      </c>
      <c r="AQ49" s="108">
        <f t="shared" si="108"/>
        <v>6.0739326881739615</v>
      </c>
      <c r="AR49" s="108">
        <f t="shared" si="109"/>
        <v>19.204806266667603</v>
      </c>
      <c r="AS49" s="246">
        <v>10.457094562275</v>
      </c>
      <c r="AT49" s="247">
        <v>4.7440615411052542</v>
      </c>
      <c r="AU49" s="108">
        <v>13.363793698466074</v>
      </c>
      <c r="AV49" s="108">
        <f t="shared" si="110"/>
        <v>0.25852258909682618</v>
      </c>
      <c r="AW49" s="108">
        <f t="shared" si="111"/>
        <v>7.8214008103138424</v>
      </c>
      <c r="AX49" s="108">
        <v>9.8214730400370556</v>
      </c>
      <c r="AY49" s="245">
        <v>247.50112060893377</v>
      </c>
      <c r="AZ49" s="248">
        <v>13</v>
      </c>
      <c r="BA49" s="108">
        <v>66.263166666666663</v>
      </c>
      <c r="BB49" s="108">
        <v>6.9103004701432003</v>
      </c>
      <c r="BC49" s="109">
        <v>5.5282403761145602</v>
      </c>
      <c r="BD49" s="109">
        <v>1.3820600940286401</v>
      </c>
      <c r="BE49" s="108">
        <v>2.5913631249999995</v>
      </c>
      <c r="BF49" s="109">
        <v>2.0730904999999997</v>
      </c>
      <c r="BG49" s="109">
        <v>0.51827262499999982</v>
      </c>
      <c r="BH49" s="108">
        <v>5.53083260911212</v>
      </c>
      <c r="BI49" s="109">
        <f t="shared" si="112"/>
        <v>3.2370193394698323</v>
      </c>
      <c r="BJ49" s="108">
        <f t="shared" si="113"/>
        <v>0.10699395682327396</v>
      </c>
      <c r="BK49" s="108">
        <v>4.0647831435460997</v>
      </c>
      <c r="BL49" s="245">
        <v>102.43253521736169</v>
      </c>
      <c r="BM49" s="244">
        <v>0</v>
      </c>
      <c r="BN49" s="108">
        <v>0</v>
      </c>
      <c r="BO49" s="108">
        <v>0</v>
      </c>
      <c r="BP49" s="108">
        <f t="shared" si="114"/>
        <v>0</v>
      </c>
      <c r="BQ49" s="108">
        <f t="shared" si="115"/>
        <v>0</v>
      </c>
      <c r="BR49" s="108">
        <v>0</v>
      </c>
      <c r="BS49" s="108">
        <v>0</v>
      </c>
      <c r="BT49" s="108">
        <f t="shared" si="116"/>
        <v>0</v>
      </c>
      <c r="BU49" s="108">
        <f t="shared" si="117"/>
        <v>0</v>
      </c>
      <c r="BV49" s="108">
        <v>0</v>
      </c>
      <c r="BW49" s="245">
        <v>0</v>
      </c>
      <c r="BX49" s="107">
        <v>0</v>
      </c>
      <c r="BY49" s="108">
        <v>0</v>
      </c>
      <c r="BZ49" s="109">
        <f t="shared" si="118"/>
        <v>0</v>
      </c>
      <c r="CA49" s="109">
        <f t="shared" si="119"/>
        <v>0</v>
      </c>
      <c r="CB49" s="108">
        <v>0</v>
      </c>
      <c r="CC49" s="110">
        <v>0</v>
      </c>
      <c r="CD49" s="244">
        <v>0</v>
      </c>
      <c r="CE49" s="108">
        <v>0</v>
      </c>
      <c r="CF49" s="109">
        <f t="shared" si="120"/>
        <v>0</v>
      </c>
      <c r="CG49" s="109">
        <f t="shared" si="121"/>
        <v>0</v>
      </c>
      <c r="CH49" s="108">
        <v>0</v>
      </c>
      <c r="CI49" s="245">
        <v>0</v>
      </c>
      <c r="CJ49" s="249">
        <v>110.49840612600062</v>
      </c>
      <c r="CK49" s="250">
        <v>24.309649347720136</v>
      </c>
      <c r="CL49" s="250">
        <v>10.703019731021957</v>
      </c>
      <c r="CM49" s="251">
        <v>6.5365646165036173</v>
      </c>
      <c r="CN49" s="252">
        <f t="shared" si="0"/>
        <v>3.1862484223146881</v>
      </c>
      <c r="CO49" s="250">
        <v>74.371283738323086</v>
      </c>
      <c r="CP49" s="252">
        <f t="shared" si="122"/>
        <v>7.3608234367167897</v>
      </c>
      <c r="CQ49" s="250">
        <v>23.273749533070827</v>
      </c>
      <c r="CR49" s="250">
        <v>16.051412202843792</v>
      </c>
      <c r="CS49" s="252">
        <f t="shared" si="123"/>
        <v>0.3105145690640132</v>
      </c>
      <c r="CT49" s="252">
        <f t="shared" si="124"/>
        <v>9.3943779171339816</v>
      </c>
      <c r="CU49" s="250">
        <f t="shared" si="1"/>
        <v>235.93377114590959</v>
      </c>
      <c r="CV49" s="245">
        <f t="shared" si="125"/>
        <v>297.27655164384606</v>
      </c>
      <c r="CW49" s="244">
        <v>0</v>
      </c>
      <c r="CX49" s="108">
        <v>0</v>
      </c>
      <c r="CY49" s="108">
        <f t="shared" si="126"/>
        <v>0</v>
      </c>
      <c r="CZ49" s="108">
        <f t="shared" si="127"/>
        <v>0</v>
      </c>
      <c r="DA49" s="108">
        <v>0</v>
      </c>
      <c r="DB49" s="245">
        <v>0</v>
      </c>
      <c r="DC49" s="244">
        <v>0</v>
      </c>
      <c r="DD49" s="108">
        <v>0</v>
      </c>
      <c r="DE49" s="108">
        <f t="shared" si="128"/>
        <v>0</v>
      </c>
      <c r="DF49" s="108">
        <f t="shared" si="129"/>
        <v>0</v>
      </c>
      <c r="DG49" s="108">
        <v>0</v>
      </c>
      <c r="DH49" s="245">
        <v>0</v>
      </c>
      <c r="DI49" s="107">
        <v>22.631704659619999</v>
      </c>
      <c r="DJ49" s="108">
        <v>4.9789750251163998</v>
      </c>
      <c r="DK49" s="108">
        <v>0.37520775540051643</v>
      </c>
      <c r="DL49" s="108">
        <v>15.232336716271218</v>
      </c>
      <c r="DM49" s="108">
        <f t="shared" si="130"/>
        <v>1.5076052941562277</v>
      </c>
      <c r="DN49" s="108">
        <f t="shared" si="131"/>
        <v>4.7668074519899148</v>
      </c>
      <c r="DO49" s="108">
        <v>3.1549303634177934</v>
      </c>
      <c r="DP49" s="108">
        <f t="shared" si="132"/>
        <v>6.103212788031722E-2</v>
      </c>
      <c r="DQ49" s="108">
        <f t="shared" si="133"/>
        <v>1.8464797839368052</v>
      </c>
      <c r="DR49" s="108">
        <v>2.3186577259912964</v>
      </c>
      <c r="DS49" s="110">
        <v>58.430174694980664</v>
      </c>
      <c r="DT49" s="244">
        <v>17.100000000000001</v>
      </c>
      <c r="DU49" s="108">
        <v>3.762</v>
      </c>
      <c r="DV49" s="108">
        <v>11.509206300000001</v>
      </c>
      <c r="DW49" s="108">
        <f t="shared" si="238"/>
        <v>1.1391121843362002</v>
      </c>
      <c r="DX49" s="108">
        <f t="shared" si="239"/>
        <v>3.6016910195220002</v>
      </c>
      <c r="DY49" s="108">
        <v>0.35557019899999998</v>
      </c>
      <c r="DZ49" s="108">
        <v>0</v>
      </c>
      <c r="EA49" s="108"/>
      <c r="EB49" s="108">
        <v>2.3890546844270002</v>
      </c>
      <c r="EC49" s="108">
        <f t="shared" si="240"/>
        <v>4.6216262870240318E-2</v>
      </c>
      <c r="ED49" s="108">
        <f t="shared" si="241"/>
        <v>1.3982372570452215</v>
      </c>
      <c r="EE49" s="108">
        <v>1.7557915591713504</v>
      </c>
      <c r="EF49" s="245">
        <v>44.245947291118021</v>
      </c>
      <c r="EG49" s="249">
        <v>89.788050099999992</v>
      </c>
      <c r="EH49" s="250">
        <v>19.753371022</v>
      </c>
      <c r="EI49" s="250">
        <v>114.756033583559</v>
      </c>
      <c r="EJ49" s="250">
        <v>60.432116483955298</v>
      </c>
      <c r="EK49" s="250">
        <f t="shared" si="134"/>
        <v>5.9812082968829916</v>
      </c>
      <c r="EL49" s="250">
        <v>18.91162653248897</v>
      </c>
      <c r="EM49" s="250">
        <v>20.785258696834539</v>
      </c>
      <c r="EN49" s="250">
        <f t="shared" si="135"/>
        <v>0.4020908294902642</v>
      </c>
      <c r="EO49" s="250">
        <f t="shared" si="136"/>
        <v>12.164946786978957</v>
      </c>
      <c r="EP49" s="250">
        <v>305.51482988634888</v>
      </c>
      <c r="EQ49" s="245">
        <v>384.94868565679957</v>
      </c>
      <c r="ER49" s="244">
        <v>49.68</v>
      </c>
      <c r="ES49" s="108">
        <v>10.929600000000001</v>
      </c>
      <c r="ET49" s="108">
        <v>33.437273040000001</v>
      </c>
      <c r="EU49" s="108">
        <f t="shared" si="137"/>
        <v>3.3094206618609605</v>
      </c>
      <c r="EV49" s="108">
        <f t="shared" si="138"/>
        <v>10.4638602251376</v>
      </c>
      <c r="EW49" s="108">
        <v>3.8587678305250002</v>
      </c>
      <c r="EX49" s="108">
        <v>7.14711178354833</v>
      </c>
      <c r="EY49" s="108">
        <f t="shared" si="139"/>
        <v>0.13826087745274246</v>
      </c>
      <c r="EZ49" s="108">
        <f t="shared" si="140"/>
        <v>4.1829758193337643</v>
      </c>
      <c r="FA49" s="108">
        <v>5.2526376327036699</v>
      </c>
      <c r="FB49" s="245">
        <v>132.36646834413239</v>
      </c>
      <c r="FC49" s="244">
        <v>0.83333333333333293</v>
      </c>
      <c r="FD49" s="108">
        <v>6.0833333333333302E-2</v>
      </c>
      <c r="FE49" s="108">
        <f t="shared" si="141"/>
        <v>1.1768208333333328E-3</v>
      </c>
      <c r="FF49" s="108">
        <f t="shared" si="142"/>
        <v>3.5603803333333316E-2</v>
      </c>
      <c r="FG49" s="108">
        <v>4.4708333333333301E-2</v>
      </c>
      <c r="FH49" s="245">
        <v>1.1266499999999995</v>
      </c>
      <c r="FI49" s="244">
        <v>85.266999999999996</v>
      </c>
      <c r="FJ49" s="108">
        <v>6.2244910000000004</v>
      </c>
      <c r="FK49" s="108">
        <f t="shared" si="242"/>
        <v>0.12041277839500002</v>
      </c>
      <c r="FL49" s="108">
        <f t="shared" si="243"/>
        <v>3.6429953985880004</v>
      </c>
      <c r="FM49" s="108">
        <v>4.5744999999999996</v>
      </c>
      <c r="FN49" s="245">
        <v>115.27918919999999</v>
      </c>
      <c r="FO49" s="244">
        <v>0</v>
      </c>
      <c r="FP49" s="108">
        <v>0</v>
      </c>
      <c r="FQ49" s="108">
        <f t="shared" si="143"/>
        <v>0</v>
      </c>
      <c r="FR49" s="108">
        <f t="shared" si="144"/>
        <v>0</v>
      </c>
      <c r="FS49" s="108">
        <v>0</v>
      </c>
      <c r="FT49" s="110">
        <v>0</v>
      </c>
      <c r="FU49" s="253">
        <f t="shared" si="8"/>
        <v>497.30635628045718</v>
      </c>
      <c r="FV49" s="254">
        <f t="shared" si="9"/>
        <v>136.34553232826519</v>
      </c>
      <c r="FW49" s="254">
        <f t="shared" si="10"/>
        <v>15.5316408395345</v>
      </c>
      <c r="FX49" s="254">
        <f t="shared" si="11"/>
        <v>66.263166666666663</v>
      </c>
      <c r="FY49" s="254">
        <f t="shared" si="12"/>
        <v>0</v>
      </c>
      <c r="FZ49" s="254">
        <f t="shared" si="13"/>
        <v>0</v>
      </c>
      <c r="GA49" s="254">
        <f t="shared" si="145"/>
        <v>0</v>
      </c>
      <c r="GB49" s="254">
        <f t="shared" si="146"/>
        <v>0</v>
      </c>
      <c r="GC49" s="254">
        <f t="shared" si="147"/>
        <v>85.266999999999996</v>
      </c>
      <c r="GD49" s="254">
        <f t="shared" si="148"/>
        <v>0</v>
      </c>
      <c r="GE49" s="254">
        <f t="shared" si="14"/>
        <v>274.35535656854961</v>
      </c>
      <c r="GF49" s="255">
        <f t="shared" si="15"/>
        <v>104.74525364716551</v>
      </c>
      <c r="GG49" s="255">
        <f t="shared" si="16"/>
        <v>27.154047061015632</v>
      </c>
      <c r="GH49" s="254">
        <f t="shared" si="17"/>
        <v>78.48004084916424</v>
      </c>
      <c r="GI49" s="255">
        <f t="shared" si="18"/>
        <v>56.036864988204556</v>
      </c>
      <c r="GJ49" s="256">
        <f t="shared" si="19"/>
        <v>1.5181963902270825</v>
      </c>
      <c r="GK49" s="253">
        <f t="shared" si="149"/>
        <v>1153.5490935326375</v>
      </c>
      <c r="GL49" s="257">
        <f t="shared" si="150"/>
        <v>1453.4718578511231</v>
      </c>
      <c r="GM49" s="221">
        <f t="shared" si="151"/>
        <v>1453.4718578511231</v>
      </c>
      <c r="GN49" s="222">
        <f t="shared" si="152"/>
        <v>829.19147839394248</v>
      </c>
      <c r="GO49" s="222">
        <f t="shared" si="153"/>
        <v>55.696894206379298</v>
      </c>
      <c r="GP49" s="55">
        <f t="shared" si="154"/>
        <v>0.5704902189299047</v>
      </c>
      <c r="GQ49" s="56">
        <f t="shared" si="155"/>
        <v>3.8319898596952569E-2</v>
      </c>
      <c r="GR49" s="258">
        <f t="shared" si="156"/>
        <v>1.095331569598984</v>
      </c>
      <c r="GS49" s="227">
        <f t="shared" si="20"/>
        <v>1453.4718578511231</v>
      </c>
      <c r="GT49" s="222">
        <f t="shared" si="224"/>
        <v>829.19147839394248</v>
      </c>
      <c r="GU49" s="222">
        <f t="shared" si="225"/>
        <v>55.696894206379298</v>
      </c>
      <c r="GV49" s="37">
        <f t="shared" si="216"/>
        <v>0.5704902189299047</v>
      </c>
      <c r="GW49" s="228">
        <f t="shared" si="217"/>
        <v>3.8319898596952569E-2</v>
      </c>
      <c r="GX49" s="258">
        <f t="shared" si="159"/>
        <v>1.095331569598984</v>
      </c>
      <c r="GY49" s="221">
        <f t="shared" si="223"/>
        <v>1281.1748768998107</v>
      </c>
      <c r="GZ49" s="222">
        <f t="shared" si="160"/>
        <v>771.04064240181344</v>
      </c>
      <c r="HA49" s="222">
        <f t="shared" si="161"/>
        <v>43.647205619593564</v>
      </c>
      <c r="HB49" s="55">
        <f t="shared" si="162"/>
        <v>0.60182310495158864</v>
      </c>
      <c r="HC49" s="56">
        <f t="shared" si="163"/>
        <v>3.406810920708276E-2</v>
      </c>
      <c r="HD49" s="258">
        <f t="shared" si="164"/>
        <v>1.0995828306620909</v>
      </c>
      <c r="HE49" s="221">
        <f t="shared" si="165"/>
        <v>1351.0393226337615</v>
      </c>
      <c r="HF49" s="222">
        <f t="shared" si="166"/>
        <v>824.21553226530943</v>
      </c>
      <c r="HG49" s="222">
        <f t="shared" si="167"/>
        <v>45.984404916877622</v>
      </c>
      <c r="HH49" s="55">
        <f t="shared" si="168"/>
        <v>0.6100603575760889</v>
      </c>
      <c r="HI49" s="56">
        <f t="shared" si="169"/>
        <v>3.4036318667049661E-2</v>
      </c>
      <c r="HJ49" s="259">
        <f t="shared" si="170"/>
        <v>1.1008686837936992</v>
      </c>
      <c r="HK49" s="54">
        <f t="shared" si="21"/>
        <v>3.8743171283077591</v>
      </c>
      <c r="HL49" s="55">
        <f t="shared" si="22"/>
        <v>3.8743171283077591</v>
      </c>
      <c r="HM49" s="55">
        <f t="shared" si="23"/>
        <v>3.428389307721333</v>
      </c>
      <c r="HN49" s="56">
        <f t="shared" si="24"/>
        <v>3.6195461454453031</v>
      </c>
      <c r="HQ49" s="57">
        <f t="shared" si="25"/>
        <v>42.202293542457113</v>
      </c>
      <c r="HR49" s="58">
        <f t="shared" si="171"/>
        <v>48.815392940560145</v>
      </c>
      <c r="HS49" s="58">
        <f t="shared" si="26"/>
        <v>1.854920077209572</v>
      </c>
      <c r="HT49" s="58">
        <f t="shared" si="172"/>
        <v>2.1422471971693349</v>
      </c>
      <c r="HU49" s="58">
        <f t="shared" si="27"/>
        <v>55.447972804722944</v>
      </c>
      <c r="HV49" s="55">
        <f t="shared" si="226"/>
        <v>0.76111517532093453</v>
      </c>
      <c r="HW49" s="56">
        <f t="shared" si="227"/>
        <v>3.3453343438582368E-2</v>
      </c>
      <c r="HX49" s="260">
        <f t="shared" si="228"/>
        <v>1.124448670871427</v>
      </c>
      <c r="HY49" s="57">
        <f t="shared" si="28"/>
        <v>144.21157263391737</v>
      </c>
      <c r="HZ49" s="58">
        <f t="shared" si="173"/>
        <v>166.80952606565222</v>
      </c>
      <c r="IA49" s="58">
        <f t="shared" si="29"/>
        <v>11.076516818376041</v>
      </c>
      <c r="IB49" s="58">
        <f t="shared" si="174"/>
        <v>12.792269273542489</v>
      </c>
      <c r="IC49" s="58">
        <f t="shared" si="30"/>
        <v>196.42946080074108</v>
      </c>
      <c r="ID49" s="55">
        <f t="shared" si="229"/>
        <v>0.73416468204943164</v>
      </c>
      <c r="IE49" s="56">
        <f t="shared" si="230"/>
        <v>5.6389284851787624E-2</v>
      </c>
      <c r="IF49" s="260">
        <f t="shared" si="231"/>
        <v>1.1237783059006878</v>
      </c>
      <c r="IG49" s="57">
        <f t="shared" si="31"/>
        <v>3.9491635941531955</v>
      </c>
      <c r="IH49" s="58">
        <f t="shared" si="175"/>
        <v>4.5679975293570019</v>
      </c>
      <c r="II49" s="58">
        <f t="shared" si="32"/>
        <v>7.7083248329378335</v>
      </c>
      <c r="IJ49" s="58">
        <f t="shared" si="176"/>
        <v>8.9023443495599039</v>
      </c>
      <c r="IK49" s="58">
        <f t="shared" si="33"/>
        <v>81.295662870921973</v>
      </c>
      <c r="IL49" s="55">
        <f t="shared" si="34"/>
        <v>4.8577789450139804E-2</v>
      </c>
      <c r="IM49" s="56">
        <f t="shared" si="35"/>
        <v>9.4818401876823444E-2</v>
      </c>
      <c r="IN49" s="260">
        <f t="shared" si="36"/>
        <v>1.0222995100575569</v>
      </c>
      <c r="IO49" s="57">
        <f t="shared" si="37"/>
        <v>0</v>
      </c>
      <c r="IP49" s="58">
        <f t="shared" si="177"/>
        <v>0</v>
      </c>
      <c r="IQ49" s="58">
        <f t="shared" si="38"/>
        <v>0</v>
      </c>
      <c r="IR49" s="58">
        <f t="shared" si="178"/>
        <v>0</v>
      </c>
      <c r="IS49" s="58">
        <f t="shared" si="39"/>
        <v>0</v>
      </c>
      <c r="IT49" s="55"/>
      <c r="IU49" s="56"/>
      <c r="IV49" s="260"/>
      <c r="IW49" s="57">
        <f t="shared" si="40"/>
        <v>0</v>
      </c>
      <c r="IX49" s="58">
        <f t="shared" si="179"/>
        <v>0</v>
      </c>
      <c r="IY49" s="58">
        <f t="shared" si="41"/>
        <v>0</v>
      </c>
      <c r="IZ49" s="58">
        <f t="shared" si="180"/>
        <v>0</v>
      </c>
      <c r="JA49" s="58">
        <f t="shared" si="42"/>
        <v>0</v>
      </c>
      <c r="JB49" s="55"/>
      <c r="JC49" s="56"/>
      <c r="JD49" s="260"/>
      <c r="JE49" s="57">
        <f t="shared" si="43"/>
        <v>0</v>
      </c>
      <c r="JF49" s="58">
        <f t="shared" si="181"/>
        <v>0</v>
      </c>
      <c r="JG49" s="58">
        <f t="shared" si="44"/>
        <v>0</v>
      </c>
      <c r="JH49" s="58">
        <f t="shared" si="182"/>
        <v>0</v>
      </c>
      <c r="JI49" s="58">
        <f t="shared" si="45"/>
        <v>0</v>
      </c>
      <c r="JJ49" s="55"/>
      <c r="JK49" s="56"/>
      <c r="JL49" s="260"/>
      <c r="JM49" s="57">
        <f t="shared" si="46"/>
        <v>174.66317096297061</v>
      </c>
      <c r="JN49" s="58">
        <f t="shared" si="183"/>
        <v>202.03288985286812</v>
      </c>
      <c r="JO49" s="58">
        <f t="shared" si="47"/>
        <v>10.857586428095491</v>
      </c>
      <c r="JP49" s="58">
        <f t="shared" si="184"/>
        <v>12.539426565807483</v>
      </c>
      <c r="JQ49" s="58">
        <f t="shared" si="48"/>
        <v>235.93377114590956</v>
      </c>
      <c r="JR49" s="55">
        <f t="shared" si="49"/>
        <v>0.7403059346470281</v>
      </c>
      <c r="JS49" s="56">
        <f t="shared" si="50"/>
        <v>4.6019636677535183E-2</v>
      </c>
      <c r="JT49" s="260">
        <f t="shared" si="51"/>
        <v>1.1231343816805395</v>
      </c>
      <c r="JU49" s="57">
        <f t="shared" si="52"/>
        <v>0</v>
      </c>
      <c r="JV49" s="58">
        <f t="shared" si="185"/>
        <v>0</v>
      </c>
      <c r="JW49" s="58">
        <f t="shared" si="53"/>
        <v>0</v>
      </c>
      <c r="JX49" s="58">
        <f t="shared" si="186"/>
        <v>0</v>
      </c>
      <c r="JY49" s="58">
        <f t="shared" si="54"/>
        <v>0</v>
      </c>
      <c r="JZ49" s="55"/>
      <c r="KA49" s="56"/>
      <c r="KB49" s="260"/>
      <c r="KC49" s="57">
        <f t="shared" si="55"/>
        <v>0</v>
      </c>
      <c r="KD49" s="58">
        <f t="shared" si="187"/>
        <v>0</v>
      </c>
      <c r="KE49" s="58">
        <f t="shared" si="56"/>
        <v>0</v>
      </c>
      <c r="KF49" s="58">
        <f t="shared" si="188"/>
        <v>0</v>
      </c>
      <c r="KG49" s="58">
        <f t="shared" si="57"/>
        <v>0</v>
      </c>
      <c r="KH49" s="55"/>
      <c r="KI49" s="56"/>
      <c r="KJ49" s="260"/>
      <c r="KK49" s="57">
        <f t="shared" si="58"/>
        <v>35.678890112566997</v>
      </c>
      <c r="KL49" s="58">
        <f t="shared" si="189"/>
        <v>41.269772193206251</v>
      </c>
      <c r="KM49" s="58">
        <f t="shared" si="59"/>
        <v>1.5686374220365449</v>
      </c>
      <c r="KN49" s="58">
        <f t="shared" si="190"/>
        <v>1.8116193587100058</v>
      </c>
      <c r="KO49" s="58">
        <f t="shared" si="60"/>
        <v>46.373154519825924</v>
      </c>
      <c r="KP49" s="55">
        <f t="shared" si="191"/>
        <v>0.76938673855610129</v>
      </c>
      <c r="KQ49" s="56">
        <f t="shared" si="192"/>
        <v>3.3826411816903788E-2</v>
      </c>
      <c r="KR49" s="260">
        <f t="shared" si="193"/>
        <v>1.1258026131221794</v>
      </c>
      <c r="KS49" s="57">
        <f t="shared" si="61"/>
        <v>26.961912497412012</v>
      </c>
      <c r="KT49" s="58">
        <f t="shared" si="194"/>
        <v>31.186844185756478</v>
      </c>
      <c r="KU49" s="58">
        <f t="shared" si="62"/>
        <v>1.1853284472064405</v>
      </c>
      <c r="KV49" s="58">
        <f t="shared" si="195"/>
        <v>1.3689358236787181</v>
      </c>
      <c r="KW49" s="58">
        <f t="shared" si="63"/>
        <v>35.115831183426998</v>
      </c>
      <c r="KX49" s="55">
        <f t="shared" si="253"/>
        <v>0.76779935398871468</v>
      </c>
      <c r="KY49" s="56">
        <f t="shared" si="254"/>
        <v>3.3754816766685534E-2</v>
      </c>
      <c r="KZ49" s="260">
        <f>1+KX49*(KV49*$GV$14-KV49)/KV49+KY49*(KW49*$GW$14-KW49)/KW49</f>
        <v>1.1255427798871911</v>
      </c>
      <c r="LA49" s="57">
        <f t="shared" si="64"/>
        <v>147.45484057175085</v>
      </c>
      <c r="LB49" s="58">
        <f t="shared" si="196"/>
        <v>170.56101408934421</v>
      </c>
      <c r="LC49" s="58">
        <f t="shared" si="65"/>
        <v>6.3832991263732559</v>
      </c>
      <c r="LD49" s="58">
        <f t="shared" si="197"/>
        <v>7.3720721610484734</v>
      </c>
      <c r="LE49" s="58">
        <f t="shared" si="66"/>
        <v>305.51482988634882</v>
      </c>
      <c r="LF49" s="55">
        <f t="shared" si="198"/>
        <v>0.48264380693599679</v>
      </c>
      <c r="LG49" s="56">
        <f t="shared" si="199"/>
        <v>2.0893581921204402E-2</v>
      </c>
      <c r="LH49" s="260">
        <f t="shared" si="200"/>
        <v>1.0788667003864654</v>
      </c>
      <c r="LI49" s="57">
        <f t="shared" si="67"/>
        <v>78.478739974255063</v>
      </c>
      <c r="LJ49" s="58">
        <f t="shared" si="201"/>
        <v>90.77635852822084</v>
      </c>
      <c r="LK49" s="58">
        <f t="shared" si="68"/>
        <v>3.4476815393137028</v>
      </c>
      <c r="LL49" s="58">
        <f t="shared" si="202"/>
        <v>3.9817274097533955</v>
      </c>
      <c r="LM49" s="58">
        <f t="shared" si="69"/>
        <v>105.05275265407333</v>
      </c>
      <c r="LN49" s="55">
        <f t="shared" si="232"/>
        <v>0.74704125300435065</v>
      </c>
      <c r="LO49" s="56">
        <f t="shared" si="233"/>
        <v>3.2818574023153135E-2</v>
      </c>
      <c r="LP49" s="260">
        <f t="shared" si="234"/>
        <v>1.1221449614619683</v>
      </c>
      <c r="LQ49" s="57">
        <f t="shared" si="70"/>
        <v>4.3436640066666643E-2</v>
      </c>
      <c r="LR49" s="58">
        <f t="shared" si="203"/>
        <v>5.0243161565113312E-2</v>
      </c>
      <c r="LS49" s="58">
        <f t="shared" si="71"/>
        <v>1.1768208333333328E-3</v>
      </c>
      <c r="LT49" s="58">
        <f t="shared" si="204"/>
        <v>1.359110380416666E-3</v>
      </c>
      <c r="LU49" s="58">
        <f t="shared" si="72"/>
        <v>0.89416666666666633</v>
      </c>
      <c r="LV49" s="55">
        <f t="shared" si="73"/>
        <v>4.857778945013979E-2</v>
      </c>
      <c r="LW49" s="56">
        <f t="shared" si="74"/>
        <v>1.3161090400745572E-3</v>
      </c>
      <c r="LX49" s="260">
        <f t="shared" si="75"/>
        <v>1.0078160048971445</v>
      </c>
      <c r="LY49" s="57">
        <f t="shared" si="76"/>
        <v>4.4444543862773607</v>
      </c>
      <c r="LZ49" s="58">
        <f t="shared" si="205"/>
        <v>5.1409003886070233</v>
      </c>
      <c r="MA49" s="58">
        <f t="shared" si="77"/>
        <v>0.12041277839500002</v>
      </c>
      <c r="MB49" s="58">
        <f t="shared" si="206"/>
        <v>0.13906471776838553</v>
      </c>
      <c r="MC49" s="58">
        <f t="shared" si="78"/>
        <v>91.491419999999991</v>
      </c>
      <c r="MD49" s="55">
        <f t="shared" si="255"/>
        <v>4.8577827147915739E-2</v>
      </c>
      <c r="ME49" s="56">
        <f t="shared" si="256"/>
        <v>1.3161100614134094E-3</v>
      </c>
      <c r="MF49" s="260">
        <f>1+MD49*(MB49*$GV$14-MB49)/MB49+ME49*(MC49*$GW$14-MC49)/MC49</f>
        <v>1.0078160109625913</v>
      </c>
      <c r="MG49" s="57">
        <f t="shared" si="79"/>
        <v>0</v>
      </c>
      <c r="MH49" s="58">
        <f t="shared" si="207"/>
        <v>0</v>
      </c>
      <c r="MI49" s="58">
        <f t="shared" si="80"/>
        <v>0</v>
      </c>
      <c r="MJ49" s="58">
        <f t="shared" si="208"/>
        <v>0</v>
      </c>
      <c r="MK49" s="58">
        <f t="shared" si="81"/>
        <v>0</v>
      </c>
      <c r="ML49" s="55"/>
      <c r="MM49" s="56"/>
      <c r="MN49" s="260"/>
      <c r="MO49" s="59">
        <v>3.5371181072834412</v>
      </c>
      <c r="MP49" s="60">
        <v>3.5371181072834412</v>
      </c>
      <c r="MQ49" s="60">
        <v>3.1178999999999997</v>
      </c>
      <c r="MR49" s="61">
        <v>3.2878999999999996</v>
      </c>
      <c r="MS49" s="59">
        <f t="shared" si="82"/>
        <v>1.095331569598984</v>
      </c>
      <c r="MT49" s="60">
        <f>GX49</f>
        <v>1.095331569598984</v>
      </c>
      <c r="MU49" s="60">
        <f t="shared" si="209"/>
        <v>1.0995828306620909</v>
      </c>
      <c r="MV49" s="61">
        <f t="shared" si="235"/>
        <v>1.1008686837936992</v>
      </c>
      <c r="MW49" s="66">
        <f t="shared" si="210"/>
        <v>3.8743171283077591</v>
      </c>
      <c r="MX49" s="67">
        <f t="shared" si="236"/>
        <v>3.8743171283077591</v>
      </c>
      <c r="MY49" s="67">
        <f t="shared" si="211"/>
        <v>3.428389307721333</v>
      </c>
      <c r="MZ49" s="261">
        <f t="shared" si="237"/>
        <v>3.6195461454453031</v>
      </c>
      <c r="NA49" s="59">
        <f t="shared" si="84"/>
        <v>1.0953395469520204</v>
      </c>
      <c r="NB49" s="60">
        <f>NF49/J49</f>
        <v>1.0953395469520204</v>
      </c>
      <c r="NC49" s="60">
        <f t="shared" si="85"/>
        <v>1.0995905969165642</v>
      </c>
      <c r="ND49" s="262">
        <f>NH49/L49</f>
        <v>1.1008758770565708</v>
      </c>
      <c r="NE49" s="62">
        <f t="shared" si="86"/>
        <v>3.8743453451476322</v>
      </c>
      <c r="NF49" s="63">
        <f>NE49+NQ49+NR49+OB49</f>
        <v>3.8743453451476322</v>
      </c>
      <c r="NG49" s="63">
        <f t="shared" si="87"/>
        <v>3.4284135221261556</v>
      </c>
      <c r="NH49" s="64">
        <f>NG49+NM49</f>
        <v>3.6195697961742983</v>
      </c>
      <c r="NI49" s="238">
        <f t="shared" si="218"/>
        <v>-2.821683987308532E-5</v>
      </c>
      <c r="NJ49" s="238">
        <f t="shared" si="219"/>
        <v>-2.821683987308532E-5</v>
      </c>
      <c r="NK49" s="238">
        <f t="shared" si="220"/>
        <v>-2.4214404822586744E-5</v>
      </c>
      <c r="NL49" s="238">
        <f t="shared" si="221"/>
        <v>-2.3650728995239234E-5</v>
      </c>
      <c r="NM49" s="239">
        <f t="shared" si="89"/>
        <v>0.19115627404814259</v>
      </c>
      <c r="NN49" s="240">
        <f t="shared" si="90"/>
        <v>0.67662691798280405</v>
      </c>
      <c r="NO49" s="240">
        <f>O49*IN49</f>
        <v>0.25477554897333404</v>
      </c>
      <c r="NP49" s="240">
        <f t="shared" si="91"/>
        <v>0</v>
      </c>
      <c r="NQ49" s="240">
        <f t="shared" ref="NQ49:NQ56" si="265">Q49*JD49</f>
        <v>0</v>
      </c>
      <c r="NR49" s="240">
        <f t="shared" si="93"/>
        <v>0</v>
      </c>
      <c r="NS49" s="240">
        <f t="shared" si="94"/>
        <v>0.81348623265121478</v>
      </c>
      <c r="NT49" s="240">
        <f t="shared" si="95"/>
        <v>0</v>
      </c>
      <c r="NU49" s="240">
        <f t="shared" si="96"/>
        <v>0</v>
      </c>
      <c r="NV49" s="240">
        <f t="shared" si="97"/>
        <v>0.1600891315859739</v>
      </c>
      <c r="NW49" s="240">
        <f t="shared" si="98"/>
        <v>0.12110840311586177</v>
      </c>
      <c r="NX49" s="240">
        <f t="shared" si="99"/>
        <v>1.0103586649119247</v>
      </c>
      <c r="NY49" s="240">
        <f t="shared" si="100"/>
        <v>0.36133067759075382</v>
      </c>
      <c r="NZ49" s="240">
        <f t="shared" si="101"/>
        <v>2.8218848137120047E-3</v>
      </c>
      <c r="OA49" s="240">
        <f t="shared" si="102"/>
        <v>0.2825916094739106</v>
      </c>
      <c r="OB49" s="241">
        <f t="shared" si="103"/>
        <v>0</v>
      </c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136"/>
      <c r="OP49" s="13"/>
      <c r="OQ49" s="13"/>
      <c r="OR49" s="13"/>
      <c r="OS49" s="13"/>
      <c r="OT49" s="13"/>
    </row>
    <row r="50" spans="1:410" ht="15" customHeight="1">
      <c r="A50" s="242">
        <v>31</v>
      </c>
      <c r="B50" s="49" t="s">
        <v>100</v>
      </c>
      <c r="C50" s="50">
        <v>2</v>
      </c>
      <c r="D50" s="51">
        <v>403.93</v>
      </c>
      <c r="E50" s="52">
        <v>403.93</v>
      </c>
      <c r="F50" s="52"/>
      <c r="G50" s="52"/>
      <c r="H50" s="53"/>
      <c r="I50" s="57">
        <v>3.5470216197330728</v>
      </c>
      <c r="J50" s="58">
        <v>3.5470216197330728</v>
      </c>
      <c r="K50" s="58">
        <v>3.0034000000000001</v>
      </c>
      <c r="L50" s="243">
        <v>3.1764000000000001</v>
      </c>
      <c r="M50" s="1">
        <v>0.17299999999999999</v>
      </c>
      <c r="N50" s="2">
        <v>0.51849999999999996</v>
      </c>
      <c r="O50" s="2">
        <v>0.3706216197330725</v>
      </c>
      <c r="P50" s="2">
        <v>0</v>
      </c>
      <c r="Q50" s="2">
        <v>0</v>
      </c>
      <c r="R50" s="2">
        <v>0</v>
      </c>
      <c r="S50" s="2">
        <v>0.72970000000000002</v>
      </c>
      <c r="T50" s="2">
        <v>0</v>
      </c>
      <c r="U50" s="2">
        <v>0</v>
      </c>
      <c r="V50" s="2">
        <v>0.14399999999999999</v>
      </c>
      <c r="W50" s="2">
        <v>0.1096</v>
      </c>
      <c r="X50" s="2">
        <v>0.91720000000000002</v>
      </c>
      <c r="Y50" s="2">
        <v>0.29949999999999999</v>
      </c>
      <c r="Z50" s="2">
        <v>2.8E-3</v>
      </c>
      <c r="AA50" s="2">
        <v>0.28210000000000002</v>
      </c>
      <c r="AB50" s="3">
        <v>0</v>
      </c>
      <c r="AC50" s="244">
        <v>26.75</v>
      </c>
      <c r="AD50" s="108">
        <v>5.8849999999999998</v>
      </c>
      <c r="AE50" s="108">
        <v>18.004167750000001</v>
      </c>
      <c r="AF50" s="108">
        <f t="shared" si="104"/>
        <v>1.7819444988885003</v>
      </c>
      <c r="AG50" s="108">
        <f t="shared" si="105"/>
        <v>5.634224255685</v>
      </c>
      <c r="AH50" s="108">
        <v>1.0364825775416699</v>
      </c>
      <c r="AI50" s="108">
        <v>3.772322477181266</v>
      </c>
      <c r="AJ50" s="108">
        <f t="shared" si="106"/>
        <v>7.2975578321071599E-2</v>
      </c>
      <c r="AK50" s="108">
        <f t="shared" si="107"/>
        <v>2.2078196315749254</v>
      </c>
      <c r="AL50" s="108">
        <v>2.7723986402361471</v>
      </c>
      <c r="AM50" s="245">
        <v>69.864445733950902</v>
      </c>
      <c r="AN50" s="244">
        <v>77.62</v>
      </c>
      <c r="AO50" s="108">
        <v>17.0764</v>
      </c>
      <c r="AP50" s="108">
        <v>52.242373860000001</v>
      </c>
      <c r="AQ50" s="108">
        <f t="shared" si="108"/>
        <v>5.1706367104196405</v>
      </c>
      <c r="AR50" s="108">
        <f t="shared" si="109"/>
        <v>16.348728475748398</v>
      </c>
      <c r="AS50" s="246">
        <v>7.9652813550000001</v>
      </c>
      <c r="AT50" s="247">
        <v>3.07930972242126</v>
      </c>
      <c r="AU50" s="108">
        <v>11.307996030695001</v>
      </c>
      <c r="AV50" s="108">
        <f t="shared" si="110"/>
        <v>0.21875318321379481</v>
      </c>
      <c r="AW50" s="108">
        <f t="shared" si="111"/>
        <v>6.6182082208928019</v>
      </c>
      <c r="AX50" s="108">
        <v>8.3106025622847515</v>
      </c>
      <c r="AY50" s="245">
        <v>209.4271845695757</v>
      </c>
      <c r="AZ50" s="248">
        <v>19</v>
      </c>
      <c r="BA50" s="108">
        <v>96.846166666666647</v>
      </c>
      <c r="BB50" s="108">
        <v>10.099669917901599</v>
      </c>
      <c r="BC50" s="109">
        <v>8.0797359343212793</v>
      </c>
      <c r="BD50" s="109">
        <v>2.0199339835803194</v>
      </c>
      <c r="BE50" s="108">
        <v>3.7873768749999996</v>
      </c>
      <c r="BF50" s="109">
        <v>3.0299014999999998</v>
      </c>
      <c r="BG50" s="109">
        <v>0.75747537499999984</v>
      </c>
      <c r="BH50" s="108">
        <v>8.0835245825484812</v>
      </c>
      <c r="BI50" s="109">
        <f t="shared" si="112"/>
        <v>4.7310282653789848</v>
      </c>
      <c r="BJ50" s="108">
        <f t="shared" si="113"/>
        <v>0.15637578304940036</v>
      </c>
      <c r="BK50" s="108">
        <v>5.9408369021058363</v>
      </c>
      <c r="BL50" s="245">
        <v>149.70908993306708</v>
      </c>
      <c r="BM50" s="244">
        <v>0</v>
      </c>
      <c r="BN50" s="108">
        <v>0</v>
      </c>
      <c r="BO50" s="108">
        <v>0</v>
      </c>
      <c r="BP50" s="108">
        <f t="shared" si="114"/>
        <v>0</v>
      </c>
      <c r="BQ50" s="108">
        <f t="shared" si="115"/>
        <v>0</v>
      </c>
      <c r="BR50" s="108">
        <v>0</v>
      </c>
      <c r="BS50" s="108">
        <v>0</v>
      </c>
      <c r="BT50" s="108">
        <f t="shared" si="116"/>
        <v>0</v>
      </c>
      <c r="BU50" s="108">
        <f t="shared" si="117"/>
        <v>0</v>
      </c>
      <c r="BV50" s="108">
        <v>0</v>
      </c>
      <c r="BW50" s="245">
        <v>0</v>
      </c>
      <c r="BX50" s="107">
        <v>0</v>
      </c>
      <c r="BY50" s="108">
        <v>0</v>
      </c>
      <c r="BZ50" s="109">
        <f t="shared" si="118"/>
        <v>0</v>
      </c>
      <c r="CA50" s="109">
        <f t="shared" si="119"/>
        <v>0</v>
      </c>
      <c r="CB50" s="108">
        <v>0</v>
      </c>
      <c r="CC50" s="110">
        <v>0</v>
      </c>
      <c r="CD50" s="244">
        <v>0</v>
      </c>
      <c r="CE50" s="108">
        <v>0</v>
      </c>
      <c r="CF50" s="109">
        <f t="shared" si="120"/>
        <v>0</v>
      </c>
      <c r="CG50" s="109">
        <f t="shared" si="121"/>
        <v>0</v>
      </c>
      <c r="CH50" s="108">
        <v>0</v>
      </c>
      <c r="CI50" s="245">
        <v>0</v>
      </c>
      <c r="CJ50" s="249">
        <v>109.41232098298448</v>
      </c>
      <c r="CK50" s="250">
        <v>24.070710616256584</v>
      </c>
      <c r="CL50" s="250">
        <v>10.572146544374439</v>
      </c>
      <c r="CM50" s="251">
        <v>6.4230290353086001</v>
      </c>
      <c r="CN50" s="252">
        <f t="shared" si="0"/>
        <v>3.130905503261177</v>
      </c>
      <c r="CO50" s="250">
        <v>73.640290874560648</v>
      </c>
      <c r="CP50" s="252">
        <f t="shared" si="122"/>
        <v>7.2884741490187661</v>
      </c>
      <c r="CQ50" s="250">
        <v>23.044992626285008</v>
      </c>
      <c r="CR50" s="250">
        <v>15.891769238326852</v>
      </c>
      <c r="CS50" s="252">
        <f t="shared" si="123"/>
        <v>0.30742627591543298</v>
      </c>
      <c r="CT50" s="252">
        <f t="shared" si="124"/>
        <v>9.3009439985770808</v>
      </c>
      <c r="CU50" s="250">
        <f t="shared" si="1"/>
        <v>233.58723825650299</v>
      </c>
      <c r="CV50" s="245">
        <f t="shared" si="125"/>
        <v>294.31992020319376</v>
      </c>
      <c r="CW50" s="244">
        <v>0</v>
      </c>
      <c r="CX50" s="108">
        <v>0</v>
      </c>
      <c r="CY50" s="108">
        <f t="shared" si="126"/>
        <v>0</v>
      </c>
      <c r="CZ50" s="108">
        <f t="shared" si="127"/>
        <v>0</v>
      </c>
      <c r="DA50" s="108">
        <v>0</v>
      </c>
      <c r="DB50" s="245">
        <v>0</v>
      </c>
      <c r="DC50" s="244">
        <v>0</v>
      </c>
      <c r="DD50" s="108">
        <v>0</v>
      </c>
      <c r="DE50" s="108">
        <f t="shared" si="128"/>
        <v>0</v>
      </c>
      <c r="DF50" s="108">
        <f t="shared" si="129"/>
        <v>0</v>
      </c>
      <c r="DG50" s="108">
        <v>0</v>
      </c>
      <c r="DH50" s="245">
        <v>0</v>
      </c>
      <c r="DI50" s="107">
        <v>22.525940006024001</v>
      </c>
      <c r="DJ50" s="108">
        <v>4.9557068013252801</v>
      </c>
      <c r="DK50" s="108">
        <v>0.3732930543916031</v>
      </c>
      <c r="DL50" s="108">
        <v>15.161151498874473</v>
      </c>
      <c r="DM50" s="108">
        <f t="shared" si="130"/>
        <v>1.5005598084496021</v>
      </c>
      <c r="DN50" s="108">
        <f t="shared" si="131"/>
        <v>4.7445307500577778</v>
      </c>
      <c r="DO50" s="108">
        <v>3.1401746693249208</v>
      </c>
      <c r="DP50" s="108">
        <f t="shared" si="132"/>
        <v>6.07466789780906E-2</v>
      </c>
      <c r="DQ50" s="108">
        <f t="shared" si="133"/>
        <v>1.8378437483664578</v>
      </c>
      <c r="DR50" s="108">
        <v>2.3078133014970144</v>
      </c>
      <c r="DS50" s="110">
        <v>58.156895197724744</v>
      </c>
      <c r="DT50" s="244">
        <v>17.100000000000001</v>
      </c>
      <c r="DU50" s="108">
        <v>3.762</v>
      </c>
      <c r="DV50" s="108">
        <v>11.509206300000001</v>
      </c>
      <c r="DW50" s="108">
        <f t="shared" si="238"/>
        <v>1.1391121843362002</v>
      </c>
      <c r="DX50" s="108">
        <f t="shared" si="239"/>
        <v>3.6016910195220002</v>
      </c>
      <c r="DY50" s="108">
        <v>0.35557019899999998</v>
      </c>
      <c r="DZ50" s="108">
        <v>0</v>
      </c>
      <c r="EA50" s="108"/>
      <c r="EB50" s="108">
        <v>2.3890546844270002</v>
      </c>
      <c r="EC50" s="108">
        <f t="shared" si="240"/>
        <v>4.6216262870240318E-2</v>
      </c>
      <c r="ED50" s="108">
        <f t="shared" si="241"/>
        <v>1.3982372570452215</v>
      </c>
      <c r="EE50" s="108">
        <v>1.7557915591713504</v>
      </c>
      <c r="EF50" s="245">
        <v>44.245947291118021</v>
      </c>
      <c r="EG50" s="249">
        <v>87.32663086666669</v>
      </c>
      <c r="EH50" s="250">
        <v>19.211858790666671</v>
      </c>
      <c r="EI50" s="250">
        <v>108.72761761119688</v>
      </c>
      <c r="EJ50" s="250">
        <v>58.775450884702622</v>
      </c>
      <c r="EK50" s="250">
        <f t="shared" si="134"/>
        <v>5.8172414758625575</v>
      </c>
      <c r="EL50" s="250">
        <v>18.39318959985884</v>
      </c>
      <c r="EM50" s="250">
        <v>20.005033745185997</v>
      </c>
      <c r="EN50" s="250">
        <f t="shared" si="135"/>
        <v>0.38699737780062315</v>
      </c>
      <c r="EO50" s="250">
        <f t="shared" si="136"/>
        <v>11.708306089977519</v>
      </c>
      <c r="EP50" s="250">
        <v>294.0465918984188</v>
      </c>
      <c r="EQ50" s="245">
        <v>370.49870579200768</v>
      </c>
      <c r="ER50" s="244">
        <v>45.42</v>
      </c>
      <c r="ES50" s="108">
        <v>9.9923999999999999</v>
      </c>
      <c r="ET50" s="108">
        <v>30.570067259999998</v>
      </c>
      <c r="EU50" s="108">
        <f t="shared" si="137"/>
        <v>3.0256418369912401</v>
      </c>
      <c r="EV50" s="108">
        <f t="shared" si="138"/>
        <v>9.5665968483443997</v>
      </c>
      <c r="EW50" s="108">
        <v>3.5181359238750001</v>
      </c>
      <c r="EX50" s="108">
        <v>6.5335440324228804</v>
      </c>
      <c r="EY50" s="108">
        <f t="shared" si="139"/>
        <v>0.12639140930722062</v>
      </c>
      <c r="EZ50" s="108">
        <f t="shared" si="140"/>
        <v>3.8238742487680746</v>
      </c>
      <c r="FA50" s="108">
        <v>4.8017073608148904</v>
      </c>
      <c r="FB50" s="245">
        <v>121.00302549253531</v>
      </c>
      <c r="FC50" s="244">
        <v>0.83333333333333293</v>
      </c>
      <c r="FD50" s="108">
        <v>6.0833333333333302E-2</v>
      </c>
      <c r="FE50" s="108">
        <f t="shared" si="141"/>
        <v>1.1768208333333328E-3</v>
      </c>
      <c r="FF50" s="108">
        <f t="shared" si="142"/>
        <v>3.5603803333333316E-2</v>
      </c>
      <c r="FG50" s="108">
        <v>4.4708333333333301E-2</v>
      </c>
      <c r="FH50" s="245">
        <v>1.1266499999999995</v>
      </c>
      <c r="FI50" s="244">
        <v>84.266000000000005</v>
      </c>
      <c r="FJ50" s="108">
        <v>6.1514179999999996</v>
      </c>
      <c r="FK50" s="108">
        <f t="shared" si="242"/>
        <v>0.11899918121</v>
      </c>
      <c r="FL50" s="108">
        <f t="shared" si="243"/>
        <v>3.6002281100239997</v>
      </c>
      <c r="FM50" s="108">
        <v>4.5209999999999999</v>
      </c>
      <c r="FN50" s="245">
        <v>113.9261016</v>
      </c>
      <c r="FO50" s="244">
        <v>0</v>
      </c>
      <c r="FP50" s="108">
        <v>0</v>
      </c>
      <c r="FQ50" s="108">
        <f t="shared" si="143"/>
        <v>0</v>
      </c>
      <c r="FR50" s="108">
        <f t="shared" si="144"/>
        <v>0</v>
      </c>
      <c r="FS50" s="108">
        <v>0</v>
      </c>
      <c r="FT50" s="110">
        <v>0</v>
      </c>
      <c r="FU50" s="253">
        <f t="shared" si="8"/>
        <v>471.10896806392373</v>
      </c>
      <c r="FV50" s="254">
        <f t="shared" si="9"/>
        <v>129.94905473161083</v>
      </c>
      <c r="FW50" s="254">
        <f t="shared" si="10"/>
        <v>17.319852660003715</v>
      </c>
      <c r="FX50" s="254">
        <f t="shared" si="11"/>
        <v>96.846166666666647</v>
      </c>
      <c r="FY50" s="254">
        <f t="shared" si="12"/>
        <v>0</v>
      </c>
      <c r="FZ50" s="254">
        <f t="shared" si="13"/>
        <v>0</v>
      </c>
      <c r="GA50" s="254">
        <f t="shared" si="145"/>
        <v>0</v>
      </c>
      <c r="GB50" s="254">
        <f t="shared" si="146"/>
        <v>0</v>
      </c>
      <c r="GC50" s="254">
        <f t="shared" si="147"/>
        <v>84.266000000000005</v>
      </c>
      <c r="GD50" s="254">
        <f t="shared" si="148"/>
        <v>0</v>
      </c>
      <c r="GE50" s="254">
        <f t="shared" si="14"/>
        <v>259.90270842813771</v>
      </c>
      <c r="GF50" s="255">
        <f t="shared" si="15"/>
        <v>99.227423362111736</v>
      </c>
      <c r="GG50" s="255">
        <f t="shared" si="16"/>
        <v>25.723610663966504</v>
      </c>
      <c r="GH50" s="254">
        <f t="shared" si="17"/>
        <v>77.335670793445729</v>
      </c>
      <c r="GI50" s="255">
        <f t="shared" si="18"/>
        <v>55.219753916204837</v>
      </c>
      <c r="GJ50" s="256">
        <f t="shared" si="19"/>
        <v>1.496058551499208</v>
      </c>
      <c r="GK50" s="253">
        <f t="shared" si="149"/>
        <v>1136.7284213437883</v>
      </c>
      <c r="GL50" s="257">
        <f t="shared" si="150"/>
        <v>1432.2778108931734</v>
      </c>
      <c r="GM50" s="221">
        <f t="shared" si="151"/>
        <v>1432.2778108931734</v>
      </c>
      <c r="GN50" s="222">
        <f t="shared" si="152"/>
        <v>788.20074313122279</v>
      </c>
      <c r="GO50" s="222">
        <f t="shared" si="153"/>
        <v>56.119797563091474</v>
      </c>
      <c r="GP50" s="55">
        <f t="shared" si="154"/>
        <v>0.55031275157415027</v>
      </c>
      <c r="GQ50" s="56">
        <f t="shared" si="155"/>
        <v>3.9182201341299128E-2</v>
      </c>
      <c r="GR50" s="258">
        <f t="shared" si="156"/>
        <v>1.0923033311594366</v>
      </c>
      <c r="GS50" s="227">
        <f t="shared" si="20"/>
        <v>1432.2778108931734</v>
      </c>
      <c r="GT50" s="222">
        <f t="shared" si="224"/>
        <v>788.20074313122279</v>
      </c>
      <c r="GU50" s="222">
        <f t="shared" si="225"/>
        <v>56.119797563091474</v>
      </c>
      <c r="GV50" s="37">
        <f t="shared" si="216"/>
        <v>0.55031275157415027</v>
      </c>
      <c r="GW50" s="228">
        <f t="shared" si="217"/>
        <v>3.9182201341299128E-2</v>
      </c>
      <c r="GX50" s="258">
        <f t="shared" si="159"/>
        <v>1.0923033311594366</v>
      </c>
      <c r="GY50" s="221">
        <f t="shared" si="223"/>
        <v>1212.7042752261552</v>
      </c>
      <c r="GZ50" s="222">
        <f t="shared" si="160"/>
        <v>727.7533166181862</v>
      </c>
      <c r="HA50" s="222">
        <f t="shared" si="161"/>
        <v>39.587421611920362</v>
      </c>
      <c r="HB50" s="55">
        <f t="shared" si="162"/>
        <v>0.60010781810962832</v>
      </c>
      <c r="HC50" s="56">
        <f t="shared" si="163"/>
        <v>3.2643920220812091E-2</v>
      </c>
      <c r="HD50" s="258">
        <f t="shared" si="164"/>
        <v>1.0990934383399826</v>
      </c>
      <c r="HE50" s="221">
        <f t="shared" si="165"/>
        <v>1282.568720960106</v>
      </c>
      <c r="HF50" s="222">
        <f t="shared" si="166"/>
        <v>780.9282064816822</v>
      </c>
      <c r="HG50" s="222">
        <f t="shared" si="167"/>
        <v>41.924620909204421</v>
      </c>
      <c r="HH50" s="55">
        <f t="shared" si="168"/>
        <v>0.60887825636126114</v>
      </c>
      <c r="HI50" s="56">
        <f t="shared" si="169"/>
        <v>3.268801135101787E-2</v>
      </c>
      <c r="HJ50" s="259">
        <f t="shared" si="170"/>
        <v>1.1004745957300823</v>
      </c>
      <c r="HK50" s="54">
        <f t="shared" si="21"/>
        <v>3.8744235309289756</v>
      </c>
      <c r="HL50" s="55">
        <f t="shared" si="22"/>
        <v>3.8744235309289756</v>
      </c>
      <c r="HM50" s="55">
        <f t="shared" si="23"/>
        <v>3.3010172327103038</v>
      </c>
      <c r="HN50" s="56">
        <f t="shared" si="24"/>
        <v>3.4955475058770338</v>
      </c>
      <c r="HQ50" s="57">
        <f t="shared" si="25"/>
        <v>42.202293542457113</v>
      </c>
      <c r="HR50" s="58">
        <f t="shared" si="171"/>
        <v>48.815392940560145</v>
      </c>
      <c r="HS50" s="58">
        <f t="shared" si="26"/>
        <v>1.854920077209572</v>
      </c>
      <c r="HT50" s="58">
        <f t="shared" si="172"/>
        <v>2.1422471971693349</v>
      </c>
      <c r="HU50" s="58">
        <f t="shared" si="27"/>
        <v>55.447972804722944</v>
      </c>
      <c r="HV50" s="55">
        <f t="shared" si="226"/>
        <v>0.76111517532093453</v>
      </c>
      <c r="HW50" s="56">
        <f t="shared" si="227"/>
        <v>3.3453343438582368E-2</v>
      </c>
      <c r="HX50" s="260">
        <f t="shared" si="228"/>
        <v>1.124448670871427</v>
      </c>
      <c r="HY50" s="57">
        <f t="shared" si="28"/>
        <v>122.71606276990227</v>
      </c>
      <c r="HZ50" s="58">
        <f t="shared" si="173"/>
        <v>141.94566980594595</v>
      </c>
      <c r="IA50" s="58">
        <f t="shared" si="29"/>
        <v>8.4686996160546961</v>
      </c>
      <c r="IB50" s="58">
        <f t="shared" si="174"/>
        <v>9.780501186581569</v>
      </c>
      <c r="IC50" s="58">
        <f t="shared" si="30"/>
        <v>166.21205124569499</v>
      </c>
      <c r="ID50" s="55">
        <f t="shared" si="229"/>
        <v>0.738310259997352</v>
      </c>
      <c r="IE50" s="56">
        <f t="shared" si="230"/>
        <v>5.0951176840578469E-2</v>
      </c>
      <c r="IF50" s="260">
        <f t="shared" si="231"/>
        <v>1.1235855550341907</v>
      </c>
      <c r="IG50" s="57">
        <f t="shared" si="31"/>
        <v>5.7718544837623611</v>
      </c>
      <c r="IH50" s="58">
        <f t="shared" si="175"/>
        <v>6.6763040813679231</v>
      </c>
      <c r="II50" s="58">
        <f t="shared" si="32"/>
        <v>11.266013217370679</v>
      </c>
      <c r="IJ50" s="58">
        <f t="shared" si="176"/>
        <v>13.011118664741398</v>
      </c>
      <c r="IK50" s="58">
        <f t="shared" si="33"/>
        <v>118.81673804211673</v>
      </c>
      <c r="IL50" s="55">
        <f t="shared" si="34"/>
        <v>4.857778945013979E-2</v>
      </c>
      <c r="IM50" s="56">
        <f t="shared" si="35"/>
        <v>9.481840187682343E-2</v>
      </c>
      <c r="IN50" s="260">
        <f t="shared" si="36"/>
        <v>1.0222995100575569</v>
      </c>
      <c r="IO50" s="57">
        <f t="shared" si="37"/>
        <v>0</v>
      </c>
      <c r="IP50" s="58">
        <f t="shared" si="177"/>
        <v>0</v>
      </c>
      <c r="IQ50" s="58">
        <f t="shared" si="38"/>
        <v>0</v>
      </c>
      <c r="IR50" s="58">
        <f t="shared" si="178"/>
        <v>0</v>
      </c>
      <c r="IS50" s="58">
        <f t="shared" si="39"/>
        <v>0</v>
      </c>
      <c r="IT50" s="55"/>
      <c r="IU50" s="56"/>
      <c r="IV50" s="260"/>
      <c r="IW50" s="57">
        <f t="shared" si="40"/>
        <v>0</v>
      </c>
      <c r="IX50" s="58">
        <f t="shared" si="179"/>
        <v>0</v>
      </c>
      <c r="IY50" s="58">
        <f t="shared" si="41"/>
        <v>0</v>
      </c>
      <c r="IZ50" s="58">
        <f t="shared" si="180"/>
        <v>0</v>
      </c>
      <c r="JA50" s="58">
        <f t="shared" si="42"/>
        <v>0</v>
      </c>
      <c r="JB50" s="55"/>
      <c r="JC50" s="56"/>
      <c r="JD50" s="260"/>
      <c r="JE50" s="57">
        <f t="shared" si="43"/>
        <v>0</v>
      </c>
      <c r="JF50" s="58">
        <f t="shared" si="181"/>
        <v>0</v>
      </c>
      <c r="JG50" s="58">
        <f t="shared" si="44"/>
        <v>0</v>
      </c>
      <c r="JH50" s="58">
        <f t="shared" si="182"/>
        <v>0</v>
      </c>
      <c r="JI50" s="58">
        <f t="shared" si="45"/>
        <v>0</v>
      </c>
      <c r="JJ50" s="55"/>
      <c r="JK50" s="56"/>
      <c r="JL50" s="260"/>
      <c r="JM50" s="57">
        <f t="shared" si="46"/>
        <v>172.9450742815728</v>
      </c>
      <c r="JN50" s="58">
        <f t="shared" si="183"/>
        <v>200.04556742149526</v>
      </c>
      <c r="JO50" s="58">
        <f t="shared" si="47"/>
        <v>10.726805928195375</v>
      </c>
      <c r="JP50" s="58">
        <f t="shared" si="184"/>
        <v>12.38838816647284</v>
      </c>
      <c r="JQ50" s="58">
        <f t="shared" si="48"/>
        <v>233.58723825650299</v>
      </c>
      <c r="JR50" s="55">
        <f t="shared" si="49"/>
        <v>0.74038751248756662</v>
      </c>
      <c r="JS50" s="56">
        <f t="shared" si="50"/>
        <v>4.5922054681841101E-2</v>
      </c>
      <c r="JT50" s="260">
        <f t="shared" si="51"/>
        <v>1.1231320494770189</v>
      </c>
      <c r="JU50" s="57">
        <f t="shared" si="52"/>
        <v>0</v>
      </c>
      <c r="JV50" s="58">
        <f t="shared" si="185"/>
        <v>0</v>
      </c>
      <c r="JW50" s="58">
        <f t="shared" si="53"/>
        <v>0</v>
      </c>
      <c r="JX50" s="58">
        <f t="shared" si="186"/>
        <v>0</v>
      </c>
      <c r="JY50" s="58">
        <f t="shared" si="54"/>
        <v>0</v>
      </c>
      <c r="JZ50" s="55"/>
      <c r="KA50" s="56"/>
      <c r="KB50" s="260"/>
      <c r="KC50" s="57">
        <f t="shared" si="55"/>
        <v>0</v>
      </c>
      <c r="KD50" s="58">
        <f t="shared" si="187"/>
        <v>0</v>
      </c>
      <c r="KE50" s="58">
        <f t="shared" si="56"/>
        <v>0</v>
      </c>
      <c r="KF50" s="58">
        <f t="shared" si="188"/>
        <v>0</v>
      </c>
      <c r="KG50" s="58">
        <f t="shared" si="57"/>
        <v>0</v>
      </c>
      <c r="KH50" s="55"/>
      <c r="KI50" s="56"/>
      <c r="KJ50" s="260"/>
      <c r="KK50" s="57">
        <f t="shared" si="58"/>
        <v>35.51214369542685</v>
      </c>
      <c r="KL50" s="58">
        <f t="shared" si="189"/>
        <v>41.076896612500242</v>
      </c>
      <c r="KM50" s="58">
        <f t="shared" si="59"/>
        <v>1.5613064874276927</v>
      </c>
      <c r="KN50" s="58">
        <f t="shared" si="190"/>
        <v>1.8031528623302424</v>
      </c>
      <c r="KO50" s="58">
        <f t="shared" si="60"/>
        <v>46.156266029940269</v>
      </c>
      <c r="KP50" s="55">
        <f t="shared" si="191"/>
        <v>0.76938944048010993</v>
      </c>
      <c r="KQ50" s="56">
        <f t="shared" si="192"/>
        <v>3.3826533680495673E-2</v>
      </c>
      <c r="KR50" s="260">
        <f t="shared" si="193"/>
        <v>1.125803055390342</v>
      </c>
      <c r="KS50" s="57">
        <f t="shared" si="61"/>
        <v>26.961912497412012</v>
      </c>
      <c r="KT50" s="58">
        <f t="shared" si="194"/>
        <v>31.186844185756478</v>
      </c>
      <c r="KU50" s="58">
        <f t="shared" si="62"/>
        <v>1.1853284472064405</v>
      </c>
      <c r="KV50" s="58">
        <f t="shared" si="195"/>
        <v>1.3689358236787181</v>
      </c>
      <c r="KW50" s="58">
        <f t="shared" si="63"/>
        <v>35.115831183426998</v>
      </c>
      <c r="KX50" s="55">
        <f t="shared" si="253"/>
        <v>0.76779935398871468</v>
      </c>
      <c r="KY50" s="56">
        <f t="shared" si="254"/>
        <v>3.3754816766685534E-2</v>
      </c>
      <c r="KZ50" s="260">
        <f>1+KX50*(KV50*$GV$14-KV50)/KV50+KY50*(KW50*$GW$14-KW50)/KW50</f>
        <v>1.1255427798871911</v>
      </c>
      <c r="LA50" s="57">
        <f t="shared" si="64"/>
        <v>143.26231439893371</v>
      </c>
      <c r="LB50" s="58">
        <f t="shared" si="196"/>
        <v>165.71151906524662</v>
      </c>
      <c r="LC50" s="58">
        <f t="shared" si="65"/>
        <v>6.2042388536631803</v>
      </c>
      <c r="LD50" s="58">
        <f t="shared" si="197"/>
        <v>7.1652754520956075</v>
      </c>
      <c r="LE50" s="58">
        <f t="shared" si="66"/>
        <v>294.0465918984188</v>
      </c>
      <c r="LF50" s="55">
        <f t="shared" si="198"/>
        <v>0.48720957272113202</v>
      </c>
      <c r="LG50" s="56">
        <f t="shared" si="199"/>
        <v>2.1099509481159007E-2</v>
      </c>
      <c r="LH50" s="260">
        <f t="shared" si="200"/>
        <v>1.0796140540640331</v>
      </c>
      <c r="LI50" s="57">
        <f t="shared" si="67"/>
        <v>71.748774738477223</v>
      </c>
      <c r="LJ50" s="58">
        <f t="shared" si="201"/>
        <v>82.991807739996602</v>
      </c>
      <c r="LK50" s="58">
        <f t="shared" si="68"/>
        <v>3.1520332462984606</v>
      </c>
      <c r="LL50" s="58">
        <f t="shared" si="202"/>
        <v>3.6402831961500923</v>
      </c>
      <c r="LM50" s="58">
        <f t="shared" si="69"/>
        <v>96.034147216297868</v>
      </c>
      <c r="LN50" s="55">
        <f t="shared" si="232"/>
        <v>0.74711732043475476</v>
      </c>
      <c r="LO50" s="56">
        <f t="shared" si="233"/>
        <v>3.2822004856242759E-2</v>
      </c>
      <c r="LP50" s="260">
        <f t="shared" si="234"/>
        <v>1.1221574126643583</v>
      </c>
      <c r="LQ50" s="57">
        <f t="shared" si="70"/>
        <v>4.3436640066666643E-2</v>
      </c>
      <c r="LR50" s="58">
        <f t="shared" si="203"/>
        <v>5.0243161565113312E-2</v>
      </c>
      <c r="LS50" s="58">
        <f t="shared" si="71"/>
        <v>1.1768208333333328E-3</v>
      </c>
      <c r="LT50" s="58">
        <f t="shared" si="204"/>
        <v>1.359110380416666E-3</v>
      </c>
      <c r="LU50" s="58">
        <f t="shared" si="72"/>
        <v>0.89416666666666633</v>
      </c>
      <c r="LV50" s="55">
        <f t="shared" si="73"/>
        <v>4.857778945013979E-2</v>
      </c>
      <c r="LW50" s="56">
        <f t="shared" si="74"/>
        <v>1.3161090400745572E-3</v>
      </c>
      <c r="LX50" s="260">
        <f t="shared" si="75"/>
        <v>1.0078160048971445</v>
      </c>
      <c r="LY50" s="57">
        <f t="shared" si="76"/>
        <v>4.3922782942292793</v>
      </c>
      <c r="LZ50" s="58">
        <f t="shared" si="205"/>
        <v>5.080548302935008</v>
      </c>
      <c r="MA50" s="58">
        <f t="shared" si="77"/>
        <v>0.11899918121</v>
      </c>
      <c r="MB50" s="58">
        <f t="shared" si="206"/>
        <v>0.13743215437942902</v>
      </c>
      <c r="MC50" s="58">
        <f t="shared" si="78"/>
        <v>90.417540952380946</v>
      </c>
      <c r="MD50" s="55">
        <f t="shared" si="255"/>
        <v>4.8577723392660109E-2</v>
      </c>
      <c r="ME50" s="56">
        <f t="shared" si="256"/>
        <v>1.3161072503915117E-3</v>
      </c>
      <c r="MF50" s="260">
        <f>1+MD50*(MB50*$GV$14-MB50)/MB50+ME50*(MC50*$GW$14-MC50)/MC50</f>
        <v>1.0078159942687155</v>
      </c>
      <c r="MG50" s="57">
        <f t="shared" si="79"/>
        <v>0</v>
      </c>
      <c r="MH50" s="58">
        <f t="shared" si="207"/>
        <v>0</v>
      </c>
      <c r="MI50" s="58">
        <f t="shared" si="80"/>
        <v>0</v>
      </c>
      <c r="MJ50" s="58">
        <f t="shared" si="208"/>
        <v>0</v>
      </c>
      <c r="MK50" s="58">
        <f t="shared" si="81"/>
        <v>0</v>
      </c>
      <c r="ML50" s="55"/>
      <c r="MM50" s="56"/>
      <c r="MN50" s="260"/>
      <c r="MO50" s="59">
        <v>3.5470216197330728</v>
      </c>
      <c r="MP50" s="60">
        <v>3.5470216197330728</v>
      </c>
      <c r="MQ50" s="60">
        <v>3.0034000000000001</v>
      </c>
      <c r="MR50" s="61">
        <v>3.1764000000000001</v>
      </c>
      <c r="MS50" s="59">
        <f t="shared" si="82"/>
        <v>1.0923033311594366</v>
      </c>
      <c r="MT50" s="60">
        <f>GX50</f>
        <v>1.0923033311594366</v>
      </c>
      <c r="MU50" s="60">
        <f t="shared" si="209"/>
        <v>1.0990934383399826</v>
      </c>
      <c r="MV50" s="61">
        <f t="shared" si="235"/>
        <v>1.1004745957300823</v>
      </c>
      <c r="MW50" s="66">
        <f t="shared" si="210"/>
        <v>3.8744235309289756</v>
      </c>
      <c r="MX50" s="67">
        <f t="shared" si="236"/>
        <v>3.8744235309289756</v>
      </c>
      <c r="MY50" s="67">
        <f t="shared" si="211"/>
        <v>3.3010172327103038</v>
      </c>
      <c r="MZ50" s="261">
        <f t="shared" si="237"/>
        <v>3.4955475058770338</v>
      </c>
      <c r="NA50" s="59">
        <f t="shared" si="84"/>
        <v>1.0923120757127101</v>
      </c>
      <c r="NB50" s="60">
        <f>NF50/J50</f>
        <v>1.0923120757127101</v>
      </c>
      <c r="NC50" s="60">
        <f t="shared" si="85"/>
        <v>1.099100561935765</v>
      </c>
      <c r="ND50" s="262">
        <f>NH50/L50</f>
        <v>1.1004811257331046</v>
      </c>
      <c r="NE50" s="62">
        <f t="shared" si="86"/>
        <v>3.874454548048492</v>
      </c>
      <c r="NF50" s="63">
        <f>NE50+NQ50+NR50+OB50</f>
        <v>3.874454548048492</v>
      </c>
      <c r="NG50" s="63">
        <f t="shared" si="87"/>
        <v>3.3010386277178769</v>
      </c>
      <c r="NH50" s="64">
        <f>NG50+NM50</f>
        <v>3.4955682477786336</v>
      </c>
      <c r="NI50" s="238">
        <f t="shared" si="218"/>
        <v>-3.1017119516363323E-5</v>
      </c>
      <c r="NJ50" s="238">
        <f t="shared" si="219"/>
        <v>-3.1017119516363323E-5</v>
      </c>
      <c r="NK50" s="238">
        <f t="shared" si="220"/>
        <v>-2.1395007573143943E-5</v>
      </c>
      <c r="NL50" s="238">
        <f t="shared" si="221"/>
        <v>-2.0741901599841128E-5</v>
      </c>
      <c r="NM50" s="239">
        <f t="shared" si="89"/>
        <v>0.19452962006075686</v>
      </c>
      <c r="NN50" s="240">
        <f t="shared" si="90"/>
        <v>0.5825791102852278</v>
      </c>
      <c r="NO50" s="240">
        <f>O50*IN50</f>
        <v>0.3788863002698582</v>
      </c>
      <c r="NP50" s="240">
        <f t="shared" si="91"/>
        <v>0</v>
      </c>
      <c r="NQ50" s="240">
        <f t="shared" si="265"/>
        <v>0</v>
      </c>
      <c r="NR50" s="240">
        <f t="shared" si="93"/>
        <v>0</v>
      </c>
      <c r="NS50" s="240">
        <f t="shared" si="94"/>
        <v>0.81954945650338074</v>
      </c>
      <c r="NT50" s="240">
        <f t="shared" si="95"/>
        <v>0</v>
      </c>
      <c r="NU50" s="240">
        <f t="shared" si="96"/>
        <v>0</v>
      </c>
      <c r="NV50" s="240">
        <f t="shared" si="97"/>
        <v>0.16211563997620923</v>
      </c>
      <c r="NW50" s="240">
        <f t="shared" si="98"/>
        <v>0.12335948867563615</v>
      </c>
      <c r="NX50" s="240">
        <f t="shared" si="99"/>
        <v>0.99022201038753122</v>
      </c>
      <c r="NY50" s="240">
        <f t="shared" si="100"/>
        <v>0.3360861450929753</v>
      </c>
      <c r="NZ50" s="240">
        <f t="shared" si="101"/>
        <v>2.8218848137120047E-3</v>
      </c>
      <c r="OA50" s="240">
        <f t="shared" si="102"/>
        <v>0.28430489198320463</v>
      </c>
      <c r="OB50" s="241">
        <f t="shared" si="103"/>
        <v>0</v>
      </c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136"/>
      <c r="OP50" s="13"/>
      <c r="OQ50" s="13"/>
      <c r="OR50" s="13"/>
      <c r="OS50" s="13"/>
      <c r="OT50" s="13"/>
    </row>
    <row r="51" spans="1:410" ht="15" customHeight="1">
      <c r="A51" s="242">
        <v>32</v>
      </c>
      <c r="B51" s="49" t="s">
        <v>101</v>
      </c>
      <c r="C51" s="50">
        <v>5</v>
      </c>
      <c r="D51" s="51">
        <v>4871.6000000000004</v>
      </c>
      <c r="E51" s="52">
        <v>4871.6000000000004</v>
      </c>
      <c r="F51" s="52"/>
      <c r="G51" s="52"/>
      <c r="H51" s="53"/>
      <c r="I51" s="57">
        <v>3.6332291803507792</v>
      </c>
      <c r="J51" s="58">
        <v>3.6332291803507792</v>
      </c>
      <c r="K51" s="58">
        <v>3.0940000000000003</v>
      </c>
      <c r="L51" s="243">
        <v>3.2968000000000002</v>
      </c>
      <c r="M51" s="1">
        <v>0.20280000000000001</v>
      </c>
      <c r="N51" s="2">
        <v>0.78800000000000003</v>
      </c>
      <c r="O51" s="2">
        <v>0.33642918035077912</v>
      </c>
      <c r="P51" s="2">
        <v>1.03E-2</v>
      </c>
      <c r="Q51" s="2">
        <v>0</v>
      </c>
      <c r="R51" s="2">
        <v>0</v>
      </c>
      <c r="S51" s="2">
        <v>0.61550000000000005</v>
      </c>
      <c r="T51" s="2">
        <v>2.93E-2</v>
      </c>
      <c r="U51" s="2">
        <v>1E-3</v>
      </c>
      <c r="V51" s="2">
        <v>0.21129999999999999</v>
      </c>
      <c r="W51" s="2">
        <v>0.15479999999999999</v>
      </c>
      <c r="X51" s="2">
        <v>0.60640000000000005</v>
      </c>
      <c r="Y51" s="2">
        <v>0.4405</v>
      </c>
      <c r="Z51" s="2">
        <v>2.0000000000000001E-4</v>
      </c>
      <c r="AA51" s="2">
        <v>0.23669999999999999</v>
      </c>
      <c r="AB51" s="3">
        <v>0</v>
      </c>
      <c r="AC51" s="244">
        <v>379</v>
      </c>
      <c r="AD51" s="108">
        <v>83.38</v>
      </c>
      <c r="AE51" s="108">
        <v>255.087087</v>
      </c>
      <c r="AF51" s="108">
        <f t="shared" si="104"/>
        <v>25.246989348738001</v>
      </c>
      <c r="AG51" s="108">
        <f t="shared" si="105"/>
        <v>79.826953005779998</v>
      </c>
      <c r="AH51" s="108">
        <v>13.302597950375</v>
      </c>
      <c r="AI51" s="108">
        <v>53.346187047630231</v>
      </c>
      <c r="AJ51" s="108">
        <f t="shared" si="106"/>
        <v>1.031981988436407</v>
      </c>
      <c r="AK51" s="108">
        <f t="shared" si="107"/>
        <v>31.22181620099245</v>
      </c>
      <c r="AL51" s="108">
        <v>39.205793599900261</v>
      </c>
      <c r="AM51" s="245">
        <v>987.98599871748661</v>
      </c>
      <c r="AN51" s="244">
        <v>1441.6</v>
      </c>
      <c r="AO51" s="108">
        <v>317.15199999999999</v>
      </c>
      <c r="AP51" s="108">
        <v>970.27320479999992</v>
      </c>
      <c r="AQ51" s="108">
        <f t="shared" si="108"/>
        <v>96.031820171875196</v>
      </c>
      <c r="AR51" s="108">
        <f t="shared" si="109"/>
        <v>303.63729671011197</v>
      </c>
      <c r="AS51" s="246">
        <v>110.349690305325</v>
      </c>
      <c r="AT51" s="247">
        <v>18.706806563709154</v>
      </c>
      <c r="AU51" s="108">
        <v>207.27436734268869</v>
      </c>
      <c r="AV51" s="108">
        <f t="shared" si="110"/>
        <v>4.0097226362443132</v>
      </c>
      <c r="AW51" s="108">
        <f t="shared" si="111"/>
        <v>121.31105442592073</v>
      </c>
      <c r="AX51" s="108">
        <v>152.33246312240067</v>
      </c>
      <c r="AY51" s="245">
        <v>3838.7780706844965</v>
      </c>
      <c r="AZ51" s="248">
        <v>208</v>
      </c>
      <c r="BA51" s="108">
        <v>1060.2106666666666</v>
      </c>
      <c r="BB51" s="108">
        <v>110.5648075222912</v>
      </c>
      <c r="BC51" s="109">
        <v>88.451846017832963</v>
      </c>
      <c r="BD51" s="109">
        <v>22.112961504458241</v>
      </c>
      <c r="BE51" s="108">
        <v>41.461809999999993</v>
      </c>
      <c r="BF51" s="109">
        <v>33.169447999999996</v>
      </c>
      <c r="BG51" s="109">
        <v>8.2923619999999971</v>
      </c>
      <c r="BH51" s="108">
        <v>88.493321745793921</v>
      </c>
      <c r="BI51" s="109">
        <f t="shared" si="112"/>
        <v>51.792309431517317</v>
      </c>
      <c r="BJ51" s="108">
        <f t="shared" si="113"/>
        <v>1.7119033091723834</v>
      </c>
      <c r="BK51" s="108">
        <v>65.036530296737595</v>
      </c>
      <c r="BL51" s="245">
        <v>1638.920563477787</v>
      </c>
      <c r="BM51" s="244">
        <v>17.989999999999998</v>
      </c>
      <c r="BN51" s="108">
        <v>3.9577999999999998</v>
      </c>
      <c r="BO51" s="108">
        <v>12.108223469999999</v>
      </c>
      <c r="BP51" s="108">
        <f t="shared" si="114"/>
        <v>1.19839930971978</v>
      </c>
      <c r="BQ51" s="108">
        <f t="shared" si="115"/>
        <v>3.7891474527017994</v>
      </c>
      <c r="BR51" s="108">
        <v>3.1301101957999999</v>
      </c>
      <c r="BS51" s="108">
        <v>2.7145877576033999</v>
      </c>
      <c r="BT51" s="108">
        <f t="shared" si="116"/>
        <v>5.2513700170837771E-2</v>
      </c>
      <c r="BU51" s="108">
        <f t="shared" si="117"/>
        <v>1.5887613477170266</v>
      </c>
      <c r="BV51" s="108">
        <v>1.99503607117017</v>
      </c>
      <c r="BW51" s="245">
        <v>50.274908993488275</v>
      </c>
      <c r="BX51" s="107">
        <v>0</v>
      </c>
      <c r="BY51" s="108">
        <v>0</v>
      </c>
      <c r="BZ51" s="109">
        <f t="shared" si="118"/>
        <v>0</v>
      </c>
      <c r="CA51" s="109">
        <f t="shared" si="119"/>
        <v>0</v>
      </c>
      <c r="CB51" s="108">
        <v>0</v>
      </c>
      <c r="CC51" s="110">
        <v>0</v>
      </c>
      <c r="CD51" s="244">
        <v>0</v>
      </c>
      <c r="CE51" s="108">
        <v>0</v>
      </c>
      <c r="CF51" s="109">
        <f t="shared" si="120"/>
        <v>0</v>
      </c>
      <c r="CG51" s="109">
        <f t="shared" si="121"/>
        <v>0</v>
      </c>
      <c r="CH51" s="108">
        <v>0</v>
      </c>
      <c r="CI51" s="245">
        <v>0</v>
      </c>
      <c r="CJ51" s="249">
        <v>1106.5678407167261</v>
      </c>
      <c r="CK51" s="250">
        <v>243.44492495767975</v>
      </c>
      <c r="CL51" s="250">
        <v>118.92866937790603</v>
      </c>
      <c r="CM51" s="251">
        <v>77.464977219838531</v>
      </c>
      <c r="CN51" s="252">
        <f t="shared" si="0"/>
        <v>37.76030314581029</v>
      </c>
      <c r="CO51" s="250">
        <v>744.7788048979146</v>
      </c>
      <c r="CP51" s="252">
        <f t="shared" si="122"/>
        <v>73.713737435966209</v>
      </c>
      <c r="CQ51" s="250">
        <v>233.0710792047534</v>
      </c>
      <c r="CR51" s="250">
        <v>161.6015775163666</v>
      </c>
      <c r="CS51" s="252">
        <f t="shared" si="123"/>
        <v>3.126182517054112</v>
      </c>
      <c r="CT51" s="252">
        <f t="shared" si="124"/>
        <v>94.580232069848847</v>
      </c>
      <c r="CU51" s="250">
        <f t="shared" si="1"/>
        <v>2375.3218174665931</v>
      </c>
      <c r="CV51" s="245">
        <f t="shared" si="125"/>
        <v>2992.9054900079072</v>
      </c>
      <c r="CW51" s="244">
        <v>105.68135000000001</v>
      </c>
      <c r="CX51" s="108">
        <v>7.7147385499999999</v>
      </c>
      <c r="CY51" s="108">
        <f t="shared" si="126"/>
        <v>0.14924161724975002</v>
      </c>
      <c r="CZ51" s="108">
        <f t="shared" si="127"/>
        <v>4.5151896016814002</v>
      </c>
      <c r="DA51" s="108">
        <v>5.6698044274999999</v>
      </c>
      <c r="DB51" s="245">
        <v>142.879071573</v>
      </c>
      <c r="DC51" s="244">
        <v>3.5699000000000005</v>
      </c>
      <c r="DD51" s="108">
        <v>0.26060270000000002</v>
      </c>
      <c r="DE51" s="108">
        <f t="shared" si="128"/>
        <v>5.0413592315000011E-3</v>
      </c>
      <c r="DF51" s="108">
        <f t="shared" si="129"/>
        <v>0.1525224210236</v>
      </c>
      <c r="DG51" s="108">
        <v>0.19152513500000001</v>
      </c>
      <c r="DH51" s="245">
        <v>4.826433402000001</v>
      </c>
      <c r="DI51" s="107">
        <v>398.700692085708</v>
      </c>
      <c r="DJ51" s="108">
        <v>87.714152258855762</v>
      </c>
      <c r="DK51" s="108">
        <v>6.6337762147662263</v>
      </c>
      <c r="DL51" s="108">
        <v>268.34669691036203</v>
      </c>
      <c r="DM51" s="108">
        <f t="shared" si="130"/>
        <v>26.559345980006174</v>
      </c>
      <c r="DN51" s="108">
        <f t="shared" si="131"/>
        <v>83.976415331128692</v>
      </c>
      <c r="DO51" s="108">
        <v>55.581858175287508</v>
      </c>
      <c r="DP51" s="108">
        <f t="shared" si="132"/>
        <v>1.0752310464009369</v>
      </c>
      <c r="DQ51" s="108">
        <f t="shared" si="133"/>
        <v>32.530282970534167</v>
      </c>
      <c r="DR51" s="108">
        <v>40.848858782248982</v>
      </c>
      <c r="DS51" s="110">
        <v>1029.3912413126741</v>
      </c>
      <c r="DT51" s="244">
        <v>289.49</v>
      </c>
      <c r="DU51" s="108">
        <v>63.687800000000003</v>
      </c>
      <c r="DV51" s="108">
        <v>194.84211296999999</v>
      </c>
      <c r="DW51" s="108">
        <f t="shared" si="238"/>
        <v>19.284303289092779</v>
      </c>
      <c r="DX51" s="108">
        <f t="shared" si="239"/>
        <v>60.973890832831799</v>
      </c>
      <c r="DY51" s="108">
        <v>5.5775765772500003</v>
      </c>
      <c r="DZ51" s="108">
        <v>4.0867809401250001</v>
      </c>
      <c r="EA51" s="108"/>
      <c r="EB51" s="108">
        <v>40.71095174557837</v>
      </c>
      <c r="EC51" s="108">
        <f t="shared" si="240"/>
        <v>0.78755336151821365</v>
      </c>
      <c r="ED51" s="108">
        <f t="shared" si="241"/>
        <v>23.826817306231163</v>
      </c>
      <c r="EE51" s="108">
        <v>29.919761111647666</v>
      </c>
      <c r="EF51" s="245">
        <v>753.97798001352112</v>
      </c>
      <c r="EG51" s="249">
        <v>696.38489817380946</v>
      </c>
      <c r="EH51" s="250">
        <v>153.20467759823808</v>
      </c>
      <c r="EI51" s="250">
        <v>866.82619721985247</v>
      </c>
      <c r="EJ51" s="250">
        <v>468.70394487057706</v>
      </c>
      <c r="EK51" s="250">
        <f t="shared" si="134"/>
        <v>46.3895042396205</v>
      </c>
      <c r="EL51" s="250">
        <v>146.6762125077984</v>
      </c>
      <c r="EM51" s="250">
        <v>159.51373940396084</v>
      </c>
      <c r="EN51" s="250">
        <f t="shared" si="135"/>
        <v>3.0857932887696227</v>
      </c>
      <c r="EO51" s="250">
        <f t="shared" si="136"/>
        <v>93.358287233477355</v>
      </c>
      <c r="EP51" s="250">
        <v>2344.6334572664377</v>
      </c>
      <c r="EQ51" s="245">
        <v>2954.2381561557113</v>
      </c>
      <c r="ER51" s="244">
        <v>807.3</v>
      </c>
      <c r="ES51" s="108">
        <v>177.60599999999999</v>
      </c>
      <c r="ET51" s="108">
        <v>543.35568690000002</v>
      </c>
      <c r="EU51" s="108">
        <f t="shared" si="137"/>
        <v>53.778085755240603</v>
      </c>
      <c r="EV51" s="108">
        <f t="shared" si="138"/>
        <v>170.037728658486</v>
      </c>
      <c r="EW51" s="108">
        <v>59.279394702025002</v>
      </c>
      <c r="EX51" s="108">
        <v>115.890498956947</v>
      </c>
      <c r="EY51" s="108">
        <f t="shared" si="139"/>
        <v>2.2419017023221399</v>
      </c>
      <c r="EZ51" s="108">
        <f t="shared" si="140"/>
        <v>67.827000543534453</v>
      </c>
      <c r="FA51" s="108">
        <v>85.171579027948397</v>
      </c>
      <c r="FB51" s="245">
        <v>2146.3237915043042</v>
      </c>
      <c r="FC51" s="244">
        <v>0.83333333333333293</v>
      </c>
      <c r="FD51" s="108">
        <v>6.0833333333333302E-2</v>
      </c>
      <c r="FE51" s="108">
        <f t="shared" si="141"/>
        <v>1.1768208333333328E-3</v>
      </c>
      <c r="FF51" s="108">
        <f t="shared" si="142"/>
        <v>3.5603803333333316E-2</v>
      </c>
      <c r="FG51" s="108">
        <v>4.4708333333333301E-2</v>
      </c>
      <c r="FH51" s="245">
        <v>1.1266499999999995</v>
      </c>
      <c r="FI51" s="244">
        <v>852.90179333333401</v>
      </c>
      <c r="FJ51" s="108">
        <v>62.261830913333398</v>
      </c>
      <c r="FK51" s="108">
        <f t="shared" si="242"/>
        <v>1.2044551190184347</v>
      </c>
      <c r="FL51" s="108">
        <f t="shared" si="243"/>
        <v>36.439857254984808</v>
      </c>
      <c r="FM51" s="108">
        <v>45.758000000000003</v>
      </c>
      <c r="FN51" s="245">
        <v>1153.1059490960008</v>
      </c>
      <c r="FO51" s="244">
        <v>0</v>
      </c>
      <c r="FP51" s="108">
        <v>0</v>
      </c>
      <c r="FQ51" s="108">
        <f t="shared" si="143"/>
        <v>0</v>
      </c>
      <c r="FR51" s="108">
        <f t="shared" si="144"/>
        <v>0</v>
      </c>
      <c r="FS51" s="108">
        <v>0</v>
      </c>
      <c r="FT51" s="110">
        <v>0</v>
      </c>
      <c r="FU51" s="253">
        <f t="shared" si="8"/>
        <v>6267.1807857910162</v>
      </c>
      <c r="FV51" s="254">
        <f t="shared" si="9"/>
        <v>1162.8863406116968</v>
      </c>
      <c r="FW51" s="254">
        <f t="shared" si="10"/>
        <v>178.08840372735241</v>
      </c>
      <c r="FX51" s="254">
        <f t="shared" si="11"/>
        <v>1060.2106666666666</v>
      </c>
      <c r="FY51" s="254">
        <f t="shared" si="12"/>
        <v>0</v>
      </c>
      <c r="FZ51" s="254">
        <f t="shared" si="13"/>
        <v>0</v>
      </c>
      <c r="GA51" s="254">
        <f t="shared" si="145"/>
        <v>105.68135000000001</v>
      </c>
      <c r="GB51" s="254">
        <f t="shared" si="146"/>
        <v>3.5699000000000005</v>
      </c>
      <c r="GC51" s="254">
        <f t="shared" si="147"/>
        <v>852.90179333333401</v>
      </c>
      <c r="GD51" s="254">
        <f t="shared" si="148"/>
        <v>0</v>
      </c>
      <c r="GE51" s="254">
        <f t="shared" si="14"/>
        <v>3457.4957618188532</v>
      </c>
      <c r="GF51" s="255">
        <f t="shared" si="15"/>
        <v>1320.026242918382</v>
      </c>
      <c r="GG51" s="255">
        <f t="shared" si="16"/>
        <v>342.20218553025927</v>
      </c>
      <c r="GH51" s="254">
        <f t="shared" si="17"/>
        <v>955.42509518852319</v>
      </c>
      <c r="GI51" s="255">
        <f t="shared" si="18"/>
        <v>682.19927622517184</v>
      </c>
      <c r="GJ51" s="256">
        <f t="shared" si="19"/>
        <v>18.482698466421983</v>
      </c>
      <c r="GK51" s="253">
        <f t="shared" si="149"/>
        <v>14043.440097137443</v>
      </c>
      <c r="GL51" s="257">
        <f t="shared" si="150"/>
        <v>17694.734522393181</v>
      </c>
      <c r="GM51" s="221">
        <f t="shared" si="151"/>
        <v>17694.734522393181</v>
      </c>
      <c r="GN51" s="222">
        <f t="shared" si="152"/>
        <v>10419.451944217557</v>
      </c>
      <c r="GO51" s="222">
        <f t="shared" si="153"/>
        <v>678.85434253228243</v>
      </c>
      <c r="GP51" s="55">
        <f t="shared" si="154"/>
        <v>0.58884477362638299</v>
      </c>
      <c r="GQ51" s="56">
        <f t="shared" si="155"/>
        <v>3.836476561279703E-2</v>
      </c>
      <c r="GR51" s="258">
        <f t="shared" si="156"/>
        <v>1.0982146782206765</v>
      </c>
      <c r="GS51" s="227">
        <f t="shared" si="20"/>
        <v>17694.734522393181</v>
      </c>
      <c r="GT51" s="222">
        <f t="shared" si="224"/>
        <v>10419.451944217557</v>
      </c>
      <c r="GU51" s="222">
        <f t="shared" si="225"/>
        <v>678.85434253228243</v>
      </c>
      <c r="GV51" s="37">
        <f t="shared" si="216"/>
        <v>0.58884477362638299</v>
      </c>
      <c r="GW51" s="228">
        <f t="shared" si="217"/>
        <v>3.836476561279703E-2</v>
      </c>
      <c r="GX51" s="258">
        <f t="shared" si="159"/>
        <v>1.0982146782206765</v>
      </c>
      <c r="GY51" s="221">
        <f t="shared" si="223"/>
        <v>15067.827960197908</v>
      </c>
      <c r="GZ51" s="222">
        <f t="shared" si="160"/>
        <v>9586.5338381347774</v>
      </c>
      <c r="HA51" s="222">
        <f t="shared" si="161"/>
        <v>490.34301001541593</v>
      </c>
      <c r="HB51" s="55">
        <f t="shared" si="162"/>
        <v>0.63622533144510784</v>
      </c>
      <c r="HC51" s="56">
        <f t="shared" si="163"/>
        <v>3.2542381775971345E-2</v>
      </c>
      <c r="HD51" s="258">
        <f t="shared" si="164"/>
        <v>1.1047373243745464</v>
      </c>
      <c r="HE51" s="221">
        <f t="shared" si="165"/>
        <v>16055.813958915394</v>
      </c>
      <c r="HF51" s="222">
        <f t="shared" si="166"/>
        <v>10339.836806159428</v>
      </c>
      <c r="HG51" s="222">
        <f t="shared" si="167"/>
        <v>523.45451390025573</v>
      </c>
      <c r="HH51" s="55">
        <f t="shared" si="168"/>
        <v>0.64399331186931041</v>
      </c>
      <c r="HI51" s="56">
        <f t="shared" si="169"/>
        <v>3.2602178577785183E-2</v>
      </c>
      <c r="HJ51" s="259">
        <f t="shared" si="170"/>
        <v>1.1059638294316199</v>
      </c>
      <c r="HK51" s="54">
        <f t="shared" si="21"/>
        <v>3.9900656152009035</v>
      </c>
      <c r="HL51" s="55">
        <f t="shared" si="22"/>
        <v>3.9900656152009035</v>
      </c>
      <c r="HM51" s="55">
        <f t="shared" si="23"/>
        <v>3.4180572816148471</v>
      </c>
      <c r="HN51" s="56">
        <f t="shared" si="24"/>
        <v>3.6461415528701644</v>
      </c>
      <c r="HQ51" s="57">
        <f t="shared" si="25"/>
        <v>597.8594984322624</v>
      </c>
      <c r="HR51" s="58">
        <f t="shared" si="171"/>
        <v>691.54408183659791</v>
      </c>
      <c r="HS51" s="58">
        <f t="shared" si="26"/>
        <v>26.278971337174408</v>
      </c>
      <c r="HT51" s="58">
        <f t="shared" si="172"/>
        <v>30.349583997302723</v>
      </c>
      <c r="HU51" s="58">
        <f t="shared" si="27"/>
        <v>784.11587199800522</v>
      </c>
      <c r="HV51" s="55">
        <f t="shared" si="226"/>
        <v>0.76246320191026995</v>
      </c>
      <c r="HW51" s="56">
        <f t="shared" si="227"/>
        <v>3.351414283990066E-2</v>
      </c>
      <c r="HX51" s="260">
        <f t="shared" si="228"/>
        <v>1.1246693244652399</v>
      </c>
      <c r="HY51" s="57">
        <f t="shared" si="28"/>
        <v>2277.1889883859599</v>
      </c>
      <c r="HZ51" s="58">
        <f t="shared" si="173"/>
        <v>2634.0245028660397</v>
      </c>
      <c r="IA51" s="58">
        <f t="shared" si="29"/>
        <v>118.74834937182867</v>
      </c>
      <c r="IB51" s="58">
        <f t="shared" si="174"/>
        <v>137.14246868952492</v>
      </c>
      <c r="IC51" s="58">
        <f t="shared" si="30"/>
        <v>3046.6492624480129</v>
      </c>
      <c r="ID51" s="55">
        <f t="shared" si="229"/>
        <v>0.74744048041690758</v>
      </c>
      <c r="IE51" s="56">
        <f t="shared" si="230"/>
        <v>3.8976704944504573E-2</v>
      </c>
      <c r="IF51" s="260">
        <f t="shared" si="231"/>
        <v>1.1231614148772333</v>
      </c>
      <c r="IG51" s="57">
        <f t="shared" si="31"/>
        <v>63.186617506451128</v>
      </c>
      <c r="IH51" s="58">
        <f t="shared" si="175"/>
        <v>73.08796046971203</v>
      </c>
      <c r="II51" s="58">
        <f t="shared" si="32"/>
        <v>123.33319732700534</v>
      </c>
      <c r="IJ51" s="58">
        <f t="shared" si="176"/>
        <v>142.43750959295846</v>
      </c>
      <c r="IK51" s="58">
        <f t="shared" si="33"/>
        <v>1300.7306059347516</v>
      </c>
      <c r="IL51" s="55">
        <f t="shared" si="34"/>
        <v>4.8577789450139804E-2</v>
      </c>
      <c r="IM51" s="56">
        <f t="shared" si="35"/>
        <v>9.4818401876823444E-2</v>
      </c>
      <c r="IN51" s="260">
        <f t="shared" si="36"/>
        <v>1.0222995100575569</v>
      </c>
      <c r="IO51" s="57">
        <f t="shared" si="37"/>
        <v>28.508848736510963</v>
      </c>
      <c r="IP51" s="58">
        <f t="shared" si="177"/>
        <v>32.976185333522231</v>
      </c>
      <c r="IQ51" s="58">
        <f t="shared" si="38"/>
        <v>1.2509130098906178</v>
      </c>
      <c r="IR51" s="58">
        <f t="shared" si="178"/>
        <v>1.4446794351226746</v>
      </c>
      <c r="IS51" s="58">
        <f t="shared" si="39"/>
        <v>39.90072142340339</v>
      </c>
      <c r="IT51" s="55">
        <f t="shared" si="244"/>
        <v>0.71449456850645732</v>
      </c>
      <c r="IU51" s="56">
        <f t="shared" si="245"/>
        <v>3.135063641122305E-2</v>
      </c>
      <c r="IV51" s="260">
        <f t="shared" si="246"/>
        <v>1.1168175124650603</v>
      </c>
      <c r="IW51" s="57">
        <f t="shared" si="40"/>
        <v>0</v>
      </c>
      <c r="IX51" s="58">
        <f t="shared" si="179"/>
        <v>0</v>
      </c>
      <c r="IY51" s="58">
        <f t="shared" si="41"/>
        <v>0</v>
      </c>
      <c r="IZ51" s="58">
        <f t="shared" si="180"/>
        <v>0</v>
      </c>
      <c r="JA51" s="58">
        <f t="shared" si="42"/>
        <v>0</v>
      </c>
      <c r="JB51" s="55"/>
      <c r="JC51" s="56"/>
      <c r="JD51" s="260"/>
      <c r="JE51" s="57">
        <f t="shared" si="43"/>
        <v>0</v>
      </c>
      <c r="JF51" s="58">
        <f t="shared" si="181"/>
        <v>0</v>
      </c>
      <c r="JG51" s="58">
        <f t="shared" si="44"/>
        <v>0</v>
      </c>
      <c r="JH51" s="58">
        <f t="shared" si="182"/>
        <v>0</v>
      </c>
      <c r="JI51" s="58">
        <f t="shared" si="45"/>
        <v>0</v>
      </c>
      <c r="JJ51" s="55"/>
      <c r="JK51" s="56"/>
      <c r="JL51" s="260"/>
      <c r="JM51" s="57">
        <f t="shared" si="46"/>
        <v>1749.7473654294206</v>
      </c>
      <c r="JN51" s="58">
        <f t="shared" si="183"/>
        <v>2023.9327775922109</v>
      </c>
      <c r="JO51" s="58">
        <f t="shared" si="47"/>
        <v>114.60022309883063</v>
      </c>
      <c r="JP51" s="58">
        <f t="shared" si="184"/>
        <v>132.35179765683949</v>
      </c>
      <c r="JQ51" s="58">
        <f t="shared" si="48"/>
        <v>2375.3218174665931</v>
      </c>
      <c r="JR51" s="55">
        <f t="shared" si="49"/>
        <v>0.73663591710516896</v>
      </c>
      <c r="JS51" s="56">
        <f t="shared" si="50"/>
        <v>4.8246188055923241E-2</v>
      </c>
      <c r="JT51" s="260">
        <f t="shared" si="51"/>
        <v>1.1229041827402426</v>
      </c>
      <c r="JU51" s="57">
        <f t="shared" si="52"/>
        <v>5.5085313140513081</v>
      </c>
      <c r="JV51" s="58">
        <f t="shared" si="185"/>
        <v>6.3717181709631481</v>
      </c>
      <c r="JW51" s="58">
        <f t="shared" si="53"/>
        <v>0.14924161724975002</v>
      </c>
      <c r="JX51" s="58">
        <f t="shared" si="186"/>
        <v>0.17235914376173631</v>
      </c>
      <c r="JY51" s="58">
        <f t="shared" si="54"/>
        <v>113.39608855</v>
      </c>
      <c r="JZ51" s="55">
        <f t="shared" si="247"/>
        <v>4.8577789450139797E-2</v>
      </c>
      <c r="KA51" s="56">
        <f t="shared" si="248"/>
        <v>1.3161090400745574E-3</v>
      </c>
      <c r="KB51" s="260">
        <f t="shared" si="249"/>
        <v>1.0078160048971445</v>
      </c>
      <c r="KC51" s="57">
        <f t="shared" si="55"/>
        <v>0.18607735364879199</v>
      </c>
      <c r="KD51" s="58">
        <f t="shared" si="187"/>
        <v>0.21523567496555771</v>
      </c>
      <c r="KE51" s="58">
        <f t="shared" si="56"/>
        <v>5.0413592315000011E-3</v>
      </c>
      <c r="KF51" s="58">
        <f t="shared" si="188"/>
        <v>5.8222657764593518E-3</v>
      </c>
      <c r="KG51" s="58">
        <f t="shared" si="57"/>
        <v>3.8305027000000011</v>
      </c>
      <c r="KH51" s="55">
        <f t="shared" si="250"/>
        <v>4.8577789450139776E-2</v>
      </c>
      <c r="KI51" s="56">
        <f t="shared" si="251"/>
        <v>1.3161090400745572E-3</v>
      </c>
      <c r="KJ51" s="260">
        <f t="shared" si="252"/>
        <v>1.0078160048971445</v>
      </c>
      <c r="KK51" s="57">
        <f t="shared" si="58"/>
        <v>628.55301627259246</v>
      </c>
      <c r="KL51" s="58">
        <f t="shared" si="189"/>
        <v>727.04727392250777</v>
      </c>
      <c r="KM51" s="58">
        <f t="shared" si="59"/>
        <v>27.634577026407111</v>
      </c>
      <c r="KN51" s="58">
        <f t="shared" si="190"/>
        <v>31.915173007797573</v>
      </c>
      <c r="KO51" s="58">
        <f t="shared" si="60"/>
        <v>816.97717564497941</v>
      </c>
      <c r="KP51" s="55">
        <f t="shared" si="191"/>
        <v>0.76936423074043458</v>
      </c>
      <c r="KQ51" s="56">
        <f t="shared" si="192"/>
        <v>3.382539665761216E-2</v>
      </c>
      <c r="KR51" s="260">
        <f t="shared" si="193"/>
        <v>1.1257989288992902</v>
      </c>
      <c r="KS51" s="57">
        <f t="shared" si="61"/>
        <v>456.63466392965682</v>
      </c>
      <c r="KT51" s="58">
        <f t="shared" si="194"/>
        <v>528.1893157674341</v>
      </c>
      <c r="KU51" s="58">
        <f t="shared" si="62"/>
        <v>20.071856650610993</v>
      </c>
      <c r="KV51" s="58">
        <f t="shared" si="195"/>
        <v>23.180987245790636</v>
      </c>
      <c r="KW51" s="58">
        <f t="shared" si="63"/>
        <v>598.3952222329533</v>
      </c>
      <c r="KX51" s="55">
        <f t="shared" si="253"/>
        <v>0.76309877980925866</v>
      </c>
      <c r="KY51" s="56">
        <f t="shared" si="254"/>
        <v>3.3542809007918659E-2</v>
      </c>
      <c r="KZ51" s="260">
        <f>1+KX51*(KV51*$GV$14-KV51)/KV51+KY51*(KW51*$GW$14-KW51)/KW51</f>
        <v>1.1247733599114376</v>
      </c>
      <c r="LA51" s="57">
        <f t="shared" si="64"/>
        <v>1142.4316654564038</v>
      </c>
      <c r="LB51" s="58">
        <f t="shared" si="196"/>
        <v>1321.4507074334224</v>
      </c>
      <c r="LC51" s="58">
        <f t="shared" si="65"/>
        <v>49.475297528390122</v>
      </c>
      <c r="LD51" s="58">
        <f t="shared" si="197"/>
        <v>57.139021115537751</v>
      </c>
      <c r="LE51" s="58">
        <f t="shared" si="66"/>
        <v>2344.6334572664377</v>
      </c>
      <c r="LF51" s="55">
        <f t="shared" si="198"/>
        <v>0.48725384426968921</v>
      </c>
      <c r="LG51" s="56">
        <f t="shared" si="199"/>
        <v>2.1101506239731137E-2</v>
      </c>
      <c r="LH51" s="260">
        <f t="shared" si="200"/>
        <v>1.0796213007135949</v>
      </c>
      <c r="LI51" s="57">
        <f t="shared" si="67"/>
        <v>1275.100969626465</v>
      </c>
      <c r="LJ51" s="58">
        <f t="shared" si="201"/>
        <v>1474.9092915669321</v>
      </c>
      <c r="LK51" s="58">
        <f t="shared" si="68"/>
        <v>56.019987457562742</v>
      </c>
      <c r="LL51" s="58">
        <f t="shared" si="202"/>
        <v>64.697483514739218</v>
      </c>
      <c r="LM51" s="58">
        <f t="shared" si="69"/>
        <v>1703.4315805589715</v>
      </c>
      <c r="LN51" s="55">
        <f t="shared" si="232"/>
        <v>0.74854839148165131</v>
      </c>
      <c r="LO51" s="56">
        <f t="shared" si="233"/>
        <v>3.288654977218404E-2</v>
      </c>
      <c r="LP51" s="260">
        <f t="shared" si="234"/>
        <v>1.1223916595048862</v>
      </c>
      <c r="LQ51" s="57">
        <f t="shared" si="70"/>
        <v>4.3436640066666643E-2</v>
      </c>
      <c r="LR51" s="58">
        <f t="shared" si="203"/>
        <v>5.0243161565113312E-2</v>
      </c>
      <c r="LS51" s="58">
        <f t="shared" si="71"/>
        <v>1.1768208333333328E-3</v>
      </c>
      <c r="LT51" s="58">
        <f t="shared" si="204"/>
        <v>1.359110380416666E-3</v>
      </c>
      <c r="LU51" s="58">
        <f t="shared" si="72"/>
        <v>0.89416666666666633</v>
      </c>
      <c r="LV51" s="55">
        <f t="shared" si="73"/>
        <v>4.857778945013979E-2</v>
      </c>
      <c r="LW51" s="56">
        <f t="shared" si="74"/>
        <v>1.3161090400745572E-3</v>
      </c>
      <c r="LX51" s="260">
        <f t="shared" si="75"/>
        <v>1.0078160048971445</v>
      </c>
      <c r="LY51" s="57">
        <f t="shared" si="76"/>
        <v>44.456625851081462</v>
      </c>
      <c r="LZ51" s="58">
        <f t="shared" si="205"/>
        <v>51.422979121945929</v>
      </c>
      <c r="MA51" s="58">
        <f t="shared" si="77"/>
        <v>1.2044551190184347</v>
      </c>
      <c r="MB51" s="58">
        <f t="shared" si="206"/>
        <v>1.3910252169543904</v>
      </c>
      <c r="MC51" s="58">
        <f t="shared" si="78"/>
        <v>915.16345166349276</v>
      </c>
      <c r="MD51" s="55">
        <f t="shared" si="255"/>
        <v>4.8577798611026964E-2</v>
      </c>
      <c r="ME51" s="56">
        <f t="shared" si="256"/>
        <v>1.3161092882687747E-3</v>
      </c>
      <c r="MF51" s="260">
        <f>1+MD51*(MB51*$GV$14-MB51)/MB51+ME51*(MC51*$GW$14-MC51)/MC51</f>
        <v>1.0078160063711008</v>
      </c>
      <c r="MG51" s="57">
        <f t="shared" si="79"/>
        <v>0</v>
      </c>
      <c r="MH51" s="58">
        <f t="shared" si="207"/>
        <v>0</v>
      </c>
      <c r="MI51" s="58">
        <f t="shared" si="80"/>
        <v>0</v>
      </c>
      <c r="MJ51" s="58">
        <f t="shared" si="208"/>
        <v>0</v>
      </c>
      <c r="MK51" s="58">
        <f t="shared" si="81"/>
        <v>0</v>
      </c>
      <c r="ML51" s="55"/>
      <c r="MM51" s="56"/>
      <c r="MN51" s="260"/>
      <c r="MO51" s="59">
        <v>3.6332291803507792</v>
      </c>
      <c r="MP51" s="60">
        <v>3.6332291803507792</v>
      </c>
      <c r="MQ51" s="60">
        <v>3.0940000000000003</v>
      </c>
      <c r="MR51" s="61">
        <v>3.2968000000000002</v>
      </c>
      <c r="MS51" s="59">
        <f t="shared" si="82"/>
        <v>1.0982146782206765</v>
      </c>
      <c r="MT51" s="60">
        <f>GX51</f>
        <v>1.0982146782206765</v>
      </c>
      <c r="MU51" s="60">
        <f t="shared" si="209"/>
        <v>1.1047373243745464</v>
      </c>
      <c r="MV51" s="61">
        <f t="shared" si="235"/>
        <v>1.1059638294316199</v>
      </c>
      <c r="MW51" s="66">
        <f t="shared" si="210"/>
        <v>3.9900656152009035</v>
      </c>
      <c r="MX51" s="67">
        <f t="shared" si="236"/>
        <v>3.9900656152009035</v>
      </c>
      <c r="MY51" s="67">
        <f t="shared" si="211"/>
        <v>3.4180572816148471</v>
      </c>
      <c r="MZ51" s="261">
        <f t="shared" si="237"/>
        <v>3.6461415528701644</v>
      </c>
      <c r="NA51" s="59">
        <f t="shared" si="84"/>
        <v>1.0982232654117878</v>
      </c>
      <c r="NB51" s="60">
        <f>NF51/J51</f>
        <v>1.0982232654117878</v>
      </c>
      <c r="NC51" s="60">
        <f t="shared" si="85"/>
        <v>1.1047454716195888</v>
      </c>
      <c r="ND51" s="262">
        <f>NH51/L51</f>
        <v>1.105971071400315</v>
      </c>
      <c r="NE51" s="62">
        <f t="shared" si="86"/>
        <v>3.9900968144342261</v>
      </c>
      <c r="NF51" s="63">
        <f>NE51+NQ51+NR51+OB51</f>
        <v>3.9900968144342261</v>
      </c>
      <c r="NG51" s="63">
        <f t="shared" si="87"/>
        <v>3.4180824891910082</v>
      </c>
      <c r="NH51" s="64">
        <f>NG51+NM51</f>
        <v>3.6461654281925591</v>
      </c>
      <c r="NI51" s="238">
        <f t="shared" si="218"/>
        <v>-3.1199233322620756E-5</v>
      </c>
      <c r="NJ51" s="238">
        <f t="shared" si="219"/>
        <v>-3.1199233322620756E-5</v>
      </c>
      <c r="NK51" s="238">
        <f t="shared" si="220"/>
        <v>-2.5207576161090373E-5</v>
      </c>
      <c r="NL51" s="238">
        <f t="shared" si="221"/>
        <v>-2.3875322394673049E-5</v>
      </c>
      <c r="NM51" s="239">
        <f t="shared" si="89"/>
        <v>0.22808293900155066</v>
      </c>
      <c r="NN51" s="240">
        <f t="shared" si="90"/>
        <v>0.8850511949232599</v>
      </c>
      <c r="NO51" s="240">
        <f>O51*IN51</f>
        <v>0.34393138624166697</v>
      </c>
      <c r="NP51" s="240">
        <f t="shared" si="91"/>
        <v>1.1503220378390121E-2</v>
      </c>
      <c r="NQ51" s="240">
        <f t="shared" si="265"/>
        <v>0</v>
      </c>
      <c r="NR51" s="240">
        <f t="shared" si="93"/>
        <v>0</v>
      </c>
      <c r="NS51" s="240">
        <f t="shared" si="94"/>
        <v>0.69114752447661942</v>
      </c>
      <c r="NT51" s="240">
        <f t="shared" si="95"/>
        <v>2.9529008943486333E-2</v>
      </c>
      <c r="NU51" s="240">
        <f t="shared" si="96"/>
        <v>1.0078160048971445E-3</v>
      </c>
      <c r="NV51" s="240">
        <f t="shared" si="97"/>
        <v>0.23788131367642001</v>
      </c>
      <c r="NW51" s="240">
        <f t="shared" si="98"/>
        <v>0.17411491611429053</v>
      </c>
      <c r="NX51" s="240">
        <f t="shared" si="99"/>
        <v>0.65468235675272402</v>
      </c>
      <c r="NY51" s="240">
        <f t="shared" si="100"/>
        <v>0.49441352601190236</v>
      </c>
      <c r="NZ51" s="240">
        <f t="shared" si="101"/>
        <v>2.0156320097942891E-4</v>
      </c>
      <c r="OA51" s="240">
        <f t="shared" si="102"/>
        <v>0.23855004870803956</v>
      </c>
      <c r="OB51" s="241">
        <f t="shared" si="103"/>
        <v>0</v>
      </c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136"/>
      <c r="OP51" s="13"/>
      <c r="OQ51" s="13"/>
      <c r="OR51" s="13"/>
      <c r="OS51" s="13"/>
      <c r="OT51" s="13"/>
    </row>
    <row r="52" spans="1:410" ht="15" customHeight="1">
      <c r="A52" s="242">
        <v>33</v>
      </c>
      <c r="B52" s="49" t="s">
        <v>102</v>
      </c>
      <c r="C52" s="50">
        <v>3</v>
      </c>
      <c r="D52" s="51">
        <v>752.1</v>
      </c>
      <c r="E52" s="52">
        <v>663.8</v>
      </c>
      <c r="F52" s="52">
        <v>88.3</v>
      </c>
      <c r="G52" s="52"/>
      <c r="H52" s="53"/>
      <c r="I52" s="57">
        <v>3.6871649477092214</v>
      </c>
      <c r="J52" s="58">
        <v>3.6871649477092214</v>
      </c>
      <c r="K52" s="58">
        <v>3.0636000000000001</v>
      </c>
      <c r="L52" s="243">
        <v>3.3429000000000002</v>
      </c>
      <c r="M52" s="1">
        <v>0.27929999999999999</v>
      </c>
      <c r="N52" s="2">
        <v>0.57609999999999995</v>
      </c>
      <c r="O52" s="2">
        <v>0.34426494770922128</v>
      </c>
      <c r="P52" s="2">
        <v>8.3999999999999995E-3</v>
      </c>
      <c r="Q52" s="2">
        <v>0</v>
      </c>
      <c r="R52" s="2">
        <v>0</v>
      </c>
      <c r="S52" s="2">
        <v>0.69979999999999998</v>
      </c>
      <c r="T52" s="2">
        <v>4.7899999999999998E-2</v>
      </c>
      <c r="U52" s="2">
        <v>1.6000000000000001E-3</v>
      </c>
      <c r="V52" s="2">
        <v>0.22559999999999999</v>
      </c>
      <c r="W52" s="2">
        <v>0.12189999999999999</v>
      </c>
      <c r="X52" s="2">
        <v>0.81110000000000004</v>
      </c>
      <c r="Y52" s="2">
        <v>0.23530000000000001</v>
      </c>
      <c r="Z52" s="2">
        <v>1.4E-3</v>
      </c>
      <c r="AA52" s="2">
        <v>0.33450000000000002</v>
      </c>
      <c r="AB52" s="3">
        <v>0</v>
      </c>
      <c r="AC52" s="244">
        <v>80.41</v>
      </c>
      <c r="AD52" s="108">
        <v>17.690200000000001</v>
      </c>
      <c r="AE52" s="108">
        <v>54.120191730000002</v>
      </c>
      <c r="AF52" s="108">
        <f t="shared" si="104"/>
        <v>5.3564918562850208</v>
      </c>
      <c r="AG52" s="108">
        <f t="shared" si="105"/>
        <v>16.936372799986202</v>
      </c>
      <c r="AH52" s="108">
        <v>3.1397389811249998</v>
      </c>
      <c r="AI52" s="108">
        <v>11.341289551745387</v>
      </c>
      <c r="AJ52" s="108">
        <f t="shared" si="106"/>
        <v>0.21939724637851452</v>
      </c>
      <c r="AK52" s="108">
        <f t="shared" si="107"/>
        <v>6.6376938533709193</v>
      </c>
      <c r="AL52" s="108">
        <v>8.3350710131435193</v>
      </c>
      <c r="AM52" s="245">
        <v>210.0437895312167</v>
      </c>
      <c r="AN52" s="244">
        <v>162.56</v>
      </c>
      <c r="AO52" s="108">
        <v>35.763199999999998</v>
      </c>
      <c r="AP52" s="108">
        <v>109.41149568</v>
      </c>
      <c r="AQ52" s="108">
        <f t="shared" si="108"/>
        <v>10.828893373432321</v>
      </c>
      <c r="AR52" s="108">
        <f t="shared" si="109"/>
        <v>34.2392334580992</v>
      </c>
      <c r="AS52" s="246">
        <v>12.73301767895</v>
      </c>
      <c r="AT52" s="247">
        <v>2.4057107206416095</v>
      </c>
      <c r="AU52" s="108">
        <v>23.394143075203345</v>
      </c>
      <c r="AV52" s="108">
        <f t="shared" si="110"/>
        <v>0.45255969778980876</v>
      </c>
      <c r="AW52" s="108">
        <f t="shared" si="111"/>
        <v>13.691843329338111</v>
      </c>
      <c r="AX52" s="108">
        <v>17.193092821707666</v>
      </c>
      <c r="AY52" s="245">
        <v>433.26593910703315</v>
      </c>
      <c r="AZ52" s="248">
        <v>29</v>
      </c>
      <c r="BA52" s="108">
        <v>147.81783333333331</v>
      </c>
      <c r="BB52" s="108">
        <v>15.4152856641656</v>
      </c>
      <c r="BC52" s="109">
        <v>12.332228531332481</v>
      </c>
      <c r="BD52" s="109">
        <v>3.0830571328331189</v>
      </c>
      <c r="BE52" s="108">
        <v>5.7807331249999994</v>
      </c>
      <c r="BF52" s="109">
        <v>4.6245864999999995</v>
      </c>
      <c r="BG52" s="109">
        <v>1.1561466249999999</v>
      </c>
      <c r="BH52" s="108">
        <v>12.33801120494242</v>
      </c>
      <c r="BI52" s="109">
        <f t="shared" si="112"/>
        <v>7.2210431418942402</v>
      </c>
      <c r="BJ52" s="108">
        <f t="shared" si="113"/>
        <v>0.23867882675961113</v>
      </c>
      <c r="BK52" s="108">
        <v>9.0675931663720686</v>
      </c>
      <c r="BL52" s="245">
        <v>228.50334779257608</v>
      </c>
      <c r="BM52" s="244">
        <v>2.25</v>
      </c>
      <c r="BN52" s="108">
        <v>0.495</v>
      </c>
      <c r="BO52" s="108">
        <v>1.5143692500000001</v>
      </c>
      <c r="BP52" s="108">
        <f t="shared" si="114"/>
        <v>0.14988318214950003</v>
      </c>
      <c r="BQ52" s="108">
        <f t="shared" si="115"/>
        <v>0.47390671309500004</v>
      </c>
      <c r="BR52" s="108">
        <v>0.39064093733333299</v>
      </c>
      <c r="BS52" s="108">
        <v>0.33945074367533334</v>
      </c>
      <c r="BT52" s="108">
        <f t="shared" si="116"/>
        <v>6.5666746363993236E-3</v>
      </c>
      <c r="BU52" s="108">
        <f t="shared" si="117"/>
        <v>0.19866965784937499</v>
      </c>
      <c r="BV52" s="108">
        <v>0.24947304655043334</v>
      </c>
      <c r="BW52" s="245">
        <v>6.2867207730709191</v>
      </c>
      <c r="BX52" s="107">
        <v>0</v>
      </c>
      <c r="BY52" s="108">
        <v>0</v>
      </c>
      <c r="BZ52" s="109">
        <f t="shared" si="118"/>
        <v>0</v>
      </c>
      <c r="CA52" s="109">
        <f t="shared" si="119"/>
        <v>0</v>
      </c>
      <c r="CB52" s="108">
        <v>0</v>
      </c>
      <c r="CC52" s="110">
        <v>0</v>
      </c>
      <c r="CD52" s="244">
        <v>0</v>
      </c>
      <c r="CE52" s="108">
        <v>0</v>
      </c>
      <c r="CF52" s="109">
        <f t="shared" si="120"/>
        <v>0</v>
      </c>
      <c r="CG52" s="109">
        <f t="shared" si="121"/>
        <v>0</v>
      </c>
      <c r="CH52" s="108">
        <v>0</v>
      </c>
      <c r="CI52" s="245">
        <v>0</v>
      </c>
      <c r="CJ52" s="249">
        <v>195.1128341824143</v>
      </c>
      <c r="CK52" s="250">
        <v>42.924823520131156</v>
      </c>
      <c r="CL52" s="250">
        <v>20.655949546771577</v>
      </c>
      <c r="CM52" s="251">
        <v>11.959399246046587</v>
      </c>
      <c r="CN52" s="252">
        <f t="shared" si="0"/>
        <v>5.8296091624854087</v>
      </c>
      <c r="CO52" s="250">
        <v>131.32127838497649</v>
      </c>
      <c r="CP52" s="252">
        <f t="shared" si="122"/>
        <v>12.997392206874665</v>
      </c>
      <c r="CQ52" s="250">
        <v>41.095680857794541</v>
      </c>
      <c r="CR52" s="250">
        <v>28.471086651303438</v>
      </c>
      <c r="CS52" s="252">
        <f t="shared" si="123"/>
        <v>0.55077317126946501</v>
      </c>
      <c r="CT52" s="252">
        <f t="shared" si="124"/>
        <v>16.663215942235059</v>
      </c>
      <c r="CU52" s="250">
        <f t="shared" si="1"/>
        <v>418.48597228559697</v>
      </c>
      <c r="CV52" s="245">
        <f t="shared" si="125"/>
        <v>527.29232507985216</v>
      </c>
      <c r="CW52" s="244">
        <v>26.613500000000002</v>
      </c>
      <c r="CX52" s="108">
        <v>1.9427855000000001</v>
      </c>
      <c r="CY52" s="108">
        <f t="shared" si="126"/>
        <v>3.7583185497500005E-2</v>
      </c>
      <c r="CZ52" s="108">
        <f t="shared" si="127"/>
        <v>1.1370501840140002</v>
      </c>
      <c r="DA52" s="108">
        <v>1.427814275</v>
      </c>
      <c r="DB52" s="245">
        <v>35.980919729999997</v>
      </c>
      <c r="DC52" s="244">
        <v>0.89900000000000013</v>
      </c>
      <c r="DD52" s="108">
        <v>6.5627000000000005E-2</v>
      </c>
      <c r="DE52" s="108">
        <f t="shared" si="128"/>
        <v>1.2695543150000003E-3</v>
      </c>
      <c r="DF52" s="108">
        <f t="shared" si="129"/>
        <v>3.8409383036000007E-2</v>
      </c>
      <c r="DG52" s="108">
        <v>4.8231349999999999E-2</v>
      </c>
      <c r="DH52" s="245">
        <v>1.2154300200000001</v>
      </c>
      <c r="DI52" s="107">
        <v>65.705279883391995</v>
      </c>
      <c r="DJ52" s="108">
        <v>14.455161574346238</v>
      </c>
      <c r="DK52" s="108">
        <v>1.0910850056946129</v>
      </c>
      <c r="DL52" s="108">
        <v>44.223135741356636</v>
      </c>
      <c r="DM52" s="108">
        <f t="shared" si="130"/>
        <v>4.3769406368650321</v>
      </c>
      <c r="DN52" s="108">
        <f t="shared" si="131"/>
        <v>13.839188098900145</v>
      </c>
      <c r="DO52" s="108">
        <v>9.1596503409496322</v>
      </c>
      <c r="DP52" s="108">
        <f t="shared" si="132"/>
        <v>0.17719343584567065</v>
      </c>
      <c r="DQ52" s="108">
        <f t="shared" si="133"/>
        <v>5.3608502357469092</v>
      </c>
      <c r="DR52" s="108">
        <v>6.7317156272869569</v>
      </c>
      <c r="DS52" s="110">
        <v>169.63923380763129</v>
      </c>
      <c r="DT52" s="244">
        <v>35.31</v>
      </c>
      <c r="DU52" s="108">
        <v>7.7682000000000002</v>
      </c>
      <c r="DV52" s="108">
        <v>23.76550143</v>
      </c>
      <c r="DW52" s="108">
        <f t="shared" si="238"/>
        <v>2.3521667385328202</v>
      </c>
      <c r="DX52" s="108">
        <f t="shared" si="239"/>
        <v>7.4371760175041999</v>
      </c>
      <c r="DY52" s="108">
        <v>0.70654392266666699</v>
      </c>
      <c r="DZ52" s="108">
        <v>0.26975451750000001</v>
      </c>
      <c r="EA52" s="108"/>
      <c r="EB52" s="108">
        <v>4.9508599905221669</v>
      </c>
      <c r="EC52" s="108">
        <f t="shared" si="240"/>
        <v>9.5774386516651322E-2</v>
      </c>
      <c r="ED52" s="108">
        <f t="shared" si="241"/>
        <v>2.8975799249329275</v>
      </c>
      <c r="EE52" s="108">
        <v>3.6385429930344415</v>
      </c>
      <c r="EF52" s="245">
        <v>91.691283424467954</v>
      </c>
      <c r="EG52" s="249">
        <v>144.1957746031745</v>
      </c>
      <c r="EH52" s="250">
        <v>31.723070412698373</v>
      </c>
      <c r="EI52" s="250">
        <v>178.23317019305424</v>
      </c>
      <c r="EJ52" s="250">
        <v>97.051398683990428</v>
      </c>
      <c r="EK52" s="250">
        <f t="shared" si="134"/>
        <v>9.6055651333492698</v>
      </c>
      <c r="EL52" s="250">
        <v>30.371264704167963</v>
      </c>
      <c r="EM52" s="250">
        <v>32.937849214182989</v>
      </c>
      <c r="EN52" s="250">
        <f t="shared" si="135"/>
        <v>0.63718269304836994</v>
      </c>
      <c r="EO52" s="250">
        <f t="shared" si="136"/>
        <v>19.277469133886449</v>
      </c>
      <c r="EP52" s="250">
        <v>484.14126310710049</v>
      </c>
      <c r="EQ52" s="245">
        <v>610.01799151494663</v>
      </c>
      <c r="ER52" s="244">
        <v>66.47</v>
      </c>
      <c r="ES52" s="108">
        <v>14.6234</v>
      </c>
      <c r="ET52" s="108">
        <v>44.737832910000002</v>
      </c>
      <c r="EU52" s="108">
        <f t="shared" si="137"/>
        <v>4.4278822744343405</v>
      </c>
      <c r="EV52" s="108">
        <f t="shared" si="138"/>
        <v>14.000257430855401</v>
      </c>
      <c r="EW52" s="108">
        <v>5.1031869648250003</v>
      </c>
      <c r="EX52" s="108">
        <v>9.5582126508622292</v>
      </c>
      <c r="EY52" s="108">
        <f t="shared" si="139"/>
        <v>0.18490362373092983</v>
      </c>
      <c r="EZ52" s="108">
        <f t="shared" si="140"/>
        <v>5.594116001744835</v>
      </c>
      <c r="FA52" s="108">
        <v>7.0246316262843598</v>
      </c>
      <c r="FB52" s="245">
        <v>177.02071698236591</v>
      </c>
      <c r="FC52" s="244">
        <v>0.83333333333333293</v>
      </c>
      <c r="FD52" s="108">
        <v>6.0833333333333302E-2</v>
      </c>
      <c r="FE52" s="108">
        <f t="shared" si="141"/>
        <v>1.1768208333333328E-3</v>
      </c>
      <c r="FF52" s="108">
        <f t="shared" si="142"/>
        <v>3.5603803333333316E-2</v>
      </c>
      <c r="FG52" s="108">
        <v>4.4708333333333301E-2</v>
      </c>
      <c r="FH52" s="245">
        <v>1.1266499999999995</v>
      </c>
      <c r="FI52" s="244">
        <v>186.10142833333401</v>
      </c>
      <c r="FJ52" s="108">
        <v>13.5854042683334</v>
      </c>
      <c r="FK52" s="108">
        <f t="shared" si="242"/>
        <v>0.26280964557090963</v>
      </c>
      <c r="FL52" s="108">
        <f t="shared" si="243"/>
        <v>7.9511023853189524</v>
      </c>
      <c r="FM52" s="108">
        <v>9.9845000000000006</v>
      </c>
      <c r="FN52" s="245">
        <v>251.60559912200088</v>
      </c>
      <c r="FO52" s="244">
        <v>0</v>
      </c>
      <c r="FP52" s="108">
        <v>0</v>
      </c>
      <c r="FQ52" s="108">
        <f t="shared" si="143"/>
        <v>0</v>
      </c>
      <c r="FR52" s="108">
        <f t="shared" si="144"/>
        <v>0</v>
      </c>
      <c r="FS52" s="108">
        <v>0</v>
      </c>
      <c r="FT52" s="110">
        <v>0</v>
      </c>
      <c r="FU52" s="253">
        <f t="shared" si="8"/>
        <v>917.45694417615641</v>
      </c>
      <c r="FV52" s="254">
        <f t="shared" si="9"/>
        <v>219.16030495595987</v>
      </c>
      <c r="FW52" s="254">
        <f t="shared" si="10"/>
        <v>25.192134914459498</v>
      </c>
      <c r="FX52" s="254">
        <f t="shared" si="11"/>
        <v>147.81783333333331</v>
      </c>
      <c r="FY52" s="254">
        <f t="shared" si="12"/>
        <v>0</v>
      </c>
      <c r="FZ52" s="254">
        <f t="shared" si="13"/>
        <v>0</v>
      </c>
      <c r="GA52" s="254">
        <f t="shared" si="145"/>
        <v>26.613500000000002</v>
      </c>
      <c r="GB52" s="254">
        <f t="shared" si="146"/>
        <v>0.89900000000000013</v>
      </c>
      <c r="GC52" s="254">
        <f t="shared" si="147"/>
        <v>186.10142833333401</v>
      </c>
      <c r="GD52" s="254">
        <f t="shared" si="148"/>
        <v>0</v>
      </c>
      <c r="GE52" s="254">
        <f t="shared" si="14"/>
        <v>506.14520381032361</v>
      </c>
      <c r="GF52" s="255">
        <f t="shared" si="15"/>
        <v>193.23955769809123</v>
      </c>
      <c r="GG52" s="255">
        <f t="shared" si="16"/>
        <v>50.095215401922971</v>
      </c>
      <c r="GH52" s="254">
        <f t="shared" si="17"/>
        <v>148.14520352505369</v>
      </c>
      <c r="GI52" s="255">
        <f t="shared" si="18"/>
        <v>105.77966931157536</v>
      </c>
      <c r="GJ52" s="256">
        <f t="shared" si="19"/>
        <v>2.8658689621921631</v>
      </c>
      <c r="GK52" s="253">
        <f t="shared" si="149"/>
        <v>2177.5315530486205</v>
      </c>
      <c r="GL52" s="257">
        <f t="shared" si="150"/>
        <v>2743.6897568412619</v>
      </c>
      <c r="GM52" s="221">
        <f t="shared" si="151"/>
        <v>2743.6897568412619</v>
      </c>
      <c r="GN52" s="222">
        <f t="shared" si="152"/>
        <v>1532.759975694137</v>
      </c>
      <c r="GO52" s="222">
        <f t="shared" si="153"/>
        <v>98.473056291004042</v>
      </c>
      <c r="GP52" s="55">
        <f t="shared" si="154"/>
        <v>0.5586491591741638</v>
      </c>
      <c r="GQ52" s="56">
        <f t="shared" si="155"/>
        <v>3.589074021414633E-2</v>
      </c>
      <c r="GR52" s="258">
        <f t="shared" si="156"/>
        <v>1.0930997989017628</v>
      </c>
      <c r="GS52" s="227">
        <f t="shared" si="20"/>
        <v>2743.6897568412619</v>
      </c>
      <c r="GT52" s="222">
        <f t="shared" si="224"/>
        <v>1532.759975694137</v>
      </c>
      <c r="GU52" s="222">
        <f t="shared" si="225"/>
        <v>98.473056291004042</v>
      </c>
      <c r="GV52" s="37">
        <f t="shared" si="216"/>
        <v>0.5586491591741638</v>
      </c>
      <c r="GW52" s="228">
        <f t="shared" si="217"/>
        <v>3.589074021414633E-2</v>
      </c>
      <c r="GX52" s="258">
        <f t="shared" si="159"/>
        <v>1.0930997989017628</v>
      </c>
      <c r="GY52" s="221">
        <f t="shared" si="223"/>
        <v>2305.142619517469</v>
      </c>
      <c r="GZ52" s="222">
        <f t="shared" si="160"/>
        <v>1361.8154809168766</v>
      </c>
      <c r="HA52" s="222">
        <f t="shared" si="161"/>
        <v>69.781113760451944</v>
      </c>
      <c r="HB52" s="55">
        <f t="shared" si="162"/>
        <v>0.59077276580914662</v>
      </c>
      <c r="HC52" s="56">
        <f t="shared" si="163"/>
        <v>3.0271929020625667E-2</v>
      </c>
      <c r="HD52" s="258">
        <f t="shared" si="164"/>
        <v>1.0972632142075882</v>
      </c>
      <c r="HE52" s="221">
        <f t="shared" si="165"/>
        <v>2515.1864090486856</v>
      </c>
      <c r="HF52" s="222">
        <f t="shared" si="166"/>
        <v>1521.6597881764171</v>
      </c>
      <c r="HG52" s="222">
        <f t="shared" si="167"/>
        <v>76.806734029807998</v>
      </c>
      <c r="HH52" s="55">
        <f t="shared" si="168"/>
        <v>0.60498887187926231</v>
      </c>
      <c r="HI52" s="56">
        <f t="shared" si="169"/>
        <v>3.0537193487324255E-2</v>
      </c>
      <c r="HJ52" s="259">
        <f t="shared" si="170"/>
        <v>1.0995319674946669</v>
      </c>
      <c r="HK52" s="54">
        <f t="shared" si="21"/>
        <v>4.0304392628585788</v>
      </c>
      <c r="HL52" s="55">
        <f t="shared" si="22"/>
        <v>4.0304392628585788</v>
      </c>
      <c r="HM52" s="55">
        <f t="shared" si="23"/>
        <v>3.3615755830463674</v>
      </c>
      <c r="HN52" s="56">
        <f t="shared" si="24"/>
        <v>3.6756254141379219</v>
      </c>
      <c r="HQ52" s="57">
        <f t="shared" si="25"/>
        <v>126.86056131709569</v>
      </c>
      <c r="HR52" s="58">
        <f t="shared" si="171"/>
        <v>146.73961127548458</v>
      </c>
      <c r="HS52" s="58">
        <f t="shared" si="26"/>
        <v>5.5758891026635355</v>
      </c>
      <c r="HT52" s="58">
        <f t="shared" si="172"/>
        <v>6.4395943246661176</v>
      </c>
      <c r="HU52" s="58">
        <f t="shared" si="27"/>
        <v>166.70142026287039</v>
      </c>
      <c r="HV52" s="55">
        <f t="shared" si="226"/>
        <v>0.76100468200600868</v>
      </c>
      <c r="HW52" s="56">
        <f t="shared" si="227"/>
        <v>3.3448359911217029E-2</v>
      </c>
      <c r="HX52" s="260">
        <f t="shared" si="228"/>
        <v>1.1244305846205891</v>
      </c>
      <c r="HY52" s="57">
        <f t="shared" si="28"/>
        <v>256.79911368067349</v>
      </c>
      <c r="HZ52" s="58">
        <f t="shared" si="173"/>
        <v>297.03953479443504</v>
      </c>
      <c r="IA52" s="58">
        <f t="shared" si="29"/>
        <v>13.687163791863739</v>
      </c>
      <c r="IB52" s="58">
        <f t="shared" si="174"/>
        <v>15.807305463223432</v>
      </c>
      <c r="IC52" s="58">
        <f t="shared" si="30"/>
        <v>343.86185643415325</v>
      </c>
      <c r="ID52" s="55">
        <f t="shared" si="229"/>
        <v>0.74680895503700173</v>
      </c>
      <c r="IE52" s="56">
        <f t="shared" si="230"/>
        <v>3.9804251433408752E-2</v>
      </c>
      <c r="IF52" s="260">
        <f t="shared" si="231"/>
        <v>1.1231906418013331</v>
      </c>
      <c r="IG52" s="57">
        <f t="shared" si="31"/>
        <v>8.8096726331109725</v>
      </c>
      <c r="IH52" s="58">
        <f t="shared" si="175"/>
        <v>10.190148334719462</v>
      </c>
      <c r="II52" s="58">
        <f t="shared" si="32"/>
        <v>17.195493858092092</v>
      </c>
      <c r="IJ52" s="58">
        <f t="shared" si="176"/>
        <v>19.859075856710557</v>
      </c>
      <c r="IK52" s="58">
        <f t="shared" si="33"/>
        <v>181.35186332744135</v>
      </c>
      <c r="IL52" s="55">
        <f t="shared" si="34"/>
        <v>4.8577789450139783E-2</v>
      </c>
      <c r="IM52" s="56">
        <f t="shared" si="35"/>
        <v>9.4818401876823444E-2</v>
      </c>
      <c r="IN52" s="260">
        <f t="shared" si="36"/>
        <v>1.0222995100575569</v>
      </c>
      <c r="IO52" s="57">
        <f t="shared" si="37"/>
        <v>3.5655431725521378</v>
      </c>
      <c r="IP52" s="58">
        <f t="shared" si="177"/>
        <v>4.1242637876910582</v>
      </c>
      <c r="IQ52" s="58">
        <f t="shared" si="38"/>
        <v>0.15644985678589934</v>
      </c>
      <c r="IR52" s="58">
        <f t="shared" si="178"/>
        <v>0.18068393960203516</v>
      </c>
      <c r="IS52" s="58">
        <f t="shared" si="39"/>
        <v>4.9894609310086659</v>
      </c>
      <c r="IT52" s="55">
        <f t="shared" si="244"/>
        <v>0.71461490967749297</v>
      </c>
      <c r="IU52" s="56">
        <f t="shared" si="245"/>
        <v>3.135606410175288E-2</v>
      </c>
      <c r="IV52" s="260">
        <f t="shared" si="246"/>
        <v>1.1168372106758249</v>
      </c>
      <c r="IW52" s="57">
        <f t="shared" si="40"/>
        <v>0</v>
      </c>
      <c r="IX52" s="58">
        <f t="shared" si="179"/>
        <v>0</v>
      </c>
      <c r="IY52" s="58">
        <f t="shared" si="41"/>
        <v>0</v>
      </c>
      <c r="IZ52" s="58">
        <f t="shared" si="180"/>
        <v>0</v>
      </c>
      <c r="JA52" s="58">
        <f t="shared" si="42"/>
        <v>0</v>
      </c>
      <c r="JB52" s="55"/>
      <c r="JC52" s="56"/>
      <c r="JD52" s="260"/>
      <c r="JE52" s="57">
        <f t="shared" si="43"/>
        <v>0</v>
      </c>
      <c r="JF52" s="58">
        <f t="shared" si="181"/>
        <v>0</v>
      </c>
      <c r="JG52" s="58">
        <f t="shared" si="44"/>
        <v>0</v>
      </c>
      <c r="JH52" s="58">
        <f t="shared" si="182"/>
        <v>0</v>
      </c>
      <c r="JI52" s="58">
        <f t="shared" si="45"/>
        <v>0</v>
      </c>
      <c r="JJ52" s="55"/>
      <c r="JK52" s="56"/>
      <c r="JL52" s="260"/>
      <c r="JM52" s="57">
        <f t="shared" si="46"/>
        <v>308.5035117985816</v>
      </c>
      <c r="JN52" s="58">
        <f t="shared" si="183"/>
        <v>356.84601209741936</v>
      </c>
      <c r="JO52" s="58">
        <f t="shared" si="47"/>
        <v>19.377774540629538</v>
      </c>
      <c r="JP52" s="58">
        <f t="shared" si="184"/>
        <v>22.379391816973055</v>
      </c>
      <c r="JQ52" s="58">
        <f t="shared" si="48"/>
        <v>418.48597228559692</v>
      </c>
      <c r="JR52" s="55">
        <f t="shared" si="49"/>
        <v>0.73718961262587435</v>
      </c>
      <c r="JS52" s="56">
        <f t="shared" si="50"/>
        <v>4.6304478104238871E-2</v>
      </c>
      <c r="JT52" s="260">
        <f t="shared" si="51"/>
        <v>1.1226901759568211</v>
      </c>
      <c r="JU52" s="57">
        <f t="shared" si="52"/>
        <v>1.3872012244970802</v>
      </c>
      <c r="JV52" s="58">
        <f t="shared" si="185"/>
        <v>1.6045756563757727</v>
      </c>
      <c r="JW52" s="58">
        <f t="shared" si="53"/>
        <v>3.7583185497500005E-2</v>
      </c>
      <c r="JX52" s="58">
        <f t="shared" si="186"/>
        <v>4.3404820931062758E-2</v>
      </c>
      <c r="JY52" s="58">
        <f t="shared" si="54"/>
        <v>28.556285500000001</v>
      </c>
      <c r="JZ52" s="55">
        <f t="shared" si="247"/>
        <v>4.8577789450139797E-2</v>
      </c>
      <c r="KA52" s="56">
        <f t="shared" si="248"/>
        <v>1.3161090400745574E-3</v>
      </c>
      <c r="KB52" s="260">
        <f t="shared" si="249"/>
        <v>1.0078160048971445</v>
      </c>
      <c r="KC52" s="57">
        <f t="shared" si="55"/>
        <v>4.6859447303920006E-2</v>
      </c>
      <c r="KD52" s="58">
        <f t="shared" si="187"/>
        <v>5.4202322696444274E-2</v>
      </c>
      <c r="KE52" s="58">
        <f t="shared" si="56"/>
        <v>1.2695543150000003E-3</v>
      </c>
      <c r="KF52" s="58">
        <f t="shared" si="188"/>
        <v>1.4662082783935004E-3</v>
      </c>
      <c r="KG52" s="58">
        <f t="shared" si="57"/>
        <v>0.96462700000000012</v>
      </c>
      <c r="KH52" s="55">
        <f t="shared" si="250"/>
        <v>4.8577789450139797E-2</v>
      </c>
      <c r="KI52" s="56">
        <f t="shared" si="251"/>
        <v>1.3161090400745574E-3</v>
      </c>
      <c r="KJ52" s="260">
        <f t="shared" si="252"/>
        <v>1.0078160048971445</v>
      </c>
      <c r="KK52" s="57">
        <f t="shared" si="58"/>
        <v>103.58448822600764</v>
      </c>
      <c r="KL52" s="58">
        <f t="shared" si="189"/>
        <v>119.81617753102304</v>
      </c>
      <c r="KM52" s="58">
        <f t="shared" si="59"/>
        <v>4.5541340727107027</v>
      </c>
      <c r="KN52" s="58">
        <f t="shared" si="190"/>
        <v>5.2595694405735909</v>
      </c>
      <c r="KO52" s="58">
        <f t="shared" si="60"/>
        <v>134.63431254573914</v>
      </c>
      <c r="KP52" s="55">
        <f t="shared" si="191"/>
        <v>0.76937658957345678</v>
      </c>
      <c r="KQ52" s="56">
        <f t="shared" si="192"/>
        <v>3.3825954072172593E-2</v>
      </c>
      <c r="KR52" s="260">
        <f t="shared" si="193"/>
        <v>1.1258009518719403</v>
      </c>
      <c r="KS52" s="57">
        <f t="shared" si="61"/>
        <v>55.686602249773301</v>
      </c>
      <c r="KT52" s="58">
        <f t="shared" si="194"/>
        <v>64.412692822312778</v>
      </c>
      <c r="KU52" s="58">
        <f t="shared" si="62"/>
        <v>2.4479411250494714</v>
      </c>
      <c r="KV52" s="58">
        <f t="shared" si="195"/>
        <v>2.8271272053196346</v>
      </c>
      <c r="KW52" s="58">
        <f t="shared" si="63"/>
        <v>72.770859860688859</v>
      </c>
      <c r="KX52" s="55">
        <f t="shared" si="253"/>
        <v>0.76523215963613278</v>
      </c>
      <c r="KY52" s="56">
        <f t="shared" si="254"/>
        <v>3.3639029822318478E-2</v>
      </c>
      <c r="KZ52" s="260">
        <f>1+KX52*(KV52*$GV$14-KV52)/KV52+KY52*(KW52*$GW$14-KW52)/KW52</f>
        <v>1.1251225651344592</v>
      </c>
      <c r="LA52" s="57">
        <f t="shared" si="64"/>
        <v>236.49030029829925</v>
      </c>
      <c r="LB52" s="58">
        <f t="shared" si="196"/>
        <v>273.54833035504276</v>
      </c>
      <c r="LC52" s="58">
        <f t="shared" si="65"/>
        <v>10.24274782639764</v>
      </c>
      <c r="LD52" s="58">
        <f t="shared" si="197"/>
        <v>11.829349464706635</v>
      </c>
      <c r="LE52" s="58">
        <f t="shared" si="66"/>
        <v>484.14126310710054</v>
      </c>
      <c r="LF52" s="55">
        <f t="shared" si="198"/>
        <v>0.48847375408690052</v>
      </c>
      <c r="LG52" s="56">
        <f t="shared" si="199"/>
        <v>2.11565272512865E-2</v>
      </c>
      <c r="LH52" s="260">
        <f t="shared" si="200"/>
        <v>1.0798209833366417</v>
      </c>
      <c r="LI52" s="57">
        <f t="shared" si="67"/>
        <v>104.9985355877723</v>
      </c>
      <c r="LJ52" s="58">
        <f t="shared" si="201"/>
        <v>121.45180611437623</v>
      </c>
      <c r="LK52" s="58">
        <f t="shared" si="68"/>
        <v>4.6127858981652707</v>
      </c>
      <c r="LL52" s="58">
        <f t="shared" si="202"/>
        <v>5.3273064337910716</v>
      </c>
      <c r="LM52" s="58">
        <f t="shared" si="69"/>
        <v>140.49263252568724</v>
      </c>
      <c r="LN52" s="55">
        <f t="shared" si="232"/>
        <v>0.74735972769657288</v>
      </c>
      <c r="LO52" s="56">
        <f t="shared" si="233"/>
        <v>3.2832938035536371E-2</v>
      </c>
      <c r="LP52" s="260">
        <f t="shared" si="234"/>
        <v>1.1221970914317574</v>
      </c>
      <c r="LQ52" s="57">
        <f t="shared" si="70"/>
        <v>4.3436640066666643E-2</v>
      </c>
      <c r="LR52" s="58">
        <f t="shared" si="203"/>
        <v>5.0243161565113312E-2</v>
      </c>
      <c r="LS52" s="58">
        <f t="shared" si="71"/>
        <v>1.1768208333333328E-3</v>
      </c>
      <c r="LT52" s="58">
        <f t="shared" si="204"/>
        <v>1.359110380416666E-3</v>
      </c>
      <c r="LU52" s="58">
        <f t="shared" si="72"/>
        <v>0.89416666666666633</v>
      </c>
      <c r="LV52" s="55">
        <f t="shared" si="73"/>
        <v>4.857778945013979E-2</v>
      </c>
      <c r="LW52" s="56">
        <f t="shared" si="74"/>
        <v>1.3161090400745572E-3</v>
      </c>
      <c r="LX52" s="260">
        <f t="shared" si="75"/>
        <v>1.0078160048971445</v>
      </c>
      <c r="LY52" s="57">
        <f t="shared" si="76"/>
        <v>9.7003449100891217</v>
      </c>
      <c r="LZ52" s="58">
        <f t="shared" si="205"/>
        <v>11.220388957500088</v>
      </c>
      <c r="MA52" s="58">
        <f t="shared" si="77"/>
        <v>0.26280964557090963</v>
      </c>
      <c r="MB52" s="58">
        <f t="shared" si="206"/>
        <v>0.30351885966984354</v>
      </c>
      <c r="MC52" s="58">
        <f t="shared" si="78"/>
        <v>199.68698343015942</v>
      </c>
      <c r="MD52" s="55">
        <f t="shared" si="255"/>
        <v>4.8577752758140191E-2</v>
      </c>
      <c r="ME52" s="56">
        <f t="shared" si="256"/>
        <v>1.3161080459850173E-3</v>
      </c>
      <c r="MF52" s="260">
        <f>1+MD52*(MB52*$GV$14-MB52)/MB52+ME52*(MC52*$GW$14-MC52)/MC52</f>
        <v>1.0078159989935236</v>
      </c>
      <c r="MG52" s="57">
        <f t="shared" si="79"/>
        <v>0</v>
      </c>
      <c r="MH52" s="58">
        <f t="shared" si="207"/>
        <v>0</v>
      </c>
      <c r="MI52" s="58">
        <f t="shared" si="80"/>
        <v>0</v>
      </c>
      <c r="MJ52" s="58">
        <f t="shared" si="208"/>
        <v>0</v>
      </c>
      <c r="MK52" s="58">
        <f t="shared" si="81"/>
        <v>0</v>
      </c>
      <c r="ML52" s="55"/>
      <c r="MM52" s="56"/>
      <c r="MN52" s="260"/>
      <c r="MO52" s="59">
        <v>3.6871649477092214</v>
      </c>
      <c r="MP52" s="60">
        <v>3.6871649477092214</v>
      </c>
      <c r="MQ52" s="60">
        <v>3.0636000000000001</v>
      </c>
      <c r="MR52" s="61">
        <v>3.3429000000000002</v>
      </c>
      <c r="MS52" s="59">
        <f t="shared" si="82"/>
        <v>1.0930997989017628</v>
      </c>
      <c r="MT52" s="60">
        <f>GX52</f>
        <v>1.0930997989017628</v>
      </c>
      <c r="MU52" s="60">
        <f t="shared" si="209"/>
        <v>1.0972632142075882</v>
      </c>
      <c r="MV52" s="61">
        <f t="shared" si="235"/>
        <v>1.0995319674946669</v>
      </c>
      <c r="MW52" s="66">
        <f t="shared" si="210"/>
        <v>4.0304392628585788</v>
      </c>
      <c r="MX52" s="67">
        <f t="shared" si="236"/>
        <v>4.0304392628585788</v>
      </c>
      <c r="MY52" s="67">
        <f t="shared" si="211"/>
        <v>3.3615755830463674</v>
      </c>
      <c r="MZ52" s="261">
        <f t="shared" si="237"/>
        <v>3.6756254141379219</v>
      </c>
      <c r="NA52" s="59">
        <f t="shared" si="84"/>
        <v>1.0931289351594708</v>
      </c>
      <c r="NB52" s="60">
        <f>NF52/J52</f>
        <v>1.0931289351594708</v>
      </c>
      <c r="NC52" s="60">
        <f t="shared" si="85"/>
        <v>1.0972553020593581</v>
      </c>
      <c r="ND52" s="262">
        <f>NH52/L52</f>
        <v>1.0995258026484727</v>
      </c>
      <c r="NE52" s="62">
        <f t="shared" si="86"/>
        <v>4.0305466930467073</v>
      </c>
      <c r="NF52" s="63">
        <f>NE52+NQ52+NR52+OB52</f>
        <v>4.0305466930467073</v>
      </c>
      <c r="NG52" s="63">
        <f t="shared" si="87"/>
        <v>3.3615513433890492</v>
      </c>
      <c r="NH52" s="64">
        <f>NG52+NM52</f>
        <v>3.6756048056735797</v>
      </c>
      <c r="NI52" s="238">
        <f t="shared" si="218"/>
        <v>-1.0743018812853222E-4</v>
      </c>
      <c r="NJ52" s="238">
        <f t="shared" si="219"/>
        <v>-1.0743018812853222E-4</v>
      </c>
      <c r="NK52" s="238">
        <f t="shared" si="220"/>
        <v>2.4239657318236851E-5</v>
      </c>
      <c r="NL52" s="238">
        <f t="shared" si="221"/>
        <v>2.0608464342153354E-5</v>
      </c>
      <c r="NM52" s="239">
        <f t="shared" si="89"/>
        <v>0.31405346228453052</v>
      </c>
      <c r="NN52" s="240">
        <f t="shared" si="90"/>
        <v>0.64707012874174796</v>
      </c>
      <c r="NO52" s="240">
        <f>O52*IN52+0.003</f>
        <v>0.35494188737312737</v>
      </c>
      <c r="NP52" s="240">
        <f t="shared" si="91"/>
        <v>9.3814325696769275E-3</v>
      </c>
      <c r="NQ52" s="240">
        <f t="shared" si="265"/>
        <v>0</v>
      </c>
      <c r="NR52" s="240">
        <f t="shared" si="93"/>
        <v>0</v>
      </c>
      <c r="NS52" s="240">
        <f t="shared" si="94"/>
        <v>0.78565858513458342</v>
      </c>
      <c r="NT52" s="240">
        <f t="shared" si="95"/>
        <v>4.8274386634573223E-2</v>
      </c>
      <c r="NU52" s="240">
        <f t="shared" si="96"/>
        <v>1.6125056078354313E-3</v>
      </c>
      <c r="NV52" s="240">
        <f t="shared" si="97"/>
        <v>0.25398069474230972</v>
      </c>
      <c r="NW52" s="240">
        <f t="shared" si="98"/>
        <v>0.13715244068989058</v>
      </c>
      <c r="NX52" s="240">
        <f t="shared" si="99"/>
        <v>0.87584279958435007</v>
      </c>
      <c r="NY52" s="240">
        <f t="shared" si="100"/>
        <v>0.26405297561389252</v>
      </c>
      <c r="NZ52" s="240">
        <f t="shared" si="101"/>
        <v>1.4109424068560023E-3</v>
      </c>
      <c r="OA52" s="240">
        <f t="shared" si="102"/>
        <v>0.33711445166333365</v>
      </c>
      <c r="OB52" s="241">
        <f t="shared" si="103"/>
        <v>0</v>
      </c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136"/>
      <c r="OP52" s="13"/>
      <c r="OQ52" s="13"/>
      <c r="OR52" s="13"/>
      <c r="OS52" s="13"/>
      <c r="OT52" s="13"/>
    </row>
    <row r="53" spans="1:410" ht="15" customHeight="1">
      <c r="A53" s="242">
        <v>34</v>
      </c>
      <c r="B53" s="49" t="s">
        <v>103</v>
      </c>
      <c r="C53" s="50">
        <v>1</v>
      </c>
      <c r="D53" s="51">
        <v>256.91000000000003</v>
      </c>
      <c r="E53" s="52">
        <v>206.8</v>
      </c>
      <c r="F53" s="52">
        <v>50.1</v>
      </c>
      <c r="G53" s="52"/>
      <c r="H53" s="53"/>
      <c r="I53" s="57">
        <v>1.0023014674026973</v>
      </c>
      <c r="J53" s="58"/>
      <c r="K53" s="58">
        <v>0.62130000000000019</v>
      </c>
      <c r="L53" s="243"/>
      <c r="M53" s="1">
        <v>0</v>
      </c>
      <c r="N53" s="2">
        <v>0</v>
      </c>
      <c r="O53" s="2">
        <v>0.38100146740269719</v>
      </c>
      <c r="P53" s="2">
        <v>0</v>
      </c>
      <c r="Q53" s="2">
        <v>0</v>
      </c>
      <c r="R53" s="2">
        <v>0</v>
      </c>
      <c r="S53" s="2">
        <v>0.24110000000000001</v>
      </c>
      <c r="T53" s="2">
        <v>0</v>
      </c>
      <c r="U53" s="2">
        <v>0</v>
      </c>
      <c r="V53" s="2">
        <v>9.0499999999999997E-2</v>
      </c>
      <c r="W53" s="2">
        <v>0</v>
      </c>
      <c r="X53" s="2">
        <v>0.2853</v>
      </c>
      <c r="Y53" s="2">
        <v>0</v>
      </c>
      <c r="Z53" s="2">
        <v>4.4000000000000003E-3</v>
      </c>
      <c r="AA53" s="2">
        <v>0</v>
      </c>
      <c r="AB53" s="3">
        <v>0</v>
      </c>
      <c r="AC53" s="244">
        <v>0</v>
      </c>
      <c r="AD53" s="108">
        <v>0</v>
      </c>
      <c r="AE53" s="108">
        <v>0</v>
      </c>
      <c r="AF53" s="108">
        <f t="shared" si="104"/>
        <v>0</v>
      </c>
      <c r="AG53" s="108">
        <f t="shared" si="105"/>
        <v>0</v>
      </c>
      <c r="AH53" s="108">
        <v>0</v>
      </c>
      <c r="AI53" s="108">
        <v>0</v>
      </c>
      <c r="AJ53" s="108">
        <f t="shared" si="106"/>
        <v>0</v>
      </c>
      <c r="AK53" s="108">
        <f t="shared" si="107"/>
        <v>0</v>
      </c>
      <c r="AL53" s="108">
        <v>0</v>
      </c>
      <c r="AM53" s="245">
        <v>0</v>
      </c>
      <c r="AN53" s="244">
        <v>0</v>
      </c>
      <c r="AO53" s="108">
        <v>0</v>
      </c>
      <c r="AP53" s="108">
        <v>0</v>
      </c>
      <c r="AQ53" s="108">
        <f t="shared" si="108"/>
        <v>0</v>
      </c>
      <c r="AR53" s="108">
        <f t="shared" si="109"/>
        <v>0</v>
      </c>
      <c r="AS53" s="246">
        <v>0</v>
      </c>
      <c r="AT53" s="247">
        <v>0</v>
      </c>
      <c r="AU53" s="108">
        <v>0</v>
      </c>
      <c r="AV53" s="108">
        <f t="shared" si="110"/>
        <v>0</v>
      </c>
      <c r="AW53" s="108">
        <f t="shared" si="111"/>
        <v>0</v>
      </c>
      <c r="AX53" s="108">
        <v>0</v>
      </c>
      <c r="AY53" s="245">
        <v>0</v>
      </c>
      <c r="AZ53" s="248">
        <v>10</v>
      </c>
      <c r="BA53" s="108">
        <v>50.971666666666664</v>
      </c>
      <c r="BB53" s="108">
        <v>5.3156157462640001</v>
      </c>
      <c r="BC53" s="109">
        <v>4.2524925970112006</v>
      </c>
      <c r="BD53" s="109">
        <v>1.0631231492527995</v>
      </c>
      <c r="BE53" s="108">
        <v>1.9933562499999999</v>
      </c>
      <c r="BF53" s="109">
        <v>1.5946850000000001</v>
      </c>
      <c r="BG53" s="109">
        <v>0.39867124999999981</v>
      </c>
      <c r="BH53" s="108">
        <v>4.2544866223939382</v>
      </c>
      <c r="BI53" s="109">
        <f t="shared" si="112"/>
        <v>2.4900148765152554</v>
      </c>
      <c r="BJ53" s="108">
        <f t="shared" si="113"/>
        <v>8.2303043710210744E-2</v>
      </c>
      <c r="BK53" s="108">
        <v>3.1267562642662305</v>
      </c>
      <c r="BL53" s="245">
        <v>78.794257859508988</v>
      </c>
      <c r="BM53" s="244">
        <v>0</v>
      </c>
      <c r="BN53" s="108">
        <v>0</v>
      </c>
      <c r="BO53" s="108">
        <v>0</v>
      </c>
      <c r="BP53" s="108">
        <f t="shared" si="114"/>
        <v>0</v>
      </c>
      <c r="BQ53" s="108">
        <f t="shared" si="115"/>
        <v>0</v>
      </c>
      <c r="BR53" s="108">
        <v>0</v>
      </c>
      <c r="BS53" s="108">
        <v>0</v>
      </c>
      <c r="BT53" s="108">
        <f t="shared" si="116"/>
        <v>0</v>
      </c>
      <c r="BU53" s="108">
        <f t="shared" si="117"/>
        <v>0</v>
      </c>
      <c r="BV53" s="108">
        <v>0</v>
      </c>
      <c r="BW53" s="245">
        <v>0</v>
      </c>
      <c r="BX53" s="107">
        <v>0</v>
      </c>
      <c r="BY53" s="108">
        <v>0</v>
      </c>
      <c r="BZ53" s="109">
        <f t="shared" si="118"/>
        <v>0</v>
      </c>
      <c r="CA53" s="109">
        <f t="shared" si="119"/>
        <v>0</v>
      </c>
      <c r="CB53" s="108">
        <v>0</v>
      </c>
      <c r="CC53" s="110">
        <v>0</v>
      </c>
      <c r="CD53" s="244">
        <v>0</v>
      </c>
      <c r="CE53" s="108">
        <v>0</v>
      </c>
      <c r="CF53" s="109">
        <f t="shared" si="120"/>
        <v>0</v>
      </c>
      <c r="CG53" s="109">
        <f t="shared" si="121"/>
        <v>0</v>
      </c>
      <c r="CH53" s="108">
        <v>0</v>
      </c>
      <c r="CI53" s="245">
        <v>0</v>
      </c>
      <c r="CJ53" s="249">
        <v>23.966937547937864</v>
      </c>
      <c r="CK53" s="250">
        <v>5.2727262605463299</v>
      </c>
      <c r="CL53" s="250">
        <v>4.0852137485731008</v>
      </c>
      <c r="CM53" s="251">
        <v>4.0852137485731008</v>
      </c>
      <c r="CN53" s="252">
        <f t="shared" si="0"/>
        <v>1.991337441741958</v>
      </c>
      <c r="CO53" s="250">
        <v>16.131019217452224</v>
      </c>
      <c r="CP53" s="252">
        <f t="shared" si="122"/>
        <v>1.5965514960281164</v>
      </c>
      <c r="CQ53" s="250">
        <v>5.0480411539094989</v>
      </c>
      <c r="CR53" s="250">
        <v>3.610280464539195</v>
      </c>
      <c r="CS53" s="252">
        <f t="shared" si="123"/>
        <v>6.9840875586510726E-2</v>
      </c>
      <c r="CT53" s="252">
        <f t="shared" si="124"/>
        <v>2.1129816269199257</v>
      </c>
      <c r="CU53" s="250">
        <f t="shared" si="1"/>
        <v>53.06617723904872</v>
      </c>
      <c r="CV53" s="245">
        <f t="shared" si="125"/>
        <v>66.863383321201383</v>
      </c>
      <c r="CW53" s="244">
        <v>0</v>
      </c>
      <c r="CX53" s="108">
        <v>0</v>
      </c>
      <c r="CY53" s="108">
        <f t="shared" si="126"/>
        <v>0</v>
      </c>
      <c r="CZ53" s="108">
        <f t="shared" si="127"/>
        <v>0</v>
      </c>
      <c r="DA53" s="108">
        <v>0</v>
      </c>
      <c r="DB53" s="245">
        <v>0</v>
      </c>
      <c r="DC53" s="244">
        <v>0</v>
      </c>
      <c r="DD53" s="108">
        <v>0</v>
      </c>
      <c r="DE53" s="108">
        <f t="shared" si="128"/>
        <v>0</v>
      </c>
      <c r="DF53" s="108">
        <f t="shared" si="129"/>
        <v>0</v>
      </c>
      <c r="DG53" s="108">
        <v>0</v>
      </c>
      <c r="DH53" s="245">
        <v>0</v>
      </c>
      <c r="DI53" s="107">
        <v>9.0025076724600002</v>
      </c>
      <c r="DJ53" s="108">
        <v>1.9805516879412</v>
      </c>
      <c r="DK53" s="108">
        <v>0.14868389757676995</v>
      </c>
      <c r="DL53" s="108">
        <v>6.0591647964722206</v>
      </c>
      <c r="DM53" s="108">
        <f t="shared" si="130"/>
        <v>0.59969977656604156</v>
      </c>
      <c r="DN53" s="108">
        <f t="shared" si="131"/>
        <v>1.8961550314080167</v>
      </c>
      <c r="DO53" s="108">
        <v>1.2549362879748638</v>
      </c>
      <c r="DP53" s="108">
        <f t="shared" si="132"/>
        <v>2.4276742490873741E-2</v>
      </c>
      <c r="DQ53" s="108">
        <f t="shared" si="133"/>
        <v>0.73447405139047262</v>
      </c>
      <c r="DR53" s="108">
        <v>0.92229221712125276</v>
      </c>
      <c r="DS53" s="110">
        <v>23.241763871455568</v>
      </c>
      <c r="DT53" s="244">
        <v>0</v>
      </c>
      <c r="DU53" s="108">
        <v>0</v>
      </c>
      <c r="DV53" s="108">
        <v>0</v>
      </c>
      <c r="DW53" s="108">
        <f t="shared" si="238"/>
        <v>0</v>
      </c>
      <c r="DX53" s="108">
        <f t="shared" si="239"/>
        <v>0</v>
      </c>
      <c r="DY53" s="108">
        <v>0</v>
      </c>
      <c r="DZ53" s="108">
        <v>0</v>
      </c>
      <c r="EA53" s="108"/>
      <c r="EB53" s="108">
        <v>0</v>
      </c>
      <c r="EC53" s="108">
        <f t="shared" si="240"/>
        <v>0</v>
      </c>
      <c r="ED53" s="108">
        <f t="shared" si="241"/>
        <v>0</v>
      </c>
      <c r="EE53" s="108">
        <v>0</v>
      </c>
      <c r="EF53" s="245">
        <v>0</v>
      </c>
      <c r="EG53" s="249">
        <v>12.1599522222222</v>
      </c>
      <c r="EH53" s="250">
        <v>2.6751894888888801</v>
      </c>
      <c r="EI53" s="250">
        <v>31.188384444444299</v>
      </c>
      <c r="EJ53" s="250">
        <v>8.1842923230233193</v>
      </c>
      <c r="EK53" s="250">
        <f t="shared" si="134"/>
        <v>0.81003214837891002</v>
      </c>
      <c r="EL53" s="250">
        <v>2.5611924395669177</v>
      </c>
      <c r="EM53" s="250">
        <v>3.95717074893625</v>
      </c>
      <c r="EN53" s="250">
        <f t="shared" si="135"/>
        <v>7.6551468138171763E-2</v>
      </c>
      <c r="EO53" s="250">
        <f t="shared" si="136"/>
        <v>2.3160054098884211</v>
      </c>
      <c r="EP53" s="250">
        <v>58.164989227514951</v>
      </c>
      <c r="EQ53" s="245">
        <v>73.287886426668848</v>
      </c>
      <c r="ER53" s="244">
        <v>0</v>
      </c>
      <c r="ES53" s="108">
        <v>0</v>
      </c>
      <c r="ET53" s="108">
        <v>0</v>
      </c>
      <c r="EU53" s="108">
        <f t="shared" si="137"/>
        <v>0</v>
      </c>
      <c r="EV53" s="108">
        <f t="shared" si="138"/>
        <v>0</v>
      </c>
      <c r="EW53" s="108">
        <v>0</v>
      </c>
      <c r="EX53" s="108">
        <v>0</v>
      </c>
      <c r="EY53" s="108">
        <f t="shared" si="139"/>
        <v>0</v>
      </c>
      <c r="EZ53" s="108">
        <f t="shared" si="140"/>
        <v>0</v>
      </c>
      <c r="FA53" s="108">
        <v>0</v>
      </c>
      <c r="FB53" s="245">
        <v>0</v>
      </c>
      <c r="FC53" s="244">
        <v>0.83333333333333293</v>
      </c>
      <c r="FD53" s="108">
        <v>6.0833333333333302E-2</v>
      </c>
      <c r="FE53" s="108">
        <f t="shared" si="141"/>
        <v>1.1768208333333328E-3</v>
      </c>
      <c r="FF53" s="108">
        <f t="shared" si="142"/>
        <v>3.5603803333333316E-2</v>
      </c>
      <c r="FG53" s="108">
        <v>4.4708333333333301E-2</v>
      </c>
      <c r="FH53" s="245">
        <v>1.1266499999999995</v>
      </c>
      <c r="FI53" s="244">
        <v>0</v>
      </c>
      <c r="FJ53" s="108">
        <v>0</v>
      </c>
      <c r="FK53" s="108">
        <f t="shared" si="242"/>
        <v>0</v>
      </c>
      <c r="FL53" s="108">
        <f t="shared" si="243"/>
        <v>0</v>
      </c>
      <c r="FM53" s="108">
        <v>0</v>
      </c>
      <c r="FN53" s="245">
        <v>0</v>
      </c>
      <c r="FO53" s="244">
        <v>0</v>
      </c>
      <c r="FP53" s="108">
        <v>0</v>
      </c>
      <c r="FQ53" s="108">
        <f t="shared" si="143"/>
        <v>0</v>
      </c>
      <c r="FR53" s="108">
        <f t="shared" si="144"/>
        <v>0</v>
      </c>
      <c r="FS53" s="108">
        <v>0</v>
      </c>
      <c r="FT53" s="110">
        <v>0</v>
      </c>
      <c r="FU53" s="253">
        <f t="shared" si="8"/>
        <v>55.05786487999648</v>
      </c>
      <c r="FV53" s="254">
        <f t="shared" si="9"/>
        <v>35.72607238143835</v>
      </c>
      <c r="FW53" s="254">
        <f t="shared" si="10"/>
        <v>7.838515038753159</v>
      </c>
      <c r="FX53" s="254">
        <f t="shared" si="11"/>
        <v>50.971666666666664</v>
      </c>
      <c r="FY53" s="254">
        <f t="shared" si="12"/>
        <v>0</v>
      </c>
      <c r="FZ53" s="254">
        <f t="shared" si="13"/>
        <v>0</v>
      </c>
      <c r="GA53" s="254">
        <f t="shared" si="145"/>
        <v>0</v>
      </c>
      <c r="GB53" s="254">
        <f t="shared" si="146"/>
        <v>0</v>
      </c>
      <c r="GC53" s="254">
        <f t="shared" si="147"/>
        <v>0</v>
      </c>
      <c r="GD53" s="254">
        <f t="shared" si="148"/>
        <v>0</v>
      </c>
      <c r="GE53" s="254">
        <f t="shared" si="14"/>
        <v>30.374476336947765</v>
      </c>
      <c r="GF53" s="255">
        <f t="shared" si="15"/>
        <v>11.596574122359009</v>
      </c>
      <c r="GG53" s="255">
        <f t="shared" si="16"/>
        <v>3.0062834209730682</v>
      </c>
      <c r="GH53" s="254">
        <f t="shared" si="17"/>
        <v>13.13770745717758</v>
      </c>
      <c r="GI53" s="255">
        <f t="shared" si="18"/>
        <v>9.3806773170178364</v>
      </c>
      <c r="GJ53" s="256">
        <f t="shared" si="19"/>
        <v>0.25414895075910032</v>
      </c>
      <c r="GK53" s="253">
        <f t="shared" si="149"/>
        <v>193.10630276097999</v>
      </c>
      <c r="GL53" s="257">
        <f t="shared" si="150"/>
        <v>243.31394147883481</v>
      </c>
      <c r="GM53" s="221">
        <f t="shared" si="151"/>
        <v>243.31394147883481</v>
      </c>
      <c r="GN53" s="222">
        <f t="shared" si="152"/>
        <v>95.804246562410398</v>
      </c>
      <c r="GO53" s="222">
        <f t="shared" si="153"/>
        <v>13.984673737211514</v>
      </c>
      <c r="GP53" s="55">
        <f t="shared" si="154"/>
        <v>0.39374746050359033</v>
      </c>
      <c r="GQ53" s="56">
        <f t="shared" si="155"/>
        <v>5.7475842330341774E-2</v>
      </c>
      <c r="GR53" s="258">
        <f t="shared" si="156"/>
        <v>1.0706032350378825</v>
      </c>
      <c r="GS53" s="227">
        <f t="shared" si="20"/>
        <v>243.31394147883481</v>
      </c>
      <c r="GT53" s="222">
        <f t="shared" si="224"/>
        <v>95.804246562410398</v>
      </c>
      <c r="GU53" s="222">
        <f t="shared" si="225"/>
        <v>13.984673737211514</v>
      </c>
      <c r="GV53" s="37">
        <f t="shared" si="216"/>
        <v>0.39374746050359033</v>
      </c>
      <c r="GW53" s="228">
        <f t="shared" si="217"/>
        <v>5.7475842330341774E-2</v>
      </c>
      <c r="GX53" s="258">
        <f t="shared" si="159"/>
        <v>1.0706032350378825</v>
      </c>
      <c r="GY53" s="221">
        <f t="shared" si="223"/>
        <v>164.5196836193258</v>
      </c>
      <c r="GZ53" s="222">
        <f t="shared" si="160"/>
        <v>91.97659569423115</v>
      </c>
      <c r="HA53" s="222">
        <f t="shared" si="161"/>
        <v>6.5135281299025358</v>
      </c>
      <c r="HB53" s="55">
        <f t="shared" si="162"/>
        <v>0.55906134555334652</v>
      </c>
      <c r="HC53" s="56">
        <f t="shared" si="163"/>
        <v>3.9591178311367749E-2</v>
      </c>
      <c r="HD53" s="258">
        <f t="shared" si="164"/>
        <v>1.0937375863686403</v>
      </c>
      <c r="HE53" s="221">
        <f t="shared" si="165"/>
        <v>164.5196836193258</v>
      </c>
      <c r="HF53" s="222">
        <f t="shared" si="166"/>
        <v>91.97659569423115</v>
      </c>
      <c r="HG53" s="222">
        <f t="shared" si="167"/>
        <v>6.5135281299025358</v>
      </c>
      <c r="HH53" s="55">
        <f t="shared" si="168"/>
        <v>0.55906134555334652</v>
      </c>
      <c r="HI53" s="56">
        <f t="shared" si="169"/>
        <v>3.9591178311367749E-2</v>
      </c>
      <c r="HJ53" s="259">
        <f t="shared" si="170"/>
        <v>1.0937375863686403</v>
      </c>
      <c r="HK53" s="54">
        <f t="shared" si="21"/>
        <v>1.0730671934845444</v>
      </c>
      <c r="HL53" s="55">
        <f t="shared" si="22"/>
        <v>0</v>
      </c>
      <c r="HM53" s="55">
        <f t="shared" si="23"/>
        <v>0.67953916241083645</v>
      </c>
      <c r="HN53" s="56">
        <f t="shared" si="24"/>
        <v>0</v>
      </c>
      <c r="HQ53" s="57">
        <f t="shared" si="25"/>
        <v>0</v>
      </c>
      <c r="HR53" s="58">
        <f t="shared" si="171"/>
        <v>0</v>
      </c>
      <c r="HS53" s="58">
        <f t="shared" si="26"/>
        <v>0</v>
      </c>
      <c r="HT53" s="58">
        <f t="shared" si="172"/>
        <v>0</v>
      </c>
      <c r="HU53" s="58">
        <f t="shared" si="27"/>
        <v>0</v>
      </c>
      <c r="HV53" s="55"/>
      <c r="HW53" s="56"/>
      <c r="HX53" s="260"/>
      <c r="HY53" s="57">
        <f t="shared" si="28"/>
        <v>0</v>
      </c>
      <c r="HZ53" s="58">
        <f t="shared" si="173"/>
        <v>0</v>
      </c>
      <c r="IA53" s="58">
        <f t="shared" si="29"/>
        <v>0</v>
      </c>
      <c r="IB53" s="58">
        <f t="shared" si="174"/>
        <v>0</v>
      </c>
      <c r="IC53" s="58">
        <f t="shared" si="30"/>
        <v>0</v>
      </c>
      <c r="ID53" s="55"/>
      <c r="IE53" s="56"/>
      <c r="IF53" s="260"/>
      <c r="IG53" s="57">
        <f t="shared" si="31"/>
        <v>3.0378181493486114</v>
      </c>
      <c r="IH53" s="58">
        <f t="shared" si="175"/>
        <v>3.513844253351539</v>
      </c>
      <c r="II53" s="58">
        <f t="shared" si="32"/>
        <v>5.9294806407214118</v>
      </c>
      <c r="IJ53" s="58">
        <f t="shared" si="176"/>
        <v>6.8479571919691589</v>
      </c>
      <c r="IK53" s="58">
        <f t="shared" si="33"/>
        <v>62.53512528532459</v>
      </c>
      <c r="IL53" s="55">
        <f t="shared" si="34"/>
        <v>4.8577789450139797E-2</v>
      </c>
      <c r="IM53" s="56">
        <f t="shared" si="35"/>
        <v>9.4818401876823472E-2</v>
      </c>
      <c r="IN53" s="260">
        <f t="shared" si="36"/>
        <v>1.0222995100575569</v>
      </c>
      <c r="IO53" s="57">
        <f t="shared" si="37"/>
        <v>0</v>
      </c>
      <c r="IP53" s="58">
        <f t="shared" si="177"/>
        <v>0</v>
      </c>
      <c r="IQ53" s="58">
        <f t="shared" si="38"/>
        <v>0</v>
      </c>
      <c r="IR53" s="58">
        <f t="shared" si="178"/>
        <v>0</v>
      </c>
      <c r="IS53" s="58">
        <f t="shared" si="39"/>
        <v>0</v>
      </c>
      <c r="IT53" s="55"/>
      <c r="IU53" s="56"/>
      <c r="IV53" s="260"/>
      <c r="IW53" s="57">
        <f t="shared" si="40"/>
        <v>0</v>
      </c>
      <c r="IX53" s="58">
        <f t="shared" si="179"/>
        <v>0</v>
      </c>
      <c r="IY53" s="58">
        <f t="shared" si="41"/>
        <v>0</v>
      </c>
      <c r="IZ53" s="58">
        <f t="shared" si="180"/>
        <v>0</v>
      </c>
      <c r="JA53" s="58">
        <f t="shared" si="42"/>
        <v>0</v>
      </c>
      <c r="JB53" s="55"/>
      <c r="JC53" s="56"/>
      <c r="JD53" s="260"/>
      <c r="JE53" s="57">
        <f t="shared" si="43"/>
        <v>0</v>
      </c>
      <c r="JF53" s="58">
        <f t="shared" si="181"/>
        <v>0</v>
      </c>
      <c r="JG53" s="58">
        <f t="shared" si="44"/>
        <v>0</v>
      </c>
      <c r="JH53" s="58">
        <f t="shared" si="182"/>
        <v>0</v>
      </c>
      <c r="JI53" s="58">
        <f t="shared" si="45"/>
        <v>0</v>
      </c>
      <c r="JJ53" s="55"/>
      <c r="JK53" s="56"/>
      <c r="JL53" s="260"/>
      <c r="JM53" s="57">
        <f t="shared" si="46"/>
        <v>37.976111601096093</v>
      </c>
      <c r="JN53" s="58">
        <f t="shared" si="183"/>
        <v>43.926968288987851</v>
      </c>
      <c r="JO53" s="58">
        <f t="shared" si="47"/>
        <v>3.657729813356585</v>
      </c>
      <c r="JP53" s="58">
        <f t="shared" si="184"/>
        <v>4.2243121614455204</v>
      </c>
      <c r="JQ53" s="58">
        <f t="shared" si="48"/>
        <v>53.066177239048713</v>
      </c>
      <c r="JR53" s="55">
        <f t="shared" si="49"/>
        <v>0.71563684397359217</v>
      </c>
      <c r="JS53" s="56">
        <f t="shared" si="50"/>
        <v>6.8927705059279198E-2</v>
      </c>
      <c r="JT53" s="260">
        <f t="shared" si="51"/>
        <v>1.1228171949643444</v>
      </c>
      <c r="JU53" s="57">
        <f t="shared" si="52"/>
        <v>0</v>
      </c>
      <c r="JV53" s="58">
        <f t="shared" si="185"/>
        <v>0</v>
      </c>
      <c r="JW53" s="58">
        <f t="shared" si="53"/>
        <v>0</v>
      </c>
      <c r="JX53" s="58">
        <f t="shared" si="186"/>
        <v>0</v>
      </c>
      <c r="JY53" s="58">
        <f t="shared" si="54"/>
        <v>0</v>
      </c>
      <c r="JZ53" s="55"/>
      <c r="KA53" s="56"/>
      <c r="KB53" s="260"/>
      <c r="KC53" s="57">
        <f t="shared" si="55"/>
        <v>0</v>
      </c>
      <c r="KD53" s="58">
        <f t="shared" si="187"/>
        <v>0</v>
      </c>
      <c r="KE53" s="58">
        <f t="shared" si="56"/>
        <v>0</v>
      </c>
      <c r="KF53" s="58">
        <f t="shared" si="188"/>
        <v>0</v>
      </c>
      <c r="KG53" s="58">
        <f t="shared" si="57"/>
        <v>0</v>
      </c>
      <c r="KH53" s="55"/>
      <c r="KI53" s="56"/>
      <c r="KJ53" s="260"/>
      <c r="KK53" s="57">
        <f t="shared" si="58"/>
        <v>14.192426841415356</v>
      </c>
      <c r="KL53" s="58">
        <f t="shared" si="189"/>
        <v>16.416380127465143</v>
      </c>
      <c r="KM53" s="58">
        <f t="shared" si="59"/>
        <v>0.62397651905691531</v>
      </c>
      <c r="KN53" s="58">
        <f t="shared" si="190"/>
        <v>0.7206304818588315</v>
      </c>
      <c r="KO53" s="58">
        <f t="shared" si="60"/>
        <v>18.445844342425055</v>
      </c>
      <c r="KP53" s="55">
        <f t="shared" si="191"/>
        <v>0.76941052835261503</v>
      </c>
      <c r="KQ53" s="56">
        <f t="shared" si="192"/>
        <v>3.3827484796767067E-2</v>
      </c>
      <c r="KR53" s="260">
        <f t="shared" si="193"/>
        <v>1.1258065071878742</v>
      </c>
      <c r="KS53" s="57">
        <f t="shared" si="61"/>
        <v>0</v>
      </c>
      <c r="KT53" s="58">
        <f t="shared" si="194"/>
        <v>0</v>
      </c>
      <c r="KU53" s="58">
        <f t="shared" si="62"/>
        <v>0</v>
      </c>
      <c r="KV53" s="58">
        <f t="shared" si="195"/>
        <v>0</v>
      </c>
      <c r="KW53" s="58">
        <f t="shared" si="63"/>
        <v>0</v>
      </c>
      <c r="KX53" s="55"/>
      <c r="KY53" s="56"/>
      <c r="KZ53" s="260"/>
      <c r="LA53" s="57">
        <f t="shared" si="64"/>
        <v>20.785323087446596</v>
      </c>
      <c r="LB53" s="58">
        <f t="shared" si="196"/>
        <v>24.04238321524948</v>
      </c>
      <c r="LC53" s="58">
        <f t="shared" si="65"/>
        <v>0.88658361651708173</v>
      </c>
      <c r="LD53" s="58">
        <f t="shared" si="197"/>
        <v>1.0239154187155777</v>
      </c>
      <c r="LE53" s="58">
        <f t="shared" si="66"/>
        <v>58.164989227514958</v>
      </c>
      <c r="LF53" s="55">
        <f t="shared" si="198"/>
        <v>0.35735110353315591</v>
      </c>
      <c r="LG53" s="56">
        <f t="shared" si="199"/>
        <v>1.5242564784963171E-2</v>
      </c>
      <c r="LH53" s="260">
        <f t="shared" si="200"/>
        <v>1.0583579912088363</v>
      </c>
      <c r="LI53" s="57">
        <f t="shared" si="67"/>
        <v>0</v>
      </c>
      <c r="LJ53" s="58">
        <f t="shared" si="201"/>
        <v>0</v>
      </c>
      <c r="LK53" s="58">
        <f t="shared" si="68"/>
        <v>0</v>
      </c>
      <c r="LL53" s="58">
        <f t="shared" si="202"/>
        <v>0</v>
      </c>
      <c r="LM53" s="58">
        <f t="shared" si="69"/>
        <v>0</v>
      </c>
      <c r="LN53" s="55"/>
      <c r="LO53" s="56"/>
      <c r="LP53" s="260"/>
      <c r="LQ53" s="57">
        <f t="shared" si="70"/>
        <v>4.3436640066666643E-2</v>
      </c>
      <c r="LR53" s="58">
        <f t="shared" si="203"/>
        <v>5.0243161565113312E-2</v>
      </c>
      <c r="LS53" s="58">
        <f t="shared" si="71"/>
        <v>1.1768208333333328E-3</v>
      </c>
      <c r="LT53" s="58">
        <f t="shared" si="204"/>
        <v>1.359110380416666E-3</v>
      </c>
      <c r="LU53" s="58">
        <f t="shared" si="72"/>
        <v>0.89416666666666633</v>
      </c>
      <c r="LV53" s="55">
        <f t="shared" si="73"/>
        <v>4.857778945013979E-2</v>
      </c>
      <c r="LW53" s="56">
        <f t="shared" si="74"/>
        <v>1.3161090400745572E-3</v>
      </c>
      <c r="LX53" s="260">
        <f t="shared" si="75"/>
        <v>1.0078160048971445</v>
      </c>
      <c r="LY53" s="57">
        <f t="shared" si="76"/>
        <v>0</v>
      </c>
      <c r="LZ53" s="58">
        <f t="shared" si="205"/>
        <v>0</v>
      </c>
      <c r="MA53" s="58">
        <f t="shared" si="77"/>
        <v>0</v>
      </c>
      <c r="MB53" s="58">
        <f t="shared" si="206"/>
        <v>0</v>
      </c>
      <c r="MC53" s="58">
        <f t="shared" si="78"/>
        <v>0</v>
      </c>
      <c r="MD53" s="55"/>
      <c r="ME53" s="56"/>
      <c r="MF53" s="260"/>
      <c r="MG53" s="57">
        <f t="shared" si="79"/>
        <v>0</v>
      </c>
      <c r="MH53" s="58">
        <f t="shared" si="207"/>
        <v>0</v>
      </c>
      <c r="MI53" s="58">
        <f t="shared" si="80"/>
        <v>0</v>
      </c>
      <c r="MJ53" s="58">
        <f t="shared" si="208"/>
        <v>0</v>
      </c>
      <c r="MK53" s="58">
        <f t="shared" si="81"/>
        <v>0</v>
      </c>
      <c r="ML53" s="55"/>
      <c r="MM53" s="56"/>
      <c r="MN53" s="260"/>
      <c r="MO53" s="59">
        <v>1.0023014674026973</v>
      </c>
      <c r="MP53" s="60"/>
      <c r="MQ53" s="60">
        <v>0.62130000000000019</v>
      </c>
      <c r="MR53" s="61"/>
      <c r="MS53" s="59">
        <f t="shared" si="82"/>
        <v>1.0706032350378825</v>
      </c>
      <c r="MT53" s="60"/>
      <c r="MU53" s="60">
        <f t="shared" si="209"/>
        <v>1.0937375863686403</v>
      </c>
      <c r="MV53" s="61"/>
      <c r="MW53" s="66">
        <f t="shared" si="210"/>
        <v>1.0730671934845444</v>
      </c>
      <c r="MX53" s="67"/>
      <c r="MY53" s="67">
        <f t="shared" si="211"/>
        <v>0.67953916241083645</v>
      </c>
      <c r="MZ53" s="261"/>
      <c r="NA53" s="59">
        <f t="shared" si="84"/>
        <v>1.0710133510615003</v>
      </c>
      <c r="NB53" s="60"/>
      <c r="NC53" s="60">
        <f t="shared" si="85"/>
        <v>1.0928386285527671</v>
      </c>
      <c r="ND53" s="262"/>
      <c r="NE53" s="62">
        <f t="shared" si="86"/>
        <v>1.0734782533768219</v>
      </c>
      <c r="NF53" s="63"/>
      <c r="NG53" s="63">
        <f t="shared" si="87"/>
        <v>0.67898063991983437</v>
      </c>
      <c r="NH53" s="64"/>
      <c r="NI53" s="238">
        <f t="shared" si="218"/>
        <v>-4.1105989227752104E-4</v>
      </c>
      <c r="NJ53" s="238">
        <f t="shared" si="219"/>
        <v>0</v>
      </c>
      <c r="NK53" s="238">
        <f t="shared" si="220"/>
        <v>5.5852249100207807E-4</v>
      </c>
      <c r="NL53" s="238">
        <f t="shared" si="221"/>
        <v>0</v>
      </c>
      <c r="NM53" s="239">
        <f t="shared" si="89"/>
        <v>0</v>
      </c>
      <c r="NN53" s="240">
        <f t="shared" si="90"/>
        <v>0</v>
      </c>
      <c r="NO53" s="240">
        <f>O53*IN53+0.005</f>
        <v>0.39449761345698758</v>
      </c>
      <c r="NP53" s="240">
        <f t="shared" si="91"/>
        <v>0</v>
      </c>
      <c r="NQ53" s="240">
        <f t="shared" si="265"/>
        <v>0</v>
      </c>
      <c r="NR53" s="240">
        <f t="shared" si="93"/>
        <v>0</v>
      </c>
      <c r="NS53" s="240">
        <f t="shared" si="94"/>
        <v>0.27071122570590345</v>
      </c>
      <c r="NT53" s="240">
        <f t="shared" si="95"/>
        <v>0</v>
      </c>
      <c r="NU53" s="240">
        <f t="shared" si="96"/>
        <v>0</v>
      </c>
      <c r="NV53" s="240">
        <f t="shared" si="97"/>
        <v>0.10188548890050261</v>
      </c>
      <c r="NW53" s="240">
        <f t="shared" si="98"/>
        <v>0</v>
      </c>
      <c r="NX53" s="240">
        <f t="shared" si="99"/>
        <v>0.30194953489188098</v>
      </c>
      <c r="NY53" s="240">
        <f t="shared" si="100"/>
        <v>0</v>
      </c>
      <c r="NZ53" s="240">
        <f t="shared" si="101"/>
        <v>4.4343904215474357E-3</v>
      </c>
      <c r="OA53" s="240">
        <f t="shared" si="102"/>
        <v>0</v>
      </c>
      <c r="OB53" s="241">
        <f t="shared" si="103"/>
        <v>0</v>
      </c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136"/>
      <c r="OP53" s="13"/>
      <c r="OQ53" s="13"/>
      <c r="OR53" s="13"/>
      <c r="OS53" s="13"/>
      <c r="OT53" s="13"/>
    </row>
    <row r="54" spans="1:410" ht="15" customHeight="1">
      <c r="A54" s="242">
        <v>35</v>
      </c>
      <c r="B54" s="49" t="s">
        <v>104</v>
      </c>
      <c r="C54" s="50">
        <v>1</v>
      </c>
      <c r="D54" s="51">
        <v>191.9</v>
      </c>
      <c r="E54" s="52">
        <v>191.9</v>
      </c>
      <c r="F54" s="52"/>
      <c r="G54" s="52"/>
      <c r="H54" s="53"/>
      <c r="I54" s="57">
        <v>1.0927022243961522</v>
      </c>
      <c r="J54" s="58"/>
      <c r="K54" s="58">
        <v>0.72320000000000007</v>
      </c>
      <c r="L54" s="243"/>
      <c r="M54" s="1">
        <v>0</v>
      </c>
      <c r="N54" s="2">
        <v>0</v>
      </c>
      <c r="O54" s="2">
        <v>0.3695022243961521</v>
      </c>
      <c r="P54" s="2">
        <v>0</v>
      </c>
      <c r="Q54" s="2">
        <v>0</v>
      </c>
      <c r="R54" s="2">
        <v>0</v>
      </c>
      <c r="S54" s="2">
        <v>0.24110000000000001</v>
      </c>
      <c r="T54" s="2">
        <v>0</v>
      </c>
      <c r="U54" s="2">
        <v>0</v>
      </c>
      <c r="V54" s="2">
        <v>0.1211</v>
      </c>
      <c r="W54" s="2">
        <v>0</v>
      </c>
      <c r="X54" s="2">
        <v>0.35510000000000003</v>
      </c>
      <c r="Y54" s="2">
        <v>0</v>
      </c>
      <c r="Z54" s="2">
        <v>5.8999999999999999E-3</v>
      </c>
      <c r="AA54" s="2">
        <v>0</v>
      </c>
      <c r="AB54" s="3">
        <v>0</v>
      </c>
      <c r="AC54" s="244">
        <v>0</v>
      </c>
      <c r="AD54" s="108">
        <v>0</v>
      </c>
      <c r="AE54" s="108">
        <v>0</v>
      </c>
      <c r="AF54" s="108">
        <f t="shared" si="104"/>
        <v>0</v>
      </c>
      <c r="AG54" s="108">
        <f t="shared" si="105"/>
        <v>0</v>
      </c>
      <c r="AH54" s="108">
        <v>0</v>
      </c>
      <c r="AI54" s="108">
        <v>0</v>
      </c>
      <c r="AJ54" s="108">
        <f t="shared" si="106"/>
        <v>0</v>
      </c>
      <c r="AK54" s="108">
        <f t="shared" si="107"/>
        <v>0</v>
      </c>
      <c r="AL54" s="108">
        <v>0</v>
      </c>
      <c r="AM54" s="245">
        <v>0</v>
      </c>
      <c r="AN54" s="244">
        <v>0</v>
      </c>
      <c r="AO54" s="108">
        <v>0</v>
      </c>
      <c r="AP54" s="108">
        <v>0</v>
      </c>
      <c r="AQ54" s="108">
        <f t="shared" si="108"/>
        <v>0</v>
      </c>
      <c r="AR54" s="108">
        <f t="shared" si="109"/>
        <v>0</v>
      </c>
      <c r="AS54" s="246">
        <v>0</v>
      </c>
      <c r="AT54" s="247">
        <v>0</v>
      </c>
      <c r="AU54" s="108">
        <v>0</v>
      </c>
      <c r="AV54" s="108">
        <f t="shared" si="110"/>
        <v>0</v>
      </c>
      <c r="AW54" s="108">
        <f t="shared" si="111"/>
        <v>0</v>
      </c>
      <c r="AX54" s="108">
        <v>0</v>
      </c>
      <c r="AY54" s="245">
        <v>0</v>
      </c>
      <c r="AZ54" s="248">
        <v>9</v>
      </c>
      <c r="BA54" s="108">
        <v>45.874499999999998</v>
      </c>
      <c r="BB54" s="108">
        <v>4.7840541716375995</v>
      </c>
      <c r="BC54" s="109">
        <v>3.8272433373100796</v>
      </c>
      <c r="BD54" s="109">
        <v>0.9568108343275199</v>
      </c>
      <c r="BE54" s="108">
        <v>1.7940206249999997</v>
      </c>
      <c r="BF54" s="109">
        <v>1.4352164999999999</v>
      </c>
      <c r="BG54" s="109">
        <v>0.35880412499999981</v>
      </c>
      <c r="BH54" s="108">
        <v>3.8290379601545443</v>
      </c>
      <c r="BI54" s="109">
        <f t="shared" si="112"/>
        <v>2.2410133888637298</v>
      </c>
      <c r="BJ54" s="108">
        <f t="shared" si="113"/>
        <v>7.4072739339189661E-2</v>
      </c>
      <c r="BK54" s="108">
        <v>2.8140806378396075</v>
      </c>
      <c r="BL54" s="245">
        <v>70.914832073558102</v>
      </c>
      <c r="BM54" s="244">
        <v>0</v>
      </c>
      <c r="BN54" s="108">
        <v>0</v>
      </c>
      <c r="BO54" s="108">
        <v>0</v>
      </c>
      <c r="BP54" s="108">
        <f t="shared" si="114"/>
        <v>0</v>
      </c>
      <c r="BQ54" s="108">
        <f t="shared" si="115"/>
        <v>0</v>
      </c>
      <c r="BR54" s="108">
        <v>0</v>
      </c>
      <c r="BS54" s="108">
        <v>0</v>
      </c>
      <c r="BT54" s="108">
        <f t="shared" si="116"/>
        <v>0</v>
      </c>
      <c r="BU54" s="108">
        <f t="shared" si="117"/>
        <v>0</v>
      </c>
      <c r="BV54" s="108">
        <v>0</v>
      </c>
      <c r="BW54" s="245">
        <v>0</v>
      </c>
      <c r="BX54" s="107">
        <v>0</v>
      </c>
      <c r="BY54" s="108">
        <v>0</v>
      </c>
      <c r="BZ54" s="109">
        <f t="shared" si="118"/>
        <v>0</v>
      </c>
      <c r="CA54" s="109">
        <f t="shared" si="119"/>
        <v>0</v>
      </c>
      <c r="CB54" s="108">
        <v>0</v>
      </c>
      <c r="CC54" s="110">
        <v>0</v>
      </c>
      <c r="CD54" s="244">
        <v>0</v>
      </c>
      <c r="CE54" s="108">
        <v>0</v>
      </c>
      <c r="CF54" s="109">
        <f t="shared" si="120"/>
        <v>0</v>
      </c>
      <c r="CG54" s="109">
        <f t="shared" si="121"/>
        <v>0</v>
      </c>
      <c r="CH54" s="108">
        <v>0</v>
      </c>
      <c r="CI54" s="245">
        <v>0</v>
      </c>
      <c r="CJ54" s="249">
        <v>17.902204334005198</v>
      </c>
      <c r="CK54" s="250">
        <v>3.9384849534811437</v>
      </c>
      <c r="CL54" s="250">
        <v>3.051467511389895</v>
      </c>
      <c r="CM54" s="251">
        <v>3.051467511389895</v>
      </c>
      <c r="CN54" s="252">
        <f t="shared" si="0"/>
        <v>1.4874378384270044</v>
      </c>
      <c r="CO54" s="250">
        <v>12.049132333615201</v>
      </c>
      <c r="CP54" s="252">
        <f t="shared" si="122"/>
        <v>1.1925508235872311</v>
      </c>
      <c r="CQ54" s="250">
        <v>3.7706554724815411</v>
      </c>
      <c r="CR54" s="250">
        <v>2.6967141066718745</v>
      </c>
      <c r="CS54" s="252">
        <f t="shared" si="123"/>
        <v>5.2167934393567414E-2</v>
      </c>
      <c r="CT54" s="252">
        <f t="shared" si="124"/>
        <v>1.5783004717836346</v>
      </c>
      <c r="CU54" s="250">
        <f t="shared" si="1"/>
        <v>39.638003239163311</v>
      </c>
      <c r="CV54" s="245">
        <f t="shared" si="125"/>
        <v>49.943884081345772</v>
      </c>
      <c r="CW54" s="244">
        <v>0</v>
      </c>
      <c r="CX54" s="108">
        <v>0</v>
      </c>
      <c r="CY54" s="108">
        <f t="shared" si="126"/>
        <v>0</v>
      </c>
      <c r="CZ54" s="108">
        <f t="shared" si="127"/>
        <v>0</v>
      </c>
      <c r="DA54" s="108">
        <v>0</v>
      </c>
      <c r="DB54" s="245">
        <v>0</v>
      </c>
      <c r="DC54" s="244">
        <v>0</v>
      </c>
      <c r="DD54" s="108">
        <v>0</v>
      </c>
      <c r="DE54" s="108">
        <f t="shared" si="128"/>
        <v>0</v>
      </c>
      <c r="DF54" s="108">
        <f t="shared" si="129"/>
        <v>0</v>
      </c>
      <c r="DG54" s="108">
        <v>0</v>
      </c>
      <c r="DH54" s="245">
        <v>0</v>
      </c>
      <c r="DI54" s="107">
        <v>9.0025076724600002</v>
      </c>
      <c r="DJ54" s="108">
        <v>1.9805516879412</v>
      </c>
      <c r="DK54" s="108">
        <v>0.14868389757676995</v>
      </c>
      <c r="DL54" s="108">
        <v>6.0591647964722206</v>
      </c>
      <c r="DM54" s="108">
        <f t="shared" si="130"/>
        <v>0.59969977656604156</v>
      </c>
      <c r="DN54" s="108">
        <f t="shared" si="131"/>
        <v>1.8961550314080167</v>
      </c>
      <c r="DO54" s="108">
        <v>1.2549362879748638</v>
      </c>
      <c r="DP54" s="108">
        <f t="shared" si="132"/>
        <v>2.4276742490873741E-2</v>
      </c>
      <c r="DQ54" s="108">
        <f t="shared" si="133"/>
        <v>0.73447405139047262</v>
      </c>
      <c r="DR54" s="108">
        <v>0.92229221712125276</v>
      </c>
      <c r="DS54" s="110">
        <v>23.241763871455568</v>
      </c>
      <c r="DT54" s="244">
        <v>0</v>
      </c>
      <c r="DU54" s="108">
        <v>0</v>
      </c>
      <c r="DV54" s="108">
        <v>0</v>
      </c>
      <c r="DW54" s="108">
        <f t="shared" si="238"/>
        <v>0</v>
      </c>
      <c r="DX54" s="108">
        <f t="shared" si="239"/>
        <v>0</v>
      </c>
      <c r="DY54" s="108">
        <v>0</v>
      </c>
      <c r="DZ54" s="108">
        <v>0</v>
      </c>
      <c r="EA54" s="108"/>
      <c r="EB54" s="108">
        <v>0</v>
      </c>
      <c r="EC54" s="108">
        <f t="shared" si="240"/>
        <v>0</v>
      </c>
      <c r="ED54" s="108">
        <f t="shared" si="241"/>
        <v>0</v>
      </c>
      <c r="EE54" s="108">
        <v>0</v>
      </c>
      <c r="EF54" s="245">
        <v>0</v>
      </c>
      <c r="EG54" s="249">
        <v>11.307894444444401</v>
      </c>
      <c r="EH54" s="250">
        <v>2.4877367777777701</v>
      </c>
      <c r="EI54" s="250">
        <v>29.002988888888801</v>
      </c>
      <c r="EJ54" s="250">
        <v>7.6108122795166402</v>
      </c>
      <c r="EK54" s="250">
        <f t="shared" si="134"/>
        <v>0.75327253455288001</v>
      </c>
      <c r="EL54" s="250">
        <v>2.3817275947519372</v>
      </c>
      <c r="EM54" s="250">
        <v>3.6798885645158199</v>
      </c>
      <c r="EN54" s="250">
        <f t="shared" si="135"/>
        <v>7.1187444280558537E-2</v>
      </c>
      <c r="EO54" s="250">
        <f t="shared" si="136"/>
        <v>2.1537210203770449</v>
      </c>
      <c r="EP54" s="250">
        <v>54.089320955143435</v>
      </c>
      <c r="EQ54" s="245">
        <v>68.152544403480732</v>
      </c>
      <c r="ER54" s="244">
        <v>0</v>
      </c>
      <c r="ES54" s="108">
        <v>0</v>
      </c>
      <c r="ET54" s="108">
        <v>0</v>
      </c>
      <c r="EU54" s="108">
        <f t="shared" si="137"/>
        <v>0</v>
      </c>
      <c r="EV54" s="108">
        <f t="shared" si="138"/>
        <v>0</v>
      </c>
      <c r="EW54" s="108">
        <v>0</v>
      </c>
      <c r="EX54" s="108">
        <v>0</v>
      </c>
      <c r="EY54" s="108">
        <f t="shared" si="139"/>
        <v>0</v>
      </c>
      <c r="EZ54" s="108">
        <f t="shared" si="140"/>
        <v>0</v>
      </c>
      <c r="FA54" s="108">
        <v>0</v>
      </c>
      <c r="FB54" s="245">
        <v>0</v>
      </c>
      <c r="FC54" s="244">
        <v>0.83333333333333293</v>
      </c>
      <c r="FD54" s="108">
        <v>6.0833333333333302E-2</v>
      </c>
      <c r="FE54" s="108">
        <f t="shared" si="141"/>
        <v>1.1768208333333328E-3</v>
      </c>
      <c r="FF54" s="108">
        <f t="shared" si="142"/>
        <v>3.5603803333333316E-2</v>
      </c>
      <c r="FG54" s="108">
        <v>4.4708333333333301E-2</v>
      </c>
      <c r="FH54" s="245">
        <v>1.1266499999999995</v>
      </c>
      <c r="FI54" s="244">
        <v>0</v>
      </c>
      <c r="FJ54" s="108">
        <v>0</v>
      </c>
      <c r="FK54" s="108">
        <f t="shared" si="242"/>
        <v>0</v>
      </c>
      <c r="FL54" s="108">
        <f t="shared" si="243"/>
        <v>0</v>
      </c>
      <c r="FM54" s="108">
        <v>0</v>
      </c>
      <c r="FN54" s="245">
        <v>0</v>
      </c>
      <c r="FO54" s="244">
        <v>0</v>
      </c>
      <c r="FP54" s="108">
        <v>0</v>
      </c>
      <c r="FQ54" s="108">
        <f t="shared" si="143"/>
        <v>0</v>
      </c>
      <c r="FR54" s="108">
        <f t="shared" si="144"/>
        <v>0</v>
      </c>
      <c r="FS54" s="108">
        <v>0</v>
      </c>
      <c r="FT54" s="110">
        <v>0</v>
      </c>
      <c r="FU54" s="253">
        <f t="shared" si="8"/>
        <v>46.619379870109711</v>
      </c>
      <c r="FV54" s="254">
        <f t="shared" si="9"/>
        <v>32.864650752089318</v>
      </c>
      <c r="FW54" s="254">
        <f t="shared" si="10"/>
        <v>6.7498976757370839</v>
      </c>
      <c r="FX54" s="254">
        <f t="shared" si="11"/>
        <v>45.874499999999998</v>
      </c>
      <c r="FY54" s="254">
        <f t="shared" si="12"/>
        <v>0</v>
      </c>
      <c r="FZ54" s="254">
        <f t="shared" si="13"/>
        <v>0</v>
      </c>
      <c r="GA54" s="254">
        <f t="shared" si="145"/>
        <v>0</v>
      </c>
      <c r="GB54" s="254">
        <f t="shared" si="146"/>
        <v>0</v>
      </c>
      <c r="GC54" s="254">
        <f t="shared" si="147"/>
        <v>0</v>
      </c>
      <c r="GD54" s="254">
        <f t="shared" si="148"/>
        <v>0</v>
      </c>
      <c r="GE54" s="254">
        <f t="shared" si="14"/>
        <v>25.719109409604062</v>
      </c>
      <c r="GF54" s="255">
        <f t="shared" si="15"/>
        <v>9.8192164803426216</v>
      </c>
      <c r="GG54" s="255">
        <f t="shared" si="16"/>
        <v>2.5455231347061527</v>
      </c>
      <c r="GH54" s="254">
        <f t="shared" si="17"/>
        <v>11.521410252650435</v>
      </c>
      <c r="GI54" s="255">
        <f t="shared" si="18"/>
        <v>8.2265975376128218</v>
      </c>
      <c r="GJ54" s="256">
        <f t="shared" si="19"/>
        <v>0.2228816813375227</v>
      </c>
      <c r="GK54" s="253">
        <f t="shared" si="149"/>
        <v>169.34894796019063</v>
      </c>
      <c r="GL54" s="257">
        <f t="shared" si="150"/>
        <v>213.37967442984021</v>
      </c>
      <c r="GM54" s="221">
        <f t="shared" si="151"/>
        <v>213.37967442984021</v>
      </c>
      <c r="GN54" s="222">
        <f t="shared" si="152"/>
        <v>81.478144298962079</v>
      </c>
      <c r="GO54" s="222">
        <f t="shared" si="153"/>
        <v>11.993061139643755</v>
      </c>
      <c r="GP54" s="55">
        <f t="shared" si="154"/>
        <v>0.38184585535935056</v>
      </c>
      <c r="GQ54" s="56">
        <f t="shared" si="155"/>
        <v>5.6205264965792721E-2</v>
      </c>
      <c r="GR54" s="258">
        <f t="shared" si="156"/>
        <v>1.0685414410780116</v>
      </c>
      <c r="GS54" s="227">
        <f t="shared" si="20"/>
        <v>213.37967442984021</v>
      </c>
      <c r="GT54" s="222">
        <f t="shared" si="224"/>
        <v>81.478144298962079</v>
      </c>
      <c r="GU54" s="222">
        <f t="shared" si="225"/>
        <v>11.993061139643755</v>
      </c>
      <c r="GV54" s="37">
        <f t="shared" si="216"/>
        <v>0.38184585535935056</v>
      </c>
      <c r="GW54" s="228">
        <f t="shared" si="217"/>
        <v>5.6205264965792721E-2</v>
      </c>
      <c r="GX54" s="258">
        <f t="shared" si="159"/>
        <v>1.0685414410780116</v>
      </c>
      <c r="GY54" s="221">
        <f t="shared" si="223"/>
        <v>142.46484235628211</v>
      </c>
      <c r="GZ54" s="222">
        <f t="shared" si="160"/>
        <v>78.033258517600757</v>
      </c>
      <c r="HA54" s="222">
        <f t="shared" si="161"/>
        <v>5.2690300930656759</v>
      </c>
      <c r="HB54" s="55">
        <f t="shared" si="162"/>
        <v>0.54773695198743755</v>
      </c>
      <c r="HC54" s="56">
        <f t="shared" si="163"/>
        <v>3.6984774670852913E-2</v>
      </c>
      <c r="HD54" s="258">
        <f t="shared" si="164"/>
        <v>1.0915593219729467</v>
      </c>
      <c r="HE54" s="221">
        <f t="shared" si="165"/>
        <v>142.46484235628211</v>
      </c>
      <c r="HF54" s="222">
        <f t="shared" si="166"/>
        <v>78.033258517600757</v>
      </c>
      <c r="HG54" s="222">
        <f t="shared" si="167"/>
        <v>5.2690300930656759</v>
      </c>
      <c r="HH54" s="55">
        <f t="shared" si="168"/>
        <v>0.54773695198743755</v>
      </c>
      <c r="HI54" s="56">
        <f t="shared" si="169"/>
        <v>3.6984774670852913E-2</v>
      </c>
      <c r="HJ54" s="259">
        <f t="shared" si="170"/>
        <v>1.0915593219729467</v>
      </c>
      <c r="HK54" s="54">
        <f t="shared" si="21"/>
        <v>1.1675976095254132</v>
      </c>
      <c r="HL54" s="55">
        <f t="shared" si="22"/>
        <v>0</v>
      </c>
      <c r="HM54" s="55">
        <f t="shared" si="23"/>
        <v>0.78941570165083508</v>
      </c>
      <c r="HN54" s="56">
        <f t="shared" si="24"/>
        <v>0</v>
      </c>
      <c r="HQ54" s="57">
        <f t="shared" si="25"/>
        <v>0</v>
      </c>
      <c r="HR54" s="58">
        <f t="shared" si="171"/>
        <v>0</v>
      </c>
      <c r="HS54" s="58">
        <f t="shared" si="26"/>
        <v>0</v>
      </c>
      <c r="HT54" s="58">
        <f t="shared" si="172"/>
        <v>0</v>
      </c>
      <c r="HU54" s="58">
        <f t="shared" si="27"/>
        <v>0</v>
      </c>
      <c r="HV54" s="55"/>
      <c r="HW54" s="56"/>
      <c r="HX54" s="260"/>
      <c r="HY54" s="57">
        <f t="shared" si="28"/>
        <v>0</v>
      </c>
      <c r="HZ54" s="58">
        <f t="shared" si="173"/>
        <v>0</v>
      </c>
      <c r="IA54" s="58">
        <f t="shared" si="29"/>
        <v>0</v>
      </c>
      <c r="IB54" s="58">
        <f t="shared" si="174"/>
        <v>0</v>
      </c>
      <c r="IC54" s="58">
        <f t="shared" si="30"/>
        <v>0</v>
      </c>
      <c r="ID54" s="55"/>
      <c r="IE54" s="56"/>
      <c r="IF54" s="260"/>
      <c r="IG54" s="57">
        <f t="shared" si="31"/>
        <v>2.7340363344137502</v>
      </c>
      <c r="IH54" s="58">
        <f t="shared" si="175"/>
        <v>3.1624598280163849</v>
      </c>
      <c r="II54" s="58">
        <f t="shared" si="32"/>
        <v>5.3365325766492697</v>
      </c>
      <c r="IJ54" s="58">
        <f t="shared" si="176"/>
        <v>6.1631614727722415</v>
      </c>
      <c r="IK54" s="58">
        <f t="shared" si="33"/>
        <v>56.281612756792143</v>
      </c>
      <c r="IL54" s="55">
        <f t="shared" si="34"/>
        <v>4.8577789450139783E-2</v>
      </c>
      <c r="IM54" s="56">
        <f t="shared" si="35"/>
        <v>9.481840187682343E-2</v>
      </c>
      <c r="IN54" s="260">
        <f t="shared" si="36"/>
        <v>1.0222995100575569</v>
      </c>
      <c r="IO54" s="57">
        <f t="shared" si="37"/>
        <v>0</v>
      </c>
      <c r="IP54" s="58">
        <f t="shared" si="177"/>
        <v>0</v>
      </c>
      <c r="IQ54" s="58">
        <f t="shared" si="38"/>
        <v>0</v>
      </c>
      <c r="IR54" s="58">
        <f t="shared" si="178"/>
        <v>0</v>
      </c>
      <c r="IS54" s="58">
        <f t="shared" si="39"/>
        <v>0</v>
      </c>
      <c r="IT54" s="55"/>
      <c r="IU54" s="56"/>
      <c r="IV54" s="260"/>
      <c r="IW54" s="57">
        <f t="shared" si="40"/>
        <v>0</v>
      </c>
      <c r="IX54" s="58">
        <f t="shared" si="179"/>
        <v>0</v>
      </c>
      <c r="IY54" s="58">
        <f t="shared" si="41"/>
        <v>0</v>
      </c>
      <c r="IZ54" s="58">
        <f t="shared" si="180"/>
        <v>0</v>
      </c>
      <c r="JA54" s="58">
        <f t="shared" si="42"/>
        <v>0</v>
      </c>
      <c r="JB54" s="55"/>
      <c r="JC54" s="56"/>
      <c r="JD54" s="260"/>
      <c r="JE54" s="57">
        <f t="shared" si="43"/>
        <v>0</v>
      </c>
      <c r="JF54" s="58">
        <f t="shared" si="181"/>
        <v>0</v>
      </c>
      <c r="JG54" s="58">
        <f t="shared" si="44"/>
        <v>0</v>
      </c>
      <c r="JH54" s="58">
        <f t="shared" si="182"/>
        <v>0</v>
      </c>
      <c r="JI54" s="58">
        <f t="shared" si="45"/>
        <v>0</v>
      </c>
      <c r="JJ54" s="55"/>
      <c r="JK54" s="56"/>
      <c r="JL54" s="260"/>
      <c r="JM54" s="57">
        <f t="shared" si="46"/>
        <v>28.366415539489854</v>
      </c>
      <c r="JN54" s="58">
        <f t="shared" si="183"/>
        <v>32.811432854527915</v>
      </c>
      <c r="JO54" s="58">
        <f t="shared" si="47"/>
        <v>2.7321565964078025</v>
      </c>
      <c r="JP54" s="58">
        <f t="shared" si="184"/>
        <v>3.1553676531913712</v>
      </c>
      <c r="JQ54" s="58">
        <f t="shared" si="48"/>
        <v>39.638003239163311</v>
      </c>
      <c r="JR54" s="55">
        <f t="shared" si="49"/>
        <v>0.71563684397359217</v>
      </c>
      <c r="JS54" s="56">
        <f t="shared" si="50"/>
        <v>6.8927705059279212E-2</v>
      </c>
      <c r="JT54" s="260">
        <f t="shared" si="51"/>
        <v>1.1228171949643442</v>
      </c>
      <c r="JU54" s="57">
        <f t="shared" si="52"/>
        <v>0</v>
      </c>
      <c r="JV54" s="58">
        <f t="shared" si="185"/>
        <v>0</v>
      </c>
      <c r="JW54" s="58">
        <f t="shared" si="53"/>
        <v>0</v>
      </c>
      <c r="JX54" s="58">
        <f t="shared" si="186"/>
        <v>0</v>
      </c>
      <c r="JY54" s="58">
        <f t="shared" si="54"/>
        <v>0</v>
      </c>
      <c r="JZ54" s="55"/>
      <c r="KA54" s="56"/>
      <c r="KB54" s="260"/>
      <c r="KC54" s="57">
        <f t="shared" si="55"/>
        <v>0</v>
      </c>
      <c r="KD54" s="58">
        <f t="shared" si="187"/>
        <v>0</v>
      </c>
      <c r="KE54" s="58">
        <f t="shared" si="56"/>
        <v>0</v>
      </c>
      <c r="KF54" s="58">
        <f t="shared" si="188"/>
        <v>0</v>
      </c>
      <c r="KG54" s="58">
        <f t="shared" si="57"/>
        <v>0</v>
      </c>
      <c r="KH54" s="55"/>
      <c r="KI54" s="56"/>
      <c r="KJ54" s="260"/>
      <c r="KK54" s="57">
        <f t="shared" si="58"/>
        <v>14.192426841415356</v>
      </c>
      <c r="KL54" s="58">
        <f t="shared" si="189"/>
        <v>16.416380127465143</v>
      </c>
      <c r="KM54" s="58">
        <f t="shared" si="59"/>
        <v>0.62397651905691531</v>
      </c>
      <c r="KN54" s="58">
        <f t="shared" si="190"/>
        <v>0.7206304818588315</v>
      </c>
      <c r="KO54" s="58">
        <f t="shared" si="60"/>
        <v>18.445844342425055</v>
      </c>
      <c r="KP54" s="55">
        <f t="shared" si="191"/>
        <v>0.76941052835261503</v>
      </c>
      <c r="KQ54" s="56">
        <f t="shared" si="192"/>
        <v>3.3827484796767067E-2</v>
      </c>
      <c r="KR54" s="260">
        <f t="shared" si="193"/>
        <v>1.1258065071878742</v>
      </c>
      <c r="KS54" s="57">
        <f t="shared" si="61"/>
        <v>0</v>
      </c>
      <c r="KT54" s="58">
        <f t="shared" si="194"/>
        <v>0</v>
      </c>
      <c r="KU54" s="58">
        <f t="shared" si="62"/>
        <v>0</v>
      </c>
      <c r="KV54" s="58">
        <f t="shared" si="195"/>
        <v>0</v>
      </c>
      <c r="KW54" s="58">
        <f t="shared" si="63"/>
        <v>0</v>
      </c>
      <c r="KX54" s="55"/>
      <c r="KY54" s="56"/>
      <c r="KZ54" s="260"/>
      <c r="LA54" s="57">
        <f t="shared" si="64"/>
        <v>19.328878532679525</v>
      </c>
      <c r="LB54" s="58">
        <f t="shared" si="196"/>
        <v>22.357713798750407</v>
      </c>
      <c r="LC54" s="58">
        <f t="shared" si="65"/>
        <v>0.82445997883343858</v>
      </c>
      <c r="LD54" s="58">
        <f t="shared" si="197"/>
        <v>0.95216882955473825</v>
      </c>
      <c r="LE54" s="58">
        <f t="shared" si="66"/>
        <v>54.089320955143442</v>
      </c>
      <c r="LF54" s="55">
        <f t="shared" si="198"/>
        <v>0.35735110353315519</v>
      </c>
      <c r="LG54" s="56">
        <f t="shared" si="199"/>
        <v>1.5242564784963145E-2</v>
      </c>
      <c r="LH54" s="260">
        <f t="shared" si="200"/>
        <v>1.0583579912088363</v>
      </c>
      <c r="LI54" s="57">
        <f t="shared" si="67"/>
        <v>0</v>
      </c>
      <c r="LJ54" s="58">
        <f t="shared" si="201"/>
        <v>0</v>
      </c>
      <c r="LK54" s="58">
        <f t="shared" si="68"/>
        <v>0</v>
      </c>
      <c r="LL54" s="58">
        <f t="shared" si="202"/>
        <v>0</v>
      </c>
      <c r="LM54" s="58">
        <f t="shared" si="69"/>
        <v>0</v>
      </c>
      <c r="LN54" s="55"/>
      <c r="LO54" s="56"/>
      <c r="LP54" s="260"/>
      <c r="LQ54" s="57">
        <f t="shared" si="70"/>
        <v>4.3436640066666643E-2</v>
      </c>
      <c r="LR54" s="58">
        <f t="shared" si="203"/>
        <v>5.0243161565113312E-2</v>
      </c>
      <c r="LS54" s="58">
        <f t="shared" si="71"/>
        <v>1.1768208333333328E-3</v>
      </c>
      <c r="LT54" s="58">
        <f t="shared" si="204"/>
        <v>1.359110380416666E-3</v>
      </c>
      <c r="LU54" s="58">
        <f t="shared" si="72"/>
        <v>0.89416666666666633</v>
      </c>
      <c r="LV54" s="55">
        <f t="shared" si="73"/>
        <v>4.857778945013979E-2</v>
      </c>
      <c r="LW54" s="56">
        <f t="shared" si="74"/>
        <v>1.3161090400745572E-3</v>
      </c>
      <c r="LX54" s="260">
        <f t="shared" si="75"/>
        <v>1.0078160048971445</v>
      </c>
      <c r="LY54" s="57">
        <f t="shared" si="76"/>
        <v>0</v>
      </c>
      <c r="LZ54" s="58">
        <f t="shared" si="205"/>
        <v>0</v>
      </c>
      <c r="MA54" s="58">
        <f t="shared" si="77"/>
        <v>0</v>
      </c>
      <c r="MB54" s="58">
        <f t="shared" si="206"/>
        <v>0</v>
      </c>
      <c r="MC54" s="58">
        <f t="shared" si="78"/>
        <v>0</v>
      </c>
      <c r="MD54" s="55"/>
      <c r="ME54" s="56"/>
      <c r="MF54" s="260"/>
      <c r="MG54" s="57">
        <f t="shared" si="79"/>
        <v>0</v>
      </c>
      <c r="MH54" s="58">
        <f t="shared" si="207"/>
        <v>0</v>
      </c>
      <c r="MI54" s="58">
        <f t="shared" si="80"/>
        <v>0</v>
      </c>
      <c r="MJ54" s="58">
        <f t="shared" si="208"/>
        <v>0</v>
      </c>
      <c r="MK54" s="58">
        <f t="shared" si="81"/>
        <v>0</v>
      </c>
      <c r="ML54" s="55"/>
      <c r="MM54" s="56"/>
      <c r="MN54" s="260"/>
      <c r="MO54" s="59">
        <v>1.0927022243961522</v>
      </c>
      <c r="MP54" s="60"/>
      <c r="MQ54" s="60">
        <v>0.72320000000000007</v>
      </c>
      <c r="MR54" s="61"/>
      <c r="MS54" s="59">
        <f t="shared" si="82"/>
        <v>1.0685414410780116</v>
      </c>
      <c r="MT54" s="60"/>
      <c r="MU54" s="60">
        <f t="shared" si="209"/>
        <v>1.0915593219729467</v>
      </c>
      <c r="MV54" s="61"/>
      <c r="MW54" s="66">
        <f t="shared" si="210"/>
        <v>1.1675976095254132</v>
      </c>
      <c r="MX54" s="67"/>
      <c r="MY54" s="67">
        <f t="shared" si="211"/>
        <v>0.78941570165083508</v>
      </c>
      <c r="MZ54" s="261"/>
      <c r="NA54" s="59">
        <f t="shared" si="84"/>
        <v>1.0685046188535801</v>
      </c>
      <c r="NB54" s="60"/>
      <c r="NC54" s="60">
        <f t="shared" si="85"/>
        <v>1.0907293014843829</v>
      </c>
      <c r="ND54" s="262"/>
      <c r="NE54" s="62">
        <f t="shared" si="86"/>
        <v>1.1675573737988696</v>
      </c>
      <c r="NF54" s="63"/>
      <c r="NG54" s="63">
        <f t="shared" si="87"/>
        <v>0.7888154308335058</v>
      </c>
      <c r="NH54" s="64"/>
      <c r="NI54" s="238">
        <f t="shared" si="218"/>
        <v>4.0235726543658146E-5</v>
      </c>
      <c r="NJ54" s="238">
        <f t="shared" si="219"/>
        <v>0</v>
      </c>
      <c r="NK54" s="238">
        <f t="shared" si="220"/>
        <v>6.0027081732927368E-4</v>
      </c>
      <c r="NL54" s="238">
        <f t="shared" si="221"/>
        <v>0</v>
      </c>
      <c r="NM54" s="239">
        <f t="shared" si="89"/>
        <v>0</v>
      </c>
      <c r="NN54" s="240">
        <f t="shared" si="90"/>
        <v>0</v>
      </c>
      <c r="NO54" s="240">
        <f>O54*IN54+0.001</f>
        <v>0.37874194296536373</v>
      </c>
      <c r="NP54" s="240">
        <f t="shared" si="91"/>
        <v>0</v>
      </c>
      <c r="NQ54" s="240">
        <f t="shared" si="265"/>
        <v>0</v>
      </c>
      <c r="NR54" s="240">
        <f t="shared" si="93"/>
        <v>0</v>
      </c>
      <c r="NS54" s="240">
        <f t="shared" si="94"/>
        <v>0.27071122570590339</v>
      </c>
      <c r="NT54" s="240">
        <f t="shared" si="95"/>
        <v>0</v>
      </c>
      <c r="NU54" s="240">
        <f t="shared" si="96"/>
        <v>0</v>
      </c>
      <c r="NV54" s="240">
        <f t="shared" si="97"/>
        <v>0.13633516802045156</v>
      </c>
      <c r="NW54" s="240">
        <f t="shared" si="98"/>
        <v>0</v>
      </c>
      <c r="NX54" s="240">
        <f t="shared" si="99"/>
        <v>0.37582292267825779</v>
      </c>
      <c r="NY54" s="240">
        <f t="shared" si="100"/>
        <v>0</v>
      </c>
      <c r="NZ54" s="240">
        <f t="shared" si="101"/>
        <v>5.9461144288931525E-3</v>
      </c>
      <c r="OA54" s="240">
        <f t="shared" si="102"/>
        <v>0</v>
      </c>
      <c r="OB54" s="241">
        <f t="shared" si="103"/>
        <v>0</v>
      </c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136"/>
      <c r="OP54" s="13"/>
      <c r="OQ54" s="13"/>
      <c r="OR54" s="13"/>
      <c r="OS54" s="13"/>
      <c r="OT54" s="13"/>
    </row>
    <row r="55" spans="1:410" ht="15" customHeight="1">
      <c r="A55" s="242">
        <v>36</v>
      </c>
      <c r="B55" s="49" t="s">
        <v>105</v>
      </c>
      <c r="C55" s="50">
        <v>5</v>
      </c>
      <c r="D55" s="51">
        <v>2669.5</v>
      </c>
      <c r="E55" s="52">
        <v>2589.1</v>
      </c>
      <c r="F55" s="52">
        <v>80.400000000000006</v>
      </c>
      <c r="G55" s="52"/>
      <c r="H55" s="53"/>
      <c r="I55" s="57">
        <v>2.9255334777443927</v>
      </c>
      <c r="J55" s="58">
        <v>2.9255334777443927</v>
      </c>
      <c r="K55" s="58">
        <v>2.5574000000000003</v>
      </c>
      <c r="L55" s="243">
        <v>2.7216000000000005</v>
      </c>
      <c r="M55" s="1">
        <v>0.16420000000000001</v>
      </c>
      <c r="N55" s="2">
        <v>0.55049999999999999</v>
      </c>
      <c r="O55" s="2">
        <v>0.20393347774439241</v>
      </c>
      <c r="P55" s="2">
        <v>7.1999999999999998E-3</v>
      </c>
      <c r="Q55" s="2">
        <v>0</v>
      </c>
      <c r="R55" s="2">
        <v>0</v>
      </c>
      <c r="S55" s="2">
        <v>0.59160000000000001</v>
      </c>
      <c r="T55" s="2">
        <v>4.1200000000000001E-2</v>
      </c>
      <c r="U55" s="2">
        <v>1.4E-3</v>
      </c>
      <c r="V55" s="2">
        <v>0.1862</v>
      </c>
      <c r="W55" s="2">
        <v>9.6000000000000002E-2</v>
      </c>
      <c r="X55" s="2">
        <v>0.57379999999999998</v>
      </c>
      <c r="Y55" s="2">
        <v>0.27479999999999999</v>
      </c>
      <c r="Z55" s="2">
        <v>5.0000000000000001E-4</v>
      </c>
      <c r="AA55" s="2">
        <v>0.23419999999999999</v>
      </c>
      <c r="AB55" s="3">
        <v>0</v>
      </c>
      <c r="AC55" s="244">
        <v>168.15</v>
      </c>
      <c r="AD55" s="108">
        <v>36.993000000000002</v>
      </c>
      <c r="AE55" s="108">
        <v>113.17386195</v>
      </c>
      <c r="AF55" s="108">
        <f t="shared" si="104"/>
        <v>11.201269812639302</v>
      </c>
      <c r="AG55" s="108">
        <f t="shared" si="105"/>
        <v>35.416628358632998</v>
      </c>
      <c r="AH55" s="108">
        <v>5.8838634762916602</v>
      </c>
      <c r="AI55" s="108">
        <v>23.666652976639035</v>
      </c>
      <c r="AJ55" s="108">
        <f t="shared" si="106"/>
        <v>0.45783140183308219</v>
      </c>
      <c r="AK55" s="108">
        <f t="shared" si="107"/>
        <v>13.851334654331575</v>
      </c>
      <c r="AL55" s="108">
        <v>17.393368920146536</v>
      </c>
      <c r="AM55" s="245">
        <v>438.31289678769264</v>
      </c>
      <c r="AN55" s="244">
        <v>546.54</v>
      </c>
      <c r="AO55" s="108">
        <v>120.2388</v>
      </c>
      <c r="AP55" s="108">
        <v>367.85038661999999</v>
      </c>
      <c r="AQ55" s="108">
        <f t="shared" si="108"/>
        <v>36.407624165327881</v>
      </c>
      <c r="AR55" s="108">
        <f t="shared" si="109"/>
        <v>115.1150999888628</v>
      </c>
      <c r="AS55" s="246">
        <v>52.291523866299997</v>
      </c>
      <c r="AT55" s="247">
        <v>17.797447911306627</v>
      </c>
      <c r="AU55" s="108">
        <v>79.345211865499891</v>
      </c>
      <c r="AV55" s="108">
        <f t="shared" si="110"/>
        <v>1.5349331235380954</v>
      </c>
      <c r="AW55" s="108">
        <f t="shared" si="111"/>
        <v>46.438213458097394</v>
      </c>
      <c r="AX55" s="108">
        <v>58.313296117589999</v>
      </c>
      <c r="AY55" s="245">
        <v>1469.4950621632677</v>
      </c>
      <c r="AZ55" s="248">
        <v>67</v>
      </c>
      <c r="BA55" s="108">
        <v>341.51016666666663</v>
      </c>
      <c r="BB55" s="108">
        <v>35.614625499968803</v>
      </c>
      <c r="BC55" s="109">
        <v>28.491700399975045</v>
      </c>
      <c r="BD55" s="109">
        <v>7.1229250999937577</v>
      </c>
      <c r="BE55" s="108">
        <v>13.355486874999999</v>
      </c>
      <c r="BF55" s="109">
        <v>10.6843895</v>
      </c>
      <c r="BG55" s="109">
        <v>2.6710973749999987</v>
      </c>
      <c r="BH55" s="108">
        <v>28.505060370039384</v>
      </c>
      <c r="BI55" s="109">
        <f t="shared" si="112"/>
        <v>16.683099672652212</v>
      </c>
      <c r="BJ55" s="108">
        <f t="shared" si="113"/>
        <v>0.55143039285841189</v>
      </c>
      <c r="BK55" s="108">
        <v>20.949266970583739</v>
      </c>
      <c r="BL55" s="245">
        <v>527.92152765871015</v>
      </c>
      <c r="BM55" s="244">
        <v>6.85</v>
      </c>
      <c r="BN55" s="108">
        <v>1.5069999999999999</v>
      </c>
      <c r="BO55" s="108">
        <v>4.61041305</v>
      </c>
      <c r="BP55" s="108">
        <f t="shared" si="114"/>
        <v>0.45631102121070005</v>
      </c>
      <c r="BQ55" s="108">
        <f t="shared" si="115"/>
        <v>1.4427826598669999</v>
      </c>
      <c r="BR55" s="108">
        <v>1.1913751105333299</v>
      </c>
      <c r="BS55" s="108">
        <v>1.0335915357189331</v>
      </c>
      <c r="BT55" s="108">
        <f t="shared" si="116"/>
        <v>1.9994828258482762E-2</v>
      </c>
      <c r="BU55" s="108">
        <f t="shared" si="117"/>
        <v>0.60492805092714852</v>
      </c>
      <c r="BV55" s="108">
        <v>0.75961898481261325</v>
      </c>
      <c r="BW55" s="245">
        <v>19.142398417277853</v>
      </c>
      <c r="BX55" s="107">
        <v>0</v>
      </c>
      <c r="BY55" s="108">
        <v>0</v>
      </c>
      <c r="BZ55" s="109">
        <f t="shared" si="118"/>
        <v>0</v>
      </c>
      <c r="CA55" s="109">
        <f t="shared" si="119"/>
        <v>0</v>
      </c>
      <c r="CB55" s="108">
        <v>0</v>
      </c>
      <c r="CC55" s="110">
        <v>0</v>
      </c>
      <c r="CD55" s="244">
        <v>0</v>
      </c>
      <c r="CE55" s="108">
        <v>0</v>
      </c>
      <c r="CF55" s="109">
        <f t="shared" si="120"/>
        <v>0</v>
      </c>
      <c r="CG55" s="109">
        <f t="shared" si="121"/>
        <v>0</v>
      </c>
      <c r="CH55" s="108">
        <v>0</v>
      </c>
      <c r="CI55" s="245">
        <v>0</v>
      </c>
      <c r="CJ55" s="249">
        <v>582.85561474531983</v>
      </c>
      <c r="CK55" s="250">
        <v>128.22823524397037</v>
      </c>
      <c r="CL55" s="250">
        <v>63.683173910064028</v>
      </c>
      <c r="CM55" s="251">
        <v>42.448632212899035</v>
      </c>
      <c r="CN55" s="252">
        <f t="shared" si="0"/>
        <v>20.691585772177636</v>
      </c>
      <c r="CO55" s="250">
        <v>392.29272007118175</v>
      </c>
      <c r="CP55" s="252">
        <f t="shared" si="122"/>
        <v>38.826779676325145</v>
      </c>
      <c r="CQ55" s="250">
        <v>122.76408381907561</v>
      </c>
      <c r="CR55" s="250">
        <v>85.195361309849091</v>
      </c>
      <c r="CS55" s="252">
        <f t="shared" si="123"/>
        <v>1.6481042645390307</v>
      </c>
      <c r="CT55" s="252">
        <f t="shared" si="124"/>
        <v>49.862118723092756</v>
      </c>
      <c r="CU55" s="250">
        <f t="shared" si="1"/>
        <v>1252.2551052803851</v>
      </c>
      <c r="CV55" s="245">
        <f t="shared" si="125"/>
        <v>1577.8414326532854</v>
      </c>
      <c r="CW55" s="244">
        <v>81.162589999999994</v>
      </c>
      <c r="CX55" s="108">
        <v>5.9248690699999997</v>
      </c>
      <c r="CY55" s="108">
        <f t="shared" si="126"/>
        <v>0.11461659215915</v>
      </c>
      <c r="CZ55" s="108">
        <f t="shared" si="127"/>
        <v>3.4676362708607598</v>
      </c>
      <c r="DA55" s="108">
        <v>4.3543729535000004</v>
      </c>
      <c r="DB55" s="245">
        <v>109.7301984282</v>
      </c>
      <c r="DC55" s="244">
        <v>2.74166</v>
      </c>
      <c r="DD55" s="108">
        <v>0.20014118</v>
      </c>
      <c r="DE55" s="108">
        <f t="shared" si="128"/>
        <v>3.8717311271000004E-3</v>
      </c>
      <c r="DF55" s="108">
        <f t="shared" si="129"/>
        <v>0.11713622813624</v>
      </c>
      <c r="DG55" s="108">
        <v>0.147090059</v>
      </c>
      <c r="DH55" s="245">
        <v>3.7066694868000001</v>
      </c>
      <c r="DI55" s="107">
        <v>192.52858347980404</v>
      </c>
      <c r="DJ55" s="108">
        <v>42.356288365556892</v>
      </c>
      <c r="DK55" s="108">
        <v>3.2033684302585024</v>
      </c>
      <c r="DL55" s="108">
        <v>129.58194069683256</v>
      </c>
      <c r="DM55" s="108">
        <f t="shared" si="130"/>
        <v>12.825242998528307</v>
      </c>
      <c r="DN55" s="108">
        <f t="shared" si="131"/>
        <v>40.551372521666778</v>
      </c>
      <c r="DO55" s="108">
        <v>26.839923210988996</v>
      </c>
      <c r="DP55" s="108">
        <f t="shared" si="132"/>
        <v>0.51921831451658218</v>
      </c>
      <c r="DQ55" s="108">
        <f t="shared" si="133"/>
        <v>15.708548177849108</v>
      </c>
      <c r="DR55" s="108">
        <v>19.725505209172049</v>
      </c>
      <c r="DS55" s="110">
        <v>497.08273127113557</v>
      </c>
      <c r="DT55" s="244">
        <v>98.57</v>
      </c>
      <c r="DU55" s="108">
        <v>21.685400000000001</v>
      </c>
      <c r="DV55" s="108">
        <v>66.342834210000007</v>
      </c>
      <c r="DW55" s="108">
        <f t="shared" si="238"/>
        <v>6.5662156731005412</v>
      </c>
      <c r="DX55" s="108">
        <f t="shared" si="239"/>
        <v>20.761326537677402</v>
      </c>
      <c r="DY55" s="108">
        <v>1.9315045989999999</v>
      </c>
      <c r="DZ55" s="108">
        <v>1.1127373846874999</v>
      </c>
      <c r="EA55" s="108"/>
      <c r="EB55" s="108">
        <v>13.843900762139187</v>
      </c>
      <c r="EC55" s="108">
        <f t="shared" si="240"/>
        <v>0.26781026024358257</v>
      </c>
      <c r="ED55" s="108">
        <f t="shared" si="241"/>
        <v>8.1023921112556785</v>
      </c>
      <c r="EE55" s="108">
        <v>10.174318847791335</v>
      </c>
      <c r="EF55" s="245">
        <v>256.3928349643416</v>
      </c>
      <c r="EG55" s="249">
        <v>345.60569261904766</v>
      </c>
      <c r="EH55" s="250">
        <v>76.033252376190489</v>
      </c>
      <c r="EI55" s="250">
        <v>478.72060642002918</v>
      </c>
      <c r="EJ55" s="250">
        <v>232.61094823432796</v>
      </c>
      <c r="EK55" s="250">
        <f t="shared" si="134"/>
        <v>23.022435990544377</v>
      </c>
      <c r="EL55" s="250">
        <v>72.793270140450588</v>
      </c>
      <c r="EM55" s="250">
        <v>82.706846474420374</v>
      </c>
      <c r="EN55" s="250">
        <f t="shared" si="135"/>
        <v>1.5999639450476622</v>
      </c>
      <c r="EO55" s="250">
        <f t="shared" si="136"/>
        <v>48.405670622391064</v>
      </c>
      <c r="EP55" s="250">
        <v>1215.6773461240157</v>
      </c>
      <c r="EQ55" s="245">
        <v>1531.7534561162597</v>
      </c>
      <c r="ER55" s="244">
        <v>276.10000000000002</v>
      </c>
      <c r="ES55" s="108">
        <v>60.741999999999997</v>
      </c>
      <c r="ET55" s="108">
        <v>185.82993329999999</v>
      </c>
      <c r="EU55" s="108">
        <f t="shared" si="137"/>
        <v>18.392331818434201</v>
      </c>
      <c r="EV55" s="108">
        <f t="shared" si="138"/>
        <v>58.153619326901996</v>
      </c>
      <c r="EW55" s="108">
        <v>20.001427500599998</v>
      </c>
      <c r="EX55" s="108">
        <v>39.615155338443799</v>
      </c>
      <c r="EY55" s="108">
        <f t="shared" si="139"/>
        <v>0.76635518002219538</v>
      </c>
      <c r="EZ55" s="108">
        <f t="shared" si="140"/>
        <v>23.185482734620326</v>
      </c>
      <c r="FA55" s="108">
        <v>29.114425806952202</v>
      </c>
      <c r="FB55" s="245">
        <v>733.68353033519531</v>
      </c>
      <c r="FC55" s="244">
        <v>0.83333333333333293</v>
      </c>
      <c r="FD55" s="108">
        <v>6.0833333333333302E-2</v>
      </c>
      <c r="FE55" s="108">
        <f t="shared" si="141"/>
        <v>1.1768208333333328E-3</v>
      </c>
      <c r="FF55" s="108">
        <f t="shared" si="142"/>
        <v>3.5603803333333316E-2</v>
      </c>
      <c r="FG55" s="108">
        <v>4.4708333333333301E-2</v>
      </c>
      <c r="FH55" s="245">
        <v>1.1266499999999995</v>
      </c>
      <c r="FI55" s="244">
        <v>462.43171333333402</v>
      </c>
      <c r="FJ55" s="108">
        <v>33.757515073333401</v>
      </c>
      <c r="FK55" s="108">
        <f t="shared" si="242"/>
        <v>0.65303912909363471</v>
      </c>
      <c r="FL55" s="108">
        <f t="shared" si="243"/>
        <v>19.757193331939693</v>
      </c>
      <c r="FM55" s="108">
        <v>24.8095</v>
      </c>
      <c r="FN55" s="245">
        <v>625.19847408800081</v>
      </c>
      <c r="FO55" s="244">
        <v>0</v>
      </c>
      <c r="FP55" s="108">
        <v>0</v>
      </c>
      <c r="FQ55" s="108">
        <f t="shared" si="143"/>
        <v>0</v>
      </c>
      <c r="FR55" s="108">
        <f t="shared" si="144"/>
        <v>0</v>
      </c>
      <c r="FS55" s="108">
        <v>0</v>
      </c>
      <c r="FT55" s="110">
        <v>0</v>
      </c>
      <c r="FU55" s="253">
        <f t="shared" si="8"/>
        <v>2704.9838668298889</v>
      </c>
      <c r="FV55" s="254">
        <f t="shared" si="9"/>
        <v>600.15790282260707</v>
      </c>
      <c r="FW55" s="254">
        <f t="shared" si="10"/>
        <v>77.665123583459305</v>
      </c>
      <c r="FX55" s="254">
        <f t="shared" si="11"/>
        <v>341.51016666666663</v>
      </c>
      <c r="FY55" s="254">
        <f t="shared" si="12"/>
        <v>0</v>
      </c>
      <c r="FZ55" s="254">
        <f t="shared" si="13"/>
        <v>0</v>
      </c>
      <c r="GA55" s="254">
        <f t="shared" si="145"/>
        <v>81.162589999999994</v>
      </c>
      <c r="GB55" s="254">
        <f t="shared" si="146"/>
        <v>2.74166</v>
      </c>
      <c r="GC55" s="254">
        <f t="shared" si="147"/>
        <v>462.43171333333402</v>
      </c>
      <c r="GD55" s="254">
        <f t="shared" si="148"/>
        <v>0</v>
      </c>
      <c r="GE55" s="254">
        <f t="shared" si="14"/>
        <v>1492.2930381323422</v>
      </c>
      <c r="GF55" s="255">
        <f t="shared" si="15"/>
        <v>569.73778369082493</v>
      </c>
      <c r="GG55" s="255">
        <f t="shared" si="16"/>
        <v>147.69821115611046</v>
      </c>
      <c r="GH55" s="254">
        <f t="shared" si="17"/>
        <v>420.69506250040547</v>
      </c>
      <c r="GI55" s="255">
        <f t="shared" si="18"/>
        <v>300.38761656417449</v>
      </c>
      <c r="GJ55" s="256">
        <f t="shared" si="19"/>
        <v>8.1383459840703427</v>
      </c>
      <c r="GK55" s="253">
        <f t="shared" si="149"/>
        <v>6183.6411238687033</v>
      </c>
      <c r="GL55" s="257">
        <f t="shared" si="150"/>
        <v>7791.3878160745662</v>
      </c>
      <c r="GM55" s="221">
        <f t="shared" si="151"/>
        <v>7791.3878160745662</v>
      </c>
      <c r="GN55" s="222">
        <f t="shared" si="152"/>
        <v>4504.6376765269597</v>
      </c>
      <c r="GO55" s="222">
        <f t="shared" si="153"/>
        <v>294.21211771178656</v>
      </c>
      <c r="GP55" s="55">
        <f t="shared" si="154"/>
        <v>0.57815600800069955</v>
      </c>
      <c r="GQ55" s="56">
        <f t="shared" si="155"/>
        <v>3.7761195393815686E-2</v>
      </c>
      <c r="GR55" s="258">
        <f t="shared" si="156"/>
        <v>1.0964462556202117</v>
      </c>
      <c r="GS55" s="227">
        <f t="shared" si="20"/>
        <v>7791.3878160745662</v>
      </c>
      <c r="GT55" s="222">
        <f t="shared" si="224"/>
        <v>4504.6376765269597</v>
      </c>
      <c r="GU55" s="222">
        <f t="shared" si="225"/>
        <v>294.21211771178656</v>
      </c>
      <c r="GV55" s="37">
        <f t="shared" si="216"/>
        <v>0.57815600800069955</v>
      </c>
      <c r="GW55" s="228">
        <f t="shared" si="217"/>
        <v>3.7761195393815686E-2</v>
      </c>
      <c r="GX55" s="258">
        <f t="shared" si="159"/>
        <v>1.0964462556202117</v>
      </c>
      <c r="GY55" s="221">
        <f t="shared" si="223"/>
        <v>6825.1533916281633</v>
      </c>
      <c r="GZ55" s="222">
        <f t="shared" si="160"/>
        <v>4144.7775229666295</v>
      </c>
      <c r="HA55" s="222">
        <f t="shared" si="161"/>
        <v>229.46497461258119</v>
      </c>
      <c r="HB55" s="55">
        <f t="shared" si="162"/>
        <v>0.60727976136780704</v>
      </c>
      <c r="HC55" s="56">
        <f t="shared" si="163"/>
        <v>3.3620486082268336E-2</v>
      </c>
      <c r="HD55" s="258">
        <f t="shared" si="164"/>
        <v>1.1003685519004789</v>
      </c>
      <c r="HE55" s="221">
        <f t="shared" si="165"/>
        <v>7263.4662884158561</v>
      </c>
      <c r="HF55" s="222">
        <f t="shared" si="166"/>
        <v>4478.9924157101586</v>
      </c>
      <c r="HG55" s="222">
        <f t="shared" si="167"/>
        <v>244.15544214281638</v>
      </c>
      <c r="HH55" s="55">
        <f t="shared" si="168"/>
        <v>0.61664668601181261</v>
      </c>
      <c r="HI55" s="56">
        <f t="shared" si="169"/>
        <v>3.3614177095061051E-2</v>
      </c>
      <c r="HJ55" s="259">
        <f t="shared" si="170"/>
        <v>1.101835371730076</v>
      </c>
      <c r="HK55" s="54">
        <f t="shared" si="21"/>
        <v>3.2076902273644152</v>
      </c>
      <c r="HL55" s="55">
        <f t="shared" si="22"/>
        <v>3.2076902273644152</v>
      </c>
      <c r="HM55" s="55">
        <f t="shared" si="23"/>
        <v>2.8140825346302849</v>
      </c>
      <c r="HN55" s="56">
        <f t="shared" si="24"/>
        <v>2.9987551477005754</v>
      </c>
      <c r="HQ55" s="57">
        <f t="shared" si="25"/>
        <v>265.24991487581678</v>
      </c>
      <c r="HR55" s="58">
        <f t="shared" si="171"/>
        <v>306.81457653685732</v>
      </c>
      <c r="HS55" s="58">
        <f t="shared" si="26"/>
        <v>11.659101214472384</v>
      </c>
      <c r="HT55" s="58">
        <f t="shared" si="172"/>
        <v>13.465095992594158</v>
      </c>
      <c r="HU55" s="58">
        <f t="shared" si="27"/>
        <v>347.86737840293068</v>
      </c>
      <c r="HV55" s="55">
        <f t="shared" si="226"/>
        <v>0.76250298632078384</v>
      </c>
      <c r="HW55" s="56">
        <f t="shared" si="227"/>
        <v>3.3515937217222437E-2</v>
      </c>
      <c r="HX55" s="260">
        <f t="shared" si="228"/>
        <v>1.1246758366314145</v>
      </c>
      <c r="HY55" s="57">
        <f t="shared" si="28"/>
        <v>863.87384240529138</v>
      </c>
      <c r="HZ55" s="58">
        <f t="shared" si="173"/>
        <v>999.24287351020064</v>
      </c>
      <c r="IA55" s="58">
        <f t="shared" si="29"/>
        <v>55.740005200172604</v>
      </c>
      <c r="IB55" s="58">
        <f t="shared" si="174"/>
        <v>64.374132005679343</v>
      </c>
      <c r="IC55" s="58">
        <f t="shared" si="30"/>
        <v>1166.2659223517996</v>
      </c>
      <c r="ID55" s="55">
        <f t="shared" si="229"/>
        <v>0.74071772641977884</v>
      </c>
      <c r="IE55" s="56">
        <f t="shared" si="230"/>
        <v>4.779356417082968E-2</v>
      </c>
      <c r="IF55" s="260">
        <f t="shared" si="231"/>
        <v>1.1234736908200409</v>
      </c>
      <c r="IG55" s="57">
        <f t="shared" si="31"/>
        <v>20.353381600635696</v>
      </c>
      <c r="IH55" s="58">
        <f t="shared" si="175"/>
        <v>23.542756497455311</v>
      </c>
      <c r="II55" s="58">
        <f t="shared" si="32"/>
        <v>39.727520292833461</v>
      </c>
      <c r="IJ55" s="58">
        <f t="shared" si="176"/>
        <v>45.881313186193367</v>
      </c>
      <c r="IK55" s="58">
        <f t="shared" si="33"/>
        <v>418.98533941167472</v>
      </c>
      <c r="IL55" s="55">
        <f t="shared" si="34"/>
        <v>4.8577789450139804E-2</v>
      </c>
      <c r="IM55" s="56">
        <f t="shared" si="35"/>
        <v>9.4818401876823485E-2</v>
      </c>
      <c r="IN55" s="260">
        <f t="shared" si="36"/>
        <v>1.0222995100575569</v>
      </c>
      <c r="IO55" s="57">
        <f t="shared" si="37"/>
        <v>10.855207067168861</v>
      </c>
      <c r="IP55" s="58">
        <f t="shared" si="177"/>
        <v>12.556218014594222</v>
      </c>
      <c r="IQ55" s="58">
        <f t="shared" si="38"/>
        <v>0.47630584946918281</v>
      </c>
      <c r="IR55" s="58">
        <f t="shared" si="178"/>
        <v>0.55008562555195928</v>
      </c>
      <c r="IS55" s="58">
        <f t="shared" si="39"/>
        <v>15.192379696252265</v>
      </c>
      <c r="IT55" s="55">
        <f t="shared" si="244"/>
        <v>0.71451657240021982</v>
      </c>
      <c r="IU55" s="56">
        <f t="shared" si="245"/>
        <v>3.135162884236499E-2</v>
      </c>
      <c r="IV55" s="260">
        <f t="shared" si="246"/>
        <v>1.1168211142027966</v>
      </c>
      <c r="IW55" s="57">
        <f t="shared" si="40"/>
        <v>0</v>
      </c>
      <c r="IX55" s="58">
        <f t="shared" si="179"/>
        <v>0</v>
      </c>
      <c r="IY55" s="58">
        <f t="shared" si="41"/>
        <v>0</v>
      </c>
      <c r="IZ55" s="58">
        <f t="shared" si="180"/>
        <v>0</v>
      </c>
      <c r="JA55" s="58">
        <f t="shared" si="42"/>
        <v>0</v>
      </c>
      <c r="JB55" s="55"/>
      <c r="JC55" s="56"/>
      <c r="JD55" s="260"/>
      <c r="JE55" s="57">
        <f t="shared" si="43"/>
        <v>0</v>
      </c>
      <c r="JF55" s="58">
        <f t="shared" si="181"/>
        <v>0</v>
      </c>
      <c r="JG55" s="58">
        <f t="shared" si="44"/>
        <v>0</v>
      </c>
      <c r="JH55" s="58">
        <f t="shared" si="182"/>
        <v>0</v>
      </c>
      <c r="JI55" s="58">
        <f t="shared" si="45"/>
        <v>0</v>
      </c>
      <c r="JJ55" s="55"/>
      <c r="JK55" s="56"/>
      <c r="JL55" s="260"/>
      <c r="JM55" s="57">
        <f t="shared" si="46"/>
        <v>921.68781709073562</v>
      </c>
      <c r="JN55" s="58">
        <f t="shared" si="183"/>
        <v>1066.1162980288539</v>
      </c>
      <c r="JO55" s="58">
        <f t="shared" si="47"/>
        <v>61.166469713041806</v>
      </c>
      <c r="JP55" s="58">
        <f t="shared" si="184"/>
        <v>70.641155871591991</v>
      </c>
      <c r="JQ55" s="58">
        <f t="shared" si="48"/>
        <v>1252.2551052803851</v>
      </c>
      <c r="JR55" s="55">
        <f t="shared" si="49"/>
        <v>0.73602240725891543</v>
      </c>
      <c r="JS55" s="56">
        <f t="shared" si="50"/>
        <v>4.8845055176953242E-2</v>
      </c>
      <c r="JT55" s="260">
        <f t="shared" si="51"/>
        <v>1.122900810264382</v>
      </c>
      <c r="JU55" s="57">
        <f t="shared" si="52"/>
        <v>4.230516250450127</v>
      </c>
      <c r="JV55" s="58">
        <f t="shared" si="185"/>
        <v>4.8934381468956625</v>
      </c>
      <c r="JW55" s="58">
        <f t="shared" si="53"/>
        <v>0.11461659215915</v>
      </c>
      <c r="JX55" s="58">
        <f t="shared" si="186"/>
        <v>0.13237070228460235</v>
      </c>
      <c r="JY55" s="58">
        <f t="shared" si="54"/>
        <v>87.087459069999994</v>
      </c>
      <c r="JZ55" s="55">
        <f t="shared" si="247"/>
        <v>4.8577789450139797E-2</v>
      </c>
      <c r="KA55" s="56">
        <f t="shared" si="248"/>
        <v>1.3161090400745574E-3</v>
      </c>
      <c r="KB55" s="260">
        <f t="shared" si="249"/>
        <v>1.0078160048971445</v>
      </c>
      <c r="KC55" s="57">
        <f t="shared" si="55"/>
        <v>0.14290619832621279</v>
      </c>
      <c r="KD55" s="58">
        <f t="shared" si="187"/>
        <v>0.16529959960393034</v>
      </c>
      <c r="KE55" s="58">
        <f t="shared" si="56"/>
        <v>3.8717311271000004E-3</v>
      </c>
      <c r="KF55" s="58">
        <f t="shared" si="188"/>
        <v>4.4714622786877906E-3</v>
      </c>
      <c r="KG55" s="58">
        <f t="shared" si="57"/>
        <v>2.9418011800000001</v>
      </c>
      <c r="KH55" s="55">
        <f t="shared" si="250"/>
        <v>4.857778945013979E-2</v>
      </c>
      <c r="KI55" s="56">
        <f t="shared" si="251"/>
        <v>1.3161090400745574E-3</v>
      </c>
      <c r="KJ55" s="260">
        <f t="shared" si="252"/>
        <v>1.0078160048971445</v>
      </c>
      <c r="KK55" s="57">
        <f t="shared" si="58"/>
        <v>303.52197509877033</v>
      </c>
      <c r="KL55" s="58">
        <f t="shared" si="189"/>
        <v>351.08386859674766</v>
      </c>
      <c r="KM55" s="58">
        <f t="shared" si="59"/>
        <v>13.344461313044889</v>
      </c>
      <c r="KN55" s="58">
        <f t="shared" si="190"/>
        <v>15.411518370435543</v>
      </c>
      <c r="KO55" s="58">
        <f t="shared" si="60"/>
        <v>394.51010418344094</v>
      </c>
      <c r="KP55" s="55">
        <f t="shared" si="191"/>
        <v>0.7693642618533223</v>
      </c>
      <c r="KQ55" s="56">
        <f t="shared" si="192"/>
        <v>3.3825398060881924E-2</v>
      </c>
      <c r="KR55" s="260">
        <f t="shared" si="193"/>
        <v>1.1257989339920464</v>
      </c>
      <c r="KS55" s="57">
        <f t="shared" si="61"/>
        <v>155.46913675169836</v>
      </c>
      <c r="KT55" s="58">
        <f t="shared" si="194"/>
        <v>179.8311504806895</v>
      </c>
      <c r="KU55" s="58">
        <f t="shared" si="62"/>
        <v>6.8340259333441242</v>
      </c>
      <c r="KV55" s="58">
        <f t="shared" si="195"/>
        <v>7.8926165504191292</v>
      </c>
      <c r="KW55" s="58">
        <f t="shared" si="63"/>
        <v>203.48637695582667</v>
      </c>
      <c r="KX55" s="55">
        <f t="shared" si="253"/>
        <v>0.76402724878947537</v>
      </c>
      <c r="KY55" s="56">
        <f t="shared" si="254"/>
        <v>3.3584685302189402E-2</v>
      </c>
      <c r="KZ55" s="260">
        <f>1+KX55*(KV55*$GV$14-KV55)/KV55+KY55*(KW55*$GW$14-KW55)/KW55</f>
        <v>1.1249253376386201</v>
      </c>
      <c r="LA55" s="57">
        <f t="shared" si="64"/>
        <v>569.50165272590493</v>
      </c>
      <c r="LB55" s="58">
        <f t="shared" si="196"/>
        <v>658.74256170805427</v>
      </c>
      <c r="LC55" s="58">
        <f t="shared" si="65"/>
        <v>24.622399935592039</v>
      </c>
      <c r="LD55" s="58">
        <f t="shared" si="197"/>
        <v>28.436409685615246</v>
      </c>
      <c r="LE55" s="58">
        <f t="shared" si="66"/>
        <v>1215.6773461240157</v>
      </c>
      <c r="LF55" s="55">
        <f t="shared" si="198"/>
        <v>0.46846447747148195</v>
      </c>
      <c r="LG55" s="56">
        <f t="shared" si="199"/>
        <v>2.0254058376670794E-2</v>
      </c>
      <c r="LH55" s="260">
        <f t="shared" si="200"/>
        <v>1.0765457372623275</v>
      </c>
      <c r="LI55" s="57">
        <f t="shared" si="67"/>
        <v>436.07570451505728</v>
      </c>
      <c r="LJ55" s="58">
        <f t="shared" si="201"/>
        <v>504.40876741256676</v>
      </c>
      <c r="LK55" s="58">
        <f t="shared" si="68"/>
        <v>19.158686998456396</v>
      </c>
      <c r="LL55" s="58">
        <f t="shared" si="202"/>
        <v>22.126367614517292</v>
      </c>
      <c r="LM55" s="58">
        <f t="shared" si="69"/>
        <v>582.28851613904385</v>
      </c>
      <c r="LN55" s="55">
        <f t="shared" si="232"/>
        <v>0.74889971625496965</v>
      </c>
      <c r="LO55" s="56">
        <f t="shared" si="233"/>
        <v>3.2902395406131484E-2</v>
      </c>
      <c r="LP55" s="260">
        <f t="shared" si="234"/>
        <v>1.1224491665855636</v>
      </c>
      <c r="LQ55" s="57">
        <f t="shared" si="70"/>
        <v>4.3436640066666643E-2</v>
      </c>
      <c r="LR55" s="58">
        <f t="shared" si="203"/>
        <v>5.0243161565113312E-2</v>
      </c>
      <c r="LS55" s="58">
        <f t="shared" si="71"/>
        <v>1.1768208333333328E-3</v>
      </c>
      <c r="LT55" s="58">
        <f t="shared" si="204"/>
        <v>1.359110380416666E-3</v>
      </c>
      <c r="LU55" s="58">
        <f t="shared" si="72"/>
        <v>0.89416666666666633</v>
      </c>
      <c r="LV55" s="55">
        <f t="shared" si="73"/>
        <v>4.857778945013979E-2</v>
      </c>
      <c r="LW55" s="56">
        <f t="shared" si="74"/>
        <v>1.3161090400745572E-3</v>
      </c>
      <c r="LX55" s="260">
        <f t="shared" si="75"/>
        <v>1.0078160048971445</v>
      </c>
      <c r="LY55" s="57">
        <f t="shared" si="76"/>
        <v>24.103775864966426</v>
      </c>
      <c r="LZ55" s="58">
        <f t="shared" si="205"/>
        <v>27.880837543006667</v>
      </c>
      <c r="MA55" s="58">
        <f t="shared" si="77"/>
        <v>0.65303912909363471</v>
      </c>
      <c r="MB55" s="58">
        <f t="shared" si="206"/>
        <v>0.75419489019023878</v>
      </c>
      <c r="MC55" s="58">
        <f t="shared" si="78"/>
        <v>496.18926514920696</v>
      </c>
      <c r="MD55" s="55">
        <f t="shared" si="255"/>
        <v>4.8577785852981489E-2</v>
      </c>
      <c r="ME55" s="56">
        <f t="shared" si="256"/>
        <v>1.3161089426174145E-3</v>
      </c>
      <c r="MF55" s="260">
        <f>1+MD55*(MB55*$GV$14-MB55)/MB55+ME55*(MC55*$GW$14-MC55)/MC55</f>
        <v>1.0078160043183737</v>
      </c>
      <c r="MG55" s="57">
        <f t="shared" si="79"/>
        <v>0</v>
      </c>
      <c r="MH55" s="58">
        <f t="shared" si="207"/>
        <v>0</v>
      </c>
      <c r="MI55" s="58">
        <f t="shared" si="80"/>
        <v>0</v>
      </c>
      <c r="MJ55" s="58">
        <f t="shared" si="208"/>
        <v>0</v>
      </c>
      <c r="MK55" s="58">
        <f t="shared" si="81"/>
        <v>0</v>
      </c>
      <c r="ML55" s="55"/>
      <c r="MM55" s="56"/>
      <c r="MN55" s="260"/>
      <c r="MO55" s="59">
        <v>2.9255334777443927</v>
      </c>
      <c r="MP55" s="60">
        <v>2.9255334777443927</v>
      </c>
      <c r="MQ55" s="60">
        <v>2.5574000000000003</v>
      </c>
      <c r="MR55" s="61">
        <v>2.7216000000000005</v>
      </c>
      <c r="MS55" s="59">
        <f t="shared" si="82"/>
        <v>1.0964462556202117</v>
      </c>
      <c r="MT55" s="60">
        <f>GX55</f>
        <v>1.0964462556202117</v>
      </c>
      <c r="MU55" s="60">
        <f t="shared" si="209"/>
        <v>1.1003685519004789</v>
      </c>
      <c r="MV55" s="61">
        <f t="shared" si="235"/>
        <v>1.101835371730076</v>
      </c>
      <c r="MW55" s="66">
        <f t="shared" si="210"/>
        <v>3.2076902273644152</v>
      </c>
      <c r="MX55" s="67">
        <f t="shared" si="236"/>
        <v>3.2076902273644152</v>
      </c>
      <c r="MY55" s="67">
        <f t="shared" si="211"/>
        <v>2.8140825346302849</v>
      </c>
      <c r="MZ55" s="261">
        <f t="shared" si="237"/>
        <v>2.9987551477005754</v>
      </c>
      <c r="NA55" s="59">
        <f t="shared" si="84"/>
        <v>1.0962887064157252</v>
      </c>
      <c r="NB55" s="60">
        <f>NF55/J55</f>
        <v>1.0962887064157252</v>
      </c>
      <c r="NC55" s="60">
        <f t="shared" si="85"/>
        <v>1.1003661707730481</v>
      </c>
      <c r="ND55" s="262">
        <f>NH55/L55</f>
        <v>1.1018328253637093</v>
      </c>
      <c r="NE55" s="62">
        <f t="shared" si="86"/>
        <v>3.2072293118922981</v>
      </c>
      <c r="NF55" s="63">
        <f>NE55+NQ55+NR55+OB55</f>
        <v>3.2072293118922981</v>
      </c>
      <c r="NG55" s="63">
        <f t="shared" si="87"/>
        <v>2.8140764451349938</v>
      </c>
      <c r="NH55" s="64">
        <f>NG55+NM55</f>
        <v>2.9987482175098719</v>
      </c>
      <c r="NI55" s="238">
        <f t="shared" si="218"/>
        <v>4.6091547211712935E-4</v>
      </c>
      <c r="NJ55" s="238">
        <f t="shared" si="219"/>
        <v>4.6091547211712935E-4</v>
      </c>
      <c r="NK55" s="238">
        <f t="shared" si="220"/>
        <v>6.089495291128344E-6</v>
      </c>
      <c r="NL55" s="238">
        <f t="shared" si="221"/>
        <v>6.9301907035246302E-6</v>
      </c>
      <c r="NM55" s="239">
        <f t="shared" si="89"/>
        <v>0.18467177237487828</v>
      </c>
      <c r="NN55" s="240">
        <f t="shared" si="90"/>
        <v>0.61847226679643252</v>
      </c>
      <c r="NO55" s="240">
        <f>O55*IN55</f>
        <v>0.20848109438242604</v>
      </c>
      <c r="NP55" s="240">
        <f t="shared" si="91"/>
        <v>8.041112022260136E-3</v>
      </c>
      <c r="NQ55" s="240">
        <f t="shared" si="265"/>
        <v>0</v>
      </c>
      <c r="NR55" s="240">
        <f t="shared" si="93"/>
        <v>0</v>
      </c>
      <c r="NS55" s="240">
        <f t="shared" si="94"/>
        <v>0.66430811935240841</v>
      </c>
      <c r="NT55" s="240">
        <f t="shared" si="95"/>
        <v>4.1522019401762353E-2</v>
      </c>
      <c r="NU55" s="240">
        <f t="shared" si="96"/>
        <v>1.4109424068560023E-3</v>
      </c>
      <c r="NV55" s="240">
        <f t="shared" si="97"/>
        <v>0.20962376150931905</v>
      </c>
      <c r="NW55" s="240">
        <f t="shared" si="98"/>
        <v>0.10799283241330754</v>
      </c>
      <c r="NX55" s="240">
        <f t="shared" si="99"/>
        <v>0.61772194404112346</v>
      </c>
      <c r="NY55" s="240">
        <f t="shared" si="100"/>
        <v>0.30844903097771287</v>
      </c>
      <c r="NZ55" s="240">
        <f t="shared" si="101"/>
        <v>5.0390800244857223E-4</v>
      </c>
      <c r="OA55" s="240">
        <f t="shared" si="102"/>
        <v>0.23603050821136312</v>
      </c>
      <c r="OB55" s="241">
        <f t="shared" si="103"/>
        <v>0</v>
      </c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136"/>
      <c r="OP55" s="13"/>
      <c r="OQ55" s="13"/>
      <c r="OR55" s="13"/>
      <c r="OS55" s="13"/>
      <c r="OT55" s="13"/>
    </row>
    <row r="56" spans="1:410" ht="15" customHeight="1">
      <c r="A56" s="242">
        <v>37</v>
      </c>
      <c r="B56" s="49" t="s">
        <v>106</v>
      </c>
      <c r="C56" s="50">
        <v>3</v>
      </c>
      <c r="D56" s="51">
        <v>1469.3</v>
      </c>
      <c r="E56" s="52">
        <v>1223.8</v>
      </c>
      <c r="F56" s="52">
        <v>201.9</v>
      </c>
      <c r="G56" s="52">
        <v>43.6</v>
      </c>
      <c r="H56" s="53"/>
      <c r="I56" s="57">
        <v>3.4483848554724803</v>
      </c>
      <c r="J56" s="58">
        <v>3.4483848554724803</v>
      </c>
      <c r="K56" s="58">
        <v>2.8308</v>
      </c>
      <c r="L56" s="243">
        <v>3.1779999999999999</v>
      </c>
      <c r="M56" s="1">
        <v>0.34720000000000001</v>
      </c>
      <c r="N56" s="2">
        <v>0.39340000000000003</v>
      </c>
      <c r="O56" s="2">
        <v>0.27038485547248037</v>
      </c>
      <c r="P56" s="2">
        <v>1.84E-2</v>
      </c>
      <c r="Q56" s="2">
        <v>0</v>
      </c>
      <c r="R56" s="2">
        <v>0</v>
      </c>
      <c r="S56" s="2">
        <v>0.63929999999999998</v>
      </c>
      <c r="T56" s="2">
        <v>0.1057</v>
      </c>
      <c r="U56" s="2">
        <v>3.5999999999999999E-3</v>
      </c>
      <c r="V56" s="2">
        <v>0.1777</v>
      </c>
      <c r="W56" s="2">
        <v>0.13880000000000001</v>
      </c>
      <c r="X56" s="2">
        <v>0.81430000000000002</v>
      </c>
      <c r="Y56" s="2">
        <v>0.25090000000000001</v>
      </c>
      <c r="Z56" s="2">
        <v>6.9999999999999999E-4</v>
      </c>
      <c r="AA56" s="2">
        <v>0.28799999999999998</v>
      </c>
      <c r="AB56" s="3">
        <v>0</v>
      </c>
      <c r="AC56" s="244">
        <v>195.34</v>
      </c>
      <c r="AD56" s="108">
        <v>42.974800000000002</v>
      </c>
      <c r="AE56" s="108">
        <v>131.47417301999999</v>
      </c>
      <c r="AF56" s="108">
        <f t="shared" si="104"/>
        <v>13.012524800481481</v>
      </c>
      <c r="AG56" s="108">
        <f t="shared" si="105"/>
        <v>41.1435277048788</v>
      </c>
      <c r="AH56" s="108">
        <v>7.5726225962499996</v>
      </c>
      <c r="AI56" s="108">
        <v>27.547396503870718</v>
      </c>
      <c r="AJ56" s="108">
        <f t="shared" si="106"/>
        <v>0.53290438536737905</v>
      </c>
      <c r="AK56" s="108">
        <f t="shared" si="107"/>
        <v>16.122609657027407</v>
      </c>
      <c r="AL56" s="108">
        <v>20.245449606006034</v>
      </c>
      <c r="AM56" s="245">
        <v>510.18533007135204</v>
      </c>
      <c r="AN56" s="244">
        <v>217.52</v>
      </c>
      <c r="AO56" s="108">
        <v>47.854399999999998</v>
      </c>
      <c r="AP56" s="108">
        <v>146.40248856000002</v>
      </c>
      <c r="AQ56" s="108">
        <f t="shared" si="108"/>
        <v>14.490039902737443</v>
      </c>
      <c r="AR56" s="108">
        <f t="shared" si="109"/>
        <v>45.815194769966403</v>
      </c>
      <c r="AS56" s="246">
        <v>15.801854877625001</v>
      </c>
      <c r="AT56" s="247">
        <v>1.9534371051609869</v>
      </c>
      <c r="AU56" s="108">
        <v>31.213248270946629</v>
      </c>
      <c r="AV56" s="108">
        <f t="shared" si="110"/>
        <v>0.60382028780146257</v>
      </c>
      <c r="AW56" s="108">
        <f t="shared" si="111"/>
        <v>18.268115389040393</v>
      </c>
      <c r="AX56" s="108">
        <v>22.939599585428585</v>
      </c>
      <c r="AY56" s="245">
        <v>578.07790955280029</v>
      </c>
      <c r="AZ56" s="248">
        <v>42</v>
      </c>
      <c r="BA56" s="108">
        <v>214.08099999999996</v>
      </c>
      <c r="BB56" s="108">
        <v>22.3255861343088</v>
      </c>
      <c r="BC56" s="109">
        <v>17.860468907447039</v>
      </c>
      <c r="BD56" s="109">
        <v>4.4651172268617607</v>
      </c>
      <c r="BE56" s="108">
        <v>8.3720962499999985</v>
      </c>
      <c r="BF56" s="109">
        <v>6.6976769999999988</v>
      </c>
      <c r="BG56" s="109">
        <v>1.6744192499999997</v>
      </c>
      <c r="BH56" s="108">
        <v>17.868843814054539</v>
      </c>
      <c r="BI56" s="109">
        <f t="shared" si="112"/>
        <v>10.458062481364072</v>
      </c>
      <c r="BJ56" s="108">
        <f t="shared" si="113"/>
        <v>0.34567278358288506</v>
      </c>
      <c r="BK56" s="108">
        <v>13.132376309918165</v>
      </c>
      <c r="BL56" s="245">
        <v>330.93588300993775</v>
      </c>
      <c r="BM56" s="244">
        <v>9.69</v>
      </c>
      <c r="BN56" s="108">
        <v>2.1317999999999997</v>
      </c>
      <c r="BO56" s="108">
        <v>6.52188357</v>
      </c>
      <c r="BP56" s="108">
        <f t="shared" si="114"/>
        <v>0.64549690445718</v>
      </c>
      <c r="BQ56" s="108">
        <f t="shared" si="115"/>
        <v>2.0409582443957999</v>
      </c>
      <c r="BR56" s="108">
        <v>1.6859844019500001</v>
      </c>
      <c r="BS56" s="108">
        <v>1.46216576195235</v>
      </c>
      <c r="BT56" s="108">
        <f t="shared" si="116"/>
        <v>2.8285596664968212E-2</v>
      </c>
      <c r="BU56" s="108">
        <f t="shared" si="117"/>
        <v>0.855758831166328</v>
      </c>
      <c r="BV56" s="108">
        <v>1.0745916866951175</v>
      </c>
      <c r="BW56" s="245">
        <v>27.07971050471696</v>
      </c>
      <c r="BX56" s="107">
        <v>0</v>
      </c>
      <c r="BY56" s="108">
        <v>0</v>
      </c>
      <c r="BZ56" s="109">
        <f t="shared" si="118"/>
        <v>0</v>
      </c>
      <c r="CA56" s="109">
        <f t="shared" si="119"/>
        <v>0</v>
      </c>
      <c r="CB56" s="108">
        <v>0</v>
      </c>
      <c r="CC56" s="110">
        <v>0</v>
      </c>
      <c r="CD56" s="244">
        <v>0</v>
      </c>
      <c r="CE56" s="108">
        <v>0</v>
      </c>
      <c r="CF56" s="109">
        <f t="shared" si="120"/>
        <v>0</v>
      </c>
      <c r="CG56" s="109">
        <f t="shared" si="121"/>
        <v>0</v>
      </c>
      <c r="CH56" s="108">
        <v>0</v>
      </c>
      <c r="CI56" s="245">
        <v>0</v>
      </c>
      <c r="CJ56" s="249">
        <v>348.02987403832122</v>
      </c>
      <c r="CK56" s="250">
        <v>76.566572288430663</v>
      </c>
      <c r="CL56" s="250">
        <v>38.398755207763841</v>
      </c>
      <c r="CM56" s="251">
        <v>23.363841659641338</v>
      </c>
      <c r="CN56" s="252">
        <f t="shared" si="0"/>
        <v>11.38870461699217</v>
      </c>
      <c r="CO56" s="250">
        <v>234.2425508111142</v>
      </c>
      <c r="CP56" s="252">
        <f t="shared" si="122"/>
        <v>23.18392222397922</v>
      </c>
      <c r="CQ56" s="250">
        <v>73.303863850830083</v>
      </c>
      <c r="CR56" s="250">
        <v>50.89835592123093</v>
      </c>
      <c r="CS56" s="252">
        <f t="shared" si="123"/>
        <v>0.98462869529621244</v>
      </c>
      <c r="CT56" s="252">
        <f t="shared" si="124"/>
        <v>29.789178973306985</v>
      </c>
      <c r="CU56" s="250">
        <f t="shared" si="1"/>
        <v>748.1361082668609</v>
      </c>
      <c r="CV56" s="245">
        <f t="shared" si="125"/>
        <v>942.65149641624464</v>
      </c>
      <c r="CW56" s="244">
        <v>114.86730000000001</v>
      </c>
      <c r="CX56" s="108">
        <v>8.3853129000000006</v>
      </c>
      <c r="CY56" s="108">
        <f t="shared" si="126"/>
        <v>0.16221387805050003</v>
      </c>
      <c r="CZ56" s="108">
        <f t="shared" si="127"/>
        <v>4.9076553103572005</v>
      </c>
      <c r="DA56" s="108">
        <v>6.1626306450000001</v>
      </c>
      <c r="DB56" s="245">
        <v>155.29829225400002</v>
      </c>
      <c r="DC56" s="244">
        <v>3.8802000000000008</v>
      </c>
      <c r="DD56" s="108">
        <v>0.28325460000000002</v>
      </c>
      <c r="DE56" s="108">
        <f t="shared" si="128"/>
        <v>5.4795602370000009E-3</v>
      </c>
      <c r="DF56" s="108">
        <f t="shared" si="129"/>
        <v>0.16577985323280001</v>
      </c>
      <c r="DG56" s="108">
        <v>0.20817273</v>
      </c>
      <c r="DH56" s="245">
        <v>5.245952796000001</v>
      </c>
      <c r="DI56" s="107">
        <v>101.15802716236801</v>
      </c>
      <c r="DJ56" s="108">
        <v>22.254765975720964</v>
      </c>
      <c r="DK56" s="108">
        <v>1.6802237776679458</v>
      </c>
      <c r="DL56" s="108">
        <v>68.084713655713287</v>
      </c>
      <c r="DM56" s="108">
        <f t="shared" si="130"/>
        <v>6.7386164493605669</v>
      </c>
      <c r="DN56" s="108">
        <f t="shared" si="131"/>
        <v>21.306430291418916</v>
      </c>
      <c r="DO56" s="108">
        <v>14.101974331717322</v>
      </c>
      <c r="DP56" s="108">
        <f t="shared" si="132"/>
        <v>0.27280269344707164</v>
      </c>
      <c r="DQ56" s="108">
        <f t="shared" si="133"/>
        <v>8.2534343131755339</v>
      </c>
      <c r="DR56" s="108">
        <v>10.363985245159379</v>
      </c>
      <c r="DS56" s="110">
        <v>261.17242817801633</v>
      </c>
      <c r="DT56" s="244">
        <v>78.36</v>
      </c>
      <c r="DU56" s="108">
        <v>17.2392</v>
      </c>
      <c r="DV56" s="108">
        <v>52.740433080000003</v>
      </c>
      <c r="DW56" s="108">
        <f t="shared" si="238"/>
        <v>5.2199316236599209</v>
      </c>
      <c r="DX56" s="108">
        <f t="shared" si="239"/>
        <v>16.5045911280552</v>
      </c>
      <c r="DY56" s="108">
        <v>1.5358794006666701</v>
      </c>
      <c r="DZ56" s="108">
        <v>0.97920889852500004</v>
      </c>
      <c r="EA56" s="108"/>
      <c r="EB56" s="108">
        <v>11.012394660680993</v>
      </c>
      <c r="EC56" s="108">
        <f t="shared" si="240"/>
        <v>0.21303477471087381</v>
      </c>
      <c r="ED56" s="108">
        <f t="shared" si="241"/>
        <v>6.4452021982674434</v>
      </c>
      <c r="EE56" s="108">
        <v>8.0933558019936331</v>
      </c>
      <c r="EF56" s="245">
        <v>203.95256621023952</v>
      </c>
      <c r="EG56" s="249">
        <v>273.63613888888887</v>
      </c>
      <c r="EH56" s="250">
        <v>60.199950555555532</v>
      </c>
      <c r="EI56" s="250">
        <v>366.91489561167475</v>
      </c>
      <c r="EJ56" s="250">
        <v>184.17162418758329</v>
      </c>
      <c r="EK56" s="250">
        <f t="shared" si="134"/>
        <v>18.228202332341869</v>
      </c>
      <c r="EL56" s="250">
        <v>57.634668073262311</v>
      </c>
      <c r="EM56" s="250">
        <v>64.599350474790199</v>
      </c>
      <c r="EN56" s="250">
        <f t="shared" si="135"/>
        <v>1.2496744349348166</v>
      </c>
      <c r="EO56" s="250">
        <f t="shared" si="136"/>
        <v>37.807932653679508</v>
      </c>
      <c r="EP56" s="250">
        <v>949.52195971849267</v>
      </c>
      <c r="EQ56" s="245">
        <v>1196.3976692453007</v>
      </c>
      <c r="ER56" s="244">
        <v>138.54</v>
      </c>
      <c r="ES56" s="108">
        <v>30.4788</v>
      </c>
      <c r="ET56" s="108">
        <v>93.244762620000003</v>
      </c>
      <c r="EU56" s="108">
        <f t="shared" si="137"/>
        <v>9.2288071355518806</v>
      </c>
      <c r="EV56" s="108">
        <f t="shared" si="138"/>
        <v>29.180016014302801</v>
      </c>
      <c r="EW56" s="108">
        <v>10.494778021325001</v>
      </c>
      <c r="EX56" s="108">
        <v>19.911358866816698</v>
      </c>
      <c r="EY56" s="108">
        <f t="shared" si="139"/>
        <v>0.38518523727856907</v>
      </c>
      <c r="EZ56" s="108">
        <f t="shared" si="140"/>
        <v>11.653481181264075</v>
      </c>
      <c r="FA56" s="108">
        <v>14.6334849754071</v>
      </c>
      <c r="FB56" s="245">
        <v>368.76382138025849</v>
      </c>
      <c r="FC56" s="244">
        <v>0.83333333333333293</v>
      </c>
      <c r="FD56" s="108">
        <v>6.0833333333333302E-2</v>
      </c>
      <c r="FE56" s="108">
        <f t="shared" si="141"/>
        <v>1.1768208333333328E-3</v>
      </c>
      <c r="FF56" s="108">
        <f t="shared" si="142"/>
        <v>3.5603803333333316E-2</v>
      </c>
      <c r="FG56" s="108">
        <v>4.4708333333333301E-2</v>
      </c>
      <c r="FH56" s="245">
        <v>1.1266499999999995</v>
      </c>
      <c r="FI56" s="244">
        <v>313.00954999999999</v>
      </c>
      <c r="FJ56" s="108">
        <v>22.849697150000001</v>
      </c>
      <c r="FK56" s="108">
        <f t="shared" si="242"/>
        <v>0.44202739136675007</v>
      </c>
      <c r="FL56" s="108">
        <f t="shared" si="243"/>
        <v>13.373196551586201</v>
      </c>
      <c r="FM56" s="108">
        <v>16.792999999999999</v>
      </c>
      <c r="FN56" s="245">
        <v>423.18269657999997</v>
      </c>
      <c r="FO56" s="244">
        <v>0</v>
      </c>
      <c r="FP56" s="108">
        <v>0</v>
      </c>
      <c r="FQ56" s="108">
        <f t="shared" si="143"/>
        <v>0</v>
      </c>
      <c r="FR56" s="108">
        <f t="shared" si="144"/>
        <v>0</v>
      </c>
      <c r="FS56" s="108">
        <v>0</v>
      </c>
      <c r="FT56" s="110">
        <v>0</v>
      </c>
      <c r="FU56" s="253">
        <f t="shared" si="8"/>
        <v>1661.9743289092851</v>
      </c>
      <c r="FV56" s="254">
        <f t="shared" si="9"/>
        <v>438.69493088149011</v>
      </c>
      <c r="FW56" s="254">
        <f t="shared" si="10"/>
        <v>37.900287629600193</v>
      </c>
      <c r="FX56" s="254">
        <f t="shared" si="11"/>
        <v>214.08099999999996</v>
      </c>
      <c r="FY56" s="254">
        <f t="shared" si="12"/>
        <v>0</v>
      </c>
      <c r="FZ56" s="254">
        <f t="shared" si="13"/>
        <v>0</v>
      </c>
      <c r="GA56" s="254">
        <f t="shared" si="145"/>
        <v>114.86730000000001</v>
      </c>
      <c r="GB56" s="254">
        <f t="shared" si="146"/>
        <v>3.8802000000000008</v>
      </c>
      <c r="GC56" s="254">
        <f t="shared" si="147"/>
        <v>313.00954999999999</v>
      </c>
      <c r="GD56" s="254">
        <f t="shared" si="148"/>
        <v>0</v>
      </c>
      <c r="GE56" s="254">
        <f t="shared" si="14"/>
        <v>916.8826295044106</v>
      </c>
      <c r="GF56" s="255">
        <f t="shared" si="15"/>
        <v>350.05368509407458</v>
      </c>
      <c r="GG56" s="255">
        <f t="shared" si="16"/>
        <v>90.747541372569543</v>
      </c>
      <c r="GH56" s="254">
        <f t="shared" si="17"/>
        <v>270.19418658939372</v>
      </c>
      <c r="GI56" s="255">
        <f t="shared" si="18"/>
        <v>192.92593366009757</v>
      </c>
      <c r="GJ56" s="256">
        <f t="shared" si="19"/>
        <v>5.2269065395718215</v>
      </c>
      <c r="GK56" s="253">
        <f t="shared" si="149"/>
        <v>3971.4844135141793</v>
      </c>
      <c r="GL56" s="257">
        <f t="shared" si="150"/>
        <v>5004.0703610278661</v>
      </c>
      <c r="GM56" s="221">
        <f t="shared" si="151"/>
        <v>5004.0703610278661</v>
      </c>
      <c r="GN56" s="222">
        <f t="shared" si="152"/>
        <v>2778.2419740559562</v>
      </c>
      <c r="GO56" s="222">
        <f t="shared" si="153"/>
        <v>168.68216678259435</v>
      </c>
      <c r="GP56" s="55">
        <f t="shared" si="154"/>
        <v>0.55519642483310105</v>
      </c>
      <c r="GQ56" s="56">
        <f t="shared" si="155"/>
        <v>3.3708991803213975E-2</v>
      </c>
      <c r="GR56" s="258">
        <f t="shared" si="156"/>
        <v>1.0922208026016649</v>
      </c>
      <c r="GS56" s="227">
        <f t="shared" si="20"/>
        <v>5004.0703610278661</v>
      </c>
      <c r="GT56" s="222">
        <f t="shared" si="224"/>
        <v>2778.2419740559562</v>
      </c>
      <c r="GU56" s="222">
        <f t="shared" si="225"/>
        <v>168.68216678259435</v>
      </c>
      <c r="GV56" s="37">
        <f t="shared" si="216"/>
        <v>0.55519642483310105</v>
      </c>
      <c r="GW56" s="228">
        <f t="shared" si="217"/>
        <v>3.3708991803213975E-2</v>
      </c>
      <c r="GX56" s="258">
        <f t="shared" si="159"/>
        <v>1.0922208026016649</v>
      </c>
      <c r="GY56" s="221">
        <f t="shared" si="223"/>
        <v>4162.949147946576</v>
      </c>
      <c r="GZ56" s="222">
        <f t="shared" si="160"/>
        <v>2373.8596860568814</v>
      </c>
      <c r="HA56" s="222">
        <f t="shared" si="161"/>
        <v>120.23611445772707</v>
      </c>
      <c r="HB56" s="55">
        <f t="shared" si="162"/>
        <v>0.57023509096377401</v>
      </c>
      <c r="HC56" s="56">
        <f t="shared" si="163"/>
        <v>2.8882436509471886E-2</v>
      </c>
      <c r="HD56" s="258">
        <f t="shared" si="164"/>
        <v>1.0938297281693405</v>
      </c>
      <c r="HE56" s="221">
        <f t="shared" si="165"/>
        <v>4673.1344780179279</v>
      </c>
      <c r="HF56" s="222">
        <f t="shared" si="166"/>
        <v>2762.1658404096038</v>
      </c>
      <c r="HG56" s="222">
        <f t="shared" si="167"/>
        <v>137.30335523189663</v>
      </c>
      <c r="HH56" s="55">
        <f t="shared" si="168"/>
        <v>0.59107347614382244</v>
      </c>
      <c r="HI56" s="56">
        <f t="shared" si="169"/>
        <v>2.9381426080880242E-2</v>
      </c>
      <c r="HJ56" s="259">
        <f t="shared" si="170"/>
        <v>1.0971723966116653</v>
      </c>
      <c r="HK56" s="54">
        <f t="shared" si="21"/>
        <v>3.7663976745235788</v>
      </c>
      <c r="HL56" s="55">
        <f t="shared" si="22"/>
        <v>3.7663976745235788</v>
      </c>
      <c r="HM56" s="55">
        <f t="shared" si="23"/>
        <v>3.096413194501769</v>
      </c>
      <c r="HN56" s="56">
        <f t="shared" si="24"/>
        <v>3.4868138764318721</v>
      </c>
      <c r="HQ56" s="57">
        <f t="shared" si="25"/>
        <v>308.17948758152556</v>
      </c>
      <c r="HR56" s="58">
        <f t="shared" si="171"/>
        <v>356.47121328555062</v>
      </c>
      <c r="HS56" s="58">
        <f t="shared" si="26"/>
        <v>13.54542918584886</v>
      </c>
      <c r="HT56" s="58">
        <f t="shared" si="172"/>
        <v>15.64361616673685</v>
      </c>
      <c r="HU56" s="58">
        <f t="shared" si="27"/>
        <v>404.90899212012067</v>
      </c>
      <c r="HV56" s="55">
        <f t="shared" si="226"/>
        <v>0.76110803558074791</v>
      </c>
      <c r="HW56" s="56">
        <f t="shared" si="227"/>
        <v>3.3453021418280729E-2</v>
      </c>
      <c r="HX56" s="260">
        <f t="shared" si="228"/>
        <v>1.124447502193195</v>
      </c>
      <c r="HY56" s="57">
        <f t="shared" si="28"/>
        <v>343.55603839398833</v>
      </c>
      <c r="HZ56" s="58">
        <f t="shared" si="173"/>
        <v>397.39126961032633</v>
      </c>
      <c r="IA56" s="58">
        <f t="shared" si="29"/>
        <v>17.047297295699892</v>
      </c>
      <c r="IB56" s="58">
        <f t="shared" si="174"/>
        <v>19.687923646803807</v>
      </c>
      <c r="IC56" s="58">
        <f t="shared" si="30"/>
        <v>458.79199170857163</v>
      </c>
      <c r="ID56" s="55">
        <f t="shared" si="229"/>
        <v>0.74882745253369176</v>
      </c>
      <c r="IE56" s="56">
        <f t="shared" si="230"/>
        <v>3.7156919919666936E-2</v>
      </c>
      <c r="IF56" s="260">
        <f t="shared" si="231"/>
        <v>1.123096868707586</v>
      </c>
      <c r="IG56" s="57">
        <f t="shared" si="31"/>
        <v>12.758836227264167</v>
      </c>
      <c r="IH56" s="58">
        <f t="shared" si="175"/>
        <v>14.758145864076463</v>
      </c>
      <c r="II56" s="58">
        <f t="shared" si="32"/>
        <v>24.903818691029922</v>
      </c>
      <c r="IJ56" s="58">
        <f t="shared" si="176"/>
        <v>28.761420206270458</v>
      </c>
      <c r="IK56" s="58">
        <f t="shared" si="33"/>
        <v>262.64752619836332</v>
      </c>
      <c r="IL56" s="55">
        <f t="shared" si="34"/>
        <v>4.857778945013979E-2</v>
      </c>
      <c r="IM56" s="56">
        <f t="shared" si="35"/>
        <v>9.481840187682343E-2</v>
      </c>
      <c r="IN56" s="260">
        <f t="shared" si="36"/>
        <v>1.0222995100575569</v>
      </c>
      <c r="IO56" s="57">
        <f t="shared" si="37"/>
        <v>15.355794832185795</v>
      </c>
      <c r="IP56" s="58">
        <f t="shared" si="177"/>
        <v>17.762047882389311</v>
      </c>
      <c r="IQ56" s="58">
        <f t="shared" si="38"/>
        <v>0.67378250112214821</v>
      </c>
      <c r="IR56" s="58">
        <f t="shared" si="178"/>
        <v>0.77815141054596904</v>
      </c>
      <c r="IS56" s="58">
        <f t="shared" si="39"/>
        <v>21.491833733902347</v>
      </c>
      <c r="IT56" s="55">
        <f t="shared" si="244"/>
        <v>0.71449439923605762</v>
      </c>
      <c r="IU56" s="56">
        <f t="shared" si="245"/>
        <v>3.1350628776700813E-2</v>
      </c>
      <c r="IV56" s="260">
        <f t="shared" si="246"/>
        <v>1.1168174847578012</v>
      </c>
      <c r="IW56" s="57">
        <f t="shared" si="40"/>
        <v>0</v>
      </c>
      <c r="IX56" s="58">
        <f t="shared" si="179"/>
        <v>0</v>
      </c>
      <c r="IY56" s="58">
        <f t="shared" si="41"/>
        <v>0</v>
      </c>
      <c r="IZ56" s="58">
        <f t="shared" si="180"/>
        <v>0</v>
      </c>
      <c r="JA56" s="58">
        <f t="shared" si="42"/>
        <v>0</v>
      </c>
      <c r="JB56" s="55"/>
      <c r="JC56" s="56"/>
      <c r="JD56" s="260"/>
      <c r="JE56" s="57">
        <f t="shared" si="43"/>
        <v>0</v>
      </c>
      <c r="JF56" s="58">
        <f t="shared" si="181"/>
        <v>0</v>
      </c>
      <c r="JG56" s="58">
        <f t="shared" si="44"/>
        <v>0</v>
      </c>
      <c r="JH56" s="58">
        <f t="shared" si="182"/>
        <v>0</v>
      </c>
      <c r="JI56" s="58">
        <f t="shared" si="45"/>
        <v>0</v>
      </c>
      <c r="JJ56" s="55"/>
      <c r="JK56" s="56"/>
      <c r="JL56" s="260"/>
      <c r="JM56" s="57">
        <f t="shared" si="46"/>
        <v>550.36995857219915</v>
      </c>
      <c r="JN56" s="58">
        <f t="shared" si="183"/>
        <v>636.61293108046277</v>
      </c>
      <c r="JO56" s="58">
        <f t="shared" si="47"/>
        <v>35.557255536267604</v>
      </c>
      <c r="JP56" s="58">
        <f t="shared" si="184"/>
        <v>41.065074418835458</v>
      </c>
      <c r="JQ56" s="58">
        <f t="shared" si="48"/>
        <v>748.1361082668609</v>
      </c>
      <c r="JR56" s="55">
        <f t="shared" si="49"/>
        <v>0.73565485276093856</v>
      </c>
      <c r="JS56" s="56">
        <f t="shared" si="50"/>
        <v>4.7527789587164658E-2</v>
      </c>
      <c r="JT56" s="260">
        <f t="shared" si="51"/>
        <v>1.1226391700346909</v>
      </c>
      <c r="JU56" s="57">
        <f t="shared" si="52"/>
        <v>5.9873394786357848</v>
      </c>
      <c r="JV56" s="58">
        <f t="shared" si="185"/>
        <v>6.9255555749380129</v>
      </c>
      <c r="JW56" s="58">
        <f t="shared" si="53"/>
        <v>0.16221387805050003</v>
      </c>
      <c r="JX56" s="58">
        <f t="shared" si="186"/>
        <v>0.18734080776052248</v>
      </c>
      <c r="JY56" s="58">
        <f t="shared" si="54"/>
        <v>123.2526129</v>
      </c>
      <c r="JZ56" s="55">
        <f t="shared" si="247"/>
        <v>4.8577789450139797E-2</v>
      </c>
      <c r="KA56" s="56">
        <f t="shared" si="248"/>
        <v>1.3161090400745576E-3</v>
      </c>
      <c r="KB56" s="260">
        <f t="shared" si="249"/>
        <v>1.0078160048971445</v>
      </c>
      <c r="KC56" s="57">
        <f t="shared" si="55"/>
        <v>0.20225142094401599</v>
      </c>
      <c r="KD56" s="58">
        <f t="shared" si="187"/>
        <v>0.2339442186059433</v>
      </c>
      <c r="KE56" s="58">
        <f t="shared" si="56"/>
        <v>5.4795602370000009E-3</v>
      </c>
      <c r="KF56" s="58">
        <f t="shared" si="188"/>
        <v>6.3283441177113013E-3</v>
      </c>
      <c r="KG56" s="58">
        <f t="shared" si="57"/>
        <v>4.1634546000000006</v>
      </c>
      <c r="KH56" s="55">
        <f t="shared" si="250"/>
        <v>4.857778945013979E-2</v>
      </c>
      <c r="KI56" s="56">
        <f t="shared" si="251"/>
        <v>1.3161090400745574E-3</v>
      </c>
      <c r="KJ56" s="260">
        <f t="shared" si="252"/>
        <v>1.0078160048971445</v>
      </c>
      <c r="KK56" s="57">
        <f t="shared" si="58"/>
        <v>159.4758279556942</v>
      </c>
      <c r="KL56" s="58">
        <f t="shared" si="189"/>
        <v>184.46569019635149</v>
      </c>
      <c r="KM56" s="58">
        <f t="shared" si="59"/>
        <v>7.0114191428076387</v>
      </c>
      <c r="KN56" s="58">
        <f t="shared" si="190"/>
        <v>8.0974879680285419</v>
      </c>
      <c r="KO56" s="58">
        <f t="shared" si="60"/>
        <v>207.27970490318756</v>
      </c>
      <c r="KP56" s="55">
        <f t="shared" si="191"/>
        <v>0.76937502410175307</v>
      </c>
      <c r="KQ56" s="56">
        <f t="shared" si="192"/>
        <v>3.3825883465447834E-2</v>
      </c>
      <c r="KR56" s="260">
        <f t="shared" si="193"/>
        <v>1.1258006956255426</v>
      </c>
      <c r="KS56" s="57">
        <f t="shared" si="61"/>
        <v>123.59794785811361</v>
      </c>
      <c r="KT56" s="58">
        <f t="shared" si="194"/>
        <v>142.96574628748002</v>
      </c>
      <c r="KU56" s="58">
        <f t="shared" si="62"/>
        <v>5.4329663983707945</v>
      </c>
      <c r="KV56" s="58">
        <f t="shared" si="195"/>
        <v>6.2745328934784306</v>
      </c>
      <c r="KW56" s="58">
        <f t="shared" si="63"/>
        <v>161.86711603987263</v>
      </c>
      <c r="KX56" s="55">
        <f t="shared" si="253"/>
        <v>0.76357663546478338</v>
      </c>
      <c r="KY56" s="56">
        <f t="shared" si="254"/>
        <v>3.3564361503991308E-2</v>
      </c>
      <c r="KZ56" s="260">
        <f>1+KX56*(KV56*$GV$14-KV56)/KV56+KY56*(KW56*$GW$14-KW56)/KW56</f>
        <v>1.1248515783742998</v>
      </c>
      <c r="LA56" s="57">
        <f t="shared" si="64"/>
        <v>450.27606233131337</v>
      </c>
      <c r="LB56" s="58">
        <f t="shared" si="196"/>
        <v>520.83432129863024</v>
      </c>
      <c r="LC56" s="58">
        <f t="shared" si="65"/>
        <v>19.477876767276687</v>
      </c>
      <c r="LD56" s="58">
        <f t="shared" si="197"/>
        <v>22.494999878527846</v>
      </c>
      <c r="LE56" s="58">
        <f t="shared" si="66"/>
        <v>949.52195971849267</v>
      </c>
      <c r="LF56" s="55">
        <f t="shared" si="198"/>
        <v>0.47421342679089584</v>
      </c>
      <c r="LG56" s="56">
        <f t="shared" si="199"/>
        <v>2.0513350500130978E-2</v>
      </c>
      <c r="LH56" s="260">
        <f t="shared" si="200"/>
        <v>1.0774867619706037</v>
      </c>
      <c r="LI56" s="57">
        <f t="shared" si="67"/>
        <v>218.8356665785916</v>
      </c>
      <c r="LJ56" s="58">
        <f t="shared" si="201"/>
        <v>253.12721553145693</v>
      </c>
      <c r="LK56" s="58">
        <f t="shared" si="68"/>
        <v>9.6139923728304488</v>
      </c>
      <c r="LL56" s="58">
        <f t="shared" si="202"/>
        <v>11.103199791381886</v>
      </c>
      <c r="LM56" s="58">
        <f t="shared" si="69"/>
        <v>292.66969950814166</v>
      </c>
      <c r="LN56" s="55">
        <f t="shared" si="232"/>
        <v>0.74772231955123836</v>
      </c>
      <c r="LO56" s="56">
        <f t="shared" si="233"/>
        <v>3.2849291843288345E-2</v>
      </c>
      <c r="LP56" s="260">
        <f t="shared" si="234"/>
        <v>1.1222564427802044</v>
      </c>
      <c r="LQ56" s="57">
        <f t="shared" si="70"/>
        <v>4.3436640066666643E-2</v>
      </c>
      <c r="LR56" s="58">
        <f t="shared" si="203"/>
        <v>5.0243161565113312E-2</v>
      </c>
      <c r="LS56" s="58">
        <f t="shared" si="71"/>
        <v>1.1768208333333328E-3</v>
      </c>
      <c r="LT56" s="58">
        <f t="shared" si="204"/>
        <v>1.359110380416666E-3</v>
      </c>
      <c r="LU56" s="58">
        <f t="shared" si="72"/>
        <v>0.89416666666666633</v>
      </c>
      <c r="LV56" s="55">
        <f t="shared" si="73"/>
        <v>4.857778945013979E-2</v>
      </c>
      <c r="LW56" s="56">
        <f t="shared" si="74"/>
        <v>1.3161090400745572E-3</v>
      </c>
      <c r="LX56" s="260">
        <f t="shared" si="75"/>
        <v>1.0078160048971445</v>
      </c>
      <c r="LY56" s="57">
        <f t="shared" si="76"/>
        <v>16.315299792935164</v>
      </c>
      <c r="LZ56" s="58">
        <f t="shared" si="205"/>
        <v>18.871907270488105</v>
      </c>
      <c r="MA56" s="58">
        <f t="shared" si="77"/>
        <v>0.44202739136675007</v>
      </c>
      <c r="MB56" s="58">
        <f t="shared" si="206"/>
        <v>0.51049743428945971</v>
      </c>
      <c r="MC56" s="58">
        <f t="shared" si="78"/>
        <v>335.859283</v>
      </c>
      <c r="MD56" s="55">
        <f t="shared" si="255"/>
        <v>4.8577784264891566E-2</v>
      </c>
      <c r="ME56" s="56">
        <f t="shared" si="256"/>
        <v>1.316108899591589E-3</v>
      </c>
      <c r="MF56" s="260">
        <f>1+MD56*(MB56*$GV$14-MB56)/MB56+ME56*(MC56*$GW$14-MC56)/MC56</f>
        <v>1.0078160040628552</v>
      </c>
      <c r="MG56" s="57">
        <f t="shared" si="79"/>
        <v>0</v>
      </c>
      <c r="MH56" s="58">
        <f t="shared" si="207"/>
        <v>0</v>
      </c>
      <c r="MI56" s="58">
        <f t="shared" si="80"/>
        <v>0</v>
      </c>
      <c r="MJ56" s="58">
        <f t="shared" si="208"/>
        <v>0</v>
      </c>
      <c r="MK56" s="58">
        <f t="shared" si="81"/>
        <v>0</v>
      </c>
      <c r="ML56" s="55"/>
      <c r="MM56" s="56"/>
      <c r="MN56" s="260"/>
      <c r="MO56" s="59">
        <v>3.4483848554724803</v>
      </c>
      <c r="MP56" s="60">
        <v>3.4483848554724803</v>
      </c>
      <c r="MQ56" s="60">
        <v>2.8308</v>
      </c>
      <c r="MR56" s="61">
        <v>3.1779999999999999</v>
      </c>
      <c r="MS56" s="59">
        <f t="shared" si="82"/>
        <v>1.0922208026016649</v>
      </c>
      <c r="MT56" s="60">
        <f>GX56</f>
        <v>1.0922208026016649</v>
      </c>
      <c r="MU56" s="60">
        <f t="shared" si="209"/>
        <v>1.0938297281693405</v>
      </c>
      <c r="MV56" s="61">
        <f t="shared" si="235"/>
        <v>1.0971723966116653</v>
      </c>
      <c r="MW56" s="66">
        <f t="shared" si="210"/>
        <v>3.7663976745235788</v>
      </c>
      <c r="MX56" s="67">
        <f t="shared" si="236"/>
        <v>3.7663976745235788</v>
      </c>
      <c r="MY56" s="67">
        <f t="shared" si="211"/>
        <v>3.096413194501769</v>
      </c>
      <c r="MZ56" s="261">
        <f t="shared" si="237"/>
        <v>3.4868138764318721</v>
      </c>
      <c r="NA56" s="59">
        <f t="shared" si="84"/>
        <v>1.092154203003034</v>
      </c>
      <c r="NB56" s="60">
        <f>NF56/J56</f>
        <v>1.092154203003034</v>
      </c>
      <c r="NC56" s="60">
        <f t="shared" si="85"/>
        <v>1.0938058271295399</v>
      </c>
      <c r="ND56" s="262">
        <f>NH56/L56</f>
        <v>1.0971534638765825</v>
      </c>
      <c r="NE56" s="62">
        <f t="shared" si="86"/>
        <v>3.7661680134762792</v>
      </c>
      <c r="NF56" s="63">
        <f>NE56+NQ56+NR56+OB56</f>
        <v>3.7661680134762792</v>
      </c>
      <c r="NG56" s="63">
        <f t="shared" si="87"/>
        <v>3.0963455354383016</v>
      </c>
      <c r="NH56" s="64">
        <f>NG56+NM56</f>
        <v>3.486753708199779</v>
      </c>
      <c r="NI56" s="238">
        <f t="shared" si="218"/>
        <v>2.296610472996008E-4</v>
      </c>
      <c r="NJ56" s="238">
        <f t="shared" si="219"/>
        <v>2.296610472996008E-4</v>
      </c>
      <c r="NK56" s="238">
        <f t="shared" si="220"/>
        <v>6.7659063467395697E-5</v>
      </c>
      <c r="NL56" s="238">
        <f t="shared" si="221"/>
        <v>6.0168232093094076E-5</v>
      </c>
      <c r="NM56" s="239">
        <f t="shared" si="89"/>
        <v>0.39040817276147732</v>
      </c>
      <c r="NN56" s="240">
        <f t="shared" si="90"/>
        <v>0.44182630814956436</v>
      </c>
      <c r="NO56" s="240">
        <f>O56*IN56+0.003</f>
        <v>0.27941430527650002</v>
      </c>
      <c r="NP56" s="240">
        <f t="shared" si="91"/>
        <v>2.0549441719543541E-2</v>
      </c>
      <c r="NQ56" s="240">
        <f t="shared" si="265"/>
        <v>0</v>
      </c>
      <c r="NR56" s="240">
        <f t="shared" si="93"/>
        <v>0</v>
      </c>
      <c r="NS56" s="240">
        <f t="shared" si="94"/>
        <v>0.71770322140317788</v>
      </c>
      <c r="NT56" s="240">
        <f t="shared" si="95"/>
        <v>0.10652615171762818</v>
      </c>
      <c r="NU56" s="240">
        <f t="shared" si="96"/>
        <v>3.62813761762972E-3</v>
      </c>
      <c r="NV56" s="240">
        <f t="shared" si="97"/>
        <v>0.20005478361265891</v>
      </c>
      <c r="NW56" s="240">
        <f t="shared" si="98"/>
        <v>0.15612939907835283</v>
      </c>
      <c r="NX56" s="240">
        <f t="shared" si="99"/>
        <v>0.87739747027266257</v>
      </c>
      <c r="NY56" s="240">
        <f t="shared" si="100"/>
        <v>0.28157414149355331</v>
      </c>
      <c r="NZ56" s="240">
        <f t="shared" si="101"/>
        <v>7.0547120342800116E-4</v>
      </c>
      <c r="OA56" s="240">
        <f t="shared" si="102"/>
        <v>0.29025100917010227</v>
      </c>
      <c r="OB56" s="241">
        <f t="shared" si="103"/>
        <v>0</v>
      </c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136"/>
      <c r="OP56" s="13"/>
      <c r="OQ56" s="13"/>
      <c r="OR56" s="13"/>
      <c r="OS56" s="13"/>
      <c r="OT56" s="13"/>
    </row>
    <row r="57" spans="1:410" ht="15" customHeight="1">
      <c r="A57" s="242">
        <v>38</v>
      </c>
      <c r="B57" s="49" t="s">
        <v>107</v>
      </c>
      <c r="C57" s="50">
        <v>9</v>
      </c>
      <c r="D57" s="51">
        <v>2040.3</v>
      </c>
      <c r="E57" s="52">
        <v>2040.3</v>
      </c>
      <c r="F57" s="52"/>
      <c r="G57" s="52"/>
      <c r="H57" s="53">
        <v>221.7</v>
      </c>
      <c r="I57" s="57">
        <v>3.4150722218340199</v>
      </c>
      <c r="J57" s="58">
        <v>3.9002722218340198</v>
      </c>
      <c r="K57" s="58">
        <v>2.4355999999999995</v>
      </c>
      <c r="L57" s="243">
        <v>2.8048999999999995</v>
      </c>
      <c r="M57" s="1">
        <v>0.36930000000000002</v>
      </c>
      <c r="N57" s="2">
        <v>0.63870000000000005</v>
      </c>
      <c r="O57" s="2">
        <v>0.61017222183402042</v>
      </c>
      <c r="P57" s="2">
        <v>1.4E-2</v>
      </c>
      <c r="Q57" s="2">
        <v>0.18579999999999999</v>
      </c>
      <c r="R57" s="2">
        <v>2.6200000000000001E-2</v>
      </c>
      <c r="S57" s="2">
        <v>0.54220000000000002</v>
      </c>
      <c r="T57" s="2">
        <v>3.5299999999999998E-2</v>
      </c>
      <c r="U57" s="2">
        <v>1.1999999999999999E-3</v>
      </c>
      <c r="V57" s="2">
        <v>5.62E-2</v>
      </c>
      <c r="W57" s="2">
        <v>9.8400000000000001E-2</v>
      </c>
      <c r="X57" s="2">
        <v>0.61299999999999999</v>
      </c>
      <c r="Y57" s="2">
        <v>0.123</v>
      </c>
      <c r="Z57" s="2">
        <v>5.9999999999999995E-4</v>
      </c>
      <c r="AA57" s="2">
        <v>0.313</v>
      </c>
      <c r="AB57" s="3">
        <v>0.2732</v>
      </c>
      <c r="AC57" s="244">
        <v>290.60000000000002</v>
      </c>
      <c r="AD57" s="108">
        <v>63.932000000000002</v>
      </c>
      <c r="AE57" s="108">
        <v>195.58920180000001</v>
      </c>
      <c r="AF57" s="108">
        <f t="shared" si="104"/>
        <v>19.358245658953201</v>
      </c>
      <c r="AG57" s="108">
        <f t="shared" si="105"/>
        <v>61.207684811292005</v>
      </c>
      <c r="AH57" s="108">
        <v>7.2408989223916702</v>
      </c>
      <c r="AI57" s="108">
        <v>40.687433388011911</v>
      </c>
      <c r="AJ57" s="108">
        <f t="shared" si="106"/>
        <v>0.78709839889109046</v>
      </c>
      <c r="AK57" s="108">
        <f t="shared" si="107"/>
        <v>23.813052764134955</v>
      </c>
      <c r="AL57" s="108">
        <v>29.902476705520186</v>
      </c>
      <c r="AM57" s="245">
        <v>753.54241297910858</v>
      </c>
      <c r="AN57" s="244">
        <v>486.3</v>
      </c>
      <c r="AO57" s="108">
        <v>106.986</v>
      </c>
      <c r="AP57" s="108">
        <v>327.30567389999999</v>
      </c>
      <c r="AQ57" s="108">
        <f t="shared" si="108"/>
        <v>32.394751768578601</v>
      </c>
      <c r="AR57" s="108">
        <f t="shared" si="109"/>
        <v>102.427037590266</v>
      </c>
      <c r="AS57" s="246">
        <v>43.338051204774999</v>
      </c>
      <c r="AT57" s="247">
        <v>7.8041255777613809</v>
      </c>
      <c r="AU57" s="108">
        <v>70.366869932648569</v>
      </c>
      <c r="AV57" s="108">
        <f t="shared" si="110"/>
        <v>1.3612470988470866</v>
      </c>
      <c r="AW57" s="108">
        <f t="shared" si="111"/>
        <v>41.183477231741364</v>
      </c>
      <c r="AX57" s="108">
        <v>51.714829751871186</v>
      </c>
      <c r="AY57" s="245">
        <v>1303.2137097471536</v>
      </c>
      <c r="AZ57" s="248">
        <v>158</v>
      </c>
      <c r="BA57" s="108">
        <v>805.35233333333326</v>
      </c>
      <c r="BB57" s="108">
        <v>83.986728790971199</v>
      </c>
      <c r="BC57" s="109">
        <v>67.189383032776959</v>
      </c>
      <c r="BD57" s="109">
        <v>16.79734575819424</v>
      </c>
      <c r="BE57" s="108">
        <v>31.495028749999996</v>
      </c>
      <c r="BF57" s="109">
        <v>25.196022999999997</v>
      </c>
      <c r="BG57" s="109">
        <v>6.2990057499999992</v>
      </c>
      <c r="BH57" s="108">
        <v>67.220888633824217</v>
      </c>
      <c r="BI57" s="109">
        <f t="shared" si="112"/>
        <v>39.342235048941035</v>
      </c>
      <c r="BJ57" s="108">
        <f t="shared" si="113"/>
        <v>1.3003880906213297</v>
      </c>
      <c r="BK57" s="108">
        <v>49.402748975406439</v>
      </c>
      <c r="BL57" s="245">
        <v>1244.9492741802419</v>
      </c>
      <c r="BM57" s="244">
        <v>10.35</v>
      </c>
      <c r="BN57" s="108">
        <v>2.2770000000000001</v>
      </c>
      <c r="BO57" s="108">
        <v>6.9660985499999999</v>
      </c>
      <c r="BP57" s="108">
        <f t="shared" si="114"/>
        <v>0.68946263788770001</v>
      </c>
      <c r="BQ57" s="108">
        <f t="shared" si="115"/>
        <v>2.1799708802370001</v>
      </c>
      <c r="BR57" s="108">
        <v>1.5295232917999999</v>
      </c>
      <c r="BS57" s="108">
        <v>1.5419513944514001</v>
      </c>
      <c r="BT57" s="108">
        <f t="shared" si="116"/>
        <v>2.9829049725662336E-2</v>
      </c>
      <c r="BU57" s="108">
        <f t="shared" si="117"/>
        <v>0.90245480872778205</v>
      </c>
      <c r="BV57" s="108">
        <v>1.13322866181257</v>
      </c>
      <c r="BW57" s="245">
        <v>28.557362277676763</v>
      </c>
      <c r="BX57" s="107">
        <v>249.83</v>
      </c>
      <c r="BY57" s="108">
        <v>18.237590000000001</v>
      </c>
      <c r="BZ57" s="109">
        <f t="shared" si="118"/>
        <v>10.67387782412</v>
      </c>
      <c r="CA57" s="109">
        <f t="shared" si="119"/>
        <v>0.35280617855000002</v>
      </c>
      <c r="CB57" s="108">
        <v>13.4033795</v>
      </c>
      <c r="CC57" s="110">
        <v>337.76516340000001</v>
      </c>
      <c r="CD57" s="244">
        <v>35.299999999999997</v>
      </c>
      <c r="CE57" s="108">
        <v>2.5768999999999997</v>
      </c>
      <c r="CF57" s="109">
        <f t="shared" si="120"/>
        <v>1.5081771091999998</v>
      </c>
      <c r="CG57" s="109">
        <f t="shared" si="121"/>
        <v>4.9850130499999999E-2</v>
      </c>
      <c r="CH57" s="108">
        <v>1.893845</v>
      </c>
      <c r="CI57" s="245">
        <v>47.724893999999999</v>
      </c>
      <c r="CJ57" s="249">
        <v>405.98802763246897</v>
      </c>
      <c r="CK57" s="250">
        <v>89.317366079143198</v>
      </c>
      <c r="CL57" s="250">
        <v>48.043700600133604</v>
      </c>
      <c r="CM57" s="251">
        <v>32.443507886861923</v>
      </c>
      <c r="CN57" s="252">
        <f t="shared" si="0"/>
        <v>15.814587919450844</v>
      </c>
      <c r="CO57" s="250">
        <v>273.2514599621162</v>
      </c>
      <c r="CP57" s="252">
        <f t="shared" si="122"/>
        <v>27.04478999829049</v>
      </c>
      <c r="CQ57" s="250">
        <v>85.511311880544639</v>
      </c>
      <c r="CR57" s="250">
        <v>59.611840461991981</v>
      </c>
      <c r="CS57" s="252">
        <f t="shared" si="123"/>
        <v>1.153191053737235</v>
      </c>
      <c r="CT57" s="252">
        <f t="shared" si="124"/>
        <v>34.888902643509127</v>
      </c>
      <c r="CU57" s="250">
        <f t="shared" si="1"/>
        <v>876.21239473585399</v>
      </c>
      <c r="CV57" s="245">
        <f t="shared" si="125"/>
        <v>1104.0276173671762</v>
      </c>
      <c r="CW57" s="244">
        <v>53.329900000000002</v>
      </c>
      <c r="CX57" s="108">
        <v>3.8930826999999999</v>
      </c>
      <c r="CY57" s="108">
        <f t="shared" si="126"/>
        <v>7.5311684831499998E-2</v>
      </c>
      <c r="CZ57" s="108">
        <f t="shared" si="127"/>
        <v>2.2784967256636</v>
      </c>
      <c r="DA57" s="108">
        <v>2.8611491349999998</v>
      </c>
      <c r="DB57" s="245">
        <v>72.100958202000001</v>
      </c>
      <c r="DC57" s="244">
        <v>1.7690000000000001</v>
      </c>
      <c r="DD57" s="108">
        <v>0.129137</v>
      </c>
      <c r="DE57" s="108">
        <f t="shared" si="128"/>
        <v>2.498155265E-3</v>
      </c>
      <c r="DF57" s="108">
        <f t="shared" si="129"/>
        <v>7.5579753716000009E-2</v>
      </c>
      <c r="DG57" s="108">
        <v>9.4906850000000001E-2</v>
      </c>
      <c r="DH57" s="245">
        <v>2.3916526200000003</v>
      </c>
      <c r="DI57" s="107">
        <v>44.407465682220007</v>
      </c>
      <c r="DJ57" s="108">
        <v>9.7696424500884014</v>
      </c>
      <c r="DK57" s="108">
        <v>0.73060571959342968</v>
      </c>
      <c r="DL57" s="108">
        <v>29.888577999815222</v>
      </c>
      <c r="DM57" s="108">
        <f t="shared" si="130"/>
        <v>2.9581921189537121</v>
      </c>
      <c r="DN57" s="108">
        <f t="shared" si="131"/>
        <v>9.3533315992621748</v>
      </c>
      <c r="DO57" s="108">
        <v>6.1901293051753452</v>
      </c>
      <c r="DP57" s="108">
        <f t="shared" si="132"/>
        <v>0.11974805140861706</v>
      </c>
      <c r="DQ57" s="108">
        <f t="shared" si="133"/>
        <v>3.622884598181364</v>
      </c>
      <c r="DR57" s="108">
        <v>4.5493210578446206</v>
      </c>
      <c r="DS57" s="110">
        <v>114.64289065768443</v>
      </c>
      <c r="DT57" s="244">
        <v>77.36</v>
      </c>
      <c r="DU57" s="108">
        <v>17.019200000000001</v>
      </c>
      <c r="DV57" s="108">
        <v>52.06738008</v>
      </c>
      <c r="DW57" s="108">
        <f t="shared" si="238"/>
        <v>5.1533168760379207</v>
      </c>
      <c r="DX57" s="108">
        <f t="shared" si="239"/>
        <v>16.293965922235198</v>
      </c>
      <c r="DY57" s="108">
        <v>1.5063306306666699</v>
      </c>
      <c r="DZ57" s="108">
        <v>0.56258803260833301</v>
      </c>
      <c r="EA57" s="108"/>
      <c r="EB57" s="108">
        <v>10.841631408259074</v>
      </c>
      <c r="EC57" s="108">
        <f t="shared" si="240"/>
        <v>0.20973135959277181</v>
      </c>
      <c r="ED57" s="108">
        <f t="shared" si="241"/>
        <v>6.3452599310489717</v>
      </c>
      <c r="EE57" s="108">
        <v>7.9678565075767045</v>
      </c>
      <c r="EF57" s="245">
        <v>200.78998399093294</v>
      </c>
      <c r="EG57" s="249">
        <v>285.93693174603197</v>
      </c>
      <c r="EH57" s="250">
        <v>62.906124984126997</v>
      </c>
      <c r="EI57" s="250">
        <v>383.76798737892739</v>
      </c>
      <c r="EJ57" s="250">
        <v>192.45070972246205</v>
      </c>
      <c r="EK57" s="250">
        <f t="shared" si="134"/>
        <v>19.047616544070959</v>
      </c>
      <c r="EL57" s="250">
        <v>60.225525100547273</v>
      </c>
      <c r="EM57" s="250">
        <v>67.529508029702981</v>
      </c>
      <c r="EN57" s="250">
        <f t="shared" si="135"/>
        <v>1.3063583328346042</v>
      </c>
      <c r="EO57" s="250">
        <f t="shared" si="136"/>
        <v>39.522860105528203</v>
      </c>
      <c r="EP57" s="250">
        <v>992.5912618612515</v>
      </c>
      <c r="EQ57" s="245">
        <v>1250.664989945177</v>
      </c>
      <c r="ER57" s="244">
        <v>94.16</v>
      </c>
      <c r="ES57" s="108">
        <v>20.715199999999999</v>
      </c>
      <c r="ET57" s="108">
        <v>63.374670479999999</v>
      </c>
      <c r="EU57" s="108">
        <f t="shared" si="137"/>
        <v>6.2724446360875206</v>
      </c>
      <c r="EV57" s="108">
        <f t="shared" si="138"/>
        <v>19.832469380011201</v>
      </c>
      <c r="EW57" s="108">
        <v>7.3687293580500004</v>
      </c>
      <c r="EX57" s="108">
        <v>13.5501577881776</v>
      </c>
      <c r="EY57" s="108">
        <f t="shared" si="139"/>
        <v>0.26212780241229566</v>
      </c>
      <c r="EZ57" s="108">
        <f t="shared" si="140"/>
        <v>7.9304737483711278</v>
      </c>
      <c r="FA57" s="108">
        <v>9.9584378813113794</v>
      </c>
      <c r="FB57" s="245">
        <v>250.95263460904675</v>
      </c>
      <c r="FC57" s="244">
        <v>0.83333333333333293</v>
      </c>
      <c r="FD57" s="108">
        <v>6.0833333333333302E-2</v>
      </c>
      <c r="FE57" s="108">
        <f t="shared" si="141"/>
        <v>1.1768208333333328E-3</v>
      </c>
      <c r="FF57" s="108">
        <f t="shared" si="142"/>
        <v>3.5603803333333316E-2</v>
      </c>
      <c r="FG57" s="108">
        <v>4.4708333333333301E-2</v>
      </c>
      <c r="FH57" s="245">
        <v>1.1266499999999995</v>
      </c>
      <c r="FI57" s="244">
        <v>472.35860000000002</v>
      </c>
      <c r="FJ57" s="108">
        <v>34.482177800000002</v>
      </c>
      <c r="FK57" s="108">
        <f t="shared" si="242"/>
        <v>0.66705772954100007</v>
      </c>
      <c r="FL57" s="108">
        <f t="shared" si="243"/>
        <v>20.181315236650402</v>
      </c>
      <c r="FM57" s="108">
        <v>25.341999999999999</v>
      </c>
      <c r="FN57" s="245">
        <v>638.61933336000004</v>
      </c>
      <c r="FO57" s="244">
        <v>367.57</v>
      </c>
      <c r="FP57" s="108">
        <v>26.832609999999999</v>
      </c>
      <c r="FQ57" s="108">
        <f t="shared" si="143"/>
        <v>0.51907684045000002</v>
      </c>
      <c r="FR57" s="108">
        <f t="shared" si="144"/>
        <v>15.70426798948</v>
      </c>
      <c r="FS57" s="108">
        <v>19.7201305</v>
      </c>
      <c r="FT57" s="110">
        <v>496.94728859999992</v>
      </c>
      <c r="FU57" s="253">
        <f t="shared" si="8"/>
        <v>2068.0249585740794</v>
      </c>
      <c r="FV57" s="254">
        <f t="shared" si="9"/>
        <v>494.39938648326142</v>
      </c>
      <c r="FW57" s="254">
        <f t="shared" si="10"/>
        <v>116.00411952998918</v>
      </c>
      <c r="FX57" s="254">
        <f t="shared" si="11"/>
        <v>805.35233333333326</v>
      </c>
      <c r="FY57" s="254">
        <f t="shared" si="12"/>
        <v>249.83</v>
      </c>
      <c r="FZ57" s="254">
        <f t="shared" si="13"/>
        <v>35.299999999999997</v>
      </c>
      <c r="GA57" s="254">
        <f t="shared" si="145"/>
        <v>53.329900000000002</v>
      </c>
      <c r="GB57" s="254">
        <f t="shared" si="146"/>
        <v>1.7690000000000001</v>
      </c>
      <c r="GC57" s="254">
        <f t="shared" si="147"/>
        <v>472.35860000000002</v>
      </c>
      <c r="GD57" s="254">
        <f t="shared" si="148"/>
        <v>367.57</v>
      </c>
      <c r="GE57" s="254">
        <f t="shared" si="14"/>
        <v>1140.8937724943935</v>
      </c>
      <c r="GF57" s="255">
        <f t="shared" si="15"/>
        <v>435.57818254056247</v>
      </c>
      <c r="GG57" s="255">
        <f t="shared" si="16"/>
        <v>112.91882023886012</v>
      </c>
      <c r="GH57" s="254">
        <f t="shared" si="17"/>
        <v>423.75274117557632</v>
      </c>
      <c r="GI57" s="255">
        <f t="shared" si="18"/>
        <v>302.57088157326365</v>
      </c>
      <c r="GJ57" s="256">
        <f t="shared" si="19"/>
        <v>8.1974967780415255</v>
      </c>
      <c r="GK57" s="253">
        <f t="shared" si="149"/>
        <v>6228.5848115906329</v>
      </c>
      <c r="GL57" s="257">
        <f t="shared" si="150"/>
        <v>7848.0168626041977</v>
      </c>
      <c r="GM57" s="221">
        <f t="shared" si="151"/>
        <v>6965.5795166041971</v>
      </c>
      <c r="GN57" s="222">
        <f t="shared" si="152"/>
        <v>3492.9124129898332</v>
      </c>
      <c r="GO57" s="222">
        <f t="shared" si="153"/>
        <v>297.61036628071241</v>
      </c>
      <c r="GP57" s="55">
        <f t="shared" si="154"/>
        <v>0.50145323941297415</v>
      </c>
      <c r="GQ57" s="56">
        <f t="shared" si="155"/>
        <v>4.2725858713016457E-2</v>
      </c>
      <c r="GR57" s="258">
        <f t="shared" si="156"/>
        <v>1.0851959581306594</v>
      </c>
      <c r="GS57" s="227">
        <f t="shared" si="20"/>
        <v>7848.0168626041977</v>
      </c>
      <c r="GT57" s="222">
        <f t="shared" si="224"/>
        <v>3535.7792685867612</v>
      </c>
      <c r="GU57" s="222">
        <f t="shared" si="225"/>
        <v>298.77175004908241</v>
      </c>
      <c r="GV57" s="37">
        <f t="shared" si="216"/>
        <v>0.45053155854375776</v>
      </c>
      <c r="GW57" s="228">
        <f t="shared" si="217"/>
        <v>3.8069713059961666E-2</v>
      </c>
      <c r="GX57" s="258">
        <f t="shared" si="159"/>
        <v>1.0764952937767949</v>
      </c>
      <c r="GY57" s="221">
        <f t="shared" si="223"/>
        <v>4967.0878294448466</v>
      </c>
      <c r="GZ57" s="222">
        <f t="shared" si="160"/>
        <v>2855.0313314716545</v>
      </c>
      <c r="HA57" s="222">
        <f t="shared" si="161"/>
        <v>154.18313217234677</v>
      </c>
      <c r="HB57" s="55">
        <f t="shared" si="162"/>
        <v>0.57478978216311327</v>
      </c>
      <c r="HC57" s="56">
        <f t="shared" si="163"/>
        <v>3.1040951452146814E-2</v>
      </c>
      <c r="HD57" s="258">
        <f t="shared" si="164"/>
        <v>1.0948778022448973</v>
      </c>
      <c r="HE57" s="221">
        <f t="shared" si="165"/>
        <v>5720.6302424239548</v>
      </c>
      <c r="HF57" s="222">
        <f t="shared" si="166"/>
        <v>3432.4355292726009</v>
      </c>
      <c r="HG57" s="222">
        <f t="shared" si="167"/>
        <v>179.56626568523058</v>
      </c>
      <c r="HH57" s="55">
        <f t="shared" si="168"/>
        <v>0.60001003103081241</v>
      </c>
      <c r="HI57" s="56">
        <f t="shared" si="169"/>
        <v>3.138924525370905E-2</v>
      </c>
      <c r="HJ57" s="259">
        <f t="shared" si="170"/>
        <v>1.0988837659523278</v>
      </c>
      <c r="HK57" s="54">
        <f t="shared" si="21"/>
        <v>3.7060225718585689</v>
      </c>
      <c r="HL57" s="55">
        <f t="shared" si="22"/>
        <v>4.1986246912526859</v>
      </c>
      <c r="HM57" s="55">
        <f t="shared" si="23"/>
        <v>2.6666843751476712</v>
      </c>
      <c r="HN57" s="56">
        <f t="shared" si="24"/>
        <v>3.0822590751196839</v>
      </c>
      <c r="HQ57" s="57">
        <f t="shared" si="25"/>
        <v>458.25729984202093</v>
      </c>
      <c r="HR57" s="58">
        <f t="shared" si="171"/>
        <v>530.06621872726566</v>
      </c>
      <c r="HS57" s="58">
        <f t="shared" si="26"/>
        <v>20.145344057844291</v>
      </c>
      <c r="HT57" s="58">
        <f t="shared" si="172"/>
        <v>23.265857852404373</v>
      </c>
      <c r="HU57" s="58">
        <f t="shared" si="27"/>
        <v>598.04953411040367</v>
      </c>
      <c r="HV57" s="55">
        <f t="shared" si="226"/>
        <v>0.76625308390830349</v>
      </c>
      <c r="HW57" s="56">
        <f t="shared" si="227"/>
        <v>3.3685076082887365E-2</v>
      </c>
      <c r="HX57" s="260">
        <f t="shared" si="228"/>
        <v>1.1252896765336704</v>
      </c>
      <c r="HY57" s="57">
        <f t="shared" si="28"/>
        <v>768.49082808284902</v>
      </c>
      <c r="HZ57" s="58">
        <f t="shared" si="173"/>
        <v>888.91334084343146</v>
      </c>
      <c r="IA57" s="58">
        <f t="shared" si="29"/>
        <v>41.560124445187071</v>
      </c>
      <c r="IB57" s="58">
        <f t="shared" si="174"/>
        <v>47.997787721746548</v>
      </c>
      <c r="IC57" s="58">
        <f t="shared" si="30"/>
        <v>1034.2965950374237</v>
      </c>
      <c r="ID57" s="55">
        <f t="shared" si="229"/>
        <v>0.74300817750931769</v>
      </c>
      <c r="IE57" s="56">
        <f t="shared" si="230"/>
        <v>4.0182018044527465E-2</v>
      </c>
      <c r="IF57" s="260">
        <f t="shared" si="231"/>
        <v>1.1226535760108074</v>
      </c>
      <c r="IG57" s="57">
        <f t="shared" si="31"/>
        <v>47.997526759708059</v>
      </c>
      <c r="IH57" s="58">
        <f t="shared" si="175"/>
        <v>55.518739202954315</v>
      </c>
      <c r="II57" s="58">
        <f t="shared" si="32"/>
        <v>93.685794123398281</v>
      </c>
      <c r="IJ57" s="58">
        <f t="shared" si="176"/>
        <v>108.19772363311267</v>
      </c>
      <c r="IK57" s="58">
        <f t="shared" si="33"/>
        <v>988.05497950812844</v>
      </c>
      <c r="IL57" s="55">
        <f t="shared" si="34"/>
        <v>4.8577789450139804E-2</v>
      </c>
      <c r="IM57" s="56">
        <f t="shared" si="35"/>
        <v>9.4818401876823444E-2</v>
      </c>
      <c r="IN57" s="260">
        <f t="shared" si="36"/>
        <v>1.0222995100575569</v>
      </c>
      <c r="IO57" s="57">
        <f t="shared" si="37"/>
        <v>16.387559340537035</v>
      </c>
      <c r="IP57" s="58">
        <f t="shared" si="177"/>
        <v>18.955489889199189</v>
      </c>
      <c r="IQ57" s="58">
        <f t="shared" si="38"/>
        <v>0.71929168761336237</v>
      </c>
      <c r="IR57" s="58">
        <f t="shared" si="178"/>
        <v>0.83070997002467228</v>
      </c>
      <c r="IS57" s="58">
        <f t="shared" si="39"/>
        <v>22.664573236251396</v>
      </c>
      <c r="IT57" s="55">
        <f t="shared" si="244"/>
        <v>0.72304733778642516</v>
      </c>
      <c r="IU57" s="56">
        <f t="shared" si="245"/>
        <v>3.1736387891163731E-2</v>
      </c>
      <c r="IV57" s="260">
        <f t="shared" si="246"/>
        <v>1.1182174843154742</v>
      </c>
      <c r="IW57" s="57">
        <f t="shared" si="40"/>
        <v>13.022130945426399</v>
      </c>
      <c r="IX57" s="58">
        <f t="shared" si="179"/>
        <v>15.062698864574717</v>
      </c>
      <c r="IY57" s="58">
        <f t="shared" si="41"/>
        <v>0.35280617855000002</v>
      </c>
      <c r="IZ57" s="58">
        <f t="shared" si="180"/>
        <v>0.40745585560739506</v>
      </c>
      <c r="JA57" s="58">
        <f t="shared" si="42"/>
        <v>268.06759</v>
      </c>
      <c r="JB57" s="55">
        <f t="shared" si="257"/>
        <v>4.857778945013979E-2</v>
      </c>
      <c r="JC57" s="56">
        <f t="shared" si="258"/>
        <v>1.3161090400745574E-3</v>
      </c>
      <c r="JD57" s="260">
        <f t="shared" si="259"/>
        <v>1.0078160048971445</v>
      </c>
      <c r="JE57" s="57">
        <f t="shared" si="43"/>
        <v>1.8399760732239998</v>
      </c>
      <c r="JF57" s="58">
        <f t="shared" si="181"/>
        <v>2.1283003238982006</v>
      </c>
      <c r="JG57" s="58">
        <f t="shared" si="44"/>
        <v>4.9850130499999999E-2</v>
      </c>
      <c r="JH57" s="58">
        <f t="shared" si="182"/>
        <v>5.757191571445E-2</v>
      </c>
      <c r="JI57" s="58">
        <f t="shared" si="45"/>
        <v>37.876899999999999</v>
      </c>
      <c r="JJ57" s="55">
        <f t="shared" ref="JJ57" si="266">JE57/JI57</f>
        <v>4.857778945013979E-2</v>
      </c>
      <c r="JK57" s="56">
        <f t="shared" ref="JK57" si="267">JG57/JI57</f>
        <v>1.3161090400745574E-3</v>
      </c>
      <c r="JL57" s="260">
        <f t="shared" ref="JL57" si="268">1+JJ57*(JH57*$GV$14-JH57)/JH57+JK57*(JI57*$GW$14-JI57)/JI57</f>
        <v>1.0078160048971445</v>
      </c>
      <c r="JM57" s="57">
        <f t="shared" si="46"/>
        <v>642.19365543095773</v>
      </c>
      <c r="JN57" s="58">
        <f t="shared" si="183"/>
        <v>742.8254012369888</v>
      </c>
      <c r="JO57" s="58">
        <f t="shared" si="47"/>
        <v>44.012568971478572</v>
      </c>
      <c r="JP57" s="58">
        <f t="shared" si="184"/>
        <v>50.830115905160604</v>
      </c>
      <c r="JQ57" s="58">
        <f t="shared" si="48"/>
        <v>876.21239473585422</v>
      </c>
      <c r="JR57" s="55">
        <f t="shared" si="49"/>
        <v>0.73292007655809921</v>
      </c>
      <c r="JS57" s="56">
        <f t="shared" si="50"/>
        <v>5.0230479773967066E-2</v>
      </c>
      <c r="JT57" s="260">
        <f t="shared" si="51"/>
        <v>1.1226292773136417</v>
      </c>
      <c r="JU57" s="57">
        <f t="shared" si="52"/>
        <v>2.7797660053095918</v>
      </c>
      <c r="JV57" s="58">
        <f t="shared" si="185"/>
        <v>3.2153553383416051</v>
      </c>
      <c r="JW57" s="58">
        <f t="shared" si="53"/>
        <v>7.5311684831499998E-2</v>
      </c>
      <c r="JX57" s="58">
        <f t="shared" si="186"/>
        <v>8.6977464811899344E-2</v>
      </c>
      <c r="JY57" s="58">
        <f t="shared" si="54"/>
        <v>57.222982699999996</v>
      </c>
      <c r="JZ57" s="55">
        <f t="shared" si="247"/>
        <v>4.8577789450139797E-2</v>
      </c>
      <c r="KA57" s="56">
        <f t="shared" si="248"/>
        <v>1.3161090400745574E-3</v>
      </c>
      <c r="KB57" s="260">
        <f t="shared" si="249"/>
        <v>1.0078160048971445</v>
      </c>
      <c r="KC57" s="57">
        <f t="shared" si="55"/>
        <v>9.2207299533520012E-2</v>
      </c>
      <c r="KD57" s="58">
        <f t="shared" si="187"/>
        <v>0.10665618337042261</v>
      </c>
      <c r="KE57" s="58">
        <f t="shared" si="56"/>
        <v>2.498155265E-3</v>
      </c>
      <c r="KF57" s="58">
        <f t="shared" si="188"/>
        <v>2.8851195155484999E-3</v>
      </c>
      <c r="KG57" s="58">
        <f t="shared" si="57"/>
        <v>1.8981370000000002</v>
      </c>
      <c r="KH57" s="55">
        <f t="shared" si="250"/>
        <v>4.8577789450139797E-2</v>
      </c>
      <c r="KI57" s="56">
        <f t="shared" si="251"/>
        <v>1.3161090400745572E-3</v>
      </c>
      <c r="KJ57" s="260">
        <f t="shared" si="252"/>
        <v>1.0078160048971445</v>
      </c>
      <c r="KK57" s="57">
        <f t="shared" si="58"/>
        <v>70.00809189318953</v>
      </c>
      <c r="KL57" s="58">
        <f t="shared" si="189"/>
        <v>80.978359892852339</v>
      </c>
      <c r="KM57" s="58">
        <f t="shared" si="59"/>
        <v>3.077940170362329</v>
      </c>
      <c r="KN57" s="58">
        <f t="shared" si="190"/>
        <v>3.554713102751454</v>
      </c>
      <c r="KO57" s="58">
        <f t="shared" si="60"/>
        <v>90.986421156892405</v>
      </c>
      <c r="KP57" s="55">
        <f t="shared" si="191"/>
        <v>0.76943450465505292</v>
      </c>
      <c r="KQ57" s="56">
        <f t="shared" si="192"/>
        <v>3.3828566188518219E-2</v>
      </c>
      <c r="KR57" s="260">
        <f t="shared" si="193"/>
        <v>1.1258104317820485</v>
      </c>
      <c r="KS57" s="57">
        <f t="shared" si="61"/>
        <v>121.99905554100668</v>
      </c>
      <c r="KT57" s="58">
        <f t="shared" si="194"/>
        <v>141.11630754428245</v>
      </c>
      <c r="KU57" s="58">
        <f t="shared" si="62"/>
        <v>5.3630482356306928</v>
      </c>
      <c r="KV57" s="58">
        <f t="shared" si="195"/>
        <v>6.1937844073298871</v>
      </c>
      <c r="KW57" s="58">
        <f t="shared" si="63"/>
        <v>159.35713015153408</v>
      </c>
      <c r="KX57" s="55">
        <f t="shared" si="253"/>
        <v>0.76557010925709268</v>
      </c>
      <c r="KY57" s="56">
        <f t="shared" si="254"/>
        <v>3.365427220313847E-2</v>
      </c>
      <c r="KZ57" s="260">
        <f>1+KX57*(KV57*$GV$14-KV57)/KV57+KY57*(KW57*$GW$14-KW57)/KW57</f>
        <v>1.1251778828848527</v>
      </c>
      <c r="LA57" s="57">
        <f t="shared" si="64"/>
        <v>470.53608668157108</v>
      </c>
      <c r="LB57" s="58">
        <f t="shared" si="196"/>
        <v>544.26909146457331</v>
      </c>
      <c r="LC57" s="58">
        <f t="shared" si="65"/>
        <v>20.353974876905564</v>
      </c>
      <c r="LD57" s="58">
        <f t="shared" si="197"/>
        <v>23.506805585338238</v>
      </c>
      <c r="LE57" s="58">
        <f t="shared" si="66"/>
        <v>992.59126186125161</v>
      </c>
      <c r="LF57" s="55">
        <f t="shared" si="198"/>
        <v>0.47404818555348566</v>
      </c>
      <c r="LG57" s="56">
        <f t="shared" si="199"/>
        <v>2.0505897703289196E-2</v>
      </c>
      <c r="LH57" s="260">
        <f t="shared" si="200"/>
        <v>1.0774597142304707</v>
      </c>
      <c r="LI57" s="57">
        <f t="shared" si="67"/>
        <v>148.74599061662644</v>
      </c>
      <c r="LJ57" s="58">
        <f t="shared" si="201"/>
        <v>172.05448734625182</v>
      </c>
      <c r="LK57" s="58">
        <f t="shared" si="68"/>
        <v>6.5345724384998158</v>
      </c>
      <c r="LL57" s="58">
        <f t="shared" si="202"/>
        <v>7.5467777092234378</v>
      </c>
      <c r="LM57" s="58">
        <f t="shared" si="69"/>
        <v>199.16875762622757</v>
      </c>
      <c r="LN57" s="55">
        <f t="shared" si="232"/>
        <v>0.74683395322358936</v>
      </c>
      <c r="LO57" s="56">
        <f t="shared" si="233"/>
        <v>3.2809224279859189E-2</v>
      </c>
      <c r="LP57" s="260">
        <f t="shared" si="234"/>
        <v>1.1221110293110867</v>
      </c>
      <c r="LQ57" s="57">
        <f t="shared" si="70"/>
        <v>4.3436640066666643E-2</v>
      </c>
      <c r="LR57" s="58">
        <f t="shared" si="203"/>
        <v>5.0243161565113312E-2</v>
      </c>
      <c r="LS57" s="58">
        <f t="shared" si="71"/>
        <v>1.1768208333333328E-3</v>
      </c>
      <c r="LT57" s="58">
        <f t="shared" si="204"/>
        <v>1.359110380416666E-3</v>
      </c>
      <c r="LU57" s="58">
        <f t="shared" si="72"/>
        <v>0.89416666666666633</v>
      </c>
      <c r="LV57" s="55">
        <f t="shared" si="73"/>
        <v>4.857778945013979E-2</v>
      </c>
      <c r="LW57" s="56">
        <f t="shared" si="74"/>
        <v>1.3161090400745572E-3</v>
      </c>
      <c r="LX57" s="260">
        <f t="shared" si="75"/>
        <v>1.0078160048971445</v>
      </c>
      <c r="LY57" s="57">
        <f t="shared" si="76"/>
        <v>24.621204588713489</v>
      </c>
      <c r="LZ57" s="58">
        <f t="shared" si="205"/>
        <v>28.479347347764893</v>
      </c>
      <c r="MA57" s="58">
        <f t="shared" si="77"/>
        <v>0.66705772954100007</v>
      </c>
      <c r="MB57" s="58">
        <f t="shared" si="206"/>
        <v>0.77038497184690102</v>
      </c>
      <c r="MC57" s="58">
        <f t="shared" si="78"/>
        <v>506.84074076190478</v>
      </c>
      <c r="MD57" s="55">
        <f t="shared" si="255"/>
        <v>4.857779300002963E-2</v>
      </c>
      <c r="ME57" s="56">
        <f t="shared" si="256"/>
        <v>1.3161091362510642E-3</v>
      </c>
      <c r="MF57" s="260">
        <f>1+MD57*(MB57*$GV$14-MB57)/MB57+ME57*(MC57*$GW$14-MC57)/MC57</f>
        <v>1.0078160054683099</v>
      </c>
      <c r="MG57" s="57">
        <f t="shared" si="79"/>
        <v>19.1592069471656</v>
      </c>
      <c r="MH57" s="58">
        <f t="shared" si="207"/>
        <v>22.161454675786452</v>
      </c>
      <c r="MI57" s="58">
        <f t="shared" si="80"/>
        <v>0.51907684045000002</v>
      </c>
      <c r="MJ57" s="58">
        <f t="shared" si="208"/>
        <v>0.59948184303570506</v>
      </c>
      <c r="MK57" s="58">
        <f t="shared" si="81"/>
        <v>394.40260999999992</v>
      </c>
      <c r="ML57" s="55">
        <f t="shared" si="260"/>
        <v>4.8577789450139804E-2</v>
      </c>
      <c r="MM57" s="56">
        <f t="shared" si="261"/>
        <v>1.3161090400745576E-3</v>
      </c>
      <c r="MN57" s="260">
        <f t="shared" si="262"/>
        <v>1.0078160048971445</v>
      </c>
      <c r="MO57" s="59">
        <v>3.4150722218340199</v>
      </c>
      <c r="MP57" s="60">
        <v>3.9002722218340198</v>
      </c>
      <c r="MQ57" s="60">
        <v>2.4355999999999995</v>
      </c>
      <c r="MR57" s="61">
        <v>2.8048999999999995</v>
      </c>
      <c r="MS57" s="59">
        <f t="shared" si="82"/>
        <v>1.0851959581306594</v>
      </c>
      <c r="MT57" s="60">
        <f>GX57</f>
        <v>1.0764952937767949</v>
      </c>
      <c r="MU57" s="60">
        <f t="shared" si="209"/>
        <v>1.0948778022448973</v>
      </c>
      <c r="MV57" s="61">
        <f t="shared" si="235"/>
        <v>1.0988837659523278</v>
      </c>
      <c r="MW57" s="66">
        <f t="shared" si="210"/>
        <v>3.7060225718585689</v>
      </c>
      <c r="MX57" s="67">
        <f t="shared" si="236"/>
        <v>4.1986246912526859</v>
      </c>
      <c r="MY57" s="67">
        <f t="shared" si="211"/>
        <v>2.6666843751476712</v>
      </c>
      <c r="MZ57" s="261">
        <f t="shared" si="237"/>
        <v>3.0822590751196839</v>
      </c>
      <c r="NA57" s="59">
        <f t="shared" si="84"/>
        <v>1.0852065119100318</v>
      </c>
      <c r="NB57" s="60">
        <f>NF57/J57</f>
        <v>1.0766045805333349</v>
      </c>
      <c r="NC57" s="60">
        <f t="shared" si="85"/>
        <v>1.0948884762694222</v>
      </c>
      <c r="ND57" s="262">
        <f>NH57/L57</f>
        <v>1.098891172714068</v>
      </c>
      <c r="NE57" s="62">
        <f t="shared" si="86"/>
        <v>3.7060586137773388</v>
      </c>
      <c r="NF57" s="63">
        <f>NE57+NQ57+NR57+OB57</f>
        <v>4.199050939353433</v>
      </c>
      <c r="NG57" s="63">
        <f t="shared" si="87"/>
        <v>2.6667103728018042</v>
      </c>
      <c r="NH57" s="64">
        <f>NG57+NM57</f>
        <v>3.0822798503456887</v>
      </c>
      <c r="NI57" s="238">
        <f t="shared" si="218"/>
        <v>-3.6041918769935677E-5</v>
      </c>
      <c r="NJ57" s="238">
        <f t="shared" si="219"/>
        <v>-4.2624810074709529E-4</v>
      </c>
      <c r="NK57" s="238">
        <f t="shared" si="220"/>
        <v>-2.599765413302535E-5</v>
      </c>
      <c r="NL57" s="238">
        <f t="shared" si="221"/>
        <v>-2.0775226004854375E-5</v>
      </c>
      <c r="NM57" s="239">
        <f t="shared" si="89"/>
        <v>0.41556947754388451</v>
      </c>
      <c r="NN57" s="240">
        <f t="shared" si="90"/>
        <v>0.71703883899810272</v>
      </c>
      <c r="NO57" s="240">
        <f>O57*IN57</f>
        <v>0.62377876343165006</v>
      </c>
      <c r="NP57" s="240">
        <f t="shared" si="91"/>
        <v>1.5655044780416637E-2</v>
      </c>
      <c r="NQ57" s="240">
        <f>Q57*JD57+0.004</f>
        <v>0.19125221370988946</v>
      </c>
      <c r="NR57" s="240">
        <f t="shared" si="93"/>
        <v>2.6404779328305188E-2</v>
      </c>
      <c r="NS57" s="240">
        <f t="shared" si="94"/>
        <v>0.60868959415945656</v>
      </c>
      <c r="NT57" s="240">
        <f t="shared" si="95"/>
        <v>3.55759049728692E-2</v>
      </c>
      <c r="NU57" s="240">
        <f t="shared" si="96"/>
        <v>1.2093792058765734E-3</v>
      </c>
      <c r="NV57" s="240">
        <f t="shared" si="97"/>
        <v>6.3270546266151126E-2</v>
      </c>
      <c r="NW57" s="240">
        <f t="shared" si="98"/>
        <v>0.11071750367586951</v>
      </c>
      <c r="NX57" s="240">
        <f t="shared" si="99"/>
        <v>0.66048280482327848</v>
      </c>
      <c r="NY57" s="240">
        <f t="shared" si="100"/>
        <v>0.13801965660526366</v>
      </c>
      <c r="NZ57" s="240">
        <f t="shared" si="101"/>
        <v>6.046896029382867E-4</v>
      </c>
      <c r="OA57" s="240">
        <f t="shared" si="102"/>
        <v>0.315446409711581</v>
      </c>
      <c r="OB57" s="241">
        <f t="shared" si="103"/>
        <v>0.27533533253789988</v>
      </c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136"/>
      <c r="OP57" s="13"/>
      <c r="OQ57" s="13"/>
      <c r="OR57" s="13"/>
      <c r="OS57" s="13"/>
      <c r="OT57" s="13"/>
    </row>
    <row r="58" spans="1:410" ht="15" customHeight="1">
      <c r="A58" s="242">
        <v>39</v>
      </c>
      <c r="B58" s="49" t="s">
        <v>108</v>
      </c>
      <c r="C58" s="50">
        <v>1</v>
      </c>
      <c r="D58" s="51">
        <v>253.3</v>
      </c>
      <c r="E58" s="52">
        <v>253.3</v>
      </c>
      <c r="F58" s="52"/>
      <c r="G58" s="52"/>
      <c r="H58" s="53"/>
      <c r="I58" s="57">
        <v>1.208523872079752</v>
      </c>
      <c r="J58" s="58"/>
      <c r="K58" s="58">
        <v>0.71079999999999988</v>
      </c>
      <c r="L58" s="243"/>
      <c r="M58" s="1">
        <v>0</v>
      </c>
      <c r="N58" s="2">
        <v>0</v>
      </c>
      <c r="O58" s="2">
        <v>0.49772387207975211</v>
      </c>
      <c r="P58" s="2">
        <v>0</v>
      </c>
      <c r="Q58" s="2">
        <v>0</v>
      </c>
      <c r="R58" s="2">
        <v>0</v>
      </c>
      <c r="S58" s="2">
        <v>0.24110000000000001</v>
      </c>
      <c r="T58" s="2">
        <v>0</v>
      </c>
      <c r="U58" s="2">
        <v>0</v>
      </c>
      <c r="V58" s="2">
        <v>0.11020000000000001</v>
      </c>
      <c r="W58" s="2">
        <v>0</v>
      </c>
      <c r="X58" s="2">
        <v>0.35510000000000003</v>
      </c>
      <c r="Y58" s="2">
        <v>0</v>
      </c>
      <c r="Z58" s="2">
        <v>4.4000000000000003E-3</v>
      </c>
      <c r="AA58" s="2">
        <v>0</v>
      </c>
      <c r="AB58" s="3">
        <v>0</v>
      </c>
      <c r="AC58" s="244">
        <v>0</v>
      </c>
      <c r="AD58" s="108">
        <v>0</v>
      </c>
      <c r="AE58" s="108">
        <v>0</v>
      </c>
      <c r="AF58" s="108">
        <f t="shared" si="104"/>
        <v>0</v>
      </c>
      <c r="AG58" s="108">
        <f t="shared" si="105"/>
        <v>0</v>
      </c>
      <c r="AH58" s="108">
        <v>0</v>
      </c>
      <c r="AI58" s="108">
        <v>0</v>
      </c>
      <c r="AJ58" s="108">
        <f t="shared" si="106"/>
        <v>0</v>
      </c>
      <c r="AK58" s="108">
        <f t="shared" si="107"/>
        <v>0</v>
      </c>
      <c r="AL58" s="108">
        <v>0</v>
      </c>
      <c r="AM58" s="245">
        <v>0</v>
      </c>
      <c r="AN58" s="244">
        <v>0</v>
      </c>
      <c r="AO58" s="108">
        <v>0</v>
      </c>
      <c r="AP58" s="108">
        <v>0</v>
      </c>
      <c r="AQ58" s="108">
        <f t="shared" si="108"/>
        <v>0</v>
      </c>
      <c r="AR58" s="108">
        <f t="shared" si="109"/>
        <v>0</v>
      </c>
      <c r="AS58" s="246">
        <v>0</v>
      </c>
      <c r="AT58" s="247">
        <v>0</v>
      </c>
      <c r="AU58" s="108">
        <v>0</v>
      </c>
      <c r="AV58" s="108">
        <f t="shared" si="110"/>
        <v>0</v>
      </c>
      <c r="AW58" s="108">
        <f t="shared" si="111"/>
        <v>0</v>
      </c>
      <c r="AX58" s="108">
        <v>0</v>
      </c>
      <c r="AY58" s="245">
        <v>0</v>
      </c>
      <c r="AZ58" s="248">
        <v>16</v>
      </c>
      <c r="BA58" s="108">
        <v>81.554666666666648</v>
      </c>
      <c r="BB58" s="108">
        <v>8.5049851940223995</v>
      </c>
      <c r="BC58" s="109">
        <v>6.8039881552179198</v>
      </c>
      <c r="BD58" s="109">
        <v>1.7009970388044797</v>
      </c>
      <c r="BE58" s="108">
        <v>3.1893699999999998</v>
      </c>
      <c r="BF58" s="109">
        <v>2.5514960000000002</v>
      </c>
      <c r="BG58" s="109">
        <v>0.63787399999999961</v>
      </c>
      <c r="BH58" s="108">
        <v>6.8071785958302993</v>
      </c>
      <c r="BI58" s="109">
        <f t="shared" si="112"/>
        <v>3.9840238024244075</v>
      </c>
      <c r="BJ58" s="108">
        <f t="shared" si="113"/>
        <v>0.13168486993633716</v>
      </c>
      <c r="BK58" s="108">
        <v>5.0028100228259671</v>
      </c>
      <c r="BL58" s="245">
        <v>126.07081257521436</v>
      </c>
      <c r="BM58" s="244">
        <v>0</v>
      </c>
      <c r="BN58" s="108">
        <v>0</v>
      </c>
      <c r="BO58" s="108">
        <v>0</v>
      </c>
      <c r="BP58" s="108">
        <f t="shared" si="114"/>
        <v>0</v>
      </c>
      <c r="BQ58" s="108">
        <f t="shared" si="115"/>
        <v>0</v>
      </c>
      <c r="BR58" s="108">
        <v>0</v>
      </c>
      <c r="BS58" s="108">
        <v>0</v>
      </c>
      <c r="BT58" s="108">
        <f t="shared" si="116"/>
        <v>0</v>
      </c>
      <c r="BU58" s="108">
        <f t="shared" si="117"/>
        <v>0</v>
      </c>
      <c r="BV58" s="108">
        <v>0</v>
      </c>
      <c r="BW58" s="245">
        <v>0</v>
      </c>
      <c r="BX58" s="107">
        <v>0</v>
      </c>
      <c r="BY58" s="108">
        <v>0</v>
      </c>
      <c r="BZ58" s="109">
        <f t="shared" si="118"/>
        <v>0</v>
      </c>
      <c r="CA58" s="109">
        <f t="shared" si="119"/>
        <v>0</v>
      </c>
      <c r="CB58" s="108">
        <v>0</v>
      </c>
      <c r="CC58" s="110">
        <v>0</v>
      </c>
      <c r="CD58" s="244">
        <v>0</v>
      </c>
      <c r="CE58" s="108">
        <v>0</v>
      </c>
      <c r="CF58" s="109">
        <f t="shared" si="120"/>
        <v>0</v>
      </c>
      <c r="CG58" s="109">
        <f t="shared" si="121"/>
        <v>0</v>
      </c>
      <c r="CH58" s="108">
        <v>0</v>
      </c>
      <c r="CI58" s="245">
        <v>0</v>
      </c>
      <c r="CJ58" s="249">
        <v>23.630163407001131</v>
      </c>
      <c r="CK58" s="250">
        <v>5.1986359495402485</v>
      </c>
      <c r="CL58" s="250">
        <v>4.0278099042994286</v>
      </c>
      <c r="CM58" s="251">
        <v>4.0278099042994286</v>
      </c>
      <c r="CN58" s="252">
        <f t="shared" si="0"/>
        <v>1.9633559378507566</v>
      </c>
      <c r="CO58" s="250">
        <v>15.904352371572333</v>
      </c>
      <c r="CP58" s="252">
        <f t="shared" si="122"/>
        <v>1.5741173716240002</v>
      </c>
      <c r="CQ58" s="250">
        <v>4.9771080311598457</v>
      </c>
      <c r="CR58" s="250">
        <v>3.5595501991661593</v>
      </c>
      <c r="CS58" s="252">
        <f t="shared" si="123"/>
        <v>6.8859498602869357E-2</v>
      </c>
      <c r="CT58" s="252">
        <f t="shared" si="124"/>
        <v>2.0832908259655798</v>
      </c>
      <c r="CU58" s="250">
        <f t="shared" si="1"/>
        <v>52.320511831579303</v>
      </c>
      <c r="CV58" s="245">
        <f t="shared" si="125"/>
        <v>65.923844907789928</v>
      </c>
      <c r="CW58" s="244">
        <v>0</v>
      </c>
      <c r="CX58" s="108">
        <v>0</v>
      </c>
      <c r="CY58" s="108">
        <f t="shared" si="126"/>
        <v>0</v>
      </c>
      <c r="CZ58" s="108">
        <f t="shared" si="127"/>
        <v>0</v>
      </c>
      <c r="DA58" s="108">
        <v>0</v>
      </c>
      <c r="DB58" s="245">
        <v>0</v>
      </c>
      <c r="DC58" s="244">
        <v>0</v>
      </c>
      <c r="DD58" s="108">
        <v>0</v>
      </c>
      <c r="DE58" s="108">
        <f t="shared" si="128"/>
        <v>0</v>
      </c>
      <c r="DF58" s="108">
        <f t="shared" si="129"/>
        <v>0</v>
      </c>
      <c r="DG58" s="108">
        <v>0</v>
      </c>
      <c r="DH58" s="245">
        <v>0</v>
      </c>
      <c r="DI58" s="107">
        <v>10.80390098582</v>
      </c>
      <c r="DJ58" s="108">
        <v>2.3768582168804002</v>
      </c>
      <c r="DK58" s="108">
        <v>0.17843540556142323</v>
      </c>
      <c r="DL58" s="108">
        <v>7.2715979702091085</v>
      </c>
      <c r="DM58" s="108">
        <f t="shared" si="130"/>
        <v>0.71969913750347636</v>
      </c>
      <c r="DN58" s="108">
        <f t="shared" si="131"/>
        <v>2.2755738687972382</v>
      </c>
      <c r="DO58" s="108">
        <v>1.5060478582283778</v>
      </c>
      <c r="DP58" s="108">
        <f t="shared" si="132"/>
        <v>2.9134495817427972E-2</v>
      </c>
      <c r="DQ58" s="108">
        <f t="shared" si="133"/>
        <v>0.88144161788960629</v>
      </c>
      <c r="DR58" s="108">
        <v>1.1068420218349655</v>
      </c>
      <c r="DS58" s="110">
        <v>27.892418950241126</v>
      </c>
      <c r="DT58" s="244">
        <v>0</v>
      </c>
      <c r="DU58" s="108">
        <v>0</v>
      </c>
      <c r="DV58" s="108">
        <v>0</v>
      </c>
      <c r="DW58" s="108">
        <f t="shared" si="238"/>
        <v>0</v>
      </c>
      <c r="DX58" s="108">
        <f t="shared" si="239"/>
        <v>0</v>
      </c>
      <c r="DY58" s="108">
        <v>0</v>
      </c>
      <c r="DZ58" s="108">
        <v>0</v>
      </c>
      <c r="EA58" s="108"/>
      <c r="EB58" s="108">
        <v>0</v>
      </c>
      <c r="EC58" s="108">
        <f t="shared" si="240"/>
        <v>0</v>
      </c>
      <c r="ED58" s="108">
        <f t="shared" si="241"/>
        <v>0</v>
      </c>
      <c r="EE58" s="108">
        <v>0</v>
      </c>
      <c r="EF58" s="245">
        <v>0</v>
      </c>
      <c r="EG58" s="249">
        <v>14.9246077777777</v>
      </c>
      <c r="EH58" s="250">
        <v>3.2834137111110899</v>
      </c>
      <c r="EI58" s="250">
        <v>38.2792955555555</v>
      </c>
      <c r="EJ58" s="250">
        <v>10.0450520386566</v>
      </c>
      <c r="EK58" s="250">
        <f t="shared" si="134"/>
        <v>0.99419898047399835</v>
      </c>
      <c r="EL58" s="250">
        <v>3.1434985849771961</v>
      </c>
      <c r="EM58" s="250">
        <v>4.8568629430663597</v>
      </c>
      <c r="EN58" s="250">
        <f t="shared" si="135"/>
        <v>9.3956013633618732E-2</v>
      </c>
      <c r="EO58" s="250">
        <f t="shared" si="136"/>
        <v>2.842566460962562</v>
      </c>
      <c r="EP58" s="250">
        <v>71.38923202616725</v>
      </c>
      <c r="EQ58" s="245">
        <v>89.950432352970736</v>
      </c>
      <c r="ER58" s="244">
        <v>0</v>
      </c>
      <c r="ES58" s="108">
        <v>0</v>
      </c>
      <c r="ET58" s="108">
        <v>0</v>
      </c>
      <c r="EU58" s="108">
        <f t="shared" si="137"/>
        <v>0</v>
      </c>
      <c r="EV58" s="108">
        <f t="shared" si="138"/>
        <v>0</v>
      </c>
      <c r="EW58" s="108">
        <v>0</v>
      </c>
      <c r="EX58" s="108">
        <v>0</v>
      </c>
      <c r="EY58" s="108">
        <f t="shared" si="139"/>
        <v>0</v>
      </c>
      <c r="EZ58" s="108">
        <f t="shared" si="140"/>
        <v>0</v>
      </c>
      <c r="FA58" s="108">
        <v>0</v>
      </c>
      <c r="FB58" s="245">
        <v>0</v>
      </c>
      <c r="FC58" s="244">
        <v>0.83333333333333293</v>
      </c>
      <c r="FD58" s="108">
        <v>6.0833333333333302E-2</v>
      </c>
      <c r="FE58" s="108">
        <f t="shared" si="141"/>
        <v>1.1768208333333328E-3</v>
      </c>
      <c r="FF58" s="108">
        <f t="shared" si="142"/>
        <v>3.5603803333333316E-2</v>
      </c>
      <c r="FG58" s="108">
        <v>4.4708333333333301E-2</v>
      </c>
      <c r="FH58" s="245">
        <v>1.1266499999999995</v>
      </c>
      <c r="FI58" s="244">
        <v>0</v>
      </c>
      <c r="FJ58" s="108">
        <v>0</v>
      </c>
      <c r="FK58" s="108">
        <f t="shared" si="242"/>
        <v>0</v>
      </c>
      <c r="FL58" s="108">
        <f t="shared" si="243"/>
        <v>0</v>
      </c>
      <c r="FM58" s="108">
        <v>0</v>
      </c>
      <c r="FN58" s="245">
        <v>0</v>
      </c>
      <c r="FO58" s="244">
        <v>0</v>
      </c>
      <c r="FP58" s="108">
        <v>0</v>
      </c>
      <c r="FQ58" s="108">
        <f t="shared" si="143"/>
        <v>0</v>
      </c>
      <c r="FR58" s="108">
        <f t="shared" si="144"/>
        <v>0</v>
      </c>
      <c r="FS58" s="108">
        <v>0</v>
      </c>
      <c r="FT58" s="110">
        <v>0</v>
      </c>
      <c r="FU58" s="253">
        <f t="shared" si="8"/>
        <v>60.217580048130571</v>
      </c>
      <c r="FV58" s="254">
        <f t="shared" si="9"/>
        <v>43.69438929970341</v>
      </c>
      <c r="FW58" s="254">
        <f t="shared" si="10"/>
        <v>11.318840093068676</v>
      </c>
      <c r="FX58" s="254">
        <f t="shared" si="11"/>
        <v>81.554666666666648</v>
      </c>
      <c r="FY58" s="254">
        <f t="shared" si="12"/>
        <v>0</v>
      </c>
      <c r="FZ58" s="254">
        <f t="shared" si="13"/>
        <v>0</v>
      </c>
      <c r="GA58" s="254">
        <f t="shared" si="145"/>
        <v>0</v>
      </c>
      <c r="GB58" s="254">
        <f t="shared" si="146"/>
        <v>0</v>
      </c>
      <c r="GC58" s="254">
        <f t="shared" si="147"/>
        <v>0</v>
      </c>
      <c r="GD58" s="254">
        <f t="shared" si="148"/>
        <v>0</v>
      </c>
      <c r="GE58" s="254">
        <f t="shared" si="14"/>
        <v>33.221002380438037</v>
      </c>
      <c r="GF58" s="255">
        <f t="shared" si="15"/>
        <v>12.683340191619822</v>
      </c>
      <c r="GG58" s="255">
        <f t="shared" si="16"/>
        <v>3.288015489601475</v>
      </c>
      <c r="GH58" s="254">
        <f t="shared" si="17"/>
        <v>16.790472929624531</v>
      </c>
      <c r="GI58" s="255">
        <f t="shared" si="18"/>
        <v>11.988850342902097</v>
      </c>
      <c r="GJ58" s="256">
        <f t="shared" si="19"/>
        <v>0.32481169882358651</v>
      </c>
      <c r="GK58" s="253">
        <f t="shared" si="149"/>
        <v>246.7969514176319</v>
      </c>
      <c r="GL58" s="257">
        <f t="shared" si="150"/>
        <v>310.96415878621622</v>
      </c>
      <c r="GM58" s="221">
        <f t="shared" si="151"/>
        <v>310.96415878621622</v>
      </c>
      <c r="GN58" s="222">
        <f t="shared" si="152"/>
        <v>106.96111093414213</v>
      </c>
      <c r="GO58" s="222">
        <f t="shared" si="153"/>
        <v>18.813900774682111</v>
      </c>
      <c r="GP58" s="55">
        <f t="shared" si="154"/>
        <v>0.34396604210479603</v>
      </c>
      <c r="GQ58" s="56">
        <f t="shared" si="155"/>
        <v>6.0501830333496473E-2</v>
      </c>
      <c r="GR58" s="258">
        <f t="shared" si="156"/>
        <v>1.06327121231648</v>
      </c>
      <c r="GS58" s="227">
        <f t="shared" si="20"/>
        <v>310.96415878621622</v>
      </c>
      <c r="GT58" s="222">
        <f t="shared" si="224"/>
        <v>106.96111093414213</v>
      </c>
      <c r="GU58" s="222">
        <f t="shared" si="225"/>
        <v>18.813900774682111</v>
      </c>
      <c r="GV58" s="37">
        <f t="shared" si="216"/>
        <v>0.34396604210479603</v>
      </c>
      <c r="GW58" s="228">
        <f t="shared" si="217"/>
        <v>6.0501830333496473E-2</v>
      </c>
      <c r="GX58" s="258">
        <f t="shared" si="159"/>
        <v>1.06327121231648</v>
      </c>
      <c r="GY58" s="221">
        <f t="shared" si="223"/>
        <v>184.89334621100187</v>
      </c>
      <c r="GZ58" s="222">
        <f t="shared" si="160"/>
        <v>100.83686954505532</v>
      </c>
      <c r="HA58" s="222">
        <f t="shared" si="161"/>
        <v>6.8600678029877482</v>
      </c>
      <c r="HB58" s="55">
        <f t="shared" si="162"/>
        <v>0.54537857425101399</v>
      </c>
      <c r="HC58" s="56">
        <f t="shared" si="163"/>
        <v>3.7102837628126328E-2</v>
      </c>
      <c r="HD58" s="258">
        <f t="shared" si="164"/>
        <v>1.0912080521337306</v>
      </c>
      <c r="HE58" s="221">
        <f t="shared" si="165"/>
        <v>184.89334621100187</v>
      </c>
      <c r="HF58" s="222">
        <f t="shared" si="166"/>
        <v>100.83686954505532</v>
      </c>
      <c r="HG58" s="222">
        <f t="shared" si="167"/>
        <v>6.8600678029877482</v>
      </c>
      <c r="HH58" s="55">
        <f t="shared" si="168"/>
        <v>0.54537857425101399</v>
      </c>
      <c r="HI58" s="56">
        <f t="shared" si="169"/>
        <v>3.7102837628126328E-2</v>
      </c>
      <c r="HJ58" s="259">
        <f t="shared" si="170"/>
        <v>1.0912080521337306</v>
      </c>
      <c r="HK58" s="54">
        <f t="shared" si="21"/>
        <v>1.2849886425796446</v>
      </c>
      <c r="HL58" s="55">
        <f t="shared" si="22"/>
        <v>0</v>
      </c>
      <c r="HM58" s="55">
        <f t="shared" si="23"/>
        <v>0.77563068345665565</v>
      </c>
      <c r="HN58" s="56">
        <f t="shared" si="24"/>
        <v>0</v>
      </c>
      <c r="HQ58" s="57">
        <f t="shared" si="25"/>
        <v>0</v>
      </c>
      <c r="HR58" s="58">
        <f t="shared" si="171"/>
        <v>0</v>
      </c>
      <c r="HS58" s="58">
        <f t="shared" si="26"/>
        <v>0</v>
      </c>
      <c r="HT58" s="58">
        <f t="shared" si="172"/>
        <v>0</v>
      </c>
      <c r="HU58" s="58">
        <f t="shared" si="27"/>
        <v>0</v>
      </c>
      <c r="HV58" s="55"/>
      <c r="HW58" s="56"/>
      <c r="HX58" s="260"/>
      <c r="HY58" s="57">
        <f t="shared" si="28"/>
        <v>0</v>
      </c>
      <c r="HZ58" s="58">
        <f t="shared" si="173"/>
        <v>0</v>
      </c>
      <c r="IA58" s="58">
        <f t="shared" si="29"/>
        <v>0</v>
      </c>
      <c r="IB58" s="58">
        <f t="shared" si="174"/>
        <v>0</v>
      </c>
      <c r="IC58" s="58">
        <f t="shared" si="30"/>
        <v>0</v>
      </c>
      <c r="ID58" s="55"/>
      <c r="IE58" s="56"/>
      <c r="IF58" s="260"/>
      <c r="IG58" s="57">
        <f t="shared" si="31"/>
        <v>4.860509038957777</v>
      </c>
      <c r="IH58" s="58">
        <f t="shared" si="175"/>
        <v>5.6221508053624607</v>
      </c>
      <c r="II58" s="58">
        <f t="shared" si="32"/>
        <v>9.4871690251542571</v>
      </c>
      <c r="IJ58" s="58">
        <f t="shared" si="176"/>
        <v>10.956731507150652</v>
      </c>
      <c r="IK58" s="58">
        <f t="shared" si="33"/>
        <v>100.05620045651933</v>
      </c>
      <c r="IL58" s="55">
        <f t="shared" si="34"/>
        <v>4.857778945013979E-2</v>
      </c>
      <c r="IM58" s="56">
        <f t="shared" si="35"/>
        <v>9.4818401876823458E-2</v>
      </c>
      <c r="IN58" s="260">
        <f t="shared" si="36"/>
        <v>1.0222995100575569</v>
      </c>
      <c r="IO58" s="57">
        <f t="shared" si="37"/>
        <v>0</v>
      </c>
      <c r="IP58" s="58">
        <f t="shared" si="177"/>
        <v>0</v>
      </c>
      <c r="IQ58" s="58">
        <f t="shared" si="38"/>
        <v>0</v>
      </c>
      <c r="IR58" s="58">
        <f t="shared" si="178"/>
        <v>0</v>
      </c>
      <c r="IS58" s="58">
        <f t="shared" si="39"/>
        <v>0</v>
      </c>
      <c r="IT58" s="55"/>
      <c r="IU58" s="56"/>
      <c r="IV58" s="260"/>
      <c r="IW58" s="57">
        <f t="shared" si="40"/>
        <v>0</v>
      </c>
      <c r="IX58" s="58">
        <f t="shared" si="179"/>
        <v>0</v>
      </c>
      <c r="IY58" s="58">
        <f t="shared" si="41"/>
        <v>0</v>
      </c>
      <c r="IZ58" s="58">
        <f t="shared" si="180"/>
        <v>0</v>
      </c>
      <c r="JA58" s="58">
        <f t="shared" si="42"/>
        <v>0</v>
      </c>
      <c r="JB58" s="55"/>
      <c r="JC58" s="56"/>
      <c r="JD58" s="260"/>
      <c r="JE58" s="57">
        <f t="shared" si="43"/>
        <v>0</v>
      </c>
      <c r="JF58" s="58">
        <f t="shared" si="181"/>
        <v>0</v>
      </c>
      <c r="JG58" s="58">
        <f t="shared" si="44"/>
        <v>0</v>
      </c>
      <c r="JH58" s="58">
        <f t="shared" si="182"/>
        <v>0</v>
      </c>
      <c r="JI58" s="58">
        <f t="shared" si="45"/>
        <v>0</v>
      </c>
      <c r="JJ58" s="55"/>
      <c r="JK58" s="56"/>
      <c r="JL58" s="260"/>
      <c r="JM58" s="57">
        <f t="shared" si="46"/>
        <v>37.4424859622344</v>
      </c>
      <c r="JN58" s="58">
        <f t="shared" si="183"/>
        <v>43.309723512516534</v>
      </c>
      <c r="JO58" s="58">
        <f t="shared" si="47"/>
        <v>3.6063328080776262</v>
      </c>
      <c r="JP58" s="58">
        <f t="shared" si="184"/>
        <v>4.1649537600488511</v>
      </c>
      <c r="JQ58" s="58">
        <f t="shared" si="48"/>
        <v>52.32051183157931</v>
      </c>
      <c r="JR58" s="55">
        <f t="shared" si="49"/>
        <v>0.71563684397359206</v>
      </c>
      <c r="JS58" s="56">
        <f t="shared" si="50"/>
        <v>6.8927705059279198E-2</v>
      </c>
      <c r="JT58" s="260">
        <f t="shared" si="51"/>
        <v>1.1228171949643442</v>
      </c>
      <c r="JU58" s="57">
        <f t="shared" si="52"/>
        <v>0</v>
      </c>
      <c r="JV58" s="58">
        <f t="shared" si="185"/>
        <v>0</v>
      </c>
      <c r="JW58" s="58">
        <f t="shared" si="53"/>
        <v>0</v>
      </c>
      <c r="JX58" s="58">
        <f t="shared" si="186"/>
        <v>0</v>
      </c>
      <c r="JY58" s="58">
        <f t="shared" si="54"/>
        <v>0</v>
      </c>
      <c r="JZ58" s="55"/>
      <c r="KA58" s="56"/>
      <c r="KB58" s="260"/>
      <c r="KC58" s="57">
        <f t="shared" si="55"/>
        <v>0</v>
      </c>
      <c r="KD58" s="58">
        <f t="shared" si="187"/>
        <v>0</v>
      </c>
      <c r="KE58" s="58">
        <f t="shared" si="56"/>
        <v>0</v>
      </c>
      <c r="KF58" s="58">
        <f t="shared" si="188"/>
        <v>0</v>
      </c>
      <c r="KG58" s="58">
        <f t="shared" si="57"/>
        <v>0</v>
      </c>
      <c r="KH58" s="55"/>
      <c r="KI58" s="56"/>
      <c r="KJ58" s="260"/>
      <c r="KK58" s="57">
        <f t="shared" si="58"/>
        <v>17.032318096458351</v>
      </c>
      <c r="KL58" s="58">
        <f t="shared" si="189"/>
        <v>19.701282342173375</v>
      </c>
      <c r="KM58" s="58">
        <f t="shared" si="59"/>
        <v>0.74883363332090436</v>
      </c>
      <c r="KN58" s="58">
        <f t="shared" si="190"/>
        <v>0.86482796312231247</v>
      </c>
      <c r="KO58" s="58">
        <f t="shared" si="60"/>
        <v>22.136840436699305</v>
      </c>
      <c r="KP58" s="55">
        <f t="shared" si="191"/>
        <v>0.76941052835261525</v>
      </c>
      <c r="KQ58" s="56">
        <f t="shared" si="192"/>
        <v>3.3827484796767074E-2</v>
      </c>
      <c r="KR58" s="260">
        <f t="shared" si="193"/>
        <v>1.1258065071878742</v>
      </c>
      <c r="KS58" s="57">
        <f t="shared" si="61"/>
        <v>0</v>
      </c>
      <c r="KT58" s="58">
        <f t="shared" si="194"/>
        <v>0</v>
      </c>
      <c r="KU58" s="58">
        <f t="shared" si="62"/>
        <v>0</v>
      </c>
      <c r="KV58" s="58">
        <f t="shared" si="195"/>
        <v>0</v>
      </c>
      <c r="KW58" s="58">
        <f t="shared" si="63"/>
        <v>0</v>
      </c>
      <c r="KX58" s="55"/>
      <c r="KY58" s="56"/>
      <c r="KZ58" s="260"/>
      <c r="LA58" s="57">
        <f t="shared" si="64"/>
        <v>25.511020844935292</v>
      </c>
      <c r="LB58" s="58">
        <f t="shared" si="196"/>
        <v>29.508597811336653</v>
      </c>
      <c r="LC58" s="58">
        <f t="shared" si="65"/>
        <v>1.0881549941076172</v>
      </c>
      <c r="LD58" s="58">
        <f t="shared" si="197"/>
        <v>1.2567102026948871</v>
      </c>
      <c r="LE58" s="58">
        <f t="shared" si="66"/>
        <v>71.38923202616725</v>
      </c>
      <c r="LF58" s="55">
        <f t="shared" si="198"/>
        <v>0.35735110353315463</v>
      </c>
      <c r="LG58" s="56">
        <f t="shared" si="199"/>
        <v>1.5242564784963105E-2</v>
      </c>
      <c r="LH58" s="260">
        <f t="shared" si="200"/>
        <v>1.0583579912088361</v>
      </c>
      <c r="LI58" s="57">
        <f t="shared" si="67"/>
        <v>0</v>
      </c>
      <c r="LJ58" s="58">
        <f t="shared" si="201"/>
        <v>0</v>
      </c>
      <c r="LK58" s="58">
        <f t="shared" si="68"/>
        <v>0</v>
      </c>
      <c r="LL58" s="58">
        <f t="shared" si="202"/>
        <v>0</v>
      </c>
      <c r="LM58" s="58">
        <f t="shared" si="69"/>
        <v>0</v>
      </c>
      <c r="LN58" s="55"/>
      <c r="LO58" s="56"/>
      <c r="LP58" s="260"/>
      <c r="LQ58" s="57">
        <f t="shared" si="70"/>
        <v>4.3436640066666643E-2</v>
      </c>
      <c r="LR58" s="58">
        <f t="shared" si="203"/>
        <v>5.0243161565113312E-2</v>
      </c>
      <c r="LS58" s="58">
        <f t="shared" si="71"/>
        <v>1.1768208333333328E-3</v>
      </c>
      <c r="LT58" s="58">
        <f t="shared" si="204"/>
        <v>1.359110380416666E-3</v>
      </c>
      <c r="LU58" s="58">
        <f t="shared" si="72"/>
        <v>0.89416666666666633</v>
      </c>
      <c r="LV58" s="55">
        <f t="shared" si="73"/>
        <v>4.857778945013979E-2</v>
      </c>
      <c r="LW58" s="56">
        <f t="shared" si="74"/>
        <v>1.3161090400745572E-3</v>
      </c>
      <c r="LX58" s="260">
        <f t="shared" si="75"/>
        <v>1.0078160048971445</v>
      </c>
      <c r="LY58" s="57">
        <f t="shared" si="76"/>
        <v>0</v>
      </c>
      <c r="LZ58" s="58">
        <f t="shared" si="205"/>
        <v>0</v>
      </c>
      <c r="MA58" s="58">
        <f t="shared" si="77"/>
        <v>0</v>
      </c>
      <c r="MB58" s="58">
        <f t="shared" si="206"/>
        <v>0</v>
      </c>
      <c r="MC58" s="58">
        <f t="shared" si="78"/>
        <v>0</v>
      </c>
      <c r="MD58" s="55"/>
      <c r="ME58" s="56"/>
      <c r="MF58" s="260"/>
      <c r="MG58" s="57">
        <f t="shared" si="79"/>
        <v>0</v>
      </c>
      <c r="MH58" s="58">
        <f t="shared" si="207"/>
        <v>0</v>
      </c>
      <c r="MI58" s="58">
        <f t="shared" si="80"/>
        <v>0</v>
      </c>
      <c r="MJ58" s="58">
        <f t="shared" si="208"/>
        <v>0</v>
      </c>
      <c r="MK58" s="58">
        <f t="shared" si="81"/>
        <v>0</v>
      </c>
      <c r="ML58" s="55"/>
      <c r="MM58" s="56"/>
      <c r="MN58" s="260"/>
      <c r="MO58" s="59">
        <v>1.208523872079752</v>
      </c>
      <c r="MP58" s="60"/>
      <c r="MQ58" s="60">
        <v>0.71079999999999988</v>
      </c>
      <c r="MR58" s="61"/>
      <c r="MS58" s="59">
        <f t="shared" si="82"/>
        <v>1.06327121231648</v>
      </c>
      <c r="MT58" s="60"/>
      <c r="MU58" s="60">
        <f t="shared" si="209"/>
        <v>1.0912080521337306</v>
      </c>
      <c r="MV58" s="61"/>
      <c r="MW58" s="66">
        <f t="shared" si="210"/>
        <v>1.2849886425796446</v>
      </c>
      <c r="MX58" s="67"/>
      <c r="MY58" s="67">
        <f t="shared" si="211"/>
        <v>0.77563068345665565</v>
      </c>
      <c r="MZ58" s="261"/>
      <c r="NA58" s="59">
        <f t="shared" si="84"/>
        <v>1.0631608660388163</v>
      </c>
      <c r="NB58" s="60"/>
      <c r="NC58" s="60">
        <f t="shared" si="85"/>
        <v>1.0903663701432362</v>
      </c>
      <c r="ND58" s="262"/>
      <c r="NE58" s="62">
        <f t="shared" si="86"/>
        <v>1.2848552864688929</v>
      </c>
      <c r="NF58" s="63"/>
      <c r="NG58" s="63">
        <f t="shared" si="87"/>
        <v>0.77503241589781224</v>
      </c>
      <c r="NH58" s="64"/>
      <c r="NI58" s="238">
        <f t="shared" si="218"/>
        <v>1.333561107517145E-4</v>
      </c>
      <c r="NJ58" s="238">
        <f t="shared" si="219"/>
        <v>0</v>
      </c>
      <c r="NK58" s="238">
        <f t="shared" si="220"/>
        <v>5.9826755884340166E-4</v>
      </c>
      <c r="NL58" s="238">
        <f t="shared" si="221"/>
        <v>0</v>
      </c>
      <c r="NM58" s="239">
        <f t="shared" si="89"/>
        <v>0</v>
      </c>
      <c r="NN58" s="240">
        <f t="shared" si="90"/>
        <v>0</v>
      </c>
      <c r="NO58" s="240">
        <f t="shared" ref="NO58:NO67" si="269">O58*IN58+0.001</f>
        <v>0.50982287057108067</v>
      </c>
      <c r="NP58" s="240">
        <f t="shared" si="91"/>
        <v>0</v>
      </c>
      <c r="NQ58" s="240">
        <f t="shared" ref="NQ58:NQ80" si="270">Q58*JD58</f>
        <v>0</v>
      </c>
      <c r="NR58" s="240">
        <f t="shared" si="93"/>
        <v>0</v>
      </c>
      <c r="NS58" s="240">
        <f t="shared" si="94"/>
        <v>0.27071122570590339</v>
      </c>
      <c r="NT58" s="240">
        <f t="shared" si="95"/>
        <v>0</v>
      </c>
      <c r="NU58" s="240">
        <f t="shared" si="96"/>
        <v>0</v>
      </c>
      <c r="NV58" s="240">
        <f t="shared" si="97"/>
        <v>0.12406387709210374</v>
      </c>
      <c r="NW58" s="240">
        <f t="shared" si="98"/>
        <v>0</v>
      </c>
      <c r="NX58" s="240">
        <f t="shared" si="99"/>
        <v>0.37582292267825773</v>
      </c>
      <c r="NY58" s="240">
        <f t="shared" si="100"/>
        <v>0</v>
      </c>
      <c r="NZ58" s="240">
        <f t="shared" si="101"/>
        <v>4.4343904215474357E-3</v>
      </c>
      <c r="OA58" s="240">
        <f t="shared" si="102"/>
        <v>0</v>
      </c>
      <c r="OB58" s="241">
        <f t="shared" si="103"/>
        <v>0</v>
      </c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136"/>
      <c r="OP58" s="13"/>
      <c r="OQ58" s="13"/>
      <c r="OR58" s="13"/>
      <c r="OS58" s="13"/>
      <c r="OT58" s="13"/>
    </row>
    <row r="59" spans="1:410" ht="15" customHeight="1">
      <c r="A59" s="242">
        <v>40</v>
      </c>
      <c r="B59" s="49" t="s">
        <v>109</v>
      </c>
      <c r="C59" s="50">
        <v>1</v>
      </c>
      <c r="D59" s="51">
        <v>263.5</v>
      </c>
      <c r="E59" s="52">
        <v>263.5</v>
      </c>
      <c r="F59" s="52"/>
      <c r="G59" s="52"/>
      <c r="H59" s="53"/>
      <c r="I59" s="57">
        <v>1.2541273938462254</v>
      </c>
      <c r="J59" s="58"/>
      <c r="K59" s="58">
        <v>0.71579999999999988</v>
      </c>
      <c r="L59" s="243"/>
      <c r="M59" s="1">
        <v>0</v>
      </c>
      <c r="N59" s="2">
        <v>0</v>
      </c>
      <c r="O59" s="2">
        <v>0.53832739384622552</v>
      </c>
      <c r="P59" s="2">
        <v>0</v>
      </c>
      <c r="Q59" s="2">
        <v>0</v>
      </c>
      <c r="R59" s="2">
        <v>0</v>
      </c>
      <c r="S59" s="2">
        <v>0.24110000000000001</v>
      </c>
      <c r="T59" s="2">
        <v>0</v>
      </c>
      <c r="U59" s="2">
        <v>0</v>
      </c>
      <c r="V59" s="2">
        <v>0.12820000000000001</v>
      </c>
      <c r="W59" s="2">
        <v>0</v>
      </c>
      <c r="X59" s="2">
        <v>0.3422</v>
      </c>
      <c r="Y59" s="2">
        <v>0</v>
      </c>
      <c r="Z59" s="2">
        <v>4.3E-3</v>
      </c>
      <c r="AA59" s="2">
        <v>0</v>
      </c>
      <c r="AB59" s="3">
        <v>0</v>
      </c>
      <c r="AC59" s="244">
        <v>0</v>
      </c>
      <c r="AD59" s="108">
        <v>0</v>
      </c>
      <c r="AE59" s="108">
        <v>0</v>
      </c>
      <c r="AF59" s="108">
        <f t="shared" si="104"/>
        <v>0</v>
      </c>
      <c r="AG59" s="108">
        <f t="shared" si="105"/>
        <v>0</v>
      </c>
      <c r="AH59" s="108">
        <v>0</v>
      </c>
      <c r="AI59" s="108">
        <v>0</v>
      </c>
      <c r="AJ59" s="108">
        <f t="shared" si="106"/>
        <v>0</v>
      </c>
      <c r="AK59" s="108">
        <f t="shared" si="107"/>
        <v>0</v>
      </c>
      <c r="AL59" s="108">
        <v>0</v>
      </c>
      <c r="AM59" s="245">
        <v>0</v>
      </c>
      <c r="AN59" s="244">
        <v>0</v>
      </c>
      <c r="AO59" s="108">
        <v>0</v>
      </c>
      <c r="AP59" s="108">
        <v>0</v>
      </c>
      <c r="AQ59" s="108">
        <f t="shared" si="108"/>
        <v>0</v>
      </c>
      <c r="AR59" s="108">
        <f t="shared" si="109"/>
        <v>0</v>
      </c>
      <c r="AS59" s="246">
        <v>0</v>
      </c>
      <c r="AT59" s="247">
        <v>0</v>
      </c>
      <c r="AU59" s="108">
        <v>0</v>
      </c>
      <c r="AV59" s="108">
        <f t="shared" si="110"/>
        <v>0</v>
      </c>
      <c r="AW59" s="108">
        <f t="shared" si="111"/>
        <v>0</v>
      </c>
      <c r="AX59" s="108">
        <v>0</v>
      </c>
      <c r="AY59" s="245">
        <v>0</v>
      </c>
      <c r="AZ59" s="248">
        <v>18</v>
      </c>
      <c r="BA59" s="108">
        <v>91.748999999999995</v>
      </c>
      <c r="BB59" s="108">
        <v>9.568108343275199</v>
      </c>
      <c r="BC59" s="109">
        <v>7.6544866746201592</v>
      </c>
      <c r="BD59" s="109">
        <v>1.9136216686550398</v>
      </c>
      <c r="BE59" s="108">
        <v>3.5880412499999994</v>
      </c>
      <c r="BF59" s="109">
        <v>2.8704329999999998</v>
      </c>
      <c r="BG59" s="109">
        <v>0.71760824999999961</v>
      </c>
      <c r="BH59" s="108">
        <v>7.6580759203090887</v>
      </c>
      <c r="BI59" s="109">
        <f t="shared" si="112"/>
        <v>4.4820267777274596</v>
      </c>
      <c r="BJ59" s="108">
        <f t="shared" si="113"/>
        <v>0.14814547867837932</v>
      </c>
      <c r="BK59" s="108">
        <v>5.628161275679215</v>
      </c>
      <c r="BL59" s="245">
        <v>141.8296641471162</v>
      </c>
      <c r="BM59" s="244">
        <v>0</v>
      </c>
      <c r="BN59" s="108">
        <v>0</v>
      </c>
      <c r="BO59" s="108">
        <v>0</v>
      </c>
      <c r="BP59" s="108">
        <f t="shared" si="114"/>
        <v>0</v>
      </c>
      <c r="BQ59" s="108">
        <f t="shared" si="115"/>
        <v>0</v>
      </c>
      <c r="BR59" s="108">
        <v>0</v>
      </c>
      <c r="BS59" s="108">
        <v>0</v>
      </c>
      <c r="BT59" s="108">
        <f t="shared" si="116"/>
        <v>0</v>
      </c>
      <c r="BU59" s="108">
        <f t="shared" si="117"/>
        <v>0</v>
      </c>
      <c r="BV59" s="108">
        <v>0</v>
      </c>
      <c r="BW59" s="245">
        <v>0</v>
      </c>
      <c r="BX59" s="107">
        <v>0</v>
      </c>
      <c r="BY59" s="108">
        <v>0</v>
      </c>
      <c r="BZ59" s="109">
        <f t="shared" si="118"/>
        <v>0</v>
      </c>
      <c r="CA59" s="109">
        <f t="shared" si="119"/>
        <v>0</v>
      </c>
      <c r="CB59" s="108">
        <v>0</v>
      </c>
      <c r="CC59" s="110">
        <v>0</v>
      </c>
      <c r="CD59" s="244">
        <v>0</v>
      </c>
      <c r="CE59" s="108">
        <v>0</v>
      </c>
      <c r="CF59" s="109">
        <f t="shared" si="120"/>
        <v>0</v>
      </c>
      <c r="CG59" s="109">
        <f t="shared" si="121"/>
        <v>0</v>
      </c>
      <c r="CH59" s="108">
        <v>0</v>
      </c>
      <c r="CI59" s="245">
        <v>0</v>
      </c>
      <c r="CJ59" s="249">
        <v>24.581713611309901</v>
      </c>
      <c r="CK59" s="250">
        <v>5.4079769944881786</v>
      </c>
      <c r="CL59" s="250">
        <v>4.190003591720882</v>
      </c>
      <c r="CM59" s="251">
        <v>4.190003591720882</v>
      </c>
      <c r="CN59" s="252">
        <f t="shared" si="0"/>
        <v>2.0424172507843439</v>
      </c>
      <c r="CO59" s="250">
        <v>16.544796091232964</v>
      </c>
      <c r="CP59" s="252">
        <f t="shared" si="122"/>
        <v>1.6375046483336915</v>
      </c>
      <c r="CQ59" s="250">
        <v>5.1775284887904434</v>
      </c>
      <c r="CR59" s="250">
        <v>3.70288779107889</v>
      </c>
      <c r="CS59" s="252">
        <f t="shared" si="123"/>
        <v>7.1632364318421127E-2</v>
      </c>
      <c r="CT59" s="252">
        <f t="shared" si="124"/>
        <v>2.1671817317091597</v>
      </c>
      <c r="CU59" s="250">
        <f t="shared" si="1"/>
        <v>54.427378079830817</v>
      </c>
      <c r="CV59" s="245">
        <f t="shared" si="125"/>
        <v>68.578496380586827</v>
      </c>
      <c r="CW59" s="244">
        <v>0</v>
      </c>
      <c r="CX59" s="108">
        <v>0</v>
      </c>
      <c r="CY59" s="108">
        <f t="shared" si="126"/>
        <v>0</v>
      </c>
      <c r="CZ59" s="108">
        <f t="shared" si="127"/>
        <v>0</v>
      </c>
      <c r="DA59" s="108">
        <v>0</v>
      </c>
      <c r="DB59" s="245">
        <v>0</v>
      </c>
      <c r="DC59" s="244">
        <v>0</v>
      </c>
      <c r="DD59" s="108">
        <v>0</v>
      </c>
      <c r="DE59" s="108">
        <f t="shared" si="128"/>
        <v>0</v>
      </c>
      <c r="DF59" s="108">
        <f t="shared" si="129"/>
        <v>0</v>
      </c>
      <c r="DG59" s="108">
        <v>0</v>
      </c>
      <c r="DH59" s="245">
        <v>0</v>
      </c>
      <c r="DI59" s="107">
        <v>13.076043649312</v>
      </c>
      <c r="DJ59" s="108">
        <v>2.87672960284864</v>
      </c>
      <c r="DK59" s="108">
        <v>0.21857048440210655</v>
      </c>
      <c r="DL59" s="108">
        <v>8.8008704063003904</v>
      </c>
      <c r="DM59" s="108">
        <f t="shared" si="130"/>
        <v>0.87105734759317488</v>
      </c>
      <c r="DN59" s="108">
        <f t="shared" si="131"/>
        <v>2.7541443849476441</v>
      </c>
      <c r="DO59" s="108">
        <v>1.8229716324290088</v>
      </c>
      <c r="DP59" s="108">
        <f t="shared" si="132"/>
        <v>3.5265386229339175E-2</v>
      </c>
      <c r="DQ59" s="108">
        <f t="shared" si="133"/>
        <v>1.0669269613684611</v>
      </c>
      <c r="DR59" s="108">
        <v>1.3397592887646075</v>
      </c>
      <c r="DS59" s="110">
        <v>33.761934076868101</v>
      </c>
      <c r="DT59" s="244">
        <v>0</v>
      </c>
      <c r="DU59" s="108">
        <v>0</v>
      </c>
      <c r="DV59" s="108">
        <v>0</v>
      </c>
      <c r="DW59" s="108">
        <f t="shared" si="238"/>
        <v>0</v>
      </c>
      <c r="DX59" s="108">
        <f t="shared" si="239"/>
        <v>0</v>
      </c>
      <c r="DY59" s="108">
        <v>0</v>
      </c>
      <c r="DZ59" s="108">
        <v>0</v>
      </c>
      <c r="EA59" s="108"/>
      <c r="EB59" s="108">
        <v>0</v>
      </c>
      <c r="EC59" s="108">
        <f t="shared" si="240"/>
        <v>0</v>
      </c>
      <c r="ED59" s="108">
        <f t="shared" si="241"/>
        <v>0</v>
      </c>
      <c r="EE59" s="108">
        <v>0</v>
      </c>
      <c r="EF59" s="245">
        <v>0</v>
      </c>
      <c r="EG59" s="249">
        <v>14.9608655555555</v>
      </c>
      <c r="EH59" s="250">
        <v>3.2913904222222099</v>
      </c>
      <c r="EI59" s="250">
        <v>38.372291111110997</v>
      </c>
      <c r="EJ59" s="250">
        <v>10.0694554447633</v>
      </c>
      <c r="EK59" s="250">
        <f t="shared" si="134"/>
        <v>0.99661428319000289</v>
      </c>
      <c r="EL59" s="250">
        <v>3.1511353868842269</v>
      </c>
      <c r="EM59" s="250">
        <v>4.8686621849565999</v>
      </c>
      <c r="EN59" s="250">
        <f t="shared" si="135"/>
        <v>9.4184269967985429E-2</v>
      </c>
      <c r="EO59" s="250">
        <f t="shared" si="136"/>
        <v>2.8494721796651792</v>
      </c>
      <c r="EP59" s="250">
        <v>71.562664718608602</v>
      </c>
      <c r="EQ59" s="245">
        <v>90.168957545446844</v>
      </c>
      <c r="ER59" s="244">
        <v>0</v>
      </c>
      <c r="ES59" s="108">
        <v>0</v>
      </c>
      <c r="ET59" s="108">
        <v>0</v>
      </c>
      <c r="EU59" s="108">
        <f t="shared" si="137"/>
        <v>0</v>
      </c>
      <c r="EV59" s="108">
        <f t="shared" si="138"/>
        <v>0</v>
      </c>
      <c r="EW59" s="108">
        <v>0</v>
      </c>
      <c r="EX59" s="108">
        <v>0</v>
      </c>
      <c r="EY59" s="108">
        <f t="shared" si="139"/>
        <v>0</v>
      </c>
      <c r="EZ59" s="108">
        <f t="shared" si="140"/>
        <v>0</v>
      </c>
      <c r="FA59" s="108">
        <v>0</v>
      </c>
      <c r="FB59" s="245">
        <v>0</v>
      </c>
      <c r="FC59" s="244">
        <v>0.83333333333333293</v>
      </c>
      <c r="FD59" s="108">
        <v>6.0833333333333302E-2</v>
      </c>
      <c r="FE59" s="108">
        <f t="shared" si="141"/>
        <v>1.1768208333333328E-3</v>
      </c>
      <c r="FF59" s="108">
        <f t="shared" si="142"/>
        <v>3.5603803333333316E-2</v>
      </c>
      <c r="FG59" s="108">
        <v>4.4708333333333301E-2</v>
      </c>
      <c r="FH59" s="245">
        <v>1.1266499999999995</v>
      </c>
      <c r="FI59" s="244">
        <v>0</v>
      </c>
      <c r="FJ59" s="108">
        <v>0</v>
      </c>
      <c r="FK59" s="108">
        <f t="shared" si="242"/>
        <v>0</v>
      </c>
      <c r="FL59" s="108">
        <f t="shared" si="243"/>
        <v>0</v>
      </c>
      <c r="FM59" s="108">
        <v>0</v>
      </c>
      <c r="FN59" s="245">
        <v>0</v>
      </c>
      <c r="FO59" s="244">
        <v>0</v>
      </c>
      <c r="FP59" s="108">
        <v>0</v>
      </c>
      <c r="FQ59" s="108">
        <f t="shared" si="143"/>
        <v>0</v>
      </c>
      <c r="FR59" s="108">
        <f t="shared" si="144"/>
        <v>0</v>
      </c>
      <c r="FS59" s="108">
        <v>0</v>
      </c>
      <c r="FT59" s="110">
        <v>0</v>
      </c>
      <c r="FU59" s="253">
        <f t="shared" si="8"/>
        <v>64.194719835736436</v>
      </c>
      <c r="FV59" s="254">
        <f t="shared" si="9"/>
        <v>44.203011188438019</v>
      </c>
      <c r="FW59" s="254">
        <f t="shared" si="10"/>
        <v>12.567336925404504</v>
      </c>
      <c r="FX59" s="254">
        <f t="shared" si="11"/>
        <v>91.748999999999995</v>
      </c>
      <c r="FY59" s="254">
        <f t="shared" si="12"/>
        <v>0</v>
      </c>
      <c r="FZ59" s="254">
        <f t="shared" si="13"/>
        <v>0</v>
      </c>
      <c r="GA59" s="254">
        <f t="shared" si="145"/>
        <v>0</v>
      </c>
      <c r="GB59" s="254">
        <f t="shared" si="146"/>
        <v>0</v>
      </c>
      <c r="GC59" s="254">
        <f t="shared" si="147"/>
        <v>0</v>
      </c>
      <c r="GD59" s="254">
        <f t="shared" si="148"/>
        <v>0</v>
      </c>
      <c r="GE59" s="254">
        <f t="shared" si="14"/>
        <v>35.415121942296651</v>
      </c>
      <c r="GF59" s="255">
        <f t="shared" si="15"/>
        <v>13.521026077959224</v>
      </c>
      <c r="GG59" s="255">
        <f t="shared" si="16"/>
        <v>3.5051762791168697</v>
      </c>
      <c r="GH59" s="254">
        <f t="shared" si="17"/>
        <v>18.113430862106924</v>
      </c>
      <c r="GI59" s="255">
        <f t="shared" si="18"/>
        <v>12.933477973640382</v>
      </c>
      <c r="GJ59" s="256">
        <f t="shared" si="19"/>
        <v>0.35040432002745842</v>
      </c>
      <c r="GK59" s="253">
        <f t="shared" si="149"/>
        <v>266.24262075398252</v>
      </c>
      <c r="GL59" s="257">
        <f t="shared" si="150"/>
        <v>335.46570215001799</v>
      </c>
      <c r="GM59" s="221">
        <f t="shared" si="151"/>
        <v>335.46570215001799</v>
      </c>
      <c r="GN59" s="222">
        <f t="shared" si="152"/>
        <v>114.21802209804341</v>
      </c>
      <c r="GO59" s="222">
        <f t="shared" si="153"/>
        <v>20.69287608093153</v>
      </c>
      <c r="GP59" s="55">
        <f t="shared" si="154"/>
        <v>0.34047600504616082</v>
      </c>
      <c r="GQ59" s="56">
        <f t="shared" si="155"/>
        <v>6.1684028943375609E-2</v>
      </c>
      <c r="GR59" s="258">
        <f t="shared" si="156"/>
        <v>1.0629074460740624</v>
      </c>
      <c r="GS59" s="227">
        <f t="shared" si="20"/>
        <v>335.46570215001799</v>
      </c>
      <c r="GT59" s="222">
        <f t="shared" si="224"/>
        <v>114.21802209804341</v>
      </c>
      <c r="GU59" s="222">
        <f t="shared" si="225"/>
        <v>20.69287608093153</v>
      </c>
      <c r="GV59" s="37">
        <f t="shared" si="216"/>
        <v>0.34047600504616082</v>
      </c>
      <c r="GW59" s="228">
        <f t="shared" si="217"/>
        <v>6.1684028943375609E-2</v>
      </c>
      <c r="GX59" s="258">
        <f t="shared" si="159"/>
        <v>1.0629074460740624</v>
      </c>
      <c r="GY59" s="221">
        <f t="shared" si="223"/>
        <v>193.63603800290178</v>
      </c>
      <c r="GZ59" s="222">
        <f t="shared" si="160"/>
        <v>107.32825053532076</v>
      </c>
      <c r="HA59" s="222">
        <f t="shared" si="161"/>
        <v>7.2448139877753714</v>
      </c>
      <c r="HB59" s="55">
        <f t="shared" si="162"/>
        <v>0.55427828229842402</v>
      </c>
      <c r="HC59" s="56">
        <f t="shared" si="163"/>
        <v>3.7414595250429582E-2</v>
      </c>
      <c r="HD59" s="258">
        <f t="shared" si="164"/>
        <v>1.0926509276404546</v>
      </c>
      <c r="HE59" s="221">
        <f t="shared" si="165"/>
        <v>193.63603800290178</v>
      </c>
      <c r="HF59" s="222">
        <f t="shared" si="166"/>
        <v>107.32825053532076</v>
      </c>
      <c r="HG59" s="222">
        <f t="shared" si="167"/>
        <v>7.2448139877753714</v>
      </c>
      <c r="HH59" s="55">
        <f t="shared" si="168"/>
        <v>0.55427828229842402</v>
      </c>
      <c r="HI59" s="56">
        <f t="shared" si="169"/>
        <v>3.7414595250429582E-2</v>
      </c>
      <c r="HJ59" s="259">
        <f t="shared" si="170"/>
        <v>1.0926509276404546</v>
      </c>
      <c r="HK59" s="54">
        <f t="shared" si="21"/>
        <v>1.3330213452446114</v>
      </c>
      <c r="HL59" s="55">
        <f t="shared" si="22"/>
        <v>0</v>
      </c>
      <c r="HM59" s="55">
        <f t="shared" si="23"/>
        <v>0.7821195340050372</v>
      </c>
      <c r="HN59" s="56">
        <f t="shared" si="24"/>
        <v>0</v>
      </c>
      <c r="HQ59" s="57">
        <f t="shared" si="25"/>
        <v>0</v>
      </c>
      <c r="HR59" s="58">
        <f t="shared" si="171"/>
        <v>0</v>
      </c>
      <c r="HS59" s="58">
        <f t="shared" si="26"/>
        <v>0</v>
      </c>
      <c r="HT59" s="58">
        <f t="shared" si="172"/>
        <v>0</v>
      </c>
      <c r="HU59" s="58">
        <f t="shared" si="27"/>
        <v>0</v>
      </c>
      <c r="HV59" s="55"/>
      <c r="HW59" s="56"/>
      <c r="HX59" s="260"/>
      <c r="HY59" s="57">
        <f t="shared" si="28"/>
        <v>0</v>
      </c>
      <c r="HZ59" s="58">
        <f t="shared" si="173"/>
        <v>0</v>
      </c>
      <c r="IA59" s="58">
        <f t="shared" si="29"/>
        <v>0</v>
      </c>
      <c r="IB59" s="58">
        <f t="shared" si="174"/>
        <v>0</v>
      </c>
      <c r="IC59" s="58">
        <f t="shared" si="30"/>
        <v>0</v>
      </c>
      <c r="ID59" s="55"/>
      <c r="IE59" s="56"/>
      <c r="IF59" s="260"/>
      <c r="IG59" s="57">
        <f t="shared" si="31"/>
        <v>5.4680726688275003</v>
      </c>
      <c r="IH59" s="58">
        <f t="shared" si="175"/>
        <v>6.3249196560327698</v>
      </c>
      <c r="II59" s="58">
        <f t="shared" si="32"/>
        <v>10.673065153298539</v>
      </c>
      <c r="IJ59" s="58">
        <f t="shared" si="176"/>
        <v>12.326322945544483</v>
      </c>
      <c r="IK59" s="58">
        <f t="shared" si="33"/>
        <v>112.56322551358429</v>
      </c>
      <c r="IL59" s="55">
        <f t="shared" si="34"/>
        <v>4.8577789450139783E-2</v>
      </c>
      <c r="IM59" s="56">
        <f t="shared" si="35"/>
        <v>9.481840187682343E-2</v>
      </c>
      <c r="IN59" s="260">
        <f t="shared" si="36"/>
        <v>1.0222995100575569</v>
      </c>
      <c r="IO59" s="57">
        <f t="shared" si="37"/>
        <v>0</v>
      </c>
      <c r="IP59" s="58">
        <f t="shared" si="177"/>
        <v>0</v>
      </c>
      <c r="IQ59" s="58">
        <f t="shared" si="38"/>
        <v>0</v>
      </c>
      <c r="IR59" s="58">
        <f t="shared" si="178"/>
        <v>0</v>
      </c>
      <c r="IS59" s="58">
        <f t="shared" si="39"/>
        <v>0</v>
      </c>
      <c r="IT59" s="55"/>
      <c r="IU59" s="56"/>
      <c r="IV59" s="260"/>
      <c r="IW59" s="57">
        <f t="shared" si="40"/>
        <v>0</v>
      </c>
      <c r="IX59" s="58">
        <f t="shared" si="179"/>
        <v>0</v>
      </c>
      <c r="IY59" s="58">
        <f t="shared" si="41"/>
        <v>0</v>
      </c>
      <c r="IZ59" s="58">
        <f t="shared" si="180"/>
        <v>0</v>
      </c>
      <c r="JA59" s="58">
        <f t="shared" si="42"/>
        <v>0</v>
      </c>
      <c r="JB59" s="55"/>
      <c r="JC59" s="56"/>
      <c r="JD59" s="260"/>
      <c r="JE59" s="57">
        <f t="shared" si="43"/>
        <v>0</v>
      </c>
      <c r="JF59" s="58">
        <f t="shared" si="181"/>
        <v>0</v>
      </c>
      <c r="JG59" s="58">
        <f t="shared" si="44"/>
        <v>0</v>
      </c>
      <c r="JH59" s="58">
        <f t="shared" si="182"/>
        <v>0</v>
      </c>
      <c r="JI59" s="58">
        <f t="shared" si="45"/>
        <v>0</v>
      </c>
      <c r="JJ59" s="55"/>
      <c r="JK59" s="56"/>
      <c r="JL59" s="260"/>
      <c r="JM59" s="57">
        <f t="shared" si="46"/>
        <v>38.950237074807596</v>
      </c>
      <c r="JN59" s="58">
        <f t="shared" si="183"/>
        <v>45.053739224429947</v>
      </c>
      <c r="JO59" s="58">
        <f t="shared" si="47"/>
        <v>3.7515542634364563</v>
      </c>
      <c r="JP59" s="58">
        <f t="shared" si="184"/>
        <v>4.3326700188427631</v>
      </c>
      <c r="JQ59" s="58">
        <f t="shared" si="48"/>
        <v>54.427378079830817</v>
      </c>
      <c r="JR59" s="55">
        <f t="shared" si="49"/>
        <v>0.71563684397359217</v>
      </c>
      <c r="JS59" s="56">
        <f t="shared" si="50"/>
        <v>6.8927705059279198E-2</v>
      </c>
      <c r="JT59" s="260">
        <f t="shared" si="51"/>
        <v>1.1228171949643442</v>
      </c>
      <c r="JU59" s="57">
        <f t="shared" si="52"/>
        <v>0</v>
      </c>
      <c r="JV59" s="58">
        <f t="shared" si="185"/>
        <v>0</v>
      </c>
      <c r="JW59" s="58">
        <f t="shared" si="53"/>
        <v>0</v>
      </c>
      <c r="JX59" s="58">
        <f t="shared" si="186"/>
        <v>0</v>
      </c>
      <c r="JY59" s="58">
        <f t="shared" si="54"/>
        <v>0</v>
      </c>
      <c r="JZ59" s="55"/>
      <c r="KA59" s="56"/>
      <c r="KB59" s="260"/>
      <c r="KC59" s="57">
        <f t="shared" si="55"/>
        <v>0</v>
      </c>
      <c r="KD59" s="58">
        <f t="shared" si="187"/>
        <v>0</v>
      </c>
      <c r="KE59" s="58">
        <f t="shared" si="56"/>
        <v>0</v>
      </c>
      <c r="KF59" s="58">
        <f t="shared" si="188"/>
        <v>0</v>
      </c>
      <c r="KG59" s="58">
        <f t="shared" si="57"/>
        <v>0</v>
      </c>
      <c r="KH59" s="55"/>
      <c r="KI59" s="56"/>
      <c r="KJ59" s="260"/>
      <c r="KK59" s="57">
        <f t="shared" si="58"/>
        <v>20.614480294666286</v>
      </c>
      <c r="KL59" s="58">
        <f t="shared" si="189"/>
        <v>23.844769356840494</v>
      </c>
      <c r="KM59" s="58">
        <f t="shared" si="59"/>
        <v>0.90632273382251405</v>
      </c>
      <c r="KN59" s="58">
        <f t="shared" si="190"/>
        <v>1.0467121252916216</v>
      </c>
      <c r="KO59" s="58">
        <f t="shared" si="60"/>
        <v>26.795185775292143</v>
      </c>
      <c r="KP59" s="55">
        <f t="shared" si="191"/>
        <v>0.76933522564620216</v>
      </c>
      <c r="KQ59" s="56">
        <f t="shared" si="192"/>
        <v>3.3824088454659444E-2</v>
      </c>
      <c r="KR59" s="260">
        <f t="shared" si="193"/>
        <v>1.1257941811603867</v>
      </c>
      <c r="KS59" s="57">
        <f t="shared" si="61"/>
        <v>0</v>
      </c>
      <c r="KT59" s="58">
        <f t="shared" si="194"/>
        <v>0</v>
      </c>
      <c r="KU59" s="58">
        <f t="shared" si="62"/>
        <v>0</v>
      </c>
      <c r="KV59" s="58">
        <f t="shared" si="195"/>
        <v>0</v>
      </c>
      <c r="KW59" s="58">
        <f t="shared" si="63"/>
        <v>0</v>
      </c>
      <c r="KX59" s="55"/>
      <c r="KY59" s="56"/>
      <c r="KZ59" s="260"/>
      <c r="LA59" s="57">
        <f t="shared" si="64"/>
        <v>25.572997208967983</v>
      </c>
      <c r="LB59" s="58">
        <f t="shared" si="196"/>
        <v>29.580285871613267</v>
      </c>
      <c r="LC59" s="58">
        <f t="shared" si="65"/>
        <v>1.0907985531579882</v>
      </c>
      <c r="LD59" s="58">
        <f t="shared" si="197"/>
        <v>1.2597632490421606</v>
      </c>
      <c r="LE59" s="58">
        <f t="shared" si="66"/>
        <v>71.562664718608602</v>
      </c>
      <c r="LF59" s="55">
        <f t="shared" si="198"/>
        <v>0.3573511035331553</v>
      </c>
      <c r="LG59" s="56">
        <f t="shared" si="199"/>
        <v>1.5242564784963148E-2</v>
      </c>
      <c r="LH59" s="260">
        <f t="shared" si="200"/>
        <v>1.0583579912088363</v>
      </c>
      <c r="LI59" s="57">
        <f t="shared" si="67"/>
        <v>0</v>
      </c>
      <c r="LJ59" s="58">
        <f t="shared" si="201"/>
        <v>0</v>
      </c>
      <c r="LK59" s="58">
        <f t="shared" si="68"/>
        <v>0</v>
      </c>
      <c r="LL59" s="58">
        <f t="shared" si="202"/>
        <v>0</v>
      </c>
      <c r="LM59" s="58">
        <f t="shared" si="69"/>
        <v>0</v>
      </c>
      <c r="LN59" s="55"/>
      <c r="LO59" s="56"/>
      <c r="LP59" s="260"/>
      <c r="LQ59" s="57">
        <f t="shared" si="70"/>
        <v>4.3436640066666643E-2</v>
      </c>
      <c r="LR59" s="58">
        <f t="shared" si="203"/>
        <v>5.0243161565113312E-2</v>
      </c>
      <c r="LS59" s="58">
        <f t="shared" si="71"/>
        <v>1.1768208333333328E-3</v>
      </c>
      <c r="LT59" s="58">
        <f t="shared" si="204"/>
        <v>1.359110380416666E-3</v>
      </c>
      <c r="LU59" s="58">
        <f t="shared" si="72"/>
        <v>0.89416666666666633</v>
      </c>
      <c r="LV59" s="55">
        <f t="shared" si="73"/>
        <v>4.857778945013979E-2</v>
      </c>
      <c r="LW59" s="56">
        <f t="shared" si="74"/>
        <v>1.3161090400745572E-3</v>
      </c>
      <c r="LX59" s="260">
        <f t="shared" si="75"/>
        <v>1.0078160048971445</v>
      </c>
      <c r="LY59" s="57">
        <f t="shared" si="76"/>
        <v>0</v>
      </c>
      <c r="LZ59" s="58">
        <f t="shared" si="205"/>
        <v>0</v>
      </c>
      <c r="MA59" s="58">
        <f t="shared" si="77"/>
        <v>0</v>
      </c>
      <c r="MB59" s="58">
        <f t="shared" si="206"/>
        <v>0</v>
      </c>
      <c r="MC59" s="58">
        <f t="shared" si="78"/>
        <v>0</v>
      </c>
      <c r="MD59" s="55"/>
      <c r="ME59" s="56"/>
      <c r="MF59" s="260"/>
      <c r="MG59" s="57">
        <f t="shared" si="79"/>
        <v>0</v>
      </c>
      <c r="MH59" s="58">
        <f t="shared" si="207"/>
        <v>0</v>
      </c>
      <c r="MI59" s="58">
        <f t="shared" si="80"/>
        <v>0</v>
      </c>
      <c r="MJ59" s="58">
        <f t="shared" si="208"/>
        <v>0</v>
      </c>
      <c r="MK59" s="58">
        <f t="shared" si="81"/>
        <v>0</v>
      </c>
      <c r="ML59" s="55"/>
      <c r="MM59" s="56"/>
      <c r="MN59" s="260"/>
      <c r="MO59" s="59">
        <v>1.2541273938462254</v>
      </c>
      <c r="MP59" s="60"/>
      <c r="MQ59" s="60">
        <v>0.71579999999999988</v>
      </c>
      <c r="MR59" s="61"/>
      <c r="MS59" s="59">
        <f t="shared" si="82"/>
        <v>1.0629074460740624</v>
      </c>
      <c r="MT59" s="60"/>
      <c r="MU59" s="60">
        <f t="shared" si="209"/>
        <v>1.0926509276404546</v>
      </c>
      <c r="MV59" s="61"/>
      <c r="MW59" s="66">
        <f t="shared" si="210"/>
        <v>1.3330213452446114</v>
      </c>
      <c r="MX59" s="67"/>
      <c r="MY59" s="67">
        <f t="shared" si="211"/>
        <v>0.7821195340050372</v>
      </c>
      <c r="MZ59" s="261"/>
      <c r="NA59" s="59">
        <f t="shared" si="84"/>
        <v>1.0627896262079213</v>
      </c>
      <c r="NB59" s="60"/>
      <c r="NC59" s="60">
        <f t="shared" si="85"/>
        <v>1.0918437456599424</v>
      </c>
      <c r="ND59" s="262"/>
      <c r="NE59" s="62">
        <f t="shared" si="86"/>
        <v>1.3328735841229444</v>
      </c>
      <c r="NF59" s="63"/>
      <c r="NG59" s="63">
        <f t="shared" si="87"/>
        <v>0.78154175314338659</v>
      </c>
      <c r="NH59" s="64"/>
      <c r="NI59" s="238">
        <f t="shared" si="218"/>
        <v>1.4776112166692279E-4</v>
      </c>
      <c r="NJ59" s="238">
        <f t="shared" si="219"/>
        <v>0</v>
      </c>
      <c r="NK59" s="238">
        <f t="shared" si="220"/>
        <v>5.7778086165061193E-4</v>
      </c>
      <c r="NL59" s="238">
        <f t="shared" si="221"/>
        <v>0</v>
      </c>
      <c r="NM59" s="239">
        <f t="shared" si="89"/>
        <v>0</v>
      </c>
      <c r="NN59" s="240">
        <f t="shared" si="90"/>
        <v>0</v>
      </c>
      <c r="NO59" s="240">
        <f t="shared" si="269"/>
        <v>0.55133183097955785</v>
      </c>
      <c r="NP59" s="240">
        <f t="shared" si="91"/>
        <v>0</v>
      </c>
      <c r="NQ59" s="240">
        <f t="shared" si="270"/>
        <v>0</v>
      </c>
      <c r="NR59" s="240">
        <f t="shared" si="93"/>
        <v>0</v>
      </c>
      <c r="NS59" s="240">
        <f t="shared" si="94"/>
        <v>0.27071122570590339</v>
      </c>
      <c r="NT59" s="240">
        <f t="shared" si="95"/>
        <v>0</v>
      </c>
      <c r="NU59" s="240">
        <f t="shared" si="96"/>
        <v>0</v>
      </c>
      <c r="NV59" s="240">
        <f t="shared" si="97"/>
        <v>0.14432681402476158</v>
      </c>
      <c r="NW59" s="240">
        <f t="shared" si="98"/>
        <v>0</v>
      </c>
      <c r="NX59" s="240">
        <f t="shared" si="99"/>
        <v>0.36217010459166382</v>
      </c>
      <c r="NY59" s="240">
        <f t="shared" si="100"/>
        <v>0</v>
      </c>
      <c r="NZ59" s="240">
        <f t="shared" si="101"/>
        <v>4.333608821057721E-3</v>
      </c>
      <c r="OA59" s="240">
        <f t="shared" si="102"/>
        <v>0</v>
      </c>
      <c r="OB59" s="241">
        <f t="shared" si="103"/>
        <v>0</v>
      </c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136"/>
      <c r="OP59" s="13"/>
      <c r="OQ59" s="13"/>
      <c r="OR59" s="13"/>
      <c r="OS59" s="13"/>
      <c r="OT59" s="13"/>
    </row>
    <row r="60" spans="1:410" ht="15" customHeight="1">
      <c r="A60" s="242">
        <v>41</v>
      </c>
      <c r="B60" s="49" t="s">
        <v>110</v>
      </c>
      <c r="C60" s="50">
        <v>1</v>
      </c>
      <c r="D60" s="51">
        <v>289</v>
      </c>
      <c r="E60" s="52">
        <v>289</v>
      </c>
      <c r="F60" s="52"/>
      <c r="G60" s="52"/>
      <c r="H60" s="53"/>
      <c r="I60" s="57">
        <v>1.1388314326974589</v>
      </c>
      <c r="J60" s="58"/>
      <c r="K60" s="58">
        <v>0.67530000000000012</v>
      </c>
      <c r="L60" s="243"/>
      <c r="M60" s="1">
        <v>0</v>
      </c>
      <c r="N60" s="2">
        <v>0</v>
      </c>
      <c r="O60" s="2">
        <v>0.46353143269745878</v>
      </c>
      <c r="P60" s="2">
        <v>0</v>
      </c>
      <c r="Q60" s="2">
        <v>0</v>
      </c>
      <c r="R60" s="2">
        <v>0</v>
      </c>
      <c r="S60" s="2">
        <v>0.24110000000000001</v>
      </c>
      <c r="T60" s="2">
        <v>0</v>
      </c>
      <c r="U60" s="2">
        <v>0</v>
      </c>
      <c r="V60" s="2">
        <v>9.6500000000000002E-2</v>
      </c>
      <c r="W60" s="2">
        <v>0</v>
      </c>
      <c r="X60" s="2">
        <v>0.33389999999999997</v>
      </c>
      <c r="Y60" s="2">
        <v>0</v>
      </c>
      <c r="Z60" s="2">
        <v>3.8E-3</v>
      </c>
      <c r="AA60" s="2">
        <v>0</v>
      </c>
      <c r="AB60" s="3">
        <v>0</v>
      </c>
      <c r="AC60" s="244">
        <v>0</v>
      </c>
      <c r="AD60" s="108">
        <v>0</v>
      </c>
      <c r="AE60" s="108">
        <v>0</v>
      </c>
      <c r="AF60" s="108">
        <f t="shared" si="104"/>
        <v>0</v>
      </c>
      <c r="AG60" s="108">
        <f t="shared" si="105"/>
        <v>0</v>
      </c>
      <c r="AH60" s="108">
        <v>0</v>
      </c>
      <c r="AI60" s="108">
        <v>0</v>
      </c>
      <c r="AJ60" s="108">
        <f t="shared" si="106"/>
        <v>0</v>
      </c>
      <c r="AK60" s="108">
        <f t="shared" si="107"/>
        <v>0</v>
      </c>
      <c r="AL60" s="108">
        <v>0</v>
      </c>
      <c r="AM60" s="245">
        <v>0</v>
      </c>
      <c r="AN60" s="244">
        <v>0</v>
      </c>
      <c r="AO60" s="108">
        <v>0</v>
      </c>
      <c r="AP60" s="108">
        <v>0</v>
      </c>
      <c r="AQ60" s="108">
        <f t="shared" si="108"/>
        <v>0</v>
      </c>
      <c r="AR60" s="108">
        <f t="shared" si="109"/>
        <v>0</v>
      </c>
      <c r="AS60" s="246">
        <v>0</v>
      </c>
      <c r="AT60" s="247">
        <v>0</v>
      </c>
      <c r="AU60" s="108">
        <v>0</v>
      </c>
      <c r="AV60" s="108">
        <f t="shared" si="110"/>
        <v>0</v>
      </c>
      <c r="AW60" s="108">
        <f t="shared" si="111"/>
        <v>0</v>
      </c>
      <c r="AX60" s="108">
        <v>0</v>
      </c>
      <c r="AY60" s="245">
        <v>0</v>
      </c>
      <c r="AZ60" s="248">
        <v>17</v>
      </c>
      <c r="BA60" s="108">
        <v>86.651833333333315</v>
      </c>
      <c r="BB60" s="108">
        <v>9.036546768648801</v>
      </c>
      <c r="BC60" s="109">
        <v>7.2292374149190408</v>
      </c>
      <c r="BD60" s="109">
        <v>1.8073093537297602</v>
      </c>
      <c r="BE60" s="108">
        <v>3.3887056249999996</v>
      </c>
      <c r="BF60" s="109">
        <v>2.7109644999999998</v>
      </c>
      <c r="BG60" s="109">
        <v>0.67774112499999983</v>
      </c>
      <c r="BH60" s="108">
        <v>7.2326272580696944</v>
      </c>
      <c r="BI60" s="109">
        <f t="shared" si="112"/>
        <v>4.2330252900759344</v>
      </c>
      <c r="BJ60" s="108">
        <f t="shared" si="113"/>
        <v>0.13991517430735825</v>
      </c>
      <c r="BK60" s="108">
        <v>5.315485649252591</v>
      </c>
      <c r="BL60" s="245">
        <v>133.95023836116528</v>
      </c>
      <c r="BM60" s="244">
        <v>0</v>
      </c>
      <c r="BN60" s="108">
        <v>0</v>
      </c>
      <c r="BO60" s="108">
        <v>0</v>
      </c>
      <c r="BP60" s="108">
        <f t="shared" si="114"/>
        <v>0</v>
      </c>
      <c r="BQ60" s="108">
        <f t="shared" si="115"/>
        <v>0</v>
      </c>
      <c r="BR60" s="108">
        <v>0</v>
      </c>
      <c r="BS60" s="108">
        <v>0</v>
      </c>
      <c r="BT60" s="108">
        <f t="shared" si="116"/>
        <v>0</v>
      </c>
      <c r="BU60" s="108">
        <f t="shared" si="117"/>
        <v>0</v>
      </c>
      <c r="BV60" s="108">
        <v>0</v>
      </c>
      <c r="BW60" s="245">
        <v>0</v>
      </c>
      <c r="BX60" s="107">
        <v>0</v>
      </c>
      <c r="BY60" s="108">
        <v>0</v>
      </c>
      <c r="BZ60" s="109">
        <f t="shared" si="118"/>
        <v>0</v>
      </c>
      <c r="CA60" s="109">
        <f t="shared" si="119"/>
        <v>0</v>
      </c>
      <c r="CB60" s="108">
        <v>0</v>
      </c>
      <c r="CC60" s="110">
        <v>0</v>
      </c>
      <c r="CD60" s="244">
        <v>0</v>
      </c>
      <c r="CE60" s="108">
        <v>0</v>
      </c>
      <c r="CF60" s="109">
        <f t="shared" si="120"/>
        <v>0</v>
      </c>
      <c r="CG60" s="109">
        <f t="shared" si="121"/>
        <v>0</v>
      </c>
      <c r="CH60" s="108">
        <v>0</v>
      </c>
      <c r="CI60" s="245">
        <v>0</v>
      </c>
      <c r="CJ60" s="249">
        <v>26.960589122081828</v>
      </c>
      <c r="CK60" s="250">
        <v>5.9313296068580019</v>
      </c>
      <c r="CL60" s="250">
        <v>4.5954878102745162</v>
      </c>
      <c r="CM60" s="251">
        <v>4.5954878102745162</v>
      </c>
      <c r="CN60" s="252">
        <f t="shared" si="0"/>
        <v>2.2400705331183128</v>
      </c>
      <c r="CO60" s="250">
        <v>18.145905390384542</v>
      </c>
      <c r="CP60" s="252">
        <f t="shared" si="122"/>
        <v>1.7959728401079198</v>
      </c>
      <c r="CQ60" s="250">
        <v>5.6785796328669385</v>
      </c>
      <c r="CR60" s="250">
        <v>4.0612317708607186</v>
      </c>
      <c r="CS60" s="252">
        <f t="shared" si="123"/>
        <v>7.8564528607300607E-2</v>
      </c>
      <c r="CT60" s="252">
        <f t="shared" si="124"/>
        <v>2.3769089960681109</v>
      </c>
      <c r="CU60" s="250">
        <f t="shared" si="1"/>
        <v>59.694543700459604</v>
      </c>
      <c r="CV60" s="245">
        <f t="shared" si="125"/>
        <v>75.215125062579105</v>
      </c>
      <c r="CW60" s="244">
        <v>0</v>
      </c>
      <c r="CX60" s="108">
        <v>0</v>
      </c>
      <c r="CY60" s="108">
        <f t="shared" si="126"/>
        <v>0</v>
      </c>
      <c r="CZ60" s="108">
        <f t="shared" si="127"/>
        <v>0</v>
      </c>
      <c r="DA60" s="108">
        <v>0</v>
      </c>
      <c r="DB60" s="245">
        <v>0</v>
      </c>
      <c r="DC60" s="244">
        <v>0</v>
      </c>
      <c r="DD60" s="108">
        <v>0</v>
      </c>
      <c r="DE60" s="108">
        <f t="shared" si="128"/>
        <v>0</v>
      </c>
      <c r="DF60" s="108">
        <f t="shared" si="129"/>
        <v>0</v>
      </c>
      <c r="DG60" s="108">
        <v>0</v>
      </c>
      <c r="DH60" s="245">
        <v>0</v>
      </c>
      <c r="DI60" s="107">
        <v>10.80390098582</v>
      </c>
      <c r="DJ60" s="108">
        <v>2.3768582168804002</v>
      </c>
      <c r="DK60" s="108">
        <v>0.17843540556142323</v>
      </c>
      <c r="DL60" s="108">
        <v>7.2715979702091085</v>
      </c>
      <c r="DM60" s="108">
        <f t="shared" si="130"/>
        <v>0.71969913750347636</v>
      </c>
      <c r="DN60" s="108">
        <f t="shared" si="131"/>
        <v>2.2755738687972382</v>
      </c>
      <c r="DO60" s="108">
        <v>1.5060478582283778</v>
      </c>
      <c r="DP60" s="108">
        <f t="shared" si="132"/>
        <v>2.9134495817427972E-2</v>
      </c>
      <c r="DQ60" s="108">
        <f t="shared" si="133"/>
        <v>0.88144161788960629</v>
      </c>
      <c r="DR60" s="108">
        <v>1.1068420218349655</v>
      </c>
      <c r="DS60" s="110">
        <v>27.892418950241126</v>
      </c>
      <c r="DT60" s="244">
        <v>0</v>
      </c>
      <c r="DU60" s="108">
        <v>0</v>
      </c>
      <c r="DV60" s="108">
        <v>0</v>
      </c>
      <c r="DW60" s="108">
        <f t="shared" si="238"/>
        <v>0</v>
      </c>
      <c r="DX60" s="108">
        <f t="shared" si="239"/>
        <v>0</v>
      </c>
      <c r="DY60" s="108">
        <v>0</v>
      </c>
      <c r="DZ60" s="108">
        <v>0</v>
      </c>
      <c r="EA60" s="108"/>
      <c r="EB60" s="108">
        <v>0</v>
      </c>
      <c r="EC60" s="108">
        <f t="shared" si="240"/>
        <v>0</v>
      </c>
      <c r="ED60" s="108">
        <f t="shared" si="241"/>
        <v>0</v>
      </c>
      <c r="EE60" s="108">
        <v>0</v>
      </c>
      <c r="EF60" s="245">
        <v>0</v>
      </c>
      <c r="EG60" s="249">
        <v>16.012341111111098</v>
      </c>
      <c r="EH60" s="250">
        <v>3.5227150444444399</v>
      </c>
      <c r="EI60" s="250">
        <v>41.069162222222197</v>
      </c>
      <c r="EJ60" s="250">
        <v>10.7771542218567</v>
      </c>
      <c r="EK60" s="250">
        <f t="shared" si="134"/>
        <v>1.0666580619540451</v>
      </c>
      <c r="EL60" s="250">
        <v>3.3726026421878355</v>
      </c>
      <c r="EM60" s="250">
        <v>5.21084019977331</v>
      </c>
      <c r="EN60" s="250">
        <f t="shared" si="135"/>
        <v>0.10080370366461469</v>
      </c>
      <c r="EO60" s="250">
        <f t="shared" si="136"/>
        <v>3.0497380220409256</v>
      </c>
      <c r="EP60" s="250">
        <v>76.592212799407747</v>
      </c>
      <c r="EQ60" s="245">
        <v>96.506188127253765</v>
      </c>
      <c r="ER60" s="244">
        <v>0</v>
      </c>
      <c r="ES60" s="108">
        <v>0</v>
      </c>
      <c r="ET60" s="108">
        <v>0</v>
      </c>
      <c r="EU60" s="108">
        <f t="shared" si="137"/>
        <v>0</v>
      </c>
      <c r="EV60" s="108">
        <f t="shared" si="138"/>
        <v>0</v>
      </c>
      <c r="EW60" s="108">
        <v>0</v>
      </c>
      <c r="EX60" s="108">
        <v>0</v>
      </c>
      <c r="EY60" s="108">
        <f t="shared" si="139"/>
        <v>0</v>
      </c>
      <c r="EZ60" s="108">
        <f t="shared" si="140"/>
        <v>0</v>
      </c>
      <c r="FA60" s="108">
        <v>0</v>
      </c>
      <c r="FB60" s="245">
        <v>0</v>
      </c>
      <c r="FC60" s="244">
        <v>0.83333333333333293</v>
      </c>
      <c r="FD60" s="108">
        <v>6.0833333333333302E-2</v>
      </c>
      <c r="FE60" s="108">
        <f t="shared" si="141"/>
        <v>1.1768208333333328E-3</v>
      </c>
      <c r="FF60" s="108">
        <f t="shared" si="142"/>
        <v>3.5603803333333316E-2</v>
      </c>
      <c r="FG60" s="108">
        <v>4.4708333333333301E-2</v>
      </c>
      <c r="FH60" s="245">
        <v>1.1266499999999995</v>
      </c>
      <c r="FI60" s="244">
        <v>0</v>
      </c>
      <c r="FJ60" s="108">
        <v>0</v>
      </c>
      <c r="FK60" s="108">
        <f t="shared" si="242"/>
        <v>0</v>
      </c>
      <c r="FL60" s="108">
        <f t="shared" si="243"/>
        <v>0</v>
      </c>
      <c r="FM60" s="108">
        <v>0</v>
      </c>
      <c r="FN60" s="245">
        <v>0</v>
      </c>
      <c r="FO60" s="244">
        <v>0</v>
      </c>
      <c r="FP60" s="108">
        <v>0</v>
      </c>
      <c r="FQ60" s="108">
        <f t="shared" si="143"/>
        <v>0</v>
      </c>
      <c r="FR60" s="108">
        <f t="shared" si="144"/>
        <v>0</v>
      </c>
      <c r="FS60" s="108">
        <v>0</v>
      </c>
      <c r="FT60" s="110">
        <v>0</v>
      </c>
      <c r="FU60" s="253">
        <f t="shared" si="8"/>
        <v>65.607734087195766</v>
      </c>
      <c r="FV60" s="254">
        <f t="shared" si="9"/>
        <v>46.921398717002923</v>
      </c>
      <c r="FW60" s="254">
        <f t="shared" si="10"/>
        <v>12.180272448037353</v>
      </c>
      <c r="FX60" s="254">
        <f t="shared" si="11"/>
        <v>86.651833333333315</v>
      </c>
      <c r="FY60" s="254">
        <f t="shared" si="12"/>
        <v>0</v>
      </c>
      <c r="FZ60" s="254">
        <f t="shared" si="13"/>
        <v>0</v>
      </c>
      <c r="GA60" s="254">
        <f t="shared" si="145"/>
        <v>0</v>
      </c>
      <c r="GB60" s="254">
        <f t="shared" si="146"/>
        <v>0</v>
      </c>
      <c r="GC60" s="254">
        <f t="shared" si="147"/>
        <v>0</v>
      </c>
      <c r="GD60" s="254">
        <f t="shared" si="148"/>
        <v>0</v>
      </c>
      <c r="GE60" s="254">
        <f t="shared" si="14"/>
        <v>36.194657582450347</v>
      </c>
      <c r="GF60" s="255">
        <f t="shared" si="15"/>
        <v>13.818642495499455</v>
      </c>
      <c r="GG60" s="255">
        <f t="shared" si="16"/>
        <v>3.5823300395654414</v>
      </c>
      <c r="GH60" s="254">
        <f t="shared" si="17"/>
        <v>18.071580420265434</v>
      </c>
      <c r="GI60" s="255">
        <f t="shared" si="18"/>
        <v>12.90359562987765</v>
      </c>
      <c r="GJ60" s="256">
        <f t="shared" si="19"/>
        <v>0.34959472323003482</v>
      </c>
      <c r="GK60" s="253">
        <f t="shared" si="149"/>
        <v>265.62747658828516</v>
      </c>
      <c r="GL60" s="257">
        <f t="shared" si="150"/>
        <v>334.69062050123932</v>
      </c>
      <c r="GM60" s="221">
        <f t="shared" si="151"/>
        <v>334.69062050123932</v>
      </c>
      <c r="GN60" s="222">
        <f t="shared" si="152"/>
        <v>116.33576498784183</v>
      </c>
      <c r="GO60" s="222">
        <f t="shared" si="153"/>
        <v>20.301368485649366</v>
      </c>
      <c r="GP60" s="55">
        <f t="shared" si="154"/>
        <v>0.34759194868865784</v>
      </c>
      <c r="GQ60" s="56">
        <f t="shared" si="155"/>
        <v>6.0657118072940414E-2</v>
      </c>
      <c r="GR60" s="258">
        <f t="shared" si="156"/>
        <v>1.0638634459490113</v>
      </c>
      <c r="GS60" s="227">
        <f t="shared" si="20"/>
        <v>334.69062050123932</v>
      </c>
      <c r="GT60" s="222">
        <f t="shared" si="224"/>
        <v>116.33576498784183</v>
      </c>
      <c r="GU60" s="222">
        <f t="shared" si="225"/>
        <v>20.301368485649366</v>
      </c>
      <c r="GV60" s="37">
        <f t="shared" si="216"/>
        <v>0.34759194868865784</v>
      </c>
      <c r="GW60" s="228">
        <f t="shared" si="217"/>
        <v>6.0657118072940414E-2</v>
      </c>
      <c r="GX60" s="258">
        <f t="shared" si="159"/>
        <v>1.0638634459490113</v>
      </c>
      <c r="GY60" s="221">
        <f t="shared" si="223"/>
        <v>200.74038214007405</v>
      </c>
      <c r="GZ60" s="222">
        <f t="shared" si="160"/>
        <v>109.8287585119371</v>
      </c>
      <c r="HA60" s="222">
        <f t="shared" si="161"/>
        <v>7.6004209532241038</v>
      </c>
      <c r="HB60" s="55">
        <f t="shared" si="162"/>
        <v>0.54711840906679154</v>
      </c>
      <c r="HC60" s="56">
        <f t="shared" si="163"/>
        <v>3.7861943233328248E-2</v>
      </c>
      <c r="HD60" s="258">
        <f t="shared" si="164"/>
        <v>1.0915982697076088</v>
      </c>
      <c r="HE60" s="221">
        <f t="shared" si="165"/>
        <v>200.74038214007405</v>
      </c>
      <c r="HF60" s="222">
        <f t="shared" si="166"/>
        <v>109.8287585119371</v>
      </c>
      <c r="HG60" s="222">
        <f t="shared" si="167"/>
        <v>7.6004209532241038</v>
      </c>
      <c r="HH60" s="55">
        <f t="shared" si="168"/>
        <v>0.54711840906679154</v>
      </c>
      <c r="HI60" s="56">
        <f t="shared" si="169"/>
        <v>3.7861943233328248E-2</v>
      </c>
      <c r="HJ60" s="259">
        <f t="shared" si="170"/>
        <v>1.0915982697076088</v>
      </c>
      <c r="HK60" s="54">
        <f t="shared" si="21"/>
        <v>1.2115611323445681</v>
      </c>
      <c r="HL60" s="55">
        <f t="shared" si="22"/>
        <v>0</v>
      </c>
      <c r="HM60" s="55">
        <f t="shared" si="23"/>
        <v>0.73715631153354833</v>
      </c>
      <c r="HN60" s="56">
        <f t="shared" si="24"/>
        <v>0</v>
      </c>
      <c r="HQ60" s="57">
        <f t="shared" si="25"/>
        <v>0</v>
      </c>
      <c r="HR60" s="58">
        <f t="shared" si="171"/>
        <v>0</v>
      </c>
      <c r="HS60" s="58">
        <f t="shared" si="26"/>
        <v>0</v>
      </c>
      <c r="HT60" s="58">
        <f t="shared" si="172"/>
        <v>0</v>
      </c>
      <c r="HU60" s="58">
        <f t="shared" si="27"/>
        <v>0</v>
      </c>
      <c r="HV60" s="55"/>
      <c r="HW60" s="56"/>
      <c r="HX60" s="260"/>
      <c r="HY60" s="57">
        <f t="shared" si="28"/>
        <v>0</v>
      </c>
      <c r="HZ60" s="58">
        <f t="shared" si="173"/>
        <v>0</v>
      </c>
      <c r="IA60" s="58">
        <f t="shared" si="29"/>
        <v>0</v>
      </c>
      <c r="IB60" s="58">
        <f t="shared" si="174"/>
        <v>0</v>
      </c>
      <c r="IC60" s="58">
        <f t="shared" si="30"/>
        <v>0</v>
      </c>
      <c r="ID60" s="55"/>
      <c r="IE60" s="56"/>
      <c r="IF60" s="260"/>
      <c r="IG60" s="57">
        <f t="shared" si="31"/>
        <v>5.1642908538926395</v>
      </c>
      <c r="IH60" s="58">
        <f t="shared" si="175"/>
        <v>5.9735352306976166</v>
      </c>
      <c r="II60" s="58">
        <f t="shared" si="32"/>
        <v>10.080117089226398</v>
      </c>
      <c r="IJ60" s="58">
        <f t="shared" si="176"/>
        <v>11.641527226347568</v>
      </c>
      <c r="IK60" s="58">
        <f t="shared" si="33"/>
        <v>106.3097129850518</v>
      </c>
      <c r="IL60" s="55">
        <f t="shared" si="34"/>
        <v>4.8577789450139797E-2</v>
      </c>
      <c r="IM60" s="56">
        <f t="shared" si="35"/>
        <v>9.4818401876823458E-2</v>
      </c>
      <c r="IN60" s="260">
        <f t="shared" si="36"/>
        <v>1.0222995100575569</v>
      </c>
      <c r="IO60" s="57">
        <f t="shared" si="37"/>
        <v>0</v>
      </c>
      <c r="IP60" s="58">
        <f t="shared" si="177"/>
        <v>0</v>
      </c>
      <c r="IQ60" s="58">
        <f t="shared" si="38"/>
        <v>0</v>
      </c>
      <c r="IR60" s="58">
        <f t="shared" si="178"/>
        <v>0</v>
      </c>
      <c r="IS60" s="58">
        <f t="shared" si="39"/>
        <v>0</v>
      </c>
      <c r="IT60" s="55"/>
      <c r="IU60" s="56"/>
      <c r="IV60" s="260"/>
      <c r="IW60" s="57">
        <f t="shared" si="40"/>
        <v>0</v>
      </c>
      <c r="IX60" s="58">
        <f t="shared" si="179"/>
        <v>0</v>
      </c>
      <c r="IY60" s="58">
        <f t="shared" si="41"/>
        <v>0</v>
      </c>
      <c r="IZ60" s="58">
        <f t="shared" si="180"/>
        <v>0</v>
      </c>
      <c r="JA60" s="58">
        <f t="shared" si="42"/>
        <v>0</v>
      </c>
      <c r="JB60" s="55"/>
      <c r="JC60" s="56"/>
      <c r="JD60" s="260"/>
      <c r="JE60" s="57">
        <f t="shared" si="43"/>
        <v>0</v>
      </c>
      <c r="JF60" s="58">
        <f t="shared" si="181"/>
        <v>0</v>
      </c>
      <c r="JG60" s="58">
        <f t="shared" si="44"/>
        <v>0</v>
      </c>
      <c r="JH60" s="58">
        <f t="shared" si="182"/>
        <v>0</v>
      </c>
      <c r="JI60" s="58">
        <f t="shared" si="45"/>
        <v>0</v>
      </c>
      <c r="JJ60" s="55"/>
      <c r="JK60" s="56"/>
      <c r="JL60" s="260"/>
      <c r="JM60" s="57">
        <f t="shared" si="46"/>
        <v>42.719614856240582</v>
      </c>
      <c r="JN60" s="58">
        <f t="shared" si="183"/>
        <v>49.413778504213482</v>
      </c>
      <c r="JO60" s="58">
        <f t="shared" si="47"/>
        <v>4.1146079018335326</v>
      </c>
      <c r="JP60" s="58">
        <f t="shared" si="184"/>
        <v>4.7519606658275473</v>
      </c>
      <c r="JQ60" s="58">
        <f t="shared" si="48"/>
        <v>59.694543700459604</v>
      </c>
      <c r="JR60" s="55">
        <f t="shared" si="49"/>
        <v>0.71563684397359206</v>
      </c>
      <c r="JS60" s="56">
        <f t="shared" si="50"/>
        <v>6.8927705059279198E-2</v>
      </c>
      <c r="JT60" s="260">
        <f t="shared" si="51"/>
        <v>1.1228171949643442</v>
      </c>
      <c r="JU60" s="57">
        <f t="shared" si="52"/>
        <v>0</v>
      </c>
      <c r="JV60" s="58">
        <f t="shared" si="185"/>
        <v>0</v>
      </c>
      <c r="JW60" s="58">
        <f t="shared" si="53"/>
        <v>0</v>
      </c>
      <c r="JX60" s="58">
        <f t="shared" si="186"/>
        <v>0</v>
      </c>
      <c r="JY60" s="58">
        <f t="shared" si="54"/>
        <v>0</v>
      </c>
      <c r="JZ60" s="55"/>
      <c r="KA60" s="56"/>
      <c r="KB60" s="260"/>
      <c r="KC60" s="57">
        <f t="shared" si="55"/>
        <v>0</v>
      </c>
      <c r="KD60" s="58">
        <f t="shared" si="187"/>
        <v>0</v>
      </c>
      <c r="KE60" s="58">
        <f t="shared" si="56"/>
        <v>0</v>
      </c>
      <c r="KF60" s="58">
        <f t="shared" si="188"/>
        <v>0</v>
      </c>
      <c r="KG60" s="58">
        <f t="shared" si="57"/>
        <v>0</v>
      </c>
      <c r="KH60" s="55"/>
      <c r="KI60" s="56"/>
      <c r="KJ60" s="260"/>
      <c r="KK60" s="57">
        <f t="shared" si="58"/>
        <v>17.032318096458351</v>
      </c>
      <c r="KL60" s="58">
        <f t="shared" si="189"/>
        <v>19.701282342173375</v>
      </c>
      <c r="KM60" s="58">
        <f t="shared" si="59"/>
        <v>0.74883363332090436</v>
      </c>
      <c r="KN60" s="58">
        <f t="shared" si="190"/>
        <v>0.86482796312231247</v>
      </c>
      <c r="KO60" s="58">
        <f t="shared" si="60"/>
        <v>22.136840436699305</v>
      </c>
      <c r="KP60" s="55">
        <f t="shared" si="191"/>
        <v>0.76941052835261525</v>
      </c>
      <c r="KQ60" s="56">
        <f t="shared" si="192"/>
        <v>3.3827484796767074E-2</v>
      </c>
      <c r="KR60" s="260">
        <f t="shared" si="193"/>
        <v>1.1258065071878742</v>
      </c>
      <c r="KS60" s="57">
        <f t="shared" si="61"/>
        <v>0</v>
      </c>
      <c r="KT60" s="58">
        <f t="shared" si="194"/>
        <v>0</v>
      </c>
      <c r="KU60" s="58">
        <f t="shared" si="62"/>
        <v>0</v>
      </c>
      <c r="KV60" s="58">
        <f t="shared" si="195"/>
        <v>0</v>
      </c>
      <c r="KW60" s="58">
        <f t="shared" si="63"/>
        <v>0</v>
      </c>
      <c r="KX60" s="55"/>
      <c r="KY60" s="56"/>
      <c r="KZ60" s="260"/>
      <c r="LA60" s="57">
        <f t="shared" si="64"/>
        <v>27.370311765914625</v>
      </c>
      <c r="LB60" s="58">
        <f t="shared" si="196"/>
        <v>31.65923961963345</v>
      </c>
      <c r="LC60" s="58">
        <f t="shared" si="65"/>
        <v>1.1674617656186599</v>
      </c>
      <c r="LD60" s="58">
        <f t="shared" si="197"/>
        <v>1.3483015931129902</v>
      </c>
      <c r="LE60" s="58">
        <f t="shared" si="66"/>
        <v>76.592212799407747</v>
      </c>
      <c r="LF60" s="55">
        <f t="shared" si="198"/>
        <v>0.35735110353315536</v>
      </c>
      <c r="LG60" s="56">
        <f t="shared" si="199"/>
        <v>1.5242564784963195E-2</v>
      </c>
      <c r="LH60" s="260">
        <f t="shared" si="200"/>
        <v>1.0583579912088363</v>
      </c>
      <c r="LI60" s="57">
        <f t="shared" si="67"/>
        <v>0</v>
      </c>
      <c r="LJ60" s="58">
        <f t="shared" si="201"/>
        <v>0</v>
      </c>
      <c r="LK60" s="58">
        <f t="shared" si="68"/>
        <v>0</v>
      </c>
      <c r="LL60" s="58">
        <f t="shared" si="202"/>
        <v>0</v>
      </c>
      <c r="LM60" s="58">
        <f t="shared" si="69"/>
        <v>0</v>
      </c>
      <c r="LN60" s="55"/>
      <c r="LO60" s="56"/>
      <c r="LP60" s="260"/>
      <c r="LQ60" s="57">
        <f t="shared" si="70"/>
        <v>4.3436640066666643E-2</v>
      </c>
      <c r="LR60" s="58">
        <f t="shared" si="203"/>
        <v>5.0243161565113312E-2</v>
      </c>
      <c r="LS60" s="58">
        <f t="shared" si="71"/>
        <v>1.1768208333333328E-3</v>
      </c>
      <c r="LT60" s="58">
        <f t="shared" si="204"/>
        <v>1.359110380416666E-3</v>
      </c>
      <c r="LU60" s="58">
        <f t="shared" si="72"/>
        <v>0.89416666666666633</v>
      </c>
      <c r="LV60" s="55">
        <f t="shared" si="73"/>
        <v>4.857778945013979E-2</v>
      </c>
      <c r="LW60" s="56">
        <f t="shared" si="74"/>
        <v>1.3161090400745572E-3</v>
      </c>
      <c r="LX60" s="260">
        <f t="shared" si="75"/>
        <v>1.0078160048971445</v>
      </c>
      <c r="LY60" s="57">
        <f t="shared" si="76"/>
        <v>0</v>
      </c>
      <c r="LZ60" s="58">
        <f t="shared" si="205"/>
        <v>0</v>
      </c>
      <c r="MA60" s="58">
        <f t="shared" si="77"/>
        <v>0</v>
      </c>
      <c r="MB60" s="58">
        <f t="shared" si="206"/>
        <v>0</v>
      </c>
      <c r="MC60" s="58">
        <f t="shared" si="78"/>
        <v>0</v>
      </c>
      <c r="MD60" s="55"/>
      <c r="ME60" s="56"/>
      <c r="MF60" s="260"/>
      <c r="MG60" s="57">
        <f t="shared" si="79"/>
        <v>0</v>
      </c>
      <c r="MH60" s="58">
        <f t="shared" si="207"/>
        <v>0</v>
      </c>
      <c r="MI60" s="58">
        <f t="shared" si="80"/>
        <v>0</v>
      </c>
      <c r="MJ60" s="58">
        <f t="shared" si="208"/>
        <v>0</v>
      </c>
      <c r="MK60" s="58">
        <f t="shared" si="81"/>
        <v>0</v>
      </c>
      <c r="ML60" s="55"/>
      <c r="MM60" s="56"/>
      <c r="MN60" s="260"/>
      <c r="MO60" s="59">
        <v>1.1388314326974589</v>
      </c>
      <c r="MP60" s="60"/>
      <c r="MQ60" s="60">
        <v>0.67530000000000012</v>
      </c>
      <c r="MR60" s="61"/>
      <c r="MS60" s="59">
        <f t="shared" si="82"/>
        <v>1.0638634459490113</v>
      </c>
      <c r="MT60" s="60"/>
      <c r="MU60" s="60">
        <f t="shared" si="209"/>
        <v>1.0915982697076088</v>
      </c>
      <c r="MV60" s="61"/>
      <c r="MW60" s="66">
        <f t="shared" si="210"/>
        <v>1.2115611323445681</v>
      </c>
      <c r="MX60" s="67"/>
      <c r="MY60" s="67">
        <f t="shared" si="211"/>
        <v>0.73715631153354833</v>
      </c>
      <c r="MZ60" s="261"/>
      <c r="NA60" s="59">
        <f t="shared" si="84"/>
        <v>1.0637526410789642</v>
      </c>
      <c r="NB60" s="60"/>
      <c r="NC60" s="60">
        <f t="shared" si="85"/>
        <v>1.0907255852699138</v>
      </c>
      <c r="ND60" s="262"/>
      <c r="NE60" s="62">
        <f t="shared" si="86"/>
        <v>1.2114349442756625</v>
      </c>
      <c r="NF60" s="63"/>
      <c r="NG60" s="63">
        <f t="shared" si="87"/>
        <v>0.73656698773277296</v>
      </c>
      <c r="NH60" s="64"/>
      <c r="NI60" s="238">
        <f t="shared" si="218"/>
        <v>1.261880689056305E-4</v>
      </c>
      <c r="NJ60" s="238">
        <f t="shared" si="219"/>
        <v>0</v>
      </c>
      <c r="NK60" s="238">
        <f t="shared" si="220"/>
        <v>5.8932380077536539E-4</v>
      </c>
      <c r="NL60" s="238">
        <f t="shared" si="221"/>
        <v>0</v>
      </c>
      <c r="NM60" s="239">
        <f t="shared" si="89"/>
        <v>0</v>
      </c>
      <c r="NN60" s="240">
        <f t="shared" si="90"/>
        <v>0</v>
      </c>
      <c r="NO60" s="240">
        <f t="shared" si="269"/>
        <v>0.47486795654288955</v>
      </c>
      <c r="NP60" s="240">
        <f t="shared" si="91"/>
        <v>0</v>
      </c>
      <c r="NQ60" s="240">
        <f t="shared" si="270"/>
        <v>0</v>
      </c>
      <c r="NR60" s="240">
        <f t="shared" si="93"/>
        <v>0</v>
      </c>
      <c r="NS60" s="240">
        <f t="shared" si="94"/>
        <v>0.27071122570590339</v>
      </c>
      <c r="NT60" s="240">
        <f t="shared" si="95"/>
        <v>0</v>
      </c>
      <c r="NU60" s="240">
        <f t="shared" si="96"/>
        <v>0</v>
      </c>
      <c r="NV60" s="240">
        <f t="shared" si="97"/>
        <v>0.10864032794362986</v>
      </c>
      <c r="NW60" s="240">
        <f t="shared" si="98"/>
        <v>0</v>
      </c>
      <c r="NX60" s="240">
        <f t="shared" si="99"/>
        <v>0.35338573326463041</v>
      </c>
      <c r="NY60" s="240">
        <f t="shared" si="100"/>
        <v>0</v>
      </c>
      <c r="NZ60" s="240">
        <f t="shared" si="101"/>
        <v>3.8297008186091493E-3</v>
      </c>
      <c r="OA60" s="240">
        <f t="shared" si="102"/>
        <v>0</v>
      </c>
      <c r="OB60" s="241">
        <f t="shared" si="103"/>
        <v>0</v>
      </c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136"/>
      <c r="OP60" s="13"/>
      <c r="OQ60" s="13"/>
      <c r="OR60" s="13"/>
      <c r="OS60" s="13"/>
      <c r="OT60" s="13"/>
    </row>
    <row r="61" spans="1:410" ht="15" customHeight="1">
      <c r="A61" s="242">
        <v>42</v>
      </c>
      <c r="B61" s="49" t="s">
        <v>111</v>
      </c>
      <c r="C61" s="50">
        <v>1</v>
      </c>
      <c r="D61" s="51">
        <v>238.6</v>
      </c>
      <c r="E61" s="52">
        <v>238.6</v>
      </c>
      <c r="F61" s="52"/>
      <c r="G61" s="52"/>
      <c r="H61" s="53"/>
      <c r="I61" s="57">
        <v>1.0480216243914937</v>
      </c>
      <c r="J61" s="58"/>
      <c r="K61" s="58">
        <v>0.71779999999999999</v>
      </c>
      <c r="L61" s="243"/>
      <c r="M61" s="1">
        <v>0</v>
      </c>
      <c r="N61" s="2">
        <v>0</v>
      </c>
      <c r="O61" s="2">
        <v>0.33022162439149372</v>
      </c>
      <c r="P61" s="2">
        <v>0</v>
      </c>
      <c r="Q61" s="2">
        <v>0</v>
      </c>
      <c r="R61" s="2">
        <v>0</v>
      </c>
      <c r="S61" s="2">
        <v>0.24110000000000001</v>
      </c>
      <c r="T61" s="2">
        <v>0</v>
      </c>
      <c r="U61" s="2">
        <v>0</v>
      </c>
      <c r="V61" s="2">
        <v>0.1169</v>
      </c>
      <c r="W61" s="2">
        <v>0</v>
      </c>
      <c r="X61" s="2">
        <v>0.35510000000000003</v>
      </c>
      <c r="Y61" s="2">
        <v>0</v>
      </c>
      <c r="Z61" s="2">
        <v>4.7000000000000002E-3</v>
      </c>
      <c r="AA61" s="2">
        <v>0</v>
      </c>
      <c r="AB61" s="3">
        <v>0</v>
      </c>
      <c r="AC61" s="244">
        <v>0</v>
      </c>
      <c r="AD61" s="108">
        <v>0</v>
      </c>
      <c r="AE61" s="108">
        <v>0</v>
      </c>
      <c r="AF61" s="108">
        <f t="shared" si="104"/>
        <v>0</v>
      </c>
      <c r="AG61" s="108">
        <f t="shared" si="105"/>
        <v>0</v>
      </c>
      <c r="AH61" s="108">
        <v>0</v>
      </c>
      <c r="AI61" s="108">
        <v>0</v>
      </c>
      <c r="AJ61" s="108">
        <f t="shared" si="106"/>
        <v>0</v>
      </c>
      <c r="AK61" s="108">
        <f t="shared" si="107"/>
        <v>0</v>
      </c>
      <c r="AL61" s="108">
        <v>0</v>
      </c>
      <c r="AM61" s="245">
        <v>0</v>
      </c>
      <c r="AN61" s="244">
        <v>0</v>
      </c>
      <c r="AO61" s="108">
        <v>0</v>
      </c>
      <c r="AP61" s="108">
        <v>0</v>
      </c>
      <c r="AQ61" s="108">
        <f t="shared" si="108"/>
        <v>0</v>
      </c>
      <c r="AR61" s="108">
        <f t="shared" si="109"/>
        <v>0</v>
      </c>
      <c r="AS61" s="246">
        <v>0</v>
      </c>
      <c r="AT61" s="247">
        <v>0</v>
      </c>
      <c r="AU61" s="108">
        <v>0</v>
      </c>
      <c r="AV61" s="108">
        <f t="shared" si="110"/>
        <v>0</v>
      </c>
      <c r="AW61" s="108">
        <f t="shared" si="111"/>
        <v>0</v>
      </c>
      <c r="AX61" s="108">
        <v>0</v>
      </c>
      <c r="AY61" s="245">
        <v>0</v>
      </c>
      <c r="AZ61" s="248">
        <v>10</v>
      </c>
      <c r="BA61" s="108">
        <v>50.971666666666664</v>
      </c>
      <c r="BB61" s="108">
        <v>5.3156157462640001</v>
      </c>
      <c r="BC61" s="109">
        <v>4.2524925970112006</v>
      </c>
      <c r="BD61" s="109">
        <v>1.0631231492527995</v>
      </c>
      <c r="BE61" s="108">
        <v>1.9933562499999999</v>
      </c>
      <c r="BF61" s="109">
        <v>1.5946850000000001</v>
      </c>
      <c r="BG61" s="109">
        <v>0.39867124999999981</v>
      </c>
      <c r="BH61" s="108">
        <v>4.2544866223939382</v>
      </c>
      <c r="BI61" s="109">
        <f t="shared" si="112"/>
        <v>2.4900148765152554</v>
      </c>
      <c r="BJ61" s="108">
        <f t="shared" si="113"/>
        <v>8.2303043710210744E-2</v>
      </c>
      <c r="BK61" s="108">
        <v>3.1267562642662305</v>
      </c>
      <c r="BL61" s="245">
        <v>78.794257859508988</v>
      </c>
      <c r="BM61" s="244">
        <v>0</v>
      </c>
      <c r="BN61" s="108">
        <v>0</v>
      </c>
      <c r="BO61" s="108">
        <v>0</v>
      </c>
      <c r="BP61" s="108">
        <f t="shared" si="114"/>
        <v>0</v>
      </c>
      <c r="BQ61" s="108">
        <f t="shared" si="115"/>
        <v>0</v>
      </c>
      <c r="BR61" s="108">
        <v>0</v>
      </c>
      <c r="BS61" s="108">
        <v>0</v>
      </c>
      <c r="BT61" s="108">
        <f t="shared" si="116"/>
        <v>0</v>
      </c>
      <c r="BU61" s="108">
        <f t="shared" si="117"/>
        <v>0</v>
      </c>
      <c r="BV61" s="108">
        <v>0</v>
      </c>
      <c r="BW61" s="245">
        <v>0</v>
      </c>
      <c r="BX61" s="107">
        <v>0</v>
      </c>
      <c r="BY61" s="108">
        <v>0</v>
      </c>
      <c r="BZ61" s="109">
        <f t="shared" si="118"/>
        <v>0</v>
      </c>
      <c r="CA61" s="109">
        <f t="shared" si="119"/>
        <v>0</v>
      </c>
      <c r="CB61" s="108">
        <v>0</v>
      </c>
      <c r="CC61" s="110">
        <v>0</v>
      </c>
      <c r="CD61" s="244">
        <v>0</v>
      </c>
      <c r="CE61" s="108">
        <v>0</v>
      </c>
      <c r="CF61" s="109">
        <f t="shared" si="120"/>
        <v>0</v>
      </c>
      <c r="CG61" s="109">
        <f t="shared" si="121"/>
        <v>0</v>
      </c>
      <c r="CH61" s="108">
        <v>0</v>
      </c>
      <c r="CI61" s="245">
        <v>0</v>
      </c>
      <c r="CJ61" s="249">
        <v>22.258811641967903</v>
      </c>
      <c r="CK61" s="250">
        <v>4.8969385612329388</v>
      </c>
      <c r="CL61" s="250">
        <v>3.794060178309687</v>
      </c>
      <c r="CM61" s="251">
        <v>3.794060178309687</v>
      </c>
      <c r="CN61" s="252">
        <f t="shared" si="0"/>
        <v>1.849414633917057</v>
      </c>
      <c r="CO61" s="250">
        <v>14.981359952061423</v>
      </c>
      <c r="CP61" s="252">
        <f t="shared" si="122"/>
        <v>1.4827651198953273</v>
      </c>
      <c r="CQ61" s="250">
        <v>4.6882667833981015</v>
      </c>
      <c r="CR61" s="250">
        <v>3.3529754343507525</v>
      </c>
      <c r="CS61" s="252">
        <f t="shared" si="123"/>
        <v>6.486330977751531E-2</v>
      </c>
      <c r="CT61" s="252">
        <f t="shared" si="124"/>
        <v>1.9623892265115963</v>
      </c>
      <c r="CU61" s="250">
        <f t="shared" si="1"/>
        <v>49.284145767922709</v>
      </c>
      <c r="CV61" s="245">
        <f t="shared" si="125"/>
        <v>62.098023667582616</v>
      </c>
      <c r="CW61" s="244">
        <v>0</v>
      </c>
      <c r="CX61" s="108">
        <v>0</v>
      </c>
      <c r="CY61" s="108">
        <f t="shared" si="126"/>
        <v>0</v>
      </c>
      <c r="CZ61" s="108">
        <f t="shared" si="127"/>
        <v>0</v>
      </c>
      <c r="DA61" s="108">
        <v>0</v>
      </c>
      <c r="DB61" s="245">
        <v>0</v>
      </c>
      <c r="DC61" s="244">
        <v>0</v>
      </c>
      <c r="DD61" s="108">
        <v>0</v>
      </c>
      <c r="DE61" s="108">
        <f t="shared" si="128"/>
        <v>0</v>
      </c>
      <c r="DF61" s="108">
        <f t="shared" si="129"/>
        <v>0</v>
      </c>
      <c r="DG61" s="108">
        <v>0</v>
      </c>
      <c r="DH61" s="245">
        <v>0</v>
      </c>
      <c r="DI61" s="107">
        <v>10.80390098582</v>
      </c>
      <c r="DJ61" s="108">
        <v>2.3768582168804002</v>
      </c>
      <c r="DK61" s="108">
        <v>0.17843540556142323</v>
      </c>
      <c r="DL61" s="108">
        <v>7.2715979702091085</v>
      </c>
      <c r="DM61" s="108">
        <f t="shared" si="130"/>
        <v>0.71969913750347636</v>
      </c>
      <c r="DN61" s="108">
        <f t="shared" si="131"/>
        <v>2.2755738687972382</v>
      </c>
      <c r="DO61" s="108">
        <v>1.5060478582283778</v>
      </c>
      <c r="DP61" s="108">
        <f t="shared" si="132"/>
        <v>2.9134495817427972E-2</v>
      </c>
      <c r="DQ61" s="108">
        <f t="shared" si="133"/>
        <v>0.88144161788960629</v>
      </c>
      <c r="DR61" s="108">
        <v>1.1068420218349655</v>
      </c>
      <c r="DS61" s="110">
        <v>27.892418950241126</v>
      </c>
      <c r="DT61" s="244">
        <v>0</v>
      </c>
      <c r="DU61" s="108">
        <v>0</v>
      </c>
      <c r="DV61" s="108">
        <v>0</v>
      </c>
      <c r="DW61" s="108">
        <f t="shared" si="238"/>
        <v>0</v>
      </c>
      <c r="DX61" s="108">
        <f t="shared" si="239"/>
        <v>0</v>
      </c>
      <c r="DY61" s="108">
        <v>0</v>
      </c>
      <c r="DZ61" s="108">
        <v>0</v>
      </c>
      <c r="EA61" s="108"/>
      <c r="EB61" s="108">
        <v>0</v>
      </c>
      <c r="EC61" s="108">
        <f t="shared" si="240"/>
        <v>0</v>
      </c>
      <c r="ED61" s="108">
        <f t="shared" si="241"/>
        <v>0</v>
      </c>
      <c r="EE61" s="108">
        <v>0</v>
      </c>
      <c r="EF61" s="245">
        <v>0</v>
      </c>
      <c r="EG61" s="249">
        <v>14.058953333333299</v>
      </c>
      <c r="EH61" s="250">
        <v>3.0929697333333301</v>
      </c>
      <c r="EI61" s="250">
        <v>36.059026666666597</v>
      </c>
      <c r="EJ61" s="250">
        <v>9.4624207178599793</v>
      </c>
      <c r="EK61" s="250">
        <f t="shared" si="134"/>
        <v>0.93653362812947361</v>
      </c>
      <c r="EL61" s="250">
        <v>2.9611699394471018</v>
      </c>
      <c r="EM61" s="250">
        <v>4.5751560429370999</v>
      </c>
      <c r="EN61" s="250">
        <f t="shared" si="135"/>
        <v>8.8506393650618201E-2</v>
      </c>
      <c r="EO61" s="250">
        <f t="shared" si="136"/>
        <v>2.6776924269377105</v>
      </c>
      <c r="EP61" s="250">
        <v>67.248526494130303</v>
      </c>
      <c r="EQ61" s="245">
        <v>84.733143382604183</v>
      </c>
      <c r="ER61" s="244">
        <v>0</v>
      </c>
      <c r="ES61" s="108">
        <v>0</v>
      </c>
      <c r="ET61" s="108">
        <v>0</v>
      </c>
      <c r="EU61" s="108">
        <f t="shared" si="137"/>
        <v>0</v>
      </c>
      <c r="EV61" s="108">
        <f t="shared" si="138"/>
        <v>0</v>
      </c>
      <c r="EW61" s="108">
        <v>0</v>
      </c>
      <c r="EX61" s="108">
        <v>0</v>
      </c>
      <c r="EY61" s="108">
        <f t="shared" si="139"/>
        <v>0</v>
      </c>
      <c r="EZ61" s="108">
        <f t="shared" si="140"/>
        <v>0</v>
      </c>
      <c r="FA61" s="108">
        <v>0</v>
      </c>
      <c r="FB61" s="245">
        <v>0</v>
      </c>
      <c r="FC61" s="244">
        <v>0.83333333333333293</v>
      </c>
      <c r="FD61" s="108">
        <v>6.0833333333333302E-2</v>
      </c>
      <c r="FE61" s="108">
        <f t="shared" si="141"/>
        <v>1.1768208333333328E-3</v>
      </c>
      <c r="FF61" s="108">
        <f t="shared" si="142"/>
        <v>3.5603803333333316E-2</v>
      </c>
      <c r="FG61" s="108">
        <v>4.4708333333333301E-2</v>
      </c>
      <c r="FH61" s="245">
        <v>1.1266499999999995</v>
      </c>
      <c r="FI61" s="244">
        <v>0</v>
      </c>
      <c r="FJ61" s="108">
        <v>0</v>
      </c>
      <c r="FK61" s="108">
        <f t="shared" si="242"/>
        <v>0</v>
      </c>
      <c r="FL61" s="108">
        <f t="shared" si="243"/>
        <v>0</v>
      </c>
      <c r="FM61" s="108">
        <v>0</v>
      </c>
      <c r="FN61" s="245">
        <v>0</v>
      </c>
      <c r="FO61" s="244">
        <v>0</v>
      </c>
      <c r="FP61" s="108">
        <v>0</v>
      </c>
      <c r="FQ61" s="108">
        <f t="shared" si="143"/>
        <v>0</v>
      </c>
      <c r="FR61" s="108">
        <f t="shared" si="144"/>
        <v>0</v>
      </c>
      <c r="FS61" s="108">
        <v>0</v>
      </c>
      <c r="FT61" s="110">
        <v>0</v>
      </c>
      <c r="FU61" s="253">
        <f t="shared" si="8"/>
        <v>57.488432472567879</v>
      </c>
      <c r="FV61" s="254">
        <f t="shared" si="9"/>
        <v>40.477235349206786</v>
      </c>
      <c r="FW61" s="254">
        <f t="shared" si="10"/>
        <v>7.6965922309282577</v>
      </c>
      <c r="FX61" s="254">
        <f t="shared" si="11"/>
        <v>50.971666666666664</v>
      </c>
      <c r="FY61" s="254">
        <f t="shared" si="12"/>
        <v>0</v>
      </c>
      <c r="FZ61" s="254">
        <f t="shared" si="13"/>
        <v>0</v>
      </c>
      <c r="GA61" s="254">
        <f t="shared" si="145"/>
        <v>0</v>
      </c>
      <c r="GB61" s="254">
        <f t="shared" si="146"/>
        <v>0</v>
      </c>
      <c r="GC61" s="254">
        <f t="shared" si="147"/>
        <v>0</v>
      </c>
      <c r="GD61" s="254">
        <f t="shared" si="148"/>
        <v>0</v>
      </c>
      <c r="GE61" s="254">
        <f t="shared" si="14"/>
        <v>31.71537864013051</v>
      </c>
      <c r="GF61" s="255">
        <f t="shared" si="15"/>
        <v>12.108512921803779</v>
      </c>
      <c r="GG61" s="255">
        <f t="shared" si="16"/>
        <v>3.1389978855282772</v>
      </c>
      <c r="GH61" s="254">
        <f t="shared" si="17"/>
        <v>13.749499291243501</v>
      </c>
      <c r="GI61" s="255">
        <f t="shared" si="18"/>
        <v>9.8175131804487528</v>
      </c>
      <c r="GJ61" s="256">
        <f t="shared" si="19"/>
        <v>0.26598406378910555</v>
      </c>
      <c r="GK61" s="253">
        <f t="shared" si="149"/>
        <v>202.09880465074357</v>
      </c>
      <c r="GL61" s="257">
        <f t="shared" si="150"/>
        <v>254.64449385993692</v>
      </c>
      <c r="GM61" s="221">
        <f t="shared" si="151"/>
        <v>254.64449385993692</v>
      </c>
      <c r="GN61" s="222">
        <f t="shared" si="152"/>
        <v>100.06221780427373</v>
      </c>
      <c r="GO61" s="222">
        <f t="shared" si="153"/>
        <v>13.987983467109506</v>
      </c>
      <c r="GP61" s="55">
        <f t="shared" si="154"/>
        <v>0.39294868028566654</v>
      </c>
      <c r="GQ61" s="56">
        <f t="shared" si="155"/>
        <v>5.4931419309633182E-2</v>
      </c>
      <c r="GR61" s="258">
        <f t="shared" si="156"/>
        <v>1.0700839350518261</v>
      </c>
      <c r="GS61" s="227">
        <f t="shared" si="20"/>
        <v>254.64449385993692</v>
      </c>
      <c r="GT61" s="222">
        <f t="shared" si="224"/>
        <v>100.06221780427373</v>
      </c>
      <c r="GU61" s="222">
        <f t="shared" si="225"/>
        <v>13.987983467109506</v>
      </c>
      <c r="GV61" s="37">
        <f t="shared" si="216"/>
        <v>0.39294868028566654</v>
      </c>
      <c r="GW61" s="228">
        <f t="shared" si="217"/>
        <v>5.4931419309633182E-2</v>
      </c>
      <c r="GX61" s="258">
        <f t="shared" si="159"/>
        <v>1.0700839350518261</v>
      </c>
      <c r="GY61" s="221">
        <f t="shared" si="223"/>
        <v>175.85023600042791</v>
      </c>
      <c r="GZ61" s="222">
        <f t="shared" si="160"/>
        <v>96.234566936094481</v>
      </c>
      <c r="HA61" s="222">
        <f t="shared" si="161"/>
        <v>6.5168378598005283</v>
      </c>
      <c r="HB61" s="55">
        <f t="shared" si="162"/>
        <v>0.547252987114901</v>
      </c>
      <c r="HC61" s="56">
        <f t="shared" si="163"/>
        <v>3.7059022541116579E-2</v>
      </c>
      <c r="HD61" s="258">
        <f t="shared" si="164"/>
        <v>1.091494985672524</v>
      </c>
      <c r="HE61" s="221">
        <f t="shared" si="165"/>
        <v>175.85023600042791</v>
      </c>
      <c r="HF61" s="222">
        <f t="shared" si="166"/>
        <v>96.234566936094481</v>
      </c>
      <c r="HG61" s="222">
        <f t="shared" si="167"/>
        <v>6.5168378598005283</v>
      </c>
      <c r="HH61" s="55">
        <f t="shared" si="168"/>
        <v>0.547252987114901</v>
      </c>
      <c r="HI61" s="56">
        <f t="shared" si="169"/>
        <v>3.7059022541116579E-2</v>
      </c>
      <c r="HJ61" s="259">
        <f t="shared" si="170"/>
        <v>1.091494985672524</v>
      </c>
      <c r="HK61" s="54">
        <f t="shared" si="21"/>
        <v>1.1214711038482563</v>
      </c>
      <c r="HL61" s="55">
        <f t="shared" si="22"/>
        <v>0</v>
      </c>
      <c r="HM61" s="55">
        <f t="shared" si="23"/>
        <v>0.78347510071573778</v>
      </c>
      <c r="HN61" s="56">
        <f t="shared" si="24"/>
        <v>0</v>
      </c>
      <c r="HQ61" s="57">
        <f t="shared" si="25"/>
        <v>0</v>
      </c>
      <c r="HR61" s="58">
        <f t="shared" si="171"/>
        <v>0</v>
      </c>
      <c r="HS61" s="58">
        <f t="shared" si="26"/>
        <v>0</v>
      </c>
      <c r="HT61" s="58">
        <f t="shared" si="172"/>
        <v>0</v>
      </c>
      <c r="HU61" s="58">
        <f t="shared" si="27"/>
        <v>0</v>
      </c>
      <c r="HV61" s="55"/>
      <c r="HW61" s="56"/>
      <c r="HX61" s="260"/>
      <c r="HY61" s="57">
        <f t="shared" si="28"/>
        <v>0</v>
      </c>
      <c r="HZ61" s="58">
        <f t="shared" si="173"/>
        <v>0</v>
      </c>
      <c r="IA61" s="58">
        <f t="shared" si="29"/>
        <v>0</v>
      </c>
      <c r="IB61" s="58">
        <f t="shared" si="174"/>
        <v>0</v>
      </c>
      <c r="IC61" s="58">
        <f t="shared" si="30"/>
        <v>0</v>
      </c>
      <c r="ID61" s="55"/>
      <c r="IE61" s="56"/>
      <c r="IF61" s="260"/>
      <c r="IG61" s="57">
        <f t="shared" si="31"/>
        <v>3.0378181493486114</v>
      </c>
      <c r="IH61" s="58">
        <f t="shared" si="175"/>
        <v>3.513844253351539</v>
      </c>
      <c r="II61" s="58">
        <f t="shared" si="32"/>
        <v>5.9294806407214118</v>
      </c>
      <c r="IJ61" s="58">
        <f t="shared" si="176"/>
        <v>6.8479571919691589</v>
      </c>
      <c r="IK61" s="58">
        <f t="shared" si="33"/>
        <v>62.53512528532459</v>
      </c>
      <c r="IL61" s="55">
        <f t="shared" si="34"/>
        <v>4.8577789450139797E-2</v>
      </c>
      <c r="IM61" s="56">
        <f t="shared" si="35"/>
        <v>9.4818401876823472E-2</v>
      </c>
      <c r="IN61" s="260">
        <f t="shared" si="36"/>
        <v>1.0222995100575569</v>
      </c>
      <c r="IO61" s="57">
        <f t="shared" si="37"/>
        <v>0</v>
      </c>
      <c r="IP61" s="58">
        <f t="shared" si="177"/>
        <v>0</v>
      </c>
      <c r="IQ61" s="58">
        <f t="shared" si="38"/>
        <v>0</v>
      </c>
      <c r="IR61" s="58">
        <f t="shared" si="178"/>
        <v>0</v>
      </c>
      <c r="IS61" s="58">
        <f t="shared" si="39"/>
        <v>0</v>
      </c>
      <c r="IT61" s="55"/>
      <c r="IU61" s="56"/>
      <c r="IV61" s="260"/>
      <c r="IW61" s="57">
        <f t="shared" si="40"/>
        <v>0</v>
      </c>
      <c r="IX61" s="58">
        <f t="shared" si="179"/>
        <v>0</v>
      </c>
      <c r="IY61" s="58">
        <f t="shared" si="41"/>
        <v>0</v>
      </c>
      <c r="IZ61" s="58">
        <f t="shared" si="180"/>
        <v>0</v>
      </c>
      <c r="JA61" s="58">
        <f t="shared" si="42"/>
        <v>0</v>
      </c>
      <c r="JB61" s="55"/>
      <c r="JC61" s="56"/>
      <c r="JD61" s="260"/>
      <c r="JE61" s="57">
        <f t="shared" si="43"/>
        <v>0</v>
      </c>
      <c r="JF61" s="58">
        <f t="shared" si="181"/>
        <v>0</v>
      </c>
      <c r="JG61" s="58">
        <f t="shared" si="44"/>
        <v>0</v>
      </c>
      <c r="JH61" s="58">
        <f t="shared" si="182"/>
        <v>0</v>
      </c>
      <c r="JI61" s="58">
        <f t="shared" si="45"/>
        <v>0</v>
      </c>
      <c r="JJ61" s="55"/>
      <c r="JK61" s="56"/>
      <c r="JL61" s="260"/>
      <c r="JM61" s="57">
        <f t="shared" si="46"/>
        <v>35.269550535290669</v>
      </c>
      <c r="JN61" s="58">
        <f t="shared" si="183"/>
        <v>40.796289104170718</v>
      </c>
      <c r="JO61" s="58">
        <f t="shared" si="47"/>
        <v>3.3970430635898996</v>
      </c>
      <c r="JP61" s="58">
        <f t="shared" si="184"/>
        <v>3.9232450341399754</v>
      </c>
      <c r="JQ61" s="58">
        <f t="shared" si="48"/>
        <v>49.284145767922709</v>
      </c>
      <c r="JR61" s="55">
        <f t="shared" si="49"/>
        <v>0.71563684397359206</v>
      </c>
      <c r="JS61" s="56">
        <f t="shared" si="50"/>
        <v>6.8927705059279198E-2</v>
      </c>
      <c r="JT61" s="260">
        <f t="shared" si="51"/>
        <v>1.1228171949643442</v>
      </c>
      <c r="JU61" s="57">
        <f t="shared" si="52"/>
        <v>0</v>
      </c>
      <c r="JV61" s="58">
        <f t="shared" si="185"/>
        <v>0</v>
      </c>
      <c r="JW61" s="58">
        <f t="shared" si="53"/>
        <v>0</v>
      </c>
      <c r="JX61" s="58">
        <f t="shared" si="186"/>
        <v>0</v>
      </c>
      <c r="JY61" s="58">
        <f t="shared" si="54"/>
        <v>0</v>
      </c>
      <c r="JZ61" s="55"/>
      <c r="KA61" s="56"/>
      <c r="KB61" s="260"/>
      <c r="KC61" s="57">
        <f t="shared" si="55"/>
        <v>0</v>
      </c>
      <c r="KD61" s="58">
        <f t="shared" si="187"/>
        <v>0</v>
      </c>
      <c r="KE61" s="58">
        <f t="shared" si="56"/>
        <v>0</v>
      </c>
      <c r="KF61" s="58">
        <f t="shared" si="188"/>
        <v>0</v>
      </c>
      <c r="KG61" s="58">
        <f t="shared" si="57"/>
        <v>0</v>
      </c>
      <c r="KH61" s="55"/>
      <c r="KI61" s="56"/>
      <c r="KJ61" s="260"/>
      <c r="KK61" s="57">
        <f t="shared" si="58"/>
        <v>17.032318096458351</v>
      </c>
      <c r="KL61" s="58">
        <f t="shared" si="189"/>
        <v>19.701282342173375</v>
      </c>
      <c r="KM61" s="58">
        <f t="shared" si="59"/>
        <v>0.74883363332090436</v>
      </c>
      <c r="KN61" s="58">
        <f t="shared" si="190"/>
        <v>0.86482796312231247</v>
      </c>
      <c r="KO61" s="58">
        <f t="shared" si="60"/>
        <v>22.136840436699305</v>
      </c>
      <c r="KP61" s="55">
        <f t="shared" si="191"/>
        <v>0.76941052835261525</v>
      </c>
      <c r="KQ61" s="56">
        <f t="shared" si="192"/>
        <v>3.3827484796767074E-2</v>
      </c>
      <c r="KR61" s="260">
        <f t="shared" si="193"/>
        <v>1.1258065071878742</v>
      </c>
      <c r="KS61" s="57">
        <f t="shared" si="61"/>
        <v>0</v>
      </c>
      <c r="KT61" s="58">
        <f t="shared" si="194"/>
        <v>0</v>
      </c>
      <c r="KU61" s="58">
        <f t="shared" si="62"/>
        <v>0</v>
      </c>
      <c r="KV61" s="58">
        <f t="shared" si="195"/>
        <v>0</v>
      </c>
      <c r="KW61" s="58">
        <f t="shared" si="63"/>
        <v>0</v>
      </c>
      <c r="KX61" s="55"/>
      <c r="KY61" s="56"/>
      <c r="KZ61" s="260"/>
      <c r="LA61" s="57">
        <f t="shared" si="64"/>
        <v>24.031335153656102</v>
      </c>
      <c r="LB61" s="58">
        <f t="shared" si="196"/>
        <v>27.797045372234013</v>
      </c>
      <c r="LC61" s="58">
        <f t="shared" si="65"/>
        <v>1.0250400217800919</v>
      </c>
      <c r="LD61" s="58">
        <f t="shared" si="197"/>
        <v>1.1838187211538282</v>
      </c>
      <c r="LE61" s="58">
        <f t="shared" si="66"/>
        <v>67.248526494130303</v>
      </c>
      <c r="LF61" s="55">
        <f t="shared" si="198"/>
        <v>0.35735110353315541</v>
      </c>
      <c r="LG61" s="56">
        <f t="shared" si="199"/>
        <v>1.5242564784963148E-2</v>
      </c>
      <c r="LH61" s="260">
        <f t="shared" si="200"/>
        <v>1.0583579912088363</v>
      </c>
      <c r="LI61" s="57">
        <f t="shared" si="67"/>
        <v>0</v>
      </c>
      <c r="LJ61" s="58">
        <f t="shared" si="201"/>
        <v>0</v>
      </c>
      <c r="LK61" s="58">
        <f t="shared" si="68"/>
        <v>0</v>
      </c>
      <c r="LL61" s="58">
        <f t="shared" si="202"/>
        <v>0</v>
      </c>
      <c r="LM61" s="58">
        <f t="shared" si="69"/>
        <v>0</v>
      </c>
      <c r="LN61" s="55"/>
      <c r="LO61" s="56"/>
      <c r="LP61" s="260"/>
      <c r="LQ61" s="57">
        <f t="shared" si="70"/>
        <v>4.3436640066666643E-2</v>
      </c>
      <c r="LR61" s="58">
        <f t="shared" si="203"/>
        <v>5.0243161565113312E-2</v>
      </c>
      <c r="LS61" s="58">
        <f t="shared" si="71"/>
        <v>1.1768208333333328E-3</v>
      </c>
      <c r="LT61" s="58">
        <f t="shared" si="204"/>
        <v>1.359110380416666E-3</v>
      </c>
      <c r="LU61" s="58">
        <f t="shared" si="72"/>
        <v>0.89416666666666633</v>
      </c>
      <c r="LV61" s="55">
        <f t="shared" si="73"/>
        <v>4.857778945013979E-2</v>
      </c>
      <c r="LW61" s="56">
        <f t="shared" si="74"/>
        <v>1.3161090400745572E-3</v>
      </c>
      <c r="LX61" s="260">
        <f t="shared" si="75"/>
        <v>1.0078160048971445</v>
      </c>
      <c r="LY61" s="57">
        <f t="shared" si="76"/>
        <v>0</v>
      </c>
      <c r="LZ61" s="58">
        <f t="shared" si="205"/>
        <v>0</v>
      </c>
      <c r="MA61" s="58">
        <f t="shared" si="77"/>
        <v>0</v>
      </c>
      <c r="MB61" s="58">
        <f t="shared" si="206"/>
        <v>0</v>
      </c>
      <c r="MC61" s="58">
        <f t="shared" si="78"/>
        <v>0</v>
      </c>
      <c r="MD61" s="55"/>
      <c r="ME61" s="56"/>
      <c r="MF61" s="260"/>
      <c r="MG61" s="57">
        <f t="shared" si="79"/>
        <v>0</v>
      </c>
      <c r="MH61" s="58">
        <f t="shared" si="207"/>
        <v>0</v>
      </c>
      <c r="MI61" s="58">
        <f t="shared" si="80"/>
        <v>0</v>
      </c>
      <c r="MJ61" s="58">
        <f t="shared" si="208"/>
        <v>0</v>
      </c>
      <c r="MK61" s="58">
        <f t="shared" si="81"/>
        <v>0</v>
      </c>
      <c r="ML61" s="55"/>
      <c r="MM61" s="56"/>
      <c r="MN61" s="260"/>
      <c r="MO61" s="59">
        <v>1.0480216243914937</v>
      </c>
      <c r="MP61" s="60"/>
      <c r="MQ61" s="60">
        <v>0.71779999999999999</v>
      </c>
      <c r="MR61" s="61"/>
      <c r="MS61" s="59">
        <f t="shared" si="82"/>
        <v>1.0700839350518261</v>
      </c>
      <c r="MT61" s="60"/>
      <c r="MU61" s="60">
        <f t="shared" si="209"/>
        <v>1.091494985672524</v>
      </c>
      <c r="MV61" s="61"/>
      <c r="MW61" s="66">
        <f t="shared" si="210"/>
        <v>1.1214711038482563</v>
      </c>
      <c r="MX61" s="67"/>
      <c r="MY61" s="67">
        <f t="shared" si="211"/>
        <v>0.78347510071573778</v>
      </c>
      <c r="MZ61" s="261"/>
      <c r="NA61" s="59">
        <f t="shared" si="84"/>
        <v>1.0700762684877072</v>
      </c>
      <c r="NB61" s="60"/>
      <c r="NC61" s="60">
        <f t="shared" si="85"/>
        <v>1.0906626696815833</v>
      </c>
      <c r="ND61" s="262"/>
      <c r="NE61" s="62">
        <f t="shared" si="86"/>
        <v>1.121463069123275</v>
      </c>
      <c r="NF61" s="63"/>
      <c r="NG61" s="63">
        <f t="shared" si="87"/>
        <v>0.78287766429744043</v>
      </c>
      <c r="NH61" s="64"/>
      <c r="NI61" s="238">
        <f t="shared" si="218"/>
        <v>8.0347249813428334E-6</v>
      </c>
      <c r="NJ61" s="238">
        <f t="shared" si="219"/>
        <v>0</v>
      </c>
      <c r="NK61" s="238">
        <f t="shared" si="220"/>
        <v>5.9743641829734795E-4</v>
      </c>
      <c r="NL61" s="238">
        <f t="shared" si="221"/>
        <v>0</v>
      </c>
      <c r="NM61" s="239">
        <f t="shared" si="89"/>
        <v>0</v>
      </c>
      <c r="NN61" s="240">
        <f t="shared" si="90"/>
        <v>0</v>
      </c>
      <c r="NO61" s="240">
        <f t="shared" si="269"/>
        <v>0.3385854048258346</v>
      </c>
      <c r="NP61" s="240">
        <f t="shared" si="91"/>
        <v>0</v>
      </c>
      <c r="NQ61" s="240">
        <f t="shared" si="270"/>
        <v>0</v>
      </c>
      <c r="NR61" s="240">
        <f t="shared" si="93"/>
        <v>0</v>
      </c>
      <c r="NS61" s="240">
        <f t="shared" si="94"/>
        <v>0.27071122570590339</v>
      </c>
      <c r="NT61" s="240">
        <f t="shared" si="95"/>
        <v>0</v>
      </c>
      <c r="NU61" s="240">
        <f t="shared" si="96"/>
        <v>0</v>
      </c>
      <c r="NV61" s="240">
        <f t="shared" si="97"/>
        <v>0.13160678069026249</v>
      </c>
      <c r="NW61" s="240">
        <f t="shared" si="98"/>
        <v>0</v>
      </c>
      <c r="NX61" s="240">
        <f t="shared" si="99"/>
        <v>0.37582292267825779</v>
      </c>
      <c r="NY61" s="240">
        <f t="shared" si="100"/>
        <v>0</v>
      </c>
      <c r="NZ61" s="240">
        <f t="shared" si="101"/>
        <v>4.7367352230165798E-3</v>
      </c>
      <c r="OA61" s="240">
        <f t="shared" si="102"/>
        <v>0</v>
      </c>
      <c r="OB61" s="241">
        <f t="shared" si="103"/>
        <v>0</v>
      </c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136"/>
      <c r="OP61" s="13"/>
      <c r="OQ61" s="13"/>
      <c r="OR61" s="13"/>
      <c r="OS61" s="13"/>
      <c r="OT61" s="13"/>
    </row>
    <row r="62" spans="1:410" ht="15" customHeight="1">
      <c r="A62" s="242">
        <v>43</v>
      </c>
      <c r="B62" s="49" t="s">
        <v>112</v>
      </c>
      <c r="C62" s="50">
        <v>1</v>
      </c>
      <c r="D62" s="51">
        <v>302.8</v>
      </c>
      <c r="E62" s="52">
        <v>302.8</v>
      </c>
      <c r="F62" s="52"/>
      <c r="G62" s="52"/>
      <c r="H62" s="53"/>
      <c r="I62" s="57">
        <v>1.0259123005613398</v>
      </c>
      <c r="J62" s="58"/>
      <c r="K62" s="58">
        <v>0.66159999999999997</v>
      </c>
      <c r="L62" s="243"/>
      <c r="M62" s="1">
        <v>0</v>
      </c>
      <c r="N62" s="2">
        <v>0</v>
      </c>
      <c r="O62" s="2">
        <v>0.36431230056133973</v>
      </c>
      <c r="P62" s="2">
        <v>0</v>
      </c>
      <c r="Q62" s="2">
        <v>0</v>
      </c>
      <c r="R62" s="2">
        <v>0</v>
      </c>
      <c r="S62" s="2">
        <v>0.24110000000000001</v>
      </c>
      <c r="T62" s="2">
        <v>0</v>
      </c>
      <c r="U62" s="2">
        <v>0</v>
      </c>
      <c r="V62" s="2">
        <v>9.2200000000000004E-2</v>
      </c>
      <c r="W62" s="2">
        <v>0</v>
      </c>
      <c r="X62" s="2">
        <v>0.3246</v>
      </c>
      <c r="Y62" s="2">
        <v>0</v>
      </c>
      <c r="Z62" s="2">
        <v>3.7000000000000002E-3</v>
      </c>
      <c r="AA62" s="2">
        <v>0</v>
      </c>
      <c r="AB62" s="3">
        <v>0</v>
      </c>
      <c r="AC62" s="244">
        <v>0</v>
      </c>
      <c r="AD62" s="108">
        <v>0</v>
      </c>
      <c r="AE62" s="108">
        <v>0</v>
      </c>
      <c r="AF62" s="108">
        <f t="shared" si="104"/>
        <v>0</v>
      </c>
      <c r="AG62" s="108">
        <f t="shared" si="105"/>
        <v>0</v>
      </c>
      <c r="AH62" s="108">
        <v>0</v>
      </c>
      <c r="AI62" s="108">
        <v>0</v>
      </c>
      <c r="AJ62" s="108">
        <f t="shared" si="106"/>
        <v>0</v>
      </c>
      <c r="AK62" s="108">
        <f t="shared" si="107"/>
        <v>0</v>
      </c>
      <c r="AL62" s="108">
        <v>0</v>
      </c>
      <c r="AM62" s="245">
        <v>0</v>
      </c>
      <c r="AN62" s="244">
        <v>0</v>
      </c>
      <c r="AO62" s="108">
        <v>0</v>
      </c>
      <c r="AP62" s="108">
        <v>0</v>
      </c>
      <c r="AQ62" s="108">
        <f t="shared" si="108"/>
        <v>0</v>
      </c>
      <c r="AR62" s="108">
        <f t="shared" si="109"/>
        <v>0</v>
      </c>
      <c r="AS62" s="246">
        <v>0</v>
      </c>
      <c r="AT62" s="247">
        <v>0</v>
      </c>
      <c r="AU62" s="108">
        <v>0</v>
      </c>
      <c r="AV62" s="108">
        <f t="shared" si="110"/>
        <v>0</v>
      </c>
      <c r="AW62" s="108">
        <f t="shared" si="111"/>
        <v>0</v>
      </c>
      <c r="AX62" s="108">
        <v>0</v>
      </c>
      <c r="AY62" s="245">
        <v>0</v>
      </c>
      <c r="AZ62" s="248">
        <v>14</v>
      </c>
      <c r="BA62" s="108">
        <v>71.360333333333315</v>
      </c>
      <c r="BB62" s="108">
        <v>7.4418620447696</v>
      </c>
      <c r="BC62" s="109">
        <v>5.9534896358156804</v>
      </c>
      <c r="BD62" s="109">
        <v>1.4883724089539196</v>
      </c>
      <c r="BE62" s="108">
        <v>2.7906987499999998</v>
      </c>
      <c r="BF62" s="109">
        <v>2.2325589999999997</v>
      </c>
      <c r="BG62" s="109">
        <v>0.55813975000000005</v>
      </c>
      <c r="BH62" s="108">
        <v>5.9562812713515125</v>
      </c>
      <c r="BI62" s="109">
        <f t="shared" si="112"/>
        <v>3.4860208271213571</v>
      </c>
      <c r="BJ62" s="108">
        <f t="shared" si="113"/>
        <v>0.11522426119429502</v>
      </c>
      <c r="BK62" s="108">
        <v>4.3774587699727219</v>
      </c>
      <c r="BL62" s="245">
        <v>110.31196100331258</v>
      </c>
      <c r="BM62" s="244">
        <v>0</v>
      </c>
      <c r="BN62" s="108">
        <v>0</v>
      </c>
      <c r="BO62" s="108">
        <v>0</v>
      </c>
      <c r="BP62" s="108">
        <f t="shared" si="114"/>
        <v>0</v>
      </c>
      <c r="BQ62" s="108">
        <f t="shared" si="115"/>
        <v>0</v>
      </c>
      <c r="BR62" s="108">
        <v>0</v>
      </c>
      <c r="BS62" s="108">
        <v>0</v>
      </c>
      <c r="BT62" s="108">
        <f t="shared" si="116"/>
        <v>0</v>
      </c>
      <c r="BU62" s="108">
        <f t="shared" si="117"/>
        <v>0</v>
      </c>
      <c r="BV62" s="108">
        <v>0</v>
      </c>
      <c r="BW62" s="245">
        <v>0</v>
      </c>
      <c r="BX62" s="107">
        <v>0</v>
      </c>
      <c r="BY62" s="108">
        <v>0</v>
      </c>
      <c r="BZ62" s="109">
        <f t="shared" si="118"/>
        <v>0</v>
      </c>
      <c r="CA62" s="109">
        <f t="shared" si="119"/>
        <v>0</v>
      </c>
      <c r="CB62" s="108">
        <v>0</v>
      </c>
      <c r="CC62" s="110">
        <v>0</v>
      </c>
      <c r="CD62" s="244">
        <v>0</v>
      </c>
      <c r="CE62" s="108">
        <v>0</v>
      </c>
      <c r="CF62" s="109">
        <f t="shared" si="120"/>
        <v>0</v>
      </c>
      <c r="CG62" s="109">
        <f t="shared" si="121"/>
        <v>0</v>
      </c>
      <c r="CH62" s="108">
        <v>0</v>
      </c>
      <c r="CI62" s="245">
        <v>0</v>
      </c>
      <c r="CJ62" s="249">
        <v>28.247980574970164</v>
      </c>
      <c r="CK62" s="250">
        <v>6.2145557264934359</v>
      </c>
      <c r="CL62" s="250">
        <v>4.8149263285506008</v>
      </c>
      <c r="CM62" s="251">
        <v>4.8149263285506008</v>
      </c>
      <c r="CN62" s="252">
        <f t="shared" si="0"/>
        <v>2.3470358388519905</v>
      </c>
      <c r="CO62" s="250">
        <v>19.012388069925393</v>
      </c>
      <c r="CP62" s="252">
        <f t="shared" si="122"/>
        <v>1.881732096832796</v>
      </c>
      <c r="CQ62" s="250">
        <v>5.9497367226024522</v>
      </c>
      <c r="CR62" s="250">
        <v>4.2551591010955896</v>
      </c>
      <c r="CS62" s="252">
        <f t="shared" si="123"/>
        <v>8.2316052810694179E-2</v>
      </c>
      <c r="CT62" s="252">
        <f t="shared" si="124"/>
        <v>2.4904084567800138</v>
      </c>
      <c r="CU62" s="250">
        <f t="shared" si="1"/>
        <v>62.545009801035178</v>
      </c>
      <c r="CV62" s="245">
        <f t="shared" si="125"/>
        <v>78.806712349304334</v>
      </c>
      <c r="CW62" s="244">
        <v>0</v>
      </c>
      <c r="CX62" s="108">
        <v>0</v>
      </c>
      <c r="CY62" s="108">
        <f t="shared" si="126"/>
        <v>0</v>
      </c>
      <c r="CZ62" s="108">
        <f t="shared" si="127"/>
        <v>0</v>
      </c>
      <c r="DA62" s="108">
        <v>0</v>
      </c>
      <c r="DB62" s="245">
        <v>0</v>
      </c>
      <c r="DC62" s="244">
        <v>0</v>
      </c>
      <c r="DD62" s="108">
        <v>0</v>
      </c>
      <c r="DE62" s="108">
        <f t="shared" si="128"/>
        <v>0</v>
      </c>
      <c r="DF62" s="108">
        <f t="shared" si="129"/>
        <v>0</v>
      </c>
      <c r="DG62" s="108">
        <v>0</v>
      </c>
      <c r="DH62" s="245">
        <v>0</v>
      </c>
      <c r="DI62" s="107">
        <v>10.80390098582</v>
      </c>
      <c r="DJ62" s="108">
        <v>2.3768582168804002</v>
      </c>
      <c r="DK62" s="108">
        <v>0.17843540556142323</v>
      </c>
      <c r="DL62" s="108">
        <v>7.2715979702091085</v>
      </c>
      <c r="DM62" s="108">
        <f t="shared" si="130"/>
        <v>0.71969913750347636</v>
      </c>
      <c r="DN62" s="108">
        <f t="shared" si="131"/>
        <v>2.2755738687972382</v>
      </c>
      <c r="DO62" s="108">
        <v>1.5060478582283778</v>
      </c>
      <c r="DP62" s="108">
        <f t="shared" si="132"/>
        <v>2.9134495817427972E-2</v>
      </c>
      <c r="DQ62" s="108">
        <f t="shared" si="133"/>
        <v>0.88144161788960629</v>
      </c>
      <c r="DR62" s="108">
        <v>1.1068420218349655</v>
      </c>
      <c r="DS62" s="110">
        <v>27.892418950241126</v>
      </c>
      <c r="DT62" s="244">
        <v>0</v>
      </c>
      <c r="DU62" s="108">
        <v>0</v>
      </c>
      <c r="DV62" s="108">
        <v>0</v>
      </c>
      <c r="DW62" s="108">
        <f t="shared" si="238"/>
        <v>0</v>
      </c>
      <c r="DX62" s="108">
        <f t="shared" si="239"/>
        <v>0</v>
      </c>
      <c r="DY62" s="108">
        <v>0</v>
      </c>
      <c r="DZ62" s="108">
        <v>0</v>
      </c>
      <c r="EA62" s="108"/>
      <c r="EB62" s="108">
        <v>0</v>
      </c>
      <c r="EC62" s="108">
        <f t="shared" si="240"/>
        <v>0</v>
      </c>
      <c r="ED62" s="108">
        <f t="shared" si="241"/>
        <v>0</v>
      </c>
      <c r="EE62" s="108">
        <v>0</v>
      </c>
      <c r="EF62" s="245">
        <v>0</v>
      </c>
      <c r="EG62" s="249">
        <v>16.306935555555501</v>
      </c>
      <c r="EH62" s="250">
        <v>3.5875258222222102</v>
      </c>
      <c r="EI62" s="250">
        <v>41.824751111110999</v>
      </c>
      <c r="EJ62" s="250">
        <v>10.9754318964733</v>
      </c>
      <c r="EK62" s="250">
        <f t="shared" si="134"/>
        <v>1.0862823965215485</v>
      </c>
      <c r="EL62" s="250">
        <v>3.4346516576823545</v>
      </c>
      <c r="EM62" s="250">
        <v>5.3067090401314303</v>
      </c>
      <c r="EN62" s="250">
        <f t="shared" si="135"/>
        <v>0.10265828638134253</v>
      </c>
      <c r="EO62" s="250">
        <f t="shared" si="136"/>
        <v>3.1058469864996421</v>
      </c>
      <c r="EP62" s="250">
        <v>78.001353425493448</v>
      </c>
      <c r="EQ62" s="245">
        <v>98.281705316121744</v>
      </c>
      <c r="ER62" s="244">
        <v>0</v>
      </c>
      <c r="ES62" s="108">
        <v>0</v>
      </c>
      <c r="ET62" s="108">
        <v>0</v>
      </c>
      <c r="EU62" s="108">
        <f t="shared" si="137"/>
        <v>0</v>
      </c>
      <c r="EV62" s="108">
        <f t="shared" si="138"/>
        <v>0</v>
      </c>
      <c r="EW62" s="108">
        <v>0</v>
      </c>
      <c r="EX62" s="108">
        <v>0</v>
      </c>
      <c r="EY62" s="108">
        <f t="shared" si="139"/>
        <v>0</v>
      </c>
      <c r="EZ62" s="108">
        <f t="shared" si="140"/>
        <v>0</v>
      </c>
      <c r="FA62" s="108">
        <v>0</v>
      </c>
      <c r="FB62" s="245">
        <v>0</v>
      </c>
      <c r="FC62" s="244">
        <v>0.83333333333333293</v>
      </c>
      <c r="FD62" s="108">
        <v>6.0833333333333302E-2</v>
      </c>
      <c r="FE62" s="108">
        <f t="shared" si="141"/>
        <v>1.1768208333333328E-3</v>
      </c>
      <c r="FF62" s="108">
        <f t="shared" si="142"/>
        <v>3.5603803333333316E-2</v>
      </c>
      <c r="FG62" s="108">
        <v>4.4708333333333301E-2</v>
      </c>
      <c r="FH62" s="245">
        <v>1.1266499999999995</v>
      </c>
      <c r="FI62" s="244">
        <v>0</v>
      </c>
      <c r="FJ62" s="108">
        <v>0</v>
      </c>
      <c r="FK62" s="108">
        <f t="shared" si="242"/>
        <v>0</v>
      </c>
      <c r="FL62" s="108">
        <f t="shared" si="243"/>
        <v>0</v>
      </c>
      <c r="FM62" s="108">
        <v>0</v>
      </c>
      <c r="FN62" s="245">
        <v>0</v>
      </c>
      <c r="FO62" s="244">
        <v>0</v>
      </c>
      <c r="FP62" s="108">
        <v>0</v>
      </c>
      <c r="FQ62" s="108">
        <f t="shared" si="143"/>
        <v>0</v>
      </c>
      <c r="FR62" s="108">
        <f t="shared" si="144"/>
        <v>0</v>
      </c>
      <c r="FS62" s="108">
        <v>0</v>
      </c>
      <c r="FT62" s="110">
        <v>0</v>
      </c>
      <c r="FU62" s="253">
        <f t="shared" si="8"/>
        <v>67.537756881941704</v>
      </c>
      <c r="FV62" s="254">
        <f t="shared" si="9"/>
        <v>47.350922498658285</v>
      </c>
      <c r="FW62" s="254">
        <f t="shared" si="10"/>
        <v>10.533084474667671</v>
      </c>
      <c r="FX62" s="254">
        <f t="shared" si="11"/>
        <v>71.360333333333315</v>
      </c>
      <c r="FY62" s="254">
        <f t="shared" si="12"/>
        <v>0</v>
      </c>
      <c r="FZ62" s="254">
        <f t="shared" si="13"/>
        <v>0</v>
      </c>
      <c r="GA62" s="254">
        <f t="shared" si="145"/>
        <v>0</v>
      </c>
      <c r="GB62" s="254">
        <f t="shared" si="146"/>
        <v>0</v>
      </c>
      <c r="GC62" s="254">
        <f t="shared" si="147"/>
        <v>0</v>
      </c>
      <c r="GD62" s="254">
        <f t="shared" si="148"/>
        <v>0</v>
      </c>
      <c r="GE62" s="254">
        <f t="shared" si="14"/>
        <v>37.259417936607804</v>
      </c>
      <c r="GF62" s="255">
        <f t="shared" si="15"/>
        <v>14.225153943880096</v>
      </c>
      <c r="GG62" s="255">
        <f t="shared" si="16"/>
        <v>3.6877136308578207</v>
      </c>
      <c r="GH62" s="254">
        <f t="shared" si="17"/>
        <v>17.085030604140243</v>
      </c>
      <c r="GI62" s="255">
        <f t="shared" si="18"/>
        <v>12.199172463781224</v>
      </c>
      <c r="GJ62" s="256">
        <f t="shared" si="19"/>
        <v>0.33050991703709304</v>
      </c>
      <c r="GK62" s="253">
        <f t="shared" si="149"/>
        <v>251.126545729349</v>
      </c>
      <c r="GL62" s="257">
        <f t="shared" si="150"/>
        <v>316.41944761897975</v>
      </c>
      <c r="GM62" s="221">
        <f t="shared" si="151"/>
        <v>316.41944761897975</v>
      </c>
      <c r="GN62" s="222">
        <f t="shared" si="152"/>
        <v>118.39222494489982</v>
      </c>
      <c r="GO62" s="222">
        <f t="shared" si="153"/>
        <v>18.334648108428858</v>
      </c>
      <c r="GP62" s="55">
        <f t="shared" si="154"/>
        <v>0.37416228944139751</v>
      </c>
      <c r="GQ62" s="56">
        <f t="shared" si="155"/>
        <v>5.7944125262827537E-2</v>
      </c>
      <c r="GR62" s="258">
        <f t="shared" si="156"/>
        <v>1.0676067757586791</v>
      </c>
      <c r="GS62" s="227">
        <f t="shared" si="20"/>
        <v>316.41944761897975</v>
      </c>
      <c r="GT62" s="222">
        <f t="shared" si="224"/>
        <v>118.39222494489982</v>
      </c>
      <c r="GU62" s="222">
        <f t="shared" si="225"/>
        <v>18.334648108428858</v>
      </c>
      <c r="GV62" s="37">
        <f t="shared" si="216"/>
        <v>0.37416228944139751</v>
      </c>
      <c r="GW62" s="228">
        <f t="shared" si="217"/>
        <v>5.7944125262827537E-2</v>
      </c>
      <c r="GX62" s="258">
        <f t="shared" si="159"/>
        <v>1.0676067757586791</v>
      </c>
      <c r="GY62" s="221">
        <f t="shared" si="223"/>
        <v>206.10748661566717</v>
      </c>
      <c r="GZ62" s="222">
        <f t="shared" si="160"/>
        <v>113.03351372944887</v>
      </c>
      <c r="HA62" s="222">
        <f t="shared" si="161"/>
        <v>7.8750442581962918</v>
      </c>
      <c r="HB62" s="55">
        <f t="shared" si="162"/>
        <v>0.54842022279484082</v>
      </c>
      <c r="HC62" s="56">
        <f t="shared" si="163"/>
        <v>3.8208433800762644E-2</v>
      </c>
      <c r="HD62" s="258">
        <f t="shared" si="164"/>
        <v>1.0918559353076898</v>
      </c>
      <c r="HE62" s="221">
        <f t="shared" si="165"/>
        <v>206.10748661566717</v>
      </c>
      <c r="HF62" s="222">
        <f t="shared" si="166"/>
        <v>113.03351372944887</v>
      </c>
      <c r="HG62" s="222">
        <f t="shared" si="167"/>
        <v>7.8750442581962918</v>
      </c>
      <c r="HH62" s="55">
        <f t="shared" si="168"/>
        <v>0.54842022279484082</v>
      </c>
      <c r="HI62" s="56">
        <f t="shared" si="169"/>
        <v>3.8208433800762644E-2</v>
      </c>
      <c r="HJ62" s="259">
        <f t="shared" si="170"/>
        <v>1.0918559353076898</v>
      </c>
      <c r="HK62" s="54">
        <f t="shared" si="21"/>
        <v>1.0952709234134608</v>
      </c>
      <c r="HL62" s="55">
        <f t="shared" si="22"/>
        <v>0</v>
      </c>
      <c r="HM62" s="55">
        <f t="shared" si="23"/>
        <v>0.72237188679956754</v>
      </c>
      <c r="HN62" s="56">
        <f t="shared" si="24"/>
        <v>0</v>
      </c>
      <c r="HQ62" s="57">
        <f t="shared" si="25"/>
        <v>0</v>
      </c>
      <c r="HR62" s="58">
        <f t="shared" si="171"/>
        <v>0</v>
      </c>
      <c r="HS62" s="58">
        <f t="shared" si="26"/>
        <v>0</v>
      </c>
      <c r="HT62" s="58">
        <f t="shared" si="172"/>
        <v>0</v>
      </c>
      <c r="HU62" s="58">
        <f t="shared" si="27"/>
        <v>0</v>
      </c>
      <c r="HV62" s="55"/>
      <c r="HW62" s="56"/>
      <c r="HX62" s="260"/>
      <c r="HY62" s="57">
        <f t="shared" si="28"/>
        <v>0</v>
      </c>
      <c r="HZ62" s="58">
        <f t="shared" si="173"/>
        <v>0</v>
      </c>
      <c r="IA62" s="58">
        <f t="shared" si="29"/>
        <v>0</v>
      </c>
      <c r="IB62" s="58">
        <f t="shared" si="174"/>
        <v>0</v>
      </c>
      <c r="IC62" s="58">
        <f t="shared" si="30"/>
        <v>0</v>
      </c>
      <c r="ID62" s="55"/>
      <c r="IE62" s="56"/>
      <c r="IF62" s="260"/>
      <c r="IG62" s="57">
        <f t="shared" si="31"/>
        <v>4.2529454090880554</v>
      </c>
      <c r="IH62" s="58">
        <f t="shared" si="175"/>
        <v>4.9193819546921542</v>
      </c>
      <c r="II62" s="58">
        <f t="shared" si="32"/>
        <v>8.3012728970099747</v>
      </c>
      <c r="IJ62" s="58">
        <f t="shared" si="176"/>
        <v>9.5871400687568205</v>
      </c>
      <c r="IK62" s="58">
        <f t="shared" si="33"/>
        <v>87.549175399454427</v>
      </c>
      <c r="IL62" s="55">
        <f t="shared" si="34"/>
        <v>4.857778945013979E-2</v>
      </c>
      <c r="IM62" s="56">
        <f t="shared" si="35"/>
        <v>9.4818401876823444E-2</v>
      </c>
      <c r="IN62" s="260">
        <f t="shared" si="36"/>
        <v>1.0222995100575569</v>
      </c>
      <c r="IO62" s="57">
        <f t="shared" si="37"/>
        <v>0</v>
      </c>
      <c r="IP62" s="58">
        <f t="shared" si="177"/>
        <v>0</v>
      </c>
      <c r="IQ62" s="58">
        <f t="shared" si="38"/>
        <v>0</v>
      </c>
      <c r="IR62" s="58">
        <f t="shared" si="178"/>
        <v>0</v>
      </c>
      <c r="IS62" s="58">
        <f t="shared" si="39"/>
        <v>0</v>
      </c>
      <c r="IT62" s="55"/>
      <c r="IU62" s="56"/>
      <c r="IV62" s="260"/>
      <c r="IW62" s="57">
        <f t="shared" si="40"/>
        <v>0</v>
      </c>
      <c r="IX62" s="58">
        <f t="shared" si="179"/>
        <v>0</v>
      </c>
      <c r="IY62" s="58">
        <f t="shared" si="41"/>
        <v>0</v>
      </c>
      <c r="IZ62" s="58">
        <f t="shared" si="180"/>
        <v>0</v>
      </c>
      <c r="JA62" s="58">
        <f t="shared" si="42"/>
        <v>0</v>
      </c>
      <c r="JB62" s="55"/>
      <c r="JC62" s="56"/>
      <c r="JD62" s="260"/>
      <c r="JE62" s="57">
        <f t="shared" si="43"/>
        <v>0</v>
      </c>
      <c r="JF62" s="58">
        <f t="shared" si="181"/>
        <v>0</v>
      </c>
      <c r="JG62" s="58">
        <f t="shared" si="44"/>
        <v>0</v>
      </c>
      <c r="JH62" s="58">
        <f t="shared" si="182"/>
        <v>0</v>
      </c>
      <c r="JI62" s="58">
        <f t="shared" si="45"/>
        <v>0</v>
      </c>
      <c r="JJ62" s="55"/>
      <c r="JK62" s="56"/>
      <c r="JL62" s="260"/>
      <c r="JM62" s="57">
        <f t="shared" si="46"/>
        <v>44.759513420310213</v>
      </c>
      <c r="JN62" s="58">
        <f t="shared" si="183"/>
        <v>51.773329173272828</v>
      </c>
      <c r="JO62" s="58">
        <f t="shared" si="47"/>
        <v>4.3110839884954801</v>
      </c>
      <c r="JP62" s="58">
        <f t="shared" si="184"/>
        <v>4.9788708983134304</v>
      </c>
      <c r="JQ62" s="58">
        <f t="shared" si="48"/>
        <v>62.545009801035185</v>
      </c>
      <c r="JR62" s="55">
        <f t="shared" si="49"/>
        <v>0.71563684397359217</v>
      </c>
      <c r="JS62" s="56">
        <f t="shared" si="50"/>
        <v>6.8927705059279198E-2</v>
      </c>
      <c r="JT62" s="260">
        <f t="shared" si="51"/>
        <v>1.1228171949643442</v>
      </c>
      <c r="JU62" s="57">
        <f t="shared" si="52"/>
        <v>0</v>
      </c>
      <c r="JV62" s="58">
        <f t="shared" si="185"/>
        <v>0</v>
      </c>
      <c r="JW62" s="58">
        <f t="shared" si="53"/>
        <v>0</v>
      </c>
      <c r="JX62" s="58">
        <f t="shared" si="186"/>
        <v>0</v>
      </c>
      <c r="JY62" s="58">
        <f t="shared" si="54"/>
        <v>0</v>
      </c>
      <c r="JZ62" s="55"/>
      <c r="KA62" s="56"/>
      <c r="KB62" s="260"/>
      <c r="KC62" s="57">
        <f t="shared" si="55"/>
        <v>0</v>
      </c>
      <c r="KD62" s="58">
        <f t="shared" si="187"/>
        <v>0</v>
      </c>
      <c r="KE62" s="58">
        <f t="shared" si="56"/>
        <v>0</v>
      </c>
      <c r="KF62" s="58">
        <f t="shared" si="188"/>
        <v>0</v>
      </c>
      <c r="KG62" s="58">
        <f t="shared" si="57"/>
        <v>0</v>
      </c>
      <c r="KH62" s="55"/>
      <c r="KI62" s="56"/>
      <c r="KJ62" s="260"/>
      <c r="KK62" s="57">
        <f t="shared" si="58"/>
        <v>17.032318096458351</v>
      </c>
      <c r="KL62" s="58">
        <f t="shared" si="189"/>
        <v>19.701282342173375</v>
      </c>
      <c r="KM62" s="58">
        <f t="shared" si="59"/>
        <v>0.74883363332090436</v>
      </c>
      <c r="KN62" s="58">
        <f t="shared" si="190"/>
        <v>0.86482796312231247</v>
      </c>
      <c r="KO62" s="58">
        <f t="shared" si="60"/>
        <v>22.136840436699305</v>
      </c>
      <c r="KP62" s="55">
        <f t="shared" si="191"/>
        <v>0.76941052835261525</v>
      </c>
      <c r="KQ62" s="56">
        <f t="shared" si="192"/>
        <v>3.3827484796767074E-2</v>
      </c>
      <c r="KR62" s="260">
        <f t="shared" si="193"/>
        <v>1.1258065071878742</v>
      </c>
      <c r="KS62" s="57">
        <f t="shared" si="61"/>
        <v>0</v>
      </c>
      <c r="KT62" s="58">
        <f t="shared" si="194"/>
        <v>0</v>
      </c>
      <c r="KU62" s="58">
        <f t="shared" si="62"/>
        <v>0</v>
      </c>
      <c r="KV62" s="58">
        <f t="shared" si="195"/>
        <v>0</v>
      </c>
      <c r="KW62" s="58">
        <f t="shared" si="63"/>
        <v>0</v>
      </c>
      <c r="KX62" s="55"/>
      <c r="KY62" s="56"/>
      <c r="KZ62" s="260"/>
      <c r="LA62" s="57">
        <f t="shared" si="64"/>
        <v>27.873869723679746</v>
      </c>
      <c r="LB62" s="58">
        <f t="shared" si="196"/>
        <v>32.241705109380362</v>
      </c>
      <c r="LC62" s="58">
        <f t="shared" si="65"/>
        <v>1.188940682902891</v>
      </c>
      <c r="LD62" s="58">
        <f t="shared" si="197"/>
        <v>1.3731075946845488</v>
      </c>
      <c r="LE62" s="58">
        <f t="shared" si="66"/>
        <v>78.001353425493448</v>
      </c>
      <c r="LF62" s="55">
        <f t="shared" si="198"/>
        <v>0.3573511035331553</v>
      </c>
      <c r="LG62" s="56">
        <f t="shared" si="199"/>
        <v>1.5242564784963147E-2</v>
      </c>
      <c r="LH62" s="260">
        <f t="shared" si="200"/>
        <v>1.0583579912088363</v>
      </c>
      <c r="LI62" s="57">
        <f t="shared" si="67"/>
        <v>0</v>
      </c>
      <c r="LJ62" s="58">
        <f t="shared" si="201"/>
        <v>0</v>
      </c>
      <c r="LK62" s="58">
        <f t="shared" si="68"/>
        <v>0</v>
      </c>
      <c r="LL62" s="58">
        <f t="shared" si="202"/>
        <v>0</v>
      </c>
      <c r="LM62" s="58">
        <f t="shared" si="69"/>
        <v>0</v>
      </c>
      <c r="LN62" s="55"/>
      <c r="LO62" s="56"/>
      <c r="LP62" s="260"/>
      <c r="LQ62" s="57">
        <f t="shared" si="70"/>
        <v>4.3436640066666643E-2</v>
      </c>
      <c r="LR62" s="58">
        <f t="shared" si="203"/>
        <v>5.0243161565113312E-2</v>
      </c>
      <c r="LS62" s="58">
        <f t="shared" si="71"/>
        <v>1.1768208333333328E-3</v>
      </c>
      <c r="LT62" s="58">
        <f t="shared" si="204"/>
        <v>1.359110380416666E-3</v>
      </c>
      <c r="LU62" s="58">
        <f t="shared" si="72"/>
        <v>0.89416666666666633</v>
      </c>
      <c r="LV62" s="55">
        <f t="shared" si="73"/>
        <v>4.857778945013979E-2</v>
      </c>
      <c r="LW62" s="56">
        <f t="shared" si="74"/>
        <v>1.3161090400745572E-3</v>
      </c>
      <c r="LX62" s="260">
        <f t="shared" si="75"/>
        <v>1.0078160048971445</v>
      </c>
      <c r="LY62" s="57">
        <f t="shared" si="76"/>
        <v>0</v>
      </c>
      <c r="LZ62" s="58">
        <f t="shared" si="205"/>
        <v>0</v>
      </c>
      <c r="MA62" s="58">
        <f t="shared" si="77"/>
        <v>0</v>
      </c>
      <c r="MB62" s="58">
        <f t="shared" si="206"/>
        <v>0</v>
      </c>
      <c r="MC62" s="58">
        <f t="shared" si="78"/>
        <v>0</v>
      </c>
      <c r="MD62" s="55"/>
      <c r="ME62" s="56"/>
      <c r="MF62" s="260"/>
      <c r="MG62" s="57">
        <f t="shared" si="79"/>
        <v>0</v>
      </c>
      <c r="MH62" s="58">
        <f t="shared" si="207"/>
        <v>0</v>
      </c>
      <c r="MI62" s="58">
        <f t="shared" si="80"/>
        <v>0</v>
      </c>
      <c r="MJ62" s="58">
        <f t="shared" si="208"/>
        <v>0</v>
      </c>
      <c r="MK62" s="58">
        <f t="shared" si="81"/>
        <v>0</v>
      </c>
      <c r="ML62" s="55"/>
      <c r="MM62" s="56"/>
      <c r="MN62" s="260"/>
      <c r="MO62" s="59">
        <v>1.0259123005613398</v>
      </c>
      <c r="MP62" s="60"/>
      <c r="MQ62" s="60">
        <v>0.66159999999999997</v>
      </c>
      <c r="MR62" s="61"/>
      <c r="MS62" s="59">
        <f t="shared" si="82"/>
        <v>1.0676067757586791</v>
      </c>
      <c r="MT62" s="60"/>
      <c r="MU62" s="60">
        <f t="shared" si="209"/>
        <v>1.0918559353076898</v>
      </c>
      <c r="MV62" s="61"/>
      <c r="MW62" s="66">
        <f t="shared" si="210"/>
        <v>1.0952709234134608</v>
      </c>
      <c r="MX62" s="67"/>
      <c r="MY62" s="67">
        <f t="shared" si="211"/>
        <v>0.72237188679956754</v>
      </c>
      <c r="MZ62" s="261"/>
      <c r="NA62" s="59">
        <f t="shared" si="84"/>
        <v>1.067555964194669</v>
      </c>
      <c r="NB62" s="60"/>
      <c r="NC62" s="60">
        <f t="shared" si="85"/>
        <v>1.0909650979944576</v>
      </c>
      <c r="ND62" s="262"/>
      <c r="NE62" s="62">
        <f t="shared" si="86"/>
        <v>1.0952187952049321</v>
      </c>
      <c r="NF62" s="63"/>
      <c r="NG62" s="63">
        <f t="shared" si="87"/>
        <v>0.72178250883313311</v>
      </c>
      <c r="NH62" s="64"/>
      <c r="NI62" s="238">
        <f t="shared" si="218"/>
        <v>5.2128208528623432E-5</v>
      </c>
      <c r="NJ62" s="238">
        <f t="shared" si="219"/>
        <v>0</v>
      </c>
      <c r="NK62" s="238">
        <f t="shared" si="220"/>
        <v>5.8937796643443452E-4</v>
      </c>
      <c r="NL62" s="238">
        <f t="shared" si="221"/>
        <v>0</v>
      </c>
      <c r="NM62" s="239">
        <f t="shared" si="89"/>
        <v>0</v>
      </c>
      <c r="NN62" s="240">
        <f t="shared" si="90"/>
        <v>0</v>
      </c>
      <c r="NO62" s="240">
        <f t="shared" si="269"/>
        <v>0.37343628637179904</v>
      </c>
      <c r="NP62" s="240">
        <f t="shared" si="91"/>
        <v>0</v>
      </c>
      <c r="NQ62" s="240">
        <f t="shared" si="270"/>
        <v>0</v>
      </c>
      <c r="NR62" s="240">
        <f t="shared" si="93"/>
        <v>0</v>
      </c>
      <c r="NS62" s="240">
        <f t="shared" si="94"/>
        <v>0.27071122570590339</v>
      </c>
      <c r="NT62" s="240">
        <f t="shared" si="95"/>
        <v>0</v>
      </c>
      <c r="NU62" s="240">
        <f t="shared" si="96"/>
        <v>0</v>
      </c>
      <c r="NV62" s="240">
        <f t="shared" si="97"/>
        <v>0.10379935996272201</v>
      </c>
      <c r="NW62" s="240">
        <f t="shared" si="98"/>
        <v>0</v>
      </c>
      <c r="NX62" s="240">
        <f t="shared" si="99"/>
        <v>0.34354300394638826</v>
      </c>
      <c r="NY62" s="240">
        <f t="shared" si="100"/>
        <v>0</v>
      </c>
      <c r="NZ62" s="240">
        <f t="shared" si="101"/>
        <v>3.7289192181194347E-3</v>
      </c>
      <c r="OA62" s="240">
        <f t="shared" si="102"/>
        <v>0</v>
      </c>
      <c r="OB62" s="241">
        <f t="shared" si="103"/>
        <v>0</v>
      </c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136"/>
      <c r="OP62" s="13"/>
      <c r="OQ62" s="13"/>
      <c r="OR62" s="13"/>
      <c r="OS62" s="13"/>
      <c r="OT62" s="13"/>
    </row>
    <row r="63" spans="1:410" ht="15" customHeight="1">
      <c r="A63" s="242">
        <v>44</v>
      </c>
      <c r="B63" s="49" t="s">
        <v>113</v>
      </c>
      <c r="C63" s="50">
        <v>1</v>
      </c>
      <c r="D63" s="51">
        <v>239.9</v>
      </c>
      <c r="E63" s="52">
        <v>239.9</v>
      </c>
      <c r="F63" s="52"/>
      <c r="G63" s="52"/>
      <c r="H63" s="53"/>
      <c r="I63" s="57">
        <v>1.1769661938369085</v>
      </c>
      <c r="J63" s="58"/>
      <c r="K63" s="58">
        <v>0.71719999999999984</v>
      </c>
      <c r="L63" s="243"/>
      <c r="M63" s="1">
        <v>0</v>
      </c>
      <c r="N63" s="2">
        <v>0</v>
      </c>
      <c r="O63" s="2">
        <v>0.45976619383690864</v>
      </c>
      <c r="P63" s="2">
        <v>0</v>
      </c>
      <c r="Q63" s="2">
        <v>0</v>
      </c>
      <c r="R63" s="2">
        <v>0</v>
      </c>
      <c r="S63" s="2">
        <v>0.24110000000000001</v>
      </c>
      <c r="T63" s="2">
        <v>0</v>
      </c>
      <c r="U63" s="2">
        <v>0</v>
      </c>
      <c r="V63" s="2">
        <v>0.1163</v>
      </c>
      <c r="W63" s="2">
        <v>0</v>
      </c>
      <c r="X63" s="2">
        <v>0.35510000000000003</v>
      </c>
      <c r="Y63" s="2">
        <v>0</v>
      </c>
      <c r="Z63" s="2">
        <v>4.7000000000000002E-3</v>
      </c>
      <c r="AA63" s="2">
        <v>0</v>
      </c>
      <c r="AB63" s="3">
        <v>0</v>
      </c>
      <c r="AC63" s="244">
        <v>0</v>
      </c>
      <c r="AD63" s="108">
        <v>0</v>
      </c>
      <c r="AE63" s="108">
        <v>0</v>
      </c>
      <c r="AF63" s="108">
        <f t="shared" si="104"/>
        <v>0</v>
      </c>
      <c r="AG63" s="108">
        <f t="shared" si="105"/>
        <v>0</v>
      </c>
      <c r="AH63" s="108">
        <v>0</v>
      </c>
      <c r="AI63" s="108">
        <v>0</v>
      </c>
      <c r="AJ63" s="108">
        <f t="shared" si="106"/>
        <v>0</v>
      </c>
      <c r="AK63" s="108">
        <f t="shared" si="107"/>
        <v>0</v>
      </c>
      <c r="AL63" s="108">
        <v>0</v>
      </c>
      <c r="AM63" s="245">
        <v>0</v>
      </c>
      <c r="AN63" s="244">
        <v>0</v>
      </c>
      <c r="AO63" s="108">
        <v>0</v>
      </c>
      <c r="AP63" s="108">
        <v>0</v>
      </c>
      <c r="AQ63" s="108">
        <f t="shared" si="108"/>
        <v>0</v>
      </c>
      <c r="AR63" s="108">
        <f t="shared" si="109"/>
        <v>0</v>
      </c>
      <c r="AS63" s="246">
        <v>0</v>
      </c>
      <c r="AT63" s="247">
        <v>0</v>
      </c>
      <c r="AU63" s="108">
        <v>0</v>
      </c>
      <c r="AV63" s="108">
        <f t="shared" si="110"/>
        <v>0</v>
      </c>
      <c r="AW63" s="108">
        <f t="shared" si="111"/>
        <v>0</v>
      </c>
      <c r="AX63" s="108">
        <v>0</v>
      </c>
      <c r="AY63" s="245">
        <v>0</v>
      </c>
      <c r="AZ63" s="248">
        <v>14</v>
      </c>
      <c r="BA63" s="108">
        <v>71.360333333333315</v>
      </c>
      <c r="BB63" s="108">
        <v>7.4418620447696</v>
      </c>
      <c r="BC63" s="109">
        <v>5.9534896358156804</v>
      </c>
      <c r="BD63" s="109">
        <v>1.4883724089539196</v>
      </c>
      <c r="BE63" s="108">
        <v>2.7906987499999998</v>
      </c>
      <c r="BF63" s="109">
        <v>2.2325589999999997</v>
      </c>
      <c r="BG63" s="109">
        <v>0.55813975000000005</v>
      </c>
      <c r="BH63" s="108">
        <v>5.9562812713515125</v>
      </c>
      <c r="BI63" s="109">
        <f t="shared" si="112"/>
        <v>3.4860208271213571</v>
      </c>
      <c r="BJ63" s="108">
        <f t="shared" si="113"/>
        <v>0.11522426119429502</v>
      </c>
      <c r="BK63" s="108">
        <v>4.3774587699727219</v>
      </c>
      <c r="BL63" s="245">
        <v>110.31196100331258</v>
      </c>
      <c r="BM63" s="244">
        <v>0</v>
      </c>
      <c r="BN63" s="108">
        <v>0</v>
      </c>
      <c r="BO63" s="108">
        <v>0</v>
      </c>
      <c r="BP63" s="108">
        <f t="shared" si="114"/>
        <v>0</v>
      </c>
      <c r="BQ63" s="108">
        <f t="shared" si="115"/>
        <v>0</v>
      </c>
      <c r="BR63" s="108">
        <v>0</v>
      </c>
      <c r="BS63" s="108">
        <v>0</v>
      </c>
      <c r="BT63" s="108">
        <f t="shared" si="116"/>
        <v>0</v>
      </c>
      <c r="BU63" s="108">
        <f t="shared" si="117"/>
        <v>0</v>
      </c>
      <c r="BV63" s="108">
        <v>0</v>
      </c>
      <c r="BW63" s="245">
        <v>0</v>
      </c>
      <c r="BX63" s="107">
        <v>0</v>
      </c>
      <c r="BY63" s="108">
        <v>0</v>
      </c>
      <c r="BZ63" s="109">
        <f t="shared" si="118"/>
        <v>0</v>
      </c>
      <c r="CA63" s="109">
        <f t="shared" si="119"/>
        <v>0</v>
      </c>
      <c r="CB63" s="108">
        <v>0</v>
      </c>
      <c r="CC63" s="110">
        <v>0</v>
      </c>
      <c r="CD63" s="244">
        <v>0</v>
      </c>
      <c r="CE63" s="108">
        <v>0</v>
      </c>
      <c r="CF63" s="109">
        <f t="shared" si="120"/>
        <v>0</v>
      </c>
      <c r="CG63" s="109">
        <f t="shared" si="121"/>
        <v>0</v>
      </c>
      <c r="CH63" s="108">
        <v>0</v>
      </c>
      <c r="CI63" s="245">
        <v>0</v>
      </c>
      <c r="CJ63" s="249">
        <v>22.380087648399414</v>
      </c>
      <c r="CK63" s="250">
        <v>4.9236192826478709</v>
      </c>
      <c r="CL63" s="250">
        <v>3.8147319227849703</v>
      </c>
      <c r="CM63" s="251">
        <v>3.8147319227849703</v>
      </c>
      <c r="CN63" s="252">
        <f t="shared" si="0"/>
        <v>1.8594910757615337</v>
      </c>
      <c r="CO63" s="250">
        <v>15.062985132018172</v>
      </c>
      <c r="CP63" s="252">
        <f t="shared" si="122"/>
        <v>1.4908438904563666</v>
      </c>
      <c r="CQ63" s="250">
        <v>4.7138105672137662</v>
      </c>
      <c r="CR63" s="250">
        <v>3.3712439509670804</v>
      </c>
      <c r="CS63" s="252">
        <f t="shared" si="123"/>
        <v>6.5216714231458167E-2</v>
      </c>
      <c r="CT63" s="252">
        <f t="shared" si="124"/>
        <v>1.9730812046946014</v>
      </c>
      <c r="CU63" s="250">
        <f t="shared" si="1"/>
        <v>49.5526679368175</v>
      </c>
      <c r="CV63" s="245">
        <f t="shared" si="125"/>
        <v>62.43636160039005</v>
      </c>
      <c r="CW63" s="244">
        <v>0</v>
      </c>
      <c r="CX63" s="108">
        <v>0</v>
      </c>
      <c r="CY63" s="108">
        <f t="shared" si="126"/>
        <v>0</v>
      </c>
      <c r="CZ63" s="108">
        <f t="shared" si="127"/>
        <v>0</v>
      </c>
      <c r="DA63" s="108">
        <v>0</v>
      </c>
      <c r="DB63" s="245">
        <v>0</v>
      </c>
      <c r="DC63" s="244">
        <v>0</v>
      </c>
      <c r="DD63" s="108">
        <v>0</v>
      </c>
      <c r="DE63" s="108">
        <f t="shared" si="128"/>
        <v>0</v>
      </c>
      <c r="DF63" s="108">
        <f t="shared" si="129"/>
        <v>0</v>
      </c>
      <c r="DG63" s="108">
        <v>0</v>
      </c>
      <c r="DH63" s="245">
        <v>0</v>
      </c>
      <c r="DI63" s="107">
        <v>10.80390098582</v>
      </c>
      <c r="DJ63" s="108">
        <v>2.3768582168804002</v>
      </c>
      <c r="DK63" s="108">
        <v>0.17843540556142323</v>
      </c>
      <c r="DL63" s="108">
        <v>7.2715979702091085</v>
      </c>
      <c r="DM63" s="108">
        <f t="shared" si="130"/>
        <v>0.71969913750347636</v>
      </c>
      <c r="DN63" s="108">
        <f t="shared" si="131"/>
        <v>2.2755738687972382</v>
      </c>
      <c r="DO63" s="108">
        <v>1.5060478582283778</v>
      </c>
      <c r="DP63" s="108">
        <f t="shared" si="132"/>
        <v>2.9134495817427972E-2</v>
      </c>
      <c r="DQ63" s="108">
        <f t="shared" si="133"/>
        <v>0.88144161788960629</v>
      </c>
      <c r="DR63" s="108">
        <v>1.1068420218349655</v>
      </c>
      <c r="DS63" s="110">
        <v>27.892418950241126</v>
      </c>
      <c r="DT63" s="244">
        <v>0</v>
      </c>
      <c r="DU63" s="108">
        <v>0</v>
      </c>
      <c r="DV63" s="108">
        <v>0</v>
      </c>
      <c r="DW63" s="108">
        <f t="shared" si="238"/>
        <v>0</v>
      </c>
      <c r="DX63" s="108">
        <f t="shared" si="239"/>
        <v>0</v>
      </c>
      <c r="DY63" s="108">
        <v>0</v>
      </c>
      <c r="DZ63" s="108">
        <v>0</v>
      </c>
      <c r="EA63" s="108"/>
      <c r="EB63" s="108">
        <v>0</v>
      </c>
      <c r="EC63" s="108">
        <f t="shared" si="240"/>
        <v>0</v>
      </c>
      <c r="ED63" s="108">
        <f t="shared" si="241"/>
        <v>0</v>
      </c>
      <c r="EE63" s="108">
        <v>0</v>
      </c>
      <c r="EF63" s="245">
        <v>0</v>
      </c>
      <c r="EG63" s="249">
        <v>14.136001111111099</v>
      </c>
      <c r="EH63" s="250">
        <v>3.10992024444444</v>
      </c>
      <c r="EI63" s="250">
        <v>36.256642222222197</v>
      </c>
      <c r="EJ63" s="250">
        <v>9.5142779558366595</v>
      </c>
      <c r="EK63" s="250">
        <f t="shared" si="134"/>
        <v>0.94166614640097757</v>
      </c>
      <c r="EL63" s="250">
        <v>2.9773981434995243</v>
      </c>
      <c r="EM63" s="250">
        <v>4.6002294319538501</v>
      </c>
      <c r="EN63" s="250">
        <f t="shared" si="135"/>
        <v>8.8991438361147229E-2</v>
      </c>
      <c r="EO63" s="250">
        <f t="shared" si="136"/>
        <v>2.6923670791807659</v>
      </c>
      <c r="EP63" s="250">
        <v>67.617070965568246</v>
      </c>
      <c r="EQ63" s="245">
        <v>85.197509416615986</v>
      </c>
      <c r="ER63" s="244">
        <v>0</v>
      </c>
      <c r="ES63" s="108">
        <v>0</v>
      </c>
      <c r="ET63" s="108">
        <v>0</v>
      </c>
      <c r="EU63" s="108">
        <f t="shared" si="137"/>
        <v>0</v>
      </c>
      <c r="EV63" s="108">
        <f t="shared" si="138"/>
        <v>0</v>
      </c>
      <c r="EW63" s="108">
        <v>0</v>
      </c>
      <c r="EX63" s="108">
        <v>0</v>
      </c>
      <c r="EY63" s="108">
        <f t="shared" si="139"/>
        <v>0</v>
      </c>
      <c r="EZ63" s="108">
        <f t="shared" si="140"/>
        <v>0</v>
      </c>
      <c r="FA63" s="108">
        <v>0</v>
      </c>
      <c r="FB63" s="245">
        <v>0</v>
      </c>
      <c r="FC63" s="244">
        <v>0.83333333333333293</v>
      </c>
      <c r="FD63" s="108">
        <v>6.0833333333333302E-2</v>
      </c>
      <c r="FE63" s="108">
        <f t="shared" si="141"/>
        <v>1.1768208333333328E-3</v>
      </c>
      <c r="FF63" s="108">
        <f t="shared" si="142"/>
        <v>3.5603803333333316E-2</v>
      </c>
      <c r="FG63" s="108">
        <v>4.4708333333333301E-2</v>
      </c>
      <c r="FH63" s="245">
        <v>1.1266499999999995</v>
      </c>
      <c r="FI63" s="244">
        <v>0</v>
      </c>
      <c r="FJ63" s="108">
        <v>0</v>
      </c>
      <c r="FK63" s="108">
        <f t="shared" si="242"/>
        <v>0</v>
      </c>
      <c r="FL63" s="108">
        <f t="shared" si="243"/>
        <v>0</v>
      </c>
      <c r="FM63" s="108">
        <v>0</v>
      </c>
      <c r="FN63" s="245">
        <v>0</v>
      </c>
      <c r="FO63" s="244">
        <v>0</v>
      </c>
      <c r="FP63" s="108">
        <v>0</v>
      </c>
      <c r="FQ63" s="108">
        <f t="shared" si="143"/>
        <v>0</v>
      </c>
      <c r="FR63" s="108">
        <f t="shared" si="144"/>
        <v>0</v>
      </c>
      <c r="FS63" s="108">
        <v>0</v>
      </c>
      <c r="FT63" s="110">
        <v>0</v>
      </c>
      <c r="FU63" s="253">
        <f t="shared" si="8"/>
        <v>57.730387489303219</v>
      </c>
      <c r="FV63" s="254">
        <f t="shared" si="9"/>
        <v>41.270163967094312</v>
      </c>
      <c r="FW63" s="254">
        <f t="shared" si="10"/>
        <v>10.045539711577215</v>
      </c>
      <c r="FX63" s="254">
        <f t="shared" si="11"/>
        <v>71.360333333333315</v>
      </c>
      <c r="FY63" s="254">
        <f t="shared" si="12"/>
        <v>0</v>
      </c>
      <c r="FZ63" s="254">
        <f t="shared" si="13"/>
        <v>0</v>
      </c>
      <c r="GA63" s="254">
        <f t="shared" si="145"/>
        <v>0</v>
      </c>
      <c r="GB63" s="254">
        <f t="shared" si="146"/>
        <v>0</v>
      </c>
      <c r="GC63" s="254">
        <f t="shared" si="147"/>
        <v>0</v>
      </c>
      <c r="GD63" s="254">
        <f t="shared" si="148"/>
        <v>0</v>
      </c>
      <c r="GE63" s="254">
        <f t="shared" si="14"/>
        <v>31.848861058063939</v>
      </c>
      <c r="GF63" s="255">
        <f t="shared" si="15"/>
        <v>12.159474747002845</v>
      </c>
      <c r="GG63" s="255">
        <f t="shared" si="16"/>
        <v>3.1522091743608205</v>
      </c>
      <c r="GH63" s="254">
        <f t="shared" si="17"/>
        <v>15.494635845834155</v>
      </c>
      <c r="GI63" s="255">
        <f t="shared" si="18"/>
        <v>11.06358772930799</v>
      </c>
      <c r="GJ63" s="256">
        <f t="shared" si="19"/>
        <v>0.29974373043766173</v>
      </c>
      <c r="GK63" s="253">
        <f t="shared" si="149"/>
        <v>227.74992140520615</v>
      </c>
      <c r="GL63" s="257">
        <f t="shared" si="150"/>
        <v>286.96490097055977</v>
      </c>
      <c r="GM63" s="221">
        <f t="shared" si="151"/>
        <v>286.96490097055977</v>
      </c>
      <c r="GN63" s="222">
        <f t="shared" si="152"/>
        <v>102.00134695667371</v>
      </c>
      <c r="GO63" s="222">
        <f t="shared" si="153"/>
        <v>17.006840696633375</v>
      </c>
      <c r="GP63" s="55">
        <f t="shared" si="154"/>
        <v>0.35544886016265176</v>
      </c>
      <c r="GQ63" s="56">
        <f t="shared" si="155"/>
        <v>5.9264532488515508E-2</v>
      </c>
      <c r="GR63" s="258">
        <f t="shared" si="156"/>
        <v>1.0648789124699585</v>
      </c>
      <c r="GS63" s="227">
        <f t="shared" si="20"/>
        <v>286.96490097055977</v>
      </c>
      <c r="GT63" s="222">
        <f t="shared" si="224"/>
        <v>102.00134695667371</v>
      </c>
      <c r="GU63" s="222">
        <f t="shared" si="225"/>
        <v>17.006840696633375</v>
      </c>
      <c r="GV63" s="37">
        <f t="shared" si="216"/>
        <v>0.35544886016265176</v>
      </c>
      <c r="GW63" s="228">
        <f t="shared" si="217"/>
        <v>5.9264532488515508E-2</v>
      </c>
      <c r="GX63" s="258">
        <f t="shared" si="159"/>
        <v>1.0648789124699585</v>
      </c>
      <c r="GY63" s="221">
        <f t="shared" si="223"/>
        <v>176.65293996724719</v>
      </c>
      <c r="GZ63" s="222">
        <f t="shared" si="160"/>
        <v>96.642635741222762</v>
      </c>
      <c r="HA63" s="222">
        <f t="shared" si="161"/>
        <v>6.5472368464008088</v>
      </c>
      <c r="HB63" s="55">
        <f t="shared" si="162"/>
        <v>0.54707629411172576</v>
      </c>
      <c r="HC63" s="56">
        <f t="shared" si="163"/>
        <v>3.7062710915621994E-2</v>
      </c>
      <c r="HD63" s="258">
        <f t="shared" si="164"/>
        <v>1.0914678692081372</v>
      </c>
      <c r="HE63" s="221">
        <f t="shared" si="165"/>
        <v>176.65293996724719</v>
      </c>
      <c r="HF63" s="222">
        <f t="shared" si="166"/>
        <v>96.642635741222762</v>
      </c>
      <c r="HG63" s="222">
        <f t="shared" si="167"/>
        <v>6.5472368464008088</v>
      </c>
      <c r="HH63" s="55">
        <f t="shared" si="168"/>
        <v>0.54707629411172576</v>
      </c>
      <c r="HI63" s="56">
        <f t="shared" si="169"/>
        <v>3.7062710915621994E-2</v>
      </c>
      <c r="HJ63" s="259">
        <f t="shared" si="170"/>
        <v>1.0914678692081372</v>
      </c>
      <c r="HK63" s="54">
        <f t="shared" si="21"/>
        <v>1.2533264805069535</v>
      </c>
      <c r="HL63" s="55">
        <f t="shared" si="22"/>
        <v>0</v>
      </c>
      <c r="HM63" s="55">
        <f t="shared" si="23"/>
        <v>0.78280075579607578</v>
      </c>
      <c r="HN63" s="56">
        <f t="shared" si="24"/>
        <v>0</v>
      </c>
      <c r="HQ63" s="57">
        <f t="shared" si="25"/>
        <v>0</v>
      </c>
      <c r="HR63" s="58">
        <f t="shared" si="171"/>
        <v>0</v>
      </c>
      <c r="HS63" s="58">
        <f t="shared" si="26"/>
        <v>0</v>
      </c>
      <c r="HT63" s="58">
        <f t="shared" si="172"/>
        <v>0</v>
      </c>
      <c r="HU63" s="58">
        <f t="shared" si="27"/>
        <v>0</v>
      </c>
      <c r="HV63" s="55"/>
      <c r="HW63" s="56"/>
      <c r="HX63" s="260"/>
      <c r="HY63" s="57">
        <f t="shared" si="28"/>
        <v>0</v>
      </c>
      <c r="HZ63" s="58">
        <f t="shared" si="173"/>
        <v>0</v>
      </c>
      <c r="IA63" s="58">
        <f t="shared" si="29"/>
        <v>0</v>
      </c>
      <c r="IB63" s="58">
        <f t="shared" si="174"/>
        <v>0</v>
      </c>
      <c r="IC63" s="58">
        <f t="shared" si="30"/>
        <v>0</v>
      </c>
      <c r="ID63" s="55"/>
      <c r="IE63" s="56"/>
      <c r="IF63" s="260"/>
      <c r="IG63" s="57">
        <f t="shared" si="31"/>
        <v>4.2529454090880554</v>
      </c>
      <c r="IH63" s="58">
        <f t="shared" si="175"/>
        <v>4.9193819546921542</v>
      </c>
      <c r="II63" s="58">
        <f t="shared" si="32"/>
        <v>8.3012728970099747</v>
      </c>
      <c r="IJ63" s="58">
        <f t="shared" si="176"/>
        <v>9.5871400687568205</v>
      </c>
      <c r="IK63" s="58">
        <f t="shared" si="33"/>
        <v>87.549175399454427</v>
      </c>
      <c r="IL63" s="55">
        <f t="shared" si="34"/>
        <v>4.857778945013979E-2</v>
      </c>
      <c r="IM63" s="56">
        <f t="shared" si="35"/>
        <v>9.4818401876823444E-2</v>
      </c>
      <c r="IN63" s="260">
        <f t="shared" si="36"/>
        <v>1.0222995100575569</v>
      </c>
      <c r="IO63" s="57">
        <f t="shared" si="37"/>
        <v>0</v>
      </c>
      <c r="IP63" s="58">
        <f t="shared" si="177"/>
        <v>0</v>
      </c>
      <c r="IQ63" s="58">
        <f t="shared" si="38"/>
        <v>0</v>
      </c>
      <c r="IR63" s="58">
        <f t="shared" si="178"/>
        <v>0</v>
      </c>
      <c r="IS63" s="58">
        <f t="shared" si="39"/>
        <v>0</v>
      </c>
      <c r="IT63" s="55"/>
      <c r="IU63" s="56"/>
      <c r="IV63" s="260"/>
      <c r="IW63" s="57">
        <f t="shared" si="40"/>
        <v>0</v>
      </c>
      <c r="IX63" s="58">
        <f t="shared" si="179"/>
        <v>0</v>
      </c>
      <c r="IY63" s="58">
        <f t="shared" si="41"/>
        <v>0</v>
      </c>
      <c r="IZ63" s="58">
        <f t="shared" si="180"/>
        <v>0</v>
      </c>
      <c r="JA63" s="58">
        <f t="shared" si="42"/>
        <v>0</v>
      </c>
      <c r="JB63" s="55"/>
      <c r="JC63" s="56"/>
      <c r="JD63" s="260"/>
      <c r="JE63" s="57">
        <f t="shared" si="43"/>
        <v>0</v>
      </c>
      <c r="JF63" s="58">
        <f t="shared" si="181"/>
        <v>0</v>
      </c>
      <c r="JG63" s="58">
        <f t="shared" si="44"/>
        <v>0</v>
      </c>
      <c r="JH63" s="58">
        <f t="shared" si="182"/>
        <v>0</v>
      </c>
      <c r="JI63" s="58">
        <f t="shared" si="45"/>
        <v>0</v>
      </c>
      <c r="JJ63" s="55"/>
      <c r="JK63" s="56"/>
      <c r="JL63" s="260"/>
      <c r="JM63" s="57">
        <f t="shared" si="46"/>
        <v>35.46171489277549</v>
      </c>
      <c r="JN63" s="58">
        <f t="shared" si="183"/>
        <v>41.01856561647341</v>
      </c>
      <c r="JO63" s="58">
        <f t="shared" si="47"/>
        <v>3.4155516804493589</v>
      </c>
      <c r="JP63" s="58">
        <f t="shared" si="184"/>
        <v>3.9446206357509648</v>
      </c>
      <c r="JQ63" s="58">
        <f t="shared" si="48"/>
        <v>49.5526679368175</v>
      </c>
      <c r="JR63" s="55">
        <f t="shared" si="49"/>
        <v>0.71563684397359217</v>
      </c>
      <c r="JS63" s="56">
        <f t="shared" si="50"/>
        <v>6.8927705059279226E-2</v>
      </c>
      <c r="JT63" s="260">
        <f t="shared" si="51"/>
        <v>1.1228171949643442</v>
      </c>
      <c r="JU63" s="57">
        <f t="shared" si="52"/>
        <v>0</v>
      </c>
      <c r="JV63" s="58">
        <f t="shared" si="185"/>
        <v>0</v>
      </c>
      <c r="JW63" s="58">
        <f t="shared" si="53"/>
        <v>0</v>
      </c>
      <c r="JX63" s="58">
        <f t="shared" si="186"/>
        <v>0</v>
      </c>
      <c r="JY63" s="58">
        <f t="shared" si="54"/>
        <v>0</v>
      </c>
      <c r="JZ63" s="55"/>
      <c r="KA63" s="56"/>
      <c r="KB63" s="260"/>
      <c r="KC63" s="57">
        <f t="shared" si="55"/>
        <v>0</v>
      </c>
      <c r="KD63" s="58">
        <f t="shared" si="187"/>
        <v>0</v>
      </c>
      <c r="KE63" s="58">
        <f t="shared" si="56"/>
        <v>0</v>
      </c>
      <c r="KF63" s="58">
        <f t="shared" si="188"/>
        <v>0</v>
      </c>
      <c r="KG63" s="58">
        <f t="shared" si="57"/>
        <v>0</v>
      </c>
      <c r="KH63" s="55"/>
      <c r="KI63" s="56"/>
      <c r="KJ63" s="260"/>
      <c r="KK63" s="57">
        <f t="shared" si="58"/>
        <v>17.032318096458351</v>
      </c>
      <c r="KL63" s="58">
        <f t="shared" si="189"/>
        <v>19.701282342173375</v>
      </c>
      <c r="KM63" s="58">
        <f t="shared" si="59"/>
        <v>0.74883363332090436</v>
      </c>
      <c r="KN63" s="58">
        <f t="shared" si="190"/>
        <v>0.86482796312231247</v>
      </c>
      <c r="KO63" s="58">
        <f t="shared" si="60"/>
        <v>22.136840436699305</v>
      </c>
      <c r="KP63" s="55">
        <f t="shared" si="191"/>
        <v>0.76941052835261525</v>
      </c>
      <c r="KQ63" s="56">
        <f t="shared" si="192"/>
        <v>3.3827484796767074E-2</v>
      </c>
      <c r="KR63" s="260">
        <f t="shared" si="193"/>
        <v>1.1258065071878742</v>
      </c>
      <c r="KS63" s="57">
        <f t="shared" si="61"/>
        <v>0</v>
      </c>
      <c r="KT63" s="58">
        <f t="shared" si="194"/>
        <v>0</v>
      </c>
      <c r="KU63" s="58">
        <f t="shared" si="62"/>
        <v>0</v>
      </c>
      <c r="KV63" s="58">
        <f t="shared" si="195"/>
        <v>0</v>
      </c>
      <c r="KW63" s="58">
        <f t="shared" si="63"/>
        <v>0</v>
      </c>
      <c r="KX63" s="55"/>
      <c r="KY63" s="56"/>
      <c r="KZ63" s="260"/>
      <c r="LA63" s="57">
        <f t="shared" si="64"/>
        <v>24.163034927225489</v>
      </c>
      <c r="LB63" s="58">
        <f t="shared" si="196"/>
        <v>27.949382500321725</v>
      </c>
      <c r="LC63" s="58">
        <f t="shared" si="65"/>
        <v>1.0306575847621249</v>
      </c>
      <c r="LD63" s="58">
        <f t="shared" si="197"/>
        <v>1.1903064446417781</v>
      </c>
      <c r="LE63" s="58">
        <f t="shared" si="66"/>
        <v>67.617070965568246</v>
      </c>
      <c r="LF63" s="55">
        <f t="shared" si="198"/>
        <v>0.3573511035331553</v>
      </c>
      <c r="LG63" s="56">
        <f t="shared" si="199"/>
        <v>1.5242564784963152E-2</v>
      </c>
      <c r="LH63" s="260">
        <f t="shared" si="200"/>
        <v>1.0583579912088363</v>
      </c>
      <c r="LI63" s="57">
        <f t="shared" si="67"/>
        <v>0</v>
      </c>
      <c r="LJ63" s="58">
        <f t="shared" si="201"/>
        <v>0</v>
      </c>
      <c r="LK63" s="58">
        <f t="shared" si="68"/>
        <v>0</v>
      </c>
      <c r="LL63" s="58">
        <f t="shared" si="202"/>
        <v>0</v>
      </c>
      <c r="LM63" s="58">
        <f t="shared" si="69"/>
        <v>0</v>
      </c>
      <c r="LN63" s="55"/>
      <c r="LO63" s="56"/>
      <c r="LP63" s="260"/>
      <c r="LQ63" s="57">
        <f t="shared" si="70"/>
        <v>4.3436640066666643E-2</v>
      </c>
      <c r="LR63" s="58">
        <f t="shared" si="203"/>
        <v>5.0243161565113312E-2</v>
      </c>
      <c r="LS63" s="58">
        <f t="shared" si="71"/>
        <v>1.1768208333333328E-3</v>
      </c>
      <c r="LT63" s="58">
        <f t="shared" si="204"/>
        <v>1.359110380416666E-3</v>
      </c>
      <c r="LU63" s="58">
        <f t="shared" si="72"/>
        <v>0.89416666666666633</v>
      </c>
      <c r="LV63" s="55">
        <f t="shared" si="73"/>
        <v>4.857778945013979E-2</v>
      </c>
      <c r="LW63" s="56">
        <f t="shared" si="74"/>
        <v>1.3161090400745572E-3</v>
      </c>
      <c r="LX63" s="260">
        <f t="shared" si="75"/>
        <v>1.0078160048971445</v>
      </c>
      <c r="LY63" s="57">
        <f t="shared" si="76"/>
        <v>0</v>
      </c>
      <c r="LZ63" s="58">
        <f t="shared" si="205"/>
        <v>0</v>
      </c>
      <c r="MA63" s="58">
        <f t="shared" si="77"/>
        <v>0</v>
      </c>
      <c r="MB63" s="58">
        <f t="shared" si="206"/>
        <v>0</v>
      </c>
      <c r="MC63" s="58">
        <f t="shared" si="78"/>
        <v>0</v>
      </c>
      <c r="MD63" s="55"/>
      <c r="ME63" s="56"/>
      <c r="MF63" s="260"/>
      <c r="MG63" s="57">
        <f t="shared" si="79"/>
        <v>0</v>
      </c>
      <c r="MH63" s="58">
        <f t="shared" si="207"/>
        <v>0</v>
      </c>
      <c r="MI63" s="58">
        <f t="shared" si="80"/>
        <v>0</v>
      </c>
      <c r="MJ63" s="58">
        <f t="shared" si="208"/>
        <v>0</v>
      </c>
      <c r="MK63" s="58">
        <f t="shared" si="81"/>
        <v>0</v>
      </c>
      <c r="ML63" s="55"/>
      <c r="MM63" s="56"/>
      <c r="MN63" s="260"/>
      <c r="MO63" s="59">
        <v>1.1769661938369085</v>
      </c>
      <c r="MP63" s="60"/>
      <c r="MQ63" s="60">
        <v>0.71719999999999984</v>
      </c>
      <c r="MR63" s="61"/>
      <c r="MS63" s="59">
        <f t="shared" si="82"/>
        <v>1.0648789124699585</v>
      </c>
      <c r="MT63" s="60"/>
      <c r="MU63" s="60">
        <f t="shared" si="209"/>
        <v>1.0914678692081372</v>
      </c>
      <c r="MV63" s="61"/>
      <c r="MW63" s="66">
        <f t="shared" si="210"/>
        <v>1.2533264805069535</v>
      </c>
      <c r="MX63" s="67"/>
      <c r="MY63" s="67">
        <f t="shared" si="211"/>
        <v>0.78280075579607578</v>
      </c>
      <c r="MZ63" s="261"/>
      <c r="NA63" s="59">
        <f t="shared" si="84"/>
        <v>1.0647892366458953</v>
      </c>
      <c r="NB63" s="60"/>
      <c r="NC63" s="60">
        <f t="shared" si="85"/>
        <v>1.0906332688136189</v>
      </c>
      <c r="ND63" s="262"/>
      <c r="NE63" s="62">
        <f t="shared" si="86"/>
        <v>1.2532209350936268</v>
      </c>
      <c r="NF63" s="63"/>
      <c r="NG63" s="63">
        <f t="shared" si="87"/>
        <v>0.78220218039312728</v>
      </c>
      <c r="NH63" s="64"/>
      <c r="NI63" s="238">
        <f t="shared" si="218"/>
        <v>1.0554541332674638E-4</v>
      </c>
      <c r="NJ63" s="238">
        <f t="shared" si="219"/>
        <v>0</v>
      </c>
      <c r="NK63" s="238">
        <f t="shared" si="220"/>
        <v>5.9857540294849798E-4</v>
      </c>
      <c r="NL63" s="238">
        <f t="shared" si="221"/>
        <v>0</v>
      </c>
      <c r="NM63" s="239">
        <f t="shared" si="89"/>
        <v>0</v>
      </c>
      <c r="NN63" s="240">
        <f t="shared" si="90"/>
        <v>0</v>
      </c>
      <c r="NO63" s="240">
        <f t="shared" si="269"/>
        <v>0.47101875470049948</v>
      </c>
      <c r="NP63" s="240">
        <f t="shared" si="91"/>
        <v>0</v>
      </c>
      <c r="NQ63" s="240">
        <f t="shared" si="270"/>
        <v>0</v>
      </c>
      <c r="NR63" s="240">
        <f t="shared" si="93"/>
        <v>0</v>
      </c>
      <c r="NS63" s="240">
        <f t="shared" si="94"/>
        <v>0.27071122570590339</v>
      </c>
      <c r="NT63" s="240">
        <f t="shared" si="95"/>
        <v>0</v>
      </c>
      <c r="NU63" s="240">
        <f t="shared" si="96"/>
        <v>0</v>
      </c>
      <c r="NV63" s="240">
        <f t="shared" si="97"/>
        <v>0.13093129678594978</v>
      </c>
      <c r="NW63" s="240">
        <f t="shared" si="98"/>
        <v>0</v>
      </c>
      <c r="NX63" s="240">
        <f t="shared" si="99"/>
        <v>0.37582292267825779</v>
      </c>
      <c r="NY63" s="240">
        <f t="shared" si="100"/>
        <v>0</v>
      </c>
      <c r="NZ63" s="240">
        <f t="shared" si="101"/>
        <v>4.7367352230165798E-3</v>
      </c>
      <c r="OA63" s="240">
        <f t="shared" si="102"/>
        <v>0</v>
      </c>
      <c r="OB63" s="241">
        <f t="shared" si="103"/>
        <v>0</v>
      </c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136"/>
      <c r="OP63" s="13"/>
      <c r="OQ63" s="13"/>
      <c r="OR63" s="13"/>
      <c r="OS63" s="13"/>
      <c r="OT63" s="13"/>
    </row>
    <row r="64" spans="1:410" ht="15" customHeight="1">
      <c r="A64" s="242">
        <v>45</v>
      </c>
      <c r="B64" s="49" t="s">
        <v>114</v>
      </c>
      <c r="C64" s="50">
        <v>1</v>
      </c>
      <c r="D64" s="51">
        <v>240.67</v>
      </c>
      <c r="E64" s="52">
        <v>240.67</v>
      </c>
      <c r="F64" s="52"/>
      <c r="G64" s="52"/>
      <c r="H64" s="53"/>
      <c r="I64" s="57">
        <v>1.4043122632939695</v>
      </c>
      <c r="J64" s="58"/>
      <c r="K64" s="58">
        <v>0.71679999999999988</v>
      </c>
      <c r="L64" s="243"/>
      <c r="M64" s="1">
        <v>0</v>
      </c>
      <c r="N64" s="2">
        <v>0</v>
      </c>
      <c r="O64" s="2">
        <v>0.68751226329396964</v>
      </c>
      <c r="P64" s="2">
        <v>0</v>
      </c>
      <c r="Q64" s="2">
        <v>0</v>
      </c>
      <c r="R64" s="2">
        <v>0</v>
      </c>
      <c r="S64" s="2">
        <v>0.24110000000000001</v>
      </c>
      <c r="T64" s="2">
        <v>0</v>
      </c>
      <c r="U64" s="2">
        <v>0</v>
      </c>
      <c r="V64" s="2">
        <v>0.1159</v>
      </c>
      <c r="W64" s="2">
        <v>0</v>
      </c>
      <c r="X64" s="2">
        <v>0.35510000000000003</v>
      </c>
      <c r="Y64" s="2">
        <v>0</v>
      </c>
      <c r="Z64" s="2">
        <v>4.7000000000000002E-3</v>
      </c>
      <c r="AA64" s="2">
        <v>0</v>
      </c>
      <c r="AB64" s="3">
        <v>0</v>
      </c>
      <c r="AC64" s="244">
        <v>0</v>
      </c>
      <c r="AD64" s="108">
        <v>0</v>
      </c>
      <c r="AE64" s="108">
        <v>0</v>
      </c>
      <c r="AF64" s="108">
        <f t="shared" si="104"/>
        <v>0</v>
      </c>
      <c r="AG64" s="108">
        <f t="shared" si="105"/>
        <v>0</v>
      </c>
      <c r="AH64" s="108">
        <v>0</v>
      </c>
      <c r="AI64" s="108">
        <v>0</v>
      </c>
      <c r="AJ64" s="108">
        <f t="shared" si="106"/>
        <v>0</v>
      </c>
      <c r="AK64" s="108">
        <f t="shared" si="107"/>
        <v>0</v>
      </c>
      <c r="AL64" s="108">
        <v>0</v>
      </c>
      <c r="AM64" s="245">
        <v>0</v>
      </c>
      <c r="AN64" s="244">
        <v>0</v>
      </c>
      <c r="AO64" s="108">
        <v>0</v>
      </c>
      <c r="AP64" s="108">
        <v>0</v>
      </c>
      <c r="AQ64" s="108">
        <f t="shared" si="108"/>
        <v>0</v>
      </c>
      <c r="AR64" s="108">
        <f t="shared" si="109"/>
        <v>0</v>
      </c>
      <c r="AS64" s="246">
        <v>0</v>
      </c>
      <c r="AT64" s="247">
        <v>0</v>
      </c>
      <c r="AU64" s="108">
        <v>0</v>
      </c>
      <c r="AV64" s="108">
        <f t="shared" si="110"/>
        <v>0</v>
      </c>
      <c r="AW64" s="108">
        <f t="shared" si="111"/>
        <v>0</v>
      </c>
      <c r="AX64" s="108">
        <v>0</v>
      </c>
      <c r="AY64" s="245">
        <v>0</v>
      </c>
      <c r="AZ64" s="248">
        <v>21</v>
      </c>
      <c r="BA64" s="108">
        <v>107.04049999999998</v>
      </c>
      <c r="BB64" s="108">
        <v>11.1627930671544</v>
      </c>
      <c r="BC64" s="109">
        <v>8.9302344537235196</v>
      </c>
      <c r="BD64" s="109">
        <v>2.2325586134308804</v>
      </c>
      <c r="BE64" s="108">
        <v>4.1860481249999992</v>
      </c>
      <c r="BF64" s="109">
        <v>3.3488384999999994</v>
      </c>
      <c r="BG64" s="109">
        <v>0.83720962499999985</v>
      </c>
      <c r="BH64" s="108">
        <v>8.9344219070272697</v>
      </c>
      <c r="BI64" s="109">
        <f t="shared" si="112"/>
        <v>5.2290312406820361</v>
      </c>
      <c r="BJ64" s="108">
        <f t="shared" si="113"/>
        <v>0.17283639179144253</v>
      </c>
      <c r="BK64" s="108">
        <v>6.5661881549590824</v>
      </c>
      <c r="BL64" s="245">
        <v>165.46794150496888</v>
      </c>
      <c r="BM64" s="244">
        <v>0</v>
      </c>
      <c r="BN64" s="108">
        <v>0</v>
      </c>
      <c r="BO64" s="108">
        <v>0</v>
      </c>
      <c r="BP64" s="108">
        <f t="shared" si="114"/>
        <v>0</v>
      </c>
      <c r="BQ64" s="108">
        <f t="shared" si="115"/>
        <v>0</v>
      </c>
      <c r="BR64" s="108">
        <v>0</v>
      </c>
      <c r="BS64" s="108">
        <v>0</v>
      </c>
      <c r="BT64" s="108">
        <f t="shared" si="116"/>
        <v>0</v>
      </c>
      <c r="BU64" s="108">
        <f t="shared" si="117"/>
        <v>0</v>
      </c>
      <c r="BV64" s="108">
        <v>0</v>
      </c>
      <c r="BW64" s="245">
        <v>0</v>
      </c>
      <c r="BX64" s="107">
        <v>0</v>
      </c>
      <c r="BY64" s="108">
        <v>0</v>
      </c>
      <c r="BZ64" s="109">
        <f t="shared" si="118"/>
        <v>0</v>
      </c>
      <c r="CA64" s="109">
        <f t="shared" si="119"/>
        <v>0</v>
      </c>
      <c r="CB64" s="108">
        <v>0</v>
      </c>
      <c r="CC64" s="110">
        <v>0</v>
      </c>
      <c r="CD64" s="244">
        <v>0</v>
      </c>
      <c r="CE64" s="108">
        <v>0</v>
      </c>
      <c r="CF64" s="109">
        <f t="shared" si="120"/>
        <v>0</v>
      </c>
      <c r="CG64" s="109">
        <f t="shared" si="121"/>
        <v>0</v>
      </c>
      <c r="CH64" s="108">
        <v>0</v>
      </c>
      <c r="CI64" s="245">
        <v>0</v>
      </c>
      <c r="CJ64" s="249">
        <v>22.451920359901152</v>
      </c>
      <c r="CK64" s="250">
        <v>4.9394224791782531</v>
      </c>
      <c r="CL64" s="250">
        <v>3.8269759560510992</v>
      </c>
      <c r="CM64" s="251">
        <v>3.8269759560510992</v>
      </c>
      <c r="CN64" s="252">
        <f t="shared" si="0"/>
        <v>1.8654594297771083</v>
      </c>
      <c r="CO64" s="250">
        <v>15.11133235399255</v>
      </c>
      <c r="CP64" s="252">
        <f t="shared" si="122"/>
        <v>1.4956290084040587</v>
      </c>
      <c r="CQ64" s="250">
        <v>4.7289403468584288</v>
      </c>
      <c r="CR64" s="250">
        <v>3.3820645338859832</v>
      </c>
      <c r="CS64" s="252">
        <f t="shared" si="123"/>
        <v>6.5426038408024342E-2</v>
      </c>
      <c r="CT64" s="252">
        <f t="shared" si="124"/>
        <v>1.9794141456183816</v>
      </c>
      <c r="CU64" s="250">
        <f t="shared" si="1"/>
        <v>49.711715683009039</v>
      </c>
      <c r="CV64" s="245">
        <f t="shared" si="125"/>
        <v>62.636761760591384</v>
      </c>
      <c r="CW64" s="244">
        <v>0</v>
      </c>
      <c r="CX64" s="108">
        <v>0</v>
      </c>
      <c r="CY64" s="108">
        <f t="shared" si="126"/>
        <v>0</v>
      </c>
      <c r="CZ64" s="108">
        <f t="shared" si="127"/>
        <v>0</v>
      </c>
      <c r="DA64" s="108">
        <v>0</v>
      </c>
      <c r="DB64" s="245">
        <v>0</v>
      </c>
      <c r="DC64" s="244">
        <v>0</v>
      </c>
      <c r="DD64" s="108">
        <v>0</v>
      </c>
      <c r="DE64" s="108">
        <f t="shared" si="128"/>
        <v>0</v>
      </c>
      <c r="DF64" s="108">
        <f t="shared" si="129"/>
        <v>0</v>
      </c>
      <c r="DG64" s="108">
        <v>0</v>
      </c>
      <c r="DH64" s="245">
        <v>0</v>
      </c>
      <c r="DI64" s="107">
        <v>10.80390098582</v>
      </c>
      <c r="DJ64" s="108">
        <v>2.3768582168804002</v>
      </c>
      <c r="DK64" s="108">
        <v>0.17843540556142323</v>
      </c>
      <c r="DL64" s="108">
        <v>7.2715979702091085</v>
      </c>
      <c r="DM64" s="108">
        <f t="shared" si="130"/>
        <v>0.71969913750347636</v>
      </c>
      <c r="DN64" s="108">
        <f t="shared" si="131"/>
        <v>2.2755738687972382</v>
      </c>
      <c r="DO64" s="108">
        <v>1.5060478582283778</v>
      </c>
      <c r="DP64" s="108">
        <f t="shared" si="132"/>
        <v>2.9134495817427972E-2</v>
      </c>
      <c r="DQ64" s="108">
        <f t="shared" si="133"/>
        <v>0.88144161788960629</v>
      </c>
      <c r="DR64" s="108">
        <v>1.1068420218349655</v>
      </c>
      <c r="DS64" s="110">
        <v>27.892418950241126</v>
      </c>
      <c r="DT64" s="244">
        <v>0</v>
      </c>
      <c r="DU64" s="108">
        <v>0</v>
      </c>
      <c r="DV64" s="108">
        <v>0</v>
      </c>
      <c r="DW64" s="108">
        <f t="shared" ref="DW64:DW84" si="271">DV64*$DW$15</f>
        <v>0</v>
      </c>
      <c r="DX64" s="108">
        <f t="shared" ref="DX64:DX84" si="272">DV64*$DX$15</f>
        <v>0</v>
      </c>
      <c r="DY64" s="108">
        <v>0</v>
      </c>
      <c r="DZ64" s="108">
        <v>0</v>
      </c>
      <c r="EA64" s="108"/>
      <c r="EB64" s="108">
        <v>0</v>
      </c>
      <c r="EC64" s="108">
        <f t="shared" ref="EC64:EC84" si="273">EB64*$EC$15</f>
        <v>0</v>
      </c>
      <c r="ED64" s="108">
        <f t="shared" ref="ED64:ED84" si="274">EB64*$ED$15</f>
        <v>0</v>
      </c>
      <c r="EE64" s="108">
        <v>0</v>
      </c>
      <c r="EF64" s="245">
        <v>0</v>
      </c>
      <c r="EG64" s="249">
        <v>14.1813233333333</v>
      </c>
      <c r="EH64" s="250">
        <v>3.1198911333333301</v>
      </c>
      <c r="EI64" s="250">
        <v>36.372886666666602</v>
      </c>
      <c r="EJ64" s="250">
        <v>9.5447822134699791</v>
      </c>
      <c r="EK64" s="250">
        <f t="shared" si="134"/>
        <v>0.94468527479597775</v>
      </c>
      <c r="EL64" s="250">
        <v>2.986944145883295</v>
      </c>
      <c r="EM64" s="250">
        <v>4.6149784843166302</v>
      </c>
      <c r="EN64" s="250">
        <f t="shared" si="135"/>
        <v>8.9276758779105209E-2</v>
      </c>
      <c r="EO64" s="250">
        <f t="shared" si="136"/>
        <v>2.7009992275590253</v>
      </c>
      <c r="EP64" s="250">
        <v>67.833861831119833</v>
      </c>
      <c r="EQ64" s="245">
        <v>85.470665907210986</v>
      </c>
      <c r="ER64" s="244">
        <v>0</v>
      </c>
      <c r="ES64" s="108">
        <v>0</v>
      </c>
      <c r="ET64" s="108">
        <v>0</v>
      </c>
      <c r="EU64" s="108">
        <f t="shared" si="137"/>
        <v>0</v>
      </c>
      <c r="EV64" s="108">
        <f t="shared" si="138"/>
        <v>0</v>
      </c>
      <c r="EW64" s="108">
        <v>0</v>
      </c>
      <c r="EX64" s="108">
        <v>0</v>
      </c>
      <c r="EY64" s="108">
        <f t="shared" si="139"/>
        <v>0</v>
      </c>
      <c r="EZ64" s="108">
        <f t="shared" si="140"/>
        <v>0</v>
      </c>
      <c r="FA64" s="108">
        <v>0</v>
      </c>
      <c r="FB64" s="245">
        <v>0</v>
      </c>
      <c r="FC64" s="244">
        <v>0.83333333333333293</v>
      </c>
      <c r="FD64" s="108">
        <v>6.0833333333333302E-2</v>
      </c>
      <c r="FE64" s="108">
        <f t="shared" si="141"/>
        <v>1.1768208333333328E-3</v>
      </c>
      <c r="FF64" s="108">
        <f t="shared" si="142"/>
        <v>3.5603803333333316E-2</v>
      </c>
      <c r="FG64" s="108">
        <v>4.4708333333333301E-2</v>
      </c>
      <c r="FH64" s="245">
        <v>1.1266499999999995</v>
      </c>
      <c r="FI64" s="244">
        <v>0</v>
      </c>
      <c r="FJ64" s="108">
        <v>0</v>
      </c>
      <c r="FK64" s="108">
        <f t="shared" ref="FK64:FK84" si="275">FJ64*$FK$15</f>
        <v>0</v>
      </c>
      <c r="FL64" s="108">
        <f t="shared" ref="FL64:FL84" si="276">FJ64*$FL$15</f>
        <v>0</v>
      </c>
      <c r="FM64" s="108">
        <v>0</v>
      </c>
      <c r="FN64" s="245">
        <v>0</v>
      </c>
      <c r="FO64" s="244">
        <v>0</v>
      </c>
      <c r="FP64" s="108">
        <v>0</v>
      </c>
      <c r="FQ64" s="108">
        <f t="shared" si="143"/>
        <v>0</v>
      </c>
      <c r="FR64" s="108">
        <f t="shared" si="144"/>
        <v>0</v>
      </c>
      <c r="FS64" s="108">
        <v>0</v>
      </c>
      <c r="FT64" s="110">
        <v>0</v>
      </c>
      <c r="FU64" s="253">
        <f t="shared" si="8"/>
        <v>57.873316508446443</v>
      </c>
      <c r="FV64" s="254">
        <f t="shared" si="9"/>
        <v>42.415940170266232</v>
      </c>
      <c r="FW64" s="254">
        <f t="shared" si="10"/>
        <v>14.144532383500627</v>
      </c>
      <c r="FX64" s="254">
        <f t="shared" si="11"/>
        <v>107.04049999999998</v>
      </c>
      <c r="FY64" s="254">
        <f t="shared" si="12"/>
        <v>0</v>
      </c>
      <c r="FZ64" s="254">
        <f t="shared" si="13"/>
        <v>0</v>
      </c>
      <c r="GA64" s="254">
        <f t="shared" si="145"/>
        <v>0</v>
      </c>
      <c r="GB64" s="254">
        <f t="shared" si="146"/>
        <v>0</v>
      </c>
      <c r="GC64" s="254">
        <f t="shared" si="147"/>
        <v>0</v>
      </c>
      <c r="GD64" s="254">
        <f t="shared" si="148"/>
        <v>0</v>
      </c>
      <c r="GE64" s="254">
        <f t="shared" si="14"/>
        <v>31.927712537671638</v>
      </c>
      <c r="GF64" s="255">
        <f t="shared" si="15"/>
        <v>12.189579201077533</v>
      </c>
      <c r="GG64" s="255">
        <f t="shared" si="16"/>
        <v>3.1600134207035127</v>
      </c>
      <c r="GH64" s="254">
        <f t="shared" si="17"/>
        <v>18.498346116791595</v>
      </c>
      <c r="GI64" s="255">
        <f t="shared" si="18"/>
        <v>13.208317842800508</v>
      </c>
      <c r="GJ64" s="256">
        <f t="shared" si="19"/>
        <v>0.35785050562933335</v>
      </c>
      <c r="GK64" s="253">
        <f t="shared" si="149"/>
        <v>271.90034771667655</v>
      </c>
      <c r="GL64" s="257">
        <f t="shared" si="150"/>
        <v>342.59443812301248</v>
      </c>
      <c r="GM64" s="221">
        <f t="shared" si="151"/>
        <v>342.59443812301248</v>
      </c>
      <c r="GN64" s="222">
        <f t="shared" si="152"/>
        <v>104.92172907592885</v>
      </c>
      <c r="GO64" s="222">
        <f t="shared" si="153"/>
        <v>22.254619350390175</v>
      </c>
      <c r="GP64" s="55">
        <f t="shared" si="154"/>
        <v>0.30625637021654012</v>
      </c>
      <c r="GQ64" s="56">
        <f t="shared" si="155"/>
        <v>6.4959079523641883E-2</v>
      </c>
      <c r="GR64" s="258">
        <f t="shared" si="156"/>
        <v>1.058052534631144</v>
      </c>
      <c r="GS64" s="227">
        <f t="shared" si="20"/>
        <v>342.59443812301248</v>
      </c>
      <c r="GT64" s="222">
        <f t="shared" si="224"/>
        <v>104.92172907592885</v>
      </c>
      <c r="GU64" s="222">
        <f t="shared" si="225"/>
        <v>22.254619350390175</v>
      </c>
      <c r="GV64" s="37">
        <f t="shared" si="216"/>
        <v>0.30625637021654012</v>
      </c>
      <c r="GW64" s="228">
        <f t="shared" si="217"/>
        <v>6.4959079523641883E-2</v>
      </c>
      <c r="GX64" s="258">
        <f t="shared" si="159"/>
        <v>1.058052534631144</v>
      </c>
      <c r="GY64" s="221">
        <f t="shared" si="223"/>
        <v>177.1264966180436</v>
      </c>
      <c r="GZ64" s="222">
        <f t="shared" si="160"/>
        <v>96.88366225275243</v>
      </c>
      <c r="HA64" s="222">
        <f t="shared" si="161"/>
        <v>6.565213575041323</v>
      </c>
      <c r="HB64" s="55">
        <f t="shared" si="162"/>
        <v>0.54697441716849859</v>
      </c>
      <c r="HC64" s="56">
        <f t="shared" si="163"/>
        <v>3.7065112788848185E-2</v>
      </c>
      <c r="HD64" s="258">
        <f t="shared" si="164"/>
        <v>1.0914522771412962</v>
      </c>
      <c r="HE64" s="221">
        <f t="shared" si="165"/>
        <v>177.1264966180436</v>
      </c>
      <c r="HF64" s="222">
        <f t="shared" si="166"/>
        <v>96.88366225275243</v>
      </c>
      <c r="HG64" s="222">
        <f t="shared" si="167"/>
        <v>6.565213575041323</v>
      </c>
      <c r="HH64" s="55">
        <f t="shared" si="168"/>
        <v>0.54697441716849859</v>
      </c>
      <c r="HI64" s="56">
        <f t="shared" si="169"/>
        <v>3.7065112788848185E-2</v>
      </c>
      <c r="HJ64" s="259">
        <f t="shared" si="170"/>
        <v>1.0914522771412962</v>
      </c>
      <c r="HK64" s="54">
        <f t="shared" si="21"/>
        <v>1.4858361495917829</v>
      </c>
      <c r="HL64" s="55">
        <f t="shared" si="22"/>
        <v>0</v>
      </c>
      <c r="HM64" s="55">
        <f t="shared" si="23"/>
        <v>0.78235299225488097</v>
      </c>
      <c r="HN64" s="56">
        <f t="shared" si="24"/>
        <v>0</v>
      </c>
      <c r="HQ64" s="57">
        <f t="shared" si="25"/>
        <v>0</v>
      </c>
      <c r="HR64" s="58">
        <f t="shared" si="171"/>
        <v>0</v>
      </c>
      <c r="HS64" s="58">
        <f t="shared" si="26"/>
        <v>0</v>
      </c>
      <c r="HT64" s="58">
        <f t="shared" si="172"/>
        <v>0</v>
      </c>
      <c r="HU64" s="58">
        <f t="shared" si="27"/>
        <v>0</v>
      </c>
      <c r="HV64" s="55"/>
      <c r="HW64" s="56"/>
      <c r="HX64" s="260"/>
      <c r="HY64" s="57">
        <f t="shared" si="28"/>
        <v>0</v>
      </c>
      <c r="HZ64" s="58">
        <f t="shared" si="173"/>
        <v>0</v>
      </c>
      <c r="IA64" s="58">
        <f t="shared" si="29"/>
        <v>0</v>
      </c>
      <c r="IB64" s="58">
        <f t="shared" si="174"/>
        <v>0</v>
      </c>
      <c r="IC64" s="58">
        <f t="shared" si="30"/>
        <v>0</v>
      </c>
      <c r="ID64" s="55"/>
      <c r="IE64" s="56"/>
      <c r="IF64" s="260"/>
      <c r="IG64" s="57">
        <f t="shared" si="31"/>
        <v>6.3794181136320836</v>
      </c>
      <c r="IH64" s="58">
        <f t="shared" si="175"/>
        <v>7.3790729320382313</v>
      </c>
      <c r="II64" s="58">
        <f t="shared" si="32"/>
        <v>12.451909345514961</v>
      </c>
      <c r="IJ64" s="58">
        <f t="shared" si="176"/>
        <v>14.380710103135229</v>
      </c>
      <c r="IK64" s="58">
        <f t="shared" si="33"/>
        <v>131.32376309918166</v>
      </c>
      <c r="IL64" s="55">
        <f t="shared" si="34"/>
        <v>4.857778945013979E-2</v>
      </c>
      <c r="IM64" s="56">
        <f t="shared" si="35"/>
        <v>9.481840187682343E-2</v>
      </c>
      <c r="IN64" s="260">
        <f t="shared" si="36"/>
        <v>1.0222995100575569</v>
      </c>
      <c r="IO64" s="57">
        <f t="shared" si="37"/>
        <v>0</v>
      </c>
      <c r="IP64" s="58">
        <f t="shared" si="177"/>
        <v>0</v>
      </c>
      <c r="IQ64" s="58">
        <f t="shared" si="38"/>
        <v>0</v>
      </c>
      <c r="IR64" s="58">
        <f t="shared" si="178"/>
        <v>0</v>
      </c>
      <c r="IS64" s="58">
        <f t="shared" si="39"/>
        <v>0</v>
      </c>
      <c r="IT64" s="55"/>
      <c r="IU64" s="56"/>
      <c r="IV64" s="260"/>
      <c r="IW64" s="57">
        <f t="shared" si="40"/>
        <v>0</v>
      </c>
      <c r="IX64" s="58">
        <f t="shared" si="179"/>
        <v>0</v>
      </c>
      <c r="IY64" s="58">
        <f t="shared" si="41"/>
        <v>0</v>
      </c>
      <c r="IZ64" s="58">
        <f t="shared" si="180"/>
        <v>0</v>
      </c>
      <c r="JA64" s="58">
        <f t="shared" si="42"/>
        <v>0</v>
      </c>
      <c r="JB64" s="55"/>
      <c r="JC64" s="56"/>
      <c r="JD64" s="260"/>
      <c r="JE64" s="57">
        <f t="shared" si="43"/>
        <v>0</v>
      </c>
      <c r="JF64" s="58">
        <f t="shared" si="181"/>
        <v>0</v>
      </c>
      <c r="JG64" s="58">
        <f t="shared" si="44"/>
        <v>0</v>
      </c>
      <c r="JH64" s="58">
        <f t="shared" si="182"/>
        <v>0</v>
      </c>
      <c r="JI64" s="58">
        <f t="shared" si="45"/>
        <v>0</v>
      </c>
      <c r="JJ64" s="55"/>
      <c r="JK64" s="56"/>
      <c r="JL64" s="260"/>
      <c r="JM64" s="57">
        <f t="shared" si="46"/>
        <v>35.575535319901114</v>
      </c>
      <c r="JN64" s="58">
        <f t="shared" si="183"/>
        <v>41.150221704529621</v>
      </c>
      <c r="JO64" s="58">
        <f t="shared" si="47"/>
        <v>3.4265144765891913</v>
      </c>
      <c r="JP64" s="58">
        <f t="shared" si="184"/>
        <v>3.9572815690128573</v>
      </c>
      <c r="JQ64" s="58">
        <f t="shared" si="48"/>
        <v>49.711715683009032</v>
      </c>
      <c r="JR64" s="55">
        <f t="shared" si="49"/>
        <v>0.71563684397359228</v>
      </c>
      <c r="JS64" s="56">
        <f t="shared" si="50"/>
        <v>6.8927705059279212E-2</v>
      </c>
      <c r="JT64" s="260">
        <f t="shared" si="51"/>
        <v>1.1228171949643442</v>
      </c>
      <c r="JU64" s="57">
        <f t="shared" si="52"/>
        <v>0</v>
      </c>
      <c r="JV64" s="58">
        <f t="shared" si="185"/>
        <v>0</v>
      </c>
      <c r="JW64" s="58">
        <f t="shared" si="53"/>
        <v>0</v>
      </c>
      <c r="JX64" s="58">
        <f t="shared" si="186"/>
        <v>0</v>
      </c>
      <c r="JY64" s="58">
        <f t="shared" si="54"/>
        <v>0</v>
      </c>
      <c r="JZ64" s="55"/>
      <c r="KA64" s="56"/>
      <c r="KB64" s="260"/>
      <c r="KC64" s="57">
        <f t="shared" si="55"/>
        <v>0</v>
      </c>
      <c r="KD64" s="58">
        <f t="shared" si="187"/>
        <v>0</v>
      </c>
      <c r="KE64" s="58">
        <f t="shared" si="56"/>
        <v>0</v>
      </c>
      <c r="KF64" s="58">
        <f t="shared" si="188"/>
        <v>0</v>
      </c>
      <c r="KG64" s="58">
        <f t="shared" si="57"/>
        <v>0</v>
      </c>
      <c r="KH64" s="55"/>
      <c r="KI64" s="56"/>
      <c r="KJ64" s="260"/>
      <c r="KK64" s="57">
        <f t="shared" si="58"/>
        <v>17.032318096458351</v>
      </c>
      <c r="KL64" s="58">
        <f t="shared" si="189"/>
        <v>19.701282342173375</v>
      </c>
      <c r="KM64" s="58">
        <f t="shared" si="59"/>
        <v>0.74883363332090436</v>
      </c>
      <c r="KN64" s="58">
        <f t="shared" si="190"/>
        <v>0.86482796312231247</v>
      </c>
      <c r="KO64" s="58">
        <f t="shared" si="60"/>
        <v>22.136840436699305</v>
      </c>
      <c r="KP64" s="55">
        <f t="shared" si="191"/>
        <v>0.76941052835261525</v>
      </c>
      <c r="KQ64" s="56">
        <f t="shared" si="192"/>
        <v>3.3827484796767074E-2</v>
      </c>
      <c r="KR64" s="260">
        <f t="shared" si="193"/>
        <v>1.1258065071878742</v>
      </c>
      <c r="KS64" s="57">
        <f t="shared" si="61"/>
        <v>0</v>
      </c>
      <c r="KT64" s="58">
        <f t="shared" si="194"/>
        <v>0</v>
      </c>
      <c r="KU64" s="58">
        <f t="shared" si="62"/>
        <v>0</v>
      </c>
      <c r="KV64" s="58">
        <f t="shared" si="195"/>
        <v>0</v>
      </c>
      <c r="KW64" s="58">
        <f t="shared" si="63"/>
        <v>0</v>
      </c>
      <c r="KX64" s="55"/>
      <c r="KY64" s="56"/>
      <c r="KZ64" s="260"/>
      <c r="LA64" s="57">
        <f t="shared" si="64"/>
        <v>24.24050538226626</v>
      </c>
      <c r="LB64" s="58">
        <f t="shared" si="196"/>
        <v>28.038992575667386</v>
      </c>
      <c r="LC64" s="58">
        <f t="shared" si="65"/>
        <v>1.033962033575083</v>
      </c>
      <c r="LD64" s="58">
        <f t="shared" si="197"/>
        <v>1.1941227525758633</v>
      </c>
      <c r="LE64" s="58">
        <f t="shared" si="66"/>
        <v>67.833861831119833</v>
      </c>
      <c r="LF64" s="55">
        <f t="shared" si="198"/>
        <v>0.35735110353315536</v>
      </c>
      <c r="LG64" s="56">
        <f t="shared" si="199"/>
        <v>1.5242564784963148E-2</v>
      </c>
      <c r="LH64" s="260">
        <f t="shared" si="200"/>
        <v>1.0583579912088363</v>
      </c>
      <c r="LI64" s="57">
        <f t="shared" si="67"/>
        <v>0</v>
      </c>
      <c r="LJ64" s="58">
        <f t="shared" si="201"/>
        <v>0</v>
      </c>
      <c r="LK64" s="58">
        <f t="shared" si="68"/>
        <v>0</v>
      </c>
      <c r="LL64" s="58">
        <f t="shared" si="202"/>
        <v>0</v>
      </c>
      <c r="LM64" s="58">
        <f t="shared" si="69"/>
        <v>0</v>
      </c>
      <c r="LN64" s="55"/>
      <c r="LO64" s="56"/>
      <c r="LP64" s="260"/>
      <c r="LQ64" s="57">
        <f t="shared" si="70"/>
        <v>4.3436640066666643E-2</v>
      </c>
      <c r="LR64" s="58">
        <f t="shared" si="203"/>
        <v>5.0243161565113312E-2</v>
      </c>
      <c r="LS64" s="58">
        <f t="shared" si="71"/>
        <v>1.1768208333333328E-3</v>
      </c>
      <c r="LT64" s="58">
        <f t="shared" si="204"/>
        <v>1.359110380416666E-3</v>
      </c>
      <c r="LU64" s="58">
        <f t="shared" si="72"/>
        <v>0.89416666666666633</v>
      </c>
      <c r="LV64" s="55">
        <f t="shared" si="73"/>
        <v>4.857778945013979E-2</v>
      </c>
      <c r="LW64" s="56">
        <f t="shared" si="74"/>
        <v>1.3161090400745572E-3</v>
      </c>
      <c r="LX64" s="260">
        <f t="shared" si="75"/>
        <v>1.0078160048971445</v>
      </c>
      <c r="LY64" s="57">
        <f t="shared" si="76"/>
        <v>0</v>
      </c>
      <c r="LZ64" s="58">
        <f t="shared" si="205"/>
        <v>0</v>
      </c>
      <c r="MA64" s="58">
        <f t="shared" si="77"/>
        <v>0</v>
      </c>
      <c r="MB64" s="58">
        <f t="shared" si="206"/>
        <v>0</v>
      </c>
      <c r="MC64" s="58">
        <f t="shared" si="78"/>
        <v>0</v>
      </c>
      <c r="MD64" s="55"/>
      <c r="ME64" s="56"/>
      <c r="MF64" s="260"/>
      <c r="MG64" s="57">
        <f t="shared" si="79"/>
        <v>0</v>
      </c>
      <c r="MH64" s="58">
        <f t="shared" si="207"/>
        <v>0</v>
      </c>
      <c r="MI64" s="58">
        <f t="shared" si="80"/>
        <v>0</v>
      </c>
      <c r="MJ64" s="58">
        <f t="shared" si="208"/>
        <v>0</v>
      </c>
      <c r="MK64" s="58">
        <f t="shared" si="81"/>
        <v>0</v>
      </c>
      <c r="ML64" s="55"/>
      <c r="MM64" s="56"/>
      <c r="MN64" s="260"/>
      <c r="MO64" s="59">
        <v>1.4043122632939695</v>
      </c>
      <c r="MP64" s="60"/>
      <c r="MQ64" s="60">
        <v>0.71679999999999988</v>
      </c>
      <c r="MR64" s="61"/>
      <c r="MS64" s="59">
        <f t="shared" si="82"/>
        <v>1.058052534631144</v>
      </c>
      <c r="MT64" s="60"/>
      <c r="MU64" s="60">
        <f t="shared" si="209"/>
        <v>1.0914522771412962</v>
      </c>
      <c r="MV64" s="61"/>
      <c r="MW64" s="66">
        <f t="shared" si="210"/>
        <v>1.4858361495917829</v>
      </c>
      <c r="MX64" s="67"/>
      <c r="MY64" s="67">
        <f t="shared" si="211"/>
        <v>0.78235299225488097</v>
      </c>
      <c r="MZ64" s="261"/>
      <c r="NA64" s="59">
        <f t="shared" si="84"/>
        <v>1.0578810329759647</v>
      </c>
      <c r="NB64" s="60"/>
      <c r="NC64" s="60">
        <f t="shared" si="85"/>
        <v>1.0906136408904188</v>
      </c>
      <c r="ND64" s="262"/>
      <c r="NE64" s="62">
        <f t="shared" si="86"/>
        <v>1.4855953077142394</v>
      </c>
      <c r="NF64" s="63"/>
      <c r="NG64" s="63">
        <f t="shared" si="87"/>
        <v>0.78175185779025214</v>
      </c>
      <c r="NH64" s="64"/>
      <c r="NI64" s="238">
        <f t="shared" si="218"/>
        <v>2.4084187754347397E-4</v>
      </c>
      <c r="NJ64" s="238">
        <f t="shared" si="219"/>
        <v>0</v>
      </c>
      <c r="NK64" s="238">
        <f t="shared" si="220"/>
        <v>6.0113446462883857E-4</v>
      </c>
      <c r="NL64" s="238">
        <f t="shared" si="221"/>
        <v>0</v>
      </c>
      <c r="NM64" s="239">
        <f t="shared" si="89"/>
        <v>0</v>
      </c>
      <c r="NN64" s="240">
        <f t="shared" si="90"/>
        <v>0</v>
      </c>
      <c r="NO64" s="240">
        <f t="shared" si="269"/>
        <v>0.70384344992398729</v>
      </c>
      <c r="NP64" s="240">
        <f t="shared" si="91"/>
        <v>0</v>
      </c>
      <c r="NQ64" s="240">
        <f t="shared" si="270"/>
        <v>0</v>
      </c>
      <c r="NR64" s="240">
        <f t="shared" si="93"/>
        <v>0</v>
      </c>
      <c r="NS64" s="240">
        <f t="shared" si="94"/>
        <v>0.27071122570590339</v>
      </c>
      <c r="NT64" s="240">
        <f t="shared" si="95"/>
        <v>0</v>
      </c>
      <c r="NU64" s="240">
        <f t="shared" si="96"/>
        <v>0</v>
      </c>
      <c r="NV64" s="240">
        <f t="shared" si="97"/>
        <v>0.13048097418307464</v>
      </c>
      <c r="NW64" s="240">
        <f t="shared" si="98"/>
        <v>0</v>
      </c>
      <c r="NX64" s="240">
        <f t="shared" si="99"/>
        <v>0.37582292267825779</v>
      </c>
      <c r="NY64" s="240">
        <f t="shared" si="100"/>
        <v>0</v>
      </c>
      <c r="NZ64" s="240">
        <f t="shared" si="101"/>
        <v>4.7367352230165798E-3</v>
      </c>
      <c r="OA64" s="240">
        <f t="shared" si="102"/>
        <v>0</v>
      </c>
      <c r="OB64" s="241">
        <f t="shared" si="103"/>
        <v>0</v>
      </c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136"/>
      <c r="OP64" s="13"/>
      <c r="OQ64" s="13"/>
      <c r="OR64" s="13"/>
      <c r="OS64" s="13"/>
      <c r="OT64" s="13"/>
    </row>
    <row r="65" spans="1:410" ht="15" customHeight="1">
      <c r="A65" s="242">
        <v>46</v>
      </c>
      <c r="B65" s="49" t="s">
        <v>115</v>
      </c>
      <c r="C65" s="50">
        <v>1</v>
      </c>
      <c r="D65" s="51">
        <v>242.2</v>
      </c>
      <c r="E65" s="52">
        <v>242.2</v>
      </c>
      <c r="F65" s="52"/>
      <c r="G65" s="52"/>
      <c r="H65" s="53"/>
      <c r="I65" s="57">
        <v>1.159763682947849</v>
      </c>
      <c r="J65" s="58"/>
      <c r="K65" s="58">
        <v>0.76940000000000008</v>
      </c>
      <c r="L65" s="243"/>
      <c r="M65" s="1">
        <v>0</v>
      </c>
      <c r="N65" s="2">
        <v>0</v>
      </c>
      <c r="O65" s="2">
        <v>0.39036368294784901</v>
      </c>
      <c r="P65" s="2">
        <v>0</v>
      </c>
      <c r="Q65" s="2">
        <v>0</v>
      </c>
      <c r="R65" s="2">
        <v>0</v>
      </c>
      <c r="S65" s="2">
        <v>0.24099999999999999</v>
      </c>
      <c r="T65" s="2">
        <v>0</v>
      </c>
      <c r="U65" s="2">
        <v>0</v>
      </c>
      <c r="V65" s="2">
        <v>0.1686</v>
      </c>
      <c r="W65" s="2">
        <v>0</v>
      </c>
      <c r="X65" s="2">
        <v>0.35510000000000003</v>
      </c>
      <c r="Y65" s="2">
        <v>0</v>
      </c>
      <c r="Z65" s="2">
        <v>4.7000000000000002E-3</v>
      </c>
      <c r="AA65" s="2">
        <v>0</v>
      </c>
      <c r="AB65" s="3">
        <v>0</v>
      </c>
      <c r="AC65" s="244">
        <v>0</v>
      </c>
      <c r="AD65" s="108">
        <v>0</v>
      </c>
      <c r="AE65" s="108">
        <v>0</v>
      </c>
      <c r="AF65" s="108">
        <f t="shared" si="104"/>
        <v>0</v>
      </c>
      <c r="AG65" s="108">
        <f t="shared" si="105"/>
        <v>0</v>
      </c>
      <c r="AH65" s="108">
        <v>0</v>
      </c>
      <c r="AI65" s="108">
        <v>0</v>
      </c>
      <c r="AJ65" s="108">
        <f t="shared" si="106"/>
        <v>0</v>
      </c>
      <c r="AK65" s="108">
        <f t="shared" si="107"/>
        <v>0</v>
      </c>
      <c r="AL65" s="108">
        <v>0</v>
      </c>
      <c r="AM65" s="245">
        <v>0</v>
      </c>
      <c r="AN65" s="244">
        <v>0</v>
      </c>
      <c r="AO65" s="108">
        <v>0</v>
      </c>
      <c r="AP65" s="108">
        <v>0</v>
      </c>
      <c r="AQ65" s="108">
        <f t="shared" si="108"/>
        <v>0</v>
      </c>
      <c r="AR65" s="108">
        <f t="shared" si="109"/>
        <v>0</v>
      </c>
      <c r="AS65" s="246">
        <v>0</v>
      </c>
      <c r="AT65" s="247">
        <v>0</v>
      </c>
      <c r="AU65" s="108">
        <v>0</v>
      </c>
      <c r="AV65" s="108">
        <f t="shared" si="110"/>
        <v>0</v>
      </c>
      <c r="AW65" s="108">
        <f t="shared" si="111"/>
        <v>0</v>
      </c>
      <c r="AX65" s="108">
        <v>0</v>
      </c>
      <c r="AY65" s="245">
        <v>0</v>
      </c>
      <c r="AZ65" s="248">
        <v>12</v>
      </c>
      <c r="BA65" s="108">
        <v>61.165999999999983</v>
      </c>
      <c r="BB65" s="108">
        <v>6.3787388955167996</v>
      </c>
      <c r="BC65" s="109">
        <v>5.1029911164134401</v>
      </c>
      <c r="BD65" s="109">
        <v>1.2757477791033596</v>
      </c>
      <c r="BE65" s="108">
        <v>2.3920274999999998</v>
      </c>
      <c r="BF65" s="109">
        <v>1.9136219999999999</v>
      </c>
      <c r="BG65" s="109">
        <v>0.47840549999999982</v>
      </c>
      <c r="BH65" s="108">
        <v>5.1053839468727249</v>
      </c>
      <c r="BI65" s="109">
        <f t="shared" si="112"/>
        <v>2.9880178518183058</v>
      </c>
      <c r="BJ65" s="108">
        <f t="shared" si="113"/>
        <v>9.8763652452252867E-2</v>
      </c>
      <c r="BK65" s="108">
        <v>3.7521075171194753</v>
      </c>
      <c r="BL65" s="245">
        <v>94.553109431410761</v>
      </c>
      <c r="BM65" s="244">
        <v>0</v>
      </c>
      <c r="BN65" s="108">
        <v>0</v>
      </c>
      <c r="BO65" s="108">
        <v>0</v>
      </c>
      <c r="BP65" s="108">
        <f t="shared" si="114"/>
        <v>0</v>
      </c>
      <c r="BQ65" s="108">
        <f t="shared" si="115"/>
        <v>0</v>
      </c>
      <c r="BR65" s="108">
        <v>0</v>
      </c>
      <c r="BS65" s="108">
        <v>0</v>
      </c>
      <c r="BT65" s="108">
        <f t="shared" si="116"/>
        <v>0</v>
      </c>
      <c r="BU65" s="108">
        <f t="shared" si="117"/>
        <v>0</v>
      </c>
      <c r="BV65" s="108">
        <v>0</v>
      </c>
      <c r="BW65" s="245">
        <v>0</v>
      </c>
      <c r="BX65" s="107">
        <v>0</v>
      </c>
      <c r="BY65" s="108">
        <v>0</v>
      </c>
      <c r="BZ65" s="109">
        <f t="shared" si="118"/>
        <v>0</v>
      </c>
      <c r="CA65" s="109">
        <f t="shared" si="119"/>
        <v>0</v>
      </c>
      <c r="CB65" s="108">
        <v>0</v>
      </c>
      <c r="CC65" s="110">
        <v>0</v>
      </c>
      <c r="CD65" s="244">
        <v>0</v>
      </c>
      <c r="CE65" s="108">
        <v>0</v>
      </c>
      <c r="CF65" s="109">
        <f t="shared" si="120"/>
        <v>0</v>
      </c>
      <c r="CG65" s="109">
        <f t="shared" si="121"/>
        <v>0</v>
      </c>
      <c r="CH65" s="108">
        <v>0</v>
      </c>
      <c r="CI65" s="245">
        <v>0</v>
      </c>
      <c r="CJ65" s="249">
        <v>22.594652890547469</v>
      </c>
      <c r="CK65" s="250">
        <v>4.9708236359204427</v>
      </c>
      <c r="CL65" s="250">
        <v>3.8513050091643173</v>
      </c>
      <c r="CM65" s="251">
        <v>3.8513050091643173</v>
      </c>
      <c r="CN65" s="252">
        <f t="shared" si="0"/>
        <v>1.8773186267171464</v>
      </c>
      <c r="CO65" s="250">
        <v>15.207398911941645</v>
      </c>
      <c r="CP65" s="252">
        <f t="shared" si="122"/>
        <v>1.5051370999105125</v>
      </c>
      <c r="CQ65" s="250">
        <v>4.7590034155030185</v>
      </c>
      <c r="CR65" s="250">
        <v>3.4035651726728928</v>
      </c>
      <c r="CS65" s="252">
        <f t="shared" si="123"/>
        <v>6.5841968265357112E-2</v>
      </c>
      <c r="CT65" s="252">
        <f t="shared" si="124"/>
        <v>1.9919977814799186</v>
      </c>
      <c r="CU65" s="250">
        <f t="shared" si="1"/>
        <v>50.027745620246769</v>
      </c>
      <c r="CV65" s="245">
        <f t="shared" si="125"/>
        <v>63.034959481510931</v>
      </c>
      <c r="CW65" s="244">
        <v>0</v>
      </c>
      <c r="CX65" s="108">
        <v>0</v>
      </c>
      <c r="CY65" s="108">
        <f t="shared" si="126"/>
        <v>0</v>
      </c>
      <c r="CZ65" s="108">
        <f t="shared" si="127"/>
        <v>0</v>
      </c>
      <c r="DA65" s="108">
        <v>0</v>
      </c>
      <c r="DB65" s="245">
        <v>0</v>
      </c>
      <c r="DC65" s="244">
        <v>0</v>
      </c>
      <c r="DD65" s="108">
        <v>0</v>
      </c>
      <c r="DE65" s="108">
        <f t="shared" si="128"/>
        <v>0</v>
      </c>
      <c r="DF65" s="108">
        <f t="shared" si="129"/>
        <v>0</v>
      </c>
      <c r="DG65" s="108">
        <v>0</v>
      </c>
      <c r="DH65" s="245">
        <v>0</v>
      </c>
      <c r="DI65" s="107">
        <v>15.818821001424002</v>
      </c>
      <c r="DJ65" s="108">
        <v>3.4801406203132803</v>
      </c>
      <c r="DK65" s="108">
        <v>0.2690891340988199</v>
      </c>
      <c r="DL65" s="108">
        <v>10.646904931471429</v>
      </c>
      <c r="DM65" s="108">
        <f t="shared" si="130"/>
        <v>1.0537667686874532</v>
      </c>
      <c r="DN65" s="108">
        <f t="shared" si="131"/>
        <v>3.3318424292546691</v>
      </c>
      <c r="DO65" s="108">
        <v>2.2056917651734493</v>
      </c>
      <c r="DP65" s="108">
        <f t="shared" si="132"/>
        <v>4.2669107197280377E-2</v>
      </c>
      <c r="DQ65" s="108">
        <f t="shared" si="133"/>
        <v>1.2909208080195345</v>
      </c>
      <c r="DR65" s="108">
        <v>1.621032372624049</v>
      </c>
      <c r="DS65" s="110">
        <v>40.850015790126044</v>
      </c>
      <c r="DT65" s="244">
        <v>0</v>
      </c>
      <c r="DU65" s="108">
        <v>0</v>
      </c>
      <c r="DV65" s="108">
        <v>0</v>
      </c>
      <c r="DW65" s="108">
        <f t="shared" si="271"/>
        <v>0</v>
      </c>
      <c r="DX65" s="108">
        <f t="shared" si="272"/>
        <v>0</v>
      </c>
      <c r="DY65" s="108">
        <v>0</v>
      </c>
      <c r="DZ65" s="108">
        <v>0</v>
      </c>
      <c r="EA65" s="108"/>
      <c r="EB65" s="108">
        <v>0</v>
      </c>
      <c r="EC65" s="108">
        <f t="shared" si="273"/>
        <v>0</v>
      </c>
      <c r="ED65" s="108">
        <f t="shared" si="274"/>
        <v>0</v>
      </c>
      <c r="EE65" s="108">
        <v>0</v>
      </c>
      <c r="EF65" s="245">
        <v>0</v>
      </c>
      <c r="EG65" s="249">
        <v>14.2719677777778</v>
      </c>
      <c r="EH65" s="250">
        <v>3.1398329111111201</v>
      </c>
      <c r="EI65" s="250">
        <v>36.605375555555497</v>
      </c>
      <c r="EJ65" s="250">
        <v>9.6057907287366806</v>
      </c>
      <c r="EK65" s="250">
        <f t="shared" si="134"/>
        <v>0.95072353158598433</v>
      </c>
      <c r="EL65" s="250">
        <v>3.0060361506508566</v>
      </c>
      <c r="EM65" s="250">
        <v>4.6444765890422204</v>
      </c>
      <c r="EN65" s="250">
        <f t="shared" si="135"/>
        <v>8.9847399615021764E-2</v>
      </c>
      <c r="EO65" s="250">
        <f t="shared" si="136"/>
        <v>2.7182635243155624</v>
      </c>
      <c r="EP65" s="250">
        <v>68.26744356222332</v>
      </c>
      <c r="EQ65" s="245">
        <v>86.016978888401397</v>
      </c>
      <c r="ER65" s="244">
        <v>0</v>
      </c>
      <c r="ES65" s="108">
        <v>0</v>
      </c>
      <c r="ET65" s="108">
        <v>0</v>
      </c>
      <c r="EU65" s="108">
        <f t="shared" si="137"/>
        <v>0</v>
      </c>
      <c r="EV65" s="108">
        <f t="shared" si="138"/>
        <v>0</v>
      </c>
      <c r="EW65" s="108">
        <v>0</v>
      </c>
      <c r="EX65" s="108">
        <v>0</v>
      </c>
      <c r="EY65" s="108">
        <f t="shared" si="139"/>
        <v>0</v>
      </c>
      <c r="EZ65" s="108">
        <f t="shared" si="140"/>
        <v>0</v>
      </c>
      <c r="FA65" s="108">
        <v>0</v>
      </c>
      <c r="FB65" s="245">
        <v>0</v>
      </c>
      <c r="FC65" s="244">
        <v>0.83333333333333293</v>
      </c>
      <c r="FD65" s="108">
        <v>6.0833333333333302E-2</v>
      </c>
      <c r="FE65" s="108">
        <f t="shared" si="141"/>
        <v>1.1768208333333328E-3</v>
      </c>
      <c r="FF65" s="108">
        <f t="shared" si="142"/>
        <v>3.5603803333333316E-2</v>
      </c>
      <c r="FG65" s="108">
        <v>4.4708333333333301E-2</v>
      </c>
      <c r="FH65" s="245">
        <v>1.1266499999999995</v>
      </c>
      <c r="FI65" s="244">
        <v>0</v>
      </c>
      <c r="FJ65" s="108">
        <v>0</v>
      </c>
      <c r="FK65" s="108">
        <f t="shared" si="275"/>
        <v>0</v>
      </c>
      <c r="FL65" s="108">
        <f t="shared" si="276"/>
        <v>0</v>
      </c>
      <c r="FM65" s="108">
        <v>0</v>
      </c>
      <c r="FN65" s="245">
        <v>0</v>
      </c>
      <c r="FO65" s="244">
        <v>0</v>
      </c>
      <c r="FP65" s="108">
        <v>0</v>
      </c>
      <c r="FQ65" s="108">
        <f t="shared" si="143"/>
        <v>0</v>
      </c>
      <c r="FR65" s="108">
        <f t="shared" si="144"/>
        <v>0</v>
      </c>
      <c r="FS65" s="108">
        <v>0</v>
      </c>
      <c r="FT65" s="110">
        <v>0</v>
      </c>
      <c r="FU65" s="253">
        <f t="shared" si="8"/>
        <v>64.276238837094112</v>
      </c>
      <c r="FV65" s="254">
        <f t="shared" si="9"/>
        <v>41.435937684538182</v>
      </c>
      <c r="FW65" s="254">
        <f t="shared" si="10"/>
        <v>8.8939317431305867</v>
      </c>
      <c r="FX65" s="254">
        <f t="shared" si="11"/>
        <v>61.165999999999983</v>
      </c>
      <c r="FY65" s="254">
        <f t="shared" si="12"/>
        <v>0</v>
      </c>
      <c r="FZ65" s="254">
        <f t="shared" si="13"/>
        <v>0</v>
      </c>
      <c r="GA65" s="254">
        <f t="shared" si="145"/>
        <v>0</v>
      </c>
      <c r="GB65" s="254">
        <f t="shared" si="146"/>
        <v>0</v>
      </c>
      <c r="GC65" s="254">
        <f t="shared" si="147"/>
        <v>0</v>
      </c>
      <c r="GD65" s="254">
        <f t="shared" si="148"/>
        <v>0</v>
      </c>
      <c r="GE65" s="254">
        <f t="shared" si="14"/>
        <v>35.460094572149757</v>
      </c>
      <c r="GF65" s="255">
        <f t="shared" si="15"/>
        <v>13.538196034398425</v>
      </c>
      <c r="GG65" s="255">
        <f t="shared" si="16"/>
        <v>3.50962740018395</v>
      </c>
      <c r="GH65" s="254">
        <f t="shared" si="17"/>
        <v>15.419950807094621</v>
      </c>
      <c r="GI65" s="255">
        <f t="shared" si="18"/>
        <v>11.01026059813932</v>
      </c>
      <c r="GJ65" s="256">
        <f t="shared" si="19"/>
        <v>0.29829894836324544</v>
      </c>
      <c r="GK65" s="253">
        <f t="shared" si="149"/>
        <v>226.65215364400726</v>
      </c>
      <c r="GL65" s="257">
        <f t="shared" si="150"/>
        <v>285.58171359144916</v>
      </c>
      <c r="GM65" s="221">
        <f t="shared" si="151"/>
        <v>285.58171359144916</v>
      </c>
      <c r="GN65" s="222">
        <f t="shared" si="152"/>
        <v>111.91911629173615</v>
      </c>
      <c r="GO65" s="222">
        <f t="shared" si="153"/>
        <v>16.004341195514005</v>
      </c>
      <c r="GP65" s="55">
        <f t="shared" si="154"/>
        <v>0.39189874899289495</v>
      </c>
      <c r="GQ65" s="56">
        <f t="shared" si="155"/>
        <v>5.6041197436085433E-2</v>
      </c>
      <c r="GR65" s="258">
        <f t="shared" si="156"/>
        <v>1.0700913154500362</v>
      </c>
      <c r="GS65" s="227">
        <f t="shared" si="20"/>
        <v>285.58171359144916</v>
      </c>
      <c r="GT65" s="222">
        <f t="shared" si="224"/>
        <v>111.91911629173615</v>
      </c>
      <c r="GU65" s="222">
        <f t="shared" si="225"/>
        <v>16.004341195514005</v>
      </c>
      <c r="GV65" s="37">
        <f t="shared" si="216"/>
        <v>0.39189874899289495</v>
      </c>
      <c r="GW65" s="228">
        <f t="shared" si="217"/>
        <v>5.6041197436085433E-2</v>
      </c>
      <c r="GX65" s="258">
        <f t="shared" si="159"/>
        <v>1.0700913154500362</v>
      </c>
      <c r="GY65" s="221">
        <f t="shared" si="223"/>
        <v>191.02860416003841</v>
      </c>
      <c r="GZ65" s="222">
        <f t="shared" si="160"/>
        <v>107.32593524992105</v>
      </c>
      <c r="HA65" s="222">
        <f t="shared" si="161"/>
        <v>7.038966466743231</v>
      </c>
      <c r="HB65" s="55">
        <f t="shared" si="162"/>
        <v>0.56183175143763486</v>
      </c>
      <c r="HC65" s="56">
        <f t="shared" si="163"/>
        <v>3.6847709261625457E-2</v>
      </c>
      <c r="HD65" s="258">
        <f t="shared" si="164"/>
        <v>1.093746745614903</v>
      </c>
      <c r="HE65" s="221">
        <f t="shared" si="165"/>
        <v>191.02860416003841</v>
      </c>
      <c r="HF65" s="222">
        <f t="shared" si="166"/>
        <v>107.32593524992105</v>
      </c>
      <c r="HG65" s="222">
        <f t="shared" si="167"/>
        <v>7.038966466743231</v>
      </c>
      <c r="HH65" s="55">
        <f t="shared" si="168"/>
        <v>0.56183175143763486</v>
      </c>
      <c r="HI65" s="56">
        <f t="shared" si="169"/>
        <v>3.6847709261625457E-2</v>
      </c>
      <c r="HJ65" s="259">
        <f t="shared" si="170"/>
        <v>1.093746745614903</v>
      </c>
      <c r="HK65" s="54">
        <f t="shared" si="21"/>
        <v>1.2410530450968424</v>
      </c>
      <c r="HL65" s="55">
        <f t="shared" si="22"/>
        <v>0</v>
      </c>
      <c r="HM65" s="55">
        <f t="shared" si="23"/>
        <v>0.8415287460761065</v>
      </c>
      <c r="HN65" s="56">
        <f t="shared" si="24"/>
        <v>0</v>
      </c>
      <c r="HQ65" s="57">
        <f t="shared" si="25"/>
        <v>0</v>
      </c>
      <c r="HR65" s="58">
        <f t="shared" si="171"/>
        <v>0</v>
      </c>
      <c r="HS65" s="58">
        <f t="shared" si="26"/>
        <v>0</v>
      </c>
      <c r="HT65" s="58">
        <f t="shared" si="172"/>
        <v>0</v>
      </c>
      <c r="HU65" s="58">
        <f t="shared" si="27"/>
        <v>0</v>
      </c>
      <c r="HV65" s="55"/>
      <c r="HW65" s="56"/>
      <c r="HX65" s="260"/>
      <c r="HY65" s="57">
        <f t="shared" si="28"/>
        <v>0</v>
      </c>
      <c r="HZ65" s="58">
        <f t="shared" si="173"/>
        <v>0</v>
      </c>
      <c r="IA65" s="58">
        <f t="shared" si="29"/>
        <v>0</v>
      </c>
      <c r="IB65" s="58">
        <f t="shared" si="174"/>
        <v>0</v>
      </c>
      <c r="IC65" s="58">
        <f t="shared" si="30"/>
        <v>0</v>
      </c>
      <c r="ID65" s="55"/>
      <c r="IE65" s="56"/>
      <c r="IF65" s="260"/>
      <c r="IG65" s="57">
        <f t="shared" si="31"/>
        <v>3.645381779218333</v>
      </c>
      <c r="IH65" s="58">
        <f t="shared" si="175"/>
        <v>4.216613104021846</v>
      </c>
      <c r="II65" s="58">
        <f t="shared" si="32"/>
        <v>7.1153767688656933</v>
      </c>
      <c r="IJ65" s="58">
        <f t="shared" si="176"/>
        <v>8.2175486303629892</v>
      </c>
      <c r="IK65" s="58">
        <f t="shared" si="33"/>
        <v>75.04215034238949</v>
      </c>
      <c r="IL65" s="55">
        <f t="shared" si="34"/>
        <v>4.8577789450139797E-2</v>
      </c>
      <c r="IM65" s="56">
        <f t="shared" si="35"/>
        <v>9.4818401876823472E-2</v>
      </c>
      <c r="IN65" s="260">
        <f t="shared" si="36"/>
        <v>1.0222995100575569</v>
      </c>
      <c r="IO65" s="57">
        <f t="shared" si="37"/>
        <v>0</v>
      </c>
      <c r="IP65" s="58">
        <f t="shared" si="177"/>
        <v>0</v>
      </c>
      <c r="IQ65" s="58">
        <f t="shared" si="38"/>
        <v>0</v>
      </c>
      <c r="IR65" s="58">
        <f t="shared" si="178"/>
        <v>0</v>
      </c>
      <c r="IS65" s="58">
        <f t="shared" si="39"/>
        <v>0</v>
      </c>
      <c r="IT65" s="55"/>
      <c r="IU65" s="56"/>
      <c r="IV65" s="260"/>
      <c r="IW65" s="57">
        <f t="shared" si="40"/>
        <v>0</v>
      </c>
      <c r="IX65" s="58">
        <f t="shared" si="179"/>
        <v>0</v>
      </c>
      <c r="IY65" s="58">
        <f t="shared" si="41"/>
        <v>0</v>
      </c>
      <c r="IZ65" s="58">
        <f t="shared" si="180"/>
        <v>0</v>
      </c>
      <c r="JA65" s="58">
        <f t="shared" si="42"/>
        <v>0</v>
      </c>
      <c r="JB65" s="55"/>
      <c r="JC65" s="56"/>
      <c r="JD65" s="260"/>
      <c r="JE65" s="57">
        <f t="shared" si="43"/>
        <v>0</v>
      </c>
      <c r="JF65" s="58">
        <f t="shared" si="181"/>
        <v>0</v>
      </c>
      <c r="JG65" s="58">
        <f t="shared" si="44"/>
        <v>0</v>
      </c>
      <c r="JH65" s="58">
        <f t="shared" si="182"/>
        <v>0</v>
      </c>
      <c r="JI65" s="58">
        <f t="shared" si="45"/>
        <v>0</v>
      </c>
      <c r="JJ65" s="55"/>
      <c r="JK65" s="56"/>
      <c r="JL65" s="260"/>
      <c r="JM65" s="57">
        <f t="shared" si="46"/>
        <v>35.80169798678709</v>
      </c>
      <c r="JN65" s="58">
        <f t="shared" si="183"/>
        <v>41.411824061316629</v>
      </c>
      <c r="JO65" s="58">
        <f t="shared" si="47"/>
        <v>3.4482976948930157</v>
      </c>
      <c r="JP65" s="58">
        <f t="shared" si="184"/>
        <v>3.9824390078319438</v>
      </c>
      <c r="JQ65" s="58">
        <f t="shared" si="48"/>
        <v>50.027745620246769</v>
      </c>
      <c r="JR65" s="55">
        <f t="shared" si="49"/>
        <v>0.71563684397359206</v>
      </c>
      <c r="JS65" s="56">
        <f t="shared" si="50"/>
        <v>6.8927705059279198E-2</v>
      </c>
      <c r="JT65" s="260">
        <f t="shared" si="51"/>
        <v>1.1228171949643442</v>
      </c>
      <c r="JU65" s="57">
        <f t="shared" si="52"/>
        <v>0</v>
      </c>
      <c r="JV65" s="58">
        <f t="shared" si="185"/>
        <v>0</v>
      </c>
      <c r="JW65" s="58">
        <f t="shared" si="53"/>
        <v>0</v>
      </c>
      <c r="JX65" s="58">
        <f t="shared" si="186"/>
        <v>0</v>
      </c>
      <c r="JY65" s="58">
        <f t="shared" si="54"/>
        <v>0</v>
      </c>
      <c r="JZ65" s="55"/>
      <c r="KA65" s="56"/>
      <c r="KB65" s="260"/>
      <c r="KC65" s="57">
        <f t="shared" si="55"/>
        <v>0</v>
      </c>
      <c r="KD65" s="58">
        <f t="shared" si="187"/>
        <v>0</v>
      </c>
      <c r="KE65" s="58">
        <f t="shared" si="56"/>
        <v>0</v>
      </c>
      <c r="KF65" s="58">
        <f t="shared" si="188"/>
        <v>0</v>
      </c>
      <c r="KG65" s="58">
        <f t="shared" si="57"/>
        <v>0</v>
      </c>
      <c r="KH65" s="55"/>
      <c r="KI65" s="56"/>
      <c r="KJ65" s="260"/>
      <c r="KK65" s="57">
        <f t="shared" si="58"/>
        <v>24.938732771211814</v>
      </c>
      <c r="KL65" s="58">
        <f t="shared" si="189"/>
        <v>28.846632196460707</v>
      </c>
      <c r="KM65" s="58">
        <f t="shared" si="59"/>
        <v>1.0964358758847337</v>
      </c>
      <c r="KN65" s="58">
        <f t="shared" si="190"/>
        <v>1.2662737930592789</v>
      </c>
      <c r="KO65" s="58">
        <f t="shared" si="60"/>
        <v>32.420647452480992</v>
      </c>
      <c r="KP65" s="55">
        <f t="shared" si="191"/>
        <v>0.76922377345377091</v>
      </c>
      <c r="KQ65" s="56">
        <f t="shared" si="192"/>
        <v>3.3819061679498594E-2</v>
      </c>
      <c r="KR65" s="260">
        <f t="shared" si="193"/>
        <v>1.1257759379543604</v>
      </c>
      <c r="KS65" s="57">
        <f t="shared" si="61"/>
        <v>0</v>
      </c>
      <c r="KT65" s="58">
        <f t="shared" si="194"/>
        <v>0</v>
      </c>
      <c r="KU65" s="58">
        <f t="shared" si="62"/>
        <v>0</v>
      </c>
      <c r="KV65" s="58">
        <f t="shared" si="195"/>
        <v>0</v>
      </c>
      <c r="KW65" s="58">
        <f t="shared" si="63"/>
        <v>0</v>
      </c>
      <c r="KX65" s="55"/>
      <c r="KY65" s="56"/>
      <c r="KZ65" s="260"/>
      <c r="LA65" s="57">
        <f t="shared" si="64"/>
        <v>24.395446292347952</v>
      </c>
      <c r="LB65" s="58">
        <f t="shared" si="196"/>
        <v>28.218212726358878</v>
      </c>
      <c r="LC65" s="58">
        <f t="shared" si="65"/>
        <v>1.0405709312010061</v>
      </c>
      <c r="LD65" s="58">
        <f t="shared" si="197"/>
        <v>1.2017553684440418</v>
      </c>
      <c r="LE65" s="58">
        <f t="shared" si="66"/>
        <v>68.267443562223335</v>
      </c>
      <c r="LF65" s="55">
        <f t="shared" si="198"/>
        <v>0.35735110353315597</v>
      </c>
      <c r="LG65" s="56">
        <f t="shared" si="199"/>
        <v>1.5242564784963171E-2</v>
      </c>
      <c r="LH65" s="260">
        <f t="shared" si="200"/>
        <v>1.0583579912088363</v>
      </c>
      <c r="LI65" s="57">
        <f t="shared" si="67"/>
        <v>0</v>
      </c>
      <c r="LJ65" s="58">
        <f t="shared" si="201"/>
        <v>0</v>
      </c>
      <c r="LK65" s="58">
        <f t="shared" si="68"/>
        <v>0</v>
      </c>
      <c r="LL65" s="58">
        <f t="shared" si="202"/>
        <v>0</v>
      </c>
      <c r="LM65" s="58">
        <f t="shared" si="69"/>
        <v>0</v>
      </c>
      <c r="LN65" s="55"/>
      <c r="LO65" s="56"/>
      <c r="LP65" s="260"/>
      <c r="LQ65" s="57">
        <f t="shared" si="70"/>
        <v>4.3436640066666643E-2</v>
      </c>
      <c r="LR65" s="58">
        <f t="shared" si="203"/>
        <v>5.0243161565113312E-2</v>
      </c>
      <c r="LS65" s="58">
        <f t="shared" si="71"/>
        <v>1.1768208333333328E-3</v>
      </c>
      <c r="LT65" s="58">
        <f t="shared" si="204"/>
        <v>1.359110380416666E-3</v>
      </c>
      <c r="LU65" s="58">
        <f t="shared" si="72"/>
        <v>0.89416666666666633</v>
      </c>
      <c r="LV65" s="55">
        <f t="shared" si="73"/>
        <v>4.857778945013979E-2</v>
      </c>
      <c r="LW65" s="56">
        <f t="shared" si="74"/>
        <v>1.3161090400745572E-3</v>
      </c>
      <c r="LX65" s="260">
        <f t="shared" si="75"/>
        <v>1.0078160048971445</v>
      </c>
      <c r="LY65" s="57">
        <f t="shared" si="76"/>
        <v>0</v>
      </c>
      <c r="LZ65" s="58">
        <f t="shared" si="205"/>
        <v>0</v>
      </c>
      <c r="MA65" s="58">
        <f t="shared" si="77"/>
        <v>0</v>
      </c>
      <c r="MB65" s="58">
        <f t="shared" si="206"/>
        <v>0</v>
      </c>
      <c r="MC65" s="58">
        <f t="shared" si="78"/>
        <v>0</v>
      </c>
      <c r="MD65" s="55"/>
      <c r="ME65" s="56"/>
      <c r="MF65" s="260"/>
      <c r="MG65" s="57">
        <f t="shared" si="79"/>
        <v>0</v>
      </c>
      <c r="MH65" s="58">
        <f t="shared" si="207"/>
        <v>0</v>
      </c>
      <c r="MI65" s="58">
        <f t="shared" si="80"/>
        <v>0</v>
      </c>
      <c r="MJ65" s="58">
        <f t="shared" si="208"/>
        <v>0</v>
      </c>
      <c r="MK65" s="58">
        <f t="shared" si="81"/>
        <v>0</v>
      </c>
      <c r="ML65" s="55"/>
      <c r="MM65" s="56"/>
      <c r="MN65" s="260"/>
      <c r="MO65" s="59">
        <v>1.159763682947849</v>
      </c>
      <c r="MP65" s="60"/>
      <c r="MQ65" s="60">
        <v>0.76940000000000008</v>
      </c>
      <c r="MR65" s="61"/>
      <c r="MS65" s="59">
        <f t="shared" si="82"/>
        <v>1.0700913154500362</v>
      </c>
      <c r="MT65" s="60"/>
      <c r="MU65" s="60">
        <f t="shared" si="209"/>
        <v>1.093746745614903</v>
      </c>
      <c r="MV65" s="61"/>
      <c r="MW65" s="66">
        <f t="shared" si="210"/>
        <v>1.2410530450968424</v>
      </c>
      <c r="MX65" s="67"/>
      <c r="MY65" s="67">
        <f t="shared" si="211"/>
        <v>0.8415287460761065</v>
      </c>
      <c r="MZ65" s="261"/>
      <c r="NA65" s="59">
        <f t="shared" si="84"/>
        <v>1.0700740548231509</v>
      </c>
      <c r="NB65" s="60"/>
      <c r="NC65" s="60">
        <f t="shared" si="85"/>
        <v>1.0930132896111078</v>
      </c>
      <c r="ND65" s="262"/>
      <c r="NE65" s="62">
        <f t="shared" si="86"/>
        <v>1.241033026848636</v>
      </c>
      <c r="NF65" s="63"/>
      <c r="NG65" s="63">
        <f t="shared" si="87"/>
        <v>0.84096442502678648</v>
      </c>
      <c r="NH65" s="64"/>
      <c r="NI65" s="238">
        <f t="shared" si="218"/>
        <v>2.0018248206410405E-5</v>
      </c>
      <c r="NJ65" s="238">
        <f t="shared" si="219"/>
        <v>0</v>
      </c>
      <c r="NK65" s="238">
        <f t="shared" si="220"/>
        <v>5.643210493200268E-4</v>
      </c>
      <c r="NL65" s="238">
        <f t="shared" si="221"/>
        <v>0</v>
      </c>
      <c r="NM65" s="239">
        <f t="shared" si="89"/>
        <v>0</v>
      </c>
      <c r="NN65" s="240">
        <f t="shared" si="90"/>
        <v>0</v>
      </c>
      <c r="NO65" s="240">
        <f t="shared" si="269"/>
        <v>0.40006860182184956</v>
      </c>
      <c r="NP65" s="240">
        <f t="shared" si="91"/>
        <v>0</v>
      </c>
      <c r="NQ65" s="240">
        <f t="shared" si="270"/>
        <v>0</v>
      </c>
      <c r="NR65" s="240">
        <f t="shared" si="93"/>
        <v>0</v>
      </c>
      <c r="NS65" s="240">
        <f t="shared" si="94"/>
        <v>0.27059894398640694</v>
      </c>
      <c r="NT65" s="240">
        <f t="shared" si="95"/>
        <v>0</v>
      </c>
      <c r="NU65" s="240">
        <f t="shared" si="96"/>
        <v>0</v>
      </c>
      <c r="NV65" s="240">
        <f t="shared" si="97"/>
        <v>0.18980582313910516</v>
      </c>
      <c r="NW65" s="240">
        <f t="shared" si="98"/>
        <v>0</v>
      </c>
      <c r="NX65" s="240">
        <f t="shared" si="99"/>
        <v>0.37582292267825779</v>
      </c>
      <c r="NY65" s="240">
        <f t="shared" si="100"/>
        <v>0</v>
      </c>
      <c r="NZ65" s="240">
        <f t="shared" si="101"/>
        <v>4.7367352230165798E-3</v>
      </c>
      <c r="OA65" s="240">
        <f t="shared" si="102"/>
        <v>0</v>
      </c>
      <c r="OB65" s="241">
        <f t="shared" si="103"/>
        <v>0</v>
      </c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136"/>
      <c r="OP65" s="13"/>
      <c r="OQ65" s="13"/>
      <c r="OR65" s="13"/>
      <c r="OS65" s="13"/>
      <c r="OT65" s="13"/>
    </row>
    <row r="66" spans="1:410" ht="15" customHeight="1">
      <c r="A66" s="242">
        <v>47</v>
      </c>
      <c r="B66" s="49" t="s">
        <v>116</v>
      </c>
      <c r="C66" s="50">
        <v>1</v>
      </c>
      <c r="D66" s="51">
        <v>135.6</v>
      </c>
      <c r="E66" s="52">
        <v>135.6</v>
      </c>
      <c r="F66" s="52"/>
      <c r="G66" s="52"/>
      <c r="H66" s="53"/>
      <c r="I66" s="57">
        <v>1.0903407658444553</v>
      </c>
      <c r="J66" s="58"/>
      <c r="K66" s="58">
        <v>0.74170000000000003</v>
      </c>
      <c r="L66" s="243"/>
      <c r="M66" s="1">
        <v>0</v>
      </c>
      <c r="N66" s="2">
        <v>0</v>
      </c>
      <c r="O66" s="2">
        <v>0.3486407658444553</v>
      </c>
      <c r="P66" s="2">
        <v>0</v>
      </c>
      <c r="Q66" s="2">
        <v>0</v>
      </c>
      <c r="R66" s="2">
        <v>0</v>
      </c>
      <c r="S66" s="2">
        <v>0.24110000000000001</v>
      </c>
      <c r="T66" s="2">
        <v>0</v>
      </c>
      <c r="U66" s="2">
        <v>0</v>
      </c>
      <c r="V66" s="2">
        <v>0.13719999999999999</v>
      </c>
      <c r="W66" s="2">
        <v>0</v>
      </c>
      <c r="X66" s="2">
        <v>0.35510000000000003</v>
      </c>
      <c r="Y66" s="2">
        <v>0</v>
      </c>
      <c r="Z66" s="2">
        <v>8.3000000000000001E-3</v>
      </c>
      <c r="AA66" s="2">
        <v>0</v>
      </c>
      <c r="AB66" s="3">
        <v>0</v>
      </c>
      <c r="AC66" s="244">
        <v>0</v>
      </c>
      <c r="AD66" s="108">
        <v>0</v>
      </c>
      <c r="AE66" s="108">
        <v>0</v>
      </c>
      <c r="AF66" s="108">
        <f t="shared" si="104"/>
        <v>0</v>
      </c>
      <c r="AG66" s="108">
        <f t="shared" si="105"/>
        <v>0</v>
      </c>
      <c r="AH66" s="108">
        <v>0</v>
      </c>
      <c r="AI66" s="108">
        <v>0</v>
      </c>
      <c r="AJ66" s="108">
        <f t="shared" si="106"/>
        <v>0</v>
      </c>
      <c r="AK66" s="108">
        <f t="shared" si="107"/>
        <v>0</v>
      </c>
      <c r="AL66" s="108">
        <v>0</v>
      </c>
      <c r="AM66" s="245">
        <v>0</v>
      </c>
      <c r="AN66" s="244">
        <v>0</v>
      </c>
      <c r="AO66" s="108">
        <v>0</v>
      </c>
      <c r="AP66" s="108">
        <v>0</v>
      </c>
      <c r="AQ66" s="108">
        <f t="shared" si="108"/>
        <v>0</v>
      </c>
      <c r="AR66" s="108">
        <f t="shared" si="109"/>
        <v>0</v>
      </c>
      <c r="AS66" s="246">
        <v>0</v>
      </c>
      <c r="AT66" s="247">
        <v>0</v>
      </c>
      <c r="AU66" s="108">
        <v>0</v>
      </c>
      <c r="AV66" s="108">
        <f t="shared" si="110"/>
        <v>0</v>
      </c>
      <c r="AW66" s="108">
        <f t="shared" si="111"/>
        <v>0</v>
      </c>
      <c r="AX66" s="108">
        <v>0</v>
      </c>
      <c r="AY66" s="245">
        <v>0</v>
      </c>
      <c r="AZ66" s="248">
        <v>6</v>
      </c>
      <c r="BA66" s="108">
        <v>30.582999999999991</v>
      </c>
      <c r="BB66" s="108">
        <v>3.1893694477583998</v>
      </c>
      <c r="BC66" s="109">
        <v>2.55149555820672</v>
      </c>
      <c r="BD66" s="109">
        <v>0.63787388955167978</v>
      </c>
      <c r="BE66" s="108">
        <v>1.1960137499999999</v>
      </c>
      <c r="BF66" s="109">
        <v>0.95681099999999997</v>
      </c>
      <c r="BG66" s="109">
        <v>0.23920274999999991</v>
      </c>
      <c r="BH66" s="108">
        <v>2.5526919734363624</v>
      </c>
      <c r="BI66" s="109">
        <f t="shared" si="112"/>
        <v>1.4940089259091529</v>
      </c>
      <c r="BJ66" s="108">
        <f t="shared" si="113"/>
        <v>4.9381826226126434E-2</v>
      </c>
      <c r="BK66" s="108">
        <v>1.8760537585597377</v>
      </c>
      <c r="BL66" s="245">
        <v>47.27655471570538</v>
      </c>
      <c r="BM66" s="244">
        <v>0</v>
      </c>
      <c r="BN66" s="108">
        <v>0</v>
      </c>
      <c r="BO66" s="108">
        <v>0</v>
      </c>
      <c r="BP66" s="108">
        <f t="shared" si="114"/>
        <v>0</v>
      </c>
      <c r="BQ66" s="108">
        <f t="shared" si="115"/>
        <v>0</v>
      </c>
      <c r="BR66" s="108">
        <v>0</v>
      </c>
      <c r="BS66" s="108">
        <v>0</v>
      </c>
      <c r="BT66" s="108">
        <f t="shared" si="116"/>
        <v>0</v>
      </c>
      <c r="BU66" s="108">
        <f t="shared" si="117"/>
        <v>0</v>
      </c>
      <c r="BV66" s="108">
        <v>0</v>
      </c>
      <c r="BW66" s="245">
        <v>0</v>
      </c>
      <c r="BX66" s="107">
        <v>0</v>
      </c>
      <c r="BY66" s="108">
        <v>0</v>
      </c>
      <c r="BZ66" s="109">
        <f t="shared" si="118"/>
        <v>0</v>
      </c>
      <c r="CA66" s="109">
        <f t="shared" si="119"/>
        <v>0</v>
      </c>
      <c r="CB66" s="108">
        <v>0</v>
      </c>
      <c r="CC66" s="110">
        <v>0</v>
      </c>
      <c r="CD66" s="244">
        <v>0</v>
      </c>
      <c r="CE66" s="108">
        <v>0</v>
      </c>
      <c r="CF66" s="109">
        <f t="shared" si="120"/>
        <v>0</v>
      </c>
      <c r="CG66" s="109">
        <f t="shared" si="121"/>
        <v>0</v>
      </c>
      <c r="CH66" s="108">
        <v>0</v>
      </c>
      <c r="CI66" s="245">
        <v>0</v>
      </c>
      <c r="CJ66" s="249">
        <v>12.650020363163652</v>
      </c>
      <c r="CK66" s="250">
        <v>2.7830044798960034</v>
      </c>
      <c r="CL66" s="250">
        <v>2.1562219621910876</v>
      </c>
      <c r="CM66" s="251">
        <v>2.1562219621910876</v>
      </c>
      <c r="CN66" s="252">
        <f t="shared" si="0"/>
        <v>1.0510503954700456</v>
      </c>
      <c r="CO66" s="250">
        <v>8.5141341554883851</v>
      </c>
      <c r="CP66" s="252">
        <f t="shared" si="122"/>
        <v>0.84267791390530744</v>
      </c>
      <c r="CQ66" s="250">
        <v>2.6644131426185353</v>
      </c>
      <c r="CR66" s="250">
        <v>1.9055468101339561</v>
      </c>
      <c r="CS66" s="252">
        <f t="shared" si="123"/>
        <v>3.6862803042041384E-2</v>
      </c>
      <c r="CT66" s="252">
        <f t="shared" si="124"/>
        <v>1.1152555704734803</v>
      </c>
      <c r="CU66" s="250">
        <f t="shared" si="1"/>
        <v>28.008927770873083</v>
      </c>
      <c r="CV66" s="245">
        <f t="shared" si="125"/>
        <v>35.291248991300087</v>
      </c>
      <c r="CW66" s="244">
        <v>0</v>
      </c>
      <c r="CX66" s="108">
        <v>0</v>
      </c>
      <c r="CY66" s="108">
        <f t="shared" si="126"/>
        <v>0</v>
      </c>
      <c r="CZ66" s="108">
        <f t="shared" si="127"/>
        <v>0</v>
      </c>
      <c r="DA66" s="108">
        <v>0</v>
      </c>
      <c r="DB66" s="245">
        <v>0</v>
      </c>
      <c r="DC66" s="244">
        <v>0</v>
      </c>
      <c r="DD66" s="108">
        <v>0</v>
      </c>
      <c r="DE66" s="108">
        <f t="shared" si="128"/>
        <v>0</v>
      </c>
      <c r="DF66" s="108">
        <f t="shared" si="129"/>
        <v>0</v>
      </c>
      <c r="DG66" s="108">
        <v>0</v>
      </c>
      <c r="DH66" s="245">
        <v>0</v>
      </c>
      <c r="DI66" s="107">
        <v>7.1966731606560002</v>
      </c>
      <c r="DJ66" s="108">
        <v>1.5832680953443201</v>
      </c>
      <c r="DK66" s="108">
        <v>0.11885874724561994</v>
      </c>
      <c r="DL66" s="108">
        <v>4.8437424607990032</v>
      </c>
      <c r="DM66" s="108">
        <f t="shared" si="130"/>
        <v>0.47940456631512057</v>
      </c>
      <c r="DN66" s="108">
        <f t="shared" si="131"/>
        <v>1.5158007656824399</v>
      </c>
      <c r="DO66" s="108">
        <v>1.0032055998752807</v>
      </c>
      <c r="DP66" s="108">
        <f t="shared" si="132"/>
        <v>1.9407012329587307E-2</v>
      </c>
      <c r="DQ66" s="108">
        <f t="shared" si="133"/>
        <v>0.58714413502780582</v>
      </c>
      <c r="DR66" s="108">
        <v>0.73728740319601127</v>
      </c>
      <c r="DS66" s="110">
        <v>18.579642560539479</v>
      </c>
      <c r="DT66" s="244">
        <v>0</v>
      </c>
      <c r="DU66" s="108">
        <v>0</v>
      </c>
      <c r="DV66" s="108">
        <v>0</v>
      </c>
      <c r="DW66" s="108">
        <f t="shared" si="271"/>
        <v>0</v>
      </c>
      <c r="DX66" s="108">
        <f t="shared" si="272"/>
        <v>0</v>
      </c>
      <c r="DY66" s="108">
        <v>0</v>
      </c>
      <c r="DZ66" s="108">
        <v>0</v>
      </c>
      <c r="EA66" s="108"/>
      <c r="EB66" s="108">
        <v>0</v>
      </c>
      <c r="EC66" s="108">
        <f t="shared" si="273"/>
        <v>0</v>
      </c>
      <c r="ED66" s="108">
        <f t="shared" si="274"/>
        <v>0</v>
      </c>
      <c r="EE66" s="108">
        <v>0</v>
      </c>
      <c r="EF66" s="245">
        <v>0</v>
      </c>
      <c r="EG66" s="249">
        <v>7.99030777777776</v>
      </c>
      <c r="EH66" s="250">
        <v>1.7578677111111101</v>
      </c>
      <c r="EI66" s="250">
        <v>20.4938955555555</v>
      </c>
      <c r="EJ66" s="250">
        <v>5.37790062075665</v>
      </c>
      <c r="EK66" s="250">
        <f t="shared" si="134"/>
        <v>0.53227233603876867</v>
      </c>
      <c r="EL66" s="250">
        <v>1.6829602202595859</v>
      </c>
      <c r="EM66" s="250">
        <v>2.6002579315596699</v>
      </c>
      <c r="EN66" s="250">
        <f t="shared" si="135"/>
        <v>5.0301989686021814E-2</v>
      </c>
      <c r="EO66" s="250">
        <f t="shared" si="136"/>
        <v>1.5218477590880648</v>
      </c>
      <c r="EP66" s="250">
        <v>38.220229596760689</v>
      </c>
      <c r="EQ66" s="245">
        <v>48.157489291918473</v>
      </c>
      <c r="ER66" s="244">
        <v>0</v>
      </c>
      <c r="ES66" s="108">
        <v>0</v>
      </c>
      <c r="ET66" s="108">
        <v>0</v>
      </c>
      <c r="EU66" s="108">
        <f t="shared" si="137"/>
        <v>0</v>
      </c>
      <c r="EV66" s="108">
        <f t="shared" si="138"/>
        <v>0</v>
      </c>
      <c r="EW66" s="108">
        <v>0</v>
      </c>
      <c r="EX66" s="108">
        <v>0</v>
      </c>
      <c r="EY66" s="108">
        <f t="shared" si="139"/>
        <v>0</v>
      </c>
      <c r="EZ66" s="108">
        <f t="shared" si="140"/>
        <v>0</v>
      </c>
      <c r="FA66" s="108">
        <v>0</v>
      </c>
      <c r="FB66" s="245">
        <v>0</v>
      </c>
      <c r="FC66" s="244">
        <v>0.83333333333333293</v>
      </c>
      <c r="FD66" s="108">
        <v>6.0833333333333302E-2</v>
      </c>
      <c r="FE66" s="108">
        <f t="shared" si="141"/>
        <v>1.1768208333333328E-3</v>
      </c>
      <c r="FF66" s="108">
        <f t="shared" si="142"/>
        <v>3.5603803333333316E-2</v>
      </c>
      <c r="FG66" s="108">
        <v>4.4708333333333301E-2</v>
      </c>
      <c r="FH66" s="245">
        <v>1.1266499999999995</v>
      </c>
      <c r="FI66" s="244">
        <v>0</v>
      </c>
      <c r="FJ66" s="108">
        <v>0</v>
      </c>
      <c r="FK66" s="108">
        <f t="shared" si="275"/>
        <v>0</v>
      </c>
      <c r="FL66" s="108">
        <f t="shared" si="276"/>
        <v>0</v>
      </c>
      <c r="FM66" s="108">
        <v>0</v>
      </c>
      <c r="FN66" s="245">
        <v>0</v>
      </c>
      <c r="FO66" s="244">
        <v>0</v>
      </c>
      <c r="FP66" s="108">
        <v>0</v>
      </c>
      <c r="FQ66" s="108">
        <f t="shared" si="143"/>
        <v>0</v>
      </c>
      <c r="FR66" s="108">
        <f t="shared" si="144"/>
        <v>0</v>
      </c>
      <c r="FS66" s="108">
        <v>0</v>
      </c>
      <c r="FT66" s="110">
        <v>0</v>
      </c>
      <c r="FU66" s="253">
        <f t="shared" si="8"/>
        <v>33.961141587948845</v>
      </c>
      <c r="FV66" s="254">
        <f t="shared" si="9"/>
        <v>23.428335842407176</v>
      </c>
      <c r="FW66" s="254">
        <f t="shared" si="10"/>
        <v>4.5593569536767653</v>
      </c>
      <c r="FX66" s="254">
        <f t="shared" si="11"/>
        <v>30.582999999999991</v>
      </c>
      <c r="FY66" s="254">
        <f t="shared" si="12"/>
        <v>0</v>
      </c>
      <c r="FZ66" s="254">
        <f t="shared" si="13"/>
        <v>0</v>
      </c>
      <c r="GA66" s="254">
        <f t="shared" si="145"/>
        <v>0</v>
      </c>
      <c r="GB66" s="254">
        <f t="shared" si="146"/>
        <v>0</v>
      </c>
      <c r="GC66" s="254">
        <f t="shared" si="147"/>
        <v>0</v>
      </c>
      <c r="GD66" s="254">
        <f t="shared" si="148"/>
        <v>0</v>
      </c>
      <c r="GE66" s="254">
        <f t="shared" si="14"/>
        <v>18.73577723704404</v>
      </c>
      <c r="GF66" s="255">
        <f t="shared" si="15"/>
        <v>7.1530724368438845</v>
      </c>
      <c r="GG66" s="255">
        <f t="shared" si="16"/>
        <v>1.8543548162591967</v>
      </c>
      <c r="GH66" s="254">
        <f t="shared" si="17"/>
        <v>8.1225356483386015</v>
      </c>
      <c r="GI66" s="255">
        <f t="shared" si="18"/>
        <v>5.7997094364748412</v>
      </c>
      <c r="GJ66" s="256">
        <f t="shared" si="19"/>
        <v>0.15713045211711027</v>
      </c>
      <c r="GK66" s="253">
        <f t="shared" si="149"/>
        <v>119.39014726941541</v>
      </c>
      <c r="GL66" s="257">
        <f t="shared" si="150"/>
        <v>150.43158555946343</v>
      </c>
      <c r="GM66" s="221">
        <f t="shared" si="151"/>
        <v>150.43158555946343</v>
      </c>
      <c r="GN66" s="222">
        <f t="shared" si="152"/>
        <v>59.111543561197138</v>
      </c>
      <c r="GO66" s="222">
        <f t="shared" si="153"/>
        <v>8.2792611997868715</v>
      </c>
      <c r="GP66" s="55">
        <f t="shared" si="154"/>
        <v>0.39294635725175681</v>
      </c>
      <c r="GQ66" s="56">
        <f t="shared" si="155"/>
        <v>5.5036720971834728E-2</v>
      </c>
      <c r="GR66" s="258">
        <f t="shared" si="156"/>
        <v>1.0700998822598875</v>
      </c>
      <c r="GS66" s="227">
        <f t="shared" si="20"/>
        <v>150.43158555946343</v>
      </c>
      <c r="GT66" s="222">
        <f t="shared" si="224"/>
        <v>59.111543561197138</v>
      </c>
      <c r="GU66" s="222">
        <f t="shared" si="225"/>
        <v>8.2792611997868715</v>
      </c>
      <c r="GV66" s="37">
        <f t="shared" si="216"/>
        <v>0.39294635725175681</v>
      </c>
      <c r="GW66" s="228">
        <f t="shared" si="217"/>
        <v>5.5036720971834728E-2</v>
      </c>
      <c r="GX66" s="258">
        <f t="shared" si="159"/>
        <v>1.0700998822598875</v>
      </c>
      <c r="GY66" s="221">
        <f t="shared" si="223"/>
        <v>103.15503084375806</v>
      </c>
      <c r="GZ66" s="222">
        <f t="shared" si="160"/>
        <v>56.814953040289588</v>
      </c>
      <c r="HA66" s="222">
        <f t="shared" si="161"/>
        <v>3.7965738354014844</v>
      </c>
      <c r="HB66" s="55">
        <f t="shared" si="162"/>
        <v>0.55077248851142657</v>
      </c>
      <c r="HC66" s="56">
        <f t="shared" si="163"/>
        <v>3.6804543649954384E-2</v>
      </c>
      <c r="HD66" s="258">
        <f t="shared" si="164"/>
        <v>1.0920070727611186</v>
      </c>
      <c r="HE66" s="221">
        <f t="shared" si="165"/>
        <v>103.15503084375806</v>
      </c>
      <c r="HF66" s="222">
        <f t="shared" si="166"/>
        <v>56.814953040289588</v>
      </c>
      <c r="HG66" s="222">
        <f t="shared" si="167"/>
        <v>3.7965738354014844</v>
      </c>
      <c r="HH66" s="55">
        <f t="shared" si="168"/>
        <v>0.55077248851142657</v>
      </c>
      <c r="HI66" s="56">
        <f t="shared" si="169"/>
        <v>3.6804543649954384E-2</v>
      </c>
      <c r="HJ66" s="259">
        <f t="shared" si="170"/>
        <v>1.0920070727611186</v>
      </c>
      <c r="HK66" s="54">
        <f t="shared" si="21"/>
        <v>1.1667735251533071</v>
      </c>
      <c r="HL66" s="55">
        <f t="shared" si="22"/>
        <v>0</v>
      </c>
      <c r="HM66" s="55">
        <f t="shared" si="23"/>
        <v>0.80994164586692174</v>
      </c>
      <c r="HN66" s="56">
        <f t="shared" si="24"/>
        <v>0</v>
      </c>
      <c r="HQ66" s="57">
        <f t="shared" si="25"/>
        <v>0</v>
      </c>
      <c r="HR66" s="58">
        <f t="shared" si="171"/>
        <v>0</v>
      </c>
      <c r="HS66" s="58">
        <f t="shared" si="26"/>
        <v>0</v>
      </c>
      <c r="HT66" s="58">
        <f t="shared" si="172"/>
        <v>0</v>
      </c>
      <c r="HU66" s="58">
        <f t="shared" si="27"/>
        <v>0</v>
      </c>
      <c r="HV66" s="55"/>
      <c r="HW66" s="56"/>
      <c r="HX66" s="260"/>
      <c r="HY66" s="57">
        <f t="shared" si="28"/>
        <v>0</v>
      </c>
      <c r="HZ66" s="58">
        <f t="shared" si="173"/>
        <v>0</v>
      </c>
      <c r="IA66" s="58">
        <f t="shared" si="29"/>
        <v>0</v>
      </c>
      <c r="IB66" s="58">
        <f t="shared" si="174"/>
        <v>0</v>
      </c>
      <c r="IC66" s="58">
        <f t="shared" si="30"/>
        <v>0</v>
      </c>
      <c r="ID66" s="55"/>
      <c r="IE66" s="56"/>
      <c r="IF66" s="260"/>
      <c r="IG66" s="57">
        <f t="shared" si="31"/>
        <v>1.8226908896091665</v>
      </c>
      <c r="IH66" s="58">
        <f t="shared" si="175"/>
        <v>2.108306552010923</v>
      </c>
      <c r="II66" s="58">
        <f t="shared" si="32"/>
        <v>3.5576883844328466</v>
      </c>
      <c r="IJ66" s="58">
        <f t="shared" si="176"/>
        <v>4.1087743151814946</v>
      </c>
      <c r="IK66" s="58">
        <f t="shared" si="33"/>
        <v>37.521075171194745</v>
      </c>
      <c r="IL66" s="55">
        <f t="shared" si="34"/>
        <v>4.8577789450139797E-2</v>
      </c>
      <c r="IM66" s="56">
        <f t="shared" si="35"/>
        <v>9.4818401876823472E-2</v>
      </c>
      <c r="IN66" s="260">
        <f t="shared" si="36"/>
        <v>1.0222995100575569</v>
      </c>
      <c r="IO66" s="57">
        <f t="shared" si="37"/>
        <v>0</v>
      </c>
      <c r="IP66" s="58">
        <f t="shared" si="177"/>
        <v>0</v>
      </c>
      <c r="IQ66" s="58">
        <f t="shared" si="38"/>
        <v>0</v>
      </c>
      <c r="IR66" s="58">
        <f t="shared" si="178"/>
        <v>0</v>
      </c>
      <c r="IS66" s="58">
        <f t="shared" si="39"/>
        <v>0</v>
      </c>
      <c r="IT66" s="55"/>
      <c r="IU66" s="56"/>
      <c r="IV66" s="260"/>
      <c r="IW66" s="57">
        <f t="shared" si="40"/>
        <v>0</v>
      </c>
      <c r="IX66" s="58">
        <f t="shared" si="179"/>
        <v>0</v>
      </c>
      <c r="IY66" s="58">
        <f t="shared" si="41"/>
        <v>0</v>
      </c>
      <c r="IZ66" s="58">
        <f t="shared" si="180"/>
        <v>0</v>
      </c>
      <c r="JA66" s="58">
        <f t="shared" si="42"/>
        <v>0</v>
      </c>
      <c r="JB66" s="55"/>
      <c r="JC66" s="56"/>
      <c r="JD66" s="260"/>
      <c r="JE66" s="57">
        <f t="shared" si="43"/>
        <v>0</v>
      </c>
      <c r="JF66" s="58">
        <f t="shared" si="181"/>
        <v>0</v>
      </c>
      <c r="JG66" s="58">
        <f t="shared" si="44"/>
        <v>0</v>
      </c>
      <c r="JH66" s="58">
        <f t="shared" si="182"/>
        <v>0</v>
      </c>
      <c r="JI66" s="58">
        <f t="shared" si="45"/>
        <v>0</v>
      </c>
      <c r="JJ66" s="55"/>
      <c r="JK66" s="56"/>
      <c r="JL66" s="260"/>
      <c r="JM66" s="57">
        <f t="shared" si="46"/>
        <v>20.044220673031916</v>
      </c>
      <c r="JN66" s="58">
        <f t="shared" si="183"/>
        <v>23.185150052496017</v>
      </c>
      <c r="JO66" s="58">
        <f t="shared" si="47"/>
        <v>1.9305911124173947</v>
      </c>
      <c r="JP66" s="58">
        <f t="shared" si="184"/>
        <v>2.2296396757308492</v>
      </c>
      <c r="JQ66" s="58">
        <f t="shared" si="48"/>
        <v>28.008927770873083</v>
      </c>
      <c r="JR66" s="55">
        <f t="shared" si="49"/>
        <v>0.71563684397359228</v>
      </c>
      <c r="JS66" s="56">
        <f t="shared" si="50"/>
        <v>6.8927705059279212E-2</v>
      </c>
      <c r="JT66" s="260">
        <f t="shared" si="51"/>
        <v>1.1228171949643444</v>
      </c>
      <c r="JU66" s="57">
        <f t="shared" si="52"/>
        <v>0</v>
      </c>
      <c r="JV66" s="58">
        <f t="shared" si="185"/>
        <v>0</v>
      </c>
      <c r="JW66" s="58">
        <f t="shared" si="53"/>
        <v>0</v>
      </c>
      <c r="JX66" s="58">
        <f t="shared" si="186"/>
        <v>0</v>
      </c>
      <c r="JY66" s="58">
        <f t="shared" si="54"/>
        <v>0</v>
      </c>
      <c r="JZ66" s="55"/>
      <c r="KA66" s="56"/>
      <c r="KB66" s="260"/>
      <c r="KC66" s="57">
        <f t="shared" si="55"/>
        <v>0</v>
      </c>
      <c r="KD66" s="58">
        <f t="shared" si="187"/>
        <v>0</v>
      </c>
      <c r="KE66" s="58">
        <f t="shared" si="56"/>
        <v>0</v>
      </c>
      <c r="KF66" s="58">
        <f t="shared" si="188"/>
        <v>0</v>
      </c>
      <c r="KG66" s="58">
        <f t="shared" si="57"/>
        <v>0</v>
      </c>
      <c r="KH66" s="55"/>
      <c r="KI66" s="56"/>
      <c r="KJ66" s="260"/>
      <c r="KK66" s="57">
        <f t="shared" si="58"/>
        <v>11.345534034866821</v>
      </c>
      <c r="KL66" s="58">
        <f t="shared" si="189"/>
        <v>13.123379218130452</v>
      </c>
      <c r="KM66" s="58">
        <f t="shared" si="59"/>
        <v>0.49881157864470788</v>
      </c>
      <c r="KN66" s="58">
        <f t="shared" si="190"/>
        <v>0.57607749217677318</v>
      </c>
      <c r="KO66" s="58">
        <f t="shared" si="60"/>
        <v>14.745748063920221</v>
      </c>
      <c r="KP66" s="55">
        <f t="shared" si="191"/>
        <v>0.76941054368255368</v>
      </c>
      <c r="KQ66" s="56">
        <f t="shared" si="192"/>
        <v>3.3827485488185989E-2</v>
      </c>
      <c r="KR66" s="260">
        <f t="shared" si="193"/>
        <v>1.1258065096971761</v>
      </c>
      <c r="KS66" s="57">
        <f t="shared" si="61"/>
        <v>0</v>
      </c>
      <c r="KT66" s="58">
        <f t="shared" si="194"/>
        <v>0</v>
      </c>
      <c r="KU66" s="58">
        <f t="shared" si="62"/>
        <v>0</v>
      </c>
      <c r="KV66" s="58">
        <f t="shared" si="195"/>
        <v>0</v>
      </c>
      <c r="KW66" s="58">
        <f t="shared" si="63"/>
        <v>0</v>
      </c>
      <c r="KX66" s="55"/>
      <c r="KY66" s="56"/>
      <c r="KZ66" s="260"/>
      <c r="LA66" s="57">
        <f t="shared" si="64"/>
        <v>13.658041223693004</v>
      </c>
      <c r="LB66" s="58">
        <f t="shared" si="196"/>
        <v>15.798256283445699</v>
      </c>
      <c r="LC66" s="58">
        <f t="shared" si="65"/>
        <v>0.58257432572479051</v>
      </c>
      <c r="LD66" s="58">
        <f t="shared" si="197"/>
        <v>0.67281508877956053</v>
      </c>
      <c r="LE66" s="58">
        <f t="shared" si="66"/>
        <v>38.220229596760689</v>
      </c>
      <c r="LF66" s="55">
        <f t="shared" si="198"/>
        <v>0.35735110353315552</v>
      </c>
      <c r="LG66" s="56">
        <f t="shared" si="199"/>
        <v>1.5242564784963141E-2</v>
      </c>
      <c r="LH66" s="260">
        <f t="shared" si="200"/>
        <v>1.0583579912088363</v>
      </c>
      <c r="LI66" s="57">
        <f t="shared" si="67"/>
        <v>0</v>
      </c>
      <c r="LJ66" s="58">
        <f t="shared" si="201"/>
        <v>0</v>
      </c>
      <c r="LK66" s="58">
        <f t="shared" si="68"/>
        <v>0</v>
      </c>
      <c r="LL66" s="58">
        <f t="shared" si="202"/>
        <v>0</v>
      </c>
      <c r="LM66" s="58">
        <f t="shared" si="69"/>
        <v>0</v>
      </c>
      <c r="LN66" s="55"/>
      <c r="LO66" s="56"/>
      <c r="LP66" s="260"/>
      <c r="LQ66" s="57">
        <f t="shared" si="70"/>
        <v>4.3436640066666643E-2</v>
      </c>
      <c r="LR66" s="58">
        <f t="shared" si="203"/>
        <v>5.0243161565113312E-2</v>
      </c>
      <c r="LS66" s="58">
        <f t="shared" si="71"/>
        <v>1.1768208333333328E-3</v>
      </c>
      <c r="LT66" s="58">
        <f t="shared" si="204"/>
        <v>1.359110380416666E-3</v>
      </c>
      <c r="LU66" s="58">
        <f t="shared" si="72"/>
        <v>0.89416666666666633</v>
      </c>
      <c r="LV66" s="55">
        <f t="shared" si="73"/>
        <v>4.857778945013979E-2</v>
      </c>
      <c r="LW66" s="56">
        <f t="shared" si="74"/>
        <v>1.3161090400745572E-3</v>
      </c>
      <c r="LX66" s="260">
        <f t="shared" si="75"/>
        <v>1.0078160048971445</v>
      </c>
      <c r="LY66" s="57">
        <f t="shared" si="76"/>
        <v>0</v>
      </c>
      <c r="LZ66" s="58">
        <f t="shared" si="205"/>
        <v>0</v>
      </c>
      <c r="MA66" s="58">
        <f t="shared" si="77"/>
        <v>0</v>
      </c>
      <c r="MB66" s="58">
        <f t="shared" si="206"/>
        <v>0</v>
      </c>
      <c r="MC66" s="58">
        <f t="shared" si="78"/>
        <v>0</v>
      </c>
      <c r="MD66" s="55"/>
      <c r="ME66" s="56"/>
      <c r="MF66" s="260"/>
      <c r="MG66" s="57">
        <f t="shared" si="79"/>
        <v>0</v>
      </c>
      <c r="MH66" s="58">
        <f t="shared" si="207"/>
        <v>0</v>
      </c>
      <c r="MI66" s="58">
        <f t="shared" si="80"/>
        <v>0</v>
      </c>
      <c r="MJ66" s="58">
        <f t="shared" si="208"/>
        <v>0</v>
      </c>
      <c r="MK66" s="58">
        <f t="shared" si="81"/>
        <v>0</v>
      </c>
      <c r="ML66" s="55"/>
      <c r="MM66" s="56"/>
      <c r="MN66" s="260"/>
      <c r="MO66" s="59">
        <v>1.0903407658444553</v>
      </c>
      <c r="MP66" s="60"/>
      <c r="MQ66" s="60">
        <v>0.74170000000000003</v>
      </c>
      <c r="MR66" s="61"/>
      <c r="MS66" s="59">
        <f t="shared" si="82"/>
        <v>1.0700998822598875</v>
      </c>
      <c r="MT66" s="60"/>
      <c r="MU66" s="60">
        <f t="shared" si="209"/>
        <v>1.0920070727611186</v>
      </c>
      <c r="MV66" s="61"/>
      <c r="MW66" s="66">
        <f t="shared" si="210"/>
        <v>1.1667735251533071</v>
      </c>
      <c r="MX66" s="67"/>
      <c r="MY66" s="67">
        <f t="shared" si="211"/>
        <v>0.80994164586692174</v>
      </c>
      <c r="MZ66" s="261"/>
      <c r="NA66" s="59">
        <f t="shared" si="84"/>
        <v>1.0701011968129848</v>
      </c>
      <c r="NB66" s="60"/>
      <c r="NC66" s="60">
        <f t="shared" si="85"/>
        <v>1.0912224273362006</v>
      </c>
      <c r="ND66" s="262"/>
      <c r="NE66" s="62">
        <f t="shared" si="86"/>
        <v>1.166774958464138</v>
      </c>
      <c r="NF66" s="63"/>
      <c r="NG66" s="63">
        <f t="shared" si="87"/>
        <v>0.80935967435526002</v>
      </c>
      <c r="NH66" s="64"/>
      <c r="NI66" s="238">
        <f t="shared" si="218"/>
        <v>-1.4333108309116938E-6</v>
      </c>
      <c r="NJ66" s="238">
        <f t="shared" si="219"/>
        <v>0</v>
      </c>
      <c r="NK66" s="238">
        <f t="shared" si="220"/>
        <v>5.8197151166172745E-4</v>
      </c>
      <c r="NL66" s="238">
        <f t="shared" si="221"/>
        <v>0</v>
      </c>
      <c r="NM66" s="239">
        <f t="shared" si="89"/>
        <v>0</v>
      </c>
      <c r="NN66" s="240">
        <f t="shared" si="90"/>
        <v>0</v>
      </c>
      <c r="NO66" s="240">
        <f t="shared" si="269"/>
        <v>0.35741528410887807</v>
      </c>
      <c r="NP66" s="240">
        <f t="shared" si="91"/>
        <v>0</v>
      </c>
      <c r="NQ66" s="240">
        <f t="shared" si="270"/>
        <v>0</v>
      </c>
      <c r="NR66" s="240">
        <f t="shared" si="93"/>
        <v>0</v>
      </c>
      <c r="NS66" s="240">
        <f t="shared" si="94"/>
        <v>0.27071122570590345</v>
      </c>
      <c r="NT66" s="240">
        <f t="shared" si="95"/>
        <v>0</v>
      </c>
      <c r="NU66" s="240">
        <f t="shared" si="96"/>
        <v>0</v>
      </c>
      <c r="NV66" s="240">
        <f t="shared" si="97"/>
        <v>0.15446065313045254</v>
      </c>
      <c r="NW66" s="240">
        <f t="shared" si="98"/>
        <v>0</v>
      </c>
      <c r="NX66" s="240">
        <f t="shared" si="99"/>
        <v>0.37582292267825779</v>
      </c>
      <c r="NY66" s="240">
        <f t="shared" si="100"/>
        <v>0</v>
      </c>
      <c r="NZ66" s="240">
        <f t="shared" si="101"/>
        <v>8.3648728406462997E-3</v>
      </c>
      <c r="OA66" s="240">
        <f t="shared" si="102"/>
        <v>0</v>
      </c>
      <c r="OB66" s="241">
        <f t="shared" si="103"/>
        <v>0</v>
      </c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136"/>
      <c r="OP66" s="13"/>
      <c r="OQ66" s="13"/>
      <c r="OR66" s="13"/>
      <c r="OS66" s="13"/>
      <c r="OT66" s="13"/>
    </row>
    <row r="67" spans="1:410" ht="15" customHeight="1">
      <c r="A67" s="242">
        <v>48</v>
      </c>
      <c r="B67" s="49" t="s">
        <v>117</v>
      </c>
      <c r="C67" s="50">
        <v>1</v>
      </c>
      <c r="D67" s="51">
        <v>229.9</v>
      </c>
      <c r="E67" s="52">
        <v>229.9</v>
      </c>
      <c r="F67" s="52"/>
      <c r="G67" s="52"/>
      <c r="H67" s="53"/>
      <c r="I67" s="57">
        <v>1.1680211073067337</v>
      </c>
      <c r="J67" s="58"/>
      <c r="K67" s="58">
        <v>0.72239999999999993</v>
      </c>
      <c r="L67" s="243"/>
      <c r="M67" s="1">
        <v>0</v>
      </c>
      <c r="N67" s="2">
        <v>0</v>
      </c>
      <c r="O67" s="2">
        <v>0.44562110730673377</v>
      </c>
      <c r="P67" s="2">
        <v>0</v>
      </c>
      <c r="Q67" s="2">
        <v>0</v>
      </c>
      <c r="R67" s="2">
        <v>0</v>
      </c>
      <c r="S67" s="2">
        <v>0.24110000000000001</v>
      </c>
      <c r="T67" s="2">
        <v>0</v>
      </c>
      <c r="U67" s="2">
        <v>0</v>
      </c>
      <c r="V67" s="2">
        <v>0.12130000000000001</v>
      </c>
      <c r="W67" s="2">
        <v>0</v>
      </c>
      <c r="X67" s="2">
        <v>0.35510000000000003</v>
      </c>
      <c r="Y67" s="2">
        <v>0</v>
      </c>
      <c r="Z67" s="2">
        <v>4.8999999999999998E-3</v>
      </c>
      <c r="AA67" s="2">
        <v>0</v>
      </c>
      <c r="AB67" s="3">
        <v>0</v>
      </c>
      <c r="AC67" s="244">
        <v>0</v>
      </c>
      <c r="AD67" s="108">
        <v>0</v>
      </c>
      <c r="AE67" s="108">
        <v>0</v>
      </c>
      <c r="AF67" s="108">
        <f t="shared" si="104"/>
        <v>0</v>
      </c>
      <c r="AG67" s="108">
        <f t="shared" si="105"/>
        <v>0</v>
      </c>
      <c r="AH67" s="108">
        <v>0</v>
      </c>
      <c r="AI67" s="108">
        <v>0</v>
      </c>
      <c r="AJ67" s="108">
        <f t="shared" si="106"/>
        <v>0</v>
      </c>
      <c r="AK67" s="108">
        <f t="shared" si="107"/>
        <v>0</v>
      </c>
      <c r="AL67" s="108">
        <v>0</v>
      </c>
      <c r="AM67" s="245">
        <v>0</v>
      </c>
      <c r="AN67" s="244">
        <v>0</v>
      </c>
      <c r="AO67" s="108">
        <v>0</v>
      </c>
      <c r="AP67" s="108">
        <v>0</v>
      </c>
      <c r="AQ67" s="108">
        <f t="shared" si="108"/>
        <v>0</v>
      </c>
      <c r="AR67" s="108">
        <f t="shared" si="109"/>
        <v>0</v>
      </c>
      <c r="AS67" s="246">
        <v>0</v>
      </c>
      <c r="AT67" s="247">
        <v>0</v>
      </c>
      <c r="AU67" s="108">
        <v>0</v>
      </c>
      <c r="AV67" s="108">
        <f t="shared" si="110"/>
        <v>0</v>
      </c>
      <c r="AW67" s="108">
        <f t="shared" si="111"/>
        <v>0</v>
      </c>
      <c r="AX67" s="108">
        <v>0</v>
      </c>
      <c r="AY67" s="245">
        <v>0</v>
      </c>
      <c r="AZ67" s="248">
        <v>13</v>
      </c>
      <c r="BA67" s="108">
        <v>66.263166666666663</v>
      </c>
      <c r="BB67" s="108">
        <v>6.9103004701432003</v>
      </c>
      <c r="BC67" s="109">
        <v>5.5282403761145602</v>
      </c>
      <c r="BD67" s="109">
        <v>1.3820600940286401</v>
      </c>
      <c r="BE67" s="108">
        <v>2.5913631249999995</v>
      </c>
      <c r="BF67" s="109">
        <v>2.0730904999999997</v>
      </c>
      <c r="BG67" s="109">
        <v>0.51827262499999982</v>
      </c>
      <c r="BH67" s="108">
        <v>5.53083260911212</v>
      </c>
      <c r="BI67" s="109">
        <f t="shared" si="112"/>
        <v>3.2370193394698323</v>
      </c>
      <c r="BJ67" s="108">
        <f t="shared" si="113"/>
        <v>0.10699395682327396</v>
      </c>
      <c r="BK67" s="108">
        <v>4.0647831435460997</v>
      </c>
      <c r="BL67" s="245">
        <v>102.43253521736169</v>
      </c>
      <c r="BM67" s="244">
        <v>0</v>
      </c>
      <c r="BN67" s="108">
        <v>0</v>
      </c>
      <c r="BO67" s="108">
        <v>0</v>
      </c>
      <c r="BP67" s="108">
        <f t="shared" si="114"/>
        <v>0</v>
      </c>
      <c r="BQ67" s="108">
        <f t="shared" si="115"/>
        <v>0</v>
      </c>
      <c r="BR67" s="108">
        <v>0</v>
      </c>
      <c r="BS67" s="108">
        <v>0</v>
      </c>
      <c r="BT67" s="108">
        <f t="shared" si="116"/>
        <v>0</v>
      </c>
      <c r="BU67" s="108">
        <f t="shared" si="117"/>
        <v>0</v>
      </c>
      <c r="BV67" s="108">
        <v>0</v>
      </c>
      <c r="BW67" s="245">
        <v>0</v>
      </c>
      <c r="BX67" s="107">
        <v>0</v>
      </c>
      <c r="BY67" s="108">
        <v>0</v>
      </c>
      <c r="BZ67" s="109">
        <f t="shared" si="118"/>
        <v>0</v>
      </c>
      <c r="CA67" s="109">
        <f t="shared" si="119"/>
        <v>0</v>
      </c>
      <c r="CB67" s="108">
        <v>0</v>
      </c>
      <c r="CC67" s="110">
        <v>0</v>
      </c>
      <c r="CD67" s="244">
        <v>0</v>
      </c>
      <c r="CE67" s="108">
        <v>0</v>
      </c>
      <c r="CF67" s="109">
        <f t="shared" si="120"/>
        <v>0</v>
      </c>
      <c r="CG67" s="109">
        <f t="shared" si="121"/>
        <v>0</v>
      </c>
      <c r="CH67" s="108">
        <v>0</v>
      </c>
      <c r="CI67" s="245">
        <v>0</v>
      </c>
      <c r="CJ67" s="249">
        <v>21.447195291233953</v>
      </c>
      <c r="CK67" s="250">
        <v>4.7183829640714698</v>
      </c>
      <c r="CL67" s="250">
        <v>3.6557185037443296</v>
      </c>
      <c r="CM67" s="251">
        <v>3.6557185037443296</v>
      </c>
      <c r="CN67" s="252">
        <f t="shared" si="0"/>
        <v>1.7819799846501734</v>
      </c>
      <c r="CO67" s="250">
        <v>14.435099132350887</v>
      </c>
      <c r="CP67" s="252">
        <f t="shared" si="122"/>
        <v>1.4286995015252968</v>
      </c>
      <c r="CQ67" s="250">
        <v>4.5173199224778866</v>
      </c>
      <c r="CR67" s="250">
        <v>3.2307169000722462</v>
      </c>
      <c r="CS67" s="252">
        <f t="shared" si="123"/>
        <v>6.2498218431897609E-2</v>
      </c>
      <c r="CT67" s="252">
        <f t="shared" si="124"/>
        <v>1.8908352186714834</v>
      </c>
      <c r="CU67" s="250">
        <f t="shared" si="1"/>
        <v>47.487112791472882</v>
      </c>
      <c r="CV67" s="245">
        <f t="shared" si="125"/>
        <v>59.83376211725583</v>
      </c>
      <c r="CW67" s="244">
        <v>0</v>
      </c>
      <c r="CX67" s="108">
        <v>0</v>
      </c>
      <c r="CY67" s="108">
        <f t="shared" si="126"/>
        <v>0</v>
      </c>
      <c r="CZ67" s="108">
        <f t="shared" si="127"/>
        <v>0</v>
      </c>
      <c r="DA67" s="108">
        <v>0</v>
      </c>
      <c r="DB67" s="245">
        <v>0</v>
      </c>
      <c r="DC67" s="244">
        <v>0</v>
      </c>
      <c r="DD67" s="108">
        <v>0</v>
      </c>
      <c r="DE67" s="108">
        <f t="shared" si="128"/>
        <v>0</v>
      </c>
      <c r="DF67" s="108">
        <f t="shared" si="129"/>
        <v>0</v>
      </c>
      <c r="DG67" s="108">
        <v>0</v>
      </c>
      <c r="DH67" s="245">
        <v>0</v>
      </c>
      <c r="DI67" s="107">
        <v>10.80390098582</v>
      </c>
      <c r="DJ67" s="108">
        <v>2.3768582168804002</v>
      </c>
      <c r="DK67" s="108">
        <v>0.17843540556142323</v>
      </c>
      <c r="DL67" s="108">
        <v>7.2715979702091085</v>
      </c>
      <c r="DM67" s="108">
        <f t="shared" si="130"/>
        <v>0.71969913750347636</v>
      </c>
      <c r="DN67" s="108">
        <f t="shared" si="131"/>
        <v>2.2755738687972382</v>
      </c>
      <c r="DO67" s="108">
        <v>1.5060478582283778</v>
      </c>
      <c r="DP67" s="108">
        <f t="shared" si="132"/>
        <v>2.9134495817427972E-2</v>
      </c>
      <c r="DQ67" s="108">
        <f t="shared" si="133"/>
        <v>0.88144161788960629</v>
      </c>
      <c r="DR67" s="108">
        <v>1.1068420218349655</v>
      </c>
      <c r="DS67" s="110">
        <v>27.892418950241126</v>
      </c>
      <c r="DT67" s="244">
        <v>0</v>
      </c>
      <c r="DU67" s="108">
        <v>0</v>
      </c>
      <c r="DV67" s="108">
        <v>0</v>
      </c>
      <c r="DW67" s="108">
        <f t="shared" si="271"/>
        <v>0</v>
      </c>
      <c r="DX67" s="108">
        <f t="shared" si="272"/>
        <v>0</v>
      </c>
      <c r="DY67" s="108">
        <v>0</v>
      </c>
      <c r="DZ67" s="108">
        <v>0</v>
      </c>
      <c r="EA67" s="108"/>
      <c r="EB67" s="108">
        <v>0</v>
      </c>
      <c r="EC67" s="108">
        <f t="shared" si="273"/>
        <v>0</v>
      </c>
      <c r="ED67" s="108">
        <f t="shared" si="274"/>
        <v>0</v>
      </c>
      <c r="EE67" s="108">
        <v>0</v>
      </c>
      <c r="EF67" s="245">
        <v>0</v>
      </c>
      <c r="EG67" s="249">
        <v>13.546812222222201</v>
      </c>
      <c r="EH67" s="250">
        <v>2.9802986888888801</v>
      </c>
      <c r="EI67" s="250">
        <v>34.745464444444302</v>
      </c>
      <c r="EJ67" s="250">
        <v>9.1177226066033192</v>
      </c>
      <c r="EK67" s="250">
        <f t="shared" si="134"/>
        <v>0.902417477265957</v>
      </c>
      <c r="EL67" s="250">
        <v>2.8533001125104427</v>
      </c>
      <c r="EM67" s="250">
        <v>4.4084917512375803</v>
      </c>
      <c r="EN67" s="250">
        <f t="shared" si="135"/>
        <v>8.5282272927691E-2</v>
      </c>
      <c r="EO67" s="250">
        <f t="shared" si="136"/>
        <v>2.580149150263316</v>
      </c>
      <c r="EP67" s="250">
        <v>64.798789713396275</v>
      </c>
      <c r="EQ67" s="245">
        <v>81.646475038879316</v>
      </c>
      <c r="ER67" s="244">
        <v>0</v>
      </c>
      <c r="ES67" s="108">
        <v>0</v>
      </c>
      <c r="ET67" s="108">
        <v>0</v>
      </c>
      <c r="EU67" s="108">
        <f t="shared" si="137"/>
        <v>0</v>
      </c>
      <c r="EV67" s="108">
        <f t="shared" si="138"/>
        <v>0</v>
      </c>
      <c r="EW67" s="108">
        <v>0</v>
      </c>
      <c r="EX67" s="108">
        <v>0</v>
      </c>
      <c r="EY67" s="108">
        <f t="shared" si="139"/>
        <v>0</v>
      </c>
      <c r="EZ67" s="108">
        <f t="shared" si="140"/>
        <v>0</v>
      </c>
      <c r="FA67" s="108">
        <v>0</v>
      </c>
      <c r="FB67" s="245">
        <v>0</v>
      </c>
      <c r="FC67" s="244">
        <v>0.83333333333333293</v>
      </c>
      <c r="FD67" s="108">
        <v>6.0833333333333302E-2</v>
      </c>
      <c r="FE67" s="108">
        <f t="shared" si="141"/>
        <v>1.1768208333333328E-3</v>
      </c>
      <c r="FF67" s="108">
        <f t="shared" si="142"/>
        <v>3.5603803333333316E-2</v>
      </c>
      <c r="FG67" s="108">
        <v>4.4708333333333301E-2</v>
      </c>
      <c r="FH67" s="245">
        <v>1.1266499999999995</v>
      </c>
      <c r="FI67" s="244">
        <v>0</v>
      </c>
      <c r="FJ67" s="108">
        <v>0</v>
      </c>
      <c r="FK67" s="108">
        <f t="shared" si="275"/>
        <v>0</v>
      </c>
      <c r="FL67" s="108">
        <f t="shared" si="276"/>
        <v>0</v>
      </c>
      <c r="FM67" s="108">
        <v>0</v>
      </c>
      <c r="FN67" s="245">
        <v>0</v>
      </c>
      <c r="FO67" s="244">
        <v>0</v>
      </c>
      <c r="FP67" s="108">
        <v>0</v>
      </c>
      <c r="FQ67" s="108">
        <f t="shared" si="143"/>
        <v>0</v>
      </c>
      <c r="FR67" s="108">
        <f t="shared" si="144"/>
        <v>0</v>
      </c>
      <c r="FS67" s="108">
        <v>0</v>
      </c>
      <c r="FT67" s="110">
        <v>0</v>
      </c>
      <c r="FU67" s="253">
        <f t="shared" si="8"/>
        <v>55.873448369116907</v>
      </c>
      <c r="FV67" s="254">
        <f t="shared" si="9"/>
        <v>39.531304421461854</v>
      </c>
      <c r="FW67" s="254">
        <f t="shared" si="10"/>
        <v>9.3833108607647322</v>
      </c>
      <c r="FX67" s="254">
        <f t="shared" si="11"/>
        <v>66.263166666666663</v>
      </c>
      <c r="FY67" s="254">
        <f t="shared" si="12"/>
        <v>0</v>
      </c>
      <c r="FZ67" s="254">
        <f t="shared" si="13"/>
        <v>0</v>
      </c>
      <c r="GA67" s="254">
        <f t="shared" si="145"/>
        <v>0</v>
      </c>
      <c r="GB67" s="254">
        <f t="shared" si="146"/>
        <v>0</v>
      </c>
      <c r="GC67" s="254">
        <f t="shared" si="147"/>
        <v>0</v>
      </c>
      <c r="GD67" s="254">
        <f t="shared" si="148"/>
        <v>0</v>
      </c>
      <c r="GE67" s="254">
        <f t="shared" si="14"/>
        <v>30.824419709163315</v>
      </c>
      <c r="GF67" s="255">
        <f t="shared" si="15"/>
        <v>11.768356562618392</v>
      </c>
      <c r="GG67" s="255">
        <f t="shared" si="16"/>
        <v>3.0508161162947305</v>
      </c>
      <c r="GH67" s="254">
        <f t="shared" si="17"/>
        <v>14.736922451983657</v>
      </c>
      <c r="GI67" s="255">
        <f t="shared" si="18"/>
        <v>10.522559938145639</v>
      </c>
      <c r="GJ67" s="256">
        <f t="shared" si="19"/>
        <v>0.28508576483362386</v>
      </c>
      <c r="GK67" s="253">
        <f t="shared" si="149"/>
        <v>216.61257247915711</v>
      </c>
      <c r="GL67" s="257">
        <f t="shared" si="150"/>
        <v>272.93184132373796</v>
      </c>
      <c r="GM67" s="221">
        <f t="shared" si="151"/>
        <v>272.93184132373796</v>
      </c>
      <c r="GN67" s="222">
        <f t="shared" si="152"/>
        <v>98.48709973604997</v>
      </c>
      <c r="GO67" s="222">
        <f t="shared" si="153"/>
        <v>16.02620805478529</v>
      </c>
      <c r="GP67" s="55">
        <f t="shared" si="154"/>
        <v>0.36084869855558388</v>
      </c>
      <c r="GQ67" s="56">
        <f t="shared" si="155"/>
        <v>5.8718718845910733E-2</v>
      </c>
      <c r="GR67" s="258">
        <f t="shared" si="156"/>
        <v>1.0656405206128916</v>
      </c>
      <c r="GS67" s="227">
        <f t="shared" si="20"/>
        <v>272.93184132373796</v>
      </c>
      <c r="GT67" s="222">
        <f t="shared" si="224"/>
        <v>98.48709973604997</v>
      </c>
      <c r="GU67" s="222">
        <f t="shared" si="225"/>
        <v>16.02620805478529</v>
      </c>
      <c r="GV67" s="37">
        <f t="shared" si="216"/>
        <v>0.36084869855558388</v>
      </c>
      <c r="GW67" s="228">
        <f t="shared" si="217"/>
        <v>5.8718718845910733E-2</v>
      </c>
      <c r="GX67" s="258">
        <f t="shared" si="159"/>
        <v>1.0656405206128916</v>
      </c>
      <c r="GY67" s="221">
        <f t="shared" si="223"/>
        <v>170.49930610637625</v>
      </c>
      <c r="GZ67" s="222">
        <f t="shared" si="160"/>
        <v>93.511153607416944</v>
      </c>
      <c r="HA67" s="222">
        <f t="shared" si="161"/>
        <v>6.3137187652836193</v>
      </c>
      <c r="HB67" s="55">
        <f t="shared" si="162"/>
        <v>0.54845474590421139</v>
      </c>
      <c r="HC67" s="56">
        <f t="shared" si="163"/>
        <v>3.7030759300242702E-2</v>
      </c>
      <c r="HD67" s="258">
        <f t="shared" si="164"/>
        <v>1.0916789232987976</v>
      </c>
      <c r="HE67" s="221">
        <f t="shared" si="165"/>
        <v>170.49930610637625</v>
      </c>
      <c r="HF67" s="222">
        <f t="shared" si="166"/>
        <v>93.511153607416944</v>
      </c>
      <c r="HG67" s="222">
        <f t="shared" si="167"/>
        <v>6.3137187652836193</v>
      </c>
      <c r="HH67" s="55">
        <f t="shared" si="168"/>
        <v>0.54845474590421139</v>
      </c>
      <c r="HI67" s="56">
        <f t="shared" si="169"/>
        <v>3.7030759300242702E-2</v>
      </c>
      <c r="HJ67" s="259">
        <f t="shared" si="170"/>
        <v>1.0916789232987976</v>
      </c>
      <c r="HK67" s="54">
        <f t="shared" si="21"/>
        <v>1.2446906208771937</v>
      </c>
      <c r="HL67" s="55">
        <f t="shared" si="22"/>
        <v>0</v>
      </c>
      <c r="HM67" s="55">
        <f t="shared" si="23"/>
        <v>0.78862885419105133</v>
      </c>
      <c r="HN67" s="56">
        <f t="shared" si="24"/>
        <v>0</v>
      </c>
      <c r="HQ67" s="57">
        <f t="shared" si="25"/>
        <v>0</v>
      </c>
      <c r="HR67" s="58">
        <f t="shared" si="171"/>
        <v>0</v>
      </c>
      <c r="HS67" s="58">
        <f t="shared" si="26"/>
        <v>0</v>
      </c>
      <c r="HT67" s="58">
        <f t="shared" si="172"/>
        <v>0</v>
      </c>
      <c r="HU67" s="58">
        <f t="shared" si="27"/>
        <v>0</v>
      </c>
      <c r="HV67" s="55"/>
      <c r="HW67" s="56"/>
      <c r="HX67" s="260"/>
      <c r="HY67" s="57">
        <f t="shared" si="28"/>
        <v>0</v>
      </c>
      <c r="HZ67" s="58">
        <f t="shared" si="173"/>
        <v>0</v>
      </c>
      <c r="IA67" s="58">
        <f t="shared" si="29"/>
        <v>0</v>
      </c>
      <c r="IB67" s="58">
        <f t="shared" si="174"/>
        <v>0</v>
      </c>
      <c r="IC67" s="58">
        <f t="shared" si="30"/>
        <v>0</v>
      </c>
      <c r="ID67" s="55"/>
      <c r="IE67" s="56"/>
      <c r="IF67" s="260"/>
      <c r="IG67" s="57">
        <f t="shared" si="31"/>
        <v>3.9491635941531955</v>
      </c>
      <c r="IH67" s="58">
        <f t="shared" si="175"/>
        <v>4.5679975293570019</v>
      </c>
      <c r="II67" s="58">
        <f t="shared" si="32"/>
        <v>7.7083248329378335</v>
      </c>
      <c r="IJ67" s="58">
        <f t="shared" si="176"/>
        <v>8.9023443495599039</v>
      </c>
      <c r="IK67" s="58">
        <f t="shared" si="33"/>
        <v>81.295662870921973</v>
      </c>
      <c r="IL67" s="55">
        <f t="shared" si="34"/>
        <v>4.8577789450139804E-2</v>
      </c>
      <c r="IM67" s="56">
        <f t="shared" si="35"/>
        <v>9.4818401876823444E-2</v>
      </c>
      <c r="IN67" s="260">
        <f t="shared" si="36"/>
        <v>1.0222995100575569</v>
      </c>
      <c r="IO67" s="57">
        <f t="shared" si="37"/>
        <v>0</v>
      </c>
      <c r="IP67" s="58">
        <f t="shared" si="177"/>
        <v>0</v>
      </c>
      <c r="IQ67" s="58">
        <f t="shared" si="38"/>
        <v>0</v>
      </c>
      <c r="IR67" s="58">
        <f t="shared" si="178"/>
        <v>0</v>
      </c>
      <c r="IS67" s="58">
        <f t="shared" si="39"/>
        <v>0</v>
      </c>
      <c r="IT67" s="55"/>
      <c r="IU67" s="56"/>
      <c r="IV67" s="260"/>
      <c r="IW67" s="57">
        <f t="shared" si="40"/>
        <v>0</v>
      </c>
      <c r="IX67" s="58">
        <f t="shared" si="179"/>
        <v>0</v>
      </c>
      <c r="IY67" s="58">
        <f t="shared" si="41"/>
        <v>0</v>
      </c>
      <c r="IZ67" s="58">
        <f t="shared" si="180"/>
        <v>0</v>
      </c>
      <c r="JA67" s="58">
        <f t="shared" si="42"/>
        <v>0</v>
      </c>
      <c r="JB67" s="55"/>
      <c r="JC67" s="56"/>
      <c r="JD67" s="260"/>
      <c r="JE67" s="57">
        <f t="shared" si="43"/>
        <v>0</v>
      </c>
      <c r="JF67" s="58">
        <f t="shared" si="181"/>
        <v>0</v>
      </c>
      <c r="JG67" s="58">
        <f t="shared" si="44"/>
        <v>0</v>
      </c>
      <c r="JH67" s="58">
        <f t="shared" si="182"/>
        <v>0</v>
      </c>
      <c r="JI67" s="58">
        <f t="shared" si="45"/>
        <v>0</v>
      </c>
      <c r="JJ67" s="55"/>
      <c r="JK67" s="56"/>
      <c r="JL67" s="260"/>
      <c r="JM67" s="57">
        <f t="shared" si="46"/>
        <v>33.983527527507654</v>
      </c>
      <c r="JN67" s="58">
        <f t="shared" si="183"/>
        <v>39.308746291068104</v>
      </c>
      <c r="JO67" s="58">
        <f t="shared" si="47"/>
        <v>3.273177704607368</v>
      </c>
      <c r="JP67" s="58">
        <f t="shared" si="184"/>
        <v>3.7801929310510496</v>
      </c>
      <c r="JQ67" s="58">
        <f t="shared" si="48"/>
        <v>47.487112791472882</v>
      </c>
      <c r="JR67" s="55">
        <f t="shared" si="49"/>
        <v>0.71563684397359217</v>
      </c>
      <c r="JS67" s="56">
        <f t="shared" si="50"/>
        <v>6.8927705059279212E-2</v>
      </c>
      <c r="JT67" s="260">
        <f t="shared" si="51"/>
        <v>1.1228171949643444</v>
      </c>
      <c r="JU67" s="57">
        <f t="shared" si="52"/>
        <v>0</v>
      </c>
      <c r="JV67" s="58">
        <f t="shared" si="185"/>
        <v>0</v>
      </c>
      <c r="JW67" s="58">
        <f t="shared" si="53"/>
        <v>0</v>
      </c>
      <c r="JX67" s="58">
        <f t="shared" si="186"/>
        <v>0</v>
      </c>
      <c r="JY67" s="58">
        <f t="shared" si="54"/>
        <v>0</v>
      </c>
      <c r="JZ67" s="55"/>
      <c r="KA67" s="56"/>
      <c r="KB67" s="260"/>
      <c r="KC67" s="57">
        <f t="shared" si="55"/>
        <v>0</v>
      </c>
      <c r="KD67" s="58">
        <f t="shared" si="187"/>
        <v>0</v>
      </c>
      <c r="KE67" s="58">
        <f t="shared" si="56"/>
        <v>0</v>
      </c>
      <c r="KF67" s="58">
        <f t="shared" si="188"/>
        <v>0</v>
      </c>
      <c r="KG67" s="58">
        <f t="shared" si="57"/>
        <v>0</v>
      </c>
      <c r="KH67" s="55"/>
      <c r="KI67" s="56"/>
      <c r="KJ67" s="260"/>
      <c r="KK67" s="57">
        <f t="shared" si="58"/>
        <v>17.032318096458351</v>
      </c>
      <c r="KL67" s="58">
        <f t="shared" si="189"/>
        <v>19.701282342173375</v>
      </c>
      <c r="KM67" s="58">
        <f t="shared" si="59"/>
        <v>0.74883363332090436</v>
      </c>
      <c r="KN67" s="58">
        <f t="shared" si="190"/>
        <v>0.86482796312231247</v>
      </c>
      <c r="KO67" s="58">
        <f t="shared" si="60"/>
        <v>22.136840436699305</v>
      </c>
      <c r="KP67" s="55">
        <f t="shared" si="191"/>
        <v>0.76941052835261525</v>
      </c>
      <c r="KQ67" s="56">
        <f t="shared" si="192"/>
        <v>3.3827484796767074E-2</v>
      </c>
      <c r="KR67" s="260">
        <f t="shared" si="193"/>
        <v>1.1258065071878742</v>
      </c>
      <c r="KS67" s="57">
        <f t="shared" si="61"/>
        <v>0</v>
      </c>
      <c r="KT67" s="58">
        <f t="shared" si="194"/>
        <v>0</v>
      </c>
      <c r="KU67" s="58">
        <f t="shared" si="62"/>
        <v>0</v>
      </c>
      <c r="KV67" s="58">
        <f t="shared" si="195"/>
        <v>0</v>
      </c>
      <c r="KW67" s="58">
        <f t="shared" si="63"/>
        <v>0</v>
      </c>
      <c r="KX67" s="55"/>
      <c r="KY67" s="56"/>
      <c r="KZ67" s="260"/>
      <c r="LA67" s="57">
        <f t="shared" si="64"/>
        <v>23.155919011695065</v>
      </c>
      <c r="LB67" s="58">
        <f t="shared" si="196"/>
        <v>26.784451520827684</v>
      </c>
      <c r="LC67" s="58">
        <f t="shared" si="65"/>
        <v>0.98769975019364797</v>
      </c>
      <c r="LD67" s="58">
        <f t="shared" si="197"/>
        <v>1.1406944414986442</v>
      </c>
      <c r="LE67" s="58">
        <f t="shared" si="66"/>
        <v>64.798789713396289</v>
      </c>
      <c r="LF67" s="55">
        <f t="shared" si="198"/>
        <v>0.35735110353315575</v>
      </c>
      <c r="LG67" s="56">
        <f t="shared" si="199"/>
        <v>1.5242564784963169E-2</v>
      </c>
      <c r="LH67" s="260">
        <f t="shared" si="200"/>
        <v>1.0583579912088363</v>
      </c>
      <c r="LI67" s="57">
        <f t="shared" si="67"/>
        <v>0</v>
      </c>
      <c r="LJ67" s="58">
        <f t="shared" si="201"/>
        <v>0</v>
      </c>
      <c r="LK67" s="58">
        <f t="shared" si="68"/>
        <v>0</v>
      </c>
      <c r="LL67" s="58">
        <f t="shared" si="202"/>
        <v>0</v>
      </c>
      <c r="LM67" s="58">
        <f t="shared" si="69"/>
        <v>0</v>
      </c>
      <c r="LN67" s="55"/>
      <c r="LO67" s="56"/>
      <c r="LP67" s="260"/>
      <c r="LQ67" s="57">
        <f t="shared" si="70"/>
        <v>4.3436640066666643E-2</v>
      </c>
      <c r="LR67" s="58">
        <f t="shared" si="203"/>
        <v>5.0243161565113312E-2</v>
      </c>
      <c r="LS67" s="58">
        <f t="shared" si="71"/>
        <v>1.1768208333333328E-3</v>
      </c>
      <c r="LT67" s="58">
        <f t="shared" si="204"/>
        <v>1.359110380416666E-3</v>
      </c>
      <c r="LU67" s="58">
        <f t="shared" si="72"/>
        <v>0.89416666666666633</v>
      </c>
      <c r="LV67" s="55">
        <f t="shared" si="73"/>
        <v>4.857778945013979E-2</v>
      </c>
      <c r="LW67" s="56">
        <f t="shared" si="74"/>
        <v>1.3161090400745572E-3</v>
      </c>
      <c r="LX67" s="260">
        <f t="shared" si="75"/>
        <v>1.0078160048971445</v>
      </c>
      <c r="LY67" s="57">
        <f t="shared" si="76"/>
        <v>0</v>
      </c>
      <c r="LZ67" s="58">
        <f t="shared" si="205"/>
        <v>0</v>
      </c>
      <c r="MA67" s="58">
        <f t="shared" si="77"/>
        <v>0</v>
      </c>
      <c r="MB67" s="58">
        <f t="shared" si="206"/>
        <v>0</v>
      </c>
      <c r="MC67" s="58">
        <f t="shared" si="78"/>
        <v>0</v>
      </c>
      <c r="MD67" s="55"/>
      <c r="ME67" s="56"/>
      <c r="MF67" s="260"/>
      <c r="MG67" s="57">
        <f t="shared" si="79"/>
        <v>0</v>
      </c>
      <c r="MH67" s="58">
        <f t="shared" si="207"/>
        <v>0</v>
      </c>
      <c r="MI67" s="58">
        <f t="shared" si="80"/>
        <v>0</v>
      </c>
      <c r="MJ67" s="58">
        <f t="shared" si="208"/>
        <v>0</v>
      </c>
      <c r="MK67" s="58">
        <f t="shared" si="81"/>
        <v>0</v>
      </c>
      <c r="ML67" s="55"/>
      <c r="MM67" s="56"/>
      <c r="MN67" s="260"/>
      <c r="MO67" s="59">
        <v>1.1680211073067337</v>
      </c>
      <c r="MP67" s="60"/>
      <c r="MQ67" s="60">
        <v>0.72239999999999993</v>
      </c>
      <c r="MR67" s="61"/>
      <c r="MS67" s="59">
        <f t="shared" si="82"/>
        <v>1.0656405206128916</v>
      </c>
      <c r="MT67" s="60"/>
      <c r="MU67" s="60">
        <f t="shared" si="209"/>
        <v>1.0916789232987976</v>
      </c>
      <c r="MV67" s="61"/>
      <c r="MW67" s="66">
        <f t="shared" si="210"/>
        <v>1.2446906208771937</v>
      </c>
      <c r="MX67" s="67"/>
      <c r="MY67" s="67">
        <f t="shared" si="211"/>
        <v>0.78862885419105133</v>
      </c>
      <c r="MZ67" s="261"/>
      <c r="NA67" s="59">
        <f t="shared" si="84"/>
        <v>1.0655552438353193</v>
      </c>
      <c r="NB67" s="60"/>
      <c r="NC67" s="60">
        <f t="shared" si="85"/>
        <v>1.0908537875554352</v>
      </c>
      <c r="ND67" s="262"/>
      <c r="NE67" s="62">
        <f t="shared" si="86"/>
        <v>1.2445910158010263</v>
      </c>
      <c r="NF67" s="63"/>
      <c r="NG67" s="63">
        <f t="shared" si="87"/>
        <v>0.7880327761300463</v>
      </c>
      <c r="NH67" s="64"/>
      <c r="NI67" s="238">
        <f t="shared" si="218"/>
        <v>9.9605076167463835E-5</v>
      </c>
      <c r="NJ67" s="238">
        <f t="shared" si="219"/>
        <v>0</v>
      </c>
      <c r="NK67" s="238">
        <f t="shared" si="220"/>
        <v>5.9607806100503424E-4</v>
      </c>
      <c r="NL67" s="238">
        <f t="shared" si="221"/>
        <v>0</v>
      </c>
      <c r="NM67" s="239">
        <f t="shared" si="89"/>
        <v>0</v>
      </c>
      <c r="NN67" s="240">
        <f t="shared" si="90"/>
        <v>0</v>
      </c>
      <c r="NO67" s="240">
        <f t="shared" si="269"/>
        <v>0.45655823967097992</v>
      </c>
      <c r="NP67" s="240">
        <f t="shared" si="91"/>
        <v>0</v>
      </c>
      <c r="NQ67" s="240">
        <f t="shared" si="270"/>
        <v>0</v>
      </c>
      <c r="NR67" s="240">
        <f t="shared" si="93"/>
        <v>0</v>
      </c>
      <c r="NS67" s="240">
        <f t="shared" si="94"/>
        <v>0.27071122570590345</v>
      </c>
      <c r="NT67" s="240">
        <f t="shared" si="95"/>
        <v>0</v>
      </c>
      <c r="NU67" s="240">
        <f t="shared" si="96"/>
        <v>0</v>
      </c>
      <c r="NV67" s="240">
        <f t="shared" si="97"/>
        <v>0.13656032932188916</v>
      </c>
      <c r="NW67" s="240">
        <f t="shared" si="98"/>
        <v>0</v>
      </c>
      <c r="NX67" s="240">
        <f t="shared" si="99"/>
        <v>0.37582292267825779</v>
      </c>
      <c r="NY67" s="240">
        <f t="shared" si="100"/>
        <v>0</v>
      </c>
      <c r="NZ67" s="240">
        <f t="shared" si="101"/>
        <v>4.9382984239960083E-3</v>
      </c>
      <c r="OA67" s="240">
        <f t="shared" si="102"/>
        <v>0</v>
      </c>
      <c r="OB67" s="241">
        <f t="shared" si="103"/>
        <v>0</v>
      </c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136"/>
      <c r="OP67" s="13"/>
      <c r="OQ67" s="13"/>
      <c r="OR67" s="13"/>
      <c r="OS67" s="13"/>
      <c r="OT67" s="13"/>
    </row>
    <row r="68" spans="1:410" ht="15" customHeight="1">
      <c r="A68" s="242">
        <v>49</v>
      </c>
      <c r="B68" s="49" t="s">
        <v>118</v>
      </c>
      <c r="C68" s="50">
        <v>4</v>
      </c>
      <c r="D68" s="51">
        <v>2272</v>
      </c>
      <c r="E68" s="52">
        <v>1986.5</v>
      </c>
      <c r="F68" s="52">
        <v>285.5</v>
      </c>
      <c r="G68" s="52"/>
      <c r="H68" s="53"/>
      <c r="I68" s="57">
        <v>3.1541289311252423</v>
      </c>
      <c r="J68" s="58">
        <v>3.1541289311252423</v>
      </c>
      <c r="K68" s="58">
        <v>2.5934000000000008</v>
      </c>
      <c r="L68" s="243">
        <v>2.8408000000000007</v>
      </c>
      <c r="M68" s="1">
        <v>0.24740000000000001</v>
      </c>
      <c r="N68" s="2">
        <v>0.58099999999999996</v>
      </c>
      <c r="O68" s="2">
        <v>0.31332893112524163</v>
      </c>
      <c r="P68" s="2">
        <v>1.23E-2</v>
      </c>
      <c r="Q68" s="2">
        <v>0</v>
      </c>
      <c r="R68" s="2">
        <v>0</v>
      </c>
      <c r="S68" s="2">
        <v>0.6149</v>
      </c>
      <c r="T68" s="2">
        <v>4.6399999999999997E-2</v>
      </c>
      <c r="U68" s="2">
        <v>1.6000000000000001E-3</v>
      </c>
      <c r="V68" s="2">
        <v>0.1739</v>
      </c>
      <c r="W68" s="2">
        <v>0.10340000000000001</v>
      </c>
      <c r="X68" s="2">
        <v>0.62470000000000003</v>
      </c>
      <c r="Y68" s="2">
        <v>0.22839999999999999</v>
      </c>
      <c r="Z68" s="2">
        <v>5.0000000000000001E-4</v>
      </c>
      <c r="AA68" s="2">
        <v>0.20630000000000001</v>
      </c>
      <c r="AB68" s="3">
        <v>0</v>
      </c>
      <c r="AC68" s="244">
        <v>196.42</v>
      </c>
      <c r="AD68" s="108">
        <v>43.212400000000002</v>
      </c>
      <c r="AE68" s="108">
        <v>132.20107025999999</v>
      </c>
      <c r="AF68" s="108">
        <f t="shared" si="104"/>
        <v>13.08446872791324</v>
      </c>
      <c r="AG68" s="108">
        <f t="shared" si="105"/>
        <v>41.371002927164398</v>
      </c>
      <c r="AH68" s="108">
        <v>7.2602604033749998</v>
      </c>
      <c r="AI68" s="108">
        <v>27.673842362420483</v>
      </c>
      <c r="AJ68" s="108">
        <f t="shared" si="106"/>
        <v>0.5353504805010243</v>
      </c>
      <c r="AK68" s="108">
        <f t="shared" si="107"/>
        <v>16.196614371769112</v>
      </c>
      <c r="AL68" s="108">
        <v>20.338378651289776</v>
      </c>
      <c r="AM68" s="245">
        <v>512.52714201250228</v>
      </c>
      <c r="AN68" s="244">
        <v>496.53</v>
      </c>
      <c r="AO68" s="108">
        <v>109.2366</v>
      </c>
      <c r="AP68" s="108">
        <v>334.19100608999997</v>
      </c>
      <c r="AQ68" s="108">
        <f t="shared" si="108"/>
        <v>33.076220636751657</v>
      </c>
      <c r="AR68" s="108">
        <f t="shared" si="109"/>
        <v>104.58173344580459</v>
      </c>
      <c r="AS68" s="246">
        <v>36.394969789024998</v>
      </c>
      <c r="AT68" s="247">
        <v>4.7921757555180857</v>
      </c>
      <c r="AU68" s="108">
        <v>71.273738039168819</v>
      </c>
      <c r="AV68" s="108">
        <f t="shared" si="110"/>
        <v>1.378790462367721</v>
      </c>
      <c r="AW68" s="108">
        <f t="shared" si="111"/>
        <v>41.714238114708259</v>
      </c>
      <c r="AX68" s="108">
        <v>52.381315695909691</v>
      </c>
      <c r="AY68" s="245">
        <v>1320.0091555369243</v>
      </c>
      <c r="AZ68" s="248">
        <v>79</v>
      </c>
      <c r="BA68" s="108">
        <v>402.67616666666663</v>
      </c>
      <c r="BB68" s="108">
        <v>41.9933643954856</v>
      </c>
      <c r="BC68" s="109">
        <v>33.59469151638848</v>
      </c>
      <c r="BD68" s="109">
        <v>8.3986728790971199</v>
      </c>
      <c r="BE68" s="108">
        <v>15.747514374999998</v>
      </c>
      <c r="BF68" s="109">
        <v>12.598011499999998</v>
      </c>
      <c r="BG68" s="109">
        <v>3.1495028749999996</v>
      </c>
      <c r="BH68" s="108">
        <v>33.610444316912108</v>
      </c>
      <c r="BI68" s="109">
        <f t="shared" si="112"/>
        <v>19.671117524470517</v>
      </c>
      <c r="BJ68" s="108">
        <f t="shared" si="113"/>
        <v>0.65019404531066483</v>
      </c>
      <c r="BK68" s="108">
        <v>24.70137448770322</v>
      </c>
      <c r="BL68" s="245">
        <v>622.47463709012095</v>
      </c>
      <c r="BM68" s="244">
        <v>10.01</v>
      </c>
      <c r="BN68" s="108">
        <v>2.2021999999999999</v>
      </c>
      <c r="BO68" s="108">
        <v>6.7372605300000004</v>
      </c>
      <c r="BP68" s="108">
        <f t="shared" si="114"/>
        <v>0.6668136236962201</v>
      </c>
      <c r="BQ68" s="108">
        <f t="shared" si="115"/>
        <v>2.1083583102582</v>
      </c>
      <c r="BR68" s="108">
        <v>1.7414663568416699</v>
      </c>
      <c r="BS68" s="108">
        <v>1.5104376627394418</v>
      </c>
      <c r="BT68" s="108">
        <f t="shared" si="116"/>
        <v>2.9219416585694505E-2</v>
      </c>
      <c r="BU68" s="108">
        <f t="shared" si="117"/>
        <v>0.88401082999618763</v>
      </c>
      <c r="BV68" s="108">
        <v>1.1100682274790556</v>
      </c>
      <c r="BW68" s="245">
        <v>27.973719332472196</v>
      </c>
      <c r="BX68" s="107">
        <v>0</v>
      </c>
      <c r="BY68" s="108">
        <v>0</v>
      </c>
      <c r="BZ68" s="109">
        <f t="shared" si="118"/>
        <v>0</v>
      </c>
      <c r="CA68" s="109">
        <f t="shared" si="119"/>
        <v>0</v>
      </c>
      <c r="CB68" s="108">
        <v>0</v>
      </c>
      <c r="CC68" s="110">
        <v>0</v>
      </c>
      <c r="CD68" s="244">
        <v>0</v>
      </c>
      <c r="CE68" s="108">
        <v>0</v>
      </c>
      <c r="CF68" s="109">
        <f t="shared" si="120"/>
        <v>0</v>
      </c>
      <c r="CG68" s="109">
        <f t="shared" si="121"/>
        <v>0</v>
      </c>
      <c r="CH68" s="108">
        <v>0</v>
      </c>
      <c r="CI68" s="245">
        <v>0</v>
      </c>
      <c r="CJ68" s="249">
        <v>516.84314354799278</v>
      </c>
      <c r="CK68" s="250">
        <v>113.7054915805584</v>
      </c>
      <c r="CL68" s="250">
        <v>57.302112035869413</v>
      </c>
      <c r="CM68" s="251">
        <v>36.127848806033569</v>
      </c>
      <c r="CN68" s="252">
        <f t="shared" si="0"/>
        <v>17.610519900501064</v>
      </c>
      <c r="CO68" s="250">
        <v>347.86282829440722</v>
      </c>
      <c r="CP68" s="252">
        <f t="shared" si="122"/>
        <v>34.429375567610663</v>
      </c>
      <c r="CQ68" s="250">
        <v>108.86019348645179</v>
      </c>
      <c r="CR68" s="250">
        <v>75.607091008494365</v>
      </c>
      <c r="CS68" s="252">
        <f t="shared" si="123"/>
        <v>1.4626191755593236</v>
      </c>
      <c r="CT68" s="252">
        <f t="shared" si="124"/>
        <v>44.25041094035948</v>
      </c>
      <c r="CU68" s="250">
        <f t="shared" si="1"/>
        <v>1111.3206664673221</v>
      </c>
      <c r="CV68" s="245">
        <f t="shared" si="125"/>
        <v>1400.2640397488258</v>
      </c>
      <c r="CW68" s="244">
        <v>78.123500000000007</v>
      </c>
      <c r="CX68" s="108">
        <v>5.7030155000000002</v>
      </c>
      <c r="CY68" s="108">
        <f t="shared" si="126"/>
        <v>0.11032483484750001</v>
      </c>
      <c r="CZ68" s="108">
        <f t="shared" si="127"/>
        <v>3.3377924756540001</v>
      </c>
      <c r="DA68" s="108">
        <v>4.1913257750000001</v>
      </c>
      <c r="DB68" s="245">
        <v>105.62140953000001</v>
      </c>
      <c r="DC68" s="244">
        <v>2.6390000000000002</v>
      </c>
      <c r="DD68" s="108">
        <v>0.19264700000000001</v>
      </c>
      <c r="DE68" s="108">
        <f t="shared" si="128"/>
        <v>3.7267562150000003E-3</v>
      </c>
      <c r="DF68" s="108">
        <f t="shared" si="129"/>
        <v>0.112750124396</v>
      </c>
      <c r="DG68" s="108">
        <v>0.14158235</v>
      </c>
      <c r="DH68" s="245">
        <v>3.5678752200000003</v>
      </c>
      <c r="DI68" s="107">
        <v>152.98470285048001</v>
      </c>
      <c r="DJ68" s="108">
        <v>33.656634627105603</v>
      </c>
      <c r="DK68" s="108">
        <v>2.5428702245298984</v>
      </c>
      <c r="DL68" s="108">
        <v>102.96681320762413</v>
      </c>
      <c r="DM68" s="108">
        <f t="shared" si="130"/>
        <v>10.191037370411392</v>
      </c>
      <c r="DN68" s="108">
        <f t="shared" si="131"/>
        <v>32.222434525193897</v>
      </c>
      <c r="DO68" s="108">
        <v>21.327024526410991</v>
      </c>
      <c r="DP68" s="108">
        <f t="shared" si="132"/>
        <v>0.41257128946342064</v>
      </c>
      <c r="DQ68" s="108">
        <f t="shared" si="133"/>
        <v>12.482024990523508</v>
      </c>
      <c r="DR68" s="108">
        <v>15.673902271807533</v>
      </c>
      <c r="DS68" s="110">
        <v>394.98233724954974</v>
      </c>
      <c r="DT68" s="244">
        <v>90.3</v>
      </c>
      <c r="DU68" s="108">
        <v>19.866</v>
      </c>
      <c r="DV68" s="108">
        <v>60.776685899999997</v>
      </c>
      <c r="DW68" s="108">
        <f t="shared" si="271"/>
        <v>6.0153117102665998</v>
      </c>
      <c r="DX68" s="108">
        <f t="shared" si="272"/>
        <v>19.019456085546</v>
      </c>
      <c r="DY68" s="108">
        <v>1.7634870095833299</v>
      </c>
      <c r="DZ68" s="108">
        <v>1.1154349298624999</v>
      </c>
      <c r="EA68" s="108"/>
      <c r="EB68" s="108">
        <v>12.688977372279545</v>
      </c>
      <c r="EC68" s="108">
        <f t="shared" si="273"/>
        <v>0.24546826726674781</v>
      </c>
      <c r="ED68" s="108">
        <f t="shared" si="274"/>
        <v>7.4264524087193049</v>
      </c>
      <c r="EE68" s="108">
        <v>9.3255292605862685</v>
      </c>
      <c r="EF68" s="245">
        <v>235.00333736677396</v>
      </c>
      <c r="EG68" s="249">
        <v>324.6511751587301</v>
      </c>
      <c r="EH68" s="250">
        <v>71.42325853492062</v>
      </c>
      <c r="EI68" s="250">
        <v>435.18193148492492</v>
      </c>
      <c r="EJ68" s="250">
        <v>218.50744739410879</v>
      </c>
      <c r="EK68" s="250">
        <f t="shared" si="134"/>
        <v>21.626556098384526</v>
      </c>
      <c r="EL68" s="250">
        <v>68.379720587512409</v>
      </c>
      <c r="EM68" s="250">
        <v>76.63275831780598</v>
      </c>
      <c r="EN68" s="250">
        <f t="shared" si="135"/>
        <v>1.4824607096579567</v>
      </c>
      <c r="EO68" s="250">
        <f t="shared" si="136"/>
        <v>44.850701195145668</v>
      </c>
      <c r="EP68" s="250">
        <v>1126.3965708904905</v>
      </c>
      <c r="EQ68" s="245">
        <v>1419.259679322018</v>
      </c>
      <c r="ER68" s="244">
        <v>195.35</v>
      </c>
      <c r="ES68" s="108">
        <v>42.976999999999997</v>
      </c>
      <c r="ET68" s="108">
        <v>131.48090354999999</v>
      </c>
      <c r="EU68" s="108">
        <f t="shared" si="137"/>
        <v>13.0131909479577</v>
      </c>
      <c r="EV68" s="108">
        <f t="shared" si="138"/>
        <v>41.145633956936997</v>
      </c>
      <c r="EW68" s="108">
        <v>13.969251048</v>
      </c>
      <c r="EX68" s="108">
        <v>28.015732285654</v>
      </c>
      <c r="EY68" s="108">
        <f t="shared" si="139"/>
        <v>0.54196434106597668</v>
      </c>
      <c r="EZ68" s="108">
        <f t="shared" si="140"/>
        <v>16.396711603360146</v>
      </c>
      <c r="FA68" s="108">
        <v>20.589644344182702</v>
      </c>
      <c r="FB68" s="245">
        <v>518.85903747340399</v>
      </c>
      <c r="FC68" s="244">
        <v>0.83333333333333293</v>
      </c>
      <c r="FD68" s="108">
        <v>6.0833333333333302E-2</v>
      </c>
      <c r="FE68" s="108">
        <f t="shared" si="141"/>
        <v>1.1768208333333328E-3</v>
      </c>
      <c r="FF68" s="108">
        <f t="shared" si="142"/>
        <v>3.5603803333333316E-2</v>
      </c>
      <c r="FG68" s="108">
        <v>4.4708333333333301E-2</v>
      </c>
      <c r="FH68" s="245">
        <v>1.1266499999999995</v>
      </c>
      <c r="FI68" s="244">
        <v>346.74556000000001</v>
      </c>
      <c r="FJ68" s="108">
        <v>25.312425879999999</v>
      </c>
      <c r="FK68" s="108">
        <f t="shared" si="275"/>
        <v>0.48966887864860004</v>
      </c>
      <c r="FL68" s="108">
        <f t="shared" si="276"/>
        <v>14.81455286993584</v>
      </c>
      <c r="FM68" s="108">
        <v>18.603000000000002</v>
      </c>
      <c r="FN68" s="245">
        <v>468.79318305599998</v>
      </c>
      <c r="FO68" s="244">
        <v>0</v>
      </c>
      <c r="FP68" s="108">
        <v>0</v>
      </c>
      <c r="FQ68" s="108">
        <f t="shared" si="143"/>
        <v>0</v>
      </c>
      <c r="FR68" s="108">
        <f t="shared" si="144"/>
        <v>0</v>
      </c>
      <c r="FS68" s="108">
        <v>0</v>
      </c>
      <c r="FT68" s="110">
        <v>0</v>
      </c>
      <c r="FU68" s="253">
        <f t="shared" si="8"/>
        <v>2419.3686062997872</v>
      </c>
      <c r="FV68" s="254">
        <f t="shared" si="9"/>
        <v>547.25059671342308</v>
      </c>
      <c r="FW68" s="254">
        <f t="shared" si="10"/>
        <v>68.595398672407626</v>
      </c>
      <c r="FX68" s="254">
        <f t="shared" si="11"/>
        <v>402.67616666666663</v>
      </c>
      <c r="FY68" s="254">
        <f t="shared" si="12"/>
        <v>0</v>
      </c>
      <c r="FZ68" s="254">
        <f t="shared" si="13"/>
        <v>0</v>
      </c>
      <c r="GA68" s="254">
        <f t="shared" si="145"/>
        <v>78.123500000000007</v>
      </c>
      <c r="GB68" s="254">
        <f t="shared" si="146"/>
        <v>2.6390000000000002</v>
      </c>
      <c r="GC68" s="254">
        <f t="shared" si="147"/>
        <v>346.74556000000001</v>
      </c>
      <c r="GD68" s="254">
        <f t="shared" si="148"/>
        <v>0</v>
      </c>
      <c r="GE68" s="254">
        <f t="shared" si="14"/>
        <v>1334.72401522614</v>
      </c>
      <c r="GF68" s="255">
        <f t="shared" si="15"/>
        <v>509.5800106563392</v>
      </c>
      <c r="GG68" s="255">
        <f t="shared" si="16"/>
        <v>132.102974682992</v>
      </c>
      <c r="GH68" s="254">
        <f t="shared" si="17"/>
        <v>379.60896760521899</v>
      </c>
      <c r="GI68" s="255">
        <f t="shared" si="18"/>
        <v>271.0510371278931</v>
      </c>
      <c r="GJ68" s="256">
        <f t="shared" si="19"/>
        <v>7.3435354783229636</v>
      </c>
      <c r="GK68" s="253">
        <f t="shared" si="149"/>
        <v>5579.731811183643</v>
      </c>
      <c r="GL68" s="257">
        <f t="shared" si="150"/>
        <v>7030.4620820913906</v>
      </c>
      <c r="GM68" s="221">
        <f t="shared" si="151"/>
        <v>7030.4620820913906</v>
      </c>
      <c r="GN68" s="222">
        <f t="shared" si="152"/>
        <v>4031.9995641458645</v>
      </c>
      <c r="GO68" s="222">
        <f t="shared" si="153"/>
        <v>262.13280513049045</v>
      </c>
      <c r="GP68" s="55">
        <f t="shared" si="154"/>
        <v>0.57350420456950157</v>
      </c>
      <c r="GQ68" s="56">
        <f t="shared" si="155"/>
        <v>3.7285288231369333E-2</v>
      </c>
      <c r="GR68" s="258">
        <f t="shared" si="156"/>
        <v>1.09564360000308</v>
      </c>
      <c r="GS68" s="227">
        <f t="shared" si="20"/>
        <v>7030.4620820913906</v>
      </c>
      <c r="GT68" s="222">
        <f t="shared" si="224"/>
        <v>4031.9995641458645</v>
      </c>
      <c r="GU68" s="222">
        <f t="shared" si="225"/>
        <v>262.13280513049045</v>
      </c>
      <c r="GV68" s="37">
        <f t="shared" si="216"/>
        <v>0.57350420456950157</v>
      </c>
      <c r="GW68" s="228">
        <f t="shared" si="217"/>
        <v>3.7285288231369333E-2</v>
      </c>
      <c r="GX68" s="258">
        <f t="shared" si="159"/>
        <v>1.09564360000308</v>
      </c>
      <c r="GY68" s="221">
        <f t="shared" si="223"/>
        <v>5895.4603029887676</v>
      </c>
      <c r="GZ68" s="222">
        <f t="shared" si="160"/>
        <v>3611.3313569753277</v>
      </c>
      <c r="HA68" s="222">
        <f t="shared" si="161"/>
        <v>185.94978263014758</v>
      </c>
      <c r="HB68" s="55">
        <f t="shared" si="162"/>
        <v>0.61256138984508535</v>
      </c>
      <c r="HC68" s="56">
        <f t="shared" si="163"/>
        <v>3.1541181362187837E-2</v>
      </c>
      <c r="HD68" s="258">
        <f t="shared" si="164"/>
        <v>1.1008740987817278</v>
      </c>
      <c r="HE68" s="221">
        <f t="shared" si="165"/>
        <v>6407.9874450012703</v>
      </c>
      <c r="HF68" s="222">
        <f t="shared" si="166"/>
        <v>4001.7611222872483</v>
      </c>
      <c r="HG68" s="222">
        <f t="shared" si="167"/>
        <v>203.11075483274956</v>
      </c>
      <c r="HH68" s="55">
        <f t="shared" si="168"/>
        <v>0.6244957807164454</v>
      </c>
      <c r="HI68" s="56">
        <f t="shared" si="169"/>
        <v>3.1696497000972088E-2</v>
      </c>
      <c r="HJ68" s="259">
        <f t="shared" si="170"/>
        <v>1.1027682762237176</v>
      </c>
      <c r="HK68" s="54">
        <f t="shared" si="21"/>
        <v>3.4558011769719275</v>
      </c>
      <c r="HL68" s="55">
        <f t="shared" si="22"/>
        <v>3.4558011769719275</v>
      </c>
      <c r="HM68" s="55">
        <f t="shared" si="23"/>
        <v>2.8550068877805339</v>
      </c>
      <c r="HN68" s="56">
        <f t="shared" si="24"/>
        <v>3.1327441190963379</v>
      </c>
      <c r="HQ68" s="57">
        <f t="shared" si="25"/>
        <v>309.86489310469892</v>
      </c>
      <c r="HR68" s="58">
        <f t="shared" si="171"/>
        <v>358.42072185420528</v>
      </c>
      <c r="HS68" s="58">
        <f t="shared" si="26"/>
        <v>13.619819208414265</v>
      </c>
      <c r="HT68" s="58">
        <f t="shared" si="172"/>
        <v>15.729529203797636</v>
      </c>
      <c r="HU68" s="58">
        <f t="shared" si="27"/>
        <v>406.76757302579546</v>
      </c>
      <c r="HV68" s="55">
        <f t="shared" si="226"/>
        <v>0.761773832657621</v>
      </c>
      <c r="HW68" s="56">
        <f t="shared" si="227"/>
        <v>3.3483050546781308E-2</v>
      </c>
      <c r="HX68" s="260">
        <f t="shared" si="228"/>
        <v>1.1245564841071458</v>
      </c>
      <c r="HY68" s="57">
        <f t="shared" si="28"/>
        <v>784.24768530382562</v>
      </c>
      <c r="HZ68" s="58">
        <f t="shared" si="173"/>
        <v>907.13929759093514</v>
      </c>
      <c r="IA68" s="58">
        <f t="shared" si="29"/>
        <v>39.247186854637462</v>
      </c>
      <c r="IB68" s="58">
        <f t="shared" si="174"/>
        <v>45.326576098420809</v>
      </c>
      <c r="IC68" s="58">
        <f t="shared" si="30"/>
        <v>1047.6263139181938</v>
      </c>
      <c r="ID68" s="55">
        <f t="shared" si="229"/>
        <v>0.74859487098093769</v>
      </c>
      <c r="IE68" s="56">
        <f t="shared" si="230"/>
        <v>3.7462963972191871E-2</v>
      </c>
      <c r="IF68" s="260">
        <f t="shared" si="231"/>
        <v>1.1231078294020056</v>
      </c>
      <c r="IG68" s="57">
        <f t="shared" si="31"/>
        <v>23.998763379854029</v>
      </c>
      <c r="IH68" s="58">
        <f t="shared" si="175"/>
        <v>27.759369601477157</v>
      </c>
      <c r="II68" s="58">
        <f t="shared" si="32"/>
        <v>46.842897061699141</v>
      </c>
      <c r="IJ68" s="58">
        <f t="shared" si="176"/>
        <v>54.098861816556337</v>
      </c>
      <c r="IK68" s="58">
        <f t="shared" si="33"/>
        <v>494.02748975406422</v>
      </c>
      <c r="IL68" s="55">
        <f t="shared" si="34"/>
        <v>4.8577789450139804E-2</v>
      </c>
      <c r="IM68" s="56">
        <f t="shared" si="35"/>
        <v>9.4818401876823444E-2</v>
      </c>
      <c r="IN68" s="260">
        <f t="shared" si="36"/>
        <v>1.0222995100575569</v>
      </c>
      <c r="IO68" s="57">
        <f t="shared" si="37"/>
        <v>15.862890351110353</v>
      </c>
      <c r="IP68" s="58">
        <f t="shared" si="177"/>
        <v>18.348605269129347</v>
      </c>
      <c r="IQ68" s="58">
        <f t="shared" si="38"/>
        <v>0.69603304028191459</v>
      </c>
      <c r="IR68" s="58">
        <f t="shared" si="178"/>
        <v>0.80384855822158319</v>
      </c>
      <c r="IS68" s="58">
        <f t="shared" si="39"/>
        <v>22.201364549581108</v>
      </c>
      <c r="IT68" s="55">
        <f t="shared" si="244"/>
        <v>0.71450069276978978</v>
      </c>
      <c r="IU68" s="56">
        <f t="shared" si="245"/>
        <v>3.1350912630955706E-2</v>
      </c>
      <c r="IV68" s="260">
        <f t="shared" si="246"/>
        <v>1.1168185149235612</v>
      </c>
      <c r="IW68" s="57">
        <f t="shared" si="40"/>
        <v>0</v>
      </c>
      <c r="IX68" s="58">
        <f t="shared" si="179"/>
        <v>0</v>
      </c>
      <c r="IY68" s="58">
        <f t="shared" si="41"/>
        <v>0</v>
      </c>
      <c r="IZ68" s="58">
        <f t="shared" si="180"/>
        <v>0</v>
      </c>
      <c r="JA68" s="58">
        <f t="shared" si="42"/>
        <v>0</v>
      </c>
      <c r="JB68" s="55"/>
      <c r="JC68" s="56"/>
      <c r="JD68" s="260"/>
      <c r="JE68" s="57">
        <f t="shared" si="43"/>
        <v>0</v>
      </c>
      <c r="JF68" s="58">
        <f t="shared" si="181"/>
        <v>0</v>
      </c>
      <c r="JG68" s="58">
        <f t="shared" si="44"/>
        <v>0</v>
      </c>
      <c r="JH68" s="58">
        <f t="shared" si="182"/>
        <v>0</v>
      </c>
      <c r="JI68" s="58">
        <f t="shared" si="45"/>
        <v>0</v>
      </c>
      <c r="JJ68" s="55"/>
      <c r="JK68" s="56"/>
      <c r="JL68" s="260"/>
      <c r="JM68" s="57">
        <f t="shared" si="46"/>
        <v>817.34357252926088</v>
      </c>
      <c r="JN68" s="58">
        <f t="shared" si="183"/>
        <v>945.42131034459612</v>
      </c>
      <c r="JO68" s="58">
        <f t="shared" si="47"/>
        <v>53.502514643671049</v>
      </c>
      <c r="JP68" s="58">
        <f t="shared" si="184"/>
        <v>61.790054161975696</v>
      </c>
      <c r="JQ68" s="58">
        <f t="shared" si="48"/>
        <v>1111.3206664673221</v>
      </c>
      <c r="JR68" s="55">
        <f t="shared" si="49"/>
        <v>0.7354705056709161</v>
      </c>
      <c r="JS68" s="56">
        <f t="shared" si="50"/>
        <v>4.814318338355518E-2</v>
      </c>
      <c r="JT68" s="260">
        <f t="shared" si="51"/>
        <v>1.1227056073447452</v>
      </c>
      <c r="JU68" s="57">
        <f t="shared" si="52"/>
        <v>4.0721068202978801</v>
      </c>
      <c r="JV68" s="58">
        <f t="shared" si="185"/>
        <v>4.7102059590385581</v>
      </c>
      <c r="JW68" s="58">
        <f t="shared" si="53"/>
        <v>0.11032483484750001</v>
      </c>
      <c r="JX68" s="58">
        <f t="shared" si="186"/>
        <v>0.12741415176537776</v>
      </c>
      <c r="JY68" s="58">
        <f t="shared" si="54"/>
        <v>83.826515500000014</v>
      </c>
      <c r="JZ68" s="55">
        <f t="shared" si="247"/>
        <v>4.857778945013979E-2</v>
      </c>
      <c r="KA68" s="56">
        <f t="shared" si="248"/>
        <v>1.3161090400745572E-3</v>
      </c>
      <c r="KB68" s="260">
        <f t="shared" si="249"/>
        <v>1.0078160048971445</v>
      </c>
      <c r="KC68" s="57">
        <f t="shared" si="55"/>
        <v>0.13755515176312</v>
      </c>
      <c r="KD68" s="58">
        <f t="shared" si="187"/>
        <v>0.15911004404440091</v>
      </c>
      <c r="KE68" s="58">
        <f t="shared" si="56"/>
        <v>3.7267562150000003E-3</v>
      </c>
      <c r="KF68" s="58">
        <f t="shared" si="188"/>
        <v>4.3040307527035006E-3</v>
      </c>
      <c r="KG68" s="58">
        <f t="shared" si="57"/>
        <v>2.8316470000000002</v>
      </c>
      <c r="KH68" s="55">
        <f t="shared" si="250"/>
        <v>4.857778945013979E-2</v>
      </c>
      <c r="KI68" s="56">
        <f t="shared" si="251"/>
        <v>1.3161090400745574E-3</v>
      </c>
      <c r="KJ68" s="260">
        <f t="shared" si="252"/>
        <v>1.0078160048971445</v>
      </c>
      <c r="KK68" s="57">
        <f t="shared" si="58"/>
        <v>241.18077808676082</v>
      </c>
      <c r="KL68" s="58">
        <f t="shared" si="189"/>
        <v>278.97380601295629</v>
      </c>
      <c r="KM68" s="58">
        <f t="shared" si="59"/>
        <v>10.603608659874812</v>
      </c>
      <c r="KN68" s="58">
        <f t="shared" si="190"/>
        <v>12.24610764128942</v>
      </c>
      <c r="KO68" s="58">
        <f t="shared" si="60"/>
        <v>313.47804543615064</v>
      </c>
      <c r="KP68" s="55">
        <f t="shared" si="191"/>
        <v>0.76937055592266235</v>
      </c>
      <c r="KQ68" s="56">
        <f t="shared" si="192"/>
        <v>3.382568193929409E-2</v>
      </c>
      <c r="KR68" s="260">
        <f t="shared" si="193"/>
        <v>1.1257999642454779</v>
      </c>
      <c r="KS68" s="57">
        <f t="shared" si="61"/>
        <v>142.43000836300368</v>
      </c>
      <c r="KT68" s="58">
        <f t="shared" si="194"/>
        <v>164.74879067348635</v>
      </c>
      <c r="KU68" s="58">
        <f t="shared" si="62"/>
        <v>6.2607799775333479</v>
      </c>
      <c r="KV68" s="58">
        <f t="shared" si="195"/>
        <v>7.230574796053264</v>
      </c>
      <c r="KW68" s="58">
        <f t="shared" si="63"/>
        <v>186.51058521172538</v>
      </c>
      <c r="KX68" s="55">
        <f t="shared" si="253"/>
        <v>0.76365643376925885</v>
      </c>
      <c r="KY68" s="56">
        <f t="shared" si="254"/>
        <v>3.3567960608917494E-2</v>
      </c>
      <c r="KZ68" s="260">
        <f>1+KX68*(KV68*$GV$14-KV68)/KV68+KY68*(KW68*$GW$14-KW68)/KW68</f>
        <v>1.1248646402699642</v>
      </c>
      <c r="LA68" s="57">
        <f t="shared" si="64"/>
        <v>534.21554826849354</v>
      </c>
      <c r="LB68" s="58">
        <f t="shared" si="196"/>
        <v>617.92712468216655</v>
      </c>
      <c r="LC68" s="58">
        <f t="shared" si="65"/>
        <v>23.109016808042483</v>
      </c>
      <c r="LD68" s="58">
        <f t="shared" si="197"/>
        <v>26.688603511608264</v>
      </c>
      <c r="LE68" s="58">
        <f t="shared" si="66"/>
        <v>1126.3965708904905</v>
      </c>
      <c r="LF68" s="55">
        <f t="shared" si="198"/>
        <v>0.47426950869191747</v>
      </c>
      <c r="LG68" s="56">
        <f t="shared" si="199"/>
        <v>2.0515879935406132E-2</v>
      </c>
      <c r="LH68" s="260">
        <f t="shared" si="200"/>
        <v>1.077495941814018</v>
      </c>
      <c r="LI68" s="57">
        <f t="shared" si="67"/>
        <v>308.5286615835625</v>
      </c>
      <c r="LJ68" s="58">
        <f t="shared" si="201"/>
        <v>356.87510285370678</v>
      </c>
      <c r="LK68" s="58">
        <f t="shared" si="68"/>
        <v>13.555155289023677</v>
      </c>
      <c r="LL68" s="58">
        <f t="shared" si="202"/>
        <v>15.654848843293445</v>
      </c>
      <c r="LM68" s="58">
        <f t="shared" si="69"/>
        <v>411.79288688365398</v>
      </c>
      <c r="LN68" s="55">
        <f t="shared" si="232"/>
        <v>0.74923261525576745</v>
      </c>
      <c r="LO68" s="56">
        <f t="shared" si="233"/>
        <v>3.2917409991235443E-2</v>
      </c>
      <c r="LP68" s="260">
        <f t="shared" si="234"/>
        <v>1.1225036576182212</v>
      </c>
      <c r="LQ68" s="57">
        <f t="shared" si="70"/>
        <v>4.3436640066666643E-2</v>
      </c>
      <c r="LR68" s="58">
        <f t="shared" si="203"/>
        <v>5.0243161565113312E-2</v>
      </c>
      <c r="LS68" s="58">
        <f t="shared" si="71"/>
        <v>1.1768208333333328E-3</v>
      </c>
      <c r="LT68" s="58">
        <f t="shared" si="204"/>
        <v>1.359110380416666E-3</v>
      </c>
      <c r="LU68" s="58">
        <f t="shared" si="72"/>
        <v>0.89416666666666633</v>
      </c>
      <c r="LV68" s="55">
        <f t="shared" si="73"/>
        <v>4.857778945013979E-2</v>
      </c>
      <c r="LW68" s="56">
        <f t="shared" si="74"/>
        <v>1.3161090400745572E-3</v>
      </c>
      <c r="LX68" s="260">
        <f t="shared" si="75"/>
        <v>1.0078160048971445</v>
      </c>
      <c r="LY68" s="57">
        <f t="shared" si="76"/>
        <v>18.073754501321723</v>
      </c>
      <c r="LZ68" s="58">
        <f t="shared" si="205"/>
        <v>20.905911831678839</v>
      </c>
      <c r="MA68" s="58">
        <f t="shared" si="77"/>
        <v>0.48966887864860004</v>
      </c>
      <c r="MB68" s="58">
        <f t="shared" si="206"/>
        <v>0.56551858795126819</v>
      </c>
      <c r="MC68" s="58">
        <f t="shared" si="78"/>
        <v>372.05808179047619</v>
      </c>
      <c r="MD68" s="55">
        <f t="shared" si="255"/>
        <v>4.8577776927581764E-2</v>
      </c>
      <c r="ME68" s="56">
        <f t="shared" si="256"/>
        <v>1.3161087008032152E-3</v>
      </c>
      <c r="MF68" s="260">
        <f>1+MD68*(MB68*$GV$14-MB68)/MB68+ME68*(MC68*$GW$14-MC68)/MC68</f>
        <v>1.0078160028823067</v>
      </c>
      <c r="MG68" s="57">
        <f t="shared" si="79"/>
        <v>0</v>
      </c>
      <c r="MH68" s="58">
        <f t="shared" si="207"/>
        <v>0</v>
      </c>
      <c r="MI68" s="58">
        <f t="shared" si="80"/>
        <v>0</v>
      </c>
      <c r="MJ68" s="58">
        <f t="shared" si="208"/>
        <v>0</v>
      </c>
      <c r="MK68" s="58">
        <f t="shared" si="81"/>
        <v>0</v>
      </c>
      <c r="ML68" s="55"/>
      <c r="MM68" s="56"/>
      <c r="MN68" s="260"/>
      <c r="MO68" s="59">
        <v>3.1541289311252423</v>
      </c>
      <c r="MP68" s="60">
        <v>3.1541289311252423</v>
      </c>
      <c r="MQ68" s="60">
        <v>2.5934000000000008</v>
      </c>
      <c r="MR68" s="61">
        <v>2.8408000000000007</v>
      </c>
      <c r="MS68" s="59">
        <f t="shared" si="82"/>
        <v>1.09564360000308</v>
      </c>
      <c r="MT68" s="60">
        <f>GX68</f>
        <v>1.09564360000308</v>
      </c>
      <c r="MU68" s="60">
        <f t="shared" si="209"/>
        <v>1.1008740987817278</v>
      </c>
      <c r="MV68" s="61">
        <f t="shared" si="235"/>
        <v>1.1027682762237176</v>
      </c>
      <c r="MW68" s="66">
        <f t="shared" si="210"/>
        <v>3.4558011769719275</v>
      </c>
      <c r="MX68" s="67">
        <f t="shared" si="236"/>
        <v>3.4558011769719275</v>
      </c>
      <c r="MY68" s="67">
        <f t="shared" si="211"/>
        <v>2.8550068877805339</v>
      </c>
      <c r="MZ68" s="261">
        <f t="shared" si="237"/>
        <v>3.1327441190963379</v>
      </c>
      <c r="NA68" s="59">
        <f t="shared" si="84"/>
        <v>1.0955532390850931</v>
      </c>
      <c r="NB68" s="60">
        <f>NF68/J68</f>
        <v>1.0955532390850931</v>
      </c>
      <c r="NC68" s="60">
        <f t="shared" si="85"/>
        <v>1.1008656127253644</v>
      </c>
      <c r="ND68" s="262">
        <f>NH68/L68</f>
        <v>1.1029288067481231</v>
      </c>
      <c r="NE68" s="62">
        <f t="shared" si="86"/>
        <v>3.4555161669862615</v>
      </c>
      <c r="NF68" s="63">
        <f>NE68+NQ68+NR68+OB68</f>
        <v>3.4555161669862615</v>
      </c>
      <c r="NG68" s="63">
        <f t="shared" si="87"/>
        <v>2.854984880041961</v>
      </c>
      <c r="NH68" s="64">
        <f>NG68+NM68</f>
        <v>3.1332001542100691</v>
      </c>
      <c r="NI68" s="238">
        <f t="shared" si="218"/>
        <v>2.8500998566594049E-4</v>
      </c>
      <c r="NJ68" s="238">
        <f t="shared" si="219"/>
        <v>2.8500998566594049E-4</v>
      </c>
      <c r="NK68" s="238">
        <f t="shared" si="220"/>
        <v>2.2007738572860092E-5</v>
      </c>
      <c r="NL68" s="238">
        <f t="shared" si="221"/>
        <v>-4.5603511373126793E-4</v>
      </c>
      <c r="NM68" s="239">
        <f t="shared" si="89"/>
        <v>0.27821527416810787</v>
      </c>
      <c r="NN68" s="240">
        <f t="shared" si="90"/>
        <v>0.65252564888256526</v>
      </c>
      <c r="NO68" s="240">
        <f>O68*IN68+0.002</f>
        <v>0.32231601277619254</v>
      </c>
      <c r="NP68" s="240">
        <f t="shared" si="91"/>
        <v>1.3736867733559803E-2</v>
      </c>
      <c r="NQ68" s="240">
        <f t="shared" si="270"/>
        <v>0</v>
      </c>
      <c r="NR68" s="240">
        <f t="shared" si="93"/>
        <v>0</v>
      </c>
      <c r="NS68" s="240">
        <f t="shared" si="94"/>
        <v>0.69035167795628383</v>
      </c>
      <c r="NT68" s="240">
        <f t="shared" si="95"/>
        <v>4.6762662627227503E-2</v>
      </c>
      <c r="NU68" s="240">
        <f t="shared" si="96"/>
        <v>1.6125056078354313E-3</v>
      </c>
      <c r="NV68" s="240">
        <f t="shared" si="97"/>
        <v>0.19577661378228861</v>
      </c>
      <c r="NW68" s="240">
        <f t="shared" si="98"/>
        <v>0.11631100380391431</v>
      </c>
      <c r="NX68" s="240">
        <f t="shared" si="99"/>
        <v>0.67311171485121701</v>
      </c>
      <c r="NY68" s="240">
        <f t="shared" si="100"/>
        <v>0.2563798354000017</v>
      </c>
      <c r="NZ68" s="240">
        <f t="shared" si="101"/>
        <v>5.0390800244857223E-4</v>
      </c>
      <c r="OA68" s="240">
        <f t="shared" si="102"/>
        <v>0.20791244139461987</v>
      </c>
      <c r="OB68" s="241">
        <f t="shared" si="103"/>
        <v>0</v>
      </c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136"/>
      <c r="OP68" s="13"/>
      <c r="OQ68" s="13"/>
      <c r="OR68" s="13"/>
      <c r="OS68" s="13"/>
      <c r="OT68" s="13"/>
    </row>
    <row r="69" spans="1:410" ht="15" customHeight="1">
      <c r="A69" s="242">
        <v>50</v>
      </c>
      <c r="B69" s="49" t="s">
        <v>119</v>
      </c>
      <c r="C69" s="50">
        <v>1</v>
      </c>
      <c r="D69" s="51">
        <v>132.19999999999999</v>
      </c>
      <c r="E69" s="52">
        <v>132.19999999999999</v>
      </c>
      <c r="F69" s="52"/>
      <c r="G69" s="52"/>
      <c r="H69" s="53"/>
      <c r="I69" s="57">
        <v>1.905158342067873</v>
      </c>
      <c r="J69" s="58"/>
      <c r="K69" s="58">
        <v>1.0707</v>
      </c>
      <c r="L69" s="243"/>
      <c r="M69" s="1">
        <v>0</v>
      </c>
      <c r="N69" s="2">
        <v>0</v>
      </c>
      <c r="O69" s="2">
        <v>0.83445834206787306</v>
      </c>
      <c r="P69" s="2">
        <v>0</v>
      </c>
      <c r="Q69" s="2">
        <v>0</v>
      </c>
      <c r="R69" s="2">
        <v>0</v>
      </c>
      <c r="S69" s="2">
        <v>0.26129999999999998</v>
      </c>
      <c r="T69" s="2">
        <v>0</v>
      </c>
      <c r="U69" s="2">
        <v>0</v>
      </c>
      <c r="V69" s="2">
        <v>0.37259999999999999</v>
      </c>
      <c r="W69" s="2">
        <v>0</v>
      </c>
      <c r="X69" s="2">
        <v>0.42830000000000001</v>
      </c>
      <c r="Y69" s="2">
        <v>0</v>
      </c>
      <c r="Z69" s="2">
        <v>8.5000000000000006E-3</v>
      </c>
      <c r="AA69" s="2">
        <v>0</v>
      </c>
      <c r="AB69" s="3">
        <v>0</v>
      </c>
      <c r="AC69" s="244">
        <v>0</v>
      </c>
      <c r="AD69" s="108">
        <v>0</v>
      </c>
      <c r="AE69" s="108">
        <v>0</v>
      </c>
      <c r="AF69" s="108">
        <f t="shared" si="104"/>
        <v>0</v>
      </c>
      <c r="AG69" s="108">
        <f t="shared" si="105"/>
        <v>0</v>
      </c>
      <c r="AH69" s="108">
        <v>0</v>
      </c>
      <c r="AI69" s="108">
        <v>0</v>
      </c>
      <c r="AJ69" s="108">
        <f t="shared" si="106"/>
        <v>0</v>
      </c>
      <c r="AK69" s="108">
        <f t="shared" si="107"/>
        <v>0</v>
      </c>
      <c r="AL69" s="108">
        <v>0</v>
      </c>
      <c r="AM69" s="245">
        <v>0</v>
      </c>
      <c r="AN69" s="244">
        <v>0</v>
      </c>
      <c r="AO69" s="108">
        <v>0</v>
      </c>
      <c r="AP69" s="108">
        <v>0</v>
      </c>
      <c r="AQ69" s="108">
        <f t="shared" si="108"/>
        <v>0</v>
      </c>
      <c r="AR69" s="108">
        <f t="shared" si="109"/>
        <v>0</v>
      </c>
      <c r="AS69" s="246">
        <v>0</v>
      </c>
      <c r="AT69" s="247">
        <v>0</v>
      </c>
      <c r="AU69" s="108">
        <v>0</v>
      </c>
      <c r="AV69" s="108">
        <f t="shared" si="110"/>
        <v>0</v>
      </c>
      <c r="AW69" s="108">
        <f t="shared" si="111"/>
        <v>0</v>
      </c>
      <c r="AX69" s="108">
        <v>0</v>
      </c>
      <c r="AY69" s="245">
        <v>0</v>
      </c>
      <c r="AZ69" s="248">
        <v>14</v>
      </c>
      <c r="BA69" s="108">
        <v>71.360333333333315</v>
      </c>
      <c r="BB69" s="108">
        <v>7.4418620447696</v>
      </c>
      <c r="BC69" s="109">
        <v>5.9534896358156804</v>
      </c>
      <c r="BD69" s="109">
        <v>1.4883724089539196</v>
      </c>
      <c r="BE69" s="108">
        <v>2.7906987499999998</v>
      </c>
      <c r="BF69" s="109">
        <v>2.2325589999999997</v>
      </c>
      <c r="BG69" s="109">
        <v>0.55813975000000005</v>
      </c>
      <c r="BH69" s="108">
        <v>5.9562812713515125</v>
      </c>
      <c r="BI69" s="109">
        <f t="shared" si="112"/>
        <v>3.4860208271213571</v>
      </c>
      <c r="BJ69" s="108">
        <f t="shared" si="113"/>
        <v>0.11522426119429502</v>
      </c>
      <c r="BK69" s="108">
        <v>4.3774587699727219</v>
      </c>
      <c r="BL69" s="245">
        <v>110.31196100331258</v>
      </c>
      <c r="BM69" s="244">
        <v>0</v>
      </c>
      <c r="BN69" s="108">
        <v>0</v>
      </c>
      <c r="BO69" s="108">
        <v>0</v>
      </c>
      <c r="BP69" s="108">
        <f t="shared" si="114"/>
        <v>0</v>
      </c>
      <c r="BQ69" s="108">
        <f t="shared" si="115"/>
        <v>0</v>
      </c>
      <c r="BR69" s="108">
        <v>0</v>
      </c>
      <c r="BS69" s="108">
        <v>0</v>
      </c>
      <c r="BT69" s="108">
        <f t="shared" si="116"/>
        <v>0</v>
      </c>
      <c r="BU69" s="108">
        <f t="shared" si="117"/>
        <v>0</v>
      </c>
      <c r="BV69" s="108">
        <v>0</v>
      </c>
      <c r="BW69" s="245">
        <v>0</v>
      </c>
      <c r="BX69" s="107">
        <v>0</v>
      </c>
      <c r="BY69" s="108">
        <v>0</v>
      </c>
      <c r="BZ69" s="109">
        <f t="shared" si="118"/>
        <v>0</v>
      </c>
      <c r="CA69" s="109">
        <f t="shared" si="119"/>
        <v>0</v>
      </c>
      <c r="CB69" s="108">
        <v>0</v>
      </c>
      <c r="CC69" s="110">
        <v>0</v>
      </c>
      <c r="CD69" s="244">
        <v>0</v>
      </c>
      <c r="CE69" s="108">
        <v>0</v>
      </c>
      <c r="CF69" s="109">
        <f t="shared" si="120"/>
        <v>0</v>
      </c>
      <c r="CG69" s="109">
        <f t="shared" si="121"/>
        <v>0</v>
      </c>
      <c r="CH69" s="108">
        <v>0</v>
      </c>
      <c r="CI69" s="245">
        <v>0</v>
      </c>
      <c r="CJ69" s="249">
        <v>12.332836961727395</v>
      </c>
      <c r="CK69" s="250">
        <v>2.7132241315800267</v>
      </c>
      <c r="CL69" s="250">
        <v>2.10215739971727</v>
      </c>
      <c r="CM69" s="251">
        <v>2.10215739971727</v>
      </c>
      <c r="CN69" s="252">
        <f t="shared" si="0"/>
        <v>1.0246966244921833</v>
      </c>
      <c r="CO69" s="250">
        <v>8.3006529156015088</v>
      </c>
      <c r="CP69" s="252">
        <f t="shared" si="122"/>
        <v>0.82154882166874377</v>
      </c>
      <c r="CQ69" s="250">
        <v>2.597606323408336</v>
      </c>
      <c r="CR69" s="250">
        <v>1.8577676128297127</v>
      </c>
      <c r="CS69" s="252">
        <f t="shared" si="123"/>
        <v>3.5938514470190794E-2</v>
      </c>
      <c r="CT69" s="252">
        <f t="shared" si="124"/>
        <v>1.0872919352256203</v>
      </c>
      <c r="CU69" s="250">
        <f t="shared" si="1"/>
        <v>27.306639021455915</v>
      </c>
      <c r="CV69" s="245">
        <f t="shared" si="125"/>
        <v>34.406365167034451</v>
      </c>
      <c r="CW69" s="244">
        <v>0</v>
      </c>
      <c r="CX69" s="108">
        <v>0</v>
      </c>
      <c r="CY69" s="108">
        <f t="shared" si="126"/>
        <v>0</v>
      </c>
      <c r="CZ69" s="108">
        <f t="shared" si="127"/>
        <v>0</v>
      </c>
      <c r="DA69" s="108">
        <v>0</v>
      </c>
      <c r="DB69" s="245">
        <v>0</v>
      </c>
      <c r="DC69" s="244">
        <v>0</v>
      </c>
      <c r="DD69" s="108">
        <v>0</v>
      </c>
      <c r="DE69" s="108">
        <f t="shared" si="128"/>
        <v>0</v>
      </c>
      <c r="DF69" s="108">
        <f t="shared" si="129"/>
        <v>0</v>
      </c>
      <c r="DG69" s="108">
        <v>0</v>
      </c>
      <c r="DH69" s="245">
        <v>0</v>
      </c>
      <c r="DI69" s="107">
        <v>19.068992669903999</v>
      </c>
      <c r="DJ69" s="108">
        <v>4.1951783873788795</v>
      </c>
      <c r="DK69" s="108">
        <v>0.32851850772162983</v>
      </c>
      <c r="DL69" s="108">
        <v>12.834442723456895</v>
      </c>
      <c r="DM69" s="108">
        <f t="shared" si="130"/>
        <v>1.2702761341114228</v>
      </c>
      <c r="DN69" s="108">
        <f t="shared" si="131"/>
        <v>4.0164105058786008</v>
      </c>
      <c r="DO69" s="108">
        <v>2.6591806570576821</v>
      </c>
      <c r="DP69" s="108">
        <f t="shared" si="132"/>
        <v>5.1441849810780864E-2</v>
      </c>
      <c r="DQ69" s="108">
        <f t="shared" si="133"/>
        <v>1.5563333447948355</v>
      </c>
      <c r="DR69" s="108">
        <v>1.9543156472759542</v>
      </c>
      <c r="DS69" s="110">
        <v>49.248754311354041</v>
      </c>
      <c r="DT69" s="244">
        <v>0</v>
      </c>
      <c r="DU69" s="108">
        <v>0</v>
      </c>
      <c r="DV69" s="108">
        <v>0</v>
      </c>
      <c r="DW69" s="108">
        <f t="shared" si="271"/>
        <v>0</v>
      </c>
      <c r="DX69" s="108">
        <f t="shared" si="272"/>
        <v>0</v>
      </c>
      <c r="DY69" s="108">
        <v>0</v>
      </c>
      <c r="DZ69" s="108">
        <v>0</v>
      </c>
      <c r="EA69" s="108"/>
      <c r="EB69" s="108">
        <v>0</v>
      </c>
      <c r="EC69" s="108">
        <f t="shared" si="273"/>
        <v>0</v>
      </c>
      <c r="ED69" s="108">
        <f t="shared" si="274"/>
        <v>0</v>
      </c>
      <c r="EE69" s="108">
        <v>0</v>
      </c>
      <c r="EF69" s="245">
        <v>0</v>
      </c>
      <c r="EG69" s="249">
        <v>9.3952966666666704</v>
      </c>
      <c r="EH69" s="250">
        <v>2.0669652666666698</v>
      </c>
      <c r="EI69" s="250">
        <v>24.097473333333301</v>
      </c>
      <c r="EJ69" s="250">
        <v>6.3235326073899998</v>
      </c>
      <c r="EK69" s="250">
        <f t="shared" si="134"/>
        <v>0.62586531628381792</v>
      </c>
      <c r="EL69" s="250">
        <v>1.9788862941566265</v>
      </c>
      <c r="EM69" s="250">
        <v>3.0574785548061301</v>
      </c>
      <c r="EN69" s="250">
        <f t="shared" si="135"/>
        <v>5.9146922642724586E-2</v>
      </c>
      <c r="EO69" s="250">
        <f t="shared" si="136"/>
        <v>1.7894443588142741</v>
      </c>
      <c r="EP69" s="250">
        <v>44.940746428862774</v>
      </c>
      <c r="EQ69" s="245">
        <v>56.625340500367095</v>
      </c>
      <c r="ER69" s="244">
        <v>0</v>
      </c>
      <c r="ES69" s="108">
        <v>0</v>
      </c>
      <c r="ET69" s="108">
        <v>0</v>
      </c>
      <c r="EU69" s="108">
        <f t="shared" si="137"/>
        <v>0</v>
      </c>
      <c r="EV69" s="108">
        <f t="shared" si="138"/>
        <v>0</v>
      </c>
      <c r="EW69" s="108">
        <v>0</v>
      </c>
      <c r="EX69" s="108">
        <v>0</v>
      </c>
      <c r="EY69" s="108">
        <f t="shared" si="139"/>
        <v>0</v>
      </c>
      <c r="EZ69" s="108">
        <f t="shared" si="140"/>
        <v>0</v>
      </c>
      <c r="FA69" s="108">
        <v>0</v>
      </c>
      <c r="FB69" s="245">
        <v>0</v>
      </c>
      <c r="FC69" s="244">
        <v>0.83333333333333293</v>
      </c>
      <c r="FD69" s="108">
        <v>6.0833333333333302E-2</v>
      </c>
      <c r="FE69" s="108">
        <f t="shared" si="141"/>
        <v>1.1768208333333328E-3</v>
      </c>
      <c r="FF69" s="108">
        <f t="shared" si="142"/>
        <v>3.5603803333333316E-2</v>
      </c>
      <c r="FG69" s="108">
        <v>4.4708333333333301E-2</v>
      </c>
      <c r="FH69" s="245">
        <v>1.1266499999999995</v>
      </c>
      <c r="FI69" s="244">
        <v>0</v>
      </c>
      <c r="FJ69" s="108">
        <v>0</v>
      </c>
      <c r="FK69" s="108">
        <f t="shared" si="275"/>
        <v>0</v>
      </c>
      <c r="FL69" s="108">
        <f t="shared" si="276"/>
        <v>0</v>
      </c>
      <c r="FM69" s="108">
        <v>0</v>
      </c>
      <c r="FN69" s="245">
        <v>0</v>
      </c>
      <c r="FO69" s="244">
        <v>0</v>
      </c>
      <c r="FP69" s="108">
        <v>0</v>
      </c>
      <c r="FQ69" s="108">
        <f t="shared" si="143"/>
        <v>0</v>
      </c>
      <c r="FR69" s="108">
        <f t="shared" si="144"/>
        <v>0</v>
      </c>
      <c r="FS69" s="108">
        <v>0</v>
      </c>
      <c r="FT69" s="110">
        <v>0</v>
      </c>
      <c r="FU69" s="253">
        <f t="shared" si="8"/>
        <v>49.772494083923647</v>
      </c>
      <c r="FV69" s="254">
        <f t="shared" si="9"/>
        <v>28.383298108567271</v>
      </c>
      <c r="FW69" s="254">
        <f t="shared" si="10"/>
        <v>9.2107452603078634</v>
      </c>
      <c r="FX69" s="254">
        <f t="shared" si="11"/>
        <v>71.360333333333315</v>
      </c>
      <c r="FY69" s="254">
        <f t="shared" si="12"/>
        <v>0</v>
      </c>
      <c r="FZ69" s="254">
        <f t="shared" si="13"/>
        <v>0</v>
      </c>
      <c r="GA69" s="254">
        <f t="shared" si="145"/>
        <v>0</v>
      </c>
      <c r="GB69" s="254">
        <f t="shared" si="146"/>
        <v>0</v>
      </c>
      <c r="GC69" s="254">
        <f t="shared" si="147"/>
        <v>0</v>
      </c>
      <c r="GD69" s="254">
        <f t="shared" si="148"/>
        <v>0</v>
      </c>
      <c r="GE69" s="254">
        <f t="shared" si="14"/>
        <v>27.458628246448406</v>
      </c>
      <c r="GF69" s="255">
        <f t="shared" si="15"/>
        <v>10.483341810601148</v>
      </c>
      <c r="GG69" s="255">
        <f t="shared" si="16"/>
        <v>2.7176902720639844</v>
      </c>
      <c r="GH69" s="254">
        <f t="shared" si="17"/>
        <v>13.591541429378371</v>
      </c>
      <c r="GI69" s="255">
        <f t="shared" si="18"/>
        <v>9.7047270085330926</v>
      </c>
      <c r="GJ69" s="256">
        <f t="shared" si="19"/>
        <v>0.2629283689513246</v>
      </c>
      <c r="GK69" s="253">
        <f t="shared" si="149"/>
        <v>199.77704046195888</v>
      </c>
      <c r="GL69" s="257">
        <f t="shared" si="150"/>
        <v>251.71907098206819</v>
      </c>
      <c r="GM69" s="221">
        <f t="shared" si="151"/>
        <v>251.71907098206819</v>
      </c>
      <c r="GN69" s="222">
        <f t="shared" si="152"/>
        <v>88.150309257852953</v>
      </c>
      <c r="GO69" s="222">
        <f t="shared" si="153"/>
        <v>15.361118515667199</v>
      </c>
      <c r="GP69" s="55">
        <f t="shared" si="154"/>
        <v>0.35019320909591534</v>
      </c>
      <c r="GQ69" s="56">
        <f t="shared" si="155"/>
        <v>6.1024849868294186E-2</v>
      </c>
      <c r="GR69" s="258">
        <f t="shared" si="156"/>
        <v>1.0643280251099287</v>
      </c>
      <c r="GS69" s="227">
        <f t="shared" si="20"/>
        <v>251.71907098206819</v>
      </c>
      <c r="GT69" s="222">
        <f t="shared" si="224"/>
        <v>88.150309257852953</v>
      </c>
      <c r="GU69" s="222">
        <f t="shared" si="225"/>
        <v>15.361118515667199</v>
      </c>
      <c r="GV69" s="37">
        <f t="shared" si="216"/>
        <v>0.35019320909591534</v>
      </c>
      <c r="GW69" s="228">
        <f t="shared" si="217"/>
        <v>6.1024849868294186E-2</v>
      </c>
      <c r="GX69" s="258">
        <f t="shared" si="159"/>
        <v>1.0643280251099287</v>
      </c>
      <c r="GY69" s="221">
        <f t="shared" si="223"/>
        <v>141.40710997875561</v>
      </c>
      <c r="GZ69" s="222">
        <f t="shared" si="160"/>
        <v>82.791598042402001</v>
      </c>
      <c r="HA69" s="222">
        <f t="shared" si="161"/>
        <v>4.9015146654346324</v>
      </c>
      <c r="HB69" s="55">
        <f t="shared" si="162"/>
        <v>0.58548398347749453</v>
      </c>
      <c r="HC69" s="56">
        <f t="shared" si="163"/>
        <v>3.4662434344150124E-2</v>
      </c>
      <c r="HD69" s="258">
        <f t="shared" si="164"/>
        <v>1.0971145512908322</v>
      </c>
      <c r="HE69" s="221">
        <f t="shared" si="165"/>
        <v>141.40710997875561</v>
      </c>
      <c r="HF69" s="222">
        <f t="shared" si="166"/>
        <v>82.791598042402001</v>
      </c>
      <c r="HG69" s="222">
        <f t="shared" si="167"/>
        <v>4.9015146654346324</v>
      </c>
      <c r="HH69" s="55">
        <f t="shared" si="168"/>
        <v>0.58548398347749453</v>
      </c>
      <c r="HI69" s="56">
        <f t="shared" si="169"/>
        <v>3.4662434344150124E-2</v>
      </c>
      <c r="HJ69" s="259">
        <f t="shared" si="170"/>
        <v>1.0971145512908322</v>
      </c>
      <c r="HK69" s="54">
        <f t="shared" si="21"/>
        <v>2.0277134157348056</v>
      </c>
      <c r="HL69" s="55">
        <f t="shared" si="22"/>
        <v>0</v>
      </c>
      <c r="HM69" s="55">
        <f t="shared" si="23"/>
        <v>1.174680550067094</v>
      </c>
      <c r="HN69" s="56">
        <f t="shared" si="24"/>
        <v>0</v>
      </c>
      <c r="HQ69" s="57">
        <f t="shared" si="25"/>
        <v>0</v>
      </c>
      <c r="HR69" s="58">
        <f t="shared" si="171"/>
        <v>0</v>
      </c>
      <c r="HS69" s="58">
        <f t="shared" si="26"/>
        <v>0</v>
      </c>
      <c r="HT69" s="58">
        <f t="shared" si="172"/>
        <v>0</v>
      </c>
      <c r="HU69" s="58">
        <f t="shared" si="27"/>
        <v>0</v>
      </c>
      <c r="HV69" s="55"/>
      <c r="HW69" s="56"/>
      <c r="HX69" s="260"/>
      <c r="HY69" s="57">
        <f t="shared" si="28"/>
        <v>0</v>
      </c>
      <c r="HZ69" s="58">
        <f t="shared" si="173"/>
        <v>0</v>
      </c>
      <c r="IA69" s="58">
        <f t="shared" si="29"/>
        <v>0</v>
      </c>
      <c r="IB69" s="58">
        <f t="shared" si="174"/>
        <v>0</v>
      </c>
      <c r="IC69" s="58">
        <f t="shared" si="30"/>
        <v>0</v>
      </c>
      <c r="ID69" s="55"/>
      <c r="IE69" s="56"/>
      <c r="IF69" s="260"/>
      <c r="IG69" s="57">
        <f t="shared" si="31"/>
        <v>4.2529454090880554</v>
      </c>
      <c r="IH69" s="58">
        <f t="shared" si="175"/>
        <v>4.9193819546921542</v>
      </c>
      <c r="II69" s="58">
        <f t="shared" si="32"/>
        <v>8.3012728970099747</v>
      </c>
      <c r="IJ69" s="58">
        <f t="shared" si="176"/>
        <v>9.5871400687568205</v>
      </c>
      <c r="IK69" s="58">
        <f t="shared" si="33"/>
        <v>87.549175399454427</v>
      </c>
      <c r="IL69" s="55">
        <f t="shared" si="34"/>
        <v>4.857778945013979E-2</v>
      </c>
      <c r="IM69" s="56">
        <f t="shared" si="35"/>
        <v>9.4818401876823444E-2</v>
      </c>
      <c r="IN69" s="260">
        <f t="shared" si="36"/>
        <v>1.0222995100575569</v>
      </c>
      <c r="IO69" s="57">
        <f t="shared" si="37"/>
        <v>0</v>
      </c>
      <c r="IP69" s="58">
        <f t="shared" si="177"/>
        <v>0</v>
      </c>
      <c r="IQ69" s="58">
        <f t="shared" si="38"/>
        <v>0</v>
      </c>
      <c r="IR69" s="58">
        <f t="shared" si="178"/>
        <v>0</v>
      </c>
      <c r="IS69" s="58">
        <f t="shared" si="39"/>
        <v>0</v>
      </c>
      <c r="IT69" s="55"/>
      <c r="IU69" s="56"/>
      <c r="IV69" s="260"/>
      <c r="IW69" s="57">
        <f t="shared" si="40"/>
        <v>0</v>
      </c>
      <c r="IX69" s="58">
        <f t="shared" si="179"/>
        <v>0</v>
      </c>
      <c r="IY69" s="58">
        <f t="shared" si="41"/>
        <v>0</v>
      </c>
      <c r="IZ69" s="58">
        <f t="shared" si="180"/>
        <v>0</v>
      </c>
      <c r="JA69" s="58">
        <f t="shared" si="42"/>
        <v>0</v>
      </c>
      <c r="JB69" s="55"/>
      <c r="JC69" s="56"/>
      <c r="JD69" s="260"/>
      <c r="JE69" s="57">
        <f t="shared" si="43"/>
        <v>0</v>
      </c>
      <c r="JF69" s="58">
        <f t="shared" si="181"/>
        <v>0</v>
      </c>
      <c r="JG69" s="58">
        <f t="shared" si="44"/>
        <v>0</v>
      </c>
      <c r="JH69" s="58">
        <f t="shared" si="182"/>
        <v>0</v>
      </c>
      <c r="JI69" s="58">
        <f t="shared" si="45"/>
        <v>0</v>
      </c>
      <c r="JJ69" s="55"/>
      <c r="JK69" s="56"/>
      <c r="JL69" s="260"/>
      <c r="JM69" s="57">
        <f t="shared" si="46"/>
        <v>19.541636968840848</v>
      </c>
      <c r="JN69" s="58">
        <f t="shared" si="183"/>
        <v>22.603811481858209</v>
      </c>
      <c r="JO69" s="58">
        <f t="shared" si="47"/>
        <v>1.8821839606311177</v>
      </c>
      <c r="JP69" s="58">
        <f t="shared" si="184"/>
        <v>2.1737342561328781</v>
      </c>
      <c r="JQ69" s="58">
        <f t="shared" si="48"/>
        <v>27.306639021455915</v>
      </c>
      <c r="JR69" s="55">
        <f t="shared" si="49"/>
        <v>0.71563684397359206</v>
      </c>
      <c r="JS69" s="56">
        <f t="shared" si="50"/>
        <v>6.8927705059279198E-2</v>
      </c>
      <c r="JT69" s="260">
        <f t="shared" si="51"/>
        <v>1.1228171949643442</v>
      </c>
      <c r="JU69" s="57">
        <f t="shared" si="52"/>
        <v>0</v>
      </c>
      <c r="JV69" s="58">
        <f t="shared" si="185"/>
        <v>0</v>
      </c>
      <c r="JW69" s="58">
        <f t="shared" si="53"/>
        <v>0</v>
      </c>
      <c r="JX69" s="58">
        <f t="shared" si="186"/>
        <v>0</v>
      </c>
      <c r="JY69" s="58">
        <f t="shared" si="54"/>
        <v>0</v>
      </c>
      <c r="JZ69" s="55"/>
      <c r="KA69" s="56"/>
      <c r="KB69" s="260"/>
      <c r="KC69" s="57">
        <f t="shared" si="55"/>
        <v>0</v>
      </c>
      <c r="KD69" s="58">
        <f t="shared" si="187"/>
        <v>0</v>
      </c>
      <c r="KE69" s="58">
        <f t="shared" si="56"/>
        <v>0</v>
      </c>
      <c r="KF69" s="58">
        <f t="shared" si="188"/>
        <v>0</v>
      </c>
      <c r="KG69" s="58">
        <f t="shared" si="57"/>
        <v>0</v>
      </c>
      <c r="KH69" s="55"/>
      <c r="KI69" s="56"/>
      <c r="KJ69" s="260"/>
      <c r="KK69" s="57">
        <f t="shared" si="58"/>
        <v>30.062918555104471</v>
      </c>
      <c r="KL69" s="58">
        <f t="shared" si="189"/>
        <v>34.773777892689345</v>
      </c>
      <c r="KM69" s="58">
        <f t="shared" si="59"/>
        <v>1.3217179839222037</v>
      </c>
      <c r="KN69" s="58">
        <f t="shared" si="190"/>
        <v>1.5264520996317532</v>
      </c>
      <c r="KO69" s="58">
        <f t="shared" si="60"/>
        <v>39.086312945519083</v>
      </c>
      <c r="KP69" s="55">
        <f t="shared" si="191"/>
        <v>0.76914183737432651</v>
      </c>
      <c r="KQ69" s="56">
        <f t="shared" si="192"/>
        <v>3.3815366155526001E-2</v>
      </c>
      <c r="KR69" s="260">
        <f t="shared" si="193"/>
        <v>1.125762526134048</v>
      </c>
      <c r="KS69" s="57">
        <f t="shared" si="61"/>
        <v>0</v>
      </c>
      <c r="KT69" s="58">
        <f t="shared" si="194"/>
        <v>0</v>
      </c>
      <c r="KU69" s="58">
        <f t="shared" si="62"/>
        <v>0</v>
      </c>
      <c r="KV69" s="58">
        <f t="shared" si="195"/>
        <v>0</v>
      </c>
      <c r="KW69" s="58">
        <f t="shared" si="63"/>
        <v>0</v>
      </c>
      <c r="KX69" s="55"/>
      <c r="KY69" s="56"/>
      <c r="KZ69" s="260"/>
      <c r="LA69" s="57">
        <f t="shared" si="64"/>
        <v>16.059625329957839</v>
      </c>
      <c r="LB69" s="58">
        <f t="shared" si="196"/>
        <v>18.576168619162235</v>
      </c>
      <c r="LC69" s="58">
        <f t="shared" si="65"/>
        <v>0.6850122389265425</v>
      </c>
      <c r="LD69" s="58">
        <f t="shared" si="197"/>
        <v>0.79112063473626393</v>
      </c>
      <c r="LE69" s="58">
        <f t="shared" si="66"/>
        <v>44.940746428862774</v>
      </c>
      <c r="LF69" s="55">
        <f t="shared" si="198"/>
        <v>0.35735110353315575</v>
      </c>
      <c r="LG69" s="56">
        <f t="shared" si="199"/>
        <v>1.5242564784963157E-2</v>
      </c>
      <c r="LH69" s="260">
        <f t="shared" si="200"/>
        <v>1.0583579912088363</v>
      </c>
      <c r="LI69" s="57">
        <f t="shared" si="67"/>
        <v>0</v>
      </c>
      <c r="LJ69" s="58">
        <f t="shared" si="201"/>
        <v>0</v>
      </c>
      <c r="LK69" s="58">
        <f t="shared" si="68"/>
        <v>0</v>
      </c>
      <c r="LL69" s="58">
        <f t="shared" si="202"/>
        <v>0</v>
      </c>
      <c r="LM69" s="58">
        <f t="shared" si="69"/>
        <v>0</v>
      </c>
      <c r="LN69" s="55"/>
      <c r="LO69" s="56"/>
      <c r="LP69" s="260"/>
      <c r="LQ69" s="57">
        <f t="shared" si="70"/>
        <v>4.3436640066666643E-2</v>
      </c>
      <c r="LR69" s="58">
        <f t="shared" si="203"/>
        <v>5.0243161565113312E-2</v>
      </c>
      <c r="LS69" s="58">
        <f t="shared" si="71"/>
        <v>1.1768208333333328E-3</v>
      </c>
      <c r="LT69" s="58">
        <f t="shared" si="204"/>
        <v>1.359110380416666E-3</v>
      </c>
      <c r="LU69" s="58">
        <f t="shared" si="72"/>
        <v>0.89416666666666633</v>
      </c>
      <c r="LV69" s="55">
        <f t="shared" si="73"/>
        <v>4.857778945013979E-2</v>
      </c>
      <c r="LW69" s="56">
        <f t="shared" si="74"/>
        <v>1.3161090400745572E-3</v>
      </c>
      <c r="LX69" s="260">
        <f t="shared" si="75"/>
        <v>1.0078160048971445</v>
      </c>
      <c r="LY69" s="57">
        <f t="shared" si="76"/>
        <v>0</v>
      </c>
      <c r="LZ69" s="58">
        <f t="shared" si="205"/>
        <v>0</v>
      </c>
      <c r="MA69" s="58">
        <f t="shared" si="77"/>
        <v>0</v>
      </c>
      <c r="MB69" s="58">
        <f t="shared" si="206"/>
        <v>0</v>
      </c>
      <c r="MC69" s="58">
        <f t="shared" si="78"/>
        <v>0</v>
      </c>
      <c r="MD69" s="55"/>
      <c r="ME69" s="56"/>
      <c r="MF69" s="260"/>
      <c r="MG69" s="57">
        <f t="shared" si="79"/>
        <v>0</v>
      </c>
      <c r="MH69" s="58">
        <f t="shared" si="207"/>
        <v>0</v>
      </c>
      <c r="MI69" s="58">
        <f t="shared" si="80"/>
        <v>0</v>
      </c>
      <c r="MJ69" s="58">
        <f t="shared" si="208"/>
        <v>0</v>
      </c>
      <c r="MK69" s="58">
        <f t="shared" si="81"/>
        <v>0</v>
      </c>
      <c r="ML69" s="55"/>
      <c r="MM69" s="56"/>
      <c r="MN69" s="260"/>
      <c r="MO69" s="59">
        <v>1.905158342067873</v>
      </c>
      <c r="MP69" s="60"/>
      <c r="MQ69" s="60">
        <v>1.0707</v>
      </c>
      <c r="MR69" s="61"/>
      <c r="MS69" s="59">
        <f t="shared" si="82"/>
        <v>1.0643280251099287</v>
      </c>
      <c r="MT69" s="60"/>
      <c r="MU69" s="60">
        <f t="shared" si="209"/>
        <v>1.0971145512908322</v>
      </c>
      <c r="MV69" s="61"/>
      <c r="MW69" s="66">
        <f t="shared" si="210"/>
        <v>2.0277134157348056</v>
      </c>
      <c r="MX69" s="67"/>
      <c r="MY69" s="67">
        <f t="shared" si="211"/>
        <v>1.174680550067094</v>
      </c>
      <c r="MZ69" s="261"/>
      <c r="NA69" s="59">
        <f t="shared" si="84"/>
        <v>1.0643623280239065</v>
      </c>
      <c r="NB69" s="60"/>
      <c r="NC69" s="60">
        <f t="shared" si="85"/>
        <v>1.0971443111591479</v>
      </c>
      <c r="ND69" s="262"/>
      <c r="NE69" s="62">
        <f t="shared" si="86"/>
        <v>2.0277787682175274</v>
      </c>
      <c r="NF69" s="63"/>
      <c r="NG69" s="63">
        <f t="shared" si="87"/>
        <v>1.1747124139580996</v>
      </c>
      <c r="NH69" s="64"/>
      <c r="NI69" s="238">
        <f t="shared" si="218"/>
        <v>-6.5352482721880989E-5</v>
      </c>
      <c r="NJ69" s="238">
        <f t="shared" si="219"/>
        <v>0</v>
      </c>
      <c r="NK69" s="238">
        <f t="shared" si="220"/>
        <v>-3.1863891005512457E-5</v>
      </c>
      <c r="NL69" s="238">
        <f t="shared" si="221"/>
        <v>0</v>
      </c>
      <c r="NM69" s="239">
        <f t="shared" si="89"/>
        <v>0</v>
      </c>
      <c r="NN69" s="240">
        <f t="shared" si="90"/>
        <v>0</v>
      </c>
      <c r="NO69" s="240">
        <f>O69*IN69</f>
        <v>0.85306635425942789</v>
      </c>
      <c r="NP69" s="240">
        <f t="shared" si="91"/>
        <v>0</v>
      </c>
      <c r="NQ69" s="240">
        <f t="shared" si="270"/>
        <v>0</v>
      </c>
      <c r="NR69" s="240">
        <f t="shared" si="93"/>
        <v>0</v>
      </c>
      <c r="NS69" s="240">
        <f t="shared" si="94"/>
        <v>0.2933921330441831</v>
      </c>
      <c r="NT69" s="240">
        <f t="shared" si="95"/>
        <v>0</v>
      </c>
      <c r="NU69" s="240">
        <f t="shared" si="96"/>
        <v>0</v>
      </c>
      <c r="NV69" s="240">
        <f t="shared" si="97"/>
        <v>0.41945911723754631</v>
      </c>
      <c r="NW69" s="240">
        <f t="shared" si="98"/>
        <v>0</v>
      </c>
      <c r="NX69" s="240">
        <f t="shared" si="99"/>
        <v>0.4532947276347446</v>
      </c>
      <c r="NY69" s="240">
        <f t="shared" si="100"/>
        <v>0</v>
      </c>
      <c r="NZ69" s="240">
        <f t="shared" si="101"/>
        <v>8.5664360416257291E-3</v>
      </c>
      <c r="OA69" s="240">
        <f t="shared" si="102"/>
        <v>0</v>
      </c>
      <c r="OB69" s="241">
        <f t="shared" si="103"/>
        <v>0</v>
      </c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136"/>
      <c r="OP69" s="13"/>
      <c r="OQ69" s="13"/>
      <c r="OR69" s="13"/>
      <c r="OS69" s="13"/>
      <c r="OT69" s="13"/>
    </row>
    <row r="70" spans="1:410" ht="15" customHeight="1">
      <c r="A70" s="242">
        <v>51</v>
      </c>
      <c r="B70" s="49" t="s">
        <v>120</v>
      </c>
      <c r="C70" s="50">
        <v>4</v>
      </c>
      <c r="D70" s="51">
        <v>2290.0700000000002</v>
      </c>
      <c r="E70" s="52">
        <v>2012</v>
      </c>
      <c r="F70" s="52">
        <v>278.10000000000002</v>
      </c>
      <c r="G70" s="52"/>
      <c r="H70" s="53"/>
      <c r="I70" s="57">
        <v>3.5856410290452567</v>
      </c>
      <c r="J70" s="58">
        <v>3.5856410290452567</v>
      </c>
      <c r="K70" s="58">
        <v>2.9040000000000004</v>
      </c>
      <c r="L70" s="243">
        <v>3.3351000000000002</v>
      </c>
      <c r="M70" s="1">
        <v>0.43109999999999998</v>
      </c>
      <c r="N70" s="2">
        <v>0.9143</v>
      </c>
      <c r="O70" s="2">
        <v>0.25054102904525655</v>
      </c>
      <c r="P70" s="2">
        <v>0</v>
      </c>
      <c r="Q70" s="2">
        <v>0</v>
      </c>
      <c r="R70" s="2">
        <v>0</v>
      </c>
      <c r="S70" s="2">
        <v>0.58299999999999996</v>
      </c>
      <c r="T70" s="2">
        <v>0</v>
      </c>
      <c r="U70" s="2">
        <v>0</v>
      </c>
      <c r="V70" s="2">
        <v>5.9799999999999999E-2</v>
      </c>
      <c r="W70" s="2">
        <v>9.7000000000000003E-2</v>
      </c>
      <c r="X70" s="2">
        <v>0.73919999999999997</v>
      </c>
      <c r="Y70" s="2">
        <v>0.31280000000000002</v>
      </c>
      <c r="Z70" s="2">
        <v>5.0000000000000001E-4</v>
      </c>
      <c r="AA70" s="2">
        <v>0.19739999999999999</v>
      </c>
      <c r="AB70" s="3">
        <v>0</v>
      </c>
      <c r="AC70" s="244">
        <v>348.56</v>
      </c>
      <c r="AD70" s="108">
        <v>76.683199999999999</v>
      </c>
      <c r="AE70" s="108">
        <v>234.59935368000001</v>
      </c>
      <c r="AF70" s="108">
        <f t="shared" si="104"/>
        <v>23.219236431124322</v>
      </c>
      <c r="AG70" s="108">
        <f t="shared" si="105"/>
        <v>73.415521740619198</v>
      </c>
      <c r="AH70" s="108">
        <v>12.801606961041699</v>
      </c>
      <c r="AI70" s="108">
        <v>49.103023769369941</v>
      </c>
      <c r="AJ70" s="108">
        <f t="shared" si="106"/>
        <v>0.9498979948184616</v>
      </c>
      <c r="AK70" s="108">
        <f t="shared" si="107"/>
        <v>28.738428515451606</v>
      </c>
      <c r="AL70" s="108">
        <v>36.087359220520582</v>
      </c>
      <c r="AM70" s="245">
        <v>909.40145235711861</v>
      </c>
      <c r="AN70" s="244">
        <v>787.11</v>
      </c>
      <c r="AO70" s="108">
        <v>173.16419999999999</v>
      </c>
      <c r="AP70" s="108">
        <v>529.76674682999999</v>
      </c>
      <c r="AQ70" s="108">
        <f t="shared" si="108"/>
        <v>52.433134000752425</v>
      </c>
      <c r="AR70" s="108">
        <f t="shared" si="109"/>
        <v>165.7852057529802</v>
      </c>
      <c r="AS70" s="246">
        <v>58.705293838525002</v>
      </c>
      <c r="AT70" s="247">
        <v>8.6316900656620952</v>
      </c>
      <c r="AU70" s="108">
        <v>113.05847556880231</v>
      </c>
      <c r="AV70" s="108">
        <f t="shared" si="110"/>
        <v>2.1871162098784809</v>
      </c>
      <c r="AW70" s="108">
        <f t="shared" si="111"/>
        <v>66.169507879201788</v>
      </c>
      <c r="AX70" s="108">
        <v>83.090235811866364</v>
      </c>
      <c r="AY70" s="245">
        <v>2093.8739424590326</v>
      </c>
      <c r="AZ70" s="248">
        <v>64</v>
      </c>
      <c r="BA70" s="108">
        <v>326.21866666666659</v>
      </c>
      <c r="BB70" s="108">
        <v>34.019940776089598</v>
      </c>
      <c r="BC70" s="109">
        <v>27.215952620871679</v>
      </c>
      <c r="BD70" s="109">
        <v>6.8039881552179189</v>
      </c>
      <c r="BE70" s="108">
        <v>12.757479999999999</v>
      </c>
      <c r="BF70" s="109">
        <v>10.205984000000001</v>
      </c>
      <c r="BG70" s="109">
        <v>2.5514959999999984</v>
      </c>
      <c r="BH70" s="108">
        <v>27.228714383321197</v>
      </c>
      <c r="BI70" s="109">
        <f t="shared" si="112"/>
        <v>15.93609520969763</v>
      </c>
      <c r="BJ70" s="108">
        <f t="shared" si="113"/>
        <v>0.52673947974534863</v>
      </c>
      <c r="BK70" s="108">
        <v>20.011240091303868</v>
      </c>
      <c r="BL70" s="245">
        <v>504.28325030085745</v>
      </c>
      <c r="BM70" s="244">
        <v>0</v>
      </c>
      <c r="BN70" s="108">
        <v>0</v>
      </c>
      <c r="BO70" s="108">
        <v>0</v>
      </c>
      <c r="BP70" s="108">
        <f t="shared" si="114"/>
        <v>0</v>
      </c>
      <c r="BQ70" s="108">
        <f t="shared" si="115"/>
        <v>0</v>
      </c>
      <c r="BR70" s="108">
        <v>0</v>
      </c>
      <c r="BS70" s="108">
        <v>0</v>
      </c>
      <c r="BT70" s="108">
        <f t="shared" si="116"/>
        <v>0</v>
      </c>
      <c r="BU70" s="108">
        <f t="shared" si="117"/>
        <v>0</v>
      </c>
      <c r="BV70" s="108">
        <v>0</v>
      </c>
      <c r="BW70" s="245">
        <v>0</v>
      </c>
      <c r="BX70" s="107">
        <v>0</v>
      </c>
      <c r="BY70" s="108">
        <v>0</v>
      </c>
      <c r="BZ70" s="109">
        <f t="shared" si="118"/>
        <v>0</v>
      </c>
      <c r="CA70" s="109">
        <f t="shared" si="119"/>
        <v>0</v>
      </c>
      <c r="CB70" s="108">
        <v>0</v>
      </c>
      <c r="CC70" s="110">
        <v>0</v>
      </c>
      <c r="CD70" s="244">
        <v>0</v>
      </c>
      <c r="CE70" s="108">
        <v>0</v>
      </c>
      <c r="CF70" s="109">
        <f t="shared" si="120"/>
        <v>0</v>
      </c>
      <c r="CG70" s="109">
        <f t="shared" si="121"/>
        <v>0</v>
      </c>
      <c r="CH70" s="108">
        <v>0</v>
      </c>
      <c r="CI70" s="245">
        <v>0</v>
      </c>
      <c r="CJ70" s="249">
        <v>493.19888003739078</v>
      </c>
      <c r="CK70" s="250">
        <v>108.50375360822598</v>
      </c>
      <c r="CL70" s="250">
        <v>56.165037001396691</v>
      </c>
      <c r="CM70" s="251">
        <v>36.415186054240003</v>
      </c>
      <c r="CN70" s="252">
        <f t="shared" si="0"/>
        <v>17.75058244213929</v>
      </c>
      <c r="CO70" s="250">
        <v>331.94898580580593</v>
      </c>
      <c r="CP70" s="252">
        <f t="shared" si="122"/>
        <v>32.854318921143836</v>
      </c>
      <c r="CQ70" s="250">
        <v>103.88011561806891</v>
      </c>
      <c r="CR70" s="250">
        <v>72.25661592105584</v>
      </c>
      <c r="CS70" s="252">
        <f t="shared" si="123"/>
        <v>1.3978042349928252</v>
      </c>
      <c r="CT70" s="252">
        <f t="shared" si="124"/>
        <v>42.289485086884511</v>
      </c>
      <c r="CU70" s="250">
        <f t="shared" si="1"/>
        <v>1062.0732723738752</v>
      </c>
      <c r="CV70" s="245">
        <f t="shared" si="125"/>
        <v>1338.2123231910828</v>
      </c>
      <c r="CW70" s="244">
        <v>0</v>
      </c>
      <c r="CX70" s="108">
        <v>0</v>
      </c>
      <c r="CY70" s="108">
        <f t="shared" si="126"/>
        <v>0</v>
      </c>
      <c r="CZ70" s="108">
        <f t="shared" si="127"/>
        <v>0</v>
      </c>
      <c r="DA70" s="108">
        <v>0</v>
      </c>
      <c r="DB70" s="245">
        <v>0</v>
      </c>
      <c r="DC70" s="244">
        <v>0</v>
      </c>
      <c r="DD70" s="108">
        <v>0</v>
      </c>
      <c r="DE70" s="108">
        <f t="shared" si="128"/>
        <v>0</v>
      </c>
      <c r="DF70" s="108">
        <f t="shared" si="129"/>
        <v>0</v>
      </c>
      <c r="DG70" s="108">
        <v>0</v>
      </c>
      <c r="DH70" s="245">
        <v>0</v>
      </c>
      <c r="DI70" s="107">
        <v>53.040599812800004</v>
      </c>
      <c r="DJ70" s="108">
        <v>11.668931958816001</v>
      </c>
      <c r="DK70" s="108">
        <v>0.88194074164407965</v>
      </c>
      <c r="DL70" s="108">
        <v>35.699134825804478</v>
      </c>
      <c r="DM70" s="108">
        <f t="shared" si="130"/>
        <v>3.5332861702491725</v>
      </c>
      <c r="DN70" s="108">
        <f t="shared" si="131"/>
        <v>11.171687252387253</v>
      </c>
      <c r="DO70" s="108">
        <v>7.3942143357517125</v>
      </c>
      <c r="DP70" s="108">
        <f t="shared" si="132"/>
        <v>0.14304107632511689</v>
      </c>
      <c r="DQ70" s="108">
        <f t="shared" si="133"/>
        <v>4.3275970358567335</v>
      </c>
      <c r="DR70" s="108">
        <v>5.4342410837408144</v>
      </c>
      <c r="DS70" s="110">
        <v>136.94287531026851</v>
      </c>
      <c r="DT70" s="244">
        <v>85.31</v>
      </c>
      <c r="DU70" s="108">
        <v>18.7682</v>
      </c>
      <c r="DV70" s="108">
        <v>57.418151430000002</v>
      </c>
      <c r="DW70" s="108">
        <f t="shared" si="271"/>
        <v>5.6829041196328207</v>
      </c>
      <c r="DX70" s="108">
        <f t="shared" si="272"/>
        <v>17.968436308504199</v>
      </c>
      <c r="DY70" s="108">
        <v>1.66679686775</v>
      </c>
      <c r="DZ70" s="108">
        <v>1.02836416615833</v>
      </c>
      <c r="EA70" s="108"/>
      <c r="EB70" s="108">
        <v>11.985980409865308</v>
      </c>
      <c r="EC70" s="108">
        <f t="shared" si="273"/>
        <v>0.23186879102884439</v>
      </c>
      <c r="ED70" s="108">
        <f t="shared" si="274"/>
        <v>7.015010782521049</v>
      </c>
      <c r="EE70" s="108">
        <v>8.8088746436886822</v>
      </c>
      <c r="EF70" s="245">
        <v>221.98364102095479</v>
      </c>
      <c r="EG70" s="249">
        <v>395.7564634920634</v>
      </c>
      <c r="EH70" s="250">
        <v>87.066421968253934</v>
      </c>
      <c r="EI70" s="250">
        <v>502.90511239135606</v>
      </c>
      <c r="EJ70" s="250">
        <v>266.36507502272366</v>
      </c>
      <c r="EK70" s="250">
        <f t="shared" si="134"/>
        <v>26.363216935299054</v>
      </c>
      <c r="EL70" s="250">
        <v>83.356286577611144</v>
      </c>
      <c r="EM70" s="250">
        <v>91.402794319830974</v>
      </c>
      <c r="EN70" s="250">
        <f t="shared" si="135"/>
        <v>1.7681870561171302</v>
      </c>
      <c r="EO70" s="250">
        <f t="shared" si="136"/>
        <v>53.495130625978838</v>
      </c>
      <c r="EP70" s="250">
        <v>1343.4958671942279</v>
      </c>
      <c r="EQ70" s="245">
        <v>1692.8047926647271</v>
      </c>
      <c r="ER70" s="244">
        <v>269.43</v>
      </c>
      <c r="ES70" s="108">
        <v>59.2746</v>
      </c>
      <c r="ET70" s="108">
        <v>181.34066978999999</v>
      </c>
      <c r="EU70" s="108">
        <f t="shared" si="137"/>
        <v>17.948011451795459</v>
      </c>
      <c r="EV70" s="108">
        <f t="shared" si="138"/>
        <v>56.7487492040826</v>
      </c>
      <c r="EW70" s="108">
        <v>19.797858811674999</v>
      </c>
      <c r="EX70" s="108">
        <v>38.678548387922298</v>
      </c>
      <c r="EY70" s="108">
        <f t="shared" si="139"/>
        <v>0.74823651856435691</v>
      </c>
      <c r="EZ70" s="108">
        <f t="shared" si="140"/>
        <v>22.63731665790251</v>
      </c>
      <c r="FA70" s="108">
        <v>28.426083849479902</v>
      </c>
      <c r="FB70" s="245">
        <v>716.33731300689271</v>
      </c>
      <c r="FC70" s="244">
        <v>0.83333333333333293</v>
      </c>
      <c r="FD70" s="108">
        <v>6.0833333333333302E-2</v>
      </c>
      <c r="FE70" s="108">
        <f t="shared" si="141"/>
        <v>1.1768208333333328E-3</v>
      </c>
      <c r="FF70" s="108">
        <f t="shared" si="142"/>
        <v>3.5603803333333316E-2</v>
      </c>
      <c r="FG70" s="108">
        <v>4.4708333333333301E-2</v>
      </c>
      <c r="FH70" s="245">
        <v>1.1266499999999995</v>
      </c>
      <c r="FI70" s="244">
        <v>334.4495</v>
      </c>
      <c r="FJ70" s="108">
        <v>24.414813500000001</v>
      </c>
      <c r="FK70" s="108">
        <f t="shared" si="275"/>
        <v>0.47230456715750002</v>
      </c>
      <c r="FL70" s="108">
        <f t="shared" si="276"/>
        <v>14.289209067518001</v>
      </c>
      <c r="FM70" s="108">
        <v>17.943000000000001</v>
      </c>
      <c r="FN70" s="245">
        <v>452.16877619999997</v>
      </c>
      <c r="FO70" s="244">
        <v>0</v>
      </c>
      <c r="FP70" s="108">
        <v>0</v>
      </c>
      <c r="FQ70" s="108">
        <f t="shared" si="143"/>
        <v>0</v>
      </c>
      <c r="FR70" s="108">
        <f t="shared" si="144"/>
        <v>0</v>
      </c>
      <c r="FS70" s="108">
        <v>0</v>
      </c>
      <c r="FT70" s="110">
        <v>0</v>
      </c>
      <c r="FU70" s="253">
        <f t="shared" si="8"/>
        <v>2967.5352508775504</v>
      </c>
      <c r="FV70" s="254">
        <f t="shared" si="9"/>
        <v>637.75855576029676</v>
      </c>
      <c r="FW70" s="254">
        <f t="shared" si="10"/>
        <v>63.804209128673065</v>
      </c>
      <c r="FX70" s="254">
        <f t="shared" si="11"/>
        <v>326.21866666666659</v>
      </c>
      <c r="FY70" s="254">
        <f t="shared" si="12"/>
        <v>0</v>
      </c>
      <c r="FZ70" s="254">
        <f t="shared" si="13"/>
        <v>0</v>
      </c>
      <c r="GA70" s="254">
        <f t="shared" si="145"/>
        <v>0</v>
      </c>
      <c r="GB70" s="254">
        <f t="shared" si="146"/>
        <v>0</v>
      </c>
      <c r="GC70" s="254">
        <f t="shared" si="147"/>
        <v>334.4495</v>
      </c>
      <c r="GD70" s="254">
        <f t="shared" si="148"/>
        <v>0</v>
      </c>
      <c r="GE70" s="254">
        <f t="shared" si="14"/>
        <v>1637.1381173843342</v>
      </c>
      <c r="GF70" s="255">
        <f t="shared" si="15"/>
        <v>625.03772299418927</v>
      </c>
      <c r="GG70" s="255">
        <f t="shared" si="16"/>
        <v>162.0341080299971</v>
      </c>
      <c r="GH70" s="254">
        <f t="shared" si="17"/>
        <v>435.58401392925288</v>
      </c>
      <c r="GI70" s="255">
        <f t="shared" si="18"/>
        <v>311.01872929050216</v>
      </c>
      <c r="GJ70" s="256">
        <f t="shared" si="19"/>
        <v>8.4263727494613985</v>
      </c>
      <c r="GK70" s="253">
        <f t="shared" si="149"/>
        <v>6402.4883137467741</v>
      </c>
      <c r="GL70" s="257">
        <f t="shared" si="150"/>
        <v>8067.1352753209358</v>
      </c>
      <c r="GM70" s="221">
        <f t="shared" si="151"/>
        <v>8067.1352753209358</v>
      </c>
      <c r="GN70" s="222">
        <f t="shared" si="152"/>
        <v>4918.5255459844248</v>
      </c>
      <c r="GO70" s="222">
        <f t="shared" si="153"/>
        <v>295.17350928424577</v>
      </c>
      <c r="GP70" s="55">
        <f t="shared" si="154"/>
        <v>0.60969915318405898</v>
      </c>
      <c r="GQ70" s="56">
        <f t="shared" si="155"/>
        <v>3.658963178505803E-2</v>
      </c>
      <c r="GR70" s="258">
        <f t="shared" si="156"/>
        <v>1.1012075912674475</v>
      </c>
      <c r="GS70" s="227">
        <f t="shared" si="20"/>
        <v>8067.1352753209358</v>
      </c>
      <c r="GT70" s="222">
        <f t="shared" si="224"/>
        <v>4918.5255459844248</v>
      </c>
      <c r="GU70" s="222">
        <f t="shared" si="225"/>
        <v>295.17350928424577</v>
      </c>
      <c r="GV70" s="37">
        <f t="shared" si="216"/>
        <v>0.60969915318405898</v>
      </c>
      <c r="GW70" s="228">
        <f t="shared" si="217"/>
        <v>3.658963178505803E-2</v>
      </c>
      <c r="GX70" s="258">
        <f t="shared" si="159"/>
        <v>1.1012075912674475</v>
      </c>
      <c r="GY70" s="221">
        <f t="shared" si="223"/>
        <v>6653.4505726629595</v>
      </c>
      <c r="GZ70" s="222">
        <f t="shared" si="160"/>
        <v>4201.1910960944451</v>
      </c>
      <c r="HA70" s="222">
        <f t="shared" si="161"/>
        <v>216.90506802078039</v>
      </c>
      <c r="HB70" s="55">
        <f t="shared" si="162"/>
        <v>0.63143042098424595</v>
      </c>
      <c r="HC70" s="56">
        <f t="shared" si="163"/>
        <v>3.2600387671320279E-2</v>
      </c>
      <c r="HD70" s="258">
        <f t="shared" si="164"/>
        <v>1.1039949470185189</v>
      </c>
      <c r="HE70" s="221">
        <f t="shared" si="165"/>
        <v>7562.8520250200781</v>
      </c>
      <c r="HF70" s="222">
        <f t="shared" si="166"/>
        <v>4894.0285804280775</v>
      </c>
      <c r="HG70" s="222">
        <f t="shared" si="167"/>
        <v>247.3581773974683</v>
      </c>
      <c r="HH70" s="55">
        <f t="shared" si="168"/>
        <v>0.64711415273460737</v>
      </c>
      <c r="HI70" s="56">
        <f t="shared" si="169"/>
        <v>3.2706996855040492E-2</v>
      </c>
      <c r="HJ70" s="259">
        <f t="shared" si="170"/>
        <v>1.1064691015463588</v>
      </c>
      <c r="HK70" s="54">
        <f t="shared" si="21"/>
        <v>3.9485351207446588</v>
      </c>
      <c r="HL70" s="55">
        <f t="shared" si="22"/>
        <v>3.9485351207446588</v>
      </c>
      <c r="HM70" s="55">
        <f t="shared" si="23"/>
        <v>3.206001326141779</v>
      </c>
      <c r="HN70" s="56">
        <f t="shared" si="24"/>
        <v>3.6901851005672612</v>
      </c>
      <c r="HQ70" s="57">
        <f t="shared" si="25"/>
        <v>549.87101931240636</v>
      </c>
      <c r="HR70" s="58">
        <f t="shared" si="171"/>
        <v>636.03580803866043</v>
      </c>
      <c r="HS70" s="58">
        <f t="shared" si="26"/>
        <v>24.169134425942783</v>
      </c>
      <c r="HT70" s="58">
        <f t="shared" si="172"/>
        <v>27.912933348521321</v>
      </c>
      <c r="HU70" s="58">
        <f t="shared" si="27"/>
        <v>721.74718441041159</v>
      </c>
      <c r="HV70" s="55">
        <f t="shared" si="226"/>
        <v>0.76186098288916881</v>
      </c>
      <c r="HW70" s="56">
        <f t="shared" si="227"/>
        <v>3.3486981242173211E-2</v>
      </c>
      <c r="HX70" s="260">
        <f t="shared" si="228"/>
        <v>1.1245707494131454</v>
      </c>
      <c r="HY70" s="57">
        <f t="shared" si="28"/>
        <v>1243.258950631262</v>
      </c>
      <c r="HZ70" s="58">
        <f t="shared" si="173"/>
        <v>1438.0776281951808</v>
      </c>
      <c r="IA70" s="58">
        <f t="shared" si="29"/>
        <v>63.251940276292999</v>
      </c>
      <c r="IB70" s="58">
        <f t="shared" si="174"/>
        <v>73.049665825090784</v>
      </c>
      <c r="IC70" s="58">
        <f t="shared" si="30"/>
        <v>1661.8047162373275</v>
      </c>
      <c r="ID70" s="55">
        <f t="shared" si="229"/>
        <v>0.74813781576349092</v>
      </c>
      <c r="IE70" s="56">
        <f t="shared" si="230"/>
        <v>3.8062198077947799E-2</v>
      </c>
      <c r="IF70" s="260">
        <f t="shared" si="231"/>
        <v>1.1231290302124133</v>
      </c>
      <c r="IG70" s="57">
        <f t="shared" si="31"/>
        <v>19.442036155831108</v>
      </c>
      <c r="IH70" s="58">
        <f t="shared" si="175"/>
        <v>22.488603221449843</v>
      </c>
      <c r="II70" s="58">
        <f t="shared" si="32"/>
        <v>37.948676100617028</v>
      </c>
      <c r="IJ70" s="58">
        <f t="shared" si="176"/>
        <v>43.826926028602607</v>
      </c>
      <c r="IK70" s="58">
        <f t="shared" si="33"/>
        <v>400.22480182607734</v>
      </c>
      <c r="IL70" s="55">
        <f t="shared" si="34"/>
        <v>4.857778945013979E-2</v>
      </c>
      <c r="IM70" s="56">
        <f t="shared" si="35"/>
        <v>9.4818401876823458E-2</v>
      </c>
      <c r="IN70" s="260">
        <f t="shared" si="36"/>
        <v>1.0222995100575569</v>
      </c>
      <c r="IO70" s="57">
        <f t="shared" si="37"/>
        <v>0</v>
      </c>
      <c r="IP70" s="58">
        <f t="shared" si="177"/>
        <v>0</v>
      </c>
      <c r="IQ70" s="58">
        <f t="shared" si="38"/>
        <v>0</v>
      </c>
      <c r="IR70" s="58">
        <f t="shared" si="178"/>
        <v>0</v>
      </c>
      <c r="IS70" s="58">
        <f t="shared" si="39"/>
        <v>0</v>
      </c>
      <c r="IT70" s="55"/>
      <c r="IU70" s="56"/>
      <c r="IV70" s="260"/>
      <c r="IW70" s="57">
        <f t="shared" si="40"/>
        <v>0</v>
      </c>
      <c r="IX70" s="58">
        <f t="shared" si="179"/>
        <v>0</v>
      </c>
      <c r="IY70" s="58">
        <f t="shared" si="41"/>
        <v>0</v>
      </c>
      <c r="IZ70" s="58">
        <f t="shared" si="180"/>
        <v>0</v>
      </c>
      <c r="JA70" s="58">
        <f t="shared" si="42"/>
        <v>0</v>
      </c>
      <c r="JB70" s="55"/>
      <c r="JC70" s="56"/>
      <c r="JD70" s="260"/>
      <c r="JE70" s="57">
        <f t="shared" si="43"/>
        <v>0</v>
      </c>
      <c r="JF70" s="58">
        <f t="shared" si="181"/>
        <v>0</v>
      </c>
      <c r="JG70" s="58">
        <f t="shared" si="44"/>
        <v>0</v>
      </c>
      <c r="JH70" s="58">
        <f t="shared" si="182"/>
        <v>0</v>
      </c>
      <c r="JI70" s="58">
        <f t="shared" si="45"/>
        <v>0</v>
      </c>
      <c r="JJ70" s="55"/>
      <c r="JK70" s="56"/>
      <c r="JL70" s="260"/>
      <c r="JM70" s="57">
        <f t="shared" si="46"/>
        <v>780.02954650565994</v>
      </c>
      <c r="JN70" s="58">
        <f t="shared" si="183"/>
        <v>902.26017644309695</v>
      </c>
      <c r="JO70" s="58">
        <f t="shared" si="47"/>
        <v>52.002705598275952</v>
      </c>
      <c r="JP70" s="58">
        <f t="shared" si="184"/>
        <v>60.057924695448897</v>
      </c>
      <c r="JQ70" s="58">
        <f t="shared" si="48"/>
        <v>1062.0732723738752</v>
      </c>
      <c r="JR70" s="55">
        <f t="shared" si="49"/>
        <v>0.73444042590601122</v>
      </c>
      <c r="JS70" s="56">
        <f t="shared" si="50"/>
        <v>4.896338788569924E-2</v>
      </c>
      <c r="JT70" s="260">
        <f t="shared" si="51"/>
        <v>1.1226712435229667</v>
      </c>
      <c r="JU70" s="57">
        <f t="shared" si="52"/>
        <v>0</v>
      </c>
      <c r="JV70" s="58">
        <f t="shared" si="185"/>
        <v>0</v>
      </c>
      <c r="JW70" s="58">
        <f t="shared" si="53"/>
        <v>0</v>
      </c>
      <c r="JX70" s="58">
        <f t="shared" si="186"/>
        <v>0</v>
      </c>
      <c r="JY70" s="58">
        <f t="shared" si="54"/>
        <v>0</v>
      </c>
      <c r="JZ70" s="55"/>
      <c r="KA70" s="56"/>
      <c r="KB70" s="260"/>
      <c r="KC70" s="57">
        <f t="shared" si="55"/>
        <v>0</v>
      </c>
      <c r="KD70" s="58">
        <f t="shared" si="187"/>
        <v>0</v>
      </c>
      <c r="KE70" s="58">
        <f t="shared" si="56"/>
        <v>0</v>
      </c>
      <c r="KF70" s="58">
        <f t="shared" si="188"/>
        <v>0</v>
      </c>
      <c r="KG70" s="58">
        <f t="shared" si="57"/>
        <v>0</v>
      </c>
      <c r="KH70" s="55"/>
      <c r="KI70" s="56"/>
      <c r="KJ70" s="260"/>
      <c r="KK70" s="57">
        <f t="shared" si="58"/>
        <v>83.618658603273673</v>
      </c>
      <c r="KL70" s="58">
        <f t="shared" si="189"/>
        <v>96.721702406406663</v>
      </c>
      <c r="KM70" s="58">
        <f t="shared" si="59"/>
        <v>3.6763272465742896</v>
      </c>
      <c r="KN70" s="58">
        <f t="shared" si="190"/>
        <v>4.2457903370686472</v>
      </c>
      <c r="KO70" s="58">
        <f t="shared" si="60"/>
        <v>108.68482167481626</v>
      </c>
      <c r="KP70" s="55">
        <f t="shared" si="191"/>
        <v>0.76936831946469708</v>
      </c>
      <c r="KQ70" s="56">
        <f t="shared" si="192"/>
        <v>3.382558106939549E-2</v>
      </c>
      <c r="KR70" s="260">
        <f t="shared" si="193"/>
        <v>1.1257995981677675</v>
      </c>
      <c r="KS70" s="57">
        <f t="shared" si="61"/>
        <v>134.5580054510508</v>
      </c>
      <c r="KT70" s="58">
        <f t="shared" si="194"/>
        <v>155.64324490523046</v>
      </c>
      <c r="KU70" s="58">
        <f t="shared" si="62"/>
        <v>5.9147729106616653</v>
      </c>
      <c r="KV70" s="58">
        <f t="shared" si="195"/>
        <v>6.8309712345231572</v>
      </c>
      <c r="KW70" s="58">
        <f t="shared" si="63"/>
        <v>176.17749287377364</v>
      </c>
      <c r="KX70" s="55">
        <f t="shared" si="253"/>
        <v>0.76376387957488945</v>
      </c>
      <c r="KY70" s="56">
        <f t="shared" si="254"/>
        <v>3.357280668592235E-2</v>
      </c>
      <c r="KZ70" s="260">
        <f>1+KX70*(KV70*$GV$14-KV70)/KV70+KY70*(KW70*$GW$14-KW70)/KW70</f>
        <v>1.1248822276850348</v>
      </c>
      <c r="LA70" s="57">
        <f t="shared" si="64"/>
        <v>649.78161444869716</v>
      </c>
      <c r="LB70" s="58">
        <f t="shared" si="196"/>
        <v>751.60239343280807</v>
      </c>
      <c r="LC70" s="58">
        <f t="shared" si="65"/>
        <v>28.131403991416185</v>
      </c>
      <c r="LD70" s="58">
        <f t="shared" si="197"/>
        <v>32.488958469686551</v>
      </c>
      <c r="LE70" s="58">
        <f t="shared" si="66"/>
        <v>1343.4958671942279</v>
      </c>
      <c r="LF70" s="55">
        <f t="shared" si="198"/>
        <v>0.4836498796276229</v>
      </c>
      <c r="LG70" s="56">
        <f t="shared" si="199"/>
        <v>2.0938958338715348E-2</v>
      </c>
      <c r="LH70" s="260">
        <f t="shared" si="200"/>
        <v>1.0790313807843155</v>
      </c>
      <c r="LI70" s="57">
        <f t="shared" si="67"/>
        <v>425.55560035162188</v>
      </c>
      <c r="LJ70" s="58">
        <f t="shared" si="201"/>
        <v>492.24016292672104</v>
      </c>
      <c r="LK70" s="58">
        <f t="shared" si="68"/>
        <v>18.696247970359817</v>
      </c>
      <c r="LL70" s="58">
        <f t="shared" si="202"/>
        <v>21.592296780968553</v>
      </c>
      <c r="LM70" s="58">
        <f t="shared" si="69"/>
        <v>568.52167698959738</v>
      </c>
      <c r="LN70" s="55">
        <f t="shared" si="232"/>
        <v>0.74853012220219806</v>
      </c>
      <c r="LO70" s="56">
        <f t="shared" si="233"/>
        <v>3.2885725781572818E-2</v>
      </c>
      <c r="LP70" s="260">
        <f t="shared" si="234"/>
        <v>1.1223886690726501</v>
      </c>
      <c r="LQ70" s="57">
        <f t="shared" si="70"/>
        <v>4.3436640066666643E-2</v>
      </c>
      <c r="LR70" s="58">
        <f t="shared" si="203"/>
        <v>5.0243161565113312E-2</v>
      </c>
      <c r="LS70" s="58">
        <f t="shared" si="71"/>
        <v>1.1768208333333328E-3</v>
      </c>
      <c r="LT70" s="58">
        <f t="shared" si="204"/>
        <v>1.359110380416666E-3</v>
      </c>
      <c r="LU70" s="58">
        <f t="shared" si="72"/>
        <v>0.89416666666666633</v>
      </c>
      <c r="LV70" s="55">
        <f t="shared" si="73"/>
        <v>4.857778945013979E-2</v>
      </c>
      <c r="LW70" s="56">
        <f t="shared" si="74"/>
        <v>1.3161090400745572E-3</v>
      </c>
      <c r="LX70" s="260">
        <f t="shared" si="75"/>
        <v>1.0078160048971445</v>
      </c>
      <c r="LY70" s="57">
        <f t="shared" si="76"/>
        <v>17.432835062371961</v>
      </c>
      <c r="LZ70" s="58">
        <f t="shared" si="205"/>
        <v>20.164560316645648</v>
      </c>
      <c r="MA70" s="58">
        <f t="shared" si="77"/>
        <v>0.47230456715750002</v>
      </c>
      <c r="MB70" s="58">
        <f t="shared" si="206"/>
        <v>0.54546454461019678</v>
      </c>
      <c r="MC70" s="58">
        <f t="shared" si="78"/>
        <v>358.86410809523807</v>
      </c>
      <c r="MD70" s="55">
        <f t="shared" si="255"/>
        <v>4.8577817254840942E-2</v>
      </c>
      <c r="ME70" s="56">
        <f t="shared" si="256"/>
        <v>1.3161097933821688E-3</v>
      </c>
      <c r="MF70" s="260">
        <f>1+MD70*(MB70*$GV$14-MB70)/MB70+ME70*(MC70*$GW$14-MC70)/MC70</f>
        <v>1.0078160093708284</v>
      </c>
      <c r="MG70" s="57">
        <f t="shared" si="79"/>
        <v>0</v>
      </c>
      <c r="MH70" s="58">
        <f t="shared" si="207"/>
        <v>0</v>
      </c>
      <c r="MI70" s="58">
        <f t="shared" si="80"/>
        <v>0</v>
      </c>
      <c r="MJ70" s="58">
        <f t="shared" si="208"/>
        <v>0</v>
      </c>
      <c r="MK70" s="58">
        <f t="shared" si="81"/>
        <v>0</v>
      </c>
      <c r="ML70" s="55"/>
      <c r="MM70" s="56"/>
      <c r="MN70" s="260"/>
      <c r="MO70" s="59">
        <v>3.5856410290452567</v>
      </c>
      <c r="MP70" s="60">
        <v>3.5856410290452567</v>
      </c>
      <c r="MQ70" s="60">
        <v>2.9040000000000004</v>
      </c>
      <c r="MR70" s="61">
        <v>3.3351000000000002</v>
      </c>
      <c r="MS70" s="59">
        <f t="shared" si="82"/>
        <v>1.1012075912674475</v>
      </c>
      <c r="MT70" s="60">
        <f>GX70</f>
        <v>1.1012075912674475</v>
      </c>
      <c r="MU70" s="60">
        <f t="shared" si="209"/>
        <v>1.1039949470185189</v>
      </c>
      <c r="MV70" s="61">
        <f t="shared" si="235"/>
        <v>1.1064691015463588</v>
      </c>
      <c r="MW70" s="66">
        <f t="shared" si="210"/>
        <v>3.9485351207446588</v>
      </c>
      <c r="MX70" s="67">
        <f t="shared" si="236"/>
        <v>3.9485351207446588</v>
      </c>
      <c r="MY70" s="67">
        <f t="shared" si="211"/>
        <v>3.206001326141779</v>
      </c>
      <c r="MZ70" s="261">
        <f t="shared" si="237"/>
        <v>3.6901851005672612</v>
      </c>
      <c r="NA70" s="59">
        <f t="shared" si="84"/>
        <v>1.1013124150725933</v>
      </c>
      <c r="NB70" s="60">
        <f>NF70/J70</f>
        <v>1.1013124150725933</v>
      </c>
      <c r="NC70" s="60">
        <f t="shared" si="85"/>
        <v>1.1039877961318598</v>
      </c>
      <c r="ND70" s="262">
        <f>NH70/L70</f>
        <v>1.1066483793706119</v>
      </c>
      <c r="NE70" s="62">
        <f t="shared" si="86"/>
        <v>3.9489109812812102</v>
      </c>
      <c r="NF70" s="63">
        <f>NE70+NQ70+NR70+OB70</f>
        <v>3.9489109812812102</v>
      </c>
      <c r="NG70" s="63">
        <f t="shared" si="87"/>
        <v>3.2059805599669211</v>
      </c>
      <c r="NH70" s="64">
        <f>NG70+NM70</f>
        <v>3.6907830100389281</v>
      </c>
      <c r="NI70" s="238">
        <f t="shared" si="218"/>
        <v>-3.7586053655136453E-4</v>
      </c>
      <c r="NJ70" s="238">
        <f t="shared" si="219"/>
        <v>-3.7586053655136453E-4</v>
      </c>
      <c r="NK70" s="238">
        <f t="shared" si="220"/>
        <v>2.0766174857911324E-5</v>
      </c>
      <c r="NL70" s="238">
        <f t="shared" si="221"/>
        <v>-5.9790947166682429E-4</v>
      </c>
      <c r="NM70" s="239">
        <f t="shared" si="89"/>
        <v>0.48480245007200695</v>
      </c>
      <c r="NN70" s="240">
        <f t="shared" si="90"/>
        <v>1.0268768723232096</v>
      </c>
      <c r="NO70" s="240">
        <f>O70*IN70+0.002</f>
        <v>0.25812797124228193</v>
      </c>
      <c r="NP70" s="240">
        <f t="shared" si="91"/>
        <v>0</v>
      </c>
      <c r="NQ70" s="240">
        <f t="shared" si="270"/>
        <v>0</v>
      </c>
      <c r="NR70" s="240">
        <f t="shared" si="93"/>
        <v>0</v>
      </c>
      <c r="NS70" s="240">
        <f t="shared" si="94"/>
        <v>0.65451733497388953</v>
      </c>
      <c r="NT70" s="240">
        <f t="shared" si="95"/>
        <v>0</v>
      </c>
      <c r="NU70" s="240">
        <f t="shared" si="96"/>
        <v>0</v>
      </c>
      <c r="NV70" s="240">
        <f t="shared" si="97"/>
        <v>6.7322815970432492E-2</v>
      </c>
      <c r="NW70" s="240">
        <f t="shared" si="98"/>
        <v>0.10911357608544837</v>
      </c>
      <c r="NX70" s="240">
        <f t="shared" si="99"/>
        <v>0.797619996675766</v>
      </c>
      <c r="NY70" s="240">
        <f t="shared" si="100"/>
        <v>0.35108317568592495</v>
      </c>
      <c r="NZ70" s="240">
        <f t="shared" si="101"/>
        <v>5.0390800244857223E-4</v>
      </c>
      <c r="OA70" s="240">
        <f t="shared" si="102"/>
        <v>0.1989428802498015</v>
      </c>
      <c r="OB70" s="241">
        <f t="shared" si="103"/>
        <v>0</v>
      </c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136"/>
      <c r="OP70" s="13"/>
      <c r="OQ70" s="13"/>
      <c r="OR70" s="13"/>
      <c r="OS70" s="13"/>
      <c r="OT70" s="13"/>
    </row>
    <row r="71" spans="1:410" ht="15" customHeight="1">
      <c r="A71" s="242">
        <v>52</v>
      </c>
      <c r="B71" s="49" t="s">
        <v>121</v>
      </c>
      <c r="C71" s="50">
        <v>4</v>
      </c>
      <c r="D71" s="51">
        <v>3267</v>
      </c>
      <c r="E71" s="52">
        <v>2889.7</v>
      </c>
      <c r="F71" s="52">
        <v>377.3</v>
      </c>
      <c r="G71" s="52"/>
      <c r="H71" s="53"/>
      <c r="I71" s="57">
        <v>3.0295624414785829</v>
      </c>
      <c r="J71" s="58">
        <v>3.0295624414785829</v>
      </c>
      <c r="K71" s="58">
        <v>2.4396</v>
      </c>
      <c r="L71" s="243">
        <v>2.7951000000000001</v>
      </c>
      <c r="M71" s="1">
        <v>0.35549999999999998</v>
      </c>
      <c r="N71" s="2">
        <v>0.55430000000000001</v>
      </c>
      <c r="O71" s="2">
        <v>0.23446244147858289</v>
      </c>
      <c r="P71" s="2">
        <v>4.3E-3</v>
      </c>
      <c r="Q71" s="2">
        <v>0</v>
      </c>
      <c r="R71" s="2">
        <v>0</v>
      </c>
      <c r="S71" s="2">
        <v>0.57169999999999999</v>
      </c>
      <c r="T71" s="2">
        <v>2.4500000000000001E-2</v>
      </c>
      <c r="U71" s="2">
        <v>8.0000000000000004E-4</v>
      </c>
      <c r="V71" s="2">
        <v>0.1242</v>
      </c>
      <c r="W71" s="2">
        <v>0.13070000000000001</v>
      </c>
      <c r="X71" s="2">
        <v>0.61140000000000005</v>
      </c>
      <c r="Y71" s="2">
        <v>0.23400000000000001</v>
      </c>
      <c r="Z71" s="2">
        <v>4.0000000000000002E-4</v>
      </c>
      <c r="AA71" s="2">
        <v>0.18329999999999999</v>
      </c>
      <c r="AB71" s="3">
        <v>0</v>
      </c>
      <c r="AC71" s="244">
        <v>402.13</v>
      </c>
      <c r="AD71" s="108">
        <v>88.468599999999995</v>
      </c>
      <c r="AE71" s="108">
        <v>270.65480288999998</v>
      </c>
      <c r="AF71" s="108">
        <f t="shared" si="104"/>
        <v>26.787788461234861</v>
      </c>
      <c r="AG71" s="108">
        <f t="shared" si="105"/>
        <v>84.698714016396593</v>
      </c>
      <c r="AH71" s="108">
        <v>14.6675806623333</v>
      </c>
      <c r="AI71" s="108">
        <v>56.64223184843096</v>
      </c>
      <c r="AJ71" s="108">
        <f t="shared" si="106"/>
        <v>1.095743975107897</v>
      </c>
      <c r="AK71" s="108">
        <f t="shared" si="107"/>
        <v>33.150885749467491</v>
      </c>
      <c r="AL71" s="108">
        <v>41.628160770038214</v>
      </c>
      <c r="AM71" s="245">
        <v>1049.0296514049628</v>
      </c>
      <c r="AN71" s="244">
        <v>681.24</v>
      </c>
      <c r="AO71" s="108">
        <v>149.87280000000001</v>
      </c>
      <c r="AP71" s="108">
        <v>458.51062572000001</v>
      </c>
      <c r="AQ71" s="108">
        <f t="shared" si="108"/>
        <v>45.380630670011286</v>
      </c>
      <c r="AR71" s="108">
        <f t="shared" si="109"/>
        <v>143.48631521281681</v>
      </c>
      <c r="AS71" s="246">
        <v>49.706245794399997</v>
      </c>
      <c r="AT71" s="247">
        <v>6.3414534596112828</v>
      </c>
      <c r="AU71" s="108">
        <v>97.771066020551189</v>
      </c>
      <c r="AV71" s="108">
        <f t="shared" si="110"/>
        <v>1.8913812721675629</v>
      </c>
      <c r="AW71" s="108">
        <f t="shared" si="111"/>
        <v>57.222276267715955</v>
      </c>
      <c r="AX71" s="108">
        <v>71.855036876747562</v>
      </c>
      <c r="AY71" s="245">
        <v>1810.7469292940384</v>
      </c>
      <c r="AZ71" s="248">
        <v>86</v>
      </c>
      <c r="BA71" s="108">
        <v>438.35633333333328</v>
      </c>
      <c r="BB71" s="108">
        <v>45.714295417870396</v>
      </c>
      <c r="BC71" s="109">
        <v>36.571436334296315</v>
      </c>
      <c r="BD71" s="109">
        <v>9.1428590835740806</v>
      </c>
      <c r="BE71" s="108">
        <v>17.142863749999997</v>
      </c>
      <c r="BF71" s="109">
        <v>13.714290999999998</v>
      </c>
      <c r="BG71" s="109">
        <v>3.4285727499999989</v>
      </c>
      <c r="BH71" s="108">
        <v>36.588584952587865</v>
      </c>
      <c r="BI71" s="109">
        <f t="shared" si="112"/>
        <v>21.414127938031196</v>
      </c>
      <c r="BJ71" s="108">
        <f t="shared" si="113"/>
        <v>0.70780617590781225</v>
      </c>
      <c r="BK71" s="108">
        <v>26.890103872689579</v>
      </c>
      <c r="BL71" s="245">
        <v>677.63061759177731</v>
      </c>
      <c r="BM71" s="244">
        <v>5</v>
      </c>
      <c r="BN71" s="108">
        <v>1.1000000000000001</v>
      </c>
      <c r="BO71" s="108">
        <v>3.365265</v>
      </c>
      <c r="BP71" s="108">
        <f t="shared" si="114"/>
        <v>0.33307373811000002</v>
      </c>
      <c r="BQ71" s="108">
        <f t="shared" si="115"/>
        <v>1.0531260291</v>
      </c>
      <c r="BR71" s="108">
        <v>0.86937545640000002</v>
      </c>
      <c r="BS71" s="108">
        <v>0.75442875331719983</v>
      </c>
      <c r="BT71" s="108">
        <f t="shared" si="116"/>
        <v>1.4594424232921231E-2</v>
      </c>
      <c r="BU71" s="108">
        <f t="shared" si="117"/>
        <v>0.44154300759645093</v>
      </c>
      <c r="BV71" s="108">
        <v>0.55445346048585997</v>
      </c>
      <c r="BW71" s="245">
        <v>13.972227204243669</v>
      </c>
      <c r="BX71" s="107">
        <v>0</v>
      </c>
      <c r="BY71" s="108">
        <v>0</v>
      </c>
      <c r="BZ71" s="109">
        <f t="shared" si="118"/>
        <v>0</v>
      </c>
      <c r="CA71" s="109">
        <f t="shared" si="119"/>
        <v>0</v>
      </c>
      <c r="CB71" s="108">
        <v>0</v>
      </c>
      <c r="CC71" s="110">
        <v>0</v>
      </c>
      <c r="CD71" s="244">
        <v>0</v>
      </c>
      <c r="CE71" s="108">
        <v>0</v>
      </c>
      <c r="CF71" s="109">
        <f t="shared" si="120"/>
        <v>0</v>
      </c>
      <c r="CG71" s="109">
        <f t="shared" si="121"/>
        <v>0</v>
      </c>
      <c r="CH71" s="108">
        <v>0</v>
      </c>
      <c r="CI71" s="245">
        <v>0</v>
      </c>
      <c r="CJ71" s="249">
        <v>689.76593308595614</v>
      </c>
      <c r="CK71" s="250">
        <v>151.74850527891033</v>
      </c>
      <c r="CL71" s="250">
        <v>78.65324107465311</v>
      </c>
      <c r="CM71" s="251">
        <v>51.949684000577314</v>
      </c>
      <c r="CN71" s="252">
        <f t="shared" si="0"/>
        <v>25.322873466081411</v>
      </c>
      <c r="CO71" s="250">
        <v>464.24903056130199</v>
      </c>
      <c r="CP71" s="252">
        <f t="shared" si="122"/>
        <v>45.948583550774309</v>
      </c>
      <c r="CQ71" s="250">
        <v>145.28209162385383</v>
      </c>
      <c r="CR71" s="250">
        <v>101.06241983005997</v>
      </c>
      <c r="CS71" s="252">
        <f t="shared" si="123"/>
        <v>1.9550525116125101</v>
      </c>
      <c r="CT71" s="252">
        <f t="shared" si="124"/>
        <v>59.148600329099537</v>
      </c>
      <c r="CU71" s="250">
        <f t="shared" si="1"/>
        <v>1485.4791298308817</v>
      </c>
      <c r="CV71" s="245">
        <f t="shared" si="125"/>
        <v>1871.7037035869109</v>
      </c>
      <c r="CW71" s="244">
        <v>59.236500000000007</v>
      </c>
      <c r="CX71" s="108">
        <v>4.3242645</v>
      </c>
      <c r="CY71" s="108">
        <f t="shared" si="126"/>
        <v>8.3652896752499997E-2</v>
      </c>
      <c r="CZ71" s="108">
        <f t="shared" si="127"/>
        <v>2.5308536353859998</v>
      </c>
      <c r="DA71" s="108">
        <v>3.1780382249999999</v>
      </c>
      <c r="DB71" s="245">
        <v>80.086563269999999</v>
      </c>
      <c r="DC71" s="244">
        <v>2.0010000000000003</v>
      </c>
      <c r="DD71" s="108">
        <v>0.14607300000000001</v>
      </c>
      <c r="DE71" s="108">
        <f t="shared" si="128"/>
        <v>2.8257821850000003E-3</v>
      </c>
      <c r="DF71" s="108">
        <f t="shared" si="129"/>
        <v>8.5491852564000007E-2</v>
      </c>
      <c r="DG71" s="108">
        <v>0.10735364999999999</v>
      </c>
      <c r="DH71" s="245">
        <v>2.7053119799999998</v>
      </c>
      <c r="DI71" s="107">
        <v>157.10145262199603</v>
      </c>
      <c r="DJ71" s="108">
        <v>34.56231957683913</v>
      </c>
      <c r="DK71" s="108">
        <v>2.6096638328023758</v>
      </c>
      <c r="DL71" s="108">
        <v>105.73760399159229</v>
      </c>
      <c r="DM71" s="108">
        <f t="shared" si="130"/>
        <v>10.465273617463856</v>
      </c>
      <c r="DN71" s="108">
        <f t="shared" si="131"/>
        <v>33.089525793128892</v>
      </c>
      <c r="DO71" s="108">
        <v>21.900805921695778</v>
      </c>
      <c r="DP71" s="108">
        <f t="shared" si="132"/>
        <v>0.42367109055520485</v>
      </c>
      <c r="DQ71" s="108">
        <f t="shared" si="133"/>
        <v>12.817840880179045</v>
      </c>
      <c r="DR71" s="108">
        <v>16.095592297246281</v>
      </c>
      <c r="DS71" s="110">
        <v>405.60892589060626</v>
      </c>
      <c r="DT71" s="244">
        <v>163.88</v>
      </c>
      <c r="DU71" s="108">
        <v>36.053600000000003</v>
      </c>
      <c r="DV71" s="108">
        <v>110.29992564</v>
      </c>
      <c r="DW71" s="108">
        <f t="shared" si="271"/>
        <v>10.91682484029336</v>
      </c>
      <c r="DX71" s="108">
        <f t="shared" si="272"/>
        <v>34.517258729781602</v>
      </c>
      <c r="DY71" s="108">
        <v>3.1785447729166698</v>
      </c>
      <c r="DZ71" s="108">
        <v>2.3870277526333301</v>
      </c>
      <c r="EA71" s="108"/>
      <c r="EB71" s="108">
        <v>23.053334166085147</v>
      </c>
      <c r="EC71" s="108">
        <f t="shared" si="273"/>
        <v>0.4459667494429172</v>
      </c>
      <c r="ED71" s="108">
        <f t="shared" si="274"/>
        <v>13.492378780716322</v>
      </c>
      <c r="EE71" s="108">
        <v>16.942621616581757</v>
      </c>
      <c r="EF71" s="245">
        <v>426.95406473786034</v>
      </c>
      <c r="EG71" s="249">
        <v>453.35367142857126</v>
      </c>
      <c r="EH71" s="250">
        <v>99.737807714285651</v>
      </c>
      <c r="EI71" s="250">
        <v>619.22128787032523</v>
      </c>
      <c r="EJ71" s="250">
        <v>305.13104861601414</v>
      </c>
      <c r="EK71" s="250">
        <f t="shared" si="134"/>
        <v>30.200040405721385</v>
      </c>
      <c r="EL71" s="250">
        <v>95.487710353895466</v>
      </c>
      <c r="EM71" s="250">
        <v>107.85339854093138</v>
      </c>
      <c r="EN71" s="250">
        <f t="shared" si="135"/>
        <v>2.0864239947743175</v>
      </c>
      <c r="EO71" s="250">
        <f t="shared" si="136"/>
        <v>63.123142857253825</v>
      </c>
      <c r="EP71" s="250">
        <v>1585.2972141701275</v>
      </c>
      <c r="EQ71" s="245">
        <v>1997.4744898543606</v>
      </c>
      <c r="ER71" s="244">
        <v>287.5</v>
      </c>
      <c r="ES71" s="108">
        <v>63.25</v>
      </c>
      <c r="ET71" s="108">
        <v>193.50273749999999</v>
      </c>
      <c r="EU71" s="108">
        <f t="shared" si="137"/>
        <v>19.151739941325001</v>
      </c>
      <c r="EV71" s="108">
        <f t="shared" si="138"/>
        <v>60.554746673249994</v>
      </c>
      <c r="EW71" s="108">
        <v>21.261008698874999</v>
      </c>
      <c r="EX71" s="108">
        <v>41.282503472517902</v>
      </c>
      <c r="EY71" s="108">
        <f t="shared" si="139"/>
        <v>0.79861002967585881</v>
      </c>
      <c r="EZ71" s="108">
        <f t="shared" si="140"/>
        <v>24.161328242353608</v>
      </c>
      <c r="FA71" s="108">
        <v>30.339812483569599</v>
      </c>
      <c r="FB71" s="245">
        <v>764.5632745859549</v>
      </c>
      <c r="FC71" s="244">
        <v>0.83333333333333293</v>
      </c>
      <c r="FD71" s="108">
        <v>6.0833333333333302E-2</v>
      </c>
      <c r="FE71" s="108">
        <f t="shared" si="141"/>
        <v>1.1768208333333328E-3</v>
      </c>
      <c r="FF71" s="108">
        <f t="shared" si="142"/>
        <v>3.5603803333333316E-2</v>
      </c>
      <c r="FG71" s="108">
        <v>4.4708333333333301E-2</v>
      </c>
      <c r="FH71" s="245">
        <v>1.1266499999999995</v>
      </c>
      <c r="FI71" s="244">
        <v>442.86255999999997</v>
      </c>
      <c r="FJ71" s="108">
        <v>32.328966880000003</v>
      </c>
      <c r="FK71" s="108">
        <f t="shared" si="275"/>
        <v>0.62540386429360006</v>
      </c>
      <c r="FL71" s="108">
        <f t="shared" si="276"/>
        <v>18.921109787923843</v>
      </c>
      <c r="FM71" s="108">
        <v>23.759499999999999</v>
      </c>
      <c r="FN71" s="245">
        <v>598.74123225599999</v>
      </c>
      <c r="FO71" s="244">
        <v>0</v>
      </c>
      <c r="FP71" s="108">
        <v>0</v>
      </c>
      <c r="FQ71" s="108">
        <f t="shared" si="143"/>
        <v>0</v>
      </c>
      <c r="FR71" s="108">
        <f t="shared" si="144"/>
        <v>0</v>
      </c>
      <c r="FS71" s="108">
        <v>0</v>
      </c>
      <c r="FT71" s="110">
        <v>0</v>
      </c>
      <c r="FU71" s="253">
        <f t="shared" si="8"/>
        <v>3464.7646897065588</v>
      </c>
      <c r="FV71" s="254">
        <f t="shared" si="9"/>
        <v>774.29441415655378</v>
      </c>
      <c r="FW71" s="254">
        <f t="shared" si="10"/>
        <v>81.950054259989003</v>
      </c>
      <c r="FX71" s="254">
        <f t="shared" si="11"/>
        <v>438.35633333333328</v>
      </c>
      <c r="FY71" s="254">
        <f t="shared" si="12"/>
        <v>0</v>
      </c>
      <c r="FZ71" s="254">
        <f t="shared" si="13"/>
        <v>0</v>
      </c>
      <c r="GA71" s="254">
        <f t="shared" si="145"/>
        <v>59.236500000000007</v>
      </c>
      <c r="GB71" s="254">
        <f t="shared" si="146"/>
        <v>2.0010000000000003</v>
      </c>
      <c r="GC71" s="254">
        <f t="shared" si="147"/>
        <v>442.86255999999997</v>
      </c>
      <c r="GD71" s="254">
        <f t="shared" si="148"/>
        <v>0</v>
      </c>
      <c r="GE71" s="254">
        <f t="shared" si="14"/>
        <v>1911.4510399189085</v>
      </c>
      <c r="GF71" s="255">
        <f t="shared" si="15"/>
        <v>729.76677588731218</v>
      </c>
      <c r="GG71" s="255">
        <f t="shared" si="16"/>
        <v>189.18395522493404</v>
      </c>
      <c r="GH71" s="254">
        <f t="shared" si="17"/>
        <v>523.76891121951087</v>
      </c>
      <c r="GI71" s="255">
        <f t="shared" si="18"/>
        <v>373.98512342057705</v>
      </c>
      <c r="GJ71" s="256">
        <f t="shared" si="19"/>
        <v>10.132309587541434</v>
      </c>
      <c r="GK71" s="253">
        <f t="shared" si="149"/>
        <v>7698.6855025948544</v>
      </c>
      <c r="GL71" s="257">
        <f t="shared" si="150"/>
        <v>9700.3437332695157</v>
      </c>
      <c r="GM71" s="221">
        <f t="shared" si="151"/>
        <v>9700.3437332695157</v>
      </c>
      <c r="GN71" s="222">
        <f t="shared" si="152"/>
        <v>5756.3309021582045</v>
      </c>
      <c r="GO71" s="222">
        <f t="shared" si="153"/>
        <v>354.39556203130525</v>
      </c>
      <c r="GP71" s="55">
        <f t="shared" si="154"/>
        <v>0.59341514697211917</v>
      </c>
      <c r="GQ71" s="56">
        <f t="shared" si="155"/>
        <v>3.653433030582471E-2</v>
      </c>
      <c r="GR71" s="258">
        <f t="shared" si="156"/>
        <v>1.0986473212949033</v>
      </c>
      <c r="GS71" s="227">
        <f t="shared" si="20"/>
        <v>9700.3437332695157</v>
      </c>
      <c r="GT71" s="222">
        <f t="shared" si="224"/>
        <v>5756.3309021582045</v>
      </c>
      <c r="GU71" s="222">
        <f t="shared" si="225"/>
        <v>354.39556203130525</v>
      </c>
      <c r="GV71" s="37">
        <f t="shared" si="216"/>
        <v>0.59341514697211917</v>
      </c>
      <c r="GW71" s="228">
        <f t="shared" si="217"/>
        <v>3.653433030582471E-2</v>
      </c>
      <c r="GX71" s="258">
        <f t="shared" si="159"/>
        <v>1.0986473212949033</v>
      </c>
      <c r="GY71" s="221">
        <f t="shared" si="223"/>
        <v>7973.6834642727763</v>
      </c>
      <c r="GZ71" s="222">
        <f t="shared" si="160"/>
        <v>4924.1004639317771</v>
      </c>
      <c r="HA71" s="222">
        <f t="shared" si="161"/>
        <v>255.01045893865617</v>
      </c>
      <c r="HB71" s="55">
        <f t="shared" si="162"/>
        <v>0.6175440103679698</v>
      </c>
      <c r="HC71" s="56">
        <f t="shared" si="163"/>
        <v>3.1981512695013141E-2</v>
      </c>
      <c r="HD71" s="258">
        <f t="shared" si="164"/>
        <v>1.1017230827411184</v>
      </c>
      <c r="HE71" s="221">
        <f t="shared" si="165"/>
        <v>9022.7131156777396</v>
      </c>
      <c r="HF71" s="222">
        <f t="shared" si="166"/>
        <v>5723.4131046918637</v>
      </c>
      <c r="HG71" s="222">
        <f t="shared" si="167"/>
        <v>290.14370980844802</v>
      </c>
      <c r="HH71" s="55">
        <f t="shared" si="168"/>
        <v>0.63433393385266146</v>
      </c>
      <c r="HI71" s="56">
        <f t="shared" si="169"/>
        <v>3.2157035925734843E-2</v>
      </c>
      <c r="HJ71" s="259">
        <f t="shared" si="170"/>
        <v>1.1043812522996084</v>
      </c>
      <c r="HK71" s="54">
        <f t="shared" si="21"/>
        <v>3.3284206610260925</v>
      </c>
      <c r="HL71" s="55">
        <f t="shared" si="22"/>
        <v>3.3284206610260925</v>
      </c>
      <c r="HM71" s="55">
        <f t="shared" si="23"/>
        <v>2.6877636326552325</v>
      </c>
      <c r="HN71" s="56">
        <f t="shared" si="24"/>
        <v>3.0868560383026353</v>
      </c>
      <c r="HQ71" s="57">
        <f t="shared" si="25"/>
        <v>634.37511171435415</v>
      </c>
      <c r="HR71" s="58">
        <f t="shared" si="171"/>
        <v>733.78169171999343</v>
      </c>
      <c r="HS71" s="58">
        <f t="shared" si="26"/>
        <v>27.883532436342758</v>
      </c>
      <c r="HT71" s="58">
        <f t="shared" si="172"/>
        <v>32.202691610732252</v>
      </c>
      <c r="HU71" s="58">
        <f t="shared" si="27"/>
        <v>832.56321540076419</v>
      </c>
      <c r="HV71" s="55">
        <f t="shared" si="226"/>
        <v>0.76195428765008566</v>
      </c>
      <c r="HW71" s="56">
        <f t="shared" si="227"/>
        <v>3.3491189522372414E-2</v>
      </c>
      <c r="HX71" s="260">
        <f t="shared" si="228"/>
        <v>1.1245860221317838</v>
      </c>
      <c r="HY71" s="57">
        <f t="shared" si="28"/>
        <v>1075.97728160625</v>
      </c>
      <c r="HZ71" s="58">
        <f t="shared" si="173"/>
        <v>1244.5829216339494</v>
      </c>
      <c r="IA71" s="58">
        <f t="shared" si="29"/>
        <v>53.61346540179013</v>
      </c>
      <c r="IB71" s="58">
        <f t="shared" si="174"/>
        <v>61.918191192527424</v>
      </c>
      <c r="IC71" s="58">
        <f t="shared" si="30"/>
        <v>1437.1007375349511</v>
      </c>
      <c r="ID71" s="55">
        <f t="shared" si="229"/>
        <v>0.74871388866716915</v>
      </c>
      <c r="IE71" s="56">
        <f t="shared" si="230"/>
        <v>3.7306685607686026E-2</v>
      </c>
      <c r="IF71" s="260">
        <f t="shared" si="231"/>
        <v>1.1231022719547761</v>
      </c>
      <c r="IG71" s="57">
        <f t="shared" si="31"/>
        <v>26.125236084398058</v>
      </c>
      <c r="IH71" s="58">
        <f t="shared" si="175"/>
        <v>30.219060578823235</v>
      </c>
      <c r="II71" s="58">
        <f t="shared" si="32"/>
        <v>50.993533510204124</v>
      </c>
      <c r="IJ71" s="58">
        <f t="shared" si="176"/>
        <v>58.892431850934742</v>
      </c>
      <c r="IK71" s="58">
        <f t="shared" si="33"/>
        <v>537.80207745379153</v>
      </c>
      <c r="IL71" s="55">
        <f t="shared" si="34"/>
        <v>4.857778945013979E-2</v>
      </c>
      <c r="IM71" s="56">
        <f t="shared" si="35"/>
        <v>9.481840187682343E-2</v>
      </c>
      <c r="IN71" s="260">
        <f t="shared" si="36"/>
        <v>1.0222995100575569</v>
      </c>
      <c r="IO71" s="57">
        <f t="shared" si="37"/>
        <v>7.9234962247696696</v>
      </c>
      <c r="IP71" s="58">
        <f t="shared" si="177"/>
        <v>9.1651080831910772</v>
      </c>
      <c r="IQ71" s="58">
        <f t="shared" si="38"/>
        <v>0.34766816234292125</v>
      </c>
      <c r="IR71" s="58">
        <f t="shared" si="178"/>
        <v>0.40152196068983975</v>
      </c>
      <c r="IS71" s="58">
        <f t="shared" si="39"/>
        <v>11.089069209717199</v>
      </c>
      <c r="IT71" s="55">
        <f t="shared" si="244"/>
        <v>0.71453212843386527</v>
      </c>
      <c r="IU71" s="56">
        <f t="shared" si="245"/>
        <v>3.1352330458742597E-2</v>
      </c>
      <c r="IV71" s="260">
        <f t="shared" si="246"/>
        <v>1.1168236605136459</v>
      </c>
      <c r="IW71" s="57">
        <f t="shared" si="40"/>
        <v>0</v>
      </c>
      <c r="IX71" s="58">
        <f t="shared" si="179"/>
        <v>0</v>
      </c>
      <c r="IY71" s="58">
        <f t="shared" si="41"/>
        <v>0</v>
      </c>
      <c r="IZ71" s="58">
        <f t="shared" si="180"/>
        <v>0</v>
      </c>
      <c r="JA71" s="58">
        <f t="shared" si="42"/>
        <v>0</v>
      </c>
      <c r="JB71" s="55"/>
      <c r="JC71" s="56"/>
      <c r="JD71" s="260"/>
      <c r="JE71" s="57">
        <f t="shared" si="43"/>
        <v>0</v>
      </c>
      <c r="JF71" s="58">
        <f t="shared" si="181"/>
        <v>0</v>
      </c>
      <c r="JG71" s="58">
        <f t="shared" si="44"/>
        <v>0</v>
      </c>
      <c r="JH71" s="58">
        <f t="shared" si="182"/>
        <v>0</v>
      </c>
      <c r="JI71" s="58">
        <f t="shared" si="45"/>
        <v>0</v>
      </c>
      <c r="JJ71" s="55"/>
      <c r="JK71" s="56"/>
      <c r="JL71" s="260"/>
      <c r="JM71" s="57">
        <f t="shared" si="46"/>
        <v>1090.9198825474696</v>
      </c>
      <c r="JN71" s="58">
        <f t="shared" si="183"/>
        <v>1261.8670281426582</v>
      </c>
      <c r="JO71" s="58">
        <f t="shared" si="47"/>
        <v>73.226509528468227</v>
      </c>
      <c r="JP71" s="58">
        <f t="shared" si="184"/>
        <v>84.569295854427963</v>
      </c>
      <c r="JQ71" s="58">
        <f t="shared" si="48"/>
        <v>1485.4791298308817</v>
      </c>
      <c r="JR71" s="55">
        <f t="shared" si="49"/>
        <v>0.73438923552676794</v>
      </c>
      <c r="JS71" s="56">
        <f t="shared" si="50"/>
        <v>4.9294876015393695E-2</v>
      </c>
      <c r="JT71" s="260">
        <f t="shared" si="51"/>
        <v>1.122714569501829</v>
      </c>
      <c r="JU71" s="57">
        <f t="shared" si="52"/>
        <v>3.0876414351709198</v>
      </c>
      <c r="JV71" s="58">
        <f t="shared" si="185"/>
        <v>3.5714748480622029</v>
      </c>
      <c r="JW71" s="58">
        <f t="shared" si="53"/>
        <v>8.3652896752499997E-2</v>
      </c>
      <c r="JX71" s="58">
        <f t="shared" si="186"/>
        <v>9.6610730459462252E-2</v>
      </c>
      <c r="JY71" s="58">
        <f t="shared" si="54"/>
        <v>63.560764499999998</v>
      </c>
      <c r="JZ71" s="55">
        <f t="shared" si="247"/>
        <v>4.8577789450139797E-2</v>
      </c>
      <c r="KA71" s="56">
        <f t="shared" si="248"/>
        <v>1.3161090400745574E-3</v>
      </c>
      <c r="KB71" s="260">
        <f t="shared" si="249"/>
        <v>1.0078160048971445</v>
      </c>
      <c r="KC71" s="57">
        <f t="shared" si="55"/>
        <v>0.10430006012808</v>
      </c>
      <c r="KD71" s="58">
        <f t="shared" si="187"/>
        <v>0.12064387955015014</v>
      </c>
      <c r="KE71" s="58">
        <f t="shared" si="56"/>
        <v>2.8257821850000003E-3</v>
      </c>
      <c r="KF71" s="58">
        <f t="shared" si="188"/>
        <v>3.2634958454565003E-3</v>
      </c>
      <c r="KG71" s="58">
        <f t="shared" si="57"/>
        <v>2.1470729999999998</v>
      </c>
      <c r="KH71" s="55">
        <f t="shared" si="250"/>
        <v>4.8577789450139804E-2</v>
      </c>
      <c r="KI71" s="56">
        <f t="shared" si="251"/>
        <v>1.3161090400745576E-3</v>
      </c>
      <c r="KJ71" s="260">
        <f t="shared" si="252"/>
        <v>1.0078160048971445</v>
      </c>
      <c r="KK71" s="57">
        <f t="shared" si="58"/>
        <v>247.67075954027084</v>
      </c>
      <c r="KL71" s="58">
        <f t="shared" si="189"/>
        <v>286.4807675602313</v>
      </c>
      <c r="KM71" s="58">
        <f t="shared" si="59"/>
        <v>10.888944708019061</v>
      </c>
      <c r="KN71" s="58">
        <f t="shared" si="190"/>
        <v>12.575642243291213</v>
      </c>
      <c r="KO71" s="58">
        <f t="shared" si="60"/>
        <v>321.91184594492563</v>
      </c>
      <c r="KP71" s="55">
        <f t="shared" si="191"/>
        <v>0.76937448143068232</v>
      </c>
      <c r="KQ71" s="56">
        <f t="shared" si="192"/>
        <v>3.3825858989612947E-2</v>
      </c>
      <c r="KR71" s="260">
        <f t="shared" si="193"/>
        <v>1.1258006067976791</v>
      </c>
      <c r="KS71" s="57">
        <f t="shared" si="61"/>
        <v>258.50535776280748</v>
      </c>
      <c r="KT71" s="58">
        <f t="shared" si="194"/>
        <v>299.01314732423941</v>
      </c>
      <c r="KU71" s="58">
        <f t="shared" si="62"/>
        <v>11.362791589736277</v>
      </c>
      <c r="KV71" s="58">
        <f t="shared" si="195"/>
        <v>13.122888006986427</v>
      </c>
      <c r="KW71" s="58">
        <f t="shared" si="63"/>
        <v>338.85243233163516</v>
      </c>
      <c r="KX71" s="55">
        <f t="shared" si="253"/>
        <v>0.76288476368323088</v>
      </c>
      <c r="KY71" s="56">
        <f t="shared" si="254"/>
        <v>3.353315634050253E-2</v>
      </c>
      <c r="KZ71" s="260">
        <f>1+KX71*(KV71*$GV$14-KV71)/KV71+KY71*(KW71*$GW$14-KW71)/KW71</f>
        <v>1.1247383283863062</v>
      </c>
      <c r="LA71" s="57">
        <f t="shared" si="64"/>
        <v>746.59672006045912</v>
      </c>
      <c r="LB71" s="58">
        <f t="shared" si="196"/>
        <v>863.58842609393309</v>
      </c>
      <c r="LC71" s="58">
        <f t="shared" si="65"/>
        <v>32.286464400495703</v>
      </c>
      <c r="LD71" s="58">
        <f t="shared" si="197"/>
        <v>37.287637736132488</v>
      </c>
      <c r="LE71" s="58">
        <f t="shared" si="66"/>
        <v>1585.2972141701273</v>
      </c>
      <c r="LF71" s="55">
        <f t="shared" si="198"/>
        <v>0.47095062893382311</v>
      </c>
      <c r="LG71" s="56">
        <f t="shared" si="199"/>
        <v>2.0366190082152544E-2</v>
      </c>
      <c r="LH71" s="260">
        <f t="shared" si="200"/>
        <v>1.0769526863976555</v>
      </c>
      <c r="LI71" s="57">
        <f t="shared" si="67"/>
        <v>454.10361139703639</v>
      </c>
      <c r="LJ71" s="58">
        <f t="shared" si="201"/>
        <v>525.26164730295204</v>
      </c>
      <c r="LK71" s="58">
        <f t="shared" si="68"/>
        <v>19.950349971000861</v>
      </c>
      <c r="LL71" s="58">
        <f t="shared" si="202"/>
        <v>23.040659181508897</v>
      </c>
      <c r="LM71" s="58">
        <f t="shared" si="69"/>
        <v>606.79624967139273</v>
      </c>
      <c r="LN71" s="55">
        <f t="shared" si="232"/>
        <v>0.74836258734781858</v>
      </c>
      <c r="LO71" s="56">
        <f t="shared" si="233"/>
        <v>3.2878169536817124E-2</v>
      </c>
      <c r="LP71" s="260">
        <f t="shared" si="234"/>
        <v>1.1223612458986563</v>
      </c>
      <c r="LQ71" s="57">
        <f t="shared" si="70"/>
        <v>4.3436640066666643E-2</v>
      </c>
      <c r="LR71" s="58">
        <f t="shared" si="203"/>
        <v>5.0243161565113312E-2</v>
      </c>
      <c r="LS71" s="58">
        <f t="shared" si="71"/>
        <v>1.1768208333333328E-3</v>
      </c>
      <c r="LT71" s="58">
        <f t="shared" si="204"/>
        <v>1.359110380416666E-3</v>
      </c>
      <c r="LU71" s="58">
        <f t="shared" si="72"/>
        <v>0.89416666666666633</v>
      </c>
      <c r="LV71" s="55">
        <f t="shared" si="73"/>
        <v>4.857778945013979E-2</v>
      </c>
      <c r="LW71" s="56">
        <f t="shared" si="74"/>
        <v>1.3161090400745572E-3</v>
      </c>
      <c r="LX71" s="260">
        <f t="shared" si="75"/>
        <v>1.0078160048971445</v>
      </c>
      <c r="LY71" s="57">
        <f t="shared" si="76"/>
        <v>23.083753941267087</v>
      </c>
      <c r="LZ71" s="58">
        <f t="shared" si="205"/>
        <v>26.70097818386364</v>
      </c>
      <c r="MA71" s="58">
        <f t="shared" si="77"/>
        <v>0.62540386429360006</v>
      </c>
      <c r="MB71" s="58">
        <f t="shared" si="206"/>
        <v>0.7222789228726787</v>
      </c>
      <c r="MC71" s="58">
        <f t="shared" si="78"/>
        <v>475.19145417142852</v>
      </c>
      <c r="MD71" s="55">
        <f t="shared" si="255"/>
        <v>4.8577796882979016E-2</v>
      </c>
      <c r="ME71" s="56">
        <f t="shared" si="256"/>
        <v>1.316109241451092E-3</v>
      </c>
      <c r="MF71" s="260">
        <f>1+MD71*(MB71*$GV$14-MB71)/MB71+ME71*(MC71*$GW$14-MC71)/MC71</f>
        <v>1.0078160060930637</v>
      </c>
      <c r="MG71" s="57">
        <f t="shared" si="79"/>
        <v>0</v>
      </c>
      <c r="MH71" s="58">
        <f t="shared" si="207"/>
        <v>0</v>
      </c>
      <c r="MI71" s="58">
        <f t="shared" si="80"/>
        <v>0</v>
      </c>
      <c r="MJ71" s="58">
        <f t="shared" si="208"/>
        <v>0</v>
      </c>
      <c r="MK71" s="58">
        <f t="shared" si="81"/>
        <v>0</v>
      </c>
      <c r="ML71" s="55"/>
      <c r="MM71" s="56"/>
      <c r="MN71" s="260"/>
      <c r="MO71" s="59">
        <v>3.0295624414785829</v>
      </c>
      <c r="MP71" s="60">
        <v>3.0295624414785829</v>
      </c>
      <c r="MQ71" s="60">
        <v>2.4396</v>
      </c>
      <c r="MR71" s="61">
        <v>2.7951000000000001</v>
      </c>
      <c r="MS71" s="59">
        <f t="shared" si="82"/>
        <v>1.0986473212949033</v>
      </c>
      <c r="MT71" s="60">
        <f>GX71</f>
        <v>1.0986473212949033</v>
      </c>
      <c r="MU71" s="60">
        <f t="shared" si="209"/>
        <v>1.1017230827411184</v>
      </c>
      <c r="MV71" s="61">
        <f t="shared" si="235"/>
        <v>1.1043812522996084</v>
      </c>
      <c r="MW71" s="66">
        <f t="shared" si="210"/>
        <v>3.3284206610260925</v>
      </c>
      <c r="MX71" s="67">
        <f t="shared" si="236"/>
        <v>3.3284206610260925</v>
      </c>
      <c r="MY71" s="67">
        <f t="shared" si="211"/>
        <v>2.6877636326552325</v>
      </c>
      <c r="MZ71" s="261">
        <f t="shared" si="237"/>
        <v>3.0868560383026353</v>
      </c>
      <c r="NA71" s="59">
        <f t="shared" si="84"/>
        <v>1.0985803292748069</v>
      </c>
      <c r="NB71" s="60">
        <f>NF71/J71</f>
        <v>1.0985803292748069</v>
      </c>
      <c r="NC71" s="60">
        <f t="shared" si="85"/>
        <v>1.1017119751597912</v>
      </c>
      <c r="ND71" s="262">
        <f>NH71/L71</f>
        <v>1.1046212534319615</v>
      </c>
      <c r="NE71" s="62">
        <f t="shared" si="86"/>
        <v>3.3282177045181296</v>
      </c>
      <c r="NF71" s="63">
        <f>NE71+NQ71+NR71+OB71</f>
        <v>3.3282177045181296</v>
      </c>
      <c r="NG71" s="63">
        <f t="shared" si="87"/>
        <v>2.6877365345998268</v>
      </c>
      <c r="NH71" s="64">
        <f>NG71+NM71</f>
        <v>3.0875268654676757</v>
      </c>
      <c r="NI71" s="238">
        <f t="shared" si="218"/>
        <v>2.0295650796287035E-4</v>
      </c>
      <c r="NJ71" s="238">
        <f t="shared" si="219"/>
        <v>2.0295650796287035E-4</v>
      </c>
      <c r="NK71" s="238">
        <f t="shared" si="220"/>
        <v>2.7098055405794241E-5</v>
      </c>
      <c r="NL71" s="238">
        <f t="shared" si="221"/>
        <v>-6.7082716504041073E-4</v>
      </c>
      <c r="NM71" s="239">
        <f t="shared" si="89"/>
        <v>0.39979033086784915</v>
      </c>
      <c r="NN71" s="240">
        <f t="shared" si="90"/>
        <v>0.62253558934453235</v>
      </c>
      <c r="NO71" s="240">
        <f>O71*IN71+0.001</f>
        <v>0.24069083905045391</v>
      </c>
      <c r="NP71" s="240">
        <f t="shared" si="91"/>
        <v>4.8023417402086772E-3</v>
      </c>
      <c r="NQ71" s="240">
        <f t="shared" si="270"/>
        <v>0</v>
      </c>
      <c r="NR71" s="240">
        <f t="shared" si="93"/>
        <v>0</v>
      </c>
      <c r="NS71" s="240">
        <f t="shared" si="94"/>
        <v>0.64185591938419562</v>
      </c>
      <c r="NT71" s="240">
        <f t="shared" si="95"/>
        <v>2.4691492119980042E-2</v>
      </c>
      <c r="NU71" s="240">
        <f t="shared" si="96"/>
        <v>8.0625280391771563E-4</v>
      </c>
      <c r="NV71" s="240">
        <f t="shared" si="97"/>
        <v>0.13982443536427175</v>
      </c>
      <c r="NW71" s="240">
        <f t="shared" si="98"/>
        <v>0.14700329952009022</v>
      </c>
      <c r="NX71" s="240">
        <f t="shared" si="99"/>
        <v>0.65844887246352668</v>
      </c>
      <c r="NY71" s="240">
        <f t="shared" si="100"/>
        <v>0.2626325315402856</v>
      </c>
      <c r="NZ71" s="240">
        <f t="shared" si="101"/>
        <v>4.0312640195885782E-4</v>
      </c>
      <c r="OA71" s="240">
        <f t="shared" si="102"/>
        <v>0.18473267391685855</v>
      </c>
      <c r="OB71" s="241">
        <f t="shared" si="103"/>
        <v>0</v>
      </c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136"/>
      <c r="OP71" s="13"/>
      <c r="OQ71" s="13"/>
      <c r="OR71" s="13"/>
      <c r="OS71" s="13"/>
      <c r="OT71" s="13"/>
    </row>
    <row r="72" spans="1:410" ht="15" customHeight="1">
      <c r="A72" s="242">
        <v>53</v>
      </c>
      <c r="B72" s="49" t="s">
        <v>122</v>
      </c>
      <c r="C72" s="50">
        <v>2</v>
      </c>
      <c r="D72" s="51">
        <v>924.5</v>
      </c>
      <c r="E72" s="52">
        <v>821.7</v>
      </c>
      <c r="F72" s="52">
        <v>102.8</v>
      </c>
      <c r="G72" s="52"/>
      <c r="H72" s="53"/>
      <c r="I72" s="57">
        <v>3.7455503435585675</v>
      </c>
      <c r="J72" s="58">
        <v>3.7455503435585675</v>
      </c>
      <c r="K72" s="58">
        <v>3.1726999999999999</v>
      </c>
      <c r="L72" s="243">
        <v>3.4482999999999997</v>
      </c>
      <c r="M72" s="1">
        <v>0.27560000000000001</v>
      </c>
      <c r="N72" s="2">
        <v>0.61329999999999996</v>
      </c>
      <c r="O72" s="2">
        <v>0.297250343558568</v>
      </c>
      <c r="P72" s="2">
        <v>2.2499999999999999E-2</v>
      </c>
      <c r="Q72" s="2">
        <v>0</v>
      </c>
      <c r="R72" s="2">
        <v>0</v>
      </c>
      <c r="S72" s="2">
        <v>0.71020000000000005</v>
      </c>
      <c r="T72" s="2">
        <v>0</v>
      </c>
      <c r="U72" s="2">
        <v>0</v>
      </c>
      <c r="V72" s="2">
        <v>5.8799999999999998E-2</v>
      </c>
      <c r="W72" s="2">
        <v>6.5299999999999997E-2</v>
      </c>
      <c r="X72" s="2">
        <v>1.0853999999999999</v>
      </c>
      <c r="Y72" s="2">
        <v>0.37909999999999999</v>
      </c>
      <c r="Z72" s="2">
        <v>1.1999999999999999E-3</v>
      </c>
      <c r="AA72" s="2">
        <v>0.2369</v>
      </c>
      <c r="AB72" s="3">
        <v>0</v>
      </c>
      <c r="AC72" s="244">
        <v>97.59</v>
      </c>
      <c r="AD72" s="108">
        <v>21.469799999999999</v>
      </c>
      <c r="AE72" s="108">
        <v>65.683242270000008</v>
      </c>
      <c r="AF72" s="108">
        <f t="shared" si="104"/>
        <v>6.5009332204309809</v>
      </c>
      <c r="AG72" s="108">
        <f t="shared" si="105"/>
        <v>20.554913835973803</v>
      </c>
      <c r="AH72" s="108">
        <v>3.7430096616249999</v>
      </c>
      <c r="AI72" s="108">
        <v>13.759481802938536</v>
      </c>
      <c r="AJ72" s="108">
        <f t="shared" si="106"/>
        <v>0.26617717547784597</v>
      </c>
      <c r="AK72" s="108">
        <f t="shared" si="107"/>
        <v>8.0529843958422305</v>
      </c>
      <c r="AL72" s="108">
        <v>10.112276686728176</v>
      </c>
      <c r="AM72" s="245">
        <v>254.82937250555</v>
      </c>
      <c r="AN72" s="244">
        <v>212.86</v>
      </c>
      <c r="AO72" s="108">
        <v>46.8292</v>
      </c>
      <c r="AP72" s="108">
        <v>143.26606158000001</v>
      </c>
      <c r="AQ72" s="108">
        <f t="shared" si="108"/>
        <v>14.179615178818922</v>
      </c>
      <c r="AR72" s="108">
        <f t="shared" si="109"/>
        <v>44.833681310845201</v>
      </c>
      <c r="AS72" s="246">
        <v>16.415695634799999</v>
      </c>
      <c r="AT72" s="247">
        <v>2.8868528647699314</v>
      </c>
      <c r="AU72" s="108">
        <v>30.614079876680403</v>
      </c>
      <c r="AV72" s="108">
        <f t="shared" si="110"/>
        <v>0.59222937521438246</v>
      </c>
      <c r="AW72" s="108">
        <f t="shared" si="111"/>
        <v>17.917441301264986</v>
      </c>
      <c r="AX72" s="108">
        <v>22.499251854574027</v>
      </c>
      <c r="AY72" s="245">
        <v>566.98114673526538</v>
      </c>
      <c r="AZ72" s="248">
        <v>31</v>
      </c>
      <c r="BA72" s="108">
        <v>158.01216666666667</v>
      </c>
      <c r="BB72" s="108">
        <v>16.478408813418397</v>
      </c>
      <c r="BC72" s="109">
        <v>13.182727050734719</v>
      </c>
      <c r="BD72" s="109">
        <v>3.2956817626836781</v>
      </c>
      <c r="BE72" s="108">
        <v>6.1794043749999998</v>
      </c>
      <c r="BF72" s="109">
        <v>4.9435235000000004</v>
      </c>
      <c r="BG72" s="109">
        <v>1.2358808749999994</v>
      </c>
      <c r="BH72" s="108">
        <v>13.188908529421207</v>
      </c>
      <c r="BI72" s="109">
        <f t="shared" si="112"/>
        <v>7.7190461171972915</v>
      </c>
      <c r="BJ72" s="108">
        <f t="shared" si="113"/>
        <v>0.25513943550165324</v>
      </c>
      <c r="BK72" s="108">
        <v>9.6929444192253129</v>
      </c>
      <c r="BL72" s="245">
        <v>244.26219936447788</v>
      </c>
      <c r="BM72" s="244">
        <v>7.45</v>
      </c>
      <c r="BN72" s="108">
        <v>1.639</v>
      </c>
      <c r="BO72" s="108">
        <v>5.0142448499999999</v>
      </c>
      <c r="BP72" s="108">
        <f t="shared" si="114"/>
        <v>0.49627986978390004</v>
      </c>
      <c r="BQ72" s="108">
        <f t="shared" si="115"/>
        <v>1.569157783359</v>
      </c>
      <c r="BR72" s="108">
        <v>1.2953434646166699</v>
      </c>
      <c r="BS72" s="108">
        <v>1.1240969469670168</v>
      </c>
      <c r="BT72" s="108">
        <f t="shared" si="116"/>
        <v>2.1745655439076941E-2</v>
      </c>
      <c r="BU72" s="108">
        <f t="shared" si="117"/>
        <v>0.657897971957492</v>
      </c>
      <c r="BV72" s="108">
        <v>0.82613426307918436</v>
      </c>
      <c r="BW72" s="245">
        <v>20.818583429595442</v>
      </c>
      <c r="BX72" s="107">
        <v>0</v>
      </c>
      <c r="BY72" s="108">
        <v>0</v>
      </c>
      <c r="BZ72" s="109">
        <f t="shared" si="118"/>
        <v>0</v>
      </c>
      <c r="CA72" s="109">
        <f t="shared" si="119"/>
        <v>0</v>
      </c>
      <c r="CB72" s="108">
        <v>0</v>
      </c>
      <c r="CC72" s="110">
        <v>0</v>
      </c>
      <c r="CD72" s="244">
        <v>0</v>
      </c>
      <c r="CE72" s="108">
        <v>0</v>
      </c>
      <c r="CF72" s="109">
        <f t="shared" si="120"/>
        <v>0</v>
      </c>
      <c r="CG72" s="109">
        <f t="shared" si="121"/>
        <v>0</v>
      </c>
      <c r="CH72" s="108">
        <v>0</v>
      </c>
      <c r="CI72" s="245">
        <v>0</v>
      </c>
      <c r="CJ72" s="249">
        <v>242.69589841994687</v>
      </c>
      <c r="CK72" s="250">
        <v>53.393097652388306</v>
      </c>
      <c r="CL72" s="250">
        <v>26.94911303375973</v>
      </c>
      <c r="CM72" s="251">
        <v>14.700790590307232</v>
      </c>
      <c r="CN72" s="252">
        <f t="shared" si="0"/>
        <v>7.1659003732452602</v>
      </c>
      <c r="CO72" s="250">
        <v>163.34720251924051</v>
      </c>
      <c r="CP72" s="252">
        <f t="shared" si="122"/>
        <v>16.16712602213931</v>
      </c>
      <c r="CQ72" s="250">
        <v>51.117873556371123</v>
      </c>
      <c r="CR72" s="250">
        <v>35.506127748649455</v>
      </c>
      <c r="CS72" s="252">
        <f t="shared" si="123"/>
        <v>0.68686604129762374</v>
      </c>
      <c r="CT72" s="252">
        <f t="shared" si="124"/>
        <v>20.78060037519657</v>
      </c>
      <c r="CU72" s="250">
        <f t="shared" si="1"/>
        <v>521.89143937398489</v>
      </c>
      <c r="CV72" s="245">
        <f t="shared" si="125"/>
        <v>657.58321361122091</v>
      </c>
      <c r="CW72" s="244">
        <v>0</v>
      </c>
      <c r="CX72" s="108">
        <v>0</v>
      </c>
      <c r="CY72" s="108">
        <f t="shared" si="126"/>
        <v>0</v>
      </c>
      <c r="CZ72" s="108">
        <f t="shared" si="127"/>
        <v>0</v>
      </c>
      <c r="DA72" s="108">
        <v>0</v>
      </c>
      <c r="DB72" s="245">
        <v>0</v>
      </c>
      <c r="DC72" s="244">
        <v>0</v>
      </c>
      <c r="DD72" s="108">
        <v>0</v>
      </c>
      <c r="DE72" s="108">
        <f t="shared" si="128"/>
        <v>0</v>
      </c>
      <c r="DF72" s="108">
        <f t="shared" si="129"/>
        <v>0</v>
      </c>
      <c r="DG72" s="108">
        <v>0</v>
      </c>
      <c r="DH72" s="245">
        <v>0</v>
      </c>
      <c r="DI72" s="107">
        <v>21.040683962416001</v>
      </c>
      <c r="DJ72" s="108">
        <v>4.6289504717315202</v>
      </c>
      <c r="DK72" s="108">
        <v>0.34891743770120653</v>
      </c>
      <c r="DL72" s="108">
        <v>14.161495462955976</v>
      </c>
      <c r="DM72" s="108">
        <f t="shared" si="130"/>
        <v>1.4016198519506049</v>
      </c>
      <c r="DN72" s="108">
        <f t="shared" si="131"/>
        <v>4.4316983901774432</v>
      </c>
      <c r="DO72" s="108">
        <v>2.9331434554407432</v>
      </c>
      <c r="DP72" s="108">
        <f t="shared" si="132"/>
        <v>5.674166014550118E-2</v>
      </c>
      <c r="DQ72" s="108">
        <f t="shared" si="133"/>
        <v>1.7166750038788929</v>
      </c>
      <c r="DR72" s="108">
        <v>2.1556595395122726</v>
      </c>
      <c r="DS72" s="110">
        <v>54.322620395709258</v>
      </c>
      <c r="DT72" s="244">
        <v>23.34</v>
      </c>
      <c r="DU72" s="108">
        <v>5.1348000000000003</v>
      </c>
      <c r="DV72" s="108">
        <v>15.709057019999999</v>
      </c>
      <c r="DW72" s="108">
        <f t="shared" si="271"/>
        <v>1.5547882094974801</v>
      </c>
      <c r="DX72" s="108">
        <f t="shared" si="272"/>
        <v>4.9159923038387996</v>
      </c>
      <c r="DY72" s="108">
        <v>0.48312238950000003</v>
      </c>
      <c r="DZ72" s="108">
        <v>0</v>
      </c>
      <c r="EA72" s="108"/>
      <c r="EB72" s="108">
        <v>3.2606894968934999</v>
      </c>
      <c r="EC72" s="108">
        <f t="shared" si="273"/>
        <v>6.3078038317404758E-2</v>
      </c>
      <c r="ED72" s="108">
        <f t="shared" si="274"/>
        <v>1.9083772204678648</v>
      </c>
      <c r="EE72" s="108">
        <v>2.3963834453196746</v>
      </c>
      <c r="EF72" s="245">
        <v>60.388862822055813</v>
      </c>
      <c r="EG72" s="249">
        <v>228.8145470674603</v>
      </c>
      <c r="EH72" s="250">
        <v>50.339200354841275</v>
      </c>
      <c r="EI72" s="250">
        <v>309.0741638581984</v>
      </c>
      <c r="EJ72" s="250">
        <v>154.00431734739533</v>
      </c>
      <c r="EK72" s="250">
        <f t="shared" si="134"/>
        <v>15.242423305141106</v>
      </c>
      <c r="EL72" s="250">
        <v>48.194111070693893</v>
      </c>
      <c r="EM72" s="250">
        <v>54.182952689836362</v>
      </c>
      <c r="EN72" s="250">
        <f t="shared" si="135"/>
        <v>1.0481692197848844</v>
      </c>
      <c r="EO72" s="250">
        <f t="shared" si="136"/>
        <v>31.711548354875148</v>
      </c>
      <c r="EP72" s="250">
        <v>796.41518131773159</v>
      </c>
      <c r="EQ72" s="245">
        <v>1003.4831284603417</v>
      </c>
      <c r="ER72" s="244">
        <v>131.6</v>
      </c>
      <c r="ES72" s="108">
        <v>28.952000000000002</v>
      </c>
      <c r="ET72" s="108">
        <v>88.573774799999995</v>
      </c>
      <c r="EU72" s="108">
        <f t="shared" si="137"/>
        <v>8.7665007870552003</v>
      </c>
      <c r="EV72" s="108">
        <f t="shared" si="138"/>
        <v>27.718277085912</v>
      </c>
      <c r="EW72" s="108">
        <v>10.08603126725</v>
      </c>
      <c r="EX72" s="108">
        <v>18.9224618429093</v>
      </c>
      <c r="EY72" s="108">
        <f t="shared" si="139"/>
        <v>0.36605502435108045</v>
      </c>
      <c r="EZ72" s="108">
        <f t="shared" si="140"/>
        <v>11.07471139787584</v>
      </c>
      <c r="FA72" s="108">
        <v>13.906713395508</v>
      </c>
      <c r="FB72" s="245">
        <v>350.44917756680076</v>
      </c>
      <c r="FC72" s="244">
        <v>0.83333333333333293</v>
      </c>
      <c r="FD72" s="108">
        <v>6.0833333333333302E-2</v>
      </c>
      <c r="FE72" s="108">
        <f t="shared" si="141"/>
        <v>1.1768208333333328E-3</v>
      </c>
      <c r="FF72" s="108">
        <f t="shared" si="142"/>
        <v>3.5603803333333316E-2</v>
      </c>
      <c r="FG72" s="108">
        <v>4.4708333333333301E-2</v>
      </c>
      <c r="FH72" s="245">
        <v>1.1266499999999995</v>
      </c>
      <c r="FI72" s="244">
        <v>161.97434166666599</v>
      </c>
      <c r="FJ72" s="108">
        <v>11.8241269416666</v>
      </c>
      <c r="FK72" s="108">
        <f t="shared" si="275"/>
        <v>0.22873773568654041</v>
      </c>
      <c r="FL72" s="108">
        <f t="shared" si="276"/>
        <v>6.9202831268953284</v>
      </c>
      <c r="FM72" s="108">
        <v>8.69</v>
      </c>
      <c r="FN72" s="245">
        <v>218.9861623299991</v>
      </c>
      <c r="FO72" s="244">
        <v>0</v>
      </c>
      <c r="FP72" s="108">
        <v>0</v>
      </c>
      <c r="FQ72" s="108">
        <f t="shared" si="143"/>
        <v>0</v>
      </c>
      <c r="FR72" s="108">
        <f t="shared" si="144"/>
        <v>0</v>
      </c>
      <c r="FS72" s="108">
        <v>0</v>
      </c>
      <c r="FT72" s="110">
        <v>0</v>
      </c>
      <c r="FU72" s="253">
        <f t="shared" si="8"/>
        <v>1177.7771779287843</v>
      </c>
      <c r="FV72" s="254">
        <f t="shared" si="9"/>
        <v>363.70753948045279</v>
      </c>
      <c r="FW72" s="254">
        <f t="shared" si="10"/>
        <v>28.179003788749913</v>
      </c>
      <c r="FX72" s="254">
        <f t="shared" si="11"/>
        <v>158.01216666666667</v>
      </c>
      <c r="FY72" s="254">
        <f t="shared" si="12"/>
        <v>0</v>
      </c>
      <c r="FZ72" s="254">
        <f t="shared" si="13"/>
        <v>0</v>
      </c>
      <c r="GA72" s="254">
        <f t="shared" si="145"/>
        <v>0</v>
      </c>
      <c r="GB72" s="254">
        <f t="shared" si="146"/>
        <v>0</v>
      </c>
      <c r="GC72" s="254">
        <f t="shared" si="147"/>
        <v>161.97434166666599</v>
      </c>
      <c r="GD72" s="254">
        <f t="shared" si="148"/>
        <v>0</v>
      </c>
      <c r="GE72" s="254">
        <f t="shared" si="14"/>
        <v>649.7593958495919</v>
      </c>
      <c r="GF72" s="255">
        <f t="shared" si="15"/>
        <v>248.06956051134895</v>
      </c>
      <c r="GG72" s="255">
        <f t="shared" si="16"/>
        <v>64.309286444817502</v>
      </c>
      <c r="GH72" s="254">
        <f t="shared" si="17"/>
        <v>185.37690266473643</v>
      </c>
      <c r="GI72" s="255">
        <f t="shared" si="18"/>
        <v>132.36410626391768</v>
      </c>
      <c r="GJ72" s="256">
        <f t="shared" si="19"/>
        <v>3.5861161820493268</v>
      </c>
      <c r="GK72" s="253">
        <f t="shared" si="149"/>
        <v>2724.7865280456481</v>
      </c>
      <c r="GL72" s="257">
        <f t="shared" si="150"/>
        <v>3433.2310253375167</v>
      </c>
      <c r="GM72" s="221">
        <f t="shared" si="151"/>
        <v>3433.2310253375167</v>
      </c>
      <c r="GN72" s="222">
        <f t="shared" si="152"/>
        <v>1963.3456643271043</v>
      </c>
      <c r="GO72" s="222">
        <f t="shared" si="153"/>
        <v>121.05375208367708</v>
      </c>
      <c r="GP72" s="55">
        <f t="shared" si="154"/>
        <v>0.57186529244244211</v>
      </c>
      <c r="GQ72" s="56">
        <f t="shared" si="155"/>
        <v>3.5259425069356184E-2</v>
      </c>
      <c r="GR72" s="258">
        <f t="shared" si="156"/>
        <v>1.0950729762689739</v>
      </c>
      <c r="GS72" s="227">
        <f t="shared" si="20"/>
        <v>3433.2310253375167</v>
      </c>
      <c r="GT72" s="222">
        <f t="shared" si="224"/>
        <v>1963.3456643271043</v>
      </c>
      <c r="GU72" s="222">
        <f t="shared" si="225"/>
        <v>121.05375208367708</v>
      </c>
      <c r="GV72" s="37">
        <f t="shared" si="216"/>
        <v>0.57186529244244211</v>
      </c>
      <c r="GW72" s="228">
        <f t="shared" si="217"/>
        <v>3.5259425069356184E-2</v>
      </c>
      <c r="GX72" s="258">
        <f t="shared" si="159"/>
        <v>1.0950729762689739</v>
      </c>
      <c r="GY72" s="221">
        <f t="shared" si="223"/>
        <v>2934.1394534674887</v>
      </c>
      <c r="GZ72" s="222">
        <f t="shared" si="160"/>
        <v>1757.488537473801</v>
      </c>
      <c r="HA72" s="222">
        <f t="shared" si="161"/>
        <v>89.366641602174127</v>
      </c>
      <c r="HB72" s="55">
        <f t="shared" si="162"/>
        <v>0.59897921191061565</v>
      </c>
      <c r="HC72" s="56">
        <f t="shared" si="163"/>
        <v>3.0457530400118844E-2</v>
      </c>
      <c r="HD72" s="258">
        <f t="shared" si="164"/>
        <v>1.098577913965372</v>
      </c>
      <c r="HE72" s="221">
        <f t="shared" si="165"/>
        <v>3188.9688259730387</v>
      </c>
      <c r="HF72" s="222">
        <f t="shared" si="166"/>
        <v>1951.4799466357485</v>
      </c>
      <c r="HG72" s="222">
        <f t="shared" si="167"/>
        <v>97.893200701019254</v>
      </c>
      <c r="HH72" s="55">
        <f t="shared" si="168"/>
        <v>0.61194701269627505</v>
      </c>
      <c r="HI72" s="56">
        <f t="shared" si="169"/>
        <v>3.0697446743195883E-2</v>
      </c>
      <c r="HJ72" s="259">
        <f t="shared" si="170"/>
        <v>1.1006471313900272</v>
      </c>
      <c r="HK72" s="54">
        <f t="shared" si="21"/>
        <v>4.1016509624859587</v>
      </c>
      <c r="HL72" s="55">
        <f t="shared" si="22"/>
        <v>4.1016509624859587</v>
      </c>
      <c r="HM72" s="55">
        <f t="shared" si="23"/>
        <v>3.4854581476379356</v>
      </c>
      <c r="HN72" s="56">
        <f t="shared" si="24"/>
        <v>3.7953615031722308</v>
      </c>
      <c r="HQ72" s="57">
        <f t="shared" si="25"/>
        <v>153.96143584281558</v>
      </c>
      <c r="HR72" s="58">
        <f t="shared" si="171"/>
        <v>178.08719283938478</v>
      </c>
      <c r="HS72" s="58">
        <f t="shared" si="26"/>
        <v>6.7671103959088272</v>
      </c>
      <c r="HT72" s="58">
        <f t="shared" si="172"/>
        <v>7.8153357962351047</v>
      </c>
      <c r="HU72" s="58">
        <f t="shared" si="27"/>
        <v>202.24553373456348</v>
      </c>
      <c r="HV72" s="55">
        <f t="shared" si="226"/>
        <v>0.76126000411401806</v>
      </c>
      <c r="HW72" s="56">
        <f t="shared" si="227"/>
        <v>3.3459875582668247E-2</v>
      </c>
      <c r="HX72" s="260">
        <f t="shared" si="228"/>
        <v>1.1244723773724219</v>
      </c>
      <c r="HY72" s="57">
        <f t="shared" si="28"/>
        <v>336.24556958677442</v>
      </c>
      <c r="HZ72" s="58">
        <f t="shared" si="173"/>
        <v>388.93525034102197</v>
      </c>
      <c r="IA72" s="58">
        <f t="shared" si="29"/>
        <v>17.658697418803239</v>
      </c>
      <c r="IB72" s="58">
        <f t="shared" si="174"/>
        <v>20.394029648975863</v>
      </c>
      <c r="IC72" s="58">
        <f t="shared" si="30"/>
        <v>449.98503709148048</v>
      </c>
      <c r="ID72" s="55">
        <f t="shared" si="229"/>
        <v>0.7472372231755271</v>
      </c>
      <c r="IE72" s="56">
        <f t="shared" si="230"/>
        <v>3.9242854680106361E-2</v>
      </c>
      <c r="IF72" s="260">
        <f t="shared" si="231"/>
        <v>1.1231707910615536</v>
      </c>
      <c r="IG72" s="57">
        <f t="shared" si="31"/>
        <v>9.4172362629806958</v>
      </c>
      <c r="IH72" s="58">
        <f t="shared" si="175"/>
        <v>10.892917185389772</v>
      </c>
      <c r="II72" s="58">
        <f t="shared" si="32"/>
        <v>18.381389986236375</v>
      </c>
      <c r="IJ72" s="58">
        <f t="shared" si="176"/>
        <v>21.22866729510439</v>
      </c>
      <c r="IK72" s="58">
        <f t="shared" si="33"/>
        <v>193.85888838450623</v>
      </c>
      <c r="IL72" s="55">
        <f t="shared" si="34"/>
        <v>4.8577789450139804E-2</v>
      </c>
      <c r="IM72" s="56">
        <f t="shared" si="35"/>
        <v>9.4818401876823458E-2</v>
      </c>
      <c r="IN72" s="260">
        <f t="shared" si="36"/>
        <v>1.0222995100575569</v>
      </c>
      <c r="IO72" s="57">
        <f t="shared" si="37"/>
        <v>11.806008021486122</v>
      </c>
      <c r="IP72" s="58">
        <f t="shared" si="177"/>
        <v>13.656009478452997</v>
      </c>
      <c r="IQ72" s="58">
        <f t="shared" si="38"/>
        <v>0.51802552522297696</v>
      </c>
      <c r="IR72" s="58">
        <f t="shared" si="178"/>
        <v>0.5982676790800161</v>
      </c>
      <c r="IS72" s="58">
        <f t="shared" si="39"/>
        <v>16.522685261583685</v>
      </c>
      <c r="IT72" s="55">
        <f t="shared" si="244"/>
        <v>0.71453325137989865</v>
      </c>
      <c r="IU72" s="56">
        <f t="shared" si="245"/>
        <v>3.1352381106442784E-2</v>
      </c>
      <c r="IV72" s="260">
        <f t="shared" si="246"/>
        <v>1.1168238443246181</v>
      </c>
      <c r="IW72" s="57">
        <f t="shared" si="40"/>
        <v>0</v>
      </c>
      <c r="IX72" s="58">
        <f t="shared" si="179"/>
        <v>0</v>
      </c>
      <c r="IY72" s="58">
        <f t="shared" si="41"/>
        <v>0</v>
      </c>
      <c r="IZ72" s="58">
        <f t="shared" si="180"/>
        <v>0</v>
      </c>
      <c r="JA72" s="58">
        <f t="shared" si="42"/>
        <v>0</v>
      </c>
      <c r="JB72" s="55"/>
      <c r="JC72" s="56"/>
      <c r="JD72" s="260"/>
      <c r="JE72" s="57">
        <f t="shared" si="43"/>
        <v>0</v>
      </c>
      <c r="JF72" s="58">
        <f t="shared" si="181"/>
        <v>0</v>
      </c>
      <c r="JG72" s="58">
        <f t="shared" si="44"/>
        <v>0</v>
      </c>
      <c r="JH72" s="58">
        <f t="shared" si="182"/>
        <v>0</v>
      </c>
      <c r="JI72" s="58">
        <f t="shared" si="45"/>
        <v>0</v>
      </c>
      <c r="JJ72" s="55"/>
      <c r="JK72" s="56"/>
      <c r="JL72" s="260"/>
      <c r="JM72" s="57">
        <f t="shared" si="46"/>
        <v>383.80513426884778</v>
      </c>
      <c r="JN72" s="58">
        <f t="shared" si="183"/>
        <v>443.94739880877626</v>
      </c>
      <c r="JO72" s="58">
        <f t="shared" si="47"/>
        <v>24.019892436682195</v>
      </c>
      <c r="JP72" s="58">
        <f t="shared" si="184"/>
        <v>27.740573775124268</v>
      </c>
      <c r="JQ72" s="58">
        <f t="shared" si="48"/>
        <v>521.89143937398489</v>
      </c>
      <c r="JR72" s="55">
        <f t="shared" si="49"/>
        <v>0.73541182190922061</v>
      </c>
      <c r="JS72" s="56">
        <f t="shared" si="50"/>
        <v>4.6024691390788755E-2</v>
      </c>
      <c r="JT72" s="260">
        <f t="shared" si="51"/>
        <v>1.1223682571896081</v>
      </c>
      <c r="JU72" s="57">
        <f t="shared" si="52"/>
        <v>0</v>
      </c>
      <c r="JV72" s="58">
        <f t="shared" si="185"/>
        <v>0</v>
      </c>
      <c r="JW72" s="58">
        <f t="shared" si="53"/>
        <v>0</v>
      </c>
      <c r="JX72" s="58">
        <f t="shared" si="186"/>
        <v>0</v>
      </c>
      <c r="JY72" s="58">
        <f t="shared" si="54"/>
        <v>0</v>
      </c>
      <c r="JZ72" s="55"/>
      <c r="KA72" s="56"/>
      <c r="KB72" s="260"/>
      <c r="KC72" s="57">
        <f t="shared" si="55"/>
        <v>0</v>
      </c>
      <c r="KD72" s="58">
        <f t="shared" si="187"/>
        <v>0</v>
      </c>
      <c r="KE72" s="58">
        <f t="shared" si="56"/>
        <v>0</v>
      </c>
      <c r="KF72" s="58">
        <f t="shared" si="188"/>
        <v>0</v>
      </c>
      <c r="KG72" s="58">
        <f t="shared" si="57"/>
        <v>0</v>
      </c>
      <c r="KH72" s="55"/>
      <c r="KI72" s="56"/>
      <c r="KJ72" s="260"/>
      <c r="KK72" s="57">
        <f t="shared" si="58"/>
        <v>33.17064997489625</v>
      </c>
      <c r="KL72" s="58">
        <f t="shared" si="189"/>
        <v>38.368490825962496</v>
      </c>
      <c r="KM72" s="58">
        <f t="shared" si="59"/>
        <v>1.458361512096106</v>
      </c>
      <c r="KN72" s="58">
        <f t="shared" si="190"/>
        <v>1.6842617103197928</v>
      </c>
      <c r="KO72" s="58">
        <f t="shared" si="60"/>
        <v>43.113190790245447</v>
      </c>
      <c r="KP72" s="55">
        <f t="shared" si="191"/>
        <v>0.7693851781065868</v>
      </c>
      <c r="KQ72" s="56">
        <f t="shared" si="192"/>
        <v>3.3826341436692428E-2</v>
      </c>
      <c r="KR72" s="260">
        <f t="shared" si="193"/>
        <v>1.1258023576978458</v>
      </c>
      <c r="KS72" s="57">
        <f t="shared" si="61"/>
        <v>36.800530819654135</v>
      </c>
      <c r="KT72" s="58">
        <f t="shared" si="194"/>
        <v>42.567173999093939</v>
      </c>
      <c r="KU72" s="58">
        <f t="shared" si="62"/>
        <v>1.6178662478148849</v>
      </c>
      <c r="KV72" s="58">
        <f t="shared" si="195"/>
        <v>1.8684737296014107</v>
      </c>
      <c r="KW72" s="58">
        <f t="shared" si="63"/>
        <v>47.9276689063935</v>
      </c>
      <c r="KX72" s="55">
        <f t="shared" si="253"/>
        <v>0.76783477392836408</v>
      </c>
      <c r="KY72" s="56">
        <f t="shared" si="254"/>
        <v>3.3756414295356293E-2</v>
      </c>
      <c r="KZ72" s="260">
        <f>1+KX72*(KV72*$GV$14-KV72)/KV72+KY72*(KW72*$GW$14-KW72)/KW72</f>
        <v>1.1255485776489254</v>
      </c>
      <c r="LA72" s="57">
        <f t="shared" si="64"/>
        <v>376.63865192149581</v>
      </c>
      <c r="LB72" s="58">
        <f t="shared" si="196"/>
        <v>435.65792867759421</v>
      </c>
      <c r="LC72" s="58">
        <f t="shared" si="65"/>
        <v>16.290592524925991</v>
      </c>
      <c r="LD72" s="58">
        <f t="shared" si="197"/>
        <v>18.814005307037029</v>
      </c>
      <c r="LE72" s="58">
        <f t="shared" si="66"/>
        <v>796.41518131773159</v>
      </c>
      <c r="LF72" s="55">
        <f t="shared" si="198"/>
        <v>0.47291746912498267</v>
      </c>
      <c r="LG72" s="56">
        <f t="shared" si="199"/>
        <v>2.0454899538670173E-2</v>
      </c>
      <c r="LH72" s="260">
        <f t="shared" si="200"/>
        <v>1.0772746313504249</v>
      </c>
      <c r="LI72" s="57">
        <f t="shared" si="67"/>
        <v>207.87944595022117</v>
      </c>
      <c r="LJ72" s="58">
        <f t="shared" si="201"/>
        <v>240.45415513062085</v>
      </c>
      <c r="LK72" s="58">
        <f t="shared" si="68"/>
        <v>9.1325558114062808</v>
      </c>
      <c r="LL72" s="58">
        <f t="shared" si="202"/>
        <v>10.547188706593115</v>
      </c>
      <c r="LM72" s="58">
        <f t="shared" si="69"/>
        <v>278.13426791015934</v>
      </c>
      <c r="LN72" s="55">
        <f t="shared" si="232"/>
        <v>0.74740681007120158</v>
      </c>
      <c r="LO72" s="56">
        <f t="shared" si="233"/>
        <v>3.2835061569458264E-2</v>
      </c>
      <c r="LP72" s="260">
        <f t="shared" si="234"/>
        <v>1.1222047981752665</v>
      </c>
      <c r="LQ72" s="57">
        <f t="shared" si="70"/>
        <v>4.3436640066666643E-2</v>
      </c>
      <c r="LR72" s="58">
        <f t="shared" si="203"/>
        <v>5.0243161565113312E-2</v>
      </c>
      <c r="LS72" s="58">
        <f t="shared" si="71"/>
        <v>1.1768208333333328E-3</v>
      </c>
      <c r="LT72" s="58">
        <f t="shared" si="204"/>
        <v>1.359110380416666E-3</v>
      </c>
      <c r="LU72" s="58">
        <f t="shared" si="72"/>
        <v>0.89416666666666633</v>
      </c>
      <c r="LV72" s="55">
        <f t="shared" si="73"/>
        <v>4.857778945013979E-2</v>
      </c>
      <c r="LW72" s="56">
        <f t="shared" si="74"/>
        <v>1.3161090400745572E-3</v>
      </c>
      <c r="LX72" s="260">
        <f t="shared" si="75"/>
        <v>1.0078160048971445</v>
      </c>
      <c r="LY72" s="57">
        <f t="shared" si="76"/>
        <v>8.4427454148123005</v>
      </c>
      <c r="LZ72" s="58">
        <f t="shared" si="205"/>
        <v>9.7657236213133878</v>
      </c>
      <c r="MA72" s="58">
        <f t="shared" si="77"/>
        <v>0.22873773568654041</v>
      </c>
      <c r="MB72" s="58">
        <f t="shared" si="206"/>
        <v>0.2641692109443855</v>
      </c>
      <c r="MC72" s="58">
        <f t="shared" si="78"/>
        <v>173.79854153174531</v>
      </c>
      <c r="MD72" s="55">
        <f t="shared" si="255"/>
        <v>4.8577769067585555E-2</v>
      </c>
      <c r="ME72" s="56">
        <f t="shared" si="256"/>
        <v>1.3161084878537954E-3</v>
      </c>
      <c r="MF72" s="260">
        <f>1+MD72*(MB72*$GV$14-MB72)/MB72+ME72*(MC72*$GW$14-MC72)/MC72</f>
        <v>1.0078160016176592</v>
      </c>
      <c r="MG72" s="57">
        <f t="shared" si="79"/>
        <v>0</v>
      </c>
      <c r="MH72" s="58">
        <f t="shared" si="207"/>
        <v>0</v>
      </c>
      <c r="MI72" s="58">
        <f t="shared" si="80"/>
        <v>0</v>
      </c>
      <c r="MJ72" s="58">
        <f t="shared" si="208"/>
        <v>0</v>
      </c>
      <c r="MK72" s="58">
        <f t="shared" si="81"/>
        <v>0</v>
      </c>
      <c r="ML72" s="55"/>
      <c r="MM72" s="56"/>
      <c r="MN72" s="260"/>
      <c r="MO72" s="59">
        <v>3.7455503435585675</v>
      </c>
      <c r="MP72" s="60">
        <v>3.7455503435585675</v>
      </c>
      <c r="MQ72" s="60">
        <v>3.1726999999999999</v>
      </c>
      <c r="MR72" s="61">
        <v>3.4482999999999997</v>
      </c>
      <c r="MS72" s="59">
        <f t="shared" si="82"/>
        <v>1.0950729762689739</v>
      </c>
      <c r="MT72" s="60">
        <f>GX72</f>
        <v>1.0950729762689739</v>
      </c>
      <c r="MU72" s="60">
        <f t="shared" si="209"/>
        <v>1.098577913965372</v>
      </c>
      <c r="MV72" s="61">
        <f t="shared" si="235"/>
        <v>1.1006471313900272</v>
      </c>
      <c r="MW72" s="66">
        <f t="shared" si="210"/>
        <v>4.1016509624859587</v>
      </c>
      <c r="MX72" s="67">
        <f t="shared" si="236"/>
        <v>4.1016509624859587</v>
      </c>
      <c r="MY72" s="67">
        <f t="shared" si="211"/>
        <v>3.4854581476379356</v>
      </c>
      <c r="MZ72" s="261">
        <f t="shared" si="237"/>
        <v>3.7953615031722308</v>
      </c>
      <c r="NA72" s="59">
        <f t="shared" si="84"/>
        <v>1.0949570624116463</v>
      </c>
      <c r="NB72" s="60">
        <f>NF72/J72</f>
        <v>1.0949570624116463</v>
      </c>
      <c r="NC72" s="60">
        <f t="shared" si="85"/>
        <v>1.098570092826179</v>
      </c>
      <c r="ND72" s="262">
        <f>NH72/L72</f>
        <v>1.1006402925248551</v>
      </c>
      <c r="NE72" s="62">
        <f t="shared" si="86"/>
        <v>4.1012168012978218</v>
      </c>
      <c r="NF72" s="63">
        <f>NE72+NQ72+NR72+OB72</f>
        <v>4.1012168012978218</v>
      </c>
      <c r="NG72" s="63">
        <f t="shared" si="87"/>
        <v>3.4854333335096177</v>
      </c>
      <c r="NH72" s="64">
        <f>NG72+NM72</f>
        <v>3.7953379207134574</v>
      </c>
      <c r="NI72" s="238">
        <f t="shared" si="218"/>
        <v>4.3416118813688342E-4</v>
      </c>
      <c r="NJ72" s="238">
        <f t="shared" si="219"/>
        <v>4.3416118813688342E-4</v>
      </c>
      <c r="NK72" s="238">
        <f t="shared" si="220"/>
        <v>2.4814128317895978E-5</v>
      </c>
      <c r="NL72" s="238">
        <f t="shared" si="221"/>
        <v>2.3582458773319104E-5</v>
      </c>
      <c r="NM72" s="239">
        <f t="shared" si="89"/>
        <v>0.30990458720383951</v>
      </c>
      <c r="NN72" s="240">
        <f t="shared" si="90"/>
        <v>0.68884064615805074</v>
      </c>
      <c r="NO72" s="240">
        <f>O72*IN72+0.002</f>
        <v>0.30587888058436452</v>
      </c>
      <c r="NP72" s="240">
        <f t="shared" si="91"/>
        <v>2.5128536497303906E-2</v>
      </c>
      <c r="NQ72" s="240">
        <f t="shared" si="270"/>
        <v>0</v>
      </c>
      <c r="NR72" s="240">
        <f t="shared" si="93"/>
        <v>0</v>
      </c>
      <c r="NS72" s="240">
        <f t="shared" si="94"/>
        <v>0.79710593625605974</v>
      </c>
      <c r="NT72" s="240">
        <f t="shared" si="95"/>
        <v>0</v>
      </c>
      <c r="NU72" s="240">
        <f t="shared" si="96"/>
        <v>0</v>
      </c>
      <c r="NV72" s="240">
        <f t="shared" si="97"/>
        <v>6.619717863263333E-2</v>
      </c>
      <c r="NW72" s="240">
        <f t="shared" si="98"/>
        <v>7.3498322120474815E-2</v>
      </c>
      <c r="NX72" s="240">
        <f t="shared" si="99"/>
        <v>1.1692738848677511</v>
      </c>
      <c r="NY72" s="240">
        <f t="shared" si="100"/>
        <v>0.42542783898824355</v>
      </c>
      <c r="NZ72" s="240">
        <f t="shared" si="101"/>
        <v>1.2093792058765734E-3</v>
      </c>
      <c r="OA72" s="240">
        <f t="shared" si="102"/>
        <v>0.23875161078322346</v>
      </c>
      <c r="OB72" s="241">
        <f t="shared" si="103"/>
        <v>0</v>
      </c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136"/>
      <c r="OP72" s="13"/>
      <c r="OQ72" s="13"/>
      <c r="OR72" s="13"/>
      <c r="OS72" s="13"/>
      <c r="OT72" s="13"/>
    </row>
    <row r="73" spans="1:410" ht="15" customHeight="1">
      <c r="A73" s="242">
        <v>54</v>
      </c>
      <c r="B73" s="49" t="s">
        <v>123</v>
      </c>
      <c r="C73" s="50">
        <v>2</v>
      </c>
      <c r="D73" s="51">
        <v>905.4</v>
      </c>
      <c r="E73" s="52">
        <v>654.29999999999995</v>
      </c>
      <c r="F73" s="52">
        <v>251.1</v>
      </c>
      <c r="G73" s="52"/>
      <c r="H73" s="53"/>
      <c r="I73" s="57">
        <v>3.6134994642815546</v>
      </c>
      <c r="J73" s="58">
        <v>3.6134994642815546</v>
      </c>
      <c r="K73" s="58">
        <v>3.0549999999999997</v>
      </c>
      <c r="L73" s="243">
        <v>3.3364999999999996</v>
      </c>
      <c r="M73" s="1">
        <v>0.28149999999999997</v>
      </c>
      <c r="N73" s="2">
        <v>0.64400000000000002</v>
      </c>
      <c r="O73" s="2">
        <v>0.27699946428155497</v>
      </c>
      <c r="P73" s="2">
        <v>0</v>
      </c>
      <c r="Q73" s="2">
        <v>0</v>
      </c>
      <c r="R73" s="2">
        <v>0</v>
      </c>
      <c r="S73" s="2">
        <v>0.66869999999999996</v>
      </c>
      <c r="T73" s="2">
        <v>0</v>
      </c>
      <c r="U73" s="2">
        <v>0</v>
      </c>
      <c r="V73" s="2">
        <v>0.1183</v>
      </c>
      <c r="W73" s="2">
        <v>6.6699999999999995E-2</v>
      </c>
      <c r="X73" s="2">
        <v>0.97699999999999998</v>
      </c>
      <c r="Y73" s="2">
        <v>0.38890000000000002</v>
      </c>
      <c r="Z73" s="2">
        <v>1.1999999999999999E-3</v>
      </c>
      <c r="AA73" s="2">
        <v>0.19020000000000001</v>
      </c>
      <c r="AB73" s="3">
        <v>0</v>
      </c>
      <c r="AC73" s="244">
        <v>97.59</v>
      </c>
      <c r="AD73" s="108">
        <v>21.469799999999999</v>
      </c>
      <c r="AE73" s="108">
        <v>65.683242270000008</v>
      </c>
      <c r="AF73" s="108">
        <f t="shared" si="104"/>
        <v>6.5009332204309809</v>
      </c>
      <c r="AG73" s="108">
        <f t="shared" si="105"/>
        <v>20.554913835973803</v>
      </c>
      <c r="AH73" s="108">
        <v>3.7431148443333302</v>
      </c>
      <c r="AI73" s="108">
        <v>13.759489481276249</v>
      </c>
      <c r="AJ73" s="108">
        <f t="shared" si="106"/>
        <v>0.26617732401528904</v>
      </c>
      <c r="AK73" s="108">
        <f t="shared" si="107"/>
        <v>8.0529888897275885</v>
      </c>
      <c r="AL73" s="108">
        <v>10.112282329780479</v>
      </c>
      <c r="AM73" s="245">
        <v>254.82951471046803</v>
      </c>
      <c r="AN73" s="244">
        <v>218.93</v>
      </c>
      <c r="AO73" s="108">
        <v>48.1646</v>
      </c>
      <c r="AP73" s="108">
        <v>147.35149329000001</v>
      </c>
      <c r="AQ73" s="108">
        <f t="shared" si="108"/>
        <v>14.583966696884461</v>
      </c>
      <c r="AR73" s="108">
        <f t="shared" si="109"/>
        <v>46.1121763101726</v>
      </c>
      <c r="AS73" s="246">
        <v>16.803380806549999</v>
      </c>
      <c r="AT73" s="247">
        <v>2.8868528647699314</v>
      </c>
      <c r="AU73" s="108">
        <v>31.481211609048152</v>
      </c>
      <c r="AV73" s="108">
        <f t="shared" si="110"/>
        <v>0.60900403857703655</v>
      </c>
      <c r="AW73" s="108">
        <f t="shared" si="111"/>
        <v>18.424945756004394</v>
      </c>
      <c r="AX73" s="108">
        <v>23.136534285279911</v>
      </c>
      <c r="AY73" s="245">
        <v>583.04066398905377</v>
      </c>
      <c r="AZ73" s="248">
        <v>23</v>
      </c>
      <c r="BA73" s="108">
        <v>117.23483333333331</v>
      </c>
      <c r="BB73" s="108">
        <v>12.225916216407199</v>
      </c>
      <c r="BC73" s="109">
        <v>9.78073297312576</v>
      </c>
      <c r="BD73" s="109">
        <v>2.4451832432814395</v>
      </c>
      <c r="BE73" s="108">
        <v>4.5847193749999997</v>
      </c>
      <c r="BF73" s="109">
        <v>3.6677754999999999</v>
      </c>
      <c r="BG73" s="109">
        <v>0.91694387499999985</v>
      </c>
      <c r="BH73" s="108">
        <v>9.7853192315060564</v>
      </c>
      <c r="BI73" s="109">
        <f t="shared" si="112"/>
        <v>5.7270342159850864</v>
      </c>
      <c r="BJ73" s="108">
        <f t="shared" si="113"/>
        <v>0.18929700053348467</v>
      </c>
      <c r="BK73" s="108">
        <v>7.1915394078123285</v>
      </c>
      <c r="BL73" s="245">
        <v>181.22679307687068</v>
      </c>
      <c r="BM73" s="244">
        <v>0</v>
      </c>
      <c r="BN73" s="108">
        <v>0</v>
      </c>
      <c r="BO73" s="108">
        <v>0</v>
      </c>
      <c r="BP73" s="108">
        <f t="shared" si="114"/>
        <v>0</v>
      </c>
      <c r="BQ73" s="108">
        <f t="shared" si="115"/>
        <v>0</v>
      </c>
      <c r="BR73" s="108">
        <v>0</v>
      </c>
      <c r="BS73" s="108">
        <v>0</v>
      </c>
      <c r="BT73" s="108">
        <f t="shared" si="116"/>
        <v>0</v>
      </c>
      <c r="BU73" s="108">
        <f t="shared" si="117"/>
        <v>0</v>
      </c>
      <c r="BV73" s="108">
        <v>0</v>
      </c>
      <c r="BW73" s="245">
        <v>0</v>
      </c>
      <c r="BX73" s="107">
        <v>0</v>
      </c>
      <c r="BY73" s="108">
        <v>0</v>
      </c>
      <c r="BZ73" s="109">
        <f t="shared" si="118"/>
        <v>0</v>
      </c>
      <c r="CA73" s="109">
        <f t="shared" si="119"/>
        <v>0</v>
      </c>
      <c r="CB73" s="108">
        <v>0</v>
      </c>
      <c r="CC73" s="110">
        <v>0</v>
      </c>
      <c r="CD73" s="244">
        <v>0</v>
      </c>
      <c r="CE73" s="108">
        <v>0</v>
      </c>
      <c r="CF73" s="109">
        <f t="shared" si="120"/>
        <v>0</v>
      </c>
      <c r="CG73" s="109">
        <f t="shared" si="121"/>
        <v>0</v>
      </c>
      <c r="CH73" s="108">
        <v>0</v>
      </c>
      <c r="CI73" s="245">
        <v>0</v>
      </c>
      <c r="CJ73" s="249">
        <v>224.46407401776085</v>
      </c>
      <c r="CK73" s="250">
        <v>49.382096283907387</v>
      </c>
      <c r="CL73" s="250">
        <v>25.914603756112108</v>
      </c>
      <c r="CM73" s="251">
        <v>14.397074959939609</v>
      </c>
      <c r="CN73" s="252">
        <f t="shared" si="0"/>
        <v>7.0178541892225619</v>
      </c>
      <c r="CO73" s="250">
        <v>151.07621840987599</v>
      </c>
      <c r="CP73" s="252">
        <f t="shared" si="122"/>
        <v>14.952617640899067</v>
      </c>
      <c r="CQ73" s="250">
        <v>47.277791789186594</v>
      </c>
      <c r="CR73" s="250">
        <v>32.911100450138903</v>
      </c>
      <c r="CS73" s="252">
        <f t="shared" si="123"/>
        <v>0.63666523820793708</v>
      </c>
      <c r="CT73" s="252">
        <f t="shared" si="124"/>
        <v>19.261813938251898</v>
      </c>
      <c r="CU73" s="250">
        <f t="shared" si="1"/>
        <v>483.74809291779525</v>
      </c>
      <c r="CV73" s="245">
        <f t="shared" si="125"/>
        <v>609.52259707642202</v>
      </c>
      <c r="CW73" s="244">
        <v>0</v>
      </c>
      <c r="CX73" s="108">
        <v>0</v>
      </c>
      <c r="CY73" s="108">
        <f t="shared" si="126"/>
        <v>0</v>
      </c>
      <c r="CZ73" s="108">
        <f t="shared" si="127"/>
        <v>0</v>
      </c>
      <c r="DA73" s="108">
        <v>0</v>
      </c>
      <c r="DB73" s="245">
        <v>0</v>
      </c>
      <c r="DC73" s="244">
        <v>0</v>
      </c>
      <c r="DD73" s="108">
        <v>0</v>
      </c>
      <c r="DE73" s="108">
        <f t="shared" si="128"/>
        <v>0</v>
      </c>
      <c r="DF73" s="108">
        <f t="shared" si="129"/>
        <v>0</v>
      </c>
      <c r="DG73" s="108">
        <v>0</v>
      </c>
      <c r="DH73" s="245">
        <v>0</v>
      </c>
      <c r="DI73" s="107">
        <v>41.500640335300005</v>
      </c>
      <c r="DJ73" s="108">
        <v>9.1301408737660008</v>
      </c>
      <c r="DK73" s="108">
        <v>0.68892415147631636</v>
      </c>
      <c r="DL73" s="108">
        <v>27.932130479594676</v>
      </c>
      <c r="DM73" s="108">
        <f t="shared" si="130"/>
        <v>2.7645546820874038</v>
      </c>
      <c r="DN73" s="108">
        <f t="shared" si="131"/>
        <v>8.7410809122843585</v>
      </c>
      <c r="DO73" s="108">
        <v>5.785384016330001</v>
      </c>
      <c r="DP73" s="108">
        <f t="shared" si="132"/>
        <v>0.11191825379590388</v>
      </c>
      <c r="DQ73" s="108">
        <f t="shared" si="133"/>
        <v>3.3860001324694271</v>
      </c>
      <c r="DR73" s="108">
        <v>4.2518609928233504</v>
      </c>
      <c r="DS73" s="110">
        <v>107.14689701914841</v>
      </c>
      <c r="DT73" s="244">
        <v>23.34</v>
      </c>
      <c r="DU73" s="108">
        <v>5.1348000000000003</v>
      </c>
      <c r="DV73" s="108">
        <v>15.709057019999999</v>
      </c>
      <c r="DW73" s="108">
        <f t="shared" si="271"/>
        <v>1.5547882094974801</v>
      </c>
      <c r="DX73" s="108">
        <f t="shared" si="272"/>
        <v>4.9159923038387996</v>
      </c>
      <c r="DY73" s="108">
        <v>0.48312238950000003</v>
      </c>
      <c r="DZ73" s="108">
        <v>0</v>
      </c>
      <c r="EA73" s="108"/>
      <c r="EB73" s="108">
        <v>3.2606894968934999</v>
      </c>
      <c r="EC73" s="108">
        <f t="shared" si="273"/>
        <v>6.3078038317404758E-2</v>
      </c>
      <c r="ED73" s="108">
        <f t="shared" si="274"/>
        <v>1.9083772204678648</v>
      </c>
      <c r="EE73" s="108">
        <v>2.3963834453196746</v>
      </c>
      <c r="EF73" s="245">
        <v>60.388862822055813</v>
      </c>
      <c r="EG73" s="249">
        <v>196.22948015873004</v>
      </c>
      <c r="EH73" s="250">
        <v>43.170485634920603</v>
      </c>
      <c r="EI73" s="250">
        <v>282.8054580746209</v>
      </c>
      <c r="EJ73" s="250">
        <v>132.07284030927372</v>
      </c>
      <c r="EK73" s="250">
        <f t="shared" si="134"/>
        <v>13.071777296770058</v>
      </c>
      <c r="EL73" s="250">
        <v>41.330874646384117</v>
      </c>
      <c r="EM73" s="250">
        <v>47.762313284960769</v>
      </c>
      <c r="EN73" s="250">
        <f t="shared" si="135"/>
        <v>0.92396195049756613</v>
      </c>
      <c r="EO73" s="250">
        <f t="shared" si="136"/>
        <v>27.953753571662421</v>
      </c>
      <c r="EP73" s="250">
        <v>702.04057746250601</v>
      </c>
      <c r="EQ73" s="245">
        <v>884.57112760275754</v>
      </c>
      <c r="ER73" s="244">
        <v>132.44999999999999</v>
      </c>
      <c r="ES73" s="108">
        <v>29.138999999999999</v>
      </c>
      <c r="ET73" s="108">
        <v>89.145869849999997</v>
      </c>
      <c r="EU73" s="108">
        <f t="shared" si="137"/>
        <v>8.8231233225339007</v>
      </c>
      <c r="EV73" s="108">
        <f t="shared" si="138"/>
        <v>27.897308510858998</v>
      </c>
      <c r="EW73" s="108">
        <v>9.7420501812500007</v>
      </c>
      <c r="EX73" s="108">
        <v>19.014815162281199</v>
      </c>
      <c r="EY73" s="108">
        <f t="shared" si="139"/>
        <v>0.3678415993143298</v>
      </c>
      <c r="EZ73" s="108">
        <f t="shared" si="140"/>
        <v>11.128762840397993</v>
      </c>
      <c r="FA73" s="108">
        <v>13.974586759676599</v>
      </c>
      <c r="FB73" s="245">
        <v>352.15958634384936</v>
      </c>
      <c r="FC73" s="244">
        <v>0.83333333333333293</v>
      </c>
      <c r="FD73" s="108">
        <v>6.0833333333333302E-2</v>
      </c>
      <c r="FE73" s="108">
        <f t="shared" si="141"/>
        <v>1.1768208333333328E-3</v>
      </c>
      <c r="FF73" s="108">
        <f t="shared" si="142"/>
        <v>3.5603803333333316E-2</v>
      </c>
      <c r="FG73" s="108">
        <v>4.4708333333333301E-2</v>
      </c>
      <c r="FH73" s="245">
        <v>1.1266499999999995</v>
      </c>
      <c r="FI73" s="244">
        <v>127.4</v>
      </c>
      <c r="FJ73" s="108">
        <v>9.3002000000000002</v>
      </c>
      <c r="FK73" s="108">
        <f t="shared" si="275"/>
        <v>0.17991236900000002</v>
      </c>
      <c r="FL73" s="108">
        <f t="shared" si="276"/>
        <v>5.4431094536</v>
      </c>
      <c r="FM73" s="108">
        <v>6.835</v>
      </c>
      <c r="FN73" s="245">
        <v>172.24224000000001</v>
      </c>
      <c r="FO73" s="244">
        <v>0</v>
      </c>
      <c r="FP73" s="108">
        <v>0</v>
      </c>
      <c r="FQ73" s="108">
        <f t="shared" si="143"/>
        <v>0</v>
      </c>
      <c r="FR73" s="108">
        <f t="shared" si="144"/>
        <v>0</v>
      </c>
      <c r="FS73" s="108">
        <v>0</v>
      </c>
      <c r="FT73" s="110">
        <v>0</v>
      </c>
      <c r="FU73" s="253">
        <f t="shared" si="8"/>
        <v>1140.0951173043848</v>
      </c>
      <c r="FV73" s="254">
        <f t="shared" si="9"/>
        <v>334.47140760146493</v>
      </c>
      <c r="FW73" s="254">
        <f t="shared" si="10"/>
        <v>23.353215527118252</v>
      </c>
      <c r="FX73" s="254">
        <f t="shared" si="11"/>
        <v>117.23483333333331</v>
      </c>
      <c r="FY73" s="254">
        <f t="shared" si="12"/>
        <v>0</v>
      </c>
      <c r="FZ73" s="254">
        <f t="shared" si="13"/>
        <v>0</v>
      </c>
      <c r="GA73" s="254">
        <f t="shared" si="145"/>
        <v>0</v>
      </c>
      <c r="GB73" s="254">
        <f t="shared" si="146"/>
        <v>0</v>
      </c>
      <c r="GC73" s="254">
        <f t="shared" si="147"/>
        <v>127.4</v>
      </c>
      <c r="GD73" s="254">
        <f t="shared" si="148"/>
        <v>0</v>
      </c>
      <c r="GE73" s="254">
        <f t="shared" si="14"/>
        <v>628.97085162874441</v>
      </c>
      <c r="GF73" s="255">
        <f t="shared" si="15"/>
        <v>240.13276873661312</v>
      </c>
      <c r="GG73" s="255">
        <f t="shared" si="16"/>
        <v>62.251761069103352</v>
      </c>
      <c r="GH73" s="254">
        <f t="shared" si="17"/>
        <v>173.12135606576814</v>
      </c>
      <c r="GI73" s="255">
        <f t="shared" si="18"/>
        <v>123.613315582718</v>
      </c>
      <c r="GJ73" s="256">
        <f t="shared" si="19"/>
        <v>3.349032633092285</v>
      </c>
      <c r="GK73" s="253">
        <f t="shared" si="149"/>
        <v>2544.6467814608141</v>
      </c>
      <c r="GL73" s="257">
        <f t="shared" si="150"/>
        <v>3206.2549446406256</v>
      </c>
      <c r="GM73" s="221">
        <f t="shared" si="151"/>
        <v>3206.2549446406256</v>
      </c>
      <c r="GN73" s="222">
        <f t="shared" si="152"/>
        <v>1894.8399140458821</v>
      </c>
      <c r="GO73" s="222">
        <f t="shared" si="153"/>
        <v>112.0820516289355</v>
      </c>
      <c r="GP73" s="55">
        <f t="shared" si="154"/>
        <v>0.59098229765327226</v>
      </c>
      <c r="GQ73" s="56">
        <f t="shared" si="155"/>
        <v>3.4957311119717671E-2</v>
      </c>
      <c r="GR73" s="258">
        <f t="shared" si="156"/>
        <v>1.098021813534712</v>
      </c>
      <c r="GS73" s="227">
        <f t="shared" si="20"/>
        <v>3206.2549446406256</v>
      </c>
      <c r="GT73" s="222">
        <f t="shared" si="224"/>
        <v>1894.8399140458821</v>
      </c>
      <c r="GU73" s="222">
        <f t="shared" si="225"/>
        <v>112.0820516289355</v>
      </c>
      <c r="GV73" s="37">
        <f t="shared" si="216"/>
        <v>0.59098229765327226</v>
      </c>
      <c r="GW73" s="228">
        <f t="shared" si="217"/>
        <v>3.4957311119717671E-2</v>
      </c>
      <c r="GX73" s="258">
        <f t="shared" si="159"/>
        <v>1.098021813534712</v>
      </c>
      <c r="GY73" s="221">
        <f t="shared" si="223"/>
        <v>2770.1986368532866</v>
      </c>
      <c r="GZ73" s="222">
        <f t="shared" si="160"/>
        <v>1692.0449009791216</v>
      </c>
      <c r="HA73" s="222">
        <f t="shared" si="161"/>
        <v>86.371857446122547</v>
      </c>
      <c r="HB73" s="55">
        <f t="shared" si="162"/>
        <v>0.61080273395165008</v>
      </c>
      <c r="HC73" s="56">
        <f t="shared" si="163"/>
        <v>3.1178940129807348E-2</v>
      </c>
      <c r="HD73" s="258">
        <f t="shared" si="164"/>
        <v>1.1005424062363307</v>
      </c>
      <c r="HE73" s="221">
        <f t="shared" si="165"/>
        <v>3025.0281515637548</v>
      </c>
      <c r="HF73" s="222">
        <f t="shared" si="166"/>
        <v>1886.0363170490698</v>
      </c>
      <c r="HG73" s="222">
        <f t="shared" si="167"/>
        <v>94.898416732124844</v>
      </c>
      <c r="HH73" s="55">
        <f t="shared" si="168"/>
        <v>0.62347727774834238</v>
      </c>
      <c r="HI73" s="56">
        <f t="shared" si="169"/>
        <v>3.1371085483309684E-2</v>
      </c>
      <c r="HJ73" s="259">
        <f t="shared" si="170"/>
        <v>1.1025582705645298</v>
      </c>
      <c r="HK73" s="54">
        <f t="shared" si="21"/>
        <v>3.9677012349771426</v>
      </c>
      <c r="HL73" s="55">
        <f t="shared" si="22"/>
        <v>3.9677012349771426</v>
      </c>
      <c r="HM73" s="55">
        <f t="shared" si="23"/>
        <v>3.36215705105199</v>
      </c>
      <c r="HN73" s="56">
        <f t="shared" si="24"/>
        <v>3.6786856697385533</v>
      </c>
      <c r="HQ73" s="57">
        <f t="shared" si="25"/>
        <v>153.96144132535571</v>
      </c>
      <c r="HR73" s="58">
        <f t="shared" si="171"/>
        <v>178.08719918103895</v>
      </c>
      <c r="HS73" s="58">
        <f t="shared" si="26"/>
        <v>6.76711054444627</v>
      </c>
      <c r="HT73" s="58">
        <f t="shared" si="172"/>
        <v>7.8153359677809977</v>
      </c>
      <c r="HU73" s="58">
        <f t="shared" si="27"/>
        <v>202.24564659560954</v>
      </c>
      <c r="HV73" s="55">
        <f t="shared" si="226"/>
        <v>0.76125960640923873</v>
      </c>
      <c r="HW73" s="56">
        <f t="shared" si="227"/>
        <v>3.3459857645178968E-2</v>
      </c>
      <c r="HX73" s="260">
        <f t="shared" si="228"/>
        <v>1.124472312273566</v>
      </c>
      <c r="HY73" s="57">
        <f t="shared" si="28"/>
        <v>345.82988892073598</v>
      </c>
      <c r="HZ73" s="58">
        <f t="shared" si="173"/>
        <v>400.02143251461536</v>
      </c>
      <c r="IA73" s="58">
        <f t="shared" si="29"/>
        <v>18.079823600231432</v>
      </c>
      <c r="IB73" s="58">
        <f t="shared" si="174"/>
        <v>20.880388275907283</v>
      </c>
      <c r="IC73" s="58">
        <f t="shared" si="30"/>
        <v>462.73068570559826</v>
      </c>
      <c r="ID73" s="55">
        <f t="shared" si="229"/>
        <v>0.74736752846506116</v>
      </c>
      <c r="IE73" s="56">
        <f t="shared" si="230"/>
        <v>3.9072022147531194E-2</v>
      </c>
      <c r="IF73" s="260">
        <f t="shared" si="231"/>
        <v>1.1231647479411278</v>
      </c>
      <c r="IG73" s="57">
        <f t="shared" si="31"/>
        <v>6.9869817435018051</v>
      </c>
      <c r="IH73" s="58">
        <f t="shared" si="175"/>
        <v>8.0818417827085387</v>
      </c>
      <c r="II73" s="58">
        <f t="shared" si="32"/>
        <v>13.637805473659244</v>
      </c>
      <c r="IJ73" s="58">
        <f t="shared" si="176"/>
        <v>15.75030154152906</v>
      </c>
      <c r="IK73" s="58">
        <f t="shared" si="33"/>
        <v>143.83078815624657</v>
      </c>
      <c r="IL73" s="55">
        <f t="shared" si="34"/>
        <v>4.8577789450139783E-2</v>
      </c>
      <c r="IM73" s="56">
        <f t="shared" si="35"/>
        <v>9.481840187682343E-2</v>
      </c>
      <c r="IN73" s="260">
        <f t="shared" si="36"/>
        <v>1.0222995100575569</v>
      </c>
      <c r="IO73" s="57">
        <f t="shared" si="37"/>
        <v>0</v>
      </c>
      <c r="IP73" s="58">
        <f t="shared" si="177"/>
        <v>0</v>
      </c>
      <c r="IQ73" s="58">
        <f t="shared" si="38"/>
        <v>0</v>
      </c>
      <c r="IR73" s="58">
        <f t="shared" si="178"/>
        <v>0</v>
      </c>
      <c r="IS73" s="58">
        <f t="shared" si="39"/>
        <v>0</v>
      </c>
      <c r="IT73" s="55"/>
      <c r="IU73" s="56"/>
      <c r="IV73" s="260"/>
      <c r="IW73" s="57">
        <f t="shared" si="40"/>
        <v>0</v>
      </c>
      <c r="IX73" s="58">
        <f t="shared" si="179"/>
        <v>0</v>
      </c>
      <c r="IY73" s="58">
        <f t="shared" si="41"/>
        <v>0</v>
      </c>
      <c r="IZ73" s="58">
        <f t="shared" si="180"/>
        <v>0</v>
      </c>
      <c r="JA73" s="58">
        <f t="shared" si="42"/>
        <v>0</v>
      </c>
      <c r="JB73" s="55"/>
      <c r="JC73" s="56"/>
      <c r="JD73" s="260"/>
      <c r="JE73" s="57">
        <f t="shared" si="43"/>
        <v>0</v>
      </c>
      <c r="JF73" s="58">
        <f t="shared" si="181"/>
        <v>0</v>
      </c>
      <c r="JG73" s="58">
        <f t="shared" si="44"/>
        <v>0</v>
      </c>
      <c r="JH73" s="58">
        <f t="shared" si="182"/>
        <v>0</v>
      </c>
      <c r="JI73" s="58">
        <f t="shared" si="45"/>
        <v>0</v>
      </c>
      <c r="JJ73" s="55"/>
      <c r="JK73" s="56"/>
      <c r="JL73" s="260"/>
      <c r="JM73" s="57">
        <f t="shared" si="46"/>
        <v>355.02448928914316</v>
      </c>
      <c r="JN73" s="58">
        <f t="shared" si="183"/>
        <v>410.65682676075193</v>
      </c>
      <c r="JO73" s="58">
        <f t="shared" si="47"/>
        <v>22.607137068329564</v>
      </c>
      <c r="JP73" s="58">
        <f t="shared" si="184"/>
        <v>26.108982600213814</v>
      </c>
      <c r="JQ73" s="58">
        <f t="shared" si="48"/>
        <v>483.74809291779525</v>
      </c>
      <c r="JR73" s="55">
        <f t="shared" si="49"/>
        <v>0.73390364631261407</v>
      </c>
      <c r="JS73" s="56">
        <f t="shared" si="50"/>
        <v>4.6733284118954166E-2</v>
      </c>
      <c r="JT73" s="260">
        <f t="shared" si="51"/>
        <v>1.1222416870872125</v>
      </c>
      <c r="JU73" s="57">
        <f t="shared" si="52"/>
        <v>0</v>
      </c>
      <c r="JV73" s="58">
        <f t="shared" si="185"/>
        <v>0</v>
      </c>
      <c r="JW73" s="58">
        <f t="shared" si="53"/>
        <v>0</v>
      </c>
      <c r="JX73" s="58">
        <f t="shared" si="186"/>
        <v>0</v>
      </c>
      <c r="JY73" s="58">
        <f t="shared" si="54"/>
        <v>0</v>
      </c>
      <c r="JZ73" s="55"/>
      <c r="KA73" s="56"/>
      <c r="KB73" s="260"/>
      <c r="KC73" s="57">
        <f t="shared" si="55"/>
        <v>0</v>
      </c>
      <c r="KD73" s="58">
        <f t="shared" si="187"/>
        <v>0</v>
      </c>
      <c r="KE73" s="58">
        <f t="shared" si="56"/>
        <v>0</v>
      </c>
      <c r="KF73" s="58">
        <f t="shared" si="188"/>
        <v>0</v>
      </c>
      <c r="KG73" s="58">
        <f t="shared" si="57"/>
        <v>0</v>
      </c>
      <c r="KH73" s="55"/>
      <c r="KI73" s="56"/>
      <c r="KJ73" s="260"/>
      <c r="KK73" s="57">
        <f t="shared" si="58"/>
        <v>65.425820083665627</v>
      </c>
      <c r="KL73" s="58">
        <f t="shared" si="189"/>
        <v>75.678046090776036</v>
      </c>
      <c r="KM73" s="58">
        <f t="shared" si="59"/>
        <v>2.8764729358833079</v>
      </c>
      <c r="KN73" s="58">
        <f t="shared" si="190"/>
        <v>3.3220385936516323</v>
      </c>
      <c r="KO73" s="58">
        <f t="shared" si="60"/>
        <v>85.03721985646699</v>
      </c>
      <c r="KP73" s="55">
        <f t="shared" si="191"/>
        <v>0.76937863436853715</v>
      </c>
      <c r="KQ73" s="56">
        <f t="shared" si="192"/>
        <v>3.382604629759136E-2</v>
      </c>
      <c r="KR73" s="260">
        <f t="shared" si="193"/>
        <v>1.1258012865770468</v>
      </c>
      <c r="KS73" s="57">
        <f t="shared" si="61"/>
        <v>36.800530819654135</v>
      </c>
      <c r="KT73" s="58">
        <f t="shared" si="194"/>
        <v>42.567173999093939</v>
      </c>
      <c r="KU73" s="58">
        <f t="shared" si="62"/>
        <v>1.6178662478148849</v>
      </c>
      <c r="KV73" s="58">
        <f t="shared" si="195"/>
        <v>1.8684737296014107</v>
      </c>
      <c r="KW73" s="58">
        <f t="shared" si="63"/>
        <v>47.9276689063935</v>
      </c>
      <c r="KX73" s="55">
        <f t="shared" si="253"/>
        <v>0.76783477392836408</v>
      </c>
      <c r="KY73" s="56">
        <f t="shared" si="254"/>
        <v>3.3756414295356293E-2</v>
      </c>
      <c r="KZ73" s="260">
        <f>1+KX73*(KV73*$GV$14-KV73)/KV73+KY73*(KW73*$GW$14-KW73)/KW73</f>
        <v>1.1255485776489254</v>
      </c>
      <c r="LA73" s="57">
        <f t="shared" si="64"/>
        <v>323.92721221966741</v>
      </c>
      <c r="LB73" s="58">
        <f t="shared" si="196"/>
        <v>374.68660637448932</v>
      </c>
      <c r="LC73" s="58">
        <f t="shared" si="65"/>
        <v>13.995739247267624</v>
      </c>
      <c r="LD73" s="58">
        <f t="shared" si="197"/>
        <v>16.163679256669379</v>
      </c>
      <c r="LE73" s="58">
        <f t="shared" si="66"/>
        <v>702.04057746250601</v>
      </c>
      <c r="LF73" s="55">
        <f t="shared" si="198"/>
        <v>0.46140810462906245</v>
      </c>
      <c r="LG73" s="56">
        <f t="shared" si="199"/>
        <v>1.9935798152657488E-2</v>
      </c>
      <c r="LH73" s="260">
        <f t="shared" si="200"/>
        <v>1.0753907051292206</v>
      </c>
      <c r="LI73" s="57">
        <f t="shared" si="67"/>
        <v>209.20080704853351</v>
      </c>
      <c r="LJ73" s="58">
        <f t="shared" si="201"/>
        <v>241.98257351303872</v>
      </c>
      <c r="LK73" s="58">
        <f t="shared" si="68"/>
        <v>9.1909649218482308</v>
      </c>
      <c r="LL73" s="58">
        <f t="shared" si="202"/>
        <v>10.614645388242522</v>
      </c>
      <c r="LM73" s="58">
        <f t="shared" si="69"/>
        <v>279.49173519353127</v>
      </c>
      <c r="LN73" s="55">
        <f t="shared" si="232"/>
        <v>0.7485044482752754</v>
      </c>
      <c r="LO73" s="56">
        <f t="shared" si="233"/>
        <v>3.2884567822672961E-2</v>
      </c>
      <c r="LP73" s="260">
        <f t="shared" si="234"/>
        <v>1.1223844666004676</v>
      </c>
      <c r="LQ73" s="57">
        <f t="shared" si="70"/>
        <v>4.3436640066666643E-2</v>
      </c>
      <c r="LR73" s="58">
        <f t="shared" si="203"/>
        <v>5.0243161565113312E-2</v>
      </c>
      <c r="LS73" s="58">
        <f t="shared" si="71"/>
        <v>1.1768208333333328E-3</v>
      </c>
      <c r="LT73" s="58">
        <f t="shared" si="204"/>
        <v>1.359110380416666E-3</v>
      </c>
      <c r="LU73" s="58">
        <f t="shared" si="72"/>
        <v>0.89416666666666633</v>
      </c>
      <c r="LV73" s="55">
        <f t="shared" si="73"/>
        <v>4.857778945013979E-2</v>
      </c>
      <c r="LW73" s="56">
        <f t="shared" si="74"/>
        <v>1.3161090400745572E-3</v>
      </c>
      <c r="LX73" s="260">
        <f t="shared" si="75"/>
        <v>1.0078160048971445</v>
      </c>
      <c r="LY73" s="57">
        <f t="shared" si="76"/>
        <v>6.6405935333919999</v>
      </c>
      <c r="LZ73" s="58">
        <f t="shared" si="205"/>
        <v>7.6811745400745268</v>
      </c>
      <c r="MA73" s="58">
        <f t="shared" si="77"/>
        <v>0.17991236900000002</v>
      </c>
      <c r="MB73" s="58">
        <f t="shared" si="206"/>
        <v>0.20778079495810003</v>
      </c>
      <c r="MC73" s="58">
        <f t="shared" si="78"/>
        <v>136.70019047619047</v>
      </c>
      <c r="MD73" s="55">
        <f t="shared" si="255"/>
        <v>4.8577792834521426E-2</v>
      </c>
      <c r="ME73" s="56">
        <f t="shared" si="256"/>
        <v>1.3161091317669814E-3</v>
      </c>
      <c r="MF73" s="260">
        <f>1+MD73*(MB73*$GV$14-MB73)/MB73+ME73*(MC73*$GW$14-MC73)/MC73</f>
        <v>1.0078160054416803</v>
      </c>
      <c r="MG73" s="57">
        <f t="shared" si="79"/>
        <v>0</v>
      </c>
      <c r="MH73" s="58">
        <f t="shared" si="207"/>
        <v>0</v>
      </c>
      <c r="MI73" s="58">
        <f t="shared" si="80"/>
        <v>0</v>
      </c>
      <c r="MJ73" s="58">
        <f t="shared" si="208"/>
        <v>0</v>
      </c>
      <c r="MK73" s="58">
        <f t="shared" si="81"/>
        <v>0</v>
      </c>
      <c r="ML73" s="55"/>
      <c r="MM73" s="56"/>
      <c r="MN73" s="260"/>
      <c r="MO73" s="59">
        <v>3.6134994642815546</v>
      </c>
      <c r="MP73" s="60">
        <v>3.6134994642815546</v>
      </c>
      <c r="MQ73" s="60">
        <v>3.0549999999999997</v>
      </c>
      <c r="MR73" s="61">
        <v>3.3364999999999996</v>
      </c>
      <c r="MS73" s="59">
        <f t="shared" si="82"/>
        <v>1.098021813534712</v>
      </c>
      <c r="MT73" s="60">
        <f>GX73</f>
        <v>1.098021813534712</v>
      </c>
      <c r="MU73" s="60">
        <f t="shared" si="209"/>
        <v>1.1005424062363307</v>
      </c>
      <c r="MV73" s="61">
        <f t="shared" si="235"/>
        <v>1.1025582705645298</v>
      </c>
      <c r="MW73" s="66">
        <f t="shared" si="210"/>
        <v>3.9677012349771426</v>
      </c>
      <c r="MX73" s="67">
        <f t="shared" si="236"/>
        <v>3.9677012349771426</v>
      </c>
      <c r="MY73" s="67">
        <f t="shared" si="211"/>
        <v>3.36215705105199</v>
      </c>
      <c r="MZ73" s="261">
        <f t="shared" si="237"/>
        <v>3.6786856697385533</v>
      </c>
      <c r="NA73" s="59">
        <f t="shared" si="84"/>
        <v>1.09804385729686</v>
      </c>
      <c r="NB73" s="60">
        <f>NF73/J73</f>
        <v>1.09804385729686</v>
      </c>
      <c r="NC73" s="60">
        <f t="shared" si="85"/>
        <v>1.1005124443776131</v>
      </c>
      <c r="ND73" s="262">
        <f>NH73/L73</f>
        <v>1.1025339348055199</v>
      </c>
      <c r="NE73" s="62">
        <f t="shared" si="86"/>
        <v>3.9677808900998559</v>
      </c>
      <c r="NF73" s="63">
        <f>NE73+NQ73+NR73+OB73</f>
        <v>3.9677808900998559</v>
      </c>
      <c r="NG73" s="63">
        <f t="shared" si="87"/>
        <v>3.3620655175736074</v>
      </c>
      <c r="NH73" s="64">
        <f>NG73+NM73</f>
        <v>3.6786044734786163</v>
      </c>
      <c r="NI73" s="238">
        <f t="shared" si="218"/>
        <v>-7.965512271335129E-5</v>
      </c>
      <c r="NJ73" s="238">
        <f t="shared" si="219"/>
        <v>-7.965512271335129E-5</v>
      </c>
      <c r="NK73" s="238">
        <f t="shared" si="220"/>
        <v>9.1533478382643807E-5</v>
      </c>
      <c r="NL73" s="238">
        <f t="shared" si="221"/>
        <v>8.1196259936966442E-5</v>
      </c>
      <c r="NM73" s="239">
        <f t="shared" si="89"/>
        <v>0.3165389559050088</v>
      </c>
      <c r="NN73" s="240">
        <f t="shared" si="90"/>
        <v>0.72331809767408628</v>
      </c>
      <c r="NO73" s="240">
        <f>O73*IN73+0.006</f>
        <v>0.28917641662123938</v>
      </c>
      <c r="NP73" s="240">
        <f t="shared" si="91"/>
        <v>0</v>
      </c>
      <c r="NQ73" s="240">
        <f t="shared" si="270"/>
        <v>0</v>
      </c>
      <c r="NR73" s="240">
        <f t="shared" si="93"/>
        <v>0</v>
      </c>
      <c r="NS73" s="240">
        <f t="shared" si="94"/>
        <v>0.75044301615521891</v>
      </c>
      <c r="NT73" s="240">
        <f t="shared" si="95"/>
        <v>0</v>
      </c>
      <c r="NU73" s="240">
        <f t="shared" si="96"/>
        <v>0</v>
      </c>
      <c r="NV73" s="240">
        <f t="shared" si="97"/>
        <v>0.13318229220206465</v>
      </c>
      <c r="NW73" s="240">
        <f t="shared" si="98"/>
        <v>7.5074090129183313E-2</v>
      </c>
      <c r="NX73" s="240">
        <f t="shared" si="99"/>
        <v>1.0506567189112486</v>
      </c>
      <c r="NY73" s="240">
        <f t="shared" si="100"/>
        <v>0.43649531906092187</v>
      </c>
      <c r="NZ73" s="240">
        <f t="shared" si="101"/>
        <v>1.2093792058765734E-3</v>
      </c>
      <c r="OA73" s="240">
        <f t="shared" si="102"/>
        <v>0.19168660423500761</v>
      </c>
      <c r="OB73" s="241">
        <f t="shared" si="103"/>
        <v>0</v>
      </c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136"/>
      <c r="OP73" s="13"/>
      <c r="OQ73" s="13"/>
      <c r="OR73" s="13"/>
      <c r="OS73" s="13"/>
      <c r="OT73" s="13"/>
    </row>
    <row r="74" spans="1:410" ht="15" customHeight="1">
      <c r="A74" s="242">
        <v>55</v>
      </c>
      <c r="B74" s="49" t="s">
        <v>124</v>
      </c>
      <c r="C74" s="50">
        <v>5</v>
      </c>
      <c r="D74" s="51">
        <v>1867.3</v>
      </c>
      <c r="E74" s="52">
        <v>1730.2</v>
      </c>
      <c r="F74" s="52">
        <v>137.1</v>
      </c>
      <c r="G74" s="52"/>
      <c r="H74" s="53"/>
      <c r="I74" s="57">
        <v>2.8796704958889432</v>
      </c>
      <c r="J74" s="58">
        <v>2.8796704958889432</v>
      </c>
      <c r="K74" s="58">
        <v>2.4047999999999998</v>
      </c>
      <c r="L74" s="243">
        <v>2.5928</v>
      </c>
      <c r="M74" s="1">
        <v>0.188</v>
      </c>
      <c r="N74" s="2">
        <v>0.48110000000000003</v>
      </c>
      <c r="O74" s="2">
        <v>0.2868704958889432</v>
      </c>
      <c r="P74" s="2">
        <v>0</v>
      </c>
      <c r="Q74" s="2">
        <v>0</v>
      </c>
      <c r="R74" s="2">
        <v>0</v>
      </c>
      <c r="S74" s="2">
        <v>0.59730000000000005</v>
      </c>
      <c r="T74" s="2">
        <v>0</v>
      </c>
      <c r="U74" s="2">
        <v>0</v>
      </c>
      <c r="V74" s="2">
        <v>0.1847</v>
      </c>
      <c r="W74" s="2">
        <v>7.7200000000000005E-2</v>
      </c>
      <c r="X74" s="2">
        <v>0.53180000000000005</v>
      </c>
      <c r="Y74" s="2">
        <v>0.31630000000000003</v>
      </c>
      <c r="Z74" s="2">
        <v>5.9999999999999995E-4</v>
      </c>
      <c r="AA74" s="2">
        <v>0.21579999999999999</v>
      </c>
      <c r="AB74" s="3">
        <v>0</v>
      </c>
      <c r="AC74" s="244">
        <v>128.16999999999999</v>
      </c>
      <c r="AD74" s="108">
        <v>28.197399999999998</v>
      </c>
      <c r="AE74" s="108">
        <v>86.265203009999993</v>
      </c>
      <c r="AF74" s="108">
        <f t="shared" si="104"/>
        <v>8.5380122027117391</v>
      </c>
      <c r="AG74" s="108">
        <f t="shared" si="105"/>
        <v>26.995832629949398</v>
      </c>
      <c r="AH74" s="108">
        <v>4.5590875694583302</v>
      </c>
      <c r="AI74" s="108">
        <v>18.044993427946043</v>
      </c>
      <c r="AJ74" s="108">
        <f t="shared" si="106"/>
        <v>0.34908039786361622</v>
      </c>
      <c r="AK74" s="108">
        <f t="shared" si="107"/>
        <v>10.561157213587125</v>
      </c>
      <c r="AL74" s="108">
        <v>13.261834200370217</v>
      </c>
      <c r="AM74" s="245">
        <v>334.19822184932946</v>
      </c>
      <c r="AN74" s="244">
        <v>339.3</v>
      </c>
      <c r="AO74" s="108">
        <v>74.646000000000001</v>
      </c>
      <c r="AP74" s="108">
        <v>228.36688290000001</v>
      </c>
      <c r="AQ74" s="108">
        <f t="shared" si="108"/>
        <v>22.602383868144603</v>
      </c>
      <c r="AR74" s="108">
        <f t="shared" si="109"/>
        <v>71.465132334726007</v>
      </c>
      <c r="AS74" s="246">
        <v>22.1790258497</v>
      </c>
      <c r="AT74" s="247">
        <v>0.51963351565858762</v>
      </c>
      <c r="AU74" s="108">
        <v>48.507909338728098</v>
      </c>
      <c r="AV74" s="108">
        <f t="shared" si="110"/>
        <v>0.93838550615769512</v>
      </c>
      <c r="AW74" s="108">
        <f t="shared" si="111"/>
        <v>28.390127082858715</v>
      </c>
      <c r="AX74" s="108">
        <v>35.649990904421408</v>
      </c>
      <c r="AY74" s="245">
        <v>898.37977079141945</v>
      </c>
      <c r="AZ74" s="248">
        <v>63</v>
      </c>
      <c r="BA74" s="108">
        <v>321.12149999999991</v>
      </c>
      <c r="BB74" s="108">
        <v>33.488379201463196</v>
      </c>
      <c r="BC74" s="109">
        <v>26.790703361170557</v>
      </c>
      <c r="BD74" s="109">
        <v>6.6976758402926393</v>
      </c>
      <c r="BE74" s="108">
        <v>12.558144374999998</v>
      </c>
      <c r="BF74" s="109">
        <v>10.046515499999998</v>
      </c>
      <c r="BG74" s="109">
        <v>2.5116288749999995</v>
      </c>
      <c r="BH74" s="108">
        <v>26.803265721081804</v>
      </c>
      <c r="BI74" s="109">
        <f t="shared" si="112"/>
        <v>15.687093722046106</v>
      </c>
      <c r="BJ74" s="108">
        <f t="shared" si="113"/>
        <v>0.5185091753743275</v>
      </c>
      <c r="BK74" s="108">
        <v>19.698564464877247</v>
      </c>
      <c r="BL74" s="245">
        <v>496.40382451490655</v>
      </c>
      <c r="BM74" s="244">
        <v>0</v>
      </c>
      <c r="BN74" s="108">
        <v>0</v>
      </c>
      <c r="BO74" s="108">
        <v>0</v>
      </c>
      <c r="BP74" s="108">
        <f t="shared" si="114"/>
        <v>0</v>
      </c>
      <c r="BQ74" s="108">
        <f t="shared" si="115"/>
        <v>0</v>
      </c>
      <c r="BR74" s="108">
        <v>0</v>
      </c>
      <c r="BS74" s="108">
        <v>0</v>
      </c>
      <c r="BT74" s="108">
        <f t="shared" si="116"/>
        <v>0</v>
      </c>
      <c r="BU74" s="108">
        <f t="shared" si="117"/>
        <v>0</v>
      </c>
      <c r="BV74" s="108">
        <v>0</v>
      </c>
      <c r="BW74" s="245">
        <v>0</v>
      </c>
      <c r="BX74" s="107">
        <v>0</v>
      </c>
      <c r="BY74" s="108">
        <v>0</v>
      </c>
      <c r="BZ74" s="109">
        <f t="shared" si="118"/>
        <v>0</v>
      </c>
      <c r="CA74" s="109">
        <f t="shared" si="119"/>
        <v>0</v>
      </c>
      <c r="CB74" s="108">
        <v>0</v>
      </c>
      <c r="CC74" s="110">
        <v>0</v>
      </c>
      <c r="CD74" s="244">
        <v>0</v>
      </c>
      <c r="CE74" s="108">
        <v>0</v>
      </c>
      <c r="CF74" s="109">
        <f t="shared" si="120"/>
        <v>0</v>
      </c>
      <c r="CG74" s="109">
        <f t="shared" si="121"/>
        <v>0</v>
      </c>
      <c r="CH74" s="108">
        <v>0</v>
      </c>
      <c r="CI74" s="245">
        <v>0</v>
      </c>
      <c r="CJ74" s="249">
        <v>412.18898985350654</v>
      </c>
      <c r="CK74" s="250">
        <v>90.681577767771444</v>
      </c>
      <c r="CL74" s="250">
        <v>45.223233800086327</v>
      </c>
      <c r="CM74" s="251">
        <v>29.692575737458835</v>
      </c>
      <c r="CN74" s="252">
        <f t="shared" si="0"/>
        <v>14.473646043224308</v>
      </c>
      <c r="CO74" s="250">
        <v>277.42503618787214</v>
      </c>
      <c r="CP74" s="252">
        <f t="shared" si="122"/>
        <v>27.457865531658459</v>
      </c>
      <c r="CQ74" s="250">
        <v>86.81739082463271</v>
      </c>
      <c r="CR74" s="250">
        <v>60.26287514547419</v>
      </c>
      <c r="CS74" s="252">
        <f t="shared" si="123"/>
        <v>1.1657853196891983</v>
      </c>
      <c r="CT74" s="252">
        <f t="shared" si="124"/>
        <v>35.269932410641388</v>
      </c>
      <c r="CU74" s="250">
        <f t="shared" si="1"/>
        <v>885.78171275471061</v>
      </c>
      <c r="CV74" s="245">
        <f t="shared" si="125"/>
        <v>1116.0849580709353</v>
      </c>
      <c r="CW74" s="244">
        <v>0</v>
      </c>
      <c r="CX74" s="108">
        <v>0</v>
      </c>
      <c r="CY74" s="108">
        <f t="shared" si="126"/>
        <v>0</v>
      </c>
      <c r="CZ74" s="108">
        <f t="shared" si="127"/>
        <v>0</v>
      </c>
      <c r="DA74" s="108">
        <v>0</v>
      </c>
      <c r="DB74" s="245">
        <v>0</v>
      </c>
      <c r="DC74" s="244">
        <v>0</v>
      </c>
      <c r="DD74" s="108">
        <v>0</v>
      </c>
      <c r="DE74" s="108">
        <f t="shared" si="128"/>
        <v>0</v>
      </c>
      <c r="DF74" s="108">
        <f t="shared" si="129"/>
        <v>0</v>
      </c>
      <c r="DG74" s="108">
        <v>0</v>
      </c>
      <c r="DH74" s="245">
        <v>0</v>
      </c>
      <c r="DI74" s="107">
        <v>133.543941695428</v>
      </c>
      <c r="DJ74" s="108">
        <v>29.379667172994161</v>
      </c>
      <c r="DK74" s="108">
        <v>2.2217159514579357</v>
      </c>
      <c r="DL74" s="108">
        <v>89.882150589932905</v>
      </c>
      <c r="DM74" s="108">
        <f t="shared" si="130"/>
        <v>8.89599597248802</v>
      </c>
      <c r="DN74" s="108">
        <f t="shared" si="131"/>
        <v>28.127720205613603</v>
      </c>
      <c r="DO74" s="108">
        <v>18.617005704916348</v>
      </c>
      <c r="DP74" s="108">
        <f t="shared" si="132"/>
        <v>0.36014597536160675</v>
      </c>
      <c r="DQ74" s="108">
        <f t="shared" si="133"/>
        <v>10.895937694904982</v>
      </c>
      <c r="DR74" s="108">
        <v>13.682224055736469</v>
      </c>
      <c r="DS74" s="110">
        <v>344.79204620455903</v>
      </c>
      <c r="DT74" s="244">
        <v>55.42</v>
      </c>
      <c r="DU74" s="108">
        <v>12.192399999999999</v>
      </c>
      <c r="DV74" s="108">
        <v>37.300597260000004</v>
      </c>
      <c r="DW74" s="108">
        <f t="shared" si="271"/>
        <v>3.6917893132112405</v>
      </c>
      <c r="DX74" s="108">
        <f t="shared" si="272"/>
        <v>11.672848906544401</v>
      </c>
      <c r="DY74" s="108">
        <v>1.0897750535833299</v>
      </c>
      <c r="DZ74" s="108">
        <v>0.5372610806875</v>
      </c>
      <c r="EA74" s="108"/>
      <c r="EB74" s="108">
        <v>7.7774224377817704</v>
      </c>
      <c r="EC74" s="108">
        <f t="shared" si="273"/>
        <v>0.15045423705888836</v>
      </c>
      <c r="ED74" s="108">
        <f t="shared" si="274"/>
        <v>4.5518764753156615</v>
      </c>
      <c r="EE74" s="108">
        <v>5.7158727916026306</v>
      </c>
      <c r="EF74" s="245">
        <v>144.03999434838627</v>
      </c>
      <c r="EG74" s="249">
        <v>226.73538928571423</v>
      </c>
      <c r="EH74" s="250">
        <v>49.88178564285716</v>
      </c>
      <c r="EI74" s="250">
        <v>305.30665237742932</v>
      </c>
      <c r="EJ74" s="250">
        <v>152.60493396491779</v>
      </c>
      <c r="EK74" s="250">
        <f t="shared" si="134"/>
        <v>15.103920734243774</v>
      </c>
      <c r="EL74" s="250">
        <v>47.756188034981371</v>
      </c>
      <c r="EM74" s="250">
        <v>53.620599572777124</v>
      </c>
      <c r="EN74" s="250">
        <f t="shared" si="135"/>
        <v>1.0372904987353735</v>
      </c>
      <c r="EO74" s="250">
        <f t="shared" si="136"/>
        <v>31.382421070760124</v>
      </c>
      <c r="EP74" s="250">
        <v>788.1493608436956</v>
      </c>
      <c r="EQ74" s="245">
        <v>993.06819466305649</v>
      </c>
      <c r="ER74" s="244">
        <v>222.51</v>
      </c>
      <c r="ES74" s="108">
        <v>48.952199999999998</v>
      </c>
      <c r="ET74" s="108">
        <v>149.76102302999999</v>
      </c>
      <c r="EU74" s="108">
        <f t="shared" si="137"/>
        <v>14.82244749337122</v>
      </c>
      <c r="EV74" s="108">
        <f t="shared" si="138"/>
        <v>46.866214547008198</v>
      </c>
      <c r="EW74" s="108">
        <v>15.703974119974999</v>
      </c>
      <c r="EX74" s="108">
        <v>31.895685391948199</v>
      </c>
      <c r="EY74" s="108">
        <f t="shared" si="139"/>
        <v>0.61702203390723798</v>
      </c>
      <c r="EZ74" s="108">
        <f t="shared" si="140"/>
        <v>18.66752399797474</v>
      </c>
      <c r="FA74" s="108">
        <v>23.441144127096202</v>
      </c>
      <c r="FB74" s="245">
        <v>590.71683200282325</v>
      </c>
      <c r="FC74" s="244">
        <v>0.83333333333333293</v>
      </c>
      <c r="FD74" s="108">
        <v>6.0833333333333302E-2</v>
      </c>
      <c r="FE74" s="108">
        <f t="shared" si="141"/>
        <v>1.1768208333333328E-3</v>
      </c>
      <c r="FF74" s="108">
        <f t="shared" si="142"/>
        <v>3.5603803333333316E-2</v>
      </c>
      <c r="FG74" s="108">
        <v>4.4708333333333301E-2</v>
      </c>
      <c r="FH74" s="245">
        <v>1.1266499999999995</v>
      </c>
      <c r="FI74" s="244">
        <v>298.05066666666602</v>
      </c>
      <c r="FJ74" s="108">
        <v>21.757698666666599</v>
      </c>
      <c r="FK74" s="108">
        <f t="shared" si="275"/>
        <v>0.42090268070666537</v>
      </c>
      <c r="FL74" s="108">
        <f t="shared" si="276"/>
        <v>12.734084783242627</v>
      </c>
      <c r="FM74" s="108">
        <v>15.990500000000001</v>
      </c>
      <c r="FN74" s="245">
        <v>402.95863839999913</v>
      </c>
      <c r="FO74" s="244">
        <v>0</v>
      </c>
      <c r="FP74" s="108">
        <v>0</v>
      </c>
      <c r="FQ74" s="108">
        <f t="shared" si="143"/>
        <v>0</v>
      </c>
      <c r="FR74" s="108">
        <f t="shared" si="144"/>
        <v>0</v>
      </c>
      <c r="FS74" s="108">
        <v>0</v>
      </c>
      <c r="FT74" s="110">
        <v>0</v>
      </c>
      <c r="FU74" s="253">
        <f t="shared" si="8"/>
        <v>1851.7993514182717</v>
      </c>
      <c r="FV74" s="254">
        <f t="shared" si="9"/>
        <v>391.87008429212079</v>
      </c>
      <c r="FW74" s="254">
        <f t="shared" si="10"/>
        <v>51.830498420053445</v>
      </c>
      <c r="FX74" s="254">
        <f t="shared" si="11"/>
        <v>321.12149999999991</v>
      </c>
      <c r="FY74" s="254">
        <f t="shared" si="12"/>
        <v>0</v>
      </c>
      <c r="FZ74" s="254">
        <f t="shared" si="13"/>
        <v>0</v>
      </c>
      <c r="GA74" s="254">
        <f t="shared" si="145"/>
        <v>0</v>
      </c>
      <c r="GB74" s="254">
        <f t="shared" si="146"/>
        <v>0</v>
      </c>
      <c r="GC74" s="254">
        <f t="shared" si="147"/>
        <v>298.05066666666602</v>
      </c>
      <c r="GD74" s="254">
        <f t="shared" si="148"/>
        <v>0</v>
      </c>
      <c r="GE74" s="254">
        <f t="shared" si="14"/>
        <v>1021.6058269427228</v>
      </c>
      <c r="GF74" s="255">
        <f t="shared" si="15"/>
        <v>390.03561952981596</v>
      </c>
      <c r="GG74" s="255">
        <f t="shared" si="16"/>
        <v>101.11241511582905</v>
      </c>
      <c r="GH74" s="254">
        <f t="shared" si="17"/>
        <v>287.34828874065352</v>
      </c>
      <c r="GI74" s="255">
        <f t="shared" si="18"/>
        <v>205.17442507069109</v>
      </c>
      <c r="GJ74" s="256">
        <f t="shared" si="19"/>
        <v>5.5587526456879415</v>
      </c>
      <c r="GK74" s="253">
        <f t="shared" si="149"/>
        <v>4223.6262164804884</v>
      </c>
      <c r="GL74" s="257">
        <f t="shared" si="150"/>
        <v>5321.7690327654154</v>
      </c>
      <c r="GM74" s="221">
        <f t="shared" si="151"/>
        <v>5321.7690327654154</v>
      </c>
      <c r="GN74" s="222">
        <f t="shared" si="152"/>
        <v>3083.2318389836614</v>
      </c>
      <c r="GO74" s="222">
        <f t="shared" si="153"/>
        <v>199.71209938877877</v>
      </c>
      <c r="GP74" s="55">
        <f t="shared" si="154"/>
        <v>0.57936220456029153</v>
      </c>
      <c r="GQ74" s="56">
        <f t="shared" si="155"/>
        <v>3.7527389512618504E-2</v>
      </c>
      <c r="GR74" s="258">
        <f t="shared" si="156"/>
        <v>1.0965990500901024</v>
      </c>
      <c r="GS74" s="227">
        <f t="shared" si="20"/>
        <v>5321.7690327654154</v>
      </c>
      <c r="GT74" s="222">
        <f t="shared" si="224"/>
        <v>3083.2318389836614</v>
      </c>
      <c r="GU74" s="222">
        <f t="shared" si="225"/>
        <v>199.71209938877877</v>
      </c>
      <c r="GV74" s="37">
        <f t="shared" si="216"/>
        <v>0.57936220456029153</v>
      </c>
      <c r="GW74" s="228">
        <f t="shared" si="217"/>
        <v>3.7527389512618504E-2</v>
      </c>
      <c r="GX74" s="258">
        <f t="shared" si="159"/>
        <v>1.0965990500901024</v>
      </c>
      <c r="GY74" s="221">
        <f t="shared" si="223"/>
        <v>4491.1669864011792</v>
      </c>
      <c r="GZ74" s="222">
        <f t="shared" si="160"/>
        <v>2804.3621097266478</v>
      </c>
      <c r="HA74" s="222">
        <f t="shared" si="161"/>
        <v>141.44614538600726</v>
      </c>
      <c r="HB74" s="55">
        <f t="shared" si="162"/>
        <v>0.62441724349550709</v>
      </c>
      <c r="HC74" s="56">
        <f t="shared" si="163"/>
        <v>3.1494296652583291E-2</v>
      </c>
      <c r="HD74" s="258">
        <f t="shared" si="164"/>
        <v>1.1027246486072313</v>
      </c>
      <c r="HE74" s="221">
        <f t="shared" si="165"/>
        <v>4825.3652082505087</v>
      </c>
      <c r="HF74" s="222">
        <f t="shared" si="166"/>
        <v>3059.1176385141321</v>
      </c>
      <c r="HG74" s="222">
        <f t="shared" si="167"/>
        <v>152.64388206273222</v>
      </c>
      <c r="HH74" s="55">
        <f t="shared" si="168"/>
        <v>0.63396603293023079</v>
      </c>
      <c r="HI74" s="56">
        <f t="shared" si="169"/>
        <v>3.163364335651498E-2</v>
      </c>
      <c r="HJ74" s="259">
        <f t="shared" si="170"/>
        <v>1.1042425287160913</v>
      </c>
      <c r="HK74" s="54">
        <f t="shared" si="21"/>
        <v>3.1578439303643093</v>
      </c>
      <c r="HL74" s="55">
        <f t="shared" si="22"/>
        <v>3.1578439303643093</v>
      </c>
      <c r="HM74" s="55">
        <f t="shared" si="23"/>
        <v>2.6518322349706698</v>
      </c>
      <c r="HN74" s="56">
        <f t="shared" si="24"/>
        <v>2.8630800284550815</v>
      </c>
      <c r="HQ74" s="57">
        <f t="shared" si="25"/>
        <v>202.18692760911455</v>
      </c>
      <c r="HR74" s="58">
        <f t="shared" si="171"/>
        <v>233.86961916546281</v>
      </c>
      <c r="HS74" s="58">
        <f t="shared" si="26"/>
        <v>8.8870926005753557</v>
      </c>
      <c r="HT74" s="58">
        <f t="shared" si="172"/>
        <v>10.263703244404478</v>
      </c>
      <c r="HU74" s="58">
        <f t="shared" si="27"/>
        <v>265.23668400740434</v>
      </c>
      <c r="HV74" s="55">
        <f t="shared" si="226"/>
        <v>0.76228870212941702</v>
      </c>
      <c r="HW74" s="56">
        <f t="shared" si="227"/>
        <v>3.3506272459382973E-2</v>
      </c>
      <c r="HX74" s="260">
        <f t="shared" si="228"/>
        <v>1.1246407612276381</v>
      </c>
      <c r="HY74" s="57">
        <f t="shared" si="28"/>
        <v>535.76941648945342</v>
      </c>
      <c r="HZ74" s="58">
        <f t="shared" si="173"/>
        <v>619.72448405335081</v>
      </c>
      <c r="IA74" s="58">
        <f t="shared" si="29"/>
        <v>24.060402889960883</v>
      </c>
      <c r="IB74" s="58">
        <f t="shared" si="174"/>
        <v>27.787359297615826</v>
      </c>
      <c r="IC74" s="58">
        <f t="shared" si="30"/>
        <v>712.99981808842813</v>
      </c>
      <c r="ID74" s="55">
        <f t="shared" si="229"/>
        <v>0.75142994836361354</v>
      </c>
      <c r="IE74" s="56">
        <f t="shared" si="230"/>
        <v>3.3745314205643806E-2</v>
      </c>
      <c r="IF74" s="260">
        <f t="shared" si="231"/>
        <v>1.1229762220790327</v>
      </c>
      <c r="IG74" s="57">
        <f t="shared" si="31"/>
        <v>19.13825434089625</v>
      </c>
      <c r="IH74" s="58">
        <f t="shared" si="175"/>
        <v>22.137218796114695</v>
      </c>
      <c r="II74" s="58">
        <f t="shared" si="32"/>
        <v>37.355728036544882</v>
      </c>
      <c r="IJ74" s="58">
        <f t="shared" si="176"/>
        <v>43.142130309405687</v>
      </c>
      <c r="IK74" s="58">
        <f t="shared" si="33"/>
        <v>393.9712892975449</v>
      </c>
      <c r="IL74" s="55">
        <f t="shared" si="34"/>
        <v>4.8577789450139797E-2</v>
      </c>
      <c r="IM74" s="56">
        <f t="shared" si="35"/>
        <v>9.4818401876823444E-2</v>
      </c>
      <c r="IN74" s="260">
        <f t="shared" si="36"/>
        <v>1.0222995100575569</v>
      </c>
      <c r="IO74" s="57">
        <f t="shared" si="37"/>
        <v>0</v>
      </c>
      <c r="IP74" s="58">
        <f t="shared" si="177"/>
        <v>0</v>
      </c>
      <c r="IQ74" s="58">
        <f t="shared" si="38"/>
        <v>0</v>
      </c>
      <c r="IR74" s="58">
        <f t="shared" si="178"/>
        <v>0</v>
      </c>
      <c r="IS74" s="58">
        <f t="shared" si="39"/>
        <v>0</v>
      </c>
      <c r="IT74" s="55"/>
      <c r="IU74" s="56"/>
      <c r="IV74" s="260"/>
      <c r="IW74" s="57">
        <f t="shared" si="40"/>
        <v>0</v>
      </c>
      <c r="IX74" s="58">
        <f t="shared" si="179"/>
        <v>0</v>
      </c>
      <c r="IY74" s="58">
        <f t="shared" si="41"/>
        <v>0</v>
      </c>
      <c r="IZ74" s="58">
        <f t="shared" si="180"/>
        <v>0</v>
      </c>
      <c r="JA74" s="58">
        <f t="shared" si="42"/>
        <v>0</v>
      </c>
      <c r="JB74" s="55"/>
      <c r="JC74" s="56"/>
      <c r="JD74" s="260"/>
      <c r="JE74" s="57">
        <f t="shared" si="43"/>
        <v>0</v>
      </c>
      <c r="JF74" s="58">
        <f t="shared" si="181"/>
        <v>0</v>
      </c>
      <c r="JG74" s="58">
        <f t="shared" si="44"/>
        <v>0</v>
      </c>
      <c r="JH74" s="58">
        <f t="shared" si="182"/>
        <v>0</v>
      </c>
      <c r="JI74" s="58">
        <f t="shared" si="45"/>
        <v>0</v>
      </c>
      <c r="JJ74" s="55"/>
      <c r="JK74" s="56"/>
      <c r="JL74" s="260"/>
      <c r="JM74" s="57">
        <f t="shared" si="46"/>
        <v>651.81710196831227</v>
      </c>
      <c r="JN74" s="58">
        <f t="shared" si="183"/>
        <v>753.9568418467469</v>
      </c>
      <c r="JO74" s="58">
        <f t="shared" si="47"/>
        <v>43.097296894571969</v>
      </c>
      <c r="JP74" s="58">
        <f t="shared" si="184"/>
        <v>49.77306818354117</v>
      </c>
      <c r="JQ74" s="58">
        <f t="shared" si="48"/>
        <v>885.7817127547105</v>
      </c>
      <c r="JR74" s="55">
        <f t="shared" si="49"/>
        <v>0.73586651494668254</v>
      </c>
      <c r="JS74" s="56">
        <f t="shared" si="50"/>
        <v>4.8654534490831618E-2</v>
      </c>
      <c r="JT74" s="260">
        <f t="shared" si="51"/>
        <v>1.1228468702847751</v>
      </c>
      <c r="JU74" s="57">
        <f t="shared" si="52"/>
        <v>0</v>
      </c>
      <c r="JV74" s="58">
        <f t="shared" si="185"/>
        <v>0</v>
      </c>
      <c r="JW74" s="58">
        <f t="shared" si="53"/>
        <v>0</v>
      </c>
      <c r="JX74" s="58">
        <f t="shared" si="186"/>
        <v>0</v>
      </c>
      <c r="JY74" s="58">
        <f t="shared" si="54"/>
        <v>0</v>
      </c>
      <c r="JZ74" s="55"/>
      <c r="KA74" s="56"/>
      <c r="KB74" s="260"/>
      <c r="KC74" s="57">
        <f t="shared" si="55"/>
        <v>0</v>
      </c>
      <c r="KD74" s="58">
        <f t="shared" si="187"/>
        <v>0</v>
      </c>
      <c r="KE74" s="58">
        <f t="shared" si="56"/>
        <v>0</v>
      </c>
      <c r="KF74" s="58">
        <f t="shared" si="188"/>
        <v>0</v>
      </c>
      <c r="KG74" s="58">
        <f t="shared" si="57"/>
        <v>0</v>
      </c>
      <c r="KH74" s="55"/>
      <c r="KI74" s="56"/>
      <c r="KJ74" s="260"/>
      <c r="KK74" s="57">
        <f t="shared" si="58"/>
        <v>210.53247150705482</v>
      </c>
      <c r="KL74" s="58">
        <f t="shared" si="189"/>
        <v>243.52290979221033</v>
      </c>
      <c r="KM74" s="58">
        <f t="shared" si="59"/>
        <v>9.2561419478496276</v>
      </c>
      <c r="KN74" s="58">
        <f t="shared" si="190"/>
        <v>10.689918335571535</v>
      </c>
      <c r="KO74" s="58">
        <f t="shared" si="60"/>
        <v>273.64448111472939</v>
      </c>
      <c r="KP74" s="55">
        <f t="shared" si="191"/>
        <v>0.76936494625954488</v>
      </c>
      <c r="KQ74" s="56">
        <f t="shared" si="192"/>
        <v>3.3825428929329868E-2</v>
      </c>
      <c r="KR74" s="260">
        <f t="shared" si="193"/>
        <v>1.1257990460200238</v>
      </c>
      <c r="KS74" s="57">
        <f t="shared" si="61"/>
        <v>87.406564965869279</v>
      </c>
      <c r="KT74" s="58">
        <f t="shared" si="194"/>
        <v>101.103173696021</v>
      </c>
      <c r="KU74" s="58">
        <f t="shared" si="62"/>
        <v>3.8422435502701289</v>
      </c>
      <c r="KV74" s="58">
        <f t="shared" si="195"/>
        <v>4.4374070762069717</v>
      </c>
      <c r="KW74" s="58">
        <f t="shared" si="63"/>
        <v>114.31745583205259</v>
      </c>
      <c r="KX74" s="55">
        <f t="shared" si="253"/>
        <v>0.76459508593579129</v>
      </c>
      <c r="KY74" s="56">
        <f t="shared" si="254"/>
        <v>3.3610296190591325E-2</v>
      </c>
      <c r="KZ74" s="260">
        <f>1+KX74*(KV74*$GV$14-KV74)/KV74+KY74*(KW74*$GW$14-KW74)/KW74</f>
        <v>1.1250182848460613</v>
      </c>
      <c r="LA74" s="57">
        <f t="shared" si="64"/>
        <v>373.16627803757603</v>
      </c>
      <c r="LB74" s="58">
        <f t="shared" si="196"/>
        <v>431.64143380606424</v>
      </c>
      <c r="LC74" s="58">
        <f t="shared" si="65"/>
        <v>16.141211232979146</v>
      </c>
      <c r="LD74" s="58">
        <f t="shared" si="197"/>
        <v>18.641484852967615</v>
      </c>
      <c r="LE74" s="58">
        <f t="shared" si="66"/>
        <v>788.1493608436956</v>
      </c>
      <c r="LF74" s="55">
        <f t="shared" si="198"/>
        <v>0.47347152275567439</v>
      </c>
      <c r="LG74" s="56">
        <f t="shared" si="199"/>
        <v>2.0479888755730709E-2</v>
      </c>
      <c r="LH74" s="260">
        <f t="shared" si="200"/>
        <v>1.0773653223840769</v>
      </c>
      <c r="LI74" s="57">
        <f t="shared" si="67"/>
        <v>351.41336102487918</v>
      </c>
      <c r="LJ74" s="58">
        <f t="shared" si="201"/>
        <v>406.47983469747777</v>
      </c>
      <c r="LK74" s="58">
        <f t="shared" si="68"/>
        <v>15.439469527278458</v>
      </c>
      <c r="LL74" s="58">
        <f t="shared" si="202"/>
        <v>17.831043357053893</v>
      </c>
      <c r="LM74" s="58">
        <f t="shared" si="69"/>
        <v>468.82288254192326</v>
      </c>
      <c r="LN74" s="55">
        <f t="shared" si="232"/>
        <v>0.74956529237553793</v>
      </c>
      <c r="LO74" s="56">
        <f t="shared" si="233"/>
        <v>3.2932414568945072E-2</v>
      </c>
      <c r="LP74" s="260">
        <f t="shared" si="234"/>
        <v>1.1225581123319763</v>
      </c>
      <c r="LQ74" s="57">
        <f t="shared" si="70"/>
        <v>4.3436640066666643E-2</v>
      </c>
      <c r="LR74" s="58">
        <f t="shared" si="203"/>
        <v>5.0243161565113312E-2</v>
      </c>
      <c r="LS74" s="58">
        <f t="shared" si="71"/>
        <v>1.1768208333333328E-3</v>
      </c>
      <c r="LT74" s="58">
        <f t="shared" si="204"/>
        <v>1.359110380416666E-3</v>
      </c>
      <c r="LU74" s="58">
        <f t="shared" si="72"/>
        <v>0.89416666666666633</v>
      </c>
      <c r="LV74" s="55">
        <f t="shared" si="73"/>
        <v>4.857778945013979E-2</v>
      </c>
      <c r="LW74" s="56">
        <f t="shared" si="74"/>
        <v>1.3161090400745572E-3</v>
      </c>
      <c r="LX74" s="260">
        <f t="shared" si="75"/>
        <v>1.0078160048971445</v>
      </c>
      <c r="LY74" s="57">
        <f t="shared" si="76"/>
        <v>15.535583435556005</v>
      </c>
      <c r="LZ74" s="58">
        <f t="shared" si="205"/>
        <v>17.970009359907632</v>
      </c>
      <c r="MA74" s="58">
        <f t="shared" si="77"/>
        <v>0.42090268070666537</v>
      </c>
      <c r="MB74" s="58">
        <f t="shared" si="206"/>
        <v>0.48610050594812787</v>
      </c>
      <c r="MC74" s="58">
        <f t="shared" si="78"/>
        <v>319.80844317460247</v>
      </c>
      <c r="MD74" s="55">
        <f t="shared" si="255"/>
        <v>4.8577777626321782E-2</v>
      </c>
      <c r="ME74" s="56">
        <f t="shared" si="256"/>
        <v>1.3161087197340489E-3</v>
      </c>
      <c r="MF74" s="260">
        <f>1+MD74*(MB74*$GV$14-MB74)/MB74+ME74*(MC74*$GW$14-MC74)/MC74</f>
        <v>1.0078160029947314</v>
      </c>
      <c r="MG74" s="57">
        <f t="shared" si="79"/>
        <v>0</v>
      </c>
      <c r="MH74" s="58">
        <f t="shared" si="207"/>
        <v>0</v>
      </c>
      <c r="MI74" s="58">
        <f t="shared" si="80"/>
        <v>0</v>
      </c>
      <c r="MJ74" s="58">
        <f t="shared" si="208"/>
        <v>0</v>
      </c>
      <c r="MK74" s="58">
        <f t="shared" si="81"/>
        <v>0</v>
      </c>
      <c r="ML74" s="55"/>
      <c r="MM74" s="56"/>
      <c r="MN74" s="260"/>
      <c r="MO74" s="59">
        <v>2.8796704958889432</v>
      </c>
      <c r="MP74" s="60">
        <v>2.8796704958889432</v>
      </c>
      <c r="MQ74" s="60">
        <v>2.4047999999999998</v>
      </c>
      <c r="MR74" s="61">
        <v>2.5928</v>
      </c>
      <c r="MS74" s="59">
        <f t="shared" si="82"/>
        <v>1.0965990500901024</v>
      </c>
      <c r="MT74" s="60">
        <f>GX74</f>
        <v>1.0965990500901024</v>
      </c>
      <c r="MU74" s="60">
        <f t="shared" si="209"/>
        <v>1.1027246486072313</v>
      </c>
      <c r="MV74" s="61">
        <f t="shared" si="235"/>
        <v>1.1042425287160913</v>
      </c>
      <c r="MW74" s="66">
        <f t="shared" si="210"/>
        <v>3.1578439303643093</v>
      </c>
      <c r="MX74" s="67">
        <f t="shared" si="236"/>
        <v>3.1578439303643093</v>
      </c>
      <c r="MY74" s="67">
        <f t="shared" si="211"/>
        <v>2.6518322349706698</v>
      </c>
      <c r="MZ74" s="261">
        <f t="shared" si="237"/>
        <v>2.8630800284550815</v>
      </c>
      <c r="NA74" s="59">
        <f t="shared" si="84"/>
        <v>1.0964887194186799</v>
      </c>
      <c r="NB74" s="60">
        <f>NF74/J74</f>
        <v>1.0964887194186799</v>
      </c>
      <c r="NC74" s="60">
        <f t="shared" si="85"/>
        <v>1.1027221323507117</v>
      </c>
      <c r="ND74" s="262">
        <f>NH74/L74</f>
        <v>1.1043114189246324</v>
      </c>
      <c r="NE74" s="62">
        <f t="shared" si="86"/>
        <v>3.157526214385022</v>
      </c>
      <c r="NF74" s="63">
        <f>NE74+NQ74+NR74+OB74</f>
        <v>3.157526214385022</v>
      </c>
      <c r="NG74" s="63">
        <f t="shared" si="87"/>
        <v>2.6518261838769912</v>
      </c>
      <c r="NH74" s="64">
        <f>NG74+NM74</f>
        <v>2.863258646987787</v>
      </c>
      <c r="NI74" s="238">
        <f t="shared" si="218"/>
        <v>3.177159792873141E-4</v>
      </c>
      <c r="NJ74" s="238">
        <f t="shared" si="219"/>
        <v>3.177159792873141E-4</v>
      </c>
      <c r="NK74" s="238">
        <f t="shared" si="220"/>
        <v>6.0510936785718172E-6</v>
      </c>
      <c r="NL74" s="238">
        <f t="shared" si="221"/>
        <v>-1.7861853270551009E-4</v>
      </c>
      <c r="NM74" s="239">
        <f t="shared" si="89"/>
        <v>0.21143246311079597</v>
      </c>
      <c r="NN74" s="240">
        <f t="shared" si="90"/>
        <v>0.54026386044222263</v>
      </c>
      <c r="NO74" s="240">
        <f>O74*IN74+0.001</f>
        <v>0.29426756739723503</v>
      </c>
      <c r="NP74" s="240">
        <f t="shared" si="91"/>
        <v>0</v>
      </c>
      <c r="NQ74" s="240">
        <f t="shared" si="270"/>
        <v>0</v>
      </c>
      <c r="NR74" s="240">
        <f t="shared" si="93"/>
        <v>0</v>
      </c>
      <c r="NS74" s="240">
        <f t="shared" si="94"/>
        <v>0.67067643562109625</v>
      </c>
      <c r="NT74" s="240">
        <f t="shared" si="95"/>
        <v>0</v>
      </c>
      <c r="NU74" s="240">
        <f t="shared" si="96"/>
        <v>0</v>
      </c>
      <c r="NV74" s="240">
        <f t="shared" si="97"/>
        <v>0.20793508379989839</v>
      </c>
      <c r="NW74" s="240">
        <f t="shared" si="98"/>
        <v>8.6851411590115932E-2</v>
      </c>
      <c r="NX74" s="240">
        <f t="shared" si="99"/>
        <v>0.57294287844385217</v>
      </c>
      <c r="NY74" s="240">
        <f t="shared" si="100"/>
        <v>0.35506513093060416</v>
      </c>
      <c r="NZ74" s="240">
        <f t="shared" si="101"/>
        <v>6.046896029382867E-4</v>
      </c>
      <c r="OA74" s="240">
        <f t="shared" si="102"/>
        <v>0.21748669344626304</v>
      </c>
      <c r="OB74" s="241">
        <f t="shared" si="103"/>
        <v>0</v>
      </c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136"/>
      <c r="OP74" s="13"/>
      <c r="OQ74" s="13"/>
      <c r="OR74" s="13"/>
      <c r="OS74" s="13"/>
      <c r="OT74" s="13"/>
    </row>
    <row r="75" spans="1:410" ht="15" customHeight="1">
      <c r="A75" s="242">
        <v>56</v>
      </c>
      <c r="B75" s="49" t="s">
        <v>125</v>
      </c>
      <c r="C75" s="50">
        <v>1</v>
      </c>
      <c r="D75" s="51">
        <v>142.19999999999999</v>
      </c>
      <c r="E75" s="52">
        <v>142.19999999999999</v>
      </c>
      <c r="F75" s="52"/>
      <c r="G75" s="52"/>
      <c r="H75" s="53"/>
      <c r="I75" s="57">
        <v>1.4165024549880045</v>
      </c>
      <c r="J75" s="58"/>
      <c r="K75" s="58">
        <v>0.86230000000000007</v>
      </c>
      <c r="L75" s="243"/>
      <c r="M75" s="1">
        <v>0</v>
      </c>
      <c r="N75" s="2">
        <v>0</v>
      </c>
      <c r="O75" s="2">
        <v>0.55420245498800447</v>
      </c>
      <c r="P75" s="2">
        <v>0</v>
      </c>
      <c r="Q75" s="2">
        <v>0</v>
      </c>
      <c r="R75" s="2">
        <v>0</v>
      </c>
      <c r="S75" s="2">
        <v>0.26150000000000001</v>
      </c>
      <c r="T75" s="2">
        <v>0</v>
      </c>
      <c r="U75" s="2">
        <v>0</v>
      </c>
      <c r="V75" s="2">
        <v>0.25750000000000001</v>
      </c>
      <c r="W75" s="2">
        <v>0</v>
      </c>
      <c r="X75" s="2">
        <v>0.33539999999999998</v>
      </c>
      <c r="Y75" s="2">
        <v>0</v>
      </c>
      <c r="Z75" s="2">
        <v>7.9000000000000008E-3</v>
      </c>
      <c r="AA75" s="2">
        <v>0</v>
      </c>
      <c r="AB75" s="3">
        <v>0</v>
      </c>
      <c r="AC75" s="244">
        <v>0</v>
      </c>
      <c r="AD75" s="108">
        <v>0</v>
      </c>
      <c r="AE75" s="108">
        <v>0</v>
      </c>
      <c r="AF75" s="108">
        <f t="shared" si="104"/>
        <v>0</v>
      </c>
      <c r="AG75" s="108">
        <f t="shared" si="105"/>
        <v>0</v>
      </c>
      <c r="AH75" s="108">
        <v>0</v>
      </c>
      <c r="AI75" s="108">
        <v>0</v>
      </c>
      <c r="AJ75" s="108">
        <f t="shared" si="106"/>
        <v>0</v>
      </c>
      <c r="AK75" s="108">
        <f t="shared" si="107"/>
        <v>0</v>
      </c>
      <c r="AL75" s="108">
        <v>0</v>
      </c>
      <c r="AM75" s="245">
        <v>0</v>
      </c>
      <c r="AN75" s="244">
        <v>0</v>
      </c>
      <c r="AO75" s="108">
        <v>0</v>
      </c>
      <c r="AP75" s="108">
        <v>0</v>
      </c>
      <c r="AQ75" s="108">
        <f t="shared" si="108"/>
        <v>0</v>
      </c>
      <c r="AR75" s="108">
        <f t="shared" si="109"/>
        <v>0</v>
      </c>
      <c r="AS75" s="246">
        <v>0</v>
      </c>
      <c r="AT75" s="247">
        <v>0</v>
      </c>
      <c r="AU75" s="108">
        <v>0</v>
      </c>
      <c r="AV75" s="108">
        <f t="shared" si="110"/>
        <v>0</v>
      </c>
      <c r="AW75" s="108">
        <f t="shared" si="111"/>
        <v>0</v>
      </c>
      <c r="AX75" s="108">
        <v>0</v>
      </c>
      <c r="AY75" s="245">
        <v>0</v>
      </c>
      <c r="AZ75" s="248">
        <v>10</v>
      </c>
      <c r="BA75" s="108">
        <v>50.971666666666664</v>
      </c>
      <c r="BB75" s="108">
        <v>5.3156157462640001</v>
      </c>
      <c r="BC75" s="109">
        <v>4.2524925970112006</v>
      </c>
      <c r="BD75" s="109">
        <v>1.0631231492527995</v>
      </c>
      <c r="BE75" s="108">
        <v>1.9933562499999999</v>
      </c>
      <c r="BF75" s="109">
        <v>1.5946850000000001</v>
      </c>
      <c r="BG75" s="109">
        <v>0.39867124999999981</v>
      </c>
      <c r="BH75" s="108">
        <v>4.2544866223939382</v>
      </c>
      <c r="BI75" s="109">
        <f t="shared" si="112"/>
        <v>2.4900148765152554</v>
      </c>
      <c r="BJ75" s="108">
        <f t="shared" si="113"/>
        <v>8.2303043710210744E-2</v>
      </c>
      <c r="BK75" s="108">
        <v>3.1267562642662305</v>
      </c>
      <c r="BL75" s="245">
        <v>78.794257859508988</v>
      </c>
      <c r="BM75" s="244">
        <v>0</v>
      </c>
      <c r="BN75" s="108">
        <v>0</v>
      </c>
      <c r="BO75" s="108">
        <v>0</v>
      </c>
      <c r="BP75" s="108">
        <f t="shared" si="114"/>
        <v>0</v>
      </c>
      <c r="BQ75" s="108">
        <f t="shared" si="115"/>
        <v>0</v>
      </c>
      <c r="BR75" s="108">
        <v>0</v>
      </c>
      <c r="BS75" s="108">
        <v>0</v>
      </c>
      <c r="BT75" s="108">
        <f t="shared" si="116"/>
        <v>0</v>
      </c>
      <c r="BU75" s="108">
        <f t="shared" si="117"/>
        <v>0</v>
      </c>
      <c r="BV75" s="108">
        <v>0</v>
      </c>
      <c r="BW75" s="245">
        <v>0</v>
      </c>
      <c r="BX75" s="107">
        <v>0</v>
      </c>
      <c r="BY75" s="108">
        <v>0</v>
      </c>
      <c r="BZ75" s="109">
        <f t="shared" si="118"/>
        <v>0</v>
      </c>
      <c r="CA75" s="109">
        <f t="shared" si="119"/>
        <v>0</v>
      </c>
      <c r="CB75" s="108">
        <v>0</v>
      </c>
      <c r="CC75" s="110">
        <v>0</v>
      </c>
      <c r="CD75" s="244">
        <v>0</v>
      </c>
      <c r="CE75" s="108">
        <v>0</v>
      </c>
      <c r="CF75" s="109">
        <f t="shared" si="120"/>
        <v>0</v>
      </c>
      <c r="CG75" s="109">
        <f t="shared" si="121"/>
        <v>0</v>
      </c>
      <c r="CH75" s="108">
        <v>0</v>
      </c>
      <c r="CI75" s="245">
        <v>0</v>
      </c>
      <c r="CJ75" s="249">
        <v>13.265729318892856</v>
      </c>
      <c r="CK75" s="250">
        <v>2.9184604501564282</v>
      </c>
      <c r="CL75" s="250">
        <v>2.2611708187579107</v>
      </c>
      <c r="CM75" s="251">
        <v>2.2611708187579107</v>
      </c>
      <c r="CN75" s="252">
        <f t="shared" si="0"/>
        <v>1.1022077156035435</v>
      </c>
      <c r="CO75" s="250">
        <v>8.9285389152687937</v>
      </c>
      <c r="CP75" s="252">
        <f t="shared" si="122"/>
        <v>0.88369321059981365</v>
      </c>
      <c r="CQ75" s="250">
        <v>2.7940969681442165</v>
      </c>
      <c r="CR75" s="250">
        <v>1.9982946637245471</v>
      </c>
      <c r="CS75" s="252">
        <f t="shared" si="123"/>
        <v>3.8657010269751366E-2</v>
      </c>
      <c r="CT75" s="252">
        <f t="shared" si="124"/>
        <v>1.1695379212487382</v>
      </c>
      <c r="CU75" s="250">
        <f t="shared" si="1"/>
        <v>29.372194166800536</v>
      </c>
      <c r="CV75" s="245">
        <f t="shared" si="125"/>
        <v>37.008964650168679</v>
      </c>
      <c r="CW75" s="244">
        <v>0</v>
      </c>
      <c r="CX75" s="108">
        <v>0</v>
      </c>
      <c r="CY75" s="108">
        <f t="shared" si="126"/>
        <v>0</v>
      </c>
      <c r="CZ75" s="108">
        <f t="shared" si="127"/>
        <v>0</v>
      </c>
      <c r="DA75" s="108">
        <v>0</v>
      </c>
      <c r="DB75" s="245">
        <v>0</v>
      </c>
      <c r="DC75" s="244">
        <v>0</v>
      </c>
      <c r="DD75" s="108">
        <v>0</v>
      </c>
      <c r="DE75" s="108">
        <f t="shared" si="128"/>
        <v>0</v>
      </c>
      <c r="DF75" s="108">
        <f t="shared" si="129"/>
        <v>0</v>
      </c>
      <c r="DG75" s="108">
        <v>0</v>
      </c>
      <c r="DH75" s="245">
        <v>0</v>
      </c>
      <c r="DI75" s="107">
        <v>14.172436939344001</v>
      </c>
      <c r="DJ75" s="108">
        <v>3.1179361266556804</v>
      </c>
      <c r="DK75" s="108">
        <v>0.24478715975491988</v>
      </c>
      <c r="DL75" s="108">
        <v>9.538801199336298</v>
      </c>
      <c r="DM75" s="108">
        <f t="shared" si="130"/>
        <v>0.9440933099031108</v>
      </c>
      <c r="DN75" s="108">
        <f t="shared" si="131"/>
        <v>2.985072447320301</v>
      </c>
      <c r="DO75" s="108">
        <v>1.9763991840316355</v>
      </c>
      <c r="DP75" s="108">
        <f t="shared" si="132"/>
        <v>3.8233442215091992E-2</v>
      </c>
      <c r="DQ75" s="108">
        <f t="shared" si="133"/>
        <v>1.1567231976398273</v>
      </c>
      <c r="DR75" s="108">
        <v>1.4525180304561269</v>
      </c>
      <c r="DS75" s="110">
        <v>36.603454367494393</v>
      </c>
      <c r="DT75" s="244">
        <v>0</v>
      </c>
      <c r="DU75" s="108">
        <v>0</v>
      </c>
      <c r="DV75" s="108">
        <v>0</v>
      </c>
      <c r="DW75" s="108">
        <f t="shared" si="271"/>
        <v>0</v>
      </c>
      <c r="DX75" s="108">
        <f t="shared" si="272"/>
        <v>0</v>
      </c>
      <c r="DY75" s="108">
        <v>0</v>
      </c>
      <c r="DZ75" s="108">
        <v>0</v>
      </c>
      <c r="EA75" s="108"/>
      <c r="EB75" s="108">
        <v>0</v>
      </c>
      <c r="EC75" s="108">
        <f t="shared" si="273"/>
        <v>0</v>
      </c>
      <c r="ED75" s="108">
        <f t="shared" si="274"/>
        <v>0</v>
      </c>
      <c r="EE75" s="108">
        <v>0</v>
      </c>
      <c r="EF75" s="245">
        <v>0</v>
      </c>
      <c r="EG75" s="249">
        <v>7.91325999999997</v>
      </c>
      <c r="EH75" s="250">
        <v>1.74091719999999</v>
      </c>
      <c r="EI75" s="250">
        <v>20.2962799999999</v>
      </c>
      <c r="EJ75" s="250">
        <v>5.3260433827799796</v>
      </c>
      <c r="EK75" s="250">
        <f t="shared" si="134"/>
        <v>0.52713981776726571</v>
      </c>
      <c r="EL75" s="250">
        <v>1.6667320162071668</v>
      </c>
      <c r="EM75" s="250">
        <v>2.5751845425429298</v>
      </c>
      <c r="EN75" s="250">
        <f t="shared" si="135"/>
        <v>4.981694497549298E-2</v>
      </c>
      <c r="EO75" s="250">
        <f t="shared" si="136"/>
        <v>1.5071731068450154</v>
      </c>
      <c r="EP75" s="250">
        <v>37.851685125322767</v>
      </c>
      <c r="EQ75" s="245">
        <v>47.693123257906684</v>
      </c>
      <c r="ER75" s="244">
        <v>0</v>
      </c>
      <c r="ES75" s="108">
        <v>0</v>
      </c>
      <c r="ET75" s="108">
        <v>0</v>
      </c>
      <c r="EU75" s="108">
        <f t="shared" si="137"/>
        <v>0</v>
      </c>
      <c r="EV75" s="108">
        <f t="shared" si="138"/>
        <v>0</v>
      </c>
      <c r="EW75" s="108">
        <v>0</v>
      </c>
      <c r="EX75" s="108">
        <v>0</v>
      </c>
      <c r="EY75" s="108">
        <f t="shared" si="139"/>
        <v>0</v>
      </c>
      <c r="EZ75" s="108">
        <f t="shared" si="140"/>
        <v>0</v>
      </c>
      <c r="FA75" s="108">
        <v>0</v>
      </c>
      <c r="FB75" s="245">
        <v>0</v>
      </c>
      <c r="FC75" s="244">
        <v>0.83333333333333293</v>
      </c>
      <c r="FD75" s="108">
        <v>6.0833333333333302E-2</v>
      </c>
      <c r="FE75" s="108">
        <f t="shared" si="141"/>
        <v>1.1768208333333328E-3</v>
      </c>
      <c r="FF75" s="108">
        <f t="shared" si="142"/>
        <v>3.5603803333333316E-2</v>
      </c>
      <c r="FG75" s="108">
        <v>4.4708333333333301E-2</v>
      </c>
      <c r="FH75" s="245">
        <v>1.1266499999999995</v>
      </c>
      <c r="FI75" s="244">
        <v>0</v>
      </c>
      <c r="FJ75" s="108">
        <v>0</v>
      </c>
      <c r="FK75" s="108">
        <f t="shared" si="275"/>
        <v>0</v>
      </c>
      <c r="FL75" s="108">
        <f t="shared" si="276"/>
        <v>0</v>
      </c>
      <c r="FM75" s="108">
        <v>0</v>
      </c>
      <c r="FN75" s="245">
        <v>0</v>
      </c>
      <c r="FO75" s="244">
        <v>0</v>
      </c>
      <c r="FP75" s="108">
        <v>0</v>
      </c>
      <c r="FQ75" s="108">
        <f t="shared" si="143"/>
        <v>0</v>
      </c>
      <c r="FR75" s="108">
        <f t="shared" si="144"/>
        <v>0</v>
      </c>
      <c r="FS75" s="108">
        <v>0</v>
      </c>
      <c r="FT75" s="110">
        <v>0</v>
      </c>
      <c r="FU75" s="253">
        <f t="shared" si="8"/>
        <v>43.128740035048928</v>
      </c>
      <c r="FV75" s="254">
        <f t="shared" si="9"/>
        <v>23.995157995495319</v>
      </c>
      <c r="FW75" s="254">
        <f t="shared" si="10"/>
        <v>6.9493853126147442</v>
      </c>
      <c r="FX75" s="254">
        <f t="shared" si="11"/>
        <v>50.971666666666664</v>
      </c>
      <c r="FY75" s="254">
        <f t="shared" si="12"/>
        <v>0</v>
      </c>
      <c r="FZ75" s="254">
        <f t="shared" si="13"/>
        <v>0</v>
      </c>
      <c r="GA75" s="254">
        <f t="shared" si="145"/>
        <v>0</v>
      </c>
      <c r="GB75" s="254">
        <f t="shared" si="146"/>
        <v>0</v>
      </c>
      <c r="GC75" s="254">
        <f t="shared" si="147"/>
        <v>0</v>
      </c>
      <c r="GD75" s="254">
        <f t="shared" si="148"/>
        <v>0</v>
      </c>
      <c r="GE75" s="254">
        <f t="shared" si="14"/>
        <v>23.793383497385072</v>
      </c>
      <c r="GF75" s="255">
        <f t="shared" si="15"/>
        <v>9.0839997466394546</v>
      </c>
      <c r="GG75" s="255">
        <f t="shared" si="16"/>
        <v>2.3549263382701904</v>
      </c>
      <c r="GH75" s="254">
        <f t="shared" si="17"/>
        <v>10.865198346026384</v>
      </c>
      <c r="GI75" s="255">
        <f t="shared" si="18"/>
        <v>7.7580445448102466</v>
      </c>
      <c r="GJ75" s="256">
        <f t="shared" si="19"/>
        <v>0.21018726200388041</v>
      </c>
      <c r="GK75" s="253">
        <f t="shared" si="149"/>
        <v>159.70353185323708</v>
      </c>
      <c r="GL75" s="257">
        <f t="shared" si="150"/>
        <v>201.22645013507875</v>
      </c>
      <c r="GM75" s="221">
        <f t="shared" si="151"/>
        <v>201.22645013507875</v>
      </c>
      <c r="GN75" s="222">
        <f t="shared" si="152"/>
        <v>75.563188251388283</v>
      </c>
      <c r="GO75" s="222">
        <f t="shared" si="153"/>
        <v>11.988268630239906</v>
      </c>
      <c r="GP75" s="55">
        <f t="shared" si="154"/>
        <v>0.37551320018150908</v>
      </c>
      <c r="GQ75" s="56">
        <f t="shared" si="155"/>
        <v>5.957600813507595E-2</v>
      </c>
      <c r="GR75" s="258">
        <f t="shared" si="156"/>
        <v>1.0680712421285656</v>
      </c>
      <c r="GS75" s="227">
        <f t="shared" si="20"/>
        <v>201.22645013507875</v>
      </c>
      <c r="GT75" s="222">
        <f t="shared" si="224"/>
        <v>75.563188251388283</v>
      </c>
      <c r="GU75" s="222">
        <f t="shared" si="225"/>
        <v>11.988268630239906</v>
      </c>
      <c r="GV75" s="37">
        <f t="shared" si="216"/>
        <v>0.37551320018150908</v>
      </c>
      <c r="GW75" s="228">
        <f t="shared" si="217"/>
        <v>5.957600813507595E-2</v>
      </c>
      <c r="GX75" s="258">
        <f t="shared" si="159"/>
        <v>1.0680712421285656</v>
      </c>
      <c r="GY75" s="221">
        <f t="shared" si="223"/>
        <v>122.43219227556976</v>
      </c>
      <c r="GZ75" s="222">
        <f t="shared" si="160"/>
        <v>71.735537383209035</v>
      </c>
      <c r="HA75" s="222">
        <f t="shared" si="161"/>
        <v>4.517123022930928</v>
      </c>
      <c r="HB75" s="55">
        <f t="shared" si="162"/>
        <v>0.58592054957038631</v>
      </c>
      <c r="HC75" s="56">
        <f t="shared" si="163"/>
        <v>3.6894896178644013E-2</v>
      </c>
      <c r="HD75" s="258">
        <f t="shared" si="164"/>
        <v>1.0975287695357516</v>
      </c>
      <c r="HE75" s="221">
        <f t="shared" si="165"/>
        <v>122.43219227556976</v>
      </c>
      <c r="HF75" s="222">
        <f t="shared" si="166"/>
        <v>71.735537383209035</v>
      </c>
      <c r="HG75" s="222">
        <f t="shared" si="167"/>
        <v>4.517123022930928</v>
      </c>
      <c r="HH75" s="55">
        <f t="shared" si="168"/>
        <v>0.58592054957038631</v>
      </c>
      <c r="HI75" s="56">
        <f t="shared" si="169"/>
        <v>3.6894896178644013E-2</v>
      </c>
      <c r="HJ75" s="259">
        <f t="shared" si="170"/>
        <v>1.0975287695357516</v>
      </c>
      <c r="HK75" s="54">
        <f t="shared" si="21"/>
        <v>1.5129255365772005</v>
      </c>
      <c r="HL75" s="55">
        <f t="shared" si="22"/>
        <v>0</v>
      </c>
      <c r="HM75" s="55">
        <f t="shared" si="23"/>
        <v>0.94639905797067869</v>
      </c>
      <c r="HN75" s="56">
        <f t="shared" si="24"/>
        <v>0</v>
      </c>
      <c r="HQ75" s="57">
        <f t="shared" si="25"/>
        <v>0</v>
      </c>
      <c r="HR75" s="58">
        <f t="shared" si="171"/>
        <v>0</v>
      </c>
      <c r="HS75" s="58">
        <f t="shared" si="26"/>
        <v>0</v>
      </c>
      <c r="HT75" s="58">
        <f t="shared" si="172"/>
        <v>0</v>
      </c>
      <c r="HU75" s="58">
        <f t="shared" si="27"/>
        <v>0</v>
      </c>
      <c r="HV75" s="55"/>
      <c r="HW75" s="56"/>
      <c r="HX75" s="260"/>
      <c r="HY75" s="57">
        <f t="shared" si="28"/>
        <v>0</v>
      </c>
      <c r="HZ75" s="58">
        <f t="shared" si="173"/>
        <v>0</v>
      </c>
      <c r="IA75" s="58">
        <f t="shared" si="29"/>
        <v>0</v>
      </c>
      <c r="IB75" s="58">
        <f t="shared" si="174"/>
        <v>0</v>
      </c>
      <c r="IC75" s="58">
        <f t="shared" si="30"/>
        <v>0</v>
      </c>
      <c r="ID75" s="55"/>
      <c r="IE75" s="56"/>
      <c r="IF75" s="260"/>
      <c r="IG75" s="57">
        <f t="shared" si="31"/>
        <v>3.0378181493486114</v>
      </c>
      <c r="IH75" s="58">
        <f t="shared" si="175"/>
        <v>3.513844253351539</v>
      </c>
      <c r="II75" s="58">
        <f t="shared" si="32"/>
        <v>5.9294806407214118</v>
      </c>
      <c r="IJ75" s="58">
        <f t="shared" si="176"/>
        <v>6.8479571919691589</v>
      </c>
      <c r="IK75" s="58">
        <f t="shared" si="33"/>
        <v>62.53512528532459</v>
      </c>
      <c r="IL75" s="55">
        <f t="shared" si="34"/>
        <v>4.8577789450139797E-2</v>
      </c>
      <c r="IM75" s="56">
        <f t="shared" si="35"/>
        <v>9.4818401876823472E-2</v>
      </c>
      <c r="IN75" s="260">
        <f t="shared" si="36"/>
        <v>1.0222995100575569</v>
      </c>
      <c r="IO75" s="57">
        <f t="shared" si="37"/>
        <v>0</v>
      </c>
      <c r="IP75" s="58">
        <f t="shared" si="177"/>
        <v>0</v>
      </c>
      <c r="IQ75" s="58">
        <f t="shared" si="38"/>
        <v>0</v>
      </c>
      <c r="IR75" s="58">
        <f t="shared" si="178"/>
        <v>0</v>
      </c>
      <c r="IS75" s="58">
        <f t="shared" si="39"/>
        <v>0</v>
      </c>
      <c r="IT75" s="55"/>
      <c r="IU75" s="56"/>
      <c r="IV75" s="260"/>
      <c r="IW75" s="57">
        <f t="shared" si="40"/>
        <v>0</v>
      </c>
      <c r="IX75" s="58">
        <f t="shared" si="179"/>
        <v>0</v>
      </c>
      <c r="IY75" s="58">
        <f t="shared" si="41"/>
        <v>0</v>
      </c>
      <c r="IZ75" s="58">
        <f t="shared" si="180"/>
        <v>0</v>
      </c>
      <c r="JA75" s="58">
        <f t="shared" si="42"/>
        <v>0</v>
      </c>
      <c r="JB75" s="55"/>
      <c r="JC75" s="56"/>
      <c r="JD75" s="260"/>
      <c r="JE75" s="57">
        <f t="shared" si="43"/>
        <v>0</v>
      </c>
      <c r="JF75" s="58">
        <f t="shared" si="181"/>
        <v>0</v>
      </c>
      <c r="JG75" s="58">
        <f t="shared" si="44"/>
        <v>0</v>
      </c>
      <c r="JH75" s="58">
        <f t="shared" si="182"/>
        <v>0</v>
      </c>
      <c r="JI75" s="58">
        <f t="shared" si="45"/>
        <v>0</v>
      </c>
      <c r="JJ75" s="55"/>
      <c r="JK75" s="56"/>
      <c r="JL75" s="260"/>
      <c r="JM75" s="57">
        <f t="shared" si="46"/>
        <v>21.019824334108691</v>
      </c>
      <c r="JN75" s="58">
        <f t="shared" si="183"/>
        <v>24.313630807263525</v>
      </c>
      <c r="JO75" s="58">
        <f t="shared" si="47"/>
        <v>2.0245579364731086</v>
      </c>
      <c r="JP75" s="58">
        <f t="shared" si="184"/>
        <v>2.3381619608327933</v>
      </c>
      <c r="JQ75" s="58">
        <f t="shared" si="48"/>
        <v>29.372194166800536</v>
      </c>
      <c r="JR75" s="55">
        <f t="shared" si="49"/>
        <v>0.71563684397359217</v>
      </c>
      <c r="JS75" s="56">
        <f t="shared" si="50"/>
        <v>6.8927705059279212E-2</v>
      </c>
      <c r="JT75" s="260">
        <f t="shared" si="51"/>
        <v>1.1228171949643442</v>
      </c>
      <c r="JU75" s="57">
        <f t="shared" si="52"/>
        <v>0</v>
      </c>
      <c r="JV75" s="58">
        <f t="shared" si="185"/>
        <v>0</v>
      </c>
      <c r="JW75" s="58">
        <f t="shared" si="53"/>
        <v>0</v>
      </c>
      <c r="JX75" s="58">
        <f t="shared" si="186"/>
        <v>0</v>
      </c>
      <c r="JY75" s="58">
        <f t="shared" si="54"/>
        <v>0</v>
      </c>
      <c r="JZ75" s="55"/>
      <c r="KA75" s="56"/>
      <c r="KB75" s="260"/>
      <c r="KC75" s="57">
        <f t="shared" si="55"/>
        <v>0</v>
      </c>
      <c r="KD75" s="58">
        <f t="shared" si="187"/>
        <v>0</v>
      </c>
      <c r="KE75" s="58">
        <f t="shared" si="56"/>
        <v>0</v>
      </c>
      <c r="KF75" s="58">
        <f t="shared" si="188"/>
        <v>0</v>
      </c>
      <c r="KG75" s="58">
        <f t="shared" si="57"/>
        <v>0</v>
      </c>
      <c r="KH75" s="55"/>
      <c r="KI75" s="56"/>
      <c r="KJ75" s="260"/>
      <c r="KK75" s="57">
        <f t="shared" si="58"/>
        <v>22.343363752851037</v>
      </c>
      <c r="KL75" s="58">
        <f t="shared" si="189"/>
        <v>25.844568852922794</v>
      </c>
      <c r="KM75" s="58">
        <f t="shared" si="59"/>
        <v>0.98232675211820275</v>
      </c>
      <c r="KN75" s="58">
        <f t="shared" si="190"/>
        <v>1.1344891660213123</v>
      </c>
      <c r="KO75" s="58">
        <f t="shared" si="60"/>
        <v>29.050360609122535</v>
      </c>
      <c r="KP75" s="55">
        <f t="shared" si="191"/>
        <v>0.76912517725630802</v>
      </c>
      <c r="KQ75" s="56">
        <f t="shared" si="192"/>
        <v>3.3814614742156683E-2</v>
      </c>
      <c r="KR75" s="260">
        <f t="shared" si="193"/>
        <v>1.1257597990996235</v>
      </c>
      <c r="KS75" s="57">
        <f t="shared" si="61"/>
        <v>0</v>
      </c>
      <c r="KT75" s="58">
        <f t="shared" si="194"/>
        <v>0</v>
      </c>
      <c r="KU75" s="58">
        <f t="shared" si="62"/>
        <v>0</v>
      </c>
      <c r="KV75" s="58">
        <f t="shared" si="195"/>
        <v>0</v>
      </c>
      <c r="KW75" s="58">
        <f t="shared" si="63"/>
        <v>0</v>
      </c>
      <c r="KX75" s="55"/>
      <c r="KY75" s="56"/>
      <c r="KZ75" s="260"/>
      <c r="LA75" s="57">
        <f t="shared" si="64"/>
        <v>13.526341450123624</v>
      </c>
      <c r="LB75" s="58">
        <f t="shared" si="196"/>
        <v>15.645919155357998</v>
      </c>
      <c r="LC75" s="58">
        <f t="shared" si="65"/>
        <v>0.57695676274275864</v>
      </c>
      <c r="LD75" s="58">
        <f t="shared" si="197"/>
        <v>0.66632736529161196</v>
      </c>
      <c r="LE75" s="58">
        <f t="shared" si="66"/>
        <v>37.85168512532276</v>
      </c>
      <c r="LF75" s="55">
        <f t="shared" si="198"/>
        <v>0.35735110353315575</v>
      </c>
      <c r="LG75" s="56">
        <f t="shared" si="199"/>
        <v>1.5242564784963162E-2</v>
      </c>
      <c r="LH75" s="260">
        <f t="shared" si="200"/>
        <v>1.0583579912088363</v>
      </c>
      <c r="LI75" s="57">
        <f t="shared" si="67"/>
        <v>0</v>
      </c>
      <c r="LJ75" s="58">
        <f t="shared" si="201"/>
        <v>0</v>
      </c>
      <c r="LK75" s="58">
        <f t="shared" si="68"/>
        <v>0</v>
      </c>
      <c r="LL75" s="58">
        <f t="shared" si="202"/>
        <v>0</v>
      </c>
      <c r="LM75" s="58">
        <f t="shared" si="69"/>
        <v>0</v>
      </c>
      <c r="LN75" s="55"/>
      <c r="LO75" s="56"/>
      <c r="LP75" s="260"/>
      <c r="LQ75" s="57">
        <f t="shared" si="70"/>
        <v>4.3436640066666643E-2</v>
      </c>
      <c r="LR75" s="58">
        <f t="shared" si="203"/>
        <v>5.0243161565113312E-2</v>
      </c>
      <c r="LS75" s="58">
        <f t="shared" si="71"/>
        <v>1.1768208333333328E-3</v>
      </c>
      <c r="LT75" s="58">
        <f t="shared" si="204"/>
        <v>1.359110380416666E-3</v>
      </c>
      <c r="LU75" s="58">
        <f t="shared" si="72"/>
        <v>0.89416666666666633</v>
      </c>
      <c r="LV75" s="55">
        <f t="shared" si="73"/>
        <v>4.857778945013979E-2</v>
      </c>
      <c r="LW75" s="56">
        <f t="shared" si="74"/>
        <v>1.3161090400745572E-3</v>
      </c>
      <c r="LX75" s="260">
        <f t="shared" si="75"/>
        <v>1.0078160048971445</v>
      </c>
      <c r="LY75" s="57">
        <f t="shared" si="76"/>
        <v>0</v>
      </c>
      <c r="LZ75" s="58">
        <f t="shared" si="205"/>
        <v>0</v>
      </c>
      <c r="MA75" s="58">
        <f t="shared" si="77"/>
        <v>0</v>
      </c>
      <c r="MB75" s="58">
        <f t="shared" si="206"/>
        <v>0</v>
      </c>
      <c r="MC75" s="58">
        <f t="shared" si="78"/>
        <v>0</v>
      </c>
      <c r="MD75" s="55"/>
      <c r="ME75" s="56"/>
      <c r="MF75" s="260"/>
      <c r="MG75" s="57">
        <f t="shared" si="79"/>
        <v>0</v>
      </c>
      <c r="MH75" s="58">
        <f t="shared" si="207"/>
        <v>0</v>
      </c>
      <c r="MI75" s="58">
        <f t="shared" si="80"/>
        <v>0</v>
      </c>
      <c r="MJ75" s="58">
        <f t="shared" si="208"/>
        <v>0</v>
      </c>
      <c r="MK75" s="58">
        <f t="shared" si="81"/>
        <v>0</v>
      </c>
      <c r="ML75" s="55"/>
      <c r="MM75" s="56"/>
      <c r="MN75" s="260"/>
      <c r="MO75" s="59">
        <v>1.4165024549880045</v>
      </c>
      <c r="MP75" s="60"/>
      <c r="MQ75" s="60">
        <v>0.86230000000000007</v>
      </c>
      <c r="MR75" s="61"/>
      <c r="MS75" s="59">
        <f t="shared" si="82"/>
        <v>1.0680712421285656</v>
      </c>
      <c r="MT75" s="60"/>
      <c r="MU75" s="60">
        <f t="shared" si="209"/>
        <v>1.0975287695357516</v>
      </c>
      <c r="MV75" s="61"/>
      <c r="MW75" s="66">
        <f t="shared" si="210"/>
        <v>1.5129255365772005</v>
      </c>
      <c r="MX75" s="67"/>
      <c r="MY75" s="67">
        <f t="shared" si="211"/>
        <v>0.94639905797067869</v>
      </c>
      <c r="MZ75" s="261"/>
      <c r="NA75" s="59">
        <f t="shared" si="84"/>
        <v>1.0681208171017289</v>
      </c>
      <c r="NB75" s="60"/>
      <c r="NC75" s="60">
        <f t="shared" si="85"/>
        <v>1.0975702904342575</v>
      </c>
      <c r="ND75" s="262"/>
      <c r="NE75" s="62">
        <f t="shared" si="86"/>
        <v>1.5129957596483925</v>
      </c>
      <c r="NF75" s="63"/>
      <c r="NG75" s="63">
        <f t="shared" si="87"/>
        <v>0.94643486144146027</v>
      </c>
      <c r="NH75" s="64"/>
      <c r="NI75" s="238">
        <f t="shared" si="218"/>
        <v>-7.0223071191977127E-5</v>
      </c>
      <c r="NJ75" s="238">
        <f t="shared" si="219"/>
        <v>0</v>
      </c>
      <c r="NK75" s="238">
        <f t="shared" si="220"/>
        <v>-3.5803470781581304E-5</v>
      </c>
      <c r="NL75" s="238">
        <f t="shared" si="221"/>
        <v>0</v>
      </c>
      <c r="NM75" s="239">
        <f t="shared" si="89"/>
        <v>0</v>
      </c>
      <c r="NN75" s="240">
        <f t="shared" si="90"/>
        <v>0</v>
      </c>
      <c r="NO75" s="240">
        <f>O75*IN75</f>
        <v>0.56656089820693223</v>
      </c>
      <c r="NP75" s="240">
        <f t="shared" si="91"/>
        <v>0</v>
      </c>
      <c r="NQ75" s="240">
        <f t="shared" si="270"/>
        <v>0</v>
      </c>
      <c r="NR75" s="240">
        <f t="shared" si="93"/>
        <v>0</v>
      </c>
      <c r="NS75" s="240">
        <f t="shared" si="94"/>
        <v>0.29361669648317601</v>
      </c>
      <c r="NT75" s="240">
        <f t="shared" si="95"/>
        <v>0</v>
      </c>
      <c r="NU75" s="240">
        <f t="shared" si="96"/>
        <v>0</v>
      </c>
      <c r="NV75" s="240">
        <f t="shared" si="97"/>
        <v>0.28988314826815309</v>
      </c>
      <c r="NW75" s="240">
        <f t="shared" si="98"/>
        <v>0</v>
      </c>
      <c r="NX75" s="240">
        <f t="shared" si="99"/>
        <v>0.35497327025144371</v>
      </c>
      <c r="NY75" s="240">
        <f t="shared" si="100"/>
        <v>0</v>
      </c>
      <c r="NZ75" s="240">
        <f t="shared" si="101"/>
        <v>7.9617464386874427E-3</v>
      </c>
      <c r="OA75" s="240">
        <f t="shared" si="102"/>
        <v>0</v>
      </c>
      <c r="OB75" s="241">
        <f t="shared" si="103"/>
        <v>0</v>
      </c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136"/>
      <c r="OP75" s="13"/>
      <c r="OQ75" s="13"/>
      <c r="OR75" s="13"/>
      <c r="OS75" s="13"/>
      <c r="OT75" s="13"/>
    </row>
    <row r="76" spans="1:410" ht="15" customHeight="1">
      <c r="A76" s="242">
        <v>57</v>
      </c>
      <c r="B76" s="49" t="s">
        <v>126</v>
      </c>
      <c r="C76" s="50">
        <v>1</v>
      </c>
      <c r="D76" s="51">
        <v>175.6</v>
      </c>
      <c r="E76" s="52">
        <v>175.6</v>
      </c>
      <c r="F76" s="52"/>
      <c r="G76" s="52"/>
      <c r="H76" s="53"/>
      <c r="I76" s="57">
        <v>1.7621170405049729</v>
      </c>
      <c r="J76" s="58"/>
      <c r="K76" s="58">
        <v>0.99929999999999997</v>
      </c>
      <c r="L76" s="243"/>
      <c r="M76" s="1">
        <v>0</v>
      </c>
      <c r="N76" s="2">
        <v>0</v>
      </c>
      <c r="O76" s="2">
        <v>0.7628170405049729</v>
      </c>
      <c r="P76" s="2">
        <v>0</v>
      </c>
      <c r="Q76" s="2">
        <v>0</v>
      </c>
      <c r="R76" s="2">
        <v>0</v>
      </c>
      <c r="S76" s="2">
        <v>0.26140000000000002</v>
      </c>
      <c r="T76" s="2">
        <v>0</v>
      </c>
      <c r="U76" s="2">
        <v>0</v>
      </c>
      <c r="V76" s="2">
        <v>0.4037</v>
      </c>
      <c r="W76" s="2">
        <v>0</v>
      </c>
      <c r="X76" s="2">
        <v>0.32779999999999998</v>
      </c>
      <c r="Y76" s="2">
        <v>0</v>
      </c>
      <c r="Z76" s="2">
        <v>6.4000000000000003E-3</v>
      </c>
      <c r="AA76" s="2">
        <v>0</v>
      </c>
      <c r="AB76" s="3">
        <v>0</v>
      </c>
      <c r="AC76" s="244">
        <v>0</v>
      </c>
      <c r="AD76" s="108">
        <v>0</v>
      </c>
      <c r="AE76" s="108">
        <v>0</v>
      </c>
      <c r="AF76" s="108">
        <f t="shared" si="104"/>
        <v>0</v>
      </c>
      <c r="AG76" s="108">
        <f t="shared" si="105"/>
        <v>0</v>
      </c>
      <c r="AH76" s="108">
        <v>0</v>
      </c>
      <c r="AI76" s="108">
        <v>0</v>
      </c>
      <c r="AJ76" s="108">
        <f t="shared" si="106"/>
        <v>0</v>
      </c>
      <c r="AK76" s="108">
        <f t="shared" si="107"/>
        <v>0</v>
      </c>
      <c r="AL76" s="108">
        <v>0</v>
      </c>
      <c r="AM76" s="245">
        <v>0</v>
      </c>
      <c r="AN76" s="244">
        <v>0</v>
      </c>
      <c r="AO76" s="108">
        <v>0</v>
      </c>
      <c r="AP76" s="108">
        <v>0</v>
      </c>
      <c r="AQ76" s="108">
        <f t="shared" si="108"/>
        <v>0</v>
      </c>
      <c r="AR76" s="108">
        <f t="shared" si="109"/>
        <v>0</v>
      </c>
      <c r="AS76" s="246">
        <v>0</v>
      </c>
      <c r="AT76" s="247">
        <v>0</v>
      </c>
      <c r="AU76" s="108">
        <v>0</v>
      </c>
      <c r="AV76" s="108">
        <f t="shared" si="110"/>
        <v>0</v>
      </c>
      <c r="AW76" s="108">
        <f t="shared" si="111"/>
        <v>0</v>
      </c>
      <c r="AX76" s="108">
        <v>0</v>
      </c>
      <c r="AY76" s="245">
        <v>0</v>
      </c>
      <c r="AZ76" s="248">
        <v>17</v>
      </c>
      <c r="BA76" s="108">
        <v>86.651833333333315</v>
      </c>
      <c r="BB76" s="108">
        <v>9.036546768648801</v>
      </c>
      <c r="BC76" s="109">
        <v>7.2292374149190408</v>
      </c>
      <c r="BD76" s="109">
        <v>1.8073093537297602</v>
      </c>
      <c r="BE76" s="108">
        <v>3.3887056249999996</v>
      </c>
      <c r="BF76" s="109">
        <v>2.7109644999999998</v>
      </c>
      <c r="BG76" s="109">
        <v>0.67774112499999983</v>
      </c>
      <c r="BH76" s="108">
        <v>7.2326272580696944</v>
      </c>
      <c r="BI76" s="109">
        <f t="shared" si="112"/>
        <v>4.2330252900759344</v>
      </c>
      <c r="BJ76" s="108">
        <f t="shared" si="113"/>
        <v>0.13991517430735825</v>
      </c>
      <c r="BK76" s="108">
        <v>5.315485649252591</v>
      </c>
      <c r="BL76" s="245">
        <v>133.95023836116528</v>
      </c>
      <c r="BM76" s="244">
        <v>0</v>
      </c>
      <c r="BN76" s="108">
        <v>0</v>
      </c>
      <c r="BO76" s="108">
        <v>0</v>
      </c>
      <c r="BP76" s="108">
        <f t="shared" si="114"/>
        <v>0</v>
      </c>
      <c r="BQ76" s="108">
        <f t="shared" si="115"/>
        <v>0</v>
      </c>
      <c r="BR76" s="108">
        <v>0</v>
      </c>
      <c r="BS76" s="108">
        <v>0</v>
      </c>
      <c r="BT76" s="108">
        <f t="shared" si="116"/>
        <v>0</v>
      </c>
      <c r="BU76" s="108">
        <f t="shared" si="117"/>
        <v>0</v>
      </c>
      <c r="BV76" s="108">
        <v>0</v>
      </c>
      <c r="BW76" s="245">
        <v>0</v>
      </c>
      <c r="BX76" s="107">
        <v>0</v>
      </c>
      <c r="BY76" s="108">
        <v>0</v>
      </c>
      <c r="BZ76" s="109">
        <f t="shared" si="118"/>
        <v>0</v>
      </c>
      <c r="CA76" s="109">
        <f t="shared" si="119"/>
        <v>0</v>
      </c>
      <c r="CB76" s="108">
        <v>0</v>
      </c>
      <c r="CC76" s="110">
        <v>0</v>
      </c>
      <c r="CD76" s="244">
        <v>0</v>
      </c>
      <c r="CE76" s="108">
        <v>0</v>
      </c>
      <c r="CF76" s="109">
        <f t="shared" si="120"/>
        <v>0</v>
      </c>
      <c r="CG76" s="109">
        <f t="shared" si="121"/>
        <v>0</v>
      </c>
      <c r="CH76" s="108">
        <v>0</v>
      </c>
      <c r="CI76" s="245">
        <v>0</v>
      </c>
      <c r="CJ76" s="249">
        <v>16.381589791825498</v>
      </c>
      <c r="CK76" s="250">
        <v>3.6039497542016097</v>
      </c>
      <c r="CL76" s="250">
        <v>2.7922756383536504</v>
      </c>
      <c r="CM76" s="251">
        <v>2.7922756383536504</v>
      </c>
      <c r="CN76" s="252">
        <f t="shared" si="0"/>
        <v>1.3610947599154868</v>
      </c>
      <c r="CO76" s="250">
        <v>11.025678154157527</v>
      </c>
      <c r="CP76" s="252">
        <f t="shared" si="122"/>
        <v>1.0912554696295871</v>
      </c>
      <c r="CQ76" s="250">
        <v>3.4503757215620565</v>
      </c>
      <c r="CR76" s="250">
        <v>2.4676550137132942</v>
      </c>
      <c r="CS76" s="252">
        <f t="shared" si="123"/>
        <v>4.7736786240283678E-2</v>
      </c>
      <c r="CT76" s="252">
        <f t="shared" si="124"/>
        <v>1.4442395145659523</v>
      </c>
      <c r="CU76" s="250">
        <f t="shared" si="1"/>
        <v>36.271148352251572</v>
      </c>
      <c r="CV76" s="245">
        <f t="shared" si="125"/>
        <v>45.701646923836982</v>
      </c>
      <c r="CW76" s="244">
        <v>0</v>
      </c>
      <c r="CX76" s="108">
        <v>0</v>
      </c>
      <c r="CY76" s="108">
        <f t="shared" si="126"/>
        <v>0</v>
      </c>
      <c r="CZ76" s="108">
        <f t="shared" si="127"/>
        <v>0</v>
      </c>
      <c r="DA76" s="108">
        <v>0</v>
      </c>
      <c r="DB76" s="245">
        <v>0</v>
      </c>
      <c r="DC76" s="244">
        <v>0</v>
      </c>
      <c r="DD76" s="108">
        <v>0</v>
      </c>
      <c r="DE76" s="108">
        <f t="shared" si="128"/>
        <v>0</v>
      </c>
      <c r="DF76" s="108">
        <f t="shared" si="129"/>
        <v>0</v>
      </c>
      <c r="DG76" s="108">
        <v>0</v>
      </c>
      <c r="DH76" s="245">
        <v>0</v>
      </c>
      <c r="DI76" s="107">
        <v>27.450723782552004</v>
      </c>
      <c r="DJ76" s="108">
        <v>6.0391592321614409</v>
      </c>
      <c r="DK76" s="108">
        <v>0.47028002472771308</v>
      </c>
      <c r="DL76" s="108">
        <v>18.475791994017975</v>
      </c>
      <c r="DM76" s="108">
        <f t="shared" si="130"/>
        <v>1.8286230368159351</v>
      </c>
      <c r="DN76" s="108">
        <f t="shared" si="131"/>
        <v>5.7818143466079848</v>
      </c>
      <c r="DO76" s="108">
        <v>3.8278247174425166</v>
      </c>
      <c r="DP76" s="108">
        <f t="shared" si="132"/>
        <v>7.4049269158925485E-2</v>
      </c>
      <c r="DQ76" s="108">
        <f t="shared" si="133"/>
        <v>2.2403033167281468</v>
      </c>
      <c r="DR76" s="108">
        <v>2.8131889875450824</v>
      </c>
      <c r="DS76" s="110">
        <v>70.892362486136079</v>
      </c>
      <c r="DT76" s="244">
        <v>0</v>
      </c>
      <c r="DU76" s="108">
        <v>0</v>
      </c>
      <c r="DV76" s="108">
        <v>0</v>
      </c>
      <c r="DW76" s="108">
        <f t="shared" si="271"/>
        <v>0</v>
      </c>
      <c r="DX76" s="108">
        <f t="shared" si="272"/>
        <v>0</v>
      </c>
      <c r="DY76" s="108">
        <v>0</v>
      </c>
      <c r="DZ76" s="108">
        <v>0</v>
      </c>
      <c r="EA76" s="108"/>
      <c r="EB76" s="108">
        <v>0</v>
      </c>
      <c r="EC76" s="108">
        <f t="shared" si="273"/>
        <v>0</v>
      </c>
      <c r="ED76" s="108">
        <f t="shared" si="274"/>
        <v>0</v>
      </c>
      <c r="EE76" s="108">
        <v>0</v>
      </c>
      <c r="EF76" s="245">
        <v>0</v>
      </c>
      <c r="EG76" s="249">
        <v>9.5493922222222505</v>
      </c>
      <c r="EH76" s="250">
        <v>2.1008662888888998</v>
      </c>
      <c r="EI76" s="250">
        <v>24.492704444444399</v>
      </c>
      <c r="EJ76" s="250">
        <v>6.4272470833433504</v>
      </c>
      <c r="EK76" s="250">
        <f t="shared" si="134"/>
        <v>0.63613035282682484</v>
      </c>
      <c r="EL76" s="250">
        <v>2.0113427022614681</v>
      </c>
      <c r="EM76" s="250">
        <v>3.1076253328396199</v>
      </c>
      <c r="EN76" s="250">
        <f t="shared" si="135"/>
        <v>6.0117012063782449E-2</v>
      </c>
      <c r="EO76" s="250">
        <f t="shared" si="136"/>
        <v>1.8187936633003787</v>
      </c>
      <c r="EP76" s="250">
        <v>45.677835371738517</v>
      </c>
      <c r="EQ76" s="245">
        <v>57.554072568390531</v>
      </c>
      <c r="ER76" s="244">
        <v>0</v>
      </c>
      <c r="ES76" s="108">
        <v>0</v>
      </c>
      <c r="ET76" s="108">
        <v>0</v>
      </c>
      <c r="EU76" s="108">
        <f t="shared" si="137"/>
        <v>0</v>
      </c>
      <c r="EV76" s="108">
        <f t="shared" si="138"/>
        <v>0</v>
      </c>
      <c r="EW76" s="108">
        <v>0</v>
      </c>
      <c r="EX76" s="108">
        <v>0</v>
      </c>
      <c r="EY76" s="108">
        <f t="shared" si="139"/>
        <v>0</v>
      </c>
      <c r="EZ76" s="108">
        <f t="shared" si="140"/>
        <v>0</v>
      </c>
      <c r="FA76" s="108">
        <v>0</v>
      </c>
      <c r="FB76" s="245">
        <v>0</v>
      </c>
      <c r="FC76" s="244">
        <v>0.83333333333333293</v>
      </c>
      <c r="FD76" s="108">
        <v>6.0833333333333302E-2</v>
      </c>
      <c r="FE76" s="108">
        <f t="shared" si="141"/>
        <v>1.1768208333333328E-3</v>
      </c>
      <c r="FF76" s="108">
        <f t="shared" si="142"/>
        <v>3.5603803333333316E-2</v>
      </c>
      <c r="FG76" s="108">
        <v>4.4708333333333301E-2</v>
      </c>
      <c r="FH76" s="245">
        <v>1.1266499999999995</v>
      </c>
      <c r="FI76" s="244">
        <v>0</v>
      </c>
      <c r="FJ76" s="108">
        <v>0</v>
      </c>
      <c r="FK76" s="108">
        <f t="shared" si="275"/>
        <v>0</v>
      </c>
      <c r="FL76" s="108">
        <f t="shared" si="276"/>
        <v>0</v>
      </c>
      <c r="FM76" s="108">
        <v>0</v>
      </c>
      <c r="FN76" s="245">
        <v>0</v>
      </c>
      <c r="FO76" s="244">
        <v>0</v>
      </c>
      <c r="FP76" s="108">
        <v>0</v>
      </c>
      <c r="FQ76" s="108">
        <f t="shared" si="143"/>
        <v>0</v>
      </c>
      <c r="FR76" s="108">
        <f t="shared" si="144"/>
        <v>0</v>
      </c>
      <c r="FS76" s="108">
        <v>0</v>
      </c>
      <c r="FT76" s="110">
        <v>0</v>
      </c>
      <c r="FU76" s="253">
        <f t="shared" si="8"/>
        <v>65.125681071851702</v>
      </c>
      <c r="FV76" s="254">
        <f t="shared" si="9"/>
        <v>29.712549159673369</v>
      </c>
      <c r="FW76" s="254">
        <f t="shared" si="10"/>
        <v>11.301296674834527</v>
      </c>
      <c r="FX76" s="254">
        <f t="shared" si="11"/>
        <v>86.651833333333315</v>
      </c>
      <c r="FY76" s="254">
        <f t="shared" si="12"/>
        <v>0</v>
      </c>
      <c r="FZ76" s="254">
        <f t="shared" si="13"/>
        <v>0</v>
      </c>
      <c r="GA76" s="254">
        <f t="shared" si="145"/>
        <v>0</v>
      </c>
      <c r="GB76" s="254">
        <f t="shared" si="146"/>
        <v>0</v>
      </c>
      <c r="GC76" s="254">
        <f t="shared" si="147"/>
        <v>0</v>
      </c>
      <c r="GD76" s="254">
        <f t="shared" si="148"/>
        <v>0</v>
      </c>
      <c r="GE76" s="254">
        <f t="shared" si="14"/>
        <v>35.928717231518853</v>
      </c>
      <c r="GF76" s="255">
        <f t="shared" si="15"/>
        <v>13.717109979926441</v>
      </c>
      <c r="GG76" s="255">
        <f t="shared" si="16"/>
        <v>3.5560088592723469</v>
      </c>
      <c r="GH76" s="254">
        <f t="shared" si="17"/>
        <v>16.696565655398462</v>
      </c>
      <c r="GI76" s="255">
        <f t="shared" si="18"/>
        <v>11.921798017364571</v>
      </c>
      <c r="GJ76" s="256">
        <f t="shared" si="19"/>
        <v>0.32299506260368316</v>
      </c>
      <c r="GK76" s="253">
        <f t="shared" si="149"/>
        <v>245.41664312661024</v>
      </c>
      <c r="GL76" s="257">
        <f t="shared" si="150"/>
        <v>309.22497033952885</v>
      </c>
      <c r="GM76" s="221">
        <f t="shared" si="151"/>
        <v>309.22497033952885</v>
      </c>
      <c r="GN76" s="222">
        <f t="shared" si="152"/>
        <v>114.3633822271198</v>
      </c>
      <c r="GO76" s="222">
        <f t="shared" si="153"/>
        <v>19.127178751855304</v>
      </c>
      <c r="GP76" s="55">
        <f t="shared" si="154"/>
        <v>0.36983876852360553</v>
      </c>
      <c r="GQ76" s="56">
        <f t="shared" si="155"/>
        <v>6.1855220588601469E-2</v>
      </c>
      <c r="GR76" s="258">
        <f t="shared" si="156"/>
        <v>1.0675351086968234</v>
      </c>
      <c r="GS76" s="227">
        <f t="shared" si="20"/>
        <v>309.22497033952885</v>
      </c>
      <c r="GT76" s="222">
        <f t="shared" si="224"/>
        <v>114.3633822271198</v>
      </c>
      <c r="GU76" s="222">
        <f t="shared" si="225"/>
        <v>19.127178751855304</v>
      </c>
      <c r="GV76" s="37">
        <f t="shared" si="216"/>
        <v>0.36983876852360553</v>
      </c>
      <c r="GW76" s="228">
        <f t="shared" si="217"/>
        <v>6.1855220588601469E-2</v>
      </c>
      <c r="GX76" s="258">
        <f t="shared" si="159"/>
        <v>1.0675351086968234</v>
      </c>
      <c r="GY76" s="221">
        <f t="shared" si="223"/>
        <v>175.27473197836358</v>
      </c>
      <c r="GZ76" s="222">
        <f t="shared" si="160"/>
        <v>107.85637575121507</v>
      </c>
      <c r="HA76" s="222">
        <f t="shared" si="161"/>
        <v>6.4262312194300417</v>
      </c>
      <c r="HB76" s="55">
        <f t="shared" si="162"/>
        <v>0.61535610144038999</v>
      </c>
      <c r="HC76" s="56">
        <f t="shared" si="163"/>
        <v>3.6663762921761676E-2</v>
      </c>
      <c r="HD76" s="258">
        <f t="shared" si="164"/>
        <v>1.1021055179722901</v>
      </c>
      <c r="HE76" s="221">
        <f t="shared" si="165"/>
        <v>175.27473197836358</v>
      </c>
      <c r="HF76" s="222">
        <f t="shared" si="166"/>
        <v>107.85637575121507</v>
      </c>
      <c r="HG76" s="222">
        <f t="shared" si="167"/>
        <v>6.4262312194300417</v>
      </c>
      <c r="HH76" s="55">
        <f t="shared" si="168"/>
        <v>0.61535610144038999</v>
      </c>
      <c r="HI76" s="56">
        <f t="shared" si="169"/>
        <v>3.6663762921761676E-2</v>
      </c>
      <c r="HJ76" s="259">
        <f t="shared" si="170"/>
        <v>1.1021055179722901</v>
      </c>
      <c r="HK76" s="54">
        <f t="shared" si="21"/>
        <v>1.881121806372001</v>
      </c>
      <c r="HL76" s="55">
        <f t="shared" si="22"/>
        <v>0</v>
      </c>
      <c r="HM76" s="55">
        <f t="shared" si="23"/>
        <v>1.1013340441097095</v>
      </c>
      <c r="HN76" s="56">
        <f t="shared" si="24"/>
        <v>0</v>
      </c>
      <c r="HQ76" s="57">
        <f t="shared" si="25"/>
        <v>0</v>
      </c>
      <c r="HR76" s="58">
        <f t="shared" si="171"/>
        <v>0</v>
      </c>
      <c r="HS76" s="58">
        <f t="shared" si="26"/>
        <v>0</v>
      </c>
      <c r="HT76" s="58">
        <f t="shared" si="172"/>
        <v>0</v>
      </c>
      <c r="HU76" s="58">
        <f t="shared" si="27"/>
        <v>0</v>
      </c>
      <c r="HV76" s="55"/>
      <c r="HW76" s="56"/>
      <c r="HX76" s="260"/>
      <c r="HY76" s="57">
        <f t="shared" si="28"/>
        <v>0</v>
      </c>
      <c r="HZ76" s="58">
        <f t="shared" si="173"/>
        <v>0</v>
      </c>
      <c r="IA76" s="58">
        <f t="shared" si="29"/>
        <v>0</v>
      </c>
      <c r="IB76" s="58">
        <f t="shared" si="174"/>
        <v>0</v>
      </c>
      <c r="IC76" s="58">
        <f t="shared" si="30"/>
        <v>0</v>
      </c>
      <c r="ID76" s="55"/>
      <c r="IE76" s="56"/>
      <c r="IF76" s="260"/>
      <c r="IG76" s="57">
        <f t="shared" si="31"/>
        <v>5.1642908538926395</v>
      </c>
      <c r="IH76" s="58">
        <f t="shared" si="175"/>
        <v>5.9735352306976166</v>
      </c>
      <c r="II76" s="58">
        <f t="shared" si="32"/>
        <v>10.080117089226398</v>
      </c>
      <c r="IJ76" s="58">
        <f t="shared" si="176"/>
        <v>11.641527226347568</v>
      </c>
      <c r="IK76" s="58">
        <f t="shared" si="33"/>
        <v>106.3097129850518</v>
      </c>
      <c r="IL76" s="55">
        <f t="shared" si="34"/>
        <v>4.8577789450139797E-2</v>
      </c>
      <c r="IM76" s="56">
        <f t="shared" si="35"/>
        <v>9.4818401876823458E-2</v>
      </c>
      <c r="IN76" s="260">
        <f t="shared" si="36"/>
        <v>1.0222995100575569</v>
      </c>
      <c r="IO76" s="57">
        <f t="shared" si="37"/>
        <v>0</v>
      </c>
      <c r="IP76" s="58">
        <f t="shared" si="177"/>
        <v>0</v>
      </c>
      <c r="IQ76" s="58">
        <f t="shared" si="38"/>
        <v>0</v>
      </c>
      <c r="IR76" s="58">
        <f t="shared" si="178"/>
        <v>0</v>
      </c>
      <c r="IS76" s="58">
        <f t="shared" si="39"/>
        <v>0</v>
      </c>
      <c r="IT76" s="55"/>
      <c r="IU76" s="56"/>
      <c r="IV76" s="260"/>
      <c r="IW76" s="57">
        <f t="shared" si="40"/>
        <v>0</v>
      </c>
      <c r="IX76" s="58">
        <f t="shared" si="179"/>
        <v>0</v>
      </c>
      <c r="IY76" s="58">
        <f t="shared" si="41"/>
        <v>0</v>
      </c>
      <c r="IZ76" s="58">
        <f t="shared" si="180"/>
        <v>0</v>
      </c>
      <c r="JA76" s="58">
        <f t="shared" si="42"/>
        <v>0</v>
      </c>
      <c r="JB76" s="55"/>
      <c r="JC76" s="56"/>
      <c r="JD76" s="260"/>
      <c r="JE76" s="57">
        <f t="shared" si="43"/>
        <v>0</v>
      </c>
      <c r="JF76" s="58">
        <f t="shared" si="181"/>
        <v>0</v>
      </c>
      <c r="JG76" s="58">
        <f t="shared" si="44"/>
        <v>0</v>
      </c>
      <c r="JH76" s="58">
        <f t="shared" si="182"/>
        <v>0</v>
      </c>
      <c r="JI76" s="58">
        <f t="shared" si="45"/>
        <v>0</v>
      </c>
      <c r="JJ76" s="55"/>
      <c r="JK76" s="56"/>
      <c r="JL76" s="260"/>
      <c r="JM76" s="57">
        <f t="shared" si="46"/>
        <v>25.956970134103276</v>
      </c>
      <c r="JN76" s="58">
        <f t="shared" si="183"/>
        <v>30.024427354117261</v>
      </c>
      <c r="JO76" s="58">
        <f t="shared" si="47"/>
        <v>2.5000870157853572</v>
      </c>
      <c r="JP76" s="58">
        <f t="shared" si="184"/>
        <v>2.8873504945305091</v>
      </c>
      <c r="JQ76" s="58">
        <f t="shared" si="48"/>
        <v>36.271148352251572</v>
      </c>
      <c r="JR76" s="55">
        <f t="shared" si="49"/>
        <v>0.71563684397359228</v>
      </c>
      <c r="JS76" s="56">
        <f t="shared" si="50"/>
        <v>6.8927705059279198E-2</v>
      </c>
      <c r="JT76" s="260">
        <f t="shared" si="51"/>
        <v>1.1228171949643442</v>
      </c>
      <c r="JU76" s="57">
        <f t="shared" si="52"/>
        <v>0</v>
      </c>
      <c r="JV76" s="58">
        <f t="shared" si="185"/>
        <v>0</v>
      </c>
      <c r="JW76" s="58">
        <f t="shared" si="53"/>
        <v>0</v>
      </c>
      <c r="JX76" s="58">
        <f t="shared" si="186"/>
        <v>0</v>
      </c>
      <c r="JY76" s="58">
        <f t="shared" si="54"/>
        <v>0</v>
      </c>
      <c r="JZ76" s="55"/>
      <c r="KA76" s="56"/>
      <c r="KB76" s="260"/>
      <c r="KC76" s="57">
        <f t="shared" si="55"/>
        <v>0</v>
      </c>
      <c r="KD76" s="58">
        <f t="shared" si="187"/>
        <v>0</v>
      </c>
      <c r="KE76" s="58">
        <f t="shared" si="56"/>
        <v>0</v>
      </c>
      <c r="KF76" s="58">
        <f t="shared" si="188"/>
        <v>0</v>
      </c>
      <c r="KG76" s="58">
        <f t="shared" si="57"/>
        <v>0</v>
      </c>
      <c r="KH76" s="55"/>
      <c r="KI76" s="56"/>
      <c r="KJ76" s="260"/>
      <c r="KK76" s="57">
        <f t="shared" si="58"/>
        <v>43.276866563983525</v>
      </c>
      <c r="KL76" s="58">
        <f t="shared" si="189"/>
        <v>50.058351554559749</v>
      </c>
      <c r="KM76" s="58">
        <f t="shared" si="59"/>
        <v>1.9026723059748605</v>
      </c>
      <c r="KN76" s="58">
        <f t="shared" si="190"/>
        <v>2.1973962461703662</v>
      </c>
      <c r="KO76" s="58">
        <f t="shared" si="60"/>
        <v>56.263779750901648</v>
      </c>
      <c r="KP76" s="55">
        <f t="shared" si="191"/>
        <v>0.76917808856042946</v>
      </c>
      <c r="KQ76" s="56">
        <f t="shared" si="192"/>
        <v>3.381700117550971E-2</v>
      </c>
      <c r="KR76" s="260">
        <f t="shared" si="193"/>
        <v>1.1257684599595057</v>
      </c>
      <c r="KS76" s="57">
        <f t="shared" si="61"/>
        <v>0</v>
      </c>
      <c r="KT76" s="58">
        <f t="shared" si="194"/>
        <v>0</v>
      </c>
      <c r="KU76" s="58">
        <f t="shared" si="62"/>
        <v>0</v>
      </c>
      <c r="KV76" s="58">
        <f t="shared" si="195"/>
        <v>0</v>
      </c>
      <c r="KW76" s="58">
        <f t="shared" si="63"/>
        <v>0</v>
      </c>
      <c r="KX76" s="55"/>
      <c r="KY76" s="56"/>
      <c r="KZ76" s="260"/>
      <c r="LA76" s="57">
        <f t="shared" si="64"/>
        <v>16.323024877096604</v>
      </c>
      <c r="LB76" s="58">
        <f t="shared" si="196"/>
        <v>18.880842875337642</v>
      </c>
      <c r="LC76" s="58">
        <f t="shared" si="65"/>
        <v>0.69624736489060735</v>
      </c>
      <c r="LD76" s="58">
        <f t="shared" si="197"/>
        <v>0.8040960817121624</v>
      </c>
      <c r="LE76" s="58">
        <f t="shared" si="66"/>
        <v>45.677835371738517</v>
      </c>
      <c r="LF76" s="55">
        <f t="shared" si="198"/>
        <v>0.35735110353315636</v>
      </c>
      <c r="LG76" s="56">
        <f t="shared" si="199"/>
        <v>1.5242564784963187E-2</v>
      </c>
      <c r="LH76" s="260">
        <f t="shared" si="200"/>
        <v>1.0583579912088366</v>
      </c>
      <c r="LI76" s="57">
        <f t="shared" si="67"/>
        <v>0</v>
      </c>
      <c r="LJ76" s="58">
        <f t="shared" si="201"/>
        <v>0</v>
      </c>
      <c r="LK76" s="58">
        <f t="shared" si="68"/>
        <v>0</v>
      </c>
      <c r="LL76" s="58">
        <f t="shared" si="202"/>
        <v>0</v>
      </c>
      <c r="LM76" s="58">
        <f t="shared" si="69"/>
        <v>0</v>
      </c>
      <c r="LN76" s="55"/>
      <c r="LO76" s="56"/>
      <c r="LP76" s="260"/>
      <c r="LQ76" s="57">
        <f t="shared" si="70"/>
        <v>4.3436640066666643E-2</v>
      </c>
      <c r="LR76" s="58">
        <f t="shared" si="203"/>
        <v>5.0243161565113312E-2</v>
      </c>
      <c r="LS76" s="58">
        <f t="shared" si="71"/>
        <v>1.1768208333333328E-3</v>
      </c>
      <c r="LT76" s="58">
        <f t="shared" si="204"/>
        <v>1.359110380416666E-3</v>
      </c>
      <c r="LU76" s="58">
        <f t="shared" si="72"/>
        <v>0.89416666666666633</v>
      </c>
      <c r="LV76" s="55">
        <f t="shared" si="73"/>
        <v>4.857778945013979E-2</v>
      </c>
      <c r="LW76" s="56">
        <f t="shared" si="74"/>
        <v>1.3161090400745572E-3</v>
      </c>
      <c r="LX76" s="260">
        <f t="shared" si="75"/>
        <v>1.0078160048971445</v>
      </c>
      <c r="LY76" s="57">
        <f t="shared" si="76"/>
        <v>0</v>
      </c>
      <c r="LZ76" s="58">
        <f t="shared" si="205"/>
        <v>0</v>
      </c>
      <c r="MA76" s="58">
        <f t="shared" si="77"/>
        <v>0</v>
      </c>
      <c r="MB76" s="58">
        <f t="shared" si="206"/>
        <v>0</v>
      </c>
      <c r="MC76" s="58">
        <f t="shared" si="78"/>
        <v>0</v>
      </c>
      <c r="MD76" s="55"/>
      <c r="ME76" s="56"/>
      <c r="MF76" s="260"/>
      <c r="MG76" s="57">
        <f t="shared" si="79"/>
        <v>0</v>
      </c>
      <c r="MH76" s="58">
        <f t="shared" si="207"/>
        <v>0</v>
      </c>
      <c r="MI76" s="58">
        <f t="shared" si="80"/>
        <v>0</v>
      </c>
      <c r="MJ76" s="58">
        <f t="shared" si="208"/>
        <v>0</v>
      </c>
      <c r="MK76" s="58">
        <f t="shared" si="81"/>
        <v>0</v>
      </c>
      <c r="ML76" s="55"/>
      <c r="MM76" s="56"/>
      <c r="MN76" s="260"/>
      <c r="MO76" s="59">
        <v>1.7621170405049729</v>
      </c>
      <c r="MP76" s="60"/>
      <c r="MQ76" s="60">
        <v>0.99929999999999997</v>
      </c>
      <c r="MR76" s="61"/>
      <c r="MS76" s="59">
        <f t="shared" si="82"/>
        <v>1.0675351086968234</v>
      </c>
      <c r="MT76" s="60"/>
      <c r="MU76" s="60">
        <f t="shared" si="209"/>
        <v>1.1021055179722901</v>
      </c>
      <c r="MV76" s="61"/>
      <c r="MW76" s="66">
        <f t="shared" si="210"/>
        <v>1.881121806372001</v>
      </c>
      <c r="MX76" s="67"/>
      <c r="MY76" s="67">
        <f t="shared" si="211"/>
        <v>1.1013340441097095</v>
      </c>
      <c r="MZ76" s="261"/>
      <c r="NA76" s="59">
        <f t="shared" si="84"/>
        <v>1.0675706309676376</v>
      </c>
      <c r="NB76" s="60"/>
      <c r="NC76" s="60">
        <f t="shared" si="85"/>
        <v>1.1021284038816477</v>
      </c>
      <c r="ND76" s="262"/>
      <c r="NE76" s="62">
        <f t="shared" si="86"/>
        <v>1.8811844007707199</v>
      </c>
      <c r="NF76" s="63"/>
      <c r="NG76" s="63">
        <f t="shared" si="87"/>
        <v>1.1013569139989305</v>
      </c>
      <c r="NH76" s="64"/>
      <c r="NI76" s="238">
        <f t="shared" si="218"/>
        <v>-6.2594398718918143E-5</v>
      </c>
      <c r="NJ76" s="238">
        <f t="shared" si="219"/>
        <v>0</v>
      </c>
      <c r="NK76" s="238">
        <f t="shared" si="220"/>
        <v>-2.2869889221066586E-5</v>
      </c>
      <c r="NL76" s="238">
        <f t="shared" si="221"/>
        <v>0</v>
      </c>
      <c r="NM76" s="239">
        <f t="shared" si="89"/>
        <v>0</v>
      </c>
      <c r="NN76" s="240">
        <f t="shared" si="90"/>
        <v>0</v>
      </c>
      <c r="NO76" s="240">
        <f>O76*IN76</f>
        <v>0.77982748677178937</v>
      </c>
      <c r="NP76" s="240">
        <f t="shared" si="91"/>
        <v>0</v>
      </c>
      <c r="NQ76" s="240">
        <f t="shared" si="270"/>
        <v>0</v>
      </c>
      <c r="NR76" s="240">
        <f t="shared" si="93"/>
        <v>0</v>
      </c>
      <c r="NS76" s="240">
        <f t="shared" si="94"/>
        <v>0.29350441476367961</v>
      </c>
      <c r="NT76" s="240">
        <f t="shared" si="95"/>
        <v>0</v>
      </c>
      <c r="NU76" s="240">
        <f t="shared" si="96"/>
        <v>0</v>
      </c>
      <c r="NV76" s="240">
        <f t="shared" si="97"/>
        <v>0.45447272728565247</v>
      </c>
      <c r="NW76" s="240">
        <f t="shared" si="98"/>
        <v>0</v>
      </c>
      <c r="NX76" s="240">
        <f t="shared" si="99"/>
        <v>0.34692974951825661</v>
      </c>
      <c r="NY76" s="240">
        <f t="shared" si="100"/>
        <v>0</v>
      </c>
      <c r="NZ76" s="240">
        <f t="shared" si="101"/>
        <v>6.4500224313417251E-3</v>
      </c>
      <c r="OA76" s="240">
        <f t="shared" si="102"/>
        <v>0</v>
      </c>
      <c r="OB76" s="241">
        <f t="shared" si="103"/>
        <v>0</v>
      </c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136"/>
      <c r="OP76" s="13"/>
      <c r="OQ76" s="13"/>
      <c r="OR76" s="13"/>
      <c r="OS76" s="13"/>
      <c r="OT76" s="13"/>
    </row>
    <row r="77" spans="1:410" ht="15" customHeight="1">
      <c r="A77" s="242">
        <v>58</v>
      </c>
      <c r="B77" s="49" t="s">
        <v>127</v>
      </c>
      <c r="C77" s="50">
        <v>4</v>
      </c>
      <c r="D77" s="51">
        <v>1176.21</v>
      </c>
      <c r="E77" s="52">
        <v>959.5</v>
      </c>
      <c r="F77" s="52">
        <v>216.7</v>
      </c>
      <c r="G77" s="52"/>
      <c r="H77" s="53"/>
      <c r="I77" s="57">
        <v>3.4971153425104236</v>
      </c>
      <c r="J77" s="58">
        <v>3.4971153425104236</v>
      </c>
      <c r="K77" s="58">
        <v>3.0241000000000002</v>
      </c>
      <c r="L77" s="243">
        <v>3.3000000000000003</v>
      </c>
      <c r="M77" s="1">
        <v>0.27589999999999998</v>
      </c>
      <c r="N77" s="2">
        <v>1.0187999999999999</v>
      </c>
      <c r="O77" s="2">
        <v>0.1971153425104232</v>
      </c>
      <c r="P77" s="2">
        <v>3.3999999999999998E-3</v>
      </c>
      <c r="Q77" s="2">
        <v>0</v>
      </c>
      <c r="R77" s="2">
        <v>0</v>
      </c>
      <c r="S77" s="2">
        <v>0.61329999999999996</v>
      </c>
      <c r="T77" s="2">
        <v>1.9300000000000001E-2</v>
      </c>
      <c r="U77" s="2">
        <v>5.9999999999999995E-4</v>
      </c>
      <c r="V77" s="2">
        <v>0.1512</v>
      </c>
      <c r="W77" s="2">
        <v>0.11119999999999999</v>
      </c>
      <c r="X77" s="2">
        <v>0.62839999999999996</v>
      </c>
      <c r="Y77" s="2">
        <v>0.27850000000000003</v>
      </c>
      <c r="Z77" s="2">
        <v>1E-3</v>
      </c>
      <c r="AA77" s="2">
        <v>0.19839999999999999</v>
      </c>
      <c r="AB77" s="3">
        <v>0</v>
      </c>
      <c r="AC77" s="244">
        <v>119.56</v>
      </c>
      <c r="AD77" s="108">
        <v>26.3032</v>
      </c>
      <c r="AE77" s="108">
        <v>80.470216680000007</v>
      </c>
      <c r="AF77" s="108">
        <f t="shared" si="104"/>
        <v>7.9644592256863209</v>
      </c>
      <c r="AG77" s="108">
        <f t="shared" si="105"/>
        <v>25.182349607839203</v>
      </c>
      <c r="AH77" s="108">
        <v>4.4634958331666601</v>
      </c>
      <c r="AI77" s="108">
        <v>16.848174628069074</v>
      </c>
      <c r="AJ77" s="108">
        <f t="shared" si="106"/>
        <v>0.32592793817999627</v>
      </c>
      <c r="AK77" s="108">
        <f t="shared" si="107"/>
        <v>9.8606974682207316</v>
      </c>
      <c r="AL77" s="108">
        <v>12.38225435706179</v>
      </c>
      <c r="AM77" s="245">
        <v>312.0328097979571</v>
      </c>
      <c r="AN77" s="244">
        <v>450.72</v>
      </c>
      <c r="AO77" s="108">
        <v>99.1584</v>
      </c>
      <c r="AP77" s="108">
        <v>303.35844816000002</v>
      </c>
      <c r="AQ77" s="108">
        <f t="shared" si="108"/>
        <v>30.024599048187845</v>
      </c>
      <c r="AR77" s="108">
        <f t="shared" si="109"/>
        <v>94.932992767190413</v>
      </c>
      <c r="AS77" s="246">
        <v>33.1405958</v>
      </c>
      <c r="AT77" s="247">
        <v>4.4553762546282609</v>
      </c>
      <c r="AU77" s="108">
        <v>64.705553409080011</v>
      </c>
      <c r="AV77" s="108">
        <f t="shared" si="110"/>
        <v>1.251728930698653</v>
      </c>
      <c r="AW77" s="108">
        <f t="shared" si="111"/>
        <v>37.870089832625439</v>
      </c>
      <c r="AX77" s="108">
        <v>47.554149868454012</v>
      </c>
      <c r="AY77" s="245">
        <v>1198.3645766850411</v>
      </c>
      <c r="AZ77" s="248">
        <v>24</v>
      </c>
      <c r="BA77" s="108">
        <v>122.33199999999997</v>
      </c>
      <c r="BB77" s="108">
        <v>12.757477791033599</v>
      </c>
      <c r="BC77" s="109">
        <v>10.20598223282688</v>
      </c>
      <c r="BD77" s="109">
        <v>2.5514955582067191</v>
      </c>
      <c r="BE77" s="108">
        <v>4.7840549999999995</v>
      </c>
      <c r="BF77" s="109">
        <v>3.8272439999999999</v>
      </c>
      <c r="BG77" s="109">
        <v>0.95681099999999963</v>
      </c>
      <c r="BH77" s="108">
        <v>10.21076789374545</v>
      </c>
      <c r="BI77" s="109">
        <f t="shared" si="112"/>
        <v>5.9760357036366116</v>
      </c>
      <c r="BJ77" s="108">
        <f t="shared" si="113"/>
        <v>0.19752730490450573</v>
      </c>
      <c r="BK77" s="108">
        <v>7.5042150342389506</v>
      </c>
      <c r="BL77" s="245">
        <v>189.10621886282152</v>
      </c>
      <c r="BM77" s="244">
        <v>1.42</v>
      </c>
      <c r="BN77" s="108">
        <v>0.31240000000000001</v>
      </c>
      <c r="BO77" s="108">
        <v>0.95573525999999998</v>
      </c>
      <c r="BP77" s="108">
        <f t="shared" si="114"/>
        <v>9.4592941623240001E-2</v>
      </c>
      <c r="BQ77" s="108">
        <f t="shared" si="115"/>
        <v>0.29908779226439997</v>
      </c>
      <c r="BR77" s="108">
        <v>0.24706540070833299</v>
      </c>
      <c r="BS77" s="108">
        <v>0.2142696482317083</v>
      </c>
      <c r="BT77" s="108">
        <f t="shared" si="116"/>
        <v>4.1450463450423969E-3</v>
      </c>
      <c r="BU77" s="108">
        <f t="shared" si="117"/>
        <v>0.12540516848127545</v>
      </c>
      <c r="BV77" s="108">
        <v>0.15747351544700205</v>
      </c>
      <c r="BW77" s="245">
        <v>3.9683325892644516</v>
      </c>
      <c r="BX77" s="107">
        <v>0</v>
      </c>
      <c r="BY77" s="108">
        <v>0</v>
      </c>
      <c r="BZ77" s="109">
        <f t="shared" si="118"/>
        <v>0</v>
      </c>
      <c r="CA77" s="109">
        <f t="shared" si="119"/>
        <v>0</v>
      </c>
      <c r="CB77" s="108">
        <v>0</v>
      </c>
      <c r="CC77" s="110">
        <v>0</v>
      </c>
      <c r="CD77" s="244">
        <v>0</v>
      </c>
      <c r="CE77" s="108">
        <v>0</v>
      </c>
      <c r="CF77" s="109">
        <f t="shared" si="120"/>
        <v>0</v>
      </c>
      <c r="CG77" s="109">
        <f t="shared" si="121"/>
        <v>0</v>
      </c>
      <c r="CH77" s="108">
        <v>0</v>
      </c>
      <c r="CI77" s="245">
        <v>0</v>
      </c>
      <c r="CJ77" s="249">
        <v>267.23773194215869</v>
      </c>
      <c r="CK77" s="250">
        <v>58.792301027274917</v>
      </c>
      <c r="CL77" s="250">
        <v>29.916796387606688</v>
      </c>
      <c r="CM77" s="251">
        <v>18.703317360979199</v>
      </c>
      <c r="CN77" s="252">
        <f t="shared" si="0"/>
        <v>9.1169320476093105</v>
      </c>
      <c r="CO77" s="250">
        <v>179.86515719686574</v>
      </c>
      <c r="CP77" s="252">
        <f t="shared" si="122"/>
        <v>17.80197406840259</v>
      </c>
      <c r="CQ77" s="250">
        <v>56.287002293187165</v>
      </c>
      <c r="CR77" s="250">
        <v>39.114275018435116</v>
      </c>
      <c r="CS77" s="252">
        <f t="shared" si="123"/>
        <v>0.75666565023162735</v>
      </c>
      <c r="CT77" s="252">
        <f t="shared" si="124"/>
        <v>22.892333511489483</v>
      </c>
      <c r="CU77" s="250">
        <f t="shared" si="1"/>
        <v>574.9262615723411</v>
      </c>
      <c r="CV77" s="245">
        <f t="shared" si="125"/>
        <v>724.40708958114976</v>
      </c>
      <c r="CW77" s="244">
        <v>16.826599999999999</v>
      </c>
      <c r="CX77" s="108">
        <v>1.2283417999999999</v>
      </c>
      <c r="CY77" s="108">
        <f t="shared" si="126"/>
        <v>2.3762272120999999E-2</v>
      </c>
      <c r="CZ77" s="108">
        <f t="shared" si="127"/>
        <v>0.71890914860239996</v>
      </c>
      <c r="DA77" s="108">
        <v>0.90274708999999997</v>
      </c>
      <c r="DB77" s="245">
        <v>22.749226667999995</v>
      </c>
      <c r="DC77" s="244">
        <v>0.56840000000000002</v>
      </c>
      <c r="DD77" s="108">
        <v>4.1493200000000001E-2</v>
      </c>
      <c r="DE77" s="108">
        <f t="shared" si="128"/>
        <v>8.0268595400000001E-4</v>
      </c>
      <c r="DF77" s="108">
        <f t="shared" si="129"/>
        <v>2.4284642177599999E-2</v>
      </c>
      <c r="DG77" s="108">
        <v>3.049466E-2</v>
      </c>
      <c r="DH77" s="245">
        <v>0.76846543200000006</v>
      </c>
      <c r="DI77" s="107">
        <v>68.887959799231993</v>
      </c>
      <c r="DJ77" s="108">
        <v>15.155351155831038</v>
      </c>
      <c r="DK77" s="108">
        <v>1.1464640502601062</v>
      </c>
      <c r="DL77" s="108">
        <v>46.365248006752495</v>
      </c>
      <c r="DM77" s="108">
        <f t="shared" si="130"/>
        <v>4.5889540562203219</v>
      </c>
      <c r="DN77" s="108">
        <f t="shared" si="131"/>
        <v>14.509540711233125</v>
      </c>
      <c r="DO77" s="108">
        <v>9.6035166798815226</v>
      </c>
      <c r="DP77" s="108">
        <f t="shared" si="132"/>
        <v>0.18578003017230807</v>
      </c>
      <c r="DQ77" s="108">
        <f t="shared" si="133"/>
        <v>5.6206310002008992</v>
      </c>
      <c r="DR77" s="108">
        <v>7.0579269845978594</v>
      </c>
      <c r="DS77" s="110">
        <v>177.859760011866</v>
      </c>
      <c r="DT77" s="244">
        <v>50.33</v>
      </c>
      <c r="DU77" s="108">
        <v>11.0726</v>
      </c>
      <c r="DV77" s="108">
        <v>33.87475749</v>
      </c>
      <c r="DW77" s="108">
        <f t="shared" si="271"/>
        <v>3.3527202478152605</v>
      </c>
      <c r="DX77" s="108">
        <f t="shared" si="272"/>
        <v>10.600766608920599</v>
      </c>
      <c r="DY77" s="108">
        <v>0.99308491175000002</v>
      </c>
      <c r="DZ77" s="108">
        <v>0.49994503909999999</v>
      </c>
      <c r="EA77" s="108"/>
      <c r="EB77" s="108">
        <v>7.0642382831820498</v>
      </c>
      <c r="EC77" s="108">
        <f t="shared" si="273"/>
        <v>0.13665768958815677</v>
      </c>
      <c r="ED77" s="108">
        <f t="shared" si="274"/>
        <v>4.1344726115213923</v>
      </c>
      <c r="EE77" s="108">
        <v>5.1917312862016027</v>
      </c>
      <c r="EF77" s="245">
        <v>130.83162841228037</v>
      </c>
      <c r="EG77" s="249">
        <v>172.36893333333333</v>
      </c>
      <c r="EH77" s="250">
        <v>37.921165333333327</v>
      </c>
      <c r="EI77" s="250">
        <v>220.42807784323401</v>
      </c>
      <c r="EJ77" s="250">
        <v>116.0134276868</v>
      </c>
      <c r="EK77" s="250">
        <f t="shared" si="134"/>
        <v>11.482312991873345</v>
      </c>
      <c r="EL77" s="250">
        <v>36.305242060307194</v>
      </c>
      <c r="EM77" s="250">
        <v>39.91140710635915</v>
      </c>
      <c r="EN77" s="250">
        <f t="shared" si="135"/>
        <v>0.77208617047251782</v>
      </c>
      <c r="EO77" s="250">
        <f t="shared" si="136"/>
        <v>23.358869414324609</v>
      </c>
      <c r="EP77" s="250">
        <v>586.64301130305989</v>
      </c>
      <c r="EQ77" s="245">
        <v>739.17019424185548</v>
      </c>
      <c r="ER77" s="244">
        <v>123.13</v>
      </c>
      <c r="ES77" s="108">
        <v>27.0886</v>
      </c>
      <c r="ET77" s="108">
        <v>82.873015890000005</v>
      </c>
      <c r="EU77" s="108">
        <f t="shared" si="137"/>
        <v>8.2022738746968606</v>
      </c>
      <c r="EV77" s="108">
        <f t="shared" si="138"/>
        <v>25.9342815926166</v>
      </c>
      <c r="EW77" s="108">
        <v>9.1850197906000002</v>
      </c>
      <c r="EX77" s="108">
        <v>17.6861944046838</v>
      </c>
      <c r="EY77" s="108">
        <f t="shared" si="139"/>
        <v>0.34213943075860814</v>
      </c>
      <c r="EZ77" s="108">
        <f t="shared" si="140"/>
        <v>10.351163626840478</v>
      </c>
      <c r="FA77" s="108">
        <v>12.998141504264201</v>
      </c>
      <c r="FB77" s="245">
        <v>327.55316590745753</v>
      </c>
      <c r="FC77" s="244">
        <v>0.83333333333333293</v>
      </c>
      <c r="FD77" s="108">
        <v>6.0833333333333302E-2</v>
      </c>
      <c r="FE77" s="108">
        <f t="shared" si="141"/>
        <v>1.1768208333333328E-3</v>
      </c>
      <c r="FF77" s="108">
        <f t="shared" si="142"/>
        <v>3.5603803333333316E-2</v>
      </c>
      <c r="FG77" s="108">
        <v>4.4708333333333301E-2</v>
      </c>
      <c r="FH77" s="245">
        <v>1.1266499999999995</v>
      </c>
      <c r="FI77" s="244">
        <v>172.59270000000001</v>
      </c>
      <c r="FJ77" s="108">
        <v>12.5992671</v>
      </c>
      <c r="FK77" s="108">
        <f t="shared" si="275"/>
        <v>0.24373282204950003</v>
      </c>
      <c r="FL77" s="108">
        <f t="shared" si="276"/>
        <v>7.3739478570828005</v>
      </c>
      <c r="FM77" s="108">
        <v>9.2594999999999992</v>
      </c>
      <c r="FN77" s="245">
        <v>233.34176051999998</v>
      </c>
      <c r="FO77" s="244">
        <v>0</v>
      </c>
      <c r="FP77" s="108">
        <v>0</v>
      </c>
      <c r="FQ77" s="108">
        <f t="shared" si="143"/>
        <v>0</v>
      </c>
      <c r="FR77" s="108">
        <f t="shared" si="144"/>
        <v>0</v>
      </c>
      <c r="FS77" s="108">
        <v>0</v>
      </c>
      <c r="FT77" s="110">
        <v>0</v>
      </c>
      <c r="FU77" s="253">
        <f t="shared" si="8"/>
        <v>1529.4586425911634</v>
      </c>
      <c r="FV77" s="254">
        <f t="shared" si="9"/>
        <v>290.78987664572827</v>
      </c>
      <c r="FW77" s="254">
        <f t="shared" si="10"/>
        <v>27.60553453506445</v>
      </c>
      <c r="FX77" s="254">
        <f t="shared" si="11"/>
        <v>122.33199999999997</v>
      </c>
      <c r="FY77" s="254">
        <f t="shared" si="12"/>
        <v>0</v>
      </c>
      <c r="FZ77" s="254">
        <f t="shared" si="13"/>
        <v>0</v>
      </c>
      <c r="GA77" s="254">
        <f t="shared" si="145"/>
        <v>16.826599999999999</v>
      </c>
      <c r="GB77" s="254">
        <f t="shared" si="146"/>
        <v>0.56840000000000002</v>
      </c>
      <c r="GC77" s="254">
        <f t="shared" si="147"/>
        <v>172.59270000000001</v>
      </c>
      <c r="GD77" s="254">
        <f t="shared" si="148"/>
        <v>0</v>
      </c>
      <c r="GE77" s="254">
        <f t="shared" si="14"/>
        <v>843.77600637041826</v>
      </c>
      <c r="GF77" s="255">
        <f t="shared" si="15"/>
        <v>322.14254138894159</v>
      </c>
      <c r="GG77" s="255">
        <f t="shared" si="16"/>
        <v>83.511886454505785</v>
      </c>
      <c r="GH77" s="254">
        <f t="shared" si="17"/>
        <v>219.28833250500119</v>
      </c>
      <c r="GI77" s="255">
        <f t="shared" si="18"/>
        <v>156.57778142201519</v>
      </c>
      <c r="GJ77" s="256">
        <f t="shared" si="19"/>
        <v>4.2421327923092491</v>
      </c>
      <c r="GK77" s="253">
        <f t="shared" si="149"/>
        <v>3223.2380926473757</v>
      </c>
      <c r="GL77" s="257">
        <f t="shared" si="150"/>
        <v>4061.2799967356932</v>
      </c>
      <c r="GM77" s="221">
        <f t="shared" si="151"/>
        <v>4061.2799967356932</v>
      </c>
      <c r="GN77" s="222">
        <f t="shared" si="152"/>
        <v>2530.3054964066719</v>
      </c>
      <c r="GO77" s="222">
        <f t="shared" si="153"/>
        <v>145.35303776516815</v>
      </c>
      <c r="GP77" s="55">
        <f t="shared" si="154"/>
        <v>0.62303153154681234</v>
      </c>
      <c r="GQ77" s="56">
        <f t="shared" si="155"/>
        <v>3.5789957324291244E-2</v>
      </c>
      <c r="GR77" s="258">
        <f t="shared" si="156"/>
        <v>1.1031729053829182</v>
      </c>
      <c r="GS77" s="227">
        <f t="shared" si="20"/>
        <v>4061.2799967356932</v>
      </c>
      <c r="GT77" s="222">
        <f t="shared" si="224"/>
        <v>2530.3054964066719</v>
      </c>
      <c r="GU77" s="222">
        <f t="shared" si="225"/>
        <v>145.35303776516815</v>
      </c>
      <c r="GV77" s="37">
        <f t="shared" si="216"/>
        <v>0.62303153154681234</v>
      </c>
      <c r="GW77" s="228">
        <f t="shared" si="217"/>
        <v>3.5789957324291244E-2</v>
      </c>
      <c r="GX77" s="258">
        <f t="shared" si="159"/>
        <v>1.1031729053829182</v>
      </c>
      <c r="GY77" s="221">
        <f t="shared" si="223"/>
        <v>3560.1409680749143</v>
      </c>
      <c r="GZ77" s="222">
        <f t="shared" si="160"/>
        <v>2283.4633303577225</v>
      </c>
      <c r="HA77" s="222">
        <f t="shared" si="161"/>
        <v>116.97640048115505</v>
      </c>
      <c r="HB77" s="55">
        <f t="shared" si="162"/>
        <v>0.64139688591951083</v>
      </c>
      <c r="HC77" s="56">
        <f t="shared" si="163"/>
        <v>3.2857238387503533E-2</v>
      </c>
      <c r="HD77" s="258">
        <f t="shared" si="164"/>
        <v>1.1055964782498118</v>
      </c>
      <c r="HE77" s="221">
        <f t="shared" si="165"/>
        <v>3872.1737778728716</v>
      </c>
      <c r="HF77" s="222">
        <f t="shared" si="166"/>
        <v>2521.1191343230421</v>
      </c>
      <c r="HG77" s="222">
        <f t="shared" si="167"/>
        <v>127.42228830762662</v>
      </c>
      <c r="HH77" s="55">
        <f t="shared" si="168"/>
        <v>0.65108625773195183</v>
      </c>
      <c r="HI77" s="56">
        <f t="shared" si="169"/>
        <v>3.2907171944546454E-2</v>
      </c>
      <c r="HJ77" s="259">
        <f t="shared" si="170"/>
        <v>1.1071225375208071</v>
      </c>
      <c r="HK77" s="54">
        <f t="shared" si="21"/>
        <v>3.8579228928564033</v>
      </c>
      <c r="HL77" s="55">
        <f t="shared" si="22"/>
        <v>3.8579228928564033</v>
      </c>
      <c r="HM77" s="55">
        <f t="shared" si="23"/>
        <v>3.3434343098752559</v>
      </c>
      <c r="HN77" s="56">
        <f t="shared" si="24"/>
        <v>3.6535043738186639</v>
      </c>
      <c r="HQ77" s="57">
        <f t="shared" si="25"/>
        <v>188.61571743279313</v>
      </c>
      <c r="HR77" s="58">
        <f t="shared" si="171"/>
        <v>218.17180035451182</v>
      </c>
      <c r="HS77" s="58">
        <f t="shared" si="26"/>
        <v>8.2903871638663169</v>
      </c>
      <c r="HT77" s="58">
        <f t="shared" si="172"/>
        <v>9.5745681355492103</v>
      </c>
      <c r="HU77" s="58">
        <f t="shared" si="27"/>
        <v>247.64508714123579</v>
      </c>
      <c r="HV77" s="55">
        <f t="shared" si="226"/>
        <v>0.7616372269288052</v>
      </c>
      <c r="HW77" s="56">
        <f t="shared" si="227"/>
        <v>3.3476889283647213E-2</v>
      </c>
      <c r="HX77" s="260">
        <f t="shared" si="228"/>
        <v>1.1245341236097808</v>
      </c>
      <c r="HY77" s="57">
        <f t="shared" si="28"/>
        <v>711.89816077177545</v>
      </c>
      <c r="HZ77" s="58">
        <f t="shared" si="173"/>
        <v>823.45260256471272</v>
      </c>
      <c r="IA77" s="58">
        <f t="shared" si="29"/>
        <v>35.731704233514762</v>
      </c>
      <c r="IB77" s="58">
        <f t="shared" si="174"/>
        <v>41.266545219286201</v>
      </c>
      <c r="IC77" s="58">
        <f t="shared" si="30"/>
        <v>951.08299736908032</v>
      </c>
      <c r="ID77" s="55">
        <f t="shared" si="229"/>
        <v>0.74851318206828799</v>
      </c>
      <c r="IE77" s="56">
        <f t="shared" si="230"/>
        <v>3.7569491129961399E-2</v>
      </c>
      <c r="IF77" s="260">
        <f t="shared" si="231"/>
        <v>1.1231115298061318</v>
      </c>
      <c r="IG77" s="57">
        <f t="shared" si="31"/>
        <v>7.2907635584366659</v>
      </c>
      <c r="IH77" s="58">
        <f t="shared" si="175"/>
        <v>8.4332262080436919</v>
      </c>
      <c r="II77" s="58">
        <f t="shared" si="32"/>
        <v>14.230753537731387</v>
      </c>
      <c r="IJ77" s="58">
        <f t="shared" si="176"/>
        <v>16.435097260725978</v>
      </c>
      <c r="IK77" s="58">
        <f t="shared" si="33"/>
        <v>150.08430068477898</v>
      </c>
      <c r="IL77" s="55">
        <f t="shared" si="34"/>
        <v>4.8577789450139797E-2</v>
      </c>
      <c r="IM77" s="56">
        <f t="shared" si="35"/>
        <v>9.4818401876823472E-2</v>
      </c>
      <c r="IN77" s="260">
        <f t="shared" si="36"/>
        <v>1.0222995100575569</v>
      </c>
      <c r="IO77" s="57">
        <f t="shared" si="37"/>
        <v>2.2502814121097239</v>
      </c>
      <c r="IP77" s="58">
        <f t="shared" si="177"/>
        <v>2.6029005093873177</v>
      </c>
      <c r="IQ77" s="58">
        <f t="shared" si="38"/>
        <v>9.8737987968282398E-2</v>
      </c>
      <c r="IR77" s="58">
        <f t="shared" si="178"/>
        <v>0.11403250230456935</v>
      </c>
      <c r="IS77" s="58">
        <f t="shared" si="39"/>
        <v>3.1494703089400407</v>
      </c>
      <c r="IT77" s="55">
        <f t="shared" si="244"/>
        <v>0.71449519804079686</v>
      </c>
      <c r="IU77" s="56">
        <f t="shared" si="245"/>
        <v>3.1350664804810566E-2</v>
      </c>
      <c r="IV77" s="260">
        <f t="shared" si="246"/>
        <v>1.1168176155112581</v>
      </c>
      <c r="IW77" s="57">
        <f t="shared" si="40"/>
        <v>0</v>
      </c>
      <c r="IX77" s="58">
        <f t="shared" si="179"/>
        <v>0</v>
      </c>
      <c r="IY77" s="58">
        <f t="shared" si="41"/>
        <v>0</v>
      </c>
      <c r="IZ77" s="58">
        <f t="shared" si="180"/>
        <v>0</v>
      </c>
      <c r="JA77" s="58">
        <f t="shared" si="42"/>
        <v>0</v>
      </c>
      <c r="JB77" s="55"/>
      <c r="JC77" s="56"/>
      <c r="JD77" s="260"/>
      <c r="JE77" s="57">
        <f t="shared" si="43"/>
        <v>0</v>
      </c>
      <c r="JF77" s="58">
        <f t="shared" si="181"/>
        <v>0</v>
      </c>
      <c r="JG77" s="58">
        <f t="shared" si="44"/>
        <v>0</v>
      </c>
      <c r="JH77" s="58">
        <f t="shared" si="182"/>
        <v>0</v>
      </c>
      <c r="JI77" s="58">
        <f t="shared" si="45"/>
        <v>0</v>
      </c>
      <c r="JJ77" s="55"/>
      <c r="JK77" s="56"/>
      <c r="JL77" s="260"/>
      <c r="JM77" s="57">
        <f t="shared" si="46"/>
        <v>422.6288226511391</v>
      </c>
      <c r="JN77" s="58">
        <f t="shared" si="183"/>
        <v>488.8547591605726</v>
      </c>
      <c r="JO77" s="58">
        <f t="shared" si="47"/>
        <v>27.675571766243529</v>
      </c>
      <c r="JP77" s="58">
        <f t="shared" si="184"/>
        <v>31.962517832834653</v>
      </c>
      <c r="JQ77" s="58">
        <f t="shared" si="48"/>
        <v>574.9262615723411</v>
      </c>
      <c r="JR77" s="55">
        <f t="shared" si="49"/>
        <v>0.73510091797739363</v>
      </c>
      <c r="JS77" s="56">
        <f t="shared" si="50"/>
        <v>4.8137602360613686E-2</v>
      </c>
      <c r="JT77" s="260">
        <f t="shared" si="51"/>
        <v>1.1226468284527167</v>
      </c>
      <c r="JU77" s="57">
        <f t="shared" si="52"/>
        <v>0.87706916129492796</v>
      </c>
      <c r="JV77" s="58">
        <f t="shared" si="185"/>
        <v>1.0145058988698432</v>
      </c>
      <c r="JW77" s="58">
        <f t="shared" si="53"/>
        <v>2.3762272120999999E-2</v>
      </c>
      <c r="JX77" s="58">
        <f t="shared" si="186"/>
        <v>2.74430480725429E-2</v>
      </c>
      <c r="JY77" s="58">
        <f t="shared" si="54"/>
        <v>18.054941799999998</v>
      </c>
      <c r="JZ77" s="55">
        <f t="shared" si="247"/>
        <v>4.8577789450139797E-2</v>
      </c>
      <c r="KA77" s="56">
        <f t="shared" si="248"/>
        <v>1.3161090400745574E-3</v>
      </c>
      <c r="KB77" s="260">
        <f t="shared" si="249"/>
        <v>1.0078160048971445</v>
      </c>
      <c r="KC77" s="57">
        <f t="shared" si="55"/>
        <v>2.9627263456672E-2</v>
      </c>
      <c r="KD77" s="58">
        <f t="shared" si="187"/>
        <v>3.4269855640332504E-2</v>
      </c>
      <c r="KE77" s="58">
        <f t="shared" si="56"/>
        <v>8.0268595400000001E-4</v>
      </c>
      <c r="KF77" s="58">
        <f t="shared" si="188"/>
        <v>9.2702200827460008E-4</v>
      </c>
      <c r="KG77" s="58">
        <f t="shared" si="57"/>
        <v>0.60989320000000002</v>
      </c>
      <c r="KH77" s="55">
        <f t="shared" si="250"/>
        <v>4.857778945013979E-2</v>
      </c>
      <c r="KI77" s="56">
        <f t="shared" si="251"/>
        <v>1.3161090400745574E-3</v>
      </c>
      <c r="KJ77" s="260">
        <f t="shared" si="252"/>
        <v>1.0078160048971445</v>
      </c>
      <c r="KK77" s="57">
        <f t="shared" si="58"/>
        <v>108.60212044301254</v>
      </c>
      <c r="KL77" s="58">
        <f t="shared" si="189"/>
        <v>125.6200727164326</v>
      </c>
      <c r="KM77" s="58">
        <f t="shared" si="59"/>
        <v>4.7747340863926304</v>
      </c>
      <c r="KN77" s="58">
        <f t="shared" si="190"/>
        <v>5.5143403963748492</v>
      </c>
      <c r="KO77" s="58">
        <f t="shared" si="60"/>
        <v>141.15853969195715</v>
      </c>
      <c r="KP77" s="55">
        <f t="shared" si="191"/>
        <v>0.76936273696234914</v>
      </c>
      <c r="KQ77" s="56">
        <f t="shared" si="192"/>
        <v>3.3825329284450527E-2</v>
      </c>
      <c r="KR77" s="260">
        <f t="shared" si="193"/>
        <v>1.1257986843881616</v>
      </c>
      <c r="KS77" s="57">
        <f t="shared" si="61"/>
        <v>79.379591848939228</v>
      </c>
      <c r="KT77" s="58">
        <f t="shared" si="194"/>
        <v>91.818373891668003</v>
      </c>
      <c r="KU77" s="58">
        <f t="shared" si="62"/>
        <v>3.4893779374034173</v>
      </c>
      <c r="KV77" s="58">
        <f t="shared" si="195"/>
        <v>4.0298825799072064</v>
      </c>
      <c r="KW77" s="58">
        <f t="shared" si="63"/>
        <v>103.83462572403204</v>
      </c>
      <c r="KX77" s="55">
        <f t="shared" si="253"/>
        <v>0.76448093586730381</v>
      </c>
      <c r="KY77" s="56">
        <f t="shared" si="254"/>
        <v>3.3605147734411464E-2</v>
      </c>
      <c r="KZ77" s="260">
        <f>1+KX77*(KV77*$GV$14-KV77)/KV77+KY77*(KW77*$GW$14-KW77)/KW77</f>
        <v>1.1249996000344669</v>
      </c>
      <c r="LA77" s="57">
        <f t="shared" si="64"/>
        <v>283.08031466571748</v>
      </c>
      <c r="LB77" s="58">
        <f t="shared" si="196"/>
        <v>327.43899997383545</v>
      </c>
      <c r="LC77" s="58">
        <f t="shared" si="65"/>
        <v>12.254399162345862</v>
      </c>
      <c r="LD77" s="58">
        <f t="shared" si="197"/>
        <v>14.152605592593236</v>
      </c>
      <c r="LE77" s="58">
        <f t="shared" si="66"/>
        <v>586.64301130305989</v>
      </c>
      <c r="LF77" s="55">
        <f t="shared" si="198"/>
        <v>0.48254272054982028</v>
      </c>
      <c r="LG77" s="56">
        <f t="shared" si="199"/>
        <v>2.0889022670066783E-2</v>
      </c>
      <c r="LH77" s="260">
        <f t="shared" si="200"/>
        <v>1.0788501539217501</v>
      </c>
      <c r="LI77" s="57">
        <f t="shared" si="67"/>
        <v>194.48684316773762</v>
      </c>
      <c r="LJ77" s="58">
        <f t="shared" si="201"/>
        <v>224.96293149212212</v>
      </c>
      <c r="LK77" s="58">
        <f t="shared" si="68"/>
        <v>8.5444133054554694</v>
      </c>
      <c r="LL77" s="58">
        <f t="shared" si="202"/>
        <v>9.8679429264705227</v>
      </c>
      <c r="LM77" s="58">
        <f t="shared" si="69"/>
        <v>259.96283008528377</v>
      </c>
      <c r="LN77" s="55">
        <f t="shared" si="232"/>
        <v>0.74813327391432838</v>
      </c>
      <c r="LO77" s="56">
        <f t="shared" si="233"/>
        <v>3.2867826922227214E-2</v>
      </c>
      <c r="LP77" s="260">
        <f t="shared" si="234"/>
        <v>1.1223237104126282</v>
      </c>
      <c r="LQ77" s="57">
        <f t="shared" si="70"/>
        <v>4.3436640066666643E-2</v>
      </c>
      <c r="LR77" s="58">
        <f t="shared" si="203"/>
        <v>5.0243161565113312E-2</v>
      </c>
      <c r="LS77" s="58">
        <f t="shared" si="71"/>
        <v>1.1768208333333328E-3</v>
      </c>
      <c r="LT77" s="58">
        <f t="shared" si="204"/>
        <v>1.359110380416666E-3</v>
      </c>
      <c r="LU77" s="58">
        <f t="shared" si="72"/>
        <v>0.89416666666666633</v>
      </c>
      <c r="LV77" s="55">
        <f t="shared" si="73"/>
        <v>4.857778945013979E-2</v>
      </c>
      <c r="LW77" s="56">
        <f t="shared" si="74"/>
        <v>1.3161090400745572E-3</v>
      </c>
      <c r="LX77" s="260">
        <f t="shared" si="75"/>
        <v>1.0078160048971445</v>
      </c>
      <c r="LY77" s="57">
        <f t="shared" si="76"/>
        <v>8.9962163856410164</v>
      </c>
      <c r="LZ77" s="58">
        <f t="shared" si="205"/>
        <v>10.405923493270965</v>
      </c>
      <c r="MA77" s="58">
        <f t="shared" si="77"/>
        <v>0.24373282204950003</v>
      </c>
      <c r="MB77" s="58">
        <f t="shared" si="206"/>
        <v>0.28148703618496762</v>
      </c>
      <c r="MC77" s="58">
        <f t="shared" si="78"/>
        <v>185.1918734285714</v>
      </c>
      <c r="MD77" s="55">
        <f t="shared" si="255"/>
        <v>4.8577814021147435E-2</v>
      </c>
      <c r="ME77" s="56">
        <f t="shared" si="256"/>
        <v>1.3161097057723104E-3</v>
      </c>
      <c r="MF77" s="260">
        <f>1+MD77*(MB77*$GV$14-MB77)/MB77+ME77*(MC77*$GW$14-MC77)/MC77</f>
        <v>1.0078160088505381</v>
      </c>
      <c r="MG77" s="57">
        <f t="shared" si="79"/>
        <v>0</v>
      </c>
      <c r="MH77" s="58">
        <f t="shared" si="207"/>
        <v>0</v>
      </c>
      <c r="MI77" s="58">
        <f t="shared" si="80"/>
        <v>0</v>
      </c>
      <c r="MJ77" s="58">
        <f t="shared" si="208"/>
        <v>0</v>
      </c>
      <c r="MK77" s="58">
        <f t="shared" si="81"/>
        <v>0</v>
      </c>
      <c r="ML77" s="55"/>
      <c r="MM77" s="56"/>
      <c r="MN77" s="260"/>
      <c r="MO77" s="59">
        <v>3.4971153425104236</v>
      </c>
      <c r="MP77" s="60">
        <v>3.4971153425104236</v>
      </c>
      <c r="MQ77" s="60">
        <v>3.0241000000000002</v>
      </c>
      <c r="MR77" s="61">
        <v>3.3000000000000003</v>
      </c>
      <c r="MS77" s="59">
        <f t="shared" si="82"/>
        <v>1.1031729053829182</v>
      </c>
      <c r="MT77" s="60">
        <f>GX77</f>
        <v>1.1031729053829182</v>
      </c>
      <c r="MU77" s="60">
        <f t="shared" si="209"/>
        <v>1.1055964782498118</v>
      </c>
      <c r="MV77" s="61">
        <f t="shared" si="235"/>
        <v>1.1071225375208071</v>
      </c>
      <c r="MW77" s="66">
        <f t="shared" si="210"/>
        <v>3.8579228928564033</v>
      </c>
      <c r="MX77" s="67">
        <f t="shared" si="236"/>
        <v>3.8579228928564033</v>
      </c>
      <c r="MY77" s="67">
        <f t="shared" si="211"/>
        <v>3.3434343098752559</v>
      </c>
      <c r="MZ77" s="261">
        <f t="shared" si="237"/>
        <v>3.6535043738186639</v>
      </c>
      <c r="NA77" s="59">
        <f t="shared" si="84"/>
        <v>1.1032417774624523</v>
      </c>
      <c r="NB77" s="60">
        <f>NF77/J77</f>
        <v>1.1032417774624523</v>
      </c>
      <c r="NC77" s="60">
        <f t="shared" si="85"/>
        <v>1.1055831036292585</v>
      </c>
      <c r="ND77" s="262">
        <f>NH77/L77</f>
        <v>1.1071675237542968</v>
      </c>
      <c r="NE77" s="62">
        <f t="shared" si="86"/>
        <v>3.8581637464624126</v>
      </c>
      <c r="NF77" s="63">
        <f>NE77+NQ77+NR77+OB77</f>
        <v>3.8581637464624126</v>
      </c>
      <c r="NG77" s="63">
        <f t="shared" si="87"/>
        <v>3.3433938636852409</v>
      </c>
      <c r="NH77" s="64">
        <f>NG77+NM77</f>
        <v>3.6536528283891796</v>
      </c>
      <c r="NI77" s="238">
        <f t="shared" si="218"/>
        <v>-2.4085360600922812E-4</v>
      </c>
      <c r="NJ77" s="238">
        <f t="shared" si="219"/>
        <v>-2.4085360600922812E-4</v>
      </c>
      <c r="NK77" s="238">
        <f t="shared" si="220"/>
        <v>4.0446190014975514E-5</v>
      </c>
      <c r="NL77" s="238">
        <f t="shared" si="221"/>
        <v>-1.4845457051571032E-4</v>
      </c>
      <c r="NM77" s="239">
        <f t="shared" si="89"/>
        <v>0.31025896470393849</v>
      </c>
      <c r="NN77" s="240">
        <f t="shared" si="90"/>
        <v>1.144226026566487</v>
      </c>
      <c r="NO77" s="240">
        <f>O77*IN77+0.003</f>
        <v>0.20451091807323316</v>
      </c>
      <c r="NP77" s="240">
        <f t="shared" si="91"/>
        <v>3.7971798927382773E-3</v>
      </c>
      <c r="NQ77" s="240">
        <f t="shared" si="270"/>
        <v>0</v>
      </c>
      <c r="NR77" s="240">
        <f t="shared" si="93"/>
        <v>0</v>
      </c>
      <c r="NS77" s="240">
        <f t="shared" si="94"/>
        <v>0.68851929989005112</v>
      </c>
      <c r="NT77" s="240">
        <f t="shared" si="95"/>
        <v>1.9450848894514889E-2</v>
      </c>
      <c r="NU77" s="240">
        <f t="shared" si="96"/>
        <v>6.046896029382867E-4</v>
      </c>
      <c r="NV77" s="240">
        <f t="shared" si="97"/>
        <v>0.17022076107949002</v>
      </c>
      <c r="NW77" s="240">
        <f t="shared" si="98"/>
        <v>0.12509995552383271</v>
      </c>
      <c r="NX77" s="240">
        <f t="shared" si="99"/>
        <v>0.67794943672442776</v>
      </c>
      <c r="NY77" s="240">
        <f t="shared" si="100"/>
        <v>0.31256715334991697</v>
      </c>
      <c r="NZ77" s="240">
        <f t="shared" si="101"/>
        <v>1.0078160048971445E-3</v>
      </c>
      <c r="OA77" s="240">
        <f t="shared" si="102"/>
        <v>0.19995069615594677</v>
      </c>
      <c r="OB77" s="241">
        <f t="shared" si="103"/>
        <v>0</v>
      </c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136"/>
      <c r="OP77" s="13"/>
      <c r="OQ77" s="13"/>
      <c r="OR77" s="13"/>
      <c r="OS77" s="13"/>
      <c r="OT77" s="13"/>
    </row>
    <row r="78" spans="1:410" ht="15" customHeight="1">
      <c r="A78" s="242">
        <v>59</v>
      </c>
      <c r="B78" s="49" t="s">
        <v>128</v>
      </c>
      <c r="C78" s="50">
        <v>4</v>
      </c>
      <c r="D78" s="51">
        <v>1494.8</v>
      </c>
      <c r="E78" s="52">
        <v>1311.6</v>
      </c>
      <c r="F78" s="52">
        <v>183.2</v>
      </c>
      <c r="G78" s="52"/>
      <c r="H78" s="53"/>
      <c r="I78" s="57">
        <v>3.53277100365686</v>
      </c>
      <c r="J78" s="58">
        <v>3.53277100365686</v>
      </c>
      <c r="K78" s="58">
        <v>3.0534999999999997</v>
      </c>
      <c r="L78" s="243">
        <v>3.2804999999999995</v>
      </c>
      <c r="M78" s="1">
        <v>0.22700000000000001</v>
      </c>
      <c r="N78" s="2">
        <v>0.90859999999999996</v>
      </c>
      <c r="O78" s="2">
        <v>0.25227100365686067</v>
      </c>
      <c r="P78" s="2">
        <v>1.0999999999999999E-2</v>
      </c>
      <c r="Q78" s="2">
        <v>0</v>
      </c>
      <c r="R78" s="2">
        <v>0</v>
      </c>
      <c r="S78" s="2">
        <v>0.59689999999999999</v>
      </c>
      <c r="T78" s="2">
        <v>4.7899999999999998E-2</v>
      </c>
      <c r="U78" s="2">
        <v>1.6000000000000001E-3</v>
      </c>
      <c r="V78" s="2">
        <v>0.21920000000000001</v>
      </c>
      <c r="W78" s="2">
        <v>9.1300000000000006E-2</v>
      </c>
      <c r="X78" s="2">
        <v>0.60919999999999996</v>
      </c>
      <c r="Y78" s="2">
        <v>0.34960000000000002</v>
      </c>
      <c r="Z78" s="2">
        <v>6.9999999999999999E-4</v>
      </c>
      <c r="AA78" s="2">
        <v>0.2175</v>
      </c>
      <c r="AB78" s="3">
        <v>0</v>
      </c>
      <c r="AC78" s="244">
        <v>130.05000000000001</v>
      </c>
      <c r="AD78" s="108">
        <v>28.611000000000001</v>
      </c>
      <c r="AE78" s="108">
        <v>87.530542650000015</v>
      </c>
      <c r="AF78" s="108">
        <f t="shared" si="104"/>
        <v>8.6632479282411019</v>
      </c>
      <c r="AG78" s="108">
        <f t="shared" si="105"/>
        <v>27.391808016891005</v>
      </c>
      <c r="AH78" s="108">
        <v>4.7480860124166702</v>
      </c>
      <c r="AI78" s="108">
        <v>18.318592908239225</v>
      </c>
      <c r="AJ78" s="108">
        <f t="shared" si="106"/>
        <v>0.35437317980988781</v>
      </c>
      <c r="AK78" s="108">
        <f t="shared" si="107"/>
        <v>10.721286234219354</v>
      </c>
      <c r="AL78" s="108">
        <v>13.462911078532796</v>
      </c>
      <c r="AM78" s="245">
        <v>339.2653591790264</v>
      </c>
      <c r="AN78" s="244">
        <v>506.93</v>
      </c>
      <c r="AO78" s="108">
        <v>111.52460000000001</v>
      </c>
      <c r="AP78" s="108">
        <v>341.19075729000002</v>
      </c>
      <c r="AQ78" s="108">
        <f t="shared" si="108"/>
        <v>33.769014012020463</v>
      </c>
      <c r="AR78" s="108">
        <f t="shared" si="109"/>
        <v>106.7722355863326</v>
      </c>
      <c r="AS78" s="246">
        <v>44.907375386974998</v>
      </c>
      <c r="AT78" s="247">
        <v>12.827249562461061</v>
      </c>
      <c r="AU78" s="108">
        <v>73.332349485419172</v>
      </c>
      <c r="AV78" s="108">
        <f t="shared" si="110"/>
        <v>1.4186143007954339</v>
      </c>
      <c r="AW78" s="108">
        <f t="shared" si="111"/>
        <v>42.919077518632307</v>
      </c>
      <c r="AX78" s="108">
        <v>53.894254108119711</v>
      </c>
      <c r="AY78" s="245">
        <v>1358.1352035246166</v>
      </c>
      <c r="AZ78" s="248">
        <v>42</v>
      </c>
      <c r="BA78" s="108">
        <v>214.08099999999996</v>
      </c>
      <c r="BB78" s="108">
        <v>22.3255861343088</v>
      </c>
      <c r="BC78" s="109">
        <v>17.860468907447039</v>
      </c>
      <c r="BD78" s="109">
        <v>4.4651172268617607</v>
      </c>
      <c r="BE78" s="108">
        <v>8.3720962499999985</v>
      </c>
      <c r="BF78" s="109">
        <v>6.6976769999999988</v>
      </c>
      <c r="BG78" s="109">
        <v>1.6744192499999997</v>
      </c>
      <c r="BH78" s="108">
        <v>17.868843814054539</v>
      </c>
      <c r="BI78" s="109">
        <f t="shared" si="112"/>
        <v>10.458062481364072</v>
      </c>
      <c r="BJ78" s="108">
        <f t="shared" si="113"/>
        <v>0.34567278358288506</v>
      </c>
      <c r="BK78" s="108">
        <v>13.132376309918165</v>
      </c>
      <c r="BL78" s="245">
        <v>330.93588300993775</v>
      </c>
      <c r="BM78" s="244">
        <v>5.91</v>
      </c>
      <c r="BN78" s="108">
        <v>1.3002</v>
      </c>
      <c r="BO78" s="108">
        <v>3.9777432300000002</v>
      </c>
      <c r="BP78" s="108">
        <f t="shared" si="114"/>
        <v>0.39369315844602004</v>
      </c>
      <c r="BQ78" s="108">
        <f t="shared" si="115"/>
        <v>1.2447949663962001</v>
      </c>
      <c r="BR78" s="108">
        <v>1.028347275375</v>
      </c>
      <c r="BS78" s="108">
        <v>0.89178920689237495</v>
      </c>
      <c r="BT78" s="108">
        <f t="shared" si="116"/>
        <v>1.7251662207332995E-2</v>
      </c>
      <c r="BU78" s="108">
        <f t="shared" si="117"/>
        <v>0.52193568553948655</v>
      </c>
      <c r="BV78" s="108">
        <v>0.65540398561336877</v>
      </c>
      <c r="BW78" s="245">
        <v>16.516180437456889</v>
      </c>
      <c r="BX78" s="107">
        <v>0</v>
      </c>
      <c r="BY78" s="108">
        <v>0</v>
      </c>
      <c r="BZ78" s="109">
        <f t="shared" si="118"/>
        <v>0</v>
      </c>
      <c r="CA78" s="109">
        <f t="shared" si="119"/>
        <v>0</v>
      </c>
      <c r="CB78" s="108">
        <v>0</v>
      </c>
      <c r="CC78" s="110">
        <v>0</v>
      </c>
      <c r="CD78" s="244">
        <v>0</v>
      </c>
      <c r="CE78" s="108">
        <v>0</v>
      </c>
      <c r="CF78" s="109">
        <f t="shared" si="120"/>
        <v>0</v>
      </c>
      <c r="CG78" s="109">
        <f t="shared" si="121"/>
        <v>0</v>
      </c>
      <c r="CH78" s="108">
        <v>0</v>
      </c>
      <c r="CI78" s="245">
        <v>0</v>
      </c>
      <c r="CJ78" s="249">
        <v>329.88874954909312</v>
      </c>
      <c r="CK78" s="250">
        <v>72.575524900800488</v>
      </c>
      <c r="CL78" s="250">
        <v>36.925647160444981</v>
      </c>
      <c r="CM78" s="251">
        <v>23.769325878194969</v>
      </c>
      <c r="CN78" s="252">
        <f t="shared" si="0"/>
        <v>11.586357899326138</v>
      </c>
      <c r="CO78" s="250">
        <v>222.03261255026575</v>
      </c>
      <c r="CP78" s="252">
        <f t="shared" si="122"/>
        <v>21.975455794550005</v>
      </c>
      <c r="CQ78" s="250">
        <v>69.48288577148017</v>
      </c>
      <c r="CR78" s="250">
        <v>48.283844993724202</v>
      </c>
      <c r="CS78" s="252">
        <f t="shared" si="123"/>
        <v>0.93405098140359477</v>
      </c>
      <c r="CT78" s="252">
        <f t="shared" si="124"/>
        <v>28.258989391786976</v>
      </c>
      <c r="CU78" s="250">
        <f t="shared" si="1"/>
        <v>709.70637915432849</v>
      </c>
      <c r="CV78" s="245">
        <f t="shared" si="125"/>
        <v>894.23003773445396</v>
      </c>
      <c r="CW78" s="244">
        <v>52.883600000000001</v>
      </c>
      <c r="CX78" s="108">
        <v>3.8605027999999999</v>
      </c>
      <c r="CY78" s="108">
        <f t="shared" si="126"/>
        <v>7.4681426666E-2</v>
      </c>
      <c r="CZ78" s="108">
        <f t="shared" si="127"/>
        <v>2.2594287527504</v>
      </c>
      <c r="DA78" s="108">
        <v>2.83720514</v>
      </c>
      <c r="DB78" s="245">
        <v>71.497569528</v>
      </c>
      <c r="DC78" s="244">
        <v>1.7864000000000002</v>
      </c>
      <c r="DD78" s="108">
        <v>0.1304072</v>
      </c>
      <c r="DE78" s="108">
        <f t="shared" si="128"/>
        <v>2.5227272839999999E-3</v>
      </c>
      <c r="DF78" s="108">
        <f t="shared" si="129"/>
        <v>7.6323161129599998E-2</v>
      </c>
      <c r="DG78" s="108">
        <v>9.5840359999999999E-2</v>
      </c>
      <c r="DH78" s="245">
        <v>2.4151770720000005</v>
      </c>
      <c r="DI78" s="107">
        <v>126.91723105512</v>
      </c>
      <c r="DJ78" s="108">
        <v>27.921790832126401</v>
      </c>
      <c r="DK78" s="108">
        <v>2.1142717679192988</v>
      </c>
      <c r="DL78" s="108">
        <v>85.42202311334168</v>
      </c>
      <c r="DM78" s="108">
        <f t="shared" si="130"/>
        <v>8.4545593156198802</v>
      </c>
      <c r="DN78" s="108">
        <f t="shared" si="131"/>
        <v>26.731967913089147</v>
      </c>
      <c r="DO78" s="108">
        <v>17.693398124101037</v>
      </c>
      <c r="DP78" s="108">
        <f t="shared" si="132"/>
        <v>0.34227878671073458</v>
      </c>
      <c r="DQ78" s="108">
        <f t="shared" si="133"/>
        <v>10.355379733296367</v>
      </c>
      <c r="DR78" s="108">
        <v>13.003435744630423</v>
      </c>
      <c r="DS78" s="110">
        <v>327.6865807646866</v>
      </c>
      <c r="DT78" s="244">
        <v>52.47</v>
      </c>
      <c r="DU78" s="108">
        <v>11.5434</v>
      </c>
      <c r="DV78" s="108">
        <v>35.315090910000002</v>
      </c>
      <c r="DW78" s="108">
        <f t="shared" si="271"/>
        <v>3.4952758077263404</v>
      </c>
      <c r="DX78" s="108">
        <f t="shared" si="272"/>
        <v>11.0515045493754</v>
      </c>
      <c r="DY78" s="108">
        <v>1.03215495208333</v>
      </c>
      <c r="DZ78" s="108">
        <v>0.55569430605000003</v>
      </c>
      <c r="EA78" s="108"/>
      <c r="EB78" s="108">
        <v>7.3668928322737326</v>
      </c>
      <c r="EC78" s="108">
        <f t="shared" si="273"/>
        <v>0.14251254184033538</v>
      </c>
      <c r="ED78" s="108">
        <f t="shared" si="274"/>
        <v>4.3116066341591832</v>
      </c>
      <c r="EE78" s="108">
        <v>5.4141616500203531</v>
      </c>
      <c r="EF78" s="245">
        <v>136.43687358051289</v>
      </c>
      <c r="EG78" s="249">
        <v>206.27292698412694</v>
      </c>
      <c r="EH78" s="250">
        <v>45.380043936507931</v>
      </c>
      <c r="EI78" s="250">
        <v>283.10160623068828</v>
      </c>
      <c r="EJ78" s="250">
        <v>138.83261232544757</v>
      </c>
      <c r="EK78" s="250">
        <f t="shared" si="134"/>
        <v>13.740818972298849</v>
      </c>
      <c r="EL78" s="250">
        <v>43.44627770112556</v>
      </c>
      <c r="EM78" s="250">
        <v>49.171864831804236</v>
      </c>
      <c r="EN78" s="250">
        <f t="shared" si="135"/>
        <v>0.95122972517125304</v>
      </c>
      <c r="EO78" s="250">
        <f t="shared" si="136"/>
        <v>28.778718986380401</v>
      </c>
      <c r="EP78" s="250">
        <v>722.75905430857495</v>
      </c>
      <c r="EQ78" s="245">
        <v>910.67640842880451</v>
      </c>
      <c r="ER78" s="244">
        <v>196.4</v>
      </c>
      <c r="ES78" s="108">
        <v>43.207999999999998</v>
      </c>
      <c r="ET78" s="108">
        <v>132.1876092</v>
      </c>
      <c r="EU78" s="108">
        <f t="shared" si="137"/>
        <v>13.083136432960801</v>
      </c>
      <c r="EV78" s="108">
        <f t="shared" si="138"/>
        <v>41.366790423048002</v>
      </c>
      <c r="EW78" s="108">
        <v>14.704910595025</v>
      </c>
      <c r="EX78" s="108">
        <v>28.214537945036799</v>
      </c>
      <c r="EY78" s="108">
        <f t="shared" si="139"/>
        <v>0.54581023654673688</v>
      </c>
      <c r="EZ78" s="108">
        <f t="shared" si="140"/>
        <v>16.513066194015799</v>
      </c>
      <c r="FA78" s="108">
        <v>20.735752887003098</v>
      </c>
      <c r="FB78" s="245">
        <v>522.54097275247784</v>
      </c>
      <c r="FC78" s="244">
        <v>0.83333333333333293</v>
      </c>
      <c r="FD78" s="108">
        <v>6.0833333333333302E-2</v>
      </c>
      <c r="FE78" s="108">
        <f t="shared" si="141"/>
        <v>1.1768208333333328E-3</v>
      </c>
      <c r="FF78" s="108">
        <f t="shared" si="142"/>
        <v>3.5603803333333316E-2</v>
      </c>
      <c r="FG78" s="108">
        <v>4.4708333333333301E-2</v>
      </c>
      <c r="FH78" s="245">
        <v>1.1266499999999995</v>
      </c>
      <c r="FI78" s="244">
        <v>240.51537999999999</v>
      </c>
      <c r="FJ78" s="108">
        <v>17.557622739999999</v>
      </c>
      <c r="FK78" s="108">
        <f t="shared" si="275"/>
        <v>0.33965221190529998</v>
      </c>
      <c r="FL78" s="108">
        <f t="shared" si="276"/>
        <v>10.275914745794319</v>
      </c>
      <c r="FM78" s="108">
        <v>12.903499999999999</v>
      </c>
      <c r="FN78" s="245">
        <v>325.17180328799998</v>
      </c>
      <c r="FO78" s="244">
        <v>0</v>
      </c>
      <c r="FP78" s="108">
        <v>0</v>
      </c>
      <c r="FQ78" s="108">
        <f t="shared" si="143"/>
        <v>0</v>
      </c>
      <c r="FR78" s="108">
        <f t="shared" si="144"/>
        <v>0</v>
      </c>
      <c r="FS78" s="108">
        <v>0</v>
      </c>
      <c r="FT78" s="110">
        <v>0</v>
      </c>
      <c r="FU78" s="253">
        <f t="shared" si="8"/>
        <v>1896.9034672577752</v>
      </c>
      <c r="FV78" s="254">
        <f t="shared" si="9"/>
        <v>371.67735603538546</v>
      </c>
      <c r="FW78" s="254">
        <f t="shared" si="10"/>
        <v>48.971753369234236</v>
      </c>
      <c r="FX78" s="254">
        <f t="shared" si="11"/>
        <v>214.08099999999996</v>
      </c>
      <c r="FY78" s="254">
        <f t="shared" si="12"/>
        <v>0</v>
      </c>
      <c r="FZ78" s="254">
        <f t="shared" si="13"/>
        <v>0</v>
      </c>
      <c r="GA78" s="254">
        <f t="shared" si="145"/>
        <v>52.883600000000001</v>
      </c>
      <c r="GB78" s="254">
        <f t="shared" si="146"/>
        <v>1.7864000000000002</v>
      </c>
      <c r="GC78" s="254">
        <f t="shared" si="147"/>
        <v>240.51537999999999</v>
      </c>
      <c r="GD78" s="254">
        <f t="shared" si="148"/>
        <v>0</v>
      </c>
      <c r="GE78" s="254">
        <f t="shared" si="14"/>
        <v>1046.4889912690551</v>
      </c>
      <c r="GF78" s="255">
        <f t="shared" si="15"/>
        <v>399.53568321184048</v>
      </c>
      <c r="GG78" s="255">
        <f t="shared" si="16"/>
        <v>103.57520142186347</v>
      </c>
      <c r="GH78" s="254">
        <f t="shared" si="17"/>
        <v>282.75148021487865</v>
      </c>
      <c r="GI78" s="255">
        <f t="shared" si="18"/>
        <v>201.89217985332994</v>
      </c>
      <c r="GJ78" s="256">
        <f t="shared" si="19"/>
        <v>5.4698273847568277</v>
      </c>
      <c r="GK78" s="253">
        <f t="shared" si="149"/>
        <v>4156.0594281463291</v>
      </c>
      <c r="GL78" s="257">
        <f t="shared" si="150"/>
        <v>5236.6348794643745</v>
      </c>
      <c r="GM78" s="221">
        <f t="shared" si="151"/>
        <v>5236.6348794643745</v>
      </c>
      <c r="GN78" s="222">
        <f t="shared" si="152"/>
        <v>3147.897476206912</v>
      </c>
      <c r="GO78" s="222">
        <f t="shared" si="153"/>
        <v>199.1011455415767</v>
      </c>
      <c r="GP78" s="55">
        <f t="shared" si="154"/>
        <v>0.6011298378948452</v>
      </c>
      <c r="GQ78" s="56">
        <f t="shared" si="155"/>
        <v>3.8020818736543574E-2</v>
      </c>
      <c r="GR78" s="258">
        <f t="shared" si="156"/>
        <v>1.100086470420413</v>
      </c>
      <c r="GS78" s="227">
        <f t="shared" si="20"/>
        <v>5236.6348794643745</v>
      </c>
      <c r="GT78" s="222">
        <f t="shared" si="224"/>
        <v>3147.897476206912</v>
      </c>
      <c r="GU78" s="222">
        <f t="shared" si="225"/>
        <v>199.1011455415767</v>
      </c>
      <c r="GV78" s="37">
        <f t="shared" si="216"/>
        <v>0.6011298378948452</v>
      </c>
      <c r="GW78" s="228">
        <f t="shared" si="217"/>
        <v>3.8020818736543574E-2</v>
      </c>
      <c r="GX78" s="258">
        <f t="shared" si="159"/>
        <v>1.100086470420413</v>
      </c>
      <c r="GY78" s="221">
        <f t="shared" si="223"/>
        <v>4566.4336372754096</v>
      </c>
      <c r="GZ78" s="222">
        <f t="shared" si="160"/>
        <v>2873.3210340777523</v>
      </c>
      <c r="HA78" s="222">
        <f t="shared" si="161"/>
        <v>156.36013139473474</v>
      </c>
      <c r="HB78" s="55">
        <f t="shared" si="162"/>
        <v>0.62922649540400122</v>
      </c>
      <c r="HC78" s="56">
        <f t="shared" si="163"/>
        <v>3.4241192101945879E-2</v>
      </c>
      <c r="HD78" s="258">
        <f t="shared" si="164"/>
        <v>1.1039037524863986</v>
      </c>
      <c r="HE78" s="221">
        <f t="shared" si="165"/>
        <v>4905.6989964544364</v>
      </c>
      <c r="HF78" s="222">
        <f t="shared" si="166"/>
        <v>3131.8213425605591</v>
      </c>
      <c r="HG78" s="222">
        <f t="shared" si="167"/>
        <v>167.72233399087898</v>
      </c>
      <c r="HH78" s="55">
        <f t="shared" si="168"/>
        <v>0.6384047094662888</v>
      </c>
      <c r="HI78" s="56">
        <f t="shared" si="169"/>
        <v>3.4189283547991688E-2</v>
      </c>
      <c r="HJ78" s="259">
        <f t="shared" si="170"/>
        <v>1.1053339379949514</v>
      </c>
      <c r="HK78" s="54">
        <f t="shared" si="21"/>
        <v>3.8863535842164549</v>
      </c>
      <c r="HL78" s="55">
        <f t="shared" si="22"/>
        <v>3.8863535842164549</v>
      </c>
      <c r="HM78" s="55">
        <f t="shared" si="23"/>
        <v>3.3707701082172177</v>
      </c>
      <c r="HN78" s="56">
        <f t="shared" si="24"/>
        <v>3.6260479835924375</v>
      </c>
      <c r="HQ78" s="57">
        <f t="shared" si="25"/>
        <v>205.15897498635462</v>
      </c>
      <c r="HR78" s="58">
        <f t="shared" si="171"/>
        <v>237.3073863667164</v>
      </c>
      <c r="HS78" s="58">
        <f t="shared" si="26"/>
        <v>9.0176211080509905</v>
      </c>
      <c r="HT78" s="58">
        <f t="shared" si="172"/>
        <v>10.41445061768809</v>
      </c>
      <c r="HU78" s="58">
        <f t="shared" si="27"/>
        <v>269.25822157065591</v>
      </c>
      <c r="HV78" s="55">
        <f t="shared" si="226"/>
        <v>0.76194135796339635</v>
      </c>
      <c r="HW78" s="56">
        <f t="shared" si="227"/>
        <v>3.3490606360870881E-2</v>
      </c>
      <c r="HX78" s="260">
        <f t="shared" si="228"/>
        <v>1.1245839057181632</v>
      </c>
      <c r="HY78" s="57">
        <f t="shared" si="28"/>
        <v>801.07800198805717</v>
      </c>
      <c r="HZ78" s="58">
        <f t="shared" si="173"/>
        <v>926.60692489958581</v>
      </c>
      <c r="IA78" s="58">
        <f t="shared" si="29"/>
        <v>48.014877875276959</v>
      </c>
      <c r="IB78" s="58">
        <f t="shared" si="174"/>
        <v>55.452382458157359</v>
      </c>
      <c r="IC78" s="58">
        <f t="shared" si="30"/>
        <v>1077.8850821623942</v>
      </c>
      <c r="ID78" s="55">
        <f t="shared" si="229"/>
        <v>0.74319425627542623</v>
      </c>
      <c r="IE78" s="56">
        <f t="shared" si="230"/>
        <v>4.4545451708963388E-2</v>
      </c>
      <c r="IF78" s="260">
        <f t="shared" si="231"/>
        <v>1.1233586304280778</v>
      </c>
      <c r="IG78" s="57">
        <f t="shared" si="31"/>
        <v>12.758836227264167</v>
      </c>
      <c r="IH78" s="58">
        <f t="shared" si="175"/>
        <v>14.758145864076463</v>
      </c>
      <c r="II78" s="58">
        <f t="shared" si="32"/>
        <v>24.903818691029922</v>
      </c>
      <c r="IJ78" s="58">
        <f t="shared" si="176"/>
        <v>28.761420206270458</v>
      </c>
      <c r="IK78" s="58">
        <f t="shared" si="33"/>
        <v>262.64752619836332</v>
      </c>
      <c r="IL78" s="55">
        <f t="shared" si="34"/>
        <v>4.857778945013979E-2</v>
      </c>
      <c r="IM78" s="56">
        <f t="shared" si="35"/>
        <v>9.481840187682343E-2</v>
      </c>
      <c r="IN78" s="260">
        <f t="shared" si="36"/>
        <v>1.0222995100575569</v>
      </c>
      <c r="IO78" s="57">
        <f t="shared" si="37"/>
        <v>9.3656113953615385</v>
      </c>
      <c r="IP78" s="58">
        <f t="shared" si="177"/>
        <v>10.833202701014692</v>
      </c>
      <c r="IQ78" s="58">
        <f t="shared" si="38"/>
        <v>0.41094482065335303</v>
      </c>
      <c r="IR78" s="58">
        <f t="shared" si="178"/>
        <v>0.47460017337255744</v>
      </c>
      <c r="IS78" s="58">
        <f t="shared" si="39"/>
        <v>13.108079712267372</v>
      </c>
      <c r="IT78" s="55">
        <f t="shared" si="244"/>
        <v>0.71449148929088413</v>
      </c>
      <c r="IU78" s="56">
        <f t="shared" si="245"/>
        <v>3.1350497530829385E-2</v>
      </c>
      <c r="IV78" s="260">
        <f t="shared" si="246"/>
        <v>1.1168170084394069</v>
      </c>
      <c r="IW78" s="57">
        <f t="shared" si="40"/>
        <v>0</v>
      </c>
      <c r="IX78" s="58">
        <f t="shared" si="179"/>
        <v>0</v>
      </c>
      <c r="IY78" s="58">
        <f t="shared" si="41"/>
        <v>0</v>
      </c>
      <c r="IZ78" s="58">
        <f t="shared" si="180"/>
        <v>0</v>
      </c>
      <c r="JA78" s="58">
        <f t="shared" si="42"/>
        <v>0</v>
      </c>
      <c r="JB78" s="55"/>
      <c r="JC78" s="56"/>
      <c r="JD78" s="260"/>
      <c r="JE78" s="57">
        <f t="shared" si="43"/>
        <v>0</v>
      </c>
      <c r="JF78" s="58">
        <f t="shared" si="181"/>
        <v>0</v>
      </c>
      <c r="JG78" s="58">
        <f t="shared" si="44"/>
        <v>0</v>
      </c>
      <c r="JH78" s="58">
        <f t="shared" si="182"/>
        <v>0</v>
      </c>
      <c r="JI78" s="58">
        <f t="shared" si="45"/>
        <v>0</v>
      </c>
      <c r="JJ78" s="55"/>
      <c r="JK78" s="56"/>
      <c r="JL78" s="260"/>
      <c r="JM78" s="57">
        <f t="shared" si="46"/>
        <v>521.70936214907954</v>
      </c>
      <c r="JN78" s="58">
        <f t="shared" si="183"/>
        <v>603.46121919784036</v>
      </c>
      <c r="JO78" s="58">
        <f t="shared" si="47"/>
        <v>34.495864675279741</v>
      </c>
      <c r="JP78" s="58">
        <f t="shared" si="184"/>
        <v>39.83927411348057</v>
      </c>
      <c r="JQ78" s="58">
        <f t="shared" si="48"/>
        <v>709.70637915432849</v>
      </c>
      <c r="JR78" s="55">
        <f t="shared" si="49"/>
        <v>0.73510592193173985</v>
      </c>
      <c r="JS78" s="56">
        <f t="shared" si="50"/>
        <v>4.8605825857707945E-2</v>
      </c>
      <c r="JT78" s="260">
        <f t="shared" si="51"/>
        <v>1.1227201403920626</v>
      </c>
      <c r="JU78" s="57">
        <f t="shared" si="52"/>
        <v>2.7565030783554878</v>
      </c>
      <c r="JV78" s="58">
        <f t="shared" si="185"/>
        <v>3.1884471107337928</v>
      </c>
      <c r="JW78" s="58">
        <f t="shared" si="53"/>
        <v>7.4681426666E-2</v>
      </c>
      <c r="JX78" s="58">
        <f t="shared" si="186"/>
        <v>8.6249579656563408E-2</v>
      </c>
      <c r="JY78" s="58">
        <f t="shared" si="54"/>
        <v>56.7441028</v>
      </c>
      <c r="JZ78" s="55">
        <f t="shared" si="247"/>
        <v>4.857778945013979E-2</v>
      </c>
      <c r="KA78" s="56">
        <f t="shared" si="248"/>
        <v>1.3161090400745574E-3</v>
      </c>
      <c r="KB78" s="260">
        <f t="shared" si="249"/>
        <v>1.0078160048971445</v>
      </c>
      <c r="KC78" s="57">
        <f t="shared" si="55"/>
        <v>9.3114256578111995E-2</v>
      </c>
      <c r="KD78" s="58">
        <f t="shared" si="187"/>
        <v>0.10770526058390215</v>
      </c>
      <c r="KE78" s="58">
        <f t="shared" si="56"/>
        <v>2.5227272839999999E-3</v>
      </c>
      <c r="KF78" s="58">
        <f t="shared" si="188"/>
        <v>2.9134977402915999E-3</v>
      </c>
      <c r="KG78" s="58">
        <f t="shared" si="57"/>
        <v>1.9168072000000003</v>
      </c>
      <c r="KH78" s="55">
        <f t="shared" si="250"/>
        <v>4.8577789450139783E-2</v>
      </c>
      <c r="KI78" s="56">
        <f t="shared" si="251"/>
        <v>1.3161090400745572E-3</v>
      </c>
      <c r="KJ78" s="260">
        <f t="shared" si="252"/>
        <v>1.0078160048971445</v>
      </c>
      <c r="KK78" s="57">
        <f t="shared" si="58"/>
        <v>200.08558601583672</v>
      </c>
      <c r="KL78" s="58">
        <f t="shared" si="189"/>
        <v>231.43899734451836</v>
      </c>
      <c r="KM78" s="58">
        <f t="shared" si="59"/>
        <v>8.7968381023306144</v>
      </c>
      <c r="KN78" s="58">
        <f t="shared" si="190"/>
        <v>10.159468324381628</v>
      </c>
      <c r="KO78" s="58">
        <f t="shared" si="60"/>
        <v>260.0687148926084</v>
      </c>
      <c r="KP78" s="55">
        <f t="shared" si="191"/>
        <v>0.76935661445652614</v>
      </c>
      <c r="KQ78" s="56">
        <f t="shared" si="192"/>
        <v>3.382505314398597E-2</v>
      </c>
      <c r="KR78" s="260">
        <f t="shared" si="193"/>
        <v>1.1257976822173412</v>
      </c>
      <c r="KS78" s="57">
        <f t="shared" si="61"/>
        <v>82.756395643912199</v>
      </c>
      <c r="KT78" s="58">
        <f t="shared" si="194"/>
        <v>95.724322841313253</v>
      </c>
      <c r="KU78" s="58">
        <f t="shared" si="62"/>
        <v>3.6377883495666756</v>
      </c>
      <c r="KV78" s="58">
        <f t="shared" si="195"/>
        <v>4.2012817649145537</v>
      </c>
      <c r="KW78" s="58">
        <f t="shared" si="63"/>
        <v>108.28323300040707</v>
      </c>
      <c r="KX78" s="55">
        <f t="shared" si="253"/>
        <v>0.76425863313114317</v>
      </c>
      <c r="KY78" s="56">
        <f t="shared" si="254"/>
        <v>3.3595121319964658E-2</v>
      </c>
      <c r="KZ78" s="260">
        <f>1+KX78*(KV78*$GV$14-KV78)/KV78+KY78*(KW78*$GW$14-KW78)/KW78</f>
        <v>1.1249632121041127</v>
      </c>
      <c r="LA78" s="57">
        <f t="shared" si="64"/>
        <v>339.76746687939215</v>
      </c>
      <c r="LB78" s="58">
        <f t="shared" si="196"/>
        <v>393.00902893939292</v>
      </c>
      <c r="LC78" s="58">
        <f t="shared" si="65"/>
        <v>14.692048697470101</v>
      </c>
      <c r="LD78" s="58">
        <f t="shared" si="197"/>
        <v>16.967847040708222</v>
      </c>
      <c r="LE78" s="58">
        <f t="shared" si="66"/>
        <v>722.75905430857495</v>
      </c>
      <c r="LF78" s="55">
        <f t="shared" si="198"/>
        <v>0.47009783530754873</v>
      </c>
      <c r="LG78" s="56">
        <f t="shared" si="199"/>
        <v>2.0327726937333493E-2</v>
      </c>
      <c r="LH78" s="260">
        <f t="shared" si="200"/>
        <v>1.0768130956952859</v>
      </c>
      <c r="LI78" s="57">
        <f t="shared" si="67"/>
        <v>310.22142507281785</v>
      </c>
      <c r="LJ78" s="58">
        <f t="shared" si="201"/>
        <v>358.8331223817284</v>
      </c>
      <c r="LK78" s="58">
        <f t="shared" si="68"/>
        <v>13.628946669507538</v>
      </c>
      <c r="LL78" s="58">
        <f t="shared" si="202"/>
        <v>15.740070508614256</v>
      </c>
      <c r="LM78" s="58">
        <f t="shared" si="69"/>
        <v>414.71505774006175</v>
      </c>
      <c r="LN78" s="55">
        <f t="shared" si="232"/>
        <v>0.74803511298415593</v>
      </c>
      <c r="LO78" s="56">
        <f t="shared" si="233"/>
        <v>3.286339961653862E-2</v>
      </c>
      <c r="LP78" s="260">
        <f t="shared" si="234"/>
        <v>1.1223076428052192</v>
      </c>
      <c r="LQ78" s="57">
        <f t="shared" si="70"/>
        <v>4.3436640066666643E-2</v>
      </c>
      <c r="LR78" s="58">
        <f t="shared" si="203"/>
        <v>5.0243161565113312E-2</v>
      </c>
      <c r="LS78" s="58">
        <f t="shared" si="71"/>
        <v>1.1768208333333328E-3</v>
      </c>
      <c r="LT78" s="58">
        <f t="shared" si="204"/>
        <v>1.359110380416666E-3</v>
      </c>
      <c r="LU78" s="58">
        <f t="shared" si="72"/>
        <v>0.89416666666666633</v>
      </c>
      <c r="LV78" s="55">
        <f t="shared" si="73"/>
        <v>4.857778945013979E-2</v>
      </c>
      <c r="LW78" s="56">
        <f t="shared" si="74"/>
        <v>1.3161090400745572E-3</v>
      </c>
      <c r="LX78" s="260">
        <f t="shared" si="75"/>
        <v>1.0078160048971445</v>
      </c>
      <c r="LY78" s="57">
        <f t="shared" si="76"/>
        <v>12.53661598986907</v>
      </c>
      <c r="LZ78" s="58">
        <f t="shared" si="205"/>
        <v>14.501103715481554</v>
      </c>
      <c r="MA78" s="58">
        <f t="shared" si="77"/>
        <v>0.33965221190529998</v>
      </c>
      <c r="MB78" s="58">
        <f t="shared" si="206"/>
        <v>0.39226433952943096</v>
      </c>
      <c r="MC78" s="58">
        <f t="shared" si="78"/>
        <v>258.07285975238096</v>
      </c>
      <c r="MD78" s="55">
        <f t="shared" si="255"/>
        <v>4.8577816365106587E-2</v>
      </c>
      <c r="ME78" s="56">
        <f t="shared" si="256"/>
        <v>1.316109769276761E-3</v>
      </c>
      <c r="MF78" s="260">
        <f>1+MD78*(MB78*$GV$14-MB78)/MB78+ME78*(MC78*$GW$14-MC78)/MC78</f>
        <v>1.0078160092276731</v>
      </c>
      <c r="MG78" s="57">
        <f t="shared" si="79"/>
        <v>0</v>
      </c>
      <c r="MH78" s="58">
        <f t="shared" si="207"/>
        <v>0</v>
      </c>
      <c r="MI78" s="58">
        <f t="shared" si="80"/>
        <v>0</v>
      </c>
      <c r="MJ78" s="58">
        <f t="shared" si="208"/>
        <v>0</v>
      </c>
      <c r="MK78" s="58">
        <f t="shared" si="81"/>
        <v>0</v>
      </c>
      <c r="ML78" s="55"/>
      <c r="MM78" s="56"/>
      <c r="MN78" s="260"/>
      <c r="MO78" s="59">
        <v>3.53277100365686</v>
      </c>
      <c r="MP78" s="60">
        <v>3.53277100365686</v>
      </c>
      <c r="MQ78" s="60">
        <v>3.0534999999999997</v>
      </c>
      <c r="MR78" s="61">
        <v>3.2804999999999995</v>
      </c>
      <c r="MS78" s="59">
        <f t="shared" si="82"/>
        <v>1.100086470420413</v>
      </c>
      <c r="MT78" s="60">
        <f>GX78</f>
        <v>1.100086470420413</v>
      </c>
      <c r="MU78" s="60">
        <f t="shared" si="209"/>
        <v>1.1039037524863986</v>
      </c>
      <c r="MV78" s="61">
        <f t="shared" si="235"/>
        <v>1.1053339379949514</v>
      </c>
      <c r="MW78" s="66">
        <f t="shared" si="210"/>
        <v>3.8863535842164549</v>
      </c>
      <c r="MX78" s="67">
        <f t="shared" si="236"/>
        <v>3.8863535842164549</v>
      </c>
      <c r="MY78" s="67">
        <f t="shared" si="211"/>
        <v>3.3707701082172177</v>
      </c>
      <c r="MZ78" s="261">
        <f t="shared" si="237"/>
        <v>3.6260479835924375</v>
      </c>
      <c r="NA78" s="59">
        <f t="shared" si="84"/>
        <v>1.099965716712977</v>
      </c>
      <c r="NB78" s="60">
        <f>NF78/J78</f>
        <v>1.099965716712977</v>
      </c>
      <c r="NC78" s="60">
        <f t="shared" si="85"/>
        <v>1.1038971406523927</v>
      </c>
      <c r="ND78" s="262">
        <f>NH78/L78</f>
        <v>1.1053285979515637</v>
      </c>
      <c r="NE78" s="62">
        <f t="shared" si="86"/>
        <v>3.8859269890202413</v>
      </c>
      <c r="NF78" s="63">
        <f>NE78+NQ78+NR78+OB78</f>
        <v>3.8859269890202413</v>
      </c>
      <c r="NG78" s="63">
        <f t="shared" si="87"/>
        <v>3.3707499189820811</v>
      </c>
      <c r="NH78" s="64">
        <f>NG78+NM78</f>
        <v>3.6260304655801043</v>
      </c>
      <c r="NI78" s="238">
        <f t="shared" si="218"/>
        <v>4.2659519621368602E-4</v>
      </c>
      <c r="NJ78" s="238">
        <f t="shared" si="219"/>
        <v>4.2659519621368602E-4</v>
      </c>
      <c r="NK78" s="238">
        <f t="shared" si="220"/>
        <v>2.0189235136580663E-5</v>
      </c>
      <c r="NL78" s="238">
        <f t="shared" si="221"/>
        <v>1.7518012333184174E-5</v>
      </c>
      <c r="NM78" s="239">
        <f t="shared" si="89"/>
        <v>0.25528054659802307</v>
      </c>
      <c r="NN78" s="240">
        <f t="shared" si="90"/>
        <v>1.0206836516069515</v>
      </c>
      <c r="NO78" s="240">
        <f>O78*IN78+0.002</f>
        <v>0.25989652344013681</v>
      </c>
      <c r="NP78" s="240">
        <f t="shared" si="91"/>
        <v>1.2284987092833476E-2</v>
      </c>
      <c r="NQ78" s="240">
        <f t="shared" si="270"/>
        <v>0</v>
      </c>
      <c r="NR78" s="240">
        <f t="shared" si="93"/>
        <v>0</v>
      </c>
      <c r="NS78" s="240">
        <f t="shared" si="94"/>
        <v>0.67015165180002212</v>
      </c>
      <c r="NT78" s="240">
        <f t="shared" si="95"/>
        <v>4.8274386634573223E-2</v>
      </c>
      <c r="NU78" s="240">
        <f t="shared" si="96"/>
        <v>1.6125056078354313E-3</v>
      </c>
      <c r="NV78" s="240">
        <f t="shared" si="97"/>
        <v>0.24677485194204121</v>
      </c>
      <c r="NW78" s="240">
        <f t="shared" si="98"/>
        <v>0.1027091412651055</v>
      </c>
      <c r="NX78" s="240">
        <f t="shared" si="99"/>
        <v>0.65599453789756812</v>
      </c>
      <c r="NY78" s="240">
        <f t="shared" si="100"/>
        <v>0.39235875192470465</v>
      </c>
      <c r="NZ78" s="240">
        <f t="shared" si="101"/>
        <v>7.0547120342800116E-4</v>
      </c>
      <c r="OA78" s="240">
        <f t="shared" si="102"/>
        <v>0.2191999820070189</v>
      </c>
      <c r="OB78" s="241">
        <f t="shared" si="103"/>
        <v>0</v>
      </c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136"/>
      <c r="OP78" s="13"/>
      <c r="OQ78" s="13"/>
      <c r="OR78" s="13"/>
      <c r="OS78" s="13"/>
      <c r="OT78" s="13"/>
    </row>
    <row r="79" spans="1:410" ht="15" customHeight="1">
      <c r="A79" s="242">
        <v>60</v>
      </c>
      <c r="B79" s="49" t="s">
        <v>129</v>
      </c>
      <c r="C79" s="50">
        <v>1</v>
      </c>
      <c r="D79" s="51">
        <v>44.3</v>
      </c>
      <c r="E79" s="52">
        <v>44.3</v>
      </c>
      <c r="F79" s="52"/>
      <c r="G79" s="52"/>
      <c r="H79" s="53"/>
      <c r="I79" s="57">
        <v>0.90438209535788328</v>
      </c>
      <c r="J79" s="58"/>
      <c r="K79" s="58">
        <v>0.72650000000000003</v>
      </c>
      <c r="L79" s="243"/>
      <c r="M79" s="1">
        <v>0</v>
      </c>
      <c r="N79" s="2">
        <v>0</v>
      </c>
      <c r="O79" s="2">
        <v>0.17788209535788321</v>
      </c>
      <c r="P79" s="2">
        <v>0</v>
      </c>
      <c r="Q79" s="2">
        <v>0</v>
      </c>
      <c r="R79" s="2">
        <v>0</v>
      </c>
      <c r="S79" s="2">
        <v>0.2409</v>
      </c>
      <c r="T79" s="2">
        <v>0</v>
      </c>
      <c r="U79" s="2">
        <v>0</v>
      </c>
      <c r="V79" s="2">
        <v>0.105</v>
      </c>
      <c r="W79" s="2">
        <v>0</v>
      </c>
      <c r="X79" s="2">
        <v>0.35520000000000002</v>
      </c>
      <c r="Y79" s="2">
        <v>0</v>
      </c>
      <c r="Z79" s="2">
        <v>2.5399999999999999E-2</v>
      </c>
      <c r="AA79" s="2">
        <v>0</v>
      </c>
      <c r="AB79" s="3">
        <v>0</v>
      </c>
      <c r="AC79" s="244">
        <v>0</v>
      </c>
      <c r="AD79" s="108">
        <v>0</v>
      </c>
      <c r="AE79" s="108">
        <v>0</v>
      </c>
      <c r="AF79" s="108">
        <f t="shared" si="104"/>
        <v>0</v>
      </c>
      <c r="AG79" s="108">
        <f t="shared" si="105"/>
        <v>0</v>
      </c>
      <c r="AH79" s="108">
        <v>0</v>
      </c>
      <c r="AI79" s="108">
        <v>0</v>
      </c>
      <c r="AJ79" s="108">
        <f t="shared" si="106"/>
        <v>0</v>
      </c>
      <c r="AK79" s="108">
        <f t="shared" si="107"/>
        <v>0</v>
      </c>
      <c r="AL79" s="108">
        <v>0</v>
      </c>
      <c r="AM79" s="245">
        <v>0</v>
      </c>
      <c r="AN79" s="244">
        <v>0</v>
      </c>
      <c r="AO79" s="108">
        <v>0</v>
      </c>
      <c r="AP79" s="108">
        <v>0</v>
      </c>
      <c r="AQ79" s="108">
        <f t="shared" si="108"/>
        <v>0</v>
      </c>
      <c r="AR79" s="108">
        <f t="shared" si="109"/>
        <v>0</v>
      </c>
      <c r="AS79" s="246">
        <v>0</v>
      </c>
      <c r="AT79" s="247">
        <v>0</v>
      </c>
      <c r="AU79" s="108">
        <v>0</v>
      </c>
      <c r="AV79" s="108">
        <f t="shared" si="110"/>
        <v>0</v>
      </c>
      <c r="AW79" s="108">
        <f t="shared" si="111"/>
        <v>0</v>
      </c>
      <c r="AX79" s="108">
        <v>0</v>
      </c>
      <c r="AY79" s="245">
        <v>0</v>
      </c>
      <c r="AZ79" s="248">
        <v>1</v>
      </c>
      <c r="BA79" s="108">
        <v>5.0971666666666655</v>
      </c>
      <c r="BB79" s="108">
        <v>0.53156157462639997</v>
      </c>
      <c r="BC79" s="109">
        <v>0.42524925970111999</v>
      </c>
      <c r="BD79" s="109">
        <v>0.10631231492527998</v>
      </c>
      <c r="BE79" s="108">
        <v>0.19933562499999999</v>
      </c>
      <c r="BF79" s="109">
        <v>0.15946850000000001</v>
      </c>
      <c r="BG79" s="109">
        <v>3.9867124999999975E-2</v>
      </c>
      <c r="BH79" s="108">
        <v>0.4254486622393937</v>
      </c>
      <c r="BI79" s="109">
        <f t="shared" si="112"/>
        <v>0.24900148765152547</v>
      </c>
      <c r="BJ79" s="108">
        <f t="shared" si="113"/>
        <v>8.2303043710210723E-3</v>
      </c>
      <c r="BK79" s="108">
        <v>0.31267562642662294</v>
      </c>
      <c r="BL79" s="245">
        <v>7.8794257859508976</v>
      </c>
      <c r="BM79" s="244">
        <v>0</v>
      </c>
      <c r="BN79" s="108">
        <v>0</v>
      </c>
      <c r="BO79" s="108">
        <v>0</v>
      </c>
      <c r="BP79" s="108">
        <f t="shared" si="114"/>
        <v>0</v>
      </c>
      <c r="BQ79" s="108">
        <f t="shared" si="115"/>
        <v>0</v>
      </c>
      <c r="BR79" s="108">
        <v>0</v>
      </c>
      <c r="BS79" s="108">
        <v>0</v>
      </c>
      <c r="BT79" s="108">
        <f t="shared" si="116"/>
        <v>0</v>
      </c>
      <c r="BU79" s="108">
        <f t="shared" si="117"/>
        <v>0</v>
      </c>
      <c r="BV79" s="108">
        <v>0</v>
      </c>
      <c r="BW79" s="245">
        <v>0</v>
      </c>
      <c r="BX79" s="107">
        <v>0</v>
      </c>
      <c r="BY79" s="108">
        <v>0</v>
      </c>
      <c r="BZ79" s="109">
        <f t="shared" si="118"/>
        <v>0</v>
      </c>
      <c r="CA79" s="109">
        <f t="shared" si="119"/>
        <v>0</v>
      </c>
      <c r="CB79" s="108">
        <v>0</v>
      </c>
      <c r="CC79" s="110">
        <v>0</v>
      </c>
      <c r="CD79" s="244">
        <v>0</v>
      </c>
      <c r="CE79" s="108">
        <v>0</v>
      </c>
      <c r="CF79" s="109">
        <f t="shared" si="120"/>
        <v>0</v>
      </c>
      <c r="CG79" s="109">
        <f t="shared" si="121"/>
        <v>0</v>
      </c>
      <c r="CH79" s="108">
        <v>0</v>
      </c>
      <c r="CI79" s="245">
        <v>0</v>
      </c>
      <c r="CJ79" s="249">
        <v>4.1327131422429924</v>
      </c>
      <c r="CK79" s="250">
        <v>0.90919689129345838</v>
      </c>
      <c r="CL79" s="250">
        <v>0.70442944635003824</v>
      </c>
      <c r="CM79" s="251">
        <v>0.70442944635003824</v>
      </c>
      <c r="CN79" s="252">
        <f t="shared" si="0"/>
        <v>0.34337413362332614</v>
      </c>
      <c r="CO79" s="250">
        <v>2.7815349785260728</v>
      </c>
      <c r="CP79" s="252">
        <f t="shared" si="122"/>
        <v>0.27529964296463955</v>
      </c>
      <c r="CQ79" s="250">
        <v>0.87045355617994924</v>
      </c>
      <c r="CR79" s="250">
        <v>0.62253483546411703</v>
      </c>
      <c r="CS79" s="252">
        <f t="shared" si="123"/>
        <v>1.2042936392053345E-2</v>
      </c>
      <c r="CT79" s="252">
        <f t="shared" si="124"/>
        <v>0.36434971808241284</v>
      </c>
      <c r="CU79" s="250">
        <f t="shared" si="1"/>
        <v>9.1504092938766792</v>
      </c>
      <c r="CV79" s="245">
        <f t="shared" si="125"/>
        <v>11.529515710284615</v>
      </c>
      <c r="CW79" s="244">
        <v>0</v>
      </c>
      <c r="CX79" s="108">
        <v>0</v>
      </c>
      <c r="CY79" s="108">
        <f t="shared" si="126"/>
        <v>0</v>
      </c>
      <c r="CZ79" s="108">
        <f t="shared" si="127"/>
        <v>0</v>
      </c>
      <c r="DA79" s="108">
        <v>0</v>
      </c>
      <c r="DB79" s="245">
        <v>0</v>
      </c>
      <c r="DC79" s="244">
        <v>0</v>
      </c>
      <c r="DD79" s="108">
        <v>0</v>
      </c>
      <c r="DE79" s="108">
        <f t="shared" si="128"/>
        <v>0</v>
      </c>
      <c r="DF79" s="108">
        <f t="shared" si="129"/>
        <v>0</v>
      </c>
      <c r="DG79" s="108">
        <v>0</v>
      </c>
      <c r="DH79" s="245">
        <v>0</v>
      </c>
      <c r="DI79" s="107">
        <v>1.801375595536</v>
      </c>
      <c r="DJ79" s="108">
        <v>0.39630263101792002</v>
      </c>
      <c r="DK79" s="108">
        <v>2.9751507984653321E-2</v>
      </c>
      <c r="DL79" s="108">
        <v>1.2124212487022914</v>
      </c>
      <c r="DM79" s="108">
        <f t="shared" si="130"/>
        <v>0.11999818066906059</v>
      </c>
      <c r="DN79" s="108">
        <f t="shared" si="131"/>
        <v>0.37941510556889507</v>
      </c>
      <c r="DO79" s="108">
        <v>0.25110912177658312</v>
      </c>
      <c r="DP79" s="108">
        <f t="shared" si="132"/>
        <v>4.8577059607680011E-3</v>
      </c>
      <c r="DQ79" s="108">
        <f t="shared" si="133"/>
        <v>0.14696613348393725</v>
      </c>
      <c r="DR79" s="108">
        <v>0.18454800525087239</v>
      </c>
      <c r="DS79" s="110">
        <v>4.6506097323219837</v>
      </c>
      <c r="DT79" s="244">
        <v>0</v>
      </c>
      <c r="DU79" s="108">
        <v>0</v>
      </c>
      <c r="DV79" s="108">
        <v>0</v>
      </c>
      <c r="DW79" s="108">
        <f t="shared" si="271"/>
        <v>0</v>
      </c>
      <c r="DX79" s="108">
        <f t="shared" si="272"/>
        <v>0</v>
      </c>
      <c r="DY79" s="108">
        <v>0</v>
      </c>
      <c r="DZ79" s="108">
        <v>0</v>
      </c>
      <c r="EA79" s="108"/>
      <c r="EB79" s="108">
        <v>0</v>
      </c>
      <c r="EC79" s="108">
        <f t="shared" si="273"/>
        <v>0</v>
      </c>
      <c r="ED79" s="108">
        <f t="shared" si="274"/>
        <v>0</v>
      </c>
      <c r="EE79" s="108">
        <v>0</v>
      </c>
      <c r="EF79" s="245">
        <v>0</v>
      </c>
      <c r="EG79" s="249">
        <v>2.6105599999999902</v>
      </c>
      <c r="EH79" s="250">
        <v>0.57432319999999804</v>
      </c>
      <c r="EI79" s="250">
        <v>6.6956799999999799</v>
      </c>
      <c r="EJ79" s="250">
        <v>1.75704523967999</v>
      </c>
      <c r="EK79" s="250">
        <f t="shared" si="134"/>
        <v>0.17390179555208735</v>
      </c>
      <c r="EL79" s="250">
        <v>0.54984973730545605</v>
      </c>
      <c r="EM79" s="250">
        <v>0.84954541609663703</v>
      </c>
      <c r="EN79" s="250">
        <f t="shared" si="135"/>
        <v>1.6434456074389443E-2</v>
      </c>
      <c r="EO79" s="250">
        <f t="shared" si="136"/>
        <v>0.49721174658804657</v>
      </c>
      <c r="EP79" s="250">
        <v>12.487153855776596</v>
      </c>
      <c r="EQ79" s="245">
        <v>15.733813858278511</v>
      </c>
      <c r="ER79" s="244">
        <v>0</v>
      </c>
      <c r="ES79" s="108">
        <v>0</v>
      </c>
      <c r="ET79" s="108">
        <v>0</v>
      </c>
      <c r="EU79" s="108">
        <f t="shared" si="137"/>
        <v>0</v>
      </c>
      <c r="EV79" s="108">
        <f t="shared" si="138"/>
        <v>0</v>
      </c>
      <c r="EW79" s="108">
        <v>0</v>
      </c>
      <c r="EX79" s="108">
        <v>0</v>
      </c>
      <c r="EY79" s="108">
        <f t="shared" si="139"/>
        <v>0</v>
      </c>
      <c r="EZ79" s="108">
        <f t="shared" si="140"/>
        <v>0</v>
      </c>
      <c r="FA79" s="108">
        <v>0</v>
      </c>
      <c r="FB79" s="245">
        <v>0</v>
      </c>
      <c r="FC79" s="244">
        <v>0.83333333333333293</v>
      </c>
      <c r="FD79" s="108">
        <v>6.0833333333333302E-2</v>
      </c>
      <c r="FE79" s="108">
        <f t="shared" si="141"/>
        <v>1.1768208333333328E-3</v>
      </c>
      <c r="FF79" s="108">
        <f t="shared" si="142"/>
        <v>3.5603803333333316E-2</v>
      </c>
      <c r="FG79" s="108">
        <v>4.4708333333333301E-2</v>
      </c>
      <c r="FH79" s="245">
        <v>1.1266499999999995</v>
      </c>
      <c r="FI79" s="244">
        <v>0</v>
      </c>
      <c r="FJ79" s="108">
        <v>0</v>
      </c>
      <c r="FK79" s="108">
        <f t="shared" si="275"/>
        <v>0</v>
      </c>
      <c r="FL79" s="108">
        <f t="shared" si="276"/>
        <v>0</v>
      </c>
      <c r="FM79" s="108">
        <v>0</v>
      </c>
      <c r="FN79" s="245">
        <v>0</v>
      </c>
      <c r="FO79" s="244">
        <v>0</v>
      </c>
      <c r="FP79" s="108">
        <v>0</v>
      </c>
      <c r="FQ79" s="108">
        <f t="shared" si="143"/>
        <v>0</v>
      </c>
      <c r="FR79" s="108">
        <f t="shared" si="144"/>
        <v>0</v>
      </c>
      <c r="FS79" s="108">
        <v>0</v>
      </c>
      <c r="FT79" s="110">
        <v>0</v>
      </c>
      <c r="FU79" s="253">
        <f t="shared" si="8"/>
        <v>10.424471460090359</v>
      </c>
      <c r="FV79" s="254">
        <f t="shared" si="9"/>
        <v>8.0659995939699574</v>
      </c>
      <c r="FW79" s="254">
        <f t="shared" si="10"/>
        <v>0.92809189332444608</v>
      </c>
      <c r="FX79" s="254">
        <f t="shared" si="11"/>
        <v>5.0971666666666655</v>
      </c>
      <c r="FY79" s="254">
        <f t="shared" si="12"/>
        <v>0</v>
      </c>
      <c r="FZ79" s="254">
        <f t="shared" si="13"/>
        <v>0</v>
      </c>
      <c r="GA79" s="254">
        <f t="shared" si="145"/>
        <v>0</v>
      </c>
      <c r="GB79" s="254">
        <f t="shared" si="146"/>
        <v>0</v>
      </c>
      <c r="GC79" s="254">
        <f t="shared" si="147"/>
        <v>0</v>
      </c>
      <c r="GD79" s="254">
        <f t="shared" si="148"/>
        <v>0</v>
      </c>
      <c r="GE79" s="254">
        <f t="shared" si="14"/>
        <v>5.7510014669083542</v>
      </c>
      <c r="GF79" s="255">
        <f t="shared" si="15"/>
        <v>2.1956564468462463</v>
      </c>
      <c r="GG79" s="255">
        <f t="shared" si="16"/>
        <v>0.56919961918578754</v>
      </c>
      <c r="GH79" s="254">
        <f t="shared" si="17"/>
        <v>2.2094713689100645</v>
      </c>
      <c r="GI79" s="255">
        <f t="shared" si="18"/>
        <v>1.5776221247498916</v>
      </c>
      <c r="GJ79" s="256">
        <f t="shared" si="19"/>
        <v>4.2742223631565192E-2</v>
      </c>
      <c r="GK79" s="253">
        <f t="shared" si="149"/>
        <v>32.476202449869845</v>
      </c>
      <c r="GL79" s="257">
        <f t="shared" si="150"/>
        <v>40.92001508683601</v>
      </c>
      <c r="GM79" s="221">
        <f t="shared" si="151"/>
        <v>40.92001508683601</v>
      </c>
      <c r="GN79" s="222">
        <f t="shared" si="152"/>
        <v>17.88916503992499</v>
      </c>
      <c r="GO79" s="222">
        <f t="shared" si="153"/>
        <v>1.9404425075386662</v>
      </c>
      <c r="GP79" s="55">
        <f t="shared" si="154"/>
        <v>0.43717396002818054</v>
      </c>
      <c r="GQ79" s="56">
        <f t="shared" si="155"/>
        <v>4.7420376151398526E-2</v>
      </c>
      <c r="GR79" s="258">
        <f t="shared" si="156"/>
        <v>1.0758505758022676</v>
      </c>
      <c r="GS79" s="227">
        <f t="shared" si="20"/>
        <v>40.92001508683601</v>
      </c>
      <c r="GT79" s="222">
        <f t="shared" si="224"/>
        <v>17.88916503992499</v>
      </c>
      <c r="GU79" s="222">
        <f t="shared" si="225"/>
        <v>1.9404425075386662</v>
      </c>
      <c r="GV79" s="37">
        <f t="shared" si="216"/>
        <v>0.43717396002818054</v>
      </c>
      <c r="GW79" s="228">
        <f t="shared" si="217"/>
        <v>4.7420376151398526E-2</v>
      </c>
      <c r="GX79" s="258">
        <f t="shared" si="159"/>
        <v>1.0758505758022676</v>
      </c>
      <c r="GY79" s="221">
        <f t="shared" si="223"/>
        <v>33.040589300885109</v>
      </c>
      <c r="GZ79" s="222">
        <f t="shared" si="160"/>
        <v>17.506399953107064</v>
      </c>
      <c r="HA79" s="222">
        <f t="shared" si="161"/>
        <v>1.1933279468077687</v>
      </c>
      <c r="HB79" s="55">
        <f t="shared" si="162"/>
        <v>0.52984526981902502</v>
      </c>
      <c r="HC79" s="56">
        <f t="shared" si="163"/>
        <v>3.6117029752123733E-2</v>
      </c>
      <c r="HD79" s="258">
        <f t="shared" si="164"/>
        <v>1.0886212816892453</v>
      </c>
      <c r="HE79" s="221">
        <f t="shared" si="165"/>
        <v>33.040589300885109</v>
      </c>
      <c r="HF79" s="222">
        <f t="shared" si="166"/>
        <v>17.506399953107064</v>
      </c>
      <c r="HG79" s="222">
        <f t="shared" si="167"/>
        <v>1.1933279468077687</v>
      </c>
      <c r="HH79" s="55">
        <f t="shared" si="168"/>
        <v>0.52984526981902502</v>
      </c>
      <c r="HI79" s="56">
        <f t="shared" si="169"/>
        <v>3.6117029752123733E-2</v>
      </c>
      <c r="HJ79" s="259">
        <f t="shared" si="170"/>
        <v>1.0886212816892453</v>
      </c>
      <c r="HK79" s="54">
        <f t="shared" si="21"/>
        <v>0.97297999803604007</v>
      </c>
      <c r="HL79" s="55">
        <f t="shared" si="22"/>
        <v>0</v>
      </c>
      <c r="HM79" s="55">
        <f t="shared" si="23"/>
        <v>0.79088336114723679</v>
      </c>
      <c r="HN79" s="56">
        <f t="shared" si="24"/>
        <v>0</v>
      </c>
      <c r="HQ79" s="57">
        <f t="shared" si="25"/>
        <v>0</v>
      </c>
      <c r="HR79" s="58">
        <f t="shared" si="171"/>
        <v>0</v>
      </c>
      <c r="HS79" s="58">
        <f t="shared" si="26"/>
        <v>0</v>
      </c>
      <c r="HT79" s="58">
        <f t="shared" si="172"/>
        <v>0</v>
      </c>
      <c r="HU79" s="58">
        <f t="shared" si="27"/>
        <v>0</v>
      </c>
      <c r="HV79" s="55"/>
      <c r="HW79" s="56"/>
      <c r="HX79" s="260"/>
      <c r="HY79" s="57">
        <f t="shared" si="28"/>
        <v>0</v>
      </c>
      <c r="HZ79" s="58">
        <f t="shared" si="173"/>
        <v>0</v>
      </c>
      <c r="IA79" s="58">
        <f t="shared" si="29"/>
        <v>0</v>
      </c>
      <c r="IB79" s="58">
        <f t="shared" si="174"/>
        <v>0</v>
      </c>
      <c r="IC79" s="58">
        <f t="shared" si="30"/>
        <v>0</v>
      </c>
      <c r="ID79" s="55"/>
      <c r="IE79" s="56"/>
      <c r="IF79" s="260"/>
      <c r="IG79" s="57">
        <f t="shared" si="31"/>
        <v>0.30378181493486106</v>
      </c>
      <c r="IH79" s="58">
        <f t="shared" si="175"/>
        <v>0.35138442533515379</v>
      </c>
      <c r="II79" s="58">
        <f t="shared" si="32"/>
        <v>0.59294806407214107</v>
      </c>
      <c r="IJ79" s="58">
        <f t="shared" si="176"/>
        <v>0.68479571919691573</v>
      </c>
      <c r="IK79" s="58">
        <f t="shared" si="33"/>
        <v>6.2535125285324584</v>
      </c>
      <c r="IL79" s="55">
        <f t="shared" si="34"/>
        <v>4.857778945013979E-2</v>
      </c>
      <c r="IM79" s="56">
        <f t="shared" si="35"/>
        <v>9.4818401876823458E-2</v>
      </c>
      <c r="IN79" s="260">
        <f t="shared" si="36"/>
        <v>1.0222995100575569</v>
      </c>
      <c r="IO79" s="57">
        <f t="shared" si="37"/>
        <v>0</v>
      </c>
      <c r="IP79" s="58">
        <f t="shared" si="177"/>
        <v>0</v>
      </c>
      <c r="IQ79" s="58">
        <f t="shared" si="38"/>
        <v>0</v>
      </c>
      <c r="IR79" s="58">
        <f t="shared" si="178"/>
        <v>0</v>
      </c>
      <c r="IS79" s="58">
        <f t="shared" si="39"/>
        <v>0</v>
      </c>
      <c r="IT79" s="55"/>
      <c r="IU79" s="56"/>
      <c r="IV79" s="260"/>
      <c r="IW79" s="57">
        <f t="shared" si="40"/>
        <v>0</v>
      </c>
      <c r="IX79" s="58">
        <f t="shared" si="179"/>
        <v>0</v>
      </c>
      <c r="IY79" s="58">
        <f t="shared" si="41"/>
        <v>0</v>
      </c>
      <c r="IZ79" s="58">
        <f t="shared" si="180"/>
        <v>0</v>
      </c>
      <c r="JA79" s="58">
        <f t="shared" si="42"/>
        <v>0</v>
      </c>
      <c r="JB79" s="55"/>
      <c r="JC79" s="56"/>
      <c r="JD79" s="260"/>
      <c r="JE79" s="57">
        <f t="shared" si="43"/>
        <v>0</v>
      </c>
      <c r="JF79" s="58">
        <f t="shared" si="181"/>
        <v>0</v>
      </c>
      <c r="JG79" s="58">
        <f t="shared" si="44"/>
        <v>0</v>
      </c>
      <c r="JH79" s="58">
        <f t="shared" si="182"/>
        <v>0</v>
      </c>
      <c r="JI79" s="58">
        <f t="shared" si="45"/>
        <v>0</v>
      </c>
      <c r="JJ79" s="55"/>
      <c r="JK79" s="56"/>
      <c r="JL79" s="260"/>
      <c r="JM79" s="57">
        <f t="shared" si="46"/>
        <v>6.5483700281365316</v>
      </c>
      <c r="JN79" s="58">
        <f t="shared" si="183"/>
        <v>7.5744996115455265</v>
      </c>
      <c r="JO79" s="58">
        <f t="shared" si="47"/>
        <v>0.63071671298001908</v>
      </c>
      <c r="JP79" s="58">
        <f t="shared" si="184"/>
        <v>0.72841473182062411</v>
      </c>
      <c r="JQ79" s="58">
        <f t="shared" si="48"/>
        <v>9.1504092938766792</v>
      </c>
      <c r="JR79" s="55">
        <f t="shared" si="49"/>
        <v>0.71563684397359206</v>
      </c>
      <c r="JS79" s="56">
        <f t="shared" si="50"/>
        <v>6.8927705059279212E-2</v>
      </c>
      <c r="JT79" s="260">
        <f t="shared" si="51"/>
        <v>1.1228171949643442</v>
      </c>
      <c r="JU79" s="57">
        <f t="shared" si="52"/>
        <v>0</v>
      </c>
      <c r="JV79" s="58">
        <f t="shared" si="185"/>
        <v>0</v>
      </c>
      <c r="JW79" s="58">
        <f t="shared" si="53"/>
        <v>0</v>
      </c>
      <c r="JX79" s="58">
        <f t="shared" si="186"/>
        <v>0</v>
      </c>
      <c r="JY79" s="58">
        <f t="shared" si="54"/>
        <v>0</v>
      </c>
      <c r="JZ79" s="55"/>
      <c r="KA79" s="56"/>
      <c r="KB79" s="260"/>
      <c r="KC79" s="57">
        <f t="shared" si="55"/>
        <v>0</v>
      </c>
      <c r="KD79" s="58">
        <f t="shared" si="187"/>
        <v>0</v>
      </c>
      <c r="KE79" s="58">
        <f t="shared" si="56"/>
        <v>0</v>
      </c>
      <c r="KF79" s="58">
        <f t="shared" si="188"/>
        <v>0</v>
      </c>
      <c r="KG79" s="58">
        <f t="shared" si="57"/>
        <v>0</v>
      </c>
      <c r="KH79" s="55"/>
      <c r="KI79" s="56"/>
      <c r="KJ79" s="260"/>
      <c r="KK79" s="57">
        <f t="shared" si="58"/>
        <v>2.8398633381983753</v>
      </c>
      <c r="KL79" s="58">
        <f t="shared" si="189"/>
        <v>3.2848699232940608</v>
      </c>
      <c r="KM79" s="58">
        <f t="shared" si="59"/>
        <v>0.12485588662982859</v>
      </c>
      <c r="KN79" s="58">
        <f t="shared" si="190"/>
        <v>0.14419606346878905</v>
      </c>
      <c r="KO79" s="58">
        <f t="shared" si="60"/>
        <v>3.6909601050174476</v>
      </c>
      <c r="KP79" s="55">
        <f t="shared" si="191"/>
        <v>0.76941046703211413</v>
      </c>
      <c r="KQ79" s="56">
        <f t="shared" si="192"/>
        <v>3.3827482031057711E-2</v>
      </c>
      <c r="KR79" s="260">
        <f t="shared" si="193"/>
        <v>1.1258064971505433</v>
      </c>
      <c r="KS79" s="57">
        <f t="shared" si="61"/>
        <v>0</v>
      </c>
      <c r="KT79" s="58">
        <f t="shared" si="194"/>
        <v>0</v>
      </c>
      <c r="KU79" s="58">
        <f t="shared" si="62"/>
        <v>0</v>
      </c>
      <c r="KV79" s="58">
        <f t="shared" si="195"/>
        <v>0</v>
      </c>
      <c r="KW79" s="58">
        <f t="shared" si="63"/>
        <v>0</v>
      </c>
      <c r="KX79" s="55"/>
      <c r="KY79" s="56"/>
      <c r="KZ79" s="260"/>
      <c r="LA79" s="57">
        <f t="shared" si="64"/>
        <v>4.4622982103500615</v>
      </c>
      <c r="LB79" s="58">
        <f t="shared" si="196"/>
        <v>5.161540339911916</v>
      </c>
      <c r="LC79" s="58">
        <f t="shared" si="65"/>
        <v>0.1903362516264768</v>
      </c>
      <c r="LD79" s="58">
        <f t="shared" si="197"/>
        <v>0.21981933700341807</v>
      </c>
      <c r="LE79" s="58">
        <f t="shared" si="66"/>
        <v>12.487153855776596</v>
      </c>
      <c r="LF79" s="55">
        <f t="shared" si="198"/>
        <v>0.3573511035331553</v>
      </c>
      <c r="LG79" s="56">
        <f t="shared" si="199"/>
        <v>1.5242564784963122E-2</v>
      </c>
      <c r="LH79" s="260">
        <f t="shared" si="200"/>
        <v>1.0583579912088363</v>
      </c>
      <c r="LI79" s="57">
        <f t="shared" si="67"/>
        <v>0</v>
      </c>
      <c r="LJ79" s="58">
        <f t="shared" si="201"/>
        <v>0</v>
      </c>
      <c r="LK79" s="58">
        <f t="shared" si="68"/>
        <v>0</v>
      </c>
      <c r="LL79" s="58">
        <f t="shared" si="202"/>
        <v>0</v>
      </c>
      <c r="LM79" s="58">
        <f t="shared" si="69"/>
        <v>0</v>
      </c>
      <c r="LN79" s="55"/>
      <c r="LO79" s="56"/>
      <c r="LP79" s="260"/>
      <c r="LQ79" s="57">
        <f t="shared" si="70"/>
        <v>4.3436640066666643E-2</v>
      </c>
      <c r="LR79" s="58">
        <f t="shared" si="203"/>
        <v>5.0243161565113312E-2</v>
      </c>
      <c r="LS79" s="58">
        <f t="shared" si="71"/>
        <v>1.1768208333333328E-3</v>
      </c>
      <c r="LT79" s="58">
        <f t="shared" si="204"/>
        <v>1.359110380416666E-3</v>
      </c>
      <c r="LU79" s="58">
        <f t="shared" si="72"/>
        <v>0.89416666666666633</v>
      </c>
      <c r="LV79" s="55">
        <f t="shared" si="73"/>
        <v>4.857778945013979E-2</v>
      </c>
      <c r="LW79" s="56">
        <f t="shared" si="74"/>
        <v>1.3161090400745572E-3</v>
      </c>
      <c r="LX79" s="260">
        <f t="shared" si="75"/>
        <v>1.0078160048971445</v>
      </c>
      <c r="LY79" s="57">
        <f t="shared" si="76"/>
        <v>0</v>
      </c>
      <c r="LZ79" s="58">
        <f t="shared" si="205"/>
        <v>0</v>
      </c>
      <c r="MA79" s="58">
        <f t="shared" si="77"/>
        <v>0</v>
      </c>
      <c r="MB79" s="58">
        <f t="shared" si="206"/>
        <v>0</v>
      </c>
      <c r="MC79" s="58">
        <f t="shared" si="78"/>
        <v>0</v>
      </c>
      <c r="MD79" s="55"/>
      <c r="ME79" s="56"/>
      <c r="MF79" s="260"/>
      <c r="MG79" s="57">
        <f t="shared" si="79"/>
        <v>0</v>
      </c>
      <c r="MH79" s="58">
        <f t="shared" si="207"/>
        <v>0</v>
      </c>
      <c r="MI79" s="58">
        <f t="shared" si="80"/>
        <v>0</v>
      </c>
      <c r="MJ79" s="58">
        <f t="shared" si="208"/>
        <v>0</v>
      </c>
      <c r="MK79" s="58">
        <f t="shared" si="81"/>
        <v>0</v>
      </c>
      <c r="ML79" s="55"/>
      <c r="MM79" s="56"/>
      <c r="MN79" s="260"/>
      <c r="MO79" s="59">
        <v>0.90438209535788328</v>
      </c>
      <c r="MP79" s="60"/>
      <c r="MQ79" s="60">
        <v>0.72650000000000003</v>
      </c>
      <c r="MR79" s="61"/>
      <c r="MS79" s="59">
        <f t="shared" si="82"/>
        <v>1.0758505758022676</v>
      </c>
      <c r="MT79" s="60"/>
      <c r="MU79" s="60">
        <f t="shared" si="209"/>
        <v>1.0886212816892453</v>
      </c>
      <c r="MV79" s="61"/>
      <c r="MW79" s="66">
        <f t="shared" si="210"/>
        <v>0.97297999803604007</v>
      </c>
      <c r="MX79" s="67"/>
      <c r="MY79" s="67">
        <f t="shared" si="211"/>
        <v>0.79088336114723679</v>
      </c>
      <c r="MZ79" s="261"/>
      <c r="NA79" s="59">
        <f t="shared" si="84"/>
        <v>1.0759527564693703</v>
      </c>
      <c r="NB79" s="60"/>
      <c r="NC79" s="60">
        <f t="shared" si="85"/>
        <v>1.0877131857804319</v>
      </c>
      <c r="ND79" s="262"/>
      <c r="NE79" s="62">
        <f t="shared" si="86"/>
        <v>0.97307240840185938</v>
      </c>
      <c r="NF79" s="63"/>
      <c r="NG79" s="63">
        <f t="shared" si="87"/>
        <v>0.79022362946948377</v>
      </c>
      <c r="NH79" s="64"/>
      <c r="NI79" s="238">
        <f t="shared" si="218"/>
        <v>-9.2410365819306506E-5</v>
      </c>
      <c r="NJ79" s="238">
        <f t="shared" si="219"/>
        <v>0</v>
      </c>
      <c r="NK79" s="238">
        <f t="shared" si="220"/>
        <v>6.5973167775301711E-4</v>
      </c>
      <c r="NL79" s="238">
        <f t="shared" si="221"/>
        <v>0</v>
      </c>
      <c r="NM79" s="239">
        <f t="shared" si="89"/>
        <v>0</v>
      </c>
      <c r="NN79" s="240">
        <f t="shared" si="90"/>
        <v>0</v>
      </c>
      <c r="NO79" s="240">
        <f>O79*IN79+0.001</f>
        <v>0.18284877893237564</v>
      </c>
      <c r="NP79" s="240">
        <f t="shared" si="91"/>
        <v>0</v>
      </c>
      <c r="NQ79" s="240">
        <f t="shared" si="270"/>
        <v>0</v>
      </c>
      <c r="NR79" s="240">
        <f t="shared" si="93"/>
        <v>0</v>
      </c>
      <c r="NS79" s="240">
        <f t="shared" si="94"/>
        <v>0.27048666226691054</v>
      </c>
      <c r="NT79" s="240">
        <f t="shared" si="95"/>
        <v>0</v>
      </c>
      <c r="NU79" s="240">
        <f t="shared" si="96"/>
        <v>0</v>
      </c>
      <c r="NV79" s="240">
        <f t="shared" si="97"/>
        <v>0.11820968220080703</v>
      </c>
      <c r="NW79" s="240">
        <f t="shared" si="98"/>
        <v>0</v>
      </c>
      <c r="NX79" s="240">
        <f t="shared" si="99"/>
        <v>0.37592875847737867</v>
      </c>
      <c r="NY79" s="240">
        <f t="shared" si="100"/>
        <v>0</v>
      </c>
      <c r="NZ79" s="240">
        <f t="shared" si="101"/>
        <v>2.5598526524387471E-2</v>
      </c>
      <c r="OA79" s="240">
        <f t="shared" si="102"/>
        <v>0</v>
      </c>
      <c r="OB79" s="241">
        <f t="shared" si="103"/>
        <v>0</v>
      </c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136"/>
      <c r="OP79" s="13"/>
      <c r="OQ79" s="13"/>
      <c r="OR79" s="13"/>
      <c r="OS79" s="13"/>
      <c r="OT79" s="13"/>
    </row>
    <row r="80" spans="1:410" ht="15" customHeight="1">
      <c r="A80" s="242">
        <v>61</v>
      </c>
      <c r="B80" s="49" t="s">
        <v>130</v>
      </c>
      <c r="C80" s="50">
        <v>5</v>
      </c>
      <c r="D80" s="51">
        <v>2117.4</v>
      </c>
      <c r="E80" s="52">
        <v>1759.4</v>
      </c>
      <c r="F80" s="52">
        <v>358</v>
      </c>
      <c r="G80" s="52"/>
      <c r="H80" s="53"/>
      <c r="I80" s="57">
        <v>2.782677294854774</v>
      </c>
      <c r="J80" s="58">
        <v>2.782677294854774</v>
      </c>
      <c r="K80" s="58">
        <v>2.2600000000000002</v>
      </c>
      <c r="L80" s="243">
        <v>2.4781000000000004</v>
      </c>
      <c r="M80" s="1">
        <v>0.21809999999999999</v>
      </c>
      <c r="N80" s="2">
        <v>0.50360000000000005</v>
      </c>
      <c r="O80" s="2">
        <v>0.30457729485477369</v>
      </c>
      <c r="P80" s="2">
        <v>0</v>
      </c>
      <c r="Q80" s="2">
        <v>0</v>
      </c>
      <c r="R80" s="2">
        <v>0</v>
      </c>
      <c r="S80" s="2">
        <v>0.54930000000000001</v>
      </c>
      <c r="T80" s="2">
        <v>0</v>
      </c>
      <c r="U80" s="2">
        <v>0</v>
      </c>
      <c r="V80" s="2">
        <v>0.1638</v>
      </c>
      <c r="W80" s="2">
        <v>7.7399999999999997E-2</v>
      </c>
      <c r="X80" s="2">
        <v>0.47720000000000001</v>
      </c>
      <c r="Y80" s="2">
        <v>0.29499999999999998</v>
      </c>
      <c r="Z80" s="2">
        <v>5.0000000000000001E-4</v>
      </c>
      <c r="AA80" s="2">
        <v>0.19320000000000001</v>
      </c>
      <c r="AB80" s="3">
        <v>0</v>
      </c>
      <c r="AC80" s="244">
        <v>150.6</v>
      </c>
      <c r="AD80" s="108">
        <v>33.131999999999998</v>
      </c>
      <c r="AE80" s="108">
        <v>101.3617818</v>
      </c>
      <c r="AF80" s="108">
        <f t="shared" si="104"/>
        <v>10.032180991873201</v>
      </c>
      <c r="AG80" s="108">
        <f t="shared" si="105"/>
        <v>31.720155996492</v>
      </c>
      <c r="AH80" s="108">
        <v>5.24467222254167</v>
      </c>
      <c r="AI80" s="108">
        <v>21.194707162022031</v>
      </c>
      <c r="AJ80" s="108">
        <f t="shared" si="106"/>
        <v>0.41001161004931619</v>
      </c>
      <c r="AK80" s="108">
        <f t="shared" si="107"/>
        <v>12.404583871302311</v>
      </c>
      <c r="AL80" s="108">
        <v>15.576658059228187</v>
      </c>
      <c r="AM80" s="245">
        <v>392.53178309255026</v>
      </c>
      <c r="AN80" s="244">
        <v>397.65</v>
      </c>
      <c r="AO80" s="108">
        <v>87.483000000000004</v>
      </c>
      <c r="AP80" s="108">
        <v>267.63952545000001</v>
      </c>
      <c r="AQ80" s="108">
        <f t="shared" si="108"/>
        <v>26.489354391888302</v>
      </c>
      <c r="AR80" s="108">
        <f t="shared" si="109"/>
        <v>83.755113094323008</v>
      </c>
      <c r="AS80" s="246">
        <v>36.000736390474998</v>
      </c>
      <c r="AT80" s="247">
        <v>10.854566771534943</v>
      </c>
      <c r="AU80" s="108">
        <v>57.580448114354674</v>
      </c>
      <c r="AV80" s="108">
        <f t="shared" si="110"/>
        <v>1.1138937687721913</v>
      </c>
      <c r="AW80" s="108">
        <f t="shared" si="111"/>
        <v>33.699993706992132</v>
      </c>
      <c r="AX80" s="108">
        <v>42.317685497741486</v>
      </c>
      <c r="AY80" s="245">
        <v>1066.4056745430855</v>
      </c>
      <c r="AZ80" s="248">
        <v>68</v>
      </c>
      <c r="BA80" s="108">
        <v>346.60733333333326</v>
      </c>
      <c r="BB80" s="108">
        <v>36.146187074595204</v>
      </c>
      <c r="BC80" s="109">
        <v>28.916949659676163</v>
      </c>
      <c r="BD80" s="109">
        <v>7.2292374149190408</v>
      </c>
      <c r="BE80" s="108">
        <v>13.554822499999998</v>
      </c>
      <c r="BF80" s="109">
        <v>10.843857999999999</v>
      </c>
      <c r="BG80" s="109">
        <v>2.7109644999999993</v>
      </c>
      <c r="BH80" s="108">
        <v>28.930509032278778</v>
      </c>
      <c r="BI80" s="109">
        <f t="shared" si="112"/>
        <v>16.932101160303738</v>
      </c>
      <c r="BJ80" s="108">
        <f t="shared" si="113"/>
        <v>0.55966069722943301</v>
      </c>
      <c r="BK80" s="108">
        <v>21.261942597010364</v>
      </c>
      <c r="BL80" s="245">
        <v>535.8009534446611</v>
      </c>
      <c r="BM80" s="244">
        <v>0</v>
      </c>
      <c r="BN80" s="108">
        <v>0</v>
      </c>
      <c r="BO80" s="108">
        <v>0</v>
      </c>
      <c r="BP80" s="108">
        <f t="shared" si="114"/>
        <v>0</v>
      </c>
      <c r="BQ80" s="108">
        <f t="shared" si="115"/>
        <v>0</v>
      </c>
      <c r="BR80" s="108">
        <v>0</v>
      </c>
      <c r="BS80" s="108">
        <v>0</v>
      </c>
      <c r="BT80" s="108">
        <f t="shared" si="116"/>
        <v>0</v>
      </c>
      <c r="BU80" s="108">
        <f t="shared" si="117"/>
        <v>0</v>
      </c>
      <c r="BV80" s="108">
        <v>0</v>
      </c>
      <c r="BW80" s="245">
        <v>0</v>
      </c>
      <c r="BX80" s="107">
        <v>0</v>
      </c>
      <c r="BY80" s="108">
        <v>0</v>
      </c>
      <c r="BZ80" s="109">
        <f t="shared" si="118"/>
        <v>0</v>
      </c>
      <c r="CA80" s="109">
        <f t="shared" si="119"/>
        <v>0</v>
      </c>
      <c r="CB80" s="108">
        <v>0</v>
      </c>
      <c r="CC80" s="110">
        <v>0</v>
      </c>
      <c r="CD80" s="244">
        <v>0</v>
      </c>
      <c r="CE80" s="108">
        <v>0</v>
      </c>
      <c r="CF80" s="109">
        <f t="shared" si="120"/>
        <v>0</v>
      </c>
      <c r="CG80" s="109">
        <f t="shared" si="121"/>
        <v>0</v>
      </c>
      <c r="CH80" s="108">
        <v>0</v>
      </c>
      <c r="CI80" s="245">
        <v>0</v>
      </c>
      <c r="CJ80" s="249">
        <v>430.50062770621474</v>
      </c>
      <c r="CK80" s="250">
        <v>94.710138095367256</v>
      </c>
      <c r="CL80" s="250">
        <v>48.993817747972741</v>
      </c>
      <c r="CM80" s="251">
        <v>33.66950134766526</v>
      </c>
      <c r="CN80" s="252">
        <f t="shared" si="0"/>
        <v>16.412198431919432</v>
      </c>
      <c r="CO80" s="250">
        <v>289.74973897955095</v>
      </c>
      <c r="CP80" s="252">
        <f t="shared" si="122"/>
        <v>28.677690665762078</v>
      </c>
      <c r="CQ80" s="250">
        <v>90.67428331626067</v>
      </c>
      <c r="CR80" s="250">
        <v>63.068665544624594</v>
      </c>
      <c r="CS80" s="252">
        <f t="shared" si="123"/>
        <v>1.2200633349607628</v>
      </c>
      <c r="CT80" s="252">
        <f t="shared" si="124"/>
        <v>36.912071745971346</v>
      </c>
      <c r="CU80" s="250">
        <f t="shared" si="1"/>
        <v>927.0229880737304</v>
      </c>
      <c r="CV80" s="245">
        <f t="shared" si="125"/>
        <v>1168.0489649729004</v>
      </c>
      <c r="CW80" s="244">
        <v>0</v>
      </c>
      <c r="CX80" s="108">
        <v>0</v>
      </c>
      <c r="CY80" s="108">
        <f t="shared" si="126"/>
        <v>0</v>
      </c>
      <c r="CZ80" s="108">
        <f t="shared" si="127"/>
        <v>0</v>
      </c>
      <c r="DA80" s="108">
        <v>0</v>
      </c>
      <c r="DB80" s="245">
        <v>0</v>
      </c>
      <c r="DC80" s="244">
        <v>0</v>
      </c>
      <c r="DD80" s="108">
        <v>0</v>
      </c>
      <c r="DE80" s="108">
        <f t="shared" si="128"/>
        <v>0</v>
      </c>
      <c r="DF80" s="108">
        <f t="shared" si="129"/>
        <v>0</v>
      </c>
      <c r="DG80" s="108">
        <v>0</v>
      </c>
      <c r="DH80" s="245">
        <v>0</v>
      </c>
      <c r="DI80" s="107">
        <v>134.296349166672</v>
      </c>
      <c r="DJ80" s="108">
        <v>29.54519681666784</v>
      </c>
      <c r="DK80" s="108">
        <v>2.2341615080158723</v>
      </c>
      <c r="DL80" s="108">
        <v>90.388560695676091</v>
      </c>
      <c r="DM80" s="108">
        <f t="shared" si="130"/>
        <v>8.9461174062938458</v>
      </c>
      <c r="DN80" s="108">
        <f t="shared" si="131"/>
        <v>28.286196184104874</v>
      </c>
      <c r="DO80" s="108">
        <v>18.72189157765332</v>
      </c>
      <c r="DP80" s="108">
        <f t="shared" si="132"/>
        <v>0.36217499256970348</v>
      </c>
      <c r="DQ80" s="108">
        <f t="shared" si="133"/>
        <v>10.957324039870004</v>
      </c>
      <c r="DR80" s="108">
        <v>13.759307988234259</v>
      </c>
      <c r="DS80" s="110">
        <v>346.73456130350326</v>
      </c>
      <c r="DT80" s="244">
        <v>63.07</v>
      </c>
      <c r="DU80" s="108">
        <v>13.875400000000001</v>
      </c>
      <c r="DV80" s="108">
        <v>42.449452710000003</v>
      </c>
      <c r="DW80" s="108">
        <f t="shared" si="271"/>
        <v>4.2013921325195405</v>
      </c>
      <c r="DX80" s="108">
        <f t="shared" si="272"/>
        <v>13.284131731067401</v>
      </c>
      <c r="DY80" s="108">
        <v>1.24613729483333</v>
      </c>
      <c r="DZ80" s="108">
        <v>0.62493129887499999</v>
      </c>
      <c r="EA80" s="108"/>
      <c r="EB80" s="108">
        <v>8.852412255170707</v>
      </c>
      <c r="EC80" s="108">
        <f t="shared" si="273"/>
        <v>0.17124991507627735</v>
      </c>
      <c r="ED80" s="108">
        <f t="shared" si="274"/>
        <v>5.1810336157592491</v>
      </c>
      <c r="EE80" s="108">
        <v>6.5059166779439526</v>
      </c>
      <c r="EF80" s="245">
        <v>163.94910028418761</v>
      </c>
      <c r="EG80" s="249">
        <v>232.23012063492058</v>
      </c>
      <c r="EH80" s="250">
        <v>51.090626539682539</v>
      </c>
      <c r="EI80" s="250">
        <v>307.80201030196116</v>
      </c>
      <c r="EJ80" s="250">
        <v>156.30317938369521</v>
      </c>
      <c r="EK80" s="250">
        <f t="shared" si="134"/>
        <v>15.469950876321851</v>
      </c>
      <c r="EL80" s="250">
        <v>48.913516956333581</v>
      </c>
      <c r="EM80" s="250">
        <v>54.562093390799021</v>
      </c>
      <c r="EN80" s="250">
        <f t="shared" si="135"/>
        <v>1.0555036966450071</v>
      </c>
      <c r="EO80" s="250">
        <f t="shared" si="136"/>
        <v>31.933447274646163</v>
      </c>
      <c r="EP80" s="250">
        <v>801.98803025105849</v>
      </c>
      <c r="EQ80" s="245">
        <v>1010.5049181163337</v>
      </c>
      <c r="ER80" s="244">
        <v>234.92</v>
      </c>
      <c r="ES80" s="108">
        <v>51.682400000000001</v>
      </c>
      <c r="ET80" s="108">
        <v>158.11361076</v>
      </c>
      <c r="EU80" s="108">
        <f t="shared" si="137"/>
        <v>15.649136511360242</v>
      </c>
      <c r="EV80" s="108">
        <f t="shared" si="138"/>
        <v>49.480073351234402</v>
      </c>
      <c r="EW80" s="108">
        <v>17.164806624099999</v>
      </c>
      <c r="EX80" s="108">
        <v>33.717299669039299</v>
      </c>
      <c r="EY80" s="108">
        <f t="shared" si="139"/>
        <v>0.65226116209756524</v>
      </c>
      <c r="EZ80" s="108">
        <f t="shared" si="140"/>
        <v>19.733656542699293</v>
      </c>
      <c r="FA80" s="108">
        <v>24.779905852656999</v>
      </c>
      <c r="FB80" s="245">
        <v>624.4536274869555</v>
      </c>
      <c r="FC80" s="244">
        <v>0.83333333333333293</v>
      </c>
      <c r="FD80" s="108">
        <v>6.0833333333333302E-2</v>
      </c>
      <c r="FE80" s="108">
        <f t="shared" si="141"/>
        <v>1.1768208333333328E-3</v>
      </c>
      <c r="FF80" s="108">
        <f t="shared" si="142"/>
        <v>3.5603803333333316E-2</v>
      </c>
      <c r="FG80" s="108">
        <v>4.4708333333333301E-2</v>
      </c>
      <c r="FH80" s="245">
        <v>1.1266499999999995</v>
      </c>
      <c r="FI80" s="244">
        <v>302.650133333334</v>
      </c>
      <c r="FJ80" s="108">
        <v>22.0934597333334</v>
      </c>
      <c r="FK80" s="108">
        <f t="shared" si="275"/>
        <v>0.42739797854133466</v>
      </c>
      <c r="FL80" s="108">
        <f t="shared" si="276"/>
        <v>12.930594991208572</v>
      </c>
      <c r="FM80" s="108">
        <v>16.236999999999998</v>
      </c>
      <c r="FN80" s="245">
        <v>409.17671168000089</v>
      </c>
      <c r="FO80" s="244">
        <v>0</v>
      </c>
      <c r="FP80" s="108">
        <v>0</v>
      </c>
      <c r="FQ80" s="108">
        <f t="shared" si="143"/>
        <v>0</v>
      </c>
      <c r="FR80" s="108">
        <f t="shared" si="144"/>
        <v>0</v>
      </c>
      <c r="FS80" s="108">
        <v>0</v>
      </c>
      <c r="FT80" s="110">
        <v>0</v>
      </c>
      <c r="FU80" s="253">
        <f t="shared" si="8"/>
        <v>2004.7858589595246</v>
      </c>
      <c r="FV80" s="254">
        <f t="shared" si="9"/>
        <v>402.81804343357271</v>
      </c>
      <c r="FW80" s="254">
        <f t="shared" si="10"/>
        <v>67.02757286313053</v>
      </c>
      <c r="FX80" s="254">
        <f t="shared" si="11"/>
        <v>346.60733333333326</v>
      </c>
      <c r="FY80" s="254">
        <f t="shared" si="12"/>
        <v>0</v>
      </c>
      <c r="FZ80" s="254">
        <f t="shared" si="13"/>
        <v>0</v>
      </c>
      <c r="GA80" s="254">
        <f t="shared" si="145"/>
        <v>0</v>
      </c>
      <c r="GB80" s="254">
        <f t="shared" si="146"/>
        <v>0</v>
      </c>
      <c r="GC80" s="254">
        <f t="shared" si="147"/>
        <v>302.650133333334</v>
      </c>
      <c r="GD80" s="254">
        <f t="shared" si="148"/>
        <v>0</v>
      </c>
      <c r="GE80" s="254">
        <f t="shared" si="14"/>
        <v>1106.0058497789223</v>
      </c>
      <c r="GF80" s="255">
        <f t="shared" si="15"/>
        <v>422.25843416837546</v>
      </c>
      <c r="GG80" s="255">
        <f t="shared" si="16"/>
        <v>109.46582297601907</v>
      </c>
      <c r="GH80" s="254">
        <f t="shared" si="17"/>
        <v>308.78231981260916</v>
      </c>
      <c r="GI80" s="255">
        <f t="shared" si="18"/>
        <v>220.47890111754512</v>
      </c>
      <c r="GJ80" s="256">
        <f t="shared" si="19"/>
        <v>5.9733939767749238</v>
      </c>
      <c r="GK80" s="253">
        <f t="shared" si="149"/>
        <v>4538.6771115144265</v>
      </c>
      <c r="GL80" s="257">
        <f t="shared" si="150"/>
        <v>5718.7331605081772</v>
      </c>
      <c r="GM80" s="221">
        <f t="shared" si="151"/>
        <v>5718.7331605081772</v>
      </c>
      <c r="GN80" s="222">
        <f t="shared" si="152"/>
        <v>3335.8792247492611</v>
      </c>
      <c r="GO80" s="222">
        <f t="shared" si="153"/>
        <v>229.90815516806492</v>
      </c>
      <c r="GP80" s="55">
        <f t="shared" si="154"/>
        <v>0.58332486079011747</v>
      </c>
      <c r="GQ80" s="56">
        <f t="shared" si="155"/>
        <v>4.0202637317603894E-2</v>
      </c>
      <c r="GR80" s="258">
        <f t="shared" si="156"/>
        <v>1.0976343942063083</v>
      </c>
      <c r="GS80" s="227">
        <f t="shared" si="20"/>
        <v>5718.7331605081772</v>
      </c>
      <c r="GT80" s="222">
        <f t="shared" si="224"/>
        <v>3335.8792247492611</v>
      </c>
      <c r="GU80" s="222">
        <f t="shared" si="225"/>
        <v>229.90815516806492</v>
      </c>
      <c r="GV80" s="37">
        <f t="shared" si="216"/>
        <v>0.58332486079011747</v>
      </c>
      <c r="GW80" s="228">
        <f t="shared" si="217"/>
        <v>4.0202637317603894E-2</v>
      </c>
      <c r="GX80" s="258">
        <f t="shared" si="159"/>
        <v>1.0976343942063083</v>
      </c>
      <c r="GY80" s="221">
        <f t="shared" si="223"/>
        <v>4790.4004239709657</v>
      </c>
      <c r="GZ80" s="222">
        <f t="shared" si="160"/>
        <v>3010.5203287208687</v>
      </c>
      <c r="HA80" s="222">
        <f t="shared" si="161"/>
        <v>165.94720235994151</v>
      </c>
      <c r="HB80" s="55">
        <f t="shared" si="162"/>
        <v>0.62844857679461397</v>
      </c>
      <c r="HC80" s="56">
        <f t="shared" si="163"/>
        <v>3.4641613993174468E-2</v>
      </c>
      <c r="HD80" s="258">
        <f t="shared" si="164"/>
        <v>1.1038438779912589</v>
      </c>
      <c r="HE80" s="221">
        <f t="shared" si="165"/>
        <v>5182.9322070635162</v>
      </c>
      <c r="HF80" s="222">
        <f t="shared" si="166"/>
        <v>3309.8511988456421</v>
      </c>
      <c r="HG80" s="222">
        <f t="shared" si="167"/>
        <v>179.10436503836388</v>
      </c>
      <c r="HH80" s="55">
        <f t="shared" si="168"/>
        <v>0.63860592163155039</v>
      </c>
      <c r="HI80" s="56">
        <f t="shared" si="169"/>
        <v>3.4556571045685873E-2</v>
      </c>
      <c r="HJ80" s="259">
        <f t="shared" si="170"/>
        <v>1.1054223607746407</v>
      </c>
      <c r="HK80" s="54">
        <f t="shared" si="21"/>
        <v>3.0543623068095687</v>
      </c>
      <c r="HL80" s="55">
        <f t="shared" si="22"/>
        <v>3.0543623068095687</v>
      </c>
      <c r="HM80" s="55">
        <f t="shared" si="23"/>
        <v>2.4946871642602453</v>
      </c>
      <c r="HN80" s="56">
        <f t="shared" si="24"/>
        <v>2.7393471522356379</v>
      </c>
      <c r="HQ80" s="57">
        <f t="shared" si="25"/>
        <v>237.56418263870904</v>
      </c>
      <c r="HR80" s="58">
        <f t="shared" si="171"/>
        <v>274.79049005819479</v>
      </c>
      <c r="HS80" s="58">
        <f t="shared" si="26"/>
        <v>10.442192601922518</v>
      </c>
      <c r="HT80" s="58">
        <f t="shared" si="172"/>
        <v>12.059688235960316</v>
      </c>
      <c r="HU80" s="58">
        <f t="shared" si="27"/>
        <v>311.53316118456371</v>
      </c>
      <c r="HV80" s="55">
        <f t="shared" si="226"/>
        <v>0.76256467123885818</v>
      </c>
      <c r="HW80" s="56">
        <f t="shared" si="227"/>
        <v>3.3518719362707519E-2</v>
      </c>
      <c r="HX80" s="260">
        <f t="shared" si="228"/>
        <v>1.1246859336124126</v>
      </c>
      <c r="HY80" s="57">
        <f t="shared" si="28"/>
        <v>628.4282302976045</v>
      </c>
      <c r="HZ80" s="58">
        <f t="shared" si="173"/>
        <v>726.9029339852392</v>
      </c>
      <c r="IA80" s="58">
        <f t="shared" si="29"/>
        <v>38.45781493219544</v>
      </c>
      <c r="IB80" s="58">
        <f t="shared" si="174"/>
        <v>44.414930465192512</v>
      </c>
      <c r="IC80" s="58">
        <f t="shared" si="30"/>
        <v>846.35370995482981</v>
      </c>
      <c r="ID80" s="55">
        <f t="shared" si="229"/>
        <v>0.74251252508970977</v>
      </c>
      <c r="IE80" s="56">
        <f t="shared" si="230"/>
        <v>4.5439412009250772E-2</v>
      </c>
      <c r="IF80" s="260">
        <f t="shared" si="231"/>
        <v>1.1233902776017906</v>
      </c>
      <c r="IG80" s="57">
        <f t="shared" si="31"/>
        <v>20.657163415570558</v>
      </c>
      <c r="IH80" s="58">
        <f t="shared" si="175"/>
        <v>23.894140922790466</v>
      </c>
      <c r="II80" s="58">
        <f t="shared" si="32"/>
        <v>40.320468356905593</v>
      </c>
      <c r="IJ80" s="58">
        <f t="shared" si="176"/>
        <v>46.566108905390273</v>
      </c>
      <c r="IK80" s="58">
        <f t="shared" si="33"/>
        <v>425.23885194020721</v>
      </c>
      <c r="IL80" s="55">
        <f t="shared" si="34"/>
        <v>4.8577789450139797E-2</v>
      </c>
      <c r="IM80" s="56">
        <f t="shared" si="35"/>
        <v>9.4818401876823458E-2</v>
      </c>
      <c r="IN80" s="260">
        <f t="shared" si="36"/>
        <v>1.0222995100575569</v>
      </c>
      <c r="IO80" s="57">
        <f t="shared" si="37"/>
        <v>0</v>
      </c>
      <c r="IP80" s="58">
        <f t="shared" si="177"/>
        <v>0</v>
      </c>
      <c r="IQ80" s="58">
        <f t="shared" si="38"/>
        <v>0</v>
      </c>
      <c r="IR80" s="58">
        <f t="shared" si="178"/>
        <v>0</v>
      </c>
      <c r="IS80" s="58">
        <f t="shared" si="39"/>
        <v>0</v>
      </c>
      <c r="IT80" s="55"/>
      <c r="IU80" s="56"/>
      <c r="IV80" s="260"/>
      <c r="IW80" s="57">
        <f t="shared" si="40"/>
        <v>0</v>
      </c>
      <c r="IX80" s="58">
        <f t="shared" si="179"/>
        <v>0</v>
      </c>
      <c r="IY80" s="58">
        <f t="shared" si="41"/>
        <v>0</v>
      </c>
      <c r="IZ80" s="58">
        <f t="shared" si="180"/>
        <v>0</v>
      </c>
      <c r="JA80" s="58">
        <f t="shared" si="42"/>
        <v>0</v>
      </c>
      <c r="JB80" s="55"/>
      <c r="JC80" s="56"/>
      <c r="JD80" s="260"/>
      <c r="JE80" s="57">
        <f t="shared" si="43"/>
        <v>0</v>
      </c>
      <c r="JF80" s="58">
        <f t="shared" si="181"/>
        <v>0</v>
      </c>
      <c r="JG80" s="58">
        <f t="shared" si="44"/>
        <v>0</v>
      </c>
      <c r="JH80" s="58">
        <f t="shared" si="182"/>
        <v>0</v>
      </c>
      <c r="JI80" s="58">
        <f t="shared" si="45"/>
        <v>0</v>
      </c>
      <c r="JJ80" s="55"/>
      <c r="JK80" s="56"/>
      <c r="JL80" s="260"/>
      <c r="JM80" s="57">
        <f t="shared" si="46"/>
        <v>680.86611897750515</v>
      </c>
      <c r="JN80" s="58">
        <f t="shared" si="183"/>
        <v>787.55783982128025</v>
      </c>
      <c r="JO80" s="58">
        <f t="shared" si="47"/>
        <v>46.30995243264227</v>
      </c>
      <c r="JP80" s="58">
        <f t="shared" si="184"/>
        <v>53.483364064458556</v>
      </c>
      <c r="JQ80" s="58">
        <f t="shared" si="48"/>
        <v>927.0229880737304</v>
      </c>
      <c r="JR80" s="55">
        <f t="shared" si="49"/>
        <v>0.73446519421517598</v>
      </c>
      <c r="JS80" s="56">
        <f t="shared" si="50"/>
        <v>4.9955559925078177E-2</v>
      </c>
      <c r="JT80" s="260">
        <f t="shared" si="51"/>
        <v>1.1228288121659127</v>
      </c>
      <c r="JU80" s="57">
        <f t="shared" si="52"/>
        <v>0</v>
      </c>
      <c r="JV80" s="58">
        <f t="shared" si="185"/>
        <v>0</v>
      </c>
      <c r="JW80" s="58">
        <f t="shared" si="53"/>
        <v>0</v>
      </c>
      <c r="JX80" s="58">
        <f t="shared" si="186"/>
        <v>0</v>
      </c>
      <c r="JY80" s="58">
        <f t="shared" si="54"/>
        <v>0</v>
      </c>
      <c r="JZ80" s="55"/>
      <c r="KA80" s="56"/>
      <c r="KB80" s="260"/>
      <c r="KC80" s="57">
        <f t="shared" si="55"/>
        <v>0</v>
      </c>
      <c r="KD80" s="58">
        <f t="shared" si="187"/>
        <v>0</v>
      </c>
      <c r="KE80" s="58">
        <f t="shared" si="56"/>
        <v>0</v>
      </c>
      <c r="KF80" s="58">
        <f t="shared" si="188"/>
        <v>0</v>
      </c>
      <c r="KG80" s="58">
        <f t="shared" si="57"/>
        <v>0</v>
      </c>
      <c r="KH80" s="55"/>
      <c r="KI80" s="56"/>
      <c r="KJ80" s="260"/>
      <c r="KK80" s="57">
        <f t="shared" si="58"/>
        <v>211.7186406565892</v>
      </c>
      <c r="KL80" s="58">
        <f t="shared" si="189"/>
        <v>244.89495164747674</v>
      </c>
      <c r="KM80" s="58">
        <f t="shared" si="59"/>
        <v>9.30829239886355</v>
      </c>
      <c r="KN80" s="58">
        <f t="shared" si="190"/>
        <v>10.750146891447514</v>
      </c>
      <c r="KO80" s="58">
        <f t="shared" si="60"/>
        <v>275.1861597646851</v>
      </c>
      <c r="KP80" s="55">
        <f t="shared" si="191"/>
        <v>0.76936514844217563</v>
      </c>
      <c r="KQ80" s="56">
        <f t="shared" si="192"/>
        <v>3.3825438048276771E-2</v>
      </c>
      <c r="KR80" s="260">
        <f t="shared" si="193"/>
        <v>1.1257990791145671</v>
      </c>
      <c r="KS80" s="57">
        <f t="shared" si="61"/>
        <v>99.472901723128516</v>
      </c>
      <c r="KT80" s="58">
        <f t="shared" si="194"/>
        <v>115.06030542314276</v>
      </c>
      <c r="KU80" s="58">
        <f t="shared" si="62"/>
        <v>4.3726420475958179</v>
      </c>
      <c r="KV80" s="58">
        <f t="shared" si="195"/>
        <v>5.0499643007684103</v>
      </c>
      <c r="KW80" s="58">
        <f t="shared" si="63"/>
        <v>130.11833355887904</v>
      </c>
      <c r="KX80" s="55">
        <f t="shared" si="253"/>
        <v>0.76448029268770679</v>
      </c>
      <c r="KY80" s="56">
        <f t="shared" si="254"/>
        <v>3.3605118725388385E-2</v>
      </c>
      <c r="KZ80" s="260">
        <f>1+KX80*(KV80*$GV$14-KV80)/KV80+KY80*(KW80*$GW$14-KW80)/KW80</f>
        <v>1.1249994947547264</v>
      </c>
      <c r="LA80" s="57">
        <f t="shared" si="64"/>
        <v>381.95404353639844</v>
      </c>
      <c r="LB80" s="58">
        <f t="shared" si="196"/>
        <v>441.8062421585521</v>
      </c>
      <c r="LC80" s="58">
        <f t="shared" si="65"/>
        <v>16.525454572966858</v>
      </c>
      <c r="LD80" s="58">
        <f t="shared" si="197"/>
        <v>19.085247486319425</v>
      </c>
      <c r="LE80" s="58">
        <f t="shared" si="66"/>
        <v>801.98803025105849</v>
      </c>
      <c r="LF80" s="55">
        <f t="shared" si="198"/>
        <v>0.4762590327150264</v>
      </c>
      <c r="LG80" s="56">
        <f t="shared" si="199"/>
        <v>2.0605612489993951E-2</v>
      </c>
      <c r="LH80" s="260">
        <f t="shared" si="200"/>
        <v>1.0778215998011449</v>
      </c>
      <c r="LI80" s="57">
        <f t="shared" si="67"/>
        <v>371.04315047059907</v>
      </c>
      <c r="LJ80" s="58">
        <f t="shared" si="201"/>
        <v>429.18561214934198</v>
      </c>
      <c r="LK80" s="58">
        <f t="shared" si="68"/>
        <v>16.301397673457807</v>
      </c>
      <c r="LL80" s="58">
        <f t="shared" si="202"/>
        <v>18.82648417307642</v>
      </c>
      <c r="LM80" s="58">
        <f t="shared" si="69"/>
        <v>495.59811705313928</v>
      </c>
      <c r="LN80" s="55">
        <f t="shared" si="232"/>
        <v>0.7486774822246044</v>
      </c>
      <c r="LO80" s="56">
        <f t="shared" si="233"/>
        <v>3.2892372090489459E-2</v>
      </c>
      <c r="LP80" s="260">
        <f t="shared" si="234"/>
        <v>1.1224127899014125</v>
      </c>
      <c r="LQ80" s="57">
        <f t="shared" si="70"/>
        <v>4.3436640066666643E-2</v>
      </c>
      <c r="LR80" s="58">
        <f t="shared" si="203"/>
        <v>5.0243161565113312E-2</v>
      </c>
      <c r="LS80" s="58">
        <f t="shared" si="71"/>
        <v>1.1768208333333328E-3</v>
      </c>
      <c r="LT80" s="58">
        <f t="shared" si="204"/>
        <v>1.359110380416666E-3</v>
      </c>
      <c r="LU80" s="58">
        <f t="shared" si="72"/>
        <v>0.89416666666666633</v>
      </c>
      <c r="LV80" s="55">
        <f t="shared" si="73"/>
        <v>4.857778945013979E-2</v>
      </c>
      <c r="LW80" s="56">
        <f t="shared" si="74"/>
        <v>1.3161090400745572E-3</v>
      </c>
      <c r="LX80" s="260">
        <f t="shared" si="75"/>
        <v>1.0078160048971445</v>
      </c>
      <c r="LY80" s="57">
        <f t="shared" si="76"/>
        <v>15.775325889274457</v>
      </c>
      <c r="LZ80" s="58">
        <f t="shared" si="205"/>
        <v>18.247319456123765</v>
      </c>
      <c r="MA80" s="58">
        <f t="shared" si="77"/>
        <v>0.42739797854133466</v>
      </c>
      <c r="MB80" s="58">
        <f t="shared" si="206"/>
        <v>0.4936019254173874</v>
      </c>
      <c r="MC80" s="58">
        <f t="shared" si="78"/>
        <v>324.74342196825467</v>
      </c>
      <c r="MD80" s="55">
        <f t="shared" si="255"/>
        <v>4.8577815044446311E-2</v>
      </c>
      <c r="ME80" s="56">
        <f t="shared" si="256"/>
        <v>1.316109733496357E-3</v>
      </c>
      <c r="MF80" s="260">
        <f>1+MD80*(MB80*$GV$14-MB80)/MB80+ME80*(MC80*$GW$14-MC80)/MC80</f>
        <v>1.0078160090151833</v>
      </c>
      <c r="MG80" s="57">
        <f t="shared" si="79"/>
        <v>0</v>
      </c>
      <c r="MH80" s="58">
        <f t="shared" si="207"/>
        <v>0</v>
      </c>
      <c r="MI80" s="58">
        <f t="shared" si="80"/>
        <v>0</v>
      </c>
      <c r="MJ80" s="58">
        <f t="shared" si="208"/>
        <v>0</v>
      </c>
      <c r="MK80" s="58">
        <f t="shared" si="81"/>
        <v>0</v>
      </c>
      <c r="ML80" s="55"/>
      <c r="MM80" s="56"/>
      <c r="MN80" s="260"/>
      <c r="MO80" s="59">
        <v>2.782677294854774</v>
      </c>
      <c r="MP80" s="60">
        <v>2.782677294854774</v>
      </c>
      <c r="MQ80" s="60">
        <v>2.2600000000000002</v>
      </c>
      <c r="MR80" s="61">
        <v>2.4781000000000004</v>
      </c>
      <c r="MS80" s="59">
        <f t="shared" si="82"/>
        <v>1.0976343942063083</v>
      </c>
      <c r="MT80" s="60">
        <f>GX80</f>
        <v>1.0976343942063083</v>
      </c>
      <c r="MU80" s="60">
        <f t="shared" si="209"/>
        <v>1.1038438779912589</v>
      </c>
      <c r="MV80" s="61">
        <f t="shared" si="235"/>
        <v>1.1054223607746407</v>
      </c>
      <c r="MW80" s="66">
        <f t="shared" si="210"/>
        <v>3.0543623068095687</v>
      </c>
      <c r="MX80" s="67">
        <f t="shared" si="236"/>
        <v>3.0543623068095687</v>
      </c>
      <c r="MY80" s="67">
        <f t="shared" si="211"/>
        <v>2.4946871642602453</v>
      </c>
      <c r="MZ80" s="261">
        <f t="shared" si="237"/>
        <v>2.7393471522356379</v>
      </c>
      <c r="NA80" s="59">
        <f t="shared" si="84"/>
        <v>1.0976175673834812</v>
      </c>
      <c r="NB80" s="60">
        <f>NF80/J80</f>
        <v>1.0976175673834812</v>
      </c>
      <c r="NC80" s="60">
        <f t="shared" si="85"/>
        <v>1.1038284344098159</v>
      </c>
      <c r="ND80" s="262">
        <f>NH80/L80</f>
        <v>1.1056641232747069</v>
      </c>
      <c r="NE80" s="62">
        <f t="shared" si="86"/>
        <v>3.054315483191743</v>
      </c>
      <c r="NF80" s="63">
        <f>NE80+NQ80+NR80+OB80</f>
        <v>3.054315483191743</v>
      </c>
      <c r="NG80" s="63">
        <f t="shared" si="87"/>
        <v>2.4946522617661842</v>
      </c>
      <c r="NH80" s="64">
        <f>NG80+NM80</f>
        <v>2.7399462638870515</v>
      </c>
      <c r="NI80" s="238">
        <f t="shared" si="218"/>
        <v>4.6823617825708652E-5</v>
      </c>
      <c r="NJ80" s="238">
        <f t="shared" si="219"/>
        <v>4.6823617825708652E-5</v>
      </c>
      <c r="NK80" s="238">
        <f t="shared" si="220"/>
        <v>3.4902494061128664E-5</v>
      </c>
      <c r="NL80" s="238">
        <f t="shared" si="221"/>
        <v>-5.9911165141368627E-4</v>
      </c>
      <c r="NM80" s="239">
        <f t="shared" si="89"/>
        <v>0.24529400212086719</v>
      </c>
      <c r="NN80" s="240">
        <f t="shared" si="90"/>
        <v>0.56573934380026181</v>
      </c>
      <c r="NO80" s="240">
        <f>O80*IN80+0.003</f>
        <v>0.31436921930469119</v>
      </c>
      <c r="NP80" s="240">
        <f t="shared" si="91"/>
        <v>0</v>
      </c>
      <c r="NQ80" s="240">
        <f t="shared" si="270"/>
        <v>0</v>
      </c>
      <c r="NR80" s="240">
        <f t="shared" si="93"/>
        <v>0</v>
      </c>
      <c r="NS80" s="240">
        <f t="shared" si="94"/>
        <v>0.6167698665227358</v>
      </c>
      <c r="NT80" s="240">
        <f t="shared" si="95"/>
        <v>0</v>
      </c>
      <c r="NU80" s="240">
        <f t="shared" si="96"/>
        <v>0</v>
      </c>
      <c r="NV80" s="240">
        <f t="shared" si="97"/>
        <v>0.18440588915896611</v>
      </c>
      <c r="NW80" s="240">
        <f t="shared" si="98"/>
        <v>8.7074960894015813E-2</v>
      </c>
      <c r="NX80" s="240">
        <f t="shared" si="99"/>
        <v>0.5143364674251063</v>
      </c>
      <c r="NY80" s="240">
        <f t="shared" si="100"/>
        <v>0.33111177302091666</v>
      </c>
      <c r="NZ80" s="240">
        <f t="shared" si="101"/>
        <v>5.0390800244857223E-4</v>
      </c>
      <c r="OA80" s="240">
        <f t="shared" si="102"/>
        <v>0.19471005294173344</v>
      </c>
      <c r="OB80" s="241">
        <f t="shared" si="103"/>
        <v>0</v>
      </c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136"/>
      <c r="OP80" s="13"/>
      <c r="OQ80" s="13"/>
      <c r="OR80" s="13"/>
      <c r="OS80" s="13"/>
      <c r="OT80" s="13"/>
    </row>
    <row r="81" spans="1:410" ht="15" customHeight="1">
      <c r="A81" s="242">
        <v>62</v>
      </c>
      <c r="B81" s="49" t="s">
        <v>131</v>
      </c>
      <c r="C81" s="50">
        <v>9</v>
      </c>
      <c r="D81" s="51">
        <v>2216.23</v>
      </c>
      <c r="E81" s="52">
        <v>2216.23</v>
      </c>
      <c r="F81" s="52"/>
      <c r="G81" s="52"/>
      <c r="H81" s="53">
        <v>215.09</v>
      </c>
      <c r="I81" s="57">
        <v>3.4387830922600329</v>
      </c>
      <c r="J81" s="58">
        <v>3.9625830922600329</v>
      </c>
      <c r="K81" s="58">
        <v>2.7208999999999999</v>
      </c>
      <c r="L81" s="243">
        <v>3.1684999999999999</v>
      </c>
      <c r="M81" s="1">
        <v>0.4476</v>
      </c>
      <c r="N81" s="2">
        <v>0.66249999999999998</v>
      </c>
      <c r="O81" s="2">
        <v>0.27028309226003305</v>
      </c>
      <c r="P81" s="2">
        <v>1.72E-2</v>
      </c>
      <c r="Q81" s="2">
        <v>0.2326</v>
      </c>
      <c r="R81" s="2">
        <v>0</v>
      </c>
      <c r="S81" s="2">
        <v>0.62</v>
      </c>
      <c r="T81" s="2">
        <v>2.6599999999999999E-2</v>
      </c>
      <c r="U81" s="2">
        <v>8.0000000000000004E-4</v>
      </c>
      <c r="V81" s="2">
        <v>2.5700000000000001E-2</v>
      </c>
      <c r="W81" s="2">
        <v>9.1300000000000006E-2</v>
      </c>
      <c r="X81" s="2">
        <v>0.79979999999999996</v>
      </c>
      <c r="Y81" s="2">
        <v>0.1386</v>
      </c>
      <c r="Z81" s="2">
        <v>5.0000000000000001E-4</v>
      </c>
      <c r="AA81" s="2">
        <v>0.33789999999999998</v>
      </c>
      <c r="AB81" s="3">
        <v>0.29120000000000001</v>
      </c>
      <c r="AC81" s="244">
        <v>382.43</v>
      </c>
      <c r="AD81" s="108">
        <v>84.134600000000006</v>
      </c>
      <c r="AE81" s="108">
        <v>257.39565879000003</v>
      </c>
      <c r="AF81" s="108">
        <f t="shared" si="104"/>
        <v>25.475477933081464</v>
      </c>
      <c r="AG81" s="108">
        <f t="shared" si="105"/>
        <v>80.549397461742601</v>
      </c>
      <c r="AH81" s="108">
        <v>9.7039281716583403</v>
      </c>
      <c r="AI81" s="108">
        <v>53.55748569463713</v>
      </c>
      <c r="AJ81" s="108">
        <f t="shared" si="106"/>
        <v>1.0360695607627552</v>
      </c>
      <c r="AK81" s="108">
        <f t="shared" si="107"/>
        <v>31.345482537528884</v>
      </c>
      <c r="AL81" s="108">
        <v>39.361083632814783</v>
      </c>
      <c r="AM81" s="245">
        <v>991.8993075469325</v>
      </c>
      <c r="AN81" s="244">
        <v>544.72</v>
      </c>
      <c r="AO81" s="108">
        <v>119.83839999999999</v>
      </c>
      <c r="AP81" s="108">
        <v>366.62543016000001</v>
      </c>
      <c r="AQ81" s="108">
        <f t="shared" si="108"/>
        <v>36.286385324655846</v>
      </c>
      <c r="AR81" s="108">
        <f t="shared" si="109"/>
        <v>114.7317621142704</v>
      </c>
      <c r="AS81" s="246">
        <v>54.737512171133297</v>
      </c>
      <c r="AT81" s="247">
        <v>13.443111506945314</v>
      </c>
      <c r="AU81" s="108">
        <v>79.272257990172733</v>
      </c>
      <c r="AV81" s="108">
        <f t="shared" si="110"/>
        <v>1.5335218308198917</v>
      </c>
      <c r="AW81" s="108">
        <f t="shared" si="111"/>
        <v>46.395515889392414</v>
      </c>
      <c r="AX81" s="108">
        <v>58.25968001606531</v>
      </c>
      <c r="AY81" s="245">
        <v>1468.1439364048456</v>
      </c>
      <c r="AZ81" s="248">
        <v>76</v>
      </c>
      <c r="BA81" s="108">
        <v>387.38466666666659</v>
      </c>
      <c r="BB81" s="108">
        <v>40.398679671606395</v>
      </c>
      <c r="BC81" s="109">
        <v>32.318943737285117</v>
      </c>
      <c r="BD81" s="109">
        <v>8.0797359343212776</v>
      </c>
      <c r="BE81" s="108">
        <v>15.149507499999999</v>
      </c>
      <c r="BF81" s="109">
        <v>12.119605999999999</v>
      </c>
      <c r="BG81" s="109">
        <v>3.0299014999999994</v>
      </c>
      <c r="BH81" s="108">
        <v>32.334098330193925</v>
      </c>
      <c r="BI81" s="109">
        <f t="shared" si="112"/>
        <v>18.924113061515939</v>
      </c>
      <c r="BJ81" s="108">
        <f t="shared" si="113"/>
        <v>0.62550313219760145</v>
      </c>
      <c r="BK81" s="108">
        <v>23.763347608423345</v>
      </c>
      <c r="BL81" s="245">
        <v>598.83635973226831</v>
      </c>
      <c r="BM81" s="244">
        <v>13.96</v>
      </c>
      <c r="BN81" s="108">
        <v>3.0712000000000002</v>
      </c>
      <c r="BO81" s="108">
        <v>9.3958198800000012</v>
      </c>
      <c r="BP81" s="108">
        <f t="shared" si="114"/>
        <v>0.92994187680312024</v>
      </c>
      <c r="BQ81" s="108">
        <f t="shared" si="115"/>
        <v>2.9403278732472002</v>
      </c>
      <c r="BR81" s="108">
        <v>1.82369669495</v>
      </c>
      <c r="BS81" s="108">
        <v>2.0623023099713502</v>
      </c>
      <c r="BT81" s="108">
        <f t="shared" si="116"/>
        <v>3.9895238186395773E-2</v>
      </c>
      <c r="BU81" s="108">
        <f t="shared" si="117"/>
        <v>1.2069995483523122</v>
      </c>
      <c r="BV81" s="108">
        <v>1.5156509442460679</v>
      </c>
      <c r="BW81" s="245">
        <v>38.194403795000909</v>
      </c>
      <c r="BX81" s="107">
        <v>344.29</v>
      </c>
      <c r="BY81" s="108">
        <v>25.13317</v>
      </c>
      <c r="BZ81" s="109">
        <f t="shared" si="118"/>
        <v>14.709640139559999</v>
      </c>
      <c r="CA81" s="109">
        <f t="shared" si="119"/>
        <v>0.48620117365000004</v>
      </c>
      <c r="CB81" s="108">
        <v>18.471158500000001</v>
      </c>
      <c r="CC81" s="110">
        <v>465.47319420000002</v>
      </c>
      <c r="CD81" s="244"/>
      <c r="CE81" s="108">
        <v>0</v>
      </c>
      <c r="CF81" s="109">
        <f t="shared" si="120"/>
        <v>0</v>
      </c>
      <c r="CG81" s="109">
        <f t="shared" si="121"/>
        <v>0</v>
      </c>
      <c r="CH81" s="108">
        <v>0</v>
      </c>
      <c r="CI81" s="245">
        <v>0</v>
      </c>
      <c r="CJ81" s="249">
        <v>507.500402872081</v>
      </c>
      <c r="CK81" s="250">
        <v>111.65008863185781</v>
      </c>
      <c r="CL81" s="250">
        <v>53.739083536853073</v>
      </c>
      <c r="CM81" s="251">
        <v>35.241030968043916</v>
      </c>
      <c r="CN81" s="252">
        <f t="shared" si="0"/>
        <v>17.178240545373008</v>
      </c>
      <c r="CO81" s="250">
        <v>341.57466865426272</v>
      </c>
      <c r="CP81" s="252">
        <f t="shared" si="122"/>
        <v>33.807011255387003</v>
      </c>
      <c r="CQ81" s="250">
        <v>106.89237680866498</v>
      </c>
      <c r="CR81" s="250">
        <v>74.055889789739012</v>
      </c>
      <c r="CS81" s="252">
        <f t="shared" si="123"/>
        <v>1.4326111879825012</v>
      </c>
      <c r="CT81" s="252">
        <f t="shared" si="124"/>
        <v>43.342542505460976</v>
      </c>
      <c r="CU81" s="250">
        <f t="shared" si="1"/>
        <v>1088.5201334847936</v>
      </c>
      <c r="CV81" s="245">
        <f t="shared" si="125"/>
        <v>1371.53536819084</v>
      </c>
      <c r="CW81" s="244">
        <v>43.731810000000003</v>
      </c>
      <c r="CX81" s="108">
        <v>3.1924221300000002</v>
      </c>
      <c r="CY81" s="108">
        <f t="shared" si="126"/>
        <v>6.1757406104850004E-2</v>
      </c>
      <c r="CZ81" s="108">
        <f t="shared" si="127"/>
        <v>1.8684225151808402</v>
      </c>
      <c r="DA81" s="108">
        <v>2.3462116064999998</v>
      </c>
      <c r="DB81" s="245">
        <v>59.124532483799996</v>
      </c>
      <c r="DC81" s="244">
        <v>1.44594</v>
      </c>
      <c r="DD81" s="108">
        <v>0.10555362</v>
      </c>
      <c r="DE81" s="108">
        <f t="shared" si="128"/>
        <v>2.0419347789000001E-3</v>
      </c>
      <c r="DF81" s="108">
        <f t="shared" si="129"/>
        <v>6.1777156070160003E-2</v>
      </c>
      <c r="DG81" s="108">
        <v>7.7574681000000006E-2</v>
      </c>
      <c r="DH81" s="245">
        <v>1.9548819611999999</v>
      </c>
      <c r="DI81" s="107">
        <v>22.07980102042</v>
      </c>
      <c r="DJ81" s="108">
        <v>4.8575562244923995</v>
      </c>
      <c r="DK81" s="108">
        <v>0.36092114018016319</v>
      </c>
      <c r="DL81" s="108">
        <v>14.860876316196743</v>
      </c>
      <c r="DM81" s="108">
        <f t="shared" si="130"/>
        <v>1.4708403725192565</v>
      </c>
      <c r="DN81" s="108">
        <f t="shared" si="131"/>
        <v>4.6505626343906084</v>
      </c>
      <c r="DO81" s="108">
        <v>3.0776182931941194</v>
      </c>
      <c r="DP81" s="108">
        <f t="shared" si="132"/>
        <v>5.953652588184024E-2</v>
      </c>
      <c r="DQ81" s="108">
        <f t="shared" si="133"/>
        <v>1.8012315032211359</v>
      </c>
      <c r="DR81" s="108">
        <v>2.2618386497241714</v>
      </c>
      <c r="DS81" s="110">
        <v>56.998333973049121</v>
      </c>
      <c r="DT81" s="244">
        <v>77.78</v>
      </c>
      <c r="DU81" s="108">
        <v>17.111599999999999</v>
      </c>
      <c r="DV81" s="108">
        <v>52.350062340000001</v>
      </c>
      <c r="DW81" s="108">
        <f t="shared" si="271"/>
        <v>5.1812950700391607</v>
      </c>
      <c r="DX81" s="108">
        <f t="shared" si="272"/>
        <v>16.382428508679599</v>
      </c>
      <c r="DY81" s="108">
        <v>1.51683686</v>
      </c>
      <c r="DZ81" s="108">
        <v>0.87310545497500003</v>
      </c>
      <c r="EA81" s="108"/>
      <c r="EB81" s="108">
        <v>10.923107139813174</v>
      </c>
      <c r="EC81" s="108">
        <f t="shared" si="273"/>
        <v>0.21130750761968586</v>
      </c>
      <c r="ED81" s="108">
        <f t="shared" si="274"/>
        <v>6.3929450695041767</v>
      </c>
      <c r="EE81" s="108">
        <v>8.0277355897394091</v>
      </c>
      <c r="EF81" s="245">
        <v>202.29893686143311</v>
      </c>
      <c r="EG81" s="249">
        <v>385.46186809523806</v>
      </c>
      <c r="EH81" s="250">
        <v>84.801610980952375</v>
      </c>
      <c r="EI81" s="250">
        <v>581.3404589647314</v>
      </c>
      <c r="EJ81" s="250">
        <v>259.43626670710427</v>
      </c>
      <c r="EK81" s="250">
        <f t="shared" si="134"/>
        <v>25.677445061068941</v>
      </c>
      <c r="EL81" s="250">
        <v>81.187985303321213</v>
      </c>
      <c r="EM81" s="250">
        <v>95.705934946605936</v>
      </c>
      <c r="EN81" s="250">
        <f t="shared" si="135"/>
        <v>1.851431311542092</v>
      </c>
      <c r="EO81" s="250">
        <f t="shared" si="136"/>
        <v>56.013621134330165</v>
      </c>
      <c r="EP81" s="250">
        <v>1406.7461396946321</v>
      </c>
      <c r="EQ81" s="245">
        <v>1772.5001360152364</v>
      </c>
      <c r="ER81" s="244">
        <v>115.21</v>
      </c>
      <c r="ES81" s="108">
        <v>25.3462</v>
      </c>
      <c r="ET81" s="108">
        <v>77.542436129999999</v>
      </c>
      <c r="EU81" s="108">
        <f t="shared" si="137"/>
        <v>7.67468507353062</v>
      </c>
      <c r="EV81" s="108">
        <f t="shared" si="138"/>
        <v>24.2661299625222</v>
      </c>
      <c r="EW81" s="108">
        <v>9.03905720805</v>
      </c>
      <c r="EX81" s="108">
        <v>16.581051613677701</v>
      </c>
      <c r="EY81" s="108">
        <f t="shared" si="139"/>
        <v>0.32076044346659516</v>
      </c>
      <c r="EZ81" s="108">
        <f t="shared" si="140"/>
        <v>9.7043589158339216</v>
      </c>
      <c r="FA81" s="108">
        <v>12.1859372475864</v>
      </c>
      <c r="FB81" s="245">
        <v>307.08561863917686</v>
      </c>
      <c r="FC81" s="244">
        <v>0.83333333333333293</v>
      </c>
      <c r="FD81" s="108">
        <v>6.0833333333333302E-2</v>
      </c>
      <c r="FE81" s="108">
        <f t="shared" si="141"/>
        <v>1.1768208333333328E-3</v>
      </c>
      <c r="FF81" s="108">
        <f t="shared" si="142"/>
        <v>3.5603803333333316E-2</v>
      </c>
      <c r="FG81" s="108">
        <v>4.4708333333333301E-2</v>
      </c>
      <c r="FH81" s="245">
        <v>1.1266499999999995</v>
      </c>
      <c r="FI81" s="244">
        <v>553.95987500000001</v>
      </c>
      <c r="FJ81" s="108">
        <v>40.439070874999999</v>
      </c>
      <c r="FK81" s="108">
        <f t="shared" si="275"/>
        <v>0.78229382607687503</v>
      </c>
      <c r="FL81" s="108">
        <f t="shared" si="276"/>
        <v>23.667694132869499</v>
      </c>
      <c r="FM81" s="108">
        <v>29.72</v>
      </c>
      <c r="FN81" s="245">
        <v>748.94273505000001</v>
      </c>
      <c r="FO81" s="244">
        <v>431.06875000000002</v>
      </c>
      <c r="FP81" s="108">
        <v>31.468018749999999</v>
      </c>
      <c r="FQ81" s="108">
        <f t="shared" si="143"/>
        <v>0.60874882271874997</v>
      </c>
      <c r="FR81" s="108">
        <f t="shared" si="144"/>
        <v>18.417224397774998</v>
      </c>
      <c r="FS81" s="108">
        <v>23.126838437499998</v>
      </c>
      <c r="FT81" s="110">
        <v>582.796328625</v>
      </c>
      <c r="FU81" s="253">
        <f t="shared" si="8"/>
        <v>2499.9533278250419</v>
      </c>
      <c r="FV81" s="254">
        <f t="shared" si="9"/>
        <v>694.45621891786766</v>
      </c>
      <c r="FW81" s="254">
        <f t="shared" si="10"/>
        <v>75.05990178960343</v>
      </c>
      <c r="FX81" s="254">
        <f t="shared" si="11"/>
        <v>387.38466666666659</v>
      </c>
      <c r="FY81" s="254">
        <f t="shared" si="12"/>
        <v>344.29</v>
      </c>
      <c r="FZ81" s="254">
        <f t="shared" si="13"/>
        <v>0</v>
      </c>
      <c r="GA81" s="254">
        <f t="shared" si="145"/>
        <v>43.731810000000003</v>
      </c>
      <c r="GB81" s="254">
        <f t="shared" si="146"/>
        <v>1.44594</v>
      </c>
      <c r="GC81" s="254">
        <f t="shared" si="147"/>
        <v>553.95987500000001</v>
      </c>
      <c r="GD81" s="254">
        <f t="shared" si="148"/>
        <v>431.06875000000002</v>
      </c>
      <c r="GE81" s="254">
        <f t="shared" si="14"/>
        <v>1379.1812189775637</v>
      </c>
      <c r="GF81" s="255">
        <f t="shared" si="15"/>
        <v>526.55318421354343</v>
      </c>
      <c r="GG81" s="255">
        <f t="shared" si="16"/>
        <v>136.50308196708542</v>
      </c>
      <c r="GH81" s="254">
        <f t="shared" si="17"/>
        <v>467.96881481633847</v>
      </c>
      <c r="GI81" s="255">
        <f t="shared" si="18"/>
        <v>334.14235021811305</v>
      </c>
      <c r="GJ81" s="256">
        <f t="shared" si="19"/>
        <v>9.0528567226220673</v>
      </c>
      <c r="GK81" s="253">
        <f t="shared" si="149"/>
        <v>6878.5005239930824</v>
      </c>
      <c r="GL81" s="257">
        <f t="shared" si="150"/>
        <v>8666.9106602312841</v>
      </c>
      <c r="GM81" s="221">
        <f t="shared" si="151"/>
        <v>7618.6411374062845</v>
      </c>
      <c r="GN81" s="222">
        <f t="shared" si="152"/>
        <v>4183.4949502766494</v>
      </c>
      <c r="GO81" s="222">
        <f t="shared" si="153"/>
        <v>276.59632200850712</v>
      </c>
      <c r="GP81" s="55">
        <f t="shared" si="154"/>
        <v>0.54911300779562544</v>
      </c>
      <c r="GQ81" s="56">
        <f t="shared" si="155"/>
        <v>3.6305204172232805E-2</v>
      </c>
      <c r="GR81" s="258">
        <f t="shared" si="156"/>
        <v>1.0916696844478535</v>
      </c>
      <c r="GS81" s="227">
        <f t="shared" si="20"/>
        <v>8666.9106602312841</v>
      </c>
      <c r="GT81" s="222">
        <f t="shared" si="224"/>
        <v>4234.4175664434406</v>
      </c>
      <c r="GU81" s="222">
        <f t="shared" si="225"/>
        <v>277.97595900393173</v>
      </c>
      <c r="GV81" s="37">
        <f t="shared" si="216"/>
        <v>0.4885728874388145</v>
      </c>
      <c r="GW81" s="228">
        <f t="shared" si="217"/>
        <v>3.2073246154416195E-2</v>
      </c>
      <c r="GX81" s="258">
        <f t="shared" si="159"/>
        <v>1.0815275172909813</v>
      </c>
      <c r="GY81" s="221">
        <f t="shared" si="223"/>
        <v>6027.9054701270834</v>
      </c>
      <c r="GZ81" s="222">
        <f t="shared" si="160"/>
        <v>3394.5285981436068</v>
      </c>
      <c r="HA81" s="222">
        <f t="shared" si="161"/>
        <v>186.41106555071516</v>
      </c>
      <c r="HB81" s="55">
        <f t="shared" si="162"/>
        <v>0.56313567207815585</v>
      </c>
      <c r="HC81" s="56">
        <f t="shared" si="163"/>
        <v>3.0924682955717479E-2</v>
      </c>
      <c r="HD81" s="258">
        <f t="shared" si="164"/>
        <v>1.0930335932044877</v>
      </c>
      <c r="HE81" s="221">
        <f t="shared" si="165"/>
        <v>7019.8047776740159</v>
      </c>
      <c r="HF81" s="222">
        <f t="shared" si="166"/>
        <v>4154.404803678487</v>
      </c>
      <c r="HG81" s="222">
        <f t="shared" si="167"/>
        <v>219.81561539295888</v>
      </c>
      <c r="HH81" s="55">
        <f t="shared" si="168"/>
        <v>0.59181201404507322</v>
      </c>
      <c r="HI81" s="56">
        <f t="shared" si="169"/>
        <v>3.1313636540444348E-2</v>
      </c>
      <c r="HJ81" s="259">
        <f t="shared" si="170"/>
        <v>1.0975874249009778</v>
      </c>
      <c r="HK81" s="54">
        <f t="shared" si="21"/>
        <v>3.754015253212124</v>
      </c>
      <c r="HL81" s="55">
        <f t="shared" si="22"/>
        <v>4.2856426538312125</v>
      </c>
      <c r="HM81" s="55">
        <f t="shared" si="23"/>
        <v>2.9740351037500905</v>
      </c>
      <c r="HN81" s="56">
        <f t="shared" si="24"/>
        <v>3.4777057557987483</v>
      </c>
      <c r="HQ81" s="57">
        <f t="shared" si="25"/>
        <v>603.07635359911126</v>
      </c>
      <c r="HR81" s="58">
        <f t="shared" si="171"/>
        <v>697.57841820809199</v>
      </c>
      <c r="HS81" s="58">
        <f t="shared" si="26"/>
        <v>26.511547493844219</v>
      </c>
      <c r="HT81" s="58">
        <f t="shared" si="172"/>
        <v>30.61818620064069</v>
      </c>
      <c r="HU81" s="58">
        <f t="shared" si="27"/>
        <v>787.22167265629571</v>
      </c>
      <c r="HV81" s="55">
        <f t="shared" si="226"/>
        <v>0.76608200021243178</v>
      </c>
      <c r="HW81" s="56">
        <f t="shared" si="227"/>
        <v>3.3677359776423825E-2</v>
      </c>
      <c r="HX81" s="260">
        <f t="shared" si="228"/>
        <v>1.1252616724626561</v>
      </c>
      <c r="HY81" s="57">
        <f t="shared" si="28"/>
        <v>861.1336791644685</v>
      </c>
      <c r="HZ81" s="58">
        <f t="shared" si="173"/>
        <v>996.07332668954075</v>
      </c>
      <c r="IA81" s="58">
        <f t="shared" si="29"/>
        <v>51.263018662421054</v>
      </c>
      <c r="IB81" s="58">
        <f t="shared" si="174"/>
        <v>59.203660253230076</v>
      </c>
      <c r="IC81" s="58">
        <f t="shared" si="30"/>
        <v>1165.1936003213061</v>
      </c>
      <c r="ID81" s="55">
        <f t="shared" si="229"/>
        <v>0.73904772471030389</v>
      </c>
      <c r="IE81" s="56">
        <f t="shared" si="230"/>
        <v>4.3995279967453567E-2</v>
      </c>
      <c r="IF81" s="260">
        <f t="shared" si="231"/>
        <v>1.1226236473290632</v>
      </c>
      <c r="IG81" s="57">
        <f t="shared" si="31"/>
        <v>23.087417935049444</v>
      </c>
      <c r="IH81" s="58">
        <f t="shared" si="175"/>
        <v>26.705216325471692</v>
      </c>
      <c r="II81" s="58">
        <f t="shared" si="32"/>
        <v>45.064052869482715</v>
      </c>
      <c r="IJ81" s="58">
        <f t="shared" si="176"/>
        <v>52.044474658965591</v>
      </c>
      <c r="IK81" s="58">
        <f t="shared" si="33"/>
        <v>475.2669521684669</v>
      </c>
      <c r="IL81" s="55">
        <f t="shared" si="34"/>
        <v>4.857778945013979E-2</v>
      </c>
      <c r="IM81" s="56">
        <f t="shared" si="35"/>
        <v>9.481840187682343E-2</v>
      </c>
      <c r="IN81" s="260">
        <f t="shared" si="36"/>
        <v>1.0222995100575569</v>
      </c>
      <c r="IO81" s="57">
        <f t="shared" si="37"/>
        <v>22.090939454351407</v>
      </c>
      <c r="IP81" s="58">
        <f t="shared" si="177"/>
        <v>25.552589666848274</v>
      </c>
      <c r="IQ81" s="58">
        <f t="shared" si="38"/>
        <v>0.96983711498951597</v>
      </c>
      <c r="IR81" s="58">
        <f t="shared" si="178"/>
        <v>1.120064884101392</v>
      </c>
      <c r="IS81" s="58">
        <f t="shared" si="39"/>
        <v>30.313018884921355</v>
      </c>
      <c r="IT81" s="55">
        <f t="shared" si="244"/>
        <v>0.72876078552968315</v>
      </c>
      <c r="IU81" s="56">
        <f t="shared" si="245"/>
        <v>3.199407880394068E-2</v>
      </c>
      <c r="IV81" s="260">
        <f t="shared" si="246"/>
        <v>1.1191526978992319</v>
      </c>
      <c r="IW81" s="57">
        <f t="shared" si="40"/>
        <v>17.945760970263198</v>
      </c>
      <c r="IX81" s="58">
        <f t="shared" si="179"/>
        <v>20.757861714303441</v>
      </c>
      <c r="IY81" s="58">
        <f t="shared" si="41"/>
        <v>0.48620117365000004</v>
      </c>
      <c r="IZ81" s="58">
        <f t="shared" si="180"/>
        <v>0.56151373544838501</v>
      </c>
      <c r="JA81" s="58">
        <f t="shared" si="42"/>
        <v>369.42316999999997</v>
      </c>
      <c r="JB81" s="55">
        <f t="shared" si="257"/>
        <v>4.857778945013979E-2</v>
      </c>
      <c r="JC81" s="56">
        <f t="shared" si="258"/>
        <v>1.3161090400745576E-3</v>
      </c>
      <c r="JD81" s="260">
        <f t="shared" si="259"/>
        <v>1.0078160048971445</v>
      </c>
      <c r="JE81" s="57">
        <f t="shared" si="43"/>
        <v>0</v>
      </c>
      <c r="JF81" s="58">
        <f t="shared" si="181"/>
        <v>0</v>
      </c>
      <c r="JG81" s="58">
        <f t="shared" si="44"/>
        <v>0</v>
      </c>
      <c r="JH81" s="58">
        <f t="shared" si="182"/>
        <v>0</v>
      </c>
      <c r="JI81" s="58">
        <f t="shared" si="45"/>
        <v>0</v>
      </c>
      <c r="JJ81" s="55"/>
      <c r="JK81" s="56"/>
      <c r="JL81" s="260"/>
      <c r="JM81" s="57">
        <f t="shared" si="46"/>
        <v>802.43709306717255</v>
      </c>
      <c r="JN81" s="58">
        <f t="shared" si="183"/>
        <v>928.17898555079853</v>
      </c>
      <c r="JO81" s="58">
        <f t="shared" si="47"/>
        <v>52.417862988742513</v>
      </c>
      <c r="JP81" s="58">
        <f t="shared" si="184"/>
        <v>60.537389965698729</v>
      </c>
      <c r="JQ81" s="58">
        <f t="shared" si="48"/>
        <v>1088.5201334847936</v>
      </c>
      <c r="JR81" s="55">
        <f t="shared" si="49"/>
        <v>0.73718167297305426</v>
      </c>
      <c r="JS81" s="56">
        <f t="shared" si="50"/>
        <v>4.8155161651380493E-2</v>
      </c>
      <c r="JT81" s="260">
        <f t="shared" si="51"/>
        <v>1.1229756026946764</v>
      </c>
      <c r="JU81" s="57">
        <f t="shared" si="52"/>
        <v>2.2794754685206251</v>
      </c>
      <c r="JV81" s="58">
        <f t="shared" si="185"/>
        <v>2.6366692744378071</v>
      </c>
      <c r="JW81" s="58">
        <f t="shared" si="53"/>
        <v>6.1757406104850004E-2</v>
      </c>
      <c r="JX81" s="58">
        <f t="shared" si="186"/>
        <v>7.1323628310491272E-2</v>
      </c>
      <c r="JY81" s="58">
        <f t="shared" si="54"/>
        <v>46.92423213</v>
      </c>
      <c r="JZ81" s="55">
        <f t="shared" si="247"/>
        <v>4.8577789450139804E-2</v>
      </c>
      <c r="KA81" s="56">
        <f t="shared" si="248"/>
        <v>1.3161090400745574E-3</v>
      </c>
      <c r="KB81" s="260">
        <f t="shared" si="249"/>
        <v>1.0078160048971445</v>
      </c>
      <c r="KC81" s="57">
        <f t="shared" si="55"/>
        <v>7.5368130405595202E-2</v>
      </c>
      <c r="KD81" s="58">
        <f t="shared" si="187"/>
        <v>8.7178316440151976E-2</v>
      </c>
      <c r="KE81" s="58">
        <f t="shared" si="56"/>
        <v>2.0419347789000001E-3</v>
      </c>
      <c r="KF81" s="58">
        <f t="shared" si="188"/>
        <v>2.3582304761516101E-3</v>
      </c>
      <c r="KG81" s="58">
        <f t="shared" si="57"/>
        <v>1.55149362</v>
      </c>
      <c r="KH81" s="55">
        <f t="shared" si="250"/>
        <v>4.8577789450139797E-2</v>
      </c>
      <c r="KI81" s="56">
        <f t="shared" si="251"/>
        <v>1.3161090400745574E-3</v>
      </c>
      <c r="KJ81" s="260">
        <f t="shared" si="252"/>
        <v>1.0078160048971445</v>
      </c>
      <c r="KK81" s="57">
        <f t="shared" si="58"/>
        <v>34.808546092798721</v>
      </c>
      <c r="KL81" s="58">
        <f t="shared" si="189"/>
        <v>40.263045265540285</v>
      </c>
      <c r="KM81" s="58">
        <f t="shared" si="59"/>
        <v>1.5303768984010968</v>
      </c>
      <c r="KN81" s="58">
        <f t="shared" si="190"/>
        <v>1.7674322799634268</v>
      </c>
      <c r="KO81" s="58">
        <f t="shared" si="60"/>
        <v>45.236772994483431</v>
      </c>
      <c r="KP81" s="55">
        <f t="shared" si="191"/>
        <v>0.76947456214534982</v>
      </c>
      <c r="KQ81" s="56">
        <f t="shared" si="192"/>
        <v>3.3830372882427406E-2</v>
      </c>
      <c r="KR81" s="260">
        <f t="shared" si="193"/>
        <v>1.1258169886476646</v>
      </c>
      <c r="KS81" s="57">
        <f t="shared" si="61"/>
        <v>122.6775557653842</v>
      </c>
      <c r="KT81" s="58">
        <f t="shared" si="194"/>
        <v>141.9011287538199</v>
      </c>
      <c r="KU81" s="58">
        <f t="shared" si="62"/>
        <v>5.3926025776588462</v>
      </c>
      <c r="KV81" s="58">
        <f t="shared" si="195"/>
        <v>6.2279167169382017</v>
      </c>
      <c r="KW81" s="58">
        <f t="shared" si="63"/>
        <v>160.55471179478818</v>
      </c>
      <c r="KX81" s="55">
        <f t="shared" si="253"/>
        <v>0.76408567767343771</v>
      </c>
      <c r="KY81" s="56">
        <f t="shared" si="254"/>
        <v>3.3587320592318469E-2</v>
      </c>
      <c r="KZ81" s="260">
        <f>1+KX81*(KV81*$GV$14-KV81)/KV81+KY81*(KW81*$GW$14-KW81)/KW81</f>
        <v>1.1249349016511778</v>
      </c>
      <c r="LA81" s="57">
        <f t="shared" si="64"/>
        <v>637.64943893012514</v>
      </c>
      <c r="LB81" s="58">
        <f t="shared" si="196"/>
        <v>737.56910601047582</v>
      </c>
      <c r="LC81" s="58">
        <f t="shared" si="65"/>
        <v>27.528876372611034</v>
      </c>
      <c r="LD81" s="58">
        <f t="shared" si="197"/>
        <v>31.793099322728484</v>
      </c>
      <c r="LE81" s="58">
        <f t="shared" si="66"/>
        <v>1406.7461396946321</v>
      </c>
      <c r="LF81" s="55">
        <f t="shared" si="198"/>
        <v>0.45327967920959938</v>
      </c>
      <c r="LG81" s="56">
        <f t="shared" si="199"/>
        <v>1.9569185651781375E-2</v>
      </c>
      <c r="LH81" s="260">
        <f t="shared" si="200"/>
        <v>1.0740601925896054</v>
      </c>
      <c r="LI81" s="57">
        <f t="shared" si="67"/>
        <v>182.00019643159447</v>
      </c>
      <c r="LJ81" s="58">
        <f t="shared" si="201"/>
        <v>210.51962721242535</v>
      </c>
      <c r="LK81" s="58">
        <f t="shared" si="68"/>
        <v>7.995445516997215</v>
      </c>
      <c r="LL81" s="58">
        <f t="shared" si="202"/>
        <v>9.2339400275800845</v>
      </c>
      <c r="LM81" s="58">
        <f t="shared" si="69"/>
        <v>243.71874495172767</v>
      </c>
      <c r="LN81" s="55">
        <f t="shared" si="232"/>
        <v>0.74676322688122521</v>
      </c>
      <c r="LO81" s="56">
        <f t="shared" si="233"/>
        <v>3.2806034343319954E-2</v>
      </c>
      <c r="LP81" s="260">
        <f t="shared" si="234"/>
        <v>1.1220994523720682</v>
      </c>
      <c r="LQ81" s="57">
        <f t="shared" si="70"/>
        <v>4.3436640066666643E-2</v>
      </c>
      <c r="LR81" s="58">
        <f t="shared" si="203"/>
        <v>5.0243161565113312E-2</v>
      </c>
      <c r="LS81" s="58">
        <f t="shared" si="71"/>
        <v>1.1768208333333328E-3</v>
      </c>
      <c r="LT81" s="58">
        <f t="shared" si="204"/>
        <v>1.359110380416666E-3</v>
      </c>
      <c r="LU81" s="58">
        <f t="shared" si="72"/>
        <v>0.89416666666666633</v>
      </c>
      <c r="LV81" s="55">
        <f t="shared" si="73"/>
        <v>4.857778945013979E-2</v>
      </c>
      <c r="LW81" s="56">
        <f t="shared" si="74"/>
        <v>1.3161090400745572E-3</v>
      </c>
      <c r="LX81" s="260">
        <f t="shared" si="75"/>
        <v>1.0078160048971445</v>
      </c>
      <c r="LY81" s="57">
        <f t="shared" si="76"/>
        <v>28.87458684210079</v>
      </c>
      <c r="LZ81" s="58">
        <f t="shared" si="205"/>
        <v>33.399234600257984</v>
      </c>
      <c r="MA81" s="58">
        <f t="shared" si="77"/>
        <v>0.78229382607687503</v>
      </c>
      <c r="MB81" s="58">
        <f t="shared" si="206"/>
        <v>0.90347113973618298</v>
      </c>
      <c r="MC81" s="58">
        <f t="shared" si="78"/>
        <v>594.39899607142866</v>
      </c>
      <c r="MD81" s="55">
        <f t="shared" si="255"/>
        <v>4.857778534779178E-2</v>
      </c>
      <c r="ME81" s="56">
        <f t="shared" si="256"/>
        <v>1.3161089289304034E-3</v>
      </c>
      <c r="MF81" s="260">
        <f>1+MD81*(MB81*$GV$14-MB81)/MB81+ME81*(MC81*$GW$14-MC81)/MC81</f>
        <v>1.0078160042370903</v>
      </c>
      <c r="MG81" s="57">
        <f t="shared" si="79"/>
        <v>22.469013765285496</v>
      </c>
      <c r="MH81" s="58">
        <f t="shared" si="207"/>
        <v>25.989908222305733</v>
      </c>
      <c r="MI81" s="58">
        <f t="shared" si="80"/>
        <v>0.60874882271874997</v>
      </c>
      <c r="MJ81" s="58">
        <f t="shared" si="208"/>
        <v>0.70304401535788441</v>
      </c>
      <c r="MK81" s="58">
        <f t="shared" si="81"/>
        <v>462.53676874999996</v>
      </c>
      <c r="ML81" s="55">
        <f t="shared" si="260"/>
        <v>4.857778945013979E-2</v>
      </c>
      <c r="MM81" s="56">
        <f t="shared" si="261"/>
        <v>1.3161090400745574E-3</v>
      </c>
      <c r="MN81" s="260">
        <f t="shared" si="262"/>
        <v>1.0078160048971445</v>
      </c>
      <c r="MO81" s="59">
        <v>3.4387830922600329</v>
      </c>
      <c r="MP81" s="60">
        <v>3.9625830922600329</v>
      </c>
      <c r="MQ81" s="60">
        <v>2.7208999999999999</v>
      </c>
      <c r="MR81" s="61">
        <v>3.1684999999999999</v>
      </c>
      <c r="MS81" s="59">
        <f t="shared" si="82"/>
        <v>1.0916696844478535</v>
      </c>
      <c r="MT81" s="60">
        <f>GX81</f>
        <v>1.0815275172909813</v>
      </c>
      <c r="MU81" s="60">
        <f t="shared" si="209"/>
        <v>1.0930335932044877</v>
      </c>
      <c r="MV81" s="61">
        <f t="shared" si="235"/>
        <v>1.0975874249009778</v>
      </c>
      <c r="MW81" s="66">
        <f t="shared" si="210"/>
        <v>3.754015253212124</v>
      </c>
      <c r="MX81" s="67">
        <f t="shared" si="236"/>
        <v>4.2856426538312125</v>
      </c>
      <c r="MY81" s="67">
        <f t="shared" si="211"/>
        <v>2.9740351037500905</v>
      </c>
      <c r="MZ81" s="261">
        <f t="shared" si="237"/>
        <v>3.4777057557987483</v>
      </c>
      <c r="NA81" s="59">
        <f t="shared" si="84"/>
        <v>1.0916842489709528</v>
      </c>
      <c r="NB81" s="60">
        <f>NF81/J81</f>
        <v>1.0816074416671881</v>
      </c>
      <c r="NC81" s="60">
        <f t="shared" si="85"/>
        <v>1.0930530118928836</v>
      </c>
      <c r="ND81" s="262">
        <f>NH81/L81</f>
        <v>1.0976029871086104</v>
      </c>
      <c r="NE81" s="62">
        <f t="shared" si="86"/>
        <v>3.7540653374479045</v>
      </c>
      <c r="NF81" s="63">
        <f>NE81+NQ81+NR81+OB81</f>
        <v>4.2859593608130293</v>
      </c>
      <c r="NG81" s="63">
        <f t="shared" si="87"/>
        <v>2.9740879400593467</v>
      </c>
      <c r="NH81" s="64">
        <f>NG81+NM81</f>
        <v>3.4777550646536315</v>
      </c>
      <c r="NI81" s="238">
        <f t="shared" si="218"/>
        <v>-5.008423578045651E-5</v>
      </c>
      <c r="NJ81" s="238">
        <f t="shared" si="219"/>
        <v>-3.1670698181684998E-4</v>
      </c>
      <c r="NK81" s="238">
        <f t="shared" si="220"/>
        <v>-5.2836309256232283E-5</v>
      </c>
      <c r="NL81" s="238">
        <f t="shared" si="221"/>
        <v>-4.9308854883189923E-5</v>
      </c>
      <c r="NM81" s="239">
        <f t="shared" si="89"/>
        <v>0.50366712459428487</v>
      </c>
      <c r="NN81" s="240">
        <f t="shared" si="90"/>
        <v>0.74373816635550427</v>
      </c>
      <c r="NO81" s="240">
        <f>O81*IN81</f>
        <v>0.27631027279427323</v>
      </c>
      <c r="NP81" s="240">
        <f t="shared" si="91"/>
        <v>1.9249426403866787E-2</v>
      </c>
      <c r="NQ81" s="240">
        <f>Q81*JD81+0.004</f>
        <v>0.23841800273907582</v>
      </c>
      <c r="NR81" s="240">
        <f t="shared" si="93"/>
        <v>0</v>
      </c>
      <c r="NS81" s="240">
        <f t="shared" si="94"/>
        <v>0.69624487367069943</v>
      </c>
      <c r="NT81" s="240">
        <f t="shared" si="95"/>
        <v>2.6807905730264044E-2</v>
      </c>
      <c r="NU81" s="240">
        <f t="shared" si="96"/>
        <v>8.0625280391771563E-4</v>
      </c>
      <c r="NV81" s="240">
        <f t="shared" si="97"/>
        <v>2.8933496608244978E-2</v>
      </c>
      <c r="NW81" s="240">
        <f t="shared" si="98"/>
        <v>0.10270655652075254</v>
      </c>
      <c r="NX81" s="240">
        <f t="shared" si="99"/>
        <v>0.85903334203316639</v>
      </c>
      <c r="NY81" s="240">
        <f t="shared" si="100"/>
        <v>0.15552298409876866</v>
      </c>
      <c r="NZ81" s="240">
        <f t="shared" si="101"/>
        <v>5.0390800244857223E-4</v>
      </c>
      <c r="OA81" s="240">
        <f t="shared" si="102"/>
        <v>0.34054102783171281</v>
      </c>
      <c r="OB81" s="241">
        <f t="shared" si="103"/>
        <v>0.29347602062604849</v>
      </c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136"/>
      <c r="OP81" s="13"/>
      <c r="OQ81" s="13"/>
      <c r="OR81" s="13"/>
      <c r="OS81" s="13"/>
      <c r="OT81" s="13"/>
    </row>
    <row r="82" spans="1:410" ht="15" customHeight="1">
      <c r="A82" s="242">
        <v>63</v>
      </c>
      <c r="B82" s="49" t="s">
        <v>132</v>
      </c>
      <c r="C82" s="50">
        <v>9</v>
      </c>
      <c r="D82" s="51">
        <v>5949.49</v>
      </c>
      <c r="E82" s="52">
        <v>5949.49</v>
      </c>
      <c r="F82" s="52"/>
      <c r="G82" s="52"/>
      <c r="H82" s="53">
        <v>569.08000000000004</v>
      </c>
      <c r="I82" s="57">
        <v>3.3520730160948458</v>
      </c>
      <c r="J82" s="58">
        <v>3.9502730160948456</v>
      </c>
      <c r="K82" s="58">
        <v>2.5939000000000005</v>
      </c>
      <c r="L82" s="243">
        <v>3.0766000000000004</v>
      </c>
      <c r="M82" s="1">
        <v>0.48270000000000002</v>
      </c>
      <c r="N82" s="2">
        <v>0.50980000000000003</v>
      </c>
      <c r="O82" s="2">
        <v>0.27547301609484542</v>
      </c>
      <c r="P82" s="2">
        <v>1.7000000000000001E-2</v>
      </c>
      <c r="Q82" s="2">
        <v>0.31140000000000001</v>
      </c>
      <c r="R82" s="2">
        <v>0</v>
      </c>
      <c r="S82" s="2">
        <v>0.59370000000000001</v>
      </c>
      <c r="T82" s="2">
        <v>2.9899999999999999E-2</v>
      </c>
      <c r="U82" s="2">
        <v>1E-3</v>
      </c>
      <c r="V82" s="2">
        <v>2.87E-2</v>
      </c>
      <c r="W82" s="2">
        <v>0.109</v>
      </c>
      <c r="X82" s="2">
        <v>0.83550000000000002</v>
      </c>
      <c r="Y82" s="2">
        <v>0.1358</v>
      </c>
      <c r="Z82" s="2">
        <v>2.0000000000000001E-4</v>
      </c>
      <c r="AA82" s="2">
        <v>0.33329999999999999</v>
      </c>
      <c r="AB82" s="3">
        <v>0.2868</v>
      </c>
      <c r="AC82" s="244">
        <v>1107.43</v>
      </c>
      <c r="AD82" s="108">
        <v>243.63460000000001</v>
      </c>
      <c r="AE82" s="108">
        <v>745.35908379000011</v>
      </c>
      <c r="AF82" s="108">
        <f t="shared" si="104"/>
        <v>73.771169959031482</v>
      </c>
      <c r="AG82" s="108">
        <f t="shared" si="105"/>
        <v>233.25267168124265</v>
      </c>
      <c r="AH82" s="108">
        <v>27.853094791475002</v>
      </c>
      <c r="AI82" s="108">
        <v>155.07220497090026</v>
      </c>
      <c r="AJ82" s="108">
        <f t="shared" si="106"/>
        <v>2.9998718051620656</v>
      </c>
      <c r="AK82" s="108">
        <f t="shared" si="107"/>
        <v>90.758799258908851</v>
      </c>
      <c r="AL82" s="108">
        <v>113.96744917761879</v>
      </c>
      <c r="AM82" s="245">
        <v>2871.9797192759929</v>
      </c>
      <c r="AN82" s="244">
        <v>1127.2</v>
      </c>
      <c r="AO82" s="108">
        <v>247.98400000000001</v>
      </c>
      <c r="AP82" s="108">
        <v>758.66534160000003</v>
      </c>
      <c r="AQ82" s="108">
        <f t="shared" si="108"/>
        <v>75.088143519518411</v>
      </c>
      <c r="AR82" s="108">
        <f t="shared" si="109"/>
        <v>237.41673200030399</v>
      </c>
      <c r="AS82" s="246">
        <v>109.425740056625</v>
      </c>
      <c r="AT82" s="247">
        <v>17.571311103566316</v>
      </c>
      <c r="AU82" s="108">
        <v>163.7590809609336</v>
      </c>
      <c r="AV82" s="108">
        <f t="shared" si="110"/>
        <v>3.1679194211892607</v>
      </c>
      <c r="AW82" s="108">
        <f t="shared" si="111"/>
        <v>95.842949795843694</v>
      </c>
      <c r="AX82" s="108">
        <v>120.35170813087794</v>
      </c>
      <c r="AY82" s="245">
        <v>3032.8630448981235</v>
      </c>
      <c r="AZ82" s="248">
        <v>208</v>
      </c>
      <c r="BA82" s="108">
        <v>1060.2106666666666</v>
      </c>
      <c r="BB82" s="108">
        <v>110.5648075222912</v>
      </c>
      <c r="BC82" s="109">
        <v>88.451846017832963</v>
      </c>
      <c r="BD82" s="109">
        <v>22.112961504458241</v>
      </c>
      <c r="BE82" s="108">
        <v>41.461809999999993</v>
      </c>
      <c r="BF82" s="109">
        <v>33.169447999999996</v>
      </c>
      <c r="BG82" s="109">
        <v>8.2923619999999971</v>
      </c>
      <c r="BH82" s="108">
        <v>88.493321745793921</v>
      </c>
      <c r="BI82" s="109">
        <f t="shared" si="112"/>
        <v>51.792309431517317</v>
      </c>
      <c r="BJ82" s="108">
        <f t="shared" si="113"/>
        <v>1.7119033091723834</v>
      </c>
      <c r="BK82" s="108">
        <v>65.036530296737595</v>
      </c>
      <c r="BL82" s="245">
        <v>1638.920563477787</v>
      </c>
      <c r="BM82" s="244">
        <v>37.229999999999997</v>
      </c>
      <c r="BN82" s="108">
        <v>8.1905999999999999</v>
      </c>
      <c r="BO82" s="108">
        <v>25.057763189999999</v>
      </c>
      <c r="BP82" s="108">
        <f t="shared" si="114"/>
        <v>2.4800670539670602</v>
      </c>
      <c r="BQ82" s="108">
        <f t="shared" si="115"/>
        <v>7.8415764126785996</v>
      </c>
      <c r="BR82" s="108">
        <v>4.42158320015833</v>
      </c>
      <c r="BS82" s="108">
        <v>5.4676960864815571</v>
      </c>
      <c r="BT82" s="108">
        <f t="shared" si="116"/>
        <v>0.10577258079298572</v>
      </c>
      <c r="BU82" s="108">
        <f t="shared" si="117"/>
        <v>3.2000675531428882</v>
      </c>
      <c r="BV82" s="108">
        <v>4.0183821238319934</v>
      </c>
      <c r="BW82" s="245">
        <v>101.26322952056624</v>
      </c>
      <c r="BX82" s="107">
        <v>1239.45</v>
      </c>
      <c r="BY82" s="108">
        <v>90.479849999999999</v>
      </c>
      <c r="BZ82" s="109">
        <f t="shared" si="118"/>
        <v>52.954960849800003</v>
      </c>
      <c r="CA82" s="109">
        <f t="shared" si="119"/>
        <v>1.75033269825</v>
      </c>
      <c r="CB82" s="108">
        <v>66.496492500000002</v>
      </c>
      <c r="CC82" s="110">
        <v>1675.7116109999999</v>
      </c>
      <c r="CD82" s="244"/>
      <c r="CE82" s="108">
        <v>0</v>
      </c>
      <c r="CF82" s="109">
        <f t="shared" si="120"/>
        <v>0</v>
      </c>
      <c r="CG82" s="109">
        <f t="shared" si="121"/>
        <v>0</v>
      </c>
      <c r="CH82" s="108">
        <v>0</v>
      </c>
      <c r="CI82" s="245">
        <v>0</v>
      </c>
      <c r="CJ82" s="249">
        <v>1304.5433750032339</v>
      </c>
      <c r="CK82" s="250">
        <v>286.99954250071147</v>
      </c>
      <c r="CL82" s="250">
        <v>138.00099495928512</v>
      </c>
      <c r="CM82" s="251">
        <v>94.604874644810138</v>
      </c>
      <c r="CN82" s="252">
        <f t="shared" si="0"/>
        <v>46.115146145612698</v>
      </c>
      <c r="CO82" s="250">
        <v>878.02683217605158</v>
      </c>
      <c r="CP82" s="252">
        <f t="shared" si="122"/>
        <v>86.901827687792533</v>
      </c>
      <c r="CQ82" s="250">
        <v>274.76971686117361</v>
      </c>
      <c r="CR82" s="250">
        <v>190.35266435866754</v>
      </c>
      <c r="CS82" s="252">
        <f t="shared" si="123"/>
        <v>3.6823722920184236</v>
      </c>
      <c r="CT82" s="252">
        <f t="shared" si="124"/>
        <v>111.40732316386864</v>
      </c>
      <c r="CU82" s="250">
        <f t="shared" si="1"/>
        <v>2797.9234089979495</v>
      </c>
      <c r="CV82" s="245">
        <f t="shared" si="125"/>
        <v>3525.3834953374162</v>
      </c>
      <c r="CW82" s="244">
        <v>131.68289800000002</v>
      </c>
      <c r="CX82" s="108">
        <v>9.6128515540000006</v>
      </c>
      <c r="CY82" s="108">
        <f t="shared" si="126"/>
        <v>0.18596061331213001</v>
      </c>
      <c r="CZ82" s="108">
        <f t="shared" si="127"/>
        <v>5.6260944033064728</v>
      </c>
      <c r="DA82" s="108">
        <v>7.0647874777000004</v>
      </c>
      <c r="DB82" s="245">
        <v>178.03264443804002</v>
      </c>
      <c r="DC82" s="244">
        <v>4.3380520000000002</v>
      </c>
      <c r="DD82" s="108">
        <v>0.31667779600000001</v>
      </c>
      <c r="DE82" s="108">
        <f t="shared" si="128"/>
        <v>6.1261319636200006E-3</v>
      </c>
      <c r="DF82" s="108">
        <f t="shared" si="129"/>
        <v>0.18534138030932801</v>
      </c>
      <c r="DG82" s="108">
        <v>0.2327364898</v>
      </c>
      <c r="DH82" s="245">
        <v>5.8649595429599994</v>
      </c>
      <c r="DI82" s="107">
        <v>66.071731343848001</v>
      </c>
      <c r="DJ82" s="108">
        <v>14.53578089564656</v>
      </c>
      <c r="DK82" s="108">
        <v>1.0797440843341262</v>
      </c>
      <c r="DL82" s="108">
        <v>44.469776996170928</v>
      </c>
      <c r="DM82" s="108">
        <f t="shared" si="130"/>
        <v>4.4013517084190221</v>
      </c>
      <c r="DN82" s="108">
        <f t="shared" si="131"/>
        <v>13.91637201318173</v>
      </c>
      <c r="DO82" s="108">
        <v>9.2094634323599713</v>
      </c>
      <c r="DP82" s="108">
        <f t="shared" si="132"/>
        <v>0.17815707009900367</v>
      </c>
      <c r="DQ82" s="108">
        <f t="shared" si="133"/>
        <v>5.3900042441304556</v>
      </c>
      <c r="DR82" s="108">
        <v>6.7683248376179792</v>
      </c>
      <c r="DS82" s="110">
        <v>170.56178590797305</v>
      </c>
      <c r="DT82" s="244">
        <v>248.7</v>
      </c>
      <c r="DU82" s="108">
        <v>54.713999999999999</v>
      </c>
      <c r="DV82" s="108">
        <v>167.3882811</v>
      </c>
      <c r="DW82" s="108">
        <f t="shared" si="271"/>
        <v>16.5670877335914</v>
      </c>
      <c r="DX82" s="108">
        <f t="shared" si="272"/>
        <v>52.382488687433998</v>
      </c>
      <c r="DY82" s="108">
        <v>4.8107859957499999</v>
      </c>
      <c r="DZ82" s="108">
        <v>3.6559230302291699</v>
      </c>
      <c r="EA82" s="108"/>
      <c r="EB82" s="108">
        <v>34.986636279196475</v>
      </c>
      <c r="EC82" s="108">
        <f t="shared" si="273"/>
        <v>0.67681647882105589</v>
      </c>
      <c r="ED82" s="108">
        <f t="shared" si="274"/>
        <v>20.476558641852762</v>
      </c>
      <c r="EE82" s="108">
        <v>25.712781320258784</v>
      </c>
      <c r="EF82" s="245">
        <v>647.96208927052123</v>
      </c>
      <c r="EG82" s="249">
        <v>1052.70921718254</v>
      </c>
      <c r="EH82" s="250">
        <v>231.59602778015878</v>
      </c>
      <c r="EI82" s="250">
        <v>1684.0448924082032</v>
      </c>
      <c r="EJ82" s="250">
        <v>708.52909675236003</v>
      </c>
      <c r="EK82" s="250">
        <f t="shared" si="134"/>
        <v>70.125958821968084</v>
      </c>
      <c r="EL82" s="250">
        <v>221.72709553768354</v>
      </c>
      <c r="EM82" s="250">
        <v>268.4121840909981</v>
      </c>
      <c r="EN82" s="250">
        <f t="shared" si="135"/>
        <v>5.1924337012403585</v>
      </c>
      <c r="EO82" s="250">
        <f t="shared" si="136"/>
        <v>157.09306215857026</v>
      </c>
      <c r="EP82" s="250">
        <v>3945.2914182142599</v>
      </c>
      <c r="EQ82" s="245">
        <v>4971.0671869499674</v>
      </c>
      <c r="ER82" s="244">
        <v>303.37</v>
      </c>
      <c r="ES82" s="108">
        <v>66.741399999999999</v>
      </c>
      <c r="ET82" s="108">
        <v>204.18408861</v>
      </c>
      <c r="EU82" s="108">
        <f t="shared" si="137"/>
        <v>20.20891598608614</v>
      </c>
      <c r="EV82" s="108">
        <f t="shared" si="138"/>
        <v>63.897368689613401</v>
      </c>
      <c r="EW82" s="108">
        <v>23.73146934135</v>
      </c>
      <c r="EX82" s="108">
        <v>43.655967930448597</v>
      </c>
      <c r="EY82" s="108">
        <f t="shared" si="139"/>
        <v>0.84452469961452814</v>
      </c>
      <c r="EZ82" s="108">
        <f t="shared" si="140"/>
        <v>25.550441038717789</v>
      </c>
      <c r="FA82" s="108">
        <v>32.084146294089898</v>
      </c>
      <c r="FB82" s="245">
        <v>808.52048661106619</v>
      </c>
      <c r="FC82" s="244">
        <v>0.83333333333333293</v>
      </c>
      <c r="FD82" s="108">
        <v>6.0833333333333302E-2</v>
      </c>
      <c r="FE82" s="108">
        <f t="shared" si="141"/>
        <v>1.1768208333333328E-3</v>
      </c>
      <c r="FF82" s="108">
        <f t="shared" si="142"/>
        <v>3.5603803333333316E-2</v>
      </c>
      <c r="FG82" s="108">
        <v>4.4708333333333301E-2</v>
      </c>
      <c r="FH82" s="245">
        <v>1.1266499999999995</v>
      </c>
      <c r="FI82" s="244">
        <v>1466.567305</v>
      </c>
      <c r="FJ82" s="108">
        <v>107.059413265</v>
      </c>
      <c r="FK82" s="108">
        <f t="shared" si="275"/>
        <v>2.0710643496114254</v>
      </c>
      <c r="FL82" s="108">
        <f t="shared" si="276"/>
        <v>62.658448682780026</v>
      </c>
      <c r="FM82" s="108">
        <v>78.6815</v>
      </c>
      <c r="FN82" s="245">
        <v>1982.7698619180001</v>
      </c>
      <c r="FO82" s="244">
        <v>1141.22225</v>
      </c>
      <c r="FP82" s="108">
        <v>83.30922425</v>
      </c>
      <c r="FQ82" s="108">
        <f t="shared" si="143"/>
        <v>1.6116169431162501</v>
      </c>
      <c r="FR82" s="108">
        <f t="shared" si="144"/>
        <v>48.758223058349003</v>
      </c>
      <c r="FS82" s="108">
        <v>61.226573712499899</v>
      </c>
      <c r="FT82" s="110">
        <v>1542.9096575549997</v>
      </c>
      <c r="FU82" s="253">
        <f t="shared" si="8"/>
        <v>6401.6502747061386</v>
      </c>
      <c r="FV82" s="254">
        <f t="shared" si="9"/>
        <v>1964.5764274560224</v>
      </c>
      <c r="FW82" s="254">
        <f t="shared" si="10"/>
        <v>185.30775126701198</v>
      </c>
      <c r="FX82" s="254">
        <f t="shared" si="11"/>
        <v>1060.2106666666666</v>
      </c>
      <c r="FY82" s="254">
        <f t="shared" si="12"/>
        <v>1239.45</v>
      </c>
      <c r="FZ82" s="254">
        <f t="shared" si="13"/>
        <v>0</v>
      </c>
      <c r="GA82" s="254">
        <f t="shared" si="145"/>
        <v>131.68289800000002</v>
      </c>
      <c r="GB82" s="254">
        <f t="shared" si="146"/>
        <v>4.3380520000000002</v>
      </c>
      <c r="GC82" s="254">
        <f t="shared" si="147"/>
        <v>1466.567305</v>
      </c>
      <c r="GD82" s="254">
        <f t="shared" si="148"/>
        <v>1141.22225</v>
      </c>
      <c r="GE82" s="254">
        <f t="shared" si="14"/>
        <v>3531.6802642145826</v>
      </c>
      <c r="GF82" s="255">
        <f t="shared" si="15"/>
        <v>1348.3489066976399</v>
      </c>
      <c r="GG82" s="255">
        <f t="shared" si="16"/>
        <v>349.54452247037415</v>
      </c>
      <c r="GH82" s="254">
        <f t="shared" si="17"/>
        <v>1250.2480700541134</v>
      </c>
      <c r="GI82" s="255">
        <f t="shared" si="18"/>
        <v>892.7108287066053</v>
      </c>
      <c r="GJ82" s="256">
        <f t="shared" si="19"/>
        <v>24.186048915196825</v>
      </c>
      <c r="GK82" s="253">
        <f t="shared" si="149"/>
        <v>18376.933959364535</v>
      </c>
      <c r="GL82" s="257">
        <f t="shared" si="150"/>
        <v>23154.936788799314</v>
      </c>
      <c r="GM82" s="221">
        <f t="shared" si="151"/>
        <v>19936.315520244316</v>
      </c>
      <c r="GN82" s="222">
        <f t="shared" si="152"/>
        <v>10733.461106435478</v>
      </c>
      <c r="GO82" s="222">
        <f t="shared" si="153"/>
        <v>700.15222999413311</v>
      </c>
      <c r="GP82" s="55">
        <f t="shared" si="154"/>
        <v>0.53838740140003272</v>
      </c>
      <c r="GQ82" s="56">
        <f t="shared" si="155"/>
        <v>3.511943966191567E-2</v>
      </c>
      <c r="GR82" s="258">
        <f t="shared" si="156"/>
        <v>1.0898053070030158</v>
      </c>
      <c r="GS82" s="227">
        <f t="shared" si="20"/>
        <v>23154.936788799314</v>
      </c>
      <c r="GT82" s="222">
        <f t="shared" si="224"/>
        <v>10889.814612739085</v>
      </c>
      <c r="GU82" s="222">
        <f t="shared" si="225"/>
        <v>704.38828654225449</v>
      </c>
      <c r="GV82" s="37">
        <f t="shared" si="216"/>
        <v>0.47030206612383368</v>
      </c>
      <c r="GW82" s="228">
        <f t="shared" si="217"/>
        <v>3.0420652535876783E-2</v>
      </c>
      <c r="GX82" s="258">
        <f t="shared" si="159"/>
        <v>1.0784084928394122</v>
      </c>
      <c r="GY82" s="221">
        <f t="shared" si="223"/>
        <v>15425.415237490535</v>
      </c>
      <c r="GZ82" s="222">
        <f t="shared" si="160"/>
        <v>8453.4341392481474</v>
      </c>
      <c r="HA82" s="222">
        <f t="shared" si="161"/>
        <v>448.02088873922253</v>
      </c>
      <c r="HB82" s="55">
        <f t="shared" si="162"/>
        <v>0.54801987558186371</v>
      </c>
      <c r="HC82" s="56">
        <f t="shared" si="163"/>
        <v>2.9044332476077205E-2</v>
      </c>
      <c r="HD82" s="258">
        <f t="shared" si="164"/>
        <v>1.0903736816042224</v>
      </c>
      <c r="HE82" s="221">
        <f t="shared" si="165"/>
        <v>18297.39495676653</v>
      </c>
      <c r="HF82" s="222">
        <f t="shared" si="166"/>
        <v>10653.845968377349</v>
      </c>
      <c r="HG82" s="222">
        <f t="shared" si="167"/>
        <v>544.75240136210641</v>
      </c>
      <c r="HH82" s="55">
        <f t="shared" si="168"/>
        <v>0.58226026128585417</v>
      </c>
      <c r="HI82" s="56">
        <f t="shared" si="169"/>
        <v>2.9772128909566573E-2</v>
      </c>
      <c r="HJ82" s="259">
        <f t="shared" si="170"/>
        <v>1.0958518857115853</v>
      </c>
      <c r="HK82" s="54">
        <f t="shared" si="21"/>
        <v>3.6531069624017687</v>
      </c>
      <c r="HL82" s="55">
        <f t="shared" si="22"/>
        <v>4.2600079695910411</v>
      </c>
      <c r="HM82" s="55">
        <f t="shared" si="23"/>
        <v>2.828320292713193</v>
      </c>
      <c r="HN82" s="56">
        <f t="shared" si="24"/>
        <v>3.3714979115802639</v>
      </c>
      <c r="HQ82" s="57">
        <f t="shared" si="25"/>
        <v>1746.3585945469849</v>
      </c>
      <c r="HR82" s="58">
        <f t="shared" si="171"/>
        <v>2020.0129863124976</v>
      </c>
      <c r="HS82" s="58">
        <f t="shared" si="26"/>
        <v>76.771041764193541</v>
      </c>
      <c r="HT82" s="58">
        <f t="shared" si="172"/>
        <v>88.662876133467122</v>
      </c>
      <c r="HU82" s="58">
        <f t="shared" si="27"/>
        <v>2279.3489835523756</v>
      </c>
      <c r="HV82" s="55">
        <f t="shared" si="226"/>
        <v>0.76616551793893239</v>
      </c>
      <c r="HW82" s="56">
        <f t="shared" si="227"/>
        <v>3.368112663667041E-2</v>
      </c>
      <c r="HX82" s="260">
        <f t="shared" si="228"/>
        <v>1.125275343177051</v>
      </c>
      <c r="HY82" s="57">
        <f t="shared" si="28"/>
        <v>1781.7608117913001</v>
      </c>
      <c r="HZ82" s="58">
        <f t="shared" si="173"/>
        <v>2060.9627309989969</v>
      </c>
      <c r="IA82" s="58">
        <f t="shared" si="29"/>
        <v>95.827374044273995</v>
      </c>
      <c r="IB82" s="58">
        <f t="shared" si="174"/>
        <v>110.67103428373204</v>
      </c>
      <c r="IC82" s="58">
        <f t="shared" si="30"/>
        <v>2407.0341626175582</v>
      </c>
      <c r="ID82" s="55">
        <f t="shared" si="229"/>
        <v>0.74023079500197153</v>
      </c>
      <c r="IE82" s="56">
        <f t="shared" si="230"/>
        <v>3.9811389274203475E-2</v>
      </c>
      <c r="IF82" s="260">
        <f t="shared" si="231"/>
        <v>1.1221609497753831</v>
      </c>
      <c r="IG82" s="57">
        <f t="shared" si="31"/>
        <v>63.186617506451128</v>
      </c>
      <c r="IH82" s="58">
        <f t="shared" si="175"/>
        <v>73.08796046971203</v>
      </c>
      <c r="II82" s="58">
        <f t="shared" si="32"/>
        <v>123.33319732700534</v>
      </c>
      <c r="IJ82" s="58">
        <f t="shared" si="176"/>
        <v>142.43750959295846</v>
      </c>
      <c r="IK82" s="58">
        <f t="shared" si="33"/>
        <v>1300.7306059347516</v>
      </c>
      <c r="IL82" s="55">
        <f t="shared" si="34"/>
        <v>4.8577789450139804E-2</v>
      </c>
      <c r="IM82" s="56">
        <f t="shared" si="35"/>
        <v>9.4818401876823444E-2</v>
      </c>
      <c r="IN82" s="260">
        <f t="shared" si="36"/>
        <v>1.0222995100575569</v>
      </c>
      <c r="IO82" s="57">
        <f t="shared" si="37"/>
        <v>58.891405638302203</v>
      </c>
      <c r="IP82" s="58">
        <f t="shared" si="177"/>
        <v>68.119688901824162</v>
      </c>
      <c r="IQ82" s="58">
        <f t="shared" si="38"/>
        <v>2.5858396347600459</v>
      </c>
      <c r="IR82" s="58">
        <f t="shared" si="178"/>
        <v>2.986386194184377</v>
      </c>
      <c r="IS82" s="58">
        <f t="shared" si="39"/>
        <v>80.367642476639872</v>
      </c>
      <c r="IT82" s="55">
        <f t="shared" si="244"/>
        <v>0.73277507991378399</v>
      </c>
      <c r="IU82" s="56">
        <f t="shared" si="245"/>
        <v>3.217513361190931E-2</v>
      </c>
      <c r="IV82" s="260">
        <f t="shared" si="246"/>
        <v>1.1198097832189748</v>
      </c>
      <c r="IW82" s="57">
        <f t="shared" si="40"/>
        <v>64.605052236755995</v>
      </c>
      <c r="IX82" s="58">
        <f t="shared" si="179"/>
        <v>74.728663922255663</v>
      </c>
      <c r="IY82" s="58">
        <f t="shared" si="41"/>
        <v>1.75033269825</v>
      </c>
      <c r="IZ82" s="58">
        <f t="shared" si="180"/>
        <v>2.0214592332089252</v>
      </c>
      <c r="JA82" s="58">
        <f t="shared" si="42"/>
        <v>1329.92985</v>
      </c>
      <c r="JB82" s="55">
        <f t="shared" si="257"/>
        <v>4.857778945013979E-2</v>
      </c>
      <c r="JC82" s="56">
        <f t="shared" si="258"/>
        <v>1.3161090400745574E-3</v>
      </c>
      <c r="JD82" s="260">
        <f t="shared" si="259"/>
        <v>1.0078160048971445</v>
      </c>
      <c r="JE82" s="57">
        <f t="shared" si="43"/>
        <v>0</v>
      </c>
      <c r="JF82" s="58">
        <f t="shared" si="181"/>
        <v>0</v>
      </c>
      <c r="JG82" s="58">
        <f t="shared" si="44"/>
        <v>0</v>
      </c>
      <c r="JH82" s="58">
        <f t="shared" si="182"/>
        <v>0</v>
      </c>
      <c r="JI82" s="58">
        <f t="shared" si="45"/>
        <v>0</v>
      </c>
      <c r="JJ82" s="55"/>
      <c r="JK82" s="56"/>
      <c r="JL82" s="260"/>
      <c r="JM82" s="57">
        <f t="shared" si="46"/>
        <v>2062.6789063344968</v>
      </c>
      <c r="JN82" s="58">
        <f t="shared" si="183"/>
        <v>2385.9006909571126</v>
      </c>
      <c r="JO82" s="58">
        <f t="shared" si="47"/>
        <v>136.69934612542366</v>
      </c>
      <c r="JP82" s="58">
        <f t="shared" si="184"/>
        <v>157.87407484025178</v>
      </c>
      <c r="JQ82" s="58">
        <f t="shared" si="48"/>
        <v>2797.9234089979491</v>
      </c>
      <c r="JR82" s="55">
        <f t="shared" si="49"/>
        <v>0.73721778791408255</v>
      </c>
      <c r="JS82" s="56">
        <f t="shared" si="50"/>
        <v>4.8857429651507613E-2</v>
      </c>
      <c r="JT82" s="260">
        <f t="shared" si="51"/>
        <v>1.1230900432191553</v>
      </c>
      <c r="JU82" s="57">
        <f t="shared" si="52"/>
        <v>6.8638351720338964</v>
      </c>
      <c r="JV82" s="58">
        <f t="shared" si="185"/>
        <v>7.9393981434916086</v>
      </c>
      <c r="JW82" s="58">
        <f t="shared" si="53"/>
        <v>0.18596061331213001</v>
      </c>
      <c r="JX82" s="58">
        <f t="shared" si="186"/>
        <v>0.21476591231417896</v>
      </c>
      <c r="JY82" s="58">
        <f t="shared" si="54"/>
        <v>141.295749554</v>
      </c>
      <c r="JZ82" s="55">
        <f t="shared" si="247"/>
        <v>4.8577789450139797E-2</v>
      </c>
      <c r="KA82" s="56">
        <f t="shared" si="248"/>
        <v>1.3161090400745574E-3</v>
      </c>
      <c r="KB82" s="260">
        <f t="shared" si="249"/>
        <v>1.0078160048971445</v>
      </c>
      <c r="KC82" s="57">
        <f t="shared" si="55"/>
        <v>0.22611648397738016</v>
      </c>
      <c r="KD82" s="58">
        <f t="shared" si="187"/>
        <v>0.26154893701663562</v>
      </c>
      <c r="KE82" s="58">
        <f t="shared" si="56"/>
        <v>6.1261319636200006E-3</v>
      </c>
      <c r="KF82" s="58">
        <f t="shared" si="188"/>
        <v>7.0750698047847387E-3</v>
      </c>
      <c r="KG82" s="58">
        <f t="shared" si="57"/>
        <v>4.6547297959999998</v>
      </c>
      <c r="KH82" s="55">
        <f t="shared" si="250"/>
        <v>4.8577789450139797E-2</v>
      </c>
      <c r="KI82" s="56">
        <f t="shared" si="251"/>
        <v>1.3161090400745576E-3</v>
      </c>
      <c r="KJ82" s="260">
        <f t="shared" si="252"/>
        <v>1.0078160048971445</v>
      </c>
      <c r="KK82" s="57">
        <f t="shared" si="58"/>
        <v>104.16129127341543</v>
      </c>
      <c r="KL82" s="58">
        <f t="shared" si="189"/>
        <v>120.48336561595963</v>
      </c>
      <c r="KM82" s="58">
        <f t="shared" si="59"/>
        <v>4.5795087785180257</v>
      </c>
      <c r="KN82" s="58">
        <f t="shared" si="190"/>
        <v>5.288874688310468</v>
      </c>
      <c r="KO82" s="58">
        <f t="shared" si="60"/>
        <v>135.36649675235958</v>
      </c>
      <c r="KP82" s="55">
        <f t="shared" si="191"/>
        <v>0.76947615379283119</v>
      </c>
      <c r="KQ82" s="56">
        <f t="shared" si="192"/>
        <v>3.3830444669745802E-2</v>
      </c>
      <c r="KR82" s="260">
        <f t="shared" si="193"/>
        <v>1.1258172491786804</v>
      </c>
      <c r="KS82" s="57">
        <f t="shared" si="61"/>
        <v>392.30203774172986</v>
      </c>
      <c r="KT82" s="58">
        <f t="shared" si="194"/>
        <v>453.77576705585898</v>
      </c>
      <c r="KU82" s="58">
        <f t="shared" si="62"/>
        <v>17.243904212412456</v>
      </c>
      <c r="KV82" s="58">
        <f t="shared" si="195"/>
        <v>19.914984974915146</v>
      </c>
      <c r="KW82" s="58">
        <f t="shared" si="63"/>
        <v>514.25562640517558</v>
      </c>
      <c r="KX82" s="55">
        <f t="shared" si="253"/>
        <v>0.76285414801206275</v>
      </c>
      <c r="KY82" s="56">
        <f t="shared" si="254"/>
        <v>3.3531775496465251E-2</v>
      </c>
      <c r="KZ82" s="260">
        <f>1+KX82*(KV82*$GV$14-KV82)/KV82+KY82*(KW82*$GW$14-KW82)/KW82</f>
        <v>1.1247333170178926</v>
      </c>
      <c r="LA82" s="57">
        <f t="shared" si="64"/>
        <v>1746.4658373521281</v>
      </c>
      <c r="LB82" s="58">
        <f t="shared" si="196"/>
        <v>2020.1370340652068</v>
      </c>
      <c r="LC82" s="58">
        <f t="shared" si="65"/>
        <v>75.318392523208445</v>
      </c>
      <c r="LD82" s="58">
        <f t="shared" si="197"/>
        <v>86.98521152505343</v>
      </c>
      <c r="LE82" s="58">
        <f t="shared" si="66"/>
        <v>3945.2914182142599</v>
      </c>
      <c r="LF82" s="55">
        <f t="shared" si="198"/>
        <v>0.44267093408846925</v>
      </c>
      <c r="LG82" s="56">
        <f t="shared" si="199"/>
        <v>1.909070447254806E-2</v>
      </c>
      <c r="LH82" s="260">
        <f t="shared" si="200"/>
        <v>1.0723236854944609</v>
      </c>
      <c r="LI82" s="57">
        <f t="shared" si="67"/>
        <v>479.23772786856404</v>
      </c>
      <c r="LJ82" s="58">
        <f t="shared" si="201"/>
        <v>554.33427982556805</v>
      </c>
      <c r="LK82" s="58">
        <f t="shared" si="68"/>
        <v>21.053440685700668</v>
      </c>
      <c r="LL82" s="58">
        <f t="shared" si="202"/>
        <v>24.314618647915701</v>
      </c>
      <c r="LM82" s="58">
        <f t="shared" si="69"/>
        <v>641.68292588179861</v>
      </c>
      <c r="LN82" s="55">
        <f t="shared" si="232"/>
        <v>0.74684506714900833</v>
      </c>
      <c r="LO82" s="56">
        <f t="shared" si="233"/>
        <v>3.2809725545944829E-2</v>
      </c>
      <c r="LP82" s="260">
        <f t="shared" si="234"/>
        <v>1.1221128485093166</v>
      </c>
      <c r="LQ82" s="57">
        <f t="shared" si="70"/>
        <v>4.3436640066666643E-2</v>
      </c>
      <c r="LR82" s="58">
        <f t="shared" si="203"/>
        <v>5.0243161565113312E-2</v>
      </c>
      <c r="LS82" s="58">
        <f t="shared" si="71"/>
        <v>1.1768208333333328E-3</v>
      </c>
      <c r="LT82" s="58">
        <f t="shared" si="204"/>
        <v>1.359110380416666E-3</v>
      </c>
      <c r="LU82" s="58">
        <f t="shared" si="72"/>
        <v>0.89416666666666633</v>
      </c>
      <c r="LV82" s="55">
        <f t="shared" si="73"/>
        <v>4.857778945013979E-2</v>
      </c>
      <c r="LW82" s="56">
        <f t="shared" si="74"/>
        <v>1.3161090400745572E-3</v>
      </c>
      <c r="LX82" s="260">
        <f t="shared" si="75"/>
        <v>1.0078160048971445</v>
      </c>
      <c r="LY82" s="57">
        <f t="shared" si="76"/>
        <v>76.443307392991628</v>
      </c>
      <c r="LZ82" s="58">
        <f t="shared" si="205"/>
        <v>88.421973661473416</v>
      </c>
      <c r="MA82" s="58">
        <f t="shared" si="77"/>
        <v>2.0710643496114254</v>
      </c>
      <c r="MB82" s="58">
        <f t="shared" si="206"/>
        <v>2.3918722173662355</v>
      </c>
      <c r="MC82" s="58">
        <f t="shared" si="78"/>
        <v>1573.6268745380953</v>
      </c>
      <c r="MD82" s="55">
        <f t="shared" si="255"/>
        <v>4.857778462599651E-2</v>
      </c>
      <c r="ME82" s="56">
        <f t="shared" si="256"/>
        <v>1.3161089093749383E-3</v>
      </c>
      <c r="MF82" s="260">
        <f>1+MD82*(MB82*$GV$14-MB82)/MB82+ME82*(MC82*$GW$14-MC82)/MC82</f>
        <v>1.0078160041209558</v>
      </c>
      <c r="MG82" s="57">
        <f t="shared" si="79"/>
        <v>59.485032131185783</v>
      </c>
      <c r="MH82" s="58">
        <f t="shared" si="207"/>
        <v>68.806336666142599</v>
      </c>
      <c r="MI82" s="58">
        <f t="shared" si="80"/>
        <v>1.6116169431162501</v>
      </c>
      <c r="MJ82" s="58">
        <f t="shared" si="208"/>
        <v>1.8612564076049574</v>
      </c>
      <c r="MK82" s="58">
        <f t="shared" si="81"/>
        <v>1224.5314742499997</v>
      </c>
      <c r="ML82" s="55">
        <f t="shared" si="260"/>
        <v>4.8577789450139811E-2</v>
      </c>
      <c r="MM82" s="56">
        <f t="shared" si="261"/>
        <v>1.3161090400745578E-3</v>
      </c>
      <c r="MN82" s="260">
        <f t="shared" si="262"/>
        <v>1.0078160048971445</v>
      </c>
      <c r="MO82" s="59">
        <v>3.3520730160948458</v>
      </c>
      <c r="MP82" s="60">
        <v>3.9502730160948456</v>
      </c>
      <c r="MQ82" s="60">
        <v>2.5939000000000005</v>
      </c>
      <c r="MR82" s="61">
        <v>3.0766000000000004</v>
      </c>
      <c r="MS82" s="59">
        <f t="shared" si="82"/>
        <v>1.0898053070030158</v>
      </c>
      <c r="MT82" s="60">
        <f>GX82</f>
        <v>1.0784084928394122</v>
      </c>
      <c r="MU82" s="60">
        <f t="shared" si="209"/>
        <v>1.0903736816042224</v>
      </c>
      <c r="MV82" s="61">
        <f t="shared" si="235"/>
        <v>1.0958518857115853</v>
      </c>
      <c r="MW82" s="66">
        <f t="shared" si="210"/>
        <v>3.6531069624017687</v>
      </c>
      <c r="MX82" s="67">
        <f t="shared" si="236"/>
        <v>4.2600079695910411</v>
      </c>
      <c r="MY82" s="67">
        <f t="shared" si="211"/>
        <v>2.828320292713193</v>
      </c>
      <c r="MZ82" s="261">
        <f t="shared" si="237"/>
        <v>3.3714979115802639</v>
      </c>
      <c r="NA82" s="59">
        <f t="shared" si="84"/>
        <v>1.0898162718290387</v>
      </c>
      <c r="NB82" s="60">
        <f>NF82/J82</f>
        <v>1.0784113488034406</v>
      </c>
      <c r="NC82" s="60">
        <f t="shared" si="85"/>
        <v>1.0903879793977427</v>
      </c>
      <c r="ND82" s="262">
        <f>NH82/L82</f>
        <v>1.095861596538831</v>
      </c>
      <c r="NE82" s="62">
        <f t="shared" si="86"/>
        <v>3.6531437172992058</v>
      </c>
      <c r="NF82" s="63">
        <f>NE82+NQ82+NR82+OB82</f>
        <v>4.2600192514286777</v>
      </c>
      <c r="NG82" s="63">
        <f t="shared" si="87"/>
        <v>2.8283573797598054</v>
      </c>
      <c r="NH82" s="64">
        <f>NG82+NM82</f>
        <v>3.3715277879113681</v>
      </c>
      <c r="NI82" s="238">
        <f t="shared" si="218"/>
        <v>-3.6754897437152323E-5</v>
      </c>
      <c r="NJ82" s="238">
        <f t="shared" si="219"/>
        <v>-1.1281837636545333E-5</v>
      </c>
      <c r="NK82" s="238">
        <f t="shared" si="220"/>
        <v>-3.7087046612427343E-5</v>
      </c>
      <c r="NL82" s="238">
        <f t="shared" si="221"/>
        <v>-2.9876331104183862E-5</v>
      </c>
      <c r="NM82" s="239">
        <f t="shared" si="89"/>
        <v>0.54317040815156259</v>
      </c>
      <c r="NN82" s="240">
        <f t="shared" si="90"/>
        <v>0.57207765219549034</v>
      </c>
      <c r="NO82" s="240">
        <f>O82*IN82</f>
        <v>0.28161592938783797</v>
      </c>
      <c r="NP82" s="240">
        <f t="shared" si="91"/>
        <v>1.9036766314722574E-2</v>
      </c>
      <c r="NQ82" s="240">
        <f>Q82*JD82+0.004</f>
        <v>0.3178339039249708</v>
      </c>
      <c r="NR82" s="240">
        <f t="shared" si="93"/>
        <v>0</v>
      </c>
      <c r="NS82" s="240">
        <f t="shared" si="94"/>
        <v>0.66677855865921254</v>
      </c>
      <c r="NT82" s="240">
        <f t="shared" si="95"/>
        <v>3.0133698546424621E-2</v>
      </c>
      <c r="NU82" s="240">
        <f t="shared" si="96"/>
        <v>1.0078160048971445E-3</v>
      </c>
      <c r="NV82" s="240">
        <f t="shared" si="97"/>
        <v>3.2310955051428128E-2</v>
      </c>
      <c r="NW82" s="240">
        <f t="shared" si="98"/>
        <v>0.12259593155495029</v>
      </c>
      <c r="NX82" s="240">
        <f t="shared" si="99"/>
        <v>0.8959264392306221</v>
      </c>
      <c r="NY82" s="240">
        <f t="shared" si="100"/>
        <v>0.15238292482756519</v>
      </c>
      <c r="NZ82" s="240">
        <f t="shared" si="101"/>
        <v>2.0156320097942891E-4</v>
      </c>
      <c r="OA82" s="240">
        <f t="shared" si="102"/>
        <v>0.33590507417351456</v>
      </c>
      <c r="OB82" s="241">
        <f t="shared" si="103"/>
        <v>0.28904163020450102</v>
      </c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136"/>
      <c r="OP82" s="13"/>
      <c r="OQ82" s="13"/>
      <c r="OR82" s="13"/>
      <c r="OS82" s="13"/>
      <c r="OT82" s="13"/>
    </row>
    <row r="83" spans="1:410" ht="15" customHeight="1">
      <c r="A83" s="242">
        <v>64</v>
      </c>
      <c r="B83" s="49" t="s">
        <v>133</v>
      </c>
      <c r="C83" s="50">
        <v>9</v>
      </c>
      <c r="D83" s="51">
        <v>3860.05</v>
      </c>
      <c r="E83" s="52">
        <v>3860.05</v>
      </c>
      <c r="F83" s="52"/>
      <c r="G83" s="52"/>
      <c r="H83" s="53">
        <v>441.5</v>
      </c>
      <c r="I83" s="57">
        <v>3.2885979502946445</v>
      </c>
      <c r="J83" s="58">
        <v>3.8993979502946443</v>
      </c>
      <c r="K83" s="58">
        <v>2.5656999999999996</v>
      </c>
      <c r="L83" s="243">
        <v>2.9885999999999995</v>
      </c>
      <c r="M83" s="1">
        <v>0.4229</v>
      </c>
      <c r="N83" s="2">
        <v>0.48849999999999999</v>
      </c>
      <c r="O83" s="2">
        <v>0.29999795029464515</v>
      </c>
      <c r="P83" s="2">
        <v>1.5100000000000001E-2</v>
      </c>
      <c r="Q83" s="2">
        <v>0.32679999999999998</v>
      </c>
      <c r="R83" s="2">
        <v>0</v>
      </c>
      <c r="S83" s="2">
        <v>0.57950000000000002</v>
      </c>
      <c r="T83" s="2">
        <v>2.46E-2</v>
      </c>
      <c r="U83" s="2">
        <v>8.0000000000000004E-4</v>
      </c>
      <c r="V83" s="2">
        <v>2.9600000000000001E-2</v>
      </c>
      <c r="W83" s="2">
        <v>0.1158</v>
      </c>
      <c r="X83" s="2">
        <v>0.85089999999999999</v>
      </c>
      <c r="Y83" s="2">
        <v>0.13750000000000001</v>
      </c>
      <c r="Z83" s="2">
        <v>2.0000000000000001E-4</v>
      </c>
      <c r="AA83" s="2">
        <v>0.32319999999999999</v>
      </c>
      <c r="AB83" s="3">
        <v>0.28399999999999997</v>
      </c>
      <c r="AC83" s="244">
        <v>629.51</v>
      </c>
      <c r="AD83" s="108">
        <v>138.4922</v>
      </c>
      <c r="AE83" s="108">
        <v>423.69359402999999</v>
      </c>
      <c r="AF83" s="108">
        <f t="shared" si="104"/>
        <v>41.934649775525223</v>
      </c>
      <c r="AG83" s="108">
        <f t="shared" si="105"/>
        <v>132.59067331574821</v>
      </c>
      <c r="AH83" s="108">
        <v>15.791474337066701</v>
      </c>
      <c r="AI83" s="108">
        <v>88.146570667221766</v>
      </c>
      <c r="AJ83" s="108">
        <f t="shared" si="106"/>
        <v>1.7051954095574051</v>
      </c>
      <c r="AK83" s="108">
        <f t="shared" si="107"/>
        <v>51.58936712126355</v>
      </c>
      <c r="AL83" s="108">
        <v>64.781691951714421</v>
      </c>
      <c r="AM83" s="245">
        <v>1632.4986371832035</v>
      </c>
      <c r="AN83" s="244">
        <v>699.84</v>
      </c>
      <c r="AO83" s="108">
        <v>153.9648</v>
      </c>
      <c r="AP83" s="108">
        <v>471.02941152000005</v>
      </c>
      <c r="AQ83" s="108">
        <f t="shared" si="108"/>
        <v>46.619664975780488</v>
      </c>
      <c r="AR83" s="108">
        <f t="shared" si="109"/>
        <v>147.40394404106883</v>
      </c>
      <c r="AS83" s="246">
        <v>69.846223212141695</v>
      </c>
      <c r="AT83" s="247">
        <v>13.9916135512516</v>
      </c>
      <c r="AU83" s="108">
        <v>101.81167173544634</v>
      </c>
      <c r="AV83" s="108">
        <f t="shared" si="110"/>
        <v>1.9695467897222096</v>
      </c>
      <c r="AW83" s="108">
        <f t="shared" si="111"/>
        <v>59.587113493261207</v>
      </c>
      <c r="AX83" s="108">
        <v>74.824605323379416</v>
      </c>
      <c r="AY83" s="245">
        <v>1885.5800541491612</v>
      </c>
      <c r="AZ83" s="248">
        <v>147</v>
      </c>
      <c r="BA83" s="108">
        <v>749.28349999999989</v>
      </c>
      <c r="BB83" s="108">
        <v>78.139551470080789</v>
      </c>
      <c r="BC83" s="109">
        <v>62.511641176064636</v>
      </c>
      <c r="BD83" s="109">
        <v>15.627910294016154</v>
      </c>
      <c r="BE83" s="108">
        <v>29.302336874999998</v>
      </c>
      <c r="BF83" s="109">
        <v>23.441869499999999</v>
      </c>
      <c r="BG83" s="109">
        <v>5.8604673749999989</v>
      </c>
      <c r="BH83" s="108">
        <v>62.540953349190893</v>
      </c>
      <c r="BI83" s="109">
        <f t="shared" si="112"/>
        <v>36.603218684774255</v>
      </c>
      <c r="BJ83" s="108">
        <f t="shared" si="113"/>
        <v>1.2098547425400978</v>
      </c>
      <c r="BK83" s="108">
        <v>45.963317084713587</v>
      </c>
      <c r="BL83" s="245">
        <v>1158.2755905347822</v>
      </c>
      <c r="BM83" s="244">
        <v>21.52</v>
      </c>
      <c r="BN83" s="108">
        <v>4.7343999999999999</v>
      </c>
      <c r="BO83" s="108">
        <v>14.48410056</v>
      </c>
      <c r="BP83" s="108">
        <f t="shared" si="114"/>
        <v>1.4335493688254402</v>
      </c>
      <c r="BQ83" s="108">
        <f t="shared" si="115"/>
        <v>4.5326544292464002</v>
      </c>
      <c r="BR83" s="108">
        <v>2.50657984184167</v>
      </c>
      <c r="BS83" s="108">
        <v>3.1568908693344415</v>
      </c>
      <c r="BT83" s="108">
        <f t="shared" si="116"/>
        <v>6.1070053867274772E-2</v>
      </c>
      <c r="BU83" s="108">
        <f t="shared" si="117"/>
        <v>1.84762720531363</v>
      </c>
      <c r="BV83" s="108">
        <v>2.3200985635588056</v>
      </c>
      <c r="BW83" s="245">
        <v>58.466483801681896</v>
      </c>
      <c r="BX83" s="107">
        <v>826.3</v>
      </c>
      <c r="BY83" s="108">
        <v>60.319899999999997</v>
      </c>
      <c r="BZ83" s="109">
        <f t="shared" si="118"/>
        <v>35.303307233200002</v>
      </c>
      <c r="CA83" s="109">
        <f t="shared" si="119"/>
        <v>1.1668884655</v>
      </c>
      <c r="CB83" s="108">
        <v>44.330995000000001</v>
      </c>
      <c r="CC83" s="110">
        <v>1117.1410739999999</v>
      </c>
      <c r="CD83" s="244"/>
      <c r="CE83" s="108">
        <v>0</v>
      </c>
      <c r="CF83" s="109">
        <f t="shared" si="120"/>
        <v>0</v>
      </c>
      <c r="CG83" s="109">
        <f t="shared" si="121"/>
        <v>0</v>
      </c>
      <c r="CH83" s="108">
        <v>0</v>
      </c>
      <c r="CI83" s="245">
        <v>0</v>
      </c>
      <c r="CJ83" s="249">
        <v>825.55111432765375</v>
      </c>
      <c r="CK83" s="250">
        <v>181.62124515208384</v>
      </c>
      <c r="CL83" s="250">
        <v>88.593042928172522</v>
      </c>
      <c r="CM83" s="251">
        <v>61.379974816782514</v>
      </c>
      <c r="CN83" s="252">
        <f t="shared" si="0"/>
        <v>29.919668724440637</v>
      </c>
      <c r="CO83" s="250">
        <v>555.63965415157043</v>
      </c>
      <c r="CP83" s="252">
        <f t="shared" si="122"/>
        <v>54.993879129997538</v>
      </c>
      <c r="CQ83" s="250">
        <v>173.88187337019244</v>
      </c>
      <c r="CR83" s="250">
        <v>120.55256912884204</v>
      </c>
      <c r="CS83" s="252">
        <f t="shared" si="123"/>
        <v>2.3320894497974494</v>
      </c>
      <c r="CT83" s="252">
        <f t="shared" si="124"/>
        <v>70.55556102889912</v>
      </c>
      <c r="CU83" s="250">
        <f t="shared" si="1"/>
        <v>1771.9576256883229</v>
      </c>
      <c r="CV83" s="245">
        <f t="shared" si="125"/>
        <v>2232.6666083672867</v>
      </c>
      <c r="CW83" s="244">
        <v>70.173630000000003</v>
      </c>
      <c r="CX83" s="108">
        <v>5.1226749900000002</v>
      </c>
      <c r="CY83" s="108">
        <f t="shared" si="126"/>
        <v>9.9098147681550008E-2</v>
      </c>
      <c r="CZ83" s="108">
        <f t="shared" si="127"/>
        <v>2.9981377460473202</v>
      </c>
      <c r="DA83" s="108">
        <v>3.7648152494999998</v>
      </c>
      <c r="DB83" s="245">
        <v>94.873344287400016</v>
      </c>
      <c r="DC83" s="244">
        <v>2.3426200000000001</v>
      </c>
      <c r="DD83" s="108">
        <v>0.17101126</v>
      </c>
      <c r="DE83" s="108">
        <f t="shared" si="128"/>
        <v>3.3082128247000002E-3</v>
      </c>
      <c r="DF83" s="108">
        <f t="shared" si="129"/>
        <v>0.10008741811768</v>
      </c>
      <c r="DG83" s="108">
        <v>0.125681563</v>
      </c>
      <c r="DH83" s="245">
        <v>3.1671753876000004</v>
      </c>
      <c r="DI83" s="107">
        <v>44.256306318935998</v>
      </c>
      <c r="DJ83" s="108">
        <v>9.7363873901659197</v>
      </c>
      <c r="DK83" s="108">
        <v>0.72360969667624631</v>
      </c>
      <c r="DL83" s="108">
        <v>29.786839736878832</v>
      </c>
      <c r="DM83" s="108">
        <f t="shared" si="130"/>
        <v>2.9481226761178458</v>
      </c>
      <c r="DN83" s="108">
        <f t="shared" si="131"/>
        <v>9.321493627258862</v>
      </c>
      <c r="DO83" s="108">
        <v>6.1687294494139602</v>
      </c>
      <c r="DP83" s="108">
        <f t="shared" si="132"/>
        <v>0.11933407119891307</v>
      </c>
      <c r="DQ83" s="108">
        <f t="shared" si="133"/>
        <v>3.6103599473996097</v>
      </c>
      <c r="DR83" s="108">
        <v>4.5335936296035477</v>
      </c>
      <c r="DS83" s="110">
        <v>114.2465594660094</v>
      </c>
      <c r="DT83" s="244">
        <v>171.97</v>
      </c>
      <c r="DU83" s="108">
        <v>37.833399999999997</v>
      </c>
      <c r="DV83" s="108">
        <v>115.74492441</v>
      </c>
      <c r="DW83" s="108">
        <f t="shared" si="271"/>
        <v>11.455738148555341</v>
      </c>
      <c r="DX83" s="108">
        <f t="shared" si="272"/>
        <v>36.2212166448654</v>
      </c>
      <c r="DY83" s="108">
        <v>3.3260423831666701</v>
      </c>
      <c r="DZ83" s="108">
        <v>1.9107611656250001</v>
      </c>
      <c r="EA83" s="108"/>
      <c r="EB83" s="108">
        <v>24.147314340991791</v>
      </c>
      <c r="EC83" s="108">
        <f t="shared" si="273"/>
        <v>0.46712979592648624</v>
      </c>
      <c r="ED83" s="108">
        <f t="shared" si="274"/>
        <v>14.132650369723583</v>
      </c>
      <c r="EE83" s="108">
        <v>17.746622114989176</v>
      </c>
      <c r="EF83" s="245">
        <v>447.21487729772718</v>
      </c>
      <c r="EG83" s="249">
        <v>737.18014154761943</v>
      </c>
      <c r="EH83" s="250">
        <v>162.17963114047623</v>
      </c>
      <c r="EI83" s="250">
        <v>1033.803605427473</v>
      </c>
      <c r="EJ83" s="250">
        <v>496.16130580904962</v>
      </c>
      <c r="EK83" s="250">
        <f t="shared" si="134"/>
        <v>49.107069081144878</v>
      </c>
      <c r="EL83" s="250">
        <v>155.26871903988399</v>
      </c>
      <c r="EM83" s="250">
        <v>177.34070192649713</v>
      </c>
      <c r="EN83" s="250">
        <f t="shared" si="135"/>
        <v>3.4306558787680874</v>
      </c>
      <c r="EO83" s="250">
        <f t="shared" si="136"/>
        <v>103.79183793511713</v>
      </c>
      <c r="EP83" s="250">
        <v>2606.6653858511158</v>
      </c>
      <c r="EQ83" s="245">
        <v>3284.3983861724059</v>
      </c>
      <c r="ER83" s="244">
        <v>199.16</v>
      </c>
      <c r="ES83" s="108">
        <v>43.815199999999997</v>
      </c>
      <c r="ET83" s="108">
        <v>134.04523548</v>
      </c>
      <c r="EU83" s="108">
        <f t="shared" si="137"/>
        <v>13.26699313639752</v>
      </c>
      <c r="EV83" s="108">
        <f t="shared" si="138"/>
        <v>41.948115991111202</v>
      </c>
      <c r="EW83" s="108">
        <v>15.56707373385</v>
      </c>
      <c r="EX83" s="108">
        <v>28.6588881726111</v>
      </c>
      <c r="EY83" s="108">
        <f t="shared" si="139"/>
        <v>0.55440619169916172</v>
      </c>
      <c r="EZ83" s="108">
        <f t="shared" si="140"/>
        <v>16.773130163007753</v>
      </c>
      <c r="FA83" s="108">
        <v>21.062319869323101</v>
      </c>
      <c r="FB83" s="245">
        <v>530.77046070694109</v>
      </c>
      <c r="FC83" s="244">
        <v>0.83333333333333293</v>
      </c>
      <c r="FD83" s="108">
        <v>6.0833333333333302E-2</v>
      </c>
      <c r="FE83" s="108">
        <f t="shared" si="141"/>
        <v>1.1768208333333328E-3</v>
      </c>
      <c r="FF83" s="108">
        <f t="shared" si="142"/>
        <v>3.5603803333333316E-2</v>
      </c>
      <c r="FG83" s="108">
        <v>4.4708333333333301E-2</v>
      </c>
      <c r="FH83" s="245">
        <v>1.1266499999999995</v>
      </c>
      <c r="FI83" s="244">
        <v>922.86840333333396</v>
      </c>
      <c r="FJ83" s="108">
        <v>67.369393443333394</v>
      </c>
      <c r="FK83" s="108">
        <f t="shared" si="275"/>
        <v>1.3032609161612845</v>
      </c>
      <c r="FL83" s="108">
        <f t="shared" si="276"/>
        <v>39.429150161792847</v>
      </c>
      <c r="FM83" s="108">
        <v>49.512</v>
      </c>
      <c r="FN83" s="245">
        <v>1247.6997561320009</v>
      </c>
      <c r="FO83" s="244">
        <v>718.13816666666844</v>
      </c>
      <c r="FP83" s="108">
        <v>52.424086166666797</v>
      </c>
      <c r="FQ83" s="108">
        <f t="shared" si="143"/>
        <v>1.0141439468941693</v>
      </c>
      <c r="FR83" s="108">
        <f t="shared" si="144"/>
        <v>30.682140062592744</v>
      </c>
      <c r="FS83" s="108">
        <v>38.528112641666702</v>
      </c>
      <c r="FT83" s="110">
        <v>970.90843857000232</v>
      </c>
      <c r="FU83" s="253">
        <f t="shared" si="8"/>
        <v>4061.3648258769349</v>
      </c>
      <c r="FV83" s="254">
        <f t="shared" si="9"/>
        <v>1210.4788414526708</v>
      </c>
      <c r="FW83" s="254">
        <f t="shared" si="10"/>
        <v>129.86479295175687</v>
      </c>
      <c r="FX83" s="254">
        <f t="shared" si="11"/>
        <v>749.28349999999989</v>
      </c>
      <c r="FY83" s="254">
        <f t="shared" si="12"/>
        <v>826.3</v>
      </c>
      <c r="FZ83" s="254">
        <f t="shared" si="13"/>
        <v>0</v>
      </c>
      <c r="GA83" s="254">
        <f t="shared" si="145"/>
        <v>70.173630000000003</v>
      </c>
      <c r="GB83" s="254">
        <f t="shared" si="146"/>
        <v>2.3426200000000001</v>
      </c>
      <c r="GC83" s="254">
        <f t="shared" si="147"/>
        <v>922.86840333333396</v>
      </c>
      <c r="GD83" s="254">
        <f t="shared" si="148"/>
        <v>718.13816666666844</v>
      </c>
      <c r="GE83" s="254">
        <f t="shared" si="14"/>
        <v>2240.585065697499</v>
      </c>
      <c r="GF83" s="255">
        <f t="shared" si="15"/>
        <v>855.42580236043784</v>
      </c>
      <c r="GG83" s="255">
        <f t="shared" si="16"/>
        <v>221.75966629234426</v>
      </c>
      <c r="GH83" s="254">
        <f t="shared" si="17"/>
        <v>797.99218883288302</v>
      </c>
      <c r="GI83" s="255">
        <f t="shared" si="18"/>
        <v>569.78793669608945</v>
      </c>
      <c r="GJ83" s="256">
        <f t="shared" si="19"/>
        <v>15.437158892972121</v>
      </c>
      <c r="GK83" s="253">
        <f t="shared" si="149"/>
        <v>11729.392034811746</v>
      </c>
      <c r="GL83" s="257">
        <f t="shared" si="150"/>
        <v>14779.033963862799</v>
      </c>
      <c r="GM83" s="221">
        <f t="shared" si="151"/>
        <v>12690.984451292798</v>
      </c>
      <c r="GN83" s="222">
        <f t="shared" si="152"/>
        <v>6811.6561622330692</v>
      </c>
      <c r="GO83" s="222">
        <f t="shared" si="153"/>
        <v>459.74953801309556</v>
      </c>
      <c r="GP83" s="55">
        <f t="shared" si="154"/>
        <v>0.53673189722797143</v>
      </c>
      <c r="GQ83" s="56">
        <f t="shared" si="155"/>
        <v>3.622646767692337E-2</v>
      </c>
      <c r="GR83" s="258">
        <f t="shared" si="156"/>
        <v>1.0897173681387786</v>
      </c>
      <c r="GS83" s="227">
        <f t="shared" si="20"/>
        <v>14779.033963862799</v>
      </c>
      <c r="GT83" s="222">
        <f t="shared" si="224"/>
        <v>6913.088991816162</v>
      </c>
      <c r="GU83" s="222">
        <f t="shared" si="225"/>
        <v>462.49763885271221</v>
      </c>
      <c r="GV83" s="37">
        <f t="shared" si="216"/>
        <v>0.4677632522341999</v>
      </c>
      <c r="GW83" s="228">
        <f t="shared" si="217"/>
        <v>3.1294172540884339E-2</v>
      </c>
      <c r="GX83" s="258">
        <f t="shared" si="159"/>
        <v>1.0781459689516821</v>
      </c>
      <c r="GY83" s="221">
        <f t="shared" si="223"/>
        <v>9900.2102235748116</v>
      </c>
      <c r="GZ83" s="222">
        <f t="shared" si="160"/>
        <v>5504.5853643110595</v>
      </c>
      <c r="HA83" s="222">
        <f t="shared" si="161"/>
        <v>294.93749265244946</v>
      </c>
      <c r="HB83" s="55">
        <f t="shared" si="162"/>
        <v>0.55600691702518612</v>
      </c>
      <c r="HC83" s="56">
        <f t="shared" si="163"/>
        <v>2.9791033320699743E-2</v>
      </c>
      <c r="HD83" s="258">
        <f t="shared" si="164"/>
        <v>1.0917409149592232</v>
      </c>
      <c r="HE83" s="221">
        <f t="shared" si="165"/>
        <v>11532.708860758015</v>
      </c>
      <c r="HF83" s="222">
        <f t="shared" si="166"/>
        <v>6755.389694470834</v>
      </c>
      <c r="HG83" s="222">
        <f t="shared" si="167"/>
        <v>349.9236975856536</v>
      </c>
      <c r="HH83" s="55">
        <f t="shared" si="168"/>
        <v>0.5857591460976862</v>
      </c>
      <c r="HI83" s="56">
        <f t="shared" si="169"/>
        <v>3.0341847852964357E-2</v>
      </c>
      <c r="HJ83" s="259">
        <f t="shared" si="170"/>
        <v>1.0964884104259318</v>
      </c>
      <c r="HK83" s="54">
        <f t="shared" si="21"/>
        <v>3.5836423032616618</v>
      </c>
      <c r="HL83" s="55">
        <f t="shared" si="22"/>
        <v>4.2041201814486229</v>
      </c>
      <c r="HM83" s="55">
        <f t="shared" si="23"/>
        <v>2.8010796655108785</v>
      </c>
      <c r="HN83" s="56">
        <f t="shared" si="24"/>
        <v>3.2769652633989392</v>
      </c>
      <c r="HQ83" s="57">
        <f t="shared" si="25"/>
        <v>992.70184933315431</v>
      </c>
      <c r="HR83" s="58">
        <f t="shared" si="171"/>
        <v>1148.2582291236597</v>
      </c>
      <c r="HS83" s="58">
        <f t="shared" si="26"/>
        <v>43.639845185082628</v>
      </c>
      <c r="HT83" s="58">
        <f t="shared" si="172"/>
        <v>50.39965720425193</v>
      </c>
      <c r="HU83" s="58">
        <f t="shared" si="27"/>
        <v>1295.6338390342885</v>
      </c>
      <c r="HV83" s="55">
        <f t="shared" si="226"/>
        <v>0.76619012210507942</v>
      </c>
      <c r="HW83" s="56">
        <f t="shared" si="227"/>
        <v>3.3682236346659448E-2</v>
      </c>
      <c r="HX83" s="260">
        <f t="shared" si="228"/>
        <v>1.1252793705439637</v>
      </c>
      <c r="HY83" s="57">
        <f t="shared" si="28"/>
        <v>1106.3338901918828</v>
      </c>
      <c r="HZ83" s="58">
        <f t="shared" si="173"/>
        <v>1279.696410784951</v>
      </c>
      <c r="IA83" s="58">
        <f t="shared" si="29"/>
        <v>62.580825316754293</v>
      </c>
      <c r="IB83" s="58">
        <f t="shared" si="174"/>
        <v>72.274595158319542</v>
      </c>
      <c r="IC83" s="58">
        <f t="shared" si="30"/>
        <v>1496.4921064675884</v>
      </c>
      <c r="ID83" s="55">
        <f t="shared" si="229"/>
        <v>0.7392848150755309</v>
      </c>
      <c r="IE83" s="56">
        <f t="shared" si="230"/>
        <v>4.1818346415788257E-2</v>
      </c>
      <c r="IF83" s="260">
        <f t="shared" si="231"/>
        <v>1.1223235923821415</v>
      </c>
      <c r="IG83" s="57">
        <f t="shared" si="31"/>
        <v>44.655926795424591</v>
      </c>
      <c r="IH83" s="58">
        <f t="shared" si="175"/>
        <v>51.653510524267624</v>
      </c>
      <c r="II83" s="58">
        <f t="shared" si="32"/>
        <v>87.163365418604741</v>
      </c>
      <c r="IJ83" s="58">
        <f t="shared" si="176"/>
        <v>100.66497072194662</v>
      </c>
      <c r="IK83" s="58">
        <f t="shared" si="33"/>
        <v>919.26634169427155</v>
      </c>
      <c r="IL83" s="55">
        <f t="shared" si="34"/>
        <v>4.8577789450139797E-2</v>
      </c>
      <c r="IM83" s="56">
        <f t="shared" si="35"/>
        <v>9.4818401876823444E-2</v>
      </c>
      <c r="IN83" s="260">
        <f t="shared" si="36"/>
        <v>1.0222995100575569</v>
      </c>
      <c r="IO83" s="57">
        <f t="shared" si="37"/>
        <v>34.038343594163237</v>
      </c>
      <c r="IP83" s="58">
        <f t="shared" si="177"/>
        <v>39.372152035368622</v>
      </c>
      <c r="IQ83" s="58">
        <f t="shared" si="38"/>
        <v>1.494619422692715</v>
      </c>
      <c r="IR83" s="58">
        <f t="shared" si="178"/>
        <v>1.7261359712678166</v>
      </c>
      <c r="IS83" s="58">
        <f t="shared" si="39"/>
        <v>46.401971271176109</v>
      </c>
      <c r="IT83" s="55">
        <f t="shared" si="244"/>
        <v>0.73355382673811342</v>
      </c>
      <c r="IU83" s="56">
        <f t="shared" si="245"/>
        <v>3.2210257059081884E-2</v>
      </c>
      <c r="IV83" s="260">
        <f t="shared" si="246"/>
        <v>1.1199372534683141</v>
      </c>
      <c r="IW83" s="57">
        <f t="shared" si="40"/>
        <v>43.070034824503999</v>
      </c>
      <c r="IX83" s="58">
        <f t="shared" si="179"/>
        <v>49.819109281503778</v>
      </c>
      <c r="IY83" s="58">
        <f t="shared" si="41"/>
        <v>1.1668884655</v>
      </c>
      <c r="IZ83" s="58">
        <f t="shared" si="180"/>
        <v>1.34763948880595</v>
      </c>
      <c r="JA83" s="58">
        <f t="shared" si="42"/>
        <v>886.61989999999992</v>
      </c>
      <c r="JB83" s="55">
        <f t="shared" si="257"/>
        <v>4.8577789450139797E-2</v>
      </c>
      <c r="JC83" s="56">
        <f t="shared" si="258"/>
        <v>1.3161090400745574E-3</v>
      </c>
      <c r="JD83" s="260">
        <f t="shared" si="259"/>
        <v>1.0078160048971445</v>
      </c>
      <c r="JE83" s="57">
        <f t="shared" si="43"/>
        <v>0</v>
      </c>
      <c r="JF83" s="58">
        <f t="shared" si="181"/>
        <v>0</v>
      </c>
      <c r="JG83" s="58">
        <f t="shared" si="44"/>
        <v>0</v>
      </c>
      <c r="JH83" s="58">
        <f t="shared" si="182"/>
        <v>0</v>
      </c>
      <c r="JI83" s="58">
        <f t="shared" si="45"/>
        <v>0</v>
      </c>
      <c r="JJ83" s="55"/>
      <c r="JK83" s="56"/>
      <c r="JL83" s="260"/>
      <c r="JM83" s="57">
        <f t="shared" si="46"/>
        <v>1305.3860294466292</v>
      </c>
      <c r="JN83" s="58">
        <f t="shared" si="183"/>
        <v>1509.9400202609161</v>
      </c>
      <c r="JO83" s="58">
        <f t="shared" si="47"/>
        <v>87.245637304235629</v>
      </c>
      <c r="JP83" s="58">
        <f t="shared" si="184"/>
        <v>100.75998652266173</v>
      </c>
      <c r="JQ83" s="58">
        <f t="shared" si="48"/>
        <v>1771.9576256883227</v>
      </c>
      <c r="JR83" s="55">
        <f t="shared" si="49"/>
        <v>0.73669144821651578</v>
      </c>
      <c r="JS83" s="56">
        <f t="shared" si="50"/>
        <v>4.9236864380628055E-2</v>
      </c>
      <c r="JT83" s="260">
        <f t="shared" si="51"/>
        <v>1.1230663402280874</v>
      </c>
      <c r="JU83" s="57">
        <f t="shared" si="52"/>
        <v>3.6577280501777305</v>
      </c>
      <c r="JV83" s="58">
        <f t="shared" si="185"/>
        <v>4.2308940356405813</v>
      </c>
      <c r="JW83" s="58">
        <f t="shared" si="53"/>
        <v>9.9098147681550008E-2</v>
      </c>
      <c r="JX83" s="58">
        <f t="shared" si="186"/>
        <v>0.1144484507574221</v>
      </c>
      <c r="JY83" s="58">
        <f t="shared" si="54"/>
        <v>75.29630499000001</v>
      </c>
      <c r="JZ83" s="55">
        <f t="shared" si="247"/>
        <v>4.857778945013979E-2</v>
      </c>
      <c r="KA83" s="56">
        <f t="shared" si="248"/>
        <v>1.3161090400745572E-3</v>
      </c>
      <c r="KB83" s="260">
        <f t="shared" si="249"/>
        <v>1.0078160048971445</v>
      </c>
      <c r="KC83" s="57">
        <f t="shared" si="55"/>
        <v>0.12210665010356959</v>
      </c>
      <c r="KD83" s="58">
        <f t="shared" si="187"/>
        <v>0.14124076217479895</v>
      </c>
      <c r="KE83" s="58">
        <f t="shared" si="56"/>
        <v>3.3082128247000002E-3</v>
      </c>
      <c r="KF83" s="58">
        <f t="shared" si="188"/>
        <v>3.8206549912460303E-3</v>
      </c>
      <c r="KG83" s="58">
        <f t="shared" si="57"/>
        <v>2.5136312600000004</v>
      </c>
      <c r="KH83" s="55">
        <f t="shared" si="250"/>
        <v>4.8577789450139783E-2</v>
      </c>
      <c r="KI83" s="56">
        <f t="shared" si="251"/>
        <v>1.3161090400745572E-3</v>
      </c>
      <c r="KJ83" s="260">
        <f t="shared" si="252"/>
        <v>1.0078160048971445</v>
      </c>
      <c r="KK83" s="57">
        <f t="shared" si="58"/>
        <v>69.769555070185248</v>
      </c>
      <c r="KL83" s="58">
        <f t="shared" si="189"/>
        <v>80.702444349683276</v>
      </c>
      <c r="KM83" s="58">
        <f t="shared" si="59"/>
        <v>3.0674567473167591</v>
      </c>
      <c r="KN83" s="58">
        <f t="shared" si="190"/>
        <v>3.5426057974761251</v>
      </c>
      <c r="KO83" s="58">
        <f t="shared" si="60"/>
        <v>90.671872592070955</v>
      </c>
      <c r="KP83" s="55">
        <f t="shared" si="191"/>
        <v>0.76947296968350509</v>
      </c>
      <c r="KQ83" s="56">
        <f t="shared" si="192"/>
        <v>3.383030105837917E-2</v>
      </c>
      <c r="KR83" s="260">
        <f t="shared" si="193"/>
        <v>1.1258167279833484</v>
      </c>
      <c r="KS83" s="57">
        <f t="shared" si="61"/>
        <v>271.23511775779855</v>
      </c>
      <c r="KT83" s="58">
        <f t="shared" si="194"/>
        <v>313.7376607104456</v>
      </c>
      <c r="KU83" s="58">
        <f t="shared" si="62"/>
        <v>11.922867944481826</v>
      </c>
      <c r="KV83" s="58">
        <f t="shared" si="195"/>
        <v>13.769720189082062</v>
      </c>
      <c r="KW83" s="58">
        <f t="shared" si="63"/>
        <v>354.93244229978347</v>
      </c>
      <c r="KX83" s="55">
        <f t="shared" si="253"/>
        <v>0.76418801279570725</v>
      </c>
      <c r="KY83" s="56">
        <f t="shared" si="254"/>
        <v>3.3591936164605429E-2</v>
      </c>
      <c r="KZ83" s="260">
        <f>1+KX83*(KV83*$GV$14-KV83)/KV83+KY83*(KW83*$GW$14-KW83)/KW83</f>
        <v>1.1249516525169847</v>
      </c>
      <c r="LA83" s="57">
        <f t="shared" si="64"/>
        <v>1215.413652197597</v>
      </c>
      <c r="LB83" s="58">
        <f t="shared" si="196"/>
        <v>1405.8689714969605</v>
      </c>
      <c r="LC83" s="58">
        <f t="shared" si="65"/>
        <v>52.537724959912964</v>
      </c>
      <c r="LD83" s="58">
        <f t="shared" si="197"/>
        <v>60.675818556203481</v>
      </c>
      <c r="LE83" s="58">
        <f t="shared" si="66"/>
        <v>2606.6653858511158</v>
      </c>
      <c r="LF83" s="55">
        <f t="shared" si="198"/>
        <v>0.46627145117851249</v>
      </c>
      <c r="LG83" s="56">
        <f t="shared" si="199"/>
        <v>2.0155147356114754E-2</v>
      </c>
      <c r="LH83" s="260">
        <f t="shared" si="200"/>
        <v>1.0761867687251352</v>
      </c>
      <c r="LI83" s="57">
        <f t="shared" si="67"/>
        <v>314.6151203080251</v>
      </c>
      <c r="LJ83" s="58">
        <f t="shared" si="201"/>
        <v>363.91530966029268</v>
      </c>
      <c r="LK83" s="58">
        <f t="shared" si="68"/>
        <v>13.821399328096682</v>
      </c>
      <c r="LL83" s="58">
        <f t="shared" si="202"/>
        <v>15.962334084018858</v>
      </c>
      <c r="LM83" s="58">
        <f t="shared" si="69"/>
        <v>421.24639738646118</v>
      </c>
      <c r="LN83" s="55">
        <f t="shared" si="232"/>
        <v>0.74686720707878229</v>
      </c>
      <c r="LO83" s="56">
        <f t="shared" si="233"/>
        <v>3.2810724112654219E-2</v>
      </c>
      <c r="LP83" s="260">
        <f t="shared" si="234"/>
        <v>1.1221164725142956</v>
      </c>
      <c r="LQ83" s="57">
        <f t="shared" si="70"/>
        <v>4.3436640066666643E-2</v>
      </c>
      <c r="LR83" s="58">
        <f t="shared" si="203"/>
        <v>5.0243161565113312E-2</v>
      </c>
      <c r="LS83" s="58">
        <f t="shared" si="71"/>
        <v>1.1768208333333328E-3</v>
      </c>
      <c r="LT83" s="58">
        <f t="shared" si="204"/>
        <v>1.359110380416666E-3</v>
      </c>
      <c r="LU83" s="58">
        <f t="shared" si="72"/>
        <v>0.89416666666666633</v>
      </c>
      <c r="LV83" s="55">
        <f t="shared" si="73"/>
        <v>4.857778945013979E-2</v>
      </c>
      <c r="LW83" s="56">
        <f t="shared" si="74"/>
        <v>1.3161090400745572E-3</v>
      </c>
      <c r="LX83" s="260">
        <f t="shared" si="75"/>
        <v>1.0078160048971445</v>
      </c>
      <c r="LY83" s="57">
        <f t="shared" si="76"/>
        <v>48.103563197387274</v>
      </c>
      <c r="LZ83" s="58">
        <f t="shared" si="205"/>
        <v>55.641391550417865</v>
      </c>
      <c r="MA83" s="58">
        <f t="shared" si="77"/>
        <v>1.3032609161612845</v>
      </c>
      <c r="MB83" s="58">
        <f t="shared" si="206"/>
        <v>1.5051360320746674</v>
      </c>
      <c r="MC83" s="58">
        <f t="shared" si="78"/>
        <v>990.23790169206416</v>
      </c>
      <c r="MD83" s="55">
        <f t="shared" si="255"/>
        <v>4.8577784303338166E-2</v>
      </c>
      <c r="ME83" s="56">
        <f t="shared" si="256"/>
        <v>1.3161089006332152E-3</v>
      </c>
      <c r="MF83" s="260">
        <f>1+MD83*(MB83*$GV$14-MB83)/MB83+ME83*(MC83*$GW$14-MC83)/MC83</f>
        <v>1.0078160040690414</v>
      </c>
      <c r="MG83" s="57">
        <f t="shared" si="79"/>
        <v>37.432210876363143</v>
      </c>
      <c r="MH83" s="58">
        <f t="shared" si="207"/>
        <v>43.297838320689252</v>
      </c>
      <c r="MI83" s="58">
        <f t="shared" si="80"/>
        <v>1.0141439468941693</v>
      </c>
      <c r="MJ83" s="58">
        <f t="shared" si="208"/>
        <v>1.1712348442680762</v>
      </c>
      <c r="MK83" s="58">
        <f t="shared" si="81"/>
        <v>770.56225283333515</v>
      </c>
      <c r="ML83" s="55">
        <f t="shared" si="260"/>
        <v>4.8577789450139797E-2</v>
      </c>
      <c r="MM83" s="56">
        <f t="shared" si="261"/>
        <v>1.3161090400745576E-3</v>
      </c>
      <c r="MN83" s="260">
        <f t="shared" si="262"/>
        <v>1.0078160048971445</v>
      </c>
      <c r="MO83" s="59">
        <v>3.2885979502946445</v>
      </c>
      <c r="MP83" s="60">
        <v>3.8993979502946443</v>
      </c>
      <c r="MQ83" s="60">
        <v>2.5656999999999996</v>
      </c>
      <c r="MR83" s="61">
        <v>2.9885999999999995</v>
      </c>
      <c r="MS83" s="59">
        <f t="shared" si="82"/>
        <v>1.0897173681387786</v>
      </c>
      <c r="MT83" s="60">
        <f>GX83</f>
        <v>1.0781459689516821</v>
      </c>
      <c r="MU83" s="60">
        <f t="shared" si="209"/>
        <v>1.0917409149592232</v>
      </c>
      <c r="MV83" s="61">
        <f t="shared" si="235"/>
        <v>1.0964884104259318</v>
      </c>
      <c r="MW83" s="66">
        <f t="shared" si="210"/>
        <v>3.5836423032616618</v>
      </c>
      <c r="MX83" s="67">
        <f t="shared" si="236"/>
        <v>4.2041201814486229</v>
      </c>
      <c r="MY83" s="67">
        <f t="shared" si="211"/>
        <v>2.8010796655108785</v>
      </c>
      <c r="MZ83" s="261">
        <f t="shared" si="237"/>
        <v>3.2769652633989392</v>
      </c>
      <c r="NA83" s="59">
        <f t="shared" si="84"/>
        <v>1.0897317532791924</v>
      </c>
      <c r="NB83" s="60">
        <f>NF83/J83</f>
        <v>1.0781827552836551</v>
      </c>
      <c r="NC83" s="60">
        <f t="shared" si="85"/>
        <v>1.0917571059739692</v>
      </c>
      <c r="ND83" s="262">
        <f>NH83/L83</f>
        <v>1.0965006533495467</v>
      </c>
      <c r="NE83" s="62">
        <f t="shared" si="86"/>
        <v>3.5836896102049414</v>
      </c>
      <c r="NF83" s="63">
        <f>NE83+NQ83+NR83+OB83</f>
        <v>4.2042636259961172</v>
      </c>
      <c r="NG83" s="63">
        <f t="shared" si="87"/>
        <v>2.8011212067974123</v>
      </c>
      <c r="NH83" s="64">
        <f>NG83+NM83</f>
        <v>3.2770018526004545</v>
      </c>
      <c r="NI83" s="238">
        <f t="shared" si="218"/>
        <v>-4.7306943279590286E-5</v>
      </c>
      <c r="NJ83" s="238">
        <f t="shared" si="219"/>
        <v>-1.4344454749437574E-4</v>
      </c>
      <c r="NK83" s="238">
        <f t="shared" si="220"/>
        <v>-4.1541286533774979E-5</v>
      </c>
      <c r="NL83" s="238">
        <f t="shared" si="221"/>
        <v>-3.6589201515280223E-5</v>
      </c>
      <c r="NM83" s="239">
        <f t="shared" si="89"/>
        <v>0.47588064580304223</v>
      </c>
      <c r="NN83" s="240">
        <f t="shared" si="90"/>
        <v>0.54825507487867609</v>
      </c>
      <c r="NO83" s="240">
        <f>O83*IN83</f>
        <v>0.30668775760448708</v>
      </c>
      <c r="NP83" s="240">
        <f t="shared" si="91"/>
        <v>1.6911052527371542E-2</v>
      </c>
      <c r="NQ83" s="240">
        <f>Q83*JD83+0.005</f>
        <v>0.33435427040038679</v>
      </c>
      <c r="NR83" s="240">
        <f t="shared" si="93"/>
        <v>0</v>
      </c>
      <c r="NS83" s="240">
        <f t="shared" si="94"/>
        <v>0.65081694416217661</v>
      </c>
      <c r="NT83" s="240">
        <f t="shared" si="95"/>
        <v>2.4792273720469757E-2</v>
      </c>
      <c r="NU83" s="240">
        <f t="shared" si="96"/>
        <v>8.0625280391771563E-4</v>
      </c>
      <c r="NV83" s="240">
        <f t="shared" si="97"/>
        <v>3.3324175148307114E-2</v>
      </c>
      <c r="NW83" s="240">
        <f t="shared" si="98"/>
        <v>0.13026940136146684</v>
      </c>
      <c r="NX83" s="240">
        <f t="shared" si="99"/>
        <v>0.91572732150821756</v>
      </c>
      <c r="NY83" s="240">
        <f t="shared" si="100"/>
        <v>0.15429101497071565</v>
      </c>
      <c r="NZ83" s="240">
        <f t="shared" si="101"/>
        <v>2.0156320097942891E-4</v>
      </c>
      <c r="OA83" s="240">
        <f t="shared" si="102"/>
        <v>0.32572613251511418</v>
      </c>
      <c r="OB83" s="241">
        <f t="shared" si="103"/>
        <v>0.28621974539078904</v>
      </c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136"/>
      <c r="OP83" s="13"/>
      <c r="OQ83" s="13"/>
      <c r="OR83" s="13"/>
      <c r="OS83" s="13"/>
      <c r="OT83" s="13"/>
    </row>
    <row r="84" spans="1:410" ht="15" customHeight="1">
      <c r="A84" s="242">
        <v>65</v>
      </c>
      <c r="B84" s="49" t="s">
        <v>134</v>
      </c>
      <c r="C84" s="50">
        <v>9</v>
      </c>
      <c r="D84" s="51">
        <v>9777.2000000000007</v>
      </c>
      <c r="E84" s="52">
        <v>9777.2000000000007</v>
      </c>
      <c r="F84" s="52"/>
      <c r="G84" s="52"/>
      <c r="H84" s="53">
        <v>1088.18</v>
      </c>
      <c r="I84" s="57">
        <v>2.9828158363030766</v>
      </c>
      <c r="J84" s="58">
        <v>3.4279158363030766</v>
      </c>
      <c r="K84" s="58">
        <v>2.3904999999999998</v>
      </c>
      <c r="L84" s="243">
        <v>2.6990999999999996</v>
      </c>
      <c r="M84" s="1">
        <v>0.30859999999999999</v>
      </c>
      <c r="N84" s="2">
        <v>0.47649999999999998</v>
      </c>
      <c r="O84" s="2">
        <v>0.2837158363030769</v>
      </c>
      <c r="P84" s="2">
        <v>1.2699999999999999E-2</v>
      </c>
      <c r="Q84" s="2">
        <v>0.14360000000000001</v>
      </c>
      <c r="R84" s="2">
        <v>5.4999999999999997E-3</v>
      </c>
      <c r="S84" s="2">
        <v>0.56930000000000003</v>
      </c>
      <c r="T84" s="2">
        <v>1.9E-2</v>
      </c>
      <c r="U84" s="2">
        <v>5.9999999999999995E-4</v>
      </c>
      <c r="V84" s="2">
        <v>2.64E-2</v>
      </c>
      <c r="W84" s="2">
        <v>9.1899999999999996E-2</v>
      </c>
      <c r="X84" s="2">
        <v>0.745</v>
      </c>
      <c r="Y84" s="2">
        <v>0.1109</v>
      </c>
      <c r="Z84" s="2">
        <v>1E-4</v>
      </c>
      <c r="AA84" s="2">
        <v>0.33810000000000001</v>
      </c>
      <c r="AB84" s="3">
        <v>0.29599999999999999</v>
      </c>
      <c r="AC84" s="244">
        <v>1164.08</v>
      </c>
      <c r="AD84" s="108">
        <v>256.0976</v>
      </c>
      <c r="AE84" s="108">
        <v>783.48753623999994</v>
      </c>
      <c r="AF84" s="108">
        <f t="shared" si="104"/>
        <v>77.544895411817762</v>
      </c>
      <c r="AG84" s="108">
        <f t="shared" si="105"/>
        <v>245.18458959094559</v>
      </c>
      <c r="AH84" s="108">
        <v>28.411135439058299</v>
      </c>
      <c r="AI84" s="108">
        <v>162.94156797384682</v>
      </c>
      <c r="AJ84" s="108">
        <f t="shared" si="106"/>
        <v>3.1521046324540669</v>
      </c>
      <c r="AK84" s="108">
        <f t="shared" si="107"/>
        <v>95.364485604917377</v>
      </c>
      <c r="AL84" s="108">
        <v>119.75089198264526</v>
      </c>
      <c r="AM84" s="245">
        <v>3017.7224779626599</v>
      </c>
      <c r="AN84" s="244">
        <v>1738.12</v>
      </c>
      <c r="AO84" s="108">
        <v>382.38639999999998</v>
      </c>
      <c r="AP84" s="108">
        <v>1169.8468803599999</v>
      </c>
      <c r="AQ84" s="108">
        <f t="shared" si="108"/>
        <v>115.78442513675064</v>
      </c>
      <c r="AR84" s="108">
        <f t="shared" si="109"/>
        <v>366.09188273985836</v>
      </c>
      <c r="AS84" s="246">
        <v>155.28206132392501</v>
      </c>
      <c r="AT84" s="247">
        <v>27.636804758730811</v>
      </c>
      <c r="AU84" s="108">
        <v>251.53137994292649</v>
      </c>
      <c r="AV84" s="108">
        <f t="shared" si="110"/>
        <v>4.8658745449959131</v>
      </c>
      <c r="AW84" s="108">
        <f t="shared" si="111"/>
        <v>147.21326767643671</v>
      </c>
      <c r="AX84" s="108">
        <v>184.85833608134257</v>
      </c>
      <c r="AY84" s="245">
        <v>4658.4300692498327</v>
      </c>
      <c r="AZ84" s="248">
        <v>352</v>
      </c>
      <c r="BA84" s="108">
        <v>1794.2026666666663</v>
      </c>
      <c r="BB84" s="108">
        <v>187.1096742684928</v>
      </c>
      <c r="BC84" s="109">
        <v>149.68773941479424</v>
      </c>
      <c r="BD84" s="109">
        <v>37.421934853698559</v>
      </c>
      <c r="BE84" s="108">
        <v>70.166139999999984</v>
      </c>
      <c r="BF84" s="109">
        <v>56.13291199999999</v>
      </c>
      <c r="BG84" s="109">
        <v>14.033227999999994</v>
      </c>
      <c r="BH84" s="108">
        <v>149.75792910826661</v>
      </c>
      <c r="BI84" s="109">
        <f t="shared" si="112"/>
        <v>87.64852365333698</v>
      </c>
      <c r="BJ84" s="108">
        <f t="shared" si="113"/>
        <v>2.8970671385994176</v>
      </c>
      <c r="BK84" s="108">
        <v>110.06182050217129</v>
      </c>
      <c r="BL84" s="245">
        <v>2773.5578766547164</v>
      </c>
      <c r="BM84" s="244">
        <v>45.93</v>
      </c>
      <c r="BN84" s="108">
        <v>10.1046</v>
      </c>
      <c r="BO84" s="108">
        <v>30.913324290000002</v>
      </c>
      <c r="BP84" s="108">
        <f t="shared" si="114"/>
        <v>3.0596153582784602</v>
      </c>
      <c r="BQ84" s="108">
        <f t="shared" si="115"/>
        <v>9.6740157033126</v>
      </c>
      <c r="BR84" s="108">
        <v>5.0487134046833297</v>
      </c>
      <c r="BS84" s="108">
        <v>6.7157545517118828</v>
      </c>
      <c r="BT84" s="108">
        <f t="shared" si="116"/>
        <v>0.12991627180286638</v>
      </c>
      <c r="BU84" s="108">
        <f t="shared" si="117"/>
        <v>3.9305162349713103</v>
      </c>
      <c r="BV84" s="108">
        <v>4.9356196123197611</v>
      </c>
      <c r="BW84" s="245">
        <v>124.37761423045795</v>
      </c>
      <c r="BX84" s="107">
        <v>922.79</v>
      </c>
      <c r="BY84" s="108">
        <v>67.363669999999999</v>
      </c>
      <c r="BZ84" s="109">
        <f t="shared" si="118"/>
        <v>39.425800413559998</v>
      </c>
      <c r="CA84" s="109">
        <f t="shared" si="119"/>
        <v>1.3031501961500001</v>
      </c>
      <c r="CB84" s="108">
        <v>49.507683499999999</v>
      </c>
      <c r="CC84" s="110">
        <v>1247.5936241999998</v>
      </c>
      <c r="CD84" s="244">
        <v>35.299999999999997</v>
      </c>
      <c r="CE84" s="108">
        <v>2.5768999999999997</v>
      </c>
      <c r="CF84" s="109">
        <f t="shared" si="120"/>
        <v>1.5081771091999998</v>
      </c>
      <c r="CG84" s="109">
        <f t="shared" si="121"/>
        <v>4.9850130499999999E-2</v>
      </c>
      <c r="CH84" s="108">
        <v>1.893845</v>
      </c>
      <c r="CI84" s="245">
        <v>47.724893999999999</v>
      </c>
      <c r="CJ84" s="249">
        <v>2053.2475154478147</v>
      </c>
      <c r="CK84" s="250">
        <v>451.71445339851925</v>
      </c>
      <c r="CL84" s="250">
        <v>222.33268137998772</v>
      </c>
      <c r="CM84" s="251">
        <v>155.47060006441524</v>
      </c>
      <c r="CN84" s="252">
        <f t="shared" ref="CN84:CN147" si="277">CM84*0.48745</f>
        <v>75.784144001399213</v>
      </c>
      <c r="CO84" s="250">
        <v>1381.9444000146982</v>
      </c>
      <c r="CP84" s="252">
        <f t="shared" si="122"/>
        <v>136.77656504705476</v>
      </c>
      <c r="CQ84" s="250">
        <v>432.46568054059964</v>
      </c>
      <c r="CR84" s="250">
        <v>299.97445066759394</v>
      </c>
      <c r="CS84" s="252">
        <f t="shared" si="123"/>
        <v>5.8030057481646056</v>
      </c>
      <c r="CT84" s="252">
        <f t="shared" si="124"/>
        <v>175.56544679332137</v>
      </c>
      <c r="CU84" s="250">
        <f t="shared" ref="CU84:CU147" si="278">CJ84+CK84+CL84+CO84+CR84</f>
        <v>4409.2135009086142</v>
      </c>
      <c r="CV84" s="245">
        <f t="shared" si="125"/>
        <v>5555.6090111448548</v>
      </c>
      <c r="CW84" s="244">
        <v>137.05585099999999</v>
      </c>
      <c r="CX84" s="108">
        <v>10.005077123</v>
      </c>
      <c r="CY84" s="108">
        <f t="shared" si="126"/>
        <v>0.193548216944435</v>
      </c>
      <c r="CZ84" s="108">
        <f t="shared" si="127"/>
        <v>5.8556514776239634</v>
      </c>
      <c r="DA84" s="108">
        <v>7.3530464061499998</v>
      </c>
      <c r="DB84" s="245">
        <v>185.29676943497998</v>
      </c>
      <c r="DC84" s="244">
        <v>4.587974</v>
      </c>
      <c r="DD84" s="108">
        <v>0.334922102</v>
      </c>
      <c r="DE84" s="108">
        <f t="shared" si="128"/>
        <v>6.4790680631900003E-3</v>
      </c>
      <c r="DF84" s="108">
        <f t="shared" si="129"/>
        <v>0.19601918879333599</v>
      </c>
      <c r="DG84" s="108">
        <v>0.2461448051</v>
      </c>
      <c r="DH84" s="245">
        <v>6.2028490885199998</v>
      </c>
      <c r="DI84" s="107">
        <v>100.095620901836</v>
      </c>
      <c r="DJ84" s="108">
        <v>22.021036598403921</v>
      </c>
      <c r="DK84" s="108">
        <v>1.633608172335556</v>
      </c>
      <c r="DL84" s="108">
        <v>67.369657934843431</v>
      </c>
      <c r="DM84" s="108">
        <f t="shared" si="130"/>
        <v>6.6678445244431943</v>
      </c>
      <c r="DN84" s="108">
        <f t="shared" si="131"/>
        <v>21.082660754129904</v>
      </c>
      <c r="DO84" s="108">
        <v>13.95175442334158</v>
      </c>
      <c r="DP84" s="108">
        <f t="shared" si="132"/>
        <v>0.26989668931954286</v>
      </c>
      <c r="DQ84" s="108">
        <f t="shared" si="133"/>
        <v>8.1655154078402798</v>
      </c>
      <c r="DR84" s="108">
        <v>10.253583901538025</v>
      </c>
      <c r="DS84" s="110">
        <v>258.39031431875821</v>
      </c>
      <c r="DT84" s="244">
        <v>345.36</v>
      </c>
      <c r="DU84" s="108">
        <v>75.979200000000006</v>
      </c>
      <c r="DV84" s="108">
        <v>232.44558408</v>
      </c>
      <c r="DW84" s="108">
        <f t="shared" si="271"/>
        <v>23.006069238733922</v>
      </c>
      <c r="DX84" s="108">
        <f t="shared" si="272"/>
        <v>72.741521081995202</v>
      </c>
      <c r="DY84" s="108">
        <v>6.6515922868333304</v>
      </c>
      <c r="DZ84" s="108">
        <v>4.5251320310625003</v>
      </c>
      <c r="EA84" s="108"/>
      <c r="EB84" s="108">
        <v>48.542190113046395</v>
      </c>
      <c r="EC84" s="108">
        <f t="shared" si="273"/>
        <v>0.93904866773688256</v>
      </c>
      <c r="ED84" s="108">
        <f t="shared" si="274"/>
        <v>28.410190523082438</v>
      </c>
      <c r="EE84" s="108">
        <v>35.675184925547114</v>
      </c>
      <c r="EF84" s="245">
        <v>899.01466012378728</v>
      </c>
      <c r="EG84" s="249">
        <v>1590.9940989285715</v>
      </c>
      <c r="EH84" s="250">
        <v>350.01870176428565</v>
      </c>
      <c r="EI84" s="250">
        <v>2375.7396248751561</v>
      </c>
      <c r="EJ84" s="250">
        <v>1070.8233512661718</v>
      </c>
      <c r="EK84" s="250">
        <f t="shared" si="134"/>
        <v>105.9836703682181</v>
      </c>
      <c r="EL84" s="250">
        <v>335.10345954523581</v>
      </c>
      <c r="EM84" s="250">
        <v>393.2930317088954</v>
      </c>
      <c r="EN84" s="250">
        <f t="shared" si="135"/>
        <v>7.608253698408582</v>
      </c>
      <c r="EO84" s="250">
        <f t="shared" si="136"/>
        <v>230.18182608220181</v>
      </c>
      <c r="EP84" s="250">
        <v>5780.8688085430804</v>
      </c>
      <c r="EQ84" s="245">
        <v>7283.8946987642821</v>
      </c>
      <c r="ER84" s="244">
        <v>407.02</v>
      </c>
      <c r="ES84" s="108">
        <v>89.544399999999996</v>
      </c>
      <c r="ET84" s="108">
        <v>273.94603205999999</v>
      </c>
      <c r="EU84" s="108">
        <f t="shared" si="137"/>
        <v>27.113534577106442</v>
      </c>
      <c r="EV84" s="108">
        <f t="shared" si="138"/>
        <v>85.728671272856403</v>
      </c>
      <c r="EW84" s="108">
        <v>31.209396054749998</v>
      </c>
      <c r="EX84" s="108">
        <v>58.525547452376699</v>
      </c>
      <c r="EY84" s="108">
        <f t="shared" si="139"/>
        <v>1.1321767154662272</v>
      </c>
      <c r="EZ84" s="108">
        <f t="shared" si="140"/>
        <v>34.253130106357609</v>
      </c>
      <c r="FA84" s="108">
        <v>43.012268778356301</v>
      </c>
      <c r="FB84" s="245">
        <v>1083.9091732145796</v>
      </c>
      <c r="FC84" s="244">
        <v>0.83333333333333293</v>
      </c>
      <c r="FD84" s="108">
        <v>6.0833333333333302E-2</v>
      </c>
      <c r="FE84" s="108">
        <f t="shared" si="141"/>
        <v>1.1768208333333328E-3</v>
      </c>
      <c r="FF84" s="108">
        <f t="shared" si="142"/>
        <v>3.5603803333333316E-2</v>
      </c>
      <c r="FG84" s="108">
        <v>4.4708333333333301E-2</v>
      </c>
      <c r="FH84" s="245">
        <v>1.1266499999999995</v>
      </c>
      <c r="FI84" s="244">
        <v>2445.3845500000002</v>
      </c>
      <c r="FJ84" s="108">
        <v>178.51307215</v>
      </c>
      <c r="FK84" s="108">
        <f t="shared" si="275"/>
        <v>3.4533353807417502</v>
      </c>
      <c r="FL84" s="108">
        <f t="shared" si="276"/>
        <v>104.4779887110862</v>
      </c>
      <c r="FM84" s="108">
        <v>131.19499999999999</v>
      </c>
      <c r="FN84" s="245">
        <v>3306.1111465800004</v>
      </c>
      <c r="FO84" s="244">
        <v>1902.8975</v>
      </c>
      <c r="FP84" s="108">
        <v>138.9115175</v>
      </c>
      <c r="FQ84" s="108">
        <f t="shared" si="143"/>
        <v>2.6872433060375003</v>
      </c>
      <c r="FR84" s="108">
        <f t="shared" si="144"/>
        <v>81.300466024190001</v>
      </c>
      <c r="FS84" s="108">
        <v>102.090450875</v>
      </c>
      <c r="FT84" s="110">
        <v>2572.6793620500002</v>
      </c>
      <c r="FU84" s="253">
        <f t="shared" ref="FU84:FU147" si="279">AC84+AD84+AN84+AO84+BM84+BN84+CJ84+CK84+DI84+DJ84+DT84+DU84+EG84+EH84+ER84+ES84</f>
        <v>9082.7136270394312</v>
      </c>
      <c r="FV84" s="254">
        <f t="shared" ref="FV84:FV147" si="280">AH84+AS84-AT84+BD84+BG84+BR84+CL84-CN84+DK84+DY84+DZ84+EA84+EI84+EW84+FC84</f>
        <v>2779.7014923946936</v>
      </c>
      <c r="FW84" s="254">
        <f t="shared" ref="FW84:FW147" si="281">AT84+BC84+BF84+CN84</f>
        <v>309.24160017492426</v>
      </c>
      <c r="FX84" s="254">
        <f t="shared" ref="FX84:FX147" si="282">BA84</f>
        <v>1794.2026666666663</v>
      </c>
      <c r="FY84" s="254">
        <f t="shared" ref="FY84:FY147" si="283">BX84</f>
        <v>922.79</v>
      </c>
      <c r="FZ84" s="254">
        <f t="shared" ref="FZ84:FZ147" si="284">CD84</f>
        <v>35.299999999999997</v>
      </c>
      <c r="GA84" s="254">
        <f t="shared" si="145"/>
        <v>137.05585099999999</v>
      </c>
      <c r="GB84" s="254">
        <f t="shared" si="146"/>
        <v>4.587974</v>
      </c>
      <c r="GC84" s="254">
        <f t="shared" si="147"/>
        <v>2445.3845500000002</v>
      </c>
      <c r="GD84" s="254">
        <f t="shared" si="148"/>
        <v>1902.8975</v>
      </c>
      <c r="GE84" s="254">
        <f t="shared" ref="GE84:GE147" si="285">AE84+AP84+BO84+CO84+DL84+DV84+EJ84+ET84</f>
        <v>5010.7767662457136</v>
      </c>
      <c r="GF84" s="255">
        <f t="shared" ref="GF84:GF147" si="286">(AG84+AR84+BQ84+CQ84+DN84+DX84+EL84+EV84)*1.22</f>
        <v>1913.048427099299</v>
      </c>
      <c r="GG84" s="255">
        <f t="shared" ref="GG84:GG147" si="287">AF84+AQ84+BP84+CP84+DM84+DW84+EK84+EU84</f>
        <v>495.9366196624033</v>
      </c>
      <c r="GH84" s="254">
        <f t="shared" ref="GH84:GH147" si="288">AI84+AU84+BH84+BS84+BY84+CE84+CR84+CX84+DD84+DO84+EB84+EM84+EX84+FD84+FJ84+FP84</f>
        <v>1782.9995981503389</v>
      </c>
      <c r="GI84" s="255">
        <f t="shared" ref="GI84:GI147" si="289">(AK84+AW84+BI84+BU84+BZ84+CF84+CT84+CZ84+DF84+DQ84+ED84+EO84+EZ84+FF84+FL84+FR84)*1.22</f>
        <v>1273.1097827485082</v>
      </c>
      <c r="GJ84" s="256">
        <f t="shared" ref="GJ84:GJ147" si="290">AJ84+AV84+BJ84+BT84+CA84+CG84+CS84+CY84+DE84+DP84+EC84+EN84+EY84+FE84+FK84+FQ84</f>
        <v>34.492127226218315</v>
      </c>
      <c r="GK84" s="253">
        <f t="shared" si="149"/>
        <v>26207.651625671766</v>
      </c>
      <c r="GL84" s="257">
        <f t="shared" si="150"/>
        <v>33021.641048346428</v>
      </c>
      <c r="GM84" s="221">
        <f t="shared" si="151"/>
        <v>29153.643168096431</v>
      </c>
      <c r="GN84" s="222">
        <f t="shared" si="152"/>
        <v>15270.879727857549</v>
      </c>
      <c r="GO84" s="222">
        <f t="shared" si="153"/>
        <v>1052.8939303228817</v>
      </c>
      <c r="GP84" s="55">
        <f t="shared" si="154"/>
        <v>0.52380690947637243</v>
      </c>
      <c r="GQ84" s="56">
        <f t="shared" si="155"/>
        <v>3.6115346691047184E-2</v>
      </c>
      <c r="GR84" s="258">
        <f t="shared" si="156"/>
        <v>1.0876748099173907</v>
      </c>
      <c r="GS84" s="227">
        <f t="shared" ref="GS84:GS147" si="291">GL84</f>
        <v>33021.641048346428</v>
      </c>
      <c r="GT84" s="222">
        <f t="shared" si="224"/>
        <v>15458.778514477921</v>
      </c>
      <c r="GU84" s="222">
        <f t="shared" si="225"/>
        <v>1057.984637300068</v>
      </c>
      <c r="GV84" s="37">
        <f t="shared" si="216"/>
        <v>0.46814083200301837</v>
      </c>
      <c r="GW84" s="228">
        <f t="shared" si="217"/>
        <v>3.2039129604464256E-2</v>
      </c>
      <c r="GX84" s="258">
        <f t="shared" si="159"/>
        <v>1.0783205295506046</v>
      </c>
      <c r="GY84" s="221">
        <f t="shared" si="223"/>
        <v>23362.362813479056</v>
      </c>
      <c r="GZ84" s="222">
        <f t="shared" si="160"/>
        <v>12823.230602906558</v>
      </c>
      <c r="HA84" s="222">
        <f t="shared" si="161"/>
        <v>688.23138488982318</v>
      </c>
      <c r="HB84" s="55">
        <f t="shared" si="162"/>
        <v>0.5488841477758456</v>
      </c>
      <c r="HC84" s="56">
        <f t="shared" si="163"/>
        <v>2.9458980257456833E-2</v>
      </c>
      <c r="HD84" s="258">
        <f t="shared" si="164"/>
        <v>1.0905733419983552</v>
      </c>
      <c r="HE84" s="221">
        <f t="shared" si="165"/>
        <v>26380.085291441716</v>
      </c>
      <c r="HF84" s="222">
        <f t="shared" si="166"/>
        <v>15136.146417297639</v>
      </c>
      <c r="HG84" s="222">
        <f t="shared" si="167"/>
        <v>789.90960494560568</v>
      </c>
      <c r="HH84" s="55">
        <f t="shared" si="168"/>
        <v>0.57377170126921995</v>
      </c>
      <c r="HI84" s="56">
        <f t="shared" si="169"/>
        <v>2.9943406028405443E-2</v>
      </c>
      <c r="HJ84" s="259">
        <f t="shared" si="170"/>
        <v>1.0945482591826867</v>
      </c>
      <c r="HK84" s="54">
        <f t="shared" ref="HK84:HK147" si="292">I84*GR84</f>
        <v>3.2443336477695315</v>
      </c>
      <c r="HL84" s="55">
        <f t="shared" ref="HL84:HL147" si="293">J84*GX84</f>
        <v>3.6963920198572375</v>
      </c>
      <c r="HM84" s="55">
        <f t="shared" ref="HM84:HM147" si="294">K84*HD84</f>
        <v>2.6070155740470677</v>
      </c>
      <c r="HN84" s="56">
        <f t="shared" ref="HN84:HN147" si="295">L84*HJ84</f>
        <v>2.9542952063599892</v>
      </c>
      <c r="HQ84" s="57">
        <f t="shared" ref="HQ84:HQ147" si="296">AC84+AD84+AG84*1.22+AK84*1.22</f>
        <v>1835.6474717389528</v>
      </c>
      <c r="HR84" s="58">
        <f t="shared" si="171"/>
        <v>2123.2934305604467</v>
      </c>
      <c r="HS84" s="58">
        <f t="shared" ref="HS84:HS147" si="297">AF84+AJ84</f>
        <v>80.697000044271832</v>
      </c>
      <c r="HT84" s="58">
        <f t="shared" si="172"/>
        <v>93.196965351129535</v>
      </c>
      <c r="HU84" s="58">
        <f t="shared" ref="HU84:HU147" si="298">AM84/1.05/1.2</f>
        <v>2395.017839652905</v>
      </c>
      <c r="HV84" s="55">
        <f t="shared" si="226"/>
        <v>0.76644417479787197</v>
      </c>
      <c r="HW84" s="56">
        <f t="shared" si="227"/>
        <v>3.3693694764280649E-2</v>
      </c>
      <c r="HX84" s="260">
        <f t="shared" si="228"/>
        <v>1.1253209555098138</v>
      </c>
      <c r="HY84" s="57">
        <f t="shared" ref="HY84:HY147" si="299">AN84+AO84+AR84*1.22+AW84*1.22</f>
        <v>2746.7386835078801</v>
      </c>
      <c r="HZ84" s="58">
        <f t="shared" si="173"/>
        <v>3177.1526352135652</v>
      </c>
      <c r="IA84" s="58">
        <f t="shared" ref="IA84:IA147" si="300">AQ84+AT84+AV84</f>
        <v>148.28710444047735</v>
      </c>
      <c r="IB84" s="58">
        <f t="shared" si="174"/>
        <v>171.25677691830731</v>
      </c>
      <c r="IC84" s="58">
        <f t="shared" ref="IC84:IC147" si="301">AY84/1.05/1.2</f>
        <v>3697.1667216268515</v>
      </c>
      <c r="ID84" s="55">
        <f t="shared" si="229"/>
        <v>0.74293070621906987</v>
      </c>
      <c r="IE84" s="56">
        <f t="shared" si="230"/>
        <v>4.0108308768728472E-2</v>
      </c>
      <c r="IF84" s="260">
        <f t="shared" si="231"/>
        <v>1.1226300186928044</v>
      </c>
      <c r="IG84" s="57">
        <f t="shared" ref="IG84:IG147" si="302">BI84*1.22</f>
        <v>106.93119885707111</v>
      </c>
      <c r="IH84" s="58">
        <f t="shared" si="175"/>
        <v>123.68731771797415</v>
      </c>
      <c r="II84" s="58">
        <f t="shared" ref="II84:II147" si="303">BC84+BF84+BJ84</f>
        <v>208.71771855339364</v>
      </c>
      <c r="IJ84" s="58">
        <f t="shared" si="176"/>
        <v>241.04809315731433</v>
      </c>
      <c r="IK84" s="58">
        <f t="shared" ref="IK84:IK147" si="304">BL84/1.05/1.2</f>
        <v>2201.2364100434256</v>
      </c>
      <c r="IL84" s="55">
        <f t="shared" ref="IL84:IL147" si="305">IG84/IK84</f>
        <v>4.857778945013979E-2</v>
      </c>
      <c r="IM84" s="56">
        <f t="shared" ref="IM84:IM147" si="306">II84/IK84</f>
        <v>9.4818401876823444E-2</v>
      </c>
      <c r="IN84" s="260">
        <f t="shared" ref="IN84:IN147" si="307">1+IL84*(IJ84*$GV$14-IJ84)/IJ84+IM84*(IK84*$GW$14-IK84)/IK84</f>
        <v>1.0222995100575569</v>
      </c>
      <c r="IO84" s="57">
        <f t="shared" ref="IO84:IO147" si="308">BM84+BN84+BQ84*1.22+BU84*1.22</f>
        <v>72.632128964706368</v>
      </c>
      <c r="IP84" s="58">
        <f t="shared" si="177"/>
        <v>84.013583573475856</v>
      </c>
      <c r="IQ84" s="58">
        <f t="shared" ref="IQ84:IQ147" si="309">BP84+BT84</f>
        <v>3.1895316300813268</v>
      </c>
      <c r="IR84" s="58">
        <f t="shared" si="178"/>
        <v>3.6835900795809242</v>
      </c>
      <c r="IS84" s="58">
        <f t="shared" ref="IS84:IS147" si="310">BW84/1.05/1.2</f>
        <v>98.712392246395197</v>
      </c>
      <c r="IT84" s="55">
        <f t="shared" si="244"/>
        <v>0.73579544889774229</v>
      </c>
      <c r="IU84" s="56">
        <f t="shared" si="245"/>
        <v>3.2311359875870124E-2</v>
      </c>
      <c r="IV84" s="260">
        <f t="shared" si="246"/>
        <v>1.1203041764870485</v>
      </c>
      <c r="IW84" s="57">
        <f t="shared" ref="IW84:IW147" si="311">BZ84*1.22</f>
        <v>48.099476504543198</v>
      </c>
      <c r="IX84" s="58">
        <f t="shared" si="179"/>
        <v>55.636664472805123</v>
      </c>
      <c r="IY84" s="58">
        <f t="shared" ref="IY84:IY147" si="312">CA84</f>
        <v>1.3031501961500001</v>
      </c>
      <c r="IZ84" s="58">
        <f t="shared" si="180"/>
        <v>1.505008161533635</v>
      </c>
      <c r="JA84" s="58">
        <f t="shared" ref="JA84:JA147" si="313">CC84/1.05/1.2</f>
        <v>990.15366999999992</v>
      </c>
      <c r="JB84" s="55">
        <f t="shared" si="257"/>
        <v>4.8577789450139797E-2</v>
      </c>
      <c r="JC84" s="56">
        <f t="shared" si="258"/>
        <v>1.3161090400745574E-3</v>
      </c>
      <c r="JD84" s="260">
        <f t="shared" si="259"/>
        <v>1.0078160048971445</v>
      </c>
      <c r="JE84" s="57">
        <f t="shared" ref="JE84:JE147" si="314">CF84*1.22</f>
        <v>1.8399760732239998</v>
      </c>
      <c r="JF84" s="58">
        <f t="shared" si="181"/>
        <v>2.1283003238982006</v>
      </c>
      <c r="JG84" s="58">
        <f t="shared" ref="JG84:JG147" si="315">CG84</f>
        <v>4.9850130499999999E-2</v>
      </c>
      <c r="JH84" s="58">
        <f t="shared" si="182"/>
        <v>5.757191571445E-2</v>
      </c>
      <c r="JI84" s="58">
        <f t="shared" ref="JI84:JI147" si="316">CI84/1.05/1.2</f>
        <v>37.876899999999999</v>
      </c>
      <c r="JJ84" s="55">
        <f t="shared" ref="JJ84:JJ137" si="317">JE84/JI84</f>
        <v>4.857778945013979E-2</v>
      </c>
      <c r="JK84" s="56">
        <f t="shared" ref="JK84:JK137" si="318">JG84/JI84</f>
        <v>1.3161090400745574E-3</v>
      </c>
      <c r="JL84" s="260">
        <f t="shared" ref="JL84:JL137" si="319">1+JJ84*(JH84*$GV$14-JH84)/JH84+JK84*(JI84*$GW$14-JI84)/JI84</f>
        <v>1.0078160048971445</v>
      </c>
      <c r="JM84" s="57">
        <f t="shared" ref="JM84:JM147" si="320">CJ84+CK84+CQ84*1.22+CT84*1.22</f>
        <v>3246.7599441937177</v>
      </c>
      <c r="JN84" s="58">
        <f t="shared" si="183"/>
        <v>3755.5272274488734</v>
      </c>
      <c r="JO84" s="58">
        <f t="shared" ref="JO84:JO147" si="321">CN84+CP84+CS84</f>
        <v>218.36371479661858</v>
      </c>
      <c r="JP84" s="58">
        <f t="shared" si="184"/>
        <v>252.18825421861482</v>
      </c>
      <c r="JQ84" s="58">
        <f t="shared" ref="JQ84:JQ147" si="322">CV84/1.05/1.2</f>
        <v>4409.2135009086151</v>
      </c>
      <c r="JR84" s="55">
        <f t="shared" ref="JR84:JR147" si="323">JM84/JQ84</f>
        <v>0.73635807010131216</v>
      </c>
      <c r="JS84" s="56">
        <f t="shared" ref="JS84:JS147" si="324">JO84/JQ84</f>
        <v>4.9524413991660861E-2</v>
      </c>
      <c r="JT84" s="260">
        <f t="shared" ref="JT84:JT147" si="325">1+JR84*(JP84*$GV$14-JP84)/JP84+JS84*(JQ84*$GW$14-JQ84)/JQ84</f>
        <v>1.1230586413121839</v>
      </c>
      <c r="JU84" s="57">
        <f t="shared" ref="JU84:JU147" si="326">CZ84*1.22</f>
        <v>7.1438948027012357</v>
      </c>
      <c r="JV84" s="58">
        <f t="shared" si="185"/>
        <v>8.263343118284519</v>
      </c>
      <c r="JW84" s="58">
        <f t="shared" ref="JW84:JW147" si="327">CY84</f>
        <v>0.193548216944435</v>
      </c>
      <c r="JX84" s="58">
        <f t="shared" si="186"/>
        <v>0.22352883574912799</v>
      </c>
      <c r="JY84" s="58">
        <f t="shared" ref="JY84:JY147" si="328">DB84/1.05/1.2</f>
        <v>147.06092812299997</v>
      </c>
      <c r="JZ84" s="55">
        <f t="shared" si="247"/>
        <v>4.8577789450139804E-2</v>
      </c>
      <c r="KA84" s="56">
        <f t="shared" si="248"/>
        <v>1.3161090400745576E-3</v>
      </c>
      <c r="KB84" s="260">
        <f t="shared" si="249"/>
        <v>1.0078160048971445</v>
      </c>
      <c r="KC84" s="57">
        <f t="shared" ref="KC84:KC147" si="329">DF84*1.22</f>
        <v>0.2391434103278699</v>
      </c>
      <c r="KD84" s="58">
        <f t="shared" si="187"/>
        <v>0.27661718272624713</v>
      </c>
      <c r="KE84" s="58">
        <f t="shared" ref="KE84:KE147" si="330">DE84</f>
        <v>6.4790680631900003E-3</v>
      </c>
      <c r="KF84" s="58">
        <f t="shared" si="188"/>
        <v>7.4826757061781319E-3</v>
      </c>
      <c r="KG84" s="58">
        <f t="shared" ref="KG84:KG147" si="331">DH84/1.05/1.2</f>
        <v>4.9228961020000002</v>
      </c>
      <c r="KH84" s="55">
        <f t="shared" si="250"/>
        <v>4.857778945013979E-2</v>
      </c>
      <c r="KI84" s="56">
        <f t="shared" si="251"/>
        <v>1.3161090400745574E-3</v>
      </c>
      <c r="KJ84" s="260">
        <f t="shared" si="252"/>
        <v>1.0078160048971445</v>
      </c>
      <c r="KK84" s="57">
        <f t="shared" ref="KK84:KK147" si="332">DI84+DJ84+DN84*1.22+DQ84*1.22</f>
        <v>157.79943241784355</v>
      </c>
      <c r="KL84" s="58">
        <f t="shared" si="189"/>
        <v>182.52660347771965</v>
      </c>
      <c r="KM84" s="58">
        <f t="shared" ref="KM84:KM147" si="333">DM84+DP84</f>
        <v>6.9377412137627372</v>
      </c>
      <c r="KN84" s="58">
        <f t="shared" si="190"/>
        <v>8.0123973277745861</v>
      </c>
      <c r="KO84" s="58">
        <f t="shared" ref="KO84:KO147" si="334">DS84/1.05/1.2</f>
        <v>205.07167803076049</v>
      </c>
      <c r="KP84" s="55">
        <f t="shared" si="191"/>
        <v>0.7694842795121315</v>
      </c>
      <c r="KQ84" s="56">
        <f t="shared" si="192"/>
        <v>3.3830811160193874E-2</v>
      </c>
      <c r="KR84" s="260">
        <f t="shared" si="193"/>
        <v>1.1258185792482653</v>
      </c>
      <c r="KS84" s="57">
        <f t="shared" ref="KS84:KS147" si="335">DT84+DU84+DX84*1.22+ED84*1.22</f>
        <v>544.74428815819476</v>
      </c>
      <c r="KT84" s="58">
        <f t="shared" si="194"/>
        <v>630.10571811258387</v>
      </c>
      <c r="KU84" s="58">
        <f t="shared" ref="KU84:KU147" si="336">DW84+EC84</f>
        <v>23.945117906470806</v>
      </c>
      <c r="KV84" s="58">
        <f t="shared" si="195"/>
        <v>27.654216670183136</v>
      </c>
      <c r="KW84" s="58">
        <f t="shared" ref="KW84:KW147" si="337">EF84/1.05/1.2</f>
        <v>713.50369851094229</v>
      </c>
      <c r="KX84" s="55">
        <f t="shared" si="253"/>
        <v>0.76347787586113058</v>
      </c>
      <c r="KY84" s="56">
        <f t="shared" si="254"/>
        <v>3.3559907196617826E-2</v>
      </c>
      <c r="KZ84" s="260">
        <f>1+KX84*(KV84*$GV$14-KV84)/KV84+KY84*(KW84*$GW$14-KW84)/KW84</f>
        <v>1.1248354127721953</v>
      </c>
      <c r="LA84" s="57">
        <f t="shared" ref="LA84:LA147" si="338">EG84+EH84+EL84*1.22+EO84*1.22</f>
        <v>2630.6608491583311</v>
      </c>
      <c r="LB84" s="58">
        <f t="shared" si="196"/>
        <v>3042.8854042214416</v>
      </c>
      <c r="LC84" s="58">
        <f t="shared" ref="LC84:LC147" si="339">EK84+EN84</f>
        <v>113.59192406662669</v>
      </c>
      <c r="LD84" s="58">
        <f t="shared" si="197"/>
        <v>131.18731310454717</v>
      </c>
      <c r="LE84" s="58">
        <f t="shared" ref="LE84:LE147" si="340">EQ84/1.05/1.2</f>
        <v>5780.8688085430813</v>
      </c>
      <c r="LF84" s="55">
        <f t="shared" si="198"/>
        <v>0.45506323292974388</v>
      </c>
      <c r="LG84" s="56">
        <f t="shared" si="199"/>
        <v>1.9649628425879223E-2</v>
      </c>
      <c r="LH84" s="260">
        <f t="shared" si="200"/>
        <v>1.0743521360432595</v>
      </c>
      <c r="LI84" s="57">
        <f t="shared" ref="LI84:LI147" si="341">ER84+ES84+EV84*1.22+EZ84*1.22</f>
        <v>642.94219768264111</v>
      </c>
      <c r="LJ84" s="58">
        <f t="shared" si="201"/>
        <v>743.69124005951096</v>
      </c>
      <c r="LK84" s="58">
        <f t="shared" ref="LK84:LK147" si="342">EU84+EY84</f>
        <v>28.245711292572668</v>
      </c>
      <c r="LL84" s="58">
        <f t="shared" si="202"/>
        <v>32.620971971792173</v>
      </c>
      <c r="LM84" s="58">
        <f t="shared" ref="LM84:LM147" si="343">FB84/1.05/1.2</f>
        <v>860.24537556712676</v>
      </c>
      <c r="LN84" s="55">
        <f t="shared" si="232"/>
        <v>0.74739395984404333</v>
      </c>
      <c r="LO84" s="56">
        <f t="shared" si="233"/>
        <v>3.283448199178212E-2</v>
      </c>
      <c r="LP84" s="260">
        <f t="shared" si="234"/>
        <v>1.1222026947680888</v>
      </c>
      <c r="LQ84" s="57">
        <f t="shared" ref="LQ84:LQ147" si="344">FF84*1.22</f>
        <v>4.3436640066666643E-2</v>
      </c>
      <c r="LR84" s="58">
        <f t="shared" si="203"/>
        <v>5.0243161565113312E-2</v>
      </c>
      <c r="LS84" s="58">
        <f t="shared" ref="LS84:LS147" si="345">FE84</f>
        <v>1.1768208333333328E-3</v>
      </c>
      <c r="LT84" s="58">
        <f t="shared" si="204"/>
        <v>1.359110380416666E-3</v>
      </c>
      <c r="LU84" s="58">
        <f t="shared" ref="LU84:LU147" si="346">FH84/1.05/1.2</f>
        <v>0.89416666666666633</v>
      </c>
      <c r="LV84" s="55">
        <f t="shared" ref="LV84:LV147" si="347">LQ84/LU84</f>
        <v>4.857778945013979E-2</v>
      </c>
      <c r="LW84" s="56">
        <f t="shared" ref="LW84:LW147" si="348">LS84/LU84</f>
        <v>1.3161090400745572E-3</v>
      </c>
      <c r="LX84" s="260">
        <f t="shared" ref="LX84:LX147" si="349">1+LV84*(LT84*$GV$14-LT84)/LT84+LW84*(LU84*$GW$14-LU84)/LU84</f>
        <v>1.0078160048971445</v>
      </c>
      <c r="LY84" s="57">
        <f t="shared" ref="LY84:LY147" si="350">FL84*1.22</f>
        <v>127.46314622752516</v>
      </c>
      <c r="LZ84" s="58">
        <f t="shared" si="205"/>
        <v>147.43662124137836</v>
      </c>
      <c r="MA84" s="58">
        <f t="shared" ref="MA84:MA147" si="351">FK84</f>
        <v>3.4533353807417502</v>
      </c>
      <c r="MB84" s="58">
        <f t="shared" si="206"/>
        <v>3.9882570312186476</v>
      </c>
      <c r="MC84" s="58">
        <f t="shared" ref="MC84:MC147" si="352">FN84/1.05/1.2</f>
        <v>2623.8977353809528</v>
      </c>
      <c r="MD84" s="55">
        <f t="shared" si="255"/>
        <v>4.8577787353827381E-2</v>
      </c>
      <c r="ME84" s="56">
        <f t="shared" si="256"/>
        <v>1.316108983279554E-3</v>
      </c>
      <c r="MF84" s="260">
        <f>1+MD84*(MB84*$GV$14-MB84)/MB84+ME84*(MC84*$GW$14-MC84)/MC84</f>
        <v>1.0078160045598548</v>
      </c>
      <c r="MG84" s="57">
        <f t="shared" ref="MG84:MG147" si="353">FR84*1.22</f>
        <v>99.186568549511804</v>
      </c>
      <c r="MH84" s="58">
        <f t="shared" si="207"/>
        <v>114.72910384122031</v>
      </c>
      <c r="MI84" s="58">
        <f t="shared" ref="MI84:MI147" si="354">FQ84</f>
        <v>2.6872433060375003</v>
      </c>
      <c r="MJ84" s="58">
        <f t="shared" si="208"/>
        <v>3.1034972941427093</v>
      </c>
      <c r="MK84" s="58">
        <f t="shared" ref="MK84:MK147" si="355">FT84/1.05/1.2</f>
        <v>2041.8090175000002</v>
      </c>
      <c r="ML84" s="55">
        <f t="shared" si="260"/>
        <v>4.857778945013979E-2</v>
      </c>
      <c r="MM84" s="56">
        <f t="shared" si="261"/>
        <v>1.3161090400745574E-3</v>
      </c>
      <c r="MN84" s="260">
        <f t="shared" si="262"/>
        <v>1.0078160048971445</v>
      </c>
      <c r="MO84" s="59">
        <v>2.9828158363030766</v>
      </c>
      <c r="MP84" s="60">
        <v>3.4279158363030766</v>
      </c>
      <c r="MQ84" s="60">
        <v>2.3904999999999998</v>
      </c>
      <c r="MR84" s="61">
        <v>2.6990999999999996</v>
      </c>
      <c r="MS84" s="59">
        <f t="shared" ref="MS84:MS147" si="356">GR84</f>
        <v>1.0876748099173907</v>
      </c>
      <c r="MT84" s="60">
        <f>GX84</f>
        <v>1.0783205295506046</v>
      </c>
      <c r="MU84" s="60">
        <f t="shared" si="209"/>
        <v>1.0905733419983552</v>
      </c>
      <c r="MV84" s="61">
        <f t="shared" si="235"/>
        <v>1.0945482591826867</v>
      </c>
      <c r="MW84" s="66">
        <f t="shared" si="210"/>
        <v>3.2443336477695315</v>
      </c>
      <c r="MX84" s="67">
        <f t="shared" si="236"/>
        <v>3.6963920198572375</v>
      </c>
      <c r="MY84" s="67">
        <f t="shared" si="211"/>
        <v>2.6070155740470677</v>
      </c>
      <c r="MZ84" s="261">
        <f t="shared" si="237"/>
        <v>2.9542952063599892</v>
      </c>
      <c r="NA84" s="59">
        <f t="shared" ref="NA84:NA147" si="357">NE84/I84</f>
        <v>1.0876870408309391</v>
      </c>
      <c r="NB84" s="60">
        <f>NF84/J84</f>
        <v>1.0781913006644486</v>
      </c>
      <c r="NC84" s="60">
        <f t="shared" ref="NC84:NC147" si="358">NG84/K84</f>
        <v>1.0905892169059286</v>
      </c>
      <c r="ND84" s="262">
        <f>NH84/L84</f>
        <v>1.0945602496698719</v>
      </c>
      <c r="NE84" s="62">
        <f t="shared" ref="NE84:NE147" si="359">NM84+NN84+NO84+NP84+NS84+NT84+NU84+NV84+NW84+NX84+NY84+NZ84+OA84</f>
        <v>3.2443701303321562</v>
      </c>
      <c r="NF84" s="63">
        <f>NE84+NQ84+NR84+OB84</f>
        <v>3.6959490341118753</v>
      </c>
      <c r="NG84" s="63">
        <f t="shared" ref="NG84:NG147" si="360">NE84-NM84-NO84</f>
        <v>2.6070535230136223</v>
      </c>
      <c r="NH84" s="64">
        <f>NG84+NM84</f>
        <v>2.9543275698839508</v>
      </c>
      <c r="NI84" s="238">
        <f t="shared" si="218"/>
        <v>-3.648256262467342E-5</v>
      </c>
      <c r="NJ84" s="238">
        <f t="shared" si="219"/>
        <v>4.4298574536227875E-4</v>
      </c>
      <c r="NK84" s="238">
        <f t="shared" si="220"/>
        <v>-3.7948966554512964E-5</v>
      </c>
      <c r="NL84" s="238">
        <f t="shared" si="221"/>
        <v>-3.2363523961631557E-5</v>
      </c>
      <c r="NM84" s="239">
        <f t="shared" ref="NM84:NM147" si="361">M84*HX84</f>
        <v>0.34727404687032853</v>
      </c>
      <c r="NN84" s="240">
        <f t="shared" ref="NN84:NN147" si="362">N84*IF84</f>
        <v>0.53493320390712129</v>
      </c>
      <c r="NO84" s="240">
        <f>O84*IN84</f>
        <v>0.29004256044820553</v>
      </c>
      <c r="NP84" s="240">
        <f t="shared" ref="NP84:NP147" si="363">P84*IV84</f>
        <v>1.4227863041385515E-2</v>
      </c>
      <c r="NQ84" s="240">
        <f>Q84*JD84+0.003</f>
        <v>0.14772237830322996</v>
      </c>
      <c r="NR84" s="240">
        <f t="shared" ref="NR84:NR147" si="364">R84*JL84</f>
        <v>5.5429880269342946E-3</v>
      </c>
      <c r="NS84" s="240">
        <f t="shared" ref="NS84:NS147" si="365">S84*JT84</f>
        <v>0.63935728449902629</v>
      </c>
      <c r="NT84" s="240">
        <f t="shared" ref="NT84:NT147" si="366">T84*KB84</f>
        <v>1.9148504093045745E-2</v>
      </c>
      <c r="NU84" s="240">
        <f t="shared" ref="NU84:NU147" si="367">U84*KJ84</f>
        <v>6.046896029382867E-4</v>
      </c>
      <c r="NV84" s="240">
        <f t="shared" ref="NV84:NV147" si="368">V84*KR84</f>
        <v>2.9721610492154205E-2</v>
      </c>
      <c r="NW84" s="240">
        <f t="shared" ref="NW84:NW147" si="369">W84*KZ84</f>
        <v>0.10337237443376475</v>
      </c>
      <c r="NX84" s="240">
        <f t="shared" ref="NX84:NX147" si="370">X84*LH84</f>
        <v>0.80039234135222836</v>
      </c>
      <c r="NY84" s="240">
        <f t="shared" ref="NY84:NY147" si="371">Y84*LP84</f>
        <v>0.12445227884978104</v>
      </c>
      <c r="NZ84" s="240">
        <f t="shared" ref="NZ84:NZ147" si="372">Z84*LX84</f>
        <v>1.0078160048971445E-4</v>
      </c>
      <c r="OA84" s="240">
        <f t="shared" ref="OA84:OA147" si="373">AA84*MF84</f>
        <v>0.34074259114168692</v>
      </c>
      <c r="OB84" s="241">
        <f t="shared" ref="OB84:OB147" si="374">AB84*MN84</f>
        <v>0.29831353744955474</v>
      </c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136"/>
      <c r="OP84" s="13"/>
      <c r="OQ84" s="13"/>
      <c r="OR84" s="13"/>
      <c r="OS84" s="13"/>
      <c r="OT84" s="13"/>
    </row>
    <row r="85" spans="1:410" ht="15" customHeight="1">
      <c r="A85" s="242">
        <v>66</v>
      </c>
      <c r="B85" s="49" t="s">
        <v>135</v>
      </c>
      <c r="C85" s="50">
        <v>1</v>
      </c>
      <c r="D85" s="51">
        <v>58.1</v>
      </c>
      <c r="E85" s="52">
        <v>58.1</v>
      </c>
      <c r="F85" s="52"/>
      <c r="G85" s="52"/>
      <c r="H85" s="53"/>
      <c r="I85" s="57">
        <v>1.3361979223441176</v>
      </c>
      <c r="J85" s="58"/>
      <c r="K85" s="58">
        <v>0.79380000000000006</v>
      </c>
      <c r="L85" s="243"/>
      <c r="M85" s="1">
        <v>0</v>
      </c>
      <c r="N85" s="2">
        <v>0</v>
      </c>
      <c r="O85" s="2">
        <v>0.54239792234411754</v>
      </c>
      <c r="P85" s="2">
        <v>0</v>
      </c>
      <c r="Q85" s="2">
        <v>0</v>
      </c>
      <c r="R85" s="2">
        <v>0</v>
      </c>
      <c r="S85" s="2">
        <v>0.24110000000000001</v>
      </c>
      <c r="T85" s="2">
        <v>0</v>
      </c>
      <c r="U85" s="2">
        <v>0</v>
      </c>
      <c r="V85" s="2">
        <v>0.17829999999999999</v>
      </c>
      <c r="W85" s="2">
        <v>0</v>
      </c>
      <c r="X85" s="2">
        <v>0.35499999999999998</v>
      </c>
      <c r="Y85" s="2">
        <v>0</v>
      </c>
      <c r="Z85" s="2">
        <v>1.9400000000000001E-2</v>
      </c>
      <c r="AA85" s="2">
        <v>0</v>
      </c>
      <c r="AB85" s="3">
        <v>0</v>
      </c>
      <c r="AC85" s="244">
        <v>0</v>
      </c>
      <c r="AD85" s="108">
        <v>0</v>
      </c>
      <c r="AE85" s="108">
        <v>0</v>
      </c>
      <c r="AF85" s="108">
        <f t="shared" ref="AF85:AF148" si="375">AE85*$AF$15</f>
        <v>0</v>
      </c>
      <c r="AG85" s="108">
        <f t="shared" ref="AG85:AG148" si="376">AE85*$AG$15</f>
        <v>0</v>
      </c>
      <c r="AH85" s="108">
        <v>0</v>
      </c>
      <c r="AI85" s="108">
        <v>0</v>
      </c>
      <c r="AJ85" s="108">
        <f t="shared" ref="AJ85:AJ148" si="377">AI85*$AJ$15</f>
        <v>0</v>
      </c>
      <c r="AK85" s="108">
        <f t="shared" ref="AK85:AK148" si="378">AI85*$AK$15</f>
        <v>0</v>
      </c>
      <c r="AL85" s="108">
        <v>0</v>
      </c>
      <c r="AM85" s="245">
        <v>0</v>
      </c>
      <c r="AN85" s="244">
        <v>0</v>
      </c>
      <c r="AO85" s="108">
        <v>0</v>
      </c>
      <c r="AP85" s="108">
        <v>0</v>
      </c>
      <c r="AQ85" s="108">
        <f t="shared" ref="AQ85:AQ148" si="379">AP85*$AQ$15</f>
        <v>0</v>
      </c>
      <c r="AR85" s="108">
        <f t="shared" ref="AR85:AR148" si="380">AP85*$AR$15</f>
        <v>0</v>
      </c>
      <c r="AS85" s="246">
        <v>0</v>
      </c>
      <c r="AT85" s="247">
        <v>0</v>
      </c>
      <c r="AU85" s="108">
        <v>0</v>
      </c>
      <c r="AV85" s="108">
        <f t="shared" ref="AV85:AV148" si="381">AU85*$AV$15</f>
        <v>0</v>
      </c>
      <c r="AW85" s="108">
        <f t="shared" ref="AW85:AW148" si="382">AU85*$AW$15</f>
        <v>0</v>
      </c>
      <c r="AX85" s="108">
        <v>0</v>
      </c>
      <c r="AY85" s="245">
        <v>0</v>
      </c>
      <c r="AZ85" s="248">
        <v>4</v>
      </c>
      <c r="BA85" s="108">
        <v>20.388666666666662</v>
      </c>
      <c r="BB85" s="108">
        <v>2.1262462985055999</v>
      </c>
      <c r="BC85" s="109">
        <v>1.7009970388044799</v>
      </c>
      <c r="BD85" s="109">
        <v>0.42524925970111993</v>
      </c>
      <c r="BE85" s="108">
        <v>0.79734249999999995</v>
      </c>
      <c r="BF85" s="109">
        <v>0.63787400000000005</v>
      </c>
      <c r="BG85" s="109">
        <v>0.1594684999999999</v>
      </c>
      <c r="BH85" s="108">
        <v>1.7017946489575748</v>
      </c>
      <c r="BI85" s="109">
        <f t="shared" ref="BI85:BI148" si="383">BH85*$BI$15</f>
        <v>0.99600595060610186</v>
      </c>
      <c r="BJ85" s="108">
        <f t="shared" ref="BJ85:BJ148" si="384">BH85*$BJ$15</f>
        <v>3.2921217484084289E-2</v>
      </c>
      <c r="BK85" s="108">
        <v>1.2507025057064918</v>
      </c>
      <c r="BL85" s="245">
        <v>31.51770314380359</v>
      </c>
      <c r="BM85" s="244">
        <v>0</v>
      </c>
      <c r="BN85" s="108">
        <v>0</v>
      </c>
      <c r="BO85" s="108">
        <v>0</v>
      </c>
      <c r="BP85" s="108">
        <f t="shared" ref="BP85:BP148" si="385">BO85*$BP$15</f>
        <v>0</v>
      </c>
      <c r="BQ85" s="108">
        <f t="shared" ref="BQ85:BQ148" si="386">BO85*$BQ$15</f>
        <v>0</v>
      </c>
      <c r="BR85" s="108">
        <v>0</v>
      </c>
      <c r="BS85" s="108">
        <v>0</v>
      </c>
      <c r="BT85" s="108">
        <f t="shared" ref="BT85:BT148" si="387">BS85*$BT$15</f>
        <v>0</v>
      </c>
      <c r="BU85" s="108">
        <f t="shared" ref="BU85:BU148" si="388">BS85*$BU$15</f>
        <v>0</v>
      </c>
      <c r="BV85" s="108">
        <v>0</v>
      </c>
      <c r="BW85" s="245">
        <v>0</v>
      </c>
      <c r="BX85" s="107">
        <v>0</v>
      </c>
      <c r="BY85" s="108">
        <v>0</v>
      </c>
      <c r="BZ85" s="109">
        <f t="shared" ref="BZ85:BZ148" si="389">BY85*$BZ$15</f>
        <v>0</v>
      </c>
      <c r="CA85" s="109">
        <f t="shared" ref="CA85:CA148" si="390">BY85*$CA$15</f>
        <v>0</v>
      </c>
      <c r="CB85" s="108">
        <v>0</v>
      </c>
      <c r="CC85" s="110">
        <v>0</v>
      </c>
      <c r="CD85" s="244">
        <v>0</v>
      </c>
      <c r="CE85" s="108">
        <v>0</v>
      </c>
      <c r="CF85" s="109">
        <f t="shared" ref="CF85:CF148" si="391">CE85*$CF$15</f>
        <v>0</v>
      </c>
      <c r="CG85" s="109">
        <f t="shared" ref="CG85:CG148" si="392">CE85*$CG$15</f>
        <v>0</v>
      </c>
      <c r="CH85" s="108">
        <v>0</v>
      </c>
      <c r="CI85" s="245">
        <v>0</v>
      </c>
      <c r="CJ85" s="249">
        <v>5.4201045951313294</v>
      </c>
      <c r="CK85" s="250">
        <v>1.1924230109288925</v>
      </c>
      <c r="CL85" s="250">
        <v>0.92386796462612242</v>
      </c>
      <c r="CM85" s="251">
        <v>0.92386796462612242</v>
      </c>
      <c r="CN85" s="252">
        <f t="shared" si="277"/>
        <v>0.45033943935700338</v>
      </c>
      <c r="CO85" s="250">
        <v>3.6480176580669266</v>
      </c>
      <c r="CP85" s="252">
        <f t="shared" ref="CP85:CP148" si="393">CO85*$AQ$15</f>
        <v>0.36105889968951599</v>
      </c>
      <c r="CQ85" s="250">
        <v>1.141610645915464</v>
      </c>
      <c r="CR85" s="250">
        <v>0.81646216569898877</v>
      </c>
      <c r="CS85" s="252">
        <f t="shared" ref="CS85:CS148" si="394">CR85*$CG$15</f>
        <v>1.5794460595446938E-2</v>
      </c>
      <c r="CT85" s="252">
        <f t="shared" ref="CT85:CT148" si="395">CR85*$CF$15</f>
        <v>0.47784917879431577</v>
      </c>
      <c r="CU85" s="250">
        <f t="shared" si="278"/>
        <v>12.00087539445226</v>
      </c>
      <c r="CV85" s="245">
        <f t="shared" ref="CV85:CV148" si="396">CU85*1.05*1.2</f>
        <v>15.121102997009848</v>
      </c>
      <c r="CW85" s="244">
        <v>0</v>
      </c>
      <c r="CX85" s="108">
        <v>0</v>
      </c>
      <c r="CY85" s="108">
        <f t="shared" ref="CY85:CY148" si="397">CX85*$CY$15</f>
        <v>0</v>
      </c>
      <c r="CZ85" s="108">
        <f t="shared" ref="CZ85:CZ148" si="398">CX85*$CZ$15</f>
        <v>0</v>
      </c>
      <c r="DA85" s="108">
        <v>0</v>
      </c>
      <c r="DB85" s="245">
        <v>0</v>
      </c>
      <c r="DC85" s="244">
        <v>0</v>
      </c>
      <c r="DD85" s="108">
        <v>0</v>
      </c>
      <c r="DE85" s="108">
        <f t="shared" ref="DE85:DE148" si="399">DD85*$DE$15</f>
        <v>0</v>
      </c>
      <c r="DF85" s="108">
        <f t="shared" ref="DF85:DF148" si="400">DD85*$DF$15</f>
        <v>0</v>
      </c>
      <c r="DG85" s="108">
        <v>0</v>
      </c>
      <c r="DH85" s="245">
        <v>0</v>
      </c>
      <c r="DI85" s="107">
        <v>4.0119474391640004</v>
      </c>
      <c r="DJ85" s="108">
        <v>0.88262843661608015</v>
      </c>
      <c r="DK85" s="108">
        <v>6.900287866737663E-2</v>
      </c>
      <c r="DL85" s="108">
        <v>2.7002532597716482</v>
      </c>
      <c r="DM85" s="108">
        <f t="shared" ref="DM85:DM148" si="401">DL85*$DM$15</f>
        <v>0.2672548661326391</v>
      </c>
      <c r="DN85" s="108">
        <f t="shared" ref="DN85:DN148" si="402">DL85*$DN$15</f>
        <v>0.84501725511293957</v>
      </c>
      <c r="DO85" s="108">
        <v>0.55945973703799468</v>
      </c>
      <c r="DP85" s="108">
        <f t="shared" ref="DP85:DP148" si="403">DO85*$DP$15</f>
        <v>1.0822748613000007E-2</v>
      </c>
      <c r="DQ85" s="108">
        <f t="shared" ref="DQ85:DQ148" si="404">DO85*$DQ$15</f>
        <v>0.32743388137675306</v>
      </c>
      <c r="DR85" s="108">
        <v>0.41116458756285507</v>
      </c>
      <c r="DS85" s="110">
        <v>10.361347606583946</v>
      </c>
      <c r="DT85" s="244">
        <v>0</v>
      </c>
      <c r="DU85" s="108">
        <v>0</v>
      </c>
      <c r="DV85" s="108">
        <v>0</v>
      </c>
      <c r="DW85" s="108">
        <f t="shared" ref="DW85:DW147" si="405">DV85*$DW$15</f>
        <v>0</v>
      </c>
      <c r="DX85" s="108">
        <f t="shared" ref="DX85:DX147" si="406">DV85*$DX$15</f>
        <v>0</v>
      </c>
      <c r="DY85" s="108">
        <v>0</v>
      </c>
      <c r="DZ85" s="108">
        <v>0</v>
      </c>
      <c r="EA85" s="108"/>
      <c r="EB85" s="108">
        <v>0</v>
      </c>
      <c r="EC85" s="108">
        <f t="shared" ref="EC85:EC147" si="407">EB85*$EC$15</f>
        <v>0</v>
      </c>
      <c r="ED85" s="108">
        <f t="shared" ref="ED85:ED147" si="408">EB85*$ED$15</f>
        <v>0</v>
      </c>
      <c r="EE85" s="108">
        <v>0</v>
      </c>
      <c r="EF85" s="245">
        <v>0</v>
      </c>
      <c r="EG85" s="249">
        <v>3.4218277777777599</v>
      </c>
      <c r="EH85" s="250">
        <v>0.75280211111110695</v>
      </c>
      <c r="EI85" s="250">
        <v>8.7764555555555006</v>
      </c>
      <c r="EJ85" s="250">
        <v>2.3030714513166499</v>
      </c>
      <c r="EK85" s="250">
        <f t="shared" ref="EK85:EK148" si="409">EJ85*$AF$15</f>
        <v>0.22794419382261413</v>
      </c>
      <c r="EL85" s="250">
        <v>0.72072317997503244</v>
      </c>
      <c r="EM85" s="250">
        <v>1.11355345339055</v>
      </c>
      <c r="EN85" s="250">
        <f t="shared" ref="EN85:EN148" si="410">EM85*$EC$15</f>
        <v>2.1541691555840192E-2</v>
      </c>
      <c r="EO85" s="250">
        <f t="shared" ref="EO85:EO148" si="411">EM85*$ED$15</f>
        <v>0.65172720255898042</v>
      </c>
      <c r="EP85" s="250">
        <v>16.367710349151569</v>
      </c>
      <c r="EQ85" s="245">
        <v>20.623315039930976</v>
      </c>
      <c r="ER85" s="244">
        <v>0</v>
      </c>
      <c r="ES85" s="108">
        <v>0</v>
      </c>
      <c r="ET85" s="108">
        <v>0</v>
      </c>
      <c r="EU85" s="108">
        <f t="shared" ref="EU85:EU148" si="412">ET85*$EU$15</f>
        <v>0</v>
      </c>
      <c r="EV85" s="108">
        <f t="shared" ref="EV85:EV148" si="413">ET85*$EV$15</f>
        <v>0</v>
      </c>
      <c r="EW85" s="108">
        <v>0</v>
      </c>
      <c r="EX85" s="108">
        <v>0</v>
      </c>
      <c r="EY85" s="108">
        <f t="shared" ref="EY85:EY148" si="414">EX85*$EY$15</f>
        <v>0</v>
      </c>
      <c r="EZ85" s="108">
        <f t="shared" ref="EZ85:EZ148" si="415">EX85*$EZ$15</f>
        <v>0</v>
      </c>
      <c r="FA85" s="108">
        <v>0</v>
      </c>
      <c r="FB85" s="245">
        <v>0</v>
      </c>
      <c r="FC85" s="244">
        <v>0.83333333333333293</v>
      </c>
      <c r="FD85" s="108">
        <v>6.0833333333333302E-2</v>
      </c>
      <c r="FE85" s="108">
        <f t="shared" ref="FE85:FE148" si="416">FD85*$FE$15</f>
        <v>1.1768208333333328E-3</v>
      </c>
      <c r="FF85" s="108">
        <f t="shared" ref="FF85:FF148" si="417">FD85*$FF$15</f>
        <v>3.5603803333333316E-2</v>
      </c>
      <c r="FG85" s="108">
        <v>4.4708333333333301E-2</v>
      </c>
      <c r="FH85" s="245">
        <v>1.1266499999999995</v>
      </c>
      <c r="FI85" s="244">
        <v>0</v>
      </c>
      <c r="FJ85" s="108">
        <v>0</v>
      </c>
      <c r="FK85" s="108">
        <f t="shared" ref="FK85:FK147" si="418">FJ85*$FK$15</f>
        <v>0</v>
      </c>
      <c r="FL85" s="108">
        <f t="shared" ref="FL85:FL147" si="419">FJ85*$FL$15</f>
        <v>0</v>
      </c>
      <c r="FM85" s="108">
        <v>0</v>
      </c>
      <c r="FN85" s="245">
        <v>0</v>
      </c>
      <c r="FO85" s="244">
        <v>0</v>
      </c>
      <c r="FP85" s="108">
        <v>0</v>
      </c>
      <c r="FQ85" s="108">
        <f t="shared" ref="FQ85:FQ148" si="420">FP85*$FQ$15</f>
        <v>0</v>
      </c>
      <c r="FR85" s="108">
        <f t="shared" ref="FR85:FR148" si="421">FP85*$FR$15</f>
        <v>0</v>
      </c>
      <c r="FS85" s="108">
        <v>0</v>
      </c>
      <c r="FT85" s="110">
        <v>0</v>
      </c>
      <c r="FU85" s="253">
        <f t="shared" si="279"/>
        <v>15.681733370729171</v>
      </c>
      <c r="FV85" s="254">
        <f t="shared" si="280"/>
        <v>10.737038052526449</v>
      </c>
      <c r="FW85" s="254">
        <f t="shared" si="281"/>
        <v>2.789210478161483</v>
      </c>
      <c r="FX85" s="254">
        <f t="shared" si="282"/>
        <v>20.388666666666662</v>
      </c>
      <c r="FY85" s="254">
        <f t="shared" si="283"/>
        <v>0</v>
      </c>
      <c r="FZ85" s="254">
        <f t="shared" si="284"/>
        <v>0</v>
      </c>
      <c r="GA85" s="254">
        <f t="shared" ref="GA85:GA148" si="422">CW85</f>
        <v>0</v>
      </c>
      <c r="GB85" s="254">
        <f t="shared" ref="GB85:GB148" si="423">DC85</f>
        <v>0</v>
      </c>
      <c r="GC85" s="254">
        <f t="shared" ref="GC85:GC148" si="424">FI85</f>
        <v>0</v>
      </c>
      <c r="GD85" s="254">
        <f t="shared" ref="GD85:GD148" si="425">FO85</f>
        <v>0</v>
      </c>
      <c r="GE85" s="254">
        <f t="shared" si="285"/>
        <v>8.6513423691552234</v>
      </c>
      <c r="GF85" s="255">
        <f t="shared" si="286"/>
        <v>3.3029683188241918</v>
      </c>
      <c r="GG85" s="255">
        <f t="shared" si="287"/>
        <v>0.85625795964476925</v>
      </c>
      <c r="GH85" s="254">
        <f t="shared" si="288"/>
        <v>4.2521033384184417</v>
      </c>
      <c r="GI85" s="255">
        <f t="shared" si="289"/>
        <v>3.036116420336771</v>
      </c>
      <c r="GJ85" s="256">
        <f t="shared" si="290"/>
        <v>8.2256939081704755E-2</v>
      </c>
      <c r="GK85" s="253">
        <f t="shared" ref="GK85:GK148" si="426">FU85+FV85+FW85+FX85+FY85+FZ85+GA85+GB85+GC85+GD85+GE85+GH85</f>
        <v>62.500094275657432</v>
      </c>
      <c r="GL85" s="257">
        <f t="shared" ref="GL85:GL148" si="427">GK85*1.05*1.2</f>
        <v>78.750118787328361</v>
      </c>
      <c r="GM85" s="221">
        <f t="shared" ref="GM85:GM148" si="428">GL85-CC85-CI85-FT85</f>
        <v>78.750118787328361</v>
      </c>
      <c r="GN85" s="222">
        <f t="shared" ref="GN85:GN148" si="429">GT85-BZ85*1.22*1.05*1.2-CF85*1.22*1.05*1.2-FR85*1.22*1.05*1.2</f>
        <v>27.746230818461566</v>
      </c>
      <c r="GO85" s="222">
        <f t="shared" ref="GO85:GO148" si="430">GU85-CA85*1.05*1.2-CG85*1.05*1.2-FQ85*1.05*1.2</f>
        <v>4.6969339748788261</v>
      </c>
      <c r="GP85" s="55">
        <f t="shared" ref="GP85:GP148" si="431">GN85/GM85</f>
        <v>0.35233255829610505</v>
      </c>
      <c r="GQ85" s="56">
        <f t="shared" ref="GQ85:GQ148" si="432">GO85/GM85</f>
        <v>5.9643516063300303E-2</v>
      </c>
      <c r="GR85" s="258">
        <f t="shared" ref="GR85:GR148" si="433">1+GP85*(GN85*$GV$14-GN85)/GN85+GQ85*(GO85*$GW$14-GO85)/GO85</f>
        <v>1.064449292523205</v>
      </c>
      <c r="GS85" s="227">
        <f t="shared" si="291"/>
        <v>78.750118787328361</v>
      </c>
      <c r="GT85" s="222">
        <f t="shared" si="224"/>
        <v>27.746230818461566</v>
      </c>
      <c r="GU85" s="222">
        <f t="shared" si="225"/>
        <v>4.6969339748788261</v>
      </c>
      <c r="GV85" s="37">
        <f t="shared" si="216"/>
        <v>0.35233255829610505</v>
      </c>
      <c r="GW85" s="228">
        <f t="shared" si="217"/>
        <v>5.9643516063300303E-2</v>
      </c>
      <c r="GX85" s="258">
        <f t="shared" ref="GX85:GX148" si="434">1+GV85*(GT85*$GV$14-GT85)/GT85+GW85*(GU85*$GW$14-GU85)/GU85</f>
        <v>1.064449292523205</v>
      </c>
      <c r="GY85" s="221">
        <f t="shared" si="223"/>
        <v>47.232415643524774</v>
      </c>
      <c r="GZ85" s="222">
        <f t="shared" ref="GZ85:GZ148" si="435">GN85-(AC85+AD85+AG85*1.22+AK85*1.22+BI85*1.22)*1.05*1.2</f>
        <v>26.215170471189865</v>
      </c>
      <c r="HA85" s="222">
        <f t="shared" ref="HA85:HA148" si="436">GO85-(AF85+AJ85+BC85+BF85+BJ85)*1.05*1.2</f>
        <v>1.7084757319552355</v>
      </c>
      <c r="HB85" s="55">
        <f t="shared" ref="HB85:HB148" si="437">GZ85/GY85</f>
        <v>0.55502497837592124</v>
      </c>
      <c r="HC85" s="56">
        <f t="shared" ref="HC85:HC148" si="438">HA85/GY85</f>
        <v>3.6171678045212478E-2</v>
      </c>
      <c r="HD85" s="258">
        <f t="shared" ref="HD85:HD148" si="439">1+HB85*(GZ85*$GV$14-GZ85)/GZ85+HC85*(HA85*$GW$14-HA85)/HA85</f>
        <v>1.0925754070407103</v>
      </c>
      <c r="HE85" s="221">
        <f t="shared" ref="HE85:HE148" si="440">GY85+AM85</f>
        <v>47.232415643524774</v>
      </c>
      <c r="HF85" s="222">
        <f t="shared" ref="HF85:HF148" si="441">GZ85+(AC85+AD85+AG85*1.22+AK85*1.22)*1.05*1.2</f>
        <v>26.215170471189865</v>
      </c>
      <c r="HG85" s="222">
        <f t="shared" ref="HG85:HG148" si="442">HA85+(AF85+AJ85)*1.05*1.2</f>
        <v>1.7084757319552355</v>
      </c>
      <c r="HH85" s="55">
        <f t="shared" ref="HH85:HH148" si="443">HF85/HE85</f>
        <v>0.55502497837592124</v>
      </c>
      <c r="HI85" s="56">
        <f t="shared" ref="HI85:HI148" si="444">HG85/HE85</f>
        <v>3.6171678045212478E-2</v>
      </c>
      <c r="HJ85" s="259">
        <f t="shared" ref="HJ85:HJ148" si="445">1+HH85*(HF85*$GV$14-HF85)/HF85+HI85*(HG85*$GW$14-HG85)/HG85</f>
        <v>1.0925754070407103</v>
      </c>
      <c r="HK85" s="54">
        <f t="shared" si="292"/>
        <v>1.4223149331101723</v>
      </c>
      <c r="HL85" s="55">
        <f t="shared" si="293"/>
        <v>0</v>
      </c>
      <c r="HM85" s="55">
        <f t="shared" si="294"/>
        <v>0.86728635810891597</v>
      </c>
      <c r="HN85" s="56">
        <f t="shared" si="295"/>
        <v>0</v>
      </c>
      <c r="HQ85" s="57">
        <f t="shared" si="296"/>
        <v>0</v>
      </c>
      <c r="HR85" s="58">
        <f t="shared" ref="HR85:HR148" si="446">HQ85*$HQ$14</f>
        <v>0</v>
      </c>
      <c r="HS85" s="58">
        <f t="shared" si="297"/>
        <v>0</v>
      </c>
      <c r="HT85" s="58">
        <f t="shared" ref="HT85:HT148" si="447">HS85*$HS$14</f>
        <v>0</v>
      </c>
      <c r="HU85" s="58">
        <f t="shared" si="298"/>
        <v>0</v>
      </c>
      <c r="HV85" s="55"/>
      <c r="HW85" s="56"/>
      <c r="HX85" s="260"/>
      <c r="HY85" s="57">
        <f t="shared" si="299"/>
        <v>0</v>
      </c>
      <c r="HZ85" s="58">
        <f t="shared" ref="HZ85:HZ148" si="448">HY85*$HQ$14</f>
        <v>0</v>
      </c>
      <c r="IA85" s="58">
        <f t="shared" si="300"/>
        <v>0</v>
      </c>
      <c r="IB85" s="58">
        <f t="shared" ref="IB85:IB148" si="449">IA85*$HS$14</f>
        <v>0</v>
      </c>
      <c r="IC85" s="58">
        <f t="shared" si="301"/>
        <v>0</v>
      </c>
      <c r="ID85" s="55"/>
      <c r="IE85" s="56"/>
      <c r="IF85" s="260"/>
      <c r="IG85" s="57">
        <f t="shared" si="302"/>
        <v>1.2151272597394442</v>
      </c>
      <c r="IH85" s="58">
        <f t="shared" ref="IH85:IH148" si="450">IG85*$HQ$14</f>
        <v>1.4055377013406152</v>
      </c>
      <c r="II85" s="58">
        <f t="shared" si="303"/>
        <v>2.3717922562885643</v>
      </c>
      <c r="IJ85" s="58">
        <f t="shared" ref="IJ85:IJ148" si="451">II85*$HS$14</f>
        <v>2.7391828767876629</v>
      </c>
      <c r="IK85" s="58">
        <f t="shared" si="304"/>
        <v>25.014050114129834</v>
      </c>
      <c r="IL85" s="55">
        <f t="shared" si="305"/>
        <v>4.857778945013979E-2</v>
      </c>
      <c r="IM85" s="56">
        <f t="shared" si="306"/>
        <v>9.4818401876823458E-2</v>
      </c>
      <c r="IN85" s="260">
        <f t="shared" si="307"/>
        <v>1.0222995100575569</v>
      </c>
      <c r="IO85" s="57">
        <f t="shared" si="308"/>
        <v>0</v>
      </c>
      <c r="IP85" s="58">
        <f t="shared" ref="IP85:IP148" si="452">IO85*$HQ$14</f>
        <v>0</v>
      </c>
      <c r="IQ85" s="58">
        <f t="shared" si="309"/>
        <v>0</v>
      </c>
      <c r="IR85" s="58">
        <f t="shared" ref="IR85:IR148" si="453">IQ85*$HS$14</f>
        <v>0</v>
      </c>
      <c r="IS85" s="58">
        <f t="shared" si="310"/>
        <v>0</v>
      </c>
      <c r="IT85" s="55"/>
      <c r="IU85" s="56"/>
      <c r="IV85" s="260"/>
      <c r="IW85" s="57">
        <f t="shared" si="311"/>
        <v>0</v>
      </c>
      <c r="IX85" s="58">
        <f t="shared" ref="IX85:IX148" si="454">IW85*$HQ$14</f>
        <v>0</v>
      </c>
      <c r="IY85" s="58">
        <f t="shared" si="312"/>
        <v>0</v>
      </c>
      <c r="IZ85" s="58">
        <f t="shared" ref="IZ85:IZ148" si="455">IY85*$HS$14</f>
        <v>0</v>
      </c>
      <c r="JA85" s="58">
        <f t="shared" si="313"/>
        <v>0</v>
      </c>
      <c r="JB85" s="55"/>
      <c r="JC85" s="56"/>
      <c r="JD85" s="260"/>
      <c r="JE85" s="57">
        <f t="shared" si="314"/>
        <v>0</v>
      </c>
      <c r="JF85" s="58">
        <f t="shared" ref="JF85:JF148" si="456">JE85*$HQ$14</f>
        <v>0</v>
      </c>
      <c r="JG85" s="58">
        <f t="shared" si="315"/>
        <v>0</v>
      </c>
      <c r="JH85" s="58">
        <f t="shared" ref="JH85:JH148" si="457">JG85*$HS$14</f>
        <v>0</v>
      </c>
      <c r="JI85" s="58">
        <f t="shared" si="316"/>
        <v>0</v>
      </c>
      <c r="JJ85" s="55"/>
      <c r="JK85" s="56"/>
      <c r="JL85" s="260"/>
      <c r="JM85" s="57">
        <f t="shared" si="320"/>
        <v>8.5882685922061519</v>
      </c>
      <c r="JN85" s="58">
        <f t="shared" ref="JN85:JN148" si="458">JM85*$HQ$14</f>
        <v>9.9340502806048558</v>
      </c>
      <c r="JO85" s="58">
        <f t="shared" si="321"/>
        <v>0.82719279964196635</v>
      </c>
      <c r="JP85" s="58">
        <f t="shared" ref="JP85:JP148" si="459">JO85*$HS$14</f>
        <v>0.95532496430650693</v>
      </c>
      <c r="JQ85" s="58">
        <f t="shared" si="322"/>
        <v>12.00087539445226</v>
      </c>
      <c r="JR85" s="55">
        <f t="shared" si="323"/>
        <v>0.71563684397359206</v>
      </c>
      <c r="JS85" s="56">
        <f t="shared" si="324"/>
        <v>6.8927705059279198E-2</v>
      </c>
      <c r="JT85" s="260">
        <f t="shared" si="325"/>
        <v>1.1228171949643442</v>
      </c>
      <c r="JU85" s="57">
        <f t="shared" si="326"/>
        <v>0</v>
      </c>
      <c r="JV85" s="58">
        <f t="shared" ref="JV85:JV148" si="460">JU85*$HQ$14</f>
        <v>0</v>
      </c>
      <c r="JW85" s="58">
        <f t="shared" si="327"/>
        <v>0</v>
      </c>
      <c r="JX85" s="58">
        <f t="shared" ref="JX85:JX148" si="461">JW85*$HS$14</f>
        <v>0</v>
      </c>
      <c r="JY85" s="58">
        <f t="shared" si="328"/>
        <v>0</v>
      </c>
      <c r="JZ85" s="55"/>
      <c r="KA85" s="56"/>
      <c r="KB85" s="260"/>
      <c r="KC85" s="57">
        <f t="shared" si="329"/>
        <v>0</v>
      </c>
      <c r="KD85" s="58">
        <f t="shared" ref="KD85:KD148" si="462">KC85*$HQ$14</f>
        <v>0</v>
      </c>
      <c r="KE85" s="58">
        <f t="shared" si="330"/>
        <v>0</v>
      </c>
      <c r="KF85" s="58">
        <f t="shared" ref="KF85:KF148" si="463">KE85*$HS$14</f>
        <v>0</v>
      </c>
      <c r="KG85" s="58">
        <f t="shared" si="331"/>
        <v>0</v>
      </c>
      <c r="KH85" s="55"/>
      <c r="KI85" s="56"/>
      <c r="KJ85" s="260"/>
      <c r="KK85" s="57">
        <f t="shared" si="332"/>
        <v>6.3249662622975062</v>
      </c>
      <c r="KL85" s="58">
        <f t="shared" ref="KL85:KL148" si="464">KK85*$HQ$14</f>
        <v>7.3160884755995257</v>
      </c>
      <c r="KM85" s="58">
        <f t="shared" si="333"/>
        <v>0.27807761474563913</v>
      </c>
      <c r="KN85" s="58">
        <f t="shared" ref="KN85:KN148" si="465">KM85*$HS$14</f>
        <v>0.32115183726973867</v>
      </c>
      <c r="KO85" s="58">
        <f t="shared" si="334"/>
        <v>8.2232917512571007</v>
      </c>
      <c r="KP85" s="55">
        <f t="shared" ref="KP85:KP148" si="466">KK85/KO85</f>
        <v>0.7691526038013432</v>
      </c>
      <c r="KQ85" s="56">
        <f t="shared" ref="KQ85:KQ148" si="467">KM85/KO85</f>
        <v>3.3815851748556676E-2</v>
      </c>
      <c r="KR85" s="260">
        <f t="shared" ref="KR85:KR148" si="468">1+KP85*(KN85*$GV$14-KN85)/KN85+KQ85*(KO85*$GW$14-KO85)/KO85</f>
        <v>1.125764288451522</v>
      </c>
      <c r="KS85" s="57">
        <f t="shared" si="335"/>
        <v>0</v>
      </c>
      <c r="KT85" s="58">
        <f t="shared" ref="KT85:KT148" si="469">KS85*$HQ$14</f>
        <v>0</v>
      </c>
      <c r="KU85" s="58">
        <f t="shared" si="336"/>
        <v>0</v>
      </c>
      <c r="KV85" s="58">
        <f t="shared" ref="KV85:KV148" si="470">KU85*$HS$14</f>
        <v>0</v>
      </c>
      <c r="KW85" s="58">
        <f t="shared" si="337"/>
        <v>0</v>
      </c>
      <c r="KX85" s="55"/>
      <c r="KY85" s="56"/>
      <c r="KZ85" s="260"/>
      <c r="LA85" s="57">
        <f t="shared" si="338"/>
        <v>5.8490193555803627</v>
      </c>
      <c r="LB85" s="58">
        <f t="shared" ref="LB85:LB148" si="471">LA85*$HQ$14</f>
        <v>6.7655606885998063</v>
      </c>
      <c r="LC85" s="58">
        <f t="shared" si="339"/>
        <v>0.24948588537845431</v>
      </c>
      <c r="LD85" s="58">
        <f t="shared" ref="LD85:LD148" si="472">LC85*$HS$14</f>
        <v>0.2881312490235769</v>
      </c>
      <c r="LE85" s="58">
        <f t="shared" si="340"/>
        <v>16.367710349151569</v>
      </c>
      <c r="LF85" s="55">
        <f t="shared" ref="LF85:LF148" si="473">LA85/LE85</f>
        <v>0.35735110353315547</v>
      </c>
      <c r="LG85" s="56">
        <f t="shared" ref="LG85:LG148" si="474">LC85/LE85</f>
        <v>1.5242564784963133E-2</v>
      </c>
      <c r="LH85" s="260">
        <f t="shared" ref="LH85:LH148" si="475">1+LF85*(LD85*$GV$14-LD85)/LD85+LG85*(LE85*$GW$14-LE85)/LE85</f>
        <v>1.0583579912088363</v>
      </c>
      <c r="LI85" s="57">
        <f t="shared" si="341"/>
        <v>0</v>
      </c>
      <c r="LJ85" s="58">
        <f t="shared" ref="LJ85:LJ148" si="476">LI85*$HQ$14</f>
        <v>0</v>
      </c>
      <c r="LK85" s="58">
        <f t="shared" si="342"/>
        <v>0</v>
      </c>
      <c r="LL85" s="58">
        <f t="shared" ref="LL85:LL148" si="477">LK85*$HS$14</f>
        <v>0</v>
      </c>
      <c r="LM85" s="58">
        <f t="shared" si="343"/>
        <v>0</v>
      </c>
      <c r="LN85" s="55"/>
      <c r="LO85" s="56"/>
      <c r="LP85" s="260"/>
      <c r="LQ85" s="57">
        <f t="shared" si="344"/>
        <v>4.3436640066666643E-2</v>
      </c>
      <c r="LR85" s="58">
        <f t="shared" ref="LR85:LR148" si="478">LQ85*$HQ$14</f>
        <v>5.0243161565113312E-2</v>
      </c>
      <c r="LS85" s="58">
        <f t="shared" si="345"/>
        <v>1.1768208333333328E-3</v>
      </c>
      <c r="LT85" s="58">
        <f t="shared" ref="LT85:LT148" si="479">LS85*$HS$14</f>
        <v>1.359110380416666E-3</v>
      </c>
      <c r="LU85" s="58">
        <f t="shared" si="346"/>
        <v>0.89416666666666633</v>
      </c>
      <c r="LV85" s="55">
        <f t="shared" si="347"/>
        <v>4.857778945013979E-2</v>
      </c>
      <c r="LW85" s="56">
        <f t="shared" si="348"/>
        <v>1.3161090400745572E-3</v>
      </c>
      <c r="LX85" s="260">
        <f t="shared" si="349"/>
        <v>1.0078160048971445</v>
      </c>
      <c r="LY85" s="57">
        <f t="shared" si="350"/>
        <v>0</v>
      </c>
      <c r="LZ85" s="58">
        <f t="shared" ref="LZ85:LZ148" si="480">LY85*$HQ$14</f>
        <v>0</v>
      </c>
      <c r="MA85" s="58">
        <f t="shared" si="351"/>
        <v>0</v>
      </c>
      <c r="MB85" s="58">
        <f t="shared" ref="MB85:MB148" si="481">MA85*$HS$14</f>
        <v>0</v>
      </c>
      <c r="MC85" s="58">
        <f t="shared" si="352"/>
        <v>0</v>
      </c>
      <c r="MD85" s="55"/>
      <c r="ME85" s="56"/>
      <c r="MF85" s="260"/>
      <c r="MG85" s="57">
        <f t="shared" si="353"/>
        <v>0</v>
      </c>
      <c r="MH85" s="58">
        <f t="shared" ref="MH85:MH148" si="482">MG85*$HQ$14</f>
        <v>0</v>
      </c>
      <c r="MI85" s="58">
        <f t="shared" si="354"/>
        <v>0</v>
      </c>
      <c r="MJ85" s="58">
        <f t="shared" ref="MJ85:MJ148" si="483">MI85*$HS$14</f>
        <v>0</v>
      </c>
      <c r="MK85" s="58">
        <f t="shared" si="355"/>
        <v>0</v>
      </c>
      <c r="ML85" s="55"/>
      <c r="MM85" s="56"/>
      <c r="MN85" s="260"/>
      <c r="MO85" s="59">
        <v>1.3361979223441176</v>
      </c>
      <c r="MP85" s="60"/>
      <c r="MQ85" s="60">
        <v>0.79380000000000006</v>
      </c>
      <c r="MR85" s="61"/>
      <c r="MS85" s="59">
        <f t="shared" si="356"/>
        <v>1.064449292523205</v>
      </c>
      <c r="MT85" s="60"/>
      <c r="MU85" s="60">
        <f t="shared" ref="MU85:MU148" si="484">HD85</f>
        <v>1.0925754070407103</v>
      </c>
      <c r="MV85" s="61"/>
      <c r="MW85" s="66">
        <f t="shared" ref="MW85:MW148" si="485">MO85*MS85</f>
        <v>1.4223149331101723</v>
      </c>
      <c r="MX85" s="67"/>
      <c r="MY85" s="67">
        <f t="shared" ref="MY85:MY148" si="486">MQ85*MU85</f>
        <v>0.86728635810891597</v>
      </c>
      <c r="MZ85" s="261"/>
      <c r="NA85" s="59">
        <f t="shared" si="357"/>
        <v>1.0643609170448283</v>
      </c>
      <c r="NB85" s="60"/>
      <c r="NC85" s="60">
        <f t="shared" si="358"/>
        <v>1.0918414156096639</v>
      </c>
      <c r="ND85" s="262"/>
      <c r="NE85" s="62">
        <f t="shared" si="359"/>
        <v>1.4221968459795793</v>
      </c>
      <c r="NF85" s="63"/>
      <c r="NG85" s="63">
        <f t="shared" si="360"/>
        <v>0.86670371571095117</v>
      </c>
      <c r="NH85" s="64"/>
      <c r="NI85" s="238">
        <f t="shared" si="218"/>
        <v>1.1808713059302534E-4</v>
      </c>
      <c r="NJ85" s="238">
        <f t="shared" si="219"/>
        <v>0</v>
      </c>
      <c r="NK85" s="238">
        <f t="shared" si="220"/>
        <v>5.8264239796479433E-4</v>
      </c>
      <c r="NL85" s="238">
        <f t="shared" si="221"/>
        <v>0</v>
      </c>
      <c r="NM85" s="239">
        <f t="shared" si="361"/>
        <v>0</v>
      </c>
      <c r="NN85" s="240">
        <f t="shared" si="362"/>
        <v>0</v>
      </c>
      <c r="NO85" s="240">
        <f>O85*IN85+0.001</f>
        <v>0.55549313026862812</v>
      </c>
      <c r="NP85" s="240">
        <f t="shared" si="363"/>
        <v>0</v>
      </c>
      <c r="NQ85" s="240">
        <f>Q85*JD85</f>
        <v>0</v>
      </c>
      <c r="NR85" s="240">
        <f t="shared" si="364"/>
        <v>0</v>
      </c>
      <c r="NS85" s="240">
        <f t="shared" si="365"/>
        <v>0.27071122570590339</v>
      </c>
      <c r="NT85" s="240">
        <f t="shared" si="366"/>
        <v>0</v>
      </c>
      <c r="NU85" s="240">
        <f t="shared" si="367"/>
        <v>0</v>
      </c>
      <c r="NV85" s="240">
        <f t="shared" si="368"/>
        <v>0.20072377263090635</v>
      </c>
      <c r="NW85" s="240">
        <f t="shared" si="369"/>
        <v>0</v>
      </c>
      <c r="NX85" s="240">
        <f t="shared" si="370"/>
        <v>0.37571708687913691</v>
      </c>
      <c r="NY85" s="240">
        <f t="shared" si="371"/>
        <v>0</v>
      </c>
      <c r="NZ85" s="240">
        <f t="shared" si="372"/>
        <v>1.9551630495004604E-2</v>
      </c>
      <c r="OA85" s="240">
        <f t="shared" si="373"/>
        <v>0</v>
      </c>
      <c r="OB85" s="241">
        <f t="shared" si="374"/>
        <v>0</v>
      </c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136"/>
      <c r="OP85" s="13"/>
      <c r="OQ85" s="13"/>
      <c r="OR85" s="13"/>
      <c r="OS85" s="13"/>
      <c r="OT85" s="13"/>
    </row>
    <row r="86" spans="1:410" ht="15" customHeight="1">
      <c r="A86" s="242">
        <v>67</v>
      </c>
      <c r="B86" s="49" t="s">
        <v>136</v>
      </c>
      <c r="C86" s="50">
        <v>9</v>
      </c>
      <c r="D86" s="51">
        <v>6585.5</v>
      </c>
      <c r="E86" s="52">
        <v>6585.5</v>
      </c>
      <c r="F86" s="52"/>
      <c r="G86" s="52"/>
      <c r="H86" s="53">
        <v>729.6</v>
      </c>
      <c r="I86" s="57">
        <v>3.2801614306011695</v>
      </c>
      <c r="J86" s="58">
        <v>3.7161614306011694</v>
      </c>
      <c r="K86" s="58">
        <v>2.7303999999999999</v>
      </c>
      <c r="L86" s="243">
        <v>3.0168999999999997</v>
      </c>
      <c r="M86" s="1">
        <v>0.28649999999999998</v>
      </c>
      <c r="N86" s="2">
        <v>0.55000000000000004</v>
      </c>
      <c r="O86" s="2">
        <v>0.26326143060116924</v>
      </c>
      <c r="P86" s="2">
        <v>1.41E-2</v>
      </c>
      <c r="Q86" s="2">
        <v>0.159</v>
      </c>
      <c r="R86" s="2">
        <v>0</v>
      </c>
      <c r="S86" s="2">
        <v>0.56850000000000001</v>
      </c>
      <c r="T86" s="2">
        <v>2.7099999999999999E-2</v>
      </c>
      <c r="U86" s="2">
        <v>1E-3</v>
      </c>
      <c r="V86" s="2">
        <v>2.63E-2</v>
      </c>
      <c r="W86" s="2">
        <v>8.3500000000000005E-2</v>
      </c>
      <c r="X86" s="2">
        <v>1.01</v>
      </c>
      <c r="Y86" s="2">
        <v>0.1333</v>
      </c>
      <c r="Z86" s="2">
        <v>1E-4</v>
      </c>
      <c r="AA86" s="2">
        <v>0.3165</v>
      </c>
      <c r="AB86" s="3">
        <v>0.27700000000000002</v>
      </c>
      <c r="AC86" s="244">
        <v>727.57</v>
      </c>
      <c r="AD86" s="108">
        <v>160.06540000000001</v>
      </c>
      <c r="AE86" s="108">
        <v>489.69317121000006</v>
      </c>
      <c r="AF86" s="108">
        <f t="shared" si="375"/>
        <v>48.466891927338551</v>
      </c>
      <c r="AG86" s="108">
        <f t="shared" si="376"/>
        <v>153.24458099845742</v>
      </c>
      <c r="AH86" s="108">
        <v>17.996469404900001</v>
      </c>
      <c r="AI86" s="108">
        <v>101.85872805320248</v>
      </c>
      <c r="AJ86" s="108">
        <f t="shared" si="377"/>
        <v>1.9704570941892021</v>
      </c>
      <c r="AK86" s="108">
        <f t="shared" si="378"/>
        <v>59.614654050241711</v>
      </c>
      <c r="AL86" s="108">
        <v>74.859188433405123</v>
      </c>
      <c r="AM86" s="245">
        <v>1886.4515485218089</v>
      </c>
      <c r="AN86" s="244">
        <v>1346.64</v>
      </c>
      <c r="AO86" s="108">
        <v>296.26080000000002</v>
      </c>
      <c r="AP86" s="108">
        <v>906.36009192000006</v>
      </c>
      <c r="AQ86" s="108">
        <f t="shared" si="379"/>
        <v>89.706083737690093</v>
      </c>
      <c r="AR86" s="108">
        <f t="shared" si="380"/>
        <v>283.63632716544481</v>
      </c>
      <c r="AS86" s="246">
        <v>129.980571068442</v>
      </c>
      <c r="AT86" s="247">
        <v>33.4874932313312</v>
      </c>
      <c r="AU86" s="108">
        <v>195.58462679815625</v>
      </c>
      <c r="AV86" s="108">
        <f t="shared" si="381"/>
        <v>3.7835846054103328</v>
      </c>
      <c r="AW86" s="108">
        <f t="shared" si="382"/>
        <v>114.46942335690332</v>
      </c>
      <c r="AX86" s="108">
        <v>143.74130448932993</v>
      </c>
      <c r="AY86" s="245">
        <v>3622.2808731311143</v>
      </c>
      <c r="AZ86" s="248">
        <v>220</v>
      </c>
      <c r="BA86" s="108">
        <v>1121.3766666666666</v>
      </c>
      <c r="BB86" s="108">
        <v>116.94354641780799</v>
      </c>
      <c r="BC86" s="109">
        <v>93.554837134246398</v>
      </c>
      <c r="BD86" s="109">
        <v>23.388709283561596</v>
      </c>
      <c r="BE86" s="108">
        <v>43.853837499999997</v>
      </c>
      <c r="BF86" s="109">
        <v>35.083069999999999</v>
      </c>
      <c r="BG86" s="109">
        <v>8.7707674999999981</v>
      </c>
      <c r="BH86" s="108">
        <v>93.598705692666641</v>
      </c>
      <c r="BI86" s="109">
        <f t="shared" si="383"/>
        <v>54.780327283335623</v>
      </c>
      <c r="BJ86" s="108">
        <f t="shared" si="384"/>
        <v>1.8106669616246363</v>
      </c>
      <c r="BK86" s="108">
        <v>68.788637813857065</v>
      </c>
      <c r="BL86" s="245">
        <v>1733.4736729091981</v>
      </c>
      <c r="BM86" s="244">
        <v>34.08</v>
      </c>
      <c r="BN86" s="108">
        <v>7.4975999999999994</v>
      </c>
      <c r="BO86" s="108">
        <v>22.937646239999999</v>
      </c>
      <c r="BP86" s="108">
        <f t="shared" si="385"/>
        <v>2.27023059895776</v>
      </c>
      <c r="BQ86" s="108">
        <f t="shared" si="386"/>
        <v>7.1781070143456001</v>
      </c>
      <c r="BR86" s="108">
        <v>4.1654197719583301</v>
      </c>
      <c r="BS86" s="108">
        <v>5.0136886188729575</v>
      </c>
      <c r="BT86" s="108">
        <f t="shared" si="387"/>
        <v>9.6989806332097361E-2</v>
      </c>
      <c r="BU86" s="108">
        <f t="shared" si="388"/>
        <v>2.9343515105905382</v>
      </c>
      <c r="BV86" s="108">
        <v>3.6847177315415642</v>
      </c>
      <c r="BW86" s="245">
        <v>92.85488683484742</v>
      </c>
      <c r="BX86" s="107">
        <v>688.58</v>
      </c>
      <c r="BY86" s="108">
        <v>50.26634</v>
      </c>
      <c r="BZ86" s="109">
        <f t="shared" si="389"/>
        <v>29.419280279119999</v>
      </c>
      <c r="CA86" s="109">
        <f t="shared" si="390"/>
        <v>0.97240234730000008</v>
      </c>
      <c r="CB86" s="108">
        <v>36.942317000000003</v>
      </c>
      <c r="CC86" s="110">
        <v>930.94638840000005</v>
      </c>
      <c r="CD86" s="244"/>
      <c r="CE86" s="108">
        <v>0</v>
      </c>
      <c r="CF86" s="109">
        <f t="shared" si="391"/>
        <v>0</v>
      </c>
      <c r="CG86" s="109">
        <f t="shared" si="392"/>
        <v>0</v>
      </c>
      <c r="CH86" s="108">
        <v>0</v>
      </c>
      <c r="CI86" s="245">
        <v>0</v>
      </c>
      <c r="CJ86" s="249">
        <v>1380.9962618113145</v>
      </c>
      <c r="CK86" s="250">
        <v>303.8191775984892</v>
      </c>
      <c r="CL86" s="250">
        <v>149.54744146728393</v>
      </c>
      <c r="CM86" s="251">
        <v>104.71828710921393</v>
      </c>
      <c r="CN86" s="252">
        <f t="shared" si="277"/>
        <v>51.044929051386333</v>
      </c>
      <c r="CO86" s="250">
        <v>929.48367700089057</v>
      </c>
      <c r="CP86" s="252">
        <f t="shared" si="393"/>
        <v>91.994717447486153</v>
      </c>
      <c r="CQ86" s="250">
        <v>290.8726218806587</v>
      </c>
      <c r="CR86" s="250">
        <v>201.76079872509251</v>
      </c>
      <c r="CS86" s="252">
        <f t="shared" si="394"/>
        <v>3.9030626513369149</v>
      </c>
      <c r="CT86" s="252">
        <f t="shared" si="395"/>
        <v>118.08413914823744</v>
      </c>
      <c r="CU86" s="250">
        <f t="shared" si="278"/>
        <v>2965.6073566030709</v>
      </c>
      <c r="CV86" s="245">
        <f t="shared" si="396"/>
        <v>3736.6652693198694</v>
      </c>
      <c r="CW86" s="244">
        <v>132.35135099999999</v>
      </c>
      <c r="CX86" s="108">
        <v>9.6616486229999996</v>
      </c>
      <c r="CY86" s="108">
        <f t="shared" si="397"/>
        <v>0.18690459261193501</v>
      </c>
      <c r="CZ86" s="108">
        <f t="shared" si="398"/>
        <v>5.6546537662859642</v>
      </c>
      <c r="DA86" s="108">
        <v>7.1006499811500001</v>
      </c>
      <c r="DB86" s="245">
        <v>178.93637952498</v>
      </c>
      <c r="DC86" s="244">
        <v>4.4429740000000004</v>
      </c>
      <c r="DD86" s="108">
        <v>0.32433710199999999</v>
      </c>
      <c r="DE86" s="108">
        <f t="shared" si="399"/>
        <v>6.2743012381900002E-3</v>
      </c>
      <c r="DF86" s="108">
        <f t="shared" si="400"/>
        <v>0.18982412701333601</v>
      </c>
      <c r="DG86" s="108">
        <v>0.23836555509999999</v>
      </c>
      <c r="DH86" s="245">
        <v>6.00681198852</v>
      </c>
      <c r="DI86" s="107">
        <v>67.114046743184005</v>
      </c>
      <c r="DJ86" s="108">
        <v>14.765090283500481</v>
      </c>
      <c r="DK86" s="108">
        <v>1.0952826194449228</v>
      </c>
      <c r="DL86" s="108">
        <v>45.171310502640225</v>
      </c>
      <c r="DM86" s="108">
        <f t="shared" si="401"/>
        <v>4.4707852856883141</v>
      </c>
      <c r="DN86" s="108">
        <f t="shared" si="402"/>
        <v>14.135909908696231</v>
      </c>
      <c r="DO86" s="108">
        <v>9.3546383008601826</v>
      </c>
      <c r="DP86" s="108">
        <f t="shared" si="403"/>
        <v>0.18096547793014023</v>
      </c>
      <c r="DQ86" s="108">
        <f t="shared" si="404"/>
        <v>5.474970449067837</v>
      </c>
      <c r="DR86" s="108">
        <v>6.8750184224814923</v>
      </c>
      <c r="DS86" s="110">
        <v>173.25046424653357</v>
      </c>
      <c r="DT86" s="244">
        <v>211.52</v>
      </c>
      <c r="DU86" s="108">
        <v>46.534399999999998</v>
      </c>
      <c r="DV86" s="108">
        <v>142.36417055999999</v>
      </c>
      <c r="DW86" s="108">
        <f t="shared" si="405"/>
        <v>14.09035141700544</v>
      </c>
      <c r="DX86" s="108">
        <f t="shared" si="406"/>
        <v>44.551443535046396</v>
      </c>
      <c r="DY86" s="108">
        <v>4.0849532926666701</v>
      </c>
      <c r="DZ86" s="108">
        <v>2.4367824747500002</v>
      </c>
      <c r="EA86" s="108"/>
      <c r="EB86" s="108">
        <v>29.706642361901416</v>
      </c>
      <c r="EC86" s="108">
        <f t="shared" si="407"/>
        <v>0.57467499649098297</v>
      </c>
      <c r="ED86" s="108">
        <f t="shared" si="408"/>
        <v>17.386347161865316</v>
      </c>
      <c r="EE86" s="108">
        <v>21.832347434465905</v>
      </c>
      <c r="EF86" s="245">
        <v>550.17515534854078</v>
      </c>
      <c r="EG86" s="249">
        <v>1492.6651833333335</v>
      </c>
      <c r="EH86" s="250">
        <v>328.38634033333301</v>
      </c>
      <c r="EI86" s="250">
        <v>2093.8492293401873</v>
      </c>
      <c r="EJ86" s="250">
        <v>1004.64277963805</v>
      </c>
      <c r="EK86" s="250">
        <f t="shared" si="409"/>
        <v>99.433514471896373</v>
      </c>
      <c r="EL86" s="250">
        <v>314.39291145993138</v>
      </c>
      <c r="EM86" s="250">
        <v>359.12667788307846</v>
      </c>
      <c r="EN86" s="250">
        <f t="shared" si="410"/>
        <v>6.947305583648153</v>
      </c>
      <c r="EO86" s="250">
        <f t="shared" si="411"/>
        <v>210.18535251127358</v>
      </c>
      <c r="EP86" s="250">
        <v>5278.6702105279828</v>
      </c>
      <c r="EQ86" s="245">
        <v>6651.1244652652576</v>
      </c>
      <c r="ER86" s="244">
        <v>329.56</v>
      </c>
      <c r="ES86" s="108">
        <v>72.503200000000007</v>
      </c>
      <c r="ET86" s="108">
        <v>221.81134668000001</v>
      </c>
      <c r="EU86" s="108">
        <f t="shared" si="412"/>
        <v>21.953556226306322</v>
      </c>
      <c r="EV86" s="108">
        <f t="shared" si="413"/>
        <v>69.413642830039208</v>
      </c>
      <c r="EW86" s="108">
        <v>25.438856157699998</v>
      </c>
      <c r="EX86" s="108">
        <v>47.399878407152102</v>
      </c>
      <c r="EY86" s="108">
        <f t="shared" si="414"/>
        <v>0.91695064778635749</v>
      </c>
      <c r="EZ86" s="108">
        <f t="shared" si="415"/>
        <v>27.741632035597096</v>
      </c>
      <c r="FA86" s="108">
        <v>34.8356640622426</v>
      </c>
      <c r="FB86" s="245">
        <v>877.85873436851352</v>
      </c>
      <c r="FC86" s="244">
        <v>0.83333333333333293</v>
      </c>
      <c r="FD86" s="108">
        <v>6.0833333333333302E-2</v>
      </c>
      <c r="FE86" s="108">
        <f t="shared" si="416"/>
        <v>1.1768208333333328E-3</v>
      </c>
      <c r="FF86" s="108">
        <f t="shared" si="417"/>
        <v>3.5603803333333316E-2</v>
      </c>
      <c r="FG86" s="108">
        <v>4.4708333333333301E-2</v>
      </c>
      <c r="FH86" s="245">
        <v>1.1266499999999995</v>
      </c>
      <c r="FI86" s="244">
        <v>1541.62278666666</v>
      </c>
      <c r="FJ86" s="108">
        <v>112.538463426666</v>
      </c>
      <c r="FK86" s="108">
        <f t="shared" si="418"/>
        <v>2.1770565749888537</v>
      </c>
      <c r="FL86" s="108">
        <f t="shared" si="419"/>
        <v>65.86516141279796</v>
      </c>
      <c r="FM86" s="108">
        <v>82.707999999999998</v>
      </c>
      <c r="FN86" s="245">
        <v>2084.2431001119912</v>
      </c>
      <c r="FO86" s="244">
        <v>1199.6273333333302</v>
      </c>
      <c r="FP86" s="108">
        <v>87.572795333333104</v>
      </c>
      <c r="FQ86" s="108">
        <f t="shared" si="420"/>
        <v>1.6940957257233289</v>
      </c>
      <c r="FR86" s="108">
        <f t="shared" si="421"/>
        <v>51.253554779149198</v>
      </c>
      <c r="FS86" s="108">
        <v>64.360006433333297</v>
      </c>
      <c r="FT86" s="110">
        <v>1621.8721621199957</v>
      </c>
      <c r="FU86" s="253">
        <f t="shared" si="279"/>
        <v>6819.9775001031558</v>
      </c>
      <c r="FV86" s="254">
        <f t="shared" si="280"/>
        <v>2377.0553934315103</v>
      </c>
      <c r="FW86" s="254">
        <f t="shared" si="281"/>
        <v>213.17032941696394</v>
      </c>
      <c r="FX86" s="254">
        <f t="shared" si="282"/>
        <v>1121.3766666666666</v>
      </c>
      <c r="FY86" s="254">
        <f t="shared" si="283"/>
        <v>688.58</v>
      </c>
      <c r="FZ86" s="254">
        <f t="shared" si="284"/>
        <v>0</v>
      </c>
      <c r="GA86" s="254">
        <f t="shared" si="422"/>
        <v>132.35135099999999</v>
      </c>
      <c r="GB86" s="254">
        <f t="shared" si="423"/>
        <v>4.4429740000000004</v>
      </c>
      <c r="GC86" s="254">
        <f t="shared" si="424"/>
        <v>1541.62278666666</v>
      </c>
      <c r="GD86" s="254">
        <f t="shared" si="425"/>
        <v>1199.6273333333302</v>
      </c>
      <c r="GE86" s="254">
        <f t="shared" si="285"/>
        <v>3762.4641937515808</v>
      </c>
      <c r="GF86" s="255">
        <f t="shared" si="286"/>
        <v>1436.4591646469958</v>
      </c>
      <c r="GG86" s="255">
        <f t="shared" si="287"/>
        <v>372.38613111236901</v>
      </c>
      <c r="GH86" s="254">
        <f t="shared" si="288"/>
        <v>1303.8288026593154</v>
      </c>
      <c r="GI86" s="255">
        <f t="shared" si="289"/>
        <v>930.96891632327095</v>
      </c>
      <c r="GJ86" s="256">
        <f t="shared" si="290"/>
        <v>25.222568187444455</v>
      </c>
      <c r="GK86" s="253">
        <f t="shared" si="426"/>
        <v>19164.497331029183</v>
      </c>
      <c r="GL86" s="257">
        <f t="shared" si="427"/>
        <v>24147.266637096771</v>
      </c>
      <c r="GM86" s="221">
        <f t="shared" si="428"/>
        <v>21594.448086576776</v>
      </c>
      <c r="GN86" s="222">
        <f t="shared" si="429"/>
        <v>11452.120750100941</v>
      </c>
      <c r="GO86" s="222">
        <f t="shared" si="430"/>
        <v>766.22178861113025</v>
      </c>
      <c r="GP86" s="55">
        <f t="shared" si="431"/>
        <v>0.53032708704510212</v>
      </c>
      <c r="GQ86" s="56">
        <f t="shared" si="432"/>
        <v>3.5482351090390579E-2</v>
      </c>
      <c r="GR86" s="258">
        <f t="shared" si="433"/>
        <v>1.0885984707238692</v>
      </c>
      <c r="GS86" s="227">
        <f t="shared" si="291"/>
        <v>24147.266637096771</v>
      </c>
      <c r="GT86" s="222">
        <f t="shared" si="224"/>
        <v>11576.131032152512</v>
      </c>
      <c r="GU86" s="222">
        <f t="shared" si="225"/>
        <v>769.58157618313965</v>
      </c>
      <c r="GV86" s="37">
        <f t="shared" ref="GV86:GV149" si="487">GT86/GS86</f>
        <v>0.47939715936082083</v>
      </c>
      <c r="GW86" s="228">
        <f t="shared" ref="GW86:GW149" si="488">GU86/GS86</f>
        <v>3.187033910500052E-2</v>
      </c>
      <c r="GX86" s="258">
        <f t="shared" si="434"/>
        <v>1.0800582503992051</v>
      </c>
      <c r="GY86" s="221">
        <f t="shared" si="223"/>
        <v>17974.522865145773</v>
      </c>
      <c r="GZ86" s="222">
        <f t="shared" si="435"/>
        <v>9922.2846108841368</v>
      </c>
      <c r="HA86" s="222">
        <f t="shared" si="436"/>
        <v>538.30552548320782</v>
      </c>
      <c r="HB86" s="55">
        <f t="shared" si="437"/>
        <v>0.55201936014247954</v>
      </c>
      <c r="HC86" s="56">
        <f t="shared" si="438"/>
        <v>2.9948251173166379E-2</v>
      </c>
      <c r="HD86" s="258">
        <f t="shared" si="439"/>
        <v>1.09114041784105</v>
      </c>
      <c r="HE86" s="221">
        <f t="shared" si="440"/>
        <v>19860.97441366758</v>
      </c>
      <c r="HF86" s="222">
        <f t="shared" si="441"/>
        <v>11367.912431000997</v>
      </c>
      <c r="HG86" s="222">
        <f t="shared" si="442"/>
        <v>601.85658525033273</v>
      </c>
      <c r="HH86" s="55">
        <f t="shared" si="443"/>
        <v>0.57237435556928296</v>
      </c>
      <c r="HI86" s="56">
        <f t="shared" si="444"/>
        <v>3.0303477196776285E-2</v>
      </c>
      <c r="HJ86" s="259">
        <f t="shared" si="445"/>
        <v>1.0943850701354874</v>
      </c>
      <c r="HK86" s="54">
        <f t="shared" si="292"/>
        <v>3.5707787170798522</v>
      </c>
      <c r="HL86" s="55">
        <f t="shared" si="293"/>
        <v>4.0136708129361063</v>
      </c>
      <c r="HM86" s="55">
        <f t="shared" si="294"/>
        <v>2.9792497968732028</v>
      </c>
      <c r="HN86" s="56">
        <f t="shared" si="295"/>
        <v>3.3016503180917516</v>
      </c>
      <c r="HQ86" s="57">
        <f t="shared" si="296"/>
        <v>1147.3236667594131</v>
      </c>
      <c r="HR86" s="58">
        <f t="shared" si="446"/>
        <v>1327.1092853406133</v>
      </c>
      <c r="HS86" s="58">
        <f t="shared" si="297"/>
        <v>50.437349021527751</v>
      </c>
      <c r="HT86" s="58">
        <f t="shared" si="447"/>
        <v>58.250094384962402</v>
      </c>
      <c r="HU86" s="58">
        <f t="shared" si="298"/>
        <v>1497.1837686681024</v>
      </c>
      <c r="HV86" s="55">
        <f t="shared" ref="HV86:HV137" si="489">HQ86/HU86</f>
        <v>0.76632120302778495</v>
      </c>
      <c r="HW86" s="56">
        <f t="shared" ref="HW86:HW137" si="490">HS86/HU86</f>
        <v>3.36881484270945E-2</v>
      </c>
      <c r="HX86" s="260">
        <f t="shared" ref="HX86:HX137" si="491">1+HV86*(HT86*$GV$14-HT86)/HT86+HW86*(HU86*$GW$14-HU86)/HU86</f>
        <v>1.1253008267058109</v>
      </c>
      <c r="HY86" s="57">
        <f t="shared" si="299"/>
        <v>2128.5898156372646</v>
      </c>
      <c r="HZ86" s="58">
        <f t="shared" si="448"/>
        <v>2462.1398397476241</v>
      </c>
      <c r="IA86" s="58">
        <f t="shared" si="300"/>
        <v>126.97716157443162</v>
      </c>
      <c r="IB86" s="58">
        <f t="shared" si="449"/>
        <v>146.64592390231107</v>
      </c>
      <c r="IC86" s="58">
        <f t="shared" si="301"/>
        <v>2874.8260897865989</v>
      </c>
      <c r="ID86" s="55">
        <f t="shared" si="229"/>
        <v>0.7404238549244806</v>
      </c>
      <c r="IE86" s="56">
        <f t="shared" si="230"/>
        <v>4.4168641026858517E-2</v>
      </c>
      <c r="IF86" s="260">
        <f t="shared" si="231"/>
        <v>1.1228661405617264</v>
      </c>
      <c r="IG86" s="57">
        <f t="shared" si="302"/>
        <v>66.831999285669454</v>
      </c>
      <c r="IH86" s="58">
        <f t="shared" si="450"/>
        <v>77.304573573733862</v>
      </c>
      <c r="II86" s="58">
        <f t="shared" si="303"/>
        <v>130.44857409587104</v>
      </c>
      <c r="IJ86" s="58">
        <f t="shared" si="451"/>
        <v>150.65505822332148</v>
      </c>
      <c r="IK86" s="58">
        <f t="shared" si="304"/>
        <v>1375.7727562771413</v>
      </c>
      <c r="IL86" s="55">
        <f t="shared" si="305"/>
        <v>4.857778945013979E-2</v>
      </c>
      <c r="IM86" s="56">
        <f t="shared" si="306"/>
        <v>9.481840187682343E-2</v>
      </c>
      <c r="IN86" s="260">
        <f t="shared" si="307"/>
        <v>1.0222995100575569</v>
      </c>
      <c r="IO86" s="57">
        <f t="shared" si="308"/>
        <v>53.914799400422083</v>
      </c>
      <c r="IP86" s="58">
        <f t="shared" si="452"/>
        <v>62.363248466468228</v>
      </c>
      <c r="IQ86" s="58">
        <f t="shared" si="309"/>
        <v>2.3672204052898573</v>
      </c>
      <c r="IR86" s="58">
        <f t="shared" si="453"/>
        <v>2.7339028460692565</v>
      </c>
      <c r="IS86" s="58">
        <f t="shared" si="310"/>
        <v>73.694354630831285</v>
      </c>
      <c r="IT86" s="55">
        <f t="shared" si="244"/>
        <v>0.73160012962330645</v>
      </c>
      <c r="IU86" s="56">
        <f t="shared" si="245"/>
        <v>3.2122140388478146E-2</v>
      </c>
      <c r="IV86" s="260">
        <f t="shared" si="246"/>
        <v>1.1196174598581474</v>
      </c>
      <c r="IW86" s="57">
        <f t="shared" si="311"/>
        <v>35.891521940526395</v>
      </c>
      <c r="IX86" s="58">
        <f t="shared" si="454"/>
        <v>41.515723428606883</v>
      </c>
      <c r="IY86" s="58">
        <f t="shared" si="312"/>
        <v>0.97240234730000008</v>
      </c>
      <c r="IZ86" s="58">
        <f t="shared" si="455"/>
        <v>1.12302747089677</v>
      </c>
      <c r="JA86" s="58">
        <f t="shared" si="313"/>
        <v>738.84633999999994</v>
      </c>
      <c r="JB86" s="55">
        <f t="shared" si="257"/>
        <v>4.857778945013979E-2</v>
      </c>
      <c r="JC86" s="56">
        <f t="shared" si="258"/>
        <v>1.3161090400745576E-3</v>
      </c>
      <c r="JD86" s="260">
        <f t="shared" si="259"/>
        <v>1.0078160048971445</v>
      </c>
      <c r="JE86" s="57">
        <f t="shared" si="314"/>
        <v>0</v>
      </c>
      <c r="JF86" s="58">
        <f t="shared" si="456"/>
        <v>0</v>
      </c>
      <c r="JG86" s="58">
        <f t="shared" si="315"/>
        <v>0</v>
      </c>
      <c r="JH86" s="58">
        <f t="shared" si="457"/>
        <v>0</v>
      </c>
      <c r="JI86" s="58">
        <f t="shared" si="316"/>
        <v>0</v>
      </c>
      <c r="JJ86" s="55"/>
      <c r="JK86" s="56"/>
      <c r="JL86" s="260"/>
      <c r="JM86" s="57">
        <f t="shared" si="320"/>
        <v>2183.7426878650572</v>
      </c>
      <c r="JN86" s="58">
        <f t="shared" si="458"/>
        <v>2525.9351670535116</v>
      </c>
      <c r="JO86" s="58">
        <f t="shared" si="321"/>
        <v>146.9427091502094</v>
      </c>
      <c r="JP86" s="58">
        <f t="shared" si="459"/>
        <v>169.70413479757684</v>
      </c>
      <c r="JQ86" s="58">
        <f t="shared" si="322"/>
        <v>2965.6073566030709</v>
      </c>
      <c r="JR86" s="55">
        <f t="shared" si="323"/>
        <v>0.73635597207528047</v>
      </c>
      <c r="JS86" s="56">
        <f t="shared" si="324"/>
        <v>4.9548942756374746E-2</v>
      </c>
      <c r="JT86" s="260">
        <f t="shared" si="325"/>
        <v>1.1230621120571589</v>
      </c>
      <c r="JU86" s="57">
        <f t="shared" si="326"/>
        <v>6.8986775948688761</v>
      </c>
      <c r="JV86" s="58">
        <f t="shared" si="460"/>
        <v>7.9797003739848291</v>
      </c>
      <c r="JW86" s="58">
        <f t="shared" si="327"/>
        <v>0.18690459261193501</v>
      </c>
      <c r="JX86" s="58">
        <f t="shared" si="461"/>
        <v>0.21585611400752375</v>
      </c>
      <c r="JY86" s="58">
        <f t="shared" si="328"/>
        <v>142.01299962299998</v>
      </c>
      <c r="JZ86" s="55">
        <f t="shared" si="247"/>
        <v>4.8577789450139804E-2</v>
      </c>
      <c r="KA86" s="56">
        <f t="shared" si="248"/>
        <v>1.3161090400745576E-3</v>
      </c>
      <c r="KB86" s="260">
        <f t="shared" si="249"/>
        <v>1.0078160048971445</v>
      </c>
      <c r="KC86" s="57">
        <f t="shared" si="329"/>
        <v>0.23158543495626993</v>
      </c>
      <c r="KD86" s="58">
        <f t="shared" si="462"/>
        <v>0.26787487261391746</v>
      </c>
      <c r="KE86" s="58">
        <f t="shared" si="330"/>
        <v>6.2743012381900002E-3</v>
      </c>
      <c r="KF86" s="58">
        <f t="shared" si="463"/>
        <v>7.2461904999856315E-3</v>
      </c>
      <c r="KG86" s="58">
        <f t="shared" si="331"/>
        <v>4.7673111019999999</v>
      </c>
      <c r="KH86" s="55">
        <f t="shared" si="250"/>
        <v>4.8577789450139797E-2</v>
      </c>
      <c r="KI86" s="56">
        <f t="shared" si="251"/>
        <v>1.3161090400745574E-3</v>
      </c>
      <c r="KJ86" s="260">
        <f t="shared" si="252"/>
        <v>1.0078160048971445</v>
      </c>
      <c r="KK86" s="57">
        <f t="shared" si="332"/>
        <v>105.80441106315665</v>
      </c>
      <c r="KL86" s="58">
        <f t="shared" si="464"/>
        <v>122.38396227675331</v>
      </c>
      <c r="KM86" s="58">
        <f t="shared" si="333"/>
        <v>4.6517507636184545</v>
      </c>
      <c r="KN86" s="58">
        <f t="shared" si="465"/>
        <v>5.3723069569029533</v>
      </c>
      <c r="KO86" s="58">
        <f t="shared" si="334"/>
        <v>137.5003684496298</v>
      </c>
      <c r="KP86" s="55">
        <f t="shared" si="466"/>
        <v>0.7694845639771194</v>
      </c>
      <c r="KQ86" s="56">
        <f t="shared" si="467"/>
        <v>3.3830823990282761E-2</v>
      </c>
      <c r="KR86" s="260">
        <f t="shared" si="468"/>
        <v>1.1258186258113094</v>
      </c>
      <c r="KS86" s="57">
        <f t="shared" si="335"/>
        <v>333.61850465023224</v>
      </c>
      <c r="KT86" s="58">
        <f t="shared" si="469"/>
        <v>385.89652432892365</v>
      </c>
      <c r="KU86" s="58">
        <f t="shared" si="336"/>
        <v>14.665026413496424</v>
      </c>
      <c r="KV86" s="58">
        <f t="shared" si="470"/>
        <v>16.936639004947022</v>
      </c>
      <c r="KW86" s="58">
        <f t="shared" si="337"/>
        <v>436.64694868931804</v>
      </c>
      <c r="KX86" s="55">
        <f t="shared" si="253"/>
        <v>0.76404634373755276</v>
      </c>
      <c r="KY86" s="56">
        <f t="shared" si="254"/>
        <v>3.3585546532539375E-2</v>
      </c>
      <c r="KZ86" s="260">
        <f>1+KX86*(KV86*$GV$14-KV86)/KV86+KY86*(KW86*$GW$14-KW86)/KW86</f>
        <v>1.1249284632215648</v>
      </c>
      <c r="LA86" s="57">
        <f t="shared" si="338"/>
        <v>2461.0370057115365</v>
      </c>
      <c r="LB86" s="58">
        <f t="shared" si="471"/>
        <v>2846.6815045065346</v>
      </c>
      <c r="LC86" s="58">
        <f t="shared" si="339"/>
        <v>106.38082005554453</v>
      </c>
      <c r="LD86" s="58">
        <f t="shared" si="472"/>
        <v>122.85920908214838</v>
      </c>
      <c r="LE86" s="58">
        <f t="shared" si="340"/>
        <v>5278.6702105279828</v>
      </c>
      <c r="LF86" s="55">
        <f t="shared" si="473"/>
        <v>0.46622291364274843</v>
      </c>
      <c r="LG86" s="56">
        <f t="shared" si="474"/>
        <v>2.0152958190753145E-2</v>
      </c>
      <c r="LH86" s="260">
        <f t="shared" si="475"/>
        <v>1.0761788237915664</v>
      </c>
      <c r="LI86" s="57">
        <f t="shared" si="341"/>
        <v>520.59263533607634</v>
      </c>
      <c r="LJ86" s="58">
        <f t="shared" si="476"/>
        <v>602.16950129323959</v>
      </c>
      <c r="LK86" s="58">
        <f t="shared" si="342"/>
        <v>22.87050687409268</v>
      </c>
      <c r="LL86" s="58">
        <f t="shared" si="477"/>
        <v>26.413148388889638</v>
      </c>
      <c r="LM86" s="58">
        <f t="shared" si="343"/>
        <v>696.71328124485206</v>
      </c>
      <c r="LN86" s="55">
        <f t="shared" si="232"/>
        <v>0.74721215936332908</v>
      </c>
      <c r="LO86" s="56">
        <f t="shared" si="233"/>
        <v>3.2826282331275235E-2</v>
      </c>
      <c r="LP86" s="260">
        <f t="shared" si="234"/>
        <v>1.1221729365053481</v>
      </c>
      <c r="LQ86" s="57">
        <f t="shared" si="344"/>
        <v>4.3436640066666643E-2</v>
      </c>
      <c r="LR86" s="58">
        <f t="shared" si="478"/>
        <v>5.0243161565113312E-2</v>
      </c>
      <c r="LS86" s="58">
        <f t="shared" si="345"/>
        <v>1.1768208333333328E-3</v>
      </c>
      <c r="LT86" s="58">
        <f t="shared" si="479"/>
        <v>1.359110380416666E-3</v>
      </c>
      <c r="LU86" s="58">
        <f t="shared" si="346"/>
        <v>0.89416666666666633</v>
      </c>
      <c r="LV86" s="55">
        <f t="shared" si="347"/>
        <v>4.857778945013979E-2</v>
      </c>
      <c r="LW86" s="56">
        <f t="shared" si="348"/>
        <v>1.3161090400745572E-3</v>
      </c>
      <c r="LX86" s="260">
        <f t="shared" si="349"/>
        <v>1.0078160048971445</v>
      </c>
      <c r="LY86" s="57">
        <f t="shared" si="350"/>
        <v>80.355496923613515</v>
      </c>
      <c r="LZ86" s="58">
        <f t="shared" si="480"/>
        <v>92.947203291543758</v>
      </c>
      <c r="MA86" s="58">
        <f t="shared" si="351"/>
        <v>2.1770565749888537</v>
      </c>
      <c r="MB86" s="58">
        <f t="shared" si="481"/>
        <v>2.5142826384546271</v>
      </c>
      <c r="MC86" s="58">
        <f t="shared" si="352"/>
        <v>1654.1611905650723</v>
      </c>
      <c r="MD86" s="55">
        <f t="shared" si="255"/>
        <v>4.8577791198307317E-2</v>
      </c>
      <c r="ME86" s="56">
        <f t="shared" si="256"/>
        <v>1.3161090874373356E-3</v>
      </c>
      <c r="MF86" s="260">
        <f>1+MD86*(MB86*$GV$14-MB86)/MB86+ME86*(MC86*$GW$14-MC86)/MC86</f>
        <v>1.0078160051784186</v>
      </c>
      <c r="MG86" s="57">
        <f t="shared" si="353"/>
        <v>62.529336830562023</v>
      </c>
      <c r="MH86" s="58">
        <f t="shared" si="482"/>
        <v>72.327683911911095</v>
      </c>
      <c r="MI86" s="58">
        <f t="shared" si="354"/>
        <v>1.6940957257233289</v>
      </c>
      <c r="MJ86" s="58">
        <f t="shared" si="483"/>
        <v>1.9565111536378725</v>
      </c>
      <c r="MK86" s="58">
        <f t="shared" si="355"/>
        <v>1287.2001286666632</v>
      </c>
      <c r="ML86" s="55">
        <f t="shared" si="260"/>
        <v>4.8577789450139797E-2</v>
      </c>
      <c r="MM86" s="56">
        <f t="shared" si="261"/>
        <v>1.3161090400745574E-3</v>
      </c>
      <c r="MN86" s="260">
        <f t="shared" si="262"/>
        <v>1.0078160048971445</v>
      </c>
      <c r="MO86" s="59">
        <v>3.2801614306011695</v>
      </c>
      <c r="MP86" s="60">
        <v>3.7161614306011694</v>
      </c>
      <c r="MQ86" s="60">
        <v>2.7303999999999999</v>
      </c>
      <c r="MR86" s="61">
        <v>3.0168999999999997</v>
      </c>
      <c r="MS86" s="59">
        <f t="shared" si="356"/>
        <v>1.0885984707238692</v>
      </c>
      <c r="MT86" s="60">
        <f>GX86</f>
        <v>1.0800582503992051</v>
      </c>
      <c r="MU86" s="60">
        <f t="shared" si="484"/>
        <v>1.09114041784105</v>
      </c>
      <c r="MV86" s="61">
        <f t="shared" ref="MV86:MV148" si="492">HJ86</f>
        <v>1.0943850701354874</v>
      </c>
      <c r="MW86" s="66">
        <f t="shared" si="485"/>
        <v>3.5707787170798522</v>
      </c>
      <c r="MX86" s="67">
        <f t="shared" ref="MX86:MX148" si="493">MP86*MT86</f>
        <v>4.0136708129361063</v>
      </c>
      <c r="MY86" s="67">
        <f t="shared" si="486"/>
        <v>2.9792497968732028</v>
      </c>
      <c r="MZ86" s="261">
        <f t="shared" ref="MZ86:MZ148" si="494">MR86*MV86</f>
        <v>3.3016503180917516</v>
      </c>
      <c r="NA86" s="59">
        <f t="shared" si="357"/>
        <v>1.0886096876931448</v>
      </c>
      <c r="NB86" s="60">
        <f>NF86/J86</f>
        <v>1.0799378239162685</v>
      </c>
      <c r="NC86" s="60">
        <f t="shared" si="358"/>
        <v>1.0911532347560786</v>
      </c>
      <c r="ND86" s="262">
        <f>NH86/L86</f>
        <v>1.0943960618612523</v>
      </c>
      <c r="NE86" s="62">
        <f t="shared" si="359"/>
        <v>3.5708155105498385</v>
      </c>
      <c r="NF86" s="63">
        <f>NE86+NQ86+NR86+OB86</f>
        <v>4.0132232886849941</v>
      </c>
      <c r="NG86" s="63">
        <f t="shared" si="360"/>
        <v>2.9792847921779968</v>
      </c>
      <c r="NH86" s="64">
        <f>NG86+NM86</f>
        <v>3.3016834790292116</v>
      </c>
      <c r="NI86" s="238">
        <f t="shared" ref="NI86:NI149" si="495">MW86-NE86</f>
        <v>-3.6793469986307059E-5</v>
      </c>
      <c r="NJ86" s="238">
        <f t="shared" ref="NJ86:NJ149" si="496">MX86-NF86</f>
        <v>4.4752425111216354E-4</v>
      </c>
      <c r="NK86" s="238">
        <f t="shared" ref="NK86:NK149" si="497">MY86-NG86</f>
        <v>-3.4995304794005477E-5</v>
      </c>
      <c r="NL86" s="238">
        <f t="shared" ref="NL86:NL149" si="498">MZ86-NH86</f>
        <v>-3.3160937459975059E-5</v>
      </c>
      <c r="NM86" s="239">
        <f t="shared" si="361"/>
        <v>0.32239868685121481</v>
      </c>
      <c r="NN86" s="240">
        <f t="shared" si="362"/>
        <v>0.61757637730894954</v>
      </c>
      <c r="NO86" s="240">
        <f>O86*IN86</f>
        <v>0.26913203152062687</v>
      </c>
      <c r="NP86" s="240">
        <f t="shared" si="363"/>
        <v>1.5786606183999879E-2</v>
      </c>
      <c r="NQ86" s="240">
        <f>Q86*JD86+0.003</f>
        <v>0.16324274477864598</v>
      </c>
      <c r="NR86" s="240">
        <f t="shared" si="364"/>
        <v>0</v>
      </c>
      <c r="NS86" s="240">
        <f t="shared" si="365"/>
        <v>0.63846081070449479</v>
      </c>
      <c r="NT86" s="240">
        <f t="shared" si="366"/>
        <v>2.7311813732712617E-2</v>
      </c>
      <c r="NU86" s="240">
        <f t="shared" si="367"/>
        <v>1.0078160048971445E-3</v>
      </c>
      <c r="NV86" s="240">
        <f t="shared" si="368"/>
        <v>2.9609029858837437E-2</v>
      </c>
      <c r="NW86" s="240">
        <f t="shared" si="369"/>
        <v>9.3931526679000663E-2</v>
      </c>
      <c r="NX86" s="240">
        <f t="shared" si="370"/>
        <v>1.086940612029482</v>
      </c>
      <c r="NY86" s="240">
        <f t="shared" si="371"/>
        <v>0.1495856524361629</v>
      </c>
      <c r="NZ86" s="240">
        <f t="shared" si="372"/>
        <v>1.0078160048971445E-4</v>
      </c>
      <c r="OA86" s="240">
        <f t="shared" si="373"/>
        <v>0.31897376563896951</v>
      </c>
      <c r="OB86" s="241">
        <f t="shared" si="374"/>
        <v>0.27916503335650905</v>
      </c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136"/>
      <c r="OP86" s="13"/>
      <c r="OQ86" s="13"/>
      <c r="OR86" s="13"/>
      <c r="OS86" s="13"/>
      <c r="OT86" s="13"/>
    </row>
    <row r="87" spans="1:410" ht="15" customHeight="1">
      <c r="A87" s="242">
        <v>68</v>
      </c>
      <c r="B87" s="49" t="s">
        <v>137</v>
      </c>
      <c r="C87" s="50">
        <v>1</v>
      </c>
      <c r="D87" s="51">
        <v>55.4</v>
      </c>
      <c r="E87" s="52">
        <v>55.4</v>
      </c>
      <c r="F87" s="52"/>
      <c r="G87" s="52"/>
      <c r="H87" s="53"/>
      <c r="I87" s="57">
        <v>0.98962817879020804</v>
      </c>
      <c r="J87" s="58"/>
      <c r="K87" s="58">
        <v>0.70520000000000005</v>
      </c>
      <c r="L87" s="243"/>
      <c r="M87" s="1">
        <v>0</v>
      </c>
      <c r="N87" s="2">
        <v>0</v>
      </c>
      <c r="O87" s="2">
        <v>0.28442817879020804</v>
      </c>
      <c r="P87" s="2">
        <v>0</v>
      </c>
      <c r="Q87" s="2">
        <v>0</v>
      </c>
      <c r="R87" s="2">
        <v>0</v>
      </c>
      <c r="S87" s="2">
        <v>0.2412</v>
      </c>
      <c r="T87" s="2">
        <v>0</v>
      </c>
      <c r="U87" s="2">
        <v>0</v>
      </c>
      <c r="V87" s="2">
        <v>8.8700000000000001E-2</v>
      </c>
      <c r="W87" s="2">
        <v>0</v>
      </c>
      <c r="X87" s="2">
        <v>0.35499999999999998</v>
      </c>
      <c r="Y87" s="2">
        <v>0</v>
      </c>
      <c r="Z87" s="2">
        <v>2.0299999999999999E-2</v>
      </c>
      <c r="AA87" s="2">
        <v>0</v>
      </c>
      <c r="AB87" s="3">
        <v>0</v>
      </c>
      <c r="AC87" s="244">
        <v>0</v>
      </c>
      <c r="AD87" s="108">
        <v>0</v>
      </c>
      <c r="AE87" s="108">
        <v>0</v>
      </c>
      <c r="AF87" s="108">
        <f t="shared" si="375"/>
        <v>0</v>
      </c>
      <c r="AG87" s="108">
        <f t="shared" si="376"/>
        <v>0</v>
      </c>
      <c r="AH87" s="108">
        <v>0</v>
      </c>
      <c r="AI87" s="108">
        <v>0</v>
      </c>
      <c r="AJ87" s="108">
        <f t="shared" si="377"/>
        <v>0</v>
      </c>
      <c r="AK87" s="108">
        <f t="shared" si="378"/>
        <v>0</v>
      </c>
      <c r="AL87" s="108">
        <v>0</v>
      </c>
      <c r="AM87" s="245">
        <v>0</v>
      </c>
      <c r="AN87" s="244">
        <v>0</v>
      </c>
      <c r="AO87" s="108">
        <v>0</v>
      </c>
      <c r="AP87" s="108">
        <v>0</v>
      </c>
      <c r="AQ87" s="108">
        <f t="shared" si="379"/>
        <v>0</v>
      </c>
      <c r="AR87" s="108">
        <f t="shared" si="380"/>
        <v>0</v>
      </c>
      <c r="AS87" s="246">
        <v>0</v>
      </c>
      <c r="AT87" s="247">
        <v>0</v>
      </c>
      <c r="AU87" s="108">
        <v>0</v>
      </c>
      <c r="AV87" s="108">
        <f t="shared" si="381"/>
        <v>0</v>
      </c>
      <c r="AW87" s="108">
        <f t="shared" si="382"/>
        <v>0</v>
      </c>
      <c r="AX87" s="108">
        <v>0</v>
      </c>
      <c r="AY87" s="245">
        <v>0</v>
      </c>
      <c r="AZ87" s="248">
        <v>2</v>
      </c>
      <c r="BA87" s="108">
        <v>10.194333333333331</v>
      </c>
      <c r="BB87" s="108">
        <v>1.0631231492527999</v>
      </c>
      <c r="BC87" s="109">
        <v>0.85049851940223997</v>
      </c>
      <c r="BD87" s="109">
        <v>0.21262462985055997</v>
      </c>
      <c r="BE87" s="108">
        <v>0.39867124999999998</v>
      </c>
      <c r="BF87" s="109">
        <v>0.31893700000000003</v>
      </c>
      <c r="BG87" s="109">
        <v>7.9734249999999951E-2</v>
      </c>
      <c r="BH87" s="108">
        <v>0.85089732447878741</v>
      </c>
      <c r="BI87" s="109">
        <f t="shared" si="383"/>
        <v>0.49800297530305093</v>
      </c>
      <c r="BJ87" s="108">
        <f t="shared" si="384"/>
        <v>1.6460608742042145E-2</v>
      </c>
      <c r="BK87" s="108">
        <v>0.62535125285324589</v>
      </c>
      <c r="BL87" s="245">
        <v>15.758851571901795</v>
      </c>
      <c r="BM87" s="244">
        <v>0</v>
      </c>
      <c r="BN87" s="108">
        <v>0</v>
      </c>
      <c r="BO87" s="108">
        <v>0</v>
      </c>
      <c r="BP87" s="108">
        <f t="shared" si="385"/>
        <v>0</v>
      </c>
      <c r="BQ87" s="108">
        <f t="shared" si="386"/>
        <v>0</v>
      </c>
      <c r="BR87" s="108">
        <v>0</v>
      </c>
      <c r="BS87" s="108">
        <v>0</v>
      </c>
      <c r="BT87" s="108">
        <f t="shared" si="387"/>
        <v>0</v>
      </c>
      <c r="BU87" s="108">
        <f t="shared" si="388"/>
        <v>0</v>
      </c>
      <c r="BV87" s="108">
        <v>0</v>
      </c>
      <c r="BW87" s="245">
        <v>0</v>
      </c>
      <c r="BX87" s="107">
        <v>0</v>
      </c>
      <c r="BY87" s="108">
        <v>0</v>
      </c>
      <c r="BZ87" s="109">
        <f t="shared" si="389"/>
        <v>0</v>
      </c>
      <c r="CA87" s="109">
        <f t="shared" si="390"/>
        <v>0</v>
      </c>
      <c r="CB87" s="108">
        <v>0</v>
      </c>
      <c r="CC87" s="110">
        <v>0</v>
      </c>
      <c r="CD87" s="244">
        <v>0</v>
      </c>
      <c r="CE87" s="108">
        <v>0</v>
      </c>
      <c r="CF87" s="109">
        <f t="shared" si="391"/>
        <v>0</v>
      </c>
      <c r="CG87" s="109">
        <f t="shared" si="392"/>
        <v>0</v>
      </c>
      <c r="CH87" s="108">
        <v>0</v>
      </c>
      <c r="CI87" s="245">
        <v>0</v>
      </c>
      <c r="CJ87" s="249">
        <v>5.1682236586966548</v>
      </c>
      <c r="CK87" s="250">
        <v>1.1370092049132641</v>
      </c>
      <c r="CL87" s="250">
        <v>0.88093434148514937</v>
      </c>
      <c r="CM87" s="251">
        <v>0.88093434148514937</v>
      </c>
      <c r="CN87" s="252">
        <f t="shared" si="277"/>
        <v>0.42941144475693604</v>
      </c>
      <c r="CO87" s="250">
        <v>3.4784884381567598</v>
      </c>
      <c r="CP87" s="252">
        <f t="shared" si="393"/>
        <v>0.34427991467812719</v>
      </c>
      <c r="CQ87" s="250">
        <v>1.0885581718367765</v>
      </c>
      <c r="CR87" s="250">
        <v>0.77851986195738343</v>
      </c>
      <c r="CS87" s="252">
        <f t="shared" si="394"/>
        <v>1.5060466729565583E-2</v>
      </c>
      <c r="CT87" s="252">
        <f t="shared" si="395"/>
        <v>0.4556427625680739</v>
      </c>
      <c r="CU87" s="250">
        <f t="shared" si="278"/>
        <v>11.443175505209211</v>
      </c>
      <c r="CV87" s="245">
        <f t="shared" si="396"/>
        <v>14.418401136563606</v>
      </c>
      <c r="CW87" s="244">
        <v>0</v>
      </c>
      <c r="CX87" s="108">
        <v>0</v>
      </c>
      <c r="CY87" s="108">
        <f t="shared" si="397"/>
        <v>0</v>
      </c>
      <c r="CZ87" s="108">
        <f t="shared" si="398"/>
        <v>0</v>
      </c>
      <c r="DA87" s="108">
        <v>0</v>
      </c>
      <c r="DB87" s="245">
        <v>0</v>
      </c>
      <c r="DC87" s="244">
        <v>0</v>
      </c>
      <c r="DD87" s="108">
        <v>0</v>
      </c>
      <c r="DE87" s="108">
        <f t="shared" si="399"/>
        <v>0</v>
      </c>
      <c r="DF87" s="108">
        <f t="shared" si="400"/>
        <v>0</v>
      </c>
      <c r="DG87" s="108">
        <v>0</v>
      </c>
      <c r="DH87" s="245">
        <v>0</v>
      </c>
      <c r="DI87" s="107">
        <v>1.899002823152</v>
      </c>
      <c r="DJ87" s="108">
        <v>0.41778062109344</v>
      </c>
      <c r="DK87" s="108">
        <v>3.1518924300573313E-2</v>
      </c>
      <c r="DL87" s="108">
        <v>1.2781295471309231</v>
      </c>
      <c r="DM87" s="108">
        <f t="shared" si="401"/>
        <v>0.12650159379773598</v>
      </c>
      <c r="DN87" s="108">
        <f t="shared" si="402"/>
        <v>0.39997786047915107</v>
      </c>
      <c r="DO87" s="108">
        <v>0.26472952984441633</v>
      </c>
      <c r="DP87" s="108">
        <f t="shared" si="403"/>
        <v>5.1211927548402347E-3</v>
      </c>
      <c r="DQ87" s="108">
        <f t="shared" si="404"/>
        <v>0.15493772247298185</v>
      </c>
      <c r="DR87" s="108">
        <v>0.19455807227606764</v>
      </c>
      <c r="DS87" s="110">
        <v>4.902863421356904</v>
      </c>
      <c r="DT87" s="244">
        <v>0</v>
      </c>
      <c r="DU87" s="108">
        <v>0</v>
      </c>
      <c r="DV87" s="108">
        <v>0</v>
      </c>
      <c r="DW87" s="108">
        <f t="shared" si="405"/>
        <v>0</v>
      </c>
      <c r="DX87" s="108">
        <f t="shared" si="406"/>
        <v>0</v>
      </c>
      <c r="DY87" s="108">
        <v>0</v>
      </c>
      <c r="DZ87" s="108">
        <v>0</v>
      </c>
      <c r="EA87" s="108"/>
      <c r="EB87" s="108">
        <v>0</v>
      </c>
      <c r="EC87" s="108">
        <f t="shared" si="407"/>
        <v>0</v>
      </c>
      <c r="ED87" s="108">
        <f t="shared" si="408"/>
        <v>0</v>
      </c>
      <c r="EE87" s="108">
        <v>0</v>
      </c>
      <c r="EF87" s="245">
        <v>0</v>
      </c>
      <c r="EG87" s="249">
        <v>3.2631999999999901</v>
      </c>
      <c r="EH87" s="250">
        <v>0.71790399999999799</v>
      </c>
      <c r="EI87" s="250">
        <v>8.3696000000000002</v>
      </c>
      <c r="EJ87" s="250">
        <v>2.1963065495999898</v>
      </c>
      <c r="EK87" s="250">
        <f t="shared" si="409"/>
        <v>0.21737724444010942</v>
      </c>
      <c r="EL87" s="250">
        <v>0.68731217163182079</v>
      </c>
      <c r="EM87" s="250">
        <v>1.0619317701208</v>
      </c>
      <c r="EN87" s="250">
        <f t="shared" si="410"/>
        <v>2.0543070092986875E-2</v>
      </c>
      <c r="EO87" s="250">
        <f t="shared" si="411"/>
        <v>0.62151468323506043</v>
      </c>
      <c r="EP87" s="250">
        <v>15.608942319720779</v>
      </c>
      <c r="EQ87" s="245">
        <v>19.667267322848179</v>
      </c>
      <c r="ER87" s="244">
        <v>0</v>
      </c>
      <c r="ES87" s="108">
        <v>0</v>
      </c>
      <c r="ET87" s="108">
        <v>0</v>
      </c>
      <c r="EU87" s="108">
        <f t="shared" si="412"/>
        <v>0</v>
      </c>
      <c r="EV87" s="108">
        <f t="shared" si="413"/>
        <v>0</v>
      </c>
      <c r="EW87" s="108">
        <v>0</v>
      </c>
      <c r="EX87" s="108">
        <v>0</v>
      </c>
      <c r="EY87" s="108">
        <f t="shared" si="414"/>
        <v>0</v>
      </c>
      <c r="EZ87" s="108">
        <f t="shared" si="415"/>
        <v>0</v>
      </c>
      <c r="FA87" s="108">
        <v>0</v>
      </c>
      <c r="FB87" s="245">
        <v>0</v>
      </c>
      <c r="FC87" s="244">
        <v>0.83333333333333293</v>
      </c>
      <c r="FD87" s="108">
        <v>6.0833333333333302E-2</v>
      </c>
      <c r="FE87" s="108">
        <f t="shared" si="416"/>
        <v>1.1768208333333328E-3</v>
      </c>
      <c r="FF87" s="108">
        <f t="shared" si="417"/>
        <v>3.5603803333333316E-2</v>
      </c>
      <c r="FG87" s="108">
        <v>4.4708333333333301E-2</v>
      </c>
      <c r="FH87" s="245">
        <v>1.1266499999999995</v>
      </c>
      <c r="FI87" s="244">
        <v>0</v>
      </c>
      <c r="FJ87" s="108">
        <v>0</v>
      </c>
      <c r="FK87" s="108">
        <f t="shared" si="418"/>
        <v>0</v>
      </c>
      <c r="FL87" s="108">
        <f t="shared" si="419"/>
        <v>0</v>
      </c>
      <c r="FM87" s="108">
        <v>0</v>
      </c>
      <c r="FN87" s="245">
        <v>0</v>
      </c>
      <c r="FO87" s="244">
        <v>0</v>
      </c>
      <c r="FP87" s="108">
        <v>0</v>
      </c>
      <c r="FQ87" s="108">
        <f t="shared" si="420"/>
        <v>0</v>
      </c>
      <c r="FR87" s="108">
        <f t="shared" si="421"/>
        <v>0</v>
      </c>
      <c r="FS87" s="108">
        <v>0</v>
      </c>
      <c r="FT87" s="110">
        <v>0</v>
      </c>
      <c r="FU87" s="253">
        <f t="shared" si="279"/>
        <v>12.603120307855347</v>
      </c>
      <c r="FV87" s="254">
        <f t="shared" si="280"/>
        <v>9.9783340342126792</v>
      </c>
      <c r="FW87" s="254">
        <f t="shared" si="281"/>
        <v>1.598846964159176</v>
      </c>
      <c r="FX87" s="254">
        <f t="shared" si="282"/>
        <v>10.194333333333331</v>
      </c>
      <c r="FY87" s="254">
        <f t="shared" si="283"/>
        <v>0</v>
      </c>
      <c r="FZ87" s="254">
        <f t="shared" si="284"/>
        <v>0</v>
      </c>
      <c r="GA87" s="254">
        <f t="shared" si="422"/>
        <v>0</v>
      </c>
      <c r="GB87" s="254">
        <f t="shared" si="423"/>
        <v>0</v>
      </c>
      <c r="GC87" s="254">
        <f t="shared" si="424"/>
        <v>0</v>
      </c>
      <c r="GD87" s="254">
        <f t="shared" si="425"/>
        <v>0</v>
      </c>
      <c r="GE87" s="254">
        <f t="shared" si="285"/>
        <v>6.9529245348876731</v>
      </c>
      <c r="GF87" s="255">
        <f t="shared" si="286"/>
        <v>2.6545348088162526</v>
      </c>
      <c r="GG87" s="255">
        <f t="shared" si="287"/>
        <v>0.68815875291597262</v>
      </c>
      <c r="GH87" s="254">
        <f t="shared" si="288"/>
        <v>3.0169118197347209</v>
      </c>
      <c r="GI87" s="255">
        <f t="shared" si="289"/>
        <v>2.1541563752332502</v>
      </c>
      <c r="GJ87" s="256">
        <f t="shared" si="290"/>
        <v>5.8362159152768177E-2</v>
      </c>
      <c r="GK87" s="253">
        <f t="shared" si="426"/>
        <v>44.344470994182927</v>
      </c>
      <c r="GL87" s="257">
        <f t="shared" si="427"/>
        <v>55.874033452670488</v>
      </c>
      <c r="GM87" s="221">
        <f t="shared" si="428"/>
        <v>55.874033452670488</v>
      </c>
      <c r="GN87" s="222">
        <f t="shared" si="429"/>
        <v>21.93888247980011</v>
      </c>
      <c r="GO87" s="222">
        <f t="shared" si="430"/>
        <v>2.9551635240471756</v>
      </c>
      <c r="GP87" s="55">
        <f t="shared" si="431"/>
        <v>0.39264898422599104</v>
      </c>
      <c r="GQ87" s="56">
        <f t="shared" si="432"/>
        <v>5.2889747552419347E-2</v>
      </c>
      <c r="GR87" s="258">
        <f t="shared" si="433"/>
        <v>1.0697207177240826</v>
      </c>
      <c r="GS87" s="227">
        <f t="shared" si="291"/>
        <v>55.874033452670488</v>
      </c>
      <c r="GT87" s="222">
        <f t="shared" si="224"/>
        <v>21.93888247980011</v>
      </c>
      <c r="GU87" s="222">
        <f t="shared" si="225"/>
        <v>2.9551635240471756</v>
      </c>
      <c r="GV87" s="37">
        <f t="shared" si="487"/>
        <v>0.39264898422599104</v>
      </c>
      <c r="GW87" s="228">
        <f t="shared" si="488"/>
        <v>5.2889747552419347E-2</v>
      </c>
      <c r="GX87" s="258">
        <f t="shared" si="434"/>
        <v>1.0697207177240826</v>
      </c>
      <c r="GY87" s="221">
        <f t="shared" ref="GY87:GY150" si="499">GM87-AM87-BL87</f>
        <v>40.115181880768695</v>
      </c>
      <c r="GZ87" s="222">
        <f t="shared" si="435"/>
        <v>21.173352306164261</v>
      </c>
      <c r="HA87" s="222">
        <f t="shared" si="436"/>
        <v>1.4609344025853803</v>
      </c>
      <c r="HB87" s="55">
        <f t="shared" si="437"/>
        <v>0.52781394258902292</v>
      </c>
      <c r="HC87" s="56">
        <f t="shared" si="438"/>
        <v>3.641849130654834E-2</v>
      </c>
      <c r="HD87" s="258">
        <f t="shared" si="439"/>
        <v>1.0883496691070842</v>
      </c>
      <c r="HE87" s="221">
        <f t="shared" si="440"/>
        <v>40.115181880768695</v>
      </c>
      <c r="HF87" s="222">
        <f t="shared" si="441"/>
        <v>21.173352306164261</v>
      </c>
      <c r="HG87" s="222">
        <f t="shared" si="442"/>
        <v>1.4609344025853803</v>
      </c>
      <c r="HH87" s="55">
        <f t="shared" si="443"/>
        <v>0.52781394258902292</v>
      </c>
      <c r="HI87" s="56">
        <f t="shared" si="444"/>
        <v>3.641849130654834E-2</v>
      </c>
      <c r="HJ87" s="259">
        <f t="shared" si="445"/>
        <v>1.0883496691070842</v>
      </c>
      <c r="HK87" s="54">
        <f t="shared" si="292"/>
        <v>1.0586257656954381</v>
      </c>
      <c r="HL87" s="55">
        <f t="shared" si="293"/>
        <v>0</v>
      </c>
      <c r="HM87" s="55">
        <f t="shared" si="294"/>
        <v>0.76750418665431586</v>
      </c>
      <c r="HN87" s="56">
        <f t="shared" si="295"/>
        <v>0</v>
      </c>
      <c r="HQ87" s="57">
        <f t="shared" si="296"/>
        <v>0</v>
      </c>
      <c r="HR87" s="58">
        <f t="shared" si="446"/>
        <v>0</v>
      </c>
      <c r="HS87" s="58">
        <f t="shared" si="297"/>
        <v>0</v>
      </c>
      <c r="HT87" s="58">
        <f t="shared" si="447"/>
        <v>0</v>
      </c>
      <c r="HU87" s="58">
        <f t="shared" si="298"/>
        <v>0</v>
      </c>
      <c r="HV87" s="55"/>
      <c r="HW87" s="56"/>
      <c r="HX87" s="260"/>
      <c r="HY87" s="57">
        <f t="shared" si="299"/>
        <v>0</v>
      </c>
      <c r="HZ87" s="58">
        <f t="shared" si="448"/>
        <v>0</v>
      </c>
      <c r="IA87" s="58">
        <f t="shared" si="300"/>
        <v>0</v>
      </c>
      <c r="IB87" s="58">
        <f t="shared" si="449"/>
        <v>0</v>
      </c>
      <c r="IC87" s="58">
        <f t="shared" si="301"/>
        <v>0</v>
      </c>
      <c r="ID87" s="55"/>
      <c r="IE87" s="56"/>
      <c r="IF87" s="260"/>
      <c r="IG87" s="57">
        <f t="shared" si="302"/>
        <v>0.60756362986972212</v>
      </c>
      <c r="IH87" s="58">
        <f t="shared" si="450"/>
        <v>0.70276885067030759</v>
      </c>
      <c r="II87" s="58">
        <f t="shared" si="303"/>
        <v>1.1858961281442821</v>
      </c>
      <c r="IJ87" s="58">
        <f t="shared" si="451"/>
        <v>1.3695914383938315</v>
      </c>
      <c r="IK87" s="58">
        <f t="shared" si="304"/>
        <v>12.507025057064917</v>
      </c>
      <c r="IL87" s="55">
        <f t="shared" si="305"/>
        <v>4.857778945013979E-2</v>
      </c>
      <c r="IM87" s="56">
        <f t="shared" si="306"/>
        <v>9.4818401876823458E-2</v>
      </c>
      <c r="IN87" s="260">
        <f t="shared" si="307"/>
        <v>1.0222995100575569</v>
      </c>
      <c r="IO87" s="57">
        <f t="shared" si="308"/>
        <v>0</v>
      </c>
      <c r="IP87" s="58">
        <f t="shared" si="452"/>
        <v>0</v>
      </c>
      <c r="IQ87" s="58">
        <f t="shared" si="309"/>
        <v>0</v>
      </c>
      <c r="IR87" s="58">
        <f t="shared" si="453"/>
        <v>0</v>
      </c>
      <c r="IS87" s="58">
        <f t="shared" si="310"/>
        <v>0</v>
      </c>
      <c r="IT87" s="55"/>
      <c r="IU87" s="56"/>
      <c r="IV87" s="260"/>
      <c r="IW87" s="57">
        <f t="shared" si="311"/>
        <v>0</v>
      </c>
      <c r="IX87" s="58">
        <f t="shared" si="454"/>
        <v>0</v>
      </c>
      <c r="IY87" s="58">
        <f t="shared" si="312"/>
        <v>0</v>
      </c>
      <c r="IZ87" s="58">
        <f t="shared" si="455"/>
        <v>0</v>
      </c>
      <c r="JA87" s="58">
        <f t="shared" si="313"/>
        <v>0</v>
      </c>
      <c r="JB87" s="55"/>
      <c r="JC87" s="56"/>
      <c r="JD87" s="260"/>
      <c r="JE87" s="57">
        <f t="shared" si="314"/>
        <v>0</v>
      </c>
      <c r="JF87" s="58">
        <f t="shared" si="456"/>
        <v>0</v>
      </c>
      <c r="JG87" s="58">
        <f t="shared" si="315"/>
        <v>0</v>
      </c>
      <c r="JH87" s="58">
        <f t="shared" si="457"/>
        <v>0</v>
      </c>
      <c r="JI87" s="58">
        <f t="shared" si="316"/>
        <v>0</v>
      </c>
      <c r="JJ87" s="55"/>
      <c r="JK87" s="56"/>
      <c r="JL87" s="260"/>
      <c r="JM87" s="57">
        <f t="shared" si="320"/>
        <v>8.1891580035838363</v>
      </c>
      <c r="JN87" s="58">
        <f t="shared" si="458"/>
        <v>9.4723990627454242</v>
      </c>
      <c r="JO87" s="58">
        <f t="shared" si="321"/>
        <v>0.7887518261646288</v>
      </c>
      <c r="JP87" s="58">
        <f t="shared" si="459"/>
        <v>0.91092948403752982</v>
      </c>
      <c r="JQ87" s="58">
        <f t="shared" si="322"/>
        <v>11.443175505209211</v>
      </c>
      <c r="JR87" s="55">
        <f t="shared" si="323"/>
        <v>0.71563684397359217</v>
      </c>
      <c r="JS87" s="56">
        <f t="shared" si="324"/>
        <v>6.8927705059279198E-2</v>
      </c>
      <c r="JT87" s="260">
        <f t="shared" si="325"/>
        <v>1.1228171949643442</v>
      </c>
      <c r="JU87" s="57">
        <f t="shared" si="326"/>
        <v>0</v>
      </c>
      <c r="JV87" s="58">
        <f t="shared" si="460"/>
        <v>0</v>
      </c>
      <c r="JW87" s="58">
        <f t="shared" si="327"/>
        <v>0</v>
      </c>
      <c r="JX87" s="58">
        <f t="shared" si="461"/>
        <v>0</v>
      </c>
      <c r="JY87" s="58">
        <f t="shared" si="328"/>
        <v>0</v>
      </c>
      <c r="JZ87" s="55"/>
      <c r="KA87" s="56"/>
      <c r="KB87" s="260"/>
      <c r="KC87" s="57">
        <f t="shared" si="329"/>
        <v>0</v>
      </c>
      <c r="KD87" s="58">
        <f t="shared" si="462"/>
        <v>0</v>
      </c>
      <c r="KE87" s="58">
        <f t="shared" si="330"/>
        <v>0</v>
      </c>
      <c r="KF87" s="58">
        <f t="shared" si="463"/>
        <v>0</v>
      </c>
      <c r="KG87" s="58">
        <f t="shared" si="331"/>
        <v>0</v>
      </c>
      <c r="KH87" s="55"/>
      <c r="KI87" s="56"/>
      <c r="KJ87" s="260"/>
      <c r="KK87" s="57">
        <f t="shared" si="332"/>
        <v>2.993780455447042</v>
      </c>
      <c r="KL87" s="58">
        <f t="shared" si="464"/>
        <v>3.4629058528155938</v>
      </c>
      <c r="KM87" s="58">
        <f t="shared" si="333"/>
        <v>0.13162278655257623</v>
      </c>
      <c r="KN87" s="58">
        <f t="shared" si="465"/>
        <v>0.15201115618957028</v>
      </c>
      <c r="KO87" s="58">
        <f t="shared" si="334"/>
        <v>3.8911614455213526</v>
      </c>
      <c r="KP87" s="55">
        <f t="shared" si="466"/>
        <v>0.76937965627019211</v>
      </c>
      <c r="KQ87" s="56">
        <f t="shared" si="467"/>
        <v>3.3826092387935061E-2</v>
      </c>
      <c r="KR87" s="260">
        <f t="shared" si="468"/>
        <v>1.1258014538484304</v>
      </c>
      <c r="KS87" s="57">
        <f t="shared" si="335"/>
        <v>0</v>
      </c>
      <c r="KT87" s="58">
        <f t="shared" si="469"/>
        <v>0</v>
      </c>
      <c r="KU87" s="58">
        <f t="shared" si="336"/>
        <v>0</v>
      </c>
      <c r="KV87" s="58">
        <f t="shared" si="470"/>
        <v>0</v>
      </c>
      <c r="KW87" s="58">
        <f t="shared" si="337"/>
        <v>0</v>
      </c>
      <c r="KX87" s="55"/>
      <c r="KY87" s="56"/>
      <c r="KZ87" s="260"/>
      <c r="LA87" s="57">
        <f t="shared" si="338"/>
        <v>5.5778727629375826</v>
      </c>
      <c r="LB87" s="58">
        <f t="shared" si="471"/>
        <v>6.4519254248899021</v>
      </c>
      <c r="LC87" s="58">
        <f t="shared" si="339"/>
        <v>0.23792031453309628</v>
      </c>
      <c r="LD87" s="58">
        <f t="shared" si="472"/>
        <v>0.27477417125427289</v>
      </c>
      <c r="LE87" s="58">
        <f t="shared" si="340"/>
        <v>15.608942319720777</v>
      </c>
      <c r="LF87" s="55">
        <f t="shared" si="473"/>
        <v>0.35735110353315491</v>
      </c>
      <c r="LG87" s="56">
        <f t="shared" si="474"/>
        <v>1.5242564784963109E-2</v>
      </c>
      <c r="LH87" s="260">
        <f t="shared" si="475"/>
        <v>1.0583579912088363</v>
      </c>
      <c r="LI87" s="57">
        <f t="shared" si="341"/>
        <v>0</v>
      </c>
      <c r="LJ87" s="58">
        <f t="shared" si="476"/>
        <v>0</v>
      </c>
      <c r="LK87" s="58">
        <f t="shared" si="342"/>
        <v>0</v>
      </c>
      <c r="LL87" s="58">
        <f t="shared" si="477"/>
        <v>0</v>
      </c>
      <c r="LM87" s="58">
        <f t="shared" si="343"/>
        <v>0</v>
      </c>
      <c r="LN87" s="55"/>
      <c r="LO87" s="56"/>
      <c r="LP87" s="260"/>
      <c r="LQ87" s="57">
        <f t="shared" si="344"/>
        <v>4.3436640066666643E-2</v>
      </c>
      <c r="LR87" s="58">
        <f t="shared" si="478"/>
        <v>5.0243161565113312E-2</v>
      </c>
      <c r="LS87" s="58">
        <f t="shared" si="345"/>
        <v>1.1768208333333328E-3</v>
      </c>
      <c r="LT87" s="58">
        <f t="shared" si="479"/>
        <v>1.359110380416666E-3</v>
      </c>
      <c r="LU87" s="58">
        <f t="shared" si="346"/>
        <v>0.89416666666666633</v>
      </c>
      <c r="LV87" s="55">
        <f t="shared" si="347"/>
        <v>4.857778945013979E-2</v>
      </c>
      <c r="LW87" s="56">
        <f t="shared" si="348"/>
        <v>1.3161090400745572E-3</v>
      </c>
      <c r="LX87" s="260">
        <f t="shared" si="349"/>
        <v>1.0078160048971445</v>
      </c>
      <c r="LY87" s="57">
        <f t="shared" si="350"/>
        <v>0</v>
      </c>
      <c r="LZ87" s="58">
        <f t="shared" si="480"/>
        <v>0</v>
      </c>
      <c r="MA87" s="58">
        <f t="shared" si="351"/>
        <v>0</v>
      </c>
      <c r="MB87" s="58">
        <f t="shared" si="481"/>
        <v>0</v>
      </c>
      <c r="MC87" s="58">
        <f t="shared" si="352"/>
        <v>0</v>
      </c>
      <c r="MD87" s="55"/>
      <c r="ME87" s="56"/>
      <c r="MF87" s="260"/>
      <c r="MG87" s="57">
        <f t="shared" si="353"/>
        <v>0</v>
      </c>
      <c r="MH87" s="58">
        <f t="shared" si="482"/>
        <v>0</v>
      </c>
      <c r="MI87" s="58">
        <f t="shared" si="354"/>
        <v>0</v>
      </c>
      <c r="MJ87" s="58">
        <f t="shared" si="483"/>
        <v>0</v>
      </c>
      <c r="MK87" s="58">
        <f t="shared" si="355"/>
        <v>0</v>
      </c>
      <c r="ML87" s="55"/>
      <c r="MM87" s="56"/>
      <c r="MN87" s="260"/>
      <c r="MO87" s="59">
        <v>0.98962817879020804</v>
      </c>
      <c r="MP87" s="60"/>
      <c r="MQ87" s="60">
        <v>0.70520000000000005</v>
      </c>
      <c r="MR87" s="61"/>
      <c r="MS87" s="59">
        <f t="shared" si="356"/>
        <v>1.0697207177240826</v>
      </c>
      <c r="MT87" s="60"/>
      <c r="MU87" s="60">
        <f t="shared" si="484"/>
        <v>1.0883496691070842</v>
      </c>
      <c r="MV87" s="61"/>
      <c r="MW87" s="66">
        <f t="shared" si="485"/>
        <v>1.0586257656954381</v>
      </c>
      <c r="MX87" s="67"/>
      <c r="MY87" s="67">
        <f t="shared" si="486"/>
        <v>0.76750418665431586</v>
      </c>
      <c r="MZ87" s="261"/>
      <c r="NA87" s="59">
        <f t="shared" si="357"/>
        <v>1.0697236180948693</v>
      </c>
      <c r="NB87" s="60"/>
      <c r="NC87" s="60">
        <f t="shared" si="358"/>
        <v>1.0874331369261265</v>
      </c>
      <c r="ND87" s="262"/>
      <c r="NE87" s="62">
        <f t="shared" si="359"/>
        <v>1.0586286359840975</v>
      </c>
      <c r="NF87" s="63"/>
      <c r="NG87" s="63">
        <f t="shared" si="360"/>
        <v>0.76685784816030456</v>
      </c>
      <c r="NH87" s="64"/>
      <c r="NI87" s="238">
        <f t="shared" si="495"/>
        <v>-2.8702886594178523E-6</v>
      </c>
      <c r="NJ87" s="238">
        <f t="shared" si="496"/>
        <v>0</v>
      </c>
      <c r="NK87" s="238">
        <f t="shared" si="497"/>
        <v>6.4633849401130039E-4</v>
      </c>
      <c r="NL87" s="238">
        <f t="shared" si="498"/>
        <v>0</v>
      </c>
      <c r="NM87" s="239">
        <f t="shared" si="361"/>
        <v>0</v>
      </c>
      <c r="NN87" s="240">
        <f t="shared" si="362"/>
        <v>0</v>
      </c>
      <c r="NO87" s="240">
        <f t="shared" ref="NO87:NO92" si="500">O87*IN87+0.001</f>
        <v>0.2917707878237929</v>
      </c>
      <c r="NP87" s="240">
        <f t="shared" si="363"/>
        <v>0</v>
      </c>
      <c r="NQ87" s="240">
        <f t="shared" ref="NQ87:NQ107" si="501">Q87*JD87</f>
        <v>0</v>
      </c>
      <c r="NR87" s="240">
        <f t="shared" si="364"/>
        <v>0</v>
      </c>
      <c r="NS87" s="240">
        <f t="shared" si="365"/>
        <v>0.27082350742539979</v>
      </c>
      <c r="NT87" s="240">
        <f t="shared" si="366"/>
        <v>0</v>
      </c>
      <c r="NU87" s="240">
        <f t="shared" si="367"/>
        <v>0</v>
      </c>
      <c r="NV87" s="240">
        <f t="shared" si="368"/>
        <v>9.9858588956355784E-2</v>
      </c>
      <c r="NW87" s="240">
        <f t="shared" si="369"/>
        <v>0</v>
      </c>
      <c r="NX87" s="240">
        <f t="shared" si="370"/>
        <v>0.37571708687913691</v>
      </c>
      <c r="NY87" s="240">
        <f t="shared" si="371"/>
        <v>0</v>
      </c>
      <c r="NZ87" s="240">
        <f t="shared" si="372"/>
        <v>2.0458664899412032E-2</v>
      </c>
      <c r="OA87" s="240">
        <f t="shared" si="373"/>
        <v>0</v>
      </c>
      <c r="OB87" s="241">
        <f t="shared" si="374"/>
        <v>0</v>
      </c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136"/>
      <c r="OP87" s="13"/>
      <c r="OQ87" s="13"/>
      <c r="OR87" s="13"/>
      <c r="OS87" s="13"/>
      <c r="OT87" s="13"/>
    </row>
    <row r="88" spans="1:410" ht="15" customHeight="1">
      <c r="A88" s="242">
        <v>69</v>
      </c>
      <c r="B88" s="49" t="s">
        <v>138</v>
      </c>
      <c r="C88" s="50">
        <v>1</v>
      </c>
      <c r="D88" s="51">
        <v>73.099999999999994</v>
      </c>
      <c r="E88" s="52">
        <v>73.099999999999994</v>
      </c>
      <c r="F88" s="52"/>
      <c r="G88" s="52"/>
      <c r="H88" s="53"/>
      <c r="I88" s="57">
        <v>1.0334344839633849</v>
      </c>
      <c r="J88" s="58"/>
      <c r="K88" s="58">
        <v>0.81790000000000007</v>
      </c>
      <c r="L88" s="243"/>
      <c r="M88" s="1">
        <v>0</v>
      </c>
      <c r="N88" s="2">
        <v>0</v>
      </c>
      <c r="O88" s="2">
        <v>0.21553448396338479</v>
      </c>
      <c r="P88" s="2">
        <v>0</v>
      </c>
      <c r="Q88" s="2">
        <v>0</v>
      </c>
      <c r="R88" s="2">
        <v>0</v>
      </c>
      <c r="S88" s="2">
        <v>0.24110000000000001</v>
      </c>
      <c r="T88" s="2">
        <v>0</v>
      </c>
      <c r="U88" s="2">
        <v>0</v>
      </c>
      <c r="V88" s="2">
        <v>0.20530000000000001</v>
      </c>
      <c r="W88" s="2">
        <v>0</v>
      </c>
      <c r="X88" s="2">
        <v>0.35610000000000003</v>
      </c>
      <c r="Y88" s="2">
        <v>0</v>
      </c>
      <c r="Z88" s="2">
        <v>1.54E-2</v>
      </c>
      <c r="AA88" s="2">
        <v>0</v>
      </c>
      <c r="AB88" s="3">
        <v>0</v>
      </c>
      <c r="AC88" s="244">
        <v>0</v>
      </c>
      <c r="AD88" s="108">
        <v>0</v>
      </c>
      <c r="AE88" s="108">
        <v>0</v>
      </c>
      <c r="AF88" s="108">
        <f t="shared" si="375"/>
        <v>0</v>
      </c>
      <c r="AG88" s="108">
        <f t="shared" si="376"/>
        <v>0</v>
      </c>
      <c r="AH88" s="108">
        <v>0</v>
      </c>
      <c r="AI88" s="108">
        <v>0</v>
      </c>
      <c r="AJ88" s="108">
        <f t="shared" si="377"/>
        <v>0</v>
      </c>
      <c r="AK88" s="108">
        <f t="shared" si="378"/>
        <v>0</v>
      </c>
      <c r="AL88" s="108">
        <v>0</v>
      </c>
      <c r="AM88" s="245">
        <v>0</v>
      </c>
      <c r="AN88" s="244">
        <v>0</v>
      </c>
      <c r="AO88" s="108">
        <v>0</v>
      </c>
      <c r="AP88" s="108">
        <v>0</v>
      </c>
      <c r="AQ88" s="108">
        <f t="shared" si="379"/>
        <v>0</v>
      </c>
      <c r="AR88" s="108">
        <f t="shared" si="380"/>
        <v>0</v>
      </c>
      <c r="AS88" s="246">
        <v>0</v>
      </c>
      <c r="AT88" s="247">
        <v>0</v>
      </c>
      <c r="AU88" s="108">
        <v>0</v>
      </c>
      <c r="AV88" s="108">
        <f t="shared" si="381"/>
        <v>0</v>
      </c>
      <c r="AW88" s="108">
        <f t="shared" si="382"/>
        <v>0</v>
      </c>
      <c r="AX88" s="108">
        <v>0</v>
      </c>
      <c r="AY88" s="245">
        <v>0</v>
      </c>
      <c r="AZ88" s="248">
        <v>2</v>
      </c>
      <c r="BA88" s="108">
        <v>10.194333333333331</v>
      </c>
      <c r="BB88" s="108">
        <v>1.0631231492527999</v>
      </c>
      <c r="BC88" s="109">
        <v>0.85049851940223997</v>
      </c>
      <c r="BD88" s="109">
        <v>0.21262462985055997</v>
      </c>
      <c r="BE88" s="108">
        <v>0.39867124999999998</v>
      </c>
      <c r="BF88" s="109">
        <v>0.31893700000000003</v>
      </c>
      <c r="BG88" s="109">
        <v>7.9734249999999951E-2</v>
      </c>
      <c r="BH88" s="108">
        <v>0.85089732447878741</v>
      </c>
      <c r="BI88" s="109">
        <f t="shared" si="383"/>
        <v>0.49800297530305093</v>
      </c>
      <c r="BJ88" s="108">
        <f t="shared" si="384"/>
        <v>1.6460608742042145E-2</v>
      </c>
      <c r="BK88" s="108">
        <v>0.62535125285324589</v>
      </c>
      <c r="BL88" s="245">
        <v>15.758851571901795</v>
      </c>
      <c r="BM88" s="244">
        <v>0</v>
      </c>
      <c r="BN88" s="108">
        <v>0</v>
      </c>
      <c r="BO88" s="108">
        <v>0</v>
      </c>
      <c r="BP88" s="108">
        <f t="shared" si="385"/>
        <v>0</v>
      </c>
      <c r="BQ88" s="108">
        <f t="shared" si="386"/>
        <v>0</v>
      </c>
      <c r="BR88" s="108">
        <v>0</v>
      </c>
      <c r="BS88" s="108">
        <v>0</v>
      </c>
      <c r="BT88" s="108">
        <f t="shared" si="387"/>
        <v>0</v>
      </c>
      <c r="BU88" s="108">
        <f t="shared" si="388"/>
        <v>0</v>
      </c>
      <c r="BV88" s="108">
        <v>0</v>
      </c>
      <c r="BW88" s="245">
        <v>0</v>
      </c>
      <c r="BX88" s="107">
        <v>0</v>
      </c>
      <c r="BY88" s="108">
        <v>0</v>
      </c>
      <c r="BZ88" s="109">
        <f t="shared" si="389"/>
        <v>0</v>
      </c>
      <c r="CA88" s="109">
        <f t="shared" si="390"/>
        <v>0</v>
      </c>
      <c r="CB88" s="108">
        <v>0</v>
      </c>
      <c r="CC88" s="110">
        <v>0</v>
      </c>
      <c r="CD88" s="244">
        <v>0</v>
      </c>
      <c r="CE88" s="108">
        <v>0</v>
      </c>
      <c r="CF88" s="109">
        <f t="shared" si="391"/>
        <v>0</v>
      </c>
      <c r="CG88" s="109">
        <f t="shared" si="392"/>
        <v>0</v>
      </c>
      <c r="CH88" s="108">
        <v>0</v>
      </c>
      <c r="CI88" s="245">
        <v>0</v>
      </c>
      <c r="CJ88" s="249">
        <v>6.8194431308795203</v>
      </c>
      <c r="CK88" s="250">
        <v>1.5002774887934944</v>
      </c>
      <c r="CL88" s="250">
        <v>1.1623880931870834</v>
      </c>
      <c r="CM88" s="251">
        <v>1.1623880931870834</v>
      </c>
      <c r="CN88" s="252">
        <f t="shared" si="277"/>
        <v>0.56660607602404378</v>
      </c>
      <c r="CO88" s="250">
        <v>4.589846657567854</v>
      </c>
      <c r="CP88" s="252">
        <f t="shared" si="393"/>
        <v>0.45427548308612081</v>
      </c>
      <c r="CQ88" s="250">
        <v>1.4363466130192841</v>
      </c>
      <c r="CR88" s="250">
        <v>1.0272527420412405</v>
      </c>
      <c r="CS88" s="252">
        <f t="shared" si="394"/>
        <v>1.9872204294787799E-2</v>
      </c>
      <c r="CT88" s="252">
        <f t="shared" si="395"/>
        <v>0.60121815782899279</v>
      </c>
      <c r="CU88" s="250">
        <f t="shared" si="278"/>
        <v>15.099208112469192</v>
      </c>
      <c r="CV88" s="245">
        <f t="shared" si="396"/>
        <v>19.025002221711183</v>
      </c>
      <c r="CW88" s="244">
        <v>0</v>
      </c>
      <c r="CX88" s="108">
        <v>0</v>
      </c>
      <c r="CY88" s="108">
        <f t="shared" si="397"/>
        <v>0</v>
      </c>
      <c r="CZ88" s="108">
        <f t="shared" si="398"/>
        <v>0</v>
      </c>
      <c r="DA88" s="108">
        <v>0</v>
      </c>
      <c r="DB88" s="245">
        <v>0</v>
      </c>
      <c r="DC88" s="244">
        <v>0</v>
      </c>
      <c r="DD88" s="108">
        <v>0</v>
      </c>
      <c r="DE88" s="108">
        <f t="shared" si="399"/>
        <v>0</v>
      </c>
      <c r="DF88" s="108">
        <f t="shared" si="400"/>
        <v>0</v>
      </c>
      <c r="DG88" s="108">
        <v>0</v>
      </c>
      <c r="DH88" s="245">
        <v>0</v>
      </c>
      <c r="DI88" s="107">
        <v>5.8133247450840004</v>
      </c>
      <c r="DJ88" s="108">
        <v>1.27893144391848</v>
      </c>
      <c r="DK88" s="108">
        <v>9.8754386652029957E-2</v>
      </c>
      <c r="DL88" s="108">
        <v>3.9126756596530217</v>
      </c>
      <c r="DM88" s="108">
        <f t="shared" si="401"/>
        <v>0.38725316073849819</v>
      </c>
      <c r="DN88" s="108">
        <f t="shared" si="402"/>
        <v>1.2244327209318167</v>
      </c>
      <c r="DO88" s="108">
        <v>0.81056909517744979</v>
      </c>
      <c r="DP88" s="108">
        <f t="shared" si="403"/>
        <v>1.5680459146207769E-2</v>
      </c>
      <c r="DQ88" s="108">
        <f t="shared" si="404"/>
        <v>0.47440015319631568</v>
      </c>
      <c r="DR88" s="108">
        <v>0.59571276652424909</v>
      </c>
      <c r="DS88" s="110">
        <v>15.011961716411077</v>
      </c>
      <c r="DT88" s="244">
        <v>0</v>
      </c>
      <c r="DU88" s="108">
        <v>0</v>
      </c>
      <c r="DV88" s="108">
        <v>0</v>
      </c>
      <c r="DW88" s="108">
        <f t="shared" si="405"/>
        <v>0</v>
      </c>
      <c r="DX88" s="108">
        <f t="shared" si="406"/>
        <v>0</v>
      </c>
      <c r="DY88" s="108">
        <v>0</v>
      </c>
      <c r="DZ88" s="108">
        <v>0</v>
      </c>
      <c r="EA88" s="108"/>
      <c r="EB88" s="108">
        <v>0</v>
      </c>
      <c r="EC88" s="108">
        <f t="shared" si="407"/>
        <v>0</v>
      </c>
      <c r="ED88" s="108">
        <f t="shared" si="408"/>
        <v>0</v>
      </c>
      <c r="EE88" s="108">
        <v>0</v>
      </c>
      <c r="EF88" s="245">
        <v>0</v>
      </c>
      <c r="EG88" s="249">
        <v>4.31920777777776</v>
      </c>
      <c r="EH88" s="250">
        <v>0.95022571111110699</v>
      </c>
      <c r="EI88" s="250">
        <v>11.0780955555555</v>
      </c>
      <c r="EJ88" s="250">
        <v>2.90705575245665</v>
      </c>
      <c r="EK88" s="250">
        <f t="shared" si="409"/>
        <v>0.28772293604364452</v>
      </c>
      <c r="EL88" s="250">
        <v>0.90973402717378404</v>
      </c>
      <c r="EM88" s="250">
        <v>1.4055846901737701</v>
      </c>
      <c r="EN88" s="250">
        <f t="shared" si="410"/>
        <v>2.7191035831411584E-2</v>
      </c>
      <c r="EO88" s="250">
        <f t="shared" si="411"/>
        <v>0.8226437404486221</v>
      </c>
      <c r="EP88" s="250">
        <v>20.660169487074786</v>
      </c>
      <c r="EQ88" s="245">
        <v>26.03181355371423</v>
      </c>
      <c r="ER88" s="244">
        <v>0</v>
      </c>
      <c r="ES88" s="108">
        <v>0</v>
      </c>
      <c r="ET88" s="108">
        <v>0</v>
      </c>
      <c r="EU88" s="108">
        <f t="shared" si="412"/>
        <v>0</v>
      </c>
      <c r="EV88" s="108">
        <f t="shared" si="413"/>
        <v>0</v>
      </c>
      <c r="EW88" s="108">
        <v>0</v>
      </c>
      <c r="EX88" s="108">
        <v>0</v>
      </c>
      <c r="EY88" s="108">
        <f t="shared" si="414"/>
        <v>0</v>
      </c>
      <c r="EZ88" s="108">
        <f t="shared" si="415"/>
        <v>0</v>
      </c>
      <c r="FA88" s="108">
        <v>0</v>
      </c>
      <c r="FB88" s="245">
        <v>0</v>
      </c>
      <c r="FC88" s="244">
        <v>0.83333333333333293</v>
      </c>
      <c r="FD88" s="108">
        <v>6.0833333333333302E-2</v>
      </c>
      <c r="FE88" s="108">
        <f t="shared" si="416"/>
        <v>1.1768208333333328E-3</v>
      </c>
      <c r="FF88" s="108">
        <f t="shared" si="417"/>
        <v>3.5603803333333316E-2</v>
      </c>
      <c r="FG88" s="108">
        <v>4.4708333333333301E-2</v>
      </c>
      <c r="FH88" s="245">
        <v>1.1266499999999995</v>
      </c>
      <c r="FI88" s="244">
        <v>0</v>
      </c>
      <c r="FJ88" s="108">
        <v>0</v>
      </c>
      <c r="FK88" s="108">
        <f t="shared" si="418"/>
        <v>0</v>
      </c>
      <c r="FL88" s="108">
        <f t="shared" si="419"/>
        <v>0</v>
      </c>
      <c r="FM88" s="108">
        <v>0</v>
      </c>
      <c r="FN88" s="245">
        <v>0</v>
      </c>
      <c r="FO88" s="244">
        <v>0</v>
      </c>
      <c r="FP88" s="108">
        <v>0</v>
      </c>
      <c r="FQ88" s="108">
        <f t="shared" si="420"/>
        <v>0</v>
      </c>
      <c r="FR88" s="108">
        <f t="shared" si="421"/>
        <v>0</v>
      </c>
      <c r="FS88" s="108">
        <v>0</v>
      </c>
      <c r="FT88" s="110">
        <v>0</v>
      </c>
      <c r="FU88" s="253">
        <f t="shared" si="279"/>
        <v>20.681410297564362</v>
      </c>
      <c r="FV88" s="254">
        <f t="shared" si="280"/>
        <v>12.898324172554462</v>
      </c>
      <c r="FW88" s="254">
        <f t="shared" si="281"/>
        <v>1.7360415954262836</v>
      </c>
      <c r="FX88" s="254">
        <f t="shared" si="282"/>
        <v>10.194333333333331</v>
      </c>
      <c r="FY88" s="254">
        <f t="shared" si="283"/>
        <v>0</v>
      </c>
      <c r="FZ88" s="254">
        <f t="shared" si="284"/>
        <v>0</v>
      </c>
      <c r="GA88" s="254">
        <f t="shared" si="422"/>
        <v>0</v>
      </c>
      <c r="GB88" s="254">
        <f t="shared" si="423"/>
        <v>0</v>
      </c>
      <c r="GC88" s="254">
        <f t="shared" si="424"/>
        <v>0</v>
      </c>
      <c r="GD88" s="254">
        <f t="shared" si="425"/>
        <v>0</v>
      </c>
      <c r="GE88" s="254">
        <f t="shared" si="285"/>
        <v>11.409578069677526</v>
      </c>
      <c r="GF88" s="255">
        <f t="shared" si="286"/>
        <v>4.356026300572359</v>
      </c>
      <c r="GG88" s="255">
        <f t="shared" si="287"/>
        <v>1.1292515798682636</v>
      </c>
      <c r="GH88" s="254">
        <f t="shared" si="288"/>
        <v>4.1551371852045804</v>
      </c>
      <c r="GI88" s="255">
        <f t="shared" si="289"/>
        <v>2.966879972734584</v>
      </c>
      <c r="GJ88" s="256">
        <f t="shared" si="290"/>
        <v>8.0381128847782632E-2</v>
      </c>
      <c r="GK88" s="253">
        <f t="shared" si="426"/>
        <v>61.074824653760544</v>
      </c>
      <c r="GL88" s="257">
        <f t="shared" si="427"/>
        <v>76.954279063738284</v>
      </c>
      <c r="GM88" s="221">
        <f t="shared" si="428"/>
        <v>76.954279063738284</v>
      </c>
      <c r="GN88" s="222">
        <f t="shared" si="429"/>
        <v>35.285438879297843</v>
      </c>
      <c r="GO88" s="222">
        <f t="shared" si="430"/>
        <v>3.7115496232193355</v>
      </c>
      <c r="GP88" s="55">
        <f t="shared" si="431"/>
        <v>0.45852471504634934</v>
      </c>
      <c r="GQ88" s="56">
        <f t="shared" si="432"/>
        <v>4.8230581435831539E-2</v>
      </c>
      <c r="GR88" s="258">
        <f t="shared" si="433"/>
        <v>1.0793217399121733</v>
      </c>
      <c r="GS88" s="227">
        <f t="shared" si="291"/>
        <v>76.954279063738284</v>
      </c>
      <c r="GT88" s="222">
        <f t="shared" si="224"/>
        <v>35.285438879297843</v>
      </c>
      <c r="GU88" s="222">
        <f t="shared" si="225"/>
        <v>3.7115496232193355</v>
      </c>
      <c r="GV88" s="37">
        <f t="shared" si="487"/>
        <v>0.45852471504634934</v>
      </c>
      <c r="GW88" s="228">
        <f t="shared" si="488"/>
        <v>4.8230581435831539E-2</v>
      </c>
      <c r="GX88" s="258">
        <f t="shared" si="434"/>
        <v>1.0793217399121733</v>
      </c>
      <c r="GY88" s="221">
        <f t="shared" si="499"/>
        <v>61.19542749183649</v>
      </c>
      <c r="GZ88" s="222">
        <f t="shared" si="435"/>
        <v>34.51990870566199</v>
      </c>
      <c r="HA88" s="222">
        <f t="shared" si="436"/>
        <v>2.2173205017575404</v>
      </c>
      <c r="HB88" s="55">
        <f t="shared" si="437"/>
        <v>0.56409294158892787</v>
      </c>
      <c r="HC88" s="56">
        <f t="shared" si="438"/>
        <v>3.6233434304439371E-2</v>
      </c>
      <c r="HD88" s="258">
        <f t="shared" si="439"/>
        <v>1.0940059229207426</v>
      </c>
      <c r="HE88" s="221">
        <f t="shared" si="440"/>
        <v>61.19542749183649</v>
      </c>
      <c r="HF88" s="222">
        <f t="shared" si="441"/>
        <v>34.51990870566199</v>
      </c>
      <c r="HG88" s="222">
        <f t="shared" si="442"/>
        <v>2.2173205017575404</v>
      </c>
      <c r="HH88" s="55">
        <f t="shared" si="443"/>
        <v>0.56409294158892787</v>
      </c>
      <c r="HI88" s="56">
        <f t="shared" si="444"/>
        <v>3.6233434304439371E-2</v>
      </c>
      <c r="HJ88" s="259">
        <f t="shared" si="445"/>
        <v>1.0940059229207426</v>
      </c>
      <c r="HK88" s="54">
        <f t="shared" si="292"/>
        <v>1.1154083053165995</v>
      </c>
      <c r="HL88" s="55">
        <f t="shared" si="293"/>
        <v>0</v>
      </c>
      <c r="HM88" s="55">
        <f t="shared" si="294"/>
        <v>0.89478744435687552</v>
      </c>
      <c r="HN88" s="56">
        <f t="shared" si="295"/>
        <v>0</v>
      </c>
      <c r="HQ88" s="57">
        <f t="shared" si="296"/>
        <v>0</v>
      </c>
      <c r="HR88" s="58">
        <f t="shared" si="446"/>
        <v>0</v>
      </c>
      <c r="HS88" s="58">
        <f t="shared" si="297"/>
        <v>0</v>
      </c>
      <c r="HT88" s="58">
        <f t="shared" si="447"/>
        <v>0</v>
      </c>
      <c r="HU88" s="58">
        <f t="shared" si="298"/>
        <v>0</v>
      </c>
      <c r="HV88" s="55"/>
      <c r="HW88" s="56"/>
      <c r="HX88" s="260"/>
      <c r="HY88" s="57">
        <f t="shared" si="299"/>
        <v>0</v>
      </c>
      <c r="HZ88" s="58">
        <f t="shared" si="448"/>
        <v>0</v>
      </c>
      <c r="IA88" s="58">
        <f t="shared" si="300"/>
        <v>0</v>
      </c>
      <c r="IB88" s="58">
        <f t="shared" si="449"/>
        <v>0</v>
      </c>
      <c r="IC88" s="58">
        <f t="shared" si="301"/>
        <v>0</v>
      </c>
      <c r="ID88" s="55"/>
      <c r="IE88" s="56"/>
      <c r="IF88" s="260"/>
      <c r="IG88" s="57">
        <f t="shared" si="302"/>
        <v>0.60756362986972212</v>
      </c>
      <c r="IH88" s="58">
        <f t="shared" si="450"/>
        <v>0.70276885067030759</v>
      </c>
      <c r="II88" s="58">
        <f t="shared" si="303"/>
        <v>1.1858961281442821</v>
      </c>
      <c r="IJ88" s="58">
        <f t="shared" si="451"/>
        <v>1.3695914383938315</v>
      </c>
      <c r="IK88" s="58">
        <f t="shared" si="304"/>
        <v>12.507025057064917</v>
      </c>
      <c r="IL88" s="55">
        <f t="shared" si="305"/>
        <v>4.857778945013979E-2</v>
      </c>
      <c r="IM88" s="56">
        <f t="shared" si="306"/>
        <v>9.4818401876823458E-2</v>
      </c>
      <c r="IN88" s="260">
        <f t="shared" si="307"/>
        <v>1.0222995100575569</v>
      </c>
      <c r="IO88" s="57">
        <f t="shared" si="308"/>
        <v>0</v>
      </c>
      <c r="IP88" s="58">
        <f t="shared" si="452"/>
        <v>0</v>
      </c>
      <c r="IQ88" s="58">
        <f t="shared" si="309"/>
        <v>0</v>
      </c>
      <c r="IR88" s="58">
        <f t="shared" si="453"/>
        <v>0</v>
      </c>
      <c r="IS88" s="58">
        <f t="shared" si="310"/>
        <v>0</v>
      </c>
      <c r="IT88" s="55"/>
      <c r="IU88" s="56"/>
      <c r="IV88" s="260"/>
      <c r="IW88" s="57">
        <f t="shared" si="311"/>
        <v>0</v>
      </c>
      <c r="IX88" s="58">
        <f t="shared" si="454"/>
        <v>0</v>
      </c>
      <c r="IY88" s="58">
        <f t="shared" si="312"/>
        <v>0</v>
      </c>
      <c r="IZ88" s="58">
        <f t="shared" si="455"/>
        <v>0</v>
      </c>
      <c r="JA88" s="58">
        <f t="shared" si="313"/>
        <v>0</v>
      </c>
      <c r="JB88" s="55"/>
      <c r="JC88" s="56"/>
      <c r="JD88" s="260"/>
      <c r="JE88" s="57">
        <f t="shared" si="314"/>
        <v>0</v>
      </c>
      <c r="JF88" s="58">
        <f t="shared" si="456"/>
        <v>0</v>
      </c>
      <c r="JG88" s="58">
        <f t="shared" si="315"/>
        <v>0</v>
      </c>
      <c r="JH88" s="58">
        <f t="shared" si="457"/>
        <v>0</v>
      </c>
      <c r="JI88" s="58">
        <f t="shared" si="316"/>
        <v>0</v>
      </c>
      <c r="JJ88" s="55"/>
      <c r="JK88" s="56"/>
      <c r="JL88" s="260"/>
      <c r="JM88" s="57">
        <f t="shared" si="320"/>
        <v>10.805549640107914</v>
      </c>
      <c r="JN88" s="58">
        <f t="shared" si="458"/>
        <v>12.498779268712825</v>
      </c>
      <c r="JO88" s="58">
        <f t="shared" si="321"/>
        <v>1.0407537634049524</v>
      </c>
      <c r="JP88" s="58">
        <f t="shared" si="459"/>
        <v>1.2019665213563795</v>
      </c>
      <c r="JQ88" s="58">
        <f t="shared" si="322"/>
        <v>15.099208112469194</v>
      </c>
      <c r="JR88" s="55">
        <f t="shared" si="323"/>
        <v>0.71563684397359217</v>
      </c>
      <c r="JS88" s="56">
        <f t="shared" si="324"/>
        <v>6.8927705059279198E-2</v>
      </c>
      <c r="JT88" s="260">
        <f t="shared" si="325"/>
        <v>1.1228171949643442</v>
      </c>
      <c r="JU88" s="57">
        <f t="shared" si="326"/>
        <v>0</v>
      </c>
      <c r="JV88" s="58">
        <f t="shared" si="460"/>
        <v>0</v>
      </c>
      <c r="JW88" s="58">
        <f t="shared" si="327"/>
        <v>0</v>
      </c>
      <c r="JX88" s="58">
        <f t="shared" si="461"/>
        <v>0</v>
      </c>
      <c r="JY88" s="58">
        <f t="shared" si="328"/>
        <v>0</v>
      </c>
      <c r="JZ88" s="55"/>
      <c r="KA88" s="56"/>
      <c r="KB88" s="260"/>
      <c r="KC88" s="57">
        <f t="shared" si="329"/>
        <v>0</v>
      </c>
      <c r="KD88" s="58">
        <f t="shared" si="462"/>
        <v>0</v>
      </c>
      <c r="KE88" s="58">
        <f t="shared" si="330"/>
        <v>0</v>
      </c>
      <c r="KF88" s="58">
        <f t="shared" si="463"/>
        <v>0</v>
      </c>
      <c r="KG88" s="58">
        <f t="shared" si="331"/>
        <v>0</v>
      </c>
      <c r="KH88" s="55"/>
      <c r="KI88" s="56"/>
      <c r="KJ88" s="260"/>
      <c r="KK88" s="57">
        <f t="shared" si="332"/>
        <v>9.1648322954388028</v>
      </c>
      <c r="KL88" s="58">
        <f t="shared" si="464"/>
        <v>10.600961516134063</v>
      </c>
      <c r="KM88" s="58">
        <f t="shared" si="333"/>
        <v>0.40293361988470594</v>
      </c>
      <c r="KN88" s="58">
        <f t="shared" si="465"/>
        <v>0.46534803760484689</v>
      </c>
      <c r="KO88" s="58">
        <f t="shared" si="334"/>
        <v>11.914255330484982</v>
      </c>
      <c r="KP88" s="55">
        <f t="shared" si="466"/>
        <v>0.76923249009014971</v>
      </c>
      <c r="KQ88" s="56">
        <f t="shared" si="467"/>
        <v>3.381945482179826E-2</v>
      </c>
      <c r="KR88" s="260">
        <f t="shared" si="468"/>
        <v>1.125777364749023</v>
      </c>
      <c r="KS88" s="57">
        <f t="shared" si="335"/>
        <v>0</v>
      </c>
      <c r="KT88" s="58">
        <f t="shared" si="469"/>
        <v>0</v>
      </c>
      <c r="KU88" s="58">
        <f t="shared" si="336"/>
        <v>0</v>
      </c>
      <c r="KV88" s="58">
        <f t="shared" si="470"/>
        <v>0</v>
      </c>
      <c r="KW88" s="58">
        <f t="shared" si="337"/>
        <v>0</v>
      </c>
      <c r="KX88" s="55"/>
      <c r="KY88" s="56"/>
      <c r="KZ88" s="260"/>
      <c r="LA88" s="57">
        <f t="shared" si="338"/>
        <v>7.382934365388202</v>
      </c>
      <c r="LB88" s="58">
        <f t="shared" si="471"/>
        <v>8.5398401804445339</v>
      </c>
      <c r="LC88" s="58">
        <f t="shared" si="339"/>
        <v>0.3149139718750561</v>
      </c>
      <c r="LD88" s="58">
        <f t="shared" si="472"/>
        <v>0.36369414611850232</v>
      </c>
      <c r="LE88" s="58">
        <f t="shared" si="340"/>
        <v>20.660169487074786</v>
      </c>
      <c r="LF88" s="55">
        <f t="shared" si="473"/>
        <v>0.35735110353315552</v>
      </c>
      <c r="LG88" s="56">
        <f t="shared" si="474"/>
        <v>1.524256478496314E-2</v>
      </c>
      <c r="LH88" s="260">
        <f t="shared" si="475"/>
        <v>1.0583579912088363</v>
      </c>
      <c r="LI88" s="57">
        <f t="shared" si="341"/>
        <v>0</v>
      </c>
      <c r="LJ88" s="58">
        <f t="shared" si="476"/>
        <v>0</v>
      </c>
      <c r="LK88" s="58">
        <f t="shared" si="342"/>
        <v>0</v>
      </c>
      <c r="LL88" s="58">
        <f t="shared" si="477"/>
        <v>0</v>
      </c>
      <c r="LM88" s="58">
        <f t="shared" si="343"/>
        <v>0</v>
      </c>
      <c r="LN88" s="55"/>
      <c r="LO88" s="56"/>
      <c r="LP88" s="260"/>
      <c r="LQ88" s="57">
        <f t="shared" si="344"/>
        <v>4.3436640066666643E-2</v>
      </c>
      <c r="LR88" s="58">
        <f t="shared" si="478"/>
        <v>5.0243161565113312E-2</v>
      </c>
      <c r="LS88" s="58">
        <f t="shared" si="345"/>
        <v>1.1768208333333328E-3</v>
      </c>
      <c r="LT88" s="58">
        <f t="shared" si="479"/>
        <v>1.359110380416666E-3</v>
      </c>
      <c r="LU88" s="58">
        <f t="shared" si="346"/>
        <v>0.89416666666666633</v>
      </c>
      <c r="LV88" s="55">
        <f t="shared" si="347"/>
        <v>4.857778945013979E-2</v>
      </c>
      <c r="LW88" s="56">
        <f t="shared" si="348"/>
        <v>1.3161090400745572E-3</v>
      </c>
      <c r="LX88" s="260">
        <f t="shared" si="349"/>
        <v>1.0078160048971445</v>
      </c>
      <c r="LY88" s="57">
        <f t="shared" si="350"/>
        <v>0</v>
      </c>
      <c r="LZ88" s="58">
        <f t="shared" si="480"/>
        <v>0</v>
      </c>
      <c r="MA88" s="58">
        <f t="shared" si="351"/>
        <v>0</v>
      </c>
      <c r="MB88" s="58">
        <f t="shared" si="481"/>
        <v>0</v>
      </c>
      <c r="MC88" s="58">
        <f t="shared" si="352"/>
        <v>0</v>
      </c>
      <c r="MD88" s="55"/>
      <c r="ME88" s="56"/>
      <c r="MF88" s="260"/>
      <c r="MG88" s="57">
        <f t="shared" si="353"/>
        <v>0</v>
      </c>
      <c r="MH88" s="58">
        <f t="shared" si="482"/>
        <v>0</v>
      </c>
      <c r="MI88" s="58">
        <f t="shared" si="354"/>
        <v>0</v>
      </c>
      <c r="MJ88" s="58">
        <f t="shared" si="483"/>
        <v>0</v>
      </c>
      <c r="MK88" s="58">
        <f t="shared" si="355"/>
        <v>0</v>
      </c>
      <c r="ML88" s="55"/>
      <c r="MM88" s="56"/>
      <c r="MN88" s="260"/>
      <c r="MO88" s="59">
        <v>1.0334344839633849</v>
      </c>
      <c r="MP88" s="60"/>
      <c r="MQ88" s="60">
        <v>0.81790000000000007</v>
      </c>
      <c r="MR88" s="61"/>
      <c r="MS88" s="59">
        <f t="shared" si="356"/>
        <v>1.0793217399121733</v>
      </c>
      <c r="MT88" s="60"/>
      <c r="MU88" s="60">
        <f t="shared" si="484"/>
        <v>1.0940059229207426</v>
      </c>
      <c r="MV88" s="61"/>
      <c r="MW88" s="66">
        <f t="shared" si="485"/>
        <v>1.1154083053165995</v>
      </c>
      <c r="MX88" s="67"/>
      <c r="MY88" s="67">
        <f t="shared" si="486"/>
        <v>0.89478744435687552</v>
      </c>
      <c r="MZ88" s="261"/>
      <c r="NA88" s="59">
        <f t="shared" si="357"/>
        <v>1.0794837800569874</v>
      </c>
      <c r="NB88" s="60"/>
      <c r="NC88" s="60">
        <f t="shared" si="358"/>
        <v>1.0933304387257123</v>
      </c>
      <c r="ND88" s="262"/>
      <c r="NE88" s="62">
        <f t="shared" si="359"/>
        <v>1.1155757631900369</v>
      </c>
      <c r="NF88" s="63"/>
      <c r="NG88" s="63">
        <f t="shared" si="360"/>
        <v>0.89423496583376028</v>
      </c>
      <c r="NH88" s="64"/>
      <c r="NI88" s="238">
        <f t="shared" si="495"/>
        <v>-1.6745787343741547E-4</v>
      </c>
      <c r="NJ88" s="238">
        <f t="shared" si="496"/>
        <v>0</v>
      </c>
      <c r="NK88" s="238">
        <f t="shared" si="497"/>
        <v>5.5247852311524071E-4</v>
      </c>
      <c r="NL88" s="238">
        <f t="shared" si="498"/>
        <v>0</v>
      </c>
      <c r="NM88" s="239">
        <f t="shared" si="361"/>
        <v>0</v>
      </c>
      <c r="NN88" s="240">
        <f t="shared" si="362"/>
        <v>0</v>
      </c>
      <c r="NO88" s="240">
        <f t="shared" si="500"/>
        <v>0.22134079735627663</v>
      </c>
      <c r="NP88" s="240">
        <f t="shared" si="363"/>
        <v>0</v>
      </c>
      <c r="NQ88" s="240">
        <f t="shared" si="501"/>
        <v>0</v>
      </c>
      <c r="NR88" s="240">
        <f t="shared" si="364"/>
        <v>0</v>
      </c>
      <c r="NS88" s="240">
        <f t="shared" si="365"/>
        <v>0.27071122570590339</v>
      </c>
      <c r="NT88" s="240">
        <f t="shared" si="366"/>
        <v>0</v>
      </c>
      <c r="NU88" s="240">
        <f t="shared" si="367"/>
        <v>0</v>
      </c>
      <c r="NV88" s="240">
        <f t="shared" si="368"/>
        <v>0.23112209298297443</v>
      </c>
      <c r="NW88" s="240">
        <f t="shared" si="369"/>
        <v>0</v>
      </c>
      <c r="NX88" s="240">
        <f t="shared" si="370"/>
        <v>0.37688128066946663</v>
      </c>
      <c r="NY88" s="240">
        <f t="shared" si="371"/>
        <v>0</v>
      </c>
      <c r="NZ88" s="240">
        <f t="shared" si="372"/>
        <v>1.5520366475416027E-2</v>
      </c>
      <c r="OA88" s="240">
        <f t="shared" si="373"/>
        <v>0</v>
      </c>
      <c r="OB88" s="241">
        <f t="shared" si="374"/>
        <v>0</v>
      </c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136"/>
      <c r="OP88" s="13"/>
      <c r="OQ88" s="13"/>
      <c r="OR88" s="13"/>
      <c r="OS88" s="13"/>
      <c r="OT88" s="13"/>
    </row>
    <row r="89" spans="1:410" ht="15" customHeight="1">
      <c r="A89" s="242">
        <v>70</v>
      </c>
      <c r="B89" s="49" t="s">
        <v>139</v>
      </c>
      <c r="C89" s="50">
        <v>1</v>
      </c>
      <c r="D89" s="51">
        <v>31.7</v>
      </c>
      <c r="E89" s="52">
        <v>31.7</v>
      </c>
      <c r="F89" s="52"/>
      <c r="G89" s="52"/>
      <c r="H89" s="53"/>
      <c r="I89" s="57">
        <v>1.5240190576013788</v>
      </c>
      <c r="J89" s="58"/>
      <c r="K89" s="58">
        <v>0.77839999999999998</v>
      </c>
      <c r="L89" s="243"/>
      <c r="M89" s="1">
        <v>0</v>
      </c>
      <c r="N89" s="2">
        <v>0</v>
      </c>
      <c r="O89" s="2">
        <v>0.74561905760137881</v>
      </c>
      <c r="P89" s="2">
        <v>0</v>
      </c>
      <c r="Q89" s="2">
        <v>0</v>
      </c>
      <c r="R89" s="2">
        <v>0</v>
      </c>
      <c r="S89" s="2">
        <v>0.24129999999999999</v>
      </c>
      <c r="T89" s="2">
        <v>0</v>
      </c>
      <c r="U89" s="2">
        <v>0</v>
      </c>
      <c r="V89" s="2">
        <v>0.14660000000000001</v>
      </c>
      <c r="W89" s="2">
        <v>0</v>
      </c>
      <c r="X89" s="2">
        <v>0.35499999999999998</v>
      </c>
      <c r="Y89" s="2">
        <v>0</v>
      </c>
      <c r="Z89" s="2">
        <v>3.5499999999999997E-2</v>
      </c>
      <c r="AA89" s="2">
        <v>0</v>
      </c>
      <c r="AB89" s="3">
        <v>0</v>
      </c>
      <c r="AC89" s="244">
        <v>0</v>
      </c>
      <c r="AD89" s="108">
        <v>0</v>
      </c>
      <c r="AE89" s="108">
        <v>0</v>
      </c>
      <c r="AF89" s="108">
        <f t="shared" si="375"/>
        <v>0</v>
      </c>
      <c r="AG89" s="108">
        <f t="shared" si="376"/>
        <v>0</v>
      </c>
      <c r="AH89" s="108">
        <v>0</v>
      </c>
      <c r="AI89" s="108">
        <v>0</v>
      </c>
      <c r="AJ89" s="108">
        <f t="shared" si="377"/>
        <v>0</v>
      </c>
      <c r="AK89" s="108">
        <f t="shared" si="378"/>
        <v>0</v>
      </c>
      <c r="AL89" s="108">
        <v>0</v>
      </c>
      <c r="AM89" s="245">
        <v>0</v>
      </c>
      <c r="AN89" s="244">
        <v>0</v>
      </c>
      <c r="AO89" s="108">
        <v>0</v>
      </c>
      <c r="AP89" s="108">
        <v>0</v>
      </c>
      <c r="AQ89" s="108">
        <f t="shared" si="379"/>
        <v>0</v>
      </c>
      <c r="AR89" s="108">
        <f t="shared" si="380"/>
        <v>0</v>
      </c>
      <c r="AS89" s="246">
        <v>0</v>
      </c>
      <c r="AT89" s="247">
        <v>0</v>
      </c>
      <c r="AU89" s="108">
        <v>0</v>
      </c>
      <c r="AV89" s="108">
        <f t="shared" si="381"/>
        <v>0</v>
      </c>
      <c r="AW89" s="108">
        <f t="shared" si="382"/>
        <v>0</v>
      </c>
      <c r="AX89" s="108">
        <v>0</v>
      </c>
      <c r="AY89" s="245">
        <v>0</v>
      </c>
      <c r="AZ89" s="248">
        <v>3</v>
      </c>
      <c r="BA89" s="108">
        <v>15.291499999999996</v>
      </c>
      <c r="BB89" s="108">
        <v>1.5946847238791999</v>
      </c>
      <c r="BC89" s="109">
        <v>1.27574777910336</v>
      </c>
      <c r="BD89" s="109">
        <v>0.31893694477583989</v>
      </c>
      <c r="BE89" s="108">
        <v>0.59800687499999994</v>
      </c>
      <c r="BF89" s="109">
        <v>0.47840549999999998</v>
      </c>
      <c r="BG89" s="109">
        <v>0.11960137499999995</v>
      </c>
      <c r="BH89" s="108">
        <v>1.2763459867181812</v>
      </c>
      <c r="BI89" s="109">
        <f t="shared" si="383"/>
        <v>0.74700446295457645</v>
      </c>
      <c r="BJ89" s="108">
        <f t="shared" si="384"/>
        <v>2.4690913113063217E-2</v>
      </c>
      <c r="BK89" s="108">
        <v>0.93802687927986883</v>
      </c>
      <c r="BL89" s="245">
        <v>23.63827735785269</v>
      </c>
      <c r="BM89" s="244">
        <v>0</v>
      </c>
      <c r="BN89" s="108">
        <v>0</v>
      </c>
      <c r="BO89" s="108">
        <v>0</v>
      </c>
      <c r="BP89" s="108">
        <f t="shared" si="385"/>
        <v>0</v>
      </c>
      <c r="BQ89" s="108">
        <f t="shared" si="386"/>
        <v>0</v>
      </c>
      <c r="BR89" s="108">
        <v>0</v>
      </c>
      <c r="BS89" s="108">
        <v>0</v>
      </c>
      <c r="BT89" s="108">
        <f t="shared" si="387"/>
        <v>0</v>
      </c>
      <c r="BU89" s="108">
        <f t="shared" si="388"/>
        <v>0</v>
      </c>
      <c r="BV89" s="108">
        <v>0</v>
      </c>
      <c r="BW89" s="245">
        <v>0</v>
      </c>
      <c r="BX89" s="107">
        <v>0</v>
      </c>
      <c r="BY89" s="108">
        <v>0</v>
      </c>
      <c r="BZ89" s="109">
        <f t="shared" si="389"/>
        <v>0</v>
      </c>
      <c r="CA89" s="109">
        <f t="shared" si="390"/>
        <v>0</v>
      </c>
      <c r="CB89" s="108">
        <v>0</v>
      </c>
      <c r="CC89" s="110">
        <v>0</v>
      </c>
      <c r="CD89" s="244">
        <v>0</v>
      </c>
      <c r="CE89" s="108">
        <v>0</v>
      </c>
      <c r="CF89" s="109">
        <f t="shared" si="391"/>
        <v>0</v>
      </c>
      <c r="CG89" s="109">
        <f t="shared" si="392"/>
        <v>0</v>
      </c>
      <c r="CH89" s="108">
        <v>0</v>
      </c>
      <c r="CI89" s="245">
        <v>0</v>
      </c>
      <c r="CJ89" s="249">
        <v>2.9572687722145119</v>
      </c>
      <c r="CK89" s="250">
        <v>0.6505991298871926</v>
      </c>
      <c r="CL89" s="250">
        <v>0.50407253835883103</v>
      </c>
      <c r="CM89" s="251">
        <v>0.50407253835883103</v>
      </c>
      <c r="CN89" s="252">
        <f t="shared" si="277"/>
        <v>0.2457101588230122</v>
      </c>
      <c r="CO89" s="250">
        <v>1.990398618945294</v>
      </c>
      <c r="CP89" s="252">
        <f t="shared" si="393"/>
        <v>0.19699771291149154</v>
      </c>
      <c r="CQ89" s="250">
        <v>0.62287534381274035</v>
      </c>
      <c r="CR89" s="250">
        <v>0.4454707513366255</v>
      </c>
      <c r="CS89" s="252">
        <f t="shared" si="394"/>
        <v>8.617631684607021E-3</v>
      </c>
      <c r="CT89" s="252">
        <f t="shared" si="395"/>
        <v>0.26071977569328414</v>
      </c>
      <c r="CU89" s="250">
        <f t="shared" si="278"/>
        <v>6.5478098107424545</v>
      </c>
      <c r="CV89" s="245">
        <f t="shared" si="396"/>
        <v>8.2502403615354929</v>
      </c>
      <c r="CW89" s="244">
        <v>0</v>
      </c>
      <c r="CX89" s="108">
        <v>0</v>
      </c>
      <c r="CY89" s="108">
        <f t="shared" si="397"/>
        <v>0</v>
      </c>
      <c r="CZ89" s="108">
        <f t="shared" si="398"/>
        <v>0</v>
      </c>
      <c r="DA89" s="108">
        <v>0</v>
      </c>
      <c r="DB89" s="245">
        <v>0</v>
      </c>
      <c r="DC89" s="244">
        <v>0</v>
      </c>
      <c r="DD89" s="108">
        <v>0</v>
      </c>
      <c r="DE89" s="108">
        <f t="shared" si="399"/>
        <v>0</v>
      </c>
      <c r="DF89" s="108">
        <f t="shared" si="400"/>
        <v>0</v>
      </c>
      <c r="DG89" s="108">
        <v>0</v>
      </c>
      <c r="DH89" s="245">
        <v>0</v>
      </c>
      <c r="DI89" s="107">
        <v>1.801375595536</v>
      </c>
      <c r="DJ89" s="108">
        <v>0.39630263101792002</v>
      </c>
      <c r="DK89" s="108">
        <v>2.9751507984653321E-2</v>
      </c>
      <c r="DL89" s="108">
        <v>1.2124212487022914</v>
      </c>
      <c r="DM89" s="108">
        <f t="shared" si="401"/>
        <v>0.11999818066906059</v>
      </c>
      <c r="DN89" s="108">
        <f t="shared" si="402"/>
        <v>0.37941510556889507</v>
      </c>
      <c r="DO89" s="108">
        <v>0.25110912177658312</v>
      </c>
      <c r="DP89" s="108">
        <f t="shared" si="403"/>
        <v>4.8577059607680011E-3</v>
      </c>
      <c r="DQ89" s="108">
        <f t="shared" si="404"/>
        <v>0.14696613348393725</v>
      </c>
      <c r="DR89" s="108">
        <v>0.18454800525087239</v>
      </c>
      <c r="DS89" s="110">
        <v>4.6506097323219837</v>
      </c>
      <c r="DT89" s="244">
        <v>0</v>
      </c>
      <c r="DU89" s="108">
        <v>0</v>
      </c>
      <c r="DV89" s="108">
        <v>0</v>
      </c>
      <c r="DW89" s="108">
        <f t="shared" si="405"/>
        <v>0</v>
      </c>
      <c r="DX89" s="108">
        <f t="shared" si="406"/>
        <v>0</v>
      </c>
      <c r="DY89" s="108">
        <v>0</v>
      </c>
      <c r="DZ89" s="108">
        <v>0</v>
      </c>
      <c r="EA89" s="108"/>
      <c r="EB89" s="108">
        <v>0</v>
      </c>
      <c r="EC89" s="108">
        <f t="shared" si="407"/>
        <v>0</v>
      </c>
      <c r="ED89" s="108">
        <f t="shared" si="408"/>
        <v>0</v>
      </c>
      <c r="EE89" s="108">
        <v>0</v>
      </c>
      <c r="EF89" s="245">
        <v>0</v>
      </c>
      <c r="EG89" s="249">
        <v>1.86727555555555</v>
      </c>
      <c r="EH89" s="250">
        <v>0.41080062222222102</v>
      </c>
      <c r="EI89" s="250">
        <v>4.7892711111111002</v>
      </c>
      <c r="EJ89" s="250">
        <v>1.2567754144933301</v>
      </c>
      <c r="EK89" s="250">
        <f t="shared" si="409"/>
        <v>0.12438808987406286</v>
      </c>
      <c r="EL89" s="250">
        <v>0.39329529821154269</v>
      </c>
      <c r="EM89" s="250">
        <v>0.60766095734690095</v>
      </c>
      <c r="EN89" s="250">
        <f t="shared" si="410"/>
        <v>1.17552012198758E-2</v>
      </c>
      <c r="EO89" s="250">
        <f t="shared" si="411"/>
        <v>0.35564451318450602</v>
      </c>
      <c r="EP89" s="250">
        <v>8.9317836607291028</v>
      </c>
      <c r="EQ89" s="245">
        <v>11.254047412518668</v>
      </c>
      <c r="ER89" s="244">
        <v>0</v>
      </c>
      <c r="ES89" s="108">
        <v>0</v>
      </c>
      <c r="ET89" s="108">
        <v>0</v>
      </c>
      <c r="EU89" s="108">
        <f t="shared" si="412"/>
        <v>0</v>
      </c>
      <c r="EV89" s="108">
        <f t="shared" si="413"/>
        <v>0</v>
      </c>
      <c r="EW89" s="108">
        <v>0</v>
      </c>
      <c r="EX89" s="108">
        <v>0</v>
      </c>
      <c r="EY89" s="108">
        <f t="shared" si="414"/>
        <v>0</v>
      </c>
      <c r="EZ89" s="108">
        <f t="shared" si="415"/>
        <v>0</v>
      </c>
      <c r="FA89" s="108">
        <v>0</v>
      </c>
      <c r="FB89" s="245">
        <v>0</v>
      </c>
      <c r="FC89" s="244">
        <v>0.83333333333333293</v>
      </c>
      <c r="FD89" s="108">
        <v>6.0833333333333302E-2</v>
      </c>
      <c r="FE89" s="108">
        <f t="shared" si="416"/>
        <v>1.1768208333333328E-3</v>
      </c>
      <c r="FF89" s="108">
        <f t="shared" si="417"/>
        <v>3.5603803333333316E-2</v>
      </c>
      <c r="FG89" s="108">
        <v>4.4708333333333301E-2</v>
      </c>
      <c r="FH89" s="245">
        <v>1.1266499999999995</v>
      </c>
      <c r="FI89" s="244">
        <v>0</v>
      </c>
      <c r="FJ89" s="108">
        <v>0</v>
      </c>
      <c r="FK89" s="108">
        <f t="shared" si="418"/>
        <v>0</v>
      </c>
      <c r="FL89" s="108">
        <f t="shared" si="419"/>
        <v>0</v>
      </c>
      <c r="FM89" s="108">
        <v>0</v>
      </c>
      <c r="FN89" s="245">
        <v>0</v>
      </c>
      <c r="FO89" s="244">
        <v>0</v>
      </c>
      <c r="FP89" s="108">
        <v>0</v>
      </c>
      <c r="FQ89" s="108">
        <f t="shared" si="420"/>
        <v>0</v>
      </c>
      <c r="FR89" s="108">
        <f t="shared" si="421"/>
        <v>0</v>
      </c>
      <c r="FS89" s="108">
        <v>0</v>
      </c>
      <c r="FT89" s="110">
        <v>0</v>
      </c>
      <c r="FU89" s="253">
        <f t="shared" si="279"/>
        <v>8.0836223064333961</v>
      </c>
      <c r="FV89" s="254">
        <f t="shared" si="280"/>
        <v>6.3492566517407454</v>
      </c>
      <c r="FW89" s="254">
        <f t="shared" si="281"/>
        <v>1.9998634379263722</v>
      </c>
      <c r="FX89" s="254">
        <f t="shared" si="282"/>
        <v>15.291499999999996</v>
      </c>
      <c r="FY89" s="254">
        <f t="shared" si="283"/>
        <v>0</v>
      </c>
      <c r="FZ89" s="254">
        <f t="shared" si="284"/>
        <v>0</v>
      </c>
      <c r="GA89" s="254">
        <f t="shared" si="422"/>
        <v>0</v>
      </c>
      <c r="GB89" s="254">
        <f t="shared" si="423"/>
        <v>0</v>
      </c>
      <c r="GC89" s="254">
        <f t="shared" si="424"/>
        <v>0</v>
      </c>
      <c r="GD89" s="254">
        <f t="shared" si="425"/>
        <v>0</v>
      </c>
      <c r="GE89" s="254">
        <f t="shared" si="285"/>
        <v>4.4595952821409153</v>
      </c>
      <c r="GF89" s="255">
        <f t="shared" si="286"/>
        <v>1.7026146120636771</v>
      </c>
      <c r="GG89" s="255">
        <f t="shared" si="287"/>
        <v>0.44138398345461499</v>
      </c>
      <c r="GH89" s="254">
        <f t="shared" si="288"/>
        <v>2.6414201505116242</v>
      </c>
      <c r="GI89" s="255">
        <f t="shared" si="289"/>
        <v>1.8860452001525572</v>
      </c>
      <c r="GJ89" s="256">
        <f t="shared" si="290"/>
        <v>5.1098272811647374E-2</v>
      </c>
      <c r="GK89" s="253">
        <f t="shared" si="426"/>
        <v>38.825257828753045</v>
      </c>
      <c r="GL89" s="257">
        <f t="shared" si="427"/>
        <v>48.919824864228836</v>
      </c>
      <c r="GM89" s="221">
        <f t="shared" si="428"/>
        <v>48.919824864228836</v>
      </c>
      <c r="GN89" s="222">
        <f t="shared" si="429"/>
        <v>14.707075469498532</v>
      </c>
      <c r="GO89" s="222">
        <f t="shared" si="430"/>
        <v>3.1403555746827196</v>
      </c>
      <c r="GP89" s="55">
        <f t="shared" si="431"/>
        <v>0.30063630665719415</v>
      </c>
      <c r="GQ89" s="56">
        <f t="shared" si="432"/>
        <v>6.4193925129503296E-2</v>
      </c>
      <c r="GR89" s="258">
        <f t="shared" si="433"/>
        <v>1.0570533482557423</v>
      </c>
      <c r="GS89" s="227">
        <f t="shared" si="291"/>
        <v>48.919824864228836</v>
      </c>
      <c r="GT89" s="222">
        <f t="shared" ref="GT89:GT152" si="502">(FU89+GF89+GI89)*1.05*1.2</f>
        <v>14.707075469498532</v>
      </c>
      <c r="GU89" s="222">
        <f t="shared" ref="GU89:GU152" si="503">(FW89+GG89+GJ89)*1.05*1.2</f>
        <v>3.1403555746827196</v>
      </c>
      <c r="GV89" s="37">
        <f t="shared" si="487"/>
        <v>0.30063630665719415</v>
      </c>
      <c r="GW89" s="228">
        <f t="shared" si="488"/>
        <v>6.4193925129503296E-2</v>
      </c>
      <c r="GX89" s="258">
        <f t="shared" si="434"/>
        <v>1.0570533482557423</v>
      </c>
      <c r="GY89" s="221">
        <f t="shared" si="499"/>
        <v>25.281547506376146</v>
      </c>
      <c r="GZ89" s="222">
        <f t="shared" si="435"/>
        <v>13.558780209044757</v>
      </c>
      <c r="HA89" s="222">
        <f t="shared" si="436"/>
        <v>0.89901189249002611</v>
      </c>
      <c r="HB89" s="55">
        <f t="shared" si="437"/>
        <v>0.53631132372831047</v>
      </c>
      <c r="HC89" s="56">
        <f t="shared" si="438"/>
        <v>3.5560002498394937E-2</v>
      </c>
      <c r="HD89" s="258">
        <f t="shared" si="439"/>
        <v>1.0895482288152276</v>
      </c>
      <c r="HE89" s="221">
        <f t="shared" si="440"/>
        <v>25.281547506376146</v>
      </c>
      <c r="HF89" s="222">
        <f t="shared" si="441"/>
        <v>13.558780209044757</v>
      </c>
      <c r="HG89" s="222">
        <f t="shared" si="442"/>
        <v>0.89901189249002611</v>
      </c>
      <c r="HH89" s="55">
        <f t="shared" si="443"/>
        <v>0.53631132372831047</v>
      </c>
      <c r="HI89" s="56">
        <f t="shared" si="444"/>
        <v>3.5560002498394937E-2</v>
      </c>
      <c r="HJ89" s="259">
        <f t="shared" si="445"/>
        <v>1.0895482288152276</v>
      </c>
      <c r="HK89" s="54">
        <f t="shared" si="292"/>
        <v>1.6109694476430985</v>
      </c>
      <c r="HL89" s="55">
        <f t="shared" si="293"/>
        <v>0</v>
      </c>
      <c r="HM89" s="55">
        <f t="shared" si="294"/>
        <v>0.84810434130977319</v>
      </c>
      <c r="HN89" s="56">
        <f t="shared" si="295"/>
        <v>0</v>
      </c>
      <c r="HQ89" s="57">
        <f t="shared" si="296"/>
        <v>0</v>
      </c>
      <c r="HR89" s="58">
        <f t="shared" si="446"/>
        <v>0</v>
      </c>
      <c r="HS89" s="58">
        <f t="shared" si="297"/>
        <v>0</v>
      </c>
      <c r="HT89" s="58">
        <f t="shared" si="447"/>
        <v>0</v>
      </c>
      <c r="HU89" s="58">
        <f t="shared" si="298"/>
        <v>0</v>
      </c>
      <c r="HV89" s="55"/>
      <c r="HW89" s="56"/>
      <c r="HX89" s="260"/>
      <c r="HY89" s="57">
        <f t="shared" si="299"/>
        <v>0</v>
      </c>
      <c r="HZ89" s="58">
        <f t="shared" si="448"/>
        <v>0</v>
      </c>
      <c r="IA89" s="58">
        <f t="shared" si="300"/>
        <v>0</v>
      </c>
      <c r="IB89" s="58">
        <f t="shared" si="449"/>
        <v>0</v>
      </c>
      <c r="IC89" s="58">
        <f t="shared" si="301"/>
        <v>0</v>
      </c>
      <c r="ID89" s="55"/>
      <c r="IE89" s="56"/>
      <c r="IF89" s="260"/>
      <c r="IG89" s="57">
        <f t="shared" si="302"/>
        <v>0.91134544480458324</v>
      </c>
      <c r="IH89" s="58">
        <f t="shared" si="450"/>
        <v>1.0541532760054615</v>
      </c>
      <c r="II89" s="58">
        <f t="shared" si="303"/>
        <v>1.7788441922164233</v>
      </c>
      <c r="IJ89" s="58">
        <f t="shared" si="451"/>
        <v>2.0543871575907473</v>
      </c>
      <c r="IK89" s="58">
        <f t="shared" si="304"/>
        <v>18.760537585597373</v>
      </c>
      <c r="IL89" s="55">
        <f t="shared" si="305"/>
        <v>4.8577789450139797E-2</v>
      </c>
      <c r="IM89" s="56">
        <f t="shared" si="306"/>
        <v>9.4818401876823472E-2</v>
      </c>
      <c r="IN89" s="260">
        <f t="shared" si="307"/>
        <v>1.0222995100575569</v>
      </c>
      <c r="IO89" s="57">
        <f t="shared" si="308"/>
        <v>0</v>
      </c>
      <c r="IP89" s="58">
        <f t="shared" si="452"/>
        <v>0</v>
      </c>
      <c r="IQ89" s="58">
        <f t="shared" si="309"/>
        <v>0</v>
      </c>
      <c r="IR89" s="58">
        <f t="shared" si="453"/>
        <v>0</v>
      </c>
      <c r="IS89" s="58">
        <f t="shared" si="310"/>
        <v>0</v>
      </c>
      <c r="IT89" s="55"/>
      <c r="IU89" s="56"/>
      <c r="IV89" s="260"/>
      <c r="IW89" s="57">
        <f t="shared" si="311"/>
        <v>0</v>
      </c>
      <c r="IX89" s="58">
        <f t="shared" si="454"/>
        <v>0</v>
      </c>
      <c r="IY89" s="58">
        <f t="shared" si="312"/>
        <v>0</v>
      </c>
      <c r="IZ89" s="58">
        <f t="shared" si="455"/>
        <v>0</v>
      </c>
      <c r="JA89" s="58">
        <f t="shared" si="313"/>
        <v>0</v>
      </c>
      <c r="JB89" s="55"/>
      <c r="JC89" s="56"/>
      <c r="JD89" s="260"/>
      <c r="JE89" s="57">
        <f t="shared" si="314"/>
        <v>0</v>
      </c>
      <c r="JF89" s="58">
        <f t="shared" si="456"/>
        <v>0</v>
      </c>
      <c r="JG89" s="58">
        <f t="shared" si="315"/>
        <v>0</v>
      </c>
      <c r="JH89" s="58">
        <f t="shared" si="457"/>
        <v>0</v>
      </c>
      <c r="JI89" s="58">
        <f t="shared" si="316"/>
        <v>0</v>
      </c>
      <c r="JJ89" s="55"/>
      <c r="JK89" s="56"/>
      <c r="JL89" s="260"/>
      <c r="JM89" s="57">
        <f t="shared" si="320"/>
        <v>4.6858539478990542</v>
      </c>
      <c r="JN89" s="58">
        <f t="shared" si="458"/>
        <v>5.4201272615348364</v>
      </c>
      <c r="JO89" s="58">
        <f t="shared" si="321"/>
        <v>0.45132550341911076</v>
      </c>
      <c r="JP89" s="58">
        <f t="shared" si="459"/>
        <v>0.52123582389873102</v>
      </c>
      <c r="JQ89" s="58">
        <f t="shared" si="322"/>
        <v>6.5478098107424545</v>
      </c>
      <c r="JR89" s="55">
        <f t="shared" si="323"/>
        <v>0.71563684397359217</v>
      </c>
      <c r="JS89" s="56">
        <f t="shared" si="324"/>
        <v>6.8927705059279212E-2</v>
      </c>
      <c r="JT89" s="260">
        <f t="shared" si="325"/>
        <v>1.1228171949643442</v>
      </c>
      <c r="JU89" s="57">
        <f t="shared" si="326"/>
        <v>0</v>
      </c>
      <c r="JV89" s="58">
        <f t="shared" si="460"/>
        <v>0</v>
      </c>
      <c r="JW89" s="58">
        <f t="shared" si="327"/>
        <v>0</v>
      </c>
      <c r="JX89" s="58">
        <f t="shared" si="461"/>
        <v>0</v>
      </c>
      <c r="JY89" s="58">
        <f t="shared" si="328"/>
        <v>0</v>
      </c>
      <c r="JZ89" s="55"/>
      <c r="KA89" s="56"/>
      <c r="KB89" s="260"/>
      <c r="KC89" s="57">
        <f t="shared" si="329"/>
        <v>0</v>
      </c>
      <c r="KD89" s="58">
        <f t="shared" si="462"/>
        <v>0</v>
      </c>
      <c r="KE89" s="58">
        <f t="shared" si="330"/>
        <v>0</v>
      </c>
      <c r="KF89" s="58">
        <f t="shared" si="463"/>
        <v>0</v>
      </c>
      <c r="KG89" s="58">
        <f t="shared" si="331"/>
        <v>0</v>
      </c>
      <c r="KH89" s="55"/>
      <c r="KI89" s="56"/>
      <c r="KJ89" s="260"/>
      <c r="KK89" s="57">
        <f t="shared" si="332"/>
        <v>2.8398633381983753</v>
      </c>
      <c r="KL89" s="58">
        <f t="shared" si="464"/>
        <v>3.2848699232940608</v>
      </c>
      <c r="KM89" s="58">
        <f t="shared" si="333"/>
        <v>0.12485588662982859</v>
      </c>
      <c r="KN89" s="58">
        <f t="shared" si="465"/>
        <v>0.14419606346878905</v>
      </c>
      <c r="KO89" s="58">
        <f t="shared" si="334"/>
        <v>3.6909601050174476</v>
      </c>
      <c r="KP89" s="55">
        <f t="shared" si="466"/>
        <v>0.76941046703211413</v>
      </c>
      <c r="KQ89" s="56">
        <f t="shared" si="467"/>
        <v>3.3827482031057711E-2</v>
      </c>
      <c r="KR89" s="260">
        <f t="shared" si="468"/>
        <v>1.1258064971505433</v>
      </c>
      <c r="KS89" s="57">
        <f t="shared" si="335"/>
        <v>0</v>
      </c>
      <c r="KT89" s="58">
        <f t="shared" si="469"/>
        <v>0</v>
      </c>
      <c r="KU89" s="58">
        <f t="shared" si="336"/>
        <v>0</v>
      </c>
      <c r="KV89" s="58">
        <f t="shared" si="470"/>
        <v>0</v>
      </c>
      <c r="KW89" s="58">
        <f t="shared" si="337"/>
        <v>0</v>
      </c>
      <c r="KX89" s="55"/>
      <c r="KY89" s="56"/>
      <c r="KZ89" s="260"/>
      <c r="LA89" s="57">
        <f t="shared" si="338"/>
        <v>3.1917827476809508</v>
      </c>
      <c r="LB89" s="58">
        <f t="shared" si="471"/>
        <v>3.6919351042425559</v>
      </c>
      <c r="LC89" s="58">
        <f t="shared" si="339"/>
        <v>0.13614329109393866</v>
      </c>
      <c r="LD89" s="58">
        <f t="shared" si="472"/>
        <v>0.15723188688438977</v>
      </c>
      <c r="LE89" s="58">
        <f t="shared" si="340"/>
        <v>8.9317836607291028</v>
      </c>
      <c r="LF89" s="55">
        <f t="shared" si="473"/>
        <v>0.35735110353315536</v>
      </c>
      <c r="LG89" s="56">
        <f t="shared" si="474"/>
        <v>1.5242564784963148E-2</v>
      </c>
      <c r="LH89" s="260">
        <f t="shared" si="475"/>
        <v>1.0583579912088363</v>
      </c>
      <c r="LI89" s="57">
        <f t="shared" si="341"/>
        <v>0</v>
      </c>
      <c r="LJ89" s="58">
        <f t="shared" si="476"/>
        <v>0</v>
      </c>
      <c r="LK89" s="58">
        <f t="shared" si="342"/>
        <v>0</v>
      </c>
      <c r="LL89" s="58">
        <f t="shared" si="477"/>
        <v>0</v>
      </c>
      <c r="LM89" s="58">
        <f t="shared" si="343"/>
        <v>0</v>
      </c>
      <c r="LN89" s="55"/>
      <c r="LO89" s="56"/>
      <c r="LP89" s="260"/>
      <c r="LQ89" s="57">
        <f t="shared" si="344"/>
        <v>4.3436640066666643E-2</v>
      </c>
      <c r="LR89" s="58">
        <f t="shared" si="478"/>
        <v>5.0243161565113312E-2</v>
      </c>
      <c r="LS89" s="58">
        <f t="shared" si="345"/>
        <v>1.1768208333333328E-3</v>
      </c>
      <c r="LT89" s="58">
        <f t="shared" si="479"/>
        <v>1.359110380416666E-3</v>
      </c>
      <c r="LU89" s="58">
        <f t="shared" si="346"/>
        <v>0.89416666666666633</v>
      </c>
      <c r="LV89" s="55">
        <f t="shared" si="347"/>
        <v>4.857778945013979E-2</v>
      </c>
      <c r="LW89" s="56">
        <f t="shared" si="348"/>
        <v>1.3161090400745572E-3</v>
      </c>
      <c r="LX89" s="260">
        <f t="shared" si="349"/>
        <v>1.0078160048971445</v>
      </c>
      <c r="LY89" s="57">
        <f t="shared" si="350"/>
        <v>0</v>
      </c>
      <c r="LZ89" s="58">
        <f t="shared" si="480"/>
        <v>0</v>
      </c>
      <c r="MA89" s="58">
        <f t="shared" si="351"/>
        <v>0</v>
      </c>
      <c r="MB89" s="58">
        <f t="shared" si="481"/>
        <v>0</v>
      </c>
      <c r="MC89" s="58">
        <f t="shared" si="352"/>
        <v>0</v>
      </c>
      <c r="MD89" s="55"/>
      <c r="ME89" s="56"/>
      <c r="MF89" s="260"/>
      <c r="MG89" s="57">
        <f t="shared" si="353"/>
        <v>0</v>
      </c>
      <c r="MH89" s="58">
        <f t="shared" si="482"/>
        <v>0</v>
      </c>
      <c r="MI89" s="58">
        <f t="shared" si="354"/>
        <v>0</v>
      </c>
      <c r="MJ89" s="58">
        <f t="shared" si="483"/>
        <v>0</v>
      </c>
      <c r="MK89" s="58">
        <f t="shared" si="355"/>
        <v>0</v>
      </c>
      <c r="ML89" s="55"/>
      <c r="MM89" s="56"/>
      <c r="MN89" s="260"/>
      <c r="MO89" s="59">
        <v>1.5240190576013788</v>
      </c>
      <c r="MP89" s="60"/>
      <c r="MQ89" s="60">
        <v>0.77839999999999998</v>
      </c>
      <c r="MR89" s="61"/>
      <c r="MS89" s="59">
        <f t="shared" si="356"/>
        <v>1.0570533482557423</v>
      </c>
      <c r="MT89" s="60"/>
      <c r="MU89" s="60">
        <f t="shared" si="484"/>
        <v>1.0895482288152276</v>
      </c>
      <c r="MV89" s="61"/>
      <c r="MW89" s="66">
        <f t="shared" si="485"/>
        <v>1.6109694476430985</v>
      </c>
      <c r="MX89" s="67"/>
      <c r="MY89" s="67">
        <f t="shared" si="486"/>
        <v>0.84810434130977319</v>
      </c>
      <c r="MZ89" s="261"/>
      <c r="NA89" s="59">
        <f t="shared" si="357"/>
        <v>1.0568893911935036</v>
      </c>
      <c r="NB89" s="60"/>
      <c r="NC89" s="60">
        <f t="shared" si="358"/>
        <v>1.0887378939878614</v>
      </c>
      <c r="ND89" s="262"/>
      <c r="NE89" s="62">
        <f t="shared" si="359"/>
        <v>1.6107195739556182</v>
      </c>
      <c r="NF89" s="63"/>
      <c r="NG89" s="63">
        <f t="shared" si="360"/>
        <v>0.84747357668015133</v>
      </c>
      <c r="NH89" s="64"/>
      <c r="NI89" s="238">
        <f t="shared" si="495"/>
        <v>2.4987368748030647E-4</v>
      </c>
      <c r="NJ89" s="238">
        <f t="shared" si="496"/>
        <v>0</v>
      </c>
      <c r="NK89" s="238">
        <f t="shared" si="497"/>
        <v>6.3076462962186053E-4</v>
      </c>
      <c r="NL89" s="238">
        <f t="shared" si="498"/>
        <v>0</v>
      </c>
      <c r="NM89" s="239">
        <f t="shared" si="361"/>
        <v>0</v>
      </c>
      <c r="NN89" s="240">
        <f t="shared" si="362"/>
        <v>0</v>
      </c>
      <c r="NO89" s="240">
        <f t="shared" si="500"/>
        <v>0.76324599727546683</v>
      </c>
      <c r="NP89" s="240">
        <f t="shared" si="363"/>
        <v>0</v>
      </c>
      <c r="NQ89" s="240">
        <f t="shared" si="501"/>
        <v>0</v>
      </c>
      <c r="NR89" s="240">
        <f t="shared" si="364"/>
        <v>0</v>
      </c>
      <c r="NS89" s="240">
        <f t="shared" si="365"/>
        <v>0.27093578914489624</v>
      </c>
      <c r="NT89" s="240">
        <f t="shared" si="366"/>
        <v>0</v>
      </c>
      <c r="NU89" s="240">
        <f t="shared" si="367"/>
        <v>0</v>
      </c>
      <c r="NV89" s="240">
        <f t="shared" si="368"/>
        <v>0.16504323248226965</v>
      </c>
      <c r="NW89" s="240">
        <f t="shared" si="369"/>
        <v>0</v>
      </c>
      <c r="NX89" s="240">
        <f t="shared" si="370"/>
        <v>0.37571708687913691</v>
      </c>
      <c r="NY89" s="240">
        <f t="shared" si="371"/>
        <v>0</v>
      </c>
      <c r="NZ89" s="240">
        <f t="shared" si="372"/>
        <v>3.577746817384863E-2</v>
      </c>
      <c r="OA89" s="240">
        <f t="shared" si="373"/>
        <v>0</v>
      </c>
      <c r="OB89" s="241">
        <f t="shared" si="374"/>
        <v>0</v>
      </c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136"/>
      <c r="OP89" s="13"/>
      <c r="OQ89" s="13"/>
      <c r="OR89" s="13"/>
      <c r="OS89" s="13"/>
      <c r="OT89" s="13"/>
    </row>
    <row r="90" spans="1:410" ht="15" customHeight="1">
      <c r="A90" s="242">
        <v>71</v>
      </c>
      <c r="B90" s="49" t="s">
        <v>140</v>
      </c>
      <c r="C90" s="50">
        <v>5</v>
      </c>
      <c r="D90" s="51">
        <v>3454</v>
      </c>
      <c r="E90" s="52">
        <v>3261.1</v>
      </c>
      <c r="F90" s="52">
        <v>192.9</v>
      </c>
      <c r="G90" s="52"/>
      <c r="H90" s="53"/>
      <c r="I90" s="57">
        <v>3.2753306989961102</v>
      </c>
      <c r="J90" s="58">
        <v>3.2753306989961102</v>
      </c>
      <c r="K90" s="58">
        <v>2.6269999999999998</v>
      </c>
      <c r="L90" s="243">
        <v>3.0023</v>
      </c>
      <c r="M90" s="1">
        <v>0.37530000000000002</v>
      </c>
      <c r="N90" s="2">
        <v>0.52380000000000004</v>
      </c>
      <c r="O90" s="2">
        <v>0.27303069899611021</v>
      </c>
      <c r="P90" s="2">
        <v>8.8000000000000005E-3</v>
      </c>
      <c r="Q90" s="2">
        <v>0</v>
      </c>
      <c r="R90" s="2">
        <v>0</v>
      </c>
      <c r="S90" s="2">
        <v>0.58560000000000001</v>
      </c>
      <c r="T90" s="2">
        <v>0</v>
      </c>
      <c r="U90" s="2">
        <v>0</v>
      </c>
      <c r="V90" s="2">
        <v>0.19939999999999999</v>
      </c>
      <c r="W90" s="2">
        <v>0.1052</v>
      </c>
      <c r="X90" s="2">
        <v>0.69610000000000005</v>
      </c>
      <c r="Y90" s="2">
        <v>0.27960000000000002</v>
      </c>
      <c r="Z90" s="2">
        <v>4.0000000000000002E-4</v>
      </c>
      <c r="AA90" s="2">
        <v>0.2281</v>
      </c>
      <c r="AB90" s="3">
        <v>0</v>
      </c>
      <c r="AC90" s="244">
        <v>469.67</v>
      </c>
      <c r="AD90" s="108">
        <v>103.3274</v>
      </c>
      <c r="AE90" s="108">
        <v>316.11280250999999</v>
      </c>
      <c r="AF90" s="108">
        <f t="shared" si="375"/>
        <v>31.28694851562474</v>
      </c>
      <c r="AG90" s="108">
        <f t="shared" si="376"/>
        <v>98.924340417479399</v>
      </c>
      <c r="AH90" s="108">
        <v>16.189595669374999</v>
      </c>
      <c r="AI90" s="108">
        <v>66.086885324393819</v>
      </c>
      <c r="AJ90" s="108">
        <f t="shared" si="377"/>
        <v>1.2784507966003984</v>
      </c>
      <c r="AK90" s="108">
        <f t="shared" si="378"/>
        <v>38.678539200037321</v>
      </c>
      <c r="AL90" s="108">
        <v>48.569334175188438</v>
      </c>
      <c r="AM90" s="245">
        <v>1223.9472212147487</v>
      </c>
      <c r="AN90" s="244">
        <v>679.14</v>
      </c>
      <c r="AO90" s="108">
        <v>149.41079999999999</v>
      </c>
      <c r="AP90" s="108">
        <v>457.09721442</v>
      </c>
      <c r="AQ90" s="108">
        <f t="shared" si="379"/>
        <v>45.240739700005086</v>
      </c>
      <c r="AR90" s="108">
        <f t="shared" si="380"/>
        <v>143.04400228059481</v>
      </c>
      <c r="AS90" s="246">
        <v>52.579405670975</v>
      </c>
      <c r="AT90" s="247">
        <v>9.4207631820325428</v>
      </c>
      <c r="AU90" s="108">
        <v>97.690601666641157</v>
      </c>
      <c r="AV90" s="108">
        <f t="shared" si="381"/>
        <v>1.8898246892411732</v>
      </c>
      <c r="AW90" s="108">
        <f t="shared" si="382"/>
        <v>57.175183056231738</v>
      </c>
      <c r="AX90" s="108">
        <v>71.795901087880807</v>
      </c>
      <c r="AY90" s="245">
        <v>1809.2567074145961</v>
      </c>
      <c r="AZ90" s="248">
        <v>113</v>
      </c>
      <c r="BA90" s="108">
        <v>575.9798333333332</v>
      </c>
      <c r="BB90" s="108">
        <v>60.066457932783194</v>
      </c>
      <c r="BC90" s="109">
        <v>48.053166346226561</v>
      </c>
      <c r="BD90" s="109">
        <v>12.013291586556633</v>
      </c>
      <c r="BE90" s="108">
        <v>22.524925624999995</v>
      </c>
      <c r="BF90" s="109">
        <v>18.019940499999997</v>
      </c>
      <c r="BG90" s="109">
        <v>4.5049851249999975</v>
      </c>
      <c r="BH90" s="108">
        <v>48.075698833051497</v>
      </c>
      <c r="BI90" s="109">
        <f t="shared" si="383"/>
        <v>28.137168104622383</v>
      </c>
      <c r="BJ90" s="108">
        <f t="shared" si="384"/>
        <v>0.93002439392538128</v>
      </c>
      <c r="BK90" s="108">
        <v>35.3323457862084</v>
      </c>
      <c r="BL90" s="245">
        <v>890.37511381245167</v>
      </c>
      <c r="BM90" s="244">
        <v>10.86</v>
      </c>
      <c r="BN90" s="108">
        <v>2.3891999999999998</v>
      </c>
      <c r="BO90" s="108">
        <v>7.3093555800000001</v>
      </c>
      <c r="BP90" s="108">
        <f t="shared" si="385"/>
        <v>0.7234361591749201</v>
      </c>
      <c r="BQ90" s="108">
        <f t="shared" si="386"/>
        <v>2.2873897352051999</v>
      </c>
      <c r="BR90" s="108">
        <v>1.8902486860750001</v>
      </c>
      <c r="BS90" s="108">
        <v>1.6387627114234746</v>
      </c>
      <c r="BT90" s="108">
        <f t="shared" si="387"/>
        <v>3.1701864652487116E-2</v>
      </c>
      <c r="BU90" s="108">
        <f t="shared" si="388"/>
        <v>0.95911537458939422</v>
      </c>
      <c r="BV90" s="108">
        <v>1.2043783488749238</v>
      </c>
      <c r="BW90" s="245">
        <v>30.350334391648072</v>
      </c>
      <c r="BX90" s="107">
        <v>0</v>
      </c>
      <c r="BY90" s="108">
        <v>0</v>
      </c>
      <c r="BZ90" s="109">
        <f t="shared" si="389"/>
        <v>0</v>
      </c>
      <c r="CA90" s="109">
        <f t="shared" si="390"/>
        <v>0</v>
      </c>
      <c r="CB90" s="108">
        <v>0</v>
      </c>
      <c r="CC90" s="110">
        <v>0</v>
      </c>
      <c r="CD90" s="244">
        <v>0</v>
      </c>
      <c r="CE90" s="108">
        <v>0</v>
      </c>
      <c r="CF90" s="109">
        <f t="shared" si="391"/>
        <v>0</v>
      </c>
      <c r="CG90" s="109">
        <f t="shared" si="392"/>
        <v>0</v>
      </c>
      <c r="CH90" s="108">
        <v>0</v>
      </c>
      <c r="CI90" s="245">
        <v>0</v>
      </c>
      <c r="CJ90" s="249">
        <v>746.75102016495021</v>
      </c>
      <c r="CK90" s="250">
        <v>164.28522443628907</v>
      </c>
      <c r="CL90" s="250">
        <v>82.418526918949794</v>
      </c>
      <c r="CM90" s="251">
        <v>54.923234936637293</v>
      </c>
      <c r="CN90" s="252">
        <f t="shared" si="277"/>
        <v>26.772330869863847</v>
      </c>
      <c r="CO90" s="250">
        <v>502.60301437508031</v>
      </c>
      <c r="CP90" s="252">
        <f t="shared" si="393"/>
        <v>49.744630744759199</v>
      </c>
      <c r="CQ90" s="250">
        <v>157.28458731853763</v>
      </c>
      <c r="CR90" s="250">
        <v>109.21221837035466</v>
      </c>
      <c r="CS90" s="252">
        <f t="shared" si="394"/>
        <v>2.1127103643745109</v>
      </c>
      <c r="CT90" s="252">
        <f t="shared" si="395"/>
        <v>63.918416621180732</v>
      </c>
      <c r="CU90" s="250">
        <f t="shared" si="278"/>
        <v>1605.2700042656238</v>
      </c>
      <c r="CV90" s="245">
        <f t="shared" si="396"/>
        <v>2022.640205374686</v>
      </c>
      <c r="CW90" s="244">
        <v>0</v>
      </c>
      <c r="CX90" s="108">
        <v>0</v>
      </c>
      <c r="CY90" s="108">
        <f t="shared" si="397"/>
        <v>0</v>
      </c>
      <c r="CZ90" s="108">
        <f t="shared" si="398"/>
        <v>0</v>
      </c>
      <c r="DA90" s="108">
        <v>0</v>
      </c>
      <c r="DB90" s="245">
        <v>0</v>
      </c>
      <c r="DC90" s="244">
        <v>0</v>
      </c>
      <c r="DD90" s="108">
        <v>0</v>
      </c>
      <c r="DE90" s="108">
        <f t="shared" si="399"/>
        <v>0</v>
      </c>
      <c r="DF90" s="108">
        <f t="shared" si="400"/>
        <v>0</v>
      </c>
      <c r="DG90" s="108">
        <v>0</v>
      </c>
      <c r="DH90" s="245">
        <v>0</v>
      </c>
      <c r="DI90" s="107">
        <v>266.87868529320002</v>
      </c>
      <c r="DJ90" s="108">
        <v>58.713310764504008</v>
      </c>
      <c r="DK90" s="108">
        <v>4.4406334937489982</v>
      </c>
      <c r="DL90" s="108">
        <v>179.62349977264415</v>
      </c>
      <c r="DM90" s="108">
        <f t="shared" si="401"/>
        <v>17.778056266497682</v>
      </c>
      <c r="DN90" s="108">
        <f t="shared" si="402"/>
        <v>56.211378018851264</v>
      </c>
      <c r="DO90" s="108">
        <v>37.204897440659089</v>
      </c>
      <c r="DP90" s="108">
        <f t="shared" si="403"/>
        <v>0.71972874098955009</v>
      </c>
      <c r="DQ90" s="108">
        <f t="shared" si="404"/>
        <v>21.774835915299665</v>
      </c>
      <c r="DR90" s="108">
        <v>27.343051338237814</v>
      </c>
      <c r="DS90" s="110">
        <v>689.04489372359296</v>
      </c>
      <c r="DT90" s="244">
        <v>139.63</v>
      </c>
      <c r="DU90" s="108">
        <v>30.718599999999999</v>
      </c>
      <c r="DV90" s="108">
        <v>93.978390390000001</v>
      </c>
      <c r="DW90" s="108">
        <f t="shared" si="405"/>
        <v>9.30141721045986</v>
      </c>
      <c r="DX90" s="108">
        <f t="shared" si="406"/>
        <v>29.4095974886466</v>
      </c>
      <c r="DY90" s="108">
        <v>2.71192044666667</v>
      </c>
      <c r="DZ90" s="108">
        <v>1.7871236784375</v>
      </c>
      <c r="EA90" s="108"/>
      <c r="EB90" s="108">
        <v>19.624300519602606</v>
      </c>
      <c r="EC90" s="108">
        <f t="shared" si="407"/>
        <v>0.37963209355171246</v>
      </c>
      <c r="ED90" s="108">
        <f t="shared" si="408"/>
        <v>11.485475116506779</v>
      </c>
      <c r="EE90" s="108">
        <v>14.422516751735339</v>
      </c>
      <c r="EF90" s="245">
        <v>363.44742214373053</v>
      </c>
      <c r="EG90" s="249">
        <v>473.40846547619026</v>
      </c>
      <c r="EH90" s="250">
        <v>104.14986240476188</v>
      </c>
      <c r="EI90" s="250">
        <v>882.1868712239534</v>
      </c>
      <c r="EJ90" s="250">
        <v>318.62898791414631</v>
      </c>
      <c r="EK90" s="250">
        <f t="shared" si="409"/>
        <v>31.535985449814717</v>
      </c>
      <c r="EL90" s="250">
        <v>99.711755477852947</v>
      </c>
      <c r="EM90" s="250">
        <v>129.82131565239078</v>
      </c>
      <c r="EN90" s="250">
        <f t="shared" si="410"/>
        <v>2.5113933512954998</v>
      </c>
      <c r="EO90" s="250">
        <f t="shared" si="411"/>
        <v>75.980261769243455</v>
      </c>
      <c r="EP90" s="250">
        <v>1908.1955026714427</v>
      </c>
      <c r="EQ90" s="245">
        <v>2404.3263333660175</v>
      </c>
      <c r="ER90" s="244">
        <v>362.69</v>
      </c>
      <c r="ES90" s="108">
        <v>79.791799999999995</v>
      </c>
      <c r="ET90" s="108">
        <v>244.10959256999999</v>
      </c>
      <c r="EU90" s="108">
        <f t="shared" si="412"/>
        <v>24.160502815023179</v>
      </c>
      <c r="EV90" s="108">
        <f t="shared" si="413"/>
        <v>76.391655898855802</v>
      </c>
      <c r="EW90" s="108">
        <v>27.7095188236</v>
      </c>
      <c r="EX90" s="108">
        <v>52.143966531732801</v>
      </c>
      <c r="EY90" s="108">
        <f t="shared" si="414"/>
        <v>1.008725032556371</v>
      </c>
      <c r="EZ90" s="108">
        <f t="shared" si="415"/>
        <v>30.518195004094192</v>
      </c>
      <c r="FA90" s="108">
        <v>38.322243896266599</v>
      </c>
      <c r="FB90" s="245">
        <v>965.72054618591926</v>
      </c>
      <c r="FC90" s="244">
        <v>0.83333333333333293</v>
      </c>
      <c r="FD90" s="108">
        <v>6.0833333333333302E-2</v>
      </c>
      <c r="FE90" s="108">
        <f t="shared" si="416"/>
        <v>1.1768208333333328E-3</v>
      </c>
      <c r="FF90" s="108">
        <f t="shared" si="417"/>
        <v>3.5603803333333316E-2</v>
      </c>
      <c r="FG90" s="108">
        <v>4.4708333333333301E-2</v>
      </c>
      <c r="FH90" s="245">
        <v>1.1266499999999995</v>
      </c>
      <c r="FI90" s="244">
        <v>582.84842000000003</v>
      </c>
      <c r="FJ90" s="108">
        <v>42.547934660000003</v>
      </c>
      <c r="FK90" s="108">
        <f t="shared" si="418"/>
        <v>0.82308979599770005</v>
      </c>
      <c r="FL90" s="108">
        <f t="shared" si="419"/>
        <v>24.901944622588882</v>
      </c>
      <c r="FM90" s="108">
        <v>31.27</v>
      </c>
      <c r="FN90" s="245">
        <v>787.99962559200003</v>
      </c>
      <c r="FO90" s="244">
        <v>0</v>
      </c>
      <c r="FP90" s="108">
        <v>0</v>
      </c>
      <c r="FQ90" s="108">
        <f t="shared" si="420"/>
        <v>0</v>
      </c>
      <c r="FR90" s="108">
        <f t="shared" si="421"/>
        <v>0</v>
      </c>
      <c r="FS90" s="108">
        <v>0</v>
      </c>
      <c r="FT90" s="110">
        <v>0</v>
      </c>
      <c r="FU90" s="253">
        <f t="shared" si="279"/>
        <v>3841.8143685398959</v>
      </c>
      <c r="FV90" s="254">
        <f t="shared" si="280"/>
        <v>1053.072360604775</v>
      </c>
      <c r="FW90" s="254">
        <f t="shared" si="281"/>
        <v>102.26620089812295</v>
      </c>
      <c r="FX90" s="254">
        <f t="shared" si="282"/>
        <v>575.9798333333332</v>
      </c>
      <c r="FY90" s="254">
        <f t="shared" si="283"/>
        <v>0</v>
      </c>
      <c r="FZ90" s="254">
        <f t="shared" si="284"/>
        <v>0</v>
      </c>
      <c r="GA90" s="254">
        <f t="shared" si="422"/>
        <v>0</v>
      </c>
      <c r="GB90" s="254">
        <f t="shared" si="423"/>
        <v>0</v>
      </c>
      <c r="GC90" s="254">
        <f t="shared" si="424"/>
        <v>582.84842000000003</v>
      </c>
      <c r="GD90" s="254">
        <f t="shared" si="425"/>
        <v>0</v>
      </c>
      <c r="GE90" s="254">
        <f t="shared" si="285"/>
        <v>2119.4628575318707</v>
      </c>
      <c r="GF90" s="255">
        <f t="shared" si="286"/>
        <v>809.18294209594887</v>
      </c>
      <c r="GG90" s="255">
        <f t="shared" si="287"/>
        <v>209.77171686135938</v>
      </c>
      <c r="GH90" s="254">
        <f t="shared" si="288"/>
        <v>604.10741504358316</v>
      </c>
      <c r="GI90" s="255">
        <f t="shared" si="289"/>
        <v>431.34898107702804</v>
      </c>
      <c r="GJ90" s="256">
        <f t="shared" si="290"/>
        <v>11.686457944018116</v>
      </c>
      <c r="GK90" s="253">
        <f t="shared" si="426"/>
        <v>8879.5514559515814</v>
      </c>
      <c r="GL90" s="257">
        <f t="shared" si="427"/>
        <v>11188.234834498993</v>
      </c>
      <c r="GM90" s="221">
        <f t="shared" si="428"/>
        <v>11188.234834498993</v>
      </c>
      <c r="GN90" s="222">
        <f t="shared" si="429"/>
        <v>6403.7563275582197</v>
      </c>
      <c r="GO90" s="222">
        <f t="shared" si="430"/>
        <v>407.89271338641049</v>
      </c>
      <c r="GP90" s="55">
        <f t="shared" si="431"/>
        <v>0.57236520526117274</v>
      </c>
      <c r="GQ90" s="56">
        <f t="shared" si="432"/>
        <v>3.6457289234640547E-2</v>
      </c>
      <c r="GR90" s="258">
        <f t="shared" si="433"/>
        <v>1.0953368617668717</v>
      </c>
      <c r="GS90" s="227">
        <f t="shared" si="291"/>
        <v>11188.234834498993</v>
      </c>
      <c r="GT90" s="222">
        <f t="shared" si="502"/>
        <v>6403.7563275582197</v>
      </c>
      <c r="GU90" s="222">
        <f t="shared" si="503"/>
        <v>407.89271338641049</v>
      </c>
      <c r="GV90" s="37">
        <f t="shared" si="487"/>
        <v>0.57236520526117274</v>
      </c>
      <c r="GW90" s="228">
        <f t="shared" si="488"/>
        <v>3.6457289234640547E-2</v>
      </c>
      <c r="GX90" s="258">
        <f t="shared" si="434"/>
        <v>1.0953368617668717</v>
      </c>
      <c r="GY90" s="221">
        <f t="shared" si="499"/>
        <v>9073.9124994717931</v>
      </c>
      <c r="GZ90" s="222">
        <f t="shared" si="435"/>
        <v>5427.0040021997474</v>
      </c>
      <c r="HA90" s="222">
        <f t="shared" si="436"/>
        <v>282.43636489041535</v>
      </c>
      <c r="HB90" s="55">
        <f t="shared" si="437"/>
        <v>0.59808864175356136</v>
      </c>
      <c r="HC90" s="56">
        <f t="shared" si="438"/>
        <v>3.1126194451054759E-2</v>
      </c>
      <c r="HD90" s="258">
        <f t="shared" si="439"/>
        <v>1.0985419376832515</v>
      </c>
      <c r="HE90" s="221">
        <f t="shared" si="440"/>
        <v>10297.859720686542</v>
      </c>
      <c r="HF90" s="222">
        <f t="shared" si="441"/>
        <v>6360.503872747794</v>
      </c>
      <c r="HG90" s="222">
        <f t="shared" si="442"/>
        <v>323.46876802381905</v>
      </c>
      <c r="HH90" s="55">
        <f t="shared" si="443"/>
        <v>0.61765299249228356</v>
      </c>
      <c r="HI90" s="56">
        <f t="shared" si="444"/>
        <v>3.1411261834731412E-2</v>
      </c>
      <c r="HJ90" s="259">
        <f t="shared" si="445"/>
        <v>1.1016518283817407</v>
      </c>
      <c r="HK90" s="54">
        <f t="shared" si="292"/>
        <v>3.5875904490870938</v>
      </c>
      <c r="HL90" s="55">
        <f t="shared" si="293"/>
        <v>3.5875904490870938</v>
      </c>
      <c r="HM90" s="55">
        <f t="shared" si="294"/>
        <v>2.8858696702939013</v>
      </c>
      <c r="HN90" s="56">
        <f t="shared" si="295"/>
        <v>3.3074892843504999</v>
      </c>
      <c r="HQ90" s="57">
        <f t="shared" si="296"/>
        <v>740.87291313337039</v>
      </c>
      <c r="HR90" s="58">
        <f t="shared" si="446"/>
        <v>856.96769862136955</v>
      </c>
      <c r="HS90" s="58">
        <f t="shared" si="297"/>
        <v>32.565399312225139</v>
      </c>
      <c r="HT90" s="58">
        <f t="shared" si="447"/>
        <v>37.609779665688812</v>
      </c>
      <c r="HU90" s="58">
        <f t="shared" si="298"/>
        <v>971.38668350376884</v>
      </c>
      <c r="HV90" s="55">
        <f t="shared" si="489"/>
        <v>0.76269618033166697</v>
      </c>
      <c r="HW90" s="56">
        <f t="shared" si="490"/>
        <v>3.3524650754694837E-2</v>
      </c>
      <c r="HX90" s="260">
        <f t="shared" si="491"/>
        <v>1.1247074598598745</v>
      </c>
      <c r="HY90" s="57">
        <f t="shared" si="299"/>
        <v>1072.8182061109283</v>
      </c>
      <c r="HZ90" s="58">
        <f t="shared" si="448"/>
        <v>1240.9288190085108</v>
      </c>
      <c r="IA90" s="58">
        <f t="shared" si="300"/>
        <v>56.551327571278804</v>
      </c>
      <c r="IB90" s="58">
        <f t="shared" si="449"/>
        <v>65.311128212069889</v>
      </c>
      <c r="IC90" s="58">
        <f t="shared" si="301"/>
        <v>1435.9180217576159</v>
      </c>
      <c r="ID90" s="55">
        <f t="shared" si="229"/>
        <v>0.747130539386754</v>
      </c>
      <c r="IE90" s="56">
        <f t="shared" si="230"/>
        <v>3.938339564960535E-2</v>
      </c>
      <c r="IF90" s="260">
        <f t="shared" si="231"/>
        <v>1.1231758435080283</v>
      </c>
      <c r="IG90" s="57">
        <f t="shared" si="302"/>
        <v>34.327345087639308</v>
      </c>
      <c r="IH90" s="58">
        <f t="shared" si="450"/>
        <v>39.706440062872389</v>
      </c>
      <c r="II90" s="58">
        <f t="shared" si="303"/>
        <v>67.00313124015193</v>
      </c>
      <c r="IJ90" s="58">
        <f t="shared" si="451"/>
        <v>77.381916269251462</v>
      </c>
      <c r="IK90" s="58">
        <f t="shared" si="304"/>
        <v>706.64691572416803</v>
      </c>
      <c r="IL90" s="55">
        <f t="shared" si="305"/>
        <v>4.857778945013979E-2</v>
      </c>
      <c r="IM90" s="56">
        <f t="shared" si="306"/>
        <v>9.4818401876823416E-2</v>
      </c>
      <c r="IN90" s="260">
        <f t="shared" si="307"/>
        <v>1.0222995100575569</v>
      </c>
      <c r="IO90" s="57">
        <f t="shared" si="308"/>
        <v>17.209936233949403</v>
      </c>
      <c r="IP90" s="58">
        <f t="shared" si="452"/>
        <v>19.906733241809274</v>
      </c>
      <c r="IQ90" s="58">
        <f t="shared" si="309"/>
        <v>0.75513802382740725</v>
      </c>
      <c r="IR90" s="58">
        <f t="shared" si="453"/>
        <v>0.87210890371827265</v>
      </c>
      <c r="IS90" s="58">
        <f t="shared" si="310"/>
        <v>24.087566977498472</v>
      </c>
      <c r="IT90" s="55">
        <f t="shared" si="244"/>
        <v>0.71447383000641596</v>
      </c>
      <c r="IU90" s="56">
        <f t="shared" si="245"/>
        <v>3.1349701052531515E-2</v>
      </c>
      <c r="IV90" s="260">
        <f t="shared" si="246"/>
        <v>1.1168141178550428</v>
      </c>
      <c r="IW90" s="57">
        <f t="shared" si="311"/>
        <v>0</v>
      </c>
      <c r="IX90" s="58">
        <f t="shared" si="454"/>
        <v>0</v>
      </c>
      <c r="IY90" s="58">
        <f t="shared" si="312"/>
        <v>0</v>
      </c>
      <c r="IZ90" s="58">
        <f t="shared" si="455"/>
        <v>0</v>
      </c>
      <c r="JA90" s="58">
        <f t="shared" si="313"/>
        <v>0</v>
      </c>
      <c r="JB90" s="55"/>
      <c r="JC90" s="56"/>
      <c r="JD90" s="260"/>
      <c r="JE90" s="57">
        <f t="shared" si="314"/>
        <v>0</v>
      </c>
      <c r="JF90" s="58">
        <f t="shared" si="456"/>
        <v>0</v>
      </c>
      <c r="JG90" s="58">
        <f t="shared" si="315"/>
        <v>0</v>
      </c>
      <c r="JH90" s="58">
        <f t="shared" si="457"/>
        <v>0</v>
      </c>
      <c r="JI90" s="58">
        <f t="shared" si="316"/>
        <v>0</v>
      </c>
      <c r="JJ90" s="55"/>
      <c r="JK90" s="56"/>
      <c r="JL90" s="260"/>
      <c r="JM90" s="57">
        <f t="shared" si="320"/>
        <v>1180.9039094076957</v>
      </c>
      <c r="JN90" s="58">
        <f t="shared" si="458"/>
        <v>1365.9515520118816</v>
      </c>
      <c r="JO90" s="58">
        <f t="shared" si="321"/>
        <v>78.62967197899755</v>
      </c>
      <c r="JP90" s="58">
        <f t="shared" si="459"/>
        <v>90.80940816854428</v>
      </c>
      <c r="JQ90" s="58">
        <f t="shared" si="322"/>
        <v>1605.2700042656238</v>
      </c>
      <c r="JR90" s="55">
        <f t="shared" si="323"/>
        <v>0.7356419208418048</v>
      </c>
      <c r="JS90" s="56">
        <f t="shared" si="324"/>
        <v>4.8982209703076658E-2</v>
      </c>
      <c r="JT90" s="260">
        <f t="shared" si="325"/>
        <v>1.1228624332789174</v>
      </c>
      <c r="JU90" s="57">
        <f t="shared" si="326"/>
        <v>0</v>
      </c>
      <c r="JV90" s="58">
        <f t="shared" si="460"/>
        <v>0</v>
      </c>
      <c r="JW90" s="58">
        <f t="shared" si="327"/>
        <v>0</v>
      </c>
      <c r="JX90" s="58">
        <f t="shared" si="461"/>
        <v>0</v>
      </c>
      <c r="JY90" s="58">
        <f t="shared" si="328"/>
        <v>0</v>
      </c>
      <c r="JZ90" s="55"/>
      <c r="KA90" s="56"/>
      <c r="KB90" s="260"/>
      <c r="KC90" s="57">
        <f t="shared" si="329"/>
        <v>0</v>
      </c>
      <c r="KD90" s="58">
        <f t="shared" si="462"/>
        <v>0</v>
      </c>
      <c r="KE90" s="58">
        <f t="shared" si="330"/>
        <v>0</v>
      </c>
      <c r="KF90" s="58">
        <f t="shared" si="463"/>
        <v>0</v>
      </c>
      <c r="KG90" s="58">
        <f t="shared" si="331"/>
        <v>0</v>
      </c>
      <c r="KH90" s="55"/>
      <c r="KI90" s="56"/>
      <c r="KJ90" s="260"/>
      <c r="KK90" s="57">
        <f t="shared" si="332"/>
        <v>420.73517705736816</v>
      </c>
      <c r="KL90" s="58">
        <f t="shared" si="464"/>
        <v>486.66437930225777</v>
      </c>
      <c r="KM90" s="58">
        <f t="shared" si="333"/>
        <v>18.497785007487231</v>
      </c>
      <c r="KN90" s="58">
        <f t="shared" si="465"/>
        <v>21.363091905147005</v>
      </c>
      <c r="KO90" s="58">
        <f t="shared" si="334"/>
        <v>546.86102676475628</v>
      </c>
      <c r="KP90" s="55">
        <f t="shared" si="466"/>
        <v>0.76936398182633015</v>
      </c>
      <c r="KQ90" s="56">
        <f t="shared" si="467"/>
        <v>3.3825385430957838E-2</v>
      </c>
      <c r="KR90" s="260">
        <f t="shared" si="468"/>
        <v>1.1257988881554413</v>
      </c>
      <c r="KS90" s="57">
        <f t="shared" si="335"/>
        <v>220.24058857828715</v>
      </c>
      <c r="KT90" s="58">
        <f t="shared" si="469"/>
        <v>254.75228880850474</v>
      </c>
      <c r="KU90" s="58">
        <f t="shared" si="336"/>
        <v>9.681049304011573</v>
      </c>
      <c r="KV90" s="58">
        <f t="shared" si="470"/>
        <v>11.180643841202967</v>
      </c>
      <c r="KW90" s="58">
        <f t="shared" si="337"/>
        <v>288.45033503470677</v>
      </c>
      <c r="KX90" s="55">
        <f t="shared" si="253"/>
        <v>0.76353036148072939</v>
      </c>
      <c r="KY90" s="56">
        <f t="shared" si="254"/>
        <v>3.3562274430524529E-2</v>
      </c>
      <c r="KZ90" s="260">
        <f>1+KX90*(KV90*$GV$14-KV90)/KV90+KY90*(KW90*$GW$14-KW90)/KW90</f>
        <v>1.1248440039533187</v>
      </c>
      <c r="LA90" s="57">
        <f t="shared" si="338"/>
        <v>791.90258892240968</v>
      </c>
      <c r="LB90" s="58">
        <f t="shared" si="471"/>
        <v>915.99372460655127</v>
      </c>
      <c r="LC90" s="58">
        <f t="shared" si="339"/>
        <v>34.04737880111022</v>
      </c>
      <c r="LD90" s="58">
        <f t="shared" si="472"/>
        <v>39.321317777402193</v>
      </c>
      <c r="LE90" s="58">
        <f t="shared" si="340"/>
        <v>1908.1955026714422</v>
      </c>
      <c r="LF90" s="55">
        <f t="shared" si="473"/>
        <v>0.41500076266491515</v>
      </c>
      <c r="LG90" s="56">
        <f t="shared" si="474"/>
        <v>1.7842709907577317E-2</v>
      </c>
      <c r="LH90" s="260">
        <f t="shared" si="475"/>
        <v>1.067794455274276</v>
      </c>
      <c r="LI90" s="57">
        <f t="shared" si="341"/>
        <v>572.91181810159901</v>
      </c>
      <c r="LJ90" s="58">
        <f t="shared" si="476"/>
        <v>662.68709999811961</v>
      </c>
      <c r="LK90" s="58">
        <f t="shared" si="342"/>
        <v>25.169227847579549</v>
      </c>
      <c r="LL90" s="58">
        <f t="shared" si="477"/>
        <v>29.067941241169621</v>
      </c>
      <c r="LM90" s="58">
        <f t="shared" si="343"/>
        <v>766.44487792533278</v>
      </c>
      <c r="LN90" s="55">
        <f t="shared" si="232"/>
        <v>0.74749252634109487</v>
      </c>
      <c r="LO90" s="56">
        <f t="shared" si="233"/>
        <v>3.2838927589560508E-2</v>
      </c>
      <c r="LP90" s="260">
        <f t="shared" si="234"/>
        <v>1.1222188287612724</v>
      </c>
      <c r="LQ90" s="57">
        <f t="shared" si="344"/>
        <v>4.3436640066666643E-2</v>
      </c>
      <c r="LR90" s="58">
        <f t="shared" si="478"/>
        <v>5.0243161565113312E-2</v>
      </c>
      <c r="LS90" s="58">
        <f t="shared" si="345"/>
        <v>1.1768208333333328E-3</v>
      </c>
      <c r="LT90" s="58">
        <f t="shared" si="479"/>
        <v>1.359110380416666E-3</v>
      </c>
      <c r="LU90" s="58">
        <f t="shared" si="346"/>
        <v>0.89416666666666633</v>
      </c>
      <c r="LV90" s="55">
        <f t="shared" si="347"/>
        <v>4.857778945013979E-2</v>
      </c>
      <c r="LW90" s="56">
        <f t="shared" si="348"/>
        <v>1.3161090400745572E-3</v>
      </c>
      <c r="LX90" s="260">
        <f t="shared" si="349"/>
        <v>1.0078160048971445</v>
      </c>
      <c r="LY90" s="57">
        <f t="shared" si="350"/>
        <v>30.380372439558435</v>
      </c>
      <c r="LZ90" s="58">
        <f t="shared" si="480"/>
        <v>35.140976800837244</v>
      </c>
      <c r="MA90" s="58">
        <f t="shared" si="351"/>
        <v>0.82308979599770005</v>
      </c>
      <c r="MB90" s="58">
        <f t="shared" si="481"/>
        <v>0.95058640539774386</v>
      </c>
      <c r="MC90" s="58">
        <f t="shared" si="352"/>
        <v>625.39652824761902</v>
      </c>
      <c r="MD90" s="55">
        <f t="shared" si="255"/>
        <v>4.8577775966689815E-2</v>
      </c>
      <c r="ME90" s="56">
        <f t="shared" si="256"/>
        <v>1.3161086747699477E-3</v>
      </c>
      <c r="MF90" s="260">
        <f>1+MD90*(MB90*$GV$14-MB90)/MB90+ME90*(MC90*$GW$14-MC90)/MC90</f>
        <v>1.0078160027277023</v>
      </c>
      <c r="MG90" s="57">
        <f t="shared" si="353"/>
        <v>0</v>
      </c>
      <c r="MH90" s="58">
        <f t="shared" si="482"/>
        <v>0</v>
      </c>
      <c r="MI90" s="58">
        <f t="shared" si="354"/>
        <v>0</v>
      </c>
      <c r="MJ90" s="58">
        <f t="shared" si="483"/>
        <v>0</v>
      </c>
      <c r="MK90" s="58">
        <f t="shared" si="355"/>
        <v>0</v>
      </c>
      <c r="ML90" s="55"/>
      <c r="MM90" s="56"/>
      <c r="MN90" s="260"/>
      <c r="MO90" s="59">
        <v>3.2753306989961102</v>
      </c>
      <c r="MP90" s="60">
        <v>3.2753306989961102</v>
      </c>
      <c r="MQ90" s="60">
        <v>2.6269999999999998</v>
      </c>
      <c r="MR90" s="61">
        <v>3.0023</v>
      </c>
      <c r="MS90" s="59">
        <f t="shared" si="356"/>
        <v>1.0953368617668717</v>
      </c>
      <c r="MT90" s="60">
        <f>GX90</f>
        <v>1.0953368617668717</v>
      </c>
      <c r="MU90" s="60">
        <f t="shared" si="484"/>
        <v>1.0985419376832515</v>
      </c>
      <c r="MV90" s="61">
        <f t="shared" si="492"/>
        <v>1.1016518283817407</v>
      </c>
      <c r="MW90" s="66">
        <f t="shared" si="485"/>
        <v>3.5875904490870938</v>
      </c>
      <c r="MX90" s="67">
        <f t="shared" si="493"/>
        <v>3.5875904490870938</v>
      </c>
      <c r="MY90" s="67">
        <f t="shared" si="486"/>
        <v>2.8858696702939013</v>
      </c>
      <c r="MZ90" s="261">
        <f t="shared" si="494"/>
        <v>3.3074892843504999</v>
      </c>
      <c r="NA90" s="59">
        <f t="shared" si="357"/>
        <v>1.0954880133388141</v>
      </c>
      <c r="NB90" s="60">
        <f>NF90/J90</f>
        <v>1.0954880133388141</v>
      </c>
      <c r="NC90" s="60">
        <f t="shared" si="358"/>
        <v>1.098539650160286</v>
      </c>
      <c r="ND90" s="262">
        <f>NH90/L90</f>
        <v>1.1018107353217474</v>
      </c>
      <c r="NE90" s="62">
        <f t="shared" si="359"/>
        <v>3.5880855204708779</v>
      </c>
      <c r="NF90" s="63">
        <f>NE90+NQ90+NR90+OB90</f>
        <v>3.5880855204708779</v>
      </c>
      <c r="NG90" s="63">
        <f t="shared" si="360"/>
        <v>2.8858636609710713</v>
      </c>
      <c r="NH90" s="64">
        <f>NG90+NM90</f>
        <v>3.3079663706564824</v>
      </c>
      <c r="NI90" s="238">
        <f t="shared" si="495"/>
        <v>-4.9507138378412918E-4</v>
      </c>
      <c r="NJ90" s="238">
        <f t="shared" si="496"/>
        <v>-4.9507138378412918E-4</v>
      </c>
      <c r="NK90" s="238">
        <f t="shared" si="497"/>
        <v>6.0093228300139856E-6</v>
      </c>
      <c r="NL90" s="238">
        <f t="shared" si="498"/>
        <v>-4.7708630598242152E-4</v>
      </c>
      <c r="NM90" s="239">
        <f t="shared" si="361"/>
        <v>0.42210270968541092</v>
      </c>
      <c r="NN90" s="240">
        <f t="shared" si="362"/>
        <v>0.58831950682950529</v>
      </c>
      <c r="NO90" s="240">
        <f t="shared" si="500"/>
        <v>0.28011914981439578</v>
      </c>
      <c r="NP90" s="240">
        <f t="shared" si="363"/>
        <v>9.8279642371243772E-3</v>
      </c>
      <c r="NQ90" s="240">
        <f t="shared" si="501"/>
        <v>0</v>
      </c>
      <c r="NR90" s="240">
        <f t="shared" si="364"/>
        <v>0</v>
      </c>
      <c r="NS90" s="240">
        <f t="shared" si="365"/>
        <v>0.65754824092813402</v>
      </c>
      <c r="NT90" s="240">
        <f t="shared" si="366"/>
        <v>0</v>
      </c>
      <c r="NU90" s="240">
        <f t="shared" si="367"/>
        <v>0</v>
      </c>
      <c r="NV90" s="240">
        <f t="shared" si="368"/>
        <v>0.224484298298195</v>
      </c>
      <c r="NW90" s="240">
        <f t="shared" si="369"/>
        <v>0.11833358921588913</v>
      </c>
      <c r="NX90" s="240">
        <f t="shared" si="370"/>
        <v>0.74329172031642354</v>
      </c>
      <c r="NY90" s="240">
        <f t="shared" si="371"/>
        <v>0.31377238452165179</v>
      </c>
      <c r="NZ90" s="240">
        <f t="shared" si="372"/>
        <v>4.0312640195885782E-4</v>
      </c>
      <c r="OA90" s="240">
        <f t="shared" si="373"/>
        <v>0.22988283022218889</v>
      </c>
      <c r="OB90" s="241">
        <f t="shared" si="374"/>
        <v>0</v>
      </c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136"/>
      <c r="OP90" s="13"/>
      <c r="OQ90" s="13"/>
      <c r="OR90" s="13"/>
      <c r="OS90" s="13"/>
      <c r="OT90" s="13"/>
    </row>
    <row r="91" spans="1:410" ht="15" customHeight="1">
      <c r="A91" s="242">
        <v>72</v>
      </c>
      <c r="B91" s="49" t="s">
        <v>141</v>
      </c>
      <c r="C91" s="50">
        <v>1</v>
      </c>
      <c r="D91" s="51">
        <v>242.9</v>
      </c>
      <c r="E91" s="52">
        <v>242.9</v>
      </c>
      <c r="F91" s="52"/>
      <c r="G91" s="52"/>
      <c r="H91" s="53"/>
      <c r="I91" s="57">
        <v>1.1698692171523071</v>
      </c>
      <c r="J91" s="58"/>
      <c r="K91" s="58">
        <v>0.7157</v>
      </c>
      <c r="L91" s="243"/>
      <c r="M91" s="1">
        <v>0</v>
      </c>
      <c r="N91" s="2">
        <v>0</v>
      </c>
      <c r="O91" s="2">
        <v>0.45416921715230701</v>
      </c>
      <c r="P91" s="2">
        <v>0</v>
      </c>
      <c r="Q91" s="2">
        <v>0</v>
      </c>
      <c r="R91" s="2">
        <v>0</v>
      </c>
      <c r="S91" s="2">
        <v>0.24110000000000001</v>
      </c>
      <c r="T91" s="2">
        <v>0</v>
      </c>
      <c r="U91" s="2">
        <v>0</v>
      </c>
      <c r="V91" s="2">
        <v>0.1148</v>
      </c>
      <c r="W91" s="2">
        <v>0</v>
      </c>
      <c r="X91" s="2">
        <v>0.35510000000000003</v>
      </c>
      <c r="Y91" s="2">
        <v>0</v>
      </c>
      <c r="Z91" s="2">
        <v>4.7000000000000002E-3</v>
      </c>
      <c r="AA91" s="2">
        <v>0</v>
      </c>
      <c r="AB91" s="3">
        <v>0</v>
      </c>
      <c r="AC91" s="244">
        <v>0</v>
      </c>
      <c r="AD91" s="108">
        <v>0</v>
      </c>
      <c r="AE91" s="108">
        <v>0</v>
      </c>
      <c r="AF91" s="108">
        <f t="shared" si="375"/>
        <v>0</v>
      </c>
      <c r="AG91" s="108">
        <f t="shared" si="376"/>
        <v>0</v>
      </c>
      <c r="AH91" s="108">
        <v>0</v>
      </c>
      <c r="AI91" s="108">
        <v>0</v>
      </c>
      <c r="AJ91" s="108">
        <f t="shared" si="377"/>
        <v>0</v>
      </c>
      <c r="AK91" s="108">
        <f t="shared" si="378"/>
        <v>0</v>
      </c>
      <c r="AL91" s="108">
        <v>0</v>
      </c>
      <c r="AM91" s="245">
        <v>0</v>
      </c>
      <c r="AN91" s="244">
        <v>0</v>
      </c>
      <c r="AO91" s="108">
        <v>0</v>
      </c>
      <c r="AP91" s="108">
        <v>0</v>
      </c>
      <c r="AQ91" s="108">
        <f t="shared" si="379"/>
        <v>0</v>
      </c>
      <c r="AR91" s="108">
        <f t="shared" si="380"/>
        <v>0</v>
      </c>
      <c r="AS91" s="246">
        <v>0</v>
      </c>
      <c r="AT91" s="247">
        <v>0</v>
      </c>
      <c r="AU91" s="108">
        <v>0</v>
      </c>
      <c r="AV91" s="108">
        <f t="shared" si="381"/>
        <v>0</v>
      </c>
      <c r="AW91" s="108">
        <f t="shared" si="382"/>
        <v>0</v>
      </c>
      <c r="AX91" s="108">
        <v>0</v>
      </c>
      <c r="AY91" s="245">
        <v>0</v>
      </c>
      <c r="AZ91" s="248">
        <v>14</v>
      </c>
      <c r="BA91" s="108">
        <v>71.360333333333315</v>
      </c>
      <c r="BB91" s="108">
        <v>7.4418620447696</v>
      </c>
      <c r="BC91" s="109">
        <v>5.9534896358156804</v>
      </c>
      <c r="BD91" s="109">
        <v>1.4883724089539196</v>
      </c>
      <c r="BE91" s="108">
        <v>2.7906987499999998</v>
      </c>
      <c r="BF91" s="109">
        <v>2.2325589999999997</v>
      </c>
      <c r="BG91" s="109">
        <v>0.55813975000000005</v>
      </c>
      <c r="BH91" s="108">
        <v>5.9562812713515125</v>
      </c>
      <c r="BI91" s="109">
        <f t="shared" si="383"/>
        <v>3.4860208271213571</v>
      </c>
      <c r="BJ91" s="108">
        <f t="shared" si="384"/>
        <v>0.11522426119429502</v>
      </c>
      <c r="BK91" s="108">
        <v>4.3774587699727219</v>
      </c>
      <c r="BL91" s="245">
        <v>110.31196100331258</v>
      </c>
      <c r="BM91" s="244">
        <v>0</v>
      </c>
      <c r="BN91" s="108">
        <v>0</v>
      </c>
      <c r="BO91" s="108">
        <v>0</v>
      </c>
      <c r="BP91" s="108">
        <f t="shared" si="385"/>
        <v>0</v>
      </c>
      <c r="BQ91" s="108">
        <f t="shared" si="386"/>
        <v>0</v>
      </c>
      <c r="BR91" s="108">
        <v>0</v>
      </c>
      <c r="BS91" s="108">
        <v>0</v>
      </c>
      <c r="BT91" s="108">
        <f t="shared" si="387"/>
        <v>0</v>
      </c>
      <c r="BU91" s="108">
        <f t="shared" si="388"/>
        <v>0</v>
      </c>
      <c r="BV91" s="108">
        <v>0</v>
      </c>
      <c r="BW91" s="245">
        <v>0</v>
      </c>
      <c r="BX91" s="107">
        <v>0</v>
      </c>
      <c r="BY91" s="108">
        <v>0</v>
      </c>
      <c r="BZ91" s="109">
        <f t="shared" si="389"/>
        <v>0</v>
      </c>
      <c r="CA91" s="109">
        <f t="shared" si="390"/>
        <v>0</v>
      </c>
      <c r="CB91" s="108">
        <v>0</v>
      </c>
      <c r="CC91" s="110">
        <v>0</v>
      </c>
      <c r="CD91" s="244">
        <v>0</v>
      </c>
      <c r="CE91" s="108">
        <v>0</v>
      </c>
      <c r="CF91" s="109">
        <f t="shared" si="391"/>
        <v>0</v>
      </c>
      <c r="CG91" s="109">
        <f t="shared" si="392"/>
        <v>0</v>
      </c>
      <c r="CH91" s="108">
        <v>0</v>
      </c>
      <c r="CI91" s="245">
        <v>0</v>
      </c>
      <c r="CJ91" s="249">
        <v>22.659955355549052</v>
      </c>
      <c r="CK91" s="250">
        <v>4.9851901782207912</v>
      </c>
      <c r="CL91" s="250">
        <v>3.8624359484971627</v>
      </c>
      <c r="CM91" s="251">
        <v>3.8624359484971627</v>
      </c>
      <c r="CN91" s="252">
        <f t="shared" si="277"/>
        <v>1.8827444030949418</v>
      </c>
      <c r="CO91" s="250">
        <v>15.251350931918356</v>
      </c>
      <c r="CP91" s="252">
        <f t="shared" si="393"/>
        <v>1.5094872071356875</v>
      </c>
      <c r="CQ91" s="250">
        <v>4.7727577606345299</v>
      </c>
      <c r="CR91" s="250">
        <v>3.4134020662355309</v>
      </c>
      <c r="CS91" s="252">
        <f t="shared" si="394"/>
        <v>6.6032262971326347E-2</v>
      </c>
      <c r="CT91" s="252">
        <f t="shared" si="395"/>
        <v>1.9977550005015368</v>
      </c>
      <c r="CU91" s="250">
        <f t="shared" si="278"/>
        <v>50.172334480420893</v>
      </c>
      <c r="CV91" s="245">
        <f t="shared" si="396"/>
        <v>63.217141445330327</v>
      </c>
      <c r="CW91" s="244">
        <v>0</v>
      </c>
      <c r="CX91" s="108">
        <v>0</v>
      </c>
      <c r="CY91" s="108">
        <f t="shared" si="397"/>
        <v>0</v>
      </c>
      <c r="CZ91" s="108">
        <f t="shared" si="398"/>
        <v>0</v>
      </c>
      <c r="DA91" s="108">
        <v>0</v>
      </c>
      <c r="DB91" s="245">
        <v>0</v>
      </c>
      <c r="DC91" s="244">
        <v>0</v>
      </c>
      <c r="DD91" s="108">
        <v>0</v>
      </c>
      <c r="DE91" s="108">
        <f t="shared" si="399"/>
        <v>0</v>
      </c>
      <c r="DF91" s="108">
        <f t="shared" si="400"/>
        <v>0</v>
      </c>
      <c r="DG91" s="108">
        <v>0</v>
      </c>
      <c r="DH91" s="245">
        <v>0</v>
      </c>
      <c r="DI91" s="107">
        <v>10.80390098582</v>
      </c>
      <c r="DJ91" s="108">
        <v>2.3768582168804002</v>
      </c>
      <c r="DK91" s="108">
        <v>0.17843540556142323</v>
      </c>
      <c r="DL91" s="108">
        <v>7.2715979702091085</v>
      </c>
      <c r="DM91" s="108">
        <f t="shared" si="401"/>
        <v>0.71969913750347636</v>
      </c>
      <c r="DN91" s="108">
        <f t="shared" si="402"/>
        <v>2.2755738687972382</v>
      </c>
      <c r="DO91" s="108">
        <v>1.5060478582283778</v>
      </c>
      <c r="DP91" s="108">
        <f t="shared" si="403"/>
        <v>2.9134495817427972E-2</v>
      </c>
      <c r="DQ91" s="108">
        <f t="shared" si="404"/>
        <v>0.88144161788960629</v>
      </c>
      <c r="DR91" s="108">
        <v>1.1068420218349655</v>
      </c>
      <c r="DS91" s="110">
        <v>27.892418950241126</v>
      </c>
      <c r="DT91" s="244">
        <v>0</v>
      </c>
      <c r="DU91" s="108">
        <v>0</v>
      </c>
      <c r="DV91" s="108">
        <v>0</v>
      </c>
      <c r="DW91" s="108">
        <f t="shared" si="405"/>
        <v>0</v>
      </c>
      <c r="DX91" s="108">
        <f t="shared" si="406"/>
        <v>0</v>
      </c>
      <c r="DY91" s="108">
        <v>0</v>
      </c>
      <c r="DZ91" s="108">
        <v>0</v>
      </c>
      <c r="EA91" s="108"/>
      <c r="EB91" s="108">
        <v>0</v>
      </c>
      <c r="EC91" s="108">
        <f t="shared" si="407"/>
        <v>0</v>
      </c>
      <c r="ED91" s="108">
        <f t="shared" si="408"/>
        <v>0</v>
      </c>
      <c r="EE91" s="108">
        <v>0</v>
      </c>
      <c r="EF91" s="245">
        <v>0</v>
      </c>
      <c r="EG91" s="249">
        <v>14.3127577777777</v>
      </c>
      <c r="EH91" s="250">
        <v>3.14880671111109</v>
      </c>
      <c r="EI91" s="250">
        <v>36.709995555555501</v>
      </c>
      <c r="EJ91" s="250">
        <v>9.6332445606066095</v>
      </c>
      <c r="EK91" s="250">
        <f t="shared" si="409"/>
        <v>0.95344074714147864</v>
      </c>
      <c r="EL91" s="250">
        <v>3.0146275527962323</v>
      </c>
      <c r="EM91" s="250">
        <v>4.6577507361687198</v>
      </c>
      <c r="EN91" s="250">
        <f t="shared" si="410"/>
        <v>9.0104187991183887E-2</v>
      </c>
      <c r="EO91" s="250">
        <f t="shared" si="411"/>
        <v>2.7260324578559945</v>
      </c>
      <c r="EP91" s="250">
        <v>68.462555341219627</v>
      </c>
      <c r="EQ91" s="245">
        <v>86.262819729936737</v>
      </c>
      <c r="ER91" s="244">
        <v>0</v>
      </c>
      <c r="ES91" s="108">
        <v>0</v>
      </c>
      <c r="ET91" s="108">
        <v>0</v>
      </c>
      <c r="EU91" s="108">
        <f t="shared" si="412"/>
        <v>0</v>
      </c>
      <c r="EV91" s="108">
        <f t="shared" si="413"/>
        <v>0</v>
      </c>
      <c r="EW91" s="108">
        <v>0</v>
      </c>
      <c r="EX91" s="108">
        <v>0</v>
      </c>
      <c r="EY91" s="108">
        <f t="shared" si="414"/>
        <v>0</v>
      </c>
      <c r="EZ91" s="108">
        <f t="shared" si="415"/>
        <v>0</v>
      </c>
      <c r="FA91" s="108">
        <v>0</v>
      </c>
      <c r="FB91" s="245">
        <v>0</v>
      </c>
      <c r="FC91" s="244">
        <v>0.83333333333333293</v>
      </c>
      <c r="FD91" s="108">
        <v>6.0833333333333302E-2</v>
      </c>
      <c r="FE91" s="108">
        <f t="shared" si="416"/>
        <v>1.1768208333333328E-3</v>
      </c>
      <c r="FF91" s="108">
        <f t="shared" si="417"/>
        <v>3.5603803333333316E-2</v>
      </c>
      <c r="FG91" s="108">
        <v>4.4708333333333301E-2</v>
      </c>
      <c r="FH91" s="245">
        <v>1.1266499999999995</v>
      </c>
      <c r="FI91" s="244">
        <v>0</v>
      </c>
      <c r="FJ91" s="108">
        <v>0</v>
      </c>
      <c r="FK91" s="108">
        <f t="shared" si="418"/>
        <v>0</v>
      </c>
      <c r="FL91" s="108">
        <f t="shared" si="419"/>
        <v>0</v>
      </c>
      <c r="FM91" s="108">
        <v>0</v>
      </c>
      <c r="FN91" s="245">
        <v>0</v>
      </c>
      <c r="FO91" s="244">
        <v>0</v>
      </c>
      <c r="FP91" s="108">
        <v>0</v>
      </c>
      <c r="FQ91" s="108">
        <f t="shared" si="420"/>
        <v>0</v>
      </c>
      <c r="FR91" s="108">
        <f t="shared" si="421"/>
        <v>0</v>
      </c>
      <c r="FS91" s="108">
        <v>0</v>
      </c>
      <c r="FT91" s="110">
        <v>0</v>
      </c>
      <c r="FU91" s="253">
        <f t="shared" si="279"/>
        <v>58.287469225359033</v>
      </c>
      <c r="FV91" s="254">
        <f t="shared" si="280"/>
        <v>41.747967998806402</v>
      </c>
      <c r="FW91" s="254">
        <f t="shared" si="281"/>
        <v>10.068793038910622</v>
      </c>
      <c r="FX91" s="254">
        <f t="shared" si="282"/>
        <v>71.360333333333315</v>
      </c>
      <c r="FY91" s="254">
        <f t="shared" si="283"/>
        <v>0</v>
      </c>
      <c r="FZ91" s="254">
        <f t="shared" si="284"/>
        <v>0</v>
      </c>
      <c r="GA91" s="254">
        <f t="shared" si="422"/>
        <v>0</v>
      </c>
      <c r="GB91" s="254">
        <f t="shared" si="423"/>
        <v>0</v>
      </c>
      <c r="GC91" s="254">
        <f t="shared" si="424"/>
        <v>0</v>
      </c>
      <c r="GD91" s="254">
        <f t="shared" si="425"/>
        <v>0</v>
      </c>
      <c r="GE91" s="254">
        <f t="shared" si="285"/>
        <v>32.156193462734073</v>
      </c>
      <c r="GF91" s="255">
        <f t="shared" si="286"/>
        <v>12.276810202318162</v>
      </c>
      <c r="GG91" s="255">
        <f t="shared" si="287"/>
        <v>3.1826270917806423</v>
      </c>
      <c r="GH91" s="254">
        <f t="shared" si="288"/>
        <v>15.594315265317475</v>
      </c>
      <c r="GI91" s="255">
        <f t="shared" si="289"/>
        <v>11.134761522176232</v>
      </c>
      <c r="GJ91" s="256">
        <f t="shared" si="290"/>
        <v>0.30167202880756655</v>
      </c>
      <c r="GK91" s="253">
        <f t="shared" si="426"/>
        <v>229.21507232446095</v>
      </c>
      <c r="GL91" s="257">
        <f t="shared" si="427"/>
        <v>288.81099112882077</v>
      </c>
      <c r="GM91" s="221">
        <f t="shared" si="428"/>
        <v>288.81099112882077</v>
      </c>
      <c r="GN91" s="222">
        <f t="shared" si="429"/>
        <v>102.94079159681532</v>
      </c>
      <c r="GO91" s="222">
        <f t="shared" si="430"/>
        <v>17.076896120968524</v>
      </c>
      <c r="GP91" s="55">
        <f t="shared" si="431"/>
        <v>0.35642961922768296</v>
      </c>
      <c r="GQ91" s="56">
        <f t="shared" si="432"/>
        <v>5.9128276435129065E-2</v>
      </c>
      <c r="GR91" s="258">
        <f t="shared" si="433"/>
        <v>1.0650114913527795</v>
      </c>
      <c r="GS91" s="227">
        <f t="shared" si="291"/>
        <v>288.81099112882077</v>
      </c>
      <c r="GT91" s="222">
        <f t="shared" si="502"/>
        <v>102.94079159681532</v>
      </c>
      <c r="GU91" s="222">
        <f t="shared" si="503"/>
        <v>17.076896120968524</v>
      </c>
      <c r="GV91" s="37">
        <f t="shared" si="487"/>
        <v>0.35642961922768296</v>
      </c>
      <c r="GW91" s="228">
        <f t="shared" si="488"/>
        <v>5.9128276435129065E-2</v>
      </c>
      <c r="GX91" s="258">
        <f t="shared" si="434"/>
        <v>1.0650114913527795</v>
      </c>
      <c r="GY91" s="221">
        <f t="shared" si="499"/>
        <v>178.4990301255082</v>
      </c>
      <c r="GZ91" s="222">
        <f t="shared" si="435"/>
        <v>97.582080381364364</v>
      </c>
      <c r="HA91" s="222">
        <f t="shared" si="436"/>
        <v>6.6172922707359572</v>
      </c>
      <c r="HB91" s="55">
        <f t="shared" si="437"/>
        <v>0.5466812918409214</v>
      </c>
      <c r="HC91" s="56">
        <f t="shared" si="438"/>
        <v>3.7071866811170535E-2</v>
      </c>
      <c r="HD91" s="258">
        <f t="shared" si="439"/>
        <v>1.0914073906005226</v>
      </c>
      <c r="HE91" s="221">
        <f t="shared" si="440"/>
        <v>178.4990301255082</v>
      </c>
      <c r="HF91" s="222">
        <f t="shared" si="441"/>
        <v>97.582080381364364</v>
      </c>
      <c r="HG91" s="222">
        <f t="shared" si="442"/>
        <v>6.6172922707359572</v>
      </c>
      <c r="HH91" s="55">
        <f t="shared" si="443"/>
        <v>0.5466812918409214</v>
      </c>
      <c r="HI91" s="56">
        <f t="shared" si="444"/>
        <v>3.7071866811170535E-2</v>
      </c>
      <c r="HJ91" s="259">
        <f t="shared" si="445"/>
        <v>1.0914073906005226</v>
      </c>
      <c r="HK91" s="54">
        <f t="shared" si="292"/>
        <v>1.2459241596470871</v>
      </c>
      <c r="HL91" s="55">
        <f t="shared" si="293"/>
        <v>0</v>
      </c>
      <c r="HM91" s="55">
        <f t="shared" si="294"/>
        <v>0.781120269452794</v>
      </c>
      <c r="HN91" s="56">
        <f t="shared" si="295"/>
        <v>0</v>
      </c>
      <c r="HQ91" s="57">
        <f t="shared" si="296"/>
        <v>0</v>
      </c>
      <c r="HR91" s="58">
        <f t="shared" si="446"/>
        <v>0</v>
      </c>
      <c r="HS91" s="58">
        <f t="shared" si="297"/>
        <v>0</v>
      </c>
      <c r="HT91" s="58">
        <f t="shared" si="447"/>
        <v>0</v>
      </c>
      <c r="HU91" s="58">
        <f t="shared" si="298"/>
        <v>0</v>
      </c>
      <c r="HV91" s="55"/>
      <c r="HW91" s="56"/>
      <c r="HX91" s="260"/>
      <c r="HY91" s="57">
        <f t="shared" si="299"/>
        <v>0</v>
      </c>
      <c r="HZ91" s="58">
        <f t="shared" si="448"/>
        <v>0</v>
      </c>
      <c r="IA91" s="58">
        <f t="shared" si="300"/>
        <v>0</v>
      </c>
      <c r="IB91" s="58">
        <f t="shared" si="449"/>
        <v>0</v>
      </c>
      <c r="IC91" s="58">
        <f t="shared" si="301"/>
        <v>0</v>
      </c>
      <c r="ID91" s="55"/>
      <c r="IE91" s="56"/>
      <c r="IF91" s="260"/>
      <c r="IG91" s="57">
        <f t="shared" si="302"/>
        <v>4.2529454090880554</v>
      </c>
      <c r="IH91" s="58">
        <f t="shared" si="450"/>
        <v>4.9193819546921542</v>
      </c>
      <c r="II91" s="58">
        <f t="shared" si="303"/>
        <v>8.3012728970099747</v>
      </c>
      <c r="IJ91" s="58">
        <f t="shared" si="451"/>
        <v>9.5871400687568205</v>
      </c>
      <c r="IK91" s="58">
        <f t="shared" si="304"/>
        <v>87.549175399454427</v>
      </c>
      <c r="IL91" s="55">
        <f t="shared" si="305"/>
        <v>4.857778945013979E-2</v>
      </c>
      <c r="IM91" s="56">
        <f t="shared" si="306"/>
        <v>9.4818401876823444E-2</v>
      </c>
      <c r="IN91" s="260">
        <f t="shared" si="307"/>
        <v>1.0222995100575569</v>
      </c>
      <c r="IO91" s="57">
        <f t="shared" si="308"/>
        <v>0</v>
      </c>
      <c r="IP91" s="58">
        <f t="shared" si="452"/>
        <v>0</v>
      </c>
      <c r="IQ91" s="58">
        <f t="shared" si="309"/>
        <v>0</v>
      </c>
      <c r="IR91" s="58">
        <f t="shared" si="453"/>
        <v>0</v>
      </c>
      <c r="IS91" s="58">
        <f t="shared" si="310"/>
        <v>0</v>
      </c>
      <c r="IT91" s="55"/>
      <c r="IU91" s="56"/>
      <c r="IV91" s="260"/>
      <c r="IW91" s="57">
        <f t="shared" si="311"/>
        <v>0</v>
      </c>
      <c r="IX91" s="58">
        <f t="shared" si="454"/>
        <v>0</v>
      </c>
      <c r="IY91" s="58">
        <f t="shared" si="312"/>
        <v>0</v>
      </c>
      <c r="IZ91" s="58">
        <f t="shared" si="455"/>
        <v>0</v>
      </c>
      <c r="JA91" s="58">
        <f t="shared" si="313"/>
        <v>0</v>
      </c>
      <c r="JB91" s="55"/>
      <c r="JC91" s="56"/>
      <c r="JD91" s="260"/>
      <c r="JE91" s="57">
        <f t="shared" si="314"/>
        <v>0</v>
      </c>
      <c r="JF91" s="58">
        <f t="shared" si="456"/>
        <v>0</v>
      </c>
      <c r="JG91" s="58">
        <f t="shared" si="315"/>
        <v>0</v>
      </c>
      <c r="JH91" s="58">
        <f t="shared" si="457"/>
        <v>0</v>
      </c>
      <c r="JI91" s="58">
        <f t="shared" si="316"/>
        <v>0</v>
      </c>
      <c r="JJ91" s="55"/>
      <c r="JK91" s="56"/>
      <c r="JL91" s="260"/>
      <c r="JM91" s="57">
        <f t="shared" si="320"/>
        <v>35.905171102355844</v>
      </c>
      <c r="JN91" s="58">
        <f t="shared" si="458"/>
        <v>41.531511414095007</v>
      </c>
      <c r="JO91" s="58">
        <f t="shared" si="321"/>
        <v>3.4582638732019557</v>
      </c>
      <c r="JP91" s="58">
        <f t="shared" si="459"/>
        <v>3.9939489471609386</v>
      </c>
      <c r="JQ91" s="58">
        <f t="shared" si="322"/>
        <v>50.172334480420893</v>
      </c>
      <c r="JR91" s="55">
        <f t="shared" si="323"/>
        <v>0.71563684397359217</v>
      </c>
      <c r="JS91" s="56">
        <f t="shared" si="324"/>
        <v>6.8927705059279198E-2</v>
      </c>
      <c r="JT91" s="260">
        <f t="shared" si="325"/>
        <v>1.1228171949643442</v>
      </c>
      <c r="JU91" s="57">
        <f t="shared" si="326"/>
        <v>0</v>
      </c>
      <c r="JV91" s="58">
        <f t="shared" si="460"/>
        <v>0</v>
      </c>
      <c r="JW91" s="58">
        <f t="shared" si="327"/>
        <v>0</v>
      </c>
      <c r="JX91" s="58">
        <f t="shared" si="461"/>
        <v>0</v>
      </c>
      <c r="JY91" s="58">
        <f t="shared" si="328"/>
        <v>0</v>
      </c>
      <c r="JZ91" s="55"/>
      <c r="KA91" s="56"/>
      <c r="KB91" s="260"/>
      <c r="KC91" s="57">
        <f t="shared" si="329"/>
        <v>0</v>
      </c>
      <c r="KD91" s="58">
        <f t="shared" si="462"/>
        <v>0</v>
      </c>
      <c r="KE91" s="58">
        <f t="shared" si="330"/>
        <v>0</v>
      </c>
      <c r="KF91" s="58">
        <f t="shared" si="463"/>
        <v>0</v>
      </c>
      <c r="KG91" s="58">
        <f t="shared" si="331"/>
        <v>0</v>
      </c>
      <c r="KH91" s="55"/>
      <c r="KI91" s="56"/>
      <c r="KJ91" s="260"/>
      <c r="KK91" s="57">
        <f t="shared" si="332"/>
        <v>17.032318096458351</v>
      </c>
      <c r="KL91" s="58">
        <f t="shared" si="464"/>
        <v>19.701282342173375</v>
      </c>
      <c r="KM91" s="58">
        <f t="shared" si="333"/>
        <v>0.74883363332090436</v>
      </c>
      <c r="KN91" s="58">
        <f t="shared" si="465"/>
        <v>0.86482796312231247</v>
      </c>
      <c r="KO91" s="58">
        <f t="shared" si="334"/>
        <v>22.136840436699305</v>
      </c>
      <c r="KP91" s="55">
        <f t="shared" si="466"/>
        <v>0.76941052835261525</v>
      </c>
      <c r="KQ91" s="56">
        <f t="shared" si="467"/>
        <v>3.3827484796767074E-2</v>
      </c>
      <c r="KR91" s="260">
        <f t="shared" si="468"/>
        <v>1.1258065071878742</v>
      </c>
      <c r="KS91" s="57">
        <f t="shared" si="335"/>
        <v>0</v>
      </c>
      <c r="KT91" s="58">
        <f t="shared" si="469"/>
        <v>0</v>
      </c>
      <c r="KU91" s="58">
        <f t="shared" si="336"/>
        <v>0</v>
      </c>
      <c r="KV91" s="58">
        <f t="shared" si="470"/>
        <v>0</v>
      </c>
      <c r="KW91" s="58">
        <f t="shared" si="337"/>
        <v>0</v>
      </c>
      <c r="KX91" s="55"/>
      <c r="KY91" s="56"/>
      <c r="KZ91" s="260"/>
      <c r="LA91" s="57">
        <f t="shared" si="338"/>
        <v>24.465169701884506</v>
      </c>
      <c r="LB91" s="58">
        <f t="shared" si="471"/>
        <v>28.29886179416981</v>
      </c>
      <c r="LC91" s="58">
        <f t="shared" si="339"/>
        <v>1.0435449351326624</v>
      </c>
      <c r="LD91" s="58">
        <f t="shared" si="472"/>
        <v>1.205190045584712</v>
      </c>
      <c r="LE91" s="58">
        <f t="shared" si="340"/>
        <v>68.462555341219641</v>
      </c>
      <c r="LF91" s="55">
        <f t="shared" si="473"/>
        <v>0.35735110353315458</v>
      </c>
      <c r="LG91" s="56">
        <f t="shared" si="474"/>
        <v>1.5242564784963109E-2</v>
      </c>
      <c r="LH91" s="260">
        <f t="shared" si="475"/>
        <v>1.0583579912088361</v>
      </c>
      <c r="LI91" s="57">
        <f t="shared" si="341"/>
        <v>0</v>
      </c>
      <c r="LJ91" s="58">
        <f t="shared" si="476"/>
        <v>0</v>
      </c>
      <c r="LK91" s="58">
        <f t="shared" si="342"/>
        <v>0</v>
      </c>
      <c r="LL91" s="58">
        <f t="shared" si="477"/>
        <v>0</v>
      </c>
      <c r="LM91" s="58">
        <f t="shared" si="343"/>
        <v>0</v>
      </c>
      <c r="LN91" s="55"/>
      <c r="LO91" s="56"/>
      <c r="LP91" s="260"/>
      <c r="LQ91" s="57">
        <f t="shared" si="344"/>
        <v>4.3436640066666643E-2</v>
      </c>
      <c r="LR91" s="58">
        <f t="shared" si="478"/>
        <v>5.0243161565113312E-2</v>
      </c>
      <c r="LS91" s="58">
        <f t="shared" si="345"/>
        <v>1.1768208333333328E-3</v>
      </c>
      <c r="LT91" s="58">
        <f t="shared" si="479"/>
        <v>1.359110380416666E-3</v>
      </c>
      <c r="LU91" s="58">
        <f t="shared" si="346"/>
        <v>0.89416666666666633</v>
      </c>
      <c r="LV91" s="55">
        <f t="shared" si="347"/>
        <v>4.857778945013979E-2</v>
      </c>
      <c r="LW91" s="56">
        <f t="shared" si="348"/>
        <v>1.3161090400745572E-3</v>
      </c>
      <c r="LX91" s="260">
        <f t="shared" si="349"/>
        <v>1.0078160048971445</v>
      </c>
      <c r="LY91" s="57">
        <f t="shared" si="350"/>
        <v>0</v>
      </c>
      <c r="LZ91" s="58">
        <f t="shared" si="480"/>
        <v>0</v>
      </c>
      <c r="MA91" s="58">
        <f t="shared" si="351"/>
        <v>0</v>
      </c>
      <c r="MB91" s="58">
        <f t="shared" si="481"/>
        <v>0</v>
      </c>
      <c r="MC91" s="58">
        <f t="shared" si="352"/>
        <v>0</v>
      </c>
      <c r="MD91" s="55"/>
      <c r="ME91" s="56"/>
      <c r="MF91" s="260"/>
      <c r="MG91" s="57">
        <f t="shared" si="353"/>
        <v>0</v>
      </c>
      <c r="MH91" s="58">
        <f t="shared" si="482"/>
        <v>0</v>
      </c>
      <c r="MI91" s="58">
        <f t="shared" si="354"/>
        <v>0</v>
      </c>
      <c r="MJ91" s="58">
        <f t="shared" si="483"/>
        <v>0</v>
      </c>
      <c r="MK91" s="58">
        <f t="shared" si="355"/>
        <v>0</v>
      </c>
      <c r="ML91" s="55"/>
      <c r="MM91" s="56"/>
      <c r="MN91" s="260"/>
      <c r="MO91" s="59">
        <v>1.1698692171523071</v>
      </c>
      <c r="MP91" s="60"/>
      <c r="MQ91" s="60">
        <v>0.7157</v>
      </c>
      <c r="MR91" s="61"/>
      <c r="MS91" s="59">
        <f t="shared" si="356"/>
        <v>1.0650114913527795</v>
      </c>
      <c r="MT91" s="60"/>
      <c r="MU91" s="60">
        <f t="shared" si="484"/>
        <v>1.0914073906005226</v>
      </c>
      <c r="MV91" s="61"/>
      <c r="MW91" s="66">
        <f t="shared" si="485"/>
        <v>1.2459241596470871</v>
      </c>
      <c r="MX91" s="67"/>
      <c r="MY91" s="67">
        <f t="shared" si="486"/>
        <v>0.781120269452794</v>
      </c>
      <c r="MZ91" s="261"/>
      <c r="NA91" s="59">
        <f t="shared" si="357"/>
        <v>1.0649142831904939</v>
      </c>
      <c r="NB91" s="60"/>
      <c r="NC91" s="60">
        <f t="shared" si="358"/>
        <v>1.0905595509743546</v>
      </c>
      <c r="ND91" s="262"/>
      <c r="NE91" s="62">
        <f t="shared" si="359"/>
        <v>1.2458104388103732</v>
      </c>
      <c r="NF91" s="63"/>
      <c r="NG91" s="63">
        <f t="shared" si="360"/>
        <v>0.78051347063234555</v>
      </c>
      <c r="NH91" s="64"/>
      <c r="NI91" s="238">
        <f t="shared" si="495"/>
        <v>1.1372083671390421E-4</v>
      </c>
      <c r="NJ91" s="238">
        <f t="shared" si="496"/>
        <v>0</v>
      </c>
      <c r="NK91" s="238">
        <f t="shared" si="497"/>
        <v>6.067988204484509E-4</v>
      </c>
      <c r="NL91" s="238">
        <f t="shared" si="498"/>
        <v>0</v>
      </c>
      <c r="NM91" s="239">
        <f t="shared" si="361"/>
        <v>0</v>
      </c>
      <c r="NN91" s="240">
        <f t="shared" si="362"/>
        <v>0</v>
      </c>
      <c r="NO91" s="240">
        <f t="shared" si="500"/>
        <v>0.46529696817802763</v>
      </c>
      <c r="NP91" s="240">
        <f t="shared" si="363"/>
        <v>0</v>
      </c>
      <c r="NQ91" s="240">
        <f t="shared" si="501"/>
        <v>0</v>
      </c>
      <c r="NR91" s="240">
        <f t="shared" si="364"/>
        <v>0</v>
      </c>
      <c r="NS91" s="240">
        <f t="shared" si="365"/>
        <v>0.27071122570590339</v>
      </c>
      <c r="NT91" s="240">
        <f t="shared" si="366"/>
        <v>0</v>
      </c>
      <c r="NU91" s="240">
        <f t="shared" si="367"/>
        <v>0</v>
      </c>
      <c r="NV91" s="240">
        <f t="shared" si="368"/>
        <v>0.12924258702516797</v>
      </c>
      <c r="NW91" s="240">
        <f t="shared" si="369"/>
        <v>0</v>
      </c>
      <c r="NX91" s="240">
        <f t="shared" si="370"/>
        <v>0.37582292267825773</v>
      </c>
      <c r="NY91" s="240">
        <f t="shared" si="371"/>
        <v>0</v>
      </c>
      <c r="NZ91" s="240">
        <f t="shared" si="372"/>
        <v>4.7367352230165798E-3</v>
      </c>
      <c r="OA91" s="240">
        <f t="shared" si="373"/>
        <v>0</v>
      </c>
      <c r="OB91" s="241">
        <f t="shared" si="374"/>
        <v>0</v>
      </c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136"/>
      <c r="OP91" s="13"/>
      <c r="OQ91" s="13"/>
      <c r="OR91" s="13"/>
      <c r="OS91" s="13"/>
      <c r="OT91" s="13"/>
    </row>
    <row r="92" spans="1:410" ht="15" customHeight="1">
      <c r="A92" s="242">
        <v>73</v>
      </c>
      <c r="B92" s="49" t="s">
        <v>142</v>
      </c>
      <c r="C92" s="50">
        <v>1</v>
      </c>
      <c r="D92" s="51">
        <v>274</v>
      </c>
      <c r="E92" s="52">
        <v>274</v>
      </c>
      <c r="F92" s="52"/>
      <c r="G92" s="52"/>
      <c r="H92" s="53"/>
      <c r="I92" s="57">
        <v>0.97268283837607439</v>
      </c>
      <c r="J92" s="58"/>
      <c r="K92" s="58">
        <v>0.68510000000000004</v>
      </c>
      <c r="L92" s="243"/>
      <c r="M92" s="1">
        <v>0</v>
      </c>
      <c r="N92" s="2">
        <v>0</v>
      </c>
      <c r="O92" s="2">
        <v>0.28758283837607435</v>
      </c>
      <c r="P92" s="2">
        <v>0</v>
      </c>
      <c r="Q92" s="2">
        <v>0</v>
      </c>
      <c r="R92" s="2">
        <v>0</v>
      </c>
      <c r="S92" s="2">
        <v>0.24110000000000001</v>
      </c>
      <c r="T92" s="2">
        <v>0</v>
      </c>
      <c r="U92" s="2">
        <v>0</v>
      </c>
      <c r="V92" s="2">
        <v>8.48E-2</v>
      </c>
      <c r="W92" s="2">
        <v>0</v>
      </c>
      <c r="X92" s="2">
        <v>0.35510000000000003</v>
      </c>
      <c r="Y92" s="2">
        <v>0</v>
      </c>
      <c r="Z92" s="2">
        <v>4.1000000000000003E-3</v>
      </c>
      <c r="AA92" s="2">
        <v>0</v>
      </c>
      <c r="AB92" s="3">
        <v>0</v>
      </c>
      <c r="AC92" s="244">
        <v>0</v>
      </c>
      <c r="AD92" s="108">
        <v>0</v>
      </c>
      <c r="AE92" s="108">
        <v>0</v>
      </c>
      <c r="AF92" s="108">
        <f t="shared" si="375"/>
        <v>0</v>
      </c>
      <c r="AG92" s="108">
        <f t="shared" si="376"/>
        <v>0</v>
      </c>
      <c r="AH92" s="108">
        <v>0</v>
      </c>
      <c r="AI92" s="108">
        <v>0</v>
      </c>
      <c r="AJ92" s="108">
        <f t="shared" si="377"/>
        <v>0</v>
      </c>
      <c r="AK92" s="108">
        <f t="shared" si="378"/>
        <v>0</v>
      </c>
      <c r="AL92" s="108">
        <v>0</v>
      </c>
      <c r="AM92" s="245">
        <v>0</v>
      </c>
      <c r="AN92" s="244">
        <v>0</v>
      </c>
      <c r="AO92" s="108">
        <v>0</v>
      </c>
      <c r="AP92" s="108">
        <v>0</v>
      </c>
      <c r="AQ92" s="108">
        <f t="shared" si="379"/>
        <v>0</v>
      </c>
      <c r="AR92" s="108">
        <f t="shared" si="380"/>
        <v>0</v>
      </c>
      <c r="AS92" s="246">
        <v>0</v>
      </c>
      <c r="AT92" s="247">
        <v>0</v>
      </c>
      <c r="AU92" s="108">
        <v>0</v>
      </c>
      <c r="AV92" s="108">
        <f t="shared" si="381"/>
        <v>0</v>
      </c>
      <c r="AW92" s="108">
        <f t="shared" si="382"/>
        <v>0</v>
      </c>
      <c r="AX92" s="108">
        <v>0</v>
      </c>
      <c r="AY92" s="245">
        <v>0</v>
      </c>
      <c r="AZ92" s="248">
        <v>10</v>
      </c>
      <c r="BA92" s="108">
        <v>50.971666666666664</v>
      </c>
      <c r="BB92" s="108">
        <v>5.3156157462640001</v>
      </c>
      <c r="BC92" s="109">
        <v>4.2524925970112006</v>
      </c>
      <c r="BD92" s="109">
        <v>1.0631231492527995</v>
      </c>
      <c r="BE92" s="108">
        <v>1.9933562499999999</v>
      </c>
      <c r="BF92" s="109">
        <v>1.5946850000000001</v>
      </c>
      <c r="BG92" s="109">
        <v>0.39867124999999981</v>
      </c>
      <c r="BH92" s="108">
        <v>4.2544866223939382</v>
      </c>
      <c r="BI92" s="109">
        <f t="shared" si="383"/>
        <v>2.4900148765152554</v>
      </c>
      <c r="BJ92" s="108">
        <f t="shared" si="384"/>
        <v>8.2303043710210744E-2</v>
      </c>
      <c r="BK92" s="108">
        <v>3.1267562642662305</v>
      </c>
      <c r="BL92" s="245">
        <v>78.794257859508988</v>
      </c>
      <c r="BM92" s="244">
        <v>0</v>
      </c>
      <c r="BN92" s="108">
        <v>0</v>
      </c>
      <c r="BO92" s="108">
        <v>0</v>
      </c>
      <c r="BP92" s="108">
        <f t="shared" si="385"/>
        <v>0</v>
      </c>
      <c r="BQ92" s="108">
        <f t="shared" si="386"/>
        <v>0</v>
      </c>
      <c r="BR92" s="108">
        <v>0</v>
      </c>
      <c r="BS92" s="108">
        <v>0</v>
      </c>
      <c r="BT92" s="108">
        <f t="shared" si="387"/>
        <v>0</v>
      </c>
      <c r="BU92" s="108">
        <f t="shared" si="388"/>
        <v>0</v>
      </c>
      <c r="BV92" s="108">
        <v>0</v>
      </c>
      <c r="BW92" s="245">
        <v>0</v>
      </c>
      <c r="BX92" s="107">
        <v>0</v>
      </c>
      <c r="BY92" s="108">
        <v>0</v>
      </c>
      <c r="BZ92" s="109">
        <f t="shared" si="389"/>
        <v>0</v>
      </c>
      <c r="CA92" s="109">
        <f t="shared" si="390"/>
        <v>0</v>
      </c>
      <c r="CB92" s="108">
        <v>0</v>
      </c>
      <c r="CC92" s="110">
        <v>0</v>
      </c>
      <c r="CD92" s="244">
        <v>0</v>
      </c>
      <c r="CE92" s="108">
        <v>0</v>
      </c>
      <c r="CF92" s="109">
        <f t="shared" si="391"/>
        <v>0</v>
      </c>
      <c r="CG92" s="109">
        <f t="shared" si="392"/>
        <v>0</v>
      </c>
      <c r="CH92" s="108">
        <v>0</v>
      </c>
      <c r="CI92" s="245">
        <v>0</v>
      </c>
      <c r="CJ92" s="249">
        <v>25.561250586333635</v>
      </c>
      <c r="CK92" s="250">
        <v>5.6234751289934</v>
      </c>
      <c r="CL92" s="250">
        <v>4.356967681713555</v>
      </c>
      <c r="CM92" s="251">
        <v>4.356967681713555</v>
      </c>
      <c r="CN92" s="252">
        <f t="shared" si="277"/>
        <v>2.1238038964512724</v>
      </c>
      <c r="CO92" s="250">
        <v>17.204076390883614</v>
      </c>
      <c r="CP92" s="252">
        <f t="shared" si="393"/>
        <v>1.702756256711315</v>
      </c>
      <c r="CQ92" s="250">
        <v>5.3838436657631181</v>
      </c>
      <c r="CR92" s="250">
        <v>3.8504411945184667</v>
      </c>
      <c r="CS92" s="252">
        <f t="shared" si="394"/>
        <v>7.4486784907959736E-2</v>
      </c>
      <c r="CT92" s="252">
        <f t="shared" si="395"/>
        <v>2.2535400170334339</v>
      </c>
      <c r="CU92" s="250">
        <f t="shared" si="278"/>
        <v>56.59621098244267</v>
      </c>
      <c r="CV92" s="245">
        <f t="shared" si="396"/>
        <v>71.311225837877771</v>
      </c>
      <c r="CW92" s="244">
        <v>0</v>
      </c>
      <c r="CX92" s="108">
        <v>0</v>
      </c>
      <c r="CY92" s="108">
        <f t="shared" si="397"/>
        <v>0</v>
      </c>
      <c r="CZ92" s="108">
        <f t="shared" si="398"/>
        <v>0</v>
      </c>
      <c r="DA92" s="108">
        <v>0</v>
      </c>
      <c r="DB92" s="245">
        <v>0</v>
      </c>
      <c r="DC92" s="244">
        <v>0</v>
      </c>
      <c r="DD92" s="108">
        <v>0</v>
      </c>
      <c r="DE92" s="108">
        <f t="shared" si="399"/>
        <v>0</v>
      </c>
      <c r="DF92" s="108">
        <f t="shared" si="400"/>
        <v>0</v>
      </c>
      <c r="DG92" s="108">
        <v>0</v>
      </c>
      <c r="DH92" s="245">
        <v>0</v>
      </c>
      <c r="DI92" s="107">
        <v>9.0025076724600002</v>
      </c>
      <c r="DJ92" s="108">
        <v>1.9805516879412</v>
      </c>
      <c r="DK92" s="108">
        <v>0.14868389757676995</v>
      </c>
      <c r="DL92" s="108">
        <v>6.0591647964722206</v>
      </c>
      <c r="DM92" s="108">
        <f t="shared" si="401"/>
        <v>0.59969977656604156</v>
      </c>
      <c r="DN92" s="108">
        <f t="shared" si="402"/>
        <v>1.8961550314080167</v>
      </c>
      <c r="DO92" s="108">
        <v>1.2549362879748638</v>
      </c>
      <c r="DP92" s="108">
        <f t="shared" si="403"/>
        <v>2.4276742490873741E-2</v>
      </c>
      <c r="DQ92" s="108">
        <f t="shared" si="404"/>
        <v>0.73447405139047262</v>
      </c>
      <c r="DR92" s="108">
        <v>0.92229221712125276</v>
      </c>
      <c r="DS92" s="110">
        <v>23.241763871455568</v>
      </c>
      <c r="DT92" s="244">
        <v>0</v>
      </c>
      <c r="DU92" s="108">
        <v>0</v>
      </c>
      <c r="DV92" s="108">
        <v>0</v>
      </c>
      <c r="DW92" s="108">
        <f t="shared" si="405"/>
        <v>0</v>
      </c>
      <c r="DX92" s="108">
        <f t="shared" si="406"/>
        <v>0</v>
      </c>
      <c r="DY92" s="108">
        <v>0</v>
      </c>
      <c r="DZ92" s="108">
        <v>0</v>
      </c>
      <c r="EA92" s="108"/>
      <c r="EB92" s="108">
        <v>0</v>
      </c>
      <c r="EC92" s="108">
        <f t="shared" si="407"/>
        <v>0</v>
      </c>
      <c r="ED92" s="108">
        <f t="shared" si="408"/>
        <v>0</v>
      </c>
      <c r="EE92" s="108">
        <v>0</v>
      </c>
      <c r="EF92" s="245">
        <v>0</v>
      </c>
      <c r="EG92" s="249">
        <v>16.1437755555555</v>
      </c>
      <c r="EH92" s="250">
        <v>3.55163062222221</v>
      </c>
      <c r="EI92" s="250">
        <v>41.406271111111003</v>
      </c>
      <c r="EJ92" s="250">
        <v>10.8656165689933</v>
      </c>
      <c r="EK92" s="250">
        <f t="shared" si="409"/>
        <v>1.075413534299543</v>
      </c>
      <c r="EL92" s="250">
        <v>3.4002860491007634</v>
      </c>
      <c r="EM92" s="250">
        <v>5.2536124516253899</v>
      </c>
      <c r="EN92" s="250">
        <f t="shared" si="410"/>
        <v>0.10163113287669318</v>
      </c>
      <c r="EO92" s="250">
        <f t="shared" si="411"/>
        <v>3.0747712523378889</v>
      </c>
      <c r="EP92" s="250">
        <v>77.220906309507399</v>
      </c>
      <c r="EQ92" s="245">
        <v>97.298341949979331</v>
      </c>
      <c r="ER92" s="244">
        <v>0</v>
      </c>
      <c r="ES92" s="108">
        <v>0</v>
      </c>
      <c r="ET92" s="108">
        <v>0</v>
      </c>
      <c r="EU92" s="108">
        <f t="shared" si="412"/>
        <v>0</v>
      </c>
      <c r="EV92" s="108">
        <f t="shared" si="413"/>
        <v>0</v>
      </c>
      <c r="EW92" s="108">
        <v>0</v>
      </c>
      <c r="EX92" s="108">
        <v>0</v>
      </c>
      <c r="EY92" s="108">
        <f t="shared" si="414"/>
        <v>0</v>
      </c>
      <c r="EZ92" s="108">
        <f t="shared" si="415"/>
        <v>0</v>
      </c>
      <c r="FA92" s="108">
        <v>0</v>
      </c>
      <c r="FB92" s="245">
        <v>0</v>
      </c>
      <c r="FC92" s="244">
        <v>0.83333333333333293</v>
      </c>
      <c r="FD92" s="108">
        <v>6.0833333333333302E-2</v>
      </c>
      <c r="FE92" s="108">
        <f t="shared" si="416"/>
        <v>1.1768208333333328E-3</v>
      </c>
      <c r="FF92" s="108">
        <f t="shared" si="417"/>
        <v>3.5603803333333316E-2</v>
      </c>
      <c r="FG92" s="108">
        <v>4.4708333333333301E-2</v>
      </c>
      <c r="FH92" s="245">
        <v>1.1266499999999995</v>
      </c>
      <c r="FI92" s="244">
        <v>0</v>
      </c>
      <c r="FJ92" s="108">
        <v>0</v>
      </c>
      <c r="FK92" s="108">
        <f t="shared" si="418"/>
        <v>0</v>
      </c>
      <c r="FL92" s="108">
        <f t="shared" si="419"/>
        <v>0</v>
      </c>
      <c r="FM92" s="108">
        <v>0</v>
      </c>
      <c r="FN92" s="245">
        <v>0</v>
      </c>
      <c r="FO92" s="244">
        <v>0</v>
      </c>
      <c r="FP92" s="108">
        <v>0</v>
      </c>
      <c r="FQ92" s="108">
        <f t="shared" si="420"/>
        <v>0</v>
      </c>
      <c r="FR92" s="108">
        <f t="shared" si="421"/>
        <v>0</v>
      </c>
      <c r="FS92" s="108">
        <v>0</v>
      </c>
      <c r="FT92" s="110">
        <v>0</v>
      </c>
      <c r="FU92" s="253">
        <f t="shared" si="279"/>
        <v>61.863191253505946</v>
      </c>
      <c r="FV92" s="254">
        <f t="shared" si="280"/>
        <v>46.083246526536193</v>
      </c>
      <c r="FW92" s="254">
        <f t="shared" si="281"/>
        <v>7.9709814934624728</v>
      </c>
      <c r="FX92" s="254">
        <f t="shared" si="282"/>
        <v>50.971666666666664</v>
      </c>
      <c r="FY92" s="254">
        <f t="shared" si="283"/>
        <v>0</v>
      </c>
      <c r="FZ92" s="254">
        <f t="shared" si="284"/>
        <v>0</v>
      </c>
      <c r="GA92" s="254">
        <f t="shared" si="422"/>
        <v>0</v>
      </c>
      <c r="GB92" s="254">
        <f t="shared" si="423"/>
        <v>0</v>
      </c>
      <c r="GC92" s="254">
        <f t="shared" si="424"/>
        <v>0</v>
      </c>
      <c r="GD92" s="254">
        <f t="shared" si="425"/>
        <v>0</v>
      </c>
      <c r="GE92" s="254">
        <f t="shared" si="285"/>
        <v>34.128857756349134</v>
      </c>
      <c r="GF92" s="255">
        <f t="shared" si="286"/>
        <v>13.029947390451715</v>
      </c>
      <c r="GG92" s="255">
        <f t="shared" si="287"/>
        <v>3.3778695675768997</v>
      </c>
      <c r="GH92" s="254">
        <f t="shared" si="288"/>
        <v>14.674309889845992</v>
      </c>
      <c r="GI92" s="255">
        <f t="shared" si="289"/>
        <v>10.47785288074467</v>
      </c>
      <c r="GJ92" s="256">
        <f t="shared" si="290"/>
        <v>0.28387452481907072</v>
      </c>
      <c r="GK92" s="253">
        <f t="shared" si="426"/>
        <v>215.69225358636643</v>
      </c>
      <c r="GL92" s="257">
        <f t="shared" si="427"/>
        <v>271.77223951882172</v>
      </c>
      <c r="GM92" s="221">
        <f t="shared" si="428"/>
        <v>271.77223951882172</v>
      </c>
      <c r="GN92" s="222">
        <f t="shared" si="429"/>
        <v>107.56744932112494</v>
      </c>
      <c r="GO92" s="222">
        <f t="shared" si="430"/>
        <v>14.657234238181639</v>
      </c>
      <c r="GP92" s="55">
        <f t="shared" si="431"/>
        <v>0.39579998866541816</v>
      </c>
      <c r="GQ92" s="56">
        <f t="shared" si="432"/>
        <v>5.3932050838351148E-2</v>
      </c>
      <c r="GR92" s="258">
        <f t="shared" si="433"/>
        <v>1.0703759328987315</v>
      </c>
      <c r="GS92" s="227">
        <f t="shared" si="291"/>
        <v>271.77223951882172</v>
      </c>
      <c r="GT92" s="222">
        <f t="shared" si="502"/>
        <v>107.56744932112494</v>
      </c>
      <c r="GU92" s="222">
        <f t="shared" si="503"/>
        <v>14.657234238181639</v>
      </c>
      <c r="GV92" s="37">
        <f t="shared" si="487"/>
        <v>0.39579998866541816</v>
      </c>
      <c r="GW92" s="228">
        <f t="shared" si="488"/>
        <v>5.3932050838351148E-2</v>
      </c>
      <c r="GX92" s="258">
        <f t="shared" si="434"/>
        <v>1.0703759328987315</v>
      </c>
      <c r="GY92" s="221">
        <f t="shared" si="499"/>
        <v>192.97798165931272</v>
      </c>
      <c r="GZ92" s="222">
        <f t="shared" si="435"/>
        <v>103.73979845294569</v>
      </c>
      <c r="HA92" s="222">
        <f t="shared" si="436"/>
        <v>7.1860886308726606</v>
      </c>
      <c r="HB92" s="55">
        <f t="shared" si="437"/>
        <v>0.5375732379463376</v>
      </c>
      <c r="HC92" s="56">
        <f t="shared" si="438"/>
        <v>3.7237868118856834E-2</v>
      </c>
      <c r="HD92" s="258">
        <f t="shared" si="439"/>
        <v>1.0900058721578021</v>
      </c>
      <c r="HE92" s="221">
        <f t="shared" si="440"/>
        <v>192.97798165931272</v>
      </c>
      <c r="HF92" s="222">
        <f t="shared" si="441"/>
        <v>103.73979845294569</v>
      </c>
      <c r="HG92" s="222">
        <f t="shared" si="442"/>
        <v>7.1860886308726606</v>
      </c>
      <c r="HH92" s="55">
        <f t="shared" si="443"/>
        <v>0.5375732379463376</v>
      </c>
      <c r="HI92" s="56">
        <f t="shared" si="444"/>
        <v>3.7237868118856834E-2</v>
      </c>
      <c r="HJ92" s="259">
        <f t="shared" si="445"/>
        <v>1.0900058721578021</v>
      </c>
      <c r="HK92" s="54">
        <f t="shared" si="292"/>
        <v>1.0411363005413767</v>
      </c>
      <c r="HL92" s="55">
        <f t="shared" si="293"/>
        <v>0</v>
      </c>
      <c r="HM92" s="55">
        <f t="shared" si="294"/>
        <v>0.74676302301531028</v>
      </c>
      <c r="HN92" s="56">
        <f t="shared" si="295"/>
        <v>0</v>
      </c>
      <c r="HQ92" s="57">
        <f t="shared" si="296"/>
        <v>0</v>
      </c>
      <c r="HR92" s="58">
        <f t="shared" si="446"/>
        <v>0</v>
      </c>
      <c r="HS92" s="58">
        <f t="shared" si="297"/>
        <v>0</v>
      </c>
      <c r="HT92" s="58">
        <f t="shared" si="447"/>
        <v>0</v>
      </c>
      <c r="HU92" s="58">
        <f t="shared" si="298"/>
        <v>0</v>
      </c>
      <c r="HV92" s="55"/>
      <c r="HW92" s="56"/>
      <c r="HX92" s="260"/>
      <c r="HY92" s="57">
        <f t="shared" si="299"/>
        <v>0</v>
      </c>
      <c r="HZ92" s="58">
        <f t="shared" si="448"/>
        <v>0</v>
      </c>
      <c r="IA92" s="58">
        <f t="shared" si="300"/>
        <v>0</v>
      </c>
      <c r="IB92" s="58">
        <f t="shared" si="449"/>
        <v>0</v>
      </c>
      <c r="IC92" s="58">
        <f t="shared" si="301"/>
        <v>0</v>
      </c>
      <c r="ID92" s="55"/>
      <c r="IE92" s="56"/>
      <c r="IF92" s="260"/>
      <c r="IG92" s="57">
        <f t="shared" si="302"/>
        <v>3.0378181493486114</v>
      </c>
      <c r="IH92" s="58">
        <f t="shared" si="450"/>
        <v>3.513844253351539</v>
      </c>
      <c r="II92" s="58">
        <f t="shared" si="303"/>
        <v>5.9294806407214118</v>
      </c>
      <c r="IJ92" s="58">
        <f t="shared" si="451"/>
        <v>6.8479571919691589</v>
      </c>
      <c r="IK92" s="58">
        <f t="shared" si="304"/>
        <v>62.53512528532459</v>
      </c>
      <c r="IL92" s="55">
        <f t="shared" si="305"/>
        <v>4.8577789450139797E-2</v>
      </c>
      <c r="IM92" s="56">
        <f t="shared" si="306"/>
        <v>9.4818401876823472E-2</v>
      </c>
      <c r="IN92" s="260">
        <f t="shared" si="307"/>
        <v>1.0222995100575569</v>
      </c>
      <c r="IO92" s="57">
        <f t="shared" si="308"/>
        <v>0</v>
      </c>
      <c r="IP92" s="58">
        <f t="shared" si="452"/>
        <v>0</v>
      </c>
      <c r="IQ92" s="58">
        <f t="shared" si="309"/>
        <v>0</v>
      </c>
      <c r="IR92" s="58">
        <f t="shared" si="453"/>
        <v>0</v>
      </c>
      <c r="IS92" s="58">
        <f t="shared" si="310"/>
        <v>0</v>
      </c>
      <c r="IT92" s="55"/>
      <c r="IU92" s="56"/>
      <c r="IV92" s="260"/>
      <c r="IW92" s="57">
        <f t="shared" si="311"/>
        <v>0</v>
      </c>
      <c r="IX92" s="58">
        <f t="shared" si="454"/>
        <v>0</v>
      </c>
      <c r="IY92" s="58">
        <f t="shared" si="312"/>
        <v>0</v>
      </c>
      <c r="IZ92" s="58">
        <f t="shared" si="455"/>
        <v>0</v>
      </c>
      <c r="JA92" s="58">
        <f t="shared" si="313"/>
        <v>0</v>
      </c>
      <c r="JB92" s="55"/>
      <c r="JC92" s="56"/>
      <c r="JD92" s="260"/>
      <c r="JE92" s="57">
        <f t="shared" si="314"/>
        <v>0</v>
      </c>
      <c r="JF92" s="58">
        <f t="shared" si="456"/>
        <v>0</v>
      </c>
      <c r="JG92" s="58">
        <f t="shared" si="315"/>
        <v>0</v>
      </c>
      <c r="JH92" s="58">
        <f t="shared" si="457"/>
        <v>0</v>
      </c>
      <c r="JI92" s="58">
        <f t="shared" si="316"/>
        <v>0</v>
      </c>
      <c r="JJ92" s="55"/>
      <c r="JK92" s="56"/>
      <c r="JL92" s="260"/>
      <c r="JM92" s="57">
        <f t="shared" si="320"/>
        <v>40.502333808338825</v>
      </c>
      <c r="JN92" s="58">
        <f t="shared" si="458"/>
        <v>46.849049516105524</v>
      </c>
      <c r="JO92" s="58">
        <f t="shared" si="321"/>
        <v>3.901046938070547</v>
      </c>
      <c r="JP92" s="58">
        <f t="shared" si="459"/>
        <v>4.5053191087776749</v>
      </c>
      <c r="JQ92" s="58">
        <f t="shared" si="322"/>
        <v>56.59621098244267</v>
      </c>
      <c r="JR92" s="55">
        <f t="shared" si="323"/>
        <v>0.71563684397359206</v>
      </c>
      <c r="JS92" s="56">
        <f t="shared" si="324"/>
        <v>6.8927705059279212E-2</v>
      </c>
      <c r="JT92" s="260">
        <f t="shared" si="325"/>
        <v>1.1228171949643442</v>
      </c>
      <c r="JU92" s="57">
        <f t="shared" si="326"/>
        <v>0</v>
      </c>
      <c r="JV92" s="58">
        <f t="shared" si="460"/>
        <v>0</v>
      </c>
      <c r="JW92" s="58">
        <f t="shared" si="327"/>
        <v>0</v>
      </c>
      <c r="JX92" s="58">
        <f t="shared" si="461"/>
        <v>0</v>
      </c>
      <c r="JY92" s="58">
        <f t="shared" si="328"/>
        <v>0</v>
      </c>
      <c r="JZ92" s="55"/>
      <c r="KA92" s="56"/>
      <c r="KB92" s="260"/>
      <c r="KC92" s="57">
        <f t="shared" si="329"/>
        <v>0</v>
      </c>
      <c r="KD92" s="58">
        <f t="shared" si="462"/>
        <v>0</v>
      </c>
      <c r="KE92" s="58">
        <f t="shared" si="330"/>
        <v>0</v>
      </c>
      <c r="KF92" s="58">
        <f t="shared" si="463"/>
        <v>0</v>
      </c>
      <c r="KG92" s="58">
        <f t="shared" si="331"/>
        <v>0</v>
      </c>
      <c r="KH92" s="55"/>
      <c r="KI92" s="56"/>
      <c r="KJ92" s="260"/>
      <c r="KK92" s="57">
        <f t="shared" si="332"/>
        <v>14.192426841415356</v>
      </c>
      <c r="KL92" s="58">
        <f t="shared" si="464"/>
        <v>16.416380127465143</v>
      </c>
      <c r="KM92" s="58">
        <f t="shared" si="333"/>
        <v>0.62397651905691531</v>
      </c>
      <c r="KN92" s="58">
        <f t="shared" si="465"/>
        <v>0.7206304818588315</v>
      </c>
      <c r="KO92" s="58">
        <f t="shared" si="334"/>
        <v>18.445844342425055</v>
      </c>
      <c r="KP92" s="55">
        <f t="shared" si="466"/>
        <v>0.76941052835261503</v>
      </c>
      <c r="KQ92" s="56">
        <f t="shared" si="467"/>
        <v>3.3827484796767067E-2</v>
      </c>
      <c r="KR92" s="260">
        <f t="shared" si="468"/>
        <v>1.1258065071878742</v>
      </c>
      <c r="KS92" s="57">
        <f t="shared" si="335"/>
        <v>0</v>
      </c>
      <c r="KT92" s="58">
        <f t="shared" si="469"/>
        <v>0</v>
      </c>
      <c r="KU92" s="58">
        <f t="shared" si="336"/>
        <v>0</v>
      </c>
      <c r="KV92" s="58">
        <f t="shared" si="470"/>
        <v>0</v>
      </c>
      <c r="KW92" s="58">
        <f t="shared" si="337"/>
        <v>0</v>
      </c>
      <c r="KX92" s="55"/>
      <c r="KY92" s="56"/>
      <c r="KZ92" s="260"/>
      <c r="LA92" s="57">
        <f t="shared" si="338"/>
        <v>27.594976085532863</v>
      </c>
      <c r="LB92" s="58">
        <f t="shared" si="471"/>
        <v>31.919108838135866</v>
      </c>
      <c r="LC92" s="58">
        <f t="shared" si="339"/>
        <v>1.1770446671762362</v>
      </c>
      <c r="LD92" s="58">
        <f t="shared" si="472"/>
        <v>1.3593688861218354</v>
      </c>
      <c r="LE92" s="58">
        <f t="shared" si="340"/>
        <v>77.220906309507413</v>
      </c>
      <c r="LF92" s="55">
        <f t="shared" si="473"/>
        <v>0.35735110353315525</v>
      </c>
      <c r="LG92" s="56">
        <f t="shared" si="474"/>
        <v>1.5242564784963148E-2</v>
      </c>
      <c r="LH92" s="260">
        <f t="shared" si="475"/>
        <v>1.0583579912088363</v>
      </c>
      <c r="LI92" s="57">
        <f t="shared" si="341"/>
        <v>0</v>
      </c>
      <c r="LJ92" s="58">
        <f t="shared" si="476"/>
        <v>0</v>
      </c>
      <c r="LK92" s="58">
        <f t="shared" si="342"/>
        <v>0</v>
      </c>
      <c r="LL92" s="58">
        <f t="shared" si="477"/>
        <v>0</v>
      </c>
      <c r="LM92" s="58">
        <f t="shared" si="343"/>
        <v>0</v>
      </c>
      <c r="LN92" s="55"/>
      <c r="LO92" s="56"/>
      <c r="LP92" s="260"/>
      <c r="LQ92" s="57">
        <f t="shared" si="344"/>
        <v>4.3436640066666643E-2</v>
      </c>
      <c r="LR92" s="58">
        <f t="shared" si="478"/>
        <v>5.0243161565113312E-2</v>
      </c>
      <c r="LS92" s="58">
        <f t="shared" si="345"/>
        <v>1.1768208333333328E-3</v>
      </c>
      <c r="LT92" s="58">
        <f t="shared" si="479"/>
        <v>1.359110380416666E-3</v>
      </c>
      <c r="LU92" s="58">
        <f t="shared" si="346"/>
        <v>0.89416666666666633</v>
      </c>
      <c r="LV92" s="55">
        <f t="shared" si="347"/>
        <v>4.857778945013979E-2</v>
      </c>
      <c r="LW92" s="56">
        <f t="shared" si="348"/>
        <v>1.3161090400745572E-3</v>
      </c>
      <c r="LX92" s="260">
        <f t="shared" si="349"/>
        <v>1.0078160048971445</v>
      </c>
      <c r="LY92" s="57">
        <f t="shared" si="350"/>
        <v>0</v>
      </c>
      <c r="LZ92" s="58">
        <f t="shared" si="480"/>
        <v>0</v>
      </c>
      <c r="MA92" s="58">
        <f t="shared" si="351"/>
        <v>0</v>
      </c>
      <c r="MB92" s="58">
        <f t="shared" si="481"/>
        <v>0</v>
      </c>
      <c r="MC92" s="58">
        <f t="shared" si="352"/>
        <v>0</v>
      </c>
      <c r="MD92" s="55"/>
      <c r="ME92" s="56"/>
      <c r="MF92" s="260"/>
      <c r="MG92" s="57">
        <f t="shared" si="353"/>
        <v>0</v>
      </c>
      <c r="MH92" s="58">
        <f t="shared" si="482"/>
        <v>0</v>
      </c>
      <c r="MI92" s="58">
        <f t="shared" si="354"/>
        <v>0</v>
      </c>
      <c r="MJ92" s="58">
        <f t="shared" si="483"/>
        <v>0</v>
      </c>
      <c r="MK92" s="58">
        <f t="shared" si="355"/>
        <v>0</v>
      </c>
      <c r="ML92" s="55"/>
      <c r="MM92" s="56"/>
      <c r="MN92" s="260"/>
      <c r="MO92" s="59">
        <v>0.97268283837607439</v>
      </c>
      <c r="MP92" s="60"/>
      <c r="MQ92" s="60">
        <v>0.68510000000000004</v>
      </c>
      <c r="MR92" s="61"/>
      <c r="MS92" s="59">
        <f t="shared" si="356"/>
        <v>1.0703759328987315</v>
      </c>
      <c r="MT92" s="60"/>
      <c r="MU92" s="60">
        <f t="shared" si="484"/>
        <v>1.0900058721578021</v>
      </c>
      <c r="MV92" s="61"/>
      <c r="MW92" s="66">
        <f t="shared" si="485"/>
        <v>1.0411363005413767</v>
      </c>
      <c r="MX92" s="67"/>
      <c r="MY92" s="67">
        <f t="shared" si="486"/>
        <v>0.74676302301531028</v>
      </c>
      <c r="MZ92" s="261"/>
      <c r="NA92" s="59">
        <f t="shared" si="357"/>
        <v>1.0703698466858884</v>
      </c>
      <c r="NB92" s="60"/>
      <c r="NC92" s="60">
        <f t="shared" si="358"/>
        <v>1.0890885794975493</v>
      </c>
      <c r="ND92" s="262"/>
      <c r="NE92" s="62">
        <f t="shared" si="359"/>
        <v>1.0411303805865935</v>
      </c>
      <c r="NF92" s="63"/>
      <c r="NG92" s="63">
        <f t="shared" si="360"/>
        <v>0.74613458581377112</v>
      </c>
      <c r="NH92" s="64"/>
      <c r="NI92" s="238">
        <f t="shared" si="495"/>
        <v>5.9199547832733401E-6</v>
      </c>
      <c r="NJ92" s="238">
        <f t="shared" si="496"/>
        <v>0</v>
      </c>
      <c r="NK92" s="238">
        <f t="shared" si="497"/>
        <v>6.2843720153915594E-4</v>
      </c>
      <c r="NL92" s="238">
        <f t="shared" si="498"/>
        <v>0</v>
      </c>
      <c r="NM92" s="239">
        <f t="shared" si="361"/>
        <v>0</v>
      </c>
      <c r="NN92" s="240">
        <f t="shared" si="362"/>
        <v>0</v>
      </c>
      <c r="NO92" s="240">
        <f t="shared" si="500"/>
        <v>0.2949957947728224</v>
      </c>
      <c r="NP92" s="240">
        <f t="shared" si="363"/>
        <v>0</v>
      </c>
      <c r="NQ92" s="240">
        <f t="shared" si="501"/>
        <v>0</v>
      </c>
      <c r="NR92" s="240">
        <f t="shared" si="364"/>
        <v>0</v>
      </c>
      <c r="NS92" s="240">
        <f t="shared" si="365"/>
        <v>0.27071122570590339</v>
      </c>
      <c r="NT92" s="240">
        <f t="shared" si="366"/>
        <v>0</v>
      </c>
      <c r="NU92" s="240">
        <f t="shared" si="367"/>
        <v>0</v>
      </c>
      <c r="NV92" s="240">
        <f t="shared" si="368"/>
        <v>9.5468391809531733E-2</v>
      </c>
      <c r="NW92" s="240">
        <f t="shared" si="369"/>
        <v>0</v>
      </c>
      <c r="NX92" s="240">
        <f t="shared" si="370"/>
        <v>0.37582292267825779</v>
      </c>
      <c r="NY92" s="240">
        <f t="shared" si="371"/>
        <v>0</v>
      </c>
      <c r="NZ92" s="240">
        <f t="shared" si="372"/>
        <v>4.1320456200782925E-3</v>
      </c>
      <c r="OA92" s="240">
        <f t="shared" si="373"/>
        <v>0</v>
      </c>
      <c r="OB92" s="241">
        <f t="shared" si="374"/>
        <v>0</v>
      </c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136"/>
      <c r="OP92" s="13"/>
      <c r="OQ92" s="13"/>
      <c r="OR92" s="13"/>
      <c r="OS92" s="13"/>
      <c r="OT92" s="13"/>
    </row>
    <row r="93" spans="1:410" ht="15" customHeight="1">
      <c r="A93" s="242">
        <v>74</v>
      </c>
      <c r="B93" s="49" t="s">
        <v>143</v>
      </c>
      <c r="C93" s="50">
        <v>5</v>
      </c>
      <c r="D93" s="51">
        <v>2190.1999999999998</v>
      </c>
      <c r="E93" s="52">
        <v>2190.1999999999998</v>
      </c>
      <c r="F93" s="52"/>
      <c r="G93" s="52"/>
      <c r="H93" s="53"/>
      <c r="I93" s="57">
        <v>3.4886387627233133</v>
      </c>
      <c r="J93" s="58">
        <v>3.4886387627233133</v>
      </c>
      <c r="K93" s="58">
        <v>2.9217000000000004</v>
      </c>
      <c r="L93" s="243">
        <v>3.2440000000000002</v>
      </c>
      <c r="M93" s="1">
        <v>0.32229999999999998</v>
      </c>
      <c r="N93" s="2">
        <v>0.69689999999999996</v>
      </c>
      <c r="O93" s="2">
        <v>0.24463876272331309</v>
      </c>
      <c r="P93" s="2">
        <v>1.5699999999999999E-2</v>
      </c>
      <c r="Q93" s="2">
        <v>0</v>
      </c>
      <c r="R93" s="2">
        <v>0</v>
      </c>
      <c r="S93" s="2">
        <v>0.65380000000000005</v>
      </c>
      <c r="T93" s="2">
        <v>2.4199999999999999E-2</v>
      </c>
      <c r="U93" s="2">
        <v>6.9999999999999999E-4</v>
      </c>
      <c r="V93" s="2">
        <v>4.07E-2</v>
      </c>
      <c r="W93" s="2">
        <v>0.1244</v>
      </c>
      <c r="X93" s="2">
        <v>0.92030000000000001</v>
      </c>
      <c r="Y93" s="2">
        <v>0.21360000000000001</v>
      </c>
      <c r="Z93" s="2">
        <v>5.0000000000000001E-4</v>
      </c>
      <c r="AA93" s="2">
        <v>0.23089999999999999</v>
      </c>
      <c r="AB93" s="3">
        <v>0</v>
      </c>
      <c r="AC93" s="244">
        <v>271.77999999999997</v>
      </c>
      <c r="AD93" s="108">
        <v>59.791600000000003</v>
      </c>
      <c r="AE93" s="108">
        <v>182.92234434</v>
      </c>
      <c r="AF93" s="108">
        <f t="shared" si="375"/>
        <v>18.104556108707161</v>
      </c>
      <c r="AG93" s="108">
        <f t="shared" si="376"/>
        <v>57.243718437759597</v>
      </c>
      <c r="AH93" s="108">
        <v>7.6725846472916697</v>
      </c>
      <c r="AI93" s="108">
        <v>38.11815664912195</v>
      </c>
      <c r="AJ93" s="108">
        <f t="shared" si="377"/>
        <v>0.73739574037726419</v>
      </c>
      <c r="AK93" s="108">
        <f t="shared" si="378"/>
        <v>22.309337305718305</v>
      </c>
      <c r="AL93" s="108">
        <v>28.014234281820677</v>
      </c>
      <c r="AM93" s="245">
        <v>705.95870390188099</v>
      </c>
      <c r="AN93" s="244">
        <v>563.15</v>
      </c>
      <c r="AO93" s="108">
        <v>123.893</v>
      </c>
      <c r="AP93" s="108">
        <v>379.02979694999999</v>
      </c>
      <c r="AQ93" s="108">
        <f t="shared" si="379"/>
        <v>37.514095123329298</v>
      </c>
      <c r="AR93" s="108">
        <f t="shared" si="380"/>
        <v>118.613584657533</v>
      </c>
      <c r="AS93" s="246">
        <v>62.930484010050002</v>
      </c>
      <c r="AT93" s="247">
        <v>12.894609462639027</v>
      </c>
      <c r="AU93" s="108">
        <v>82.417239510083633</v>
      </c>
      <c r="AV93" s="108">
        <f t="shared" si="381"/>
        <v>1.594361498322568</v>
      </c>
      <c r="AW93" s="108">
        <f t="shared" si="382"/>
        <v>48.236172933587625</v>
      </c>
      <c r="AX93" s="108">
        <v>60.571026023506676</v>
      </c>
      <c r="AY93" s="245">
        <v>1526.3898557923681</v>
      </c>
      <c r="AZ93" s="248">
        <v>68</v>
      </c>
      <c r="BA93" s="108">
        <v>346.60733333333326</v>
      </c>
      <c r="BB93" s="108">
        <v>36.146187074595204</v>
      </c>
      <c r="BC93" s="109">
        <v>28.916949659676163</v>
      </c>
      <c r="BD93" s="109">
        <v>7.2292374149190408</v>
      </c>
      <c r="BE93" s="108">
        <v>13.554822499999998</v>
      </c>
      <c r="BF93" s="109">
        <v>10.843857999999999</v>
      </c>
      <c r="BG93" s="109">
        <v>2.7109644999999993</v>
      </c>
      <c r="BH93" s="108">
        <v>28.930509032278778</v>
      </c>
      <c r="BI93" s="109">
        <f t="shared" si="383"/>
        <v>16.932101160303738</v>
      </c>
      <c r="BJ93" s="108">
        <f t="shared" si="384"/>
        <v>0.55966069722943301</v>
      </c>
      <c r="BK93" s="108">
        <v>21.261942597010364</v>
      </c>
      <c r="BL93" s="245">
        <v>535.8009534446611</v>
      </c>
      <c r="BM93" s="244">
        <v>12.77</v>
      </c>
      <c r="BN93" s="108">
        <v>2.8094000000000001</v>
      </c>
      <c r="BO93" s="108">
        <v>8.5948868100000002</v>
      </c>
      <c r="BP93" s="108">
        <f t="shared" si="385"/>
        <v>0.85067032713294011</v>
      </c>
      <c r="BQ93" s="108">
        <f t="shared" si="386"/>
        <v>2.6896838783214001</v>
      </c>
      <c r="BR93" s="108">
        <v>1.21120442736667</v>
      </c>
      <c r="BS93" s="108">
        <v>1.8531408603277666</v>
      </c>
      <c r="BT93" s="108">
        <f t="shared" si="387"/>
        <v>3.5849009943040647E-2</v>
      </c>
      <c r="BU93" s="108">
        <f t="shared" si="388"/>
        <v>1.0845840450423112</v>
      </c>
      <c r="BV93" s="108">
        <v>1.3619316048847219</v>
      </c>
      <c r="BW93" s="245">
        <v>34.320676443094982</v>
      </c>
      <c r="BX93" s="107">
        <v>0</v>
      </c>
      <c r="BY93" s="108">
        <v>0</v>
      </c>
      <c r="BZ93" s="109">
        <f t="shared" si="389"/>
        <v>0</v>
      </c>
      <c r="CA93" s="109">
        <f t="shared" si="390"/>
        <v>0</v>
      </c>
      <c r="CB93" s="108">
        <v>0</v>
      </c>
      <c r="CC93" s="110">
        <v>0</v>
      </c>
      <c r="CD93" s="244">
        <v>0</v>
      </c>
      <c r="CE93" s="108">
        <v>0</v>
      </c>
      <c r="CF93" s="109">
        <f t="shared" si="391"/>
        <v>0</v>
      </c>
      <c r="CG93" s="109">
        <f t="shared" si="392"/>
        <v>0</v>
      </c>
      <c r="CH93" s="108">
        <v>0</v>
      </c>
      <c r="CI93" s="245">
        <v>0</v>
      </c>
      <c r="CJ93" s="249">
        <v>528.9020840663793</v>
      </c>
      <c r="CK93" s="250">
        <v>116.35845849460344</v>
      </c>
      <c r="CL93" s="250">
        <v>56.080363810278627</v>
      </c>
      <c r="CM93" s="251">
        <v>34.827119038281126</v>
      </c>
      <c r="CN93" s="252">
        <f t="shared" si="277"/>
        <v>16.976479175210134</v>
      </c>
      <c r="CO93" s="250">
        <v>355.97913438712874</v>
      </c>
      <c r="CP93" s="252">
        <f t="shared" si="393"/>
        <v>35.232678846831682</v>
      </c>
      <c r="CQ93" s="250">
        <v>111.40011031510807</v>
      </c>
      <c r="CR93" s="250">
        <v>77.184362975362518</v>
      </c>
      <c r="CS93" s="252">
        <f t="shared" si="394"/>
        <v>1.4931315017583879</v>
      </c>
      <c r="CT93" s="252">
        <f t="shared" si="395"/>
        <v>45.173537749864472</v>
      </c>
      <c r="CU93" s="250">
        <f t="shared" si="278"/>
        <v>1134.5044037337525</v>
      </c>
      <c r="CV93" s="245">
        <f t="shared" si="396"/>
        <v>1429.4755487045281</v>
      </c>
      <c r="CW93" s="244">
        <v>39.22428</v>
      </c>
      <c r="CX93" s="108">
        <v>2.86337244</v>
      </c>
      <c r="CY93" s="108">
        <f t="shared" si="397"/>
        <v>5.5391939851800007E-2</v>
      </c>
      <c r="CZ93" s="108">
        <f t="shared" si="398"/>
        <v>1.67584026121392</v>
      </c>
      <c r="DA93" s="108">
        <v>2.1043826220000001</v>
      </c>
      <c r="DB93" s="245">
        <v>53.0304420744</v>
      </c>
      <c r="DC93" s="244">
        <v>1.19712</v>
      </c>
      <c r="DD93" s="108">
        <v>8.7389759999999997E-2</v>
      </c>
      <c r="DE93" s="108">
        <f t="shared" si="399"/>
        <v>1.6905549071999999E-3</v>
      </c>
      <c r="DF93" s="108">
        <f t="shared" si="400"/>
        <v>5.1146430055680002E-2</v>
      </c>
      <c r="DG93" s="108">
        <v>6.4225487999999997E-2</v>
      </c>
      <c r="DH93" s="245">
        <v>1.6184822975999997</v>
      </c>
      <c r="DI93" s="107">
        <v>34.551467183999996</v>
      </c>
      <c r="DJ93" s="108">
        <v>7.6013227804799994</v>
      </c>
      <c r="DK93" s="108">
        <v>0.57441030267399973</v>
      </c>
      <c r="DL93" s="108">
        <v>23.25496864259275</v>
      </c>
      <c r="DM93" s="108">
        <f t="shared" si="401"/>
        <v>2.3016372664319751</v>
      </c>
      <c r="DN93" s="108">
        <f t="shared" si="402"/>
        <v>7.2774098870129755</v>
      </c>
      <c r="DO93" s="108">
        <v>4.8166983304115121</v>
      </c>
      <c r="DP93" s="108">
        <f t="shared" si="403"/>
        <v>9.3179029201810704E-2</v>
      </c>
      <c r="DQ93" s="108">
        <f t="shared" si="404"/>
        <v>2.8190593984432848</v>
      </c>
      <c r="DR93" s="108">
        <v>3.539943362007913</v>
      </c>
      <c r="DS93" s="110">
        <v>89.20657272259939</v>
      </c>
      <c r="DT93" s="244">
        <v>104.75</v>
      </c>
      <c r="DU93" s="108">
        <v>23.045000000000002</v>
      </c>
      <c r="DV93" s="108">
        <v>70.502301750000001</v>
      </c>
      <c r="DW93" s="108">
        <f t="shared" si="405"/>
        <v>6.9778948134045002</v>
      </c>
      <c r="DX93" s="108">
        <f t="shared" si="406"/>
        <v>22.062990309644999</v>
      </c>
      <c r="DY93" s="108">
        <v>2.0451032036666699</v>
      </c>
      <c r="DZ93" s="108">
        <v>1.2521105520625</v>
      </c>
      <c r="EA93" s="108"/>
      <c r="EB93" s="108">
        <v>14.716399631918231</v>
      </c>
      <c r="EC93" s="108">
        <f t="shared" si="407"/>
        <v>0.28468875087945816</v>
      </c>
      <c r="ED93" s="108">
        <f t="shared" si="408"/>
        <v>8.6130377797735189</v>
      </c>
      <c r="EE93" s="108">
        <v>10.81554575688237</v>
      </c>
      <c r="EF93" s="245">
        <v>272.55175307343569</v>
      </c>
      <c r="EG93" s="249">
        <v>420.4238580238096</v>
      </c>
      <c r="EH93" s="250">
        <v>92.493248765238121</v>
      </c>
      <c r="EI93" s="250">
        <v>694.98248828989233</v>
      </c>
      <c r="EJ93" s="250">
        <v>282.96753891449907</v>
      </c>
      <c r="EK93" s="250">
        <f t="shared" si="409"/>
        <v>28.006429196523634</v>
      </c>
      <c r="EL93" s="250">
        <v>88.551861627903335</v>
      </c>
      <c r="EM93" s="250">
        <v>108.83330078152105</v>
      </c>
      <c r="EN93" s="250">
        <f t="shared" si="410"/>
        <v>2.105380203618525</v>
      </c>
      <c r="EO93" s="250">
        <f t="shared" si="411"/>
        <v>63.696648281799263</v>
      </c>
      <c r="EP93" s="250">
        <v>1599.7004347749601</v>
      </c>
      <c r="EQ93" s="245">
        <v>2015.6225478164497</v>
      </c>
      <c r="ER93" s="244">
        <v>175.34</v>
      </c>
      <c r="ES93" s="108">
        <v>38.574800000000003</v>
      </c>
      <c r="ET93" s="108">
        <v>118.01311302000001</v>
      </c>
      <c r="EU93" s="108">
        <f t="shared" si="412"/>
        <v>11.680229848041481</v>
      </c>
      <c r="EV93" s="108">
        <f t="shared" si="413"/>
        <v>36.931023588478801</v>
      </c>
      <c r="EW93" s="108">
        <v>14.0111754586</v>
      </c>
      <c r="EX93" s="108">
        <v>25.253553458937802</v>
      </c>
      <c r="EY93" s="108">
        <f t="shared" si="414"/>
        <v>0.48852999166315181</v>
      </c>
      <c r="EZ93" s="108">
        <f t="shared" si="415"/>
        <v>14.78009672580561</v>
      </c>
      <c r="FA93" s="108">
        <v>18.5596320968769</v>
      </c>
      <c r="FB93" s="245">
        <v>467.70272884129764</v>
      </c>
      <c r="FC93" s="244">
        <v>0.83333333333333293</v>
      </c>
      <c r="FD93" s="108">
        <v>6.0833333333333302E-2</v>
      </c>
      <c r="FE93" s="108">
        <f t="shared" si="416"/>
        <v>1.1768208333333328E-3</v>
      </c>
      <c r="FF93" s="108">
        <f t="shared" si="417"/>
        <v>3.5603803333333316E-2</v>
      </c>
      <c r="FG93" s="108">
        <v>4.4708333333333301E-2</v>
      </c>
      <c r="FH93" s="245">
        <v>1.1266499999999995</v>
      </c>
      <c r="FI93" s="244">
        <v>374.01004666666603</v>
      </c>
      <c r="FJ93" s="108">
        <v>27.302733406666601</v>
      </c>
      <c r="FK93" s="108">
        <f t="shared" si="418"/>
        <v>0.52817137775196543</v>
      </c>
      <c r="FL93" s="108">
        <f t="shared" si="419"/>
        <v>15.979416175452949</v>
      </c>
      <c r="FM93" s="108">
        <v>20.0655</v>
      </c>
      <c r="FN93" s="245">
        <v>505.65393608799911</v>
      </c>
      <c r="FO93" s="244">
        <v>0</v>
      </c>
      <c r="FP93" s="108">
        <v>0</v>
      </c>
      <c r="FQ93" s="108">
        <f t="shared" si="420"/>
        <v>0</v>
      </c>
      <c r="FR93" s="108">
        <f t="shared" si="421"/>
        <v>0</v>
      </c>
      <c r="FS93" s="108">
        <v>0</v>
      </c>
      <c r="FT93" s="110">
        <v>0</v>
      </c>
      <c r="FU93" s="253">
        <f t="shared" si="279"/>
        <v>2576.2342393145109</v>
      </c>
      <c r="FV93" s="254">
        <f t="shared" si="280"/>
        <v>821.6623713122857</v>
      </c>
      <c r="FW93" s="254">
        <f t="shared" si="281"/>
        <v>69.631896297525316</v>
      </c>
      <c r="FX93" s="254">
        <f t="shared" si="282"/>
        <v>346.60733333333326</v>
      </c>
      <c r="FY93" s="254">
        <f t="shared" si="283"/>
        <v>0</v>
      </c>
      <c r="FZ93" s="254">
        <f t="shared" si="284"/>
        <v>0</v>
      </c>
      <c r="GA93" s="254">
        <f t="shared" si="422"/>
        <v>39.22428</v>
      </c>
      <c r="GB93" s="254">
        <f t="shared" si="423"/>
        <v>1.19712</v>
      </c>
      <c r="GC93" s="254">
        <f t="shared" si="424"/>
        <v>374.01004666666603</v>
      </c>
      <c r="GD93" s="254">
        <f t="shared" si="425"/>
        <v>0</v>
      </c>
      <c r="GE93" s="254">
        <f t="shared" si="285"/>
        <v>1421.2640848142207</v>
      </c>
      <c r="GF93" s="255">
        <f t="shared" si="286"/>
        <v>542.6198668961498</v>
      </c>
      <c r="GG93" s="255">
        <f t="shared" si="287"/>
        <v>140.66819153040268</v>
      </c>
      <c r="GH93" s="254">
        <f t="shared" si="288"/>
        <v>412.43769016996316</v>
      </c>
      <c r="GI93" s="255">
        <f t="shared" si="289"/>
        <v>294.49163010148061</v>
      </c>
      <c r="GJ93" s="256">
        <f t="shared" si="290"/>
        <v>7.9786071163379386</v>
      </c>
      <c r="GK93" s="253">
        <f t="shared" si="426"/>
        <v>6062.2690619085051</v>
      </c>
      <c r="GL93" s="257">
        <f t="shared" si="427"/>
        <v>7638.4590180047171</v>
      </c>
      <c r="GM93" s="221">
        <f t="shared" si="428"/>
        <v>7638.4590180047171</v>
      </c>
      <c r="GN93" s="222">
        <f t="shared" si="429"/>
        <v>4300.8156277532971</v>
      </c>
      <c r="GO93" s="222">
        <f t="shared" si="430"/>
        <v>275.03115562977507</v>
      </c>
      <c r="GP93" s="55">
        <f t="shared" si="431"/>
        <v>0.56304754893831144</v>
      </c>
      <c r="GQ93" s="56">
        <f t="shared" si="432"/>
        <v>3.600610476294961E-2</v>
      </c>
      <c r="GR93" s="258">
        <f t="shared" si="433"/>
        <v>1.0938068965464145</v>
      </c>
      <c r="GS93" s="227">
        <f t="shared" si="291"/>
        <v>7638.4590180047171</v>
      </c>
      <c r="GT93" s="222">
        <f t="shared" si="502"/>
        <v>4300.8156277532971</v>
      </c>
      <c r="GU93" s="222">
        <f t="shared" si="503"/>
        <v>275.03115562977507</v>
      </c>
      <c r="GV93" s="37">
        <f t="shared" si="487"/>
        <v>0.56304754893831144</v>
      </c>
      <c r="GW93" s="228">
        <f t="shared" si="488"/>
        <v>3.600610476294961E-2</v>
      </c>
      <c r="GX93" s="258">
        <f t="shared" si="434"/>
        <v>1.0938068965464145</v>
      </c>
      <c r="GY93" s="221">
        <f t="shared" si="499"/>
        <v>6396.6993606581755</v>
      </c>
      <c r="GZ93" s="222">
        <f t="shared" si="435"/>
        <v>3734.7184285608041</v>
      </c>
      <c r="HA93" s="222">
        <f t="shared" si="436"/>
        <v>200.48650617022764</v>
      </c>
      <c r="HB93" s="55">
        <f t="shared" si="437"/>
        <v>0.58385086088781379</v>
      </c>
      <c r="HC93" s="56">
        <f t="shared" si="438"/>
        <v>3.1342180531929671E-2</v>
      </c>
      <c r="HD93" s="258">
        <f t="shared" si="439"/>
        <v>1.0963443336655163</v>
      </c>
      <c r="HE93" s="221">
        <f t="shared" si="440"/>
        <v>7102.6580645600561</v>
      </c>
      <c r="HF93" s="222">
        <f t="shared" si="441"/>
        <v>4274.7876018496781</v>
      </c>
      <c r="HG93" s="222">
        <f t="shared" si="442"/>
        <v>224.22736550007403</v>
      </c>
      <c r="HH93" s="55">
        <f t="shared" si="443"/>
        <v>0.60185744027006904</v>
      </c>
      <c r="HI93" s="56">
        <f t="shared" si="444"/>
        <v>3.1569500243703884E-2</v>
      </c>
      <c r="HJ93" s="259">
        <f t="shared" si="445"/>
        <v>1.0992011764780696</v>
      </c>
      <c r="HK93" s="54">
        <f t="shared" si="292"/>
        <v>3.8158971382259108</v>
      </c>
      <c r="HL93" s="55">
        <f t="shared" si="293"/>
        <v>3.8158971382259108</v>
      </c>
      <c r="HM93" s="55">
        <f t="shared" si="294"/>
        <v>3.2031892396705395</v>
      </c>
      <c r="HN93" s="56">
        <f t="shared" si="295"/>
        <v>3.5658086164948579</v>
      </c>
      <c r="HQ93" s="57">
        <f t="shared" si="296"/>
        <v>428.62632800704301</v>
      </c>
      <c r="HR93" s="58">
        <f t="shared" si="446"/>
        <v>495.79207360574668</v>
      </c>
      <c r="HS93" s="58">
        <f t="shared" si="297"/>
        <v>18.841951849084424</v>
      </c>
      <c r="HT93" s="58">
        <f t="shared" si="447"/>
        <v>21.7605701905076</v>
      </c>
      <c r="HU93" s="58">
        <f t="shared" si="298"/>
        <v>560.28468563641343</v>
      </c>
      <c r="HV93" s="55">
        <f t="shared" si="489"/>
        <v>0.76501524848957281</v>
      </c>
      <c r="HW93" s="56">
        <f t="shared" si="490"/>
        <v>3.362924658146299E-2</v>
      </c>
      <c r="HX93" s="260">
        <f t="shared" si="491"/>
        <v>1.1250870597337848</v>
      </c>
      <c r="HY93" s="57">
        <f t="shared" si="299"/>
        <v>890.59970426116718</v>
      </c>
      <c r="HZ93" s="58">
        <f t="shared" si="448"/>
        <v>1030.1566779188922</v>
      </c>
      <c r="IA93" s="58">
        <f t="shared" si="300"/>
        <v>52.003066084290893</v>
      </c>
      <c r="IB93" s="58">
        <f t="shared" si="449"/>
        <v>60.058341020747555</v>
      </c>
      <c r="IC93" s="58">
        <f t="shared" si="301"/>
        <v>1211.4205204701334</v>
      </c>
      <c r="ID93" s="55">
        <f t="shared" si="229"/>
        <v>0.73516973603479929</v>
      </c>
      <c r="IE93" s="56">
        <f t="shared" si="230"/>
        <v>4.2927344555884948E-2</v>
      </c>
      <c r="IF93" s="260">
        <f t="shared" si="231"/>
        <v>1.1218505433083596</v>
      </c>
      <c r="IG93" s="57">
        <f t="shared" si="302"/>
        <v>20.657163415570558</v>
      </c>
      <c r="IH93" s="58">
        <f t="shared" si="450"/>
        <v>23.894140922790466</v>
      </c>
      <c r="II93" s="58">
        <f t="shared" si="303"/>
        <v>40.320468356905593</v>
      </c>
      <c r="IJ93" s="58">
        <f t="shared" si="451"/>
        <v>46.566108905390273</v>
      </c>
      <c r="IK93" s="58">
        <f t="shared" si="304"/>
        <v>425.23885194020721</v>
      </c>
      <c r="IL93" s="55">
        <f t="shared" si="305"/>
        <v>4.8577789450139797E-2</v>
      </c>
      <c r="IM93" s="56">
        <f t="shared" si="306"/>
        <v>9.4818401876823458E-2</v>
      </c>
      <c r="IN93" s="260">
        <f t="shared" si="307"/>
        <v>1.0222995100575569</v>
      </c>
      <c r="IO93" s="57">
        <f t="shared" si="308"/>
        <v>20.184006866503726</v>
      </c>
      <c r="IP93" s="58">
        <f t="shared" si="452"/>
        <v>23.346840742484861</v>
      </c>
      <c r="IQ93" s="58">
        <f t="shared" si="309"/>
        <v>0.88651933707598074</v>
      </c>
      <c r="IR93" s="58">
        <f t="shared" si="453"/>
        <v>1.0238411823890501</v>
      </c>
      <c r="IS93" s="58">
        <f t="shared" si="310"/>
        <v>27.238632097694431</v>
      </c>
      <c r="IT93" s="55">
        <f t="shared" si="244"/>
        <v>0.74100662596093314</v>
      </c>
      <c r="IU93" s="56">
        <f t="shared" si="245"/>
        <v>3.254639711334912E-2</v>
      </c>
      <c r="IV93" s="260">
        <f t="shared" si="246"/>
        <v>1.1211571752009359</v>
      </c>
      <c r="IW93" s="57">
        <f t="shared" si="311"/>
        <v>0</v>
      </c>
      <c r="IX93" s="58">
        <f t="shared" si="454"/>
        <v>0</v>
      </c>
      <c r="IY93" s="58">
        <f t="shared" si="312"/>
        <v>0</v>
      </c>
      <c r="IZ93" s="58">
        <f t="shared" si="455"/>
        <v>0</v>
      </c>
      <c r="JA93" s="58">
        <f t="shared" si="313"/>
        <v>0</v>
      </c>
      <c r="JB93" s="55"/>
      <c r="JC93" s="56"/>
      <c r="JD93" s="260"/>
      <c r="JE93" s="57">
        <f t="shared" si="314"/>
        <v>0</v>
      </c>
      <c r="JF93" s="58">
        <f t="shared" si="456"/>
        <v>0</v>
      </c>
      <c r="JG93" s="58">
        <f t="shared" si="315"/>
        <v>0</v>
      </c>
      <c r="JH93" s="58">
        <f t="shared" si="457"/>
        <v>0</v>
      </c>
      <c r="JI93" s="58">
        <f t="shared" si="316"/>
        <v>0</v>
      </c>
      <c r="JJ93" s="55"/>
      <c r="JK93" s="56"/>
      <c r="JL93" s="260"/>
      <c r="JM93" s="57">
        <f t="shared" si="320"/>
        <v>836.28039320024925</v>
      </c>
      <c r="JN93" s="58">
        <f t="shared" si="458"/>
        <v>967.32553081472838</v>
      </c>
      <c r="JO93" s="58">
        <f t="shared" si="321"/>
        <v>53.702289523800211</v>
      </c>
      <c r="JP93" s="58">
        <f t="shared" si="459"/>
        <v>62.020774171036862</v>
      </c>
      <c r="JQ93" s="58">
        <f t="shared" si="322"/>
        <v>1134.5044037337525</v>
      </c>
      <c r="JR93" s="55">
        <f t="shared" si="323"/>
        <v>0.73713278718705533</v>
      </c>
      <c r="JS93" s="56">
        <f t="shared" si="324"/>
        <v>4.7335461499365988E-2</v>
      </c>
      <c r="JT93" s="260">
        <f t="shared" si="325"/>
        <v>1.1228409707384635</v>
      </c>
      <c r="JU93" s="57">
        <f t="shared" si="326"/>
        <v>2.0445251186809825</v>
      </c>
      <c r="JV93" s="58">
        <f t="shared" si="460"/>
        <v>2.3649022047782928</v>
      </c>
      <c r="JW93" s="58">
        <f t="shared" si="327"/>
        <v>5.5391939851800007E-2</v>
      </c>
      <c r="JX93" s="58">
        <f t="shared" si="461"/>
        <v>6.3972151334843824E-2</v>
      </c>
      <c r="JY93" s="58">
        <f t="shared" si="328"/>
        <v>42.087652439999999</v>
      </c>
      <c r="JZ93" s="55">
        <f t="shared" si="247"/>
        <v>4.8577789450139797E-2</v>
      </c>
      <c r="KA93" s="56">
        <f t="shared" si="248"/>
        <v>1.3161090400745576E-3</v>
      </c>
      <c r="KB93" s="260">
        <f t="shared" si="249"/>
        <v>1.0078160048971445</v>
      </c>
      <c r="KC93" s="57">
        <f t="shared" si="329"/>
        <v>6.2398644667929604E-2</v>
      </c>
      <c r="KD93" s="58">
        <f t="shared" si="462"/>
        <v>7.2176512287394176E-2</v>
      </c>
      <c r="KE93" s="58">
        <f t="shared" si="330"/>
        <v>1.6905549071999999E-3</v>
      </c>
      <c r="KF93" s="58">
        <f t="shared" si="463"/>
        <v>1.9524218623252799E-3</v>
      </c>
      <c r="KG93" s="58">
        <f t="shared" si="331"/>
        <v>1.2845097599999997</v>
      </c>
      <c r="KH93" s="55">
        <f t="shared" si="250"/>
        <v>4.8577789450139811E-2</v>
      </c>
      <c r="KI93" s="56">
        <f t="shared" si="251"/>
        <v>1.3161090400745576E-3</v>
      </c>
      <c r="KJ93" s="260">
        <f t="shared" si="252"/>
        <v>1.0078160048971445</v>
      </c>
      <c r="KK93" s="57">
        <f t="shared" si="332"/>
        <v>54.470482492736636</v>
      </c>
      <c r="KL93" s="58">
        <f t="shared" si="464"/>
        <v>63.006007099348473</v>
      </c>
      <c r="KM93" s="58">
        <f t="shared" si="333"/>
        <v>2.394816295633786</v>
      </c>
      <c r="KN93" s="58">
        <f t="shared" si="465"/>
        <v>2.7657733398274593</v>
      </c>
      <c r="KO93" s="58">
        <f t="shared" si="334"/>
        <v>70.798867240158245</v>
      </c>
      <c r="KP93" s="55">
        <f t="shared" si="466"/>
        <v>0.76936940682915489</v>
      </c>
      <c r="KQ93" s="56">
        <f t="shared" si="467"/>
        <v>3.3825630112276822E-2</v>
      </c>
      <c r="KR93" s="260">
        <f t="shared" si="468"/>
        <v>1.1257997761545204</v>
      </c>
      <c r="KS93" s="57">
        <f t="shared" si="335"/>
        <v>165.2197542690906</v>
      </c>
      <c r="KT93" s="58">
        <f t="shared" si="469"/>
        <v>191.1096897630571</v>
      </c>
      <c r="KU93" s="58">
        <f t="shared" si="336"/>
        <v>7.2625835642839585</v>
      </c>
      <c r="KV93" s="58">
        <f t="shared" si="470"/>
        <v>8.3875577583915444</v>
      </c>
      <c r="KW93" s="58">
        <f t="shared" si="337"/>
        <v>216.31091513764736</v>
      </c>
      <c r="KX93" s="55">
        <f t="shared" si="253"/>
        <v>0.76380682946098499</v>
      </c>
      <c r="KY93" s="56">
        <f t="shared" si="254"/>
        <v>3.3574743834181846E-2</v>
      </c>
      <c r="KZ93" s="260">
        <f>1+KX93*(KV93*$GV$14-KV93)/KV93+KY93*(KW93*$GW$14-KW93)/KW93</f>
        <v>1.1248892579964513</v>
      </c>
      <c r="LA93" s="57">
        <f t="shared" si="338"/>
        <v>698.66028887888478</v>
      </c>
      <c r="LB93" s="58">
        <f t="shared" si="471"/>
        <v>808.14035614620605</v>
      </c>
      <c r="LC93" s="58">
        <f t="shared" si="339"/>
        <v>30.111809400142157</v>
      </c>
      <c r="LD93" s="58">
        <f t="shared" si="472"/>
        <v>34.776128676224175</v>
      </c>
      <c r="LE93" s="58">
        <f t="shared" si="340"/>
        <v>1599.7004347749601</v>
      </c>
      <c r="LF93" s="55">
        <f t="shared" si="473"/>
        <v>0.43674445145548124</v>
      </c>
      <c r="LG93" s="56">
        <f t="shared" si="474"/>
        <v>1.8823405148588445E-2</v>
      </c>
      <c r="LH93" s="260">
        <f t="shared" si="475"/>
        <v>1.0713536010005904</v>
      </c>
      <c r="LI93" s="57">
        <f t="shared" si="341"/>
        <v>277.00236678342696</v>
      </c>
      <c r="LJ93" s="58">
        <f t="shared" si="476"/>
        <v>320.40863765838998</v>
      </c>
      <c r="LK93" s="58">
        <f t="shared" si="342"/>
        <v>12.168759839704633</v>
      </c>
      <c r="LL93" s="58">
        <f t="shared" si="477"/>
        <v>14.05370073887488</v>
      </c>
      <c r="LM93" s="58">
        <f t="shared" si="343"/>
        <v>371.19264193753781</v>
      </c>
      <c r="LN93" s="55">
        <f t="shared" si="232"/>
        <v>0.74624961674223955</v>
      </c>
      <c r="LO93" s="56">
        <f t="shared" si="233"/>
        <v>3.2782869229806347E-2</v>
      </c>
      <c r="LP93" s="260">
        <f t="shared" si="234"/>
        <v>1.1220153813872058</v>
      </c>
      <c r="LQ93" s="57">
        <f t="shared" si="344"/>
        <v>4.3436640066666643E-2</v>
      </c>
      <c r="LR93" s="58">
        <f t="shared" si="478"/>
        <v>5.0243161565113312E-2</v>
      </c>
      <c r="LS93" s="58">
        <f t="shared" si="345"/>
        <v>1.1768208333333328E-3</v>
      </c>
      <c r="LT93" s="58">
        <f t="shared" si="479"/>
        <v>1.359110380416666E-3</v>
      </c>
      <c r="LU93" s="58">
        <f t="shared" si="346"/>
        <v>0.89416666666666633</v>
      </c>
      <c r="LV93" s="55">
        <f t="shared" si="347"/>
        <v>4.857778945013979E-2</v>
      </c>
      <c r="LW93" s="56">
        <f t="shared" si="348"/>
        <v>1.3161090400745572E-3</v>
      </c>
      <c r="LX93" s="260">
        <f t="shared" si="349"/>
        <v>1.0078160048971445</v>
      </c>
      <c r="LY93" s="57">
        <f t="shared" si="350"/>
        <v>19.494887734052597</v>
      </c>
      <c r="LZ93" s="58">
        <f t="shared" si="480"/>
        <v>22.54973664197864</v>
      </c>
      <c r="MA93" s="58">
        <f t="shared" si="351"/>
        <v>0.52817137775196543</v>
      </c>
      <c r="MB93" s="58">
        <f t="shared" si="481"/>
        <v>0.60998512416574491</v>
      </c>
      <c r="MC93" s="58">
        <f t="shared" si="352"/>
        <v>401.31264768888821</v>
      </c>
      <c r="MD93" s="55">
        <f t="shared" si="255"/>
        <v>4.857780547491173E-2</v>
      </c>
      <c r="ME93" s="56">
        <f t="shared" si="256"/>
        <v>1.3161094742307315E-3</v>
      </c>
      <c r="MF93" s="260">
        <f>1+MD93*(MB93*$GV$14-MB93)/MB93+ME93*(MC93*$GW$14-MC93)/MC93</f>
        <v>1.0078160074754769</v>
      </c>
      <c r="MG93" s="57">
        <f t="shared" si="353"/>
        <v>0</v>
      </c>
      <c r="MH93" s="58">
        <f t="shared" si="482"/>
        <v>0</v>
      </c>
      <c r="MI93" s="58">
        <f t="shared" si="354"/>
        <v>0</v>
      </c>
      <c r="MJ93" s="58">
        <f t="shared" si="483"/>
        <v>0</v>
      </c>
      <c r="MK93" s="58">
        <f t="shared" si="355"/>
        <v>0</v>
      </c>
      <c r="ML93" s="55"/>
      <c r="MM93" s="56"/>
      <c r="MN93" s="260"/>
      <c r="MO93" s="59">
        <v>3.4886387627233133</v>
      </c>
      <c r="MP93" s="60">
        <v>3.4886387627233133</v>
      </c>
      <c r="MQ93" s="60">
        <v>2.9217000000000004</v>
      </c>
      <c r="MR93" s="61">
        <v>3.2440000000000002</v>
      </c>
      <c r="MS93" s="59">
        <f t="shared" si="356"/>
        <v>1.0938068965464145</v>
      </c>
      <c r="MT93" s="60">
        <f>GX93</f>
        <v>1.0938068965464145</v>
      </c>
      <c r="MU93" s="60">
        <f t="shared" si="484"/>
        <v>1.0963443336655163</v>
      </c>
      <c r="MV93" s="61">
        <f t="shared" si="492"/>
        <v>1.0992011764780696</v>
      </c>
      <c r="MW93" s="66">
        <f t="shared" si="485"/>
        <v>3.8158971382259108</v>
      </c>
      <c r="MX93" s="67">
        <f t="shared" si="493"/>
        <v>3.8158971382259108</v>
      </c>
      <c r="MY93" s="67">
        <f t="shared" si="486"/>
        <v>3.2031892396705395</v>
      </c>
      <c r="MZ93" s="261">
        <f t="shared" si="494"/>
        <v>3.5658086164948579</v>
      </c>
      <c r="NA93" s="59">
        <f t="shared" si="357"/>
        <v>1.093816776632228</v>
      </c>
      <c r="NB93" s="60">
        <f>NF93/J93</f>
        <v>1.093816776632228</v>
      </c>
      <c r="NC93" s="60">
        <f t="shared" si="358"/>
        <v>1.0963555326183148</v>
      </c>
      <c r="ND93" s="262">
        <f>NH93/L93</f>
        <v>1.0992100860058966</v>
      </c>
      <c r="NE93" s="62">
        <f t="shared" si="359"/>
        <v>3.8159316062762589</v>
      </c>
      <c r="NF93" s="63">
        <f>NE93+NQ93+NR93+OB93</f>
        <v>3.8159316062762589</v>
      </c>
      <c r="NG93" s="63">
        <f t="shared" si="360"/>
        <v>3.2032219596509304</v>
      </c>
      <c r="NH93" s="64">
        <f>NG93+NM93</f>
        <v>3.5658375190031291</v>
      </c>
      <c r="NI93" s="238">
        <f t="shared" si="495"/>
        <v>-3.4468050348124279E-5</v>
      </c>
      <c r="NJ93" s="238">
        <f t="shared" si="496"/>
        <v>-3.4468050348124279E-5</v>
      </c>
      <c r="NK93" s="238">
        <f t="shared" si="497"/>
        <v>-3.2719980390893966E-5</v>
      </c>
      <c r="NL93" s="238">
        <f t="shared" si="498"/>
        <v>-2.8902508271144711E-5</v>
      </c>
      <c r="NM93" s="239">
        <f t="shared" si="361"/>
        <v>0.3626155593521988</v>
      </c>
      <c r="NN93" s="240">
        <f t="shared" si="362"/>
        <v>0.78181764363159578</v>
      </c>
      <c r="NO93" s="240">
        <f>O93*IN93</f>
        <v>0.25009408727312987</v>
      </c>
      <c r="NP93" s="240">
        <f t="shared" si="363"/>
        <v>1.7602167650654692E-2</v>
      </c>
      <c r="NQ93" s="240">
        <f t="shared" si="501"/>
        <v>0</v>
      </c>
      <c r="NR93" s="240">
        <f t="shared" si="364"/>
        <v>0</v>
      </c>
      <c r="NS93" s="240">
        <f t="shared" si="365"/>
        <v>0.73411342666880741</v>
      </c>
      <c r="NT93" s="240">
        <f t="shared" si="366"/>
        <v>2.4389147318510898E-2</v>
      </c>
      <c r="NU93" s="240">
        <f t="shared" si="367"/>
        <v>7.0547120342800116E-4</v>
      </c>
      <c r="NV93" s="240">
        <f t="shared" si="368"/>
        <v>4.5820050889488984E-2</v>
      </c>
      <c r="NW93" s="240">
        <f t="shared" si="369"/>
        <v>0.13993622369475855</v>
      </c>
      <c r="NX93" s="240">
        <f t="shared" si="370"/>
        <v>0.98596671900084332</v>
      </c>
      <c r="NY93" s="240">
        <f t="shared" si="371"/>
        <v>0.23966248546430718</v>
      </c>
      <c r="NZ93" s="240">
        <f t="shared" si="372"/>
        <v>5.0390800244857223E-4</v>
      </c>
      <c r="OA93" s="240">
        <f t="shared" si="373"/>
        <v>0.23270471612608762</v>
      </c>
      <c r="OB93" s="241">
        <f t="shared" si="374"/>
        <v>0</v>
      </c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136"/>
      <c r="OP93" s="13"/>
      <c r="OQ93" s="13"/>
      <c r="OR93" s="13"/>
      <c r="OS93" s="13"/>
      <c r="OT93" s="13"/>
    </row>
    <row r="94" spans="1:410" ht="15" customHeight="1">
      <c r="A94" s="242">
        <v>75</v>
      </c>
      <c r="B94" s="49" t="s">
        <v>144</v>
      </c>
      <c r="C94" s="50">
        <v>4</v>
      </c>
      <c r="D94" s="51">
        <v>1167.96</v>
      </c>
      <c r="E94" s="52">
        <v>1167.96</v>
      </c>
      <c r="F94" s="52"/>
      <c r="G94" s="52"/>
      <c r="H94" s="53"/>
      <c r="I94" s="57">
        <v>3.6865269140288359</v>
      </c>
      <c r="J94" s="58">
        <v>3.6865269140288359</v>
      </c>
      <c r="K94" s="58">
        <v>3.0954000000000002</v>
      </c>
      <c r="L94" s="243">
        <v>3.3560000000000003</v>
      </c>
      <c r="M94" s="1">
        <v>0.2606</v>
      </c>
      <c r="N94" s="2">
        <v>0.65839999999999999</v>
      </c>
      <c r="O94" s="2">
        <v>0.33052691402883561</v>
      </c>
      <c r="P94" s="2">
        <v>9.5999999999999992E-3</v>
      </c>
      <c r="Q94" s="2">
        <v>0</v>
      </c>
      <c r="R94" s="2">
        <v>0</v>
      </c>
      <c r="S94" s="2">
        <v>0.74060000000000004</v>
      </c>
      <c r="T94" s="2">
        <v>4.0399999999999998E-2</v>
      </c>
      <c r="U94" s="2">
        <v>1.2999999999999999E-3</v>
      </c>
      <c r="V94" s="2">
        <v>6.5299999999999997E-2</v>
      </c>
      <c r="W94" s="2">
        <v>0.1123</v>
      </c>
      <c r="X94" s="2">
        <v>0.87549999999999994</v>
      </c>
      <c r="Y94" s="2">
        <v>0.37969999999999998</v>
      </c>
      <c r="Z94" s="2">
        <v>1E-3</v>
      </c>
      <c r="AA94" s="2">
        <v>0.21129999999999999</v>
      </c>
      <c r="AB94" s="3">
        <v>0</v>
      </c>
      <c r="AC94" s="244">
        <v>116.7</v>
      </c>
      <c r="AD94" s="108">
        <v>25.673999999999999</v>
      </c>
      <c r="AE94" s="108">
        <v>78.545285100000001</v>
      </c>
      <c r="AF94" s="108">
        <f t="shared" si="375"/>
        <v>7.7739410474874004</v>
      </c>
      <c r="AG94" s="108">
        <f t="shared" si="376"/>
        <v>24.579961519194001</v>
      </c>
      <c r="AH94" s="108">
        <v>4.24663279166667</v>
      </c>
      <c r="AI94" s="108">
        <v>16.437112020343168</v>
      </c>
      <c r="AJ94" s="108">
        <f t="shared" si="377"/>
        <v>0.31797593203353858</v>
      </c>
      <c r="AK94" s="108">
        <f t="shared" si="378"/>
        <v>9.6201156779222057</v>
      </c>
      <c r="AL94" s="108">
        <v>12.080151495600491</v>
      </c>
      <c r="AM94" s="245">
        <v>304.41981768913234</v>
      </c>
      <c r="AN94" s="244">
        <v>286.07</v>
      </c>
      <c r="AO94" s="108">
        <v>62.935400000000001</v>
      </c>
      <c r="AP94" s="108">
        <v>192.54027170999998</v>
      </c>
      <c r="AQ94" s="108">
        <f t="shared" si="379"/>
        <v>19.05648085222554</v>
      </c>
      <c r="AR94" s="108">
        <f t="shared" si="380"/>
        <v>60.253552628927395</v>
      </c>
      <c r="AS94" s="246">
        <v>27.247695611699999</v>
      </c>
      <c r="AT94" s="247">
        <v>9.1898149528509485</v>
      </c>
      <c r="AU94" s="108">
        <v>41.521915814484096</v>
      </c>
      <c r="AV94" s="108">
        <f t="shared" si="381"/>
        <v>0.8032414614311949</v>
      </c>
      <c r="AW94" s="108">
        <f t="shared" si="382"/>
        <v>24.30144862491148</v>
      </c>
      <c r="AX94" s="108">
        <v>30.515764156809208</v>
      </c>
      <c r="AY94" s="245">
        <v>768.99725675159186</v>
      </c>
      <c r="AZ94" s="248">
        <v>49</v>
      </c>
      <c r="BA94" s="108">
        <v>249.76116666666661</v>
      </c>
      <c r="BB94" s="108">
        <v>26.0465171566936</v>
      </c>
      <c r="BC94" s="109">
        <v>20.837213725354882</v>
      </c>
      <c r="BD94" s="109">
        <v>5.2093034313387179</v>
      </c>
      <c r="BE94" s="108">
        <v>9.7674456249999988</v>
      </c>
      <c r="BF94" s="109">
        <v>7.8139564999999997</v>
      </c>
      <c r="BG94" s="109">
        <v>1.953489124999999</v>
      </c>
      <c r="BH94" s="108">
        <v>20.846984449730293</v>
      </c>
      <c r="BI94" s="109">
        <f t="shared" si="383"/>
        <v>12.201072894924749</v>
      </c>
      <c r="BJ94" s="108">
        <f t="shared" si="384"/>
        <v>0.40328491418003254</v>
      </c>
      <c r="BK94" s="108">
        <v>15.321105694904526</v>
      </c>
      <c r="BL94" s="245">
        <v>386.09186351159406</v>
      </c>
      <c r="BM94" s="244">
        <v>4</v>
      </c>
      <c r="BN94" s="108">
        <v>0.88</v>
      </c>
      <c r="BO94" s="108">
        <v>2.692212</v>
      </c>
      <c r="BP94" s="108">
        <f t="shared" si="385"/>
        <v>0.26645899048800004</v>
      </c>
      <c r="BQ94" s="108">
        <f t="shared" si="386"/>
        <v>0.84250082327999998</v>
      </c>
      <c r="BR94" s="108">
        <v>0.69567964149999995</v>
      </c>
      <c r="BS94" s="108">
        <v>0.60355608982950004</v>
      </c>
      <c r="BT94" s="108">
        <f t="shared" si="387"/>
        <v>1.1675792557751679E-2</v>
      </c>
      <c r="BU94" s="108">
        <f t="shared" si="388"/>
        <v>0.35324206558233184</v>
      </c>
      <c r="BV94" s="108">
        <v>0.44357238656647502</v>
      </c>
      <c r="BW94" s="245">
        <v>11.178024141475168</v>
      </c>
      <c r="BX94" s="107">
        <v>0</v>
      </c>
      <c r="BY94" s="108">
        <v>0</v>
      </c>
      <c r="BZ94" s="109">
        <f t="shared" si="389"/>
        <v>0</v>
      </c>
      <c r="CA94" s="109">
        <f t="shared" si="390"/>
        <v>0</v>
      </c>
      <c r="CB94" s="108">
        <v>0</v>
      </c>
      <c r="CC94" s="110">
        <v>0</v>
      </c>
      <c r="CD94" s="244">
        <v>0</v>
      </c>
      <c r="CE94" s="108">
        <v>0</v>
      </c>
      <c r="CF94" s="109">
        <f t="shared" si="391"/>
        <v>0</v>
      </c>
      <c r="CG94" s="109">
        <f t="shared" si="392"/>
        <v>0</v>
      </c>
      <c r="CH94" s="108">
        <v>0</v>
      </c>
      <c r="CI94" s="245">
        <v>0</v>
      </c>
      <c r="CJ94" s="249">
        <v>320.47809574749715</v>
      </c>
      <c r="CK94" s="250">
        <v>70.505181064449374</v>
      </c>
      <c r="CL94" s="250">
        <v>32.167254646328153</v>
      </c>
      <c r="CM94" s="251">
        <v>18.572131290270672</v>
      </c>
      <c r="CN94" s="252">
        <f t="shared" si="277"/>
        <v>9.0529853974424395</v>
      </c>
      <c r="CO94" s="250">
        <v>215.69874377714024</v>
      </c>
      <c r="CP94" s="252">
        <f t="shared" si="393"/>
        <v>21.348567466598681</v>
      </c>
      <c r="CQ94" s="250">
        <v>67.500764877618266</v>
      </c>
      <c r="CR94" s="250">
        <v>46.635997092185207</v>
      </c>
      <c r="CS94" s="252">
        <f t="shared" si="394"/>
        <v>0.90217336374832291</v>
      </c>
      <c r="CT94" s="252">
        <f t="shared" si="395"/>
        <v>27.294556746149052</v>
      </c>
      <c r="CU94" s="250">
        <f t="shared" si="278"/>
        <v>685.48527232760023</v>
      </c>
      <c r="CV94" s="245">
        <f t="shared" si="396"/>
        <v>863.71144313277625</v>
      </c>
      <c r="CW94" s="244">
        <v>34.940950000000001</v>
      </c>
      <c r="CX94" s="108">
        <v>2.5506893499999999</v>
      </c>
      <c r="CY94" s="108">
        <f t="shared" si="397"/>
        <v>4.9343085475749997E-2</v>
      </c>
      <c r="CZ94" s="108">
        <f t="shared" si="398"/>
        <v>1.4928368544957999</v>
      </c>
      <c r="DA94" s="108">
        <v>1.8745819674999999</v>
      </c>
      <c r="DB94" s="245">
        <v>47.239465580999997</v>
      </c>
      <c r="DC94" s="244">
        <v>1.1803000000000001</v>
      </c>
      <c r="DD94" s="108">
        <v>8.61619E-2</v>
      </c>
      <c r="DE94" s="108">
        <f t="shared" si="399"/>
        <v>1.6668019555000002E-3</v>
      </c>
      <c r="DF94" s="108">
        <f t="shared" si="400"/>
        <v>5.0427802889199999E-2</v>
      </c>
      <c r="DG94" s="108">
        <v>6.3323094999999996E-2</v>
      </c>
      <c r="DH94" s="245">
        <v>1.5957419940000002</v>
      </c>
      <c r="DI94" s="107">
        <v>29.537037577151999</v>
      </c>
      <c r="DJ94" s="108">
        <v>6.4981482669734394</v>
      </c>
      <c r="DK94" s="108">
        <v>0.49075259705378643</v>
      </c>
      <c r="DL94" s="108">
        <v>19.879991752414885</v>
      </c>
      <c r="DM94" s="108">
        <f t="shared" si="401"/>
        <v>1.9676023037035109</v>
      </c>
      <c r="DN94" s="108">
        <f t="shared" si="402"/>
        <v>6.2212446190007142</v>
      </c>
      <c r="DO94" s="108">
        <v>4.1176329041323694</v>
      </c>
      <c r="DP94" s="108">
        <f t="shared" si="403"/>
        <v>7.9655608530440694E-2</v>
      </c>
      <c r="DQ94" s="108">
        <f t="shared" si="404"/>
        <v>2.4099187745357438</v>
      </c>
      <c r="DR94" s="108">
        <v>3.026178154886324</v>
      </c>
      <c r="DS94" s="110">
        <v>76.259689503135348</v>
      </c>
      <c r="DT94" s="244">
        <v>50.45</v>
      </c>
      <c r="DU94" s="108">
        <v>11.099</v>
      </c>
      <c r="DV94" s="108">
        <v>33.955523849999999</v>
      </c>
      <c r="DW94" s="108">
        <f t="shared" si="405"/>
        <v>3.3607140175299</v>
      </c>
      <c r="DX94" s="108">
        <f t="shared" si="406"/>
        <v>10.626041633619</v>
      </c>
      <c r="DY94" s="108">
        <v>0.99456235024999995</v>
      </c>
      <c r="DZ94" s="108">
        <v>0.49994503909999999</v>
      </c>
      <c r="EA94" s="108"/>
      <c r="EB94" s="108">
        <v>7.0809292804725494</v>
      </c>
      <c r="EC94" s="108">
        <f t="shared" si="407"/>
        <v>0.13698057693074148</v>
      </c>
      <c r="ED94" s="108">
        <f t="shared" si="408"/>
        <v>4.1442413181236084</v>
      </c>
      <c r="EE94" s="108">
        <v>5.2039980259911278</v>
      </c>
      <c r="EF94" s="245">
        <v>131.14075025497641</v>
      </c>
      <c r="EG94" s="249">
        <v>240.47557205079349</v>
      </c>
      <c r="EH94" s="250">
        <v>52.904625851174579</v>
      </c>
      <c r="EI94" s="250">
        <v>301.09890444482062</v>
      </c>
      <c r="EJ94" s="250">
        <v>161.85280519550273</v>
      </c>
      <c r="EK94" s="250">
        <f t="shared" si="409"/>
        <v>16.019219541419687</v>
      </c>
      <c r="EL94" s="250">
        <v>50.650216857880622</v>
      </c>
      <c r="EM94" s="250">
        <v>55.212229250587299</v>
      </c>
      <c r="EN94" s="250">
        <f t="shared" si="410"/>
        <v>1.0680805748526114</v>
      </c>
      <c r="EO94" s="250">
        <f t="shared" si="411"/>
        <v>32.313950989032726</v>
      </c>
      <c r="EP94" s="250">
        <v>811.5441367928787</v>
      </c>
      <c r="EQ94" s="245">
        <v>1022.5456123590271</v>
      </c>
      <c r="ER94" s="244">
        <v>166.33</v>
      </c>
      <c r="ES94" s="108">
        <v>36.592599999999997</v>
      </c>
      <c r="ET94" s="108">
        <v>111.94890549</v>
      </c>
      <c r="EU94" s="108">
        <f t="shared" si="412"/>
        <v>11.080030971967261</v>
      </c>
      <c r="EV94" s="108">
        <f t="shared" si="413"/>
        <v>35.033290484040599</v>
      </c>
      <c r="EW94" s="108">
        <v>13.178299183325</v>
      </c>
      <c r="EX94" s="108">
        <v>23.947635741152698</v>
      </c>
      <c r="EY94" s="108">
        <f t="shared" si="414"/>
        <v>0.46326701341259896</v>
      </c>
      <c r="EZ94" s="108">
        <f t="shared" si="415"/>
        <v>14.015784874952958</v>
      </c>
      <c r="FA94" s="108">
        <v>17.5998720207239</v>
      </c>
      <c r="FB94" s="245">
        <v>443.51677492224195</v>
      </c>
      <c r="FC94" s="244">
        <v>0.83333333333333293</v>
      </c>
      <c r="FD94" s="108">
        <v>6.0833333333333302E-2</v>
      </c>
      <c r="FE94" s="108">
        <f t="shared" si="416"/>
        <v>1.1768208333333328E-3</v>
      </c>
      <c r="FF94" s="108">
        <f t="shared" si="417"/>
        <v>3.5603803333333316E-2</v>
      </c>
      <c r="FG94" s="108">
        <v>4.4708333333333301E-2</v>
      </c>
      <c r="FH94" s="245">
        <v>1.1266499999999995</v>
      </c>
      <c r="FI94" s="244">
        <v>182.53872000000001</v>
      </c>
      <c r="FJ94" s="108">
        <v>13.325326560000001</v>
      </c>
      <c r="FK94" s="108">
        <f t="shared" si="418"/>
        <v>0.25777844230320002</v>
      </c>
      <c r="FL94" s="108">
        <f t="shared" si="419"/>
        <v>7.7988872251180803</v>
      </c>
      <c r="FM94" s="108">
        <v>9.7929999999999993</v>
      </c>
      <c r="FN94" s="245">
        <v>246.78845587200001</v>
      </c>
      <c r="FO94" s="244">
        <v>0</v>
      </c>
      <c r="FP94" s="108">
        <v>0</v>
      </c>
      <c r="FQ94" s="108">
        <f t="shared" si="420"/>
        <v>0</v>
      </c>
      <c r="FR94" s="108">
        <f t="shared" si="421"/>
        <v>0</v>
      </c>
      <c r="FS94" s="108">
        <v>0</v>
      </c>
      <c r="FT94" s="110">
        <v>0</v>
      </c>
      <c r="FU94" s="253">
        <f t="shared" si="279"/>
        <v>1481.1296605580401</v>
      </c>
      <c r="FV94" s="254">
        <f t="shared" si="280"/>
        <v>370.37305184512286</v>
      </c>
      <c r="FW94" s="254">
        <f t="shared" si="281"/>
        <v>46.893970575648268</v>
      </c>
      <c r="FX94" s="254">
        <f t="shared" si="282"/>
        <v>249.76116666666661</v>
      </c>
      <c r="FY94" s="254">
        <f t="shared" si="283"/>
        <v>0</v>
      </c>
      <c r="FZ94" s="254">
        <f t="shared" si="284"/>
        <v>0</v>
      </c>
      <c r="GA94" s="254">
        <f t="shared" si="422"/>
        <v>34.940950000000001</v>
      </c>
      <c r="GB94" s="254">
        <f t="shared" si="423"/>
        <v>1.1803000000000001</v>
      </c>
      <c r="GC94" s="254">
        <f t="shared" si="424"/>
        <v>182.53872000000001</v>
      </c>
      <c r="GD94" s="254">
        <f t="shared" si="425"/>
        <v>0</v>
      </c>
      <c r="GE94" s="254">
        <f t="shared" si="285"/>
        <v>817.11373887505772</v>
      </c>
      <c r="GF94" s="255">
        <f t="shared" si="286"/>
        <v>311.96323960114393</v>
      </c>
      <c r="GG94" s="255">
        <f t="shared" si="287"/>
        <v>80.873015191419981</v>
      </c>
      <c r="GH94" s="254">
        <f t="shared" si="288"/>
        <v>232.42700378625054</v>
      </c>
      <c r="GI94" s="255">
        <f t="shared" si="289"/>
        <v>165.95914693540499</v>
      </c>
      <c r="GJ94" s="256">
        <f t="shared" si="290"/>
        <v>4.4963003882450154</v>
      </c>
      <c r="GK94" s="253">
        <f t="shared" si="426"/>
        <v>3416.3585623067866</v>
      </c>
      <c r="GL94" s="257">
        <f t="shared" si="427"/>
        <v>4304.6117885065505</v>
      </c>
      <c r="GM94" s="221">
        <f t="shared" si="428"/>
        <v>4304.6117885065505</v>
      </c>
      <c r="GN94" s="222">
        <f t="shared" si="429"/>
        <v>2468.4055793391822</v>
      </c>
      <c r="GO94" s="222">
        <f t="shared" si="430"/>
        <v>166.65174055569472</v>
      </c>
      <c r="GP94" s="55">
        <f t="shared" si="431"/>
        <v>0.57343279733840413</v>
      </c>
      <c r="GQ94" s="56">
        <f t="shared" si="432"/>
        <v>3.871469687479371E-2</v>
      </c>
      <c r="GR94" s="258">
        <f t="shared" si="433"/>
        <v>1.0958538258888335</v>
      </c>
      <c r="GS94" s="227">
        <f t="shared" si="291"/>
        <v>4304.6117885065505</v>
      </c>
      <c r="GT94" s="222">
        <f t="shared" si="502"/>
        <v>2468.4055793391822</v>
      </c>
      <c r="GU94" s="222">
        <f t="shared" si="503"/>
        <v>166.65174055569472</v>
      </c>
      <c r="GV94" s="37">
        <f t="shared" si="487"/>
        <v>0.57343279733840413</v>
      </c>
      <c r="GW94" s="228">
        <f t="shared" si="488"/>
        <v>3.871469687479371E-2</v>
      </c>
      <c r="GX94" s="258">
        <f t="shared" si="434"/>
        <v>1.0958538258888335</v>
      </c>
      <c r="GY94" s="221">
        <f t="shared" si="499"/>
        <v>3614.1001073058242</v>
      </c>
      <c r="GZ94" s="222">
        <f t="shared" si="435"/>
        <v>2217.6864914176967</v>
      </c>
      <c r="HA94" s="222">
        <f t="shared" si="436"/>
        <v>119.84731168568433</v>
      </c>
      <c r="HB94" s="55">
        <f t="shared" si="437"/>
        <v>0.6136206595203858</v>
      </c>
      <c r="HC94" s="56">
        <f t="shared" si="438"/>
        <v>3.3161038191337207E-2</v>
      </c>
      <c r="HD94" s="258">
        <f t="shared" si="439"/>
        <v>1.1012910021626827</v>
      </c>
      <c r="HE94" s="221">
        <f t="shared" si="440"/>
        <v>3918.5199249949565</v>
      </c>
      <c r="HF94" s="222">
        <f t="shared" si="441"/>
        <v>2449.6500900851038</v>
      </c>
      <c r="HG94" s="222">
        <f t="shared" si="442"/>
        <v>130.04312707988072</v>
      </c>
      <c r="HH94" s="55">
        <f t="shared" si="443"/>
        <v>0.62514677403056884</v>
      </c>
      <c r="HI94" s="56">
        <f t="shared" si="444"/>
        <v>3.3186797456452415E-2</v>
      </c>
      <c r="HJ94" s="259">
        <f t="shared" si="445"/>
        <v>1.1031011344165946</v>
      </c>
      <c r="HK94" s="54">
        <f t="shared" si="292"/>
        <v>4.0398946229806549</v>
      </c>
      <c r="HL94" s="55">
        <f t="shared" si="293"/>
        <v>4.0398946229806549</v>
      </c>
      <c r="HM94" s="55">
        <f t="shared" si="294"/>
        <v>3.4089361680943684</v>
      </c>
      <c r="HN94" s="56">
        <f t="shared" si="295"/>
        <v>3.7020074071020921</v>
      </c>
      <c r="HQ94" s="57">
        <f t="shared" si="296"/>
        <v>184.09809418048178</v>
      </c>
      <c r="HR94" s="58">
        <f t="shared" si="446"/>
        <v>212.9462655385633</v>
      </c>
      <c r="HS94" s="58">
        <f t="shared" si="297"/>
        <v>8.0919169795209385</v>
      </c>
      <c r="HT94" s="58">
        <f t="shared" si="447"/>
        <v>9.3453549196487327</v>
      </c>
      <c r="HU94" s="58">
        <f t="shared" si="298"/>
        <v>241.60302991200979</v>
      </c>
      <c r="HV94" s="55">
        <f t="shared" si="489"/>
        <v>0.76198586684748559</v>
      </c>
      <c r="HW94" s="56">
        <f t="shared" si="490"/>
        <v>3.349261382387448E-2</v>
      </c>
      <c r="HX94" s="260">
        <f t="shared" si="491"/>
        <v>1.1245911912163191</v>
      </c>
      <c r="HY94" s="57">
        <f t="shared" si="299"/>
        <v>452.16250152968342</v>
      </c>
      <c r="HZ94" s="58">
        <f t="shared" si="448"/>
        <v>523.01636551938486</v>
      </c>
      <c r="IA94" s="58">
        <f t="shared" si="300"/>
        <v>29.049537266507684</v>
      </c>
      <c r="IB94" s="58">
        <f t="shared" si="449"/>
        <v>33.549310589089728</v>
      </c>
      <c r="IC94" s="58">
        <f t="shared" si="301"/>
        <v>610.31528313618401</v>
      </c>
      <c r="ID94" s="55">
        <f t="shared" si="229"/>
        <v>0.74086707972670773</v>
      </c>
      <c r="IE94" s="56">
        <f t="shared" si="230"/>
        <v>4.7597591063479321E-2</v>
      </c>
      <c r="IF94" s="260">
        <f t="shared" si="231"/>
        <v>1.1234667382489081</v>
      </c>
      <c r="IG94" s="57">
        <f t="shared" si="302"/>
        <v>14.885308931808193</v>
      </c>
      <c r="IH94" s="58">
        <f t="shared" si="450"/>
        <v>17.217836841422539</v>
      </c>
      <c r="II94" s="58">
        <f t="shared" si="303"/>
        <v>29.054455139534916</v>
      </c>
      <c r="IJ94" s="58">
        <f t="shared" si="451"/>
        <v>33.554990240648877</v>
      </c>
      <c r="IK94" s="58">
        <f t="shared" si="304"/>
        <v>306.42211389809052</v>
      </c>
      <c r="IL94" s="55">
        <f t="shared" si="305"/>
        <v>4.857778945013979E-2</v>
      </c>
      <c r="IM94" s="56">
        <f t="shared" si="306"/>
        <v>9.4818401876823458E-2</v>
      </c>
      <c r="IN94" s="260">
        <f t="shared" si="307"/>
        <v>1.0222995100575569</v>
      </c>
      <c r="IO94" s="57">
        <f t="shared" si="308"/>
        <v>6.3388063244120447</v>
      </c>
      <c r="IP94" s="58">
        <f t="shared" si="452"/>
        <v>7.3320972754474125</v>
      </c>
      <c r="IQ94" s="58">
        <f t="shared" si="309"/>
        <v>0.27813478304575173</v>
      </c>
      <c r="IR94" s="58">
        <f t="shared" si="453"/>
        <v>0.32121786093953869</v>
      </c>
      <c r="IS94" s="58">
        <f t="shared" si="310"/>
        <v>8.8714477313294982</v>
      </c>
      <c r="IT94" s="55">
        <f t="shared" si="244"/>
        <v>0.71451768824907391</v>
      </c>
      <c r="IU94" s="56">
        <f t="shared" si="245"/>
        <v>3.1351679169964487E-2</v>
      </c>
      <c r="IV94" s="260">
        <f t="shared" si="246"/>
        <v>1.1168212968520572</v>
      </c>
      <c r="IW94" s="57">
        <f t="shared" si="311"/>
        <v>0</v>
      </c>
      <c r="IX94" s="58">
        <f t="shared" si="454"/>
        <v>0</v>
      </c>
      <c r="IY94" s="58">
        <f t="shared" si="312"/>
        <v>0</v>
      </c>
      <c r="IZ94" s="58">
        <f t="shared" si="455"/>
        <v>0</v>
      </c>
      <c r="JA94" s="58">
        <f t="shared" si="313"/>
        <v>0</v>
      </c>
      <c r="JB94" s="55"/>
      <c r="JC94" s="56"/>
      <c r="JD94" s="260"/>
      <c r="JE94" s="57">
        <f t="shared" si="314"/>
        <v>0</v>
      </c>
      <c r="JF94" s="58">
        <f t="shared" si="456"/>
        <v>0</v>
      </c>
      <c r="JG94" s="58">
        <f t="shared" si="315"/>
        <v>0</v>
      </c>
      <c r="JH94" s="58">
        <f t="shared" si="457"/>
        <v>0</v>
      </c>
      <c r="JI94" s="58">
        <f t="shared" si="316"/>
        <v>0</v>
      </c>
      <c r="JJ94" s="55"/>
      <c r="JK94" s="56"/>
      <c r="JL94" s="260"/>
      <c r="JM94" s="57">
        <f t="shared" si="320"/>
        <v>506.63356919294267</v>
      </c>
      <c r="JN94" s="58">
        <f t="shared" si="458"/>
        <v>586.0230494854768</v>
      </c>
      <c r="JO94" s="58">
        <f t="shared" si="321"/>
        <v>31.303726227789443</v>
      </c>
      <c r="JP94" s="58">
        <f t="shared" si="459"/>
        <v>36.152673420474031</v>
      </c>
      <c r="JQ94" s="58">
        <f t="shared" si="322"/>
        <v>685.48527232760011</v>
      </c>
      <c r="JR94" s="55">
        <f t="shared" si="323"/>
        <v>0.73908746058488262</v>
      </c>
      <c r="JS94" s="56">
        <f t="shared" si="324"/>
        <v>4.5666519021621062E-2</v>
      </c>
      <c r="JT94" s="260">
        <f t="shared" si="325"/>
        <v>1.1228887488701005</v>
      </c>
      <c r="JU94" s="57">
        <f t="shared" si="326"/>
        <v>1.8212609624848759</v>
      </c>
      <c r="JV94" s="58">
        <f t="shared" si="460"/>
        <v>2.1066525553062561</v>
      </c>
      <c r="JW94" s="58">
        <f t="shared" si="327"/>
        <v>4.9343085475749997E-2</v>
      </c>
      <c r="JX94" s="58">
        <f t="shared" si="461"/>
        <v>5.6986329415943671E-2</v>
      </c>
      <c r="JY94" s="58">
        <f t="shared" si="328"/>
        <v>37.49163935</v>
      </c>
      <c r="JZ94" s="55">
        <f t="shared" si="247"/>
        <v>4.857778945013979E-2</v>
      </c>
      <c r="KA94" s="56">
        <f t="shared" si="248"/>
        <v>1.3161090400745572E-3</v>
      </c>
      <c r="KB94" s="260">
        <f t="shared" si="249"/>
        <v>1.0078160048971445</v>
      </c>
      <c r="KC94" s="57">
        <f t="shared" si="329"/>
        <v>6.1521919524823998E-2</v>
      </c>
      <c r="KD94" s="58">
        <f t="shared" si="462"/>
        <v>7.1162404314363922E-2</v>
      </c>
      <c r="KE94" s="58">
        <f t="shared" si="330"/>
        <v>1.6668019555000002E-3</v>
      </c>
      <c r="KF94" s="58">
        <f t="shared" si="463"/>
        <v>1.9249895784069504E-3</v>
      </c>
      <c r="KG94" s="58">
        <f t="shared" si="331"/>
        <v>1.2664619000000001</v>
      </c>
      <c r="KH94" s="55">
        <f t="shared" si="250"/>
        <v>4.857778945013979E-2</v>
      </c>
      <c r="KI94" s="56">
        <f t="shared" si="251"/>
        <v>1.3161090400745574E-3</v>
      </c>
      <c r="KJ94" s="260">
        <f t="shared" si="252"/>
        <v>1.0078160048971445</v>
      </c>
      <c r="KK94" s="57">
        <f t="shared" si="332"/>
        <v>46.565205184239915</v>
      </c>
      <c r="KL94" s="58">
        <f t="shared" si="464"/>
        <v>53.861972836610313</v>
      </c>
      <c r="KM94" s="58">
        <f t="shared" si="333"/>
        <v>2.0472579122339516</v>
      </c>
      <c r="KN94" s="58">
        <f t="shared" si="465"/>
        <v>2.3643781628389906</v>
      </c>
      <c r="KO94" s="58">
        <f t="shared" si="334"/>
        <v>60.523563097726473</v>
      </c>
      <c r="KP94" s="55">
        <f t="shared" si="466"/>
        <v>0.76937316312742177</v>
      </c>
      <c r="KQ94" s="56">
        <f t="shared" si="467"/>
        <v>3.3825799530808776E-2</v>
      </c>
      <c r="KR94" s="260">
        <f t="shared" si="468"/>
        <v>1.1258003910093892</v>
      </c>
      <c r="KS94" s="57">
        <f t="shared" si="335"/>
        <v>79.568745201125992</v>
      </c>
      <c r="KT94" s="58">
        <f t="shared" si="469"/>
        <v>92.037167574142444</v>
      </c>
      <c r="KU94" s="58">
        <f t="shared" si="336"/>
        <v>3.4976945944606412</v>
      </c>
      <c r="KV94" s="58">
        <f t="shared" si="470"/>
        <v>4.039487487142595</v>
      </c>
      <c r="KW94" s="58">
        <f t="shared" si="337"/>
        <v>104.07996051982255</v>
      </c>
      <c r="KX94" s="55">
        <f t="shared" si="253"/>
        <v>0.76449630460776097</v>
      </c>
      <c r="KY94" s="56">
        <f t="shared" si="254"/>
        <v>3.360584090339358E-2</v>
      </c>
      <c r="KZ94" s="260">
        <f>1+KX94*(KV94*$GV$14-KV94)/KV94+KY94*(KW94*$GW$14-KW94)/KW94</f>
        <v>1.1250021156879717</v>
      </c>
      <c r="LA94" s="57">
        <f t="shared" si="338"/>
        <v>394.59648267520237</v>
      </c>
      <c r="LB94" s="58">
        <f t="shared" si="471"/>
        <v>456.42975151040662</v>
      </c>
      <c r="LC94" s="58">
        <f t="shared" si="339"/>
        <v>17.087300116272299</v>
      </c>
      <c r="LD94" s="58">
        <f t="shared" si="472"/>
        <v>19.734122904282881</v>
      </c>
      <c r="LE94" s="58">
        <f t="shared" si="340"/>
        <v>811.54413679287859</v>
      </c>
      <c r="LF94" s="55">
        <f t="shared" si="473"/>
        <v>0.48622923237989069</v>
      </c>
      <c r="LG94" s="56">
        <f t="shared" si="474"/>
        <v>2.1055293657593514E-2</v>
      </c>
      <c r="LH94" s="260">
        <f t="shared" si="475"/>
        <v>1.0794535857014902</v>
      </c>
      <c r="LI94" s="57">
        <f t="shared" si="341"/>
        <v>262.76247193797218</v>
      </c>
      <c r="LJ94" s="58">
        <f t="shared" si="476"/>
        <v>303.93735129065243</v>
      </c>
      <c r="LK94" s="58">
        <f t="shared" si="342"/>
        <v>11.54329798537986</v>
      </c>
      <c r="LL94" s="58">
        <f t="shared" si="477"/>
        <v>13.331354843315202</v>
      </c>
      <c r="LM94" s="58">
        <f t="shared" si="343"/>
        <v>351.99744041447775</v>
      </c>
      <c r="LN94" s="55">
        <f t="shared" si="232"/>
        <v>0.74648972341551345</v>
      </c>
      <c r="LO94" s="56">
        <f t="shared" si="233"/>
        <v>3.2793698646750392E-2</v>
      </c>
      <c r="LP94" s="260">
        <f t="shared" si="234"/>
        <v>1.1220546835795926</v>
      </c>
      <c r="LQ94" s="57">
        <f t="shared" si="344"/>
        <v>4.3436640066666643E-2</v>
      </c>
      <c r="LR94" s="58">
        <f t="shared" si="478"/>
        <v>5.0243161565113312E-2</v>
      </c>
      <c r="LS94" s="58">
        <f t="shared" si="345"/>
        <v>1.1768208333333328E-3</v>
      </c>
      <c r="LT94" s="58">
        <f t="shared" si="479"/>
        <v>1.359110380416666E-3</v>
      </c>
      <c r="LU94" s="58">
        <f t="shared" si="346"/>
        <v>0.89416666666666633</v>
      </c>
      <c r="LV94" s="55">
        <f t="shared" si="347"/>
        <v>4.857778945013979E-2</v>
      </c>
      <c r="LW94" s="56">
        <f t="shared" si="348"/>
        <v>1.3161090400745572E-3</v>
      </c>
      <c r="LX94" s="260">
        <f t="shared" si="349"/>
        <v>1.0078160048971445</v>
      </c>
      <c r="LY94" s="57">
        <f t="shared" si="350"/>
        <v>9.514642414644058</v>
      </c>
      <c r="LZ94" s="58">
        <f t="shared" si="480"/>
        <v>11.005586881018782</v>
      </c>
      <c r="MA94" s="58">
        <f t="shared" si="351"/>
        <v>0.25777844230320002</v>
      </c>
      <c r="MB94" s="58">
        <f t="shared" si="481"/>
        <v>0.29770832301596573</v>
      </c>
      <c r="MC94" s="58">
        <f t="shared" si="352"/>
        <v>195.86385386666669</v>
      </c>
      <c r="MD94" s="55">
        <f t="shared" si="255"/>
        <v>4.8577837241582628E-2</v>
      </c>
      <c r="ME94" s="56">
        <f t="shared" si="256"/>
        <v>1.3161103348792542E-3</v>
      </c>
      <c r="MF94" s="260">
        <f>1+MD94*(MB94*$GV$14-MB94)/MB94+ME94*(MC94*$GW$14-MC94)/MC94</f>
        <v>1.0078160125866287</v>
      </c>
      <c r="MG94" s="57">
        <f t="shared" si="353"/>
        <v>0</v>
      </c>
      <c r="MH94" s="58">
        <f t="shared" si="482"/>
        <v>0</v>
      </c>
      <c r="MI94" s="58">
        <f t="shared" si="354"/>
        <v>0</v>
      </c>
      <c r="MJ94" s="58">
        <f t="shared" si="483"/>
        <v>0</v>
      </c>
      <c r="MK94" s="58">
        <f t="shared" si="355"/>
        <v>0</v>
      </c>
      <c r="ML94" s="55"/>
      <c r="MM94" s="56"/>
      <c r="MN94" s="260"/>
      <c r="MO94" s="59">
        <v>3.6865269140288359</v>
      </c>
      <c r="MP94" s="60">
        <v>3.6865269140288359</v>
      </c>
      <c r="MQ94" s="60">
        <v>3.0954000000000002</v>
      </c>
      <c r="MR94" s="61">
        <v>3.3560000000000003</v>
      </c>
      <c r="MS94" s="59">
        <f t="shared" si="356"/>
        <v>1.0958538258888335</v>
      </c>
      <c r="MT94" s="60">
        <f>GX94</f>
        <v>1.0958538258888335</v>
      </c>
      <c r="MU94" s="60">
        <f t="shared" si="484"/>
        <v>1.1012910021626827</v>
      </c>
      <c r="MV94" s="61">
        <f t="shared" si="492"/>
        <v>1.1031011344165946</v>
      </c>
      <c r="MW94" s="66">
        <f t="shared" si="485"/>
        <v>4.0398946229806549</v>
      </c>
      <c r="MX94" s="67">
        <f t="shared" si="493"/>
        <v>4.0398946229806549</v>
      </c>
      <c r="MY94" s="67">
        <f t="shared" si="486"/>
        <v>3.4089361680943684</v>
      </c>
      <c r="MZ94" s="261">
        <f t="shared" si="494"/>
        <v>3.7020074071020921</v>
      </c>
      <c r="NA94" s="59">
        <f t="shared" si="357"/>
        <v>1.0958642106439005</v>
      </c>
      <c r="NB94" s="60">
        <f>NF94/J94</f>
        <v>1.0958642106439005</v>
      </c>
      <c r="NC94" s="60">
        <f t="shared" si="358"/>
        <v>1.1013009433211272</v>
      </c>
      <c r="ND94" s="262">
        <f>NH94/L94</f>
        <v>1.1031094768734175</v>
      </c>
      <c r="NE94" s="62">
        <f t="shared" si="359"/>
        <v>4.0399329066597049</v>
      </c>
      <c r="NF94" s="63">
        <f>NE94+NQ94+NR94+OB94</f>
        <v>4.0399329066597049</v>
      </c>
      <c r="NG94" s="63">
        <f t="shared" si="360"/>
        <v>3.4089669399562172</v>
      </c>
      <c r="NH94" s="64">
        <f>NG94+NM94</f>
        <v>3.7020354043871899</v>
      </c>
      <c r="NI94" s="238">
        <f t="shared" si="495"/>
        <v>-3.8283679050010733E-5</v>
      </c>
      <c r="NJ94" s="238">
        <f t="shared" si="496"/>
        <v>-3.8283679050010733E-5</v>
      </c>
      <c r="NK94" s="238">
        <f t="shared" si="497"/>
        <v>-3.0771861848855053E-5</v>
      </c>
      <c r="NL94" s="238">
        <f t="shared" si="498"/>
        <v>-2.7997285097836055E-5</v>
      </c>
      <c r="NM94" s="239">
        <f t="shared" si="361"/>
        <v>0.29306846443097279</v>
      </c>
      <c r="NN94" s="240">
        <f t="shared" si="362"/>
        <v>0.73969050046308105</v>
      </c>
      <c r="NO94" s="240">
        <f>O94*IN94</f>
        <v>0.33789750227251486</v>
      </c>
      <c r="NP94" s="240">
        <f t="shared" si="363"/>
        <v>1.0721484449779748E-2</v>
      </c>
      <c r="NQ94" s="240">
        <f t="shared" si="501"/>
        <v>0</v>
      </c>
      <c r="NR94" s="240">
        <f t="shared" si="364"/>
        <v>0</v>
      </c>
      <c r="NS94" s="240">
        <f t="shared" si="365"/>
        <v>0.8316114074131965</v>
      </c>
      <c r="NT94" s="240">
        <f t="shared" si="366"/>
        <v>4.0715766597844635E-2</v>
      </c>
      <c r="NU94" s="240">
        <f t="shared" si="367"/>
        <v>1.3101608063662879E-3</v>
      </c>
      <c r="NV94" s="240">
        <f t="shared" si="368"/>
        <v>7.3514765532913112E-2</v>
      </c>
      <c r="NW94" s="240">
        <f t="shared" si="369"/>
        <v>0.12633773759175923</v>
      </c>
      <c r="NX94" s="240">
        <f t="shared" si="370"/>
        <v>0.94506161428165458</v>
      </c>
      <c r="NY94" s="240">
        <f t="shared" si="371"/>
        <v>0.42604416335517131</v>
      </c>
      <c r="NZ94" s="240">
        <f t="shared" si="372"/>
        <v>1.0078160048971445E-3</v>
      </c>
      <c r="OA94" s="240">
        <f t="shared" si="373"/>
        <v>0.21295152345955462</v>
      </c>
      <c r="OB94" s="241">
        <f t="shared" si="374"/>
        <v>0</v>
      </c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136"/>
      <c r="OP94" s="13"/>
      <c r="OQ94" s="13"/>
      <c r="OR94" s="13"/>
      <c r="OS94" s="13"/>
      <c r="OT94" s="13"/>
    </row>
    <row r="95" spans="1:410" ht="15" customHeight="1">
      <c r="A95" s="242">
        <v>76</v>
      </c>
      <c r="B95" s="49" t="s">
        <v>145</v>
      </c>
      <c r="C95" s="50">
        <v>5</v>
      </c>
      <c r="D95" s="51">
        <v>2743.8</v>
      </c>
      <c r="E95" s="52">
        <v>2743.8</v>
      </c>
      <c r="F95" s="52"/>
      <c r="G95" s="52"/>
      <c r="H95" s="53"/>
      <c r="I95" s="57">
        <v>3.5077208673980382</v>
      </c>
      <c r="J95" s="58">
        <v>3.5077208673980382</v>
      </c>
      <c r="K95" s="58">
        <v>2.9145999999999996</v>
      </c>
      <c r="L95" s="243">
        <v>3.1659999999999995</v>
      </c>
      <c r="M95" s="1">
        <v>0.25140000000000001</v>
      </c>
      <c r="N95" s="2">
        <v>0.2848</v>
      </c>
      <c r="O95" s="2">
        <v>0.34172086739803881</v>
      </c>
      <c r="P95" s="2">
        <v>2.0500000000000001E-2</v>
      </c>
      <c r="Q95" s="2">
        <v>0</v>
      </c>
      <c r="R95" s="2">
        <v>0</v>
      </c>
      <c r="S95" s="2">
        <v>0.67659999999999998</v>
      </c>
      <c r="T95" s="2">
        <v>4.2000000000000003E-2</v>
      </c>
      <c r="U95" s="2">
        <v>1.4E-3</v>
      </c>
      <c r="V95" s="2">
        <v>5.8799999999999998E-2</v>
      </c>
      <c r="W95" s="2">
        <v>0.1346</v>
      </c>
      <c r="X95" s="2">
        <v>1.2577</v>
      </c>
      <c r="Y95" s="2">
        <v>0.19420000000000001</v>
      </c>
      <c r="Z95" s="2">
        <v>4.0000000000000002E-4</v>
      </c>
      <c r="AA95" s="2">
        <v>0.24360000000000001</v>
      </c>
      <c r="AB95" s="3">
        <v>0</v>
      </c>
      <c r="AC95" s="244">
        <v>264.64999999999998</v>
      </c>
      <c r="AD95" s="108">
        <v>58.222999999999999</v>
      </c>
      <c r="AE95" s="108">
        <v>178.12347645</v>
      </c>
      <c r="AF95" s="108">
        <f t="shared" si="375"/>
        <v>17.629592958162302</v>
      </c>
      <c r="AG95" s="108">
        <f t="shared" si="376"/>
        <v>55.741960720263002</v>
      </c>
      <c r="AH95" s="108">
        <v>9.2629551043749991</v>
      </c>
      <c r="AI95" s="108">
        <v>37.248938535765397</v>
      </c>
      <c r="AJ95" s="108">
        <f t="shared" si="377"/>
        <v>0.72058071597438167</v>
      </c>
      <c r="AK95" s="108">
        <f t="shared" si="378"/>
        <v>21.800611758950343</v>
      </c>
      <c r="AL95" s="108">
        <v>27.375418504507021</v>
      </c>
      <c r="AM95" s="245">
        <v>689.86054631357683</v>
      </c>
      <c r="AN95" s="244">
        <v>293.33999999999997</v>
      </c>
      <c r="AO95" s="108">
        <v>64.534800000000004</v>
      </c>
      <c r="AP95" s="108">
        <v>197.43336701999999</v>
      </c>
      <c r="AQ95" s="108">
        <f t="shared" si="379"/>
        <v>19.540770067437482</v>
      </c>
      <c r="AR95" s="108">
        <f t="shared" si="380"/>
        <v>61.784797875238795</v>
      </c>
      <c r="AS95" s="246">
        <v>22.721037515024999</v>
      </c>
      <c r="AT95" s="247">
        <v>4.0800853822081695</v>
      </c>
      <c r="AU95" s="108">
        <v>42.196131931056819</v>
      </c>
      <c r="AV95" s="108">
        <f t="shared" si="381"/>
        <v>0.81628417220629423</v>
      </c>
      <c r="AW95" s="108">
        <f t="shared" si="382"/>
        <v>24.696045743025763</v>
      </c>
      <c r="AX95" s="108">
        <v>31.011266823304091</v>
      </c>
      <c r="AY95" s="245">
        <v>781.48392394726307</v>
      </c>
      <c r="AZ95" s="248">
        <v>119</v>
      </c>
      <c r="BA95" s="108">
        <v>606.56283333333329</v>
      </c>
      <c r="BB95" s="108">
        <v>63.255827380541596</v>
      </c>
      <c r="BC95" s="109">
        <v>50.604661904433279</v>
      </c>
      <c r="BD95" s="109">
        <v>12.651165476108318</v>
      </c>
      <c r="BE95" s="108">
        <v>23.720939374999997</v>
      </c>
      <c r="BF95" s="109">
        <v>18.976751499999999</v>
      </c>
      <c r="BG95" s="109">
        <v>4.7441878749999979</v>
      </c>
      <c r="BH95" s="108">
        <v>50.628390806487864</v>
      </c>
      <c r="BI95" s="109">
        <f t="shared" si="383"/>
        <v>29.631177030531539</v>
      </c>
      <c r="BJ95" s="108">
        <f t="shared" si="384"/>
        <v>0.9794062201515078</v>
      </c>
      <c r="BK95" s="108">
        <v>37.208399544768142</v>
      </c>
      <c r="BL95" s="245">
        <v>937.65166852815696</v>
      </c>
      <c r="BM95" s="244">
        <v>20.76</v>
      </c>
      <c r="BN95" s="108">
        <v>4.5672000000000006</v>
      </c>
      <c r="BO95" s="108">
        <v>13.972580280000001</v>
      </c>
      <c r="BP95" s="108">
        <f t="shared" si="385"/>
        <v>1.3829221606327202</v>
      </c>
      <c r="BQ95" s="108">
        <f t="shared" si="386"/>
        <v>4.3725792728232005</v>
      </c>
      <c r="BR95" s="108">
        <v>2.3358675742499999</v>
      </c>
      <c r="BS95" s="108">
        <v>3.0394022933602498</v>
      </c>
      <c r="BT95" s="108">
        <f t="shared" si="387"/>
        <v>5.8797237365054038E-2</v>
      </c>
      <c r="BU95" s="108">
        <f t="shared" si="388"/>
        <v>1.7788649014303668</v>
      </c>
      <c r="BV95" s="108">
        <v>2.2337525073805127</v>
      </c>
      <c r="BW95" s="245">
        <v>56.290563185988916</v>
      </c>
      <c r="BX95" s="107">
        <v>0</v>
      </c>
      <c r="BY95" s="108">
        <v>0</v>
      </c>
      <c r="BZ95" s="109">
        <f t="shared" si="389"/>
        <v>0</v>
      </c>
      <c r="CA95" s="109">
        <f t="shared" si="390"/>
        <v>0</v>
      </c>
      <c r="CB95" s="108">
        <v>0</v>
      </c>
      <c r="CC95" s="110">
        <v>0</v>
      </c>
      <c r="CD95" s="244">
        <v>0</v>
      </c>
      <c r="CE95" s="108">
        <v>0</v>
      </c>
      <c r="CF95" s="109">
        <f t="shared" si="391"/>
        <v>0</v>
      </c>
      <c r="CG95" s="109">
        <f t="shared" si="392"/>
        <v>0</v>
      </c>
      <c r="CH95" s="108">
        <v>0</v>
      </c>
      <c r="CI95" s="245">
        <v>0</v>
      </c>
      <c r="CJ95" s="249">
        <v>686.78700495905923</v>
      </c>
      <c r="CK95" s="250">
        <v>151.09314109099304</v>
      </c>
      <c r="CL95" s="250">
        <v>70.781237991256006</v>
      </c>
      <c r="CM95" s="251">
        <v>43.630101916370997</v>
      </c>
      <c r="CN95" s="252">
        <f t="shared" si="277"/>
        <v>21.267493179135041</v>
      </c>
      <c r="CO95" s="250">
        <v>462.2440540487097</v>
      </c>
      <c r="CP95" s="252">
        <f t="shared" si="393"/>
        <v>45.750143005416994</v>
      </c>
      <c r="CQ95" s="250">
        <v>144.65465427400321</v>
      </c>
      <c r="CR95" s="250">
        <v>100.07609698057125</v>
      </c>
      <c r="CS95" s="252">
        <f t="shared" si="394"/>
        <v>1.9359720960891509</v>
      </c>
      <c r="CT95" s="252">
        <f t="shared" si="395"/>
        <v>58.571337127624979</v>
      </c>
      <c r="CU95" s="250">
        <f t="shared" si="278"/>
        <v>1470.9815350705892</v>
      </c>
      <c r="CV95" s="245">
        <f t="shared" si="396"/>
        <v>1853.4367341889424</v>
      </c>
      <c r="CW95" s="244">
        <v>85.249049999999997</v>
      </c>
      <c r="CX95" s="108">
        <v>6.2231806499999998</v>
      </c>
      <c r="CY95" s="108">
        <f t="shared" si="397"/>
        <v>0.12038742967425001</v>
      </c>
      <c r="CZ95" s="108">
        <f t="shared" si="398"/>
        <v>3.6422284926641999</v>
      </c>
      <c r="DA95" s="108">
        <v>4.5736115325000002</v>
      </c>
      <c r="DB95" s="245">
        <v>115.25501061899999</v>
      </c>
      <c r="DC95" s="244">
        <v>2.8797000000000001</v>
      </c>
      <c r="DD95" s="108">
        <v>0.21021809999999999</v>
      </c>
      <c r="DE95" s="108">
        <f t="shared" si="399"/>
        <v>4.0666691444999998E-3</v>
      </c>
      <c r="DF95" s="108">
        <f t="shared" si="400"/>
        <v>0.1230339269508</v>
      </c>
      <c r="DG95" s="108">
        <v>0.15449590499999999</v>
      </c>
      <c r="DH95" s="245">
        <v>3.8932968060000004</v>
      </c>
      <c r="DI95" s="107">
        <v>62.543476991403999</v>
      </c>
      <c r="DJ95" s="108">
        <v>13.75956493810888</v>
      </c>
      <c r="DK95" s="108">
        <v>1.0396090054934428</v>
      </c>
      <c r="DL95" s="108">
        <v>42.095074819495437</v>
      </c>
      <c r="DM95" s="108">
        <f t="shared" si="401"/>
        <v>4.1663179351847415</v>
      </c>
      <c r="DN95" s="108">
        <f t="shared" si="402"/>
        <v>13.173232714012903</v>
      </c>
      <c r="DO95" s="108">
        <v>8.7189539800786289</v>
      </c>
      <c r="DP95" s="108">
        <f t="shared" si="403"/>
        <v>0.1686681647446211</v>
      </c>
      <c r="DQ95" s="108">
        <f t="shared" si="404"/>
        <v>5.1029247580126587</v>
      </c>
      <c r="DR95" s="108">
        <v>6.4078339867290204</v>
      </c>
      <c r="DS95" s="110">
        <v>161.47741646557128</v>
      </c>
      <c r="DT95" s="244">
        <v>141.91999999999999</v>
      </c>
      <c r="DU95" s="108">
        <v>31.2224</v>
      </c>
      <c r="DV95" s="108">
        <v>95.519681759999997</v>
      </c>
      <c r="DW95" s="108">
        <f t="shared" si="405"/>
        <v>9.4539649825142398</v>
      </c>
      <c r="DX95" s="108">
        <f t="shared" si="406"/>
        <v>29.8919292099744</v>
      </c>
      <c r="DY95" s="108">
        <v>2.75993719791667</v>
      </c>
      <c r="DZ95" s="108">
        <v>1.7803798154999999</v>
      </c>
      <c r="EA95" s="108"/>
      <c r="EB95" s="108">
        <v>19.943775110459416</v>
      </c>
      <c r="EC95" s="108">
        <f t="shared" si="407"/>
        <v>0.38581232951183742</v>
      </c>
      <c r="ED95" s="108">
        <f t="shared" si="408"/>
        <v>11.672453371348363</v>
      </c>
      <c r="EE95" s="108">
        <v>14.657308694193802</v>
      </c>
      <c r="EF95" s="245">
        <v>369.36417909368384</v>
      </c>
      <c r="EG95" s="249">
        <v>735.18152697380947</v>
      </c>
      <c r="EH95" s="250">
        <v>161.7399359342381</v>
      </c>
      <c r="EI95" s="250">
        <v>1160.6477373618379</v>
      </c>
      <c r="EJ95" s="250">
        <v>494.81613227430347</v>
      </c>
      <c r="EK95" s="250">
        <f t="shared" si="409"/>
        <v>48.973931875716914</v>
      </c>
      <c r="EL95" s="250">
        <v>154.84776043392051</v>
      </c>
      <c r="EM95" s="250">
        <v>186.32412927572571</v>
      </c>
      <c r="EN95" s="250">
        <f t="shared" si="410"/>
        <v>3.6044402808389142</v>
      </c>
      <c r="EO95" s="250">
        <f t="shared" si="411"/>
        <v>109.04955049294544</v>
      </c>
      <c r="EP95" s="250">
        <v>2738.7094618199148</v>
      </c>
      <c r="EQ95" s="245">
        <v>3450.7739218930928</v>
      </c>
      <c r="ER95" s="244">
        <v>199.79</v>
      </c>
      <c r="ES95" s="108">
        <v>43.953800000000001</v>
      </c>
      <c r="ET95" s="108">
        <v>134.46925887</v>
      </c>
      <c r="EU95" s="108">
        <f t="shared" si="412"/>
        <v>13.308960427399381</v>
      </c>
      <c r="EV95" s="108">
        <f t="shared" si="413"/>
        <v>42.080809870777799</v>
      </c>
      <c r="EW95" s="108">
        <v>15.74457091935</v>
      </c>
      <c r="EX95" s="108">
        <v>28.758906974622601</v>
      </c>
      <c r="EY95" s="108">
        <f t="shared" si="414"/>
        <v>0.55634105542407419</v>
      </c>
      <c r="EZ95" s="108">
        <f t="shared" si="415"/>
        <v>16.831667967223421</v>
      </c>
      <c r="FA95" s="108">
        <v>21.1358268381986</v>
      </c>
      <c r="FB95" s="245">
        <v>532.62283632260551</v>
      </c>
      <c r="FC95" s="244">
        <v>0.83333333333333293</v>
      </c>
      <c r="FD95" s="108">
        <v>6.0833333333333302E-2</v>
      </c>
      <c r="FE95" s="108">
        <f t="shared" si="416"/>
        <v>1.1768208333333328E-3</v>
      </c>
      <c r="FF95" s="108">
        <f t="shared" si="417"/>
        <v>3.5603803333333316E-2</v>
      </c>
      <c r="FG95" s="108">
        <v>4.4708333333333301E-2</v>
      </c>
      <c r="FH95" s="245">
        <v>1.1266499999999995</v>
      </c>
      <c r="FI95" s="244">
        <v>494.42675333333398</v>
      </c>
      <c r="FJ95" s="108">
        <v>36.093152993333398</v>
      </c>
      <c r="FK95" s="108">
        <f t="shared" si="418"/>
        <v>0.69822204465603466</v>
      </c>
      <c r="FL95" s="108">
        <f t="shared" si="419"/>
        <v>21.12416746610225</v>
      </c>
      <c r="FM95" s="108">
        <v>26.526</v>
      </c>
      <c r="FN95" s="245">
        <v>668.45508759200084</v>
      </c>
      <c r="FO95" s="244">
        <v>0</v>
      </c>
      <c r="FP95" s="108">
        <v>0</v>
      </c>
      <c r="FQ95" s="108">
        <f t="shared" si="420"/>
        <v>0</v>
      </c>
      <c r="FR95" s="108">
        <f t="shared" si="421"/>
        <v>0</v>
      </c>
      <c r="FS95" s="108">
        <v>0</v>
      </c>
      <c r="FT95" s="110">
        <v>0</v>
      </c>
      <c r="FU95" s="253">
        <f t="shared" si="279"/>
        <v>2934.0658508876131</v>
      </c>
      <c r="FV95" s="254">
        <f t="shared" si="280"/>
        <v>1279.9544406081025</v>
      </c>
      <c r="FW95" s="254">
        <f t="shared" si="281"/>
        <v>94.92899196577649</v>
      </c>
      <c r="FX95" s="254">
        <f t="shared" si="282"/>
        <v>606.56283333333329</v>
      </c>
      <c r="FY95" s="254">
        <f t="shared" si="283"/>
        <v>0</v>
      </c>
      <c r="FZ95" s="254">
        <f t="shared" si="284"/>
        <v>0</v>
      </c>
      <c r="GA95" s="254">
        <f t="shared" si="422"/>
        <v>85.249049999999997</v>
      </c>
      <c r="GB95" s="254">
        <f t="shared" si="423"/>
        <v>2.8797000000000001</v>
      </c>
      <c r="GC95" s="254">
        <f t="shared" si="424"/>
        <v>494.42675333333398</v>
      </c>
      <c r="GD95" s="254">
        <f t="shared" si="425"/>
        <v>0</v>
      </c>
      <c r="GE95" s="254">
        <f t="shared" si="285"/>
        <v>1618.6736255225085</v>
      </c>
      <c r="GF95" s="255">
        <f t="shared" si="286"/>
        <v>617.98822373263681</v>
      </c>
      <c r="GG95" s="255">
        <f t="shared" si="287"/>
        <v>160.20660341246474</v>
      </c>
      <c r="GH95" s="254">
        <f t="shared" si="288"/>
        <v>519.52211096479471</v>
      </c>
      <c r="GI95" s="255">
        <f t="shared" si="289"/>
        <v>370.95279354497501</v>
      </c>
      <c r="GJ95" s="256">
        <f t="shared" si="290"/>
        <v>10.050155236613953</v>
      </c>
      <c r="GK95" s="253">
        <f t="shared" si="426"/>
        <v>7636.2633566154636</v>
      </c>
      <c r="GL95" s="257">
        <f t="shared" si="427"/>
        <v>9621.6918293354847</v>
      </c>
      <c r="GM95" s="221">
        <f t="shared" si="428"/>
        <v>9621.6918293354847</v>
      </c>
      <c r="GN95" s="222">
        <f t="shared" si="429"/>
        <v>4942.9886538881829</v>
      </c>
      <c r="GO95" s="222">
        <f t="shared" si="430"/>
        <v>334.13404577471755</v>
      </c>
      <c r="GP95" s="55">
        <f t="shared" si="431"/>
        <v>0.51373383616564727</v>
      </c>
      <c r="GQ95" s="56">
        <f t="shared" si="432"/>
        <v>3.4727161470291479E-2</v>
      </c>
      <c r="GR95" s="258">
        <f t="shared" si="433"/>
        <v>1.0858813294389049</v>
      </c>
      <c r="GS95" s="227">
        <f t="shared" si="291"/>
        <v>9621.6918293354847</v>
      </c>
      <c r="GT95" s="222">
        <f t="shared" si="502"/>
        <v>4942.9886538881829</v>
      </c>
      <c r="GU95" s="222">
        <f t="shared" si="503"/>
        <v>334.13404577471755</v>
      </c>
      <c r="GV95" s="37">
        <f t="shared" si="487"/>
        <v>0.51373383616564727</v>
      </c>
      <c r="GW95" s="228">
        <f t="shared" si="488"/>
        <v>3.4727161470291479E-2</v>
      </c>
      <c r="GX95" s="258">
        <f t="shared" si="434"/>
        <v>1.0858813294389049</v>
      </c>
      <c r="GY95" s="221">
        <f t="shared" si="499"/>
        <v>7994.1796144937507</v>
      </c>
      <c r="GZ95" s="222">
        <f t="shared" si="435"/>
        <v>4371.4211861418025</v>
      </c>
      <c r="HA95" s="222">
        <f t="shared" si="436"/>
        <v>222.10619421832848</v>
      </c>
      <c r="HB95" s="55">
        <f t="shared" si="437"/>
        <v>0.5468254901623989</v>
      </c>
      <c r="HC95" s="56">
        <f t="shared" si="438"/>
        <v>2.7783488103725058E-2</v>
      </c>
      <c r="HD95" s="258">
        <f t="shared" si="439"/>
        <v>1.0899912166157149</v>
      </c>
      <c r="HE95" s="221">
        <f t="shared" si="440"/>
        <v>8684.040160807328</v>
      </c>
      <c r="HF95" s="222">
        <f t="shared" si="441"/>
        <v>4897.4396085568496</v>
      </c>
      <c r="HG95" s="222">
        <f t="shared" si="442"/>
        <v>245.2274130477407</v>
      </c>
      <c r="HH95" s="55">
        <f t="shared" si="443"/>
        <v>0.56395865494264941</v>
      </c>
      <c r="HI95" s="56">
        <f t="shared" si="444"/>
        <v>2.8238862154794857E-2</v>
      </c>
      <c r="HJ95" s="259">
        <f t="shared" si="445"/>
        <v>1.0927465209772909</v>
      </c>
      <c r="HK95" s="54">
        <f t="shared" si="292"/>
        <v>3.8089685987907704</v>
      </c>
      <c r="HL95" s="55">
        <f t="shared" si="293"/>
        <v>3.8089685987907704</v>
      </c>
      <c r="HM95" s="55">
        <f t="shared" si="294"/>
        <v>3.1768883999481621</v>
      </c>
      <c r="HN95" s="56">
        <f t="shared" si="295"/>
        <v>3.4596354854141023</v>
      </c>
      <c r="HQ95" s="57">
        <f t="shared" si="296"/>
        <v>417.4749384246403</v>
      </c>
      <c r="HR95" s="58">
        <f t="shared" si="446"/>
        <v>482.89326127578147</v>
      </c>
      <c r="HS95" s="58">
        <f t="shared" si="297"/>
        <v>18.350173674136684</v>
      </c>
      <c r="HT95" s="58">
        <f t="shared" si="447"/>
        <v>21.192615576260458</v>
      </c>
      <c r="HU95" s="58">
        <f t="shared" si="298"/>
        <v>547.50837009014037</v>
      </c>
      <c r="HV95" s="55">
        <f t="shared" si="489"/>
        <v>0.76249964608926124</v>
      </c>
      <c r="HW95" s="56">
        <f t="shared" si="490"/>
        <v>3.3515786564350711E-2</v>
      </c>
      <c r="HX95" s="260">
        <f t="shared" si="491"/>
        <v>1.1246752898810053</v>
      </c>
      <c r="HY95" s="57">
        <f t="shared" si="299"/>
        <v>463.38142921428278</v>
      </c>
      <c r="HZ95" s="58">
        <f t="shared" si="448"/>
        <v>535.99329917216096</v>
      </c>
      <c r="IA95" s="58">
        <f t="shared" si="300"/>
        <v>24.437139621851948</v>
      </c>
      <c r="IB95" s="58">
        <f t="shared" si="449"/>
        <v>28.222452549276817</v>
      </c>
      <c r="IC95" s="58">
        <f t="shared" si="301"/>
        <v>620.22533646608179</v>
      </c>
      <c r="ID95" s="55">
        <f t="shared" ref="ID95:ID137" si="504">HY95/IC95</f>
        <v>0.74711786502392208</v>
      </c>
      <c r="IE95" s="56">
        <f t="shared" ref="IE95:IE137" si="505">IA95/IC95</f>
        <v>3.940042140343672E-2</v>
      </c>
      <c r="IF95" s="260">
        <f t="shared" ref="IF95:IF137" si="506">1+ID95*(IB95*$GV$14-IB95)/IB95+IE95*(IC95*$GW$14-IC95)/IC95</f>
        <v>1.1231764947246408</v>
      </c>
      <c r="IG95" s="57">
        <f t="shared" si="302"/>
        <v>36.150035977248479</v>
      </c>
      <c r="IH95" s="58">
        <f t="shared" si="450"/>
        <v>41.814746614883319</v>
      </c>
      <c r="II95" s="58">
        <f t="shared" si="303"/>
        <v>70.560819624584781</v>
      </c>
      <c r="IJ95" s="58">
        <f t="shared" si="451"/>
        <v>81.490690584432969</v>
      </c>
      <c r="IK95" s="58">
        <f t="shared" si="304"/>
        <v>744.16799089536266</v>
      </c>
      <c r="IL95" s="55">
        <f t="shared" si="305"/>
        <v>4.8577789450139797E-2</v>
      </c>
      <c r="IM95" s="56">
        <f t="shared" si="306"/>
        <v>9.481840187682343E-2</v>
      </c>
      <c r="IN95" s="260">
        <f t="shared" si="307"/>
        <v>1.0222995100575569</v>
      </c>
      <c r="IO95" s="57">
        <f t="shared" si="308"/>
        <v>32.831961892589355</v>
      </c>
      <c r="IP95" s="58">
        <f t="shared" si="452"/>
        <v>37.976730321158108</v>
      </c>
      <c r="IQ95" s="58">
        <f t="shared" si="309"/>
        <v>1.4417193979977743</v>
      </c>
      <c r="IR95" s="58">
        <f t="shared" si="453"/>
        <v>1.6650417327476295</v>
      </c>
      <c r="IS95" s="58">
        <f t="shared" si="310"/>
        <v>44.67505014761025</v>
      </c>
      <c r="IT95" s="55">
        <f t="shared" si="244"/>
        <v>0.7349059885575886</v>
      </c>
      <c r="IU95" s="56">
        <f t="shared" si="245"/>
        <v>3.2271242969715938E-2</v>
      </c>
      <c r="IV95" s="260">
        <f t="shared" si="246"/>
        <v>1.1201585839429833</v>
      </c>
      <c r="IW95" s="57">
        <f t="shared" si="311"/>
        <v>0</v>
      </c>
      <c r="IX95" s="58">
        <f t="shared" si="454"/>
        <v>0</v>
      </c>
      <c r="IY95" s="58">
        <f t="shared" si="312"/>
        <v>0</v>
      </c>
      <c r="IZ95" s="58">
        <f t="shared" si="455"/>
        <v>0</v>
      </c>
      <c r="JA95" s="58">
        <f t="shared" si="313"/>
        <v>0</v>
      </c>
      <c r="JB95" s="55"/>
      <c r="JC95" s="56"/>
      <c r="JD95" s="260"/>
      <c r="JE95" s="57">
        <f t="shared" si="314"/>
        <v>0</v>
      </c>
      <c r="JF95" s="58">
        <f t="shared" si="456"/>
        <v>0</v>
      </c>
      <c r="JG95" s="58">
        <f t="shared" si="315"/>
        <v>0</v>
      </c>
      <c r="JH95" s="58">
        <f t="shared" si="457"/>
        <v>0</v>
      </c>
      <c r="JI95" s="58">
        <f t="shared" si="316"/>
        <v>0</v>
      </c>
      <c r="JJ95" s="55"/>
      <c r="JK95" s="56"/>
      <c r="JL95" s="260"/>
      <c r="JM95" s="57">
        <f t="shared" si="320"/>
        <v>1085.8158555600387</v>
      </c>
      <c r="JN95" s="58">
        <f t="shared" si="458"/>
        <v>1255.9632001262969</v>
      </c>
      <c r="JO95" s="58">
        <f t="shared" si="321"/>
        <v>68.953608280641177</v>
      </c>
      <c r="JP95" s="58">
        <f t="shared" si="459"/>
        <v>79.6345222033125</v>
      </c>
      <c r="JQ95" s="58">
        <f t="shared" si="322"/>
        <v>1470.9815350705892</v>
      </c>
      <c r="JR95" s="55">
        <f t="shared" si="323"/>
        <v>0.73815736613439731</v>
      </c>
      <c r="JS95" s="56">
        <f t="shared" si="324"/>
        <v>4.6875916955226936E-2</v>
      </c>
      <c r="JT95" s="260">
        <f t="shared" si="325"/>
        <v>1.1229303388096248</v>
      </c>
      <c r="JU95" s="57">
        <f t="shared" si="326"/>
        <v>4.4435187610503242</v>
      </c>
      <c r="JV95" s="58">
        <f t="shared" si="460"/>
        <v>5.1398181509069101</v>
      </c>
      <c r="JW95" s="58">
        <f t="shared" si="327"/>
        <v>0.12038742967425001</v>
      </c>
      <c r="JX95" s="58">
        <f t="shared" si="461"/>
        <v>0.13903544253079134</v>
      </c>
      <c r="JY95" s="58">
        <f t="shared" si="328"/>
        <v>91.472230649999986</v>
      </c>
      <c r="JZ95" s="55">
        <f t="shared" si="247"/>
        <v>4.8577789450139804E-2</v>
      </c>
      <c r="KA95" s="56">
        <f t="shared" si="248"/>
        <v>1.3161090400745576E-3</v>
      </c>
      <c r="KB95" s="260">
        <f t="shared" si="249"/>
        <v>1.0078160048971445</v>
      </c>
      <c r="KC95" s="57">
        <f t="shared" si="329"/>
        <v>0.15010139087997598</v>
      </c>
      <c r="KD95" s="58">
        <f t="shared" si="462"/>
        <v>0.17362227883086823</v>
      </c>
      <c r="KE95" s="58">
        <f t="shared" si="330"/>
        <v>4.0666691444999998E-3</v>
      </c>
      <c r="KF95" s="58">
        <f t="shared" si="463"/>
        <v>4.6965961949830496E-3</v>
      </c>
      <c r="KG95" s="58">
        <f t="shared" si="331"/>
        <v>3.0899181000000002</v>
      </c>
      <c r="KH95" s="55">
        <f t="shared" si="250"/>
        <v>4.8577789450139783E-2</v>
      </c>
      <c r="KI95" s="56">
        <f t="shared" si="251"/>
        <v>1.3161090400745572E-3</v>
      </c>
      <c r="KJ95" s="260">
        <f t="shared" si="252"/>
        <v>1.0078160048971445</v>
      </c>
      <c r="KK95" s="57">
        <f t="shared" si="332"/>
        <v>98.599954045384067</v>
      </c>
      <c r="KL95" s="58">
        <f t="shared" si="464"/>
        <v>114.05056684429576</v>
      </c>
      <c r="KM95" s="58">
        <f t="shared" si="333"/>
        <v>4.3349860999293623</v>
      </c>
      <c r="KN95" s="58">
        <f t="shared" si="465"/>
        <v>5.0064754468084205</v>
      </c>
      <c r="KO95" s="58">
        <f t="shared" si="334"/>
        <v>128.15667973458039</v>
      </c>
      <c r="KP95" s="55">
        <f t="shared" si="466"/>
        <v>0.76937038513786449</v>
      </c>
      <c r="KQ95" s="56">
        <f t="shared" si="467"/>
        <v>3.3825674236468671E-2</v>
      </c>
      <c r="KR95" s="260">
        <f t="shared" si="468"/>
        <v>1.1257999362903324</v>
      </c>
      <c r="KS95" s="57">
        <f t="shared" si="335"/>
        <v>223.85094674921373</v>
      </c>
      <c r="KT95" s="58">
        <f t="shared" si="469"/>
        <v>258.92839010481555</v>
      </c>
      <c r="KU95" s="58">
        <f t="shared" si="336"/>
        <v>9.8397773120260776</v>
      </c>
      <c r="KV95" s="58">
        <f t="shared" si="470"/>
        <v>11.363958817658917</v>
      </c>
      <c r="KW95" s="58">
        <f t="shared" si="337"/>
        <v>293.14617388387603</v>
      </c>
      <c r="KX95" s="55">
        <f t="shared" ref="KX95:KX137" si="507">KS95/KW95</f>
        <v>0.76361544748623533</v>
      </c>
      <c r="KY95" s="56">
        <f t="shared" ref="KY95:KY137" si="508">KU95/KW95</f>
        <v>3.356611202411227E-2</v>
      </c>
      <c r="KZ95" s="260">
        <f t="shared" ref="KZ95:KZ137" si="509">1+KX95*(KV95*$GV$14-KV95)/KV95+KY95*(KW95*$GW$14-KW95)/KW95</f>
        <v>1.124857931373628</v>
      </c>
      <c r="LA95" s="57">
        <f t="shared" si="338"/>
        <v>1218.876182238824</v>
      </c>
      <c r="LB95" s="58">
        <f t="shared" si="471"/>
        <v>1409.8740799956477</v>
      </c>
      <c r="LC95" s="58">
        <f t="shared" si="339"/>
        <v>52.57837215655583</v>
      </c>
      <c r="LD95" s="58">
        <f t="shared" si="472"/>
        <v>60.722762003606327</v>
      </c>
      <c r="LE95" s="58">
        <f t="shared" si="340"/>
        <v>2738.7094618199148</v>
      </c>
      <c r="LF95" s="55">
        <f t="shared" si="473"/>
        <v>0.44505494256731487</v>
      </c>
      <c r="LG95" s="56">
        <f t="shared" si="474"/>
        <v>1.9198229271686486E-2</v>
      </c>
      <c r="LH95" s="260">
        <f t="shared" si="475"/>
        <v>1.0727139152144824</v>
      </c>
      <c r="LI95" s="57">
        <f t="shared" si="341"/>
        <v>315.61702296236149</v>
      </c>
      <c r="LJ95" s="58">
        <f t="shared" si="476"/>
        <v>365.07421046056356</v>
      </c>
      <c r="LK95" s="58">
        <f t="shared" si="342"/>
        <v>13.865301482823455</v>
      </c>
      <c r="LL95" s="58">
        <f t="shared" si="477"/>
        <v>16.013036682512809</v>
      </c>
      <c r="LM95" s="58">
        <f t="shared" si="343"/>
        <v>422.71653676397261</v>
      </c>
      <c r="LN95" s="55">
        <f t="shared" ref="LN95:LN137" si="510">LI95/LM95</f>
        <v>0.74663987687472222</v>
      </c>
      <c r="LO95" s="56">
        <f t="shared" ref="LO95:LO137" si="511">LK95/LM95</f>
        <v>3.2800470946716863E-2</v>
      </c>
      <c r="LP95" s="260">
        <f t="shared" ref="LP95:LP137" si="512">1+LN95*(LL95*$GV$14-LL95)/LL95+LO95*(LM95*$GW$14-LM95)/LM95</f>
        <v>1.1220792616559154</v>
      </c>
      <c r="LQ95" s="57">
        <f t="shared" si="344"/>
        <v>4.3436640066666643E-2</v>
      </c>
      <c r="LR95" s="58">
        <f t="shared" si="478"/>
        <v>5.0243161565113312E-2</v>
      </c>
      <c r="LS95" s="58">
        <f t="shared" si="345"/>
        <v>1.1768208333333328E-3</v>
      </c>
      <c r="LT95" s="58">
        <f t="shared" si="479"/>
        <v>1.359110380416666E-3</v>
      </c>
      <c r="LU95" s="58">
        <f t="shared" si="346"/>
        <v>0.89416666666666633</v>
      </c>
      <c r="LV95" s="55">
        <f t="shared" si="347"/>
        <v>4.857778945013979E-2</v>
      </c>
      <c r="LW95" s="56">
        <f t="shared" si="348"/>
        <v>1.3161090400745572E-3</v>
      </c>
      <c r="LX95" s="260">
        <f t="shared" si="349"/>
        <v>1.0078160048971445</v>
      </c>
      <c r="LY95" s="57">
        <f t="shared" si="350"/>
        <v>25.771484308644744</v>
      </c>
      <c r="LZ95" s="58">
        <f t="shared" si="480"/>
        <v>29.809875899809377</v>
      </c>
      <c r="MA95" s="58">
        <f t="shared" si="351"/>
        <v>0.69822204465603466</v>
      </c>
      <c r="MB95" s="58">
        <f t="shared" si="481"/>
        <v>0.80637663937325443</v>
      </c>
      <c r="MC95" s="58">
        <f t="shared" si="352"/>
        <v>530.51991078730225</v>
      </c>
      <c r="MD95" s="55">
        <f t="shared" ref="MD95:MD137" si="513">LY95/MC95</f>
        <v>4.8577789041695608E-2</v>
      </c>
      <c r="ME95" s="56">
        <f t="shared" ref="ME95:ME137" si="514">MA95/MC95</f>
        <v>1.3161090290086551E-3</v>
      </c>
      <c r="MF95" s="260">
        <f t="shared" ref="MF95:MF137" si="515">1+MD95*(MB95*$GV$14-MB95)/MB95+ME95*(MC95*$GW$14-MC95)/MC95</f>
        <v>1.0078160048314271</v>
      </c>
      <c r="MG95" s="57">
        <f t="shared" si="353"/>
        <v>0</v>
      </c>
      <c r="MH95" s="58">
        <f t="shared" si="482"/>
        <v>0</v>
      </c>
      <c r="MI95" s="58">
        <f t="shared" si="354"/>
        <v>0</v>
      </c>
      <c r="MJ95" s="58">
        <f t="shared" si="483"/>
        <v>0</v>
      </c>
      <c r="MK95" s="58">
        <f t="shared" si="355"/>
        <v>0</v>
      </c>
      <c r="ML95" s="55"/>
      <c r="MM95" s="56"/>
      <c r="MN95" s="260"/>
      <c r="MO95" s="59">
        <v>3.5077208673980382</v>
      </c>
      <c r="MP95" s="60">
        <v>3.5077208673980382</v>
      </c>
      <c r="MQ95" s="60">
        <v>2.9145999999999996</v>
      </c>
      <c r="MR95" s="61">
        <v>3.1659999999999995</v>
      </c>
      <c r="MS95" s="59">
        <f t="shared" si="356"/>
        <v>1.0858813294389049</v>
      </c>
      <c r="MT95" s="60">
        <f>GX95</f>
        <v>1.0858813294389049</v>
      </c>
      <c r="MU95" s="60">
        <f t="shared" si="484"/>
        <v>1.0899912166157149</v>
      </c>
      <c r="MV95" s="61">
        <f t="shared" si="492"/>
        <v>1.0927465209772909</v>
      </c>
      <c r="MW95" s="66">
        <f t="shared" si="485"/>
        <v>3.8089685987907704</v>
      </c>
      <c r="MX95" s="67">
        <f t="shared" si="493"/>
        <v>3.8089685987907704</v>
      </c>
      <c r="MY95" s="67">
        <f t="shared" si="486"/>
        <v>3.1768883999481621</v>
      </c>
      <c r="MZ95" s="261">
        <f t="shared" si="494"/>
        <v>3.4596354854141023</v>
      </c>
      <c r="NA95" s="59">
        <f t="shared" si="357"/>
        <v>1.0858938006982934</v>
      </c>
      <c r="NB95" s="60">
        <f>NF95/J95</f>
        <v>1.0858938006982934</v>
      </c>
      <c r="NC95" s="60">
        <f t="shared" si="358"/>
        <v>1.0900047695375104</v>
      </c>
      <c r="ND95" s="262">
        <f>NH95/L95</f>
        <v>1.092757823490244</v>
      </c>
      <c r="NE95" s="62">
        <f t="shared" si="359"/>
        <v>3.8090123444875701</v>
      </c>
      <c r="NF95" s="63">
        <f>NE95+NQ95+NR95+OB95</f>
        <v>3.8090123444875701</v>
      </c>
      <c r="NG95" s="63">
        <f t="shared" si="360"/>
        <v>3.176927901294027</v>
      </c>
      <c r="NH95" s="64">
        <f>NG95+NM95</f>
        <v>3.4596712691701117</v>
      </c>
      <c r="NI95" s="238">
        <f t="shared" si="495"/>
        <v>-4.3745696799657452E-5</v>
      </c>
      <c r="NJ95" s="238">
        <f t="shared" si="496"/>
        <v>-4.3745696799657452E-5</v>
      </c>
      <c r="NK95" s="238">
        <f t="shared" si="497"/>
        <v>-3.9501345864945137E-5</v>
      </c>
      <c r="NL95" s="238">
        <f t="shared" si="498"/>
        <v>-3.5783756009433176E-5</v>
      </c>
      <c r="NM95" s="239">
        <f t="shared" si="361"/>
        <v>0.28274336787608473</v>
      </c>
      <c r="NN95" s="240">
        <f t="shared" si="362"/>
        <v>0.31988066569757767</v>
      </c>
      <c r="NO95" s="240">
        <f>O95*IN95</f>
        <v>0.34934107531745845</v>
      </c>
      <c r="NP95" s="240">
        <f t="shared" si="363"/>
        <v>2.296325097083116E-2</v>
      </c>
      <c r="NQ95" s="240">
        <f t="shared" si="501"/>
        <v>0</v>
      </c>
      <c r="NR95" s="240">
        <f t="shared" si="364"/>
        <v>0</v>
      </c>
      <c r="NS95" s="240">
        <f t="shared" si="365"/>
        <v>0.75977466723859211</v>
      </c>
      <c r="NT95" s="240">
        <f t="shared" si="366"/>
        <v>4.232827220568007E-2</v>
      </c>
      <c r="NU95" s="240">
        <f t="shared" si="367"/>
        <v>1.4109424068560023E-3</v>
      </c>
      <c r="NV95" s="240">
        <f t="shared" si="368"/>
        <v>6.6197036253871536E-2</v>
      </c>
      <c r="NW95" s="240">
        <f t="shared" si="369"/>
        <v>0.15140587756289031</v>
      </c>
      <c r="NX95" s="240">
        <f t="shared" si="370"/>
        <v>1.3491522911652547</v>
      </c>
      <c r="NY95" s="240">
        <f t="shared" si="371"/>
        <v>0.21790779261357879</v>
      </c>
      <c r="NZ95" s="240">
        <f t="shared" si="372"/>
        <v>4.0312640195885782E-4</v>
      </c>
      <c r="OA95" s="240">
        <f t="shared" si="373"/>
        <v>0.24550397877693564</v>
      </c>
      <c r="OB95" s="241">
        <f t="shared" si="374"/>
        <v>0</v>
      </c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136"/>
      <c r="OP95" s="13"/>
      <c r="OQ95" s="13"/>
      <c r="OR95" s="13"/>
      <c r="OS95" s="13"/>
      <c r="OT95" s="13"/>
    </row>
    <row r="96" spans="1:410" ht="15" customHeight="1">
      <c r="A96" s="242">
        <v>77</v>
      </c>
      <c r="B96" s="49" t="s">
        <v>146</v>
      </c>
      <c r="C96" s="50">
        <v>1</v>
      </c>
      <c r="D96" s="51">
        <v>221.6</v>
      </c>
      <c r="E96" s="52">
        <v>221.6</v>
      </c>
      <c r="F96" s="52"/>
      <c r="G96" s="52"/>
      <c r="H96" s="53"/>
      <c r="I96" s="57">
        <v>1.3041085109356438</v>
      </c>
      <c r="J96" s="58"/>
      <c r="K96" s="58">
        <v>0.84189999999999987</v>
      </c>
      <c r="L96" s="243"/>
      <c r="M96" s="1">
        <v>0</v>
      </c>
      <c r="N96" s="2">
        <v>0</v>
      </c>
      <c r="O96" s="2">
        <v>0.46220851093564391</v>
      </c>
      <c r="P96" s="2">
        <v>0</v>
      </c>
      <c r="Q96" s="2">
        <v>0</v>
      </c>
      <c r="R96" s="2">
        <v>0</v>
      </c>
      <c r="S96" s="2">
        <v>0.26129999999999998</v>
      </c>
      <c r="T96" s="2">
        <v>0</v>
      </c>
      <c r="U96" s="2">
        <v>0</v>
      </c>
      <c r="V96" s="2">
        <v>0.24779999999999999</v>
      </c>
      <c r="W96" s="2">
        <v>0</v>
      </c>
      <c r="X96" s="2">
        <v>0.32779999999999998</v>
      </c>
      <c r="Y96" s="2">
        <v>0</v>
      </c>
      <c r="Z96" s="2">
        <v>5.0000000000000001E-3</v>
      </c>
      <c r="AA96" s="2">
        <v>0</v>
      </c>
      <c r="AB96" s="3">
        <v>0</v>
      </c>
      <c r="AC96" s="244">
        <v>0</v>
      </c>
      <c r="AD96" s="108">
        <v>0</v>
      </c>
      <c r="AE96" s="108">
        <v>0</v>
      </c>
      <c r="AF96" s="108">
        <f t="shared" si="375"/>
        <v>0</v>
      </c>
      <c r="AG96" s="108">
        <f t="shared" si="376"/>
        <v>0</v>
      </c>
      <c r="AH96" s="108">
        <v>0</v>
      </c>
      <c r="AI96" s="108">
        <v>0</v>
      </c>
      <c r="AJ96" s="108">
        <f t="shared" si="377"/>
        <v>0</v>
      </c>
      <c r="AK96" s="108">
        <f t="shared" si="378"/>
        <v>0</v>
      </c>
      <c r="AL96" s="108">
        <v>0</v>
      </c>
      <c r="AM96" s="245">
        <v>0</v>
      </c>
      <c r="AN96" s="244">
        <v>0</v>
      </c>
      <c r="AO96" s="108">
        <v>0</v>
      </c>
      <c r="AP96" s="108">
        <v>0</v>
      </c>
      <c r="AQ96" s="108">
        <f t="shared" si="379"/>
        <v>0</v>
      </c>
      <c r="AR96" s="108">
        <f t="shared" si="380"/>
        <v>0</v>
      </c>
      <c r="AS96" s="246">
        <v>0</v>
      </c>
      <c r="AT96" s="247">
        <v>0</v>
      </c>
      <c r="AU96" s="108">
        <v>0</v>
      </c>
      <c r="AV96" s="108">
        <f t="shared" si="381"/>
        <v>0</v>
      </c>
      <c r="AW96" s="108">
        <f t="shared" si="382"/>
        <v>0</v>
      </c>
      <c r="AX96" s="108">
        <v>0</v>
      </c>
      <c r="AY96" s="245">
        <v>0</v>
      </c>
      <c r="AZ96" s="248">
        <v>13</v>
      </c>
      <c r="BA96" s="108">
        <v>66.263166666666663</v>
      </c>
      <c r="BB96" s="108">
        <v>6.9103004701432003</v>
      </c>
      <c r="BC96" s="109">
        <v>5.5282403761145602</v>
      </c>
      <c r="BD96" s="109">
        <v>1.3820600940286401</v>
      </c>
      <c r="BE96" s="108">
        <v>2.5913631249999995</v>
      </c>
      <c r="BF96" s="109">
        <v>2.0730904999999997</v>
      </c>
      <c r="BG96" s="109">
        <v>0.51827262499999982</v>
      </c>
      <c r="BH96" s="108">
        <v>5.53083260911212</v>
      </c>
      <c r="BI96" s="109">
        <f t="shared" si="383"/>
        <v>3.2370193394698323</v>
      </c>
      <c r="BJ96" s="108">
        <f t="shared" si="384"/>
        <v>0.10699395682327396</v>
      </c>
      <c r="BK96" s="108">
        <v>4.0647831435460997</v>
      </c>
      <c r="BL96" s="245">
        <v>102.43253521736169</v>
      </c>
      <c r="BM96" s="244">
        <v>0</v>
      </c>
      <c r="BN96" s="108">
        <v>0</v>
      </c>
      <c r="BO96" s="108">
        <v>0</v>
      </c>
      <c r="BP96" s="108">
        <f t="shared" si="385"/>
        <v>0</v>
      </c>
      <c r="BQ96" s="108">
        <f t="shared" si="386"/>
        <v>0</v>
      </c>
      <c r="BR96" s="108">
        <v>0</v>
      </c>
      <c r="BS96" s="108">
        <v>0</v>
      </c>
      <c r="BT96" s="108">
        <f t="shared" si="387"/>
        <v>0</v>
      </c>
      <c r="BU96" s="108">
        <f t="shared" si="388"/>
        <v>0</v>
      </c>
      <c r="BV96" s="108">
        <v>0</v>
      </c>
      <c r="BW96" s="245">
        <v>0</v>
      </c>
      <c r="BX96" s="107">
        <v>0</v>
      </c>
      <c r="BY96" s="108">
        <v>0</v>
      </c>
      <c r="BZ96" s="109">
        <f t="shared" si="389"/>
        <v>0</v>
      </c>
      <c r="CA96" s="109">
        <f t="shared" si="390"/>
        <v>0</v>
      </c>
      <c r="CB96" s="108">
        <v>0</v>
      </c>
      <c r="CC96" s="110">
        <v>0</v>
      </c>
      <c r="CD96" s="244">
        <v>0</v>
      </c>
      <c r="CE96" s="108">
        <v>0</v>
      </c>
      <c r="CF96" s="109">
        <f t="shared" si="391"/>
        <v>0</v>
      </c>
      <c r="CG96" s="109">
        <f t="shared" si="392"/>
        <v>0</v>
      </c>
      <c r="CH96" s="108">
        <v>0</v>
      </c>
      <c r="CI96" s="245">
        <v>0</v>
      </c>
      <c r="CJ96" s="249">
        <v>20.672894634786619</v>
      </c>
      <c r="CK96" s="250">
        <v>4.5480368196530563</v>
      </c>
      <c r="CL96" s="250">
        <v>3.5237373659405975</v>
      </c>
      <c r="CM96" s="251">
        <v>3.5237373659405975</v>
      </c>
      <c r="CN96" s="252">
        <f t="shared" si="277"/>
        <v>1.7176457790277442</v>
      </c>
      <c r="CO96" s="250">
        <v>13.913953752627039</v>
      </c>
      <c r="CP96" s="252">
        <f t="shared" si="393"/>
        <v>1.3771196587125087</v>
      </c>
      <c r="CQ96" s="250">
        <v>4.354232687347106</v>
      </c>
      <c r="CR96" s="250">
        <v>3.1140794478295337</v>
      </c>
      <c r="CS96" s="252">
        <f t="shared" si="394"/>
        <v>6.0241866918262332E-2</v>
      </c>
      <c r="CT96" s="252">
        <f t="shared" si="395"/>
        <v>1.8225710502722956</v>
      </c>
      <c r="CU96" s="250">
        <f t="shared" si="278"/>
        <v>45.772702020836846</v>
      </c>
      <c r="CV96" s="245">
        <f t="shared" si="396"/>
        <v>57.673604546254424</v>
      </c>
      <c r="CW96" s="244">
        <v>0</v>
      </c>
      <c r="CX96" s="108">
        <v>0</v>
      </c>
      <c r="CY96" s="108">
        <f t="shared" si="397"/>
        <v>0</v>
      </c>
      <c r="CZ96" s="108">
        <f t="shared" si="398"/>
        <v>0</v>
      </c>
      <c r="DA96" s="108">
        <v>0</v>
      </c>
      <c r="DB96" s="245">
        <v>0</v>
      </c>
      <c r="DC96" s="244">
        <v>0</v>
      </c>
      <c r="DD96" s="108">
        <v>0</v>
      </c>
      <c r="DE96" s="108">
        <f t="shared" si="399"/>
        <v>0</v>
      </c>
      <c r="DF96" s="108">
        <f t="shared" si="400"/>
        <v>0</v>
      </c>
      <c r="DG96" s="108">
        <v>0</v>
      </c>
      <c r="DH96" s="245">
        <v>0</v>
      </c>
      <c r="DI96" s="107">
        <v>21.267237436160002</v>
      </c>
      <c r="DJ96" s="108">
        <v>4.6787922359552008</v>
      </c>
      <c r="DK96" s="108">
        <v>0.3673280243253732</v>
      </c>
      <c r="DL96" s="108">
        <v>14.313977958119798</v>
      </c>
      <c r="DM96" s="108">
        <f t="shared" si="401"/>
        <v>1.4167116544269489</v>
      </c>
      <c r="DN96" s="108">
        <f t="shared" si="402"/>
        <v>4.4794162622140092</v>
      </c>
      <c r="DO96" s="108">
        <v>2.9657955027829068</v>
      </c>
      <c r="DP96" s="108">
        <f t="shared" si="403"/>
        <v>5.7373314001335336E-2</v>
      </c>
      <c r="DQ96" s="108">
        <f t="shared" si="404"/>
        <v>1.7357852023227462</v>
      </c>
      <c r="DR96" s="108">
        <v>2.1796565578671641</v>
      </c>
      <c r="DS96" s="110">
        <v>54.927345258252529</v>
      </c>
      <c r="DT96" s="244">
        <v>0</v>
      </c>
      <c r="DU96" s="108">
        <v>0</v>
      </c>
      <c r="DV96" s="108">
        <v>0</v>
      </c>
      <c r="DW96" s="108">
        <f t="shared" si="405"/>
        <v>0</v>
      </c>
      <c r="DX96" s="108">
        <f t="shared" si="406"/>
        <v>0</v>
      </c>
      <c r="DY96" s="108">
        <v>0</v>
      </c>
      <c r="DZ96" s="108">
        <v>0</v>
      </c>
      <c r="EA96" s="108"/>
      <c r="EB96" s="108">
        <v>0</v>
      </c>
      <c r="EC96" s="108">
        <f t="shared" si="407"/>
        <v>0</v>
      </c>
      <c r="ED96" s="108">
        <f t="shared" si="408"/>
        <v>0</v>
      </c>
      <c r="EE96" s="108">
        <v>0</v>
      </c>
      <c r="EF96" s="245">
        <v>0</v>
      </c>
      <c r="EG96" s="249">
        <v>12.051178888888799</v>
      </c>
      <c r="EH96" s="250">
        <v>2.6512593555555402</v>
      </c>
      <c r="EI96" s="250">
        <v>30.909397777777698</v>
      </c>
      <c r="EJ96" s="250">
        <v>8.1110821047032697</v>
      </c>
      <c r="EK96" s="250">
        <f t="shared" si="409"/>
        <v>0.8027862402309015</v>
      </c>
      <c r="EL96" s="250">
        <v>2.5382820338458414</v>
      </c>
      <c r="EM96" s="250">
        <v>3.9217730232655499</v>
      </c>
      <c r="EN96" s="250">
        <f t="shared" si="410"/>
        <v>7.586669913507206E-2</v>
      </c>
      <c r="EO96" s="250">
        <f t="shared" si="411"/>
        <v>2.2952882537805821</v>
      </c>
      <c r="EP96" s="250">
        <v>57.644691150190859</v>
      </c>
      <c r="EQ96" s="245">
        <v>72.632310849240483</v>
      </c>
      <c r="ER96" s="244">
        <v>0</v>
      </c>
      <c r="ES96" s="108">
        <v>0</v>
      </c>
      <c r="ET96" s="108">
        <v>0</v>
      </c>
      <c r="EU96" s="108">
        <f t="shared" si="412"/>
        <v>0</v>
      </c>
      <c r="EV96" s="108">
        <f t="shared" si="413"/>
        <v>0</v>
      </c>
      <c r="EW96" s="108">
        <v>0</v>
      </c>
      <c r="EX96" s="108">
        <v>0</v>
      </c>
      <c r="EY96" s="108">
        <f t="shared" si="414"/>
        <v>0</v>
      </c>
      <c r="EZ96" s="108">
        <f t="shared" si="415"/>
        <v>0</v>
      </c>
      <c r="FA96" s="108">
        <v>0</v>
      </c>
      <c r="FB96" s="245">
        <v>0</v>
      </c>
      <c r="FC96" s="244">
        <v>0.83333333333333293</v>
      </c>
      <c r="FD96" s="108">
        <v>6.0833333333333302E-2</v>
      </c>
      <c r="FE96" s="108">
        <f t="shared" si="416"/>
        <v>1.1768208333333328E-3</v>
      </c>
      <c r="FF96" s="108">
        <f t="shared" si="417"/>
        <v>3.5603803333333316E-2</v>
      </c>
      <c r="FG96" s="108">
        <v>4.4708333333333301E-2</v>
      </c>
      <c r="FH96" s="245">
        <v>1.1266499999999995</v>
      </c>
      <c r="FI96" s="244">
        <v>0</v>
      </c>
      <c r="FJ96" s="108">
        <v>0</v>
      </c>
      <c r="FK96" s="108">
        <f t="shared" si="418"/>
        <v>0</v>
      </c>
      <c r="FL96" s="108">
        <f t="shared" si="419"/>
        <v>0</v>
      </c>
      <c r="FM96" s="108">
        <v>0</v>
      </c>
      <c r="FN96" s="245">
        <v>0</v>
      </c>
      <c r="FO96" s="244">
        <v>0</v>
      </c>
      <c r="FP96" s="108">
        <v>0</v>
      </c>
      <c r="FQ96" s="108">
        <f t="shared" si="420"/>
        <v>0</v>
      </c>
      <c r="FR96" s="108">
        <f t="shared" si="421"/>
        <v>0</v>
      </c>
      <c r="FS96" s="108">
        <v>0</v>
      </c>
      <c r="FT96" s="110">
        <v>0</v>
      </c>
      <c r="FU96" s="253">
        <f t="shared" si="279"/>
        <v>65.869399370999218</v>
      </c>
      <c r="FV96" s="254">
        <f t="shared" si="280"/>
        <v>35.816483441377898</v>
      </c>
      <c r="FW96" s="254">
        <f t="shared" si="281"/>
        <v>9.3189766551423041</v>
      </c>
      <c r="FX96" s="254">
        <f t="shared" si="282"/>
        <v>66.263166666666663</v>
      </c>
      <c r="FY96" s="254">
        <f t="shared" si="283"/>
        <v>0</v>
      </c>
      <c r="FZ96" s="254">
        <f t="shared" si="284"/>
        <v>0</v>
      </c>
      <c r="GA96" s="254">
        <f t="shared" si="422"/>
        <v>0</v>
      </c>
      <c r="GB96" s="254">
        <f t="shared" si="423"/>
        <v>0</v>
      </c>
      <c r="GC96" s="254">
        <f t="shared" si="424"/>
        <v>0</v>
      </c>
      <c r="GD96" s="254">
        <f t="shared" si="425"/>
        <v>0</v>
      </c>
      <c r="GE96" s="254">
        <f t="shared" si="285"/>
        <v>36.339013815450109</v>
      </c>
      <c r="GF96" s="255">
        <f t="shared" si="286"/>
        <v>13.87375579975649</v>
      </c>
      <c r="GG96" s="255">
        <f t="shared" si="287"/>
        <v>3.596617553370359</v>
      </c>
      <c r="GH96" s="254">
        <f t="shared" si="288"/>
        <v>15.593313916323442</v>
      </c>
      <c r="GI96" s="255">
        <f t="shared" si="289"/>
        <v>11.134046531998125</v>
      </c>
      <c r="GJ96" s="256">
        <f t="shared" si="290"/>
        <v>0.30165265771127697</v>
      </c>
      <c r="GK96" s="253">
        <f t="shared" si="426"/>
        <v>229.20035386595961</v>
      </c>
      <c r="GL96" s="257">
        <f t="shared" si="427"/>
        <v>288.79244587110912</v>
      </c>
      <c r="GM96" s="221">
        <f t="shared" si="428"/>
        <v>288.79244587110912</v>
      </c>
      <c r="GN96" s="222">
        <f t="shared" si="429"/>
        <v>114.50527414546984</v>
      </c>
      <c r="GO96" s="222">
        <f t="shared" si="430"/>
        <v>16.653731051442165</v>
      </c>
      <c r="GP96" s="55">
        <f t="shared" si="431"/>
        <v>0.39649677746963874</v>
      </c>
      <c r="GQ96" s="56">
        <f t="shared" si="432"/>
        <v>5.7666782111312175E-2</v>
      </c>
      <c r="GR96" s="258">
        <f t="shared" si="433"/>
        <v>1.0710636295785347</v>
      </c>
      <c r="GS96" s="227">
        <f t="shared" si="291"/>
        <v>288.79244587110912</v>
      </c>
      <c r="GT96" s="222">
        <f t="shared" si="502"/>
        <v>114.50527414546984</v>
      </c>
      <c r="GU96" s="222">
        <f t="shared" si="503"/>
        <v>16.653731051442165</v>
      </c>
      <c r="GV96" s="37">
        <f t="shared" si="487"/>
        <v>0.39649677746963874</v>
      </c>
      <c r="GW96" s="228">
        <f t="shared" si="488"/>
        <v>5.7666782111312175E-2</v>
      </c>
      <c r="GX96" s="258">
        <f t="shared" si="434"/>
        <v>1.0710636295785347</v>
      </c>
      <c r="GY96" s="221">
        <f t="shared" si="499"/>
        <v>186.35991065374742</v>
      </c>
      <c r="GZ96" s="222">
        <f t="shared" si="435"/>
        <v>109.52932801683681</v>
      </c>
      <c r="HA96" s="222">
        <f t="shared" si="436"/>
        <v>6.9412417619404945</v>
      </c>
      <c r="HB96" s="55">
        <f t="shared" si="437"/>
        <v>0.58773009512941798</v>
      </c>
      <c r="HC96" s="56">
        <f t="shared" si="438"/>
        <v>3.724643211939057E-2</v>
      </c>
      <c r="HD96" s="258">
        <f t="shared" si="439"/>
        <v>1.0978667782420735</v>
      </c>
      <c r="HE96" s="221">
        <f t="shared" si="440"/>
        <v>186.35991065374742</v>
      </c>
      <c r="HF96" s="222">
        <f t="shared" si="441"/>
        <v>109.52932801683681</v>
      </c>
      <c r="HG96" s="222">
        <f t="shared" si="442"/>
        <v>6.9412417619404945</v>
      </c>
      <c r="HH96" s="55">
        <f t="shared" si="443"/>
        <v>0.58773009512941798</v>
      </c>
      <c r="HI96" s="56">
        <f t="shared" si="444"/>
        <v>3.724643211939057E-2</v>
      </c>
      <c r="HJ96" s="259">
        <f t="shared" si="445"/>
        <v>1.0978667782420735</v>
      </c>
      <c r="HK96" s="54">
        <f t="shared" si="292"/>
        <v>1.3967831950869889</v>
      </c>
      <c r="HL96" s="55">
        <f t="shared" si="293"/>
        <v>0</v>
      </c>
      <c r="HM96" s="55">
        <f t="shared" si="294"/>
        <v>0.92429404060200149</v>
      </c>
      <c r="HN96" s="56">
        <f t="shared" si="295"/>
        <v>0</v>
      </c>
      <c r="HQ96" s="57">
        <f t="shared" si="296"/>
        <v>0</v>
      </c>
      <c r="HR96" s="58">
        <f t="shared" si="446"/>
        <v>0</v>
      </c>
      <c r="HS96" s="58">
        <f t="shared" si="297"/>
        <v>0</v>
      </c>
      <c r="HT96" s="58">
        <f t="shared" si="447"/>
        <v>0</v>
      </c>
      <c r="HU96" s="58">
        <f t="shared" si="298"/>
        <v>0</v>
      </c>
      <c r="HV96" s="55"/>
      <c r="HW96" s="56"/>
      <c r="HX96" s="260"/>
      <c r="HY96" s="57">
        <f t="shared" si="299"/>
        <v>0</v>
      </c>
      <c r="HZ96" s="58">
        <f t="shared" si="448"/>
        <v>0</v>
      </c>
      <c r="IA96" s="58">
        <f t="shared" si="300"/>
        <v>0</v>
      </c>
      <c r="IB96" s="58">
        <f t="shared" si="449"/>
        <v>0</v>
      </c>
      <c r="IC96" s="58">
        <f t="shared" si="301"/>
        <v>0</v>
      </c>
      <c r="ID96" s="55"/>
      <c r="IE96" s="56"/>
      <c r="IF96" s="260"/>
      <c r="IG96" s="57">
        <f t="shared" si="302"/>
        <v>3.9491635941531955</v>
      </c>
      <c r="IH96" s="58">
        <f t="shared" si="450"/>
        <v>4.5679975293570019</v>
      </c>
      <c r="II96" s="58">
        <f t="shared" si="303"/>
        <v>7.7083248329378335</v>
      </c>
      <c r="IJ96" s="58">
        <f t="shared" si="451"/>
        <v>8.9023443495599039</v>
      </c>
      <c r="IK96" s="58">
        <f t="shared" si="304"/>
        <v>81.295662870921973</v>
      </c>
      <c r="IL96" s="55">
        <f t="shared" si="305"/>
        <v>4.8577789450139804E-2</v>
      </c>
      <c r="IM96" s="56">
        <f t="shared" si="306"/>
        <v>9.4818401876823444E-2</v>
      </c>
      <c r="IN96" s="260">
        <f t="shared" si="307"/>
        <v>1.0222995100575569</v>
      </c>
      <c r="IO96" s="57">
        <f t="shared" si="308"/>
        <v>0</v>
      </c>
      <c r="IP96" s="58">
        <f t="shared" si="452"/>
        <v>0</v>
      </c>
      <c r="IQ96" s="58">
        <f t="shared" si="309"/>
        <v>0</v>
      </c>
      <c r="IR96" s="58">
        <f t="shared" si="453"/>
        <v>0</v>
      </c>
      <c r="IS96" s="58">
        <f t="shared" si="310"/>
        <v>0</v>
      </c>
      <c r="IT96" s="55"/>
      <c r="IU96" s="56"/>
      <c r="IV96" s="260"/>
      <c r="IW96" s="57">
        <f t="shared" si="311"/>
        <v>0</v>
      </c>
      <c r="IX96" s="58">
        <f t="shared" si="454"/>
        <v>0</v>
      </c>
      <c r="IY96" s="58">
        <f t="shared" si="312"/>
        <v>0</v>
      </c>
      <c r="IZ96" s="58">
        <f t="shared" si="455"/>
        <v>0</v>
      </c>
      <c r="JA96" s="58">
        <f t="shared" si="313"/>
        <v>0</v>
      </c>
      <c r="JB96" s="55"/>
      <c r="JC96" s="56"/>
      <c r="JD96" s="260"/>
      <c r="JE96" s="57">
        <f t="shared" si="314"/>
        <v>0</v>
      </c>
      <c r="JF96" s="58">
        <f t="shared" si="456"/>
        <v>0</v>
      </c>
      <c r="JG96" s="58">
        <f t="shared" si="315"/>
        <v>0</v>
      </c>
      <c r="JH96" s="58">
        <f t="shared" si="457"/>
        <v>0</v>
      </c>
      <c r="JI96" s="58">
        <f t="shared" si="316"/>
        <v>0</v>
      </c>
      <c r="JJ96" s="55"/>
      <c r="JK96" s="56"/>
      <c r="JL96" s="260"/>
      <c r="JM96" s="57">
        <f t="shared" si="320"/>
        <v>32.756632014335345</v>
      </c>
      <c r="JN96" s="58">
        <f t="shared" si="458"/>
        <v>37.889596250981697</v>
      </c>
      <c r="JO96" s="58">
        <f t="shared" si="321"/>
        <v>3.1550073046585152</v>
      </c>
      <c r="JP96" s="58">
        <f t="shared" si="459"/>
        <v>3.6437179361501193</v>
      </c>
      <c r="JQ96" s="58">
        <f t="shared" si="322"/>
        <v>45.772702020836846</v>
      </c>
      <c r="JR96" s="55">
        <f t="shared" si="323"/>
        <v>0.71563684397359217</v>
      </c>
      <c r="JS96" s="56">
        <f t="shared" si="324"/>
        <v>6.8927705059279198E-2</v>
      </c>
      <c r="JT96" s="260">
        <f t="shared" si="325"/>
        <v>1.1228171949643442</v>
      </c>
      <c r="JU96" s="57">
        <f t="shared" si="326"/>
        <v>0</v>
      </c>
      <c r="JV96" s="58">
        <f t="shared" si="460"/>
        <v>0</v>
      </c>
      <c r="JW96" s="58">
        <f t="shared" si="327"/>
        <v>0</v>
      </c>
      <c r="JX96" s="58">
        <f t="shared" si="461"/>
        <v>0</v>
      </c>
      <c r="JY96" s="58">
        <f t="shared" si="328"/>
        <v>0</v>
      </c>
      <c r="JZ96" s="55"/>
      <c r="KA96" s="56"/>
      <c r="KB96" s="260"/>
      <c r="KC96" s="57">
        <f t="shared" si="329"/>
        <v>0</v>
      </c>
      <c r="KD96" s="58">
        <f t="shared" si="462"/>
        <v>0</v>
      </c>
      <c r="KE96" s="58">
        <f t="shared" si="330"/>
        <v>0</v>
      </c>
      <c r="KF96" s="58">
        <f t="shared" si="463"/>
        <v>0</v>
      </c>
      <c r="KG96" s="58">
        <f t="shared" si="331"/>
        <v>0</v>
      </c>
      <c r="KH96" s="55"/>
      <c r="KI96" s="56"/>
      <c r="KJ96" s="260"/>
      <c r="KK96" s="57">
        <f t="shared" si="332"/>
        <v>33.528575458850042</v>
      </c>
      <c r="KL96" s="58">
        <f t="shared" si="464"/>
        <v>38.782503233251845</v>
      </c>
      <c r="KM96" s="58">
        <f t="shared" si="333"/>
        <v>1.4740849684282842</v>
      </c>
      <c r="KN96" s="58">
        <f t="shared" si="465"/>
        <v>1.7024207300378253</v>
      </c>
      <c r="KO96" s="58">
        <f t="shared" si="334"/>
        <v>43.593131157343279</v>
      </c>
      <c r="KP96" s="55">
        <f t="shared" si="466"/>
        <v>0.76912519400896806</v>
      </c>
      <c r="KQ96" s="56">
        <f t="shared" si="467"/>
        <v>3.3814615497743936E-2</v>
      </c>
      <c r="KR96" s="260">
        <f t="shared" si="468"/>
        <v>1.1257598018418058</v>
      </c>
      <c r="KS96" s="57">
        <f t="shared" si="335"/>
        <v>0</v>
      </c>
      <c r="KT96" s="58">
        <f t="shared" si="469"/>
        <v>0</v>
      </c>
      <c r="KU96" s="58">
        <f t="shared" si="336"/>
        <v>0</v>
      </c>
      <c r="KV96" s="58">
        <f t="shared" si="470"/>
        <v>0</v>
      </c>
      <c r="KW96" s="58">
        <f t="shared" si="337"/>
        <v>0</v>
      </c>
      <c r="KX96" s="55"/>
      <c r="KY96" s="56"/>
      <c r="KZ96" s="260"/>
      <c r="LA96" s="57">
        <f t="shared" si="338"/>
        <v>20.599393995348578</v>
      </c>
      <c r="LB96" s="58">
        <f t="shared" si="471"/>
        <v>23.827319034419702</v>
      </c>
      <c r="LC96" s="58">
        <f t="shared" si="339"/>
        <v>0.87865293936597355</v>
      </c>
      <c r="LD96" s="58">
        <f t="shared" si="472"/>
        <v>1.0147562796737628</v>
      </c>
      <c r="LE96" s="58">
        <f t="shared" si="340"/>
        <v>57.644691150190859</v>
      </c>
      <c r="LF96" s="55">
        <f t="shared" si="473"/>
        <v>0.35735110353315463</v>
      </c>
      <c r="LG96" s="56">
        <f t="shared" si="474"/>
        <v>1.5242564784963105E-2</v>
      </c>
      <c r="LH96" s="260">
        <f t="shared" si="475"/>
        <v>1.0583579912088363</v>
      </c>
      <c r="LI96" s="57">
        <f t="shared" si="341"/>
        <v>0</v>
      </c>
      <c r="LJ96" s="58">
        <f t="shared" si="476"/>
        <v>0</v>
      </c>
      <c r="LK96" s="58">
        <f t="shared" si="342"/>
        <v>0</v>
      </c>
      <c r="LL96" s="58">
        <f t="shared" si="477"/>
        <v>0</v>
      </c>
      <c r="LM96" s="58">
        <f t="shared" si="343"/>
        <v>0</v>
      </c>
      <c r="LN96" s="55"/>
      <c r="LO96" s="56"/>
      <c r="LP96" s="260"/>
      <c r="LQ96" s="57">
        <f t="shared" si="344"/>
        <v>4.3436640066666643E-2</v>
      </c>
      <c r="LR96" s="58">
        <f t="shared" si="478"/>
        <v>5.0243161565113312E-2</v>
      </c>
      <c r="LS96" s="58">
        <f t="shared" si="345"/>
        <v>1.1768208333333328E-3</v>
      </c>
      <c r="LT96" s="58">
        <f t="shared" si="479"/>
        <v>1.359110380416666E-3</v>
      </c>
      <c r="LU96" s="58">
        <f t="shared" si="346"/>
        <v>0.89416666666666633</v>
      </c>
      <c r="LV96" s="55">
        <f t="shared" si="347"/>
        <v>4.857778945013979E-2</v>
      </c>
      <c r="LW96" s="56">
        <f t="shared" si="348"/>
        <v>1.3161090400745572E-3</v>
      </c>
      <c r="LX96" s="260">
        <f t="shared" si="349"/>
        <v>1.0078160048971445</v>
      </c>
      <c r="LY96" s="57">
        <f t="shared" si="350"/>
        <v>0</v>
      </c>
      <c r="LZ96" s="58">
        <f t="shared" si="480"/>
        <v>0</v>
      </c>
      <c r="MA96" s="58">
        <f t="shared" si="351"/>
        <v>0</v>
      </c>
      <c r="MB96" s="58">
        <f t="shared" si="481"/>
        <v>0</v>
      </c>
      <c r="MC96" s="58">
        <f t="shared" si="352"/>
        <v>0</v>
      </c>
      <c r="MD96" s="55"/>
      <c r="ME96" s="56"/>
      <c r="MF96" s="260"/>
      <c r="MG96" s="57">
        <f t="shared" si="353"/>
        <v>0</v>
      </c>
      <c r="MH96" s="58">
        <f t="shared" si="482"/>
        <v>0</v>
      </c>
      <c r="MI96" s="58">
        <f t="shared" si="354"/>
        <v>0</v>
      </c>
      <c r="MJ96" s="58">
        <f t="shared" si="483"/>
        <v>0</v>
      </c>
      <c r="MK96" s="58">
        <f t="shared" si="355"/>
        <v>0</v>
      </c>
      <c r="ML96" s="55"/>
      <c r="MM96" s="56"/>
      <c r="MN96" s="260"/>
      <c r="MO96" s="59">
        <v>1.3041085109356438</v>
      </c>
      <c r="MP96" s="60"/>
      <c r="MQ96" s="60">
        <v>0.84189999999999987</v>
      </c>
      <c r="MR96" s="61"/>
      <c r="MS96" s="59">
        <f t="shared" si="356"/>
        <v>1.0710636295785347</v>
      </c>
      <c r="MT96" s="60"/>
      <c r="MU96" s="60">
        <f t="shared" si="484"/>
        <v>1.0978667782420735</v>
      </c>
      <c r="MV96" s="61"/>
      <c r="MW96" s="66">
        <f t="shared" si="485"/>
        <v>1.3967831950869889</v>
      </c>
      <c r="MX96" s="67"/>
      <c r="MY96" s="67">
        <f t="shared" si="486"/>
        <v>0.92429404060200149</v>
      </c>
      <c r="MZ96" s="261"/>
      <c r="NA96" s="59">
        <f t="shared" si="357"/>
        <v>1.0711070160527456</v>
      </c>
      <c r="NB96" s="60"/>
      <c r="NC96" s="60">
        <f t="shared" si="358"/>
        <v>1.097902650532516</v>
      </c>
      <c r="ND96" s="262"/>
      <c r="NE96" s="62">
        <f t="shared" si="359"/>
        <v>1.3968397757572668</v>
      </c>
      <c r="NF96" s="63"/>
      <c r="NG96" s="63">
        <f t="shared" si="360"/>
        <v>0.92432424148332504</v>
      </c>
      <c r="NH96" s="64"/>
      <c r="NI96" s="238">
        <f t="shared" si="495"/>
        <v>-5.6580670277917022E-5</v>
      </c>
      <c r="NJ96" s="238">
        <f t="shared" si="496"/>
        <v>0</v>
      </c>
      <c r="NK96" s="238">
        <f t="shared" si="497"/>
        <v>-3.0200881323549922E-5</v>
      </c>
      <c r="NL96" s="238">
        <f t="shared" si="498"/>
        <v>0</v>
      </c>
      <c r="NM96" s="239">
        <f t="shared" si="361"/>
        <v>0</v>
      </c>
      <c r="NN96" s="240">
        <f t="shared" si="362"/>
        <v>0</v>
      </c>
      <c r="NO96" s="240">
        <f>O96*IN96</f>
        <v>0.47251553427394172</v>
      </c>
      <c r="NP96" s="240">
        <f t="shared" si="363"/>
        <v>0</v>
      </c>
      <c r="NQ96" s="240">
        <f t="shared" si="501"/>
        <v>0</v>
      </c>
      <c r="NR96" s="240">
        <f t="shared" si="364"/>
        <v>0</v>
      </c>
      <c r="NS96" s="240">
        <f t="shared" si="365"/>
        <v>0.2933921330441831</v>
      </c>
      <c r="NT96" s="240">
        <f t="shared" si="366"/>
        <v>0</v>
      </c>
      <c r="NU96" s="240">
        <f t="shared" si="367"/>
        <v>0</v>
      </c>
      <c r="NV96" s="240">
        <f t="shared" si="368"/>
        <v>0.27896327889639949</v>
      </c>
      <c r="NW96" s="240">
        <f t="shared" si="369"/>
        <v>0</v>
      </c>
      <c r="NX96" s="240">
        <f t="shared" si="370"/>
        <v>0.3469297495182565</v>
      </c>
      <c r="NY96" s="240">
        <f t="shared" si="371"/>
        <v>0</v>
      </c>
      <c r="NZ96" s="240">
        <f t="shared" si="372"/>
        <v>5.0390800244857229E-3</v>
      </c>
      <c r="OA96" s="240">
        <f t="shared" si="373"/>
        <v>0</v>
      </c>
      <c r="OB96" s="241">
        <f t="shared" si="374"/>
        <v>0</v>
      </c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136"/>
      <c r="OP96" s="13"/>
      <c r="OQ96" s="13"/>
      <c r="OR96" s="13"/>
      <c r="OS96" s="13"/>
      <c r="OT96" s="13"/>
    </row>
    <row r="97" spans="1:410" ht="15" customHeight="1">
      <c r="A97" s="242">
        <v>78</v>
      </c>
      <c r="B97" s="49" t="s">
        <v>147</v>
      </c>
      <c r="C97" s="50">
        <v>5</v>
      </c>
      <c r="D97" s="51">
        <v>2888.6660000000002</v>
      </c>
      <c r="E97" s="52">
        <v>2796.6</v>
      </c>
      <c r="F97" s="52">
        <v>92.1</v>
      </c>
      <c r="G97" s="52"/>
      <c r="H97" s="53"/>
      <c r="I97" s="57">
        <v>2.9442226073183795</v>
      </c>
      <c r="J97" s="58">
        <v>2.9442226073183795</v>
      </c>
      <c r="K97" s="58">
        <v>2.1707999999999998</v>
      </c>
      <c r="L97" s="243">
        <v>2.4003999999999999</v>
      </c>
      <c r="M97" s="1">
        <v>0.2296</v>
      </c>
      <c r="N97" s="2">
        <v>0.52070000000000005</v>
      </c>
      <c r="O97" s="2">
        <v>0.54382260731837972</v>
      </c>
      <c r="P97" s="2">
        <v>0</v>
      </c>
      <c r="Q97" s="2">
        <v>0</v>
      </c>
      <c r="R97" s="2">
        <v>0</v>
      </c>
      <c r="S97" s="2">
        <v>0.53110000000000002</v>
      </c>
      <c r="T97" s="2">
        <v>0</v>
      </c>
      <c r="U97" s="2">
        <v>0</v>
      </c>
      <c r="V97" s="2">
        <v>3.6499999999999998E-2</v>
      </c>
      <c r="W97" s="2">
        <v>9.2899999999999996E-2</v>
      </c>
      <c r="X97" s="2">
        <v>0.50839999999999996</v>
      </c>
      <c r="Y97" s="2">
        <v>0.29320000000000002</v>
      </c>
      <c r="Z97" s="2">
        <v>4.0000000000000002E-4</v>
      </c>
      <c r="AA97" s="2">
        <v>0.18759999999999999</v>
      </c>
      <c r="AB97" s="3">
        <v>0</v>
      </c>
      <c r="AC97" s="244">
        <v>254.47</v>
      </c>
      <c r="AD97" s="108">
        <v>55.983400000000003</v>
      </c>
      <c r="AE97" s="108">
        <v>171.27179691000001</v>
      </c>
      <c r="AF97" s="108">
        <f t="shared" si="375"/>
        <v>16.951454827370341</v>
      </c>
      <c r="AG97" s="108">
        <f t="shared" si="376"/>
        <v>53.5977961250154</v>
      </c>
      <c r="AH97" s="108">
        <v>8.8055722770833302</v>
      </c>
      <c r="AI97" s="108">
        <v>35.808746181704414</v>
      </c>
      <c r="AJ97" s="108">
        <f t="shared" si="377"/>
        <v>0.69272019488507197</v>
      </c>
      <c r="AK97" s="108">
        <f t="shared" si="378"/>
        <v>20.957713260273781</v>
      </c>
      <c r="AL97" s="108">
        <v>26.316975768439391</v>
      </c>
      <c r="AM97" s="245">
        <v>663.18778936467265</v>
      </c>
      <c r="AN97" s="244">
        <v>568.24</v>
      </c>
      <c r="AO97" s="108">
        <v>125.0128</v>
      </c>
      <c r="AP97" s="108">
        <v>382.45563672000003</v>
      </c>
      <c r="AQ97" s="108">
        <f t="shared" si="379"/>
        <v>37.853164188725287</v>
      </c>
      <c r="AR97" s="108">
        <f t="shared" si="380"/>
        <v>119.6856669551568</v>
      </c>
      <c r="AS97" s="246">
        <v>36.858781497975002</v>
      </c>
      <c r="AT97" s="247">
        <v>0.57737057295398631</v>
      </c>
      <c r="AU97" s="108">
        <v>81.217406929912173</v>
      </c>
      <c r="AV97" s="108">
        <f t="shared" si="381"/>
        <v>1.5711507370591511</v>
      </c>
      <c r="AW97" s="108">
        <f t="shared" si="382"/>
        <v>47.533949319055836</v>
      </c>
      <c r="AX97" s="108">
        <v>59.689231257394368</v>
      </c>
      <c r="AY97" s="245">
        <v>1504.1686276863379</v>
      </c>
      <c r="AZ97" s="248">
        <v>193</v>
      </c>
      <c r="BA97" s="108">
        <v>983.75316666666663</v>
      </c>
      <c r="BB97" s="108">
        <v>102.5913839028952</v>
      </c>
      <c r="BC97" s="109">
        <v>82.073107122316173</v>
      </c>
      <c r="BD97" s="109">
        <v>20.518276780579029</v>
      </c>
      <c r="BE97" s="108">
        <v>38.471775624999992</v>
      </c>
      <c r="BF97" s="109">
        <v>30.777420499999995</v>
      </c>
      <c r="BG97" s="109">
        <v>7.6943551249999977</v>
      </c>
      <c r="BH97" s="108">
        <v>82.111591812203002</v>
      </c>
      <c r="BI97" s="109">
        <f t="shared" si="383"/>
        <v>48.057287116744426</v>
      </c>
      <c r="BJ97" s="108">
        <f t="shared" si="384"/>
        <v>1.5884487436070671</v>
      </c>
      <c r="BK97" s="108">
        <v>60.346395900338237</v>
      </c>
      <c r="BL97" s="245">
        <v>1520.7291766885235</v>
      </c>
      <c r="BM97" s="244">
        <v>0</v>
      </c>
      <c r="BN97" s="108">
        <v>0</v>
      </c>
      <c r="BO97" s="108">
        <v>0</v>
      </c>
      <c r="BP97" s="108">
        <f t="shared" si="385"/>
        <v>0</v>
      </c>
      <c r="BQ97" s="108">
        <f t="shared" si="386"/>
        <v>0</v>
      </c>
      <c r="BR97" s="108">
        <v>0</v>
      </c>
      <c r="BS97" s="108">
        <v>0</v>
      </c>
      <c r="BT97" s="108">
        <f t="shared" si="387"/>
        <v>0</v>
      </c>
      <c r="BU97" s="108">
        <f t="shared" si="388"/>
        <v>0</v>
      </c>
      <c r="BV97" s="108">
        <v>0</v>
      </c>
      <c r="BW97" s="245">
        <v>0</v>
      </c>
      <c r="BX97" s="107">
        <v>0</v>
      </c>
      <c r="BY97" s="108">
        <v>0</v>
      </c>
      <c r="BZ97" s="109">
        <f t="shared" si="389"/>
        <v>0</v>
      </c>
      <c r="CA97" s="109">
        <f t="shared" si="390"/>
        <v>0</v>
      </c>
      <c r="CB97" s="108">
        <v>0</v>
      </c>
      <c r="CC97" s="110">
        <v>0</v>
      </c>
      <c r="CD97" s="244">
        <v>0</v>
      </c>
      <c r="CE97" s="108">
        <v>0</v>
      </c>
      <c r="CF97" s="109">
        <f t="shared" si="391"/>
        <v>0</v>
      </c>
      <c r="CG97" s="109">
        <f t="shared" si="392"/>
        <v>0</v>
      </c>
      <c r="CH97" s="108">
        <v>0</v>
      </c>
      <c r="CI97" s="245">
        <v>0</v>
      </c>
      <c r="CJ97" s="249">
        <v>564.06144338037245</v>
      </c>
      <c r="CK97" s="250">
        <v>124.09351754368194</v>
      </c>
      <c r="CL97" s="250">
        <v>65.948849664655143</v>
      </c>
      <c r="CM97" s="251">
        <v>45.933665712645144</v>
      </c>
      <c r="CN97" s="252">
        <f t="shared" si="277"/>
        <v>22.390365351628876</v>
      </c>
      <c r="CO97" s="250">
        <v>379.64324665148979</v>
      </c>
      <c r="CP97" s="252">
        <f t="shared" si="393"/>
        <v>37.574810694084555</v>
      </c>
      <c r="CQ97" s="250">
        <v>118.80555760711721</v>
      </c>
      <c r="CR97" s="250">
        <v>82.763535178534653</v>
      </c>
      <c r="CS97" s="252">
        <f t="shared" si="394"/>
        <v>1.601060588028753</v>
      </c>
      <c r="CT97" s="252">
        <f t="shared" si="395"/>
        <v>48.438848706870623</v>
      </c>
      <c r="CU97" s="250">
        <f t="shared" si="278"/>
        <v>1216.5105924187342</v>
      </c>
      <c r="CV97" s="245">
        <f t="shared" si="396"/>
        <v>1532.803346447605</v>
      </c>
      <c r="CW97" s="244">
        <v>0</v>
      </c>
      <c r="CX97" s="108">
        <v>0</v>
      </c>
      <c r="CY97" s="108">
        <f t="shared" si="397"/>
        <v>0</v>
      </c>
      <c r="CZ97" s="108">
        <f t="shared" si="398"/>
        <v>0</v>
      </c>
      <c r="DA97" s="108">
        <v>0</v>
      </c>
      <c r="DB97" s="245">
        <v>0</v>
      </c>
      <c r="DC97" s="244">
        <v>0</v>
      </c>
      <c r="DD97" s="108">
        <v>0</v>
      </c>
      <c r="DE97" s="108">
        <f t="shared" si="399"/>
        <v>0</v>
      </c>
      <c r="DF97" s="108">
        <f t="shared" si="400"/>
        <v>0</v>
      </c>
      <c r="DG97" s="108">
        <v>0</v>
      </c>
      <c r="DH97" s="245">
        <v>0</v>
      </c>
      <c r="DI97" s="107">
        <v>40.844941001480002</v>
      </c>
      <c r="DJ97" s="108">
        <v>8.9858870203256007</v>
      </c>
      <c r="DK97" s="108">
        <v>0.68561024588396646</v>
      </c>
      <c r="DL97" s="108">
        <v>27.490810075869121</v>
      </c>
      <c r="DM97" s="108">
        <f t="shared" si="401"/>
        <v>2.7208754364490706</v>
      </c>
      <c r="DN97" s="108">
        <f t="shared" si="402"/>
        <v>8.6029741051424828</v>
      </c>
      <c r="DO97" s="108">
        <v>5.6945291290797844</v>
      </c>
      <c r="DP97" s="108">
        <f t="shared" si="403"/>
        <v>0.11016066600204844</v>
      </c>
      <c r="DQ97" s="108">
        <f t="shared" si="404"/>
        <v>3.3328256743182672</v>
      </c>
      <c r="DR97" s="108">
        <v>4.1850888736319236</v>
      </c>
      <c r="DS97" s="110">
        <v>105.46423961552448</v>
      </c>
      <c r="DT97" s="244">
        <v>103.05</v>
      </c>
      <c r="DU97" s="108">
        <v>22.670999999999999</v>
      </c>
      <c r="DV97" s="108">
        <v>69.358111649999998</v>
      </c>
      <c r="DW97" s="108">
        <f t="shared" si="405"/>
        <v>6.8646497424471002</v>
      </c>
      <c r="DX97" s="108">
        <f t="shared" si="406"/>
        <v>21.704927459750998</v>
      </c>
      <c r="DY97" s="108">
        <v>2.0031603662499999</v>
      </c>
      <c r="DZ97" s="108">
        <v>1.2946718203791701</v>
      </c>
      <c r="EA97" s="108"/>
      <c r="EB97" s="108">
        <v>14.481516900073927</v>
      </c>
      <c r="EC97" s="108">
        <f t="shared" si="407"/>
        <v>0.28014494443193017</v>
      </c>
      <c r="ED97" s="108">
        <f t="shared" si="408"/>
        <v>8.4755684330724677</v>
      </c>
      <c r="EE97" s="108">
        <v>10.642923036835155</v>
      </c>
      <c r="EF97" s="245">
        <v>268.2016605282459</v>
      </c>
      <c r="EG97" s="249">
        <v>337.14028325396828</v>
      </c>
      <c r="EH97" s="250">
        <v>74.170862315873023</v>
      </c>
      <c r="EI97" s="250">
        <v>447.96207578308071</v>
      </c>
      <c r="EJ97" s="250">
        <v>226.91327906493308</v>
      </c>
      <c r="EK97" s="250">
        <f t="shared" si="409"/>
        <v>22.45851488217269</v>
      </c>
      <c r="EL97" s="250">
        <v>71.010241550580162</v>
      </c>
      <c r="EM97" s="250">
        <v>79.291614530503381</v>
      </c>
      <c r="EN97" s="250">
        <f t="shared" si="410"/>
        <v>1.533896283092588</v>
      </c>
      <c r="EO97" s="250">
        <f t="shared" si="411"/>
        <v>46.406844653038654</v>
      </c>
      <c r="EP97" s="250">
        <v>1165.4781149483586</v>
      </c>
      <c r="EQ97" s="245">
        <v>1468.5024248349318</v>
      </c>
      <c r="ER97" s="244">
        <v>318.77999999999997</v>
      </c>
      <c r="ES97" s="108">
        <v>70.131600000000006</v>
      </c>
      <c r="ET97" s="108">
        <v>214.55583533999999</v>
      </c>
      <c r="EU97" s="108">
        <f t="shared" si="412"/>
        <v>21.235449246941162</v>
      </c>
      <c r="EV97" s="108">
        <f t="shared" si="413"/>
        <v>67.143103111299595</v>
      </c>
      <c r="EW97" s="108">
        <v>22.813273953974999</v>
      </c>
      <c r="EX97" s="108">
        <v>45.718491778460198</v>
      </c>
      <c r="EY97" s="108">
        <f t="shared" si="414"/>
        <v>0.8844242234543126</v>
      </c>
      <c r="EZ97" s="108">
        <f t="shared" si="415"/>
        <v>26.757570246195844</v>
      </c>
      <c r="FA97" s="108">
        <v>33.5999600536218</v>
      </c>
      <c r="FB97" s="245">
        <v>846.7189933512683</v>
      </c>
      <c r="FC97" s="244">
        <v>0.83333333333333293</v>
      </c>
      <c r="FD97" s="108">
        <v>6.0833333333333302E-2</v>
      </c>
      <c r="FE97" s="108">
        <f t="shared" si="416"/>
        <v>1.1768208333333328E-3</v>
      </c>
      <c r="FF97" s="108">
        <f t="shared" si="417"/>
        <v>3.5603803333333316E-2</v>
      </c>
      <c r="FG97" s="108">
        <v>4.4708333333333301E-2</v>
      </c>
      <c r="FH97" s="245">
        <v>1.1266499999999995</v>
      </c>
      <c r="FI97" s="244">
        <v>400.85919999999999</v>
      </c>
      <c r="FJ97" s="108">
        <v>29.262721599999999</v>
      </c>
      <c r="FK97" s="108">
        <f t="shared" si="418"/>
        <v>0.566087349352</v>
      </c>
      <c r="FL97" s="108">
        <f t="shared" si="419"/>
        <v>17.1265345453888</v>
      </c>
      <c r="FM97" s="108">
        <v>21.506</v>
      </c>
      <c r="FN97" s="245">
        <v>541.95350592</v>
      </c>
      <c r="FO97" s="244">
        <v>0</v>
      </c>
      <c r="FP97" s="108">
        <v>0</v>
      </c>
      <c r="FQ97" s="108">
        <f t="shared" si="420"/>
        <v>0</v>
      </c>
      <c r="FR97" s="108">
        <f t="shared" si="421"/>
        <v>0</v>
      </c>
      <c r="FS97" s="108">
        <v>0</v>
      </c>
      <c r="FT97" s="110">
        <v>0</v>
      </c>
      <c r="FU97" s="253">
        <f t="shared" si="279"/>
        <v>2667.6357345157016</v>
      </c>
      <c r="FV97" s="254">
        <f t="shared" si="280"/>
        <v>592.45022492361181</v>
      </c>
      <c r="FW97" s="254">
        <f t="shared" si="281"/>
        <v>135.81826354689903</v>
      </c>
      <c r="FX97" s="254">
        <f t="shared" si="282"/>
        <v>983.75316666666663</v>
      </c>
      <c r="FY97" s="254">
        <f t="shared" si="283"/>
        <v>0</v>
      </c>
      <c r="FZ97" s="254">
        <f t="shared" si="284"/>
        <v>0</v>
      </c>
      <c r="GA97" s="254">
        <f t="shared" si="422"/>
        <v>0</v>
      </c>
      <c r="GB97" s="254">
        <f t="shared" si="423"/>
        <v>0</v>
      </c>
      <c r="GC97" s="254">
        <f t="shared" si="424"/>
        <v>400.85919999999999</v>
      </c>
      <c r="GD97" s="254">
        <f t="shared" si="425"/>
        <v>0</v>
      </c>
      <c r="GE97" s="254">
        <f t="shared" si="285"/>
        <v>1471.688716412292</v>
      </c>
      <c r="GF97" s="255">
        <f t="shared" si="286"/>
        <v>561.87132563515638</v>
      </c>
      <c r="GG97" s="255">
        <f t="shared" si="287"/>
        <v>145.6589190181902</v>
      </c>
      <c r="GH97" s="254">
        <f t="shared" si="288"/>
        <v>456.41098737380491</v>
      </c>
      <c r="GI97" s="255">
        <f t="shared" si="289"/>
        <v>325.88974982511633</v>
      </c>
      <c r="GJ97" s="256">
        <f t="shared" si="290"/>
        <v>8.829270550746255</v>
      </c>
      <c r="GK97" s="253">
        <f t="shared" si="426"/>
        <v>6708.6162934389758</v>
      </c>
      <c r="GL97" s="257">
        <f t="shared" si="427"/>
        <v>8452.8565297331097</v>
      </c>
      <c r="GM97" s="221">
        <f t="shared" si="428"/>
        <v>8452.8565297331097</v>
      </c>
      <c r="GN97" s="222">
        <f t="shared" si="429"/>
        <v>4479.7999805697273</v>
      </c>
      <c r="GO97" s="222">
        <f t="shared" si="430"/>
        <v>365.78613092595276</v>
      </c>
      <c r="GP97" s="55">
        <f t="shared" si="431"/>
        <v>0.52997468545833371</v>
      </c>
      <c r="GQ97" s="56">
        <f t="shared" si="432"/>
        <v>4.3273670816402945E-2</v>
      </c>
      <c r="GR97" s="258">
        <f t="shared" si="433"/>
        <v>1.0897501248207817</v>
      </c>
      <c r="GS97" s="227">
        <f t="shared" si="291"/>
        <v>8452.8565297331097</v>
      </c>
      <c r="GT97" s="222">
        <f t="shared" si="502"/>
        <v>4479.7999805697273</v>
      </c>
      <c r="GU97" s="222">
        <f t="shared" si="503"/>
        <v>365.78613092595276</v>
      </c>
      <c r="GV97" s="37">
        <f t="shared" si="487"/>
        <v>0.52997468545833371</v>
      </c>
      <c r="GW97" s="228">
        <f t="shared" si="488"/>
        <v>4.3273670816402945E-2</v>
      </c>
      <c r="GX97" s="258">
        <f t="shared" si="434"/>
        <v>1.0897501248207817</v>
      </c>
      <c r="GY97" s="221">
        <f t="shared" si="499"/>
        <v>6268.9395636799136</v>
      </c>
      <c r="GZ97" s="222">
        <f t="shared" si="435"/>
        <v>3900.1483057868013</v>
      </c>
      <c r="HA97" s="222">
        <f t="shared" si="436"/>
        <v>199.36136017684765</v>
      </c>
      <c r="HB97" s="55">
        <f t="shared" si="437"/>
        <v>0.62213844401737795</v>
      </c>
      <c r="HC97" s="56">
        <f t="shared" si="438"/>
        <v>3.1801448738137311E-2</v>
      </c>
      <c r="HD97" s="258">
        <f t="shared" si="439"/>
        <v>1.1024151385870604</v>
      </c>
      <c r="HE97" s="221">
        <f t="shared" si="440"/>
        <v>6932.127353044586</v>
      </c>
      <c r="HF97" s="222">
        <f t="shared" si="441"/>
        <v>4405.9263188138675</v>
      </c>
      <c r="HG97" s="222">
        <f t="shared" si="442"/>
        <v>221.59302070488948</v>
      </c>
      <c r="HH97" s="55">
        <f t="shared" si="443"/>
        <v>0.63558069470244039</v>
      </c>
      <c r="HI97" s="56">
        <f t="shared" si="444"/>
        <v>3.1966091997367295E-2</v>
      </c>
      <c r="HJ97" s="259">
        <f t="shared" si="445"/>
        <v>1.1045470425102648</v>
      </c>
      <c r="HK97" s="54">
        <f t="shared" si="292"/>
        <v>3.2084669538253716</v>
      </c>
      <c r="HL97" s="55">
        <f t="shared" si="293"/>
        <v>3.2084669538253716</v>
      </c>
      <c r="HM97" s="55">
        <f t="shared" si="294"/>
        <v>2.3931227828447907</v>
      </c>
      <c r="HN97" s="56">
        <f t="shared" si="295"/>
        <v>2.6513547208416397</v>
      </c>
      <c r="HQ97" s="57">
        <f t="shared" si="296"/>
        <v>401.4111214500528</v>
      </c>
      <c r="HR97" s="58">
        <f t="shared" si="446"/>
        <v>464.31224418127613</v>
      </c>
      <c r="HS97" s="58">
        <f t="shared" si="297"/>
        <v>17.644175022255414</v>
      </c>
      <c r="HT97" s="58">
        <f t="shared" si="447"/>
        <v>20.377257733202779</v>
      </c>
      <c r="HU97" s="58">
        <f t="shared" si="298"/>
        <v>526.33951536878783</v>
      </c>
      <c r="HV97" s="55">
        <f t="shared" si="489"/>
        <v>0.76264675124913994</v>
      </c>
      <c r="HW97" s="56">
        <f t="shared" si="490"/>
        <v>3.3522421378324126E-2</v>
      </c>
      <c r="HX97" s="260">
        <f t="shared" si="491"/>
        <v>1.1246993689922427</v>
      </c>
      <c r="HY97" s="57">
        <f t="shared" si="299"/>
        <v>897.26073185453947</v>
      </c>
      <c r="HZ97" s="58">
        <f t="shared" si="448"/>
        <v>1037.8614885361458</v>
      </c>
      <c r="IA97" s="58">
        <f t="shared" si="300"/>
        <v>40.001685498738425</v>
      </c>
      <c r="IB97" s="58">
        <f t="shared" si="449"/>
        <v>46.19794658249301</v>
      </c>
      <c r="IC97" s="58">
        <f t="shared" si="301"/>
        <v>1193.7846251478873</v>
      </c>
      <c r="ID97" s="55">
        <f t="shared" si="504"/>
        <v>0.75161022595963312</v>
      </c>
      <c r="IE97" s="56">
        <f t="shared" si="505"/>
        <v>3.3508293419160909E-2</v>
      </c>
      <c r="IF97" s="260">
        <f t="shared" si="506"/>
        <v>1.1229677570585024</v>
      </c>
      <c r="IG97" s="57">
        <f t="shared" si="302"/>
        <v>58.6298902824282</v>
      </c>
      <c r="IH97" s="58">
        <f t="shared" si="450"/>
        <v>67.817194089684705</v>
      </c>
      <c r="II97" s="58">
        <f t="shared" si="303"/>
        <v>114.43897636592322</v>
      </c>
      <c r="IJ97" s="58">
        <f t="shared" si="451"/>
        <v>132.16557380500473</v>
      </c>
      <c r="IK97" s="58">
        <f t="shared" si="304"/>
        <v>1206.9279180067647</v>
      </c>
      <c r="IL97" s="55">
        <f t="shared" si="305"/>
        <v>4.8577789450139797E-2</v>
      </c>
      <c r="IM97" s="56">
        <f t="shared" si="306"/>
        <v>9.4818401876823444E-2</v>
      </c>
      <c r="IN97" s="260">
        <f t="shared" si="307"/>
        <v>1.0222995100575569</v>
      </c>
      <c r="IO97" s="57">
        <f t="shared" si="308"/>
        <v>0</v>
      </c>
      <c r="IP97" s="58">
        <f t="shared" si="452"/>
        <v>0</v>
      </c>
      <c r="IQ97" s="58">
        <f t="shared" si="309"/>
        <v>0</v>
      </c>
      <c r="IR97" s="58">
        <f t="shared" si="453"/>
        <v>0</v>
      </c>
      <c r="IS97" s="58">
        <f t="shared" si="310"/>
        <v>0</v>
      </c>
      <c r="IT97" s="55"/>
      <c r="IU97" s="56"/>
      <c r="IV97" s="260"/>
      <c r="IW97" s="57">
        <f t="shared" si="311"/>
        <v>0</v>
      </c>
      <c r="IX97" s="58">
        <f t="shared" si="454"/>
        <v>0</v>
      </c>
      <c r="IY97" s="58">
        <f t="shared" si="312"/>
        <v>0</v>
      </c>
      <c r="IZ97" s="58">
        <f t="shared" si="455"/>
        <v>0</v>
      </c>
      <c r="JA97" s="58">
        <f t="shared" si="313"/>
        <v>0</v>
      </c>
      <c r="JB97" s="55"/>
      <c r="JC97" s="56"/>
      <c r="JD97" s="260"/>
      <c r="JE97" s="57">
        <f t="shared" si="314"/>
        <v>0</v>
      </c>
      <c r="JF97" s="58">
        <f t="shared" si="456"/>
        <v>0</v>
      </c>
      <c r="JG97" s="58">
        <f t="shared" si="315"/>
        <v>0</v>
      </c>
      <c r="JH97" s="58">
        <f t="shared" si="457"/>
        <v>0</v>
      </c>
      <c r="JI97" s="58">
        <f t="shared" si="316"/>
        <v>0</v>
      </c>
      <c r="JJ97" s="55"/>
      <c r="JK97" s="56"/>
      <c r="JL97" s="260"/>
      <c r="JM97" s="57">
        <f t="shared" si="320"/>
        <v>892.19313662711954</v>
      </c>
      <c r="JN97" s="58">
        <f t="shared" si="458"/>
        <v>1031.9998011365892</v>
      </c>
      <c r="JO97" s="58">
        <f t="shared" si="321"/>
        <v>61.566236633742186</v>
      </c>
      <c r="JP97" s="58">
        <f t="shared" si="459"/>
        <v>71.102846688308858</v>
      </c>
      <c r="JQ97" s="58">
        <f t="shared" si="322"/>
        <v>1216.5105924187342</v>
      </c>
      <c r="JR97" s="55">
        <f t="shared" si="323"/>
        <v>0.73340350851628133</v>
      </c>
      <c r="JS97" s="56">
        <f t="shared" si="324"/>
        <v>5.0608878391541795E-2</v>
      </c>
      <c r="JT97" s="260">
        <f t="shared" si="325"/>
        <v>1.122763645047351</v>
      </c>
      <c r="JU97" s="57">
        <f t="shared" si="326"/>
        <v>0</v>
      </c>
      <c r="JV97" s="58">
        <f t="shared" si="460"/>
        <v>0</v>
      </c>
      <c r="JW97" s="58">
        <f t="shared" si="327"/>
        <v>0</v>
      </c>
      <c r="JX97" s="58">
        <f t="shared" si="461"/>
        <v>0</v>
      </c>
      <c r="JY97" s="58">
        <f t="shared" si="328"/>
        <v>0</v>
      </c>
      <c r="JZ97" s="55"/>
      <c r="KA97" s="56"/>
      <c r="KB97" s="260"/>
      <c r="KC97" s="57">
        <f t="shared" si="329"/>
        <v>0</v>
      </c>
      <c r="KD97" s="58">
        <f t="shared" si="462"/>
        <v>0</v>
      </c>
      <c r="KE97" s="58">
        <f t="shared" si="330"/>
        <v>0</v>
      </c>
      <c r="KF97" s="58">
        <f t="shared" si="463"/>
        <v>0</v>
      </c>
      <c r="KG97" s="58">
        <f t="shared" si="331"/>
        <v>0</v>
      </c>
      <c r="KH97" s="55"/>
      <c r="KI97" s="56"/>
      <c r="KJ97" s="260"/>
      <c r="KK97" s="57">
        <f t="shared" si="332"/>
        <v>64.392503752747714</v>
      </c>
      <c r="KL97" s="58">
        <f t="shared" si="464"/>
        <v>74.482809090803286</v>
      </c>
      <c r="KM97" s="58">
        <f t="shared" si="333"/>
        <v>2.8310361024511188</v>
      </c>
      <c r="KN97" s="58">
        <f t="shared" si="465"/>
        <v>3.2695635947207973</v>
      </c>
      <c r="KO97" s="58">
        <f t="shared" si="334"/>
        <v>83.701777472638469</v>
      </c>
      <c r="KP97" s="55">
        <f t="shared" si="466"/>
        <v>0.7693086777493725</v>
      </c>
      <c r="KQ97" s="56">
        <f t="shared" si="467"/>
        <v>3.3822891077511047E-2</v>
      </c>
      <c r="KR97" s="260">
        <f t="shared" si="468"/>
        <v>1.1257898356312332</v>
      </c>
      <c r="KS97" s="57">
        <f t="shared" si="335"/>
        <v>162.54120498924462</v>
      </c>
      <c r="KT97" s="58">
        <f t="shared" si="469"/>
        <v>188.01141181105925</v>
      </c>
      <c r="KU97" s="58">
        <f t="shared" si="336"/>
        <v>7.1447946868790302</v>
      </c>
      <c r="KV97" s="58">
        <f t="shared" si="470"/>
        <v>8.2515233838765916</v>
      </c>
      <c r="KW97" s="58">
        <f t="shared" si="337"/>
        <v>212.85846073670311</v>
      </c>
      <c r="KX97" s="55">
        <f t="shared" si="507"/>
        <v>0.76361167146793008</v>
      </c>
      <c r="KY97" s="56">
        <f t="shared" si="508"/>
        <v>3.3565941716156816E-2</v>
      </c>
      <c r="KZ97" s="260">
        <f t="shared" si="509"/>
        <v>1.1248573132908573</v>
      </c>
      <c r="LA97" s="57">
        <f t="shared" si="338"/>
        <v>554.55999073825626</v>
      </c>
      <c r="LB97" s="58">
        <f t="shared" si="471"/>
        <v>641.45954128694109</v>
      </c>
      <c r="LC97" s="58">
        <f t="shared" si="339"/>
        <v>23.992411165265278</v>
      </c>
      <c r="LD97" s="58">
        <f t="shared" si="472"/>
        <v>27.708835654764869</v>
      </c>
      <c r="LE97" s="58">
        <f t="shared" si="340"/>
        <v>1165.4781149483586</v>
      </c>
      <c r="LF97" s="55">
        <f t="shared" si="473"/>
        <v>0.47582188256089941</v>
      </c>
      <c r="LG97" s="56">
        <f t="shared" si="474"/>
        <v>2.0585895914766589E-2</v>
      </c>
      <c r="LH97" s="260">
        <f t="shared" si="475"/>
        <v>1.0777500442744903</v>
      </c>
      <c r="LI97" s="57">
        <f t="shared" si="341"/>
        <v>503.47042149614441</v>
      </c>
      <c r="LJ97" s="58">
        <f t="shared" si="476"/>
        <v>582.36423654459031</v>
      </c>
      <c r="LK97" s="58">
        <f t="shared" si="342"/>
        <v>22.119873470395476</v>
      </c>
      <c r="LL97" s="58">
        <f t="shared" si="477"/>
        <v>25.546241870959737</v>
      </c>
      <c r="LM97" s="58">
        <f t="shared" si="343"/>
        <v>671.9992010724352</v>
      </c>
      <c r="LN97" s="55">
        <f t="shared" si="510"/>
        <v>0.7492128274745895</v>
      </c>
      <c r="LO97" s="56">
        <f t="shared" si="511"/>
        <v>3.2916517512364067E-2</v>
      </c>
      <c r="LP97" s="260">
        <f t="shared" si="512"/>
        <v>1.1225004186279333</v>
      </c>
      <c r="LQ97" s="57">
        <f t="shared" si="344"/>
        <v>4.3436640066666643E-2</v>
      </c>
      <c r="LR97" s="58">
        <f t="shared" si="478"/>
        <v>5.0243161565113312E-2</v>
      </c>
      <c r="LS97" s="58">
        <f t="shared" si="345"/>
        <v>1.1768208333333328E-3</v>
      </c>
      <c r="LT97" s="58">
        <f t="shared" si="479"/>
        <v>1.359110380416666E-3</v>
      </c>
      <c r="LU97" s="58">
        <f t="shared" si="346"/>
        <v>0.89416666666666633</v>
      </c>
      <c r="LV97" s="55">
        <f t="shared" si="347"/>
        <v>4.857778945013979E-2</v>
      </c>
      <c r="LW97" s="56">
        <f t="shared" si="348"/>
        <v>1.3161090400745572E-3</v>
      </c>
      <c r="LX97" s="260">
        <f t="shared" si="349"/>
        <v>1.0078160048971445</v>
      </c>
      <c r="LY97" s="57">
        <f t="shared" si="350"/>
        <v>20.894372145374337</v>
      </c>
      <c r="LZ97" s="58">
        <f t="shared" si="480"/>
        <v>24.168520260554498</v>
      </c>
      <c r="MA97" s="58">
        <f t="shared" si="351"/>
        <v>0.566087349352</v>
      </c>
      <c r="MB97" s="58">
        <f t="shared" si="481"/>
        <v>0.65377427976662483</v>
      </c>
      <c r="MC97" s="58">
        <f t="shared" si="352"/>
        <v>430.12183009523807</v>
      </c>
      <c r="MD97" s="55">
        <f t="shared" si="513"/>
        <v>4.8577799784651439E-2</v>
      </c>
      <c r="ME97" s="56">
        <f t="shared" si="514"/>
        <v>1.3161093200655645E-3</v>
      </c>
      <c r="MF97" s="260">
        <f t="shared" si="515"/>
        <v>1.0078160065599331</v>
      </c>
      <c r="MG97" s="57">
        <f t="shared" si="353"/>
        <v>0</v>
      </c>
      <c r="MH97" s="58">
        <f t="shared" si="482"/>
        <v>0</v>
      </c>
      <c r="MI97" s="58">
        <f t="shared" si="354"/>
        <v>0</v>
      </c>
      <c r="MJ97" s="58">
        <f t="shared" si="483"/>
        <v>0</v>
      </c>
      <c r="MK97" s="58">
        <f t="shared" si="355"/>
        <v>0</v>
      </c>
      <c r="ML97" s="55"/>
      <c r="MM97" s="56"/>
      <c r="MN97" s="260"/>
      <c r="MO97" s="59">
        <v>2.9442226073183795</v>
      </c>
      <c r="MP97" s="60">
        <v>2.9442226073183795</v>
      </c>
      <c r="MQ97" s="60">
        <v>2.1707999999999998</v>
      </c>
      <c r="MR97" s="61">
        <v>2.4003999999999999</v>
      </c>
      <c r="MS97" s="59">
        <f t="shared" si="356"/>
        <v>1.0897501248207817</v>
      </c>
      <c r="MT97" s="60">
        <f t="shared" ref="MT97:MT102" si="516">GX97</f>
        <v>1.0897501248207817</v>
      </c>
      <c r="MU97" s="60">
        <f t="shared" si="484"/>
        <v>1.1024151385870604</v>
      </c>
      <c r="MV97" s="61">
        <f t="shared" si="492"/>
        <v>1.1045470425102648</v>
      </c>
      <c r="MW97" s="66">
        <f t="shared" si="485"/>
        <v>3.2084669538253716</v>
      </c>
      <c r="MX97" s="67">
        <f t="shared" si="493"/>
        <v>3.2084669538253716</v>
      </c>
      <c r="MY97" s="67">
        <f t="shared" si="486"/>
        <v>2.3931227828447907</v>
      </c>
      <c r="MZ97" s="261">
        <f t="shared" si="494"/>
        <v>2.6513547208416397</v>
      </c>
      <c r="NA97" s="59">
        <f t="shared" si="357"/>
        <v>1.0896984701629995</v>
      </c>
      <c r="NB97" s="60">
        <f t="shared" ref="NB97:NB102" si="517">NF97/J97</f>
        <v>1.0896984701629995</v>
      </c>
      <c r="NC97" s="60">
        <f t="shared" si="358"/>
        <v>1.1024204490850074</v>
      </c>
      <c r="ND97" s="262">
        <f t="shared" ref="ND97:ND102" si="518">NH97/L97</f>
        <v>1.1045514439236599</v>
      </c>
      <c r="NE97" s="62">
        <f t="shared" si="359"/>
        <v>3.2083148710141556</v>
      </c>
      <c r="NF97" s="63">
        <f t="shared" ref="NF97:NF102" si="519">NE97+NQ97+NR97+OB97</f>
        <v>3.2083148710141556</v>
      </c>
      <c r="NG97" s="63">
        <f t="shared" si="360"/>
        <v>2.3931343108737337</v>
      </c>
      <c r="NH97" s="64">
        <f t="shared" ref="NH97:NH102" si="520">NG97+NM97</f>
        <v>2.6513652859943528</v>
      </c>
      <c r="NI97" s="238">
        <f t="shared" si="495"/>
        <v>1.5208281121603662E-4</v>
      </c>
      <c r="NJ97" s="238">
        <f t="shared" si="496"/>
        <v>1.5208281121603662E-4</v>
      </c>
      <c r="NK97" s="238">
        <f t="shared" si="497"/>
        <v>-1.1528028942997537E-5</v>
      </c>
      <c r="NL97" s="238">
        <f t="shared" si="498"/>
        <v>-1.0565152713137849E-5</v>
      </c>
      <c r="NM97" s="239">
        <f t="shared" si="361"/>
        <v>0.25823097512061893</v>
      </c>
      <c r="NN97" s="240">
        <f t="shared" si="362"/>
        <v>0.58472931110036219</v>
      </c>
      <c r="NO97" s="240">
        <f>O97*IN97+0.001</f>
        <v>0.55694958501980274</v>
      </c>
      <c r="NP97" s="240">
        <f t="shared" si="363"/>
        <v>0</v>
      </c>
      <c r="NQ97" s="240">
        <f t="shared" si="501"/>
        <v>0</v>
      </c>
      <c r="NR97" s="240">
        <f t="shared" si="364"/>
        <v>0</v>
      </c>
      <c r="NS97" s="240">
        <f t="shared" si="365"/>
        <v>0.59629977188464811</v>
      </c>
      <c r="NT97" s="240">
        <f t="shared" si="366"/>
        <v>0</v>
      </c>
      <c r="NU97" s="240">
        <f t="shared" si="367"/>
        <v>0</v>
      </c>
      <c r="NV97" s="240">
        <f t="shared" si="368"/>
        <v>4.1091329000540008E-2</v>
      </c>
      <c r="NW97" s="240">
        <f t="shared" si="369"/>
        <v>0.10449924440472064</v>
      </c>
      <c r="NX97" s="240">
        <f t="shared" si="370"/>
        <v>0.54792812250915079</v>
      </c>
      <c r="NY97" s="240">
        <f t="shared" si="371"/>
        <v>0.32911712274171007</v>
      </c>
      <c r="NZ97" s="240">
        <f t="shared" si="372"/>
        <v>4.0312640195885782E-4</v>
      </c>
      <c r="OA97" s="240">
        <f t="shared" si="373"/>
        <v>0.18906628283064345</v>
      </c>
      <c r="OB97" s="241">
        <f t="shared" si="374"/>
        <v>0</v>
      </c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136"/>
      <c r="OP97" s="13"/>
      <c r="OQ97" s="13"/>
      <c r="OR97" s="13"/>
      <c r="OS97" s="13"/>
      <c r="OT97" s="13"/>
    </row>
    <row r="98" spans="1:410" ht="15" customHeight="1">
      <c r="A98" s="242">
        <v>79</v>
      </c>
      <c r="B98" s="49" t="s">
        <v>148</v>
      </c>
      <c r="C98" s="50">
        <v>5</v>
      </c>
      <c r="D98" s="51">
        <v>3221.5</v>
      </c>
      <c r="E98" s="52">
        <v>3221.5</v>
      </c>
      <c r="F98" s="52"/>
      <c r="G98" s="52"/>
      <c r="H98" s="53"/>
      <c r="I98" s="57">
        <v>3.1955216243914939</v>
      </c>
      <c r="J98" s="58">
        <v>3.1955216243914939</v>
      </c>
      <c r="K98" s="58">
        <v>2.6367000000000003</v>
      </c>
      <c r="L98" s="243">
        <v>2.8653000000000004</v>
      </c>
      <c r="M98" s="1">
        <v>0.2286</v>
      </c>
      <c r="N98" s="2">
        <v>0.53869999999999996</v>
      </c>
      <c r="O98" s="2">
        <v>0.33022162439149372</v>
      </c>
      <c r="P98" s="2">
        <v>8.3999999999999995E-3</v>
      </c>
      <c r="Q98" s="2">
        <v>0</v>
      </c>
      <c r="R98" s="2">
        <v>0</v>
      </c>
      <c r="S98" s="2">
        <v>0.63319999999999999</v>
      </c>
      <c r="T98" s="2">
        <v>4.8399999999999999E-2</v>
      </c>
      <c r="U98" s="2">
        <v>1.6999999999999999E-3</v>
      </c>
      <c r="V98" s="2">
        <v>0.22</v>
      </c>
      <c r="W98" s="2">
        <v>0.1193</v>
      </c>
      <c r="X98" s="2">
        <v>0.621</v>
      </c>
      <c r="Y98" s="2">
        <v>0.2162</v>
      </c>
      <c r="Z98" s="2">
        <v>4.0000000000000002E-4</v>
      </c>
      <c r="AA98" s="2">
        <v>0.22939999999999999</v>
      </c>
      <c r="AB98" s="3">
        <v>0</v>
      </c>
      <c r="AC98" s="244">
        <v>282.55</v>
      </c>
      <c r="AD98" s="108">
        <v>62.161000000000001</v>
      </c>
      <c r="AE98" s="108">
        <v>190.17112515000002</v>
      </c>
      <c r="AF98" s="108">
        <f t="shared" si="375"/>
        <v>18.821996940596105</v>
      </c>
      <c r="AG98" s="108">
        <f t="shared" si="376"/>
        <v>59.512151904441005</v>
      </c>
      <c r="AH98" s="108">
        <v>9.8004667602083408</v>
      </c>
      <c r="AI98" s="108">
        <v>39.761829243919998</v>
      </c>
      <c r="AJ98" s="108">
        <f t="shared" si="377"/>
        <v>0.76919258672363244</v>
      </c>
      <c r="AK98" s="108">
        <f t="shared" si="378"/>
        <v>23.271326277930569</v>
      </c>
      <c r="AL98" s="108">
        <v>29.222221057706424</v>
      </c>
      <c r="AM98" s="245">
        <v>736.39997065420187</v>
      </c>
      <c r="AN98" s="244">
        <v>652.38</v>
      </c>
      <c r="AO98" s="108">
        <v>143.52359999999999</v>
      </c>
      <c r="AP98" s="108">
        <v>439.08631614000001</v>
      </c>
      <c r="AQ98" s="108">
        <f t="shared" si="379"/>
        <v>43.458129053640363</v>
      </c>
      <c r="AR98" s="108">
        <f t="shared" si="380"/>
        <v>137.40767177285161</v>
      </c>
      <c r="AS98" s="246">
        <v>48.675902610724997</v>
      </c>
      <c r="AT98" s="247">
        <v>7.1738293689532791</v>
      </c>
      <c r="AU98" s="108">
        <v>93.707604768802909</v>
      </c>
      <c r="AV98" s="108">
        <f t="shared" si="381"/>
        <v>1.8127736142524924</v>
      </c>
      <c r="AW98" s="108">
        <f t="shared" si="382"/>
        <v>54.844062427827744</v>
      </c>
      <c r="AX98" s="108">
        <v>68.868671175976388</v>
      </c>
      <c r="AY98" s="245">
        <v>1735.4905136346049</v>
      </c>
      <c r="AZ98" s="248">
        <v>135</v>
      </c>
      <c r="BA98" s="108">
        <v>688.11749999999995</v>
      </c>
      <c r="BB98" s="108">
        <v>71.760812574564</v>
      </c>
      <c r="BC98" s="109">
        <v>57.408650059651201</v>
      </c>
      <c r="BD98" s="109">
        <v>14.352162514912798</v>
      </c>
      <c r="BE98" s="108">
        <v>26.910309374999994</v>
      </c>
      <c r="BF98" s="109">
        <v>21.528247499999996</v>
      </c>
      <c r="BG98" s="109">
        <v>5.382061874999998</v>
      </c>
      <c r="BH98" s="108">
        <v>57.435569402318166</v>
      </c>
      <c r="BI98" s="109">
        <f t="shared" si="383"/>
        <v>33.615200832955949</v>
      </c>
      <c r="BJ98" s="108">
        <f t="shared" si="384"/>
        <v>1.111091090087845</v>
      </c>
      <c r="BK98" s="108">
        <v>42.211209567594111</v>
      </c>
      <c r="BL98" s="245">
        <v>1063.7224811033714</v>
      </c>
      <c r="BM98" s="244">
        <v>9.7100000000000009</v>
      </c>
      <c r="BN98" s="108">
        <v>2.1362000000000001</v>
      </c>
      <c r="BO98" s="108">
        <v>6.5353446300000009</v>
      </c>
      <c r="BP98" s="108">
        <f t="shared" si="385"/>
        <v>0.64682919940962014</v>
      </c>
      <c r="BQ98" s="108">
        <f t="shared" si="386"/>
        <v>2.0451707485122004</v>
      </c>
      <c r="BR98" s="108">
        <v>1.68940243146667</v>
      </c>
      <c r="BS98" s="108">
        <v>1.4651791354870669</v>
      </c>
      <c r="BT98" s="108">
        <f t="shared" si="387"/>
        <v>2.834389037599731E-2</v>
      </c>
      <c r="BU98" s="108">
        <f t="shared" si="388"/>
        <v>0.85752246226824469</v>
      </c>
      <c r="BV98" s="108">
        <v>1.076806309847687</v>
      </c>
      <c r="BW98" s="245">
        <v>27.135519008161708</v>
      </c>
      <c r="BX98" s="107">
        <v>0</v>
      </c>
      <c r="BY98" s="108">
        <v>0</v>
      </c>
      <c r="BZ98" s="109">
        <f t="shared" si="389"/>
        <v>0</v>
      </c>
      <c r="CA98" s="109">
        <f t="shared" si="390"/>
        <v>0</v>
      </c>
      <c r="CB98" s="108">
        <v>0</v>
      </c>
      <c r="CC98" s="110">
        <v>0</v>
      </c>
      <c r="CD98" s="244">
        <v>0</v>
      </c>
      <c r="CE98" s="108">
        <v>0</v>
      </c>
      <c r="CF98" s="109">
        <f t="shared" si="391"/>
        <v>0</v>
      </c>
      <c r="CG98" s="109">
        <f t="shared" si="392"/>
        <v>0</v>
      </c>
      <c r="CH98" s="108">
        <v>0</v>
      </c>
      <c r="CI98" s="245">
        <v>0</v>
      </c>
      <c r="CJ98" s="249">
        <v>753.29127286085327</v>
      </c>
      <c r="CK98" s="250">
        <v>165.72408002938772</v>
      </c>
      <c r="CL98" s="250">
        <v>80.088557166393201</v>
      </c>
      <c r="CM98" s="251">
        <v>51.226172943942402</v>
      </c>
      <c r="CN98" s="252">
        <f t="shared" si="277"/>
        <v>24.970198001524725</v>
      </c>
      <c r="CO98" s="250">
        <v>507.00495107281591</v>
      </c>
      <c r="CP98" s="252">
        <f t="shared" si="393"/>
        <v>50.180308027480883</v>
      </c>
      <c r="CQ98" s="250">
        <v>158.66212938872701</v>
      </c>
      <c r="CR98" s="250">
        <v>109.94594686244979</v>
      </c>
      <c r="CS98" s="252">
        <f t="shared" si="394"/>
        <v>2.1269043420540914</v>
      </c>
      <c r="CT98" s="252">
        <f t="shared" si="395"/>
        <v>64.347844428292262</v>
      </c>
      <c r="CU98" s="250">
        <f t="shared" si="278"/>
        <v>1616.0548079918999</v>
      </c>
      <c r="CV98" s="245">
        <f t="shared" si="396"/>
        <v>2036.2290580697938</v>
      </c>
      <c r="CW98" s="244">
        <v>115.09051000000001</v>
      </c>
      <c r="CX98" s="108">
        <v>8.4016072299999998</v>
      </c>
      <c r="CY98" s="108">
        <f t="shared" si="397"/>
        <v>0.16252909186434999</v>
      </c>
      <c r="CZ98" s="108">
        <f t="shared" si="398"/>
        <v>4.9171918602876401</v>
      </c>
      <c r="DA98" s="108">
        <v>6.1746058614999999</v>
      </c>
      <c r="DB98" s="245">
        <v>155.60006770980002</v>
      </c>
      <c r="DC98" s="244">
        <v>3.8877400000000004</v>
      </c>
      <c r="DD98" s="108">
        <v>0.28380502000000002</v>
      </c>
      <c r="DE98" s="108">
        <f t="shared" si="399"/>
        <v>5.4902081119000004E-3</v>
      </c>
      <c r="DF98" s="108">
        <f t="shared" si="400"/>
        <v>0.16610199644536</v>
      </c>
      <c r="DG98" s="108">
        <v>0.20857725099999999</v>
      </c>
      <c r="DH98" s="245">
        <v>5.2561467252000016</v>
      </c>
      <c r="DI98" s="107">
        <v>274.46808368210003</v>
      </c>
      <c r="DJ98" s="108">
        <v>60.382978410062009</v>
      </c>
      <c r="DK98" s="108">
        <v>4.5647208475958809</v>
      </c>
      <c r="DL98" s="108">
        <v>184.73156712648847</v>
      </c>
      <c r="DM98" s="108">
        <f t="shared" si="401"/>
        <v>18.283622124777072</v>
      </c>
      <c r="DN98" s="108">
        <f t="shared" si="402"/>
        <v>57.8098966165633</v>
      </c>
      <c r="DO98" s="108">
        <v>38.262756554835988</v>
      </c>
      <c r="DP98" s="108">
        <f t="shared" si="403"/>
        <v>0.74019302555330224</v>
      </c>
      <c r="DQ98" s="108">
        <f t="shared" si="404"/>
        <v>22.393967003335749</v>
      </c>
      <c r="DR98" s="108">
        <v>28.120505331054119</v>
      </c>
      <c r="DS98" s="110">
        <v>708.63673434256373</v>
      </c>
      <c r="DT98" s="244">
        <v>147.66</v>
      </c>
      <c r="DU98" s="108">
        <v>32.485199999999999</v>
      </c>
      <c r="DV98" s="108">
        <v>99.383005979999993</v>
      </c>
      <c r="DW98" s="108">
        <f t="shared" si="405"/>
        <v>9.8363336338645198</v>
      </c>
      <c r="DX98" s="108">
        <f t="shared" si="406"/>
        <v>31.100917891381197</v>
      </c>
      <c r="DY98" s="108">
        <v>2.86343997283333</v>
      </c>
      <c r="DZ98" s="108">
        <v>1.95856766067083</v>
      </c>
      <c r="EA98" s="108"/>
      <c r="EB98" s="108">
        <v>20.757565593785802</v>
      </c>
      <c r="EC98" s="108">
        <f t="shared" si="407"/>
        <v>0.40155510641178638</v>
      </c>
      <c r="ED98" s="108">
        <f t="shared" si="408"/>
        <v>12.148738899943829</v>
      </c>
      <c r="EE98" s="108">
        <v>15.255388960364497</v>
      </c>
      <c r="EF98" s="245">
        <v>384.43580180118528</v>
      </c>
      <c r="EG98" s="249">
        <v>461.09825198412665</v>
      </c>
      <c r="EH98" s="250">
        <v>101.4416154365079</v>
      </c>
      <c r="EI98" s="250">
        <v>606.81355915214056</v>
      </c>
      <c r="EJ98" s="250">
        <v>310.3435617926724</v>
      </c>
      <c r="EK98" s="250">
        <f t="shared" si="409"/>
        <v>30.715943684867959</v>
      </c>
      <c r="EL98" s="250">
        <v>97.118914227398903</v>
      </c>
      <c r="EM98" s="250">
        <v>108.01788015067773</v>
      </c>
      <c r="EN98" s="250">
        <f t="shared" si="410"/>
        <v>2.0896058915148608</v>
      </c>
      <c r="EO98" s="250">
        <f t="shared" si="411"/>
        <v>63.219408680026852</v>
      </c>
      <c r="EP98" s="250">
        <v>1587.7148685161251</v>
      </c>
      <c r="EQ98" s="245">
        <v>2000.5207343303177</v>
      </c>
      <c r="ER98" s="244">
        <v>262.08</v>
      </c>
      <c r="ES98" s="108">
        <v>57.657600000000002</v>
      </c>
      <c r="ET98" s="108">
        <v>176.39373024</v>
      </c>
      <c r="EU98" s="108">
        <f t="shared" si="412"/>
        <v>17.458393056773762</v>
      </c>
      <c r="EV98" s="108">
        <f t="shared" si="413"/>
        <v>55.200653941305596</v>
      </c>
      <c r="EW98" s="108">
        <v>19.225732887025</v>
      </c>
      <c r="EX98" s="108">
        <v>37.621065608272801</v>
      </c>
      <c r="EY98" s="108">
        <f t="shared" si="414"/>
        <v>0.72777951419203735</v>
      </c>
      <c r="EZ98" s="108">
        <f t="shared" si="415"/>
        <v>22.018405826422605</v>
      </c>
      <c r="FA98" s="108">
        <v>27.6489064367649</v>
      </c>
      <c r="FB98" s="245">
        <v>696.75244220647528</v>
      </c>
      <c r="FC98" s="244">
        <v>0.83333333333333293</v>
      </c>
      <c r="FD98" s="108">
        <v>6.0833333333333302E-2</v>
      </c>
      <c r="FE98" s="108">
        <f t="shared" si="416"/>
        <v>1.1768208333333328E-3</v>
      </c>
      <c r="FF98" s="108">
        <f t="shared" si="417"/>
        <v>3.5603803333333316E-2</v>
      </c>
      <c r="FG98" s="108">
        <v>4.4708333333333301E-2</v>
      </c>
      <c r="FH98" s="245">
        <v>1.1266499999999995</v>
      </c>
      <c r="FI98" s="244">
        <v>546.55472666666606</v>
      </c>
      <c r="FJ98" s="108">
        <v>39.898495046666604</v>
      </c>
      <c r="FK98" s="108">
        <f t="shared" si="418"/>
        <v>0.77183638667776544</v>
      </c>
      <c r="FL98" s="108">
        <f t="shared" si="419"/>
        <v>23.351312398972471</v>
      </c>
      <c r="FM98" s="108">
        <v>29.322500000000002</v>
      </c>
      <c r="FN98" s="245">
        <v>738.93086605599922</v>
      </c>
      <c r="FO98" s="244">
        <v>0</v>
      </c>
      <c r="FP98" s="108">
        <v>0</v>
      </c>
      <c r="FQ98" s="108">
        <f t="shared" si="420"/>
        <v>0</v>
      </c>
      <c r="FR98" s="108">
        <f t="shared" si="421"/>
        <v>0</v>
      </c>
      <c r="FS98" s="108">
        <v>0</v>
      </c>
      <c r="FT98" s="110">
        <v>0</v>
      </c>
      <c r="FU98" s="253">
        <f t="shared" si="279"/>
        <v>3468.7498824030376</v>
      </c>
      <c r="FV98" s="254">
        <f t="shared" si="280"/>
        <v>764.10387984182694</v>
      </c>
      <c r="FW98" s="254">
        <f t="shared" si="281"/>
        <v>111.0809249301292</v>
      </c>
      <c r="FX98" s="254">
        <f t="shared" si="282"/>
        <v>688.11749999999995</v>
      </c>
      <c r="FY98" s="254">
        <f t="shared" si="283"/>
        <v>0</v>
      </c>
      <c r="FZ98" s="254">
        <f t="shared" si="284"/>
        <v>0</v>
      </c>
      <c r="GA98" s="254">
        <f t="shared" si="422"/>
        <v>115.09051000000001</v>
      </c>
      <c r="GB98" s="254">
        <f t="shared" si="423"/>
        <v>3.8877400000000004</v>
      </c>
      <c r="GC98" s="254">
        <f t="shared" si="424"/>
        <v>546.55472666666606</v>
      </c>
      <c r="GD98" s="254">
        <f t="shared" si="425"/>
        <v>0</v>
      </c>
      <c r="GE98" s="254">
        <f t="shared" si="285"/>
        <v>1913.6496021319767</v>
      </c>
      <c r="GF98" s="255">
        <f t="shared" si="286"/>
        <v>730.60615791924067</v>
      </c>
      <c r="GG98" s="255">
        <f t="shared" si="287"/>
        <v>189.40155572141029</v>
      </c>
      <c r="GH98" s="254">
        <f t="shared" si="288"/>
        <v>555.6201379505502</v>
      </c>
      <c r="GI98" s="255">
        <f t="shared" si="289"/>
        <v>396.72775801561198</v>
      </c>
      <c r="GJ98" s="256">
        <f t="shared" si="290"/>
        <v>10.748471568653393</v>
      </c>
      <c r="GK98" s="253">
        <f t="shared" si="426"/>
        <v>8166.8549039241871</v>
      </c>
      <c r="GL98" s="257">
        <f t="shared" si="427"/>
        <v>10290.237178944475</v>
      </c>
      <c r="GM98" s="221">
        <f t="shared" si="428"/>
        <v>10290.237178944475</v>
      </c>
      <c r="GN98" s="222">
        <f t="shared" si="429"/>
        <v>5791.0655859057424</v>
      </c>
      <c r="GO98" s="222">
        <f t="shared" si="430"/>
        <v>392.15099979744303</v>
      </c>
      <c r="GP98" s="55">
        <f t="shared" si="431"/>
        <v>0.56277279961585525</v>
      </c>
      <c r="GQ98" s="56">
        <f t="shared" si="432"/>
        <v>3.810903412409665E-2</v>
      </c>
      <c r="GR98" s="258">
        <f t="shared" si="433"/>
        <v>1.0940895870856271</v>
      </c>
      <c r="GS98" s="227">
        <f t="shared" si="291"/>
        <v>10290.237178944475</v>
      </c>
      <c r="GT98" s="222">
        <f t="shared" si="502"/>
        <v>5791.0655859057424</v>
      </c>
      <c r="GU98" s="222">
        <f t="shared" si="503"/>
        <v>392.15099979744303</v>
      </c>
      <c r="GV98" s="37">
        <f t="shared" si="487"/>
        <v>0.56277279961585525</v>
      </c>
      <c r="GW98" s="228">
        <f t="shared" si="488"/>
        <v>3.810903412409665E-2</v>
      </c>
      <c r="GX98" s="258">
        <f t="shared" si="434"/>
        <v>1.0940895870856271</v>
      </c>
      <c r="GY98" s="221">
        <f t="shared" si="499"/>
        <v>8490.1147271869013</v>
      </c>
      <c r="GZ98" s="222">
        <f t="shared" si="435"/>
        <v>5177.8016765233806</v>
      </c>
      <c r="HA98" s="222">
        <f t="shared" si="436"/>
        <v>266.60563529434899</v>
      </c>
      <c r="HB98" s="55">
        <f t="shared" si="437"/>
        <v>0.60986239207617676</v>
      </c>
      <c r="HC98" s="56">
        <f t="shared" si="438"/>
        <v>3.1401888415079827E-2</v>
      </c>
      <c r="HD98" s="258">
        <f t="shared" si="439"/>
        <v>1.1004295893538327</v>
      </c>
      <c r="HE98" s="221">
        <f t="shared" si="440"/>
        <v>9226.514697841103</v>
      </c>
      <c r="HF98" s="222">
        <f t="shared" si="441"/>
        <v>5739.3922991853224</v>
      </c>
      <c r="HG98" s="222">
        <f t="shared" si="442"/>
        <v>291.29053409877184</v>
      </c>
      <c r="HH98" s="55">
        <f t="shared" si="443"/>
        <v>0.62205420867408068</v>
      </c>
      <c r="HI98" s="56">
        <f t="shared" si="444"/>
        <v>3.1571025857351144E-2</v>
      </c>
      <c r="HJ98" s="259">
        <f t="shared" si="445"/>
        <v>1.1023662464045321</v>
      </c>
      <c r="HK98" s="54">
        <f t="shared" si="292"/>
        <v>3.4961869345536818</v>
      </c>
      <c r="HL98" s="55">
        <f t="shared" si="293"/>
        <v>3.4961869345536818</v>
      </c>
      <c r="HM98" s="55">
        <f t="shared" si="294"/>
        <v>2.9015026982492511</v>
      </c>
      <c r="HN98" s="56">
        <f t="shared" si="295"/>
        <v>3.1586100058229061</v>
      </c>
      <c r="HQ98" s="57">
        <f t="shared" si="296"/>
        <v>445.70684338249333</v>
      </c>
      <c r="HR98" s="58">
        <f t="shared" si="446"/>
        <v>515.54910574053008</v>
      </c>
      <c r="HS98" s="58">
        <f t="shared" si="297"/>
        <v>19.591189527319738</v>
      </c>
      <c r="HT98" s="58">
        <f t="shared" si="447"/>
        <v>22.625864785101566</v>
      </c>
      <c r="HU98" s="58">
        <f t="shared" si="298"/>
        <v>584.44442115412846</v>
      </c>
      <c r="HV98" s="55">
        <f t="shared" si="489"/>
        <v>0.7626163023377589</v>
      </c>
      <c r="HW98" s="56">
        <f t="shared" si="490"/>
        <v>3.3521048055574119E-2</v>
      </c>
      <c r="HX98" s="260">
        <f t="shared" si="491"/>
        <v>1.1246943849201352</v>
      </c>
      <c r="HY98" s="57">
        <f t="shared" si="299"/>
        <v>1030.4507157248288</v>
      </c>
      <c r="HZ98" s="58">
        <f t="shared" si="448"/>
        <v>1191.9223428789096</v>
      </c>
      <c r="IA98" s="58">
        <f t="shared" si="300"/>
        <v>52.444732036846133</v>
      </c>
      <c r="IB98" s="58">
        <f t="shared" si="449"/>
        <v>60.568421029353601</v>
      </c>
      <c r="IC98" s="58">
        <f t="shared" si="301"/>
        <v>1377.3734235195277</v>
      </c>
      <c r="ID98" s="55">
        <f t="shared" si="504"/>
        <v>0.74812734014554594</v>
      </c>
      <c r="IE98" s="56">
        <f t="shared" si="505"/>
        <v>3.8075899491974333E-2</v>
      </c>
      <c r="IF98" s="260">
        <f t="shared" si="506"/>
        <v>1.123129511032114</v>
      </c>
      <c r="IG98" s="57">
        <f t="shared" si="302"/>
        <v>41.010545016206258</v>
      </c>
      <c r="IH98" s="58">
        <f t="shared" si="450"/>
        <v>47.436897420245778</v>
      </c>
      <c r="II98" s="58">
        <f t="shared" si="303"/>
        <v>80.04798864973904</v>
      </c>
      <c r="IJ98" s="58">
        <f t="shared" si="451"/>
        <v>92.447422091583618</v>
      </c>
      <c r="IK98" s="58">
        <f t="shared" si="304"/>
        <v>844.22419135188204</v>
      </c>
      <c r="IL98" s="55">
        <f t="shared" si="305"/>
        <v>4.8577789450139797E-2</v>
      </c>
      <c r="IM98" s="56">
        <f t="shared" si="306"/>
        <v>9.481840187682343E-2</v>
      </c>
      <c r="IN98" s="260">
        <f t="shared" si="307"/>
        <v>1.0222995100575569</v>
      </c>
      <c r="IO98" s="57">
        <f t="shared" si="308"/>
        <v>15.387485717152144</v>
      </c>
      <c r="IP98" s="58">
        <f t="shared" si="452"/>
        <v>17.798704729029886</v>
      </c>
      <c r="IQ98" s="58">
        <f t="shared" si="309"/>
        <v>0.67517308978561741</v>
      </c>
      <c r="IR98" s="58">
        <f t="shared" si="453"/>
        <v>0.77975740139340954</v>
      </c>
      <c r="IS98" s="58">
        <f t="shared" si="310"/>
        <v>21.536126196953738</v>
      </c>
      <c r="IT98" s="55">
        <f t="shared" ref="IT98:IT137" si="521">IO98/IS98</f>
        <v>0.71449645012428875</v>
      </c>
      <c r="IU98" s="56">
        <f t="shared" ref="IU98:IU137" si="522">IQ98/IS98</f>
        <v>3.1350721276936049E-2</v>
      </c>
      <c r="IV98" s="260">
        <f t="shared" ref="IV98:IV137" si="523">1+IT98*(IR98*$GV$14-IR98)/IR98+IU98*(IS98*$GW$14-IS98)/IS98</f>
        <v>1.1168178204602737</v>
      </c>
      <c r="IW98" s="57">
        <f t="shared" si="311"/>
        <v>0</v>
      </c>
      <c r="IX98" s="58">
        <f t="shared" si="454"/>
        <v>0</v>
      </c>
      <c r="IY98" s="58">
        <f t="shared" si="312"/>
        <v>0</v>
      </c>
      <c r="IZ98" s="58">
        <f t="shared" si="455"/>
        <v>0</v>
      </c>
      <c r="JA98" s="58">
        <f t="shared" si="313"/>
        <v>0</v>
      </c>
      <c r="JB98" s="55"/>
      <c r="JC98" s="56"/>
      <c r="JD98" s="260"/>
      <c r="JE98" s="57">
        <f t="shared" si="314"/>
        <v>0</v>
      </c>
      <c r="JF98" s="58">
        <f t="shared" si="456"/>
        <v>0</v>
      </c>
      <c r="JG98" s="58">
        <f t="shared" si="315"/>
        <v>0</v>
      </c>
      <c r="JH98" s="58">
        <f t="shared" si="457"/>
        <v>0</v>
      </c>
      <c r="JI98" s="58">
        <f t="shared" si="316"/>
        <v>0</v>
      </c>
      <c r="JJ98" s="55"/>
      <c r="JK98" s="56"/>
      <c r="JL98" s="260"/>
      <c r="JM98" s="57">
        <f t="shared" si="320"/>
        <v>1191.0875209470046</v>
      </c>
      <c r="JN98" s="58">
        <f t="shared" si="458"/>
        <v>1377.7309354794002</v>
      </c>
      <c r="JO98" s="58">
        <f t="shared" si="321"/>
        <v>77.277410371059702</v>
      </c>
      <c r="JP98" s="58">
        <f t="shared" si="459"/>
        <v>89.247681237536852</v>
      </c>
      <c r="JQ98" s="58">
        <f t="shared" si="322"/>
        <v>1616.0548079918997</v>
      </c>
      <c r="JR98" s="55">
        <f t="shared" si="323"/>
        <v>0.73703411236840599</v>
      </c>
      <c r="JS98" s="56">
        <f t="shared" si="324"/>
        <v>4.7818557878667595E-2</v>
      </c>
      <c r="JT98" s="260">
        <f t="shared" si="325"/>
        <v>1.1229003400235349</v>
      </c>
      <c r="JU98" s="57">
        <f t="shared" si="326"/>
        <v>5.9989740695509211</v>
      </c>
      <c r="JV98" s="58">
        <f t="shared" si="460"/>
        <v>6.9390133062495511</v>
      </c>
      <c r="JW98" s="58">
        <f t="shared" si="327"/>
        <v>0.16252909186434999</v>
      </c>
      <c r="JX98" s="58">
        <f t="shared" si="461"/>
        <v>0.18770484819413782</v>
      </c>
      <c r="JY98" s="58">
        <f t="shared" si="328"/>
        <v>123.49211723000002</v>
      </c>
      <c r="JZ98" s="55">
        <f t="shared" ref="JZ98:JZ137" si="524">JU98/JY98</f>
        <v>4.857778945013979E-2</v>
      </c>
      <c r="KA98" s="56">
        <f t="shared" ref="KA98:KA137" si="525">JW98/JY98</f>
        <v>1.3161090400745572E-3</v>
      </c>
      <c r="KB98" s="260">
        <f t="shared" ref="KB98:KB137" si="526">1+JZ98*(JX98*$GV$14-JX98)/JX98+KA98*(JY98*$GW$14-JY98)/JY98</f>
        <v>1.0078160048971445</v>
      </c>
      <c r="KC98" s="57">
        <f t="shared" si="329"/>
        <v>0.2026444356633392</v>
      </c>
      <c r="KD98" s="58">
        <f t="shared" si="462"/>
        <v>0.23439881873178448</v>
      </c>
      <c r="KE98" s="58">
        <f t="shared" si="330"/>
        <v>5.4902081119000004E-3</v>
      </c>
      <c r="KF98" s="58">
        <f t="shared" si="463"/>
        <v>6.340641348433311E-3</v>
      </c>
      <c r="KG98" s="58">
        <f t="shared" si="331"/>
        <v>4.1715450200000017</v>
      </c>
      <c r="KH98" s="55">
        <f t="shared" ref="KH98:KH137" si="527">KC98/KG98</f>
        <v>4.8577789450139776E-2</v>
      </c>
      <c r="KI98" s="56">
        <f t="shared" ref="KI98:KI137" si="528">KE98/KG98</f>
        <v>1.3161090400745569E-3</v>
      </c>
      <c r="KJ98" s="260">
        <f t="shared" ref="KJ98:KJ137" si="529">1+KH98*(KF98*$GV$14-KF98)/KF98+KI98*(KG98*$GW$14-KG98)/KG98</f>
        <v>1.0078160048971445</v>
      </c>
      <c r="KK98" s="57">
        <f t="shared" si="332"/>
        <v>432.69977570843889</v>
      </c>
      <c r="KL98" s="58">
        <f t="shared" si="464"/>
        <v>500.5038305619513</v>
      </c>
      <c r="KM98" s="58">
        <f t="shared" si="333"/>
        <v>19.023815150330375</v>
      </c>
      <c r="KN98" s="58">
        <f t="shared" si="465"/>
        <v>21.970604117116551</v>
      </c>
      <c r="KO98" s="58">
        <f t="shared" si="334"/>
        <v>562.41010662108226</v>
      </c>
      <c r="KP98" s="55">
        <f t="shared" si="466"/>
        <v>0.7693669985912357</v>
      </c>
      <c r="KQ98" s="56">
        <f t="shared" si="467"/>
        <v>3.3825521494668775E-2</v>
      </c>
      <c r="KR98" s="260">
        <f t="shared" si="468"/>
        <v>1.1257993819587711</v>
      </c>
      <c r="KS98" s="57">
        <f t="shared" si="335"/>
        <v>232.90978128541653</v>
      </c>
      <c r="KT98" s="58">
        <f t="shared" si="469"/>
        <v>269.40674401284133</v>
      </c>
      <c r="KU98" s="58">
        <f t="shared" si="336"/>
        <v>10.237888740276306</v>
      </c>
      <c r="KV98" s="58">
        <f t="shared" si="470"/>
        <v>11.823737706145106</v>
      </c>
      <c r="KW98" s="58">
        <f t="shared" si="337"/>
        <v>305.10777920728992</v>
      </c>
      <c r="KX98" s="55">
        <f t="shared" si="507"/>
        <v>0.76336887210987125</v>
      </c>
      <c r="KY98" s="56">
        <f t="shared" si="508"/>
        <v>3.3554990852333183E-2</v>
      </c>
      <c r="KZ98" s="260">
        <f t="shared" si="509"/>
        <v>1.1248175703426433</v>
      </c>
      <c r="LA98" s="57">
        <f t="shared" si="338"/>
        <v>758.152621367694</v>
      </c>
      <c r="LB98" s="58">
        <f t="shared" si="471"/>
        <v>876.95513713601167</v>
      </c>
      <c r="LC98" s="58">
        <f t="shared" si="339"/>
        <v>32.805549576382816</v>
      </c>
      <c r="LD98" s="58">
        <f t="shared" si="472"/>
        <v>37.887129205764516</v>
      </c>
      <c r="LE98" s="58">
        <f t="shared" si="340"/>
        <v>1587.7148685161251</v>
      </c>
      <c r="LF98" s="55">
        <f t="shared" si="473"/>
        <v>0.47751182306194678</v>
      </c>
      <c r="LG98" s="56">
        <f t="shared" si="474"/>
        <v>2.0662116496422821E-2</v>
      </c>
      <c r="LH98" s="260">
        <f t="shared" si="475"/>
        <v>1.078026664519103</v>
      </c>
      <c r="LI98" s="57">
        <f t="shared" si="341"/>
        <v>413.94485291662835</v>
      </c>
      <c r="LJ98" s="58">
        <f t="shared" si="476"/>
        <v>478.81001136866405</v>
      </c>
      <c r="LK98" s="58">
        <f t="shared" si="342"/>
        <v>18.186172570965798</v>
      </c>
      <c r="LL98" s="58">
        <f t="shared" si="477"/>
        <v>21.003210702208403</v>
      </c>
      <c r="LM98" s="58">
        <f t="shared" si="343"/>
        <v>552.97812873529779</v>
      </c>
      <c r="LN98" s="55">
        <f t="shared" si="510"/>
        <v>0.74857364406681159</v>
      </c>
      <c r="LO98" s="56">
        <f t="shared" si="511"/>
        <v>3.2887688727507053E-2</v>
      </c>
      <c r="LP98" s="260">
        <f t="shared" si="512"/>
        <v>1.1223957930091601</v>
      </c>
      <c r="LQ98" s="57">
        <f t="shared" si="344"/>
        <v>4.3436640066666643E-2</v>
      </c>
      <c r="LR98" s="58">
        <f t="shared" si="478"/>
        <v>5.0243161565113312E-2</v>
      </c>
      <c r="LS98" s="58">
        <f t="shared" si="345"/>
        <v>1.1768208333333328E-3</v>
      </c>
      <c r="LT98" s="58">
        <f t="shared" si="479"/>
        <v>1.359110380416666E-3</v>
      </c>
      <c r="LU98" s="58">
        <f t="shared" si="346"/>
        <v>0.89416666666666633</v>
      </c>
      <c r="LV98" s="55">
        <f t="shared" si="347"/>
        <v>4.857778945013979E-2</v>
      </c>
      <c r="LW98" s="56">
        <f t="shared" si="348"/>
        <v>1.3161090400745572E-3</v>
      </c>
      <c r="LX98" s="260">
        <f t="shared" si="349"/>
        <v>1.0078160048971445</v>
      </c>
      <c r="LY98" s="57">
        <f t="shared" si="350"/>
        <v>28.488601126746413</v>
      </c>
      <c r="LZ98" s="58">
        <f t="shared" si="480"/>
        <v>32.952764923307576</v>
      </c>
      <c r="MA98" s="58">
        <f t="shared" si="351"/>
        <v>0.77183638667776544</v>
      </c>
      <c r="MB98" s="58">
        <f t="shared" si="481"/>
        <v>0.89139384297415136</v>
      </c>
      <c r="MC98" s="58">
        <f t="shared" si="352"/>
        <v>586.45306829841206</v>
      </c>
      <c r="MD98" s="55">
        <f t="shared" si="513"/>
        <v>4.8577802157989923E-2</v>
      </c>
      <c r="ME98" s="56">
        <f t="shared" si="514"/>
        <v>1.3161093843659839E-3</v>
      </c>
      <c r="MF98" s="260">
        <f t="shared" si="515"/>
        <v>1.0078160069417952</v>
      </c>
      <c r="MG98" s="57">
        <f t="shared" si="353"/>
        <v>0</v>
      </c>
      <c r="MH98" s="58">
        <f t="shared" si="482"/>
        <v>0</v>
      </c>
      <c r="MI98" s="58">
        <f t="shared" si="354"/>
        <v>0</v>
      </c>
      <c r="MJ98" s="58">
        <f t="shared" si="483"/>
        <v>0</v>
      </c>
      <c r="MK98" s="58">
        <f t="shared" si="355"/>
        <v>0</v>
      </c>
      <c r="ML98" s="55"/>
      <c r="MM98" s="56"/>
      <c r="MN98" s="260"/>
      <c r="MO98" s="59">
        <v>3.1955216243914939</v>
      </c>
      <c r="MP98" s="60">
        <v>3.1955216243914939</v>
      </c>
      <c r="MQ98" s="60">
        <v>2.6367000000000003</v>
      </c>
      <c r="MR98" s="61">
        <v>2.8653000000000004</v>
      </c>
      <c r="MS98" s="59">
        <f t="shared" si="356"/>
        <v>1.0940895870856271</v>
      </c>
      <c r="MT98" s="60">
        <f t="shared" si="516"/>
        <v>1.0940895870856271</v>
      </c>
      <c r="MU98" s="60">
        <f t="shared" si="484"/>
        <v>1.1004295893538327</v>
      </c>
      <c r="MV98" s="61">
        <f t="shared" si="492"/>
        <v>1.1023662464045321</v>
      </c>
      <c r="MW98" s="66">
        <f t="shared" si="485"/>
        <v>3.4961869345536818</v>
      </c>
      <c r="MX98" s="67">
        <f t="shared" si="493"/>
        <v>3.4961869345536818</v>
      </c>
      <c r="MY98" s="67">
        <f t="shared" si="486"/>
        <v>2.9015026982492511</v>
      </c>
      <c r="MZ98" s="261">
        <f t="shared" si="494"/>
        <v>3.1586100058229061</v>
      </c>
      <c r="NA98" s="59">
        <f t="shared" si="357"/>
        <v>1.0940914862372779</v>
      </c>
      <c r="NB98" s="60">
        <f t="shared" si="517"/>
        <v>1.0940914862372779</v>
      </c>
      <c r="NC98" s="60">
        <f t="shared" si="358"/>
        <v>1.1004294997971982</v>
      </c>
      <c r="ND98" s="262">
        <f t="shared" si="518"/>
        <v>1.1023654062429817</v>
      </c>
      <c r="NE98" s="62">
        <f t="shared" si="359"/>
        <v>3.4961930033338504</v>
      </c>
      <c r="NF98" s="63">
        <f t="shared" si="519"/>
        <v>3.4961930033338504</v>
      </c>
      <c r="NG98" s="63">
        <f t="shared" si="360"/>
        <v>2.901502462115273</v>
      </c>
      <c r="NH98" s="64">
        <f t="shared" si="520"/>
        <v>3.158607598508016</v>
      </c>
      <c r="NI98" s="238">
        <f t="shared" si="495"/>
        <v>-6.0687801686221121E-6</v>
      </c>
      <c r="NJ98" s="238">
        <f t="shared" si="496"/>
        <v>-6.0687801686221121E-6</v>
      </c>
      <c r="NK98" s="238">
        <f t="shared" si="497"/>
        <v>2.3613397814870041E-7</v>
      </c>
      <c r="NL98" s="238">
        <f t="shared" si="498"/>
        <v>2.4073148900960462E-6</v>
      </c>
      <c r="NM98" s="239">
        <f t="shared" si="361"/>
        <v>0.25710513639274291</v>
      </c>
      <c r="NN98" s="240">
        <f t="shared" si="362"/>
        <v>0.60502986759299981</v>
      </c>
      <c r="NO98" s="240">
        <f>O98*IN98</f>
        <v>0.3375854048258346</v>
      </c>
      <c r="NP98" s="240">
        <f t="shared" si="363"/>
        <v>9.381269691866298E-3</v>
      </c>
      <c r="NQ98" s="240">
        <f t="shared" si="501"/>
        <v>0</v>
      </c>
      <c r="NR98" s="240">
        <f t="shared" si="364"/>
        <v>0</v>
      </c>
      <c r="NS98" s="240">
        <f t="shared" si="365"/>
        <v>0.71102049530290223</v>
      </c>
      <c r="NT98" s="240">
        <f t="shared" si="366"/>
        <v>4.8778294637021796E-2</v>
      </c>
      <c r="NU98" s="240">
        <f t="shared" si="367"/>
        <v>1.7132872083251455E-3</v>
      </c>
      <c r="NV98" s="240">
        <f t="shared" si="368"/>
        <v>0.24767586403092964</v>
      </c>
      <c r="NW98" s="240">
        <f t="shared" si="369"/>
        <v>0.13419073614187735</v>
      </c>
      <c r="NX98" s="240">
        <f t="shared" si="370"/>
        <v>0.66945455866636294</v>
      </c>
      <c r="NY98" s="240">
        <f t="shared" si="371"/>
        <v>0.24266197044858043</v>
      </c>
      <c r="NZ98" s="240">
        <f t="shared" si="372"/>
        <v>4.0312640195885782E-4</v>
      </c>
      <c r="OA98" s="240">
        <f t="shared" si="373"/>
        <v>0.2311929919924478</v>
      </c>
      <c r="OB98" s="241">
        <f t="shared" si="374"/>
        <v>0</v>
      </c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136"/>
      <c r="OP98" s="13"/>
      <c r="OQ98" s="13"/>
      <c r="OR98" s="13"/>
      <c r="OS98" s="13"/>
      <c r="OT98" s="13"/>
    </row>
    <row r="99" spans="1:410" ht="15" customHeight="1">
      <c r="A99" s="242">
        <v>80</v>
      </c>
      <c r="B99" s="49" t="s">
        <v>149</v>
      </c>
      <c r="C99" s="50">
        <v>5</v>
      </c>
      <c r="D99" s="51">
        <v>1819.9</v>
      </c>
      <c r="E99" s="52">
        <v>1729.7</v>
      </c>
      <c r="F99" s="52">
        <v>90.2</v>
      </c>
      <c r="G99" s="52"/>
      <c r="H99" s="53"/>
      <c r="I99" s="57">
        <v>2.6796465632497148</v>
      </c>
      <c r="J99" s="58">
        <v>2.6796465632497148</v>
      </c>
      <c r="K99" s="58">
        <v>2.1974999999999998</v>
      </c>
      <c r="L99" s="243">
        <v>2.3653</v>
      </c>
      <c r="M99" s="1">
        <v>0.1678</v>
      </c>
      <c r="N99" s="2">
        <v>0.29210000000000003</v>
      </c>
      <c r="O99" s="2">
        <v>0.31434656324971466</v>
      </c>
      <c r="P99" s="2">
        <v>3.8999999999999998E-3</v>
      </c>
      <c r="Q99" s="2">
        <v>0</v>
      </c>
      <c r="R99" s="2">
        <v>0</v>
      </c>
      <c r="S99" s="2">
        <v>0.56879999999999997</v>
      </c>
      <c r="T99" s="2">
        <v>2.2700000000000001E-2</v>
      </c>
      <c r="U99" s="2">
        <v>6.9999999999999999E-4</v>
      </c>
      <c r="V99" s="2">
        <v>0.1908</v>
      </c>
      <c r="W99" s="2">
        <v>8.4599999999999995E-2</v>
      </c>
      <c r="X99" s="2">
        <v>0.53969999999999996</v>
      </c>
      <c r="Y99" s="2">
        <v>0.2671</v>
      </c>
      <c r="Z99" s="2">
        <v>5.9999999999999995E-4</v>
      </c>
      <c r="AA99" s="2">
        <v>0.22650000000000001</v>
      </c>
      <c r="AB99" s="3">
        <v>0</v>
      </c>
      <c r="AC99" s="244">
        <v>117.17</v>
      </c>
      <c r="AD99" s="108">
        <v>25.7774</v>
      </c>
      <c r="AE99" s="108">
        <v>78.861620009999996</v>
      </c>
      <c r="AF99" s="108">
        <f t="shared" si="375"/>
        <v>7.8052499788697398</v>
      </c>
      <c r="AG99" s="108">
        <f t="shared" si="376"/>
        <v>24.678955365929397</v>
      </c>
      <c r="AH99" s="108">
        <v>4.0786805384999996</v>
      </c>
      <c r="AI99" s="108">
        <v>16.489802154337688</v>
      </c>
      <c r="AJ99" s="108">
        <f t="shared" si="377"/>
        <v>0.3189952226756626</v>
      </c>
      <c r="AK99" s="108">
        <f t="shared" si="378"/>
        <v>9.6509535272649103</v>
      </c>
      <c r="AL99" s="108">
        <v>12.118875135141886</v>
      </c>
      <c r="AM99" s="245">
        <v>305.3956534055755</v>
      </c>
      <c r="AN99" s="244">
        <v>200.51</v>
      </c>
      <c r="AO99" s="108">
        <v>44.112200000000001</v>
      </c>
      <c r="AP99" s="108">
        <v>134.95385702999999</v>
      </c>
      <c r="AQ99" s="108">
        <f t="shared" si="379"/>
        <v>13.356923045687221</v>
      </c>
      <c r="AR99" s="108">
        <f t="shared" si="380"/>
        <v>42.232460018968197</v>
      </c>
      <c r="AS99" s="246">
        <v>13.558904662774999</v>
      </c>
      <c r="AT99" s="247">
        <v>0.769827430605315</v>
      </c>
      <c r="AU99" s="108">
        <v>28.698852203572574</v>
      </c>
      <c r="AV99" s="108">
        <f t="shared" si="381"/>
        <v>0.55517929587811143</v>
      </c>
      <c r="AW99" s="108">
        <f t="shared" si="382"/>
        <v>16.796519831480513</v>
      </c>
      <c r="AX99" s="108">
        <v>21.09169069481738</v>
      </c>
      <c r="AY99" s="245">
        <v>531.51060550939792</v>
      </c>
      <c r="AZ99" s="248">
        <v>69</v>
      </c>
      <c r="BA99" s="108">
        <v>351.70449999999994</v>
      </c>
      <c r="BB99" s="108">
        <v>36.677748649221598</v>
      </c>
      <c r="BC99" s="109">
        <v>29.342198919377282</v>
      </c>
      <c r="BD99" s="109">
        <v>7.3355497298443169</v>
      </c>
      <c r="BE99" s="108">
        <v>13.754158124999998</v>
      </c>
      <c r="BF99" s="109">
        <v>11.0033265</v>
      </c>
      <c r="BG99" s="109">
        <v>2.7508316249999982</v>
      </c>
      <c r="BH99" s="108">
        <v>29.355957694518171</v>
      </c>
      <c r="BI99" s="109">
        <f t="shared" si="383"/>
        <v>17.18110264795526</v>
      </c>
      <c r="BJ99" s="108">
        <f t="shared" si="384"/>
        <v>0.56789100160045403</v>
      </c>
      <c r="BK99" s="108">
        <v>21.574618223436985</v>
      </c>
      <c r="BL99" s="245">
        <v>543.68037923061195</v>
      </c>
      <c r="BM99" s="244">
        <v>2.57</v>
      </c>
      <c r="BN99" s="108">
        <v>0.56540000000000001</v>
      </c>
      <c r="BO99" s="108">
        <v>1.7297462099999998</v>
      </c>
      <c r="BP99" s="108">
        <f t="shared" si="385"/>
        <v>0.17119990138853999</v>
      </c>
      <c r="BQ99" s="108">
        <f t="shared" si="386"/>
        <v>0.54130677895739998</v>
      </c>
      <c r="BR99" s="108">
        <v>0.44698497436666701</v>
      </c>
      <c r="BS99" s="108">
        <v>0.38778557645876666</v>
      </c>
      <c r="BT99" s="108">
        <f t="shared" si="387"/>
        <v>7.5017119765948418E-3</v>
      </c>
      <c r="BU99" s="108">
        <f t="shared" si="388"/>
        <v>0.22695848876286945</v>
      </c>
      <c r="BV99" s="108">
        <v>0.28499583804127171</v>
      </c>
      <c r="BW99" s="245">
        <v>7.1818951186400461</v>
      </c>
      <c r="BX99" s="107">
        <v>0</v>
      </c>
      <c r="BY99" s="108">
        <v>0</v>
      </c>
      <c r="BZ99" s="109">
        <f t="shared" si="389"/>
        <v>0</v>
      </c>
      <c r="CA99" s="109">
        <f t="shared" si="390"/>
        <v>0</v>
      </c>
      <c r="CB99" s="108">
        <v>0</v>
      </c>
      <c r="CC99" s="110">
        <v>0</v>
      </c>
      <c r="CD99" s="244">
        <v>0</v>
      </c>
      <c r="CE99" s="108">
        <v>0</v>
      </c>
      <c r="CF99" s="109">
        <f t="shared" si="391"/>
        <v>0</v>
      </c>
      <c r="CG99" s="109">
        <f t="shared" si="392"/>
        <v>0</v>
      </c>
      <c r="CH99" s="108">
        <v>0</v>
      </c>
      <c r="CI99" s="245">
        <v>0</v>
      </c>
      <c r="CJ99" s="249">
        <v>381.68708008054227</v>
      </c>
      <c r="CK99" s="250">
        <v>83.9711576177193</v>
      </c>
      <c r="CL99" s="250">
        <v>42.925873341441203</v>
      </c>
      <c r="CM99" s="251">
        <v>28.9388521312062</v>
      </c>
      <c r="CN99" s="252">
        <f t="shared" si="277"/>
        <v>14.106243471356462</v>
      </c>
      <c r="CO99" s="250">
        <v>256.89563430944924</v>
      </c>
      <c r="CP99" s="252">
        <f t="shared" si="393"/>
        <v>25.42598851014343</v>
      </c>
      <c r="CQ99" s="250">
        <v>80.392919800799049</v>
      </c>
      <c r="CR99" s="250">
        <v>55.880021410488141</v>
      </c>
      <c r="CS99" s="252">
        <f t="shared" si="394"/>
        <v>1.0809990141858932</v>
      </c>
      <c r="CT99" s="252">
        <f t="shared" si="395"/>
        <v>32.704788370873572</v>
      </c>
      <c r="CU99" s="250">
        <f t="shared" si="278"/>
        <v>821.35976675964014</v>
      </c>
      <c r="CV99" s="245">
        <f t="shared" si="396"/>
        <v>1034.9133061171465</v>
      </c>
      <c r="CW99" s="244">
        <v>30.459580000000003</v>
      </c>
      <c r="CX99" s="108">
        <v>2.2235493399999999</v>
      </c>
      <c r="CY99" s="108">
        <f t="shared" si="397"/>
        <v>4.3014561982299998E-2</v>
      </c>
      <c r="CZ99" s="108">
        <f t="shared" si="398"/>
        <v>1.30137227512312</v>
      </c>
      <c r="DA99" s="108">
        <v>1.6341564669999999</v>
      </c>
      <c r="DB99" s="245">
        <v>41.180742968399997</v>
      </c>
      <c r="DC99" s="244">
        <v>1.0289200000000001</v>
      </c>
      <c r="DD99" s="108">
        <v>7.5111159999999996E-2</v>
      </c>
      <c r="DE99" s="108">
        <f t="shared" si="399"/>
        <v>1.4530253902000001E-3</v>
      </c>
      <c r="DF99" s="108">
        <f t="shared" si="400"/>
        <v>4.3960158390880001E-2</v>
      </c>
      <c r="DG99" s="108">
        <v>5.5201557999999998E-2</v>
      </c>
      <c r="DH99" s="245">
        <v>1.3910792616000001</v>
      </c>
      <c r="DI99" s="107">
        <v>134.45466804388403</v>
      </c>
      <c r="DJ99" s="108">
        <v>29.580026969654487</v>
      </c>
      <c r="DK99" s="108">
        <v>2.2370335595292423</v>
      </c>
      <c r="DL99" s="108">
        <v>90.495117690940276</v>
      </c>
      <c r="DM99" s="108">
        <f t="shared" si="401"/>
        <v>8.956663778343124</v>
      </c>
      <c r="DN99" s="108">
        <f t="shared" si="402"/>
        <v>28.319542130202851</v>
      </c>
      <c r="DO99" s="108">
        <v>18.743979777272582</v>
      </c>
      <c r="DP99" s="108">
        <f t="shared" si="403"/>
        <v>0.3626022887913381</v>
      </c>
      <c r="DQ99" s="108">
        <f t="shared" si="404"/>
        <v>10.97025155628477</v>
      </c>
      <c r="DR99" s="108">
        <v>13.775541302064031</v>
      </c>
      <c r="DS99" s="110">
        <v>347.14364081201353</v>
      </c>
      <c r="DT99" s="244">
        <v>59.19</v>
      </c>
      <c r="DU99" s="108">
        <v>13.021800000000001</v>
      </c>
      <c r="DV99" s="108">
        <v>39.838007070000003</v>
      </c>
      <c r="DW99" s="108">
        <f t="shared" si="405"/>
        <v>3.9429269117461807</v>
      </c>
      <c r="DX99" s="108">
        <f t="shared" si="406"/>
        <v>12.466905932485801</v>
      </c>
      <c r="DY99" s="108">
        <v>1.15946090283333</v>
      </c>
      <c r="DZ99" s="108">
        <v>0.62508116249583301</v>
      </c>
      <c r="EA99" s="108"/>
      <c r="EB99" s="108">
        <v>8.3099074868790286</v>
      </c>
      <c r="EC99" s="108">
        <f t="shared" si="407"/>
        <v>0.16075516033367482</v>
      </c>
      <c r="ED99" s="108">
        <f t="shared" si="408"/>
        <v>4.8635229350307156</v>
      </c>
      <c r="EE99" s="108">
        <v>6.1072128311104095</v>
      </c>
      <c r="EF99" s="245">
        <v>153.90176334398231</v>
      </c>
      <c r="EG99" s="249">
        <v>223.69060357142848</v>
      </c>
      <c r="EH99" s="250">
        <v>49.211932785714289</v>
      </c>
      <c r="EI99" s="250">
        <v>303.06160412262307</v>
      </c>
      <c r="EJ99" s="250">
        <v>150.55563180556061</v>
      </c>
      <c r="EK99" s="250">
        <f t="shared" si="409"/>
        <v>14.901093102323557</v>
      </c>
      <c r="EL99" s="250">
        <v>47.114879417232139</v>
      </c>
      <c r="EM99" s="250">
        <v>53.035943376828811</v>
      </c>
      <c r="EN99" s="250">
        <f t="shared" si="410"/>
        <v>1.0259803246247534</v>
      </c>
      <c r="EO99" s="250">
        <f t="shared" si="411"/>
        <v>31.040240508269846</v>
      </c>
      <c r="EP99" s="250">
        <v>779.55571566215508</v>
      </c>
      <c r="EQ99" s="245">
        <v>982.24020173431541</v>
      </c>
      <c r="ER99" s="244">
        <v>182.8</v>
      </c>
      <c r="ES99" s="108">
        <v>40.216000000000001</v>
      </c>
      <c r="ET99" s="108">
        <v>123.0340884</v>
      </c>
      <c r="EU99" s="108">
        <f t="shared" si="412"/>
        <v>12.177175865301601</v>
      </c>
      <c r="EV99" s="108">
        <f t="shared" si="413"/>
        <v>38.502287623896002</v>
      </c>
      <c r="EW99" s="108">
        <v>13.57891743845</v>
      </c>
      <c r="EX99" s="108">
        <v>26.2529174262068</v>
      </c>
      <c r="EY99" s="108">
        <f t="shared" si="414"/>
        <v>0.50786268760997055</v>
      </c>
      <c r="EZ99" s="108">
        <f t="shared" si="415"/>
        <v>15.364992476201202</v>
      </c>
      <c r="FA99" s="108">
        <v>19.294096163232801</v>
      </c>
      <c r="FB99" s="245">
        <v>486.21122331346754</v>
      </c>
      <c r="FC99" s="244">
        <v>0.83333333333333293</v>
      </c>
      <c r="FD99" s="108">
        <v>6.0833333333333302E-2</v>
      </c>
      <c r="FE99" s="108">
        <f t="shared" si="416"/>
        <v>1.1768208333333328E-3</v>
      </c>
      <c r="FF99" s="108">
        <f t="shared" si="417"/>
        <v>3.5603803333333316E-2</v>
      </c>
      <c r="FG99" s="108">
        <v>4.4708333333333301E-2</v>
      </c>
      <c r="FH99" s="245">
        <v>1.1266499999999995</v>
      </c>
      <c r="FI99" s="244">
        <v>304.90511333333399</v>
      </c>
      <c r="FJ99" s="108">
        <v>22.258073273333402</v>
      </c>
      <c r="FK99" s="108">
        <f t="shared" si="418"/>
        <v>0.4305824274726347</v>
      </c>
      <c r="FL99" s="108">
        <f t="shared" si="419"/>
        <v>13.026938028537293</v>
      </c>
      <c r="FM99" s="108">
        <v>16.358000000000001</v>
      </c>
      <c r="FN99" s="245">
        <v>412.22542392800091</v>
      </c>
      <c r="FO99" s="244">
        <v>0</v>
      </c>
      <c r="FP99" s="108">
        <v>0</v>
      </c>
      <c r="FQ99" s="108">
        <f t="shared" si="420"/>
        <v>0</v>
      </c>
      <c r="FR99" s="108">
        <f t="shared" si="421"/>
        <v>0</v>
      </c>
      <c r="FS99" s="108">
        <v>0</v>
      </c>
      <c r="FT99" s="110">
        <v>0</v>
      </c>
      <c r="FU99" s="253">
        <f t="shared" si="279"/>
        <v>1588.5282690689426</v>
      </c>
      <c r="FV99" s="254">
        <f t="shared" si="280"/>
        <v>377.71618448923016</v>
      </c>
      <c r="FW99" s="254">
        <f t="shared" si="281"/>
        <v>55.221596321339064</v>
      </c>
      <c r="FX99" s="254">
        <f t="shared" si="282"/>
        <v>351.70449999999994</v>
      </c>
      <c r="FY99" s="254">
        <f t="shared" si="283"/>
        <v>0</v>
      </c>
      <c r="FZ99" s="254">
        <f t="shared" si="284"/>
        <v>0</v>
      </c>
      <c r="GA99" s="254">
        <f t="shared" si="422"/>
        <v>30.459580000000003</v>
      </c>
      <c r="GB99" s="254">
        <f t="shared" si="423"/>
        <v>1.0289200000000001</v>
      </c>
      <c r="GC99" s="254">
        <f t="shared" si="424"/>
        <v>304.90511333333399</v>
      </c>
      <c r="GD99" s="254">
        <f t="shared" si="425"/>
        <v>0</v>
      </c>
      <c r="GE99" s="254">
        <f t="shared" si="285"/>
        <v>876.36370252594998</v>
      </c>
      <c r="GF99" s="255">
        <f t="shared" si="286"/>
        <v>334.58409362353444</v>
      </c>
      <c r="GG99" s="255">
        <f t="shared" si="287"/>
        <v>86.737221093803399</v>
      </c>
      <c r="GH99" s="254">
        <f t="shared" si="288"/>
        <v>261.77273421322934</v>
      </c>
      <c r="GI99" s="255">
        <f t="shared" si="289"/>
        <v>186.9127896211601</v>
      </c>
      <c r="GJ99" s="256">
        <f t="shared" si="290"/>
        <v>5.0639935433549201</v>
      </c>
      <c r="GK99" s="253">
        <f t="shared" si="426"/>
        <v>3847.7005999520256</v>
      </c>
      <c r="GL99" s="257">
        <f t="shared" si="427"/>
        <v>4848.1027559395525</v>
      </c>
      <c r="GM99" s="221">
        <f t="shared" si="428"/>
        <v>4848.1027559395525</v>
      </c>
      <c r="GN99" s="222">
        <f t="shared" si="429"/>
        <v>2658.6316919151827</v>
      </c>
      <c r="GO99" s="222">
        <f t="shared" si="430"/>
        <v>185.24874180770666</v>
      </c>
      <c r="GP99" s="55">
        <f t="shared" si="431"/>
        <v>0.54838600288700878</v>
      </c>
      <c r="GQ99" s="56">
        <f t="shared" si="432"/>
        <v>3.8210564242012614E-2</v>
      </c>
      <c r="GR99" s="258">
        <f t="shared" si="433"/>
        <v>1.091850903053482</v>
      </c>
      <c r="GS99" s="227">
        <f t="shared" si="291"/>
        <v>4848.1027559395525</v>
      </c>
      <c r="GT99" s="222">
        <f t="shared" si="502"/>
        <v>2658.6316919151827</v>
      </c>
      <c r="GU99" s="222">
        <f t="shared" si="503"/>
        <v>185.24874180770666</v>
      </c>
      <c r="GV99" s="37">
        <f t="shared" si="487"/>
        <v>0.54838600288700878</v>
      </c>
      <c r="GW99" s="228">
        <f t="shared" si="488"/>
        <v>3.8210564242012614E-2</v>
      </c>
      <c r="GX99" s="258">
        <f t="shared" si="434"/>
        <v>1.091850903053482</v>
      </c>
      <c r="GY99" s="221">
        <f t="shared" si="499"/>
        <v>3999.0267233033655</v>
      </c>
      <c r="GZ99" s="222">
        <f t="shared" si="435"/>
        <v>2399.3352409741274</v>
      </c>
      <c r="HA99" s="222">
        <f t="shared" si="436"/>
        <v>123.46128816332751</v>
      </c>
      <c r="HB99" s="55">
        <f t="shared" si="437"/>
        <v>0.59997979683220892</v>
      </c>
      <c r="HC99" s="56">
        <f t="shared" si="438"/>
        <v>3.0872833993303064E-2</v>
      </c>
      <c r="HD99" s="258">
        <f t="shared" si="439"/>
        <v>1.0987990361491697</v>
      </c>
      <c r="HE99" s="221">
        <f t="shared" si="440"/>
        <v>4304.4223767089406</v>
      </c>
      <c r="HF99" s="222">
        <f t="shared" si="441"/>
        <v>2632.2209009247458</v>
      </c>
      <c r="HG99" s="222">
        <f t="shared" si="442"/>
        <v>133.69783711727473</v>
      </c>
      <c r="HH99" s="55">
        <f t="shared" si="443"/>
        <v>0.61151547654049687</v>
      </c>
      <c r="HI99" s="56">
        <f t="shared" si="444"/>
        <v>3.1060575709463002E-2</v>
      </c>
      <c r="HJ99" s="259">
        <f t="shared" si="445"/>
        <v>1.1006357583512918</v>
      </c>
      <c r="HK99" s="54">
        <f t="shared" si="292"/>
        <v>2.9257745199483605</v>
      </c>
      <c r="HL99" s="55">
        <f t="shared" si="293"/>
        <v>2.9257745199483605</v>
      </c>
      <c r="HM99" s="55">
        <f t="shared" si="294"/>
        <v>2.4146108819378003</v>
      </c>
      <c r="HN99" s="56">
        <f t="shared" si="295"/>
        <v>2.6033337592283106</v>
      </c>
      <c r="HQ99" s="57">
        <f t="shared" si="296"/>
        <v>184.82988884969706</v>
      </c>
      <c r="HR99" s="58">
        <f t="shared" si="446"/>
        <v>213.79273243244461</v>
      </c>
      <c r="HS99" s="58">
        <f t="shared" si="297"/>
        <v>8.1242452015454028</v>
      </c>
      <c r="HT99" s="58">
        <f t="shared" si="447"/>
        <v>9.3826907832647866</v>
      </c>
      <c r="HU99" s="58">
        <f t="shared" si="298"/>
        <v>242.37750270283769</v>
      </c>
      <c r="HV99" s="55">
        <f t="shared" si="489"/>
        <v>0.76257031609201875</v>
      </c>
      <c r="HW99" s="56">
        <f t="shared" si="490"/>
        <v>3.3518973959831486E-2</v>
      </c>
      <c r="HX99" s="260">
        <f t="shared" si="491"/>
        <v>1.1246868575979974</v>
      </c>
      <c r="HY99" s="57">
        <f t="shared" si="299"/>
        <v>316.63755541754739</v>
      </c>
      <c r="HZ99" s="58">
        <f t="shared" si="448"/>
        <v>366.25466035147707</v>
      </c>
      <c r="IA99" s="58">
        <f t="shared" si="300"/>
        <v>14.681929772170648</v>
      </c>
      <c r="IB99" s="58">
        <f t="shared" si="449"/>
        <v>16.95616069387988</v>
      </c>
      <c r="IC99" s="58">
        <f t="shared" si="301"/>
        <v>421.83381389634758</v>
      </c>
      <c r="ID99" s="55">
        <f t="shared" si="504"/>
        <v>0.75062155992869539</v>
      </c>
      <c r="IE99" s="56">
        <f t="shared" si="505"/>
        <v>3.48050091967693E-2</v>
      </c>
      <c r="IF99" s="260">
        <f t="shared" si="506"/>
        <v>1.1230136943654063</v>
      </c>
      <c r="IG99" s="57">
        <f t="shared" si="302"/>
        <v>20.960945230505416</v>
      </c>
      <c r="IH99" s="58">
        <f t="shared" si="450"/>
        <v>24.245525348125618</v>
      </c>
      <c r="II99" s="58">
        <f t="shared" si="303"/>
        <v>40.913416420977732</v>
      </c>
      <c r="IJ99" s="58">
        <f t="shared" si="451"/>
        <v>47.250904624587186</v>
      </c>
      <c r="IK99" s="58">
        <f t="shared" si="304"/>
        <v>431.49236446873965</v>
      </c>
      <c r="IL99" s="55">
        <f t="shared" si="305"/>
        <v>4.8577789450139797E-2</v>
      </c>
      <c r="IM99" s="56">
        <f t="shared" si="306"/>
        <v>9.4818401876823458E-2</v>
      </c>
      <c r="IN99" s="260">
        <f t="shared" si="307"/>
        <v>1.0222995100575569</v>
      </c>
      <c r="IO99" s="57">
        <f t="shared" si="308"/>
        <v>4.072683626618729</v>
      </c>
      <c r="IP99" s="58">
        <f t="shared" si="452"/>
        <v>4.710873150909884</v>
      </c>
      <c r="IQ99" s="58">
        <f t="shared" si="309"/>
        <v>0.17870161336513485</v>
      </c>
      <c r="IR99" s="58">
        <f t="shared" si="453"/>
        <v>0.20638249327539424</v>
      </c>
      <c r="IS99" s="58">
        <f t="shared" si="310"/>
        <v>5.6999167608254337</v>
      </c>
      <c r="IT99" s="55">
        <f t="shared" si="521"/>
        <v>0.71451633374887091</v>
      </c>
      <c r="IU99" s="56">
        <f t="shared" si="522"/>
        <v>3.135161807858685E-2</v>
      </c>
      <c r="IV99" s="260">
        <f t="shared" si="523"/>
        <v>1.1168210751388212</v>
      </c>
      <c r="IW99" s="57">
        <f t="shared" si="311"/>
        <v>0</v>
      </c>
      <c r="IX99" s="58">
        <f t="shared" si="454"/>
        <v>0</v>
      </c>
      <c r="IY99" s="58">
        <f t="shared" si="312"/>
        <v>0</v>
      </c>
      <c r="IZ99" s="58">
        <f t="shared" si="455"/>
        <v>0</v>
      </c>
      <c r="JA99" s="58">
        <f t="shared" si="313"/>
        <v>0</v>
      </c>
      <c r="JB99" s="55"/>
      <c r="JC99" s="56"/>
      <c r="JD99" s="260"/>
      <c r="JE99" s="57">
        <f t="shared" si="314"/>
        <v>0</v>
      </c>
      <c r="JF99" s="58">
        <f t="shared" si="456"/>
        <v>0</v>
      </c>
      <c r="JG99" s="58">
        <f t="shared" si="315"/>
        <v>0</v>
      </c>
      <c r="JH99" s="58">
        <f t="shared" si="457"/>
        <v>0</v>
      </c>
      <c r="JI99" s="58">
        <f t="shared" si="316"/>
        <v>0</v>
      </c>
      <c r="JJ99" s="55"/>
      <c r="JK99" s="56"/>
      <c r="JL99" s="260"/>
      <c r="JM99" s="57">
        <f t="shared" si="320"/>
        <v>603.63744166770221</v>
      </c>
      <c r="JN99" s="58">
        <f t="shared" si="458"/>
        <v>698.22742877703115</v>
      </c>
      <c r="JO99" s="58">
        <f t="shared" si="321"/>
        <v>40.613230995685782</v>
      </c>
      <c r="JP99" s="58">
        <f t="shared" si="459"/>
        <v>46.904220476917509</v>
      </c>
      <c r="JQ99" s="58">
        <f t="shared" si="322"/>
        <v>821.35976675964002</v>
      </c>
      <c r="JR99" s="55">
        <f t="shared" si="323"/>
        <v>0.73492453136476632</v>
      </c>
      <c r="JS99" s="56">
        <f t="shared" si="324"/>
        <v>4.944633598978157E-2</v>
      </c>
      <c r="JT99" s="260">
        <f t="shared" si="325"/>
        <v>1.122821911509676</v>
      </c>
      <c r="JU99" s="57">
        <f t="shared" si="326"/>
        <v>1.5876741756502064</v>
      </c>
      <c r="JV99" s="58">
        <f t="shared" si="460"/>
        <v>1.8364627189745939</v>
      </c>
      <c r="JW99" s="58">
        <f t="shared" si="327"/>
        <v>4.3014561982299998E-2</v>
      </c>
      <c r="JX99" s="58">
        <f t="shared" si="461"/>
        <v>4.9677517633358266E-2</v>
      </c>
      <c r="JY99" s="58">
        <f t="shared" si="328"/>
        <v>32.683129340000001</v>
      </c>
      <c r="JZ99" s="55">
        <f t="shared" si="524"/>
        <v>4.8577789450139797E-2</v>
      </c>
      <c r="KA99" s="56">
        <f t="shared" si="525"/>
        <v>1.3161090400745572E-3</v>
      </c>
      <c r="KB99" s="260">
        <f t="shared" si="526"/>
        <v>1.0078160048971445</v>
      </c>
      <c r="KC99" s="57">
        <f t="shared" si="329"/>
        <v>5.3631393236873603E-2</v>
      </c>
      <c r="KD99" s="58">
        <f t="shared" si="462"/>
        <v>6.2035432557091701E-2</v>
      </c>
      <c r="KE99" s="58">
        <f t="shared" si="330"/>
        <v>1.4530253902000001E-3</v>
      </c>
      <c r="KF99" s="58">
        <f t="shared" si="463"/>
        <v>1.67809902314198E-3</v>
      </c>
      <c r="KG99" s="58">
        <f t="shared" si="331"/>
        <v>1.1040311600000001</v>
      </c>
      <c r="KH99" s="55">
        <f t="shared" si="527"/>
        <v>4.857778945013979E-2</v>
      </c>
      <c r="KI99" s="56">
        <f t="shared" si="528"/>
        <v>1.3161090400745572E-3</v>
      </c>
      <c r="KJ99" s="260">
        <f t="shared" si="529"/>
        <v>1.0078160048971445</v>
      </c>
      <c r="KK99" s="57">
        <f t="shared" si="332"/>
        <v>211.96824331105341</v>
      </c>
      <c r="KL99" s="58">
        <f t="shared" si="464"/>
        <v>245.1836670378955</v>
      </c>
      <c r="KM99" s="58">
        <f t="shared" si="333"/>
        <v>9.3192660671344623</v>
      </c>
      <c r="KN99" s="58">
        <f t="shared" si="465"/>
        <v>10.76282038093359</v>
      </c>
      <c r="KO99" s="58">
        <f t="shared" si="334"/>
        <v>275.51082604128055</v>
      </c>
      <c r="KP99" s="55">
        <f t="shared" si="466"/>
        <v>0.76936447963498034</v>
      </c>
      <c r="KQ99" s="56">
        <f t="shared" si="467"/>
        <v>3.382540788338434E-2</v>
      </c>
      <c r="KR99" s="260">
        <f t="shared" si="468"/>
        <v>1.1257989696399378</v>
      </c>
      <c r="KS99" s="57">
        <f t="shared" si="335"/>
        <v>93.354923218370146</v>
      </c>
      <c r="KT99" s="58">
        <f t="shared" si="469"/>
        <v>107.98363968668875</v>
      </c>
      <c r="KU99" s="58">
        <f t="shared" si="336"/>
        <v>4.1036820720798559</v>
      </c>
      <c r="KV99" s="58">
        <f t="shared" si="470"/>
        <v>4.7393424250450256</v>
      </c>
      <c r="KW99" s="58">
        <f t="shared" si="337"/>
        <v>122.14425662220818</v>
      </c>
      <c r="KX99" s="55">
        <f t="shared" si="507"/>
        <v>0.76430055575283129</v>
      </c>
      <c r="KY99" s="56">
        <f t="shared" si="508"/>
        <v>3.3597012136006792E-2</v>
      </c>
      <c r="KZ99" s="260">
        <f t="shared" si="509"/>
        <v>1.1249700742663362</v>
      </c>
      <c r="LA99" s="57">
        <f t="shared" si="338"/>
        <v>368.25178266625517</v>
      </c>
      <c r="LB99" s="58">
        <f t="shared" si="471"/>
        <v>425.95683701005737</v>
      </c>
      <c r="LC99" s="58">
        <f t="shared" si="339"/>
        <v>15.927073426948311</v>
      </c>
      <c r="LD99" s="58">
        <f t="shared" si="472"/>
        <v>18.394177100782606</v>
      </c>
      <c r="LE99" s="58">
        <f t="shared" si="340"/>
        <v>779.55571566215508</v>
      </c>
      <c r="LF99" s="55">
        <f t="shared" si="473"/>
        <v>0.47238673935378933</v>
      </c>
      <c r="LG99" s="56">
        <f t="shared" si="474"/>
        <v>2.0430962286537589E-2</v>
      </c>
      <c r="LH99" s="260">
        <f t="shared" si="475"/>
        <v>1.0771877581149234</v>
      </c>
      <c r="LI99" s="57">
        <f t="shared" si="341"/>
        <v>288.73408172211862</v>
      </c>
      <c r="LJ99" s="58">
        <f t="shared" si="476"/>
        <v>333.97871232797462</v>
      </c>
      <c r="LK99" s="58">
        <f t="shared" si="342"/>
        <v>12.685038552911571</v>
      </c>
      <c r="LL99" s="58">
        <f t="shared" si="477"/>
        <v>14.649951024757573</v>
      </c>
      <c r="LM99" s="58">
        <f t="shared" si="343"/>
        <v>385.88192326465679</v>
      </c>
      <c r="LN99" s="55">
        <f t="shared" si="510"/>
        <v>0.74824464250451705</v>
      </c>
      <c r="LO99" s="56">
        <f t="shared" si="511"/>
        <v>3.2872849926715922E-2</v>
      </c>
      <c r="LP99" s="260">
        <f t="shared" si="512"/>
        <v>1.1223419399341061</v>
      </c>
      <c r="LQ99" s="57">
        <f t="shared" si="344"/>
        <v>4.3436640066666643E-2</v>
      </c>
      <c r="LR99" s="58">
        <f t="shared" si="478"/>
        <v>5.0243161565113312E-2</v>
      </c>
      <c r="LS99" s="58">
        <f t="shared" si="345"/>
        <v>1.1768208333333328E-3</v>
      </c>
      <c r="LT99" s="58">
        <f t="shared" si="479"/>
        <v>1.359110380416666E-3</v>
      </c>
      <c r="LU99" s="58">
        <f t="shared" si="346"/>
        <v>0.89416666666666633</v>
      </c>
      <c r="LV99" s="55">
        <f t="shared" si="347"/>
        <v>4.857778945013979E-2</v>
      </c>
      <c r="LW99" s="56">
        <f t="shared" si="348"/>
        <v>1.3161090400745572E-3</v>
      </c>
      <c r="LX99" s="260">
        <f t="shared" si="349"/>
        <v>1.0078160048971445</v>
      </c>
      <c r="LY99" s="57">
        <f t="shared" si="350"/>
        <v>15.892864394815497</v>
      </c>
      <c r="LZ99" s="58">
        <f t="shared" si="480"/>
        <v>18.383276245483085</v>
      </c>
      <c r="MA99" s="58">
        <f t="shared" si="351"/>
        <v>0.4305824274726347</v>
      </c>
      <c r="MB99" s="58">
        <f t="shared" si="481"/>
        <v>0.49727964548814585</v>
      </c>
      <c r="MC99" s="58">
        <f t="shared" si="352"/>
        <v>327.16303486349278</v>
      </c>
      <c r="MD99" s="55">
        <f t="shared" si="513"/>
        <v>4.8577811981254909E-2</v>
      </c>
      <c r="ME99" s="56">
        <f t="shared" si="514"/>
        <v>1.3161096505058805E-3</v>
      </c>
      <c r="MF99" s="260">
        <f t="shared" si="515"/>
        <v>1.007816008522326</v>
      </c>
      <c r="MG99" s="57">
        <f t="shared" si="353"/>
        <v>0</v>
      </c>
      <c r="MH99" s="58">
        <f t="shared" si="482"/>
        <v>0</v>
      </c>
      <c r="MI99" s="58">
        <f t="shared" si="354"/>
        <v>0</v>
      </c>
      <c r="MJ99" s="58">
        <f t="shared" si="483"/>
        <v>0</v>
      </c>
      <c r="MK99" s="58">
        <f t="shared" si="355"/>
        <v>0</v>
      </c>
      <c r="ML99" s="55"/>
      <c r="MM99" s="56"/>
      <c r="MN99" s="260"/>
      <c r="MO99" s="59">
        <v>2.6796465632497148</v>
      </c>
      <c r="MP99" s="60">
        <v>2.6796465632497148</v>
      </c>
      <c r="MQ99" s="60">
        <v>2.1974999999999998</v>
      </c>
      <c r="MR99" s="61">
        <v>2.3653</v>
      </c>
      <c r="MS99" s="59">
        <f t="shared" si="356"/>
        <v>1.091850903053482</v>
      </c>
      <c r="MT99" s="60">
        <f t="shared" si="516"/>
        <v>1.091850903053482</v>
      </c>
      <c r="MU99" s="60">
        <f t="shared" si="484"/>
        <v>1.0987990361491697</v>
      </c>
      <c r="MV99" s="61">
        <f t="shared" si="492"/>
        <v>1.1006357583512918</v>
      </c>
      <c r="MW99" s="66">
        <f t="shared" si="485"/>
        <v>2.9257745199483605</v>
      </c>
      <c r="MX99" s="67">
        <f t="shared" si="493"/>
        <v>2.9257745199483605</v>
      </c>
      <c r="MY99" s="67">
        <f t="shared" si="486"/>
        <v>2.4146108819378003</v>
      </c>
      <c r="MZ99" s="261">
        <f t="shared" si="494"/>
        <v>2.6033337592283106</v>
      </c>
      <c r="NA99" s="59">
        <f t="shared" si="357"/>
        <v>1.0918217443155152</v>
      </c>
      <c r="NB99" s="60">
        <f t="shared" si="517"/>
        <v>1.0918217443155152</v>
      </c>
      <c r="NC99" s="60">
        <f t="shared" si="358"/>
        <v>1.0988020898898638</v>
      </c>
      <c r="ND99" s="262">
        <f t="shared" si="518"/>
        <v>1.1006384167919161</v>
      </c>
      <c r="NE99" s="62">
        <f t="shared" si="359"/>
        <v>2.9256963848363791</v>
      </c>
      <c r="NF99" s="63">
        <f t="shared" si="519"/>
        <v>2.9256963848363791</v>
      </c>
      <c r="NG99" s="63">
        <f t="shared" si="360"/>
        <v>2.4146175925329754</v>
      </c>
      <c r="NH99" s="64">
        <f t="shared" si="520"/>
        <v>2.6033400472379191</v>
      </c>
      <c r="NI99" s="238">
        <f t="shared" si="495"/>
        <v>7.8135111981403327E-5</v>
      </c>
      <c r="NJ99" s="238">
        <f t="shared" si="496"/>
        <v>7.8135111981403327E-5</v>
      </c>
      <c r="NK99" s="238">
        <f t="shared" si="497"/>
        <v>-6.7105951750967563E-6</v>
      </c>
      <c r="NL99" s="238">
        <f t="shared" si="498"/>
        <v>-6.2880096085571324E-6</v>
      </c>
      <c r="NM99" s="239">
        <f t="shared" si="361"/>
        <v>0.18872245470494395</v>
      </c>
      <c r="NN99" s="240">
        <f t="shared" si="362"/>
        <v>0.3280323001241352</v>
      </c>
      <c r="NO99" s="240">
        <f>O99*IN99+0.001</f>
        <v>0.32235633759846011</v>
      </c>
      <c r="NP99" s="240">
        <f t="shared" si="363"/>
        <v>4.3556021930414024E-3</v>
      </c>
      <c r="NQ99" s="240">
        <f t="shared" si="501"/>
        <v>0</v>
      </c>
      <c r="NR99" s="240">
        <f t="shared" si="364"/>
        <v>0</v>
      </c>
      <c r="NS99" s="240">
        <f t="shared" si="365"/>
        <v>0.63866110326670367</v>
      </c>
      <c r="NT99" s="240">
        <f t="shared" si="366"/>
        <v>2.2877423311165181E-2</v>
      </c>
      <c r="NU99" s="240">
        <f t="shared" si="367"/>
        <v>7.0547120342800116E-4</v>
      </c>
      <c r="NV99" s="240">
        <f t="shared" si="368"/>
        <v>0.21480244340730012</v>
      </c>
      <c r="NW99" s="240">
        <f t="shared" si="369"/>
        <v>9.5172468282932035E-2</v>
      </c>
      <c r="NX99" s="240">
        <f t="shared" si="370"/>
        <v>0.58135823305462409</v>
      </c>
      <c r="NY99" s="240">
        <f t="shared" si="371"/>
        <v>0.29977753215639974</v>
      </c>
      <c r="NZ99" s="240">
        <f t="shared" si="372"/>
        <v>6.046896029382867E-4</v>
      </c>
      <c r="OA99" s="240">
        <f t="shared" si="373"/>
        <v>0.22827032593030686</v>
      </c>
      <c r="OB99" s="241">
        <f t="shared" si="374"/>
        <v>0</v>
      </c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136"/>
      <c r="OP99" s="13"/>
      <c r="OQ99" s="13"/>
      <c r="OR99" s="13"/>
      <c r="OS99" s="13"/>
      <c r="OT99" s="13"/>
    </row>
    <row r="100" spans="1:410" ht="15" customHeight="1">
      <c r="A100" s="242">
        <v>81</v>
      </c>
      <c r="B100" s="49" t="s">
        <v>150</v>
      </c>
      <c r="C100" s="50">
        <v>6</v>
      </c>
      <c r="D100" s="51">
        <v>3595.5</v>
      </c>
      <c r="E100" s="52">
        <v>2148.1</v>
      </c>
      <c r="F100" s="52">
        <v>1447.4</v>
      </c>
      <c r="G100" s="52"/>
      <c r="H100" s="53"/>
      <c r="I100" s="57">
        <v>2.2800042601262431</v>
      </c>
      <c r="J100" s="58">
        <v>2.2800042601262431</v>
      </c>
      <c r="K100" s="58">
        <v>1.7950999999999999</v>
      </c>
      <c r="L100" s="243">
        <v>2.0892999999999997</v>
      </c>
      <c r="M100" s="1">
        <v>0.29420000000000002</v>
      </c>
      <c r="N100" s="2">
        <v>0.1729</v>
      </c>
      <c r="O100" s="2">
        <v>0.19070426012624322</v>
      </c>
      <c r="P100" s="2">
        <v>1.0200000000000001E-2</v>
      </c>
      <c r="Q100" s="2">
        <v>0</v>
      </c>
      <c r="R100" s="2">
        <v>0</v>
      </c>
      <c r="S100" s="2">
        <v>0.55730000000000002</v>
      </c>
      <c r="T100" s="2">
        <v>0</v>
      </c>
      <c r="U100" s="2">
        <v>0</v>
      </c>
      <c r="V100" s="2">
        <v>2.0899999999999998E-2</v>
      </c>
      <c r="W100" s="2">
        <v>5.0500000000000003E-2</v>
      </c>
      <c r="X100" s="2">
        <v>0.70699999999999996</v>
      </c>
      <c r="Y100" s="2">
        <v>0.1663</v>
      </c>
      <c r="Z100" s="2">
        <v>4.0000000000000002E-4</v>
      </c>
      <c r="AA100" s="2">
        <v>0.1096</v>
      </c>
      <c r="AB100" s="3">
        <v>0</v>
      </c>
      <c r="AC100" s="244">
        <v>242.62</v>
      </c>
      <c r="AD100" s="108">
        <v>53.376399999999997</v>
      </c>
      <c r="AE100" s="108">
        <v>163.29611886000001</v>
      </c>
      <c r="AF100" s="108">
        <f t="shared" si="375"/>
        <v>16.162070068049641</v>
      </c>
      <c r="AG100" s="108">
        <f t="shared" si="376"/>
        <v>51.101887436048401</v>
      </c>
      <c r="AH100" s="108">
        <v>8.0896834760416692</v>
      </c>
      <c r="AI100" s="108">
        <v>34.118900800113217</v>
      </c>
      <c r="AJ100" s="108">
        <f t="shared" si="377"/>
        <v>0.66003013597819016</v>
      </c>
      <c r="AK100" s="108">
        <f t="shared" si="378"/>
        <v>19.968700833480664</v>
      </c>
      <c r="AL100" s="108">
        <v>25.075055156807746</v>
      </c>
      <c r="AM100" s="245">
        <v>631.8913899515552</v>
      </c>
      <c r="AN100" s="244">
        <v>234.76</v>
      </c>
      <c r="AO100" s="108">
        <v>51.647199999999998</v>
      </c>
      <c r="AP100" s="108">
        <v>158.00592227999999</v>
      </c>
      <c r="AQ100" s="108">
        <f t="shared" si="379"/>
        <v>15.638478151740721</v>
      </c>
      <c r="AR100" s="108">
        <f t="shared" si="380"/>
        <v>49.446373318303195</v>
      </c>
      <c r="AS100" s="246">
        <v>15.323483986099999</v>
      </c>
      <c r="AT100" s="247">
        <v>0.3367995008898253</v>
      </c>
      <c r="AU100" s="108">
        <v>33.560772257425292</v>
      </c>
      <c r="AV100" s="108">
        <f t="shared" si="381"/>
        <v>0.64923313931989235</v>
      </c>
      <c r="AW100" s="108">
        <f t="shared" si="382"/>
        <v>19.642046057558787</v>
      </c>
      <c r="AX100" s="108">
        <v>24.664868926176265</v>
      </c>
      <c r="AY100" s="245">
        <v>621.55469693964176</v>
      </c>
      <c r="AZ100" s="248">
        <v>52</v>
      </c>
      <c r="BA100" s="108">
        <v>265.05266666666665</v>
      </c>
      <c r="BB100" s="108">
        <v>27.641201880572801</v>
      </c>
      <c r="BC100" s="109">
        <v>22.112961504458241</v>
      </c>
      <c r="BD100" s="109">
        <v>5.5282403761145602</v>
      </c>
      <c r="BE100" s="108">
        <v>10.365452499999998</v>
      </c>
      <c r="BF100" s="109">
        <v>8.2923619999999989</v>
      </c>
      <c r="BG100" s="109">
        <v>2.0730904999999993</v>
      </c>
      <c r="BH100" s="108">
        <v>22.12333043644848</v>
      </c>
      <c r="BI100" s="109">
        <f t="shared" si="383"/>
        <v>12.948077357879329</v>
      </c>
      <c r="BJ100" s="108">
        <f t="shared" si="384"/>
        <v>0.42797582729309586</v>
      </c>
      <c r="BK100" s="108">
        <v>16.259132574184399</v>
      </c>
      <c r="BL100" s="245">
        <v>409.73014086944676</v>
      </c>
      <c r="BM100" s="244">
        <v>13.93</v>
      </c>
      <c r="BN100" s="108">
        <v>3.0646</v>
      </c>
      <c r="BO100" s="108">
        <v>9.3756282899999999</v>
      </c>
      <c r="BP100" s="108">
        <f t="shared" si="385"/>
        <v>0.92794343437446003</v>
      </c>
      <c r="BQ100" s="108">
        <f t="shared" si="386"/>
        <v>2.9340091170725997</v>
      </c>
      <c r="BR100" s="108">
        <v>0.80764009189999997</v>
      </c>
      <c r="BS100" s="108">
        <v>1.9839843918786999</v>
      </c>
      <c r="BT100" s="108">
        <f t="shared" si="387"/>
        <v>3.8380178060893451E-2</v>
      </c>
      <c r="BU100" s="108">
        <f t="shared" si="388"/>
        <v>1.161162577066063</v>
      </c>
      <c r="BV100" s="108">
        <v>1.4580926386889352</v>
      </c>
      <c r="BW100" s="245">
        <v>36.743934494961159</v>
      </c>
      <c r="BX100" s="107">
        <v>0</v>
      </c>
      <c r="BY100" s="108">
        <v>0</v>
      </c>
      <c r="BZ100" s="109">
        <f t="shared" si="389"/>
        <v>0</v>
      </c>
      <c r="CA100" s="109">
        <f t="shared" si="390"/>
        <v>0</v>
      </c>
      <c r="CB100" s="108">
        <v>0</v>
      </c>
      <c r="CC100" s="110">
        <v>0</v>
      </c>
      <c r="CD100" s="244">
        <v>0</v>
      </c>
      <c r="CE100" s="108">
        <v>0</v>
      </c>
      <c r="CF100" s="109">
        <f t="shared" si="391"/>
        <v>0</v>
      </c>
      <c r="CG100" s="109">
        <f t="shared" si="392"/>
        <v>0</v>
      </c>
      <c r="CH100" s="108">
        <v>0</v>
      </c>
      <c r="CI100" s="245">
        <v>0</v>
      </c>
      <c r="CJ100" s="249">
        <v>748.82144701884158</v>
      </c>
      <c r="CK100" s="250">
        <v>164.74071834414514</v>
      </c>
      <c r="CL100" s="250">
        <v>83.270217833184873</v>
      </c>
      <c r="CM100" s="251">
        <v>57.17327481606236</v>
      </c>
      <c r="CN100" s="252">
        <f t="shared" si="277"/>
        <v>27.869112809089597</v>
      </c>
      <c r="CO100" s="250">
        <v>503.99652138037231</v>
      </c>
      <c r="CP100" s="252">
        <f t="shared" si="393"/>
        <v>49.882551707100973</v>
      </c>
      <c r="CQ100" s="250">
        <v>157.72067140077371</v>
      </c>
      <c r="CR100" s="250">
        <v>109.56051003408766</v>
      </c>
      <c r="CS100" s="252">
        <f t="shared" si="394"/>
        <v>2.1194480666094258</v>
      </c>
      <c r="CT100" s="252">
        <f t="shared" si="395"/>
        <v>64.122260586630418</v>
      </c>
      <c r="CU100" s="250">
        <f t="shared" si="278"/>
        <v>1610.3894146106315</v>
      </c>
      <c r="CV100" s="245">
        <f t="shared" si="396"/>
        <v>2029.0906624093957</v>
      </c>
      <c r="CW100" s="244">
        <v>0</v>
      </c>
      <c r="CX100" s="108">
        <v>0</v>
      </c>
      <c r="CY100" s="108">
        <f t="shared" si="397"/>
        <v>0</v>
      </c>
      <c r="CZ100" s="108">
        <f t="shared" si="398"/>
        <v>0</v>
      </c>
      <c r="DA100" s="108">
        <v>0</v>
      </c>
      <c r="DB100" s="245">
        <v>0</v>
      </c>
      <c r="DC100" s="244">
        <v>0</v>
      </c>
      <c r="DD100" s="108">
        <v>0</v>
      </c>
      <c r="DE100" s="108">
        <f t="shared" si="399"/>
        <v>0</v>
      </c>
      <c r="DF100" s="108">
        <f t="shared" si="400"/>
        <v>0</v>
      </c>
      <c r="DG100" s="108">
        <v>0</v>
      </c>
      <c r="DH100" s="245">
        <v>0</v>
      </c>
      <c r="DI100" s="107">
        <v>29.096132947680001</v>
      </c>
      <c r="DJ100" s="108">
        <v>6.4011492484896007</v>
      </c>
      <c r="DK100" s="108">
        <v>0.48162094608819978</v>
      </c>
      <c r="DL100" s="108">
        <v>19.58323956883487</v>
      </c>
      <c r="DM100" s="108">
        <f t="shared" si="401"/>
        <v>1.9382315530858625</v>
      </c>
      <c r="DN100" s="108">
        <f t="shared" si="402"/>
        <v>6.1283789906711839</v>
      </c>
      <c r="DO100" s="108">
        <v>4.0560364179097652</v>
      </c>
      <c r="DP100" s="108">
        <f t="shared" si="403"/>
        <v>7.8464024504464408E-2</v>
      </c>
      <c r="DQ100" s="108">
        <f t="shared" si="404"/>
        <v>2.3738683222372123</v>
      </c>
      <c r="DR100" s="108">
        <v>2.9809089564501221</v>
      </c>
      <c r="DS100" s="110">
        <v>75.118905702543074</v>
      </c>
      <c r="DT100" s="244">
        <v>69.88</v>
      </c>
      <c r="DU100" s="108">
        <v>15.3736</v>
      </c>
      <c r="DV100" s="108">
        <v>47.032943639999999</v>
      </c>
      <c r="DW100" s="108">
        <f t="shared" si="405"/>
        <v>4.65503856382536</v>
      </c>
      <c r="DX100" s="108">
        <f t="shared" si="406"/>
        <v>14.7184893827016</v>
      </c>
      <c r="DY100" s="108">
        <v>1.3586688605833299</v>
      </c>
      <c r="DZ100" s="108">
        <v>0.56648448674999996</v>
      </c>
      <c r="EA100" s="108"/>
      <c r="EB100" s="108">
        <v>9.7974538800753308</v>
      </c>
      <c r="EC100" s="108">
        <f t="shared" si="407"/>
        <v>0.18953174531005729</v>
      </c>
      <c r="ED100" s="108">
        <f t="shared" si="408"/>
        <v>5.7341362374839289</v>
      </c>
      <c r="EE100" s="108">
        <v>7.2004575433704332</v>
      </c>
      <c r="EF100" s="245">
        <v>181.45153009293489</v>
      </c>
      <c r="EG100" s="249">
        <v>489.28392916666661</v>
      </c>
      <c r="EH100" s="250">
        <v>107.6424644166667</v>
      </c>
      <c r="EI100" s="250">
        <v>953.88245902009078</v>
      </c>
      <c r="EJ100" s="250">
        <v>329.31401637741254</v>
      </c>
      <c r="EK100" s="250">
        <f t="shared" si="409"/>
        <v>32.593525456938032</v>
      </c>
      <c r="EL100" s="250">
        <v>103.05552828514747</v>
      </c>
      <c r="EM100" s="250">
        <v>137.24896943560111</v>
      </c>
      <c r="EN100" s="250">
        <f t="shared" si="410"/>
        <v>2.6550813137317038</v>
      </c>
      <c r="EO100" s="250">
        <f t="shared" si="411"/>
        <v>80.327429843635386</v>
      </c>
      <c r="EP100" s="250">
        <v>2017.3718384164376</v>
      </c>
      <c r="EQ100" s="245">
        <v>2541.8885164047115</v>
      </c>
      <c r="ER100" s="244">
        <v>224.82</v>
      </c>
      <c r="ES100" s="108">
        <v>49.4604</v>
      </c>
      <c r="ET100" s="108">
        <v>151.31577546</v>
      </c>
      <c r="EU100" s="108">
        <f t="shared" si="412"/>
        <v>14.97632756037804</v>
      </c>
      <c r="EV100" s="108">
        <f t="shared" si="413"/>
        <v>47.352758772452397</v>
      </c>
      <c r="EW100" s="108">
        <v>16.70845484705</v>
      </c>
      <c r="EX100" s="108">
        <v>32.288238012414702</v>
      </c>
      <c r="EY100" s="108">
        <f t="shared" si="414"/>
        <v>0.62461596435016242</v>
      </c>
      <c r="EZ100" s="108">
        <f t="shared" si="415"/>
        <v>18.897272485049928</v>
      </c>
      <c r="FA100" s="108">
        <v>23.7296434159732</v>
      </c>
      <c r="FB100" s="245">
        <v>597.98701408252543</v>
      </c>
      <c r="FC100" s="244">
        <v>0.83333333333333293</v>
      </c>
      <c r="FD100" s="108">
        <v>6.0833333333333302E-2</v>
      </c>
      <c r="FE100" s="108">
        <f t="shared" si="416"/>
        <v>1.1768208333333328E-3</v>
      </c>
      <c r="FF100" s="108">
        <f t="shared" si="417"/>
        <v>3.5603803333333316E-2</v>
      </c>
      <c r="FG100" s="108">
        <v>4.4708333333333301E-2</v>
      </c>
      <c r="FH100" s="245">
        <v>1.1266499999999995</v>
      </c>
      <c r="FI100" s="244">
        <v>291.4905</v>
      </c>
      <c r="FJ100" s="108">
        <v>21.278806500000002</v>
      </c>
      <c r="FK100" s="108">
        <f t="shared" si="418"/>
        <v>0.41163851174250005</v>
      </c>
      <c r="FL100" s="108">
        <f t="shared" si="419"/>
        <v>12.453804522642001</v>
      </c>
      <c r="FM100" s="108">
        <v>15.638500000000001</v>
      </c>
      <c r="FN100" s="245">
        <v>394.08936779999999</v>
      </c>
      <c r="FO100" s="244">
        <v>0</v>
      </c>
      <c r="FP100" s="108">
        <v>0</v>
      </c>
      <c r="FQ100" s="108">
        <f t="shared" si="420"/>
        <v>0</v>
      </c>
      <c r="FR100" s="108">
        <f t="shared" si="421"/>
        <v>0</v>
      </c>
      <c r="FS100" s="108">
        <v>0</v>
      </c>
      <c r="FT100" s="110">
        <v>0</v>
      </c>
      <c r="FU100" s="253">
        <f t="shared" si="279"/>
        <v>2504.9180411424895</v>
      </c>
      <c r="FV100" s="254">
        <f t="shared" si="280"/>
        <v>1060.7174654472572</v>
      </c>
      <c r="FW100" s="254">
        <f t="shared" si="281"/>
        <v>58.611235814437663</v>
      </c>
      <c r="FX100" s="254">
        <f t="shared" si="282"/>
        <v>265.05266666666665</v>
      </c>
      <c r="FY100" s="254">
        <f t="shared" si="283"/>
        <v>0</v>
      </c>
      <c r="FZ100" s="254">
        <f t="shared" si="284"/>
        <v>0</v>
      </c>
      <c r="GA100" s="254">
        <f t="shared" si="422"/>
        <v>0</v>
      </c>
      <c r="GB100" s="254">
        <f t="shared" si="423"/>
        <v>0</v>
      </c>
      <c r="GC100" s="254">
        <f t="shared" si="424"/>
        <v>291.4905</v>
      </c>
      <c r="GD100" s="254">
        <f t="shared" si="425"/>
        <v>0</v>
      </c>
      <c r="GE100" s="254">
        <f t="shared" si="285"/>
        <v>1381.9201658566196</v>
      </c>
      <c r="GF100" s="255">
        <f t="shared" si="286"/>
        <v>527.59887797786803</v>
      </c>
      <c r="GG100" s="255">
        <f t="shared" si="287"/>
        <v>136.77416649549309</v>
      </c>
      <c r="GH100" s="254">
        <f t="shared" si="288"/>
        <v>406.07783549928752</v>
      </c>
      <c r="GI100" s="255">
        <f t="shared" si="289"/>
        <v>289.95052240493641</v>
      </c>
      <c r="GJ100" s="256">
        <f t="shared" si="290"/>
        <v>7.8555757277337186</v>
      </c>
      <c r="GK100" s="253">
        <f t="shared" si="426"/>
        <v>5968.7879104267586</v>
      </c>
      <c r="GL100" s="257">
        <f t="shared" si="427"/>
        <v>7520.6727671377157</v>
      </c>
      <c r="GM100" s="221">
        <f t="shared" si="428"/>
        <v>7520.6727671377157</v>
      </c>
      <c r="GN100" s="222">
        <f t="shared" si="429"/>
        <v>4186.3089763218704</v>
      </c>
      <c r="GO100" s="222">
        <f t="shared" si="430"/>
        <v>256.08363232745722</v>
      </c>
      <c r="GP100" s="55">
        <f t="shared" si="431"/>
        <v>0.55664022434460114</v>
      </c>
      <c r="GQ100" s="56">
        <f t="shared" si="432"/>
        <v>3.4050628215927525E-2</v>
      </c>
      <c r="GR100" s="258">
        <f t="shared" si="433"/>
        <v>1.0924999654654461</v>
      </c>
      <c r="GS100" s="227">
        <f t="shared" si="291"/>
        <v>7520.6727671377157</v>
      </c>
      <c r="GT100" s="222">
        <f t="shared" si="502"/>
        <v>4186.3089763218704</v>
      </c>
      <c r="GU100" s="222">
        <f t="shared" si="503"/>
        <v>256.08363232745722</v>
      </c>
      <c r="GV100" s="37">
        <f t="shared" si="487"/>
        <v>0.55664022434460114</v>
      </c>
      <c r="GW100" s="228">
        <f t="shared" si="488"/>
        <v>3.4050628215927525E-2</v>
      </c>
      <c r="GX100" s="258">
        <f t="shared" si="434"/>
        <v>1.0924999654654461</v>
      </c>
      <c r="GY100" s="221">
        <f t="shared" si="499"/>
        <v>6479.0512363167136</v>
      </c>
      <c r="GZ100" s="222">
        <f t="shared" si="435"/>
        <v>3684.2000195194182</v>
      </c>
      <c r="HA100" s="222">
        <f t="shared" si="436"/>
        <v>196.03782891237546</v>
      </c>
      <c r="HB100" s="55">
        <f t="shared" si="437"/>
        <v>0.56863264159242166</v>
      </c>
      <c r="HC100" s="56">
        <f t="shared" si="438"/>
        <v>3.0257181454830001E-2</v>
      </c>
      <c r="HD100" s="258">
        <f t="shared" si="439"/>
        <v>1.0937915723448857</v>
      </c>
      <c r="HE100" s="221">
        <f t="shared" si="440"/>
        <v>7110.9426262682691</v>
      </c>
      <c r="HF100" s="222">
        <f t="shared" si="441"/>
        <v>4166.4051918073383</v>
      </c>
      <c r="HG100" s="222">
        <f t="shared" si="442"/>
        <v>217.23367516945052</v>
      </c>
      <c r="HH100" s="55">
        <f t="shared" si="443"/>
        <v>0.58591461227888064</v>
      </c>
      <c r="HI100" s="56">
        <f t="shared" si="444"/>
        <v>3.0549209378651947E-2</v>
      </c>
      <c r="HJ100" s="259">
        <f t="shared" si="445"/>
        <v>1.0965448922768537</v>
      </c>
      <c r="HK100" s="54">
        <f t="shared" si="292"/>
        <v>2.4909045754489907</v>
      </c>
      <c r="HL100" s="55">
        <f t="shared" si="293"/>
        <v>2.4909045754489907</v>
      </c>
      <c r="HM100" s="55">
        <f t="shared" si="294"/>
        <v>1.9634652515163042</v>
      </c>
      <c r="HN100" s="56">
        <f t="shared" si="295"/>
        <v>2.29101124343403</v>
      </c>
      <c r="HQ100" s="57">
        <f t="shared" si="296"/>
        <v>382.70251768882548</v>
      </c>
      <c r="HR100" s="58">
        <f t="shared" si="446"/>
        <v>442.67200221066446</v>
      </c>
      <c r="HS100" s="58">
        <f t="shared" si="297"/>
        <v>16.82210020402783</v>
      </c>
      <c r="HT100" s="58">
        <f t="shared" si="447"/>
        <v>19.42784352563174</v>
      </c>
      <c r="HU100" s="58">
        <f t="shared" si="298"/>
        <v>501.50110313615494</v>
      </c>
      <c r="HV100" s="55">
        <f t="shared" si="489"/>
        <v>0.76311400971120846</v>
      </c>
      <c r="HW100" s="56">
        <f t="shared" si="490"/>
        <v>3.354349591422677E-2</v>
      </c>
      <c r="HX100" s="260">
        <f t="shared" si="491"/>
        <v>1.1247758528388601</v>
      </c>
      <c r="HY100" s="57">
        <f t="shared" si="299"/>
        <v>370.69507163855161</v>
      </c>
      <c r="HZ100" s="58">
        <f t="shared" si="448"/>
        <v>428.7829893643127</v>
      </c>
      <c r="IA100" s="58">
        <f t="shared" si="300"/>
        <v>16.624510791950438</v>
      </c>
      <c r="IB100" s="58">
        <f t="shared" si="449"/>
        <v>19.19964751362356</v>
      </c>
      <c r="IC100" s="58">
        <f t="shared" si="301"/>
        <v>493.2973785235252</v>
      </c>
      <c r="ID100" s="55">
        <f t="shared" si="504"/>
        <v>0.75146369670171131</v>
      </c>
      <c r="IE100" s="56">
        <f t="shared" si="505"/>
        <v>3.370078884608875E-2</v>
      </c>
      <c r="IF100" s="260">
        <f t="shared" si="506"/>
        <v>1.1229746134654173</v>
      </c>
      <c r="IG100" s="57">
        <f t="shared" si="302"/>
        <v>15.796654376612782</v>
      </c>
      <c r="IH100" s="58">
        <f t="shared" si="450"/>
        <v>18.271990117428007</v>
      </c>
      <c r="II100" s="58">
        <f t="shared" si="303"/>
        <v>30.833299331751334</v>
      </c>
      <c r="IJ100" s="58">
        <f t="shared" si="451"/>
        <v>35.609377398239616</v>
      </c>
      <c r="IK100" s="58">
        <f t="shared" si="304"/>
        <v>325.18265148368789</v>
      </c>
      <c r="IL100" s="55">
        <f t="shared" si="305"/>
        <v>4.8577789450139804E-2</v>
      </c>
      <c r="IM100" s="56">
        <f t="shared" si="306"/>
        <v>9.4818401876823444E-2</v>
      </c>
      <c r="IN100" s="260">
        <f t="shared" si="307"/>
        <v>1.0222995100575569</v>
      </c>
      <c r="IO100" s="57">
        <f t="shared" si="308"/>
        <v>21.990709466849168</v>
      </c>
      <c r="IP100" s="58">
        <f t="shared" si="452"/>
        <v>25.436653640304435</v>
      </c>
      <c r="IQ100" s="58">
        <f t="shared" si="309"/>
        <v>0.96632361243535347</v>
      </c>
      <c r="IR100" s="58">
        <f t="shared" si="453"/>
        <v>1.1160071400015898</v>
      </c>
      <c r="IS100" s="58">
        <f t="shared" si="310"/>
        <v>29.161852773778701</v>
      </c>
      <c r="IT100" s="55">
        <f t="shared" si="521"/>
        <v>0.7540916428541341</v>
      </c>
      <c r="IU100" s="56">
        <f t="shared" si="522"/>
        <v>3.313656439909872E-2</v>
      </c>
      <c r="IV100" s="260">
        <f t="shared" si="523"/>
        <v>1.1232990142606631</v>
      </c>
      <c r="IW100" s="57">
        <f t="shared" si="311"/>
        <v>0</v>
      </c>
      <c r="IX100" s="58">
        <f t="shared" si="454"/>
        <v>0</v>
      </c>
      <c r="IY100" s="58">
        <f t="shared" si="312"/>
        <v>0</v>
      </c>
      <c r="IZ100" s="58">
        <f t="shared" si="455"/>
        <v>0</v>
      </c>
      <c r="JA100" s="58">
        <f t="shared" si="313"/>
        <v>0</v>
      </c>
      <c r="JB100" s="55"/>
      <c r="JC100" s="56"/>
      <c r="JD100" s="260"/>
      <c r="JE100" s="57">
        <f t="shared" si="314"/>
        <v>0</v>
      </c>
      <c r="JF100" s="58">
        <f t="shared" si="456"/>
        <v>0</v>
      </c>
      <c r="JG100" s="58">
        <f t="shared" si="315"/>
        <v>0</v>
      </c>
      <c r="JH100" s="58">
        <f t="shared" si="457"/>
        <v>0</v>
      </c>
      <c r="JI100" s="58">
        <f t="shared" si="316"/>
        <v>0</v>
      </c>
      <c r="JJ100" s="55"/>
      <c r="JK100" s="56"/>
      <c r="JL100" s="260"/>
      <c r="JM100" s="57">
        <f t="shared" si="320"/>
        <v>1184.2105423876196</v>
      </c>
      <c r="JN100" s="58">
        <f t="shared" si="458"/>
        <v>1369.7763343797596</v>
      </c>
      <c r="JO100" s="58">
        <f t="shared" si="321"/>
        <v>79.871112582799995</v>
      </c>
      <c r="JP100" s="58">
        <f t="shared" si="459"/>
        <v>92.243147921875718</v>
      </c>
      <c r="JQ100" s="58">
        <f t="shared" si="322"/>
        <v>1610.3894146106315</v>
      </c>
      <c r="JR100" s="55">
        <f t="shared" si="323"/>
        <v>0.73535663588172817</v>
      </c>
      <c r="JS100" s="56">
        <f t="shared" si="324"/>
        <v>4.9597390456091427E-2</v>
      </c>
      <c r="JT100" s="260">
        <f t="shared" si="325"/>
        <v>1.1229130206243154</v>
      </c>
      <c r="JU100" s="57">
        <f t="shared" si="326"/>
        <v>0</v>
      </c>
      <c r="JV100" s="58">
        <f t="shared" si="460"/>
        <v>0</v>
      </c>
      <c r="JW100" s="58">
        <f t="shared" si="327"/>
        <v>0</v>
      </c>
      <c r="JX100" s="58">
        <f t="shared" si="461"/>
        <v>0</v>
      </c>
      <c r="JY100" s="58">
        <f t="shared" si="328"/>
        <v>0</v>
      </c>
      <c r="JZ100" s="55"/>
      <c r="KA100" s="56"/>
      <c r="KB100" s="260"/>
      <c r="KC100" s="57">
        <f t="shared" si="329"/>
        <v>0</v>
      </c>
      <c r="KD100" s="58">
        <f t="shared" si="462"/>
        <v>0</v>
      </c>
      <c r="KE100" s="58">
        <f t="shared" si="330"/>
        <v>0</v>
      </c>
      <c r="KF100" s="58">
        <f t="shared" si="463"/>
        <v>0</v>
      </c>
      <c r="KG100" s="58">
        <f t="shared" si="331"/>
        <v>0</v>
      </c>
      <c r="KH100" s="55"/>
      <c r="KI100" s="56"/>
      <c r="KJ100" s="260"/>
      <c r="KK100" s="57">
        <f t="shared" si="332"/>
        <v>45.870023917917841</v>
      </c>
      <c r="KL100" s="58">
        <f t="shared" si="464"/>
        <v>53.057856665855567</v>
      </c>
      <c r="KM100" s="58">
        <f t="shared" si="333"/>
        <v>2.016695577590327</v>
      </c>
      <c r="KN100" s="58">
        <f t="shared" si="465"/>
        <v>2.329081722559069</v>
      </c>
      <c r="KO100" s="58">
        <f t="shared" si="334"/>
        <v>59.618179129002442</v>
      </c>
      <c r="KP100" s="55">
        <f t="shared" si="466"/>
        <v>0.76939659325495002</v>
      </c>
      <c r="KQ100" s="56">
        <f t="shared" si="467"/>
        <v>3.3826856288693086E-2</v>
      </c>
      <c r="KR100" s="260">
        <f t="shared" si="468"/>
        <v>1.1258042262021692</v>
      </c>
      <c r="KS100" s="57">
        <f t="shared" si="335"/>
        <v>110.20580325662634</v>
      </c>
      <c r="KT100" s="58">
        <f t="shared" si="469"/>
        <v>127.4750526269397</v>
      </c>
      <c r="KU100" s="58">
        <f t="shared" si="336"/>
        <v>4.8445703091354169</v>
      </c>
      <c r="KV100" s="58">
        <f t="shared" si="470"/>
        <v>5.594994250020493</v>
      </c>
      <c r="KW100" s="58">
        <f t="shared" si="337"/>
        <v>144.00915086740864</v>
      </c>
      <c r="KX100" s="55">
        <f t="shared" si="507"/>
        <v>0.76526944706516919</v>
      </c>
      <c r="KY100" s="56">
        <f t="shared" si="508"/>
        <v>3.3640711579473757E-2</v>
      </c>
      <c r="KZ100" s="260">
        <f t="shared" si="509"/>
        <v>1.1251286685787727</v>
      </c>
      <c r="LA100" s="57">
        <f t="shared" si="338"/>
        <v>820.65360250044841</v>
      </c>
      <c r="LB100" s="58">
        <f t="shared" si="471"/>
        <v>949.25002201226869</v>
      </c>
      <c r="LC100" s="58">
        <f t="shared" si="339"/>
        <v>35.248606770669738</v>
      </c>
      <c r="LD100" s="58">
        <f t="shared" si="472"/>
        <v>40.708615959446483</v>
      </c>
      <c r="LE100" s="58">
        <f t="shared" si="340"/>
        <v>2017.3718384164374</v>
      </c>
      <c r="LF100" s="55">
        <f t="shared" si="473"/>
        <v>0.4067934264139581</v>
      </c>
      <c r="LG100" s="56">
        <f t="shared" si="474"/>
        <v>1.7472538329046269E-2</v>
      </c>
      <c r="LH100" s="260">
        <f t="shared" si="475"/>
        <v>1.0664510261062365</v>
      </c>
      <c r="LI100" s="57">
        <f t="shared" si="341"/>
        <v>355.10543813415285</v>
      </c>
      <c r="LJ100" s="58">
        <f t="shared" si="476"/>
        <v>410.75046028977459</v>
      </c>
      <c r="LK100" s="58">
        <f t="shared" si="342"/>
        <v>15.600943524728203</v>
      </c>
      <c r="LL100" s="58">
        <f t="shared" si="477"/>
        <v>18.017529676708602</v>
      </c>
      <c r="LM100" s="58">
        <f t="shared" si="343"/>
        <v>474.59286831946457</v>
      </c>
      <c r="LN100" s="55">
        <f t="shared" si="510"/>
        <v>0.74823171994046767</v>
      </c>
      <c r="LO100" s="56">
        <f t="shared" si="511"/>
        <v>3.2872267086463416E-2</v>
      </c>
      <c r="LP100" s="260">
        <f t="shared" si="512"/>
        <v>1.1223398246863645</v>
      </c>
      <c r="LQ100" s="57">
        <f t="shared" si="344"/>
        <v>4.3436640066666643E-2</v>
      </c>
      <c r="LR100" s="58">
        <f t="shared" si="478"/>
        <v>5.0243161565113312E-2</v>
      </c>
      <c r="LS100" s="58">
        <f t="shared" si="345"/>
        <v>1.1768208333333328E-3</v>
      </c>
      <c r="LT100" s="58">
        <f t="shared" si="479"/>
        <v>1.359110380416666E-3</v>
      </c>
      <c r="LU100" s="58">
        <f t="shared" si="346"/>
        <v>0.89416666666666633</v>
      </c>
      <c r="LV100" s="55">
        <f t="shared" si="347"/>
        <v>4.857778945013979E-2</v>
      </c>
      <c r="LW100" s="56">
        <f t="shared" si="348"/>
        <v>1.3161090400745572E-3</v>
      </c>
      <c r="LX100" s="260">
        <f t="shared" si="349"/>
        <v>1.0078160048971445</v>
      </c>
      <c r="LY100" s="57">
        <f t="shared" si="350"/>
        <v>15.19364151762324</v>
      </c>
      <c r="LZ100" s="58">
        <f t="shared" si="480"/>
        <v>17.574485143434803</v>
      </c>
      <c r="MA100" s="58">
        <f t="shared" si="351"/>
        <v>0.41163851174250005</v>
      </c>
      <c r="MB100" s="58">
        <f t="shared" si="481"/>
        <v>0.47540131721141332</v>
      </c>
      <c r="MC100" s="58">
        <f t="shared" si="352"/>
        <v>312.76933952380949</v>
      </c>
      <c r="MD100" s="55">
        <f t="shared" si="513"/>
        <v>4.8577784321044766E-2</v>
      </c>
      <c r="ME100" s="56">
        <f t="shared" si="514"/>
        <v>1.3161089011129372E-3</v>
      </c>
      <c r="MF100" s="260">
        <f t="shared" si="515"/>
        <v>1.00781600407189</v>
      </c>
      <c r="MG100" s="57">
        <f t="shared" si="353"/>
        <v>0</v>
      </c>
      <c r="MH100" s="58">
        <f t="shared" si="482"/>
        <v>0</v>
      </c>
      <c r="MI100" s="58">
        <f t="shared" si="354"/>
        <v>0</v>
      </c>
      <c r="MJ100" s="58">
        <f t="shared" si="483"/>
        <v>0</v>
      </c>
      <c r="MK100" s="58">
        <f t="shared" si="355"/>
        <v>0</v>
      </c>
      <c r="ML100" s="55"/>
      <c r="MM100" s="56"/>
      <c r="MN100" s="260"/>
      <c r="MO100" s="59">
        <v>2.2800042601262431</v>
      </c>
      <c r="MP100" s="60">
        <v>2.2800042601262431</v>
      </c>
      <c r="MQ100" s="60">
        <v>1.7950999999999999</v>
      </c>
      <c r="MR100" s="61">
        <v>2.0892999999999997</v>
      </c>
      <c r="MS100" s="59">
        <f t="shared" si="356"/>
        <v>1.0924999654654461</v>
      </c>
      <c r="MT100" s="60">
        <f t="shared" si="516"/>
        <v>1.0924999654654461</v>
      </c>
      <c r="MU100" s="60">
        <f t="shared" si="484"/>
        <v>1.0937915723448857</v>
      </c>
      <c r="MV100" s="61">
        <f t="shared" si="492"/>
        <v>1.0965448922768537</v>
      </c>
      <c r="MW100" s="66">
        <f t="shared" si="485"/>
        <v>2.4909045754489907</v>
      </c>
      <c r="MX100" s="67">
        <f t="shared" si="493"/>
        <v>2.4909045754489907</v>
      </c>
      <c r="MY100" s="67">
        <f t="shared" si="486"/>
        <v>1.9634652515163042</v>
      </c>
      <c r="MZ100" s="261">
        <f t="shared" si="494"/>
        <v>2.29101124343403</v>
      </c>
      <c r="NA100" s="59">
        <f t="shared" si="357"/>
        <v>1.0925941731833919</v>
      </c>
      <c r="NB100" s="60">
        <f t="shared" si="517"/>
        <v>1.0925941731833919</v>
      </c>
      <c r="NC100" s="60">
        <f t="shared" si="358"/>
        <v>1.0936735791037291</v>
      </c>
      <c r="ND100" s="262">
        <f t="shared" si="518"/>
        <v>1.0980531746299225</v>
      </c>
      <c r="NE100" s="62">
        <f t="shared" si="359"/>
        <v>2.4911193694472438</v>
      </c>
      <c r="NF100" s="63">
        <f t="shared" si="519"/>
        <v>2.4911193694472438</v>
      </c>
      <c r="NG100" s="63">
        <f t="shared" si="360"/>
        <v>1.9632534418491039</v>
      </c>
      <c r="NH100" s="64">
        <f t="shared" si="520"/>
        <v>2.2941624977542965</v>
      </c>
      <c r="NI100" s="238">
        <f t="shared" si="495"/>
        <v>-2.1479399825308221E-4</v>
      </c>
      <c r="NJ100" s="238">
        <f t="shared" si="496"/>
        <v>-2.1479399825308221E-4</v>
      </c>
      <c r="NK100" s="238">
        <f t="shared" si="497"/>
        <v>2.1180966720035777E-4</v>
      </c>
      <c r="NL100" s="238">
        <f t="shared" si="498"/>
        <v>-3.1512543202665277E-3</v>
      </c>
      <c r="NM100" s="239">
        <f t="shared" si="361"/>
        <v>0.33090905590519265</v>
      </c>
      <c r="NN100" s="240">
        <f t="shared" si="362"/>
        <v>0.19416231066817063</v>
      </c>
      <c r="NO100" s="240">
        <f>O100*IN100+0.002</f>
        <v>0.19695687169294734</v>
      </c>
      <c r="NP100" s="240">
        <f t="shared" si="363"/>
        <v>1.1457649945458765E-2</v>
      </c>
      <c r="NQ100" s="240">
        <f t="shared" si="501"/>
        <v>0</v>
      </c>
      <c r="NR100" s="240">
        <f t="shared" si="364"/>
        <v>0</v>
      </c>
      <c r="NS100" s="240">
        <f t="shared" si="365"/>
        <v>0.62579942639393105</v>
      </c>
      <c r="NT100" s="240">
        <f t="shared" si="366"/>
        <v>0</v>
      </c>
      <c r="NU100" s="240">
        <f t="shared" si="367"/>
        <v>0</v>
      </c>
      <c r="NV100" s="240">
        <f t="shared" si="368"/>
        <v>2.3529308327625335E-2</v>
      </c>
      <c r="NW100" s="240">
        <f t="shared" si="369"/>
        <v>5.6818997763228025E-2</v>
      </c>
      <c r="NX100" s="240">
        <f t="shared" si="370"/>
        <v>0.75398087545710923</v>
      </c>
      <c r="NY100" s="240">
        <f t="shared" si="371"/>
        <v>0.18664511284534241</v>
      </c>
      <c r="NZ100" s="240">
        <f t="shared" si="372"/>
        <v>4.0312640195885782E-4</v>
      </c>
      <c r="OA100" s="240">
        <f t="shared" si="373"/>
        <v>0.11045663404627915</v>
      </c>
      <c r="OB100" s="241">
        <f t="shared" si="374"/>
        <v>0</v>
      </c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136"/>
      <c r="OP100" s="13"/>
      <c r="OQ100" s="13"/>
      <c r="OR100" s="13"/>
      <c r="OS100" s="13"/>
      <c r="OT100" s="13"/>
    </row>
    <row r="101" spans="1:410" ht="15" customHeight="1">
      <c r="A101" s="242">
        <v>82</v>
      </c>
      <c r="B101" s="49" t="s">
        <v>151</v>
      </c>
      <c r="C101" s="50">
        <v>4</v>
      </c>
      <c r="D101" s="51">
        <v>1470.7</v>
      </c>
      <c r="E101" s="52">
        <v>1470.7</v>
      </c>
      <c r="F101" s="52"/>
      <c r="G101" s="52"/>
      <c r="H101" s="53"/>
      <c r="I101" s="57">
        <v>3.2535188503016328</v>
      </c>
      <c r="J101" s="58">
        <v>3.2535188503016328</v>
      </c>
      <c r="K101" s="58">
        <v>2.7101000000000002</v>
      </c>
      <c r="L101" s="243">
        <v>2.8946000000000001</v>
      </c>
      <c r="M101" s="1">
        <v>0.1845</v>
      </c>
      <c r="N101" s="2">
        <v>0.66259999999999997</v>
      </c>
      <c r="O101" s="2">
        <v>0.35891885030163279</v>
      </c>
      <c r="P101" s="2">
        <v>9.1999999999999998E-3</v>
      </c>
      <c r="Q101" s="2">
        <v>0</v>
      </c>
      <c r="R101" s="2">
        <v>0</v>
      </c>
      <c r="S101" s="2">
        <v>0.5786</v>
      </c>
      <c r="T101" s="2">
        <v>5.2400000000000002E-2</v>
      </c>
      <c r="U101" s="2">
        <v>1.8E-3</v>
      </c>
      <c r="V101" s="2">
        <v>0.17230000000000001</v>
      </c>
      <c r="W101" s="2">
        <v>9.2799999999999994E-2</v>
      </c>
      <c r="X101" s="2">
        <v>0.58179999999999998</v>
      </c>
      <c r="Y101" s="2">
        <v>0.30880000000000002</v>
      </c>
      <c r="Z101" s="2">
        <v>6.9999999999999999E-4</v>
      </c>
      <c r="AA101" s="2">
        <v>0.24909999999999999</v>
      </c>
      <c r="AB101" s="3">
        <v>0</v>
      </c>
      <c r="AC101" s="244">
        <v>104.04</v>
      </c>
      <c r="AD101" s="108">
        <v>22.8888</v>
      </c>
      <c r="AE101" s="108">
        <v>70.024434120000009</v>
      </c>
      <c r="AF101" s="108">
        <f t="shared" si="375"/>
        <v>6.930598342592881</v>
      </c>
      <c r="AG101" s="108">
        <f t="shared" si="376"/>
        <v>21.913446413512801</v>
      </c>
      <c r="AH101" s="108">
        <v>3.8011074195416699</v>
      </c>
      <c r="AI101" s="108">
        <v>14.655066945092955</v>
      </c>
      <c r="AJ101" s="108">
        <f t="shared" si="377"/>
        <v>0.28350227005282325</v>
      </c>
      <c r="AK101" s="108">
        <f t="shared" si="378"/>
        <v>8.5771417208206628</v>
      </c>
      <c r="AL101" s="108">
        <v>10.770470424231732</v>
      </c>
      <c r="AM101" s="245">
        <v>271.41585469063966</v>
      </c>
      <c r="AN101" s="244">
        <v>364.73</v>
      </c>
      <c r="AO101" s="108">
        <v>80.240600000000001</v>
      </c>
      <c r="AP101" s="108">
        <v>245.48262069</v>
      </c>
      <c r="AQ101" s="108">
        <f t="shared" si="379"/>
        <v>24.296396900172063</v>
      </c>
      <c r="AR101" s="108">
        <f t="shared" si="380"/>
        <v>76.821331318728596</v>
      </c>
      <c r="AS101" s="246">
        <v>30.3733816381</v>
      </c>
      <c r="AT101" s="247">
        <v>7.2460006905725276</v>
      </c>
      <c r="AU101" s="108">
        <v>52.620341969951298</v>
      </c>
      <c r="AV101" s="108">
        <f t="shared" si="381"/>
        <v>1.017940515408708</v>
      </c>
      <c r="AW101" s="108">
        <f t="shared" si="382"/>
        <v>30.797002304069455</v>
      </c>
      <c r="AX101" s="108">
        <v>38.672347214902565</v>
      </c>
      <c r="AY101" s="245">
        <v>974.54314981554444</v>
      </c>
      <c r="AZ101" s="248">
        <v>67</v>
      </c>
      <c r="BA101" s="108">
        <v>341.51016666666663</v>
      </c>
      <c r="BB101" s="108">
        <v>35.614625499968803</v>
      </c>
      <c r="BC101" s="109">
        <v>28.491700399975045</v>
      </c>
      <c r="BD101" s="109">
        <v>7.1229250999937577</v>
      </c>
      <c r="BE101" s="108">
        <v>13.355486874999999</v>
      </c>
      <c r="BF101" s="109">
        <v>10.6843895</v>
      </c>
      <c r="BG101" s="109">
        <v>2.6710973749999987</v>
      </c>
      <c r="BH101" s="108">
        <v>28.505060370039384</v>
      </c>
      <c r="BI101" s="109">
        <f t="shared" si="383"/>
        <v>16.683099672652212</v>
      </c>
      <c r="BJ101" s="108">
        <f t="shared" si="384"/>
        <v>0.55143039285841189</v>
      </c>
      <c r="BK101" s="108">
        <v>20.949266970583739</v>
      </c>
      <c r="BL101" s="245">
        <v>527.92152765871015</v>
      </c>
      <c r="BM101" s="244">
        <v>4.82</v>
      </c>
      <c r="BN101" s="108">
        <v>1.0604</v>
      </c>
      <c r="BO101" s="108">
        <v>3.2441154600000002</v>
      </c>
      <c r="BP101" s="108">
        <f t="shared" si="385"/>
        <v>0.32108308353804005</v>
      </c>
      <c r="BQ101" s="108">
        <f t="shared" si="386"/>
        <v>1.0152134920524001</v>
      </c>
      <c r="BR101" s="108">
        <v>0.8376259117</v>
      </c>
      <c r="BS101" s="108">
        <v>0.72723632013409989</v>
      </c>
      <c r="BT101" s="108">
        <f t="shared" si="387"/>
        <v>1.4068386612994163E-2</v>
      </c>
      <c r="BU101" s="108">
        <f t="shared" si="388"/>
        <v>0.42562814661224441</v>
      </c>
      <c r="BV101" s="108">
        <v>0.53446888459170505</v>
      </c>
      <c r="BW101" s="245">
        <v>13.468615891710966</v>
      </c>
      <c r="BX101" s="107">
        <v>0</v>
      </c>
      <c r="BY101" s="108">
        <v>0</v>
      </c>
      <c r="BZ101" s="109">
        <f t="shared" si="389"/>
        <v>0</v>
      </c>
      <c r="CA101" s="109">
        <f t="shared" si="390"/>
        <v>0</v>
      </c>
      <c r="CB101" s="108">
        <v>0</v>
      </c>
      <c r="CC101" s="110">
        <v>0</v>
      </c>
      <c r="CD101" s="244">
        <v>0</v>
      </c>
      <c r="CE101" s="108">
        <v>0</v>
      </c>
      <c r="CF101" s="109">
        <f t="shared" si="391"/>
        <v>0</v>
      </c>
      <c r="CG101" s="109">
        <f t="shared" si="392"/>
        <v>0</v>
      </c>
      <c r="CH101" s="108">
        <v>0</v>
      </c>
      <c r="CI101" s="245">
        <v>0</v>
      </c>
      <c r="CJ101" s="249">
        <v>313.08047896832437</v>
      </c>
      <c r="CK101" s="250">
        <v>68.877705373031361</v>
      </c>
      <c r="CL101" s="250">
        <v>35.532212718747012</v>
      </c>
      <c r="CM101" s="251">
        <v>23.386103538307029</v>
      </c>
      <c r="CN101" s="252">
        <f t="shared" si="277"/>
        <v>11.399556169747761</v>
      </c>
      <c r="CO101" s="250">
        <v>210.71975561106763</v>
      </c>
      <c r="CP101" s="252">
        <f t="shared" si="393"/>
        <v>20.855777091849809</v>
      </c>
      <c r="CQ101" s="250">
        <v>65.942640320927495</v>
      </c>
      <c r="CR101" s="250">
        <v>45.859341144995412</v>
      </c>
      <c r="CS101" s="252">
        <f t="shared" si="394"/>
        <v>0.88714895444993624</v>
      </c>
      <c r="CT101" s="252">
        <f t="shared" si="395"/>
        <v>26.840004873249175</v>
      </c>
      <c r="CU101" s="250">
        <f t="shared" si="278"/>
        <v>674.06949381616573</v>
      </c>
      <c r="CV101" s="245">
        <f t="shared" si="396"/>
        <v>849.32756220836882</v>
      </c>
      <c r="CW101" s="244">
        <v>57.073080000000004</v>
      </c>
      <c r="CX101" s="108">
        <v>4.1663348400000002</v>
      </c>
      <c r="CY101" s="108">
        <f t="shared" si="397"/>
        <v>8.0597747479800003E-2</v>
      </c>
      <c r="CZ101" s="108">
        <f t="shared" si="398"/>
        <v>2.43842245913712</v>
      </c>
      <c r="DA101" s="108">
        <v>3.0619707420000002</v>
      </c>
      <c r="DB101" s="245">
        <v>77.161662698400008</v>
      </c>
      <c r="DC101" s="244">
        <v>1.9279200000000001</v>
      </c>
      <c r="DD101" s="108">
        <v>0.14073816</v>
      </c>
      <c r="DE101" s="108">
        <f t="shared" si="399"/>
        <v>2.7225797052000001E-3</v>
      </c>
      <c r="DF101" s="108">
        <f t="shared" si="400"/>
        <v>8.2369541426880008E-2</v>
      </c>
      <c r="DG101" s="108">
        <v>0.103432908</v>
      </c>
      <c r="DH101" s="245">
        <v>2.6065092815999997</v>
      </c>
      <c r="DI101" s="107">
        <v>98.147117800520007</v>
      </c>
      <c r="DJ101" s="108">
        <v>21.592365916114403</v>
      </c>
      <c r="DK101" s="108">
        <v>1.6308097631686826</v>
      </c>
      <c r="DL101" s="108">
        <v>66.058212076993399</v>
      </c>
      <c r="DM101" s="108">
        <f t="shared" si="401"/>
        <v>6.5380454821083456</v>
      </c>
      <c r="DN101" s="108">
        <f t="shared" si="402"/>
        <v>20.672256887374314</v>
      </c>
      <c r="DO101" s="108">
        <v>13.682280905646143</v>
      </c>
      <c r="DP101" s="108">
        <f t="shared" si="403"/>
        <v>0.26468372411972468</v>
      </c>
      <c r="DQ101" s="108">
        <f t="shared" si="404"/>
        <v>8.007801181085707</v>
      </c>
      <c r="DR101" s="108">
        <v>10.055539323122133</v>
      </c>
      <c r="DS101" s="110">
        <v>253.39959094267772</v>
      </c>
      <c r="DT101" s="244">
        <v>52.47</v>
      </c>
      <c r="DU101" s="108">
        <v>11.5434</v>
      </c>
      <c r="DV101" s="108">
        <v>35.315090910000002</v>
      </c>
      <c r="DW101" s="108">
        <f t="shared" si="405"/>
        <v>3.4952758077263404</v>
      </c>
      <c r="DX101" s="108">
        <f t="shared" si="406"/>
        <v>11.0515045493754</v>
      </c>
      <c r="DY101" s="108">
        <v>1.03215495208333</v>
      </c>
      <c r="DZ101" s="108">
        <v>0.55569430605000003</v>
      </c>
      <c r="EA101" s="108"/>
      <c r="EB101" s="108">
        <v>7.3668928322737326</v>
      </c>
      <c r="EC101" s="108">
        <f t="shared" si="407"/>
        <v>0.14251254184033538</v>
      </c>
      <c r="ED101" s="108">
        <f t="shared" si="408"/>
        <v>4.3116066341591832</v>
      </c>
      <c r="EE101" s="108">
        <v>5.4141616500203531</v>
      </c>
      <c r="EF101" s="245">
        <v>136.43687358051289</v>
      </c>
      <c r="EG101" s="249">
        <v>194.34182142857142</v>
      </c>
      <c r="EH101" s="250">
        <v>42.755200714285721</v>
      </c>
      <c r="EI101" s="250">
        <v>264.97809882268223</v>
      </c>
      <c r="EJ101" s="250">
        <v>130.80234593796436</v>
      </c>
      <c r="EK101" s="250">
        <f t="shared" si="409"/>
        <v>12.946031386864085</v>
      </c>
      <c r="EL101" s="250">
        <v>40.933286137826563</v>
      </c>
      <c r="EM101" s="250">
        <v>46.200055083955711</v>
      </c>
      <c r="EN101" s="250">
        <f t="shared" si="410"/>
        <v>0.89374006559912322</v>
      </c>
      <c r="EO101" s="250">
        <f t="shared" si="411"/>
        <v>27.039413838876591</v>
      </c>
      <c r="EP101" s="250">
        <v>679.07752198745948</v>
      </c>
      <c r="EQ101" s="245">
        <v>855.63767770419895</v>
      </c>
      <c r="ER101" s="244">
        <v>170.61</v>
      </c>
      <c r="ES101" s="108">
        <v>37.534199999999998</v>
      </c>
      <c r="ET101" s="108">
        <v>114.82957233</v>
      </c>
      <c r="EU101" s="108">
        <f t="shared" si="412"/>
        <v>11.365142091789421</v>
      </c>
      <c r="EV101" s="108">
        <f t="shared" si="413"/>
        <v>35.9347663649502</v>
      </c>
      <c r="EW101" s="108">
        <v>12.851620662825001</v>
      </c>
      <c r="EX101" s="108">
        <v>24.5152536884762</v>
      </c>
      <c r="EY101" s="108">
        <f t="shared" si="414"/>
        <v>0.47424758260357214</v>
      </c>
      <c r="EZ101" s="108">
        <f t="shared" si="415"/>
        <v>14.347993495747088</v>
      </c>
      <c r="FA101" s="108">
        <v>18.0170323340651</v>
      </c>
      <c r="FB101" s="245">
        <v>454.02921481843958</v>
      </c>
      <c r="FC101" s="244">
        <v>0.83333333333333293</v>
      </c>
      <c r="FD101" s="108">
        <v>6.0833333333333302E-2</v>
      </c>
      <c r="FE101" s="108">
        <f t="shared" si="416"/>
        <v>1.1768208333333328E-3</v>
      </c>
      <c r="FF101" s="108">
        <f t="shared" si="417"/>
        <v>3.5603803333333316E-2</v>
      </c>
      <c r="FG101" s="108">
        <v>4.4708333333333301E-2</v>
      </c>
      <c r="FH101" s="245">
        <v>1.1266499999999995</v>
      </c>
      <c r="FI101" s="244">
        <v>270.99421999999998</v>
      </c>
      <c r="FJ101" s="108">
        <v>19.782578059999999</v>
      </c>
      <c r="FK101" s="108">
        <f t="shared" si="418"/>
        <v>0.38269397257069998</v>
      </c>
      <c r="FL101" s="108">
        <f t="shared" si="419"/>
        <v>11.578109896020079</v>
      </c>
      <c r="FM101" s="108">
        <v>14.539</v>
      </c>
      <c r="FN101" s="245">
        <v>366.37895767199996</v>
      </c>
      <c r="FO101" s="244">
        <v>0</v>
      </c>
      <c r="FP101" s="108">
        <v>0</v>
      </c>
      <c r="FQ101" s="108">
        <f t="shared" si="420"/>
        <v>0</v>
      </c>
      <c r="FR101" s="108">
        <f t="shared" si="421"/>
        <v>0</v>
      </c>
      <c r="FS101" s="108">
        <v>0</v>
      </c>
      <c r="FT101" s="110">
        <v>0</v>
      </c>
      <c r="FU101" s="253">
        <f t="shared" si="279"/>
        <v>1588.7320902008473</v>
      </c>
      <c r="FV101" s="254">
        <f t="shared" si="280"/>
        <v>343.57450514290468</v>
      </c>
      <c r="FW101" s="254">
        <f t="shared" si="281"/>
        <v>57.821646760295337</v>
      </c>
      <c r="FX101" s="254">
        <f t="shared" si="282"/>
        <v>341.51016666666663</v>
      </c>
      <c r="FY101" s="254">
        <f t="shared" si="283"/>
        <v>0</v>
      </c>
      <c r="FZ101" s="254">
        <f t="shared" si="284"/>
        <v>0</v>
      </c>
      <c r="GA101" s="254">
        <f t="shared" si="422"/>
        <v>57.073080000000004</v>
      </c>
      <c r="GB101" s="254">
        <f t="shared" si="423"/>
        <v>1.9279200000000001</v>
      </c>
      <c r="GC101" s="254">
        <f t="shared" si="424"/>
        <v>270.99421999999998</v>
      </c>
      <c r="GD101" s="254">
        <f t="shared" si="425"/>
        <v>0</v>
      </c>
      <c r="GE101" s="254">
        <f t="shared" si="285"/>
        <v>876.47614713602536</v>
      </c>
      <c r="GF101" s="255">
        <f t="shared" si="286"/>
        <v>334.62702349139226</v>
      </c>
      <c r="GG101" s="255">
        <f t="shared" si="287"/>
        <v>86.748350186640991</v>
      </c>
      <c r="GH101" s="254">
        <f t="shared" si="288"/>
        <v>258.28201365389828</v>
      </c>
      <c r="GI101" s="255">
        <f t="shared" si="289"/>
        <v>184.42032103197144</v>
      </c>
      <c r="GJ101" s="256">
        <f t="shared" si="290"/>
        <v>4.9964655541346614</v>
      </c>
      <c r="GK101" s="253">
        <f t="shared" si="426"/>
        <v>3796.3917895606373</v>
      </c>
      <c r="GL101" s="257">
        <f t="shared" si="427"/>
        <v>4783.453654846403</v>
      </c>
      <c r="GM101" s="221">
        <f t="shared" si="428"/>
        <v>4783.453654846403</v>
      </c>
      <c r="GN101" s="222">
        <f t="shared" si="429"/>
        <v>2655.8020877525064</v>
      </c>
      <c r="GO101" s="222">
        <f t="shared" si="430"/>
        <v>188.45374275134944</v>
      </c>
      <c r="GP101" s="55">
        <f t="shared" si="431"/>
        <v>0.55520598282827605</v>
      </c>
      <c r="GQ101" s="56">
        <f t="shared" si="432"/>
        <v>3.9397003995306962E-2</v>
      </c>
      <c r="GR101" s="258">
        <f t="shared" si="433"/>
        <v>1.0931033734280637</v>
      </c>
      <c r="GS101" s="227">
        <f t="shared" si="291"/>
        <v>4783.453654846403</v>
      </c>
      <c r="GT101" s="222">
        <f t="shared" si="502"/>
        <v>2655.8020877525064</v>
      </c>
      <c r="GU101" s="222">
        <f t="shared" si="503"/>
        <v>188.45374275134944</v>
      </c>
      <c r="GV101" s="37">
        <f t="shared" si="487"/>
        <v>0.55520598282827605</v>
      </c>
      <c r="GW101" s="228">
        <f t="shared" si="488"/>
        <v>3.9397003995306962E-2</v>
      </c>
      <c r="GX101" s="258">
        <f t="shared" si="434"/>
        <v>1.0931033734280637</v>
      </c>
      <c r="GY101" s="221">
        <f t="shared" si="499"/>
        <v>3984.1162724970536</v>
      </c>
      <c r="GZ101" s="222">
        <f t="shared" si="435"/>
        <v>2423.3564068556079</v>
      </c>
      <c r="HA101" s="222">
        <f t="shared" si="436"/>
        <v>129.30730041044569</v>
      </c>
      <c r="HB101" s="55">
        <f t="shared" si="437"/>
        <v>0.60825443865290707</v>
      </c>
      <c r="HC101" s="56">
        <f t="shared" si="438"/>
        <v>3.2455704494136678E-2</v>
      </c>
      <c r="HD101" s="258">
        <f t="shared" si="439"/>
        <v>1.1003408591630524</v>
      </c>
      <c r="HE101" s="221">
        <f t="shared" si="440"/>
        <v>4255.5321271876928</v>
      </c>
      <c r="HF101" s="222">
        <f t="shared" si="441"/>
        <v>2630.1568269357053</v>
      </c>
      <c r="HG101" s="222">
        <f t="shared" si="442"/>
        <v>138.39706718237929</v>
      </c>
      <c r="HH101" s="55">
        <f t="shared" si="443"/>
        <v>0.61805592069959736</v>
      </c>
      <c r="HI101" s="56">
        <f t="shared" si="444"/>
        <v>3.2521683081227319E-2</v>
      </c>
      <c r="HJ101" s="259">
        <f t="shared" si="445"/>
        <v>1.1018869714829089</v>
      </c>
      <c r="HK101" s="54">
        <f t="shared" si="292"/>
        <v>3.5564324307765105</v>
      </c>
      <c r="HL101" s="55">
        <f t="shared" si="293"/>
        <v>3.5564324307765105</v>
      </c>
      <c r="HM101" s="55">
        <f t="shared" si="294"/>
        <v>2.9820337624177884</v>
      </c>
      <c r="HN101" s="56">
        <f t="shared" si="295"/>
        <v>3.1895220276544283</v>
      </c>
      <c r="HQ101" s="57">
        <f t="shared" si="296"/>
        <v>164.12731752388683</v>
      </c>
      <c r="HR101" s="58">
        <f t="shared" si="446"/>
        <v>189.84606817987989</v>
      </c>
      <c r="HS101" s="58">
        <f t="shared" si="297"/>
        <v>7.2141006126457041</v>
      </c>
      <c r="HT101" s="58">
        <f t="shared" si="447"/>
        <v>8.3315647975445248</v>
      </c>
      <c r="HU101" s="58">
        <f t="shared" si="298"/>
        <v>215.40940848463464</v>
      </c>
      <c r="HV101" s="55">
        <f t="shared" si="489"/>
        <v>0.76193198188738442</v>
      </c>
      <c r="HW101" s="56">
        <f t="shared" si="490"/>
        <v>3.3490183476179471E-2</v>
      </c>
      <c r="HX101" s="260">
        <f t="shared" si="491"/>
        <v>1.1245823709822134</v>
      </c>
      <c r="HY101" s="57">
        <f t="shared" si="299"/>
        <v>576.26496701981364</v>
      </c>
      <c r="HZ101" s="58">
        <f t="shared" si="448"/>
        <v>666.5656873518185</v>
      </c>
      <c r="IA101" s="58">
        <f t="shared" si="300"/>
        <v>32.560338106153303</v>
      </c>
      <c r="IB101" s="58">
        <f t="shared" si="449"/>
        <v>37.603934478796454</v>
      </c>
      <c r="IC101" s="58">
        <f t="shared" si="301"/>
        <v>773.44694429805111</v>
      </c>
      <c r="ID101" s="55">
        <f t="shared" si="504"/>
        <v>0.74506075855378573</v>
      </c>
      <c r="IE101" s="56">
        <f t="shared" si="505"/>
        <v>4.2097700878117421E-2</v>
      </c>
      <c r="IF101" s="260">
        <f t="shared" si="506"/>
        <v>1.1232719547313987</v>
      </c>
      <c r="IG101" s="57">
        <f t="shared" si="302"/>
        <v>20.353381600635696</v>
      </c>
      <c r="IH101" s="58">
        <f t="shared" si="450"/>
        <v>23.542756497455311</v>
      </c>
      <c r="II101" s="58">
        <f t="shared" si="303"/>
        <v>39.727520292833461</v>
      </c>
      <c r="IJ101" s="58">
        <f t="shared" si="451"/>
        <v>45.881313186193367</v>
      </c>
      <c r="IK101" s="58">
        <f t="shared" si="304"/>
        <v>418.98533941167472</v>
      </c>
      <c r="IL101" s="55">
        <f t="shared" si="305"/>
        <v>4.8577789450139804E-2</v>
      </c>
      <c r="IM101" s="56">
        <f t="shared" si="306"/>
        <v>9.4818401876823485E-2</v>
      </c>
      <c r="IN101" s="260">
        <f t="shared" si="307"/>
        <v>1.0222995100575569</v>
      </c>
      <c r="IO101" s="57">
        <f t="shared" si="308"/>
        <v>7.6382267991708659</v>
      </c>
      <c r="IP101" s="58">
        <f t="shared" si="452"/>
        <v>8.8351369386009413</v>
      </c>
      <c r="IQ101" s="58">
        <f t="shared" si="309"/>
        <v>0.33515147015103419</v>
      </c>
      <c r="IR101" s="58">
        <f t="shared" si="453"/>
        <v>0.38706643287742942</v>
      </c>
      <c r="IS101" s="58">
        <f t="shared" si="310"/>
        <v>10.689377691834101</v>
      </c>
      <c r="IT101" s="55">
        <f t="shared" si="521"/>
        <v>0.71456234585161205</v>
      </c>
      <c r="IU101" s="56">
        <f t="shared" si="522"/>
        <v>3.1353693340545469E-2</v>
      </c>
      <c r="IV101" s="260">
        <f t="shared" si="523"/>
        <v>1.1168286066933981</v>
      </c>
      <c r="IW101" s="57">
        <f t="shared" si="311"/>
        <v>0</v>
      </c>
      <c r="IX101" s="58">
        <f t="shared" si="454"/>
        <v>0</v>
      </c>
      <c r="IY101" s="58">
        <f t="shared" si="312"/>
        <v>0</v>
      </c>
      <c r="IZ101" s="58">
        <f t="shared" si="455"/>
        <v>0</v>
      </c>
      <c r="JA101" s="58">
        <f t="shared" si="313"/>
        <v>0</v>
      </c>
      <c r="JB101" s="55"/>
      <c r="JC101" s="56"/>
      <c r="JD101" s="260"/>
      <c r="JE101" s="57">
        <f t="shared" si="314"/>
        <v>0</v>
      </c>
      <c r="JF101" s="58">
        <f t="shared" si="456"/>
        <v>0</v>
      </c>
      <c r="JG101" s="58">
        <f t="shared" si="315"/>
        <v>0</v>
      </c>
      <c r="JH101" s="58">
        <f t="shared" si="457"/>
        <v>0</v>
      </c>
      <c r="JI101" s="58">
        <f t="shared" si="316"/>
        <v>0</v>
      </c>
      <c r="JJ101" s="55"/>
      <c r="JK101" s="56"/>
      <c r="JL101" s="260"/>
      <c r="JM101" s="57">
        <f t="shared" si="320"/>
        <v>495.1530114782513</v>
      </c>
      <c r="JN101" s="58">
        <f t="shared" si="458"/>
        <v>572.74348837689331</v>
      </c>
      <c r="JO101" s="58">
        <f t="shared" si="321"/>
        <v>33.142482216047505</v>
      </c>
      <c r="JP101" s="58">
        <f t="shared" si="459"/>
        <v>38.276252711313262</v>
      </c>
      <c r="JQ101" s="58">
        <f t="shared" si="322"/>
        <v>674.06949381616573</v>
      </c>
      <c r="JR101" s="55">
        <f t="shared" si="323"/>
        <v>0.73457264572974568</v>
      </c>
      <c r="JS101" s="56">
        <f t="shared" si="324"/>
        <v>4.9167752761536815E-2</v>
      </c>
      <c r="JT101" s="260">
        <f t="shared" si="325"/>
        <v>1.1227236184886131</v>
      </c>
      <c r="JU101" s="57">
        <f t="shared" si="326"/>
        <v>2.9748754001472864</v>
      </c>
      <c r="JV101" s="58">
        <f t="shared" si="460"/>
        <v>3.4410383753503662</v>
      </c>
      <c r="JW101" s="58">
        <f t="shared" si="327"/>
        <v>8.0597747479800003E-2</v>
      </c>
      <c r="JX101" s="58">
        <f t="shared" si="461"/>
        <v>9.3082338564421024E-2</v>
      </c>
      <c r="JY101" s="58">
        <f t="shared" si="328"/>
        <v>61.239414840000009</v>
      </c>
      <c r="JZ101" s="55">
        <f t="shared" si="524"/>
        <v>4.857778945013979E-2</v>
      </c>
      <c r="KA101" s="56">
        <f t="shared" si="525"/>
        <v>1.3161090400745572E-3</v>
      </c>
      <c r="KB101" s="260">
        <f t="shared" si="526"/>
        <v>1.0078160048971445</v>
      </c>
      <c r="KC101" s="57">
        <f t="shared" si="329"/>
        <v>0.1004908405407936</v>
      </c>
      <c r="KD101" s="58">
        <f t="shared" si="462"/>
        <v>0.11623775525353597</v>
      </c>
      <c r="KE101" s="58">
        <f t="shared" si="330"/>
        <v>2.7225797052000001E-3</v>
      </c>
      <c r="KF101" s="58">
        <f t="shared" si="463"/>
        <v>3.14430730153548E-3</v>
      </c>
      <c r="KG101" s="58">
        <f t="shared" si="331"/>
        <v>2.06865816</v>
      </c>
      <c r="KH101" s="55">
        <f t="shared" si="527"/>
        <v>4.8577789450139797E-2</v>
      </c>
      <c r="KI101" s="56">
        <f t="shared" si="528"/>
        <v>1.3161090400745574E-3</v>
      </c>
      <c r="KJ101" s="260">
        <f t="shared" si="529"/>
        <v>1.0078160048971445</v>
      </c>
      <c r="KK101" s="57">
        <f t="shared" si="332"/>
        <v>154.72915456015565</v>
      </c>
      <c r="KL101" s="58">
        <f t="shared" si="464"/>
        <v>178.97521307973204</v>
      </c>
      <c r="KM101" s="58">
        <f t="shared" si="333"/>
        <v>6.8027292062280704</v>
      </c>
      <c r="KN101" s="58">
        <f t="shared" si="465"/>
        <v>7.856471960272799</v>
      </c>
      <c r="KO101" s="58">
        <f t="shared" si="334"/>
        <v>201.11078646244263</v>
      </c>
      <c r="KP101" s="55">
        <f t="shared" si="466"/>
        <v>0.76937272874247975</v>
      </c>
      <c r="KQ101" s="56">
        <f t="shared" si="467"/>
        <v>3.3825779938951597E-2</v>
      </c>
      <c r="KR101" s="260">
        <f t="shared" si="468"/>
        <v>1.1258003199064903</v>
      </c>
      <c r="KS101" s="57">
        <f t="shared" si="335"/>
        <v>82.756395643912199</v>
      </c>
      <c r="KT101" s="58">
        <f t="shared" si="469"/>
        <v>95.724322841313253</v>
      </c>
      <c r="KU101" s="58">
        <f t="shared" si="336"/>
        <v>3.6377883495666756</v>
      </c>
      <c r="KV101" s="58">
        <f t="shared" si="470"/>
        <v>4.2012817649145537</v>
      </c>
      <c r="KW101" s="58">
        <f t="shared" si="337"/>
        <v>108.28323300040707</v>
      </c>
      <c r="KX101" s="55">
        <f t="shared" si="507"/>
        <v>0.76425863313114317</v>
      </c>
      <c r="KY101" s="56">
        <f t="shared" si="508"/>
        <v>3.3595121319964658E-2</v>
      </c>
      <c r="KZ101" s="260">
        <f t="shared" si="509"/>
        <v>1.1249632121041127</v>
      </c>
      <c r="LA101" s="57">
        <f t="shared" si="338"/>
        <v>320.02371611443499</v>
      </c>
      <c r="LB101" s="58">
        <f t="shared" si="471"/>
        <v>370.17143242956695</v>
      </c>
      <c r="LC101" s="58">
        <f t="shared" si="339"/>
        <v>13.839771452463209</v>
      </c>
      <c r="LD101" s="58">
        <f t="shared" si="472"/>
        <v>15.983552050449761</v>
      </c>
      <c r="LE101" s="58">
        <f t="shared" si="340"/>
        <v>679.07752198745948</v>
      </c>
      <c r="LF101" s="55">
        <f t="shared" si="473"/>
        <v>0.47126241960979659</v>
      </c>
      <c r="LG101" s="56">
        <f t="shared" si="474"/>
        <v>2.03802526285339E-2</v>
      </c>
      <c r="LH101" s="260">
        <f t="shared" si="475"/>
        <v>1.0770037222850151</v>
      </c>
      <c r="LI101" s="57">
        <f t="shared" si="341"/>
        <v>269.48916703005068</v>
      </c>
      <c r="LJ101" s="58">
        <f t="shared" si="476"/>
        <v>311.71811950365964</v>
      </c>
      <c r="LK101" s="58">
        <f t="shared" si="342"/>
        <v>11.839389674392994</v>
      </c>
      <c r="LL101" s="58">
        <f t="shared" si="477"/>
        <v>13.673311134956469</v>
      </c>
      <c r="LM101" s="58">
        <f t="shared" si="343"/>
        <v>360.34064668130122</v>
      </c>
      <c r="LN101" s="55">
        <f t="shared" si="510"/>
        <v>0.74787335126363641</v>
      </c>
      <c r="LO101" s="56">
        <f t="shared" si="511"/>
        <v>3.2856103754690197E-2</v>
      </c>
      <c r="LP101" s="260">
        <f t="shared" si="512"/>
        <v>1.1222811646146134</v>
      </c>
      <c r="LQ101" s="57">
        <f t="shared" si="344"/>
        <v>4.3436640066666643E-2</v>
      </c>
      <c r="LR101" s="58">
        <f t="shared" si="478"/>
        <v>5.0243161565113312E-2</v>
      </c>
      <c r="LS101" s="58">
        <f t="shared" si="345"/>
        <v>1.1768208333333328E-3</v>
      </c>
      <c r="LT101" s="58">
        <f t="shared" si="479"/>
        <v>1.359110380416666E-3</v>
      </c>
      <c r="LU101" s="58">
        <f t="shared" si="346"/>
        <v>0.89416666666666633</v>
      </c>
      <c r="LV101" s="55">
        <f t="shared" si="347"/>
        <v>4.857778945013979E-2</v>
      </c>
      <c r="LW101" s="56">
        <f t="shared" si="348"/>
        <v>1.3161090400745572E-3</v>
      </c>
      <c r="LX101" s="260">
        <f t="shared" si="349"/>
        <v>1.0078160048971445</v>
      </c>
      <c r="LY101" s="57">
        <f t="shared" si="350"/>
        <v>14.125294073144497</v>
      </c>
      <c r="LZ101" s="58">
        <f t="shared" si="480"/>
        <v>16.338727654406242</v>
      </c>
      <c r="MA101" s="58">
        <f t="shared" si="351"/>
        <v>0.38269397257069998</v>
      </c>
      <c r="MB101" s="58">
        <f t="shared" si="481"/>
        <v>0.44197326892190142</v>
      </c>
      <c r="MC101" s="58">
        <f t="shared" si="352"/>
        <v>290.77695053333332</v>
      </c>
      <c r="MD101" s="55">
        <f t="shared" si="513"/>
        <v>4.8577763977634254E-2</v>
      </c>
      <c r="ME101" s="56">
        <f t="shared" si="514"/>
        <v>1.3161083499526891E-3</v>
      </c>
      <c r="MF101" s="260">
        <f t="shared" si="515"/>
        <v>1.0078160007987031</v>
      </c>
      <c r="MG101" s="57">
        <f t="shared" si="353"/>
        <v>0</v>
      </c>
      <c r="MH101" s="58">
        <f t="shared" si="482"/>
        <v>0</v>
      </c>
      <c r="MI101" s="58">
        <f t="shared" si="354"/>
        <v>0</v>
      </c>
      <c r="MJ101" s="58">
        <f t="shared" si="483"/>
        <v>0</v>
      </c>
      <c r="MK101" s="58">
        <f t="shared" si="355"/>
        <v>0</v>
      </c>
      <c r="ML101" s="55"/>
      <c r="MM101" s="56"/>
      <c r="MN101" s="260"/>
      <c r="MO101" s="59">
        <v>3.2535188503016328</v>
      </c>
      <c r="MP101" s="60">
        <v>3.2535188503016328</v>
      </c>
      <c r="MQ101" s="60">
        <v>2.7101000000000002</v>
      </c>
      <c r="MR101" s="61">
        <v>2.8946000000000001</v>
      </c>
      <c r="MS101" s="59">
        <f t="shared" si="356"/>
        <v>1.0931033734280637</v>
      </c>
      <c r="MT101" s="60">
        <f t="shared" si="516"/>
        <v>1.0931033734280637</v>
      </c>
      <c r="MU101" s="60">
        <f t="shared" si="484"/>
        <v>1.1003408591630524</v>
      </c>
      <c r="MV101" s="61">
        <f t="shared" si="492"/>
        <v>1.1018869714829089</v>
      </c>
      <c r="MW101" s="66">
        <f t="shared" si="485"/>
        <v>3.5564324307765105</v>
      </c>
      <c r="MX101" s="67">
        <f t="shared" si="493"/>
        <v>3.5564324307765105</v>
      </c>
      <c r="MY101" s="67">
        <f t="shared" si="486"/>
        <v>2.9820337624177884</v>
      </c>
      <c r="MZ101" s="261">
        <f t="shared" si="494"/>
        <v>3.1895220276544283</v>
      </c>
      <c r="NA101" s="59">
        <f t="shared" si="357"/>
        <v>1.0931179799077448</v>
      </c>
      <c r="NB101" s="60">
        <f t="shared" si="517"/>
        <v>1.0931179799077448</v>
      </c>
      <c r="NC101" s="60">
        <f t="shared" si="358"/>
        <v>1.1003549466711522</v>
      </c>
      <c r="ND101" s="262">
        <f t="shared" si="518"/>
        <v>1.1018991875974946</v>
      </c>
      <c r="NE101" s="62">
        <f t="shared" si="359"/>
        <v>3.556479953233489</v>
      </c>
      <c r="NF101" s="63">
        <f t="shared" si="519"/>
        <v>3.556479953233489</v>
      </c>
      <c r="NG101" s="63">
        <f t="shared" si="360"/>
        <v>2.9820719409734897</v>
      </c>
      <c r="NH101" s="64">
        <f t="shared" si="520"/>
        <v>3.1895573884197082</v>
      </c>
      <c r="NI101" s="238">
        <f t="shared" si="495"/>
        <v>-4.7522456978477123E-5</v>
      </c>
      <c r="NJ101" s="238">
        <f t="shared" si="496"/>
        <v>-4.7522456978477123E-5</v>
      </c>
      <c r="NK101" s="238">
        <f t="shared" si="497"/>
        <v>-3.8178555701318118E-5</v>
      </c>
      <c r="NL101" s="238">
        <f t="shared" si="498"/>
        <v>-3.5360765279879303E-5</v>
      </c>
      <c r="NM101" s="239">
        <f t="shared" si="361"/>
        <v>0.20748544744621836</v>
      </c>
      <c r="NN101" s="240">
        <f t="shared" si="362"/>
        <v>0.7442799972050248</v>
      </c>
      <c r="NO101" s="240">
        <f>O101*IN101</f>
        <v>0.36692256481378083</v>
      </c>
      <c r="NP101" s="240">
        <f t="shared" si="363"/>
        <v>1.0274823181579263E-2</v>
      </c>
      <c r="NQ101" s="240">
        <f t="shared" si="501"/>
        <v>0</v>
      </c>
      <c r="NR101" s="240">
        <f t="shared" si="364"/>
        <v>0</v>
      </c>
      <c r="NS101" s="240">
        <f t="shared" si="365"/>
        <v>0.6496078856575116</v>
      </c>
      <c r="NT101" s="240">
        <f t="shared" si="366"/>
        <v>5.2809558656610377E-2</v>
      </c>
      <c r="NU101" s="240">
        <f t="shared" si="367"/>
        <v>1.81406880881486E-3</v>
      </c>
      <c r="NV101" s="240">
        <f t="shared" si="368"/>
        <v>0.19397539511988829</v>
      </c>
      <c r="NW101" s="240">
        <f t="shared" si="369"/>
        <v>0.10439658608326165</v>
      </c>
      <c r="NX101" s="240">
        <f t="shared" si="370"/>
        <v>0.62660076562542177</v>
      </c>
      <c r="NY101" s="240">
        <f t="shared" si="371"/>
        <v>0.34656042363299261</v>
      </c>
      <c r="NZ101" s="240">
        <f t="shared" si="372"/>
        <v>7.0547120342800116E-4</v>
      </c>
      <c r="OA101" s="240">
        <f t="shared" si="373"/>
        <v>0.25104696579895697</v>
      </c>
      <c r="OB101" s="241">
        <f t="shared" si="374"/>
        <v>0</v>
      </c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136"/>
      <c r="OP101" s="13"/>
      <c r="OQ101" s="13"/>
      <c r="OR101" s="13"/>
      <c r="OS101" s="13"/>
      <c r="OT101" s="13"/>
    </row>
    <row r="102" spans="1:410" ht="15" customHeight="1">
      <c r="A102" s="242">
        <v>83</v>
      </c>
      <c r="B102" s="49" t="s">
        <v>152</v>
      </c>
      <c r="C102" s="50">
        <v>2</v>
      </c>
      <c r="D102" s="51">
        <v>253.5</v>
      </c>
      <c r="E102" s="52">
        <v>253.5</v>
      </c>
      <c r="F102" s="52"/>
      <c r="G102" s="52"/>
      <c r="H102" s="53"/>
      <c r="I102" s="57">
        <v>2.576147071017632</v>
      </c>
      <c r="J102" s="58">
        <v>2.576147071017632</v>
      </c>
      <c r="K102" s="58">
        <v>2.2963999999999998</v>
      </c>
      <c r="L102" s="243">
        <v>2.2963999999999998</v>
      </c>
      <c r="M102" s="1">
        <v>0</v>
      </c>
      <c r="N102" s="2">
        <v>0</v>
      </c>
      <c r="O102" s="2">
        <v>0.27974707101763208</v>
      </c>
      <c r="P102" s="2">
        <v>0</v>
      </c>
      <c r="Q102" s="2">
        <v>0</v>
      </c>
      <c r="R102" s="2">
        <v>0</v>
      </c>
      <c r="S102" s="2">
        <v>0.74950000000000006</v>
      </c>
      <c r="T102" s="2">
        <v>0</v>
      </c>
      <c r="U102" s="2">
        <v>0</v>
      </c>
      <c r="V102" s="2">
        <v>0.1376</v>
      </c>
      <c r="W102" s="2">
        <v>0.1484</v>
      </c>
      <c r="X102" s="2">
        <v>1.0061</v>
      </c>
      <c r="Y102" s="2">
        <v>0</v>
      </c>
      <c r="Z102" s="2">
        <v>4.4000000000000003E-3</v>
      </c>
      <c r="AA102" s="2">
        <v>0.25040000000000001</v>
      </c>
      <c r="AB102" s="3">
        <v>0</v>
      </c>
      <c r="AC102" s="244">
        <v>0</v>
      </c>
      <c r="AD102" s="108">
        <v>0</v>
      </c>
      <c r="AE102" s="108">
        <v>0</v>
      </c>
      <c r="AF102" s="108">
        <f t="shared" si="375"/>
        <v>0</v>
      </c>
      <c r="AG102" s="108">
        <f t="shared" si="376"/>
        <v>0</v>
      </c>
      <c r="AH102" s="108">
        <v>0</v>
      </c>
      <c r="AI102" s="108">
        <v>0</v>
      </c>
      <c r="AJ102" s="108">
        <f t="shared" si="377"/>
        <v>0</v>
      </c>
      <c r="AK102" s="108">
        <f t="shared" si="378"/>
        <v>0</v>
      </c>
      <c r="AL102" s="108">
        <v>0</v>
      </c>
      <c r="AM102" s="245">
        <v>0</v>
      </c>
      <c r="AN102" s="244">
        <v>0</v>
      </c>
      <c r="AO102" s="108">
        <v>0</v>
      </c>
      <c r="AP102" s="108">
        <v>0</v>
      </c>
      <c r="AQ102" s="108">
        <f t="shared" si="379"/>
        <v>0</v>
      </c>
      <c r="AR102" s="108">
        <f t="shared" si="380"/>
        <v>0</v>
      </c>
      <c r="AS102" s="246">
        <v>0</v>
      </c>
      <c r="AT102" s="247">
        <v>0</v>
      </c>
      <c r="AU102" s="108">
        <v>0</v>
      </c>
      <c r="AV102" s="108">
        <f t="shared" si="381"/>
        <v>0</v>
      </c>
      <c r="AW102" s="108">
        <f t="shared" si="382"/>
        <v>0</v>
      </c>
      <c r="AX102" s="108">
        <v>0</v>
      </c>
      <c r="AY102" s="245">
        <v>0</v>
      </c>
      <c r="AZ102" s="248">
        <v>9</v>
      </c>
      <c r="BA102" s="108">
        <v>45.874499999999998</v>
      </c>
      <c r="BB102" s="108">
        <v>4.7840541716375995</v>
      </c>
      <c r="BC102" s="109">
        <v>3.8272433373100796</v>
      </c>
      <c r="BD102" s="109">
        <v>0.9568108343275199</v>
      </c>
      <c r="BE102" s="108">
        <v>1.7940206249999997</v>
      </c>
      <c r="BF102" s="109">
        <v>1.4352164999999999</v>
      </c>
      <c r="BG102" s="109">
        <v>0.35880412499999981</v>
      </c>
      <c r="BH102" s="108">
        <v>3.8290379601545443</v>
      </c>
      <c r="BI102" s="109">
        <f t="shared" si="383"/>
        <v>2.2410133888637298</v>
      </c>
      <c r="BJ102" s="108">
        <f t="shared" si="384"/>
        <v>7.4072739339189661E-2</v>
      </c>
      <c r="BK102" s="108">
        <v>2.8140806378396075</v>
      </c>
      <c r="BL102" s="245">
        <v>70.914832073558102</v>
      </c>
      <c r="BM102" s="244">
        <v>0</v>
      </c>
      <c r="BN102" s="108">
        <v>0</v>
      </c>
      <c r="BO102" s="108">
        <v>0</v>
      </c>
      <c r="BP102" s="108">
        <f t="shared" si="385"/>
        <v>0</v>
      </c>
      <c r="BQ102" s="108">
        <f t="shared" si="386"/>
        <v>0</v>
      </c>
      <c r="BR102" s="108">
        <v>0</v>
      </c>
      <c r="BS102" s="108">
        <v>0</v>
      </c>
      <c r="BT102" s="108">
        <f t="shared" si="387"/>
        <v>0</v>
      </c>
      <c r="BU102" s="108">
        <f t="shared" si="388"/>
        <v>0</v>
      </c>
      <c r="BV102" s="108">
        <v>0</v>
      </c>
      <c r="BW102" s="245">
        <v>0</v>
      </c>
      <c r="BX102" s="107">
        <v>0</v>
      </c>
      <c r="BY102" s="108">
        <v>0</v>
      </c>
      <c r="BZ102" s="109">
        <f t="shared" si="389"/>
        <v>0</v>
      </c>
      <c r="CA102" s="109">
        <f t="shared" si="390"/>
        <v>0</v>
      </c>
      <c r="CB102" s="108">
        <v>0</v>
      </c>
      <c r="CC102" s="110">
        <v>0</v>
      </c>
      <c r="CD102" s="244">
        <v>0</v>
      </c>
      <c r="CE102" s="108">
        <v>0</v>
      </c>
      <c r="CF102" s="109">
        <f t="shared" si="391"/>
        <v>0</v>
      </c>
      <c r="CG102" s="109">
        <f t="shared" si="392"/>
        <v>0</v>
      </c>
      <c r="CH102" s="108">
        <v>0</v>
      </c>
      <c r="CI102" s="245">
        <v>0</v>
      </c>
      <c r="CJ102" s="249">
        <v>70.518821254144441</v>
      </c>
      <c r="CK102" s="250">
        <v>15.514140675911777</v>
      </c>
      <c r="CL102" s="250">
        <v>6.8316401712235741</v>
      </c>
      <c r="CM102" s="251">
        <v>4.0309901726802417</v>
      </c>
      <c r="CN102" s="252">
        <f t="shared" si="277"/>
        <v>1.9649061596729838</v>
      </c>
      <c r="CO102" s="250">
        <v>47.462904201565678</v>
      </c>
      <c r="CP102" s="252">
        <f t="shared" si="393"/>
        <v>4.6975934804457617</v>
      </c>
      <c r="CQ102" s="250">
        <v>14.853041240837962</v>
      </c>
      <c r="CR102" s="250">
        <v>10.243907960107714</v>
      </c>
      <c r="CS102" s="252">
        <f t="shared" si="394"/>
        <v>0.19816839948828374</v>
      </c>
      <c r="CT102" s="252">
        <f t="shared" si="395"/>
        <v>5.9954315239963218</v>
      </c>
      <c r="CU102" s="250">
        <f t="shared" si="278"/>
        <v>150.57141426295317</v>
      </c>
      <c r="CV102" s="245">
        <f t="shared" si="396"/>
        <v>189.719981971321</v>
      </c>
      <c r="CW102" s="244">
        <v>0</v>
      </c>
      <c r="CX102" s="108">
        <v>0</v>
      </c>
      <c r="CY102" s="108">
        <f t="shared" si="397"/>
        <v>0</v>
      </c>
      <c r="CZ102" s="108">
        <f t="shared" si="398"/>
        <v>0</v>
      </c>
      <c r="DA102" s="108">
        <v>0</v>
      </c>
      <c r="DB102" s="245">
        <v>0</v>
      </c>
      <c r="DC102" s="244">
        <v>0</v>
      </c>
      <c r="DD102" s="108">
        <v>0</v>
      </c>
      <c r="DE102" s="108">
        <f t="shared" si="399"/>
        <v>0</v>
      </c>
      <c r="DF102" s="108">
        <f t="shared" si="400"/>
        <v>0</v>
      </c>
      <c r="DG102" s="108">
        <v>0</v>
      </c>
      <c r="DH102" s="245">
        <v>0</v>
      </c>
      <c r="DI102" s="107">
        <v>13.509957720096002</v>
      </c>
      <c r="DJ102" s="108">
        <v>2.9721906984211204</v>
      </c>
      <c r="DK102" s="108">
        <v>0.22453551446833656</v>
      </c>
      <c r="DL102" s="108">
        <v>9.0929175733837742</v>
      </c>
      <c r="DM102" s="108">
        <f t="shared" si="401"/>
        <v>0.89996242390808567</v>
      </c>
      <c r="DN102" s="108">
        <f t="shared" si="402"/>
        <v>2.8455376254147184</v>
      </c>
      <c r="DO102" s="108">
        <v>1.883370909964954</v>
      </c>
      <c r="DP102" s="108">
        <f t="shared" si="403"/>
        <v>3.6433810253272039E-2</v>
      </c>
      <c r="DQ102" s="108">
        <f t="shared" si="404"/>
        <v>1.1022767257333688</v>
      </c>
      <c r="DR102" s="108">
        <v>1.3841486208167095</v>
      </c>
      <c r="DS102" s="110">
        <v>34.880545244581079</v>
      </c>
      <c r="DT102" s="244">
        <v>14.51</v>
      </c>
      <c r="DU102" s="108">
        <v>3.1922000000000001</v>
      </c>
      <c r="DV102" s="108">
        <v>9.7659990299999997</v>
      </c>
      <c r="DW102" s="108">
        <f t="shared" si="405"/>
        <v>0.96657998799522005</v>
      </c>
      <c r="DX102" s="108">
        <f t="shared" si="406"/>
        <v>3.0561717364481997</v>
      </c>
      <c r="DY102" s="108">
        <v>0.29885297658333299</v>
      </c>
      <c r="DZ102" s="108">
        <v>6.653944765E-2</v>
      </c>
      <c r="EA102" s="108"/>
      <c r="EB102" s="108">
        <v>2.0318521761590329</v>
      </c>
      <c r="EC102" s="108">
        <f t="shared" si="407"/>
        <v>3.9306180347796496E-2</v>
      </c>
      <c r="ED102" s="108">
        <f t="shared" si="408"/>
        <v>1.1891780594362449</v>
      </c>
      <c r="EE102" s="108">
        <v>1.4932721815196182</v>
      </c>
      <c r="EF102" s="245">
        <v>37.630458974294385</v>
      </c>
      <c r="EG102" s="249">
        <v>58.88466507936505</v>
      </c>
      <c r="EH102" s="250">
        <v>12.954626317460315</v>
      </c>
      <c r="EI102" s="250">
        <v>77.183367942747154</v>
      </c>
      <c r="EJ102" s="250">
        <v>39.6325004856619</v>
      </c>
      <c r="EK102" s="250">
        <f t="shared" si="409"/>
        <v>3.9225871030679014</v>
      </c>
      <c r="EL102" s="250">
        <v>12.402594701983034</v>
      </c>
      <c r="EM102" s="250">
        <v>13.771826667242115</v>
      </c>
      <c r="EN102" s="250">
        <f t="shared" si="410"/>
        <v>0.26641598687779872</v>
      </c>
      <c r="EO102" s="250">
        <f t="shared" si="411"/>
        <v>8.0602094498834589</v>
      </c>
      <c r="EP102" s="250">
        <v>202.42698649247652</v>
      </c>
      <c r="EQ102" s="245">
        <v>255.0580029805204</v>
      </c>
      <c r="ER102" s="244">
        <v>0</v>
      </c>
      <c r="ES102" s="108">
        <v>0</v>
      </c>
      <c r="ET102" s="108">
        <v>0</v>
      </c>
      <c r="EU102" s="108">
        <f t="shared" si="412"/>
        <v>0</v>
      </c>
      <c r="EV102" s="108">
        <f t="shared" si="413"/>
        <v>0</v>
      </c>
      <c r="EW102" s="108">
        <v>0</v>
      </c>
      <c r="EX102" s="108">
        <v>0</v>
      </c>
      <c r="EY102" s="108">
        <f t="shared" si="414"/>
        <v>0</v>
      </c>
      <c r="EZ102" s="108">
        <f t="shared" si="415"/>
        <v>0</v>
      </c>
      <c r="FA102" s="108">
        <v>0</v>
      </c>
      <c r="FB102" s="245">
        <v>0</v>
      </c>
      <c r="FC102" s="244">
        <v>0.83333333333333293</v>
      </c>
      <c r="FD102" s="108">
        <v>6.0833333333333302E-2</v>
      </c>
      <c r="FE102" s="108">
        <f t="shared" si="416"/>
        <v>1.1768208333333328E-3</v>
      </c>
      <c r="FF102" s="108">
        <f t="shared" si="417"/>
        <v>3.5603803333333316E-2</v>
      </c>
      <c r="FG102" s="108">
        <v>4.4708333333333301E-2</v>
      </c>
      <c r="FH102" s="245">
        <v>1.1266499999999995</v>
      </c>
      <c r="FI102" s="244">
        <v>46.956000000000003</v>
      </c>
      <c r="FJ102" s="108">
        <v>3.4277880000000001</v>
      </c>
      <c r="FK102" s="108">
        <f t="shared" si="418"/>
        <v>6.6310558860000007E-2</v>
      </c>
      <c r="FL102" s="108">
        <f t="shared" si="419"/>
        <v>2.006174627184</v>
      </c>
      <c r="FM102" s="108">
        <v>2.5190000000000001</v>
      </c>
      <c r="FN102" s="245">
        <v>63.4833456</v>
      </c>
      <c r="FO102" s="244">
        <v>0</v>
      </c>
      <c r="FP102" s="108">
        <v>0</v>
      </c>
      <c r="FQ102" s="108">
        <f t="shared" si="420"/>
        <v>0</v>
      </c>
      <c r="FR102" s="108">
        <f t="shared" si="421"/>
        <v>0</v>
      </c>
      <c r="FS102" s="108">
        <v>0</v>
      </c>
      <c r="FT102" s="110">
        <v>0</v>
      </c>
      <c r="FU102" s="253">
        <f t="shared" si="279"/>
        <v>192.05660174539869</v>
      </c>
      <c r="FV102" s="254">
        <f t="shared" si="280"/>
        <v>84.78897818566027</v>
      </c>
      <c r="FW102" s="254">
        <f t="shared" si="281"/>
        <v>7.2273659969830639</v>
      </c>
      <c r="FX102" s="254">
        <f t="shared" si="282"/>
        <v>45.874499999999998</v>
      </c>
      <c r="FY102" s="254">
        <f t="shared" si="283"/>
        <v>0</v>
      </c>
      <c r="FZ102" s="254">
        <f t="shared" si="284"/>
        <v>0</v>
      </c>
      <c r="GA102" s="254">
        <f t="shared" si="422"/>
        <v>0</v>
      </c>
      <c r="GB102" s="254">
        <f t="shared" si="423"/>
        <v>0</v>
      </c>
      <c r="GC102" s="254">
        <f t="shared" si="424"/>
        <v>46.956000000000003</v>
      </c>
      <c r="GD102" s="254">
        <f t="shared" si="425"/>
        <v>0</v>
      </c>
      <c r="GE102" s="254">
        <f t="shared" si="285"/>
        <v>105.95432129061135</v>
      </c>
      <c r="GF102" s="255">
        <f t="shared" si="286"/>
        <v>40.451961271714374</v>
      </c>
      <c r="GG102" s="255">
        <f t="shared" si="287"/>
        <v>10.486722995416969</v>
      </c>
      <c r="GH102" s="254">
        <f t="shared" si="288"/>
        <v>35.248617006961695</v>
      </c>
      <c r="GI102" s="255">
        <f t="shared" si="289"/>
        <v>25.168462845685156</v>
      </c>
      <c r="GJ102" s="256">
        <f t="shared" si="290"/>
        <v>0.68188449599967405</v>
      </c>
      <c r="GK102" s="253">
        <f t="shared" si="426"/>
        <v>518.1063842256151</v>
      </c>
      <c r="GL102" s="257">
        <f t="shared" si="427"/>
        <v>652.81404412427503</v>
      </c>
      <c r="GM102" s="221">
        <f t="shared" si="428"/>
        <v>652.81404412427503</v>
      </c>
      <c r="GN102" s="222">
        <f t="shared" si="429"/>
        <v>324.67305258712577</v>
      </c>
      <c r="GO102" s="222">
        <f t="shared" si="430"/>
        <v>23.178926595383633</v>
      </c>
      <c r="GP102" s="55">
        <f t="shared" si="431"/>
        <v>0.49734385390354491</v>
      </c>
      <c r="GQ102" s="56">
        <f t="shared" si="432"/>
        <v>3.5506170254773352E-2</v>
      </c>
      <c r="GR102" s="258">
        <f t="shared" si="433"/>
        <v>1.0834336876791499</v>
      </c>
      <c r="GS102" s="227">
        <f t="shared" si="291"/>
        <v>652.81404412427503</v>
      </c>
      <c r="GT102" s="222">
        <f t="shared" si="502"/>
        <v>324.67305258712577</v>
      </c>
      <c r="GU102" s="222">
        <f t="shared" si="503"/>
        <v>23.178926595383633</v>
      </c>
      <c r="GV102" s="37">
        <f t="shared" si="487"/>
        <v>0.49734385390354491</v>
      </c>
      <c r="GW102" s="228">
        <f t="shared" si="488"/>
        <v>3.5506170254773352E-2</v>
      </c>
      <c r="GX102" s="258">
        <f t="shared" si="434"/>
        <v>1.0834336876791499</v>
      </c>
      <c r="GY102" s="221">
        <f t="shared" si="499"/>
        <v>581.89921205071687</v>
      </c>
      <c r="GZ102" s="222">
        <f t="shared" si="435"/>
        <v>321.22816680576443</v>
      </c>
      <c r="HA102" s="222">
        <f t="shared" si="436"/>
        <v>16.454895548805553</v>
      </c>
      <c r="HB102" s="55">
        <f t="shared" si="437"/>
        <v>0.55203402952497382</v>
      </c>
      <c r="HC102" s="56">
        <f t="shared" si="438"/>
        <v>2.8277913439366174E-2</v>
      </c>
      <c r="HD102" s="258">
        <f t="shared" si="439"/>
        <v>1.0908839812183213</v>
      </c>
      <c r="HE102" s="221">
        <f t="shared" si="440"/>
        <v>581.89921205071687</v>
      </c>
      <c r="HF102" s="222">
        <f t="shared" si="441"/>
        <v>321.22816680576443</v>
      </c>
      <c r="HG102" s="222">
        <f t="shared" si="442"/>
        <v>16.454895548805553</v>
      </c>
      <c r="HH102" s="55">
        <f t="shared" si="443"/>
        <v>0.55203402952497382</v>
      </c>
      <c r="HI102" s="56">
        <f t="shared" si="444"/>
        <v>2.8277913439366174E-2</v>
      </c>
      <c r="HJ102" s="259">
        <f t="shared" si="445"/>
        <v>1.0908839812183213</v>
      </c>
      <c r="HK102" s="54">
        <f t="shared" si="292"/>
        <v>2.7910845211564741</v>
      </c>
      <c r="HL102" s="55">
        <f t="shared" si="293"/>
        <v>2.7910845211564741</v>
      </c>
      <c r="HM102" s="55">
        <f t="shared" si="294"/>
        <v>2.5051059744697528</v>
      </c>
      <c r="HN102" s="56">
        <f t="shared" si="295"/>
        <v>2.5051059744697528</v>
      </c>
      <c r="HQ102" s="57">
        <f t="shared" si="296"/>
        <v>0</v>
      </c>
      <c r="HR102" s="58">
        <f t="shared" si="446"/>
        <v>0</v>
      </c>
      <c r="HS102" s="58">
        <f t="shared" si="297"/>
        <v>0</v>
      </c>
      <c r="HT102" s="58">
        <f t="shared" si="447"/>
        <v>0</v>
      </c>
      <c r="HU102" s="58">
        <f t="shared" si="298"/>
        <v>0</v>
      </c>
      <c r="HV102" s="55"/>
      <c r="HW102" s="56"/>
      <c r="HX102" s="260"/>
      <c r="HY102" s="57">
        <f t="shared" si="299"/>
        <v>0</v>
      </c>
      <c r="HZ102" s="58">
        <f t="shared" si="448"/>
        <v>0</v>
      </c>
      <c r="IA102" s="58">
        <f t="shared" si="300"/>
        <v>0</v>
      </c>
      <c r="IB102" s="58">
        <f t="shared" si="449"/>
        <v>0</v>
      </c>
      <c r="IC102" s="58">
        <f t="shared" si="301"/>
        <v>0</v>
      </c>
      <c r="ID102" s="55"/>
      <c r="IE102" s="56"/>
      <c r="IF102" s="260"/>
      <c r="IG102" s="57">
        <f t="shared" si="302"/>
        <v>2.7340363344137502</v>
      </c>
      <c r="IH102" s="58">
        <f t="shared" si="450"/>
        <v>3.1624598280163849</v>
      </c>
      <c r="II102" s="58">
        <f t="shared" si="303"/>
        <v>5.3365325766492697</v>
      </c>
      <c r="IJ102" s="58">
        <f t="shared" si="451"/>
        <v>6.1631614727722415</v>
      </c>
      <c r="IK102" s="58">
        <f t="shared" si="304"/>
        <v>56.281612756792143</v>
      </c>
      <c r="IL102" s="55">
        <f t="shared" si="305"/>
        <v>4.8577789450139783E-2</v>
      </c>
      <c r="IM102" s="56">
        <f t="shared" si="306"/>
        <v>9.481840187682343E-2</v>
      </c>
      <c r="IN102" s="260">
        <f t="shared" si="307"/>
        <v>1.0222995100575569</v>
      </c>
      <c r="IO102" s="57">
        <f t="shared" si="308"/>
        <v>0</v>
      </c>
      <c r="IP102" s="58">
        <f t="shared" si="452"/>
        <v>0</v>
      </c>
      <c r="IQ102" s="58">
        <f t="shared" si="309"/>
        <v>0</v>
      </c>
      <c r="IR102" s="58">
        <f t="shared" si="453"/>
        <v>0</v>
      </c>
      <c r="IS102" s="58">
        <f t="shared" si="310"/>
        <v>0</v>
      </c>
      <c r="IT102" s="55"/>
      <c r="IU102" s="56"/>
      <c r="IV102" s="260"/>
      <c r="IW102" s="57">
        <f t="shared" si="311"/>
        <v>0</v>
      </c>
      <c r="IX102" s="58">
        <f t="shared" si="454"/>
        <v>0</v>
      </c>
      <c r="IY102" s="58">
        <f t="shared" si="312"/>
        <v>0</v>
      </c>
      <c r="IZ102" s="58">
        <f t="shared" si="455"/>
        <v>0</v>
      </c>
      <c r="JA102" s="58">
        <f t="shared" si="313"/>
        <v>0</v>
      </c>
      <c r="JB102" s="55"/>
      <c r="JC102" s="56"/>
      <c r="JD102" s="260"/>
      <c r="JE102" s="57">
        <f t="shared" si="314"/>
        <v>0</v>
      </c>
      <c r="JF102" s="58">
        <f t="shared" si="456"/>
        <v>0</v>
      </c>
      <c r="JG102" s="58">
        <f t="shared" si="315"/>
        <v>0</v>
      </c>
      <c r="JH102" s="58">
        <f t="shared" si="457"/>
        <v>0</v>
      </c>
      <c r="JI102" s="58">
        <f t="shared" si="316"/>
        <v>0</v>
      </c>
      <c r="JJ102" s="55"/>
      <c r="JK102" s="56"/>
      <c r="JL102" s="260"/>
      <c r="JM102" s="57">
        <f t="shared" si="320"/>
        <v>111.46809870315404</v>
      </c>
      <c r="JN102" s="58">
        <f t="shared" si="458"/>
        <v>128.93514976993828</v>
      </c>
      <c r="JO102" s="58">
        <f t="shared" si="321"/>
        <v>6.8606680396070301</v>
      </c>
      <c r="JP102" s="58">
        <f t="shared" si="459"/>
        <v>7.9233855189421591</v>
      </c>
      <c r="JQ102" s="58">
        <f t="shared" si="322"/>
        <v>150.57141426295317</v>
      </c>
      <c r="JR102" s="55">
        <f t="shared" si="323"/>
        <v>0.74030053611962277</v>
      </c>
      <c r="JS102" s="56">
        <f t="shared" si="324"/>
        <v>4.5564213321565641E-2</v>
      </c>
      <c r="JT102" s="260">
        <f t="shared" si="325"/>
        <v>1.1230629906534555</v>
      </c>
      <c r="JU102" s="57">
        <f t="shared" si="326"/>
        <v>0</v>
      </c>
      <c r="JV102" s="58">
        <f t="shared" si="460"/>
        <v>0</v>
      </c>
      <c r="JW102" s="58">
        <f t="shared" si="327"/>
        <v>0</v>
      </c>
      <c r="JX102" s="58">
        <f t="shared" si="461"/>
        <v>0</v>
      </c>
      <c r="JY102" s="58">
        <f t="shared" si="328"/>
        <v>0</v>
      </c>
      <c r="JZ102" s="55"/>
      <c r="KA102" s="56"/>
      <c r="KB102" s="260"/>
      <c r="KC102" s="57">
        <f t="shared" si="329"/>
        <v>0</v>
      </c>
      <c r="KD102" s="58">
        <f t="shared" si="462"/>
        <v>0</v>
      </c>
      <c r="KE102" s="58">
        <f t="shared" si="330"/>
        <v>0</v>
      </c>
      <c r="KF102" s="58">
        <f t="shared" si="463"/>
        <v>0</v>
      </c>
      <c r="KG102" s="58">
        <f t="shared" si="331"/>
        <v>0</v>
      </c>
      <c r="KH102" s="55"/>
      <c r="KI102" s="56"/>
      <c r="KJ102" s="260"/>
      <c r="KK102" s="57">
        <f t="shared" si="332"/>
        <v>21.298481926917791</v>
      </c>
      <c r="KL102" s="58">
        <f t="shared" si="464"/>
        <v>24.635954044865809</v>
      </c>
      <c r="KM102" s="58">
        <f t="shared" si="333"/>
        <v>0.93639623416135775</v>
      </c>
      <c r="KN102" s="58">
        <f t="shared" si="465"/>
        <v>1.0814440108329522</v>
      </c>
      <c r="KO102" s="58">
        <f t="shared" si="334"/>
        <v>27.682972416334191</v>
      </c>
      <c r="KP102" s="55">
        <f t="shared" si="466"/>
        <v>0.76937120792529978</v>
      </c>
      <c r="KQ102" s="56">
        <f t="shared" si="467"/>
        <v>3.3825711346258544E-2</v>
      </c>
      <c r="KR102" s="260">
        <f t="shared" si="468"/>
        <v>1.12580007096943</v>
      </c>
      <c r="KS102" s="57">
        <f t="shared" si="335"/>
        <v>22.881526750979024</v>
      </c>
      <c r="KT102" s="58">
        <f t="shared" si="469"/>
        <v>26.467061992857438</v>
      </c>
      <c r="KU102" s="58">
        <f t="shared" si="336"/>
        <v>1.0058861683430165</v>
      </c>
      <c r="KV102" s="58">
        <f t="shared" si="470"/>
        <v>1.1616979358193498</v>
      </c>
      <c r="KW102" s="58">
        <f t="shared" si="337"/>
        <v>29.86544363039237</v>
      </c>
      <c r="KX102" s="55">
        <f t="shared" si="507"/>
        <v>0.76615392137332228</v>
      </c>
      <c r="KY102" s="56">
        <f t="shared" si="508"/>
        <v>3.3680603603001E-2</v>
      </c>
      <c r="KZ102" s="260">
        <f t="shared" si="509"/>
        <v>1.1252734449773045</v>
      </c>
      <c r="LA102" s="57">
        <f t="shared" si="338"/>
        <v>96.803912462102488</v>
      </c>
      <c r="LB102" s="58">
        <f t="shared" si="471"/>
        <v>111.97308554491396</v>
      </c>
      <c r="LC102" s="58">
        <f t="shared" si="339"/>
        <v>4.1890030899457003</v>
      </c>
      <c r="LD102" s="58">
        <f t="shared" si="472"/>
        <v>4.8378796685782897</v>
      </c>
      <c r="LE102" s="58">
        <f t="shared" si="340"/>
        <v>202.42698649247652</v>
      </c>
      <c r="LF102" s="55">
        <f t="shared" si="473"/>
        <v>0.47821643813138692</v>
      </c>
      <c r="LG102" s="56">
        <f t="shared" si="474"/>
        <v>2.069389641435674E-2</v>
      </c>
      <c r="LH102" s="260">
        <f t="shared" si="475"/>
        <v>1.0781420004097724</v>
      </c>
      <c r="LI102" s="57">
        <f t="shared" si="341"/>
        <v>0</v>
      </c>
      <c r="LJ102" s="58">
        <f t="shared" si="476"/>
        <v>0</v>
      </c>
      <c r="LK102" s="58">
        <f t="shared" si="342"/>
        <v>0</v>
      </c>
      <c r="LL102" s="58">
        <f t="shared" si="477"/>
        <v>0</v>
      </c>
      <c r="LM102" s="58">
        <f t="shared" si="343"/>
        <v>0</v>
      </c>
      <c r="LN102" s="55"/>
      <c r="LO102" s="56"/>
      <c r="LP102" s="260"/>
      <c r="LQ102" s="57">
        <f t="shared" si="344"/>
        <v>4.3436640066666643E-2</v>
      </c>
      <c r="LR102" s="58">
        <f t="shared" si="478"/>
        <v>5.0243161565113312E-2</v>
      </c>
      <c r="LS102" s="58">
        <f t="shared" si="345"/>
        <v>1.1768208333333328E-3</v>
      </c>
      <c r="LT102" s="58">
        <f t="shared" si="479"/>
        <v>1.359110380416666E-3</v>
      </c>
      <c r="LU102" s="58">
        <f t="shared" si="346"/>
        <v>0.89416666666666633</v>
      </c>
      <c r="LV102" s="55">
        <f t="shared" si="347"/>
        <v>4.857778945013979E-2</v>
      </c>
      <c r="LW102" s="56">
        <f t="shared" si="348"/>
        <v>1.3161090400745572E-3</v>
      </c>
      <c r="LX102" s="260">
        <f t="shared" si="349"/>
        <v>1.0078160048971445</v>
      </c>
      <c r="LY102" s="57">
        <f t="shared" si="350"/>
        <v>2.4475330451644801</v>
      </c>
      <c r="LZ102" s="58">
        <f t="shared" si="480"/>
        <v>2.8310614733417543</v>
      </c>
      <c r="MA102" s="58">
        <f t="shared" si="351"/>
        <v>6.6310558860000007E-2</v>
      </c>
      <c r="MB102" s="58">
        <f t="shared" si="481"/>
        <v>7.6582064427414012E-2</v>
      </c>
      <c r="MC102" s="58">
        <f t="shared" si="352"/>
        <v>50.383607619047616</v>
      </c>
      <c r="MD102" s="55">
        <f t="shared" si="513"/>
        <v>4.8577963365989414E-2</v>
      </c>
      <c r="ME102" s="56">
        <f t="shared" si="514"/>
        <v>1.3161137519444156E-3</v>
      </c>
      <c r="MF102" s="260">
        <f t="shared" si="515"/>
        <v>1.0078160328796268</v>
      </c>
      <c r="MG102" s="57">
        <f t="shared" si="353"/>
        <v>0</v>
      </c>
      <c r="MH102" s="58">
        <f t="shared" si="482"/>
        <v>0</v>
      </c>
      <c r="MI102" s="58">
        <f t="shared" si="354"/>
        <v>0</v>
      </c>
      <c r="MJ102" s="58">
        <f t="shared" si="483"/>
        <v>0</v>
      </c>
      <c r="MK102" s="58">
        <f t="shared" si="355"/>
        <v>0</v>
      </c>
      <c r="ML102" s="55"/>
      <c r="MM102" s="56"/>
      <c r="MN102" s="260"/>
      <c r="MO102" s="59">
        <v>2.576147071017632</v>
      </c>
      <c r="MP102" s="60">
        <v>2.576147071017632</v>
      </c>
      <c r="MQ102" s="60">
        <v>2.2963999999999998</v>
      </c>
      <c r="MR102" s="61">
        <v>2.2963999999999998</v>
      </c>
      <c r="MS102" s="59">
        <f t="shared" si="356"/>
        <v>1.0834336876791499</v>
      </c>
      <c r="MT102" s="60">
        <f t="shared" si="516"/>
        <v>1.0834336876791499</v>
      </c>
      <c r="MU102" s="60">
        <f t="shared" si="484"/>
        <v>1.0908839812183213</v>
      </c>
      <c r="MV102" s="61">
        <f t="shared" si="492"/>
        <v>1.0908839812183213</v>
      </c>
      <c r="MW102" s="66">
        <f t="shared" si="485"/>
        <v>2.7910845211564741</v>
      </c>
      <c r="MX102" s="67">
        <f t="shared" si="493"/>
        <v>2.7910845211564741</v>
      </c>
      <c r="MY102" s="67">
        <f t="shared" si="486"/>
        <v>2.5051059744697528</v>
      </c>
      <c r="MZ102" s="261">
        <f t="shared" si="494"/>
        <v>2.5051059744697528</v>
      </c>
      <c r="NA102" s="59">
        <f t="shared" si="357"/>
        <v>1.0834520657628739</v>
      </c>
      <c r="NB102" s="60">
        <f t="shared" si="517"/>
        <v>1.0834520657628739</v>
      </c>
      <c r="NC102" s="60">
        <f t="shared" si="358"/>
        <v>1.0909016600599497</v>
      </c>
      <c r="ND102" s="262">
        <f t="shared" si="518"/>
        <v>1.0909016600599497</v>
      </c>
      <c r="NE102" s="62">
        <f t="shared" si="359"/>
        <v>2.7911318658030302</v>
      </c>
      <c r="NF102" s="63">
        <f t="shared" si="519"/>
        <v>2.7911318658030302</v>
      </c>
      <c r="NG102" s="63">
        <f t="shared" si="360"/>
        <v>2.5051465721616681</v>
      </c>
      <c r="NH102" s="64">
        <f t="shared" si="520"/>
        <v>2.5051465721616681</v>
      </c>
      <c r="NI102" s="238">
        <f t="shared" si="495"/>
        <v>-4.7344646556091163E-5</v>
      </c>
      <c r="NJ102" s="238">
        <f t="shared" si="496"/>
        <v>-4.7344646556091163E-5</v>
      </c>
      <c r="NK102" s="238">
        <f t="shared" si="497"/>
        <v>-4.0597691915333911E-5</v>
      </c>
      <c r="NL102" s="238">
        <f t="shared" si="498"/>
        <v>-4.0597691915333911E-5</v>
      </c>
      <c r="NM102" s="239">
        <f t="shared" si="361"/>
        <v>0</v>
      </c>
      <c r="NN102" s="240">
        <f t="shared" si="362"/>
        <v>0</v>
      </c>
      <c r="NO102" s="240">
        <f>O102*IN102</f>
        <v>0.28598529364136188</v>
      </c>
      <c r="NP102" s="240">
        <f t="shared" si="363"/>
        <v>0</v>
      </c>
      <c r="NQ102" s="240">
        <f t="shared" si="501"/>
        <v>0</v>
      </c>
      <c r="NR102" s="240">
        <f t="shared" si="364"/>
        <v>0</v>
      </c>
      <c r="NS102" s="240">
        <f t="shared" si="365"/>
        <v>0.841735711494765</v>
      </c>
      <c r="NT102" s="240">
        <f t="shared" si="366"/>
        <v>0</v>
      </c>
      <c r="NU102" s="240">
        <f t="shared" si="367"/>
        <v>0</v>
      </c>
      <c r="NV102" s="240">
        <f t="shared" si="368"/>
        <v>0.15491008976539358</v>
      </c>
      <c r="NW102" s="240">
        <f t="shared" si="369"/>
        <v>0.16699057923463201</v>
      </c>
      <c r="NX102" s="240">
        <f t="shared" si="370"/>
        <v>1.0847186666122719</v>
      </c>
      <c r="NY102" s="240">
        <f t="shared" si="371"/>
        <v>0</v>
      </c>
      <c r="NZ102" s="240">
        <f t="shared" si="372"/>
        <v>4.4343904215474357E-3</v>
      </c>
      <c r="OA102" s="240">
        <f t="shared" si="373"/>
        <v>0.25235713463305859</v>
      </c>
      <c r="OB102" s="241">
        <f t="shared" si="374"/>
        <v>0</v>
      </c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136"/>
      <c r="OP102" s="13"/>
      <c r="OQ102" s="13"/>
      <c r="OR102" s="13"/>
      <c r="OS102" s="13"/>
      <c r="OT102" s="13"/>
    </row>
    <row r="103" spans="1:410" ht="15" customHeight="1">
      <c r="A103" s="242">
        <v>84</v>
      </c>
      <c r="B103" s="49" t="s">
        <v>153</v>
      </c>
      <c r="C103" s="50">
        <v>1</v>
      </c>
      <c r="D103" s="51">
        <v>204.87</v>
      </c>
      <c r="E103" s="52">
        <v>204.87</v>
      </c>
      <c r="F103" s="52"/>
      <c r="G103" s="52"/>
      <c r="H103" s="53"/>
      <c r="I103" s="57">
        <v>1.3240961684485129</v>
      </c>
      <c r="J103" s="58"/>
      <c r="K103" s="58">
        <v>0.86260000000000003</v>
      </c>
      <c r="L103" s="243"/>
      <c r="M103" s="1">
        <v>0</v>
      </c>
      <c r="N103" s="2">
        <v>0</v>
      </c>
      <c r="O103" s="2">
        <v>0.46149616844851277</v>
      </c>
      <c r="P103" s="2">
        <v>0</v>
      </c>
      <c r="Q103" s="2">
        <v>0</v>
      </c>
      <c r="R103" s="2">
        <v>0</v>
      </c>
      <c r="S103" s="2">
        <v>0.26129999999999998</v>
      </c>
      <c r="T103" s="2">
        <v>0</v>
      </c>
      <c r="U103" s="2">
        <v>0</v>
      </c>
      <c r="V103" s="2">
        <v>0.2681</v>
      </c>
      <c r="W103" s="2">
        <v>0</v>
      </c>
      <c r="X103" s="2">
        <v>0.32769999999999999</v>
      </c>
      <c r="Y103" s="2">
        <v>0</v>
      </c>
      <c r="Z103" s="2">
        <v>5.4999999999999997E-3</v>
      </c>
      <c r="AA103" s="2">
        <v>0</v>
      </c>
      <c r="AB103" s="3">
        <v>0</v>
      </c>
      <c r="AC103" s="244">
        <v>0</v>
      </c>
      <c r="AD103" s="108">
        <v>0</v>
      </c>
      <c r="AE103" s="108">
        <v>0</v>
      </c>
      <c r="AF103" s="108">
        <f t="shared" si="375"/>
        <v>0</v>
      </c>
      <c r="AG103" s="108">
        <f t="shared" si="376"/>
        <v>0</v>
      </c>
      <c r="AH103" s="108">
        <v>0</v>
      </c>
      <c r="AI103" s="108">
        <v>0</v>
      </c>
      <c r="AJ103" s="108">
        <f t="shared" si="377"/>
        <v>0</v>
      </c>
      <c r="AK103" s="108">
        <f t="shared" si="378"/>
        <v>0</v>
      </c>
      <c r="AL103" s="108">
        <v>0</v>
      </c>
      <c r="AM103" s="245">
        <v>0</v>
      </c>
      <c r="AN103" s="244">
        <v>0</v>
      </c>
      <c r="AO103" s="108">
        <v>0</v>
      </c>
      <c r="AP103" s="108">
        <v>0</v>
      </c>
      <c r="AQ103" s="108">
        <f t="shared" si="379"/>
        <v>0</v>
      </c>
      <c r="AR103" s="108">
        <f t="shared" si="380"/>
        <v>0</v>
      </c>
      <c r="AS103" s="246">
        <v>0</v>
      </c>
      <c r="AT103" s="247">
        <v>0</v>
      </c>
      <c r="AU103" s="108">
        <v>0</v>
      </c>
      <c r="AV103" s="108">
        <f t="shared" si="381"/>
        <v>0</v>
      </c>
      <c r="AW103" s="108">
        <f t="shared" si="382"/>
        <v>0</v>
      </c>
      <c r="AX103" s="108">
        <v>0</v>
      </c>
      <c r="AY103" s="245">
        <v>0</v>
      </c>
      <c r="AZ103" s="248">
        <v>12</v>
      </c>
      <c r="BA103" s="108">
        <v>61.165999999999983</v>
      </c>
      <c r="BB103" s="108">
        <v>6.3787388955167996</v>
      </c>
      <c r="BC103" s="109">
        <v>5.1029911164134401</v>
      </c>
      <c r="BD103" s="109">
        <v>1.2757477791033596</v>
      </c>
      <c r="BE103" s="108">
        <v>2.3920274999999998</v>
      </c>
      <c r="BF103" s="109">
        <v>1.9136219999999999</v>
      </c>
      <c r="BG103" s="109">
        <v>0.47840549999999982</v>
      </c>
      <c r="BH103" s="108">
        <v>5.1053839468727249</v>
      </c>
      <c r="BI103" s="109">
        <f t="shared" si="383"/>
        <v>2.9880178518183058</v>
      </c>
      <c r="BJ103" s="108">
        <f t="shared" si="384"/>
        <v>9.8763652452252867E-2</v>
      </c>
      <c r="BK103" s="108">
        <v>3.7521075171194753</v>
      </c>
      <c r="BL103" s="245">
        <v>94.553109431410761</v>
      </c>
      <c r="BM103" s="244">
        <v>0</v>
      </c>
      <c r="BN103" s="108">
        <v>0</v>
      </c>
      <c r="BO103" s="108">
        <v>0</v>
      </c>
      <c r="BP103" s="108">
        <f t="shared" si="385"/>
        <v>0</v>
      </c>
      <c r="BQ103" s="108">
        <f t="shared" si="386"/>
        <v>0</v>
      </c>
      <c r="BR103" s="108">
        <v>0</v>
      </c>
      <c r="BS103" s="108">
        <v>0</v>
      </c>
      <c r="BT103" s="108">
        <f t="shared" si="387"/>
        <v>0</v>
      </c>
      <c r="BU103" s="108">
        <f t="shared" si="388"/>
        <v>0</v>
      </c>
      <c r="BV103" s="108">
        <v>0</v>
      </c>
      <c r="BW103" s="245">
        <v>0</v>
      </c>
      <c r="BX103" s="107">
        <v>0</v>
      </c>
      <c r="BY103" s="108">
        <v>0</v>
      </c>
      <c r="BZ103" s="109">
        <f t="shared" si="389"/>
        <v>0</v>
      </c>
      <c r="CA103" s="109">
        <f t="shared" si="390"/>
        <v>0</v>
      </c>
      <c r="CB103" s="108">
        <v>0</v>
      </c>
      <c r="CC103" s="110">
        <v>0</v>
      </c>
      <c r="CD103" s="244">
        <v>0</v>
      </c>
      <c r="CE103" s="108">
        <v>0</v>
      </c>
      <c r="CF103" s="109">
        <f t="shared" si="391"/>
        <v>0</v>
      </c>
      <c r="CG103" s="109">
        <f t="shared" si="392"/>
        <v>0</v>
      </c>
      <c r="CH103" s="108">
        <v>0</v>
      </c>
      <c r="CI103" s="245">
        <v>0</v>
      </c>
      <c r="CJ103" s="249">
        <v>19.112165721248804</v>
      </c>
      <c r="CK103" s="250">
        <v>4.2046764586747365</v>
      </c>
      <c r="CL103" s="250">
        <v>3.2577079158856059</v>
      </c>
      <c r="CM103" s="251">
        <v>3.2577079158856059</v>
      </c>
      <c r="CN103" s="252">
        <f t="shared" si="277"/>
        <v>1.5879697235984387</v>
      </c>
      <c r="CO103" s="250">
        <v>12.863500475183672</v>
      </c>
      <c r="CP103" s="252">
        <f t="shared" si="393"/>
        <v>1.2731520960308289</v>
      </c>
      <c r="CQ103" s="250">
        <v>4.0255038387039779</v>
      </c>
      <c r="CR103" s="250">
        <v>2.8789776916824756</v>
      </c>
      <c r="CS103" s="252">
        <f t="shared" si="394"/>
        <v>5.5693823445597493E-2</v>
      </c>
      <c r="CT103" s="252">
        <f t="shared" si="395"/>
        <v>1.6849735156556191</v>
      </c>
      <c r="CU103" s="250">
        <f t="shared" si="278"/>
        <v>42.317028262675294</v>
      </c>
      <c r="CV103" s="245">
        <f t="shared" si="396"/>
        <v>53.31945561097087</v>
      </c>
      <c r="CW103" s="244">
        <v>0</v>
      </c>
      <c r="CX103" s="108">
        <v>0</v>
      </c>
      <c r="CY103" s="108">
        <f t="shared" si="397"/>
        <v>0</v>
      </c>
      <c r="CZ103" s="108">
        <f t="shared" si="398"/>
        <v>0</v>
      </c>
      <c r="DA103" s="108">
        <v>0</v>
      </c>
      <c r="DB103" s="245">
        <v>0</v>
      </c>
      <c r="DC103" s="244">
        <v>0</v>
      </c>
      <c r="DD103" s="108">
        <v>0</v>
      </c>
      <c r="DE103" s="108">
        <f t="shared" si="399"/>
        <v>0</v>
      </c>
      <c r="DF103" s="108">
        <f t="shared" si="400"/>
        <v>0</v>
      </c>
      <c r="DG103" s="108">
        <v>0</v>
      </c>
      <c r="DH103" s="245">
        <v>0</v>
      </c>
      <c r="DI103" s="107">
        <v>21.267237436160002</v>
      </c>
      <c r="DJ103" s="108">
        <v>4.6787922359552008</v>
      </c>
      <c r="DK103" s="108">
        <v>0.3673280243253732</v>
      </c>
      <c r="DL103" s="108">
        <v>14.313977958119798</v>
      </c>
      <c r="DM103" s="108">
        <f t="shared" si="401"/>
        <v>1.4167116544269489</v>
      </c>
      <c r="DN103" s="108">
        <f t="shared" si="402"/>
        <v>4.4794162622140092</v>
      </c>
      <c r="DO103" s="108">
        <v>2.9657955027829068</v>
      </c>
      <c r="DP103" s="108">
        <f t="shared" si="403"/>
        <v>5.7373314001335336E-2</v>
      </c>
      <c r="DQ103" s="108">
        <f t="shared" si="404"/>
        <v>1.7357852023227462</v>
      </c>
      <c r="DR103" s="108">
        <v>2.1796565578671641</v>
      </c>
      <c r="DS103" s="110">
        <v>54.927345258252529</v>
      </c>
      <c r="DT103" s="244">
        <v>0</v>
      </c>
      <c r="DU103" s="108">
        <v>0</v>
      </c>
      <c r="DV103" s="108">
        <v>0</v>
      </c>
      <c r="DW103" s="108">
        <f t="shared" si="405"/>
        <v>0</v>
      </c>
      <c r="DX103" s="108">
        <f t="shared" si="406"/>
        <v>0</v>
      </c>
      <c r="DY103" s="108">
        <v>0</v>
      </c>
      <c r="DZ103" s="108">
        <v>0</v>
      </c>
      <c r="EA103" s="108"/>
      <c r="EB103" s="108">
        <v>0</v>
      </c>
      <c r="EC103" s="108">
        <f t="shared" si="407"/>
        <v>0</v>
      </c>
      <c r="ED103" s="108">
        <f t="shared" si="408"/>
        <v>0</v>
      </c>
      <c r="EE103" s="108">
        <v>0</v>
      </c>
      <c r="EF103" s="245">
        <v>0</v>
      </c>
      <c r="EG103" s="249">
        <v>11.1402022222222</v>
      </c>
      <c r="EH103" s="250">
        <v>2.4508444888888801</v>
      </c>
      <c r="EI103" s="250">
        <v>28.572884444444298</v>
      </c>
      <c r="EJ103" s="250">
        <v>7.4979465262733198</v>
      </c>
      <c r="EK103" s="250">
        <f t="shared" si="409"/>
        <v>0.74210175949137558</v>
      </c>
      <c r="EL103" s="250">
        <v>2.3464073859319727</v>
      </c>
      <c r="EM103" s="250">
        <v>3.6253170707734901</v>
      </c>
      <c r="EN103" s="250">
        <f t="shared" si="410"/>
        <v>7.0131758734113175E-2</v>
      </c>
      <c r="EO103" s="250">
        <f t="shared" si="411"/>
        <v>2.1217820713774591</v>
      </c>
      <c r="EP103" s="250">
        <v>53.287194752602183</v>
      </c>
      <c r="EQ103" s="245">
        <v>67.141865388278759</v>
      </c>
      <c r="ER103" s="244">
        <v>0</v>
      </c>
      <c r="ES103" s="108">
        <v>0</v>
      </c>
      <c r="ET103" s="108">
        <v>0</v>
      </c>
      <c r="EU103" s="108">
        <f t="shared" si="412"/>
        <v>0</v>
      </c>
      <c r="EV103" s="108">
        <f t="shared" si="413"/>
        <v>0</v>
      </c>
      <c r="EW103" s="108">
        <v>0</v>
      </c>
      <c r="EX103" s="108">
        <v>0</v>
      </c>
      <c r="EY103" s="108">
        <f t="shared" si="414"/>
        <v>0</v>
      </c>
      <c r="EZ103" s="108">
        <f t="shared" si="415"/>
        <v>0</v>
      </c>
      <c r="FA103" s="108">
        <v>0</v>
      </c>
      <c r="FB103" s="245">
        <v>0</v>
      </c>
      <c r="FC103" s="244">
        <v>0.83333333333333293</v>
      </c>
      <c r="FD103" s="108">
        <v>6.0833333333333302E-2</v>
      </c>
      <c r="FE103" s="108">
        <f t="shared" si="416"/>
        <v>1.1768208333333328E-3</v>
      </c>
      <c r="FF103" s="108">
        <f t="shared" si="417"/>
        <v>3.5603803333333316E-2</v>
      </c>
      <c r="FG103" s="108">
        <v>4.4708333333333301E-2</v>
      </c>
      <c r="FH103" s="245">
        <v>1.1266499999999995</v>
      </c>
      <c r="FI103" s="244">
        <v>0</v>
      </c>
      <c r="FJ103" s="108">
        <v>0</v>
      </c>
      <c r="FK103" s="108">
        <f t="shared" si="418"/>
        <v>0</v>
      </c>
      <c r="FL103" s="108">
        <f t="shared" si="419"/>
        <v>0</v>
      </c>
      <c r="FM103" s="108">
        <v>0</v>
      </c>
      <c r="FN103" s="245">
        <v>0</v>
      </c>
      <c r="FO103" s="244">
        <v>0</v>
      </c>
      <c r="FP103" s="108">
        <v>0</v>
      </c>
      <c r="FQ103" s="108">
        <f t="shared" si="420"/>
        <v>0</v>
      </c>
      <c r="FR103" s="108">
        <f t="shared" si="421"/>
        <v>0</v>
      </c>
      <c r="FS103" s="108">
        <v>0</v>
      </c>
      <c r="FT103" s="110">
        <v>0</v>
      </c>
      <c r="FU103" s="253">
        <f t="shared" si="279"/>
        <v>62.853918563149826</v>
      </c>
      <c r="FV103" s="254">
        <f t="shared" si="280"/>
        <v>33.197437273493534</v>
      </c>
      <c r="FW103" s="254">
        <f t="shared" si="281"/>
        <v>8.6045828400118793</v>
      </c>
      <c r="FX103" s="254">
        <f t="shared" si="282"/>
        <v>61.165999999999983</v>
      </c>
      <c r="FY103" s="254">
        <f t="shared" si="283"/>
        <v>0</v>
      </c>
      <c r="FZ103" s="254">
        <f t="shared" si="284"/>
        <v>0</v>
      </c>
      <c r="GA103" s="254">
        <f t="shared" si="422"/>
        <v>0</v>
      </c>
      <c r="GB103" s="254">
        <f t="shared" si="423"/>
        <v>0</v>
      </c>
      <c r="GC103" s="254">
        <f t="shared" si="424"/>
        <v>0</v>
      </c>
      <c r="GD103" s="254">
        <f t="shared" si="425"/>
        <v>0</v>
      </c>
      <c r="GE103" s="254">
        <f t="shared" si="285"/>
        <v>34.675424959576787</v>
      </c>
      <c r="GF103" s="255">
        <f t="shared" si="286"/>
        <v>13.238619533956951</v>
      </c>
      <c r="GG103" s="255">
        <f t="shared" si="287"/>
        <v>3.4319655099491531</v>
      </c>
      <c r="GH103" s="254">
        <f t="shared" si="288"/>
        <v>14.636307545444931</v>
      </c>
      <c r="GI103" s="255">
        <f t="shared" si="289"/>
        <v>10.450718182299106</v>
      </c>
      <c r="GJ103" s="256">
        <f t="shared" si="290"/>
        <v>0.28313936946663215</v>
      </c>
      <c r="GK103" s="253">
        <f t="shared" si="426"/>
        <v>215.13367118167696</v>
      </c>
      <c r="GL103" s="257">
        <f t="shared" si="427"/>
        <v>271.06842568891295</v>
      </c>
      <c r="GM103" s="221">
        <f t="shared" si="428"/>
        <v>271.06842568891295</v>
      </c>
      <c r="GN103" s="222">
        <f t="shared" si="429"/>
        <v>109.04450291205141</v>
      </c>
      <c r="GO103" s="222">
        <f t="shared" si="430"/>
        <v>15.522806526478856</v>
      </c>
      <c r="GP103" s="55">
        <f t="shared" si="431"/>
        <v>0.4022766673577633</v>
      </c>
      <c r="GQ103" s="56">
        <f t="shared" si="432"/>
        <v>5.7265269782078347E-2</v>
      </c>
      <c r="GR103" s="258">
        <f t="shared" si="433"/>
        <v>1.0719071440642054</v>
      </c>
      <c r="GS103" s="227">
        <f t="shared" si="291"/>
        <v>271.06842568891295</v>
      </c>
      <c r="GT103" s="222">
        <f t="shared" si="502"/>
        <v>109.04450291205141</v>
      </c>
      <c r="GU103" s="222">
        <f t="shared" si="503"/>
        <v>15.522806526478856</v>
      </c>
      <c r="GV103" s="37">
        <f t="shared" si="487"/>
        <v>0.4022766673577633</v>
      </c>
      <c r="GW103" s="228">
        <f t="shared" si="488"/>
        <v>5.7265269782078347E-2</v>
      </c>
      <c r="GX103" s="258">
        <f t="shared" si="434"/>
        <v>1.0719071440642054</v>
      </c>
      <c r="GY103" s="221">
        <f t="shared" si="499"/>
        <v>176.51531625750221</v>
      </c>
      <c r="GZ103" s="222">
        <f t="shared" si="435"/>
        <v>104.45132187023631</v>
      </c>
      <c r="HA103" s="222">
        <f t="shared" si="436"/>
        <v>6.557431797708082</v>
      </c>
      <c r="HB103" s="55">
        <f t="shared" si="437"/>
        <v>0.59174084201204236</v>
      </c>
      <c r="HC103" s="56">
        <f t="shared" si="438"/>
        <v>3.7149364353980696E-2</v>
      </c>
      <c r="HD103" s="258">
        <f t="shared" si="439"/>
        <v>1.0984802264817186</v>
      </c>
      <c r="HE103" s="221">
        <f t="shared" si="440"/>
        <v>176.51531625750221</v>
      </c>
      <c r="HF103" s="222">
        <f t="shared" si="441"/>
        <v>104.45132187023631</v>
      </c>
      <c r="HG103" s="222">
        <f t="shared" si="442"/>
        <v>6.557431797708082</v>
      </c>
      <c r="HH103" s="55">
        <f t="shared" si="443"/>
        <v>0.59174084201204236</v>
      </c>
      <c r="HI103" s="56">
        <f t="shared" si="444"/>
        <v>3.7149364353980696E-2</v>
      </c>
      <c r="HJ103" s="259">
        <f t="shared" si="445"/>
        <v>1.0984802264817186</v>
      </c>
      <c r="HK103" s="54">
        <f t="shared" si="292"/>
        <v>1.4193081423880025</v>
      </c>
      <c r="HL103" s="55">
        <f t="shared" si="293"/>
        <v>0</v>
      </c>
      <c r="HM103" s="55">
        <f t="shared" si="294"/>
        <v>0.94754904336313051</v>
      </c>
      <c r="HN103" s="56">
        <f t="shared" si="295"/>
        <v>0</v>
      </c>
      <c r="HQ103" s="57">
        <f t="shared" si="296"/>
        <v>0</v>
      </c>
      <c r="HR103" s="58">
        <f t="shared" si="446"/>
        <v>0</v>
      </c>
      <c r="HS103" s="58">
        <f t="shared" si="297"/>
        <v>0</v>
      </c>
      <c r="HT103" s="58">
        <f t="shared" si="447"/>
        <v>0</v>
      </c>
      <c r="HU103" s="58">
        <f t="shared" si="298"/>
        <v>0</v>
      </c>
      <c r="HV103" s="55"/>
      <c r="HW103" s="56"/>
      <c r="HX103" s="260"/>
      <c r="HY103" s="57">
        <f t="shared" si="299"/>
        <v>0</v>
      </c>
      <c r="HZ103" s="58">
        <f t="shared" si="448"/>
        <v>0</v>
      </c>
      <c r="IA103" s="58">
        <f t="shared" si="300"/>
        <v>0</v>
      </c>
      <c r="IB103" s="58">
        <f t="shared" si="449"/>
        <v>0</v>
      </c>
      <c r="IC103" s="58">
        <f t="shared" si="301"/>
        <v>0</v>
      </c>
      <c r="ID103" s="55"/>
      <c r="IE103" s="56"/>
      <c r="IF103" s="260"/>
      <c r="IG103" s="57">
        <f t="shared" si="302"/>
        <v>3.645381779218333</v>
      </c>
      <c r="IH103" s="58">
        <f t="shared" si="450"/>
        <v>4.216613104021846</v>
      </c>
      <c r="II103" s="58">
        <f t="shared" si="303"/>
        <v>7.1153767688656933</v>
      </c>
      <c r="IJ103" s="58">
        <f t="shared" si="451"/>
        <v>8.2175486303629892</v>
      </c>
      <c r="IK103" s="58">
        <f t="shared" si="304"/>
        <v>75.04215034238949</v>
      </c>
      <c r="IL103" s="55">
        <f t="shared" si="305"/>
        <v>4.8577789450139797E-2</v>
      </c>
      <c r="IM103" s="56">
        <f t="shared" si="306"/>
        <v>9.4818401876823472E-2</v>
      </c>
      <c r="IN103" s="260">
        <f t="shared" si="307"/>
        <v>1.0222995100575569</v>
      </c>
      <c r="IO103" s="57">
        <f t="shared" si="308"/>
        <v>0</v>
      </c>
      <c r="IP103" s="58">
        <f t="shared" si="452"/>
        <v>0</v>
      </c>
      <c r="IQ103" s="58">
        <f t="shared" si="309"/>
        <v>0</v>
      </c>
      <c r="IR103" s="58">
        <f t="shared" si="453"/>
        <v>0</v>
      </c>
      <c r="IS103" s="58">
        <f t="shared" si="310"/>
        <v>0</v>
      </c>
      <c r="IT103" s="55"/>
      <c r="IU103" s="56"/>
      <c r="IV103" s="260"/>
      <c r="IW103" s="57">
        <f t="shared" si="311"/>
        <v>0</v>
      </c>
      <c r="IX103" s="58">
        <f t="shared" si="454"/>
        <v>0</v>
      </c>
      <c r="IY103" s="58">
        <f t="shared" si="312"/>
        <v>0</v>
      </c>
      <c r="IZ103" s="58">
        <f t="shared" si="455"/>
        <v>0</v>
      </c>
      <c r="JA103" s="58">
        <f t="shared" si="313"/>
        <v>0</v>
      </c>
      <c r="JB103" s="55"/>
      <c r="JC103" s="56"/>
      <c r="JD103" s="260"/>
      <c r="JE103" s="57">
        <f t="shared" si="314"/>
        <v>0</v>
      </c>
      <c r="JF103" s="58">
        <f t="shared" si="456"/>
        <v>0</v>
      </c>
      <c r="JG103" s="58">
        <f t="shared" si="315"/>
        <v>0</v>
      </c>
      <c r="JH103" s="58">
        <f t="shared" si="457"/>
        <v>0</v>
      </c>
      <c r="JI103" s="58">
        <f t="shared" si="316"/>
        <v>0</v>
      </c>
      <c r="JJ103" s="55"/>
      <c r="JK103" s="56"/>
      <c r="JL103" s="260"/>
      <c r="JM103" s="57">
        <f t="shared" si="320"/>
        <v>30.283624552242248</v>
      </c>
      <c r="JN103" s="58">
        <f t="shared" si="458"/>
        <v>35.029068519578608</v>
      </c>
      <c r="JO103" s="58">
        <f t="shared" si="321"/>
        <v>2.9168156430748651</v>
      </c>
      <c r="JP103" s="58">
        <f t="shared" si="459"/>
        <v>3.3686303861871618</v>
      </c>
      <c r="JQ103" s="58">
        <f t="shared" si="322"/>
        <v>42.317028262675294</v>
      </c>
      <c r="JR103" s="55">
        <f t="shared" si="323"/>
        <v>0.71563684397359217</v>
      </c>
      <c r="JS103" s="56">
        <f t="shared" si="324"/>
        <v>6.8927705059279212E-2</v>
      </c>
      <c r="JT103" s="260">
        <f t="shared" si="325"/>
        <v>1.1228171949643442</v>
      </c>
      <c r="JU103" s="57">
        <f t="shared" si="326"/>
        <v>0</v>
      </c>
      <c r="JV103" s="58">
        <f t="shared" si="460"/>
        <v>0</v>
      </c>
      <c r="JW103" s="58">
        <f t="shared" si="327"/>
        <v>0</v>
      </c>
      <c r="JX103" s="58">
        <f t="shared" si="461"/>
        <v>0</v>
      </c>
      <c r="JY103" s="58">
        <f t="shared" si="328"/>
        <v>0</v>
      </c>
      <c r="JZ103" s="55"/>
      <c r="KA103" s="56"/>
      <c r="KB103" s="260"/>
      <c r="KC103" s="57">
        <f t="shared" si="329"/>
        <v>0</v>
      </c>
      <c r="KD103" s="58">
        <f t="shared" si="462"/>
        <v>0</v>
      </c>
      <c r="KE103" s="58">
        <f t="shared" si="330"/>
        <v>0</v>
      </c>
      <c r="KF103" s="58">
        <f t="shared" si="463"/>
        <v>0</v>
      </c>
      <c r="KG103" s="58">
        <f t="shared" si="331"/>
        <v>0</v>
      </c>
      <c r="KH103" s="55"/>
      <c r="KI103" s="56"/>
      <c r="KJ103" s="260"/>
      <c r="KK103" s="57">
        <f t="shared" si="332"/>
        <v>33.528575458850042</v>
      </c>
      <c r="KL103" s="58">
        <f t="shared" si="464"/>
        <v>38.782503233251845</v>
      </c>
      <c r="KM103" s="58">
        <f t="shared" si="333"/>
        <v>1.4740849684282842</v>
      </c>
      <c r="KN103" s="58">
        <f t="shared" si="465"/>
        <v>1.7024207300378253</v>
      </c>
      <c r="KO103" s="58">
        <f t="shared" si="334"/>
        <v>43.593131157343279</v>
      </c>
      <c r="KP103" s="55">
        <f t="shared" si="466"/>
        <v>0.76912519400896806</v>
      </c>
      <c r="KQ103" s="56">
        <f t="shared" si="467"/>
        <v>3.3814615497743936E-2</v>
      </c>
      <c r="KR103" s="260">
        <f t="shared" si="468"/>
        <v>1.1257598018418058</v>
      </c>
      <c r="KS103" s="57">
        <f t="shared" si="335"/>
        <v>0</v>
      </c>
      <c r="KT103" s="58">
        <f t="shared" si="469"/>
        <v>0</v>
      </c>
      <c r="KU103" s="58">
        <f t="shared" si="336"/>
        <v>0</v>
      </c>
      <c r="KV103" s="58">
        <f t="shared" si="470"/>
        <v>0</v>
      </c>
      <c r="KW103" s="58">
        <f t="shared" si="337"/>
        <v>0</v>
      </c>
      <c r="KX103" s="55"/>
      <c r="KY103" s="56"/>
      <c r="KZ103" s="260"/>
      <c r="LA103" s="57">
        <f t="shared" si="338"/>
        <v>19.042237849028588</v>
      </c>
      <c r="LB103" s="58">
        <f t="shared" si="471"/>
        <v>22.026156519971369</v>
      </c>
      <c r="LC103" s="58">
        <f t="shared" si="339"/>
        <v>0.81223351822548873</v>
      </c>
      <c r="LD103" s="58">
        <f t="shared" si="472"/>
        <v>0.93804849019861691</v>
      </c>
      <c r="LE103" s="58">
        <f t="shared" si="340"/>
        <v>53.28719475260219</v>
      </c>
      <c r="LF103" s="55">
        <f t="shared" si="473"/>
        <v>0.35735110353315591</v>
      </c>
      <c r="LG103" s="56">
        <f t="shared" si="474"/>
        <v>1.5242564784963176E-2</v>
      </c>
      <c r="LH103" s="260">
        <f t="shared" si="475"/>
        <v>1.0583579912088363</v>
      </c>
      <c r="LI103" s="57">
        <f t="shared" si="341"/>
        <v>0</v>
      </c>
      <c r="LJ103" s="58">
        <f t="shared" si="476"/>
        <v>0</v>
      </c>
      <c r="LK103" s="58">
        <f t="shared" si="342"/>
        <v>0</v>
      </c>
      <c r="LL103" s="58">
        <f t="shared" si="477"/>
        <v>0</v>
      </c>
      <c r="LM103" s="58">
        <f t="shared" si="343"/>
        <v>0</v>
      </c>
      <c r="LN103" s="55"/>
      <c r="LO103" s="56"/>
      <c r="LP103" s="260"/>
      <c r="LQ103" s="57">
        <f t="shared" si="344"/>
        <v>4.3436640066666643E-2</v>
      </c>
      <c r="LR103" s="58">
        <f t="shared" si="478"/>
        <v>5.0243161565113312E-2</v>
      </c>
      <c r="LS103" s="58">
        <f t="shared" si="345"/>
        <v>1.1768208333333328E-3</v>
      </c>
      <c r="LT103" s="58">
        <f t="shared" si="479"/>
        <v>1.359110380416666E-3</v>
      </c>
      <c r="LU103" s="58">
        <f t="shared" si="346"/>
        <v>0.89416666666666633</v>
      </c>
      <c r="LV103" s="55">
        <f t="shared" si="347"/>
        <v>4.857778945013979E-2</v>
      </c>
      <c r="LW103" s="56">
        <f t="shared" si="348"/>
        <v>1.3161090400745572E-3</v>
      </c>
      <c r="LX103" s="260">
        <f t="shared" si="349"/>
        <v>1.0078160048971445</v>
      </c>
      <c r="LY103" s="57">
        <f t="shared" si="350"/>
        <v>0</v>
      </c>
      <c r="LZ103" s="58">
        <f t="shared" si="480"/>
        <v>0</v>
      </c>
      <c r="MA103" s="58">
        <f t="shared" si="351"/>
        <v>0</v>
      </c>
      <c r="MB103" s="58">
        <f t="shared" si="481"/>
        <v>0</v>
      </c>
      <c r="MC103" s="58">
        <f t="shared" si="352"/>
        <v>0</v>
      </c>
      <c r="MD103" s="55"/>
      <c r="ME103" s="56"/>
      <c r="MF103" s="260"/>
      <c r="MG103" s="57">
        <f t="shared" si="353"/>
        <v>0</v>
      </c>
      <c r="MH103" s="58">
        <f t="shared" si="482"/>
        <v>0</v>
      </c>
      <c r="MI103" s="58">
        <f t="shared" si="354"/>
        <v>0</v>
      </c>
      <c r="MJ103" s="58">
        <f t="shared" si="483"/>
        <v>0</v>
      </c>
      <c r="MK103" s="58">
        <f t="shared" si="355"/>
        <v>0</v>
      </c>
      <c r="ML103" s="55"/>
      <c r="MM103" s="56"/>
      <c r="MN103" s="260"/>
      <c r="MO103" s="59">
        <v>1.3240961684485129</v>
      </c>
      <c r="MP103" s="60"/>
      <c r="MQ103" s="60">
        <v>0.86260000000000003</v>
      </c>
      <c r="MR103" s="61"/>
      <c r="MS103" s="59">
        <f t="shared" si="356"/>
        <v>1.0719071440642054</v>
      </c>
      <c r="MT103" s="60"/>
      <c r="MU103" s="60">
        <f t="shared" si="484"/>
        <v>1.0984802264817186</v>
      </c>
      <c r="MV103" s="61"/>
      <c r="MW103" s="66">
        <f t="shared" si="485"/>
        <v>1.4193081423880025</v>
      </c>
      <c r="MX103" s="67"/>
      <c r="MY103" s="67">
        <f t="shared" si="486"/>
        <v>0.94754904336313051</v>
      </c>
      <c r="MZ103" s="261"/>
      <c r="NA103" s="59">
        <f t="shared" si="357"/>
        <v>1.071948230335497</v>
      </c>
      <c r="NB103" s="60"/>
      <c r="NC103" s="60">
        <f t="shared" si="358"/>
        <v>1.0985105931648982</v>
      </c>
      <c r="ND103" s="262"/>
      <c r="NE103" s="62">
        <f t="shared" si="359"/>
        <v>1.4193625445623956</v>
      </c>
      <c r="NF103" s="63"/>
      <c r="NG103" s="63">
        <f t="shared" si="360"/>
        <v>0.94757523766404128</v>
      </c>
      <c r="NH103" s="64"/>
      <c r="NI103" s="238">
        <f t="shared" si="495"/>
        <v>-5.4402174393120006E-5</v>
      </c>
      <c r="NJ103" s="238">
        <f t="shared" si="496"/>
        <v>0</v>
      </c>
      <c r="NK103" s="238">
        <f t="shared" si="497"/>
        <v>-2.6194300910775681E-5</v>
      </c>
      <c r="NL103" s="238">
        <f t="shared" si="498"/>
        <v>0</v>
      </c>
      <c r="NM103" s="239">
        <f t="shared" si="361"/>
        <v>0</v>
      </c>
      <c r="NN103" s="240">
        <f t="shared" si="362"/>
        <v>0</v>
      </c>
      <c r="NO103" s="240">
        <f>O103*IN103</f>
        <v>0.47178730689835435</v>
      </c>
      <c r="NP103" s="240">
        <f t="shared" si="363"/>
        <v>0</v>
      </c>
      <c r="NQ103" s="240">
        <f t="shared" si="501"/>
        <v>0</v>
      </c>
      <c r="NR103" s="240">
        <f t="shared" si="364"/>
        <v>0</v>
      </c>
      <c r="NS103" s="240">
        <f t="shared" si="365"/>
        <v>0.2933921330441831</v>
      </c>
      <c r="NT103" s="240">
        <f t="shared" si="366"/>
        <v>0</v>
      </c>
      <c r="NU103" s="240">
        <f t="shared" si="367"/>
        <v>0</v>
      </c>
      <c r="NV103" s="240">
        <f t="shared" si="368"/>
        <v>0.30181620287378813</v>
      </c>
      <c r="NW103" s="240">
        <f t="shared" si="369"/>
        <v>0</v>
      </c>
      <c r="NX103" s="240">
        <f t="shared" si="370"/>
        <v>0.34682391371913568</v>
      </c>
      <c r="NY103" s="240">
        <f t="shared" si="371"/>
        <v>0</v>
      </c>
      <c r="NZ103" s="240">
        <f t="shared" si="372"/>
        <v>5.5429880269342946E-3</v>
      </c>
      <c r="OA103" s="240">
        <f t="shared" si="373"/>
        <v>0</v>
      </c>
      <c r="OB103" s="241">
        <f t="shared" si="374"/>
        <v>0</v>
      </c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136"/>
      <c r="OP103" s="13"/>
      <c r="OQ103" s="13"/>
      <c r="OR103" s="13"/>
      <c r="OS103" s="13"/>
      <c r="OT103" s="13"/>
    </row>
    <row r="104" spans="1:410" ht="15" customHeight="1">
      <c r="A104" s="242">
        <v>85</v>
      </c>
      <c r="B104" s="49" t="s">
        <v>154</v>
      </c>
      <c r="C104" s="50">
        <v>1</v>
      </c>
      <c r="D104" s="51">
        <v>83.8</v>
      </c>
      <c r="E104" s="52">
        <v>83.8</v>
      </c>
      <c r="F104" s="52"/>
      <c r="G104" s="52"/>
      <c r="H104" s="53"/>
      <c r="I104" s="57">
        <v>1.6826336664104538</v>
      </c>
      <c r="J104" s="58"/>
      <c r="K104" s="58">
        <v>0.93040000000000023</v>
      </c>
      <c r="L104" s="243"/>
      <c r="M104" s="1">
        <v>0</v>
      </c>
      <c r="N104" s="2">
        <v>0</v>
      </c>
      <c r="O104" s="2">
        <v>0.75223366641045353</v>
      </c>
      <c r="P104" s="2">
        <v>0</v>
      </c>
      <c r="Q104" s="2">
        <v>0</v>
      </c>
      <c r="R104" s="2">
        <v>0</v>
      </c>
      <c r="S104" s="2">
        <v>0.26140000000000002</v>
      </c>
      <c r="T104" s="2">
        <v>0</v>
      </c>
      <c r="U104" s="2">
        <v>0</v>
      </c>
      <c r="V104" s="2">
        <v>0.32769999999999999</v>
      </c>
      <c r="W104" s="2">
        <v>0</v>
      </c>
      <c r="X104" s="2">
        <v>0.32790000000000002</v>
      </c>
      <c r="Y104" s="2">
        <v>0</v>
      </c>
      <c r="Z104" s="2">
        <v>1.34E-2</v>
      </c>
      <c r="AA104" s="2">
        <v>0</v>
      </c>
      <c r="AB104" s="3">
        <v>0</v>
      </c>
      <c r="AC104" s="244">
        <v>0</v>
      </c>
      <c r="AD104" s="108">
        <v>0</v>
      </c>
      <c r="AE104" s="108">
        <v>0</v>
      </c>
      <c r="AF104" s="108">
        <f t="shared" si="375"/>
        <v>0</v>
      </c>
      <c r="AG104" s="108">
        <f t="shared" si="376"/>
        <v>0</v>
      </c>
      <c r="AH104" s="108">
        <v>0</v>
      </c>
      <c r="AI104" s="108">
        <v>0</v>
      </c>
      <c r="AJ104" s="108">
        <f t="shared" si="377"/>
        <v>0</v>
      </c>
      <c r="AK104" s="108">
        <f t="shared" si="378"/>
        <v>0</v>
      </c>
      <c r="AL104" s="108">
        <v>0</v>
      </c>
      <c r="AM104" s="245">
        <v>0</v>
      </c>
      <c r="AN104" s="244">
        <v>0</v>
      </c>
      <c r="AO104" s="108">
        <v>0</v>
      </c>
      <c r="AP104" s="108">
        <v>0</v>
      </c>
      <c r="AQ104" s="108">
        <f t="shared" si="379"/>
        <v>0</v>
      </c>
      <c r="AR104" s="108">
        <f t="shared" si="380"/>
        <v>0</v>
      </c>
      <c r="AS104" s="246">
        <v>0</v>
      </c>
      <c r="AT104" s="247">
        <v>0</v>
      </c>
      <c r="AU104" s="108">
        <v>0</v>
      </c>
      <c r="AV104" s="108">
        <f t="shared" si="381"/>
        <v>0</v>
      </c>
      <c r="AW104" s="108">
        <f t="shared" si="382"/>
        <v>0</v>
      </c>
      <c r="AX104" s="108">
        <v>0</v>
      </c>
      <c r="AY104" s="245">
        <v>0</v>
      </c>
      <c r="AZ104" s="248">
        <v>8</v>
      </c>
      <c r="BA104" s="108">
        <v>40.777333333333324</v>
      </c>
      <c r="BB104" s="108">
        <v>4.2524925970111997</v>
      </c>
      <c r="BC104" s="109">
        <v>3.4019940776089599</v>
      </c>
      <c r="BD104" s="109">
        <v>0.85049851940223986</v>
      </c>
      <c r="BE104" s="108">
        <v>1.5946849999999999</v>
      </c>
      <c r="BF104" s="109">
        <v>1.2757480000000001</v>
      </c>
      <c r="BG104" s="109">
        <v>0.3189369999999998</v>
      </c>
      <c r="BH104" s="108">
        <v>3.4035892979151496</v>
      </c>
      <c r="BI104" s="109">
        <f t="shared" si="383"/>
        <v>1.9920119012122037</v>
      </c>
      <c r="BJ104" s="108">
        <f t="shared" si="384"/>
        <v>6.5842434968168578E-2</v>
      </c>
      <c r="BK104" s="108">
        <v>2.5014050114129835</v>
      </c>
      <c r="BL104" s="245">
        <v>63.035406287607181</v>
      </c>
      <c r="BM104" s="244">
        <v>0</v>
      </c>
      <c r="BN104" s="108">
        <v>0</v>
      </c>
      <c r="BO104" s="108">
        <v>0</v>
      </c>
      <c r="BP104" s="108">
        <f t="shared" si="385"/>
        <v>0</v>
      </c>
      <c r="BQ104" s="108">
        <f t="shared" si="386"/>
        <v>0</v>
      </c>
      <c r="BR104" s="108">
        <v>0</v>
      </c>
      <c r="BS104" s="108">
        <v>0</v>
      </c>
      <c r="BT104" s="108">
        <f t="shared" si="387"/>
        <v>0</v>
      </c>
      <c r="BU104" s="108">
        <f t="shared" si="388"/>
        <v>0</v>
      </c>
      <c r="BV104" s="108">
        <v>0</v>
      </c>
      <c r="BW104" s="245">
        <v>0</v>
      </c>
      <c r="BX104" s="107">
        <v>0</v>
      </c>
      <c r="BY104" s="108">
        <v>0</v>
      </c>
      <c r="BZ104" s="109">
        <f t="shared" si="389"/>
        <v>0</v>
      </c>
      <c r="CA104" s="109">
        <f t="shared" si="390"/>
        <v>0</v>
      </c>
      <c r="CB104" s="108">
        <v>0</v>
      </c>
      <c r="CC104" s="110">
        <v>0</v>
      </c>
      <c r="CD104" s="244">
        <v>0</v>
      </c>
      <c r="CE104" s="108">
        <v>0</v>
      </c>
      <c r="CF104" s="109">
        <f t="shared" si="391"/>
        <v>0</v>
      </c>
      <c r="CG104" s="109">
        <f t="shared" si="392"/>
        <v>0</v>
      </c>
      <c r="CH104" s="108">
        <v>0</v>
      </c>
      <c r="CI104" s="245">
        <v>0</v>
      </c>
      <c r="CJ104" s="249">
        <v>7.8176379530465638</v>
      </c>
      <c r="CK104" s="250">
        <v>1.7198803496702439</v>
      </c>
      <c r="CL104" s="250">
        <v>1.332532451560569</v>
      </c>
      <c r="CM104" s="251">
        <v>1.332532451560569</v>
      </c>
      <c r="CN104" s="252">
        <f t="shared" si="277"/>
        <v>0.6495429435131993</v>
      </c>
      <c r="CO104" s="250">
        <v>5.2616846772118491</v>
      </c>
      <c r="CP104" s="252">
        <f t="shared" si="393"/>
        <v>0.52076997924236557</v>
      </c>
      <c r="CQ104" s="250">
        <v>1.6465916028866761</v>
      </c>
      <c r="CR104" s="250">
        <v>1.1776166864987134</v>
      </c>
      <c r="CS104" s="252">
        <f t="shared" si="394"/>
        <v>2.2780994800317613E-2</v>
      </c>
      <c r="CT104" s="252">
        <f t="shared" si="395"/>
        <v>0.68922136287372904</v>
      </c>
      <c r="CU104" s="250">
        <f t="shared" si="278"/>
        <v>17.309352117987938</v>
      </c>
      <c r="CV104" s="245">
        <f t="shared" si="396"/>
        <v>21.809783668664803</v>
      </c>
      <c r="CW104" s="244">
        <v>0</v>
      </c>
      <c r="CX104" s="108">
        <v>0</v>
      </c>
      <c r="CY104" s="108">
        <f t="shared" si="397"/>
        <v>0</v>
      </c>
      <c r="CZ104" s="108">
        <f t="shared" si="398"/>
        <v>0</v>
      </c>
      <c r="DA104" s="108">
        <v>0</v>
      </c>
      <c r="DB104" s="245">
        <v>0</v>
      </c>
      <c r="DC104" s="244">
        <v>0</v>
      </c>
      <c r="DD104" s="108">
        <v>0</v>
      </c>
      <c r="DE104" s="108">
        <f t="shared" si="399"/>
        <v>0</v>
      </c>
      <c r="DF104" s="108">
        <f t="shared" si="400"/>
        <v>0</v>
      </c>
      <c r="DG104" s="108">
        <v>0</v>
      </c>
      <c r="DH104" s="245">
        <v>0</v>
      </c>
      <c r="DI104" s="107">
        <v>10.633591373864</v>
      </c>
      <c r="DJ104" s="108">
        <v>2.3393901022500803</v>
      </c>
      <c r="DK104" s="108">
        <v>0.1836640121626866</v>
      </c>
      <c r="DL104" s="108">
        <v>7.156970574953287</v>
      </c>
      <c r="DM104" s="108">
        <f t="shared" si="401"/>
        <v>0.70835400568542672</v>
      </c>
      <c r="DN104" s="108">
        <f t="shared" si="402"/>
        <v>2.2397023717258815</v>
      </c>
      <c r="DO104" s="108">
        <v>1.4828939726157939</v>
      </c>
      <c r="DP104" s="108">
        <f t="shared" si="403"/>
        <v>2.8686583900252534E-2</v>
      </c>
      <c r="DQ104" s="108">
        <f t="shared" si="404"/>
        <v>0.8678903895649005</v>
      </c>
      <c r="DR104" s="108">
        <v>1.0898255017922924</v>
      </c>
      <c r="DS104" s="110">
        <v>27.463602645165768</v>
      </c>
      <c r="DT104" s="244">
        <v>0</v>
      </c>
      <c r="DU104" s="108">
        <v>0</v>
      </c>
      <c r="DV104" s="108">
        <v>0</v>
      </c>
      <c r="DW104" s="108">
        <f t="shared" si="405"/>
        <v>0</v>
      </c>
      <c r="DX104" s="108">
        <f t="shared" si="406"/>
        <v>0</v>
      </c>
      <c r="DY104" s="108">
        <v>0</v>
      </c>
      <c r="DZ104" s="108">
        <v>0</v>
      </c>
      <c r="EA104" s="108"/>
      <c r="EB104" s="108">
        <v>0</v>
      </c>
      <c r="EC104" s="108">
        <f t="shared" si="407"/>
        <v>0</v>
      </c>
      <c r="ED104" s="108">
        <f t="shared" si="408"/>
        <v>0</v>
      </c>
      <c r="EE104" s="108">
        <v>0</v>
      </c>
      <c r="EF104" s="245">
        <v>0</v>
      </c>
      <c r="EG104" s="249">
        <v>4.5594155555555398</v>
      </c>
      <c r="EH104" s="250">
        <v>1.0030714222222199</v>
      </c>
      <c r="EI104" s="250">
        <v>11.694191111111101</v>
      </c>
      <c r="EJ104" s="250">
        <v>3.0687283179133198</v>
      </c>
      <c r="EK104" s="250">
        <f t="shared" si="409"/>
        <v>0.30372431653715293</v>
      </c>
      <c r="EL104" s="250">
        <v>0.96032783980779424</v>
      </c>
      <c r="EM104" s="250">
        <v>1.4837546676965601</v>
      </c>
      <c r="EN104" s="250">
        <f t="shared" si="410"/>
        <v>2.8703234046589955E-2</v>
      </c>
      <c r="EO104" s="250">
        <f t="shared" si="411"/>
        <v>0.86839412685343031</v>
      </c>
      <c r="EP104" s="250">
        <v>21.809161074498739</v>
      </c>
      <c r="EQ104" s="245">
        <v>27.47954295386841</v>
      </c>
      <c r="ER104" s="244">
        <v>0</v>
      </c>
      <c r="ES104" s="108">
        <v>0</v>
      </c>
      <c r="ET104" s="108">
        <v>0</v>
      </c>
      <c r="EU104" s="108">
        <f t="shared" si="412"/>
        <v>0</v>
      </c>
      <c r="EV104" s="108">
        <f t="shared" si="413"/>
        <v>0</v>
      </c>
      <c r="EW104" s="108">
        <v>0</v>
      </c>
      <c r="EX104" s="108">
        <v>0</v>
      </c>
      <c r="EY104" s="108">
        <f t="shared" si="414"/>
        <v>0</v>
      </c>
      <c r="EZ104" s="108">
        <f t="shared" si="415"/>
        <v>0</v>
      </c>
      <c r="FA104" s="108">
        <v>0</v>
      </c>
      <c r="FB104" s="245">
        <v>0</v>
      </c>
      <c r="FC104" s="244">
        <v>0.83333333333333293</v>
      </c>
      <c r="FD104" s="108">
        <v>6.0833333333333302E-2</v>
      </c>
      <c r="FE104" s="108">
        <f t="shared" si="416"/>
        <v>1.1768208333333328E-3</v>
      </c>
      <c r="FF104" s="108">
        <f t="shared" si="417"/>
        <v>3.5603803333333316E-2</v>
      </c>
      <c r="FG104" s="108">
        <v>4.4708333333333301E-2</v>
      </c>
      <c r="FH104" s="245">
        <v>1.1266499999999995</v>
      </c>
      <c r="FI104" s="244">
        <v>0</v>
      </c>
      <c r="FJ104" s="108">
        <v>0</v>
      </c>
      <c r="FK104" s="108">
        <f t="shared" si="418"/>
        <v>0</v>
      </c>
      <c r="FL104" s="108">
        <f t="shared" si="419"/>
        <v>0</v>
      </c>
      <c r="FM104" s="108">
        <v>0</v>
      </c>
      <c r="FN104" s="245">
        <v>0</v>
      </c>
      <c r="FO104" s="244">
        <v>0</v>
      </c>
      <c r="FP104" s="108">
        <v>0</v>
      </c>
      <c r="FQ104" s="108">
        <f t="shared" si="420"/>
        <v>0</v>
      </c>
      <c r="FR104" s="108">
        <f t="shared" si="421"/>
        <v>0</v>
      </c>
      <c r="FS104" s="108">
        <v>0</v>
      </c>
      <c r="FT104" s="110">
        <v>0</v>
      </c>
      <c r="FU104" s="253">
        <f t="shared" si="279"/>
        <v>28.07298675660865</v>
      </c>
      <c r="FV104" s="254">
        <f t="shared" si="280"/>
        <v>14.563613484056729</v>
      </c>
      <c r="FW104" s="254">
        <f t="shared" si="281"/>
        <v>5.327285021122159</v>
      </c>
      <c r="FX104" s="254">
        <f t="shared" si="282"/>
        <v>40.777333333333324</v>
      </c>
      <c r="FY104" s="254">
        <f t="shared" si="283"/>
        <v>0</v>
      </c>
      <c r="FZ104" s="254">
        <f t="shared" si="284"/>
        <v>0</v>
      </c>
      <c r="GA104" s="254">
        <f t="shared" si="422"/>
        <v>0</v>
      </c>
      <c r="GB104" s="254">
        <f t="shared" si="423"/>
        <v>0</v>
      </c>
      <c r="GC104" s="254">
        <f t="shared" si="424"/>
        <v>0</v>
      </c>
      <c r="GD104" s="254">
        <f t="shared" si="425"/>
        <v>0</v>
      </c>
      <c r="GE104" s="254">
        <f t="shared" si="285"/>
        <v>15.487383570078457</v>
      </c>
      <c r="GF104" s="255">
        <f t="shared" si="286"/>
        <v>5.9128786135928291</v>
      </c>
      <c r="GG104" s="255">
        <f t="shared" si="287"/>
        <v>1.532848301464945</v>
      </c>
      <c r="GH104" s="254">
        <f t="shared" si="288"/>
        <v>7.6086879580595497</v>
      </c>
      <c r="GI104" s="255">
        <f t="shared" si="289"/>
        <v>5.4328083322818683</v>
      </c>
      <c r="GJ104" s="256">
        <f t="shared" si="290"/>
        <v>0.14719006854866201</v>
      </c>
      <c r="GK104" s="253">
        <f t="shared" si="426"/>
        <v>111.83729012325888</v>
      </c>
      <c r="GL104" s="257">
        <f t="shared" si="427"/>
        <v>140.9149855553062</v>
      </c>
      <c r="GM104" s="221">
        <f t="shared" si="428"/>
        <v>140.9149855553062</v>
      </c>
      <c r="GN104" s="222">
        <f t="shared" si="429"/>
        <v>49.667528865129015</v>
      </c>
      <c r="GO104" s="222">
        <f t="shared" si="430"/>
        <v>8.8292274728310645</v>
      </c>
      <c r="GP104" s="55">
        <f t="shared" si="431"/>
        <v>0.35246449246972061</v>
      </c>
      <c r="GQ104" s="56">
        <f t="shared" si="432"/>
        <v>6.2656412574131626E-2</v>
      </c>
      <c r="GR104" s="258">
        <f t="shared" si="433"/>
        <v>1.0649366642777383</v>
      </c>
      <c r="GS104" s="227">
        <f t="shared" si="291"/>
        <v>140.9149855553062</v>
      </c>
      <c r="GT104" s="222">
        <f t="shared" si="502"/>
        <v>49.667528865129015</v>
      </c>
      <c r="GU104" s="222">
        <f t="shared" si="503"/>
        <v>8.8292274728310645</v>
      </c>
      <c r="GV104" s="37">
        <f t="shared" si="487"/>
        <v>0.35246449246972061</v>
      </c>
      <c r="GW104" s="228">
        <f t="shared" si="488"/>
        <v>6.2656412574131626E-2</v>
      </c>
      <c r="GX104" s="258">
        <f t="shared" si="434"/>
        <v>1.0649366642777383</v>
      </c>
      <c r="GY104" s="221">
        <f t="shared" si="499"/>
        <v>77.879579267699029</v>
      </c>
      <c r="GZ104" s="222">
        <f t="shared" si="435"/>
        <v>46.605408170585612</v>
      </c>
      <c r="HA104" s="222">
        <f t="shared" si="436"/>
        <v>2.8523109869838832</v>
      </c>
      <c r="HB104" s="55">
        <f t="shared" si="437"/>
        <v>0.59842912107147772</v>
      </c>
      <c r="HC104" s="56">
        <f t="shared" si="438"/>
        <v>3.6624632718925E-2</v>
      </c>
      <c r="HD104" s="258">
        <f t="shared" si="439"/>
        <v>1.0994469988800621</v>
      </c>
      <c r="HE104" s="221">
        <f t="shared" si="440"/>
        <v>77.879579267699029</v>
      </c>
      <c r="HF104" s="222">
        <f t="shared" si="441"/>
        <v>46.605408170585612</v>
      </c>
      <c r="HG104" s="222">
        <f t="shared" si="442"/>
        <v>2.8523109869838832</v>
      </c>
      <c r="HH104" s="55">
        <f t="shared" si="443"/>
        <v>0.59842912107147772</v>
      </c>
      <c r="HI104" s="56">
        <f t="shared" si="444"/>
        <v>3.6624632718925E-2</v>
      </c>
      <c r="HJ104" s="259">
        <f t="shared" si="445"/>
        <v>1.0994469988800621</v>
      </c>
      <c r="HK104" s="54">
        <f t="shared" si="292"/>
        <v>1.7918982839085693</v>
      </c>
      <c r="HL104" s="55">
        <f t="shared" si="293"/>
        <v>0</v>
      </c>
      <c r="HM104" s="55">
        <f t="shared" si="294"/>
        <v>1.0229254877580101</v>
      </c>
      <c r="HN104" s="56">
        <f t="shared" si="295"/>
        <v>0</v>
      </c>
      <c r="HQ104" s="57">
        <f t="shared" si="296"/>
        <v>0</v>
      </c>
      <c r="HR104" s="58">
        <f t="shared" si="446"/>
        <v>0</v>
      </c>
      <c r="HS104" s="58">
        <f t="shared" si="297"/>
        <v>0</v>
      </c>
      <c r="HT104" s="58">
        <f t="shared" si="447"/>
        <v>0</v>
      </c>
      <c r="HU104" s="58">
        <f t="shared" si="298"/>
        <v>0</v>
      </c>
      <c r="HV104" s="55"/>
      <c r="HW104" s="56"/>
      <c r="HX104" s="260"/>
      <c r="HY104" s="57">
        <f t="shared" si="299"/>
        <v>0</v>
      </c>
      <c r="HZ104" s="58">
        <f t="shared" si="448"/>
        <v>0</v>
      </c>
      <c r="IA104" s="58">
        <f t="shared" si="300"/>
        <v>0</v>
      </c>
      <c r="IB104" s="58">
        <f t="shared" si="449"/>
        <v>0</v>
      </c>
      <c r="IC104" s="58">
        <f t="shared" si="301"/>
        <v>0</v>
      </c>
      <c r="ID104" s="55"/>
      <c r="IE104" s="56"/>
      <c r="IF104" s="260"/>
      <c r="IG104" s="57">
        <f t="shared" si="302"/>
        <v>2.4302545194788885</v>
      </c>
      <c r="IH104" s="58">
        <f t="shared" si="450"/>
        <v>2.8110754026812304</v>
      </c>
      <c r="II104" s="58">
        <f t="shared" si="303"/>
        <v>4.7435845125771285</v>
      </c>
      <c r="IJ104" s="58">
        <f t="shared" si="451"/>
        <v>5.4783657535753258</v>
      </c>
      <c r="IK104" s="58">
        <f t="shared" si="304"/>
        <v>50.028100228259667</v>
      </c>
      <c r="IL104" s="55">
        <f t="shared" si="305"/>
        <v>4.857778945013979E-2</v>
      </c>
      <c r="IM104" s="56">
        <f t="shared" si="306"/>
        <v>9.4818401876823458E-2</v>
      </c>
      <c r="IN104" s="260">
        <f t="shared" si="307"/>
        <v>1.0222995100575569</v>
      </c>
      <c r="IO104" s="57">
        <f t="shared" si="308"/>
        <v>0</v>
      </c>
      <c r="IP104" s="58">
        <f t="shared" si="452"/>
        <v>0</v>
      </c>
      <c r="IQ104" s="58">
        <f t="shared" si="309"/>
        <v>0</v>
      </c>
      <c r="IR104" s="58">
        <f t="shared" si="453"/>
        <v>0</v>
      </c>
      <c r="IS104" s="58">
        <f t="shared" si="310"/>
        <v>0</v>
      </c>
      <c r="IT104" s="55"/>
      <c r="IU104" s="56"/>
      <c r="IV104" s="260"/>
      <c r="IW104" s="57">
        <f t="shared" si="311"/>
        <v>0</v>
      </c>
      <c r="IX104" s="58">
        <f t="shared" si="454"/>
        <v>0</v>
      </c>
      <c r="IY104" s="58">
        <f t="shared" si="312"/>
        <v>0</v>
      </c>
      <c r="IZ104" s="58">
        <f t="shared" si="455"/>
        <v>0</v>
      </c>
      <c r="JA104" s="58">
        <f t="shared" si="313"/>
        <v>0</v>
      </c>
      <c r="JB104" s="55"/>
      <c r="JC104" s="56"/>
      <c r="JD104" s="260"/>
      <c r="JE104" s="57">
        <f t="shared" si="314"/>
        <v>0</v>
      </c>
      <c r="JF104" s="58">
        <f t="shared" si="456"/>
        <v>0</v>
      </c>
      <c r="JG104" s="58">
        <f t="shared" si="315"/>
        <v>0</v>
      </c>
      <c r="JH104" s="58">
        <f t="shared" si="457"/>
        <v>0</v>
      </c>
      <c r="JI104" s="58">
        <f t="shared" si="316"/>
        <v>0</v>
      </c>
      <c r="JJ104" s="55"/>
      <c r="JK104" s="56"/>
      <c r="JL104" s="260"/>
      <c r="JM104" s="57">
        <f t="shared" si="320"/>
        <v>12.387210120944502</v>
      </c>
      <c r="JN104" s="58">
        <f t="shared" si="458"/>
        <v>14.328285946896505</v>
      </c>
      <c r="JO104" s="58">
        <f t="shared" si="321"/>
        <v>1.1930939175558826</v>
      </c>
      <c r="JP104" s="58">
        <f t="shared" si="459"/>
        <v>1.3779041653852888</v>
      </c>
      <c r="JQ104" s="58">
        <f t="shared" si="322"/>
        <v>17.309352117987938</v>
      </c>
      <c r="JR104" s="55">
        <f t="shared" si="323"/>
        <v>0.71563684397359217</v>
      </c>
      <c r="JS104" s="56">
        <f t="shared" si="324"/>
        <v>6.8927705059279212E-2</v>
      </c>
      <c r="JT104" s="260">
        <f t="shared" si="325"/>
        <v>1.1228171949643442</v>
      </c>
      <c r="JU104" s="57">
        <f t="shared" si="326"/>
        <v>0</v>
      </c>
      <c r="JV104" s="58">
        <f t="shared" si="460"/>
        <v>0</v>
      </c>
      <c r="JW104" s="58">
        <f t="shared" si="327"/>
        <v>0</v>
      </c>
      <c r="JX104" s="58">
        <f t="shared" si="461"/>
        <v>0</v>
      </c>
      <c r="JY104" s="58">
        <f t="shared" si="328"/>
        <v>0</v>
      </c>
      <c r="JZ104" s="55"/>
      <c r="KA104" s="56"/>
      <c r="KB104" s="260"/>
      <c r="KC104" s="57">
        <f t="shared" si="329"/>
        <v>0</v>
      </c>
      <c r="KD104" s="58">
        <f t="shared" si="462"/>
        <v>0</v>
      </c>
      <c r="KE104" s="58">
        <f t="shared" si="330"/>
        <v>0</v>
      </c>
      <c r="KF104" s="58">
        <f t="shared" si="463"/>
        <v>0</v>
      </c>
      <c r="KG104" s="58">
        <f t="shared" si="331"/>
        <v>0</v>
      </c>
      <c r="KH104" s="55"/>
      <c r="KI104" s="56"/>
      <c r="KJ104" s="260"/>
      <c r="KK104" s="57">
        <f t="shared" si="332"/>
        <v>16.764244644888834</v>
      </c>
      <c r="KL104" s="58">
        <f t="shared" si="464"/>
        <v>19.391201780742914</v>
      </c>
      <c r="KM104" s="58">
        <f t="shared" si="333"/>
        <v>0.73704058958567931</v>
      </c>
      <c r="KN104" s="58">
        <f t="shared" si="465"/>
        <v>0.85120817691250106</v>
      </c>
      <c r="KO104" s="58">
        <f t="shared" si="334"/>
        <v>21.796510035845845</v>
      </c>
      <c r="KP104" s="55">
        <f t="shared" si="466"/>
        <v>0.76912517725630813</v>
      </c>
      <c r="KQ104" s="56">
        <f t="shared" si="467"/>
        <v>3.3814614742156697E-2</v>
      </c>
      <c r="KR104" s="260">
        <f t="shared" si="468"/>
        <v>1.1257597990996235</v>
      </c>
      <c r="KS104" s="57">
        <f t="shared" si="335"/>
        <v>0</v>
      </c>
      <c r="KT104" s="58">
        <f t="shared" si="469"/>
        <v>0</v>
      </c>
      <c r="KU104" s="58">
        <f t="shared" si="336"/>
        <v>0</v>
      </c>
      <c r="KV104" s="58">
        <f t="shared" si="470"/>
        <v>0</v>
      </c>
      <c r="KW104" s="58">
        <f t="shared" si="337"/>
        <v>0</v>
      </c>
      <c r="KX104" s="55"/>
      <c r="KY104" s="56"/>
      <c r="KZ104" s="260"/>
      <c r="LA104" s="57">
        <f t="shared" si="338"/>
        <v>7.7935277771044538</v>
      </c>
      <c r="LB104" s="58">
        <f t="shared" si="471"/>
        <v>9.0147735797767226</v>
      </c>
      <c r="LC104" s="58">
        <f t="shared" si="339"/>
        <v>0.3324275505837429</v>
      </c>
      <c r="LD104" s="58">
        <f t="shared" si="472"/>
        <v>0.38392057816916469</v>
      </c>
      <c r="LE104" s="58">
        <f t="shared" si="340"/>
        <v>21.809161074498739</v>
      </c>
      <c r="LF104" s="55">
        <f t="shared" si="473"/>
        <v>0.35735110353315502</v>
      </c>
      <c r="LG104" s="56">
        <f t="shared" si="474"/>
        <v>1.5242564784963119E-2</v>
      </c>
      <c r="LH104" s="260">
        <f t="shared" si="475"/>
        <v>1.0583579912088363</v>
      </c>
      <c r="LI104" s="57">
        <f t="shared" si="341"/>
        <v>0</v>
      </c>
      <c r="LJ104" s="58">
        <f t="shared" si="476"/>
        <v>0</v>
      </c>
      <c r="LK104" s="58">
        <f t="shared" si="342"/>
        <v>0</v>
      </c>
      <c r="LL104" s="58">
        <f t="shared" si="477"/>
        <v>0</v>
      </c>
      <c r="LM104" s="58">
        <f t="shared" si="343"/>
        <v>0</v>
      </c>
      <c r="LN104" s="55"/>
      <c r="LO104" s="56"/>
      <c r="LP104" s="260"/>
      <c r="LQ104" s="57">
        <f t="shared" si="344"/>
        <v>4.3436640066666643E-2</v>
      </c>
      <c r="LR104" s="58">
        <f t="shared" si="478"/>
        <v>5.0243161565113312E-2</v>
      </c>
      <c r="LS104" s="58">
        <f t="shared" si="345"/>
        <v>1.1768208333333328E-3</v>
      </c>
      <c r="LT104" s="58">
        <f t="shared" si="479"/>
        <v>1.359110380416666E-3</v>
      </c>
      <c r="LU104" s="58">
        <f t="shared" si="346"/>
        <v>0.89416666666666633</v>
      </c>
      <c r="LV104" s="55">
        <f t="shared" si="347"/>
        <v>4.857778945013979E-2</v>
      </c>
      <c r="LW104" s="56">
        <f t="shared" si="348"/>
        <v>1.3161090400745572E-3</v>
      </c>
      <c r="LX104" s="260">
        <f t="shared" si="349"/>
        <v>1.0078160048971445</v>
      </c>
      <c r="LY104" s="57">
        <f t="shared" si="350"/>
        <v>0</v>
      </c>
      <c r="LZ104" s="58">
        <f t="shared" si="480"/>
        <v>0</v>
      </c>
      <c r="MA104" s="58">
        <f t="shared" si="351"/>
        <v>0</v>
      </c>
      <c r="MB104" s="58">
        <f t="shared" si="481"/>
        <v>0</v>
      </c>
      <c r="MC104" s="58">
        <f t="shared" si="352"/>
        <v>0</v>
      </c>
      <c r="MD104" s="55"/>
      <c r="ME104" s="56"/>
      <c r="MF104" s="260"/>
      <c r="MG104" s="57">
        <f t="shared" si="353"/>
        <v>0</v>
      </c>
      <c r="MH104" s="58">
        <f t="shared" si="482"/>
        <v>0</v>
      </c>
      <c r="MI104" s="58">
        <f t="shared" si="354"/>
        <v>0</v>
      </c>
      <c r="MJ104" s="58">
        <f t="shared" si="483"/>
        <v>0</v>
      </c>
      <c r="MK104" s="58">
        <f t="shared" si="355"/>
        <v>0</v>
      </c>
      <c r="ML104" s="55"/>
      <c r="MM104" s="56"/>
      <c r="MN104" s="260"/>
      <c r="MO104" s="59">
        <v>1.6826336664104538</v>
      </c>
      <c r="MP104" s="60"/>
      <c r="MQ104" s="60">
        <v>0.93040000000000023</v>
      </c>
      <c r="MR104" s="61"/>
      <c r="MS104" s="59">
        <f t="shared" si="356"/>
        <v>1.0649366642777383</v>
      </c>
      <c r="MT104" s="60"/>
      <c r="MU104" s="60">
        <f t="shared" si="484"/>
        <v>1.0994469988800621</v>
      </c>
      <c r="MV104" s="61"/>
      <c r="MW104" s="66">
        <f t="shared" si="485"/>
        <v>1.7918982839085693</v>
      </c>
      <c r="MX104" s="67"/>
      <c r="MY104" s="67">
        <f t="shared" si="486"/>
        <v>1.0229254877580101</v>
      </c>
      <c r="MZ104" s="261"/>
      <c r="NA104" s="59">
        <f t="shared" si="357"/>
        <v>1.0649759154971694</v>
      </c>
      <c r="NB104" s="60"/>
      <c r="NC104" s="60">
        <f t="shared" si="358"/>
        <v>1.0994800308594426</v>
      </c>
      <c r="ND104" s="262"/>
      <c r="NE104" s="62">
        <f t="shared" si="359"/>
        <v>1.7919643293318319</v>
      </c>
      <c r="NF104" s="63"/>
      <c r="NG104" s="63">
        <f t="shared" si="360"/>
        <v>1.0229562207116256</v>
      </c>
      <c r="NH104" s="64"/>
      <c r="NI104" s="238">
        <f t="shared" si="495"/>
        <v>-6.6045423262606207E-5</v>
      </c>
      <c r="NJ104" s="238">
        <f t="shared" si="496"/>
        <v>0</v>
      </c>
      <c r="NK104" s="238">
        <f t="shared" si="497"/>
        <v>-3.0732953615553171E-5</v>
      </c>
      <c r="NL104" s="238">
        <f t="shared" si="498"/>
        <v>0</v>
      </c>
      <c r="NM104" s="239">
        <f t="shared" si="361"/>
        <v>0</v>
      </c>
      <c r="NN104" s="240">
        <f t="shared" si="362"/>
        <v>0</v>
      </c>
      <c r="NO104" s="240">
        <f>O104*IN104</f>
        <v>0.76900810862020641</v>
      </c>
      <c r="NP104" s="240">
        <f t="shared" si="363"/>
        <v>0</v>
      </c>
      <c r="NQ104" s="240">
        <f t="shared" si="501"/>
        <v>0</v>
      </c>
      <c r="NR104" s="240">
        <f t="shared" si="364"/>
        <v>0</v>
      </c>
      <c r="NS104" s="240">
        <f t="shared" si="365"/>
        <v>0.29350441476367961</v>
      </c>
      <c r="NT104" s="240">
        <f t="shared" si="366"/>
        <v>0</v>
      </c>
      <c r="NU104" s="240">
        <f t="shared" si="367"/>
        <v>0</v>
      </c>
      <c r="NV104" s="240">
        <f t="shared" si="368"/>
        <v>0.36891148616494662</v>
      </c>
      <c r="NW104" s="240">
        <f t="shared" si="369"/>
        <v>0</v>
      </c>
      <c r="NX104" s="240">
        <f t="shared" si="370"/>
        <v>0.34703558531737744</v>
      </c>
      <c r="NY104" s="240">
        <f t="shared" si="371"/>
        <v>0</v>
      </c>
      <c r="NZ104" s="240">
        <f t="shared" si="372"/>
        <v>1.3504734465621736E-2</v>
      </c>
      <c r="OA104" s="240">
        <f t="shared" si="373"/>
        <v>0</v>
      </c>
      <c r="OB104" s="241">
        <f t="shared" si="374"/>
        <v>0</v>
      </c>
      <c r="OC104" s="4"/>
      <c r="OD104" s="4"/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136"/>
      <c r="OP104" s="13"/>
      <c r="OQ104" s="13"/>
      <c r="OR104" s="13"/>
      <c r="OS104" s="13"/>
      <c r="OT104" s="13"/>
    </row>
    <row r="105" spans="1:410" ht="15" customHeight="1">
      <c r="A105" s="242">
        <v>86</v>
      </c>
      <c r="B105" s="49" t="s">
        <v>155</v>
      </c>
      <c r="C105" s="50">
        <v>1</v>
      </c>
      <c r="D105" s="51">
        <v>330.12</v>
      </c>
      <c r="E105" s="52">
        <v>297.7</v>
      </c>
      <c r="F105" s="52">
        <v>32.4</v>
      </c>
      <c r="G105" s="52"/>
      <c r="H105" s="53"/>
      <c r="I105" s="57">
        <v>0.98928435236298407</v>
      </c>
      <c r="J105" s="58"/>
      <c r="K105" s="58">
        <v>0.7246999999999999</v>
      </c>
      <c r="L105" s="243"/>
      <c r="M105" s="1">
        <v>0</v>
      </c>
      <c r="N105" s="2">
        <v>0</v>
      </c>
      <c r="O105" s="2">
        <v>0.26458435236298417</v>
      </c>
      <c r="P105" s="2">
        <v>0</v>
      </c>
      <c r="Q105" s="2">
        <v>0</v>
      </c>
      <c r="R105" s="2">
        <v>0</v>
      </c>
      <c r="S105" s="2">
        <v>0.25940000000000002</v>
      </c>
      <c r="T105" s="2">
        <v>0</v>
      </c>
      <c r="U105" s="2">
        <v>0</v>
      </c>
      <c r="V105" s="2">
        <v>0.1663</v>
      </c>
      <c r="W105" s="2">
        <v>0</v>
      </c>
      <c r="X105" s="2">
        <v>0.29559999999999997</v>
      </c>
      <c r="Y105" s="2">
        <v>0</v>
      </c>
      <c r="Z105" s="2">
        <v>3.3999999999999998E-3</v>
      </c>
      <c r="AA105" s="2">
        <v>0</v>
      </c>
      <c r="AB105" s="3">
        <v>0</v>
      </c>
      <c r="AC105" s="244">
        <v>0</v>
      </c>
      <c r="AD105" s="108">
        <v>0</v>
      </c>
      <c r="AE105" s="108">
        <v>0</v>
      </c>
      <c r="AF105" s="108">
        <f t="shared" si="375"/>
        <v>0</v>
      </c>
      <c r="AG105" s="108">
        <f t="shared" si="376"/>
        <v>0</v>
      </c>
      <c r="AH105" s="108">
        <v>0</v>
      </c>
      <c r="AI105" s="108">
        <v>0</v>
      </c>
      <c r="AJ105" s="108">
        <f t="shared" si="377"/>
        <v>0</v>
      </c>
      <c r="AK105" s="108">
        <f t="shared" si="378"/>
        <v>0</v>
      </c>
      <c r="AL105" s="108">
        <v>0</v>
      </c>
      <c r="AM105" s="245">
        <v>0</v>
      </c>
      <c r="AN105" s="244">
        <v>0</v>
      </c>
      <c r="AO105" s="108">
        <v>0</v>
      </c>
      <c r="AP105" s="108">
        <v>0</v>
      </c>
      <c r="AQ105" s="108">
        <f t="shared" si="379"/>
        <v>0</v>
      </c>
      <c r="AR105" s="108">
        <f t="shared" si="380"/>
        <v>0</v>
      </c>
      <c r="AS105" s="246">
        <v>0</v>
      </c>
      <c r="AT105" s="247">
        <v>0</v>
      </c>
      <c r="AU105" s="108">
        <v>0</v>
      </c>
      <c r="AV105" s="108">
        <f t="shared" si="381"/>
        <v>0</v>
      </c>
      <c r="AW105" s="108">
        <f t="shared" si="382"/>
        <v>0</v>
      </c>
      <c r="AX105" s="108">
        <v>0</v>
      </c>
      <c r="AY105" s="245">
        <v>0</v>
      </c>
      <c r="AZ105" s="248">
        <v>10</v>
      </c>
      <c r="BA105" s="108">
        <v>50.971666666666664</v>
      </c>
      <c r="BB105" s="108">
        <v>5.3156157462640001</v>
      </c>
      <c r="BC105" s="109">
        <v>4.2524925970112006</v>
      </c>
      <c r="BD105" s="109">
        <v>1.0631231492527995</v>
      </c>
      <c r="BE105" s="108">
        <v>1.9933562499999999</v>
      </c>
      <c r="BF105" s="109">
        <v>1.5946850000000001</v>
      </c>
      <c r="BG105" s="109">
        <v>0.39867124999999981</v>
      </c>
      <c r="BH105" s="108">
        <v>4.2544866223939382</v>
      </c>
      <c r="BI105" s="109">
        <f t="shared" si="383"/>
        <v>2.4900148765152554</v>
      </c>
      <c r="BJ105" s="108">
        <f t="shared" si="384"/>
        <v>8.2303043710210744E-2</v>
      </c>
      <c r="BK105" s="108">
        <v>3.1267562642662305</v>
      </c>
      <c r="BL105" s="245">
        <v>78.794257859508988</v>
      </c>
      <c r="BM105" s="244">
        <v>0</v>
      </c>
      <c r="BN105" s="108">
        <v>0</v>
      </c>
      <c r="BO105" s="108">
        <v>0</v>
      </c>
      <c r="BP105" s="108">
        <f t="shared" si="385"/>
        <v>0</v>
      </c>
      <c r="BQ105" s="108">
        <f t="shared" si="386"/>
        <v>0</v>
      </c>
      <c r="BR105" s="108">
        <v>0</v>
      </c>
      <c r="BS105" s="108">
        <v>0</v>
      </c>
      <c r="BT105" s="108">
        <f t="shared" si="387"/>
        <v>0</v>
      </c>
      <c r="BU105" s="108">
        <f t="shared" si="388"/>
        <v>0</v>
      </c>
      <c r="BV105" s="108">
        <v>0</v>
      </c>
      <c r="BW105" s="245">
        <v>0</v>
      </c>
      <c r="BX105" s="107">
        <v>0</v>
      </c>
      <c r="BY105" s="108">
        <v>0</v>
      </c>
      <c r="BZ105" s="109">
        <f t="shared" si="389"/>
        <v>0</v>
      </c>
      <c r="CA105" s="109">
        <f t="shared" si="390"/>
        <v>0</v>
      </c>
      <c r="CB105" s="108">
        <v>0</v>
      </c>
      <c r="CC105" s="110">
        <v>0</v>
      </c>
      <c r="CD105" s="244">
        <v>0</v>
      </c>
      <c r="CE105" s="108">
        <v>0</v>
      </c>
      <c r="CF105" s="109">
        <f t="shared" si="391"/>
        <v>0</v>
      </c>
      <c r="CG105" s="109">
        <f t="shared" si="392"/>
        <v>0</v>
      </c>
      <c r="CH105" s="108">
        <v>0</v>
      </c>
      <c r="CI105" s="245">
        <v>0</v>
      </c>
      <c r="CJ105" s="249">
        <v>30.796642494746202</v>
      </c>
      <c r="CK105" s="250">
        <v>6.7752613488441646</v>
      </c>
      <c r="CL105" s="250">
        <v>5.2493509893696304</v>
      </c>
      <c r="CM105" s="251">
        <v>5.2493509893696304</v>
      </c>
      <c r="CN105" s="252">
        <f t="shared" si="277"/>
        <v>2.5587961397682264</v>
      </c>
      <c r="CO105" s="250">
        <v>20.727772621016417</v>
      </c>
      <c r="CP105" s="252">
        <f t="shared" si="393"/>
        <v>2.0515105673924792</v>
      </c>
      <c r="CQ105" s="250">
        <v>6.486549164020877</v>
      </c>
      <c r="CR105" s="250">
        <v>4.6390790041402772</v>
      </c>
      <c r="CS105" s="252">
        <f t="shared" si="394"/>
        <v>8.9742983335093673E-2</v>
      </c>
      <c r="CT105" s="252">
        <f t="shared" si="395"/>
        <v>2.7151044905951718</v>
      </c>
      <c r="CU105" s="250">
        <f t="shared" si="278"/>
        <v>68.188106458116678</v>
      </c>
      <c r="CV105" s="245">
        <f t="shared" si="396"/>
        <v>85.917014137227014</v>
      </c>
      <c r="CW105" s="244">
        <v>0</v>
      </c>
      <c r="CX105" s="108">
        <v>0</v>
      </c>
      <c r="CY105" s="108">
        <f t="shared" si="397"/>
        <v>0</v>
      </c>
      <c r="CZ105" s="108">
        <f t="shared" si="398"/>
        <v>0</v>
      </c>
      <c r="DA105" s="108">
        <v>0</v>
      </c>
      <c r="DB105" s="245">
        <v>0</v>
      </c>
      <c r="DC105" s="244">
        <v>0</v>
      </c>
      <c r="DD105" s="108">
        <v>0</v>
      </c>
      <c r="DE105" s="108">
        <f t="shared" si="399"/>
        <v>0</v>
      </c>
      <c r="DF105" s="108">
        <f t="shared" si="400"/>
        <v>0</v>
      </c>
      <c r="DG105" s="108">
        <v>0</v>
      </c>
      <c r="DH105" s="245">
        <v>0</v>
      </c>
      <c r="DI105" s="107">
        <v>21.267237436160002</v>
      </c>
      <c r="DJ105" s="108">
        <v>4.6787922359552008</v>
      </c>
      <c r="DK105" s="108">
        <v>0.3673280243253732</v>
      </c>
      <c r="DL105" s="108">
        <v>14.313977958119798</v>
      </c>
      <c r="DM105" s="108">
        <f t="shared" si="401"/>
        <v>1.4167116544269489</v>
      </c>
      <c r="DN105" s="108">
        <f t="shared" si="402"/>
        <v>4.4794162622140092</v>
      </c>
      <c r="DO105" s="108">
        <v>2.9657955027829068</v>
      </c>
      <c r="DP105" s="108">
        <f t="shared" si="403"/>
        <v>5.7373314001335336E-2</v>
      </c>
      <c r="DQ105" s="108">
        <f t="shared" si="404"/>
        <v>1.7357852023227462</v>
      </c>
      <c r="DR105" s="108">
        <v>2.1796565578671641</v>
      </c>
      <c r="DS105" s="110">
        <v>54.927345258252529</v>
      </c>
      <c r="DT105" s="244">
        <v>0</v>
      </c>
      <c r="DU105" s="108">
        <v>0</v>
      </c>
      <c r="DV105" s="108">
        <v>0</v>
      </c>
      <c r="DW105" s="108">
        <f t="shared" si="405"/>
        <v>0</v>
      </c>
      <c r="DX105" s="108">
        <f t="shared" si="406"/>
        <v>0</v>
      </c>
      <c r="DY105" s="108">
        <v>0</v>
      </c>
      <c r="DZ105" s="108">
        <v>0</v>
      </c>
      <c r="EA105" s="108"/>
      <c r="EB105" s="108">
        <v>0</v>
      </c>
      <c r="EC105" s="108">
        <f t="shared" si="407"/>
        <v>0</v>
      </c>
      <c r="ED105" s="108">
        <f t="shared" si="408"/>
        <v>0</v>
      </c>
      <c r="EE105" s="108">
        <v>0</v>
      </c>
      <c r="EF105" s="245">
        <v>0</v>
      </c>
      <c r="EG105" s="249">
        <v>16.1890977777778</v>
      </c>
      <c r="EH105" s="250">
        <v>3.5616015111111201</v>
      </c>
      <c r="EI105" s="250">
        <v>41.522515555555401</v>
      </c>
      <c r="EJ105" s="250">
        <v>10.896120826626699</v>
      </c>
      <c r="EK105" s="250">
        <f t="shared" si="409"/>
        <v>1.0784326626945511</v>
      </c>
      <c r="EL105" s="250">
        <v>3.409832051484559</v>
      </c>
      <c r="EM105" s="250">
        <v>5.2683615039881904</v>
      </c>
      <c r="EN105" s="250">
        <f t="shared" si="410"/>
        <v>0.10191645329465154</v>
      </c>
      <c r="EO105" s="250">
        <f t="shared" si="411"/>
        <v>3.0834034007161604</v>
      </c>
      <c r="EP105" s="250">
        <v>77.437697175059213</v>
      </c>
      <c r="EQ105" s="245">
        <v>97.571498440574615</v>
      </c>
      <c r="ER105" s="244">
        <v>0</v>
      </c>
      <c r="ES105" s="108">
        <v>0</v>
      </c>
      <c r="ET105" s="108">
        <v>0</v>
      </c>
      <c r="EU105" s="108">
        <f t="shared" si="412"/>
        <v>0</v>
      </c>
      <c r="EV105" s="108">
        <f t="shared" si="413"/>
        <v>0</v>
      </c>
      <c r="EW105" s="108">
        <v>0</v>
      </c>
      <c r="EX105" s="108">
        <v>0</v>
      </c>
      <c r="EY105" s="108">
        <f t="shared" si="414"/>
        <v>0</v>
      </c>
      <c r="EZ105" s="108">
        <f t="shared" si="415"/>
        <v>0</v>
      </c>
      <c r="FA105" s="108">
        <v>0</v>
      </c>
      <c r="FB105" s="245">
        <v>0</v>
      </c>
      <c r="FC105" s="244">
        <v>0.83333333333333293</v>
      </c>
      <c r="FD105" s="108">
        <v>6.0833333333333302E-2</v>
      </c>
      <c r="FE105" s="108">
        <f t="shared" si="416"/>
        <v>1.1768208333333328E-3</v>
      </c>
      <c r="FF105" s="108">
        <f t="shared" si="417"/>
        <v>3.5603803333333316E-2</v>
      </c>
      <c r="FG105" s="108">
        <v>4.4708333333333301E-2</v>
      </c>
      <c r="FH105" s="245">
        <v>1.1266499999999995</v>
      </c>
      <c r="FI105" s="244">
        <v>0</v>
      </c>
      <c r="FJ105" s="108">
        <v>0</v>
      </c>
      <c r="FK105" s="108">
        <f t="shared" si="418"/>
        <v>0</v>
      </c>
      <c r="FL105" s="108">
        <f t="shared" si="419"/>
        <v>0</v>
      </c>
      <c r="FM105" s="108">
        <v>0</v>
      </c>
      <c r="FN105" s="245">
        <v>0</v>
      </c>
      <c r="FO105" s="244">
        <v>0</v>
      </c>
      <c r="FP105" s="108">
        <v>0</v>
      </c>
      <c r="FQ105" s="108">
        <f t="shared" si="420"/>
        <v>0</v>
      </c>
      <c r="FR105" s="108">
        <f t="shared" si="421"/>
        <v>0</v>
      </c>
      <c r="FS105" s="108">
        <v>0</v>
      </c>
      <c r="FT105" s="110">
        <v>0</v>
      </c>
      <c r="FU105" s="253">
        <f t="shared" si="279"/>
        <v>83.268632804594489</v>
      </c>
      <c r="FV105" s="254">
        <f t="shared" si="280"/>
        <v>46.875526162068311</v>
      </c>
      <c r="FW105" s="254">
        <f t="shared" si="281"/>
        <v>8.4059737367794263</v>
      </c>
      <c r="FX105" s="254">
        <f t="shared" si="282"/>
        <v>50.971666666666664</v>
      </c>
      <c r="FY105" s="254">
        <f t="shared" si="283"/>
        <v>0</v>
      </c>
      <c r="FZ105" s="254">
        <f t="shared" si="284"/>
        <v>0</v>
      </c>
      <c r="GA105" s="254">
        <f t="shared" si="422"/>
        <v>0</v>
      </c>
      <c r="GB105" s="254">
        <f t="shared" si="423"/>
        <v>0</v>
      </c>
      <c r="GC105" s="254">
        <f t="shared" si="424"/>
        <v>0</v>
      </c>
      <c r="GD105" s="254">
        <f t="shared" si="425"/>
        <v>0</v>
      </c>
      <c r="GE105" s="254">
        <f t="shared" si="285"/>
        <v>45.937871405762913</v>
      </c>
      <c r="GF105" s="255">
        <f t="shared" si="286"/>
        <v>17.538472922817721</v>
      </c>
      <c r="GG105" s="255">
        <f t="shared" si="287"/>
        <v>4.5466548845139787</v>
      </c>
      <c r="GH105" s="254">
        <f t="shared" si="288"/>
        <v>17.188555966638646</v>
      </c>
      <c r="GI105" s="255">
        <f t="shared" si="289"/>
        <v>12.273092363648855</v>
      </c>
      <c r="GJ105" s="256">
        <f t="shared" si="290"/>
        <v>0.3325126151746246</v>
      </c>
      <c r="GK105" s="253">
        <f t="shared" si="426"/>
        <v>252.64822674251047</v>
      </c>
      <c r="GL105" s="257">
        <f t="shared" si="427"/>
        <v>318.3367656955632</v>
      </c>
      <c r="GM105" s="221">
        <f t="shared" si="428"/>
        <v>318.3367656955632</v>
      </c>
      <c r="GN105" s="222">
        <f t="shared" si="429"/>
        <v>142.48104959473696</v>
      </c>
      <c r="GO105" s="222">
        <f t="shared" si="430"/>
        <v>16.739277957949717</v>
      </c>
      <c r="GP105" s="55">
        <f t="shared" si="431"/>
        <v>0.44757962305553067</v>
      </c>
      <c r="GQ105" s="56">
        <f t="shared" si="432"/>
        <v>5.258355226853717E-2</v>
      </c>
      <c r="GR105" s="258">
        <f t="shared" si="433"/>
        <v>1.078280919179198</v>
      </c>
      <c r="GS105" s="227">
        <f t="shared" si="291"/>
        <v>318.3367656955632</v>
      </c>
      <c r="GT105" s="222">
        <f t="shared" si="502"/>
        <v>142.48104959473696</v>
      </c>
      <c r="GU105" s="222">
        <f t="shared" si="503"/>
        <v>16.739277957949717</v>
      </c>
      <c r="GV105" s="37">
        <f t="shared" si="487"/>
        <v>0.44757962305553067</v>
      </c>
      <c r="GW105" s="228">
        <f t="shared" si="488"/>
        <v>5.258355226853717E-2</v>
      </c>
      <c r="GX105" s="258">
        <f t="shared" si="434"/>
        <v>1.078280919179198</v>
      </c>
      <c r="GY105" s="221">
        <f t="shared" si="499"/>
        <v>239.5425078360542</v>
      </c>
      <c r="GZ105" s="222">
        <f t="shared" si="435"/>
        <v>138.6533987265577</v>
      </c>
      <c r="HA105" s="222">
        <f t="shared" si="436"/>
        <v>9.2681323506407391</v>
      </c>
      <c r="HB105" s="55">
        <f t="shared" si="437"/>
        <v>0.5788258625957684</v>
      </c>
      <c r="HC105" s="56">
        <f t="shared" si="438"/>
        <v>3.869097152887771E-2</v>
      </c>
      <c r="HD105" s="258">
        <f t="shared" si="439"/>
        <v>1.0966952441585802</v>
      </c>
      <c r="HE105" s="221">
        <f t="shared" si="440"/>
        <v>239.5425078360542</v>
      </c>
      <c r="HF105" s="222">
        <f t="shared" si="441"/>
        <v>138.6533987265577</v>
      </c>
      <c r="HG105" s="222">
        <f t="shared" si="442"/>
        <v>9.2681323506407391</v>
      </c>
      <c r="HH105" s="55">
        <f t="shared" si="443"/>
        <v>0.5788258625957684</v>
      </c>
      <c r="HI105" s="56">
        <f t="shared" si="444"/>
        <v>3.869097152887771E-2</v>
      </c>
      <c r="HJ105" s="259">
        <f t="shared" si="445"/>
        <v>1.0966952441585802</v>
      </c>
      <c r="HK105" s="54">
        <f t="shared" si="292"/>
        <v>1.0667264407955561</v>
      </c>
      <c r="HL105" s="55">
        <f t="shared" si="293"/>
        <v>0</v>
      </c>
      <c r="HM105" s="55">
        <f t="shared" si="294"/>
        <v>0.79477504344172301</v>
      </c>
      <c r="HN105" s="56">
        <f t="shared" si="295"/>
        <v>0</v>
      </c>
      <c r="HQ105" s="57">
        <f t="shared" si="296"/>
        <v>0</v>
      </c>
      <c r="HR105" s="58">
        <f t="shared" si="446"/>
        <v>0</v>
      </c>
      <c r="HS105" s="58">
        <f t="shared" si="297"/>
        <v>0</v>
      </c>
      <c r="HT105" s="58">
        <f t="shared" si="447"/>
        <v>0</v>
      </c>
      <c r="HU105" s="58">
        <f t="shared" si="298"/>
        <v>0</v>
      </c>
      <c r="HV105" s="55"/>
      <c r="HW105" s="56"/>
      <c r="HX105" s="260"/>
      <c r="HY105" s="57">
        <f t="shared" si="299"/>
        <v>0</v>
      </c>
      <c r="HZ105" s="58">
        <f t="shared" si="448"/>
        <v>0</v>
      </c>
      <c r="IA105" s="58">
        <f t="shared" si="300"/>
        <v>0</v>
      </c>
      <c r="IB105" s="58">
        <f t="shared" si="449"/>
        <v>0</v>
      </c>
      <c r="IC105" s="58">
        <f t="shared" si="301"/>
        <v>0</v>
      </c>
      <c r="ID105" s="55"/>
      <c r="IE105" s="56"/>
      <c r="IF105" s="260"/>
      <c r="IG105" s="57">
        <f t="shared" si="302"/>
        <v>3.0378181493486114</v>
      </c>
      <c r="IH105" s="58">
        <f t="shared" si="450"/>
        <v>3.513844253351539</v>
      </c>
      <c r="II105" s="58">
        <f t="shared" si="303"/>
        <v>5.9294806407214118</v>
      </c>
      <c r="IJ105" s="58">
        <f t="shared" si="451"/>
        <v>6.8479571919691589</v>
      </c>
      <c r="IK105" s="58">
        <f t="shared" si="304"/>
        <v>62.53512528532459</v>
      </c>
      <c r="IL105" s="55">
        <f t="shared" si="305"/>
        <v>4.8577789450139797E-2</v>
      </c>
      <c r="IM105" s="56">
        <f t="shared" si="306"/>
        <v>9.4818401876823472E-2</v>
      </c>
      <c r="IN105" s="260">
        <f t="shared" si="307"/>
        <v>1.0222995100575569</v>
      </c>
      <c r="IO105" s="57">
        <f t="shared" si="308"/>
        <v>0</v>
      </c>
      <c r="IP105" s="58">
        <f t="shared" si="452"/>
        <v>0</v>
      </c>
      <c r="IQ105" s="58">
        <f t="shared" si="309"/>
        <v>0</v>
      </c>
      <c r="IR105" s="58">
        <f t="shared" si="453"/>
        <v>0</v>
      </c>
      <c r="IS105" s="58">
        <f t="shared" si="310"/>
        <v>0</v>
      </c>
      <c r="IT105" s="55"/>
      <c r="IU105" s="56"/>
      <c r="IV105" s="260"/>
      <c r="IW105" s="57">
        <f t="shared" si="311"/>
        <v>0</v>
      </c>
      <c r="IX105" s="58">
        <f t="shared" si="454"/>
        <v>0</v>
      </c>
      <c r="IY105" s="58">
        <f t="shared" si="312"/>
        <v>0</v>
      </c>
      <c r="IZ105" s="58">
        <f t="shared" si="455"/>
        <v>0</v>
      </c>
      <c r="JA105" s="58">
        <f t="shared" si="313"/>
        <v>0</v>
      </c>
      <c r="JB105" s="55"/>
      <c r="JC105" s="56"/>
      <c r="JD105" s="260"/>
      <c r="JE105" s="57">
        <f t="shared" si="314"/>
        <v>0</v>
      </c>
      <c r="JF105" s="58">
        <f t="shared" si="456"/>
        <v>0</v>
      </c>
      <c r="JG105" s="58">
        <f t="shared" si="315"/>
        <v>0</v>
      </c>
      <c r="JH105" s="58">
        <f t="shared" si="457"/>
        <v>0</v>
      </c>
      <c r="JI105" s="58">
        <f t="shared" si="316"/>
        <v>0</v>
      </c>
      <c r="JJ105" s="55"/>
      <c r="JK105" s="56"/>
      <c r="JL105" s="260"/>
      <c r="JM105" s="57">
        <f t="shared" si="320"/>
        <v>48.797921302221944</v>
      </c>
      <c r="JN105" s="58">
        <f t="shared" si="458"/>
        <v>56.444555570280123</v>
      </c>
      <c r="JO105" s="58">
        <f t="shared" si="321"/>
        <v>4.7000496904957991</v>
      </c>
      <c r="JP105" s="58">
        <f t="shared" si="459"/>
        <v>5.4280873875535987</v>
      </c>
      <c r="JQ105" s="58">
        <f t="shared" si="322"/>
        <v>68.188106458116678</v>
      </c>
      <c r="JR105" s="55">
        <f t="shared" si="323"/>
        <v>0.71563684397359228</v>
      </c>
      <c r="JS105" s="56">
        <f t="shared" si="324"/>
        <v>6.8927705059279226E-2</v>
      </c>
      <c r="JT105" s="260">
        <f t="shared" si="325"/>
        <v>1.1228171949643442</v>
      </c>
      <c r="JU105" s="57">
        <f t="shared" si="326"/>
        <v>0</v>
      </c>
      <c r="JV105" s="58">
        <f t="shared" si="460"/>
        <v>0</v>
      </c>
      <c r="JW105" s="58">
        <f t="shared" si="327"/>
        <v>0</v>
      </c>
      <c r="JX105" s="58">
        <f t="shared" si="461"/>
        <v>0</v>
      </c>
      <c r="JY105" s="58">
        <f t="shared" si="328"/>
        <v>0</v>
      </c>
      <c r="JZ105" s="55"/>
      <c r="KA105" s="56"/>
      <c r="KB105" s="260"/>
      <c r="KC105" s="57">
        <f t="shared" si="329"/>
        <v>0</v>
      </c>
      <c r="KD105" s="58">
        <f t="shared" si="462"/>
        <v>0</v>
      </c>
      <c r="KE105" s="58">
        <f t="shared" si="330"/>
        <v>0</v>
      </c>
      <c r="KF105" s="58">
        <f t="shared" si="463"/>
        <v>0</v>
      </c>
      <c r="KG105" s="58">
        <f t="shared" si="331"/>
        <v>0</v>
      </c>
      <c r="KH105" s="55"/>
      <c r="KI105" s="56"/>
      <c r="KJ105" s="260"/>
      <c r="KK105" s="57">
        <f t="shared" si="332"/>
        <v>33.528575458850042</v>
      </c>
      <c r="KL105" s="58">
        <f t="shared" si="464"/>
        <v>38.782503233251845</v>
      </c>
      <c r="KM105" s="58">
        <f t="shared" si="333"/>
        <v>1.4740849684282842</v>
      </c>
      <c r="KN105" s="58">
        <f t="shared" si="465"/>
        <v>1.7024207300378253</v>
      </c>
      <c r="KO105" s="58">
        <f t="shared" si="334"/>
        <v>43.593131157343279</v>
      </c>
      <c r="KP105" s="55">
        <f t="shared" si="466"/>
        <v>0.76912519400896806</v>
      </c>
      <c r="KQ105" s="56">
        <f t="shared" si="467"/>
        <v>3.3814615497743936E-2</v>
      </c>
      <c r="KR105" s="260">
        <f t="shared" si="468"/>
        <v>1.1257598018418058</v>
      </c>
      <c r="KS105" s="57">
        <f t="shared" si="335"/>
        <v>0</v>
      </c>
      <c r="KT105" s="58">
        <f t="shared" si="469"/>
        <v>0</v>
      </c>
      <c r="KU105" s="58">
        <f t="shared" si="336"/>
        <v>0</v>
      </c>
      <c r="KV105" s="58">
        <f t="shared" si="470"/>
        <v>0</v>
      </c>
      <c r="KW105" s="58">
        <f t="shared" si="337"/>
        <v>0</v>
      </c>
      <c r="KX105" s="55"/>
      <c r="KY105" s="56"/>
      <c r="KZ105" s="260"/>
      <c r="LA105" s="57">
        <f t="shared" si="338"/>
        <v>27.672446540573798</v>
      </c>
      <c r="LB105" s="58">
        <f t="shared" si="471"/>
        <v>32.008718913481715</v>
      </c>
      <c r="LC105" s="58">
        <f t="shared" si="339"/>
        <v>1.1803491159892026</v>
      </c>
      <c r="LD105" s="58">
        <f t="shared" si="472"/>
        <v>1.3631851940559301</v>
      </c>
      <c r="LE105" s="58">
        <f t="shared" si="340"/>
        <v>77.437697175059213</v>
      </c>
      <c r="LF105" s="55">
        <f t="shared" si="473"/>
        <v>0.35735110353315641</v>
      </c>
      <c r="LG105" s="56">
        <f t="shared" si="474"/>
        <v>1.5242564784963209E-2</v>
      </c>
      <c r="LH105" s="260">
        <f t="shared" si="475"/>
        <v>1.0583579912088366</v>
      </c>
      <c r="LI105" s="57">
        <f t="shared" si="341"/>
        <v>0</v>
      </c>
      <c r="LJ105" s="58">
        <f t="shared" si="476"/>
        <v>0</v>
      </c>
      <c r="LK105" s="58">
        <f t="shared" si="342"/>
        <v>0</v>
      </c>
      <c r="LL105" s="58">
        <f t="shared" si="477"/>
        <v>0</v>
      </c>
      <c r="LM105" s="58">
        <f t="shared" si="343"/>
        <v>0</v>
      </c>
      <c r="LN105" s="55"/>
      <c r="LO105" s="56"/>
      <c r="LP105" s="260"/>
      <c r="LQ105" s="57">
        <f t="shared" si="344"/>
        <v>4.3436640066666643E-2</v>
      </c>
      <c r="LR105" s="58">
        <f t="shared" si="478"/>
        <v>5.0243161565113312E-2</v>
      </c>
      <c r="LS105" s="58">
        <f t="shared" si="345"/>
        <v>1.1768208333333328E-3</v>
      </c>
      <c r="LT105" s="58">
        <f t="shared" si="479"/>
        <v>1.359110380416666E-3</v>
      </c>
      <c r="LU105" s="58">
        <f t="shared" si="346"/>
        <v>0.89416666666666633</v>
      </c>
      <c r="LV105" s="55">
        <f t="shared" si="347"/>
        <v>4.857778945013979E-2</v>
      </c>
      <c r="LW105" s="56">
        <f t="shared" si="348"/>
        <v>1.3161090400745572E-3</v>
      </c>
      <c r="LX105" s="260">
        <f t="shared" si="349"/>
        <v>1.0078160048971445</v>
      </c>
      <c r="LY105" s="57">
        <f t="shared" si="350"/>
        <v>0</v>
      </c>
      <c r="LZ105" s="58">
        <f t="shared" si="480"/>
        <v>0</v>
      </c>
      <c r="MA105" s="58">
        <f t="shared" si="351"/>
        <v>0</v>
      </c>
      <c r="MB105" s="58">
        <f t="shared" si="481"/>
        <v>0</v>
      </c>
      <c r="MC105" s="58">
        <f t="shared" si="352"/>
        <v>0</v>
      </c>
      <c r="MD105" s="55"/>
      <c r="ME105" s="56"/>
      <c r="MF105" s="260"/>
      <c r="MG105" s="57">
        <f t="shared" si="353"/>
        <v>0</v>
      </c>
      <c r="MH105" s="58">
        <f t="shared" si="482"/>
        <v>0</v>
      </c>
      <c r="MI105" s="58">
        <f t="shared" si="354"/>
        <v>0</v>
      </c>
      <c r="MJ105" s="58">
        <f t="shared" si="483"/>
        <v>0</v>
      </c>
      <c r="MK105" s="58">
        <f t="shared" si="355"/>
        <v>0</v>
      </c>
      <c r="ML105" s="55"/>
      <c r="MM105" s="56"/>
      <c r="MN105" s="260"/>
      <c r="MO105" s="59">
        <v>0.98928435236298407</v>
      </c>
      <c r="MP105" s="60"/>
      <c r="MQ105" s="60">
        <v>0.7246999999999999</v>
      </c>
      <c r="MR105" s="61"/>
      <c r="MS105" s="59">
        <f t="shared" si="356"/>
        <v>1.078280919179198</v>
      </c>
      <c r="MT105" s="60"/>
      <c r="MU105" s="60">
        <f t="shared" si="484"/>
        <v>1.0966952441585802</v>
      </c>
      <c r="MV105" s="61"/>
      <c r="MW105" s="66">
        <f t="shared" si="485"/>
        <v>1.0667264407955561</v>
      </c>
      <c r="MX105" s="67"/>
      <c r="MY105" s="67">
        <f t="shared" si="486"/>
        <v>0.79477504344172301</v>
      </c>
      <c r="MZ105" s="261"/>
      <c r="NA105" s="59">
        <f t="shared" si="357"/>
        <v>1.0777834333281582</v>
      </c>
      <c r="NB105" s="60"/>
      <c r="NC105" s="60">
        <f t="shared" si="358"/>
        <v>1.0966604554133101</v>
      </c>
      <c r="ND105" s="262"/>
      <c r="NE105" s="62">
        <f t="shared" si="359"/>
        <v>1.0662342858276004</v>
      </c>
      <c r="NF105" s="63"/>
      <c r="NG105" s="63">
        <f t="shared" si="360"/>
        <v>0.79474983203802574</v>
      </c>
      <c r="NH105" s="64"/>
      <c r="NI105" s="238">
        <f t="shared" si="495"/>
        <v>4.9215496795573799E-4</v>
      </c>
      <c r="NJ105" s="238">
        <f t="shared" si="496"/>
        <v>0</v>
      </c>
      <c r="NK105" s="238">
        <f t="shared" si="497"/>
        <v>2.5211403697267265E-5</v>
      </c>
      <c r="NL105" s="238">
        <f t="shared" si="498"/>
        <v>0</v>
      </c>
      <c r="NM105" s="239">
        <f t="shared" si="361"/>
        <v>0</v>
      </c>
      <c r="NN105" s="240">
        <f t="shared" si="362"/>
        <v>0</v>
      </c>
      <c r="NO105" s="240">
        <f>O105*IN105+0.001</f>
        <v>0.2714844537895747</v>
      </c>
      <c r="NP105" s="240">
        <f t="shared" si="363"/>
        <v>0</v>
      </c>
      <c r="NQ105" s="240">
        <f t="shared" si="501"/>
        <v>0</v>
      </c>
      <c r="NR105" s="240">
        <f t="shared" si="364"/>
        <v>0</v>
      </c>
      <c r="NS105" s="240">
        <f t="shared" si="365"/>
        <v>0.29125878037375091</v>
      </c>
      <c r="NT105" s="240">
        <f t="shared" si="366"/>
        <v>0</v>
      </c>
      <c r="NU105" s="240">
        <f t="shared" si="367"/>
        <v>0</v>
      </c>
      <c r="NV105" s="240">
        <f t="shared" si="368"/>
        <v>0.18721385504629232</v>
      </c>
      <c r="NW105" s="240">
        <f t="shared" si="369"/>
        <v>0</v>
      </c>
      <c r="NX105" s="240">
        <f t="shared" si="370"/>
        <v>0.31285062220133208</v>
      </c>
      <c r="NY105" s="240">
        <f t="shared" si="371"/>
        <v>0</v>
      </c>
      <c r="NZ105" s="240">
        <f t="shared" si="372"/>
        <v>3.426574416650291E-3</v>
      </c>
      <c r="OA105" s="240">
        <f t="shared" si="373"/>
        <v>0</v>
      </c>
      <c r="OB105" s="241">
        <f t="shared" si="374"/>
        <v>0</v>
      </c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136"/>
      <c r="OP105" s="13"/>
      <c r="OQ105" s="13"/>
      <c r="OR105" s="13"/>
      <c r="OS105" s="13"/>
      <c r="OT105" s="13"/>
    </row>
    <row r="106" spans="1:410" ht="15" customHeight="1">
      <c r="A106" s="242">
        <v>87</v>
      </c>
      <c r="B106" s="49" t="s">
        <v>156</v>
      </c>
      <c r="C106" s="50">
        <v>5</v>
      </c>
      <c r="D106" s="51">
        <v>1885.9</v>
      </c>
      <c r="E106" s="52">
        <v>1533.2</v>
      </c>
      <c r="F106" s="52">
        <v>352.7</v>
      </c>
      <c r="G106" s="52"/>
      <c r="H106" s="53"/>
      <c r="I106" s="57">
        <v>2.6429548715440339</v>
      </c>
      <c r="J106" s="58">
        <v>2.6429548715440339</v>
      </c>
      <c r="K106" s="58">
        <v>2.1126000000000005</v>
      </c>
      <c r="L106" s="243">
        <v>2.2935000000000003</v>
      </c>
      <c r="M106" s="1">
        <v>0.18090000000000001</v>
      </c>
      <c r="N106" s="2">
        <v>0.29370000000000002</v>
      </c>
      <c r="O106" s="2">
        <v>0.34945487154403371</v>
      </c>
      <c r="P106" s="2">
        <v>0</v>
      </c>
      <c r="Q106" s="2">
        <v>0</v>
      </c>
      <c r="R106" s="2">
        <v>0</v>
      </c>
      <c r="S106" s="2">
        <v>0.57909999999999995</v>
      </c>
      <c r="T106" s="2">
        <v>0</v>
      </c>
      <c r="U106" s="2">
        <v>0</v>
      </c>
      <c r="V106" s="2">
        <v>0.1817</v>
      </c>
      <c r="W106" s="2">
        <v>7.5200000000000003E-2</v>
      </c>
      <c r="X106" s="2">
        <v>0.53859999999999997</v>
      </c>
      <c r="Y106" s="2">
        <v>0.25969999999999999</v>
      </c>
      <c r="Z106" s="2">
        <v>5.9999999999999995E-4</v>
      </c>
      <c r="AA106" s="2">
        <v>0.184</v>
      </c>
      <c r="AB106" s="3">
        <v>0</v>
      </c>
      <c r="AC106" s="244">
        <v>116.55</v>
      </c>
      <c r="AD106" s="108">
        <v>25.640999999999998</v>
      </c>
      <c r="AE106" s="108">
        <v>78.444327150000007</v>
      </c>
      <c r="AF106" s="108">
        <f t="shared" si="375"/>
        <v>7.7639488353441015</v>
      </c>
      <c r="AG106" s="108">
        <f t="shared" si="376"/>
        <v>24.548367738321001</v>
      </c>
      <c r="AH106" s="108">
        <v>4.07268778683334</v>
      </c>
      <c r="AI106" s="108">
        <v>16.403685104611355</v>
      </c>
      <c r="AJ106" s="108">
        <f t="shared" si="377"/>
        <v>0.31732928834870666</v>
      </c>
      <c r="AK106" s="108">
        <f t="shared" si="378"/>
        <v>9.600551973805679</v>
      </c>
      <c r="AL106" s="108">
        <v>12.055585002072236</v>
      </c>
      <c r="AM106" s="245">
        <v>303.80074205222036</v>
      </c>
      <c r="AN106" s="244">
        <v>208.62</v>
      </c>
      <c r="AO106" s="108">
        <v>45.8964</v>
      </c>
      <c r="AP106" s="108">
        <v>140.41231686</v>
      </c>
      <c r="AQ106" s="108">
        <f t="shared" si="379"/>
        <v>13.897168648901641</v>
      </c>
      <c r="AR106" s="108">
        <f t="shared" si="380"/>
        <v>43.940630438168398</v>
      </c>
      <c r="AS106" s="246">
        <v>14.781857144875</v>
      </c>
      <c r="AT106" s="247">
        <v>1.4915406467977979</v>
      </c>
      <c r="AU106" s="108">
        <v>29.908871902355873</v>
      </c>
      <c r="AV106" s="108">
        <f t="shared" si="381"/>
        <v>0.57858712695107439</v>
      </c>
      <c r="AW106" s="108">
        <f t="shared" si="382"/>
        <v>17.504705640548018</v>
      </c>
      <c r="AX106" s="108">
        <v>21.980972295361546</v>
      </c>
      <c r="AY106" s="245">
        <v>553.92050184311086</v>
      </c>
      <c r="AZ106" s="248">
        <v>68</v>
      </c>
      <c r="BA106" s="108">
        <v>346.60733333333326</v>
      </c>
      <c r="BB106" s="108">
        <v>36.146187074595204</v>
      </c>
      <c r="BC106" s="109">
        <v>28.916949659676163</v>
      </c>
      <c r="BD106" s="109">
        <v>7.2292374149190408</v>
      </c>
      <c r="BE106" s="108">
        <v>13.554822499999998</v>
      </c>
      <c r="BF106" s="109">
        <v>10.843857999999999</v>
      </c>
      <c r="BG106" s="109">
        <v>2.7109644999999993</v>
      </c>
      <c r="BH106" s="108">
        <v>28.930509032278778</v>
      </c>
      <c r="BI106" s="109">
        <f t="shared" si="383"/>
        <v>16.932101160303738</v>
      </c>
      <c r="BJ106" s="108">
        <f t="shared" si="384"/>
        <v>0.55966069722943301</v>
      </c>
      <c r="BK106" s="108">
        <v>21.261942597010364</v>
      </c>
      <c r="BL106" s="245">
        <v>535.8009534446611</v>
      </c>
      <c r="BM106" s="244">
        <v>0</v>
      </c>
      <c r="BN106" s="108">
        <v>0</v>
      </c>
      <c r="BO106" s="108">
        <v>0</v>
      </c>
      <c r="BP106" s="108">
        <f t="shared" si="385"/>
        <v>0</v>
      </c>
      <c r="BQ106" s="108">
        <f t="shared" si="386"/>
        <v>0</v>
      </c>
      <c r="BR106" s="108">
        <v>0</v>
      </c>
      <c r="BS106" s="108">
        <v>0</v>
      </c>
      <c r="BT106" s="108">
        <f t="shared" si="387"/>
        <v>0</v>
      </c>
      <c r="BU106" s="108">
        <f t="shared" si="388"/>
        <v>0</v>
      </c>
      <c r="BV106" s="108">
        <v>0</v>
      </c>
      <c r="BW106" s="245">
        <v>0</v>
      </c>
      <c r="BX106" s="107">
        <v>0</v>
      </c>
      <c r="BY106" s="108">
        <v>0</v>
      </c>
      <c r="BZ106" s="109">
        <f t="shared" si="389"/>
        <v>0</v>
      </c>
      <c r="CA106" s="109">
        <f t="shared" si="390"/>
        <v>0</v>
      </c>
      <c r="CB106" s="108">
        <v>0</v>
      </c>
      <c r="CC106" s="110">
        <v>0</v>
      </c>
      <c r="CD106" s="244">
        <v>0</v>
      </c>
      <c r="CE106" s="108">
        <v>0</v>
      </c>
      <c r="CF106" s="109">
        <f t="shared" si="391"/>
        <v>0</v>
      </c>
      <c r="CG106" s="109">
        <f t="shared" si="392"/>
        <v>0</v>
      </c>
      <c r="CH106" s="108">
        <v>0</v>
      </c>
      <c r="CI106" s="245">
        <v>0</v>
      </c>
      <c r="CJ106" s="249">
        <v>404.68416963783432</v>
      </c>
      <c r="CK106" s="250">
        <v>89.030517320323554</v>
      </c>
      <c r="CL106" s="250">
        <v>45.412853106131962</v>
      </c>
      <c r="CM106" s="251">
        <v>29.988340696874431</v>
      </c>
      <c r="CN106" s="252">
        <f t="shared" si="277"/>
        <v>14.617816672691442</v>
      </c>
      <c r="CO106" s="250">
        <v>272.37389442725328</v>
      </c>
      <c r="CP106" s="252">
        <f t="shared" si="393"/>
        <v>26.957933827042968</v>
      </c>
      <c r="CQ106" s="250">
        <v>85.236686522064645</v>
      </c>
      <c r="CR106" s="250">
        <v>59.239604717882656</v>
      </c>
      <c r="CS106" s="252">
        <f t="shared" si="394"/>
        <v>1.1459901532674401</v>
      </c>
      <c r="CT106" s="252">
        <f t="shared" si="395"/>
        <v>34.671044974025747</v>
      </c>
      <c r="CU106" s="250">
        <f t="shared" si="278"/>
        <v>870.74103920942582</v>
      </c>
      <c r="CV106" s="245">
        <f t="shared" si="396"/>
        <v>1097.1337094038765</v>
      </c>
      <c r="CW106" s="244">
        <v>0</v>
      </c>
      <c r="CX106" s="108">
        <v>0</v>
      </c>
      <c r="CY106" s="108">
        <f t="shared" si="397"/>
        <v>0</v>
      </c>
      <c r="CZ106" s="108">
        <f t="shared" si="398"/>
        <v>0</v>
      </c>
      <c r="DA106" s="108">
        <v>0</v>
      </c>
      <c r="DB106" s="245">
        <v>0</v>
      </c>
      <c r="DC106" s="244">
        <v>0</v>
      </c>
      <c r="DD106" s="108">
        <v>0</v>
      </c>
      <c r="DE106" s="108">
        <f t="shared" si="399"/>
        <v>0</v>
      </c>
      <c r="DF106" s="108">
        <f t="shared" si="400"/>
        <v>0</v>
      </c>
      <c r="DG106" s="108">
        <v>0</v>
      </c>
      <c r="DH106" s="245">
        <v>0</v>
      </c>
      <c r="DI106" s="107">
        <v>132.68848992537599</v>
      </c>
      <c r="DJ106" s="108">
        <v>29.191467783582716</v>
      </c>
      <c r="DK106" s="108">
        <v>2.2083866867420388</v>
      </c>
      <c r="DL106" s="108">
        <v>89.30638620974409</v>
      </c>
      <c r="DM106" s="108">
        <f t="shared" si="401"/>
        <v>8.8390102687232126</v>
      </c>
      <c r="DN106" s="108">
        <f t="shared" si="402"/>
        <v>27.947540500477317</v>
      </c>
      <c r="DO106" s="108">
        <v>18.497815334197472</v>
      </c>
      <c r="DP106" s="108">
        <f t="shared" si="403"/>
        <v>0.35784023764005013</v>
      </c>
      <c r="DQ106" s="108">
        <f t="shared" si="404"/>
        <v>10.826179385015086</v>
      </c>
      <c r="DR106" s="108">
        <v>13.594627296982118</v>
      </c>
      <c r="DS106" s="110">
        <v>342.58460788394933</v>
      </c>
      <c r="DT106" s="244">
        <v>54.63</v>
      </c>
      <c r="DU106" s="108">
        <v>12.018599999999999</v>
      </c>
      <c r="DV106" s="108">
        <v>36.768885390000001</v>
      </c>
      <c r="DW106" s="108">
        <f t="shared" si="405"/>
        <v>3.6391636625898602</v>
      </c>
      <c r="DX106" s="108">
        <f t="shared" si="406"/>
        <v>11.506454993946599</v>
      </c>
      <c r="DY106" s="108">
        <v>1.0722099514166701</v>
      </c>
      <c r="DZ106" s="108">
        <v>0.5372610806875</v>
      </c>
      <c r="EA106" s="108"/>
      <c r="EB106" s="108">
        <v>7.6669678188136041</v>
      </c>
      <c r="EC106" s="108">
        <f t="shared" si="407"/>
        <v>0.14831749245494918</v>
      </c>
      <c r="ED106" s="108">
        <f t="shared" si="408"/>
        <v>4.4872309213814008</v>
      </c>
      <c r="EE106" s="108">
        <v>5.6346962120458892</v>
      </c>
      <c r="EF106" s="245">
        <v>141.99434454355639</v>
      </c>
      <c r="EG106" s="249">
        <v>232.98278880952375</v>
      </c>
      <c r="EH106" s="250">
        <v>51.25621353809526</v>
      </c>
      <c r="EI106" s="250">
        <v>310.28872046919139</v>
      </c>
      <c r="EJ106" s="250">
        <v>156.80976495661636</v>
      </c>
      <c r="EK106" s="250">
        <f t="shared" si="409"/>
        <v>15.520089676816148</v>
      </c>
      <c r="EL106" s="250">
        <v>49.072047845523521</v>
      </c>
      <c r="EM106" s="250">
        <v>54.84763660746021</v>
      </c>
      <c r="EN106" s="250">
        <f t="shared" si="410"/>
        <v>1.0610275301713179</v>
      </c>
      <c r="EO106" s="250">
        <f t="shared" si="411"/>
        <v>32.100566581975023</v>
      </c>
      <c r="EP106" s="250">
        <v>806.18512438088703</v>
      </c>
      <c r="EQ106" s="245">
        <v>1015.7932567199177</v>
      </c>
      <c r="ER106" s="244">
        <v>184.2</v>
      </c>
      <c r="ES106" s="108">
        <v>40.524000000000001</v>
      </c>
      <c r="ET106" s="108">
        <v>123.9763626</v>
      </c>
      <c r="EU106" s="108">
        <f t="shared" si="412"/>
        <v>12.270436511972401</v>
      </c>
      <c r="EV106" s="108">
        <f t="shared" si="413"/>
        <v>38.797162912044001</v>
      </c>
      <c r="EW106" s="108">
        <v>13.462367437499999</v>
      </c>
      <c r="EX106" s="108">
        <v>26.437879292737499</v>
      </c>
      <c r="EY106" s="108">
        <f t="shared" si="414"/>
        <v>0.51144077491800699</v>
      </c>
      <c r="EZ106" s="108">
        <f t="shared" si="415"/>
        <v>15.47324473790189</v>
      </c>
      <c r="FA106" s="108">
        <v>19.430030466511901</v>
      </c>
      <c r="FB106" s="245">
        <v>489.63676775609923</v>
      </c>
      <c r="FC106" s="244">
        <v>0.83333333333333293</v>
      </c>
      <c r="FD106" s="108">
        <v>6.0833333333333302E-2</v>
      </c>
      <c r="FE106" s="108">
        <f t="shared" si="416"/>
        <v>1.1768208333333328E-3</v>
      </c>
      <c r="FF106" s="108">
        <f t="shared" si="417"/>
        <v>3.5603803333333316E-2</v>
      </c>
      <c r="FG106" s="108">
        <v>4.4708333333333301E-2</v>
      </c>
      <c r="FH106" s="245">
        <v>1.1266499999999995</v>
      </c>
      <c r="FI106" s="244">
        <v>256.65546666666597</v>
      </c>
      <c r="FJ106" s="108">
        <v>18.735849066666599</v>
      </c>
      <c r="FK106" s="108">
        <f t="shared" si="418"/>
        <v>0.36244500019466536</v>
      </c>
      <c r="FL106" s="108">
        <f t="shared" si="419"/>
        <v>10.965492911549827</v>
      </c>
      <c r="FM106" s="108">
        <v>13.769500000000001</v>
      </c>
      <c r="FN106" s="245">
        <v>346.9929788799991</v>
      </c>
      <c r="FO106" s="244">
        <v>0</v>
      </c>
      <c r="FP106" s="108">
        <v>0</v>
      </c>
      <c r="FQ106" s="108">
        <f t="shared" si="420"/>
        <v>0</v>
      </c>
      <c r="FR106" s="108">
        <f t="shared" si="421"/>
        <v>0</v>
      </c>
      <c r="FS106" s="108">
        <v>0</v>
      </c>
      <c r="FT106" s="110">
        <v>0</v>
      </c>
      <c r="FU106" s="253">
        <f t="shared" si="279"/>
        <v>1627.9136470147359</v>
      </c>
      <c r="FV106" s="254">
        <f t="shared" si="280"/>
        <v>386.50052159214101</v>
      </c>
      <c r="FW106" s="254">
        <f t="shared" si="281"/>
        <v>55.870164979165402</v>
      </c>
      <c r="FX106" s="254">
        <f t="shared" si="282"/>
        <v>346.60733333333326</v>
      </c>
      <c r="FY106" s="254">
        <f t="shared" si="283"/>
        <v>0</v>
      </c>
      <c r="FZ106" s="254">
        <f t="shared" si="284"/>
        <v>0</v>
      </c>
      <c r="GA106" s="254">
        <f t="shared" si="422"/>
        <v>0</v>
      </c>
      <c r="GB106" s="254">
        <f t="shared" si="423"/>
        <v>0</v>
      </c>
      <c r="GC106" s="254">
        <f t="shared" si="424"/>
        <v>256.65546666666597</v>
      </c>
      <c r="GD106" s="254">
        <f t="shared" si="425"/>
        <v>0</v>
      </c>
      <c r="GE106" s="254">
        <f t="shared" si="285"/>
        <v>898.09193759361381</v>
      </c>
      <c r="GF106" s="255">
        <f t="shared" si="286"/>
        <v>342.87964695966542</v>
      </c>
      <c r="GG106" s="255">
        <f t="shared" si="287"/>
        <v>88.887751431390342</v>
      </c>
      <c r="GH106" s="254">
        <f t="shared" si="288"/>
        <v>260.72965221033741</v>
      </c>
      <c r="GI106" s="255">
        <f t="shared" si="289"/>
        <v>186.16800094960448</v>
      </c>
      <c r="GJ106" s="256">
        <f t="shared" si="290"/>
        <v>5.0438151220089766</v>
      </c>
      <c r="GK106" s="253">
        <f t="shared" si="426"/>
        <v>3832.3687233899932</v>
      </c>
      <c r="GL106" s="257">
        <f t="shared" si="427"/>
        <v>4828.7845914713916</v>
      </c>
      <c r="GM106" s="221">
        <f t="shared" si="428"/>
        <v>4828.7845914713916</v>
      </c>
      <c r="GN106" s="222">
        <f t="shared" si="429"/>
        <v>2717.7712316042471</v>
      </c>
      <c r="GO106" s="222">
        <f t="shared" si="430"/>
        <v>188.75018173103152</v>
      </c>
      <c r="GP106" s="55">
        <f t="shared" si="431"/>
        <v>0.56282718355347217</v>
      </c>
      <c r="GQ106" s="56">
        <f t="shared" si="432"/>
        <v>3.9088548713562918E-2</v>
      </c>
      <c r="GR106" s="258">
        <f t="shared" si="433"/>
        <v>1.0942498358585602</v>
      </c>
      <c r="GS106" s="227">
        <f t="shared" si="291"/>
        <v>4828.7845914713916</v>
      </c>
      <c r="GT106" s="222">
        <f t="shared" si="502"/>
        <v>2717.7712316042471</v>
      </c>
      <c r="GU106" s="222">
        <f t="shared" si="503"/>
        <v>188.75018173103152</v>
      </c>
      <c r="GV106" s="37">
        <f t="shared" si="487"/>
        <v>0.56282718355347217</v>
      </c>
      <c r="GW106" s="228">
        <f t="shared" si="488"/>
        <v>3.9088548713562918E-2</v>
      </c>
      <c r="GX106" s="258">
        <f t="shared" si="434"/>
        <v>1.0942498358585602</v>
      </c>
      <c r="GY106" s="221">
        <f t="shared" si="499"/>
        <v>3989.1828959745108</v>
      </c>
      <c r="GZ106" s="222">
        <f t="shared" si="435"/>
        <v>2460.0888263191473</v>
      </c>
      <c r="HA106" s="222">
        <f t="shared" si="436"/>
        <v>127.76398116547753</v>
      </c>
      <c r="HB106" s="55">
        <f t="shared" si="437"/>
        <v>0.61668990629675713</v>
      </c>
      <c r="HC106" s="56">
        <f t="shared" si="438"/>
        <v>3.202760677992586E-2</v>
      </c>
      <c r="HD106" s="258">
        <f t="shared" si="439"/>
        <v>1.1015963846069126</v>
      </c>
      <c r="HE106" s="221">
        <f t="shared" si="440"/>
        <v>4292.9836380267316</v>
      </c>
      <c r="HF106" s="222">
        <f t="shared" si="441"/>
        <v>2691.7432057006286</v>
      </c>
      <c r="HG106" s="222">
        <f t="shared" si="442"/>
        <v>137.94639160133048</v>
      </c>
      <c r="HH106" s="55">
        <f t="shared" si="443"/>
        <v>0.62700989164214183</v>
      </c>
      <c r="HI106" s="56">
        <f t="shared" si="444"/>
        <v>3.2132987971213764E-2</v>
      </c>
      <c r="HJ106" s="259">
        <f t="shared" si="445"/>
        <v>1.1032298498570647</v>
      </c>
      <c r="HK106" s="54">
        <f t="shared" si="292"/>
        <v>2.8920529343686412</v>
      </c>
      <c r="HL106" s="55">
        <f t="shared" si="293"/>
        <v>2.8920529343686412</v>
      </c>
      <c r="HM106" s="55">
        <f t="shared" si="294"/>
        <v>2.3272325221205641</v>
      </c>
      <c r="HN106" s="56">
        <f t="shared" si="295"/>
        <v>2.5302576606471785</v>
      </c>
      <c r="HQ106" s="57">
        <f t="shared" si="296"/>
        <v>183.85268204879455</v>
      </c>
      <c r="HR106" s="58">
        <f t="shared" si="446"/>
        <v>212.66239732584066</v>
      </c>
      <c r="HS106" s="58">
        <f t="shared" si="297"/>
        <v>8.0812781236928082</v>
      </c>
      <c r="HT106" s="58">
        <f t="shared" si="447"/>
        <v>9.3330681050528241</v>
      </c>
      <c r="HU106" s="58">
        <f t="shared" si="298"/>
        <v>241.11170004144475</v>
      </c>
      <c r="HV106" s="55">
        <f t="shared" si="489"/>
        <v>0.76252078193298822</v>
      </c>
      <c r="HW106" s="56">
        <f t="shared" si="490"/>
        <v>3.3516739844245282E-2</v>
      </c>
      <c r="HX106" s="260">
        <f t="shared" si="491"/>
        <v>1.1246787495307728</v>
      </c>
      <c r="HY106" s="57">
        <f t="shared" si="299"/>
        <v>329.47971001603406</v>
      </c>
      <c r="HZ106" s="58">
        <f t="shared" si="448"/>
        <v>381.10918057554665</v>
      </c>
      <c r="IA106" s="58">
        <f t="shared" si="300"/>
        <v>15.967296422650513</v>
      </c>
      <c r="IB106" s="58">
        <f t="shared" si="449"/>
        <v>18.440630638519078</v>
      </c>
      <c r="IC106" s="58">
        <f t="shared" si="301"/>
        <v>439.61944590723078</v>
      </c>
      <c r="ID106" s="55">
        <f t="shared" si="504"/>
        <v>0.74946573242704417</v>
      </c>
      <c r="IE106" s="56">
        <f t="shared" si="505"/>
        <v>3.6320723687959786E-2</v>
      </c>
      <c r="IF106" s="260">
        <f t="shared" si="506"/>
        <v>1.1230673603705827</v>
      </c>
      <c r="IG106" s="57">
        <f t="shared" si="302"/>
        <v>20.657163415570558</v>
      </c>
      <c r="IH106" s="58">
        <f t="shared" si="450"/>
        <v>23.894140922790466</v>
      </c>
      <c r="II106" s="58">
        <f t="shared" si="303"/>
        <v>40.320468356905593</v>
      </c>
      <c r="IJ106" s="58">
        <f t="shared" si="451"/>
        <v>46.566108905390273</v>
      </c>
      <c r="IK106" s="58">
        <f t="shared" si="304"/>
        <v>425.23885194020721</v>
      </c>
      <c r="IL106" s="55">
        <f t="shared" si="305"/>
        <v>4.8577789450139797E-2</v>
      </c>
      <c r="IM106" s="56">
        <f t="shared" si="306"/>
        <v>9.4818401876823458E-2</v>
      </c>
      <c r="IN106" s="260">
        <f t="shared" si="307"/>
        <v>1.0222995100575569</v>
      </c>
      <c r="IO106" s="57">
        <f t="shared" si="308"/>
        <v>0</v>
      </c>
      <c r="IP106" s="58">
        <f t="shared" si="452"/>
        <v>0</v>
      </c>
      <c r="IQ106" s="58">
        <f t="shared" si="309"/>
        <v>0</v>
      </c>
      <c r="IR106" s="58">
        <f t="shared" si="453"/>
        <v>0</v>
      </c>
      <c r="IS106" s="58">
        <f t="shared" si="310"/>
        <v>0</v>
      </c>
      <c r="IT106" s="55"/>
      <c r="IU106" s="56"/>
      <c r="IV106" s="260"/>
      <c r="IW106" s="57">
        <f t="shared" si="311"/>
        <v>0</v>
      </c>
      <c r="IX106" s="58">
        <f t="shared" si="454"/>
        <v>0</v>
      </c>
      <c r="IY106" s="58">
        <f t="shared" si="312"/>
        <v>0</v>
      </c>
      <c r="IZ106" s="58">
        <f t="shared" si="455"/>
        <v>0</v>
      </c>
      <c r="JA106" s="58">
        <f t="shared" si="313"/>
        <v>0</v>
      </c>
      <c r="JB106" s="55"/>
      <c r="JC106" s="56"/>
      <c r="JD106" s="260"/>
      <c r="JE106" s="57">
        <f t="shared" si="314"/>
        <v>0</v>
      </c>
      <c r="JF106" s="58">
        <f t="shared" si="456"/>
        <v>0</v>
      </c>
      <c r="JG106" s="58">
        <f t="shared" si="315"/>
        <v>0</v>
      </c>
      <c r="JH106" s="58">
        <f t="shared" si="457"/>
        <v>0</v>
      </c>
      <c r="JI106" s="58">
        <f t="shared" si="316"/>
        <v>0</v>
      </c>
      <c r="JJ106" s="55"/>
      <c r="JK106" s="56"/>
      <c r="JL106" s="260"/>
      <c r="JM106" s="57">
        <f t="shared" si="320"/>
        <v>640.00211938338816</v>
      </c>
      <c r="JN106" s="58">
        <f t="shared" si="458"/>
        <v>740.29045149076512</v>
      </c>
      <c r="JO106" s="58">
        <f t="shared" si="321"/>
        <v>42.721740653001852</v>
      </c>
      <c r="JP106" s="58">
        <f t="shared" si="459"/>
        <v>49.339338280151843</v>
      </c>
      <c r="JQ106" s="58">
        <f t="shared" si="322"/>
        <v>870.74103920942594</v>
      </c>
      <c r="JR106" s="55">
        <f t="shared" si="323"/>
        <v>0.73500856232120038</v>
      </c>
      <c r="JS106" s="56">
        <f t="shared" si="324"/>
        <v>4.9063658113312668E-2</v>
      </c>
      <c r="JT106" s="260">
        <f t="shared" si="325"/>
        <v>1.1227758023574843</v>
      </c>
      <c r="JU106" s="57">
        <f t="shared" si="326"/>
        <v>0</v>
      </c>
      <c r="JV106" s="58">
        <f t="shared" si="460"/>
        <v>0</v>
      </c>
      <c r="JW106" s="58">
        <f t="shared" si="327"/>
        <v>0</v>
      </c>
      <c r="JX106" s="58">
        <f t="shared" si="461"/>
        <v>0</v>
      </c>
      <c r="JY106" s="58">
        <f t="shared" si="328"/>
        <v>0</v>
      </c>
      <c r="JZ106" s="55"/>
      <c r="KA106" s="56"/>
      <c r="KB106" s="260"/>
      <c r="KC106" s="57">
        <f t="shared" si="329"/>
        <v>0</v>
      </c>
      <c r="KD106" s="58">
        <f t="shared" si="462"/>
        <v>0</v>
      </c>
      <c r="KE106" s="58">
        <f t="shared" si="330"/>
        <v>0</v>
      </c>
      <c r="KF106" s="58">
        <f t="shared" si="463"/>
        <v>0</v>
      </c>
      <c r="KG106" s="58">
        <f t="shared" si="331"/>
        <v>0</v>
      </c>
      <c r="KH106" s="55"/>
      <c r="KI106" s="56"/>
      <c r="KJ106" s="260"/>
      <c r="KK106" s="57">
        <f t="shared" si="332"/>
        <v>209.18389596925942</v>
      </c>
      <c r="KL106" s="58">
        <f t="shared" si="464"/>
        <v>241.96301246764239</v>
      </c>
      <c r="KM106" s="58">
        <f t="shared" si="333"/>
        <v>9.196850506363262</v>
      </c>
      <c r="KN106" s="58">
        <f t="shared" si="465"/>
        <v>10.621442649798931</v>
      </c>
      <c r="KO106" s="58">
        <f t="shared" si="334"/>
        <v>271.89254593964233</v>
      </c>
      <c r="KP106" s="55">
        <f t="shared" si="466"/>
        <v>0.76936237897340642</v>
      </c>
      <c r="KQ106" s="56">
        <f t="shared" si="467"/>
        <v>3.3825313138245723E-2</v>
      </c>
      <c r="KR106" s="260">
        <f t="shared" si="468"/>
        <v>1.125798625790247</v>
      </c>
      <c r="KS106" s="57">
        <f t="shared" si="335"/>
        <v>86.160896816700159</v>
      </c>
      <c r="KT106" s="58">
        <f t="shared" si="469"/>
        <v>99.662309347877084</v>
      </c>
      <c r="KU106" s="58">
        <f t="shared" si="336"/>
        <v>3.7874811550448095</v>
      </c>
      <c r="KV106" s="58">
        <f t="shared" si="470"/>
        <v>4.3741619859612504</v>
      </c>
      <c r="KW106" s="58">
        <f t="shared" si="337"/>
        <v>112.69392424091777</v>
      </c>
      <c r="KX106" s="55">
        <f t="shared" si="507"/>
        <v>0.76455671764970101</v>
      </c>
      <c r="KY106" s="56">
        <f t="shared" si="508"/>
        <v>3.3608565684055063E-2</v>
      </c>
      <c r="KZ106" s="260">
        <f t="shared" si="509"/>
        <v>1.1250120044801684</v>
      </c>
      <c r="LA106" s="57">
        <f t="shared" si="338"/>
        <v>383.26959194916719</v>
      </c>
      <c r="LB106" s="58">
        <f t="shared" si="471"/>
        <v>443.32793700760169</v>
      </c>
      <c r="LC106" s="58">
        <f t="shared" si="339"/>
        <v>16.581117206987468</v>
      </c>
      <c r="LD106" s="58">
        <f t="shared" si="472"/>
        <v>19.149532262349826</v>
      </c>
      <c r="LE106" s="58">
        <f t="shared" si="340"/>
        <v>806.18512438088703</v>
      </c>
      <c r="LF106" s="55">
        <f t="shared" si="473"/>
        <v>0.47541139169927077</v>
      </c>
      <c r="LG106" s="56">
        <f t="shared" si="474"/>
        <v>2.0567381740913417E-2</v>
      </c>
      <c r="LH106" s="260">
        <f t="shared" si="475"/>
        <v>1.0776828525109432</v>
      </c>
      <c r="LI106" s="57">
        <f t="shared" si="341"/>
        <v>290.93389733293395</v>
      </c>
      <c r="LJ106" s="58">
        <f t="shared" si="476"/>
        <v>336.52323904500474</v>
      </c>
      <c r="LK106" s="58">
        <f t="shared" si="342"/>
        <v>12.781877286890408</v>
      </c>
      <c r="LL106" s="58">
        <f t="shared" si="477"/>
        <v>14.761790078629733</v>
      </c>
      <c r="LM106" s="58">
        <f t="shared" si="343"/>
        <v>388.60060933023749</v>
      </c>
      <c r="LN106" s="55">
        <f t="shared" si="510"/>
        <v>0.74867071833563392</v>
      </c>
      <c r="LO106" s="56">
        <f t="shared" si="511"/>
        <v>3.2892067022026246E-2</v>
      </c>
      <c r="LP106" s="260">
        <f t="shared" si="512"/>
        <v>1.1224116827449058</v>
      </c>
      <c r="LQ106" s="57">
        <f t="shared" si="344"/>
        <v>4.3436640066666643E-2</v>
      </c>
      <c r="LR106" s="58">
        <f t="shared" si="478"/>
        <v>5.0243161565113312E-2</v>
      </c>
      <c r="LS106" s="58">
        <f t="shared" si="345"/>
        <v>1.1768208333333328E-3</v>
      </c>
      <c r="LT106" s="58">
        <f t="shared" si="479"/>
        <v>1.359110380416666E-3</v>
      </c>
      <c r="LU106" s="58">
        <f t="shared" si="346"/>
        <v>0.89416666666666633</v>
      </c>
      <c r="LV106" s="55">
        <f t="shared" si="347"/>
        <v>4.857778945013979E-2</v>
      </c>
      <c r="LW106" s="56">
        <f t="shared" si="348"/>
        <v>1.3161090400745572E-3</v>
      </c>
      <c r="LX106" s="260">
        <f t="shared" si="349"/>
        <v>1.0078160048971445</v>
      </c>
      <c r="LY106" s="57">
        <f t="shared" si="350"/>
        <v>13.377901352090788</v>
      </c>
      <c r="LZ106" s="58">
        <f t="shared" si="480"/>
        <v>15.474218493963415</v>
      </c>
      <c r="MA106" s="58">
        <f t="shared" si="351"/>
        <v>0.36244500019466536</v>
      </c>
      <c r="MB106" s="58">
        <f t="shared" si="481"/>
        <v>0.41858773072481903</v>
      </c>
      <c r="MC106" s="58">
        <f t="shared" si="352"/>
        <v>275.39125307936439</v>
      </c>
      <c r="MD106" s="55">
        <f t="shared" si="513"/>
        <v>4.857780050202045E-2</v>
      </c>
      <c r="ME106" s="56">
        <f t="shared" si="514"/>
        <v>1.3161093395011102E-3</v>
      </c>
      <c r="MF106" s="260">
        <f t="shared" si="515"/>
        <v>1.0078160066753552</v>
      </c>
      <c r="MG106" s="57">
        <f t="shared" si="353"/>
        <v>0</v>
      </c>
      <c r="MH106" s="58">
        <f t="shared" si="482"/>
        <v>0</v>
      </c>
      <c r="MI106" s="58">
        <f t="shared" si="354"/>
        <v>0</v>
      </c>
      <c r="MJ106" s="58">
        <f t="shared" si="483"/>
        <v>0</v>
      </c>
      <c r="MK106" s="58">
        <f t="shared" si="355"/>
        <v>0</v>
      </c>
      <c r="ML106" s="55"/>
      <c r="MM106" s="56"/>
      <c r="MN106" s="260"/>
      <c r="MO106" s="59">
        <v>2.6429548715440339</v>
      </c>
      <c r="MP106" s="60">
        <v>2.6429548715440339</v>
      </c>
      <c r="MQ106" s="60">
        <v>2.1126000000000005</v>
      </c>
      <c r="MR106" s="61">
        <v>2.2935000000000003</v>
      </c>
      <c r="MS106" s="59">
        <f t="shared" si="356"/>
        <v>1.0942498358585602</v>
      </c>
      <c r="MT106" s="60">
        <f>GX106</f>
        <v>1.0942498358585602</v>
      </c>
      <c r="MU106" s="60">
        <f t="shared" si="484"/>
        <v>1.1015963846069126</v>
      </c>
      <c r="MV106" s="61">
        <f t="shared" si="492"/>
        <v>1.1032298498570647</v>
      </c>
      <c r="MW106" s="66">
        <f t="shared" si="485"/>
        <v>2.8920529343686412</v>
      </c>
      <c r="MX106" s="67">
        <f t="shared" si="493"/>
        <v>2.8920529343686412</v>
      </c>
      <c r="MY106" s="67">
        <f t="shared" si="486"/>
        <v>2.3272325221205641</v>
      </c>
      <c r="MZ106" s="261">
        <f t="shared" si="494"/>
        <v>2.5302576606471785</v>
      </c>
      <c r="NA106" s="59">
        <f t="shared" si="357"/>
        <v>1.0941836192605352</v>
      </c>
      <c r="NB106" s="60">
        <f>NF106/J106</f>
        <v>1.0941836192605352</v>
      </c>
      <c r="NC106" s="60">
        <f t="shared" si="358"/>
        <v>1.1015696284822041</v>
      </c>
      <c r="ND106" s="262">
        <f>NH106/L106</f>
        <v>1.1033923622941451</v>
      </c>
      <c r="NE106" s="62">
        <f t="shared" si="359"/>
        <v>2.8918779268883141</v>
      </c>
      <c r="NF106" s="63">
        <f>NE106+NQ106+NR106+OB106</f>
        <v>2.8918779268883141</v>
      </c>
      <c r="NG106" s="63">
        <f t="shared" si="360"/>
        <v>2.3271759971315049</v>
      </c>
      <c r="NH106" s="64">
        <f>NG106+NM106</f>
        <v>2.5306303829216219</v>
      </c>
      <c r="NI106" s="238">
        <f t="shared" si="495"/>
        <v>1.750074803270607E-4</v>
      </c>
      <c r="NJ106" s="238">
        <f t="shared" si="496"/>
        <v>1.750074803270607E-4</v>
      </c>
      <c r="NK106" s="238">
        <f t="shared" si="497"/>
        <v>5.6524989059170139E-5</v>
      </c>
      <c r="NL106" s="238">
        <f t="shared" si="498"/>
        <v>-3.7272227444340444E-4</v>
      </c>
      <c r="NM106" s="239">
        <f t="shared" si="361"/>
        <v>0.20345438579011682</v>
      </c>
      <c r="NN106" s="240">
        <f t="shared" si="362"/>
        <v>0.32984488374084014</v>
      </c>
      <c r="NO106" s="240">
        <f>O106*IN106+0.004</f>
        <v>0.36124754396669218</v>
      </c>
      <c r="NP106" s="240">
        <f t="shared" si="363"/>
        <v>0</v>
      </c>
      <c r="NQ106" s="240">
        <f t="shared" si="501"/>
        <v>0</v>
      </c>
      <c r="NR106" s="240">
        <f t="shared" si="364"/>
        <v>0</v>
      </c>
      <c r="NS106" s="240">
        <f t="shared" si="365"/>
        <v>0.65019946714521915</v>
      </c>
      <c r="NT106" s="240">
        <f t="shared" si="366"/>
        <v>0</v>
      </c>
      <c r="NU106" s="240">
        <f t="shared" si="367"/>
        <v>0</v>
      </c>
      <c r="NV106" s="240">
        <f t="shared" si="368"/>
        <v>0.20455761030608788</v>
      </c>
      <c r="NW106" s="240">
        <f t="shared" si="369"/>
        <v>8.4600902736908665E-2</v>
      </c>
      <c r="NX106" s="240">
        <f t="shared" si="370"/>
        <v>0.58043998436239397</v>
      </c>
      <c r="NY106" s="240">
        <f t="shared" si="371"/>
        <v>0.291490314008852</v>
      </c>
      <c r="NZ106" s="240">
        <f t="shared" si="372"/>
        <v>6.046896029382867E-4</v>
      </c>
      <c r="OA106" s="240">
        <f t="shared" si="373"/>
        <v>0.18543814522826535</v>
      </c>
      <c r="OB106" s="241">
        <f t="shared" si="374"/>
        <v>0</v>
      </c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136"/>
      <c r="OP106" s="13"/>
      <c r="OQ106" s="13"/>
      <c r="OR106" s="13"/>
      <c r="OS106" s="13"/>
      <c r="OT106" s="13"/>
    </row>
    <row r="107" spans="1:410" ht="15" customHeight="1">
      <c r="A107" s="242">
        <v>88</v>
      </c>
      <c r="B107" s="49" t="s">
        <v>157</v>
      </c>
      <c r="C107" s="50">
        <v>3</v>
      </c>
      <c r="D107" s="51">
        <v>847.4</v>
      </c>
      <c r="E107" s="52">
        <v>783.1</v>
      </c>
      <c r="F107" s="52">
        <v>64.3</v>
      </c>
      <c r="G107" s="52"/>
      <c r="H107" s="53"/>
      <c r="I107" s="57">
        <v>3.546429688118697</v>
      </c>
      <c r="J107" s="58">
        <v>3.546429688118697</v>
      </c>
      <c r="K107" s="58">
        <v>2.9602000000000008</v>
      </c>
      <c r="L107" s="243">
        <v>3.244600000000001</v>
      </c>
      <c r="M107" s="1">
        <v>0.28439999999999999</v>
      </c>
      <c r="N107" s="2">
        <v>0.48380000000000001</v>
      </c>
      <c r="O107" s="2">
        <v>0.30182968811869654</v>
      </c>
      <c r="P107" s="2">
        <v>1.3899999999999999E-2</v>
      </c>
      <c r="Q107" s="2">
        <v>0</v>
      </c>
      <c r="R107" s="2">
        <v>0</v>
      </c>
      <c r="S107" s="2">
        <v>0.65310000000000001</v>
      </c>
      <c r="T107" s="2">
        <v>7.6200000000000004E-2</v>
      </c>
      <c r="U107" s="2">
        <v>2.5000000000000001E-3</v>
      </c>
      <c r="V107" s="2">
        <v>0.16009999999999999</v>
      </c>
      <c r="W107" s="2">
        <v>0.1153</v>
      </c>
      <c r="X107" s="2">
        <v>0.85270000000000001</v>
      </c>
      <c r="Y107" s="2">
        <v>0.27860000000000001</v>
      </c>
      <c r="Z107" s="2">
        <v>1.2999999999999999E-3</v>
      </c>
      <c r="AA107" s="2">
        <v>0.32269999999999999</v>
      </c>
      <c r="AB107" s="3">
        <v>0</v>
      </c>
      <c r="AC107" s="244">
        <v>92.26</v>
      </c>
      <c r="AD107" s="108">
        <v>20.2972</v>
      </c>
      <c r="AE107" s="108">
        <v>62.095869780000008</v>
      </c>
      <c r="AF107" s="108">
        <f t="shared" si="375"/>
        <v>6.1458766156057214</v>
      </c>
      <c r="AG107" s="108">
        <f t="shared" si="376"/>
        <v>19.432281488953201</v>
      </c>
      <c r="AH107" s="108">
        <v>3.5783447581666699</v>
      </c>
      <c r="AI107" s="108">
        <v>13.01089327256703</v>
      </c>
      <c r="AJ107" s="108">
        <f t="shared" si="377"/>
        <v>0.25169573035780918</v>
      </c>
      <c r="AK107" s="108">
        <f t="shared" si="378"/>
        <v>7.6148594838487602</v>
      </c>
      <c r="AL107" s="108">
        <v>9.562115390536686</v>
      </c>
      <c r="AM107" s="245">
        <v>240.96530784152446</v>
      </c>
      <c r="AN107" s="244">
        <v>154.01</v>
      </c>
      <c r="AO107" s="108">
        <v>33.882199999999997</v>
      </c>
      <c r="AP107" s="108">
        <v>103.65689252999999</v>
      </c>
      <c r="AQ107" s="108">
        <f t="shared" si="379"/>
        <v>10.259337281264219</v>
      </c>
      <c r="AR107" s="108">
        <f t="shared" si="380"/>
        <v>32.438387948338196</v>
      </c>
      <c r="AS107" s="246">
        <v>11.66939906655</v>
      </c>
      <c r="AT107" s="247">
        <v>1.8764543621004555</v>
      </c>
      <c r="AU107" s="108">
        <v>22.134949886548149</v>
      </c>
      <c r="AV107" s="108">
        <f t="shared" si="381"/>
        <v>0.42820060555527395</v>
      </c>
      <c r="AW107" s="108">
        <f t="shared" si="382"/>
        <v>12.954877850200262</v>
      </c>
      <c r="AX107" s="108">
        <v>16.267672074154909</v>
      </c>
      <c r="AY107" s="245">
        <v>409.94533626870367</v>
      </c>
      <c r="AZ107" s="248">
        <v>30</v>
      </c>
      <c r="BA107" s="108">
        <v>152.91499999999999</v>
      </c>
      <c r="BB107" s="108">
        <v>15.946847238791998</v>
      </c>
      <c r="BC107" s="109">
        <v>12.757477791033599</v>
      </c>
      <c r="BD107" s="109">
        <v>3.1893694477583985</v>
      </c>
      <c r="BE107" s="108">
        <v>5.9800687499999992</v>
      </c>
      <c r="BF107" s="109">
        <v>4.7840549999999995</v>
      </c>
      <c r="BG107" s="109">
        <v>1.1960137499999997</v>
      </c>
      <c r="BH107" s="108">
        <v>12.763459867181814</v>
      </c>
      <c r="BI107" s="109">
        <f t="shared" si="383"/>
        <v>7.4700446295457654</v>
      </c>
      <c r="BJ107" s="108">
        <f t="shared" si="384"/>
        <v>0.2469091311306322</v>
      </c>
      <c r="BK107" s="108">
        <v>9.3802687927986899</v>
      </c>
      <c r="BL107" s="245">
        <v>236.38277357852695</v>
      </c>
      <c r="BM107" s="244">
        <v>4.2300000000000004</v>
      </c>
      <c r="BN107" s="108">
        <v>0.93060000000000009</v>
      </c>
      <c r="BO107" s="108">
        <v>2.8470141900000003</v>
      </c>
      <c r="BP107" s="108">
        <f t="shared" si="385"/>
        <v>0.28178038244106007</v>
      </c>
      <c r="BQ107" s="108">
        <f t="shared" si="386"/>
        <v>0.89094462061860014</v>
      </c>
      <c r="BR107" s="108">
        <v>0.73598940951666703</v>
      </c>
      <c r="BS107" s="108">
        <v>0.6382830627647168</v>
      </c>
      <c r="BT107" s="108">
        <f t="shared" si="387"/>
        <v>1.2347585849183447E-2</v>
      </c>
      <c r="BU107" s="108">
        <f t="shared" si="388"/>
        <v>0.37356665157818025</v>
      </c>
      <c r="BV107" s="108">
        <v>0.46909433311406934</v>
      </c>
      <c r="BW107" s="245">
        <v>11.821177194474547</v>
      </c>
      <c r="BX107" s="107">
        <v>0</v>
      </c>
      <c r="BY107" s="108">
        <v>0</v>
      </c>
      <c r="BZ107" s="109">
        <f t="shared" si="389"/>
        <v>0</v>
      </c>
      <c r="CA107" s="109">
        <f t="shared" si="390"/>
        <v>0</v>
      </c>
      <c r="CB107" s="108">
        <v>0</v>
      </c>
      <c r="CC107" s="110">
        <v>0</v>
      </c>
      <c r="CD107" s="244">
        <v>0</v>
      </c>
      <c r="CE107" s="108">
        <v>0</v>
      </c>
      <c r="CF107" s="109">
        <f t="shared" si="391"/>
        <v>0</v>
      </c>
      <c r="CG107" s="109">
        <f t="shared" si="392"/>
        <v>0</v>
      </c>
      <c r="CH107" s="108">
        <v>0</v>
      </c>
      <c r="CI107" s="245">
        <v>0</v>
      </c>
      <c r="CJ107" s="249">
        <v>204.64329834620116</v>
      </c>
      <c r="CK107" s="250">
        <v>45.021525636164256</v>
      </c>
      <c r="CL107" s="250">
        <v>22.24576151373806</v>
      </c>
      <c r="CM107" s="251">
        <v>13.474797129503893</v>
      </c>
      <c r="CN107" s="252">
        <f t="shared" si="277"/>
        <v>6.5682898607766722</v>
      </c>
      <c r="CO107" s="250">
        <v>137.73578588180573</v>
      </c>
      <c r="CP107" s="252">
        <f t="shared" si="393"/>
        <v>13.632261671865841</v>
      </c>
      <c r="CQ107" s="250">
        <v>43.103036833852286</v>
      </c>
      <c r="CR107" s="250">
        <v>29.90418511058736</v>
      </c>
      <c r="CS107" s="252">
        <f t="shared" si="394"/>
        <v>0.57849646096431251</v>
      </c>
      <c r="CT107" s="252">
        <f t="shared" si="395"/>
        <v>17.501962611303242</v>
      </c>
      <c r="CU107" s="250">
        <f t="shared" si="278"/>
        <v>439.55055648849657</v>
      </c>
      <c r="CV107" s="245">
        <f t="shared" si="396"/>
        <v>553.83370117550567</v>
      </c>
      <c r="CW107" s="244">
        <v>47.732600000000005</v>
      </c>
      <c r="CX107" s="108">
        <v>3.4844797999999999</v>
      </c>
      <c r="CY107" s="108">
        <f t="shared" si="397"/>
        <v>6.7407261731000007E-2</v>
      </c>
      <c r="CZ107" s="108">
        <f t="shared" si="398"/>
        <v>2.0393545235863999</v>
      </c>
      <c r="DA107" s="108">
        <v>2.56085399</v>
      </c>
      <c r="DB107" s="245">
        <v>64.533520547999998</v>
      </c>
      <c r="DC107" s="244">
        <v>1.6124000000000001</v>
      </c>
      <c r="DD107" s="108">
        <v>0.1177052</v>
      </c>
      <c r="DE107" s="108">
        <f t="shared" si="399"/>
        <v>2.2770070940000002E-3</v>
      </c>
      <c r="DF107" s="108">
        <f t="shared" si="400"/>
        <v>6.8889086993599996E-2</v>
      </c>
      <c r="DG107" s="108">
        <v>8.650526E-2</v>
      </c>
      <c r="DH107" s="245">
        <v>2.1799325519999999</v>
      </c>
      <c r="DI107" s="107">
        <v>52.535046472635997</v>
      </c>
      <c r="DJ107" s="108">
        <v>11.557710223979919</v>
      </c>
      <c r="DK107" s="108">
        <v>0.87214630956002293</v>
      </c>
      <c r="DL107" s="108">
        <v>35.358870633547077</v>
      </c>
      <c r="DM107" s="108">
        <f t="shared" si="401"/>
        <v>3.4996088620846888</v>
      </c>
      <c r="DN107" s="108">
        <f t="shared" si="402"/>
        <v>11.065204976062223</v>
      </c>
      <c r="DO107" s="108">
        <v>7.3236354756997795</v>
      </c>
      <c r="DP107" s="108">
        <f t="shared" si="403"/>
        <v>0.14167572827741223</v>
      </c>
      <c r="DQ107" s="108">
        <f t="shared" si="404"/>
        <v>4.2862894875918585</v>
      </c>
      <c r="DR107" s="108">
        <v>5.3823704557711398</v>
      </c>
      <c r="DS107" s="110">
        <v>135.63573548543272</v>
      </c>
      <c r="DT107" s="244">
        <v>37.619999999999997</v>
      </c>
      <c r="DU107" s="108">
        <v>8.2764000000000006</v>
      </c>
      <c r="DV107" s="108">
        <v>25.320253860000001</v>
      </c>
      <c r="DW107" s="108">
        <f t="shared" si="405"/>
        <v>2.5060468055396403</v>
      </c>
      <c r="DX107" s="108">
        <f t="shared" si="406"/>
        <v>7.9237202429484004</v>
      </c>
      <c r="DY107" s="108">
        <v>0.75070291783333298</v>
      </c>
      <c r="DZ107" s="108">
        <v>0.31681169444166701</v>
      </c>
      <c r="EA107" s="108"/>
      <c r="EB107" s="108">
        <v>5.2767442984760748</v>
      </c>
      <c r="EC107" s="108">
        <f t="shared" si="407"/>
        <v>0.10207861845401968</v>
      </c>
      <c r="ED107" s="108">
        <f t="shared" si="408"/>
        <v>3.0883095820804956</v>
      </c>
      <c r="EE107" s="108">
        <v>3.8780456385375537</v>
      </c>
      <c r="EF107" s="245">
        <v>97.726750091146371</v>
      </c>
      <c r="EG107" s="249">
        <v>164.52985365079363</v>
      </c>
      <c r="EH107" s="250">
        <v>36.196567803174574</v>
      </c>
      <c r="EI107" s="250">
        <v>223.02250070829194</v>
      </c>
      <c r="EJ107" s="250">
        <v>110.73731158922764</v>
      </c>
      <c r="EK107" s="250">
        <f t="shared" si="409"/>
        <v>10.960114677232218</v>
      </c>
      <c r="EL107" s="250">
        <v>34.654134288732898</v>
      </c>
      <c r="EM107" s="250">
        <v>39.017495063858568</v>
      </c>
      <c r="EN107" s="250">
        <f t="shared" si="410"/>
        <v>0.75479344201034404</v>
      </c>
      <c r="EO107" s="250">
        <f t="shared" si="411"/>
        <v>22.835691301034377</v>
      </c>
      <c r="EP107" s="250">
        <v>573.50372881534634</v>
      </c>
      <c r="EQ107" s="245">
        <v>722.61469830733643</v>
      </c>
      <c r="ER107" s="244">
        <v>88.85</v>
      </c>
      <c r="ES107" s="108">
        <v>19.547000000000001</v>
      </c>
      <c r="ET107" s="108">
        <v>59.800759050000003</v>
      </c>
      <c r="EU107" s="108">
        <f t="shared" si="412"/>
        <v>5.918720326214701</v>
      </c>
      <c r="EV107" s="108">
        <f t="shared" si="413"/>
        <v>18.714049537107002</v>
      </c>
      <c r="EW107" s="108">
        <v>6.4291497134249997</v>
      </c>
      <c r="EX107" s="108">
        <v>12.747764339730001</v>
      </c>
      <c r="EY107" s="108">
        <f t="shared" si="414"/>
        <v>0.24660550115207688</v>
      </c>
      <c r="EZ107" s="108">
        <f t="shared" si="415"/>
        <v>7.4608585395850984</v>
      </c>
      <c r="FA107" s="108">
        <v>9.3687336551577491</v>
      </c>
      <c r="FB107" s="245">
        <v>236.09208810997529</v>
      </c>
      <c r="FC107" s="244">
        <v>0.83333333333333293</v>
      </c>
      <c r="FD107" s="108">
        <v>6.0833333333333302E-2</v>
      </c>
      <c r="FE107" s="108">
        <f t="shared" si="416"/>
        <v>1.1768208333333328E-3</v>
      </c>
      <c r="FF107" s="108">
        <f t="shared" si="417"/>
        <v>3.5603803333333316E-2</v>
      </c>
      <c r="FG107" s="108">
        <v>4.4708333333333301E-2</v>
      </c>
      <c r="FH107" s="245">
        <v>1.1266499999999995</v>
      </c>
      <c r="FI107" s="244">
        <v>202.27151000000001</v>
      </c>
      <c r="FJ107" s="108">
        <v>14.765820229999999</v>
      </c>
      <c r="FK107" s="108">
        <f t="shared" si="418"/>
        <v>0.28564479234934997</v>
      </c>
      <c r="FL107" s="108">
        <f t="shared" si="419"/>
        <v>8.641962074371639</v>
      </c>
      <c r="FM107" s="108">
        <v>10.852</v>
      </c>
      <c r="FN107" s="245">
        <v>273.46719627599998</v>
      </c>
      <c r="FO107" s="244">
        <v>0</v>
      </c>
      <c r="FP107" s="108">
        <v>0</v>
      </c>
      <c r="FQ107" s="108">
        <f t="shared" si="420"/>
        <v>0</v>
      </c>
      <c r="FR107" s="108">
        <f t="shared" si="421"/>
        <v>0</v>
      </c>
      <c r="FS107" s="108">
        <v>0</v>
      </c>
      <c r="FT107" s="110">
        <v>0</v>
      </c>
      <c r="FU107" s="253">
        <f t="shared" si="279"/>
        <v>974.38740213294955</v>
      </c>
      <c r="FV107" s="254">
        <f t="shared" si="280"/>
        <v>266.3947783997379</v>
      </c>
      <c r="FW107" s="254">
        <f t="shared" si="281"/>
        <v>25.986277013910726</v>
      </c>
      <c r="FX107" s="254">
        <f t="shared" si="282"/>
        <v>152.91499999999999</v>
      </c>
      <c r="FY107" s="254">
        <f t="shared" si="283"/>
        <v>0</v>
      </c>
      <c r="FZ107" s="254">
        <f t="shared" si="284"/>
        <v>0</v>
      </c>
      <c r="GA107" s="254">
        <f t="shared" si="422"/>
        <v>47.732600000000005</v>
      </c>
      <c r="GB107" s="254">
        <f t="shared" si="423"/>
        <v>1.6124000000000001</v>
      </c>
      <c r="GC107" s="254">
        <f t="shared" si="424"/>
        <v>202.27151000000001</v>
      </c>
      <c r="GD107" s="254">
        <f t="shared" si="425"/>
        <v>0</v>
      </c>
      <c r="GE107" s="254">
        <f t="shared" si="285"/>
        <v>537.55275751458043</v>
      </c>
      <c r="GF107" s="255">
        <f t="shared" si="286"/>
        <v>205.23054712266762</v>
      </c>
      <c r="GG107" s="255">
        <f t="shared" si="287"/>
        <v>53.203746622248097</v>
      </c>
      <c r="GH107" s="254">
        <f t="shared" si="288"/>
        <v>161.24624894074682</v>
      </c>
      <c r="GI107" s="255">
        <f t="shared" si="289"/>
        <v>115.13416894256467</v>
      </c>
      <c r="GJ107" s="256">
        <f t="shared" si="290"/>
        <v>3.1193086857587478</v>
      </c>
      <c r="GK107" s="253">
        <f t="shared" si="426"/>
        <v>2370.0989740019254</v>
      </c>
      <c r="GL107" s="257">
        <f t="shared" si="427"/>
        <v>2986.324707242426</v>
      </c>
      <c r="GM107" s="221">
        <f t="shared" si="428"/>
        <v>2986.324707242426</v>
      </c>
      <c r="GN107" s="222">
        <f t="shared" si="429"/>
        <v>1631.3876689297092</v>
      </c>
      <c r="GO107" s="222">
        <f t="shared" si="430"/>
        <v>103.70975872561615</v>
      </c>
      <c r="GP107" s="55">
        <f t="shared" si="431"/>
        <v>0.54628609707888509</v>
      </c>
      <c r="GQ107" s="56">
        <f t="shared" si="432"/>
        <v>3.4728225793430816E-2</v>
      </c>
      <c r="GR107" s="258">
        <f t="shared" si="433"/>
        <v>1.0909824335876637</v>
      </c>
      <c r="GS107" s="227">
        <f t="shared" si="291"/>
        <v>2986.324707242426</v>
      </c>
      <c r="GT107" s="222">
        <f t="shared" si="502"/>
        <v>1631.3876689297092</v>
      </c>
      <c r="GU107" s="222">
        <f t="shared" si="503"/>
        <v>103.70975872561615</v>
      </c>
      <c r="GV107" s="37">
        <f t="shared" si="487"/>
        <v>0.54628609707888509</v>
      </c>
      <c r="GW107" s="228">
        <f t="shared" si="488"/>
        <v>3.4728225793430816E-2</v>
      </c>
      <c r="GX107" s="258">
        <f t="shared" si="434"/>
        <v>1.0909824335876637</v>
      </c>
      <c r="GY107" s="221">
        <f t="shared" si="499"/>
        <v>2508.9766258223744</v>
      </c>
      <c r="GZ107" s="222">
        <f t="shared" si="435"/>
        <v>1436.5057792217804</v>
      </c>
      <c r="HA107" s="222">
        <f t="shared" si="436"/>
        <v>73.235380747775181</v>
      </c>
      <c r="HB107" s="55">
        <f t="shared" si="437"/>
        <v>0.5725464974194141</v>
      </c>
      <c r="HC107" s="56">
        <f t="shared" si="438"/>
        <v>2.9189343573007825E-2</v>
      </c>
      <c r="HD107" s="258">
        <f t="shared" si="439"/>
        <v>1.0942394654650811</v>
      </c>
      <c r="HE107" s="221">
        <f t="shared" si="440"/>
        <v>2749.9419336638989</v>
      </c>
      <c r="HF107" s="222">
        <f t="shared" si="441"/>
        <v>1619.9047163251716</v>
      </c>
      <c r="HG107" s="222">
        <f t="shared" si="442"/>
        <v>81.296321903689233</v>
      </c>
      <c r="HH107" s="55">
        <f t="shared" si="443"/>
        <v>0.58906869868589684</v>
      </c>
      <c r="HI107" s="56">
        <f t="shared" si="444"/>
        <v>2.9562923096115586E-2</v>
      </c>
      <c r="HJ107" s="259">
        <f t="shared" si="445"/>
        <v>1.0968863618716684</v>
      </c>
      <c r="HK107" s="54">
        <f t="shared" si="292"/>
        <v>3.869092491691275</v>
      </c>
      <c r="HL107" s="55">
        <f t="shared" si="293"/>
        <v>3.869092491691275</v>
      </c>
      <c r="HM107" s="55">
        <f t="shared" si="294"/>
        <v>3.2391676656697341</v>
      </c>
      <c r="HN107" s="56">
        <f t="shared" si="295"/>
        <v>3.5589574897288165</v>
      </c>
      <c r="HQ107" s="57">
        <f t="shared" si="296"/>
        <v>145.5547119868184</v>
      </c>
      <c r="HR107" s="58">
        <f t="shared" si="446"/>
        <v>168.36313535515285</v>
      </c>
      <c r="HS107" s="58">
        <f t="shared" si="297"/>
        <v>6.397572345963531</v>
      </c>
      <c r="HT107" s="58">
        <f t="shared" si="447"/>
        <v>7.3885563023532823</v>
      </c>
      <c r="HU107" s="58">
        <f t="shared" si="298"/>
        <v>191.24230781073371</v>
      </c>
      <c r="HV107" s="55">
        <f t="shared" si="489"/>
        <v>0.76110100141057269</v>
      </c>
      <c r="HW107" s="56">
        <f t="shared" si="490"/>
        <v>3.3452704159453048E-2</v>
      </c>
      <c r="HX107" s="260">
        <f t="shared" si="491"/>
        <v>1.1244463507953359</v>
      </c>
      <c r="HY107" s="57">
        <f t="shared" si="299"/>
        <v>243.27198427421692</v>
      </c>
      <c r="HZ107" s="58">
        <f t="shared" si="448"/>
        <v>281.39270420998673</v>
      </c>
      <c r="IA107" s="58">
        <f t="shared" si="300"/>
        <v>12.563992248919948</v>
      </c>
      <c r="IB107" s="58">
        <f t="shared" si="449"/>
        <v>14.510154648277648</v>
      </c>
      <c r="IC107" s="58">
        <f t="shared" si="301"/>
        <v>325.35344148309815</v>
      </c>
      <c r="ID107" s="55">
        <f t="shared" si="504"/>
        <v>0.74771603203359605</v>
      </c>
      <c r="IE107" s="56">
        <f t="shared" si="505"/>
        <v>3.8616441835217646E-2</v>
      </c>
      <c r="IF107" s="260">
        <f t="shared" si="506"/>
        <v>1.1231487890599396</v>
      </c>
      <c r="IG107" s="57">
        <f t="shared" si="302"/>
        <v>9.1134544480458342</v>
      </c>
      <c r="IH107" s="58">
        <f t="shared" si="450"/>
        <v>10.541532760054617</v>
      </c>
      <c r="II107" s="58">
        <f t="shared" si="303"/>
        <v>17.788441922164232</v>
      </c>
      <c r="IJ107" s="58">
        <f t="shared" si="451"/>
        <v>20.54387157590747</v>
      </c>
      <c r="IK107" s="58">
        <f t="shared" si="304"/>
        <v>187.60537585597376</v>
      </c>
      <c r="IL107" s="55">
        <f t="shared" si="305"/>
        <v>4.8577789450139797E-2</v>
      </c>
      <c r="IM107" s="56">
        <f t="shared" si="306"/>
        <v>9.4818401876823458E-2</v>
      </c>
      <c r="IN107" s="260">
        <f t="shared" si="307"/>
        <v>1.0222995100575569</v>
      </c>
      <c r="IO107" s="57">
        <f t="shared" si="308"/>
        <v>6.7033037520800729</v>
      </c>
      <c r="IP107" s="58">
        <f t="shared" si="452"/>
        <v>7.7537114500310205</v>
      </c>
      <c r="IQ107" s="58">
        <f t="shared" si="309"/>
        <v>0.29412796829024351</v>
      </c>
      <c r="IR107" s="58">
        <f t="shared" si="453"/>
        <v>0.33968839057840222</v>
      </c>
      <c r="IS107" s="58">
        <f t="shared" si="310"/>
        <v>9.3818866622813868</v>
      </c>
      <c r="IT107" s="55">
        <f t="shared" si="521"/>
        <v>0.71449421564958826</v>
      </c>
      <c r="IU107" s="56">
        <f t="shared" si="522"/>
        <v>3.1350620496487708E-2</v>
      </c>
      <c r="IV107" s="260">
        <f t="shared" si="523"/>
        <v>1.1168174547071965</v>
      </c>
      <c r="IW107" s="57">
        <f t="shared" si="311"/>
        <v>0</v>
      </c>
      <c r="IX107" s="58">
        <f t="shared" si="454"/>
        <v>0</v>
      </c>
      <c r="IY107" s="58">
        <f t="shared" si="312"/>
        <v>0</v>
      </c>
      <c r="IZ107" s="58">
        <f t="shared" si="455"/>
        <v>0</v>
      </c>
      <c r="JA107" s="58">
        <f t="shared" si="313"/>
        <v>0</v>
      </c>
      <c r="JB107" s="55"/>
      <c r="JC107" s="56"/>
      <c r="JD107" s="260"/>
      <c r="JE107" s="57">
        <f t="shared" si="314"/>
        <v>0</v>
      </c>
      <c r="JF107" s="58">
        <f t="shared" si="456"/>
        <v>0</v>
      </c>
      <c r="JG107" s="58">
        <f t="shared" si="315"/>
        <v>0</v>
      </c>
      <c r="JH107" s="58">
        <f t="shared" si="457"/>
        <v>0</v>
      </c>
      <c r="JI107" s="58">
        <f t="shared" si="316"/>
        <v>0</v>
      </c>
      <c r="JJ107" s="55"/>
      <c r="JK107" s="56"/>
      <c r="JL107" s="260"/>
      <c r="JM107" s="57">
        <f t="shared" si="320"/>
        <v>323.60292330545519</v>
      </c>
      <c r="JN107" s="58">
        <f t="shared" si="458"/>
        <v>374.31150138742004</v>
      </c>
      <c r="JO107" s="58">
        <f t="shared" si="321"/>
        <v>20.779047993606827</v>
      </c>
      <c r="JP107" s="58">
        <f t="shared" si="459"/>
        <v>23.997722527816524</v>
      </c>
      <c r="JQ107" s="58">
        <f t="shared" si="322"/>
        <v>439.55055648849651</v>
      </c>
      <c r="JR107" s="55">
        <f t="shared" si="323"/>
        <v>0.73621320352923769</v>
      </c>
      <c r="JS107" s="56">
        <f t="shared" si="324"/>
        <v>4.7273397079979892E-2</v>
      </c>
      <c r="JT107" s="260">
        <f t="shared" si="325"/>
        <v>1.1226872582007206</v>
      </c>
      <c r="JU107" s="57">
        <f t="shared" si="326"/>
        <v>2.4880125187754079</v>
      </c>
      <c r="JV107" s="58">
        <f t="shared" si="460"/>
        <v>2.8778840804675143</v>
      </c>
      <c r="JW107" s="58">
        <f t="shared" si="327"/>
        <v>6.7407261731000007E-2</v>
      </c>
      <c r="JX107" s="58">
        <f t="shared" si="461"/>
        <v>7.784864657313191E-2</v>
      </c>
      <c r="JY107" s="58">
        <f t="shared" si="328"/>
        <v>51.217079799999993</v>
      </c>
      <c r="JZ107" s="55">
        <f t="shared" si="524"/>
        <v>4.8577789450139797E-2</v>
      </c>
      <c r="KA107" s="56">
        <f t="shared" si="525"/>
        <v>1.3161090400745576E-3</v>
      </c>
      <c r="KB107" s="260">
        <f t="shared" si="526"/>
        <v>1.0078160048971445</v>
      </c>
      <c r="KC107" s="57">
        <f t="shared" si="329"/>
        <v>8.4044686132191987E-2</v>
      </c>
      <c r="KD107" s="58">
        <f t="shared" si="462"/>
        <v>9.7214488449106476E-2</v>
      </c>
      <c r="KE107" s="58">
        <f t="shared" si="330"/>
        <v>2.2770070940000002E-3</v>
      </c>
      <c r="KF107" s="58">
        <f t="shared" si="463"/>
        <v>2.6297154928606003E-3</v>
      </c>
      <c r="KG107" s="58">
        <f t="shared" si="331"/>
        <v>1.7301051999999999</v>
      </c>
      <c r="KH107" s="55">
        <f t="shared" si="527"/>
        <v>4.857778945013979E-2</v>
      </c>
      <c r="KI107" s="56">
        <f t="shared" si="528"/>
        <v>1.3161090400745576E-3</v>
      </c>
      <c r="KJ107" s="260">
        <f t="shared" si="529"/>
        <v>1.0078160048971445</v>
      </c>
      <c r="KK107" s="57">
        <f t="shared" si="332"/>
        <v>82.8215799422739</v>
      </c>
      <c r="KL107" s="58">
        <f t="shared" si="464"/>
        <v>95.799721519228228</v>
      </c>
      <c r="KM107" s="58">
        <f t="shared" si="333"/>
        <v>3.6412845903621012</v>
      </c>
      <c r="KN107" s="58">
        <f t="shared" si="465"/>
        <v>4.2053195734091906</v>
      </c>
      <c r="KO107" s="58">
        <f t="shared" si="334"/>
        <v>107.64740911542279</v>
      </c>
      <c r="KP107" s="55">
        <f t="shared" si="466"/>
        <v>0.76937829366120747</v>
      </c>
      <c r="KQ107" s="56">
        <f t="shared" si="467"/>
        <v>3.3826030930830919E-2</v>
      </c>
      <c r="KR107" s="260">
        <f t="shared" si="468"/>
        <v>1.1258012308078971</v>
      </c>
      <c r="KS107" s="57">
        <f t="shared" si="335"/>
        <v>59.331076386535251</v>
      </c>
      <c r="KT107" s="58">
        <f t="shared" si="469"/>
        <v>68.628256056305332</v>
      </c>
      <c r="KU107" s="58">
        <f t="shared" si="336"/>
        <v>2.60812542399366</v>
      </c>
      <c r="KV107" s="58">
        <f t="shared" si="470"/>
        <v>3.0121240521702779</v>
      </c>
      <c r="KW107" s="58">
        <f t="shared" si="337"/>
        <v>77.560912770751088</v>
      </c>
      <c r="KX107" s="55">
        <f t="shared" si="507"/>
        <v>0.76496103858269093</v>
      </c>
      <c r="KY107" s="56">
        <f t="shared" si="508"/>
        <v>3.3626801578555007E-2</v>
      </c>
      <c r="KZ107" s="260">
        <f t="shared" si="509"/>
        <v>1.125078186310426</v>
      </c>
      <c r="LA107" s="57">
        <f t="shared" si="338"/>
        <v>270.86400867348431</v>
      </c>
      <c r="LB107" s="58">
        <f t="shared" si="471"/>
        <v>313.30839883261933</v>
      </c>
      <c r="LC107" s="58">
        <f t="shared" si="339"/>
        <v>11.714908119242562</v>
      </c>
      <c r="LD107" s="58">
        <f t="shared" si="472"/>
        <v>13.529547386913235</v>
      </c>
      <c r="LE107" s="58">
        <f t="shared" si="340"/>
        <v>573.50372881534645</v>
      </c>
      <c r="LF107" s="55">
        <f t="shared" si="473"/>
        <v>0.4722968571328951</v>
      </c>
      <c r="LG107" s="56">
        <f t="shared" si="474"/>
        <v>2.0426908371531206E-2</v>
      </c>
      <c r="LH107" s="260">
        <f t="shared" si="475"/>
        <v>1.077173045619475</v>
      </c>
      <c r="LI107" s="57">
        <f t="shared" si="341"/>
        <v>140.33038785356433</v>
      </c>
      <c r="LJ107" s="58">
        <f t="shared" si="476"/>
        <v>162.32015963021786</v>
      </c>
      <c r="LK107" s="58">
        <f t="shared" si="342"/>
        <v>6.1653258273667779</v>
      </c>
      <c r="LL107" s="58">
        <f t="shared" si="477"/>
        <v>7.1203347980258922</v>
      </c>
      <c r="LM107" s="58">
        <f t="shared" si="343"/>
        <v>187.374673103155</v>
      </c>
      <c r="LN107" s="55">
        <f t="shared" si="510"/>
        <v>0.74892932715783056</v>
      </c>
      <c r="LO107" s="56">
        <f t="shared" si="511"/>
        <v>3.2903730932582302E-2</v>
      </c>
      <c r="LP107" s="260">
        <f t="shared" si="512"/>
        <v>1.1224540134870891</v>
      </c>
      <c r="LQ107" s="57">
        <f t="shared" si="344"/>
        <v>4.3436640066666643E-2</v>
      </c>
      <c r="LR107" s="58">
        <f t="shared" si="478"/>
        <v>5.0243161565113312E-2</v>
      </c>
      <c r="LS107" s="58">
        <f t="shared" si="345"/>
        <v>1.1768208333333328E-3</v>
      </c>
      <c r="LT107" s="58">
        <f t="shared" si="479"/>
        <v>1.359110380416666E-3</v>
      </c>
      <c r="LU107" s="58">
        <f t="shared" si="346"/>
        <v>0.89416666666666633</v>
      </c>
      <c r="LV107" s="55">
        <f t="shared" si="347"/>
        <v>4.857778945013979E-2</v>
      </c>
      <c r="LW107" s="56">
        <f t="shared" si="348"/>
        <v>1.3161090400745572E-3</v>
      </c>
      <c r="LX107" s="260">
        <f t="shared" si="349"/>
        <v>1.0078160048971445</v>
      </c>
      <c r="LY107" s="57">
        <f t="shared" si="350"/>
        <v>10.5431937307334</v>
      </c>
      <c r="LZ107" s="58">
        <f t="shared" si="480"/>
        <v>12.195312188339324</v>
      </c>
      <c r="MA107" s="58">
        <f t="shared" si="351"/>
        <v>0.28564479234934997</v>
      </c>
      <c r="MB107" s="58">
        <f t="shared" si="481"/>
        <v>0.32989117068426432</v>
      </c>
      <c r="MC107" s="58">
        <f t="shared" si="352"/>
        <v>217.03745736190476</v>
      </c>
      <c r="MD107" s="55">
        <f t="shared" si="513"/>
        <v>4.8577760995204056E-2</v>
      </c>
      <c r="ME107" s="56">
        <f t="shared" si="514"/>
        <v>1.3161082691502608E-3</v>
      </c>
      <c r="MF107" s="260">
        <f t="shared" si="515"/>
        <v>1.0078160003188399</v>
      </c>
      <c r="MG107" s="57">
        <f t="shared" si="353"/>
        <v>0</v>
      </c>
      <c r="MH107" s="58">
        <f t="shared" si="482"/>
        <v>0</v>
      </c>
      <c r="MI107" s="58">
        <f t="shared" si="354"/>
        <v>0</v>
      </c>
      <c r="MJ107" s="58">
        <f t="shared" si="483"/>
        <v>0</v>
      </c>
      <c r="MK107" s="58">
        <f t="shared" si="355"/>
        <v>0</v>
      </c>
      <c r="ML107" s="55"/>
      <c r="MM107" s="56"/>
      <c r="MN107" s="260"/>
      <c r="MO107" s="59">
        <v>3.546429688118697</v>
      </c>
      <c r="MP107" s="60">
        <v>3.546429688118697</v>
      </c>
      <c r="MQ107" s="60">
        <v>2.9602000000000008</v>
      </c>
      <c r="MR107" s="61">
        <v>3.244600000000001</v>
      </c>
      <c r="MS107" s="59">
        <f t="shared" si="356"/>
        <v>1.0909824335876637</v>
      </c>
      <c r="MT107" s="60">
        <f>GX107</f>
        <v>1.0909824335876637</v>
      </c>
      <c r="MU107" s="60">
        <f t="shared" si="484"/>
        <v>1.0942394654650811</v>
      </c>
      <c r="MV107" s="61">
        <f t="shared" si="492"/>
        <v>1.0968863618716684</v>
      </c>
      <c r="MW107" s="66">
        <f t="shared" si="485"/>
        <v>3.869092491691275</v>
      </c>
      <c r="MX107" s="67">
        <f t="shared" si="493"/>
        <v>3.869092491691275</v>
      </c>
      <c r="MY107" s="67">
        <f t="shared" si="486"/>
        <v>3.2391676656697341</v>
      </c>
      <c r="MZ107" s="261">
        <f t="shared" si="494"/>
        <v>3.5589574897288165</v>
      </c>
      <c r="NA107" s="59">
        <f t="shared" si="357"/>
        <v>1.0911012933088207</v>
      </c>
      <c r="NB107" s="60">
        <f>NF107/J107</f>
        <v>1.0911012933088207</v>
      </c>
      <c r="NC107" s="60">
        <f t="shared" si="358"/>
        <v>1.0942372592677334</v>
      </c>
      <c r="ND107" s="262">
        <f>NH107/L107</f>
        <v>1.0968851867874432</v>
      </c>
      <c r="NE107" s="62">
        <f t="shared" si="359"/>
        <v>3.8695140193351079</v>
      </c>
      <c r="NF107" s="63">
        <f>NE107+NQ107+NR107+OB107</f>
        <v>3.8695140193351079</v>
      </c>
      <c r="NG107" s="63">
        <f t="shared" si="360"/>
        <v>3.2391611348843456</v>
      </c>
      <c r="NH107" s="64">
        <f>NG107+NM107</f>
        <v>3.558953677050539</v>
      </c>
      <c r="NI107" s="238">
        <f t="shared" si="495"/>
        <v>-4.2152764383285302E-4</v>
      </c>
      <c r="NJ107" s="238">
        <f t="shared" si="496"/>
        <v>-4.2152764383285302E-4</v>
      </c>
      <c r="NK107" s="238">
        <f t="shared" si="497"/>
        <v>6.530785388481064E-6</v>
      </c>
      <c r="NL107" s="238">
        <f t="shared" si="498"/>
        <v>3.8126782775371737E-6</v>
      </c>
      <c r="NM107" s="239">
        <f t="shared" si="361"/>
        <v>0.31979254216619352</v>
      </c>
      <c r="NN107" s="240">
        <f t="shared" si="362"/>
        <v>0.54337938414719877</v>
      </c>
      <c r="NO107" s="240">
        <f>O107*IN107+0.002</f>
        <v>0.31056034228456869</v>
      </c>
      <c r="NP107" s="240">
        <f t="shared" si="363"/>
        <v>1.552376262043003E-2</v>
      </c>
      <c r="NQ107" s="240">
        <f t="shared" si="501"/>
        <v>0</v>
      </c>
      <c r="NR107" s="240">
        <f t="shared" si="364"/>
        <v>0</v>
      </c>
      <c r="NS107" s="240">
        <f t="shared" si="365"/>
        <v>0.73322704833089059</v>
      </c>
      <c r="NT107" s="240">
        <f t="shared" si="366"/>
        <v>7.6795579573162409E-2</v>
      </c>
      <c r="NU107" s="240">
        <f t="shared" si="367"/>
        <v>2.5195400122428615E-3</v>
      </c>
      <c r="NV107" s="240">
        <f t="shared" si="368"/>
        <v>0.18024077705234431</v>
      </c>
      <c r="NW107" s="240">
        <f t="shared" si="369"/>
        <v>0.12972151488159211</v>
      </c>
      <c r="NX107" s="240">
        <f t="shared" si="370"/>
        <v>0.91850545599972633</v>
      </c>
      <c r="NY107" s="240">
        <f t="shared" si="371"/>
        <v>0.312715688157503</v>
      </c>
      <c r="NZ107" s="240">
        <f t="shared" si="372"/>
        <v>1.3101608063662879E-3</v>
      </c>
      <c r="OA107" s="240">
        <f t="shared" si="373"/>
        <v>0.32522222330288963</v>
      </c>
      <c r="OB107" s="241">
        <f t="shared" si="374"/>
        <v>0</v>
      </c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/>
      <c r="ON107" s="4"/>
      <c r="OO107" s="136"/>
      <c r="OP107" s="13"/>
      <c r="OQ107" s="13"/>
      <c r="OR107" s="13"/>
      <c r="OS107" s="13"/>
      <c r="OT107" s="13"/>
    </row>
    <row r="108" spans="1:410" ht="15" customHeight="1">
      <c r="A108" s="242">
        <v>89</v>
      </c>
      <c r="B108" s="49" t="s">
        <v>158</v>
      </c>
      <c r="C108" s="50">
        <v>10</v>
      </c>
      <c r="D108" s="51">
        <v>2692.3</v>
      </c>
      <c r="E108" s="52">
        <v>2635.8</v>
      </c>
      <c r="F108" s="52">
        <v>56.5</v>
      </c>
      <c r="G108" s="52"/>
      <c r="H108" s="53">
        <v>152.19999999999999</v>
      </c>
      <c r="I108" s="57">
        <v>3.1929009689516228</v>
      </c>
      <c r="J108" s="58">
        <v>3.6395009689516229</v>
      </c>
      <c r="K108" s="58">
        <v>2.4467000000000003</v>
      </c>
      <c r="L108" s="243">
        <v>2.8581000000000003</v>
      </c>
      <c r="M108" s="1">
        <v>0.41139999999999999</v>
      </c>
      <c r="N108" s="2">
        <v>0.4839</v>
      </c>
      <c r="O108" s="2">
        <v>0.33480096895162231</v>
      </c>
      <c r="P108" s="2">
        <v>1.5599999999999999E-2</v>
      </c>
      <c r="Q108" s="2">
        <v>0.19989999999999999</v>
      </c>
      <c r="R108" s="2">
        <v>0</v>
      </c>
      <c r="S108" s="2">
        <v>0.61660000000000004</v>
      </c>
      <c r="T108" s="2">
        <v>2.53E-2</v>
      </c>
      <c r="U108" s="2">
        <v>8.0000000000000004E-4</v>
      </c>
      <c r="V108" s="2">
        <v>3.1699999999999999E-2</v>
      </c>
      <c r="W108" s="2">
        <v>6.1100000000000002E-2</v>
      </c>
      <c r="X108" s="2">
        <v>0.70609999999999995</v>
      </c>
      <c r="Y108" s="2">
        <v>0.1038</v>
      </c>
      <c r="Z108" s="2">
        <v>4.0000000000000002E-4</v>
      </c>
      <c r="AA108" s="2">
        <v>0.40139999999999998</v>
      </c>
      <c r="AB108" s="3">
        <v>0.2467</v>
      </c>
      <c r="AC108" s="244">
        <v>427.01</v>
      </c>
      <c r="AD108" s="108">
        <v>93.9422</v>
      </c>
      <c r="AE108" s="108">
        <v>287.40036153</v>
      </c>
      <c r="AF108" s="108">
        <f t="shared" si="375"/>
        <v>28.44516338207022</v>
      </c>
      <c r="AG108" s="108">
        <f t="shared" si="376"/>
        <v>89.939069137198203</v>
      </c>
      <c r="AH108" s="108">
        <v>10.8040404337083</v>
      </c>
      <c r="AI108" s="108">
        <v>59.798431995197866</v>
      </c>
      <c r="AJ108" s="108">
        <f t="shared" si="377"/>
        <v>1.1568006669471027</v>
      </c>
      <c r="AK108" s="108">
        <f t="shared" si="378"/>
        <v>34.998108696965467</v>
      </c>
      <c r="AL108" s="108">
        <v>43.947751697945314</v>
      </c>
      <c r="AM108" s="245">
        <v>1107.483342788222</v>
      </c>
      <c r="AN108" s="244">
        <v>486.86</v>
      </c>
      <c r="AO108" s="108">
        <v>107.1092</v>
      </c>
      <c r="AP108" s="108">
        <v>327.68258358000003</v>
      </c>
      <c r="AQ108" s="108">
        <f t="shared" si="379"/>
        <v>32.432056027246922</v>
      </c>
      <c r="AR108" s="108">
        <f t="shared" si="380"/>
        <v>102.5449877055252</v>
      </c>
      <c r="AS108" s="246">
        <v>41.941973937583299</v>
      </c>
      <c r="AT108" s="247">
        <v>3.2140295227771905</v>
      </c>
      <c r="AU108" s="108">
        <v>70.342344298783573</v>
      </c>
      <c r="AV108" s="108">
        <f t="shared" si="381"/>
        <v>1.3607726504599682</v>
      </c>
      <c r="AW108" s="108">
        <f t="shared" si="382"/>
        <v>41.169123163060462</v>
      </c>
      <c r="AX108" s="108">
        <v>51.696805090818344</v>
      </c>
      <c r="AY108" s="245">
        <v>1302.7594882886222</v>
      </c>
      <c r="AZ108" s="248">
        <v>112</v>
      </c>
      <c r="BA108" s="108">
        <v>570.88266666666652</v>
      </c>
      <c r="BB108" s="108">
        <v>59.5348963581568</v>
      </c>
      <c r="BC108" s="109">
        <v>47.627917086525443</v>
      </c>
      <c r="BD108" s="109">
        <v>11.906979271631357</v>
      </c>
      <c r="BE108" s="108">
        <v>22.325589999999998</v>
      </c>
      <c r="BF108" s="109">
        <v>17.860471999999998</v>
      </c>
      <c r="BG108" s="109">
        <v>4.4651180000000004</v>
      </c>
      <c r="BH108" s="108">
        <v>47.6502501708121</v>
      </c>
      <c r="BI108" s="109">
        <f t="shared" si="383"/>
        <v>27.888166616970857</v>
      </c>
      <c r="BJ108" s="108">
        <f t="shared" si="384"/>
        <v>0.92179408955436015</v>
      </c>
      <c r="BK108" s="108">
        <v>35.019670159781775</v>
      </c>
      <c r="BL108" s="245">
        <v>882.4956880265006</v>
      </c>
      <c r="BM108" s="244">
        <v>15.45</v>
      </c>
      <c r="BN108" s="108">
        <v>3.399</v>
      </c>
      <c r="BO108" s="108">
        <v>10.39866885</v>
      </c>
      <c r="BP108" s="108">
        <f t="shared" si="385"/>
        <v>1.0291978507599</v>
      </c>
      <c r="BQ108" s="108">
        <f t="shared" si="386"/>
        <v>3.254159429919</v>
      </c>
      <c r="BR108" s="108">
        <v>1.9056024440166699</v>
      </c>
      <c r="BS108" s="108">
        <v>2.2741888044632166</v>
      </c>
      <c r="BT108" s="108">
        <f t="shared" si="387"/>
        <v>4.3994182422340926E-2</v>
      </c>
      <c r="BU108" s="108">
        <f t="shared" si="388"/>
        <v>1.3310099332105778</v>
      </c>
      <c r="BV108" s="108">
        <v>1.6713730049239943</v>
      </c>
      <c r="BW108" s="245">
        <v>42.118599724084653</v>
      </c>
      <c r="BX108" s="107">
        <v>367.25</v>
      </c>
      <c r="BY108" s="108">
        <v>26.809249999999999</v>
      </c>
      <c r="BZ108" s="109">
        <f t="shared" si="389"/>
        <v>15.690596128999999</v>
      </c>
      <c r="CA108" s="109">
        <f t="shared" si="390"/>
        <v>0.51862494125000003</v>
      </c>
      <c r="CB108" s="108">
        <v>19.702962500000002</v>
      </c>
      <c r="CC108" s="110">
        <v>496.514655</v>
      </c>
      <c r="CD108" s="244"/>
      <c r="CE108" s="108">
        <v>0</v>
      </c>
      <c r="CF108" s="109">
        <f t="shared" si="391"/>
        <v>0</v>
      </c>
      <c r="CG108" s="109">
        <f t="shared" si="392"/>
        <v>0</v>
      </c>
      <c r="CH108" s="108">
        <v>0</v>
      </c>
      <c r="CI108" s="245">
        <v>0</v>
      </c>
      <c r="CJ108" s="249">
        <v>614.20260931965709</v>
      </c>
      <c r="CK108" s="250">
        <v>135.12477405032456</v>
      </c>
      <c r="CL108" s="250">
        <v>63.7704577667892</v>
      </c>
      <c r="CM108" s="251">
        <v>42.811182808311699</v>
      </c>
      <c r="CN108" s="252">
        <f t="shared" si="277"/>
        <v>20.868311059911537</v>
      </c>
      <c r="CO108" s="250">
        <v>413.38548954042318</v>
      </c>
      <c r="CP108" s="252">
        <f t="shared" si="393"/>
        <v>40.914415441773848</v>
      </c>
      <c r="CQ108" s="250">
        <v>129.36485509678002</v>
      </c>
      <c r="CR108" s="250">
        <v>89.523415570444996</v>
      </c>
      <c r="CS108" s="252">
        <f t="shared" si="394"/>
        <v>1.7318304742102586</v>
      </c>
      <c r="CT108" s="252">
        <f t="shared" si="395"/>
        <v>52.3951903840832</v>
      </c>
      <c r="CU108" s="250">
        <f t="shared" si="278"/>
        <v>1316.0067462476388</v>
      </c>
      <c r="CV108" s="245">
        <f t="shared" si="396"/>
        <v>1658.1685002720249</v>
      </c>
      <c r="CW108" s="244">
        <v>50.436700000000009</v>
      </c>
      <c r="CX108" s="108">
        <v>3.6818791000000002</v>
      </c>
      <c r="CY108" s="108">
        <f t="shared" si="397"/>
        <v>7.1225951189500009E-2</v>
      </c>
      <c r="CZ108" s="108">
        <f t="shared" si="398"/>
        <v>2.1548860170988</v>
      </c>
      <c r="DA108" s="108">
        <v>2.7059289550000001</v>
      </c>
      <c r="DB108" s="245">
        <v>68.189409666000003</v>
      </c>
      <c r="DC108" s="244">
        <v>1.6646000000000001</v>
      </c>
      <c r="DD108" s="108">
        <v>0.12151579999999999</v>
      </c>
      <c r="DE108" s="108">
        <f t="shared" si="399"/>
        <v>2.3507231510000001E-3</v>
      </c>
      <c r="DF108" s="108">
        <f t="shared" si="400"/>
        <v>7.1119309234399991E-2</v>
      </c>
      <c r="DG108" s="108">
        <v>8.9305789999999996E-2</v>
      </c>
      <c r="DH108" s="245">
        <v>2.2505059080000001</v>
      </c>
      <c r="DI108" s="107">
        <v>33.040753083239998</v>
      </c>
      <c r="DJ108" s="108">
        <v>7.2689656783127994</v>
      </c>
      <c r="DK108" s="108">
        <v>0.54384872887788305</v>
      </c>
      <c r="DL108" s="108">
        <v>22.23817798493393</v>
      </c>
      <c r="DM108" s="108">
        <f t="shared" si="401"/>
        <v>2.201001427880851</v>
      </c>
      <c r="DN108" s="108">
        <f t="shared" si="402"/>
        <v>6.9592154186052237</v>
      </c>
      <c r="DO108" s="108">
        <v>4.6056974197016167</v>
      </c>
      <c r="DP108" s="108">
        <f t="shared" si="403"/>
        <v>8.9097216584127781E-2</v>
      </c>
      <c r="DQ108" s="108">
        <f t="shared" si="404"/>
        <v>2.6955673174339259</v>
      </c>
      <c r="DR108" s="108">
        <v>3.3848721447533112</v>
      </c>
      <c r="DS108" s="110">
        <v>85.298778047783458</v>
      </c>
      <c r="DT108" s="244">
        <v>63.31</v>
      </c>
      <c r="DU108" s="108">
        <v>13.9282</v>
      </c>
      <c r="DV108" s="108">
        <v>42.610985429999999</v>
      </c>
      <c r="DW108" s="108">
        <f t="shared" si="405"/>
        <v>4.2173796719488204</v>
      </c>
      <c r="DX108" s="108">
        <f t="shared" si="406"/>
        <v>13.3346817804642</v>
      </c>
      <c r="DY108" s="108">
        <v>1.2476147333333301</v>
      </c>
      <c r="DZ108" s="108">
        <v>0.46682517889583303</v>
      </c>
      <c r="EA108" s="108"/>
      <c r="EB108" s="108">
        <v>8.8741446499827283</v>
      </c>
      <c r="EC108" s="108">
        <f t="shared" si="407"/>
        <v>0.1716703282539159</v>
      </c>
      <c r="ED108" s="108">
        <f t="shared" si="408"/>
        <v>5.1937528910060919</v>
      </c>
      <c r="EE108" s="108">
        <v>6.5218884996105944</v>
      </c>
      <c r="EF108" s="245">
        <v>164.35159019018698</v>
      </c>
      <c r="EG108" s="249">
        <v>406.03385674603169</v>
      </c>
      <c r="EH108" s="250">
        <v>89.327448484126961</v>
      </c>
      <c r="EI108" s="250">
        <v>637.56604776543577</v>
      </c>
      <c r="EJ108" s="250">
        <v>273.28230538448685</v>
      </c>
      <c r="EK108" s="250">
        <f t="shared" si="409"/>
        <v>27.047842893124201</v>
      </c>
      <c r="EL108" s="250">
        <v>85.520964647021316</v>
      </c>
      <c r="EM108" s="250">
        <v>102.65330506174618</v>
      </c>
      <c r="EN108" s="250">
        <f t="shared" si="410"/>
        <v>1.98582818641948</v>
      </c>
      <c r="EO108" s="250">
        <f t="shared" si="411"/>
        <v>60.079694546878066</v>
      </c>
      <c r="EP108" s="250">
        <v>1508.8629634418273</v>
      </c>
      <c r="EQ108" s="245">
        <v>1901.1673339367026</v>
      </c>
      <c r="ER108" s="244">
        <v>105</v>
      </c>
      <c r="ES108" s="108">
        <v>23.1</v>
      </c>
      <c r="ET108" s="108">
        <v>70.670564999999996</v>
      </c>
      <c r="EU108" s="108">
        <f t="shared" si="412"/>
        <v>6.9945485003100005</v>
      </c>
      <c r="EV108" s="108">
        <f t="shared" si="413"/>
        <v>22.115646611099997</v>
      </c>
      <c r="EW108" s="108">
        <v>7.8721411848500003</v>
      </c>
      <c r="EX108" s="108">
        <v>15.084917551494</v>
      </c>
      <c r="EY108" s="108">
        <f t="shared" si="414"/>
        <v>0.29181773003365147</v>
      </c>
      <c r="EZ108" s="108">
        <f t="shared" si="415"/>
        <v>8.8287195255277897</v>
      </c>
      <c r="FA108" s="108">
        <v>11.086381186817199</v>
      </c>
      <c r="FB108" s="245">
        <v>279.37680590779337</v>
      </c>
      <c r="FC108" s="244">
        <v>0.83333333333333293</v>
      </c>
      <c r="FD108" s="108">
        <v>6.0833333333333302E-2</v>
      </c>
      <c r="FE108" s="108">
        <f t="shared" si="416"/>
        <v>1.1768208333333328E-3</v>
      </c>
      <c r="FF108" s="108">
        <f t="shared" si="417"/>
        <v>3.5603803333333316E-2</v>
      </c>
      <c r="FG108" s="108">
        <v>4.4708333333333301E-2</v>
      </c>
      <c r="FH108" s="245">
        <v>1.1266499999999995</v>
      </c>
      <c r="FI108" s="244">
        <v>799.35275000000001</v>
      </c>
      <c r="FJ108" s="108">
        <v>58.352750749999998</v>
      </c>
      <c r="FK108" s="108">
        <f t="shared" si="418"/>
        <v>1.1288339632587501</v>
      </c>
      <c r="FL108" s="108">
        <f t="shared" si="419"/>
        <v>34.151997725950999</v>
      </c>
      <c r="FM108" s="108">
        <v>42.8855</v>
      </c>
      <c r="FN108" s="245">
        <v>1080.7092009</v>
      </c>
      <c r="FO108" s="244">
        <v>453.23249999999996</v>
      </c>
      <c r="FP108" s="108">
        <v>33.085972499999997</v>
      </c>
      <c r="FQ108" s="108">
        <f t="shared" si="420"/>
        <v>0.64004813801249993</v>
      </c>
      <c r="FR108" s="108">
        <f t="shared" si="421"/>
        <v>19.36416095313</v>
      </c>
      <c r="FS108" s="108">
        <v>24.315923625</v>
      </c>
      <c r="FT108" s="110">
        <v>612.76127534999989</v>
      </c>
      <c r="FU108" s="253">
        <f t="shared" si="279"/>
        <v>2624.1070073616925</v>
      </c>
      <c r="FV108" s="254">
        <f t="shared" si="280"/>
        <v>759.2416421957663</v>
      </c>
      <c r="FW108" s="254">
        <f t="shared" si="281"/>
        <v>89.57072966921416</v>
      </c>
      <c r="FX108" s="254">
        <f t="shared" si="282"/>
        <v>570.88266666666652</v>
      </c>
      <c r="FY108" s="254">
        <f t="shared" si="283"/>
        <v>367.25</v>
      </c>
      <c r="FZ108" s="254">
        <f t="shared" si="284"/>
        <v>0</v>
      </c>
      <c r="GA108" s="254">
        <f t="shared" si="422"/>
        <v>50.436700000000009</v>
      </c>
      <c r="GB108" s="254">
        <f t="shared" si="423"/>
        <v>1.6646000000000001</v>
      </c>
      <c r="GC108" s="254">
        <f t="shared" si="424"/>
        <v>799.35275000000001</v>
      </c>
      <c r="GD108" s="254">
        <f t="shared" si="425"/>
        <v>453.23249999999996</v>
      </c>
      <c r="GE108" s="254">
        <f t="shared" si="285"/>
        <v>1447.6691372998439</v>
      </c>
      <c r="GF108" s="255">
        <f t="shared" si="286"/>
        <v>552.70096738846803</v>
      </c>
      <c r="GG108" s="255">
        <f t="shared" si="287"/>
        <v>143.28160519511476</v>
      </c>
      <c r="GH108" s="254">
        <f t="shared" si="288"/>
        <v>522.91889700595971</v>
      </c>
      <c r="GI108" s="255">
        <f t="shared" si="289"/>
        <v>373.37819035571846</v>
      </c>
      <c r="GJ108" s="256">
        <f t="shared" si="290"/>
        <v>10.115866062580288</v>
      </c>
      <c r="GK108" s="253">
        <f t="shared" si="426"/>
        <v>7686.3266301991425</v>
      </c>
      <c r="GL108" s="257">
        <f t="shared" si="427"/>
        <v>9684.7715540509198</v>
      </c>
      <c r="GM108" s="221">
        <f t="shared" si="428"/>
        <v>8575.4956237009192</v>
      </c>
      <c r="GN108" s="222">
        <f t="shared" si="429"/>
        <v>4419.3483954467574</v>
      </c>
      <c r="GO108" s="222">
        <f t="shared" si="430"/>
        <v>304.68000508803487</v>
      </c>
      <c r="GP108" s="55">
        <f t="shared" si="431"/>
        <v>0.51534611984788148</v>
      </c>
      <c r="GQ108" s="56">
        <f t="shared" si="432"/>
        <v>3.5529142391019543E-2</v>
      </c>
      <c r="GR108" s="258">
        <f t="shared" si="433"/>
        <v>1.086258201136532</v>
      </c>
      <c r="GS108" s="227">
        <f t="shared" si="291"/>
        <v>9684.7715540509198</v>
      </c>
      <c r="GT108" s="222">
        <f t="shared" si="502"/>
        <v>4473.2345680334074</v>
      </c>
      <c r="GU108" s="222">
        <f t="shared" si="503"/>
        <v>306.13993316790561</v>
      </c>
      <c r="GV108" s="37">
        <f t="shared" si="487"/>
        <v>0.4618833333412346</v>
      </c>
      <c r="GW108" s="228">
        <f t="shared" si="488"/>
        <v>3.1610444444593454E-2</v>
      </c>
      <c r="GX108" s="258">
        <f t="shared" si="434"/>
        <v>1.0772735761790388</v>
      </c>
      <c r="GY108" s="221">
        <f t="shared" si="499"/>
        <v>6585.5165928861961</v>
      </c>
      <c r="GZ108" s="222">
        <f t="shared" si="435"/>
        <v>3528.0255039564736</v>
      </c>
      <c r="HA108" s="222">
        <f t="shared" si="436"/>
        <v>183.70469958441248</v>
      </c>
      <c r="HB108" s="55">
        <f t="shared" si="437"/>
        <v>0.53572494339586296</v>
      </c>
      <c r="HC108" s="56">
        <f t="shared" si="438"/>
        <v>2.7895260302411795E-2</v>
      </c>
      <c r="HD108" s="258">
        <f t="shared" si="439"/>
        <v>1.0882690744509753</v>
      </c>
      <c r="HE108" s="221">
        <f t="shared" si="440"/>
        <v>7692.9999356744183</v>
      </c>
      <c r="HF108" s="222">
        <f t="shared" si="441"/>
        <v>4376.4787057231497</v>
      </c>
      <c r="HG108" s="222">
        <f t="shared" si="442"/>
        <v>221.0031742861743</v>
      </c>
      <c r="HH108" s="55">
        <f t="shared" si="443"/>
        <v>0.56889103630799387</v>
      </c>
      <c r="HI108" s="56">
        <f t="shared" si="444"/>
        <v>2.8727827392968738E-2</v>
      </c>
      <c r="HJ108" s="259">
        <f t="shared" si="445"/>
        <v>1.0935951658526335</v>
      </c>
      <c r="HK108" s="54">
        <f t="shared" si="292"/>
        <v>3.4683148629404799</v>
      </c>
      <c r="HL108" s="55">
        <f t="shared" si="293"/>
        <v>3.9207382243295918</v>
      </c>
      <c r="HM108" s="55">
        <f t="shared" si="294"/>
        <v>2.6626679444592019</v>
      </c>
      <c r="HN108" s="56">
        <f t="shared" si="295"/>
        <v>3.125604343523412</v>
      </c>
      <c r="HQ108" s="57">
        <f t="shared" si="296"/>
        <v>673.37555695767958</v>
      </c>
      <c r="HR108" s="58">
        <f t="shared" si="446"/>
        <v>778.89350673294803</v>
      </c>
      <c r="HS108" s="58">
        <f t="shared" si="297"/>
        <v>29.601964049017322</v>
      </c>
      <c r="HT108" s="58">
        <f t="shared" si="447"/>
        <v>34.187308280210104</v>
      </c>
      <c r="HU108" s="58">
        <f t="shared" si="298"/>
        <v>878.95503395890637</v>
      </c>
      <c r="HV108" s="55">
        <f t="shared" si="489"/>
        <v>0.76610922167966311</v>
      </c>
      <c r="HW108" s="56">
        <f t="shared" si="490"/>
        <v>3.3678587533297291E-2</v>
      </c>
      <c r="HX108" s="260">
        <f t="shared" si="491"/>
        <v>1.1252661282461109</v>
      </c>
      <c r="HY108" s="57">
        <f t="shared" si="299"/>
        <v>769.30041525967454</v>
      </c>
      <c r="HZ108" s="58">
        <f t="shared" si="448"/>
        <v>889.84979033086563</v>
      </c>
      <c r="IA108" s="58">
        <f t="shared" si="300"/>
        <v>37.006858200484082</v>
      </c>
      <c r="IB108" s="58">
        <f t="shared" si="449"/>
        <v>42.739220535739065</v>
      </c>
      <c r="IC108" s="58">
        <f t="shared" si="301"/>
        <v>1033.9361018163668</v>
      </c>
      <c r="ID108" s="55">
        <f t="shared" si="504"/>
        <v>0.74405025021198734</v>
      </c>
      <c r="IE108" s="56">
        <f t="shared" si="505"/>
        <v>3.579221011382841E-2</v>
      </c>
      <c r="IF108" s="260">
        <f t="shared" si="506"/>
        <v>1.1221368875548503</v>
      </c>
      <c r="IG108" s="57">
        <f t="shared" si="302"/>
        <v>34.023563272704443</v>
      </c>
      <c r="IH108" s="58">
        <f t="shared" si="450"/>
        <v>39.355055637537234</v>
      </c>
      <c r="II108" s="58">
        <f t="shared" si="303"/>
        <v>66.410183176079798</v>
      </c>
      <c r="IJ108" s="58">
        <f t="shared" si="451"/>
        <v>76.697120550054564</v>
      </c>
      <c r="IK108" s="58">
        <f t="shared" si="304"/>
        <v>700.39340319563541</v>
      </c>
      <c r="IL108" s="55">
        <f t="shared" si="305"/>
        <v>4.857778945013979E-2</v>
      </c>
      <c r="IM108" s="56">
        <f t="shared" si="306"/>
        <v>9.4818401876823444E-2</v>
      </c>
      <c r="IN108" s="260">
        <f t="shared" si="307"/>
        <v>1.0222995100575569</v>
      </c>
      <c r="IO108" s="57">
        <f t="shared" si="308"/>
        <v>24.442906623018086</v>
      </c>
      <c r="IP108" s="58">
        <f t="shared" si="452"/>
        <v>28.273110090845023</v>
      </c>
      <c r="IQ108" s="58">
        <f t="shared" si="309"/>
        <v>1.0731920331822409</v>
      </c>
      <c r="IR108" s="58">
        <f t="shared" si="453"/>
        <v>1.2394294791221701</v>
      </c>
      <c r="IS108" s="58">
        <f t="shared" si="310"/>
        <v>33.427460098479884</v>
      </c>
      <c r="IT108" s="55">
        <f t="shared" si="521"/>
        <v>0.73122237079955799</v>
      </c>
      <c r="IU108" s="56">
        <f t="shared" si="522"/>
        <v>3.2105102512142235E-2</v>
      </c>
      <c r="IV108" s="260">
        <f t="shared" si="523"/>
        <v>1.1195556258834216</v>
      </c>
      <c r="IW108" s="57">
        <f t="shared" si="311"/>
        <v>19.142527277379997</v>
      </c>
      <c r="IX108" s="58">
        <f t="shared" si="454"/>
        <v>22.142161301745443</v>
      </c>
      <c r="IY108" s="58">
        <f t="shared" si="312"/>
        <v>0.51862494125000003</v>
      </c>
      <c r="IZ108" s="58">
        <f t="shared" si="455"/>
        <v>0.5989599446496251</v>
      </c>
      <c r="JA108" s="58">
        <f t="shared" si="313"/>
        <v>394.05925000000002</v>
      </c>
      <c r="JB108" s="55">
        <f t="shared" ref="JB108:JB137" si="530">IW108/JA108</f>
        <v>4.8577789450139783E-2</v>
      </c>
      <c r="JC108" s="56">
        <f t="shared" ref="JC108:JC137" si="531">IY108/JA108</f>
        <v>1.3161090400745574E-3</v>
      </c>
      <c r="JD108" s="260">
        <f t="shared" ref="JD108:JD137" si="532">1+JB108*(IZ108*$GV$14-IZ108)/IZ108+JC108*(JA108*$GW$14-JA108)/JA108</f>
        <v>1.0078160048971445</v>
      </c>
      <c r="JE108" s="57">
        <f t="shared" si="314"/>
        <v>0</v>
      </c>
      <c r="JF108" s="58">
        <f t="shared" si="456"/>
        <v>0</v>
      </c>
      <c r="JG108" s="58">
        <f t="shared" si="315"/>
        <v>0</v>
      </c>
      <c r="JH108" s="58">
        <f t="shared" si="457"/>
        <v>0</v>
      </c>
      <c r="JI108" s="58">
        <f t="shared" si="316"/>
        <v>0</v>
      </c>
      <c r="JJ108" s="55"/>
      <c r="JK108" s="56"/>
      <c r="JL108" s="260"/>
      <c r="JM108" s="57">
        <f t="shared" si="320"/>
        <v>971.07463885663481</v>
      </c>
      <c r="JN108" s="58">
        <f t="shared" si="458"/>
        <v>1123.2420347654695</v>
      </c>
      <c r="JO108" s="58">
        <f t="shared" si="321"/>
        <v>63.514556975895644</v>
      </c>
      <c r="JP108" s="58">
        <f t="shared" si="459"/>
        <v>73.352961851461885</v>
      </c>
      <c r="JQ108" s="58">
        <f t="shared" si="322"/>
        <v>1316.0067462476386</v>
      </c>
      <c r="JR108" s="55">
        <f t="shared" si="323"/>
        <v>0.73789487905398898</v>
      </c>
      <c r="JS108" s="56">
        <f t="shared" si="324"/>
        <v>4.8263093754645416E-2</v>
      </c>
      <c r="JT108" s="260">
        <f t="shared" si="325"/>
        <v>1.1231040807703547</v>
      </c>
      <c r="JU108" s="57">
        <f t="shared" si="326"/>
        <v>2.6289609408605359</v>
      </c>
      <c r="JV108" s="58">
        <f t="shared" si="460"/>
        <v>3.0409191202933821</v>
      </c>
      <c r="JW108" s="58">
        <f t="shared" si="327"/>
        <v>7.1225951189500009E-2</v>
      </c>
      <c r="JX108" s="58">
        <f t="shared" si="461"/>
        <v>8.2258851028753563E-2</v>
      </c>
      <c r="JY108" s="58">
        <f t="shared" si="328"/>
        <v>54.118579099999998</v>
      </c>
      <c r="JZ108" s="55">
        <f t="shared" si="524"/>
        <v>4.8577789450139797E-2</v>
      </c>
      <c r="KA108" s="56">
        <f t="shared" si="525"/>
        <v>1.3161090400745576E-3</v>
      </c>
      <c r="KB108" s="260">
        <f t="shared" si="526"/>
        <v>1.0078160048971445</v>
      </c>
      <c r="KC108" s="57">
        <f t="shared" si="329"/>
        <v>8.6765557265967991E-2</v>
      </c>
      <c r="KD108" s="58">
        <f t="shared" si="462"/>
        <v>0.10036172008954518</v>
      </c>
      <c r="KE108" s="58">
        <f t="shared" si="330"/>
        <v>2.3507231510000001E-3</v>
      </c>
      <c r="KF108" s="58">
        <f t="shared" si="463"/>
        <v>2.7148501670899001E-3</v>
      </c>
      <c r="KG108" s="58">
        <f t="shared" si="331"/>
        <v>1.7861157999999999</v>
      </c>
      <c r="KH108" s="55">
        <f t="shared" si="527"/>
        <v>4.857778945013979E-2</v>
      </c>
      <c r="KI108" s="56">
        <f t="shared" si="528"/>
        <v>1.3161090400745574E-3</v>
      </c>
      <c r="KJ108" s="260">
        <f t="shared" si="529"/>
        <v>1.0078160048971445</v>
      </c>
      <c r="KK108" s="57">
        <f t="shared" si="332"/>
        <v>52.088553699520567</v>
      </c>
      <c r="KL108" s="58">
        <f t="shared" si="464"/>
        <v>60.250830064235444</v>
      </c>
      <c r="KM108" s="58">
        <f t="shared" si="333"/>
        <v>2.2900986444649787</v>
      </c>
      <c r="KN108" s="58">
        <f t="shared" si="465"/>
        <v>2.6448349244926042</v>
      </c>
      <c r="KO108" s="58">
        <f t="shared" si="334"/>
        <v>67.697442895066246</v>
      </c>
      <c r="KP108" s="55">
        <f t="shared" si="466"/>
        <v>0.76943162801968634</v>
      </c>
      <c r="KQ108" s="56">
        <f t="shared" si="467"/>
        <v>3.3828436445003149E-2</v>
      </c>
      <c r="KR108" s="260">
        <f t="shared" si="468"/>
        <v>1.1258099609160159</v>
      </c>
      <c r="KS108" s="57">
        <f t="shared" si="335"/>
        <v>99.842890299193769</v>
      </c>
      <c r="KT108" s="58">
        <f t="shared" si="469"/>
        <v>115.48827120907744</v>
      </c>
      <c r="KU108" s="58">
        <f t="shared" si="336"/>
        <v>4.3890500002027366</v>
      </c>
      <c r="KV108" s="58">
        <f t="shared" si="470"/>
        <v>5.0689138452341407</v>
      </c>
      <c r="KW108" s="58">
        <f t="shared" si="337"/>
        <v>130.43776999221191</v>
      </c>
      <c r="KX108" s="55">
        <f t="shared" si="507"/>
        <v>0.76544462777273115</v>
      </c>
      <c r="KY108" s="56">
        <f t="shared" si="508"/>
        <v>3.3648612671504541E-2</v>
      </c>
      <c r="KZ108" s="260">
        <f t="shared" si="509"/>
        <v>1.125157343274803</v>
      </c>
      <c r="LA108" s="57">
        <f t="shared" si="338"/>
        <v>672.99410944671592</v>
      </c>
      <c r="LB108" s="58">
        <f t="shared" si="471"/>
        <v>778.45228639701634</v>
      </c>
      <c r="LC108" s="58">
        <f t="shared" si="339"/>
        <v>29.03367107954368</v>
      </c>
      <c r="LD108" s="58">
        <f t="shared" si="472"/>
        <v>33.530986729764997</v>
      </c>
      <c r="LE108" s="58">
        <f t="shared" si="340"/>
        <v>1508.8629634418273</v>
      </c>
      <c r="LF108" s="55">
        <f t="shared" si="473"/>
        <v>0.44602732372167642</v>
      </c>
      <c r="LG108" s="56">
        <f t="shared" si="474"/>
        <v>1.9242086115836353E-2</v>
      </c>
      <c r="LH108" s="260">
        <f t="shared" si="475"/>
        <v>1.0728730807665297</v>
      </c>
      <c r="LI108" s="57">
        <f t="shared" si="341"/>
        <v>165.85212668668589</v>
      </c>
      <c r="LJ108" s="58">
        <f t="shared" si="476"/>
        <v>191.84115493848958</v>
      </c>
      <c r="LK108" s="58">
        <f t="shared" si="342"/>
        <v>7.2863662303436518</v>
      </c>
      <c r="LL108" s="58">
        <f t="shared" si="477"/>
        <v>8.4150243594238834</v>
      </c>
      <c r="LM108" s="58">
        <f t="shared" si="343"/>
        <v>221.72762373634396</v>
      </c>
      <c r="LN108" s="55">
        <f t="shared" si="510"/>
        <v>0.74799938722971415</v>
      </c>
      <c r="LO108" s="56">
        <f t="shared" si="511"/>
        <v>3.2861788294848912E-2</v>
      </c>
      <c r="LP108" s="260">
        <f t="shared" si="512"/>
        <v>1.1223017949857685</v>
      </c>
      <c r="LQ108" s="57">
        <f t="shared" si="344"/>
        <v>4.3436640066666643E-2</v>
      </c>
      <c r="LR108" s="58">
        <f t="shared" si="478"/>
        <v>5.0243161565113312E-2</v>
      </c>
      <c r="LS108" s="58">
        <f t="shared" si="345"/>
        <v>1.1768208333333328E-3</v>
      </c>
      <c r="LT108" s="58">
        <f t="shared" si="479"/>
        <v>1.359110380416666E-3</v>
      </c>
      <c r="LU108" s="58">
        <f t="shared" si="346"/>
        <v>0.89416666666666633</v>
      </c>
      <c r="LV108" s="55">
        <f t="shared" si="347"/>
        <v>4.857778945013979E-2</v>
      </c>
      <c r="LW108" s="56">
        <f t="shared" si="348"/>
        <v>1.3161090400745572E-3</v>
      </c>
      <c r="LX108" s="260">
        <f t="shared" si="349"/>
        <v>1.0078160048971445</v>
      </c>
      <c r="LY108" s="57">
        <f t="shared" si="350"/>
        <v>41.66543722566022</v>
      </c>
      <c r="LZ108" s="58">
        <f t="shared" si="480"/>
        <v>48.194411238921177</v>
      </c>
      <c r="MA108" s="58">
        <f t="shared" si="351"/>
        <v>1.1288339632587501</v>
      </c>
      <c r="MB108" s="58">
        <f t="shared" si="481"/>
        <v>1.3036903441675305</v>
      </c>
      <c r="MC108" s="58">
        <f t="shared" si="352"/>
        <v>857.70571500000005</v>
      </c>
      <c r="MD108" s="55">
        <f t="shared" si="513"/>
        <v>4.8577777315684807E-2</v>
      </c>
      <c r="ME108" s="56">
        <f t="shared" si="514"/>
        <v>1.3161087113180189E-3</v>
      </c>
      <c r="MF108" s="260">
        <f t="shared" si="515"/>
        <v>1.0078160029447509</v>
      </c>
      <c r="MG108" s="57">
        <f t="shared" si="353"/>
        <v>23.624276362818598</v>
      </c>
      <c r="MH108" s="58">
        <f t="shared" si="482"/>
        <v>27.326200468872273</v>
      </c>
      <c r="MI108" s="58">
        <f t="shared" si="354"/>
        <v>0.64004813801249993</v>
      </c>
      <c r="MJ108" s="58">
        <f t="shared" si="483"/>
        <v>0.73919159459063621</v>
      </c>
      <c r="MK108" s="58">
        <f t="shared" si="355"/>
        <v>486.31847249999993</v>
      </c>
      <c r="ML108" s="55">
        <f t="shared" ref="ML108:ML137" si="533">MG108/MK108</f>
        <v>4.8577789450139797E-2</v>
      </c>
      <c r="MM108" s="56">
        <f t="shared" ref="MM108:MM137" si="534">MI108/MK108</f>
        <v>1.3161090400745574E-3</v>
      </c>
      <c r="MN108" s="260">
        <f t="shared" ref="MN108:MN137" si="535">1+ML108*(MJ108*$GV$14-MJ108)/MJ108+MM108*(MK108*$GW$14-MK108)/MK108</f>
        <v>1.0078160048971445</v>
      </c>
      <c r="MO108" s="59">
        <v>3.1929009689516228</v>
      </c>
      <c r="MP108" s="60">
        <v>3.6395009689516229</v>
      </c>
      <c r="MQ108" s="60">
        <v>2.4467000000000003</v>
      </c>
      <c r="MR108" s="61">
        <v>2.8581000000000003</v>
      </c>
      <c r="MS108" s="59">
        <f t="shared" si="356"/>
        <v>1.086258201136532</v>
      </c>
      <c r="MT108" s="60">
        <f>GX108</f>
        <v>1.0772735761790388</v>
      </c>
      <c r="MU108" s="60">
        <f t="shared" si="484"/>
        <v>1.0882690744509753</v>
      </c>
      <c r="MV108" s="61">
        <f t="shared" si="492"/>
        <v>1.0935951658526335</v>
      </c>
      <c r="MW108" s="66">
        <f t="shared" si="485"/>
        <v>3.4683148629404799</v>
      </c>
      <c r="MX108" s="67">
        <f t="shared" si="493"/>
        <v>3.9207382243295918</v>
      </c>
      <c r="MY108" s="67">
        <f t="shared" si="486"/>
        <v>2.6626679444592019</v>
      </c>
      <c r="MZ108" s="261">
        <f t="shared" si="494"/>
        <v>3.125604343523412</v>
      </c>
      <c r="NA108" s="59">
        <f t="shared" si="357"/>
        <v>1.0861297719720482</v>
      </c>
      <c r="NB108" s="60">
        <f>NF108/J108</f>
        <v>1.0773442465254475</v>
      </c>
      <c r="NC108" s="60">
        <f t="shared" si="358"/>
        <v>1.0882835859117457</v>
      </c>
      <c r="ND108" s="262">
        <f>NH108/L108</f>
        <v>1.0936069188659314</v>
      </c>
      <c r="NE108" s="62">
        <f t="shared" si="359"/>
        <v>3.4679048013367577</v>
      </c>
      <c r="NF108" s="63">
        <f>NE108+NQ108+NR108+OB108</f>
        <v>3.9209954291238223</v>
      </c>
      <c r="NG108" s="63">
        <f t="shared" si="360"/>
        <v>2.6627034496502686</v>
      </c>
      <c r="NH108" s="64">
        <f>NG108+NM108</f>
        <v>3.1256379348107188</v>
      </c>
      <c r="NI108" s="238">
        <f t="shared" si="495"/>
        <v>4.1006160372214495E-4</v>
      </c>
      <c r="NJ108" s="238">
        <f t="shared" si="496"/>
        <v>-2.5720479423041454E-4</v>
      </c>
      <c r="NK108" s="238">
        <f t="shared" si="497"/>
        <v>-3.5505191066764752E-5</v>
      </c>
      <c r="NL108" s="238">
        <f t="shared" si="498"/>
        <v>-3.3591287306844464E-5</v>
      </c>
      <c r="NM108" s="239">
        <f t="shared" si="361"/>
        <v>0.46293448516045005</v>
      </c>
      <c r="NN108" s="240">
        <f t="shared" si="362"/>
        <v>0.54300203988779205</v>
      </c>
      <c r="NO108" s="240">
        <f>O108*IN108</f>
        <v>0.34226686652603883</v>
      </c>
      <c r="NP108" s="240">
        <f t="shared" si="363"/>
        <v>1.7465067763781376E-2</v>
      </c>
      <c r="NQ108" s="240">
        <f>Q108*JD108+0.003</f>
        <v>0.20446241937893919</v>
      </c>
      <c r="NR108" s="240">
        <f t="shared" si="364"/>
        <v>0</v>
      </c>
      <c r="NS108" s="240">
        <f t="shared" si="365"/>
        <v>0.69250597620300081</v>
      </c>
      <c r="NT108" s="240">
        <f t="shared" si="366"/>
        <v>2.5497744923897756E-2</v>
      </c>
      <c r="NU108" s="240">
        <f t="shared" si="367"/>
        <v>8.0625280391771563E-4</v>
      </c>
      <c r="NV108" s="240">
        <f t="shared" si="368"/>
        <v>3.5688175761037701E-2</v>
      </c>
      <c r="NW108" s="240">
        <f t="shared" si="369"/>
        <v>6.8747113674090463E-2</v>
      </c>
      <c r="NX108" s="240">
        <f t="shared" si="370"/>
        <v>0.75755568232924653</v>
      </c>
      <c r="NY108" s="240">
        <f t="shared" si="371"/>
        <v>0.11649492631952278</v>
      </c>
      <c r="NZ108" s="240">
        <f t="shared" si="372"/>
        <v>4.0312640195885782E-4</v>
      </c>
      <c r="OA108" s="240">
        <f t="shared" si="373"/>
        <v>0.40453734358202298</v>
      </c>
      <c r="OB108" s="241">
        <f t="shared" si="374"/>
        <v>0.24862820840812555</v>
      </c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/>
      <c r="ON108" s="4"/>
      <c r="OO108" s="136"/>
      <c r="OP108" s="13"/>
      <c r="OQ108" s="13"/>
      <c r="OR108" s="13"/>
      <c r="OS108" s="13"/>
      <c r="OT108" s="13"/>
    </row>
    <row r="109" spans="1:410" ht="15" customHeight="1">
      <c r="A109" s="242">
        <v>90</v>
      </c>
      <c r="B109" s="49" t="s">
        <v>159</v>
      </c>
      <c r="C109" s="50">
        <v>1</v>
      </c>
      <c r="D109" s="51">
        <v>92.9</v>
      </c>
      <c r="E109" s="52">
        <v>92.9</v>
      </c>
      <c r="F109" s="52"/>
      <c r="G109" s="52"/>
      <c r="H109" s="53"/>
      <c r="I109" s="57">
        <v>0.97237051918104955</v>
      </c>
      <c r="J109" s="58"/>
      <c r="K109" s="58">
        <v>0.88749999999999996</v>
      </c>
      <c r="L109" s="243"/>
      <c r="M109" s="1">
        <v>0</v>
      </c>
      <c r="N109" s="2">
        <v>0</v>
      </c>
      <c r="O109" s="2">
        <v>8.4870519181049542E-2</v>
      </c>
      <c r="P109" s="2">
        <v>0</v>
      </c>
      <c r="Q109" s="2">
        <v>0</v>
      </c>
      <c r="R109" s="2">
        <v>0</v>
      </c>
      <c r="S109" s="2">
        <v>0.41389999999999999</v>
      </c>
      <c r="T109" s="2">
        <v>0</v>
      </c>
      <c r="U109" s="2">
        <v>0</v>
      </c>
      <c r="V109" s="2">
        <v>0.1056</v>
      </c>
      <c r="W109" s="2">
        <v>0</v>
      </c>
      <c r="X109" s="2">
        <v>0.35589999999999999</v>
      </c>
      <c r="Y109" s="2">
        <v>0</v>
      </c>
      <c r="Z109" s="2">
        <v>1.21E-2</v>
      </c>
      <c r="AA109" s="2">
        <v>0</v>
      </c>
      <c r="AB109" s="3">
        <v>0</v>
      </c>
      <c r="AC109" s="244">
        <v>0</v>
      </c>
      <c r="AD109" s="108">
        <v>0</v>
      </c>
      <c r="AE109" s="108">
        <v>0</v>
      </c>
      <c r="AF109" s="108">
        <f t="shared" si="375"/>
        <v>0</v>
      </c>
      <c r="AG109" s="108">
        <f t="shared" si="376"/>
        <v>0</v>
      </c>
      <c r="AH109" s="108">
        <v>0</v>
      </c>
      <c r="AI109" s="108">
        <v>0</v>
      </c>
      <c r="AJ109" s="108">
        <f t="shared" si="377"/>
        <v>0</v>
      </c>
      <c r="AK109" s="108">
        <f t="shared" si="378"/>
        <v>0</v>
      </c>
      <c r="AL109" s="108">
        <v>0</v>
      </c>
      <c r="AM109" s="245">
        <v>0</v>
      </c>
      <c r="AN109" s="244">
        <v>0</v>
      </c>
      <c r="AO109" s="108">
        <v>0</v>
      </c>
      <c r="AP109" s="108">
        <v>0</v>
      </c>
      <c r="AQ109" s="108">
        <f t="shared" si="379"/>
        <v>0</v>
      </c>
      <c r="AR109" s="108">
        <f t="shared" si="380"/>
        <v>0</v>
      </c>
      <c r="AS109" s="246">
        <v>0</v>
      </c>
      <c r="AT109" s="247">
        <v>0</v>
      </c>
      <c r="AU109" s="108">
        <v>0</v>
      </c>
      <c r="AV109" s="108">
        <f t="shared" si="381"/>
        <v>0</v>
      </c>
      <c r="AW109" s="108">
        <f t="shared" si="382"/>
        <v>0</v>
      </c>
      <c r="AX109" s="108">
        <v>0</v>
      </c>
      <c r="AY109" s="245">
        <v>0</v>
      </c>
      <c r="AZ109" s="248">
        <v>1</v>
      </c>
      <c r="BA109" s="108">
        <v>5.0971666666666655</v>
      </c>
      <c r="BB109" s="108">
        <v>0.53156157462639997</v>
      </c>
      <c r="BC109" s="109">
        <v>0.42524925970111999</v>
      </c>
      <c r="BD109" s="109">
        <v>0.10631231492527998</v>
      </c>
      <c r="BE109" s="108">
        <v>0.19933562499999999</v>
      </c>
      <c r="BF109" s="109">
        <v>0.15946850000000001</v>
      </c>
      <c r="BG109" s="109">
        <v>3.9867124999999975E-2</v>
      </c>
      <c r="BH109" s="108">
        <v>0.4254486622393937</v>
      </c>
      <c r="BI109" s="109">
        <f t="shared" si="383"/>
        <v>0.24900148765152547</v>
      </c>
      <c r="BJ109" s="108">
        <f t="shared" si="384"/>
        <v>8.2303043710210723E-3</v>
      </c>
      <c r="BK109" s="108">
        <v>0.31267562642662294</v>
      </c>
      <c r="BL109" s="245">
        <v>7.8794257859508976</v>
      </c>
      <c r="BM109" s="244">
        <v>0</v>
      </c>
      <c r="BN109" s="108">
        <v>0</v>
      </c>
      <c r="BO109" s="108">
        <v>0</v>
      </c>
      <c r="BP109" s="108">
        <f t="shared" si="385"/>
        <v>0</v>
      </c>
      <c r="BQ109" s="108">
        <f t="shared" si="386"/>
        <v>0</v>
      </c>
      <c r="BR109" s="108">
        <v>0</v>
      </c>
      <c r="BS109" s="108">
        <v>0</v>
      </c>
      <c r="BT109" s="108">
        <f t="shared" si="387"/>
        <v>0</v>
      </c>
      <c r="BU109" s="108">
        <f t="shared" si="388"/>
        <v>0</v>
      </c>
      <c r="BV109" s="108">
        <v>0</v>
      </c>
      <c r="BW109" s="245">
        <v>0</v>
      </c>
      <c r="BX109" s="107">
        <v>0</v>
      </c>
      <c r="BY109" s="108">
        <v>0</v>
      </c>
      <c r="BZ109" s="109">
        <f t="shared" si="389"/>
        <v>0</v>
      </c>
      <c r="CA109" s="109">
        <f t="shared" si="390"/>
        <v>0</v>
      </c>
      <c r="CB109" s="108">
        <v>0</v>
      </c>
      <c r="CC109" s="110">
        <v>0</v>
      </c>
      <c r="CD109" s="244">
        <v>0</v>
      </c>
      <c r="CE109" s="108">
        <v>0</v>
      </c>
      <c r="CF109" s="109">
        <f t="shared" si="391"/>
        <v>0</v>
      </c>
      <c r="CG109" s="109">
        <f t="shared" si="392"/>
        <v>0</v>
      </c>
      <c r="CH109" s="108">
        <v>0</v>
      </c>
      <c r="CI109" s="245">
        <v>0</v>
      </c>
      <c r="CJ109" s="249">
        <v>14.076569998067134</v>
      </c>
      <c r="CK109" s="250">
        <v>3.0968453995747693</v>
      </c>
      <c r="CL109" s="250">
        <v>1.7074946392150521</v>
      </c>
      <c r="CM109" s="251">
        <v>1.4772346628875521</v>
      </c>
      <c r="CN109" s="252">
        <f t="shared" si="277"/>
        <v>0.72007803642453727</v>
      </c>
      <c r="CO109" s="250">
        <v>9.474277666909078</v>
      </c>
      <c r="CP109" s="252">
        <f t="shared" si="393"/>
        <v>0.93770715780465919</v>
      </c>
      <c r="CQ109" s="250">
        <v>2.964880453082527</v>
      </c>
      <c r="CR109" s="250">
        <v>2.0699287023749209</v>
      </c>
      <c r="CS109" s="252">
        <f t="shared" si="394"/>
        <v>4.0042770747442849E-2</v>
      </c>
      <c r="CT109" s="252">
        <f t="shared" si="395"/>
        <v>1.2114630317815651</v>
      </c>
      <c r="CU109" s="250">
        <f t="shared" si="278"/>
        <v>30.425116406140955</v>
      </c>
      <c r="CV109" s="245">
        <f t="shared" si="396"/>
        <v>38.335646671737607</v>
      </c>
      <c r="CW109" s="244">
        <v>0</v>
      </c>
      <c r="CX109" s="108">
        <v>0</v>
      </c>
      <c r="CY109" s="108">
        <f t="shared" si="397"/>
        <v>0</v>
      </c>
      <c r="CZ109" s="108">
        <f t="shared" si="398"/>
        <v>0</v>
      </c>
      <c r="DA109" s="108">
        <v>0</v>
      </c>
      <c r="DB109" s="245">
        <v>0</v>
      </c>
      <c r="DC109" s="244">
        <v>0</v>
      </c>
      <c r="DD109" s="108">
        <v>0</v>
      </c>
      <c r="DE109" s="108">
        <f t="shared" si="399"/>
        <v>0</v>
      </c>
      <c r="DF109" s="108">
        <f t="shared" si="400"/>
        <v>0</v>
      </c>
      <c r="DG109" s="108">
        <v>0</v>
      </c>
      <c r="DH109" s="245">
        <v>0</v>
      </c>
      <c r="DI109" s="107">
        <v>3.7996227924480004</v>
      </c>
      <c r="DJ109" s="108">
        <v>0.83591701433856014</v>
      </c>
      <c r="DK109" s="108">
        <v>6.2669636868663309E-2</v>
      </c>
      <c r="DL109" s="108">
        <v>2.557347519325504</v>
      </c>
      <c r="DM109" s="108">
        <f t="shared" si="401"/>
        <v>0.25311091337772246</v>
      </c>
      <c r="DN109" s="108">
        <f t="shared" si="402"/>
        <v>0.80029633269772316</v>
      </c>
      <c r="DO109" s="108">
        <v>0.52965565829759309</v>
      </c>
      <c r="DP109" s="108">
        <f t="shared" si="403"/>
        <v>1.0246188709766939E-2</v>
      </c>
      <c r="DQ109" s="108">
        <f t="shared" si="404"/>
        <v>0.30999050782051574</v>
      </c>
      <c r="DR109" s="108">
        <v>0.38926063106391606</v>
      </c>
      <c r="DS109" s="110">
        <v>9.809367902810683</v>
      </c>
      <c r="DT109" s="244">
        <v>0</v>
      </c>
      <c r="DU109" s="108">
        <v>0</v>
      </c>
      <c r="DV109" s="108">
        <v>0</v>
      </c>
      <c r="DW109" s="108">
        <f t="shared" si="405"/>
        <v>0</v>
      </c>
      <c r="DX109" s="108">
        <f t="shared" si="406"/>
        <v>0</v>
      </c>
      <c r="DY109" s="108">
        <v>0</v>
      </c>
      <c r="DZ109" s="108">
        <v>0</v>
      </c>
      <c r="EA109" s="108"/>
      <c r="EB109" s="108">
        <v>0</v>
      </c>
      <c r="EC109" s="108">
        <f t="shared" si="407"/>
        <v>0</v>
      </c>
      <c r="ED109" s="108">
        <f t="shared" si="408"/>
        <v>0</v>
      </c>
      <c r="EE109" s="108">
        <v>0</v>
      </c>
      <c r="EF109" s="245">
        <v>0</v>
      </c>
      <c r="EG109" s="249">
        <v>5.6434277777777595</v>
      </c>
      <c r="EH109" s="250">
        <v>1.2415541111111099</v>
      </c>
      <c r="EI109" s="250">
        <v>13.769279425811332</v>
      </c>
      <c r="EJ109" s="250">
        <v>3.7983259961166498</v>
      </c>
      <c r="EK109" s="250">
        <f t="shared" si="409"/>
        <v>0.37593551713964934</v>
      </c>
      <c r="EL109" s="250">
        <v>1.1886481372247444</v>
      </c>
      <c r="EM109" s="250">
        <v>1.7850388736896261</v>
      </c>
      <c r="EN109" s="250">
        <f t="shared" si="410"/>
        <v>3.4531577011525816E-2</v>
      </c>
      <c r="EO109" s="250">
        <f t="shared" si="411"/>
        <v>1.0447261315265801</v>
      </c>
      <c r="EP109" s="250">
        <v>26.237626184506475</v>
      </c>
      <c r="EQ109" s="245">
        <v>33.059408992478154</v>
      </c>
      <c r="ER109" s="244">
        <v>0</v>
      </c>
      <c r="ES109" s="108">
        <v>0</v>
      </c>
      <c r="ET109" s="108">
        <v>0</v>
      </c>
      <c r="EU109" s="108">
        <f t="shared" si="412"/>
        <v>0</v>
      </c>
      <c r="EV109" s="108">
        <f t="shared" si="413"/>
        <v>0</v>
      </c>
      <c r="EW109" s="108">
        <v>0</v>
      </c>
      <c r="EX109" s="108">
        <v>0</v>
      </c>
      <c r="EY109" s="108">
        <f t="shared" si="414"/>
        <v>0</v>
      </c>
      <c r="EZ109" s="108">
        <f t="shared" si="415"/>
        <v>0</v>
      </c>
      <c r="FA109" s="108">
        <v>0</v>
      </c>
      <c r="FB109" s="245">
        <v>0</v>
      </c>
      <c r="FC109" s="244">
        <v>0.83333333333333293</v>
      </c>
      <c r="FD109" s="108">
        <v>6.0833333333333302E-2</v>
      </c>
      <c r="FE109" s="108">
        <f t="shared" si="416"/>
        <v>1.1768208333333328E-3</v>
      </c>
      <c r="FF109" s="108">
        <f t="shared" si="417"/>
        <v>3.5603803333333316E-2</v>
      </c>
      <c r="FG109" s="108">
        <v>4.4708333333333301E-2</v>
      </c>
      <c r="FH109" s="245">
        <v>1.1266499999999995</v>
      </c>
      <c r="FI109" s="244">
        <v>0</v>
      </c>
      <c r="FJ109" s="108">
        <v>0</v>
      </c>
      <c r="FK109" s="108">
        <f t="shared" si="418"/>
        <v>0</v>
      </c>
      <c r="FL109" s="108">
        <f t="shared" si="419"/>
        <v>0</v>
      </c>
      <c r="FM109" s="108">
        <v>0</v>
      </c>
      <c r="FN109" s="245">
        <v>0</v>
      </c>
      <c r="FO109" s="244">
        <v>0</v>
      </c>
      <c r="FP109" s="108">
        <v>0</v>
      </c>
      <c r="FQ109" s="108">
        <f t="shared" si="420"/>
        <v>0</v>
      </c>
      <c r="FR109" s="108">
        <f t="shared" si="421"/>
        <v>0</v>
      </c>
      <c r="FS109" s="108">
        <v>0</v>
      </c>
      <c r="FT109" s="110">
        <v>0</v>
      </c>
      <c r="FU109" s="253">
        <f t="shared" si="279"/>
        <v>28.693937093317334</v>
      </c>
      <c r="FV109" s="254">
        <f t="shared" si="280"/>
        <v>15.798878438729123</v>
      </c>
      <c r="FW109" s="254">
        <f t="shared" si="281"/>
        <v>1.3047957961256573</v>
      </c>
      <c r="FX109" s="254">
        <f t="shared" si="282"/>
        <v>5.0971666666666655</v>
      </c>
      <c r="FY109" s="254">
        <f t="shared" si="283"/>
        <v>0</v>
      </c>
      <c r="FZ109" s="254">
        <f t="shared" si="284"/>
        <v>0</v>
      </c>
      <c r="GA109" s="254">
        <f t="shared" si="422"/>
        <v>0</v>
      </c>
      <c r="GB109" s="254">
        <f t="shared" si="423"/>
        <v>0</v>
      </c>
      <c r="GC109" s="254">
        <f t="shared" si="424"/>
        <v>0</v>
      </c>
      <c r="GD109" s="254">
        <f t="shared" si="425"/>
        <v>0</v>
      </c>
      <c r="GE109" s="254">
        <f t="shared" si="285"/>
        <v>15.82995118235123</v>
      </c>
      <c r="GF109" s="255">
        <f t="shared" si="286"/>
        <v>6.0436664060660927</v>
      </c>
      <c r="GG109" s="255">
        <f t="shared" si="287"/>
        <v>1.5667535883220309</v>
      </c>
      <c r="GH109" s="254">
        <f t="shared" si="288"/>
        <v>4.8709052299348663</v>
      </c>
      <c r="GI109" s="255">
        <f t="shared" si="289"/>
        <v>3.4779576537784935</v>
      </c>
      <c r="GJ109" s="256">
        <f t="shared" si="290"/>
        <v>9.4227661673090005E-2</v>
      </c>
      <c r="GK109" s="253">
        <f t="shared" si="426"/>
        <v>71.595634407124876</v>
      </c>
      <c r="GL109" s="257">
        <f t="shared" si="427"/>
        <v>90.210499352977351</v>
      </c>
      <c r="GM109" s="221">
        <f t="shared" si="428"/>
        <v>90.210499352977351</v>
      </c>
      <c r="GN109" s="222">
        <f t="shared" si="429"/>
        <v>48.151607052984026</v>
      </c>
      <c r="GO109" s="222">
        <f t="shared" si="430"/>
        <v>3.7368790781121808</v>
      </c>
      <c r="GP109" s="55">
        <f t="shared" si="431"/>
        <v>0.53376943258650533</v>
      </c>
      <c r="GQ109" s="56">
        <f t="shared" si="432"/>
        <v>4.142399282693747E-2</v>
      </c>
      <c r="GR109" s="258">
        <f t="shared" si="433"/>
        <v>1.090058246575198</v>
      </c>
      <c r="GS109" s="227">
        <f t="shared" si="291"/>
        <v>90.210499352977351</v>
      </c>
      <c r="GT109" s="222">
        <f t="shared" si="502"/>
        <v>48.151607052984026</v>
      </c>
      <c r="GU109" s="222">
        <f t="shared" si="503"/>
        <v>3.7368790781121808</v>
      </c>
      <c r="GV109" s="37">
        <f t="shared" si="487"/>
        <v>0.53376943258650533</v>
      </c>
      <c r="GW109" s="228">
        <f t="shared" si="488"/>
        <v>4.142399282693747E-2</v>
      </c>
      <c r="GX109" s="258">
        <f t="shared" si="434"/>
        <v>1.090058246575198</v>
      </c>
      <c r="GY109" s="221">
        <f t="shared" si="499"/>
        <v>82.331073567026451</v>
      </c>
      <c r="GZ109" s="222">
        <f t="shared" si="435"/>
        <v>47.7688419661661</v>
      </c>
      <c r="HA109" s="222">
        <f t="shared" si="436"/>
        <v>2.9897645173812832</v>
      </c>
      <c r="HB109" s="55">
        <f t="shared" si="437"/>
        <v>0.58020428857006301</v>
      </c>
      <c r="HC109" s="56">
        <f t="shared" si="438"/>
        <v>3.6313926053050789E-2</v>
      </c>
      <c r="HD109" s="258">
        <f t="shared" si="439"/>
        <v>1.0965430391645465</v>
      </c>
      <c r="HE109" s="221">
        <f t="shared" si="440"/>
        <v>82.331073567026451</v>
      </c>
      <c r="HF109" s="222">
        <f t="shared" si="441"/>
        <v>47.7688419661661</v>
      </c>
      <c r="HG109" s="222">
        <f t="shared" si="442"/>
        <v>2.9897645173812832</v>
      </c>
      <c r="HH109" s="55">
        <f t="shared" si="443"/>
        <v>0.58020428857006301</v>
      </c>
      <c r="HI109" s="56">
        <f t="shared" si="444"/>
        <v>3.6313926053050789E-2</v>
      </c>
      <c r="HJ109" s="259">
        <f t="shared" si="445"/>
        <v>1.0965430391645465</v>
      </c>
      <c r="HK109" s="54">
        <f t="shared" si="292"/>
        <v>1.0599405031599098</v>
      </c>
      <c r="HL109" s="55">
        <f t="shared" si="293"/>
        <v>0</v>
      </c>
      <c r="HM109" s="55">
        <f t="shared" si="294"/>
        <v>0.97318194725853502</v>
      </c>
      <c r="HN109" s="56">
        <f t="shared" si="295"/>
        <v>0</v>
      </c>
      <c r="HQ109" s="57">
        <f t="shared" si="296"/>
        <v>0</v>
      </c>
      <c r="HR109" s="58">
        <f t="shared" si="446"/>
        <v>0</v>
      </c>
      <c r="HS109" s="58">
        <f t="shared" si="297"/>
        <v>0</v>
      </c>
      <c r="HT109" s="58">
        <f t="shared" si="447"/>
        <v>0</v>
      </c>
      <c r="HU109" s="58">
        <f t="shared" si="298"/>
        <v>0</v>
      </c>
      <c r="HV109" s="55"/>
      <c r="HW109" s="56"/>
      <c r="HX109" s="260"/>
      <c r="HY109" s="57">
        <f t="shared" si="299"/>
        <v>0</v>
      </c>
      <c r="HZ109" s="58">
        <f t="shared" si="448"/>
        <v>0</v>
      </c>
      <c r="IA109" s="58">
        <f t="shared" si="300"/>
        <v>0</v>
      </c>
      <c r="IB109" s="58">
        <f t="shared" si="449"/>
        <v>0</v>
      </c>
      <c r="IC109" s="58">
        <f t="shared" si="301"/>
        <v>0</v>
      </c>
      <c r="ID109" s="55"/>
      <c r="IE109" s="56"/>
      <c r="IF109" s="260"/>
      <c r="IG109" s="57">
        <f t="shared" si="302"/>
        <v>0.30378181493486106</v>
      </c>
      <c r="IH109" s="58">
        <f t="shared" si="450"/>
        <v>0.35138442533515379</v>
      </c>
      <c r="II109" s="58">
        <f t="shared" si="303"/>
        <v>0.59294806407214107</v>
      </c>
      <c r="IJ109" s="58">
        <f t="shared" si="451"/>
        <v>0.68479571919691573</v>
      </c>
      <c r="IK109" s="58">
        <f t="shared" si="304"/>
        <v>6.2535125285324584</v>
      </c>
      <c r="IL109" s="55">
        <f t="shared" si="305"/>
        <v>4.857778945013979E-2</v>
      </c>
      <c r="IM109" s="56">
        <f t="shared" si="306"/>
        <v>9.4818401876823458E-2</v>
      </c>
      <c r="IN109" s="260">
        <f t="shared" si="307"/>
        <v>1.0222995100575569</v>
      </c>
      <c r="IO109" s="57">
        <f t="shared" si="308"/>
        <v>0</v>
      </c>
      <c r="IP109" s="58">
        <f t="shared" si="452"/>
        <v>0</v>
      </c>
      <c r="IQ109" s="58">
        <f t="shared" si="309"/>
        <v>0</v>
      </c>
      <c r="IR109" s="58">
        <f t="shared" si="453"/>
        <v>0</v>
      </c>
      <c r="IS109" s="58">
        <f t="shared" si="310"/>
        <v>0</v>
      </c>
      <c r="IT109" s="55"/>
      <c r="IU109" s="56"/>
      <c r="IV109" s="260"/>
      <c r="IW109" s="57">
        <f t="shared" si="311"/>
        <v>0</v>
      </c>
      <c r="IX109" s="58">
        <f t="shared" si="454"/>
        <v>0</v>
      </c>
      <c r="IY109" s="58">
        <f t="shared" si="312"/>
        <v>0</v>
      </c>
      <c r="IZ109" s="58">
        <f t="shared" si="455"/>
        <v>0</v>
      </c>
      <c r="JA109" s="58">
        <f t="shared" si="313"/>
        <v>0</v>
      </c>
      <c r="JB109" s="55"/>
      <c r="JC109" s="56"/>
      <c r="JD109" s="260"/>
      <c r="JE109" s="57">
        <f t="shared" si="314"/>
        <v>0</v>
      </c>
      <c r="JF109" s="58">
        <f t="shared" si="456"/>
        <v>0</v>
      </c>
      <c r="JG109" s="58">
        <f t="shared" si="315"/>
        <v>0</v>
      </c>
      <c r="JH109" s="58">
        <f t="shared" si="457"/>
        <v>0</v>
      </c>
      <c r="JI109" s="58">
        <f t="shared" si="316"/>
        <v>0</v>
      </c>
      <c r="JJ109" s="55"/>
      <c r="JK109" s="56"/>
      <c r="JL109" s="260"/>
      <c r="JM109" s="57">
        <f t="shared" si="320"/>
        <v>22.268554449176097</v>
      </c>
      <c r="JN109" s="58">
        <f t="shared" si="458"/>
        <v>25.758036931361993</v>
      </c>
      <c r="JO109" s="58">
        <f t="shared" si="321"/>
        <v>1.6978279649766392</v>
      </c>
      <c r="JP109" s="58">
        <f t="shared" si="459"/>
        <v>1.9608215167515206</v>
      </c>
      <c r="JQ109" s="58">
        <f t="shared" si="322"/>
        <v>30.425116406140958</v>
      </c>
      <c r="JR109" s="55">
        <f t="shared" si="323"/>
        <v>0.73191353327678466</v>
      </c>
      <c r="JS109" s="56">
        <f t="shared" si="324"/>
        <v>5.5803499395451851E-2</v>
      </c>
      <c r="JT109" s="260">
        <f t="shared" si="325"/>
        <v>1.1233348127208276</v>
      </c>
      <c r="JU109" s="57">
        <f t="shared" si="326"/>
        <v>0</v>
      </c>
      <c r="JV109" s="58">
        <f t="shared" si="460"/>
        <v>0</v>
      </c>
      <c r="JW109" s="58">
        <f t="shared" si="327"/>
        <v>0</v>
      </c>
      <c r="JX109" s="58">
        <f t="shared" si="461"/>
        <v>0</v>
      </c>
      <c r="JY109" s="58">
        <f t="shared" si="328"/>
        <v>0</v>
      </c>
      <c r="JZ109" s="55"/>
      <c r="KA109" s="56"/>
      <c r="KB109" s="260"/>
      <c r="KC109" s="57">
        <f t="shared" si="329"/>
        <v>0</v>
      </c>
      <c r="KD109" s="58">
        <f t="shared" si="462"/>
        <v>0</v>
      </c>
      <c r="KE109" s="58">
        <f t="shared" si="330"/>
        <v>0</v>
      </c>
      <c r="KF109" s="58">
        <f t="shared" si="463"/>
        <v>0</v>
      </c>
      <c r="KG109" s="58">
        <f t="shared" si="331"/>
        <v>0</v>
      </c>
      <c r="KH109" s="55"/>
      <c r="KI109" s="56"/>
      <c r="KJ109" s="260"/>
      <c r="KK109" s="57">
        <f t="shared" si="332"/>
        <v>5.9900897522188119</v>
      </c>
      <c r="KL109" s="58">
        <f t="shared" si="464"/>
        <v>6.9287368163915</v>
      </c>
      <c r="KM109" s="58">
        <f t="shared" si="333"/>
        <v>0.26335710208748941</v>
      </c>
      <c r="KN109" s="58">
        <f t="shared" si="465"/>
        <v>0.30415111720084154</v>
      </c>
      <c r="KO109" s="58">
        <f t="shared" si="334"/>
        <v>7.785212621278319</v>
      </c>
      <c r="KP109" s="55">
        <f t="shared" si="466"/>
        <v>0.76941890268312918</v>
      </c>
      <c r="KQ109" s="56">
        <f t="shared" si="467"/>
        <v>3.3827862500208326E-2</v>
      </c>
      <c r="KR109" s="260">
        <f t="shared" si="468"/>
        <v>1.1258078779517287</v>
      </c>
      <c r="KS109" s="57">
        <f t="shared" si="335"/>
        <v>0</v>
      </c>
      <c r="KT109" s="58">
        <f t="shared" si="469"/>
        <v>0</v>
      </c>
      <c r="KU109" s="58">
        <f t="shared" si="336"/>
        <v>0</v>
      </c>
      <c r="KV109" s="58">
        <f t="shared" si="470"/>
        <v>0</v>
      </c>
      <c r="KW109" s="58">
        <f t="shared" si="337"/>
        <v>0</v>
      </c>
      <c r="KX109" s="55"/>
      <c r="KY109" s="56"/>
      <c r="KZ109" s="260"/>
      <c r="LA109" s="57">
        <f t="shared" si="338"/>
        <v>9.6096984967654855</v>
      </c>
      <c r="LB109" s="58">
        <f t="shared" si="471"/>
        <v>11.115538251208637</v>
      </c>
      <c r="LC109" s="58">
        <f t="shared" si="339"/>
        <v>0.41046709415117516</v>
      </c>
      <c r="LD109" s="58">
        <f t="shared" si="472"/>
        <v>0.47404844703519222</v>
      </c>
      <c r="LE109" s="58">
        <f t="shared" si="340"/>
        <v>26.237626184506471</v>
      </c>
      <c r="LF109" s="55">
        <f t="shared" si="473"/>
        <v>0.36625639946193339</v>
      </c>
      <c r="LG109" s="56">
        <f t="shared" si="474"/>
        <v>1.5644216106469239E-2</v>
      </c>
      <c r="LH109" s="260">
        <f t="shared" si="475"/>
        <v>1.0598156668705772</v>
      </c>
      <c r="LI109" s="57">
        <f t="shared" si="341"/>
        <v>0</v>
      </c>
      <c r="LJ109" s="58">
        <f t="shared" si="476"/>
        <v>0</v>
      </c>
      <c r="LK109" s="58">
        <f t="shared" si="342"/>
        <v>0</v>
      </c>
      <c r="LL109" s="58">
        <f t="shared" si="477"/>
        <v>0</v>
      </c>
      <c r="LM109" s="58">
        <f t="shared" si="343"/>
        <v>0</v>
      </c>
      <c r="LN109" s="55"/>
      <c r="LO109" s="56"/>
      <c r="LP109" s="260"/>
      <c r="LQ109" s="57">
        <f t="shared" si="344"/>
        <v>4.3436640066666643E-2</v>
      </c>
      <c r="LR109" s="58">
        <f t="shared" si="478"/>
        <v>5.0243161565113312E-2</v>
      </c>
      <c r="LS109" s="58">
        <f t="shared" si="345"/>
        <v>1.1768208333333328E-3</v>
      </c>
      <c r="LT109" s="58">
        <f t="shared" si="479"/>
        <v>1.359110380416666E-3</v>
      </c>
      <c r="LU109" s="58">
        <f t="shared" si="346"/>
        <v>0.89416666666666633</v>
      </c>
      <c r="LV109" s="55">
        <f t="shared" si="347"/>
        <v>4.857778945013979E-2</v>
      </c>
      <c r="LW109" s="56">
        <f t="shared" si="348"/>
        <v>1.3161090400745572E-3</v>
      </c>
      <c r="LX109" s="260">
        <f t="shared" si="349"/>
        <v>1.0078160048971445</v>
      </c>
      <c r="LY109" s="57">
        <f t="shared" si="350"/>
        <v>0</v>
      </c>
      <c r="LZ109" s="58">
        <f t="shared" si="480"/>
        <v>0</v>
      </c>
      <c r="MA109" s="58">
        <f t="shared" si="351"/>
        <v>0</v>
      </c>
      <c r="MB109" s="58">
        <f t="shared" si="481"/>
        <v>0</v>
      </c>
      <c r="MC109" s="58">
        <f t="shared" si="352"/>
        <v>0</v>
      </c>
      <c r="MD109" s="55"/>
      <c r="ME109" s="56"/>
      <c r="MF109" s="260"/>
      <c r="MG109" s="57">
        <f t="shared" si="353"/>
        <v>0</v>
      </c>
      <c r="MH109" s="58">
        <f t="shared" si="482"/>
        <v>0</v>
      </c>
      <c r="MI109" s="58">
        <f t="shared" si="354"/>
        <v>0</v>
      </c>
      <c r="MJ109" s="58">
        <f t="shared" si="483"/>
        <v>0</v>
      </c>
      <c r="MK109" s="58">
        <f t="shared" si="355"/>
        <v>0</v>
      </c>
      <c r="ML109" s="55"/>
      <c r="MM109" s="56"/>
      <c r="MN109" s="260"/>
      <c r="MO109" s="59">
        <v>0.97237051918104955</v>
      </c>
      <c r="MP109" s="60"/>
      <c r="MQ109" s="60">
        <v>0.88749999999999996</v>
      </c>
      <c r="MR109" s="61"/>
      <c r="MS109" s="59">
        <f t="shared" si="356"/>
        <v>1.090058246575198</v>
      </c>
      <c r="MT109" s="60"/>
      <c r="MU109" s="60">
        <f t="shared" si="484"/>
        <v>1.0965430391645465</v>
      </c>
      <c r="MV109" s="61"/>
      <c r="MW109" s="66">
        <f t="shared" si="485"/>
        <v>1.0599405031599098</v>
      </c>
      <c r="MX109" s="67"/>
      <c r="MY109" s="67">
        <f t="shared" si="486"/>
        <v>0.97318194725853502</v>
      </c>
      <c r="MZ109" s="261"/>
      <c r="NA109" s="59">
        <f t="shared" si="357"/>
        <v>1.0900985063442699</v>
      </c>
      <c r="NB109" s="60"/>
      <c r="NC109" s="60">
        <f t="shared" si="358"/>
        <v>1.0965820398820811</v>
      </c>
      <c r="ND109" s="262"/>
      <c r="NE109" s="62">
        <f t="shared" si="359"/>
        <v>1.0599796505724643</v>
      </c>
      <c r="NF109" s="63"/>
      <c r="NG109" s="63">
        <f t="shared" si="360"/>
        <v>0.97321656039534687</v>
      </c>
      <c r="NH109" s="64"/>
      <c r="NI109" s="238">
        <f t="shared" si="495"/>
        <v>-3.914741255450771E-5</v>
      </c>
      <c r="NJ109" s="238">
        <f t="shared" si="496"/>
        <v>0</v>
      </c>
      <c r="NK109" s="238">
        <f t="shared" si="497"/>
        <v>-3.4613136811856293E-5</v>
      </c>
      <c r="NL109" s="238">
        <f t="shared" si="498"/>
        <v>0</v>
      </c>
      <c r="NM109" s="239">
        <f t="shared" si="361"/>
        <v>0</v>
      </c>
      <c r="NN109" s="240">
        <f t="shared" si="362"/>
        <v>0</v>
      </c>
      <c r="NO109" s="240">
        <f>O109*IN109</f>
        <v>8.6763090177117433E-2</v>
      </c>
      <c r="NP109" s="240">
        <f t="shared" si="363"/>
        <v>0</v>
      </c>
      <c r="NQ109" s="240">
        <f t="shared" ref="NQ109:NQ120" si="536">Q109*JD109</f>
        <v>0</v>
      </c>
      <c r="NR109" s="240">
        <f t="shared" si="364"/>
        <v>0</v>
      </c>
      <c r="NS109" s="240">
        <f t="shared" si="365"/>
        <v>0.46494827898515051</v>
      </c>
      <c r="NT109" s="240">
        <f t="shared" si="366"/>
        <v>0</v>
      </c>
      <c r="NU109" s="240">
        <f t="shared" si="367"/>
        <v>0</v>
      </c>
      <c r="NV109" s="240">
        <f t="shared" si="368"/>
        <v>0.11888531191170254</v>
      </c>
      <c r="NW109" s="240">
        <f t="shared" si="369"/>
        <v>0</v>
      </c>
      <c r="NX109" s="240">
        <f t="shared" si="370"/>
        <v>0.37718839583923841</v>
      </c>
      <c r="NY109" s="240">
        <f t="shared" si="371"/>
        <v>0</v>
      </c>
      <c r="NZ109" s="240">
        <f t="shared" si="372"/>
        <v>1.2194573659255449E-2</v>
      </c>
      <c r="OA109" s="240">
        <f t="shared" si="373"/>
        <v>0</v>
      </c>
      <c r="OB109" s="241">
        <f t="shared" si="374"/>
        <v>0</v>
      </c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136"/>
      <c r="OP109" s="13"/>
      <c r="OQ109" s="13"/>
      <c r="OR109" s="13"/>
      <c r="OS109" s="13"/>
      <c r="OT109" s="13"/>
    </row>
    <row r="110" spans="1:410" ht="15" customHeight="1">
      <c r="A110" s="242">
        <v>91</v>
      </c>
      <c r="B110" s="49" t="s">
        <v>160</v>
      </c>
      <c r="C110" s="50">
        <v>1</v>
      </c>
      <c r="D110" s="51">
        <v>150.80000000000001</v>
      </c>
      <c r="E110" s="52">
        <v>150.80000000000001</v>
      </c>
      <c r="F110" s="52"/>
      <c r="G110" s="52"/>
      <c r="H110" s="53"/>
      <c r="I110" s="57">
        <v>1.0452216383667574</v>
      </c>
      <c r="J110" s="58"/>
      <c r="K110" s="58">
        <v>0.83619999999999994</v>
      </c>
      <c r="L110" s="243"/>
      <c r="M110" s="1">
        <v>0</v>
      </c>
      <c r="N110" s="2">
        <v>0</v>
      </c>
      <c r="O110" s="2">
        <v>0.20902163836675747</v>
      </c>
      <c r="P110" s="2">
        <v>0</v>
      </c>
      <c r="Q110" s="2">
        <v>0</v>
      </c>
      <c r="R110" s="2">
        <v>0</v>
      </c>
      <c r="S110" s="2">
        <v>0.39389999999999997</v>
      </c>
      <c r="T110" s="2">
        <v>0</v>
      </c>
      <c r="U110" s="2">
        <v>0</v>
      </c>
      <c r="V110" s="2">
        <v>6.5000000000000002E-2</v>
      </c>
      <c r="W110" s="2">
        <v>0</v>
      </c>
      <c r="X110" s="2">
        <v>0.36990000000000001</v>
      </c>
      <c r="Y110" s="2">
        <v>0</v>
      </c>
      <c r="Z110" s="2">
        <v>7.4000000000000003E-3</v>
      </c>
      <c r="AA110" s="2">
        <v>0</v>
      </c>
      <c r="AB110" s="3">
        <v>0</v>
      </c>
      <c r="AC110" s="244">
        <v>0</v>
      </c>
      <c r="AD110" s="108">
        <v>0</v>
      </c>
      <c r="AE110" s="108">
        <v>0</v>
      </c>
      <c r="AF110" s="108">
        <f t="shared" si="375"/>
        <v>0</v>
      </c>
      <c r="AG110" s="108">
        <f t="shared" si="376"/>
        <v>0</v>
      </c>
      <c r="AH110" s="108">
        <v>0</v>
      </c>
      <c r="AI110" s="108">
        <v>0</v>
      </c>
      <c r="AJ110" s="108">
        <f t="shared" si="377"/>
        <v>0</v>
      </c>
      <c r="AK110" s="108">
        <f t="shared" si="378"/>
        <v>0</v>
      </c>
      <c r="AL110" s="108">
        <v>0</v>
      </c>
      <c r="AM110" s="245">
        <v>0</v>
      </c>
      <c r="AN110" s="244">
        <v>0</v>
      </c>
      <c r="AO110" s="108">
        <v>0</v>
      </c>
      <c r="AP110" s="108">
        <v>0</v>
      </c>
      <c r="AQ110" s="108">
        <f t="shared" si="379"/>
        <v>0</v>
      </c>
      <c r="AR110" s="108">
        <f t="shared" si="380"/>
        <v>0</v>
      </c>
      <c r="AS110" s="246">
        <v>0</v>
      </c>
      <c r="AT110" s="247">
        <v>0</v>
      </c>
      <c r="AU110" s="108">
        <v>0</v>
      </c>
      <c r="AV110" s="108">
        <f t="shared" si="381"/>
        <v>0</v>
      </c>
      <c r="AW110" s="108">
        <f t="shared" si="382"/>
        <v>0</v>
      </c>
      <c r="AX110" s="108">
        <v>0</v>
      </c>
      <c r="AY110" s="245">
        <v>0</v>
      </c>
      <c r="AZ110" s="248">
        <v>4</v>
      </c>
      <c r="BA110" s="108">
        <v>20.388666666666662</v>
      </c>
      <c r="BB110" s="108">
        <v>2.1262462985055999</v>
      </c>
      <c r="BC110" s="109">
        <v>1.7009970388044799</v>
      </c>
      <c r="BD110" s="109">
        <v>0.42524925970111993</v>
      </c>
      <c r="BE110" s="108">
        <v>0.79734249999999995</v>
      </c>
      <c r="BF110" s="109">
        <v>0.63787400000000005</v>
      </c>
      <c r="BG110" s="109">
        <v>0.1594684999999999</v>
      </c>
      <c r="BH110" s="108">
        <v>1.7017946489575748</v>
      </c>
      <c r="BI110" s="109">
        <f t="shared" si="383"/>
        <v>0.99600595060610186</v>
      </c>
      <c r="BJ110" s="108">
        <f t="shared" si="384"/>
        <v>3.2921217484084289E-2</v>
      </c>
      <c r="BK110" s="108">
        <v>1.2507025057064918</v>
      </c>
      <c r="BL110" s="245">
        <v>31.51770314380359</v>
      </c>
      <c r="BM110" s="244">
        <v>0</v>
      </c>
      <c r="BN110" s="108">
        <v>0</v>
      </c>
      <c r="BO110" s="108">
        <v>0</v>
      </c>
      <c r="BP110" s="108">
        <f t="shared" si="385"/>
        <v>0</v>
      </c>
      <c r="BQ110" s="108">
        <f t="shared" si="386"/>
        <v>0</v>
      </c>
      <c r="BR110" s="108">
        <v>0</v>
      </c>
      <c r="BS110" s="108">
        <v>0</v>
      </c>
      <c r="BT110" s="108">
        <f t="shared" si="387"/>
        <v>0</v>
      </c>
      <c r="BU110" s="108">
        <f t="shared" si="388"/>
        <v>0</v>
      </c>
      <c r="BV110" s="108">
        <v>0</v>
      </c>
      <c r="BW110" s="245">
        <v>0</v>
      </c>
      <c r="BX110" s="107">
        <v>0</v>
      </c>
      <c r="BY110" s="108">
        <v>0</v>
      </c>
      <c r="BZ110" s="109">
        <f t="shared" si="389"/>
        <v>0</v>
      </c>
      <c r="CA110" s="109">
        <f t="shared" si="390"/>
        <v>0</v>
      </c>
      <c r="CB110" s="108">
        <v>0</v>
      </c>
      <c r="CC110" s="110">
        <v>0</v>
      </c>
      <c r="CD110" s="244">
        <v>0</v>
      </c>
      <c r="CE110" s="108">
        <v>0</v>
      </c>
      <c r="CF110" s="109">
        <f t="shared" si="391"/>
        <v>0</v>
      </c>
      <c r="CG110" s="109">
        <f t="shared" si="392"/>
        <v>0</v>
      </c>
      <c r="CH110" s="108">
        <v>0</v>
      </c>
      <c r="CI110" s="245">
        <v>0</v>
      </c>
      <c r="CJ110" s="249">
        <v>21.708016746055154</v>
      </c>
      <c r="CK110" s="250">
        <v>4.7757636841321345</v>
      </c>
      <c r="CL110" s="250">
        <v>2.7164300781378619</v>
      </c>
      <c r="CM110" s="251">
        <v>2.397922359132862</v>
      </c>
      <c r="CN110" s="252">
        <f t="shared" si="277"/>
        <v>1.1688672539593137</v>
      </c>
      <c r="CO110" s="250">
        <v>14.610645794982659</v>
      </c>
      <c r="CP110" s="252">
        <f t="shared" si="393"/>
        <v>1.4460740569126138</v>
      </c>
      <c r="CQ110" s="250">
        <v>4.5722554950818735</v>
      </c>
      <c r="CR110" s="250">
        <v>3.198192510141475</v>
      </c>
      <c r="CS110" s="252">
        <f t="shared" si="394"/>
        <v>6.1869034108686834E-2</v>
      </c>
      <c r="CT110" s="252">
        <f t="shared" si="395"/>
        <v>1.8717997340254808</v>
      </c>
      <c r="CU110" s="250">
        <f t="shared" si="278"/>
        <v>47.009048813449283</v>
      </c>
      <c r="CV110" s="245">
        <f t="shared" si="396"/>
        <v>59.231401504946092</v>
      </c>
      <c r="CW110" s="244">
        <v>0</v>
      </c>
      <c r="CX110" s="108">
        <v>0</v>
      </c>
      <c r="CY110" s="108">
        <f t="shared" si="397"/>
        <v>0</v>
      </c>
      <c r="CZ110" s="108">
        <f t="shared" si="398"/>
        <v>0</v>
      </c>
      <c r="DA110" s="108">
        <v>0</v>
      </c>
      <c r="DB110" s="245">
        <v>0</v>
      </c>
      <c r="DC110" s="244">
        <v>0</v>
      </c>
      <c r="DD110" s="108">
        <v>0</v>
      </c>
      <c r="DE110" s="108">
        <f t="shared" si="399"/>
        <v>0</v>
      </c>
      <c r="DF110" s="108">
        <f t="shared" si="400"/>
        <v>0</v>
      </c>
      <c r="DG110" s="108">
        <v>0</v>
      </c>
      <c r="DH110" s="245">
        <v>0</v>
      </c>
      <c r="DI110" s="107">
        <v>3.7996227924480004</v>
      </c>
      <c r="DJ110" s="108">
        <v>0.83591701433856014</v>
      </c>
      <c r="DK110" s="108">
        <v>6.2669636868663309E-2</v>
      </c>
      <c r="DL110" s="108">
        <v>2.557347519325504</v>
      </c>
      <c r="DM110" s="108">
        <f t="shared" si="401"/>
        <v>0.25311091337772246</v>
      </c>
      <c r="DN110" s="108">
        <f t="shared" si="402"/>
        <v>0.80029633269772316</v>
      </c>
      <c r="DO110" s="108">
        <v>0.52965565829759309</v>
      </c>
      <c r="DP110" s="108">
        <f t="shared" si="403"/>
        <v>1.0246188709766939E-2</v>
      </c>
      <c r="DQ110" s="108">
        <f t="shared" si="404"/>
        <v>0.30999050782051574</v>
      </c>
      <c r="DR110" s="108">
        <v>0.38926063106391606</v>
      </c>
      <c r="DS110" s="110">
        <v>9.809367902810683</v>
      </c>
      <c r="DT110" s="244">
        <v>0</v>
      </c>
      <c r="DU110" s="108">
        <v>0</v>
      </c>
      <c r="DV110" s="108">
        <v>0</v>
      </c>
      <c r="DW110" s="108">
        <f t="shared" si="405"/>
        <v>0</v>
      </c>
      <c r="DX110" s="108">
        <f t="shared" si="406"/>
        <v>0</v>
      </c>
      <c r="DY110" s="108">
        <v>0</v>
      </c>
      <c r="DZ110" s="108">
        <v>0</v>
      </c>
      <c r="EA110" s="108"/>
      <c r="EB110" s="108">
        <v>0</v>
      </c>
      <c r="EC110" s="108">
        <f t="shared" si="407"/>
        <v>0</v>
      </c>
      <c r="ED110" s="108">
        <f t="shared" si="408"/>
        <v>0</v>
      </c>
      <c r="EE110" s="108">
        <v>0</v>
      </c>
      <c r="EF110" s="245">
        <v>0</v>
      </c>
      <c r="EG110" s="249">
        <v>9.5967733333332994</v>
      </c>
      <c r="EH110" s="250">
        <v>2.11129013333333</v>
      </c>
      <c r="EI110" s="250">
        <v>23.089486041089931</v>
      </c>
      <c r="EJ110" s="250">
        <v>6.4591370823199803</v>
      </c>
      <c r="EK110" s="250">
        <f t="shared" si="409"/>
        <v>0.63928663358553772</v>
      </c>
      <c r="EL110" s="250">
        <v>2.0213223585412146</v>
      </c>
      <c r="EM110" s="250">
        <v>3.0117381210755827</v>
      </c>
      <c r="EN110" s="250">
        <f t="shared" si="410"/>
        <v>5.8262073952207151E-2</v>
      </c>
      <c r="EO110" s="250">
        <f t="shared" si="411"/>
        <v>1.7626739466456642</v>
      </c>
      <c r="EP110" s="250">
        <v>44.268424711152122</v>
      </c>
      <c r="EQ110" s="245">
        <v>55.778215136051678</v>
      </c>
      <c r="ER110" s="244">
        <v>0</v>
      </c>
      <c r="ES110" s="108">
        <v>0</v>
      </c>
      <c r="ET110" s="108">
        <v>0</v>
      </c>
      <c r="EU110" s="108">
        <f t="shared" si="412"/>
        <v>0</v>
      </c>
      <c r="EV110" s="108">
        <f t="shared" si="413"/>
        <v>0</v>
      </c>
      <c r="EW110" s="108">
        <v>0</v>
      </c>
      <c r="EX110" s="108">
        <v>0</v>
      </c>
      <c r="EY110" s="108">
        <f t="shared" si="414"/>
        <v>0</v>
      </c>
      <c r="EZ110" s="108">
        <f t="shared" si="415"/>
        <v>0</v>
      </c>
      <c r="FA110" s="108">
        <v>0</v>
      </c>
      <c r="FB110" s="245">
        <v>0</v>
      </c>
      <c r="FC110" s="244">
        <v>0.83333333333333293</v>
      </c>
      <c r="FD110" s="108">
        <v>6.0833333333333302E-2</v>
      </c>
      <c r="FE110" s="108">
        <f t="shared" si="416"/>
        <v>1.1768208333333328E-3</v>
      </c>
      <c r="FF110" s="108">
        <f t="shared" si="417"/>
        <v>3.5603803333333316E-2</v>
      </c>
      <c r="FG110" s="108">
        <v>4.4708333333333301E-2</v>
      </c>
      <c r="FH110" s="245">
        <v>1.1266499999999995</v>
      </c>
      <c r="FI110" s="244">
        <v>0</v>
      </c>
      <c r="FJ110" s="108">
        <v>0</v>
      </c>
      <c r="FK110" s="108">
        <f t="shared" si="418"/>
        <v>0</v>
      </c>
      <c r="FL110" s="108">
        <f t="shared" si="419"/>
        <v>0</v>
      </c>
      <c r="FM110" s="108">
        <v>0</v>
      </c>
      <c r="FN110" s="245">
        <v>0</v>
      </c>
      <c r="FO110" s="244">
        <v>0</v>
      </c>
      <c r="FP110" s="108">
        <v>0</v>
      </c>
      <c r="FQ110" s="108">
        <f t="shared" si="420"/>
        <v>0</v>
      </c>
      <c r="FR110" s="108">
        <f t="shared" si="421"/>
        <v>0</v>
      </c>
      <c r="FS110" s="108">
        <v>0</v>
      </c>
      <c r="FT110" s="110">
        <v>0</v>
      </c>
      <c r="FU110" s="253">
        <f t="shared" si="279"/>
        <v>42.827383703640479</v>
      </c>
      <c r="FV110" s="254">
        <f t="shared" si="280"/>
        <v>26.117769595171595</v>
      </c>
      <c r="FW110" s="254">
        <f t="shared" si="281"/>
        <v>3.5077382927637935</v>
      </c>
      <c r="FX110" s="254">
        <f t="shared" si="282"/>
        <v>20.388666666666662</v>
      </c>
      <c r="FY110" s="254">
        <f t="shared" si="283"/>
        <v>0</v>
      </c>
      <c r="FZ110" s="254">
        <f t="shared" si="284"/>
        <v>0</v>
      </c>
      <c r="GA110" s="254">
        <f t="shared" si="422"/>
        <v>0</v>
      </c>
      <c r="GB110" s="254">
        <f t="shared" si="423"/>
        <v>0</v>
      </c>
      <c r="GC110" s="254">
        <f t="shared" si="424"/>
        <v>0</v>
      </c>
      <c r="GD110" s="254">
        <f t="shared" si="425"/>
        <v>0</v>
      </c>
      <c r="GE110" s="254">
        <f t="shared" si="285"/>
        <v>23.627130396628143</v>
      </c>
      <c r="GF110" s="255">
        <f t="shared" si="286"/>
        <v>9.0205265073113896</v>
      </c>
      <c r="GG110" s="255">
        <f t="shared" si="287"/>
        <v>2.3384716038758739</v>
      </c>
      <c r="GH110" s="254">
        <f t="shared" si="288"/>
        <v>8.502214271805558</v>
      </c>
      <c r="GI110" s="255">
        <f t="shared" si="289"/>
        <v>6.0708102097659369</v>
      </c>
      <c r="GJ110" s="256">
        <f t="shared" si="290"/>
        <v>0.16447533508807857</v>
      </c>
      <c r="GK110" s="253">
        <f t="shared" si="426"/>
        <v>124.97090292667623</v>
      </c>
      <c r="GL110" s="257">
        <f t="shared" si="427"/>
        <v>157.46333768761207</v>
      </c>
      <c r="GM110" s="221">
        <f t="shared" si="428"/>
        <v>157.46333768761207</v>
      </c>
      <c r="GN110" s="222">
        <f t="shared" si="429"/>
        <v>72.977587730104432</v>
      </c>
      <c r="GO110" s="222">
        <f t="shared" si="430"/>
        <v>7.5734633919769605</v>
      </c>
      <c r="GP110" s="55">
        <f t="shared" si="431"/>
        <v>0.46345764545448037</v>
      </c>
      <c r="GQ110" s="56">
        <f t="shared" si="432"/>
        <v>4.8096677634267997E-2</v>
      </c>
      <c r="GR110" s="258">
        <f t="shared" si="433"/>
        <v>1.0800739884082651</v>
      </c>
      <c r="GS110" s="227">
        <f t="shared" si="291"/>
        <v>157.46333768761207</v>
      </c>
      <c r="GT110" s="222">
        <f t="shared" si="502"/>
        <v>72.977587730104432</v>
      </c>
      <c r="GU110" s="222">
        <f t="shared" si="503"/>
        <v>7.5734633919769605</v>
      </c>
      <c r="GV110" s="37">
        <f t="shared" si="487"/>
        <v>0.46345764545448037</v>
      </c>
      <c r="GW110" s="228">
        <f t="shared" si="488"/>
        <v>4.8096677634267997E-2</v>
      </c>
      <c r="GX110" s="258">
        <f t="shared" si="434"/>
        <v>1.0800739884082651</v>
      </c>
      <c r="GY110" s="221">
        <f t="shared" si="499"/>
        <v>125.94563454380848</v>
      </c>
      <c r="GZ110" s="222">
        <f t="shared" si="435"/>
        <v>71.446527382832727</v>
      </c>
      <c r="HA110" s="222">
        <f t="shared" si="436"/>
        <v>4.5850051490533694</v>
      </c>
      <c r="HB110" s="55">
        <f t="shared" si="437"/>
        <v>0.56728069727562502</v>
      </c>
      <c r="HC110" s="56">
        <f t="shared" si="438"/>
        <v>3.6404637331503044E-2</v>
      </c>
      <c r="HD110" s="258">
        <f t="shared" si="439"/>
        <v>1.0945319635857402</v>
      </c>
      <c r="HE110" s="221">
        <f t="shared" si="440"/>
        <v>125.94563454380848</v>
      </c>
      <c r="HF110" s="222">
        <f t="shared" si="441"/>
        <v>71.446527382832727</v>
      </c>
      <c r="HG110" s="222">
        <f t="shared" si="442"/>
        <v>4.5850051490533694</v>
      </c>
      <c r="HH110" s="55">
        <f t="shared" si="443"/>
        <v>0.56728069727562502</v>
      </c>
      <c r="HI110" s="56">
        <f t="shared" si="444"/>
        <v>3.6404637331503044E-2</v>
      </c>
      <c r="HJ110" s="259">
        <f t="shared" si="445"/>
        <v>1.0945319635857402</v>
      </c>
      <c r="HK110" s="54">
        <f t="shared" si="292"/>
        <v>1.128916703721405</v>
      </c>
      <c r="HL110" s="55">
        <f t="shared" si="293"/>
        <v>0</v>
      </c>
      <c r="HM110" s="55">
        <f t="shared" si="294"/>
        <v>0.91524762795039594</v>
      </c>
      <c r="HN110" s="56">
        <f t="shared" si="295"/>
        <v>0</v>
      </c>
      <c r="HQ110" s="57">
        <f t="shared" si="296"/>
        <v>0</v>
      </c>
      <c r="HR110" s="58">
        <f t="shared" si="446"/>
        <v>0</v>
      </c>
      <c r="HS110" s="58">
        <f t="shared" si="297"/>
        <v>0</v>
      </c>
      <c r="HT110" s="58">
        <f t="shared" si="447"/>
        <v>0</v>
      </c>
      <c r="HU110" s="58">
        <f t="shared" si="298"/>
        <v>0</v>
      </c>
      <c r="HV110" s="55"/>
      <c r="HW110" s="56"/>
      <c r="HX110" s="260"/>
      <c r="HY110" s="57">
        <f t="shared" si="299"/>
        <v>0</v>
      </c>
      <c r="HZ110" s="58">
        <f t="shared" si="448"/>
        <v>0</v>
      </c>
      <c r="IA110" s="58">
        <f t="shared" si="300"/>
        <v>0</v>
      </c>
      <c r="IB110" s="58">
        <f t="shared" si="449"/>
        <v>0</v>
      </c>
      <c r="IC110" s="58">
        <f t="shared" si="301"/>
        <v>0</v>
      </c>
      <c r="ID110" s="55"/>
      <c r="IE110" s="56"/>
      <c r="IF110" s="260"/>
      <c r="IG110" s="57">
        <f t="shared" si="302"/>
        <v>1.2151272597394442</v>
      </c>
      <c r="IH110" s="58">
        <f t="shared" si="450"/>
        <v>1.4055377013406152</v>
      </c>
      <c r="II110" s="58">
        <f t="shared" si="303"/>
        <v>2.3717922562885643</v>
      </c>
      <c r="IJ110" s="58">
        <f t="shared" si="451"/>
        <v>2.7391828767876629</v>
      </c>
      <c r="IK110" s="58">
        <f t="shared" si="304"/>
        <v>25.014050114129834</v>
      </c>
      <c r="IL110" s="55">
        <f t="shared" si="305"/>
        <v>4.857778945013979E-2</v>
      </c>
      <c r="IM110" s="56">
        <f t="shared" si="306"/>
        <v>9.4818401876823458E-2</v>
      </c>
      <c r="IN110" s="260">
        <f t="shared" si="307"/>
        <v>1.0222995100575569</v>
      </c>
      <c r="IO110" s="57">
        <f t="shared" si="308"/>
        <v>0</v>
      </c>
      <c r="IP110" s="58">
        <f t="shared" si="452"/>
        <v>0</v>
      </c>
      <c r="IQ110" s="58">
        <f t="shared" si="309"/>
        <v>0</v>
      </c>
      <c r="IR110" s="58">
        <f t="shared" si="453"/>
        <v>0</v>
      </c>
      <c r="IS110" s="58">
        <f t="shared" si="310"/>
        <v>0</v>
      </c>
      <c r="IT110" s="55"/>
      <c r="IU110" s="56"/>
      <c r="IV110" s="260"/>
      <c r="IW110" s="57">
        <f t="shared" si="311"/>
        <v>0</v>
      </c>
      <c r="IX110" s="58">
        <f t="shared" si="454"/>
        <v>0</v>
      </c>
      <c r="IY110" s="58">
        <f t="shared" si="312"/>
        <v>0</v>
      </c>
      <c r="IZ110" s="58">
        <f t="shared" si="455"/>
        <v>0</v>
      </c>
      <c r="JA110" s="58">
        <f t="shared" si="313"/>
        <v>0</v>
      </c>
      <c r="JB110" s="55"/>
      <c r="JC110" s="56"/>
      <c r="JD110" s="260"/>
      <c r="JE110" s="57">
        <f t="shared" si="314"/>
        <v>0</v>
      </c>
      <c r="JF110" s="58">
        <f t="shared" si="456"/>
        <v>0</v>
      </c>
      <c r="JG110" s="58">
        <f t="shared" si="315"/>
        <v>0</v>
      </c>
      <c r="JH110" s="58">
        <f t="shared" si="457"/>
        <v>0</v>
      </c>
      <c r="JI110" s="58">
        <f t="shared" si="316"/>
        <v>0</v>
      </c>
      <c r="JJ110" s="55"/>
      <c r="JK110" s="56"/>
      <c r="JL110" s="260"/>
      <c r="JM110" s="57">
        <f t="shared" si="320"/>
        <v>34.345527809698261</v>
      </c>
      <c r="JN110" s="58">
        <f t="shared" si="458"/>
        <v>39.727472017477979</v>
      </c>
      <c r="JO110" s="58">
        <f t="shared" si="321"/>
        <v>2.676810344980614</v>
      </c>
      <c r="JP110" s="58">
        <f t="shared" si="459"/>
        <v>3.0914482674181114</v>
      </c>
      <c r="JQ110" s="58">
        <f t="shared" si="322"/>
        <v>47.009048813449283</v>
      </c>
      <c r="JR110" s="55">
        <f t="shared" si="323"/>
        <v>0.73061524699202185</v>
      </c>
      <c r="JS110" s="56">
        <f t="shared" si="324"/>
        <v>5.6942448582681784E-2</v>
      </c>
      <c r="JT110" s="260">
        <f t="shared" si="325"/>
        <v>1.1233077944891072</v>
      </c>
      <c r="JU110" s="57">
        <f t="shared" si="326"/>
        <v>0</v>
      </c>
      <c r="JV110" s="58">
        <f t="shared" si="460"/>
        <v>0</v>
      </c>
      <c r="JW110" s="58">
        <f t="shared" si="327"/>
        <v>0</v>
      </c>
      <c r="JX110" s="58">
        <f t="shared" si="461"/>
        <v>0</v>
      </c>
      <c r="JY110" s="58">
        <f t="shared" si="328"/>
        <v>0</v>
      </c>
      <c r="JZ110" s="55"/>
      <c r="KA110" s="56"/>
      <c r="KB110" s="260"/>
      <c r="KC110" s="57">
        <f t="shared" si="329"/>
        <v>0</v>
      </c>
      <c r="KD110" s="58">
        <f t="shared" si="462"/>
        <v>0</v>
      </c>
      <c r="KE110" s="58">
        <f t="shared" si="330"/>
        <v>0</v>
      </c>
      <c r="KF110" s="58">
        <f t="shared" si="463"/>
        <v>0</v>
      </c>
      <c r="KG110" s="58">
        <f t="shared" si="331"/>
        <v>0</v>
      </c>
      <c r="KH110" s="55"/>
      <c r="KI110" s="56"/>
      <c r="KJ110" s="260"/>
      <c r="KK110" s="57">
        <f t="shared" si="332"/>
        <v>5.9900897522188119</v>
      </c>
      <c r="KL110" s="58">
        <f t="shared" si="464"/>
        <v>6.9287368163915</v>
      </c>
      <c r="KM110" s="58">
        <f t="shared" si="333"/>
        <v>0.26335710208748941</v>
      </c>
      <c r="KN110" s="58">
        <f t="shared" si="465"/>
        <v>0.30415111720084154</v>
      </c>
      <c r="KO110" s="58">
        <f t="shared" si="334"/>
        <v>7.785212621278319</v>
      </c>
      <c r="KP110" s="55">
        <f t="shared" si="466"/>
        <v>0.76941890268312918</v>
      </c>
      <c r="KQ110" s="56">
        <f t="shared" si="467"/>
        <v>3.3827862500208326E-2</v>
      </c>
      <c r="KR110" s="260">
        <f t="shared" si="468"/>
        <v>1.1258078779517287</v>
      </c>
      <c r="KS110" s="57">
        <f t="shared" si="335"/>
        <v>0</v>
      </c>
      <c r="KT110" s="58">
        <f t="shared" si="469"/>
        <v>0</v>
      </c>
      <c r="KU110" s="58">
        <f t="shared" si="336"/>
        <v>0</v>
      </c>
      <c r="KV110" s="58">
        <f t="shared" si="470"/>
        <v>0</v>
      </c>
      <c r="KW110" s="58">
        <f t="shared" si="337"/>
        <v>0</v>
      </c>
      <c r="KX110" s="55"/>
      <c r="KY110" s="56"/>
      <c r="KZ110" s="260"/>
      <c r="LA110" s="57">
        <f t="shared" si="338"/>
        <v>16.324538958994623</v>
      </c>
      <c r="LB110" s="58">
        <f t="shared" si="471"/>
        <v>18.88259421386908</v>
      </c>
      <c r="LC110" s="58">
        <f t="shared" si="339"/>
        <v>0.69754870753774489</v>
      </c>
      <c r="LD110" s="58">
        <f t="shared" si="472"/>
        <v>0.80559900233534165</v>
      </c>
      <c r="LE110" s="58">
        <f t="shared" si="340"/>
        <v>44.268424711152122</v>
      </c>
      <c r="LF110" s="55">
        <f t="shared" si="473"/>
        <v>0.36876259016468094</v>
      </c>
      <c r="LG110" s="56">
        <f t="shared" si="474"/>
        <v>1.5757251632268227E-2</v>
      </c>
      <c r="LH110" s="260">
        <f t="shared" si="475"/>
        <v>1.0602258961566438</v>
      </c>
      <c r="LI110" s="57">
        <f t="shared" si="341"/>
        <v>0</v>
      </c>
      <c r="LJ110" s="58">
        <f t="shared" si="476"/>
        <v>0</v>
      </c>
      <c r="LK110" s="58">
        <f t="shared" si="342"/>
        <v>0</v>
      </c>
      <c r="LL110" s="58">
        <f t="shared" si="477"/>
        <v>0</v>
      </c>
      <c r="LM110" s="58">
        <f t="shared" si="343"/>
        <v>0</v>
      </c>
      <c r="LN110" s="55"/>
      <c r="LO110" s="56"/>
      <c r="LP110" s="260"/>
      <c r="LQ110" s="57">
        <f t="shared" si="344"/>
        <v>4.3436640066666643E-2</v>
      </c>
      <c r="LR110" s="58">
        <f t="shared" si="478"/>
        <v>5.0243161565113312E-2</v>
      </c>
      <c r="LS110" s="58">
        <f t="shared" si="345"/>
        <v>1.1768208333333328E-3</v>
      </c>
      <c r="LT110" s="58">
        <f t="shared" si="479"/>
        <v>1.359110380416666E-3</v>
      </c>
      <c r="LU110" s="58">
        <f t="shared" si="346"/>
        <v>0.89416666666666633</v>
      </c>
      <c r="LV110" s="55">
        <f t="shared" si="347"/>
        <v>4.857778945013979E-2</v>
      </c>
      <c r="LW110" s="56">
        <f t="shared" si="348"/>
        <v>1.3161090400745572E-3</v>
      </c>
      <c r="LX110" s="260">
        <f t="shared" si="349"/>
        <v>1.0078160048971445</v>
      </c>
      <c r="LY110" s="57">
        <f t="shared" si="350"/>
        <v>0</v>
      </c>
      <c r="LZ110" s="58">
        <f t="shared" si="480"/>
        <v>0</v>
      </c>
      <c r="MA110" s="58">
        <f t="shared" si="351"/>
        <v>0</v>
      </c>
      <c r="MB110" s="58">
        <f t="shared" si="481"/>
        <v>0</v>
      </c>
      <c r="MC110" s="58">
        <f t="shared" si="352"/>
        <v>0</v>
      </c>
      <c r="MD110" s="55"/>
      <c r="ME110" s="56"/>
      <c r="MF110" s="260"/>
      <c r="MG110" s="57">
        <f t="shared" si="353"/>
        <v>0</v>
      </c>
      <c r="MH110" s="58">
        <f t="shared" si="482"/>
        <v>0</v>
      </c>
      <c r="MI110" s="58">
        <f t="shared" si="354"/>
        <v>0</v>
      </c>
      <c r="MJ110" s="58">
        <f t="shared" si="483"/>
        <v>0</v>
      </c>
      <c r="MK110" s="58">
        <f t="shared" si="355"/>
        <v>0</v>
      </c>
      <c r="ML110" s="55"/>
      <c r="MM110" s="56"/>
      <c r="MN110" s="260"/>
      <c r="MO110" s="59">
        <v>1.0452216383667574</v>
      </c>
      <c r="MP110" s="60"/>
      <c r="MQ110" s="60">
        <v>0.83619999999999994</v>
      </c>
      <c r="MR110" s="61"/>
      <c r="MS110" s="59">
        <f t="shared" si="356"/>
        <v>1.0800739884082651</v>
      </c>
      <c r="MT110" s="60"/>
      <c r="MU110" s="60">
        <f t="shared" si="484"/>
        <v>1.0945319635857402</v>
      </c>
      <c r="MV110" s="61"/>
      <c r="MW110" s="66">
        <f t="shared" si="485"/>
        <v>1.128916703721405</v>
      </c>
      <c r="MX110" s="67"/>
      <c r="MY110" s="67">
        <f t="shared" si="486"/>
        <v>0.91524762795039594</v>
      </c>
      <c r="MZ110" s="261"/>
      <c r="NA110" s="59">
        <f t="shared" si="357"/>
        <v>1.0801216955272452</v>
      </c>
      <c r="NB110" s="60"/>
      <c r="NC110" s="60">
        <f t="shared" si="358"/>
        <v>1.0945752807231564</v>
      </c>
      <c r="ND110" s="262"/>
      <c r="NE110" s="62">
        <f t="shared" si="359"/>
        <v>1.1289665682344672</v>
      </c>
      <c r="NF110" s="63"/>
      <c r="NG110" s="63">
        <f t="shared" si="360"/>
        <v>0.9152838497407032</v>
      </c>
      <c r="NH110" s="64"/>
      <c r="NI110" s="238">
        <f t="shared" si="495"/>
        <v>-4.9864513062214399E-5</v>
      </c>
      <c r="NJ110" s="238">
        <f t="shared" si="496"/>
        <v>0</v>
      </c>
      <c r="NK110" s="238">
        <f t="shared" si="497"/>
        <v>-3.6221790307267021E-5</v>
      </c>
      <c r="NL110" s="238">
        <f t="shared" si="498"/>
        <v>0</v>
      </c>
      <c r="NM110" s="239">
        <f t="shared" si="361"/>
        <v>0</v>
      </c>
      <c r="NN110" s="240">
        <f t="shared" si="362"/>
        <v>0</v>
      </c>
      <c r="NO110" s="240">
        <f>O110*IN110</f>
        <v>0.213682718493764</v>
      </c>
      <c r="NP110" s="240">
        <f t="shared" si="363"/>
        <v>0</v>
      </c>
      <c r="NQ110" s="240">
        <f t="shared" si="536"/>
        <v>0</v>
      </c>
      <c r="NR110" s="240">
        <f t="shared" si="364"/>
        <v>0</v>
      </c>
      <c r="NS110" s="240">
        <f t="shared" si="365"/>
        <v>0.44247094024925931</v>
      </c>
      <c r="NT110" s="240">
        <f t="shared" si="366"/>
        <v>0</v>
      </c>
      <c r="NU110" s="240">
        <f t="shared" si="367"/>
        <v>0</v>
      </c>
      <c r="NV110" s="240">
        <f t="shared" si="368"/>
        <v>7.3177512066862363E-2</v>
      </c>
      <c r="NW110" s="240">
        <f t="shared" si="369"/>
        <v>0</v>
      </c>
      <c r="NX110" s="240">
        <f t="shared" si="370"/>
        <v>0.39217755898834256</v>
      </c>
      <c r="NY110" s="240">
        <f t="shared" si="371"/>
        <v>0</v>
      </c>
      <c r="NZ110" s="240">
        <f t="shared" si="372"/>
        <v>7.4578384362388693E-3</v>
      </c>
      <c r="OA110" s="240">
        <f t="shared" si="373"/>
        <v>0</v>
      </c>
      <c r="OB110" s="241">
        <f t="shared" si="374"/>
        <v>0</v>
      </c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136"/>
      <c r="OP110" s="13"/>
      <c r="OQ110" s="13"/>
      <c r="OR110" s="13"/>
      <c r="OS110" s="13"/>
      <c r="OT110" s="13"/>
    </row>
    <row r="111" spans="1:410" ht="15" customHeight="1">
      <c r="A111" s="242">
        <v>92</v>
      </c>
      <c r="B111" s="49" t="s">
        <v>161</v>
      </c>
      <c r="C111" s="50">
        <v>5</v>
      </c>
      <c r="D111" s="51">
        <v>1780.34</v>
      </c>
      <c r="E111" s="52">
        <v>1557.6</v>
      </c>
      <c r="F111" s="52">
        <v>222.7</v>
      </c>
      <c r="G111" s="52"/>
      <c r="H111" s="53"/>
      <c r="I111" s="57">
        <v>3.193398697971257</v>
      </c>
      <c r="J111" s="58">
        <v>3.193398697971257</v>
      </c>
      <c r="K111" s="58">
        <v>2.6624999999999996</v>
      </c>
      <c r="L111" s="243">
        <v>2.8240999999999996</v>
      </c>
      <c r="M111" s="1">
        <v>0.16159999999999999</v>
      </c>
      <c r="N111" s="2">
        <v>0.68459999999999999</v>
      </c>
      <c r="O111" s="2">
        <v>0.36929869797125753</v>
      </c>
      <c r="P111" s="2">
        <v>6.1000000000000004E-3</v>
      </c>
      <c r="Q111" s="2">
        <v>0</v>
      </c>
      <c r="R111" s="2">
        <v>0</v>
      </c>
      <c r="S111" s="2">
        <v>0.58879999999999999</v>
      </c>
      <c r="T111" s="2">
        <v>3.5000000000000003E-2</v>
      </c>
      <c r="U111" s="2">
        <v>1.1999999999999999E-3</v>
      </c>
      <c r="V111" s="2">
        <v>0.18559999999999999</v>
      </c>
      <c r="W111" s="2">
        <v>8.7099999999999997E-2</v>
      </c>
      <c r="X111" s="2">
        <v>0.53359999999999996</v>
      </c>
      <c r="Y111" s="2">
        <v>0.33050000000000002</v>
      </c>
      <c r="Z111" s="2">
        <v>5.9999999999999995E-4</v>
      </c>
      <c r="AA111" s="2">
        <v>0.2094</v>
      </c>
      <c r="AB111" s="3">
        <v>0</v>
      </c>
      <c r="AC111" s="244">
        <v>110.39</v>
      </c>
      <c r="AD111" s="108">
        <v>24.285799999999998</v>
      </c>
      <c r="AE111" s="108">
        <v>74.298320669999995</v>
      </c>
      <c r="AF111" s="108">
        <f t="shared" si="375"/>
        <v>7.3536019899925797</v>
      </c>
      <c r="AG111" s="108">
        <f t="shared" si="376"/>
        <v>23.250916470469797</v>
      </c>
      <c r="AH111" s="108">
        <v>3.7963603948750002</v>
      </c>
      <c r="AI111" s="108">
        <v>15.532245131202828</v>
      </c>
      <c r="AJ111" s="108">
        <f t="shared" si="377"/>
        <v>0.30047128206311874</v>
      </c>
      <c r="AK111" s="108">
        <f t="shared" si="378"/>
        <v>9.0905260434488167</v>
      </c>
      <c r="AL111" s="108">
        <v>11.415136309803891</v>
      </c>
      <c r="AM111" s="245">
        <v>287.661435007058</v>
      </c>
      <c r="AN111" s="244">
        <v>458.22</v>
      </c>
      <c r="AO111" s="108">
        <v>100.80840000000001</v>
      </c>
      <c r="AP111" s="108">
        <v>308.40634566</v>
      </c>
      <c r="AQ111" s="108">
        <f t="shared" si="379"/>
        <v>30.524209655352841</v>
      </c>
      <c r="AR111" s="108">
        <f t="shared" si="380"/>
        <v>96.512681810840405</v>
      </c>
      <c r="AS111" s="246">
        <v>34.041856247275</v>
      </c>
      <c r="AT111" s="247">
        <v>4.8884041843437505</v>
      </c>
      <c r="AU111" s="108">
        <v>65.80779193923108</v>
      </c>
      <c r="AV111" s="108">
        <f t="shared" si="381"/>
        <v>1.2730517350644253</v>
      </c>
      <c r="AW111" s="108">
        <f t="shared" si="382"/>
        <v>38.515194772689895</v>
      </c>
      <c r="AX111" s="108">
        <v>48.364219692325307</v>
      </c>
      <c r="AY111" s="245">
        <v>1218.7783362465975</v>
      </c>
      <c r="AZ111" s="248">
        <v>73</v>
      </c>
      <c r="BA111" s="108">
        <v>372.0931666666666</v>
      </c>
      <c r="BB111" s="108">
        <v>38.803994947727197</v>
      </c>
      <c r="BC111" s="109">
        <v>31.043195958181759</v>
      </c>
      <c r="BD111" s="109">
        <v>7.7607989895454388</v>
      </c>
      <c r="BE111" s="108">
        <v>14.551500624999999</v>
      </c>
      <c r="BF111" s="109">
        <v>11.6412005</v>
      </c>
      <c r="BG111" s="109">
        <v>2.9103001249999991</v>
      </c>
      <c r="BH111" s="108">
        <v>31.057752343475745</v>
      </c>
      <c r="BI111" s="109">
        <f t="shared" si="383"/>
        <v>18.177108598561361</v>
      </c>
      <c r="BJ111" s="108">
        <f t="shared" si="384"/>
        <v>0.6008122190845383</v>
      </c>
      <c r="BK111" s="108">
        <v>22.825320729143478</v>
      </c>
      <c r="BL111" s="245">
        <v>575.19808237441555</v>
      </c>
      <c r="BM111" s="244">
        <v>3.9</v>
      </c>
      <c r="BN111" s="108">
        <v>0.85799999999999998</v>
      </c>
      <c r="BO111" s="108">
        <v>2.6249066999999999</v>
      </c>
      <c r="BP111" s="108">
        <f t="shared" si="385"/>
        <v>0.25979751572580001</v>
      </c>
      <c r="BQ111" s="108">
        <f t="shared" si="386"/>
        <v>0.821438302698</v>
      </c>
      <c r="BR111" s="108">
        <v>0.67801610605833296</v>
      </c>
      <c r="BS111" s="108">
        <v>0.58844736484225824</v>
      </c>
      <c r="BT111" s="108">
        <f t="shared" si="387"/>
        <v>1.1383514272873487E-2</v>
      </c>
      <c r="BU111" s="108">
        <f t="shared" si="388"/>
        <v>0.34439941232649879</v>
      </c>
      <c r="BV111" s="108">
        <v>0.43246850854502955</v>
      </c>
      <c r="BW111" s="245">
        <v>10.898206415334744</v>
      </c>
      <c r="BX111" s="107">
        <v>0</v>
      </c>
      <c r="BY111" s="108">
        <v>0</v>
      </c>
      <c r="BZ111" s="109">
        <f t="shared" si="389"/>
        <v>0</v>
      </c>
      <c r="CA111" s="109">
        <f t="shared" si="390"/>
        <v>0</v>
      </c>
      <c r="CB111" s="108">
        <v>0</v>
      </c>
      <c r="CC111" s="110">
        <v>0</v>
      </c>
      <c r="CD111" s="244">
        <v>0</v>
      </c>
      <c r="CE111" s="108">
        <v>0</v>
      </c>
      <c r="CF111" s="109">
        <f t="shared" si="391"/>
        <v>0</v>
      </c>
      <c r="CG111" s="109">
        <f t="shared" si="392"/>
        <v>0</v>
      </c>
      <c r="CH111" s="108">
        <v>0</v>
      </c>
      <c r="CI111" s="245">
        <v>0</v>
      </c>
      <c r="CJ111" s="249">
        <v>388.38655791559574</v>
      </c>
      <c r="CK111" s="250">
        <v>85.445042741431052</v>
      </c>
      <c r="CL111" s="250">
        <v>41.993065008048916</v>
      </c>
      <c r="CM111" s="251">
        <v>28.309795045481426</v>
      </c>
      <c r="CN111" s="252">
        <f t="shared" si="277"/>
        <v>13.799609594919922</v>
      </c>
      <c r="CO111" s="250">
        <v>261.40473796476545</v>
      </c>
      <c r="CP111" s="252">
        <f t="shared" si="393"/>
        <v>25.872272535324697</v>
      </c>
      <c r="CQ111" s="250">
        <v>81.803998698693704</v>
      </c>
      <c r="CR111" s="250">
        <v>56.737746464978372</v>
      </c>
      <c r="CS111" s="252">
        <f t="shared" si="394"/>
        <v>1.0975917053650066</v>
      </c>
      <c r="CT111" s="252">
        <f t="shared" si="395"/>
        <v>33.206787398064961</v>
      </c>
      <c r="CU111" s="250">
        <f t="shared" si="278"/>
        <v>833.96715009481954</v>
      </c>
      <c r="CV111" s="245">
        <f t="shared" si="396"/>
        <v>1050.7986091194725</v>
      </c>
      <c r="CW111" s="244">
        <v>46.187300000000008</v>
      </c>
      <c r="CX111" s="108">
        <v>3.3716729000000001</v>
      </c>
      <c r="CY111" s="108">
        <f t="shared" si="397"/>
        <v>6.5225012250500009E-2</v>
      </c>
      <c r="CZ111" s="108">
        <f t="shared" si="398"/>
        <v>1.9733322548372001</v>
      </c>
      <c r="DA111" s="108">
        <v>2.4779486450000001</v>
      </c>
      <c r="DB111" s="245">
        <v>62.444305854000007</v>
      </c>
      <c r="DC111" s="244">
        <v>1.5602</v>
      </c>
      <c r="DD111" s="108">
        <v>0.1138946</v>
      </c>
      <c r="DE111" s="108">
        <f t="shared" si="399"/>
        <v>2.2032910370000003E-3</v>
      </c>
      <c r="DF111" s="108">
        <f t="shared" si="400"/>
        <v>6.6658864752800001E-2</v>
      </c>
      <c r="DG111" s="108">
        <v>8.3704730000000005E-2</v>
      </c>
      <c r="DH111" s="245">
        <v>2.1093591960000002</v>
      </c>
      <c r="DI111" s="107">
        <v>128.00391528459201</v>
      </c>
      <c r="DJ111" s="108">
        <v>28.160861362610241</v>
      </c>
      <c r="DK111" s="108">
        <v>2.1306940111880555</v>
      </c>
      <c r="DL111" s="108">
        <v>86.153419194040509</v>
      </c>
      <c r="DM111" s="108">
        <f t="shared" si="401"/>
        <v>8.526948511310966</v>
      </c>
      <c r="DN111" s="108">
        <f t="shared" si="402"/>
        <v>26.960851002583038</v>
      </c>
      <c r="DO111" s="108">
        <v>17.844768959227448</v>
      </c>
      <c r="DP111" s="108">
        <f t="shared" si="403"/>
        <v>0.34520705551625502</v>
      </c>
      <c r="DQ111" s="108">
        <f t="shared" si="404"/>
        <v>10.443972239229129</v>
      </c>
      <c r="DR111" s="108">
        <v>13.114682940582913</v>
      </c>
      <c r="DS111" s="110">
        <v>330.49001010268944</v>
      </c>
      <c r="DT111" s="244">
        <v>59.64</v>
      </c>
      <c r="DU111" s="108">
        <v>13.120799999999999</v>
      </c>
      <c r="DV111" s="108">
        <v>40.140880920000001</v>
      </c>
      <c r="DW111" s="108">
        <f t="shared" si="405"/>
        <v>3.9729035481760802</v>
      </c>
      <c r="DX111" s="108">
        <f t="shared" si="406"/>
        <v>12.5616872751048</v>
      </c>
      <c r="DY111" s="108">
        <v>1.17054169158333</v>
      </c>
      <c r="DZ111" s="108">
        <v>0.61818743593750003</v>
      </c>
      <c r="EA111" s="108"/>
      <c r="EB111" s="108">
        <v>8.3723999334690191</v>
      </c>
      <c r="EC111" s="108">
        <f t="shared" si="407"/>
        <v>0.16196407671295818</v>
      </c>
      <c r="ED111" s="108">
        <f t="shared" si="408"/>
        <v>4.9000977642615462</v>
      </c>
      <c r="EE111" s="108">
        <v>6.1531404990494929</v>
      </c>
      <c r="EF111" s="245">
        <v>155.05914057604721</v>
      </c>
      <c r="EG111" s="249">
        <v>215.248762936508</v>
      </c>
      <c r="EH111" s="250">
        <v>47.354727846031771</v>
      </c>
      <c r="EI111" s="250">
        <v>295.15014459642532</v>
      </c>
      <c r="EJ111" s="250">
        <v>144.87382564070546</v>
      </c>
      <c r="EK111" s="250">
        <f t="shared" si="409"/>
        <v>14.338742018963183</v>
      </c>
      <c r="EL111" s="250">
        <v>45.336814996002367</v>
      </c>
      <c r="EM111" s="250">
        <v>51.291804654436035</v>
      </c>
      <c r="EN111" s="250">
        <f t="shared" si="410"/>
        <v>0.99223996104006518</v>
      </c>
      <c r="EO111" s="250">
        <f t="shared" si="411"/>
        <v>30.019451926492469</v>
      </c>
      <c r="EP111" s="250">
        <v>753.91926567410667</v>
      </c>
      <c r="EQ111" s="245">
        <v>949.93827474937439</v>
      </c>
      <c r="ER111" s="244">
        <v>221.38</v>
      </c>
      <c r="ES111" s="108">
        <v>48.703600000000002</v>
      </c>
      <c r="ET111" s="108">
        <v>149.00047314</v>
      </c>
      <c r="EU111" s="108">
        <f t="shared" si="412"/>
        <v>14.747172828558361</v>
      </c>
      <c r="EV111" s="108">
        <f t="shared" si="413"/>
        <v>46.628208064431597</v>
      </c>
      <c r="EW111" s="108">
        <v>16.111875377025001</v>
      </c>
      <c r="EX111" s="108">
        <v>31.769304241742802</v>
      </c>
      <c r="EY111" s="108">
        <f t="shared" si="414"/>
        <v>0.6145771905565145</v>
      </c>
      <c r="EZ111" s="108">
        <f t="shared" si="415"/>
        <v>18.593557154956326</v>
      </c>
      <c r="FA111" s="108">
        <v>23.348262637938401</v>
      </c>
      <c r="FB111" s="245">
        <v>588.37621847604737</v>
      </c>
      <c r="FC111" s="244">
        <v>0.83333333333333293</v>
      </c>
      <c r="FD111" s="108">
        <v>6.0833333333333302E-2</v>
      </c>
      <c r="FE111" s="108">
        <f t="shared" si="416"/>
        <v>1.1768208333333328E-3</v>
      </c>
      <c r="FF111" s="108">
        <f t="shared" si="417"/>
        <v>3.5603803333333316E-2</v>
      </c>
      <c r="FG111" s="108">
        <v>4.4708333333333301E-2</v>
      </c>
      <c r="FH111" s="245">
        <v>1.1266499999999995</v>
      </c>
      <c r="FI111" s="244">
        <v>275.79397999999998</v>
      </c>
      <c r="FJ111" s="108">
        <v>20.132960539999999</v>
      </c>
      <c r="FK111" s="108">
        <f t="shared" si="418"/>
        <v>0.38947212164630002</v>
      </c>
      <c r="FL111" s="108">
        <f t="shared" si="419"/>
        <v>11.783177549324719</v>
      </c>
      <c r="FM111" s="108">
        <v>14.7965</v>
      </c>
      <c r="FN111" s="245">
        <v>372.86812864799992</v>
      </c>
      <c r="FO111" s="244">
        <v>0</v>
      </c>
      <c r="FP111" s="108">
        <v>0</v>
      </c>
      <c r="FQ111" s="108">
        <f t="shared" si="420"/>
        <v>0</v>
      </c>
      <c r="FR111" s="108">
        <f t="shared" si="421"/>
        <v>0</v>
      </c>
      <c r="FS111" s="108">
        <v>0</v>
      </c>
      <c r="FT111" s="110">
        <v>0</v>
      </c>
      <c r="FU111" s="253">
        <f t="shared" si="279"/>
        <v>1933.9064680867689</v>
      </c>
      <c r="FV111" s="254">
        <f t="shared" si="280"/>
        <v>388.5071595370315</v>
      </c>
      <c r="FW111" s="254">
        <f t="shared" si="281"/>
        <v>61.372410237445429</v>
      </c>
      <c r="FX111" s="254">
        <f t="shared" si="282"/>
        <v>372.0931666666666</v>
      </c>
      <c r="FY111" s="254">
        <f t="shared" si="283"/>
        <v>0</v>
      </c>
      <c r="FZ111" s="254">
        <f t="shared" si="284"/>
        <v>0</v>
      </c>
      <c r="GA111" s="254">
        <f t="shared" si="422"/>
        <v>46.187300000000008</v>
      </c>
      <c r="GB111" s="254">
        <f t="shared" si="423"/>
        <v>1.5602</v>
      </c>
      <c r="GC111" s="254">
        <f t="shared" si="424"/>
        <v>275.79397999999998</v>
      </c>
      <c r="GD111" s="254">
        <f t="shared" si="425"/>
        <v>0</v>
      </c>
      <c r="GE111" s="254">
        <f t="shared" si="285"/>
        <v>1066.9029098895114</v>
      </c>
      <c r="GF111" s="255">
        <f t="shared" si="286"/>
        <v>407.3294478774049</v>
      </c>
      <c r="GG111" s="255">
        <f t="shared" si="287"/>
        <v>105.59564860340451</v>
      </c>
      <c r="GH111" s="254">
        <f t="shared" si="288"/>
        <v>302.68162240593892</v>
      </c>
      <c r="GI111" s="255">
        <f t="shared" si="289"/>
        <v>216.12283869438042</v>
      </c>
      <c r="GJ111" s="256">
        <f t="shared" si="290"/>
        <v>5.8553759854428877</v>
      </c>
      <c r="GK111" s="253">
        <f t="shared" si="426"/>
        <v>4449.0052168233633</v>
      </c>
      <c r="GL111" s="257">
        <f t="shared" si="427"/>
        <v>5605.746573197438</v>
      </c>
      <c r="GM111" s="221">
        <f t="shared" si="428"/>
        <v>5605.746573197438</v>
      </c>
      <c r="GN111" s="222">
        <f t="shared" si="429"/>
        <v>3222.2720308697781</v>
      </c>
      <c r="GO111" s="222">
        <f t="shared" si="430"/>
        <v>217.75752788112899</v>
      </c>
      <c r="GP111" s="55">
        <f t="shared" si="431"/>
        <v>0.57481585883249087</v>
      </c>
      <c r="GQ111" s="56">
        <f t="shared" si="432"/>
        <v>3.8845410693784395E-2</v>
      </c>
      <c r="GR111" s="258">
        <f t="shared" si="433"/>
        <v>1.0960907991955187</v>
      </c>
      <c r="GS111" s="227">
        <f t="shared" si="291"/>
        <v>5605.746573197438</v>
      </c>
      <c r="GT111" s="222">
        <f t="shared" si="502"/>
        <v>3222.2720308697781</v>
      </c>
      <c r="GU111" s="222">
        <f t="shared" si="503"/>
        <v>217.75752788112899</v>
      </c>
      <c r="GV111" s="37">
        <f t="shared" si="487"/>
        <v>0.57481585883249087</v>
      </c>
      <c r="GW111" s="228">
        <f t="shared" si="488"/>
        <v>3.8845410693784395E-2</v>
      </c>
      <c r="GX111" s="258">
        <f t="shared" si="434"/>
        <v>1.0960907991955187</v>
      </c>
      <c r="GY111" s="221">
        <f t="shared" si="499"/>
        <v>4742.8870558159651</v>
      </c>
      <c r="GZ111" s="222">
        <f t="shared" si="435"/>
        <v>2974.9234060996737</v>
      </c>
      <c r="HA111" s="222">
        <f t="shared" si="436"/>
        <v>153.57403262498326</v>
      </c>
      <c r="HB111" s="55">
        <f t="shared" si="437"/>
        <v>0.62723893086420301</v>
      </c>
      <c r="HC111" s="56">
        <f t="shared" si="438"/>
        <v>3.2379862901576607E-2</v>
      </c>
      <c r="HD111" s="258">
        <f t="shared" si="439"/>
        <v>1.1033039812298748</v>
      </c>
      <c r="HE111" s="221">
        <f t="shared" si="440"/>
        <v>5030.5484908230228</v>
      </c>
      <c r="HF111" s="222">
        <f t="shared" si="441"/>
        <v>3194.3301795320695</v>
      </c>
      <c r="HG111" s="222">
        <f t="shared" si="442"/>
        <v>163.21816494777343</v>
      </c>
      <c r="HH111" s="55">
        <f t="shared" si="443"/>
        <v>0.6349864602953984</v>
      </c>
      <c r="HI111" s="56">
        <f t="shared" si="444"/>
        <v>3.2445401380291658E-2</v>
      </c>
      <c r="HJ111" s="259">
        <f t="shared" si="445"/>
        <v>1.104528171002096</v>
      </c>
      <c r="HK111" s="54">
        <f t="shared" si="292"/>
        <v>3.5002549310092439</v>
      </c>
      <c r="HL111" s="55">
        <f t="shared" si="293"/>
        <v>3.5002549310092439</v>
      </c>
      <c r="HM111" s="55">
        <f t="shared" si="294"/>
        <v>2.9375468500245412</v>
      </c>
      <c r="HN111" s="56">
        <f t="shared" si="295"/>
        <v>3.1192980077270187</v>
      </c>
      <c r="HQ111" s="57">
        <f t="shared" si="296"/>
        <v>174.13235986698072</v>
      </c>
      <c r="HR111" s="58">
        <f t="shared" si="446"/>
        <v>201.41890065813661</v>
      </c>
      <c r="HS111" s="58">
        <f t="shared" si="297"/>
        <v>7.6540732720556983</v>
      </c>
      <c r="HT111" s="58">
        <f t="shared" si="447"/>
        <v>8.8396892218971264</v>
      </c>
      <c r="HU111" s="58">
        <f t="shared" si="298"/>
        <v>228.3027261960778</v>
      </c>
      <c r="HV111" s="55">
        <f t="shared" si="489"/>
        <v>0.76272571409167988</v>
      </c>
      <c r="HW111" s="56">
        <f t="shared" si="490"/>
        <v>3.3525982801808497E-2</v>
      </c>
      <c r="HX111" s="260">
        <f t="shared" si="491"/>
        <v>1.1247122941341665</v>
      </c>
      <c r="HY111" s="57">
        <f t="shared" si="299"/>
        <v>723.76240943190692</v>
      </c>
      <c r="HZ111" s="58">
        <f t="shared" si="448"/>
        <v>837.17597898988674</v>
      </c>
      <c r="IA111" s="58">
        <f t="shared" si="300"/>
        <v>36.685665574761018</v>
      </c>
      <c r="IB111" s="58">
        <f t="shared" si="449"/>
        <v>42.368275172291497</v>
      </c>
      <c r="IC111" s="58">
        <f t="shared" si="301"/>
        <v>967.28439384650585</v>
      </c>
      <c r="ID111" s="55">
        <f t="shared" si="504"/>
        <v>0.7482415864829487</v>
      </c>
      <c r="IE111" s="56">
        <f t="shared" si="505"/>
        <v>3.7926452456114479E-2</v>
      </c>
      <c r="IF111" s="260">
        <f t="shared" si="506"/>
        <v>1.1231242640873305</v>
      </c>
      <c r="IG111" s="57">
        <f t="shared" si="302"/>
        <v>22.176072490244859</v>
      </c>
      <c r="IH111" s="58">
        <f t="shared" si="450"/>
        <v>25.651063049466231</v>
      </c>
      <c r="II111" s="58">
        <f t="shared" si="303"/>
        <v>43.285208677266297</v>
      </c>
      <c r="IJ111" s="58">
        <f t="shared" si="451"/>
        <v>49.990087501374845</v>
      </c>
      <c r="IK111" s="58">
        <f t="shared" si="304"/>
        <v>456.50641458286952</v>
      </c>
      <c r="IL111" s="55">
        <f t="shared" si="305"/>
        <v>4.857778945013979E-2</v>
      </c>
      <c r="IM111" s="56">
        <f t="shared" si="306"/>
        <v>9.4818401876823444E-2</v>
      </c>
      <c r="IN111" s="260">
        <f t="shared" si="307"/>
        <v>1.0222995100575569</v>
      </c>
      <c r="IO111" s="57">
        <f t="shared" si="308"/>
        <v>6.1803220123298885</v>
      </c>
      <c r="IP111" s="58">
        <f t="shared" si="452"/>
        <v>7.1487784716619824</v>
      </c>
      <c r="IQ111" s="58">
        <f t="shared" si="309"/>
        <v>0.2711810299986735</v>
      </c>
      <c r="IR111" s="58">
        <f t="shared" si="453"/>
        <v>0.31318697154546804</v>
      </c>
      <c r="IS111" s="58">
        <f t="shared" si="310"/>
        <v>8.6493701709005908</v>
      </c>
      <c r="IT111" s="55">
        <f t="shared" si="521"/>
        <v>0.71454012144405421</v>
      </c>
      <c r="IU111" s="56">
        <f t="shared" si="522"/>
        <v>3.1352690963674823E-2</v>
      </c>
      <c r="IV111" s="260">
        <f t="shared" si="523"/>
        <v>1.1168249688605565</v>
      </c>
      <c r="IW111" s="57">
        <f t="shared" si="311"/>
        <v>0</v>
      </c>
      <c r="IX111" s="58">
        <f t="shared" si="454"/>
        <v>0</v>
      </c>
      <c r="IY111" s="58">
        <f t="shared" si="312"/>
        <v>0</v>
      </c>
      <c r="IZ111" s="58">
        <f t="shared" si="455"/>
        <v>0</v>
      </c>
      <c r="JA111" s="58">
        <f t="shared" si="313"/>
        <v>0</v>
      </c>
      <c r="JB111" s="55"/>
      <c r="JC111" s="56"/>
      <c r="JD111" s="260"/>
      <c r="JE111" s="57">
        <f t="shared" si="314"/>
        <v>0</v>
      </c>
      <c r="JF111" s="58">
        <f t="shared" si="456"/>
        <v>0</v>
      </c>
      <c r="JG111" s="58">
        <f t="shared" si="315"/>
        <v>0</v>
      </c>
      <c r="JH111" s="58">
        <f t="shared" si="457"/>
        <v>0</v>
      </c>
      <c r="JI111" s="58">
        <f t="shared" si="316"/>
        <v>0</v>
      </c>
      <c r="JJ111" s="55"/>
      <c r="JK111" s="56"/>
      <c r="JL111" s="260"/>
      <c r="JM111" s="57">
        <f t="shared" si="320"/>
        <v>614.14475969507237</v>
      </c>
      <c r="JN111" s="58">
        <f t="shared" si="458"/>
        <v>710.38124353929027</v>
      </c>
      <c r="JO111" s="58">
        <f t="shared" si="321"/>
        <v>40.769473835609624</v>
      </c>
      <c r="JP111" s="58">
        <f t="shared" si="459"/>
        <v>47.084665332745558</v>
      </c>
      <c r="JQ111" s="58">
        <f t="shared" si="322"/>
        <v>833.96715009481954</v>
      </c>
      <c r="JR111" s="55">
        <f t="shared" si="323"/>
        <v>0.73641361008673534</v>
      </c>
      <c r="JS111" s="56">
        <f t="shared" si="324"/>
        <v>4.8886186741257442E-2</v>
      </c>
      <c r="JT111" s="260">
        <f t="shared" si="325"/>
        <v>1.1229684830268123</v>
      </c>
      <c r="JU111" s="57">
        <f t="shared" si="326"/>
        <v>2.4074653509013841</v>
      </c>
      <c r="JV111" s="58">
        <f t="shared" si="460"/>
        <v>2.784715171387631</v>
      </c>
      <c r="JW111" s="58">
        <f t="shared" si="327"/>
        <v>6.5225012250500009E-2</v>
      </c>
      <c r="JX111" s="58">
        <f t="shared" si="461"/>
        <v>7.5328366648102468E-2</v>
      </c>
      <c r="JY111" s="58">
        <f t="shared" si="328"/>
        <v>49.558972900000008</v>
      </c>
      <c r="JZ111" s="55">
        <f t="shared" si="524"/>
        <v>4.857778945013979E-2</v>
      </c>
      <c r="KA111" s="56">
        <f t="shared" si="525"/>
        <v>1.3161090400745574E-3</v>
      </c>
      <c r="KB111" s="260">
        <f t="shared" si="526"/>
        <v>1.0078160048971445</v>
      </c>
      <c r="KC111" s="57">
        <f t="shared" si="329"/>
        <v>8.1323814998415997E-2</v>
      </c>
      <c r="KD111" s="58">
        <f t="shared" si="462"/>
        <v>9.4067256808667787E-2</v>
      </c>
      <c r="KE111" s="58">
        <f t="shared" si="330"/>
        <v>2.2032910370000003E-3</v>
      </c>
      <c r="KF111" s="58">
        <f t="shared" si="463"/>
        <v>2.5445808186313006E-3</v>
      </c>
      <c r="KG111" s="58">
        <f t="shared" si="331"/>
        <v>1.6740946000000001</v>
      </c>
      <c r="KH111" s="55">
        <f t="shared" si="527"/>
        <v>4.857778945013979E-2</v>
      </c>
      <c r="KI111" s="56">
        <f t="shared" si="528"/>
        <v>1.3161090400745574E-3</v>
      </c>
      <c r="KJ111" s="260">
        <f t="shared" si="529"/>
        <v>1.0078160048971445</v>
      </c>
      <c r="KK111" s="57">
        <f t="shared" si="332"/>
        <v>201.79866100221309</v>
      </c>
      <c r="KL111" s="58">
        <f t="shared" si="464"/>
        <v>233.42051118125991</v>
      </c>
      <c r="KM111" s="58">
        <f t="shared" si="333"/>
        <v>8.872155566827221</v>
      </c>
      <c r="KN111" s="58">
        <f t="shared" si="465"/>
        <v>10.246452464128758</v>
      </c>
      <c r="KO111" s="58">
        <f t="shared" si="334"/>
        <v>262.2936588116583</v>
      </c>
      <c r="KP111" s="55">
        <f t="shared" si="466"/>
        <v>0.76936156945797896</v>
      </c>
      <c r="KQ111" s="56">
        <f t="shared" si="467"/>
        <v>3.3825276627056894E-2</v>
      </c>
      <c r="KR111" s="260">
        <f t="shared" si="468"/>
        <v>1.1257984932835965</v>
      </c>
      <c r="KS111" s="57">
        <f t="shared" si="335"/>
        <v>94.06417774802695</v>
      </c>
      <c r="KT111" s="58">
        <f t="shared" si="469"/>
        <v>108.80403440114277</v>
      </c>
      <c r="KU111" s="58">
        <f t="shared" si="336"/>
        <v>4.1348676248890381</v>
      </c>
      <c r="KV111" s="58">
        <f t="shared" si="470"/>
        <v>4.7753586199843507</v>
      </c>
      <c r="KW111" s="58">
        <f t="shared" si="337"/>
        <v>123.06280998098984</v>
      </c>
      <c r="KX111" s="55">
        <f t="shared" si="507"/>
        <v>0.76435909242245925</v>
      </c>
      <c r="KY111" s="56">
        <f t="shared" si="508"/>
        <v>3.3599652287541401E-2</v>
      </c>
      <c r="KZ111" s="260">
        <f t="shared" si="509"/>
        <v>1.1249796559219396</v>
      </c>
      <c r="LA111" s="57">
        <f t="shared" si="338"/>
        <v>354.53813642798343</v>
      </c>
      <c r="LB111" s="58">
        <f t="shared" si="471"/>
        <v>410.09426240624845</v>
      </c>
      <c r="LC111" s="58">
        <f t="shared" si="339"/>
        <v>15.330981980003248</v>
      </c>
      <c r="LD111" s="58">
        <f t="shared" si="472"/>
        <v>17.705751088705753</v>
      </c>
      <c r="LE111" s="58">
        <f t="shared" si="340"/>
        <v>753.91926567410667</v>
      </c>
      <c r="LF111" s="55">
        <f t="shared" si="473"/>
        <v>0.47026008296919958</v>
      </c>
      <c r="LG111" s="56">
        <f t="shared" si="474"/>
        <v>2.0335044716353359E-2</v>
      </c>
      <c r="LH111" s="260">
        <f t="shared" si="475"/>
        <v>1.0768396534278368</v>
      </c>
      <c r="LI111" s="57">
        <f t="shared" si="341"/>
        <v>349.65415356765322</v>
      </c>
      <c r="LJ111" s="58">
        <f t="shared" si="476"/>
        <v>404.44495943170449</v>
      </c>
      <c r="LK111" s="58">
        <f t="shared" si="342"/>
        <v>15.361750019114876</v>
      </c>
      <c r="LL111" s="58">
        <f t="shared" si="477"/>
        <v>17.741285097075771</v>
      </c>
      <c r="LM111" s="58">
        <f t="shared" si="343"/>
        <v>466.96525275876775</v>
      </c>
      <c r="LN111" s="55">
        <f t="shared" si="510"/>
        <v>0.74877981070742128</v>
      </c>
      <c r="LO111" s="56">
        <f t="shared" si="511"/>
        <v>3.2896987363320349E-2</v>
      </c>
      <c r="LP111" s="260">
        <f t="shared" si="512"/>
        <v>1.1224295396804314</v>
      </c>
      <c r="LQ111" s="57">
        <f t="shared" si="344"/>
        <v>4.3436640066666643E-2</v>
      </c>
      <c r="LR111" s="58">
        <f t="shared" si="478"/>
        <v>5.0243161565113312E-2</v>
      </c>
      <c r="LS111" s="58">
        <f t="shared" si="345"/>
        <v>1.1768208333333328E-3</v>
      </c>
      <c r="LT111" s="58">
        <f t="shared" si="479"/>
        <v>1.359110380416666E-3</v>
      </c>
      <c r="LU111" s="58">
        <f t="shared" si="346"/>
        <v>0.89416666666666633</v>
      </c>
      <c r="LV111" s="55">
        <f t="shared" si="347"/>
        <v>4.857778945013979E-2</v>
      </c>
      <c r="LW111" s="56">
        <f t="shared" si="348"/>
        <v>1.3161090400745572E-3</v>
      </c>
      <c r="LX111" s="260">
        <f t="shared" si="349"/>
        <v>1.0078160048971445</v>
      </c>
      <c r="LY111" s="57">
        <f t="shared" si="350"/>
        <v>14.375476610176158</v>
      </c>
      <c r="LZ111" s="58">
        <f t="shared" si="480"/>
        <v>16.628113794990764</v>
      </c>
      <c r="MA111" s="58">
        <f t="shared" si="351"/>
        <v>0.38947212164630002</v>
      </c>
      <c r="MB111" s="58">
        <f t="shared" si="481"/>
        <v>0.44980135328931192</v>
      </c>
      <c r="MC111" s="58">
        <f t="shared" si="352"/>
        <v>295.9270862285714</v>
      </c>
      <c r="MD111" s="55">
        <f t="shared" si="513"/>
        <v>4.8577765534692119E-2</v>
      </c>
      <c r="ME111" s="56">
        <f t="shared" si="514"/>
        <v>1.3161083921377689E-3</v>
      </c>
      <c r="MF111" s="260">
        <f t="shared" si="515"/>
        <v>1.0078160010492283</v>
      </c>
      <c r="MG111" s="57">
        <f t="shared" si="353"/>
        <v>0</v>
      </c>
      <c r="MH111" s="58">
        <f t="shared" si="482"/>
        <v>0</v>
      </c>
      <c r="MI111" s="58">
        <f t="shared" si="354"/>
        <v>0</v>
      </c>
      <c r="MJ111" s="58">
        <f t="shared" si="483"/>
        <v>0</v>
      </c>
      <c r="MK111" s="58">
        <f t="shared" si="355"/>
        <v>0</v>
      </c>
      <c r="ML111" s="55"/>
      <c r="MM111" s="56"/>
      <c r="MN111" s="260"/>
      <c r="MO111" s="59">
        <v>3.193398697971257</v>
      </c>
      <c r="MP111" s="60">
        <v>3.193398697971257</v>
      </c>
      <c r="MQ111" s="60">
        <v>2.6624999999999996</v>
      </c>
      <c r="MR111" s="61">
        <v>2.8240999999999996</v>
      </c>
      <c r="MS111" s="59">
        <f t="shared" si="356"/>
        <v>1.0960907991955187</v>
      </c>
      <c r="MT111" s="60">
        <f>GX111</f>
        <v>1.0960907991955187</v>
      </c>
      <c r="MU111" s="60">
        <f t="shared" si="484"/>
        <v>1.1033039812298748</v>
      </c>
      <c r="MV111" s="61">
        <f t="shared" si="492"/>
        <v>1.104528171002096</v>
      </c>
      <c r="MW111" s="66">
        <f t="shared" si="485"/>
        <v>3.5002549310092439</v>
      </c>
      <c r="MX111" s="67">
        <f t="shared" si="493"/>
        <v>3.5002549310092439</v>
      </c>
      <c r="MY111" s="67">
        <f t="shared" si="486"/>
        <v>2.9375468500245412</v>
      </c>
      <c r="MZ111" s="261">
        <f t="shared" si="494"/>
        <v>3.1192980077270187</v>
      </c>
      <c r="NA111" s="59">
        <f t="shared" si="357"/>
        <v>1.0959538385183343</v>
      </c>
      <c r="NB111" s="60">
        <f>NF111/J111</f>
        <v>1.0959538385183343</v>
      </c>
      <c r="NC111" s="60">
        <f t="shared" si="358"/>
        <v>1.1032977187711019</v>
      </c>
      <c r="ND111" s="262">
        <f>NH111/L111</f>
        <v>1.104523098672193</v>
      </c>
      <c r="NE111" s="62">
        <f t="shared" si="359"/>
        <v>3.4998175609610502</v>
      </c>
      <c r="NF111" s="63">
        <f>NE111+NQ111+NR111+OB111</f>
        <v>3.4998175609610502</v>
      </c>
      <c r="NG111" s="63">
        <f t="shared" si="360"/>
        <v>2.9375301762280586</v>
      </c>
      <c r="NH111" s="64">
        <f>NG111+NM111</f>
        <v>3.1192836829601398</v>
      </c>
      <c r="NI111" s="238">
        <f t="shared" si="495"/>
        <v>4.3737004819366376E-4</v>
      </c>
      <c r="NJ111" s="238">
        <f t="shared" si="496"/>
        <v>4.3737004819366376E-4</v>
      </c>
      <c r="NK111" s="238">
        <f t="shared" si="497"/>
        <v>1.6673796482624681E-5</v>
      </c>
      <c r="NL111" s="238">
        <f t="shared" si="498"/>
        <v>1.4324766878903716E-5</v>
      </c>
      <c r="NM111" s="239">
        <f t="shared" si="361"/>
        <v>0.18175350673208129</v>
      </c>
      <c r="NN111" s="240">
        <f t="shared" si="362"/>
        <v>0.76889087119418642</v>
      </c>
      <c r="NO111" s="240">
        <f>O111*IN111+0.003</f>
        <v>0.38053387800091026</v>
      </c>
      <c r="NP111" s="240">
        <f t="shared" si="363"/>
        <v>6.8126323100493949E-3</v>
      </c>
      <c r="NQ111" s="240">
        <f t="shared" si="536"/>
        <v>0</v>
      </c>
      <c r="NR111" s="240">
        <f t="shared" si="364"/>
        <v>0</v>
      </c>
      <c r="NS111" s="240">
        <f t="shared" si="365"/>
        <v>0.66120384280618705</v>
      </c>
      <c r="NT111" s="240">
        <f t="shared" si="366"/>
        <v>3.5273560171400063E-2</v>
      </c>
      <c r="NU111" s="240">
        <f t="shared" si="367"/>
        <v>1.2093792058765734E-3</v>
      </c>
      <c r="NV111" s="240">
        <f t="shared" si="368"/>
        <v>0.2089482003534355</v>
      </c>
      <c r="NW111" s="240">
        <f t="shared" si="369"/>
        <v>9.7985728030800939E-2</v>
      </c>
      <c r="NX111" s="240">
        <f t="shared" si="370"/>
        <v>0.57460163906909367</v>
      </c>
      <c r="NY111" s="240">
        <f t="shared" si="371"/>
        <v>0.37096296286438257</v>
      </c>
      <c r="NZ111" s="240">
        <f t="shared" si="372"/>
        <v>6.046896029382867E-4</v>
      </c>
      <c r="OA111" s="240">
        <f t="shared" si="373"/>
        <v>0.21103667061970841</v>
      </c>
      <c r="OB111" s="241">
        <f t="shared" si="374"/>
        <v>0</v>
      </c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136"/>
      <c r="OP111" s="13"/>
      <c r="OQ111" s="13"/>
      <c r="OR111" s="13"/>
      <c r="OS111" s="13"/>
      <c r="OT111" s="13"/>
    </row>
    <row r="112" spans="1:410" ht="15" customHeight="1">
      <c r="A112" s="242">
        <v>93</v>
      </c>
      <c r="B112" s="49" t="s">
        <v>162</v>
      </c>
      <c r="C112" s="50">
        <v>1</v>
      </c>
      <c r="D112" s="51">
        <v>269.89999999999998</v>
      </c>
      <c r="E112" s="52">
        <v>269.89999999999998</v>
      </c>
      <c r="F112" s="52"/>
      <c r="G112" s="52"/>
      <c r="H112" s="53"/>
      <c r="I112" s="57">
        <v>1.1796871031607388</v>
      </c>
      <c r="J112" s="58"/>
      <c r="K112" s="58">
        <v>0.7417999999999999</v>
      </c>
      <c r="L112" s="243"/>
      <c r="M112" s="1">
        <v>0</v>
      </c>
      <c r="N112" s="2">
        <v>0</v>
      </c>
      <c r="O112" s="2">
        <v>0.43788710316073887</v>
      </c>
      <c r="P112" s="2">
        <v>0</v>
      </c>
      <c r="Q112" s="2">
        <v>0</v>
      </c>
      <c r="R112" s="2">
        <v>0</v>
      </c>
      <c r="S112" s="2">
        <v>0.26140000000000002</v>
      </c>
      <c r="T112" s="2">
        <v>0</v>
      </c>
      <c r="U112" s="2">
        <v>0</v>
      </c>
      <c r="V112" s="2">
        <v>0.1103</v>
      </c>
      <c r="W112" s="2">
        <v>0</v>
      </c>
      <c r="X112" s="2">
        <v>0.3659</v>
      </c>
      <c r="Y112" s="2">
        <v>0</v>
      </c>
      <c r="Z112" s="2">
        <v>4.1999999999999997E-3</v>
      </c>
      <c r="AA112" s="2">
        <v>0</v>
      </c>
      <c r="AB112" s="3">
        <v>0</v>
      </c>
      <c r="AC112" s="244">
        <v>0</v>
      </c>
      <c r="AD112" s="108">
        <v>0</v>
      </c>
      <c r="AE112" s="108">
        <v>0</v>
      </c>
      <c r="AF112" s="108">
        <f t="shared" si="375"/>
        <v>0</v>
      </c>
      <c r="AG112" s="108">
        <f t="shared" si="376"/>
        <v>0</v>
      </c>
      <c r="AH112" s="108">
        <v>0</v>
      </c>
      <c r="AI112" s="108">
        <v>0</v>
      </c>
      <c r="AJ112" s="108">
        <f t="shared" si="377"/>
        <v>0</v>
      </c>
      <c r="AK112" s="108">
        <f t="shared" si="378"/>
        <v>0</v>
      </c>
      <c r="AL112" s="108">
        <v>0</v>
      </c>
      <c r="AM112" s="245">
        <v>0</v>
      </c>
      <c r="AN112" s="244">
        <v>0</v>
      </c>
      <c r="AO112" s="108">
        <v>0</v>
      </c>
      <c r="AP112" s="108">
        <v>0</v>
      </c>
      <c r="AQ112" s="108">
        <f t="shared" si="379"/>
        <v>0</v>
      </c>
      <c r="AR112" s="108">
        <f t="shared" si="380"/>
        <v>0</v>
      </c>
      <c r="AS112" s="246">
        <v>0</v>
      </c>
      <c r="AT112" s="247">
        <v>0</v>
      </c>
      <c r="AU112" s="108">
        <v>0</v>
      </c>
      <c r="AV112" s="108">
        <f t="shared" si="381"/>
        <v>0</v>
      </c>
      <c r="AW112" s="108">
        <f t="shared" si="382"/>
        <v>0</v>
      </c>
      <c r="AX112" s="108">
        <v>0</v>
      </c>
      <c r="AY112" s="245">
        <v>0</v>
      </c>
      <c r="AZ112" s="248">
        <v>15</v>
      </c>
      <c r="BA112" s="108">
        <v>76.457499999999996</v>
      </c>
      <c r="BB112" s="108">
        <v>7.9734236193959989</v>
      </c>
      <c r="BC112" s="109">
        <v>6.3787388955167996</v>
      </c>
      <c r="BD112" s="109">
        <v>1.5946847238791992</v>
      </c>
      <c r="BE112" s="108">
        <v>2.9900343749999996</v>
      </c>
      <c r="BF112" s="109">
        <v>2.3920274999999998</v>
      </c>
      <c r="BG112" s="109">
        <v>0.59800687499999983</v>
      </c>
      <c r="BH112" s="108">
        <v>6.3817299335909068</v>
      </c>
      <c r="BI112" s="109">
        <f t="shared" si="383"/>
        <v>3.7350223147728827</v>
      </c>
      <c r="BJ112" s="108">
        <f t="shared" si="384"/>
        <v>0.1234545655653161</v>
      </c>
      <c r="BK112" s="108">
        <v>4.6901343963993449</v>
      </c>
      <c r="BL112" s="245">
        <v>118.19138678926348</v>
      </c>
      <c r="BM112" s="244">
        <v>0</v>
      </c>
      <c r="BN112" s="108">
        <v>0</v>
      </c>
      <c r="BO112" s="108">
        <v>0</v>
      </c>
      <c r="BP112" s="108">
        <f t="shared" si="385"/>
        <v>0</v>
      </c>
      <c r="BQ112" s="108">
        <f t="shared" si="386"/>
        <v>0</v>
      </c>
      <c r="BR112" s="108">
        <v>0</v>
      </c>
      <c r="BS112" s="108">
        <v>0</v>
      </c>
      <c r="BT112" s="108">
        <f t="shared" si="387"/>
        <v>0</v>
      </c>
      <c r="BU112" s="108">
        <f t="shared" si="388"/>
        <v>0</v>
      </c>
      <c r="BV112" s="108">
        <v>0</v>
      </c>
      <c r="BW112" s="245">
        <v>0</v>
      </c>
      <c r="BX112" s="107">
        <v>0</v>
      </c>
      <c r="BY112" s="108">
        <v>0</v>
      </c>
      <c r="BZ112" s="109">
        <f t="shared" si="389"/>
        <v>0</v>
      </c>
      <c r="CA112" s="109">
        <f t="shared" si="390"/>
        <v>0</v>
      </c>
      <c r="CB112" s="108">
        <v>0</v>
      </c>
      <c r="CC112" s="110">
        <v>0</v>
      </c>
      <c r="CD112" s="244">
        <v>0</v>
      </c>
      <c r="CE112" s="108">
        <v>0</v>
      </c>
      <c r="CF112" s="109">
        <f t="shared" si="391"/>
        <v>0</v>
      </c>
      <c r="CG112" s="109">
        <f t="shared" si="392"/>
        <v>0</v>
      </c>
      <c r="CH112" s="108">
        <v>0</v>
      </c>
      <c r="CI112" s="245">
        <v>0</v>
      </c>
      <c r="CJ112" s="249">
        <v>25.178764719895792</v>
      </c>
      <c r="CK112" s="250">
        <v>5.5393282383770739</v>
      </c>
      <c r="CL112" s="250">
        <v>4.291772179906892</v>
      </c>
      <c r="CM112" s="251">
        <v>4.291772179906892</v>
      </c>
      <c r="CN112" s="252">
        <f t="shared" si="277"/>
        <v>2.0920243490956145</v>
      </c>
      <c r="CO112" s="250">
        <v>16.946643131020021</v>
      </c>
      <c r="CP112" s="252">
        <f t="shared" si="393"/>
        <v>1.6772770572495757</v>
      </c>
      <c r="CQ112" s="250">
        <v>5.3032825014214051</v>
      </c>
      <c r="CR112" s="250">
        <v>3.792825103651583</v>
      </c>
      <c r="CS112" s="252">
        <f t="shared" si="394"/>
        <v>7.3372201630139883E-2</v>
      </c>
      <c r="CT112" s="252">
        <f t="shared" si="395"/>
        <v>2.2198191627639545</v>
      </c>
      <c r="CU112" s="250">
        <f t="shared" si="278"/>
        <v>55.749333372851353</v>
      </c>
      <c r="CV112" s="245">
        <f t="shared" si="396"/>
        <v>70.244160049792711</v>
      </c>
      <c r="CW112" s="244">
        <v>0</v>
      </c>
      <c r="CX112" s="108">
        <v>0</v>
      </c>
      <c r="CY112" s="108">
        <f t="shared" si="397"/>
        <v>0</v>
      </c>
      <c r="CZ112" s="108">
        <f t="shared" si="398"/>
        <v>0</v>
      </c>
      <c r="DA112" s="108">
        <v>0</v>
      </c>
      <c r="DB112" s="245">
        <v>0</v>
      </c>
      <c r="DC112" s="244">
        <v>0</v>
      </c>
      <c r="DD112" s="108">
        <v>0</v>
      </c>
      <c r="DE112" s="108">
        <f t="shared" si="399"/>
        <v>0</v>
      </c>
      <c r="DF112" s="108">
        <f t="shared" si="400"/>
        <v>0</v>
      </c>
      <c r="DG112" s="108">
        <v>0</v>
      </c>
      <c r="DH112" s="245">
        <v>0</v>
      </c>
      <c r="DI112" s="107">
        <v>11.524982225904001</v>
      </c>
      <c r="DJ112" s="108">
        <v>2.5354960896988801</v>
      </c>
      <c r="DK112" s="108">
        <v>0.19353208659323992</v>
      </c>
      <c r="DL112" s="108">
        <v>7.7569238620913659</v>
      </c>
      <c r="DM112" s="108">
        <f t="shared" si="401"/>
        <v>0.76773378232663092</v>
      </c>
      <c r="DN112" s="108">
        <f t="shared" si="402"/>
        <v>2.4274517534028721</v>
      </c>
      <c r="DO112" s="108">
        <v>1.6067982012929862</v>
      </c>
      <c r="DP112" s="108">
        <f t="shared" si="403"/>
        <v>3.1083511204012822E-2</v>
      </c>
      <c r="DQ112" s="108">
        <f t="shared" si="404"/>
        <v>0.94040756967434347</v>
      </c>
      <c r="DR112" s="108">
        <v>1.1808866232790238</v>
      </c>
      <c r="DS112" s="110">
        <v>29.758342906631395</v>
      </c>
      <c r="DT112" s="244">
        <v>0</v>
      </c>
      <c r="DU112" s="108">
        <v>0</v>
      </c>
      <c r="DV112" s="108">
        <v>0</v>
      </c>
      <c r="DW112" s="108">
        <f t="shared" si="405"/>
        <v>0</v>
      </c>
      <c r="DX112" s="108">
        <f t="shared" si="406"/>
        <v>0</v>
      </c>
      <c r="DY112" s="108">
        <v>0</v>
      </c>
      <c r="DZ112" s="108">
        <v>0</v>
      </c>
      <c r="EA112" s="108"/>
      <c r="EB112" s="108">
        <v>0</v>
      </c>
      <c r="EC112" s="108">
        <f t="shared" si="407"/>
        <v>0</v>
      </c>
      <c r="ED112" s="108">
        <f t="shared" si="408"/>
        <v>0</v>
      </c>
      <c r="EE112" s="108">
        <v>0</v>
      </c>
      <c r="EF112" s="245">
        <v>0</v>
      </c>
      <c r="EG112" s="249">
        <v>16.821217555555499</v>
      </c>
      <c r="EH112" s="250">
        <v>3.7006678622222102</v>
      </c>
      <c r="EI112" s="250">
        <v>41.209925711216904</v>
      </c>
      <c r="EJ112" s="250">
        <v>11.321570939419299</v>
      </c>
      <c r="EK112" s="250">
        <f t="shared" si="409"/>
        <v>1.1205411621580859</v>
      </c>
      <c r="EL112" s="250">
        <v>3.5429724097818753</v>
      </c>
      <c r="EM112" s="250">
        <v>5.3328968909942187</v>
      </c>
      <c r="EN112" s="250">
        <f t="shared" si="410"/>
        <v>0.10316489035628316</v>
      </c>
      <c r="EO112" s="250">
        <f t="shared" si="411"/>
        <v>3.1211738975984042</v>
      </c>
      <c r="EP112" s="250">
        <v>78.386278959408131</v>
      </c>
      <c r="EQ112" s="245">
        <v>98.766711488854241</v>
      </c>
      <c r="ER112" s="244">
        <v>0</v>
      </c>
      <c r="ES112" s="108">
        <v>0</v>
      </c>
      <c r="ET112" s="108">
        <v>0</v>
      </c>
      <c r="EU112" s="108">
        <f t="shared" si="412"/>
        <v>0</v>
      </c>
      <c r="EV112" s="108">
        <f t="shared" si="413"/>
        <v>0</v>
      </c>
      <c r="EW112" s="108">
        <v>0</v>
      </c>
      <c r="EX112" s="108">
        <v>0</v>
      </c>
      <c r="EY112" s="108">
        <f t="shared" si="414"/>
        <v>0</v>
      </c>
      <c r="EZ112" s="108">
        <f t="shared" si="415"/>
        <v>0</v>
      </c>
      <c r="FA112" s="108">
        <v>0</v>
      </c>
      <c r="FB112" s="245">
        <v>0</v>
      </c>
      <c r="FC112" s="244">
        <v>0.83333333333333293</v>
      </c>
      <c r="FD112" s="108">
        <v>6.0833333333333302E-2</v>
      </c>
      <c r="FE112" s="108">
        <f t="shared" si="416"/>
        <v>1.1768208333333328E-3</v>
      </c>
      <c r="FF112" s="108">
        <f t="shared" si="417"/>
        <v>3.5603803333333316E-2</v>
      </c>
      <c r="FG112" s="108">
        <v>4.4708333333333301E-2</v>
      </c>
      <c r="FH112" s="245">
        <v>1.1266499999999995</v>
      </c>
      <c r="FI112" s="244">
        <v>0</v>
      </c>
      <c r="FJ112" s="108">
        <v>0</v>
      </c>
      <c r="FK112" s="108">
        <f t="shared" si="418"/>
        <v>0</v>
      </c>
      <c r="FL112" s="108">
        <f t="shared" si="419"/>
        <v>0</v>
      </c>
      <c r="FM112" s="108">
        <v>0</v>
      </c>
      <c r="FN112" s="245">
        <v>0</v>
      </c>
      <c r="FO112" s="244">
        <v>0</v>
      </c>
      <c r="FP112" s="108">
        <v>0</v>
      </c>
      <c r="FQ112" s="108">
        <f t="shared" si="420"/>
        <v>0</v>
      </c>
      <c r="FR112" s="108">
        <f t="shared" si="421"/>
        <v>0</v>
      </c>
      <c r="FS112" s="108">
        <v>0</v>
      </c>
      <c r="FT112" s="110">
        <v>0</v>
      </c>
      <c r="FU112" s="253">
        <f t="shared" si="279"/>
        <v>65.300456691653451</v>
      </c>
      <c r="FV112" s="254">
        <f t="shared" si="280"/>
        <v>46.629230560833953</v>
      </c>
      <c r="FW112" s="254">
        <f t="shared" si="281"/>
        <v>10.862790744612415</v>
      </c>
      <c r="FX112" s="254">
        <f t="shared" si="282"/>
        <v>76.457499999999996</v>
      </c>
      <c r="FY112" s="254">
        <f t="shared" si="283"/>
        <v>0</v>
      </c>
      <c r="FZ112" s="254">
        <f t="shared" si="284"/>
        <v>0</v>
      </c>
      <c r="GA112" s="254">
        <f t="shared" si="422"/>
        <v>0</v>
      </c>
      <c r="GB112" s="254">
        <f t="shared" si="423"/>
        <v>0</v>
      </c>
      <c r="GC112" s="254">
        <f t="shared" si="424"/>
        <v>0</v>
      </c>
      <c r="GD112" s="254">
        <f t="shared" si="425"/>
        <v>0</v>
      </c>
      <c r="GE112" s="254">
        <f t="shared" si="285"/>
        <v>36.025137932530683</v>
      </c>
      <c r="GF112" s="255">
        <f t="shared" si="286"/>
        <v>13.753922130819506</v>
      </c>
      <c r="GG112" s="255">
        <f t="shared" si="287"/>
        <v>3.5655520017342925</v>
      </c>
      <c r="GH112" s="254">
        <f t="shared" si="288"/>
        <v>17.175083462863029</v>
      </c>
      <c r="GI112" s="255">
        <f t="shared" si="289"/>
        <v>12.263472632734359</v>
      </c>
      <c r="GJ112" s="256">
        <f t="shared" si="290"/>
        <v>0.33225198958908531</v>
      </c>
      <c r="GK112" s="253">
        <f t="shared" si="426"/>
        <v>252.45019939249352</v>
      </c>
      <c r="GL112" s="257">
        <f t="shared" si="427"/>
        <v>318.08725123454184</v>
      </c>
      <c r="GM112" s="221">
        <f t="shared" si="428"/>
        <v>318.08725123454184</v>
      </c>
      <c r="GN112" s="222">
        <f t="shared" si="429"/>
        <v>115.06049283356123</v>
      </c>
      <c r="GO112" s="222">
        <f t="shared" si="430"/>
        <v>18.598349367279098</v>
      </c>
      <c r="GP112" s="55">
        <f t="shared" si="431"/>
        <v>0.36172620055344906</v>
      </c>
      <c r="GQ112" s="56">
        <f t="shared" si="432"/>
        <v>5.8469332848444133E-2</v>
      </c>
      <c r="GR112" s="258">
        <f t="shared" si="433"/>
        <v>1.0657393952849497</v>
      </c>
      <c r="GS112" s="227">
        <f t="shared" si="291"/>
        <v>318.08725123454184</v>
      </c>
      <c r="GT112" s="222">
        <f t="shared" si="502"/>
        <v>115.06049283356123</v>
      </c>
      <c r="GU112" s="222">
        <f t="shared" si="503"/>
        <v>18.598349367279098</v>
      </c>
      <c r="GV112" s="37">
        <f t="shared" si="487"/>
        <v>0.36172620055344906</v>
      </c>
      <c r="GW112" s="228">
        <f t="shared" si="488"/>
        <v>5.8469332848444133E-2</v>
      </c>
      <c r="GX112" s="258">
        <f t="shared" si="434"/>
        <v>1.0657393952849497</v>
      </c>
      <c r="GY112" s="221">
        <f t="shared" si="499"/>
        <v>199.89586444527836</v>
      </c>
      <c r="GZ112" s="222">
        <f t="shared" si="435"/>
        <v>109.31901653129235</v>
      </c>
      <c r="HA112" s="222">
        <f t="shared" si="436"/>
        <v>7.3916309563156322</v>
      </c>
      <c r="HB112" s="55">
        <f t="shared" si="437"/>
        <v>0.5468798308292091</v>
      </c>
      <c r="HC112" s="56">
        <f t="shared" si="438"/>
        <v>3.6977408096099437E-2</v>
      </c>
      <c r="HD112" s="258">
        <f t="shared" si="439"/>
        <v>1.0914238700050227</v>
      </c>
      <c r="HE112" s="221">
        <f t="shared" si="440"/>
        <v>199.89586444527836</v>
      </c>
      <c r="HF112" s="222">
        <f t="shared" si="441"/>
        <v>109.31901653129235</v>
      </c>
      <c r="HG112" s="222">
        <f t="shared" si="442"/>
        <v>7.3916309563156322</v>
      </c>
      <c r="HH112" s="55">
        <f t="shared" si="443"/>
        <v>0.5468798308292091</v>
      </c>
      <c r="HI112" s="56">
        <f t="shared" si="444"/>
        <v>3.6977408096099437E-2</v>
      </c>
      <c r="HJ112" s="259">
        <f t="shared" si="445"/>
        <v>1.0914238700050227</v>
      </c>
      <c r="HK112" s="54">
        <f t="shared" si="292"/>
        <v>1.2572390199479797</v>
      </c>
      <c r="HL112" s="55">
        <f t="shared" si="293"/>
        <v>0</v>
      </c>
      <c r="HM112" s="55">
        <f t="shared" si="294"/>
        <v>0.80961822676972572</v>
      </c>
      <c r="HN112" s="56">
        <f t="shared" si="295"/>
        <v>0</v>
      </c>
      <c r="HQ112" s="57">
        <f t="shared" si="296"/>
        <v>0</v>
      </c>
      <c r="HR112" s="58">
        <f t="shared" si="446"/>
        <v>0</v>
      </c>
      <c r="HS112" s="58">
        <f t="shared" si="297"/>
        <v>0</v>
      </c>
      <c r="HT112" s="58">
        <f t="shared" si="447"/>
        <v>0</v>
      </c>
      <c r="HU112" s="58">
        <f t="shared" si="298"/>
        <v>0</v>
      </c>
      <c r="HV112" s="55"/>
      <c r="HW112" s="56"/>
      <c r="HX112" s="260"/>
      <c r="HY112" s="57">
        <f t="shared" si="299"/>
        <v>0</v>
      </c>
      <c r="HZ112" s="58">
        <f t="shared" si="448"/>
        <v>0</v>
      </c>
      <c r="IA112" s="58">
        <f t="shared" si="300"/>
        <v>0</v>
      </c>
      <c r="IB112" s="58">
        <f t="shared" si="449"/>
        <v>0</v>
      </c>
      <c r="IC112" s="58">
        <f t="shared" si="301"/>
        <v>0</v>
      </c>
      <c r="ID112" s="55"/>
      <c r="IE112" s="56"/>
      <c r="IF112" s="260"/>
      <c r="IG112" s="57">
        <f t="shared" si="302"/>
        <v>4.5567272240229171</v>
      </c>
      <c r="IH112" s="58">
        <f t="shared" si="450"/>
        <v>5.2707663800273084</v>
      </c>
      <c r="II112" s="58">
        <f t="shared" si="303"/>
        <v>8.8942209610821159</v>
      </c>
      <c r="IJ112" s="58">
        <f t="shared" si="451"/>
        <v>10.271935787953735</v>
      </c>
      <c r="IK112" s="58">
        <f t="shared" si="304"/>
        <v>93.802687927986881</v>
      </c>
      <c r="IL112" s="55">
        <f t="shared" si="305"/>
        <v>4.8577789450139797E-2</v>
      </c>
      <c r="IM112" s="56">
        <f t="shared" si="306"/>
        <v>9.4818401876823458E-2</v>
      </c>
      <c r="IN112" s="260">
        <f t="shared" si="307"/>
        <v>1.0222995100575569</v>
      </c>
      <c r="IO112" s="57">
        <f t="shared" si="308"/>
        <v>0</v>
      </c>
      <c r="IP112" s="58">
        <f t="shared" si="452"/>
        <v>0</v>
      </c>
      <c r="IQ112" s="58">
        <f t="shared" si="309"/>
        <v>0</v>
      </c>
      <c r="IR112" s="58">
        <f t="shared" si="453"/>
        <v>0</v>
      </c>
      <c r="IS112" s="58">
        <f t="shared" si="310"/>
        <v>0</v>
      </c>
      <c r="IT112" s="55"/>
      <c r="IU112" s="56"/>
      <c r="IV112" s="260"/>
      <c r="IW112" s="57">
        <f t="shared" si="311"/>
        <v>0</v>
      </c>
      <c r="IX112" s="58">
        <f t="shared" si="454"/>
        <v>0</v>
      </c>
      <c r="IY112" s="58">
        <f t="shared" si="312"/>
        <v>0</v>
      </c>
      <c r="IZ112" s="58">
        <f t="shared" si="455"/>
        <v>0</v>
      </c>
      <c r="JA112" s="58">
        <f t="shared" si="313"/>
        <v>0</v>
      </c>
      <c r="JB112" s="55"/>
      <c r="JC112" s="56"/>
      <c r="JD112" s="260"/>
      <c r="JE112" s="57">
        <f t="shared" si="314"/>
        <v>0</v>
      </c>
      <c r="JF112" s="58">
        <f t="shared" si="456"/>
        <v>0</v>
      </c>
      <c r="JG112" s="58">
        <f t="shared" si="315"/>
        <v>0</v>
      </c>
      <c r="JH112" s="58">
        <f t="shared" si="457"/>
        <v>0</v>
      </c>
      <c r="JI112" s="58">
        <f t="shared" si="316"/>
        <v>0</v>
      </c>
      <c r="JJ112" s="55"/>
      <c r="JK112" s="56"/>
      <c r="JL112" s="260"/>
      <c r="JM112" s="57">
        <f t="shared" si="320"/>
        <v>39.896276988579004</v>
      </c>
      <c r="JN112" s="58">
        <f t="shared" si="458"/>
        <v>46.148023592689334</v>
      </c>
      <c r="JO112" s="58">
        <f t="shared" si="321"/>
        <v>3.8426736079753296</v>
      </c>
      <c r="JP112" s="58">
        <f t="shared" si="459"/>
        <v>4.4379037498507081</v>
      </c>
      <c r="JQ112" s="58">
        <f t="shared" si="322"/>
        <v>55.74933337285136</v>
      </c>
      <c r="JR112" s="55">
        <f t="shared" si="323"/>
        <v>0.71563684397359217</v>
      </c>
      <c r="JS112" s="56">
        <f t="shared" si="324"/>
        <v>6.8927705059279198E-2</v>
      </c>
      <c r="JT112" s="260">
        <f t="shared" si="325"/>
        <v>1.1228171949643442</v>
      </c>
      <c r="JU112" s="57">
        <f t="shared" si="326"/>
        <v>0</v>
      </c>
      <c r="JV112" s="58">
        <f t="shared" si="460"/>
        <v>0</v>
      </c>
      <c r="JW112" s="58">
        <f t="shared" si="327"/>
        <v>0</v>
      </c>
      <c r="JX112" s="58">
        <f t="shared" si="461"/>
        <v>0</v>
      </c>
      <c r="JY112" s="58">
        <f t="shared" si="328"/>
        <v>0</v>
      </c>
      <c r="JZ112" s="55"/>
      <c r="KA112" s="56"/>
      <c r="KB112" s="260"/>
      <c r="KC112" s="57">
        <f t="shared" si="329"/>
        <v>0</v>
      </c>
      <c r="KD112" s="58">
        <f t="shared" si="462"/>
        <v>0</v>
      </c>
      <c r="KE112" s="58">
        <f t="shared" si="330"/>
        <v>0</v>
      </c>
      <c r="KF112" s="58">
        <f t="shared" si="463"/>
        <v>0</v>
      </c>
      <c r="KG112" s="58">
        <f t="shared" si="331"/>
        <v>0</v>
      </c>
      <c r="KH112" s="55"/>
      <c r="KI112" s="56"/>
      <c r="KJ112" s="260"/>
      <c r="KK112" s="57">
        <f t="shared" si="332"/>
        <v>18.169266689757084</v>
      </c>
      <c r="KL112" s="58">
        <f t="shared" si="464"/>
        <v>21.01639078004202</v>
      </c>
      <c r="KM112" s="58">
        <f t="shared" si="333"/>
        <v>0.79881729353064379</v>
      </c>
      <c r="KN112" s="58">
        <f t="shared" si="465"/>
        <v>0.92255409229854057</v>
      </c>
      <c r="KO112" s="58">
        <f t="shared" si="334"/>
        <v>23.617732465580474</v>
      </c>
      <c r="KP112" s="55">
        <f t="shared" si="466"/>
        <v>0.76930614385763907</v>
      </c>
      <c r="KQ112" s="56">
        <f t="shared" si="467"/>
        <v>3.3822776792598853E-2</v>
      </c>
      <c r="KR112" s="260">
        <f t="shared" si="468"/>
        <v>1.1257894208676658</v>
      </c>
      <c r="KS112" s="57">
        <f t="shared" si="335"/>
        <v>0</v>
      </c>
      <c r="KT112" s="58">
        <f t="shared" si="469"/>
        <v>0</v>
      </c>
      <c r="KU112" s="58">
        <f t="shared" si="336"/>
        <v>0</v>
      </c>
      <c r="KV112" s="58">
        <f t="shared" si="470"/>
        <v>0</v>
      </c>
      <c r="KW112" s="58">
        <f t="shared" si="337"/>
        <v>0</v>
      </c>
      <c r="KX112" s="55"/>
      <c r="KY112" s="56"/>
      <c r="KZ112" s="260"/>
      <c r="LA112" s="57">
        <f t="shared" si="338"/>
        <v>28.65214391278165</v>
      </c>
      <c r="LB112" s="58">
        <f t="shared" si="471"/>
        <v>33.141934863914535</v>
      </c>
      <c r="LC112" s="58">
        <f t="shared" si="339"/>
        <v>1.223706052514369</v>
      </c>
      <c r="LD112" s="58">
        <f t="shared" si="472"/>
        <v>1.4132581200488448</v>
      </c>
      <c r="LE112" s="58">
        <f t="shared" si="340"/>
        <v>78.386278959408131</v>
      </c>
      <c r="LF112" s="55">
        <f t="shared" si="473"/>
        <v>0.36552499102067332</v>
      </c>
      <c r="LG112" s="56">
        <f t="shared" si="474"/>
        <v>1.5611227739845362E-2</v>
      </c>
      <c r="LH112" s="260">
        <f t="shared" si="475"/>
        <v>1.0596959452698416</v>
      </c>
      <c r="LI112" s="57">
        <f t="shared" si="341"/>
        <v>0</v>
      </c>
      <c r="LJ112" s="58">
        <f t="shared" si="476"/>
        <v>0</v>
      </c>
      <c r="LK112" s="58">
        <f t="shared" si="342"/>
        <v>0</v>
      </c>
      <c r="LL112" s="58">
        <f t="shared" si="477"/>
        <v>0</v>
      </c>
      <c r="LM112" s="58">
        <f t="shared" si="343"/>
        <v>0</v>
      </c>
      <c r="LN112" s="55"/>
      <c r="LO112" s="56"/>
      <c r="LP112" s="260"/>
      <c r="LQ112" s="57">
        <f t="shared" si="344"/>
        <v>4.3436640066666643E-2</v>
      </c>
      <c r="LR112" s="58">
        <f t="shared" si="478"/>
        <v>5.0243161565113312E-2</v>
      </c>
      <c r="LS112" s="58">
        <f t="shared" si="345"/>
        <v>1.1768208333333328E-3</v>
      </c>
      <c r="LT112" s="58">
        <f t="shared" si="479"/>
        <v>1.359110380416666E-3</v>
      </c>
      <c r="LU112" s="58">
        <f t="shared" si="346"/>
        <v>0.89416666666666633</v>
      </c>
      <c r="LV112" s="55">
        <f t="shared" si="347"/>
        <v>4.857778945013979E-2</v>
      </c>
      <c r="LW112" s="56">
        <f t="shared" si="348"/>
        <v>1.3161090400745572E-3</v>
      </c>
      <c r="LX112" s="260">
        <f t="shared" si="349"/>
        <v>1.0078160048971445</v>
      </c>
      <c r="LY112" s="57">
        <f t="shared" si="350"/>
        <v>0</v>
      </c>
      <c r="LZ112" s="58">
        <f t="shared" si="480"/>
        <v>0</v>
      </c>
      <c r="MA112" s="58">
        <f t="shared" si="351"/>
        <v>0</v>
      </c>
      <c r="MB112" s="58">
        <f t="shared" si="481"/>
        <v>0</v>
      </c>
      <c r="MC112" s="58">
        <f t="shared" si="352"/>
        <v>0</v>
      </c>
      <c r="MD112" s="55"/>
      <c r="ME112" s="56"/>
      <c r="MF112" s="260"/>
      <c r="MG112" s="57">
        <f t="shared" si="353"/>
        <v>0</v>
      </c>
      <c r="MH112" s="58">
        <f t="shared" si="482"/>
        <v>0</v>
      </c>
      <c r="MI112" s="58">
        <f t="shared" si="354"/>
        <v>0</v>
      </c>
      <c r="MJ112" s="58">
        <f t="shared" si="483"/>
        <v>0</v>
      </c>
      <c r="MK112" s="58">
        <f t="shared" si="355"/>
        <v>0</v>
      </c>
      <c r="ML112" s="55"/>
      <c r="MM112" s="56"/>
      <c r="MN112" s="260"/>
      <c r="MO112" s="59">
        <v>1.1796871031607388</v>
      </c>
      <c r="MP112" s="60"/>
      <c r="MQ112" s="60">
        <v>0.7417999999999999</v>
      </c>
      <c r="MR112" s="61"/>
      <c r="MS112" s="59">
        <f t="shared" si="356"/>
        <v>1.0657393952849497</v>
      </c>
      <c r="MT112" s="60"/>
      <c r="MU112" s="60">
        <f t="shared" si="484"/>
        <v>1.0914238700050227</v>
      </c>
      <c r="MV112" s="61"/>
      <c r="MW112" s="66">
        <f t="shared" si="485"/>
        <v>1.2572390199479797</v>
      </c>
      <c r="MX112" s="67"/>
      <c r="MY112" s="67">
        <f t="shared" si="486"/>
        <v>0.80961822676972572</v>
      </c>
      <c r="MZ112" s="261"/>
      <c r="NA112" s="59">
        <f t="shared" si="357"/>
        <v>1.0657964549525278</v>
      </c>
      <c r="NB112" s="60"/>
      <c r="NC112" s="60">
        <f t="shared" si="358"/>
        <v>1.0914728518201486</v>
      </c>
      <c r="ND112" s="262"/>
      <c r="NE112" s="62">
        <f t="shared" si="359"/>
        <v>1.2573063325019325</v>
      </c>
      <c r="NF112" s="63"/>
      <c r="NG112" s="63">
        <f t="shared" si="360"/>
        <v>0.80965456148018622</v>
      </c>
      <c r="NH112" s="64"/>
      <c r="NI112" s="238">
        <f t="shared" si="495"/>
        <v>-6.7312553952758591E-5</v>
      </c>
      <c r="NJ112" s="238">
        <f t="shared" si="496"/>
        <v>0</v>
      </c>
      <c r="NK112" s="238">
        <f t="shared" si="497"/>
        <v>-3.6334710460494968E-5</v>
      </c>
      <c r="NL112" s="238">
        <f t="shared" si="498"/>
        <v>0</v>
      </c>
      <c r="NM112" s="239">
        <f t="shared" si="361"/>
        <v>0</v>
      </c>
      <c r="NN112" s="240">
        <f t="shared" si="362"/>
        <v>0</v>
      </c>
      <c r="NO112" s="240">
        <f>O112*IN112</f>
        <v>0.44765177102174625</v>
      </c>
      <c r="NP112" s="240">
        <f t="shared" si="363"/>
        <v>0</v>
      </c>
      <c r="NQ112" s="240">
        <f t="shared" si="536"/>
        <v>0</v>
      </c>
      <c r="NR112" s="240">
        <f t="shared" si="364"/>
        <v>0</v>
      </c>
      <c r="NS112" s="240">
        <f t="shared" si="365"/>
        <v>0.29350441476367961</v>
      </c>
      <c r="NT112" s="240">
        <f t="shared" si="366"/>
        <v>0</v>
      </c>
      <c r="NU112" s="240">
        <f t="shared" si="367"/>
        <v>0</v>
      </c>
      <c r="NV112" s="240">
        <f t="shared" si="368"/>
        <v>0.12417457312170353</v>
      </c>
      <c r="NW112" s="240">
        <f t="shared" si="369"/>
        <v>0</v>
      </c>
      <c r="NX112" s="240">
        <f t="shared" si="370"/>
        <v>0.38774274637423506</v>
      </c>
      <c r="NY112" s="240">
        <f t="shared" si="371"/>
        <v>0</v>
      </c>
      <c r="NZ112" s="240">
        <f t="shared" si="372"/>
        <v>4.2328272205680063E-3</v>
      </c>
      <c r="OA112" s="240">
        <f t="shared" si="373"/>
        <v>0</v>
      </c>
      <c r="OB112" s="241">
        <f t="shared" si="374"/>
        <v>0</v>
      </c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/>
      <c r="ON112" s="4"/>
      <c r="OO112" s="136"/>
      <c r="OP112" s="13"/>
      <c r="OQ112" s="13"/>
      <c r="OR112" s="13"/>
      <c r="OS112" s="13"/>
      <c r="OT112" s="13"/>
    </row>
    <row r="113" spans="1:410" ht="15" customHeight="1">
      <c r="A113" s="242">
        <v>94</v>
      </c>
      <c r="B113" s="49" t="s">
        <v>163</v>
      </c>
      <c r="C113" s="50">
        <v>1</v>
      </c>
      <c r="D113" s="51">
        <v>299.60000000000002</v>
      </c>
      <c r="E113" s="52">
        <v>299.60000000000002</v>
      </c>
      <c r="F113" s="52"/>
      <c r="G113" s="52"/>
      <c r="H113" s="53"/>
      <c r="I113" s="57">
        <v>1.3463372068106121</v>
      </c>
      <c r="J113" s="58"/>
      <c r="K113" s="58">
        <v>0.71510000000000029</v>
      </c>
      <c r="L113" s="243"/>
      <c r="M113" s="1">
        <v>0</v>
      </c>
      <c r="N113" s="2">
        <v>0</v>
      </c>
      <c r="O113" s="2">
        <v>0.6312372068106118</v>
      </c>
      <c r="P113" s="2">
        <v>0</v>
      </c>
      <c r="Q113" s="2">
        <v>0</v>
      </c>
      <c r="R113" s="2">
        <v>0</v>
      </c>
      <c r="S113" s="2">
        <v>0.26140000000000002</v>
      </c>
      <c r="T113" s="2">
        <v>0</v>
      </c>
      <c r="U113" s="2">
        <v>0</v>
      </c>
      <c r="V113" s="2">
        <v>0.1201</v>
      </c>
      <c r="W113" s="2">
        <v>0</v>
      </c>
      <c r="X113" s="2">
        <v>0.32990000000000003</v>
      </c>
      <c r="Y113" s="2">
        <v>0</v>
      </c>
      <c r="Z113" s="2">
        <v>3.7000000000000002E-3</v>
      </c>
      <c r="AA113" s="2">
        <v>0</v>
      </c>
      <c r="AB113" s="3">
        <v>0</v>
      </c>
      <c r="AC113" s="244">
        <v>0</v>
      </c>
      <c r="AD113" s="108">
        <v>0</v>
      </c>
      <c r="AE113" s="108">
        <v>0</v>
      </c>
      <c r="AF113" s="108">
        <f t="shared" si="375"/>
        <v>0</v>
      </c>
      <c r="AG113" s="108">
        <f t="shared" si="376"/>
        <v>0</v>
      </c>
      <c r="AH113" s="108">
        <v>0</v>
      </c>
      <c r="AI113" s="108">
        <v>0</v>
      </c>
      <c r="AJ113" s="108">
        <f t="shared" si="377"/>
        <v>0</v>
      </c>
      <c r="AK113" s="108">
        <f t="shared" si="378"/>
        <v>0</v>
      </c>
      <c r="AL113" s="108">
        <v>0</v>
      </c>
      <c r="AM113" s="245">
        <v>0</v>
      </c>
      <c r="AN113" s="244">
        <v>0</v>
      </c>
      <c r="AO113" s="108">
        <v>0</v>
      </c>
      <c r="AP113" s="108">
        <v>0</v>
      </c>
      <c r="AQ113" s="108">
        <f t="shared" si="379"/>
        <v>0</v>
      </c>
      <c r="AR113" s="108">
        <f t="shared" si="380"/>
        <v>0</v>
      </c>
      <c r="AS113" s="246">
        <v>0</v>
      </c>
      <c r="AT113" s="247">
        <v>0</v>
      </c>
      <c r="AU113" s="108">
        <v>0</v>
      </c>
      <c r="AV113" s="108">
        <f t="shared" si="381"/>
        <v>0</v>
      </c>
      <c r="AW113" s="108">
        <f t="shared" si="382"/>
        <v>0</v>
      </c>
      <c r="AX113" s="108">
        <v>0</v>
      </c>
      <c r="AY113" s="245">
        <v>0</v>
      </c>
      <c r="AZ113" s="248">
        <v>24</v>
      </c>
      <c r="BA113" s="108">
        <v>122.33199999999997</v>
      </c>
      <c r="BB113" s="108">
        <v>12.757477791033599</v>
      </c>
      <c r="BC113" s="109">
        <v>10.20598223282688</v>
      </c>
      <c r="BD113" s="109">
        <v>2.5514955582067191</v>
      </c>
      <c r="BE113" s="108">
        <v>4.7840549999999995</v>
      </c>
      <c r="BF113" s="109">
        <v>3.8272439999999999</v>
      </c>
      <c r="BG113" s="109">
        <v>0.95681099999999963</v>
      </c>
      <c r="BH113" s="108">
        <v>10.21076789374545</v>
      </c>
      <c r="BI113" s="109">
        <f t="shared" si="383"/>
        <v>5.9760357036366116</v>
      </c>
      <c r="BJ113" s="108">
        <f t="shared" si="384"/>
        <v>0.19752730490450573</v>
      </c>
      <c r="BK113" s="108">
        <v>7.5042150342389506</v>
      </c>
      <c r="BL113" s="245">
        <v>189.10621886282152</v>
      </c>
      <c r="BM113" s="244">
        <v>0</v>
      </c>
      <c r="BN113" s="108">
        <v>0</v>
      </c>
      <c r="BO113" s="108">
        <v>0</v>
      </c>
      <c r="BP113" s="108">
        <f t="shared" si="385"/>
        <v>0</v>
      </c>
      <c r="BQ113" s="108">
        <f t="shared" si="386"/>
        <v>0</v>
      </c>
      <c r="BR113" s="108">
        <v>0</v>
      </c>
      <c r="BS113" s="108">
        <v>0</v>
      </c>
      <c r="BT113" s="108">
        <f t="shared" si="387"/>
        <v>0</v>
      </c>
      <c r="BU113" s="108">
        <f t="shared" si="388"/>
        <v>0</v>
      </c>
      <c r="BV113" s="108">
        <v>0</v>
      </c>
      <c r="BW113" s="245">
        <v>0</v>
      </c>
      <c r="BX113" s="107">
        <v>0</v>
      </c>
      <c r="BY113" s="108">
        <v>0</v>
      </c>
      <c r="BZ113" s="109">
        <f t="shared" si="389"/>
        <v>0</v>
      </c>
      <c r="CA113" s="109">
        <f t="shared" si="390"/>
        <v>0</v>
      </c>
      <c r="CB113" s="108">
        <v>0</v>
      </c>
      <c r="CC113" s="110">
        <v>0</v>
      </c>
      <c r="CD113" s="244">
        <v>0</v>
      </c>
      <c r="CE113" s="108">
        <v>0</v>
      </c>
      <c r="CF113" s="109">
        <f t="shared" si="391"/>
        <v>0</v>
      </c>
      <c r="CG113" s="109">
        <f t="shared" si="392"/>
        <v>0</v>
      </c>
      <c r="CH113" s="108">
        <v>0</v>
      </c>
      <c r="CI113" s="245">
        <v>0</v>
      </c>
      <c r="CJ113" s="249">
        <v>27.949455020677217</v>
      </c>
      <c r="CK113" s="250">
        <v>6.1488801045489874</v>
      </c>
      <c r="CL113" s="250">
        <v>4.7640420344575958</v>
      </c>
      <c r="CM113" s="251">
        <v>4.7640420344575958</v>
      </c>
      <c r="CN113" s="252">
        <f t="shared" si="277"/>
        <v>2.322232289696355</v>
      </c>
      <c r="CO113" s="250">
        <v>18.811464550031864</v>
      </c>
      <c r="CP113" s="252">
        <f t="shared" si="393"/>
        <v>1.861845892374854</v>
      </c>
      <c r="CQ113" s="250">
        <v>5.8868597162869714</v>
      </c>
      <c r="CR113" s="250">
        <v>4.2101904448092435</v>
      </c>
      <c r="CS113" s="252">
        <f t="shared" si="394"/>
        <v>8.1446134154834815E-2</v>
      </c>
      <c r="CT113" s="252">
        <f t="shared" si="395"/>
        <v>2.4640897412526166</v>
      </c>
      <c r="CU113" s="250">
        <f t="shared" si="278"/>
        <v>61.88403215452491</v>
      </c>
      <c r="CV113" s="245">
        <f t="shared" si="396"/>
        <v>77.973880514701392</v>
      </c>
      <c r="CW113" s="244">
        <v>0</v>
      </c>
      <c r="CX113" s="108">
        <v>0</v>
      </c>
      <c r="CY113" s="108">
        <f t="shared" si="397"/>
        <v>0</v>
      </c>
      <c r="CZ113" s="108">
        <f t="shared" si="398"/>
        <v>0</v>
      </c>
      <c r="DA113" s="108">
        <v>0</v>
      </c>
      <c r="DB113" s="245">
        <v>0</v>
      </c>
      <c r="DC113" s="244">
        <v>0</v>
      </c>
      <c r="DD113" s="108">
        <v>0</v>
      </c>
      <c r="DE113" s="108">
        <f t="shared" si="399"/>
        <v>0</v>
      </c>
      <c r="DF113" s="108">
        <f t="shared" si="400"/>
        <v>0</v>
      </c>
      <c r="DG113" s="108">
        <v>0</v>
      </c>
      <c r="DH113" s="245">
        <v>0</v>
      </c>
      <c r="DI113" s="107">
        <v>13.936033408</v>
      </c>
      <c r="DJ113" s="108">
        <v>3.0659273497599999</v>
      </c>
      <c r="DK113" s="108">
        <v>0.23123696799953322</v>
      </c>
      <c r="DL113" s="108">
        <v>9.3796890933546244</v>
      </c>
      <c r="DM113" s="108">
        <f t="shared" si="401"/>
        <v>0.92834534832568061</v>
      </c>
      <c r="DN113" s="108">
        <f t="shared" si="402"/>
        <v>2.9352799048743963</v>
      </c>
      <c r="DO113" s="108">
        <v>1.9427407377953334</v>
      </c>
      <c r="DP113" s="108">
        <f t="shared" si="403"/>
        <v>3.7582319572650728E-2</v>
      </c>
      <c r="DQ113" s="108">
        <f t="shared" si="404"/>
        <v>1.1370239861279992</v>
      </c>
      <c r="DR113" s="108">
        <v>1.4277813778454747</v>
      </c>
      <c r="DS113" s="110">
        <v>35.980090721705956</v>
      </c>
      <c r="DT113" s="244">
        <v>0</v>
      </c>
      <c r="DU113" s="108">
        <v>0</v>
      </c>
      <c r="DV113" s="108">
        <v>0</v>
      </c>
      <c r="DW113" s="108">
        <f t="shared" si="405"/>
        <v>0</v>
      </c>
      <c r="DX113" s="108">
        <f t="shared" si="406"/>
        <v>0</v>
      </c>
      <c r="DY113" s="108">
        <v>0</v>
      </c>
      <c r="DZ113" s="108">
        <v>0</v>
      </c>
      <c r="EA113" s="108"/>
      <c r="EB113" s="108">
        <v>0</v>
      </c>
      <c r="EC113" s="108">
        <f t="shared" si="407"/>
        <v>0</v>
      </c>
      <c r="ED113" s="108">
        <f t="shared" si="408"/>
        <v>0</v>
      </c>
      <c r="EE113" s="108">
        <v>0</v>
      </c>
      <c r="EF113" s="245">
        <v>0</v>
      </c>
      <c r="EG113" s="249">
        <v>16.955986838888801</v>
      </c>
      <c r="EH113" s="250">
        <v>3.7303171045555401</v>
      </c>
      <c r="EI113" s="250">
        <v>40.998881361098313</v>
      </c>
      <c r="EJ113" s="250">
        <v>11.41227780987465</v>
      </c>
      <c r="EK113" s="250">
        <f t="shared" si="409"/>
        <v>1.1295187839545338</v>
      </c>
      <c r="EL113" s="250">
        <v>3.5713582178221732</v>
      </c>
      <c r="EM113" s="250">
        <v>5.3361148073524634</v>
      </c>
      <c r="EN113" s="250">
        <f t="shared" si="410"/>
        <v>0.1032271409482334</v>
      </c>
      <c r="EO113" s="250">
        <f t="shared" si="411"/>
        <v>3.1230572410695614</v>
      </c>
      <c r="EP113" s="250">
        <v>78.433577921769768</v>
      </c>
      <c r="EQ113" s="245">
        <v>98.826308181429908</v>
      </c>
      <c r="ER113" s="244">
        <v>0</v>
      </c>
      <c r="ES113" s="108">
        <v>0</v>
      </c>
      <c r="ET113" s="108">
        <v>0</v>
      </c>
      <c r="EU113" s="108">
        <f t="shared" si="412"/>
        <v>0</v>
      </c>
      <c r="EV113" s="108">
        <f t="shared" si="413"/>
        <v>0</v>
      </c>
      <c r="EW113" s="108">
        <v>0</v>
      </c>
      <c r="EX113" s="108">
        <v>0</v>
      </c>
      <c r="EY113" s="108">
        <f t="shared" si="414"/>
        <v>0</v>
      </c>
      <c r="EZ113" s="108">
        <f t="shared" si="415"/>
        <v>0</v>
      </c>
      <c r="FA113" s="108">
        <v>0</v>
      </c>
      <c r="FB113" s="245">
        <v>0</v>
      </c>
      <c r="FC113" s="244">
        <v>0.83333333333333293</v>
      </c>
      <c r="FD113" s="108">
        <v>6.0833333333333302E-2</v>
      </c>
      <c r="FE113" s="108">
        <f t="shared" si="416"/>
        <v>1.1768208333333328E-3</v>
      </c>
      <c r="FF113" s="108">
        <f t="shared" si="417"/>
        <v>3.5603803333333316E-2</v>
      </c>
      <c r="FG113" s="108">
        <v>4.4708333333333301E-2</v>
      </c>
      <c r="FH113" s="245">
        <v>1.1266499999999995</v>
      </c>
      <c r="FI113" s="244">
        <v>0</v>
      </c>
      <c r="FJ113" s="108">
        <v>0</v>
      </c>
      <c r="FK113" s="108">
        <f t="shared" si="418"/>
        <v>0</v>
      </c>
      <c r="FL113" s="108">
        <f t="shared" si="419"/>
        <v>0</v>
      </c>
      <c r="FM113" s="108">
        <v>0</v>
      </c>
      <c r="FN113" s="245">
        <v>0</v>
      </c>
      <c r="FO113" s="244">
        <v>0</v>
      </c>
      <c r="FP113" s="108">
        <v>0</v>
      </c>
      <c r="FQ113" s="108">
        <f t="shared" si="420"/>
        <v>0</v>
      </c>
      <c r="FR113" s="108">
        <f t="shared" si="421"/>
        <v>0</v>
      </c>
      <c r="FS113" s="108">
        <v>0</v>
      </c>
      <c r="FT113" s="110">
        <v>0</v>
      </c>
      <c r="FU113" s="253">
        <f t="shared" si="279"/>
        <v>71.786599826430546</v>
      </c>
      <c r="FV113" s="254">
        <f t="shared" si="280"/>
        <v>48.01356796539914</v>
      </c>
      <c r="FW113" s="254">
        <f t="shared" si="281"/>
        <v>16.355458522523236</v>
      </c>
      <c r="FX113" s="254">
        <f t="shared" si="282"/>
        <v>122.33199999999997</v>
      </c>
      <c r="FY113" s="254">
        <f t="shared" si="283"/>
        <v>0</v>
      </c>
      <c r="FZ113" s="254">
        <f t="shared" si="284"/>
        <v>0</v>
      </c>
      <c r="GA113" s="254">
        <f t="shared" si="422"/>
        <v>0</v>
      </c>
      <c r="GB113" s="254">
        <f t="shared" si="423"/>
        <v>0</v>
      </c>
      <c r="GC113" s="254">
        <f t="shared" si="424"/>
        <v>0</v>
      </c>
      <c r="GD113" s="254">
        <f t="shared" si="425"/>
        <v>0</v>
      </c>
      <c r="GE113" s="254">
        <f t="shared" si="285"/>
        <v>39.603431453261138</v>
      </c>
      <c r="GF113" s="255">
        <f t="shared" si="286"/>
        <v>15.120067363559919</v>
      </c>
      <c r="GG113" s="255">
        <f t="shared" si="287"/>
        <v>3.9197100246550685</v>
      </c>
      <c r="GH113" s="254">
        <f t="shared" si="288"/>
        <v>21.760647217035824</v>
      </c>
      <c r="GI113" s="255">
        <f t="shared" si="289"/>
        <v>15.53768878001255</v>
      </c>
      <c r="GJ113" s="256">
        <f t="shared" si="290"/>
        <v>0.42095972041355806</v>
      </c>
      <c r="GK113" s="253">
        <f t="shared" si="426"/>
        <v>319.85170498464981</v>
      </c>
      <c r="GL113" s="257">
        <f t="shared" si="427"/>
        <v>403.01314828065875</v>
      </c>
      <c r="GM113" s="221">
        <f t="shared" si="428"/>
        <v>403.01314828065875</v>
      </c>
      <c r="GN113" s="222">
        <f t="shared" si="429"/>
        <v>129.07988852220379</v>
      </c>
      <c r="GO113" s="222">
        <f t="shared" si="430"/>
        <v>26.077121617165748</v>
      </c>
      <c r="GP113" s="55">
        <f t="shared" si="431"/>
        <v>0.32028704044244338</v>
      </c>
      <c r="GQ113" s="56">
        <f t="shared" si="432"/>
        <v>6.4705386730969913E-2</v>
      </c>
      <c r="GR113" s="258">
        <f t="shared" si="433"/>
        <v>1.0602118436419581</v>
      </c>
      <c r="GS113" s="227">
        <f t="shared" si="291"/>
        <v>403.01314828065875</v>
      </c>
      <c r="GT113" s="222">
        <f t="shared" si="502"/>
        <v>129.07988852220379</v>
      </c>
      <c r="GU113" s="222">
        <f t="shared" si="503"/>
        <v>26.077121617165748</v>
      </c>
      <c r="GV113" s="37">
        <f t="shared" si="487"/>
        <v>0.32028704044244338</v>
      </c>
      <c r="GW113" s="228">
        <f t="shared" si="488"/>
        <v>6.4705386730969913E-2</v>
      </c>
      <c r="GX113" s="258">
        <f t="shared" si="434"/>
        <v>1.0602118436419581</v>
      </c>
      <c r="GY113" s="221">
        <f t="shared" si="499"/>
        <v>213.90692941783723</v>
      </c>
      <c r="GZ113" s="222">
        <f t="shared" si="435"/>
        <v>119.89352643857359</v>
      </c>
      <c r="HA113" s="222">
        <f t="shared" si="436"/>
        <v>8.1463721596241996</v>
      </c>
      <c r="HB113" s="55">
        <f t="shared" si="437"/>
        <v>0.56049388752796492</v>
      </c>
      <c r="HC113" s="56">
        <f t="shared" si="438"/>
        <v>3.8083722588114023E-2</v>
      </c>
      <c r="HD113" s="258">
        <f t="shared" si="439"/>
        <v>1.0937285608045311</v>
      </c>
      <c r="HE113" s="221">
        <f t="shared" si="440"/>
        <v>213.90692941783723</v>
      </c>
      <c r="HF113" s="222">
        <f t="shared" si="441"/>
        <v>119.89352643857359</v>
      </c>
      <c r="HG113" s="222">
        <f t="shared" si="442"/>
        <v>8.1463721596241996</v>
      </c>
      <c r="HH113" s="55">
        <f t="shared" si="443"/>
        <v>0.56049388752796492</v>
      </c>
      <c r="HI113" s="56">
        <f t="shared" si="444"/>
        <v>3.8083722588114023E-2</v>
      </c>
      <c r="HJ113" s="259">
        <f t="shared" si="445"/>
        <v>1.0937285608045311</v>
      </c>
      <c r="HK113" s="54">
        <f t="shared" si="292"/>
        <v>1.4274026521964434</v>
      </c>
      <c r="HL113" s="55">
        <f t="shared" si="293"/>
        <v>0</v>
      </c>
      <c r="HM113" s="55">
        <f t="shared" si="294"/>
        <v>0.78212529383132046</v>
      </c>
      <c r="HN113" s="56">
        <f t="shared" si="295"/>
        <v>0</v>
      </c>
      <c r="HQ113" s="57">
        <f t="shared" si="296"/>
        <v>0</v>
      </c>
      <c r="HR113" s="58">
        <f t="shared" si="446"/>
        <v>0</v>
      </c>
      <c r="HS113" s="58">
        <f t="shared" si="297"/>
        <v>0</v>
      </c>
      <c r="HT113" s="58">
        <f t="shared" si="447"/>
        <v>0</v>
      </c>
      <c r="HU113" s="58">
        <f t="shared" si="298"/>
        <v>0</v>
      </c>
      <c r="HV113" s="55"/>
      <c r="HW113" s="56"/>
      <c r="HX113" s="260"/>
      <c r="HY113" s="57">
        <f t="shared" si="299"/>
        <v>0</v>
      </c>
      <c r="HZ113" s="58">
        <f t="shared" si="448"/>
        <v>0</v>
      </c>
      <c r="IA113" s="58">
        <f t="shared" si="300"/>
        <v>0</v>
      </c>
      <c r="IB113" s="58">
        <f t="shared" si="449"/>
        <v>0</v>
      </c>
      <c r="IC113" s="58">
        <f t="shared" si="301"/>
        <v>0</v>
      </c>
      <c r="ID113" s="55"/>
      <c r="IE113" s="56"/>
      <c r="IF113" s="260"/>
      <c r="IG113" s="57">
        <f t="shared" si="302"/>
        <v>7.2907635584366659</v>
      </c>
      <c r="IH113" s="58">
        <f t="shared" si="450"/>
        <v>8.4332262080436919</v>
      </c>
      <c r="II113" s="58">
        <f t="shared" si="303"/>
        <v>14.230753537731387</v>
      </c>
      <c r="IJ113" s="58">
        <f t="shared" si="451"/>
        <v>16.435097260725978</v>
      </c>
      <c r="IK113" s="58">
        <f t="shared" si="304"/>
        <v>150.08430068477898</v>
      </c>
      <c r="IL113" s="55">
        <f t="shared" si="305"/>
        <v>4.8577789450139797E-2</v>
      </c>
      <c r="IM113" s="56">
        <f t="shared" si="306"/>
        <v>9.4818401876823472E-2</v>
      </c>
      <c r="IN113" s="260">
        <f t="shared" si="307"/>
        <v>1.0222995100575569</v>
      </c>
      <c r="IO113" s="57">
        <f t="shared" si="308"/>
        <v>0</v>
      </c>
      <c r="IP113" s="58">
        <f t="shared" si="452"/>
        <v>0</v>
      </c>
      <c r="IQ113" s="58">
        <f t="shared" si="309"/>
        <v>0</v>
      </c>
      <c r="IR113" s="58">
        <f t="shared" si="453"/>
        <v>0</v>
      </c>
      <c r="IS113" s="58">
        <f t="shared" si="310"/>
        <v>0</v>
      </c>
      <c r="IT113" s="55"/>
      <c r="IU113" s="56"/>
      <c r="IV113" s="260"/>
      <c r="IW113" s="57">
        <f t="shared" si="311"/>
        <v>0</v>
      </c>
      <c r="IX113" s="58">
        <f t="shared" si="454"/>
        <v>0</v>
      </c>
      <c r="IY113" s="58">
        <f t="shared" si="312"/>
        <v>0</v>
      </c>
      <c r="IZ113" s="58">
        <f t="shared" si="455"/>
        <v>0</v>
      </c>
      <c r="JA113" s="58">
        <f t="shared" si="313"/>
        <v>0</v>
      </c>
      <c r="JB113" s="55"/>
      <c r="JC113" s="56"/>
      <c r="JD113" s="260"/>
      <c r="JE113" s="57">
        <f t="shared" si="314"/>
        <v>0</v>
      </c>
      <c r="JF113" s="58">
        <f t="shared" si="456"/>
        <v>0</v>
      </c>
      <c r="JG113" s="58">
        <f t="shared" si="315"/>
        <v>0</v>
      </c>
      <c r="JH113" s="58">
        <f t="shared" si="457"/>
        <v>0</v>
      </c>
      <c r="JI113" s="58">
        <f t="shared" si="316"/>
        <v>0</v>
      </c>
      <c r="JJ113" s="55"/>
      <c r="JK113" s="56"/>
      <c r="JL113" s="260"/>
      <c r="JM113" s="57">
        <f t="shared" si="320"/>
        <v>44.286493463424499</v>
      </c>
      <c r="JN113" s="58">
        <f t="shared" si="458"/>
        <v>51.226186989143123</v>
      </c>
      <c r="JO113" s="58">
        <f t="shared" si="321"/>
        <v>4.2655243162260437</v>
      </c>
      <c r="JP113" s="58">
        <f t="shared" si="459"/>
        <v>4.9262540328094584</v>
      </c>
      <c r="JQ113" s="58">
        <f t="shared" si="322"/>
        <v>61.884032154524917</v>
      </c>
      <c r="JR113" s="55">
        <f t="shared" si="323"/>
        <v>0.71563684397359206</v>
      </c>
      <c r="JS113" s="56">
        <f t="shared" si="324"/>
        <v>6.8927705059279198E-2</v>
      </c>
      <c r="JT113" s="260">
        <f t="shared" si="325"/>
        <v>1.1228171949643442</v>
      </c>
      <c r="JU113" s="57">
        <f t="shared" si="326"/>
        <v>0</v>
      </c>
      <c r="JV113" s="58">
        <f t="shared" si="460"/>
        <v>0</v>
      </c>
      <c r="JW113" s="58">
        <f t="shared" si="327"/>
        <v>0</v>
      </c>
      <c r="JX113" s="58">
        <f t="shared" si="461"/>
        <v>0</v>
      </c>
      <c r="JY113" s="58">
        <f t="shared" si="328"/>
        <v>0</v>
      </c>
      <c r="JZ113" s="55"/>
      <c r="KA113" s="56"/>
      <c r="KB113" s="260"/>
      <c r="KC113" s="57">
        <f t="shared" si="329"/>
        <v>0</v>
      </c>
      <c r="KD113" s="58">
        <f t="shared" si="462"/>
        <v>0</v>
      </c>
      <c r="KE113" s="58">
        <f t="shared" si="330"/>
        <v>0</v>
      </c>
      <c r="KF113" s="58">
        <f t="shared" si="463"/>
        <v>0</v>
      </c>
      <c r="KG113" s="58">
        <f t="shared" si="331"/>
        <v>0</v>
      </c>
      <c r="KH113" s="55"/>
      <c r="KI113" s="56"/>
      <c r="KJ113" s="260"/>
      <c r="KK113" s="57">
        <f t="shared" si="332"/>
        <v>21.970171504782922</v>
      </c>
      <c r="KL113" s="58">
        <f t="shared" si="464"/>
        <v>25.412897379582407</v>
      </c>
      <c r="KM113" s="58">
        <f t="shared" si="333"/>
        <v>0.96592766789833129</v>
      </c>
      <c r="KN113" s="58">
        <f t="shared" si="465"/>
        <v>1.1155498636557828</v>
      </c>
      <c r="KO113" s="58">
        <f t="shared" si="334"/>
        <v>28.555627556909489</v>
      </c>
      <c r="KP113" s="55">
        <f t="shared" si="466"/>
        <v>0.7693814979550988</v>
      </c>
      <c r="KQ113" s="56">
        <f t="shared" si="467"/>
        <v>3.3826175452572382E-2</v>
      </c>
      <c r="KR113" s="260">
        <f t="shared" si="468"/>
        <v>1.1258017553071675</v>
      </c>
      <c r="KS113" s="57">
        <f t="shared" si="335"/>
        <v>0</v>
      </c>
      <c r="KT113" s="58">
        <f t="shared" si="469"/>
        <v>0</v>
      </c>
      <c r="KU113" s="58">
        <f t="shared" si="336"/>
        <v>0</v>
      </c>
      <c r="KV113" s="58">
        <f t="shared" si="470"/>
        <v>0</v>
      </c>
      <c r="KW113" s="58">
        <f t="shared" si="337"/>
        <v>0</v>
      </c>
      <c r="KX113" s="55"/>
      <c r="KY113" s="56"/>
      <c r="KZ113" s="260"/>
      <c r="LA113" s="57">
        <f t="shared" si="338"/>
        <v>28.853490803292253</v>
      </c>
      <c r="LB113" s="58">
        <f t="shared" si="471"/>
        <v>33.374832812168151</v>
      </c>
      <c r="LC113" s="58">
        <f t="shared" si="339"/>
        <v>1.2327459249027672</v>
      </c>
      <c r="LD113" s="58">
        <f t="shared" si="472"/>
        <v>1.423698268670206</v>
      </c>
      <c r="LE113" s="58">
        <f t="shared" si="340"/>
        <v>78.433577921769768</v>
      </c>
      <c r="LF113" s="55">
        <f t="shared" si="473"/>
        <v>0.36787166374165586</v>
      </c>
      <c r="LG113" s="56">
        <f t="shared" si="474"/>
        <v>1.5717068602076487E-2</v>
      </c>
      <c r="LH113" s="260">
        <f t="shared" si="475"/>
        <v>1.0600800636347791</v>
      </c>
      <c r="LI113" s="57">
        <f t="shared" si="341"/>
        <v>0</v>
      </c>
      <c r="LJ113" s="58">
        <f t="shared" si="476"/>
        <v>0</v>
      </c>
      <c r="LK113" s="58">
        <f t="shared" si="342"/>
        <v>0</v>
      </c>
      <c r="LL113" s="58">
        <f t="shared" si="477"/>
        <v>0</v>
      </c>
      <c r="LM113" s="58">
        <f t="shared" si="343"/>
        <v>0</v>
      </c>
      <c r="LN113" s="55"/>
      <c r="LO113" s="56"/>
      <c r="LP113" s="260"/>
      <c r="LQ113" s="57">
        <f t="shared" si="344"/>
        <v>4.3436640066666643E-2</v>
      </c>
      <c r="LR113" s="58">
        <f t="shared" si="478"/>
        <v>5.0243161565113312E-2</v>
      </c>
      <c r="LS113" s="58">
        <f t="shared" si="345"/>
        <v>1.1768208333333328E-3</v>
      </c>
      <c r="LT113" s="58">
        <f t="shared" si="479"/>
        <v>1.359110380416666E-3</v>
      </c>
      <c r="LU113" s="58">
        <f t="shared" si="346"/>
        <v>0.89416666666666633</v>
      </c>
      <c r="LV113" s="55">
        <f t="shared" si="347"/>
        <v>4.857778945013979E-2</v>
      </c>
      <c r="LW113" s="56">
        <f t="shared" si="348"/>
        <v>1.3161090400745572E-3</v>
      </c>
      <c r="LX113" s="260">
        <f t="shared" si="349"/>
        <v>1.0078160048971445</v>
      </c>
      <c r="LY113" s="57">
        <f t="shared" si="350"/>
        <v>0</v>
      </c>
      <c r="LZ113" s="58">
        <f t="shared" si="480"/>
        <v>0</v>
      </c>
      <c r="MA113" s="58">
        <f t="shared" si="351"/>
        <v>0</v>
      </c>
      <c r="MB113" s="58">
        <f t="shared" si="481"/>
        <v>0</v>
      </c>
      <c r="MC113" s="58">
        <f t="shared" si="352"/>
        <v>0</v>
      </c>
      <c r="MD113" s="55"/>
      <c r="ME113" s="56"/>
      <c r="MF113" s="260"/>
      <c r="MG113" s="57">
        <f t="shared" si="353"/>
        <v>0</v>
      </c>
      <c r="MH113" s="58">
        <f t="shared" si="482"/>
        <v>0</v>
      </c>
      <c r="MI113" s="58">
        <f t="shared" si="354"/>
        <v>0</v>
      </c>
      <c r="MJ113" s="58">
        <f t="shared" si="483"/>
        <v>0</v>
      </c>
      <c r="MK113" s="58">
        <f t="shared" si="355"/>
        <v>0</v>
      </c>
      <c r="ML113" s="55"/>
      <c r="MM113" s="56"/>
      <c r="MN113" s="260"/>
      <c r="MO113" s="59">
        <v>1.3463372068106121</v>
      </c>
      <c r="MP113" s="60"/>
      <c r="MQ113" s="60">
        <v>0.71510000000000029</v>
      </c>
      <c r="MR113" s="61"/>
      <c r="MS113" s="59">
        <f t="shared" si="356"/>
        <v>1.0602118436419581</v>
      </c>
      <c r="MT113" s="60"/>
      <c r="MU113" s="60">
        <f t="shared" si="484"/>
        <v>1.0937285608045311</v>
      </c>
      <c r="MV113" s="61"/>
      <c r="MW113" s="66">
        <f t="shared" si="485"/>
        <v>1.4274026521964434</v>
      </c>
      <c r="MX113" s="67"/>
      <c r="MY113" s="67">
        <f t="shared" si="486"/>
        <v>0.78212529383132046</v>
      </c>
      <c r="MZ113" s="261"/>
      <c r="NA113" s="59">
        <f t="shared" si="357"/>
        <v>1.0602663417595755</v>
      </c>
      <c r="NB113" s="60"/>
      <c r="NC113" s="60">
        <f t="shared" si="358"/>
        <v>1.0937806429692396</v>
      </c>
      <c r="ND113" s="262"/>
      <c r="NE113" s="62">
        <f t="shared" si="359"/>
        <v>1.4274760250398928</v>
      </c>
      <c r="NF113" s="63"/>
      <c r="NG113" s="63">
        <f t="shared" si="360"/>
        <v>0.7821625377873036</v>
      </c>
      <c r="NH113" s="64"/>
      <c r="NI113" s="238">
        <f t="shared" si="495"/>
        <v>-7.3372843449437397E-5</v>
      </c>
      <c r="NJ113" s="238">
        <f t="shared" si="496"/>
        <v>0</v>
      </c>
      <c r="NK113" s="238">
        <f t="shared" si="497"/>
        <v>-3.7243955983146115E-5</v>
      </c>
      <c r="NL113" s="238">
        <f t="shared" si="498"/>
        <v>0</v>
      </c>
      <c r="NM113" s="239">
        <f t="shared" si="361"/>
        <v>0</v>
      </c>
      <c r="NN113" s="240">
        <f t="shared" si="362"/>
        <v>0</v>
      </c>
      <c r="NO113" s="240">
        <f>O113*IN113</f>
        <v>0.64531348725258919</v>
      </c>
      <c r="NP113" s="240">
        <f t="shared" si="363"/>
        <v>0</v>
      </c>
      <c r="NQ113" s="240">
        <f t="shared" si="536"/>
        <v>0</v>
      </c>
      <c r="NR113" s="240">
        <f t="shared" si="364"/>
        <v>0</v>
      </c>
      <c r="NS113" s="240">
        <f t="shared" si="365"/>
        <v>0.29350441476367961</v>
      </c>
      <c r="NT113" s="240">
        <f t="shared" si="366"/>
        <v>0</v>
      </c>
      <c r="NU113" s="240">
        <f t="shared" si="367"/>
        <v>0</v>
      </c>
      <c r="NV113" s="240">
        <f t="shared" si="368"/>
        <v>0.13520879081239082</v>
      </c>
      <c r="NW113" s="240">
        <f t="shared" si="369"/>
        <v>0</v>
      </c>
      <c r="NX113" s="240">
        <f t="shared" si="370"/>
        <v>0.34972041299311368</v>
      </c>
      <c r="NY113" s="240">
        <f t="shared" si="371"/>
        <v>0</v>
      </c>
      <c r="NZ113" s="240">
        <f t="shared" si="372"/>
        <v>3.7289192181194347E-3</v>
      </c>
      <c r="OA113" s="240">
        <f t="shared" si="373"/>
        <v>0</v>
      </c>
      <c r="OB113" s="241">
        <f t="shared" si="374"/>
        <v>0</v>
      </c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136"/>
      <c r="OP113" s="13"/>
      <c r="OQ113" s="13"/>
      <c r="OR113" s="13"/>
      <c r="OS113" s="13"/>
      <c r="OT113" s="13"/>
    </row>
    <row r="114" spans="1:410" ht="15" customHeight="1">
      <c r="A114" s="242">
        <v>95</v>
      </c>
      <c r="B114" s="49" t="s">
        <v>164</v>
      </c>
      <c r="C114" s="50">
        <v>1</v>
      </c>
      <c r="D114" s="51">
        <v>309.7</v>
      </c>
      <c r="E114" s="52">
        <v>215.6</v>
      </c>
      <c r="F114" s="52">
        <v>94.1</v>
      </c>
      <c r="G114" s="52"/>
      <c r="H114" s="53"/>
      <c r="I114" s="57">
        <v>0.94703271609251627</v>
      </c>
      <c r="J114" s="58"/>
      <c r="K114" s="58">
        <v>0.69120000000000004</v>
      </c>
      <c r="L114" s="243"/>
      <c r="M114" s="1">
        <v>0</v>
      </c>
      <c r="N114" s="2">
        <v>0</v>
      </c>
      <c r="O114" s="2">
        <v>0.25583271609251623</v>
      </c>
      <c r="P114" s="2">
        <v>0</v>
      </c>
      <c r="Q114" s="2">
        <v>0</v>
      </c>
      <c r="R114" s="2">
        <v>0</v>
      </c>
      <c r="S114" s="2">
        <v>0.25519999999999998</v>
      </c>
      <c r="T114" s="2">
        <v>0</v>
      </c>
      <c r="U114" s="2">
        <v>0</v>
      </c>
      <c r="V114" s="2">
        <v>0.17780000000000001</v>
      </c>
      <c r="W114" s="2">
        <v>0</v>
      </c>
      <c r="X114" s="2">
        <v>0.25459999999999999</v>
      </c>
      <c r="Y114" s="2">
        <v>0</v>
      </c>
      <c r="Z114" s="2">
        <v>3.5999999999999999E-3</v>
      </c>
      <c r="AA114" s="2">
        <v>0</v>
      </c>
      <c r="AB114" s="3">
        <v>0</v>
      </c>
      <c r="AC114" s="244">
        <v>0</v>
      </c>
      <c r="AD114" s="108">
        <v>0</v>
      </c>
      <c r="AE114" s="108">
        <v>0</v>
      </c>
      <c r="AF114" s="108">
        <f t="shared" si="375"/>
        <v>0</v>
      </c>
      <c r="AG114" s="108">
        <f t="shared" si="376"/>
        <v>0</v>
      </c>
      <c r="AH114" s="108">
        <v>0</v>
      </c>
      <c r="AI114" s="108">
        <v>0</v>
      </c>
      <c r="AJ114" s="108">
        <f t="shared" si="377"/>
        <v>0</v>
      </c>
      <c r="AK114" s="108">
        <f t="shared" si="378"/>
        <v>0</v>
      </c>
      <c r="AL114" s="108">
        <v>0</v>
      </c>
      <c r="AM114" s="245">
        <v>0</v>
      </c>
      <c r="AN114" s="244">
        <v>0</v>
      </c>
      <c r="AO114" s="108">
        <v>0</v>
      </c>
      <c r="AP114" s="108">
        <v>0</v>
      </c>
      <c r="AQ114" s="108">
        <f t="shared" si="379"/>
        <v>0</v>
      </c>
      <c r="AR114" s="108">
        <f t="shared" si="380"/>
        <v>0</v>
      </c>
      <c r="AS114" s="246">
        <v>0</v>
      </c>
      <c r="AT114" s="247">
        <v>0</v>
      </c>
      <c r="AU114" s="108">
        <v>0</v>
      </c>
      <c r="AV114" s="108">
        <f t="shared" si="381"/>
        <v>0</v>
      </c>
      <c r="AW114" s="108">
        <f t="shared" si="382"/>
        <v>0</v>
      </c>
      <c r="AX114" s="108">
        <v>0</v>
      </c>
      <c r="AY114" s="245">
        <v>0</v>
      </c>
      <c r="AZ114" s="248">
        <v>7</v>
      </c>
      <c r="BA114" s="108">
        <v>35.680166666666658</v>
      </c>
      <c r="BB114" s="108">
        <v>3.7209310223848</v>
      </c>
      <c r="BC114" s="109">
        <v>2.9767448179078402</v>
      </c>
      <c r="BD114" s="109">
        <v>0.74418620447695982</v>
      </c>
      <c r="BE114" s="108">
        <v>1.3953493749999999</v>
      </c>
      <c r="BF114" s="109">
        <v>1.1162794999999999</v>
      </c>
      <c r="BG114" s="109">
        <v>0.27906987500000002</v>
      </c>
      <c r="BH114" s="108">
        <v>2.9781406356757563</v>
      </c>
      <c r="BI114" s="109">
        <f t="shared" si="383"/>
        <v>1.7430104135606785</v>
      </c>
      <c r="BJ114" s="108">
        <f t="shared" si="384"/>
        <v>5.761213059714751E-2</v>
      </c>
      <c r="BK114" s="108">
        <v>2.1887293849863609</v>
      </c>
      <c r="BL114" s="245">
        <v>55.155980501656288</v>
      </c>
      <c r="BM114" s="244">
        <v>0</v>
      </c>
      <c r="BN114" s="108">
        <v>0</v>
      </c>
      <c r="BO114" s="108">
        <v>0</v>
      </c>
      <c r="BP114" s="108">
        <f t="shared" si="385"/>
        <v>0</v>
      </c>
      <c r="BQ114" s="108">
        <f t="shared" si="386"/>
        <v>0</v>
      </c>
      <c r="BR114" s="108">
        <v>0</v>
      </c>
      <c r="BS114" s="108">
        <v>0</v>
      </c>
      <c r="BT114" s="108">
        <f t="shared" si="387"/>
        <v>0</v>
      </c>
      <c r="BU114" s="108">
        <f t="shared" si="388"/>
        <v>0</v>
      </c>
      <c r="BV114" s="108">
        <v>0</v>
      </c>
      <c r="BW114" s="245">
        <v>0</v>
      </c>
      <c r="BX114" s="107">
        <v>0</v>
      </c>
      <c r="BY114" s="108">
        <v>0</v>
      </c>
      <c r="BZ114" s="109">
        <f t="shared" si="389"/>
        <v>0</v>
      </c>
      <c r="CA114" s="109">
        <f t="shared" si="390"/>
        <v>0</v>
      </c>
      <c r="CB114" s="108">
        <v>0</v>
      </c>
      <c r="CC114" s="110">
        <v>0</v>
      </c>
      <c r="CD114" s="244">
        <v>0</v>
      </c>
      <c r="CE114" s="108">
        <v>0</v>
      </c>
      <c r="CF114" s="109">
        <f t="shared" si="391"/>
        <v>0</v>
      </c>
      <c r="CG114" s="109">
        <f t="shared" si="392"/>
        <v>0</v>
      </c>
      <c r="CH114" s="108">
        <v>0</v>
      </c>
      <c r="CI114" s="245">
        <v>0</v>
      </c>
      <c r="CJ114" s="249">
        <v>28.891676301414329</v>
      </c>
      <c r="CK114" s="250">
        <v>6.3561687863111525</v>
      </c>
      <c r="CL114" s="250">
        <v>4.9246455876886426</v>
      </c>
      <c r="CM114" s="251">
        <v>4.9246455876886426</v>
      </c>
      <c r="CN114" s="252">
        <f t="shared" si="277"/>
        <v>2.4005184917188287</v>
      </c>
      <c r="CO114" s="250">
        <v>19.445629409695819</v>
      </c>
      <c r="CP114" s="252">
        <f t="shared" si="393"/>
        <v>1.9246117251952342</v>
      </c>
      <c r="CQ114" s="250">
        <v>6.0853152674702091</v>
      </c>
      <c r="CR114" s="250">
        <v>4.352122766213026</v>
      </c>
      <c r="CS114" s="252">
        <f t="shared" si="394"/>
        <v>8.4191814912390986E-2</v>
      </c>
      <c r="CT114" s="252">
        <f t="shared" si="395"/>
        <v>2.5471581871359654</v>
      </c>
      <c r="CU114" s="250">
        <f t="shared" si="278"/>
        <v>63.970242851322972</v>
      </c>
      <c r="CV114" s="245">
        <f t="shared" si="396"/>
        <v>80.602505992666948</v>
      </c>
      <c r="CW114" s="244">
        <v>0</v>
      </c>
      <c r="CX114" s="108">
        <v>0</v>
      </c>
      <c r="CY114" s="108">
        <f t="shared" si="397"/>
        <v>0</v>
      </c>
      <c r="CZ114" s="108">
        <f t="shared" si="398"/>
        <v>0</v>
      </c>
      <c r="DA114" s="108">
        <v>0</v>
      </c>
      <c r="DB114" s="245">
        <v>0</v>
      </c>
      <c r="DC114" s="244">
        <v>0</v>
      </c>
      <c r="DD114" s="108">
        <v>0</v>
      </c>
      <c r="DE114" s="108">
        <f t="shared" si="399"/>
        <v>0</v>
      </c>
      <c r="DF114" s="108">
        <f t="shared" si="400"/>
        <v>0</v>
      </c>
      <c r="DG114" s="108">
        <v>0</v>
      </c>
      <c r="DH114" s="245">
        <v>0</v>
      </c>
      <c r="DI114" s="107">
        <v>21.339406409271998</v>
      </c>
      <c r="DJ114" s="108">
        <v>4.6946694100398396</v>
      </c>
      <c r="DK114" s="108">
        <v>0.35355690553049651</v>
      </c>
      <c r="DL114" s="108">
        <v>14.362551501979747</v>
      </c>
      <c r="DM114" s="108">
        <f t="shared" si="401"/>
        <v>1.4215191723569436</v>
      </c>
      <c r="DN114" s="108">
        <f t="shared" si="402"/>
        <v>4.4946168670295421</v>
      </c>
      <c r="DO114" s="108">
        <v>2.9747634485580119</v>
      </c>
      <c r="DP114" s="108">
        <f t="shared" si="403"/>
        <v>5.7546798912354744E-2</v>
      </c>
      <c r="DQ114" s="108">
        <f t="shared" si="404"/>
        <v>1.7410338540106505</v>
      </c>
      <c r="DR114" s="108">
        <v>2.1862473837690048</v>
      </c>
      <c r="DS114" s="110">
        <v>55.093434070978908</v>
      </c>
      <c r="DT114" s="244">
        <v>0</v>
      </c>
      <c r="DU114" s="108">
        <v>0</v>
      </c>
      <c r="DV114" s="108">
        <v>0</v>
      </c>
      <c r="DW114" s="108">
        <f t="shared" si="405"/>
        <v>0</v>
      </c>
      <c r="DX114" s="108">
        <f t="shared" si="406"/>
        <v>0</v>
      </c>
      <c r="DY114" s="108">
        <v>0</v>
      </c>
      <c r="DZ114" s="108">
        <v>0</v>
      </c>
      <c r="EA114" s="108"/>
      <c r="EB114" s="108">
        <v>0</v>
      </c>
      <c r="EC114" s="108">
        <f t="shared" si="407"/>
        <v>0</v>
      </c>
      <c r="ED114" s="108">
        <f t="shared" si="408"/>
        <v>0</v>
      </c>
      <c r="EE114" s="108">
        <v>0</v>
      </c>
      <c r="EF114" s="245">
        <v>0</v>
      </c>
      <c r="EG114" s="249">
        <v>13.533623838888801</v>
      </c>
      <c r="EH114" s="250">
        <v>2.9773972445555401</v>
      </c>
      <c r="EI114" s="250">
        <v>32.704508774089959</v>
      </c>
      <c r="EJ114" s="250">
        <v>9.1088461256356208</v>
      </c>
      <c r="EK114" s="250">
        <f t="shared" si="409"/>
        <v>0.90153893643866001</v>
      </c>
      <c r="EL114" s="250">
        <v>2.8505223065564111</v>
      </c>
      <c r="EM114" s="250">
        <v>4.257679446771407</v>
      </c>
      <c r="EN114" s="250">
        <f t="shared" si="410"/>
        <v>8.2364808897792879E-2</v>
      </c>
      <c r="EO114" s="250">
        <f t="shared" si="411"/>
        <v>2.4918835344530077</v>
      </c>
      <c r="EP114" s="250">
        <v>62.582055429941327</v>
      </c>
      <c r="EQ114" s="245">
        <v>78.85338984172607</v>
      </c>
      <c r="ER114" s="244">
        <v>0</v>
      </c>
      <c r="ES114" s="108">
        <v>0</v>
      </c>
      <c r="ET114" s="108">
        <v>0</v>
      </c>
      <c r="EU114" s="108">
        <f t="shared" si="412"/>
        <v>0</v>
      </c>
      <c r="EV114" s="108">
        <f t="shared" si="413"/>
        <v>0</v>
      </c>
      <c r="EW114" s="108">
        <v>0</v>
      </c>
      <c r="EX114" s="108">
        <v>0</v>
      </c>
      <c r="EY114" s="108">
        <f t="shared" si="414"/>
        <v>0</v>
      </c>
      <c r="EZ114" s="108">
        <f t="shared" si="415"/>
        <v>0</v>
      </c>
      <c r="FA114" s="108">
        <v>0</v>
      </c>
      <c r="FB114" s="245">
        <v>0</v>
      </c>
      <c r="FC114" s="244">
        <v>0.83333333333333293</v>
      </c>
      <c r="FD114" s="108">
        <v>6.0833333333333302E-2</v>
      </c>
      <c r="FE114" s="108">
        <f t="shared" si="416"/>
        <v>1.1768208333333328E-3</v>
      </c>
      <c r="FF114" s="108">
        <f t="shared" si="417"/>
        <v>3.5603803333333316E-2</v>
      </c>
      <c r="FG114" s="108">
        <v>4.4708333333333301E-2</v>
      </c>
      <c r="FH114" s="245">
        <v>1.1266499999999995</v>
      </c>
      <c r="FI114" s="244">
        <v>0</v>
      </c>
      <c r="FJ114" s="108">
        <v>0</v>
      </c>
      <c r="FK114" s="108">
        <f t="shared" si="418"/>
        <v>0</v>
      </c>
      <c r="FL114" s="108">
        <f t="shared" si="419"/>
        <v>0</v>
      </c>
      <c r="FM114" s="108">
        <v>0</v>
      </c>
      <c r="FN114" s="245">
        <v>0</v>
      </c>
      <c r="FO114" s="244">
        <v>0</v>
      </c>
      <c r="FP114" s="108">
        <v>0</v>
      </c>
      <c r="FQ114" s="108">
        <f t="shared" si="420"/>
        <v>0</v>
      </c>
      <c r="FR114" s="108">
        <f t="shared" si="421"/>
        <v>0</v>
      </c>
      <c r="FS114" s="108">
        <v>0</v>
      </c>
      <c r="FT114" s="110">
        <v>0</v>
      </c>
      <c r="FU114" s="253">
        <f t="shared" si="279"/>
        <v>77.792941990481665</v>
      </c>
      <c r="FV114" s="254">
        <f t="shared" si="280"/>
        <v>37.438782188400566</v>
      </c>
      <c r="FW114" s="254">
        <f t="shared" si="281"/>
        <v>6.4935428096266694</v>
      </c>
      <c r="FX114" s="254">
        <f t="shared" si="282"/>
        <v>35.680166666666658</v>
      </c>
      <c r="FY114" s="254">
        <f t="shared" si="283"/>
        <v>0</v>
      </c>
      <c r="FZ114" s="254">
        <f t="shared" si="284"/>
        <v>0</v>
      </c>
      <c r="GA114" s="254">
        <f t="shared" si="422"/>
        <v>0</v>
      </c>
      <c r="GB114" s="254">
        <f t="shared" si="423"/>
        <v>0</v>
      </c>
      <c r="GC114" s="254">
        <f t="shared" si="424"/>
        <v>0</v>
      </c>
      <c r="GD114" s="254">
        <f t="shared" si="425"/>
        <v>0</v>
      </c>
      <c r="GE114" s="254">
        <f t="shared" si="285"/>
        <v>42.917027037311186</v>
      </c>
      <c r="GF114" s="255">
        <f t="shared" si="286"/>
        <v>16.385154418088518</v>
      </c>
      <c r="GG114" s="255">
        <f t="shared" si="287"/>
        <v>4.2476698339908383</v>
      </c>
      <c r="GH114" s="254">
        <f t="shared" si="288"/>
        <v>14.623539630551534</v>
      </c>
      <c r="GI114" s="255">
        <f t="shared" si="289"/>
        <v>10.441601546842236</v>
      </c>
      <c r="GJ114" s="256">
        <f t="shared" si="290"/>
        <v>0.28289237415301943</v>
      </c>
      <c r="GK114" s="253">
        <f t="shared" si="426"/>
        <v>214.94600032303828</v>
      </c>
      <c r="GL114" s="257">
        <f t="shared" si="427"/>
        <v>270.83196040702819</v>
      </c>
      <c r="GM114" s="221">
        <f t="shared" si="428"/>
        <v>270.83196040702819</v>
      </c>
      <c r="GN114" s="222">
        <f t="shared" si="429"/>
        <v>131.82081942381964</v>
      </c>
      <c r="GO114" s="222">
        <f t="shared" si="430"/>
        <v>13.890372322390867</v>
      </c>
      <c r="GP114" s="55">
        <f t="shared" si="431"/>
        <v>0.486725492906039</v>
      </c>
      <c r="GQ114" s="56">
        <f t="shared" si="432"/>
        <v>5.1287788566442789E-2</v>
      </c>
      <c r="GR114" s="258">
        <f t="shared" si="433"/>
        <v>1.0842143631873182</v>
      </c>
      <c r="GS114" s="227">
        <f t="shared" si="291"/>
        <v>270.83196040702819</v>
      </c>
      <c r="GT114" s="222">
        <f t="shared" si="502"/>
        <v>131.82081942381964</v>
      </c>
      <c r="GU114" s="222">
        <f t="shared" si="503"/>
        <v>13.890372322390867</v>
      </c>
      <c r="GV114" s="37">
        <f t="shared" si="487"/>
        <v>0.486725492906039</v>
      </c>
      <c r="GW114" s="228">
        <f t="shared" si="488"/>
        <v>5.1287788566442789E-2</v>
      </c>
      <c r="GX114" s="258">
        <f t="shared" si="434"/>
        <v>1.0842143631873182</v>
      </c>
      <c r="GY114" s="221">
        <f t="shared" si="499"/>
        <v>215.67597990537189</v>
      </c>
      <c r="GZ114" s="222">
        <f t="shared" si="435"/>
        <v>129.14146381609416</v>
      </c>
      <c r="HA114" s="222">
        <f t="shared" si="436"/>
        <v>8.6605703972745829</v>
      </c>
      <c r="HB114" s="55">
        <f t="shared" si="437"/>
        <v>0.59877536605029058</v>
      </c>
      <c r="HC114" s="56">
        <f t="shared" si="438"/>
        <v>4.0155470261799296E-2</v>
      </c>
      <c r="HD114" s="258">
        <f t="shared" si="439"/>
        <v>1.1000481822036334</v>
      </c>
      <c r="HE114" s="221">
        <f t="shared" si="440"/>
        <v>215.67597990537189</v>
      </c>
      <c r="HF114" s="222">
        <f t="shared" si="441"/>
        <v>129.14146381609416</v>
      </c>
      <c r="HG114" s="222">
        <f t="shared" si="442"/>
        <v>8.6605703972745829</v>
      </c>
      <c r="HH114" s="55">
        <f t="shared" si="443"/>
        <v>0.59877536605029058</v>
      </c>
      <c r="HI114" s="56">
        <f t="shared" si="444"/>
        <v>4.0155470261799296E-2</v>
      </c>
      <c r="HJ114" s="259">
        <f t="shared" si="445"/>
        <v>1.1000481822036334</v>
      </c>
      <c r="HK114" s="54">
        <f t="shared" si="292"/>
        <v>1.0267864731958039</v>
      </c>
      <c r="HL114" s="55">
        <f t="shared" si="293"/>
        <v>0</v>
      </c>
      <c r="HM114" s="55">
        <f t="shared" si="294"/>
        <v>0.76035330353915143</v>
      </c>
      <c r="HN114" s="56">
        <f t="shared" si="295"/>
        <v>0</v>
      </c>
      <c r="HQ114" s="57">
        <f t="shared" si="296"/>
        <v>0</v>
      </c>
      <c r="HR114" s="58">
        <f t="shared" si="446"/>
        <v>0</v>
      </c>
      <c r="HS114" s="58">
        <f t="shared" si="297"/>
        <v>0</v>
      </c>
      <c r="HT114" s="58">
        <f t="shared" si="447"/>
        <v>0</v>
      </c>
      <c r="HU114" s="58">
        <f t="shared" si="298"/>
        <v>0</v>
      </c>
      <c r="HV114" s="55"/>
      <c r="HW114" s="56"/>
      <c r="HX114" s="260"/>
      <c r="HY114" s="57">
        <f t="shared" si="299"/>
        <v>0</v>
      </c>
      <c r="HZ114" s="58">
        <f t="shared" si="448"/>
        <v>0</v>
      </c>
      <c r="IA114" s="58">
        <f t="shared" si="300"/>
        <v>0</v>
      </c>
      <c r="IB114" s="58">
        <f t="shared" si="449"/>
        <v>0</v>
      </c>
      <c r="IC114" s="58">
        <f t="shared" si="301"/>
        <v>0</v>
      </c>
      <c r="ID114" s="55"/>
      <c r="IE114" s="56"/>
      <c r="IF114" s="260"/>
      <c r="IG114" s="57">
        <f t="shared" si="302"/>
        <v>2.1264727045440277</v>
      </c>
      <c r="IH114" s="58">
        <f t="shared" si="450"/>
        <v>2.4596909773460771</v>
      </c>
      <c r="II114" s="58">
        <f t="shared" si="303"/>
        <v>4.1506364485049874</v>
      </c>
      <c r="IJ114" s="58">
        <f t="shared" si="451"/>
        <v>4.7935700343784102</v>
      </c>
      <c r="IK114" s="58">
        <f t="shared" si="304"/>
        <v>43.774587699727213</v>
      </c>
      <c r="IL114" s="55">
        <f t="shared" si="305"/>
        <v>4.857778945013979E-2</v>
      </c>
      <c r="IM114" s="56">
        <f t="shared" si="306"/>
        <v>9.4818401876823444E-2</v>
      </c>
      <c r="IN114" s="260">
        <f t="shared" si="307"/>
        <v>1.0222995100575569</v>
      </c>
      <c r="IO114" s="57">
        <f t="shared" si="308"/>
        <v>0</v>
      </c>
      <c r="IP114" s="58">
        <f t="shared" si="452"/>
        <v>0</v>
      </c>
      <c r="IQ114" s="58">
        <f t="shared" si="309"/>
        <v>0</v>
      </c>
      <c r="IR114" s="58">
        <f t="shared" si="453"/>
        <v>0</v>
      </c>
      <c r="IS114" s="58">
        <f t="shared" si="310"/>
        <v>0</v>
      </c>
      <c r="IT114" s="55"/>
      <c r="IU114" s="56"/>
      <c r="IV114" s="260"/>
      <c r="IW114" s="57">
        <f t="shared" si="311"/>
        <v>0</v>
      </c>
      <c r="IX114" s="58">
        <f t="shared" si="454"/>
        <v>0</v>
      </c>
      <c r="IY114" s="58">
        <f t="shared" si="312"/>
        <v>0</v>
      </c>
      <c r="IZ114" s="58">
        <f t="shared" si="455"/>
        <v>0</v>
      </c>
      <c r="JA114" s="58">
        <f t="shared" si="313"/>
        <v>0</v>
      </c>
      <c r="JB114" s="55"/>
      <c r="JC114" s="56"/>
      <c r="JD114" s="260"/>
      <c r="JE114" s="57">
        <f t="shared" si="314"/>
        <v>0</v>
      </c>
      <c r="JF114" s="58">
        <f t="shared" si="456"/>
        <v>0</v>
      </c>
      <c r="JG114" s="58">
        <f t="shared" si="315"/>
        <v>0</v>
      </c>
      <c r="JH114" s="58">
        <f t="shared" si="457"/>
        <v>0</v>
      </c>
      <c r="JI114" s="58">
        <f t="shared" si="316"/>
        <v>0</v>
      </c>
      <c r="JJ114" s="55"/>
      <c r="JK114" s="56"/>
      <c r="JL114" s="260"/>
      <c r="JM114" s="57">
        <f t="shared" si="320"/>
        <v>45.779462702345015</v>
      </c>
      <c r="JN114" s="58">
        <f t="shared" si="458"/>
        <v>52.953104507802479</v>
      </c>
      <c r="JO114" s="58">
        <f t="shared" si="321"/>
        <v>4.4093220318264539</v>
      </c>
      <c r="JP114" s="58">
        <f t="shared" si="459"/>
        <v>5.092326014556372</v>
      </c>
      <c r="JQ114" s="58">
        <f t="shared" si="322"/>
        <v>63.970242851322979</v>
      </c>
      <c r="JR114" s="55">
        <f t="shared" si="323"/>
        <v>0.71563684397359206</v>
      </c>
      <c r="JS114" s="56">
        <f t="shared" si="324"/>
        <v>6.8927705059279198E-2</v>
      </c>
      <c r="JT114" s="260">
        <f t="shared" si="325"/>
        <v>1.1228171949643442</v>
      </c>
      <c r="JU114" s="57">
        <f t="shared" si="326"/>
        <v>0</v>
      </c>
      <c r="JV114" s="58">
        <f t="shared" si="460"/>
        <v>0</v>
      </c>
      <c r="JW114" s="58">
        <f t="shared" si="327"/>
        <v>0</v>
      </c>
      <c r="JX114" s="58">
        <f t="shared" si="461"/>
        <v>0</v>
      </c>
      <c r="JY114" s="58">
        <f t="shared" si="328"/>
        <v>0</v>
      </c>
      <c r="JZ114" s="55"/>
      <c r="KA114" s="56"/>
      <c r="KB114" s="260"/>
      <c r="KC114" s="57">
        <f t="shared" si="329"/>
        <v>0</v>
      </c>
      <c r="KD114" s="58">
        <f t="shared" si="462"/>
        <v>0</v>
      </c>
      <c r="KE114" s="58">
        <f t="shared" si="330"/>
        <v>0</v>
      </c>
      <c r="KF114" s="58">
        <f t="shared" si="463"/>
        <v>0</v>
      </c>
      <c r="KG114" s="58">
        <f t="shared" si="331"/>
        <v>0</v>
      </c>
      <c r="KH114" s="55"/>
      <c r="KI114" s="56"/>
      <c r="KJ114" s="260"/>
      <c r="KK114" s="57">
        <f t="shared" si="332"/>
        <v>33.641569698980874</v>
      </c>
      <c r="KL114" s="58">
        <f t="shared" si="464"/>
        <v>38.913203670811178</v>
      </c>
      <c r="KM114" s="58">
        <f t="shared" si="333"/>
        <v>1.4790659712692984</v>
      </c>
      <c r="KN114" s="58">
        <f t="shared" si="465"/>
        <v>1.7081732902189128</v>
      </c>
      <c r="KO114" s="58">
        <f t="shared" si="334"/>
        <v>43.724947675380086</v>
      </c>
      <c r="KP114" s="55">
        <f t="shared" si="466"/>
        <v>0.76939073658224655</v>
      </c>
      <c r="KQ114" s="56">
        <f t="shared" si="467"/>
        <v>3.3826592137973129E-2</v>
      </c>
      <c r="KR114" s="260">
        <f t="shared" si="468"/>
        <v>1.1258032675446101</v>
      </c>
      <c r="KS114" s="57">
        <f t="shared" si="335"/>
        <v>0</v>
      </c>
      <c r="KT114" s="58">
        <f t="shared" si="469"/>
        <v>0</v>
      </c>
      <c r="KU114" s="58">
        <f t="shared" si="336"/>
        <v>0</v>
      </c>
      <c r="KV114" s="58">
        <f t="shared" si="470"/>
        <v>0</v>
      </c>
      <c r="KW114" s="58">
        <f t="shared" si="337"/>
        <v>0</v>
      </c>
      <c r="KX114" s="55"/>
      <c r="KY114" s="56"/>
      <c r="KZ114" s="260"/>
      <c r="LA114" s="57">
        <f t="shared" si="338"/>
        <v>23.02875620947583</v>
      </c>
      <c r="LB114" s="58">
        <f t="shared" si="471"/>
        <v>26.637362307500695</v>
      </c>
      <c r="LC114" s="58">
        <f t="shared" si="339"/>
        <v>0.98390374533645286</v>
      </c>
      <c r="LD114" s="58">
        <f t="shared" si="472"/>
        <v>1.1363104354890694</v>
      </c>
      <c r="LE114" s="58">
        <f t="shared" si="340"/>
        <v>62.582055429941327</v>
      </c>
      <c r="LF114" s="55">
        <f t="shared" si="473"/>
        <v>0.36797698719333066</v>
      </c>
      <c r="LG114" s="56">
        <f t="shared" si="474"/>
        <v>1.5721818955561514E-2</v>
      </c>
      <c r="LH114" s="260">
        <f t="shared" si="475"/>
        <v>1.0600973036494115</v>
      </c>
      <c r="LI114" s="57">
        <f t="shared" si="341"/>
        <v>0</v>
      </c>
      <c r="LJ114" s="58">
        <f t="shared" si="476"/>
        <v>0</v>
      </c>
      <c r="LK114" s="58">
        <f t="shared" si="342"/>
        <v>0</v>
      </c>
      <c r="LL114" s="58">
        <f t="shared" si="477"/>
        <v>0</v>
      </c>
      <c r="LM114" s="58">
        <f t="shared" si="343"/>
        <v>0</v>
      </c>
      <c r="LN114" s="55"/>
      <c r="LO114" s="56"/>
      <c r="LP114" s="260"/>
      <c r="LQ114" s="57">
        <f t="shared" si="344"/>
        <v>4.3436640066666643E-2</v>
      </c>
      <c r="LR114" s="58">
        <f t="shared" si="478"/>
        <v>5.0243161565113312E-2</v>
      </c>
      <c r="LS114" s="58">
        <f t="shared" si="345"/>
        <v>1.1768208333333328E-3</v>
      </c>
      <c r="LT114" s="58">
        <f t="shared" si="479"/>
        <v>1.359110380416666E-3</v>
      </c>
      <c r="LU114" s="58">
        <f t="shared" si="346"/>
        <v>0.89416666666666633</v>
      </c>
      <c r="LV114" s="55">
        <f t="shared" si="347"/>
        <v>4.857778945013979E-2</v>
      </c>
      <c r="LW114" s="56">
        <f t="shared" si="348"/>
        <v>1.3161090400745572E-3</v>
      </c>
      <c r="LX114" s="260">
        <f t="shared" si="349"/>
        <v>1.0078160048971445</v>
      </c>
      <c r="LY114" s="57">
        <f t="shared" si="350"/>
        <v>0</v>
      </c>
      <c r="LZ114" s="58">
        <f t="shared" si="480"/>
        <v>0</v>
      </c>
      <c r="MA114" s="58">
        <f t="shared" si="351"/>
        <v>0</v>
      </c>
      <c r="MB114" s="58">
        <f t="shared" si="481"/>
        <v>0</v>
      </c>
      <c r="MC114" s="58">
        <f t="shared" si="352"/>
        <v>0</v>
      </c>
      <c r="MD114" s="55"/>
      <c r="ME114" s="56"/>
      <c r="MF114" s="260"/>
      <c r="MG114" s="57">
        <f t="shared" si="353"/>
        <v>0</v>
      </c>
      <c r="MH114" s="58">
        <f t="shared" si="482"/>
        <v>0</v>
      </c>
      <c r="MI114" s="58">
        <f t="shared" si="354"/>
        <v>0</v>
      </c>
      <c r="MJ114" s="58">
        <f t="shared" si="483"/>
        <v>0</v>
      </c>
      <c r="MK114" s="58">
        <f t="shared" si="355"/>
        <v>0</v>
      </c>
      <c r="ML114" s="55"/>
      <c r="MM114" s="56"/>
      <c r="MN114" s="260"/>
      <c r="MO114" s="59">
        <v>0.94703271609251627</v>
      </c>
      <c r="MP114" s="60"/>
      <c r="MQ114" s="60">
        <v>0.69120000000000004</v>
      </c>
      <c r="MR114" s="61"/>
      <c r="MS114" s="59">
        <f t="shared" si="356"/>
        <v>1.0842143631873182</v>
      </c>
      <c r="MT114" s="60"/>
      <c r="MU114" s="60">
        <f t="shared" si="484"/>
        <v>1.1000481822036334</v>
      </c>
      <c r="MV114" s="61"/>
      <c r="MW114" s="66">
        <f t="shared" si="485"/>
        <v>1.0267864731958039</v>
      </c>
      <c r="MX114" s="67"/>
      <c r="MY114" s="67">
        <f t="shared" si="486"/>
        <v>0.76035330353915143</v>
      </c>
      <c r="MZ114" s="261"/>
      <c r="NA114" s="59">
        <f t="shared" si="357"/>
        <v>1.0842047197753504</v>
      </c>
      <c r="NB114" s="60"/>
      <c r="NC114" s="60">
        <f t="shared" si="358"/>
        <v>1.0998837966595807</v>
      </c>
      <c r="ND114" s="262"/>
      <c r="NE114" s="62">
        <f t="shared" si="359"/>
        <v>1.0267773405691756</v>
      </c>
      <c r="NF114" s="63"/>
      <c r="NG114" s="63">
        <f t="shared" si="360"/>
        <v>0.76023968025110222</v>
      </c>
      <c r="NH114" s="64"/>
      <c r="NI114" s="238">
        <f t="shared" si="495"/>
        <v>9.1326266282720781E-6</v>
      </c>
      <c r="NJ114" s="238">
        <f t="shared" si="496"/>
        <v>0</v>
      </c>
      <c r="NK114" s="238">
        <f t="shared" si="497"/>
        <v>1.1362328804920274E-4</v>
      </c>
      <c r="NL114" s="238">
        <f t="shared" si="498"/>
        <v>0</v>
      </c>
      <c r="NM114" s="239">
        <f t="shared" si="361"/>
        <v>0</v>
      </c>
      <c r="NN114" s="240">
        <f t="shared" si="362"/>
        <v>0</v>
      </c>
      <c r="NO114" s="240">
        <f>O114*IN114+0.005</f>
        <v>0.26653766031807341</v>
      </c>
      <c r="NP114" s="240">
        <f t="shared" si="363"/>
        <v>0</v>
      </c>
      <c r="NQ114" s="240">
        <f t="shared" si="536"/>
        <v>0</v>
      </c>
      <c r="NR114" s="240">
        <f t="shared" si="364"/>
        <v>0</v>
      </c>
      <c r="NS114" s="240">
        <f t="shared" si="365"/>
        <v>0.28654294815490061</v>
      </c>
      <c r="NT114" s="240">
        <f t="shared" si="366"/>
        <v>0</v>
      </c>
      <c r="NU114" s="240">
        <f t="shared" si="367"/>
        <v>0</v>
      </c>
      <c r="NV114" s="240">
        <f t="shared" si="368"/>
        <v>0.2001678209694317</v>
      </c>
      <c r="NW114" s="240">
        <f t="shared" si="369"/>
        <v>0</v>
      </c>
      <c r="NX114" s="240">
        <f t="shared" si="370"/>
        <v>0.26990077350914016</v>
      </c>
      <c r="NY114" s="240">
        <f t="shared" si="371"/>
        <v>0</v>
      </c>
      <c r="NZ114" s="240">
        <f t="shared" si="372"/>
        <v>3.62813761762972E-3</v>
      </c>
      <c r="OA114" s="240">
        <f t="shared" si="373"/>
        <v>0</v>
      </c>
      <c r="OB114" s="241">
        <f t="shared" si="374"/>
        <v>0</v>
      </c>
      <c r="OC114" s="4"/>
      <c r="OD114" s="4"/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136"/>
      <c r="OP114" s="13"/>
      <c r="OQ114" s="13"/>
      <c r="OR114" s="13"/>
      <c r="OS114" s="13"/>
      <c r="OT114" s="13"/>
    </row>
    <row r="115" spans="1:410" ht="15" customHeight="1">
      <c r="A115" s="242">
        <v>96</v>
      </c>
      <c r="B115" s="49" t="s">
        <v>165</v>
      </c>
      <c r="C115" s="50">
        <v>1</v>
      </c>
      <c r="D115" s="51">
        <v>298.82</v>
      </c>
      <c r="E115" s="52">
        <v>298.82</v>
      </c>
      <c r="F115" s="52"/>
      <c r="G115" s="52"/>
      <c r="H115" s="53"/>
      <c r="I115" s="57">
        <v>1.4059102788065125</v>
      </c>
      <c r="J115" s="58"/>
      <c r="K115" s="58">
        <v>0.9840000000000001</v>
      </c>
      <c r="L115" s="243"/>
      <c r="M115" s="1">
        <v>0</v>
      </c>
      <c r="N115" s="2">
        <v>0</v>
      </c>
      <c r="O115" s="2">
        <v>0.42191027880651244</v>
      </c>
      <c r="P115" s="2">
        <v>0</v>
      </c>
      <c r="Q115" s="2">
        <v>0</v>
      </c>
      <c r="R115" s="2">
        <v>0</v>
      </c>
      <c r="S115" s="2">
        <v>0.26140000000000002</v>
      </c>
      <c r="T115" s="2">
        <v>0</v>
      </c>
      <c r="U115" s="2">
        <v>0</v>
      </c>
      <c r="V115" s="2">
        <v>0.34610000000000002</v>
      </c>
      <c r="W115" s="2">
        <v>0</v>
      </c>
      <c r="X115" s="2">
        <v>0.37280000000000002</v>
      </c>
      <c r="Y115" s="2">
        <v>0</v>
      </c>
      <c r="Z115" s="2">
        <v>3.7000000000000002E-3</v>
      </c>
      <c r="AA115" s="2">
        <v>0</v>
      </c>
      <c r="AB115" s="3">
        <v>0</v>
      </c>
      <c r="AC115" s="244">
        <v>0</v>
      </c>
      <c r="AD115" s="108">
        <v>0</v>
      </c>
      <c r="AE115" s="108">
        <v>0</v>
      </c>
      <c r="AF115" s="108">
        <f t="shared" si="375"/>
        <v>0</v>
      </c>
      <c r="AG115" s="108">
        <f t="shared" si="376"/>
        <v>0</v>
      </c>
      <c r="AH115" s="108">
        <v>0</v>
      </c>
      <c r="AI115" s="108">
        <v>0</v>
      </c>
      <c r="AJ115" s="108">
        <f t="shared" si="377"/>
        <v>0</v>
      </c>
      <c r="AK115" s="108">
        <f t="shared" si="378"/>
        <v>0</v>
      </c>
      <c r="AL115" s="108">
        <v>0</v>
      </c>
      <c r="AM115" s="245">
        <v>0</v>
      </c>
      <c r="AN115" s="244">
        <v>0</v>
      </c>
      <c r="AO115" s="108">
        <v>0</v>
      </c>
      <c r="AP115" s="108">
        <v>0</v>
      </c>
      <c r="AQ115" s="108">
        <f t="shared" si="379"/>
        <v>0</v>
      </c>
      <c r="AR115" s="108">
        <f t="shared" si="380"/>
        <v>0</v>
      </c>
      <c r="AS115" s="246">
        <v>0</v>
      </c>
      <c r="AT115" s="247">
        <v>0</v>
      </c>
      <c r="AU115" s="108">
        <v>0</v>
      </c>
      <c r="AV115" s="108">
        <f t="shared" si="381"/>
        <v>0</v>
      </c>
      <c r="AW115" s="108">
        <f t="shared" si="382"/>
        <v>0</v>
      </c>
      <c r="AX115" s="108">
        <v>0</v>
      </c>
      <c r="AY115" s="245">
        <v>0</v>
      </c>
      <c r="AZ115" s="248">
        <v>16</v>
      </c>
      <c r="BA115" s="108">
        <v>81.554666666666648</v>
      </c>
      <c r="BB115" s="108">
        <v>8.5049851940223995</v>
      </c>
      <c r="BC115" s="109">
        <v>6.8039881552179198</v>
      </c>
      <c r="BD115" s="109">
        <v>1.7009970388044797</v>
      </c>
      <c r="BE115" s="108">
        <v>3.1893699999999998</v>
      </c>
      <c r="BF115" s="109">
        <v>2.5514960000000002</v>
      </c>
      <c r="BG115" s="109">
        <v>0.63787399999999961</v>
      </c>
      <c r="BH115" s="108">
        <v>6.8071785958302993</v>
      </c>
      <c r="BI115" s="109">
        <f t="shared" si="383"/>
        <v>3.9840238024244075</v>
      </c>
      <c r="BJ115" s="108">
        <f t="shared" si="384"/>
        <v>0.13168486993633716</v>
      </c>
      <c r="BK115" s="108">
        <v>5.0028100228259671</v>
      </c>
      <c r="BL115" s="245">
        <v>126.07081257521436</v>
      </c>
      <c r="BM115" s="244">
        <v>0</v>
      </c>
      <c r="BN115" s="108">
        <v>0</v>
      </c>
      <c r="BO115" s="108">
        <v>0</v>
      </c>
      <c r="BP115" s="108">
        <f t="shared" si="385"/>
        <v>0</v>
      </c>
      <c r="BQ115" s="108">
        <f t="shared" si="386"/>
        <v>0</v>
      </c>
      <c r="BR115" s="108">
        <v>0</v>
      </c>
      <c r="BS115" s="108">
        <v>0</v>
      </c>
      <c r="BT115" s="108">
        <f t="shared" si="387"/>
        <v>0</v>
      </c>
      <c r="BU115" s="108">
        <f t="shared" si="388"/>
        <v>0</v>
      </c>
      <c r="BV115" s="108">
        <v>0</v>
      </c>
      <c r="BW115" s="245">
        <v>0</v>
      </c>
      <c r="BX115" s="107">
        <v>0</v>
      </c>
      <c r="BY115" s="108">
        <v>0</v>
      </c>
      <c r="BZ115" s="109">
        <f t="shared" si="389"/>
        <v>0</v>
      </c>
      <c r="CA115" s="109">
        <f t="shared" si="390"/>
        <v>0</v>
      </c>
      <c r="CB115" s="108">
        <v>0</v>
      </c>
      <c r="CC115" s="110">
        <v>0</v>
      </c>
      <c r="CD115" s="244">
        <v>0</v>
      </c>
      <c r="CE115" s="108">
        <v>0</v>
      </c>
      <c r="CF115" s="109">
        <f t="shared" si="391"/>
        <v>0</v>
      </c>
      <c r="CG115" s="109">
        <f t="shared" si="392"/>
        <v>0</v>
      </c>
      <c r="CH115" s="108">
        <v>0</v>
      </c>
      <c r="CI115" s="245">
        <v>0</v>
      </c>
      <c r="CJ115" s="249">
        <v>27.876689416818309</v>
      </c>
      <c r="CK115" s="250">
        <v>6.1328716717000278</v>
      </c>
      <c r="CL115" s="250">
        <v>4.7516389877724254</v>
      </c>
      <c r="CM115" s="251">
        <v>4.7516389877724254</v>
      </c>
      <c r="CN115" s="252">
        <f t="shared" si="277"/>
        <v>2.3161864245896688</v>
      </c>
      <c r="CO115" s="250">
        <v>18.762489442057813</v>
      </c>
      <c r="CP115" s="252">
        <f t="shared" si="393"/>
        <v>1.8569986300382302</v>
      </c>
      <c r="CQ115" s="250">
        <v>5.8715334459975717</v>
      </c>
      <c r="CR115" s="250">
        <v>4.1992293348394458</v>
      </c>
      <c r="CS115" s="252">
        <f t="shared" si="394"/>
        <v>8.1234091482469087E-2</v>
      </c>
      <c r="CT115" s="252">
        <f t="shared" si="395"/>
        <v>2.4576745543428129</v>
      </c>
      <c r="CU115" s="250">
        <f t="shared" si="278"/>
        <v>61.72291885318802</v>
      </c>
      <c r="CV115" s="245">
        <f t="shared" si="396"/>
        <v>77.770877755016897</v>
      </c>
      <c r="CW115" s="244">
        <v>0</v>
      </c>
      <c r="CX115" s="108">
        <v>0</v>
      </c>
      <c r="CY115" s="108">
        <f t="shared" si="397"/>
        <v>0</v>
      </c>
      <c r="CZ115" s="108">
        <f t="shared" si="398"/>
        <v>0</v>
      </c>
      <c r="DA115" s="108">
        <v>0</v>
      </c>
      <c r="DB115" s="245">
        <v>0</v>
      </c>
      <c r="DC115" s="244">
        <v>0</v>
      </c>
      <c r="DD115" s="108">
        <v>0</v>
      </c>
      <c r="DE115" s="108">
        <f t="shared" si="399"/>
        <v>0</v>
      </c>
      <c r="DF115" s="108">
        <f t="shared" si="400"/>
        <v>0</v>
      </c>
      <c r="DG115" s="108">
        <v>0</v>
      </c>
      <c r="DH115" s="245">
        <v>0</v>
      </c>
      <c r="DI115" s="107">
        <v>40.047877366552008</v>
      </c>
      <c r="DJ115" s="108">
        <v>8.8105330206414418</v>
      </c>
      <c r="DK115" s="108">
        <v>0.68318004844957636</v>
      </c>
      <c r="DL115" s="108">
        <v>26.954344005189927</v>
      </c>
      <c r="DM115" s="108">
        <f t="shared" si="401"/>
        <v>2.6677792435696679</v>
      </c>
      <c r="DN115" s="108">
        <f t="shared" si="402"/>
        <v>8.4350924129841349</v>
      </c>
      <c r="DO115" s="108">
        <v>5.5842032141808051</v>
      </c>
      <c r="DP115" s="108">
        <f t="shared" si="403"/>
        <v>0.10802641117832767</v>
      </c>
      <c r="DQ115" s="108">
        <f t="shared" si="404"/>
        <v>3.2682554467571716</v>
      </c>
      <c r="DR115" s="108">
        <v>4.1040068827506886</v>
      </c>
      <c r="DS115" s="110">
        <v>103.42097344531734</v>
      </c>
      <c r="DT115" s="244">
        <v>0</v>
      </c>
      <c r="DU115" s="108">
        <v>0</v>
      </c>
      <c r="DV115" s="108">
        <v>0</v>
      </c>
      <c r="DW115" s="108">
        <f t="shared" si="405"/>
        <v>0</v>
      </c>
      <c r="DX115" s="108">
        <f t="shared" si="406"/>
        <v>0</v>
      </c>
      <c r="DY115" s="108">
        <v>0</v>
      </c>
      <c r="DZ115" s="108">
        <v>0</v>
      </c>
      <c r="EA115" s="108"/>
      <c r="EB115" s="108">
        <v>0</v>
      </c>
      <c r="EC115" s="108">
        <f t="shared" si="407"/>
        <v>0</v>
      </c>
      <c r="ED115" s="108">
        <f t="shared" si="408"/>
        <v>0</v>
      </c>
      <c r="EE115" s="108">
        <v>0</v>
      </c>
      <c r="EF115" s="245">
        <v>0</v>
      </c>
      <c r="EG115" s="249">
        <v>19.325011305555499</v>
      </c>
      <c r="EH115" s="250">
        <v>4.2515024872222096</v>
      </c>
      <c r="EI115" s="250">
        <v>45.81876610155259</v>
      </c>
      <c r="EJ115" s="250">
        <v>13.006756834238049</v>
      </c>
      <c r="EK115" s="250">
        <f t="shared" si="409"/>
        <v>1.2873307509118768</v>
      </c>
      <c r="EL115" s="250">
        <v>4.0703344837064552</v>
      </c>
      <c r="EM115" s="250">
        <v>6.0153486811854933</v>
      </c>
      <c r="EN115" s="250">
        <f t="shared" si="410"/>
        <v>0.11636692023753338</v>
      </c>
      <c r="EO115" s="250">
        <f t="shared" si="411"/>
        <v>3.5205910919400711</v>
      </c>
      <c r="EP115" s="250">
        <v>88.417385409753848</v>
      </c>
      <c r="EQ115" s="245">
        <v>111.40590561628986</v>
      </c>
      <c r="ER115" s="244">
        <v>0</v>
      </c>
      <c r="ES115" s="108">
        <v>0</v>
      </c>
      <c r="ET115" s="108">
        <v>0</v>
      </c>
      <c r="EU115" s="108">
        <f t="shared" si="412"/>
        <v>0</v>
      </c>
      <c r="EV115" s="108">
        <f t="shared" si="413"/>
        <v>0</v>
      </c>
      <c r="EW115" s="108">
        <v>0</v>
      </c>
      <c r="EX115" s="108">
        <v>0</v>
      </c>
      <c r="EY115" s="108">
        <f t="shared" si="414"/>
        <v>0</v>
      </c>
      <c r="EZ115" s="108">
        <f t="shared" si="415"/>
        <v>0</v>
      </c>
      <c r="FA115" s="108">
        <v>0</v>
      </c>
      <c r="FB115" s="245">
        <v>0</v>
      </c>
      <c r="FC115" s="244">
        <v>0.83333333333333293</v>
      </c>
      <c r="FD115" s="108">
        <v>6.0833333333333302E-2</v>
      </c>
      <c r="FE115" s="108">
        <f t="shared" si="416"/>
        <v>1.1768208333333328E-3</v>
      </c>
      <c r="FF115" s="108">
        <f t="shared" si="417"/>
        <v>3.5603803333333316E-2</v>
      </c>
      <c r="FG115" s="108">
        <v>4.4708333333333301E-2</v>
      </c>
      <c r="FH115" s="245">
        <v>1.1266499999999995</v>
      </c>
      <c r="FI115" s="244">
        <v>0</v>
      </c>
      <c r="FJ115" s="108">
        <v>0</v>
      </c>
      <c r="FK115" s="108">
        <f t="shared" si="418"/>
        <v>0</v>
      </c>
      <c r="FL115" s="108">
        <f t="shared" si="419"/>
        <v>0</v>
      </c>
      <c r="FM115" s="108">
        <v>0</v>
      </c>
      <c r="FN115" s="245">
        <v>0</v>
      </c>
      <c r="FO115" s="244">
        <v>0</v>
      </c>
      <c r="FP115" s="108">
        <v>0</v>
      </c>
      <c r="FQ115" s="108">
        <f t="shared" si="420"/>
        <v>0</v>
      </c>
      <c r="FR115" s="108">
        <f t="shared" si="421"/>
        <v>0</v>
      </c>
      <c r="FS115" s="108">
        <v>0</v>
      </c>
      <c r="FT115" s="110">
        <v>0</v>
      </c>
      <c r="FU115" s="253">
        <f t="shared" si="279"/>
        <v>106.4444852684895</v>
      </c>
      <c r="FV115" s="254">
        <f t="shared" si="280"/>
        <v>52.109603085322739</v>
      </c>
      <c r="FW115" s="254">
        <f t="shared" si="281"/>
        <v>11.671670579807587</v>
      </c>
      <c r="FX115" s="254">
        <f t="shared" si="282"/>
        <v>81.554666666666648</v>
      </c>
      <c r="FY115" s="254">
        <f t="shared" si="283"/>
        <v>0</v>
      </c>
      <c r="FZ115" s="254">
        <f t="shared" si="284"/>
        <v>0</v>
      </c>
      <c r="GA115" s="254">
        <f t="shared" si="422"/>
        <v>0</v>
      </c>
      <c r="GB115" s="254">
        <f t="shared" si="423"/>
        <v>0</v>
      </c>
      <c r="GC115" s="254">
        <f t="shared" si="424"/>
        <v>0</v>
      </c>
      <c r="GD115" s="254">
        <f t="shared" si="425"/>
        <v>0</v>
      </c>
      <c r="GE115" s="254">
        <f t="shared" si="285"/>
        <v>58.723590281485784</v>
      </c>
      <c r="GF115" s="255">
        <f t="shared" si="286"/>
        <v>22.419891618079561</v>
      </c>
      <c r="GG115" s="255">
        <f t="shared" si="287"/>
        <v>5.8121086245197748</v>
      </c>
      <c r="GH115" s="254">
        <f t="shared" si="288"/>
        <v>22.666793159369377</v>
      </c>
      <c r="GI115" s="255">
        <f t="shared" si="289"/>
        <v>16.184701412533311</v>
      </c>
      <c r="GJ115" s="256">
        <f t="shared" si="290"/>
        <v>0.43848911366800059</v>
      </c>
      <c r="GK115" s="253">
        <f t="shared" si="426"/>
        <v>333.17080904114164</v>
      </c>
      <c r="GL115" s="257">
        <f t="shared" si="427"/>
        <v>419.79521939183843</v>
      </c>
      <c r="GM115" s="221">
        <f t="shared" si="428"/>
        <v>419.79521939183843</v>
      </c>
      <c r="GN115" s="222">
        <f t="shared" si="429"/>
        <v>182.76183865686897</v>
      </c>
      <c r="GO115" s="222">
        <f t="shared" si="430"/>
        <v>22.582058080674159</v>
      </c>
      <c r="GP115" s="55">
        <f t="shared" si="431"/>
        <v>0.43535950438320353</v>
      </c>
      <c r="GQ115" s="56">
        <f t="shared" si="432"/>
        <v>5.3793032977814792E-2</v>
      </c>
      <c r="GR115" s="258">
        <f t="shared" si="433"/>
        <v>1.0765533751451115</v>
      </c>
      <c r="GS115" s="227">
        <f t="shared" si="291"/>
        <v>419.79521939183843</v>
      </c>
      <c r="GT115" s="222">
        <f t="shared" si="502"/>
        <v>182.76183865686897</v>
      </c>
      <c r="GU115" s="222">
        <f t="shared" si="503"/>
        <v>22.582058080674159</v>
      </c>
      <c r="GV115" s="37">
        <f t="shared" si="487"/>
        <v>0.43535950438320353</v>
      </c>
      <c r="GW115" s="228">
        <f t="shared" si="488"/>
        <v>5.3793032977814792E-2</v>
      </c>
      <c r="GX115" s="258">
        <f t="shared" si="434"/>
        <v>1.0765533751451115</v>
      </c>
      <c r="GY115" s="221">
        <f t="shared" si="499"/>
        <v>293.72440681662408</v>
      </c>
      <c r="GZ115" s="222">
        <f t="shared" si="435"/>
        <v>176.63759726778218</v>
      </c>
      <c r="HA115" s="222">
        <f t="shared" si="436"/>
        <v>10.628225108979796</v>
      </c>
      <c r="HB115" s="55">
        <f t="shared" si="437"/>
        <v>0.60137187502453382</v>
      </c>
      <c r="HC115" s="56">
        <f t="shared" si="438"/>
        <v>3.6184344447804551E-2</v>
      </c>
      <c r="HD115" s="258">
        <f t="shared" si="439"/>
        <v>1.0998399277713093</v>
      </c>
      <c r="HE115" s="221">
        <f t="shared" si="440"/>
        <v>293.72440681662408</v>
      </c>
      <c r="HF115" s="222">
        <f t="shared" si="441"/>
        <v>176.63759726778218</v>
      </c>
      <c r="HG115" s="222">
        <f t="shared" si="442"/>
        <v>10.628225108979796</v>
      </c>
      <c r="HH115" s="55">
        <f t="shared" si="443"/>
        <v>0.60137187502453382</v>
      </c>
      <c r="HI115" s="56">
        <f t="shared" si="444"/>
        <v>3.6184344447804551E-2</v>
      </c>
      <c r="HJ115" s="259">
        <f t="shared" si="445"/>
        <v>1.0998399277713093</v>
      </c>
      <c r="HK115" s="54">
        <f t="shared" si="292"/>
        <v>1.5135374558003558</v>
      </c>
      <c r="HL115" s="55">
        <f t="shared" si="293"/>
        <v>0</v>
      </c>
      <c r="HM115" s="55">
        <f t="shared" si="294"/>
        <v>1.0822424889269684</v>
      </c>
      <c r="HN115" s="56">
        <f t="shared" si="295"/>
        <v>0</v>
      </c>
      <c r="HQ115" s="57">
        <f t="shared" si="296"/>
        <v>0</v>
      </c>
      <c r="HR115" s="58">
        <f t="shared" si="446"/>
        <v>0</v>
      </c>
      <c r="HS115" s="58">
        <f t="shared" si="297"/>
        <v>0</v>
      </c>
      <c r="HT115" s="58">
        <f t="shared" si="447"/>
        <v>0</v>
      </c>
      <c r="HU115" s="58">
        <f t="shared" si="298"/>
        <v>0</v>
      </c>
      <c r="HV115" s="55"/>
      <c r="HW115" s="56"/>
      <c r="HX115" s="260"/>
      <c r="HY115" s="57">
        <f t="shared" si="299"/>
        <v>0</v>
      </c>
      <c r="HZ115" s="58">
        <f t="shared" si="448"/>
        <v>0</v>
      </c>
      <c r="IA115" s="58">
        <f t="shared" si="300"/>
        <v>0</v>
      </c>
      <c r="IB115" s="58">
        <f t="shared" si="449"/>
        <v>0</v>
      </c>
      <c r="IC115" s="58">
        <f t="shared" si="301"/>
        <v>0</v>
      </c>
      <c r="ID115" s="55"/>
      <c r="IE115" s="56"/>
      <c r="IF115" s="260"/>
      <c r="IG115" s="57">
        <f t="shared" si="302"/>
        <v>4.860509038957777</v>
      </c>
      <c r="IH115" s="58">
        <f t="shared" si="450"/>
        <v>5.6221508053624607</v>
      </c>
      <c r="II115" s="58">
        <f t="shared" si="303"/>
        <v>9.4871690251542571</v>
      </c>
      <c r="IJ115" s="58">
        <f t="shared" si="451"/>
        <v>10.956731507150652</v>
      </c>
      <c r="IK115" s="58">
        <f t="shared" si="304"/>
        <v>100.05620045651933</v>
      </c>
      <c r="IL115" s="55">
        <f t="shared" si="305"/>
        <v>4.857778945013979E-2</v>
      </c>
      <c r="IM115" s="56">
        <f t="shared" si="306"/>
        <v>9.4818401876823458E-2</v>
      </c>
      <c r="IN115" s="260">
        <f t="shared" si="307"/>
        <v>1.0222995100575569</v>
      </c>
      <c r="IO115" s="57">
        <f t="shared" si="308"/>
        <v>0</v>
      </c>
      <c r="IP115" s="58">
        <f t="shared" si="452"/>
        <v>0</v>
      </c>
      <c r="IQ115" s="58">
        <f t="shared" si="309"/>
        <v>0</v>
      </c>
      <c r="IR115" s="58">
        <f t="shared" si="453"/>
        <v>0</v>
      </c>
      <c r="IS115" s="58">
        <f t="shared" si="310"/>
        <v>0</v>
      </c>
      <c r="IT115" s="55"/>
      <c r="IU115" s="56"/>
      <c r="IV115" s="260"/>
      <c r="IW115" s="57">
        <f t="shared" si="311"/>
        <v>0</v>
      </c>
      <c r="IX115" s="58">
        <f t="shared" si="454"/>
        <v>0</v>
      </c>
      <c r="IY115" s="58">
        <f t="shared" si="312"/>
        <v>0</v>
      </c>
      <c r="IZ115" s="58">
        <f t="shared" si="455"/>
        <v>0</v>
      </c>
      <c r="JA115" s="58">
        <f t="shared" si="313"/>
        <v>0</v>
      </c>
      <c r="JB115" s="55"/>
      <c r="JC115" s="56"/>
      <c r="JD115" s="260"/>
      <c r="JE115" s="57">
        <f t="shared" si="314"/>
        <v>0</v>
      </c>
      <c r="JF115" s="58">
        <f t="shared" si="456"/>
        <v>0</v>
      </c>
      <c r="JG115" s="58">
        <f t="shared" si="315"/>
        <v>0</v>
      </c>
      <c r="JH115" s="58">
        <f t="shared" si="457"/>
        <v>0</v>
      </c>
      <c r="JI115" s="58">
        <f t="shared" si="316"/>
        <v>0</v>
      </c>
      <c r="JJ115" s="55"/>
      <c r="JK115" s="56"/>
      <c r="JL115" s="260"/>
      <c r="JM115" s="57">
        <f t="shared" si="320"/>
        <v>44.171194848933609</v>
      </c>
      <c r="JN115" s="58">
        <f t="shared" si="458"/>
        <v>51.092821081761507</v>
      </c>
      <c r="JO115" s="58">
        <f t="shared" si="321"/>
        <v>4.2544191461103678</v>
      </c>
      <c r="JP115" s="58">
        <f t="shared" si="459"/>
        <v>4.9134286718428637</v>
      </c>
      <c r="JQ115" s="58">
        <f t="shared" si="322"/>
        <v>61.72291885318802</v>
      </c>
      <c r="JR115" s="55">
        <f t="shared" si="323"/>
        <v>0.71563684397359228</v>
      </c>
      <c r="JS115" s="56">
        <f t="shared" si="324"/>
        <v>6.8927705059279212E-2</v>
      </c>
      <c r="JT115" s="260">
        <f t="shared" si="325"/>
        <v>1.1228171949643442</v>
      </c>
      <c r="JU115" s="57">
        <f t="shared" si="326"/>
        <v>0</v>
      </c>
      <c r="JV115" s="58">
        <f t="shared" si="460"/>
        <v>0</v>
      </c>
      <c r="JW115" s="58">
        <f t="shared" si="327"/>
        <v>0</v>
      </c>
      <c r="JX115" s="58">
        <f t="shared" si="461"/>
        <v>0</v>
      </c>
      <c r="JY115" s="58">
        <f t="shared" si="328"/>
        <v>0</v>
      </c>
      <c r="JZ115" s="55"/>
      <c r="KA115" s="56"/>
      <c r="KB115" s="260"/>
      <c r="KC115" s="57">
        <f t="shared" si="329"/>
        <v>0</v>
      </c>
      <c r="KD115" s="58">
        <f t="shared" si="462"/>
        <v>0</v>
      </c>
      <c r="KE115" s="58">
        <f t="shared" si="330"/>
        <v>0</v>
      </c>
      <c r="KF115" s="58">
        <f t="shared" si="463"/>
        <v>0</v>
      </c>
      <c r="KG115" s="58">
        <f t="shared" si="331"/>
        <v>0</v>
      </c>
      <c r="KH115" s="55"/>
      <c r="KI115" s="56"/>
      <c r="KJ115" s="260"/>
      <c r="KK115" s="57">
        <f t="shared" si="332"/>
        <v>63.136494776077846</v>
      </c>
      <c r="KL115" s="58">
        <f t="shared" si="464"/>
        <v>73.029983507489248</v>
      </c>
      <c r="KM115" s="58">
        <f t="shared" si="333"/>
        <v>2.7758056547479955</v>
      </c>
      <c r="KN115" s="58">
        <f t="shared" si="465"/>
        <v>3.2057779506684603</v>
      </c>
      <c r="KO115" s="58">
        <f t="shared" si="334"/>
        <v>82.080137655013758</v>
      </c>
      <c r="KP115" s="55">
        <f t="shared" si="466"/>
        <v>0.76920551767887091</v>
      </c>
      <c r="KQ115" s="56">
        <f t="shared" si="467"/>
        <v>3.3818238297976817E-2</v>
      </c>
      <c r="KR115" s="260">
        <f t="shared" si="468"/>
        <v>1.1257729497326356</v>
      </c>
      <c r="KS115" s="57">
        <f t="shared" si="335"/>
        <v>0</v>
      </c>
      <c r="KT115" s="58">
        <f t="shared" si="469"/>
        <v>0</v>
      </c>
      <c r="KU115" s="58">
        <f t="shared" si="336"/>
        <v>0</v>
      </c>
      <c r="KV115" s="58">
        <f t="shared" si="470"/>
        <v>0</v>
      </c>
      <c r="KW115" s="58">
        <f t="shared" si="337"/>
        <v>0</v>
      </c>
      <c r="KX115" s="55"/>
      <c r="KY115" s="56"/>
      <c r="KZ115" s="260"/>
      <c r="LA115" s="57">
        <f t="shared" si="338"/>
        <v>32.837442995066468</v>
      </c>
      <c r="LB115" s="58">
        <f t="shared" si="471"/>
        <v>37.983070312393387</v>
      </c>
      <c r="LC115" s="58">
        <f t="shared" si="339"/>
        <v>1.4036976711494102</v>
      </c>
      <c r="LD115" s="58">
        <f t="shared" si="472"/>
        <v>1.6211304404104538</v>
      </c>
      <c r="LE115" s="58">
        <f t="shared" si="340"/>
        <v>88.417385409753848</v>
      </c>
      <c r="LF115" s="55">
        <f t="shared" si="473"/>
        <v>0.37139124667493251</v>
      </c>
      <c r="LG115" s="56">
        <f t="shared" si="474"/>
        <v>1.5875810675063912E-2</v>
      </c>
      <c r="LH115" s="260">
        <f t="shared" si="475"/>
        <v>1.0606561714275293</v>
      </c>
      <c r="LI115" s="57">
        <f t="shared" si="341"/>
        <v>0</v>
      </c>
      <c r="LJ115" s="58">
        <f t="shared" si="476"/>
        <v>0</v>
      </c>
      <c r="LK115" s="58">
        <f t="shared" si="342"/>
        <v>0</v>
      </c>
      <c r="LL115" s="58">
        <f t="shared" si="477"/>
        <v>0</v>
      </c>
      <c r="LM115" s="58">
        <f t="shared" si="343"/>
        <v>0</v>
      </c>
      <c r="LN115" s="55"/>
      <c r="LO115" s="56"/>
      <c r="LP115" s="260"/>
      <c r="LQ115" s="57">
        <f t="shared" si="344"/>
        <v>4.3436640066666643E-2</v>
      </c>
      <c r="LR115" s="58">
        <f t="shared" si="478"/>
        <v>5.0243161565113312E-2</v>
      </c>
      <c r="LS115" s="58">
        <f t="shared" si="345"/>
        <v>1.1768208333333328E-3</v>
      </c>
      <c r="LT115" s="58">
        <f t="shared" si="479"/>
        <v>1.359110380416666E-3</v>
      </c>
      <c r="LU115" s="58">
        <f t="shared" si="346"/>
        <v>0.89416666666666633</v>
      </c>
      <c r="LV115" s="55">
        <f t="shared" si="347"/>
        <v>4.857778945013979E-2</v>
      </c>
      <c r="LW115" s="56">
        <f t="shared" si="348"/>
        <v>1.3161090400745572E-3</v>
      </c>
      <c r="LX115" s="260">
        <f t="shared" si="349"/>
        <v>1.0078160048971445</v>
      </c>
      <c r="LY115" s="57">
        <f t="shared" si="350"/>
        <v>0</v>
      </c>
      <c r="LZ115" s="58">
        <f t="shared" si="480"/>
        <v>0</v>
      </c>
      <c r="MA115" s="58">
        <f t="shared" si="351"/>
        <v>0</v>
      </c>
      <c r="MB115" s="58">
        <f t="shared" si="481"/>
        <v>0</v>
      </c>
      <c r="MC115" s="58">
        <f t="shared" si="352"/>
        <v>0</v>
      </c>
      <c r="MD115" s="55"/>
      <c r="ME115" s="56"/>
      <c r="MF115" s="260"/>
      <c r="MG115" s="57">
        <f t="shared" si="353"/>
        <v>0</v>
      </c>
      <c r="MH115" s="58">
        <f t="shared" si="482"/>
        <v>0</v>
      </c>
      <c r="MI115" s="58">
        <f t="shared" si="354"/>
        <v>0</v>
      </c>
      <c r="MJ115" s="58">
        <f t="shared" si="483"/>
        <v>0</v>
      </c>
      <c r="MK115" s="58">
        <f t="shared" si="355"/>
        <v>0</v>
      </c>
      <c r="ML115" s="55"/>
      <c r="MM115" s="56"/>
      <c r="MN115" s="260"/>
      <c r="MO115" s="59">
        <v>1.4059102788065125</v>
      </c>
      <c r="MP115" s="60"/>
      <c r="MQ115" s="60">
        <v>0.9840000000000001</v>
      </c>
      <c r="MR115" s="61"/>
      <c r="MS115" s="59">
        <f t="shared" si="356"/>
        <v>1.0765533751451115</v>
      </c>
      <c r="MT115" s="60"/>
      <c r="MU115" s="60">
        <f t="shared" si="484"/>
        <v>1.0998399277713093</v>
      </c>
      <c r="MV115" s="61"/>
      <c r="MW115" s="66">
        <f t="shared" si="485"/>
        <v>1.5135374558003558</v>
      </c>
      <c r="MX115" s="67"/>
      <c r="MY115" s="67">
        <f t="shared" si="486"/>
        <v>1.0822424889269684</v>
      </c>
      <c r="MZ115" s="261"/>
      <c r="NA115" s="59">
        <f t="shared" si="357"/>
        <v>1.0765940520681685</v>
      </c>
      <c r="NB115" s="60"/>
      <c r="NC115" s="60">
        <f t="shared" si="358"/>
        <v>1.0998739558866331</v>
      </c>
      <c r="ND115" s="262"/>
      <c r="NE115" s="62">
        <f t="shared" si="359"/>
        <v>1.513594643904592</v>
      </c>
      <c r="NF115" s="63"/>
      <c r="NG115" s="63">
        <f t="shared" si="360"/>
        <v>1.0822759725924471</v>
      </c>
      <c r="NH115" s="64"/>
      <c r="NI115" s="238">
        <f t="shared" si="495"/>
        <v>-5.7188104236161053E-5</v>
      </c>
      <c r="NJ115" s="238">
        <f t="shared" si="496"/>
        <v>0</v>
      </c>
      <c r="NK115" s="238">
        <f t="shared" si="497"/>
        <v>-3.3483665478728497E-5</v>
      </c>
      <c r="NL115" s="238">
        <f t="shared" si="498"/>
        <v>0</v>
      </c>
      <c r="NM115" s="239">
        <f t="shared" si="361"/>
        <v>0</v>
      </c>
      <c r="NN115" s="240">
        <f t="shared" si="362"/>
        <v>0</v>
      </c>
      <c r="NO115" s="240">
        <f t="shared" ref="NO115:NO130" si="537">O115*IN115</f>
        <v>0.43131867131214491</v>
      </c>
      <c r="NP115" s="240">
        <f t="shared" si="363"/>
        <v>0</v>
      </c>
      <c r="NQ115" s="240">
        <f t="shared" si="536"/>
        <v>0</v>
      </c>
      <c r="NR115" s="240">
        <f t="shared" si="364"/>
        <v>0</v>
      </c>
      <c r="NS115" s="240">
        <f t="shared" si="365"/>
        <v>0.29350441476367961</v>
      </c>
      <c r="NT115" s="240">
        <f t="shared" si="366"/>
        <v>0</v>
      </c>
      <c r="NU115" s="240">
        <f t="shared" si="367"/>
        <v>0</v>
      </c>
      <c r="NV115" s="240">
        <f t="shared" si="368"/>
        <v>0.38963001790246521</v>
      </c>
      <c r="NW115" s="240">
        <f t="shared" si="369"/>
        <v>0</v>
      </c>
      <c r="NX115" s="240">
        <f t="shared" si="370"/>
        <v>0.39541262070818295</v>
      </c>
      <c r="NY115" s="240">
        <f t="shared" si="371"/>
        <v>0</v>
      </c>
      <c r="NZ115" s="240">
        <f t="shared" si="372"/>
        <v>3.7289192181194347E-3</v>
      </c>
      <c r="OA115" s="240">
        <f t="shared" si="373"/>
        <v>0</v>
      </c>
      <c r="OB115" s="241">
        <f t="shared" si="374"/>
        <v>0</v>
      </c>
      <c r="OC115" s="4"/>
      <c r="OD115" s="4"/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136"/>
      <c r="OP115" s="13"/>
      <c r="OQ115" s="13"/>
      <c r="OR115" s="13"/>
      <c r="OS115" s="13"/>
      <c r="OT115" s="13"/>
    </row>
    <row r="116" spans="1:410" ht="15" customHeight="1">
      <c r="A116" s="242">
        <v>97</v>
      </c>
      <c r="B116" s="49" t="s">
        <v>166</v>
      </c>
      <c r="C116" s="50">
        <v>1</v>
      </c>
      <c r="D116" s="51">
        <v>150.19999999999999</v>
      </c>
      <c r="E116" s="52">
        <v>150.19999999999999</v>
      </c>
      <c r="F116" s="52"/>
      <c r="G116" s="52"/>
      <c r="H116" s="53"/>
      <c r="I116" s="57">
        <v>1.3612553793119511</v>
      </c>
      <c r="J116" s="58"/>
      <c r="K116" s="58">
        <v>1.0463999999999998</v>
      </c>
      <c r="L116" s="243"/>
      <c r="M116" s="1">
        <v>0</v>
      </c>
      <c r="N116" s="2">
        <v>0</v>
      </c>
      <c r="O116" s="2">
        <v>0.31485537931195118</v>
      </c>
      <c r="P116" s="2">
        <v>0</v>
      </c>
      <c r="Q116" s="2">
        <v>0</v>
      </c>
      <c r="R116" s="2">
        <v>0</v>
      </c>
      <c r="S116" s="2">
        <v>0.26129999999999998</v>
      </c>
      <c r="T116" s="2">
        <v>0</v>
      </c>
      <c r="U116" s="2">
        <v>0</v>
      </c>
      <c r="V116" s="2">
        <v>0.41439999999999999</v>
      </c>
      <c r="W116" s="2">
        <v>0</v>
      </c>
      <c r="X116" s="2">
        <v>0.36309999999999998</v>
      </c>
      <c r="Y116" s="2">
        <v>0</v>
      </c>
      <c r="Z116" s="2">
        <v>7.6E-3</v>
      </c>
      <c r="AA116" s="2">
        <v>0</v>
      </c>
      <c r="AB116" s="3">
        <v>0</v>
      </c>
      <c r="AC116" s="244">
        <v>0</v>
      </c>
      <c r="AD116" s="108">
        <v>0</v>
      </c>
      <c r="AE116" s="108">
        <v>0</v>
      </c>
      <c r="AF116" s="108">
        <f t="shared" si="375"/>
        <v>0</v>
      </c>
      <c r="AG116" s="108">
        <f t="shared" si="376"/>
        <v>0</v>
      </c>
      <c r="AH116" s="108">
        <v>0</v>
      </c>
      <c r="AI116" s="108">
        <v>0</v>
      </c>
      <c r="AJ116" s="108">
        <f t="shared" si="377"/>
        <v>0</v>
      </c>
      <c r="AK116" s="108">
        <f t="shared" si="378"/>
        <v>0</v>
      </c>
      <c r="AL116" s="108">
        <v>0</v>
      </c>
      <c r="AM116" s="245">
        <v>0</v>
      </c>
      <c r="AN116" s="244">
        <v>0</v>
      </c>
      <c r="AO116" s="108">
        <v>0</v>
      </c>
      <c r="AP116" s="108">
        <v>0</v>
      </c>
      <c r="AQ116" s="108">
        <f t="shared" si="379"/>
        <v>0</v>
      </c>
      <c r="AR116" s="108">
        <f t="shared" si="380"/>
        <v>0</v>
      </c>
      <c r="AS116" s="246">
        <v>0</v>
      </c>
      <c r="AT116" s="247">
        <v>0</v>
      </c>
      <c r="AU116" s="108">
        <v>0</v>
      </c>
      <c r="AV116" s="108">
        <f t="shared" si="381"/>
        <v>0</v>
      </c>
      <c r="AW116" s="108">
        <f t="shared" si="382"/>
        <v>0</v>
      </c>
      <c r="AX116" s="108">
        <v>0</v>
      </c>
      <c r="AY116" s="245">
        <v>0</v>
      </c>
      <c r="AZ116" s="248">
        <v>6</v>
      </c>
      <c r="BA116" s="108">
        <v>30.582999999999991</v>
      </c>
      <c r="BB116" s="108">
        <v>3.1893694477583998</v>
      </c>
      <c r="BC116" s="109">
        <v>2.55149555820672</v>
      </c>
      <c r="BD116" s="109">
        <v>0.63787388955167978</v>
      </c>
      <c r="BE116" s="108">
        <v>1.1960137499999999</v>
      </c>
      <c r="BF116" s="109">
        <v>0.95681099999999997</v>
      </c>
      <c r="BG116" s="109">
        <v>0.23920274999999991</v>
      </c>
      <c r="BH116" s="108">
        <v>2.5526919734363624</v>
      </c>
      <c r="BI116" s="109">
        <f t="shared" si="383"/>
        <v>1.4940089259091529</v>
      </c>
      <c r="BJ116" s="108">
        <f t="shared" si="384"/>
        <v>4.9381826226126434E-2</v>
      </c>
      <c r="BK116" s="108">
        <v>1.8760537585597377</v>
      </c>
      <c r="BL116" s="245">
        <v>47.27655471570538</v>
      </c>
      <c r="BM116" s="244">
        <v>0</v>
      </c>
      <c r="BN116" s="108">
        <v>0</v>
      </c>
      <c r="BO116" s="108">
        <v>0</v>
      </c>
      <c r="BP116" s="108">
        <f t="shared" si="385"/>
        <v>0</v>
      </c>
      <c r="BQ116" s="108">
        <f t="shared" si="386"/>
        <v>0</v>
      </c>
      <c r="BR116" s="108">
        <v>0</v>
      </c>
      <c r="BS116" s="108">
        <v>0</v>
      </c>
      <c r="BT116" s="108">
        <f t="shared" si="387"/>
        <v>0</v>
      </c>
      <c r="BU116" s="108">
        <f t="shared" si="388"/>
        <v>0</v>
      </c>
      <c r="BV116" s="108">
        <v>0</v>
      </c>
      <c r="BW116" s="245">
        <v>0</v>
      </c>
      <c r="BX116" s="107">
        <v>0</v>
      </c>
      <c r="BY116" s="108">
        <v>0</v>
      </c>
      <c r="BZ116" s="109">
        <f t="shared" si="389"/>
        <v>0</v>
      </c>
      <c r="CA116" s="109">
        <f t="shared" si="390"/>
        <v>0</v>
      </c>
      <c r="CB116" s="108">
        <v>0</v>
      </c>
      <c r="CC116" s="110">
        <v>0</v>
      </c>
      <c r="CD116" s="244">
        <v>0</v>
      </c>
      <c r="CE116" s="108">
        <v>0</v>
      </c>
      <c r="CF116" s="109">
        <f t="shared" si="391"/>
        <v>0</v>
      </c>
      <c r="CG116" s="109">
        <f t="shared" si="392"/>
        <v>0</v>
      </c>
      <c r="CH116" s="108">
        <v>0</v>
      </c>
      <c r="CI116" s="245">
        <v>0</v>
      </c>
      <c r="CJ116" s="249">
        <v>14.012043204625225</v>
      </c>
      <c r="CK116" s="250">
        <v>3.0826495050175495</v>
      </c>
      <c r="CL116" s="250">
        <v>2.3883815539904232</v>
      </c>
      <c r="CM116" s="251">
        <v>2.3883815539904232</v>
      </c>
      <c r="CN116" s="252">
        <f t="shared" si="277"/>
        <v>1.1642165884926317</v>
      </c>
      <c r="CO116" s="250">
        <v>9.4308477150026224</v>
      </c>
      <c r="CP116" s="252">
        <f t="shared" si="393"/>
        <v>0.9334087217446696</v>
      </c>
      <c r="CQ116" s="250">
        <v>2.9512894839329205</v>
      </c>
      <c r="CR116" s="250">
        <v>2.1107163044404147</v>
      </c>
      <c r="CS116" s="252">
        <f t="shared" si="394"/>
        <v>4.0831806909399825E-2</v>
      </c>
      <c r="CT116" s="252">
        <f t="shared" si="395"/>
        <v>1.2353347100672327</v>
      </c>
      <c r="CU116" s="250">
        <f t="shared" si="278"/>
        <v>31.024638283076236</v>
      </c>
      <c r="CV116" s="245">
        <f t="shared" si="396"/>
        <v>39.091044236676055</v>
      </c>
      <c r="CW116" s="244">
        <v>0</v>
      </c>
      <c r="CX116" s="108">
        <v>0</v>
      </c>
      <c r="CY116" s="108">
        <f t="shared" si="397"/>
        <v>0</v>
      </c>
      <c r="CZ116" s="108">
        <f t="shared" si="398"/>
        <v>0</v>
      </c>
      <c r="DA116" s="108">
        <v>0</v>
      </c>
      <c r="DB116" s="245">
        <v>0</v>
      </c>
      <c r="DC116" s="244">
        <v>0</v>
      </c>
      <c r="DD116" s="108">
        <v>0</v>
      </c>
      <c r="DE116" s="108">
        <f t="shared" si="399"/>
        <v>0</v>
      </c>
      <c r="DF116" s="108">
        <f t="shared" si="400"/>
        <v>0</v>
      </c>
      <c r="DG116" s="108">
        <v>0</v>
      </c>
      <c r="DH116" s="245">
        <v>0</v>
      </c>
      <c r="DI116" s="107">
        <v>24.097141793088003</v>
      </c>
      <c r="DJ116" s="108">
        <v>5.3013711944793611</v>
      </c>
      <c r="DK116" s="108">
        <v>0.41401727200425981</v>
      </c>
      <c r="DL116" s="108">
        <v>16.218653575263261</v>
      </c>
      <c r="DM116" s="108">
        <f t="shared" si="401"/>
        <v>1.6052250189581061</v>
      </c>
      <c r="DN116" s="108">
        <f t="shared" si="402"/>
        <v>5.0754654498428851</v>
      </c>
      <c r="DO116" s="108">
        <v>3.3602764199429465</v>
      </c>
      <c r="DP116" s="108">
        <f t="shared" si="403"/>
        <v>6.5004547343796307E-2</v>
      </c>
      <c r="DQ116" s="108">
        <f t="shared" si="404"/>
        <v>1.9666622597471684</v>
      </c>
      <c r="DR116" s="108">
        <v>2.4695730127388913</v>
      </c>
      <c r="DS116" s="110">
        <v>62.233239921020065</v>
      </c>
      <c r="DT116" s="244">
        <v>0</v>
      </c>
      <c r="DU116" s="108">
        <v>0</v>
      </c>
      <c r="DV116" s="108">
        <v>0</v>
      </c>
      <c r="DW116" s="108">
        <f t="shared" si="405"/>
        <v>0</v>
      </c>
      <c r="DX116" s="108">
        <f t="shared" si="406"/>
        <v>0</v>
      </c>
      <c r="DY116" s="108">
        <v>0</v>
      </c>
      <c r="DZ116" s="108">
        <v>0</v>
      </c>
      <c r="EA116" s="108"/>
      <c r="EB116" s="108">
        <v>0</v>
      </c>
      <c r="EC116" s="108">
        <f t="shared" si="407"/>
        <v>0</v>
      </c>
      <c r="ED116" s="108">
        <f t="shared" si="408"/>
        <v>0</v>
      </c>
      <c r="EE116" s="108">
        <v>0</v>
      </c>
      <c r="EF116" s="245">
        <v>0</v>
      </c>
      <c r="EG116" s="249">
        <v>9.2813289500000007</v>
      </c>
      <c r="EH116" s="250">
        <v>2.0418923689999997</v>
      </c>
      <c r="EI116" s="250">
        <v>22.764982987580456</v>
      </c>
      <c r="EJ116" s="250">
        <v>6.2468262937843493</v>
      </c>
      <c r="EK116" s="250">
        <f t="shared" si="409"/>
        <v>0.61827338560101219</v>
      </c>
      <c r="EL116" s="250">
        <v>1.9548818203768743</v>
      </c>
      <c r="EM116" s="250">
        <v>2.9444572338266286</v>
      </c>
      <c r="EN116" s="250">
        <f t="shared" si="410"/>
        <v>5.6960525188376132E-2</v>
      </c>
      <c r="EO116" s="250">
        <f t="shared" si="411"/>
        <v>1.7232965963272433</v>
      </c>
      <c r="EP116" s="250">
        <v>43.279487834191436</v>
      </c>
      <c r="EQ116" s="245">
        <v>54.532154671081209</v>
      </c>
      <c r="ER116" s="244">
        <v>0</v>
      </c>
      <c r="ES116" s="108">
        <v>0</v>
      </c>
      <c r="ET116" s="108">
        <v>0</v>
      </c>
      <c r="EU116" s="108">
        <f t="shared" si="412"/>
        <v>0</v>
      </c>
      <c r="EV116" s="108">
        <f t="shared" si="413"/>
        <v>0</v>
      </c>
      <c r="EW116" s="108">
        <v>0</v>
      </c>
      <c r="EX116" s="108">
        <v>0</v>
      </c>
      <c r="EY116" s="108">
        <f t="shared" si="414"/>
        <v>0</v>
      </c>
      <c r="EZ116" s="108">
        <f t="shared" si="415"/>
        <v>0</v>
      </c>
      <c r="FA116" s="108">
        <v>0</v>
      </c>
      <c r="FB116" s="245">
        <v>0</v>
      </c>
      <c r="FC116" s="244">
        <v>0.83333333333333293</v>
      </c>
      <c r="FD116" s="108">
        <v>6.0833333333333302E-2</v>
      </c>
      <c r="FE116" s="108">
        <f t="shared" si="416"/>
        <v>1.1768208333333328E-3</v>
      </c>
      <c r="FF116" s="108">
        <f t="shared" si="417"/>
        <v>3.5603803333333316E-2</v>
      </c>
      <c r="FG116" s="108">
        <v>4.4708333333333301E-2</v>
      </c>
      <c r="FH116" s="245">
        <v>1.1266499999999995</v>
      </c>
      <c r="FI116" s="244">
        <v>0</v>
      </c>
      <c r="FJ116" s="108">
        <v>0</v>
      </c>
      <c r="FK116" s="108">
        <f t="shared" si="418"/>
        <v>0</v>
      </c>
      <c r="FL116" s="108">
        <f t="shared" si="419"/>
        <v>0</v>
      </c>
      <c r="FM116" s="108">
        <v>0</v>
      </c>
      <c r="FN116" s="245">
        <v>0</v>
      </c>
      <c r="FO116" s="244">
        <v>0</v>
      </c>
      <c r="FP116" s="108">
        <v>0</v>
      </c>
      <c r="FQ116" s="108">
        <f t="shared" si="420"/>
        <v>0</v>
      </c>
      <c r="FR116" s="108">
        <f t="shared" si="421"/>
        <v>0</v>
      </c>
      <c r="FS116" s="108">
        <v>0</v>
      </c>
      <c r="FT116" s="110">
        <v>0</v>
      </c>
      <c r="FU116" s="253">
        <f t="shared" si="279"/>
        <v>57.816427016210142</v>
      </c>
      <c r="FV116" s="254">
        <f t="shared" si="280"/>
        <v>26.113575197967521</v>
      </c>
      <c r="FW116" s="254">
        <f t="shared" si="281"/>
        <v>4.6725231466993513</v>
      </c>
      <c r="FX116" s="254">
        <f t="shared" si="282"/>
        <v>30.582999999999991</v>
      </c>
      <c r="FY116" s="254">
        <f t="shared" si="283"/>
        <v>0</v>
      </c>
      <c r="FZ116" s="254">
        <f t="shared" si="284"/>
        <v>0</v>
      </c>
      <c r="GA116" s="254">
        <f t="shared" si="422"/>
        <v>0</v>
      </c>
      <c r="GB116" s="254">
        <f t="shared" si="423"/>
        <v>0</v>
      </c>
      <c r="GC116" s="254">
        <f t="shared" si="424"/>
        <v>0</v>
      </c>
      <c r="GD116" s="254">
        <f t="shared" si="425"/>
        <v>0</v>
      </c>
      <c r="GE116" s="254">
        <f t="shared" si="285"/>
        <v>31.89632758405023</v>
      </c>
      <c r="GF116" s="255">
        <f t="shared" si="286"/>
        <v>12.177596840066268</v>
      </c>
      <c r="GG116" s="255">
        <f t="shared" si="287"/>
        <v>3.1569071263037878</v>
      </c>
      <c r="GH116" s="254">
        <f t="shared" si="288"/>
        <v>11.028975264979685</v>
      </c>
      <c r="GI116" s="255">
        <f t="shared" si="289"/>
        <v>7.8749856803686384</v>
      </c>
      <c r="GJ116" s="256">
        <f t="shared" si="290"/>
        <v>0.21335552650103204</v>
      </c>
      <c r="GK116" s="253">
        <f t="shared" si="426"/>
        <v>162.11082820990691</v>
      </c>
      <c r="GL116" s="257">
        <f t="shared" si="427"/>
        <v>204.25964354448271</v>
      </c>
      <c r="GM116" s="221">
        <f t="shared" si="428"/>
        <v>204.25964354448271</v>
      </c>
      <c r="GN116" s="222">
        <f t="shared" si="429"/>
        <v>98.114952016172765</v>
      </c>
      <c r="GO116" s="222">
        <f t="shared" si="430"/>
        <v>10.133910107375254</v>
      </c>
      <c r="GP116" s="55">
        <f t="shared" si="431"/>
        <v>0.48034428296065124</v>
      </c>
      <c r="GQ116" s="56">
        <f t="shared" si="432"/>
        <v>4.9612884520521247E-2</v>
      </c>
      <c r="GR116" s="258">
        <f t="shared" si="433"/>
        <v>1.0829549849521627</v>
      </c>
      <c r="GS116" s="227">
        <f t="shared" si="291"/>
        <v>204.25964354448271</v>
      </c>
      <c r="GT116" s="222">
        <f t="shared" si="502"/>
        <v>98.114952016172765</v>
      </c>
      <c r="GU116" s="222">
        <f t="shared" si="503"/>
        <v>10.133910107375254</v>
      </c>
      <c r="GV116" s="37">
        <f t="shared" si="487"/>
        <v>0.48034428296065124</v>
      </c>
      <c r="GW116" s="228">
        <f t="shared" si="488"/>
        <v>4.9612884520521247E-2</v>
      </c>
      <c r="GX116" s="258">
        <f t="shared" si="434"/>
        <v>1.0829549849521627</v>
      </c>
      <c r="GY116" s="221">
        <f t="shared" si="499"/>
        <v>156.98308882877734</v>
      </c>
      <c r="GZ116" s="222">
        <f t="shared" si="435"/>
        <v>95.818361495265222</v>
      </c>
      <c r="HA116" s="222">
        <f t="shared" si="436"/>
        <v>5.6512227429898667</v>
      </c>
      <c r="HB116" s="55">
        <f t="shared" si="437"/>
        <v>0.61037378108781537</v>
      </c>
      <c r="HC116" s="56">
        <f t="shared" si="438"/>
        <v>3.5998926923610855E-2</v>
      </c>
      <c r="HD116" s="258">
        <f t="shared" si="439"/>
        <v>1.101221805276928</v>
      </c>
      <c r="HE116" s="221">
        <f t="shared" si="440"/>
        <v>156.98308882877734</v>
      </c>
      <c r="HF116" s="222">
        <f t="shared" si="441"/>
        <v>95.818361495265222</v>
      </c>
      <c r="HG116" s="222">
        <f t="shared" si="442"/>
        <v>5.6512227429898667</v>
      </c>
      <c r="HH116" s="55">
        <f t="shared" si="443"/>
        <v>0.61037378108781537</v>
      </c>
      <c r="HI116" s="56">
        <f t="shared" si="444"/>
        <v>3.5998926923610855E-2</v>
      </c>
      <c r="HJ116" s="259">
        <f t="shared" si="445"/>
        <v>1.101221805276928</v>
      </c>
      <c r="HK116" s="54">
        <f t="shared" si="292"/>
        <v>1.4741782988188246</v>
      </c>
      <c r="HL116" s="55">
        <f t="shared" si="293"/>
        <v>0</v>
      </c>
      <c r="HM116" s="55">
        <f t="shared" si="294"/>
        <v>1.1523184970417772</v>
      </c>
      <c r="HN116" s="56">
        <f t="shared" si="295"/>
        <v>0</v>
      </c>
      <c r="HQ116" s="57">
        <f t="shared" si="296"/>
        <v>0</v>
      </c>
      <c r="HR116" s="58">
        <f t="shared" si="446"/>
        <v>0</v>
      </c>
      <c r="HS116" s="58">
        <f t="shared" si="297"/>
        <v>0</v>
      </c>
      <c r="HT116" s="58">
        <f t="shared" si="447"/>
        <v>0</v>
      </c>
      <c r="HU116" s="58">
        <f t="shared" si="298"/>
        <v>0</v>
      </c>
      <c r="HV116" s="55"/>
      <c r="HW116" s="56"/>
      <c r="HX116" s="260"/>
      <c r="HY116" s="57">
        <f t="shared" si="299"/>
        <v>0</v>
      </c>
      <c r="HZ116" s="58">
        <f t="shared" si="448"/>
        <v>0</v>
      </c>
      <c r="IA116" s="58">
        <f t="shared" si="300"/>
        <v>0</v>
      </c>
      <c r="IB116" s="58">
        <f t="shared" si="449"/>
        <v>0</v>
      </c>
      <c r="IC116" s="58">
        <f t="shared" si="301"/>
        <v>0</v>
      </c>
      <c r="ID116" s="55"/>
      <c r="IE116" s="56"/>
      <c r="IF116" s="260"/>
      <c r="IG116" s="57">
        <f t="shared" si="302"/>
        <v>1.8226908896091665</v>
      </c>
      <c r="IH116" s="58">
        <f t="shared" si="450"/>
        <v>2.108306552010923</v>
      </c>
      <c r="II116" s="58">
        <f t="shared" si="303"/>
        <v>3.5576883844328466</v>
      </c>
      <c r="IJ116" s="58">
        <f t="shared" si="451"/>
        <v>4.1087743151814946</v>
      </c>
      <c r="IK116" s="58">
        <f t="shared" si="304"/>
        <v>37.521075171194745</v>
      </c>
      <c r="IL116" s="55">
        <f t="shared" si="305"/>
        <v>4.8577789450139797E-2</v>
      </c>
      <c r="IM116" s="56">
        <f t="shared" si="306"/>
        <v>9.4818401876823472E-2</v>
      </c>
      <c r="IN116" s="260">
        <f t="shared" si="307"/>
        <v>1.0222995100575569</v>
      </c>
      <c r="IO116" s="57">
        <f t="shared" si="308"/>
        <v>0</v>
      </c>
      <c r="IP116" s="58">
        <f t="shared" si="452"/>
        <v>0</v>
      </c>
      <c r="IQ116" s="58">
        <f t="shared" si="309"/>
        <v>0</v>
      </c>
      <c r="IR116" s="58">
        <f t="shared" si="453"/>
        <v>0</v>
      </c>
      <c r="IS116" s="58">
        <f t="shared" si="310"/>
        <v>0</v>
      </c>
      <c r="IT116" s="55"/>
      <c r="IU116" s="56"/>
      <c r="IV116" s="260"/>
      <c r="IW116" s="57">
        <f t="shared" si="311"/>
        <v>0</v>
      </c>
      <c r="IX116" s="58">
        <f t="shared" si="454"/>
        <v>0</v>
      </c>
      <c r="IY116" s="58">
        <f t="shared" si="312"/>
        <v>0</v>
      </c>
      <c r="IZ116" s="58">
        <f t="shared" si="455"/>
        <v>0</v>
      </c>
      <c r="JA116" s="58">
        <f t="shared" si="313"/>
        <v>0</v>
      </c>
      <c r="JB116" s="55"/>
      <c r="JC116" s="56"/>
      <c r="JD116" s="260"/>
      <c r="JE116" s="57">
        <f t="shared" si="314"/>
        <v>0</v>
      </c>
      <c r="JF116" s="58">
        <f t="shared" si="456"/>
        <v>0</v>
      </c>
      <c r="JG116" s="58">
        <f t="shared" si="315"/>
        <v>0</v>
      </c>
      <c r="JH116" s="58">
        <f t="shared" si="457"/>
        <v>0</v>
      </c>
      <c r="JI116" s="58">
        <f t="shared" si="316"/>
        <v>0</v>
      </c>
      <c r="JJ116" s="55"/>
      <c r="JK116" s="56"/>
      <c r="JL116" s="260"/>
      <c r="JM116" s="57">
        <f t="shared" si="320"/>
        <v>22.202374226322963</v>
      </c>
      <c r="JN116" s="58">
        <f t="shared" si="458"/>
        <v>25.681486267587772</v>
      </c>
      <c r="JO116" s="58">
        <f t="shared" si="321"/>
        <v>2.1384571171467015</v>
      </c>
      <c r="JP116" s="58">
        <f t="shared" si="459"/>
        <v>2.4697041245927256</v>
      </c>
      <c r="JQ116" s="58">
        <f t="shared" si="322"/>
        <v>31.024638283076232</v>
      </c>
      <c r="JR116" s="55">
        <f t="shared" si="323"/>
        <v>0.71563684397359228</v>
      </c>
      <c r="JS116" s="56">
        <f t="shared" si="324"/>
        <v>6.8927705059279226E-2</v>
      </c>
      <c r="JT116" s="260">
        <f t="shared" si="325"/>
        <v>1.1228171949643442</v>
      </c>
      <c r="JU116" s="57">
        <f t="shared" si="326"/>
        <v>0</v>
      </c>
      <c r="JV116" s="58">
        <f t="shared" si="460"/>
        <v>0</v>
      </c>
      <c r="JW116" s="58">
        <f t="shared" si="327"/>
        <v>0</v>
      </c>
      <c r="JX116" s="58">
        <f t="shared" si="461"/>
        <v>0</v>
      </c>
      <c r="JY116" s="58">
        <f t="shared" si="328"/>
        <v>0</v>
      </c>
      <c r="JZ116" s="55"/>
      <c r="KA116" s="56"/>
      <c r="KB116" s="260"/>
      <c r="KC116" s="57">
        <f t="shared" si="329"/>
        <v>0</v>
      </c>
      <c r="KD116" s="58">
        <f t="shared" si="462"/>
        <v>0</v>
      </c>
      <c r="KE116" s="58">
        <f t="shared" si="330"/>
        <v>0</v>
      </c>
      <c r="KF116" s="58">
        <f t="shared" si="463"/>
        <v>0</v>
      </c>
      <c r="KG116" s="58">
        <f t="shared" si="331"/>
        <v>0</v>
      </c>
      <c r="KH116" s="55"/>
      <c r="KI116" s="56"/>
      <c r="KJ116" s="260"/>
      <c r="KK116" s="57">
        <f t="shared" si="332"/>
        <v>37.989908793267233</v>
      </c>
      <c r="KL116" s="58">
        <f t="shared" si="464"/>
        <v>43.942927501172214</v>
      </c>
      <c r="KM116" s="58">
        <f t="shared" si="333"/>
        <v>1.6702295663019024</v>
      </c>
      <c r="KN116" s="58">
        <f t="shared" si="465"/>
        <v>1.9289481261220671</v>
      </c>
      <c r="KO116" s="58">
        <f t="shared" si="334"/>
        <v>49.391460254777826</v>
      </c>
      <c r="KP116" s="55">
        <f t="shared" si="466"/>
        <v>0.76915945787596596</v>
      </c>
      <c r="KQ116" s="56">
        <f t="shared" si="467"/>
        <v>3.381616088462043E-2</v>
      </c>
      <c r="KR116" s="260">
        <f t="shared" si="468"/>
        <v>1.1257654103701915</v>
      </c>
      <c r="KS116" s="57">
        <f t="shared" si="335"/>
        <v>0</v>
      </c>
      <c r="KT116" s="58">
        <f t="shared" si="469"/>
        <v>0</v>
      </c>
      <c r="KU116" s="58">
        <f t="shared" si="336"/>
        <v>0</v>
      </c>
      <c r="KV116" s="58">
        <f t="shared" si="470"/>
        <v>0</v>
      </c>
      <c r="KW116" s="58">
        <f t="shared" si="337"/>
        <v>0</v>
      </c>
      <c r="KX116" s="55"/>
      <c r="KY116" s="56"/>
      <c r="KZ116" s="260"/>
      <c r="LA116" s="57">
        <f t="shared" si="338"/>
        <v>15.810598987379024</v>
      </c>
      <c r="LB116" s="58">
        <f t="shared" si="471"/>
        <v>18.288119848701317</v>
      </c>
      <c r="LC116" s="58">
        <f t="shared" si="339"/>
        <v>0.67523391078938833</v>
      </c>
      <c r="LD116" s="58">
        <f t="shared" si="472"/>
        <v>0.77982764357066459</v>
      </c>
      <c r="LE116" s="58">
        <f t="shared" si="340"/>
        <v>43.279487834191436</v>
      </c>
      <c r="LF116" s="55">
        <f t="shared" si="473"/>
        <v>0.36531391147582887</v>
      </c>
      <c r="LG116" s="56">
        <f t="shared" si="474"/>
        <v>1.560170751965192E-2</v>
      </c>
      <c r="LH116" s="260">
        <f t="shared" si="475"/>
        <v>1.0596613944230564</v>
      </c>
      <c r="LI116" s="57">
        <f t="shared" si="341"/>
        <v>0</v>
      </c>
      <c r="LJ116" s="58">
        <f t="shared" si="476"/>
        <v>0</v>
      </c>
      <c r="LK116" s="58">
        <f t="shared" si="342"/>
        <v>0</v>
      </c>
      <c r="LL116" s="58">
        <f t="shared" si="477"/>
        <v>0</v>
      </c>
      <c r="LM116" s="58">
        <f t="shared" si="343"/>
        <v>0</v>
      </c>
      <c r="LN116" s="55"/>
      <c r="LO116" s="56"/>
      <c r="LP116" s="260"/>
      <c r="LQ116" s="57">
        <f t="shared" si="344"/>
        <v>4.3436640066666643E-2</v>
      </c>
      <c r="LR116" s="58">
        <f t="shared" si="478"/>
        <v>5.0243161565113312E-2</v>
      </c>
      <c r="LS116" s="58">
        <f t="shared" si="345"/>
        <v>1.1768208333333328E-3</v>
      </c>
      <c r="LT116" s="58">
        <f t="shared" si="479"/>
        <v>1.359110380416666E-3</v>
      </c>
      <c r="LU116" s="58">
        <f t="shared" si="346"/>
        <v>0.89416666666666633</v>
      </c>
      <c r="LV116" s="55">
        <f t="shared" si="347"/>
        <v>4.857778945013979E-2</v>
      </c>
      <c r="LW116" s="56">
        <f t="shared" si="348"/>
        <v>1.3161090400745572E-3</v>
      </c>
      <c r="LX116" s="260">
        <f t="shared" si="349"/>
        <v>1.0078160048971445</v>
      </c>
      <c r="LY116" s="57">
        <f t="shared" si="350"/>
        <v>0</v>
      </c>
      <c r="LZ116" s="58">
        <f t="shared" si="480"/>
        <v>0</v>
      </c>
      <c r="MA116" s="58">
        <f t="shared" si="351"/>
        <v>0</v>
      </c>
      <c r="MB116" s="58">
        <f t="shared" si="481"/>
        <v>0</v>
      </c>
      <c r="MC116" s="58">
        <f t="shared" si="352"/>
        <v>0</v>
      </c>
      <c r="MD116" s="55"/>
      <c r="ME116" s="56"/>
      <c r="MF116" s="260"/>
      <c r="MG116" s="57">
        <f t="shared" si="353"/>
        <v>0</v>
      </c>
      <c r="MH116" s="58">
        <f t="shared" si="482"/>
        <v>0</v>
      </c>
      <c r="MI116" s="58">
        <f t="shared" si="354"/>
        <v>0</v>
      </c>
      <c r="MJ116" s="58">
        <f t="shared" si="483"/>
        <v>0</v>
      </c>
      <c r="MK116" s="58">
        <f t="shared" si="355"/>
        <v>0</v>
      </c>
      <c r="ML116" s="55"/>
      <c r="MM116" s="56"/>
      <c r="MN116" s="260"/>
      <c r="MO116" s="59">
        <v>1.3612553793119511</v>
      </c>
      <c r="MP116" s="60"/>
      <c r="MQ116" s="60">
        <v>1.0463999999999998</v>
      </c>
      <c r="MR116" s="61"/>
      <c r="MS116" s="59">
        <f t="shared" si="356"/>
        <v>1.0829549849521627</v>
      </c>
      <c r="MT116" s="60"/>
      <c r="MU116" s="60">
        <f t="shared" si="484"/>
        <v>1.101221805276928</v>
      </c>
      <c r="MV116" s="61"/>
      <c r="MW116" s="66">
        <f t="shared" si="485"/>
        <v>1.4741782988188246</v>
      </c>
      <c r="MX116" s="67"/>
      <c r="MY116" s="67">
        <f t="shared" si="486"/>
        <v>1.1523184970417772</v>
      </c>
      <c r="MZ116" s="261"/>
      <c r="NA116" s="59">
        <f t="shared" si="357"/>
        <v>1.0829770045122287</v>
      </c>
      <c r="NB116" s="60"/>
      <c r="NC116" s="60">
        <f t="shared" si="358"/>
        <v>1.1012344925973057</v>
      </c>
      <c r="ND116" s="262"/>
      <c r="NE116" s="62">
        <f t="shared" si="359"/>
        <v>1.4742082730634143</v>
      </c>
      <c r="NF116" s="63"/>
      <c r="NG116" s="63">
        <f t="shared" si="360"/>
        <v>1.1523317730538203</v>
      </c>
      <c r="NH116" s="64"/>
      <c r="NI116" s="238">
        <f t="shared" si="495"/>
        <v>-2.9974244589725529E-5</v>
      </c>
      <c r="NJ116" s="238">
        <f t="shared" si="496"/>
        <v>0</v>
      </c>
      <c r="NK116" s="238">
        <f t="shared" si="497"/>
        <v>-1.3276012043039742E-5</v>
      </c>
      <c r="NL116" s="238">
        <f t="shared" si="498"/>
        <v>0</v>
      </c>
      <c r="NM116" s="239">
        <f t="shared" si="361"/>
        <v>0</v>
      </c>
      <c r="NN116" s="240">
        <f t="shared" si="362"/>
        <v>0</v>
      </c>
      <c r="NO116" s="240">
        <f t="shared" si="537"/>
        <v>0.32187650000959395</v>
      </c>
      <c r="NP116" s="240">
        <f t="shared" si="363"/>
        <v>0</v>
      </c>
      <c r="NQ116" s="240">
        <f t="shared" si="536"/>
        <v>0</v>
      </c>
      <c r="NR116" s="240">
        <f t="shared" si="364"/>
        <v>0</v>
      </c>
      <c r="NS116" s="240">
        <f t="shared" si="365"/>
        <v>0.2933921330441831</v>
      </c>
      <c r="NT116" s="240">
        <f t="shared" si="366"/>
        <v>0</v>
      </c>
      <c r="NU116" s="240">
        <f t="shared" si="367"/>
        <v>0</v>
      </c>
      <c r="NV116" s="240">
        <f t="shared" si="368"/>
        <v>0.46651718605740733</v>
      </c>
      <c r="NW116" s="240">
        <f t="shared" si="369"/>
        <v>0</v>
      </c>
      <c r="NX116" s="240">
        <f t="shared" si="370"/>
        <v>0.38476305231501173</v>
      </c>
      <c r="NY116" s="240">
        <f t="shared" si="371"/>
        <v>0</v>
      </c>
      <c r="NZ116" s="240">
        <f t="shared" si="372"/>
        <v>7.6594016372182987E-3</v>
      </c>
      <c r="OA116" s="240">
        <f t="shared" si="373"/>
        <v>0</v>
      </c>
      <c r="OB116" s="241">
        <f t="shared" si="374"/>
        <v>0</v>
      </c>
      <c r="OC116" s="4"/>
      <c r="OD116" s="4"/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136"/>
      <c r="OP116" s="13"/>
      <c r="OQ116" s="13"/>
      <c r="OR116" s="13"/>
      <c r="OS116" s="13"/>
      <c r="OT116" s="13"/>
    </row>
    <row r="117" spans="1:410" ht="15" customHeight="1">
      <c r="A117" s="242">
        <v>98</v>
      </c>
      <c r="B117" s="49" t="s">
        <v>167</v>
      </c>
      <c r="C117" s="50">
        <v>1</v>
      </c>
      <c r="D117" s="51">
        <v>205.1</v>
      </c>
      <c r="E117" s="52">
        <v>205.1</v>
      </c>
      <c r="F117" s="52"/>
      <c r="G117" s="52"/>
      <c r="H117" s="53"/>
      <c r="I117" s="57">
        <v>1.567818577783989</v>
      </c>
      <c r="J117" s="58"/>
      <c r="K117" s="58">
        <v>1.03</v>
      </c>
      <c r="L117" s="243"/>
      <c r="M117" s="1">
        <v>0</v>
      </c>
      <c r="N117" s="2">
        <v>0</v>
      </c>
      <c r="O117" s="2">
        <v>0.537818577783989</v>
      </c>
      <c r="P117" s="2">
        <v>0</v>
      </c>
      <c r="Q117" s="2">
        <v>0</v>
      </c>
      <c r="R117" s="2">
        <v>0</v>
      </c>
      <c r="S117" s="2">
        <v>0.26129999999999998</v>
      </c>
      <c r="T117" s="2">
        <v>0</v>
      </c>
      <c r="U117" s="2">
        <v>0</v>
      </c>
      <c r="V117" s="2">
        <v>0.40210000000000001</v>
      </c>
      <c r="W117" s="2">
        <v>0</v>
      </c>
      <c r="X117" s="2">
        <v>0.36109999999999998</v>
      </c>
      <c r="Y117" s="2">
        <v>0</v>
      </c>
      <c r="Z117" s="2">
        <v>5.4999999999999997E-3</v>
      </c>
      <c r="AA117" s="2">
        <v>0</v>
      </c>
      <c r="AB117" s="3">
        <v>0</v>
      </c>
      <c r="AC117" s="244">
        <v>0</v>
      </c>
      <c r="AD117" s="108">
        <v>0</v>
      </c>
      <c r="AE117" s="108">
        <v>0</v>
      </c>
      <c r="AF117" s="108">
        <f t="shared" si="375"/>
        <v>0</v>
      </c>
      <c r="AG117" s="108">
        <f t="shared" si="376"/>
        <v>0</v>
      </c>
      <c r="AH117" s="108">
        <v>0</v>
      </c>
      <c r="AI117" s="108">
        <v>0</v>
      </c>
      <c r="AJ117" s="108">
        <f t="shared" si="377"/>
        <v>0</v>
      </c>
      <c r="AK117" s="108">
        <f t="shared" si="378"/>
        <v>0</v>
      </c>
      <c r="AL117" s="108">
        <v>0</v>
      </c>
      <c r="AM117" s="245">
        <v>0</v>
      </c>
      <c r="AN117" s="244">
        <v>0</v>
      </c>
      <c r="AO117" s="108">
        <v>0</v>
      </c>
      <c r="AP117" s="108">
        <v>0</v>
      </c>
      <c r="AQ117" s="108">
        <f t="shared" si="379"/>
        <v>0</v>
      </c>
      <c r="AR117" s="108">
        <f t="shared" si="380"/>
        <v>0</v>
      </c>
      <c r="AS117" s="246">
        <v>0</v>
      </c>
      <c r="AT117" s="247">
        <v>0</v>
      </c>
      <c r="AU117" s="108">
        <v>0</v>
      </c>
      <c r="AV117" s="108">
        <f t="shared" si="381"/>
        <v>0</v>
      </c>
      <c r="AW117" s="108">
        <f t="shared" si="382"/>
        <v>0</v>
      </c>
      <c r="AX117" s="108">
        <v>0</v>
      </c>
      <c r="AY117" s="245">
        <v>0</v>
      </c>
      <c r="AZ117" s="248">
        <v>14</v>
      </c>
      <c r="BA117" s="108">
        <v>71.360333333333315</v>
      </c>
      <c r="BB117" s="108">
        <v>7.4418620447696</v>
      </c>
      <c r="BC117" s="109">
        <v>5.9534896358156804</v>
      </c>
      <c r="BD117" s="109">
        <v>1.4883724089539196</v>
      </c>
      <c r="BE117" s="108">
        <v>2.7906987499999998</v>
      </c>
      <c r="BF117" s="109">
        <v>2.2325589999999997</v>
      </c>
      <c r="BG117" s="109">
        <v>0.55813975000000005</v>
      </c>
      <c r="BH117" s="108">
        <v>5.9562812713515125</v>
      </c>
      <c r="BI117" s="109">
        <f t="shared" si="383"/>
        <v>3.4860208271213571</v>
      </c>
      <c r="BJ117" s="108">
        <f t="shared" si="384"/>
        <v>0.11522426119429502</v>
      </c>
      <c r="BK117" s="108">
        <v>4.3774587699727219</v>
      </c>
      <c r="BL117" s="245">
        <v>110.31196100331258</v>
      </c>
      <c r="BM117" s="244">
        <v>0</v>
      </c>
      <c r="BN117" s="108">
        <v>0</v>
      </c>
      <c r="BO117" s="108">
        <v>0</v>
      </c>
      <c r="BP117" s="108">
        <f t="shared" si="385"/>
        <v>0</v>
      </c>
      <c r="BQ117" s="108">
        <f t="shared" si="386"/>
        <v>0</v>
      </c>
      <c r="BR117" s="108">
        <v>0</v>
      </c>
      <c r="BS117" s="108">
        <v>0</v>
      </c>
      <c r="BT117" s="108">
        <f t="shared" si="387"/>
        <v>0</v>
      </c>
      <c r="BU117" s="108">
        <f t="shared" si="388"/>
        <v>0</v>
      </c>
      <c r="BV117" s="108">
        <v>0</v>
      </c>
      <c r="BW117" s="245">
        <v>0</v>
      </c>
      <c r="BX117" s="107">
        <v>0</v>
      </c>
      <c r="BY117" s="108">
        <v>0</v>
      </c>
      <c r="BZ117" s="109">
        <f t="shared" si="389"/>
        <v>0</v>
      </c>
      <c r="CA117" s="109">
        <f t="shared" si="390"/>
        <v>0</v>
      </c>
      <c r="CB117" s="108">
        <v>0</v>
      </c>
      <c r="CC117" s="110">
        <v>0</v>
      </c>
      <c r="CD117" s="244">
        <v>0</v>
      </c>
      <c r="CE117" s="108">
        <v>0</v>
      </c>
      <c r="CF117" s="109">
        <f t="shared" si="391"/>
        <v>0</v>
      </c>
      <c r="CG117" s="109">
        <f t="shared" si="392"/>
        <v>0</v>
      </c>
      <c r="CH117" s="108">
        <v>0</v>
      </c>
      <c r="CI117" s="245">
        <v>0</v>
      </c>
      <c r="CJ117" s="249">
        <v>19.133622245463606</v>
      </c>
      <c r="CK117" s="250">
        <v>4.2093968940019932</v>
      </c>
      <c r="CL117" s="250">
        <v>3.2613652245235407</v>
      </c>
      <c r="CM117" s="251">
        <v>3.2613652245235407</v>
      </c>
      <c r="CN117" s="252">
        <f t="shared" si="277"/>
        <v>1.5897524786939998</v>
      </c>
      <c r="CO117" s="250">
        <v>12.877941853176017</v>
      </c>
      <c r="CP117" s="252">
        <f t="shared" si="393"/>
        <v>1.2745814169762433</v>
      </c>
      <c r="CQ117" s="250">
        <v>4.0300231235329029</v>
      </c>
      <c r="CR117" s="250">
        <v>2.8822098138530565</v>
      </c>
      <c r="CS117" s="252">
        <f t="shared" si="394"/>
        <v>5.5756348848987385E-2</v>
      </c>
      <c r="CT117" s="252">
        <f t="shared" si="395"/>
        <v>1.6868651733341506</v>
      </c>
      <c r="CU117" s="250">
        <f t="shared" si="278"/>
        <v>42.364536031018218</v>
      </c>
      <c r="CV117" s="245">
        <f t="shared" si="396"/>
        <v>53.379315399082955</v>
      </c>
      <c r="CW117" s="244">
        <v>0</v>
      </c>
      <c r="CX117" s="108">
        <v>0</v>
      </c>
      <c r="CY117" s="108">
        <f t="shared" si="397"/>
        <v>0</v>
      </c>
      <c r="CZ117" s="108">
        <f t="shared" si="398"/>
        <v>0</v>
      </c>
      <c r="DA117" s="108">
        <v>0</v>
      </c>
      <c r="DB117" s="245">
        <v>0</v>
      </c>
      <c r="DC117" s="244">
        <v>0</v>
      </c>
      <c r="DD117" s="108">
        <v>0</v>
      </c>
      <c r="DE117" s="108">
        <f t="shared" si="399"/>
        <v>0</v>
      </c>
      <c r="DF117" s="108">
        <f t="shared" si="400"/>
        <v>0</v>
      </c>
      <c r="DG117" s="108">
        <v>0</v>
      </c>
      <c r="DH117" s="245">
        <v>0</v>
      </c>
      <c r="DI117" s="107">
        <v>31.943667361788002</v>
      </c>
      <c r="DJ117" s="108">
        <v>7.0276068195933608</v>
      </c>
      <c r="DK117" s="108">
        <v>0.54414329826386976</v>
      </c>
      <c r="DL117" s="108">
        <v>21.499781148853501</v>
      </c>
      <c r="DM117" s="108">
        <f t="shared" si="401"/>
        <v>2.1279193394266267</v>
      </c>
      <c r="DN117" s="108">
        <f t="shared" si="402"/>
        <v>6.7281415127222148</v>
      </c>
      <c r="DO117" s="108">
        <v>4.4541094998804072</v>
      </c>
      <c r="DP117" s="108">
        <f t="shared" si="403"/>
        <v>8.6164748275186484E-2</v>
      </c>
      <c r="DQ117" s="108">
        <f t="shared" si="404"/>
        <v>2.6068477587760062</v>
      </c>
      <c r="DR117" s="108">
        <v>3.273465406418957</v>
      </c>
      <c r="DS117" s="110">
        <v>82.491328241757699</v>
      </c>
      <c r="DT117" s="244">
        <v>0</v>
      </c>
      <c r="DU117" s="108">
        <v>0</v>
      </c>
      <c r="DV117" s="108">
        <v>0</v>
      </c>
      <c r="DW117" s="108">
        <f t="shared" si="405"/>
        <v>0</v>
      </c>
      <c r="DX117" s="108">
        <f t="shared" si="406"/>
        <v>0</v>
      </c>
      <c r="DY117" s="108">
        <v>0</v>
      </c>
      <c r="DZ117" s="108">
        <v>0</v>
      </c>
      <c r="EA117" s="108"/>
      <c r="EB117" s="108">
        <v>0</v>
      </c>
      <c r="EC117" s="108">
        <f t="shared" si="407"/>
        <v>0</v>
      </c>
      <c r="ED117" s="108">
        <f t="shared" si="408"/>
        <v>0</v>
      </c>
      <c r="EE117" s="108">
        <v>0</v>
      </c>
      <c r="EF117" s="245">
        <v>0</v>
      </c>
      <c r="EG117" s="249">
        <v>12.5327986944444</v>
      </c>
      <c r="EH117" s="250">
        <v>2.7572157127777701</v>
      </c>
      <c r="EI117" s="250">
        <v>31.056869690033217</v>
      </c>
      <c r="EJ117" s="250">
        <v>8.4352377596918888</v>
      </c>
      <c r="EK117" s="250">
        <f t="shared" si="409"/>
        <v>0.83486922202774505</v>
      </c>
      <c r="EL117" s="250">
        <v>2.6397233045179798</v>
      </c>
      <c r="EM117" s="250">
        <v>3.9990948955571555</v>
      </c>
      <c r="EN117" s="250">
        <f t="shared" si="410"/>
        <v>7.7362490754553176E-2</v>
      </c>
      <c r="EO117" s="250">
        <f t="shared" si="411"/>
        <v>2.3405422713329451</v>
      </c>
      <c r="EP117" s="250">
        <v>58.781216752504427</v>
      </c>
      <c r="EQ117" s="245">
        <v>74.06433310815558</v>
      </c>
      <c r="ER117" s="244">
        <v>0</v>
      </c>
      <c r="ES117" s="108">
        <v>0</v>
      </c>
      <c r="ET117" s="108">
        <v>0</v>
      </c>
      <c r="EU117" s="108">
        <f t="shared" si="412"/>
        <v>0</v>
      </c>
      <c r="EV117" s="108">
        <f t="shared" si="413"/>
        <v>0</v>
      </c>
      <c r="EW117" s="108">
        <v>0</v>
      </c>
      <c r="EX117" s="108">
        <v>0</v>
      </c>
      <c r="EY117" s="108">
        <f t="shared" si="414"/>
        <v>0</v>
      </c>
      <c r="EZ117" s="108">
        <f t="shared" si="415"/>
        <v>0</v>
      </c>
      <c r="FA117" s="108">
        <v>0</v>
      </c>
      <c r="FB117" s="245">
        <v>0</v>
      </c>
      <c r="FC117" s="244">
        <v>0.83333333333333293</v>
      </c>
      <c r="FD117" s="108">
        <v>6.0833333333333302E-2</v>
      </c>
      <c r="FE117" s="108">
        <f t="shared" si="416"/>
        <v>1.1768208333333328E-3</v>
      </c>
      <c r="FF117" s="108">
        <f t="shared" si="417"/>
        <v>3.5603803333333316E-2</v>
      </c>
      <c r="FG117" s="108">
        <v>4.4708333333333301E-2</v>
      </c>
      <c r="FH117" s="245">
        <v>1.1266499999999995</v>
      </c>
      <c r="FI117" s="244">
        <v>0</v>
      </c>
      <c r="FJ117" s="108">
        <v>0</v>
      </c>
      <c r="FK117" s="108">
        <f t="shared" si="418"/>
        <v>0</v>
      </c>
      <c r="FL117" s="108">
        <f t="shared" si="419"/>
        <v>0</v>
      </c>
      <c r="FM117" s="108">
        <v>0</v>
      </c>
      <c r="FN117" s="245">
        <v>0</v>
      </c>
      <c r="FO117" s="244">
        <v>0</v>
      </c>
      <c r="FP117" s="108">
        <v>0</v>
      </c>
      <c r="FQ117" s="108">
        <f t="shared" si="420"/>
        <v>0</v>
      </c>
      <c r="FR117" s="108">
        <f t="shared" si="421"/>
        <v>0</v>
      </c>
      <c r="FS117" s="108">
        <v>0</v>
      </c>
      <c r="FT117" s="110">
        <v>0</v>
      </c>
      <c r="FU117" s="253">
        <f t="shared" si="279"/>
        <v>77.604307728069116</v>
      </c>
      <c r="FV117" s="254">
        <f t="shared" si="280"/>
        <v>36.152471226413887</v>
      </c>
      <c r="FW117" s="254">
        <f t="shared" si="281"/>
        <v>9.7758011145096795</v>
      </c>
      <c r="FX117" s="254">
        <f t="shared" si="282"/>
        <v>71.360333333333315</v>
      </c>
      <c r="FY117" s="254">
        <f t="shared" si="283"/>
        <v>0</v>
      </c>
      <c r="FZ117" s="254">
        <f t="shared" si="284"/>
        <v>0</v>
      </c>
      <c r="GA117" s="254">
        <f t="shared" si="422"/>
        <v>0</v>
      </c>
      <c r="GB117" s="254">
        <f t="shared" si="423"/>
        <v>0</v>
      </c>
      <c r="GC117" s="254">
        <f t="shared" si="424"/>
        <v>0</v>
      </c>
      <c r="GD117" s="254">
        <f t="shared" si="425"/>
        <v>0</v>
      </c>
      <c r="GE117" s="254">
        <f t="shared" si="285"/>
        <v>42.812960761721406</v>
      </c>
      <c r="GF117" s="255">
        <f t="shared" si="286"/>
        <v>16.345423287743177</v>
      </c>
      <c r="GG117" s="255">
        <f t="shared" si="287"/>
        <v>4.2373699784306149</v>
      </c>
      <c r="GH117" s="254">
        <f t="shared" si="288"/>
        <v>17.352528813975468</v>
      </c>
      <c r="GI117" s="255">
        <f t="shared" si="289"/>
        <v>12.390173397355307</v>
      </c>
      <c r="GJ117" s="256">
        <f t="shared" si="290"/>
        <v>0.33568466990635543</v>
      </c>
      <c r="GK117" s="253">
        <f t="shared" si="426"/>
        <v>255.05840297802285</v>
      </c>
      <c r="GL117" s="257">
        <f t="shared" si="427"/>
        <v>321.37358775230877</v>
      </c>
      <c r="GM117" s="221">
        <f t="shared" si="428"/>
        <v>321.37358775230877</v>
      </c>
      <c r="GN117" s="222">
        <f t="shared" si="429"/>
        <v>133.98827956059117</v>
      </c>
      <c r="GO117" s="222">
        <f t="shared" si="430"/>
        <v>18.079558261186779</v>
      </c>
      <c r="GP117" s="55">
        <f t="shared" si="431"/>
        <v>0.41692374441131586</v>
      </c>
      <c r="GQ117" s="56">
        <f t="shared" si="432"/>
        <v>5.62571379547257E-2</v>
      </c>
      <c r="GR117" s="258">
        <f t="shared" si="433"/>
        <v>1.0740461814184401</v>
      </c>
      <c r="GS117" s="227">
        <f t="shared" si="291"/>
        <v>321.37358775230877</v>
      </c>
      <c r="GT117" s="222">
        <f t="shared" si="502"/>
        <v>133.98827956059117</v>
      </c>
      <c r="GU117" s="222">
        <f t="shared" si="503"/>
        <v>18.079558261186779</v>
      </c>
      <c r="GV117" s="37">
        <f t="shared" si="487"/>
        <v>0.41692374441131586</v>
      </c>
      <c r="GW117" s="228">
        <f t="shared" si="488"/>
        <v>5.62571379547257E-2</v>
      </c>
      <c r="GX117" s="258">
        <f t="shared" si="434"/>
        <v>1.0740461814184401</v>
      </c>
      <c r="GY117" s="221">
        <f t="shared" si="499"/>
        <v>211.06162674899619</v>
      </c>
      <c r="GZ117" s="222">
        <f t="shared" si="435"/>
        <v>128.62956834514023</v>
      </c>
      <c r="HA117" s="222">
        <f t="shared" si="436"/>
        <v>7.6199544109542128</v>
      </c>
      <c r="HB117" s="55">
        <f t="shared" si="437"/>
        <v>0.60944080800681122</v>
      </c>
      <c r="HC117" s="56">
        <f t="shared" si="438"/>
        <v>3.6102983419227595E-2</v>
      </c>
      <c r="HD117" s="258">
        <f t="shared" si="439"/>
        <v>1.1010917267463058</v>
      </c>
      <c r="HE117" s="221">
        <f t="shared" si="440"/>
        <v>211.06162674899619</v>
      </c>
      <c r="HF117" s="222">
        <f t="shared" si="441"/>
        <v>128.62956834514023</v>
      </c>
      <c r="HG117" s="222">
        <f t="shared" si="442"/>
        <v>7.6199544109542128</v>
      </c>
      <c r="HH117" s="55">
        <f t="shared" si="443"/>
        <v>0.60944080800681122</v>
      </c>
      <c r="HI117" s="56">
        <f t="shared" si="444"/>
        <v>3.6102983419227595E-2</v>
      </c>
      <c r="HJ117" s="259">
        <f t="shared" si="445"/>
        <v>1.1010917267463058</v>
      </c>
      <c r="HK117" s="54">
        <f t="shared" si="292"/>
        <v>1.6839095566257831</v>
      </c>
      <c r="HL117" s="55">
        <f t="shared" si="293"/>
        <v>0</v>
      </c>
      <c r="HM117" s="55">
        <f t="shared" si="294"/>
        <v>1.134124478548695</v>
      </c>
      <c r="HN117" s="56">
        <f t="shared" si="295"/>
        <v>0</v>
      </c>
      <c r="HQ117" s="57">
        <f t="shared" si="296"/>
        <v>0</v>
      </c>
      <c r="HR117" s="58">
        <f t="shared" si="446"/>
        <v>0</v>
      </c>
      <c r="HS117" s="58">
        <f t="shared" si="297"/>
        <v>0</v>
      </c>
      <c r="HT117" s="58">
        <f t="shared" si="447"/>
        <v>0</v>
      </c>
      <c r="HU117" s="58">
        <f t="shared" si="298"/>
        <v>0</v>
      </c>
      <c r="HV117" s="55"/>
      <c r="HW117" s="56"/>
      <c r="HX117" s="260"/>
      <c r="HY117" s="57">
        <f t="shared" si="299"/>
        <v>0</v>
      </c>
      <c r="HZ117" s="58">
        <f t="shared" si="448"/>
        <v>0</v>
      </c>
      <c r="IA117" s="58">
        <f t="shared" si="300"/>
        <v>0</v>
      </c>
      <c r="IB117" s="58">
        <f t="shared" si="449"/>
        <v>0</v>
      </c>
      <c r="IC117" s="58">
        <f t="shared" si="301"/>
        <v>0</v>
      </c>
      <c r="ID117" s="55"/>
      <c r="IE117" s="56"/>
      <c r="IF117" s="260"/>
      <c r="IG117" s="57">
        <f t="shared" si="302"/>
        <v>4.2529454090880554</v>
      </c>
      <c r="IH117" s="58">
        <f t="shared" si="450"/>
        <v>4.9193819546921542</v>
      </c>
      <c r="II117" s="58">
        <f t="shared" si="303"/>
        <v>8.3012728970099747</v>
      </c>
      <c r="IJ117" s="58">
        <f t="shared" si="451"/>
        <v>9.5871400687568205</v>
      </c>
      <c r="IK117" s="58">
        <f t="shared" si="304"/>
        <v>87.549175399454427</v>
      </c>
      <c r="IL117" s="55">
        <f t="shared" si="305"/>
        <v>4.857778945013979E-2</v>
      </c>
      <c r="IM117" s="56">
        <f t="shared" si="306"/>
        <v>9.4818401876823444E-2</v>
      </c>
      <c r="IN117" s="260">
        <f t="shared" si="307"/>
        <v>1.0222995100575569</v>
      </c>
      <c r="IO117" s="57">
        <f t="shared" si="308"/>
        <v>0</v>
      </c>
      <c r="IP117" s="58">
        <f t="shared" si="452"/>
        <v>0</v>
      </c>
      <c r="IQ117" s="58">
        <f t="shared" si="309"/>
        <v>0</v>
      </c>
      <c r="IR117" s="58">
        <f t="shared" si="453"/>
        <v>0</v>
      </c>
      <c r="IS117" s="58">
        <f t="shared" si="310"/>
        <v>0</v>
      </c>
      <c r="IT117" s="55"/>
      <c r="IU117" s="56"/>
      <c r="IV117" s="260"/>
      <c r="IW117" s="57">
        <f t="shared" si="311"/>
        <v>0</v>
      </c>
      <c r="IX117" s="58">
        <f t="shared" si="454"/>
        <v>0</v>
      </c>
      <c r="IY117" s="58">
        <f t="shared" si="312"/>
        <v>0</v>
      </c>
      <c r="IZ117" s="58">
        <f t="shared" si="455"/>
        <v>0</v>
      </c>
      <c r="JA117" s="58">
        <f t="shared" si="313"/>
        <v>0</v>
      </c>
      <c r="JB117" s="55"/>
      <c r="JC117" s="56"/>
      <c r="JD117" s="260"/>
      <c r="JE117" s="57">
        <f t="shared" si="314"/>
        <v>0</v>
      </c>
      <c r="JF117" s="58">
        <f t="shared" si="456"/>
        <v>0</v>
      </c>
      <c r="JG117" s="58">
        <f t="shared" si="315"/>
        <v>0</v>
      </c>
      <c r="JH117" s="58">
        <f t="shared" si="457"/>
        <v>0</v>
      </c>
      <c r="JI117" s="58">
        <f t="shared" si="316"/>
        <v>0</v>
      </c>
      <c r="JJ117" s="55"/>
      <c r="JK117" s="56"/>
      <c r="JL117" s="260"/>
      <c r="JM117" s="57">
        <f t="shared" si="320"/>
        <v>30.317622861643404</v>
      </c>
      <c r="JN117" s="58">
        <f t="shared" si="458"/>
        <v>35.068394364062925</v>
      </c>
      <c r="JO117" s="58">
        <f t="shared" si="321"/>
        <v>2.9200902445192303</v>
      </c>
      <c r="JP117" s="58">
        <f t="shared" si="459"/>
        <v>3.3724122233952594</v>
      </c>
      <c r="JQ117" s="58">
        <f t="shared" si="322"/>
        <v>42.364536031018218</v>
      </c>
      <c r="JR117" s="55">
        <f t="shared" si="323"/>
        <v>0.71563684397359206</v>
      </c>
      <c r="JS117" s="56">
        <f t="shared" si="324"/>
        <v>6.8927705059279198E-2</v>
      </c>
      <c r="JT117" s="260">
        <f t="shared" si="325"/>
        <v>1.1228171949643442</v>
      </c>
      <c r="JU117" s="57">
        <f t="shared" si="326"/>
        <v>0</v>
      </c>
      <c r="JV117" s="58">
        <f t="shared" si="460"/>
        <v>0</v>
      </c>
      <c r="JW117" s="58">
        <f t="shared" si="327"/>
        <v>0</v>
      </c>
      <c r="JX117" s="58">
        <f t="shared" si="461"/>
        <v>0</v>
      </c>
      <c r="JY117" s="58">
        <f t="shared" si="328"/>
        <v>0</v>
      </c>
      <c r="JZ117" s="55"/>
      <c r="KA117" s="56"/>
      <c r="KB117" s="260"/>
      <c r="KC117" s="57">
        <f t="shared" si="329"/>
        <v>0</v>
      </c>
      <c r="KD117" s="58">
        <f t="shared" si="462"/>
        <v>0</v>
      </c>
      <c r="KE117" s="58">
        <f t="shared" si="330"/>
        <v>0</v>
      </c>
      <c r="KF117" s="58">
        <f t="shared" si="463"/>
        <v>0</v>
      </c>
      <c r="KG117" s="58">
        <f t="shared" si="331"/>
        <v>0</v>
      </c>
      <c r="KH117" s="55"/>
      <c r="KI117" s="56"/>
      <c r="KJ117" s="260"/>
      <c r="KK117" s="57">
        <f t="shared" si="332"/>
        <v>50.35996109260919</v>
      </c>
      <c r="KL117" s="58">
        <f t="shared" si="464"/>
        <v>58.251366995821051</v>
      </c>
      <c r="KM117" s="58">
        <f t="shared" si="333"/>
        <v>2.2140840877018131</v>
      </c>
      <c r="KN117" s="58">
        <f t="shared" si="465"/>
        <v>2.5570457128868238</v>
      </c>
      <c r="KO117" s="58">
        <f t="shared" si="334"/>
        <v>65.469308128379126</v>
      </c>
      <c r="KP117" s="55">
        <f t="shared" si="466"/>
        <v>0.76921480510925921</v>
      </c>
      <c r="KQ117" s="56">
        <f t="shared" si="467"/>
        <v>3.3818657184526882E-2</v>
      </c>
      <c r="KR117" s="260">
        <f t="shared" si="468"/>
        <v>1.1257744699585042</v>
      </c>
      <c r="KS117" s="57">
        <f t="shared" si="335"/>
        <v>0</v>
      </c>
      <c r="KT117" s="58">
        <f t="shared" si="469"/>
        <v>0</v>
      </c>
      <c r="KU117" s="58">
        <f t="shared" si="336"/>
        <v>0</v>
      </c>
      <c r="KV117" s="58">
        <f t="shared" si="470"/>
        <v>0</v>
      </c>
      <c r="KW117" s="58">
        <f t="shared" si="337"/>
        <v>0</v>
      </c>
      <c r="KX117" s="55"/>
      <c r="KY117" s="56"/>
      <c r="KZ117" s="260"/>
      <c r="LA117" s="57">
        <f t="shared" si="338"/>
        <v>21.3659384097603</v>
      </c>
      <c r="LB117" s="58">
        <f t="shared" si="471"/>
        <v>24.713980958569742</v>
      </c>
      <c r="LC117" s="58">
        <f t="shared" si="339"/>
        <v>0.9122317127822982</v>
      </c>
      <c r="LD117" s="58">
        <f t="shared" si="472"/>
        <v>1.0535364050922762</v>
      </c>
      <c r="LE117" s="58">
        <f t="shared" si="340"/>
        <v>58.781216752504434</v>
      </c>
      <c r="LF117" s="55">
        <f t="shared" si="473"/>
        <v>0.36348241139207077</v>
      </c>
      <c r="LG117" s="56">
        <f t="shared" si="474"/>
        <v>1.5519102243548431E-2</v>
      </c>
      <c r="LH117" s="260">
        <f t="shared" si="475"/>
        <v>1.0593616028026631</v>
      </c>
      <c r="LI117" s="57">
        <f t="shared" si="341"/>
        <v>0</v>
      </c>
      <c r="LJ117" s="58">
        <f t="shared" si="476"/>
        <v>0</v>
      </c>
      <c r="LK117" s="58">
        <f t="shared" si="342"/>
        <v>0</v>
      </c>
      <c r="LL117" s="58">
        <f t="shared" si="477"/>
        <v>0</v>
      </c>
      <c r="LM117" s="58">
        <f t="shared" si="343"/>
        <v>0</v>
      </c>
      <c r="LN117" s="55"/>
      <c r="LO117" s="56"/>
      <c r="LP117" s="260"/>
      <c r="LQ117" s="57">
        <f t="shared" si="344"/>
        <v>4.3436640066666643E-2</v>
      </c>
      <c r="LR117" s="58">
        <f t="shared" si="478"/>
        <v>5.0243161565113312E-2</v>
      </c>
      <c r="LS117" s="58">
        <f t="shared" si="345"/>
        <v>1.1768208333333328E-3</v>
      </c>
      <c r="LT117" s="58">
        <f t="shared" si="479"/>
        <v>1.359110380416666E-3</v>
      </c>
      <c r="LU117" s="58">
        <f t="shared" si="346"/>
        <v>0.89416666666666633</v>
      </c>
      <c r="LV117" s="55">
        <f t="shared" si="347"/>
        <v>4.857778945013979E-2</v>
      </c>
      <c r="LW117" s="56">
        <f t="shared" si="348"/>
        <v>1.3161090400745572E-3</v>
      </c>
      <c r="LX117" s="260">
        <f t="shared" si="349"/>
        <v>1.0078160048971445</v>
      </c>
      <c r="LY117" s="57">
        <f t="shared" si="350"/>
        <v>0</v>
      </c>
      <c r="LZ117" s="58">
        <f t="shared" si="480"/>
        <v>0</v>
      </c>
      <c r="MA117" s="58">
        <f t="shared" si="351"/>
        <v>0</v>
      </c>
      <c r="MB117" s="58">
        <f t="shared" si="481"/>
        <v>0</v>
      </c>
      <c r="MC117" s="58">
        <f t="shared" si="352"/>
        <v>0</v>
      </c>
      <c r="MD117" s="55"/>
      <c r="ME117" s="56"/>
      <c r="MF117" s="260"/>
      <c r="MG117" s="57">
        <f t="shared" si="353"/>
        <v>0</v>
      </c>
      <c r="MH117" s="58">
        <f t="shared" si="482"/>
        <v>0</v>
      </c>
      <c r="MI117" s="58">
        <f t="shared" si="354"/>
        <v>0</v>
      </c>
      <c r="MJ117" s="58">
        <f t="shared" si="483"/>
        <v>0</v>
      </c>
      <c r="MK117" s="58">
        <f t="shared" si="355"/>
        <v>0</v>
      </c>
      <c r="ML117" s="55"/>
      <c r="MM117" s="56"/>
      <c r="MN117" s="260"/>
      <c r="MO117" s="59">
        <v>1.567818577783989</v>
      </c>
      <c r="MP117" s="60"/>
      <c r="MQ117" s="60">
        <v>1.03</v>
      </c>
      <c r="MR117" s="61"/>
      <c r="MS117" s="59">
        <f t="shared" si="356"/>
        <v>1.0740461814184401</v>
      </c>
      <c r="MT117" s="60"/>
      <c r="MU117" s="60">
        <f t="shared" si="484"/>
        <v>1.1010917267463058</v>
      </c>
      <c r="MV117" s="61"/>
      <c r="MW117" s="66">
        <f t="shared" si="485"/>
        <v>1.6839095566257831</v>
      </c>
      <c r="MX117" s="67"/>
      <c r="MY117" s="67">
        <f t="shared" si="486"/>
        <v>1.134124478548695</v>
      </c>
      <c r="MZ117" s="261"/>
      <c r="NA117" s="59">
        <f t="shared" si="357"/>
        <v>1.0740759183770239</v>
      </c>
      <c r="NB117" s="60"/>
      <c r="NC117" s="60">
        <f t="shared" si="358"/>
        <v>1.1011111749645373</v>
      </c>
      <c r="ND117" s="262"/>
      <c r="NE117" s="62">
        <f t="shared" si="359"/>
        <v>1.6839561787818975</v>
      </c>
      <c r="NF117" s="63"/>
      <c r="NG117" s="63">
        <f t="shared" si="360"/>
        <v>1.1341445102134735</v>
      </c>
      <c r="NH117" s="64"/>
      <c r="NI117" s="238">
        <f t="shared" si="495"/>
        <v>-4.6622156114395352E-5</v>
      </c>
      <c r="NJ117" s="238">
        <f t="shared" si="496"/>
        <v>0</v>
      </c>
      <c r="NK117" s="238">
        <f t="shared" si="497"/>
        <v>-2.0031664778485947E-5</v>
      </c>
      <c r="NL117" s="238">
        <f t="shared" si="498"/>
        <v>0</v>
      </c>
      <c r="NM117" s="239">
        <f t="shared" si="361"/>
        <v>0</v>
      </c>
      <c r="NN117" s="240">
        <f t="shared" si="362"/>
        <v>0</v>
      </c>
      <c r="NO117" s="240">
        <f t="shared" si="537"/>
        <v>0.54981166856842401</v>
      </c>
      <c r="NP117" s="240">
        <f t="shared" si="363"/>
        <v>0</v>
      </c>
      <c r="NQ117" s="240">
        <f t="shared" si="536"/>
        <v>0</v>
      </c>
      <c r="NR117" s="240">
        <f t="shared" si="364"/>
        <v>0</v>
      </c>
      <c r="NS117" s="240">
        <f t="shared" si="365"/>
        <v>0.2933921330441831</v>
      </c>
      <c r="NT117" s="240">
        <f t="shared" si="366"/>
        <v>0</v>
      </c>
      <c r="NU117" s="240">
        <f t="shared" si="367"/>
        <v>0</v>
      </c>
      <c r="NV117" s="240">
        <f t="shared" si="368"/>
        <v>0.45267391437031451</v>
      </c>
      <c r="NW117" s="240">
        <f t="shared" si="369"/>
        <v>0</v>
      </c>
      <c r="NX117" s="240">
        <f t="shared" si="370"/>
        <v>0.38253547477204164</v>
      </c>
      <c r="NY117" s="240">
        <f t="shared" si="371"/>
        <v>0</v>
      </c>
      <c r="NZ117" s="240">
        <f t="shared" si="372"/>
        <v>5.5429880269342946E-3</v>
      </c>
      <c r="OA117" s="240">
        <f t="shared" si="373"/>
        <v>0</v>
      </c>
      <c r="OB117" s="241">
        <f t="shared" si="374"/>
        <v>0</v>
      </c>
      <c r="OC117" s="4"/>
      <c r="OD117" s="4"/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136"/>
      <c r="OP117" s="13"/>
      <c r="OQ117" s="13"/>
      <c r="OR117" s="13"/>
      <c r="OS117" s="13"/>
      <c r="OT117" s="13"/>
    </row>
    <row r="118" spans="1:410" ht="15" customHeight="1">
      <c r="A118" s="242">
        <v>99</v>
      </c>
      <c r="B118" s="49" t="s">
        <v>168</v>
      </c>
      <c r="C118" s="50">
        <v>1</v>
      </c>
      <c r="D118" s="51">
        <v>293.5</v>
      </c>
      <c r="E118" s="52">
        <v>293.5</v>
      </c>
      <c r="F118" s="52"/>
      <c r="G118" s="52"/>
      <c r="H118" s="53"/>
      <c r="I118" s="57">
        <v>1.3108717326997881</v>
      </c>
      <c r="J118" s="58"/>
      <c r="K118" s="58">
        <v>0.8277000000000001</v>
      </c>
      <c r="L118" s="243"/>
      <c r="M118" s="1">
        <v>0</v>
      </c>
      <c r="N118" s="2">
        <v>0</v>
      </c>
      <c r="O118" s="2">
        <v>0.48317173269978797</v>
      </c>
      <c r="P118" s="2">
        <v>0</v>
      </c>
      <c r="Q118" s="2">
        <v>0</v>
      </c>
      <c r="R118" s="2">
        <v>0</v>
      </c>
      <c r="S118" s="2">
        <v>0.26140000000000002</v>
      </c>
      <c r="T118" s="2">
        <v>0</v>
      </c>
      <c r="U118" s="2">
        <v>0</v>
      </c>
      <c r="V118" s="2">
        <v>0.19020000000000001</v>
      </c>
      <c r="W118" s="2">
        <v>0</v>
      </c>
      <c r="X118" s="2">
        <v>0.37230000000000002</v>
      </c>
      <c r="Y118" s="2">
        <v>0</v>
      </c>
      <c r="Z118" s="2">
        <v>3.8E-3</v>
      </c>
      <c r="AA118" s="2">
        <v>0</v>
      </c>
      <c r="AB118" s="3">
        <v>0</v>
      </c>
      <c r="AC118" s="244">
        <v>0</v>
      </c>
      <c r="AD118" s="108">
        <v>0</v>
      </c>
      <c r="AE118" s="108">
        <v>0</v>
      </c>
      <c r="AF118" s="108">
        <f t="shared" si="375"/>
        <v>0</v>
      </c>
      <c r="AG118" s="108">
        <f t="shared" si="376"/>
        <v>0</v>
      </c>
      <c r="AH118" s="108">
        <v>0</v>
      </c>
      <c r="AI118" s="108">
        <v>0</v>
      </c>
      <c r="AJ118" s="108">
        <f t="shared" si="377"/>
        <v>0</v>
      </c>
      <c r="AK118" s="108">
        <f t="shared" si="378"/>
        <v>0</v>
      </c>
      <c r="AL118" s="108">
        <v>0</v>
      </c>
      <c r="AM118" s="245">
        <v>0</v>
      </c>
      <c r="AN118" s="244">
        <v>0</v>
      </c>
      <c r="AO118" s="108">
        <v>0</v>
      </c>
      <c r="AP118" s="108">
        <v>0</v>
      </c>
      <c r="AQ118" s="108">
        <f t="shared" si="379"/>
        <v>0</v>
      </c>
      <c r="AR118" s="108">
        <f t="shared" si="380"/>
        <v>0</v>
      </c>
      <c r="AS118" s="246">
        <v>0</v>
      </c>
      <c r="AT118" s="247">
        <v>0</v>
      </c>
      <c r="AU118" s="108">
        <v>0</v>
      </c>
      <c r="AV118" s="108">
        <f t="shared" si="381"/>
        <v>0</v>
      </c>
      <c r="AW118" s="108">
        <f t="shared" si="382"/>
        <v>0</v>
      </c>
      <c r="AX118" s="108">
        <v>0</v>
      </c>
      <c r="AY118" s="245">
        <v>0</v>
      </c>
      <c r="AZ118" s="248">
        <v>18</v>
      </c>
      <c r="BA118" s="108">
        <v>91.748999999999995</v>
      </c>
      <c r="BB118" s="108">
        <v>9.568108343275199</v>
      </c>
      <c r="BC118" s="109">
        <v>7.6544866746201592</v>
      </c>
      <c r="BD118" s="109">
        <v>1.9136216686550398</v>
      </c>
      <c r="BE118" s="108">
        <v>3.5880412499999994</v>
      </c>
      <c r="BF118" s="109">
        <v>2.8704329999999998</v>
      </c>
      <c r="BG118" s="109">
        <v>0.71760824999999961</v>
      </c>
      <c r="BH118" s="108">
        <v>7.6580759203090887</v>
      </c>
      <c r="BI118" s="109">
        <f t="shared" si="383"/>
        <v>4.4820267777274596</v>
      </c>
      <c r="BJ118" s="108">
        <f t="shared" si="384"/>
        <v>0.14814547867837932</v>
      </c>
      <c r="BK118" s="108">
        <v>5.628161275679215</v>
      </c>
      <c r="BL118" s="245">
        <v>141.8296641471162</v>
      </c>
      <c r="BM118" s="244">
        <v>0</v>
      </c>
      <c r="BN118" s="108">
        <v>0</v>
      </c>
      <c r="BO118" s="108">
        <v>0</v>
      </c>
      <c r="BP118" s="108">
        <f t="shared" si="385"/>
        <v>0</v>
      </c>
      <c r="BQ118" s="108">
        <f t="shared" si="386"/>
        <v>0</v>
      </c>
      <c r="BR118" s="108">
        <v>0</v>
      </c>
      <c r="BS118" s="108">
        <v>0</v>
      </c>
      <c r="BT118" s="108">
        <f t="shared" si="387"/>
        <v>0</v>
      </c>
      <c r="BU118" s="108">
        <f t="shared" si="388"/>
        <v>0</v>
      </c>
      <c r="BV118" s="108">
        <v>0</v>
      </c>
      <c r="BW118" s="245">
        <v>0</v>
      </c>
      <c r="BX118" s="107">
        <v>0</v>
      </c>
      <c r="BY118" s="108">
        <v>0</v>
      </c>
      <c r="BZ118" s="109">
        <f t="shared" si="389"/>
        <v>0</v>
      </c>
      <c r="CA118" s="109">
        <f t="shared" si="390"/>
        <v>0</v>
      </c>
      <c r="CB118" s="108">
        <v>0</v>
      </c>
      <c r="CC118" s="110">
        <v>0</v>
      </c>
      <c r="CD118" s="244">
        <v>0</v>
      </c>
      <c r="CE118" s="108">
        <v>0</v>
      </c>
      <c r="CF118" s="109">
        <f t="shared" si="391"/>
        <v>0</v>
      </c>
      <c r="CG118" s="109">
        <f t="shared" si="392"/>
        <v>0</v>
      </c>
      <c r="CH118" s="108">
        <v>0</v>
      </c>
      <c r="CI118" s="245">
        <v>0</v>
      </c>
      <c r="CJ118" s="249">
        <v>27.380390682806283</v>
      </c>
      <c r="CK118" s="250">
        <v>6.0236859502173825</v>
      </c>
      <c r="CL118" s="250">
        <v>4.6670438488428045</v>
      </c>
      <c r="CM118" s="251">
        <v>4.6670438488428045</v>
      </c>
      <c r="CN118" s="252">
        <f t="shared" si="277"/>
        <v>2.2749505241184251</v>
      </c>
      <c r="CO118" s="250">
        <v>18.428454090234819</v>
      </c>
      <c r="CP118" s="252">
        <f t="shared" si="393"/>
        <v>1.823937815126901</v>
      </c>
      <c r="CQ118" s="250">
        <v>5.767000422998084</v>
      </c>
      <c r="CR118" s="250">
        <v>4.124468943763393</v>
      </c>
      <c r="CS118" s="252">
        <f t="shared" si="394"/>
        <v>7.9787851717102842E-2</v>
      </c>
      <c r="CT118" s="252">
        <f t="shared" si="395"/>
        <v>2.4139196897785133</v>
      </c>
      <c r="CU118" s="250">
        <f t="shared" si="278"/>
        <v>60.62404351586467</v>
      </c>
      <c r="CV118" s="245">
        <f t="shared" si="396"/>
        <v>76.386294829989481</v>
      </c>
      <c r="CW118" s="244">
        <v>0</v>
      </c>
      <c r="CX118" s="108">
        <v>0</v>
      </c>
      <c r="CY118" s="108">
        <f t="shared" si="397"/>
        <v>0</v>
      </c>
      <c r="CZ118" s="108">
        <f t="shared" si="398"/>
        <v>0</v>
      </c>
      <c r="DA118" s="108">
        <v>0</v>
      </c>
      <c r="DB118" s="245">
        <v>0</v>
      </c>
      <c r="DC118" s="244">
        <v>0</v>
      </c>
      <c r="DD118" s="108">
        <v>0</v>
      </c>
      <c r="DE118" s="108">
        <f t="shared" si="399"/>
        <v>0</v>
      </c>
      <c r="DF118" s="108">
        <f t="shared" si="400"/>
        <v>0</v>
      </c>
      <c r="DG118" s="108">
        <v>0</v>
      </c>
      <c r="DH118" s="245">
        <v>0</v>
      </c>
      <c r="DI118" s="107">
        <v>21.617818989032003</v>
      </c>
      <c r="DJ118" s="108">
        <v>4.7559201775870408</v>
      </c>
      <c r="DK118" s="108">
        <v>0.36592881974193647</v>
      </c>
      <c r="DL118" s="108">
        <v>14.549937924024956</v>
      </c>
      <c r="DM118" s="108">
        <f t="shared" si="401"/>
        <v>1.440065556092446</v>
      </c>
      <c r="DN118" s="108">
        <f t="shared" si="402"/>
        <v>4.5532575739443697</v>
      </c>
      <c r="DO118" s="108">
        <v>3.014141231458173</v>
      </c>
      <c r="DP118" s="108">
        <f t="shared" si="403"/>
        <v>5.8308562122558361E-2</v>
      </c>
      <c r="DQ118" s="108">
        <f t="shared" si="404"/>
        <v>1.7640804102530621</v>
      </c>
      <c r="DR118" s="108">
        <v>2.2151873570922054</v>
      </c>
      <c r="DS118" s="110">
        <v>55.822721398723573</v>
      </c>
      <c r="DT118" s="244">
        <v>0</v>
      </c>
      <c r="DU118" s="108">
        <v>0</v>
      </c>
      <c r="DV118" s="108">
        <v>0</v>
      </c>
      <c r="DW118" s="108">
        <f t="shared" si="405"/>
        <v>0</v>
      </c>
      <c r="DX118" s="108">
        <f t="shared" si="406"/>
        <v>0</v>
      </c>
      <c r="DY118" s="108">
        <v>0</v>
      </c>
      <c r="DZ118" s="108">
        <v>0</v>
      </c>
      <c r="EA118" s="108"/>
      <c r="EB118" s="108">
        <v>0</v>
      </c>
      <c r="EC118" s="108">
        <f t="shared" si="407"/>
        <v>0</v>
      </c>
      <c r="ED118" s="108">
        <f t="shared" si="408"/>
        <v>0</v>
      </c>
      <c r="EE118" s="108">
        <v>0</v>
      </c>
      <c r="EF118" s="245">
        <v>0</v>
      </c>
      <c r="EG118" s="249">
        <v>18.5661231111111</v>
      </c>
      <c r="EH118" s="250">
        <v>4.0845470844444396</v>
      </c>
      <c r="EI118" s="250">
        <v>45.685336822328004</v>
      </c>
      <c r="EJ118" s="250">
        <v>12.4959848583027</v>
      </c>
      <c r="EK118" s="250">
        <f t="shared" si="409"/>
        <v>1.2367776053656514</v>
      </c>
      <c r="EL118" s="250">
        <v>3.9104935015572471</v>
      </c>
      <c r="EM118" s="250">
        <v>5.9007354069615987</v>
      </c>
      <c r="EN118" s="250">
        <f t="shared" si="410"/>
        <v>0.11414972644767213</v>
      </c>
      <c r="EO118" s="250">
        <f t="shared" si="411"/>
        <v>3.453511610161601</v>
      </c>
      <c r="EP118" s="250">
        <v>86.732727283147852</v>
      </c>
      <c r="EQ118" s="245">
        <v>109.2832363767663</v>
      </c>
      <c r="ER118" s="244">
        <v>0</v>
      </c>
      <c r="ES118" s="108">
        <v>0</v>
      </c>
      <c r="ET118" s="108">
        <v>0</v>
      </c>
      <c r="EU118" s="108">
        <f t="shared" si="412"/>
        <v>0</v>
      </c>
      <c r="EV118" s="108">
        <f t="shared" si="413"/>
        <v>0</v>
      </c>
      <c r="EW118" s="108">
        <v>0</v>
      </c>
      <c r="EX118" s="108">
        <v>0</v>
      </c>
      <c r="EY118" s="108">
        <f t="shared" si="414"/>
        <v>0</v>
      </c>
      <c r="EZ118" s="108">
        <f t="shared" si="415"/>
        <v>0</v>
      </c>
      <c r="FA118" s="108">
        <v>0</v>
      </c>
      <c r="FB118" s="245">
        <v>0</v>
      </c>
      <c r="FC118" s="244">
        <v>0.83333333333333293</v>
      </c>
      <c r="FD118" s="108">
        <v>6.0833333333333302E-2</v>
      </c>
      <c r="FE118" s="108">
        <f t="shared" si="416"/>
        <v>1.1768208333333328E-3</v>
      </c>
      <c r="FF118" s="108">
        <f t="shared" si="417"/>
        <v>3.5603803333333316E-2</v>
      </c>
      <c r="FG118" s="108">
        <v>4.4708333333333301E-2</v>
      </c>
      <c r="FH118" s="245">
        <v>1.1266499999999995</v>
      </c>
      <c r="FI118" s="244">
        <v>0</v>
      </c>
      <c r="FJ118" s="108">
        <v>0</v>
      </c>
      <c r="FK118" s="108">
        <f t="shared" si="418"/>
        <v>0</v>
      </c>
      <c r="FL118" s="108">
        <f t="shared" si="419"/>
        <v>0</v>
      </c>
      <c r="FM118" s="108">
        <v>0</v>
      </c>
      <c r="FN118" s="245">
        <v>0</v>
      </c>
      <c r="FO118" s="244">
        <v>0</v>
      </c>
      <c r="FP118" s="108">
        <v>0</v>
      </c>
      <c r="FQ118" s="108">
        <f t="shared" si="420"/>
        <v>0</v>
      </c>
      <c r="FR118" s="108">
        <f t="shared" si="421"/>
        <v>0</v>
      </c>
      <c r="FS118" s="108">
        <v>0</v>
      </c>
      <c r="FT118" s="110">
        <v>0</v>
      </c>
      <c r="FU118" s="253">
        <f t="shared" si="279"/>
        <v>82.428485995198244</v>
      </c>
      <c r="FV118" s="254">
        <f t="shared" si="280"/>
        <v>51.907922218782694</v>
      </c>
      <c r="FW118" s="254">
        <f t="shared" si="281"/>
        <v>12.799870198738585</v>
      </c>
      <c r="FX118" s="254">
        <f t="shared" si="282"/>
        <v>91.748999999999995</v>
      </c>
      <c r="FY118" s="254">
        <f t="shared" si="283"/>
        <v>0</v>
      </c>
      <c r="FZ118" s="254">
        <f t="shared" si="284"/>
        <v>0</v>
      </c>
      <c r="GA118" s="254">
        <f t="shared" si="422"/>
        <v>0</v>
      </c>
      <c r="GB118" s="254">
        <f t="shared" si="423"/>
        <v>0</v>
      </c>
      <c r="GC118" s="254">
        <f t="shared" si="424"/>
        <v>0</v>
      </c>
      <c r="GD118" s="254">
        <f t="shared" si="425"/>
        <v>0</v>
      </c>
      <c r="GE118" s="254">
        <f t="shared" si="285"/>
        <v>45.474376872562473</v>
      </c>
      <c r="GF118" s="255">
        <f t="shared" si="286"/>
        <v>17.361516828169634</v>
      </c>
      <c r="GG118" s="255">
        <f t="shared" si="287"/>
        <v>4.5007809765849984</v>
      </c>
      <c r="GH118" s="254">
        <f t="shared" si="288"/>
        <v>20.758254835825586</v>
      </c>
      <c r="GI118" s="255">
        <f t="shared" si="289"/>
        <v>14.821953595329843</v>
      </c>
      <c r="GJ118" s="256">
        <f t="shared" si="290"/>
        <v>0.401568439799046</v>
      </c>
      <c r="GK118" s="253">
        <f t="shared" si="426"/>
        <v>305.11791012110757</v>
      </c>
      <c r="GL118" s="257">
        <f t="shared" si="427"/>
        <v>384.44856675259553</v>
      </c>
      <c r="GM118" s="221">
        <f t="shared" si="428"/>
        <v>384.44856675259553</v>
      </c>
      <c r="GN118" s="222">
        <f t="shared" si="429"/>
        <v>144.41106508755911</v>
      </c>
      <c r="GO118" s="222">
        <f t="shared" si="430"/>
        <v>22.304796715054511</v>
      </c>
      <c r="GP118" s="55">
        <f t="shared" si="431"/>
        <v>0.37563169062480095</v>
      </c>
      <c r="GQ118" s="56">
        <f t="shared" si="432"/>
        <v>5.8017635241720988E-2</v>
      </c>
      <c r="GR118" s="258">
        <f t="shared" si="433"/>
        <v>1.0678484176198491</v>
      </c>
      <c r="GS118" s="227">
        <f t="shared" si="291"/>
        <v>384.44856675259553</v>
      </c>
      <c r="GT118" s="222">
        <f t="shared" si="502"/>
        <v>144.41106508755911</v>
      </c>
      <c r="GU118" s="222">
        <f t="shared" si="503"/>
        <v>22.304796715054511</v>
      </c>
      <c r="GV118" s="37">
        <f t="shared" si="487"/>
        <v>0.37563169062480095</v>
      </c>
      <c r="GW118" s="228">
        <f t="shared" si="488"/>
        <v>5.8017635241720988E-2</v>
      </c>
      <c r="GX118" s="258">
        <f t="shared" si="434"/>
        <v>1.0678484176198491</v>
      </c>
      <c r="GY118" s="221">
        <f t="shared" si="499"/>
        <v>242.61890260547932</v>
      </c>
      <c r="GZ118" s="222">
        <f t="shared" si="435"/>
        <v>137.52129352483647</v>
      </c>
      <c r="HA118" s="222">
        <f t="shared" si="436"/>
        <v>8.8567346218983527</v>
      </c>
      <c r="HB118" s="55">
        <f t="shared" si="437"/>
        <v>0.56682019433769659</v>
      </c>
      <c r="HC118" s="56">
        <f t="shared" si="438"/>
        <v>3.6504718003362739E-2</v>
      </c>
      <c r="HD118" s="258">
        <f t="shared" si="439"/>
        <v>1.094475305271438</v>
      </c>
      <c r="HE118" s="221">
        <f t="shared" si="440"/>
        <v>242.61890260547932</v>
      </c>
      <c r="HF118" s="222">
        <f t="shared" si="441"/>
        <v>137.52129352483647</v>
      </c>
      <c r="HG118" s="222">
        <f t="shared" si="442"/>
        <v>8.8567346218983527</v>
      </c>
      <c r="HH118" s="55">
        <f t="shared" si="443"/>
        <v>0.56682019433769659</v>
      </c>
      <c r="HI118" s="56">
        <f t="shared" si="444"/>
        <v>3.6504718003362739E-2</v>
      </c>
      <c r="HJ118" s="259">
        <f t="shared" si="445"/>
        <v>1.094475305271438</v>
      </c>
      <c r="HK118" s="54">
        <f t="shared" si="292"/>
        <v>1.3998123054660585</v>
      </c>
      <c r="HL118" s="55">
        <f t="shared" si="293"/>
        <v>0</v>
      </c>
      <c r="HM118" s="55">
        <f t="shared" si="294"/>
        <v>0.90589721017316938</v>
      </c>
      <c r="HN118" s="56">
        <f t="shared" si="295"/>
        <v>0</v>
      </c>
      <c r="HQ118" s="57">
        <f t="shared" si="296"/>
        <v>0</v>
      </c>
      <c r="HR118" s="58">
        <f t="shared" si="446"/>
        <v>0</v>
      </c>
      <c r="HS118" s="58">
        <f t="shared" si="297"/>
        <v>0</v>
      </c>
      <c r="HT118" s="58">
        <f t="shared" si="447"/>
        <v>0</v>
      </c>
      <c r="HU118" s="58">
        <f t="shared" si="298"/>
        <v>0</v>
      </c>
      <c r="HV118" s="55"/>
      <c r="HW118" s="56"/>
      <c r="HX118" s="260"/>
      <c r="HY118" s="57">
        <f t="shared" si="299"/>
        <v>0</v>
      </c>
      <c r="HZ118" s="58">
        <f t="shared" si="448"/>
        <v>0</v>
      </c>
      <c r="IA118" s="58">
        <f t="shared" si="300"/>
        <v>0</v>
      </c>
      <c r="IB118" s="58">
        <f t="shared" si="449"/>
        <v>0</v>
      </c>
      <c r="IC118" s="58">
        <f t="shared" si="301"/>
        <v>0</v>
      </c>
      <c r="ID118" s="55"/>
      <c r="IE118" s="56"/>
      <c r="IF118" s="260"/>
      <c r="IG118" s="57">
        <f t="shared" si="302"/>
        <v>5.4680726688275003</v>
      </c>
      <c r="IH118" s="58">
        <f t="shared" si="450"/>
        <v>6.3249196560327698</v>
      </c>
      <c r="II118" s="58">
        <f t="shared" si="303"/>
        <v>10.673065153298539</v>
      </c>
      <c r="IJ118" s="58">
        <f t="shared" si="451"/>
        <v>12.326322945544483</v>
      </c>
      <c r="IK118" s="58">
        <f t="shared" si="304"/>
        <v>112.56322551358429</v>
      </c>
      <c r="IL118" s="55">
        <f t="shared" si="305"/>
        <v>4.8577789450139783E-2</v>
      </c>
      <c r="IM118" s="56">
        <f t="shared" si="306"/>
        <v>9.481840187682343E-2</v>
      </c>
      <c r="IN118" s="260">
        <f t="shared" si="307"/>
        <v>1.0222995100575569</v>
      </c>
      <c r="IO118" s="57">
        <f t="shared" si="308"/>
        <v>0</v>
      </c>
      <c r="IP118" s="58">
        <f t="shared" si="452"/>
        <v>0</v>
      </c>
      <c r="IQ118" s="58">
        <f t="shared" si="309"/>
        <v>0</v>
      </c>
      <c r="IR118" s="58">
        <f t="shared" si="453"/>
        <v>0</v>
      </c>
      <c r="IS118" s="58">
        <f t="shared" si="310"/>
        <v>0</v>
      </c>
      <c r="IT118" s="55"/>
      <c r="IU118" s="56"/>
      <c r="IV118" s="260"/>
      <c r="IW118" s="57">
        <f t="shared" si="311"/>
        <v>0</v>
      </c>
      <c r="IX118" s="58">
        <f t="shared" si="454"/>
        <v>0</v>
      </c>
      <c r="IY118" s="58">
        <f t="shared" si="312"/>
        <v>0</v>
      </c>
      <c r="IZ118" s="58">
        <f t="shared" si="455"/>
        <v>0</v>
      </c>
      <c r="JA118" s="58">
        <f t="shared" si="313"/>
        <v>0</v>
      </c>
      <c r="JB118" s="55"/>
      <c r="JC118" s="56"/>
      <c r="JD118" s="260"/>
      <c r="JE118" s="57">
        <f t="shared" si="314"/>
        <v>0</v>
      </c>
      <c r="JF118" s="58">
        <f t="shared" si="456"/>
        <v>0</v>
      </c>
      <c r="JG118" s="58">
        <f t="shared" si="315"/>
        <v>0</v>
      </c>
      <c r="JH118" s="58">
        <f t="shared" si="457"/>
        <v>0</v>
      </c>
      <c r="JI118" s="58">
        <f t="shared" si="316"/>
        <v>0</v>
      </c>
      <c r="JJ118" s="55"/>
      <c r="JK118" s="56"/>
      <c r="JL118" s="260"/>
      <c r="JM118" s="57">
        <f t="shared" si="320"/>
        <v>43.384799170611117</v>
      </c>
      <c r="JN118" s="58">
        <f t="shared" si="458"/>
        <v>50.183197200645886</v>
      </c>
      <c r="JO118" s="58">
        <f t="shared" si="321"/>
        <v>4.1786761909624284</v>
      </c>
      <c r="JP118" s="58">
        <f t="shared" si="459"/>
        <v>4.8259531329425087</v>
      </c>
      <c r="JQ118" s="58">
        <f t="shared" si="322"/>
        <v>60.62404351586467</v>
      </c>
      <c r="JR118" s="55">
        <f t="shared" si="323"/>
        <v>0.71563684397359228</v>
      </c>
      <c r="JS118" s="56">
        <f t="shared" si="324"/>
        <v>6.8927705059279212E-2</v>
      </c>
      <c r="JT118" s="260">
        <f t="shared" si="325"/>
        <v>1.1228171949643442</v>
      </c>
      <c r="JU118" s="57">
        <f t="shared" si="326"/>
        <v>0</v>
      </c>
      <c r="JV118" s="58">
        <f t="shared" si="460"/>
        <v>0</v>
      </c>
      <c r="JW118" s="58">
        <f t="shared" si="327"/>
        <v>0</v>
      </c>
      <c r="JX118" s="58">
        <f t="shared" si="461"/>
        <v>0</v>
      </c>
      <c r="JY118" s="58">
        <f t="shared" si="328"/>
        <v>0</v>
      </c>
      <c r="JZ118" s="55"/>
      <c r="KA118" s="56"/>
      <c r="KB118" s="260"/>
      <c r="KC118" s="57">
        <f t="shared" si="329"/>
        <v>0</v>
      </c>
      <c r="KD118" s="58">
        <f t="shared" si="462"/>
        <v>0</v>
      </c>
      <c r="KE118" s="58">
        <f t="shared" si="330"/>
        <v>0</v>
      </c>
      <c r="KF118" s="58">
        <f t="shared" si="463"/>
        <v>0</v>
      </c>
      <c r="KG118" s="58">
        <f t="shared" si="331"/>
        <v>0</v>
      </c>
      <c r="KH118" s="55"/>
      <c r="KI118" s="56"/>
      <c r="KJ118" s="260"/>
      <c r="KK118" s="57">
        <f t="shared" si="332"/>
        <v>34.080891507339906</v>
      </c>
      <c r="KL118" s="58">
        <f t="shared" si="464"/>
        <v>39.421367206540069</v>
      </c>
      <c r="KM118" s="58">
        <f t="shared" si="333"/>
        <v>1.4983741182150043</v>
      </c>
      <c r="KN118" s="58">
        <f t="shared" si="465"/>
        <v>1.7304722691265086</v>
      </c>
      <c r="KO118" s="58">
        <f t="shared" si="334"/>
        <v>44.303747141844106</v>
      </c>
      <c r="KP118" s="55">
        <f t="shared" si="466"/>
        <v>0.76925528213732308</v>
      </c>
      <c r="KQ118" s="56">
        <f t="shared" si="467"/>
        <v>3.3820482800648172E-2</v>
      </c>
      <c r="KR118" s="260">
        <f t="shared" si="468"/>
        <v>1.1257810954967391</v>
      </c>
      <c r="KS118" s="57">
        <f t="shared" si="335"/>
        <v>0</v>
      </c>
      <c r="KT118" s="58">
        <f t="shared" si="469"/>
        <v>0</v>
      </c>
      <c r="KU118" s="58">
        <f t="shared" si="336"/>
        <v>0</v>
      </c>
      <c r="KV118" s="58">
        <f t="shared" si="470"/>
        <v>0</v>
      </c>
      <c r="KW118" s="58">
        <f t="shared" si="337"/>
        <v>0</v>
      </c>
      <c r="KX118" s="55"/>
      <c r="KY118" s="56"/>
      <c r="KZ118" s="260"/>
      <c r="LA118" s="57">
        <f t="shared" si="338"/>
        <v>31.634756431852537</v>
      </c>
      <c r="LB118" s="58">
        <f t="shared" si="471"/>
        <v>36.591922764723833</v>
      </c>
      <c r="LC118" s="58">
        <f t="shared" si="339"/>
        <v>1.3509273318133235</v>
      </c>
      <c r="LD118" s="58">
        <f t="shared" si="472"/>
        <v>1.5601859755112073</v>
      </c>
      <c r="LE118" s="58">
        <f t="shared" si="340"/>
        <v>86.732727283147852</v>
      </c>
      <c r="LF118" s="55">
        <f t="shared" si="473"/>
        <v>0.36473840293961518</v>
      </c>
      <c r="LG118" s="56">
        <f t="shared" si="474"/>
        <v>1.5575750632204647E-2</v>
      </c>
      <c r="LH118" s="260">
        <f t="shared" si="475"/>
        <v>1.0595671915135663</v>
      </c>
      <c r="LI118" s="57">
        <f t="shared" si="341"/>
        <v>0</v>
      </c>
      <c r="LJ118" s="58">
        <f t="shared" si="476"/>
        <v>0</v>
      </c>
      <c r="LK118" s="58">
        <f t="shared" si="342"/>
        <v>0</v>
      </c>
      <c r="LL118" s="58">
        <f t="shared" si="477"/>
        <v>0</v>
      </c>
      <c r="LM118" s="58">
        <f t="shared" si="343"/>
        <v>0</v>
      </c>
      <c r="LN118" s="55"/>
      <c r="LO118" s="56"/>
      <c r="LP118" s="260"/>
      <c r="LQ118" s="57">
        <f t="shared" si="344"/>
        <v>4.3436640066666643E-2</v>
      </c>
      <c r="LR118" s="58">
        <f t="shared" si="478"/>
        <v>5.0243161565113312E-2</v>
      </c>
      <c r="LS118" s="58">
        <f t="shared" si="345"/>
        <v>1.1768208333333328E-3</v>
      </c>
      <c r="LT118" s="58">
        <f t="shared" si="479"/>
        <v>1.359110380416666E-3</v>
      </c>
      <c r="LU118" s="58">
        <f t="shared" si="346"/>
        <v>0.89416666666666633</v>
      </c>
      <c r="LV118" s="55">
        <f t="shared" si="347"/>
        <v>4.857778945013979E-2</v>
      </c>
      <c r="LW118" s="56">
        <f t="shared" si="348"/>
        <v>1.3161090400745572E-3</v>
      </c>
      <c r="LX118" s="260">
        <f t="shared" si="349"/>
        <v>1.0078160048971445</v>
      </c>
      <c r="LY118" s="57">
        <f t="shared" si="350"/>
        <v>0</v>
      </c>
      <c r="LZ118" s="58">
        <f t="shared" si="480"/>
        <v>0</v>
      </c>
      <c r="MA118" s="58">
        <f t="shared" si="351"/>
        <v>0</v>
      </c>
      <c r="MB118" s="58">
        <f t="shared" si="481"/>
        <v>0</v>
      </c>
      <c r="MC118" s="58">
        <f t="shared" si="352"/>
        <v>0</v>
      </c>
      <c r="MD118" s="55"/>
      <c r="ME118" s="56"/>
      <c r="MF118" s="260"/>
      <c r="MG118" s="57">
        <f t="shared" si="353"/>
        <v>0</v>
      </c>
      <c r="MH118" s="58">
        <f t="shared" si="482"/>
        <v>0</v>
      </c>
      <c r="MI118" s="58">
        <f t="shared" si="354"/>
        <v>0</v>
      </c>
      <c r="MJ118" s="58">
        <f t="shared" si="483"/>
        <v>0</v>
      </c>
      <c r="MK118" s="58">
        <f t="shared" si="355"/>
        <v>0</v>
      </c>
      <c r="ML118" s="55"/>
      <c r="MM118" s="56"/>
      <c r="MN118" s="260"/>
      <c r="MO118" s="59">
        <v>1.3108717326997881</v>
      </c>
      <c r="MP118" s="60"/>
      <c r="MQ118" s="60">
        <v>0.8277000000000001</v>
      </c>
      <c r="MR118" s="61"/>
      <c r="MS118" s="59">
        <f t="shared" si="356"/>
        <v>1.0678484176198491</v>
      </c>
      <c r="MT118" s="60"/>
      <c r="MU118" s="60">
        <f t="shared" si="484"/>
        <v>1.094475305271438</v>
      </c>
      <c r="MV118" s="61"/>
      <c r="MW118" s="66">
        <f t="shared" si="485"/>
        <v>1.3998123054660585</v>
      </c>
      <c r="MX118" s="67"/>
      <c r="MY118" s="67">
        <f t="shared" si="486"/>
        <v>0.90589721017316938</v>
      </c>
      <c r="MZ118" s="261"/>
      <c r="NA118" s="59">
        <f t="shared" si="357"/>
        <v>1.0679006465993572</v>
      </c>
      <c r="NB118" s="60"/>
      <c r="NC118" s="60">
        <f t="shared" si="358"/>
        <v>1.0945204124033701</v>
      </c>
      <c r="ND118" s="262"/>
      <c r="NE118" s="62">
        <f t="shared" si="359"/>
        <v>1.3998807709589236</v>
      </c>
      <c r="NF118" s="63"/>
      <c r="NG118" s="63">
        <f t="shared" si="360"/>
        <v>0.90593454534626949</v>
      </c>
      <c r="NH118" s="64"/>
      <c r="NI118" s="238">
        <f t="shared" si="495"/>
        <v>-6.846549286509962E-5</v>
      </c>
      <c r="NJ118" s="238">
        <f t="shared" si="496"/>
        <v>0</v>
      </c>
      <c r="NK118" s="238">
        <f t="shared" si="497"/>
        <v>-3.7335173100117025E-5</v>
      </c>
      <c r="NL118" s="238">
        <f t="shared" si="498"/>
        <v>0</v>
      </c>
      <c r="NM118" s="239">
        <f t="shared" si="361"/>
        <v>0</v>
      </c>
      <c r="NN118" s="240">
        <f t="shared" si="362"/>
        <v>0</v>
      </c>
      <c r="NO118" s="240">
        <f t="shared" si="537"/>
        <v>0.49394622561265411</v>
      </c>
      <c r="NP118" s="240">
        <f t="shared" si="363"/>
        <v>0</v>
      </c>
      <c r="NQ118" s="240">
        <f t="shared" si="536"/>
        <v>0</v>
      </c>
      <c r="NR118" s="240">
        <f t="shared" si="364"/>
        <v>0</v>
      </c>
      <c r="NS118" s="240">
        <f t="shared" si="365"/>
        <v>0.29350441476367961</v>
      </c>
      <c r="NT118" s="240">
        <f t="shared" si="366"/>
        <v>0</v>
      </c>
      <c r="NU118" s="240">
        <f t="shared" si="367"/>
        <v>0</v>
      </c>
      <c r="NV118" s="240">
        <f t="shared" si="368"/>
        <v>0.21412356436347979</v>
      </c>
      <c r="NW118" s="240">
        <f t="shared" si="369"/>
        <v>0</v>
      </c>
      <c r="NX118" s="240">
        <f t="shared" si="370"/>
        <v>0.39447686540050075</v>
      </c>
      <c r="NY118" s="240">
        <f t="shared" si="371"/>
        <v>0</v>
      </c>
      <c r="NZ118" s="240">
        <f t="shared" si="372"/>
        <v>3.8297008186091493E-3</v>
      </c>
      <c r="OA118" s="240">
        <f t="shared" si="373"/>
        <v>0</v>
      </c>
      <c r="OB118" s="241">
        <f t="shared" si="374"/>
        <v>0</v>
      </c>
      <c r="OC118" s="4"/>
      <c r="OD118" s="4"/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136"/>
      <c r="OP118" s="13"/>
      <c r="OQ118" s="13"/>
      <c r="OR118" s="13"/>
      <c r="OS118" s="13"/>
      <c r="OT118" s="13"/>
    </row>
    <row r="119" spans="1:410" ht="15" customHeight="1">
      <c r="A119" s="242">
        <v>100</v>
      </c>
      <c r="B119" s="49" t="s">
        <v>169</v>
      </c>
      <c r="C119" s="50">
        <v>1</v>
      </c>
      <c r="D119" s="51">
        <v>315.7</v>
      </c>
      <c r="E119" s="52">
        <v>315.7</v>
      </c>
      <c r="F119" s="52"/>
      <c r="G119" s="52"/>
      <c r="H119" s="53"/>
      <c r="I119" s="57">
        <v>1.3588525959052478</v>
      </c>
      <c r="J119" s="58"/>
      <c r="K119" s="58">
        <v>0.93450000000000011</v>
      </c>
      <c r="L119" s="243"/>
      <c r="M119" s="1">
        <v>0</v>
      </c>
      <c r="N119" s="2">
        <v>0</v>
      </c>
      <c r="O119" s="2">
        <v>0.42435259590524765</v>
      </c>
      <c r="P119" s="2">
        <v>0</v>
      </c>
      <c r="Q119" s="2">
        <v>0</v>
      </c>
      <c r="R119" s="2">
        <v>0</v>
      </c>
      <c r="S119" s="2">
        <v>0.26140000000000002</v>
      </c>
      <c r="T119" s="2">
        <v>0</v>
      </c>
      <c r="U119" s="2">
        <v>0</v>
      </c>
      <c r="V119" s="2">
        <v>0.32440000000000002</v>
      </c>
      <c r="W119" s="2">
        <v>0</v>
      </c>
      <c r="X119" s="2">
        <v>0.34510000000000002</v>
      </c>
      <c r="Y119" s="2">
        <v>0</v>
      </c>
      <c r="Z119" s="2">
        <v>3.5999999999999999E-3</v>
      </c>
      <c r="AA119" s="2">
        <v>0</v>
      </c>
      <c r="AB119" s="3">
        <v>0</v>
      </c>
      <c r="AC119" s="244">
        <v>0</v>
      </c>
      <c r="AD119" s="108">
        <v>0</v>
      </c>
      <c r="AE119" s="108">
        <v>0</v>
      </c>
      <c r="AF119" s="108">
        <f t="shared" si="375"/>
        <v>0</v>
      </c>
      <c r="AG119" s="108">
        <f t="shared" si="376"/>
        <v>0</v>
      </c>
      <c r="AH119" s="108">
        <v>0</v>
      </c>
      <c r="AI119" s="108">
        <v>0</v>
      </c>
      <c r="AJ119" s="108">
        <f t="shared" si="377"/>
        <v>0</v>
      </c>
      <c r="AK119" s="108">
        <f t="shared" si="378"/>
        <v>0</v>
      </c>
      <c r="AL119" s="108">
        <v>0</v>
      </c>
      <c r="AM119" s="245">
        <v>0</v>
      </c>
      <c r="AN119" s="244">
        <v>0</v>
      </c>
      <c r="AO119" s="108">
        <v>0</v>
      </c>
      <c r="AP119" s="108">
        <v>0</v>
      </c>
      <c r="AQ119" s="108">
        <f t="shared" si="379"/>
        <v>0</v>
      </c>
      <c r="AR119" s="108">
        <f t="shared" si="380"/>
        <v>0</v>
      </c>
      <c r="AS119" s="246">
        <v>0</v>
      </c>
      <c r="AT119" s="247">
        <v>0</v>
      </c>
      <c r="AU119" s="108">
        <v>0</v>
      </c>
      <c r="AV119" s="108">
        <f t="shared" si="381"/>
        <v>0</v>
      </c>
      <c r="AW119" s="108">
        <f t="shared" si="382"/>
        <v>0</v>
      </c>
      <c r="AX119" s="108">
        <v>0</v>
      </c>
      <c r="AY119" s="245">
        <v>0</v>
      </c>
      <c r="AZ119" s="248">
        <v>17</v>
      </c>
      <c r="BA119" s="108">
        <v>86.651833333333315</v>
      </c>
      <c r="BB119" s="108">
        <v>9.036546768648801</v>
      </c>
      <c r="BC119" s="109">
        <v>7.2292374149190408</v>
      </c>
      <c r="BD119" s="109">
        <v>1.8073093537297602</v>
      </c>
      <c r="BE119" s="108">
        <v>3.3887056249999996</v>
      </c>
      <c r="BF119" s="109">
        <v>2.7109644999999998</v>
      </c>
      <c r="BG119" s="109">
        <v>0.67774112499999983</v>
      </c>
      <c r="BH119" s="108">
        <v>7.2326272580696944</v>
      </c>
      <c r="BI119" s="109">
        <f t="shared" si="383"/>
        <v>4.2330252900759344</v>
      </c>
      <c r="BJ119" s="108">
        <f t="shared" si="384"/>
        <v>0.13991517430735825</v>
      </c>
      <c r="BK119" s="108">
        <v>5.315485649252591</v>
      </c>
      <c r="BL119" s="245">
        <v>133.95023836116528</v>
      </c>
      <c r="BM119" s="244">
        <v>0</v>
      </c>
      <c r="BN119" s="108">
        <v>0</v>
      </c>
      <c r="BO119" s="108">
        <v>0</v>
      </c>
      <c r="BP119" s="108">
        <f t="shared" si="385"/>
        <v>0</v>
      </c>
      <c r="BQ119" s="108">
        <f t="shared" si="386"/>
        <v>0</v>
      </c>
      <c r="BR119" s="108">
        <v>0</v>
      </c>
      <c r="BS119" s="108">
        <v>0</v>
      </c>
      <c r="BT119" s="108">
        <f t="shared" si="387"/>
        <v>0</v>
      </c>
      <c r="BU119" s="108">
        <f t="shared" si="388"/>
        <v>0</v>
      </c>
      <c r="BV119" s="108">
        <v>0</v>
      </c>
      <c r="BW119" s="245">
        <v>0</v>
      </c>
      <c r="BX119" s="107">
        <v>0</v>
      </c>
      <c r="BY119" s="108">
        <v>0</v>
      </c>
      <c r="BZ119" s="109">
        <f t="shared" si="389"/>
        <v>0</v>
      </c>
      <c r="CA119" s="109">
        <f t="shared" si="390"/>
        <v>0</v>
      </c>
      <c r="CB119" s="108">
        <v>0</v>
      </c>
      <c r="CC119" s="110">
        <v>0</v>
      </c>
      <c r="CD119" s="244">
        <v>0</v>
      </c>
      <c r="CE119" s="108">
        <v>0</v>
      </c>
      <c r="CF119" s="109">
        <f t="shared" si="391"/>
        <v>0</v>
      </c>
      <c r="CG119" s="109">
        <f t="shared" si="392"/>
        <v>0</v>
      </c>
      <c r="CH119" s="108">
        <v>0</v>
      </c>
      <c r="CI119" s="245">
        <v>0</v>
      </c>
      <c r="CJ119" s="249">
        <v>29.451411715713608</v>
      </c>
      <c r="CK119" s="250">
        <v>6.4793105774569941</v>
      </c>
      <c r="CL119" s="250">
        <v>5.0200536391130264</v>
      </c>
      <c r="CM119" s="251">
        <v>5.0200536391130264</v>
      </c>
      <c r="CN119" s="252">
        <f t="shared" si="277"/>
        <v>2.4470251463856445</v>
      </c>
      <c r="CO119" s="250">
        <v>19.822361009496191</v>
      </c>
      <c r="CP119" s="252">
        <f t="shared" si="393"/>
        <v>1.9618983585538761</v>
      </c>
      <c r="CQ119" s="250">
        <v>6.2032096543117383</v>
      </c>
      <c r="CR119" s="250">
        <v>4.4364389967499269</v>
      </c>
      <c r="CS119" s="252">
        <f t="shared" si="394"/>
        <v>8.5822912392127346E-2</v>
      </c>
      <c r="CT119" s="252">
        <f t="shared" si="395"/>
        <v>2.5965057787498362</v>
      </c>
      <c r="CU119" s="250">
        <f t="shared" si="278"/>
        <v>65.209575938529753</v>
      </c>
      <c r="CV119" s="245">
        <f t="shared" si="396"/>
        <v>82.164065682547488</v>
      </c>
      <c r="CW119" s="244">
        <v>0</v>
      </c>
      <c r="CX119" s="108">
        <v>0</v>
      </c>
      <c r="CY119" s="108">
        <f t="shared" si="397"/>
        <v>0</v>
      </c>
      <c r="CZ119" s="108">
        <f t="shared" si="398"/>
        <v>0</v>
      </c>
      <c r="DA119" s="108">
        <v>0</v>
      </c>
      <c r="DB119" s="245">
        <v>0</v>
      </c>
      <c r="DC119" s="244">
        <v>0</v>
      </c>
      <c r="DD119" s="108">
        <v>0</v>
      </c>
      <c r="DE119" s="108">
        <f t="shared" si="399"/>
        <v>0</v>
      </c>
      <c r="DF119" s="108">
        <f t="shared" si="400"/>
        <v>0</v>
      </c>
      <c r="DG119" s="108">
        <v>0</v>
      </c>
      <c r="DH119" s="245">
        <v>0</v>
      </c>
      <c r="DI119" s="107">
        <v>39.646680134904003</v>
      </c>
      <c r="DJ119" s="108">
        <v>8.7222696296788804</v>
      </c>
      <c r="DK119" s="108">
        <v>0.67647859491837958</v>
      </c>
      <c r="DL119" s="108">
        <v>26.684317004837546</v>
      </c>
      <c r="DM119" s="108">
        <f t="shared" si="401"/>
        <v>2.6410535912367914</v>
      </c>
      <c r="DN119" s="108">
        <f t="shared" si="402"/>
        <v>8.3505901634938606</v>
      </c>
      <c r="DO119" s="108">
        <v>5.5282714115967329</v>
      </c>
      <c r="DP119" s="108">
        <f t="shared" si="403"/>
        <v>0.10694441045733881</v>
      </c>
      <c r="DQ119" s="108">
        <f t="shared" si="404"/>
        <v>3.2355203525223968</v>
      </c>
      <c r="DR119" s="108">
        <v>4.0629008387967778</v>
      </c>
      <c r="DS119" s="110">
        <v>102.38510113767879</v>
      </c>
      <c r="DT119" s="244">
        <v>0</v>
      </c>
      <c r="DU119" s="108">
        <v>0</v>
      </c>
      <c r="DV119" s="108">
        <v>0</v>
      </c>
      <c r="DW119" s="108">
        <f t="shared" si="405"/>
        <v>0</v>
      </c>
      <c r="DX119" s="108">
        <f t="shared" si="406"/>
        <v>0</v>
      </c>
      <c r="DY119" s="108">
        <v>0</v>
      </c>
      <c r="DZ119" s="108">
        <v>0</v>
      </c>
      <c r="EA119" s="108"/>
      <c r="EB119" s="108">
        <v>0</v>
      </c>
      <c r="EC119" s="108">
        <f t="shared" si="407"/>
        <v>0</v>
      </c>
      <c r="ED119" s="108">
        <f t="shared" si="408"/>
        <v>0</v>
      </c>
      <c r="EE119" s="108">
        <v>0</v>
      </c>
      <c r="EF119" s="245">
        <v>0</v>
      </c>
      <c r="EG119" s="249">
        <v>18.610114144444399</v>
      </c>
      <c r="EH119" s="250">
        <v>4.0942251117777699</v>
      </c>
      <c r="EI119" s="250">
        <v>45.362319679796698</v>
      </c>
      <c r="EJ119" s="250">
        <v>12.525593155260699</v>
      </c>
      <c r="EK119" s="250">
        <f t="shared" si="409"/>
        <v>1.2397080569487726</v>
      </c>
      <c r="EL119" s="250">
        <v>3.9197591220072829</v>
      </c>
      <c r="EM119" s="250">
        <v>5.8832344026634056</v>
      </c>
      <c r="EN119" s="250">
        <f t="shared" si="410"/>
        <v>0.11381116951952358</v>
      </c>
      <c r="EO119" s="250">
        <f t="shared" si="411"/>
        <v>3.4432688323780063</v>
      </c>
      <c r="EP119" s="250">
        <v>86.475486493942967</v>
      </c>
      <c r="EQ119" s="245">
        <v>108.95911298236814</v>
      </c>
      <c r="ER119" s="244">
        <v>0</v>
      </c>
      <c r="ES119" s="108">
        <v>0</v>
      </c>
      <c r="ET119" s="108">
        <v>0</v>
      </c>
      <c r="EU119" s="108">
        <f t="shared" si="412"/>
        <v>0</v>
      </c>
      <c r="EV119" s="108">
        <f t="shared" si="413"/>
        <v>0</v>
      </c>
      <c r="EW119" s="108">
        <v>0</v>
      </c>
      <c r="EX119" s="108">
        <v>0</v>
      </c>
      <c r="EY119" s="108">
        <f t="shared" si="414"/>
        <v>0</v>
      </c>
      <c r="EZ119" s="108">
        <f t="shared" si="415"/>
        <v>0</v>
      </c>
      <c r="FA119" s="108">
        <v>0</v>
      </c>
      <c r="FB119" s="245">
        <v>0</v>
      </c>
      <c r="FC119" s="244">
        <v>0.83333333333333293</v>
      </c>
      <c r="FD119" s="108">
        <v>6.0833333333333302E-2</v>
      </c>
      <c r="FE119" s="108">
        <f t="shared" si="416"/>
        <v>1.1768208333333328E-3</v>
      </c>
      <c r="FF119" s="108">
        <f t="shared" si="417"/>
        <v>3.5603803333333316E-2</v>
      </c>
      <c r="FG119" s="108">
        <v>4.4708333333333301E-2</v>
      </c>
      <c r="FH119" s="245">
        <v>1.1266499999999995</v>
      </c>
      <c r="FI119" s="244">
        <v>0</v>
      </c>
      <c r="FJ119" s="108">
        <v>0</v>
      </c>
      <c r="FK119" s="108">
        <f t="shared" si="418"/>
        <v>0</v>
      </c>
      <c r="FL119" s="108">
        <f t="shared" si="419"/>
        <v>0</v>
      </c>
      <c r="FM119" s="108">
        <v>0</v>
      </c>
      <c r="FN119" s="245">
        <v>0</v>
      </c>
      <c r="FO119" s="244">
        <v>0</v>
      </c>
      <c r="FP119" s="108">
        <v>0</v>
      </c>
      <c r="FQ119" s="108">
        <f t="shared" si="420"/>
        <v>0</v>
      </c>
      <c r="FR119" s="108">
        <f t="shared" si="421"/>
        <v>0</v>
      </c>
      <c r="FS119" s="108">
        <v>0</v>
      </c>
      <c r="FT119" s="110">
        <v>0</v>
      </c>
      <c r="FU119" s="253">
        <f t="shared" si="279"/>
        <v>107.00401131397565</v>
      </c>
      <c r="FV119" s="254">
        <f t="shared" si="280"/>
        <v>51.930210579505555</v>
      </c>
      <c r="FW119" s="254">
        <f t="shared" si="281"/>
        <v>12.387227061304685</v>
      </c>
      <c r="FX119" s="254">
        <f t="shared" si="282"/>
        <v>86.651833333333315</v>
      </c>
      <c r="FY119" s="254">
        <f t="shared" si="283"/>
        <v>0</v>
      </c>
      <c r="FZ119" s="254">
        <f t="shared" si="284"/>
        <v>0</v>
      </c>
      <c r="GA119" s="254">
        <f t="shared" si="422"/>
        <v>0</v>
      </c>
      <c r="GB119" s="254">
        <f t="shared" si="423"/>
        <v>0</v>
      </c>
      <c r="GC119" s="254">
        <f t="shared" si="424"/>
        <v>0</v>
      </c>
      <c r="GD119" s="254">
        <f t="shared" si="425"/>
        <v>0</v>
      </c>
      <c r="GE119" s="254">
        <f t="shared" si="285"/>
        <v>59.032271169594438</v>
      </c>
      <c r="GF119" s="255">
        <f t="shared" si="286"/>
        <v>22.537741906571718</v>
      </c>
      <c r="GG119" s="255">
        <f t="shared" si="287"/>
        <v>5.8426600067394396</v>
      </c>
      <c r="GH119" s="254">
        <f t="shared" si="288"/>
        <v>23.141405402413096</v>
      </c>
      <c r="GI119" s="255">
        <f t="shared" si="289"/>
        <v>16.523587349612598</v>
      </c>
      <c r="GJ119" s="256">
        <f t="shared" si="290"/>
        <v>0.4476704875096813</v>
      </c>
      <c r="GK119" s="253">
        <f t="shared" si="426"/>
        <v>340.14695886012674</v>
      </c>
      <c r="GL119" s="257">
        <f t="shared" si="427"/>
        <v>428.58516816375976</v>
      </c>
      <c r="GM119" s="221">
        <f t="shared" si="428"/>
        <v>428.58516816375976</v>
      </c>
      <c r="GN119" s="222">
        <f t="shared" si="429"/>
        <v>184.04232911840157</v>
      </c>
      <c r="GO119" s="222">
        <f t="shared" si="430"/>
        <v>23.533722519997795</v>
      </c>
      <c r="GP119" s="55">
        <f t="shared" si="431"/>
        <v>0.42941833453293959</v>
      </c>
      <c r="GQ119" s="56">
        <f t="shared" si="432"/>
        <v>5.4910258842661826E-2</v>
      </c>
      <c r="GR119" s="258">
        <f t="shared" si="433"/>
        <v>1.07579545211604</v>
      </c>
      <c r="GS119" s="227">
        <f t="shared" si="291"/>
        <v>428.58516816375976</v>
      </c>
      <c r="GT119" s="222">
        <f t="shared" si="502"/>
        <v>184.04232911840157</v>
      </c>
      <c r="GU119" s="222">
        <f t="shared" si="503"/>
        <v>23.533722519997795</v>
      </c>
      <c r="GV119" s="37">
        <f t="shared" si="487"/>
        <v>0.42941833453293959</v>
      </c>
      <c r="GW119" s="228">
        <f t="shared" si="488"/>
        <v>5.4910258842661826E-2</v>
      </c>
      <c r="GX119" s="258">
        <f t="shared" si="434"/>
        <v>1.07579545211604</v>
      </c>
      <c r="GY119" s="221">
        <f t="shared" si="499"/>
        <v>294.63492980259446</v>
      </c>
      <c r="GZ119" s="222">
        <f t="shared" si="435"/>
        <v>177.53532264249685</v>
      </c>
      <c r="HA119" s="222">
        <f t="shared" si="436"/>
        <v>10.832774987572533</v>
      </c>
      <c r="HB119" s="55">
        <f t="shared" si="437"/>
        <v>0.60256033716520174</v>
      </c>
      <c r="HC119" s="56">
        <f t="shared" si="438"/>
        <v>3.6766770982756512E-2</v>
      </c>
      <c r="HD119" s="258">
        <f t="shared" si="439"/>
        <v>1.1001163776590162</v>
      </c>
      <c r="HE119" s="221">
        <f t="shared" si="440"/>
        <v>294.63492980259446</v>
      </c>
      <c r="HF119" s="222">
        <f t="shared" si="441"/>
        <v>177.53532264249685</v>
      </c>
      <c r="HG119" s="222">
        <f t="shared" si="442"/>
        <v>10.832774987572533</v>
      </c>
      <c r="HH119" s="55">
        <f t="shared" si="443"/>
        <v>0.60256033716520174</v>
      </c>
      <c r="HI119" s="56">
        <f t="shared" si="444"/>
        <v>3.6766770982756512E-2</v>
      </c>
      <c r="HJ119" s="259">
        <f t="shared" si="445"/>
        <v>1.1001163776590162</v>
      </c>
      <c r="HK119" s="54">
        <f t="shared" si="292"/>
        <v>1.4618474427709407</v>
      </c>
      <c r="HL119" s="55">
        <f t="shared" si="293"/>
        <v>0</v>
      </c>
      <c r="HM119" s="55">
        <f t="shared" si="294"/>
        <v>1.0280587549223508</v>
      </c>
      <c r="HN119" s="56">
        <f t="shared" si="295"/>
        <v>0</v>
      </c>
      <c r="HQ119" s="57">
        <f t="shared" si="296"/>
        <v>0</v>
      </c>
      <c r="HR119" s="58">
        <f t="shared" si="446"/>
        <v>0</v>
      </c>
      <c r="HS119" s="58">
        <f t="shared" si="297"/>
        <v>0</v>
      </c>
      <c r="HT119" s="58">
        <f t="shared" si="447"/>
        <v>0</v>
      </c>
      <c r="HU119" s="58">
        <f t="shared" si="298"/>
        <v>0</v>
      </c>
      <c r="HV119" s="55"/>
      <c r="HW119" s="56"/>
      <c r="HX119" s="260"/>
      <c r="HY119" s="57">
        <f t="shared" si="299"/>
        <v>0</v>
      </c>
      <c r="HZ119" s="58">
        <f t="shared" si="448"/>
        <v>0</v>
      </c>
      <c r="IA119" s="58">
        <f t="shared" si="300"/>
        <v>0</v>
      </c>
      <c r="IB119" s="58">
        <f t="shared" si="449"/>
        <v>0</v>
      </c>
      <c r="IC119" s="58">
        <f t="shared" si="301"/>
        <v>0</v>
      </c>
      <c r="ID119" s="55"/>
      <c r="IE119" s="56"/>
      <c r="IF119" s="260"/>
      <c r="IG119" s="57">
        <f t="shared" si="302"/>
        <v>5.1642908538926395</v>
      </c>
      <c r="IH119" s="58">
        <f t="shared" si="450"/>
        <v>5.9735352306976166</v>
      </c>
      <c r="II119" s="58">
        <f t="shared" si="303"/>
        <v>10.080117089226398</v>
      </c>
      <c r="IJ119" s="58">
        <f t="shared" si="451"/>
        <v>11.641527226347568</v>
      </c>
      <c r="IK119" s="58">
        <f t="shared" si="304"/>
        <v>106.3097129850518</v>
      </c>
      <c r="IL119" s="55">
        <f t="shared" si="305"/>
        <v>4.8577789450139797E-2</v>
      </c>
      <c r="IM119" s="56">
        <f t="shared" si="306"/>
        <v>9.4818401876823458E-2</v>
      </c>
      <c r="IN119" s="260">
        <f t="shared" si="307"/>
        <v>1.0222995100575569</v>
      </c>
      <c r="IO119" s="57">
        <f t="shared" si="308"/>
        <v>0</v>
      </c>
      <c r="IP119" s="58">
        <f t="shared" si="452"/>
        <v>0</v>
      </c>
      <c r="IQ119" s="58">
        <f t="shared" si="309"/>
        <v>0</v>
      </c>
      <c r="IR119" s="58">
        <f t="shared" si="453"/>
        <v>0</v>
      </c>
      <c r="IS119" s="58">
        <f t="shared" si="310"/>
        <v>0</v>
      </c>
      <c r="IT119" s="55"/>
      <c r="IU119" s="56"/>
      <c r="IV119" s="260"/>
      <c r="IW119" s="57">
        <f t="shared" si="311"/>
        <v>0</v>
      </c>
      <c r="IX119" s="58">
        <f t="shared" si="454"/>
        <v>0</v>
      </c>
      <c r="IY119" s="58">
        <f t="shared" si="312"/>
        <v>0</v>
      </c>
      <c r="IZ119" s="58">
        <f t="shared" si="455"/>
        <v>0</v>
      </c>
      <c r="JA119" s="58">
        <f t="shared" si="313"/>
        <v>0</v>
      </c>
      <c r="JB119" s="55"/>
      <c r="JC119" s="56"/>
      <c r="JD119" s="260"/>
      <c r="JE119" s="57">
        <f t="shared" si="314"/>
        <v>0</v>
      </c>
      <c r="JF119" s="58">
        <f t="shared" si="456"/>
        <v>0</v>
      </c>
      <c r="JG119" s="58">
        <f t="shared" si="315"/>
        <v>0</v>
      </c>
      <c r="JH119" s="58">
        <f t="shared" si="457"/>
        <v>0</v>
      </c>
      <c r="JI119" s="58">
        <f t="shared" si="316"/>
        <v>0</v>
      </c>
      <c r="JJ119" s="55"/>
      <c r="JK119" s="56"/>
      <c r="JL119" s="260"/>
      <c r="JM119" s="57">
        <f t="shared" si="320"/>
        <v>46.666375121505723</v>
      </c>
      <c r="JN119" s="58">
        <f t="shared" si="458"/>
        <v>53.978996103045674</v>
      </c>
      <c r="JO119" s="58">
        <f t="shared" si="321"/>
        <v>4.4947464173316485</v>
      </c>
      <c r="JP119" s="58">
        <f t="shared" si="459"/>
        <v>5.1909826373763206</v>
      </c>
      <c r="JQ119" s="58">
        <f t="shared" si="322"/>
        <v>65.209575938529753</v>
      </c>
      <c r="JR119" s="55">
        <f t="shared" si="323"/>
        <v>0.71563684397359206</v>
      </c>
      <c r="JS119" s="56">
        <f t="shared" si="324"/>
        <v>6.8927705059279198E-2</v>
      </c>
      <c r="JT119" s="260">
        <f t="shared" si="325"/>
        <v>1.1228171949643442</v>
      </c>
      <c r="JU119" s="57">
        <f t="shared" si="326"/>
        <v>0</v>
      </c>
      <c r="JV119" s="58">
        <f t="shared" si="460"/>
        <v>0</v>
      </c>
      <c r="JW119" s="58">
        <f t="shared" si="327"/>
        <v>0</v>
      </c>
      <c r="JX119" s="58">
        <f t="shared" si="461"/>
        <v>0</v>
      </c>
      <c r="JY119" s="58">
        <f t="shared" si="328"/>
        <v>0</v>
      </c>
      <c r="JZ119" s="55"/>
      <c r="KA119" s="56"/>
      <c r="KB119" s="260"/>
      <c r="KC119" s="57">
        <f t="shared" si="329"/>
        <v>0</v>
      </c>
      <c r="KD119" s="58">
        <f t="shared" si="462"/>
        <v>0</v>
      </c>
      <c r="KE119" s="58">
        <f t="shared" si="330"/>
        <v>0</v>
      </c>
      <c r="KF119" s="58">
        <f t="shared" si="463"/>
        <v>0</v>
      </c>
      <c r="KG119" s="58">
        <f t="shared" si="331"/>
        <v>0</v>
      </c>
      <c r="KH119" s="55"/>
      <c r="KI119" s="56"/>
      <c r="KJ119" s="260"/>
      <c r="KK119" s="57">
        <f t="shared" si="332"/>
        <v>62.504004594122712</v>
      </c>
      <c r="KL119" s="58">
        <f t="shared" si="464"/>
        <v>72.298382114021749</v>
      </c>
      <c r="KM119" s="58">
        <f t="shared" si="333"/>
        <v>2.7479980016941301</v>
      </c>
      <c r="KN119" s="58">
        <f t="shared" si="465"/>
        <v>3.1736628921565511</v>
      </c>
      <c r="KO119" s="58">
        <f t="shared" si="334"/>
        <v>81.258016775935545</v>
      </c>
      <c r="KP119" s="55">
        <f t="shared" si="466"/>
        <v>0.76920416069806408</v>
      </c>
      <c r="KQ119" s="56">
        <f t="shared" si="467"/>
        <v>3.3818177094717704E-2</v>
      </c>
      <c r="KR119" s="260">
        <f t="shared" si="468"/>
        <v>1.1257727276133582</v>
      </c>
      <c r="KS119" s="57">
        <f t="shared" si="335"/>
        <v>0</v>
      </c>
      <c r="KT119" s="58">
        <f t="shared" si="469"/>
        <v>0</v>
      </c>
      <c r="KU119" s="58">
        <f t="shared" si="336"/>
        <v>0</v>
      </c>
      <c r="KV119" s="58">
        <f t="shared" si="470"/>
        <v>0</v>
      </c>
      <c r="KW119" s="58">
        <f t="shared" si="337"/>
        <v>0</v>
      </c>
      <c r="KX119" s="55"/>
      <c r="KY119" s="56"/>
      <c r="KZ119" s="260"/>
      <c r="LA119" s="57">
        <f t="shared" si="338"/>
        <v>31.687233360572222</v>
      </c>
      <c r="LB119" s="58">
        <f t="shared" si="471"/>
        <v>36.65262282817389</v>
      </c>
      <c r="LC119" s="58">
        <f t="shared" si="339"/>
        <v>1.3535192264682963</v>
      </c>
      <c r="LD119" s="58">
        <f t="shared" si="472"/>
        <v>1.5631793546482353</v>
      </c>
      <c r="LE119" s="58">
        <f t="shared" si="340"/>
        <v>86.475486493942967</v>
      </c>
      <c r="LF119" s="55">
        <f t="shared" si="473"/>
        <v>0.36643024104630739</v>
      </c>
      <c r="LG119" s="56">
        <f t="shared" si="474"/>
        <v>1.565205680066456E-2</v>
      </c>
      <c r="LH119" s="260">
        <f t="shared" si="475"/>
        <v>1.0598441223703794</v>
      </c>
      <c r="LI119" s="57">
        <f t="shared" si="341"/>
        <v>0</v>
      </c>
      <c r="LJ119" s="58">
        <f t="shared" si="476"/>
        <v>0</v>
      </c>
      <c r="LK119" s="58">
        <f t="shared" si="342"/>
        <v>0</v>
      </c>
      <c r="LL119" s="58">
        <f t="shared" si="477"/>
        <v>0</v>
      </c>
      <c r="LM119" s="58">
        <f t="shared" si="343"/>
        <v>0</v>
      </c>
      <c r="LN119" s="55"/>
      <c r="LO119" s="56"/>
      <c r="LP119" s="260"/>
      <c r="LQ119" s="57">
        <f t="shared" si="344"/>
        <v>4.3436640066666643E-2</v>
      </c>
      <c r="LR119" s="58">
        <f t="shared" si="478"/>
        <v>5.0243161565113312E-2</v>
      </c>
      <c r="LS119" s="58">
        <f t="shared" si="345"/>
        <v>1.1768208333333328E-3</v>
      </c>
      <c r="LT119" s="58">
        <f t="shared" si="479"/>
        <v>1.359110380416666E-3</v>
      </c>
      <c r="LU119" s="58">
        <f t="shared" si="346"/>
        <v>0.89416666666666633</v>
      </c>
      <c r="LV119" s="55">
        <f t="shared" si="347"/>
        <v>4.857778945013979E-2</v>
      </c>
      <c r="LW119" s="56">
        <f t="shared" si="348"/>
        <v>1.3161090400745572E-3</v>
      </c>
      <c r="LX119" s="260">
        <f t="shared" si="349"/>
        <v>1.0078160048971445</v>
      </c>
      <c r="LY119" s="57">
        <f t="shared" si="350"/>
        <v>0</v>
      </c>
      <c r="LZ119" s="58">
        <f t="shared" si="480"/>
        <v>0</v>
      </c>
      <c r="MA119" s="58">
        <f t="shared" si="351"/>
        <v>0</v>
      </c>
      <c r="MB119" s="58">
        <f t="shared" si="481"/>
        <v>0</v>
      </c>
      <c r="MC119" s="58">
        <f t="shared" si="352"/>
        <v>0</v>
      </c>
      <c r="MD119" s="55"/>
      <c r="ME119" s="56"/>
      <c r="MF119" s="260"/>
      <c r="MG119" s="57">
        <f t="shared" si="353"/>
        <v>0</v>
      </c>
      <c r="MH119" s="58">
        <f t="shared" si="482"/>
        <v>0</v>
      </c>
      <c r="MI119" s="58">
        <f t="shared" si="354"/>
        <v>0</v>
      </c>
      <c r="MJ119" s="58">
        <f t="shared" si="483"/>
        <v>0</v>
      </c>
      <c r="MK119" s="58">
        <f t="shared" si="355"/>
        <v>0</v>
      </c>
      <c r="ML119" s="55"/>
      <c r="MM119" s="56"/>
      <c r="MN119" s="260"/>
      <c r="MO119" s="59">
        <v>1.3588525959052478</v>
      </c>
      <c r="MP119" s="60"/>
      <c r="MQ119" s="60">
        <v>0.93450000000000011</v>
      </c>
      <c r="MR119" s="61"/>
      <c r="MS119" s="59">
        <f t="shared" si="356"/>
        <v>1.07579545211604</v>
      </c>
      <c r="MT119" s="60"/>
      <c r="MU119" s="60">
        <f t="shared" si="484"/>
        <v>1.1001163776590162</v>
      </c>
      <c r="MV119" s="61"/>
      <c r="MW119" s="66">
        <f t="shared" si="485"/>
        <v>1.4618474427709407</v>
      </c>
      <c r="MX119" s="67"/>
      <c r="MY119" s="67">
        <f t="shared" si="486"/>
        <v>1.0280587549223508</v>
      </c>
      <c r="MZ119" s="261"/>
      <c r="NA119" s="59">
        <f t="shared" si="357"/>
        <v>1.0758347793866421</v>
      </c>
      <c r="NB119" s="60"/>
      <c r="NC119" s="60">
        <f t="shared" si="358"/>
        <v>1.1001449243971115</v>
      </c>
      <c r="ND119" s="262"/>
      <c r="NE119" s="62">
        <f t="shared" si="359"/>
        <v>1.461900882734688</v>
      </c>
      <c r="NF119" s="63"/>
      <c r="NG119" s="63">
        <f t="shared" si="360"/>
        <v>1.0280854318491008</v>
      </c>
      <c r="NH119" s="64"/>
      <c r="NI119" s="238">
        <f t="shared" si="495"/>
        <v>-5.3439963747292651E-5</v>
      </c>
      <c r="NJ119" s="238">
        <f t="shared" si="496"/>
        <v>0</v>
      </c>
      <c r="NK119" s="238">
        <f t="shared" si="497"/>
        <v>-2.667692675006883E-5</v>
      </c>
      <c r="NL119" s="238">
        <f t="shared" si="498"/>
        <v>0</v>
      </c>
      <c r="NM119" s="239">
        <f t="shared" si="361"/>
        <v>0</v>
      </c>
      <c r="NN119" s="240">
        <f t="shared" si="362"/>
        <v>0</v>
      </c>
      <c r="NO119" s="240">
        <f t="shared" si="537"/>
        <v>0.43381545088558709</v>
      </c>
      <c r="NP119" s="240">
        <f t="shared" si="363"/>
        <v>0</v>
      </c>
      <c r="NQ119" s="240">
        <f t="shared" si="536"/>
        <v>0</v>
      </c>
      <c r="NR119" s="240">
        <f t="shared" si="364"/>
        <v>0</v>
      </c>
      <c r="NS119" s="240">
        <f t="shared" si="365"/>
        <v>0.29350441476367961</v>
      </c>
      <c r="NT119" s="240">
        <f t="shared" si="366"/>
        <v>0</v>
      </c>
      <c r="NU119" s="240">
        <f t="shared" si="367"/>
        <v>0</v>
      </c>
      <c r="NV119" s="240">
        <f t="shared" si="368"/>
        <v>0.36520067283777341</v>
      </c>
      <c r="NW119" s="240">
        <f t="shared" si="369"/>
        <v>0</v>
      </c>
      <c r="NX119" s="240">
        <f t="shared" si="370"/>
        <v>0.36575220663001795</v>
      </c>
      <c r="NY119" s="240">
        <f t="shared" si="371"/>
        <v>0</v>
      </c>
      <c r="NZ119" s="240">
        <f t="shared" si="372"/>
        <v>3.62813761762972E-3</v>
      </c>
      <c r="OA119" s="240">
        <f t="shared" si="373"/>
        <v>0</v>
      </c>
      <c r="OB119" s="241">
        <f t="shared" si="374"/>
        <v>0</v>
      </c>
      <c r="OC119" s="4"/>
      <c r="OD119" s="4"/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136"/>
      <c r="OP119" s="13"/>
      <c r="OQ119" s="13"/>
      <c r="OR119" s="13"/>
      <c r="OS119" s="13"/>
      <c r="OT119" s="13"/>
    </row>
    <row r="120" spans="1:410" ht="15" customHeight="1">
      <c r="A120" s="242">
        <v>101</v>
      </c>
      <c r="B120" s="49" t="s">
        <v>170</v>
      </c>
      <c r="C120" s="50">
        <v>1</v>
      </c>
      <c r="D120" s="51">
        <v>164.7</v>
      </c>
      <c r="E120" s="52">
        <v>164.7</v>
      </c>
      <c r="F120" s="52"/>
      <c r="G120" s="52"/>
      <c r="H120" s="53"/>
      <c r="I120" s="57">
        <v>1.5219314420143011</v>
      </c>
      <c r="J120" s="58"/>
      <c r="K120" s="58">
        <v>1.1391999999999998</v>
      </c>
      <c r="L120" s="243"/>
      <c r="M120" s="1">
        <v>0</v>
      </c>
      <c r="N120" s="2">
        <v>0</v>
      </c>
      <c r="O120" s="2">
        <v>0.38273144201430132</v>
      </c>
      <c r="P120" s="2">
        <v>0</v>
      </c>
      <c r="Q120" s="2">
        <v>0</v>
      </c>
      <c r="R120" s="2">
        <v>0</v>
      </c>
      <c r="S120" s="2">
        <v>0.26129999999999998</v>
      </c>
      <c r="T120" s="2">
        <v>0</v>
      </c>
      <c r="U120" s="2">
        <v>0</v>
      </c>
      <c r="V120" s="2">
        <v>0.50209999999999999</v>
      </c>
      <c r="W120" s="2">
        <v>0</v>
      </c>
      <c r="X120" s="2">
        <v>0.36899999999999999</v>
      </c>
      <c r="Y120" s="2">
        <v>0</v>
      </c>
      <c r="Z120" s="2">
        <v>6.7999999999999996E-3</v>
      </c>
      <c r="AA120" s="2">
        <v>0</v>
      </c>
      <c r="AB120" s="3">
        <v>0</v>
      </c>
      <c r="AC120" s="244">
        <v>0</v>
      </c>
      <c r="AD120" s="108">
        <v>0</v>
      </c>
      <c r="AE120" s="108">
        <v>0</v>
      </c>
      <c r="AF120" s="108">
        <f t="shared" si="375"/>
        <v>0</v>
      </c>
      <c r="AG120" s="108">
        <f t="shared" si="376"/>
        <v>0</v>
      </c>
      <c r="AH120" s="108">
        <v>0</v>
      </c>
      <c r="AI120" s="108">
        <v>0</v>
      </c>
      <c r="AJ120" s="108">
        <f t="shared" si="377"/>
        <v>0</v>
      </c>
      <c r="AK120" s="108">
        <f t="shared" si="378"/>
        <v>0</v>
      </c>
      <c r="AL120" s="108">
        <v>0</v>
      </c>
      <c r="AM120" s="245">
        <v>0</v>
      </c>
      <c r="AN120" s="244">
        <v>0</v>
      </c>
      <c r="AO120" s="108">
        <v>0</v>
      </c>
      <c r="AP120" s="108">
        <v>0</v>
      </c>
      <c r="AQ120" s="108">
        <f t="shared" si="379"/>
        <v>0</v>
      </c>
      <c r="AR120" s="108">
        <f t="shared" si="380"/>
        <v>0</v>
      </c>
      <c r="AS120" s="246">
        <v>0</v>
      </c>
      <c r="AT120" s="247">
        <v>0</v>
      </c>
      <c r="AU120" s="108">
        <v>0</v>
      </c>
      <c r="AV120" s="108">
        <f t="shared" si="381"/>
        <v>0</v>
      </c>
      <c r="AW120" s="108">
        <f t="shared" si="382"/>
        <v>0</v>
      </c>
      <c r="AX120" s="108">
        <v>0</v>
      </c>
      <c r="AY120" s="245">
        <v>0</v>
      </c>
      <c r="AZ120" s="248">
        <v>8</v>
      </c>
      <c r="BA120" s="108">
        <v>40.777333333333324</v>
      </c>
      <c r="BB120" s="108">
        <v>4.2524925970111997</v>
      </c>
      <c r="BC120" s="109">
        <v>3.4019940776089599</v>
      </c>
      <c r="BD120" s="109">
        <v>0.85049851940223986</v>
      </c>
      <c r="BE120" s="108">
        <v>1.5946849999999999</v>
      </c>
      <c r="BF120" s="109">
        <v>1.2757480000000001</v>
      </c>
      <c r="BG120" s="109">
        <v>0.3189369999999998</v>
      </c>
      <c r="BH120" s="108">
        <v>3.4035892979151496</v>
      </c>
      <c r="BI120" s="109">
        <f t="shared" si="383"/>
        <v>1.9920119012122037</v>
      </c>
      <c r="BJ120" s="108">
        <f t="shared" si="384"/>
        <v>6.5842434968168578E-2</v>
      </c>
      <c r="BK120" s="108">
        <v>2.5014050114129835</v>
      </c>
      <c r="BL120" s="245">
        <v>63.035406287607181</v>
      </c>
      <c r="BM120" s="244">
        <v>0</v>
      </c>
      <c r="BN120" s="108">
        <v>0</v>
      </c>
      <c r="BO120" s="108">
        <v>0</v>
      </c>
      <c r="BP120" s="108">
        <f t="shared" si="385"/>
        <v>0</v>
      </c>
      <c r="BQ120" s="108">
        <f t="shared" si="386"/>
        <v>0</v>
      </c>
      <c r="BR120" s="108">
        <v>0</v>
      </c>
      <c r="BS120" s="108">
        <v>0</v>
      </c>
      <c r="BT120" s="108">
        <f t="shared" si="387"/>
        <v>0</v>
      </c>
      <c r="BU120" s="108">
        <f t="shared" si="388"/>
        <v>0</v>
      </c>
      <c r="BV120" s="108">
        <v>0</v>
      </c>
      <c r="BW120" s="245">
        <v>0</v>
      </c>
      <c r="BX120" s="107">
        <v>0</v>
      </c>
      <c r="BY120" s="108">
        <v>0</v>
      </c>
      <c r="BZ120" s="109">
        <f t="shared" si="389"/>
        <v>0</v>
      </c>
      <c r="CA120" s="109">
        <f t="shared" si="390"/>
        <v>0</v>
      </c>
      <c r="CB120" s="108">
        <v>0</v>
      </c>
      <c r="CC120" s="110">
        <v>0</v>
      </c>
      <c r="CD120" s="244">
        <v>0</v>
      </c>
      <c r="CE120" s="108">
        <v>0</v>
      </c>
      <c r="CF120" s="109">
        <f t="shared" si="391"/>
        <v>0</v>
      </c>
      <c r="CG120" s="109">
        <f t="shared" si="392"/>
        <v>0</v>
      </c>
      <c r="CH120" s="108">
        <v>0</v>
      </c>
      <c r="CI120" s="245">
        <v>0</v>
      </c>
      <c r="CJ120" s="249">
        <v>15.364737122515143</v>
      </c>
      <c r="CK120" s="250">
        <v>3.3802421669533316</v>
      </c>
      <c r="CL120" s="250">
        <v>2.6189510115993522</v>
      </c>
      <c r="CM120" s="251">
        <v>2.6189510115993522</v>
      </c>
      <c r="CN120" s="252">
        <f t="shared" si="277"/>
        <v>1.2766076706041043</v>
      </c>
      <c r="CO120" s="250">
        <v>10.341282414520185</v>
      </c>
      <c r="CP120" s="252">
        <f t="shared" si="393"/>
        <v>1.0235180856947208</v>
      </c>
      <c r="CQ120" s="250">
        <v>3.2362009187999465</v>
      </c>
      <c r="CR120" s="250">
        <v>2.3144805282379246</v>
      </c>
      <c r="CS120" s="252">
        <f t="shared" si="394"/>
        <v>4.4773625818762652E-2</v>
      </c>
      <c r="CT120" s="252">
        <f t="shared" si="395"/>
        <v>1.3545913898007538</v>
      </c>
      <c r="CU120" s="250">
        <f t="shared" si="278"/>
        <v>34.019693243825934</v>
      </c>
      <c r="CV120" s="245">
        <f t="shared" si="396"/>
        <v>42.864813487220673</v>
      </c>
      <c r="CW120" s="244">
        <v>0</v>
      </c>
      <c r="CX120" s="108">
        <v>0</v>
      </c>
      <c r="CY120" s="108">
        <f t="shared" si="397"/>
        <v>0</v>
      </c>
      <c r="CZ120" s="108">
        <f t="shared" si="398"/>
        <v>0</v>
      </c>
      <c r="DA120" s="108">
        <v>0</v>
      </c>
      <c r="DB120" s="245">
        <v>0</v>
      </c>
      <c r="DC120" s="244">
        <v>0</v>
      </c>
      <c r="DD120" s="108">
        <v>0</v>
      </c>
      <c r="DE120" s="108">
        <f t="shared" si="399"/>
        <v>0</v>
      </c>
      <c r="DF120" s="108">
        <f t="shared" si="400"/>
        <v>0</v>
      </c>
      <c r="DG120" s="108">
        <v>0</v>
      </c>
      <c r="DH120" s="245">
        <v>0</v>
      </c>
      <c r="DI120" s="107">
        <v>32.028321732431998</v>
      </c>
      <c r="DJ120" s="108">
        <v>7.0462307811350398</v>
      </c>
      <c r="DK120" s="108">
        <v>0.54524793346131972</v>
      </c>
      <c r="DL120" s="108">
        <v>21.556758026978553</v>
      </c>
      <c r="DM120" s="108">
        <f t="shared" si="401"/>
        <v>2.1335585689621754</v>
      </c>
      <c r="DN120" s="108">
        <f t="shared" si="402"/>
        <v>6.7459718569626679</v>
      </c>
      <c r="DO120" s="108">
        <v>4.4658887686025039</v>
      </c>
      <c r="DP120" s="108">
        <f t="shared" si="403"/>
        <v>8.639261822861545E-2</v>
      </c>
      <c r="DQ120" s="108">
        <f t="shared" si="404"/>
        <v>2.6137417878224505</v>
      </c>
      <c r="DR120" s="108">
        <v>3.2821223621304711</v>
      </c>
      <c r="DS120" s="110">
        <v>82.709483525687844</v>
      </c>
      <c r="DT120" s="244">
        <v>0</v>
      </c>
      <c r="DU120" s="108">
        <v>0</v>
      </c>
      <c r="DV120" s="108">
        <v>0</v>
      </c>
      <c r="DW120" s="108">
        <f t="shared" si="405"/>
        <v>0</v>
      </c>
      <c r="DX120" s="108">
        <f t="shared" si="406"/>
        <v>0</v>
      </c>
      <c r="DY120" s="108">
        <v>0</v>
      </c>
      <c r="DZ120" s="108">
        <v>0</v>
      </c>
      <c r="EA120" s="108"/>
      <c r="EB120" s="108">
        <v>0</v>
      </c>
      <c r="EC120" s="108">
        <f t="shared" si="407"/>
        <v>0</v>
      </c>
      <c r="ED120" s="108">
        <f t="shared" si="408"/>
        <v>0</v>
      </c>
      <c r="EE120" s="108">
        <v>0</v>
      </c>
      <c r="EF120" s="245">
        <v>0</v>
      </c>
      <c r="EG120" s="249">
        <v>10.53329272777775</v>
      </c>
      <c r="EH120" s="250">
        <v>2.3173244001111097</v>
      </c>
      <c r="EI120" s="250">
        <v>25.009126551867759</v>
      </c>
      <c r="EJ120" s="250">
        <v>7.0894642703090005</v>
      </c>
      <c r="EK120" s="250">
        <f t="shared" si="409"/>
        <v>0.70167263668956303</v>
      </c>
      <c r="EL120" s="250">
        <v>2.2185769487504987</v>
      </c>
      <c r="EM120" s="250">
        <v>3.2812921803547863</v>
      </c>
      <c r="EN120" s="250">
        <f t="shared" si="410"/>
        <v>6.3476597228963344E-2</v>
      </c>
      <c r="EO120" s="250">
        <f t="shared" si="411"/>
        <v>1.9204353118118851</v>
      </c>
      <c r="EP120" s="250">
        <v>48.23050013042041</v>
      </c>
      <c r="EQ120" s="245">
        <v>60.770430164329717</v>
      </c>
      <c r="ER120" s="244">
        <v>0</v>
      </c>
      <c r="ES120" s="108">
        <v>0</v>
      </c>
      <c r="ET120" s="108">
        <v>0</v>
      </c>
      <c r="EU120" s="108">
        <f t="shared" si="412"/>
        <v>0</v>
      </c>
      <c r="EV120" s="108">
        <f t="shared" si="413"/>
        <v>0</v>
      </c>
      <c r="EW120" s="108">
        <v>0</v>
      </c>
      <c r="EX120" s="108">
        <v>0</v>
      </c>
      <c r="EY120" s="108">
        <f t="shared" si="414"/>
        <v>0</v>
      </c>
      <c r="EZ120" s="108">
        <f t="shared" si="415"/>
        <v>0</v>
      </c>
      <c r="FA120" s="108">
        <v>0</v>
      </c>
      <c r="FB120" s="245">
        <v>0</v>
      </c>
      <c r="FC120" s="244">
        <v>0.83333333333333293</v>
      </c>
      <c r="FD120" s="108">
        <v>6.0833333333333302E-2</v>
      </c>
      <c r="FE120" s="108">
        <f t="shared" si="416"/>
        <v>1.1768208333333328E-3</v>
      </c>
      <c r="FF120" s="108">
        <f t="shared" si="417"/>
        <v>3.5603803333333316E-2</v>
      </c>
      <c r="FG120" s="108">
        <v>4.4708333333333301E-2</v>
      </c>
      <c r="FH120" s="245">
        <v>1.1266499999999995</v>
      </c>
      <c r="FI120" s="244">
        <v>0</v>
      </c>
      <c r="FJ120" s="108">
        <v>0</v>
      </c>
      <c r="FK120" s="108">
        <f t="shared" si="418"/>
        <v>0</v>
      </c>
      <c r="FL120" s="108">
        <f t="shared" si="419"/>
        <v>0</v>
      </c>
      <c r="FM120" s="108">
        <v>0</v>
      </c>
      <c r="FN120" s="245">
        <v>0</v>
      </c>
      <c r="FO120" s="244">
        <v>0</v>
      </c>
      <c r="FP120" s="108">
        <v>0</v>
      </c>
      <c r="FQ120" s="108">
        <f t="shared" si="420"/>
        <v>0</v>
      </c>
      <c r="FR120" s="108">
        <f t="shared" si="421"/>
        <v>0</v>
      </c>
      <c r="FS120" s="108">
        <v>0</v>
      </c>
      <c r="FT120" s="110">
        <v>0</v>
      </c>
      <c r="FU120" s="253">
        <f t="shared" si="279"/>
        <v>70.67014893092437</v>
      </c>
      <c r="FV120" s="254">
        <f t="shared" si="280"/>
        <v>28.899486679059898</v>
      </c>
      <c r="FW120" s="254">
        <f t="shared" si="281"/>
        <v>5.9543497482130636</v>
      </c>
      <c r="FX120" s="254">
        <f t="shared" si="282"/>
        <v>40.777333333333324</v>
      </c>
      <c r="FY120" s="254">
        <f t="shared" si="283"/>
        <v>0</v>
      </c>
      <c r="FZ120" s="254">
        <f t="shared" si="284"/>
        <v>0</v>
      </c>
      <c r="GA120" s="254">
        <f t="shared" si="422"/>
        <v>0</v>
      </c>
      <c r="GB120" s="254">
        <f t="shared" si="423"/>
        <v>0</v>
      </c>
      <c r="GC120" s="254">
        <f t="shared" si="424"/>
        <v>0</v>
      </c>
      <c r="GD120" s="254">
        <f t="shared" si="425"/>
        <v>0</v>
      </c>
      <c r="GE120" s="254">
        <f t="shared" si="285"/>
        <v>38.987504711807738</v>
      </c>
      <c r="GF120" s="255">
        <f t="shared" si="286"/>
        <v>14.884914663905997</v>
      </c>
      <c r="GG120" s="255">
        <f t="shared" si="287"/>
        <v>3.8587492913464594</v>
      </c>
      <c r="GH120" s="254">
        <f t="shared" si="288"/>
        <v>13.526084108443698</v>
      </c>
      <c r="GI120" s="255">
        <f t="shared" si="289"/>
        <v>9.657988716656364</v>
      </c>
      <c r="GJ120" s="256">
        <f t="shared" si="290"/>
        <v>0.26166209707784333</v>
      </c>
      <c r="GK120" s="253">
        <f t="shared" si="426"/>
        <v>198.81490751178205</v>
      </c>
      <c r="GL120" s="257">
        <f t="shared" si="427"/>
        <v>250.50678346484537</v>
      </c>
      <c r="GM120" s="221">
        <f t="shared" si="428"/>
        <v>250.50678346484537</v>
      </c>
      <c r="GN120" s="222">
        <f t="shared" si="429"/>
        <v>119.96844591247329</v>
      </c>
      <c r="GO120" s="222">
        <f t="shared" si="430"/>
        <v>12.694199032163082</v>
      </c>
      <c r="GP120" s="55">
        <f t="shared" si="431"/>
        <v>0.47890298319729513</v>
      </c>
      <c r="GQ120" s="56">
        <f t="shared" si="432"/>
        <v>5.067407299948231E-2</v>
      </c>
      <c r="GR120" s="258">
        <f t="shared" si="433"/>
        <v>1.0828935113746359</v>
      </c>
      <c r="GS120" s="227">
        <f t="shared" si="291"/>
        <v>250.50678346484537</v>
      </c>
      <c r="GT120" s="222">
        <f t="shared" si="502"/>
        <v>119.96844591247329</v>
      </c>
      <c r="GU120" s="222">
        <f t="shared" si="503"/>
        <v>12.694199032163082</v>
      </c>
      <c r="GV120" s="37">
        <f t="shared" si="487"/>
        <v>0.47890298319729513</v>
      </c>
      <c r="GW120" s="228">
        <f t="shared" si="488"/>
        <v>5.067407299948231E-2</v>
      </c>
      <c r="GX120" s="258">
        <f t="shared" si="434"/>
        <v>1.0828935113746359</v>
      </c>
      <c r="GY120" s="221">
        <f t="shared" si="499"/>
        <v>187.4713771772382</v>
      </c>
      <c r="GZ120" s="222">
        <f t="shared" si="435"/>
        <v>116.90632521792989</v>
      </c>
      <c r="HA120" s="222">
        <f t="shared" si="436"/>
        <v>6.7172825463159009</v>
      </c>
      <c r="HB120" s="55">
        <f t="shared" si="437"/>
        <v>0.6235955961821571</v>
      </c>
      <c r="HC120" s="56">
        <f t="shared" si="438"/>
        <v>3.5830976693392948E-2</v>
      </c>
      <c r="HD120" s="258">
        <f t="shared" si="439"/>
        <v>1.1032676482115507</v>
      </c>
      <c r="HE120" s="221">
        <f t="shared" si="440"/>
        <v>187.4713771772382</v>
      </c>
      <c r="HF120" s="222">
        <f t="shared" si="441"/>
        <v>116.90632521792989</v>
      </c>
      <c r="HG120" s="222">
        <f t="shared" si="442"/>
        <v>6.7172825463159009</v>
      </c>
      <c r="HH120" s="55">
        <f t="shared" si="443"/>
        <v>0.6235955961821571</v>
      </c>
      <c r="HI120" s="56">
        <f t="shared" si="444"/>
        <v>3.5830976693392948E-2</v>
      </c>
      <c r="HJ120" s="259">
        <f t="shared" si="445"/>
        <v>1.1032676482115507</v>
      </c>
      <c r="HK120" s="54">
        <f t="shared" si="292"/>
        <v>1.6480896833143295</v>
      </c>
      <c r="HL120" s="55">
        <f t="shared" si="293"/>
        <v>0</v>
      </c>
      <c r="HM120" s="55">
        <f t="shared" si="294"/>
        <v>1.2568425048425982</v>
      </c>
      <c r="HN120" s="56">
        <f t="shared" si="295"/>
        <v>0</v>
      </c>
      <c r="HQ120" s="57">
        <f t="shared" si="296"/>
        <v>0</v>
      </c>
      <c r="HR120" s="58">
        <f t="shared" si="446"/>
        <v>0</v>
      </c>
      <c r="HS120" s="58">
        <f t="shared" si="297"/>
        <v>0</v>
      </c>
      <c r="HT120" s="58">
        <f t="shared" si="447"/>
        <v>0</v>
      </c>
      <c r="HU120" s="58">
        <f t="shared" si="298"/>
        <v>0</v>
      </c>
      <c r="HV120" s="55"/>
      <c r="HW120" s="56"/>
      <c r="HX120" s="260"/>
      <c r="HY120" s="57">
        <f t="shared" si="299"/>
        <v>0</v>
      </c>
      <c r="HZ120" s="58">
        <f t="shared" si="448"/>
        <v>0</v>
      </c>
      <c r="IA120" s="58">
        <f t="shared" si="300"/>
        <v>0</v>
      </c>
      <c r="IB120" s="58">
        <f t="shared" si="449"/>
        <v>0</v>
      </c>
      <c r="IC120" s="58">
        <f t="shared" si="301"/>
        <v>0</v>
      </c>
      <c r="ID120" s="55"/>
      <c r="IE120" s="56"/>
      <c r="IF120" s="260"/>
      <c r="IG120" s="57">
        <f t="shared" si="302"/>
        <v>2.4302545194788885</v>
      </c>
      <c r="IH120" s="58">
        <f t="shared" si="450"/>
        <v>2.8110754026812304</v>
      </c>
      <c r="II120" s="58">
        <f t="shared" si="303"/>
        <v>4.7435845125771285</v>
      </c>
      <c r="IJ120" s="58">
        <f t="shared" si="451"/>
        <v>5.4783657535753258</v>
      </c>
      <c r="IK120" s="58">
        <f t="shared" si="304"/>
        <v>50.028100228259667</v>
      </c>
      <c r="IL120" s="55">
        <f t="shared" si="305"/>
        <v>4.857778945013979E-2</v>
      </c>
      <c r="IM120" s="56">
        <f t="shared" si="306"/>
        <v>9.4818401876823458E-2</v>
      </c>
      <c r="IN120" s="260">
        <f t="shared" si="307"/>
        <v>1.0222995100575569</v>
      </c>
      <c r="IO120" s="57">
        <f t="shared" si="308"/>
        <v>0</v>
      </c>
      <c r="IP120" s="58">
        <f t="shared" si="452"/>
        <v>0</v>
      </c>
      <c r="IQ120" s="58">
        <f t="shared" si="309"/>
        <v>0</v>
      </c>
      <c r="IR120" s="58">
        <f t="shared" si="453"/>
        <v>0</v>
      </c>
      <c r="IS120" s="58">
        <f t="shared" si="310"/>
        <v>0</v>
      </c>
      <c r="IT120" s="55"/>
      <c r="IU120" s="56"/>
      <c r="IV120" s="260"/>
      <c r="IW120" s="57">
        <f t="shared" si="311"/>
        <v>0</v>
      </c>
      <c r="IX120" s="58">
        <f t="shared" si="454"/>
        <v>0</v>
      </c>
      <c r="IY120" s="58">
        <f t="shared" si="312"/>
        <v>0</v>
      </c>
      <c r="IZ120" s="58">
        <f t="shared" si="455"/>
        <v>0</v>
      </c>
      <c r="JA120" s="58">
        <f t="shared" si="313"/>
        <v>0</v>
      </c>
      <c r="JB120" s="55"/>
      <c r="JC120" s="56"/>
      <c r="JD120" s="260"/>
      <c r="JE120" s="57">
        <f t="shared" si="314"/>
        <v>0</v>
      </c>
      <c r="JF120" s="58">
        <f t="shared" si="456"/>
        <v>0</v>
      </c>
      <c r="JG120" s="58">
        <f t="shared" si="315"/>
        <v>0</v>
      </c>
      <c r="JH120" s="58">
        <f t="shared" si="457"/>
        <v>0</v>
      </c>
      <c r="JI120" s="58">
        <f t="shared" si="316"/>
        <v>0</v>
      </c>
      <c r="JJ120" s="55"/>
      <c r="JK120" s="56"/>
      <c r="JL120" s="260"/>
      <c r="JM120" s="57">
        <f t="shared" si="320"/>
        <v>24.345745905961326</v>
      </c>
      <c r="JN120" s="58">
        <f t="shared" si="458"/>
        <v>28.160724289425467</v>
      </c>
      <c r="JO120" s="58">
        <f t="shared" si="321"/>
        <v>2.3448993821175876</v>
      </c>
      <c r="JP120" s="58">
        <f t="shared" si="459"/>
        <v>2.7081242964076022</v>
      </c>
      <c r="JQ120" s="58">
        <f t="shared" si="322"/>
        <v>34.019693243825934</v>
      </c>
      <c r="JR120" s="55">
        <f t="shared" si="323"/>
        <v>0.71563684397359217</v>
      </c>
      <c r="JS120" s="56">
        <f t="shared" si="324"/>
        <v>6.8927705059279212E-2</v>
      </c>
      <c r="JT120" s="260">
        <f t="shared" si="325"/>
        <v>1.1228171949643442</v>
      </c>
      <c r="JU120" s="57">
        <f t="shared" si="326"/>
        <v>0</v>
      </c>
      <c r="JV120" s="58">
        <f t="shared" si="460"/>
        <v>0</v>
      </c>
      <c r="JW120" s="58">
        <f t="shared" si="327"/>
        <v>0</v>
      </c>
      <c r="JX120" s="58">
        <f t="shared" si="461"/>
        <v>0</v>
      </c>
      <c r="JY120" s="58">
        <f t="shared" si="328"/>
        <v>0</v>
      </c>
      <c r="JZ120" s="55"/>
      <c r="KA120" s="56"/>
      <c r="KB120" s="260"/>
      <c r="KC120" s="57">
        <f t="shared" si="329"/>
        <v>0</v>
      </c>
      <c r="KD120" s="58">
        <f t="shared" si="462"/>
        <v>0</v>
      </c>
      <c r="KE120" s="58">
        <f t="shared" si="330"/>
        <v>0</v>
      </c>
      <c r="KF120" s="58">
        <f t="shared" si="463"/>
        <v>0</v>
      </c>
      <c r="KG120" s="58">
        <f t="shared" si="331"/>
        <v>0</v>
      </c>
      <c r="KH120" s="55"/>
      <c r="KI120" s="56"/>
      <c r="KJ120" s="260"/>
      <c r="KK120" s="57">
        <f t="shared" si="332"/>
        <v>50.493403160204878</v>
      </c>
      <c r="KL120" s="58">
        <f t="shared" si="464"/>
        <v>58.405719435408983</v>
      </c>
      <c r="KM120" s="58">
        <f t="shared" si="333"/>
        <v>2.2199511871907909</v>
      </c>
      <c r="KN120" s="58">
        <f t="shared" si="465"/>
        <v>2.5638216260866447</v>
      </c>
      <c r="KO120" s="58">
        <f t="shared" si="334"/>
        <v>65.642447242609407</v>
      </c>
      <c r="KP120" s="55">
        <f t="shared" si="466"/>
        <v>0.76921877963484764</v>
      </c>
      <c r="KQ120" s="56">
        <f t="shared" si="467"/>
        <v>3.3818836445661797E-2</v>
      </c>
      <c r="KR120" s="260">
        <f t="shared" si="468"/>
        <v>1.1257751205342135</v>
      </c>
      <c r="KS120" s="57">
        <f t="shared" si="335"/>
        <v>0</v>
      </c>
      <c r="KT120" s="58">
        <f t="shared" si="469"/>
        <v>0</v>
      </c>
      <c r="KU120" s="58">
        <f t="shared" si="336"/>
        <v>0</v>
      </c>
      <c r="KV120" s="58">
        <f t="shared" si="470"/>
        <v>0</v>
      </c>
      <c r="KW120" s="58">
        <f t="shared" si="337"/>
        <v>0</v>
      </c>
      <c r="KX120" s="55"/>
      <c r="KY120" s="56"/>
      <c r="KZ120" s="260"/>
      <c r="LA120" s="57">
        <f t="shared" si="338"/>
        <v>17.900212085774967</v>
      </c>
      <c r="LB120" s="58">
        <f t="shared" si="471"/>
        <v>20.705175319615904</v>
      </c>
      <c r="LC120" s="58">
        <f t="shared" si="339"/>
        <v>0.76514923391852641</v>
      </c>
      <c r="LD120" s="58">
        <f t="shared" si="472"/>
        <v>0.88367085025250613</v>
      </c>
      <c r="LE120" s="58">
        <f t="shared" si="340"/>
        <v>48.23050013042041</v>
      </c>
      <c r="LF120" s="55">
        <f t="shared" si="473"/>
        <v>0.3711388444525951</v>
      </c>
      <c r="LG120" s="56">
        <f t="shared" si="474"/>
        <v>1.5864426697825677E-2</v>
      </c>
      <c r="LH120" s="260">
        <f t="shared" si="475"/>
        <v>1.060614856621215</v>
      </c>
      <c r="LI120" s="57">
        <f t="shared" si="341"/>
        <v>0</v>
      </c>
      <c r="LJ120" s="58">
        <f t="shared" si="476"/>
        <v>0</v>
      </c>
      <c r="LK120" s="58">
        <f t="shared" si="342"/>
        <v>0</v>
      </c>
      <c r="LL120" s="58">
        <f t="shared" si="477"/>
        <v>0</v>
      </c>
      <c r="LM120" s="58">
        <f t="shared" si="343"/>
        <v>0</v>
      </c>
      <c r="LN120" s="55"/>
      <c r="LO120" s="56"/>
      <c r="LP120" s="260"/>
      <c r="LQ120" s="57">
        <f t="shared" si="344"/>
        <v>4.3436640066666643E-2</v>
      </c>
      <c r="LR120" s="58">
        <f t="shared" si="478"/>
        <v>5.0243161565113312E-2</v>
      </c>
      <c r="LS120" s="58">
        <f t="shared" si="345"/>
        <v>1.1768208333333328E-3</v>
      </c>
      <c r="LT120" s="58">
        <f t="shared" si="479"/>
        <v>1.359110380416666E-3</v>
      </c>
      <c r="LU120" s="58">
        <f t="shared" si="346"/>
        <v>0.89416666666666633</v>
      </c>
      <c r="LV120" s="55">
        <f t="shared" si="347"/>
        <v>4.857778945013979E-2</v>
      </c>
      <c r="LW120" s="56">
        <f t="shared" si="348"/>
        <v>1.3161090400745572E-3</v>
      </c>
      <c r="LX120" s="260">
        <f t="shared" si="349"/>
        <v>1.0078160048971445</v>
      </c>
      <c r="LY120" s="57">
        <f t="shared" si="350"/>
        <v>0</v>
      </c>
      <c r="LZ120" s="58">
        <f t="shared" si="480"/>
        <v>0</v>
      </c>
      <c r="MA120" s="58">
        <f t="shared" si="351"/>
        <v>0</v>
      </c>
      <c r="MB120" s="58">
        <f t="shared" si="481"/>
        <v>0</v>
      </c>
      <c r="MC120" s="58">
        <f t="shared" si="352"/>
        <v>0</v>
      </c>
      <c r="MD120" s="55"/>
      <c r="ME120" s="56"/>
      <c r="MF120" s="260"/>
      <c r="MG120" s="57">
        <f t="shared" si="353"/>
        <v>0</v>
      </c>
      <c r="MH120" s="58">
        <f t="shared" si="482"/>
        <v>0</v>
      </c>
      <c r="MI120" s="58">
        <f t="shared" si="354"/>
        <v>0</v>
      </c>
      <c r="MJ120" s="58">
        <f t="shared" si="483"/>
        <v>0</v>
      </c>
      <c r="MK120" s="58">
        <f t="shared" si="355"/>
        <v>0</v>
      </c>
      <c r="ML120" s="55"/>
      <c r="MM120" s="56"/>
      <c r="MN120" s="260"/>
      <c r="MO120" s="59">
        <v>1.5219314420143011</v>
      </c>
      <c r="MP120" s="60"/>
      <c r="MQ120" s="60">
        <v>1.1391999999999998</v>
      </c>
      <c r="MR120" s="61"/>
      <c r="MS120" s="59">
        <f t="shared" si="356"/>
        <v>1.0828935113746359</v>
      </c>
      <c r="MT120" s="60"/>
      <c r="MU120" s="60">
        <f t="shared" si="484"/>
        <v>1.1032676482115507</v>
      </c>
      <c r="MV120" s="61"/>
      <c r="MW120" s="66">
        <f t="shared" si="485"/>
        <v>1.6480896833143295</v>
      </c>
      <c r="MX120" s="67"/>
      <c r="MY120" s="67">
        <f t="shared" si="486"/>
        <v>1.2568425048425982</v>
      </c>
      <c r="MZ120" s="261"/>
      <c r="NA120" s="59">
        <f t="shared" si="357"/>
        <v>1.082920013443218</v>
      </c>
      <c r="NB120" s="60"/>
      <c r="NC120" s="60">
        <f t="shared" si="358"/>
        <v>1.1032863869302501</v>
      </c>
      <c r="ND120" s="262"/>
      <c r="NE120" s="62">
        <f t="shared" si="359"/>
        <v>1.6481300176457832</v>
      </c>
      <c r="NF120" s="63"/>
      <c r="NG120" s="63">
        <f t="shared" si="360"/>
        <v>1.2568638519909405</v>
      </c>
      <c r="NH120" s="64"/>
      <c r="NI120" s="238">
        <f t="shared" si="495"/>
        <v>-4.0334331453673045E-5</v>
      </c>
      <c r="NJ120" s="238">
        <f t="shared" si="496"/>
        <v>0</v>
      </c>
      <c r="NK120" s="238">
        <f t="shared" si="497"/>
        <v>-2.1347148342343303E-5</v>
      </c>
      <c r="NL120" s="238">
        <f t="shared" si="498"/>
        <v>0</v>
      </c>
      <c r="NM120" s="239">
        <f t="shared" si="361"/>
        <v>0</v>
      </c>
      <c r="NN120" s="240">
        <f t="shared" si="362"/>
        <v>0</v>
      </c>
      <c r="NO120" s="240">
        <f t="shared" si="537"/>
        <v>0.39126616565484251</v>
      </c>
      <c r="NP120" s="240">
        <f t="shared" si="363"/>
        <v>0</v>
      </c>
      <c r="NQ120" s="240">
        <f t="shared" si="536"/>
        <v>0</v>
      </c>
      <c r="NR120" s="240">
        <f t="shared" si="364"/>
        <v>0</v>
      </c>
      <c r="NS120" s="240">
        <f t="shared" si="365"/>
        <v>0.2933921330441831</v>
      </c>
      <c r="NT120" s="240">
        <f t="shared" si="366"/>
        <v>0</v>
      </c>
      <c r="NU120" s="240">
        <f t="shared" si="367"/>
        <v>0</v>
      </c>
      <c r="NV120" s="240">
        <f t="shared" si="368"/>
        <v>0.56525168802022863</v>
      </c>
      <c r="NW120" s="240">
        <f t="shared" si="369"/>
        <v>0</v>
      </c>
      <c r="NX120" s="240">
        <f t="shared" si="370"/>
        <v>0.39136688209322834</v>
      </c>
      <c r="NY120" s="240">
        <f t="shared" si="371"/>
        <v>0</v>
      </c>
      <c r="NZ120" s="240">
        <f t="shared" si="372"/>
        <v>6.8531488333005821E-3</v>
      </c>
      <c r="OA120" s="240">
        <f t="shared" si="373"/>
        <v>0</v>
      </c>
      <c r="OB120" s="241">
        <f t="shared" si="374"/>
        <v>0</v>
      </c>
      <c r="OC120" s="4"/>
      <c r="OD120" s="4"/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136"/>
      <c r="OP120" s="13"/>
      <c r="OQ120" s="13"/>
      <c r="OR120" s="13"/>
      <c r="OS120" s="13"/>
      <c r="OT120" s="13"/>
    </row>
    <row r="121" spans="1:410" ht="15" customHeight="1">
      <c r="A121" s="242">
        <v>102</v>
      </c>
      <c r="B121" s="49" t="s">
        <v>171</v>
      </c>
      <c r="C121" s="50">
        <v>9</v>
      </c>
      <c r="D121" s="51">
        <v>8454.2999999999993</v>
      </c>
      <c r="E121" s="52">
        <v>8454.2999999999993</v>
      </c>
      <c r="F121" s="52"/>
      <c r="G121" s="52"/>
      <c r="H121" s="53">
        <v>1020.7</v>
      </c>
      <c r="I121" s="57">
        <v>3.5424521067710151</v>
      </c>
      <c r="J121" s="58">
        <v>4.1242521067710154</v>
      </c>
      <c r="K121" s="58">
        <v>2.7746</v>
      </c>
      <c r="L121" s="243">
        <v>3.2450999999999999</v>
      </c>
      <c r="M121" s="1">
        <v>0.47049999999999997</v>
      </c>
      <c r="N121" s="2">
        <v>0.64300000000000002</v>
      </c>
      <c r="O121" s="2">
        <v>0.29735210677101531</v>
      </c>
      <c r="P121" s="2">
        <v>2.52E-2</v>
      </c>
      <c r="Q121" s="2">
        <v>0.28970000000000001</v>
      </c>
      <c r="R121" s="2">
        <v>0</v>
      </c>
      <c r="S121" s="2">
        <v>0.53280000000000005</v>
      </c>
      <c r="T121" s="2">
        <v>0.04</v>
      </c>
      <c r="U121" s="2">
        <v>1.2999999999999999E-3</v>
      </c>
      <c r="V121" s="2">
        <v>2.81E-2</v>
      </c>
      <c r="W121" s="2">
        <v>0.1226</v>
      </c>
      <c r="X121" s="2">
        <v>0.87360000000000004</v>
      </c>
      <c r="Y121" s="2">
        <v>0.17780000000000001</v>
      </c>
      <c r="Z121" s="2">
        <v>1E-4</v>
      </c>
      <c r="AA121" s="2">
        <v>0.3301</v>
      </c>
      <c r="AB121" s="3">
        <v>0.29210000000000003</v>
      </c>
      <c r="AC121" s="244">
        <v>1534.31</v>
      </c>
      <c r="AD121" s="108">
        <v>337.54820000000001</v>
      </c>
      <c r="AE121" s="108">
        <v>1032.6719484299999</v>
      </c>
      <c r="AF121" s="108">
        <f t="shared" si="375"/>
        <v>102.20767342391082</v>
      </c>
      <c r="AG121" s="108">
        <f t="shared" si="376"/>
        <v>323.16435954168418</v>
      </c>
      <c r="AH121" s="108">
        <v>37.93065868075</v>
      </c>
      <c r="AI121" s="108">
        <v>214.79963910532291</v>
      </c>
      <c r="AJ121" s="108">
        <f t="shared" si="377"/>
        <v>4.1552990184924719</v>
      </c>
      <c r="AK121" s="108">
        <f t="shared" si="378"/>
        <v>125.71535517989413</v>
      </c>
      <c r="AL121" s="108">
        <v>157.86302231080367</v>
      </c>
      <c r="AM121" s="245">
        <v>3978.1481622322517</v>
      </c>
      <c r="AN121" s="244">
        <v>2024.93</v>
      </c>
      <c r="AO121" s="108">
        <v>445.4846</v>
      </c>
      <c r="AP121" s="108">
        <v>1362.8852112900001</v>
      </c>
      <c r="AQ121" s="108">
        <f t="shared" si="379"/>
        <v>134.89020090221649</v>
      </c>
      <c r="AR121" s="108">
        <f t="shared" si="380"/>
        <v>426.50129802109262</v>
      </c>
      <c r="AS121" s="246">
        <v>187.57598650903299</v>
      </c>
      <c r="AT121" s="247">
        <v>22.296126958906438</v>
      </c>
      <c r="AU121" s="108">
        <v>293.52393323932944</v>
      </c>
      <c r="AV121" s="108">
        <f t="shared" si="381"/>
        <v>5.6782204885148282</v>
      </c>
      <c r="AW121" s="108">
        <f t="shared" si="382"/>
        <v>171.79016535911586</v>
      </c>
      <c r="AX121" s="108">
        <v>215.71998655191817</v>
      </c>
      <c r="AY121" s="245">
        <v>5436.1436611083363</v>
      </c>
      <c r="AZ121" s="248">
        <v>319</v>
      </c>
      <c r="BA121" s="108">
        <v>1625.9961666666663</v>
      </c>
      <c r="BB121" s="108">
        <v>169.5681423058216</v>
      </c>
      <c r="BC121" s="109">
        <v>135.65451384465729</v>
      </c>
      <c r="BD121" s="109">
        <v>33.913628461164308</v>
      </c>
      <c r="BE121" s="108">
        <v>63.588064374999995</v>
      </c>
      <c r="BF121" s="109">
        <v>50.870451500000001</v>
      </c>
      <c r="BG121" s="109">
        <v>12.717612874999993</v>
      </c>
      <c r="BH121" s="108">
        <v>135.71812325436659</v>
      </c>
      <c r="BI121" s="109">
        <f t="shared" si="383"/>
        <v>79.43147456083662</v>
      </c>
      <c r="BJ121" s="108">
        <f t="shared" si="384"/>
        <v>2.6254670943557219</v>
      </c>
      <c r="BK121" s="108">
        <v>99.743524830092724</v>
      </c>
      <c r="BL121" s="245">
        <v>2513.5368257183363</v>
      </c>
      <c r="BM121" s="244">
        <v>77.7</v>
      </c>
      <c r="BN121" s="108">
        <v>17.094000000000001</v>
      </c>
      <c r="BO121" s="108">
        <v>52.296218100000004</v>
      </c>
      <c r="BP121" s="108">
        <f t="shared" si="385"/>
        <v>5.175965890229401</v>
      </c>
      <c r="BQ121" s="108">
        <f t="shared" si="386"/>
        <v>16.365578492214002</v>
      </c>
      <c r="BR121" s="108">
        <v>10.3252834042583</v>
      </c>
      <c r="BS121" s="108">
        <v>11.491331609810857</v>
      </c>
      <c r="BT121" s="108">
        <f t="shared" si="387"/>
        <v>0.22229980999179103</v>
      </c>
      <c r="BU121" s="108">
        <f t="shared" si="388"/>
        <v>6.7255086686107806</v>
      </c>
      <c r="BV121" s="108">
        <v>8.4453416557034586</v>
      </c>
      <c r="BW121" s="245">
        <v>212.82260972372714</v>
      </c>
      <c r="BX121" s="107">
        <v>1592.95</v>
      </c>
      <c r="BY121" s="108">
        <v>116.28534999999999</v>
      </c>
      <c r="BZ121" s="109">
        <f t="shared" si="389"/>
        <v>68.058094223799998</v>
      </c>
      <c r="CA121" s="109">
        <f t="shared" si="390"/>
        <v>2.24954009575</v>
      </c>
      <c r="CB121" s="108">
        <v>85.461767499999993</v>
      </c>
      <c r="CC121" s="110">
        <v>2153.6365409999999</v>
      </c>
      <c r="CD121" s="244"/>
      <c r="CE121" s="108">
        <v>0</v>
      </c>
      <c r="CF121" s="109">
        <f t="shared" si="391"/>
        <v>0</v>
      </c>
      <c r="CG121" s="109">
        <f t="shared" si="392"/>
        <v>0</v>
      </c>
      <c r="CH121" s="108">
        <v>0</v>
      </c>
      <c r="CI121" s="245">
        <v>0</v>
      </c>
      <c r="CJ121" s="249">
        <v>1659.7751855183956</v>
      </c>
      <c r="CK121" s="250">
        <v>365.15054081404708</v>
      </c>
      <c r="CL121" s="250">
        <v>182.70209508740305</v>
      </c>
      <c r="CM121" s="251">
        <v>134.43471485952884</v>
      </c>
      <c r="CN121" s="252">
        <f t="shared" si="277"/>
        <v>65.530201758277329</v>
      </c>
      <c r="CO121" s="250">
        <v>1117.1166679387129</v>
      </c>
      <c r="CP121" s="252">
        <f t="shared" si="393"/>
        <v>110.56550509256618</v>
      </c>
      <c r="CQ121" s="250">
        <v>349.59049006474083</v>
      </c>
      <c r="CR121" s="250">
        <v>242.70634772317487</v>
      </c>
      <c r="CS121" s="252">
        <f t="shared" si="394"/>
        <v>4.6951542967048185</v>
      </c>
      <c r="CT121" s="252">
        <f t="shared" si="395"/>
        <v>142.04825871924712</v>
      </c>
      <c r="CU121" s="250">
        <f t="shared" si="278"/>
        <v>3567.4508370817334</v>
      </c>
      <c r="CV121" s="245">
        <f t="shared" si="396"/>
        <v>4494.9880547229841</v>
      </c>
      <c r="CW121" s="244">
        <v>249.90915000000001</v>
      </c>
      <c r="CX121" s="108">
        <v>18.24336795</v>
      </c>
      <c r="CY121" s="108">
        <f t="shared" si="397"/>
        <v>0.35291795299275003</v>
      </c>
      <c r="CZ121" s="108">
        <f t="shared" si="398"/>
        <v>10.6772594733606</v>
      </c>
      <c r="DA121" s="108">
        <v>13.407625897499999</v>
      </c>
      <c r="DB121" s="245">
        <v>337.87217261699999</v>
      </c>
      <c r="DC121" s="244">
        <v>8.3839000000000006</v>
      </c>
      <c r="DD121" s="108">
        <v>0.61202469999999998</v>
      </c>
      <c r="DE121" s="108">
        <f t="shared" si="399"/>
        <v>1.18396178215E-2</v>
      </c>
      <c r="DF121" s="108">
        <f t="shared" si="400"/>
        <v>0.35819847211959999</v>
      </c>
      <c r="DG121" s="108">
        <v>0.44979623499999999</v>
      </c>
      <c r="DH121" s="245">
        <v>11.334865122</v>
      </c>
      <c r="DI121" s="107">
        <v>91.924144301135996</v>
      </c>
      <c r="DJ121" s="108">
        <v>20.223311746249919</v>
      </c>
      <c r="DK121" s="108">
        <v>1.5090053220631958</v>
      </c>
      <c r="DL121" s="108">
        <v>61.869821094312485</v>
      </c>
      <c r="DM121" s="108">
        <f t="shared" si="401"/>
        <v>6.123503672988484</v>
      </c>
      <c r="DN121" s="108">
        <f t="shared" si="402"/>
        <v>19.361541813254149</v>
      </c>
      <c r="DO121" s="108">
        <v>12.813418619854597</v>
      </c>
      <c r="DP121" s="108">
        <f t="shared" si="403"/>
        <v>0.24787558320108719</v>
      </c>
      <c r="DQ121" s="108">
        <f t="shared" si="404"/>
        <v>7.4992838888050599</v>
      </c>
      <c r="DR121" s="108">
        <v>9.4169850541808113</v>
      </c>
      <c r="DS121" s="110">
        <v>237.30802336535635</v>
      </c>
      <c r="DT121" s="244">
        <v>398.52</v>
      </c>
      <c r="DU121" s="108">
        <v>87.674400000000006</v>
      </c>
      <c r="DV121" s="108">
        <v>268.22508155999998</v>
      </c>
      <c r="DW121" s="108">
        <f t="shared" si="405"/>
        <v>26.547309222319438</v>
      </c>
      <c r="DX121" s="108">
        <f t="shared" si="406"/>
        <v>83.938357023386388</v>
      </c>
      <c r="DY121" s="108">
        <v>7.6890003535833298</v>
      </c>
      <c r="DZ121" s="108">
        <v>4.8585785874166696</v>
      </c>
      <c r="EA121" s="108"/>
      <c r="EB121" s="108">
        <v>55.988595416572984</v>
      </c>
      <c r="EC121" s="108">
        <f t="shared" si="407"/>
        <v>1.0830993783336045</v>
      </c>
      <c r="ED121" s="108">
        <f t="shared" si="408"/>
        <v>32.768333262266836</v>
      </c>
      <c r="EE121" s="108">
        <v>41.147782795878648</v>
      </c>
      <c r="EF121" s="245">
        <v>1036.9241264561417</v>
      </c>
      <c r="EG121" s="249">
        <v>1572.7265015650801</v>
      </c>
      <c r="EH121" s="250">
        <v>345.99983034431756</v>
      </c>
      <c r="EI121" s="250">
        <v>2485.4582631593394</v>
      </c>
      <c r="EJ121" s="250">
        <v>1058.5282900578818</v>
      </c>
      <c r="EK121" s="250">
        <f t="shared" si="409"/>
        <v>104.7667789801888</v>
      </c>
      <c r="EL121" s="250">
        <v>331.25584309071354</v>
      </c>
      <c r="EM121" s="250">
        <v>398.7780406142432</v>
      </c>
      <c r="EN121" s="250">
        <f t="shared" si="410"/>
        <v>7.7143611956825353</v>
      </c>
      <c r="EO121" s="250">
        <f t="shared" si="411"/>
        <v>233.3920262742169</v>
      </c>
      <c r="EP121" s="250">
        <v>5861.4909257408617</v>
      </c>
      <c r="EQ121" s="245">
        <v>7385.4785664334859</v>
      </c>
      <c r="ER121" s="244">
        <v>564.14</v>
      </c>
      <c r="ES121" s="108">
        <v>124.1108</v>
      </c>
      <c r="ET121" s="108">
        <v>379.69611942</v>
      </c>
      <c r="EU121" s="108">
        <f t="shared" si="412"/>
        <v>37.580043723475086</v>
      </c>
      <c r="EV121" s="108">
        <f t="shared" si="413"/>
        <v>118.82210361129479</v>
      </c>
      <c r="EW121" s="108">
        <v>44.40682580715</v>
      </c>
      <c r="EX121" s="108">
        <v>81.201823401581905</v>
      </c>
      <c r="EY121" s="108">
        <f t="shared" si="414"/>
        <v>1.5708492737036019</v>
      </c>
      <c r="EZ121" s="108">
        <f t="shared" si="415"/>
        <v>47.52482877859704</v>
      </c>
      <c r="FA121" s="108">
        <v>59.6777784314366</v>
      </c>
      <c r="FB121" s="245">
        <v>1503.880016472202</v>
      </c>
      <c r="FC121" s="244">
        <v>0.83333333333333293</v>
      </c>
      <c r="FD121" s="108">
        <v>6.0833333333333302E-2</v>
      </c>
      <c r="FE121" s="108">
        <f t="shared" si="416"/>
        <v>1.1768208333333328E-3</v>
      </c>
      <c r="FF121" s="108">
        <f t="shared" si="417"/>
        <v>3.5603803333333316E-2</v>
      </c>
      <c r="FG121" s="108">
        <v>4.4708333333333301E-2</v>
      </c>
      <c r="FH121" s="245">
        <v>1.1266499999999995</v>
      </c>
      <c r="FI121" s="244">
        <v>2064.1363166666602</v>
      </c>
      <c r="FJ121" s="108">
        <v>150.681951116666</v>
      </c>
      <c r="FK121" s="108">
        <f t="shared" si="418"/>
        <v>2.9149423443519038</v>
      </c>
      <c r="FL121" s="108">
        <f t="shared" si="419"/>
        <v>88.189324166148879</v>
      </c>
      <c r="FM121" s="108">
        <v>110.741</v>
      </c>
      <c r="FN121" s="245">
        <v>2790.6711213399913</v>
      </c>
      <c r="FO121" s="244">
        <v>1606.2258333333425</v>
      </c>
      <c r="FP121" s="108">
        <v>117.254485833334</v>
      </c>
      <c r="FQ121" s="108">
        <f t="shared" si="420"/>
        <v>2.2682880284458462</v>
      </c>
      <c r="FR121" s="108">
        <f t="shared" si="421"/>
        <v>68.625298414703721</v>
      </c>
      <c r="FS121" s="108">
        <v>86.174015958333499</v>
      </c>
      <c r="FT121" s="110">
        <v>2171.5852021500118</v>
      </c>
      <c r="FU121" s="253">
        <f t="shared" si="279"/>
        <v>9667.3115142892257</v>
      </c>
      <c r="FV121" s="254">
        <f t="shared" si="280"/>
        <v>2922.093942863311</v>
      </c>
      <c r="FW121" s="254">
        <f t="shared" si="281"/>
        <v>274.35129406184103</v>
      </c>
      <c r="FX121" s="254">
        <f t="shared" si="282"/>
        <v>1625.9961666666663</v>
      </c>
      <c r="FY121" s="254">
        <f t="shared" si="283"/>
        <v>1592.95</v>
      </c>
      <c r="FZ121" s="254">
        <f t="shared" si="284"/>
        <v>0</v>
      </c>
      <c r="GA121" s="254">
        <f t="shared" si="422"/>
        <v>249.90915000000001</v>
      </c>
      <c r="GB121" s="254">
        <f t="shared" si="423"/>
        <v>8.3839000000000006</v>
      </c>
      <c r="GC121" s="254">
        <f t="shared" si="424"/>
        <v>2064.1363166666602</v>
      </c>
      <c r="GD121" s="254">
        <f t="shared" si="425"/>
        <v>1606.2258333333425</v>
      </c>
      <c r="GE121" s="254">
        <f t="shared" si="285"/>
        <v>5333.289357890907</v>
      </c>
      <c r="GF121" s="255">
        <f t="shared" si="286"/>
        <v>2036.1794774232242</v>
      </c>
      <c r="GG121" s="255">
        <f t="shared" si="287"/>
        <v>527.85698090789469</v>
      </c>
      <c r="GH121" s="254">
        <f t="shared" si="288"/>
        <v>1850.1592659175901</v>
      </c>
      <c r="GI121" s="255">
        <f t="shared" si="289"/>
        <v>1321.0635961589687</v>
      </c>
      <c r="GJ121" s="256">
        <f t="shared" si="290"/>
        <v>35.791330999175791</v>
      </c>
      <c r="GK121" s="253">
        <f t="shared" si="426"/>
        <v>27194.806741689543</v>
      </c>
      <c r="GL121" s="257">
        <f t="shared" si="427"/>
        <v>34265.456494528822</v>
      </c>
      <c r="GM121" s="221">
        <f t="shared" si="428"/>
        <v>29940.234751378812</v>
      </c>
      <c r="GN121" s="222">
        <f t="shared" si="429"/>
        <v>16200.82906955408</v>
      </c>
      <c r="GO121" s="222">
        <f t="shared" si="430"/>
        <v>1050.1870400843418</v>
      </c>
      <c r="GP121" s="55">
        <f t="shared" si="431"/>
        <v>0.54110561270091573</v>
      </c>
      <c r="GQ121" s="56">
        <f t="shared" si="432"/>
        <v>3.5076112422130504E-2</v>
      </c>
      <c r="GR121" s="258">
        <f t="shared" si="433"/>
        <v>1.0902245393244214</v>
      </c>
      <c r="GS121" s="227">
        <f t="shared" si="291"/>
        <v>34265.456494528822</v>
      </c>
      <c r="GT121" s="222">
        <f t="shared" si="502"/>
        <v>16410.938780717988</v>
      </c>
      <c r="GU121" s="222">
        <f t="shared" si="503"/>
        <v>1055.8795035208284</v>
      </c>
      <c r="GV121" s="37">
        <f t="shared" si="487"/>
        <v>0.47893536113661084</v>
      </c>
      <c r="GW121" s="228">
        <f t="shared" si="488"/>
        <v>3.0814692449505847E-2</v>
      </c>
      <c r="GX121" s="258">
        <f t="shared" si="434"/>
        <v>1.0798223669505354</v>
      </c>
      <c r="GY121" s="221">
        <f t="shared" si="499"/>
        <v>23448.549763428222</v>
      </c>
      <c r="GZ121" s="222">
        <f t="shared" si="435"/>
        <v>13030.167777389152</v>
      </c>
      <c r="HA121" s="222">
        <f t="shared" si="436"/>
        <v>677.84014993375717</v>
      </c>
      <c r="HB121" s="55">
        <f t="shared" si="437"/>
        <v>0.55569184059782628</v>
      </c>
      <c r="HC121" s="56">
        <f t="shared" si="438"/>
        <v>2.8907551075544883E-2</v>
      </c>
      <c r="HD121" s="258">
        <f t="shared" si="439"/>
        <v>1.0915546910832814</v>
      </c>
      <c r="HE121" s="221">
        <f t="shared" si="440"/>
        <v>27426.697925660475</v>
      </c>
      <c r="HF121" s="222">
        <f t="shared" si="441"/>
        <v>16078.727006859161</v>
      </c>
      <c r="HG121" s="222">
        <f t="shared" si="442"/>
        <v>811.85749521118532</v>
      </c>
      <c r="HH121" s="55">
        <f t="shared" si="443"/>
        <v>0.58624363204204288</v>
      </c>
      <c r="HI121" s="56">
        <f t="shared" si="444"/>
        <v>2.9600993069297261E-2</v>
      </c>
      <c r="HJ121" s="259">
        <f t="shared" si="445"/>
        <v>1.0964495709674222</v>
      </c>
      <c r="HK121" s="54">
        <f t="shared" si="292"/>
        <v>3.862068216183256</v>
      </c>
      <c r="HL121" s="55">
        <f t="shared" si="293"/>
        <v>4.4534596718342101</v>
      </c>
      <c r="HM121" s="55">
        <f t="shared" si="294"/>
        <v>3.0286276458796726</v>
      </c>
      <c r="HN121" s="56">
        <f t="shared" si="295"/>
        <v>3.5580885027463816</v>
      </c>
      <c r="HQ121" s="57">
        <f t="shared" si="296"/>
        <v>2419.4914519603253</v>
      </c>
      <c r="HR121" s="58">
        <f t="shared" si="446"/>
        <v>2798.6257624825084</v>
      </c>
      <c r="HS121" s="58">
        <f t="shared" si="297"/>
        <v>106.36297244240329</v>
      </c>
      <c r="HT121" s="58">
        <f t="shared" si="447"/>
        <v>122.83859687373156</v>
      </c>
      <c r="HU121" s="58">
        <f t="shared" si="298"/>
        <v>3157.260446216073</v>
      </c>
      <c r="HV121" s="55">
        <f t="shared" si="489"/>
        <v>0.76632621640702714</v>
      </c>
      <c r="HW121" s="56">
        <f t="shared" si="490"/>
        <v>3.3688374543151052E-2</v>
      </c>
      <c r="HX121" s="260">
        <f t="shared" si="491"/>
        <v>1.1253016473277153</v>
      </c>
      <c r="HY121" s="57">
        <f t="shared" si="299"/>
        <v>3200.3301853238545</v>
      </c>
      <c r="HZ121" s="58">
        <f t="shared" si="448"/>
        <v>3701.8219253641028</v>
      </c>
      <c r="IA121" s="58">
        <f t="shared" si="300"/>
        <v>162.86454834963774</v>
      </c>
      <c r="IB121" s="58">
        <f t="shared" si="449"/>
        <v>188.09226688899665</v>
      </c>
      <c r="IC121" s="58">
        <f t="shared" si="301"/>
        <v>4314.399731038362</v>
      </c>
      <c r="ID121" s="55">
        <f t="shared" si="504"/>
        <v>0.74177878380166218</v>
      </c>
      <c r="IE121" s="56">
        <f t="shared" si="505"/>
        <v>3.774906325391425E-2</v>
      </c>
      <c r="IF121" s="260">
        <f t="shared" si="506"/>
        <v>1.1220840653197519</v>
      </c>
      <c r="IG121" s="57">
        <f t="shared" si="302"/>
        <v>96.906398964220671</v>
      </c>
      <c r="IH121" s="58">
        <f t="shared" si="450"/>
        <v>112.09163168191405</v>
      </c>
      <c r="II121" s="58">
        <f t="shared" si="303"/>
        <v>189.150432439013</v>
      </c>
      <c r="IJ121" s="58">
        <f t="shared" si="451"/>
        <v>218.44983442381613</v>
      </c>
      <c r="IK121" s="58">
        <f t="shared" si="304"/>
        <v>1994.8704966018543</v>
      </c>
      <c r="IL121" s="55">
        <f t="shared" si="305"/>
        <v>4.8577789450139783E-2</v>
      </c>
      <c r="IM121" s="56">
        <f t="shared" si="306"/>
        <v>9.4818401876823458E-2</v>
      </c>
      <c r="IN121" s="260">
        <f t="shared" si="307"/>
        <v>1.0222995100575569</v>
      </c>
      <c r="IO121" s="57">
        <f t="shared" si="308"/>
        <v>122.96512633620624</v>
      </c>
      <c r="IP121" s="58">
        <f t="shared" si="452"/>
        <v>142.23376163308976</v>
      </c>
      <c r="IQ121" s="58">
        <f t="shared" si="309"/>
        <v>5.3982657002211925</v>
      </c>
      <c r="IR121" s="58">
        <f t="shared" si="453"/>
        <v>6.2344570571854554</v>
      </c>
      <c r="IS121" s="58">
        <f t="shared" si="310"/>
        <v>168.90683311406914</v>
      </c>
      <c r="IT121" s="55">
        <f t="shared" si="521"/>
        <v>0.7280056352318397</v>
      </c>
      <c r="IU121" s="56">
        <f t="shared" si="522"/>
        <v>3.196001961966536E-2</v>
      </c>
      <c r="IV121" s="260">
        <f t="shared" si="523"/>
        <v>1.1190290900799154</v>
      </c>
      <c r="IW121" s="57">
        <f t="shared" si="311"/>
        <v>83.03087495303599</v>
      </c>
      <c r="IX121" s="58">
        <f t="shared" si="454"/>
        <v>96.041813058176729</v>
      </c>
      <c r="IY121" s="58">
        <f t="shared" si="312"/>
        <v>2.24954009575</v>
      </c>
      <c r="IZ121" s="58">
        <f t="shared" si="455"/>
        <v>2.5979938565816751</v>
      </c>
      <c r="JA121" s="58">
        <f t="shared" si="313"/>
        <v>1709.2353499999999</v>
      </c>
      <c r="JB121" s="55">
        <f t="shared" si="530"/>
        <v>4.857778945013979E-2</v>
      </c>
      <c r="JC121" s="56">
        <f t="shared" si="531"/>
        <v>1.3161090400745574E-3</v>
      </c>
      <c r="JD121" s="260">
        <f t="shared" si="532"/>
        <v>1.0078160048971445</v>
      </c>
      <c r="JE121" s="57">
        <f t="shared" si="314"/>
        <v>0</v>
      </c>
      <c r="JF121" s="58">
        <f t="shared" si="456"/>
        <v>0</v>
      </c>
      <c r="JG121" s="58">
        <f t="shared" si="315"/>
        <v>0</v>
      </c>
      <c r="JH121" s="58">
        <f t="shared" si="457"/>
        <v>0</v>
      </c>
      <c r="JI121" s="58">
        <f t="shared" si="316"/>
        <v>0</v>
      </c>
      <c r="JJ121" s="55"/>
      <c r="JK121" s="56"/>
      <c r="JL121" s="260"/>
      <c r="JM121" s="57">
        <f t="shared" si="320"/>
        <v>2624.7249998489078</v>
      </c>
      <c r="JN121" s="58">
        <f t="shared" si="458"/>
        <v>3036.0194073252319</v>
      </c>
      <c r="JO121" s="58">
        <f t="shared" si="321"/>
        <v>180.79086114754833</v>
      </c>
      <c r="JP121" s="58">
        <f t="shared" si="459"/>
        <v>208.79536553930356</v>
      </c>
      <c r="JQ121" s="58">
        <f t="shared" si="322"/>
        <v>3567.450837081733</v>
      </c>
      <c r="JR121" s="55">
        <f t="shared" si="323"/>
        <v>0.73574244459553662</v>
      </c>
      <c r="JS121" s="56">
        <f t="shared" si="324"/>
        <v>5.0677884406513621E-2</v>
      </c>
      <c r="JT121" s="260">
        <f t="shared" si="325"/>
        <v>1.1231408453626897</v>
      </c>
      <c r="JU121" s="57">
        <f t="shared" si="326"/>
        <v>13.026256557499931</v>
      </c>
      <c r="JV121" s="58">
        <f t="shared" si="460"/>
        <v>15.06747096006017</v>
      </c>
      <c r="JW121" s="58">
        <f t="shared" si="327"/>
        <v>0.35291795299275003</v>
      </c>
      <c r="JX121" s="58">
        <f t="shared" si="461"/>
        <v>0.40758494391132705</v>
      </c>
      <c r="JY121" s="58">
        <f t="shared" si="328"/>
        <v>268.15251795</v>
      </c>
      <c r="JZ121" s="55">
        <f t="shared" si="524"/>
        <v>4.857778945013979E-2</v>
      </c>
      <c r="KA121" s="56">
        <f t="shared" si="525"/>
        <v>1.3161090400745574E-3</v>
      </c>
      <c r="KB121" s="260">
        <f t="shared" si="526"/>
        <v>1.0078160048971445</v>
      </c>
      <c r="KC121" s="57">
        <f t="shared" si="329"/>
        <v>0.43700213598591198</v>
      </c>
      <c r="KD121" s="58">
        <f t="shared" si="462"/>
        <v>0.50548037069490437</v>
      </c>
      <c r="KE121" s="58">
        <f t="shared" si="330"/>
        <v>1.18396178215E-2</v>
      </c>
      <c r="KF121" s="58">
        <f t="shared" si="463"/>
        <v>1.3673574622050351E-2</v>
      </c>
      <c r="KG121" s="58">
        <f t="shared" si="331"/>
        <v>8.9959246999999998</v>
      </c>
      <c r="KH121" s="55">
        <f t="shared" si="527"/>
        <v>4.8577789450139797E-2</v>
      </c>
      <c r="KI121" s="56">
        <f t="shared" si="528"/>
        <v>1.3161090400745574E-3</v>
      </c>
      <c r="KJ121" s="260">
        <f t="shared" si="529"/>
        <v>1.0078160048971445</v>
      </c>
      <c r="KK121" s="57">
        <f t="shared" si="332"/>
        <v>144.91766340389813</v>
      </c>
      <c r="KL121" s="58">
        <f t="shared" si="464"/>
        <v>167.62626125928898</v>
      </c>
      <c r="KM121" s="58">
        <f t="shared" si="333"/>
        <v>6.371379256189571</v>
      </c>
      <c r="KN121" s="58">
        <f t="shared" si="465"/>
        <v>7.3583059029733358</v>
      </c>
      <c r="KO121" s="58">
        <f t="shared" si="334"/>
        <v>188.33970108361615</v>
      </c>
      <c r="KP121" s="55">
        <f t="shared" si="466"/>
        <v>0.76944830309335488</v>
      </c>
      <c r="KQ121" s="56">
        <f t="shared" si="467"/>
        <v>3.3829188532910032E-2</v>
      </c>
      <c r="KR121" s="260">
        <f t="shared" si="468"/>
        <v>1.1258126903984764</v>
      </c>
      <c r="KS121" s="57">
        <f t="shared" si="335"/>
        <v>628.57656214849692</v>
      </c>
      <c r="KT121" s="58">
        <f t="shared" si="469"/>
        <v>727.0745094371664</v>
      </c>
      <c r="KU121" s="58">
        <f t="shared" si="336"/>
        <v>27.630408600653041</v>
      </c>
      <c r="KV121" s="58">
        <f t="shared" si="470"/>
        <v>31.910358892894198</v>
      </c>
      <c r="KW121" s="58">
        <f t="shared" si="337"/>
        <v>822.9556559175727</v>
      </c>
      <c r="KX121" s="55">
        <f t="shared" si="507"/>
        <v>0.7638036844739241</v>
      </c>
      <c r="KY121" s="56">
        <f t="shared" si="508"/>
        <v>3.3574601987328104E-2</v>
      </c>
      <c r="KZ121" s="260">
        <f t="shared" si="509"/>
        <v>1.1248887432049011</v>
      </c>
      <c r="LA121" s="57">
        <f t="shared" si="338"/>
        <v>2607.5967325346128</v>
      </c>
      <c r="LB121" s="58">
        <f t="shared" si="471"/>
        <v>3016.2071405227866</v>
      </c>
      <c r="LC121" s="58">
        <f t="shared" si="339"/>
        <v>112.48114017587133</v>
      </c>
      <c r="LD121" s="58">
        <f t="shared" si="472"/>
        <v>129.90446878911379</v>
      </c>
      <c r="LE121" s="58">
        <f t="shared" si="340"/>
        <v>5861.4909257408617</v>
      </c>
      <c r="LF121" s="55">
        <f t="shared" si="473"/>
        <v>0.44486919208273384</v>
      </c>
      <c r="LG121" s="56">
        <f t="shared" si="474"/>
        <v>1.9189851456036213E-2</v>
      </c>
      <c r="LH121" s="260">
        <f t="shared" si="475"/>
        <v>1.0726835103899044</v>
      </c>
      <c r="LI121" s="57">
        <f t="shared" si="341"/>
        <v>891.19405751566808</v>
      </c>
      <c r="LJ121" s="58">
        <f t="shared" si="476"/>
        <v>1030.8441663283734</v>
      </c>
      <c r="LK121" s="58">
        <f t="shared" si="342"/>
        <v>39.150892997178687</v>
      </c>
      <c r="LL121" s="58">
        <f t="shared" si="477"/>
        <v>45.215366322441668</v>
      </c>
      <c r="LM121" s="58">
        <f t="shared" si="343"/>
        <v>1193.5555686287316</v>
      </c>
      <c r="LN121" s="55">
        <f t="shared" si="510"/>
        <v>0.74667160955024092</v>
      </c>
      <c r="LO121" s="56">
        <f t="shared" si="511"/>
        <v>3.2801902170469445E-2</v>
      </c>
      <c r="LP121" s="260">
        <f t="shared" si="512"/>
        <v>1.1220844558627285</v>
      </c>
      <c r="LQ121" s="57">
        <f t="shared" si="344"/>
        <v>4.3436640066666643E-2</v>
      </c>
      <c r="LR121" s="58">
        <f t="shared" si="478"/>
        <v>5.0243161565113312E-2</v>
      </c>
      <c r="LS121" s="58">
        <f t="shared" si="345"/>
        <v>1.1768208333333328E-3</v>
      </c>
      <c r="LT121" s="58">
        <f t="shared" si="479"/>
        <v>1.359110380416666E-3</v>
      </c>
      <c r="LU121" s="58">
        <f t="shared" si="346"/>
        <v>0.89416666666666633</v>
      </c>
      <c r="LV121" s="55">
        <f t="shared" si="347"/>
        <v>4.857778945013979E-2</v>
      </c>
      <c r="LW121" s="56">
        <f t="shared" si="348"/>
        <v>1.3161090400745572E-3</v>
      </c>
      <c r="LX121" s="260">
        <f t="shared" si="349"/>
        <v>1.0078160048971445</v>
      </c>
      <c r="LY121" s="57">
        <f t="shared" si="350"/>
        <v>107.59097548270162</v>
      </c>
      <c r="LZ121" s="58">
        <f t="shared" si="480"/>
        <v>124.45048134084098</v>
      </c>
      <c r="MA121" s="58">
        <f t="shared" si="351"/>
        <v>2.9149423443519038</v>
      </c>
      <c r="MB121" s="58">
        <f t="shared" si="481"/>
        <v>3.366466913492014</v>
      </c>
      <c r="MC121" s="58">
        <f t="shared" si="352"/>
        <v>2214.8183502698344</v>
      </c>
      <c r="MD121" s="55">
        <f t="shared" si="513"/>
        <v>4.85777876409565E-2</v>
      </c>
      <c r="ME121" s="56">
        <f t="shared" si="514"/>
        <v>1.3161089910586898E-3</v>
      </c>
      <c r="MF121" s="260">
        <f t="shared" si="515"/>
        <v>1.0078160046060529</v>
      </c>
      <c r="MG121" s="57">
        <f t="shared" si="353"/>
        <v>83.722864065938538</v>
      </c>
      <c r="MH121" s="58">
        <f t="shared" si="482"/>
        <v>96.842236865071115</v>
      </c>
      <c r="MI121" s="58">
        <f t="shared" si="354"/>
        <v>2.2682880284458462</v>
      </c>
      <c r="MJ121" s="58">
        <f t="shared" si="483"/>
        <v>2.619645844052108</v>
      </c>
      <c r="MK121" s="58">
        <f t="shared" si="355"/>
        <v>1723.4803191666763</v>
      </c>
      <c r="ML121" s="55">
        <f t="shared" si="533"/>
        <v>4.8577789450139797E-2</v>
      </c>
      <c r="MM121" s="56">
        <f t="shared" si="534"/>
        <v>1.3161090400745574E-3</v>
      </c>
      <c r="MN121" s="260">
        <f t="shared" si="535"/>
        <v>1.0078160048971445</v>
      </c>
      <c r="MO121" s="59">
        <v>3.5424521067710151</v>
      </c>
      <c r="MP121" s="60">
        <v>4.1242521067710154</v>
      </c>
      <c r="MQ121" s="60">
        <v>2.7746</v>
      </c>
      <c r="MR121" s="61">
        <v>3.2450999999999999</v>
      </c>
      <c r="MS121" s="59">
        <f t="shared" si="356"/>
        <v>1.0902245393244214</v>
      </c>
      <c r="MT121" s="60">
        <f>GX121</f>
        <v>1.0798223669505354</v>
      </c>
      <c r="MU121" s="60">
        <f t="shared" si="484"/>
        <v>1.0915546910832814</v>
      </c>
      <c r="MV121" s="61">
        <f t="shared" si="492"/>
        <v>1.0964495709674222</v>
      </c>
      <c r="MW121" s="66">
        <f t="shared" si="485"/>
        <v>3.862068216183256</v>
      </c>
      <c r="MX121" s="67">
        <f t="shared" si="493"/>
        <v>4.4534596718342101</v>
      </c>
      <c r="MY121" s="67">
        <f t="shared" si="486"/>
        <v>3.0286276458796726</v>
      </c>
      <c r="MZ121" s="261">
        <f t="shared" si="494"/>
        <v>3.5580885027463816</v>
      </c>
      <c r="NA121" s="59">
        <f t="shared" si="357"/>
        <v>1.0902334101854141</v>
      </c>
      <c r="NB121" s="60">
        <f>NF121/J121</f>
        <v>1.0798192925988093</v>
      </c>
      <c r="NC121" s="60">
        <f t="shared" si="358"/>
        <v>1.0915671818096975</v>
      </c>
      <c r="ND121" s="262">
        <f>NH121/L121</f>
        <v>1.0964582686872137</v>
      </c>
      <c r="NE121" s="62">
        <f t="shared" si="359"/>
        <v>3.8620996407834682</v>
      </c>
      <c r="NF121" s="63">
        <f>NE121+NQ121+NR121+OB121</f>
        <v>4.4534469924326263</v>
      </c>
      <c r="NG121" s="63">
        <f t="shared" si="360"/>
        <v>3.0286623026491868</v>
      </c>
      <c r="NH121" s="64">
        <f>NG121+NM121</f>
        <v>3.558116727716877</v>
      </c>
      <c r="NI121" s="238">
        <f t="shared" si="495"/>
        <v>-3.1424600212215381E-5</v>
      </c>
      <c r="NJ121" s="238">
        <f t="shared" si="496"/>
        <v>1.2679401583781669E-5</v>
      </c>
      <c r="NK121" s="238">
        <f t="shared" si="497"/>
        <v>-3.4656769514196384E-5</v>
      </c>
      <c r="NL121" s="238">
        <f t="shared" si="498"/>
        <v>-2.8224970495482893E-5</v>
      </c>
      <c r="NM121" s="239">
        <f t="shared" si="361"/>
        <v>0.52945442506769003</v>
      </c>
      <c r="NN121" s="240">
        <f t="shared" si="362"/>
        <v>0.72150005400060047</v>
      </c>
      <c r="NO121" s="240">
        <f t="shared" si="537"/>
        <v>0.30398291306659131</v>
      </c>
      <c r="NP121" s="240">
        <f t="shared" si="363"/>
        <v>2.8199533070013869E-2</v>
      </c>
      <c r="NQ121" s="240">
        <f>Q121*JD121+0.005</f>
        <v>0.29696429661870277</v>
      </c>
      <c r="NR121" s="240">
        <f t="shared" si="364"/>
        <v>0</v>
      </c>
      <c r="NS121" s="240">
        <f t="shared" si="365"/>
        <v>0.5984094424092411</v>
      </c>
      <c r="NT121" s="240">
        <f t="shared" si="366"/>
        <v>4.0312640195885784E-2</v>
      </c>
      <c r="NU121" s="240">
        <f t="shared" si="367"/>
        <v>1.3101608063662879E-3</v>
      </c>
      <c r="NV121" s="240">
        <f t="shared" si="368"/>
        <v>3.1635336600197191E-2</v>
      </c>
      <c r="NW121" s="240">
        <f t="shared" si="369"/>
        <v>0.13791135991692088</v>
      </c>
      <c r="NX121" s="240">
        <f t="shared" si="370"/>
        <v>0.93709631467662058</v>
      </c>
      <c r="NY121" s="240">
        <f t="shared" si="371"/>
        <v>0.19950661625239316</v>
      </c>
      <c r="NZ121" s="240">
        <f t="shared" si="372"/>
        <v>1.0078160048971445E-4</v>
      </c>
      <c r="OA121" s="240">
        <f t="shared" si="373"/>
        <v>0.33268006312045806</v>
      </c>
      <c r="OB121" s="241">
        <f t="shared" si="374"/>
        <v>0.29438305503045592</v>
      </c>
      <c r="OC121" s="4"/>
      <c r="OD121" s="4"/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136"/>
      <c r="OP121" s="13"/>
      <c r="OQ121" s="13"/>
      <c r="OR121" s="13"/>
      <c r="OS121" s="13"/>
      <c r="OT121" s="13"/>
    </row>
    <row r="122" spans="1:410" ht="15" customHeight="1">
      <c r="A122" s="242">
        <v>103</v>
      </c>
      <c r="B122" s="49" t="s">
        <v>172</v>
      </c>
      <c r="C122" s="50">
        <v>1</v>
      </c>
      <c r="D122" s="51">
        <v>198.5</v>
      </c>
      <c r="E122" s="52">
        <v>198.5</v>
      </c>
      <c r="F122" s="52"/>
      <c r="G122" s="52"/>
      <c r="H122" s="53"/>
      <c r="I122" s="57">
        <v>1.5321535974658189</v>
      </c>
      <c r="J122" s="58"/>
      <c r="K122" s="58">
        <v>1.0558000000000001</v>
      </c>
      <c r="L122" s="243"/>
      <c r="M122" s="1">
        <v>0</v>
      </c>
      <c r="N122" s="2">
        <v>0</v>
      </c>
      <c r="O122" s="2">
        <v>0.47635359746581879</v>
      </c>
      <c r="P122" s="2">
        <v>0</v>
      </c>
      <c r="Q122" s="2">
        <v>0</v>
      </c>
      <c r="R122" s="2">
        <v>0</v>
      </c>
      <c r="S122" s="2">
        <v>0.26140000000000002</v>
      </c>
      <c r="T122" s="2">
        <v>0</v>
      </c>
      <c r="U122" s="2">
        <v>0</v>
      </c>
      <c r="V122" s="2">
        <v>0.42180000000000001</v>
      </c>
      <c r="W122" s="2">
        <v>0</v>
      </c>
      <c r="X122" s="2">
        <v>0.36699999999999999</v>
      </c>
      <c r="Y122" s="2">
        <v>0</v>
      </c>
      <c r="Z122" s="2">
        <v>5.5999999999999999E-3</v>
      </c>
      <c r="AA122" s="2">
        <v>0</v>
      </c>
      <c r="AB122" s="3">
        <v>0</v>
      </c>
      <c r="AC122" s="244">
        <v>0</v>
      </c>
      <c r="AD122" s="108">
        <v>0</v>
      </c>
      <c r="AE122" s="108">
        <v>0</v>
      </c>
      <c r="AF122" s="108">
        <f t="shared" si="375"/>
        <v>0</v>
      </c>
      <c r="AG122" s="108">
        <f t="shared" si="376"/>
        <v>0</v>
      </c>
      <c r="AH122" s="108">
        <v>0</v>
      </c>
      <c r="AI122" s="108">
        <v>0</v>
      </c>
      <c r="AJ122" s="108">
        <f t="shared" si="377"/>
        <v>0</v>
      </c>
      <c r="AK122" s="108">
        <f t="shared" si="378"/>
        <v>0</v>
      </c>
      <c r="AL122" s="108">
        <v>0</v>
      </c>
      <c r="AM122" s="245">
        <v>0</v>
      </c>
      <c r="AN122" s="244">
        <v>0</v>
      </c>
      <c r="AO122" s="108">
        <v>0</v>
      </c>
      <c r="AP122" s="108">
        <v>0</v>
      </c>
      <c r="AQ122" s="108">
        <f t="shared" si="379"/>
        <v>0</v>
      </c>
      <c r="AR122" s="108">
        <f t="shared" si="380"/>
        <v>0</v>
      </c>
      <c r="AS122" s="246">
        <v>0</v>
      </c>
      <c r="AT122" s="247">
        <v>0</v>
      </c>
      <c r="AU122" s="108">
        <v>0</v>
      </c>
      <c r="AV122" s="108">
        <f t="shared" si="381"/>
        <v>0</v>
      </c>
      <c r="AW122" s="108">
        <f t="shared" si="382"/>
        <v>0</v>
      </c>
      <c r="AX122" s="108">
        <v>0</v>
      </c>
      <c r="AY122" s="245">
        <v>0</v>
      </c>
      <c r="AZ122" s="248">
        <v>12</v>
      </c>
      <c r="BA122" s="108">
        <v>61.165999999999983</v>
      </c>
      <c r="BB122" s="108">
        <v>6.3787388955167996</v>
      </c>
      <c r="BC122" s="109">
        <v>5.1029911164134401</v>
      </c>
      <c r="BD122" s="109">
        <v>1.2757477791033596</v>
      </c>
      <c r="BE122" s="108">
        <v>2.3920274999999998</v>
      </c>
      <c r="BF122" s="109">
        <v>1.9136219999999999</v>
      </c>
      <c r="BG122" s="109">
        <v>0.47840549999999982</v>
      </c>
      <c r="BH122" s="108">
        <v>5.1053839468727249</v>
      </c>
      <c r="BI122" s="109">
        <f t="shared" si="383"/>
        <v>2.9880178518183058</v>
      </c>
      <c r="BJ122" s="108">
        <f t="shared" si="384"/>
        <v>9.8763652452252867E-2</v>
      </c>
      <c r="BK122" s="108">
        <v>3.7521075171194753</v>
      </c>
      <c r="BL122" s="245">
        <v>94.553109431410761</v>
      </c>
      <c r="BM122" s="244">
        <v>0</v>
      </c>
      <c r="BN122" s="108">
        <v>0</v>
      </c>
      <c r="BO122" s="108">
        <v>0</v>
      </c>
      <c r="BP122" s="108">
        <f t="shared" si="385"/>
        <v>0</v>
      </c>
      <c r="BQ122" s="108">
        <f t="shared" si="386"/>
        <v>0</v>
      </c>
      <c r="BR122" s="108">
        <v>0</v>
      </c>
      <c r="BS122" s="108">
        <v>0</v>
      </c>
      <c r="BT122" s="108">
        <f t="shared" si="387"/>
        <v>0</v>
      </c>
      <c r="BU122" s="108">
        <f t="shared" si="388"/>
        <v>0</v>
      </c>
      <c r="BV122" s="108">
        <v>0</v>
      </c>
      <c r="BW122" s="245">
        <v>0</v>
      </c>
      <c r="BX122" s="107">
        <v>0</v>
      </c>
      <c r="BY122" s="108">
        <v>0</v>
      </c>
      <c r="BZ122" s="109">
        <f t="shared" si="389"/>
        <v>0</v>
      </c>
      <c r="CA122" s="109">
        <f t="shared" si="390"/>
        <v>0</v>
      </c>
      <c r="CB122" s="108">
        <v>0</v>
      </c>
      <c r="CC122" s="110">
        <v>0</v>
      </c>
      <c r="CD122" s="244">
        <v>0</v>
      </c>
      <c r="CE122" s="108">
        <v>0</v>
      </c>
      <c r="CF122" s="109">
        <f t="shared" si="391"/>
        <v>0</v>
      </c>
      <c r="CG122" s="109">
        <f t="shared" si="392"/>
        <v>0</v>
      </c>
      <c r="CH122" s="108">
        <v>0</v>
      </c>
      <c r="CI122" s="245">
        <v>0</v>
      </c>
      <c r="CJ122" s="249">
        <v>18.517913289734402</v>
      </c>
      <c r="CK122" s="250">
        <v>4.073940923741568</v>
      </c>
      <c r="CL122" s="250">
        <v>3.1564163679567177</v>
      </c>
      <c r="CM122" s="251">
        <v>3.1564163679567177</v>
      </c>
      <c r="CN122" s="252">
        <f t="shared" si="277"/>
        <v>1.538595158560502</v>
      </c>
      <c r="CO122" s="250">
        <v>12.463537093395608</v>
      </c>
      <c r="CP122" s="252">
        <f t="shared" si="393"/>
        <v>1.233566120281737</v>
      </c>
      <c r="CQ122" s="250">
        <v>3.9003392980072218</v>
      </c>
      <c r="CR122" s="250">
        <v>2.7894619602624653</v>
      </c>
      <c r="CS122" s="252">
        <f t="shared" si="394"/>
        <v>5.3962141621277396E-2</v>
      </c>
      <c r="CT122" s="252">
        <f t="shared" si="395"/>
        <v>1.6325828225588925</v>
      </c>
      <c r="CU122" s="250">
        <f t="shared" si="278"/>
        <v>41.001269635090758</v>
      </c>
      <c r="CV122" s="245">
        <f t="shared" si="396"/>
        <v>51.661599740214356</v>
      </c>
      <c r="CW122" s="244">
        <v>0</v>
      </c>
      <c r="CX122" s="108">
        <v>0</v>
      </c>
      <c r="CY122" s="108">
        <f t="shared" si="397"/>
        <v>0</v>
      </c>
      <c r="CZ122" s="108">
        <f t="shared" si="398"/>
        <v>0</v>
      </c>
      <c r="DA122" s="108">
        <v>0</v>
      </c>
      <c r="DB122" s="245">
        <v>0</v>
      </c>
      <c r="DC122" s="244">
        <v>0</v>
      </c>
      <c r="DD122" s="108">
        <v>0</v>
      </c>
      <c r="DE122" s="108">
        <f t="shared" si="399"/>
        <v>0</v>
      </c>
      <c r="DF122" s="108">
        <f t="shared" si="400"/>
        <v>0</v>
      </c>
      <c r="DG122" s="108">
        <v>0</v>
      </c>
      <c r="DH122" s="245">
        <v>0</v>
      </c>
      <c r="DI122" s="107">
        <v>32.425204038023999</v>
      </c>
      <c r="DJ122" s="108">
        <v>7.1335448883652797</v>
      </c>
      <c r="DK122" s="108">
        <v>0.55187574464601963</v>
      </c>
      <c r="DL122" s="108">
        <v>21.823880853404166</v>
      </c>
      <c r="DM122" s="108">
        <f t="shared" si="401"/>
        <v>2.1599967835848242</v>
      </c>
      <c r="DN122" s="108">
        <f t="shared" si="402"/>
        <v>6.8295652742642998</v>
      </c>
      <c r="DO122" s="108">
        <v>4.5212189032840806</v>
      </c>
      <c r="DP122" s="108">
        <f t="shared" si="403"/>
        <v>8.7462979684030551E-2</v>
      </c>
      <c r="DQ122" s="108">
        <f t="shared" si="404"/>
        <v>2.6461247450872674</v>
      </c>
      <c r="DR122" s="108">
        <v>3.3227862213861772</v>
      </c>
      <c r="DS122" s="110">
        <v>83.734212778931663</v>
      </c>
      <c r="DT122" s="244">
        <v>0</v>
      </c>
      <c r="DU122" s="108">
        <v>0</v>
      </c>
      <c r="DV122" s="108">
        <v>0</v>
      </c>
      <c r="DW122" s="108">
        <f t="shared" si="405"/>
        <v>0</v>
      </c>
      <c r="DX122" s="108">
        <f t="shared" si="406"/>
        <v>0</v>
      </c>
      <c r="DY122" s="108">
        <v>0</v>
      </c>
      <c r="DZ122" s="108">
        <v>0</v>
      </c>
      <c r="EA122" s="108"/>
      <c r="EB122" s="108">
        <v>0</v>
      </c>
      <c r="EC122" s="108">
        <f t="shared" si="407"/>
        <v>0</v>
      </c>
      <c r="ED122" s="108">
        <f t="shared" si="408"/>
        <v>0</v>
      </c>
      <c r="EE122" s="108">
        <v>0</v>
      </c>
      <c r="EF122" s="245">
        <v>0</v>
      </c>
      <c r="EG122" s="249">
        <v>12.547465805555499</v>
      </c>
      <c r="EH122" s="250">
        <v>2.76044247722221</v>
      </c>
      <c r="EI122" s="250">
        <v>30.127558503629615</v>
      </c>
      <c r="EJ122" s="250">
        <v>8.4451095028265506</v>
      </c>
      <c r="EK122" s="250">
        <f t="shared" si="409"/>
        <v>0.83584626793275507</v>
      </c>
      <c r="EL122" s="250">
        <v>2.6428125678145409</v>
      </c>
      <c r="EM122" s="250">
        <v>3.933282069114076</v>
      </c>
      <c r="EN122" s="250">
        <f t="shared" si="410"/>
        <v>7.6089341627011808E-2</v>
      </c>
      <c r="EO122" s="250">
        <f t="shared" si="411"/>
        <v>2.3020241300262572</v>
      </c>
      <c r="EP122" s="250">
        <v>57.81385835834795</v>
      </c>
      <c r="EQ122" s="245">
        <v>72.84546153151841</v>
      </c>
      <c r="ER122" s="244">
        <v>0</v>
      </c>
      <c r="ES122" s="108">
        <v>0</v>
      </c>
      <c r="ET122" s="108">
        <v>0</v>
      </c>
      <c r="EU122" s="108">
        <f t="shared" si="412"/>
        <v>0</v>
      </c>
      <c r="EV122" s="108">
        <f t="shared" si="413"/>
        <v>0</v>
      </c>
      <c r="EW122" s="108">
        <v>0</v>
      </c>
      <c r="EX122" s="108">
        <v>0</v>
      </c>
      <c r="EY122" s="108">
        <f t="shared" si="414"/>
        <v>0</v>
      </c>
      <c r="EZ122" s="108">
        <f t="shared" si="415"/>
        <v>0</v>
      </c>
      <c r="FA122" s="108">
        <v>0</v>
      </c>
      <c r="FB122" s="245">
        <v>0</v>
      </c>
      <c r="FC122" s="244">
        <v>0.83333333333333293</v>
      </c>
      <c r="FD122" s="108">
        <v>6.0833333333333302E-2</v>
      </c>
      <c r="FE122" s="108">
        <f t="shared" si="416"/>
        <v>1.1768208333333328E-3</v>
      </c>
      <c r="FF122" s="108">
        <f t="shared" si="417"/>
        <v>3.5603803333333316E-2</v>
      </c>
      <c r="FG122" s="108">
        <v>4.4708333333333301E-2</v>
      </c>
      <c r="FH122" s="245">
        <v>1.1266499999999995</v>
      </c>
      <c r="FI122" s="244">
        <v>0</v>
      </c>
      <c r="FJ122" s="108">
        <v>0</v>
      </c>
      <c r="FK122" s="108">
        <f t="shared" si="418"/>
        <v>0</v>
      </c>
      <c r="FL122" s="108">
        <f t="shared" si="419"/>
        <v>0</v>
      </c>
      <c r="FM122" s="108">
        <v>0</v>
      </c>
      <c r="FN122" s="245">
        <v>0</v>
      </c>
      <c r="FO122" s="244">
        <v>0</v>
      </c>
      <c r="FP122" s="108">
        <v>0</v>
      </c>
      <c r="FQ122" s="108">
        <f t="shared" si="420"/>
        <v>0</v>
      </c>
      <c r="FR122" s="108">
        <f t="shared" si="421"/>
        <v>0</v>
      </c>
      <c r="FS122" s="108">
        <v>0</v>
      </c>
      <c r="FT122" s="110">
        <v>0</v>
      </c>
      <c r="FU122" s="253">
        <f t="shared" si="279"/>
        <v>77.458511422642957</v>
      </c>
      <c r="FV122" s="254">
        <f t="shared" si="280"/>
        <v>34.884742070108544</v>
      </c>
      <c r="FW122" s="254">
        <f t="shared" si="281"/>
        <v>8.5552082749739427</v>
      </c>
      <c r="FX122" s="254">
        <f t="shared" si="282"/>
        <v>61.165999999999983</v>
      </c>
      <c r="FY122" s="254">
        <f t="shared" si="283"/>
        <v>0</v>
      </c>
      <c r="FZ122" s="254">
        <f t="shared" si="284"/>
        <v>0</v>
      </c>
      <c r="GA122" s="254">
        <f t="shared" si="422"/>
        <v>0</v>
      </c>
      <c r="GB122" s="254">
        <f t="shared" si="423"/>
        <v>0</v>
      </c>
      <c r="GC122" s="254">
        <f t="shared" si="424"/>
        <v>0</v>
      </c>
      <c r="GD122" s="254">
        <f t="shared" si="425"/>
        <v>0</v>
      </c>
      <c r="GE122" s="254">
        <f t="shared" si="285"/>
        <v>42.732527449626332</v>
      </c>
      <c r="GF122" s="255">
        <f t="shared" si="286"/>
        <v>16.314714910904996</v>
      </c>
      <c r="GG122" s="255">
        <f t="shared" si="287"/>
        <v>4.2294091717993165</v>
      </c>
      <c r="GH122" s="254">
        <f t="shared" si="288"/>
        <v>16.410180212866681</v>
      </c>
      <c r="GI122" s="255">
        <f t="shared" si="289"/>
        <v>11.717311090445349</v>
      </c>
      <c r="GJ122" s="256">
        <f t="shared" si="290"/>
        <v>0.31745493621790594</v>
      </c>
      <c r="GK122" s="253">
        <f t="shared" si="426"/>
        <v>241.20716943021847</v>
      </c>
      <c r="GL122" s="257">
        <f t="shared" si="427"/>
        <v>303.9210334820753</v>
      </c>
      <c r="GM122" s="221">
        <f t="shared" si="428"/>
        <v>303.9210334820753</v>
      </c>
      <c r="GN122" s="222">
        <f t="shared" si="429"/>
        <v>132.91807715423155</v>
      </c>
      <c r="GO122" s="222">
        <f t="shared" si="430"/>
        <v>16.508611202568868</v>
      </c>
      <c r="GP122" s="55">
        <f t="shared" si="431"/>
        <v>0.43734412071243112</v>
      </c>
      <c r="GQ122" s="56">
        <f t="shared" si="432"/>
        <v>5.4318751859411915E-2</v>
      </c>
      <c r="GR122" s="258">
        <f t="shared" si="433"/>
        <v>1.076945798378661</v>
      </c>
      <c r="GS122" s="227">
        <f t="shared" si="291"/>
        <v>303.9210334820753</v>
      </c>
      <c r="GT122" s="222">
        <f t="shared" si="502"/>
        <v>132.91807715423155</v>
      </c>
      <c r="GU122" s="222">
        <f t="shared" si="503"/>
        <v>16.508611202568868</v>
      </c>
      <c r="GV122" s="37">
        <f t="shared" si="487"/>
        <v>0.43734412071243112</v>
      </c>
      <c r="GW122" s="228">
        <f t="shared" si="488"/>
        <v>5.4318751859411915E-2</v>
      </c>
      <c r="GX122" s="258">
        <f t="shared" si="434"/>
        <v>1.076945798378661</v>
      </c>
      <c r="GY122" s="221">
        <f t="shared" si="499"/>
        <v>209.36792405066456</v>
      </c>
      <c r="GZ122" s="222">
        <f t="shared" si="435"/>
        <v>128.32489611241647</v>
      </c>
      <c r="HA122" s="222">
        <f t="shared" si="436"/>
        <v>7.5432364737980944</v>
      </c>
      <c r="HB122" s="55">
        <f t="shared" si="437"/>
        <v>0.61291574005081773</v>
      </c>
      <c r="HC122" s="56">
        <f t="shared" si="438"/>
        <v>3.6028615691736619E-2</v>
      </c>
      <c r="HD122" s="258">
        <f t="shared" si="439"/>
        <v>1.101624729036613</v>
      </c>
      <c r="HE122" s="221">
        <f t="shared" si="440"/>
        <v>209.36792405066456</v>
      </c>
      <c r="HF122" s="222">
        <f t="shared" si="441"/>
        <v>128.32489611241647</v>
      </c>
      <c r="HG122" s="222">
        <f t="shared" si="442"/>
        <v>7.5432364737980944</v>
      </c>
      <c r="HH122" s="55">
        <f t="shared" si="443"/>
        <v>0.61291574005081773</v>
      </c>
      <c r="HI122" s="56">
        <f t="shared" si="444"/>
        <v>3.6028615691736619E-2</v>
      </c>
      <c r="HJ122" s="259">
        <f t="shared" si="445"/>
        <v>1.101624729036613</v>
      </c>
      <c r="HK122" s="54">
        <f t="shared" si="292"/>
        <v>1.6500463792615641</v>
      </c>
      <c r="HL122" s="55">
        <f t="shared" si="293"/>
        <v>0</v>
      </c>
      <c r="HM122" s="55">
        <f t="shared" si="294"/>
        <v>1.163095388916856</v>
      </c>
      <c r="HN122" s="56">
        <f t="shared" si="295"/>
        <v>0</v>
      </c>
      <c r="HQ122" s="57">
        <f t="shared" si="296"/>
        <v>0</v>
      </c>
      <c r="HR122" s="58">
        <f t="shared" si="446"/>
        <v>0</v>
      </c>
      <c r="HS122" s="58">
        <f t="shared" si="297"/>
        <v>0</v>
      </c>
      <c r="HT122" s="58">
        <f t="shared" si="447"/>
        <v>0</v>
      </c>
      <c r="HU122" s="58">
        <f t="shared" si="298"/>
        <v>0</v>
      </c>
      <c r="HV122" s="55"/>
      <c r="HW122" s="56"/>
      <c r="HX122" s="260"/>
      <c r="HY122" s="57">
        <f t="shared" si="299"/>
        <v>0</v>
      </c>
      <c r="HZ122" s="58">
        <f t="shared" si="448"/>
        <v>0</v>
      </c>
      <c r="IA122" s="58">
        <f t="shared" si="300"/>
        <v>0</v>
      </c>
      <c r="IB122" s="58">
        <f t="shared" si="449"/>
        <v>0</v>
      </c>
      <c r="IC122" s="58">
        <f t="shared" si="301"/>
        <v>0</v>
      </c>
      <c r="ID122" s="55"/>
      <c r="IE122" s="56"/>
      <c r="IF122" s="260"/>
      <c r="IG122" s="57">
        <f t="shared" si="302"/>
        <v>3.645381779218333</v>
      </c>
      <c r="IH122" s="58">
        <f t="shared" si="450"/>
        <v>4.216613104021846</v>
      </c>
      <c r="II122" s="58">
        <f t="shared" si="303"/>
        <v>7.1153767688656933</v>
      </c>
      <c r="IJ122" s="58">
        <f t="shared" si="451"/>
        <v>8.2175486303629892</v>
      </c>
      <c r="IK122" s="58">
        <f t="shared" si="304"/>
        <v>75.04215034238949</v>
      </c>
      <c r="IL122" s="55">
        <f t="shared" si="305"/>
        <v>4.8577789450139797E-2</v>
      </c>
      <c r="IM122" s="56">
        <f t="shared" si="306"/>
        <v>9.4818401876823472E-2</v>
      </c>
      <c r="IN122" s="260">
        <f t="shared" si="307"/>
        <v>1.0222995100575569</v>
      </c>
      <c r="IO122" s="57">
        <f t="shared" si="308"/>
        <v>0</v>
      </c>
      <c r="IP122" s="58">
        <f t="shared" si="452"/>
        <v>0</v>
      </c>
      <c r="IQ122" s="58">
        <f t="shared" si="309"/>
        <v>0</v>
      </c>
      <c r="IR122" s="58">
        <f t="shared" si="453"/>
        <v>0</v>
      </c>
      <c r="IS122" s="58">
        <f t="shared" si="310"/>
        <v>0</v>
      </c>
      <c r="IT122" s="55"/>
      <c r="IU122" s="56"/>
      <c r="IV122" s="260"/>
      <c r="IW122" s="57">
        <f t="shared" si="311"/>
        <v>0</v>
      </c>
      <c r="IX122" s="58">
        <f t="shared" si="454"/>
        <v>0</v>
      </c>
      <c r="IY122" s="58">
        <f t="shared" si="312"/>
        <v>0</v>
      </c>
      <c r="IZ122" s="58">
        <f t="shared" si="455"/>
        <v>0</v>
      </c>
      <c r="JA122" s="58">
        <f t="shared" si="313"/>
        <v>0</v>
      </c>
      <c r="JB122" s="55"/>
      <c r="JC122" s="56"/>
      <c r="JD122" s="260"/>
      <c r="JE122" s="57">
        <f t="shared" si="314"/>
        <v>0</v>
      </c>
      <c r="JF122" s="58">
        <f t="shared" si="456"/>
        <v>0</v>
      </c>
      <c r="JG122" s="58">
        <f t="shared" si="315"/>
        <v>0</v>
      </c>
      <c r="JH122" s="58">
        <f t="shared" si="457"/>
        <v>0</v>
      </c>
      <c r="JI122" s="58">
        <f t="shared" si="316"/>
        <v>0</v>
      </c>
      <c r="JJ122" s="55"/>
      <c r="JK122" s="56"/>
      <c r="JL122" s="260"/>
      <c r="JM122" s="57">
        <f t="shared" si="320"/>
        <v>29.342019200566629</v>
      </c>
      <c r="JN122" s="58">
        <f t="shared" si="458"/>
        <v>33.939913609295424</v>
      </c>
      <c r="JO122" s="58">
        <f t="shared" si="321"/>
        <v>2.8261234204635159</v>
      </c>
      <c r="JP122" s="58">
        <f t="shared" si="459"/>
        <v>3.2638899382933149</v>
      </c>
      <c r="JQ122" s="58">
        <f t="shared" si="322"/>
        <v>41.001269635090758</v>
      </c>
      <c r="JR122" s="55">
        <f t="shared" si="323"/>
        <v>0.71563684397359217</v>
      </c>
      <c r="JS122" s="56">
        <f t="shared" si="324"/>
        <v>6.8927705059279198E-2</v>
      </c>
      <c r="JT122" s="260">
        <f t="shared" si="325"/>
        <v>1.1228171949643442</v>
      </c>
      <c r="JU122" s="57">
        <f t="shared" si="326"/>
        <v>0</v>
      </c>
      <c r="JV122" s="58">
        <f t="shared" si="460"/>
        <v>0</v>
      </c>
      <c r="JW122" s="58">
        <f t="shared" si="327"/>
        <v>0</v>
      </c>
      <c r="JX122" s="58">
        <f t="shared" si="461"/>
        <v>0</v>
      </c>
      <c r="JY122" s="58">
        <f t="shared" si="328"/>
        <v>0</v>
      </c>
      <c r="JZ122" s="55"/>
      <c r="KA122" s="56"/>
      <c r="KB122" s="260"/>
      <c r="KC122" s="57">
        <f t="shared" si="329"/>
        <v>0</v>
      </c>
      <c r="KD122" s="58">
        <f t="shared" si="462"/>
        <v>0</v>
      </c>
      <c r="KE122" s="58">
        <f t="shared" si="330"/>
        <v>0</v>
      </c>
      <c r="KF122" s="58">
        <f t="shared" si="463"/>
        <v>0</v>
      </c>
      <c r="KG122" s="58">
        <f t="shared" si="331"/>
        <v>0</v>
      </c>
      <c r="KH122" s="55"/>
      <c r="KI122" s="56"/>
      <c r="KJ122" s="260"/>
      <c r="KK122" s="57">
        <f t="shared" si="332"/>
        <v>51.119090749998193</v>
      </c>
      <c r="KL122" s="58">
        <f t="shared" si="464"/>
        <v>59.129452270522911</v>
      </c>
      <c r="KM122" s="58">
        <f t="shared" si="333"/>
        <v>2.2474597632688549</v>
      </c>
      <c r="KN122" s="58">
        <f t="shared" si="465"/>
        <v>2.5955912805992005</v>
      </c>
      <c r="KO122" s="58">
        <f t="shared" si="334"/>
        <v>66.455724427723538</v>
      </c>
      <c r="KP122" s="55">
        <f t="shared" si="466"/>
        <v>0.76922027696191486</v>
      </c>
      <c r="KQ122" s="56">
        <f t="shared" si="467"/>
        <v>3.3818903978891472E-2</v>
      </c>
      <c r="KR122" s="260">
        <f t="shared" si="468"/>
        <v>1.1257753656262623</v>
      </c>
      <c r="KS122" s="57">
        <f t="shared" si="335"/>
        <v>0</v>
      </c>
      <c r="KT122" s="58">
        <f t="shared" si="469"/>
        <v>0</v>
      </c>
      <c r="KU122" s="58">
        <f t="shared" si="336"/>
        <v>0</v>
      </c>
      <c r="KV122" s="58">
        <f t="shared" si="470"/>
        <v>0</v>
      </c>
      <c r="KW122" s="58">
        <f t="shared" si="337"/>
        <v>0</v>
      </c>
      <c r="KX122" s="55"/>
      <c r="KY122" s="56"/>
      <c r="KZ122" s="260"/>
      <c r="LA122" s="57">
        <f t="shared" si="338"/>
        <v>21.340609054143481</v>
      </c>
      <c r="LB122" s="58">
        <f t="shared" si="471"/>
        <v>24.684682492927767</v>
      </c>
      <c r="LC122" s="58">
        <f t="shared" si="339"/>
        <v>0.91193560955976682</v>
      </c>
      <c r="LD122" s="58">
        <f t="shared" si="472"/>
        <v>1.0531944354805747</v>
      </c>
      <c r="LE122" s="58">
        <f t="shared" si="340"/>
        <v>57.81385835834795</v>
      </c>
      <c r="LF122" s="55">
        <f t="shared" si="473"/>
        <v>0.36912618635255012</v>
      </c>
      <c r="LG122" s="56">
        <f t="shared" si="474"/>
        <v>1.5773650737982429E-2</v>
      </c>
      <c r="LH122" s="260">
        <f t="shared" si="475"/>
        <v>1.0602854119007581</v>
      </c>
      <c r="LI122" s="57">
        <f t="shared" si="341"/>
        <v>0</v>
      </c>
      <c r="LJ122" s="58">
        <f t="shared" si="476"/>
        <v>0</v>
      </c>
      <c r="LK122" s="58">
        <f t="shared" si="342"/>
        <v>0</v>
      </c>
      <c r="LL122" s="58">
        <f t="shared" si="477"/>
        <v>0</v>
      </c>
      <c r="LM122" s="58">
        <f t="shared" si="343"/>
        <v>0</v>
      </c>
      <c r="LN122" s="55"/>
      <c r="LO122" s="56"/>
      <c r="LP122" s="260"/>
      <c r="LQ122" s="57">
        <f t="shared" si="344"/>
        <v>4.3436640066666643E-2</v>
      </c>
      <c r="LR122" s="58">
        <f t="shared" si="478"/>
        <v>5.0243161565113312E-2</v>
      </c>
      <c r="LS122" s="58">
        <f t="shared" si="345"/>
        <v>1.1768208333333328E-3</v>
      </c>
      <c r="LT122" s="58">
        <f t="shared" si="479"/>
        <v>1.359110380416666E-3</v>
      </c>
      <c r="LU122" s="58">
        <f t="shared" si="346"/>
        <v>0.89416666666666633</v>
      </c>
      <c r="LV122" s="55">
        <f t="shared" si="347"/>
        <v>4.857778945013979E-2</v>
      </c>
      <c r="LW122" s="56">
        <f t="shared" si="348"/>
        <v>1.3161090400745572E-3</v>
      </c>
      <c r="LX122" s="260">
        <f t="shared" si="349"/>
        <v>1.0078160048971445</v>
      </c>
      <c r="LY122" s="57">
        <f t="shared" si="350"/>
        <v>0</v>
      </c>
      <c r="LZ122" s="58">
        <f t="shared" si="480"/>
        <v>0</v>
      </c>
      <c r="MA122" s="58">
        <f t="shared" si="351"/>
        <v>0</v>
      </c>
      <c r="MB122" s="58">
        <f t="shared" si="481"/>
        <v>0</v>
      </c>
      <c r="MC122" s="58">
        <f t="shared" si="352"/>
        <v>0</v>
      </c>
      <c r="MD122" s="55"/>
      <c r="ME122" s="56"/>
      <c r="MF122" s="260"/>
      <c r="MG122" s="57">
        <f t="shared" si="353"/>
        <v>0</v>
      </c>
      <c r="MH122" s="58">
        <f t="shared" si="482"/>
        <v>0</v>
      </c>
      <c r="MI122" s="58">
        <f t="shared" si="354"/>
        <v>0</v>
      </c>
      <c r="MJ122" s="58">
        <f t="shared" si="483"/>
        <v>0</v>
      </c>
      <c r="MK122" s="58">
        <f t="shared" si="355"/>
        <v>0</v>
      </c>
      <c r="ML122" s="55"/>
      <c r="MM122" s="56"/>
      <c r="MN122" s="260"/>
      <c r="MO122" s="59">
        <v>1.5321535974658189</v>
      </c>
      <c r="MP122" s="60"/>
      <c r="MQ122" s="60">
        <v>1.0558000000000001</v>
      </c>
      <c r="MR122" s="61"/>
      <c r="MS122" s="59">
        <f t="shared" si="356"/>
        <v>1.076945798378661</v>
      </c>
      <c r="MT122" s="60"/>
      <c r="MU122" s="60">
        <f t="shared" si="484"/>
        <v>1.101624729036613</v>
      </c>
      <c r="MV122" s="61"/>
      <c r="MW122" s="66">
        <f t="shared" si="485"/>
        <v>1.6500463792615641</v>
      </c>
      <c r="MX122" s="67"/>
      <c r="MY122" s="67">
        <f t="shared" si="486"/>
        <v>1.163095388916856</v>
      </c>
      <c r="MZ122" s="261"/>
      <c r="NA122" s="59">
        <f t="shared" si="357"/>
        <v>1.0769814670099438</v>
      </c>
      <c r="NB122" s="60"/>
      <c r="NC122" s="60">
        <f t="shared" si="358"/>
        <v>1.1016527559953013</v>
      </c>
      <c r="ND122" s="262"/>
      <c r="NE122" s="62">
        <f t="shared" si="359"/>
        <v>1.6501010290833005</v>
      </c>
      <c r="NF122" s="63"/>
      <c r="NG122" s="63">
        <f t="shared" si="360"/>
        <v>1.1631249797798393</v>
      </c>
      <c r="NH122" s="64"/>
      <c r="NI122" s="238">
        <f t="shared" si="495"/>
        <v>-5.4649821736418858E-5</v>
      </c>
      <c r="NJ122" s="238">
        <f t="shared" si="496"/>
        <v>0</v>
      </c>
      <c r="NK122" s="238">
        <f t="shared" si="497"/>
        <v>-2.9590862983264188E-5</v>
      </c>
      <c r="NL122" s="238">
        <f t="shared" si="498"/>
        <v>0</v>
      </c>
      <c r="NM122" s="239">
        <f t="shared" si="361"/>
        <v>0</v>
      </c>
      <c r="NN122" s="240">
        <f t="shared" si="362"/>
        <v>0</v>
      </c>
      <c r="NO122" s="240">
        <f t="shared" si="537"/>
        <v>0.48697604930346122</v>
      </c>
      <c r="NP122" s="240">
        <f t="shared" si="363"/>
        <v>0</v>
      </c>
      <c r="NQ122" s="240">
        <f>Q122*JD122</f>
        <v>0</v>
      </c>
      <c r="NR122" s="240">
        <f t="shared" si="364"/>
        <v>0</v>
      </c>
      <c r="NS122" s="240">
        <f t="shared" si="365"/>
        <v>0.29350441476367961</v>
      </c>
      <c r="NT122" s="240">
        <f t="shared" si="366"/>
        <v>0</v>
      </c>
      <c r="NU122" s="240">
        <f t="shared" si="367"/>
        <v>0</v>
      </c>
      <c r="NV122" s="240">
        <f t="shared" si="368"/>
        <v>0.47485204922115748</v>
      </c>
      <c r="NW122" s="240">
        <f t="shared" si="369"/>
        <v>0</v>
      </c>
      <c r="NX122" s="240">
        <f t="shared" si="370"/>
        <v>0.38912474616757819</v>
      </c>
      <c r="NY122" s="240">
        <f t="shared" si="371"/>
        <v>0</v>
      </c>
      <c r="NZ122" s="240">
        <f t="shared" si="372"/>
        <v>5.6437696274240093E-3</v>
      </c>
      <c r="OA122" s="240">
        <f t="shared" si="373"/>
        <v>0</v>
      </c>
      <c r="OB122" s="241">
        <f t="shared" si="374"/>
        <v>0</v>
      </c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136"/>
      <c r="OP122" s="13"/>
      <c r="OQ122" s="13"/>
      <c r="OR122" s="13"/>
      <c r="OS122" s="13"/>
      <c r="OT122" s="13"/>
    </row>
    <row r="123" spans="1:410" ht="15" customHeight="1">
      <c r="A123" s="242">
        <v>104</v>
      </c>
      <c r="B123" s="49" t="s">
        <v>173</v>
      </c>
      <c r="C123" s="50">
        <v>1</v>
      </c>
      <c r="D123" s="51">
        <v>121.2</v>
      </c>
      <c r="E123" s="52">
        <v>121.2</v>
      </c>
      <c r="F123" s="52"/>
      <c r="G123" s="52"/>
      <c r="H123" s="53"/>
      <c r="I123" s="57">
        <v>1.2163317005566816</v>
      </c>
      <c r="J123" s="58"/>
      <c r="K123" s="58">
        <v>0.8913000000000002</v>
      </c>
      <c r="L123" s="243"/>
      <c r="M123" s="1">
        <v>0</v>
      </c>
      <c r="N123" s="2">
        <v>0</v>
      </c>
      <c r="O123" s="2">
        <v>0.32503170055668135</v>
      </c>
      <c r="P123" s="2">
        <v>0</v>
      </c>
      <c r="Q123" s="2">
        <v>0</v>
      </c>
      <c r="R123" s="2">
        <v>0</v>
      </c>
      <c r="S123" s="2">
        <v>0.26140000000000002</v>
      </c>
      <c r="T123" s="2">
        <v>0</v>
      </c>
      <c r="U123" s="2">
        <v>0</v>
      </c>
      <c r="V123" s="2">
        <v>0.2767</v>
      </c>
      <c r="W123" s="2">
        <v>0</v>
      </c>
      <c r="X123" s="2">
        <v>0.34399999999999997</v>
      </c>
      <c r="Y123" s="2">
        <v>0</v>
      </c>
      <c r="Z123" s="2">
        <v>9.1999999999999998E-3</v>
      </c>
      <c r="AA123" s="2">
        <v>0</v>
      </c>
      <c r="AB123" s="3">
        <v>0</v>
      </c>
      <c r="AC123" s="244">
        <v>0</v>
      </c>
      <c r="AD123" s="108">
        <v>0</v>
      </c>
      <c r="AE123" s="108">
        <v>0</v>
      </c>
      <c r="AF123" s="108">
        <f t="shared" si="375"/>
        <v>0</v>
      </c>
      <c r="AG123" s="108">
        <f t="shared" si="376"/>
        <v>0</v>
      </c>
      <c r="AH123" s="108">
        <v>0</v>
      </c>
      <c r="AI123" s="108">
        <v>0</v>
      </c>
      <c r="AJ123" s="108">
        <f t="shared" si="377"/>
        <v>0</v>
      </c>
      <c r="AK123" s="108">
        <f t="shared" si="378"/>
        <v>0</v>
      </c>
      <c r="AL123" s="108">
        <v>0</v>
      </c>
      <c r="AM123" s="245">
        <v>0</v>
      </c>
      <c r="AN123" s="244">
        <v>0</v>
      </c>
      <c r="AO123" s="108">
        <v>0</v>
      </c>
      <c r="AP123" s="108">
        <v>0</v>
      </c>
      <c r="AQ123" s="108">
        <f t="shared" si="379"/>
        <v>0</v>
      </c>
      <c r="AR123" s="108">
        <f t="shared" si="380"/>
        <v>0</v>
      </c>
      <c r="AS123" s="246">
        <v>0</v>
      </c>
      <c r="AT123" s="247">
        <v>0</v>
      </c>
      <c r="AU123" s="108">
        <v>0</v>
      </c>
      <c r="AV123" s="108">
        <f t="shared" si="381"/>
        <v>0</v>
      </c>
      <c r="AW123" s="108">
        <f t="shared" si="382"/>
        <v>0</v>
      </c>
      <c r="AX123" s="108">
        <v>0</v>
      </c>
      <c r="AY123" s="245">
        <v>0</v>
      </c>
      <c r="AZ123" s="248">
        <v>5</v>
      </c>
      <c r="BA123" s="108">
        <v>25.485833333333332</v>
      </c>
      <c r="BB123" s="108">
        <v>2.6578078731320001</v>
      </c>
      <c r="BC123" s="109">
        <v>2.1262462985056003</v>
      </c>
      <c r="BD123" s="109">
        <v>0.53156157462639975</v>
      </c>
      <c r="BE123" s="108">
        <v>0.99667812499999997</v>
      </c>
      <c r="BF123" s="109">
        <v>0.79734250000000007</v>
      </c>
      <c r="BG123" s="109">
        <v>0.19933562499999991</v>
      </c>
      <c r="BH123" s="108">
        <v>2.1272433111969691</v>
      </c>
      <c r="BI123" s="109">
        <f t="shared" si="383"/>
        <v>1.2450074382576277</v>
      </c>
      <c r="BJ123" s="108">
        <f t="shared" si="384"/>
        <v>4.1151521855105372E-2</v>
      </c>
      <c r="BK123" s="108">
        <v>1.5633781321331153</v>
      </c>
      <c r="BL123" s="245">
        <v>39.397128929754494</v>
      </c>
      <c r="BM123" s="244">
        <v>0</v>
      </c>
      <c r="BN123" s="108">
        <v>0</v>
      </c>
      <c r="BO123" s="108">
        <v>0</v>
      </c>
      <c r="BP123" s="108">
        <f t="shared" si="385"/>
        <v>0</v>
      </c>
      <c r="BQ123" s="108">
        <f t="shared" si="386"/>
        <v>0</v>
      </c>
      <c r="BR123" s="108">
        <v>0</v>
      </c>
      <c r="BS123" s="108">
        <v>0</v>
      </c>
      <c r="BT123" s="108">
        <f t="shared" si="387"/>
        <v>0</v>
      </c>
      <c r="BU123" s="108">
        <f t="shared" si="388"/>
        <v>0</v>
      </c>
      <c r="BV123" s="108">
        <v>0</v>
      </c>
      <c r="BW123" s="245">
        <v>0</v>
      </c>
      <c r="BX123" s="107">
        <v>0</v>
      </c>
      <c r="BY123" s="108">
        <v>0</v>
      </c>
      <c r="BZ123" s="109">
        <f t="shared" si="389"/>
        <v>0</v>
      </c>
      <c r="CA123" s="109">
        <f t="shared" si="390"/>
        <v>0</v>
      </c>
      <c r="CB123" s="108">
        <v>0</v>
      </c>
      <c r="CC123" s="110">
        <v>0</v>
      </c>
      <c r="CD123" s="244">
        <v>0</v>
      </c>
      <c r="CE123" s="108">
        <v>0</v>
      </c>
      <c r="CF123" s="109">
        <f t="shared" si="391"/>
        <v>0</v>
      </c>
      <c r="CG123" s="109">
        <f t="shared" si="392"/>
        <v>0</v>
      </c>
      <c r="CH123" s="108">
        <v>0</v>
      </c>
      <c r="CI123" s="245">
        <v>0</v>
      </c>
      <c r="CJ123" s="249">
        <v>11.306655368845389</v>
      </c>
      <c r="CK123" s="250">
        <v>2.4874641811459854</v>
      </c>
      <c r="CL123" s="250">
        <v>1.9272426387725652</v>
      </c>
      <c r="CM123" s="251">
        <v>1.9272426387725652</v>
      </c>
      <c r="CN123" s="252">
        <f t="shared" si="277"/>
        <v>0.93943442426968693</v>
      </c>
      <c r="CO123" s="250">
        <v>7.6099783159674956</v>
      </c>
      <c r="CP123" s="252">
        <f t="shared" si="393"/>
        <v>0.75318999384456697</v>
      </c>
      <c r="CQ123" s="250">
        <v>2.3814666141988678</v>
      </c>
      <c r="CR123" s="250">
        <v>1.7031878568453946</v>
      </c>
      <c r="CS123" s="252">
        <f t="shared" si="394"/>
        <v>3.2948169090674162E-2</v>
      </c>
      <c r="CT123" s="252">
        <f t="shared" si="395"/>
        <v>0.9968213506001905</v>
      </c>
      <c r="CU123" s="250">
        <f t="shared" si="278"/>
        <v>25.034528361576832</v>
      </c>
      <c r="CV123" s="245">
        <f t="shared" si="396"/>
        <v>31.543505735586809</v>
      </c>
      <c r="CW123" s="244">
        <v>0</v>
      </c>
      <c r="CX123" s="108">
        <v>0</v>
      </c>
      <c r="CY123" s="108">
        <f t="shared" si="397"/>
        <v>0</v>
      </c>
      <c r="CZ123" s="108">
        <f t="shared" si="398"/>
        <v>0</v>
      </c>
      <c r="DA123" s="108">
        <v>0</v>
      </c>
      <c r="DB123" s="245">
        <v>0</v>
      </c>
      <c r="DC123" s="244">
        <v>0</v>
      </c>
      <c r="DD123" s="108">
        <v>0</v>
      </c>
      <c r="DE123" s="108">
        <f t="shared" si="399"/>
        <v>0</v>
      </c>
      <c r="DF123" s="108">
        <f t="shared" si="400"/>
        <v>0</v>
      </c>
      <c r="DG123" s="108">
        <v>0</v>
      </c>
      <c r="DH123" s="245">
        <v>0</v>
      </c>
      <c r="DI123" s="107">
        <v>12.990460485336001</v>
      </c>
      <c r="DJ123" s="108">
        <v>2.8579013067739205</v>
      </c>
      <c r="DK123" s="108">
        <v>0.22262081345942322</v>
      </c>
      <c r="DL123" s="108">
        <v>8.7432684010368522</v>
      </c>
      <c r="DM123" s="108">
        <f t="shared" si="401"/>
        <v>0.86535624672422151</v>
      </c>
      <c r="DN123" s="108">
        <f t="shared" si="402"/>
        <v>2.7361184134204724</v>
      </c>
      <c r="DO123" s="108">
        <v>1.8114403234822525</v>
      </c>
      <c r="DP123" s="108">
        <f t="shared" si="403"/>
        <v>3.5042313057764174E-2</v>
      </c>
      <c r="DQ123" s="108">
        <f t="shared" si="404"/>
        <v>1.0601780552438109</v>
      </c>
      <c r="DR123" s="108">
        <v>1.3312845665044226</v>
      </c>
      <c r="DS123" s="110">
        <v>33.548371075911447</v>
      </c>
      <c r="DT123" s="244">
        <v>0</v>
      </c>
      <c r="DU123" s="108">
        <v>0</v>
      </c>
      <c r="DV123" s="108">
        <v>0</v>
      </c>
      <c r="DW123" s="108">
        <f t="shared" si="405"/>
        <v>0</v>
      </c>
      <c r="DX123" s="108">
        <f t="shared" si="406"/>
        <v>0</v>
      </c>
      <c r="DY123" s="108">
        <v>0</v>
      </c>
      <c r="DZ123" s="108">
        <v>0</v>
      </c>
      <c r="EA123" s="108"/>
      <c r="EB123" s="108">
        <v>0</v>
      </c>
      <c r="EC123" s="108">
        <f t="shared" si="407"/>
        <v>0</v>
      </c>
      <c r="ED123" s="108">
        <f t="shared" si="408"/>
        <v>0</v>
      </c>
      <c r="EE123" s="108">
        <v>0</v>
      </c>
      <c r="EF123" s="245">
        <v>0</v>
      </c>
      <c r="EG123" s="249">
        <v>7.1785116444444199</v>
      </c>
      <c r="EH123" s="250">
        <v>1.5792725617777701</v>
      </c>
      <c r="EI123" s="250">
        <v>17.250706086239571</v>
      </c>
      <c r="EJ123" s="250">
        <v>4.8315187978282497</v>
      </c>
      <c r="EK123" s="250">
        <f t="shared" si="409"/>
        <v>0.47819474149625324</v>
      </c>
      <c r="EL123" s="250">
        <v>1.5119754925923725</v>
      </c>
      <c r="EM123" s="250">
        <v>2.2513206635911729</v>
      </c>
      <c r="EN123" s="250">
        <f t="shared" si="410"/>
        <v>4.3551798237171244E-2</v>
      </c>
      <c r="EO123" s="250">
        <f t="shared" si="411"/>
        <v>1.3176259421386787</v>
      </c>
      <c r="EP123" s="250">
        <v>33.091329753881183</v>
      </c>
      <c r="EQ123" s="245">
        <v>41.695075489890293</v>
      </c>
      <c r="ER123" s="244">
        <v>0</v>
      </c>
      <c r="ES123" s="108">
        <v>0</v>
      </c>
      <c r="ET123" s="108">
        <v>0</v>
      </c>
      <c r="EU123" s="108">
        <f t="shared" si="412"/>
        <v>0</v>
      </c>
      <c r="EV123" s="108">
        <f t="shared" si="413"/>
        <v>0</v>
      </c>
      <c r="EW123" s="108">
        <v>0</v>
      </c>
      <c r="EX123" s="108">
        <v>0</v>
      </c>
      <c r="EY123" s="108">
        <f t="shared" si="414"/>
        <v>0</v>
      </c>
      <c r="EZ123" s="108">
        <f t="shared" si="415"/>
        <v>0</v>
      </c>
      <c r="FA123" s="108">
        <v>0</v>
      </c>
      <c r="FB123" s="245">
        <v>0</v>
      </c>
      <c r="FC123" s="244">
        <v>0.83333333333333293</v>
      </c>
      <c r="FD123" s="108">
        <v>6.0833333333333302E-2</v>
      </c>
      <c r="FE123" s="108">
        <f t="shared" si="416"/>
        <v>1.1768208333333328E-3</v>
      </c>
      <c r="FF123" s="108">
        <f t="shared" si="417"/>
        <v>3.5603803333333316E-2</v>
      </c>
      <c r="FG123" s="108">
        <v>4.4708333333333301E-2</v>
      </c>
      <c r="FH123" s="245">
        <v>1.1266499999999995</v>
      </c>
      <c r="FI123" s="244">
        <v>0</v>
      </c>
      <c r="FJ123" s="108">
        <v>0</v>
      </c>
      <c r="FK123" s="108">
        <f t="shared" si="418"/>
        <v>0</v>
      </c>
      <c r="FL123" s="108">
        <f t="shared" si="419"/>
        <v>0</v>
      </c>
      <c r="FM123" s="108">
        <v>0</v>
      </c>
      <c r="FN123" s="245">
        <v>0</v>
      </c>
      <c r="FO123" s="244">
        <v>0</v>
      </c>
      <c r="FP123" s="108">
        <v>0</v>
      </c>
      <c r="FQ123" s="108">
        <f t="shared" si="420"/>
        <v>0</v>
      </c>
      <c r="FR123" s="108">
        <f t="shared" si="421"/>
        <v>0</v>
      </c>
      <c r="FS123" s="108">
        <v>0</v>
      </c>
      <c r="FT123" s="110">
        <v>0</v>
      </c>
      <c r="FU123" s="253">
        <f t="shared" si="279"/>
        <v>38.400265548323489</v>
      </c>
      <c r="FV123" s="254">
        <f t="shared" si="280"/>
        <v>20.025365647161603</v>
      </c>
      <c r="FW123" s="254">
        <f t="shared" si="281"/>
        <v>3.8630232227752872</v>
      </c>
      <c r="FX123" s="254">
        <f t="shared" si="282"/>
        <v>25.485833333333332</v>
      </c>
      <c r="FY123" s="254">
        <f t="shared" si="283"/>
        <v>0</v>
      </c>
      <c r="FZ123" s="254">
        <f t="shared" si="284"/>
        <v>0</v>
      </c>
      <c r="GA123" s="254">
        <f t="shared" si="422"/>
        <v>0</v>
      </c>
      <c r="GB123" s="254">
        <f t="shared" si="423"/>
        <v>0</v>
      </c>
      <c r="GC123" s="254">
        <f t="shared" si="424"/>
        <v>0</v>
      </c>
      <c r="GD123" s="254">
        <f t="shared" si="425"/>
        <v>0</v>
      </c>
      <c r="GE123" s="254">
        <f t="shared" si="285"/>
        <v>21.184765514832595</v>
      </c>
      <c r="GF123" s="255">
        <f t="shared" si="286"/>
        <v>8.0880638346582892</v>
      </c>
      <c r="GG123" s="255">
        <f t="shared" si="287"/>
        <v>2.0967409820650418</v>
      </c>
      <c r="GH123" s="254">
        <f t="shared" si="288"/>
        <v>7.9540254884491226</v>
      </c>
      <c r="GI123" s="255">
        <f t="shared" si="289"/>
        <v>5.6793886392798418</v>
      </c>
      <c r="GJ123" s="256">
        <f t="shared" si="290"/>
        <v>0.15387062307404828</v>
      </c>
      <c r="GK123" s="253">
        <f t="shared" si="426"/>
        <v>116.91327875487542</v>
      </c>
      <c r="GL123" s="257">
        <f t="shared" si="427"/>
        <v>147.31073123114302</v>
      </c>
      <c r="GM123" s="221">
        <f t="shared" si="428"/>
        <v>147.31073123114302</v>
      </c>
      <c r="GN123" s="222">
        <f t="shared" si="429"/>
        <v>65.731324708049641</v>
      </c>
      <c r="GO123" s="222">
        <f t="shared" si="430"/>
        <v>7.7031798831721154</v>
      </c>
      <c r="GP123" s="55">
        <f t="shared" si="431"/>
        <v>0.44620866489971883</v>
      </c>
      <c r="GQ123" s="56">
        <f t="shared" si="432"/>
        <v>5.22920483714467E-2</v>
      </c>
      <c r="GR123" s="258">
        <f t="shared" si="433"/>
        <v>1.0780209360825233</v>
      </c>
      <c r="GS123" s="227">
        <f t="shared" si="291"/>
        <v>147.31073123114302</v>
      </c>
      <c r="GT123" s="222">
        <f t="shared" si="502"/>
        <v>65.731324708049641</v>
      </c>
      <c r="GU123" s="222">
        <f t="shared" si="503"/>
        <v>7.7031798831721154</v>
      </c>
      <c r="GV123" s="37">
        <f t="shared" si="487"/>
        <v>0.44620866489971883</v>
      </c>
      <c r="GW123" s="228">
        <f t="shared" si="488"/>
        <v>5.22920483714467E-2</v>
      </c>
      <c r="GX123" s="258">
        <f t="shared" si="434"/>
        <v>1.0780209360825233</v>
      </c>
      <c r="GY123" s="221">
        <f t="shared" si="499"/>
        <v>107.91360230138852</v>
      </c>
      <c r="GZ123" s="222">
        <f t="shared" si="435"/>
        <v>63.817499273960017</v>
      </c>
      <c r="HA123" s="222">
        <f t="shared" si="436"/>
        <v>3.9676070795176264</v>
      </c>
      <c r="HB123" s="55">
        <f t="shared" si="437"/>
        <v>0.59137585914077928</v>
      </c>
      <c r="HC123" s="56">
        <f t="shared" si="438"/>
        <v>3.6766515016676216E-2</v>
      </c>
      <c r="HD123" s="258">
        <f t="shared" si="439"/>
        <v>1.0983637303034433</v>
      </c>
      <c r="HE123" s="221">
        <f t="shared" si="440"/>
        <v>107.91360230138852</v>
      </c>
      <c r="HF123" s="222">
        <f t="shared" si="441"/>
        <v>63.817499273960017</v>
      </c>
      <c r="HG123" s="222">
        <f t="shared" si="442"/>
        <v>3.9676070795176264</v>
      </c>
      <c r="HH123" s="55">
        <f t="shared" si="443"/>
        <v>0.59137585914077928</v>
      </c>
      <c r="HI123" s="56">
        <f t="shared" si="444"/>
        <v>3.6766515016676216E-2</v>
      </c>
      <c r="HJ123" s="259">
        <f t="shared" si="445"/>
        <v>1.0983637303034433</v>
      </c>
      <c r="HK123" s="54">
        <f t="shared" si="292"/>
        <v>1.3112310384209613</v>
      </c>
      <c r="HL123" s="55">
        <f t="shared" si="293"/>
        <v>0</v>
      </c>
      <c r="HM123" s="55">
        <f t="shared" si="294"/>
        <v>0.97897159281945922</v>
      </c>
      <c r="HN123" s="56">
        <f t="shared" si="295"/>
        <v>0</v>
      </c>
      <c r="HQ123" s="57">
        <f t="shared" si="296"/>
        <v>0</v>
      </c>
      <c r="HR123" s="58">
        <f t="shared" si="446"/>
        <v>0</v>
      </c>
      <c r="HS123" s="58">
        <f t="shared" si="297"/>
        <v>0</v>
      </c>
      <c r="HT123" s="58">
        <f t="shared" si="447"/>
        <v>0</v>
      </c>
      <c r="HU123" s="58">
        <f t="shared" si="298"/>
        <v>0</v>
      </c>
      <c r="HV123" s="55"/>
      <c r="HW123" s="56"/>
      <c r="HX123" s="260"/>
      <c r="HY123" s="57">
        <f t="shared" si="299"/>
        <v>0</v>
      </c>
      <c r="HZ123" s="58">
        <f t="shared" si="448"/>
        <v>0</v>
      </c>
      <c r="IA123" s="58">
        <f t="shared" si="300"/>
        <v>0</v>
      </c>
      <c r="IB123" s="58">
        <f t="shared" si="449"/>
        <v>0</v>
      </c>
      <c r="IC123" s="58">
        <f t="shared" si="301"/>
        <v>0</v>
      </c>
      <c r="ID123" s="55"/>
      <c r="IE123" s="56"/>
      <c r="IF123" s="260"/>
      <c r="IG123" s="57">
        <f t="shared" si="302"/>
        <v>1.5189090746743057</v>
      </c>
      <c r="IH123" s="58">
        <f t="shared" si="450"/>
        <v>1.7569221266757695</v>
      </c>
      <c r="II123" s="58">
        <f t="shared" si="303"/>
        <v>2.9647403203607059</v>
      </c>
      <c r="IJ123" s="58">
        <f t="shared" si="451"/>
        <v>3.4239785959845794</v>
      </c>
      <c r="IK123" s="58">
        <f t="shared" si="304"/>
        <v>31.267562642662295</v>
      </c>
      <c r="IL123" s="55">
        <f t="shared" si="305"/>
        <v>4.8577789450139797E-2</v>
      </c>
      <c r="IM123" s="56">
        <f t="shared" si="306"/>
        <v>9.4818401876823472E-2</v>
      </c>
      <c r="IN123" s="260">
        <f t="shared" si="307"/>
        <v>1.0222995100575569</v>
      </c>
      <c r="IO123" s="57">
        <f t="shared" si="308"/>
        <v>0</v>
      </c>
      <c r="IP123" s="58">
        <f t="shared" si="452"/>
        <v>0</v>
      </c>
      <c r="IQ123" s="58">
        <f t="shared" si="309"/>
        <v>0</v>
      </c>
      <c r="IR123" s="58">
        <f t="shared" si="453"/>
        <v>0</v>
      </c>
      <c r="IS123" s="58">
        <f t="shared" si="310"/>
        <v>0</v>
      </c>
      <c r="IT123" s="55"/>
      <c r="IU123" s="56"/>
      <c r="IV123" s="260"/>
      <c r="IW123" s="57">
        <f t="shared" si="311"/>
        <v>0</v>
      </c>
      <c r="IX123" s="58">
        <f t="shared" si="454"/>
        <v>0</v>
      </c>
      <c r="IY123" s="58">
        <f t="shared" si="312"/>
        <v>0</v>
      </c>
      <c r="IZ123" s="58">
        <f t="shared" si="455"/>
        <v>0</v>
      </c>
      <c r="JA123" s="58">
        <f t="shared" si="313"/>
        <v>0</v>
      </c>
      <c r="JB123" s="55"/>
      <c r="JC123" s="56"/>
      <c r="JD123" s="260"/>
      <c r="JE123" s="57">
        <f t="shared" si="314"/>
        <v>0</v>
      </c>
      <c r="JF123" s="58">
        <f t="shared" si="456"/>
        <v>0</v>
      </c>
      <c r="JG123" s="58">
        <f t="shared" si="315"/>
        <v>0</v>
      </c>
      <c r="JH123" s="58">
        <f t="shared" si="457"/>
        <v>0</v>
      </c>
      <c r="JI123" s="58">
        <f t="shared" si="316"/>
        <v>0</v>
      </c>
      <c r="JJ123" s="55"/>
      <c r="JK123" s="56"/>
      <c r="JL123" s="260"/>
      <c r="JM123" s="57">
        <f t="shared" si="320"/>
        <v>17.915630867046225</v>
      </c>
      <c r="JN123" s="58">
        <f t="shared" si="458"/>
        <v>20.723010223912368</v>
      </c>
      <c r="JO123" s="58">
        <f t="shared" si="321"/>
        <v>1.7255725872049279</v>
      </c>
      <c r="JP123" s="58">
        <f t="shared" si="459"/>
        <v>1.9928637809629712</v>
      </c>
      <c r="JQ123" s="58">
        <f t="shared" si="322"/>
        <v>25.034528361576832</v>
      </c>
      <c r="JR123" s="55">
        <f t="shared" si="323"/>
        <v>0.71563684397359206</v>
      </c>
      <c r="JS123" s="56">
        <f t="shared" si="324"/>
        <v>6.8927705059279198E-2</v>
      </c>
      <c r="JT123" s="260">
        <f t="shared" si="325"/>
        <v>1.1228171949643442</v>
      </c>
      <c r="JU123" s="57">
        <f t="shared" si="326"/>
        <v>0</v>
      </c>
      <c r="JV123" s="58">
        <f t="shared" si="460"/>
        <v>0</v>
      </c>
      <c r="JW123" s="58">
        <f t="shared" si="327"/>
        <v>0</v>
      </c>
      <c r="JX123" s="58">
        <f t="shared" si="461"/>
        <v>0</v>
      </c>
      <c r="JY123" s="58">
        <f t="shared" si="328"/>
        <v>0</v>
      </c>
      <c r="JZ123" s="55"/>
      <c r="KA123" s="56"/>
      <c r="KB123" s="260"/>
      <c r="KC123" s="57">
        <f t="shared" si="329"/>
        <v>0</v>
      </c>
      <c r="KD123" s="58">
        <f t="shared" si="462"/>
        <v>0</v>
      </c>
      <c r="KE123" s="58">
        <f t="shared" si="330"/>
        <v>0</v>
      </c>
      <c r="KF123" s="58">
        <f t="shared" si="463"/>
        <v>0</v>
      </c>
      <c r="KG123" s="58">
        <f t="shared" si="331"/>
        <v>0</v>
      </c>
      <c r="KH123" s="55"/>
      <c r="KI123" s="56"/>
      <c r="KJ123" s="260"/>
      <c r="KK123" s="57">
        <f t="shared" si="332"/>
        <v>20.479843483880344</v>
      </c>
      <c r="KL123" s="58">
        <f t="shared" si="464"/>
        <v>23.689034957804395</v>
      </c>
      <c r="KM123" s="58">
        <f t="shared" si="333"/>
        <v>0.90039855978198569</v>
      </c>
      <c r="KN123" s="58">
        <f t="shared" si="465"/>
        <v>1.0398702966922153</v>
      </c>
      <c r="KO123" s="58">
        <f t="shared" si="334"/>
        <v>26.625691330088451</v>
      </c>
      <c r="KP123" s="55">
        <f t="shared" si="466"/>
        <v>0.76917602739340063</v>
      </c>
      <c r="KQ123" s="56">
        <f t="shared" si="467"/>
        <v>3.3816908211674761E-2</v>
      </c>
      <c r="KR123" s="260">
        <f t="shared" si="468"/>
        <v>1.1257681225745344</v>
      </c>
      <c r="KS123" s="57">
        <f t="shared" si="335"/>
        <v>0</v>
      </c>
      <c r="KT123" s="58">
        <f t="shared" si="469"/>
        <v>0</v>
      </c>
      <c r="KU123" s="58">
        <f t="shared" si="336"/>
        <v>0</v>
      </c>
      <c r="KV123" s="58">
        <f t="shared" si="470"/>
        <v>0</v>
      </c>
      <c r="KW123" s="58">
        <f t="shared" si="337"/>
        <v>0</v>
      </c>
      <c r="KX123" s="55"/>
      <c r="KY123" s="56"/>
      <c r="KZ123" s="260"/>
      <c r="LA123" s="57">
        <f t="shared" si="338"/>
        <v>12.209897956594071</v>
      </c>
      <c r="LB123" s="58">
        <f t="shared" si="471"/>
        <v>14.123188966392362</v>
      </c>
      <c r="LC123" s="58">
        <f t="shared" si="339"/>
        <v>0.52174653973342444</v>
      </c>
      <c r="LD123" s="58">
        <f t="shared" si="472"/>
        <v>0.60256507873813192</v>
      </c>
      <c r="LE123" s="58">
        <f t="shared" si="340"/>
        <v>33.091329753881183</v>
      </c>
      <c r="LF123" s="55">
        <f t="shared" si="473"/>
        <v>0.36897574220818397</v>
      </c>
      <c r="LG123" s="56">
        <f t="shared" si="474"/>
        <v>1.5766865327381724E-2</v>
      </c>
      <c r="LH123" s="260">
        <f t="shared" si="475"/>
        <v>1.0602607862432338</v>
      </c>
      <c r="LI123" s="57">
        <f t="shared" si="341"/>
        <v>0</v>
      </c>
      <c r="LJ123" s="58">
        <f t="shared" si="476"/>
        <v>0</v>
      </c>
      <c r="LK123" s="58">
        <f t="shared" si="342"/>
        <v>0</v>
      </c>
      <c r="LL123" s="58">
        <f t="shared" si="477"/>
        <v>0</v>
      </c>
      <c r="LM123" s="58">
        <f t="shared" si="343"/>
        <v>0</v>
      </c>
      <c r="LN123" s="55"/>
      <c r="LO123" s="56"/>
      <c r="LP123" s="260"/>
      <c r="LQ123" s="57">
        <f t="shared" si="344"/>
        <v>4.3436640066666643E-2</v>
      </c>
      <c r="LR123" s="58">
        <f t="shared" si="478"/>
        <v>5.0243161565113312E-2</v>
      </c>
      <c r="LS123" s="58">
        <f t="shared" si="345"/>
        <v>1.1768208333333328E-3</v>
      </c>
      <c r="LT123" s="58">
        <f t="shared" si="479"/>
        <v>1.359110380416666E-3</v>
      </c>
      <c r="LU123" s="58">
        <f t="shared" si="346"/>
        <v>0.89416666666666633</v>
      </c>
      <c r="LV123" s="55">
        <f t="shared" si="347"/>
        <v>4.857778945013979E-2</v>
      </c>
      <c r="LW123" s="56">
        <f t="shared" si="348"/>
        <v>1.3161090400745572E-3</v>
      </c>
      <c r="LX123" s="260">
        <f t="shared" si="349"/>
        <v>1.0078160048971445</v>
      </c>
      <c r="LY123" s="57">
        <f t="shared" si="350"/>
        <v>0</v>
      </c>
      <c r="LZ123" s="58">
        <f t="shared" si="480"/>
        <v>0</v>
      </c>
      <c r="MA123" s="58">
        <f t="shared" si="351"/>
        <v>0</v>
      </c>
      <c r="MB123" s="58">
        <f t="shared" si="481"/>
        <v>0</v>
      </c>
      <c r="MC123" s="58">
        <f t="shared" si="352"/>
        <v>0</v>
      </c>
      <c r="MD123" s="55"/>
      <c r="ME123" s="56"/>
      <c r="MF123" s="260"/>
      <c r="MG123" s="57">
        <f t="shared" si="353"/>
        <v>0</v>
      </c>
      <c r="MH123" s="58">
        <f t="shared" si="482"/>
        <v>0</v>
      </c>
      <c r="MI123" s="58">
        <f t="shared" si="354"/>
        <v>0</v>
      </c>
      <c r="MJ123" s="58">
        <f t="shared" si="483"/>
        <v>0</v>
      </c>
      <c r="MK123" s="58">
        <f t="shared" si="355"/>
        <v>0</v>
      </c>
      <c r="ML123" s="55"/>
      <c r="MM123" s="56"/>
      <c r="MN123" s="260"/>
      <c r="MO123" s="59">
        <v>1.2163317005566816</v>
      </c>
      <c r="MP123" s="60"/>
      <c r="MQ123" s="60">
        <v>0.8913000000000002</v>
      </c>
      <c r="MR123" s="61"/>
      <c r="MS123" s="59">
        <f t="shared" si="356"/>
        <v>1.0780209360825233</v>
      </c>
      <c r="MT123" s="60"/>
      <c r="MU123" s="60">
        <f t="shared" si="484"/>
        <v>1.0983637303034433</v>
      </c>
      <c r="MV123" s="61"/>
      <c r="MW123" s="66">
        <f t="shared" si="485"/>
        <v>1.3112310384209613</v>
      </c>
      <c r="MX123" s="67"/>
      <c r="MY123" s="67">
        <f t="shared" si="486"/>
        <v>0.97897159281945922</v>
      </c>
      <c r="MZ123" s="261"/>
      <c r="NA123" s="59">
        <f t="shared" si="357"/>
        <v>1.0780659746226378</v>
      </c>
      <c r="NB123" s="60"/>
      <c r="NC123" s="60">
        <f t="shared" si="358"/>
        <v>1.0984024144427007</v>
      </c>
      <c r="ND123" s="262"/>
      <c r="NE123" s="62">
        <f t="shared" si="359"/>
        <v>1.3112858202250492</v>
      </c>
      <c r="NF123" s="63"/>
      <c r="NG123" s="63">
        <f t="shared" si="360"/>
        <v>0.97900607199277934</v>
      </c>
      <c r="NH123" s="64"/>
      <c r="NI123" s="238">
        <f t="shared" si="495"/>
        <v>-5.4781804087911112E-5</v>
      </c>
      <c r="NJ123" s="238">
        <f t="shared" si="496"/>
        <v>0</v>
      </c>
      <c r="NK123" s="238">
        <f t="shared" si="497"/>
        <v>-3.4479173320112189E-5</v>
      </c>
      <c r="NL123" s="238">
        <f t="shared" si="498"/>
        <v>0</v>
      </c>
      <c r="NM123" s="239">
        <f t="shared" si="361"/>
        <v>0</v>
      </c>
      <c r="NN123" s="240">
        <f t="shared" si="362"/>
        <v>0</v>
      </c>
      <c r="NO123" s="240">
        <f t="shared" si="537"/>
        <v>0.33227974823226991</v>
      </c>
      <c r="NP123" s="240">
        <f t="shared" si="363"/>
        <v>0</v>
      </c>
      <c r="NQ123" s="240">
        <f>Q123*JD123</f>
        <v>0</v>
      </c>
      <c r="NR123" s="240">
        <f t="shared" si="364"/>
        <v>0</v>
      </c>
      <c r="NS123" s="240">
        <f t="shared" si="365"/>
        <v>0.29350441476367961</v>
      </c>
      <c r="NT123" s="240">
        <f t="shared" si="366"/>
        <v>0</v>
      </c>
      <c r="NU123" s="240">
        <f t="shared" si="367"/>
        <v>0</v>
      </c>
      <c r="NV123" s="240">
        <f t="shared" si="368"/>
        <v>0.31150003951637367</v>
      </c>
      <c r="NW123" s="240">
        <f t="shared" si="369"/>
        <v>0</v>
      </c>
      <c r="NX123" s="240">
        <f t="shared" si="370"/>
        <v>0.36472971046767239</v>
      </c>
      <c r="NY123" s="240">
        <f t="shared" si="371"/>
        <v>0</v>
      </c>
      <c r="NZ123" s="240">
        <f t="shared" si="372"/>
        <v>9.2719072450537302E-3</v>
      </c>
      <c r="OA123" s="240">
        <f t="shared" si="373"/>
        <v>0</v>
      </c>
      <c r="OB123" s="241">
        <f t="shared" si="374"/>
        <v>0</v>
      </c>
      <c r="OC123" s="4"/>
      <c r="OD123" s="4"/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136"/>
      <c r="OP123" s="13"/>
      <c r="OQ123" s="13"/>
      <c r="OR123" s="13"/>
      <c r="OS123" s="13"/>
      <c r="OT123" s="13"/>
    </row>
    <row r="124" spans="1:410" ht="15" customHeight="1">
      <c r="A124" s="242">
        <v>105</v>
      </c>
      <c r="B124" s="49" t="s">
        <v>174</v>
      </c>
      <c r="C124" s="50">
        <v>1</v>
      </c>
      <c r="D124" s="51">
        <v>118.3</v>
      </c>
      <c r="E124" s="52">
        <v>118.3</v>
      </c>
      <c r="F124" s="52"/>
      <c r="G124" s="52"/>
      <c r="H124" s="53"/>
      <c r="I124" s="57">
        <v>1.2465160901870356</v>
      </c>
      <c r="J124" s="58"/>
      <c r="K124" s="58">
        <v>0.98009999999999997</v>
      </c>
      <c r="L124" s="243"/>
      <c r="M124" s="1">
        <v>0</v>
      </c>
      <c r="N124" s="2">
        <v>0</v>
      </c>
      <c r="O124" s="2">
        <v>0.26641609018703555</v>
      </c>
      <c r="P124" s="2">
        <v>0</v>
      </c>
      <c r="Q124" s="2">
        <v>0</v>
      </c>
      <c r="R124" s="2">
        <v>0</v>
      </c>
      <c r="S124" s="2">
        <v>0.26150000000000001</v>
      </c>
      <c r="T124" s="2">
        <v>0</v>
      </c>
      <c r="U124" s="2">
        <v>0</v>
      </c>
      <c r="V124" s="2">
        <v>0.34160000000000001</v>
      </c>
      <c r="W124" s="2">
        <v>0</v>
      </c>
      <c r="X124" s="2">
        <v>0.36749999999999999</v>
      </c>
      <c r="Y124" s="2">
        <v>0</v>
      </c>
      <c r="Z124" s="2">
        <v>9.4999999999999998E-3</v>
      </c>
      <c r="AA124" s="2">
        <v>0</v>
      </c>
      <c r="AB124" s="3">
        <v>0</v>
      </c>
      <c r="AC124" s="244">
        <v>0</v>
      </c>
      <c r="AD124" s="108">
        <v>0</v>
      </c>
      <c r="AE124" s="108">
        <v>0</v>
      </c>
      <c r="AF124" s="108">
        <f t="shared" si="375"/>
        <v>0</v>
      </c>
      <c r="AG124" s="108">
        <f t="shared" si="376"/>
        <v>0</v>
      </c>
      <c r="AH124" s="108">
        <v>0</v>
      </c>
      <c r="AI124" s="108">
        <v>0</v>
      </c>
      <c r="AJ124" s="108">
        <f t="shared" si="377"/>
        <v>0</v>
      </c>
      <c r="AK124" s="108">
        <f t="shared" si="378"/>
        <v>0</v>
      </c>
      <c r="AL124" s="108">
        <v>0</v>
      </c>
      <c r="AM124" s="245">
        <v>0</v>
      </c>
      <c r="AN124" s="244">
        <v>0</v>
      </c>
      <c r="AO124" s="108">
        <v>0</v>
      </c>
      <c r="AP124" s="108">
        <v>0</v>
      </c>
      <c r="AQ124" s="108">
        <f t="shared" si="379"/>
        <v>0</v>
      </c>
      <c r="AR124" s="108">
        <f t="shared" si="380"/>
        <v>0</v>
      </c>
      <c r="AS124" s="246">
        <v>0</v>
      </c>
      <c r="AT124" s="247">
        <v>0</v>
      </c>
      <c r="AU124" s="108">
        <v>0</v>
      </c>
      <c r="AV124" s="108">
        <f t="shared" si="381"/>
        <v>0</v>
      </c>
      <c r="AW124" s="108">
        <f t="shared" si="382"/>
        <v>0</v>
      </c>
      <c r="AX124" s="108">
        <v>0</v>
      </c>
      <c r="AY124" s="245">
        <v>0</v>
      </c>
      <c r="AZ124" s="248">
        <v>4</v>
      </c>
      <c r="BA124" s="108">
        <v>20.388666666666662</v>
      </c>
      <c r="BB124" s="108">
        <v>2.1262462985055999</v>
      </c>
      <c r="BC124" s="109">
        <v>1.7009970388044799</v>
      </c>
      <c r="BD124" s="109">
        <v>0.42524925970111993</v>
      </c>
      <c r="BE124" s="108">
        <v>0.79734249999999995</v>
      </c>
      <c r="BF124" s="109">
        <v>0.63787400000000005</v>
      </c>
      <c r="BG124" s="109">
        <v>0.1594684999999999</v>
      </c>
      <c r="BH124" s="108">
        <v>1.7017946489575748</v>
      </c>
      <c r="BI124" s="109">
        <f t="shared" si="383"/>
        <v>0.99600595060610186</v>
      </c>
      <c r="BJ124" s="108">
        <f t="shared" si="384"/>
        <v>3.2921217484084289E-2</v>
      </c>
      <c r="BK124" s="108">
        <v>1.2507025057064918</v>
      </c>
      <c r="BL124" s="245">
        <v>31.51770314380359</v>
      </c>
      <c r="BM124" s="244">
        <v>0</v>
      </c>
      <c r="BN124" s="108">
        <v>0</v>
      </c>
      <c r="BO124" s="108">
        <v>0</v>
      </c>
      <c r="BP124" s="108">
        <f t="shared" si="385"/>
        <v>0</v>
      </c>
      <c r="BQ124" s="108">
        <f t="shared" si="386"/>
        <v>0</v>
      </c>
      <c r="BR124" s="108">
        <v>0</v>
      </c>
      <c r="BS124" s="108">
        <v>0</v>
      </c>
      <c r="BT124" s="108">
        <f t="shared" si="387"/>
        <v>0</v>
      </c>
      <c r="BU124" s="108">
        <f t="shared" si="388"/>
        <v>0</v>
      </c>
      <c r="BV124" s="108">
        <v>0</v>
      </c>
      <c r="BW124" s="245">
        <v>0</v>
      </c>
      <c r="BX124" s="107">
        <v>0</v>
      </c>
      <c r="BY124" s="108">
        <v>0</v>
      </c>
      <c r="BZ124" s="109">
        <f t="shared" si="389"/>
        <v>0</v>
      </c>
      <c r="CA124" s="109">
        <f t="shared" si="390"/>
        <v>0</v>
      </c>
      <c r="CB124" s="108">
        <v>0</v>
      </c>
      <c r="CC124" s="110">
        <v>0</v>
      </c>
      <c r="CD124" s="244">
        <v>0</v>
      </c>
      <c r="CE124" s="108">
        <v>0</v>
      </c>
      <c r="CF124" s="109">
        <f t="shared" si="391"/>
        <v>0</v>
      </c>
      <c r="CG124" s="109">
        <f t="shared" si="392"/>
        <v>0</v>
      </c>
      <c r="CH124" s="108">
        <v>0</v>
      </c>
      <c r="CI124" s="245">
        <v>0</v>
      </c>
      <c r="CJ124" s="249">
        <v>11.036116585267404</v>
      </c>
      <c r="CK124" s="250">
        <v>2.4279456487588291</v>
      </c>
      <c r="CL124" s="250">
        <v>1.8811287472507794</v>
      </c>
      <c r="CM124" s="251">
        <v>1.8811287472507794</v>
      </c>
      <c r="CN124" s="252">
        <f t="shared" si="277"/>
        <v>0.9169562078473924</v>
      </c>
      <c r="CO124" s="250">
        <v>7.4278913760639824</v>
      </c>
      <c r="CP124" s="252">
        <f t="shared" si="393"/>
        <v>0.73516812105455664</v>
      </c>
      <c r="CQ124" s="250">
        <v>2.3244843272254627</v>
      </c>
      <c r="CR124" s="250">
        <v>1.6624350120858926</v>
      </c>
      <c r="CS124" s="252">
        <f t="shared" si="394"/>
        <v>3.2159805308801595E-2</v>
      </c>
      <c r="CT124" s="252">
        <f t="shared" si="395"/>
        <v>0.9729700146534862</v>
      </c>
      <c r="CU124" s="250">
        <f t="shared" si="278"/>
        <v>24.43551736942689</v>
      </c>
      <c r="CV124" s="245">
        <f t="shared" si="396"/>
        <v>30.788751885477883</v>
      </c>
      <c r="CW124" s="244">
        <v>0</v>
      </c>
      <c r="CX124" s="108">
        <v>0</v>
      </c>
      <c r="CY124" s="108">
        <f t="shared" si="397"/>
        <v>0</v>
      </c>
      <c r="CZ124" s="108">
        <f t="shared" si="398"/>
        <v>0</v>
      </c>
      <c r="DA124" s="108">
        <v>0</v>
      </c>
      <c r="DB124" s="245">
        <v>0</v>
      </c>
      <c r="DC124" s="244">
        <v>0</v>
      </c>
      <c r="DD124" s="108">
        <v>0</v>
      </c>
      <c r="DE124" s="108">
        <f t="shared" si="399"/>
        <v>0</v>
      </c>
      <c r="DF124" s="108">
        <f t="shared" si="400"/>
        <v>0</v>
      </c>
      <c r="DG124" s="108">
        <v>0</v>
      </c>
      <c r="DH124" s="245">
        <v>0</v>
      </c>
      <c r="DI124" s="107">
        <v>15.64660812678</v>
      </c>
      <c r="DJ124" s="108">
        <v>3.4422537878916</v>
      </c>
      <c r="DK124" s="108">
        <v>0.26931006113830985</v>
      </c>
      <c r="DL124" s="108">
        <v>10.53099653955366</v>
      </c>
      <c r="DM124" s="108">
        <f t="shared" si="401"/>
        <v>1.0422948515057842</v>
      </c>
      <c r="DN124" s="108">
        <f t="shared" si="402"/>
        <v>3.2955700570879225</v>
      </c>
      <c r="DO124" s="108">
        <v>2.1819093016215407</v>
      </c>
      <c r="DP124" s="108">
        <f t="shared" si="403"/>
        <v>4.220903543986871E-2</v>
      </c>
      <c r="DQ124" s="108">
        <f t="shared" si="404"/>
        <v>1.2770016931414359</v>
      </c>
      <c r="DR124" s="108">
        <v>1.6035538908492555</v>
      </c>
      <c r="DS124" s="110">
        <v>40.409558049401234</v>
      </c>
      <c r="DT124" s="244">
        <v>0</v>
      </c>
      <c r="DU124" s="108">
        <v>0</v>
      </c>
      <c r="DV124" s="108">
        <v>0</v>
      </c>
      <c r="DW124" s="108">
        <f t="shared" si="405"/>
        <v>0</v>
      </c>
      <c r="DX124" s="108">
        <f t="shared" si="406"/>
        <v>0</v>
      </c>
      <c r="DY124" s="108">
        <v>0</v>
      </c>
      <c r="DZ124" s="108">
        <v>0</v>
      </c>
      <c r="EA124" s="108"/>
      <c r="EB124" s="108">
        <v>0</v>
      </c>
      <c r="EC124" s="108">
        <f t="shared" si="407"/>
        <v>0</v>
      </c>
      <c r="ED124" s="108">
        <f t="shared" si="408"/>
        <v>0</v>
      </c>
      <c r="EE124" s="108">
        <v>0</v>
      </c>
      <c r="EF124" s="245">
        <v>0</v>
      </c>
      <c r="EG124" s="249">
        <v>7.5004332277777603</v>
      </c>
      <c r="EH124" s="250">
        <v>1.65009531011111</v>
      </c>
      <c r="EI124" s="250">
        <v>17.955525545318984</v>
      </c>
      <c r="EJ124" s="250">
        <v>5.0481890852554994</v>
      </c>
      <c r="EK124" s="250">
        <f t="shared" si="409"/>
        <v>0.49963946652407781</v>
      </c>
      <c r="EL124" s="250">
        <v>1.5797802923398558</v>
      </c>
      <c r="EM124" s="250">
        <v>2.3472597512978206</v>
      </c>
      <c r="EN124" s="250">
        <f t="shared" si="410"/>
        <v>4.5407739888856345E-2</v>
      </c>
      <c r="EO124" s="250">
        <f t="shared" si="411"/>
        <v>1.3737760201225728</v>
      </c>
      <c r="EP124" s="250">
        <v>34.501502919761172</v>
      </c>
      <c r="EQ124" s="245">
        <v>43.471893678899072</v>
      </c>
      <c r="ER124" s="244">
        <v>0</v>
      </c>
      <c r="ES124" s="108">
        <v>0</v>
      </c>
      <c r="ET124" s="108">
        <v>0</v>
      </c>
      <c r="EU124" s="108">
        <f t="shared" si="412"/>
        <v>0</v>
      </c>
      <c r="EV124" s="108">
        <f t="shared" si="413"/>
        <v>0</v>
      </c>
      <c r="EW124" s="108">
        <v>0</v>
      </c>
      <c r="EX124" s="108">
        <v>0</v>
      </c>
      <c r="EY124" s="108">
        <f t="shared" si="414"/>
        <v>0</v>
      </c>
      <c r="EZ124" s="108">
        <f t="shared" si="415"/>
        <v>0</v>
      </c>
      <c r="FA124" s="108">
        <v>0</v>
      </c>
      <c r="FB124" s="245">
        <v>0</v>
      </c>
      <c r="FC124" s="244">
        <v>0.83333333333333293</v>
      </c>
      <c r="FD124" s="108">
        <v>6.0833333333333302E-2</v>
      </c>
      <c r="FE124" s="108">
        <f t="shared" si="416"/>
        <v>1.1768208333333328E-3</v>
      </c>
      <c r="FF124" s="108">
        <f t="shared" si="417"/>
        <v>3.5603803333333316E-2</v>
      </c>
      <c r="FG124" s="108">
        <v>4.4708333333333301E-2</v>
      </c>
      <c r="FH124" s="245">
        <v>1.1266499999999995</v>
      </c>
      <c r="FI124" s="244">
        <v>0</v>
      </c>
      <c r="FJ124" s="108">
        <v>0</v>
      </c>
      <c r="FK124" s="108">
        <f t="shared" si="418"/>
        <v>0</v>
      </c>
      <c r="FL124" s="108">
        <f t="shared" si="419"/>
        <v>0</v>
      </c>
      <c r="FM124" s="108">
        <v>0</v>
      </c>
      <c r="FN124" s="245">
        <v>0</v>
      </c>
      <c r="FO124" s="244">
        <v>0</v>
      </c>
      <c r="FP124" s="108">
        <v>0</v>
      </c>
      <c r="FQ124" s="108">
        <f t="shared" si="420"/>
        <v>0</v>
      </c>
      <c r="FR124" s="108">
        <f t="shared" si="421"/>
        <v>0</v>
      </c>
      <c r="FS124" s="108">
        <v>0</v>
      </c>
      <c r="FT124" s="110">
        <v>0</v>
      </c>
      <c r="FU124" s="253">
        <f t="shared" si="279"/>
        <v>41.703452686586708</v>
      </c>
      <c r="FV124" s="254">
        <f t="shared" si="280"/>
        <v>20.607059238895133</v>
      </c>
      <c r="FW124" s="254">
        <f t="shared" si="281"/>
        <v>3.2558272466518723</v>
      </c>
      <c r="FX124" s="254">
        <f t="shared" si="282"/>
        <v>20.388666666666662</v>
      </c>
      <c r="FY124" s="254">
        <f t="shared" si="283"/>
        <v>0</v>
      </c>
      <c r="FZ124" s="254">
        <f t="shared" si="284"/>
        <v>0</v>
      </c>
      <c r="GA124" s="254">
        <f t="shared" si="422"/>
        <v>0</v>
      </c>
      <c r="GB124" s="254">
        <f t="shared" si="423"/>
        <v>0</v>
      </c>
      <c r="GC124" s="254">
        <f t="shared" si="424"/>
        <v>0</v>
      </c>
      <c r="GD124" s="254">
        <f t="shared" si="425"/>
        <v>0</v>
      </c>
      <c r="GE124" s="254">
        <f t="shared" si="285"/>
        <v>23.007077000873146</v>
      </c>
      <c r="GF124" s="255">
        <f t="shared" si="286"/>
        <v>8.7837983055169531</v>
      </c>
      <c r="GG124" s="255">
        <f t="shared" si="287"/>
        <v>2.2771024390844188</v>
      </c>
      <c r="GH124" s="254">
        <f t="shared" si="288"/>
        <v>7.9542320472961618</v>
      </c>
      <c r="GI124" s="255">
        <f t="shared" si="289"/>
        <v>5.6795361278654557</v>
      </c>
      <c r="GJ124" s="256">
        <f t="shared" si="290"/>
        <v>0.15387461895494428</v>
      </c>
      <c r="GK124" s="253">
        <f t="shared" si="426"/>
        <v>116.91631488696967</v>
      </c>
      <c r="GL124" s="257">
        <f t="shared" si="427"/>
        <v>147.31455675758178</v>
      </c>
      <c r="GM124" s="221">
        <f t="shared" si="428"/>
        <v>147.31455675758178</v>
      </c>
      <c r="GN124" s="222">
        <f t="shared" si="429"/>
        <v>70.770151771161082</v>
      </c>
      <c r="GO124" s="222">
        <f t="shared" si="430"/>
        <v>7.1653734239109568</v>
      </c>
      <c r="GP124" s="55">
        <f t="shared" si="431"/>
        <v>0.48040162037495848</v>
      </c>
      <c r="GQ124" s="56">
        <f t="shared" si="432"/>
        <v>4.8639955084019075E-2</v>
      </c>
      <c r="GR124" s="258">
        <f t="shared" si="433"/>
        <v>1.0828132629552705</v>
      </c>
      <c r="GS124" s="227">
        <f t="shared" si="291"/>
        <v>147.31455675758178</v>
      </c>
      <c r="GT124" s="222">
        <f t="shared" si="502"/>
        <v>70.770151771161082</v>
      </c>
      <c r="GU124" s="222">
        <f t="shared" si="503"/>
        <v>7.1653734239109568</v>
      </c>
      <c r="GV124" s="37">
        <f t="shared" si="487"/>
        <v>0.48040162037495848</v>
      </c>
      <c r="GW124" s="228">
        <f t="shared" si="488"/>
        <v>4.8639955084019075E-2</v>
      </c>
      <c r="GX124" s="258">
        <f t="shared" si="434"/>
        <v>1.0828132629552705</v>
      </c>
      <c r="GY124" s="221">
        <f t="shared" si="499"/>
        <v>115.7968536137782</v>
      </c>
      <c r="GZ124" s="222">
        <f t="shared" si="435"/>
        <v>69.239091423889377</v>
      </c>
      <c r="HA124" s="222">
        <f t="shared" si="436"/>
        <v>4.1769151809873666</v>
      </c>
      <c r="HB124" s="55">
        <f t="shared" si="437"/>
        <v>0.59793586149434808</v>
      </c>
      <c r="HC124" s="56">
        <f t="shared" si="438"/>
        <v>3.6071059365039369E-2</v>
      </c>
      <c r="HD124" s="258">
        <f t="shared" si="439"/>
        <v>1.0992839565918089</v>
      </c>
      <c r="HE124" s="221">
        <f t="shared" si="440"/>
        <v>115.7968536137782</v>
      </c>
      <c r="HF124" s="222">
        <f t="shared" si="441"/>
        <v>69.239091423889377</v>
      </c>
      <c r="HG124" s="222">
        <f t="shared" si="442"/>
        <v>4.1769151809873666</v>
      </c>
      <c r="HH124" s="55">
        <f t="shared" si="443"/>
        <v>0.59793586149434808</v>
      </c>
      <c r="HI124" s="56">
        <f t="shared" si="444"/>
        <v>3.6071059365039369E-2</v>
      </c>
      <c r="HJ124" s="259">
        <f t="shared" si="445"/>
        <v>1.0992839565918089</v>
      </c>
      <c r="HK124" s="54">
        <f t="shared" si="292"/>
        <v>1.3497441549416702</v>
      </c>
      <c r="HL124" s="55">
        <f t="shared" si="293"/>
        <v>0</v>
      </c>
      <c r="HM124" s="55">
        <f t="shared" si="294"/>
        <v>1.0774082058556318</v>
      </c>
      <c r="HN124" s="56">
        <f t="shared" si="295"/>
        <v>0</v>
      </c>
      <c r="HQ124" s="57">
        <f t="shared" si="296"/>
        <v>0</v>
      </c>
      <c r="HR124" s="58">
        <f t="shared" si="446"/>
        <v>0</v>
      </c>
      <c r="HS124" s="58">
        <f t="shared" si="297"/>
        <v>0</v>
      </c>
      <c r="HT124" s="58">
        <f t="shared" si="447"/>
        <v>0</v>
      </c>
      <c r="HU124" s="58">
        <f t="shared" si="298"/>
        <v>0</v>
      </c>
      <c r="HV124" s="55"/>
      <c r="HW124" s="56"/>
      <c r="HX124" s="260"/>
      <c r="HY124" s="57">
        <f t="shared" si="299"/>
        <v>0</v>
      </c>
      <c r="HZ124" s="58">
        <f t="shared" si="448"/>
        <v>0</v>
      </c>
      <c r="IA124" s="58">
        <f t="shared" si="300"/>
        <v>0</v>
      </c>
      <c r="IB124" s="58">
        <f t="shared" si="449"/>
        <v>0</v>
      </c>
      <c r="IC124" s="58">
        <f t="shared" si="301"/>
        <v>0</v>
      </c>
      <c r="ID124" s="55"/>
      <c r="IE124" s="56"/>
      <c r="IF124" s="260"/>
      <c r="IG124" s="57">
        <f t="shared" si="302"/>
        <v>1.2151272597394442</v>
      </c>
      <c r="IH124" s="58">
        <f t="shared" si="450"/>
        <v>1.4055377013406152</v>
      </c>
      <c r="II124" s="58">
        <f t="shared" si="303"/>
        <v>2.3717922562885643</v>
      </c>
      <c r="IJ124" s="58">
        <f t="shared" si="451"/>
        <v>2.7391828767876629</v>
      </c>
      <c r="IK124" s="58">
        <f t="shared" si="304"/>
        <v>25.014050114129834</v>
      </c>
      <c r="IL124" s="55">
        <f t="shared" si="305"/>
        <v>4.857778945013979E-2</v>
      </c>
      <c r="IM124" s="56">
        <f t="shared" si="306"/>
        <v>9.4818401876823458E-2</v>
      </c>
      <c r="IN124" s="260">
        <f t="shared" si="307"/>
        <v>1.0222995100575569</v>
      </c>
      <c r="IO124" s="57">
        <f t="shared" si="308"/>
        <v>0</v>
      </c>
      <c r="IP124" s="58">
        <f t="shared" si="452"/>
        <v>0</v>
      </c>
      <c r="IQ124" s="58">
        <f t="shared" si="309"/>
        <v>0</v>
      </c>
      <c r="IR124" s="58">
        <f t="shared" si="453"/>
        <v>0</v>
      </c>
      <c r="IS124" s="58">
        <f t="shared" si="310"/>
        <v>0</v>
      </c>
      <c r="IT124" s="55"/>
      <c r="IU124" s="56"/>
      <c r="IV124" s="260"/>
      <c r="IW124" s="57">
        <f t="shared" si="311"/>
        <v>0</v>
      </c>
      <c r="IX124" s="58">
        <f t="shared" si="454"/>
        <v>0</v>
      </c>
      <c r="IY124" s="58">
        <f t="shared" si="312"/>
        <v>0</v>
      </c>
      <c r="IZ124" s="58">
        <f t="shared" si="455"/>
        <v>0</v>
      </c>
      <c r="JA124" s="58">
        <f t="shared" si="313"/>
        <v>0</v>
      </c>
      <c r="JB124" s="55"/>
      <c r="JC124" s="56"/>
      <c r="JD124" s="260"/>
      <c r="JE124" s="57">
        <f t="shared" si="314"/>
        <v>0</v>
      </c>
      <c r="JF124" s="58">
        <f t="shared" si="456"/>
        <v>0</v>
      </c>
      <c r="JG124" s="58">
        <f t="shared" si="315"/>
        <v>0</v>
      </c>
      <c r="JH124" s="58">
        <f t="shared" si="457"/>
        <v>0</v>
      </c>
      <c r="JI124" s="58">
        <f t="shared" si="316"/>
        <v>0</v>
      </c>
      <c r="JJ124" s="55"/>
      <c r="JK124" s="56"/>
      <c r="JL124" s="260"/>
      <c r="JM124" s="57">
        <f t="shared" si="320"/>
        <v>17.486956531118551</v>
      </c>
      <c r="JN124" s="58">
        <f t="shared" si="458"/>
        <v>20.227162619544828</v>
      </c>
      <c r="JO124" s="58">
        <f t="shared" si="321"/>
        <v>1.6842841342107506</v>
      </c>
      <c r="JP124" s="58">
        <f t="shared" si="459"/>
        <v>1.945179746599996</v>
      </c>
      <c r="JQ124" s="58">
        <f t="shared" si="322"/>
        <v>24.43551736942689</v>
      </c>
      <c r="JR124" s="55">
        <f t="shared" si="323"/>
        <v>0.71563684397359206</v>
      </c>
      <c r="JS124" s="56">
        <f t="shared" si="324"/>
        <v>6.8927705059279198E-2</v>
      </c>
      <c r="JT124" s="260">
        <f t="shared" si="325"/>
        <v>1.1228171949643442</v>
      </c>
      <c r="JU124" s="57">
        <f t="shared" si="326"/>
        <v>0</v>
      </c>
      <c r="JV124" s="58">
        <f t="shared" si="460"/>
        <v>0</v>
      </c>
      <c r="JW124" s="58">
        <f t="shared" si="327"/>
        <v>0</v>
      </c>
      <c r="JX124" s="58">
        <f t="shared" si="461"/>
        <v>0</v>
      </c>
      <c r="JY124" s="58">
        <f t="shared" si="328"/>
        <v>0</v>
      </c>
      <c r="JZ124" s="55"/>
      <c r="KA124" s="56"/>
      <c r="KB124" s="260"/>
      <c r="KC124" s="57">
        <f t="shared" si="329"/>
        <v>0</v>
      </c>
      <c r="KD124" s="58">
        <f t="shared" si="462"/>
        <v>0</v>
      </c>
      <c r="KE124" s="58">
        <f t="shared" si="330"/>
        <v>0</v>
      </c>
      <c r="KF124" s="58">
        <f t="shared" si="463"/>
        <v>0</v>
      </c>
      <c r="KG124" s="58">
        <f t="shared" si="331"/>
        <v>0</v>
      </c>
      <c r="KH124" s="55"/>
      <c r="KI124" s="56"/>
      <c r="KJ124" s="260"/>
      <c r="KK124" s="57">
        <f t="shared" si="332"/>
        <v>24.667399449951418</v>
      </c>
      <c r="KL124" s="58">
        <f t="shared" si="464"/>
        <v>28.532780943758805</v>
      </c>
      <c r="KM124" s="58">
        <f t="shared" si="333"/>
        <v>1.0845038869456529</v>
      </c>
      <c r="KN124" s="58">
        <f t="shared" si="465"/>
        <v>1.2524935390335346</v>
      </c>
      <c r="KO124" s="58">
        <f t="shared" si="334"/>
        <v>32.071077816985103</v>
      </c>
      <c r="KP124" s="55">
        <f t="shared" si="466"/>
        <v>0.76914781569602764</v>
      </c>
      <c r="KQ124" s="56">
        <f t="shared" si="467"/>
        <v>3.3815635792922773E-2</v>
      </c>
      <c r="KR124" s="260">
        <f t="shared" si="468"/>
        <v>1.1257635047038912</v>
      </c>
      <c r="KS124" s="57">
        <f t="shared" si="335"/>
        <v>0</v>
      </c>
      <c r="KT124" s="58">
        <f t="shared" si="469"/>
        <v>0</v>
      </c>
      <c r="KU124" s="58">
        <f t="shared" si="336"/>
        <v>0</v>
      </c>
      <c r="KV124" s="58">
        <f t="shared" si="470"/>
        <v>0</v>
      </c>
      <c r="KW124" s="58">
        <f t="shared" si="337"/>
        <v>0</v>
      </c>
      <c r="KX124" s="55"/>
      <c r="KY124" s="56"/>
      <c r="KZ124" s="260"/>
      <c r="LA124" s="57">
        <f t="shared" si="338"/>
        <v>12.753867239093035</v>
      </c>
      <c r="LB124" s="58">
        <f t="shared" si="471"/>
        <v>14.752398235458914</v>
      </c>
      <c r="LC124" s="58">
        <f t="shared" si="339"/>
        <v>0.54504720641293414</v>
      </c>
      <c r="LD124" s="58">
        <f t="shared" si="472"/>
        <v>0.62947501868629763</v>
      </c>
      <c r="LE124" s="58">
        <f t="shared" si="340"/>
        <v>34.501502919761172</v>
      </c>
      <c r="LF124" s="55">
        <f t="shared" si="473"/>
        <v>0.3696612077669259</v>
      </c>
      <c r="LG124" s="56">
        <f t="shared" si="474"/>
        <v>1.5797781554053734E-2</v>
      </c>
      <c r="LH124" s="260">
        <f t="shared" si="475"/>
        <v>1.0603729876198003</v>
      </c>
      <c r="LI124" s="57">
        <f t="shared" si="341"/>
        <v>0</v>
      </c>
      <c r="LJ124" s="58">
        <f t="shared" si="476"/>
        <v>0</v>
      </c>
      <c r="LK124" s="58">
        <f t="shared" si="342"/>
        <v>0</v>
      </c>
      <c r="LL124" s="58">
        <f t="shared" si="477"/>
        <v>0</v>
      </c>
      <c r="LM124" s="58">
        <f t="shared" si="343"/>
        <v>0</v>
      </c>
      <c r="LN124" s="55"/>
      <c r="LO124" s="56"/>
      <c r="LP124" s="260"/>
      <c r="LQ124" s="57">
        <f t="shared" si="344"/>
        <v>4.3436640066666643E-2</v>
      </c>
      <c r="LR124" s="58">
        <f t="shared" si="478"/>
        <v>5.0243161565113312E-2</v>
      </c>
      <c r="LS124" s="58">
        <f t="shared" si="345"/>
        <v>1.1768208333333328E-3</v>
      </c>
      <c r="LT124" s="58">
        <f t="shared" si="479"/>
        <v>1.359110380416666E-3</v>
      </c>
      <c r="LU124" s="58">
        <f t="shared" si="346"/>
        <v>0.89416666666666633</v>
      </c>
      <c r="LV124" s="55">
        <f t="shared" si="347"/>
        <v>4.857778945013979E-2</v>
      </c>
      <c r="LW124" s="56">
        <f t="shared" si="348"/>
        <v>1.3161090400745572E-3</v>
      </c>
      <c r="LX124" s="260">
        <f t="shared" si="349"/>
        <v>1.0078160048971445</v>
      </c>
      <c r="LY124" s="57">
        <f t="shared" si="350"/>
        <v>0</v>
      </c>
      <c r="LZ124" s="58">
        <f t="shared" si="480"/>
        <v>0</v>
      </c>
      <c r="MA124" s="58">
        <f t="shared" si="351"/>
        <v>0</v>
      </c>
      <c r="MB124" s="58">
        <f t="shared" si="481"/>
        <v>0</v>
      </c>
      <c r="MC124" s="58">
        <f t="shared" si="352"/>
        <v>0</v>
      </c>
      <c r="MD124" s="55"/>
      <c r="ME124" s="56"/>
      <c r="MF124" s="260"/>
      <c r="MG124" s="57">
        <f t="shared" si="353"/>
        <v>0</v>
      </c>
      <c r="MH124" s="58">
        <f t="shared" si="482"/>
        <v>0</v>
      </c>
      <c r="MI124" s="58">
        <f t="shared" si="354"/>
        <v>0</v>
      </c>
      <c r="MJ124" s="58">
        <f t="shared" si="483"/>
        <v>0</v>
      </c>
      <c r="MK124" s="58">
        <f t="shared" si="355"/>
        <v>0</v>
      </c>
      <c r="ML124" s="55"/>
      <c r="MM124" s="56"/>
      <c r="MN124" s="260"/>
      <c r="MO124" s="59">
        <v>1.2465160901870356</v>
      </c>
      <c r="MP124" s="60"/>
      <c r="MQ124" s="60">
        <v>0.98009999999999997</v>
      </c>
      <c r="MR124" s="61"/>
      <c r="MS124" s="59">
        <f t="shared" si="356"/>
        <v>1.0828132629552705</v>
      </c>
      <c r="MT124" s="60"/>
      <c r="MU124" s="60">
        <f t="shared" si="484"/>
        <v>1.0992839565918089</v>
      </c>
      <c r="MV124" s="61"/>
      <c r="MW124" s="66">
        <f t="shared" si="485"/>
        <v>1.3497441549416702</v>
      </c>
      <c r="MX124" s="67"/>
      <c r="MY124" s="67">
        <f t="shared" si="486"/>
        <v>1.0774082058556318</v>
      </c>
      <c r="MZ124" s="261"/>
      <c r="NA124" s="59">
        <f t="shared" si="357"/>
        <v>1.0828547531656401</v>
      </c>
      <c r="NB124" s="60"/>
      <c r="NC124" s="60">
        <f t="shared" si="358"/>
        <v>1.0993152073123404</v>
      </c>
      <c r="ND124" s="262"/>
      <c r="NE124" s="62">
        <f t="shared" si="359"/>
        <v>1.3497958731564812</v>
      </c>
      <c r="NF124" s="63"/>
      <c r="NG124" s="63">
        <f t="shared" si="360"/>
        <v>1.0774388346868249</v>
      </c>
      <c r="NH124" s="64"/>
      <c r="NI124" s="238">
        <f t="shared" si="495"/>
        <v>-5.1718214810980712E-5</v>
      </c>
      <c r="NJ124" s="238">
        <f t="shared" si="496"/>
        <v>0</v>
      </c>
      <c r="NK124" s="238">
        <f t="shared" si="497"/>
        <v>-3.0628831193091344E-5</v>
      </c>
      <c r="NL124" s="238">
        <f t="shared" si="498"/>
        <v>0</v>
      </c>
      <c r="NM124" s="239">
        <f t="shared" si="361"/>
        <v>0</v>
      </c>
      <c r="NN124" s="240">
        <f t="shared" si="362"/>
        <v>0</v>
      </c>
      <c r="NO124" s="240">
        <f t="shared" si="537"/>
        <v>0.27235703846965637</v>
      </c>
      <c r="NP124" s="240">
        <f t="shared" si="363"/>
        <v>0</v>
      </c>
      <c r="NQ124" s="240">
        <f>Q124*JD124</f>
        <v>0</v>
      </c>
      <c r="NR124" s="240">
        <f t="shared" si="364"/>
        <v>0</v>
      </c>
      <c r="NS124" s="240">
        <f t="shared" si="365"/>
        <v>0.29361669648317601</v>
      </c>
      <c r="NT124" s="240">
        <f t="shared" si="366"/>
        <v>0</v>
      </c>
      <c r="NU124" s="240">
        <f t="shared" si="367"/>
        <v>0</v>
      </c>
      <c r="NV124" s="240">
        <f t="shared" si="368"/>
        <v>0.38456081320684926</v>
      </c>
      <c r="NW124" s="240">
        <f t="shared" si="369"/>
        <v>0</v>
      </c>
      <c r="NX124" s="240">
        <f t="shared" si="370"/>
        <v>0.3896870729502766</v>
      </c>
      <c r="NY124" s="240">
        <f t="shared" si="371"/>
        <v>0</v>
      </c>
      <c r="NZ124" s="240">
        <f t="shared" si="372"/>
        <v>9.5742520465228725E-3</v>
      </c>
      <c r="OA124" s="240">
        <f t="shared" si="373"/>
        <v>0</v>
      </c>
      <c r="OB124" s="241">
        <f t="shared" si="374"/>
        <v>0</v>
      </c>
      <c r="OC124" s="4"/>
      <c r="OD124" s="4"/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136"/>
      <c r="OP124" s="13"/>
      <c r="OQ124" s="13"/>
      <c r="OR124" s="13"/>
      <c r="OS124" s="13"/>
      <c r="OT124" s="13"/>
    </row>
    <row r="125" spans="1:410" ht="15" customHeight="1">
      <c r="A125" s="242">
        <v>106</v>
      </c>
      <c r="B125" s="49" t="s">
        <v>175</v>
      </c>
      <c r="C125" s="50">
        <v>9</v>
      </c>
      <c r="D125" s="51">
        <v>7621.3</v>
      </c>
      <c r="E125" s="52">
        <v>7621.3</v>
      </c>
      <c r="F125" s="52"/>
      <c r="G125" s="52"/>
      <c r="H125" s="53">
        <v>920.4</v>
      </c>
      <c r="I125" s="57">
        <v>3.2397735192043413</v>
      </c>
      <c r="J125" s="58">
        <v>3.7846735192043415</v>
      </c>
      <c r="K125" s="58">
        <v>2.6257999999999999</v>
      </c>
      <c r="L125" s="243">
        <v>2.9584999999999999</v>
      </c>
      <c r="M125" s="1">
        <v>0.3327</v>
      </c>
      <c r="N125" s="2">
        <v>0.52059999999999995</v>
      </c>
      <c r="O125" s="2">
        <v>0.28127351920434157</v>
      </c>
      <c r="P125" s="2">
        <v>1.8499999999999999E-2</v>
      </c>
      <c r="Q125" s="2">
        <v>0.23530000000000001</v>
      </c>
      <c r="R125" s="2">
        <v>0</v>
      </c>
      <c r="S125" s="2">
        <v>0.59370000000000001</v>
      </c>
      <c r="T125" s="2">
        <v>2.87E-2</v>
      </c>
      <c r="U125" s="2">
        <v>1E-3</v>
      </c>
      <c r="V125" s="2">
        <v>2.58E-2</v>
      </c>
      <c r="W125" s="2">
        <v>0.1057</v>
      </c>
      <c r="X125" s="2">
        <v>0.88029999999999997</v>
      </c>
      <c r="Y125" s="2">
        <v>0.1016</v>
      </c>
      <c r="Z125" s="2">
        <v>1E-4</v>
      </c>
      <c r="AA125" s="2">
        <v>0.3498</v>
      </c>
      <c r="AB125" s="3">
        <v>0.30959999999999999</v>
      </c>
      <c r="AC125" s="244">
        <v>977.93</v>
      </c>
      <c r="AD125" s="108">
        <v>215.1446</v>
      </c>
      <c r="AE125" s="108">
        <v>658.19872028999998</v>
      </c>
      <c r="AF125" s="108">
        <f t="shared" si="375"/>
        <v>65.144560141982467</v>
      </c>
      <c r="AG125" s="108">
        <f t="shared" si="376"/>
        <v>205.97670752755261</v>
      </c>
      <c r="AH125" s="108">
        <v>24.141912127499999</v>
      </c>
      <c r="AI125" s="108">
        <v>136.90531208517879</v>
      </c>
      <c r="AJ125" s="108">
        <f t="shared" si="377"/>
        <v>2.6484332622877838</v>
      </c>
      <c r="AK125" s="108">
        <f t="shared" si="378"/>
        <v>80.126298193468429</v>
      </c>
      <c r="AL125" s="108">
        <v>100.61602722513395</v>
      </c>
      <c r="AM125" s="245">
        <v>2535.5238860733753</v>
      </c>
      <c r="AN125" s="244">
        <v>1471.86</v>
      </c>
      <c r="AO125" s="108">
        <v>323.80919999999998</v>
      </c>
      <c r="AP125" s="108">
        <v>990.63978857999996</v>
      </c>
      <c r="AQ125" s="108">
        <f t="shared" si="379"/>
        <v>98.047582434916919</v>
      </c>
      <c r="AR125" s="108">
        <f t="shared" si="380"/>
        <v>310.01081543822517</v>
      </c>
      <c r="AS125" s="246">
        <v>148.63819783705</v>
      </c>
      <c r="AT125" s="247">
        <v>28.93588854787728</v>
      </c>
      <c r="AU125" s="108">
        <v>214.25114460844463</v>
      </c>
      <c r="AV125" s="108">
        <f t="shared" si="381"/>
        <v>4.1446883924503615</v>
      </c>
      <c r="AW125" s="108">
        <f t="shared" si="382"/>
        <v>125.39433890269518</v>
      </c>
      <c r="AX125" s="108">
        <v>157.45991655127474</v>
      </c>
      <c r="AY125" s="245">
        <v>3967.9898970921226</v>
      </c>
      <c r="AZ125" s="248">
        <v>272</v>
      </c>
      <c r="BA125" s="108">
        <v>1386.429333333333</v>
      </c>
      <c r="BB125" s="108">
        <v>144.58474829838082</v>
      </c>
      <c r="BC125" s="109">
        <v>115.66779863870465</v>
      </c>
      <c r="BD125" s="109">
        <v>28.916949659676163</v>
      </c>
      <c r="BE125" s="108">
        <v>54.219289999999994</v>
      </c>
      <c r="BF125" s="109">
        <v>43.375431999999996</v>
      </c>
      <c r="BG125" s="109">
        <v>10.843857999999997</v>
      </c>
      <c r="BH125" s="108">
        <v>115.72203612911511</v>
      </c>
      <c r="BI125" s="109">
        <f t="shared" si="383"/>
        <v>67.728404641214951</v>
      </c>
      <c r="BJ125" s="108">
        <f t="shared" si="384"/>
        <v>2.2386427889177321</v>
      </c>
      <c r="BK125" s="108">
        <v>85.047770388041457</v>
      </c>
      <c r="BL125" s="245">
        <v>2143.2038137786444</v>
      </c>
      <c r="BM125" s="244">
        <v>51.45</v>
      </c>
      <c r="BN125" s="108">
        <v>11.319000000000001</v>
      </c>
      <c r="BO125" s="108">
        <v>34.628576850000002</v>
      </c>
      <c r="BP125" s="108">
        <f t="shared" si="385"/>
        <v>3.4273287651519002</v>
      </c>
      <c r="BQ125" s="108">
        <f t="shared" si="386"/>
        <v>10.836666839439001</v>
      </c>
      <c r="BR125" s="108">
        <v>6.6667646114916703</v>
      </c>
      <c r="BS125" s="108">
        <v>7.5966969266888924</v>
      </c>
      <c r="BT125" s="108">
        <f t="shared" si="387"/>
        <v>0.14695810204679663</v>
      </c>
      <c r="BU125" s="108">
        <f t="shared" si="388"/>
        <v>4.4461036168893546</v>
      </c>
      <c r="BV125" s="108">
        <v>5.5830519194090291</v>
      </c>
      <c r="BW125" s="245">
        <v>140.69290836910753</v>
      </c>
      <c r="BX125" s="107">
        <v>1166.06</v>
      </c>
      <c r="BY125" s="108">
        <v>85.122380000000007</v>
      </c>
      <c r="BZ125" s="109">
        <f t="shared" si="389"/>
        <v>49.819405097840004</v>
      </c>
      <c r="CA125" s="109">
        <f t="shared" si="390"/>
        <v>1.6466924411000001</v>
      </c>
      <c r="CB125" s="108">
        <v>62.559119000000003</v>
      </c>
      <c r="CC125" s="110">
        <v>1576.4897988</v>
      </c>
      <c r="CD125" s="244"/>
      <c r="CE125" s="108">
        <v>0</v>
      </c>
      <c r="CF125" s="109">
        <f t="shared" si="391"/>
        <v>0</v>
      </c>
      <c r="CG125" s="109">
        <f t="shared" si="392"/>
        <v>0</v>
      </c>
      <c r="CH125" s="108">
        <v>0</v>
      </c>
      <c r="CI125" s="245">
        <v>0</v>
      </c>
      <c r="CJ125" s="249">
        <v>1671.745252166513</v>
      </c>
      <c r="CK125" s="250">
        <v>367.78395547663285</v>
      </c>
      <c r="CL125" s="250">
        <v>175.53559108461349</v>
      </c>
      <c r="CM125" s="251">
        <v>121.1888970534435</v>
      </c>
      <c r="CN125" s="252">
        <f t="shared" si="277"/>
        <v>59.073527868701035</v>
      </c>
      <c r="CO125" s="250">
        <v>1125.173157206428</v>
      </c>
      <c r="CP125" s="252">
        <f t="shared" si="393"/>
        <v>111.36288806134901</v>
      </c>
      <c r="CQ125" s="250">
        <v>352.11168781617954</v>
      </c>
      <c r="CR125" s="250">
        <v>243.83737078319569</v>
      </c>
      <c r="CS125" s="252">
        <f t="shared" si="394"/>
        <v>4.7170339378009212</v>
      </c>
      <c r="CT125" s="252">
        <f t="shared" si="395"/>
        <v>142.71021032353937</v>
      </c>
      <c r="CU125" s="250">
        <f t="shared" si="278"/>
        <v>3584.0753267173827</v>
      </c>
      <c r="CV125" s="245">
        <f t="shared" si="396"/>
        <v>4515.9349116639023</v>
      </c>
      <c r="CW125" s="244">
        <v>161.36342000000002</v>
      </c>
      <c r="CX125" s="108">
        <v>11.77952966</v>
      </c>
      <c r="CY125" s="108">
        <f t="shared" si="397"/>
        <v>0.2278750012727</v>
      </c>
      <c r="CZ125" s="108">
        <f t="shared" si="398"/>
        <v>6.8941817650488799</v>
      </c>
      <c r="DA125" s="108">
        <v>8.6571474829999993</v>
      </c>
      <c r="DB125" s="245">
        <v>218.16011657160001</v>
      </c>
      <c r="DC125" s="244">
        <v>5.4090800000000003</v>
      </c>
      <c r="DD125" s="108">
        <v>0.39486283999999999</v>
      </c>
      <c r="DE125" s="108">
        <f t="shared" si="399"/>
        <v>7.6386216398000003E-3</v>
      </c>
      <c r="DF125" s="108">
        <f t="shared" si="400"/>
        <v>0.23110058464111999</v>
      </c>
      <c r="DG125" s="108">
        <v>0.29019714200000002</v>
      </c>
      <c r="DH125" s="245">
        <v>7.3129679784000006</v>
      </c>
      <c r="DI125" s="107">
        <v>76.18574844988801</v>
      </c>
      <c r="DJ125" s="108">
        <v>16.760864658975361</v>
      </c>
      <c r="DK125" s="108">
        <v>1.2495633353554394</v>
      </c>
      <c r="DL125" s="108">
        <v>51.277046551442474</v>
      </c>
      <c r="DM125" s="108">
        <f t="shared" si="401"/>
        <v>5.075094405382468</v>
      </c>
      <c r="DN125" s="108">
        <f t="shared" si="402"/>
        <v>16.046638947808407</v>
      </c>
      <c r="DO125" s="108">
        <v>10.619545278683272</v>
      </c>
      <c r="DP125" s="108">
        <f t="shared" si="403"/>
        <v>0.20543510341612792</v>
      </c>
      <c r="DQ125" s="108">
        <f t="shared" si="404"/>
        <v>6.2152800261644012</v>
      </c>
      <c r="DR125" s="108">
        <v>7.8046384137172282</v>
      </c>
      <c r="DS125" s="110">
        <v>196.67688802567412</v>
      </c>
      <c r="DT125" s="244">
        <v>309.52999999999997</v>
      </c>
      <c r="DU125" s="108">
        <v>68.096599999999995</v>
      </c>
      <c r="DV125" s="108">
        <v>208.33009508999999</v>
      </c>
      <c r="DW125" s="108">
        <f t="shared" si="405"/>
        <v>20.619262831437659</v>
      </c>
      <c r="DX125" s="108">
        <f t="shared" si="406"/>
        <v>65.194819957464588</v>
      </c>
      <c r="DY125" s="108">
        <v>5.9775520111666696</v>
      </c>
      <c r="DZ125" s="108">
        <v>3.7937975613958299</v>
      </c>
      <c r="EA125" s="108"/>
      <c r="EB125" s="108">
        <v>43.48814726036705</v>
      </c>
      <c r="EC125" s="108">
        <f t="shared" si="407"/>
        <v>0.84127820875180059</v>
      </c>
      <c r="ED125" s="108">
        <f t="shared" si="408"/>
        <v>25.452220970780502</v>
      </c>
      <c r="EE125" s="108">
        <v>31.960809596146476</v>
      </c>
      <c r="EF125" s="245">
        <v>805.41240182289141</v>
      </c>
      <c r="EG125" s="249">
        <v>1435.6086126444447</v>
      </c>
      <c r="EH125" s="250">
        <v>315.83389478177781</v>
      </c>
      <c r="EI125" s="250">
        <v>2244.9263280159043</v>
      </c>
      <c r="EJ125" s="250">
        <v>966.24068356618136</v>
      </c>
      <c r="EK125" s="250">
        <f t="shared" si="409"/>
        <v>95.632705415279247</v>
      </c>
      <c r="EL125" s="250">
        <v>302.37535951520078</v>
      </c>
      <c r="EM125" s="250">
        <v>362.27049488760645</v>
      </c>
      <c r="EN125" s="250">
        <f t="shared" si="410"/>
        <v>7.0081227236007475</v>
      </c>
      <c r="EO125" s="250">
        <f t="shared" si="411"/>
        <v>212.02532800187964</v>
      </c>
      <c r="EP125" s="250">
        <v>5324.880013895915</v>
      </c>
      <c r="EQ125" s="245">
        <v>6709.3488175088532</v>
      </c>
      <c r="ER125" s="244">
        <v>290.67</v>
      </c>
      <c r="ES125" s="108">
        <v>63.947400000000002</v>
      </c>
      <c r="ET125" s="108">
        <v>195.63631551</v>
      </c>
      <c r="EU125" s="108">
        <f t="shared" si="412"/>
        <v>19.362908691286741</v>
      </c>
      <c r="EV125" s="108">
        <f t="shared" si="413"/>
        <v>61.222428575699404</v>
      </c>
      <c r="EW125" s="108">
        <v>22.646147817325001</v>
      </c>
      <c r="EX125" s="108">
        <v>41.8216900228947</v>
      </c>
      <c r="EY125" s="108">
        <f t="shared" si="414"/>
        <v>0.80904059349289803</v>
      </c>
      <c r="EZ125" s="108">
        <f t="shared" si="415"/>
        <v>24.476896876319536</v>
      </c>
      <c r="FA125" s="108">
        <v>30.736077667511001</v>
      </c>
      <c r="FB125" s="245">
        <v>774.5491572212768</v>
      </c>
      <c r="FC125" s="244">
        <v>0.83333333333333293</v>
      </c>
      <c r="FD125" s="108">
        <v>6.0833333333333302E-2</v>
      </c>
      <c r="FE125" s="108">
        <f t="shared" si="416"/>
        <v>1.1768208333333328E-3</v>
      </c>
      <c r="FF125" s="108">
        <f t="shared" si="417"/>
        <v>3.5603803333333316E-2</v>
      </c>
      <c r="FG125" s="108">
        <v>4.4708333333333301E-2</v>
      </c>
      <c r="FH125" s="245">
        <v>1.1266499999999995</v>
      </c>
      <c r="FI125" s="244">
        <v>1972.1413833333399</v>
      </c>
      <c r="FJ125" s="108">
        <v>143.96632098333399</v>
      </c>
      <c r="FK125" s="108">
        <f t="shared" si="418"/>
        <v>2.7850284794225959</v>
      </c>
      <c r="FL125" s="108">
        <f t="shared" si="419"/>
        <v>84.258880749273914</v>
      </c>
      <c r="FM125" s="108">
        <v>105.80549999999999</v>
      </c>
      <c r="FN125" s="245">
        <v>2666.2958451800082</v>
      </c>
      <c r="FO125" s="244">
        <v>1534.6391666666714</v>
      </c>
      <c r="FP125" s="108">
        <v>112.028659166667</v>
      </c>
      <c r="FQ125" s="108">
        <f t="shared" si="420"/>
        <v>2.1671944115791733</v>
      </c>
      <c r="FR125" s="108">
        <f t="shared" si="421"/>
        <v>65.566789293156859</v>
      </c>
      <c r="FS125" s="108">
        <v>82.3333912916667</v>
      </c>
      <c r="FT125" s="110">
        <v>2074.8014605500061</v>
      </c>
      <c r="FU125" s="253">
        <f t="shared" si="279"/>
        <v>7667.6751281782299</v>
      </c>
      <c r="FV125" s="254">
        <f t="shared" si="280"/>
        <v>2586.1605789782338</v>
      </c>
      <c r="FW125" s="254">
        <f t="shared" si="281"/>
        <v>247.05264705528296</v>
      </c>
      <c r="FX125" s="254">
        <f t="shared" si="282"/>
        <v>1386.429333333333</v>
      </c>
      <c r="FY125" s="254">
        <f t="shared" si="283"/>
        <v>1166.06</v>
      </c>
      <c r="FZ125" s="254">
        <f t="shared" si="284"/>
        <v>0</v>
      </c>
      <c r="GA125" s="254">
        <f t="shared" si="422"/>
        <v>161.36342000000002</v>
      </c>
      <c r="GB125" s="254">
        <f t="shared" si="423"/>
        <v>5.4090800000000003</v>
      </c>
      <c r="GC125" s="254">
        <f t="shared" si="424"/>
        <v>1972.1413833333399</v>
      </c>
      <c r="GD125" s="254">
        <f t="shared" si="425"/>
        <v>1534.6391666666714</v>
      </c>
      <c r="GE125" s="254">
        <f t="shared" si="285"/>
        <v>4230.1243836440517</v>
      </c>
      <c r="GF125" s="255">
        <f t="shared" si="286"/>
        <v>1615.0056520334349</v>
      </c>
      <c r="GG125" s="255">
        <f t="shared" si="287"/>
        <v>418.67233074678643</v>
      </c>
      <c r="GH125" s="254">
        <f t="shared" si="288"/>
        <v>1529.865023965509</v>
      </c>
      <c r="GI125" s="255">
        <f t="shared" si="289"/>
        <v>1092.3648722724192</v>
      </c>
      <c r="GJ125" s="256">
        <f t="shared" si="290"/>
        <v>29.595238888612773</v>
      </c>
      <c r="GK125" s="253">
        <f t="shared" si="426"/>
        <v>22486.920145154654</v>
      </c>
      <c r="GL125" s="257">
        <f t="shared" si="427"/>
        <v>28333.519382894865</v>
      </c>
      <c r="GM125" s="221">
        <f t="shared" si="428"/>
        <v>24682.228123544857</v>
      </c>
      <c r="GN125" s="222">
        <f t="shared" si="429"/>
        <v>12895.185864112105</v>
      </c>
      <c r="GO125" s="222">
        <f t="shared" si="430"/>
        <v>871.29797559588371</v>
      </c>
      <c r="GP125" s="55">
        <f t="shared" si="431"/>
        <v>0.52244820846668771</v>
      </c>
      <c r="GQ125" s="56">
        <f t="shared" si="432"/>
        <v>3.5300620804356621E-2</v>
      </c>
      <c r="GR125" s="258">
        <f t="shared" si="433"/>
        <v>1.0873357004293247</v>
      </c>
      <c r="GS125" s="227">
        <f t="shared" si="291"/>
        <v>28333.519382894865</v>
      </c>
      <c r="GT125" s="222">
        <f t="shared" si="502"/>
        <v>13072.557522129946</v>
      </c>
      <c r="GU125" s="222">
        <f t="shared" si="503"/>
        <v>876.10347303025947</v>
      </c>
      <c r="GV125" s="37">
        <f t="shared" si="487"/>
        <v>0.46138135349405046</v>
      </c>
      <c r="GW125" s="228">
        <f t="shared" si="488"/>
        <v>3.0921096006137839E-2</v>
      </c>
      <c r="GX125" s="258">
        <f t="shared" si="434"/>
        <v>1.0770881358638684</v>
      </c>
      <c r="GY125" s="221">
        <f t="shared" si="499"/>
        <v>20003.500423692836</v>
      </c>
      <c r="GZ125" s="222">
        <f t="shared" si="435"/>
        <v>10848.002224103277</v>
      </c>
      <c r="HA125" s="222">
        <f t="shared" si="436"/>
        <v>582.66364338769904</v>
      </c>
      <c r="HB125" s="55">
        <f t="shared" si="437"/>
        <v>0.5423051963072687</v>
      </c>
      <c r="HC125" s="56">
        <f t="shared" si="438"/>
        <v>2.9128084137592845E-2</v>
      </c>
      <c r="HD125" s="258">
        <f t="shared" si="439"/>
        <v>1.0894911644942622</v>
      </c>
      <c r="HE125" s="221">
        <f t="shared" si="440"/>
        <v>22539.02430976621</v>
      </c>
      <c r="HF125" s="222">
        <f t="shared" si="441"/>
        <v>12791.073760497629</v>
      </c>
      <c r="HG125" s="222">
        <f t="shared" si="442"/>
        <v>668.08281507707954</v>
      </c>
      <c r="HH125" s="55">
        <f t="shared" si="443"/>
        <v>0.56750787366404443</v>
      </c>
      <c r="HI125" s="56">
        <f t="shared" si="444"/>
        <v>2.9641159523821878E-2</v>
      </c>
      <c r="HJ125" s="259">
        <f t="shared" si="445"/>
        <v>1.0935198994133959</v>
      </c>
      <c r="HK125" s="54">
        <f t="shared" si="292"/>
        <v>3.5227214087364307</v>
      </c>
      <c r="HL125" s="55">
        <f t="shared" si="293"/>
        <v>4.076426945653151</v>
      </c>
      <c r="HM125" s="55">
        <f t="shared" si="294"/>
        <v>2.8607858997290334</v>
      </c>
      <c r="HN125" s="56">
        <f t="shared" si="295"/>
        <v>3.2351786224145318</v>
      </c>
      <c r="HQ125" s="57">
        <f t="shared" si="296"/>
        <v>1542.1202669796455</v>
      </c>
      <c r="HR125" s="58">
        <f t="shared" si="446"/>
        <v>1783.7705128153561</v>
      </c>
      <c r="HS125" s="58">
        <f t="shared" si="297"/>
        <v>67.792993404270248</v>
      </c>
      <c r="HT125" s="58">
        <f t="shared" si="447"/>
        <v>78.294128082591712</v>
      </c>
      <c r="HU125" s="58">
        <f t="shared" si="298"/>
        <v>2012.320544502679</v>
      </c>
      <c r="HV125" s="55">
        <f t="shared" si="489"/>
        <v>0.766339274919425</v>
      </c>
      <c r="HW125" s="56">
        <f t="shared" si="490"/>
        <v>3.3688963515017177E-2</v>
      </c>
      <c r="HX125" s="260">
        <f t="shared" si="491"/>
        <v>1.1253037848283503</v>
      </c>
      <c r="HY125" s="57">
        <f t="shared" si="299"/>
        <v>2326.8634882959227</v>
      </c>
      <c r="HZ125" s="58">
        <f t="shared" si="448"/>
        <v>2691.4829969118941</v>
      </c>
      <c r="IA125" s="58">
        <f t="shared" si="300"/>
        <v>131.12815937524456</v>
      </c>
      <c r="IB125" s="58">
        <f t="shared" si="449"/>
        <v>151.43991126246996</v>
      </c>
      <c r="IC125" s="58">
        <f t="shared" si="301"/>
        <v>3149.1983310254941</v>
      </c>
      <c r="ID125" s="55">
        <f t="shared" si="504"/>
        <v>0.73887486392075241</v>
      </c>
      <c r="IE125" s="56">
        <f t="shared" si="505"/>
        <v>4.1638584043242666E-2</v>
      </c>
      <c r="IF125" s="260">
        <f t="shared" si="506"/>
        <v>1.1222315078446801</v>
      </c>
      <c r="IG125" s="57">
        <f t="shared" si="302"/>
        <v>82.628653662282233</v>
      </c>
      <c r="IH125" s="58">
        <f t="shared" si="450"/>
        <v>95.576563691161866</v>
      </c>
      <c r="II125" s="58">
        <f t="shared" si="303"/>
        <v>161.28187342762237</v>
      </c>
      <c r="IJ125" s="58">
        <f t="shared" si="451"/>
        <v>186.26443562156109</v>
      </c>
      <c r="IK125" s="58">
        <f t="shared" si="304"/>
        <v>1700.9554077608288</v>
      </c>
      <c r="IL125" s="55">
        <f t="shared" si="305"/>
        <v>4.8577789450139797E-2</v>
      </c>
      <c r="IM125" s="56">
        <f t="shared" si="306"/>
        <v>9.4818401876823458E-2</v>
      </c>
      <c r="IN125" s="260">
        <f t="shared" si="307"/>
        <v>1.0222995100575569</v>
      </c>
      <c r="IO125" s="57">
        <f t="shared" si="308"/>
        <v>81.413979956720596</v>
      </c>
      <c r="IP125" s="58">
        <f t="shared" si="452"/>
        <v>94.171550615938713</v>
      </c>
      <c r="IQ125" s="58">
        <f t="shared" si="309"/>
        <v>3.5742868671986967</v>
      </c>
      <c r="IR125" s="58">
        <f t="shared" si="453"/>
        <v>4.1279439029277754</v>
      </c>
      <c r="IS125" s="58">
        <f t="shared" si="310"/>
        <v>111.66103838818059</v>
      </c>
      <c r="IT125" s="55">
        <f t="shared" si="521"/>
        <v>0.72911716684642913</v>
      </c>
      <c r="IU125" s="56">
        <f t="shared" si="522"/>
        <v>3.2010152500758386E-2</v>
      </c>
      <c r="IV125" s="260">
        <f t="shared" si="523"/>
        <v>1.1192110326672029</v>
      </c>
      <c r="IW125" s="57">
        <f t="shared" si="311"/>
        <v>60.779674219364807</v>
      </c>
      <c r="IX125" s="58">
        <f t="shared" si="454"/>
        <v>70.303849169539276</v>
      </c>
      <c r="IY125" s="58">
        <f t="shared" si="312"/>
        <v>1.6466924411000001</v>
      </c>
      <c r="IZ125" s="58">
        <f t="shared" si="455"/>
        <v>1.9017651002263902</v>
      </c>
      <c r="JA125" s="58">
        <f t="shared" si="313"/>
        <v>1251.18238</v>
      </c>
      <c r="JB125" s="55">
        <f t="shared" si="530"/>
        <v>4.8577789450139804E-2</v>
      </c>
      <c r="JC125" s="56">
        <f t="shared" si="531"/>
        <v>1.3161090400745574E-3</v>
      </c>
      <c r="JD125" s="260">
        <f t="shared" si="532"/>
        <v>1.0078160048971445</v>
      </c>
      <c r="JE125" s="57">
        <f t="shared" si="314"/>
        <v>0</v>
      </c>
      <c r="JF125" s="58">
        <f t="shared" si="456"/>
        <v>0</v>
      </c>
      <c r="JG125" s="58">
        <f t="shared" si="315"/>
        <v>0</v>
      </c>
      <c r="JH125" s="58">
        <f t="shared" si="457"/>
        <v>0</v>
      </c>
      <c r="JI125" s="58">
        <f t="shared" si="316"/>
        <v>0</v>
      </c>
      <c r="JJ125" s="55"/>
      <c r="JK125" s="56"/>
      <c r="JL125" s="260"/>
      <c r="JM125" s="57">
        <f t="shared" si="320"/>
        <v>2643.211923373603</v>
      </c>
      <c r="JN125" s="58">
        <f t="shared" si="458"/>
        <v>3057.4032317662468</v>
      </c>
      <c r="JO125" s="58">
        <f t="shared" si="321"/>
        <v>175.15344986785095</v>
      </c>
      <c r="JP125" s="58">
        <f t="shared" si="459"/>
        <v>202.28471925238108</v>
      </c>
      <c r="JQ125" s="58">
        <f t="shared" si="322"/>
        <v>3584.0753267173827</v>
      </c>
      <c r="JR125" s="55">
        <f t="shared" si="323"/>
        <v>0.7374878266842938</v>
      </c>
      <c r="JS125" s="56">
        <f t="shared" si="324"/>
        <v>4.8869913129943106E-2</v>
      </c>
      <c r="JT125" s="260">
        <f t="shared" si="325"/>
        <v>1.1231342919852569</v>
      </c>
      <c r="JU125" s="57">
        <f t="shared" si="326"/>
        <v>8.4109017533596333</v>
      </c>
      <c r="JV125" s="58">
        <f t="shared" si="460"/>
        <v>9.7288900581110891</v>
      </c>
      <c r="JW125" s="58">
        <f t="shared" si="327"/>
        <v>0.2278750012727</v>
      </c>
      <c r="JX125" s="58">
        <f t="shared" si="461"/>
        <v>0.26317283896984123</v>
      </c>
      <c r="JY125" s="58">
        <f t="shared" si="328"/>
        <v>173.14294966000003</v>
      </c>
      <c r="JZ125" s="55">
        <f t="shared" si="524"/>
        <v>4.8577789450139783E-2</v>
      </c>
      <c r="KA125" s="56">
        <f t="shared" si="525"/>
        <v>1.3161090400745572E-3</v>
      </c>
      <c r="KB125" s="260">
        <f t="shared" si="526"/>
        <v>1.0078160048971445</v>
      </c>
      <c r="KC125" s="57">
        <f t="shared" si="329"/>
        <v>0.28194271326216636</v>
      </c>
      <c r="KD125" s="58">
        <f t="shared" si="462"/>
        <v>0.32612313643034785</v>
      </c>
      <c r="KE125" s="58">
        <f t="shared" si="330"/>
        <v>7.6386216398000003E-3</v>
      </c>
      <c r="KF125" s="58">
        <f t="shared" si="463"/>
        <v>8.8218441318050206E-3</v>
      </c>
      <c r="KG125" s="58">
        <f t="shared" si="331"/>
        <v>5.8039428400000004</v>
      </c>
      <c r="KH125" s="55">
        <f t="shared" si="527"/>
        <v>4.8577789450139783E-2</v>
      </c>
      <c r="KI125" s="56">
        <f t="shared" si="528"/>
        <v>1.3161090400745574E-3</v>
      </c>
      <c r="KJ125" s="260">
        <f t="shared" si="529"/>
        <v>1.0078160048971445</v>
      </c>
      <c r="KK125" s="57">
        <f t="shared" si="332"/>
        <v>120.10615425711019</v>
      </c>
      <c r="KL125" s="58">
        <f t="shared" si="464"/>
        <v>138.92678862919936</v>
      </c>
      <c r="KM125" s="58">
        <f t="shared" si="333"/>
        <v>5.2805295087985957</v>
      </c>
      <c r="KN125" s="58">
        <f t="shared" si="465"/>
        <v>6.0984835297114985</v>
      </c>
      <c r="KO125" s="58">
        <f t="shared" si="334"/>
        <v>156.09276827434454</v>
      </c>
      <c r="KP125" s="55">
        <f t="shared" si="466"/>
        <v>0.7694536754323863</v>
      </c>
      <c r="KQ125" s="56">
        <f t="shared" si="467"/>
        <v>3.3829430838959021E-2</v>
      </c>
      <c r="KR125" s="260">
        <f t="shared" si="468"/>
        <v>1.1258135697772098</v>
      </c>
      <c r="KS125" s="57">
        <f t="shared" si="335"/>
        <v>488.21598993245891</v>
      </c>
      <c r="KT125" s="58">
        <f t="shared" si="469"/>
        <v>564.7194355548753</v>
      </c>
      <c r="KU125" s="58">
        <f t="shared" si="336"/>
        <v>21.460541040189458</v>
      </c>
      <c r="KV125" s="58">
        <f t="shared" si="470"/>
        <v>24.784778847314804</v>
      </c>
      <c r="KW125" s="58">
        <f t="shared" si="337"/>
        <v>639.21619192292974</v>
      </c>
      <c r="KX125" s="55">
        <f t="shared" si="507"/>
        <v>0.76377287700390906</v>
      </c>
      <c r="KY125" s="56">
        <f t="shared" si="508"/>
        <v>3.3573212492678778E-2</v>
      </c>
      <c r="KZ125" s="260">
        <f t="shared" si="509"/>
        <v>1.1248837004416286</v>
      </c>
      <c r="LA125" s="57">
        <f t="shared" si="338"/>
        <v>2379.0113461970604</v>
      </c>
      <c r="LB125" s="58">
        <f t="shared" si="471"/>
        <v>2751.8024241461399</v>
      </c>
      <c r="LC125" s="58">
        <f t="shared" si="339"/>
        <v>102.64082813888</v>
      </c>
      <c r="LD125" s="58">
        <f t="shared" si="472"/>
        <v>118.53989241759251</v>
      </c>
      <c r="LE125" s="58">
        <f t="shared" si="340"/>
        <v>5324.880013895915</v>
      </c>
      <c r="LF125" s="55">
        <f t="shared" si="473"/>
        <v>0.44677276107419212</v>
      </c>
      <c r="LG125" s="56">
        <f t="shared" si="474"/>
        <v>1.9275707221763947E-2</v>
      </c>
      <c r="LH125" s="260">
        <f t="shared" si="475"/>
        <v>1.0729950987089771</v>
      </c>
      <c r="LI125" s="57">
        <f t="shared" si="341"/>
        <v>459.17057705146317</v>
      </c>
      <c r="LJ125" s="58">
        <f t="shared" si="476"/>
        <v>531.12260647542746</v>
      </c>
      <c r="LK125" s="58">
        <f t="shared" si="342"/>
        <v>20.17194928477964</v>
      </c>
      <c r="LL125" s="58">
        <f t="shared" si="477"/>
        <v>23.296584228992007</v>
      </c>
      <c r="LM125" s="58">
        <f t="shared" si="343"/>
        <v>614.72155335021966</v>
      </c>
      <c r="LN125" s="55">
        <f t="shared" si="510"/>
        <v>0.7469570158212171</v>
      </c>
      <c r="LO125" s="56">
        <f t="shared" si="511"/>
        <v>3.2814774713596645E-2</v>
      </c>
      <c r="LP125" s="260">
        <f t="shared" si="512"/>
        <v>1.1221311729823209</v>
      </c>
      <c r="LQ125" s="57">
        <f t="shared" si="344"/>
        <v>4.3436640066666643E-2</v>
      </c>
      <c r="LR125" s="58">
        <f t="shared" si="478"/>
        <v>5.0243161565113312E-2</v>
      </c>
      <c r="LS125" s="58">
        <f t="shared" si="345"/>
        <v>1.1768208333333328E-3</v>
      </c>
      <c r="LT125" s="58">
        <f t="shared" si="479"/>
        <v>1.359110380416666E-3</v>
      </c>
      <c r="LU125" s="58">
        <f t="shared" si="346"/>
        <v>0.89416666666666633</v>
      </c>
      <c r="LV125" s="55">
        <f t="shared" si="347"/>
        <v>4.857778945013979E-2</v>
      </c>
      <c r="LW125" s="56">
        <f t="shared" si="348"/>
        <v>1.3161090400745572E-3</v>
      </c>
      <c r="LX125" s="260">
        <f t="shared" si="349"/>
        <v>1.0078160048971445</v>
      </c>
      <c r="LY125" s="57">
        <f t="shared" si="350"/>
        <v>102.79583451411418</v>
      </c>
      <c r="LZ125" s="58">
        <f t="shared" si="480"/>
        <v>118.90394178247587</v>
      </c>
      <c r="MA125" s="58">
        <f t="shared" si="351"/>
        <v>2.7850284794225959</v>
      </c>
      <c r="MB125" s="58">
        <f t="shared" si="481"/>
        <v>3.216429390885156</v>
      </c>
      <c r="MC125" s="58">
        <f t="shared" si="352"/>
        <v>2116.1078136349274</v>
      </c>
      <c r="MD125" s="55">
        <f t="shared" si="513"/>
        <v>4.8577786940608401E-2</v>
      </c>
      <c r="ME125" s="56">
        <f t="shared" si="514"/>
        <v>1.3161089720842888E-3</v>
      </c>
      <c r="MF125" s="260">
        <f t="shared" si="515"/>
        <v>1.0078160044933691</v>
      </c>
      <c r="MG125" s="57">
        <f t="shared" si="353"/>
        <v>79.991482937651369</v>
      </c>
      <c r="MH125" s="58">
        <f t="shared" si="482"/>
        <v>92.526148313981338</v>
      </c>
      <c r="MI125" s="58">
        <f t="shared" si="354"/>
        <v>2.1671944115791733</v>
      </c>
      <c r="MJ125" s="58">
        <f t="shared" si="483"/>
        <v>2.5028928259327872</v>
      </c>
      <c r="MK125" s="58">
        <f t="shared" si="355"/>
        <v>1646.6678258333382</v>
      </c>
      <c r="ML125" s="55">
        <f t="shared" si="533"/>
        <v>4.8577789450139797E-2</v>
      </c>
      <c r="MM125" s="56">
        <f t="shared" si="534"/>
        <v>1.3161090400745574E-3</v>
      </c>
      <c r="MN125" s="260">
        <f t="shared" si="535"/>
        <v>1.0078160048971445</v>
      </c>
      <c r="MO125" s="59">
        <v>3.2397735192043413</v>
      </c>
      <c r="MP125" s="60">
        <v>3.7846735192043415</v>
      </c>
      <c r="MQ125" s="60">
        <v>2.6257999999999999</v>
      </c>
      <c r="MR125" s="61">
        <v>2.9584999999999999</v>
      </c>
      <c r="MS125" s="59">
        <f t="shared" si="356"/>
        <v>1.0873357004293247</v>
      </c>
      <c r="MT125" s="60">
        <f>GX125</f>
        <v>1.0770881358638684</v>
      </c>
      <c r="MU125" s="60">
        <f t="shared" si="484"/>
        <v>1.0894911644942622</v>
      </c>
      <c r="MV125" s="61">
        <f t="shared" si="492"/>
        <v>1.0935198994133959</v>
      </c>
      <c r="MW125" s="66">
        <f t="shared" si="485"/>
        <v>3.5227214087364307</v>
      </c>
      <c r="MX125" s="67">
        <f t="shared" si="493"/>
        <v>4.076426945653151</v>
      </c>
      <c r="MY125" s="67">
        <f t="shared" si="486"/>
        <v>2.8607858997290334</v>
      </c>
      <c r="MZ125" s="261">
        <f t="shared" si="494"/>
        <v>3.2351786224145318</v>
      </c>
      <c r="NA125" s="59">
        <f t="shared" si="357"/>
        <v>1.0873468625409985</v>
      </c>
      <c r="NB125" s="60">
        <f>NF125/J125</f>
        <v>1.0772174909754966</v>
      </c>
      <c r="NC125" s="60">
        <f t="shared" si="358"/>
        <v>1.0895053779279056</v>
      </c>
      <c r="ND125" s="262">
        <f>NH125/L125</f>
        <v>1.0935311105544994</v>
      </c>
      <c r="NE125" s="62">
        <f t="shared" si="359"/>
        <v>3.5227575714502497</v>
      </c>
      <c r="NF125" s="63">
        <f>NE125+NQ125+NR125+OB125</f>
        <v>4.0769165125187037</v>
      </c>
      <c r="NG125" s="63">
        <f t="shared" si="360"/>
        <v>2.8608232213630944</v>
      </c>
      <c r="NH125" s="64">
        <f>NG125+NM125</f>
        <v>3.2352117905754865</v>
      </c>
      <c r="NI125" s="238">
        <f t="shared" si="495"/>
        <v>-3.616271381901015E-5</v>
      </c>
      <c r="NJ125" s="238">
        <f t="shared" si="496"/>
        <v>-4.8956686555268192E-4</v>
      </c>
      <c r="NK125" s="238">
        <f t="shared" si="497"/>
        <v>-3.7321634061004971E-5</v>
      </c>
      <c r="NL125" s="238">
        <f t="shared" si="498"/>
        <v>-3.3168160954666348E-5</v>
      </c>
      <c r="NM125" s="239">
        <f t="shared" si="361"/>
        <v>0.37438856921239211</v>
      </c>
      <c r="NN125" s="240">
        <f t="shared" si="362"/>
        <v>0.58423372298394038</v>
      </c>
      <c r="NO125" s="240">
        <f t="shared" si="537"/>
        <v>0.28754578087476323</v>
      </c>
      <c r="NP125" s="240">
        <f t="shared" si="363"/>
        <v>2.0705404104343253E-2</v>
      </c>
      <c r="NQ125" s="240">
        <f>Q125*JD125+0.005</f>
        <v>0.24213910595229812</v>
      </c>
      <c r="NR125" s="240">
        <f t="shared" si="364"/>
        <v>0</v>
      </c>
      <c r="NS125" s="240">
        <f t="shared" si="365"/>
        <v>0.66680482915164707</v>
      </c>
      <c r="NT125" s="240">
        <f t="shared" si="366"/>
        <v>2.8924319340548049E-2</v>
      </c>
      <c r="NU125" s="240">
        <f t="shared" si="367"/>
        <v>1.0078160048971445E-3</v>
      </c>
      <c r="NV125" s="240">
        <f t="shared" si="368"/>
        <v>2.9045990100252012E-2</v>
      </c>
      <c r="NW125" s="240">
        <f t="shared" si="369"/>
        <v>0.11890020713668015</v>
      </c>
      <c r="NX125" s="240">
        <f t="shared" si="370"/>
        <v>0.94455758539351253</v>
      </c>
      <c r="NY125" s="240">
        <f t="shared" si="371"/>
        <v>0.1140085271750038</v>
      </c>
      <c r="NZ125" s="240">
        <f t="shared" si="372"/>
        <v>1.0078160048971445E-4</v>
      </c>
      <c r="OA125" s="240">
        <f t="shared" si="373"/>
        <v>0.35253403837178049</v>
      </c>
      <c r="OB125" s="241">
        <f t="shared" si="374"/>
        <v>0.31201983511615594</v>
      </c>
      <c r="OC125" s="4"/>
      <c r="OD125" s="4"/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136"/>
      <c r="OP125" s="13"/>
      <c r="OQ125" s="13"/>
      <c r="OR125" s="13"/>
      <c r="OS125" s="13"/>
      <c r="OT125" s="13"/>
    </row>
    <row r="126" spans="1:410" ht="15" customHeight="1">
      <c r="A126" s="242">
        <v>107</v>
      </c>
      <c r="B126" s="49" t="s">
        <v>176</v>
      </c>
      <c r="C126" s="50">
        <v>5</v>
      </c>
      <c r="D126" s="51">
        <v>2496.5500000000002</v>
      </c>
      <c r="E126" s="52">
        <v>2496.5500000000002</v>
      </c>
      <c r="F126" s="52"/>
      <c r="G126" s="52"/>
      <c r="H126" s="53"/>
      <c r="I126" s="57">
        <v>3.6069944238697502</v>
      </c>
      <c r="J126" s="58">
        <v>3.6069944238697502</v>
      </c>
      <c r="K126" s="58">
        <v>2.9567999999999994</v>
      </c>
      <c r="L126" s="243">
        <v>3.3071999999999995</v>
      </c>
      <c r="M126" s="1">
        <v>0.35039999999999999</v>
      </c>
      <c r="N126" s="2">
        <v>0.73129999999999995</v>
      </c>
      <c r="O126" s="2">
        <v>0.29979442386975053</v>
      </c>
      <c r="P126" s="2">
        <v>1.8200000000000001E-2</v>
      </c>
      <c r="Q126" s="2">
        <v>0</v>
      </c>
      <c r="R126" s="2">
        <v>0</v>
      </c>
      <c r="S126" s="2">
        <v>0.63939999999999997</v>
      </c>
      <c r="T126" s="2">
        <v>4.7800000000000002E-2</v>
      </c>
      <c r="U126" s="2">
        <v>1.6000000000000001E-3</v>
      </c>
      <c r="V126" s="2">
        <v>6.0400000000000002E-2</v>
      </c>
      <c r="W126" s="2">
        <v>0.1003</v>
      </c>
      <c r="X126" s="2">
        <v>0.82199999999999995</v>
      </c>
      <c r="Y126" s="2">
        <v>0.3211</v>
      </c>
      <c r="Z126" s="2">
        <v>5.0000000000000001E-4</v>
      </c>
      <c r="AA126" s="2">
        <v>0.2142</v>
      </c>
      <c r="AB126" s="3">
        <v>0</v>
      </c>
      <c r="AC126" s="244">
        <v>336.74</v>
      </c>
      <c r="AD126" s="108">
        <v>74.082800000000006</v>
      </c>
      <c r="AE126" s="108">
        <v>226.64386722</v>
      </c>
      <c r="AF126" s="108">
        <f t="shared" si="375"/>
        <v>22.431850114232283</v>
      </c>
      <c r="AG126" s="108">
        <f t="shared" si="376"/>
        <v>70.9259318078268</v>
      </c>
      <c r="AH126" s="108">
        <v>9.4877221287500006</v>
      </c>
      <c r="AI126" s="108">
        <v>47.22767046340666</v>
      </c>
      <c r="AJ126" s="108">
        <f t="shared" si="377"/>
        <v>0.91361928511460189</v>
      </c>
      <c r="AK126" s="108">
        <f t="shared" si="378"/>
        <v>27.640844236777088</v>
      </c>
      <c r="AL126" s="108">
        <v>34.709102990607839</v>
      </c>
      <c r="AM126" s="245">
        <v>874.66939536331734</v>
      </c>
      <c r="AN126" s="244">
        <v>676.78</v>
      </c>
      <c r="AO126" s="108">
        <v>148.89160000000001</v>
      </c>
      <c r="AP126" s="108">
        <v>455.50880933999997</v>
      </c>
      <c r="AQ126" s="108">
        <f t="shared" si="379"/>
        <v>45.083528895617157</v>
      </c>
      <c r="AR126" s="108">
        <f t="shared" si="380"/>
        <v>142.54692679485959</v>
      </c>
      <c r="AS126" s="246">
        <v>69.188622080125</v>
      </c>
      <c r="AT126" s="247">
        <v>11.451183030254061</v>
      </c>
      <c r="AU126" s="108">
        <v>98.576939293669128</v>
      </c>
      <c r="AV126" s="108">
        <f t="shared" si="381"/>
        <v>1.9069708906360294</v>
      </c>
      <c r="AW126" s="108">
        <f t="shared" si="382"/>
        <v>57.693928106527146</v>
      </c>
      <c r="AX126" s="108">
        <v>72.447298535689711</v>
      </c>
      <c r="AY126" s="245">
        <v>1825.6719230993806</v>
      </c>
      <c r="AZ126" s="248">
        <v>95</v>
      </c>
      <c r="BA126" s="108">
        <v>484.23083333333335</v>
      </c>
      <c r="BB126" s="108">
        <v>50.498349589508003</v>
      </c>
      <c r="BC126" s="109">
        <v>40.398679671606402</v>
      </c>
      <c r="BD126" s="109">
        <v>10.099669917901601</v>
      </c>
      <c r="BE126" s="108">
        <v>18.936884374999998</v>
      </c>
      <c r="BF126" s="109">
        <v>15.149507499999999</v>
      </c>
      <c r="BG126" s="109">
        <v>3.7873768749999996</v>
      </c>
      <c r="BH126" s="108">
        <v>40.417622912742416</v>
      </c>
      <c r="BI126" s="109">
        <f t="shared" si="383"/>
        <v>23.655141326894928</v>
      </c>
      <c r="BJ126" s="108">
        <f t="shared" si="384"/>
        <v>0.78187891524700204</v>
      </c>
      <c r="BK126" s="108">
        <v>29.704184510529188</v>
      </c>
      <c r="BL126" s="245">
        <v>748.54544966533558</v>
      </c>
      <c r="BM126" s="244">
        <v>16.760000000000002</v>
      </c>
      <c r="BN126" s="108">
        <v>3.6872000000000003</v>
      </c>
      <c r="BO126" s="108">
        <v>11.280368280000001</v>
      </c>
      <c r="BP126" s="108">
        <f t="shared" si="385"/>
        <v>1.1164631701447201</v>
      </c>
      <c r="BQ126" s="108">
        <f t="shared" si="386"/>
        <v>3.5300784495432005</v>
      </c>
      <c r="BR126" s="108">
        <v>1.9091473212500001</v>
      </c>
      <c r="BS126" s="108">
        <v>2.45548023889125</v>
      </c>
      <c r="BT126" s="108">
        <f t="shared" si="387"/>
        <v>4.7501265221351237E-2</v>
      </c>
      <c r="BU126" s="108">
        <f t="shared" si="388"/>
        <v>1.4371140084554042</v>
      </c>
      <c r="BV126" s="108">
        <v>1.8046097920070627</v>
      </c>
      <c r="BW126" s="245">
        <v>45.476166758577975</v>
      </c>
      <c r="BX126" s="107">
        <v>0</v>
      </c>
      <c r="BY126" s="108">
        <v>0</v>
      </c>
      <c r="BZ126" s="109">
        <f t="shared" si="389"/>
        <v>0</v>
      </c>
      <c r="CA126" s="109">
        <f t="shared" si="390"/>
        <v>0</v>
      </c>
      <c r="CB126" s="108">
        <v>0</v>
      </c>
      <c r="CC126" s="110">
        <v>0</v>
      </c>
      <c r="CD126" s="244">
        <v>0</v>
      </c>
      <c r="CE126" s="108">
        <v>0</v>
      </c>
      <c r="CF126" s="109">
        <f t="shared" si="391"/>
        <v>0</v>
      </c>
      <c r="CG126" s="109">
        <f t="shared" si="392"/>
        <v>0</v>
      </c>
      <c r="CH126" s="108">
        <v>0</v>
      </c>
      <c r="CI126" s="245">
        <v>0</v>
      </c>
      <c r="CJ126" s="249">
        <v>590.01124142814319</v>
      </c>
      <c r="CK126" s="250">
        <v>129.80247311419151</v>
      </c>
      <c r="CL126" s="250">
        <v>61.709907660951167</v>
      </c>
      <c r="CM126" s="251">
        <v>39.698495130591155</v>
      </c>
      <c r="CN126" s="252">
        <f t="shared" si="277"/>
        <v>19.351031451406659</v>
      </c>
      <c r="CO126" s="250">
        <v>397.10883607693609</v>
      </c>
      <c r="CP126" s="252">
        <f t="shared" si="393"/>
        <v>39.303449941878675</v>
      </c>
      <c r="CQ126" s="250">
        <v>124.27123916191638</v>
      </c>
      <c r="CR126" s="250">
        <v>86.040169454456134</v>
      </c>
      <c r="CS126" s="252">
        <f t="shared" si="394"/>
        <v>1.664447078096454</v>
      </c>
      <c r="CT126" s="252">
        <f t="shared" si="395"/>
        <v>50.356557896270637</v>
      </c>
      <c r="CU126" s="250">
        <f t="shared" si="278"/>
        <v>1264.6726277346784</v>
      </c>
      <c r="CV126" s="245">
        <f t="shared" si="396"/>
        <v>1593.4875109456948</v>
      </c>
      <c r="CW126" s="244">
        <v>88.099119999999999</v>
      </c>
      <c r="CX126" s="108">
        <v>6.4312357599999999</v>
      </c>
      <c r="CY126" s="108">
        <f t="shared" si="397"/>
        <v>0.1244122557772</v>
      </c>
      <c r="CZ126" s="108">
        <f t="shared" si="398"/>
        <v>3.76399649078368</v>
      </c>
      <c r="DA126" s="108">
        <v>4.7265177879999998</v>
      </c>
      <c r="DB126" s="245">
        <v>119.10824825759998</v>
      </c>
      <c r="DC126" s="244">
        <v>2.93248</v>
      </c>
      <c r="DD126" s="108">
        <v>0.21407103999999999</v>
      </c>
      <c r="DE126" s="108">
        <f t="shared" si="399"/>
        <v>4.1412042688000004E-3</v>
      </c>
      <c r="DF126" s="108">
        <f t="shared" si="400"/>
        <v>0.12528892943872</v>
      </c>
      <c r="DG126" s="108">
        <v>0.15732755200000001</v>
      </c>
      <c r="DH126" s="245">
        <v>3.9646543103999994</v>
      </c>
      <c r="DI126" s="107">
        <v>58.376843695104</v>
      </c>
      <c r="DJ126" s="108">
        <v>12.84290561292288</v>
      </c>
      <c r="DK126" s="108">
        <v>0.97090069621205288</v>
      </c>
      <c r="DL126" s="108">
        <v>39.290709779520832</v>
      </c>
      <c r="DM126" s="108">
        <f t="shared" si="401"/>
        <v>3.888758709718295</v>
      </c>
      <c r="DN126" s="108">
        <f t="shared" si="402"/>
        <v>12.29563471840325</v>
      </c>
      <c r="DO126" s="108">
        <v>8.1381392642144625</v>
      </c>
      <c r="DP126" s="108">
        <f t="shared" si="403"/>
        <v>0.1574323040662288</v>
      </c>
      <c r="DQ126" s="108">
        <f t="shared" si="404"/>
        <v>4.7629924908882701</v>
      </c>
      <c r="DR126" s="108">
        <v>5.9809749523987117</v>
      </c>
      <c r="DS126" s="110">
        <v>150.72056880044752</v>
      </c>
      <c r="DT126" s="244">
        <v>96.33</v>
      </c>
      <c r="DU126" s="108">
        <v>21.192599999999999</v>
      </c>
      <c r="DV126" s="108">
        <v>64.835195490000004</v>
      </c>
      <c r="DW126" s="108">
        <f t="shared" si="405"/>
        <v>6.4169986384272608</v>
      </c>
      <c r="DX126" s="108">
        <f t="shared" si="406"/>
        <v>20.289526076640602</v>
      </c>
      <c r="DY126" s="108">
        <v>1.8826670485833299</v>
      </c>
      <c r="DZ126" s="108">
        <v>1.0947537501875</v>
      </c>
      <c r="EA126" s="108"/>
      <c r="EB126" s="108">
        <v>13.529470789080269</v>
      </c>
      <c r="EC126" s="108">
        <f t="shared" si="407"/>
        <v>0.26172761241475784</v>
      </c>
      <c r="ED126" s="108">
        <f t="shared" si="408"/>
        <v>7.9183663097834316</v>
      </c>
      <c r="EE126" s="108">
        <v>9.9432343538925565</v>
      </c>
      <c r="EF126" s="245">
        <v>250.56950571809239</v>
      </c>
      <c r="EG126" s="249">
        <v>426.41887035476185</v>
      </c>
      <c r="EH126" s="250">
        <v>93.812151478047639</v>
      </c>
      <c r="EI126" s="250">
        <v>710.69436082241862</v>
      </c>
      <c r="EJ126" s="250">
        <v>287.0024999488835</v>
      </c>
      <c r="EK126" s="250">
        <f t="shared" si="409"/>
        <v>28.405785429940796</v>
      </c>
      <c r="EL126" s="250">
        <v>89.814562334003597</v>
      </c>
      <c r="EM126" s="250">
        <v>110.80873543010009</v>
      </c>
      <c r="EN126" s="250">
        <f t="shared" si="410"/>
        <v>2.1435949868952862</v>
      </c>
      <c r="EO126" s="250">
        <f t="shared" si="411"/>
        <v>64.852806967703813</v>
      </c>
      <c r="EP126" s="250">
        <v>1628.7366180342117</v>
      </c>
      <c r="EQ126" s="245">
        <v>2052.2081387231069</v>
      </c>
      <c r="ER126" s="244">
        <v>300.56</v>
      </c>
      <c r="ES126" s="108">
        <v>66.123199999999997</v>
      </c>
      <c r="ET126" s="108">
        <v>202.29280968</v>
      </c>
      <c r="EU126" s="108">
        <f t="shared" si="412"/>
        <v>20.021728545268321</v>
      </c>
      <c r="EV126" s="108">
        <f t="shared" si="413"/>
        <v>63.305511861259198</v>
      </c>
      <c r="EW126" s="108">
        <v>23.946752056825002</v>
      </c>
      <c r="EX126" s="108">
        <v>43.283361606788198</v>
      </c>
      <c r="EY126" s="108">
        <f t="shared" si="414"/>
        <v>0.83731663028331771</v>
      </c>
      <c r="EZ126" s="108">
        <f t="shared" si="415"/>
        <v>25.332366480881717</v>
      </c>
      <c r="FA126" s="108">
        <v>31.810306167180698</v>
      </c>
      <c r="FB126" s="245">
        <v>801.61971541295259</v>
      </c>
      <c r="FC126" s="244">
        <v>0.83333333333333293</v>
      </c>
      <c r="FD126" s="108">
        <v>6.0833333333333302E-2</v>
      </c>
      <c r="FE126" s="108">
        <f t="shared" si="416"/>
        <v>1.1768208333333328E-3</v>
      </c>
      <c r="FF126" s="108">
        <f t="shared" si="417"/>
        <v>3.5603803333333316E-2</v>
      </c>
      <c r="FG126" s="108">
        <v>4.4708333333333301E-2</v>
      </c>
      <c r="FH126" s="245">
        <v>1.1266499999999995</v>
      </c>
      <c r="FI126" s="244">
        <v>395.50331333333401</v>
      </c>
      <c r="FJ126" s="108">
        <v>28.871741873333399</v>
      </c>
      <c r="FK126" s="108">
        <f t="shared" si="418"/>
        <v>0.55852384653963461</v>
      </c>
      <c r="FL126" s="108">
        <f t="shared" si="419"/>
        <v>16.89770662272209</v>
      </c>
      <c r="FM126" s="108">
        <v>21.219000000000001</v>
      </c>
      <c r="FN126" s="245">
        <v>534.71286624800086</v>
      </c>
      <c r="FO126" s="244">
        <v>0</v>
      </c>
      <c r="FP126" s="108">
        <v>0</v>
      </c>
      <c r="FQ126" s="108">
        <f t="shared" si="420"/>
        <v>0</v>
      </c>
      <c r="FR126" s="108">
        <f t="shared" si="421"/>
        <v>0</v>
      </c>
      <c r="FS126" s="108">
        <v>0</v>
      </c>
      <c r="FT126" s="110">
        <v>0</v>
      </c>
      <c r="FU126" s="253">
        <f t="shared" si="279"/>
        <v>3052.4118856831715</v>
      </c>
      <c r="FV126" s="254">
        <f t="shared" si="280"/>
        <v>864.80299920987693</v>
      </c>
      <c r="FW126" s="254">
        <f t="shared" si="281"/>
        <v>86.350401653267113</v>
      </c>
      <c r="FX126" s="254">
        <f t="shared" si="282"/>
        <v>484.23083333333335</v>
      </c>
      <c r="FY126" s="254">
        <f t="shared" si="283"/>
        <v>0</v>
      </c>
      <c r="FZ126" s="254">
        <f t="shared" si="284"/>
        <v>0</v>
      </c>
      <c r="GA126" s="254">
        <f t="shared" si="422"/>
        <v>88.099119999999999</v>
      </c>
      <c r="GB126" s="254">
        <f t="shared" si="423"/>
        <v>2.93248</v>
      </c>
      <c r="GC126" s="254">
        <f t="shared" si="424"/>
        <v>395.50331333333401</v>
      </c>
      <c r="GD126" s="254">
        <f t="shared" si="425"/>
        <v>0</v>
      </c>
      <c r="GE126" s="254">
        <f t="shared" si="285"/>
        <v>1683.9630958153402</v>
      </c>
      <c r="GF126" s="255">
        <f t="shared" si="286"/>
        <v>642.91488166943213</v>
      </c>
      <c r="GG126" s="255">
        <f t="shared" si="287"/>
        <v>166.66856344522751</v>
      </c>
      <c r="GH126" s="254">
        <f t="shared" si="288"/>
        <v>486.05547146001538</v>
      </c>
      <c r="GI126" s="255">
        <f t="shared" si="289"/>
        <v>347.05671067796152</v>
      </c>
      <c r="GJ126" s="256">
        <f t="shared" si="290"/>
        <v>9.4027430953939959</v>
      </c>
      <c r="GK126" s="253">
        <f t="shared" si="426"/>
        <v>7144.3496004883382</v>
      </c>
      <c r="GL126" s="257">
        <f t="shared" si="427"/>
        <v>9001.8804966153057</v>
      </c>
      <c r="GM126" s="221">
        <f t="shared" si="428"/>
        <v>9001.8804966153057</v>
      </c>
      <c r="GN126" s="222">
        <f t="shared" si="429"/>
        <v>5093.4031823185123</v>
      </c>
      <c r="GO126" s="222">
        <f t="shared" si="430"/>
        <v>330.65135232429964</v>
      </c>
      <c r="GP126" s="55">
        <f t="shared" si="431"/>
        <v>0.56581546313946562</v>
      </c>
      <c r="GQ126" s="56">
        <f t="shared" si="432"/>
        <v>3.6731364346441177E-2</v>
      </c>
      <c r="GR126" s="258">
        <f t="shared" si="433"/>
        <v>1.0943529714112181</v>
      </c>
      <c r="GS126" s="227">
        <f t="shared" si="291"/>
        <v>9001.8804966153057</v>
      </c>
      <c r="GT126" s="222">
        <f t="shared" si="502"/>
        <v>5093.4031823185123</v>
      </c>
      <c r="GU126" s="222">
        <f t="shared" si="503"/>
        <v>330.65135232429964</v>
      </c>
      <c r="GV126" s="37">
        <f t="shared" si="487"/>
        <v>0.56581546313946562</v>
      </c>
      <c r="GW126" s="228">
        <f t="shared" si="488"/>
        <v>3.6731364346441177E-2</v>
      </c>
      <c r="GX126" s="258">
        <f t="shared" si="434"/>
        <v>1.0943529714112181</v>
      </c>
      <c r="GY126" s="221">
        <f t="shared" si="499"/>
        <v>7378.6656515866525</v>
      </c>
      <c r="GZ126" s="222">
        <f t="shared" si="435"/>
        <v>4387.8869229350439</v>
      </c>
      <c r="HA126" s="222">
        <f t="shared" si="436"/>
        <v>230.26017761168725</v>
      </c>
      <c r="HB126" s="55">
        <f t="shared" si="437"/>
        <v>0.59467214400634971</v>
      </c>
      <c r="HC126" s="56">
        <f t="shared" si="438"/>
        <v>3.1206208342313742E-2</v>
      </c>
      <c r="HD126" s="258">
        <f t="shared" si="439"/>
        <v>1.0980189666380196</v>
      </c>
      <c r="HE126" s="221">
        <f t="shared" si="440"/>
        <v>8253.3350469499692</v>
      </c>
      <c r="HF126" s="222">
        <f t="shared" si="441"/>
        <v>5057.0404990708093</v>
      </c>
      <c r="HG126" s="222">
        <f t="shared" si="442"/>
        <v>259.67546905486432</v>
      </c>
      <c r="HH126" s="55">
        <f t="shared" si="443"/>
        <v>0.6127269122486001</v>
      </c>
      <c r="HI126" s="56">
        <f t="shared" si="444"/>
        <v>3.1463095533826382E-2</v>
      </c>
      <c r="HJ126" s="259">
        <f t="shared" si="445"/>
        <v>1.1008879406475454</v>
      </c>
      <c r="HK126" s="54">
        <f t="shared" si="292"/>
        <v>3.9473250656255559</v>
      </c>
      <c r="HL126" s="55">
        <f t="shared" si="293"/>
        <v>3.9473250656255559</v>
      </c>
      <c r="HM126" s="55">
        <f t="shared" si="294"/>
        <v>3.2466224805552955</v>
      </c>
      <c r="HN126" s="56">
        <f t="shared" si="295"/>
        <v>3.6408565973095612</v>
      </c>
      <c r="HQ126" s="57">
        <f t="shared" si="296"/>
        <v>531.07426677441674</v>
      </c>
      <c r="HR126" s="58">
        <f t="shared" si="446"/>
        <v>614.29360437796788</v>
      </c>
      <c r="HS126" s="58">
        <f t="shared" si="297"/>
        <v>23.345469399346886</v>
      </c>
      <c r="HT126" s="58">
        <f t="shared" si="447"/>
        <v>26.961682609305718</v>
      </c>
      <c r="HU126" s="58">
        <f t="shared" si="298"/>
        <v>694.18205981215658</v>
      </c>
      <c r="HV126" s="55">
        <f t="shared" si="489"/>
        <v>0.76503600066836031</v>
      </c>
      <c r="HW126" s="56">
        <f t="shared" si="490"/>
        <v>3.3630182557100499E-2</v>
      </c>
      <c r="HX126" s="260">
        <f t="shared" si="491"/>
        <v>1.1250904565828268</v>
      </c>
      <c r="HY126" s="57">
        <f t="shared" si="299"/>
        <v>1069.9654429796919</v>
      </c>
      <c r="HZ126" s="58">
        <f t="shared" si="448"/>
        <v>1237.6290278946096</v>
      </c>
      <c r="IA126" s="58">
        <f t="shared" si="300"/>
        <v>58.441682816507253</v>
      </c>
      <c r="IB126" s="58">
        <f t="shared" si="449"/>
        <v>67.494299484784236</v>
      </c>
      <c r="IC126" s="58">
        <f t="shared" si="301"/>
        <v>1448.9459707137942</v>
      </c>
      <c r="ID126" s="55">
        <f t="shared" si="504"/>
        <v>0.73844398935910283</v>
      </c>
      <c r="IE126" s="56">
        <f t="shared" si="505"/>
        <v>4.0333928246970539E-2</v>
      </c>
      <c r="IF126" s="260">
        <f t="shared" si="506"/>
        <v>1.1219618986180273</v>
      </c>
      <c r="IG126" s="57">
        <f t="shared" si="302"/>
        <v>28.859272418811813</v>
      </c>
      <c r="IH126" s="58">
        <f t="shared" si="450"/>
        <v>33.381520406839627</v>
      </c>
      <c r="II126" s="58">
        <f t="shared" si="303"/>
        <v>56.3300660868534</v>
      </c>
      <c r="IJ126" s="58">
        <f t="shared" si="451"/>
        <v>65.055593323706987</v>
      </c>
      <c r="IK126" s="58">
        <f t="shared" si="304"/>
        <v>594.08369021058377</v>
      </c>
      <c r="IL126" s="55">
        <f t="shared" si="305"/>
        <v>4.857778945013979E-2</v>
      </c>
      <c r="IM126" s="56">
        <f t="shared" si="306"/>
        <v>9.4818401876823416E-2</v>
      </c>
      <c r="IN126" s="260">
        <f t="shared" si="307"/>
        <v>1.0222995100575569</v>
      </c>
      <c r="IO126" s="57">
        <f t="shared" si="308"/>
        <v>26.5071747987583</v>
      </c>
      <c r="IP126" s="58">
        <f t="shared" si="452"/>
        <v>30.660849089723726</v>
      </c>
      <c r="IQ126" s="58">
        <f t="shared" si="309"/>
        <v>1.1639644353660714</v>
      </c>
      <c r="IR126" s="58">
        <f t="shared" si="453"/>
        <v>1.344262526404276</v>
      </c>
      <c r="IS126" s="58">
        <f t="shared" si="310"/>
        <v>36.092195840141251</v>
      </c>
      <c r="IT126" s="55">
        <f t="shared" si="521"/>
        <v>0.73442954028519869</v>
      </c>
      <c r="IU126" s="56">
        <f t="shared" si="522"/>
        <v>3.2249753950174626E-2</v>
      </c>
      <c r="IV126" s="260">
        <f t="shared" si="523"/>
        <v>1.1200805958495725</v>
      </c>
      <c r="IW126" s="57">
        <f t="shared" si="311"/>
        <v>0</v>
      </c>
      <c r="IX126" s="58">
        <f t="shared" si="454"/>
        <v>0</v>
      </c>
      <c r="IY126" s="58">
        <f t="shared" si="312"/>
        <v>0</v>
      </c>
      <c r="IZ126" s="58">
        <f t="shared" si="455"/>
        <v>0</v>
      </c>
      <c r="JA126" s="58">
        <f t="shared" si="313"/>
        <v>0</v>
      </c>
      <c r="JB126" s="55"/>
      <c r="JC126" s="56"/>
      <c r="JD126" s="260"/>
      <c r="JE126" s="57">
        <f t="shared" si="314"/>
        <v>0</v>
      </c>
      <c r="JF126" s="58">
        <f t="shared" si="456"/>
        <v>0</v>
      </c>
      <c r="JG126" s="58">
        <f t="shared" si="315"/>
        <v>0</v>
      </c>
      <c r="JH126" s="58">
        <f t="shared" si="457"/>
        <v>0</v>
      </c>
      <c r="JI126" s="58">
        <f t="shared" si="316"/>
        <v>0</v>
      </c>
      <c r="JJ126" s="55"/>
      <c r="JK126" s="56"/>
      <c r="JL126" s="260"/>
      <c r="JM126" s="57">
        <f t="shared" si="320"/>
        <v>932.85962695332285</v>
      </c>
      <c r="JN126" s="58">
        <f t="shared" si="458"/>
        <v>1079.0387304969086</v>
      </c>
      <c r="JO126" s="58">
        <f t="shared" si="321"/>
        <v>60.318928471381788</v>
      </c>
      <c r="JP126" s="58">
        <f t="shared" si="459"/>
        <v>69.662330491598823</v>
      </c>
      <c r="JQ126" s="58">
        <f t="shared" si="322"/>
        <v>1264.6726277346784</v>
      </c>
      <c r="JR126" s="55">
        <f t="shared" si="323"/>
        <v>0.73762933307435496</v>
      </c>
      <c r="JS126" s="56">
        <f t="shared" si="324"/>
        <v>4.7695290582375427E-2</v>
      </c>
      <c r="JT126" s="260">
        <f t="shared" si="325"/>
        <v>1.1229745170039613</v>
      </c>
      <c r="JU126" s="57">
        <f t="shared" si="326"/>
        <v>4.5920757187560897</v>
      </c>
      <c r="JV126" s="58">
        <f t="shared" si="460"/>
        <v>5.3116539838851695</v>
      </c>
      <c r="JW126" s="58">
        <f t="shared" si="327"/>
        <v>0.1244122557772</v>
      </c>
      <c r="JX126" s="58">
        <f t="shared" si="461"/>
        <v>0.14368371419708828</v>
      </c>
      <c r="JY126" s="58">
        <f t="shared" si="328"/>
        <v>94.530355759999978</v>
      </c>
      <c r="JZ126" s="55">
        <f t="shared" si="524"/>
        <v>4.8577789450139811E-2</v>
      </c>
      <c r="KA126" s="56">
        <f t="shared" si="525"/>
        <v>1.3161090400745576E-3</v>
      </c>
      <c r="KB126" s="260">
        <f t="shared" si="526"/>
        <v>1.0078160048971445</v>
      </c>
      <c r="KC126" s="57">
        <f t="shared" si="329"/>
        <v>0.15285249391523839</v>
      </c>
      <c r="KD126" s="58">
        <f t="shared" si="462"/>
        <v>0.17680447971175625</v>
      </c>
      <c r="KE126" s="58">
        <f t="shared" si="330"/>
        <v>4.1412042688000004E-3</v>
      </c>
      <c r="KF126" s="58">
        <f t="shared" si="463"/>
        <v>4.7826768100371203E-3</v>
      </c>
      <c r="KG126" s="58">
        <f t="shared" si="331"/>
        <v>3.1465510399999994</v>
      </c>
      <c r="KH126" s="55">
        <f t="shared" si="527"/>
        <v>4.8577789450139804E-2</v>
      </c>
      <c r="KI126" s="56">
        <f t="shared" si="528"/>
        <v>1.3161090400745576E-3</v>
      </c>
      <c r="KJ126" s="260">
        <f t="shared" si="529"/>
        <v>1.0078160048971445</v>
      </c>
      <c r="KK126" s="57">
        <f t="shared" si="332"/>
        <v>92.031274503362539</v>
      </c>
      <c r="KL126" s="58">
        <f t="shared" si="464"/>
        <v>106.45257521803946</v>
      </c>
      <c r="KM126" s="58">
        <f t="shared" si="333"/>
        <v>4.0461910137845241</v>
      </c>
      <c r="KN126" s="58">
        <f t="shared" si="465"/>
        <v>4.6729460018197466</v>
      </c>
      <c r="KO126" s="58">
        <f t="shared" si="334"/>
        <v>119.61949904797422</v>
      </c>
      <c r="KP126" s="55">
        <f t="shared" si="466"/>
        <v>0.76936682761439057</v>
      </c>
      <c r="KQ126" s="56">
        <f t="shared" si="467"/>
        <v>3.3825513783181549E-2</v>
      </c>
      <c r="KR126" s="260">
        <f t="shared" si="468"/>
        <v>1.12579935397219</v>
      </c>
      <c r="KS126" s="57">
        <f t="shared" si="335"/>
        <v>151.93622871143731</v>
      </c>
      <c r="KT126" s="58">
        <f t="shared" si="469"/>
        <v>175.74463575051954</v>
      </c>
      <c r="KU126" s="58">
        <f t="shared" si="336"/>
        <v>6.6787262508420184</v>
      </c>
      <c r="KV126" s="58">
        <f t="shared" si="470"/>
        <v>7.7132609470974476</v>
      </c>
      <c r="KW126" s="58">
        <f t="shared" si="337"/>
        <v>198.8646870778511</v>
      </c>
      <c r="KX126" s="55">
        <f t="shared" si="507"/>
        <v>0.76401814190348261</v>
      </c>
      <c r="KY126" s="56">
        <f t="shared" si="508"/>
        <v>3.3584274558647237E-2</v>
      </c>
      <c r="KZ126" s="260">
        <f t="shared" si="509"/>
        <v>1.1249238469654101</v>
      </c>
      <c r="LA126" s="57">
        <f t="shared" si="338"/>
        <v>708.9252123808925</v>
      </c>
      <c r="LB126" s="58">
        <f t="shared" si="471"/>
        <v>820.01379316097837</v>
      </c>
      <c r="LC126" s="58">
        <f t="shared" si="339"/>
        <v>30.549380416836083</v>
      </c>
      <c r="LD126" s="58">
        <f t="shared" si="472"/>
        <v>35.281479443403995</v>
      </c>
      <c r="LE126" s="58">
        <f t="shared" si="340"/>
        <v>1628.7366180342119</v>
      </c>
      <c r="LF126" s="55">
        <f t="shared" si="473"/>
        <v>0.43526080554173519</v>
      </c>
      <c r="LG126" s="56">
        <f t="shared" si="474"/>
        <v>1.875648897346421E-2</v>
      </c>
      <c r="LH126" s="260">
        <f t="shared" si="475"/>
        <v>1.0711107483703795</v>
      </c>
      <c r="LI126" s="57">
        <f t="shared" si="341"/>
        <v>474.82141157741194</v>
      </c>
      <c r="LJ126" s="58">
        <f t="shared" si="476"/>
        <v>549.22592677159241</v>
      </c>
      <c r="LK126" s="58">
        <f t="shared" si="342"/>
        <v>20.859045175551639</v>
      </c>
      <c r="LL126" s="58">
        <f t="shared" si="477"/>
        <v>24.090111273244588</v>
      </c>
      <c r="LM126" s="58">
        <f t="shared" si="343"/>
        <v>636.20612334361317</v>
      </c>
      <c r="LN126" s="55">
        <f t="shared" si="510"/>
        <v>0.7463326650833918</v>
      </c>
      <c r="LO126" s="56">
        <f t="shared" si="511"/>
        <v>3.2786614919589084E-2</v>
      </c>
      <c r="LP126" s="260">
        <f t="shared" si="512"/>
        <v>1.122028975269612</v>
      </c>
      <c r="LQ126" s="57">
        <f t="shared" si="344"/>
        <v>4.3436640066666643E-2</v>
      </c>
      <c r="LR126" s="58">
        <f t="shared" si="478"/>
        <v>5.0243161565113312E-2</v>
      </c>
      <c r="LS126" s="58">
        <f t="shared" si="345"/>
        <v>1.1768208333333328E-3</v>
      </c>
      <c r="LT126" s="58">
        <f t="shared" si="479"/>
        <v>1.359110380416666E-3</v>
      </c>
      <c r="LU126" s="58">
        <f t="shared" si="346"/>
        <v>0.89416666666666633</v>
      </c>
      <c r="LV126" s="55">
        <f t="shared" si="347"/>
        <v>4.857778945013979E-2</v>
      </c>
      <c r="LW126" s="56">
        <f t="shared" si="348"/>
        <v>1.3161090400745572E-3</v>
      </c>
      <c r="LX126" s="260">
        <f t="shared" si="349"/>
        <v>1.0078160048971445</v>
      </c>
      <c r="LY126" s="57">
        <f t="shared" si="350"/>
        <v>20.615202079720948</v>
      </c>
      <c r="LZ126" s="58">
        <f t="shared" si="480"/>
        <v>23.84560424561322</v>
      </c>
      <c r="MA126" s="58">
        <f t="shared" si="351"/>
        <v>0.55852384653963461</v>
      </c>
      <c r="MB126" s="58">
        <f t="shared" si="481"/>
        <v>0.645039190368624</v>
      </c>
      <c r="MC126" s="58">
        <f t="shared" si="352"/>
        <v>424.37529067301654</v>
      </c>
      <c r="MD126" s="55">
        <f t="shared" si="513"/>
        <v>4.8577762496556549E-2</v>
      </c>
      <c r="ME126" s="56">
        <f t="shared" si="514"/>
        <v>1.3161083098261258E-3</v>
      </c>
      <c r="MF126" s="260">
        <f t="shared" si="515"/>
        <v>1.0078160005604024</v>
      </c>
      <c r="MG126" s="57">
        <f t="shared" si="353"/>
        <v>0</v>
      </c>
      <c r="MH126" s="58">
        <f t="shared" si="482"/>
        <v>0</v>
      </c>
      <c r="MI126" s="58">
        <f t="shared" si="354"/>
        <v>0</v>
      </c>
      <c r="MJ126" s="58">
        <f t="shared" si="483"/>
        <v>0</v>
      </c>
      <c r="MK126" s="58">
        <f t="shared" si="355"/>
        <v>0</v>
      </c>
      <c r="ML126" s="55"/>
      <c r="MM126" s="56"/>
      <c r="MN126" s="260"/>
      <c r="MO126" s="59">
        <v>3.6069944238697502</v>
      </c>
      <c r="MP126" s="60">
        <v>3.6069944238697502</v>
      </c>
      <c r="MQ126" s="60">
        <v>2.9567999999999994</v>
      </c>
      <c r="MR126" s="61">
        <v>3.3071999999999995</v>
      </c>
      <c r="MS126" s="59">
        <f t="shared" si="356"/>
        <v>1.0943529714112181</v>
      </c>
      <c r="MT126" s="60">
        <f>GX126</f>
        <v>1.0943529714112181</v>
      </c>
      <c r="MU126" s="60">
        <f t="shared" si="484"/>
        <v>1.0980189666380196</v>
      </c>
      <c r="MV126" s="61">
        <f t="shared" si="492"/>
        <v>1.1008879406475454</v>
      </c>
      <c r="MW126" s="66">
        <f t="shared" si="485"/>
        <v>3.9473250656255559</v>
      </c>
      <c r="MX126" s="67">
        <f t="shared" si="493"/>
        <v>3.9473250656255559</v>
      </c>
      <c r="MY126" s="67">
        <f t="shared" si="486"/>
        <v>3.2466224805552955</v>
      </c>
      <c r="MZ126" s="261">
        <f t="shared" si="494"/>
        <v>3.6408565973095612</v>
      </c>
      <c r="NA126" s="59">
        <f t="shared" si="357"/>
        <v>1.0943588822580987</v>
      </c>
      <c r="NB126" s="60">
        <f>NF126/J126</f>
        <v>1.0943588822580987</v>
      </c>
      <c r="NC126" s="60">
        <f t="shared" si="358"/>
        <v>1.0980231998750809</v>
      </c>
      <c r="ND126" s="262">
        <f>NH126/L126</f>
        <v>1.1008909934014459</v>
      </c>
      <c r="NE126" s="62">
        <f t="shared" si="359"/>
        <v>3.947346386017295</v>
      </c>
      <c r="NF126" s="63">
        <f>NE126+NQ126+NR126+OB126</f>
        <v>3.947346386017295</v>
      </c>
      <c r="NG126" s="63">
        <f t="shared" si="360"/>
        <v>3.2466349973906388</v>
      </c>
      <c r="NH126" s="64">
        <f>NG126+NM126</f>
        <v>3.6408666933772613</v>
      </c>
      <c r="NI126" s="238">
        <f t="shared" si="495"/>
        <v>-2.1320391739187983E-5</v>
      </c>
      <c r="NJ126" s="238">
        <f t="shared" si="496"/>
        <v>-2.1320391739187983E-5</v>
      </c>
      <c r="NK126" s="238">
        <f t="shared" si="497"/>
        <v>-1.2516835343312493E-5</v>
      </c>
      <c r="NL126" s="238">
        <f t="shared" si="498"/>
        <v>-1.0096067700082756E-5</v>
      </c>
      <c r="NM126" s="239">
        <f t="shared" si="361"/>
        <v>0.3942316959866225</v>
      </c>
      <c r="NN126" s="240">
        <f t="shared" si="362"/>
        <v>0.82049073645936332</v>
      </c>
      <c r="NO126" s="240">
        <f t="shared" si="537"/>
        <v>0.3064796926400335</v>
      </c>
      <c r="NP126" s="240">
        <f t="shared" si="363"/>
        <v>2.038546684446222E-2</v>
      </c>
      <c r="NQ126" s="240">
        <f>Q126*JD126</f>
        <v>0</v>
      </c>
      <c r="NR126" s="240">
        <f t="shared" si="364"/>
        <v>0</v>
      </c>
      <c r="NS126" s="240">
        <f t="shared" si="365"/>
        <v>0.71802990617233287</v>
      </c>
      <c r="NT126" s="240">
        <f t="shared" si="366"/>
        <v>4.8173605034083508E-2</v>
      </c>
      <c r="NU126" s="240">
        <f t="shared" si="367"/>
        <v>1.6125056078354313E-3</v>
      </c>
      <c r="NV126" s="240">
        <f t="shared" si="368"/>
        <v>6.7998280979920278E-2</v>
      </c>
      <c r="NW126" s="240">
        <f t="shared" si="369"/>
        <v>0.11282986185063064</v>
      </c>
      <c r="NX126" s="240">
        <f t="shared" si="370"/>
        <v>0.88045303516045181</v>
      </c>
      <c r="NY126" s="240">
        <f t="shared" si="371"/>
        <v>0.36028350395907238</v>
      </c>
      <c r="NZ126" s="240">
        <f t="shared" si="372"/>
        <v>5.0390800244857223E-4</v>
      </c>
      <c r="OA126" s="240">
        <f t="shared" si="373"/>
        <v>0.21587418732003821</v>
      </c>
      <c r="OB126" s="241">
        <f t="shared" si="374"/>
        <v>0</v>
      </c>
      <c r="OC126" s="4"/>
      <c r="OD126" s="4"/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136"/>
      <c r="OP126" s="13"/>
      <c r="OQ126" s="13"/>
      <c r="OR126" s="13"/>
      <c r="OS126" s="13"/>
      <c r="OT126" s="13"/>
    </row>
    <row r="127" spans="1:410" ht="15" customHeight="1">
      <c r="A127" s="242">
        <v>108</v>
      </c>
      <c r="B127" s="49" t="s">
        <v>177</v>
      </c>
      <c r="C127" s="50">
        <v>9</v>
      </c>
      <c r="D127" s="51">
        <v>11386.15</v>
      </c>
      <c r="E127" s="52">
        <v>11386.15</v>
      </c>
      <c r="F127" s="52"/>
      <c r="G127" s="52"/>
      <c r="H127" s="53">
        <v>1335.95</v>
      </c>
      <c r="I127" s="57">
        <v>3.6006511005520228</v>
      </c>
      <c r="J127" s="58">
        <v>4.1407511005520226</v>
      </c>
      <c r="K127" s="58">
        <v>2.9343999999999997</v>
      </c>
      <c r="L127" s="243">
        <v>3.3148999999999997</v>
      </c>
      <c r="M127" s="1">
        <v>0.3805</v>
      </c>
      <c r="N127" s="2">
        <v>0.63839999999999997</v>
      </c>
      <c r="O127" s="2">
        <v>0.28575110055202291</v>
      </c>
      <c r="P127" s="2">
        <v>1.9199999999999998E-2</v>
      </c>
      <c r="Q127" s="2">
        <v>0.2281</v>
      </c>
      <c r="R127" s="2">
        <v>9.4999999999999998E-3</v>
      </c>
      <c r="S127" s="2">
        <v>0.61280000000000001</v>
      </c>
      <c r="T127" s="2">
        <v>2.2200000000000001E-2</v>
      </c>
      <c r="U127" s="2">
        <v>6.9999999999999999E-4</v>
      </c>
      <c r="V127" s="2">
        <v>2.7E-2</v>
      </c>
      <c r="W127" s="2">
        <v>0.14269999999999999</v>
      </c>
      <c r="X127" s="2">
        <v>0.9385</v>
      </c>
      <c r="Y127" s="2">
        <v>0.18959999999999999</v>
      </c>
      <c r="Z127" s="2">
        <v>1E-4</v>
      </c>
      <c r="AA127" s="2">
        <v>0.34320000000000001</v>
      </c>
      <c r="AB127" s="3">
        <v>0.30249999999999999</v>
      </c>
      <c r="AC127" s="244">
        <v>1671.22</v>
      </c>
      <c r="AD127" s="108">
        <v>367.66840000000002</v>
      </c>
      <c r="AE127" s="108">
        <v>1124.81963466</v>
      </c>
      <c r="AF127" s="108">
        <f t="shared" si="375"/>
        <v>111.32789852083884</v>
      </c>
      <c r="AG127" s="108">
        <f t="shared" si="376"/>
        <v>352.00105647050043</v>
      </c>
      <c r="AH127" s="108">
        <v>41.0200176120834</v>
      </c>
      <c r="AI127" s="108">
        <v>233.94514801870002</v>
      </c>
      <c r="AJ127" s="108">
        <f t="shared" si="377"/>
        <v>4.5256688884217526</v>
      </c>
      <c r="AK127" s="108">
        <f t="shared" si="378"/>
        <v>136.92060889060852</v>
      </c>
      <c r="AL127" s="108">
        <v>171.93366001453919</v>
      </c>
      <c r="AM127" s="245">
        <v>4332.7282323663867</v>
      </c>
      <c r="AN127" s="244">
        <v>2694.89</v>
      </c>
      <c r="AO127" s="108">
        <v>592.87580000000003</v>
      </c>
      <c r="AP127" s="108">
        <v>1813.80379917</v>
      </c>
      <c r="AQ127" s="108">
        <f t="shared" si="379"/>
        <v>179.5194172190516</v>
      </c>
      <c r="AR127" s="108">
        <f t="shared" si="380"/>
        <v>567.6117609122598</v>
      </c>
      <c r="AS127" s="246">
        <v>274.85905316250802</v>
      </c>
      <c r="AT127" s="247">
        <v>57.284783679918007</v>
      </c>
      <c r="AU127" s="108">
        <v>392.47929162027305</v>
      </c>
      <c r="AV127" s="108">
        <f t="shared" si="381"/>
        <v>7.5925118963941829</v>
      </c>
      <c r="AW127" s="108">
        <f t="shared" si="382"/>
        <v>229.70557004801398</v>
      </c>
      <c r="AX127" s="108">
        <v>288.44539719763907</v>
      </c>
      <c r="AY127" s="245">
        <v>7268.8240093805043</v>
      </c>
      <c r="AZ127" s="248">
        <v>413</v>
      </c>
      <c r="BA127" s="108">
        <v>2105.129833333333</v>
      </c>
      <c r="BB127" s="108">
        <v>219.53493032070318</v>
      </c>
      <c r="BC127" s="109">
        <v>175.62794425656256</v>
      </c>
      <c r="BD127" s="109">
        <v>43.906986064140625</v>
      </c>
      <c r="BE127" s="108">
        <v>82.32561312499999</v>
      </c>
      <c r="BF127" s="109">
        <v>65.860490499999997</v>
      </c>
      <c r="BG127" s="109">
        <v>16.465122624999992</v>
      </c>
      <c r="BH127" s="108">
        <v>175.71029750486963</v>
      </c>
      <c r="BI127" s="109">
        <f t="shared" si="383"/>
        <v>102.83761440008004</v>
      </c>
      <c r="BJ127" s="108">
        <f t="shared" si="384"/>
        <v>3.3991157052317034</v>
      </c>
      <c r="BK127" s="108">
        <v>129.13503371419529</v>
      </c>
      <c r="BL127" s="245">
        <v>3254.2028495977211</v>
      </c>
      <c r="BM127" s="244">
        <v>79.87</v>
      </c>
      <c r="BN127" s="108">
        <v>17.571400000000001</v>
      </c>
      <c r="BO127" s="108">
        <v>53.756743110000002</v>
      </c>
      <c r="BP127" s="108">
        <f t="shared" si="385"/>
        <v>5.3205198925691404</v>
      </c>
      <c r="BQ127" s="108">
        <f t="shared" si="386"/>
        <v>16.8226351888434</v>
      </c>
      <c r="BR127" s="108">
        <v>10.378672374800001</v>
      </c>
      <c r="BS127" s="108">
        <v>11.795107530390398</v>
      </c>
      <c r="BT127" s="108">
        <f t="shared" si="387"/>
        <v>0.22817635517540227</v>
      </c>
      <c r="BU127" s="108">
        <f t="shared" si="388"/>
        <v>6.9032989940965273</v>
      </c>
      <c r="BV127" s="108">
        <v>8.6685961507595195</v>
      </c>
      <c r="BW127" s="245">
        <v>218.4486229991399</v>
      </c>
      <c r="BX127" s="107">
        <v>1695.7</v>
      </c>
      <c r="BY127" s="108">
        <v>123.7861</v>
      </c>
      <c r="BZ127" s="109">
        <f t="shared" si="389"/>
        <v>72.448043174800006</v>
      </c>
      <c r="CA127" s="109">
        <f t="shared" si="390"/>
        <v>2.3946421045000004</v>
      </c>
      <c r="CB127" s="108">
        <v>90.974305000000001</v>
      </c>
      <c r="CC127" s="110">
        <v>2292.552486</v>
      </c>
      <c r="CD127" s="244">
        <v>70.599999999999994</v>
      </c>
      <c r="CE127" s="108">
        <v>5.1537999999999995</v>
      </c>
      <c r="CF127" s="109">
        <f t="shared" si="391"/>
        <v>3.0163542183999996</v>
      </c>
      <c r="CG127" s="109">
        <f t="shared" si="392"/>
        <v>9.9700260999999998E-2</v>
      </c>
      <c r="CH127" s="108">
        <v>3.78769</v>
      </c>
      <c r="CI127" s="245">
        <v>95.449787999999998</v>
      </c>
      <c r="CJ127" s="249">
        <v>2579.6952312539515</v>
      </c>
      <c r="CK127" s="250">
        <v>567.53295087586935</v>
      </c>
      <c r="CL127" s="250">
        <v>267.70492088217907</v>
      </c>
      <c r="CM127" s="251">
        <v>181.05506412095909</v>
      </c>
      <c r="CN127" s="252">
        <f t="shared" si="277"/>
        <v>88.255291005761507</v>
      </c>
      <c r="CO127" s="250">
        <v>1736.2716144811659</v>
      </c>
      <c r="CP127" s="252">
        <f t="shared" si="393"/>
        <v>171.84574677165892</v>
      </c>
      <c r="CQ127" s="250">
        <v>543.34883903573609</v>
      </c>
      <c r="CR127" s="250">
        <v>376.03794437700139</v>
      </c>
      <c r="CS127" s="252">
        <f t="shared" si="394"/>
        <v>7.2744540339730923</v>
      </c>
      <c r="CT127" s="252">
        <f t="shared" si="395"/>
        <v>220.08297562963887</v>
      </c>
      <c r="CU127" s="250">
        <f t="shared" si="278"/>
        <v>5527.2426618701675</v>
      </c>
      <c r="CV127" s="245">
        <f t="shared" si="396"/>
        <v>6964.3257539564111</v>
      </c>
      <c r="CW127" s="244">
        <v>186.99792000000002</v>
      </c>
      <c r="CX127" s="108">
        <v>13.650848160000001</v>
      </c>
      <c r="CY127" s="108">
        <f t="shared" si="397"/>
        <v>0.26407565765520002</v>
      </c>
      <c r="CZ127" s="108">
        <f t="shared" si="398"/>
        <v>7.9894046009068802</v>
      </c>
      <c r="DA127" s="108">
        <v>10.032438408000001</v>
      </c>
      <c r="DB127" s="245">
        <v>252.8174478816</v>
      </c>
      <c r="DC127" s="244">
        <v>6.2500800000000005</v>
      </c>
      <c r="DD127" s="108">
        <v>0.45625584000000002</v>
      </c>
      <c r="DE127" s="108">
        <f t="shared" si="399"/>
        <v>8.826269224800001E-3</v>
      </c>
      <c r="DF127" s="108">
        <f t="shared" si="400"/>
        <v>0.26703194296512001</v>
      </c>
      <c r="DG127" s="108">
        <v>0.33531679199999997</v>
      </c>
      <c r="DH127" s="245">
        <v>8.4499831584000002</v>
      </c>
      <c r="DI127" s="107">
        <v>119.01679020280801</v>
      </c>
      <c r="DJ127" s="108">
        <v>26.183693844617764</v>
      </c>
      <c r="DK127" s="108">
        <v>1.9529213867451025</v>
      </c>
      <c r="DL127" s="108">
        <v>80.104607696370536</v>
      </c>
      <c r="DM127" s="108">
        <f t="shared" si="401"/>
        <v>7.9282734421405783</v>
      </c>
      <c r="DN127" s="108">
        <f t="shared" si="402"/>
        <v>25.067935932502195</v>
      </c>
      <c r="DO127" s="108">
        <v>16.589834958529522</v>
      </c>
      <c r="DP127" s="108">
        <f t="shared" si="403"/>
        <v>0.3209303572727536</v>
      </c>
      <c r="DQ127" s="108">
        <f t="shared" si="404"/>
        <v>9.7094995265086563</v>
      </c>
      <c r="DR127" s="108">
        <v>12.192392404453548</v>
      </c>
      <c r="DS127" s="110">
        <v>307.24828859222936</v>
      </c>
      <c r="DT127" s="244">
        <v>624.08000000000004</v>
      </c>
      <c r="DU127" s="108">
        <v>137.29759999999999</v>
      </c>
      <c r="DV127" s="108">
        <v>420.03891623999999</v>
      </c>
      <c r="DW127" s="108">
        <f t="shared" si="405"/>
        <v>41.572931695937761</v>
      </c>
      <c r="DX127" s="108">
        <f t="shared" si="406"/>
        <v>131.44697844814559</v>
      </c>
      <c r="DY127" s="108">
        <v>12.0137090828333</v>
      </c>
      <c r="DZ127" s="108">
        <v>8.2612320984374996</v>
      </c>
      <c r="EA127" s="108"/>
      <c r="EB127" s="108">
        <v>87.723476391752769</v>
      </c>
      <c r="EC127" s="108">
        <f t="shared" si="407"/>
        <v>1.6970106507984575</v>
      </c>
      <c r="ED127" s="108">
        <f t="shared" si="408"/>
        <v>51.341743580848359</v>
      </c>
      <c r="EE127" s="108">
        <v>64.470746690651183</v>
      </c>
      <c r="EF127" s="245">
        <v>1624.6628166044093</v>
      </c>
      <c r="EG127" s="249">
        <v>2300.8350097500006</v>
      </c>
      <c r="EH127" s="250">
        <v>506.18370214500032</v>
      </c>
      <c r="EI127" s="250">
        <v>3547.9862091524046</v>
      </c>
      <c r="EJ127" s="250">
        <v>1548.5839058172667</v>
      </c>
      <c r="EK127" s="250">
        <f t="shared" si="409"/>
        <v>153.26954349435817</v>
      </c>
      <c r="EL127" s="250">
        <v>484.61384748645543</v>
      </c>
      <c r="EM127" s="250">
        <v>576.96198436112184</v>
      </c>
      <c r="EN127" s="250">
        <f t="shared" si="410"/>
        <v>11.161329587465902</v>
      </c>
      <c r="EO127" s="250">
        <f t="shared" si="411"/>
        <v>337.67738666306508</v>
      </c>
      <c r="EP127" s="250">
        <v>8480.550811225794</v>
      </c>
      <c r="EQ127" s="245">
        <v>10685.494022144501</v>
      </c>
      <c r="ER127" s="244">
        <v>809.42</v>
      </c>
      <c r="ES127" s="108">
        <v>178.07239999999999</v>
      </c>
      <c r="ET127" s="108">
        <v>544.78255925999997</v>
      </c>
      <c r="EU127" s="108">
        <f t="shared" si="412"/>
        <v>53.919309020199243</v>
      </c>
      <c r="EV127" s="108">
        <f t="shared" si="413"/>
        <v>170.48425409482439</v>
      </c>
      <c r="EW127" s="108">
        <v>64.044122464400004</v>
      </c>
      <c r="EX127" s="108">
        <v>116.53129296588099</v>
      </c>
      <c r="EY127" s="108">
        <f t="shared" si="414"/>
        <v>2.2542978624249681</v>
      </c>
      <c r="EZ127" s="108">
        <f t="shared" si="415"/>
        <v>68.202036771555242</v>
      </c>
      <c r="FA127" s="108">
        <v>85.642518734514098</v>
      </c>
      <c r="FB127" s="245">
        <v>2158.1914721097542</v>
      </c>
      <c r="FC127" s="244">
        <v>0.83333333333333293</v>
      </c>
      <c r="FD127" s="108">
        <v>6.0833333333333302E-2</v>
      </c>
      <c r="FE127" s="108">
        <f t="shared" si="416"/>
        <v>1.1768208333333328E-3</v>
      </c>
      <c r="FF127" s="108">
        <f t="shared" si="417"/>
        <v>3.5603803333333316E-2</v>
      </c>
      <c r="FG127" s="108">
        <v>4.4708333333333301E-2</v>
      </c>
      <c r="FH127" s="245">
        <v>1.1266499999999995</v>
      </c>
      <c r="FI127" s="244">
        <v>2890.0119850000001</v>
      </c>
      <c r="FJ127" s="108">
        <v>210.97087490499999</v>
      </c>
      <c r="FK127" s="108">
        <f t="shared" si="418"/>
        <v>4.0812315750372248</v>
      </c>
      <c r="FL127" s="108">
        <f t="shared" si="419"/>
        <v>123.47450201389954</v>
      </c>
      <c r="FM127" s="108">
        <v>155.04900000000001</v>
      </c>
      <c r="FN127" s="245">
        <v>3907.238231886</v>
      </c>
      <c r="FO127" s="244">
        <v>2248.8882500000004</v>
      </c>
      <c r="FP127" s="108">
        <v>164.16884225000001</v>
      </c>
      <c r="FQ127" s="108">
        <f t="shared" si="420"/>
        <v>3.1758462533262506</v>
      </c>
      <c r="FR127" s="108">
        <f t="shared" si="421"/>
        <v>96.082769965973014</v>
      </c>
      <c r="FS127" s="108">
        <v>120.65285461249999</v>
      </c>
      <c r="FT127" s="110">
        <v>3040.4519362350006</v>
      </c>
      <c r="FU127" s="253">
        <f t="shared" si="279"/>
        <v>13272.412978072247</v>
      </c>
      <c r="FV127" s="254">
        <f t="shared" si="280"/>
        <v>4143.8862255531849</v>
      </c>
      <c r="FW127" s="254">
        <f t="shared" si="281"/>
        <v>387.02850944224201</v>
      </c>
      <c r="FX127" s="254">
        <f t="shared" si="282"/>
        <v>2105.129833333333</v>
      </c>
      <c r="FY127" s="254">
        <f t="shared" si="283"/>
        <v>1695.7</v>
      </c>
      <c r="FZ127" s="254">
        <f t="shared" si="284"/>
        <v>70.599999999999994</v>
      </c>
      <c r="GA127" s="254">
        <f t="shared" si="422"/>
        <v>186.99792000000002</v>
      </c>
      <c r="GB127" s="254">
        <f t="shared" si="423"/>
        <v>6.2500800000000005</v>
      </c>
      <c r="GC127" s="254">
        <f t="shared" si="424"/>
        <v>2890.0119850000001</v>
      </c>
      <c r="GD127" s="254">
        <f t="shared" si="425"/>
        <v>2248.8882500000004</v>
      </c>
      <c r="GE127" s="254">
        <f t="shared" si="285"/>
        <v>7322.1617804348034</v>
      </c>
      <c r="GF127" s="255">
        <f t="shared" si="286"/>
        <v>2795.5047152345055</v>
      </c>
      <c r="GG127" s="255">
        <f t="shared" si="287"/>
        <v>724.70364005675412</v>
      </c>
      <c r="GH127" s="254">
        <f t="shared" si="288"/>
        <v>2506.0219322168532</v>
      </c>
      <c r="GI127" s="255">
        <f t="shared" si="289"/>
        <v>1789.3672219541259</v>
      </c>
      <c r="GJ127" s="256">
        <f t="shared" si="290"/>
        <v>48.478994278735023</v>
      </c>
      <c r="GK127" s="253">
        <f t="shared" si="426"/>
        <v>36835.08949405267</v>
      </c>
      <c r="GL127" s="257">
        <f t="shared" si="427"/>
        <v>46412.212762506366</v>
      </c>
      <c r="GM127" s="221">
        <f t="shared" si="428"/>
        <v>40983.758552271363</v>
      </c>
      <c r="GN127" s="222">
        <f t="shared" si="429"/>
        <v>22236.476687564184</v>
      </c>
      <c r="GO127" s="222">
        <f t="shared" si="430"/>
        <v>1454.72160350022</v>
      </c>
      <c r="GP127" s="55">
        <f t="shared" si="431"/>
        <v>0.54256801896788975</v>
      </c>
      <c r="GQ127" s="56">
        <f t="shared" si="432"/>
        <v>3.5495075485691335E-2</v>
      </c>
      <c r="GR127" s="258">
        <f t="shared" si="433"/>
        <v>1.0905185957650019</v>
      </c>
      <c r="GS127" s="227">
        <f t="shared" si="291"/>
        <v>46412.212762506366</v>
      </c>
      <c r="GT127" s="222">
        <f t="shared" si="502"/>
        <v>22500.178993228703</v>
      </c>
      <c r="GU127" s="222">
        <f t="shared" si="503"/>
        <v>1461.866041159941</v>
      </c>
      <c r="GV127" s="37">
        <f t="shared" si="487"/>
        <v>0.48479005102306272</v>
      </c>
      <c r="GW127" s="228">
        <f t="shared" si="488"/>
        <v>3.1497443326832603E-2</v>
      </c>
      <c r="GX127" s="258">
        <f t="shared" si="434"/>
        <v>1.0808455549666403</v>
      </c>
      <c r="GY127" s="221">
        <f t="shared" si="499"/>
        <v>33396.827470307253</v>
      </c>
      <c r="GZ127" s="222">
        <f t="shared" si="435"/>
        <v>18757.824938715283</v>
      </c>
      <c r="HA127" s="222">
        <f t="shared" si="436"/>
        <v>1000.187794982691</v>
      </c>
      <c r="HB127" s="55">
        <f t="shared" si="437"/>
        <v>0.56166487536556142</v>
      </c>
      <c r="HC127" s="56">
        <f t="shared" si="438"/>
        <v>2.9948587058814098E-2</v>
      </c>
      <c r="HD127" s="258">
        <f t="shared" si="439"/>
        <v>1.0926519221051938</v>
      </c>
      <c r="HE127" s="221">
        <f t="shared" si="440"/>
        <v>37729.555702673642</v>
      </c>
      <c r="HF127" s="222">
        <f t="shared" si="441"/>
        <v>22078.394706708379</v>
      </c>
      <c r="HG127" s="222">
        <f t="shared" si="442"/>
        <v>1146.1632899183594</v>
      </c>
      <c r="HH127" s="55">
        <f t="shared" si="443"/>
        <v>0.58517505164111516</v>
      </c>
      <c r="HI127" s="56">
        <f t="shared" si="444"/>
        <v>3.0378393505363713E-2</v>
      </c>
      <c r="HJ127" s="259">
        <f t="shared" si="445"/>
        <v>1.0964025437461438</v>
      </c>
      <c r="HK127" s="54">
        <f t="shared" si="292"/>
        <v>3.9265769820137004</v>
      </c>
      <c r="HL127" s="55">
        <f t="shared" si="293"/>
        <v>4.4755124212548774</v>
      </c>
      <c r="HM127" s="55">
        <f t="shared" si="294"/>
        <v>3.2062778002254801</v>
      </c>
      <c r="HN127" s="56">
        <f t="shared" si="295"/>
        <v>3.6344647922640916</v>
      </c>
      <c r="HQ127" s="57">
        <f t="shared" si="296"/>
        <v>2635.3728317405526</v>
      </c>
      <c r="HR127" s="58">
        <f t="shared" si="446"/>
        <v>3048.3357544742971</v>
      </c>
      <c r="HS127" s="58">
        <f t="shared" si="297"/>
        <v>115.85356740926059</v>
      </c>
      <c r="HT127" s="58">
        <f t="shared" si="447"/>
        <v>133.79928500095505</v>
      </c>
      <c r="HU127" s="58">
        <f t="shared" si="298"/>
        <v>3438.6732002907829</v>
      </c>
      <c r="HV127" s="55">
        <f t="shared" si="489"/>
        <v>0.76639234909490639</v>
      </c>
      <c r="HW127" s="56">
        <f t="shared" si="490"/>
        <v>3.3691357294279585E-2</v>
      </c>
      <c r="HX127" s="260">
        <f t="shared" si="491"/>
        <v>1.1253124723480559</v>
      </c>
      <c r="HY127" s="57">
        <f t="shared" si="299"/>
        <v>4260.4929437715346</v>
      </c>
      <c r="HZ127" s="58">
        <f t="shared" si="448"/>
        <v>4928.1121880605342</v>
      </c>
      <c r="IA127" s="58">
        <f t="shared" si="300"/>
        <v>244.39671279536378</v>
      </c>
      <c r="IB127" s="58">
        <f t="shared" si="449"/>
        <v>282.25376360736567</v>
      </c>
      <c r="IC127" s="58">
        <f t="shared" si="301"/>
        <v>5768.9079439527804</v>
      </c>
      <c r="ID127" s="55">
        <f t="shared" si="504"/>
        <v>0.7385267688727063</v>
      </c>
      <c r="IE127" s="56">
        <f t="shared" si="505"/>
        <v>4.2364467446832983E-2</v>
      </c>
      <c r="IF127" s="260">
        <f t="shared" si="506"/>
        <v>1.1222894006898676</v>
      </c>
      <c r="IG127" s="57">
        <f t="shared" si="302"/>
        <v>125.46188956809765</v>
      </c>
      <c r="IH127" s="58">
        <f t="shared" si="450"/>
        <v>145.12176766341855</v>
      </c>
      <c r="II127" s="58">
        <f t="shared" si="303"/>
        <v>244.88755046179426</v>
      </c>
      <c r="IJ127" s="58">
        <f t="shared" si="451"/>
        <v>282.8206320283262</v>
      </c>
      <c r="IK127" s="58">
        <f t="shared" si="304"/>
        <v>2582.7006742839053</v>
      </c>
      <c r="IL127" s="55">
        <f t="shared" si="305"/>
        <v>4.8577789450139804E-2</v>
      </c>
      <c r="IM127" s="56">
        <f t="shared" si="306"/>
        <v>9.4818401876823458E-2</v>
      </c>
      <c r="IN127" s="260">
        <f t="shared" si="307"/>
        <v>1.0222995100575569</v>
      </c>
      <c r="IO127" s="57">
        <f t="shared" si="308"/>
        <v>126.3870397031867</v>
      </c>
      <c r="IP127" s="58">
        <f t="shared" si="452"/>
        <v>146.19188882467606</v>
      </c>
      <c r="IQ127" s="58">
        <f t="shared" si="309"/>
        <v>5.5486962477445427</v>
      </c>
      <c r="IR127" s="58">
        <f t="shared" si="453"/>
        <v>6.408189296520173</v>
      </c>
      <c r="IS127" s="58">
        <f t="shared" si="310"/>
        <v>173.37192301519039</v>
      </c>
      <c r="IT127" s="55">
        <f t="shared" si="521"/>
        <v>0.72899370039353495</v>
      </c>
      <c r="IU127" s="56">
        <f t="shared" si="522"/>
        <v>3.2004583852129162E-2</v>
      </c>
      <c r="IV127" s="260">
        <f t="shared" si="523"/>
        <v>1.1191908228903618</v>
      </c>
      <c r="IW127" s="57">
        <f t="shared" si="311"/>
        <v>88.38661267325601</v>
      </c>
      <c r="IX127" s="58">
        <f t="shared" si="454"/>
        <v>102.23679487915523</v>
      </c>
      <c r="IY127" s="58">
        <f t="shared" si="312"/>
        <v>2.3946421045000004</v>
      </c>
      <c r="IZ127" s="58">
        <f t="shared" si="455"/>
        <v>2.7655721664870505</v>
      </c>
      <c r="JA127" s="58">
        <f t="shared" si="313"/>
        <v>1819.4861000000001</v>
      </c>
      <c r="JB127" s="55">
        <f t="shared" si="530"/>
        <v>4.8577789450139797E-2</v>
      </c>
      <c r="JC127" s="56">
        <f t="shared" si="531"/>
        <v>1.3161090400745574E-3</v>
      </c>
      <c r="JD127" s="260">
        <f t="shared" si="532"/>
        <v>1.0078160048971445</v>
      </c>
      <c r="JE127" s="57">
        <f t="shared" si="314"/>
        <v>3.6799521464479996</v>
      </c>
      <c r="JF127" s="58">
        <f t="shared" si="456"/>
        <v>4.2566006477964011</v>
      </c>
      <c r="JG127" s="58">
        <f t="shared" si="315"/>
        <v>9.9700260999999998E-2</v>
      </c>
      <c r="JH127" s="58">
        <f t="shared" si="457"/>
        <v>0.1151438314289</v>
      </c>
      <c r="JI127" s="58">
        <f t="shared" si="316"/>
        <v>75.753799999999998</v>
      </c>
      <c r="JJ127" s="55">
        <f t="shared" si="317"/>
        <v>4.857778945013979E-2</v>
      </c>
      <c r="JK127" s="56">
        <f t="shared" si="318"/>
        <v>1.3161090400745574E-3</v>
      </c>
      <c r="JL127" s="260">
        <f t="shared" si="319"/>
        <v>1.0078160048971445</v>
      </c>
      <c r="JM127" s="57">
        <f t="shared" si="320"/>
        <v>4078.6149960215785</v>
      </c>
      <c r="JN127" s="58">
        <f t="shared" si="458"/>
        <v>4717.73396589816</v>
      </c>
      <c r="JO127" s="58">
        <f t="shared" si="321"/>
        <v>267.37549181139349</v>
      </c>
      <c r="JP127" s="58">
        <f t="shared" si="459"/>
        <v>308.79195549297833</v>
      </c>
      <c r="JQ127" s="58">
        <f t="shared" si="322"/>
        <v>5527.2426618701675</v>
      </c>
      <c r="JR127" s="55">
        <f t="shared" si="323"/>
        <v>0.73791133220149963</v>
      </c>
      <c r="JS127" s="56">
        <f t="shared" si="324"/>
        <v>4.8374118555693332E-2</v>
      </c>
      <c r="JT127" s="260">
        <f t="shared" si="325"/>
        <v>1.1231238567202517</v>
      </c>
      <c r="JU127" s="57">
        <f t="shared" si="326"/>
        <v>9.7470736131063944</v>
      </c>
      <c r="JV127" s="58">
        <f t="shared" si="460"/>
        <v>11.274440048280168</v>
      </c>
      <c r="JW127" s="58">
        <f t="shared" si="327"/>
        <v>0.26407565765520002</v>
      </c>
      <c r="JX127" s="58">
        <f t="shared" si="461"/>
        <v>0.30498097702599053</v>
      </c>
      <c r="JY127" s="58">
        <f t="shared" si="328"/>
        <v>200.64876816</v>
      </c>
      <c r="JZ127" s="55">
        <f t="shared" si="524"/>
        <v>4.8577789450139797E-2</v>
      </c>
      <c r="KA127" s="56">
        <f t="shared" si="525"/>
        <v>1.3161090400745574E-3</v>
      </c>
      <c r="KB127" s="260">
        <f t="shared" si="526"/>
        <v>1.0078160048971445</v>
      </c>
      <c r="KC127" s="57">
        <f t="shared" si="329"/>
        <v>0.32577897041744641</v>
      </c>
      <c r="KD127" s="58">
        <f t="shared" si="462"/>
        <v>0.37682853508186026</v>
      </c>
      <c r="KE127" s="58">
        <f t="shared" si="330"/>
        <v>8.826269224800001E-3</v>
      </c>
      <c r="KF127" s="58">
        <f t="shared" si="463"/>
        <v>1.0193458327721521E-2</v>
      </c>
      <c r="KG127" s="58">
        <f t="shared" si="331"/>
        <v>6.7063358399999995</v>
      </c>
      <c r="KH127" s="55">
        <f t="shared" si="527"/>
        <v>4.8577789450139804E-2</v>
      </c>
      <c r="KI127" s="56">
        <f t="shared" si="528"/>
        <v>1.3161090400745576E-3</v>
      </c>
      <c r="KJ127" s="260">
        <f t="shared" si="529"/>
        <v>1.0078160048971445</v>
      </c>
      <c r="KK127" s="57">
        <f t="shared" si="332"/>
        <v>187.62895530741903</v>
      </c>
      <c r="KL127" s="58">
        <f t="shared" si="464"/>
        <v>217.03041260409159</v>
      </c>
      <c r="KM127" s="58">
        <f t="shared" si="333"/>
        <v>8.2492037994133316</v>
      </c>
      <c r="KN127" s="58">
        <f t="shared" si="465"/>
        <v>9.5270054679424572</v>
      </c>
      <c r="KO127" s="58">
        <f t="shared" si="334"/>
        <v>243.84784808907091</v>
      </c>
      <c r="KP127" s="55">
        <f t="shared" si="466"/>
        <v>0.76945093745048487</v>
      </c>
      <c r="KQ127" s="56">
        <f t="shared" si="467"/>
        <v>3.3829307349065162E-2</v>
      </c>
      <c r="KR127" s="260">
        <f t="shared" si="468"/>
        <v>1.1258131216068612</v>
      </c>
      <c r="KS127" s="57">
        <f t="shared" si="335"/>
        <v>984.37984087537268</v>
      </c>
      <c r="KT127" s="58">
        <f t="shared" si="469"/>
        <v>1138.6321619405437</v>
      </c>
      <c r="KU127" s="58">
        <f t="shared" si="336"/>
        <v>43.269942346736215</v>
      </c>
      <c r="KV127" s="58">
        <f t="shared" si="470"/>
        <v>49.972456416245656</v>
      </c>
      <c r="KW127" s="58">
        <f t="shared" si="337"/>
        <v>1289.4149338130233</v>
      </c>
      <c r="KX127" s="55">
        <f t="shared" si="507"/>
        <v>0.76343139439558916</v>
      </c>
      <c r="KY127" s="56">
        <f t="shared" si="508"/>
        <v>3.3557810765212331E-2</v>
      </c>
      <c r="KZ127" s="260">
        <f t="shared" si="509"/>
        <v>1.1248278043893203</v>
      </c>
      <c r="LA127" s="57">
        <f t="shared" si="338"/>
        <v>3810.2140175574159</v>
      </c>
      <c r="LB127" s="58">
        <f t="shared" si="471"/>
        <v>4407.2745541086633</v>
      </c>
      <c r="LC127" s="58">
        <f t="shared" si="339"/>
        <v>164.43087308182407</v>
      </c>
      <c r="LD127" s="58">
        <f t="shared" si="472"/>
        <v>189.90121532219862</v>
      </c>
      <c r="LE127" s="58">
        <f t="shared" si="340"/>
        <v>8480.550811225794</v>
      </c>
      <c r="LF127" s="55">
        <f t="shared" si="473"/>
        <v>0.44928850759478922</v>
      </c>
      <c r="LG127" s="56">
        <f t="shared" si="474"/>
        <v>1.9389173739064826E-2</v>
      </c>
      <c r="LH127" s="260">
        <f t="shared" si="475"/>
        <v>1.0734068921522848</v>
      </c>
      <c r="LI127" s="57">
        <f t="shared" si="341"/>
        <v>1278.6896748569832</v>
      </c>
      <c r="LJ127" s="58">
        <f t="shared" si="476"/>
        <v>1479.0603469070725</v>
      </c>
      <c r="LK127" s="58">
        <f t="shared" si="342"/>
        <v>56.173606882624213</v>
      </c>
      <c r="LL127" s="58">
        <f t="shared" si="477"/>
        <v>64.87489858874271</v>
      </c>
      <c r="LM127" s="58">
        <f t="shared" si="343"/>
        <v>1712.8503746902811</v>
      </c>
      <c r="LN127" s="55">
        <f t="shared" si="510"/>
        <v>0.74652736383246365</v>
      </c>
      <c r="LO127" s="56">
        <f t="shared" si="511"/>
        <v>3.2795396324551446E-2</v>
      </c>
      <c r="LP127" s="260">
        <f t="shared" si="512"/>
        <v>1.1220608448032203</v>
      </c>
      <c r="LQ127" s="57">
        <f t="shared" si="344"/>
        <v>4.3436640066666643E-2</v>
      </c>
      <c r="LR127" s="58">
        <f t="shared" si="478"/>
        <v>5.0243161565113312E-2</v>
      </c>
      <c r="LS127" s="58">
        <f t="shared" si="345"/>
        <v>1.1768208333333328E-3</v>
      </c>
      <c r="LT127" s="58">
        <f t="shared" si="479"/>
        <v>1.359110380416666E-3</v>
      </c>
      <c r="LU127" s="58">
        <f t="shared" si="346"/>
        <v>0.89416666666666633</v>
      </c>
      <c r="LV127" s="55">
        <f t="shared" si="347"/>
        <v>4.857778945013979E-2</v>
      </c>
      <c r="LW127" s="56">
        <f t="shared" si="348"/>
        <v>1.3161090400745572E-3</v>
      </c>
      <c r="LX127" s="260">
        <f t="shared" si="349"/>
        <v>1.0078160048971445</v>
      </c>
      <c r="LY127" s="57">
        <f t="shared" si="350"/>
        <v>150.63889245695742</v>
      </c>
      <c r="LZ127" s="58">
        <f t="shared" si="480"/>
        <v>174.24400690496265</v>
      </c>
      <c r="MA127" s="58">
        <f t="shared" si="351"/>
        <v>4.0812315750372248</v>
      </c>
      <c r="MB127" s="58">
        <f t="shared" si="481"/>
        <v>4.7134143460104907</v>
      </c>
      <c r="MC127" s="58">
        <f t="shared" si="352"/>
        <v>3100.982723719048</v>
      </c>
      <c r="MD127" s="55">
        <f t="shared" si="513"/>
        <v>4.8577791583532037E-2</v>
      </c>
      <c r="ME127" s="56">
        <f t="shared" si="514"/>
        <v>1.3161090978741578E-3</v>
      </c>
      <c r="MF127" s="260">
        <f t="shared" si="515"/>
        <v>1.0078160052404002</v>
      </c>
      <c r="MG127" s="57">
        <f t="shared" si="353"/>
        <v>117.22097935848707</v>
      </c>
      <c r="MH127" s="58">
        <f t="shared" si="482"/>
        <v>135.58950682396201</v>
      </c>
      <c r="MI127" s="58">
        <f t="shared" si="354"/>
        <v>3.1758462533262506</v>
      </c>
      <c r="MJ127" s="58">
        <f t="shared" si="483"/>
        <v>3.667784837966487</v>
      </c>
      <c r="MK127" s="58">
        <f t="shared" si="355"/>
        <v>2413.0570922500006</v>
      </c>
      <c r="ML127" s="55">
        <f t="shared" si="533"/>
        <v>4.857778945013979E-2</v>
      </c>
      <c r="MM127" s="56">
        <f t="shared" si="534"/>
        <v>1.3161090400745572E-3</v>
      </c>
      <c r="MN127" s="260">
        <f t="shared" si="535"/>
        <v>1.0078160048971445</v>
      </c>
      <c r="MO127" s="59">
        <v>3.6006511005520228</v>
      </c>
      <c r="MP127" s="60">
        <v>4.1407511005520226</v>
      </c>
      <c r="MQ127" s="60">
        <v>2.9343999999999997</v>
      </c>
      <c r="MR127" s="61">
        <v>3.3148999999999997</v>
      </c>
      <c r="MS127" s="59">
        <f t="shared" si="356"/>
        <v>1.0905185957650019</v>
      </c>
      <c r="MT127" s="60">
        <f>GX127</f>
        <v>1.0808455549666403</v>
      </c>
      <c r="MU127" s="60">
        <f t="shared" si="484"/>
        <v>1.0926519221051938</v>
      </c>
      <c r="MV127" s="61">
        <f t="shared" si="492"/>
        <v>1.0964025437461438</v>
      </c>
      <c r="MW127" s="66">
        <f t="shared" si="485"/>
        <v>3.9265769820137004</v>
      </c>
      <c r="MX127" s="67">
        <f t="shared" si="493"/>
        <v>4.4755124212548774</v>
      </c>
      <c r="MY127" s="67">
        <f t="shared" si="486"/>
        <v>3.2062778002254801</v>
      </c>
      <c r="MZ127" s="261">
        <f t="shared" si="494"/>
        <v>3.6344647922640916</v>
      </c>
      <c r="NA127" s="59">
        <f t="shared" si="357"/>
        <v>1.0905305791382414</v>
      </c>
      <c r="NB127" s="60">
        <f>NF127/J127</f>
        <v>1.0809491914662495</v>
      </c>
      <c r="NC127" s="60">
        <f t="shared" si="358"/>
        <v>1.0926647778552916</v>
      </c>
      <c r="ND127" s="262">
        <f>NH127/L127</f>
        <v>1.0964122356230965</v>
      </c>
      <c r="NE127" s="62">
        <f t="shared" si="359"/>
        <v>3.9266201299597432</v>
      </c>
      <c r="NF127" s="63">
        <f>NE127+NQ127+NR127+OB127</f>
        <v>4.4759415542046916</v>
      </c>
      <c r="NG127" s="63">
        <f t="shared" si="360"/>
        <v>3.2063155241385672</v>
      </c>
      <c r="NH127" s="64">
        <f>NG127+NM127</f>
        <v>3.6344969198670025</v>
      </c>
      <c r="NI127" s="238">
        <f t="shared" si="495"/>
        <v>-4.3147946042765284E-5</v>
      </c>
      <c r="NJ127" s="238">
        <f t="shared" si="496"/>
        <v>-4.2913294981428152E-4</v>
      </c>
      <c r="NK127" s="238">
        <f t="shared" si="497"/>
        <v>-3.772391308709544E-5</v>
      </c>
      <c r="NL127" s="238">
        <f t="shared" si="498"/>
        <v>-3.2127602910936304E-5</v>
      </c>
      <c r="NM127" s="239">
        <f t="shared" si="361"/>
        <v>0.42818139572843528</v>
      </c>
      <c r="NN127" s="240">
        <f t="shared" si="362"/>
        <v>0.71646955340041141</v>
      </c>
      <c r="NO127" s="240">
        <f t="shared" si="537"/>
        <v>0.29212321009274073</v>
      </c>
      <c r="NP127" s="240">
        <f t="shared" si="363"/>
        <v>2.1488463799494945E-2</v>
      </c>
      <c r="NQ127" s="240">
        <f>Q127*JD127+0.005</f>
        <v>0.23488283071703867</v>
      </c>
      <c r="NR127" s="240">
        <f t="shared" si="364"/>
        <v>9.5742520465228725E-3</v>
      </c>
      <c r="NS127" s="240">
        <f t="shared" si="365"/>
        <v>0.68825029939817028</v>
      </c>
      <c r="NT127" s="240">
        <f t="shared" si="366"/>
        <v>2.2373515308716608E-2</v>
      </c>
      <c r="NU127" s="240">
        <f t="shared" si="367"/>
        <v>7.0547120342800116E-4</v>
      </c>
      <c r="NV127" s="240">
        <f t="shared" si="368"/>
        <v>3.0396954283385253E-2</v>
      </c>
      <c r="NW127" s="240">
        <f t="shared" si="369"/>
        <v>0.160512927686356</v>
      </c>
      <c r="NX127" s="240">
        <f t="shared" si="370"/>
        <v>1.0073923682849193</v>
      </c>
      <c r="NY127" s="240">
        <f t="shared" si="371"/>
        <v>0.21274273617469056</v>
      </c>
      <c r="NZ127" s="240">
        <f t="shared" si="372"/>
        <v>1.0078160048971445E-4</v>
      </c>
      <c r="OA127" s="240">
        <f t="shared" si="373"/>
        <v>0.34588245299850534</v>
      </c>
      <c r="OB127" s="241">
        <f t="shared" si="374"/>
        <v>0.30486434148138619</v>
      </c>
      <c r="OC127" s="4"/>
      <c r="OD127" s="4"/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136"/>
      <c r="OP127" s="13"/>
      <c r="OQ127" s="13"/>
      <c r="OR127" s="13"/>
      <c r="OS127" s="13"/>
      <c r="OT127" s="13"/>
    </row>
    <row r="128" spans="1:410" ht="15" customHeight="1">
      <c r="A128" s="242">
        <v>109</v>
      </c>
      <c r="B128" s="49" t="s">
        <v>178</v>
      </c>
      <c r="C128" s="50">
        <v>5</v>
      </c>
      <c r="D128" s="51">
        <v>2482.34</v>
      </c>
      <c r="E128" s="52">
        <v>2482.34</v>
      </c>
      <c r="F128" s="52"/>
      <c r="G128" s="52"/>
      <c r="H128" s="53"/>
      <c r="I128" s="57">
        <v>3.6256133160971751</v>
      </c>
      <c r="J128" s="58">
        <v>3.6256133160971751</v>
      </c>
      <c r="K128" s="58">
        <v>3.0041000000000002</v>
      </c>
      <c r="L128" s="243">
        <v>3.3305000000000002</v>
      </c>
      <c r="M128" s="1">
        <v>0.32640000000000002</v>
      </c>
      <c r="N128" s="2">
        <v>0.74390000000000001</v>
      </c>
      <c r="O128" s="2">
        <v>0.29511331609717462</v>
      </c>
      <c r="P128" s="2">
        <v>1.83E-2</v>
      </c>
      <c r="Q128" s="2">
        <v>0</v>
      </c>
      <c r="R128" s="2">
        <v>0</v>
      </c>
      <c r="S128" s="2">
        <v>0.64229999999999998</v>
      </c>
      <c r="T128" s="2">
        <v>5.1499999999999997E-2</v>
      </c>
      <c r="U128" s="2">
        <v>1.6999999999999999E-3</v>
      </c>
      <c r="V128" s="2">
        <v>6.0499999999999998E-2</v>
      </c>
      <c r="W128" s="2">
        <v>0.1009</v>
      </c>
      <c r="X128" s="2">
        <v>0.84889999999999999</v>
      </c>
      <c r="Y128" s="2">
        <v>0.31680000000000003</v>
      </c>
      <c r="Z128" s="2">
        <v>5.0000000000000001E-4</v>
      </c>
      <c r="AA128" s="2">
        <v>0.21879999999999999</v>
      </c>
      <c r="AB128" s="3">
        <v>0</v>
      </c>
      <c r="AC128" s="244">
        <v>311.94</v>
      </c>
      <c r="AD128" s="108">
        <v>68.626800000000003</v>
      </c>
      <c r="AE128" s="108">
        <v>209.95215282000001</v>
      </c>
      <c r="AF128" s="108">
        <f t="shared" si="375"/>
        <v>20.779804373206684</v>
      </c>
      <c r="AG128" s="108">
        <f t="shared" si="376"/>
        <v>65.702426703490801</v>
      </c>
      <c r="AH128" s="108">
        <v>8.7884259722916696</v>
      </c>
      <c r="AI128" s="108">
        <v>43.749438689769455</v>
      </c>
      <c r="AJ128" s="108">
        <f t="shared" si="377"/>
        <v>0.84633289145359014</v>
      </c>
      <c r="AK128" s="108">
        <f t="shared" si="378"/>
        <v>25.605146483083988</v>
      </c>
      <c r="AL128" s="108">
        <v>32.152840874103056</v>
      </c>
      <c r="AM128" s="245">
        <v>810.2515900273969</v>
      </c>
      <c r="AN128" s="244">
        <v>686.1</v>
      </c>
      <c r="AO128" s="108">
        <v>150.94200000000001</v>
      </c>
      <c r="AP128" s="108">
        <v>461.78166330000005</v>
      </c>
      <c r="AQ128" s="108">
        <f t="shared" si="379"/>
        <v>45.704378343454209</v>
      </c>
      <c r="AR128" s="108">
        <f t="shared" si="380"/>
        <v>144.50995371310202</v>
      </c>
      <c r="AS128" s="246">
        <v>67.113986274374994</v>
      </c>
      <c r="AT128" s="247">
        <v>9.8152997402177657</v>
      </c>
      <c r="AU128" s="108">
        <v>99.713448418929389</v>
      </c>
      <c r="AV128" s="108">
        <f t="shared" si="381"/>
        <v>1.9289566596641892</v>
      </c>
      <c r="AW128" s="108">
        <f t="shared" si="382"/>
        <v>58.359090529249968</v>
      </c>
      <c r="AX128" s="108">
        <v>73.282554899665229</v>
      </c>
      <c r="AY128" s="245">
        <v>1846.7203834715638</v>
      </c>
      <c r="AZ128" s="248">
        <v>93</v>
      </c>
      <c r="BA128" s="108">
        <v>474.03649999999993</v>
      </c>
      <c r="BB128" s="108">
        <v>49.435226440255192</v>
      </c>
      <c r="BC128" s="109">
        <v>39.548181152204158</v>
      </c>
      <c r="BD128" s="109">
        <v>9.8870452880510342</v>
      </c>
      <c r="BE128" s="108">
        <v>18.538213124999999</v>
      </c>
      <c r="BF128" s="109">
        <v>14.8305705</v>
      </c>
      <c r="BG128" s="109">
        <v>3.7076426249999983</v>
      </c>
      <c r="BH128" s="108">
        <v>39.566725588263616</v>
      </c>
      <c r="BI128" s="109">
        <f t="shared" si="383"/>
        <v>23.157138351591872</v>
      </c>
      <c r="BJ128" s="108">
        <f t="shared" si="384"/>
        <v>0.76541830650495968</v>
      </c>
      <c r="BK128" s="108">
        <v>29.078833257675935</v>
      </c>
      <c r="BL128" s="245">
        <v>732.78659809343344</v>
      </c>
      <c r="BM128" s="244">
        <v>16.760000000000002</v>
      </c>
      <c r="BN128" s="108">
        <v>3.6872000000000003</v>
      </c>
      <c r="BO128" s="108">
        <v>11.280368280000001</v>
      </c>
      <c r="BP128" s="108">
        <f t="shared" si="385"/>
        <v>1.1164631701447201</v>
      </c>
      <c r="BQ128" s="108">
        <f t="shared" si="386"/>
        <v>3.5300784495432005</v>
      </c>
      <c r="BR128" s="108">
        <v>1.9091473212500001</v>
      </c>
      <c r="BS128" s="108">
        <v>2.45548023889125</v>
      </c>
      <c r="BT128" s="108">
        <f t="shared" si="387"/>
        <v>4.7501265221351237E-2</v>
      </c>
      <c r="BU128" s="108">
        <f t="shared" si="388"/>
        <v>1.4371140084554042</v>
      </c>
      <c r="BV128" s="108">
        <v>1.8046097920070627</v>
      </c>
      <c r="BW128" s="245">
        <v>45.476166758577975</v>
      </c>
      <c r="BX128" s="107">
        <v>0</v>
      </c>
      <c r="BY128" s="108">
        <v>0</v>
      </c>
      <c r="BZ128" s="109">
        <f t="shared" si="389"/>
        <v>0</v>
      </c>
      <c r="CA128" s="109">
        <f t="shared" si="390"/>
        <v>0</v>
      </c>
      <c r="CB128" s="108">
        <v>0</v>
      </c>
      <c r="CC128" s="110">
        <v>0</v>
      </c>
      <c r="CD128" s="244">
        <v>0</v>
      </c>
      <c r="CE128" s="108">
        <v>0</v>
      </c>
      <c r="CF128" s="109">
        <f t="shared" si="391"/>
        <v>0</v>
      </c>
      <c r="CG128" s="109">
        <f t="shared" si="392"/>
        <v>0</v>
      </c>
      <c r="CH128" s="108">
        <v>0</v>
      </c>
      <c r="CI128" s="245">
        <v>0</v>
      </c>
      <c r="CJ128" s="249">
        <v>589.35560138861103</v>
      </c>
      <c r="CK128" s="250">
        <v>129.65823230549444</v>
      </c>
      <c r="CL128" s="250">
        <v>61.533704199644426</v>
      </c>
      <c r="CM128" s="251">
        <v>39.472537062134407</v>
      </c>
      <c r="CN128" s="252">
        <f t="shared" si="277"/>
        <v>19.240888190937415</v>
      </c>
      <c r="CO128" s="250">
        <v>396.66755558140886</v>
      </c>
      <c r="CP128" s="252">
        <f t="shared" si="393"/>
        <v>39.259774646114366</v>
      </c>
      <c r="CQ128" s="250">
        <v>124.13314484364609</v>
      </c>
      <c r="CR128" s="250">
        <v>85.936701823686533</v>
      </c>
      <c r="CS128" s="252">
        <f t="shared" si="394"/>
        <v>1.6624454967792162</v>
      </c>
      <c r="CT128" s="252">
        <f t="shared" si="395"/>
        <v>50.296001602945374</v>
      </c>
      <c r="CU128" s="250">
        <f t="shared" si="278"/>
        <v>1263.1517952988452</v>
      </c>
      <c r="CV128" s="245">
        <f t="shared" si="396"/>
        <v>1591.5712620765448</v>
      </c>
      <c r="CW128" s="244">
        <v>94.571910000000017</v>
      </c>
      <c r="CX128" s="108">
        <v>6.9037494300000004</v>
      </c>
      <c r="CY128" s="108">
        <f t="shared" si="397"/>
        <v>0.13355303272335001</v>
      </c>
      <c r="CZ128" s="108">
        <f t="shared" si="398"/>
        <v>4.0405436213972399</v>
      </c>
      <c r="DA128" s="108">
        <v>5.0737829715</v>
      </c>
      <c r="DB128" s="245">
        <v>127.85933088180002</v>
      </c>
      <c r="DC128" s="244">
        <v>3.1337400000000004</v>
      </c>
      <c r="DD128" s="108">
        <v>0.22876302000000001</v>
      </c>
      <c r="DE128" s="108">
        <f t="shared" si="399"/>
        <v>4.4254206219000005E-3</v>
      </c>
      <c r="DF128" s="108">
        <f t="shared" si="400"/>
        <v>0.13388767518936001</v>
      </c>
      <c r="DG128" s="108">
        <v>0.168125151</v>
      </c>
      <c r="DH128" s="245">
        <v>4.2367538052000002</v>
      </c>
      <c r="DI128" s="107">
        <v>58.112478488172002</v>
      </c>
      <c r="DJ128" s="108">
        <v>12.78474526739784</v>
      </c>
      <c r="DK128" s="108">
        <v>0.96611394368976955</v>
      </c>
      <c r="DL128" s="108">
        <v>39.112777983899633</v>
      </c>
      <c r="DM128" s="108">
        <f t="shared" si="401"/>
        <v>3.8711480881784825</v>
      </c>
      <c r="DN128" s="108">
        <f t="shared" si="402"/>
        <v>12.239952742281551</v>
      </c>
      <c r="DO128" s="108">
        <v>8.1012564448706232</v>
      </c>
      <c r="DP128" s="108">
        <f t="shared" si="403"/>
        <v>0.15671880592602222</v>
      </c>
      <c r="DQ128" s="108">
        <f t="shared" si="404"/>
        <v>4.7414061569765398</v>
      </c>
      <c r="DR128" s="108">
        <v>5.9538686064014934</v>
      </c>
      <c r="DS128" s="110">
        <v>150.03748888131764</v>
      </c>
      <c r="DT128" s="244">
        <v>96.33</v>
      </c>
      <c r="DU128" s="108">
        <v>21.192599999999999</v>
      </c>
      <c r="DV128" s="108">
        <v>64.835195490000004</v>
      </c>
      <c r="DW128" s="108">
        <f t="shared" si="405"/>
        <v>6.4169986384272608</v>
      </c>
      <c r="DX128" s="108">
        <f t="shared" si="406"/>
        <v>20.289526076640602</v>
      </c>
      <c r="DY128" s="108">
        <v>1.8826670485833299</v>
      </c>
      <c r="DZ128" s="108">
        <v>1.0947537501875</v>
      </c>
      <c r="EA128" s="108"/>
      <c r="EB128" s="108">
        <v>13.529470789080269</v>
      </c>
      <c r="EC128" s="108">
        <f t="shared" si="407"/>
        <v>0.26172761241475784</v>
      </c>
      <c r="ED128" s="108">
        <f t="shared" si="408"/>
        <v>7.9183663097834316</v>
      </c>
      <c r="EE128" s="108">
        <v>9.9432343538925565</v>
      </c>
      <c r="EF128" s="245">
        <v>250.56950571809239</v>
      </c>
      <c r="EG128" s="249">
        <v>441.29875130714294</v>
      </c>
      <c r="EH128" s="250">
        <v>97.085725287571449</v>
      </c>
      <c r="EI128" s="250">
        <v>723.29538590683205</v>
      </c>
      <c r="EJ128" s="250">
        <v>297.01744846352642</v>
      </c>
      <c r="EK128" s="250">
        <f t="shared" si="409"/>
        <v>29.397004944229067</v>
      </c>
      <c r="EL128" s="250">
        <v>92.948640322175962</v>
      </c>
      <c r="EM128" s="250">
        <v>113.78490370045026</v>
      </c>
      <c r="EN128" s="250">
        <f t="shared" si="410"/>
        <v>2.2011689620852102</v>
      </c>
      <c r="EO128" s="250">
        <f t="shared" si="411"/>
        <v>66.594663018955117</v>
      </c>
      <c r="EP128" s="250">
        <v>1672.4822146655233</v>
      </c>
      <c r="EQ128" s="245">
        <v>2107.3275904785592</v>
      </c>
      <c r="ER128" s="244">
        <v>294.77999999999997</v>
      </c>
      <c r="ES128" s="108">
        <v>64.851600000000005</v>
      </c>
      <c r="ET128" s="108">
        <v>198.40256334</v>
      </c>
      <c r="EU128" s="108">
        <f t="shared" si="412"/>
        <v>19.636695304013163</v>
      </c>
      <c r="EV128" s="108">
        <f t="shared" si="413"/>
        <v>62.088098171619599</v>
      </c>
      <c r="EW128" s="108">
        <v>23.577666809499998</v>
      </c>
      <c r="EX128" s="108">
        <v>42.457663600913499</v>
      </c>
      <c r="EY128" s="108">
        <f t="shared" si="414"/>
        <v>0.82134350235967168</v>
      </c>
      <c r="EZ128" s="108">
        <f t="shared" si="415"/>
        <v>24.849111860379441</v>
      </c>
      <c r="FA128" s="108">
        <v>31.2034746875207</v>
      </c>
      <c r="FB128" s="245">
        <v>786.32756212552101</v>
      </c>
      <c r="FC128" s="244">
        <v>0.83333333333333293</v>
      </c>
      <c r="FD128" s="108">
        <v>6.0833333333333302E-2</v>
      </c>
      <c r="FE128" s="108">
        <f t="shared" si="416"/>
        <v>1.1768208333333328E-3</v>
      </c>
      <c r="FF128" s="108">
        <f t="shared" si="417"/>
        <v>3.5603803333333316E-2</v>
      </c>
      <c r="FG128" s="108">
        <v>4.4708333333333301E-2</v>
      </c>
      <c r="FH128" s="245">
        <v>1.1266499999999995</v>
      </c>
      <c r="FI128" s="244">
        <v>401.78805333333401</v>
      </c>
      <c r="FJ128" s="108">
        <v>29.3305278933334</v>
      </c>
      <c r="FK128" s="108">
        <f t="shared" si="418"/>
        <v>0.56739906209653468</v>
      </c>
      <c r="FL128" s="108">
        <f t="shared" si="419"/>
        <v>17.166219399075452</v>
      </c>
      <c r="FM128" s="108">
        <v>21.556000000000001</v>
      </c>
      <c r="FN128" s="245">
        <v>543.20949747200086</v>
      </c>
      <c r="FO128" s="244">
        <v>0</v>
      </c>
      <c r="FP128" s="108">
        <v>0</v>
      </c>
      <c r="FQ128" s="108">
        <f t="shared" si="420"/>
        <v>0</v>
      </c>
      <c r="FR128" s="108">
        <f t="shared" si="421"/>
        <v>0</v>
      </c>
      <c r="FS128" s="108">
        <v>0</v>
      </c>
      <c r="FT128" s="110">
        <v>0</v>
      </c>
      <c r="FU128" s="253">
        <f t="shared" si="279"/>
        <v>3043.5057340443891</v>
      </c>
      <c r="FV128" s="254">
        <f t="shared" si="280"/>
        <v>875.53368454158294</v>
      </c>
      <c r="FW128" s="254">
        <f t="shared" si="281"/>
        <v>83.434939583359338</v>
      </c>
      <c r="FX128" s="254">
        <f t="shared" si="282"/>
        <v>474.03649999999993</v>
      </c>
      <c r="FY128" s="254">
        <f t="shared" si="283"/>
        <v>0</v>
      </c>
      <c r="FZ128" s="254">
        <f t="shared" si="284"/>
        <v>0</v>
      </c>
      <c r="GA128" s="254">
        <f t="shared" si="422"/>
        <v>94.571910000000017</v>
      </c>
      <c r="GB128" s="254">
        <f t="shared" si="423"/>
        <v>3.1337400000000004</v>
      </c>
      <c r="GC128" s="254">
        <f t="shared" si="424"/>
        <v>401.78805333333401</v>
      </c>
      <c r="GD128" s="254">
        <f t="shared" si="425"/>
        <v>0</v>
      </c>
      <c r="GE128" s="254">
        <f t="shared" si="285"/>
        <v>1679.0497252588345</v>
      </c>
      <c r="GF128" s="255">
        <f t="shared" si="286"/>
        <v>641.03902164744966</v>
      </c>
      <c r="GG128" s="255">
        <f t="shared" si="287"/>
        <v>166.18226750776796</v>
      </c>
      <c r="GH128" s="254">
        <f t="shared" si="288"/>
        <v>485.81896297152161</v>
      </c>
      <c r="GI128" s="255">
        <f t="shared" si="289"/>
        <v>346.88783724090814</v>
      </c>
      <c r="GJ128" s="256">
        <f t="shared" si="290"/>
        <v>9.3981678386840848</v>
      </c>
      <c r="GK128" s="253">
        <f t="shared" si="426"/>
        <v>7140.8732497330211</v>
      </c>
      <c r="GL128" s="257">
        <f t="shared" si="427"/>
        <v>8997.5002946636068</v>
      </c>
      <c r="GM128" s="221">
        <f t="shared" si="428"/>
        <v>8997.5002946636068</v>
      </c>
      <c r="GN128" s="222">
        <f t="shared" si="429"/>
        <v>5079.6050670952609</v>
      </c>
      <c r="GO128" s="222">
        <f t="shared" si="430"/>
        <v>326.35937241156228</v>
      </c>
      <c r="GP128" s="55">
        <f t="shared" si="431"/>
        <v>0.56455736601731055</v>
      </c>
      <c r="GQ128" s="56">
        <f t="shared" si="432"/>
        <v>3.6272226921195562E-2</v>
      </c>
      <c r="GR128" s="258">
        <f t="shared" si="433"/>
        <v>1.0940847072050059</v>
      </c>
      <c r="GS128" s="227">
        <f t="shared" si="291"/>
        <v>8997.5002946636068</v>
      </c>
      <c r="GT128" s="222">
        <f t="shared" si="502"/>
        <v>5079.6050670952609</v>
      </c>
      <c r="GU128" s="222">
        <f t="shared" si="503"/>
        <v>326.35937241156228</v>
      </c>
      <c r="GV128" s="37">
        <f t="shared" si="487"/>
        <v>0.56455736601731055</v>
      </c>
      <c r="GW128" s="228">
        <f t="shared" si="488"/>
        <v>3.6272226921195562E-2</v>
      </c>
      <c r="GX128" s="258">
        <f t="shared" si="434"/>
        <v>1.0940847072050059</v>
      </c>
      <c r="GY128" s="221">
        <f t="shared" si="499"/>
        <v>7454.4621065427764</v>
      </c>
      <c r="GZ128" s="222">
        <f t="shared" si="435"/>
        <v>4424.1357445187914</v>
      </c>
      <c r="HA128" s="222">
        <f t="shared" si="436"/>
        <v>229.62878531011683</v>
      </c>
      <c r="HB128" s="55">
        <f t="shared" si="437"/>
        <v>0.59348825995583643</v>
      </c>
      <c r="HC128" s="56">
        <f t="shared" si="438"/>
        <v>3.0804205860617603E-2</v>
      </c>
      <c r="HD128" s="258">
        <f t="shared" si="439"/>
        <v>1.0977711818228892</v>
      </c>
      <c r="HE128" s="221">
        <f t="shared" si="440"/>
        <v>8264.7136965701739</v>
      </c>
      <c r="HF128" s="222">
        <f t="shared" si="441"/>
        <v>5044.0079140211938</v>
      </c>
      <c r="HG128" s="222">
        <f t="shared" si="442"/>
        <v>256.87771826358875</v>
      </c>
      <c r="HH128" s="55">
        <f t="shared" si="443"/>
        <v>0.61030643035032639</v>
      </c>
      <c r="HI128" s="56">
        <f t="shared" si="444"/>
        <v>3.1081260367215389E-2</v>
      </c>
      <c r="HJ128" s="259">
        <f t="shared" si="445"/>
        <v>1.1004495048667779</v>
      </c>
      <c r="HK128" s="54">
        <f t="shared" si="292"/>
        <v>3.9667280833807483</v>
      </c>
      <c r="HL128" s="55">
        <f t="shared" si="293"/>
        <v>3.9667280833807483</v>
      </c>
      <c r="HM128" s="55">
        <f t="shared" si="294"/>
        <v>3.2978144073141418</v>
      </c>
      <c r="HN128" s="56">
        <f t="shared" si="295"/>
        <v>3.6650470759588041</v>
      </c>
      <c r="HQ128" s="57">
        <f t="shared" si="296"/>
        <v>491.96203928762122</v>
      </c>
      <c r="HR128" s="58">
        <f t="shared" si="446"/>
        <v>569.05249084399145</v>
      </c>
      <c r="HS128" s="58">
        <f t="shared" si="297"/>
        <v>21.626137264660272</v>
      </c>
      <c r="HT128" s="58">
        <f t="shared" si="447"/>
        <v>24.976025926956151</v>
      </c>
      <c r="HU128" s="58">
        <f t="shared" si="298"/>
        <v>643.05681748206098</v>
      </c>
      <c r="HV128" s="55">
        <f t="shared" si="489"/>
        <v>0.76503665914613406</v>
      </c>
      <c r="HW128" s="56">
        <f t="shared" si="490"/>
        <v>3.3630212256109959E-2</v>
      </c>
      <c r="HX128" s="260">
        <f t="shared" si="491"/>
        <v>1.1250905643666709</v>
      </c>
      <c r="HY128" s="57">
        <f t="shared" si="299"/>
        <v>1084.5422339756694</v>
      </c>
      <c r="HZ128" s="58">
        <f t="shared" si="448"/>
        <v>1254.4900020396569</v>
      </c>
      <c r="IA128" s="58">
        <f t="shared" si="300"/>
        <v>57.448634743336164</v>
      </c>
      <c r="IB128" s="58">
        <f t="shared" si="449"/>
        <v>66.347428265078932</v>
      </c>
      <c r="IC128" s="58">
        <f t="shared" si="301"/>
        <v>1465.6510979933046</v>
      </c>
      <c r="ID128" s="55">
        <f t="shared" si="504"/>
        <v>0.739972995933732</v>
      </c>
      <c r="IE128" s="56">
        <f t="shared" si="505"/>
        <v>3.9196664760113735E-2</v>
      </c>
      <c r="IF128" s="260">
        <f t="shared" si="506"/>
        <v>1.1220253318341573</v>
      </c>
      <c r="IG128" s="57">
        <f t="shared" si="302"/>
        <v>28.251708788942082</v>
      </c>
      <c r="IH128" s="58">
        <f t="shared" si="450"/>
        <v>32.67875155616931</v>
      </c>
      <c r="II128" s="58">
        <f t="shared" si="303"/>
        <v>55.144169958709121</v>
      </c>
      <c r="IJ128" s="58">
        <f t="shared" si="451"/>
        <v>63.686001885313168</v>
      </c>
      <c r="IK128" s="58">
        <f t="shared" si="304"/>
        <v>581.57666515351866</v>
      </c>
      <c r="IL128" s="55">
        <f t="shared" si="305"/>
        <v>4.8577789450139797E-2</v>
      </c>
      <c r="IM128" s="56">
        <f t="shared" si="306"/>
        <v>9.4818401876823458E-2</v>
      </c>
      <c r="IN128" s="260">
        <f t="shared" si="307"/>
        <v>1.0222995100575569</v>
      </c>
      <c r="IO128" s="57">
        <f t="shared" si="308"/>
        <v>26.5071747987583</v>
      </c>
      <c r="IP128" s="58">
        <f t="shared" si="452"/>
        <v>30.660849089723726</v>
      </c>
      <c r="IQ128" s="58">
        <f t="shared" si="309"/>
        <v>1.1639644353660714</v>
      </c>
      <c r="IR128" s="58">
        <f t="shared" si="453"/>
        <v>1.344262526404276</v>
      </c>
      <c r="IS128" s="58">
        <f t="shared" si="310"/>
        <v>36.092195840141251</v>
      </c>
      <c r="IT128" s="55">
        <f t="shared" si="521"/>
        <v>0.73442954028519869</v>
      </c>
      <c r="IU128" s="56">
        <f t="shared" si="522"/>
        <v>3.2249753950174626E-2</v>
      </c>
      <c r="IV128" s="260">
        <f t="shared" si="523"/>
        <v>1.1200805958495725</v>
      </c>
      <c r="IW128" s="57">
        <f t="shared" si="311"/>
        <v>0</v>
      </c>
      <c r="IX128" s="58">
        <f t="shared" si="454"/>
        <v>0</v>
      </c>
      <c r="IY128" s="58">
        <f t="shared" si="312"/>
        <v>0</v>
      </c>
      <c r="IZ128" s="58">
        <f t="shared" si="455"/>
        <v>0</v>
      </c>
      <c r="JA128" s="58">
        <f t="shared" si="313"/>
        <v>0</v>
      </c>
      <c r="JB128" s="55"/>
      <c r="JC128" s="56"/>
      <c r="JD128" s="260"/>
      <c r="JE128" s="57">
        <f t="shared" si="314"/>
        <v>0</v>
      </c>
      <c r="JF128" s="58">
        <f t="shared" si="456"/>
        <v>0</v>
      </c>
      <c r="JG128" s="58">
        <f t="shared" si="315"/>
        <v>0</v>
      </c>
      <c r="JH128" s="58">
        <f t="shared" si="457"/>
        <v>0</v>
      </c>
      <c r="JI128" s="58">
        <f t="shared" si="316"/>
        <v>0</v>
      </c>
      <c r="JJ128" s="55"/>
      <c r="JK128" s="56"/>
      <c r="JL128" s="260"/>
      <c r="JM128" s="57">
        <f t="shared" si="320"/>
        <v>931.81739235894702</v>
      </c>
      <c r="JN128" s="58">
        <f t="shared" si="458"/>
        <v>1077.833177741594</v>
      </c>
      <c r="JO128" s="58">
        <f t="shared" si="321"/>
        <v>60.163108333830991</v>
      </c>
      <c r="JP128" s="58">
        <f t="shared" si="459"/>
        <v>69.482373814741408</v>
      </c>
      <c r="JQ128" s="58">
        <f t="shared" si="322"/>
        <v>1263.1517952988449</v>
      </c>
      <c r="JR128" s="55">
        <f t="shared" si="323"/>
        <v>0.73769233106183518</v>
      </c>
      <c r="JS128" s="56">
        <f t="shared" si="324"/>
        <v>4.7629357419863537E-2</v>
      </c>
      <c r="JT128" s="260">
        <f t="shared" si="325"/>
        <v>1.1229741757417264</v>
      </c>
      <c r="JU128" s="57">
        <f t="shared" si="326"/>
        <v>4.9294632181046323</v>
      </c>
      <c r="JV128" s="58">
        <f t="shared" si="460"/>
        <v>5.7019101043816285</v>
      </c>
      <c r="JW128" s="58">
        <f t="shared" si="327"/>
        <v>0.13355303272335001</v>
      </c>
      <c r="JX128" s="58">
        <f t="shared" si="461"/>
        <v>0.15424039749219692</v>
      </c>
      <c r="JY128" s="58">
        <f t="shared" si="328"/>
        <v>101.47565943000002</v>
      </c>
      <c r="JZ128" s="55">
        <f t="shared" si="524"/>
        <v>4.8577789450139783E-2</v>
      </c>
      <c r="KA128" s="56">
        <f t="shared" si="525"/>
        <v>1.3161090400745572E-3</v>
      </c>
      <c r="KB128" s="260">
        <f t="shared" si="526"/>
        <v>1.0078160048971445</v>
      </c>
      <c r="KC128" s="57">
        <f t="shared" si="329"/>
        <v>0.1633429637310192</v>
      </c>
      <c r="KD128" s="58">
        <f t="shared" si="462"/>
        <v>0.18893880614766992</v>
      </c>
      <c r="KE128" s="58">
        <f t="shared" si="330"/>
        <v>4.4254206219000005E-3</v>
      </c>
      <c r="KF128" s="58">
        <f t="shared" si="463"/>
        <v>5.1109182762323103E-3</v>
      </c>
      <c r="KG128" s="58">
        <f t="shared" si="331"/>
        <v>3.3625030200000001</v>
      </c>
      <c r="KH128" s="55">
        <f t="shared" si="527"/>
        <v>4.857778945013979E-2</v>
      </c>
      <c r="KI128" s="56">
        <f t="shared" si="528"/>
        <v>1.3161090400745574E-3</v>
      </c>
      <c r="KJ128" s="260">
        <f t="shared" si="529"/>
        <v>1.0078160048971445</v>
      </c>
      <c r="KK128" s="57">
        <f t="shared" si="332"/>
        <v>91.614481612664704</v>
      </c>
      <c r="KL128" s="58">
        <f t="shared" si="464"/>
        <v>105.97047088136927</v>
      </c>
      <c r="KM128" s="58">
        <f t="shared" si="333"/>
        <v>4.0278668941045046</v>
      </c>
      <c r="KN128" s="58">
        <f t="shared" si="465"/>
        <v>4.6517834760012926</v>
      </c>
      <c r="KO128" s="58">
        <f t="shared" si="334"/>
        <v>119.07737212802988</v>
      </c>
      <c r="KP128" s="55">
        <f t="shared" si="466"/>
        <v>0.76936936023548153</v>
      </c>
      <c r="KQ128" s="56">
        <f t="shared" si="467"/>
        <v>3.3825628010784564E-2</v>
      </c>
      <c r="KR128" s="260">
        <f t="shared" si="468"/>
        <v>1.1257997685277705</v>
      </c>
      <c r="KS128" s="57">
        <f t="shared" si="335"/>
        <v>151.93622871143731</v>
      </c>
      <c r="KT128" s="58">
        <f t="shared" si="469"/>
        <v>175.74463575051954</v>
      </c>
      <c r="KU128" s="58">
        <f t="shared" si="336"/>
        <v>6.6787262508420184</v>
      </c>
      <c r="KV128" s="58">
        <f t="shared" si="470"/>
        <v>7.7132609470974476</v>
      </c>
      <c r="KW128" s="58">
        <f t="shared" si="337"/>
        <v>198.8646870778511</v>
      </c>
      <c r="KX128" s="55">
        <f t="shared" si="507"/>
        <v>0.76401814190348261</v>
      </c>
      <c r="KY128" s="56">
        <f t="shared" si="508"/>
        <v>3.3584274558647237E-2</v>
      </c>
      <c r="KZ128" s="260">
        <f t="shared" si="509"/>
        <v>1.1249238469654101</v>
      </c>
      <c r="LA128" s="57">
        <f t="shared" si="338"/>
        <v>733.0273066708944</v>
      </c>
      <c r="LB128" s="58">
        <f t="shared" si="471"/>
        <v>847.89268562622362</v>
      </c>
      <c r="LC128" s="58">
        <f t="shared" si="339"/>
        <v>31.598173906314276</v>
      </c>
      <c r="LD128" s="58">
        <f t="shared" si="472"/>
        <v>36.492731044402362</v>
      </c>
      <c r="LE128" s="58">
        <f t="shared" si="340"/>
        <v>1672.4822146655231</v>
      </c>
      <c r="LF128" s="55">
        <f t="shared" si="473"/>
        <v>0.4382870563544326</v>
      </c>
      <c r="LG128" s="56">
        <f t="shared" si="474"/>
        <v>1.8892980522745673E-2</v>
      </c>
      <c r="LH128" s="260">
        <f t="shared" si="475"/>
        <v>1.0716061044137131</v>
      </c>
      <c r="LI128" s="57">
        <f t="shared" si="341"/>
        <v>465.6949962390388</v>
      </c>
      <c r="LJ128" s="58">
        <f t="shared" si="476"/>
        <v>538.66940214969623</v>
      </c>
      <c r="LK128" s="58">
        <f t="shared" si="342"/>
        <v>20.458038806372834</v>
      </c>
      <c r="LL128" s="58">
        <f t="shared" si="477"/>
        <v>23.626989017479985</v>
      </c>
      <c r="LM128" s="58">
        <f t="shared" si="343"/>
        <v>624.06949375041347</v>
      </c>
      <c r="LN128" s="55">
        <f t="shared" si="510"/>
        <v>0.74622297821416339</v>
      </c>
      <c r="LO128" s="56">
        <f t="shared" si="511"/>
        <v>3.2781667764959999E-2</v>
      </c>
      <c r="LP128" s="260">
        <f t="shared" si="512"/>
        <v>1.1220110210229517</v>
      </c>
      <c r="LQ128" s="57">
        <f t="shared" si="344"/>
        <v>4.3436640066666643E-2</v>
      </c>
      <c r="LR128" s="58">
        <f t="shared" si="478"/>
        <v>5.0243161565113312E-2</v>
      </c>
      <c r="LS128" s="58">
        <f t="shared" si="345"/>
        <v>1.1768208333333328E-3</v>
      </c>
      <c r="LT128" s="58">
        <f t="shared" si="479"/>
        <v>1.359110380416666E-3</v>
      </c>
      <c r="LU128" s="58">
        <f t="shared" si="346"/>
        <v>0.89416666666666633</v>
      </c>
      <c r="LV128" s="55">
        <f t="shared" si="347"/>
        <v>4.857778945013979E-2</v>
      </c>
      <c r="LW128" s="56">
        <f t="shared" si="348"/>
        <v>1.3161090400745572E-3</v>
      </c>
      <c r="LX128" s="260">
        <f t="shared" si="349"/>
        <v>1.0078160048971445</v>
      </c>
      <c r="LY128" s="57">
        <f t="shared" si="350"/>
        <v>20.94278766687205</v>
      </c>
      <c r="LZ128" s="58">
        <f t="shared" si="480"/>
        <v>24.2245224942709</v>
      </c>
      <c r="MA128" s="58">
        <f t="shared" si="351"/>
        <v>0.56739906209653468</v>
      </c>
      <c r="MB128" s="58">
        <f t="shared" si="481"/>
        <v>0.65528917681528798</v>
      </c>
      <c r="MC128" s="58">
        <f t="shared" si="352"/>
        <v>431.11864878730228</v>
      </c>
      <c r="MD128" s="55">
        <f t="shared" si="513"/>
        <v>4.8577781837510894E-2</v>
      </c>
      <c r="ME128" s="56">
        <f t="shared" si="514"/>
        <v>1.3161088338270147E-3</v>
      </c>
      <c r="MF128" s="260">
        <f t="shared" si="515"/>
        <v>1.0078160036722978</v>
      </c>
      <c r="MG128" s="57">
        <f t="shared" si="353"/>
        <v>0</v>
      </c>
      <c r="MH128" s="58">
        <f t="shared" si="482"/>
        <v>0</v>
      </c>
      <c r="MI128" s="58">
        <f t="shared" si="354"/>
        <v>0</v>
      </c>
      <c r="MJ128" s="58">
        <f t="shared" si="483"/>
        <v>0</v>
      </c>
      <c r="MK128" s="58">
        <f t="shared" si="355"/>
        <v>0</v>
      </c>
      <c r="ML128" s="55"/>
      <c r="MM128" s="56"/>
      <c r="MN128" s="260"/>
      <c r="MO128" s="59">
        <v>3.6256133160971751</v>
      </c>
      <c r="MP128" s="60">
        <v>3.6256133160971751</v>
      </c>
      <c r="MQ128" s="60">
        <v>3.0041000000000002</v>
      </c>
      <c r="MR128" s="61">
        <v>3.3305000000000002</v>
      </c>
      <c r="MS128" s="59">
        <f t="shared" si="356"/>
        <v>1.0940847072050059</v>
      </c>
      <c r="MT128" s="60">
        <f>GX128</f>
        <v>1.0940847072050059</v>
      </c>
      <c r="MU128" s="60">
        <f t="shared" si="484"/>
        <v>1.0977711818228892</v>
      </c>
      <c r="MV128" s="61">
        <f t="shared" si="492"/>
        <v>1.1004495048667779</v>
      </c>
      <c r="MW128" s="66">
        <f t="shared" si="485"/>
        <v>3.9667280833807483</v>
      </c>
      <c r="MX128" s="67">
        <f t="shared" si="493"/>
        <v>3.9667280833807483</v>
      </c>
      <c r="MY128" s="67">
        <f t="shared" si="486"/>
        <v>3.2978144073141418</v>
      </c>
      <c r="MZ128" s="261">
        <f t="shared" si="494"/>
        <v>3.6650470759588041</v>
      </c>
      <c r="NA128" s="59">
        <f t="shared" si="357"/>
        <v>1.094095514849174</v>
      </c>
      <c r="NB128" s="60">
        <f>NF128/J128</f>
        <v>1.094095514849174</v>
      </c>
      <c r="NC128" s="60">
        <f t="shared" si="358"/>
        <v>1.0977808691629691</v>
      </c>
      <c r="ND128" s="262">
        <f>NH128/L128</f>
        <v>1.1004573094915948</v>
      </c>
      <c r="NE128" s="62">
        <f t="shared" si="359"/>
        <v>3.9667672677193595</v>
      </c>
      <c r="NF128" s="63">
        <f>NE128+NQ128+NR128+OB128</f>
        <v>3.9667672677193595</v>
      </c>
      <c r="NG128" s="63">
        <f t="shared" si="360"/>
        <v>3.2978435090524756</v>
      </c>
      <c r="NH128" s="64">
        <f>NG128+NM128</f>
        <v>3.6650730692617568</v>
      </c>
      <c r="NI128" s="238">
        <f t="shared" si="495"/>
        <v>-3.9184338611164549E-5</v>
      </c>
      <c r="NJ128" s="238">
        <f t="shared" si="496"/>
        <v>-3.9184338611164549E-5</v>
      </c>
      <c r="NK128" s="238">
        <f t="shared" si="497"/>
        <v>-2.9101738333814353E-5</v>
      </c>
      <c r="NL128" s="238">
        <f t="shared" si="498"/>
        <v>-2.5993302952720398E-5</v>
      </c>
      <c r="NM128" s="239">
        <f t="shared" si="361"/>
        <v>0.36722956020928138</v>
      </c>
      <c r="NN128" s="240">
        <f t="shared" si="362"/>
        <v>0.83467464435142968</v>
      </c>
      <c r="NO128" s="240">
        <f t="shared" si="537"/>
        <v>0.30169419845760254</v>
      </c>
      <c r="NP128" s="240">
        <f t="shared" si="363"/>
        <v>2.0497474904047179E-2</v>
      </c>
      <c r="NQ128" s="240">
        <f>Q128*JD128</f>
        <v>0</v>
      </c>
      <c r="NR128" s="240">
        <f t="shared" si="364"/>
        <v>0</v>
      </c>
      <c r="NS128" s="240">
        <f t="shared" si="365"/>
        <v>0.72128631307891089</v>
      </c>
      <c r="NT128" s="240">
        <f t="shared" si="366"/>
        <v>5.1902524252202938E-2</v>
      </c>
      <c r="NU128" s="240">
        <f t="shared" si="367"/>
        <v>1.7132872083251455E-3</v>
      </c>
      <c r="NV128" s="240">
        <f t="shared" si="368"/>
        <v>6.8110885995930112E-2</v>
      </c>
      <c r="NW128" s="240">
        <f t="shared" si="369"/>
        <v>0.11350481615880989</v>
      </c>
      <c r="NX128" s="240">
        <f t="shared" si="370"/>
        <v>0.90968642203680106</v>
      </c>
      <c r="NY128" s="240">
        <f t="shared" si="371"/>
        <v>0.35545309146007115</v>
      </c>
      <c r="NZ128" s="240">
        <f t="shared" si="372"/>
        <v>5.0390800244857223E-4</v>
      </c>
      <c r="OA128" s="240">
        <f t="shared" si="373"/>
        <v>0.22051014160349877</v>
      </c>
      <c r="OB128" s="241">
        <f t="shared" si="374"/>
        <v>0</v>
      </c>
      <c r="OC128" s="4"/>
      <c r="OD128" s="4"/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136"/>
      <c r="OP128" s="13"/>
      <c r="OQ128" s="13"/>
      <c r="OR128" s="13"/>
      <c r="OS128" s="13"/>
      <c r="OT128" s="13"/>
    </row>
    <row r="129" spans="1:410" ht="15" customHeight="1">
      <c r="A129" s="242">
        <v>110</v>
      </c>
      <c r="B129" s="49" t="s">
        <v>179</v>
      </c>
      <c r="C129" s="50">
        <v>9</v>
      </c>
      <c r="D129" s="51">
        <v>11445.45</v>
      </c>
      <c r="E129" s="52">
        <v>11352.2</v>
      </c>
      <c r="F129" s="52">
        <v>93.3</v>
      </c>
      <c r="G129" s="52"/>
      <c r="H129" s="53">
        <v>1346.5</v>
      </c>
      <c r="I129" s="57">
        <v>3.4884992103975967</v>
      </c>
      <c r="J129" s="58">
        <v>4.0714992103975964</v>
      </c>
      <c r="K129" s="58">
        <v>2.8157000000000005</v>
      </c>
      <c r="L129" s="243">
        <v>3.1942000000000004</v>
      </c>
      <c r="M129" s="1">
        <v>0.3785</v>
      </c>
      <c r="N129" s="2">
        <v>0.57210000000000005</v>
      </c>
      <c r="O129" s="2">
        <v>0.29429921039759621</v>
      </c>
      <c r="P129" s="2">
        <v>1.3299999999999999E-2</v>
      </c>
      <c r="Q129" s="2">
        <v>0.27760000000000001</v>
      </c>
      <c r="R129" s="2">
        <v>0</v>
      </c>
      <c r="S129" s="2">
        <v>0.60660000000000003</v>
      </c>
      <c r="T129" s="2">
        <v>1.6E-2</v>
      </c>
      <c r="U129" s="2">
        <v>5.0000000000000001E-4</v>
      </c>
      <c r="V129" s="2">
        <v>2.7199999999999998E-2</v>
      </c>
      <c r="W129" s="2">
        <v>0.14199999999999999</v>
      </c>
      <c r="X129" s="2">
        <v>0.95430000000000004</v>
      </c>
      <c r="Y129" s="2">
        <v>0.14050000000000001</v>
      </c>
      <c r="Z129" s="2">
        <v>1E-4</v>
      </c>
      <c r="AA129" s="2">
        <v>0.34310000000000002</v>
      </c>
      <c r="AB129" s="3">
        <v>0.3054</v>
      </c>
      <c r="AC129" s="244">
        <v>1670.77</v>
      </c>
      <c r="AD129" s="108">
        <v>367.56939999999997</v>
      </c>
      <c r="AE129" s="108">
        <v>1124.5167608100001</v>
      </c>
      <c r="AF129" s="108">
        <f t="shared" si="375"/>
        <v>111.29792188440895</v>
      </c>
      <c r="AG129" s="108">
        <f t="shared" si="376"/>
        <v>351.90627512788143</v>
      </c>
      <c r="AH129" s="108">
        <v>41.0035135183333</v>
      </c>
      <c r="AI129" s="108">
        <v>233.88175642875132</v>
      </c>
      <c r="AJ129" s="108">
        <f t="shared" si="377"/>
        <v>4.5244425781141944</v>
      </c>
      <c r="AK129" s="108">
        <f t="shared" si="378"/>
        <v>136.88350782154242</v>
      </c>
      <c r="AL129" s="108">
        <v>171.88707153785424</v>
      </c>
      <c r="AM129" s="245">
        <v>4331.5542027539268</v>
      </c>
      <c r="AN129" s="244">
        <v>2434.15</v>
      </c>
      <c r="AO129" s="108">
        <v>535.51300000000003</v>
      </c>
      <c r="AP129" s="108">
        <v>1638.3119599500001</v>
      </c>
      <c r="AQ129" s="108">
        <f t="shared" si="379"/>
        <v>162.15028792409132</v>
      </c>
      <c r="AR129" s="108">
        <f t="shared" si="380"/>
        <v>512.69334474675304</v>
      </c>
      <c r="AS129" s="246">
        <v>235.377657429458</v>
      </c>
      <c r="AT129" s="247">
        <v>33.67995008898253</v>
      </c>
      <c r="AU129" s="108">
        <v>353.56474106870041</v>
      </c>
      <c r="AV129" s="108">
        <f t="shared" si="381"/>
        <v>6.8397099159740096</v>
      </c>
      <c r="AW129" s="108">
        <f t="shared" si="382"/>
        <v>206.93012887579616</v>
      </c>
      <c r="AX129" s="108">
        <v>259.84586792240793</v>
      </c>
      <c r="AY129" s="245">
        <v>6548.1158716446798</v>
      </c>
      <c r="AZ129" s="248">
        <v>424</v>
      </c>
      <c r="BA129" s="108">
        <v>2161.1986666666662</v>
      </c>
      <c r="BB129" s="108">
        <v>225.38210764159356</v>
      </c>
      <c r="BC129" s="109">
        <v>180.30568611327487</v>
      </c>
      <c r="BD129" s="109">
        <v>45.07642152831869</v>
      </c>
      <c r="BE129" s="108">
        <v>84.518304999999984</v>
      </c>
      <c r="BF129" s="109">
        <v>67.614643999999984</v>
      </c>
      <c r="BG129" s="109">
        <v>16.903661</v>
      </c>
      <c r="BH129" s="108">
        <v>180.39023278950293</v>
      </c>
      <c r="BI129" s="109">
        <f t="shared" si="383"/>
        <v>105.5766307642468</v>
      </c>
      <c r="BJ129" s="108">
        <f t="shared" si="384"/>
        <v>3.4896490533129345</v>
      </c>
      <c r="BK129" s="108">
        <v>132.57446560488813</v>
      </c>
      <c r="BL129" s="245">
        <v>3340.8765332431808</v>
      </c>
      <c r="BM129" s="244">
        <v>56.05</v>
      </c>
      <c r="BN129" s="108">
        <v>12.331</v>
      </c>
      <c r="BO129" s="108">
        <v>37.724620649999999</v>
      </c>
      <c r="BP129" s="108">
        <f t="shared" si="385"/>
        <v>3.7337566042131001</v>
      </c>
      <c r="BQ129" s="108">
        <f t="shared" si="386"/>
        <v>11.805542786210999</v>
      </c>
      <c r="BR129" s="108">
        <v>6.1121710614833296</v>
      </c>
      <c r="BS129" s="108">
        <v>8.1918987949382807</v>
      </c>
      <c r="BT129" s="108">
        <f t="shared" si="387"/>
        <v>0.15847228218808104</v>
      </c>
      <c r="BU129" s="108">
        <f t="shared" si="388"/>
        <v>4.7944562239159376</v>
      </c>
      <c r="BV129" s="108">
        <v>6.0204845253210806</v>
      </c>
      <c r="BW129" s="245">
        <v>151.71621003809122</v>
      </c>
      <c r="BX129" s="107">
        <v>2054.35</v>
      </c>
      <c r="BY129" s="108">
        <v>149.96754999999999</v>
      </c>
      <c r="BZ129" s="109">
        <f t="shared" si="389"/>
        <v>87.771208053399988</v>
      </c>
      <c r="CA129" s="109">
        <f t="shared" si="390"/>
        <v>2.9011222547499997</v>
      </c>
      <c r="CB129" s="108">
        <v>110.2158775</v>
      </c>
      <c r="CC129" s="110">
        <v>2777.4401129999992</v>
      </c>
      <c r="CD129" s="244"/>
      <c r="CE129" s="108">
        <v>0</v>
      </c>
      <c r="CF129" s="109">
        <f t="shared" si="391"/>
        <v>0</v>
      </c>
      <c r="CG129" s="109">
        <f t="shared" si="392"/>
        <v>0</v>
      </c>
      <c r="CH129" s="108">
        <v>0</v>
      </c>
      <c r="CI129" s="245">
        <v>0</v>
      </c>
      <c r="CJ129" s="249">
        <v>2566.8472829319426</v>
      </c>
      <c r="CK129" s="250">
        <v>564.70640224502733</v>
      </c>
      <c r="CL129" s="250">
        <v>267.99670375931765</v>
      </c>
      <c r="CM129" s="251">
        <v>181.99801369587013</v>
      </c>
      <c r="CN129" s="252">
        <f t="shared" si="277"/>
        <v>88.714931776051898</v>
      </c>
      <c r="CO129" s="250">
        <v>1727.6242643191929</v>
      </c>
      <c r="CP129" s="252">
        <f t="shared" si="393"/>
        <v>170.98988393672781</v>
      </c>
      <c r="CQ129" s="250">
        <v>540.64273727604825</v>
      </c>
      <c r="CR129" s="250">
        <v>374.28374968765024</v>
      </c>
      <c r="CS129" s="252">
        <f t="shared" si="394"/>
        <v>7.2405191377075946</v>
      </c>
      <c r="CT129" s="252">
        <f t="shared" si="395"/>
        <v>219.05630161219167</v>
      </c>
      <c r="CU129" s="250">
        <f t="shared" si="278"/>
        <v>5501.4584029431307</v>
      </c>
      <c r="CV129" s="245">
        <f t="shared" si="396"/>
        <v>6931.8375877083445</v>
      </c>
      <c r="CW129" s="244">
        <v>134.62942000000001</v>
      </c>
      <c r="CX129" s="108">
        <v>9.8279476599999995</v>
      </c>
      <c r="CY129" s="108">
        <f t="shared" si="397"/>
        <v>0.1901216474827</v>
      </c>
      <c r="CZ129" s="108">
        <f t="shared" si="398"/>
        <v>5.7519832710728798</v>
      </c>
      <c r="DA129" s="108">
        <v>7.2228683829999998</v>
      </c>
      <c r="DB129" s="245">
        <v>182.01628325160002</v>
      </c>
      <c r="DC129" s="244">
        <v>4.4810800000000004</v>
      </c>
      <c r="DD129" s="108">
        <v>0.32711884000000002</v>
      </c>
      <c r="DE129" s="108">
        <f t="shared" si="399"/>
        <v>6.3281139598000006E-3</v>
      </c>
      <c r="DF129" s="108">
        <f t="shared" si="400"/>
        <v>0.19145218924912003</v>
      </c>
      <c r="DG129" s="108">
        <v>0.24040994199999999</v>
      </c>
      <c r="DH129" s="245">
        <v>6.0583305384000008</v>
      </c>
      <c r="DI129" s="107">
        <v>120.990024316508</v>
      </c>
      <c r="DJ129" s="108">
        <v>26.617805349631759</v>
      </c>
      <c r="DK129" s="108">
        <v>1.9853240192036357</v>
      </c>
      <c r="DL129" s="108">
        <v>81.432698836298655</v>
      </c>
      <c r="DM129" s="108">
        <f t="shared" si="401"/>
        <v>8.0597199346238231</v>
      </c>
      <c r="DN129" s="108">
        <f t="shared" si="402"/>
        <v>25.483548773831302</v>
      </c>
      <c r="DO129" s="108">
        <v>16.864887234079866</v>
      </c>
      <c r="DP129" s="108">
        <f t="shared" si="403"/>
        <v>0.326251243543275</v>
      </c>
      <c r="DQ129" s="108">
        <f t="shared" si="404"/>
        <v>9.8704788217154551</v>
      </c>
      <c r="DR129" s="108">
        <v>12.394536987786097</v>
      </c>
      <c r="DS129" s="110">
        <v>312.34233209220957</v>
      </c>
      <c r="DT129" s="244">
        <v>624.08000000000004</v>
      </c>
      <c r="DU129" s="108">
        <v>137.29759999999999</v>
      </c>
      <c r="DV129" s="108">
        <v>420.03891623999999</v>
      </c>
      <c r="DW129" s="108">
        <f t="shared" si="405"/>
        <v>41.572931695937761</v>
      </c>
      <c r="DX129" s="108">
        <f t="shared" si="406"/>
        <v>131.44697844814559</v>
      </c>
      <c r="DY129" s="108">
        <v>12.0137090828333</v>
      </c>
      <c r="DZ129" s="108">
        <v>8.2612320984374996</v>
      </c>
      <c r="EA129" s="108"/>
      <c r="EB129" s="108">
        <v>87.723476391752769</v>
      </c>
      <c r="EC129" s="108">
        <f t="shared" si="407"/>
        <v>1.6970106507984575</v>
      </c>
      <c r="ED129" s="108">
        <f t="shared" si="408"/>
        <v>51.341743580848359</v>
      </c>
      <c r="EE129" s="108">
        <v>64.470746690651183</v>
      </c>
      <c r="EF129" s="245">
        <v>1624.6628166044093</v>
      </c>
      <c r="EG129" s="249">
        <v>2346.9922557714281</v>
      </c>
      <c r="EH129" s="250">
        <v>516.33829626971453</v>
      </c>
      <c r="EI129" s="250">
        <v>3636.2331431996122</v>
      </c>
      <c r="EJ129" s="250">
        <v>1579.6501787237273</v>
      </c>
      <c r="EK129" s="250">
        <f t="shared" si="409"/>
        <v>156.34429678900219</v>
      </c>
      <c r="EL129" s="250">
        <v>494.33572692980323</v>
      </c>
      <c r="EM129" s="250">
        <v>589.78261279940693</v>
      </c>
      <c r="EN129" s="250">
        <f t="shared" si="410"/>
        <v>11.409344644604527</v>
      </c>
      <c r="EO129" s="250">
        <f t="shared" si="411"/>
        <v>345.18089022788331</v>
      </c>
      <c r="EP129" s="250">
        <v>8668.9964867638901</v>
      </c>
      <c r="EQ129" s="245">
        <v>10922.935573322502</v>
      </c>
      <c r="ER129" s="244">
        <v>603.41</v>
      </c>
      <c r="ES129" s="108">
        <v>132.75020000000001</v>
      </c>
      <c r="ET129" s="108">
        <v>406.12691073000002</v>
      </c>
      <c r="EU129" s="108">
        <f t="shared" si="412"/>
        <v>40.196004862591025</v>
      </c>
      <c r="EV129" s="108">
        <f t="shared" si="413"/>
        <v>127.09335544384621</v>
      </c>
      <c r="EW129" s="108">
        <v>47.11378436335</v>
      </c>
      <c r="EX129" s="108">
        <v>86.826265341814604</v>
      </c>
      <c r="EY129" s="108">
        <f t="shared" si="414"/>
        <v>1.6796541030374037</v>
      </c>
      <c r="EZ129" s="108">
        <f t="shared" si="415"/>
        <v>50.816634664073149</v>
      </c>
      <c r="FA129" s="108">
        <v>63.811358021758203</v>
      </c>
      <c r="FB129" s="245">
        <v>1608.0462221483074</v>
      </c>
      <c r="FC129" s="244">
        <v>0.83333333333333293</v>
      </c>
      <c r="FD129" s="108">
        <v>6.0833333333333302E-2</v>
      </c>
      <c r="FE129" s="108">
        <f t="shared" si="416"/>
        <v>1.1768208333333328E-3</v>
      </c>
      <c r="FF129" s="108">
        <f t="shared" si="417"/>
        <v>3.5603803333333316E-2</v>
      </c>
      <c r="FG129" s="108">
        <v>4.4708333333333301E-2</v>
      </c>
      <c r="FH129" s="245">
        <v>1.1266499999999995</v>
      </c>
      <c r="FI129" s="244">
        <v>2904.7886711666602</v>
      </c>
      <c r="FJ129" s="108">
        <v>212.04957299516599</v>
      </c>
      <c r="FK129" s="108">
        <f t="shared" si="418"/>
        <v>4.1020989895914859</v>
      </c>
      <c r="FL129" s="108">
        <f t="shared" si="419"/>
        <v>124.10582948773481</v>
      </c>
      <c r="FM129" s="108">
        <v>155.84200000000001</v>
      </c>
      <c r="FN129" s="245">
        <v>3927.216292994191</v>
      </c>
      <c r="FO129" s="244">
        <v>2260.3868583333287</v>
      </c>
      <c r="FP129" s="108">
        <v>165.00824065833299</v>
      </c>
      <c r="FQ129" s="108">
        <f t="shared" si="420"/>
        <v>3.1920844155354517</v>
      </c>
      <c r="FR129" s="108">
        <f t="shared" si="421"/>
        <v>96.574042993621234</v>
      </c>
      <c r="FS129" s="108">
        <v>121.269754949583</v>
      </c>
      <c r="FT129" s="110">
        <v>3055.9978247294935</v>
      </c>
      <c r="FU129" s="253">
        <f t="shared" si="279"/>
        <v>12716.413266884252</v>
      </c>
      <c r="FV129" s="254">
        <f t="shared" si="280"/>
        <v>4196.5157725286454</v>
      </c>
      <c r="FW129" s="254">
        <f t="shared" si="281"/>
        <v>370.31521197830932</v>
      </c>
      <c r="FX129" s="254">
        <f t="shared" si="282"/>
        <v>2161.1986666666662</v>
      </c>
      <c r="FY129" s="254">
        <f t="shared" si="283"/>
        <v>2054.35</v>
      </c>
      <c r="FZ129" s="254">
        <f t="shared" si="284"/>
        <v>0</v>
      </c>
      <c r="GA129" s="254">
        <f t="shared" si="422"/>
        <v>134.62942000000001</v>
      </c>
      <c r="GB129" s="254">
        <f t="shared" si="423"/>
        <v>4.4810800000000004</v>
      </c>
      <c r="GC129" s="254">
        <f t="shared" si="424"/>
        <v>2904.7886711666602</v>
      </c>
      <c r="GD129" s="254">
        <f t="shared" si="425"/>
        <v>2260.3868583333287</v>
      </c>
      <c r="GE129" s="254">
        <f t="shared" si="285"/>
        <v>7015.4263102592195</v>
      </c>
      <c r="GF129" s="255">
        <f t="shared" si="286"/>
        <v>2678.397161629674</v>
      </c>
      <c r="GG129" s="255">
        <f t="shared" si="287"/>
        <v>694.34480363159605</v>
      </c>
      <c r="GH129" s="254">
        <f t="shared" si="288"/>
        <v>2468.7508840234291</v>
      </c>
      <c r="GI129" s="255">
        <f t="shared" si="289"/>
        <v>1762.7546887165624</v>
      </c>
      <c r="GJ129" s="256">
        <f t="shared" si="290"/>
        <v>47.757985851433254</v>
      </c>
      <c r="GK129" s="253">
        <f t="shared" si="426"/>
        <v>36287.256141840517</v>
      </c>
      <c r="GL129" s="257">
        <f t="shared" si="427"/>
        <v>45721.942738719044</v>
      </c>
      <c r="GM129" s="221">
        <f t="shared" si="428"/>
        <v>39888.504800989554</v>
      </c>
      <c r="GN129" s="222">
        <f t="shared" si="429"/>
        <v>21335.156527800933</v>
      </c>
      <c r="GO129" s="222">
        <f t="shared" si="430"/>
        <v>1393.9692414367266</v>
      </c>
      <c r="GP129" s="55">
        <f t="shared" si="431"/>
        <v>0.534869798560904</v>
      </c>
      <c r="GQ129" s="56">
        <f t="shared" si="432"/>
        <v>3.4946640602135204E-2</v>
      </c>
      <c r="GR129" s="258">
        <f t="shared" si="433"/>
        <v>1.0892273320637644</v>
      </c>
      <c r="GS129" s="227">
        <f t="shared" si="291"/>
        <v>45721.942738719044</v>
      </c>
      <c r="GT129" s="222">
        <f t="shared" si="502"/>
        <v>21618.532047710414</v>
      </c>
      <c r="GU129" s="222">
        <f t="shared" si="503"/>
        <v>1401.6466818412864</v>
      </c>
      <c r="GV129" s="37">
        <f t="shared" si="487"/>
        <v>0.47282619138147503</v>
      </c>
      <c r="GW129" s="228">
        <f t="shared" si="488"/>
        <v>3.0655886383723581E-2</v>
      </c>
      <c r="GX129" s="258">
        <f t="shared" si="434"/>
        <v>1.0788404609903159</v>
      </c>
      <c r="GY129" s="221">
        <f t="shared" si="499"/>
        <v>32216.074064992448</v>
      </c>
      <c r="GZ129" s="222">
        <f t="shared" si="435"/>
        <v>17853.188832640277</v>
      </c>
      <c r="HA129" s="222">
        <f t="shared" si="436"/>
        <v>931.25648846404692</v>
      </c>
      <c r="HB129" s="55">
        <f t="shared" si="437"/>
        <v>0.55417021939493305</v>
      </c>
      <c r="HC129" s="56">
        <f t="shared" si="438"/>
        <v>2.8906578951405984E-2</v>
      </c>
      <c r="HD129" s="258">
        <f t="shared" si="439"/>
        <v>1.0913161024587588</v>
      </c>
      <c r="HE129" s="221">
        <f t="shared" si="440"/>
        <v>36547.628267746375</v>
      </c>
      <c r="HF129" s="222">
        <f t="shared" si="441"/>
        <v>21172.864130990132</v>
      </c>
      <c r="HG129" s="222">
        <f t="shared" si="442"/>
        <v>1077.1926676868261</v>
      </c>
      <c r="HH129" s="55">
        <f t="shared" si="443"/>
        <v>0.57932252062647205</v>
      </c>
      <c r="HI129" s="56">
        <f t="shared" si="444"/>
        <v>2.9473668162414215E-2</v>
      </c>
      <c r="HJ129" s="259">
        <f t="shared" si="445"/>
        <v>1.0953453101805262</v>
      </c>
      <c r="HK129" s="54">
        <f t="shared" si="292"/>
        <v>3.7997686878479229</v>
      </c>
      <c r="HL129" s="55">
        <f t="shared" si="293"/>
        <v>4.3924980850670501</v>
      </c>
      <c r="HM129" s="55">
        <f t="shared" si="294"/>
        <v>3.0728187496931278</v>
      </c>
      <c r="HN129" s="56">
        <f t="shared" si="295"/>
        <v>3.4987519897786372</v>
      </c>
      <c r="HQ129" s="57">
        <f t="shared" si="296"/>
        <v>2634.662935198297</v>
      </c>
      <c r="HR129" s="58">
        <f t="shared" si="446"/>
        <v>3047.5146171438701</v>
      </c>
      <c r="HS129" s="58">
        <f t="shared" si="297"/>
        <v>115.82236446252314</v>
      </c>
      <c r="HT129" s="58">
        <f t="shared" si="447"/>
        <v>133.76324871776796</v>
      </c>
      <c r="HU129" s="58">
        <f t="shared" si="298"/>
        <v>3437.7414307570848</v>
      </c>
      <c r="HV129" s="55">
        <f t="shared" si="489"/>
        <v>0.76639357213613124</v>
      </c>
      <c r="HW129" s="56">
        <f t="shared" si="490"/>
        <v>3.369141245652553E-2</v>
      </c>
      <c r="HX129" s="260">
        <f t="shared" si="491"/>
        <v>1.1253126725432476</v>
      </c>
      <c r="HY129" s="57">
        <f t="shared" si="299"/>
        <v>3847.6036378195099</v>
      </c>
      <c r="HZ129" s="58">
        <f t="shared" si="448"/>
        <v>4450.5231278658275</v>
      </c>
      <c r="IA129" s="58">
        <f t="shared" si="300"/>
        <v>202.66994792904785</v>
      </c>
      <c r="IB129" s="58">
        <f t="shared" si="449"/>
        <v>234.06352286325736</v>
      </c>
      <c r="IC129" s="58">
        <f t="shared" si="301"/>
        <v>5196.9173584481587</v>
      </c>
      <c r="ID129" s="55">
        <f t="shared" si="504"/>
        <v>0.74036267510869858</v>
      </c>
      <c r="IE129" s="56">
        <f t="shared" si="505"/>
        <v>3.8998108676788101E-2</v>
      </c>
      <c r="IF129" s="260">
        <f t="shared" si="506"/>
        <v>1.1220556382235676</v>
      </c>
      <c r="IG129" s="57">
        <f t="shared" si="302"/>
        <v>128.80348953238109</v>
      </c>
      <c r="IH129" s="58">
        <f t="shared" si="450"/>
        <v>148.98699634210521</v>
      </c>
      <c r="II129" s="58">
        <f t="shared" si="303"/>
        <v>251.40997916658782</v>
      </c>
      <c r="IJ129" s="58">
        <f t="shared" si="451"/>
        <v>290.35338493949229</v>
      </c>
      <c r="IK129" s="58">
        <f t="shared" si="304"/>
        <v>2651.4893120977622</v>
      </c>
      <c r="IL129" s="55">
        <f t="shared" si="305"/>
        <v>4.8577789450139797E-2</v>
      </c>
      <c r="IM129" s="56">
        <f t="shared" si="306"/>
        <v>9.4818401876823472E-2</v>
      </c>
      <c r="IN129" s="260">
        <f t="shared" si="307"/>
        <v>1.0222995100575569</v>
      </c>
      <c r="IO129" s="57">
        <f t="shared" si="308"/>
        <v>88.632998792354854</v>
      </c>
      <c r="IP129" s="58">
        <f t="shared" si="452"/>
        <v>102.52178970311687</v>
      </c>
      <c r="IQ129" s="58">
        <f t="shared" si="309"/>
        <v>3.8922288864011811</v>
      </c>
      <c r="IR129" s="58">
        <f t="shared" si="453"/>
        <v>4.4951351409047247</v>
      </c>
      <c r="IS129" s="58">
        <f t="shared" si="310"/>
        <v>120.4096905064216</v>
      </c>
      <c r="IT129" s="55">
        <f t="shared" si="521"/>
        <v>0.73609522970767827</v>
      </c>
      <c r="IU129" s="56">
        <f t="shared" si="522"/>
        <v>3.2324880746982768E-2</v>
      </c>
      <c r="IV129" s="260">
        <f t="shared" si="523"/>
        <v>1.1203532465229009</v>
      </c>
      <c r="IW129" s="57">
        <f t="shared" si="311"/>
        <v>107.08087382514799</v>
      </c>
      <c r="IX129" s="58">
        <f t="shared" si="454"/>
        <v>123.86044675354869</v>
      </c>
      <c r="IY129" s="58">
        <f t="shared" si="312"/>
        <v>2.9011222547499997</v>
      </c>
      <c r="IZ129" s="58">
        <f t="shared" si="455"/>
        <v>3.3505060920107748</v>
      </c>
      <c r="JA129" s="58">
        <f t="shared" si="313"/>
        <v>2204.3175499999993</v>
      </c>
      <c r="JB129" s="55">
        <f t="shared" si="530"/>
        <v>4.8577789450139804E-2</v>
      </c>
      <c r="JC129" s="56">
        <f t="shared" si="531"/>
        <v>1.3161090400745576E-3</v>
      </c>
      <c r="JD129" s="260">
        <f t="shared" si="532"/>
        <v>1.0078160048971445</v>
      </c>
      <c r="JE129" s="57">
        <f t="shared" si="314"/>
        <v>0</v>
      </c>
      <c r="JF129" s="58">
        <f t="shared" si="456"/>
        <v>0</v>
      </c>
      <c r="JG129" s="58">
        <f t="shared" si="315"/>
        <v>0</v>
      </c>
      <c r="JH129" s="58">
        <f t="shared" si="457"/>
        <v>0</v>
      </c>
      <c r="JI129" s="58">
        <f t="shared" si="316"/>
        <v>0</v>
      </c>
      <c r="JJ129" s="55"/>
      <c r="JK129" s="56"/>
      <c r="JL129" s="260"/>
      <c r="JM129" s="57">
        <f t="shared" si="320"/>
        <v>4058.3865126206229</v>
      </c>
      <c r="JN129" s="58">
        <f t="shared" si="458"/>
        <v>4694.3356791482747</v>
      </c>
      <c r="JO129" s="58">
        <f t="shared" si="321"/>
        <v>266.94533485048731</v>
      </c>
      <c r="JP129" s="58">
        <f t="shared" si="459"/>
        <v>308.29516721882783</v>
      </c>
      <c r="JQ129" s="58">
        <f t="shared" si="322"/>
        <v>5501.4584029431298</v>
      </c>
      <c r="JR129" s="55">
        <f t="shared" si="323"/>
        <v>0.73769284712749927</v>
      </c>
      <c r="JS129" s="56">
        <f t="shared" si="324"/>
        <v>4.8522648959352099E-2</v>
      </c>
      <c r="JT129" s="260">
        <f t="shared" si="325"/>
        <v>1.1231126274686829</v>
      </c>
      <c r="JU129" s="57">
        <f t="shared" si="326"/>
        <v>7.0174195907089132</v>
      </c>
      <c r="JV129" s="58">
        <f t="shared" si="460"/>
        <v>8.1170492405729995</v>
      </c>
      <c r="JW129" s="58">
        <f t="shared" si="327"/>
        <v>0.1901216474827</v>
      </c>
      <c r="JX129" s="58">
        <f t="shared" si="461"/>
        <v>0.21957149067777024</v>
      </c>
      <c r="JY129" s="58">
        <f t="shared" si="328"/>
        <v>144.45736766000002</v>
      </c>
      <c r="JZ129" s="55">
        <f t="shared" si="524"/>
        <v>4.857778945013979E-2</v>
      </c>
      <c r="KA129" s="56">
        <f t="shared" si="525"/>
        <v>1.3161090400745572E-3</v>
      </c>
      <c r="KB129" s="260">
        <f t="shared" si="526"/>
        <v>1.0078160048971445</v>
      </c>
      <c r="KC129" s="57">
        <f t="shared" si="329"/>
        <v>0.23357167088392641</v>
      </c>
      <c r="KD129" s="58">
        <f t="shared" si="462"/>
        <v>0.27017235171143772</v>
      </c>
      <c r="KE129" s="58">
        <f t="shared" si="330"/>
        <v>6.3281139598000006E-3</v>
      </c>
      <c r="KF129" s="58">
        <f t="shared" si="463"/>
        <v>7.3083388121730208E-3</v>
      </c>
      <c r="KG129" s="58">
        <f t="shared" si="331"/>
        <v>4.8081988400000011</v>
      </c>
      <c r="KH129" s="55">
        <f t="shared" si="527"/>
        <v>4.857778945013979E-2</v>
      </c>
      <c r="KI129" s="56">
        <f t="shared" si="528"/>
        <v>1.3161090400745572E-3</v>
      </c>
      <c r="KJ129" s="260">
        <f t="shared" si="529"/>
        <v>1.0078160048971445</v>
      </c>
      <c r="KK129" s="57">
        <f t="shared" si="332"/>
        <v>190.73974333270681</v>
      </c>
      <c r="KL129" s="58">
        <f t="shared" si="464"/>
        <v>220.62866111294198</v>
      </c>
      <c r="KM129" s="58">
        <f t="shared" si="333"/>
        <v>8.3859711781670985</v>
      </c>
      <c r="KN129" s="58">
        <f t="shared" si="465"/>
        <v>9.6849581136651821</v>
      </c>
      <c r="KO129" s="58">
        <f t="shared" si="334"/>
        <v>247.89073975572191</v>
      </c>
      <c r="KP129" s="55">
        <f t="shared" si="466"/>
        <v>0.76945086178155264</v>
      </c>
      <c r="KQ129" s="56">
        <f t="shared" si="467"/>
        <v>3.3829303936205347E-2</v>
      </c>
      <c r="KR129" s="260">
        <f t="shared" si="468"/>
        <v>1.1258131092208876</v>
      </c>
      <c r="KS129" s="57">
        <f t="shared" si="335"/>
        <v>984.37984087537268</v>
      </c>
      <c r="KT129" s="58">
        <f t="shared" si="469"/>
        <v>1138.6321619405437</v>
      </c>
      <c r="KU129" s="58">
        <f t="shared" si="336"/>
        <v>43.269942346736215</v>
      </c>
      <c r="KV129" s="58">
        <f t="shared" si="470"/>
        <v>49.972456416245656</v>
      </c>
      <c r="KW129" s="58">
        <f t="shared" si="337"/>
        <v>1289.4149338130233</v>
      </c>
      <c r="KX129" s="55">
        <f t="shared" si="507"/>
        <v>0.76343139439558916</v>
      </c>
      <c r="KY129" s="56">
        <f t="shared" si="508"/>
        <v>3.3557810765212331E-2</v>
      </c>
      <c r="KZ129" s="260">
        <f t="shared" si="509"/>
        <v>1.1248278043893203</v>
      </c>
      <c r="LA129" s="57">
        <f t="shared" si="338"/>
        <v>3887.5408249735201</v>
      </c>
      <c r="LB129" s="58">
        <f t="shared" si="471"/>
        <v>4496.718472246871</v>
      </c>
      <c r="LC129" s="58">
        <f t="shared" si="339"/>
        <v>167.7536414336067</v>
      </c>
      <c r="LD129" s="58">
        <f t="shared" si="472"/>
        <v>193.7386804916724</v>
      </c>
      <c r="LE129" s="58">
        <f t="shared" si="340"/>
        <v>8668.9964867638901</v>
      </c>
      <c r="LF129" s="55">
        <f t="shared" si="473"/>
        <v>0.44844185032363848</v>
      </c>
      <c r="LG129" s="56">
        <f t="shared" si="474"/>
        <v>1.9350987359348742E-2</v>
      </c>
      <c r="LH129" s="260">
        <f t="shared" si="475"/>
        <v>1.0732683058876773</v>
      </c>
      <c r="LI129" s="57">
        <f t="shared" si="341"/>
        <v>953.21038793166156</v>
      </c>
      <c r="LJ129" s="58">
        <f t="shared" si="476"/>
        <v>1102.5784557205529</v>
      </c>
      <c r="LK129" s="58">
        <f t="shared" si="342"/>
        <v>41.875658965628432</v>
      </c>
      <c r="LL129" s="58">
        <f t="shared" si="477"/>
        <v>48.362198539404275</v>
      </c>
      <c r="LM129" s="58">
        <f t="shared" si="343"/>
        <v>1276.2271604351645</v>
      </c>
      <c r="LN129" s="55">
        <f t="shared" si="510"/>
        <v>0.74689711791327063</v>
      </c>
      <c r="LO129" s="56">
        <f t="shared" si="511"/>
        <v>3.2812073166778387E-2</v>
      </c>
      <c r="LP129" s="260">
        <f t="shared" si="512"/>
        <v>1.1221213685105436</v>
      </c>
      <c r="LQ129" s="57">
        <f t="shared" si="344"/>
        <v>4.3436640066666643E-2</v>
      </c>
      <c r="LR129" s="58">
        <f t="shared" si="478"/>
        <v>5.0243161565113312E-2</v>
      </c>
      <c r="LS129" s="58">
        <f t="shared" si="345"/>
        <v>1.1768208333333328E-3</v>
      </c>
      <c r="LT129" s="58">
        <f t="shared" si="479"/>
        <v>1.359110380416666E-3</v>
      </c>
      <c r="LU129" s="58">
        <f t="shared" si="346"/>
        <v>0.89416666666666633</v>
      </c>
      <c r="LV129" s="55">
        <f t="shared" si="347"/>
        <v>4.857778945013979E-2</v>
      </c>
      <c r="LW129" s="56">
        <f t="shared" si="348"/>
        <v>1.3161090400745572E-3</v>
      </c>
      <c r="LX129" s="260">
        <f t="shared" si="349"/>
        <v>1.0078160048971445</v>
      </c>
      <c r="LY129" s="57">
        <f t="shared" si="350"/>
        <v>151.40911197503647</v>
      </c>
      <c r="LZ129" s="58">
        <f t="shared" si="480"/>
        <v>175.1349198215247</v>
      </c>
      <c r="MA129" s="58">
        <f t="shared" si="351"/>
        <v>4.1020989895914859</v>
      </c>
      <c r="MB129" s="58">
        <f t="shared" si="481"/>
        <v>4.7375141230792073</v>
      </c>
      <c r="MC129" s="58">
        <f t="shared" si="352"/>
        <v>3116.8383277731677</v>
      </c>
      <c r="MD129" s="55">
        <f t="shared" si="513"/>
        <v>4.8577788147006987E-2</v>
      </c>
      <c r="ME129" s="56">
        <f t="shared" si="514"/>
        <v>1.3161090047690218E-3</v>
      </c>
      <c r="MF129" s="260">
        <f t="shared" si="515"/>
        <v>1.0078160046874747</v>
      </c>
      <c r="MG129" s="57">
        <f t="shared" si="353"/>
        <v>117.8203324522179</v>
      </c>
      <c r="MH129" s="58">
        <f t="shared" si="482"/>
        <v>136.28277854748046</v>
      </c>
      <c r="MI129" s="58">
        <f t="shared" si="354"/>
        <v>3.1920844155354517</v>
      </c>
      <c r="MJ129" s="58">
        <f t="shared" si="483"/>
        <v>3.6865382915018934</v>
      </c>
      <c r="MK129" s="58">
        <f t="shared" si="355"/>
        <v>2425.3950989916616</v>
      </c>
      <c r="ML129" s="55">
        <f t="shared" si="533"/>
        <v>4.857778945013979E-2</v>
      </c>
      <c r="MM129" s="56">
        <f t="shared" si="534"/>
        <v>1.3161090400745574E-3</v>
      </c>
      <c r="MN129" s="260">
        <f t="shared" si="535"/>
        <v>1.0078160048971445</v>
      </c>
      <c r="MO129" s="59">
        <v>3.4884992103975967</v>
      </c>
      <c r="MP129" s="60">
        <v>4.0714992103975964</v>
      </c>
      <c r="MQ129" s="60">
        <v>2.8157000000000005</v>
      </c>
      <c r="MR129" s="61">
        <v>3.1942000000000004</v>
      </c>
      <c r="MS129" s="59">
        <f t="shared" si="356"/>
        <v>1.0892273320637644</v>
      </c>
      <c r="MT129" s="60">
        <f>GX129</f>
        <v>1.0788404609903159</v>
      </c>
      <c r="MU129" s="60">
        <f t="shared" si="484"/>
        <v>1.0913161024587588</v>
      </c>
      <c r="MV129" s="61">
        <f t="shared" si="492"/>
        <v>1.0953453101805262</v>
      </c>
      <c r="MW129" s="66">
        <f t="shared" si="485"/>
        <v>3.7997686878479229</v>
      </c>
      <c r="MX129" s="67">
        <f t="shared" si="493"/>
        <v>4.3924980850670501</v>
      </c>
      <c r="MY129" s="67">
        <f t="shared" si="486"/>
        <v>3.0728187496931278</v>
      </c>
      <c r="MZ129" s="261">
        <f t="shared" si="494"/>
        <v>3.4987519897786372</v>
      </c>
      <c r="NA129" s="59">
        <f t="shared" si="357"/>
        <v>1.089190073693985</v>
      </c>
      <c r="NB129" s="60">
        <f>NF129/J129</f>
        <v>1.0787661291184405</v>
      </c>
      <c r="NC129" s="60">
        <f t="shared" si="358"/>
        <v>1.0913257544827073</v>
      </c>
      <c r="ND129" s="262">
        <f>NH129/L129</f>
        <v>1.0953530691423763</v>
      </c>
      <c r="NE129" s="62">
        <f t="shared" si="359"/>
        <v>3.7996387120543669</v>
      </c>
      <c r="NF129" s="63">
        <f>NE129+NQ129+NR129+OB129</f>
        <v>4.3921954429094017</v>
      </c>
      <c r="NG129" s="63">
        <f t="shared" si="360"/>
        <v>3.0728459268969592</v>
      </c>
      <c r="NH129" s="64">
        <f>NG129+NM129</f>
        <v>3.4987767734545785</v>
      </c>
      <c r="NI129" s="238">
        <f t="shared" si="495"/>
        <v>1.2997579355600308E-4</v>
      </c>
      <c r="NJ129" s="238">
        <f t="shared" si="496"/>
        <v>3.0264215764841396E-4</v>
      </c>
      <c r="NK129" s="238">
        <f t="shared" si="497"/>
        <v>-2.7177203831385555E-5</v>
      </c>
      <c r="NL129" s="238">
        <f t="shared" si="498"/>
        <v>-2.4783675941275618E-5</v>
      </c>
      <c r="NM129" s="239">
        <f t="shared" si="361"/>
        <v>0.42593084655761926</v>
      </c>
      <c r="NN129" s="240">
        <f t="shared" si="362"/>
        <v>0.64192803062770309</v>
      </c>
      <c r="NO129" s="240">
        <f t="shared" si="537"/>
        <v>0.30086193859978849</v>
      </c>
      <c r="NP129" s="240">
        <f t="shared" si="363"/>
        <v>1.4900698178754581E-2</v>
      </c>
      <c r="NQ129" s="240">
        <f>Q129*JD129+0.005</f>
        <v>0.28476972295944736</v>
      </c>
      <c r="NR129" s="240">
        <f t="shared" si="364"/>
        <v>0</v>
      </c>
      <c r="NS129" s="240">
        <f t="shared" si="365"/>
        <v>0.68128011982250303</v>
      </c>
      <c r="NT129" s="240">
        <f t="shared" si="366"/>
        <v>1.6125056078354311E-2</v>
      </c>
      <c r="NU129" s="240">
        <f t="shared" si="367"/>
        <v>5.0390800244857223E-4</v>
      </c>
      <c r="NV129" s="240">
        <f t="shared" si="368"/>
        <v>3.0622116570808142E-2</v>
      </c>
      <c r="NW129" s="240">
        <f t="shared" si="369"/>
        <v>0.15972554822328347</v>
      </c>
      <c r="NX129" s="240">
        <f t="shared" si="370"/>
        <v>1.0242199443086104</v>
      </c>
      <c r="NY129" s="240">
        <f t="shared" si="371"/>
        <v>0.15765805227573138</v>
      </c>
      <c r="NZ129" s="240">
        <f t="shared" si="372"/>
        <v>1.0078160048971445E-4</v>
      </c>
      <c r="OA129" s="240">
        <f t="shared" si="373"/>
        <v>0.34578167120827258</v>
      </c>
      <c r="OB129" s="241">
        <f t="shared" si="374"/>
        <v>0.30778700789558794</v>
      </c>
      <c r="OC129" s="4"/>
      <c r="OD129" s="4"/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136"/>
      <c r="OP129" s="13"/>
      <c r="OQ129" s="13"/>
      <c r="OR129" s="13"/>
      <c r="OS129" s="13"/>
      <c r="OT129" s="13"/>
    </row>
    <row r="130" spans="1:410" ht="15" customHeight="1">
      <c r="A130" s="242">
        <v>111</v>
      </c>
      <c r="B130" s="49" t="s">
        <v>180</v>
      </c>
      <c r="C130" s="50">
        <v>1</v>
      </c>
      <c r="D130" s="51">
        <v>41.95</v>
      </c>
      <c r="E130" s="52">
        <v>41.95</v>
      </c>
      <c r="F130" s="52"/>
      <c r="G130" s="52"/>
      <c r="H130" s="53"/>
      <c r="I130" s="57">
        <v>2.1237726876761465</v>
      </c>
      <c r="J130" s="58"/>
      <c r="K130" s="58">
        <v>1.1846000000000001</v>
      </c>
      <c r="L130" s="243"/>
      <c r="M130" s="1">
        <v>0</v>
      </c>
      <c r="N130" s="2">
        <v>0</v>
      </c>
      <c r="O130" s="2">
        <v>0.93917268767614648</v>
      </c>
      <c r="P130" s="2">
        <v>0</v>
      </c>
      <c r="Q130" s="2">
        <v>0</v>
      </c>
      <c r="R130" s="2">
        <v>0</v>
      </c>
      <c r="S130" s="2">
        <v>0.26119999999999999</v>
      </c>
      <c r="T130" s="2">
        <v>0</v>
      </c>
      <c r="U130" s="2">
        <v>0</v>
      </c>
      <c r="V130" s="2">
        <v>0.49399999999999999</v>
      </c>
      <c r="W130" s="2">
        <v>0</v>
      </c>
      <c r="X130" s="2">
        <v>0.40250000000000002</v>
      </c>
      <c r="Y130" s="2">
        <v>0</v>
      </c>
      <c r="Z130" s="2">
        <v>2.69E-2</v>
      </c>
      <c r="AA130" s="2">
        <v>0</v>
      </c>
      <c r="AB130" s="3">
        <v>0</v>
      </c>
      <c r="AC130" s="244">
        <v>0</v>
      </c>
      <c r="AD130" s="108">
        <v>0</v>
      </c>
      <c r="AE130" s="108">
        <v>0</v>
      </c>
      <c r="AF130" s="108">
        <f t="shared" si="375"/>
        <v>0</v>
      </c>
      <c r="AG130" s="108">
        <f t="shared" si="376"/>
        <v>0</v>
      </c>
      <c r="AH130" s="108">
        <v>0</v>
      </c>
      <c r="AI130" s="108">
        <v>0</v>
      </c>
      <c r="AJ130" s="108">
        <f t="shared" si="377"/>
        <v>0</v>
      </c>
      <c r="AK130" s="108">
        <f t="shared" si="378"/>
        <v>0</v>
      </c>
      <c r="AL130" s="108">
        <v>0</v>
      </c>
      <c r="AM130" s="245">
        <v>0</v>
      </c>
      <c r="AN130" s="244">
        <v>0</v>
      </c>
      <c r="AO130" s="108">
        <v>0</v>
      </c>
      <c r="AP130" s="108">
        <v>0</v>
      </c>
      <c r="AQ130" s="108">
        <f t="shared" si="379"/>
        <v>0</v>
      </c>
      <c r="AR130" s="108">
        <f t="shared" si="380"/>
        <v>0</v>
      </c>
      <c r="AS130" s="246">
        <v>0</v>
      </c>
      <c r="AT130" s="247">
        <v>0</v>
      </c>
      <c r="AU130" s="108">
        <v>0</v>
      </c>
      <c r="AV130" s="108">
        <f t="shared" si="381"/>
        <v>0</v>
      </c>
      <c r="AW130" s="108">
        <f t="shared" si="382"/>
        <v>0</v>
      </c>
      <c r="AX130" s="108">
        <v>0</v>
      </c>
      <c r="AY130" s="245">
        <v>0</v>
      </c>
      <c r="AZ130" s="248">
        <v>5</v>
      </c>
      <c r="BA130" s="108">
        <v>25.485833333333332</v>
      </c>
      <c r="BB130" s="108">
        <v>2.6578078731320001</v>
      </c>
      <c r="BC130" s="109">
        <v>2.1262462985056003</v>
      </c>
      <c r="BD130" s="109">
        <v>0.53156157462639975</v>
      </c>
      <c r="BE130" s="108">
        <v>0.99667812499999997</v>
      </c>
      <c r="BF130" s="109">
        <v>0.79734250000000007</v>
      </c>
      <c r="BG130" s="109">
        <v>0.19933562499999991</v>
      </c>
      <c r="BH130" s="108">
        <v>2.1272433111969691</v>
      </c>
      <c r="BI130" s="109">
        <f t="shared" si="383"/>
        <v>1.2450074382576277</v>
      </c>
      <c r="BJ130" s="108">
        <f t="shared" si="384"/>
        <v>4.1151521855105372E-2</v>
      </c>
      <c r="BK130" s="108">
        <v>1.5633781321331153</v>
      </c>
      <c r="BL130" s="245">
        <v>39.397128929754494</v>
      </c>
      <c r="BM130" s="244">
        <v>0</v>
      </c>
      <c r="BN130" s="108">
        <v>0</v>
      </c>
      <c r="BO130" s="108">
        <v>0</v>
      </c>
      <c r="BP130" s="108">
        <f t="shared" si="385"/>
        <v>0</v>
      </c>
      <c r="BQ130" s="108">
        <f t="shared" si="386"/>
        <v>0</v>
      </c>
      <c r="BR130" s="108">
        <v>0</v>
      </c>
      <c r="BS130" s="108">
        <v>0</v>
      </c>
      <c r="BT130" s="108">
        <f t="shared" si="387"/>
        <v>0</v>
      </c>
      <c r="BU130" s="108">
        <f t="shared" si="388"/>
        <v>0</v>
      </c>
      <c r="BV130" s="108">
        <v>0</v>
      </c>
      <c r="BW130" s="245">
        <v>0</v>
      </c>
      <c r="BX130" s="107">
        <v>0</v>
      </c>
      <c r="BY130" s="108">
        <v>0</v>
      </c>
      <c r="BZ130" s="109">
        <f t="shared" si="389"/>
        <v>0</v>
      </c>
      <c r="CA130" s="109">
        <f t="shared" si="390"/>
        <v>0</v>
      </c>
      <c r="CB130" s="108">
        <v>0</v>
      </c>
      <c r="CC130" s="110">
        <v>0</v>
      </c>
      <c r="CD130" s="244">
        <v>0</v>
      </c>
      <c r="CE130" s="108">
        <v>0</v>
      </c>
      <c r="CF130" s="109">
        <f t="shared" si="391"/>
        <v>0</v>
      </c>
      <c r="CG130" s="109">
        <f t="shared" si="392"/>
        <v>0</v>
      </c>
      <c r="CH130" s="108">
        <v>0</v>
      </c>
      <c r="CI130" s="245">
        <v>0</v>
      </c>
      <c r="CJ130" s="249">
        <v>3.9134834383091097</v>
      </c>
      <c r="CK130" s="250">
        <v>0.86096635642800412</v>
      </c>
      <c r="CL130" s="250">
        <v>0.66706129287548777</v>
      </c>
      <c r="CM130" s="251">
        <v>0.66706129287548777</v>
      </c>
      <c r="CN130" s="252">
        <f t="shared" si="277"/>
        <v>0.3251590272121565</v>
      </c>
      <c r="CO130" s="250">
        <v>2.6339817686042615</v>
      </c>
      <c r="CP130" s="252">
        <f t="shared" si="393"/>
        <v>0.26069571156583821</v>
      </c>
      <c r="CQ130" s="250">
        <v>0.82427825466701754</v>
      </c>
      <c r="CR130" s="250">
        <v>0.58951097850383094</v>
      </c>
      <c r="CS130" s="252">
        <f t="shared" si="394"/>
        <v>1.140408987915661E-2</v>
      </c>
      <c r="CT130" s="252">
        <f t="shared" si="395"/>
        <v>0.34502191136698013</v>
      </c>
      <c r="CU130" s="250">
        <f t="shared" si="278"/>
        <v>8.6650038347206948</v>
      </c>
      <c r="CV130" s="245">
        <f t="shared" si="396"/>
        <v>10.917904831748075</v>
      </c>
      <c r="CW130" s="244">
        <v>0</v>
      </c>
      <c r="CX130" s="108">
        <v>0</v>
      </c>
      <c r="CY130" s="108">
        <f t="shared" si="397"/>
        <v>0</v>
      </c>
      <c r="CZ130" s="108">
        <f t="shared" si="398"/>
        <v>0</v>
      </c>
      <c r="DA130" s="108">
        <v>0</v>
      </c>
      <c r="DB130" s="245">
        <v>0</v>
      </c>
      <c r="DC130" s="244">
        <v>0</v>
      </c>
      <c r="DD130" s="108">
        <v>0</v>
      </c>
      <c r="DE130" s="108">
        <f t="shared" si="399"/>
        <v>0</v>
      </c>
      <c r="DF130" s="108">
        <f t="shared" si="400"/>
        <v>0</v>
      </c>
      <c r="DG130" s="108">
        <v>0</v>
      </c>
      <c r="DH130" s="245">
        <v>0</v>
      </c>
      <c r="DI130" s="107">
        <v>8.0238743317919994</v>
      </c>
      <c r="DJ130" s="108">
        <v>1.7652523529942399</v>
      </c>
      <c r="DK130" s="108">
        <v>0.13800575733475326</v>
      </c>
      <c r="DL130" s="108">
        <v>5.400492690635601</v>
      </c>
      <c r="DM130" s="108">
        <f t="shared" si="401"/>
        <v>0.53450836356296805</v>
      </c>
      <c r="DN130" s="108">
        <f t="shared" si="402"/>
        <v>1.690030182607505</v>
      </c>
      <c r="DO130" s="108">
        <v>1.1189166346912311</v>
      </c>
      <c r="DP130" s="108">
        <f t="shared" si="403"/>
        <v>2.1645442298101867E-2</v>
      </c>
      <c r="DQ130" s="108">
        <f t="shared" si="404"/>
        <v>0.65486610095246744</v>
      </c>
      <c r="DR130" s="108">
        <v>0.82232708837239132</v>
      </c>
      <c r="DS130" s="110">
        <v>20.722642626984257</v>
      </c>
      <c r="DT130" s="244">
        <v>0</v>
      </c>
      <c r="DU130" s="108">
        <v>0</v>
      </c>
      <c r="DV130" s="108">
        <v>0</v>
      </c>
      <c r="DW130" s="108">
        <f t="shared" si="405"/>
        <v>0</v>
      </c>
      <c r="DX130" s="108">
        <f t="shared" si="406"/>
        <v>0</v>
      </c>
      <c r="DY130" s="108">
        <v>0</v>
      </c>
      <c r="DZ130" s="108">
        <v>0</v>
      </c>
      <c r="EA130" s="108"/>
      <c r="EB130" s="108">
        <v>0</v>
      </c>
      <c r="EC130" s="108">
        <f t="shared" si="407"/>
        <v>0</v>
      </c>
      <c r="ED130" s="108">
        <f t="shared" si="408"/>
        <v>0</v>
      </c>
      <c r="EE130" s="108">
        <v>0</v>
      </c>
      <c r="EF130" s="245">
        <v>0</v>
      </c>
      <c r="EG130" s="249">
        <v>2.8992910333333199</v>
      </c>
      <c r="EH130" s="250">
        <v>0.63784402733333001</v>
      </c>
      <c r="EI130" s="250">
        <v>7.0003828574686446</v>
      </c>
      <c r="EJ130" s="250">
        <v>1.9513765278580899</v>
      </c>
      <c r="EK130" s="250">
        <f t="shared" si="409"/>
        <v>0.19313554046822659</v>
      </c>
      <c r="EL130" s="250">
        <v>0.61066377062791066</v>
      </c>
      <c r="EM130" s="250">
        <v>0.9116892945575169</v>
      </c>
      <c r="EN130" s="250">
        <f t="shared" si="410"/>
        <v>1.7636629403215167E-2</v>
      </c>
      <c r="EO130" s="250">
        <f t="shared" si="411"/>
        <v>0.53358257004708887</v>
      </c>
      <c r="EP130" s="250">
        <v>13.400583740550902</v>
      </c>
      <c r="EQ130" s="245">
        <v>16.884735513094135</v>
      </c>
      <c r="ER130" s="244">
        <v>0</v>
      </c>
      <c r="ES130" s="108">
        <v>0</v>
      </c>
      <c r="ET130" s="108">
        <v>0</v>
      </c>
      <c r="EU130" s="108">
        <f t="shared" si="412"/>
        <v>0</v>
      </c>
      <c r="EV130" s="108">
        <f t="shared" si="413"/>
        <v>0</v>
      </c>
      <c r="EW130" s="108">
        <v>0</v>
      </c>
      <c r="EX130" s="108">
        <v>0</v>
      </c>
      <c r="EY130" s="108">
        <f t="shared" si="414"/>
        <v>0</v>
      </c>
      <c r="EZ130" s="108">
        <f t="shared" si="415"/>
        <v>0</v>
      </c>
      <c r="FA130" s="108">
        <v>0</v>
      </c>
      <c r="FB130" s="245">
        <v>0</v>
      </c>
      <c r="FC130" s="244">
        <v>0.83333333333333293</v>
      </c>
      <c r="FD130" s="108">
        <v>6.0833333333333302E-2</v>
      </c>
      <c r="FE130" s="108">
        <f t="shared" si="416"/>
        <v>1.1768208333333328E-3</v>
      </c>
      <c r="FF130" s="108">
        <f t="shared" si="417"/>
        <v>3.5603803333333316E-2</v>
      </c>
      <c r="FG130" s="108">
        <v>4.4708333333333301E-2</v>
      </c>
      <c r="FH130" s="245">
        <v>1.1266499999999995</v>
      </c>
      <c r="FI130" s="244">
        <v>0</v>
      </c>
      <c r="FJ130" s="108">
        <v>0</v>
      </c>
      <c r="FK130" s="108">
        <f t="shared" si="418"/>
        <v>0</v>
      </c>
      <c r="FL130" s="108">
        <f t="shared" si="419"/>
        <v>0</v>
      </c>
      <c r="FM130" s="108">
        <v>0</v>
      </c>
      <c r="FN130" s="245">
        <v>0</v>
      </c>
      <c r="FO130" s="244">
        <v>0</v>
      </c>
      <c r="FP130" s="108">
        <v>0</v>
      </c>
      <c r="FQ130" s="108">
        <f t="shared" si="420"/>
        <v>0</v>
      </c>
      <c r="FR130" s="108">
        <f t="shared" si="421"/>
        <v>0</v>
      </c>
      <c r="FS130" s="108">
        <v>0</v>
      </c>
      <c r="FT130" s="110">
        <v>0</v>
      </c>
      <c r="FU130" s="253">
        <f t="shared" si="279"/>
        <v>18.100711540190005</v>
      </c>
      <c r="FV130" s="254">
        <f t="shared" si="280"/>
        <v>9.0445214134264607</v>
      </c>
      <c r="FW130" s="254">
        <f t="shared" si="281"/>
        <v>3.2487478257177571</v>
      </c>
      <c r="FX130" s="254">
        <f t="shared" si="282"/>
        <v>25.485833333333332</v>
      </c>
      <c r="FY130" s="254">
        <f t="shared" si="283"/>
        <v>0</v>
      </c>
      <c r="FZ130" s="254">
        <f t="shared" si="284"/>
        <v>0</v>
      </c>
      <c r="GA130" s="254">
        <f t="shared" si="422"/>
        <v>0</v>
      </c>
      <c r="GB130" s="254">
        <f t="shared" si="423"/>
        <v>0</v>
      </c>
      <c r="GC130" s="254">
        <f t="shared" si="424"/>
        <v>0</v>
      </c>
      <c r="GD130" s="254">
        <f t="shared" si="425"/>
        <v>0</v>
      </c>
      <c r="GE130" s="254">
        <f t="shared" si="285"/>
        <v>9.9858509870979528</v>
      </c>
      <c r="GF130" s="255">
        <f t="shared" si="286"/>
        <v>3.8124660936409684</v>
      </c>
      <c r="GG130" s="255">
        <f t="shared" si="287"/>
        <v>0.98833961559703287</v>
      </c>
      <c r="GH130" s="254">
        <f t="shared" si="288"/>
        <v>4.8081935522828809</v>
      </c>
      <c r="GI130" s="255">
        <f t="shared" si="289"/>
        <v>3.4331798252281471</v>
      </c>
      <c r="GJ130" s="256">
        <f t="shared" si="290"/>
        <v>9.3014504268912349E-2</v>
      </c>
      <c r="GK130" s="253">
        <f t="shared" si="426"/>
        <v>70.673858652048395</v>
      </c>
      <c r="GL130" s="257">
        <f t="shared" si="427"/>
        <v>89.04906190158097</v>
      </c>
      <c r="GM130" s="221">
        <f t="shared" si="428"/>
        <v>89.04906190158097</v>
      </c>
      <c r="GN130" s="222">
        <f t="shared" si="429"/>
        <v>31.936410398414495</v>
      </c>
      <c r="GO130" s="222">
        <f t="shared" si="430"/>
        <v>5.4559284514354642</v>
      </c>
      <c r="GP130" s="55">
        <f t="shared" si="431"/>
        <v>0.3586383698652697</v>
      </c>
      <c r="GQ130" s="56">
        <f t="shared" si="432"/>
        <v>6.1268791999914377E-2</v>
      </c>
      <c r="GR130" s="258">
        <f t="shared" si="433"/>
        <v>1.0656891684386745</v>
      </c>
      <c r="GS130" s="227">
        <f t="shared" si="291"/>
        <v>89.04906190158097</v>
      </c>
      <c r="GT130" s="222">
        <f t="shared" si="502"/>
        <v>31.936410398414495</v>
      </c>
      <c r="GU130" s="222">
        <f t="shared" si="503"/>
        <v>5.4559284514354642</v>
      </c>
      <c r="GV130" s="37">
        <f t="shared" si="487"/>
        <v>0.3586383698652697</v>
      </c>
      <c r="GW130" s="228">
        <f t="shared" si="488"/>
        <v>6.1268791999914377E-2</v>
      </c>
      <c r="GX130" s="258">
        <f t="shared" si="434"/>
        <v>1.0656891684386745</v>
      </c>
      <c r="GY130" s="221">
        <f t="shared" si="499"/>
        <v>49.651932971826476</v>
      </c>
      <c r="GZ130" s="222">
        <f t="shared" si="435"/>
        <v>30.022584964324871</v>
      </c>
      <c r="HA130" s="222">
        <f t="shared" si="436"/>
        <v>1.7203556477809752</v>
      </c>
      <c r="HB130" s="55">
        <f t="shared" si="437"/>
        <v>0.60466095008547405</v>
      </c>
      <c r="HC130" s="56">
        <f t="shared" si="438"/>
        <v>3.4648311652985195E-2</v>
      </c>
      <c r="HD130" s="258">
        <f t="shared" si="439"/>
        <v>1.100117394353441</v>
      </c>
      <c r="HE130" s="221">
        <f t="shared" si="440"/>
        <v>49.651932971826476</v>
      </c>
      <c r="HF130" s="222">
        <f t="shared" si="441"/>
        <v>30.022584964324871</v>
      </c>
      <c r="HG130" s="222">
        <f t="shared" si="442"/>
        <v>1.7203556477809752</v>
      </c>
      <c r="HH130" s="55">
        <f t="shared" si="443"/>
        <v>0.60466095008547405</v>
      </c>
      <c r="HI130" s="56">
        <f t="shared" si="444"/>
        <v>3.4648311652985195E-2</v>
      </c>
      <c r="HJ130" s="259">
        <f t="shared" si="445"/>
        <v>1.100117394353441</v>
      </c>
      <c r="HK130" s="54">
        <f t="shared" si="292"/>
        <v>2.263281549482361</v>
      </c>
      <c r="HL130" s="55">
        <f t="shared" si="293"/>
        <v>0</v>
      </c>
      <c r="HM130" s="55">
        <f t="shared" si="294"/>
        <v>1.3031990653510863</v>
      </c>
      <c r="HN130" s="56">
        <f t="shared" si="295"/>
        <v>0</v>
      </c>
      <c r="HQ130" s="57">
        <f t="shared" si="296"/>
        <v>0</v>
      </c>
      <c r="HR130" s="58">
        <f t="shared" si="446"/>
        <v>0</v>
      </c>
      <c r="HS130" s="58">
        <f t="shared" si="297"/>
        <v>0</v>
      </c>
      <c r="HT130" s="58">
        <f t="shared" si="447"/>
        <v>0</v>
      </c>
      <c r="HU130" s="58">
        <f t="shared" si="298"/>
        <v>0</v>
      </c>
      <c r="HV130" s="55"/>
      <c r="HW130" s="56"/>
      <c r="HX130" s="260"/>
      <c r="HY130" s="57">
        <f t="shared" si="299"/>
        <v>0</v>
      </c>
      <c r="HZ130" s="58">
        <f t="shared" si="448"/>
        <v>0</v>
      </c>
      <c r="IA130" s="58">
        <f t="shared" si="300"/>
        <v>0</v>
      </c>
      <c r="IB130" s="58">
        <f t="shared" si="449"/>
        <v>0</v>
      </c>
      <c r="IC130" s="58">
        <f t="shared" si="301"/>
        <v>0</v>
      </c>
      <c r="ID130" s="55"/>
      <c r="IE130" s="56"/>
      <c r="IF130" s="260"/>
      <c r="IG130" s="57">
        <f t="shared" si="302"/>
        <v>1.5189090746743057</v>
      </c>
      <c r="IH130" s="58">
        <f t="shared" si="450"/>
        <v>1.7569221266757695</v>
      </c>
      <c r="II130" s="58">
        <f t="shared" si="303"/>
        <v>2.9647403203607059</v>
      </c>
      <c r="IJ130" s="58">
        <f t="shared" si="451"/>
        <v>3.4239785959845794</v>
      </c>
      <c r="IK130" s="58">
        <f t="shared" si="304"/>
        <v>31.267562642662295</v>
      </c>
      <c r="IL130" s="55">
        <f t="shared" si="305"/>
        <v>4.8577789450139797E-2</v>
      </c>
      <c r="IM130" s="56">
        <f t="shared" si="306"/>
        <v>9.4818401876823472E-2</v>
      </c>
      <c r="IN130" s="260">
        <f t="shared" si="307"/>
        <v>1.0222995100575569</v>
      </c>
      <c r="IO130" s="57">
        <f t="shared" si="308"/>
        <v>0</v>
      </c>
      <c r="IP130" s="58">
        <f t="shared" si="452"/>
        <v>0</v>
      </c>
      <c r="IQ130" s="58">
        <f t="shared" si="309"/>
        <v>0</v>
      </c>
      <c r="IR130" s="58">
        <f t="shared" si="453"/>
        <v>0</v>
      </c>
      <c r="IS130" s="58">
        <f t="shared" si="310"/>
        <v>0</v>
      </c>
      <c r="IT130" s="55"/>
      <c r="IU130" s="56"/>
      <c r="IV130" s="260"/>
      <c r="IW130" s="57">
        <f t="shared" si="311"/>
        <v>0</v>
      </c>
      <c r="IX130" s="58">
        <f t="shared" si="454"/>
        <v>0</v>
      </c>
      <c r="IY130" s="58">
        <f t="shared" si="312"/>
        <v>0</v>
      </c>
      <c r="IZ130" s="58">
        <f t="shared" si="455"/>
        <v>0</v>
      </c>
      <c r="JA130" s="58">
        <f t="shared" si="313"/>
        <v>0</v>
      </c>
      <c r="JB130" s="55"/>
      <c r="JC130" s="56"/>
      <c r="JD130" s="260"/>
      <c r="JE130" s="57">
        <f t="shared" si="314"/>
        <v>0</v>
      </c>
      <c r="JF130" s="58">
        <f t="shared" si="456"/>
        <v>0</v>
      </c>
      <c r="JG130" s="58">
        <f t="shared" si="315"/>
        <v>0</v>
      </c>
      <c r="JH130" s="58">
        <f t="shared" si="457"/>
        <v>0</v>
      </c>
      <c r="JI130" s="58">
        <f t="shared" si="316"/>
        <v>0</v>
      </c>
      <c r="JJ130" s="55"/>
      <c r="JK130" s="56"/>
      <c r="JL130" s="260"/>
      <c r="JM130" s="57">
        <f t="shared" si="320"/>
        <v>6.2009959972985911</v>
      </c>
      <c r="JN130" s="58">
        <f t="shared" si="458"/>
        <v>7.1726920700752803</v>
      </c>
      <c r="JO130" s="58">
        <f t="shared" si="321"/>
        <v>0.5972588286571513</v>
      </c>
      <c r="JP130" s="58">
        <f t="shared" si="459"/>
        <v>0.68977422121614407</v>
      </c>
      <c r="JQ130" s="58">
        <f t="shared" si="322"/>
        <v>8.665003834720693</v>
      </c>
      <c r="JR130" s="55">
        <f t="shared" si="323"/>
        <v>0.71563684397359228</v>
      </c>
      <c r="JS130" s="56">
        <f t="shared" si="324"/>
        <v>6.8927705059279212E-2</v>
      </c>
      <c r="JT130" s="260">
        <f t="shared" si="325"/>
        <v>1.1228171949643442</v>
      </c>
      <c r="JU130" s="57">
        <f t="shared" si="326"/>
        <v>0</v>
      </c>
      <c r="JV130" s="58">
        <f t="shared" si="460"/>
        <v>0</v>
      </c>
      <c r="JW130" s="58">
        <f t="shared" si="327"/>
        <v>0</v>
      </c>
      <c r="JX130" s="58">
        <f t="shared" si="461"/>
        <v>0</v>
      </c>
      <c r="JY130" s="58">
        <f t="shared" si="328"/>
        <v>0</v>
      </c>
      <c r="JZ130" s="55"/>
      <c r="KA130" s="56"/>
      <c r="KB130" s="260"/>
      <c r="KC130" s="57">
        <f t="shared" si="329"/>
        <v>0</v>
      </c>
      <c r="KD130" s="58">
        <f t="shared" si="462"/>
        <v>0</v>
      </c>
      <c r="KE130" s="58">
        <f t="shared" si="330"/>
        <v>0</v>
      </c>
      <c r="KF130" s="58">
        <f t="shared" si="463"/>
        <v>0</v>
      </c>
      <c r="KG130" s="58">
        <f t="shared" si="331"/>
        <v>0</v>
      </c>
      <c r="KH130" s="55"/>
      <c r="KI130" s="56"/>
      <c r="KJ130" s="260"/>
      <c r="KK130" s="57">
        <f t="shared" si="332"/>
        <v>12.649900150729406</v>
      </c>
      <c r="KL130" s="58">
        <f t="shared" si="464"/>
        <v>14.632139504348705</v>
      </c>
      <c r="KM130" s="58">
        <f t="shared" si="333"/>
        <v>0.55615380586106988</v>
      </c>
      <c r="KN130" s="58">
        <f t="shared" si="465"/>
        <v>0.64230203038894962</v>
      </c>
      <c r="KO130" s="58">
        <f t="shared" si="334"/>
        <v>16.446541767447822</v>
      </c>
      <c r="KP130" s="55">
        <f t="shared" si="466"/>
        <v>0.76915258718808588</v>
      </c>
      <c r="KQ130" s="56">
        <f t="shared" si="467"/>
        <v>3.3815850999256845E-2</v>
      </c>
      <c r="KR130" s="260">
        <f t="shared" si="468"/>
        <v>1.1257642857321581</v>
      </c>
      <c r="KS130" s="57">
        <f t="shared" si="335"/>
        <v>0</v>
      </c>
      <c r="KT130" s="58">
        <f t="shared" si="469"/>
        <v>0</v>
      </c>
      <c r="KU130" s="58">
        <f t="shared" si="336"/>
        <v>0</v>
      </c>
      <c r="KV130" s="58">
        <f t="shared" si="470"/>
        <v>0</v>
      </c>
      <c r="KW130" s="58">
        <f t="shared" si="337"/>
        <v>0</v>
      </c>
      <c r="KX130" s="55"/>
      <c r="KY130" s="56"/>
      <c r="KZ130" s="260"/>
      <c r="LA130" s="57">
        <f t="shared" si="338"/>
        <v>4.9331155962901496</v>
      </c>
      <c r="LB130" s="58">
        <f t="shared" si="471"/>
        <v>5.7061348102288161</v>
      </c>
      <c r="LC130" s="58">
        <f t="shared" si="339"/>
        <v>0.21077216987144176</v>
      </c>
      <c r="LD130" s="58">
        <f t="shared" si="472"/>
        <v>0.2434207789845281</v>
      </c>
      <c r="LE130" s="58">
        <f t="shared" si="340"/>
        <v>13.4005837405509</v>
      </c>
      <c r="LF130" s="55">
        <f t="shared" si="473"/>
        <v>0.36812691833433137</v>
      </c>
      <c r="LG130" s="56">
        <f t="shared" si="474"/>
        <v>1.5728581228415719E-2</v>
      </c>
      <c r="LH130" s="260">
        <f t="shared" si="475"/>
        <v>1.0601218453352714</v>
      </c>
      <c r="LI130" s="57">
        <f t="shared" si="341"/>
        <v>0</v>
      </c>
      <c r="LJ130" s="58">
        <f t="shared" si="476"/>
        <v>0</v>
      </c>
      <c r="LK130" s="58">
        <f t="shared" si="342"/>
        <v>0</v>
      </c>
      <c r="LL130" s="58">
        <f t="shared" si="477"/>
        <v>0</v>
      </c>
      <c r="LM130" s="58">
        <f t="shared" si="343"/>
        <v>0</v>
      </c>
      <c r="LN130" s="55"/>
      <c r="LO130" s="56"/>
      <c r="LP130" s="260"/>
      <c r="LQ130" s="57">
        <f t="shared" si="344"/>
        <v>4.3436640066666643E-2</v>
      </c>
      <c r="LR130" s="58">
        <f t="shared" si="478"/>
        <v>5.0243161565113312E-2</v>
      </c>
      <c r="LS130" s="58">
        <f t="shared" si="345"/>
        <v>1.1768208333333328E-3</v>
      </c>
      <c r="LT130" s="58">
        <f t="shared" si="479"/>
        <v>1.359110380416666E-3</v>
      </c>
      <c r="LU130" s="58">
        <f t="shared" si="346"/>
        <v>0.89416666666666633</v>
      </c>
      <c r="LV130" s="55">
        <f t="shared" si="347"/>
        <v>4.857778945013979E-2</v>
      </c>
      <c r="LW130" s="56">
        <f t="shared" si="348"/>
        <v>1.3161090400745572E-3</v>
      </c>
      <c r="LX130" s="260">
        <f t="shared" si="349"/>
        <v>1.0078160048971445</v>
      </c>
      <c r="LY130" s="57">
        <f t="shared" si="350"/>
        <v>0</v>
      </c>
      <c r="LZ130" s="58">
        <f t="shared" si="480"/>
        <v>0</v>
      </c>
      <c r="MA130" s="58">
        <f t="shared" si="351"/>
        <v>0</v>
      </c>
      <c r="MB130" s="58">
        <f t="shared" si="481"/>
        <v>0</v>
      </c>
      <c r="MC130" s="58">
        <f t="shared" si="352"/>
        <v>0</v>
      </c>
      <c r="MD130" s="55"/>
      <c r="ME130" s="56"/>
      <c r="MF130" s="260"/>
      <c r="MG130" s="57">
        <f t="shared" si="353"/>
        <v>0</v>
      </c>
      <c r="MH130" s="58">
        <f t="shared" si="482"/>
        <v>0</v>
      </c>
      <c r="MI130" s="58">
        <f t="shared" si="354"/>
        <v>0</v>
      </c>
      <c r="MJ130" s="58">
        <f t="shared" si="483"/>
        <v>0</v>
      </c>
      <c r="MK130" s="58">
        <f t="shared" si="355"/>
        <v>0</v>
      </c>
      <c r="ML130" s="55"/>
      <c r="MM130" s="56"/>
      <c r="MN130" s="260"/>
      <c r="MO130" s="59">
        <v>2.1237726876761465</v>
      </c>
      <c r="MP130" s="60"/>
      <c r="MQ130" s="60">
        <v>1.1846000000000001</v>
      </c>
      <c r="MR130" s="61"/>
      <c r="MS130" s="59">
        <f t="shared" si="356"/>
        <v>1.0656891684386745</v>
      </c>
      <c r="MT130" s="60"/>
      <c r="MU130" s="60">
        <f t="shared" si="484"/>
        <v>1.100117394353441</v>
      </c>
      <c r="MV130" s="61"/>
      <c r="MW130" s="66">
        <f t="shared" si="485"/>
        <v>2.263281549482361</v>
      </c>
      <c r="MX130" s="67"/>
      <c r="MY130" s="67">
        <f t="shared" si="486"/>
        <v>1.3031990653510863</v>
      </c>
      <c r="MZ130" s="261"/>
      <c r="NA130" s="59">
        <f t="shared" si="357"/>
        <v>1.0657131496981804</v>
      </c>
      <c r="NB130" s="60"/>
      <c r="NC130" s="60">
        <f t="shared" si="358"/>
        <v>1.1001322824206927</v>
      </c>
      <c r="ND130" s="262"/>
      <c r="NE130" s="62">
        <f t="shared" si="359"/>
        <v>2.2633324802263162</v>
      </c>
      <c r="NF130" s="63"/>
      <c r="NG130" s="63">
        <f t="shared" si="360"/>
        <v>1.3032167017555527</v>
      </c>
      <c r="NH130" s="64"/>
      <c r="NI130" s="238">
        <f t="shared" si="495"/>
        <v>-5.0930743955124314E-5</v>
      </c>
      <c r="NJ130" s="238">
        <f t="shared" si="496"/>
        <v>0</v>
      </c>
      <c r="NK130" s="238">
        <f t="shared" si="497"/>
        <v>-1.7636404466392364E-5</v>
      </c>
      <c r="NL130" s="238">
        <f t="shared" si="498"/>
        <v>0</v>
      </c>
      <c r="NM130" s="239">
        <f t="shared" si="361"/>
        <v>0</v>
      </c>
      <c r="NN130" s="240">
        <f t="shared" si="362"/>
        <v>0</v>
      </c>
      <c r="NO130" s="240">
        <f t="shared" si="537"/>
        <v>0.96011577847076346</v>
      </c>
      <c r="NP130" s="240">
        <f t="shared" si="363"/>
        <v>0</v>
      </c>
      <c r="NQ130" s="240">
        <f t="shared" ref="NQ130:NQ136" si="538">Q130*JD130</f>
        <v>0</v>
      </c>
      <c r="NR130" s="240">
        <f t="shared" si="364"/>
        <v>0</v>
      </c>
      <c r="NS130" s="240">
        <f t="shared" si="365"/>
        <v>0.2932798513246867</v>
      </c>
      <c r="NT130" s="240">
        <f t="shared" si="366"/>
        <v>0</v>
      </c>
      <c r="NU130" s="240">
        <f t="shared" si="367"/>
        <v>0</v>
      </c>
      <c r="NV130" s="240">
        <f t="shared" si="368"/>
        <v>0.55612755715168616</v>
      </c>
      <c r="NW130" s="240">
        <f t="shared" si="369"/>
        <v>0</v>
      </c>
      <c r="NX130" s="240">
        <f t="shared" si="370"/>
        <v>0.4266990427474468</v>
      </c>
      <c r="NY130" s="240">
        <f t="shared" si="371"/>
        <v>0</v>
      </c>
      <c r="NZ130" s="240">
        <f t="shared" si="372"/>
        <v>2.7110250531733188E-2</v>
      </c>
      <c r="OA130" s="240">
        <f t="shared" si="373"/>
        <v>0</v>
      </c>
      <c r="OB130" s="241">
        <f t="shared" si="374"/>
        <v>0</v>
      </c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136"/>
      <c r="OP130" s="13"/>
      <c r="OQ130" s="13"/>
      <c r="OR130" s="13"/>
      <c r="OS130" s="13"/>
      <c r="OT130" s="13"/>
    </row>
    <row r="131" spans="1:410" ht="15" customHeight="1">
      <c r="A131" s="242">
        <v>112</v>
      </c>
      <c r="B131" s="49" t="s">
        <v>181</v>
      </c>
      <c r="C131" s="50">
        <v>1</v>
      </c>
      <c r="D131" s="51">
        <v>214.4</v>
      </c>
      <c r="E131" s="52">
        <v>214.4</v>
      </c>
      <c r="F131" s="52"/>
      <c r="G131" s="52"/>
      <c r="H131" s="53"/>
      <c r="I131" s="57">
        <v>1.4703878415205087</v>
      </c>
      <c r="J131" s="58"/>
      <c r="K131" s="58">
        <v>0.88240000000000007</v>
      </c>
      <c r="L131" s="243"/>
      <c r="M131" s="1">
        <v>0</v>
      </c>
      <c r="N131" s="2">
        <v>0</v>
      </c>
      <c r="O131" s="2">
        <v>0.58798784152050865</v>
      </c>
      <c r="P131" s="2">
        <v>0</v>
      </c>
      <c r="Q131" s="2">
        <v>0</v>
      </c>
      <c r="R131" s="2">
        <v>0</v>
      </c>
      <c r="S131" s="2">
        <v>0.24110000000000001</v>
      </c>
      <c r="T131" s="2">
        <v>0</v>
      </c>
      <c r="U131" s="2">
        <v>0</v>
      </c>
      <c r="V131" s="2">
        <v>0.28089999999999998</v>
      </c>
      <c r="W131" s="2">
        <v>0</v>
      </c>
      <c r="X131" s="2">
        <v>0.35510000000000003</v>
      </c>
      <c r="Y131" s="2">
        <v>0</v>
      </c>
      <c r="Z131" s="2">
        <v>5.3E-3</v>
      </c>
      <c r="AA131" s="2">
        <v>0</v>
      </c>
      <c r="AB131" s="3">
        <v>0</v>
      </c>
      <c r="AC131" s="244">
        <v>0</v>
      </c>
      <c r="AD131" s="108">
        <v>0</v>
      </c>
      <c r="AE131" s="108">
        <v>0</v>
      </c>
      <c r="AF131" s="108">
        <f t="shared" si="375"/>
        <v>0</v>
      </c>
      <c r="AG131" s="108">
        <f t="shared" si="376"/>
        <v>0</v>
      </c>
      <c r="AH131" s="108">
        <v>0</v>
      </c>
      <c r="AI131" s="108">
        <v>0</v>
      </c>
      <c r="AJ131" s="108">
        <f t="shared" si="377"/>
        <v>0</v>
      </c>
      <c r="AK131" s="108">
        <f t="shared" si="378"/>
        <v>0</v>
      </c>
      <c r="AL131" s="108">
        <v>0</v>
      </c>
      <c r="AM131" s="245">
        <v>0</v>
      </c>
      <c r="AN131" s="244">
        <v>0</v>
      </c>
      <c r="AO131" s="108">
        <v>0</v>
      </c>
      <c r="AP131" s="108">
        <v>0</v>
      </c>
      <c r="AQ131" s="108">
        <f t="shared" si="379"/>
        <v>0</v>
      </c>
      <c r="AR131" s="108">
        <f t="shared" si="380"/>
        <v>0</v>
      </c>
      <c r="AS131" s="246">
        <v>0</v>
      </c>
      <c r="AT131" s="247">
        <v>0</v>
      </c>
      <c r="AU131" s="108">
        <v>0</v>
      </c>
      <c r="AV131" s="108">
        <f t="shared" si="381"/>
        <v>0</v>
      </c>
      <c r="AW131" s="108">
        <f t="shared" si="382"/>
        <v>0</v>
      </c>
      <c r="AX131" s="108">
        <v>0</v>
      </c>
      <c r="AY131" s="245">
        <v>0</v>
      </c>
      <c r="AZ131" s="248">
        <v>16</v>
      </c>
      <c r="BA131" s="108">
        <v>81.554666666666648</v>
      </c>
      <c r="BB131" s="108">
        <v>8.5049851940223995</v>
      </c>
      <c r="BC131" s="109">
        <v>6.8039881552179198</v>
      </c>
      <c r="BD131" s="109">
        <v>1.7009970388044797</v>
      </c>
      <c r="BE131" s="108">
        <v>3.1893699999999998</v>
      </c>
      <c r="BF131" s="109">
        <v>2.5514960000000002</v>
      </c>
      <c r="BG131" s="109">
        <v>0.63787399999999961</v>
      </c>
      <c r="BH131" s="108">
        <v>6.8071785958302993</v>
      </c>
      <c r="BI131" s="109">
        <f t="shared" si="383"/>
        <v>3.9840238024244075</v>
      </c>
      <c r="BJ131" s="108">
        <f t="shared" si="384"/>
        <v>0.13168486993633716</v>
      </c>
      <c r="BK131" s="108">
        <v>5.0028100228259671</v>
      </c>
      <c r="BL131" s="245">
        <v>126.07081257521436</v>
      </c>
      <c r="BM131" s="244">
        <v>0</v>
      </c>
      <c r="BN131" s="108">
        <v>0</v>
      </c>
      <c r="BO131" s="108">
        <v>0</v>
      </c>
      <c r="BP131" s="108">
        <f t="shared" si="385"/>
        <v>0</v>
      </c>
      <c r="BQ131" s="108">
        <f t="shared" si="386"/>
        <v>0</v>
      </c>
      <c r="BR131" s="108">
        <v>0</v>
      </c>
      <c r="BS131" s="108">
        <v>0</v>
      </c>
      <c r="BT131" s="108">
        <f t="shared" si="387"/>
        <v>0</v>
      </c>
      <c r="BU131" s="108">
        <f t="shared" si="388"/>
        <v>0</v>
      </c>
      <c r="BV131" s="108">
        <v>0</v>
      </c>
      <c r="BW131" s="245">
        <v>0</v>
      </c>
      <c r="BX131" s="107">
        <v>0</v>
      </c>
      <c r="BY131" s="108">
        <v>0</v>
      </c>
      <c r="BZ131" s="109">
        <f t="shared" si="389"/>
        <v>0</v>
      </c>
      <c r="CA131" s="109">
        <f t="shared" si="390"/>
        <v>0</v>
      </c>
      <c r="CB131" s="108">
        <v>0</v>
      </c>
      <c r="CC131" s="110">
        <v>0</v>
      </c>
      <c r="CD131" s="244">
        <v>0</v>
      </c>
      <c r="CE131" s="108">
        <v>0</v>
      </c>
      <c r="CF131" s="109">
        <f t="shared" si="391"/>
        <v>0</v>
      </c>
      <c r="CG131" s="109">
        <f t="shared" si="392"/>
        <v>0</v>
      </c>
      <c r="CH131" s="108">
        <v>0</v>
      </c>
      <c r="CI131" s="245">
        <v>0</v>
      </c>
      <c r="CJ131" s="249">
        <v>20.001212137627487</v>
      </c>
      <c r="CK131" s="250">
        <v>4.4002666702780475</v>
      </c>
      <c r="CL131" s="250">
        <v>3.4092477042313365</v>
      </c>
      <c r="CM131" s="251">
        <v>3.4092477042313365</v>
      </c>
      <c r="CN131" s="252">
        <f t="shared" si="277"/>
        <v>1.661837793427565</v>
      </c>
      <c r="CO131" s="250">
        <v>13.461875832866593</v>
      </c>
      <c r="CP131" s="252">
        <f t="shared" si="393"/>
        <v>1.3323756986821382</v>
      </c>
      <c r="CQ131" s="250">
        <v>4.2127594231372711</v>
      </c>
      <c r="CR131" s="250">
        <v>3.0128999711852527</v>
      </c>
      <c r="CS131" s="252">
        <f t="shared" si="394"/>
        <v>5.8284549942578714E-2</v>
      </c>
      <c r="CT131" s="252">
        <f t="shared" si="395"/>
        <v>1.7633539403356504</v>
      </c>
      <c r="CU131" s="250">
        <f t="shared" si="278"/>
        <v>44.285502316188719</v>
      </c>
      <c r="CV131" s="245">
        <f t="shared" si="396"/>
        <v>55.799732918397787</v>
      </c>
      <c r="CW131" s="244">
        <v>0</v>
      </c>
      <c r="CX131" s="108">
        <v>0</v>
      </c>
      <c r="CY131" s="108">
        <f t="shared" si="397"/>
        <v>0</v>
      </c>
      <c r="CZ131" s="108">
        <f t="shared" si="398"/>
        <v>0</v>
      </c>
      <c r="DA131" s="108">
        <v>0</v>
      </c>
      <c r="DB131" s="245">
        <v>0</v>
      </c>
      <c r="DC131" s="244">
        <v>0</v>
      </c>
      <c r="DD131" s="108">
        <v>0</v>
      </c>
      <c r="DE131" s="108">
        <f t="shared" si="399"/>
        <v>0</v>
      </c>
      <c r="DF131" s="108">
        <f t="shared" si="400"/>
        <v>0</v>
      </c>
      <c r="DG131" s="108">
        <v>0</v>
      </c>
      <c r="DH131" s="245">
        <v>0</v>
      </c>
      <c r="DI131" s="107">
        <v>23.322782409360002</v>
      </c>
      <c r="DJ131" s="108">
        <v>5.1310121300592009</v>
      </c>
      <c r="DK131" s="108">
        <v>0.3986996639329532</v>
      </c>
      <c r="DL131" s="108">
        <v>15.697468668966978</v>
      </c>
      <c r="DM131" s="108">
        <f t="shared" si="401"/>
        <v>1.5536412640423378</v>
      </c>
      <c r="DN131" s="108">
        <f t="shared" si="402"/>
        <v>4.9123658452665264</v>
      </c>
      <c r="DO131" s="108">
        <v>3.2521472896792964</v>
      </c>
      <c r="DP131" s="108">
        <f t="shared" si="403"/>
        <v>6.2912789318845988E-2</v>
      </c>
      <c r="DQ131" s="108">
        <f t="shared" si="404"/>
        <v>1.9033777399360226</v>
      </c>
      <c r="DR131" s="108">
        <v>2.3901055080999214</v>
      </c>
      <c r="DS131" s="110">
        <v>60.230658804118015</v>
      </c>
      <c r="DT131" s="244">
        <v>0</v>
      </c>
      <c r="DU131" s="108">
        <v>0</v>
      </c>
      <c r="DV131" s="108">
        <v>0</v>
      </c>
      <c r="DW131" s="108">
        <f t="shared" si="405"/>
        <v>0</v>
      </c>
      <c r="DX131" s="108">
        <f t="shared" si="406"/>
        <v>0</v>
      </c>
      <c r="DY131" s="108">
        <v>0</v>
      </c>
      <c r="DZ131" s="108">
        <v>0</v>
      </c>
      <c r="EA131" s="108"/>
      <c r="EB131" s="108">
        <v>0</v>
      </c>
      <c r="EC131" s="108">
        <f t="shared" si="407"/>
        <v>0</v>
      </c>
      <c r="ED131" s="108">
        <f t="shared" si="408"/>
        <v>0</v>
      </c>
      <c r="EE131" s="108">
        <v>0</v>
      </c>
      <c r="EF131" s="245">
        <v>0</v>
      </c>
      <c r="EG131" s="249">
        <v>12.6313033333333</v>
      </c>
      <c r="EH131" s="250">
        <v>2.77888673333333</v>
      </c>
      <c r="EI131" s="250">
        <v>32.397326666666601</v>
      </c>
      <c r="EJ131" s="250">
        <v>8.5015366024099794</v>
      </c>
      <c r="EK131" s="250">
        <f t="shared" si="409"/>
        <v>0.84143108368692532</v>
      </c>
      <c r="EL131" s="250">
        <v>2.6604708643581789</v>
      </c>
      <c r="EM131" s="250">
        <v>4.1105608935092501</v>
      </c>
      <c r="EN131" s="250">
        <f t="shared" si="410"/>
        <v>7.9518800484936453E-2</v>
      </c>
      <c r="EO131" s="250">
        <f t="shared" si="411"/>
        <v>2.4057797530223719</v>
      </c>
      <c r="EP131" s="250">
        <v>60.41961422925246</v>
      </c>
      <c r="EQ131" s="245">
        <v>76.128713928858105</v>
      </c>
      <c r="ER131" s="244">
        <v>0</v>
      </c>
      <c r="ES131" s="108">
        <v>0</v>
      </c>
      <c r="ET131" s="108">
        <v>0</v>
      </c>
      <c r="EU131" s="108">
        <f t="shared" si="412"/>
        <v>0</v>
      </c>
      <c r="EV131" s="108">
        <f t="shared" si="413"/>
        <v>0</v>
      </c>
      <c r="EW131" s="108">
        <v>0</v>
      </c>
      <c r="EX131" s="108">
        <v>0</v>
      </c>
      <c r="EY131" s="108">
        <f t="shared" si="414"/>
        <v>0</v>
      </c>
      <c r="EZ131" s="108">
        <f t="shared" si="415"/>
        <v>0</v>
      </c>
      <c r="FA131" s="108">
        <v>0</v>
      </c>
      <c r="FB131" s="245">
        <v>0</v>
      </c>
      <c r="FC131" s="244">
        <v>0.83333333333333293</v>
      </c>
      <c r="FD131" s="108">
        <v>6.0833333333333302E-2</v>
      </c>
      <c r="FE131" s="108">
        <f t="shared" si="416"/>
        <v>1.1768208333333328E-3</v>
      </c>
      <c r="FF131" s="108">
        <f t="shared" si="417"/>
        <v>3.5603803333333316E-2</v>
      </c>
      <c r="FG131" s="108">
        <v>4.4708333333333301E-2</v>
      </c>
      <c r="FH131" s="245">
        <v>1.1266499999999995</v>
      </c>
      <c r="FI131" s="244">
        <v>0</v>
      </c>
      <c r="FJ131" s="108">
        <v>0</v>
      </c>
      <c r="FK131" s="108">
        <f t="shared" si="418"/>
        <v>0</v>
      </c>
      <c r="FL131" s="108">
        <f t="shared" si="419"/>
        <v>0</v>
      </c>
      <c r="FM131" s="108">
        <v>0</v>
      </c>
      <c r="FN131" s="245">
        <v>0</v>
      </c>
      <c r="FO131" s="244">
        <v>0</v>
      </c>
      <c r="FP131" s="108">
        <v>0</v>
      </c>
      <c r="FQ131" s="108">
        <f t="shared" si="420"/>
        <v>0</v>
      </c>
      <c r="FR131" s="108">
        <f t="shared" si="421"/>
        <v>0</v>
      </c>
      <c r="FS131" s="108">
        <v>0</v>
      </c>
      <c r="FT131" s="110">
        <v>0</v>
      </c>
      <c r="FU131" s="253">
        <f t="shared" si="279"/>
        <v>68.26546341399137</v>
      </c>
      <c r="FV131" s="254">
        <f t="shared" si="280"/>
        <v>37.71564061354114</v>
      </c>
      <c r="FW131" s="254">
        <f t="shared" si="281"/>
        <v>11.017321948645485</v>
      </c>
      <c r="FX131" s="254">
        <f t="shared" si="282"/>
        <v>81.554666666666648</v>
      </c>
      <c r="FY131" s="254">
        <f t="shared" si="283"/>
        <v>0</v>
      </c>
      <c r="FZ131" s="254">
        <f t="shared" si="284"/>
        <v>0</v>
      </c>
      <c r="GA131" s="254">
        <f t="shared" si="422"/>
        <v>0</v>
      </c>
      <c r="GB131" s="254">
        <f t="shared" si="423"/>
        <v>0</v>
      </c>
      <c r="GC131" s="254">
        <f t="shared" si="424"/>
        <v>0</v>
      </c>
      <c r="GD131" s="254">
        <f t="shared" si="425"/>
        <v>0</v>
      </c>
      <c r="GE131" s="254">
        <f t="shared" si="285"/>
        <v>37.660881104243551</v>
      </c>
      <c r="GF131" s="255">
        <f t="shared" si="286"/>
        <v>14.378427281969612</v>
      </c>
      <c r="GG131" s="255">
        <f t="shared" si="287"/>
        <v>3.7274480464114013</v>
      </c>
      <c r="GH131" s="254">
        <f t="shared" si="288"/>
        <v>17.243620083537433</v>
      </c>
      <c r="GI131" s="255">
        <f t="shared" si="289"/>
        <v>12.312409627643181</v>
      </c>
      <c r="GJ131" s="256">
        <f t="shared" si="290"/>
        <v>0.33357783051603157</v>
      </c>
      <c r="GK131" s="253">
        <f t="shared" si="426"/>
        <v>253.45759383062563</v>
      </c>
      <c r="GL131" s="257">
        <f t="shared" si="427"/>
        <v>319.35656822658831</v>
      </c>
      <c r="GM131" s="221">
        <f t="shared" si="428"/>
        <v>319.35656822658831</v>
      </c>
      <c r="GN131" s="222">
        <f t="shared" si="429"/>
        <v>119.64493840774124</v>
      </c>
      <c r="GO131" s="222">
        <f t="shared" si="430"/>
        <v>18.998718260221874</v>
      </c>
      <c r="GP131" s="55">
        <f t="shared" si="431"/>
        <v>0.3746437377885754</v>
      </c>
      <c r="GQ131" s="56">
        <f t="shared" si="432"/>
        <v>5.9490613785472532E-2</v>
      </c>
      <c r="GR131" s="258">
        <f t="shared" si="433"/>
        <v>1.0679217697868393</v>
      </c>
      <c r="GS131" s="227">
        <f t="shared" si="291"/>
        <v>319.35656822658831</v>
      </c>
      <c r="GT131" s="222">
        <f t="shared" si="502"/>
        <v>119.64493840774124</v>
      </c>
      <c r="GU131" s="222">
        <f t="shared" si="503"/>
        <v>18.998718260221874</v>
      </c>
      <c r="GV131" s="37">
        <f t="shared" si="487"/>
        <v>0.3746437377885754</v>
      </c>
      <c r="GW131" s="228">
        <f t="shared" si="488"/>
        <v>5.9490613785472532E-2</v>
      </c>
      <c r="GX131" s="258">
        <f t="shared" si="434"/>
        <v>1.0679217697868393</v>
      </c>
      <c r="GY131" s="221">
        <f t="shared" si="499"/>
        <v>193.28575565137396</v>
      </c>
      <c r="GZ131" s="222">
        <f t="shared" si="435"/>
        <v>113.52069701865443</v>
      </c>
      <c r="HA131" s="222">
        <f t="shared" si="436"/>
        <v>7.0448852885275119</v>
      </c>
      <c r="HB131" s="55">
        <f t="shared" si="437"/>
        <v>0.58732055363360391</v>
      </c>
      <c r="HC131" s="56">
        <f t="shared" si="438"/>
        <v>3.6448031386411346E-2</v>
      </c>
      <c r="HD131" s="258">
        <f t="shared" si="439"/>
        <v>1.097678930816141</v>
      </c>
      <c r="HE131" s="221">
        <f t="shared" si="440"/>
        <v>193.28575565137396</v>
      </c>
      <c r="HF131" s="222">
        <f t="shared" si="441"/>
        <v>113.52069701865443</v>
      </c>
      <c r="HG131" s="222">
        <f t="shared" si="442"/>
        <v>7.0448852885275119</v>
      </c>
      <c r="HH131" s="55">
        <f t="shared" si="443"/>
        <v>0.58732055363360391</v>
      </c>
      <c r="HI131" s="56">
        <f t="shared" si="444"/>
        <v>3.6448031386411346E-2</v>
      </c>
      <c r="HJ131" s="259">
        <f t="shared" si="445"/>
        <v>1.097678930816141</v>
      </c>
      <c r="HK131" s="54">
        <f t="shared" si="292"/>
        <v>1.5702591859896322</v>
      </c>
      <c r="HL131" s="55">
        <f t="shared" si="293"/>
        <v>0</v>
      </c>
      <c r="HM131" s="55">
        <f t="shared" si="294"/>
        <v>0.96859188855216294</v>
      </c>
      <c r="HN131" s="56">
        <f t="shared" si="295"/>
        <v>0</v>
      </c>
      <c r="HQ131" s="57">
        <f t="shared" si="296"/>
        <v>0</v>
      </c>
      <c r="HR131" s="58">
        <f t="shared" si="446"/>
        <v>0</v>
      </c>
      <c r="HS131" s="58">
        <f t="shared" si="297"/>
        <v>0</v>
      </c>
      <c r="HT131" s="58">
        <f t="shared" si="447"/>
        <v>0</v>
      </c>
      <c r="HU131" s="58">
        <f t="shared" si="298"/>
        <v>0</v>
      </c>
      <c r="HV131" s="55"/>
      <c r="HW131" s="56"/>
      <c r="HX131" s="260"/>
      <c r="HY131" s="57">
        <f t="shared" si="299"/>
        <v>0</v>
      </c>
      <c r="HZ131" s="58">
        <f t="shared" si="448"/>
        <v>0</v>
      </c>
      <c r="IA131" s="58">
        <f t="shared" si="300"/>
        <v>0</v>
      </c>
      <c r="IB131" s="58">
        <f t="shared" si="449"/>
        <v>0</v>
      </c>
      <c r="IC131" s="58">
        <f t="shared" si="301"/>
        <v>0</v>
      </c>
      <c r="ID131" s="55"/>
      <c r="IE131" s="56"/>
      <c r="IF131" s="260"/>
      <c r="IG131" s="57">
        <f t="shared" si="302"/>
        <v>4.860509038957777</v>
      </c>
      <c r="IH131" s="58">
        <f t="shared" si="450"/>
        <v>5.6221508053624607</v>
      </c>
      <c r="II131" s="58">
        <f t="shared" si="303"/>
        <v>9.4871690251542571</v>
      </c>
      <c r="IJ131" s="58">
        <f t="shared" si="451"/>
        <v>10.956731507150652</v>
      </c>
      <c r="IK131" s="58">
        <f t="shared" si="304"/>
        <v>100.05620045651933</v>
      </c>
      <c r="IL131" s="55">
        <f t="shared" si="305"/>
        <v>4.857778945013979E-2</v>
      </c>
      <c r="IM131" s="56">
        <f t="shared" si="306"/>
        <v>9.4818401876823458E-2</v>
      </c>
      <c r="IN131" s="260">
        <f t="shared" si="307"/>
        <v>1.0222995100575569</v>
      </c>
      <c r="IO131" s="57">
        <f t="shared" si="308"/>
        <v>0</v>
      </c>
      <c r="IP131" s="58">
        <f t="shared" si="452"/>
        <v>0</v>
      </c>
      <c r="IQ131" s="58">
        <f t="shared" si="309"/>
        <v>0</v>
      </c>
      <c r="IR131" s="58">
        <f t="shared" si="453"/>
        <v>0</v>
      </c>
      <c r="IS131" s="58">
        <f t="shared" si="310"/>
        <v>0</v>
      </c>
      <c r="IT131" s="55"/>
      <c r="IU131" s="56"/>
      <c r="IV131" s="260"/>
      <c r="IW131" s="57">
        <f t="shared" si="311"/>
        <v>0</v>
      </c>
      <c r="IX131" s="58">
        <f t="shared" si="454"/>
        <v>0</v>
      </c>
      <c r="IY131" s="58">
        <f t="shared" si="312"/>
        <v>0</v>
      </c>
      <c r="IZ131" s="58">
        <f t="shared" si="455"/>
        <v>0</v>
      </c>
      <c r="JA131" s="58">
        <f t="shared" si="313"/>
        <v>0</v>
      </c>
      <c r="JB131" s="55"/>
      <c r="JC131" s="56"/>
      <c r="JD131" s="260"/>
      <c r="JE131" s="57">
        <f t="shared" si="314"/>
        <v>0</v>
      </c>
      <c r="JF131" s="58">
        <f t="shared" si="456"/>
        <v>0</v>
      </c>
      <c r="JG131" s="58">
        <f t="shared" si="315"/>
        <v>0</v>
      </c>
      <c r="JH131" s="58">
        <f t="shared" si="457"/>
        <v>0</v>
      </c>
      <c r="JI131" s="58">
        <f t="shared" si="316"/>
        <v>0</v>
      </c>
      <c r="JJ131" s="55"/>
      <c r="JK131" s="56"/>
      <c r="JL131" s="260"/>
      <c r="JM131" s="57">
        <f t="shared" si="320"/>
        <v>31.692337111342496</v>
      </c>
      <c r="JN131" s="58">
        <f t="shared" si="458"/>
        <v>36.658526336689867</v>
      </c>
      <c r="JO131" s="58">
        <f t="shared" si="321"/>
        <v>3.052498042052282</v>
      </c>
      <c r="JP131" s="58">
        <f t="shared" si="459"/>
        <v>3.5253299887661806</v>
      </c>
      <c r="JQ131" s="58">
        <f t="shared" si="322"/>
        <v>44.285502316188719</v>
      </c>
      <c r="JR131" s="55">
        <f t="shared" si="323"/>
        <v>0.71563684397359206</v>
      </c>
      <c r="JS131" s="56">
        <f t="shared" si="324"/>
        <v>6.8927705059279198E-2</v>
      </c>
      <c r="JT131" s="260">
        <f t="shared" si="325"/>
        <v>1.1228171949643442</v>
      </c>
      <c r="JU131" s="57">
        <f t="shared" si="326"/>
        <v>0</v>
      </c>
      <c r="JV131" s="58">
        <f t="shared" si="460"/>
        <v>0</v>
      </c>
      <c r="JW131" s="58">
        <f t="shared" si="327"/>
        <v>0</v>
      </c>
      <c r="JX131" s="58">
        <f t="shared" si="461"/>
        <v>0</v>
      </c>
      <c r="JY131" s="58">
        <f t="shared" si="328"/>
        <v>0</v>
      </c>
      <c r="JZ131" s="55"/>
      <c r="KA131" s="56"/>
      <c r="KB131" s="260"/>
      <c r="KC131" s="57">
        <f t="shared" si="329"/>
        <v>0</v>
      </c>
      <c r="KD131" s="58">
        <f t="shared" si="462"/>
        <v>0</v>
      </c>
      <c r="KE131" s="58">
        <f t="shared" si="330"/>
        <v>0</v>
      </c>
      <c r="KF131" s="58">
        <f t="shared" si="463"/>
        <v>0</v>
      </c>
      <c r="KG131" s="58">
        <f t="shared" si="331"/>
        <v>0</v>
      </c>
      <c r="KH131" s="55"/>
      <c r="KI131" s="56"/>
      <c r="KJ131" s="260"/>
      <c r="KK131" s="57">
        <f t="shared" si="332"/>
        <v>36.769001713366308</v>
      </c>
      <c r="KL131" s="58">
        <f t="shared" si="464"/>
        <v>42.530704281850809</v>
      </c>
      <c r="KM131" s="58">
        <f t="shared" si="333"/>
        <v>1.6165540533611837</v>
      </c>
      <c r="KN131" s="58">
        <f t="shared" si="465"/>
        <v>1.8669582762268311</v>
      </c>
      <c r="KO131" s="58">
        <f t="shared" si="334"/>
        <v>47.802110161998421</v>
      </c>
      <c r="KP131" s="55">
        <f t="shared" si="466"/>
        <v>0.76919202078649695</v>
      </c>
      <c r="KQ131" s="56">
        <f t="shared" si="467"/>
        <v>3.3817629554067405E-2</v>
      </c>
      <c r="KR131" s="260">
        <f t="shared" si="468"/>
        <v>1.1257707404751691</v>
      </c>
      <c r="KS131" s="57">
        <f t="shared" si="335"/>
        <v>0</v>
      </c>
      <c r="KT131" s="58">
        <f t="shared" si="469"/>
        <v>0</v>
      </c>
      <c r="KU131" s="58">
        <f t="shared" si="336"/>
        <v>0</v>
      </c>
      <c r="KV131" s="58">
        <f t="shared" si="470"/>
        <v>0</v>
      </c>
      <c r="KW131" s="58">
        <f t="shared" si="337"/>
        <v>0</v>
      </c>
      <c r="KX131" s="55"/>
      <c r="KY131" s="56"/>
      <c r="KZ131" s="260"/>
      <c r="LA131" s="57">
        <f t="shared" si="338"/>
        <v>21.591015819870904</v>
      </c>
      <c r="LB131" s="58">
        <f t="shared" si="471"/>
        <v>24.974327998844675</v>
      </c>
      <c r="LC131" s="58">
        <f t="shared" si="339"/>
        <v>0.92094988417186174</v>
      </c>
      <c r="LD131" s="58">
        <f t="shared" si="472"/>
        <v>1.0636050212300832</v>
      </c>
      <c r="LE131" s="58">
        <f t="shared" si="340"/>
        <v>60.419614229252467</v>
      </c>
      <c r="LF131" s="55">
        <f t="shared" si="473"/>
        <v>0.35735110353315536</v>
      </c>
      <c r="LG131" s="56">
        <f t="shared" si="474"/>
        <v>1.5242564784963143E-2</v>
      </c>
      <c r="LH131" s="260">
        <f t="shared" si="475"/>
        <v>1.0583579912088363</v>
      </c>
      <c r="LI131" s="57">
        <f t="shared" si="341"/>
        <v>0</v>
      </c>
      <c r="LJ131" s="58">
        <f t="shared" si="476"/>
        <v>0</v>
      </c>
      <c r="LK131" s="58">
        <f t="shared" si="342"/>
        <v>0</v>
      </c>
      <c r="LL131" s="58">
        <f t="shared" si="477"/>
        <v>0</v>
      </c>
      <c r="LM131" s="58">
        <f t="shared" si="343"/>
        <v>0</v>
      </c>
      <c r="LN131" s="55"/>
      <c r="LO131" s="56"/>
      <c r="LP131" s="260"/>
      <c r="LQ131" s="57">
        <f t="shared" si="344"/>
        <v>4.3436640066666643E-2</v>
      </c>
      <c r="LR131" s="58">
        <f t="shared" si="478"/>
        <v>5.0243161565113312E-2</v>
      </c>
      <c r="LS131" s="58">
        <f t="shared" si="345"/>
        <v>1.1768208333333328E-3</v>
      </c>
      <c r="LT131" s="58">
        <f t="shared" si="479"/>
        <v>1.359110380416666E-3</v>
      </c>
      <c r="LU131" s="58">
        <f t="shared" si="346"/>
        <v>0.89416666666666633</v>
      </c>
      <c r="LV131" s="55">
        <f t="shared" si="347"/>
        <v>4.857778945013979E-2</v>
      </c>
      <c r="LW131" s="56">
        <f t="shared" si="348"/>
        <v>1.3161090400745572E-3</v>
      </c>
      <c r="LX131" s="260">
        <f t="shared" si="349"/>
        <v>1.0078160048971445</v>
      </c>
      <c r="LY131" s="57">
        <f t="shared" si="350"/>
        <v>0</v>
      </c>
      <c r="LZ131" s="58">
        <f t="shared" si="480"/>
        <v>0</v>
      </c>
      <c r="MA131" s="58">
        <f t="shared" si="351"/>
        <v>0</v>
      </c>
      <c r="MB131" s="58">
        <f t="shared" si="481"/>
        <v>0</v>
      </c>
      <c r="MC131" s="58">
        <f t="shared" si="352"/>
        <v>0</v>
      </c>
      <c r="MD131" s="55"/>
      <c r="ME131" s="56"/>
      <c r="MF131" s="260"/>
      <c r="MG131" s="57">
        <f t="shared" si="353"/>
        <v>0</v>
      </c>
      <c r="MH131" s="58">
        <f t="shared" si="482"/>
        <v>0</v>
      </c>
      <c r="MI131" s="58">
        <f t="shared" si="354"/>
        <v>0</v>
      </c>
      <c r="MJ131" s="58">
        <f t="shared" si="483"/>
        <v>0</v>
      </c>
      <c r="MK131" s="58">
        <f t="shared" si="355"/>
        <v>0</v>
      </c>
      <c r="ML131" s="55"/>
      <c r="MM131" s="56"/>
      <c r="MN131" s="260"/>
      <c r="MO131" s="59">
        <v>1.4703878415205087</v>
      </c>
      <c r="MP131" s="60"/>
      <c r="MQ131" s="60">
        <v>0.88240000000000007</v>
      </c>
      <c r="MR131" s="61"/>
      <c r="MS131" s="59">
        <f t="shared" si="356"/>
        <v>1.0679217697868393</v>
      </c>
      <c r="MT131" s="60"/>
      <c r="MU131" s="60">
        <f t="shared" si="484"/>
        <v>1.097678930816141</v>
      </c>
      <c r="MV131" s="61"/>
      <c r="MW131" s="66">
        <f t="shared" si="485"/>
        <v>1.5702591859896322</v>
      </c>
      <c r="MX131" s="67"/>
      <c r="MY131" s="67">
        <f t="shared" si="486"/>
        <v>0.96859188855216294</v>
      </c>
      <c r="MZ131" s="261"/>
      <c r="NA131" s="59">
        <f t="shared" si="357"/>
        <v>1.0678844126540654</v>
      </c>
      <c r="NB131" s="60"/>
      <c r="NC131" s="60">
        <f t="shared" si="358"/>
        <v>1.0971266706817668</v>
      </c>
      <c r="ND131" s="262"/>
      <c r="NE131" s="62">
        <f t="shared" si="359"/>
        <v>1.5702042565158076</v>
      </c>
      <c r="NF131" s="63"/>
      <c r="NG131" s="63">
        <f t="shared" si="360"/>
        <v>0.96810457420959117</v>
      </c>
      <c r="NH131" s="64"/>
      <c r="NI131" s="238">
        <f t="shared" si="495"/>
        <v>5.4929473824572028E-5</v>
      </c>
      <c r="NJ131" s="238">
        <f t="shared" si="496"/>
        <v>0</v>
      </c>
      <c r="NK131" s="238">
        <f t="shared" si="497"/>
        <v>4.873143425717652E-4</v>
      </c>
      <c r="NL131" s="238">
        <f t="shared" si="498"/>
        <v>0</v>
      </c>
      <c r="NM131" s="239">
        <f t="shared" si="361"/>
        <v>0</v>
      </c>
      <c r="NN131" s="240">
        <f t="shared" si="362"/>
        <v>0</v>
      </c>
      <c r="NO131" s="240">
        <f>O131*IN131+0.001</f>
        <v>0.60209968230621647</v>
      </c>
      <c r="NP131" s="240">
        <f t="shared" si="363"/>
        <v>0</v>
      </c>
      <c r="NQ131" s="240">
        <f t="shared" si="538"/>
        <v>0</v>
      </c>
      <c r="NR131" s="240">
        <f t="shared" si="364"/>
        <v>0</v>
      </c>
      <c r="NS131" s="240">
        <f t="shared" si="365"/>
        <v>0.27071122570590339</v>
      </c>
      <c r="NT131" s="240">
        <f t="shared" si="366"/>
        <v>0</v>
      </c>
      <c r="NU131" s="240">
        <f t="shared" si="367"/>
        <v>0</v>
      </c>
      <c r="NV131" s="240">
        <f t="shared" si="368"/>
        <v>0.31622900099947499</v>
      </c>
      <c r="NW131" s="240">
        <f t="shared" si="369"/>
        <v>0</v>
      </c>
      <c r="NX131" s="240">
        <f t="shared" si="370"/>
        <v>0.37582292267825779</v>
      </c>
      <c r="NY131" s="240">
        <f t="shared" si="371"/>
        <v>0</v>
      </c>
      <c r="NZ131" s="240">
        <f t="shared" si="372"/>
        <v>5.3414248259548661E-3</v>
      </c>
      <c r="OA131" s="240">
        <f t="shared" si="373"/>
        <v>0</v>
      </c>
      <c r="OB131" s="241">
        <f t="shared" si="374"/>
        <v>0</v>
      </c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136"/>
      <c r="OP131" s="13"/>
      <c r="OQ131" s="13"/>
      <c r="OR131" s="13"/>
      <c r="OS131" s="13"/>
      <c r="OT131" s="13"/>
    </row>
    <row r="132" spans="1:410" ht="15" customHeight="1">
      <c r="A132" s="242">
        <v>113</v>
      </c>
      <c r="B132" s="49" t="s">
        <v>182</v>
      </c>
      <c r="C132" s="50">
        <v>1</v>
      </c>
      <c r="D132" s="51">
        <v>70.7</v>
      </c>
      <c r="E132" s="52">
        <v>70.7</v>
      </c>
      <c r="F132" s="52"/>
      <c r="G132" s="52"/>
      <c r="H132" s="53"/>
      <c r="I132" s="57">
        <v>0.7874324808422426</v>
      </c>
      <c r="J132" s="58"/>
      <c r="K132" s="58">
        <v>0.67590000000000006</v>
      </c>
      <c r="L132" s="243"/>
      <c r="M132" s="1">
        <v>0</v>
      </c>
      <c r="N132" s="2">
        <v>0</v>
      </c>
      <c r="O132" s="2">
        <v>0.11153248084224257</v>
      </c>
      <c r="P132" s="2">
        <v>0</v>
      </c>
      <c r="Q132" s="2">
        <v>0</v>
      </c>
      <c r="R132" s="2">
        <v>0</v>
      </c>
      <c r="S132" s="2">
        <v>0.2412</v>
      </c>
      <c r="T132" s="2">
        <v>0</v>
      </c>
      <c r="U132" s="2">
        <v>0</v>
      </c>
      <c r="V132" s="2">
        <v>6.3600000000000004E-2</v>
      </c>
      <c r="W132" s="2">
        <v>0</v>
      </c>
      <c r="X132" s="2">
        <v>0.35510000000000003</v>
      </c>
      <c r="Y132" s="2">
        <v>0</v>
      </c>
      <c r="Z132" s="2">
        <v>1.6E-2</v>
      </c>
      <c r="AA132" s="2">
        <v>0</v>
      </c>
      <c r="AB132" s="3">
        <v>0</v>
      </c>
      <c r="AC132" s="244">
        <v>0</v>
      </c>
      <c r="AD132" s="108">
        <v>0</v>
      </c>
      <c r="AE132" s="108">
        <v>0</v>
      </c>
      <c r="AF132" s="108">
        <f t="shared" si="375"/>
        <v>0</v>
      </c>
      <c r="AG132" s="108">
        <f t="shared" si="376"/>
        <v>0</v>
      </c>
      <c r="AH132" s="108">
        <v>0</v>
      </c>
      <c r="AI132" s="108">
        <v>0</v>
      </c>
      <c r="AJ132" s="108">
        <f t="shared" si="377"/>
        <v>0</v>
      </c>
      <c r="AK132" s="108">
        <f t="shared" si="378"/>
        <v>0</v>
      </c>
      <c r="AL132" s="108">
        <v>0</v>
      </c>
      <c r="AM132" s="245">
        <v>0</v>
      </c>
      <c r="AN132" s="244">
        <v>0</v>
      </c>
      <c r="AO132" s="108">
        <v>0</v>
      </c>
      <c r="AP132" s="108">
        <v>0</v>
      </c>
      <c r="AQ132" s="108">
        <f t="shared" si="379"/>
        <v>0</v>
      </c>
      <c r="AR132" s="108">
        <f t="shared" si="380"/>
        <v>0</v>
      </c>
      <c r="AS132" s="246">
        <v>0</v>
      </c>
      <c r="AT132" s="247">
        <v>0</v>
      </c>
      <c r="AU132" s="108">
        <v>0</v>
      </c>
      <c r="AV132" s="108">
        <f t="shared" si="381"/>
        <v>0</v>
      </c>
      <c r="AW132" s="108">
        <f t="shared" si="382"/>
        <v>0</v>
      </c>
      <c r="AX132" s="108">
        <v>0</v>
      </c>
      <c r="AY132" s="245">
        <v>0</v>
      </c>
      <c r="AZ132" s="248">
        <v>1</v>
      </c>
      <c r="BA132" s="108">
        <v>5.0971666666666655</v>
      </c>
      <c r="BB132" s="108">
        <v>0.53156157462639997</v>
      </c>
      <c r="BC132" s="109">
        <v>0.42524925970111999</v>
      </c>
      <c r="BD132" s="109">
        <v>0.10631231492527998</v>
      </c>
      <c r="BE132" s="108">
        <v>0.19933562499999999</v>
      </c>
      <c r="BF132" s="109">
        <v>0.15946850000000001</v>
      </c>
      <c r="BG132" s="109">
        <v>3.9867124999999975E-2</v>
      </c>
      <c r="BH132" s="108">
        <v>0.4254486622393937</v>
      </c>
      <c r="BI132" s="109">
        <f t="shared" si="383"/>
        <v>0.24900148765152547</v>
      </c>
      <c r="BJ132" s="108">
        <f t="shared" si="384"/>
        <v>8.2303043710210723E-3</v>
      </c>
      <c r="BK132" s="108">
        <v>0.31267562642662294</v>
      </c>
      <c r="BL132" s="245">
        <v>7.8794257859508976</v>
      </c>
      <c r="BM132" s="244">
        <v>0</v>
      </c>
      <c r="BN132" s="108">
        <v>0</v>
      </c>
      <c r="BO132" s="108">
        <v>0</v>
      </c>
      <c r="BP132" s="108">
        <f t="shared" si="385"/>
        <v>0</v>
      </c>
      <c r="BQ132" s="108">
        <f t="shared" si="386"/>
        <v>0</v>
      </c>
      <c r="BR132" s="108">
        <v>0</v>
      </c>
      <c r="BS132" s="108">
        <v>0</v>
      </c>
      <c r="BT132" s="108">
        <f t="shared" si="387"/>
        <v>0</v>
      </c>
      <c r="BU132" s="108">
        <f t="shared" si="388"/>
        <v>0</v>
      </c>
      <c r="BV132" s="108">
        <v>0</v>
      </c>
      <c r="BW132" s="245">
        <v>0</v>
      </c>
      <c r="BX132" s="107">
        <v>0</v>
      </c>
      <c r="BY132" s="108">
        <v>0</v>
      </c>
      <c r="BZ132" s="109">
        <f t="shared" si="389"/>
        <v>0</v>
      </c>
      <c r="CA132" s="109">
        <f t="shared" si="390"/>
        <v>0</v>
      </c>
      <c r="CB132" s="108">
        <v>0</v>
      </c>
      <c r="CC132" s="110">
        <v>0</v>
      </c>
      <c r="CD132" s="244">
        <v>0</v>
      </c>
      <c r="CE132" s="108">
        <v>0</v>
      </c>
      <c r="CF132" s="109">
        <f t="shared" si="391"/>
        <v>0</v>
      </c>
      <c r="CG132" s="109">
        <f t="shared" si="392"/>
        <v>0</v>
      </c>
      <c r="CH132" s="108">
        <v>0</v>
      </c>
      <c r="CI132" s="245">
        <v>0</v>
      </c>
      <c r="CJ132" s="249">
        <v>6.5955489651598107</v>
      </c>
      <c r="CK132" s="250">
        <v>1.4510207723351585</v>
      </c>
      <c r="CL132" s="250">
        <v>1.1242248726173298</v>
      </c>
      <c r="CM132" s="251">
        <v>1.1242248726173298</v>
      </c>
      <c r="CN132" s="252">
        <f t="shared" si="277"/>
        <v>0.54800341415731746</v>
      </c>
      <c r="CO132" s="250">
        <v>4.4391540176477058</v>
      </c>
      <c r="CP132" s="252">
        <f t="shared" si="393"/>
        <v>0.43936082974266405</v>
      </c>
      <c r="CQ132" s="250">
        <v>1.389188858282673</v>
      </c>
      <c r="CR132" s="250">
        <v>0.9935262498264803</v>
      </c>
      <c r="CS132" s="252">
        <f t="shared" si="394"/>
        <v>1.9219765302893262E-2</v>
      </c>
      <c r="CT132" s="252">
        <f t="shared" si="395"/>
        <v>0.58147912118344447</v>
      </c>
      <c r="CU132" s="250">
        <f t="shared" si="278"/>
        <v>14.603474877586486</v>
      </c>
      <c r="CV132" s="245">
        <f t="shared" si="396"/>
        <v>18.400378345758973</v>
      </c>
      <c r="CW132" s="244">
        <v>0</v>
      </c>
      <c r="CX132" s="108">
        <v>0</v>
      </c>
      <c r="CY132" s="108">
        <f t="shared" si="397"/>
        <v>0</v>
      </c>
      <c r="CZ132" s="108">
        <f t="shared" si="398"/>
        <v>0</v>
      </c>
      <c r="DA132" s="108">
        <v>0</v>
      </c>
      <c r="DB132" s="245">
        <v>0</v>
      </c>
      <c r="DC132" s="244">
        <v>0</v>
      </c>
      <c r="DD132" s="108">
        <v>0</v>
      </c>
      <c r="DE132" s="108">
        <f t="shared" si="399"/>
        <v>0</v>
      </c>
      <c r="DF132" s="108">
        <f t="shared" si="400"/>
        <v>0</v>
      </c>
      <c r="DG132" s="108">
        <v>0</v>
      </c>
      <c r="DH132" s="245">
        <v>0</v>
      </c>
      <c r="DI132" s="107">
        <v>1.7397678708480002</v>
      </c>
      <c r="DJ132" s="108">
        <v>0.38274893158656004</v>
      </c>
      <c r="DK132" s="108">
        <v>2.8867799826693318E-2</v>
      </c>
      <c r="DL132" s="108">
        <v>1.170955984777859</v>
      </c>
      <c r="DM132" s="108">
        <f t="shared" si="401"/>
        <v>0.11589419763740383</v>
      </c>
      <c r="DN132" s="108">
        <f t="shared" si="402"/>
        <v>0.36643896587638319</v>
      </c>
      <c r="DO132" s="108">
        <v>0.24253086285385519</v>
      </c>
      <c r="DP132" s="108">
        <f t="shared" si="403"/>
        <v>4.6917595419078287E-3</v>
      </c>
      <c r="DQ132" s="108">
        <f t="shared" si="404"/>
        <v>0.14194555304075013</v>
      </c>
      <c r="DR132" s="108">
        <v>0.17824357249464839</v>
      </c>
      <c r="DS132" s="110">
        <v>4.4917380268651401</v>
      </c>
      <c r="DT132" s="244">
        <v>0</v>
      </c>
      <c r="DU132" s="108">
        <v>0</v>
      </c>
      <c r="DV132" s="108">
        <v>0</v>
      </c>
      <c r="DW132" s="108">
        <f t="shared" si="405"/>
        <v>0</v>
      </c>
      <c r="DX132" s="108">
        <f t="shared" si="406"/>
        <v>0</v>
      </c>
      <c r="DY132" s="108">
        <v>0</v>
      </c>
      <c r="DZ132" s="108">
        <v>0</v>
      </c>
      <c r="EA132" s="108"/>
      <c r="EB132" s="108">
        <v>0</v>
      </c>
      <c r="EC132" s="108">
        <f t="shared" si="407"/>
        <v>0</v>
      </c>
      <c r="ED132" s="108">
        <f t="shared" si="408"/>
        <v>0</v>
      </c>
      <c r="EE132" s="108">
        <v>0</v>
      </c>
      <c r="EF132" s="245">
        <v>0</v>
      </c>
      <c r="EG132" s="249">
        <v>4.1651122222222101</v>
      </c>
      <c r="EH132" s="250">
        <v>0.91632468888888596</v>
      </c>
      <c r="EI132" s="250">
        <v>10.6828644444444</v>
      </c>
      <c r="EJ132" s="250">
        <v>2.8033412765033301</v>
      </c>
      <c r="EK132" s="250">
        <f t="shared" si="409"/>
        <v>0.27745789950064059</v>
      </c>
      <c r="EL132" s="250">
        <v>0.87727761906895207</v>
      </c>
      <c r="EM132" s="250">
        <v>1.35543791214029</v>
      </c>
      <c r="EN132" s="250">
        <f t="shared" si="410"/>
        <v>2.6220946410353912E-2</v>
      </c>
      <c r="EO132" s="250">
        <f t="shared" si="411"/>
        <v>0.79329443596252325</v>
      </c>
      <c r="EP132" s="250">
        <v>19.923080544199117</v>
      </c>
      <c r="EQ132" s="245">
        <v>25.10308148569089</v>
      </c>
      <c r="ER132" s="244">
        <v>0</v>
      </c>
      <c r="ES132" s="108">
        <v>0</v>
      </c>
      <c r="ET132" s="108">
        <v>0</v>
      </c>
      <c r="EU132" s="108">
        <f t="shared" si="412"/>
        <v>0</v>
      </c>
      <c r="EV132" s="108">
        <f t="shared" si="413"/>
        <v>0</v>
      </c>
      <c r="EW132" s="108">
        <v>0</v>
      </c>
      <c r="EX132" s="108">
        <v>0</v>
      </c>
      <c r="EY132" s="108">
        <f t="shared" si="414"/>
        <v>0</v>
      </c>
      <c r="EZ132" s="108">
        <f t="shared" si="415"/>
        <v>0</v>
      </c>
      <c r="FA132" s="108">
        <v>0</v>
      </c>
      <c r="FB132" s="245">
        <v>0</v>
      </c>
      <c r="FC132" s="244">
        <v>0.83333333333333293</v>
      </c>
      <c r="FD132" s="108">
        <v>6.0833333333333302E-2</v>
      </c>
      <c r="FE132" s="108">
        <f t="shared" si="416"/>
        <v>1.1768208333333328E-3</v>
      </c>
      <c r="FF132" s="108">
        <f t="shared" si="417"/>
        <v>3.5603803333333316E-2</v>
      </c>
      <c r="FG132" s="108">
        <v>4.4708333333333301E-2</v>
      </c>
      <c r="FH132" s="245">
        <v>1.1266499999999995</v>
      </c>
      <c r="FI132" s="244">
        <v>0</v>
      </c>
      <c r="FJ132" s="108">
        <v>0</v>
      </c>
      <c r="FK132" s="108">
        <f t="shared" si="418"/>
        <v>0</v>
      </c>
      <c r="FL132" s="108">
        <f t="shared" si="419"/>
        <v>0</v>
      </c>
      <c r="FM132" s="108">
        <v>0</v>
      </c>
      <c r="FN132" s="245">
        <v>0</v>
      </c>
      <c r="FO132" s="244">
        <v>0</v>
      </c>
      <c r="FP132" s="108">
        <v>0</v>
      </c>
      <c r="FQ132" s="108">
        <f t="shared" si="420"/>
        <v>0</v>
      </c>
      <c r="FR132" s="108">
        <f t="shared" si="421"/>
        <v>0</v>
      </c>
      <c r="FS132" s="108">
        <v>0</v>
      </c>
      <c r="FT132" s="110">
        <v>0</v>
      </c>
      <c r="FU132" s="253">
        <f t="shared" si="279"/>
        <v>15.250523451040626</v>
      </c>
      <c r="FV132" s="254">
        <f t="shared" si="280"/>
        <v>12.267466475989718</v>
      </c>
      <c r="FW132" s="254">
        <f t="shared" si="281"/>
        <v>1.1327211738584375</v>
      </c>
      <c r="FX132" s="254">
        <f t="shared" si="282"/>
        <v>5.0971666666666655</v>
      </c>
      <c r="FY132" s="254">
        <f t="shared" si="283"/>
        <v>0</v>
      </c>
      <c r="FZ132" s="254">
        <f t="shared" si="284"/>
        <v>0</v>
      </c>
      <c r="GA132" s="254">
        <f t="shared" si="422"/>
        <v>0</v>
      </c>
      <c r="GB132" s="254">
        <f t="shared" si="423"/>
        <v>0</v>
      </c>
      <c r="GC132" s="254">
        <f t="shared" si="424"/>
        <v>0</v>
      </c>
      <c r="GD132" s="254">
        <f t="shared" si="425"/>
        <v>0</v>
      </c>
      <c r="GE132" s="254">
        <f t="shared" si="285"/>
        <v>8.4134512789288944</v>
      </c>
      <c r="GF132" s="255">
        <f t="shared" si="286"/>
        <v>3.21214464073817</v>
      </c>
      <c r="GG132" s="255">
        <f t="shared" si="287"/>
        <v>0.83271292688070842</v>
      </c>
      <c r="GH132" s="254">
        <f t="shared" si="288"/>
        <v>3.0777770203933525</v>
      </c>
      <c r="GI132" s="255">
        <f t="shared" si="289"/>
        <v>2.1976157694293232</v>
      </c>
      <c r="GJ132" s="256">
        <f t="shared" si="290"/>
        <v>5.953959645950941E-2</v>
      </c>
      <c r="GK132" s="253">
        <f t="shared" si="426"/>
        <v>45.239106066877696</v>
      </c>
      <c r="GL132" s="257">
        <f t="shared" si="427"/>
        <v>57.0012736442659</v>
      </c>
      <c r="GM132" s="221">
        <f t="shared" si="428"/>
        <v>57.0012736442659</v>
      </c>
      <c r="GN132" s="222">
        <f t="shared" si="429"/>
        <v>26.031957665122228</v>
      </c>
      <c r="GO132" s="222">
        <f t="shared" si="430"/>
        <v>2.5514668584703055</v>
      </c>
      <c r="GP132" s="55">
        <f t="shared" si="431"/>
        <v>0.4566908070788509</v>
      </c>
      <c r="GQ132" s="56">
        <f t="shared" si="432"/>
        <v>4.4761576283251572E-2</v>
      </c>
      <c r="GR132" s="258">
        <f t="shared" si="433"/>
        <v>1.0784970176355315</v>
      </c>
      <c r="GS132" s="227">
        <f t="shared" si="291"/>
        <v>57.0012736442659</v>
      </c>
      <c r="GT132" s="222">
        <f t="shared" si="502"/>
        <v>26.031957665122228</v>
      </c>
      <c r="GU132" s="222">
        <f t="shared" si="503"/>
        <v>2.5514668584703055</v>
      </c>
      <c r="GV132" s="37">
        <f t="shared" si="487"/>
        <v>0.4566908070788509</v>
      </c>
      <c r="GW132" s="228">
        <f t="shared" si="488"/>
        <v>4.4761576283251572E-2</v>
      </c>
      <c r="GX132" s="258">
        <f t="shared" si="434"/>
        <v>1.0784970176355315</v>
      </c>
      <c r="GY132" s="221">
        <f t="shared" si="499"/>
        <v>49.121847858315</v>
      </c>
      <c r="GZ132" s="222">
        <f t="shared" si="435"/>
        <v>25.649192578304302</v>
      </c>
      <c r="HA132" s="222">
        <f t="shared" si="436"/>
        <v>1.804352297739408</v>
      </c>
      <c r="HB132" s="55">
        <f t="shared" si="437"/>
        <v>0.52215447294014183</v>
      </c>
      <c r="HC132" s="56">
        <f t="shared" si="438"/>
        <v>3.673217471264123E-2</v>
      </c>
      <c r="HD132" s="258">
        <f t="shared" si="439"/>
        <v>1.0875114197727085</v>
      </c>
      <c r="HE132" s="221">
        <f t="shared" si="440"/>
        <v>49.121847858315</v>
      </c>
      <c r="HF132" s="222">
        <f t="shared" si="441"/>
        <v>25.649192578304302</v>
      </c>
      <c r="HG132" s="222">
        <f t="shared" si="442"/>
        <v>1.804352297739408</v>
      </c>
      <c r="HH132" s="55">
        <f t="shared" si="443"/>
        <v>0.52215447294014183</v>
      </c>
      <c r="HI132" s="56">
        <f t="shared" si="444"/>
        <v>3.673217471264123E-2</v>
      </c>
      <c r="HJ132" s="259">
        <f t="shared" si="445"/>
        <v>1.0875114197727085</v>
      </c>
      <c r="HK132" s="54">
        <f t="shared" si="292"/>
        <v>0.84924358217770646</v>
      </c>
      <c r="HL132" s="55">
        <f t="shared" si="293"/>
        <v>0</v>
      </c>
      <c r="HM132" s="55">
        <f t="shared" si="294"/>
        <v>0.73504896862437374</v>
      </c>
      <c r="HN132" s="56">
        <f t="shared" si="295"/>
        <v>0</v>
      </c>
      <c r="HQ132" s="57">
        <f t="shared" si="296"/>
        <v>0</v>
      </c>
      <c r="HR132" s="58">
        <f t="shared" si="446"/>
        <v>0</v>
      </c>
      <c r="HS132" s="58">
        <f t="shared" si="297"/>
        <v>0</v>
      </c>
      <c r="HT132" s="58">
        <f t="shared" si="447"/>
        <v>0</v>
      </c>
      <c r="HU132" s="58">
        <f t="shared" si="298"/>
        <v>0</v>
      </c>
      <c r="HV132" s="55"/>
      <c r="HW132" s="56"/>
      <c r="HX132" s="260"/>
      <c r="HY132" s="57">
        <f t="shared" si="299"/>
        <v>0</v>
      </c>
      <c r="HZ132" s="58">
        <f t="shared" si="448"/>
        <v>0</v>
      </c>
      <c r="IA132" s="58">
        <f t="shared" si="300"/>
        <v>0</v>
      </c>
      <c r="IB132" s="58">
        <f t="shared" si="449"/>
        <v>0</v>
      </c>
      <c r="IC132" s="58">
        <f t="shared" si="301"/>
        <v>0</v>
      </c>
      <c r="ID132" s="55"/>
      <c r="IE132" s="56"/>
      <c r="IF132" s="260"/>
      <c r="IG132" s="57">
        <f t="shared" si="302"/>
        <v>0.30378181493486106</v>
      </c>
      <c r="IH132" s="58">
        <f t="shared" si="450"/>
        <v>0.35138442533515379</v>
      </c>
      <c r="II132" s="58">
        <f t="shared" si="303"/>
        <v>0.59294806407214107</v>
      </c>
      <c r="IJ132" s="58">
        <f t="shared" si="451"/>
        <v>0.68479571919691573</v>
      </c>
      <c r="IK132" s="58">
        <f t="shared" si="304"/>
        <v>6.2535125285324584</v>
      </c>
      <c r="IL132" s="55">
        <f t="shared" si="305"/>
        <v>4.857778945013979E-2</v>
      </c>
      <c r="IM132" s="56">
        <f t="shared" si="306"/>
        <v>9.4818401876823458E-2</v>
      </c>
      <c r="IN132" s="260">
        <f t="shared" si="307"/>
        <v>1.0222995100575569</v>
      </c>
      <c r="IO132" s="57">
        <f t="shared" si="308"/>
        <v>0</v>
      </c>
      <c r="IP132" s="58">
        <f t="shared" si="452"/>
        <v>0</v>
      </c>
      <c r="IQ132" s="58">
        <f t="shared" si="309"/>
        <v>0</v>
      </c>
      <c r="IR132" s="58">
        <f t="shared" si="453"/>
        <v>0</v>
      </c>
      <c r="IS132" s="58">
        <f t="shared" si="310"/>
        <v>0</v>
      </c>
      <c r="IT132" s="55"/>
      <c r="IU132" s="56"/>
      <c r="IV132" s="260"/>
      <c r="IW132" s="57">
        <f t="shared" si="311"/>
        <v>0</v>
      </c>
      <c r="IX132" s="58">
        <f t="shared" si="454"/>
        <v>0</v>
      </c>
      <c r="IY132" s="58">
        <f t="shared" si="312"/>
        <v>0</v>
      </c>
      <c r="IZ132" s="58">
        <f t="shared" si="455"/>
        <v>0</v>
      </c>
      <c r="JA132" s="58">
        <f t="shared" si="313"/>
        <v>0</v>
      </c>
      <c r="JB132" s="55"/>
      <c r="JC132" s="56"/>
      <c r="JD132" s="260"/>
      <c r="JE132" s="57">
        <f t="shared" si="314"/>
        <v>0</v>
      </c>
      <c r="JF132" s="58">
        <f t="shared" si="456"/>
        <v>0</v>
      </c>
      <c r="JG132" s="58">
        <f t="shared" si="315"/>
        <v>0</v>
      </c>
      <c r="JH132" s="58">
        <f t="shared" si="457"/>
        <v>0</v>
      </c>
      <c r="JI132" s="58">
        <f t="shared" si="316"/>
        <v>0</v>
      </c>
      <c r="JJ132" s="55"/>
      <c r="JK132" s="56"/>
      <c r="JL132" s="260"/>
      <c r="JM132" s="57">
        <f t="shared" si="320"/>
        <v>10.450784672443632</v>
      </c>
      <c r="JN132" s="58">
        <f t="shared" si="458"/>
        <v>12.08842263061555</v>
      </c>
      <c r="JO132" s="58">
        <f t="shared" si="321"/>
        <v>1.0065840092028746</v>
      </c>
      <c r="JP132" s="58">
        <f t="shared" si="459"/>
        <v>1.1625038722284</v>
      </c>
      <c r="JQ132" s="58">
        <f t="shared" si="322"/>
        <v>14.603474877586486</v>
      </c>
      <c r="JR132" s="55">
        <f t="shared" si="323"/>
        <v>0.71563684397359206</v>
      </c>
      <c r="JS132" s="56">
        <f t="shared" si="324"/>
        <v>6.8927705059279198E-2</v>
      </c>
      <c r="JT132" s="260">
        <f t="shared" si="325"/>
        <v>1.1228171949643442</v>
      </c>
      <c r="JU132" s="57">
        <f t="shared" si="326"/>
        <v>0</v>
      </c>
      <c r="JV132" s="58">
        <f t="shared" si="460"/>
        <v>0</v>
      </c>
      <c r="JW132" s="58">
        <f t="shared" si="327"/>
        <v>0</v>
      </c>
      <c r="JX132" s="58">
        <f t="shared" si="461"/>
        <v>0</v>
      </c>
      <c r="JY132" s="58">
        <f t="shared" si="328"/>
        <v>0</v>
      </c>
      <c r="JZ132" s="55"/>
      <c r="KA132" s="56"/>
      <c r="KB132" s="260"/>
      <c r="KC132" s="57">
        <f t="shared" si="329"/>
        <v>0</v>
      </c>
      <c r="KD132" s="58">
        <f t="shared" si="462"/>
        <v>0</v>
      </c>
      <c r="KE132" s="58">
        <f t="shared" si="330"/>
        <v>0</v>
      </c>
      <c r="KF132" s="58">
        <f t="shared" si="463"/>
        <v>0</v>
      </c>
      <c r="KG132" s="58">
        <f t="shared" si="331"/>
        <v>0</v>
      </c>
      <c r="KH132" s="55"/>
      <c r="KI132" s="56"/>
      <c r="KJ132" s="260"/>
      <c r="KK132" s="57">
        <f t="shared" si="332"/>
        <v>2.742745915513463</v>
      </c>
      <c r="KL132" s="58">
        <f t="shared" si="464"/>
        <v>3.172534200474423</v>
      </c>
      <c r="KM132" s="58">
        <f t="shared" si="333"/>
        <v>0.12058595717931166</v>
      </c>
      <c r="KN132" s="58">
        <f t="shared" si="465"/>
        <v>0.13926472194638703</v>
      </c>
      <c r="KO132" s="58">
        <f t="shared" si="334"/>
        <v>3.5648714498929679</v>
      </c>
      <c r="KP132" s="55">
        <f t="shared" si="466"/>
        <v>0.76938143606715792</v>
      </c>
      <c r="KQ132" s="56">
        <f t="shared" si="467"/>
        <v>3.3826172661270054E-2</v>
      </c>
      <c r="KR132" s="260">
        <f t="shared" si="468"/>
        <v>1.1258017451769544</v>
      </c>
      <c r="KS132" s="57">
        <f t="shared" si="335"/>
        <v>0</v>
      </c>
      <c r="KT132" s="58">
        <f t="shared" si="469"/>
        <v>0</v>
      </c>
      <c r="KU132" s="58">
        <f t="shared" si="336"/>
        <v>0</v>
      </c>
      <c r="KV132" s="58">
        <f t="shared" si="470"/>
        <v>0</v>
      </c>
      <c r="KW132" s="58">
        <f t="shared" si="337"/>
        <v>0</v>
      </c>
      <c r="KX132" s="55"/>
      <c r="KY132" s="56"/>
      <c r="KZ132" s="260"/>
      <c r="LA132" s="57">
        <f t="shared" si="338"/>
        <v>7.1195348182494964</v>
      </c>
      <c r="LB132" s="58">
        <f t="shared" si="471"/>
        <v>8.235165924269193</v>
      </c>
      <c r="LC132" s="58">
        <f t="shared" si="339"/>
        <v>0.30367884591099448</v>
      </c>
      <c r="LD132" s="58">
        <f t="shared" si="472"/>
        <v>0.35071869914260756</v>
      </c>
      <c r="LE132" s="58">
        <f t="shared" si="340"/>
        <v>19.923080544199117</v>
      </c>
      <c r="LF132" s="55">
        <f t="shared" si="473"/>
        <v>0.35735110353315558</v>
      </c>
      <c r="LG132" s="56">
        <f t="shared" si="474"/>
        <v>1.5242564784963178E-2</v>
      </c>
      <c r="LH132" s="260">
        <f t="shared" si="475"/>
        <v>1.0583579912088363</v>
      </c>
      <c r="LI132" s="57">
        <f t="shared" si="341"/>
        <v>0</v>
      </c>
      <c r="LJ132" s="58">
        <f t="shared" si="476"/>
        <v>0</v>
      </c>
      <c r="LK132" s="58">
        <f t="shared" si="342"/>
        <v>0</v>
      </c>
      <c r="LL132" s="58">
        <f t="shared" si="477"/>
        <v>0</v>
      </c>
      <c r="LM132" s="58">
        <f t="shared" si="343"/>
        <v>0</v>
      </c>
      <c r="LN132" s="55"/>
      <c r="LO132" s="56"/>
      <c r="LP132" s="260"/>
      <c r="LQ132" s="57">
        <f t="shared" si="344"/>
        <v>4.3436640066666643E-2</v>
      </c>
      <c r="LR132" s="58">
        <f t="shared" si="478"/>
        <v>5.0243161565113312E-2</v>
      </c>
      <c r="LS132" s="58">
        <f t="shared" si="345"/>
        <v>1.1768208333333328E-3</v>
      </c>
      <c r="LT132" s="58">
        <f t="shared" si="479"/>
        <v>1.359110380416666E-3</v>
      </c>
      <c r="LU132" s="58">
        <f t="shared" si="346"/>
        <v>0.89416666666666633</v>
      </c>
      <c r="LV132" s="55">
        <f t="shared" si="347"/>
        <v>4.857778945013979E-2</v>
      </c>
      <c r="LW132" s="56">
        <f t="shared" si="348"/>
        <v>1.3161090400745572E-3</v>
      </c>
      <c r="LX132" s="260">
        <f t="shared" si="349"/>
        <v>1.0078160048971445</v>
      </c>
      <c r="LY132" s="57">
        <f t="shared" si="350"/>
        <v>0</v>
      </c>
      <c r="LZ132" s="58">
        <f t="shared" si="480"/>
        <v>0</v>
      </c>
      <c r="MA132" s="58">
        <f t="shared" si="351"/>
        <v>0</v>
      </c>
      <c r="MB132" s="58">
        <f t="shared" si="481"/>
        <v>0</v>
      </c>
      <c r="MC132" s="58">
        <f t="shared" si="352"/>
        <v>0</v>
      </c>
      <c r="MD132" s="55"/>
      <c r="ME132" s="56"/>
      <c r="MF132" s="260"/>
      <c r="MG132" s="57">
        <f t="shared" si="353"/>
        <v>0</v>
      </c>
      <c r="MH132" s="58">
        <f t="shared" si="482"/>
        <v>0</v>
      </c>
      <c r="MI132" s="58">
        <f t="shared" si="354"/>
        <v>0</v>
      </c>
      <c r="MJ132" s="58">
        <f t="shared" si="483"/>
        <v>0</v>
      </c>
      <c r="MK132" s="58">
        <f t="shared" si="355"/>
        <v>0</v>
      </c>
      <c r="ML132" s="55"/>
      <c r="MM132" s="56"/>
      <c r="MN132" s="260"/>
      <c r="MO132" s="59">
        <v>0.7874324808422426</v>
      </c>
      <c r="MP132" s="60"/>
      <c r="MQ132" s="60">
        <v>0.67590000000000006</v>
      </c>
      <c r="MR132" s="61"/>
      <c r="MS132" s="59">
        <f t="shared" si="356"/>
        <v>1.0784970176355315</v>
      </c>
      <c r="MT132" s="60"/>
      <c r="MU132" s="60">
        <f t="shared" si="484"/>
        <v>1.0875114197727085</v>
      </c>
      <c r="MV132" s="61"/>
      <c r="MW132" s="66">
        <f t="shared" si="485"/>
        <v>0.84924358217770646</v>
      </c>
      <c r="MX132" s="67"/>
      <c r="MY132" s="67">
        <f t="shared" si="486"/>
        <v>0.73504896862437374</v>
      </c>
      <c r="MZ132" s="261"/>
      <c r="NA132" s="59">
        <f t="shared" si="357"/>
        <v>1.0786855995415374</v>
      </c>
      <c r="NB132" s="60"/>
      <c r="NC132" s="60">
        <f t="shared" si="358"/>
        <v>1.0865105447185472</v>
      </c>
      <c r="ND132" s="262"/>
      <c r="NE132" s="62">
        <f t="shared" si="359"/>
        <v>0.84939207769579461</v>
      </c>
      <c r="NF132" s="63"/>
      <c r="NG132" s="63">
        <f t="shared" si="360"/>
        <v>0.73437247717526621</v>
      </c>
      <c r="NH132" s="64"/>
      <c r="NI132" s="238">
        <f t="shared" si="495"/>
        <v>-1.484955180881542E-4</v>
      </c>
      <c r="NJ132" s="238">
        <f t="shared" si="496"/>
        <v>0</v>
      </c>
      <c r="NK132" s="238">
        <f t="shared" si="497"/>
        <v>6.7649144910753023E-4</v>
      </c>
      <c r="NL132" s="238">
        <f t="shared" si="498"/>
        <v>0</v>
      </c>
      <c r="NM132" s="239">
        <f t="shared" si="361"/>
        <v>0</v>
      </c>
      <c r="NN132" s="240">
        <f t="shared" si="362"/>
        <v>0</v>
      </c>
      <c r="NO132" s="240">
        <f>O132*IN132+0.001</f>
        <v>0.11501960052052844</v>
      </c>
      <c r="NP132" s="240">
        <f t="shared" si="363"/>
        <v>0</v>
      </c>
      <c r="NQ132" s="240">
        <f t="shared" si="538"/>
        <v>0</v>
      </c>
      <c r="NR132" s="240">
        <f t="shared" si="364"/>
        <v>0</v>
      </c>
      <c r="NS132" s="240">
        <f t="shared" si="365"/>
        <v>0.27082350742539979</v>
      </c>
      <c r="NT132" s="240">
        <f t="shared" si="366"/>
        <v>0</v>
      </c>
      <c r="NU132" s="240">
        <f t="shared" si="367"/>
        <v>0</v>
      </c>
      <c r="NV132" s="240">
        <f t="shared" si="368"/>
        <v>7.1600990993254301E-2</v>
      </c>
      <c r="NW132" s="240">
        <f t="shared" si="369"/>
        <v>0</v>
      </c>
      <c r="NX132" s="240">
        <f t="shared" si="370"/>
        <v>0.37582292267825779</v>
      </c>
      <c r="NY132" s="240">
        <f t="shared" si="371"/>
        <v>0</v>
      </c>
      <c r="NZ132" s="240">
        <f t="shared" si="372"/>
        <v>1.6125056078354311E-2</v>
      </c>
      <c r="OA132" s="240">
        <f t="shared" si="373"/>
        <v>0</v>
      </c>
      <c r="OB132" s="241">
        <f t="shared" si="374"/>
        <v>0</v>
      </c>
      <c r="OC132" s="4"/>
      <c r="OD132" s="4"/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136"/>
      <c r="OP132" s="13"/>
      <c r="OQ132" s="13"/>
      <c r="OR132" s="13"/>
      <c r="OS132" s="13"/>
      <c r="OT132" s="13"/>
    </row>
    <row r="133" spans="1:410" ht="15" customHeight="1">
      <c r="A133" s="242">
        <v>114</v>
      </c>
      <c r="B133" s="49" t="s">
        <v>183</v>
      </c>
      <c r="C133" s="50">
        <v>1</v>
      </c>
      <c r="D133" s="51">
        <v>67.45</v>
      </c>
      <c r="E133" s="52">
        <v>67.45</v>
      </c>
      <c r="F133" s="52"/>
      <c r="G133" s="52"/>
      <c r="H133" s="53"/>
      <c r="I133" s="57">
        <v>1.1082725036685066</v>
      </c>
      <c r="J133" s="58"/>
      <c r="K133" s="58">
        <v>0.75779999999999981</v>
      </c>
      <c r="L133" s="243"/>
      <c r="M133" s="1">
        <v>0</v>
      </c>
      <c r="N133" s="2">
        <v>0</v>
      </c>
      <c r="O133" s="2">
        <v>0.35047250366850674</v>
      </c>
      <c r="P133" s="2">
        <v>0</v>
      </c>
      <c r="Q133" s="2">
        <v>0</v>
      </c>
      <c r="R133" s="2">
        <v>0</v>
      </c>
      <c r="S133" s="2">
        <v>0.24099999999999999</v>
      </c>
      <c r="T133" s="2">
        <v>0</v>
      </c>
      <c r="U133" s="2">
        <v>0</v>
      </c>
      <c r="V133" s="2">
        <v>0.15590000000000001</v>
      </c>
      <c r="W133" s="2">
        <v>0</v>
      </c>
      <c r="X133" s="2">
        <v>0.34420000000000001</v>
      </c>
      <c r="Y133" s="2">
        <v>0</v>
      </c>
      <c r="Z133" s="2">
        <v>1.67E-2</v>
      </c>
      <c r="AA133" s="2">
        <v>0</v>
      </c>
      <c r="AB133" s="3">
        <v>0</v>
      </c>
      <c r="AC133" s="244">
        <v>0</v>
      </c>
      <c r="AD133" s="108">
        <v>0</v>
      </c>
      <c r="AE133" s="108">
        <v>0</v>
      </c>
      <c r="AF133" s="108">
        <f t="shared" si="375"/>
        <v>0</v>
      </c>
      <c r="AG133" s="108">
        <f t="shared" si="376"/>
        <v>0</v>
      </c>
      <c r="AH133" s="108">
        <v>0</v>
      </c>
      <c r="AI133" s="108">
        <v>0</v>
      </c>
      <c r="AJ133" s="108">
        <f t="shared" si="377"/>
        <v>0</v>
      </c>
      <c r="AK133" s="108">
        <f t="shared" si="378"/>
        <v>0</v>
      </c>
      <c r="AL133" s="108">
        <v>0</v>
      </c>
      <c r="AM133" s="245">
        <v>0</v>
      </c>
      <c r="AN133" s="244">
        <v>0</v>
      </c>
      <c r="AO133" s="108">
        <v>0</v>
      </c>
      <c r="AP133" s="108">
        <v>0</v>
      </c>
      <c r="AQ133" s="108">
        <f t="shared" si="379"/>
        <v>0</v>
      </c>
      <c r="AR133" s="108">
        <f t="shared" si="380"/>
        <v>0</v>
      </c>
      <c r="AS133" s="246">
        <v>0</v>
      </c>
      <c r="AT133" s="247">
        <v>0</v>
      </c>
      <c r="AU133" s="108">
        <v>0</v>
      </c>
      <c r="AV133" s="108">
        <f t="shared" si="381"/>
        <v>0</v>
      </c>
      <c r="AW133" s="108">
        <f t="shared" si="382"/>
        <v>0</v>
      </c>
      <c r="AX133" s="108">
        <v>0</v>
      </c>
      <c r="AY133" s="245">
        <v>0</v>
      </c>
      <c r="AZ133" s="248">
        <v>3</v>
      </c>
      <c r="BA133" s="108">
        <v>15.291499999999996</v>
      </c>
      <c r="BB133" s="108">
        <v>1.5946847238791999</v>
      </c>
      <c r="BC133" s="109">
        <v>1.27574777910336</v>
      </c>
      <c r="BD133" s="109">
        <v>0.31893694477583989</v>
      </c>
      <c r="BE133" s="108">
        <v>0.59800687499999994</v>
      </c>
      <c r="BF133" s="109">
        <v>0.47840549999999998</v>
      </c>
      <c r="BG133" s="109">
        <v>0.11960137499999995</v>
      </c>
      <c r="BH133" s="108">
        <v>1.2763459867181812</v>
      </c>
      <c r="BI133" s="109">
        <f t="shared" si="383"/>
        <v>0.74700446295457645</v>
      </c>
      <c r="BJ133" s="108">
        <f t="shared" si="384"/>
        <v>2.4690913113063217E-2</v>
      </c>
      <c r="BK133" s="108">
        <v>0.93802687927986883</v>
      </c>
      <c r="BL133" s="245">
        <v>23.63827735785269</v>
      </c>
      <c r="BM133" s="244">
        <v>0</v>
      </c>
      <c r="BN133" s="108">
        <v>0</v>
      </c>
      <c r="BO133" s="108">
        <v>0</v>
      </c>
      <c r="BP133" s="108">
        <f t="shared" si="385"/>
        <v>0</v>
      </c>
      <c r="BQ133" s="108">
        <f t="shared" si="386"/>
        <v>0</v>
      </c>
      <c r="BR133" s="108">
        <v>0</v>
      </c>
      <c r="BS133" s="108">
        <v>0</v>
      </c>
      <c r="BT133" s="108">
        <f t="shared" si="387"/>
        <v>0</v>
      </c>
      <c r="BU133" s="108">
        <f t="shared" si="388"/>
        <v>0</v>
      </c>
      <c r="BV133" s="108">
        <v>0</v>
      </c>
      <c r="BW133" s="245">
        <v>0</v>
      </c>
      <c r="BX133" s="107">
        <v>0</v>
      </c>
      <c r="BY133" s="108">
        <v>0</v>
      </c>
      <c r="BZ133" s="109">
        <f t="shared" si="389"/>
        <v>0</v>
      </c>
      <c r="CA133" s="109">
        <f t="shared" si="390"/>
        <v>0</v>
      </c>
      <c r="CB133" s="108">
        <v>0</v>
      </c>
      <c r="CC133" s="110">
        <v>0</v>
      </c>
      <c r="CD133" s="244">
        <v>0</v>
      </c>
      <c r="CE133" s="108">
        <v>0</v>
      </c>
      <c r="CF133" s="109">
        <f t="shared" si="391"/>
        <v>0</v>
      </c>
      <c r="CG133" s="109">
        <f t="shared" si="392"/>
        <v>0</v>
      </c>
      <c r="CH133" s="108">
        <v>0</v>
      </c>
      <c r="CI133" s="245">
        <v>0</v>
      </c>
      <c r="CJ133" s="249">
        <v>6.2923589490810352</v>
      </c>
      <c r="CK133" s="250">
        <v>1.3843189687978277</v>
      </c>
      <c r="CL133" s="250">
        <v>1.0725455114291216</v>
      </c>
      <c r="CM133" s="251">
        <v>1.0725455114291216</v>
      </c>
      <c r="CN133" s="252">
        <f t="shared" si="277"/>
        <v>0.52281230954612534</v>
      </c>
      <c r="CO133" s="250">
        <v>4.235091067755838</v>
      </c>
      <c r="CP133" s="252">
        <f t="shared" si="393"/>
        <v>0.41916390334006631</v>
      </c>
      <c r="CQ133" s="250">
        <v>1.325329398743512</v>
      </c>
      <c r="CR133" s="250">
        <v>0.9478549582856588</v>
      </c>
      <c r="CS133" s="252">
        <f t="shared" si="394"/>
        <v>1.8336254168036071E-2</v>
      </c>
      <c r="CT133" s="252">
        <f t="shared" si="395"/>
        <v>0.55474917572593097</v>
      </c>
      <c r="CU133" s="250">
        <f t="shared" si="278"/>
        <v>13.932169455349479</v>
      </c>
      <c r="CV133" s="245">
        <f t="shared" si="396"/>
        <v>17.554533513740342</v>
      </c>
      <c r="CW133" s="244">
        <v>0</v>
      </c>
      <c r="CX133" s="108">
        <v>0</v>
      </c>
      <c r="CY133" s="108">
        <f t="shared" si="397"/>
        <v>0</v>
      </c>
      <c r="CZ133" s="108">
        <f t="shared" si="398"/>
        <v>0</v>
      </c>
      <c r="DA133" s="108">
        <v>0</v>
      </c>
      <c r="DB133" s="245">
        <v>0</v>
      </c>
      <c r="DC133" s="244">
        <v>0</v>
      </c>
      <c r="DD133" s="108">
        <v>0</v>
      </c>
      <c r="DE133" s="108">
        <f t="shared" si="399"/>
        <v>0</v>
      </c>
      <c r="DF133" s="108">
        <f t="shared" si="400"/>
        <v>0</v>
      </c>
      <c r="DG133" s="108">
        <v>0</v>
      </c>
      <c r="DH133" s="245">
        <v>0</v>
      </c>
      <c r="DI133" s="107">
        <v>4.0734516746559999</v>
      </c>
      <c r="DJ133" s="108">
        <v>0.89615936842431998</v>
      </c>
      <c r="DK133" s="108">
        <v>6.9886586825336633E-2</v>
      </c>
      <c r="DL133" s="108">
        <v>2.7416488699822446</v>
      </c>
      <c r="DM133" s="108">
        <f t="shared" si="401"/>
        <v>0.27135195525762268</v>
      </c>
      <c r="DN133" s="108">
        <f t="shared" si="402"/>
        <v>0.8579715973722436</v>
      </c>
      <c r="DO133" s="108">
        <v>0.56802369449181678</v>
      </c>
      <c r="DP133" s="108">
        <f t="shared" si="403"/>
        <v>1.0988418369944197E-2</v>
      </c>
      <c r="DQ133" s="108">
        <f t="shared" si="404"/>
        <v>0.33244609162783662</v>
      </c>
      <c r="DR133" s="108">
        <v>0.41745850971898585</v>
      </c>
      <c r="DS133" s="110">
        <v>10.519954444918444</v>
      </c>
      <c r="DT133" s="244">
        <v>0</v>
      </c>
      <c r="DU133" s="108">
        <v>0</v>
      </c>
      <c r="DV133" s="108">
        <v>0</v>
      </c>
      <c r="DW133" s="108">
        <f t="shared" si="405"/>
        <v>0</v>
      </c>
      <c r="DX133" s="108">
        <f t="shared" si="406"/>
        <v>0</v>
      </c>
      <c r="DY133" s="108">
        <v>0</v>
      </c>
      <c r="DZ133" s="108">
        <v>0</v>
      </c>
      <c r="EA133" s="108"/>
      <c r="EB133" s="108">
        <v>0</v>
      </c>
      <c r="EC133" s="108">
        <f t="shared" si="407"/>
        <v>0</v>
      </c>
      <c r="ED133" s="108">
        <f t="shared" si="408"/>
        <v>0</v>
      </c>
      <c r="EE133" s="108">
        <v>0</v>
      </c>
      <c r="EF133" s="245">
        <v>0</v>
      </c>
      <c r="EG133" s="249">
        <v>3.85238888888887</v>
      </c>
      <c r="EH133" s="250">
        <v>0.84752555555555098</v>
      </c>
      <c r="EI133" s="250">
        <v>9.8807777777777499</v>
      </c>
      <c r="EJ133" s="250">
        <v>2.5928618988333199</v>
      </c>
      <c r="EK133" s="250">
        <f t="shared" si="409"/>
        <v>0.25662591357512904</v>
      </c>
      <c r="EL133" s="250">
        <v>0.81141020262089913</v>
      </c>
      <c r="EM133" s="250">
        <v>1.2536694508370501</v>
      </c>
      <c r="EN133" s="250">
        <f t="shared" si="410"/>
        <v>2.4252235526442734E-2</v>
      </c>
      <c r="EO133" s="250">
        <f t="shared" si="411"/>
        <v>0.73373261215249863</v>
      </c>
      <c r="EP133" s="250">
        <v>18.42722357189254</v>
      </c>
      <c r="EQ133" s="245">
        <v>23.2183017005846</v>
      </c>
      <c r="ER133" s="244">
        <v>0</v>
      </c>
      <c r="ES133" s="108">
        <v>0</v>
      </c>
      <c r="ET133" s="108">
        <v>0</v>
      </c>
      <c r="EU133" s="108">
        <f t="shared" si="412"/>
        <v>0</v>
      </c>
      <c r="EV133" s="108">
        <f t="shared" si="413"/>
        <v>0</v>
      </c>
      <c r="EW133" s="108">
        <v>0</v>
      </c>
      <c r="EX133" s="108">
        <v>0</v>
      </c>
      <c r="EY133" s="108">
        <f t="shared" si="414"/>
        <v>0</v>
      </c>
      <c r="EZ133" s="108">
        <f t="shared" si="415"/>
        <v>0</v>
      </c>
      <c r="FA133" s="108">
        <v>0</v>
      </c>
      <c r="FB133" s="245">
        <v>0</v>
      </c>
      <c r="FC133" s="244">
        <v>0.83333333333333293</v>
      </c>
      <c r="FD133" s="108">
        <v>6.0833333333333302E-2</v>
      </c>
      <c r="FE133" s="108">
        <f t="shared" si="416"/>
        <v>1.1768208333333328E-3</v>
      </c>
      <c r="FF133" s="108">
        <f t="shared" si="417"/>
        <v>3.5603803333333316E-2</v>
      </c>
      <c r="FG133" s="108">
        <v>4.4708333333333301E-2</v>
      </c>
      <c r="FH133" s="245">
        <v>1.1266499999999995</v>
      </c>
      <c r="FI133" s="244">
        <v>0</v>
      </c>
      <c r="FJ133" s="108">
        <v>0</v>
      </c>
      <c r="FK133" s="108">
        <f t="shared" si="418"/>
        <v>0</v>
      </c>
      <c r="FL133" s="108">
        <f t="shared" si="419"/>
        <v>0</v>
      </c>
      <c r="FM133" s="108">
        <v>0</v>
      </c>
      <c r="FN133" s="245">
        <v>0</v>
      </c>
      <c r="FO133" s="244">
        <v>0</v>
      </c>
      <c r="FP133" s="108">
        <v>0</v>
      </c>
      <c r="FQ133" s="108">
        <f t="shared" si="420"/>
        <v>0</v>
      </c>
      <c r="FR133" s="108">
        <f t="shared" si="421"/>
        <v>0</v>
      </c>
      <c r="FS133" s="108">
        <v>0</v>
      </c>
      <c r="FT133" s="110">
        <v>0</v>
      </c>
      <c r="FU133" s="253">
        <f t="shared" si="279"/>
        <v>17.3462034054036</v>
      </c>
      <c r="FV133" s="254">
        <f t="shared" si="280"/>
        <v>11.772269219595255</v>
      </c>
      <c r="FW133" s="254">
        <f t="shared" si="281"/>
        <v>2.2769655886494853</v>
      </c>
      <c r="FX133" s="254">
        <f t="shared" si="282"/>
        <v>15.291499999999996</v>
      </c>
      <c r="FY133" s="254">
        <f t="shared" si="283"/>
        <v>0</v>
      </c>
      <c r="FZ133" s="254">
        <f t="shared" si="284"/>
        <v>0</v>
      </c>
      <c r="GA133" s="254">
        <f t="shared" si="422"/>
        <v>0</v>
      </c>
      <c r="GB133" s="254">
        <f t="shared" si="423"/>
        <v>0</v>
      </c>
      <c r="GC133" s="254">
        <f t="shared" si="424"/>
        <v>0</v>
      </c>
      <c r="GD133" s="254">
        <f t="shared" si="425"/>
        <v>0</v>
      </c>
      <c r="GE133" s="254">
        <f t="shared" si="285"/>
        <v>9.5696018365714028</v>
      </c>
      <c r="GF133" s="255">
        <f t="shared" si="286"/>
        <v>3.6535476624587186</v>
      </c>
      <c r="GG133" s="255">
        <f t="shared" si="287"/>
        <v>0.94714177217281792</v>
      </c>
      <c r="GH133" s="254">
        <f t="shared" si="288"/>
        <v>4.1067274236660403</v>
      </c>
      <c r="GI133" s="255">
        <f t="shared" si="289"/>
        <v>2.9323140978688942</v>
      </c>
      <c r="GJ133" s="256">
        <f t="shared" si="290"/>
        <v>7.9444642010819549E-2</v>
      </c>
      <c r="GK133" s="253">
        <f t="shared" si="426"/>
        <v>60.36326747388577</v>
      </c>
      <c r="GL133" s="257">
        <f t="shared" si="427"/>
        <v>76.057717017096067</v>
      </c>
      <c r="GM133" s="221">
        <f t="shared" si="428"/>
        <v>76.057717017096067</v>
      </c>
      <c r="GN133" s="222">
        <f t="shared" si="429"/>
        <v>30.15440210882133</v>
      </c>
      <c r="GO133" s="222">
        <f t="shared" si="430"/>
        <v>4.1624755235697348</v>
      </c>
      <c r="GP133" s="55">
        <f t="shared" si="431"/>
        <v>0.39646735783619824</v>
      </c>
      <c r="GQ133" s="56">
        <f t="shared" si="432"/>
        <v>5.4727852567992591E-2</v>
      </c>
      <c r="GR133" s="258">
        <f t="shared" si="433"/>
        <v>1.0706037793357144</v>
      </c>
      <c r="GS133" s="227">
        <f t="shared" si="291"/>
        <v>76.057717017096067</v>
      </c>
      <c r="GT133" s="222">
        <f t="shared" si="502"/>
        <v>30.15440210882133</v>
      </c>
      <c r="GU133" s="222">
        <f t="shared" si="503"/>
        <v>4.1624755235697348</v>
      </c>
      <c r="GV133" s="37">
        <f t="shared" si="487"/>
        <v>0.39646735783619824</v>
      </c>
      <c r="GW133" s="228">
        <f t="shared" si="488"/>
        <v>5.4727852567992591E-2</v>
      </c>
      <c r="GX133" s="258">
        <f t="shared" si="434"/>
        <v>1.0706037793357144</v>
      </c>
      <c r="GY133" s="221">
        <f t="shared" si="499"/>
        <v>52.41943965924338</v>
      </c>
      <c r="GZ133" s="222">
        <f t="shared" si="435"/>
        <v>29.006106848367555</v>
      </c>
      <c r="HA133" s="222">
        <f t="shared" si="436"/>
        <v>1.9211318413770413</v>
      </c>
      <c r="HB133" s="55">
        <f t="shared" si="437"/>
        <v>0.55334637372936446</v>
      </c>
      <c r="HC133" s="56">
        <f t="shared" si="438"/>
        <v>3.6649225055924051E-2</v>
      </c>
      <c r="HD133" s="258">
        <f t="shared" si="439"/>
        <v>1.0923863417245541</v>
      </c>
      <c r="HE133" s="221">
        <f t="shared" si="440"/>
        <v>52.41943965924338</v>
      </c>
      <c r="HF133" s="222">
        <f t="shared" si="441"/>
        <v>29.006106848367555</v>
      </c>
      <c r="HG133" s="222">
        <f t="shared" si="442"/>
        <v>1.9211318413770413</v>
      </c>
      <c r="HH133" s="55">
        <f t="shared" si="443"/>
        <v>0.55334637372936446</v>
      </c>
      <c r="HI133" s="56">
        <f t="shared" si="444"/>
        <v>3.6649225055924051E-2</v>
      </c>
      <c r="HJ133" s="259">
        <f t="shared" si="445"/>
        <v>1.0923863417245541</v>
      </c>
      <c r="HK133" s="54">
        <f t="shared" si="292"/>
        <v>1.1865207309613575</v>
      </c>
      <c r="HL133" s="55">
        <f t="shared" si="293"/>
        <v>0</v>
      </c>
      <c r="HM133" s="55">
        <f t="shared" si="294"/>
        <v>0.8278103697588669</v>
      </c>
      <c r="HN133" s="56">
        <f t="shared" si="295"/>
        <v>0</v>
      </c>
      <c r="HQ133" s="57">
        <f t="shared" si="296"/>
        <v>0</v>
      </c>
      <c r="HR133" s="58">
        <f t="shared" si="446"/>
        <v>0</v>
      </c>
      <c r="HS133" s="58">
        <f t="shared" si="297"/>
        <v>0</v>
      </c>
      <c r="HT133" s="58">
        <f t="shared" si="447"/>
        <v>0</v>
      </c>
      <c r="HU133" s="58">
        <f t="shared" si="298"/>
        <v>0</v>
      </c>
      <c r="HV133" s="55"/>
      <c r="HW133" s="56"/>
      <c r="HX133" s="260"/>
      <c r="HY133" s="57">
        <f t="shared" si="299"/>
        <v>0</v>
      </c>
      <c r="HZ133" s="58">
        <f t="shared" si="448"/>
        <v>0</v>
      </c>
      <c r="IA133" s="58">
        <f t="shared" si="300"/>
        <v>0</v>
      </c>
      <c r="IB133" s="58">
        <f t="shared" si="449"/>
        <v>0</v>
      </c>
      <c r="IC133" s="58">
        <f t="shared" si="301"/>
        <v>0</v>
      </c>
      <c r="ID133" s="55"/>
      <c r="IE133" s="56"/>
      <c r="IF133" s="260"/>
      <c r="IG133" s="57">
        <f t="shared" si="302"/>
        <v>0.91134544480458324</v>
      </c>
      <c r="IH133" s="58">
        <f t="shared" si="450"/>
        <v>1.0541532760054615</v>
      </c>
      <c r="II133" s="58">
        <f t="shared" si="303"/>
        <v>1.7788441922164233</v>
      </c>
      <c r="IJ133" s="58">
        <f t="shared" si="451"/>
        <v>2.0543871575907473</v>
      </c>
      <c r="IK133" s="58">
        <f t="shared" si="304"/>
        <v>18.760537585597373</v>
      </c>
      <c r="IL133" s="55">
        <f t="shared" si="305"/>
        <v>4.8577789450139797E-2</v>
      </c>
      <c r="IM133" s="56">
        <f t="shared" si="306"/>
        <v>9.4818401876823472E-2</v>
      </c>
      <c r="IN133" s="260">
        <f t="shared" si="307"/>
        <v>1.0222995100575569</v>
      </c>
      <c r="IO133" s="57">
        <f t="shared" si="308"/>
        <v>0</v>
      </c>
      <c r="IP133" s="58">
        <f t="shared" si="452"/>
        <v>0</v>
      </c>
      <c r="IQ133" s="58">
        <f t="shared" si="309"/>
        <v>0</v>
      </c>
      <c r="IR133" s="58">
        <f t="shared" si="453"/>
        <v>0</v>
      </c>
      <c r="IS133" s="58">
        <f t="shared" si="310"/>
        <v>0</v>
      </c>
      <c r="IT133" s="55"/>
      <c r="IU133" s="56"/>
      <c r="IV133" s="260"/>
      <c r="IW133" s="57">
        <f t="shared" si="311"/>
        <v>0</v>
      </c>
      <c r="IX133" s="58">
        <f t="shared" si="454"/>
        <v>0</v>
      </c>
      <c r="IY133" s="58">
        <f t="shared" si="312"/>
        <v>0</v>
      </c>
      <c r="IZ133" s="58">
        <f t="shared" si="455"/>
        <v>0</v>
      </c>
      <c r="JA133" s="58">
        <f t="shared" si="313"/>
        <v>0</v>
      </c>
      <c r="JB133" s="55"/>
      <c r="JC133" s="56"/>
      <c r="JD133" s="260"/>
      <c r="JE133" s="57">
        <f t="shared" si="314"/>
        <v>0</v>
      </c>
      <c r="JF133" s="58">
        <f t="shared" si="456"/>
        <v>0</v>
      </c>
      <c r="JG133" s="58">
        <f t="shared" si="315"/>
        <v>0</v>
      </c>
      <c r="JH133" s="58">
        <f t="shared" si="457"/>
        <v>0</v>
      </c>
      <c r="JI133" s="58">
        <f t="shared" si="316"/>
        <v>0</v>
      </c>
      <c r="JJ133" s="55"/>
      <c r="JK133" s="56"/>
      <c r="JL133" s="260"/>
      <c r="JM133" s="57">
        <f t="shared" si="320"/>
        <v>9.9703737787315827</v>
      </c>
      <c r="JN133" s="58">
        <f t="shared" si="458"/>
        <v>11.532731349858823</v>
      </c>
      <c r="JO133" s="58">
        <f t="shared" si="321"/>
        <v>0.96031246705422779</v>
      </c>
      <c r="JP133" s="58">
        <f t="shared" si="459"/>
        <v>1.1090648682009276</v>
      </c>
      <c r="JQ133" s="58">
        <f t="shared" si="322"/>
        <v>13.932169455349477</v>
      </c>
      <c r="JR133" s="55">
        <f t="shared" si="323"/>
        <v>0.71563684397359228</v>
      </c>
      <c r="JS133" s="56">
        <f t="shared" si="324"/>
        <v>6.892770505927924E-2</v>
      </c>
      <c r="JT133" s="260">
        <f t="shared" si="325"/>
        <v>1.1228171949643442</v>
      </c>
      <c r="JU133" s="57">
        <f t="shared" si="326"/>
        <v>0</v>
      </c>
      <c r="JV133" s="58">
        <f t="shared" si="460"/>
        <v>0</v>
      </c>
      <c r="JW133" s="58">
        <f t="shared" si="327"/>
        <v>0</v>
      </c>
      <c r="JX133" s="58">
        <f t="shared" si="461"/>
        <v>0</v>
      </c>
      <c r="JY133" s="58">
        <f t="shared" si="328"/>
        <v>0</v>
      </c>
      <c r="JZ133" s="55"/>
      <c r="KA133" s="56"/>
      <c r="KB133" s="260"/>
      <c r="KC133" s="57">
        <f t="shared" si="329"/>
        <v>0</v>
      </c>
      <c r="KD133" s="58">
        <f t="shared" si="462"/>
        <v>0</v>
      </c>
      <c r="KE133" s="58">
        <f t="shared" si="330"/>
        <v>0</v>
      </c>
      <c r="KF133" s="58">
        <f t="shared" si="463"/>
        <v>0</v>
      </c>
      <c r="KG133" s="58">
        <f t="shared" si="331"/>
        <v>0</v>
      </c>
      <c r="KH133" s="55"/>
      <c r="KI133" s="56"/>
      <c r="KJ133" s="260"/>
      <c r="KK133" s="57">
        <f t="shared" si="332"/>
        <v>6.4219206236604176</v>
      </c>
      <c r="KL133" s="58">
        <f t="shared" si="464"/>
        <v>7.4282355853880055</v>
      </c>
      <c r="KM133" s="58">
        <f t="shared" si="333"/>
        <v>0.28234037362756687</v>
      </c>
      <c r="KN133" s="58">
        <f t="shared" si="465"/>
        <v>0.32607489750247698</v>
      </c>
      <c r="KO133" s="58">
        <f t="shared" si="334"/>
        <v>8.3491701943797185</v>
      </c>
      <c r="KP133" s="55">
        <f t="shared" si="466"/>
        <v>0.76916872864603503</v>
      </c>
      <c r="KQ133" s="56">
        <f t="shared" si="467"/>
        <v>3.3816579019748043E-2</v>
      </c>
      <c r="KR133" s="260">
        <f t="shared" si="468"/>
        <v>1.1257669278689928</v>
      </c>
      <c r="KS133" s="57">
        <f t="shared" si="335"/>
        <v>0</v>
      </c>
      <c r="KT133" s="58">
        <f t="shared" si="469"/>
        <v>0</v>
      </c>
      <c r="KU133" s="58">
        <f t="shared" si="336"/>
        <v>0</v>
      </c>
      <c r="KV133" s="58">
        <f t="shared" si="470"/>
        <v>0</v>
      </c>
      <c r="KW133" s="58">
        <f t="shared" si="337"/>
        <v>0</v>
      </c>
      <c r="KX133" s="55"/>
      <c r="KY133" s="56"/>
      <c r="KZ133" s="260"/>
      <c r="LA133" s="57">
        <f t="shared" si="338"/>
        <v>6.5849886784679654</v>
      </c>
      <c r="LB133" s="58">
        <f t="shared" si="471"/>
        <v>7.6168564043838964</v>
      </c>
      <c r="LC133" s="58">
        <f t="shared" si="339"/>
        <v>0.28087814910157177</v>
      </c>
      <c r="LD133" s="58">
        <f t="shared" si="472"/>
        <v>0.32438617439740525</v>
      </c>
      <c r="LE133" s="58">
        <f t="shared" si="340"/>
        <v>18.42722357189254</v>
      </c>
      <c r="LF133" s="55">
        <f t="shared" si="473"/>
        <v>0.35735110353315502</v>
      </c>
      <c r="LG133" s="56">
        <f t="shared" si="474"/>
        <v>1.5242564784963133E-2</v>
      </c>
      <c r="LH133" s="260">
        <f t="shared" si="475"/>
        <v>1.0583579912088363</v>
      </c>
      <c r="LI133" s="57">
        <f t="shared" si="341"/>
        <v>0</v>
      </c>
      <c r="LJ133" s="58">
        <f t="shared" si="476"/>
        <v>0</v>
      </c>
      <c r="LK133" s="58">
        <f t="shared" si="342"/>
        <v>0</v>
      </c>
      <c r="LL133" s="58">
        <f t="shared" si="477"/>
        <v>0</v>
      </c>
      <c r="LM133" s="58">
        <f t="shared" si="343"/>
        <v>0</v>
      </c>
      <c r="LN133" s="55"/>
      <c r="LO133" s="56"/>
      <c r="LP133" s="260"/>
      <c r="LQ133" s="57">
        <f t="shared" si="344"/>
        <v>4.3436640066666643E-2</v>
      </c>
      <c r="LR133" s="58">
        <f t="shared" si="478"/>
        <v>5.0243161565113312E-2</v>
      </c>
      <c r="LS133" s="58">
        <f t="shared" si="345"/>
        <v>1.1768208333333328E-3</v>
      </c>
      <c r="LT133" s="58">
        <f t="shared" si="479"/>
        <v>1.359110380416666E-3</v>
      </c>
      <c r="LU133" s="58">
        <f t="shared" si="346"/>
        <v>0.89416666666666633</v>
      </c>
      <c r="LV133" s="55">
        <f t="shared" si="347"/>
        <v>4.857778945013979E-2</v>
      </c>
      <c r="LW133" s="56">
        <f t="shared" si="348"/>
        <v>1.3161090400745572E-3</v>
      </c>
      <c r="LX133" s="260">
        <f t="shared" si="349"/>
        <v>1.0078160048971445</v>
      </c>
      <c r="LY133" s="57">
        <f t="shared" si="350"/>
        <v>0</v>
      </c>
      <c r="LZ133" s="58">
        <f t="shared" si="480"/>
        <v>0</v>
      </c>
      <c r="MA133" s="58">
        <f t="shared" si="351"/>
        <v>0</v>
      </c>
      <c r="MB133" s="58">
        <f t="shared" si="481"/>
        <v>0</v>
      </c>
      <c r="MC133" s="58">
        <f t="shared" si="352"/>
        <v>0</v>
      </c>
      <c r="MD133" s="55"/>
      <c r="ME133" s="56"/>
      <c r="MF133" s="260"/>
      <c r="MG133" s="57">
        <f t="shared" si="353"/>
        <v>0</v>
      </c>
      <c r="MH133" s="58">
        <f t="shared" si="482"/>
        <v>0</v>
      </c>
      <c r="MI133" s="58">
        <f t="shared" si="354"/>
        <v>0</v>
      </c>
      <c r="MJ133" s="58">
        <f t="shared" si="483"/>
        <v>0</v>
      </c>
      <c r="MK133" s="58">
        <f t="shared" si="355"/>
        <v>0</v>
      </c>
      <c r="ML133" s="55"/>
      <c r="MM133" s="56"/>
      <c r="MN133" s="260"/>
      <c r="MO133" s="59">
        <v>1.1082725036685066</v>
      </c>
      <c r="MP133" s="60"/>
      <c r="MQ133" s="60">
        <v>0.75779999999999981</v>
      </c>
      <c r="MR133" s="61"/>
      <c r="MS133" s="59">
        <f t="shared" si="356"/>
        <v>1.0706037793357144</v>
      </c>
      <c r="MT133" s="60"/>
      <c r="MU133" s="60">
        <f t="shared" si="484"/>
        <v>1.0923863417245541</v>
      </c>
      <c r="MV133" s="61"/>
      <c r="MW133" s="66">
        <f t="shared" si="485"/>
        <v>1.1865207309613575</v>
      </c>
      <c r="MX133" s="67"/>
      <c r="MY133" s="67">
        <f t="shared" si="486"/>
        <v>0.8278103697588669</v>
      </c>
      <c r="MZ133" s="261"/>
      <c r="NA133" s="59">
        <f t="shared" si="357"/>
        <v>1.070595201774402</v>
      </c>
      <c r="NB133" s="60"/>
      <c r="NC133" s="60">
        <f t="shared" si="358"/>
        <v>1.0916117127171376</v>
      </c>
      <c r="ND133" s="262"/>
      <c r="NE133" s="62">
        <f t="shared" si="359"/>
        <v>1.1865112246860066</v>
      </c>
      <c r="NF133" s="63"/>
      <c r="NG133" s="63">
        <f t="shared" si="360"/>
        <v>0.82722335589704676</v>
      </c>
      <c r="NH133" s="64"/>
      <c r="NI133" s="238">
        <f t="shared" si="495"/>
        <v>9.5062753509012055E-6</v>
      </c>
      <c r="NJ133" s="238">
        <f t="shared" si="496"/>
        <v>0</v>
      </c>
      <c r="NK133" s="238">
        <f t="shared" si="497"/>
        <v>5.8701386182014037E-4</v>
      </c>
      <c r="NL133" s="238">
        <f t="shared" si="498"/>
        <v>0</v>
      </c>
      <c r="NM133" s="239">
        <f t="shared" si="361"/>
        <v>0</v>
      </c>
      <c r="NN133" s="240">
        <f t="shared" si="362"/>
        <v>0</v>
      </c>
      <c r="NO133" s="240">
        <f>O133*IN133+0.001</f>
        <v>0.35928786878895974</v>
      </c>
      <c r="NP133" s="240">
        <f t="shared" si="363"/>
        <v>0</v>
      </c>
      <c r="NQ133" s="240">
        <f t="shared" si="538"/>
        <v>0</v>
      </c>
      <c r="NR133" s="240">
        <f t="shared" si="364"/>
        <v>0</v>
      </c>
      <c r="NS133" s="240">
        <f t="shared" si="365"/>
        <v>0.27059894398640694</v>
      </c>
      <c r="NT133" s="240">
        <f t="shared" si="366"/>
        <v>0</v>
      </c>
      <c r="NU133" s="240">
        <f t="shared" si="367"/>
        <v>0</v>
      </c>
      <c r="NV133" s="240">
        <f t="shared" si="368"/>
        <v>0.17550706405477598</v>
      </c>
      <c r="NW133" s="240">
        <f t="shared" si="369"/>
        <v>0</v>
      </c>
      <c r="NX133" s="240">
        <f t="shared" si="370"/>
        <v>0.36428682057408146</v>
      </c>
      <c r="NY133" s="240">
        <f t="shared" si="371"/>
        <v>0</v>
      </c>
      <c r="NZ133" s="240">
        <f t="shared" si="372"/>
        <v>1.6830527281782314E-2</v>
      </c>
      <c r="OA133" s="240">
        <f t="shared" si="373"/>
        <v>0</v>
      </c>
      <c r="OB133" s="241">
        <f t="shared" si="374"/>
        <v>0</v>
      </c>
      <c r="OC133" s="4"/>
      <c r="OD133" s="4"/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136"/>
      <c r="OP133" s="13"/>
      <c r="OQ133" s="13"/>
      <c r="OR133" s="13"/>
      <c r="OS133" s="13"/>
      <c r="OT133" s="13"/>
    </row>
    <row r="134" spans="1:410" ht="15" customHeight="1">
      <c r="A134" s="242">
        <v>115</v>
      </c>
      <c r="B134" s="49" t="s">
        <v>184</v>
      </c>
      <c r="C134" s="50">
        <v>1</v>
      </c>
      <c r="D134" s="51">
        <v>51.21</v>
      </c>
      <c r="E134" s="52">
        <v>51.21</v>
      </c>
      <c r="F134" s="52"/>
      <c r="G134" s="52"/>
      <c r="H134" s="53"/>
      <c r="I134" s="57">
        <v>0.97756597722032001</v>
      </c>
      <c r="J134" s="58"/>
      <c r="K134" s="58">
        <v>0.82369999999999999</v>
      </c>
      <c r="L134" s="243"/>
      <c r="M134" s="1">
        <v>0</v>
      </c>
      <c r="N134" s="2">
        <v>0</v>
      </c>
      <c r="O134" s="2">
        <v>0.15386597722032003</v>
      </c>
      <c r="P134" s="2">
        <v>0</v>
      </c>
      <c r="Q134" s="2">
        <v>0</v>
      </c>
      <c r="R134" s="2">
        <v>0</v>
      </c>
      <c r="S134" s="2">
        <v>0.2412</v>
      </c>
      <c r="T134" s="2">
        <v>0</v>
      </c>
      <c r="U134" s="2">
        <v>0</v>
      </c>
      <c r="V134" s="2">
        <v>0.20530000000000001</v>
      </c>
      <c r="W134" s="2">
        <v>0</v>
      </c>
      <c r="X134" s="2">
        <v>0.35520000000000002</v>
      </c>
      <c r="Y134" s="2">
        <v>0</v>
      </c>
      <c r="Z134" s="2">
        <v>2.1999999999999999E-2</v>
      </c>
      <c r="AA134" s="2">
        <v>0</v>
      </c>
      <c r="AB134" s="3">
        <v>0</v>
      </c>
      <c r="AC134" s="244">
        <v>0</v>
      </c>
      <c r="AD134" s="108">
        <v>0</v>
      </c>
      <c r="AE134" s="108">
        <v>0</v>
      </c>
      <c r="AF134" s="108">
        <f t="shared" si="375"/>
        <v>0</v>
      </c>
      <c r="AG134" s="108">
        <f t="shared" si="376"/>
        <v>0</v>
      </c>
      <c r="AH134" s="108">
        <v>0</v>
      </c>
      <c r="AI134" s="108">
        <v>0</v>
      </c>
      <c r="AJ134" s="108">
        <f t="shared" si="377"/>
        <v>0</v>
      </c>
      <c r="AK134" s="108">
        <f t="shared" si="378"/>
        <v>0</v>
      </c>
      <c r="AL134" s="108">
        <v>0</v>
      </c>
      <c r="AM134" s="245">
        <v>0</v>
      </c>
      <c r="AN134" s="244">
        <v>0</v>
      </c>
      <c r="AO134" s="108">
        <v>0</v>
      </c>
      <c r="AP134" s="108">
        <v>0</v>
      </c>
      <c r="AQ134" s="108">
        <f t="shared" si="379"/>
        <v>0</v>
      </c>
      <c r="AR134" s="108">
        <f t="shared" si="380"/>
        <v>0</v>
      </c>
      <c r="AS134" s="246">
        <v>0</v>
      </c>
      <c r="AT134" s="247">
        <v>0</v>
      </c>
      <c r="AU134" s="108">
        <v>0</v>
      </c>
      <c r="AV134" s="108">
        <f t="shared" si="381"/>
        <v>0</v>
      </c>
      <c r="AW134" s="108">
        <f t="shared" si="382"/>
        <v>0</v>
      </c>
      <c r="AX134" s="108">
        <v>0</v>
      </c>
      <c r="AY134" s="245">
        <v>0</v>
      </c>
      <c r="AZ134" s="248">
        <v>1</v>
      </c>
      <c r="BA134" s="108">
        <v>5.0971666666666655</v>
      </c>
      <c r="BB134" s="108">
        <v>0.53156157462639997</v>
      </c>
      <c r="BC134" s="109">
        <v>0.42524925970111999</v>
      </c>
      <c r="BD134" s="109">
        <v>0.10631231492527998</v>
      </c>
      <c r="BE134" s="108">
        <v>0.19933562499999999</v>
      </c>
      <c r="BF134" s="109">
        <v>0.15946850000000001</v>
      </c>
      <c r="BG134" s="109">
        <v>3.9867124999999975E-2</v>
      </c>
      <c r="BH134" s="108">
        <v>0.4254486622393937</v>
      </c>
      <c r="BI134" s="109">
        <f t="shared" si="383"/>
        <v>0.24900148765152547</v>
      </c>
      <c r="BJ134" s="108">
        <f t="shared" si="384"/>
        <v>8.2303043710210723E-3</v>
      </c>
      <c r="BK134" s="108">
        <v>0.31267562642662294</v>
      </c>
      <c r="BL134" s="245">
        <v>7.8794257859508976</v>
      </c>
      <c r="BM134" s="244">
        <v>0</v>
      </c>
      <c r="BN134" s="108">
        <v>0</v>
      </c>
      <c r="BO134" s="108">
        <v>0</v>
      </c>
      <c r="BP134" s="108">
        <f t="shared" si="385"/>
        <v>0</v>
      </c>
      <c r="BQ134" s="108">
        <f t="shared" si="386"/>
        <v>0</v>
      </c>
      <c r="BR134" s="108">
        <v>0</v>
      </c>
      <c r="BS134" s="108">
        <v>0</v>
      </c>
      <c r="BT134" s="108">
        <f t="shared" si="387"/>
        <v>0</v>
      </c>
      <c r="BU134" s="108">
        <f t="shared" si="388"/>
        <v>0</v>
      </c>
      <c r="BV134" s="108">
        <v>0</v>
      </c>
      <c r="BW134" s="245">
        <v>0</v>
      </c>
      <c r="BX134" s="107">
        <v>0</v>
      </c>
      <c r="BY134" s="108">
        <v>0</v>
      </c>
      <c r="BZ134" s="109">
        <f t="shared" si="389"/>
        <v>0</v>
      </c>
      <c r="CA134" s="109">
        <f t="shared" si="390"/>
        <v>0</v>
      </c>
      <c r="CB134" s="108">
        <v>0</v>
      </c>
      <c r="CC134" s="110">
        <v>0</v>
      </c>
      <c r="CD134" s="244">
        <v>0</v>
      </c>
      <c r="CE134" s="108">
        <v>0</v>
      </c>
      <c r="CF134" s="109">
        <f t="shared" si="391"/>
        <v>0</v>
      </c>
      <c r="CG134" s="109">
        <f t="shared" si="392"/>
        <v>0</v>
      </c>
      <c r="CH134" s="108">
        <v>0</v>
      </c>
      <c r="CI134" s="245">
        <v>0</v>
      </c>
      <c r="CJ134" s="249">
        <v>4.7773417610443261</v>
      </c>
      <c r="CK134" s="250">
        <v>1.0510151874297518</v>
      </c>
      <c r="CL134" s="250">
        <v>0.81430771890712106</v>
      </c>
      <c r="CM134" s="251">
        <v>0.81430771890712106</v>
      </c>
      <c r="CN134" s="252">
        <f t="shared" si="277"/>
        <v>0.39693429758127613</v>
      </c>
      <c r="CO134" s="250">
        <v>3.215404204296167</v>
      </c>
      <c r="CP134" s="252">
        <f t="shared" si="393"/>
        <v>0.31824141571600884</v>
      </c>
      <c r="CQ134" s="250">
        <v>1.0062285916924425</v>
      </c>
      <c r="CR134" s="250">
        <v>0.71963902763244758</v>
      </c>
      <c r="CS134" s="252">
        <f t="shared" si="394"/>
        <v>1.39214169895497E-2</v>
      </c>
      <c r="CT134" s="252">
        <f t="shared" si="395"/>
        <v>0.42118169442438735</v>
      </c>
      <c r="CU134" s="250">
        <f t="shared" si="278"/>
        <v>10.577707899309813</v>
      </c>
      <c r="CV134" s="245">
        <f t="shared" si="396"/>
        <v>13.327911953130362</v>
      </c>
      <c r="CW134" s="244">
        <v>0</v>
      </c>
      <c r="CX134" s="108">
        <v>0</v>
      </c>
      <c r="CY134" s="108">
        <f t="shared" si="397"/>
        <v>0</v>
      </c>
      <c r="CZ134" s="108">
        <f t="shared" si="398"/>
        <v>0</v>
      </c>
      <c r="DA134" s="108">
        <v>0</v>
      </c>
      <c r="DB134" s="245">
        <v>0</v>
      </c>
      <c r="DC134" s="244">
        <v>0</v>
      </c>
      <c r="DD134" s="108">
        <v>0</v>
      </c>
      <c r="DE134" s="108">
        <f t="shared" si="399"/>
        <v>0</v>
      </c>
      <c r="DF134" s="108">
        <f t="shared" si="400"/>
        <v>0</v>
      </c>
      <c r="DG134" s="108">
        <v>0</v>
      </c>
      <c r="DH134" s="245">
        <v>0</v>
      </c>
      <c r="DI134" s="107">
        <v>4.0734516746559999</v>
      </c>
      <c r="DJ134" s="108">
        <v>0.89615936842431998</v>
      </c>
      <c r="DK134" s="108">
        <v>6.9886586825336633E-2</v>
      </c>
      <c r="DL134" s="108">
        <v>2.7416488699822446</v>
      </c>
      <c r="DM134" s="108">
        <f t="shared" si="401"/>
        <v>0.27135195525762268</v>
      </c>
      <c r="DN134" s="108">
        <f t="shared" si="402"/>
        <v>0.8579715973722436</v>
      </c>
      <c r="DO134" s="108">
        <v>0.56802369449181678</v>
      </c>
      <c r="DP134" s="108">
        <f t="shared" si="403"/>
        <v>1.0988418369944197E-2</v>
      </c>
      <c r="DQ134" s="108">
        <f t="shared" si="404"/>
        <v>0.33244609162783662</v>
      </c>
      <c r="DR134" s="108">
        <v>0.41745850971898585</v>
      </c>
      <c r="DS134" s="110">
        <v>10.519954444918444</v>
      </c>
      <c r="DT134" s="244">
        <v>0</v>
      </c>
      <c r="DU134" s="108">
        <v>0</v>
      </c>
      <c r="DV134" s="108">
        <v>0</v>
      </c>
      <c r="DW134" s="108">
        <f t="shared" si="405"/>
        <v>0</v>
      </c>
      <c r="DX134" s="108">
        <f t="shared" si="406"/>
        <v>0</v>
      </c>
      <c r="DY134" s="108">
        <v>0</v>
      </c>
      <c r="DZ134" s="108">
        <v>0</v>
      </c>
      <c r="EA134" s="108"/>
      <c r="EB134" s="108">
        <v>0</v>
      </c>
      <c r="EC134" s="108">
        <f t="shared" si="407"/>
        <v>0</v>
      </c>
      <c r="ED134" s="108">
        <f t="shared" si="408"/>
        <v>0</v>
      </c>
      <c r="EE134" s="108">
        <v>0</v>
      </c>
      <c r="EF134" s="245">
        <v>0</v>
      </c>
      <c r="EG134" s="249">
        <v>3.0184599999999899</v>
      </c>
      <c r="EH134" s="250">
        <v>0.66406119999999802</v>
      </c>
      <c r="EI134" s="250">
        <v>7.7418799999999797</v>
      </c>
      <c r="EJ134" s="250">
        <v>2.0315835583799902</v>
      </c>
      <c r="EK134" s="250">
        <f t="shared" si="409"/>
        <v>0.20107395110710116</v>
      </c>
      <c r="EL134" s="250">
        <v>0.63576375875943414</v>
      </c>
      <c r="EM134" s="250">
        <v>0.98228688736173697</v>
      </c>
      <c r="EN134" s="250">
        <f t="shared" si="410"/>
        <v>1.9002339836012804E-2</v>
      </c>
      <c r="EO134" s="250">
        <f t="shared" si="411"/>
        <v>0.57490108199242906</v>
      </c>
      <c r="EP134" s="250">
        <v>14.438271645741695</v>
      </c>
      <c r="EQ134" s="245">
        <v>18.192222273634535</v>
      </c>
      <c r="ER134" s="244">
        <v>0</v>
      </c>
      <c r="ES134" s="108">
        <v>0</v>
      </c>
      <c r="ET134" s="108">
        <v>0</v>
      </c>
      <c r="EU134" s="108">
        <f t="shared" si="412"/>
        <v>0</v>
      </c>
      <c r="EV134" s="108">
        <f t="shared" si="413"/>
        <v>0</v>
      </c>
      <c r="EW134" s="108">
        <v>0</v>
      </c>
      <c r="EX134" s="108">
        <v>0</v>
      </c>
      <c r="EY134" s="108">
        <f t="shared" si="414"/>
        <v>0</v>
      </c>
      <c r="EZ134" s="108">
        <f t="shared" si="415"/>
        <v>0</v>
      </c>
      <c r="FA134" s="108">
        <v>0</v>
      </c>
      <c r="FB134" s="245">
        <v>0</v>
      </c>
      <c r="FC134" s="244">
        <v>0.83333333333333293</v>
      </c>
      <c r="FD134" s="108">
        <v>6.0833333333333302E-2</v>
      </c>
      <c r="FE134" s="108">
        <f t="shared" si="416"/>
        <v>1.1768208333333328E-3</v>
      </c>
      <c r="FF134" s="108">
        <f t="shared" si="417"/>
        <v>3.5603803333333316E-2</v>
      </c>
      <c r="FG134" s="108">
        <v>4.4708333333333301E-2</v>
      </c>
      <c r="FH134" s="245">
        <v>1.1266499999999995</v>
      </c>
      <c r="FI134" s="244">
        <v>0</v>
      </c>
      <c r="FJ134" s="108">
        <v>0</v>
      </c>
      <c r="FK134" s="108">
        <f t="shared" si="418"/>
        <v>0</v>
      </c>
      <c r="FL134" s="108">
        <f t="shared" si="419"/>
        <v>0</v>
      </c>
      <c r="FM134" s="108">
        <v>0</v>
      </c>
      <c r="FN134" s="245">
        <v>0</v>
      </c>
      <c r="FO134" s="244">
        <v>0</v>
      </c>
      <c r="FP134" s="108">
        <v>0</v>
      </c>
      <c r="FQ134" s="108">
        <f t="shared" si="420"/>
        <v>0</v>
      </c>
      <c r="FR134" s="108">
        <f t="shared" si="421"/>
        <v>0</v>
      </c>
      <c r="FS134" s="108">
        <v>0</v>
      </c>
      <c r="FT134" s="110">
        <v>0</v>
      </c>
      <c r="FU134" s="253">
        <f t="shared" si="279"/>
        <v>14.480489191554383</v>
      </c>
      <c r="FV134" s="254">
        <f t="shared" si="280"/>
        <v>9.2086527814097732</v>
      </c>
      <c r="FW134" s="254">
        <f t="shared" si="281"/>
        <v>0.98165205728239613</v>
      </c>
      <c r="FX134" s="254">
        <f t="shared" si="282"/>
        <v>5.0971666666666655</v>
      </c>
      <c r="FY134" s="254">
        <f t="shared" si="283"/>
        <v>0</v>
      </c>
      <c r="FZ134" s="254">
        <f t="shared" si="284"/>
        <v>0</v>
      </c>
      <c r="GA134" s="254">
        <f t="shared" si="422"/>
        <v>0</v>
      </c>
      <c r="GB134" s="254">
        <f t="shared" si="423"/>
        <v>0</v>
      </c>
      <c r="GC134" s="254">
        <f t="shared" si="424"/>
        <v>0</v>
      </c>
      <c r="GD134" s="254">
        <f t="shared" si="425"/>
        <v>0</v>
      </c>
      <c r="GE134" s="254">
        <f t="shared" si="285"/>
        <v>7.9886366326584017</v>
      </c>
      <c r="GF134" s="255">
        <f t="shared" si="286"/>
        <v>3.0499560163454267</v>
      </c>
      <c r="GG134" s="255">
        <f t="shared" si="287"/>
        <v>0.79066732208073265</v>
      </c>
      <c r="GH134" s="254">
        <f t="shared" si="288"/>
        <v>2.7562316050587286</v>
      </c>
      <c r="GI134" s="255">
        <f t="shared" si="289"/>
        <v>1.9680236740160044</v>
      </c>
      <c r="GJ134" s="256">
        <f t="shared" si="290"/>
        <v>5.331930039986111E-2</v>
      </c>
      <c r="GK134" s="253">
        <f t="shared" si="426"/>
        <v>40.512828934630349</v>
      </c>
      <c r="GL134" s="257">
        <f t="shared" si="427"/>
        <v>51.046164457634241</v>
      </c>
      <c r="GM134" s="221">
        <f t="shared" si="428"/>
        <v>51.046164457634241</v>
      </c>
      <c r="GN134" s="222">
        <f t="shared" si="429"/>
        <v>24.568070791213923</v>
      </c>
      <c r="GO134" s="222">
        <f t="shared" si="430"/>
        <v>2.3003047365013676</v>
      </c>
      <c r="GP134" s="55">
        <f t="shared" si="431"/>
        <v>0.48129122045211037</v>
      </c>
      <c r="GQ134" s="56">
        <f t="shared" si="432"/>
        <v>4.5063223866907871E-2</v>
      </c>
      <c r="GR134" s="258">
        <f t="shared" si="433"/>
        <v>1.0823986276218298</v>
      </c>
      <c r="GS134" s="227">
        <f t="shared" si="291"/>
        <v>51.046164457634241</v>
      </c>
      <c r="GT134" s="222">
        <f t="shared" si="502"/>
        <v>24.568070791213923</v>
      </c>
      <c r="GU134" s="222">
        <f t="shared" si="503"/>
        <v>2.3003047365013676</v>
      </c>
      <c r="GV134" s="37">
        <f t="shared" si="487"/>
        <v>0.48129122045211037</v>
      </c>
      <c r="GW134" s="228">
        <f t="shared" si="488"/>
        <v>4.5063223866907871E-2</v>
      </c>
      <c r="GX134" s="258">
        <f t="shared" si="434"/>
        <v>1.0823986276218298</v>
      </c>
      <c r="GY134" s="221">
        <f t="shared" si="499"/>
        <v>43.166738671683341</v>
      </c>
      <c r="GZ134" s="222">
        <f t="shared" si="435"/>
        <v>24.185305704395997</v>
      </c>
      <c r="HA134" s="222">
        <f t="shared" si="436"/>
        <v>1.55319017577047</v>
      </c>
      <c r="HB134" s="55">
        <f t="shared" si="437"/>
        <v>0.56027641764517067</v>
      </c>
      <c r="HC134" s="56">
        <f t="shared" si="438"/>
        <v>3.5981179574016253E-2</v>
      </c>
      <c r="HD134" s="258">
        <f t="shared" si="439"/>
        <v>1.0933687993610135</v>
      </c>
      <c r="HE134" s="221">
        <f t="shared" si="440"/>
        <v>43.166738671683341</v>
      </c>
      <c r="HF134" s="222">
        <f t="shared" si="441"/>
        <v>24.185305704395997</v>
      </c>
      <c r="HG134" s="222">
        <f t="shared" si="442"/>
        <v>1.55319017577047</v>
      </c>
      <c r="HH134" s="55">
        <f t="shared" si="443"/>
        <v>0.56027641764517067</v>
      </c>
      <c r="HI134" s="56">
        <f t="shared" si="444"/>
        <v>3.5981179574016253E-2</v>
      </c>
      <c r="HJ134" s="259">
        <f t="shared" si="445"/>
        <v>1.0933687993610135</v>
      </c>
      <c r="HK134" s="54">
        <f t="shared" si="292"/>
        <v>1.0581160721530674</v>
      </c>
      <c r="HL134" s="55">
        <f t="shared" si="293"/>
        <v>0</v>
      </c>
      <c r="HM134" s="55">
        <f t="shared" si="294"/>
        <v>0.90060788003366676</v>
      </c>
      <c r="HN134" s="56">
        <f t="shared" si="295"/>
        <v>0</v>
      </c>
      <c r="HQ134" s="57">
        <f t="shared" si="296"/>
        <v>0</v>
      </c>
      <c r="HR134" s="58">
        <f t="shared" si="446"/>
        <v>0</v>
      </c>
      <c r="HS134" s="58">
        <f t="shared" si="297"/>
        <v>0</v>
      </c>
      <c r="HT134" s="58">
        <f t="shared" si="447"/>
        <v>0</v>
      </c>
      <c r="HU134" s="58">
        <f t="shared" si="298"/>
        <v>0</v>
      </c>
      <c r="HV134" s="55"/>
      <c r="HW134" s="56"/>
      <c r="HX134" s="260"/>
      <c r="HY134" s="57">
        <f t="shared" si="299"/>
        <v>0</v>
      </c>
      <c r="HZ134" s="58">
        <f t="shared" si="448"/>
        <v>0</v>
      </c>
      <c r="IA134" s="58">
        <f t="shared" si="300"/>
        <v>0</v>
      </c>
      <c r="IB134" s="58">
        <f t="shared" si="449"/>
        <v>0</v>
      </c>
      <c r="IC134" s="58">
        <f t="shared" si="301"/>
        <v>0</v>
      </c>
      <c r="ID134" s="55"/>
      <c r="IE134" s="56"/>
      <c r="IF134" s="260"/>
      <c r="IG134" s="57">
        <f t="shared" si="302"/>
        <v>0.30378181493486106</v>
      </c>
      <c r="IH134" s="58">
        <f t="shared" si="450"/>
        <v>0.35138442533515379</v>
      </c>
      <c r="II134" s="58">
        <f t="shared" si="303"/>
        <v>0.59294806407214107</v>
      </c>
      <c r="IJ134" s="58">
        <f t="shared" si="451"/>
        <v>0.68479571919691573</v>
      </c>
      <c r="IK134" s="58">
        <f t="shared" si="304"/>
        <v>6.2535125285324584</v>
      </c>
      <c r="IL134" s="55">
        <f t="shared" si="305"/>
        <v>4.857778945013979E-2</v>
      </c>
      <c r="IM134" s="56">
        <f t="shared" si="306"/>
        <v>9.4818401876823458E-2</v>
      </c>
      <c r="IN134" s="260">
        <f t="shared" si="307"/>
        <v>1.0222995100575569</v>
      </c>
      <c r="IO134" s="57">
        <f t="shared" si="308"/>
        <v>0</v>
      </c>
      <c r="IP134" s="58">
        <f t="shared" si="452"/>
        <v>0</v>
      </c>
      <c r="IQ134" s="58">
        <f t="shared" si="309"/>
        <v>0</v>
      </c>
      <c r="IR134" s="58">
        <f t="shared" si="453"/>
        <v>0</v>
      </c>
      <c r="IS134" s="58">
        <f t="shared" si="310"/>
        <v>0</v>
      </c>
      <c r="IT134" s="55"/>
      <c r="IU134" s="56"/>
      <c r="IV134" s="260"/>
      <c r="IW134" s="57">
        <f t="shared" si="311"/>
        <v>0</v>
      </c>
      <c r="IX134" s="58">
        <f t="shared" si="454"/>
        <v>0</v>
      </c>
      <c r="IY134" s="58">
        <f t="shared" si="312"/>
        <v>0</v>
      </c>
      <c r="IZ134" s="58">
        <f t="shared" si="455"/>
        <v>0</v>
      </c>
      <c r="JA134" s="58">
        <f t="shared" si="313"/>
        <v>0</v>
      </c>
      <c r="JB134" s="55"/>
      <c r="JC134" s="56"/>
      <c r="JD134" s="260"/>
      <c r="JE134" s="57">
        <f t="shared" si="314"/>
        <v>0</v>
      </c>
      <c r="JF134" s="58">
        <f t="shared" si="456"/>
        <v>0</v>
      </c>
      <c r="JG134" s="58">
        <f t="shared" si="315"/>
        <v>0</v>
      </c>
      <c r="JH134" s="58">
        <f t="shared" si="457"/>
        <v>0</v>
      </c>
      <c r="JI134" s="58">
        <f t="shared" si="316"/>
        <v>0</v>
      </c>
      <c r="JJ134" s="55"/>
      <c r="JK134" s="56"/>
      <c r="JL134" s="260"/>
      <c r="JM134" s="57">
        <f t="shared" si="320"/>
        <v>7.5697974975366096</v>
      </c>
      <c r="JN134" s="58">
        <f t="shared" si="458"/>
        <v>8.755984765400596</v>
      </c>
      <c r="JO134" s="58">
        <f t="shared" si="321"/>
        <v>0.72909713028683465</v>
      </c>
      <c r="JP134" s="58">
        <f t="shared" si="459"/>
        <v>0.84203427576826539</v>
      </c>
      <c r="JQ134" s="58">
        <f t="shared" si="322"/>
        <v>10.577707899309813</v>
      </c>
      <c r="JR134" s="55">
        <f t="shared" si="323"/>
        <v>0.71563684397359217</v>
      </c>
      <c r="JS134" s="56">
        <f t="shared" si="324"/>
        <v>6.8927705059279212E-2</v>
      </c>
      <c r="JT134" s="260">
        <f t="shared" si="325"/>
        <v>1.1228171949643442</v>
      </c>
      <c r="JU134" s="57">
        <f t="shared" si="326"/>
        <v>0</v>
      </c>
      <c r="JV134" s="58">
        <f t="shared" si="460"/>
        <v>0</v>
      </c>
      <c r="JW134" s="58">
        <f t="shared" si="327"/>
        <v>0</v>
      </c>
      <c r="JX134" s="58">
        <f t="shared" si="461"/>
        <v>0</v>
      </c>
      <c r="JY134" s="58">
        <f t="shared" si="328"/>
        <v>0</v>
      </c>
      <c r="JZ134" s="55"/>
      <c r="KA134" s="56"/>
      <c r="KB134" s="260"/>
      <c r="KC134" s="57">
        <f t="shared" si="329"/>
        <v>0</v>
      </c>
      <c r="KD134" s="58">
        <f t="shared" si="462"/>
        <v>0</v>
      </c>
      <c r="KE134" s="58">
        <f t="shared" si="330"/>
        <v>0</v>
      </c>
      <c r="KF134" s="58">
        <f t="shared" si="463"/>
        <v>0</v>
      </c>
      <c r="KG134" s="58">
        <f t="shared" si="331"/>
        <v>0</v>
      </c>
      <c r="KH134" s="55"/>
      <c r="KI134" s="56"/>
      <c r="KJ134" s="260"/>
      <c r="KK134" s="57">
        <f t="shared" si="332"/>
        <v>6.4219206236604176</v>
      </c>
      <c r="KL134" s="58">
        <f t="shared" si="464"/>
        <v>7.4282355853880055</v>
      </c>
      <c r="KM134" s="58">
        <f t="shared" si="333"/>
        <v>0.28234037362756687</v>
      </c>
      <c r="KN134" s="58">
        <f t="shared" si="465"/>
        <v>0.32607489750247698</v>
      </c>
      <c r="KO134" s="58">
        <f t="shared" si="334"/>
        <v>8.3491701943797185</v>
      </c>
      <c r="KP134" s="55">
        <f t="shared" si="466"/>
        <v>0.76916872864603503</v>
      </c>
      <c r="KQ134" s="56">
        <f t="shared" si="467"/>
        <v>3.3816579019748043E-2</v>
      </c>
      <c r="KR134" s="260">
        <f t="shared" si="468"/>
        <v>1.1257669278689928</v>
      </c>
      <c r="KS134" s="57">
        <f t="shared" si="335"/>
        <v>0</v>
      </c>
      <c r="KT134" s="58">
        <f t="shared" si="469"/>
        <v>0</v>
      </c>
      <c r="KU134" s="58">
        <f t="shared" si="336"/>
        <v>0</v>
      </c>
      <c r="KV134" s="58">
        <f t="shared" si="470"/>
        <v>0</v>
      </c>
      <c r="KW134" s="58">
        <f t="shared" si="337"/>
        <v>0</v>
      </c>
      <c r="KX134" s="55"/>
      <c r="KY134" s="56"/>
      <c r="KZ134" s="260"/>
      <c r="LA134" s="57">
        <f t="shared" si="338"/>
        <v>5.1595323057172617</v>
      </c>
      <c r="LB134" s="58">
        <f t="shared" si="471"/>
        <v>5.9680310180231571</v>
      </c>
      <c r="LC134" s="58">
        <f t="shared" si="339"/>
        <v>0.22007629094311396</v>
      </c>
      <c r="LD134" s="58">
        <f t="shared" si="472"/>
        <v>0.25416610841020232</v>
      </c>
      <c r="LE134" s="58">
        <f t="shared" si="340"/>
        <v>14.438271645741695</v>
      </c>
      <c r="LF134" s="55">
        <f t="shared" si="473"/>
        <v>0.35735110353315536</v>
      </c>
      <c r="LG134" s="56">
        <f t="shared" si="474"/>
        <v>1.5242564784963126E-2</v>
      </c>
      <c r="LH134" s="260">
        <f t="shared" si="475"/>
        <v>1.0583579912088363</v>
      </c>
      <c r="LI134" s="57">
        <f t="shared" si="341"/>
        <v>0</v>
      </c>
      <c r="LJ134" s="58">
        <f t="shared" si="476"/>
        <v>0</v>
      </c>
      <c r="LK134" s="58">
        <f t="shared" si="342"/>
        <v>0</v>
      </c>
      <c r="LL134" s="58">
        <f t="shared" si="477"/>
        <v>0</v>
      </c>
      <c r="LM134" s="58">
        <f t="shared" si="343"/>
        <v>0</v>
      </c>
      <c r="LN134" s="55"/>
      <c r="LO134" s="56"/>
      <c r="LP134" s="260"/>
      <c r="LQ134" s="57">
        <f t="shared" si="344"/>
        <v>4.3436640066666643E-2</v>
      </c>
      <c r="LR134" s="58">
        <f t="shared" si="478"/>
        <v>5.0243161565113312E-2</v>
      </c>
      <c r="LS134" s="58">
        <f t="shared" si="345"/>
        <v>1.1768208333333328E-3</v>
      </c>
      <c r="LT134" s="58">
        <f t="shared" si="479"/>
        <v>1.359110380416666E-3</v>
      </c>
      <c r="LU134" s="58">
        <f t="shared" si="346"/>
        <v>0.89416666666666633</v>
      </c>
      <c r="LV134" s="55">
        <f t="shared" si="347"/>
        <v>4.857778945013979E-2</v>
      </c>
      <c r="LW134" s="56">
        <f t="shared" si="348"/>
        <v>1.3161090400745572E-3</v>
      </c>
      <c r="LX134" s="260">
        <f t="shared" si="349"/>
        <v>1.0078160048971445</v>
      </c>
      <c r="LY134" s="57">
        <f t="shared" si="350"/>
        <v>0</v>
      </c>
      <c r="LZ134" s="58">
        <f t="shared" si="480"/>
        <v>0</v>
      </c>
      <c r="MA134" s="58">
        <f t="shared" si="351"/>
        <v>0</v>
      </c>
      <c r="MB134" s="58">
        <f t="shared" si="481"/>
        <v>0</v>
      </c>
      <c r="MC134" s="58">
        <f t="shared" si="352"/>
        <v>0</v>
      </c>
      <c r="MD134" s="55"/>
      <c r="ME134" s="56"/>
      <c r="MF134" s="260"/>
      <c r="MG134" s="57">
        <f t="shared" si="353"/>
        <v>0</v>
      </c>
      <c r="MH134" s="58">
        <f t="shared" si="482"/>
        <v>0</v>
      </c>
      <c r="MI134" s="58">
        <f t="shared" si="354"/>
        <v>0</v>
      </c>
      <c r="MJ134" s="58">
        <f t="shared" si="483"/>
        <v>0</v>
      </c>
      <c r="MK134" s="58">
        <f t="shared" si="355"/>
        <v>0</v>
      </c>
      <c r="ML134" s="55"/>
      <c r="MM134" s="56"/>
      <c r="MN134" s="260"/>
      <c r="MO134" s="59">
        <v>0.97756597722032001</v>
      </c>
      <c r="MP134" s="60"/>
      <c r="MQ134" s="60">
        <v>0.82369999999999999</v>
      </c>
      <c r="MR134" s="61"/>
      <c r="MS134" s="59">
        <f t="shared" si="356"/>
        <v>1.0823986276218298</v>
      </c>
      <c r="MT134" s="60"/>
      <c r="MU134" s="60">
        <f t="shared" si="484"/>
        <v>1.0933687993610135</v>
      </c>
      <c r="MV134" s="61"/>
      <c r="MW134" s="66">
        <f t="shared" si="485"/>
        <v>1.0581160721530674</v>
      </c>
      <c r="MX134" s="67"/>
      <c r="MY134" s="67">
        <f t="shared" si="486"/>
        <v>0.90060788003366676</v>
      </c>
      <c r="MZ134" s="261"/>
      <c r="NA134" s="59">
        <f t="shared" si="357"/>
        <v>1.0826290051933298</v>
      </c>
      <c r="NB134" s="60"/>
      <c r="NC134" s="60">
        <f t="shared" si="358"/>
        <v>1.0926844340196917</v>
      </c>
      <c r="ND134" s="262"/>
      <c r="NE134" s="62">
        <f t="shared" si="359"/>
        <v>1.0583412814288804</v>
      </c>
      <c r="NF134" s="63"/>
      <c r="NG134" s="63">
        <f t="shared" si="360"/>
        <v>0.90004416830202005</v>
      </c>
      <c r="NH134" s="64"/>
      <c r="NI134" s="238">
        <f t="shared" si="495"/>
        <v>-2.2520927581304306E-4</v>
      </c>
      <c r="NJ134" s="238">
        <f t="shared" si="496"/>
        <v>0</v>
      </c>
      <c r="NK134" s="238">
        <f t="shared" si="497"/>
        <v>5.6371173164670996E-4</v>
      </c>
      <c r="NL134" s="238">
        <f t="shared" si="498"/>
        <v>0</v>
      </c>
      <c r="NM134" s="239">
        <f t="shared" si="361"/>
        <v>0</v>
      </c>
      <c r="NN134" s="240">
        <f t="shared" si="362"/>
        <v>0</v>
      </c>
      <c r="NO134" s="240">
        <f>O134*IN134+0.001</f>
        <v>0.15829711312686037</v>
      </c>
      <c r="NP134" s="240">
        <f t="shared" si="363"/>
        <v>0</v>
      </c>
      <c r="NQ134" s="240">
        <f t="shared" si="538"/>
        <v>0</v>
      </c>
      <c r="NR134" s="240">
        <f t="shared" si="364"/>
        <v>0</v>
      </c>
      <c r="NS134" s="240">
        <f t="shared" si="365"/>
        <v>0.27082350742539979</v>
      </c>
      <c r="NT134" s="240">
        <f t="shared" si="366"/>
        <v>0</v>
      </c>
      <c r="NU134" s="240">
        <f t="shared" si="367"/>
        <v>0</v>
      </c>
      <c r="NV134" s="240">
        <f t="shared" si="368"/>
        <v>0.23111995029150423</v>
      </c>
      <c r="NW134" s="240">
        <f t="shared" si="369"/>
        <v>0</v>
      </c>
      <c r="NX134" s="240">
        <f t="shared" si="370"/>
        <v>0.37592875847737867</v>
      </c>
      <c r="NY134" s="240">
        <f t="shared" si="371"/>
        <v>0</v>
      </c>
      <c r="NZ134" s="240">
        <f t="shared" si="372"/>
        <v>2.2171952107737179E-2</v>
      </c>
      <c r="OA134" s="240">
        <f t="shared" si="373"/>
        <v>0</v>
      </c>
      <c r="OB134" s="241">
        <f t="shared" si="374"/>
        <v>0</v>
      </c>
      <c r="OC134" s="4"/>
      <c r="OD134" s="4"/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136"/>
      <c r="OP134" s="13"/>
      <c r="OQ134" s="13"/>
      <c r="OR134" s="13"/>
      <c r="OS134" s="13"/>
      <c r="OT134" s="13"/>
    </row>
    <row r="135" spans="1:410" ht="15" customHeight="1">
      <c r="A135" s="242">
        <v>116</v>
      </c>
      <c r="B135" s="49" t="s">
        <v>185</v>
      </c>
      <c r="C135" s="50">
        <v>1</v>
      </c>
      <c r="D135" s="51">
        <v>211.8</v>
      </c>
      <c r="E135" s="52">
        <v>211.8</v>
      </c>
      <c r="F135" s="52"/>
      <c r="G135" s="52"/>
      <c r="H135" s="53"/>
      <c r="I135" s="57">
        <v>1.1072009689516225</v>
      </c>
      <c r="J135" s="58"/>
      <c r="K135" s="58">
        <v>0.7724000000000002</v>
      </c>
      <c r="L135" s="243"/>
      <c r="M135" s="1">
        <v>0</v>
      </c>
      <c r="N135" s="2">
        <v>0</v>
      </c>
      <c r="O135" s="2">
        <v>0.33480096895162231</v>
      </c>
      <c r="P135" s="2">
        <v>0</v>
      </c>
      <c r="Q135" s="2">
        <v>0</v>
      </c>
      <c r="R135" s="2">
        <v>0</v>
      </c>
      <c r="S135" s="2">
        <v>0.24110000000000001</v>
      </c>
      <c r="T135" s="2">
        <v>0</v>
      </c>
      <c r="U135" s="2">
        <v>0</v>
      </c>
      <c r="V135" s="2">
        <v>0.1709</v>
      </c>
      <c r="W135" s="2">
        <v>0</v>
      </c>
      <c r="X135" s="2">
        <v>0.35510000000000003</v>
      </c>
      <c r="Y135" s="2">
        <v>0</v>
      </c>
      <c r="Z135" s="2">
        <v>5.3E-3</v>
      </c>
      <c r="AA135" s="2">
        <v>0</v>
      </c>
      <c r="AB135" s="3">
        <v>0</v>
      </c>
      <c r="AC135" s="244">
        <v>0</v>
      </c>
      <c r="AD135" s="108">
        <v>0</v>
      </c>
      <c r="AE135" s="108">
        <v>0</v>
      </c>
      <c r="AF135" s="108">
        <f t="shared" si="375"/>
        <v>0</v>
      </c>
      <c r="AG135" s="108">
        <f t="shared" si="376"/>
        <v>0</v>
      </c>
      <c r="AH135" s="108">
        <v>0</v>
      </c>
      <c r="AI135" s="108">
        <v>0</v>
      </c>
      <c r="AJ135" s="108">
        <f t="shared" si="377"/>
        <v>0</v>
      </c>
      <c r="AK135" s="108">
        <f t="shared" si="378"/>
        <v>0</v>
      </c>
      <c r="AL135" s="108">
        <v>0</v>
      </c>
      <c r="AM135" s="245">
        <v>0</v>
      </c>
      <c r="AN135" s="244">
        <v>0</v>
      </c>
      <c r="AO135" s="108">
        <v>0</v>
      </c>
      <c r="AP135" s="108">
        <v>0</v>
      </c>
      <c r="AQ135" s="108">
        <f t="shared" si="379"/>
        <v>0</v>
      </c>
      <c r="AR135" s="108">
        <f t="shared" si="380"/>
        <v>0</v>
      </c>
      <c r="AS135" s="246">
        <v>0</v>
      </c>
      <c r="AT135" s="247">
        <v>0</v>
      </c>
      <c r="AU135" s="108">
        <v>0</v>
      </c>
      <c r="AV135" s="108">
        <f t="shared" si="381"/>
        <v>0</v>
      </c>
      <c r="AW135" s="108">
        <f t="shared" si="382"/>
        <v>0</v>
      </c>
      <c r="AX135" s="108">
        <v>0</v>
      </c>
      <c r="AY135" s="245">
        <v>0</v>
      </c>
      <c r="AZ135" s="248">
        <v>9</v>
      </c>
      <c r="BA135" s="108">
        <v>45.874499999999998</v>
      </c>
      <c r="BB135" s="108">
        <v>4.7840541716375995</v>
      </c>
      <c r="BC135" s="109">
        <v>3.8272433373100796</v>
      </c>
      <c r="BD135" s="109">
        <v>0.9568108343275199</v>
      </c>
      <c r="BE135" s="108">
        <v>1.7940206249999997</v>
      </c>
      <c r="BF135" s="109">
        <v>1.4352164999999999</v>
      </c>
      <c r="BG135" s="109">
        <v>0.35880412499999981</v>
      </c>
      <c r="BH135" s="108">
        <v>3.8290379601545443</v>
      </c>
      <c r="BI135" s="109">
        <f t="shared" si="383"/>
        <v>2.2410133888637298</v>
      </c>
      <c r="BJ135" s="108">
        <f t="shared" si="384"/>
        <v>7.4072739339189661E-2</v>
      </c>
      <c r="BK135" s="108">
        <v>2.8140806378396075</v>
      </c>
      <c r="BL135" s="245">
        <v>70.914832073558102</v>
      </c>
      <c r="BM135" s="244">
        <v>0</v>
      </c>
      <c r="BN135" s="108">
        <v>0</v>
      </c>
      <c r="BO135" s="108">
        <v>0</v>
      </c>
      <c r="BP135" s="108">
        <f t="shared" si="385"/>
        <v>0</v>
      </c>
      <c r="BQ135" s="108">
        <f t="shared" si="386"/>
        <v>0</v>
      </c>
      <c r="BR135" s="108">
        <v>0</v>
      </c>
      <c r="BS135" s="108">
        <v>0</v>
      </c>
      <c r="BT135" s="108">
        <f t="shared" si="387"/>
        <v>0</v>
      </c>
      <c r="BU135" s="108">
        <f t="shared" si="388"/>
        <v>0</v>
      </c>
      <c r="BV135" s="108">
        <v>0</v>
      </c>
      <c r="BW135" s="245">
        <v>0</v>
      </c>
      <c r="BX135" s="107">
        <v>0</v>
      </c>
      <c r="BY135" s="108">
        <v>0</v>
      </c>
      <c r="BZ135" s="109">
        <f t="shared" si="389"/>
        <v>0</v>
      </c>
      <c r="CA135" s="109">
        <f t="shared" si="390"/>
        <v>0</v>
      </c>
      <c r="CB135" s="108">
        <v>0</v>
      </c>
      <c r="CC135" s="110">
        <v>0</v>
      </c>
      <c r="CD135" s="244">
        <v>0</v>
      </c>
      <c r="CE135" s="108">
        <v>0</v>
      </c>
      <c r="CF135" s="109">
        <f t="shared" si="391"/>
        <v>0</v>
      </c>
      <c r="CG135" s="109">
        <f t="shared" si="392"/>
        <v>0</v>
      </c>
      <c r="CH135" s="108">
        <v>0</v>
      </c>
      <c r="CI135" s="245">
        <v>0</v>
      </c>
      <c r="CJ135" s="249">
        <v>19.758660124764468</v>
      </c>
      <c r="CK135" s="250">
        <v>4.3469052274481834</v>
      </c>
      <c r="CL135" s="250">
        <v>3.3679042152807699</v>
      </c>
      <c r="CM135" s="251">
        <v>3.3679042152807699</v>
      </c>
      <c r="CN135" s="252">
        <f t="shared" si="277"/>
        <v>1.6416849097386113</v>
      </c>
      <c r="CO135" s="250">
        <v>13.2986254729531</v>
      </c>
      <c r="CP135" s="252">
        <f t="shared" si="393"/>
        <v>1.3162181575600602</v>
      </c>
      <c r="CQ135" s="250">
        <v>4.1616718555059435</v>
      </c>
      <c r="CR135" s="250">
        <v>2.976362937952596</v>
      </c>
      <c r="CS135" s="252">
        <f t="shared" si="394"/>
        <v>5.7577741034692972E-2</v>
      </c>
      <c r="CT135" s="252">
        <f t="shared" si="395"/>
        <v>1.7419699839696401</v>
      </c>
      <c r="CU135" s="250">
        <f t="shared" si="278"/>
        <v>43.748457978399117</v>
      </c>
      <c r="CV135" s="245">
        <f t="shared" si="396"/>
        <v>55.123057052782883</v>
      </c>
      <c r="CW135" s="244">
        <v>0</v>
      </c>
      <c r="CX135" s="108">
        <v>0</v>
      </c>
      <c r="CY135" s="108">
        <f t="shared" si="397"/>
        <v>0</v>
      </c>
      <c r="CZ135" s="108">
        <f t="shared" si="398"/>
        <v>0</v>
      </c>
      <c r="DA135" s="108">
        <v>0</v>
      </c>
      <c r="DB135" s="245">
        <v>0</v>
      </c>
      <c r="DC135" s="244">
        <v>0</v>
      </c>
      <c r="DD135" s="108">
        <v>0</v>
      </c>
      <c r="DE135" s="108">
        <f t="shared" si="399"/>
        <v>0</v>
      </c>
      <c r="DF135" s="108">
        <f t="shared" si="400"/>
        <v>0</v>
      </c>
      <c r="DG135" s="108">
        <v>0</v>
      </c>
      <c r="DH135" s="245">
        <v>0</v>
      </c>
      <c r="DI135" s="107">
        <v>14.013103387788</v>
      </c>
      <c r="DJ135" s="108">
        <v>3.08288274531336</v>
      </c>
      <c r="DK135" s="108">
        <v>0.23926398376766989</v>
      </c>
      <c r="DL135" s="108">
        <v>9.4315612744608774</v>
      </c>
      <c r="DM135" s="108">
        <f t="shared" si="401"/>
        <v>0.93347934557849099</v>
      </c>
      <c r="DN135" s="108">
        <f t="shared" si="402"/>
        <v>2.9515127852297871</v>
      </c>
      <c r="DO135" s="108">
        <v>1.9539772315670829</v>
      </c>
      <c r="DP135" s="108">
        <f t="shared" si="403"/>
        <v>3.779968954466522E-2</v>
      </c>
      <c r="DQ135" s="108">
        <f t="shared" si="404"/>
        <v>1.1436003463648035</v>
      </c>
      <c r="DR135" s="108">
        <v>1.4360394311448497</v>
      </c>
      <c r="DS135" s="110">
        <v>36.188193664850203</v>
      </c>
      <c r="DT135" s="244">
        <v>0</v>
      </c>
      <c r="DU135" s="108">
        <v>0</v>
      </c>
      <c r="DV135" s="108">
        <v>0</v>
      </c>
      <c r="DW135" s="108">
        <f t="shared" si="405"/>
        <v>0</v>
      </c>
      <c r="DX135" s="108">
        <f t="shared" si="406"/>
        <v>0</v>
      </c>
      <c r="DY135" s="108">
        <v>0</v>
      </c>
      <c r="DZ135" s="108">
        <v>0</v>
      </c>
      <c r="EA135" s="108"/>
      <c r="EB135" s="108">
        <v>0</v>
      </c>
      <c r="EC135" s="108">
        <f t="shared" si="407"/>
        <v>0</v>
      </c>
      <c r="ED135" s="108">
        <f t="shared" si="408"/>
        <v>0</v>
      </c>
      <c r="EE135" s="108">
        <v>0</v>
      </c>
      <c r="EF135" s="245">
        <v>0</v>
      </c>
      <c r="EG135" s="249">
        <v>12.4772077777777</v>
      </c>
      <c r="EH135" s="250">
        <v>2.7449857111110898</v>
      </c>
      <c r="EI135" s="250">
        <v>32.002095555555499</v>
      </c>
      <c r="EJ135" s="250">
        <v>8.3978221264566209</v>
      </c>
      <c r="EK135" s="250">
        <f t="shared" si="409"/>
        <v>0.83116604714391762</v>
      </c>
      <c r="EL135" s="250">
        <v>2.628014456253335</v>
      </c>
      <c r="EM135" s="250">
        <v>4.06041411547577</v>
      </c>
      <c r="EN135" s="250">
        <f t="shared" si="410"/>
        <v>7.8548711063878771E-2</v>
      </c>
      <c r="EO135" s="250">
        <f t="shared" si="411"/>
        <v>2.3764304485362731</v>
      </c>
      <c r="EP135" s="250">
        <v>59.682525286376681</v>
      </c>
      <c r="EQ135" s="245">
        <v>75.199981860834626</v>
      </c>
      <c r="ER135" s="244">
        <v>0</v>
      </c>
      <c r="ES135" s="108">
        <v>0</v>
      </c>
      <c r="ET135" s="108">
        <v>0</v>
      </c>
      <c r="EU135" s="108">
        <f t="shared" si="412"/>
        <v>0</v>
      </c>
      <c r="EV135" s="108">
        <f t="shared" si="413"/>
        <v>0</v>
      </c>
      <c r="EW135" s="108">
        <v>0</v>
      </c>
      <c r="EX135" s="108">
        <v>0</v>
      </c>
      <c r="EY135" s="108">
        <f t="shared" si="414"/>
        <v>0</v>
      </c>
      <c r="EZ135" s="108">
        <f t="shared" si="415"/>
        <v>0</v>
      </c>
      <c r="FA135" s="108">
        <v>0</v>
      </c>
      <c r="FB135" s="245">
        <v>0</v>
      </c>
      <c r="FC135" s="244">
        <v>0.83333333333333293</v>
      </c>
      <c r="FD135" s="108">
        <v>6.0833333333333302E-2</v>
      </c>
      <c r="FE135" s="108">
        <f t="shared" si="416"/>
        <v>1.1768208333333328E-3</v>
      </c>
      <c r="FF135" s="108">
        <f t="shared" si="417"/>
        <v>3.5603803333333316E-2</v>
      </c>
      <c r="FG135" s="108">
        <v>4.4708333333333301E-2</v>
      </c>
      <c r="FH135" s="245">
        <v>1.1266499999999995</v>
      </c>
      <c r="FI135" s="244">
        <v>0</v>
      </c>
      <c r="FJ135" s="108">
        <v>0</v>
      </c>
      <c r="FK135" s="108">
        <f t="shared" si="418"/>
        <v>0</v>
      </c>
      <c r="FL135" s="108">
        <f t="shared" si="419"/>
        <v>0</v>
      </c>
      <c r="FM135" s="108">
        <v>0</v>
      </c>
      <c r="FN135" s="245">
        <v>0</v>
      </c>
      <c r="FO135" s="244">
        <v>0</v>
      </c>
      <c r="FP135" s="108">
        <v>0</v>
      </c>
      <c r="FQ135" s="108">
        <f t="shared" si="420"/>
        <v>0</v>
      </c>
      <c r="FR135" s="108">
        <f t="shared" si="421"/>
        <v>0</v>
      </c>
      <c r="FS135" s="108">
        <v>0</v>
      </c>
      <c r="FT135" s="110">
        <v>0</v>
      </c>
      <c r="FU135" s="253">
        <f t="shared" si="279"/>
        <v>56.423744974202805</v>
      </c>
      <c r="FV135" s="254">
        <f t="shared" si="280"/>
        <v>36.116527137526184</v>
      </c>
      <c r="FW135" s="254">
        <f t="shared" si="281"/>
        <v>6.904144747048691</v>
      </c>
      <c r="FX135" s="254">
        <f t="shared" si="282"/>
        <v>45.874499999999998</v>
      </c>
      <c r="FY135" s="254">
        <f t="shared" si="283"/>
        <v>0</v>
      </c>
      <c r="FZ135" s="254">
        <f t="shared" si="284"/>
        <v>0</v>
      </c>
      <c r="GA135" s="254">
        <f t="shared" si="422"/>
        <v>0</v>
      </c>
      <c r="GB135" s="254">
        <f t="shared" si="423"/>
        <v>0</v>
      </c>
      <c r="GC135" s="254">
        <f t="shared" si="424"/>
        <v>0</v>
      </c>
      <c r="GD135" s="254">
        <f t="shared" si="425"/>
        <v>0</v>
      </c>
      <c r="GE135" s="254">
        <f t="shared" si="285"/>
        <v>31.128008873870598</v>
      </c>
      <c r="GF135" s="255">
        <f t="shared" si="286"/>
        <v>11.884262898326659</v>
      </c>
      <c r="GG135" s="255">
        <f t="shared" si="287"/>
        <v>3.0808635502824688</v>
      </c>
      <c r="GH135" s="254">
        <f t="shared" si="288"/>
        <v>12.880625578483327</v>
      </c>
      <c r="GI135" s="255">
        <f t="shared" si="289"/>
        <v>9.1971139247026912</v>
      </c>
      <c r="GJ135" s="256">
        <f t="shared" si="290"/>
        <v>0.24917570181575996</v>
      </c>
      <c r="GK135" s="253">
        <f t="shared" si="426"/>
        <v>189.32755131113163</v>
      </c>
      <c r="GL135" s="257">
        <f t="shared" si="427"/>
        <v>238.55271465202586</v>
      </c>
      <c r="GM135" s="221">
        <f t="shared" si="428"/>
        <v>238.55271465202586</v>
      </c>
      <c r="GN135" s="222">
        <f t="shared" si="429"/>
        <v>97.656453464512509</v>
      </c>
      <c r="GO135" s="222">
        <f t="shared" si="430"/>
        <v>12.895071838925119</v>
      </c>
      <c r="GP135" s="55">
        <f t="shared" si="431"/>
        <v>0.40937053936679307</v>
      </c>
      <c r="GQ135" s="56">
        <f t="shared" si="432"/>
        <v>5.4055439518829261E-2</v>
      </c>
      <c r="GR135" s="258">
        <f t="shared" si="433"/>
        <v>1.0725215511002433</v>
      </c>
      <c r="GS135" s="227">
        <f t="shared" si="291"/>
        <v>238.55271465202586</v>
      </c>
      <c r="GT135" s="222">
        <f t="shared" si="502"/>
        <v>97.656453464512509</v>
      </c>
      <c r="GU135" s="222">
        <f t="shared" si="503"/>
        <v>12.895071838925119</v>
      </c>
      <c r="GV135" s="37">
        <f t="shared" si="487"/>
        <v>0.40937053936679307</v>
      </c>
      <c r="GW135" s="228">
        <f t="shared" si="488"/>
        <v>5.4055439518829261E-2</v>
      </c>
      <c r="GX135" s="258">
        <f t="shared" si="434"/>
        <v>1.0725215511002433</v>
      </c>
      <c r="GY135" s="221">
        <f t="shared" si="499"/>
        <v>167.63788257846775</v>
      </c>
      <c r="GZ135" s="222">
        <f t="shared" si="435"/>
        <v>94.211567683151188</v>
      </c>
      <c r="HA135" s="222">
        <f t="shared" si="436"/>
        <v>6.1710407923470401</v>
      </c>
      <c r="HB135" s="55">
        <f t="shared" si="437"/>
        <v>0.56199449810547886</v>
      </c>
      <c r="HC135" s="56">
        <f t="shared" si="438"/>
        <v>3.6811731915418977E-2</v>
      </c>
      <c r="HD135" s="258">
        <f t="shared" si="439"/>
        <v>1.0937666751268271</v>
      </c>
      <c r="HE135" s="221">
        <f t="shared" si="440"/>
        <v>167.63788257846775</v>
      </c>
      <c r="HF135" s="222">
        <f t="shared" si="441"/>
        <v>94.211567683151188</v>
      </c>
      <c r="HG135" s="222">
        <f t="shared" si="442"/>
        <v>6.1710407923470401</v>
      </c>
      <c r="HH135" s="55">
        <f t="shared" si="443"/>
        <v>0.56199449810547886</v>
      </c>
      <c r="HI135" s="56">
        <f t="shared" si="444"/>
        <v>3.6811731915418977E-2</v>
      </c>
      <c r="HJ135" s="259">
        <f t="shared" si="445"/>
        <v>1.0937666751268271</v>
      </c>
      <c r="HK135" s="54">
        <f t="shared" si="292"/>
        <v>1.1874969005996865</v>
      </c>
      <c r="HL135" s="55">
        <f t="shared" si="293"/>
        <v>0</v>
      </c>
      <c r="HM135" s="55">
        <f t="shared" si="294"/>
        <v>0.84482537986796147</v>
      </c>
      <c r="HN135" s="56">
        <f t="shared" si="295"/>
        <v>0</v>
      </c>
      <c r="HQ135" s="57">
        <f t="shared" si="296"/>
        <v>0</v>
      </c>
      <c r="HR135" s="58">
        <f t="shared" si="446"/>
        <v>0</v>
      </c>
      <c r="HS135" s="58">
        <f t="shared" si="297"/>
        <v>0</v>
      </c>
      <c r="HT135" s="58">
        <f t="shared" si="447"/>
        <v>0</v>
      </c>
      <c r="HU135" s="58">
        <f t="shared" si="298"/>
        <v>0</v>
      </c>
      <c r="HV135" s="55"/>
      <c r="HW135" s="56"/>
      <c r="HX135" s="260"/>
      <c r="HY135" s="57">
        <f t="shared" si="299"/>
        <v>0</v>
      </c>
      <c r="HZ135" s="58">
        <f t="shared" si="448"/>
        <v>0</v>
      </c>
      <c r="IA135" s="58">
        <f t="shared" si="300"/>
        <v>0</v>
      </c>
      <c r="IB135" s="58">
        <f t="shared" si="449"/>
        <v>0</v>
      </c>
      <c r="IC135" s="58">
        <f t="shared" si="301"/>
        <v>0</v>
      </c>
      <c r="ID135" s="55"/>
      <c r="IE135" s="56"/>
      <c r="IF135" s="260"/>
      <c r="IG135" s="57">
        <f t="shared" si="302"/>
        <v>2.7340363344137502</v>
      </c>
      <c r="IH135" s="58">
        <f t="shared" si="450"/>
        <v>3.1624598280163849</v>
      </c>
      <c r="II135" s="58">
        <f t="shared" si="303"/>
        <v>5.3365325766492697</v>
      </c>
      <c r="IJ135" s="58">
        <f t="shared" si="451"/>
        <v>6.1631614727722415</v>
      </c>
      <c r="IK135" s="58">
        <f t="shared" si="304"/>
        <v>56.281612756792143</v>
      </c>
      <c r="IL135" s="55">
        <f t="shared" si="305"/>
        <v>4.8577789450139783E-2</v>
      </c>
      <c r="IM135" s="56">
        <f t="shared" si="306"/>
        <v>9.481840187682343E-2</v>
      </c>
      <c r="IN135" s="260">
        <f t="shared" si="307"/>
        <v>1.0222995100575569</v>
      </c>
      <c r="IO135" s="57">
        <f t="shared" si="308"/>
        <v>0</v>
      </c>
      <c r="IP135" s="58">
        <f t="shared" si="452"/>
        <v>0</v>
      </c>
      <c r="IQ135" s="58">
        <f t="shared" si="309"/>
        <v>0</v>
      </c>
      <c r="IR135" s="58">
        <f t="shared" si="453"/>
        <v>0</v>
      </c>
      <c r="IS135" s="58">
        <f t="shared" si="310"/>
        <v>0</v>
      </c>
      <c r="IT135" s="55"/>
      <c r="IU135" s="56"/>
      <c r="IV135" s="260"/>
      <c r="IW135" s="57">
        <f t="shared" si="311"/>
        <v>0</v>
      </c>
      <c r="IX135" s="58">
        <f t="shared" si="454"/>
        <v>0</v>
      </c>
      <c r="IY135" s="58">
        <f t="shared" si="312"/>
        <v>0</v>
      </c>
      <c r="IZ135" s="58">
        <f t="shared" si="455"/>
        <v>0</v>
      </c>
      <c r="JA135" s="58">
        <f t="shared" si="313"/>
        <v>0</v>
      </c>
      <c r="JB135" s="55"/>
      <c r="JC135" s="56"/>
      <c r="JD135" s="260"/>
      <c r="JE135" s="57">
        <f t="shared" si="314"/>
        <v>0</v>
      </c>
      <c r="JF135" s="58">
        <f t="shared" si="456"/>
        <v>0</v>
      </c>
      <c r="JG135" s="58">
        <f t="shared" si="315"/>
        <v>0</v>
      </c>
      <c r="JH135" s="58">
        <f t="shared" si="457"/>
        <v>0</v>
      </c>
      <c r="JI135" s="58">
        <f t="shared" si="316"/>
        <v>0</v>
      </c>
      <c r="JJ135" s="55"/>
      <c r="JK135" s="56"/>
      <c r="JL135" s="260"/>
      <c r="JM135" s="57">
        <f t="shared" si="320"/>
        <v>31.308008396372863</v>
      </c>
      <c r="JN135" s="58">
        <f t="shared" si="458"/>
        <v>36.213973312084491</v>
      </c>
      <c r="JO135" s="58">
        <f t="shared" si="321"/>
        <v>3.0154808083333644</v>
      </c>
      <c r="JP135" s="58">
        <f t="shared" si="459"/>
        <v>3.4825787855442027</v>
      </c>
      <c r="JQ135" s="58">
        <f t="shared" si="322"/>
        <v>43.748457978399117</v>
      </c>
      <c r="JR135" s="55">
        <f t="shared" si="323"/>
        <v>0.71563684397359217</v>
      </c>
      <c r="JS135" s="56">
        <f t="shared" si="324"/>
        <v>6.8927705059279198E-2</v>
      </c>
      <c r="JT135" s="260">
        <f t="shared" si="325"/>
        <v>1.1228171949643444</v>
      </c>
      <c r="JU135" s="57">
        <f t="shared" si="326"/>
        <v>0</v>
      </c>
      <c r="JV135" s="58">
        <f t="shared" si="460"/>
        <v>0</v>
      </c>
      <c r="JW135" s="58">
        <f t="shared" si="327"/>
        <v>0</v>
      </c>
      <c r="JX135" s="58">
        <f t="shared" si="461"/>
        <v>0</v>
      </c>
      <c r="JY135" s="58">
        <f t="shared" si="328"/>
        <v>0</v>
      </c>
      <c r="JZ135" s="55"/>
      <c r="KA135" s="56"/>
      <c r="KB135" s="260"/>
      <c r="KC135" s="57">
        <f t="shared" si="329"/>
        <v>0</v>
      </c>
      <c r="KD135" s="58">
        <f t="shared" si="462"/>
        <v>0</v>
      </c>
      <c r="KE135" s="58">
        <f t="shared" si="330"/>
        <v>0</v>
      </c>
      <c r="KF135" s="58">
        <f t="shared" si="463"/>
        <v>0</v>
      </c>
      <c r="KG135" s="58">
        <f t="shared" si="331"/>
        <v>0</v>
      </c>
      <c r="KH135" s="55"/>
      <c r="KI135" s="56"/>
      <c r="KJ135" s="260"/>
      <c r="KK135" s="57">
        <f t="shared" si="332"/>
        <v>22.092024153646758</v>
      </c>
      <c r="KL135" s="58">
        <f t="shared" si="464"/>
        <v>25.553844338523206</v>
      </c>
      <c r="KM135" s="58">
        <f t="shared" si="333"/>
        <v>0.97127903512315616</v>
      </c>
      <c r="KN135" s="58">
        <f t="shared" si="465"/>
        <v>1.1217301576637331</v>
      </c>
      <c r="KO135" s="58">
        <f t="shared" si="334"/>
        <v>28.72078862289699</v>
      </c>
      <c r="KP135" s="55">
        <f t="shared" si="466"/>
        <v>0.7691997752469234</v>
      </c>
      <c r="KQ135" s="56">
        <f t="shared" si="467"/>
        <v>3.3817979299803284E-2</v>
      </c>
      <c r="KR135" s="260">
        <f t="shared" si="468"/>
        <v>1.1257720097747324</v>
      </c>
      <c r="KS135" s="57">
        <f t="shared" si="335"/>
        <v>0</v>
      </c>
      <c r="KT135" s="58">
        <f t="shared" si="469"/>
        <v>0</v>
      </c>
      <c r="KU135" s="58">
        <f t="shared" si="336"/>
        <v>0</v>
      </c>
      <c r="KV135" s="58">
        <f t="shared" si="470"/>
        <v>0</v>
      </c>
      <c r="KW135" s="58">
        <f t="shared" si="337"/>
        <v>0</v>
      </c>
      <c r="KX135" s="55"/>
      <c r="KY135" s="56"/>
      <c r="KZ135" s="260"/>
      <c r="LA135" s="57">
        <f t="shared" si="338"/>
        <v>21.327616272732111</v>
      </c>
      <c r="LB135" s="58">
        <f t="shared" si="471"/>
        <v>24.669653742669233</v>
      </c>
      <c r="LC135" s="58">
        <f t="shared" si="339"/>
        <v>0.90971475820779635</v>
      </c>
      <c r="LD135" s="58">
        <f t="shared" si="472"/>
        <v>1.050629574254184</v>
      </c>
      <c r="LE135" s="58">
        <f t="shared" si="340"/>
        <v>59.682525286376695</v>
      </c>
      <c r="LF135" s="55">
        <f t="shared" si="473"/>
        <v>0.35735110353315452</v>
      </c>
      <c r="LG135" s="56">
        <f t="shared" si="474"/>
        <v>1.5242564784963121E-2</v>
      </c>
      <c r="LH135" s="260">
        <f t="shared" si="475"/>
        <v>1.0583579912088361</v>
      </c>
      <c r="LI135" s="57">
        <f t="shared" si="341"/>
        <v>0</v>
      </c>
      <c r="LJ135" s="58">
        <f t="shared" si="476"/>
        <v>0</v>
      </c>
      <c r="LK135" s="58">
        <f t="shared" si="342"/>
        <v>0</v>
      </c>
      <c r="LL135" s="58">
        <f t="shared" si="477"/>
        <v>0</v>
      </c>
      <c r="LM135" s="58">
        <f t="shared" si="343"/>
        <v>0</v>
      </c>
      <c r="LN135" s="55"/>
      <c r="LO135" s="56"/>
      <c r="LP135" s="260"/>
      <c r="LQ135" s="57">
        <f t="shared" si="344"/>
        <v>4.3436640066666643E-2</v>
      </c>
      <c r="LR135" s="58">
        <f t="shared" si="478"/>
        <v>5.0243161565113312E-2</v>
      </c>
      <c r="LS135" s="58">
        <f t="shared" si="345"/>
        <v>1.1768208333333328E-3</v>
      </c>
      <c r="LT135" s="58">
        <f t="shared" si="479"/>
        <v>1.359110380416666E-3</v>
      </c>
      <c r="LU135" s="58">
        <f t="shared" si="346"/>
        <v>0.89416666666666633</v>
      </c>
      <c r="LV135" s="55">
        <f t="shared" si="347"/>
        <v>4.857778945013979E-2</v>
      </c>
      <c r="LW135" s="56">
        <f t="shared" si="348"/>
        <v>1.3161090400745572E-3</v>
      </c>
      <c r="LX135" s="260">
        <f t="shared" si="349"/>
        <v>1.0078160048971445</v>
      </c>
      <c r="LY135" s="57">
        <f t="shared" si="350"/>
        <v>0</v>
      </c>
      <c r="LZ135" s="58">
        <f t="shared" si="480"/>
        <v>0</v>
      </c>
      <c r="MA135" s="58">
        <f t="shared" si="351"/>
        <v>0</v>
      </c>
      <c r="MB135" s="58">
        <f t="shared" si="481"/>
        <v>0</v>
      </c>
      <c r="MC135" s="58">
        <f t="shared" si="352"/>
        <v>0</v>
      </c>
      <c r="MD135" s="55"/>
      <c r="ME135" s="56"/>
      <c r="MF135" s="260"/>
      <c r="MG135" s="57">
        <f t="shared" si="353"/>
        <v>0</v>
      </c>
      <c r="MH135" s="58">
        <f t="shared" si="482"/>
        <v>0</v>
      </c>
      <c r="MI135" s="58">
        <f t="shared" si="354"/>
        <v>0</v>
      </c>
      <c r="MJ135" s="58">
        <f t="shared" si="483"/>
        <v>0</v>
      </c>
      <c r="MK135" s="58">
        <f t="shared" si="355"/>
        <v>0</v>
      </c>
      <c r="ML135" s="55"/>
      <c r="MM135" s="56"/>
      <c r="MN135" s="260"/>
      <c r="MO135" s="59">
        <v>1.1072009689516225</v>
      </c>
      <c r="MP135" s="60"/>
      <c r="MQ135" s="60">
        <v>0.7724000000000002</v>
      </c>
      <c r="MR135" s="61"/>
      <c r="MS135" s="59">
        <f t="shared" si="356"/>
        <v>1.0725215511002433</v>
      </c>
      <c r="MT135" s="60"/>
      <c r="MU135" s="60">
        <f t="shared" si="484"/>
        <v>1.0937666751268271</v>
      </c>
      <c r="MV135" s="61"/>
      <c r="MW135" s="66">
        <f t="shared" si="485"/>
        <v>1.1874969005996865</v>
      </c>
      <c r="MX135" s="67"/>
      <c r="MY135" s="67">
        <f t="shared" si="486"/>
        <v>0.84482537986796147</v>
      </c>
      <c r="MZ135" s="261"/>
      <c r="NA135" s="59">
        <f t="shared" si="357"/>
        <v>1.0725576562049994</v>
      </c>
      <c r="NB135" s="60"/>
      <c r="NC135" s="60">
        <f t="shared" si="358"/>
        <v>1.0930476562410896</v>
      </c>
      <c r="ND135" s="262"/>
      <c r="NE135" s="62">
        <f t="shared" si="359"/>
        <v>1.1875368762066565</v>
      </c>
      <c r="NF135" s="63"/>
      <c r="NG135" s="63">
        <f t="shared" si="360"/>
        <v>0.84427000968061772</v>
      </c>
      <c r="NH135" s="64"/>
      <c r="NI135" s="238">
        <f t="shared" si="495"/>
        <v>-3.9975606969999689E-5</v>
      </c>
      <c r="NJ135" s="238">
        <f t="shared" si="496"/>
        <v>0</v>
      </c>
      <c r="NK135" s="238">
        <f t="shared" si="497"/>
        <v>5.553701873437511E-4</v>
      </c>
      <c r="NL135" s="238">
        <f t="shared" si="498"/>
        <v>0</v>
      </c>
      <c r="NM135" s="239">
        <f t="shared" si="361"/>
        <v>0</v>
      </c>
      <c r="NN135" s="240">
        <f t="shared" si="362"/>
        <v>0</v>
      </c>
      <c r="NO135" s="240">
        <f>O135*IN135+0.001</f>
        <v>0.34326686652603883</v>
      </c>
      <c r="NP135" s="240">
        <f t="shared" si="363"/>
        <v>0</v>
      </c>
      <c r="NQ135" s="240">
        <f t="shared" si="538"/>
        <v>0</v>
      </c>
      <c r="NR135" s="240">
        <f t="shared" si="364"/>
        <v>0</v>
      </c>
      <c r="NS135" s="240">
        <f t="shared" si="365"/>
        <v>0.27071122570590345</v>
      </c>
      <c r="NT135" s="240">
        <f t="shared" si="366"/>
        <v>0</v>
      </c>
      <c r="NU135" s="240">
        <f t="shared" si="367"/>
        <v>0</v>
      </c>
      <c r="NV135" s="240">
        <f t="shared" si="368"/>
        <v>0.19239443647050175</v>
      </c>
      <c r="NW135" s="240">
        <f t="shared" si="369"/>
        <v>0</v>
      </c>
      <c r="NX135" s="240">
        <f t="shared" si="370"/>
        <v>0.37582292267825773</v>
      </c>
      <c r="NY135" s="240">
        <f t="shared" si="371"/>
        <v>0</v>
      </c>
      <c r="NZ135" s="240">
        <f t="shared" si="372"/>
        <v>5.3414248259548661E-3</v>
      </c>
      <c r="OA135" s="240">
        <f t="shared" si="373"/>
        <v>0</v>
      </c>
      <c r="OB135" s="241">
        <f t="shared" si="374"/>
        <v>0</v>
      </c>
      <c r="OC135" s="4"/>
      <c r="OD135" s="4"/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136"/>
      <c r="OP135" s="13"/>
      <c r="OQ135" s="13"/>
      <c r="OR135" s="13"/>
      <c r="OS135" s="13"/>
      <c r="OT135" s="13"/>
    </row>
    <row r="136" spans="1:410" ht="15" customHeight="1">
      <c r="A136" s="242">
        <v>117</v>
      </c>
      <c r="B136" s="49" t="s">
        <v>186</v>
      </c>
      <c r="C136" s="50">
        <v>1</v>
      </c>
      <c r="D136" s="51">
        <v>214.7</v>
      </c>
      <c r="E136" s="52">
        <v>214.7</v>
      </c>
      <c r="F136" s="52"/>
      <c r="G136" s="52"/>
      <c r="H136" s="53"/>
      <c r="I136" s="57">
        <v>1.1722233876039412</v>
      </c>
      <c r="J136" s="58"/>
      <c r="K136" s="58">
        <v>0.8419000000000002</v>
      </c>
      <c r="L136" s="243"/>
      <c r="M136" s="1">
        <v>0</v>
      </c>
      <c r="N136" s="2">
        <v>0</v>
      </c>
      <c r="O136" s="2">
        <v>0.33032338760394098</v>
      </c>
      <c r="P136" s="2">
        <v>0</v>
      </c>
      <c r="Q136" s="2">
        <v>0</v>
      </c>
      <c r="R136" s="2">
        <v>0</v>
      </c>
      <c r="S136" s="2">
        <v>0.36799999999999999</v>
      </c>
      <c r="T136" s="2">
        <v>0</v>
      </c>
      <c r="U136" s="2">
        <v>0</v>
      </c>
      <c r="V136" s="2">
        <v>8.6599999999999996E-2</v>
      </c>
      <c r="W136" s="2">
        <v>0</v>
      </c>
      <c r="X136" s="2">
        <v>0.38200000000000001</v>
      </c>
      <c r="Y136" s="2">
        <v>0</v>
      </c>
      <c r="Z136" s="2">
        <v>5.3E-3</v>
      </c>
      <c r="AA136" s="2">
        <v>0</v>
      </c>
      <c r="AB136" s="3">
        <v>0</v>
      </c>
      <c r="AC136" s="244">
        <v>0</v>
      </c>
      <c r="AD136" s="108">
        <v>0</v>
      </c>
      <c r="AE136" s="108">
        <v>0</v>
      </c>
      <c r="AF136" s="108">
        <f t="shared" si="375"/>
        <v>0</v>
      </c>
      <c r="AG136" s="108">
        <f t="shared" si="376"/>
        <v>0</v>
      </c>
      <c r="AH136" s="108">
        <v>0</v>
      </c>
      <c r="AI136" s="108">
        <v>0</v>
      </c>
      <c r="AJ136" s="108">
        <f t="shared" si="377"/>
        <v>0</v>
      </c>
      <c r="AK136" s="108">
        <f t="shared" si="378"/>
        <v>0</v>
      </c>
      <c r="AL136" s="108">
        <v>0</v>
      </c>
      <c r="AM136" s="245">
        <v>0</v>
      </c>
      <c r="AN136" s="244">
        <v>0</v>
      </c>
      <c r="AO136" s="108">
        <v>0</v>
      </c>
      <c r="AP136" s="108">
        <v>0</v>
      </c>
      <c r="AQ136" s="108">
        <f t="shared" si="379"/>
        <v>0</v>
      </c>
      <c r="AR136" s="108">
        <f t="shared" si="380"/>
        <v>0</v>
      </c>
      <c r="AS136" s="246">
        <v>0</v>
      </c>
      <c r="AT136" s="247">
        <v>0</v>
      </c>
      <c r="AU136" s="108">
        <v>0</v>
      </c>
      <c r="AV136" s="108">
        <f t="shared" si="381"/>
        <v>0</v>
      </c>
      <c r="AW136" s="108">
        <f t="shared" si="382"/>
        <v>0</v>
      </c>
      <c r="AX136" s="108">
        <v>0</v>
      </c>
      <c r="AY136" s="245">
        <v>0</v>
      </c>
      <c r="AZ136" s="248">
        <v>9</v>
      </c>
      <c r="BA136" s="108">
        <v>45.874499999999998</v>
      </c>
      <c r="BB136" s="108">
        <v>4.7840541716375995</v>
      </c>
      <c r="BC136" s="109">
        <v>3.8272433373100796</v>
      </c>
      <c r="BD136" s="109">
        <v>0.9568108343275199</v>
      </c>
      <c r="BE136" s="108">
        <v>1.7940206249999997</v>
      </c>
      <c r="BF136" s="109">
        <v>1.4352164999999999</v>
      </c>
      <c r="BG136" s="109">
        <v>0.35880412499999981</v>
      </c>
      <c r="BH136" s="108">
        <v>3.8290379601545443</v>
      </c>
      <c r="BI136" s="109">
        <f t="shared" si="383"/>
        <v>2.2410133888637298</v>
      </c>
      <c r="BJ136" s="108">
        <f t="shared" si="384"/>
        <v>7.4072739339189661E-2</v>
      </c>
      <c r="BK136" s="108">
        <v>2.8140806378396075</v>
      </c>
      <c r="BL136" s="245">
        <v>70.914832073558102</v>
      </c>
      <c r="BM136" s="244">
        <v>0</v>
      </c>
      <c r="BN136" s="108">
        <v>0</v>
      </c>
      <c r="BO136" s="108">
        <v>0</v>
      </c>
      <c r="BP136" s="108">
        <f t="shared" si="385"/>
        <v>0</v>
      </c>
      <c r="BQ136" s="108">
        <f t="shared" si="386"/>
        <v>0</v>
      </c>
      <c r="BR136" s="108">
        <v>0</v>
      </c>
      <c r="BS136" s="108">
        <v>0</v>
      </c>
      <c r="BT136" s="108">
        <f t="shared" si="387"/>
        <v>0</v>
      </c>
      <c r="BU136" s="108">
        <f t="shared" si="388"/>
        <v>0</v>
      </c>
      <c r="BV136" s="108">
        <v>0</v>
      </c>
      <c r="BW136" s="245">
        <v>0</v>
      </c>
      <c r="BX136" s="107">
        <v>0</v>
      </c>
      <c r="BY136" s="108">
        <v>0</v>
      </c>
      <c r="BZ136" s="109">
        <f t="shared" si="389"/>
        <v>0</v>
      </c>
      <c r="CA136" s="109">
        <f t="shared" si="390"/>
        <v>0</v>
      </c>
      <c r="CB136" s="108">
        <v>0</v>
      </c>
      <c r="CC136" s="110">
        <v>0</v>
      </c>
      <c r="CD136" s="244">
        <v>0</v>
      </c>
      <c r="CE136" s="108">
        <v>0</v>
      </c>
      <c r="CF136" s="109">
        <f t="shared" si="391"/>
        <v>0</v>
      </c>
      <c r="CG136" s="109">
        <f t="shared" si="392"/>
        <v>0</v>
      </c>
      <c r="CH136" s="108">
        <v>0</v>
      </c>
      <c r="CI136" s="245">
        <v>0</v>
      </c>
      <c r="CJ136" s="249">
        <v>28.779198908342448</v>
      </c>
      <c r="CK136" s="250">
        <v>6.3314237598353387</v>
      </c>
      <c r="CL136" s="250">
        <v>3.7745052417700569</v>
      </c>
      <c r="CM136" s="251">
        <v>3.4140181068025557</v>
      </c>
      <c r="CN136" s="252">
        <f t="shared" si="277"/>
        <v>1.6641631261609058</v>
      </c>
      <c r="CO136" s="250">
        <v>19.369926162856608</v>
      </c>
      <c r="CP136" s="252">
        <f t="shared" si="393"/>
        <v>1.9171190720425699</v>
      </c>
      <c r="CQ136" s="250">
        <v>6.0616246934043465</v>
      </c>
      <c r="CR136" s="250">
        <v>4.2526189473147271</v>
      </c>
      <c r="CS136" s="252">
        <f t="shared" si="394"/>
        <v>8.2266913535803399E-2</v>
      </c>
      <c r="CT136" s="252">
        <f t="shared" si="395"/>
        <v>2.4889217860569959</v>
      </c>
      <c r="CU136" s="250">
        <f t="shared" si="278"/>
        <v>62.507673020119178</v>
      </c>
      <c r="CV136" s="245">
        <f t="shared" si="396"/>
        <v>78.759668005350179</v>
      </c>
      <c r="CW136" s="244">
        <v>0</v>
      </c>
      <c r="CX136" s="108">
        <v>0</v>
      </c>
      <c r="CY136" s="108">
        <f t="shared" si="397"/>
        <v>0</v>
      </c>
      <c r="CZ136" s="108">
        <f t="shared" si="398"/>
        <v>0</v>
      </c>
      <c r="DA136" s="108">
        <v>0</v>
      </c>
      <c r="DB136" s="245">
        <v>0</v>
      </c>
      <c r="DC136" s="244">
        <v>0</v>
      </c>
      <c r="DD136" s="108">
        <v>0</v>
      </c>
      <c r="DE136" s="108">
        <f t="shared" si="399"/>
        <v>0</v>
      </c>
      <c r="DF136" s="108">
        <f t="shared" si="400"/>
        <v>0</v>
      </c>
      <c r="DG136" s="108">
        <v>0</v>
      </c>
      <c r="DH136" s="245">
        <v>0</v>
      </c>
      <c r="DI136" s="107">
        <v>7.1966731606560002</v>
      </c>
      <c r="DJ136" s="108">
        <v>1.5832680953443201</v>
      </c>
      <c r="DK136" s="108">
        <v>0.11885874724561994</v>
      </c>
      <c r="DL136" s="108">
        <v>4.8437424607990032</v>
      </c>
      <c r="DM136" s="108">
        <f t="shared" si="401"/>
        <v>0.47940456631512057</v>
      </c>
      <c r="DN136" s="108">
        <f t="shared" si="402"/>
        <v>1.5158007656824399</v>
      </c>
      <c r="DO136" s="108">
        <v>1.0032055998752807</v>
      </c>
      <c r="DP136" s="108">
        <f t="shared" si="403"/>
        <v>1.9407012329587307E-2</v>
      </c>
      <c r="DQ136" s="108">
        <f t="shared" si="404"/>
        <v>0.58714413502780582</v>
      </c>
      <c r="DR136" s="108">
        <v>0.73728740319601127</v>
      </c>
      <c r="DS136" s="110">
        <v>18.579642560539479</v>
      </c>
      <c r="DT136" s="244">
        <v>0</v>
      </c>
      <c r="DU136" s="108">
        <v>0</v>
      </c>
      <c r="DV136" s="108">
        <v>0</v>
      </c>
      <c r="DW136" s="108">
        <f t="shared" si="405"/>
        <v>0</v>
      </c>
      <c r="DX136" s="108">
        <f t="shared" si="406"/>
        <v>0</v>
      </c>
      <c r="DY136" s="108">
        <v>0</v>
      </c>
      <c r="DZ136" s="108">
        <v>0</v>
      </c>
      <c r="EA136" s="108"/>
      <c r="EB136" s="108">
        <v>0</v>
      </c>
      <c r="EC136" s="108">
        <f t="shared" si="407"/>
        <v>0</v>
      </c>
      <c r="ED136" s="108">
        <f t="shared" si="408"/>
        <v>0</v>
      </c>
      <c r="EE136" s="108">
        <v>0</v>
      </c>
      <c r="EF136" s="245">
        <v>0</v>
      </c>
      <c r="EG136" s="249">
        <v>14.0994322222222</v>
      </c>
      <c r="EH136" s="250">
        <v>3.10187508888888</v>
      </c>
      <c r="EI136" s="250">
        <v>33.965671511808473</v>
      </c>
      <c r="EJ136" s="250">
        <v>9.4896651554633209</v>
      </c>
      <c r="EK136" s="250">
        <f t="shared" si="409"/>
        <v>0.93923011909682674</v>
      </c>
      <c r="EL136" s="250">
        <v>2.9696958137506915</v>
      </c>
      <c r="EM136" s="250">
        <v>4.4279350104219537</v>
      </c>
      <c r="EN136" s="250">
        <f t="shared" si="410"/>
        <v>8.5658402776612699E-2</v>
      </c>
      <c r="EO136" s="250">
        <f t="shared" si="411"/>
        <v>2.5915286676796359</v>
      </c>
      <c r="EP136" s="250">
        <v>65.084578988804822</v>
      </c>
      <c r="EQ136" s="245">
        <v>82.006569525894079</v>
      </c>
      <c r="ER136" s="244">
        <v>0</v>
      </c>
      <c r="ES136" s="108">
        <v>0</v>
      </c>
      <c r="ET136" s="108">
        <v>0</v>
      </c>
      <c r="EU136" s="108">
        <f t="shared" si="412"/>
        <v>0</v>
      </c>
      <c r="EV136" s="108">
        <f t="shared" si="413"/>
        <v>0</v>
      </c>
      <c r="EW136" s="108">
        <v>0</v>
      </c>
      <c r="EX136" s="108">
        <v>0</v>
      </c>
      <c r="EY136" s="108">
        <f t="shared" si="414"/>
        <v>0</v>
      </c>
      <c r="EZ136" s="108">
        <f t="shared" si="415"/>
        <v>0</v>
      </c>
      <c r="FA136" s="108">
        <v>0</v>
      </c>
      <c r="FB136" s="245">
        <v>0</v>
      </c>
      <c r="FC136" s="244">
        <v>0.83333333333333293</v>
      </c>
      <c r="FD136" s="108">
        <v>6.0833333333333302E-2</v>
      </c>
      <c r="FE136" s="108">
        <f t="shared" si="416"/>
        <v>1.1768208333333328E-3</v>
      </c>
      <c r="FF136" s="108">
        <f t="shared" si="417"/>
        <v>3.5603803333333316E-2</v>
      </c>
      <c r="FG136" s="108">
        <v>4.4708333333333301E-2</v>
      </c>
      <c r="FH136" s="245">
        <v>1.1266499999999995</v>
      </c>
      <c r="FI136" s="244">
        <v>0</v>
      </c>
      <c r="FJ136" s="108">
        <v>0</v>
      </c>
      <c r="FK136" s="108">
        <f t="shared" si="418"/>
        <v>0</v>
      </c>
      <c r="FL136" s="108">
        <f t="shared" si="419"/>
        <v>0</v>
      </c>
      <c r="FM136" s="108">
        <v>0</v>
      </c>
      <c r="FN136" s="245">
        <v>0</v>
      </c>
      <c r="FO136" s="244">
        <v>0</v>
      </c>
      <c r="FP136" s="108">
        <v>0</v>
      </c>
      <c r="FQ136" s="108">
        <f t="shared" si="420"/>
        <v>0</v>
      </c>
      <c r="FR136" s="108">
        <f t="shared" si="421"/>
        <v>0</v>
      </c>
      <c r="FS136" s="108">
        <v>0</v>
      </c>
      <c r="FT136" s="110">
        <v>0</v>
      </c>
      <c r="FU136" s="253">
        <f t="shared" si="279"/>
        <v>61.091871235289183</v>
      </c>
      <c r="FV136" s="254">
        <f t="shared" si="280"/>
        <v>38.343820667324103</v>
      </c>
      <c r="FW136" s="254">
        <f t="shared" si="281"/>
        <v>6.9266229634709857</v>
      </c>
      <c r="FX136" s="254">
        <f t="shared" si="282"/>
        <v>45.874499999999998</v>
      </c>
      <c r="FY136" s="254">
        <f t="shared" si="283"/>
        <v>0</v>
      </c>
      <c r="FZ136" s="254">
        <f t="shared" si="284"/>
        <v>0</v>
      </c>
      <c r="GA136" s="254">
        <f t="shared" si="422"/>
        <v>0</v>
      </c>
      <c r="GB136" s="254">
        <f t="shared" si="423"/>
        <v>0</v>
      </c>
      <c r="GC136" s="254">
        <f t="shared" si="424"/>
        <v>0</v>
      </c>
      <c r="GD136" s="254">
        <f t="shared" si="425"/>
        <v>0</v>
      </c>
      <c r="GE136" s="254">
        <f t="shared" si="285"/>
        <v>33.703333779118935</v>
      </c>
      <c r="GF136" s="255">
        <f t="shared" si="286"/>
        <v>12.867487952861723</v>
      </c>
      <c r="GG136" s="255">
        <f t="shared" si="287"/>
        <v>3.3357537574545173</v>
      </c>
      <c r="GH136" s="254">
        <f t="shared" si="288"/>
        <v>13.573630851099841</v>
      </c>
      <c r="GI136" s="255">
        <f t="shared" si="289"/>
        <v>9.6919383727730324</v>
      </c>
      <c r="GJ136" s="256">
        <f t="shared" si="290"/>
        <v>0.26258188881452638</v>
      </c>
      <c r="GK136" s="253">
        <f t="shared" si="426"/>
        <v>199.51377949630304</v>
      </c>
      <c r="GL136" s="257">
        <f t="shared" si="427"/>
        <v>251.38736216534184</v>
      </c>
      <c r="GM136" s="221">
        <f t="shared" si="428"/>
        <v>251.38736216534184</v>
      </c>
      <c r="GN136" s="222">
        <f t="shared" si="429"/>
        <v>105.40063492676417</v>
      </c>
      <c r="GO136" s="222">
        <f t="shared" si="430"/>
        <v>13.261447848272438</v>
      </c>
      <c r="GP136" s="55">
        <f t="shared" si="431"/>
        <v>0.41927579023419775</v>
      </c>
      <c r="GQ136" s="56">
        <f t="shared" si="432"/>
        <v>5.2753041099775543E-2</v>
      </c>
      <c r="GR136" s="258">
        <f t="shared" si="433"/>
        <v>1.0738719623960542</v>
      </c>
      <c r="GS136" s="227">
        <f t="shared" si="291"/>
        <v>251.38736216534184</v>
      </c>
      <c r="GT136" s="222">
        <f t="shared" si="502"/>
        <v>105.40063492676417</v>
      </c>
      <c r="GU136" s="222">
        <f t="shared" si="503"/>
        <v>13.261447848272438</v>
      </c>
      <c r="GV136" s="37">
        <f t="shared" si="487"/>
        <v>0.41927579023419775</v>
      </c>
      <c r="GW136" s="228">
        <f t="shared" si="488"/>
        <v>5.2753041099775543E-2</v>
      </c>
      <c r="GX136" s="258">
        <f t="shared" si="434"/>
        <v>1.0738719623960542</v>
      </c>
      <c r="GY136" s="221">
        <f t="shared" si="499"/>
        <v>180.47253009178374</v>
      </c>
      <c r="GZ136" s="222">
        <f t="shared" si="435"/>
        <v>101.95574914540285</v>
      </c>
      <c r="HA136" s="222">
        <f t="shared" si="436"/>
        <v>6.5374168016943583</v>
      </c>
      <c r="HB136" s="55">
        <f t="shared" si="437"/>
        <v>0.56493777248842658</v>
      </c>
      <c r="HC136" s="56">
        <f t="shared" si="438"/>
        <v>3.6223888468619542E-2</v>
      </c>
      <c r="HD136" s="258">
        <f t="shared" si="439"/>
        <v>1.0941368292727256</v>
      </c>
      <c r="HE136" s="221">
        <f t="shared" si="440"/>
        <v>180.47253009178374</v>
      </c>
      <c r="HF136" s="222">
        <f t="shared" si="441"/>
        <v>101.95574914540285</v>
      </c>
      <c r="HG136" s="222">
        <f t="shared" si="442"/>
        <v>6.5374168016943583</v>
      </c>
      <c r="HH136" s="55">
        <f t="shared" si="443"/>
        <v>0.56493777248842658</v>
      </c>
      <c r="HI136" s="56">
        <f t="shared" si="444"/>
        <v>3.6223888468619542E-2</v>
      </c>
      <c r="HJ136" s="259">
        <f t="shared" si="445"/>
        <v>1.0941368292727256</v>
      </c>
      <c r="HK136" s="54">
        <f t="shared" si="292"/>
        <v>1.2588178296127948</v>
      </c>
      <c r="HL136" s="55">
        <f t="shared" si="293"/>
        <v>0</v>
      </c>
      <c r="HM136" s="55">
        <f t="shared" si="294"/>
        <v>0.92115379656470786</v>
      </c>
      <c r="HN136" s="56">
        <f t="shared" si="295"/>
        <v>0</v>
      </c>
      <c r="HQ136" s="57">
        <f t="shared" si="296"/>
        <v>0</v>
      </c>
      <c r="HR136" s="58">
        <f t="shared" si="446"/>
        <v>0</v>
      </c>
      <c r="HS136" s="58">
        <f t="shared" si="297"/>
        <v>0</v>
      </c>
      <c r="HT136" s="58">
        <f t="shared" si="447"/>
        <v>0</v>
      </c>
      <c r="HU136" s="58">
        <f t="shared" si="298"/>
        <v>0</v>
      </c>
      <c r="HV136" s="55"/>
      <c r="HW136" s="56"/>
      <c r="HX136" s="260"/>
      <c r="HY136" s="57">
        <f t="shared" si="299"/>
        <v>0</v>
      </c>
      <c r="HZ136" s="58">
        <f t="shared" si="448"/>
        <v>0</v>
      </c>
      <c r="IA136" s="58">
        <f t="shared" si="300"/>
        <v>0</v>
      </c>
      <c r="IB136" s="58">
        <f t="shared" si="449"/>
        <v>0</v>
      </c>
      <c r="IC136" s="58">
        <f t="shared" si="301"/>
        <v>0</v>
      </c>
      <c r="ID136" s="55"/>
      <c r="IE136" s="56"/>
      <c r="IF136" s="260"/>
      <c r="IG136" s="57">
        <f t="shared" si="302"/>
        <v>2.7340363344137502</v>
      </c>
      <c r="IH136" s="58">
        <f t="shared" si="450"/>
        <v>3.1624598280163849</v>
      </c>
      <c r="II136" s="58">
        <f t="shared" si="303"/>
        <v>5.3365325766492697</v>
      </c>
      <c r="IJ136" s="58">
        <f t="shared" si="451"/>
        <v>6.1631614727722415</v>
      </c>
      <c r="IK136" s="58">
        <f t="shared" si="304"/>
        <v>56.281612756792143</v>
      </c>
      <c r="IL136" s="55">
        <f t="shared" si="305"/>
        <v>4.8577789450139783E-2</v>
      </c>
      <c r="IM136" s="56">
        <f t="shared" si="306"/>
        <v>9.481840187682343E-2</v>
      </c>
      <c r="IN136" s="260">
        <f t="shared" si="307"/>
        <v>1.0222995100575569</v>
      </c>
      <c r="IO136" s="57">
        <f t="shared" si="308"/>
        <v>0</v>
      </c>
      <c r="IP136" s="58">
        <f t="shared" si="452"/>
        <v>0</v>
      </c>
      <c r="IQ136" s="58">
        <f t="shared" si="309"/>
        <v>0</v>
      </c>
      <c r="IR136" s="58">
        <f t="shared" si="453"/>
        <v>0</v>
      </c>
      <c r="IS136" s="58">
        <f t="shared" si="310"/>
        <v>0</v>
      </c>
      <c r="IT136" s="55"/>
      <c r="IU136" s="56"/>
      <c r="IV136" s="260"/>
      <c r="IW136" s="57">
        <f t="shared" si="311"/>
        <v>0</v>
      </c>
      <c r="IX136" s="58">
        <f t="shared" si="454"/>
        <v>0</v>
      </c>
      <c r="IY136" s="58">
        <f t="shared" si="312"/>
        <v>0</v>
      </c>
      <c r="IZ136" s="58">
        <f t="shared" si="455"/>
        <v>0</v>
      </c>
      <c r="JA136" s="58">
        <f t="shared" si="313"/>
        <v>0</v>
      </c>
      <c r="JB136" s="55"/>
      <c r="JC136" s="56"/>
      <c r="JD136" s="260"/>
      <c r="JE136" s="57">
        <f t="shared" si="314"/>
        <v>0</v>
      </c>
      <c r="JF136" s="58">
        <f t="shared" si="456"/>
        <v>0</v>
      </c>
      <c r="JG136" s="58">
        <f t="shared" si="315"/>
        <v>0</v>
      </c>
      <c r="JH136" s="58">
        <f t="shared" si="457"/>
        <v>0</v>
      </c>
      <c r="JI136" s="58">
        <f t="shared" si="316"/>
        <v>0</v>
      </c>
      <c r="JJ136" s="55"/>
      <c r="JK136" s="56"/>
      <c r="JL136" s="260"/>
      <c r="JM136" s="57">
        <f t="shared" si="320"/>
        <v>45.542289373120624</v>
      </c>
      <c r="JN136" s="58">
        <f t="shared" si="458"/>
        <v>52.678766117888628</v>
      </c>
      <c r="JO136" s="58">
        <f t="shared" si="321"/>
        <v>3.6635491117392789</v>
      </c>
      <c r="JP136" s="58">
        <f t="shared" si="459"/>
        <v>4.2310328691476933</v>
      </c>
      <c r="JQ136" s="58">
        <f t="shared" si="322"/>
        <v>62.507673020119192</v>
      </c>
      <c r="JR136" s="55">
        <f t="shared" si="323"/>
        <v>0.72858718254416599</v>
      </c>
      <c r="JS136" s="56">
        <f t="shared" si="324"/>
        <v>5.8609590386769016E-2</v>
      </c>
      <c r="JT136" s="260">
        <f t="shared" si="325"/>
        <v>1.1232482370555814</v>
      </c>
      <c r="JU136" s="57">
        <f t="shared" si="326"/>
        <v>0</v>
      </c>
      <c r="JV136" s="58">
        <f t="shared" si="460"/>
        <v>0</v>
      </c>
      <c r="JW136" s="58">
        <f t="shared" si="327"/>
        <v>0</v>
      </c>
      <c r="JX136" s="58">
        <f t="shared" si="461"/>
        <v>0</v>
      </c>
      <c r="JY136" s="58">
        <f t="shared" si="328"/>
        <v>0</v>
      </c>
      <c r="JZ136" s="55"/>
      <c r="KA136" s="56"/>
      <c r="KB136" s="260"/>
      <c r="KC136" s="57">
        <f t="shared" si="329"/>
        <v>0</v>
      </c>
      <c r="KD136" s="58">
        <f t="shared" si="462"/>
        <v>0</v>
      </c>
      <c r="KE136" s="58">
        <f t="shared" si="330"/>
        <v>0</v>
      </c>
      <c r="KF136" s="58">
        <f t="shared" si="463"/>
        <v>0</v>
      </c>
      <c r="KG136" s="58">
        <f t="shared" si="331"/>
        <v>0</v>
      </c>
      <c r="KH136" s="55"/>
      <c r="KI136" s="56"/>
      <c r="KJ136" s="260"/>
      <c r="KK136" s="57">
        <f t="shared" si="332"/>
        <v>11.345534034866821</v>
      </c>
      <c r="KL136" s="58">
        <f t="shared" si="464"/>
        <v>13.123379218130452</v>
      </c>
      <c r="KM136" s="58">
        <f t="shared" si="333"/>
        <v>0.49881157864470788</v>
      </c>
      <c r="KN136" s="58">
        <f t="shared" si="465"/>
        <v>0.57607749217677318</v>
      </c>
      <c r="KO136" s="58">
        <f t="shared" si="334"/>
        <v>14.745748063920221</v>
      </c>
      <c r="KP136" s="55">
        <f t="shared" si="466"/>
        <v>0.76941054368255368</v>
      </c>
      <c r="KQ136" s="56">
        <f t="shared" si="467"/>
        <v>3.3827485488185989E-2</v>
      </c>
      <c r="KR136" s="260">
        <f t="shared" si="468"/>
        <v>1.1258065096971761</v>
      </c>
      <c r="KS136" s="57">
        <f t="shared" si="335"/>
        <v>0</v>
      </c>
      <c r="KT136" s="58">
        <f t="shared" si="469"/>
        <v>0</v>
      </c>
      <c r="KU136" s="58">
        <f t="shared" si="336"/>
        <v>0</v>
      </c>
      <c r="KV136" s="58">
        <f t="shared" si="470"/>
        <v>0</v>
      </c>
      <c r="KW136" s="58">
        <f t="shared" si="337"/>
        <v>0</v>
      </c>
      <c r="KX136" s="55"/>
      <c r="KY136" s="56"/>
      <c r="KZ136" s="260"/>
      <c r="LA136" s="57">
        <f t="shared" si="338"/>
        <v>23.986001178456078</v>
      </c>
      <c r="LB136" s="58">
        <f t="shared" si="471"/>
        <v>27.744607563120148</v>
      </c>
      <c r="LC136" s="58">
        <f t="shared" si="339"/>
        <v>1.0248885218734394</v>
      </c>
      <c r="LD136" s="58">
        <f t="shared" si="472"/>
        <v>1.1836437539116351</v>
      </c>
      <c r="LE136" s="58">
        <f t="shared" si="340"/>
        <v>65.084578988804822</v>
      </c>
      <c r="LF136" s="55">
        <f t="shared" si="473"/>
        <v>0.36853585828037549</v>
      </c>
      <c r="LG136" s="56">
        <f t="shared" si="474"/>
        <v>1.5747025452061848E-2</v>
      </c>
      <c r="LH136" s="260">
        <f t="shared" si="475"/>
        <v>1.0601887832350594</v>
      </c>
      <c r="LI136" s="57">
        <f t="shared" si="341"/>
        <v>0</v>
      </c>
      <c r="LJ136" s="58">
        <f t="shared" si="476"/>
        <v>0</v>
      </c>
      <c r="LK136" s="58">
        <f t="shared" si="342"/>
        <v>0</v>
      </c>
      <c r="LL136" s="58">
        <f t="shared" si="477"/>
        <v>0</v>
      </c>
      <c r="LM136" s="58">
        <f t="shared" si="343"/>
        <v>0</v>
      </c>
      <c r="LN136" s="55"/>
      <c r="LO136" s="56"/>
      <c r="LP136" s="260"/>
      <c r="LQ136" s="57">
        <f t="shared" si="344"/>
        <v>4.3436640066666643E-2</v>
      </c>
      <c r="LR136" s="58">
        <f t="shared" si="478"/>
        <v>5.0243161565113312E-2</v>
      </c>
      <c r="LS136" s="58">
        <f t="shared" si="345"/>
        <v>1.1768208333333328E-3</v>
      </c>
      <c r="LT136" s="58">
        <f t="shared" si="479"/>
        <v>1.359110380416666E-3</v>
      </c>
      <c r="LU136" s="58">
        <f t="shared" si="346"/>
        <v>0.89416666666666633</v>
      </c>
      <c r="LV136" s="55">
        <f t="shared" si="347"/>
        <v>4.857778945013979E-2</v>
      </c>
      <c r="LW136" s="56">
        <f t="shared" si="348"/>
        <v>1.3161090400745572E-3</v>
      </c>
      <c r="LX136" s="260">
        <f t="shared" si="349"/>
        <v>1.0078160048971445</v>
      </c>
      <c r="LY136" s="57">
        <f t="shared" si="350"/>
        <v>0</v>
      </c>
      <c r="LZ136" s="58">
        <f t="shared" si="480"/>
        <v>0</v>
      </c>
      <c r="MA136" s="58">
        <f t="shared" si="351"/>
        <v>0</v>
      </c>
      <c r="MB136" s="58">
        <f t="shared" si="481"/>
        <v>0</v>
      </c>
      <c r="MC136" s="58">
        <f t="shared" si="352"/>
        <v>0</v>
      </c>
      <c r="MD136" s="55"/>
      <c r="ME136" s="56"/>
      <c r="MF136" s="260"/>
      <c r="MG136" s="57">
        <f t="shared" si="353"/>
        <v>0</v>
      </c>
      <c r="MH136" s="58">
        <f t="shared" si="482"/>
        <v>0</v>
      </c>
      <c r="MI136" s="58">
        <f t="shared" si="354"/>
        <v>0</v>
      </c>
      <c r="MJ136" s="58">
        <f t="shared" si="483"/>
        <v>0</v>
      </c>
      <c r="MK136" s="58">
        <f t="shared" si="355"/>
        <v>0</v>
      </c>
      <c r="ML136" s="55"/>
      <c r="MM136" s="56"/>
      <c r="MN136" s="260"/>
      <c r="MO136" s="59">
        <v>1.1722233876039412</v>
      </c>
      <c r="MP136" s="60"/>
      <c r="MQ136" s="60">
        <v>0.8419000000000002</v>
      </c>
      <c r="MR136" s="61"/>
      <c r="MS136" s="59">
        <f t="shared" si="356"/>
        <v>1.0738719623960542</v>
      </c>
      <c r="MT136" s="60"/>
      <c r="MU136" s="60">
        <f t="shared" si="484"/>
        <v>1.0941368292727256</v>
      </c>
      <c r="MV136" s="61"/>
      <c r="MW136" s="66">
        <f t="shared" si="485"/>
        <v>1.2588178296127948</v>
      </c>
      <c r="MX136" s="67"/>
      <c r="MY136" s="67">
        <f t="shared" si="486"/>
        <v>0.92115379656470786</v>
      </c>
      <c r="MZ136" s="261"/>
      <c r="NA136" s="59">
        <f t="shared" si="357"/>
        <v>1.0739191741253447</v>
      </c>
      <c r="NB136" s="60"/>
      <c r="NC136" s="60">
        <f t="shared" si="358"/>
        <v>1.0941723898301183</v>
      </c>
      <c r="ND136" s="262"/>
      <c r="NE136" s="62">
        <f t="shared" si="359"/>
        <v>1.2588731723060382</v>
      </c>
      <c r="NF136" s="63"/>
      <c r="NG136" s="63">
        <f t="shared" si="360"/>
        <v>0.9211837349979769</v>
      </c>
      <c r="NH136" s="64"/>
      <c r="NI136" s="238">
        <f t="shared" si="495"/>
        <v>-5.5342693243476404E-5</v>
      </c>
      <c r="NJ136" s="238">
        <f t="shared" si="496"/>
        <v>0</v>
      </c>
      <c r="NK136" s="238">
        <f t="shared" si="497"/>
        <v>-2.9938433269038889E-5</v>
      </c>
      <c r="NL136" s="238">
        <f t="shared" si="498"/>
        <v>0</v>
      </c>
      <c r="NM136" s="239">
        <f t="shared" si="361"/>
        <v>0</v>
      </c>
      <c r="NN136" s="240">
        <f t="shared" si="362"/>
        <v>0</v>
      </c>
      <c r="NO136" s="240">
        <f t="shared" ref="NO136:NO153" si="539">O136*IN136</f>
        <v>0.33768943730806134</v>
      </c>
      <c r="NP136" s="240">
        <f t="shared" si="363"/>
        <v>0</v>
      </c>
      <c r="NQ136" s="240">
        <f t="shared" si="538"/>
        <v>0</v>
      </c>
      <c r="NR136" s="240">
        <f t="shared" si="364"/>
        <v>0</v>
      </c>
      <c r="NS136" s="240">
        <f t="shared" si="365"/>
        <v>0.41335535123645395</v>
      </c>
      <c r="NT136" s="240">
        <f t="shared" si="366"/>
        <v>0</v>
      </c>
      <c r="NU136" s="240">
        <f t="shared" si="367"/>
        <v>0</v>
      </c>
      <c r="NV136" s="240">
        <f t="shared" si="368"/>
        <v>9.7494843739775447E-2</v>
      </c>
      <c r="NW136" s="240">
        <f t="shared" si="369"/>
        <v>0</v>
      </c>
      <c r="NX136" s="240">
        <f t="shared" si="370"/>
        <v>0.4049921151957927</v>
      </c>
      <c r="NY136" s="240">
        <f t="shared" si="371"/>
        <v>0</v>
      </c>
      <c r="NZ136" s="240">
        <f t="shared" si="372"/>
        <v>5.3414248259548661E-3</v>
      </c>
      <c r="OA136" s="240">
        <f t="shared" si="373"/>
        <v>0</v>
      </c>
      <c r="OB136" s="241">
        <f t="shared" si="374"/>
        <v>0</v>
      </c>
      <c r="OC136" s="4"/>
      <c r="OD136" s="4"/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136"/>
      <c r="OP136" s="13"/>
      <c r="OQ136" s="13"/>
      <c r="OR136" s="13"/>
      <c r="OS136" s="13"/>
      <c r="OT136" s="13"/>
    </row>
    <row r="137" spans="1:410" ht="15" customHeight="1">
      <c r="A137" s="242">
        <v>118</v>
      </c>
      <c r="B137" s="49" t="s">
        <v>187</v>
      </c>
      <c r="C137" s="50">
        <v>10</v>
      </c>
      <c r="D137" s="51">
        <v>6950.2</v>
      </c>
      <c r="E137" s="52">
        <v>6950.2</v>
      </c>
      <c r="F137" s="52"/>
      <c r="G137" s="52"/>
      <c r="H137" s="53">
        <v>746.6</v>
      </c>
      <c r="I137" s="57">
        <v>2.4501060326555333</v>
      </c>
      <c r="J137" s="58">
        <v>2.6472060326555331</v>
      </c>
      <c r="K137" s="58">
        <v>1.8385000000000002</v>
      </c>
      <c r="L137" s="243">
        <v>2.3401000000000005</v>
      </c>
      <c r="M137" s="1">
        <v>0.50160000000000005</v>
      </c>
      <c r="N137" s="2">
        <v>0.33229999999999998</v>
      </c>
      <c r="O137" s="2">
        <v>0.11000603265553303</v>
      </c>
      <c r="P137" s="2">
        <v>1.8100000000000002E-2</v>
      </c>
      <c r="Q137" s="2">
        <v>8.2299999999999998E-2</v>
      </c>
      <c r="R137" s="2">
        <v>1.6E-2</v>
      </c>
      <c r="S137" s="2">
        <v>0.47399999999999998</v>
      </c>
      <c r="T137" s="2">
        <v>1.26E-2</v>
      </c>
      <c r="U137" s="2">
        <v>4.0000000000000002E-4</v>
      </c>
      <c r="V137" s="2">
        <v>4.0800000000000003E-2</v>
      </c>
      <c r="W137" s="2">
        <v>5.4199999999999998E-2</v>
      </c>
      <c r="X137" s="2">
        <v>0.52380000000000004</v>
      </c>
      <c r="Y137" s="2">
        <v>0.11899999999999999</v>
      </c>
      <c r="Z137" s="2">
        <v>1E-4</v>
      </c>
      <c r="AA137" s="2">
        <v>0.26319999999999999</v>
      </c>
      <c r="AB137" s="3">
        <v>9.8799999999999999E-2</v>
      </c>
      <c r="AC137" s="244">
        <v>1345.11</v>
      </c>
      <c r="AD137" s="108">
        <v>295.9298</v>
      </c>
      <c r="AE137" s="108">
        <v>905.33032083000001</v>
      </c>
      <c r="AF137" s="108">
        <f t="shared" si="375"/>
        <v>89.604163173828425</v>
      </c>
      <c r="AG137" s="108">
        <f t="shared" si="376"/>
        <v>283.31407060054022</v>
      </c>
      <c r="AH137" s="108">
        <v>32.464281431049997</v>
      </c>
      <c r="AI137" s="108">
        <v>188.25491152827968</v>
      </c>
      <c r="AJ137" s="108">
        <f t="shared" si="377"/>
        <v>3.6417912635145706</v>
      </c>
      <c r="AK137" s="108">
        <f t="shared" si="378"/>
        <v>110.17957556033319</v>
      </c>
      <c r="AL137" s="108">
        <v>138.35446568946648</v>
      </c>
      <c r="AM137" s="245">
        <v>3486.5325353745552</v>
      </c>
      <c r="AN137" s="244">
        <v>863.8</v>
      </c>
      <c r="AO137" s="108">
        <v>190.036</v>
      </c>
      <c r="AP137" s="108">
        <v>581.38318140000001</v>
      </c>
      <c r="AQ137" s="108">
        <f t="shared" si="379"/>
        <v>57.541818995883602</v>
      </c>
      <c r="AR137" s="108">
        <f t="shared" si="380"/>
        <v>181.938052787316</v>
      </c>
      <c r="AS137" s="246">
        <v>73.267212993566702</v>
      </c>
      <c r="AT137" s="247">
        <v>0</v>
      </c>
      <c r="AU137" s="108">
        <v>124.71950679073036</v>
      </c>
      <c r="AV137" s="108">
        <f t="shared" si="381"/>
        <v>2.4126988588666789</v>
      </c>
      <c r="AW137" s="108">
        <f t="shared" si="382"/>
        <v>72.99433630039718</v>
      </c>
      <c r="AX137" s="108">
        <v>91.66029505921486</v>
      </c>
      <c r="AY137" s="245">
        <v>2309.8394354922143</v>
      </c>
      <c r="AZ137" s="248">
        <v>97</v>
      </c>
      <c r="BA137" s="108">
        <v>494.42516666666654</v>
      </c>
      <c r="BB137" s="108">
        <v>51.561472738760791</v>
      </c>
      <c r="BC137" s="109">
        <v>41.249178191008639</v>
      </c>
      <c r="BD137" s="109">
        <v>10.312294547752153</v>
      </c>
      <c r="BE137" s="108">
        <v>19.335555624999998</v>
      </c>
      <c r="BF137" s="109">
        <v>15.468444499999999</v>
      </c>
      <c r="BG137" s="109">
        <v>3.8671111249999992</v>
      </c>
      <c r="BH137" s="108">
        <v>41.268520237221196</v>
      </c>
      <c r="BI137" s="109">
        <f t="shared" si="383"/>
        <v>24.153144302197976</v>
      </c>
      <c r="BJ137" s="108">
        <f t="shared" si="384"/>
        <v>0.79833952398904406</v>
      </c>
      <c r="BK137" s="108">
        <v>30.329535763382427</v>
      </c>
      <c r="BL137" s="245">
        <v>764.30430123723715</v>
      </c>
      <c r="BM137" s="244">
        <v>46.2</v>
      </c>
      <c r="BN137" s="108">
        <v>10.164000000000001</v>
      </c>
      <c r="BO137" s="108">
        <v>31.095048600000002</v>
      </c>
      <c r="BP137" s="108">
        <f t="shared" si="385"/>
        <v>3.0776013401364004</v>
      </c>
      <c r="BQ137" s="108">
        <f t="shared" si="386"/>
        <v>9.7308845088840012</v>
      </c>
      <c r="BR137" s="108">
        <v>5.4193912314583299</v>
      </c>
      <c r="BS137" s="108">
        <v>6.7801261076964581</v>
      </c>
      <c r="BT137" s="108">
        <f t="shared" si="387"/>
        <v>0.131161539553388</v>
      </c>
      <c r="BU137" s="108">
        <f t="shared" si="388"/>
        <v>3.9681908467992906</v>
      </c>
      <c r="BV137" s="108">
        <v>4.9829282969577404</v>
      </c>
      <c r="BW137" s="245">
        <v>125.56979308333504</v>
      </c>
      <c r="BX137" s="107">
        <v>377.86</v>
      </c>
      <c r="BY137" s="108">
        <v>27.583780000000001</v>
      </c>
      <c r="BZ137" s="109">
        <f t="shared" si="389"/>
        <v>16.14390375304</v>
      </c>
      <c r="CA137" s="109">
        <f t="shared" si="390"/>
        <v>0.53360822410000008</v>
      </c>
      <c r="CB137" s="108">
        <v>20.272189000000001</v>
      </c>
      <c r="CC137" s="110">
        <v>510.85916280000004</v>
      </c>
      <c r="CD137" s="244">
        <v>73.459999999999994</v>
      </c>
      <c r="CE137" s="108">
        <v>5.3625799999999995</v>
      </c>
      <c r="CF137" s="109">
        <f t="shared" si="391"/>
        <v>3.1385464714399998</v>
      </c>
      <c r="CG137" s="109">
        <f t="shared" si="392"/>
        <v>0.10373911009999999</v>
      </c>
      <c r="CH137" s="108">
        <v>3.9411289999999997</v>
      </c>
      <c r="CI137" s="245">
        <v>99.316450799999984</v>
      </c>
      <c r="CJ137" s="249">
        <v>1205.4088460771388</v>
      </c>
      <c r="CK137" s="250">
        <v>265.18994613697055</v>
      </c>
      <c r="CL137" s="250">
        <v>149.22973093248609</v>
      </c>
      <c r="CM137" s="251">
        <v>110.51750650162609</v>
      </c>
      <c r="CN137" s="252">
        <f t="shared" si="277"/>
        <v>53.871758544217634</v>
      </c>
      <c r="CO137" s="250">
        <v>811.30704577875645</v>
      </c>
      <c r="CP137" s="252">
        <f t="shared" si="393"/>
        <v>80.298303548906645</v>
      </c>
      <c r="CQ137" s="250">
        <v>253.89042690600405</v>
      </c>
      <c r="CR137" s="250">
        <v>177.47267711545058</v>
      </c>
      <c r="CS137" s="252">
        <f t="shared" si="394"/>
        <v>3.4332089387983915</v>
      </c>
      <c r="CT137" s="252">
        <f t="shared" si="395"/>
        <v>103.86907879000553</v>
      </c>
      <c r="CU137" s="250">
        <f t="shared" si="278"/>
        <v>2608.6082460408024</v>
      </c>
      <c r="CV137" s="245">
        <f t="shared" si="396"/>
        <v>3286.8463900114111</v>
      </c>
      <c r="CW137" s="244">
        <v>64.902000000000001</v>
      </c>
      <c r="CX137" s="108">
        <v>4.7378460000000002</v>
      </c>
      <c r="CY137" s="108">
        <f t="shared" si="397"/>
        <v>9.1653630870000016E-2</v>
      </c>
      <c r="CZ137" s="108">
        <f t="shared" si="398"/>
        <v>2.7729096527280004</v>
      </c>
      <c r="DA137" s="108">
        <v>3.4819922999999999</v>
      </c>
      <c r="DB137" s="245">
        <v>87.746205960000012</v>
      </c>
      <c r="DC137" s="244">
        <v>2.0880000000000001</v>
      </c>
      <c r="DD137" s="108">
        <v>0.152424</v>
      </c>
      <c r="DE137" s="108">
        <f t="shared" si="399"/>
        <v>2.9486422800000002E-3</v>
      </c>
      <c r="DF137" s="108">
        <f t="shared" si="400"/>
        <v>8.9208889632000007E-2</v>
      </c>
      <c r="DG137" s="108">
        <v>0.1120212</v>
      </c>
      <c r="DH137" s="245">
        <v>2.8229342399999999</v>
      </c>
      <c r="DI137" s="107">
        <v>109.90275504485599</v>
      </c>
      <c r="DJ137" s="108">
        <v>24.178606109868319</v>
      </c>
      <c r="DK137" s="108">
        <v>1.8099815921950724</v>
      </c>
      <c r="DL137" s="108">
        <v>73.970378991205465</v>
      </c>
      <c r="DM137" s="108">
        <f t="shared" si="401"/>
        <v>7.3211442902755701</v>
      </c>
      <c r="DN137" s="108">
        <f t="shared" si="402"/>
        <v>23.148290401507836</v>
      </c>
      <c r="DO137" s="108">
        <v>15.319905686883114</v>
      </c>
      <c r="DP137" s="108">
        <f t="shared" si="403"/>
        <v>0.29636357551275389</v>
      </c>
      <c r="DQ137" s="108">
        <f t="shared" si="404"/>
        <v>8.9662505615507069</v>
      </c>
      <c r="DR137" s="108">
        <v>11.259081371250398</v>
      </c>
      <c r="DS137" s="110">
        <v>283.72885055551006</v>
      </c>
      <c r="DT137" s="244">
        <v>145.09</v>
      </c>
      <c r="DU137" s="108">
        <v>31.919799999999999</v>
      </c>
      <c r="DV137" s="108">
        <v>97.66</v>
      </c>
      <c r="DW137" s="108">
        <f t="shared" si="405"/>
        <v>9.6658008400000011</v>
      </c>
      <c r="DX137" s="108">
        <f t="shared" si="406"/>
        <v>30.561720399999999</v>
      </c>
      <c r="DY137" s="108">
        <v>2.8699242862499998</v>
      </c>
      <c r="DZ137" s="108">
        <v>1.452178485875</v>
      </c>
      <c r="EA137" s="108"/>
      <c r="EB137" s="108">
        <v>20.366408902365123</v>
      </c>
      <c r="EC137" s="108">
        <f t="shared" si="407"/>
        <v>0.39398818021625331</v>
      </c>
      <c r="ED137" s="108">
        <f t="shared" si="408"/>
        <v>11.919807405469431</v>
      </c>
      <c r="EE137" s="108">
        <v>14.967915583724505</v>
      </c>
      <c r="EF137" s="245">
        <v>377.19147270985752</v>
      </c>
      <c r="EG137" s="249">
        <v>682.09924950238133</v>
      </c>
      <c r="EH137" s="250">
        <v>150.06183489052384</v>
      </c>
      <c r="EI137" s="250">
        <v>1401.5826450547336</v>
      </c>
      <c r="EJ137" s="250">
        <v>459.08569406532604</v>
      </c>
      <c r="EK137" s="250">
        <f t="shared" si="409"/>
        <v>45.437547484421579</v>
      </c>
      <c r="EL137" s="250">
        <v>143.66627710080311</v>
      </c>
      <c r="EM137" s="250">
        <v>196.57678532047655</v>
      </c>
      <c r="EN137" s="250">
        <f t="shared" si="410"/>
        <v>3.8027779120246188</v>
      </c>
      <c r="EO137" s="250">
        <f t="shared" si="411"/>
        <v>115.05010199094467</v>
      </c>
      <c r="EP137" s="250">
        <v>2889.4062088334413</v>
      </c>
      <c r="EQ137" s="245">
        <v>3640.6518231301361</v>
      </c>
      <c r="ER137" s="244">
        <v>310.60000000000002</v>
      </c>
      <c r="ES137" s="108">
        <v>68.331999999999994</v>
      </c>
      <c r="ET137" s="108">
        <v>209.05026179999999</v>
      </c>
      <c r="EU137" s="108">
        <f t="shared" si="412"/>
        <v>20.6905406113932</v>
      </c>
      <c r="EV137" s="108">
        <f t="shared" si="413"/>
        <v>65.420188927691996</v>
      </c>
      <c r="EW137" s="108">
        <v>24.125422401750001</v>
      </c>
      <c r="EX137" s="108">
        <v>44.683860946727698</v>
      </c>
      <c r="EY137" s="108">
        <f t="shared" si="414"/>
        <v>0.86440929001444733</v>
      </c>
      <c r="EZ137" s="108">
        <f t="shared" si="415"/>
        <v>26.152033928569427</v>
      </c>
      <c r="FA137" s="108">
        <v>32.839577257423898</v>
      </c>
      <c r="FB137" s="245">
        <v>827.55734688708196</v>
      </c>
      <c r="FC137" s="244">
        <v>0.83333333333333293</v>
      </c>
      <c r="FD137" s="108">
        <v>6.0833333333333302E-2</v>
      </c>
      <c r="FE137" s="108">
        <f t="shared" si="416"/>
        <v>1.1768208333333328E-3</v>
      </c>
      <c r="FF137" s="108">
        <f t="shared" si="417"/>
        <v>3.5603803333333316E-2</v>
      </c>
      <c r="FG137" s="108">
        <v>4.4708333333333301E-2</v>
      </c>
      <c r="FH137" s="245">
        <v>1.1266499999999995</v>
      </c>
      <c r="FI137" s="244">
        <v>1353.10963666667</v>
      </c>
      <c r="FJ137" s="108">
        <v>98.777003476666906</v>
      </c>
      <c r="FK137" s="108">
        <f t="shared" si="418"/>
        <v>1.9108411322561214</v>
      </c>
      <c r="FL137" s="108">
        <f t="shared" si="419"/>
        <v>57.811019270781891</v>
      </c>
      <c r="FM137" s="108">
        <v>72.594499999999996</v>
      </c>
      <c r="FN137" s="245">
        <v>1829.3773681720043</v>
      </c>
      <c r="FO137" s="244">
        <v>453.35710000000006</v>
      </c>
      <c r="FP137" s="108">
        <v>33.095068300000001</v>
      </c>
      <c r="FQ137" s="108">
        <f t="shared" si="420"/>
        <v>0.64022409626350008</v>
      </c>
      <c r="FR137" s="108">
        <f t="shared" si="421"/>
        <v>19.369484433804402</v>
      </c>
      <c r="FS137" s="108">
        <v>24.322608415000001</v>
      </c>
      <c r="FT137" s="110">
        <v>612.92973205800001</v>
      </c>
      <c r="FU137" s="253">
        <f t="shared" si="279"/>
        <v>5744.0228377617386</v>
      </c>
      <c r="FV137" s="254">
        <f t="shared" si="280"/>
        <v>1653.3617488712325</v>
      </c>
      <c r="FW137" s="254">
        <f t="shared" si="281"/>
        <v>110.58938123522627</v>
      </c>
      <c r="FX137" s="254">
        <f t="shared" si="282"/>
        <v>494.42516666666654</v>
      </c>
      <c r="FY137" s="254">
        <f t="shared" si="283"/>
        <v>377.86</v>
      </c>
      <c r="FZ137" s="254">
        <f t="shared" si="284"/>
        <v>73.459999999999994</v>
      </c>
      <c r="GA137" s="254">
        <f t="shared" si="422"/>
        <v>64.902000000000001</v>
      </c>
      <c r="GB137" s="254">
        <f t="shared" si="423"/>
        <v>2.0880000000000001</v>
      </c>
      <c r="GC137" s="254">
        <f t="shared" si="424"/>
        <v>1353.10963666667</v>
      </c>
      <c r="GD137" s="254">
        <f t="shared" si="425"/>
        <v>453.35710000000006</v>
      </c>
      <c r="GE137" s="254">
        <f t="shared" si="285"/>
        <v>3168.8819314652878</v>
      </c>
      <c r="GF137" s="255">
        <f t="shared" si="286"/>
        <v>1209.8372921919515</v>
      </c>
      <c r="GG137" s="255">
        <f t="shared" si="287"/>
        <v>313.63692028484542</v>
      </c>
      <c r="GH137" s="254">
        <f t="shared" si="288"/>
        <v>985.21223774583098</v>
      </c>
      <c r="GI137" s="255">
        <f t="shared" si="289"/>
        <v>703.46809907245301</v>
      </c>
      <c r="GJ137" s="256">
        <f t="shared" si="290"/>
        <v>19.058930739193098</v>
      </c>
      <c r="GK137" s="253">
        <f t="shared" si="426"/>
        <v>14481.270040412652</v>
      </c>
      <c r="GL137" s="257">
        <f t="shared" si="427"/>
        <v>18246.400250919942</v>
      </c>
      <c r="GM137" s="221">
        <f t="shared" si="428"/>
        <v>17023.294905261941</v>
      </c>
      <c r="GN137" s="222">
        <f t="shared" si="429"/>
        <v>9588.8178146162263</v>
      </c>
      <c r="GO137" s="222">
        <f t="shared" si="430"/>
        <v>556.92965264428949</v>
      </c>
      <c r="GP137" s="55">
        <f t="shared" si="431"/>
        <v>0.56327625574131956</v>
      </c>
      <c r="GQ137" s="56">
        <f t="shared" si="432"/>
        <v>3.2715737801860038E-2</v>
      </c>
      <c r="GR137" s="258">
        <f t="shared" si="433"/>
        <v>1.0933330570601729</v>
      </c>
      <c r="GS137" s="227">
        <f t="shared" si="291"/>
        <v>18246.400250919942</v>
      </c>
      <c r="GT137" s="222">
        <f t="shared" si="502"/>
        <v>9648.2335685729413</v>
      </c>
      <c r="GU137" s="222">
        <f t="shared" si="503"/>
        <v>558.5393926466736</v>
      </c>
      <c r="GV137" s="37">
        <f t="shared" si="487"/>
        <v>0.52877463148307835</v>
      </c>
      <c r="GW137" s="228">
        <f t="shared" si="488"/>
        <v>3.0610936127991237E-2</v>
      </c>
      <c r="GX137" s="258">
        <f t="shared" si="434"/>
        <v>1.0876006187596243</v>
      </c>
      <c r="GY137" s="221">
        <f t="shared" si="499"/>
        <v>12772.458068650149</v>
      </c>
      <c r="GZ137" s="222">
        <f t="shared" si="435"/>
        <v>6879.1010203163933</v>
      </c>
      <c r="HA137" s="222">
        <f t="shared" si="436"/>
        <v>366.96963766234018</v>
      </c>
      <c r="HB137" s="55">
        <f t="shared" si="437"/>
        <v>0.53858865563247127</v>
      </c>
      <c r="HC137" s="56">
        <f t="shared" si="438"/>
        <v>2.8731324517953433E-2</v>
      </c>
      <c r="HD137" s="258">
        <f t="shared" si="439"/>
        <v>1.0888473245054393</v>
      </c>
      <c r="HE137" s="221">
        <f t="shared" si="440"/>
        <v>16258.990604024704</v>
      </c>
      <c r="HF137" s="222">
        <f t="shared" si="441"/>
        <v>9551.6896011948884</v>
      </c>
      <c r="HG137" s="222">
        <f t="shared" si="442"/>
        <v>484.45954025339233</v>
      </c>
      <c r="HH137" s="55">
        <f t="shared" si="443"/>
        <v>0.58747125413987822</v>
      </c>
      <c r="HI137" s="56">
        <f t="shared" si="444"/>
        <v>2.9796409386783865E-2</v>
      </c>
      <c r="HJ137" s="259">
        <f t="shared" si="445"/>
        <v>1.0966722093377319</v>
      </c>
      <c r="HK137" s="54">
        <f t="shared" si="292"/>
        <v>2.6787819188048463</v>
      </c>
      <c r="HL137" s="55">
        <f t="shared" si="293"/>
        <v>2.8791029191003683</v>
      </c>
      <c r="HM137" s="55">
        <f t="shared" si="294"/>
        <v>2.0018458061032502</v>
      </c>
      <c r="HN137" s="56">
        <f t="shared" si="295"/>
        <v>2.5663226370712269</v>
      </c>
      <c r="HQ137" s="57">
        <f t="shared" si="296"/>
        <v>2121.1020483162656</v>
      </c>
      <c r="HR137" s="58">
        <f t="shared" si="446"/>
        <v>2453.4787392874246</v>
      </c>
      <c r="HS137" s="58">
        <f t="shared" si="297"/>
        <v>93.245954437343002</v>
      </c>
      <c r="HT137" s="58">
        <f t="shared" si="447"/>
        <v>107.68975277968744</v>
      </c>
      <c r="HU137" s="58">
        <f t="shared" si="298"/>
        <v>2767.0893137893295</v>
      </c>
      <c r="HV137" s="55">
        <f t="shared" si="489"/>
        <v>0.76654629026468579</v>
      </c>
      <c r="HW137" s="56">
        <f t="shared" si="490"/>
        <v>3.3698209151640783E-2</v>
      </c>
      <c r="HX137" s="260">
        <f t="shared" si="491"/>
        <v>1.1253376562820654</v>
      </c>
      <c r="HY137" s="57">
        <f t="shared" si="299"/>
        <v>1364.8535146870101</v>
      </c>
      <c r="HZ137" s="58">
        <f t="shared" si="448"/>
        <v>1578.7260604384646</v>
      </c>
      <c r="IA137" s="58">
        <f t="shared" si="300"/>
        <v>59.954517854750279</v>
      </c>
      <c r="IB137" s="58">
        <f t="shared" si="449"/>
        <v>69.241472670451103</v>
      </c>
      <c r="IC137" s="58">
        <f t="shared" si="301"/>
        <v>1833.2059011842971</v>
      </c>
      <c r="ID137" s="55">
        <f t="shared" si="504"/>
        <v>0.74451730370564506</v>
      </c>
      <c r="IE137" s="56">
        <f t="shared" si="505"/>
        <v>3.2704737539857448E-2</v>
      </c>
      <c r="IF137" s="260">
        <f t="shared" si="506"/>
        <v>1.1217318253355986</v>
      </c>
      <c r="IG137" s="57">
        <f t="shared" si="302"/>
        <v>29.466836048681529</v>
      </c>
      <c r="IH137" s="58">
        <f t="shared" si="450"/>
        <v>34.084289257509923</v>
      </c>
      <c r="II137" s="58">
        <f t="shared" si="303"/>
        <v>57.515962214997678</v>
      </c>
      <c r="IJ137" s="58">
        <f t="shared" si="451"/>
        <v>66.425184762100827</v>
      </c>
      <c r="IK137" s="58">
        <f t="shared" si="304"/>
        <v>606.59071526764853</v>
      </c>
      <c r="IL137" s="55">
        <f t="shared" si="305"/>
        <v>4.8577789450139797E-2</v>
      </c>
      <c r="IM137" s="56">
        <f t="shared" si="306"/>
        <v>9.4818401876823444E-2</v>
      </c>
      <c r="IN137" s="260">
        <f t="shared" si="307"/>
        <v>1.0222995100575569</v>
      </c>
      <c r="IO137" s="57">
        <f t="shared" si="308"/>
        <v>73.076871933933617</v>
      </c>
      <c r="IP137" s="58">
        <f t="shared" si="452"/>
        <v>84.528017765981019</v>
      </c>
      <c r="IQ137" s="58">
        <f t="shared" si="309"/>
        <v>3.2087628796897882</v>
      </c>
      <c r="IR137" s="58">
        <f t="shared" si="453"/>
        <v>3.7058002497537363</v>
      </c>
      <c r="IS137" s="58">
        <f t="shared" si="310"/>
        <v>99.658565939154798</v>
      </c>
      <c r="IT137" s="55">
        <f t="shared" si="521"/>
        <v>0.73327236093834347</v>
      </c>
      <c r="IU137" s="56">
        <f t="shared" si="522"/>
        <v>3.2197562241151008E-2</v>
      </c>
      <c r="IV137" s="260">
        <f t="shared" si="523"/>
        <v>1.1198911813501928</v>
      </c>
      <c r="IW137" s="57">
        <f t="shared" si="311"/>
        <v>19.695562578708799</v>
      </c>
      <c r="IX137" s="58">
        <f t="shared" si="454"/>
        <v>22.781857234792469</v>
      </c>
      <c r="IY137" s="58">
        <f t="shared" si="312"/>
        <v>0.53360822410000008</v>
      </c>
      <c r="IZ137" s="58">
        <f t="shared" si="455"/>
        <v>0.6162641380130901</v>
      </c>
      <c r="JA137" s="58">
        <f t="shared" si="313"/>
        <v>405.44378</v>
      </c>
      <c r="JB137" s="55">
        <f t="shared" si="530"/>
        <v>4.857778945013979E-2</v>
      </c>
      <c r="JC137" s="56">
        <f t="shared" si="531"/>
        <v>1.3161090400745576E-3</v>
      </c>
      <c r="JD137" s="260">
        <f t="shared" si="532"/>
        <v>1.0078160048971445</v>
      </c>
      <c r="JE137" s="57">
        <f t="shared" si="314"/>
        <v>3.8290266951567995</v>
      </c>
      <c r="JF137" s="58">
        <f t="shared" si="456"/>
        <v>4.4290351782878705</v>
      </c>
      <c r="JG137" s="58">
        <f t="shared" si="315"/>
        <v>0.10373911009999999</v>
      </c>
      <c r="JH137" s="58">
        <f t="shared" si="457"/>
        <v>0.11980829825448999</v>
      </c>
      <c r="JI137" s="58">
        <f t="shared" si="316"/>
        <v>78.822579999999988</v>
      </c>
      <c r="JJ137" s="55">
        <f t="shared" si="317"/>
        <v>4.8577789450139797E-2</v>
      </c>
      <c r="JK137" s="56">
        <f t="shared" si="318"/>
        <v>1.3161090400745574E-3</v>
      </c>
      <c r="JL137" s="260">
        <f t="shared" si="319"/>
        <v>1.0078160048971445</v>
      </c>
      <c r="JM137" s="57">
        <f t="shared" si="320"/>
        <v>1907.065389163241</v>
      </c>
      <c r="JN137" s="58">
        <f t="shared" si="458"/>
        <v>2205.9025356451211</v>
      </c>
      <c r="JO137" s="58">
        <f t="shared" si="321"/>
        <v>137.60327103192267</v>
      </c>
      <c r="JP137" s="58">
        <f t="shared" si="459"/>
        <v>158.9180177147675</v>
      </c>
      <c r="JQ137" s="58">
        <f t="shared" si="322"/>
        <v>2608.6082460408024</v>
      </c>
      <c r="JR137" s="55">
        <f t="shared" si="323"/>
        <v>0.73106622738683613</v>
      </c>
      <c r="JS137" s="56">
        <f t="shared" si="324"/>
        <v>5.274968797663241E-2</v>
      </c>
      <c r="JT137" s="260">
        <f t="shared" si="325"/>
        <v>1.1227290044990978</v>
      </c>
      <c r="JU137" s="57">
        <f t="shared" si="326"/>
        <v>3.3829497763281604</v>
      </c>
      <c r="JV137" s="58">
        <f t="shared" si="460"/>
        <v>3.9130580062787832</v>
      </c>
      <c r="JW137" s="58">
        <f t="shared" si="327"/>
        <v>9.1653630870000016E-2</v>
      </c>
      <c r="JX137" s="58">
        <f t="shared" si="461"/>
        <v>0.10585077829176302</v>
      </c>
      <c r="JY137" s="58">
        <f t="shared" si="328"/>
        <v>69.63984600000002</v>
      </c>
      <c r="JZ137" s="55">
        <f t="shared" si="524"/>
        <v>4.857778945013979E-2</v>
      </c>
      <c r="KA137" s="56">
        <f t="shared" si="525"/>
        <v>1.3161090400745572E-3</v>
      </c>
      <c r="KB137" s="260">
        <f t="shared" si="526"/>
        <v>1.0078160048971445</v>
      </c>
      <c r="KC137" s="57">
        <f t="shared" si="329"/>
        <v>0.10883484535104</v>
      </c>
      <c r="KD137" s="58">
        <f t="shared" si="462"/>
        <v>0.12588926561754799</v>
      </c>
      <c r="KE137" s="58">
        <f t="shared" si="330"/>
        <v>2.9486422800000002E-3</v>
      </c>
      <c r="KF137" s="58">
        <f t="shared" si="463"/>
        <v>3.4053869691720003E-3</v>
      </c>
      <c r="KG137" s="58">
        <f t="shared" si="331"/>
        <v>2.240424</v>
      </c>
      <c r="KH137" s="55">
        <f t="shared" si="527"/>
        <v>4.8577789450139797E-2</v>
      </c>
      <c r="KI137" s="56">
        <f t="shared" si="528"/>
        <v>1.3161090400745574E-3</v>
      </c>
      <c r="KJ137" s="260">
        <f t="shared" si="529"/>
        <v>1.0078160048971445</v>
      </c>
      <c r="KK137" s="57">
        <f t="shared" si="332"/>
        <v>173.26110112965574</v>
      </c>
      <c r="KL137" s="58">
        <f t="shared" si="464"/>
        <v>200.41111567667281</v>
      </c>
      <c r="KM137" s="58">
        <f t="shared" si="333"/>
        <v>7.6175078657883244</v>
      </c>
      <c r="KN137" s="58">
        <f t="shared" si="465"/>
        <v>8.7974598341989356</v>
      </c>
      <c r="KO137" s="58">
        <f t="shared" si="334"/>
        <v>225.18162742500797</v>
      </c>
      <c r="KP137" s="55">
        <f t="shared" si="466"/>
        <v>0.76942823049521092</v>
      </c>
      <c r="KQ137" s="56">
        <f t="shared" si="467"/>
        <v>3.3828283208074669E-2</v>
      </c>
      <c r="KR137" s="260">
        <f t="shared" si="468"/>
        <v>1.1258094047875304</v>
      </c>
      <c r="KS137" s="57">
        <f t="shared" si="335"/>
        <v>228.83726392267272</v>
      </c>
      <c r="KT137" s="58">
        <f t="shared" si="469"/>
        <v>264.69606317935552</v>
      </c>
      <c r="KU137" s="58">
        <f t="shared" si="336"/>
        <v>10.059789020216254</v>
      </c>
      <c r="KV137" s="58">
        <f t="shared" si="470"/>
        <v>11.618050339447752</v>
      </c>
      <c r="KW137" s="58">
        <f t="shared" si="337"/>
        <v>299.3583116744901</v>
      </c>
      <c r="KX137" s="55">
        <f t="shared" si="507"/>
        <v>0.76442595711690453</v>
      </c>
      <c r="KY137" s="56">
        <f t="shared" si="508"/>
        <v>3.360450880400092E-2</v>
      </c>
      <c r="KZ137" s="260">
        <f t="shared" si="509"/>
        <v>1.1249908858939588</v>
      </c>
      <c r="LA137" s="57">
        <f t="shared" si="338"/>
        <v>1147.7950668848375</v>
      </c>
      <c r="LB137" s="58">
        <f t="shared" si="471"/>
        <v>1327.6545538656917</v>
      </c>
      <c r="LC137" s="58">
        <f t="shared" si="339"/>
        <v>49.240325396446195</v>
      </c>
      <c r="LD137" s="58">
        <f t="shared" si="472"/>
        <v>56.867651800355716</v>
      </c>
      <c r="LE137" s="58">
        <f t="shared" si="340"/>
        <v>2889.4062088334413</v>
      </c>
      <c r="LF137" s="55">
        <f t="shared" si="473"/>
        <v>0.39724254186753627</v>
      </c>
      <c r="LG137" s="56">
        <f t="shared" si="474"/>
        <v>1.7041676329866515E-2</v>
      </c>
      <c r="LH137" s="260">
        <f t="shared" si="475"/>
        <v>1.0648876619741392</v>
      </c>
      <c r="LI137" s="57">
        <f t="shared" si="341"/>
        <v>490.65011188463899</v>
      </c>
      <c r="LJ137" s="58">
        <f t="shared" si="476"/>
        <v>567.53498441696195</v>
      </c>
      <c r="LK137" s="58">
        <f t="shared" si="342"/>
        <v>21.554949901407646</v>
      </c>
      <c r="LL137" s="58">
        <f t="shared" si="477"/>
        <v>24.893811641135692</v>
      </c>
      <c r="LM137" s="58">
        <f t="shared" si="343"/>
        <v>656.79154514847778</v>
      </c>
      <c r="LN137" s="55">
        <f t="shared" si="510"/>
        <v>0.74704084653483172</v>
      </c>
      <c r="LO137" s="56">
        <f t="shared" si="511"/>
        <v>3.2818555690351983E-2</v>
      </c>
      <c r="LP137" s="260">
        <f t="shared" si="512"/>
        <v>1.1221448949284438</v>
      </c>
      <c r="LQ137" s="57">
        <f t="shared" si="344"/>
        <v>4.3436640066666643E-2</v>
      </c>
      <c r="LR137" s="58">
        <f t="shared" si="478"/>
        <v>5.0243161565113312E-2</v>
      </c>
      <c r="LS137" s="58">
        <f t="shared" si="345"/>
        <v>1.1768208333333328E-3</v>
      </c>
      <c r="LT137" s="58">
        <f t="shared" si="479"/>
        <v>1.359110380416666E-3</v>
      </c>
      <c r="LU137" s="58">
        <f t="shared" si="346"/>
        <v>0.89416666666666633</v>
      </c>
      <c r="LV137" s="55">
        <f t="shared" si="347"/>
        <v>4.857778945013979E-2</v>
      </c>
      <c r="LW137" s="56">
        <f t="shared" si="348"/>
        <v>1.3161090400745572E-3</v>
      </c>
      <c r="LX137" s="260">
        <f t="shared" si="349"/>
        <v>1.0078160048971445</v>
      </c>
      <c r="LY137" s="57">
        <f t="shared" si="350"/>
        <v>70.5294435103539</v>
      </c>
      <c r="LZ137" s="58">
        <f t="shared" si="480"/>
        <v>81.581407308426364</v>
      </c>
      <c r="MA137" s="58">
        <f t="shared" si="351"/>
        <v>1.9108411322561214</v>
      </c>
      <c r="MB137" s="58">
        <f t="shared" si="481"/>
        <v>2.2068304236425949</v>
      </c>
      <c r="MC137" s="58">
        <f t="shared" si="352"/>
        <v>1451.8868001365113</v>
      </c>
      <c r="MD137" s="55">
        <f t="shared" si="513"/>
        <v>4.8577784097026358E-2</v>
      </c>
      <c r="ME137" s="56">
        <f t="shared" si="514"/>
        <v>1.3161088950436478E-3</v>
      </c>
      <c r="MF137" s="260">
        <f t="shared" si="515"/>
        <v>1.0078160040358461</v>
      </c>
      <c r="MG137" s="57">
        <f t="shared" si="353"/>
        <v>23.630771009241371</v>
      </c>
      <c r="MH137" s="58">
        <f t="shared" si="482"/>
        <v>27.333712826389498</v>
      </c>
      <c r="MI137" s="58">
        <f t="shared" si="354"/>
        <v>0.64022409626350008</v>
      </c>
      <c r="MJ137" s="58">
        <f t="shared" si="483"/>
        <v>0.73939480877471631</v>
      </c>
      <c r="MK137" s="58">
        <f t="shared" si="355"/>
        <v>486.45216830000004</v>
      </c>
      <c r="ML137" s="55">
        <f t="shared" si="533"/>
        <v>4.8577789450139797E-2</v>
      </c>
      <c r="MM137" s="56">
        <f t="shared" si="534"/>
        <v>1.3161090400745574E-3</v>
      </c>
      <c r="MN137" s="260">
        <f t="shared" si="535"/>
        <v>1.0078160048971445</v>
      </c>
      <c r="MO137" s="59">
        <v>2.4501060326555333</v>
      </c>
      <c r="MP137" s="60">
        <v>2.6472060326555331</v>
      </c>
      <c r="MQ137" s="60">
        <v>1.8385000000000002</v>
      </c>
      <c r="MR137" s="61">
        <v>2.3401000000000005</v>
      </c>
      <c r="MS137" s="59">
        <f t="shared" si="356"/>
        <v>1.0933330570601729</v>
      </c>
      <c r="MT137" s="60">
        <f>GX137</f>
        <v>1.0876006187596243</v>
      </c>
      <c r="MU137" s="60">
        <f t="shared" si="484"/>
        <v>1.0888473245054393</v>
      </c>
      <c r="MV137" s="61">
        <f t="shared" si="492"/>
        <v>1.0966722093377319</v>
      </c>
      <c r="MW137" s="66">
        <f t="shared" si="485"/>
        <v>2.6787819188048463</v>
      </c>
      <c r="MX137" s="67">
        <f t="shared" si="493"/>
        <v>2.8791029191003683</v>
      </c>
      <c r="MY137" s="67">
        <f t="shared" si="486"/>
        <v>2.0018458061032502</v>
      </c>
      <c r="MZ137" s="261">
        <f t="shared" si="494"/>
        <v>2.5663226370712269</v>
      </c>
      <c r="NA137" s="59">
        <f t="shared" si="357"/>
        <v>1.0933461660614476</v>
      </c>
      <c r="NB137" s="60">
        <f>NF137/J137</f>
        <v>1.0877334579525213</v>
      </c>
      <c r="NC137" s="60">
        <f t="shared" si="358"/>
        <v>1.0888689451018438</v>
      </c>
      <c r="ND137" s="262">
        <f>NH137/L137</f>
        <v>1.0966860065641741</v>
      </c>
      <c r="NE137" s="62">
        <f t="shared" si="359"/>
        <v>2.6788140372479514</v>
      </c>
      <c r="NF137" s="63">
        <f>NE137+NQ137+NR137+OB137</f>
        <v>2.8794545718131781</v>
      </c>
      <c r="NG137" s="63">
        <f t="shared" si="360"/>
        <v>2.0018855555697401</v>
      </c>
      <c r="NH137" s="64">
        <f>NG137+NM137</f>
        <v>2.5663549239608243</v>
      </c>
      <c r="NI137" s="238">
        <f t="shared" si="495"/>
        <v>-3.2118443105133565E-5</v>
      </c>
      <c r="NJ137" s="238">
        <f t="shared" si="496"/>
        <v>-3.5165271280979127E-4</v>
      </c>
      <c r="NK137" s="238">
        <f t="shared" si="497"/>
        <v>-3.9749466489880092E-5</v>
      </c>
      <c r="NL137" s="238">
        <f t="shared" si="498"/>
        <v>-3.2286889597443746E-5</v>
      </c>
      <c r="NM137" s="239">
        <f t="shared" si="361"/>
        <v>0.56446936839108408</v>
      </c>
      <c r="NN137" s="240">
        <f t="shared" si="362"/>
        <v>0.37275148555901938</v>
      </c>
      <c r="NO137" s="240">
        <f t="shared" si="539"/>
        <v>0.11245911328712703</v>
      </c>
      <c r="NP137" s="240">
        <f t="shared" si="363"/>
        <v>2.0270030382438492E-2</v>
      </c>
      <c r="NQ137" s="240">
        <f>Q137*JD137+0.002</f>
        <v>8.4943257203035E-2</v>
      </c>
      <c r="NR137" s="240">
        <f t="shared" si="364"/>
        <v>1.6125056078354311E-2</v>
      </c>
      <c r="NS137" s="240">
        <f t="shared" si="365"/>
        <v>0.53217354813257234</v>
      </c>
      <c r="NT137" s="240">
        <f t="shared" si="366"/>
        <v>1.2698481661704021E-2</v>
      </c>
      <c r="NU137" s="240">
        <f t="shared" si="367"/>
        <v>4.0312640195885782E-4</v>
      </c>
      <c r="NV137" s="240">
        <f t="shared" si="368"/>
        <v>4.5933023715331242E-2</v>
      </c>
      <c r="NW137" s="240">
        <f t="shared" si="369"/>
        <v>6.0974506015452568E-2</v>
      </c>
      <c r="NX137" s="240">
        <f t="shared" si="370"/>
        <v>0.55778815734205411</v>
      </c>
      <c r="NY137" s="240">
        <f t="shared" si="371"/>
        <v>0.1335352424964848</v>
      </c>
      <c r="NZ137" s="240">
        <f t="shared" si="372"/>
        <v>1.0078160048971445E-4</v>
      </c>
      <c r="OA137" s="240">
        <f t="shared" si="373"/>
        <v>0.26525717226223472</v>
      </c>
      <c r="OB137" s="241">
        <f t="shared" si="374"/>
        <v>9.9572221283837872E-2</v>
      </c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136"/>
      <c r="OP137" s="13"/>
      <c r="OQ137" s="13"/>
      <c r="OR137" s="13"/>
      <c r="OS137" s="13"/>
      <c r="OT137" s="13"/>
    </row>
    <row r="138" spans="1:410" ht="15" customHeight="1">
      <c r="A138" s="242">
        <v>119</v>
      </c>
      <c r="B138" s="49" t="s">
        <v>188</v>
      </c>
      <c r="C138" s="50">
        <v>1</v>
      </c>
      <c r="D138" s="51">
        <v>104.3</v>
      </c>
      <c r="E138" s="52">
        <v>104.3</v>
      </c>
      <c r="F138" s="52"/>
      <c r="G138" s="52"/>
      <c r="H138" s="53"/>
      <c r="I138" s="57">
        <v>1.2684367409684856</v>
      </c>
      <c r="J138" s="58"/>
      <c r="K138" s="58">
        <v>0.96619999999999984</v>
      </c>
      <c r="L138" s="243"/>
      <c r="M138" s="1">
        <v>0</v>
      </c>
      <c r="N138" s="2">
        <v>0</v>
      </c>
      <c r="O138" s="2">
        <v>0.30223674096848574</v>
      </c>
      <c r="P138" s="2">
        <v>0</v>
      </c>
      <c r="Q138" s="2">
        <v>0</v>
      </c>
      <c r="R138" s="2">
        <v>0</v>
      </c>
      <c r="S138" s="2">
        <v>0.26140000000000002</v>
      </c>
      <c r="T138" s="2">
        <v>0</v>
      </c>
      <c r="U138" s="2">
        <v>0</v>
      </c>
      <c r="V138" s="2">
        <v>0.35320000000000001</v>
      </c>
      <c r="W138" s="2">
        <v>0</v>
      </c>
      <c r="X138" s="2">
        <v>0.34079999999999999</v>
      </c>
      <c r="Y138" s="2">
        <v>0</v>
      </c>
      <c r="Z138" s="2">
        <v>1.0800000000000001E-2</v>
      </c>
      <c r="AA138" s="2">
        <v>0</v>
      </c>
      <c r="AB138" s="3">
        <v>0</v>
      </c>
      <c r="AC138" s="244">
        <v>0</v>
      </c>
      <c r="AD138" s="108">
        <v>0</v>
      </c>
      <c r="AE138" s="108">
        <v>0</v>
      </c>
      <c r="AF138" s="108">
        <f t="shared" si="375"/>
        <v>0</v>
      </c>
      <c r="AG138" s="108">
        <f t="shared" si="376"/>
        <v>0</v>
      </c>
      <c r="AH138" s="108">
        <v>0</v>
      </c>
      <c r="AI138" s="108">
        <v>0</v>
      </c>
      <c r="AJ138" s="108">
        <f t="shared" si="377"/>
        <v>0</v>
      </c>
      <c r="AK138" s="108">
        <f t="shared" si="378"/>
        <v>0</v>
      </c>
      <c r="AL138" s="108">
        <v>0</v>
      </c>
      <c r="AM138" s="245">
        <v>0</v>
      </c>
      <c r="AN138" s="244">
        <v>0</v>
      </c>
      <c r="AO138" s="108">
        <v>0</v>
      </c>
      <c r="AP138" s="108">
        <v>0</v>
      </c>
      <c r="AQ138" s="108">
        <f t="shared" si="379"/>
        <v>0</v>
      </c>
      <c r="AR138" s="108">
        <f t="shared" si="380"/>
        <v>0</v>
      </c>
      <c r="AS138" s="246">
        <v>0</v>
      </c>
      <c r="AT138" s="247">
        <v>0</v>
      </c>
      <c r="AU138" s="108">
        <v>0</v>
      </c>
      <c r="AV138" s="108">
        <f t="shared" si="381"/>
        <v>0</v>
      </c>
      <c r="AW138" s="108">
        <f t="shared" si="382"/>
        <v>0</v>
      </c>
      <c r="AX138" s="108">
        <v>0</v>
      </c>
      <c r="AY138" s="245">
        <v>0</v>
      </c>
      <c r="AZ138" s="248">
        <v>4</v>
      </c>
      <c r="BA138" s="108">
        <v>20.388666666666662</v>
      </c>
      <c r="BB138" s="108">
        <v>2.1262462985055999</v>
      </c>
      <c r="BC138" s="109">
        <v>1.7009970388044799</v>
      </c>
      <c r="BD138" s="109">
        <v>0.42524925970111993</v>
      </c>
      <c r="BE138" s="108">
        <v>0.79734249999999995</v>
      </c>
      <c r="BF138" s="109">
        <v>0.63787400000000005</v>
      </c>
      <c r="BG138" s="109">
        <v>0.1594684999999999</v>
      </c>
      <c r="BH138" s="108">
        <v>1.7017946489575748</v>
      </c>
      <c r="BI138" s="109">
        <f t="shared" si="383"/>
        <v>0.99600595060610186</v>
      </c>
      <c r="BJ138" s="108">
        <f t="shared" si="384"/>
        <v>3.2921217484084289E-2</v>
      </c>
      <c r="BK138" s="108">
        <v>1.2507025057064918</v>
      </c>
      <c r="BL138" s="245">
        <v>31.51770314380359</v>
      </c>
      <c r="BM138" s="244">
        <v>0</v>
      </c>
      <c r="BN138" s="108">
        <v>0</v>
      </c>
      <c r="BO138" s="108">
        <v>0</v>
      </c>
      <c r="BP138" s="108">
        <f t="shared" si="385"/>
        <v>0</v>
      </c>
      <c r="BQ138" s="108">
        <f t="shared" si="386"/>
        <v>0</v>
      </c>
      <c r="BR138" s="108">
        <v>0</v>
      </c>
      <c r="BS138" s="108">
        <v>0</v>
      </c>
      <c r="BT138" s="108">
        <f t="shared" si="387"/>
        <v>0</v>
      </c>
      <c r="BU138" s="108">
        <f t="shared" si="388"/>
        <v>0</v>
      </c>
      <c r="BV138" s="108">
        <v>0</v>
      </c>
      <c r="BW138" s="245">
        <v>0</v>
      </c>
      <c r="BX138" s="107">
        <v>0</v>
      </c>
      <c r="BY138" s="108">
        <v>0</v>
      </c>
      <c r="BZ138" s="109">
        <f t="shared" si="389"/>
        <v>0</v>
      </c>
      <c r="CA138" s="109">
        <f t="shared" si="390"/>
        <v>0</v>
      </c>
      <c r="CB138" s="108">
        <v>0</v>
      </c>
      <c r="CC138" s="110">
        <v>0</v>
      </c>
      <c r="CD138" s="244">
        <v>0</v>
      </c>
      <c r="CE138" s="108">
        <v>0</v>
      </c>
      <c r="CF138" s="109">
        <f t="shared" si="391"/>
        <v>0</v>
      </c>
      <c r="CG138" s="109">
        <f t="shared" si="392"/>
        <v>0</v>
      </c>
      <c r="CH138" s="108">
        <v>0</v>
      </c>
      <c r="CI138" s="245">
        <v>0</v>
      </c>
      <c r="CJ138" s="249">
        <v>9.7300672852357586</v>
      </c>
      <c r="CK138" s="250">
        <v>2.140614802751867</v>
      </c>
      <c r="CL138" s="250">
        <v>1.6585099605938824</v>
      </c>
      <c r="CM138" s="251">
        <v>1.6585099605938824</v>
      </c>
      <c r="CN138" s="252">
        <f t="shared" si="277"/>
        <v>0.80844068029148797</v>
      </c>
      <c r="CO138" s="250">
        <v>6.5488509765297831</v>
      </c>
      <c r="CP138" s="252">
        <f t="shared" si="393"/>
        <v>0.64816597655105879</v>
      </c>
      <c r="CQ138" s="250">
        <v>2.0493974245952304</v>
      </c>
      <c r="CR138" s="250">
        <v>1.4656971408331243</v>
      </c>
      <c r="CS138" s="252">
        <f t="shared" si="394"/>
        <v>2.835391118941679E-2</v>
      </c>
      <c r="CT138" s="252">
        <f t="shared" si="395"/>
        <v>0.85782563422112101</v>
      </c>
      <c r="CU138" s="250">
        <f t="shared" si="278"/>
        <v>21.543740165944417</v>
      </c>
      <c r="CV138" s="245">
        <f t="shared" si="396"/>
        <v>27.145112609089967</v>
      </c>
      <c r="CW138" s="244">
        <v>0</v>
      </c>
      <c r="CX138" s="108">
        <v>0</v>
      </c>
      <c r="CY138" s="108">
        <f t="shared" si="397"/>
        <v>0</v>
      </c>
      <c r="CZ138" s="108">
        <f t="shared" si="398"/>
        <v>0</v>
      </c>
      <c r="DA138" s="108">
        <v>0</v>
      </c>
      <c r="DB138" s="245">
        <v>0</v>
      </c>
      <c r="DC138" s="244">
        <v>0</v>
      </c>
      <c r="DD138" s="108">
        <v>0</v>
      </c>
      <c r="DE138" s="108">
        <f t="shared" si="399"/>
        <v>0</v>
      </c>
      <c r="DF138" s="108">
        <f t="shared" si="400"/>
        <v>0</v>
      </c>
      <c r="DG138" s="108">
        <v>0</v>
      </c>
      <c r="DH138" s="245">
        <v>0</v>
      </c>
      <c r="DI138" s="107">
        <v>14.261474136096</v>
      </c>
      <c r="DJ138" s="108">
        <v>3.1375243099411199</v>
      </c>
      <c r="DK138" s="108">
        <v>0.24368252455746989</v>
      </c>
      <c r="DL138" s="108">
        <v>9.5987279517218216</v>
      </c>
      <c r="DM138" s="108">
        <f t="shared" si="401"/>
        <v>0.95002450029371566</v>
      </c>
      <c r="DN138" s="108">
        <f t="shared" si="402"/>
        <v>3.0038259252118267</v>
      </c>
      <c r="DO138" s="108">
        <v>1.9886228513290978</v>
      </c>
      <c r="DP138" s="108">
        <f t="shared" si="403"/>
        <v>3.8469909058961402E-2</v>
      </c>
      <c r="DQ138" s="108">
        <f t="shared" si="404"/>
        <v>1.1638773189516785</v>
      </c>
      <c r="DR138" s="108">
        <v>1.4615015886822755</v>
      </c>
      <c r="DS138" s="110">
        <v>36.829840034793335</v>
      </c>
      <c r="DT138" s="244">
        <v>0</v>
      </c>
      <c r="DU138" s="108">
        <v>0</v>
      </c>
      <c r="DV138" s="108">
        <v>0</v>
      </c>
      <c r="DW138" s="108">
        <f t="shared" si="405"/>
        <v>0</v>
      </c>
      <c r="DX138" s="108">
        <f t="shared" si="406"/>
        <v>0</v>
      </c>
      <c r="DY138" s="108">
        <v>0</v>
      </c>
      <c r="DZ138" s="108">
        <v>0</v>
      </c>
      <c r="EA138" s="108"/>
      <c r="EB138" s="108">
        <v>0</v>
      </c>
      <c r="EC138" s="108">
        <f t="shared" si="407"/>
        <v>0</v>
      </c>
      <c r="ED138" s="108">
        <f t="shared" si="408"/>
        <v>0</v>
      </c>
      <c r="EE138" s="108">
        <v>0</v>
      </c>
      <c r="EF138" s="245">
        <v>0</v>
      </c>
      <c r="EG138" s="249">
        <v>6.1423653611110902</v>
      </c>
      <c r="EH138" s="250">
        <v>1.3513203794444399</v>
      </c>
      <c r="EI138" s="250">
        <v>14.666403023366614</v>
      </c>
      <c r="EJ138" s="250">
        <v>4.1341374333919001</v>
      </c>
      <c r="EK138" s="250">
        <f t="shared" si="409"/>
        <v>0.40917211833252992</v>
      </c>
      <c r="EL138" s="250">
        <v>1.2937369684056612</v>
      </c>
      <c r="EM138" s="250">
        <v>1.9194785124039255</v>
      </c>
      <c r="EN138" s="250">
        <f t="shared" si="410"/>
        <v>3.7132311822453939E-2</v>
      </c>
      <c r="EO138" s="250">
        <f t="shared" si="411"/>
        <v>1.1234093499976208</v>
      </c>
      <c r="EP138" s="250">
        <v>28.21370470971797</v>
      </c>
      <c r="EQ138" s="245">
        <v>35.549267934244639</v>
      </c>
      <c r="ER138" s="244">
        <v>0</v>
      </c>
      <c r="ES138" s="108">
        <v>0</v>
      </c>
      <c r="ET138" s="108">
        <v>0</v>
      </c>
      <c r="EU138" s="108">
        <f t="shared" si="412"/>
        <v>0</v>
      </c>
      <c r="EV138" s="108">
        <f t="shared" si="413"/>
        <v>0</v>
      </c>
      <c r="EW138" s="108">
        <v>0</v>
      </c>
      <c r="EX138" s="108">
        <v>0</v>
      </c>
      <c r="EY138" s="108">
        <f t="shared" si="414"/>
        <v>0</v>
      </c>
      <c r="EZ138" s="108">
        <f t="shared" si="415"/>
        <v>0</v>
      </c>
      <c r="FA138" s="108">
        <v>0</v>
      </c>
      <c r="FB138" s="245">
        <v>0</v>
      </c>
      <c r="FC138" s="244">
        <v>0.83333333333333293</v>
      </c>
      <c r="FD138" s="108">
        <v>6.0833333333333302E-2</v>
      </c>
      <c r="FE138" s="108">
        <f t="shared" si="416"/>
        <v>1.1768208333333328E-3</v>
      </c>
      <c r="FF138" s="108">
        <f t="shared" si="417"/>
        <v>3.5603803333333316E-2</v>
      </c>
      <c r="FG138" s="108">
        <v>4.4708333333333301E-2</v>
      </c>
      <c r="FH138" s="245">
        <v>1.1266499999999995</v>
      </c>
      <c r="FI138" s="244">
        <v>0</v>
      </c>
      <c r="FJ138" s="108">
        <v>0</v>
      </c>
      <c r="FK138" s="108">
        <f t="shared" si="418"/>
        <v>0</v>
      </c>
      <c r="FL138" s="108">
        <f t="shared" si="419"/>
        <v>0</v>
      </c>
      <c r="FM138" s="108">
        <v>0</v>
      </c>
      <c r="FN138" s="245">
        <v>0</v>
      </c>
      <c r="FO138" s="244">
        <v>0</v>
      </c>
      <c r="FP138" s="108">
        <v>0</v>
      </c>
      <c r="FQ138" s="108">
        <f t="shared" si="420"/>
        <v>0</v>
      </c>
      <c r="FR138" s="108">
        <f t="shared" si="421"/>
        <v>0</v>
      </c>
      <c r="FS138" s="108">
        <v>0</v>
      </c>
      <c r="FT138" s="110">
        <v>0</v>
      </c>
      <c r="FU138" s="253">
        <f t="shared" si="279"/>
        <v>36.763366274580271</v>
      </c>
      <c r="FV138" s="254">
        <f t="shared" si="280"/>
        <v>17.178205921260929</v>
      </c>
      <c r="FW138" s="254">
        <f t="shared" si="281"/>
        <v>3.1473117190959679</v>
      </c>
      <c r="FX138" s="254">
        <f t="shared" si="282"/>
        <v>20.388666666666662</v>
      </c>
      <c r="FY138" s="254">
        <f t="shared" si="283"/>
        <v>0</v>
      </c>
      <c r="FZ138" s="254">
        <f t="shared" si="284"/>
        <v>0</v>
      </c>
      <c r="GA138" s="254">
        <f t="shared" si="422"/>
        <v>0</v>
      </c>
      <c r="GB138" s="254">
        <f t="shared" si="423"/>
        <v>0</v>
      </c>
      <c r="GC138" s="254">
        <f t="shared" si="424"/>
        <v>0</v>
      </c>
      <c r="GD138" s="254">
        <f t="shared" si="425"/>
        <v>0</v>
      </c>
      <c r="GE138" s="254">
        <f t="shared" si="285"/>
        <v>20.281716361643504</v>
      </c>
      <c r="GF138" s="255">
        <f t="shared" si="286"/>
        <v>7.7432915882195168</v>
      </c>
      <c r="GG138" s="255">
        <f t="shared" si="287"/>
        <v>2.0073625951773044</v>
      </c>
      <c r="GH138" s="254">
        <f t="shared" si="288"/>
        <v>7.1364264868570553</v>
      </c>
      <c r="GI138" s="255">
        <f t="shared" si="289"/>
        <v>5.0956009096740233</v>
      </c>
      <c r="GJ138" s="256">
        <f t="shared" si="290"/>
        <v>0.13805417038824977</v>
      </c>
      <c r="GK138" s="253">
        <f t="shared" si="426"/>
        <v>104.8956934301044</v>
      </c>
      <c r="GL138" s="257">
        <f t="shared" si="427"/>
        <v>132.16857372193155</v>
      </c>
      <c r="GM138" s="221">
        <f t="shared" si="428"/>
        <v>132.16857372193155</v>
      </c>
      <c r="GN138" s="222">
        <f t="shared" si="429"/>
        <v>62.498846053316996</v>
      </c>
      <c r="GO138" s="222">
        <f t="shared" si="430"/>
        <v>6.668837890673518</v>
      </c>
      <c r="GP138" s="55">
        <f t="shared" si="431"/>
        <v>0.4728722138199648</v>
      </c>
      <c r="GQ138" s="56">
        <f t="shared" si="432"/>
        <v>5.0457061787653357E-2</v>
      </c>
      <c r="GR138" s="258">
        <f t="shared" si="433"/>
        <v>1.0819148747764962</v>
      </c>
      <c r="GS138" s="227">
        <f t="shared" si="291"/>
        <v>132.16857372193155</v>
      </c>
      <c r="GT138" s="222">
        <f t="shared" si="502"/>
        <v>62.498846053316996</v>
      </c>
      <c r="GU138" s="222">
        <f t="shared" si="503"/>
        <v>6.668837890673518</v>
      </c>
      <c r="GV138" s="37">
        <f t="shared" si="487"/>
        <v>0.4728722138199648</v>
      </c>
      <c r="GW138" s="228">
        <f t="shared" si="488"/>
        <v>5.0457061787653357E-2</v>
      </c>
      <c r="GX138" s="258">
        <f t="shared" si="434"/>
        <v>1.0819148747764962</v>
      </c>
      <c r="GY138" s="221">
        <f t="shared" si="499"/>
        <v>100.65087057812796</v>
      </c>
      <c r="GZ138" s="222">
        <f t="shared" si="435"/>
        <v>60.967785706045298</v>
      </c>
      <c r="HA138" s="222">
        <f t="shared" si="436"/>
        <v>3.6803796477499273</v>
      </c>
      <c r="HB138" s="55">
        <f t="shared" si="437"/>
        <v>0.6057353041841842</v>
      </c>
      <c r="HC138" s="56">
        <f t="shared" si="438"/>
        <v>3.6565800440773295E-2</v>
      </c>
      <c r="HD138" s="258">
        <f t="shared" si="439"/>
        <v>1.1005827646539375</v>
      </c>
      <c r="HE138" s="221">
        <f t="shared" si="440"/>
        <v>100.65087057812796</v>
      </c>
      <c r="HF138" s="222">
        <f t="shared" si="441"/>
        <v>60.967785706045298</v>
      </c>
      <c r="HG138" s="222">
        <f t="shared" si="442"/>
        <v>3.6803796477499273</v>
      </c>
      <c r="HH138" s="55">
        <f t="shared" si="443"/>
        <v>0.6057353041841842</v>
      </c>
      <c r="HI138" s="56">
        <f t="shared" si="444"/>
        <v>3.6565800440773295E-2</v>
      </c>
      <c r="HJ138" s="259">
        <f t="shared" si="445"/>
        <v>1.1005827646539375</v>
      </c>
      <c r="HK138" s="54">
        <f t="shared" si="292"/>
        <v>1.3723405777668261</v>
      </c>
      <c r="HL138" s="55">
        <f t="shared" si="293"/>
        <v>0</v>
      </c>
      <c r="HM138" s="55">
        <f t="shared" si="294"/>
        <v>1.0633830672086342</v>
      </c>
      <c r="HN138" s="56">
        <f t="shared" si="295"/>
        <v>0</v>
      </c>
      <c r="HQ138" s="57">
        <f t="shared" si="296"/>
        <v>0</v>
      </c>
      <c r="HR138" s="58">
        <f t="shared" si="446"/>
        <v>0</v>
      </c>
      <c r="HS138" s="58">
        <f t="shared" si="297"/>
        <v>0</v>
      </c>
      <c r="HT138" s="58">
        <f t="shared" si="447"/>
        <v>0</v>
      </c>
      <c r="HU138" s="58">
        <f t="shared" si="298"/>
        <v>0</v>
      </c>
      <c r="HV138" s="55"/>
      <c r="HW138" s="56"/>
      <c r="HX138" s="260"/>
      <c r="HY138" s="57">
        <f t="shared" si="299"/>
        <v>0</v>
      </c>
      <c r="HZ138" s="58">
        <f t="shared" si="448"/>
        <v>0</v>
      </c>
      <c r="IA138" s="58">
        <f t="shared" si="300"/>
        <v>0</v>
      </c>
      <c r="IB138" s="58">
        <f t="shared" si="449"/>
        <v>0</v>
      </c>
      <c r="IC138" s="58">
        <f t="shared" si="301"/>
        <v>0</v>
      </c>
      <c r="ID138" s="55"/>
      <c r="IE138" s="56"/>
      <c r="IF138" s="260"/>
      <c r="IG138" s="57">
        <f t="shared" si="302"/>
        <v>1.2151272597394442</v>
      </c>
      <c r="IH138" s="58">
        <f t="shared" si="450"/>
        <v>1.4055377013406152</v>
      </c>
      <c r="II138" s="58">
        <f t="shared" si="303"/>
        <v>2.3717922562885643</v>
      </c>
      <c r="IJ138" s="58">
        <f t="shared" si="451"/>
        <v>2.7391828767876629</v>
      </c>
      <c r="IK138" s="58">
        <f t="shared" si="304"/>
        <v>25.014050114129834</v>
      </c>
      <c r="IL138" s="55">
        <f t="shared" si="305"/>
        <v>4.857778945013979E-2</v>
      </c>
      <c r="IM138" s="56">
        <f t="shared" si="306"/>
        <v>9.4818401876823458E-2</v>
      </c>
      <c r="IN138" s="260">
        <f t="shared" si="307"/>
        <v>1.0222995100575569</v>
      </c>
      <c r="IO138" s="57">
        <f t="shared" si="308"/>
        <v>0</v>
      </c>
      <c r="IP138" s="58">
        <f t="shared" si="452"/>
        <v>0</v>
      </c>
      <c r="IQ138" s="58">
        <f t="shared" si="309"/>
        <v>0</v>
      </c>
      <c r="IR138" s="58">
        <f t="shared" si="453"/>
        <v>0</v>
      </c>
      <c r="IS138" s="58">
        <f t="shared" si="310"/>
        <v>0</v>
      </c>
      <c r="IT138" s="55"/>
      <c r="IU138" s="56"/>
      <c r="IV138" s="260"/>
      <c r="IW138" s="57">
        <f t="shared" si="311"/>
        <v>0</v>
      </c>
      <c r="IX138" s="58">
        <f t="shared" si="454"/>
        <v>0</v>
      </c>
      <c r="IY138" s="58">
        <f t="shared" si="312"/>
        <v>0</v>
      </c>
      <c r="IZ138" s="58">
        <f t="shared" si="455"/>
        <v>0</v>
      </c>
      <c r="JA138" s="58">
        <f t="shared" si="313"/>
        <v>0</v>
      </c>
      <c r="JB138" s="55"/>
      <c r="JC138" s="56"/>
      <c r="JD138" s="260"/>
      <c r="JE138" s="57">
        <f t="shared" si="314"/>
        <v>0</v>
      </c>
      <c r="JF138" s="58">
        <f t="shared" si="456"/>
        <v>0</v>
      </c>
      <c r="JG138" s="58">
        <f t="shared" si="315"/>
        <v>0</v>
      </c>
      <c r="JH138" s="58">
        <f t="shared" si="457"/>
        <v>0</v>
      </c>
      <c r="JI138" s="58">
        <f t="shared" si="316"/>
        <v>0</v>
      </c>
      <c r="JJ138" s="55"/>
      <c r="JK138" s="56"/>
      <c r="JL138" s="260"/>
      <c r="JM138" s="57">
        <f t="shared" si="320"/>
        <v>15.417494219743574</v>
      </c>
      <c r="JN138" s="58">
        <f t="shared" si="458"/>
        <v>17.833415563977393</v>
      </c>
      <c r="JO138" s="58">
        <f t="shared" si="321"/>
        <v>1.4849605680319637</v>
      </c>
      <c r="JP138" s="58">
        <f t="shared" si="459"/>
        <v>1.7149809600201149</v>
      </c>
      <c r="JQ138" s="58">
        <f t="shared" si="322"/>
        <v>21.543740165944417</v>
      </c>
      <c r="JR138" s="55">
        <f t="shared" si="323"/>
        <v>0.71563684397359206</v>
      </c>
      <c r="JS138" s="56">
        <f t="shared" si="324"/>
        <v>6.8927705059279212E-2</v>
      </c>
      <c r="JT138" s="260">
        <f t="shared" si="325"/>
        <v>1.1228171949643442</v>
      </c>
      <c r="JU138" s="57">
        <f t="shared" si="326"/>
        <v>0</v>
      </c>
      <c r="JV138" s="58">
        <f t="shared" si="460"/>
        <v>0</v>
      </c>
      <c r="JW138" s="58">
        <f t="shared" si="327"/>
        <v>0</v>
      </c>
      <c r="JX138" s="58">
        <f t="shared" si="461"/>
        <v>0</v>
      </c>
      <c r="JY138" s="58">
        <f t="shared" si="328"/>
        <v>0</v>
      </c>
      <c r="JZ138" s="55"/>
      <c r="KA138" s="56"/>
      <c r="KB138" s="260"/>
      <c r="KC138" s="57">
        <f t="shared" si="329"/>
        <v>0</v>
      </c>
      <c r="KD138" s="58">
        <f t="shared" si="462"/>
        <v>0</v>
      </c>
      <c r="KE138" s="58">
        <f t="shared" si="330"/>
        <v>0</v>
      </c>
      <c r="KF138" s="58">
        <f t="shared" si="463"/>
        <v>0</v>
      </c>
      <c r="KG138" s="58">
        <f t="shared" si="331"/>
        <v>0</v>
      </c>
      <c r="KH138" s="55"/>
      <c r="KI138" s="56"/>
      <c r="KJ138" s="260"/>
      <c r="KK138" s="57">
        <f t="shared" si="332"/>
        <v>22.483596403916597</v>
      </c>
      <c r="KL138" s="58">
        <f t="shared" si="464"/>
        <v>26.00677596041033</v>
      </c>
      <c r="KM138" s="58">
        <f t="shared" si="333"/>
        <v>0.98849440935267707</v>
      </c>
      <c r="KN138" s="58">
        <f t="shared" si="465"/>
        <v>1.1416121933614067</v>
      </c>
      <c r="KO138" s="58">
        <f t="shared" si="334"/>
        <v>29.230031773645507</v>
      </c>
      <c r="KP138" s="55">
        <f t="shared" si="466"/>
        <v>0.76919507231560191</v>
      </c>
      <c r="KQ138" s="56">
        <f t="shared" si="467"/>
        <v>3.3817767185731464E-2</v>
      </c>
      <c r="KR138" s="260">
        <f t="shared" si="468"/>
        <v>1.1257712399689248</v>
      </c>
      <c r="KS138" s="57">
        <f t="shared" si="335"/>
        <v>0</v>
      </c>
      <c r="KT138" s="58">
        <f t="shared" si="469"/>
        <v>0</v>
      </c>
      <c r="KU138" s="58">
        <f t="shared" si="336"/>
        <v>0</v>
      </c>
      <c r="KV138" s="58">
        <f t="shared" si="470"/>
        <v>0</v>
      </c>
      <c r="KW138" s="58">
        <f t="shared" si="337"/>
        <v>0</v>
      </c>
      <c r="KX138" s="55"/>
      <c r="KY138" s="56"/>
      <c r="KZ138" s="260"/>
      <c r="LA138" s="57">
        <f t="shared" si="338"/>
        <v>10.442604249007534</v>
      </c>
      <c r="LB138" s="58">
        <f t="shared" si="471"/>
        <v>12.078960334827014</v>
      </c>
      <c r="LC138" s="58">
        <f t="shared" si="339"/>
        <v>0.44630443015498389</v>
      </c>
      <c r="LD138" s="58">
        <f t="shared" si="472"/>
        <v>0.51543698638599089</v>
      </c>
      <c r="LE138" s="58">
        <f t="shared" si="340"/>
        <v>28.213704709717966</v>
      </c>
      <c r="LF138" s="55">
        <f t="shared" si="473"/>
        <v>0.37012524078096942</v>
      </c>
      <c r="LG138" s="56">
        <f t="shared" si="474"/>
        <v>1.5818710614110106E-2</v>
      </c>
      <c r="LH138" s="260">
        <f t="shared" si="475"/>
        <v>1.0604489435045035</v>
      </c>
      <c r="LI138" s="57">
        <f t="shared" si="341"/>
        <v>0</v>
      </c>
      <c r="LJ138" s="58">
        <f t="shared" si="476"/>
        <v>0</v>
      </c>
      <c r="LK138" s="58">
        <f t="shared" si="342"/>
        <v>0</v>
      </c>
      <c r="LL138" s="58">
        <f t="shared" si="477"/>
        <v>0</v>
      </c>
      <c r="LM138" s="58">
        <f t="shared" si="343"/>
        <v>0</v>
      </c>
      <c r="LN138" s="55"/>
      <c r="LO138" s="56"/>
      <c r="LP138" s="260"/>
      <c r="LQ138" s="57">
        <f t="shared" si="344"/>
        <v>4.3436640066666643E-2</v>
      </c>
      <c r="LR138" s="58">
        <f t="shared" si="478"/>
        <v>5.0243161565113312E-2</v>
      </c>
      <c r="LS138" s="58">
        <f t="shared" si="345"/>
        <v>1.1768208333333328E-3</v>
      </c>
      <c r="LT138" s="58">
        <f t="shared" si="479"/>
        <v>1.359110380416666E-3</v>
      </c>
      <c r="LU138" s="58">
        <f t="shared" si="346"/>
        <v>0.89416666666666633</v>
      </c>
      <c r="LV138" s="55">
        <f t="shared" si="347"/>
        <v>4.857778945013979E-2</v>
      </c>
      <c r="LW138" s="56">
        <f t="shared" si="348"/>
        <v>1.3161090400745572E-3</v>
      </c>
      <c r="LX138" s="260">
        <f t="shared" si="349"/>
        <v>1.0078160048971445</v>
      </c>
      <c r="LY138" s="57">
        <f t="shared" si="350"/>
        <v>0</v>
      </c>
      <c r="LZ138" s="58">
        <f t="shared" si="480"/>
        <v>0</v>
      </c>
      <c r="MA138" s="58">
        <f t="shared" si="351"/>
        <v>0</v>
      </c>
      <c r="MB138" s="58">
        <f t="shared" si="481"/>
        <v>0</v>
      </c>
      <c r="MC138" s="58">
        <f t="shared" si="352"/>
        <v>0</v>
      </c>
      <c r="MD138" s="55"/>
      <c r="ME138" s="56"/>
      <c r="MF138" s="260"/>
      <c r="MG138" s="57">
        <f t="shared" si="353"/>
        <v>0</v>
      </c>
      <c r="MH138" s="58">
        <f t="shared" si="482"/>
        <v>0</v>
      </c>
      <c r="MI138" s="58">
        <f t="shared" si="354"/>
        <v>0</v>
      </c>
      <c r="MJ138" s="58">
        <f t="shared" si="483"/>
        <v>0</v>
      </c>
      <c r="MK138" s="58">
        <f t="shared" si="355"/>
        <v>0</v>
      </c>
      <c r="ML138" s="55"/>
      <c r="MM138" s="56"/>
      <c r="MN138" s="260"/>
      <c r="MO138" s="59">
        <v>1.2684367409684856</v>
      </c>
      <c r="MP138" s="60"/>
      <c r="MQ138" s="60">
        <v>0.96619999999999984</v>
      </c>
      <c r="MR138" s="61"/>
      <c r="MS138" s="59">
        <f t="shared" si="356"/>
        <v>1.0819148747764962</v>
      </c>
      <c r="MT138" s="60"/>
      <c r="MU138" s="60">
        <f t="shared" si="484"/>
        <v>1.1005827646539375</v>
      </c>
      <c r="MV138" s="61"/>
      <c r="MW138" s="66">
        <f t="shared" si="485"/>
        <v>1.3723405777668261</v>
      </c>
      <c r="MX138" s="67"/>
      <c r="MY138" s="67">
        <f t="shared" si="486"/>
        <v>1.0633830672086342</v>
      </c>
      <c r="MZ138" s="261"/>
      <c r="NA138" s="59">
        <f t="shared" si="357"/>
        <v>1.0819528143638821</v>
      </c>
      <c r="NB138" s="60"/>
      <c r="NC138" s="60">
        <f t="shared" si="358"/>
        <v>1.1006129471330242</v>
      </c>
      <c r="ND138" s="262"/>
      <c r="NE138" s="62">
        <f t="shared" si="359"/>
        <v>1.3723887017334035</v>
      </c>
      <c r="NF138" s="63"/>
      <c r="NG138" s="63">
        <f t="shared" si="360"/>
        <v>1.0634122295199278</v>
      </c>
      <c r="NH138" s="64"/>
      <c r="NI138" s="238">
        <f t="shared" si="495"/>
        <v>-4.8123966577495736E-5</v>
      </c>
      <c r="NJ138" s="238">
        <f t="shared" si="496"/>
        <v>0</v>
      </c>
      <c r="NK138" s="238">
        <f t="shared" si="497"/>
        <v>-2.9162311293573495E-5</v>
      </c>
      <c r="NL138" s="238">
        <f t="shared" si="498"/>
        <v>0</v>
      </c>
      <c r="NM138" s="239">
        <f t="shared" si="361"/>
        <v>0</v>
      </c>
      <c r="NN138" s="240">
        <f t="shared" si="362"/>
        <v>0</v>
      </c>
      <c r="NO138" s="240">
        <f t="shared" si="539"/>
        <v>0.30897647221347574</v>
      </c>
      <c r="NP138" s="240">
        <f t="shared" si="363"/>
        <v>0</v>
      </c>
      <c r="NQ138" s="240">
        <f t="shared" ref="NQ138:NQ150" si="540">Q138*JD138</f>
        <v>0</v>
      </c>
      <c r="NR138" s="240">
        <f t="shared" si="364"/>
        <v>0</v>
      </c>
      <c r="NS138" s="240">
        <f t="shared" si="365"/>
        <v>0.29350441476367961</v>
      </c>
      <c r="NT138" s="240">
        <f t="shared" si="366"/>
        <v>0</v>
      </c>
      <c r="NU138" s="240">
        <f t="shared" si="367"/>
        <v>0</v>
      </c>
      <c r="NV138" s="240">
        <f t="shared" si="368"/>
        <v>0.39762240195702425</v>
      </c>
      <c r="NW138" s="240">
        <f t="shared" si="369"/>
        <v>0</v>
      </c>
      <c r="NX138" s="240">
        <f t="shared" si="370"/>
        <v>0.36140099994633479</v>
      </c>
      <c r="NY138" s="240">
        <f t="shared" si="371"/>
        <v>0</v>
      </c>
      <c r="NZ138" s="240">
        <f t="shared" si="372"/>
        <v>1.0884412852889162E-2</v>
      </c>
      <c r="OA138" s="240">
        <f t="shared" si="373"/>
        <v>0</v>
      </c>
      <c r="OB138" s="241">
        <f t="shared" si="374"/>
        <v>0</v>
      </c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136"/>
      <c r="OP138" s="13"/>
      <c r="OQ138" s="13"/>
      <c r="OR138" s="13"/>
      <c r="OS138" s="13"/>
      <c r="OT138" s="13"/>
    </row>
    <row r="139" spans="1:410" ht="15" customHeight="1">
      <c r="A139" s="242">
        <v>120</v>
      </c>
      <c r="B139" s="49" t="s">
        <v>189</v>
      </c>
      <c r="C139" s="50">
        <v>1</v>
      </c>
      <c r="D139" s="51">
        <v>112.9</v>
      </c>
      <c r="E139" s="52">
        <v>112.9</v>
      </c>
      <c r="F139" s="52"/>
      <c r="G139" s="52"/>
      <c r="H139" s="53"/>
      <c r="I139" s="57">
        <v>1.3613478186942445</v>
      </c>
      <c r="J139" s="58"/>
      <c r="K139" s="58">
        <v>1.0123</v>
      </c>
      <c r="L139" s="243"/>
      <c r="M139" s="1">
        <v>0</v>
      </c>
      <c r="N139" s="2">
        <v>0</v>
      </c>
      <c r="O139" s="2">
        <v>0.34904781869424456</v>
      </c>
      <c r="P139" s="2">
        <v>0</v>
      </c>
      <c r="Q139" s="2">
        <v>0</v>
      </c>
      <c r="R139" s="2">
        <v>0</v>
      </c>
      <c r="S139" s="2">
        <v>0.26129999999999998</v>
      </c>
      <c r="T139" s="2">
        <v>0</v>
      </c>
      <c r="U139" s="2">
        <v>0</v>
      </c>
      <c r="V139" s="2">
        <v>0.35520000000000002</v>
      </c>
      <c r="W139" s="2">
        <v>0</v>
      </c>
      <c r="X139" s="2">
        <v>0.38579999999999998</v>
      </c>
      <c r="Y139" s="2">
        <v>0</v>
      </c>
      <c r="Z139" s="2">
        <v>0.01</v>
      </c>
      <c r="AA139" s="2">
        <v>0</v>
      </c>
      <c r="AB139" s="3">
        <v>0</v>
      </c>
      <c r="AC139" s="244">
        <v>0</v>
      </c>
      <c r="AD139" s="108">
        <v>0</v>
      </c>
      <c r="AE139" s="108">
        <v>0</v>
      </c>
      <c r="AF139" s="108">
        <f t="shared" si="375"/>
        <v>0</v>
      </c>
      <c r="AG139" s="108">
        <f t="shared" si="376"/>
        <v>0</v>
      </c>
      <c r="AH139" s="108">
        <v>0</v>
      </c>
      <c r="AI139" s="108">
        <v>0</v>
      </c>
      <c r="AJ139" s="108">
        <f t="shared" si="377"/>
        <v>0</v>
      </c>
      <c r="AK139" s="108">
        <f t="shared" si="378"/>
        <v>0</v>
      </c>
      <c r="AL139" s="108">
        <v>0</v>
      </c>
      <c r="AM139" s="245">
        <v>0</v>
      </c>
      <c r="AN139" s="244">
        <v>0</v>
      </c>
      <c r="AO139" s="108">
        <v>0</v>
      </c>
      <c r="AP139" s="108">
        <v>0</v>
      </c>
      <c r="AQ139" s="108">
        <f t="shared" si="379"/>
        <v>0</v>
      </c>
      <c r="AR139" s="108">
        <f t="shared" si="380"/>
        <v>0</v>
      </c>
      <c r="AS139" s="246">
        <v>0</v>
      </c>
      <c r="AT139" s="247">
        <v>0</v>
      </c>
      <c r="AU139" s="108">
        <v>0</v>
      </c>
      <c r="AV139" s="108">
        <f t="shared" si="381"/>
        <v>0</v>
      </c>
      <c r="AW139" s="108">
        <f t="shared" si="382"/>
        <v>0</v>
      </c>
      <c r="AX139" s="108">
        <v>0</v>
      </c>
      <c r="AY139" s="245">
        <v>0</v>
      </c>
      <c r="AZ139" s="248">
        <v>5</v>
      </c>
      <c r="BA139" s="108">
        <v>25.485833333333332</v>
      </c>
      <c r="BB139" s="108">
        <v>2.6578078731320001</v>
      </c>
      <c r="BC139" s="109">
        <v>2.1262462985056003</v>
      </c>
      <c r="BD139" s="109">
        <v>0.53156157462639975</v>
      </c>
      <c r="BE139" s="108">
        <v>0.99667812499999997</v>
      </c>
      <c r="BF139" s="109">
        <v>0.79734250000000007</v>
      </c>
      <c r="BG139" s="109">
        <v>0.19933562499999991</v>
      </c>
      <c r="BH139" s="108">
        <v>2.1272433111969691</v>
      </c>
      <c r="BI139" s="109">
        <f t="shared" si="383"/>
        <v>1.2450074382576277</v>
      </c>
      <c r="BJ139" s="108">
        <f t="shared" si="384"/>
        <v>4.1151521855105372E-2</v>
      </c>
      <c r="BK139" s="108">
        <v>1.5633781321331153</v>
      </c>
      <c r="BL139" s="245">
        <v>39.397128929754494</v>
      </c>
      <c r="BM139" s="244">
        <v>0</v>
      </c>
      <c r="BN139" s="108">
        <v>0</v>
      </c>
      <c r="BO139" s="108">
        <v>0</v>
      </c>
      <c r="BP139" s="108">
        <f t="shared" si="385"/>
        <v>0</v>
      </c>
      <c r="BQ139" s="108">
        <f t="shared" si="386"/>
        <v>0</v>
      </c>
      <c r="BR139" s="108">
        <v>0</v>
      </c>
      <c r="BS139" s="108">
        <v>0</v>
      </c>
      <c r="BT139" s="108">
        <f t="shared" si="387"/>
        <v>0</v>
      </c>
      <c r="BU139" s="108">
        <f t="shared" si="388"/>
        <v>0</v>
      </c>
      <c r="BV139" s="108">
        <v>0</v>
      </c>
      <c r="BW139" s="245">
        <v>0</v>
      </c>
      <c r="BX139" s="107">
        <v>0</v>
      </c>
      <c r="BY139" s="108">
        <v>0</v>
      </c>
      <c r="BZ139" s="109">
        <f t="shared" si="389"/>
        <v>0</v>
      </c>
      <c r="CA139" s="109">
        <f t="shared" si="390"/>
        <v>0</v>
      </c>
      <c r="CB139" s="108">
        <v>0</v>
      </c>
      <c r="CC139" s="110">
        <v>0</v>
      </c>
      <c r="CD139" s="244">
        <v>0</v>
      </c>
      <c r="CE139" s="108">
        <v>0</v>
      </c>
      <c r="CF139" s="109">
        <f t="shared" si="391"/>
        <v>0</v>
      </c>
      <c r="CG139" s="109">
        <f t="shared" si="392"/>
        <v>0</v>
      </c>
      <c r="CH139" s="108">
        <v>0</v>
      </c>
      <c r="CI139" s="245">
        <v>0</v>
      </c>
      <c r="CJ139" s="249">
        <v>10.532354712398057</v>
      </c>
      <c r="CK139" s="250">
        <v>2.3171180367275723</v>
      </c>
      <c r="CL139" s="250">
        <v>1.7952615009688335</v>
      </c>
      <c r="CM139" s="251">
        <v>1.7952615009688335</v>
      </c>
      <c r="CN139" s="252">
        <f t="shared" si="277"/>
        <v>0.87510021864725784</v>
      </c>
      <c r="CO139" s="250">
        <v>7.0888329362436497</v>
      </c>
      <c r="CP139" s="252">
        <f t="shared" si="393"/>
        <v>0.70161015103177904</v>
      </c>
      <c r="CQ139" s="250">
        <v>2.2183793790680877</v>
      </c>
      <c r="CR139" s="250">
        <v>1.5865504046026822</v>
      </c>
      <c r="CS139" s="252">
        <f t="shared" si="394"/>
        <v>3.0691817577038889E-2</v>
      </c>
      <c r="CT139" s="252">
        <f t="shared" si="395"/>
        <v>0.92855718220100258</v>
      </c>
      <c r="CU139" s="250">
        <f t="shared" si="278"/>
        <v>23.320117590940797</v>
      </c>
      <c r="CV139" s="245">
        <f t="shared" si="396"/>
        <v>29.383348164585403</v>
      </c>
      <c r="CW139" s="244">
        <v>0</v>
      </c>
      <c r="CX139" s="108">
        <v>0</v>
      </c>
      <c r="CY139" s="108">
        <f t="shared" si="397"/>
        <v>0</v>
      </c>
      <c r="CZ139" s="108">
        <f t="shared" si="398"/>
        <v>0</v>
      </c>
      <c r="DA139" s="108">
        <v>0</v>
      </c>
      <c r="DB139" s="245">
        <v>0</v>
      </c>
      <c r="DC139" s="244">
        <v>0</v>
      </c>
      <c r="DD139" s="108">
        <v>0</v>
      </c>
      <c r="DE139" s="108">
        <f t="shared" si="399"/>
        <v>0</v>
      </c>
      <c r="DF139" s="108">
        <f t="shared" si="400"/>
        <v>0</v>
      </c>
      <c r="DG139" s="108">
        <v>0</v>
      </c>
      <c r="DH139" s="245">
        <v>0</v>
      </c>
      <c r="DI139" s="107">
        <v>15.528302060576001</v>
      </c>
      <c r="DJ139" s="108">
        <v>3.4162264533267201</v>
      </c>
      <c r="DK139" s="108">
        <v>0.26481787800201317</v>
      </c>
      <c r="DL139" s="108">
        <v>10.451370286776859</v>
      </c>
      <c r="DM139" s="108">
        <f t="shared" si="401"/>
        <v>1.034413922763453</v>
      </c>
      <c r="DN139" s="108">
        <f t="shared" si="402"/>
        <v>3.2706518175439503</v>
      </c>
      <c r="DO139" s="108">
        <v>2.1652323175437562</v>
      </c>
      <c r="DP139" s="108">
        <f t="shared" si="403"/>
        <v>4.1886419182883966E-2</v>
      </c>
      <c r="DQ139" s="108">
        <f t="shared" si="404"/>
        <v>1.2672411880241992</v>
      </c>
      <c r="DR139" s="108">
        <v>1.5912974498112675</v>
      </c>
      <c r="DS139" s="110">
        <v>40.100695735243946</v>
      </c>
      <c r="DT139" s="244">
        <v>0</v>
      </c>
      <c r="DU139" s="108">
        <v>0</v>
      </c>
      <c r="DV139" s="108">
        <v>0</v>
      </c>
      <c r="DW139" s="108">
        <f t="shared" si="405"/>
        <v>0</v>
      </c>
      <c r="DX139" s="108">
        <f t="shared" si="406"/>
        <v>0</v>
      </c>
      <c r="DY139" s="108">
        <v>0</v>
      </c>
      <c r="DZ139" s="108">
        <v>0</v>
      </c>
      <c r="EA139" s="108"/>
      <c r="EB139" s="108">
        <v>0</v>
      </c>
      <c r="EC139" s="108">
        <f t="shared" si="407"/>
        <v>0</v>
      </c>
      <c r="ED139" s="108">
        <f t="shared" si="408"/>
        <v>0</v>
      </c>
      <c r="EE139" s="108">
        <v>0</v>
      </c>
      <c r="EF139" s="245">
        <v>0</v>
      </c>
      <c r="EG139" s="249">
        <v>7.4867027555555401</v>
      </c>
      <c r="EH139" s="250">
        <v>1.6470746062222201</v>
      </c>
      <c r="EI139" s="250">
        <v>18.04116830846187</v>
      </c>
      <c r="EJ139" s="250">
        <v>5.0389477497349198</v>
      </c>
      <c r="EK139" s="250">
        <f t="shared" si="409"/>
        <v>0.49872481458226398</v>
      </c>
      <c r="EL139" s="250">
        <v>1.5768883088020458</v>
      </c>
      <c r="EM139" s="250">
        <v>2.3516142196581429</v>
      </c>
      <c r="EN139" s="250">
        <f t="shared" si="410"/>
        <v>4.5491977079286774E-2</v>
      </c>
      <c r="EO139" s="250">
        <f t="shared" si="411"/>
        <v>1.3763245511108819</v>
      </c>
      <c r="EP139" s="250">
        <v>34.565507639632699</v>
      </c>
      <c r="EQ139" s="245">
        <v>43.552539625937207</v>
      </c>
      <c r="ER139" s="244">
        <v>0</v>
      </c>
      <c r="ES139" s="108">
        <v>0</v>
      </c>
      <c r="ET139" s="108">
        <v>0</v>
      </c>
      <c r="EU139" s="108">
        <f t="shared" si="412"/>
        <v>0</v>
      </c>
      <c r="EV139" s="108">
        <f t="shared" si="413"/>
        <v>0</v>
      </c>
      <c r="EW139" s="108">
        <v>0</v>
      </c>
      <c r="EX139" s="108">
        <v>0</v>
      </c>
      <c r="EY139" s="108">
        <f t="shared" si="414"/>
        <v>0</v>
      </c>
      <c r="EZ139" s="108">
        <f t="shared" si="415"/>
        <v>0</v>
      </c>
      <c r="FA139" s="108">
        <v>0</v>
      </c>
      <c r="FB139" s="245">
        <v>0</v>
      </c>
      <c r="FC139" s="244">
        <v>0.83333333333333293</v>
      </c>
      <c r="FD139" s="108">
        <v>6.0833333333333302E-2</v>
      </c>
      <c r="FE139" s="108">
        <f t="shared" si="416"/>
        <v>1.1768208333333328E-3</v>
      </c>
      <c r="FF139" s="108">
        <f t="shared" si="417"/>
        <v>3.5603803333333316E-2</v>
      </c>
      <c r="FG139" s="108">
        <v>4.4708333333333301E-2</v>
      </c>
      <c r="FH139" s="245">
        <v>1.1266499999999995</v>
      </c>
      <c r="FI139" s="244">
        <v>0</v>
      </c>
      <c r="FJ139" s="108">
        <v>0</v>
      </c>
      <c r="FK139" s="108">
        <f t="shared" si="418"/>
        <v>0</v>
      </c>
      <c r="FL139" s="108">
        <f t="shared" si="419"/>
        <v>0</v>
      </c>
      <c r="FM139" s="108">
        <v>0</v>
      </c>
      <c r="FN139" s="245">
        <v>0</v>
      </c>
      <c r="FO139" s="244">
        <v>0</v>
      </c>
      <c r="FP139" s="108">
        <v>0</v>
      </c>
      <c r="FQ139" s="108">
        <f t="shared" si="420"/>
        <v>0</v>
      </c>
      <c r="FR139" s="108">
        <f t="shared" si="421"/>
        <v>0</v>
      </c>
      <c r="FS139" s="108">
        <v>0</v>
      </c>
      <c r="FT139" s="110">
        <v>0</v>
      </c>
      <c r="FU139" s="253">
        <f t="shared" si="279"/>
        <v>40.927778624806109</v>
      </c>
      <c r="FV139" s="254">
        <f t="shared" si="280"/>
        <v>20.790378001745189</v>
      </c>
      <c r="FW139" s="254">
        <f t="shared" si="281"/>
        <v>3.7986890171528582</v>
      </c>
      <c r="FX139" s="254">
        <f t="shared" si="282"/>
        <v>25.485833333333332</v>
      </c>
      <c r="FY139" s="254">
        <f t="shared" si="283"/>
        <v>0</v>
      </c>
      <c r="FZ139" s="254">
        <f t="shared" si="284"/>
        <v>0</v>
      </c>
      <c r="GA139" s="254">
        <f t="shared" si="422"/>
        <v>0</v>
      </c>
      <c r="GB139" s="254">
        <f t="shared" si="423"/>
        <v>0</v>
      </c>
      <c r="GC139" s="254">
        <f t="shared" si="424"/>
        <v>0</v>
      </c>
      <c r="GD139" s="254">
        <f t="shared" si="425"/>
        <v>0</v>
      </c>
      <c r="GE139" s="254">
        <f t="shared" si="285"/>
        <v>22.579150972755428</v>
      </c>
      <c r="GF139" s="255">
        <f t="shared" si="286"/>
        <v>8.6204217966051804</v>
      </c>
      <c r="GG139" s="255">
        <f t="shared" si="287"/>
        <v>2.2347488883774962</v>
      </c>
      <c r="GH139" s="254">
        <f t="shared" si="288"/>
        <v>8.2914735863348827</v>
      </c>
      <c r="GI139" s="255">
        <f t="shared" si="289"/>
        <v>5.9203356787709938</v>
      </c>
      <c r="GJ139" s="256">
        <f t="shared" si="290"/>
        <v>0.16039855652764834</v>
      </c>
      <c r="GK139" s="253">
        <f t="shared" si="426"/>
        <v>121.87330353612781</v>
      </c>
      <c r="GL139" s="257">
        <f t="shared" si="427"/>
        <v>153.56036245552104</v>
      </c>
      <c r="GM139" s="221">
        <f t="shared" si="428"/>
        <v>153.56036245552104</v>
      </c>
      <c r="GN139" s="222">
        <f t="shared" si="429"/>
        <v>69.89035548622968</v>
      </c>
      <c r="GO139" s="222">
        <f t="shared" si="430"/>
        <v>7.8042339421930835</v>
      </c>
      <c r="GP139" s="55">
        <f t="shared" si="431"/>
        <v>0.45513278536623347</v>
      </c>
      <c r="GQ139" s="56">
        <f t="shared" si="432"/>
        <v>5.082192967897943E-2</v>
      </c>
      <c r="GR139" s="258">
        <f t="shared" si="433"/>
        <v>1.0791916243741626</v>
      </c>
      <c r="GS139" s="227">
        <f t="shared" si="291"/>
        <v>153.56036245552104</v>
      </c>
      <c r="GT139" s="222">
        <f t="shared" si="502"/>
        <v>69.89035548622968</v>
      </c>
      <c r="GU139" s="222">
        <f t="shared" si="503"/>
        <v>7.8042339421930835</v>
      </c>
      <c r="GV139" s="37">
        <f t="shared" si="487"/>
        <v>0.45513278536623347</v>
      </c>
      <c r="GW139" s="228">
        <f t="shared" si="488"/>
        <v>5.082192967897943E-2</v>
      </c>
      <c r="GX139" s="258">
        <f t="shared" si="434"/>
        <v>1.0791916243741626</v>
      </c>
      <c r="GY139" s="221">
        <f t="shared" si="499"/>
        <v>114.16323352576654</v>
      </c>
      <c r="GZ139" s="222">
        <f t="shared" si="435"/>
        <v>67.976530052140049</v>
      </c>
      <c r="HA139" s="222">
        <f t="shared" si="436"/>
        <v>4.0686611385385945</v>
      </c>
      <c r="HB139" s="55">
        <f t="shared" si="437"/>
        <v>0.5954327672122024</v>
      </c>
      <c r="HC139" s="56">
        <f t="shared" si="438"/>
        <v>3.5638979493518824E-2</v>
      </c>
      <c r="HD139" s="258">
        <f t="shared" si="439"/>
        <v>1.0988247925456982</v>
      </c>
      <c r="HE139" s="221">
        <f t="shared" si="440"/>
        <v>114.16323352576654</v>
      </c>
      <c r="HF139" s="222">
        <f t="shared" si="441"/>
        <v>67.976530052140049</v>
      </c>
      <c r="HG139" s="222">
        <f t="shared" si="442"/>
        <v>4.0686611385385945</v>
      </c>
      <c r="HH139" s="55">
        <f t="shared" si="443"/>
        <v>0.5954327672122024</v>
      </c>
      <c r="HI139" s="56">
        <f t="shared" si="444"/>
        <v>3.5638979493518824E-2</v>
      </c>
      <c r="HJ139" s="259">
        <f t="shared" si="445"/>
        <v>1.0988247925456982</v>
      </c>
      <c r="HK139" s="54">
        <f t="shared" si="292"/>
        <v>1.4691551637948648</v>
      </c>
      <c r="HL139" s="55">
        <f t="shared" si="293"/>
        <v>0</v>
      </c>
      <c r="HM139" s="55">
        <f t="shared" si="294"/>
        <v>1.1123403374940102</v>
      </c>
      <c r="HN139" s="56">
        <f t="shared" si="295"/>
        <v>0</v>
      </c>
      <c r="HQ139" s="57">
        <f t="shared" si="296"/>
        <v>0</v>
      </c>
      <c r="HR139" s="58">
        <f t="shared" si="446"/>
        <v>0</v>
      </c>
      <c r="HS139" s="58">
        <f t="shared" si="297"/>
        <v>0</v>
      </c>
      <c r="HT139" s="58">
        <f t="shared" si="447"/>
        <v>0</v>
      </c>
      <c r="HU139" s="58">
        <f t="shared" si="298"/>
        <v>0</v>
      </c>
      <c r="HV139" s="55"/>
      <c r="HW139" s="56"/>
      <c r="HX139" s="260"/>
      <c r="HY139" s="57">
        <f t="shared" si="299"/>
        <v>0</v>
      </c>
      <c r="HZ139" s="58">
        <f t="shared" si="448"/>
        <v>0</v>
      </c>
      <c r="IA139" s="58">
        <f t="shared" si="300"/>
        <v>0</v>
      </c>
      <c r="IB139" s="58">
        <f t="shared" si="449"/>
        <v>0</v>
      </c>
      <c r="IC139" s="58">
        <f t="shared" si="301"/>
        <v>0</v>
      </c>
      <c r="ID139" s="55"/>
      <c r="IE139" s="56"/>
      <c r="IF139" s="260"/>
      <c r="IG139" s="57">
        <f t="shared" si="302"/>
        <v>1.5189090746743057</v>
      </c>
      <c r="IH139" s="58">
        <f t="shared" si="450"/>
        <v>1.7569221266757695</v>
      </c>
      <c r="II139" s="58">
        <f t="shared" si="303"/>
        <v>2.9647403203607059</v>
      </c>
      <c r="IJ139" s="58">
        <f t="shared" si="451"/>
        <v>3.4239785959845794</v>
      </c>
      <c r="IK139" s="58">
        <f t="shared" si="304"/>
        <v>31.267562642662295</v>
      </c>
      <c r="IL139" s="55">
        <f t="shared" si="305"/>
        <v>4.8577789450139797E-2</v>
      </c>
      <c r="IM139" s="56">
        <f t="shared" si="306"/>
        <v>9.4818401876823472E-2</v>
      </c>
      <c r="IN139" s="260">
        <f t="shared" si="307"/>
        <v>1.0222995100575569</v>
      </c>
      <c r="IO139" s="57">
        <f t="shared" si="308"/>
        <v>0</v>
      </c>
      <c r="IP139" s="58">
        <f t="shared" si="452"/>
        <v>0</v>
      </c>
      <c r="IQ139" s="58">
        <f t="shared" si="309"/>
        <v>0</v>
      </c>
      <c r="IR139" s="58">
        <f t="shared" si="453"/>
        <v>0</v>
      </c>
      <c r="IS139" s="58">
        <f t="shared" si="310"/>
        <v>0</v>
      </c>
      <c r="IT139" s="55"/>
      <c r="IU139" s="56"/>
      <c r="IV139" s="260"/>
      <c r="IW139" s="57">
        <f t="shared" si="311"/>
        <v>0</v>
      </c>
      <c r="IX139" s="58">
        <f t="shared" si="454"/>
        <v>0</v>
      </c>
      <c r="IY139" s="58">
        <f t="shared" si="312"/>
        <v>0</v>
      </c>
      <c r="IZ139" s="58">
        <f t="shared" si="455"/>
        <v>0</v>
      </c>
      <c r="JA139" s="58">
        <f t="shared" si="313"/>
        <v>0</v>
      </c>
      <c r="JB139" s="55"/>
      <c r="JC139" s="56"/>
      <c r="JD139" s="260"/>
      <c r="JE139" s="57">
        <f t="shared" si="314"/>
        <v>0</v>
      </c>
      <c r="JF139" s="58">
        <f t="shared" si="456"/>
        <v>0</v>
      </c>
      <c r="JG139" s="58">
        <f t="shared" si="315"/>
        <v>0</v>
      </c>
      <c r="JH139" s="58">
        <f t="shared" si="457"/>
        <v>0</v>
      </c>
      <c r="JI139" s="58">
        <f t="shared" si="316"/>
        <v>0</v>
      </c>
      <c r="JJ139" s="55"/>
      <c r="JK139" s="56"/>
      <c r="JL139" s="260"/>
      <c r="JM139" s="57">
        <f t="shared" si="320"/>
        <v>16.68873535387392</v>
      </c>
      <c r="JN139" s="58">
        <f t="shared" si="458"/>
        <v>19.303860183825964</v>
      </c>
      <c r="JO139" s="58">
        <f t="shared" si="321"/>
        <v>1.607402187256076</v>
      </c>
      <c r="JP139" s="58">
        <f t="shared" si="459"/>
        <v>1.8563887860620423</v>
      </c>
      <c r="JQ139" s="58">
        <f t="shared" si="322"/>
        <v>23.320117590940793</v>
      </c>
      <c r="JR139" s="55">
        <f t="shared" si="323"/>
        <v>0.71563684397359228</v>
      </c>
      <c r="JS139" s="56">
        <f t="shared" si="324"/>
        <v>6.8927705059279212E-2</v>
      </c>
      <c r="JT139" s="260">
        <f t="shared" si="325"/>
        <v>1.1228171949643442</v>
      </c>
      <c r="JU139" s="57">
        <f t="shared" si="326"/>
        <v>0</v>
      </c>
      <c r="JV139" s="58">
        <f t="shared" si="460"/>
        <v>0</v>
      </c>
      <c r="JW139" s="58">
        <f t="shared" si="327"/>
        <v>0</v>
      </c>
      <c r="JX139" s="58">
        <f t="shared" si="461"/>
        <v>0</v>
      </c>
      <c r="JY139" s="58">
        <f t="shared" si="328"/>
        <v>0</v>
      </c>
      <c r="JZ139" s="55"/>
      <c r="KA139" s="56"/>
      <c r="KB139" s="260"/>
      <c r="KC139" s="57">
        <f t="shared" si="329"/>
        <v>0</v>
      </c>
      <c r="KD139" s="58">
        <f t="shared" si="462"/>
        <v>0</v>
      </c>
      <c r="KE139" s="58">
        <f t="shared" si="330"/>
        <v>0</v>
      </c>
      <c r="KF139" s="58">
        <f t="shared" si="463"/>
        <v>0</v>
      </c>
      <c r="KG139" s="58">
        <f t="shared" si="331"/>
        <v>0</v>
      </c>
      <c r="KH139" s="55"/>
      <c r="KI139" s="56"/>
      <c r="KJ139" s="260"/>
      <c r="KK139" s="57">
        <f t="shared" si="332"/>
        <v>24.480757980695863</v>
      </c>
      <c r="KL139" s="58">
        <f t="shared" si="464"/>
        <v>28.316892756270907</v>
      </c>
      <c r="KM139" s="58">
        <f t="shared" si="333"/>
        <v>1.0763003419463371</v>
      </c>
      <c r="KN139" s="58">
        <f t="shared" si="465"/>
        <v>1.2430192649138248</v>
      </c>
      <c r="KO139" s="58">
        <f t="shared" si="334"/>
        <v>31.825948996225353</v>
      </c>
      <c r="KP139" s="55">
        <f t="shared" si="466"/>
        <v>0.76920747857665928</v>
      </c>
      <c r="KQ139" s="56">
        <f t="shared" si="467"/>
        <v>3.3818326739415983E-2</v>
      </c>
      <c r="KR139" s="260">
        <f t="shared" si="468"/>
        <v>1.1257732707048982</v>
      </c>
      <c r="KS139" s="57">
        <f t="shared" si="335"/>
        <v>0</v>
      </c>
      <c r="KT139" s="58">
        <f t="shared" si="469"/>
        <v>0</v>
      </c>
      <c r="KU139" s="58">
        <f t="shared" si="336"/>
        <v>0</v>
      </c>
      <c r="KV139" s="58">
        <f t="shared" si="470"/>
        <v>0</v>
      </c>
      <c r="KW139" s="58">
        <f t="shared" si="337"/>
        <v>0</v>
      </c>
      <c r="KX139" s="55"/>
      <c r="KY139" s="56"/>
      <c r="KZ139" s="260"/>
      <c r="LA139" s="57">
        <f t="shared" si="338"/>
        <v>12.73669705087153</v>
      </c>
      <c r="LB139" s="58">
        <f t="shared" si="471"/>
        <v>14.732537478743101</v>
      </c>
      <c r="LC139" s="58">
        <f t="shared" si="339"/>
        <v>0.54421679166155079</v>
      </c>
      <c r="LD139" s="58">
        <f t="shared" si="472"/>
        <v>0.62851597268992498</v>
      </c>
      <c r="LE139" s="58">
        <f t="shared" si="340"/>
        <v>34.565507639632706</v>
      </c>
      <c r="LF139" s="55">
        <f t="shared" si="473"/>
        <v>0.36847996516237108</v>
      </c>
      <c r="LG139" s="56">
        <f t="shared" si="474"/>
        <v>1.5744504531377213E-2</v>
      </c>
      <c r="LH139" s="260">
        <f t="shared" si="475"/>
        <v>1.060179634292854</v>
      </c>
      <c r="LI139" s="57">
        <f t="shared" si="341"/>
        <v>0</v>
      </c>
      <c r="LJ139" s="58">
        <f t="shared" si="476"/>
        <v>0</v>
      </c>
      <c r="LK139" s="58">
        <f t="shared" si="342"/>
        <v>0</v>
      </c>
      <c r="LL139" s="58">
        <f t="shared" si="477"/>
        <v>0</v>
      </c>
      <c r="LM139" s="58">
        <f t="shared" si="343"/>
        <v>0</v>
      </c>
      <c r="LN139" s="55"/>
      <c r="LO139" s="56"/>
      <c r="LP139" s="260"/>
      <c r="LQ139" s="57">
        <f t="shared" si="344"/>
        <v>4.3436640066666643E-2</v>
      </c>
      <c r="LR139" s="58">
        <f t="shared" si="478"/>
        <v>5.0243161565113312E-2</v>
      </c>
      <c r="LS139" s="58">
        <f t="shared" si="345"/>
        <v>1.1768208333333328E-3</v>
      </c>
      <c r="LT139" s="58">
        <f t="shared" si="479"/>
        <v>1.359110380416666E-3</v>
      </c>
      <c r="LU139" s="58">
        <f t="shared" si="346"/>
        <v>0.89416666666666633</v>
      </c>
      <c r="LV139" s="55">
        <f t="shared" si="347"/>
        <v>4.857778945013979E-2</v>
      </c>
      <c r="LW139" s="56">
        <f t="shared" si="348"/>
        <v>1.3161090400745572E-3</v>
      </c>
      <c r="LX139" s="260">
        <f t="shared" si="349"/>
        <v>1.0078160048971445</v>
      </c>
      <c r="LY139" s="57">
        <f t="shared" si="350"/>
        <v>0</v>
      </c>
      <c r="LZ139" s="58">
        <f t="shared" si="480"/>
        <v>0</v>
      </c>
      <c r="MA139" s="58">
        <f t="shared" si="351"/>
        <v>0</v>
      </c>
      <c r="MB139" s="58">
        <f t="shared" si="481"/>
        <v>0</v>
      </c>
      <c r="MC139" s="58">
        <f t="shared" si="352"/>
        <v>0</v>
      </c>
      <c r="MD139" s="55"/>
      <c r="ME139" s="56"/>
      <c r="MF139" s="260"/>
      <c r="MG139" s="57">
        <f t="shared" si="353"/>
        <v>0</v>
      </c>
      <c r="MH139" s="58">
        <f t="shared" si="482"/>
        <v>0</v>
      </c>
      <c r="MI139" s="58">
        <f t="shared" si="354"/>
        <v>0</v>
      </c>
      <c r="MJ139" s="58">
        <f t="shared" si="483"/>
        <v>0</v>
      </c>
      <c r="MK139" s="58">
        <f t="shared" si="355"/>
        <v>0</v>
      </c>
      <c r="ML139" s="55"/>
      <c r="MM139" s="56"/>
      <c r="MN139" s="260"/>
      <c r="MO139" s="59">
        <v>1.3613478186942445</v>
      </c>
      <c r="MP139" s="60"/>
      <c r="MQ139" s="60">
        <v>1.0123</v>
      </c>
      <c r="MR139" s="61"/>
      <c r="MS139" s="59">
        <f t="shared" si="356"/>
        <v>1.0791916243741626</v>
      </c>
      <c r="MT139" s="60"/>
      <c r="MU139" s="60">
        <f t="shared" si="484"/>
        <v>1.0988247925456982</v>
      </c>
      <c r="MV139" s="61"/>
      <c r="MW139" s="66">
        <f t="shared" si="485"/>
        <v>1.4691551637948648</v>
      </c>
      <c r="MX139" s="67"/>
      <c r="MY139" s="67">
        <f t="shared" si="486"/>
        <v>1.1123403374940102</v>
      </c>
      <c r="MZ139" s="261"/>
      <c r="NA139" s="59">
        <f t="shared" si="357"/>
        <v>1.0792199139854648</v>
      </c>
      <c r="NB139" s="60"/>
      <c r="NC139" s="60">
        <f t="shared" si="358"/>
        <v>1.0988464504175812</v>
      </c>
      <c r="ND139" s="262"/>
      <c r="NE139" s="62">
        <f t="shared" si="359"/>
        <v>1.4691936757955026</v>
      </c>
      <c r="NF139" s="63"/>
      <c r="NG139" s="63">
        <f t="shared" si="360"/>
        <v>1.1123622617577174</v>
      </c>
      <c r="NH139" s="64"/>
      <c r="NI139" s="238">
        <f t="shared" si="495"/>
        <v>-3.8512000637869193E-5</v>
      </c>
      <c r="NJ139" s="238">
        <f t="shared" si="496"/>
        <v>0</v>
      </c>
      <c r="NK139" s="238">
        <f t="shared" si="497"/>
        <v>-2.1924263707173708E-5</v>
      </c>
      <c r="NL139" s="238">
        <f t="shared" si="498"/>
        <v>0</v>
      </c>
      <c r="NM139" s="239">
        <f t="shared" si="361"/>
        <v>0</v>
      </c>
      <c r="NN139" s="240">
        <f t="shared" si="362"/>
        <v>0</v>
      </c>
      <c r="NO139" s="240">
        <f t="shared" si="539"/>
        <v>0.35683141403778518</v>
      </c>
      <c r="NP139" s="240">
        <f t="shared" si="363"/>
        <v>0</v>
      </c>
      <c r="NQ139" s="240">
        <f t="shared" si="540"/>
        <v>0</v>
      </c>
      <c r="NR139" s="240">
        <f t="shared" si="364"/>
        <v>0</v>
      </c>
      <c r="NS139" s="240">
        <f t="shared" si="365"/>
        <v>0.2933921330441831</v>
      </c>
      <c r="NT139" s="240">
        <f t="shared" si="366"/>
        <v>0</v>
      </c>
      <c r="NU139" s="240">
        <f t="shared" si="367"/>
        <v>0</v>
      </c>
      <c r="NV139" s="240">
        <f t="shared" si="368"/>
        <v>0.39987466575437985</v>
      </c>
      <c r="NW139" s="240">
        <f t="shared" si="369"/>
        <v>0</v>
      </c>
      <c r="NX139" s="240">
        <f t="shared" si="370"/>
        <v>0.40901730291018307</v>
      </c>
      <c r="NY139" s="240">
        <f t="shared" si="371"/>
        <v>0</v>
      </c>
      <c r="NZ139" s="240">
        <f t="shared" si="372"/>
        <v>1.0078160048971446E-2</v>
      </c>
      <c r="OA139" s="240">
        <f t="shared" si="373"/>
        <v>0</v>
      </c>
      <c r="OB139" s="241">
        <f t="shared" si="374"/>
        <v>0</v>
      </c>
      <c r="OC139" s="4"/>
      <c r="OD139" s="4"/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136"/>
      <c r="OP139" s="13"/>
      <c r="OQ139" s="13"/>
      <c r="OR139" s="13"/>
      <c r="OS139" s="13"/>
      <c r="OT139" s="13"/>
    </row>
    <row r="140" spans="1:410" ht="15" customHeight="1">
      <c r="A140" s="242">
        <v>121</v>
      </c>
      <c r="B140" s="49" t="s">
        <v>190</v>
      </c>
      <c r="C140" s="50">
        <v>1</v>
      </c>
      <c r="D140" s="51">
        <v>329.2</v>
      </c>
      <c r="E140" s="52">
        <v>329.2</v>
      </c>
      <c r="F140" s="52"/>
      <c r="G140" s="52"/>
      <c r="H140" s="53"/>
      <c r="I140" s="57">
        <v>1.2968062585889644</v>
      </c>
      <c r="J140" s="58"/>
      <c r="K140" s="58">
        <v>0.96170000000000022</v>
      </c>
      <c r="L140" s="243"/>
      <c r="M140" s="1">
        <v>0</v>
      </c>
      <c r="N140" s="2">
        <v>0</v>
      </c>
      <c r="O140" s="2">
        <v>0.33510625858896415</v>
      </c>
      <c r="P140" s="2">
        <v>0</v>
      </c>
      <c r="Q140" s="2">
        <v>0</v>
      </c>
      <c r="R140" s="2">
        <v>0</v>
      </c>
      <c r="S140" s="2">
        <v>0.26140000000000002</v>
      </c>
      <c r="T140" s="2">
        <v>0</v>
      </c>
      <c r="U140" s="2">
        <v>0</v>
      </c>
      <c r="V140" s="2">
        <v>0.3322</v>
      </c>
      <c r="W140" s="2">
        <v>0</v>
      </c>
      <c r="X140" s="2">
        <v>0.36459999999999998</v>
      </c>
      <c r="Y140" s="2">
        <v>0</v>
      </c>
      <c r="Z140" s="2">
        <v>3.5000000000000001E-3</v>
      </c>
      <c r="AA140" s="2">
        <v>0</v>
      </c>
      <c r="AB140" s="3">
        <v>0</v>
      </c>
      <c r="AC140" s="244">
        <v>0</v>
      </c>
      <c r="AD140" s="108">
        <v>0</v>
      </c>
      <c r="AE140" s="108">
        <v>0</v>
      </c>
      <c r="AF140" s="108">
        <f t="shared" si="375"/>
        <v>0</v>
      </c>
      <c r="AG140" s="108">
        <f t="shared" si="376"/>
        <v>0</v>
      </c>
      <c r="AH140" s="108">
        <v>0</v>
      </c>
      <c r="AI140" s="108">
        <v>0</v>
      </c>
      <c r="AJ140" s="108">
        <f t="shared" si="377"/>
        <v>0</v>
      </c>
      <c r="AK140" s="108">
        <f t="shared" si="378"/>
        <v>0</v>
      </c>
      <c r="AL140" s="108">
        <v>0</v>
      </c>
      <c r="AM140" s="245">
        <v>0</v>
      </c>
      <c r="AN140" s="244">
        <v>0</v>
      </c>
      <c r="AO140" s="108">
        <v>0</v>
      </c>
      <c r="AP140" s="108">
        <v>0</v>
      </c>
      <c r="AQ140" s="108">
        <f t="shared" si="379"/>
        <v>0</v>
      </c>
      <c r="AR140" s="108">
        <f t="shared" si="380"/>
        <v>0</v>
      </c>
      <c r="AS140" s="246">
        <v>0</v>
      </c>
      <c r="AT140" s="247">
        <v>0</v>
      </c>
      <c r="AU140" s="108">
        <v>0</v>
      </c>
      <c r="AV140" s="108">
        <f t="shared" si="381"/>
        <v>0</v>
      </c>
      <c r="AW140" s="108">
        <f t="shared" si="382"/>
        <v>0</v>
      </c>
      <c r="AX140" s="108">
        <v>0</v>
      </c>
      <c r="AY140" s="245">
        <v>0</v>
      </c>
      <c r="AZ140" s="248">
        <v>14</v>
      </c>
      <c r="BA140" s="108">
        <v>71.360333333333315</v>
      </c>
      <c r="BB140" s="108">
        <v>7.4418620447696</v>
      </c>
      <c r="BC140" s="109">
        <v>5.9534896358156804</v>
      </c>
      <c r="BD140" s="109">
        <v>1.4883724089539196</v>
      </c>
      <c r="BE140" s="108">
        <v>2.7906987499999998</v>
      </c>
      <c r="BF140" s="109">
        <v>2.2325589999999997</v>
      </c>
      <c r="BG140" s="109">
        <v>0.55813975000000005</v>
      </c>
      <c r="BH140" s="108">
        <v>5.9562812713515125</v>
      </c>
      <c r="BI140" s="109">
        <f t="shared" si="383"/>
        <v>3.4860208271213571</v>
      </c>
      <c r="BJ140" s="108">
        <f t="shared" si="384"/>
        <v>0.11522426119429502</v>
      </c>
      <c r="BK140" s="108">
        <v>4.3774587699727219</v>
      </c>
      <c r="BL140" s="245">
        <v>110.31196100331258</v>
      </c>
      <c r="BM140" s="244">
        <v>0</v>
      </c>
      <c r="BN140" s="108">
        <v>0</v>
      </c>
      <c r="BO140" s="108">
        <v>0</v>
      </c>
      <c r="BP140" s="108">
        <f t="shared" si="385"/>
        <v>0</v>
      </c>
      <c r="BQ140" s="108">
        <f t="shared" si="386"/>
        <v>0</v>
      </c>
      <c r="BR140" s="108">
        <v>0</v>
      </c>
      <c r="BS140" s="108">
        <v>0</v>
      </c>
      <c r="BT140" s="108">
        <f t="shared" si="387"/>
        <v>0</v>
      </c>
      <c r="BU140" s="108">
        <f t="shared" si="388"/>
        <v>0</v>
      </c>
      <c r="BV140" s="108">
        <v>0</v>
      </c>
      <c r="BW140" s="245">
        <v>0</v>
      </c>
      <c r="BX140" s="107">
        <v>0</v>
      </c>
      <c r="BY140" s="108">
        <v>0</v>
      </c>
      <c r="BZ140" s="109">
        <f t="shared" si="389"/>
        <v>0</v>
      </c>
      <c r="CA140" s="109">
        <f t="shared" si="390"/>
        <v>0</v>
      </c>
      <c r="CB140" s="108">
        <v>0</v>
      </c>
      <c r="CC140" s="110">
        <v>0</v>
      </c>
      <c r="CD140" s="244">
        <v>0</v>
      </c>
      <c r="CE140" s="108">
        <v>0</v>
      </c>
      <c r="CF140" s="109">
        <f t="shared" si="391"/>
        <v>0</v>
      </c>
      <c r="CG140" s="109">
        <f t="shared" si="392"/>
        <v>0</v>
      </c>
      <c r="CH140" s="108">
        <v>0</v>
      </c>
      <c r="CI140" s="245">
        <v>0</v>
      </c>
      <c r="CJ140" s="249">
        <v>30.71081639788698</v>
      </c>
      <c r="CK140" s="250">
        <v>6.7563796075351359</v>
      </c>
      <c r="CL140" s="250">
        <v>5.2347217548178913</v>
      </c>
      <c r="CM140" s="251">
        <v>5.2347217548178913</v>
      </c>
      <c r="CN140" s="252">
        <f t="shared" si="277"/>
        <v>2.551665119385981</v>
      </c>
      <c r="CO140" s="250">
        <v>20.670007109047027</v>
      </c>
      <c r="CP140" s="252">
        <f t="shared" si="393"/>
        <v>2.0457932836108208</v>
      </c>
      <c r="CQ140" s="250">
        <v>6.4684720247051768</v>
      </c>
      <c r="CR140" s="250">
        <v>4.6261505154579536</v>
      </c>
      <c r="CS140" s="252">
        <f t="shared" si="394"/>
        <v>8.949288172153412E-2</v>
      </c>
      <c r="CT140" s="252">
        <f t="shared" si="395"/>
        <v>2.7075378598810458</v>
      </c>
      <c r="CU140" s="250">
        <f t="shared" si="278"/>
        <v>67.998075384744993</v>
      </c>
      <c r="CV140" s="245">
        <f t="shared" si="396"/>
        <v>85.677574984778701</v>
      </c>
      <c r="CW140" s="244">
        <v>0</v>
      </c>
      <c r="CX140" s="108">
        <v>0</v>
      </c>
      <c r="CY140" s="108">
        <f t="shared" si="397"/>
        <v>0</v>
      </c>
      <c r="CZ140" s="108">
        <f t="shared" si="398"/>
        <v>0</v>
      </c>
      <c r="DA140" s="108">
        <v>0</v>
      </c>
      <c r="DB140" s="245">
        <v>0</v>
      </c>
      <c r="DC140" s="244">
        <v>0</v>
      </c>
      <c r="DD140" s="108">
        <v>0</v>
      </c>
      <c r="DE140" s="108">
        <f t="shared" si="399"/>
        <v>0</v>
      </c>
      <c r="DF140" s="108">
        <f t="shared" si="400"/>
        <v>0</v>
      </c>
      <c r="DG140" s="108">
        <v>0</v>
      </c>
      <c r="DH140" s="245">
        <v>0</v>
      </c>
      <c r="DI140" s="107">
        <v>42.337093510727996</v>
      </c>
      <c r="DJ140" s="108">
        <v>9.3141605723601586</v>
      </c>
      <c r="DK140" s="108">
        <v>0.73038479255393962</v>
      </c>
      <c r="DL140" s="108">
        <v>28.49510779867601</v>
      </c>
      <c r="DM140" s="108">
        <f t="shared" si="401"/>
        <v>2.8202747992661594</v>
      </c>
      <c r="DN140" s="108">
        <f t="shared" si="402"/>
        <v>8.9172590345176701</v>
      </c>
      <c r="DO140" s="108">
        <v>5.9040025072252211</v>
      </c>
      <c r="DP140" s="108">
        <f t="shared" si="403"/>
        <v>0.11421292850227191</v>
      </c>
      <c r="DQ140" s="108">
        <f t="shared" si="404"/>
        <v>3.4554237393986909</v>
      </c>
      <c r="DR140" s="108">
        <v>4.3390374590771668</v>
      </c>
      <c r="DS140" s="110">
        <v>109.34374396874459</v>
      </c>
      <c r="DT140" s="244">
        <v>0</v>
      </c>
      <c r="DU140" s="108">
        <v>0</v>
      </c>
      <c r="DV140" s="108">
        <v>0</v>
      </c>
      <c r="DW140" s="108">
        <f t="shared" si="405"/>
        <v>0</v>
      </c>
      <c r="DX140" s="108">
        <f t="shared" si="406"/>
        <v>0</v>
      </c>
      <c r="DY140" s="108">
        <v>0</v>
      </c>
      <c r="DZ140" s="108">
        <v>0</v>
      </c>
      <c r="EA140" s="108"/>
      <c r="EB140" s="108">
        <v>0</v>
      </c>
      <c r="EC140" s="108">
        <f t="shared" si="407"/>
        <v>0</v>
      </c>
      <c r="ED140" s="108">
        <f t="shared" si="408"/>
        <v>0</v>
      </c>
      <c r="EE140" s="108">
        <v>0</v>
      </c>
      <c r="EF140" s="245">
        <v>0</v>
      </c>
      <c r="EG140" s="249">
        <v>20.3636827277778</v>
      </c>
      <c r="EH140" s="250">
        <v>4.4800102001111206</v>
      </c>
      <c r="EI140" s="250">
        <v>50.222546551867659</v>
      </c>
      <c r="EJ140" s="250">
        <v>13.70583775097905</v>
      </c>
      <c r="EK140" s="250">
        <f t="shared" si="409"/>
        <v>1.3565215855654007</v>
      </c>
      <c r="EL140" s="250">
        <v>4.2891048657913844</v>
      </c>
      <c r="EM140" s="250">
        <v>6.4803616378436963</v>
      </c>
      <c r="EN140" s="250">
        <f t="shared" si="410"/>
        <v>0.12536259588408633</v>
      </c>
      <c r="EO140" s="250">
        <f t="shared" si="411"/>
        <v>3.7927482950575047</v>
      </c>
      <c r="EP140" s="250">
        <v>95.252438868579318</v>
      </c>
      <c r="EQ140" s="245">
        <v>120.01807297440993</v>
      </c>
      <c r="ER140" s="244">
        <v>0</v>
      </c>
      <c r="ES140" s="108">
        <v>0</v>
      </c>
      <c r="ET140" s="108">
        <v>0</v>
      </c>
      <c r="EU140" s="108">
        <f t="shared" si="412"/>
        <v>0</v>
      </c>
      <c r="EV140" s="108">
        <f t="shared" si="413"/>
        <v>0</v>
      </c>
      <c r="EW140" s="108">
        <v>0</v>
      </c>
      <c r="EX140" s="108">
        <v>0</v>
      </c>
      <c r="EY140" s="108">
        <f t="shared" si="414"/>
        <v>0</v>
      </c>
      <c r="EZ140" s="108">
        <f t="shared" si="415"/>
        <v>0</v>
      </c>
      <c r="FA140" s="108">
        <v>0</v>
      </c>
      <c r="FB140" s="245">
        <v>0</v>
      </c>
      <c r="FC140" s="244">
        <v>0.83333333333333293</v>
      </c>
      <c r="FD140" s="108">
        <v>6.0833333333333302E-2</v>
      </c>
      <c r="FE140" s="108">
        <f t="shared" si="416"/>
        <v>1.1768208333333328E-3</v>
      </c>
      <c r="FF140" s="108">
        <f t="shared" si="417"/>
        <v>3.5603803333333316E-2</v>
      </c>
      <c r="FG140" s="108">
        <v>4.4708333333333301E-2</v>
      </c>
      <c r="FH140" s="245">
        <v>1.1266499999999995</v>
      </c>
      <c r="FI140" s="244">
        <v>0</v>
      </c>
      <c r="FJ140" s="108">
        <v>0</v>
      </c>
      <c r="FK140" s="108">
        <f t="shared" si="418"/>
        <v>0</v>
      </c>
      <c r="FL140" s="108">
        <f t="shared" si="419"/>
        <v>0</v>
      </c>
      <c r="FM140" s="108">
        <v>0</v>
      </c>
      <c r="FN140" s="245">
        <v>0</v>
      </c>
      <c r="FO140" s="244">
        <v>0</v>
      </c>
      <c r="FP140" s="108">
        <v>0</v>
      </c>
      <c r="FQ140" s="108">
        <f t="shared" si="420"/>
        <v>0</v>
      </c>
      <c r="FR140" s="108">
        <f t="shared" si="421"/>
        <v>0</v>
      </c>
      <c r="FS140" s="108">
        <v>0</v>
      </c>
      <c r="FT140" s="110">
        <v>0</v>
      </c>
      <c r="FU140" s="253">
        <f t="shared" si="279"/>
        <v>113.96214301639918</v>
      </c>
      <c r="FV140" s="254">
        <f t="shared" si="280"/>
        <v>56.515833472140763</v>
      </c>
      <c r="FW140" s="254">
        <f t="shared" si="281"/>
        <v>10.737713755201661</v>
      </c>
      <c r="FX140" s="254">
        <f t="shared" si="282"/>
        <v>71.360333333333315</v>
      </c>
      <c r="FY140" s="254">
        <f t="shared" si="283"/>
        <v>0</v>
      </c>
      <c r="FZ140" s="254">
        <f t="shared" si="284"/>
        <v>0</v>
      </c>
      <c r="GA140" s="254">
        <f t="shared" si="422"/>
        <v>0</v>
      </c>
      <c r="GB140" s="254">
        <f t="shared" si="423"/>
        <v>0</v>
      </c>
      <c r="GC140" s="254">
        <f t="shared" si="424"/>
        <v>0</v>
      </c>
      <c r="GD140" s="254">
        <f t="shared" si="425"/>
        <v>0</v>
      </c>
      <c r="GE140" s="254">
        <f t="shared" si="285"/>
        <v>62.870952658702087</v>
      </c>
      <c r="GF140" s="255">
        <f t="shared" si="286"/>
        <v>24.003299828517363</v>
      </c>
      <c r="GG140" s="255">
        <f t="shared" si="287"/>
        <v>6.2225896684423807</v>
      </c>
      <c r="GH140" s="254">
        <f t="shared" si="288"/>
        <v>23.027629265211718</v>
      </c>
      <c r="GI140" s="255">
        <f t="shared" si="289"/>
        <v>16.442348120246159</v>
      </c>
      <c r="GJ140" s="256">
        <f t="shared" si="290"/>
        <v>0.44546948813552067</v>
      </c>
      <c r="GK140" s="253">
        <f t="shared" si="426"/>
        <v>338.47460550098873</v>
      </c>
      <c r="GL140" s="257">
        <f t="shared" si="427"/>
        <v>426.47800293124584</v>
      </c>
      <c r="GM140" s="221">
        <f t="shared" si="428"/>
        <v>426.47800293124584</v>
      </c>
      <c r="GN140" s="222">
        <f t="shared" si="429"/>
        <v>194.553816616105</v>
      </c>
      <c r="GO140" s="222">
        <f t="shared" si="430"/>
        <v>21.931273868842251</v>
      </c>
      <c r="GP140" s="55">
        <f t="shared" si="431"/>
        <v>0.4561872248484285</v>
      </c>
      <c r="GQ140" s="56">
        <f t="shared" si="432"/>
        <v>5.1424161898398955E-2</v>
      </c>
      <c r="GR140" s="258">
        <f t="shared" si="433"/>
        <v>1.0794501408118107</v>
      </c>
      <c r="GS140" s="227">
        <f t="shared" si="291"/>
        <v>426.47800293124584</v>
      </c>
      <c r="GT140" s="222">
        <f t="shared" si="502"/>
        <v>194.553816616105</v>
      </c>
      <c r="GU140" s="222">
        <f t="shared" si="503"/>
        <v>21.931273868842251</v>
      </c>
      <c r="GV140" s="37">
        <f t="shared" si="487"/>
        <v>0.4561872248484285</v>
      </c>
      <c r="GW140" s="228">
        <f t="shared" si="488"/>
        <v>5.1424161898398955E-2</v>
      </c>
      <c r="GX140" s="258">
        <f t="shared" si="434"/>
        <v>1.0794501408118107</v>
      </c>
      <c r="GY140" s="221">
        <f t="shared" si="499"/>
        <v>316.16604192793329</v>
      </c>
      <c r="GZ140" s="222">
        <f t="shared" si="435"/>
        <v>189.19510540065406</v>
      </c>
      <c r="HA140" s="222">
        <f t="shared" si="436"/>
        <v>11.471670018609684</v>
      </c>
      <c r="HB140" s="55">
        <f t="shared" si="437"/>
        <v>0.59840425697513422</v>
      </c>
      <c r="HC140" s="56">
        <f t="shared" si="438"/>
        <v>3.6283687990832772E-2</v>
      </c>
      <c r="HD140" s="258">
        <f t="shared" si="439"/>
        <v>1.0993902903377835</v>
      </c>
      <c r="HE140" s="221">
        <f t="shared" si="440"/>
        <v>316.16604192793329</v>
      </c>
      <c r="HF140" s="222">
        <f t="shared" si="441"/>
        <v>189.19510540065406</v>
      </c>
      <c r="HG140" s="222">
        <f t="shared" si="442"/>
        <v>11.471670018609684</v>
      </c>
      <c r="HH140" s="55">
        <f t="shared" si="443"/>
        <v>0.59840425697513422</v>
      </c>
      <c r="HI140" s="56">
        <f t="shared" si="444"/>
        <v>3.6283687990832772E-2</v>
      </c>
      <c r="HJ140" s="259">
        <f t="shared" si="445"/>
        <v>1.0993902903377835</v>
      </c>
      <c r="HK140" s="54">
        <f t="shared" si="292"/>
        <v>1.3998376984394949</v>
      </c>
      <c r="HL140" s="55">
        <f t="shared" si="293"/>
        <v>0</v>
      </c>
      <c r="HM140" s="55">
        <f t="shared" si="294"/>
        <v>1.0572836422178467</v>
      </c>
      <c r="HN140" s="56">
        <f t="shared" si="295"/>
        <v>0</v>
      </c>
      <c r="HQ140" s="57">
        <f t="shared" si="296"/>
        <v>0</v>
      </c>
      <c r="HR140" s="58">
        <f t="shared" si="446"/>
        <v>0</v>
      </c>
      <c r="HS140" s="58">
        <f t="shared" si="297"/>
        <v>0</v>
      </c>
      <c r="HT140" s="58">
        <f t="shared" si="447"/>
        <v>0</v>
      </c>
      <c r="HU140" s="58">
        <f t="shared" si="298"/>
        <v>0</v>
      </c>
      <c r="HV140" s="55"/>
      <c r="HW140" s="56"/>
      <c r="HX140" s="260"/>
      <c r="HY140" s="57">
        <f t="shared" si="299"/>
        <v>0</v>
      </c>
      <c r="HZ140" s="58">
        <f t="shared" si="448"/>
        <v>0</v>
      </c>
      <c r="IA140" s="58">
        <f t="shared" si="300"/>
        <v>0</v>
      </c>
      <c r="IB140" s="58">
        <f t="shared" si="449"/>
        <v>0</v>
      </c>
      <c r="IC140" s="58">
        <f t="shared" si="301"/>
        <v>0</v>
      </c>
      <c r="ID140" s="55"/>
      <c r="IE140" s="56"/>
      <c r="IF140" s="260"/>
      <c r="IG140" s="57">
        <f t="shared" si="302"/>
        <v>4.2529454090880554</v>
      </c>
      <c r="IH140" s="58">
        <f t="shared" si="450"/>
        <v>4.9193819546921542</v>
      </c>
      <c r="II140" s="58">
        <f t="shared" si="303"/>
        <v>8.3012728970099747</v>
      </c>
      <c r="IJ140" s="58">
        <f t="shared" si="451"/>
        <v>9.5871400687568205</v>
      </c>
      <c r="IK140" s="58">
        <f t="shared" si="304"/>
        <v>87.549175399454427</v>
      </c>
      <c r="IL140" s="55">
        <f t="shared" si="305"/>
        <v>4.857778945013979E-2</v>
      </c>
      <c r="IM140" s="56">
        <f t="shared" si="306"/>
        <v>9.4818401876823444E-2</v>
      </c>
      <c r="IN140" s="260">
        <f t="shared" si="307"/>
        <v>1.0222995100575569</v>
      </c>
      <c r="IO140" s="57">
        <f t="shared" si="308"/>
        <v>0</v>
      </c>
      <c r="IP140" s="58">
        <f t="shared" si="452"/>
        <v>0</v>
      </c>
      <c r="IQ140" s="58">
        <f t="shared" si="309"/>
        <v>0</v>
      </c>
      <c r="IR140" s="58">
        <f t="shared" si="453"/>
        <v>0</v>
      </c>
      <c r="IS140" s="58">
        <f t="shared" si="310"/>
        <v>0</v>
      </c>
      <c r="IT140" s="55"/>
      <c r="IU140" s="56"/>
      <c r="IV140" s="260"/>
      <c r="IW140" s="57">
        <f t="shared" si="311"/>
        <v>0</v>
      </c>
      <c r="IX140" s="58">
        <f t="shared" si="454"/>
        <v>0</v>
      </c>
      <c r="IY140" s="58">
        <f t="shared" si="312"/>
        <v>0</v>
      </c>
      <c r="IZ140" s="58">
        <f t="shared" si="455"/>
        <v>0</v>
      </c>
      <c r="JA140" s="58">
        <f t="shared" si="313"/>
        <v>0</v>
      </c>
      <c r="JB140" s="55"/>
      <c r="JC140" s="56"/>
      <c r="JD140" s="260"/>
      <c r="JE140" s="57">
        <f t="shared" si="314"/>
        <v>0</v>
      </c>
      <c r="JF140" s="58">
        <f t="shared" si="456"/>
        <v>0</v>
      </c>
      <c r="JG140" s="58">
        <f t="shared" si="315"/>
        <v>0</v>
      </c>
      <c r="JH140" s="58">
        <f t="shared" si="457"/>
        <v>0</v>
      </c>
      <c r="JI140" s="58">
        <f t="shared" si="316"/>
        <v>0</v>
      </c>
      <c r="JJ140" s="55"/>
      <c r="JK140" s="56"/>
      <c r="JL140" s="260"/>
      <c r="JM140" s="57">
        <f t="shared" si="320"/>
        <v>48.661928064617307</v>
      </c>
      <c r="JN140" s="58">
        <f t="shared" si="458"/>
        <v>56.287252192342841</v>
      </c>
      <c r="JO140" s="58">
        <f t="shared" si="321"/>
        <v>4.6869512847183357</v>
      </c>
      <c r="JP140" s="58">
        <f t="shared" si="459"/>
        <v>5.4129600387212058</v>
      </c>
      <c r="JQ140" s="58">
        <f t="shared" si="322"/>
        <v>67.998075384745007</v>
      </c>
      <c r="JR140" s="55">
        <f t="shared" si="323"/>
        <v>0.71563684397359195</v>
      </c>
      <c r="JS140" s="56">
        <f t="shared" si="324"/>
        <v>6.8927705059279185E-2</v>
      </c>
      <c r="JT140" s="260">
        <f t="shared" si="325"/>
        <v>1.1228171949643442</v>
      </c>
      <c r="JU140" s="57">
        <f t="shared" si="326"/>
        <v>0</v>
      </c>
      <c r="JV140" s="58">
        <f t="shared" si="460"/>
        <v>0</v>
      </c>
      <c r="JW140" s="58">
        <f t="shared" si="327"/>
        <v>0</v>
      </c>
      <c r="JX140" s="58">
        <f t="shared" si="461"/>
        <v>0</v>
      </c>
      <c r="JY140" s="58">
        <f t="shared" si="328"/>
        <v>0</v>
      </c>
      <c r="JZ140" s="55"/>
      <c r="KA140" s="56"/>
      <c r="KB140" s="260"/>
      <c r="KC140" s="57">
        <f t="shared" si="329"/>
        <v>0</v>
      </c>
      <c r="KD140" s="58">
        <f t="shared" si="462"/>
        <v>0</v>
      </c>
      <c r="KE140" s="58">
        <f t="shared" si="330"/>
        <v>0</v>
      </c>
      <c r="KF140" s="58">
        <f t="shared" si="463"/>
        <v>0</v>
      </c>
      <c r="KG140" s="58">
        <f t="shared" si="331"/>
        <v>0</v>
      </c>
      <c r="KH140" s="55"/>
      <c r="KI140" s="56"/>
      <c r="KJ140" s="260"/>
      <c r="KK140" s="57">
        <f t="shared" si="332"/>
        <v>66.745927067266109</v>
      </c>
      <c r="KL140" s="58">
        <f t="shared" si="464"/>
        <v>77.205013838706719</v>
      </c>
      <c r="KM140" s="58">
        <f t="shared" si="333"/>
        <v>2.9344877277684311</v>
      </c>
      <c r="KN140" s="58">
        <f t="shared" si="465"/>
        <v>3.3890398767997612</v>
      </c>
      <c r="KO140" s="58">
        <f t="shared" si="334"/>
        <v>86.780749181543328</v>
      </c>
      <c r="KP140" s="55">
        <f t="shared" si="466"/>
        <v>0.76913287447697842</v>
      </c>
      <c r="KQ140" s="56">
        <f t="shared" si="467"/>
        <v>3.3814961906235105E-2</v>
      </c>
      <c r="KR140" s="260">
        <f t="shared" si="468"/>
        <v>1.1257610590298182</v>
      </c>
      <c r="KS140" s="57">
        <f t="shared" si="335"/>
        <v>0</v>
      </c>
      <c r="KT140" s="58">
        <f t="shared" si="469"/>
        <v>0</v>
      </c>
      <c r="KU140" s="58">
        <f t="shared" si="336"/>
        <v>0</v>
      </c>
      <c r="KV140" s="58">
        <f t="shared" si="470"/>
        <v>0</v>
      </c>
      <c r="KW140" s="58">
        <f t="shared" si="337"/>
        <v>0</v>
      </c>
      <c r="KX140" s="55"/>
      <c r="KY140" s="56"/>
      <c r="KZ140" s="260"/>
      <c r="LA140" s="57">
        <f t="shared" si="338"/>
        <v>34.703553784124566</v>
      </c>
      <c r="LB140" s="58">
        <f t="shared" si="471"/>
        <v>40.141600662096884</v>
      </c>
      <c r="LC140" s="58">
        <f t="shared" si="339"/>
        <v>1.481884181449487</v>
      </c>
      <c r="LD140" s="58">
        <f t="shared" si="472"/>
        <v>1.7114280411560125</v>
      </c>
      <c r="LE140" s="58">
        <f t="shared" si="340"/>
        <v>95.252438868579304</v>
      </c>
      <c r="LF140" s="55">
        <f t="shared" si="473"/>
        <v>0.36433244330893605</v>
      </c>
      <c r="LG140" s="56">
        <f t="shared" si="474"/>
        <v>1.5557440828303164E-2</v>
      </c>
      <c r="LH140" s="260">
        <f t="shared" si="475"/>
        <v>1.0595007414508144</v>
      </c>
      <c r="LI140" s="57">
        <f t="shared" si="341"/>
        <v>0</v>
      </c>
      <c r="LJ140" s="58">
        <f t="shared" si="476"/>
        <v>0</v>
      </c>
      <c r="LK140" s="58">
        <f t="shared" si="342"/>
        <v>0</v>
      </c>
      <c r="LL140" s="58">
        <f t="shared" si="477"/>
        <v>0</v>
      </c>
      <c r="LM140" s="58">
        <f t="shared" si="343"/>
        <v>0</v>
      </c>
      <c r="LN140" s="55"/>
      <c r="LO140" s="56"/>
      <c r="LP140" s="260"/>
      <c r="LQ140" s="57">
        <f t="shared" si="344"/>
        <v>4.3436640066666643E-2</v>
      </c>
      <c r="LR140" s="58">
        <f t="shared" si="478"/>
        <v>5.0243161565113312E-2</v>
      </c>
      <c r="LS140" s="58">
        <f t="shared" si="345"/>
        <v>1.1768208333333328E-3</v>
      </c>
      <c r="LT140" s="58">
        <f t="shared" si="479"/>
        <v>1.359110380416666E-3</v>
      </c>
      <c r="LU140" s="58">
        <f t="shared" si="346"/>
        <v>0.89416666666666633</v>
      </c>
      <c r="LV140" s="55">
        <f t="shared" si="347"/>
        <v>4.857778945013979E-2</v>
      </c>
      <c r="LW140" s="56">
        <f t="shared" si="348"/>
        <v>1.3161090400745572E-3</v>
      </c>
      <c r="LX140" s="260">
        <f t="shared" si="349"/>
        <v>1.0078160048971445</v>
      </c>
      <c r="LY140" s="57">
        <f t="shared" si="350"/>
        <v>0</v>
      </c>
      <c r="LZ140" s="58">
        <f t="shared" si="480"/>
        <v>0</v>
      </c>
      <c r="MA140" s="58">
        <f t="shared" si="351"/>
        <v>0</v>
      </c>
      <c r="MB140" s="58">
        <f t="shared" si="481"/>
        <v>0</v>
      </c>
      <c r="MC140" s="58">
        <f t="shared" si="352"/>
        <v>0</v>
      </c>
      <c r="MD140" s="55"/>
      <c r="ME140" s="56"/>
      <c r="MF140" s="260"/>
      <c r="MG140" s="57">
        <f t="shared" si="353"/>
        <v>0</v>
      </c>
      <c r="MH140" s="58">
        <f t="shared" si="482"/>
        <v>0</v>
      </c>
      <c r="MI140" s="58">
        <f t="shared" si="354"/>
        <v>0</v>
      </c>
      <c r="MJ140" s="58">
        <f t="shared" si="483"/>
        <v>0</v>
      </c>
      <c r="MK140" s="58">
        <f t="shared" si="355"/>
        <v>0</v>
      </c>
      <c r="ML140" s="55"/>
      <c r="MM140" s="56"/>
      <c r="MN140" s="260"/>
      <c r="MO140" s="59">
        <v>1.2968062585889644</v>
      </c>
      <c r="MP140" s="60"/>
      <c r="MQ140" s="60">
        <v>0.96170000000000022</v>
      </c>
      <c r="MR140" s="61"/>
      <c r="MS140" s="59">
        <f t="shared" si="356"/>
        <v>1.0794501408118107</v>
      </c>
      <c r="MT140" s="60"/>
      <c r="MU140" s="60">
        <f t="shared" si="484"/>
        <v>1.0993902903377835</v>
      </c>
      <c r="MV140" s="61"/>
      <c r="MW140" s="66">
        <f t="shared" si="485"/>
        <v>1.3998376984394949</v>
      </c>
      <c r="MX140" s="67"/>
      <c r="MY140" s="67">
        <f t="shared" si="486"/>
        <v>1.0572836422178467</v>
      </c>
      <c r="MZ140" s="261"/>
      <c r="NA140" s="59">
        <f t="shared" si="357"/>
        <v>1.0794847107072127</v>
      </c>
      <c r="NB140" s="60"/>
      <c r="NC140" s="60">
        <f t="shared" si="358"/>
        <v>1.0994110064713443</v>
      </c>
      <c r="ND140" s="262"/>
      <c r="NE140" s="62">
        <f t="shared" si="359"/>
        <v>1.3998825288962111</v>
      </c>
      <c r="NF140" s="63"/>
      <c r="NG140" s="63">
        <f t="shared" si="360"/>
        <v>1.0573035649234921</v>
      </c>
      <c r="NH140" s="64"/>
      <c r="NI140" s="238">
        <f t="shared" si="495"/>
        <v>-4.4830456716216105E-5</v>
      </c>
      <c r="NJ140" s="238">
        <f t="shared" si="496"/>
        <v>0</v>
      </c>
      <c r="NK140" s="238">
        <f t="shared" si="497"/>
        <v>-1.9922705645436523E-5</v>
      </c>
      <c r="NL140" s="238">
        <f t="shared" si="498"/>
        <v>0</v>
      </c>
      <c r="NM140" s="239">
        <f t="shared" si="361"/>
        <v>0</v>
      </c>
      <c r="NN140" s="240">
        <f t="shared" si="362"/>
        <v>0</v>
      </c>
      <c r="NO140" s="240">
        <f t="shared" si="539"/>
        <v>0.34257896397271903</v>
      </c>
      <c r="NP140" s="240">
        <f t="shared" si="363"/>
        <v>0</v>
      </c>
      <c r="NQ140" s="240">
        <f t="shared" si="540"/>
        <v>0</v>
      </c>
      <c r="NR140" s="240">
        <f t="shared" si="364"/>
        <v>0</v>
      </c>
      <c r="NS140" s="240">
        <f t="shared" si="365"/>
        <v>0.29350441476367961</v>
      </c>
      <c r="NT140" s="240">
        <f t="shared" si="366"/>
        <v>0</v>
      </c>
      <c r="NU140" s="240">
        <f t="shared" si="367"/>
        <v>0</v>
      </c>
      <c r="NV140" s="240">
        <f t="shared" si="368"/>
        <v>0.37397782380970557</v>
      </c>
      <c r="NW140" s="240">
        <f t="shared" si="369"/>
        <v>0</v>
      </c>
      <c r="NX140" s="240">
        <f t="shared" si="370"/>
        <v>0.38629397033296692</v>
      </c>
      <c r="NY140" s="240">
        <f t="shared" si="371"/>
        <v>0</v>
      </c>
      <c r="NZ140" s="240">
        <f t="shared" si="372"/>
        <v>3.5273560171400057E-3</v>
      </c>
      <c r="OA140" s="240">
        <f t="shared" si="373"/>
        <v>0</v>
      </c>
      <c r="OB140" s="241">
        <f t="shared" si="374"/>
        <v>0</v>
      </c>
      <c r="OC140" s="4"/>
      <c r="OD140" s="4"/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136"/>
      <c r="OP140" s="13"/>
      <c r="OQ140" s="13"/>
      <c r="OR140" s="13"/>
      <c r="OS140" s="13"/>
      <c r="OT140" s="13"/>
    </row>
    <row r="141" spans="1:410" ht="15" customHeight="1">
      <c r="A141" s="242">
        <v>122</v>
      </c>
      <c r="B141" s="49" t="s">
        <v>191</v>
      </c>
      <c r="C141" s="50">
        <v>1</v>
      </c>
      <c r="D141" s="51">
        <v>238.6</v>
      </c>
      <c r="E141" s="52">
        <v>238.6</v>
      </c>
      <c r="F141" s="52"/>
      <c r="G141" s="52"/>
      <c r="H141" s="53"/>
      <c r="I141" s="57">
        <v>1.7848875736612861</v>
      </c>
      <c r="J141" s="58"/>
      <c r="K141" s="58">
        <v>1.0584</v>
      </c>
      <c r="L141" s="243"/>
      <c r="M141" s="1">
        <v>0</v>
      </c>
      <c r="N141" s="2">
        <v>0</v>
      </c>
      <c r="O141" s="2">
        <v>0.72648757366128613</v>
      </c>
      <c r="P141" s="2">
        <v>0</v>
      </c>
      <c r="Q141" s="2">
        <v>0</v>
      </c>
      <c r="R141" s="2">
        <v>0</v>
      </c>
      <c r="S141" s="2">
        <v>0.26140000000000002</v>
      </c>
      <c r="T141" s="2">
        <v>0</v>
      </c>
      <c r="U141" s="2">
        <v>0</v>
      </c>
      <c r="V141" s="2">
        <v>0.39240000000000003</v>
      </c>
      <c r="W141" s="2">
        <v>0</v>
      </c>
      <c r="X141" s="2">
        <v>0.39989999999999998</v>
      </c>
      <c r="Y141" s="2">
        <v>0</v>
      </c>
      <c r="Z141" s="2">
        <v>4.7000000000000002E-3</v>
      </c>
      <c r="AA141" s="2">
        <v>0</v>
      </c>
      <c r="AB141" s="3">
        <v>0</v>
      </c>
      <c r="AC141" s="244">
        <v>0</v>
      </c>
      <c r="AD141" s="108">
        <v>0</v>
      </c>
      <c r="AE141" s="108">
        <v>0</v>
      </c>
      <c r="AF141" s="108">
        <f t="shared" si="375"/>
        <v>0</v>
      </c>
      <c r="AG141" s="108">
        <f t="shared" si="376"/>
        <v>0</v>
      </c>
      <c r="AH141" s="108">
        <v>0</v>
      </c>
      <c r="AI141" s="108">
        <v>0</v>
      </c>
      <c r="AJ141" s="108">
        <f t="shared" si="377"/>
        <v>0</v>
      </c>
      <c r="AK141" s="108">
        <f t="shared" si="378"/>
        <v>0</v>
      </c>
      <c r="AL141" s="108">
        <v>0</v>
      </c>
      <c r="AM141" s="245">
        <v>0</v>
      </c>
      <c r="AN141" s="244">
        <v>0</v>
      </c>
      <c r="AO141" s="108">
        <v>0</v>
      </c>
      <c r="AP141" s="108">
        <v>0</v>
      </c>
      <c r="AQ141" s="108">
        <f t="shared" si="379"/>
        <v>0</v>
      </c>
      <c r="AR141" s="108">
        <f t="shared" si="380"/>
        <v>0</v>
      </c>
      <c r="AS141" s="246">
        <v>0</v>
      </c>
      <c r="AT141" s="247">
        <v>0</v>
      </c>
      <c r="AU141" s="108">
        <v>0</v>
      </c>
      <c r="AV141" s="108">
        <f t="shared" si="381"/>
        <v>0</v>
      </c>
      <c r="AW141" s="108">
        <f t="shared" si="382"/>
        <v>0</v>
      </c>
      <c r="AX141" s="108">
        <v>0</v>
      </c>
      <c r="AY141" s="245">
        <v>0</v>
      </c>
      <c r="AZ141" s="248">
        <v>22</v>
      </c>
      <c r="BA141" s="108">
        <v>112.13766666666665</v>
      </c>
      <c r="BB141" s="108">
        <v>11.6943546417808</v>
      </c>
      <c r="BC141" s="109">
        <v>9.3554837134246398</v>
      </c>
      <c r="BD141" s="109">
        <v>2.33887092835616</v>
      </c>
      <c r="BE141" s="108">
        <v>4.385383749999999</v>
      </c>
      <c r="BF141" s="109">
        <v>3.5083069999999994</v>
      </c>
      <c r="BG141" s="109">
        <v>0.87707674999999963</v>
      </c>
      <c r="BH141" s="108">
        <v>9.3598705692666631</v>
      </c>
      <c r="BI141" s="109">
        <f t="shared" si="383"/>
        <v>5.4780327283335613</v>
      </c>
      <c r="BJ141" s="108">
        <f t="shared" si="384"/>
        <v>0.1810666961624636</v>
      </c>
      <c r="BK141" s="108">
        <v>6.8788637813857054</v>
      </c>
      <c r="BL141" s="245">
        <v>173.34736729091978</v>
      </c>
      <c r="BM141" s="244">
        <v>0</v>
      </c>
      <c r="BN141" s="108">
        <v>0</v>
      </c>
      <c r="BO141" s="108">
        <v>0</v>
      </c>
      <c r="BP141" s="108">
        <f t="shared" si="385"/>
        <v>0</v>
      </c>
      <c r="BQ141" s="108">
        <f t="shared" si="386"/>
        <v>0</v>
      </c>
      <c r="BR141" s="108">
        <v>0</v>
      </c>
      <c r="BS141" s="108">
        <v>0</v>
      </c>
      <c r="BT141" s="108">
        <f t="shared" si="387"/>
        <v>0</v>
      </c>
      <c r="BU141" s="108">
        <f t="shared" si="388"/>
        <v>0</v>
      </c>
      <c r="BV141" s="108">
        <v>0</v>
      </c>
      <c r="BW141" s="245">
        <v>0</v>
      </c>
      <c r="BX141" s="107">
        <v>0</v>
      </c>
      <c r="BY141" s="108">
        <v>0</v>
      </c>
      <c r="BZ141" s="109">
        <f t="shared" si="389"/>
        <v>0</v>
      </c>
      <c r="CA141" s="109">
        <f t="shared" si="390"/>
        <v>0</v>
      </c>
      <c r="CB141" s="108">
        <v>0</v>
      </c>
      <c r="CC141" s="110">
        <v>0</v>
      </c>
      <c r="CD141" s="244">
        <v>0</v>
      </c>
      <c r="CE141" s="108">
        <v>0</v>
      </c>
      <c r="CF141" s="109">
        <f t="shared" si="391"/>
        <v>0</v>
      </c>
      <c r="CG141" s="109">
        <f t="shared" si="392"/>
        <v>0</v>
      </c>
      <c r="CH141" s="108">
        <v>0</v>
      </c>
      <c r="CI141" s="245">
        <v>0</v>
      </c>
      <c r="CJ141" s="249">
        <v>22.258811641967903</v>
      </c>
      <c r="CK141" s="250">
        <v>4.8969385612329388</v>
      </c>
      <c r="CL141" s="250">
        <v>3.794060178309687</v>
      </c>
      <c r="CM141" s="251">
        <v>3.794060178309687</v>
      </c>
      <c r="CN141" s="252">
        <f t="shared" si="277"/>
        <v>1.849414633917057</v>
      </c>
      <c r="CO141" s="250">
        <v>14.981359952061423</v>
      </c>
      <c r="CP141" s="252">
        <f t="shared" si="393"/>
        <v>1.4827651198953273</v>
      </c>
      <c r="CQ141" s="250">
        <v>4.6882667833981015</v>
      </c>
      <c r="CR141" s="250">
        <v>3.3529754343507525</v>
      </c>
      <c r="CS141" s="252">
        <f t="shared" si="394"/>
        <v>6.486330977751531E-2</v>
      </c>
      <c r="CT141" s="252">
        <f t="shared" si="395"/>
        <v>1.9623892265115963</v>
      </c>
      <c r="CU141" s="250">
        <f t="shared" si="278"/>
        <v>49.284145767922709</v>
      </c>
      <c r="CV141" s="245">
        <f t="shared" si="396"/>
        <v>62.098023667582616</v>
      </c>
      <c r="CW141" s="244">
        <v>0</v>
      </c>
      <c r="CX141" s="108">
        <v>0</v>
      </c>
      <c r="CY141" s="108">
        <f t="shared" si="397"/>
        <v>0</v>
      </c>
      <c r="CZ141" s="108">
        <f t="shared" si="398"/>
        <v>0</v>
      </c>
      <c r="DA141" s="108">
        <v>0</v>
      </c>
      <c r="DB141" s="245">
        <v>0</v>
      </c>
      <c r="DC141" s="244">
        <v>0</v>
      </c>
      <c r="DD141" s="108">
        <v>0</v>
      </c>
      <c r="DE141" s="108">
        <f t="shared" si="399"/>
        <v>0</v>
      </c>
      <c r="DF141" s="108">
        <f t="shared" si="400"/>
        <v>0</v>
      </c>
      <c r="DG141" s="108">
        <v>0</v>
      </c>
      <c r="DH141" s="245">
        <v>0</v>
      </c>
      <c r="DI141" s="107">
        <v>36.255450345980009</v>
      </c>
      <c r="DJ141" s="108">
        <v>7.9761990761156021</v>
      </c>
      <c r="DK141" s="108">
        <v>0.62559173348918318</v>
      </c>
      <c r="DL141" s="108">
        <v>24.401839621712885</v>
      </c>
      <c r="DM141" s="108">
        <f t="shared" si="401"/>
        <v>2.4151476747194112</v>
      </c>
      <c r="DN141" s="108">
        <f t="shared" si="402"/>
        <v>7.6363116912188298</v>
      </c>
      <c r="DO141" s="108">
        <v>5.0559128967427309</v>
      </c>
      <c r="DP141" s="108">
        <f t="shared" si="403"/>
        <v>9.7806634987488136E-2</v>
      </c>
      <c r="DQ141" s="108">
        <f t="shared" si="404"/>
        <v>2.9590640292508246</v>
      </c>
      <c r="DR141" s="108">
        <v>3.7157496837020205</v>
      </c>
      <c r="DS141" s="110">
        <v>93.636892029290905</v>
      </c>
      <c r="DT141" s="244">
        <v>0</v>
      </c>
      <c r="DU141" s="108">
        <v>0</v>
      </c>
      <c r="DV141" s="108">
        <v>0</v>
      </c>
      <c r="DW141" s="108">
        <f t="shared" si="405"/>
        <v>0</v>
      </c>
      <c r="DX141" s="108">
        <f t="shared" si="406"/>
        <v>0</v>
      </c>
      <c r="DY141" s="108">
        <v>0</v>
      </c>
      <c r="DZ141" s="108">
        <v>0</v>
      </c>
      <c r="EA141" s="108"/>
      <c r="EB141" s="108">
        <v>0</v>
      </c>
      <c r="EC141" s="108">
        <f t="shared" si="407"/>
        <v>0</v>
      </c>
      <c r="ED141" s="108">
        <f t="shared" si="408"/>
        <v>0</v>
      </c>
      <c r="EE141" s="108">
        <v>0</v>
      </c>
      <c r="EF141" s="245">
        <v>0</v>
      </c>
      <c r="EG141" s="249">
        <v>16.2090999444444</v>
      </c>
      <c r="EH141" s="250">
        <v>3.5660019877777702</v>
      </c>
      <c r="EI141" s="250">
        <v>39.881676486811777</v>
      </c>
      <c r="EJ141" s="250">
        <v>10.9095833449081</v>
      </c>
      <c r="EK141" s="250">
        <f t="shared" si="409"/>
        <v>1.0797651019789343</v>
      </c>
      <c r="EL141" s="250">
        <v>3.4140450119555408</v>
      </c>
      <c r="EM141" s="250">
        <v>5.1513444087677671</v>
      </c>
      <c r="EN141" s="250">
        <f t="shared" si="410"/>
        <v>9.9652757587612467E-2</v>
      </c>
      <c r="EO141" s="250">
        <f t="shared" si="411"/>
        <v>3.0149170394306934</v>
      </c>
      <c r="EP141" s="250">
        <v>75.717706172709811</v>
      </c>
      <c r="EQ141" s="245">
        <v>95.404309777614372</v>
      </c>
      <c r="ER141" s="244">
        <v>0</v>
      </c>
      <c r="ES141" s="108">
        <v>0</v>
      </c>
      <c r="ET141" s="108">
        <v>0</v>
      </c>
      <c r="EU141" s="108">
        <f t="shared" si="412"/>
        <v>0</v>
      </c>
      <c r="EV141" s="108">
        <f t="shared" si="413"/>
        <v>0</v>
      </c>
      <c r="EW141" s="108">
        <v>0</v>
      </c>
      <c r="EX141" s="108">
        <v>0</v>
      </c>
      <c r="EY141" s="108">
        <f t="shared" si="414"/>
        <v>0</v>
      </c>
      <c r="EZ141" s="108">
        <f t="shared" si="415"/>
        <v>0</v>
      </c>
      <c r="FA141" s="108">
        <v>0</v>
      </c>
      <c r="FB141" s="245">
        <v>0</v>
      </c>
      <c r="FC141" s="244">
        <v>0.83333333333333293</v>
      </c>
      <c r="FD141" s="108">
        <v>6.0833333333333302E-2</v>
      </c>
      <c r="FE141" s="108">
        <f t="shared" si="416"/>
        <v>1.1768208333333328E-3</v>
      </c>
      <c r="FF141" s="108">
        <f t="shared" si="417"/>
        <v>3.5603803333333316E-2</v>
      </c>
      <c r="FG141" s="108">
        <v>4.4708333333333301E-2</v>
      </c>
      <c r="FH141" s="245">
        <v>1.1266499999999995</v>
      </c>
      <c r="FI141" s="244">
        <v>0</v>
      </c>
      <c r="FJ141" s="108">
        <v>0</v>
      </c>
      <c r="FK141" s="108">
        <f t="shared" si="418"/>
        <v>0</v>
      </c>
      <c r="FL141" s="108">
        <f t="shared" si="419"/>
        <v>0</v>
      </c>
      <c r="FM141" s="108">
        <v>0</v>
      </c>
      <c r="FN141" s="245">
        <v>0</v>
      </c>
      <c r="FO141" s="244">
        <v>0</v>
      </c>
      <c r="FP141" s="108">
        <v>0</v>
      </c>
      <c r="FQ141" s="108">
        <f t="shared" si="420"/>
        <v>0</v>
      </c>
      <c r="FR141" s="108">
        <f t="shared" si="421"/>
        <v>0</v>
      </c>
      <c r="FS141" s="108">
        <v>0</v>
      </c>
      <c r="FT141" s="110">
        <v>0</v>
      </c>
      <c r="FU141" s="253">
        <f t="shared" si="279"/>
        <v>91.162501557518624</v>
      </c>
      <c r="FV141" s="254">
        <f t="shared" si="280"/>
        <v>46.501194776383088</v>
      </c>
      <c r="FW141" s="254">
        <f t="shared" si="281"/>
        <v>14.713205347341695</v>
      </c>
      <c r="FX141" s="254">
        <f t="shared" si="282"/>
        <v>112.13766666666665</v>
      </c>
      <c r="FY141" s="254">
        <f t="shared" si="283"/>
        <v>0</v>
      </c>
      <c r="FZ141" s="254">
        <f t="shared" si="284"/>
        <v>0</v>
      </c>
      <c r="GA141" s="254">
        <f t="shared" si="422"/>
        <v>0</v>
      </c>
      <c r="GB141" s="254">
        <f t="shared" si="423"/>
        <v>0</v>
      </c>
      <c r="GC141" s="254">
        <f t="shared" si="424"/>
        <v>0</v>
      </c>
      <c r="GD141" s="254">
        <f t="shared" si="425"/>
        <v>0</v>
      </c>
      <c r="GE141" s="254">
        <f t="shared" si="285"/>
        <v>50.292782918682406</v>
      </c>
      <c r="GF141" s="255">
        <f t="shared" si="286"/>
        <v>19.201120653618414</v>
      </c>
      <c r="GG141" s="255">
        <f t="shared" si="287"/>
        <v>4.9776778965936721</v>
      </c>
      <c r="GH141" s="254">
        <f t="shared" si="288"/>
        <v>22.980936642461248</v>
      </c>
      <c r="GI141" s="255">
        <f t="shared" si="289"/>
        <v>16.409008328769211</v>
      </c>
      <c r="GJ141" s="256">
        <f t="shared" si="290"/>
        <v>0.44456621934841284</v>
      </c>
      <c r="GK141" s="253">
        <f t="shared" si="426"/>
        <v>337.78828790905374</v>
      </c>
      <c r="GL141" s="257">
        <f t="shared" si="427"/>
        <v>425.61324276540773</v>
      </c>
      <c r="GM141" s="221">
        <f t="shared" si="428"/>
        <v>425.61324276540773</v>
      </c>
      <c r="GN141" s="222">
        <f t="shared" si="429"/>
        <v>159.73351448028191</v>
      </c>
      <c r="GO141" s="222">
        <f t="shared" si="430"/>
        <v>25.370666323737563</v>
      </c>
      <c r="GP141" s="55">
        <f t="shared" si="431"/>
        <v>0.37530203111730914</v>
      </c>
      <c r="GQ141" s="56">
        <f t="shared" si="432"/>
        <v>5.9609673230307664E-2</v>
      </c>
      <c r="GR141" s="258">
        <f t="shared" si="433"/>
        <v>1.0680433666594569</v>
      </c>
      <c r="GS141" s="227">
        <f t="shared" si="291"/>
        <v>425.61324276540773</v>
      </c>
      <c r="GT141" s="222">
        <f t="shared" si="502"/>
        <v>159.73351448028191</v>
      </c>
      <c r="GU141" s="222">
        <f t="shared" si="503"/>
        <v>25.370666323737563</v>
      </c>
      <c r="GV141" s="37">
        <f t="shared" si="487"/>
        <v>0.37530203111730914</v>
      </c>
      <c r="GW141" s="228">
        <f t="shared" si="488"/>
        <v>5.9609673230307664E-2</v>
      </c>
      <c r="GX141" s="258">
        <f t="shared" si="434"/>
        <v>1.0680433666594569</v>
      </c>
      <c r="GY141" s="221">
        <f t="shared" si="499"/>
        <v>252.26587547448796</v>
      </c>
      <c r="GZ141" s="222">
        <f t="shared" si="435"/>
        <v>151.31268257028756</v>
      </c>
      <c r="HA141" s="222">
        <f t="shared" si="436"/>
        <v>8.9341459876578142</v>
      </c>
      <c r="HB141" s="55">
        <f t="shared" si="437"/>
        <v>0.59981431212478853</v>
      </c>
      <c r="HC141" s="56">
        <f t="shared" si="438"/>
        <v>3.5415594641381998E-2</v>
      </c>
      <c r="HD141" s="258">
        <f t="shared" si="439"/>
        <v>1.0994767783199044</v>
      </c>
      <c r="HE141" s="221">
        <f t="shared" si="440"/>
        <v>252.26587547448796</v>
      </c>
      <c r="HF141" s="222">
        <f t="shared" si="441"/>
        <v>151.31268257028756</v>
      </c>
      <c r="HG141" s="222">
        <f t="shared" si="442"/>
        <v>8.9341459876578142</v>
      </c>
      <c r="HH141" s="55">
        <f t="shared" si="443"/>
        <v>0.59981431212478853</v>
      </c>
      <c r="HI141" s="56">
        <f t="shared" si="444"/>
        <v>3.5415594641381998E-2</v>
      </c>
      <c r="HJ141" s="259">
        <f t="shared" si="445"/>
        <v>1.0994767783199044</v>
      </c>
      <c r="HK141" s="54">
        <f t="shared" si="292"/>
        <v>1.9063373332818294</v>
      </c>
      <c r="HL141" s="55">
        <f t="shared" si="293"/>
        <v>0</v>
      </c>
      <c r="HM141" s="55">
        <f t="shared" si="294"/>
        <v>1.1636862221737869</v>
      </c>
      <c r="HN141" s="56">
        <f t="shared" si="295"/>
        <v>0</v>
      </c>
      <c r="HQ141" s="57">
        <f t="shared" si="296"/>
        <v>0</v>
      </c>
      <c r="HR141" s="58">
        <f t="shared" si="446"/>
        <v>0</v>
      </c>
      <c r="HS141" s="58">
        <f t="shared" si="297"/>
        <v>0</v>
      </c>
      <c r="HT141" s="58">
        <f t="shared" si="447"/>
        <v>0</v>
      </c>
      <c r="HU141" s="58">
        <f t="shared" si="298"/>
        <v>0</v>
      </c>
      <c r="HV141" s="55"/>
      <c r="HW141" s="56"/>
      <c r="HX141" s="260"/>
      <c r="HY141" s="57">
        <f t="shared" si="299"/>
        <v>0</v>
      </c>
      <c r="HZ141" s="58">
        <f t="shared" si="448"/>
        <v>0</v>
      </c>
      <c r="IA141" s="58">
        <f t="shared" si="300"/>
        <v>0</v>
      </c>
      <c r="IB141" s="58">
        <f t="shared" si="449"/>
        <v>0</v>
      </c>
      <c r="IC141" s="58">
        <f t="shared" si="301"/>
        <v>0</v>
      </c>
      <c r="ID141" s="55"/>
      <c r="IE141" s="56"/>
      <c r="IF141" s="260"/>
      <c r="IG141" s="57">
        <f t="shared" si="302"/>
        <v>6.6831999285669443</v>
      </c>
      <c r="IH141" s="58">
        <f t="shared" si="450"/>
        <v>7.7304573573733846</v>
      </c>
      <c r="II141" s="58">
        <f t="shared" si="303"/>
        <v>13.044857409587102</v>
      </c>
      <c r="IJ141" s="58">
        <f t="shared" si="451"/>
        <v>15.065505822332145</v>
      </c>
      <c r="IK141" s="58">
        <f t="shared" si="304"/>
        <v>137.5772756277141</v>
      </c>
      <c r="IL141" s="55">
        <f t="shared" si="305"/>
        <v>4.857778945013979E-2</v>
      </c>
      <c r="IM141" s="56">
        <f t="shared" si="306"/>
        <v>9.4818401876823444E-2</v>
      </c>
      <c r="IN141" s="260">
        <f t="shared" si="307"/>
        <v>1.0222995100575569</v>
      </c>
      <c r="IO141" s="57">
        <f t="shared" si="308"/>
        <v>0</v>
      </c>
      <c r="IP141" s="58">
        <f t="shared" si="452"/>
        <v>0</v>
      </c>
      <c r="IQ141" s="58">
        <f t="shared" si="309"/>
        <v>0</v>
      </c>
      <c r="IR141" s="58">
        <f t="shared" si="453"/>
        <v>0</v>
      </c>
      <c r="IS141" s="58">
        <f t="shared" si="310"/>
        <v>0</v>
      </c>
      <c r="IT141" s="55"/>
      <c r="IU141" s="56"/>
      <c r="IV141" s="260"/>
      <c r="IW141" s="57">
        <f t="shared" si="311"/>
        <v>0</v>
      </c>
      <c r="IX141" s="58">
        <f t="shared" si="454"/>
        <v>0</v>
      </c>
      <c r="IY141" s="58">
        <f t="shared" si="312"/>
        <v>0</v>
      </c>
      <c r="IZ141" s="58">
        <f t="shared" si="455"/>
        <v>0</v>
      </c>
      <c r="JA141" s="58">
        <f t="shared" si="313"/>
        <v>0</v>
      </c>
      <c r="JB141" s="55"/>
      <c r="JC141" s="56"/>
      <c r="JD141" s="260"/>
      <c r="JE141" s="57">
        <f t="shared" si="314"/>
        <v>0</v>
      </c>
      <c r="JF141" s="58">
        <f t="shared" si="456"/>
        <v>0</v>
      </c>
      <c r="JG141" s="58">
        <f t="shared" si="315"/>
        <v>0</v>
      </c>
      <c r="JH141" s="58">
        <f t="shared" si="457"/>
        <v>0</v>
      </c>
      <c r="JI141" s="58">
        <f t="shared" si="316"/>
        <v>0</v>
      </c>
      <c r="JJ141" s="55"/>
      <c r="JK141" s="56"/>
      <c r="JL141" s="260"/>
      <c r="JM141" s="57">
        <f t="shared" si="320"/>
        <v>35.269550535290669</v>
      </c>
      <c r="JN141" s="58">
        <f t="shared" si="458"/>
        <v>40.796289104170718</v>
      </c>
      <c r="JO141" s="58">
        <f t="shared" si="321"/>
        <v>3.3970430635898996</v>
      </c>
      <c r="JP141" s="58">
        <f t="shared" si="459"/>
        <v>3.9232450341399754</v>
      </c>
      <c r="JQ141" s="58">
        <f t="shared" si="322"/>
        <v>49.284145767922709</v>
      </c>
      <c r="JR141" s="55">
        <f t="shared" si="323"/>
        <v>0.71563684397359206</v>
      </c>
      <c r="JS141" s="56">
        <f t="shared" si="324"/>
        <v>6.8927705059279198E-2</v>
      </c>
      <c r="JT141" s="260">
        <f t="shared" si="325"/>
        <v>1.1228171949643442</v>
      </c>
      <c r="JU141" s="57">
        <f t="shared" si="326"/>
        <v>0</v>
      </c>
      <c r="JV141" s="58">
        <f t="shared" si="460"/>
        <v>0</v>
      </c>
      <c r="JW141" s="58">
        <f t="shared" si="327"/>
        <v>0</v>
      </c>
      <c r="JX141" s="58">
        <f t="shared" si="461"/>
        <v>0</v>
      </c>
      <c r="JY141" s="58">
        <f t="shared" si="328"/>
        <v>0</v>
      </c>
      <c r="JZ141" s="55"/>
      <c r="KA141" s="56"/>
      <c r="KB141" s="260"/>
      <c r="KC141" s="57">
        <f t="shared" si="329"/>
        <v>0</v>
      </c>
      <c r="KD141" s="58">
        <f t="shared" si="462"/>
        <v>0</v>
      </c>
      <c r="KE141" s="58">
        <f t="shared" si="330"/>
        <v>0</v>
      </c>
      <c r="KF141" s="58">
        <f t="shared" si="463"/>
        <v>0</v>
      </c>
      <c r="KG141" s="58">
        <f t="shared" si="331"/>
        <v>0</v>
      </c>
      <c r="KH141" s="55"/>
      <c r="KI141" s="56"/>
      <c r="KJ141" s="260"/>
      <c r="KK141" s="57">
        <f t="shared" si="332"/>
        <v>57.158007801068599</v>
      </c>
      <c r="KL141" s="58">
        <f t="shared" si="464"/>
        <v>66.114667623496047</v>
      </c>
      <c r="KM141" s="58">
        <f t="shared" si="333"/>
        <v>2.5129543097068994</v>
      </c>
      <c r="KN141" s="58">
        <f t="shared" si="465"/>
        <v>2.9022109322804983</v>
      </c>
      <c r="KO141" s="58">
        <f t="shared" si="334"/>
        <v>74.314993674040409</v>
      </c>
      <c r="KP141" s="55">
        <f t="shared" si="466"/>
        <v>0.76913157056534798</v>
      </c>
      <c r="KQ141" s="56">
        <f t="shared" si="467"/>
        <v>3.3814903096529771E-2</v>
      </c>
      <c r="KR141" s="260">
        <f t="shared" si="468"/>
        <v>1.1257608455972425</v>
      </c>
      <c r="KS141" s="57">
        <f t="shared" si="335"/>
        <v>0</v>
      </c>
      <c r="KT141" s="58">
        <f t="shared" si="469"/>
        <v>0</v>
      </c>
      <c r="KU141" s="58">
        <f t="shared" si="336"/>
        <v>0</v>
      </c>
      <c r="KV141" s="58">
        <f t="shared" si="470"/>
        <v>0</v>
      </c>
      <c r="KW141" s="58">
        <f t="shared" si="337"/>
        <v>0</v>
      </c>
      <c r="KX141" s="55"/>
      <c r="KY141" s="56"/>
      <c r="KZ141" s="260"/>
      <c r="LA141" s="57">
        <f t="shared" si="338"/>
        <v>27.618435634913375</v>
      </c>
      <c r="LB141" s="58">
        <f t="shared" si="471"/>
        <v>31.946244498904303</v>
      </c>
      <c r="LC141" s="58">
        <f t="shared" si="339"/>
        <v>1.1794178595665468</v>
      </c>
      <c r="LD141" s="58">
        <f t="shared" si="472"/>
        <v>1.362109686013405</v>
      </c>
      <c r="LE141" s="58">
        <f t="shared" si="340"/>
        <v>75.717706172709825</v>
      </c>
      <c r="LF141" s="55">
        <f t="shared" si="473"/>
        <v>0.36475531326736904</v>
      </c>
      <c r="LG141" s="56">
        <f t="shared" si="474"/>
        <v>1.5576513330664427E-2</v>
      </c>
      <c r="LH141" s="260">
        <f t="shared" si="475"/>
        <v>1.0595699595039165</v>
      </c>
      <c r="LI141" s="57">
        <f t="shared" si="341"/>
        <v>0</v>
      </c>
      <c r="LJ141" s="58">
        <f t="shared" si="476"/>
        <v>0</v>
      </c>
      <c r="LK141" s="58">
        <f t="shared" si="342"/>
        <v>0</v>
      </c>
      <c r="LL141" s="58">
        <f t="shared" si="477"/>
        <v>0</v>
      </c>
      <c r="LM141" s="58">
        <f t="shared" si="343"/>
        <v>0</v>
      </c>
      <c r="LN141" s="55"/>
      <c r="LO141" s="56"/>
      <c r="LP141" s="260"/>
      <c r="LQ141" s="57">
        <f t="shared" si="344"/>
        <v>4.3436640066666643E-2</v>
      </c>
      <c r="LR141" s="58">
        <f t="shared" si="478"/>
        <v>5.0243161565113312E-2</v>
      </c>
      <c r="LS141" s="58">
        <f t="shared" si="345"/>
        <v>1.1768208333333328E-3</v>
      </c>
      <c r="LT141" s="58">
        <f t="shared" si="479"/>
        <v>1.359110380416666E-3</v>
      </c>
      <c r="LU141" s="58">
        <f t="shared" si="346"/>
        <v>0.89416666666666633</v>
      </c>
      <c r="LV141" s="55">
        <f t="shared" si="347"/>
        <v>4.857778945013979E-2</v>
      </c>
      <c r="LW141" s="56">
        <f t="shared" si="348"/>
        <v>1.3161090400745572E-3</v>
      </c>
      <c r="LX141" s="260">
        <f t="shared" si="349"/>
        <v>1.0078160048971445</v>
      </c>
      <c r="LY141" s="57">
        <f t="shared" si="350"/>
        <v>0</v>
      </c>
      <c r="LZ141" s="58">
        <f t="shared" si="480"/>
        <v>0</v>
      </c>
      <c r="MA141" s="58">
        <f t="shared" si="351"/>
        <v>0</v>
      </c>
      <c r="MB141" s="58">
        <f t="shared" si="481"/>
        <v>0</v>
      </c>
      <c r="MC141" s="58">
        <f t="shared" si="352"/>
        <v>0</v>
      </c>
      <c r="MD141" s="55"/>
      <c r="ME141" s="56"/>
      <c r="MF141" s="260"/>
      <c r="MG141" s="57">
        <f t="shared" si="353"/>
        <v>0</v>
      </c>
      <c r="MH141" s="58">
        <f t="shared" si="482"/>
        <v>0</v>
      </c>
      <c r="MI141" s="58">
        <f t="shared" si="354"/>
        <v>0</v>
      </c>
      <c r="MJ141" s="58">
        <f t="shared" si="483"/>
        <v>0</v>
      </c>
      <c r="MK141" s="58">
        <f t="shared" si="355"/>
        <v>0</v>
      </c>
      <c r="ML141" s="55"/>
      <c r="MM141" s="56"/>
      <c r="MN141" s="260"/>
      <c r="MO141" s="59">
        <v>1.7848875736612861</v>
      </c>
      <c r="MP141" s="60"/>
      <c r="MQ141" s="60">
        <v>1.0584</v>
      </c>
      <c r="MR141" s="61"/>
      <c r="MS141" s="59">
        <f t="shared" si="356"/>
        <v>1.0680433666594569</v>
      </c>
      <c r="MT141" s="60"/>
      <c r="MU141" s="60">
        <f t="shared" si="484"/>
        <v>1.0994767783199044</v>
      </c>
      <c r="MV141" s="61"/>
      <c r="MW141" s="66">
        <f t="shared" si="485"/>
        <v>1.9063373332818294</v>
      </c>
      <c r="MX141" s="67"/>
      <c r="MY141" s="67">
        <f t="shared" si="486"/>
        <v>1.1636862221737869</v>
      </c>
      <c r="MZ141" s="261"/>
      <c r="NA141" s="59">
        <f t="shared" si="357"/>
        <v>1.0680782651822525</v>
      </c>
      <c r="NB141" s="60"/>
      <c r="NC141" s="60">
        <f t="shared" si="358"/>
        <v>1.0995008811457578</v>
      </c>
      <c r="ND141" s="262"/>
      <c r="NE141" s="62">
        <f t="shared" si="359"/>
        <v>1.9063996232215064</v>
      </c>
      <c r="NF141" s="63"/>
      <c r="NG141" s="63">
        <f t="shared" si="360"/>
        <v>1.1637117326046702</v>
      </c>
      <c r="NH141" s="64"/>
      <c r="NI141" s="238">
        <f t="shared" si="495"/>
        <v>-6.228993967694052E-5</v>
      </c>
      <c r="NJ141" s="238">
        <f t="shared" si="496"/>
        <v>0</v>
      </c>
      <c r="NK141" s="238">
        <f t="shared" si="497"/>
        <v>-2.5510430883279867E-5</v>
      </c>
      <c r="NL141" s="238">
        <f t="shared" si="498"/>
        <v>0</v>
      </c>
      <c r="NM141" s="239">
        <f t="shared" si="361"/>
        <v>0</v>
      </c>
      <c r="NN141" s="240">
        <f t="shared" si="362"/>
        <v>0</v>
      </c>
      <c r="NO141" s="240">
        <f t="shared" si="539"/>
        <v>0.74268789061683615</v>
      </c>
      <c r="NP141" s="240">
        <f t="shared" si="363"/>
        <v>0</v>
      </c>
      <c r="NQ141" s="240">
        <f t="shared" si="540"/>
        <v>0</v>
      </c>
      <c r="NR141" s="240">
        <f t="shared" si="364"/>
        <v>0</v>
      </c>
      <c r="NS141" s="240">
        <f t="shared" si="365"/>
        <v>0.29350441476367961</v>
      </c>
      <c r="NT141" s="240">
        <f t="shared" si="366"/>
        <v>0</v>
      </c>
      <c r="NU141" s="240">
        <f t="shared" si="367"/>
        <v>0</v>
      </c>
      <c r="NV141" s="240">
        <f t="shared" si="368"/>
        <v>0.441748555812358</v>
      </c>
      <c r="NW141" s="240">
        <f t="shared" si="369"/>
        <v>0</v>
      </c>
      <c r="NX141" s="240">
        <f t="shared" si="370"/>
        <v>0.42372202680561621</v>
      </c>
      <c r="NY141" s="240">
        <f t="shared" si="371"/>
        <v>0</v>
      </c>
      <c r="NZ141" s="240">
        <f t="shared" si="372"/>
        <v>4.7367352230165798E-3</v>
      </c>
      <c r="OA141" s="240">
        <f t="shared" si="373"/>
        <v>0</v>
      </c>
      <c r="OB141" s="241">
        <f t="shared" si="374"/>
        <v>0</v>
      </c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136"/>
      <c r="OP141" s="13"/>
      <c r="OQ141" s="13"/>
      <c r="OR141" s="13"/>
      <c r="OS141" s="13"/>
      <c r="OT141" s="13"/>
    </row>
    <row r="142" spans="1:410" ht="15" customHeight="1">
      <c r="A142" s="242">
        <v>123</v>
      </c>
      <c r="B142" s="49" t="s">
        <v>192</v>
      </c>
      <c r="C142" s="50">
        <v>1</v>
      </c>
      <c r="D142" s="51">
        <v>134</v>
      </c>
      <c r="E142" s="52">
        <v>134</v>
      </c>
      <c r="F142" s="52"/>
      <c r="G142" s="52"/>
      <c r="H142" s="53"/>
      <c r="I142" s="57">
        <v>1.2795878415205086</v>
      </c>
      <c r="J142" s="58"/>
      <c r="K142" s="58">
        <v>0.69159999999999999</v>
      </c>
      <c r="L142" s="243"/>
      <c r="M142" s="1">
        <v>0</v>
      </c>
      <c r="N142" s="2">
        <v>0</v>
      </c>
      <c r="O142" s="2">
        <v>0.58798784152050865</v>
      </c>
      <c r="P142" s="2">
        <v>0</v>
      </c>
      <c r="Q142" s="2">
        <v>0</v>
      </c>
      <c r="R142" s="2">
        <v>0</v>
      </c>
      <c r="S142" s="2">
        <v>0.26140000000000002</v>
      </c>
      <c r="T142" s="2">
        <v>0</v>
      </c>
      <c r="U142" s="2">
        <v>0</v>
      </c>
      <c r="V142" s="2">
        <v>0.11119999999999999</v>
      </c>
      <c r="W142" s="2">
        <v>0</v>
      </c>
      <c r="X142" s="2">
        <v>0.31059999999999999</v>
      </c>
      <c r="Y142" s="2">
        <v>0</v>
      </c>
      <c r="Z142" s="2">
        <v>8.3999999999999995E-3</v>
      </c>
      <c r="AA142" s="2">
        <v>0</v>
      </c>
      <c r="AB142" s="3">
        <v>0</v>
      </c>
      <c r="AC142" s="244">
        <v>0</v>
      </c>
      <c r="AD142" s="108">
        <v>0</v>
      </c>
      <c r="AE142" s="108">
        <v>0</v>
      </c>
      <c r="AF142" s="108">
        <f t="shared" si="375"/>
        <v>0</v>
      </c>
      <c r="AG142" s="108">
        <f t="shared" si="376"/>
        <v>0</v>
      </c>
      <c r="AH142" s="108">
        <v>0</v>
      </c>
      <c r="AI142" s="108">
        <v>0</v>
      </c>
      <c r="AJ142" s="108">
        <f t="shared" si="377"/>
        <v>0</v>
      </c>
      <c r="AK142" s="108">
        <f t="shared" si="378"/>
        <v>0</v>
      </c>
      <c r="AL142" s="108">
        <v>0</v>
      </c>
      <c r="AM142" s="245">
        <v>0</v>
      </c>
      <c r="AN142" s="244">
        <v>0</v>
      </c>
      <c r="AO142" s="108">
        <v>0</v>
      </c>
      <c r="AP142" s="108">
        <v>0</v>
      </c>
      <c r="AQ142" s="108">
        <f t="shared" si="379"/>
        <v>0</v>
      </c>
      <c r="AR142" s="108">
        <f t="shared" si="380"/>
        <v>0</v>
      </c>
      <c r="AS142" s="246">
        <v>0</v>
      </c>
      <c r="AT142" s="247">
        <v>0</v>
      </c>
      <c r="AU142" s="108">
        <v>0</v>
      </c>
      <c r="AV142" s="108">
        <f t="shared" si="381"/>
        <v>0</v>
      </c>
      <c r="AW142" s="108">
        <f t="shared" si="382"/>
        <v>0</v>
      </c>
      <c r="AX142" s="108">
        <v>0</v>
      </c>
      <c r="AY142" s="245">
        <v>0</v>
      </c>
      <c r="AZ142" s="248">
        <v>10</v>
      </c>
      <c r="BA142" s="108">
        <v>50.971666666666664</v>
      </c>
      <c r="BB142" s="108">
        <v>5.3156157462640001</v>
      </c>
      <c r="BC142" s="109">
        <v>4.2524925970112006</v>
      </c>
      <c r="BD142" s="109">
        <v>1.0631231492527995</v>
      </c>
      <c r="BE142" s="108">
        <v>1.9933562499999999</v>
      </c>
      <c r="BF142" s="109">
        <v>1.5946850000000001</v>
      </c>
      <c r="BG142" s="109">
        <v>0.39867124999999981</v>
      </c>
      <c r="BH142" s="108">
        <v>4.2544866223939382</v>
      </c>
      <c r="BI142" s="109">
        <f t="shared" si="383"/>
        <v>2.4900148765152554</v>
      </c>
      <c r="BJ142" s="108">
        <f t="shared" si="384"/>
        <v>8.2303043710210744E-2</v>
      </c>
      <c r="BK142" s="108">
        <v>3.1267562642662305</v>
      </c>
      <c r="BL142" s="245">
        <v>78.794257859508988</v>
      </c>
      <c r="BM142" s="244">
        <v>0</v>
      </c>
      <c r="BN142" s="108">
        <v>0</v>
      </c>
      <c r="BO142" s="108">
        <v>0</v>
      </c>
      <c r="BP142" s="108">
        <f t="shared" si="385"/>
        <v>0</v>
      </c>
      <c r="BQ142" s="108">
        <f t="shared" si="386"/>
        <v>0</v>
      </c>
      <c r="BR142" s="108">
        <v>0</v>
      </c>
      <c r="BS142" s="108">
        <v>0</v>
      </c>
      <c r="BT142" s="108">
        <f t="shared" si="387"/>
        <v>0</v>
      </c>
      <c r="BU142" s="108">
        <f t="shared" si="388"/>
        <v>0</v>
      </c>
      <c r="BV142" s="108">
        <v>0</v>
      </c>
      <c r="BW142" s="245">
        <v>0</v>
      </c>
      <c r="BX142" s="107">
        <v>0</v>
      </c>
      <c r="BY142" s="108">
        <v>0</v>
      </c>
      <c r="BZ142" s="109">
        <f t="shared" si="389"/>
        <v>0</v>
      </c>
      <c r="CA142" s="109">
        <f t="shared" si="390"/>
        <v>0</v>
      </c>
      <c r="CB142" s="108">
        <v>0</v>
      </c>
      <c r="CC142" s="110">
        <v>0</v>
      </c>
      <c r="CD142" s="244">
        <v>0</v>
      </c>
      <c r="CE142" s="108">
        <v>0</v>
      </c>
      <c r="CF142" s="109">
        <f t="shared" si="391"/>
        <v>0</v>
      </c>
      <c r="CG142" s="109">
        <f t="shared" si="392"/>
        <v>0</v>
      </c>
      <c r="CH142" s="108">
        <v>0</v>
      </c>
      <c r="CI142" s="245">
        <v>0</v>
      </c>
      <c r="CJ142" s="249">
        <v>12.50075758601718</v>
      </c>
      <c r="CK142" s="250">
        <v>2.7501666689237796</v>
      </c>
      <c r="CL142" s="250">
        <v>2.1307798151445851</v>
      </c>
      <c r="CM142" s="251">
        <v>2.1307798151445851</v>
      </c>
      <c r="CN142" s="252">
        <f t="shared" si="277"/>
        <v>1.0386486208922281</v>
      </c>
      <c r="CO142" s="250">
        <v>8.4136723955416208</v>
      </c>
      <c r="CP142" s="252">
        <f t="shared" si="393"/>
        <v>0.83273481167633645</v>
      </c>
      <c r="CQ142" s="250">
        <v>2.6329746394607949</v>
      </c>
      <c r="CR142" s="250">
        <v>1.8830624819907829</v>
      </c>
      <c r="CS142" s="252">
        <f t="shared" si="394"/>
        <v>3.6427843714111695E-2</v>
      </c>
      <c r="CT142" s="252">
        <f t="shared" si="395"/>
        <v>1.1020962127097815</v>
      </c>
      <c r="CU142" s="250">
        <f t="shared" si="278"/>
        <v>27.678438947617948</v>
      </c>
      <c r="CV142" s="245">
        <f t="shared" si="396"/>
        <v>34.874833073998616</v>
      </c>
      <c r="CW142" s="244">
        <v>0</v>
      </c>
      <c r="CX142" s="108">
        <v>0</v>
      </c>
      <c r="CY142" s="108">
        <f t="shared" si="397"/>
        <v>0</v>
      </c>
      <c r="CZ142" s="108">
        <f t="shared" si="398"/>
        <v>0</v>
      </c>
      <c r="DA142" s="108">
        <v>0</v>
      </c>
      <c r="DB142" s="245">
        <v>0</v>
      </c>
      <c r="DC142" s="244">
        <v>0</v>
      </c>
      <c r="DD142" s="108">
        <v>0</v>
      </c>
      <c r="DE142" s="108">
        <f t="shared" si="399"/>
        <v>0</v>
      </c>
      <c r="DF142" s="108">
        <f t="shared" si="400"/>
        <v>0</v>
      </c>
      <c r="DG142" s="108">
        <v>0</v>
      </c>
      <c r="DH142" s="245">
        <v>0</v>
      </c>
      <c r="DI142" s="107">
        <v>5.7688026491919997</v>
      </c>
      <c r="DJ142" s="108">
        <v>1.2691365828222398</v>
      </c>
      <c r="DK142" s="108">
        <v>9.558776575267329E-2</v>
      </c>
      <c r="DL142" s="108">
        <v>3.882709929446623</v>
      </c>
      <c r="DM142" s="108">
        <f t="shared" si="401"/>
        <v>0.38428733255705011</v>
      </c>
      <c r="DN142" s="108">
        <f t="shared" si="402"/>
        <v>1.2150552453210262</v>
      </c>
      <c r="DO142" s="108">
        <v>0.80418529568658814</v>
      </c>
      <c r="DP142" s="108">
        <f t="shared" si="403"/>
        <v>1.5556964545057048E-2</v>
      </c>
      <c r="DQ142" s="108">
        <f t="shared" si="404"/>
        <v>0.4706639196358981</v>
      </c>
      <c r="DR142" s="108">
        <v>0.59102111114500622</v>
      </c>
      <c r="DS142" s="110">
        <v>14.893732000854154</v>
      </c>
      <c r="DT142" s="244">
        <v>0</v>
      </c>
      <c r="DU142" s="108">
        <v>0</v>
      </c>
      <c r="DV142" s="108">
        <v>0</v>
      </c>
      <c r="DW142" s="108">
        <f t="shared" si="405"/>
        <v>0</v>
      </c>
      <c r="DX142" s="108">
        <f t="shared" si="406"/>
        <v>0</v>
      </c>
      <c r="DY142" s="108">
        <v>0</v>
      </c>
      <c r="DZ142" s="108">
        <v>0</v>
      </c>
      <c r="EA142" s="108"/>
      <c r="EB142" s="108">
        <v>0</v>
      </c>
      <c r="EC142" s="108">
        <f t="shared" si="407"/>
        <v>0</v>
      </c>
      <c r="ED142" s="108">
        <f t="shared" si="408"/>
        <v>0</v>
      </c>
      <c r="EE142" s="108">
        <v>0</v>
      </c>
      <c r="EF142" s="245">
        <v>0</v>
      </c>
      <c r="EG142" s="249">
        <v>7.2195692555555402</v>
      </c>
      <c r="EH142" s="250">
        <v>1.5883052362222201</v>
      </c>
      <c r="EI142" s="250">
        <v>17.114275310644796</v>
      </c>
      <c r="EJ142" s="250">
        <v>4.8591527461594195</v>
      </c>
      <c r="EK142" s="250">
        <f t="shared" si="409"/>
        <v>0.48092978389838242</v>
      </c>
      <c r="EL142" s="250">
        <v>1.5206232603831287</v>
      </c>
      <c r="EM142" s="250">
        <v>2.2470350860464849</v>
      </c>
      <c r="EN142" s="250">
        <f t="shared" si="410"/>
        <v>4.3468893739569255E-2</v>
      </c>
      <c r="EO142" s="250">
        <f t="shared" si="411"/>
        <v>1.3151177307402542</v>
      </c>
      <c r="EP142" s="250">
        <v>33.028337634628464</v>
      </c>
      <c r="EQ142" s="245">
        <v>41.615705419631858</v>
      </c>
      <c r="ER142" s="244">
        <v>0</v>
      </c>
      <c r="ES142" s="108">
        <v>0</v>
      </c>
      <c r="ET142" s="108">
        <v>0</v>
      </c>
      <c r="EU142" s="108">
        <f t="shared" si="412"/>
        <v>0</v>
      </c>
      <c r="EV142" s="108">
        <f t="shared" si="413"/>
        <v>0</v>
      </c>
      <c r="EW142" s="108">
        <v>0</v>
      </c>
      <c r="EX142" s="108">
        <v>0</v>
      </c>
      <c r="EY142" s="108">
        <f t="shared" si="414"/>
        <v>0</v>
      </c>
      <c r="EZ142" s="108">
        <f t="shared" si="415"/>
        <v>0</v>
      </c>
      <c r="FA142" s="108">
        <v>0</v>
      </c>
      <c r="FB142" s="245">
        <v>0</v>
      </c>
      <c r="FC142" s="244">
        <v>0.83333333333333293</v>
      </c>
      <c r="FD142" s="108">
        <v>6.0833333333333302E-2</v>
      </c>
      <c r="FE142" s="108">
        <f t="shared" si="416"/>
        <v>1.1768208333333328E-3</v>
      </c>
      <c r="FF142" s="108">
        <f t="shared" si="417"/>
        <v>3.5603803333333316E-2</v>
      </c>
      <c r="FG142" s="108">
        <v>4.4708333333333301E-2</v>
      </c>
      <c r="FH142" s="245">
        <v>1.1266499999999995</v>
      </c>
      <c r="FI142" s="244">
        <v>0</v>
      </c>
      <c r="FJ142" s="108">
        <v>0</v>
      </c>
      <c r="FK142" s="108">
        <f t="shared" si="418"/>
        <v>0</v>
      </c>
      <c r="FL142" s="108">
        <f t="shared" si="419"/>
        <v>0</v>
      </c>
      <c r="FM142" s="108">
        <v>0</v>
      </c>
      <c r="FN142" s="245">
        <v>0</v>
      </c>
      <c r="FO142" s="244">
        <v>0</v>
      </c>
      <c r="FP142" s="108">
        <v>0</v>
      </c>
      <c r="FQ142" s="108">
        <f t="shared" si="420"/>
        <v>0</v>
      </c>
      <c r="FR142" s="108">
        <f t="shared" si="421"/>
        <v>0</v>
      </c>
      <c r="FS142" s="108">
        <v>0</v>
      </c>
      <c r="FT142" s="110">
        <v>0</v>
      </c>
      <c r="FU142" s="253">
        <f t="shared" si="279"/>
        <v>31.096737978732961</v>
      </c>
      <c r="FV142" s="254">
        <f t="shared" si="280"/>
        <v>20.597122003235956</v>
      </c>
      <c r="FW142" s="254">
        <f t="shared" si="281"/>
        <v>6.8858262179034284</v>
      </c>
      <c r="FX142" s="254">
        <f t="shared" si="282"/>
        <v>50.971666666666664</v>
      </c>
      <c r="FY142" s="254">
        <f t="shared" si="283"/>
        <v>0</v>
      </c>
      <c r="FZ142" s="254">
        <f t="shared" si="284"/>
        <v>0</v>
      </c>
      <c r="GA142" s="254">
        <f t="shared" si="422"/>
        <v>0</v>
      </c>
      <c r="GB142" s="254">
        <f t="shared" si="423"/>
        <v>0</v>
      </c>
      <c r="GC142" s="254">
        <f t="shared" si="424"/>
        <v>0</v>
      </c>
      <c r="GD142" s="254">
        <f t="shared" si="425"/>
        <v>0</v>
      </c>
      <c r="GE142" s="254">
        <f t="shared" si="285"/>
        <v>17.155535071147664</v>
      </c>
      <c r="GF142" s="255">
        <f t="shared" si="286"/>
        <v>6.5497568371012385</v>
      </c>
      <c r="GG142" s="255">
        <f t="shared" si="287"/>
        <v>1.697951928131769</v>
      </c>
      <c r="GH142" s="254">
        <f t="shared" si="288"/>
        <v>9.2496028194511286</v>
      </c>
      <c r="GI142" s="255">
        <f t="shared" si="289"/>
        <v>6.6044657823801174</v>
      </c>
      <c r="GJ142" s="256">
        <f t="shared" si="290"/>
        <v>0.17893356654228207</v>
      </c>
      <c r="GK142" s="253">
        <f t="shared" si="426"/>
        <v>135.9564907571378</v>
      </c>
      <c r="GL142" s="257">
        <f t="shared" si="427"/>
        <v>171.30517835399363</v>
      </c>
      <c r="GM142" s="221">
        <f t="shared" si="428"/>
        <v>171.30517835399363</v>
      </c>
      <c r="GN142" s="222">
        <f t="shared" si="429"/>
        <v>55.756210353750049</v>
      </c>
      <c r="GO142" s="222">
        <f t="shared" si="430"/>
        <v>11.041016757847624</v>
      </c>
      <c r="GP142" s="55">
        <f t="shared" si="431"/>
        <v>0.32547883776480252</v>
      </c>
      <c r="GQ142" s="56">
        <f t="shared" si="432"/>
        <v>6.4452323414484952E-2</v>
      </c>
      <c r="GR142" s="258">
        <f t="shared" si="433"/>
        <v>1.0609861987746485</v>
      </c>
      <c r="GS142" s="227">
        <f t="shared" si="291"/>
        <v>171.30517835399363</v>
      </c>
      <c r="GT142" s="222">
        <f t="shared" si="502"/>
        <v>55.756210353750049</v>
      </c>
      <c r="GU142" s="222">
        <f t="shared" si="503"/>
        <v>11.041016757847624</v>
      </c>
      <c r="GV142" s="37">
        <f t="shared" si="487"/>
        <v>0.32547883776480252</v>
      </c>
      <c r="GW142" s="228">
        <f t="shared" si="488"/>
        <v>6.4452323414484952E-2</v>
      </c>
      <c r="GX142" s="258">
        <f t="shared" si="434"/>
        <v>1.0609861987746485</v>
      </c>
      <c r="GY142" s="221">
        <f t="shared" si="499"/>
        <v>92.510920494484637</v>
      </c>
      <c r="GZ142" s="222">
        <f t="shared" si="435"/>
        <v>51.928559485570801</v>
      </c>
      <c r="HA142" s="222">
        <f t="shared" si="436"/>
        <v>3.5698711505386456</v>
      </c>
      <c r="HB142" s="55">
        <f t="shared" si="437"/>
        <v>0.56132356275350981</v>
      </c>
      <c r="HC142" s="56">
        <f t="shared" si="438"/>
        <v>3.8588645875072401E-2</v>
      </c>
      <c r="HD142" s="258">
        <f t="shared" si="439"/>
        <v>1.0939367835295237</v>
      </c>
      <c r="HE142" s="221">
        <f t="shared" si="440"/>
        <v>92.510920494484637</v>
      </c>
      <c r="HF142" s="222">
        <f t="shared" si="441"/>
        <v>51.928559485570801</v>
      </c>
      <c r="HG142" s="222">
        <f t="shared" si="442"/>
        <v>3.5698711505386456</v>
      </c>
      <c r="HH142" s="55">
        <f t="shared" si="443"/>
        <v>0.56132356275350981</v>
      </c>
      <c r="HI142" s="56">
        <f t="shared" si="444"/>
        <v>3.8588645875072401E-2</v>
      </c>
      <c r="HJ142" s="259">
        <f t="shared" si="445"/>
        <v>1.0939367835295237</v>
      </c>
      <c r="HK142" s="54">
        <f t="shared" si="292"/>
        <v>1.3576250399731018</v>
      </c>
      <c r="HL142" s="55">
        <f t="shared" si="293"/>
        <v>0</v>
      </c>
      <c r="HM142" s="55">
        <f t="shared" si="294"/>
        <v>0.75656667948901857</v>
      </c>
      <c r="HN142" s="56">
        <f t="shared" si="295"/>
        <v>0</v>
      </c>
      <c r="HQ142" s="57">
        <f t="shared" si="296"/>
        <v>0</v>
      </c>
      <c r="HR142" s="58">
        <f t="shared" si="446"/>
        <v>0</v>
      </c>
      <c r="HS142" s="58">
        <f t="shared" si="297"/>
        <v>0</v>
      </c>
      <c r="HT142" s="58">
        <f t="shared" si="447"/>
        <v>0</v>
      </c>
      <c r="HU142" s="58">
        <f t="shared" si="298"/>
        <v>0</v>
      </c>
      <c r="HV142" s="55"/>
      <c r="HW142" s="56"/>
      <c r="HX142" s="260"/>
      <c r="HY142" s="57">
        <f t="shared" si="299"/>
        <v>0</v>
      </c>
      <c r="HZ142" s="58">
        <f t="shared" si="448"/>
        <v>0</v>
      </c>
      <c r="IA142" s="58">
        <f t="shared" si="300"/>
        <v>0</v>
      </c>
      <c r="IB142" s="58">
        <f t="shared" si="449"/>
        <v>0</v>
      </c>
      <c r="IC142" s="58">
        <f t="shared" si="301"/>
        <v>0</v>
      </c>
      <c r="ID142" s="55"/>
      <c r="IE142" s="56"/>
      <c r="IF142" s="260"/>
      <c r="IG142" s="57">
        <f t="shared" si="302"/>
        <v>3.0378181493486114</v>
      </c>
      <c r="IH142" s="58">
        <f t="shared" si="450"/>
        <v>3.513844253351539</v>
      </c>
      <c r="II142" s="58">
        <f t="shared" si="303"/>
        <v>5.9294806407214118</v>
      </c>
      <c r="IJ142" s="58">
        <f t="shared" si="451"/>
        <v>6.8479571919691589</v>
      </c>
      <c r="IK142" s="58">
        <f t="shared" si="304"/>
        <v>62.53512528532459</v>
      </c>
      <c r="IL142" s="55">
        <f t="shared" si="305"/>
        <v>4.8577789450139797E-2</v>
      </c>
      <c r="IM142" s="56">
        <f t="shared" si="306"/>
        <v>9.4818401876823472E-2</v>
      </c>
      <c r="IN142" s="260">
        <f t="shared" si="307"/>
        <v>1.0222995100575569</v>
      </c>
      <c r="IO142" s="57">
        <f t="shared" si="308"/>
        <v>0</v>
      </c>
      <c r="IP142" s="58">
        <f t="shared" si="452"/>
        <v>0</v>
      </c>
      <c r="IQ142" s="58">
        <f t="shared" si="309"/>
        <v>0</v>
      </c>
      <c r="IR142" s="58">
        <f t="shared" si="453"/>
        <v>0</v>
      </c>
      <c r="IS142" s="58">
        <f t="shared" si="310"/>
        <v>0</v>
      </c>
      <c r="IT142" s="55"/>
      <c r="IU142" s="56"/>
      <c r="IV142" s="260"/>
      <c r="IW142" s="57">
        <f t="shared" si="311"/>
        <v>0</v>
      </c>
      <c r="IX142" s="58">
        <f t="shared" si="454"/>
        <v>0</v>
      </c>
      <c r="IY142" s="58">
        <f t="shared" si="312"/>
        <v>0</v>
      </c>
      <c r="IZ142" s="58">
        <f t="shared" si="455"/>
        <v>0</v>
      </c>
      <c r="JA142" s="58">
        <f t="shared" si="313"/>
        <v>0</v>
      </c>
      <c r="JB142" s="55"/>
      <c r="JC142" s="56"/>
      <c r="JD142" s="260"/>
      <c r="JE142" s="57">
        <f t="shared" si="314"/>
        <v>0</v>
      </c>
      <c r="JF142" s="58">
        <f t="shared" si="456"/>
        <v>0</v>
      </c>
      <c r="JG142" s="58">
        <f t="shared" si="315"/>
        <v>0</v>
      </c>
      <c r="JH142" s="58">
        <f t="shared" si="457"/>
        <v>0</v>
      </c>
      <c r="JI142" s="58">
        <f t="shared" si="316"/>
        <v>0</v>
      </c>
      <c r="JJ142" s="55"/>
      <c r="JK142" s="56"/>
      <c r="JL142" s="260"/>
      <c r="JM142" s="57">
        <f t="shared" si="320"/>
        <v>19.807710694589062</v>
      </c>
      <c r="JN142" s="58">
        <f t="shared" si="458"/>
        <v>22.911578960431168</v>
      </c>
      <c r="JO142" s="58">
        <f t="shared" si="321"/>
        <v>1.9078112762826762</v>
      </c>
      <c r="JP142" s="58">
        <f t="shared" si="459"/>
        <v>2.2033312429788627</v>
      </c>
      <c r="JQ142" s="58">
        <f t="shared" si="322"/>
        <v>27.678438947617952</v>
      </c>
      <c r="JR142" s="55">
        <f t="shared" si="323"/>
        <v>0.71563684397359206</v>
      </c>
      <c r="JS142" s="56">
        <f t="shared" si="324"/>
        <v>6.8927705059279198E-2</v>
      </c>
      <c r="JT142" s="260">
        <f t="shared" si="325"/>
        <v>1.1228171949643442</v>
      </c>
      <c r="JU142" s="57">
        <f t="shared" si="326"/>
        <v>0</v>
      </c>
      <c r="JV142" s="58">
        <f t="shared" si="460"/>
        <v>0</v>
      </c>
      <c r="JW142" s="58">
        <f t="shared" si="327"/>
        <v>0</v>
      </c>
      <c r="JX142" s="58">
        <f t="shared" si="461"/>
        <v>0</v>
      </c>
      <c r="JY142" s="58">
        <f t="shared" si="328"/>
        <v>0</v>
      </c>
      <c r="JZ142" s="55"/>
      <c r="KA142" s="56"/>
      <c r="KB142" s="260"/>
      <c r="KC142" s="57">
        <f t="shared" si="329"/>
        <v>0</v>
      </c>
      <c r="KD142" s="58">
        <f t="shared" si="462"/>
        <v>0</v>
      </c>
      <c r="KE142" s="58">
        <f t="shared" si="330"/>
        <v>0</v>
      </c>
      <c r="KF142" s="58">
        <f t="shared" si="463"/>
        <v>0</v>
      </c>
      <c r="KG142" s="58">
        <f t="shared" si="331"/>
        <v>0</v>
      </c>
      <c r="KH142" s="55"/>
      <c r="KI142" s="56"/>
      <c r="KJ142" s="260"/>
      <c r="KK142" s="57">
        <f t="shared" si="332"/>
        <v>9.0945166132616873</v>
      </c>
      <c r="KL142" s="58">
        <f t="shared" si="464"/>
        <v>10.519627366559794</v>
      </c>
      <c r="KM142" s="58">
        <f t="shared" si="333"/>
        <v>0.39984429710210717</v>
      </c>
      <c r="KN142" s="58">
        <f t="shared" si="465"/>
        <v>0.46178017872322358</v>
      </c>
      <c r="KO142" s="58">
        <f t="shared" si="334"/>
        <v>11.820422222900122</v>
      </c>
      <c r="KP142" s="55">
        <f t="shared" si="466"/>
        <v>0.76939016574573438</v>
      </c>
      <c r="KQ142" s="56">
        <f t="shared" si="467"/>
        <v>3.3826566391805757E-2</v>
      </c>
      <c r="KR142" s="260">
        <f t="shared" si="468"/>
        <v>1.1258031741064474</v>
      </c>
      <c r="KS142" s="57">
        <f t="shared" si="335"/>
        <v>0</v>
      </c>
      <c r="KT142" s="58">
        <f t="shared" si="469"/>
        <v>0</v>
      </c>
      <c r="KU142" s="58">
        <f t="shared" si="336"/>
        <v>0</v>
      </c>
      <c r="KV142" s="58">
        <f t="shared" si="470"/>
        <v>0</v>
      </c>
      <c r="KW142" s="58">
        <f t="shared" si="337"/>
        <v>0</v>
      </c>
      <c r="KX142" s="55"/>
      <c r="KY142" s="56"/>
      <c r="KZ142" s="260"/>
      <c r="LA142" s="57">
        <f t="shared" si="338"/>
        <v>12.267478500948286</v>
      </c>
      <c r="LB142" s="58">
        <f t="shared" si="471"/>
        <v>14.189792382046884</v>
      </c>
      <c r="LC142" s="58">
        <f t="shared" si="339"/>
        <v>0.52439867763795167</v>
      </c>
      <c r="LD142" s="58">
        <f t="shared" si="472"/>
        <v>0.6056280328040704</v>
      </c>
      <c r="LE142" s="58">
        <f t="shared" si="340"/>
        <v>33.028337634628457</v>
      </c>
      <c r="LF142" s="55">
        <f t="shared" si="473"/>
        <v>0.37142282595798848</v>
      </c>
      <c r="LG142" s="56">
        <f t="shared" si="474"/>
        <v>1.5877234980429276E-2</v>
      </c>
      <c r="LH142" s="260">
        <f t="shared" si="475"/>
        <v>1.0606613405260854</v>
      </c>
      <c r="LI142" s="57">
        <f t="shared" si="341"/>
        <v>0</v>
      </c>
      <c r="LJ142" s="58">
        <f t="shared" si="476"/>
        <v>0</v>
      </c>
      <c r="LK142" s="58">
        <f t="shared" si="342"/>
        <v>0</v>
      </c>
      <c r="LL142" s="58">
        <f t="shared" si="477"/>
        <v>0</v>
      </c>
      <c r="LM142" s="58">
        <f t="shared" si="343"/>
        <v>0</v>
      </c>
      <c r="LN142" s="55"/>
      <c r="LO142" s="56"/>
      <c r="LP142" s="260"/>
      <c r="LQ142" s="57">
        <f t="shared" si="344"/>
        <v>4.3436640066666643E-2</v>
      </c>
      <c r="LR142" s="58">
        <f t="shared" si="478"/>
        <v>5.0243161565113312E-2</v>
      </c>
      <c r="LS142" s="58">
        <f t="shared" si="345"/>
        <v>1.1768208333333328E-3</v>
      </c>
      <c r="LT142" s="58">
        <f t="shared" si="479"/>
        <v>1.359110380416666E-3</v>
      </c>
      <c r="LU142" s="58">
        <f t="shared" si="346"/>
        <v>0.89416666666666633</v>
      </c>
      <c r="LV142" s="55">
        <f t="shared" si="347"/>
        <v>4.857778945013979E-2</v>
      </c>
      <c r="LW142" s="56">
        <f t="shared" si="348"/>
        <v>1.3161090400745572E-3</v>
      </c>
      <c r="LX142" s="260">
        <f t="shared" si="349"/>
        <v>1.0078160048971445</v>
      </c>
      <c r="LY142" s="57">
        <f t="shared" si="350"/>
        <v>0</v>
      </c>
      <c r="LZ142" s="58">
        <f t="shared" si="480"/>
        <v>0</v>
      </c>
      <c r="MA142" s="58">
        <f t="shared" si="351"/>
        <v>0</v>
      </c>
      <c r="MB142" s="58">
        <f t="shared" si="481"/>
        <v>0</v>
      </c>
      <c r="MC142" s="58">
        <f t="shared" si="352"/>
        <v>0</v>
      </c>
      <c r="MD142" s="55"/>
      <c r="ME142" s="56"/>
      <c r="MF142" s="260"/>
      <c r="MG142" s="57">
        <f t="shared" si="353"/>
        <v>0</v>
      </c>
      <c r="MH142" s="58">
        <f t="shared" si="482"/>
        <v>0</v>
      </c>
      <c r="MI142" s="58">
        <f t="shared" si="354"/>
        <v>0</v>
      </c>
      <c r="MJ142" s="58">
        <f t="shared" si="483"/>
        <v>0</v>
      </c>
      <c r="MK142" s="58">
        <f t="shared" si="355"/>
        <v>0</v>
      </c>
      <c r="ML142" s="55"/>
      <c r="MM142" s="56"/>
      <c r="MN142" s="260"/>
      <c r="MO142" s="59">
        <v>1.2795878415205086</v>
      </c>
      <c r="MP142" s="60"/>
      <c r="MQ142" s="60">
        <v>0.69159999999999999</v>
      </c>
      <c r="MR142" s="61"/>
      <c r="MS142" s="59">
        <f t="shared" si="356"/>
        <v>1.0609861987746485</v>
      </c>
      <c r="MT142" s="60"/>
      <c r="MU142" s="60">
        <f t="shared" si="484"/>
        <v>1.0939367835295237</v>
      </c>
      <c r="MV142" s="61"/>
      <c r="MW142" s="66">
        <f t="shared" si="485"/>
        <v>1.3576250399731018</v>
      </c>
      <c r="MX142" s="67"/>
      <c r="MY142" s="67">
        <f t="shared" si="486"/>
        <v>0.75656667948901857</v>
      </c>
      <c r="MZ142" s="261"/>
      <c r="NA142" s="59">
        <f t="shared" si="357"/>
        <v>1.0610451528093163</v>
      </c>
      <c r="NB142" s="60"/>
      <c r="NC142" s="60">
        <f t="shared" si="358"/>
        <v>1.0939861112389455</v>
      </c>
      <c r="ND142" s="262"/>
      <c r="NE142" s="62">
        <f t="shared" si="359"/>
        <v>1.3577004768390712</v>
      </c>
      <c r="NF142" s="63"/>
      <c r="NG142" s="63">
        <f t="shared" si="360"/>
        <v>0.75660079453285478</v>
      </c>
      <c r="NH142" s="64"/>
      <c r="NI142" s="238">
        <f t="shared" si="495"/>
        <v>-7.5436865969447098E-5</v>
      </c>
      <c r="NJ142" s="238">
        <f t="shared" si="496"/>
        <v>0</v>
      </c>
      <c r="NK142" s="238">
        <f t="shared" si="497"/>
        <v>-3.4115043836213665E-5</v>
      </c>
      <c r="NL142" s="238">
        <f t="shared" si="498"/>
        <v>0</v>
      </c>
      <c r="NM142" s="239">
        <f t="shared" si="361"/>
        <v>0</v>
      </c>
      <c r="NN142" s="240">
        <f t="shared" si="362"/>
        <v>0</v>
      </c>
      <c r="NO142" s="240">
        <f t="shared" si="539"/>
        <v>0.60109968230621647</v>
      </c>
      <c r="NP142" s="240">
        <f t="shared" si="363"/>
        <v>0</v>
      </c>
      <c r="NQ142" s="240">
        <f t="shared" si="540"/>
        <v>0</v>
      </c>
      <c r="NR142" s="240">
        <f t="shared" si="364"/>
        <v>0</v>
      </c>
      <c r="NS142" s="240">
        <f t="shared" si="365"/>
        <v>0.29350441476367961</v>
      </c>
      <c r="NT142" s="240">
        <f t="shared" si="366"/>
        <v>0</v>
      </c>
      <c r="NU142" s="240">
        <f t="shared" si="367"/>
        <v>0</v>
      </c>
      <c r="NV142" s="240">
        <f t="shared" si="368"/>
        <v>0.12518931296063693</v>
      </c>
      <c r="NW142" s="240">
        <f t="shared" si="369"/>
        <v>0</v>
      </c>
      <c r="NX142" s="240">
        <f t="shared" si="370"/>
        <v>0.3294414123674021</v>
      </c>
      <c r="NY142" s="240">
        <f t="shared" si="371"/>
        <v>0</v>
      </c>
      <c r="NZ142" s="240">
        <f t="shared" si="372"/>
        <v>8.4656544411360127E-3</v>
      </c>
      <c r="OA142" s="240">
        <f t="shared" si="373"/>
        <v>0</v>
      </c>
      <c r="OB142" s="241">
        <f t="shared" si="374"/>
        <v>0</v>
      </c>
      <c r="OC142" s="4"/>
      <c r="OD142" s="4"/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136"/>
      <c r="OP142" s="13"/>
      <c r="OQ142" s="13"/>
      <c r="OR142" s="13"/>
      <c r="OS142" s="13"/>
      <c r="OT142" s="13"/>
    </row>
    <row r="143" spans="1:410" ht="15" customHeight="1">
      <c r="A143" s="242">
        <v>124</v>
      </c>
      <c r="B143" s="49" t="s">
        <v>193</v>
      </c>
      <c r="C143" s="50">
        <v>1</v>
      </c>
      <c r="D143" s="51">
        <v>57.6</v>
      </c>
      <c r="E143" s="52">
        <v>57.6</v>
      </c>
      <c r="F143" s="52"/>
      <c r="G143" s="52"/>
      <c r="H143" s="53"/>
      <c r="I143" s="57">
        <v>1.4631395150583468</v>
      </c>
      <c r="J143" s="58"/>
      <c r="K143" s="58">
        <v>1.1896000000000002</v>
      </c>
      <c r="L143" s="243"/>
      <c r="M143" s="1">
        <v>0</v>
      </c>
      <c r="N143" s="2">
        <v>0</v>
      </c>
      <c r="O143" s="2">
        <v>0.27353951505834667</v>
      </c>
      <c r="P143" s="2">
        <v>0</v>
      </c>
      <c r="Q143" s="2">
        <v>0</v>
      </c>
      <c r="R143" s="2">
        <v>0</v>
      </c>
      <c r="S143" s="2">
        <v>0.26119999999999999</v>
      </c>
      <c r="T143" s="2">
        <v>0</v>
      </c>
      <c r="U143" s="2">
        <v>0</v>
      </c>
      <c r="V143" s="2">
        <v>0.54549999999999998</v>
      </c>
      <c r="W143" s="2">
        <v>0</v>
      </c>
      <c r="X143" s="2">
        <v>0.36330000000000001</v>
      </c>
      <c r="Y143" s="2">
        <v>0</v>
      </c>
      <c r="Z143" s="2">
        <v>1.9599999999999999E-2</v>
      </c>
      <c r="AA143" s="2">
        <v>0</v>
      </c>
      <c r="AB143" s="3">
        <v>0</v>
      </c>
      <c r="AC143" s="244">
        <v>0</v>
      </c>
      <c r="AD143" s="108">
        <v>0</v>
      </c>
      <c r="AE143" s="108">
        <v>0</v>
      </c>
      <c r="AF143" s="108">
        <f t="shared" si="375"/>
        <v>0</v>
      </c>
      <c r="AG143" s="108">
        <f t="shared" si="376"/>
        <v>0</v>
      </c>
      <c r="AH143" s="108">
        <v>0</v>
      </c>
      <c r="AI143" s="108">
        <v>0</v>
      </c>
      <c r="AJ143" s="108">
        <f t="shared" si="377"/>
        <v>0</v>
      </c>
      <c r="AK143" s="108">
        <f t="shared" si="378"/>
        <v>0</v>
      </c>
      <c r="AL143" s="108">
        <v>0</v>
      </c>
      <c r="AM143" s="245">
        <v>0</v>
      </c>
      <c r="AN143" s="244">
        <v>0</v>
      </c>
      <c r="AO143" s="108">
        <v>0</v>
      </c>
      <c r="AP143" s="108">
        <v>0</v>
      </c>
      <c r="AQ143" s="108">
        <f t="shared" si="379"/>
        <v>0</v>
      </c>
      <c r="AR143" s="108">
        <f t="shared" si="380"/>
        <v>0</v>
      </c>
      <c r="AS143" s="246">
        <v>0</v>
      </c>
      <c r="AT143" s="247">
        <v>0</v>
      </c>
      <c r="AU143" s="108">
        <v>0</v>
      </c>
      <c r="AV143" s="108">
        <f t="shared" si="381"/>
        <v>0</v>
      </c>
      <c r="AW143" s="108">
        <f t="shared" si="382"/>
        <v>0</v>
      </c>
      <c r="AX143" s="108">
        <v>0</v>
      </c>
      <c r="AY143" s="245">
        <v>0</v>
      </c>
      <c r="AZ143" s="248">
        <v>2</v>
      </c>
      <c r="BA143" s="108">
        <v>10.194333333333331</v>
      </c>
      <c r="BB143" s="108">
        <v>1.0631231492527999</v>
      </c>
      <c r="BC143" s="109">
        <v>0.85049851940223997</v>
      </c>
      <c r="BD143" s="109">
        <v>0.21262462985055997</v>
      </c>
      <c r="BE143" s="108">
        <v>0.39867124999999998</v>
      </c>
      <c r="BF143" s="109">
        <v>0.31893700000000003</v>
      </c>
      <c r="BG143" s="109">
        <v>7.9734249999999951E-2</v>
      </c>
      <c r="BH143" s="108">
        <v>0.85089732447878741</v>
      </c>
      <c r="BI143" s="109">
        <f t="shared" si="383"/>
        <v>0.49800297530305093</v>
      </c>
      <c r="BJ143" s="108">
        <f t="shared" si="384"/>
        <v>1.6460608742042145E-2</v>
      </c>
      <c r="BK143" s="108">
        <v>0.62535125285324589</v>
      </c>
      <c r="BL143" s="245">
        <v>15.758851571901795</v>
      </c>
      <c r="BM143" s="244">
        <v>0</v>
      </c>
      <c r="BN143" s="108">
        <v>0</v>
      </c>
      <c r="BO143" s="108">
        <v>0</v>
      </c>
      <c r="BP143" s="108">
        <f t="shared" si="385"/>
        <v>0</v>
      </c>
      <c r="BQ143" s="108">
        <f t="shared" si="386"/>
        <v>0</v>
      </c>
      <c r="BR143" s="108">
        <v>0</v>
      </c>
      <c r="BS143" s="108">
        <v>0</v>
      </c>
      <c r="BT143" s="108">
        <f t="shared" si="387"/>
        <v>0</v>
      </c>
      <c r="BU143" s="108">
        <f t="shared" si="388"/>
        <v>0</v>
      </c>
      <c r="BV143" s="108">
        <v>0</v>
      </c>
      <c r="BW143" s="245">
        <v>0</v>
      </c>
      <c r="BX143" s="107">
        <v>0</v>
      </c>
      <c r="BY143" s="108">
        <v>0</v>
      </c>
      <c r="BZ143" s="109">
        <f t="shared" si="389"/>
        <v>0</v>
      </c>
      <c r="CA143" s="109">
        <f t="shared" si="390"/>
        <v>0</v>
      </c>
      <c r="CB143" s="108">
        <v>0</v>
      </c>
      <c r="CC143" s="110">
        <v>0</v>
      </c>
      <c r="CD143" s="244">
        <v>0</v>
      </c>
      <c r="CE143" s="108">
        <v>0</v>
      </c>
      <c r="CF143" s="109">
        <f t="shared" si="391"/>
        <v>0</v>
      </c>
      <c r="CG143" s="109">
        <f t="shared" si="392"/>
        <v>0</v>
      </c>
      <c r="CH143" s="108">
        <v>0</v>
      </c>
      <c r="CI143" s="245">
        <v>0</v>
      </c>
      <c r="CJ143" s="249">
        <v>5.3734599772730558</v>
      </c>
      <c r="CK143" s="250">
        <v>1.1821611950000723</v>
      </c>
      <c r="CL143" s="250">
        <v>0.91591729367409047</v>
      </c>
      <c r="CM143" s="251">
        <v>0.91591729367409047</v>
      </c>
      <c r="CN143" s="252">
        <f t="shared" si="277"/>
        <v>0.4464638848014354</v>
      </c>
      <c r="CO143" s="250">
        <v>3.6166233580835621</v>
      </c>
      <c r="CP143" s="252">
        <f t="shared" si="393"/>
        <v>0.35795168024296248</v>
      </c>
      <c r="CQ143" s="250">
        <v>1.13178611367867</v>
      </c>
      <c r="CR143" s="250">
        <v>0.80943581315424695</v>
      </c>
      <c r="CS143" s="252">
        <f t="shared" si="394"/>
        <v>1.5658535805468908E-2</v>
      </c>
      <c r="CT143" s="252">
        <f t="shared" si="395"/>
        <v>0.47373687949315979</v>
      </c>
      <c r="CU143" s="250">
        <f t="shared" si="278"/>
        <v>11.897597637185028</v>
      </c>
      <c r="CV143" s="245">
        <f t="shared" si="396"/>
        <v>14.990973022853133</v>
      </c>
      <c r="CW143" s="244">
        <v>0</v>
      </c>
      <c r="CX143" s="108">
        <v>0</v>
      </c>
      <c r="CY143" s="108">
        <f t="shared" si="397"/>
        <v>0</v>
      </c>
      <c r="CZ143" s="108">
        <f t="shared" si="398"/>
        <v>0</v>
      </c>
      <c r="DA143" s="108">
        <v>0</v>
      </c>
      <c r="DB143" s="245">
        <v>0</v>
      </c>
      <c r="DC143" s="244">
        <v>0</v>
      </c>
      <c r="DD143" s="108">
        <v>0</v>
      </c>
      <c r="DE143" s="108">
        <f t="shared" si="399"/>
        <v>0</v>
      </c>
      <c r="DF143" s="108">
        <f t="shared" si="400"/>
        <v>0</v>
      </c>
      <c r="DG143" s="108">
        <v>0</v>
      </c>
      <c r="DH143" s="245">
        <v>0</v>
      </c>
      <c r="DI143" s="107">
        <v>12.162632283040001</v>
      </c>
      <c r="DJ143" s="108">
        <v>2.6757791022688</v>
      </c>
      <c r="DK143" s="108">
        <v>0.21150081913842658</v>
      </c>
      <c r="DL143" s="108">
        <v>8.1860961459969221</v>
      </c>
      <c r="DM143" s="108">
        <f t="shared" si="401"/>
        <v>0.81021067995389939</v>
      </c>
      <c r="DN143" s="108">
        <f t="shared" si="402"/>
        <v>2.5617569279282768</v>
      </c>
      <c r="DO143" s="108">
        <v>1.6962286095824231</v>
      </c>
      <c r="DP143" s="108">
        <f t="shared" si="403"/>
        <v>3.2813542452371974E-2</v>
      </c>
      <c r="DQ143" s="108">
        <f t="shared" si="404"/>
        <v>0.99274832587308559</v>
      </c>
      <c r="DR143" s="108">
        <v>1.2466118480013286</v>
      </c>
      <c r="DS143" s="110">
        <v>31.414618569633479</v>
      </c>
      <c r="DT143" s="244">
        <v>0</v>
      </c>
      <c r="DU143" s="108">
        <v>0</v>
      </c>
      <c r="DV143" s="108">
        <v>0</v>
      </c>
      <c r="DW143" s="108">
        <f t="shared" si="405"/>
        <v>0</v>
      </c>
      <c r="DX143" s="108">
        <f t="shared" si="406"/>
        <v>0</v>
      </c>
      <c r="DY143" s="108">
        <v>0</v>
      </c>
      <c r="DZ143" s="108">
        <v>0</v>
      </c>
      <c r="EA143" s="108"/>
      <c r="EB143" s="108">
        <v>0</v>
      </c>
      <c r="EC143" s="108">
        <f t="shared" si="407"/>
        <v>0</v>
      </c>
      <c r="ED143" s="108">
        <f t="shared" si="408"/>
        <v>0</v>
      </c>
      <c r="EE143" s="108">
        <v>0</v>
      </c>
      <c r="EF143" s="245">
        <v>0</v>
      </c>
      <c r="EG143" s="249">
        <v>3.57005992222222</v>
      </c>
      <c r="EH143" s="250">
        <v>0.78541318288888806</v>
      </c>
      <c r="EI143" s="250">
        <v>8.7208006352464142</v>
      </c>
      <c r="EJ143" s="250">
        <v>2.4028395408314296</v>
      </c>
      <c r="EK143" s="250">
        <f t="shared" si="409"/>
        <v>0.23781864071424993</v>
      </c>
      <c r="EL143" s="250">
        <v>0.75194460590778756</v>
      </c>
      <c r="EM143" s="250">
        <v>1.1299752695267968</v>
      </c>
      <c r="EN143" s="250">
        <f t="shared" si="410"/>
        <v>2.1859371588995886E-2</v>
      </c>
      <c r="EO143" s="250">
        <f t="shared" si="411"/>
        <v>0.6613383660454093</v>
      </c>
      <c r="EP143" s="250">
        <v>16.609088550715747</v>
      </c>
      <c r="EQ143" s="245">
        <v>20.927451573901841</v>
      </c>
      <c r="ER143" s="244">
        <v>0</v>
      </c>
      <c r="ES143" s="108">
        <v>0</v>
      </c>
      <c r="ET143" s="108">
        <v>0</v>
      </c>
      <c r="EU143" s="108">
        <f t="shared" si="412"/>
        <v>0</v>
      </c>
      <c r="EV143" s="108">
        <f t="shared" si="413"/>
        <v>0</v>
      </c>
      <c r="EW143" s="108">
        <v>0</v>
      </c>
      <c r="EX143" s="108">
        <v>0</v>
      </c>
      <c r="EY143" s="108">
        <f t="shared" si="414"/>
        <v>0</v>
      </c>
      <c r="EZ143" s="108">
        <f t="shared" si="415"/>
        <v>0</v>
      </c>
      <c r="FA143" s="108">
        <v>0</v>
      </c>
      <c r="FB143" s="245">
        <v>0</v>
      </c>
      <c r="FC143" s="244">
        <v>0.83333333333333293</v>
      </c>
      <c r="FD143" s="108">
        <v>6.0833333333333302E-2</v>
      </c>
      <c r="FE143" s="108">
        <f t="shared" si="416"/>
        <v>1.1768208333333328E-3</v>
      </c>
      <c r="FF143" s="108">
        <f t="shared" si="417"/>
        <v>3.5603803333333316E-2</v>
      </c>
      <c r="FG143" s="108">
        <v>4.4708333333333301E-2</v>
      </c>
      <c r="FH143" s="245">
        <v>1.1266499999999995</v>
      </c>
      <c r="FI143" s="244">
        <v>0</v>
      </c>
      <c r="FJ143" s="108">
        <v>0</v>
      </c>
      <c r="FK143" s="108">
        <f t="shared" si="418"/>
        <v>0</v>
      </c>
      <c r="FL143" s="108">
        <f t="shared" si="419"/>
        <v>0</v>
      </c>
      <c r="FM143" s="108">
        <v>0</v>
      </c>
      <c r="FN143" s="245">
        <v>0</v>
      </c>
      <c r="FO143" s="244">
        <v>0</v>
      </c>
      <c r="FP143" s="108">
        <v>0</v>
      </c>
      <c r="FQ143" s="108">
        <f t="shared" si="420"/>
        <v>0</v>
      </c>
      <c r="FR143" s="108">
        <f t="shared" si="421"/>
        <v>0</v>
      </c>
      <c r="FS143" s="108">
        <v>0</v>
      </c>
      <c r="FT143" s="110">
        <v>0</v>
      </c>
      <c r="FU143" s="253">
        <f t="shared" si="279"/>
        <v>25.749505662693039</v>
      </c>
      <c r="FV143" s="254">
        <f t="shared" si="280"/>
        <v>10.527447076441387</v>
      </c>
      <c r="FW143" s="254">
        <f t="shared" si="281"/>
        <v>1.6158994042036752</v>
      </c>
      <c r="FX143" s="254">
        <f t="shared" si="282"/>
        <v>10.194333333333331</v>
      </c>
      <c r="FY143" s="254">
        <f t="shared" si="283"/>
        <v>0</v>
      </c>
      <c r="FZ143" s="254">
        <f t="shared" si="284"/>
        <v>0</v>
      </c>
      <c r="GA143" s="254">
        <f t="shared" si="422"/>
        <v>0</v>
      </c>
      <c r="GB143" s="254">
        <f t="shared" si="423"/>
        <v>0</v>
      </c>
      <c r="GC143" s="254">
        <f t="shared" si="424"/>
        <v>0</v>
      </c>
      <c r="GD143" s="254">
        <f t="shared" si="425"/>
        <v>0</v>
      </c>
      <c r="GE143" s="254">
        <f t="shared" si="285"/>
        <v>14.205559044911913</v>
      </c>
      <c r="GF143" s="255">
        <f t="shared" si="286"/>
        <v>5.4234949299679753</v>
      </c>
      <c r="GG143" s="255">
        <f t="shared" si="287"/>
        <v>1.4059810009111118</v>
      </c>
      <c r="GH143" s="254">
        <f t="shared" si="288"/>
        <v>4.5473703500755871</v>
      </c>
      <c r="GI143" s="255">
        <f t="shared" si="289"/>
        <v>3.2469450270586071</v>
      </c>
      <c r="GJ143" s="256">
        <f t="shared" si="290"/>
        <v>8.7968879422212237E-2</v>
      </c>
      <c r="GK143" s="253">
        <f t="shared" si="426"/>
        <v>66.84011487165894</v>
      </c>
      <c r="GL143" s="257">
        <f t="shared" si="427"/>
        <v>84.218544738290262</v>
      </c>
      <c r="GM143" s="221">
        <f t="shared" si="428"/>
        <v>84.218544738290262</v>
      </c>
      <c r="GN143" s="222">
        <f t="shared" si="429"/>
        <v>43.369131480846725</v>
      </c>
      <c r="GO143" s="222">
        <f t="shared" si="430"/>
        <v>3.918410098516619</v>
      </c>
      <c r="GP143" s="55">
        <f t="shared" si="431"/>
        <v>0.51495940253558903</v>
      </c>
      <c r="GQ143" s="56">
        <f t="shared" si="432"/>
        <v>4.6526689705849306E-2</v>
      </c>
      <c r="GR143" s="258">
        <f t="shared" si="433"/>
        <v>1.0879011226127628</v>
      </c>
      <c r="GS143" s="227">
        <f t="shared" si="291"/>
        <v>84.218544738290262</v>
      </c>
      <c r="GT143" s="222">
        <f t="shared" si="502"/>
        <v>43.369131480846725</v>
      </c>
      <c r="GU143" s="222">
        <f t="shared" si="503"/>
        <v>3.918410098516619</v>
      </c>
      <c r="GV143" s="37">
        <f t="shared" si="487"/>
        <v>0.51495940253558903</v>
      </c>
      <c r="GW143" s="228">
        <f t="shared" si="488"/>
        <v>4.6526689705849306E-2</v>
      </c>
      <c r="GX143" s="258">
        <f t="shared" si="434"/>
        <v>1.0879011226127628</v>
      </c>
      <c r="GY143" s="221">
        <f t="shared" si="499"/>
        <v>68.459693166388462</v>
      </c>
      <c r="GZ143" s="222">
        <f t="shared" si="435"/>
        <v>42.603601307210873</v>
      </c>
      <c r="HA143" s="222">
        <f t="shared" si="436"/>
        <v>2.4241809770548235</v>
      </c>
      <c r="HB143" s="55">
        <f t="shared" si="437"/>
        <v>0.62231656813980418</v>
      </c>
      <c r="HC143" s="56">
        <f t="shared" si="438"/>
        <v>3.5410339499520563E-2</v>
      </c>
      <c r="HD143" s="258">
        <f t="shared" si="439"/>
        <v>1.1030020678159831</v>
      </c>
      <c r="HE143" s="221">
        <f t="shared" si="440"/>
        <v>68.459693166388462</v>
      </c>
      <c r="HF143" s="222">
        <f t="shared" si="441"/>
        <v>42.603601307210873</v>
      </c>
      <c r="HG143" s="222">
        <f t="shared" si="442"/>
        <v>2.4241809770548235</v>
      </c>
      <c r="HH143" s="55">
        <f t="shared" si="443"/>
        <v>0.62231656813980418</v>
      </c>
      <c r="HI143" s="56">
        <f t="shared" si="444"/>
        <v>3.5410339499520563E-2</v>
      </c>
      <c r="HJ143" s="259">
        <f t="shared" si="445"/>
        <v>1.1030020678159831</v>
      </c>
      <c r="HK143" s="54">
        <f t="shared" si="292"/>
        <v>1.5917511209710689</v>
      </c>
      <c r="HL143" s="55">
        <f t="shared" si="293"/>
        <v>0</v>
      </c>
      <c r="HM143" s="55">
        <f t="shared" si="294"/>
        <v>1.3121312598738937</v>
      </c>
      <c r="HN143" s="56">
        <f t="shared" si="295"/>
        <v>0</v>
      </c>
      <c r="HQ143" s="57">
        <f t="shared" si="296"/>
        <v>0</v>
      </c>
      <c r="HR143" s="58">
        <f t="shared" si="446"/>
        <v>0</v>
      </c>
      <c r="HS143" s="58">
        <f t="shared" si="297"/>
        <v>0</v>
      </c>
      <c r="HT143" s="58">
        <f t="shared" si="447"/>
        <v>0</v>
      </c>
      <c r="HU143" s="58">
        <f t="shared" si="298"/>
        <v>0</v>
      </c>
      <c r="HV143" s="55"/>
      <c r="HW143" s="56"/>
      <c r="HX143" s="260"/>
      <c r="HY143" s="57">
        <f t="shared" si="299"/>
        <v>0</v>
      </c>
      <c r="HZ143" s="58">
        <f t="shared" si="448"/>
        <v>0</v>
      </c>
      <c r="IA143" s="58">
        <f t="shared" si="300"/>
        <v>0</v>
      </c>
      <c r="IB143" s="58">
        <f t="shared" si="449"/>
        <v>0</v>
      </c>
      <c r="IC143" s="58">
        <f t="shared" si="301"/>
        <v>0</v>
      </c>
      <c r="ID143" s="55"/>
      <c r="IE143" s="56"/>
      <c r="IF143" s="260"/>
      <c r="IG143" s="57">
        <f t="shared" si="302"/>
        <v>0.60756362986972212</v>
      </c>
      <c r="IH143" s="58">
        <f t="shared" si="450"/>
        <v>0.70276885067030759</v>
      </c>
      <c r="II143" s="58">
        <f t="shared" si="303"/>
        <v>1.1858961281442821</v>
      </c>
      <c r="IJ143" s="58">
        <f t="shared" si="451"/>
        <v>1.3695914383938315</v>
      </c>
      <c r="IK143" s="58">
        <f t="shared" si="304"/>
        <v>12.507025057064917</v>
      </c>
      <c r="IL143" s="55">
        <f t="shared" si="305"/>
        <v>4.857778945013979E-2</v>
      </c>
      <c r="IM143" s="56">
        <f t="shared" si="306"/>
        <v>9.4818401876823458E-2</v>
      </c>
      <c r="IN143" s="260">
        <f t="shared" si="307"/>
        <v>1.0222995100575569</v>
      </c>
      <c r="IO143" s="57">
        <f t="shared" si="308"/>
        <v>0</v>
      </c>
      <c r="IP143" s="58">
        <f t="shared" si="452"/>
        <v>0</v>
      </c>
      <c r="IQ143" s="58">
        <f t="shared" si="309"/>
        <v>0</v>
      </c>
      <c r="IR143" s="58">
        <f t="shared" si="453"/>
        <v>0</v>
      </c>
      <c r="IS143" s="58">
        <f t="shared" si="310"/>
        <v>0</v>
      </c>
      <c r="IT143" s="55"/>
      <c r="IU143" s="56"/>
      <c r="IV143" s="260"/>
      <c r="IW143" s="57">
        <f t="shared" si="311"/>
        <v>0</v>
      </c>
      <c r="IX143" s="58">
        <f t="shared" si="454"/>
        <v>0</v>
      </c>
      <c r="IY143" s="58">
        <f t="shared" si="312"/>
        <v>0</v>
      </c>
      <c r="IZ143" s="58">
        <f t="shared" si="455"/>
        <v>0</v>
      </c>
      <c r="JA143" s="58">
        <f t="shared" si="313"/>
        <v>0</v>
      </c>
      <c r="JB143" s="55"/>
      <c r="JC143" s="56"/>
      <c r="JD143" s="260"/>
      <c r="JE143" s="57">
        <f t="shared" si="314"/>
        <v>0</v>
      </c>
      <c r="JF143" s="58">
        <f t="shared" si="456"/>
        <v>0</v>
      </c>
      <c r="JG143" s="58">
        <f t="shared" si="315"/>
        <v>0</v>
      </c>
      <c r="JH143" s="58">
        <f t="shared" si="457"/>
        <v>0</v>
      </c>
      <c r="JI143" s="58">
        <f t="shared" si="316"/>
        <v>0</v>
      </c>
      <c r="JJ143" s="55"/>
      <c r="JK143" s="56"/>
      <c r="JL143" s="260"/>
      <c r="JM143" s="57">
        <f t="shared" si="320"/>
        <v>8.5143592239427601</v>
      </c>
      <c r="JN143" s="58">
        <f t="shared" si="458"/>
        <v>9.848559314334592</v>
      </c>
      <c r="JO143" s="58">
        <f t="shared" si="321"/>
        <v>0.82007410084986676</v>
      </c>
      <c r="JP143" s="58">
        <f t="shared" si="459"/>
        <v>0.9471035790715111</v>
      </c>
      <c r="JQ143" s="58">
        <f t="shared" si="322"/>
        <v>11.897597637185026</v>
      </c>
      <c r="JR143" s="55">
        <f t="shared" si="323"/>
        <v>0.71563684397359228</v>
      </c>
      <c r="JS143" s="56">
        <f t="shared" si="324"/>
        <v>6.8927705059279212E-2</v>
      </c>
      <c r="JT143" s="260">
        <f t="shared" si="325"/>
        <v>1.1228171949643444</v>
      </c>
      <c r="JU143" s="57">
        <f t="shared" si="326"/>
        <v>0</v>
      </c>
      <c r="JV143" s="58">
        <f t="shared" si="460"/>
        <v>0</v>
      </c>
      <c r="JW143" s="58">
        <f t="shared" si="327"/>
        <v>0</v>
      </c>
      <c r="JX143" s="58">
        <f t="shared" si="461"/>
        <v>0</v>
      </c>
      <c r="JY143" s="58">
        <f t="shared" si="328"/>
        <v>0</v>
      </c>
      <c r="JZ143" s="55"/>
      <c r="KA143" s="56"/>
      <c r="KB143" s="260"/>
      <c r="KC143" s="57">
        <f t="shared" si="329"/>
        <v>0</v>
      </c>
      <c r="KD143" s="58">
        <f t="shared" si="462"/>
        <v>0</v>
      </c>
      <c r="KE143" s="58">
        <f t="shared" si="330"/>
        <v>0</v>
      </c>
      <c r="KF143" s="58">
        <f t="shared" si="463"/>
        <v>0</v>
      </c>
      <c r="KG143" s="58">
        <f t="shared" si="331"/>
        <v>0</v>
      </c>
      <c r="KH143" s="55"/>
      <c r="KI143" s="56"/>
      <c r="KJ143" s="260"/>
      <c r="KK143" s="57">
        <f t="shared" si="332"/>
        <v>19.174907794946463</v>
      </c>
      <c r="KL143" s="58">
        <f t="shared" si="464"/>
        <v>22.179615846414574</v>
      </c>
      <c r="KM143" s="58">
        <f t="shared" si="333"/>
        <v>0.8430242224062714</v>
      </c>
      <c r="KN143" s="58">
        <f t="shared" si="465"/>
        <v>0.97360867445700283</v>
      </c>
      <c r="KO143" s="58">
        <f t="shared" si="334"/>
        <v>24.932236960026572</v>
      </c>
      <c r="KP143" s="55">
        <f t="shared" si="466"/>
        <v>0.76908092224894475</v>
      </c>
      <c r="KQ143" s="56">
        <f t="shared" si="467"/>
        <v>3.3812618729634154E-2</v>
      </c>
      <c r="KR143" s="260">
        <f t="shared" si="468"/>
        <v>1.1257525551576302</v>
      </c>
      <c r="KS143" s="57">
        <f t="shared" si="335"/>
        <v>0</v>
      </c>
      <c r="KT143" s="58">
        <f t="shared" si="469"/>
        <v>0</v>
      </c>
      <c r="KU143" s="58">
        <f t="shared" si="336"/>
        <v>0</v>
      </c>
      <c r="KV143" s="58">
        <f t="shared" si="470"/>
        <v>0</v>
      </c>
      <c r="KW143" s="58">
        <f t="shared" si="337"/>
        <v>0</v>
      </c>
      <c r="KX143" s="55"/>
      <c r="KY143" s="56"/>
      <c r="KZ143" s="260"/>
      <c r="LA143" s="57">
        <f t="shared" si="338"/>
        <v>6.0796783308940086</v>
      </c>
      <c r="LB143" s="58">
        <f t="shared" si="471"/>
        <v>7.0323639253451002</v>
      </c>
      <c r="LC143" s="58">
        <f t="shared" si="339"/>
        <v>0.25967801230324583</v>
      </c>
      <c r="LD143" s="58">
        <f t="shared" si="472"/>
        <v>0.29990213640901864</v>
      </c>
      <c r="LE143" s="58">
        <f t="shared" si="340"/>
        <v>16.609088550715747</v>
      </c>
      <c r="LF143" s="55">
        <f t="shared" si="473"/>
        <v>0.36604527167940309</v>
      </c>
      <c r="LG143" s="56">
        <f t="shared" si="474"/>
        <v>1.5634693710634431E-2</v>
      </c>
      <c r="LH143" s="260">
        <f t="shared" si="475"/>
        <v>1.0597811081279398</v>
      </c>
      <c r="LI143" s="57">
        <f t="shared" si="341"/>
        <v>0</v>
      </c>
      <c r="LJ143" s="58">
        <f t="shared" si="476"/>
        <v>0</v>
      </c>
      <c r="LK143" s="58">
        <f t="shared" si="342"/>
        <v>0</v>
      </c>
      <c r="LL143" s="58">
        <f t="shared" si="477"/>
        <v>0</v>
      </c>
      <c r="LM143" s="58">
        <f t="shared" si="343"/>
        <v>0</v>
      </c>
      <c r="LN143" s="55"/>
      <c r="LO143" s="56"/>
      <c r="LP143" s="260"/>
      <c r="LQ143" s="57">
        <f t="shared" si="344"/>
        <v>4.3436640066666643E-2</v>
      </c>
      <c r="LR143" s="58">
        <f t="shared" si="478"/>
        <v>5.0243161565113312E-2</v>
      </c>
      <c r="LS143" s="58">
        <f t="shared" si="345"/>
        <v>1.1768208333333328E-3</v>
      </c>
      <c r="LT143" s="58">
        <f t="shared" si="479"/>
        <v>1.359110380416666E-3</v>
      </c>
      <c r="LU143" s="58">
        <f t="shared" si="346"/>
        <v>0.89416666666666633</v>
      </c>
      <c r="LV143" s="55">
        <f t="shared" si="347"/>
        <v>4.857778945013979E-2</v>
      </c>
      <c r="LW143" s="56">
        <f t="shared" si="348"/>
        <v>1.3161090400745572E-3</v>
      </c>
      <c r="LX143" s="260">
        <f t="shared" si="349"/>
        <v>1.0078160048971445</v>
      </c>
      <c r="LY143" s="57">
        <f t="shared" si="350"/>
        <v>0</v>
      </c>
      <c r="LZ143" s="58">
        <f t="shared" si="480"/>
        <v>0</v>
      </c>
      <c r="MA143" s="58">
        <f t="shared" si="351"/>
        <v>0</v>
      </c>
      <c r="MB143" s="58">
        <f t="shared" si="481"/>
        <v>0</v>
      </c>
      <c r="MC143" s="58">
        <f t="shared" si="352"/>
        <v>0</v>
      </c>
      <c r="MD143" s="55"/>
      <c r="ME143" s="56"/>
      <c r="MF143" s="260"/>
      <c r="MG143" s="57">
        <f t="shared" si="353"/>
        <v>0</v>
      </c>
      <c r="MH143" s="58">
        <f t="shared" si="482"/>
        <v>0</v>
      </c>
      <c r="MI143" s="58">
        <f t="shared" si="354"/>
        <v>0</v>
      </c>
      <c r="MJ143" s="58">
        <f t="shared" si="483"/>
        <v>0</v>
      </c>
      <c r="MK143" s="58">
        <f t="shared" si="355"/>
        <v>0</v>
      </c>
      <c r="ML143" s="55"/>
      <c r="MM143" s="56"/>
      <c r="MN143" s="260"/>
      <c r="MO143" s="59">
        <v>1.4631395150583468</v>
      </c>
      <c r="MP143" s="60"/>
      <c r="MQ143" s="60">
        <v>1.1896000000000002</v>
      </c>
      <c r="MR143" s="61"/>
      <c r="MS143" s="59">
        <f t="shared" si="356"/>
        <v>1.0879011226127628</v>
      </c>
      <c r="MT143" s="60"/>
      <c r="MU143" s="60">
        <f t="shared" si="484"/>
        <v>1.1030020678159831</v>
      </c>
      <c r="MV143" s="61"/>
      <c r="MW143" s="66">
        <f t="shared" si="485"/>
        <v>1.5917511209710689</v>
      </c>
      <c r="MX143" s="67"/>
      <c r="MY143" s="67">
        <f t="shared" si="486"/>
        <v>1.3121312598738937</v>
      </c>
      <c r="MZ143" s="261"/>
      <c r="NA143" s="59">
        <f t="shared" si="357"/>
        <v>1.0879269107868301</v>
      </c>
      <c r="NB143" s="60"/>
      <c r="NC143" s="60">
        <f t="shared" si="358"/>
        <v>1.1030174348033273</v>
      </c>
      <c r="ND143" s="262"/>
      <c r="NE143" s="62">
        <f t="shared" si="359"/>
        <v>1.5917888526675681</v>
      </c>
      <c r="NF143" s="63"/>
      <c r="NG143" s="63">
        <f t="shared" si="360"/>
        <v>1.3121495404420385</v>
      </c>
      <c r="NH143" s="64"/>
      <c r="NI143" s="238">
        <f t="shared" si="495"/>
        <v>-3.773169649923247E-5</v>
      </c>
      <c r="NJ143" s="238">
        <f t="shared" si="496"/>
        <v>0</v>
      </c>
      <c r="NK143" s="238">
        <f t="shared" si="497"/>
        <v>-1.8280568144790621E-5</v>
      </c>
      <c r="NL143" s="238">
        <f t="shared" si="498"/>
        <v>0</v>
      </c>
      <c r="NM143" s="239">
        <f t="shared" si="361"/>
        <v>0</v>
      </c>
      <c r="NN143" s="240">
        <f t="shared" si="362"/>
        <v>0</v>
      </c>
      <c r="NO143" s="240">
        <f t="shared" si="539"/>
        <v>0.27963931222552951</v>
      </c>
      <c r="NP143" s="240">
        <f t="shared" si="363"/>
        <v>0</v>
      </c>
      <c r="NQ143" s="240">
        <f t="shared" si="540"/>
        <v>0</v>
      </c>
      <c r="NR143" s="240">
        <f t="shared" si="364"/>
        <v>0</v>
      </c>
      <c r="NS143" s="240">
        <f t="shared" si="365"/>
        <v>0.29327985132468676</v>
      </c>
      <c r="NT143" s="240">
        <f t="shared" si="366"/>
        <v>0</v>
      </c>
      <c r="NU143" s="240">
        <f t="shared" si="367"/>
        <v>0</v>
      </c>
      <c r="NV143" s="240">
        <f t="shared" si="368"/>
        <v>0.61409801883848725</v>
      </c>
      <c r="NW143" s="240">
        <f t="shared" si="369"/>
        <v>0</v>
      </c>
      <c r="NX143" s="240">
        <f t="shared" si="370"/>
        <v>0.38501847658288052</v>
      </c>
      <c r="NY143" s="240">
        <f t="shared" si="371"/>
        <v>0</v>
      </c>
      <c r="NZ143" s="240">
        <f t="shared" si="372"/>
        <v>1.9753193695984033E-2</v>
      </c>
      <c r="OA143" s="240">
        <f t="shared" si="373"/>
        <v>0</v>
      </c>
      <c r="OB143" s="241">
        <f t="shared" si="374"/>
        <v>0</v>
      </c>
      <c r="OC143" s="4"/>
      <c r="OD143" s="4"/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136"/>
      <c r="OP143" s="13"/>
      <c r="OQ143" s="13"/>
      <c r="OR143" s="13"/>
      <c r="OS143" s="13"/>
      <c r="OT143" s="13"/>
    </row>
    <row r="144" spans="1:410" ht="15" customHeight="1">
      <c r="A144" s="242">
        <v>125</v>
      </c>
      <c r="B144" s="49" t="s">
        <v>194</v>
      </c>
      <c r="C144" s="50">
        <v>1</v>
      </c>
      <c r="D144" s="51">
        <v>128.1</v>
      </c>
      <c r="E144" s="52">
        <v>128.1</v>
      </c>
      <c r="F144" s="52"/>
      <c r="G144" s="52"/>
      <c r="H144" s="53"/>
      <c r="I144" s="57">
        <v>1.4250918757133206</v>
      </c>
      <c r="J144" s="58"/>
      <c r="K144" s="58">
        <v>0.87149999999999983</v>
      </c>
      <c r="L144" s="243"/>
      <c r="M144" s="1">
        <v>0</v>
      </c>
      <c r="N144" s="2">
        <v>0</v>
      </c>
      <c r="O144" s="2">
        <v>0.5535918757133208</v>
      </c>
      <c r="P144" s="2">
        <v>0</v>
      </c>
      <c r="Q144" s="2">
        <v>0</v>
      </c>
      <c r="R144" s="2">
        <v>0</v>
      </c>
      <c r="S144" s="2">
        <v>0.26140000000000002</v>
      </c>
      <c r="T144" s="2">
        <v>0</v>
      </c>
      <c r="U144" s="2">
        <v>0</v>
      </c>
      <c r="V144" s="2">
        <v>0.24260000000000001</v>
      </c>
      <c r="W144" s="2">
        <v>0</v>
      </c>
      <c r="X144" s="2">
        <v>0.35870000000000002</v>
      </c>
      <c r="Y144" s="2">
        <v>0</v>
      </c>
      <c r="Z144" s="2">
        <v>8.8000000000000005E-3</v>
      </c>
      <c r="AA144" s="2">
        <v>0</v>
      </c>
      <c r="AB144" s="3">
        <v>0</v>
      </c>
      <c r="AC144" s="244">
        <v>0</v>
      </c>
      <c r="AD144" s="108">
        <v>0</v>
      </c>
      <c r="AE144" s="108">
        <v>0</v>
      </c>
      <c r="AF144" s="108">
        <f t="shared" si="375"/>
        <v>0</v>
      </c>
      <c r="AG144" s="108">
        <f t="shared" si="376"/>
        <v>0</v>
      </c>
      <c r="AH144" s="108">
        <v>0</v>
      </c>
      <c r="AI144" s="108">
        <v>0</v>
      </c>
      <c r="AJ144" s="108">
        <f t="shared" si="377"/>
        <v>0</v>
      </c>
      <c r="AK144" s="108">
        <f t="shared" si="378"/>
        <v>0</v>
      </c>
      <c r="AL144" s="108">
        <v>0</v>
      </c>
      <c r="AM144" s="245">
        <v>0</v>
      </c>
      <c r="AN144" s="244">
        <v>0</v>
      </c>
      <c r="AO144" s="108">
        <v>0</v>
      </c>
      <c r="AP144" s="108">
        <v>0</v>
      </c>
      <c r="AQ144" s="108">
        <f t="shared" si="379"/>
        <v>0</v>
      </c>
      <c r="AR144" s="108">
        <f t="shared" si="380"/>
        <v>0</v>
      </c>
      <c r="AS144" s="246">
        <v>0</v>
      </c>
      <c r="AT144" s="247">
        <v>0</v>
      </c>
      <c r="AU144" s="108">
        <v>0</v>
      </c>
      <c r="AV144" s="108">
        <f t="shared" si="381"/>
        <v>0</v>
      </c>
      <c r="AW144" s="108">
        <f t="shared" si="382"/>
        <v>0</v>
      </c>
      <c r="AX144" s="108">
        <v>0</v>
      </c>
      <c r="AY144" s="245">
        <v>0</v>
      </c>
      <c r="AZ144" s="248">
        <v>9</v>
      </c>
      <c r="BA144" s="108">
        <v>45.874499999999998</v>
      </c>
      <c r="BB144" s="108">
        <v>4.7840541716375995</v>
      </c>
      <c r="BC144" s="109">
        <v>3.8272433373100796</v>
      </c>
      <c r="BD144" s="109">
        <v>0.9568108343275199</v>
      </c>
      <c r="BE144" s="108">
        <v>1.7940206249999997</v>
      </c>
      <c r="BF144" s="109">
        <v>1.4352164999999999</v>
      </c>
      <c r="BG144" s="109">
        <v>0.35880412499999981</v>
      </c>
      <c r="BH144" s="108">
        <v>3.8290379601545443</v>
      </c>
      <c r="BI144" s="109">
        <f t="shared" si="383"/>
        <v>2.2410133888637298</v>
      </c>
      <c r="BJ144" s="108">
        <f t="shared" si="384"/>
        <v>7.4072739339189661E-2</v>
      </c>
      <c r="BK144" s="108">
        <v>2.8140806378396075</v>
      </c>
      <c r="BL144" s="245">
        <v>70.914832073558102</v>
      </c>
      <c r="BM144" s="244">
        <v>0</v>
      </c>
      <c r="BN144" s="108">
        <v>0</v>
      </c>
      <c r="BO144" s="108">
        <v>0</v>
      </c>
      <c r="BP144" s="108">
        <f t="shared" si="385"/>
        <v>0</v>
      </c>
      <c r="BQ144" s="108">
        <f t="shared" si="386"/>
        <v>0</v>
      </c>
      <c r="BR144" s="108">
        <v>0</v>
      </c>
      <c r="BS144" s="108">
        <v>0</v>
      </c>
      <c r="BT144" s="108">
        <f t="shared" si="387"/>
        <v>0</v>
      </c>
      <c r="BU144" s="108">
        <f t="shared" si="388"/>
        <v>0</v>
      </c>
      <c r="BV144" s="108">
        <v>0</v>
      </c>
      <c r="BW144" s="245">
        <v>0</v>
      </c>
      <c r="BX144" s="107">
        <v>0</v>
      </c>
      <c r="BY144" s="108">
        <v>0</v>
      </c>
      <c r="BZ144" s="109">
        <f t="shared" si="389"/>
        <v>0</v>
      </c>
      <c r="CA144" s="109">
        <f t="shared" si="390"/>
        <v>0</v>
      </c>
      <c r="CB144" s="108">
        <v>0</v>
      </c>
      <c r="CC144" s="110">
        <v>0</v>
      </c>
      <c r="CD144" s="244">
        <v>0</v>
      </c>
      <c r="CE144" s="108">
        <v>0</v>
      </c>
      <c r="CF144" s="109">
        <f t="shared" si="391"/>
        <v>0</v>
      </c>
      <c r="CG144" s="109">
        <f t="shared" si="392"/>
        <v>0</v>
      </c>
      <c r="CH144" s="108">
        <v>0</v>
      </c>
      <c r="CI144" s="245">
        <v>0</v>
      </c>
      <c r="CJ144" s="249">
        <v>11.950351095289557</v>
      </c>
      <c r="CK144" s="250">
        <v>2.6290772409637024</v>
      </c>
      <c r="CL144" s="250">
        <v>2.036961897910607</v>
      </c>
      <c r="CM144" s="251">
        <v>2.036961897910607</v>
      </c>
      <c r="CN144" s="252">
        <f t="shared" si="277"/>
        <v>0.99291707713652533</v>
      </c>
      <c r="CO144" s="250">
        <v>8.0432196557379232</v>
      </c>
      <c r="CP144" s="252">
        <f t="shared" si="393"/>
        <v>0.79606962220700528</v>
      </c>
      <c r="CQ144" s="250">
        <v>2.5170451590666256</v>
      </c>
      <c r="CR144" s="250">
        <v>1.8001515219628303</v>
      </c>
      <c r="CS144" s="252">
        <f t="shared" si="394"/>
        <v>3.4823931192370955E-2</v>
      </c>
      <c r="CT144" s="252">
        <f t="shared" si="395"/>
        <v>1.0535710809561418</v>
      </c>
      <c r="CU144" s="250">
        <f t="shared" si="278"/>
        <v>26.459761411864619</v>
      </c>
      <c r="CV144" s="245">
        <f t="shared" si="396"/>
        <v>33.33929937894942</v>
      </c>
      <c r="CW144" s="244">
        <v>0</v>
      </c>
      <c r="CX144" s="108">
        <v>0</v>
      </c>
      <c r="CY144" s="108">
        <f t="shared" si="397"/>
        <v>0</v>
      </c>
      <c r="CZ144" s="108">
        <f t="shared" si="398"/>
        <v>0</v>
      </c>
      <c r="DA144" s="108">
        <v>0</v>
      </c>
      <c r="DB144" s="245">
        <v>0</v>
      </c>
      <c r="DC144" s="244">
        <v>0</v>
      </c>
      <c r="DD144" s="108">
        <v>0</v>
      </c>
      <c r="DE144" s="108">
        <f t="shared" si="399"/>
        <v>0</v>
      </c>
      <c r="DF144" s="108">
        <f t="shared" si="400"/>
        <v>0</v>
      </c>
      <c r="DG144" s="108">
        <v>0</v>
      </c>
      <c r="DH144" s="245">
        <v>0</v>
      </c>
      <c r="DI144" s="107">
        <v>12.035780677884</v>
      </c>
      <c r="DJ144" s="108">
        <v>2.6478717491344801</v>
      </c>
      <c r="DK144" s="108">
        <v>0.2070086360021299</v>
      </c>
      <c r="DL144" s="108">
        <v>8.1007182925918606</v>
      </c>
      <c r="DM144" s="108">
        <f t="shared" si="401"/>
        <v>0.80176049229098689</v>
      </c>
      <c r="DN144" s="108">
        <f t="shared" si="402"/>
        <v>2.5350387824836966</v>
      </c>
      <c r="DO144" s="108">
        <v>1.6783706929597104</v>
      </c>
      <c r="DP144" s="108">
        <f t="shared" si="403"/>
        <v>3.2468081055305603E-2</v>
      </c>
      <c r="DQ144" s="108">
        <f t="shared" si="404"/>
        <v>0.98229665872714378</v>
      </c>
      <c r="DR144" s="108">
        <v>1.2334875024286092</v>
      </c>
      <c r="DS144" s="110">
        <v>31.083885061200949</v>
      </c>
      <c r="DT144" s="244">
        <v>0</v>
      </c>
      <c r="DU144" s="108">
        <v>0</v>
      </c>
      <c r="DV144" s="108">
        <v>0</v>
      </c>
      <c r="DW144" s="108">
        <f t="shared" si="405"/>
        <v>0</v>
      </c>
      <c r="DX144" s="108">
        <f t="shared" si="406"/>
        <v>0</v>
      </c>
      <c r="DY144" s="108">
        <v>0</v>
      </c>
      <c r="DZ144" s="108">
        <v>0</v>
      </c>
      <c r="EA144" s="108"/>
      <c r="EB144" s="108">
        <v>0</v>
      </c>
      <c r="EC144" s="108">
        <f t="shared" si="407"/>
        <v>0</v>
      </c>
      <c r="ED144" s="108">
        <f t="shared" si="408"/>
        <v>0</v>
      </c>
      <c r="EE144" s="108">
        <v>0</v>
      </c>
      <c r="EF144" s="245">
        <v>0</v>
      </c>
      <c r="EG144" s="249">
        <v>7.8418148888888792</v>
      </c>
      <c r="EH144" s="250">
        <v>1.7251992755555501</v>
      </c>
      <c r="EI144" s="250">
        <v>19.146104369152003</v>
      </c>
      <c r="EJ144" s="250">
        <v>5.2779570364113297</v>
      </c>
      <c r="EK144" s="250">
        <f t="shared" si="409"/>
        <v>0.52238051972177502</v>
      </c>
      <c r="EL144" s="250">
        <v>1.6516838749745615</v>
      </c>
      <c r="EM144" s="250">
        <v>2.4813485166105704</v>
      </c>
      <c r="EN144" s="250">
        <f t="shared" si="410"/>
        <v>4.8001687053831489E-2</v>
      </c>
      <c r="EO144" s="250">
        <f t="shared" si="411"/>
        <v>1.4522538836196353</v>
      </c>
      <c r="EP144" s="250">
        <v>36.472424086618339</v>
      </c>
      <c r="EQ144" s="245">
        <v>45.955254349139111</v>
      </c>
      <c r="ER144" s="244">
        <v>0</v>
      </c>
      <c r="ES144" s="108">
        <v>0</v>
      </c>
      <c r="ET144" s="108">
        <v>0</v>
      </c>
      <c r="EU144" s="108">
        <f t="shared" si="412"/>
        <v>0</v>
      </c>
      <c r="EV144" s="108">
        <f t="shared" si="413"/>
        <v>0</v>
      </c>
      <c r="EW144" s="108">
        <v>0</v>
      </c>
      <c r="EX144" s="108">
        <v>0</v>
      </c>
      <c r="EY144" s="108">
        <f t="shared" si="414"/>
        <v>0</v>
      </c>
      <c r="EZ144" s="108">
        <f t="shared" si="415"/>
        <v>0</v>
      </c>
      <c r="FA144" s="108">
        <v>0</v>
      </c>
      <c r="FB144" s="245">
        <v>0</v>
      </c>
      <c r="FC144" s="244">
        <v>0.83333333333333293</v>
      </c>
      <c r="FD144" s="108">
        <v>6.0833333333333302E-2</v>
      </c>
      <c r="FE144" s="108">
        <f t="shared" si="416"/>
        <v>1.1768208333333328E-3</v>
      </c>
      <c r="FF144" s="108">
        <f t="shared" si="417"/>
        <v>3.5603803333333316E-2</v>
      </c>
      <c r="FG144" s="108">
        <v>4.4708333333333301E-2</v>
      </c>
      <c r="FH144" s="245">
        <v>1.1266499999999995</v>
      </c>
      <c r="FI144" s="244">
        <v>0</v>
      </c>
      <c r="FJ144" s="108">
        <v>0</v>
      </c>
      <c r="FK144" s="108">
        <f t="shared" si="418"/>
        <v>0</v>
      </c>
      <c r="FL144" s="108">
        <f t="shared" si="419"/>
        <v>0</v>
      </c>
      <c r="FM144" s="108">
        <v>0</v>
      </c>
      <c r="FN144" s="245">
        <v>0</v>
      </c>
      <c r="FO144" s="244">
        <v>0</v>
      </c>
      <c r="FP144" s="108">
        <v>0</v>
      </c>
      <c r="FQ144" s="108">
        <f t="shared" si="420"/>
        <v>0</v>
      </c>
      <c r="FR144" s="108">
        <f t="shared" si="421"/>
        <v>0</v>
      </c>
      <c r="FS144" s="108">
        <v>0</v>
      </c>
      <c r="FT144" s="110">
        <v>0</v>
      </c>
      <c r="FU144" s="253">
        <f t="shared" si="279"/>
        <v>38.830094927716175</v>
      </c>
      <c r="FV144" s="254">
        <f t="shared" si="280"/>
        <v>22.546106118589066</v>
      </c>
      <c r="FW144" s="254">
        <f t="shared" si="281"/>
        <v>6.2553769144466047</v>
      </c>
      <c r="FX144" s="254">
        <f t="shared" si="282"/>
        <v>45.874499999999998</v>
      </c>
      <c r="FY144" s="254">
        <f t="shared" si="283"/>
        <v>0</v>
      </c>
      <c r="FZ144" s="254">
        <f t="shared" si="284"/>
        <v>0</v>
      </c>
      <c r="GA144" s="254">
        <f t="shared" si="422"/>
        <v>0</v>
      </c>
      <c r="GB144" s="254">
        <f t="shared" si="423"/>
        <v>0</v>
      </c>
      <c r="GC144" s="254">
        <f t="shared" si="424"/>
        <v>0</v>
      </c>
      <c r="GD144" s="254">
        <f t="shared" si="425"/>
        <v>0</v>
      </c>
      <c r="GE144" s="254">
        <f t="shared" si="285"/>
        <v>21.421894984741115</v>
      </c>
      <c r="GF144" s="255">
        <f t="shared" si="286"/>
        <v>8.1785967361603582</v>
      </c>
      <c r="GG144" s="255">
        <f t="shared" si="287"/>
        <v>2.1202106342197671</v>
      </c>
      <c r="GH144" s="254">
        <f t="shared" si="288"/>
        <v>9.8497420250209888</v>
      </c>
      <c r="GI144" s="255">
        <f t="shared" si="289"/>
        <v>7.03298135490998</v>
      </c>
      <c r="GJ144" s="256">
        <f t="shared" si="290"/>
        <v>0.19054325947403106</v>
      </c>
      <c r="GK144" s="253">
        <f t="shared" si="426"/>
        <v>144.77771497051395</v>
      </c>
      <c r="GL144" s="257">
        <f t="shared" si="427"/>
        <v>182.41992086284759</v>
      </c>
      <c r="GM144" s="221">
        <f t="shared" si="428"/>
        <v>182.41992086284759</v>
      </c>
      <c r="GN144" s="222">
        <f t="shared" si="429"/>
        <v>68.092508003671</v>
      </c>
      <c r="GO144" s="222">
        <f t="shared" si="430"/>
        <v>10.793324818256909</v>
      </c>
      <c r="GP144" s="55">
        <f t="shared" si="431"/>
        <v>0.37327342146402065</v>
      </c>
      <c r="GQ144" s="56">
        <f t="shared" si="432"/>
        <v>5.9167467934447084E-2</v>
      </c>
      <c r="GR144" s="258">
        <f t="shared" si="433"/>
        <v>1.067656985926458</v>
      </c>
      <c r="GS144" s="227">
        <f t="shared" si="291"/>
        <v>182.41992086284759</v>
      </c>
      <c r="GT144" s="222">
        <f t="shared" si="502"/>
        <v>68.092508003671</v>
      </c>
      <c r="GU144" s="222">
        <f t="shared" si="503"/>
        <v>10.793324818256909</v>
      </c>
      <c r="GV144" s="37">
        <f t="shared" si="487"/>
        <v>0.37327342146402065</v>
      </c>
      <c r="GW144" s="228">
        <f t="shared" si="488"/>
        <v>5.9167467934447084E-2</v>
      </c>
      <c r="GX144" s="258">
        <f t="shared" si="434"/>
        <v>1.067656985926458</v>
      </c>
      <c r="GY144" s="221">
        <f t="shared" si="499"/>
        <v>111.50508878928949</v>
      </c>
      <c r="GZ144" s="222">
        <f t="shared" si="435"/>
        <v>64.647622222309678</v>
      </c>
      <c r="HA144" s="222">
        <f t="shared" si="436"/>
        <v>4.0692937716788302</v>
      </c>
      <c r="HB144" s="55">
        <f t="shared" si="437"/>
        <v>0.57977284197740886</v>
      </c>
      <c r="HC144" s="56">
        <f t="shared" si="438"/>
        <v>3.6494242692085122E-2</v>
      </c>
      <c r="HD144" s="258">
        <f t="shared" si="439"/>
        <v>1.096503362530864</v>
      </c>
      <c r="HE144" s="221">
        <f t="shared" si="440"/>
        <v>111.50508878928949</v>
      </c>
      <c r="HF144" s="222">
        <f t="shared" si="441"/>
        <v>64.647622222309678</v>
      </c>
      <c r="HG144" s="222">
        <f t="shared" si="442"/>
        <v>4.0692937716788302</v>
      </c>
      <c r="HH144" s="55">
        <f t="shared" si="443"/>
        <v>0.57977284197740886</v>
      </c>
      <c r="HI144" s="56">
        <f t="shared" si="444"/>
        <v>3.6494242692085122E-2</v>
      </c>
      <c r="HJ144" s="259">
        <f t="shared" si="445"/>
        <v>1.096503362530864</v>
      </c>
      <c r="HK144" s="54">
        <f t="shared" si="292"/>
        <v>1.5215092966923665</v>
      </c>
      <c r="HL144" s="55">
        <f t="shared" si="293"/>
        <v>0</v>
      </c>
      <c r="HM144" s="55">
        <f t="shared" si="294"/>
        <v>0.95560268044564778</v>
      </c>
      <c r="HN144" s="56">
        <f t="shared" si="295"/>
        <v>0</v>
      </c>
      <c r="HQ144" s="57">
        <f t="shared" si="296"/>
        <v>0</v>
      </c>
      <c r="HR144" s="58">
        <f t="shared" si="446"/>
        <v>0</v>
      </c>
      <c r="HS144" s="58">
        <f t="shared" si="297"/>
        <v>0</v>
      </c>
      <c r="HT144" s="58">
        <f t="shared" si="447"/>
        <v>0</v>
      </c>
      <c r="HU144" s="58">
        <f t="shared" si="298"/>
        <v>0</v>
      </c>
      <c r="HV144" s="55"/>
      <c r="HW144" s="56"/>
      <c r="HX144" s="260"/>
      <c r="HY144" s="57">
        <f t="shared" si="299"/>
        <v>0</v>
      </c>
      <c r="HZ144" s="58">
        <f t="shared" si="448"/>
        <v>0</v>
      </c>
      <c r="IA144" s="58">
        <f t="shared" si="300"/>
        <v>0</v>
      </c>
      <c r="IB144" s="58">
        <f t="shared" si="449"/>
        <v>0</v>
      </c>
      <c r="IC144" s="58">
        <f t="shared" si="301"/>
        <v>0</v>
      </c>
      <c r="ID144" s="55"/>
      <c r="IE144" s="56"/>
      <c r="IF144" s="260"/>
      <c r="IG144" s="57">
        <f t="shared" si="302"/>
        <v>2.7340363344137502</v>
      </c>
      <c r="IH144" s="58">
        <f t="shared" si="450"/>
        <v>3.1624598280163849</v>
      </c>
      <c r="II144" s="58">
        <f t="shared" si="303"/>
        <v>5.3365325766492697</v>
      </c>
      <c r="IJ144" s="58">
        <f t="shared" si="451"/>
        <v>6.1631614727722415</v>
      </c>
      <c r="IK144" s="58">
        <f t="shared" si="304"/>
        <v>56.281612756792143</v>
      </c>
      <c r="IL144" s="55">
        <f t="shared" si="305"/>
        <v>4.8577789450139783E-2</v>
      </c>
      <c r="IM144" s="56">
        <f t="shared" si="306"/>
        <v>9.481840187682343E-2</v>
      </c>
      <c r="IN144" s="260">
        <f t="shared" si="307"/>
        <v>1.0222995100575569</v>
      </c>
      <c r="IO144" s="57">
        <f t="shared" si="308"/>
        <v>0</v>
      </c>
      <c r="IP144" s="58">
        <f t="shared" si="452"/>
        <v>0</v>
      </c>
      <c r="IQ144" s="58">
        <f t="shared" si="309"/>
        <v>0</v>
      </c>
      <c r="IR144" s="58">
        <f t="shared" si="453"/>
        <v>0</v>
      </c>
      <c r="IS144" s="58">
        <f t="shared" si="310"/>
        <v>0</v>
      </c>
      <c r="IT144" s="55"/>
      <c r="IU144" s="56"/>
      <c r="IV144" s="260"/>
      <c r="IW144" s="57">
        <f t="shared" si="311"/>
        <v>0</v>
      </c>
      <c r="IX144" s="58">
        <f t="shared" si="454"/>
        <v>0</v>
      </c>
      <c r="IY144" s="58">
        <f t="shared" si="312"/>
        <v>0</v>
      </c>
      <c r="IZ144" s="58">
        <f t="shared" si="455"/>
        <v>0</v>
      </c>
      <c r="JA144" s="58">
        <f t="shared" si="313"/>
        <v>0</v>
      </c>
      <c r="JB144" s="55"/>
      <c r="JC144" s="56"/>
      <c r="JD144" s="260"/>
      <c r="JE144" s="57">
        <f t="shared" si="314"/>
        <v>0</v>
      </c>
      <c r="JF144" s="58">
        <f t="shared" si="456"/>
        <v>0</v>
      </c>
      <c r="JG144" s="58">
        <f t="shared" si="315"/>
        <v>0</v>
      </c>
      <c r="JH144" s="58">
        <f t="shared" si="457"/>
        <v>0</v>
      </c>
      <c r="JI144" s="58">
        <f t="shared" si="316"/>
        <v>0</v>
      </c>
      <c r="JJ144" s="55"/>
      <c r="JK144" s="56"/>
      <c r="JL144" s="260"/>
      <c r="JM144" s="57">
        <f t="shared" si="320"/>
        <v>18.935580149081037</v>
      </c>
      <c r="JN144" s="58">
        <f t="shared" si="458"/>
        <v>21.902785558442037</v>
      </c>
      <c r="JO144" s="58">
        <f t="shared" si="321"/>
        <v>1.8238106305359016</v>
      </c>
      <c r="JP144" s="58">
        <f t="shared" si="459"/>
        <v>2.106318897205913</v>
      </c>
      <c r="JQ144" s="58">
        <f t="shared" si="322"/>
        <v>26.459761411864619</v>
      </c>
      <c r="JR144" s="55">
        <f t="shared" si="323"/>
        <v>0.71563684397359228</v>
      </c>
      <c r="JS144" s="56">
        <f t="shared" si="324"/>
        <v>6.8927705059279212E-2</v>
      </c>
      <c r="JT144" s="260">
        <f t="shared" si="325"/>
        <v>1.1228171949643442</v>
      </c>
      <c r="JU144" s="57">
        <f t="shared" si="326"/>
        <v>0</v>
      </c>
      <c r="JV144" s="58">
        <f t="shared" si="460"/>
        <v>0</v>
      </c>
      <c r="JW144" s="58">
        <f t="shared" si="327"/>
        <v>0</v>
      </c>
      <c r="JX144" s="58">
        <f t="shared" si="461"/>
        <v>0</v>
      </c>
      <c r="JY144" s="58">
        <f t="shared" si="328"/>
        <v>0</v>
      </c>
      <c r="JZ144" s="55"/>
      <c r="KA144" s="56"/>
      <c r="KB144" s="260"/>
      <c r="KC144" s="57">
        <f t="shared" si="329"/>
        <v>0</v>
      </c>
      <c r="KD144" s="58">
        <f t="shared" si="462"/>
        <v>0</v>
      </c>
      <c r="KE144" s="58">
        <f t="shared" si="330"/>
        <v>0</v>
      </c>
      <c r="KF144" s="58">
        <f t="shared" si="463"/>
        <v>0</v>
      </c>
      <c r="KG144" s="58">
        <f t="shared" si="331"/>
        <v>0</v>
      </c>
      <c r="KH144" s="55"/>
      <c r="KI144" s="56"/>
      <c r="KJ144" s="260"/>
      <c r="KK144" s="57">
        <f t="shared" si="332"/>
        <v>18.974801665295704</v>
      </c>
      <c r="KL144" s="58">
        <f t="shared" si="464"/>
        <v>21.948153086247544</v>
      </c>
      <c r="KM144" s="58">
        <f t="shared" si="333"/>
        <v>0.83422857334629252</v>
      </c>
      <c r="KN144" s="58">
        <f t="shared" si="465"/>
        <v>0.96345057935763323</v>
      </c>
      <c r="KO144" s="58">
        <f t="shared" si="334"/>
        <v>24.66975004857218</v>
      </c>
      <c r="KP144" s="55">
        <f t="shared" si="466"/>
        <v>0.76915257057474384</v>
      </c>
      <c r="KQ144" s="56">
        <f t="shared" si="467"/>
        <v>3.3815850249953198E-2</v>
      </c>
      <c r="KR144" s="260">
        <f t="shared" si="468"/>
        <v>1.1257642830127803</v>
      </c>
      <c r="KS144" s="57">
        <f t="shared" si="335"/>
        <v>0</v>
      </c>
      <c r="KT144" s="58">
        <f t="shared" si="469"/>
        <v>0</v>
      </c>
      <c r="KU144" s="58">
        <f t="shared" si="336"/>
        <v>0</v>
      </c>
      <c r="KV144" s="58">
        <f t="shared" si="470"/>
        <v>0</v>
      </c>
      <c r="KW144" s="58">
        <f t="shared" si="337"/>
        <v>0</v>
      </c>
      <c r="KX144" s="55"/>
      <c r="KY144" s="56"/>
      <c r="KZ144" s="260"/>
      <c r="LA144" s="57">
        <f t="shared" si="338"/>
        <v>13.353818229929351</v>
      </c>
      <c r="LB144" s="58">
        <f t="shared" si="471"/>
        <v>15.446361546559281</v>
      </c>
      <c r="LC144" s="58">
        <f t="shared" si="339"/>
        <v>0.57038220677560647</v>
      </c>
      <c r="LD144" s="58">
        <f t="shared" si="472"/>
        <v>0.65873441060514792</v>
      </c>
      <c r="LE144" s="58">
        <f t="shared" si="340"/>
        <v>36.472424086618346</v>
      </c>
      <c r="LF144" s="55">
        <f t="shared" si="473"/>
        <v>0.36613465006371315</v>
      </c>
      <c r="LG144" s="56">
        <f t="shared" si="474"/>
        <v>1.5638724901339322E-2</v>
      </c>
      <c r="LH144" s="260">
        <f t="shared" si="475"/>
        <v>1.0597957381522014</v>
      </c>
      <c r="LI144" s="57">
        <f t="shared" si="341"/>
        <v>0</v>
      </c>
      <c r="LJ144" s="58">
        <f t="shared" si="476"/>
        <v>0</v>
      </c>
      <c r="LK144" s="58">
        <f t="shared" si="342"/>
        <v>0</v>
      </c>
      <c r="LL144" s="58">
        <f t="shared" si="477"/>
        <v>0</v>
      </c>
      <c r="LM144" s="58">
        <f t="shared" si="343"/>
        <v>0</v>
      </c>
      <c r="LN144" s="55"/>
      <c r="LO144" s="56"/>
      <c r="LP144" s="260"/>
      <c r="LQ144" s="57">
        <f t="shared" si="344"/>
        <v>4.3436640066666643E-2</v>
      </c>
      <c r="LR144" s="58">
        <f t="shared" si="478"/>
        <v>5.0243161565113312E-2</v>
      </c>
      <c r="LS144" s="58">
        <f t="shared" si="345"/>
        <v>1.1768208333333328E-3</v>
      </c>
      <c r="LT144" s="58">
        <f t="shared" si="479"/>
        <v>1.359110380416666E-3</v>
      </c>
      <c r="LU144" s="58">
        <f t="shared" si="346"/>
        <v>0.89416666666666633</v>
      </c>
      <c r="LV144" s="55">
        <f t="shared" si="347"/>
        <v>4.857778945013979E-2</v>
      </c>
      <c r="LW144" s="56">
        <f t="shared" si="348"/>
        <v>1.3161090400745572E-3</v>
      </c>
      <c r="LX144" s="260">
        <f t="shared" si="349"/>
        <v>1.0078160048971445</v>
      </c>
      <c r="LY144" s="57">
        <f t="shared" si="350"/>
        <v>0</v>
      </c>
      <c r="LZ144" s="58">
        <f t="shared" si="480"/>
        <v>0</v>
      </c>
      <c r="MA144" s="58">
        <f t="shared" si="351"/>
        <v>0</v>
      </c>
      <c r="MB144" s="58">
        <f t="shared" si="481"/>
        <v>0</v>
      </c>
      <c r="MC144" s="58">
        <f t="shared" si="352"/>
        <v>0</v>
      </c>
      <c r="MD144" s="55"/>
      <c r="ME144" s="56"/>
      <c r="MF144" s="260"/>
      <c r="MG144" s="57">
        <f t="shared" si="353"/>
        <v>0</v>
      </c>
      <c r="MH144" s="58">
        <f t="shared" si="482"/>
        <v>0</v>
      </c>
      <c r="MI144" s="58">
        <f t="shared" si="354"/>
        <v>0</v>
      </c>
      <c r="MJ144" s="58">
        <f t="shared" si="483"/>
        <v>0</v>
      </c>
      <c r="MK144" s="58">
        <f t="shared" si="355"/>
        <v>0</v>
      </c>
      <c r="ML144" s="55"/>
      <c r="MM144" s="56"/>
      <c r="MN144" s="260"/>
      <c r="MO144" s="59">
        <v>1.4250918757133206</v>
      </c>
      <c r="MP144" s="60"/>
      <c r="MQ144" s="60">
        <v>0.87149999999999983</v>
      </c>
      <c r="MR144" s="61"/>
      <c r="MS144" s="59">
        <f t="shared" si="356"/>
        <v>1.067656985926458</v>
      </c>
      <c r="MT144" s="60"/>
      <c r="MU144" s="60">
        <f t="shared" si="484"/>
        <v>1.096503362530864</v>
      </c>
      <c r="MV144" s="61"/>
      <c r="MW144" s="66">
        <f t="shared" si="485"/>
        <v>1.5215092966923665</v>
      </c>
      <c r="MX144" s="67"/>
      <c r="MY144" s="67">
        <f t="shared" si="486"/>
        <v>0.95560268044564778</v>
      </c>
      <c r="MZ144" s="261"/>
      <c r="NA144" s="59">
        <f t="shared" si="357"/>
        <v>1.0676989120387976</v>
      </c>
      <c r="NB144" s="60"/>
      <c r="NC144" s="60">
        <f t="shared" si="358"/>
        <v>1.096537397522513</v>
      </c>
      <c r="ND144" s="262"/>
      <c r="NE144" s="62">
        <f t="shared" si="359"/>
        <v>1.5215690452544417</v>
      </c>
      <c r="NF144" s="63"/>
      <c r="NG144" s="63">
        <f t="shared" si="360"/>
        <v>0.95563234194086988</v>
      </c>
      <c r="NH144" s="64"/>
      <c r="NI144" s="238">
        <f t="shared" si="495"/>
        <v>-5.9748562075245815E-5</v>
      </c>
      <c r="NJ144" s="238">
        <f t="shared" si="496"/>
        <v>0</v>
      </c>
      <c r="NK144" s="238">
        <f t="shared" si="497"/>
        <v>-2.966149522209971E-5</v>
      </c>
      <c r="NL144" s="238">
        <f t="shared" si="498"/>
        <v>0</v>
      </c>
      <c r="NM144" s="239">
        <f t="shared" si="361"/>
        <v>0</v>
      </c>
      <c r="NN144" s="240">
        <f t="shared" si="362"/>
        <v>0</v>
      </c>
      <c r="NO144" s="240">
        <f t="shared" si="539"/>
        <v>0.56593670331357182</v>
      </c>
      <c r="NP144" s="240">
        <f t="shared" si="363"/>
        <v>0</v>
      </c>
      <c r="NQ144" s="240">
        <f t="shared" si="540"/>
        <v>0</v>
      </c>
      <c r="NR144" s="240">
        <f t="shared" si="364"/>
        <v>0</v>
      </c>
      <c r="NS144" s="240">
        <f t="shared" si="365"/>
        <v>0.29350441476367961</v>
      </c>
      <c r="NT144" s="240">
        <f t="shared" si="366"/>
        <v>0</v>
      </c>
      <c r="NU144" s="240">
        <f t="shared" si="367"/>
        <v>0</v>
      </c>
      <c r="NV144" s="240">
        <f t="shared" si="368"/>
        <v>0.27311041505890049</v>
      </c>
      <c r="NW144" s="240">
        <f t="shared" si="369"/>
        <v>0</v>
      </c>
      <c r="NX144" s="240">
        <f t="shared" si="370"/>
        <v>0.38014873127519466</v>
      </c>
      <c r="NY144" s="240">
        <f t="shared" si="371"/>
        <v>0</v>
      </c>
      <c r="NZ144" s="240">
        <f t="shared" si="372"/>
        <v>8.8687808430948714E-3</v>
      </c>
      <c r="OA144" s="240">
        <f t="shared" si="373"/>
        <v>0</v>
      </c>
      <c r="OB144" s="241">
        <f t="shared" si="374"/>
        <v>0</v>
      </c>
      <c r="OC144" s="4"/>
      <c r="OD144" s="4"/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136"/>
      <c r="OP144" s="13"/>
      <c r="OQ144" s="13"/>
      <c r="OR144" s="13"/>
      <c r="OS144" s="13"/>
      <c r="OT144" s="13"/>
    </row>
    <row r="145" spans="1:410" ht="15" customHeight="1">
      <c r="A145" s="242">
        <v>126</v>
      </c>
      <c r="B145" s="49" t="s">
        <v>195</v>
      </c>
      <c r="C145" s="50">
        <v>1</v>
      </c>
      <c r="D145" s="51">
        <v>231.1</v>
      </c>
      <c r="E145" s="52">
        <v>231.1</v>
      </c>
      <c r="F145" s="52"/>
      <c r="G145" s="52"/>
      <c r="H145" s="53"/>
      <c r="I145" s="57">
        <v>1.2173347331889222</v>
      </c>
      <c r="J145" s="58"/>
      <c r="K145" s="58">
        <v>0.9786999999999999</v>
      </c>
      <c r="L145" s="243"/>
      <c r="M145" s="1">
        <v>0</v>
      </c>
      <c r="N145" s="2">
        <v>0</v>
      </c>
      <c r="O145" s="2">
        <v>0.23863473318892223</v>
      </c>
      <c r="P145" s="2">
        <v>0</v>
      </c>
      <c r="Q145" s="2">
        <v>0</v>
      </c>
      <c r="R145" s="2">
        <v>0</v>
      </c>
      <c r="S145" s="2">
        <v>0.26140000000000002</v>
      </c>
      <c r="T145" s="2">
        <v>0</v>
      </c>
      <c r="U145" s="2">
        <v>0</v>
      </c>
      <c r="V145" s="2">
        <v>0.2646</v>
      </c>
      <c r="W145" s="2">
        <v>0</v>
      </c>
      <c r="X145" s="2">
        <v>0.44779999999999998</v>
      </c>
      <c r="Y145" s="2">
        <v>0</v>
      </c>
      <c r="Z145" s="2">
        <v>4.8999999999999998E-3</v>
      </c>
      <c r="AA145" s="2">
        <v>0</v>
      </c>
      <c r="AB145" s="3">
        <v>0</v>
      </c>
      <c r="AC145" s="244">
        <v>0</v>
      </c>
      <c r="AD145" s="108">
        <v>0</v>
      </c>
      <c r="AE145" s="108">
        <v>0</v>
      </c>
      <c r="AF145" s="108">
        <f t="shared" si="375"/>
        <v>0</v>
      </c>
      <c r="AG145" s="108">
        <f t="shared" si="376"/>
        <v>0</v>
      </c>
      <c r="AH145" s="108">
        <v>0</v>
      </c>
      <c r="AI145" s="108">
        <v>0</v>
      </c>
      <c r="AJ145" s="108">
        <f t="shared" si="377"/>
        <v>0</v>
      </c>
      <c r="AK145" s="108">
        <f t="shared" si="378"/>
        <v>0</v>
      </c>
      <c r="AL145" s="108">
        <v>0</v>
      </c>
      <c r="AM145" s="245">
        <v>0</v>
      </c>
      <c r="AN145" s="244">
        <v>0</v>
      </c>
      <c r="AO145" s="108">
        <v>0</v>
      </c>
      <c r="AP145" s="108">
        <v>0</v>
      </c>
      <c r="AQ145" s="108">
        <f t="shared" si="379"/>
        <v>0</v>
      </c>
      <c r="AR145" s="108">
        <f t="shared" si="380"/>
        <v>0</v>
      </c>
      <c r="AS145" s="246">
        <v>0</v>
      </c>
      <c r="AT145" s="247">
        <v>0</v>
      </c>
      <c r="AU145" s="108">
        <v>0</v>
      </c>
      <c r="AV145" s="108">
        <f t="shared" si="381"/>
        <v>0</v>
      </c>
      <c r="AW145" s="108">
        <f t="shared" si="382"/>
        <v>0</v>
      </c>
      <c r="AX145" s="108">
        <v>0</v>
      </c>
      <c r="AY145" s="245">
        <v>0</v>
      </c>
      <c r="AZ145" s="248">
        <v>7</v>
      </c>
      <c r="BA145" s="108">
        <v>35.680166666666658</v>
      </c>
      <c r="BB145" s="108">
        <v>3.7209310223848</v>
      </c>
      <c r="BC145" s="109">
        <v>2.9767448179078402</v>
      </c>
      <c r="BD145" s="109">
        <v>0.74418620447695982</v>
      </c>
      <c r="BE145" s="108">
        <v>1.3953493749999999</v>
      </c>
      <c r="BF145" s="109">
        <v>1.1162794999999999</v>
      </c>
      <c r="BG145" s="109">
        <v>0.27906987500000002</v>
      </c>
      <c r="BH145" s="108">
        <v>2.9781406356757563</v>
      </c>
      <c r="BI145" s="109">
        <f t="shared" si="383"/>
        <v>1.7430104135606785</v>
      </c>
      <c r="BJ145" s="108">
        <f t="shared" si="384"/>
        <v>5.761213059714751E-2</v>
      </c>
      <c r="BK145" s="108">
        <v>2.1887293849863609</v>
      </c>
      <c r="BL145" s="245">
        <v>55.155980501656288</v>
      </c>
      <c r="BM145" s="244">
        <v>0</v>
      </c>
      <c r="BN145" s="108">
        <v>0</v>
      </c>
      <c r="BO145" s="108">
        <v>0</v>
      </c>
      <c r="BP145" s="108">
        <f t="shared" si="385"/>
        <v>0</v>
      </c>
      <c r="BQ145" s="108">
        <f t="shared" si="386"/>
        <v>0</v>
      </c>
      <c r="BR145" s="108">
        <v>0</v>
      </c>
      <c r="BS145" s="108">
        <v>0</v>
      </c>
      <c r="BT145" s="108">
        <f t="shared" si="387"/>
        <v>0</v>
      </c>
      <c r="BU145" s="108">
        <f t="shared" si="388"/>
        <v>0</v>
      </c>
      <c r="BV145" s="108">
        <v>0</v>
      </c>
      <c r="BW145" s="245">
        <v>0</v>
      </c>
      <c r="BX145" s="107">
        <v>0</v>
      </c>
      <c r="BY145" s="108">
        <v>0</v>
      </c>
      <c r="BZ145" s="109">
        <f t="shared" si="389"/>
        <v>0</v>
      </c>
      <c r="CA145" s="109">
        <f t="shared" si="390"/>
        <v>0</v>
      </c>
      <c r="CB145" s="108">
        <v>0</v>
      </c>
      <c r="CC145" s="110">
        <v>0</v>
      </c>
      <c r="CD145" s="244">
        <v>0</v>
      </c>
      <c r="CE145" s="108">
        <v>0</v>
      </c>
      <c r="CF145" s="109">
        <f t="shared" si="391"/>
        <v>0</v>
      </c>
      <c r="CG145" s="109">
        <f t="shared" si="392"/>
        <v>0</v>
      </c>
      <c r="CH145" s="108">
        <v>0</v>
      </c>
      <c r="CI145" s="245">
        <v>0</v>
      </c>
      <c r="CJ145" s="249">
        <v>21.559142374093806</v>
      </c>
      <c r="CK145" s="250">
        <v>4.7430113223006378</v>
      </c>
      <c r="CL145" s="250">
        <v>3.6748001140292064</v>
      </c>
      <c r="CM145" s="251">
        <v>3.6748001140292064</v>
      </c>
      <c r="CN145" s="252">
        <f t="shared" si="277"/>
        <v>1.7912813155835365</v>
      </c>
      <c r="CO145" s="250">
        <v>14.510445452310959</v>
      </c>
      <c r="CP145" s="252">
        <f t="shared" si="393"/>
        <v>1.4361568281970249</v>
      </c>
      <c r="CQ145" s="250">
        <v>4.5408987998461914</v>
      </c>
      <c r="CR145" s="250">
        <v>3.2475801461796263</v>
      </c>
      <c r="CS145" s="252">
        <f t="shared" si="394"/>
        <v>6.2824437927844881E-2</v>
      </c>
      <c r="CT145" s="252">
        <f t="shared" si="395"/>
        <v>1.9007047369942576</v>
      </c>
      <c r="CU145" s="250">
        <f t="shared" si="278"/>
        <v>47.734979408914242</v>
      </c>
      <c r="CV145" s="245">
        <f t="shared" si="396"/>
        <v>60.146074055231949</v>
      </c>
      <c r="CW145" s="244">
        <v>0</v>
      </c>
      <c r="CX145" s="108">
        <v>0</v>
      </c>
      <c r="CY145" s="108">
        <f t="shared" si="397"/>
        <v>0</v>
      </c>
      <c r="CZ145" s="108">
        <f t="shared" si="398"/>
        <v>0</v>
      </c>
      <c r="DA145" s="108">
        <v>0</v>
      </c>
      <c r="DB145" s="245">
        <v>0</v>
      </c>
      <c r="DC145" s="244">
        <v>0</v>
      </c>
      <c r="DD145" s="108">
        <v>0</v>
      </c>
      <c r="DE145" s="108">
        <f t="shared" si="399"/>
        <v>0</v>
      </c>
      <c r="DF145" s="108">
        <f t="shared" si="400"/>
        <v>0</v>
      </c>
      <c r="DG145" s="108">
        <v>0</v>
      </c>
      <c r="DH145" s="245">
        <v>0</v>
      </c>
      <c r="DI145" s="107">
        <v>23.674747465536001</v>
      </c>
      <c r="DJ145" s="108">
        <v>5.2084444424179202</v>
      </c>
      <c r="DK145" s="108">
        <v>0.40738946081955973</v>
      </c>
      <c r="DL145" s="108">
        <v>15.934359805921403</v>
      </c>
      <c r="DM145" s="108">
        <f t="shared" si="401"/>
        <v>1.5770873274312651</v>
      </c>
      <c r="DN145" s="108">
        <f t="shared" si="402"/>
        <v>4.986498557665044</v>
      </c>
      <c r="DO145" s="108">
        <v>3.3014207057527263</v>
      </c>
      <c r="DP145" s="108">
        <f t="shared" si="403"/>
        <v>6.3865983552786498E-2</v>
      </c>
      <c r="DQ145" s="108">
        <f t="shared" si="404"/>
        <v>1.9322158936144866</v>
      </c>
      <c r="DR145" s="108">
        <v>2.4263180940223807</v>
      </c>
      <c r="DS145" s="110">
        <v>61.143215969363979</v>
      </c>
      <c r="DT145" s="244">
        <v>0</v>
      </c>
      <c r="DU145" s="108">
        <v>0</v>
      </c>
      <c r="DV145" s="108">
        <v>0</v>
      </c>
      <c r="DW145" s="108">
        <f t="shared" si="405"/>
        <v>0</v>
      </c>
      <c r="DX145" s="108">
        <f t="shared" si="406"/>
        <v>0</v>
      </c>
      <c r="DY145" s="108">
        <v>0</v>
      </c>
      <c r="DZ145" s="108">
        <v>0</v>
      </c>
      <c r="EA145" s="108"/>
      <c r="EB145" s="108">
        <v>0</v>
      </c>
      <c r="EC145" s="108">
        <f t="shared" si="407"/>
        <v>0</v>
      </c>
      <c r="ED145" s="108">
        <f t="shared" si="408"/>
        <v>0</v>
      </c>
      <c r="EE145" s="108">
        <v>0</v>
      </c>
      <c r="EF145" s="245">
        <v>0</v>
      </c>
      <c r="EG145" s="249">
        <v>17.539706866666702</v>
      </c>
      <c r="EH145" s="250">
        <v>3.8587355106666701</v>
      </c>
      <c r="EI145" s="250">
        <v>43.342084535049821</v>
      </c>
      <c r="EJ145" s="250">
        <v>11.805152325730601</v>
      </c>
      <c r="EK145" s="250">
        <f t="shared" si="409"/>
        <v>1.1684031462868607</v>
      </c>
      <c r="EL145" s="250">
        <v>3.6943043688141342</v>
      </c>
      <c r="EM145" s="250">
        <v>5.587834584382307</v>
      </c>
      <c r="EN145" s="250">
        <f t="shared" si="410"/>
        <v>0.10809666003487574</v>
      </c>
      <c r="EO145" s="250">
        <f t="shared" si="411"/>
        <v>3.2703807715322641</v>
      </c>
      <c r="EP145" s="250">
        <v>82.133513822496099</v>
      </c>
      <c r="EQ145" s="245">
        <v>103.48822741634508</v>
      </c>
      <c r="ER145" s="244">
        <v>0</v>
      </c>
      <c r="ES145" s="108">
        <v>0</v>
      </c>
      <c r="ET145" s="108">
        <v>0</v>
      </c>
      <c r="EU145" s="108">
        <f t="shared" si="412"/>
        <v>0</v>
      </c>
      <c r="EV145" s="108">
        <f t="shared" si="413"/>
        <v>0</v>
      </c>
      <c r="EW145" s="108">
        <v>0</v>
      </c>
      <c r="EX145" s="108">
        <v>0</v>
      </c>
      <c r="EY145" s="108">
        <f t="shared" si="414"/>
        <v>0</v>
      </c>
      <c r="EZ145" s="108">
        <f t="shared" si="415"/>
        <v>0</v>
      </c>
      <c r="FA145" s="108">
        <v>0</v>
      </c>
      <c r="FB145" s="245">
        <v>0</v>
      </c>
      <c r="FC145" s="244">
        <v>0.83333333333333293</v>
      </c>
      <c r="FD145" s="108">
        <v>6.0833333333333302E-2</v>
      </c>
      <c r="FE145" s="108">
        <f t="shared" si="416"/>
        <v>1.1768208333333328E-3</v>
      </c>
      <c r="FF145" s="108">
        <f t="shared" si="417"/>
        <v>3.5603803333333316E-2</v>
      </c>
      <c r="FG145" s="108">
        <v>4.4708333333333301E-2</v>
      </c>
      <c r="FH145" s="245">
        <v>1.1266499999999995</v>
      </c>
      <c r="FI145" s="244">
        <v>0</v>
      </c>
      <c r="FJ145" s="108">
        <v>0</v>
      </c>
      <c r="FK145" s="108">
        <f t="shared" si="418"/>
        <v>0</v>
      </c>
      <c r="FL145" s="108">
        <f t="shared" si="419"/>
        <v>0</v>
      </c>
      <c r="FM145" s="108">
        <v>0</v>
      </c>
      <c r="FN145" s="245">
        <v>0</v>
      </c>
      <c r="FO145" s="244">
        <v>0</v>
      </c>
      <c r="FP145" s="108">
        <v>0</v>
      </c>
      <c r="FQ145" s="108">
        <f t="shared" si="420"/>
        <v>0</v>
      </c>
      <c r="FR145" s="108">
        <f t="shared" si="421"/>
        <v>0</v>
      </c>
      <c r="FS145" s="108">
        <v>0</v>
      </c>
      <c r="FT145" s="110">
        <v>0</v>
      </c>
      <c r="FU145" s="253">
        <f t="shared" si="279"/>
        <v>76.583787981681738</v>
      </c>
      <c r="FV145" s="254">
        <f t="shared" si="280"/>
        <v>47.489582207125345</v>
      </c>
      <c r="FW145" s="254">
        <f t="shared" si="281"/>
        <v>5.884305633491377</v>
      </c>
      <c r="FX145" s="254">
        <f t="shared" si="282"/>
        <v>35.680166666666658</v>
      </c>
      <c r="FY145" s="254">
        <f t="shared" si="283"/>
        <v>0</v>
      </c>
      <c r="FZ145" s="254">
        <f t="shared" si="284"/>
        <v>0</v>
      </c>
      <c r="GA145" s="254">
        <f t="shared" si="422"/>
        <v>0</v>
      </c>
      <c r="GB145" s="254">
        <f t="shared" si="423"/>
        <v>0</v>
      </c>
      <c r="GC145" s="254">
        <f t="shared" si="424"/>
        <v>0</v>
      </c>
      <c r="GD145" s="254">
        <f t="shared" si="425"/>
        <v>0</v>
      </c>
      <c r="GE145" s="254">
        <f t="shared" si="285"/>
        <v>42.249957583962967</v>
      </c>
      <c r="GF145" s="255">
        <f t="shared" si="286"/>
        <v>16.130476106116951</v>
      </c>
      <c r="GG145" s="255">
        <f t="shared" si="287"/>
        <v>4.1816473019151505</v>
      </c>
      <c r="GH145" s="254">
        <f t="shared" si="288"/>
        <v>15.175809405323749</v>
      </c>
      <c r="GI145" s="255">
        <f t="shared" si="289"/>
        <v>10.835937055222724</v>
      </c>
      <c r="GJ145" s="256">
        <f t="shared" si="290"/>
        <v>0.29357603294598794</v>
      </c>
      <c r="GK145" s="253">
        <f t="shared" si="426"/>
        <v>223.06360947825183</v>
      </c>
      <c r="GL145" s="257">
        <f t="shared" si="427"/>
        <v>281.06014794259733</v>
      </c>
      <c r="GM145" s="221">
        <f t="shared" si="428"/>
        <v>281.06014794259733</v>
      </c>
      <c r="GN145" s="222">
        <f t="shared" si="429"/>
        <v>130.47325344020697</v>
      </c>
      <c r="GO145" s="222">
        <f t="shared" si="430"/>
        <v>13.05300650012417</v>
      </c>
      <c r="GP145" s="55">
        <f t="shared" si="431"/>
        <v>0.46421826215950879</v>
      </c>
      <c r="GQ145" s="56">
        <f t="shared" si="432"/>
        <v>4.6442039526678351E-2</v>
      </c>
      <c r="GR145" s="258">
        <f t="shared" si="433"/>
        <v>1.0799368736030774</v>
      </c>
      <c r="GS145" s="227">
        <f t="shared" si="291"/>
        <v>281.06014794259733</v>
      </c>
      <c r="GT145" s="222">
        <f t="shared" si="502"/>
        <v>130.47325344020697</v>
      </c>
      <c r="GU145" s="222">
        <f t="shared" si="503"/>
        <v>13.05300650012417</v>
      </c>
      <c r="GV145" s="37">
        <f t="shared" si="487"/>
        <v>0.46421826215950879</v>
      </c>
      <c r="GW145" s="228">
        <f t="shared" si="488"/>
        <v>4.6442039526678351E-2</v>
      </c>
      <c r="GX145" s="258">
        <f t="shared" si="434"/>
        <v>1.0799368736030774</v>
      </c>
      <c r="GY145" s="221">
        <f t="shared" si="499"/>
        <v>225.90416744094102</v>
      </c>
      <c r="GZ145" s="222">
        <f t="shared" si="435"/>
        <v>127.79389783248151</v>
      </c>
      <c r="HA145" s="222">
        <f t="shared" si="436"/>
        <v>7.8232045750078862</v>
      </c>
      <c r="HB145" s="55">
        <f t="shared" si="437"/>
        <v>0.56569960297829014</v>
      </c>
      <c r="HC145" s="56">
        <f t="shared" si="438"/>
        <v>3.4630634147345407E-2</v>
      </c>
      <c r="HD145" s="258">
        <f t="shared" si="439"/>
        <v>1.094009413016122</v>
      </c>
      <c r="HE145" s="221">
        <f t="shared" si="440"/>
        <v>225.90416744094102</v>
      </c>
      <c r="HF145" s="222">
        <f t="shared" si="441"/>
        <v>127.79389783248151</v>
      </c>
      <c r="HG145" s="222">
        <f t="shared" si="442"/>
        <v>7.8232045750078862</v>
      </c>
      <c r="HH145" s="55">
        <f t="shared" si="443"/>
        <v>0.56569960297829014</v>
      </c>
      <c r="HI145" s="56">
        <f t="shared" si="444"/>
        <v>3.4630634147345407E-2</v>
      </c>
      <c r="HJ145" s="259">
        <f t="shared" si="445"/>
        <v>1.094009413016122</v>
      </c>
      <c r="HK145" s="54">
        <f t="shared" si="292"/>
        <v>1.3146446658884809</v>
      </c>
      <c r="HL145" s="55">
        <f t="shared" si="293"/>
        <v>0</v>
      </c>
      <c r="HM145" s="55">
        <f t="shared" si="294"/>
        <v>1.0707070125188785</v>
      </c>
      <c r="HN145" s="56">
        <f t="shared" si="295"/>
        <v>0</v>
      </c>
      <c r="HQ145" s="57">
        <f t="shared" si="296"/>
        <v>0</v>
      </c>
      <c r="HR145" s="58">
        <f t="shared" si="446"/>
        <v>0</v>
      </c>
      <c r="HS145" s="58">
        <f t="shared" si="297"/>
        <v>0</v>
      </c>
      <c r="HT145" s="58">
        <f t="shared" si="447"/>
        <v>0</v>
      </c>
      <c r="HU145" s="58">
        <f t="shared" si="298"/>
        <v>0</v>
      </c>
      <c r="HV145" s="55"/>
      <c r="HW145" s="56"/>
      <c r="HX145" s="260"/>
      <c r="HY145" s="57">
        <f t="shared" si="299"/>
        <v>0</v>
      </c>
      <c r="HZ145" s="58">
        <f t="shared" si="448"/>
        <v>0</v>
      </c>
      <c r="IA145" s="58">
        <f t="shared" si="300"/>
        <v>0</v>
      </c>
      <c r="IB145" s="58">
        <f t="shared" si="449"/>
        <v>0</v>
      </c>
      <c r="IC145" s="58">
        <f t="shared" si="301"/>
        <v>0</v>
      </c>
      <c r="ID145" s="55"/>
      <c r="IE145" s="56"/>
      <c r="IF145" s="260"/>
      <c r="IG145" s="57">
        <f t="shared" si="302"/>
        <v>2.1264727045440277</v>
      </c>
      <c r="IH145" s="58">
        <f t="shared" si="450"/>
        <v>2.4596909773460771</v>
      </c>
      <c r="II145" s="58">
        <f t="shared" si="303"/>
        <v>4.1506364485049874</v>
      </c>
      <c r="IJ145" s="58">
        <f t="shared" si="451"/>
        <v>4.7935700343784102</v>
      </c>
      <c r="IK145" s="58">
        <f t="shared" si="304"/>
        <v>43.774587699727213</v>
      </c>
      <c r="IL145" s="55">
        <f t="shared" si="305"/>
        <v>4.857778945013979E-2</v>
      </c>
      <c r="IM145" s="56">
        <f t="shared" si="306"/>
        <v>9.4818401876823444E-2</v>
      </c>
      <c r="IN145" s="260">
        <f t="shared" si="307"/>
        <v>1.0222995100575569</v>
      </c>
      <c r="IO145" s="57">
        <f t="shared" si="308"/>
        <v>0</v>
      </c>
      <c r="IP145" s="58">
        <f t="shared" si="452"/>
        <v>0</v>
      </c>
      <c r="IQ145" s="58">
        <f t="shared" si="309"/>
        <v>0</v>
      </c>
      <c r="IR145" s="58">
        <f t="shared" si="453"/>
        <v>0</v>
      </c>
      <c r="IS145" s="58">
        <f t="shared" si="310"/>
        <v>0</v>
      </c>
      <c r="IT145" s="55"/>
      <c r="IU145" s="56"/>
      <c r="IV145" s="260"/>
      <c r="IW145" s="57">
        <f t="shared" si="311"/>
        <v>0</v>
      </c>
      <c r="IX145" s="58">
        <f t="shared" si="454"/>
        <v>0</v>
      </c>
      <c r="IY145" s="58">
        <f t="shared" si="312"/>
        <v>0</v>
      </c>
      <c r="IZ145" s="58">
        <f t="shared" si="455"/>
        <v>0</v>
      </c>
      <c r="JA145" s="58">
        <f t="shared" si="313"/>
        <v>0</v>
      </c>
      <c r="JB145" s="55"/>
      <c r="JC145" s="56"/>
      <c r="JD145" s="260"/>
      <c r="JE145" s="57">
        <f t="shared" si="314"/>
        <v>0</v>
      </c>
      <c r="JF145" s="58">
        <f t="shared" si="456"/>
        <v>0</v>
      </c>
      <c r="JG145" s="58">
        <f t="shared" si="315"/>
        <v>0</v>
      </c>
      <c r="JH145" s="58">
        <f t="shared" si="457"/>
        <v>0</v>
      </c>
      <c r="JI145" s="58">
        <f t="shared" si="316"/>
        <v>0</v>
      </c>
      <c r="JJ145" s="55"/>
      <c r="JK145" s="56"/>
      <c r="JL145" s="260"/>
      <c r="JM145" s="57">
        <f t="shared" si="320"/>
        <v>34.160910011339794</v>
      </c>
      <c r="JN145" s="58">
        <f t="shared" si="458"/>
        <v>39.513924610116739</v>
      </c>
      <c r="JO145" s="58">
        <f t="shared" si="321"/>
        <v>3.2902625817084066</v>
      </c>
      <c r="JP145" s="58">
        <f t="shared" si="459"/>
        <v>3.7999242556150388</v>
      </c>
      <c r="JQ145" s="58">
        <f t="shared" si="322"/>
        <v>47.734979408914242</v>
      </c>
      <c r="JR145" s="55">
        <f t="shared" si="323"/>
        <v>0.71563684397359217</v>
      </c>
      <c r="JS145" s="56">
        <f t="shared" si="324"/>
        <v>6.8927705059279198E-2</v>
      </c>
      <c r="JT145" s="260">
        <f t="shared" si="325"/>
        <v>1.1228171949643442</v>
      </c>
      <c r="JU145" s="57">
        <f t="shared" si="326"/>
        <v>0</v>
      </c>
      <c r="JV145" s="58">
        <f t="shared" si="460"/>
        <v>0</v>
      </c>
      <c r="JW145" s="58">
        <f t="shared" si="327"/>
        <v>0</v>
      </c>
      <c r="JX145" s="58">
        <f t="shared" si="461"/>
        <v>0</v>
      </c>
      <c r="JY145" s="58">
        <f t="shared" si="328"/>
        <v>0</v>
      </c>
      <c r="JZ145" s="55"/>
      <c r="KA145" s="56"/>
      <c r="KB145" s="260"/>
      <c r="KC145" s="57">
        <f t="shared" si="329"/>
        <v>0</v>
      </c>
      <c r="KD145" s="58">
        <f t="shared" si="462"/>
        <v>0</v>
      </c>
      <c r="KE145" s="58">
        <f t="shared" si="330"/>
        <v>0</v>
      </c>
      <c r="KF145" s="58">
        <f t="shared" si="463"/>
        <v>0</v>
      </c>
      <c r="KG145" s="58">
        <f t="shared" si="331"/>
        <v>0</v>
      </c>
      <c r="KH145" s="55"/>
      <c r="KI145" s="56"/>
      <c r="KJ145" s="260"/>
      <c r="KK145" s="57">
        <f t="shared" si="332"/>
        <v>37.32402353851495</v>
      </c>
      <c r="KL145" s="58">
        <f t="shared" si="464"/>
        <v>43.172698027000244</v>
      </c>
      <c r="KM145" s="58">
        <f t="shared" si="333"/>
        <v>1.6409533109840515</v>
      </c>
      <c r="KN145" s="58">
        <f t="shared" si="465"/>
        <v>1.895136978855481</v>
      </c>
      <c r="KO145" s="58">
        <f t="shared" si="334"/>
        <v>48.526361880447602</v>
      </c>
      <c r="KP145" s="55">
        <f t="shared" si="466"/>
        <v>0.76914942913850848</v>
      </c>
      <c r="KQ145" s="56">
        <f t="shared" si="467"/>
        <v>3.381570856325064E-2</v>
      </c>
      <c r="KR145" s="260">
        <f t="shared" si="468"/>
        <v>1.125763768802452</v>
      </c>
      <c r="KS145" s="57">
        <f t="shared" si="335"/>
        <v>0</v>
      </c>
      <c r="KT145" s="58">
        <f t="shared" si="469"/>
        <v>0</v>
      </c>
      <c r="KU145" s="58">
        <f t="shared" si="336"/>
        <v>0</v>
      </c>
      <c r="KV145" s="58">
        <f t="shared" si="470"/>
        <v>0</v>
      </c>
      <c r="KW145" s="58">
        <f t="shared" si="337"/>
        <v>0</v>
      </c>
      <c r="KX145" s="55"/>
      <c r="KY145" s="56"/>
      <c r="KZ145" s="260"/>
      <c r="LA145" s="57">
        <f t="shared" si="338"/>
        <v>29.895358248555979</v>
      </c>
      <c r="LB145" s="58">
        <f t="shared" si="471"/>
        <v>34.579960886104701</v>
      </c>
      <c r="LC145" s="58">
        <f t="shared" si="339"/>
        <v>1.2764998063217365</v>
      </c>
      <c r="LD145" s="58">
        <f t="shared" si="472"/>
        <v>1.4742296263209735</v>
      </c>
      <c r="LE145" s="58">
        <f t="shared" si="340"/>
        <v>82.133513822496099</v>
      </c>
      <c r="LF145" s="55">
        <f t="shared" si="473"/>
        <v>0.36398489309935916</v>
      </c>
      <c r="LG145" s="56">
        <f t="shared" si="474"/>
        <v>1.5541765436706635E-2</v>
      </c>
      <c r="LH145" s="260">
        <f t="shared" si="475"/>
        <v>1.0594438522148155</v>
      </c>
      <c r="LI145" s="57">
        <f t="shared" si="341"/>
        <v>0</v>
      </c>
      <c r="LJ145" s="58">
        <f t="shared" si="476"/>
        <v>0</v>
      </c>
      <c r="LK145" s="58">
        <f t="shared" si="342"/>
        <v>0</v>
      </c>
      <c r="LL145" s="58">
        <f t="shared" si="477"/>
        <v>0</v>
      </c>
      <c r="LM145" s="58">
        <f t="shared" si="343"/>
        <v>0</v>
      </c>
      <c r="LN145" s="55"/>
      <c r="LO145" s="56"/>
      <c r="LP145" s="260"/>
      <c r="LQ145" s="57">
        <f t="shared" si="344"/>
        <v>4.3436640066666643E-2</v>
      </c>
      <c r="LR145" s="58">
        <f t="shared" si="478"/>
        <v>5.0243161565113312E-2</v>
      </c>
      <c r="LS145" s="58">
        <f t="shared" si="345"/>
        <v>1.1768208333333328E-3</v>
      </c>
      <c r="LT145" s="58">
        <f t="shared" si="479"/>
        <v>1.359110380416666E-3</v>
      </c>
      <c r="LU145" s="58">
        <f t="shared" si="346"/>
        <v>0.89416666666666633</v>
      </c>
      <c r="LV145" s="55">
        <f t="shared" si="347"/>
        <v>4.857778945013979E-2</v>
      </c>
      <c r="LW145" s="56">
        <f t="shared" si="348"/>
        <v>1.3161090400745572E-3</v>
      </c>
      <c r="LX145" s="260">
        <f t="shared" si="349"/>
        <v>1.0078160048971445</v>
      </c>
      <c r="LY145" s="57">
        <f t="shared" si="350"/>
        <v>0</v>
      </c>
      <c r="LZ145" s="58">
        <f t="shared" si="480"/>
        <v>0</v>
      </c>
      <c r="MA145" s="58">
        <f t="shared" si="351"/>
        <v>0</v>
      </c>
      <c r="MB145" s="58">
        <f t="shared" si="481"/>
        <v>0</v>
      </c>
      <c r="MC145" s="58">
        <f t="shared" si="352"/>
        <v>0</v>
      </c>
      <c r="MD145" s="55"/>
      <c r="ME145" s="56"/>
      <c r="MF145" s="260"/>
      <c r="MG145" s="57">
        <f t="shared" si="353"/>
        <v>0</v>
      </c>
      <c r="MH145" s="58">
        <f t="shared" si="482"/>
        <v>0</v>
      </c>
      <c r="MI145" s="58">
        <f t="shared" si="354"/>
        <v>0</v>
      </c>
      <c r="MJ145" s="58">
        <f t="shared" si="483"/>
        <v>0</v>
      </c>
      <c r="MK145" s="58">
        <f t="shared" si="355"/>
        <v>0</v>
      </c>
      <c r="ML145" s="55"/>
      <c r="MM145" s="56"/>
      <c r="MN145" s="260"/>
      <c r="MO145" s="59">
        <v>1.2173347331889222</v>
      </c>
      <c r="MP145" s="60"/>
      <c r="MQ145" s="60">
        <v>0.9786999999999999</v>
      </c>
      <c r="MR145" s="61"/>
      <c r="MS145" s="59">
        <f t="shared" si="356"/>
        <v>1.0799368736030774</v>
      </c>
      <c r="MT145" s="60"/>
      <c r="MU145" s="60">
        <f t="shared" si="484"/>
        <v>1.094009413016122</v>
      </c>
      <c r="MV145" s="61"/>
      <c r="MW145" s="66">
        <f t="shared" si="485"/>
        <v>1.3146446658884809</v>
      </c>
      <c r="MX145" s="67"/>
      <c r="MY145" s="67">
        <f t="shared" si="486"/>
        <v>1.0707070125188785</v>
      </c>
      <c r="MZ145" s="261"/>
      <c r="NA145" s="59">
        <f t="shared" si="357"/>
        <v>1.0799781673955722</v>
      </c>
      <c r="NB145" s="60"/>
      <c r="NC145" s="60">
        <f t="shared" si="358"/>
        <v>1.0940418549449258</v>
      </c>
      <c r="ND145" s="262"/>
      <c r="NE145" s="62">
        <f t="shared" si="359"/>
        <v>1.3146949342563499</v>
      </c>
      <c r="NF145" s="63"/>
      <c r="NG145" s="63">
        <f t="shared" si="360"/>
        <v>1.0707387634345988</v>
      </c>
      <c r="NH145" s="64"/>
      <c r="NI145" s="238">
        <f t="shared" si="495"/>
        <v>-5.026836786892197E-5</v>
      </c>
      <c r="NJ145" s="238">
        <f t="shared" si="496"/>
        <v>0</v>
      </c>
      <c r="NK145" s="238">
        <f t="shared" si="497"/>
        <v>-3.1750915720385464E-5</v>
      </c>
      <c r="NL145" s="238">
        <f t="shared" si="498"/>
        <v>0</v>
      </c>
      <c r="NM145" s="239">
        <f t="shared" si="361"/>
        <v>0</v>
      </c>
      <c r="NN145" s="240">
        <f t="shared" si="362"/>
        <v>0</v>
      </c>
      <c r="NO145" s="240">
        <f t="shared" si="539"/>
        <v>0.243956170821751</v>
      </c>
      <c r="NP145" s="240">
        <f t="shared" si="363"/>
        <v>0</v>
      </c>
      <c r="NQ145" s="240">
        <f t="shared" si="540"/>
        <v>0</v>
      </c>
      <c r="NR145" s="240">
        <f t="shared" si="364"/>
        <v>0</v>
      </c>
      <c r="NS145" s="240">
        <f t="shared" si="365"/>
        <v>0.29350441476367961</v>
      </c>
      <c r="NT145" s="240">
        <f t="shared" si="366"/>
        <v>0</v>
      </c>
      <c r="NU145" s="240">
        <f t="shared" si="367"/>
        <v>0</v>
      </c>
      <c r="NV145" s="240">
        <f t="shared" si="368"/>
        <v>0.29787709322512879</v>
      </c>
      <c r="NW145" s="240">
        <f t="shared" si="369"/>
        <v>0</v>
      </c>
      <c r="NX145" s="240">
        <f t="shared" si="370"/>
        <v>0.47441895702179437</v>
      </c>
      <c r="NY145" s="240">
        <f t="shared" si="371"/>
        <v>0</v>
      </c>
      <c r="NZ145" s="240">
        <f t="shared" si="372"/>
        <v>4.9382984239960083E-3</v>
      </c>
      <c r="OA145" s="240">
        <f t="shared" si="373"/>
        <v>0</v>
      </c>
      <c r="OB145" s="241">
        <f t="shared" si="374"/>
        <v>0</v>
      </c>
      <c r="OC145" s="4"/>
      <c r="OD145" s="4"/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136"/>
      <c r="OP145" s="13"/>
      <c r="OQ145" s="13"/>
      <c r="OR145" s="13"/>
      <c r="OS145" s="13"/>
      <c r="OT145" s="13"/>
    </row>
    <row r="146" spans="1:410" ht="15" customHeight="1">
      <c r="A146" s="242">
        <v>127</v>
      </c>
      <c r="B146" s="49" t="s">
        <v>196</v>
      </c>
      <c r="C146" s="50">
        <v>1</v>
      </c>
      <c r="D146" s="51">
        <v>246.69</v>
      </c>
      <c r="E146" s="52">
        <v>246.69</v>
      </c>
      <c r="F146" s="52"/>
      <c r="G146" s="52"/>
      <c r="H146" s="53"/>
      <c r="I146" s="57">
        <v>1.3977548529103487</v>
      </c>
      <c r="J146" s="58"/>
      <c r="K146" s="58">
        <v>0.88670000000000004</v>
      </c>
      <c r="L146" s="243"/>
      <c r="M146" s="1">
        <v>0</v>
      </c>
      <c r="N146" s="2">
        <v>0</v>
      </c>
      <c r="O146" s="2">
        <v>0.51105485291034869</v>
      </c>
      <c r="P146" s="2">
        <v>0</v>
      </c>
      <c r="Q146" s="2">
        <v>0</v>
      </c>
      <c r="R146" s="2">
        <v>0</v>
      </c>
      <c r="S146" s="2">
        <v>0.26129999999999998</v>
      </c>
      <c r="T146" s="2">
        <v>0</v>
      </c>
      <c r="U146" s="2">
        <v>0</v>
      </c>
      <c r="V146" s="2">
        <v>0.309</v>
      </c>
      <c r="W146" s="2">
        <v>0</v>
      </c>
      <c r="X146" s="2">
        <v>0.31180000000000002</v>
      </c>
      <c r="Y146" s="2">
        <v>0</v>
      </c>
      <c r="Z146" s="2">
        <v>4.5999999999999999E-3</v>
      </c>
      <c r="AA146" s="2">
        <v>0</v>
      </c>
      <c r="AB146" s="3">
        <v>0</v>
      </c>
      <c r="AC146" s="244">
        <v>0</v>
      </c>
      <c r="AD146" s="108">
        <v>0</v>
      </c>
      <c r="AE146" s="108">
        <v>0</v>
      </c>
      <c r="AF146" s="108">
        <f t="shared" si="375"/>
        <v>0</v>
      </c>
      <c r="AG146" s="108">
        <f t="shared" si="376"/>
        <v>0</v>
      </c>
      <c r="AH146" s="108">
        <v>0</v>
      </c>
      <c r="AI146" s="108">
        <v>0</v>
      </c>
      <c r="AJ146" s="108">
        <f t="shared" si="377"/>
        <v>0</v>
      </c>
      <c r="AK146" s="108">
        <f t="shared" si="378"/>
        <v>0</v>
      </c>
      <c r="AL146" s="108">
        <v>0</v>
      </c>
      <c r="AM146" s="245">
        <v>0</v>
      </c>
      <c r="AN146" s="244">
        <v>0</v>
      </c>
      <c r="AO146" s="108">
        <v>0</v>
      </c>
      <c r="AP146" s="108">
        <v>0</v>
      </c>
      <c r="AQ146" s="108">
        <f t="shared" si="379"/>
        <v>0</v>
      </c>
      <c r="AR146" s="108">
        <f t="shared" si="380"/>
        <v>0</v>
      </c>
      <c r="AS146" s="246">
        <v>0</v>
      </c>
      <c r="AT146" s="247">
        <v>0</v>
      </c>
      <c r="AU146" s="108">
        <v>0</v>
      </c>
      <c r="AV146" s="108">
        <f t="shared" si="381"/>
        <v>0</v>
      </c>
      <c r="AW146" s="108">
        <f t="shared" si="382"/>
        <v>0</v>
      </c>
      <c r="AX146" s="108">
        <v>0</v>
      </c>
      <c r="AY146" s="245">
        <v>0</v>
      </c>
      <c r="AZ146" s="248">
        <v>16</v>
      </c>
      <c r="BA146" s="108">
        <v>81.554666666666648</v>
      </c>
      <c r="BB146" s="108">
        <v>8.5049851940223995</v>
      </c>
      <c r="BC146" s="109">
        <v>6.8039881552179198</v>
      </c>
      <c r="BD146" s="109">
        <v>1.7009970388044797</v>
      </c>
      <c r="BE146" s="108">
        <v>3.1893699999999998</v>
      </c>
      <c r="BF146" s="109">
        <v>2.5514960000000002</v>
      </c>
      <c r="BG146" s="109">
        <v>0.63787399999999961</v>
      </c>
      <c r="BH146" s="108">
        <v>6.8071785958302993</v>
      </c>
      <c r="BI146" s="109">
        <f t="shared" si="383"/>
        <v>3.9840238024244075</v>
      </c>
      <c r="BJ146" s="108">
        <f t="shared" si="384"/>
        <v>0.13168486993633716</v>
      </c>
      <c r="BK146" s="108">
        <v>5.0028100228259671</v>
      </c>
      <c r="BL146" s="245">
        <v>126.07081257521436</v>
      </c>
      <c r="BM146" s="244">
        <v>0</v>
      </c>
      <c r="BN146" s="108">
        <v>0</v>
      </c>
      <c r="BO146" s="108">
        <v>0</v>
      </c>
      <c r="BP146" s="108">
        <f t="shared" si="385"/>
        <v>0</v>
      </c>
      <c r="BQ146" s="108">
        <f t="shared" si="386"/>
        <v>0</v>
      </c>
      <c r="BR146" s="108">
        <v>0</v>
      </c>
      <c r="BS146" s="108">
        <v>0</v>
      </c>
      <c r="BT146" s="108">
        <f t="shared" si="387"/>
        <v>0</v>
      </c>
      <c r="BU146" s="108">
        <f t="shared" si="388"/>
        <v>0</v>
      </c>
      <c r="BV146" s="108">
        <v>0</v>
      </c>
      <c r="BW146" s="245">
        <v>0</v>
      </c>
      <c r="BX146" s="107">
        <v>0</v>
      </c>
      <c r="BY146" s="108">
        <v>0</v>
      </c>
      <c r="BZ146" s="109">
        <f t="shared" si="389"/>
        <v>0</v>
      </c>
      <c r="CA146" s="109">
        <f t="shared" si="390"/>
        <v>0</v>
      </c>
      <c r="CB146" s="108">
        <v>0</v>
      </c>
      <c r="CC146" s="110">
        <v>0</v>
      </c>
      <c r="CD146" s="244">
        <v>0</v>
      </c>
      <c r="CE146" s="108">
        <v>0</v>
      </c>
      <c r="CF146" s="109">
        <f t="shared" si="391"/>
        <v>0</v>
      </c>
      <c r="CG146" s="109">
        <f t="shared" si="392"/>
        <v>0</v>
      </c>
      <c r="CH146" s="108">
        <v>0</v>
      </c>
      <c r="CI146" s="245">
        <v>0</v>
      </c>
      <c r="CJ146" s="249">
        <v>23.013521558914761</v>
      </c>
      <c r="CK146" s="250">
        <v>5.0629747429612477</v>
      </c>
      <c r="CL146" s="250">
        <v>3.9227020343135655</v>
      </c>
      <c r="CM146" s="251">
        <v>3.9227020343135655</v>
      </c>
      <c r="CN146" s="252">
        <f t="shared" si="277"/>
        <v>1.9121211066261474</v>
      </c>
      <c r="CO146" s="250">
        <v>15.489319725792257</v>
      </c>
      <c r="CP146" s="252">
        <f t="shared" si="393"/>
        <v>1.5330399305405629</v>
      </c>
      <c r="CQ146" s="250">
        <v>4.8472277149894287</v>
      </c>
      <c r="CR146" s="250">
        <v>3.4666618185246736</v>
      </c>
      <c r="CS146" s="252">
        <f t="shared" si="394"/>
        <v>6.7062572879359808E-2</v>
      </c>
      <c r="CT146" s="252">
        <f t="shared" si="395"/>
        <v>2.0289262292042989</v>
      </c>
      <c r="CU146" s="250">
        <f t="shared" si="278"/>
        <v>50.955179880506506</v>
      </c>
      <c r="CV146" s="245">
        <f t="shared" si="396"/>
        <v>64.203526649438203</v>
      </c>
      <c r="CW146" s="244">
        <v>0</v>
      </c>
      <c r="CX146" s="108">
        <v>0</v>
      </c>
      <c r="CY146" s="108">
        <f t="shared" si="397"/>
        <v>0</v>
      </c>
      <c r="CZ146" s="108">
        <f t="shared" si="398"/>
        <v>0</v>
      </c>
      <c r="DA146" s="108">
        <v>0</v>
      </c>
      <c r="DB146" s="245">
        <v>0</v>
      </c>
      <c r="DC146" s="244">
        <v>0</v>
      </c>
      <c r="DD146" s="108">
        <v>0</v>
      </c>
      <c r="DE146" s="108">
        <f t="shared" si="399"/>
        <v>0</v>
      </c>
      <c r="DF146" s="108">
        <f t="shared" si="400"/>
        <v>0</v>
      </c>
      <c r="DG146" s="108">
        <v>0</v>
      </c>
      <c r="DH146" s="245">
        <v>0</v>
      </c>
      <c r="DI146" s="107">
        <v>29.511266563584002</v>
      </c>
      <c r="DJ146" s="108">
        <v>6.4924786439884805</v>
      </c>
      <c r="DK146" s="108">
        <v>0.50636477451107975</v>
      </c>
      <c r="DL146" s="108">
        <v>19.862646494419902</v>
      </c>
      <c r="DM146" s="108">
        <f t="shared" si="401"/>
        <v>1.9658855741387156</v>
      </c>
      <c r="DN146" s="108">
        <f t="shared" si="402"/>
        <v>6.2158165939637637</v>
      </c>
      <c r="DO146" s="108">
        <v>4.1152112227847528</v>
      </c>
      <c r="DP146" s="108">
        <f t="shared" si="403"/>
        <v>7.9608761104771053E-2</v>
      </c>
      <c r="DQ146" s="108">
        <f t="shared" si="404"/>
        <v>2.4085014419367869</v>
      </c>
      <c r="DR146" s="108">
        <v>3.0243983849644112</v>
      </c>
      <c r="DS146" s="110">
        <v>76.214839301103154</v>
      </c>
      <c r="DT146" s="244">
        <v>0</v>
      </c>
      <c r="DU146" s="108">
        <v>0</v>
      </c>
      <c r="DV146" s="108">
        <v>0</v>
      </c>
      <c r="DW146" s="108">
        <f t="shared" si="405"/>
        <v>0</v>
      </c>
      <c r="DX146" s="108">
        <f t="shared" si="406"/>
        <v>0</v>
      </c>
      <c r="DY146" s="108">
        <v>0</v>
      </c>
      <c r="DZ146" s="108">
        <v>0</v>
      </c>
      <c r="EA146" s="108"/>
      <c r="EB146" s="108">
        <v>0</v>
      </c>
      <c r="EC146" s="108">
        <f t="shared" si="407"/>
        <v>0</v>
      </c>
      <c r="ED146" s="108">
        <f t="shared" si="408"/>
        <v>0</v>
      </c>
      <c r="EE146" s="108">
        <v>0</v>
      </c>
      <c r="EF146" s="245">
        <v>0</v>
      </c>
      <c r="EG146" s="249">
        <v>13.2774211944444</v>
      </c>
      <c r="EH146" s="250">
        <v>2.9210326627777703</v>
      </c>
      <c r="EI146" s="250">
        <v>31.758043283590339</v>
      </c>
      <c r="EJ146" s="250">
        <v>8.9364081671843909</v>
      </c>
      <c r="EK146" s="250">
        <f t="shared" si="409"/>
        <v>0.88447206193890793</v>
      </c>
      <c r="EL146" s="250">
        <v>2.7965595718386833</v>
      </c>
      <c r="EM146" s="250">
        <v>4.1531820874837777</v>
      </c>
      <c r="EN146" s="250">
        <f t="shared" si="410"/>
        <v>8.0343307482373685E-2</v>
      </c>
      <c r="EO146" s="250">
        <f t="shared" si="411"/>
        <v>2.4307245739774554</v>
      </c>
      <c r="EP146" s="250">
        <v>61.046087395480676</v>
      </c>
      <c r="EQ146" s="245">
        <v>76.918070118305664</v>
      </c>
      <c r="ER146" s="244">
        <v>0</v>
      </c>
      <c r="ES146" s="108">
        <v>0</v>
      </c>
      <c r="ET146" s="108">
        <v>0</v>
      </c>
      <c r="EU146" s="108">
        <f t="shared" si="412"/>
        <v>0</v>
      </c>
      <c r="EV146" s="108">
        <f t="shared" si="413"/>
        <v>0</v>
      </c>
      <c r="EW146" s="108">
        <v>0</v>
      </c>
      <c r="EX146" s="108">
        <v>0</v>
      </c>
      <c r="EY146" s="108">
        <f t="shared" si="414"/>
        <v>0</v>
      </c>
      <c r="EZ146" s="108">
        <f t="shared" si="415"/>
        <v>0</v>
      </c>
      <c r="FA146" s="108">
        <v>0</v>
      </c>
      <c r="FB146" s="245">
        <v>0</v>
      </c>
      <c r="FC146" s="244">
        <v>0.83333333333333293</v>
      </c>
      <c r="FD146" s="108">
        <v>6.0833333333333302E-2</v>
      </c>
      <c r="FE146" s="108">
        <f t="shared" si="416"/>
        <v>1.1768208333333328E-3</v>
      </c>
      <c r="FF146" s="108">
        <f t="shared" si="417"/>
        <v>3.5603803333333316E-2</v>
      </c>
      <c r="FG146" s="108">
        <v>4.4708333333333301E-2</v>
      </c>
      <c r="FH146" s="245">
        <v>1.1266499999999995</v>
      </c>
      <c r="FI146" s="244">
        <v>0</v>
      </c>
      <c r="FJ146" s="108">
        <v>0</v>
      </c>
      <c r="FK146" s="108">
        <f t="shared" si="418"/>
        <v>0</v>
      </c>
      <c r="FL146" s="108">
        <f t="shared" si="419"/>
        <v>0</v>
      </c>
      <c r="FM146" s="108">
        <v>0</v>
      </c>
      <c r="FN146" s="245">
        <v>0</v>
      </c>
      <c r="FO146" s="244">
        <v>0</v>
      </c>
      <c r="FP146" s="108">
        <v>0</v>
      </c>
      <c r="FQ146" s="108">
        <f t="shared" si="420"/>
        <v>0</v>
      </c>
      <c r="FR146" s="108">
        <f t="shared" si="421"/>
        <v>0</v>
      </c>
      <c r="FS146" s="108">
        <v>0</v>
      </c>
      <c r="FT146" s="110">
        <v>0</v>
      </c>
      <c r="FU146" s="253">
        <f t="shared" si="279"/>
        <v>80.278695366670661</v>
      </c>
      <c r="FV146" s="254">
        <f t="shared" si="280"/>
        <v>37.44719335792665</v>
      </c>
      <c r="FW146" s="254">
        <f t="shared" si="281"/>
        <v>11.267605261844066</v>
      </c>
      <c r="FX146" s="254">
        <f t="shared" si="282"/>
        <v>81.554666666666648</v>
      </c>
      <c r="FY146" s="254">
        <f t="shared" si="283"/>
        <v>0</v>
      </c>
      <c r="FZ146" s="254">
        <f t="shared" si="284"/>
        <v>0</v>
      </c>
      <c r="GA146" s="254">
        <f t="shared" si="422"/>
        <v>0</v>
      </c>
      <c r="GB146" s="254">
        <f t="shared" si="423"/>
        <v>0</v>
      </c>
      <c r="GC146" s="254">
        <f t="shared" si="424"/>
        <v>0</v>
      </c>
      <c r="GD146" s="254">
        <f t="shared" si="425"/>
        <v>0</v>
      </c>
      <c r="GE146" s="254">
        <f t="shared" si="285"/>
        <v>44.288374387396551</v>
      </c>
      <c r="GF146" s="255">
        <f t="shared" si="286"/>
        <v>16.908716734566088</v>
      </c>
      <c r="GG146" s="255">
        <f t="shared" si="287"/>
        <v>4.3833975666181866</v>
      </c>
      <c r="GH146" s="254">
        <f t="shared" si="288"/>
        <v>18.603067057956839</v>
      </c>
      <c r="GI146" s="255">
        <f t="shared" si="289"/>
        <v>13.283091418069064</v>
      </c>
      <c r="GJ146" s="256">
        <f t="shared" si="290"/>
        <v>0.35987633223617499</v>
      </c>
      <c r="GK146" s="253">
        <f t="shared" si="426"/>
        <v>273.43960209846142</v>
      </c>
      <c r="GL146" s="257">
        <f t="shared" si="427"/>
        <v>344.53389864406137</v>
      </c>
      <c r="GM146" s="221">
        <f t="shared" si="428"/>
        <v>344.53389864406137</v>
      </c>
      <c r="GN146" s="222">
        <f t="shared" si="429"/>
        <v>139.19283443432531</v>
      </c>
      <c r="GO146" s="222">
        <f t="shared" si="430"/>
        <v>20.173707742480023</v>
      </c>
      <c r="GP146" s="55">
        <f t="shared" si="431"/>
        <v>0.40400330702473397</v>
      </c>
      <c r="GQ146" s="56">
        <f t="shared" si="432"/>
        <v>5.8553622217944711E-2</v>
      </c>
      <c r="GR146" s="258">
        <f t="shared" si="433"/>
        <v>1.0723772742923354</v>
      </c>
      <c r="GS146" s="227">
        <f t="shared" si="291"/>
        <v>344.53389864406137</v>
      </c>
      <c r="GT146" s="222">
        <f t="shared" si="502"/>
        <v>139.19283443432531</v>
      </c>
      <c r="GU146" s="222">
        <f t="shared" si="503"/>
        <v>20.173707742480023</v>
      </c>
      <c r="GV146" s="37">
        <f t="shared" si="487"/>
        <v>0.40400330702473397</v>
      </c>
      <c r="GW146" s="228">
        <f t="shared" si="488"/>
        <v>5.8553622217944711E-2</v>
      </c>
      <c r="GX146" s="258">
        <f t="shared" si="434"/>
        <v>1.0723772742923354</v>
      </c>
      <c r="GY146" s="221">
        <f t="shared" si="499"/>
        <v>218.46308606884702</v>
      </c>
      <c r="GZ146" s="222">
        <f t="shared" si="435"/>
        <v>133.06859304523852</v>
      </c>
      <c r="HA146" s="222">
        <f t="shared" si="436"/>
        <v>8.2198747707856601</v>
      </c>
      <c r="HB146" s="55">
        <f t="shared" si="437"/>
        <v>0.60911248412605024</v>
      </c>
      <c r="HC146" s="56">
        <f t="shared" si="438"/>
        <v>3.7625920784599864E-2</v>
      </c>
      <c r="HD146" s="258">
        <f t="shared" si="439"/>
        <v>1.1012761813920866</v>
      </c>
      <c r="HE146" s="221">
        <f t="shared" si="440"/>
        <v>218.46308606884702</v>
      </c>
      <c r="HF146" s="222">
        <f t="shared" si="441"/>
        <v>133.06859304523852</v>
      </c>
      <c r="HG146" s="222">
        <f t="shared" si="442"/>
        <v>8.2198747707856601</v>
      </c>
      <c r="HH146" s="55">
        <f t="shared" si="443"/>
        <v>0.60911248412605024</v>
      </c>
      <c r="HI146" s="56">
        <f t="shared" si="444"/>
        <v>3.7625920784599864E-2</v>
      </c>
      <c r="HJ146" s="259">
        <f t="shared" si="445"/>
        <v>1.1012761813920866</v>
      </c>
      <c r="HK146" s="54">
        <f t="shared" si="292"/>
        <v>1.4989205392928839</v>
      </c>
      <c r="HL146" s="55">
        <f t="shared" si="293"/>
        <v>0</v>
      </c>
      <c r="HM146" s="55">
        <f t="shared" si="294"/>
        <v>0.97650159004036319</v>
      </c>
      <c r="HN146" s="56">
        <f t="shared" si="295"/>
        <v>0</v>
      </c>
      <c r="HQ146" s="57">
        <f t="shared" si="296"/>
        <v>0</v>
      </c>
      <c r="HR146" s="58">
        <f t="shared" si="446"/>
        <v>0</v>
      </c>
      <c r="HS146" s="58">
        <f t="shared" si="297"/>
        <v>0</v>
      </c>
      <c r="HT146" s="58">
        <f t="shared" si="447"/>
        <v>0</v>
      </c>
      <c r="HU146" s="58">
        <f t="shared" si="298"/>
        <v>0</v>
      </c>
      <c r="HV146" s="55"/>
      <c r="HW146" s="56"/>
      <c r="HX146" s="260"/>
      <c r="HY146" s="57">
        <f t="shared" si="299"/>
        <v>0</v>
      </c>
      <c r="HZ146" s="58">
        <f t="shared" si="448"/>
        <v>0</v>
      </c>
      <c r="IA146" s="58">
        <f t="shared" si="300"/>
        <v>0</v>
      </c>
      <c r="IB146" s="58">
        <f t="shared" si="449"/>
        <v>0</v>
      </c>
      <c r="IC146" s="58">
        <f t="shared" si="301"/>
        <v>0</v>
      </c>
      <c r="ID146" s="55"/>
      <c r="IE146" s="56"/>
      <c r="IF146" s="260"/>
      <c r="IG146" s="57">
        <f t="shared" si="302"/>
        <v>4.860509038957777</v>
      </c>
      <c r="IH146" s="58">
        <f t="shared" si="450"/>
        <v>5.6221508053624607</v>
      </c>
      <c r="II146" s="58">
        <f t="shared" si="303"/>
        <v>9.4871690251542571</v>
      </c>
      <c r="IJ146" s="58">
        <f t="shared" si="451"/>
        <v>10.956731507150652</v>
      </c>
      <c r="IK146" s="58">
        <f t="shared" si="304"/>
        <v>100.05620045651933</v>
      </c>
      <c r="IL146" s="55">
        <f t="shared" si="305"/>
        <v>4.857778945013979E-2</v>
      </c>
      <c r="IM146" s="56">
        <f t="shared" si="306"/>
        <v>9.4818401876823458E-2</v>
      </c>
      <c r="IN146" s="260">
        <f t="shared" si="307"/>
        <v>1.0222995100575569</v>
      </c>
      <c r="IO146" s="57">
        <f t="shared" si="308"/>
        <v>0</v>
      </c>
      <c r="IP146" s="58">
        <f t="shared" si="452"/>
        <v>0</v>
      </c>
      <c r="IQ146" s="58">
        <f t="shared" si="309"/>
        <v>0</v>
      </c>
      <c r="IR146" s="58">
        <f t="shared" si="453"/>
        <v>0</v>
      </c>
      <c r="IS146" s="58">
        <f t="shared" si="310"/>
        <v>0</v>
      </c>
      <c r="IT146" s="55"/>
      <c r="IU146" s="56"/>
      <c r="IV146" s="260"/>
      <c r="IW146" s="57">
        <f t="shared" si="311"/>
        <v>0</v>
      </c>
      <c r="IX146" s="58">
        <f t="shared" si="454"/>
        <v>0</v>
      </c>
      <c r="IY146" s="58">
        <f t="shared" si="312"/>
        <v>0</v>
      </c>
      <c r="IZ146" s="58">
        <f t="shared" si="455"/>
        <v>0</v>
      </c>
      <c r="JA146" s="58">
        <f t="shared" si="313"/>
        <v>0</v>
      </c>
      <c r="JB146" s="55"/>
      <c r="JC146" s="56"/>
      <c r="JD146" s="260"/>
      <c r="JE146" s="57">
        <f t="shared" si="314"/>
        <v>0</v>
      </c>
      <c r="JF146" s="58">
        <f t="shared" si="456"/>
        <v>0</v>
      </c>
      <c r="JG146" s="58">
        <f t="shared" si="315"/>
        <v>0</v>
      </c>
      <c r="JH146" s="58">
        <f t="shared" si="457"/>
        <v>0</v>
      </c>
      <c r="JI146" s="58">
        <f t="shared" si="316"/>
        <v>0</v>
      </c>
      <c r="JJ146" s="55"/>
      <c r="JK146" s="56"/>
      <c r="JL146" s="260"/>
      <c r="JM146" s="57">
        <f t="shared" si="320"/>
        <v>36.46540411379236</v>
      </c>
      <c r="JN146" s="58">
        <f t="shared" si="458"/>
        <v>42.179532938423627</v>
      </c>
      <c r="JO146" s="58">
        <f t="shared" si="321"/>
        <v>3.5122236100460702</v>
      </c>
      <c r="JP146" s="58">
        <f t="shared" si="459"/>
        <v>4.0562670472422067</v>
      </c>
      <c r="JQ146" s="58">
        <f t="shared" si="322"/>
        <v>50.955179880506513</v>
      </c>
      <c r="JR146" s="55">
        <f t="shared" si="323"/>
        <v>0.71563684397359217</v>
      </c>
      <c r="JS146" s="56">
        <f t="shared" si="324"/>
        <v>6.8927705059279198E-2</v>
      </c>
      <c r="JT146" s="260">
        <f t="shared" si="325"/>
        <v>1.1228171949643442</v>
      </c>
      <c r="JU146" s="57">
        <f t="shared" si="326"/>
        <v>0</v>
      </c>
      <c r="JV146" s="58">
        <f t="shared" si="460"/>
        <v>0</v>
      </c>
      <c r="JW146" s="58">
        <f t="shared" si="327"/>
        <v>0</v>
      </c>
      <c r="JX146" s="58">
        <f t="shared" si="461"/>
        <v>0</v>
      </c>
      <c r="JY146" s="58">
        <f t="shared" si="328"/>
        <v>0</v>
      </c>
      <c r="JZ146" s="55"/>
      <c r="KA146" s="56"/>
      <c r="KB146" s="260"/>
      <c r="KC146" s="57">
        <f t="shared" si="329"/>
        <v>0</v>
      </c>
      <c r="KD146" s="58">
        <f t="shared" si="462"/>
        <v>0</v>
      </c>
      <c r="KE146" s="58">
        <f t="shared" si="330"/>
        <v>0</v>
      </c>
      <c r="KF146" s="58">
        <f t="shared" si="463"/>
        <v>0</v>
      </c>
      <c r="KG146" s="58">
        <f t="shared" si="331"/>
        <v>0</v>
      </c>
      <c r="KH146" s="55"/>
      <c r="KI146" s="56"/>
      <c r="KJ146" s="260"/>
      <c r="KK146" s="57">
        <f t="shared" si="332"/>
        <v>46.525413211371145</v>
      </c>
      <c r="KL146" s="58">
        <f t="shared" si="464"/>
        <v>53.815945461593003</v>
      </c>
      <c r="KM146" s="58">
        <f t="shared" si="333"/>
        <v>2.0454943352434865</v>
      </c>
      <c r="KN146" s="58">
        <f t="shared" si="465"/>
        <v>2.3623414077727025</v>
      </c>
      <c r="KO146" s="58">
        <f t="shared" si="334"/>
        <v>60.48796769928822</v>
      </c>
      <c r="KP146" s="55">
        <f t="shared" si="466"/>
        <v>0.76916806731991794</v>
      </c>
      <c r="KQ146" s="56">
        <f t="shared" si="467"/>
        <v>3.3816549192271117E-2</v>
      </c>
      <c r="KR146" s="260">
        <f t="shared" si="468"/>
        <v>1.1257668196189139</v>
      </c>
      <c r="KS146" s="57">
        <f t="shared" si="335"/>
        <v>0</v>
      </c>
      <c r="KT146" s="58">
        <f t="shared" si="469"/>
        <v>0</v>
      </c>
      <c r="KU146" s="58">
        <f t="shared" si="336"/>
        <v>0</v>
      </c>
      <c r="KV146" s="58">
        <f t="shared" si="470"/>
        <v>0</v>
      </c>
      <c r="KW146" s="58">
        <f t="shared" si="337"/>
        <v>0</v>
      </c>
      <c r="KX146" s="55"/>
      <c r="KY146" s="56"/>
      <c r="KZ146" s="260"/>
      <c r="LA146" s="57">
        <f t="shared" si="338"/>
        <v>22.575740515117861</v>
      </c>
      <c r="LB146" s="58">
        <f t="shared" si="471"/>
        <v>26.113359053836831</v>
      </c>
      <c r="LC146" s="58">
        <f t="shared" si="339"/>
        <v>0.96481536942128165</v>
      </c>
      <c r="LD146" s="58">
        <f t="shared" si="472"/>
        <v>1.1142652701446383</v>
      </c>
      <c r="LE146" s="58">
        <f t="shared" si="340"/>
        <v>61.04608739548069</v>
      </c>
      <c r="LF146" s="55">
        <f t="shared" si="473"/>
        <v>0.3698147003077083</v>
      </c>
      <c r="LG146" s="56">
        <f t="shared" si="474"/>
        <v>1.5804704455026353E-2</v>
      </c>
      <c r="LH146" s="260">
        <f t="shared" si="475"/>
        <v>1.0603981122583015</v>
      </c>
      <c r="LI146" s="57">
        <f t="shared" si="341"/>
        <v>0</v>
      </c>
      <c r="LJ146" s="58">
        <f t="shared" si="476"/>
        <v>0</v>
      </c>
      <c r="LK146" s="58">
        <f t="shared" si="342"/>
        <v>0</v>
      </c>
      <c r="LL146" s="58">
        <f t="shared" si="477"/>
        <v>0</v>
      </c>
      <c r="LM146" s="58">
        <f t="shared" si="343"/>
        <v>0</v>
      </c>
      <c r="LN146" s="55"/>
      <c r="LO146" s="56"/>
      <c r="LP146" s="260"/>
      <c r="LQ146" s="57">
        <f t="shared" si="344"/>
        <v>4.3436640066666643E-2</v>
      </c>
      <c r="LR146" s="58">
        <f t="shared" si="478"/>
        <v>5.0243161565113312E-2</v>
      </c>
      <c r="LS146" s="58">
        <f t="shared" si="345"/>
        <v>1.1768208333333328E-3</v>
      </c>
      <c r="LT146" s="58">
        <f t="shared" si="479"/>
        <v>1.359110380416666E-3</v>
      </c>
      <c r="LU146" s="58">
        <f t="shared" si="346"/>
        <v>0.89416666666666633</v>
      </c>
      <c r="LV146" s="55">
        <f t="shared" si="347"/>
        <v>4.857778945013979E-2</v>
      </c>
      <c r="LW146" s="56">
        <f t="shared" si="348"/>
        <v>1.3161090400745572E-3</v>
      </c>
      <c r="LX146" s="260">
        <f t="shared" si="349"/>
        <v>1.0078160048971445</v>
      </c>
      <c r="LY146" s="57">
        <f t="shared" si="350"/>
        <v>0</v>
      </c>
      <c r="LZ146" s="58">
        <f t="shared" si="480"/>
        <v>0</v>
      </c>
      <c r="MA146" s="58">
        <f t="shared" si="351"/>
        <v>0</v>
      </c>
      <c r="MB146" s="58">
        <f t="shared" si="481"/>
        <v>0</v>
      </c>
      <c r="MC146" s="58">
        <f t="shared" si="352"/>
        <v>0</v>
      </c>
      <c r="MD146" s="55"/>
      <c r="ME146" s="56"/>
      <c r="MF146" s="260"/>
      <c r="MG146" s="57">
        <f t="shared" si="353"/>
        <v>0</v>
      </c>
      <c r="MH146" s="58">
        <f t="shared" si="482"/>
        <v>0</v>
      </c>
      <c r="MI146" s="58">
        <f t="shared" si="354"/>
        <v>0</v>
      </c>
      <c r="MJ146" s="58">
        <f t="shared" si="483"/>
        <v>0</v>
      </c>
      <c r="MK146" s="58">
        <f t="shared" si="355"/>
        <v>0</v>
      </c>
      <c r="ML146" s="55"/>
      <c r="MM146" s="56"/>
      <c r="MN146" s="260"/>
      <c r="MO146" s="59">
        <v>1.3977548529103487</v>
      </c>
      <c r="MP146" s="60"/>
      <c r="MQ146" s="60">
        <v>0.88670000000000004</v>
      </c>
      <c r="MR146" s="61"/>
      <c r="MS146" s="59">
        <f t="shared" si="356"/>
        <v>1.0723772742923354</v>
      </c>
      <c r="MT146" s="60"/>
      <c r="MU146" s="60">
        <f t="shared" si="484"/>
        <v>1.1012761813920866</v>
      </c>
      <c r="MV146" s="61"/>
      <c r="MW146" s="66">
        <f t="shared" si="485"/>
        <v>1.4989205392928839</v>
      </c>
      <c r="MX146" s="67"/>
      <c r="MY146" s="67">
        <f t="shared" si="486"/>
        <v>0.97650159004036319</v>
      </c>
      <c r="MZ146" s="261"/>
      <c r="NA146" s="59">
        <f t="shared" si="357"/>
        <v>1.0724150146592428</v>
      </c>
      <c r="NB146" s="60"/>
      <c r="NC146" s="60">
        <f t="shared" si="358"/>
        <v>1.1012993857348516</v>
      </c>
      <c r="ND146" s="262"/>
      <c r="NE146" s="62">
        <f t="shared" si="359"/>
        <v>1.4989732910738793</v>
      </c>
      <c r="NF146" s="63"/>
      <c r="NG146" s="63">
        <f t="shared" si="360"/>
        <v>0.97652216533109304</v>
      </c>
      <c r="NH146" s="64"/>
      <c r="NI146" s="238">
        <f t="shared" si="495"/>
        <v>-5.2751780995397013E-5</v>
      </c>
      <c r="NJ146" s="238">
        <f t="shared" si="496"/>
        <v>0</v>
      </c>
      <c r="NK146" s="238">
        <f t="shared" si="497"/>
        <v>-2.0575290729851758E-5</v>
      </c>
      <c r="NL146" s="238">
        <f t="shared" si="498"/>
        <v>0</v>
      </c>
      <c r="NM146" s="239">
        <f t="shared" si="361"/>
        <v>0</v>
      </c>
      <c r="NN146" s="240">
        <f t="shared" si="362"/>
        <v>0</v>
      </c>
      <c r="NO146" s="240">
        <f t="shared" si="539"/>
        <v>0.52245112574278629</v>
      </c>
      <c r="NP146" s="240">
        <f t="shared" si="363"/>
        <v>0</v>
      </c>
      <c r="NQ146" s="240">
        <f t="shared" si="540"/>
        <v>0</v>
      </c>
      <c r="NR146" s="240">
        <f t="shared" si="364"/>
        <v>0</v>
      </c>
      <c r="NS146" s="240">
        <f t="shared" si="365"/>
        <v>0.2933921330441831</v>
      </c>
      <c r="NT146" s="240">
        <f t="shared" si="366"/>
        <v>0</v>
      </c>
      <c r="NU146" s="240">
        <f t="shared" si="367"/>
        <v>0</v>
      </c>
      <c r="NV146" s="240">
        <f t="shared" si="368"/>
        <v>0.3478619472622444</v>
      </c>
      <c r="NW146" s="240">
        <f t="shared" si="369"/>
        <v>0</v>
      </c>
      <c r="NX146" s="240">
        <f t="shared" si="370"/>
        <v>0.33063213140213843</v>
      </c>
      <c r="NY146" s="240">
        <f t="shared" si="371"/>
        <v>0</v>
      </c>
      <c r="NZ146" s="240">
        <f t="shared" si="372"/>
        <v>4.6359536225268651E-3</v>
      </c>
      <c r="OA146" s="240">
        <f t="shared" si="373"/>
        <v>0</v>
      </c>
      <c r="OB146" s="241">
        <f t="shared" si="374"/>
        <v>0</v>
      </c>
      <c r="OC146" s="4"/>
      <c r="OD146" s="4"/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136"/>
      <c r="OP146" s="13"/>
      <c r="OQ146" s="13"/>
      <c r="OR146" s="13"/>
      <c r="OS146" s="13"/>
      <c r="OT146" s="13"/>
    </row>
    <row r="147" spans="1:410" ht="15" customHeight="1">
      <c r="A147" s="242">
        <v>128</v>
      </c>
      <c r="B147" s="49" t="s">
        <v>197</v>
      </c>
      <c r="C147" s="50">
        <v>1</v>
      </c>
      <c r="D147" s="51">
        <v>242.5</v>
      </c>
      <c r="E147" s="52">
        <v>242.5</v>
      </c>
      <c r="F147" s="52"/>
      <c r="G147" s="52"/>
      <c r="H147" s="53"/>
      <c r="I147" s="57">
        <v>1.3468064891808165</v>
      </c>
      <c r="J147" s="58"/>
      <c r="K147" s="58">
        <v>0.82699999999999985</v>
      </c>
      <c r="L147" s="243"/>
      <c r="M147" s="1">
        <v>0</v>
      </c>
      <c r="N147" s="2">
        <v>0</v>
      </c>
      <c r="O147" s="2">
        <v>0.51980648918081662</v>
      </c>
      <c r="P147" s="2">
        <v>0</v>
      </c>
      <c r="Q147" s="2">
        <v>0</v>
      </c>
      <c r="R147" s="2">
        <v>0</v>
      </c>
      <c r="S147" s="2">
        <v>0.26129999999999998</v>
      </c>
      <c r="T147" s="2">
        <v>0</v>
      </c>
      <c r="U147" s="2">
        <v>0</v>
      </c>
      <c r="V147" s="2">
        <v>0.19670000000000001</v>
      </c>
      <c r="W147" s="2">
        <v>0</v>
      </c>
      <c r="X147" s="2">
        <v>0.36430000000000001</v>
      </c>
      <c r="Y147" s="2">
        <v>0</v>
      </c>
      <c r="Z147" s="2">
        <v>4.7000000000000002E-3</v>
      </c>
      <c r="AA147" s="2">
        <v>0</v>
      </c>
      <c r="AB147" s="3">
        <v>0</v>
      </c>
      <c r="AC147" s="244">
        <v>0</v>
      </c>
      <c r="AD147" s="108">
        <v>0</v>
      </c>
      <c r="AE147" s="108">
        <v>0</v>
      </c>
      <c r="AF147" s="108">
        <f t="shared" si="375"/>
        <v>0</v>
      </c>
      <c r="AG147" s="108">
        <f t="shared" si="376"/>
        <v>0</v>
      </c>
      <c r="AH147" s="108">
        <v>0</v>
      </c>
      <c r="AI147" s="108">
        <v>0</v>
      </c>
      <c r="AJ147" s="108">
        <f t="shared" si="377"/>
        <v>0</v>
      </c>
      <c r="AK147" s="108">
        <f t="shared" si="378"/>
        <v>0</v>
      </c>
      <c r="AL147" s="108">
        <v>0</v>
      </c>
      <c r="AM147" s="245">
        <v>0</v>
      </c>
      <c r="AN147" s="244">
        <v>0</v>
      </c>
      <c r="AO147" s="108">
        <v>0</v>
      </c>
      <c r="AP147" s="108">
        <v>0</v>
      </c>
      <c r="AQ147" s="108">
        <f t="shared" si="379"/>
        <v>0</v>
      </c>
      <c r="AR147" s="108">
        <f t="shared" si="380"/>
        <v>0</v>
      </c>
      <c r="AS147" s="246">
        <v>0</v>
      </c>
      <c r="AT147" s="247">
        <v>0</v>
      </c>
      <c r="AU147" s="108">
        <v>0</v>
      </c>
      <c r="AV147" s="108">
        <f t="shared" si="381"/>
        <v>0</v>
      </c>
      <c r="AW147" s="108">
        <f t="shared" si="382"/>
        <v>0</v>
      </c>
      <c r="AX147" s="108">
        <v>0</v>
      </c>
      <c r="AY147" s="245">
        <v>0</v>
      </c>
      <c r="AZ147" s="248">
        <v>16</v>
      </c>
      <c r="BA147" s="108">
        <v>81.554666666666648</v>
      </c>
      <c r="BB147" s="108">
        <v>8.5049851940223995</v>
      </c>
      <c r="BC147" s="109">
        <v>6.8039881552179198</v>
      </c>
      <c r="BD147" s="109">
        <v>1.7009970388044797</v>
      </c>
      <c r="BE147" s="108">
        <v>3.1893699999999998</v>
      </c>
      <c r="BF147" s="109">
        <v>2.5514960000000002</v>
      </c>
      <c r="BG147" s="109">
        <v>0.63787399999999961</v>
      </c>
      <c r="BH147" s="108">
        <v>6.8071785958302993</v>
      </c>
      <c r="BI147" s="109">
        <f t="shared" si="383"/>
        <v>3.9840238024244075</v>
      </c>
      <c r="BJ147" s="108">
        <f t="shared" si="384"/>
        <v>0.13168486993633716</v>
      </c>
      <c r="BK147" s="108">
        <v>5.0028100228259671</v>
      </c>
      <c r="BL147" s="245">
        <v>126.07081257521436</v>
      </c>
      <c r="BM147" s="244">
        <v>0</v>
      </c>
      <c r="BN147" s="108">
        <v>0</v>
      </c>
      <c r="BO147" s="108">
        <v>0</v>
      </c>
      <c r="BP147" s="108">
        <f t="shared" si="385"/>
        <v>0</v>
      </c>
      <c r="BQ147" s="108">
        <f t="shared" si="386"/>
        <v>0</v>
      </c>
      <c r="BR147" s="108">
        <v>0</v>
      </c>
      <c r="BS147" s="108">
        <v>0</v>
      </c>
      <c r="BT147" s="108">
        <f t="shared" si="387"/>
        <v>0</v>
      </c>
      <c r="BU147" s="108">
        <f t="shared" si="388"/>
        <v>0</v>
      </c>
      <c r="BV147" s="108">
        <v>0</v>
      </c>
      <c r="BW147" s="245">
        <v>0</v>
      </c>
      <c r="BX147" s="107">
        <v>0</v>
      </c>
      <c r="BY147" s="108">
        <v>0</v>
      </c>
      <c r="BZ147" s="109">
        <f t="shared" si="389"/>
        <v>0</v>
      </c>
      <c r="CA147" s="109">
        <f t="shared" si="390"/>
        <v>0</v>
      </c>
      <c r="CB147" s="108">
        <v>0</v>
      </c>
      <c r="CC147" s="110">
        <v>0</v>
      </c>
      <c r="CD147" s="244">
        <v>0</v>
      </c>
      <c r="CE147" s="108">
        <v>0</v>
      </c>
      <c r="CF147" s="109">
        <f t="shared" si="391"/>
        <v>0</v>
      </c>
      <c r="CG147" s="109">
        <f t="shared" si="392"/>
        <v>0</v>
      </c>
      <c r="CH147" s="108">
        <v>0</v>
      </c>
      <c r="CI147" s="245">
        <v>0</v>
      </c>
      <c r="CJ147" s="249">
        <v>22.622639661262433</v>
      </c>
      <c r="CK147" s="250">
        <v>4.976980725477735</v>
      </c>
      <c r="CL147" s="250">
        <v>3.8560754117355369</v>
      </c>
      <c r="CM147" s="251">
        <v>3.8560754117355369</v>
      </c>
      <c r="CN147" s="252">
        <f t="shared" si="277"/>
        <v>1.8796439594504875</v>
      </c>
      <c r="CO147" s="250">
        <v>15.226235491931664</v>
      </c>
      <c r="CP147" s="252">
        <f t="shared" si="393"/>
        <v>1.5070014315784446</v>
      </c>
      <c r="CQ147" s="250">
        <v>4.7648981348450947</v>
      </c>
      <c r="CR147" s="250">
        <v>3.4077809841997371</v>
      </c>
      <c r="CS147" s="252">
        <f t="shared" si="394"/>
        <v>6.5923523139343923E-2</v>
      </c>
      <c r="CT147" s="252">
        <f t="shared" si="395"/>
        <v>1.9944651610606117</v>
      </c>
      <c r="CU147" s="250">
        <f t="shared" si="278"/>
        <v>50.089712274607102</v>
      </c>
      <c r="CV147" s="245">
        <f t="shared" si="396"/>
        <v>63.113037466004954</v>
      </c>
      <c r="CW147" s="244">
        <v>0</v>
      </c>
      <c r="CX147" s="108">
        <v>0</v>
      </c>
      <c r="CY147" s="108">
        <f t="shared" si="397"/>
        <v>0</v>
      </c>
      <c r="CZ147" s="108">
        <f t="shared" si="398"/>
        <v>0</v>
      </c>
      <c r="DA147" s="108">
        <v>0</v>
      </c>
      <c r="DB147" s="245">
        <v>0</v>
      </c>
      <c r="DC147" s="244">
        <v>0</v>
      </c>
      <c r="DD147" s="108">
        <v>0</v>
      </c>
      <c r="DE147" s="108">
        <f t="shared" si="399"/>
        <v>0</v>
      </c>
      <c r="DF147" s="108">
        <f t="shared" si="400"/>
        <v>0</v>
      </c>
      <c r="DG147" s="108">
        <v>0</v>
      </c>
      <c r="DH147" s="245">
        <v>0</v>
      </c>
      <c r="DI147" s="107">
        <v>18.463693659971998</v>
      </c>
      <c r="DJ147" s="108">
        <v>4.0620126051938392</v>
      </c>
      <c r="DK147" s="108">
        <v>0.3183558639050898</v>
      </c>
      <c r="DL147" s="108">
        <v>12.427044408925134</v>
      </c>
      <c r="DM147" s="108">
        <f t="shared" si="401"/>
        <v>1.2299542933289562</v>
      </c>
      <c r="DN147" s="108">
        <f t="shared" si="402"/>
        <v>3.8889192773290313</v>
      </c>
      <c r="DO147" s="108">
        <v>2.5747907772737122</v>
      </c>
      <c r="DP147" s="108">
        <f t="shared" si="403"/>
        <v>4.9809327586359968E-2</v>
      </c>
      <c r="DQ147" s="108">
        <f t="shared" si="404"/>
        <v>1.506942648633431</v>
      </c>
      <c r="DR147" s="108">
        <v>1.8922948657634888</v>
      </c>
      <c r="DS147" s="110">
        <v>47.685830617239915</v>
      </c>
      <c r="DT147" s="244">
        <v>0</v>
      </c>
      <c r="DU147" s="108">
        <v>0</v>
      </c>
      <c r="DV147" s="108">
        <v>0</v>
      </c>
      <c r="DW147" s="108">
        <f t="shared" si="405"/>
        <v>0</v>
      </c>
      <c r="DX147" s="108">
        <f t="shared" si="406"/>
        <v>0</v>
      </c>
      <c r="DY147" s="108">
        <v>0</v>
      </c>
      <c r="DZ147" s="108">
        <v>0</v>
      </c>
      <c r="EA147" s="108"/>
      <c r="EB147" s="108">
        <v>0</v>
      </c>
      <c r="EC147" s="108">
        <f t="shared" si="407"/>
        <v>0</v>
      </c>
      <c r="ED147" s="108">
        <f t="shared" si="408"/>
        <v>0</v>
      </c>
      <c r="EE147" s="108">
        <v>0</v>
      </c>
      <c r="EF147" s="245">
        <v>0</v>
      </c>
      <c r="EG147" s="249">
        <v>15.0899086666667</v>
      </c>
      <c r="EH147" s="250">
        <v>3.3197799066666702</v>
      </c>
      <c r="EI147" s="250">
        <v>36.769387933439106</v>
      </c>
      <c r="EJ147" s="250">
        <v>10.156308297826019</v>
      </c>
      <c r="EK147" s="250">
        <f t="shared" si="409"/>
        <v>1.0052104574690324</v>
      </c>
      <c r="EL147" s="250">
        <v>3.1783151187216743</v>
      </c>
      <c r="EM147" s="250">
        <v>4.7694830907356893</v>
      </c>
      <c r="EN147" s="250">
        <f t="shared" si="410"/>
        <v>9.2265650390281909E-2</v>
      </c>
      <c r="EO147" s="250">
        <f t="shared" si="411"/>
        <v>2.7914258295486953</v>
      </c>
      <c r="EP147" s="250">
        <v>70.104867895334181</v>
      </c>
      <c r="EQ147" s="245">
        <v>88.332133548121064</v>
      </c>
      <c r="ER147" s="244">
        <v>0</v>
      </c>
      <c r="ES147" s="108">
        <v>0</v>
      </c>
      <c r="ET147" s="108">
        <v>0</v>
      </c>
      <c r="EU147" s="108">
        <f t="shared" si="412"/>
        <v>0</v>
      </c>
      <c r="EV147" s="108">
        <f t="shared" si="413"/>
        <v>0</v>
      </c>
      <c r="EW147" s="108">
        <v>0</v>
      </c>
      <c r="EX147" s="108">
        <v>0</v>
      </c>
      <c r="EY147" s="108">
        <f t="shared" si="414"/>
        <v>0</v>
      </c>
      <c r="EZ147" s="108">
        <f t="shared" si="415"/>
        <v>0</v>
      </c>
      <c r="FA147" s="108">
        <v>0</v>
      </c>
      <c r="FB147" s="245">
        <v>0</v>
      </c>
      <c r="FC147" s="244">
        <v>0.83333333333333293</v>
      </c>
      <c r="FD147" s="108">
        <v>6.0833333333333302E-2</v>
      </c>
      <c r="FE147" s="108">
        <f t="shared" si="416"/>
        <v>1.1768208333333328E-3</v>
      </c>
      <c r="FF147" s="108">
        <f t="shared" si="417"/>
        <v>3.5603803333333316E-2</v>
      </c>
      <c r="FG147" s="108">
        <v>4.4708333333333301E-2</v>
      </c>
      <c r="FH147" s="245">
        <v>1.1266499999999995</v>
      </c>
      <c r="FI147" s="244">
        <v>0</v>
      </c>
      <c r="FJ147" s="108">
        <v>0</v>
      </c>
      <c r="FK147" s="108">
        <f t="shared" si="418"/>
        <v>0</v>
      </c>
      <c r="FL147" s="108">
        <f t="shared" si="419"/>
        <v>0</v>
      </c>
      <c r="FM147" s="108">
        <v>0</v>
      </c>
      <c r="FN147" s="245">
        <v>0</v>
      </c>
      <c r="FO147" s="244">
        <v>0</v>
      </c>
      <c r="FP147" s="108">
        <v>0</v>
      </c>
      <c r="FQ147" s="108">
        <f t="shared" si="420"/>
        <v>0</v>
      </c>
      <c r="FR147" s="108">
        <f t="shared" si="421"/>
        <v>0</v>
      </c>
      <c r="FS147" s="108">
        <v>0</v>
      </c>
      <c r="FT147" s="110">
        <v>0</v>
      </c>
      <c r="FU147" s="253">
        <f t="shared" si="279"/>
        <v>68.535015225239377</v>
      </c>
      <c r="FV147" s="254">
        <f t="shared" si="280"/>
        <v>42.236379621767057</v>
      </c>
      <c r="FW147" s="254">
        <f t="shared" si="281"/>
        <v>11.235128114668406</v>
      </c>
      <c r="FX147" s="254">
        <f t="shared" si="282"/>
        <v>81.554666666666648</v>
      </c>
      <c r="FY147" s="254">
        <f t="shared" si="283"/>
        <v>0</v>
      </c>
      <c r="FZ147" s="254">
        <f t="shared" si="284"/>
        <v>0</v>
      </c>
      <c r="GA147" s="254">
        <f t="shared" si="422"/>
        <v>0</v>
      </c>
      <c r="GB147" s="254">
        <f t="shared" si="423"/>
        <v>0</v>
      </c>
      <c r="GC147" s="254">
        <f t="shared" si="424"/>
        <v>0</v>
      </c>
      <c r="GD147" s="254">
        <f t="shared" si="425"/>
        <v>0</v>
      </c>
      <c r="GE147" s="254">
        <f t="shared" si="285"/>
        <v>37.809588198682818</v>
      </c>
      <c r="GF147" s="255">
        <f t="shared" si="286"/>
        <v>14.435201687692876</v>
      </c>
      <c r="GG147" s="255">
        <f t="shared" si="287"/>
        <v>3.7421661823764332</v>
      </c>
      <c r="GH147" s="254">
        <f t="shared" si="288"/>
        <v>17.620066781372774</v>
      </c>
      <c r="GI147" s="255">
        <f t="shared" si="289"/>
        <v>12.581202718900585</v>
      </c>
      <c r="GJ147" s="256">
        <f t="shared" si="290"/>
        <v>0.34086019188565625</v>
      </c>
      <c r="GK147" s="253">
        <f t="shared" si="426"/>
        <v>258.99084460839708</v>
      </c>
      <c r="GL147" s="257">
        <f t="shared" si="427"/>
        <v>326.32846420658035</v>
      </c>
      <c r="GM147" s="221">
        <f t="shared" si="428"/>
        <v>326.32846420658035</v>
      </c>
      <c r="GN147" s="222">
        <f t="shared" si="429"/>
        <v>120.39478873610939</v>
      </c>
      <c r="GO147" s="222">
        <f t="shared" si="430"/>
        <v>19.300874656052425</v>
      </c>
      <c r="GP147" s="55">
        <f t="shared" si="431"/>
        <v>0.36893744169339199</v>
      </c>
      <c r="GQ147" s="56">
        <f t="shared" si="432"/>
        <v>5.9145544361199572E-2</v>
      </c>
      <c r="GR147" s="258">
        <f t="shared" si="433"/>
        <v>1.0669741419349046</v>
      </c>
      <c r="GS147" s="227">
        <f t="shared" si="291"/>
        <v>326.32846420658035</v>
      </c>
      <c r="GT147" s="222">
        <f t="shared" si="502"/>
        <v>120.39478873610939</v>
      </c>
      <c r="GU147" s="222">
        <f t="shared" si="503"/>
        <v>19.300874656052425</v>
      </c>
      <c r="GV147" s="37">
        <f t="shared" si="487"/>
        <v>0.36893744169339199</v>
      </c>
      <c r="GW147" s="228">
        <f t="shared" si="488"/>
        <v>5.9145544361199572E-2</v>
      </c>
      <c r="GX147" s="258">
        <f t="shared" si="434"/>
        <v>1.0669741419349046</v>
      </c>
      <c r="GY147" s="221">
        <f t="shared" si="499"/>
        <v>200.257651631366</v>
      </c>
      <c r="GZ147" s="222">
        <f t="shared" si="435"/>
        <v>114.27054734702259</v>
      </c>
      <c r="HA147" s="222">
        <f t="shared" si="436"/>
        <v>7.3470416843580626</v>
      </c>
      <c r="HB147" s="55">
        <f t="shared" si="437"/>
        <v>0.57061763391379239</v>
      </c>
      <c r="HC147" s="56">
        <f t="shared" si="438"/>
        <v>3.6687944877544489E-2</v>
      </c>
      <c r="HD147" s="258">
        <f t="shared" si="439"/>
        <v>1.0950987458958228</v>
      </c>
      <c r="HE147" s="221">
        <f t="shared" si="440"/>
        <v>200.257651631366</v>
      </c>
      <c r="HF147" s="222">
        <f t="shared" si="441"/>
        <v>114.27054734702259</v>
      </c>
      <c r="HG147" s="222">
        <f t="shared" si="442"/>
        <v>7.3470416843580626</v>
      </c>
      <c r="HH147" s="55">
        <f t="shared" si="443"/>
        <v>0.57061763391379239</v>
      </c>
      <c r="HI147" s="56">
        <f t="shared" si="444"/>
        <v>3.6687944877544489E-2</v>
      </c>
      <c r="HJ147" s="259">
        <f t="shared" si="445"/>
        <v>1.0950987458958228</v>
      </c>
      <c r="HK147" s="54">
        <f t="shared" si="292"/>
        <v>1.4370076981460631</v>
      </c>
      <c r="HL147" s="55">
        <f t="shared" si="293"/>
        <v>0</v>
      </c>
      <c r="HM147" s="55">
        <f t="shared" si="294"/>
        <v>0.90564666285584527</v>
      </c>
      <c r="HN147" s="56">
        <f t="shared" si="295"/>
        <v>0</v>
      </c>
      <c r="HQ147" s="57">
        <f t="shared" si="296"/>
        <v>0</v>
      </c>
      <c r="HR147" s="58">
        <f t="shared" si="446"/>
        <v>0</v>
      </c>
      <c r="HS147" s="58">
        <f t="shared" si="297"/>
        <v>0</v>
      </c>
      <c r="HT147" s="58">
        <f t="shared" si="447"/>
        <v>0</v>
      </c>
      <c r="HU147" s="58">
        <f t="shared" si="298"/>
        <v>0</v>
      </c>
      <c r="HV147" s="55"/>
      <c r="HW147" s="56"/>
      <c r="HX147" s="260"/>
      <c r="HY147" s="57">
        <f t="shared" si="299"/>
        <v>0</v>
      </c>
      <c r="HZ147" s="58">
        <f t="shared" si="448"/>
        <v>0</v>
      </c>
      <c r="IA147" s="58">
        <f t="shared" si="300"/>
        <v>0</v>
      </c>
      <c r="IB147" s="58">
        <f t="shared" si="449"/>
        <v>0</v>
      </c>
      <c r="IC147" s="58">
        <f t="shared" si="301"/>
        <v>0</v>
      </c>
      <c r="ID147" s="55"/>
      <c r="IE147" s="56"/>
      <c r="IF147" s="260"/>
      <c r="IG147" s="57">
        <f t="shared" si="302"/>
        <v>4.860509038957777</v>
      </c>
      <c r="IH147" s="58">
        <f t="shared" si="450"/>
        <v>5.6221508053624607</v>
      </c>
      <c r="II147" s="58">
        <f t="shared" si="303"/>
        <v>9.4871690251542571</v>
      </c>
      <c r="IJ147" s="58">
        <f t="shared" si="451"/>
        <v>10.956731507150652</v>
      </c>
      <c r="IK147" s="58">
        <f t="shared" si="304"/>
        <v>100.05620045651933</v>
      </c>
      <c r="IL147" s="55">
        <f t="shared" si="305"/>
        <v>4.857778945013979E-2</v>
      </c>
      <c r="IM147" s="56">
        <f t="shared" si="306"/>
        <v>9.4818401876823458E-2</v>
      </c>
      <c r="IN147" s="260">
        <f t="shared" si="307"/>
        <v>1.0222995100575569</v>
      </c>
      <c r="IO147" s="57">
        <f t="shared" si="308"/>
        <v>0</v>
      </c>
      <c r="IP147" s="58">
        <f t="shared" si="452"/>
        <v>0</v>
      </c>
      <c r="IQ147" s="58">
        <f t="shared" si="309"/>
        <v>0</v>
      </c>
      <c r="IR147" s="58">
        <f t="shared" si="453"/>
        <v>0</v>
      </c>
      <c r="IS147" s="58">
        <f t="shared" si="310"/>
        <v>0</v>
      </c>
      <c r="IT147" s="55"/>
      <c r="IU147" s="56"/>
      <c r="IV147" s="260"/>
      <c r="IW147" s="57">
        <f t="shared" si="311"/>
        <v>0</v>
      </c>
      <c r="IX147" s="58">
        <f t="shared" si="454"/>
        <v>0</v>
      </c>
      <c r="IY147" s="58">
        <f t="shared" si="312"/>
        <v>0</v>
      </c>
      <c r="IZ147" s="58">
        <f t="shared" si="455"/>
        <v>0</v>
      </c>
      <c r="JA147" s="58">
        <f t="shared" si="313"/>
        <v>0</v>
      </c>
      <c r="JB147" s="55"/>
      <c r="JC147" s="56"/>
      <c r="JD147" s="260"/>
      <c r="JE147" s="57">
        <f t="shared" si="314"/>
        <v>0</v>
      </c>
      <c r="JF147" s="58">
        <f t="shared" si="456"/>
        <v>0</v>
      </c>
      <c r="JG147" s="58">
        <f t="shared" si="315"/>
        <v>0</v>
      </c>
      <c r="JH147" s="58">
        <f t="shared" si="457"/>
        <v>0</v>
      </c>
      <c r="JI147" s="58">
        <f t="shared" si="316"/>
        <v>0</v>
      </c>
      <c r="JJ147" s="55"/>
      <c r="JK147" s="56"/>
      <c r="JL147" s="260"/>
      <c r="JM147" s="57">
        <f t="shared" si="320"/>
        <v>35.846043607745131</v>
      </c>
      <c r="JN147" s="58">
        <f t="shared" si="458"/>
        <v>41.463118641078793</v>
      </c>
      <c r="JO147" s="58">
        <f t="shared" si="321"/>
        <v>3.452568914168276</v>
      </c>
      <c r="JP147" s="58">
        <f t="shared" si="459"/>
        <v>3.9873718389729422</v>
      </c>
      <c r="JQ147" s="58">
        <f t="shared" si="322"/>
        <v>50.089712274607109</v>
      </c>
      <c r="JR147" s="55">
        <f t="shared" si="323"/>
        <v>0.71563684397359217</v>
      </c>
      <c r="JS147" s="56">
        <f t="shared" si="324"/>
        <v>6.8927705059279198E-2</v>
      </c>
      <c r="JT147" s="260">
        <f t="shared" si="325"/>
        <v>1.1228171949643442</v>
      </c>
      <c r="JU147" s="57">
        <f t="shared" si="326"/>
        <v>0</v>
      </c>
      <c r="JV147" s="58">
        <f t="shared" si="460"/>
        <v>0</v>
      </c>
      <c r="JW147" s="58">
        <f t="shared" si="327"/>
        <v>0</v>
      </c>
      <c r="JX147" s="58">
        <f t="shared" si="461"/>
        <v>0</v>
      </c>
      <c r="JY147" s="58">
        <f t="shared" si="328"/>
        <v>0</v>
      </c>
      <c r="JZ147" s="55"/>
      <c r="KA147" s="56"/>
      <c r="KB147" s="260"/>
      <c r="KC147" s="57">
        <f t="shared" si="329"/>
        <v>0</v>
      </c>
      <c r="KD147" s="58">
        <f t="shared" si="462"/>
        <v>0</v>
      </c>
      <c r="KE147" s="58">
        <f t="shared" si="330"/>
        <v>0</v>
      </c>
      <c r="KF147" s="58">
        <f t="shared" si="463"/>
        <v>0</v>
      </c>
      <c r="KG147" s="58">
        <f t="shared" si="331"/>
        <v>0</v>
      </c>
      <c r="KH147" s="55"/>
      <c r="KI147" s="56"/>
      <c r="KJ147" s="260"/>
      <c r="KK147" s="57">
        <f t="shared" si="332"/>
        <v>29.10865781484004</v>
      </c>
      <c r="KL147" s="58">
        <f t="shared" si="464"/>
        <v>33.669984494425478</v>
      </c>
      <c r="KM147" s="58">
        <f t="shared" si="333"/>
        <v>1.2797636209153163</v>
      </c>
      <c r="KN147" s="58">
        <f t="shared" si="465"/>
        <v>1.4779990057950987</v>
      </c>
      <c r="KO147" s="58">
        <f t="shared" si="334"/>
        <v>37.845897315269774</v>
      </c>
      <c r="KP147" s="55">
        <f t="shared" si="466"/>
        <v>0.76913641582744297</v>
      </c>
      <c r="KQ147" s="56">
        <f t="shared" si="467"/>
        <v>3.3815121630078701E-2</v>
      </c>
      <c r="KR147" s="260">
        <f t="shared" si="468"/>
        <v>1.1257616387006595</v>
      </c>
      <c r="KS147" s="57">
        <f t="shared" si="335"/>
        <v>0</v>
      </c>
      <c r="KT147" s="58">
        <f t="shared" si="469"/>
        <v>0</v>
      </c>
      <c r="KU147" s="58">
        <f t="shared" si="336"/>
        <v>0</v>
      </c>
      <c r="KV147" s="58">
        <f t="shared" si="470"/>
        <v>0</v>
      </c>
      <c r="KW147" s="58">
        <f t="shared" si="337"/>
        <v>0</v>
      </c>
      <c r="KX147" s="55"/>
      <c r="KY147" s="56"/>
      <c r="KZ147" s="260"/>
      <c r="LA147" s="57">
        <f t="shared" si="338"/>
        <v>25.69277253022322</v>
      </c>
      <c r="LB147" s="58">
        <f t="shared" si="471"/>
        <v>29.718829985709199</v>
      </c>
      <c r="LC147" s="58">
        <f t="shared" si="339"/>
        <v>1.0974761078593143</v>
      </c>
      <c r="LD147" s="58">
        <f t="shared" si="472"/>
        <v>1.2674751569667222</v>
      </c>
      <c r="LE147" s="58">
        <f t="shared" si="340"/>
        <v>70.104867895334181</v>
      </c>
      <c r="LF147" s="55">
        <f t="shared" si="473"/>
        <v>0.36649056337403352</v>
      </c>
      <c r="LG147" s="56">
        <f t="shared" si="474"/>
        <v>1.5654777489886071E-2</v>
      </c>
      <c r="LH147" s="260">
        <f t="shared" si="475"/>
        <v>1.0598539963138944</v>
      </c>
      <c r="LI147" s="57">
        <f t="shared" si="341"/>
        <v>0</v>
      </c>
      <c r="LJ147" s="58">
        <f t="shared" si="476"/>
        <v>0</v>
      </c>
      <c r="LK147" s="58">
        <f t="shared" si="342"/>
        <v>0</v>
      </c>
      <c r="LL147" s="58">
        <f t="shared" si="477"/>
        <v>0</v>
      </c>
      <c r="LM147" s="58">
        <f t="shared" si="343"/>
        <v>0</v>
      </c>
      <c r="LN147" s="55"/>
      <c r="LO147" s="56"/>
      <c r="LP147" s="260"/>
      <c r="LQ147" s="57">
        <f t="shared" si="344"/>
        <v>4.3436640066666643E-2</v>
      </c>
      <c r="LR147" s="58">
        <f t="shared" si="478"/>
        <v>5.0243161565113312E-2</v>
      </c>
      <c r="LS147" s="58">
        <f t="shared" si="345"/>
        <v>1.1768208333333328E-3</v>
      </c>
      <c r="LT147" s="58">
        <f t="shared" si="479"/>
        <v>1.359110380416666E-3</v>
      </c>
      <c r="LU147" s="58">
        <f t="shared" si="346"/>
        <v>0.89416666666666633</v>
      </c>
      <c r="LV147" s="55">
        <f t="shared" si="347"/>
        <v>4.857778945013979E-2</v>
      </c>
      <c r="LW147" s="56">
        <f t="shared" si="348"/>
        <v>1.3161090400745572E-3</v>
      </c>
      <c r="LX147" s="260">
        <f t="shared" si="349"/>
        <v>1.0078160048971445</v>
      </c>
      <c r="LY147" s="57">
        <f t="shared" si="350"/>
        <v>0</v>
      </c>
      <c r="LZ147" s="58">
        <f t="shared" si="480"/>
        <v>0</v>
      </c>
      <c r="MA147" s="58">
        <f t="shared" si="351"/>
        <v>0</v>
      </c>
      <c r="MB147" s="58">
        <f t="shared" si="481"/>
        <v>0</v>
      </c>
      <c r="MC147" s="58">
        <f t="shared" si="352"/>
        <v>0</v>
      </c>
      <c r="MD147" s="55"/>
      <c r="ME147" s="56"/>
      <c r="MF147" s="260"/>
      <c r="MG147" s="57">
        <f t="shared" si="353"/>
        <v>0</v>
      </c>
      <c r="MH147" s="58">
        <f t="shared" si="482"/>
        <v>0</v>
      </c>
      <c r="MI147" s="58">
        <f t="shared" si="354"/>
        <v>0</v>
      </c>
      <c r="MJ147" s="58">
        <f t="shared" si="483"/>
        <v>0</v>
      </c>
      <c r="MK147" s="58">
        <f t="shared" si="355"/>
        <v>0</v>
      </c>
      <c r="ML147" s="55"/>
      <c r="MM147" s="56"/>
      <c r="MN147" s="260"/>
      <c r="MO147" s="59">
        <v>1.3468064891808165</v>
      </c>
      <c r="MP147" s="60"/>
      <c r="MQ147" s="60">
        <v>0.82699999999999985</v>
      </c>
      <c r="MR147" s="61"/>
      <c r="MS147" s="59">
        <f t="shared" si="356"/>
        <v>1.0669741419349046</v>
      </c>
      <c r="MT147" s="60"/>
      <c r="MU147" s="60">
        <f t="shared" si="484"/>
        <v>1.0950987458958228</v>
      </c>
      <c r="MV147" s="61"/>
      <c r="MW147" s="66">
        <f t="shared" si="485"/>
        <v>1.4370076981460631</v>
      </c>
      <c r="MX147" s="67"/>
      <c r="MY147" s="67">
        <f t="shared" si="486"/>
        <v>0.90564666285584527</v>
      </c>
      <c r="MZ147" s="261"/>
      <c r="NA147" s="59">
        <f t="shared" si="357"/>
        <v>1.0670195935461697</v>
      </c>
      <c r="NB147" s="60"/>
      <c r="NC147" s="60">
        <f t="shared" si="358"/>
        <v>1.0951281662113317</v>
      </c>
      <c r="ND147" s="262"/>
      <c r="NE147" s="62">
        <f t="shared" si="359"/>
        <v>1.4370689126710587</v>
      </c>
      <c r="NF147" s="63"/>
      <c r="NG147" s="63">
        <f t="shared" si="360"/>
        <v>0.90567099345677116</v>
      </c>
      <c r="NH147" s="64"/>
      <c r="NI147" s="238">
        <f t="shared" si="495"/>
        <v>-6.1214524995634179E-5</v>
      </c>
      <c r="NJ147" s="238">
        <f t="shared" si="496"/>
        <v>0</v>
      </c>
      <c r="NK147" s="238">
        <f t="shared" si="497"/>
        <v>-2.4330600925881463E-5</v>
      </c>
      <c r="NL147" s="238">
        <f t="shared" si="498"/>
        <v>0</v>
      </c>
      <c r="NM147" s="239">
        <f t="shared" si="361"/>
        <v>0</v>
      </c>
      <c r="NN147" s="240">
        <f t="shared" si="362"/>
        <v>0</v>
      </c>
      <c r="NO147" s="240">
        <f t="shared" si="539"/>
        <v>0.53139791921428758</v>
      </c>
      <c r="NP147" s="240">
        <f t="shared" si="363"/>
        <v>0</v>
      </c>
      <c r="NQ147" s="240">
        <f t="shared" si="540"/>
        <v>0</v>
      </c>
      <c r="NR147" s="240">
        <f t="shared" si="364"/>
        <v>0</v>
      </c>
      <c r="NS147" s="240">
        <f t="shared" si="365"/>
        <v>0.2933921330441831</v>
      </c>
      <c r="NT147" s="240">
        <f t="shared" si="366"/>
        <v>0</v>
      </c>
      <c r="NU147" s="240">
        <f t="shared" si="367"/>
        <v>0</v>
      </c>
      <c r="NV147" s="240">
        <f t="shared" si="368"/>
        <v>0.22143731433241973</v>
      </c>
      <c r="NW147" s="240">
        <f t="shared" si="369"/>
        <v>0</v>
      </c>
      <c r="NX147" s="240">
        <f t="shared" si="370"/>
        <v>0.38610481085715176</v>
      </c>
      <c r="NY147" s="240">
        <f t="shared" si="371"/>
        <v>0</v>
      </c>
      <c r="NZ147" s="240">
        <f t="shared" si="372"/>
        <v>4.7367352230165798E-3</v>
      </c>
      <c r="OA147" s="240">
        <f t="shared" si="373"/>
        <v>0</v>
      </c>
      <c r="OB147" s="241">
        <f t="shared" si="374"/>
        <v>0</v>
      </c>
      <c r="OC147" s="4"/>
      <c r="OD147" s="4"/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136"/>
      <c r="OP147" s="13"/>
      <c r="OQ147" s="13"/>
      <c r="OR147" s="13"/>
      <c r="OS147" s="13"/>
      <c r="OT147" s="13"/>
    </row>
    <row r="148" spans="1:410" ht="15" customHeight="1">
      <c r="A148" s="242">
        <v>129</v>
      </c>
      <c r="B148" s="49" t="s">
        <v>198</v>
      </c>
      <c r="C148" s="50">
        <v>2</v>
      </c>
      <c r="D148" s="51">
        <v>171.6</v>
      </c>
      <c r="E148" s="52">
        <v>171.6</v>
      </c>
      <c r="F148" s="52"/>
      <c r="G148" s="52"/>
      <c r="H148" s="53"/>
      <c r="I148" s="57">
        <v>2.4893460321896912</v>
      </c>
      <c r="J148" s="58">
        <v>2.4893460321896912</v>
      </c>
      <c r="K148" s="58">
        <v>1.9384000000000003</v>
      </c>
      <c r="L148" s="243">
        <v>1.9384000000000003</v>
      </c>
      <c r="M148" s="1">
        <v>0</v>
      </c>
      <c r="N148" s="2">
        <v>0</v>
      </c>
      <c r="O148" s="2">
        <v>0.55094603218969085</v>
      </c>
      <c r="P148" s="2">
        <v>0</v>
      </c>
      <c r="Q148" s="2">
        <v>0</v>
      </c>
      <c r="R148" s="2">
        <v>0</v>
      </c>
      <c r="S148" s="2">
        <v>0.65690000000000004</v>
      </c>
      <c r="T148" s="2">
        <v>0</v>
      </c>
      <c r="U148" s="2">
        <v>0</v>
      </c>
      <c r="V148" s="2">
        <v>0.18890000000000001</v>
      </c>
      <c r="W148" s="2">
        <v>0</v>
      </c>
      <c r="X148" s="2">
        <v>1.0860000000000001</v>
      </c>
      <c r="Y148" s="2">
        <v>0</v>
      </c>
      <c r="Z148" s="2">
        <v>6.6E-3</v>
      </c>
      <c r="AA148" s="2">
        <v>0</v>
      </c>
      <c r="AB148" s="3">
        <v>0</v>
      </c>
      <c r="AC148" s="244">
        <v>0</v>
      </c>
      <c r="AD148" s="108">
        <v>0</v>
      </c>
      <c r="AE148" s="108">
        <v>0</v>
      </c>
      <c r="AF148" s="108">
        <f t="shared" si="375"/>
        <v>0</v>
      </c>
      <c r="AG148" s="108">
        <f t="shared" si="376"/>
        <v>0</v>
      </c>
      <c r="AH148" s="108">
        <v>0</v>
      </c>
      <c r="AI148" s="108">
        <v>0</v>
      </c>
      <c r="AJ148" s="108">
        <f t="shared" si="377"/>
        <v>0</v>
      </c>
      <c r="AK148" s="108">
        <f t="shared" si="378"/>
        <v>0</v>
      </c>
      <c r="AL148" s="108">
        <v>0</v>
      </c>
      <c r="AM148" s="245">
        <v>0</v>
      </c>
      <c r="AN148" s="244">
        <v>0</v>
      </c>
      <c r="AO148" s="108">
        <v>0</v>
      </c>
      <c r="AP148" s="108">
        <v>0</v>
      </c>
      <c r="AQ148" s="108">
        <f t="shared" si="379"/>
        <v>0</v>
      </c>
      <c r="AR148" s="108">
        <f t="shared" si="380"/>
        <v>0</v>
      </c>
      <c r="AS148" s="246">
        <v>0</v>
      </c>
      <c r="AT148" s="247">
        <v>0</v>
      </c>
      <c r="AU148" s="108">
        <v>0</v>
      </c>
      <c r="AV148" s="108">
        <f t="shared" si="381"/>
        <v>0</v>
      </c>
      <c r="AW148" s="108">
        <f t="shared" si="382"/>
        <v>0</v>
      </c>
      <c r="AX148" s="108">
        <v>0</v>
      </c>
      <c r="AY148" s="245">
        <v>0</v>
      </c>
      <c r="AZ148" s="248">
        <v>12</v>
      </c>
      <c r="BA148" s="108">
        <v>61.165999999999983</v>
      </c>
      <c r="BB148" s="108">
        <v>6.3787388955167996</v>
      </c>
      <c r="BC148" s="109">
        <v>5.1029911164134401</v>
      </c>
      <c r="BD148" s="109">
        <v>1.2757477791033596</v>
      </c>
      <c r="BE148" s="108">
        <v>2.3920274999999998</v>
      </c>
      <c r="BF148" s="109">
        <v>1.9136219999999999</v>
      </c>
      <c r="BG148" s="109">
        <v>0.47840549999999982</v>
      </c>
      <c r="BH148" s="108">
        <v>5.1053839468727249</v>
      </c>
      <c r="BI148" s="109">
        <f t="shared" si="383"/>
        <v>2.9880178518183058</v>
      </c>
      <c r="BJ148" s="108">
        <f t="shared" si="384"/>
        <v>9.8763652452252867E-2</v>
      </c>
      <c r="BK148" s="108">
        <v>3.7521075171194753</v>
      </c>
      <c r="BL148" s="245">
        <v>94.553109431410761</v>
      </c>
      <c r="BM148" s="244">
        <v>0</v>
      </c>
      <c r="BN148" s="108">
        <v>0</v>
      </c>
      <c r="BO148" s="108">
        <v>0</v>
      </c>
      <c r="BP148" s="108">
        <f t="shared" si="385"/>
        <v>0</v>
      </c>
      <c r="BQ148" s="108">
        <f t="shared" si="386"/>
        <v>0</v>
      </c>
      <c r="BR148" s="108">
        <v>0</v>
      </c>
      <c r="BS148" s="108">
        <v>0</v>
      </c>
      <c r="BT148" s="108">
        <f t="shared" si="387"/>
        <v>0</v>
      </c>
      <c r="BU148" s="108">
        <f t="shared" si="388"/>
        <v>0</v>
      </c>
      <c r="BV148" s="108">
        <v>0</v>
      </c>
      <c r="BW148" s="245">
        <v>0</v>
      </c>
      <c r="BX148" s="107">
        <v>0</v>
      </c>
      <c r="BY148" s="108">
        <v>0</v>
      </c>
      <c r="BZ148" s="109">
        <f t="shared" si="389"/>
        <v>0</v>
      </c>
      <c r="CA148" s="109">
        <f t="shared" si="390"/>
        <v>0</v>
      </c>
      <c r="CB148" s="108">
        <v>0</v>
      </c>
      <c r="CC148" s="110">
        <v>0</v>
      </c>
      <c r="CD148" s="244">
        <v>0</v>
      </c>
      <c r="CE148" s="108">
        <v>0</v>
      </c>
      <c r="CF148" s="109">
        <f t="shared" si="391"/>
        <v>0</v>
      </c>
      <c r="CG148" s="109">
        <f t="shared" si="392"/>
        <v>0</v>
      </c>
      <c r="CH148" s="108">
        <v>0</v>
      </c>
      <c r="CI148" s="245">
        <v>0</v>
      </c>
      <c r="CJ148" s="249">
        <v>41.648432848959317</v>
      </c>
      <c r="CK148" s="250">
        <v>9.162655226771049</v>
      </c>
      <c r="CL148" s="250">
        <v>4.3934414859723931</v>
      </c>
      <c r="CM148" s="251">
        <v>2.7286702707373944</v>
      </c>
      <c r="CN148" s="252">
        <f t="shared" ref="CN148:CN211" si="541">CM148*0.48745</f>
        <v>1.3300903234709429</v>
      </c>
      <c r="CO148" s="250">
        <v>28.031602674290614</v>
      </c>
      <c r="CP148" s="252">
        <f t="shared" si="393"/>
        <v>2.7743998430852392</v>
      </c>
      <c r="CQ148" s="250">
        <v>8.7722097408925048</v>
      </c>
      <c r="CR148" s="250">
        <v>6.0762376532275191</v>
      </c>
      <c r="CS148" s="252">
        <f t="shared" si="394"/>
        <v>0.11754481740168636</v>
      </c>
      <c r="CT148" s="252">
        <f t="shared" si="395"/>
        <v>3.5562274588291638</v>
      </c>
      <c r="CU148" s="250">
        <f t="shared" ref="CU148:CU211" si="542">CJ148+CK148+CL148+CO148+CR148</f>
        <v>89.312369889220903</v>
      </c>
      <c r="CV148" s="245">
        <f t="shared" si="396"/>
        <v>112.53358606041834</v>
      </c>
      <c r="CW148" s="244">
        <v>0</v>
      </c>
      <c r="CX148" s="108">
        <v>0</v>
      </c>
      <c r="CY148" s="108">
        <f t="shared" si="397"/>
        <v>0</v>
      </c>
      <c r="CZ148" s="108">
        <f t="shared" si="398"/>
        <v>0</v>
      </c>
      <c r="DA148" s="108">
        <v>0</v>
      </c>
      <c r="DB148" s="245">
        <v>0</v>
      </c>
      <c r="DC148" s="244">
        <v>0</v>
      </c>
      <c r="DD148" s="108">
        <v>0</v>
      </c>
      <c r="DE148" s="108">
        <f t="shared" si="399"/>
        <v>0</v>
      </c>
      <c r="DF148" s="108">
        <f t="shared" si="400"/>
        <v>0</v>
      </c>
      <c r="DG148" s="108">
        <v>0</v>
      </c>
      <c r="DH148" s="245">
        <v>0</v>
      </c>
      <c r="DI148" s="107">
        <v>12.554588364756</v>
      </c>
      <c r="DJ148" s="108">
        <v>2.7620094402463202</v>
      </c>
      <c r="DK148" s="108">
        <v>0.20789234416008989</v>
      </c>
      <c r="DL148" s="108">
        <v>8.44990336266412</v>
      </c>
      <c r="DM148" s="108">
        <f t="shared" si="401"/>
        <v>0.83632073541631868</v>
      </c>
      <c r="DN148" s="108">
        <f t="shared" si="402"/>
        <v>2.6443127583121098</v>
      </c>
      <c r="DO148" s="108">
        <v>1.7501307263633366</v>
      </c>
      <c r="DP148" s="108">
        <f t="shared" si="403"/>
        <v>3.3856278901498747E-2</v>
      </c>
      <c r="DQ148" s="108">
        <f t="shared" si="404"/>
        <v>1.0242955099572173</v>
      </c>
      <c r="DR148" s="108">
        <v>1.2862262119094934</v>
      </c>
      <c r="DS148" s="110">
        <v>32.412900540119232</v>
      </c>
      <c r="DT148" s="244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245"/>
      <c r="EG148" s="249">
        <v>44.197043045238097</v>
      </c>
      <c r="EH148" s="250">
        <v>9.7233494699523852</v>
      </c>
      <c r="EI148" s="250">
        <v>54.171238176213187</v>
      </c>
      <c r="EJ148" s="250">
        <v>29.746952412726642</v>
      </c>
      <c r="EK148" s="250">
        <f t="shared" si="409"/>
        <v>2.9441748680972069</v>
      </c>
      <c r="EL148" s="250">
        <v>9.3090112880386755</v>
      </c>
      <c r="EM148" s="250">
        <v>10.062216566601514</v>
      </c>
      <c r="EN148" s="250">
        <f t="shared" si="410"/>
        <v>0.19465357948090628</v>
      </c>
      <c r="EO148" s="250">
        <f t="shared" si="411"/>
        <v>5.8890933655017346</v>
      </c>
      <c r="EP148" s="250">
        <v>147.90079967073183</v>
      </c>
      <c r="EQ148" s="245">
        <v>186.35500758512211</v>
      </c>
      <c r="ER148" s="244">
        <v>0</v>
      </c>
      <c r="ES148" s="108">
        <v>0</v>
      </c>
      <c r="ET148" s="108">
        <v>0</v>
      </c>
      <c r="EU148" s="108">
        <f t="shared" si="412"/>
        <v>0</v>
      </c>
      <c r="EV148" s="108">
        <f t="shared" si="413"/>
        <v>0</v>
      </c>
      <c r="EW148" s="108">
        <v>0</v>
      </c>
      <c r="EX148" s="108">
        <v>0</v>
      </c>
      <c r="EY148" s="108">
        <f t="shared" si="414"/>
        <v>0</v>
      </c>
      <c r="EZ148" s="108">
        <f t="shared" si="415"/>
        <v>0</v>
      </c>
      <c r="FA148" s="108">
        <v>0</v>
      </c>
      <c r="FB148" s="245">
        <v>0</v>
      </c>
      <c r="FC148" s="244">
        <v>0.83333333333333293</v>
      </c>
      <c r="FD148" s="108">
        <v>6.0833333333333302E-2</v>
      </c>
      <c r="FE148" s="108">
        <f t="shared" si="416"/>
        <v>1.1768208333333328E-3</v>
      </c>
      <c r="FF148" s="108">
        <f t="shared" si="417"/>
        <v>3.5603803333333316E-2</v>
      </c>
      <c r="FG148" s="108">
        <v>4.4708333333333301E-2</v>
      </c>
      <c r="FH148" s="245">
        <v>1.1266499999999995</v>
      </c>
      <c r="FI148" s="244"/>
      <c r="FJ148" s="108"/>
      <c r="FK148" s="108"/>
      <c r="FL148" s="108"/>
      <c r="FM148" s="108"/>
      <c r="FN148" s="245"/>
      <c r="FO148" s="244">
        <v>0</v>
      </c>
      <c r="FP148" s="108">
        <v>0</v>
      </c>
      <c r="FQ148" s="108">
        <f t="shared" si="420"/>
        <v>0</v>
      </c>
      <c r="FR148" s="108">
        <f t="shared" si="421"/>
        <v>0</v>
      </c>
      <c r="FS148" s="108">
        <v>0</v>
      </c>
      <c r="FT148" s="110">
        <v>0</v>
      </c>
      <c r="FU148" s="253">
        <f t="shared" ref="FU148:FU211" si="543">AC148+AD148+AN148+AO148+BM148+BN148+CJ148+CK148+DI148+DJ148+DT148+DU148+EG148+EH148+ER148+ES148</f>
        <v>120.04807839592317</v>
      </c>
      <c r="FV148" s="254">
        <f t="shared" ref="FV148:FV211" si="544">AH148+AS148-AT148+BD148+BG148+BR148+CL148-CN148+DK148+DY148+DZ148+EA148+EI148+EW148+FC148</f>
        <v>60.02996829531142</v>
      </c>
      <c r="FW148" s="254">
        <f t="shared" ref="FW148:FW211" si="545">AT148+BC148+BF148+CN148</f>
        <v>8.3467034398843829</v>
      </c>
      <c r="FX148" s="254">
        <f t="shared" ref="FX148:FX211" si="546">BA148</f>
        <v>61.165999999999983</v>
      </c>
      <c r="FY148" s="254">
        <f t="shared" ref="FY148:FY211" si="547">BX148</f>
        <v>0</v>
      </c>
      <c r="FZ148" s="254">
        <f t="shared" ref="FZ148:FZ211" si="548">CD148</f>
        <v>0</v>
      </c>
      <c r="GA148" s="254">
        <f t="shared" si="422"/>
        <v>0</v>
      </c>
      <c r="GB148" s="254">
        <f t="shared" si="423"/>
        <v>0</v>
      </c>
      <c r="GC148" s="254">
        <f t="shared" si="424"/>
        <v>0</v>
      </c>
      <c r="GD148" s="254">
        <f t="shared" si="425"/>
        <v>0</v>
      </c>
      <c r="GE148" s="254">
        <f t="shared" ref="GE148:GE211" si="549">AE148+AP148+BO148+CO148+DL148+DV148+EJ148+ET148</f>
        <v>66.228458449681369</v>
      </c>
      <c r="GF148" s="255">
        <f t="shared" ref="GF148:GF211" si="550">(AG148+AR148+BQ148+CQ148+DN148+DX148+EL148+EV148)*1.22</f>
        <v>25.285151220436813</v>
      </c>
      <c r="GG148" s="255">
        <f t="shared" ref="GG148:GG211" si="551">AF148+AQ148+BP148+CP148+DM148+DW148+EK148+EU148</f>
        <v>6.5548954465987652</v>
      </c>
      <c r="GH148" s="254">
        <f t="shared" ref="GH148:GH211" si="552">AI148+AU148+BH148+BS148+BY148+CE148+CR148+CX148+DD148+DO148+EB148+EM148+EX148+FD148+FJ148+FP148</f>
        <v>23.054802226398429</v>
      </c>
      <c r="GI148" s="255">
        <f t="shared" ref="GI148:GI211" si="553">(AK148+AW148+BI148+BU148+BZ148+CF148+CT148+CZ148+DF148+DQ148+ED148+EO148+EZ148+FF148+FL148+FR148)*1.22</f>
        <v>16.461750347116503</v>
      </c>
      <c r="GJ148" s="256">
        <f t="shared" ref="GJ148:GJ211" si="554">AJ148+AV148+BJ148+BT148+CA148+CG148+CS148+CY148+DE148+DP148+EC148+EN148+EY148+FE148+FK148+FQ148</f>
        <v>0.44599514906967758</v>
      </c>
      <c r="GK148" s="253">
        <f t="shared" si="426"/>
        <v>338.87401080719877</v>
      </c>
      <c r="GL148" s="257">
        <f t="shared" si="427"/>
        <v>426.98125361707042</v>
      </c>
      <c r="GM148" s="221">
        <f t="shared" si="428"/>
        <v>426.98125361707042</v>
      </c>
      <c r="GN148" s="222">
        <f t="shared" si="429"/>
        <v>203.86167475398034</v>
      </c>
      <c r="GO148" s="222">
        <f t="shared" si="430"/>
        <v>19.337968484796558</v>
      </c>
      <c r="GP148" s="55">
        <f t="shared" si="431"/>
        <v>0.47744877094020993</v>
      </c>
      <c r="GQ148" s="56">
        <f t="shared" si="432"/>
        <v>4.52899707445691E-2</v>
      </c>
      <c r="GR148" s="258">
        <f t="shared" si="433"/>
        <v>1.0818316388746647</v>
      </c>
      <c r="GS148" s="227">
        <f t="shared" ref="GS148:GS211" si="555">GL148</f>
        <v>426.98125361707042</v>
      </c>
      <c r="GT148" s="222">
        <f t="shared" si="502"/>
        <v>203.86167475398034</v>
      </c>
      <c r="GU148" s="222">
        <f t="shared" si="503"/>
        <v>19.337968484796558</v>
      </c>
      <c r="GV148" s="37">
        <f t="shared" si="487"/>
        <v>0.47744877094020993</v>
      </c>
      <c r="GW148" s="228">
        <f t="shared" si="488"/>
        <v>4.52899707445691E-2</v>
      </c>
      <c r="GX148" s="258">
        <f t="shared" si="434"/>
        <v>1.0818316388746647</v>
      </c>
      <c r="GY148" s="221">
        <f t="shared" si="499"/>
        <v>332.42814418565968</v>
      </c>
      <c r="GZ148" s="222">
        <f t="shared" si="435"/>
        <v>199.26849371216525</v>
      </c>
      <c r="HA148" s="222">
        <f t="shared" si="436"/>
        <v>10.372593756025784</v>
      </c>
      <c r="HB148" s="55">
        <f t="shared" si="437"/>
        <v>0.59943328264310458</v>
      </c>
      <c r="HC148" s="56">
        <f t="shared" si="438"/>
        <v>3.1202513798689487E-2</v>
      </c>
      <c r="HD148" s="258">
        <f t="shared" si="439"/>
        <v>1.0987644647775914</v>
      </c>
      <c r="HE148" s="221">
        <f t="shared" si="440"/>
        <v>332.42814418565968</v>
      </c>
      <c r="HF148" s="222">
        <f t="shared" si="441"/>
        <v>199.26849371216525</v>
      </c>
      <c r="HG148" s="222">
        <f t="shared" si="442"/>
        <v>10.372593756025784</v>
      </c>
      <c r="HH148" s="55">
        <f t="shared" si="443"/>
        <v>0.59943328264310458</v>
      </c>
      <c r="HI148" s="56">
        <f t="shared" si="444"/>
        <v>3.1202513798689487E-2</v>
      </c>
      <c r="HJ148" s="259">
        <f t="shared" si="445"/>
        <v>1.0987644647775914</v>
      </c>
      <c r="HK148" s="54">
        <f t="shared" ref="HK148:HK211" si="556">I148*GR148</f>
        <v>2.6930532977299175</v>
      </c>
      <c r="HL148" s="55">
        <f t="shared" ref="HL148:HL211" si="557">J148*GX148</f>
        <v>2.6930532977299175</v>
      </c>
      <c r="HM148" s="55">
        <f t="shared" ref="HM148:HM211" si="558">K148*HD148</f>
        <v>2.1298450385248837</v>
      </c>
      <c r="HN148" s="56">
        <f t="shared" ref="HN148:HN211" si="559">L148*HJ148</f>
        <v>2.1298450385248837</v>
      </c>
      <c r="HQ148" s="57">
        <f t="shared" ref="HQ148:HQ211" si="560">AC148+AD148+AG148*1.22+AK148*1.22</f>
        <v>0</v>
      </c>
      <c r="HR148" s="58">
        <f t="shared" si="446"/>
        <v>0</v>
      </c>
      <c r="HS148" s="58">
        <f t="shared" ref="HS148:HS211" si="561">AF148+AJ148</f>
        <v>0</v>
      </c>
      <c r="HT148" s="58">
        <f t="shared" si="447"/>
        <v>0</v>
      </c>
      <c r="HU148" s="58">
        <f t="shared" ref="HU148:HU211" si="562">AM148/1.05/1.2</f>
        <v>0</v>
      </c>
      <c r="HV148" s="55"/>
      <c r="HW148" s="56"/>
      <c r="HX148" s="260"/>
      <c r="HY148" s="57">
        <f t="shared" ref="HY148:HY211" si="563">AN148+AO148+AR148*1.22+AW148*1.22</f>
        <v>0</v>
      </c>
      <c r="HZ148" s="58">
        <f t="shared" si="448"/>
        <v>0</v>
      </c>
      <c r="IA148" s="58">
        <f t="shared" ref="IA148:IA211" si="564">AQ148+AT148+AV148</f>
        <v>0</v>
      </c>
      <c r="IB148" s="58">
        <f t="shared" si="449"/>
        <v>0</v>
      </c>
      <c r="IC148" s="58">
        <f t="shared" ref="IC148:IC211" si="565">AY148/1.05/1.2</f>
        <v>0</v>
      </c>
      <c r="ID148" s="55"/>
      <c r="IE148" s="56"/>
      <c r="IF148" s="260"/>
      <c r="IG148" s="57">
        <f t="shared" ref="IG148:IG211" si="566">BI148*1.22</f>
        <v>3.645381779218333</v>
      </c>
      <c r="IH148" s="58">
        <f t="shared" si="450"/>
        <v>4.216613104021846</v>
      </c>
      <c r="II148" s="58">
        <f t="shared" ref="II148:II211" si="567">BC148+BF148+BJ148</f>
        <v>7.1153767688656933</v>
      </c>
      <c r="IJ148" s="58">
        <f t="shared" si="451"/>
        <v>8.2175486303629892</v>
      </c>
      <c r="IK148" s="58">
        <f t="shared" ref="IK148:IK211" si="568">BL148/1.05/1.2</f>
        <v>75.04215034238949</v>
      </c>
      <c r="IL148" s="55">
        <f t="shared" ref="IL148:IL211" si="569">IG148/IK148</f>
        <v>4.8577789450139797E-2</v>
      </c>
      <c r="IM148" s="56">
        <f t="shared" ref="IM148:IM211" si="570">II148/IK148</f>
        <v>9.4818401876823472E-2</v>
      </c>
      <c r="IN148" s="260">
        <f t="shared" ref="IN148:IN211" si="571">1+IL148*(IJ148*$GV$14-IJ148)/IJ148+IM148*(IK148*$GW$14-IK148)/IK148</f>
        <v>1.0222995100575569</v>
      </c>
      <c r="IO148" s="57">
        <f t="shared" ref="IO148:IO211" si="572">BM148+BN148+BQ148*1.22+BU148*1.22</f>
        <v>0</v>
      </c>
      <c r="IP148" s="58">
        <f t="shared" si="452"/>
        <v>0</v>
      </c>
      <c r="IQ148" s="58">
        <f t="shared" ref="IQ148:IQ211" si="573">BP148+BT148</f>
        <v>0</v>
      </c>
      <c r="IR148" s="58">
        <f t="shared" si="453"/>
        <v>0</v>
      </c>
      <c r="IS148" s="58">
        <f t="shared" ref="IS148:IS211" si="574">BW148/1.05/1.2</f>
        <v>0</v>
      </c>
      <c r="IT148" s="55"/>
      <c r="IU148" s="56"/>
      <c r="IV148" s="260"/>
      <c r="IW148" s="57">
        <f t="shared" ref="IW148:IW211" si="575">BZ148*1.22</f>
        <v>0</v>
      </c>
      <c r="IX148" s="58">
        <f t="shared" si="454"/>
        <v>0</v>
      </c>
      <c r="IY148" s="58">
        <f t="shared" ref="IY148:IY211" si="576">CA148</f>
        <v>0</v>
      </c>
      <c r="IZ148" s="58">
        <f t="shared" si="455"/>
        <v>0</v>
      </c>
      <c r="JA148" s="58">
        <f t="shared" ref="JA148:JA211" si="577">CC148/1.05/1.2</f>
        <v>0</v>
      </c>
      <c r="JB148" s="55"/>
      <c r="JC148" s="56"/>
      <c r="JD148" s="260"/>
      <c r="JE148" s="57">
        <f t="shared" ref="JE148:JE211" si="578">CF148*1.22</f>
        <v>0</v>
      </c>
      <c r="JF148" s="58">
        <f t="shared" si="456"/>
        <v>0</v>
      </c>
      <c r="JG148" s="58">
        <f t="shared" ref="JG148:JG211" si="579">CG148</f>
        <v>0</v>
      </c>
      <c r="JH148" s="58">
        <f t="shared" si="457"/>
        <v>0</v>
      </c>
      <c r="JI148" s="58">
        <f t="shared" ref="JI148:JI211" si="580">CI148/1.05/1.2</f>
        <v>0</v>
      </c>
      <c r="JJ148" s="55"/>
      <c r="JK148" s="56"/>
      <c r="JL148" s="260"/>
      <c r="JM148" s="57">
        <f t="shared" ref="JM148:JM211" si="581">CJ148+CK148+CQ148*1.22+CT148*1.22</f>
        <v>65.851781459390807</v>
      </c>
      <c r="JN148" s="58">
        <f t="shared" si="458"/>
        <v>76.170755614077351</v>
      </c>
      <c r="JO148" s="58">
        <f t="shared" ref="JO148:JO211" si="582">CN148+CP148+CS148</f>
        <v>4.2220349839578688</v>
      </c>
      <c r="JP148" s="58">
        <f t="shared" si="459"/>
        <v>4.8760282029729431</v>
      </c>
      <c r="JQ148" s="58">
        <f t="shared" ref="JQ148:JQ211" si="583">CV148/1.05/1.2</f>
        <v>89.312369889220903</v>
      </c>
      <c r="JR148" s="55">
        <f t="shared" ref="JR148:JR211" si="584">JM148/JQ148</f>
        <v>0.73731983084840802</v>
      </c>
      <c r="JS148" s="56">
        <f t="shared" ref="JS148:JS211" si="585">JO148/JQ148</f>
        <v>4.7272678904329755E-2</v>
      </c>
      <c r="JT148" s="260">
        <f t="shared" ref="JT148:JT211" si="586">1+JR148*(JP148*$GV$14-JP148)/JP148+JS148*(JQ148*$GW$14-JQ148)/JQ148</f>
        <v>1.1228605554562263</v>
      </c>
      <c r="JU148" s="57">
        <f t="shared" ref="JU148:JU211" si="587">CZ148*1.22</f>
        <v>0</v>
      </c>
      <c r="JV148" s="58">
        <f t="shared" si="460"/>
        <v>0</v>
      </c>
      <c r="JW148" s="58">
        <f t="shared" ref="JW148:JW211" si="588">CY148</f>
        <v>0</v>
      </c>
      <c r="JX148" s="58">
        <f t="shared" si="461"/>
        <v>0</v>
      </c>
      <c r="JY148" s="58">
        <f t="shared" ref="JY148:JY211" si="589">DB148/1.05/1.2</f>
        <v>0</v>
      </c>
      <c r="JZ148" s="55"/>
      <c r="KA148" s="56"/>
      <c r="KB148" s="260"/>
      <c r="KC148" s="57">
        <f t="shared" ref="KC148:KC211" si="590">DF148*1.22</f>
        <v>0</v>
      </c>
      <c r="KD148" s="58">
        <f t="shared" si="462"/>
        <v>0</v>
      </c>
      <c r="KE148" s="58">
        <f t="shared" ref="KE148:KE211" si="591">DE148</f>
        <v>0</v>
      </c>
      <c r="KF148" s="58">
        <f t="shared" si="463"/>
        <v>0</v>
      </c>
      <c r="KG148" s="58">
        <f t="shared" ref="KG148:KG211" si="592">DH148/1.05/1.2</f>
        <v>0</v>
      </c>
      <c r="KH148" s="55"/>
      <c r="KI148" s="56"/>
      <c r="KJ148" s="260"/>
      <c r="KK148" s="57">
        <f t="shared" ref="KK148:KK211" si="593">DI148+DJ148+DN148*1.22+DQ148*1.22</f>
        <v>19.792299892290899</v>
      </c>
      <c r="KL148" s="58">
        <f t="shared" si="464"/>
        <v>22.893753285412885</v>
      </c>
      <c r="KM148" s="58">
        <f t="shared" ref="KM148:KM211" si="594">DM148+DP148</f>
        <v>0.87017701431781747</v>
      </c>
      <c r="KN148" s="58">
        <f t="shared" si="465"/>
        <v>1.0049674338356474</v>
      </c>
      <c r="KO148" s="58">
        <f t="shared" ref="KO148:KO211" si="595">DS148/1.05/1.2</f>
        <v>25.724524238189868</v>
      </c>
      <c r="KP148" s="55">
        <f t="shared" si="466"/>
        <v>0.76939420566261962</v>
      </c>
      <c r="KQ148" s="56">
        <f t="shared" si="467"/>
        <v>3.3826748602253189E-2</v>
      </c>
      <c r="KR148" s="260">
        <f t="shared" si="468"/>
        <v>1.1258038353858215</v>
      </c>
      <c r="KS148" s="57">
        <f t="shared" ref="KS148:KS211" si="596">DT148+DU148+DX148*1.22+ED148*1.22</f>
        <v>0</v>
      </c>
      <c r="KT148" s="58">
        <f t="shared" si="469"/>
        <v>0</v>
      </c>
      <c r="KU148" s="58">
        <f t="shared" ref="KU148:KU211" si="597">DW148+EC148</f>
        <v>0</v>
      </c>
      <c r="KV148" s="58">
        <f t="shared" si="470"/>
        <v>0</v>
      </c>
      <c r="KW148" s="58">
        <f t="shared" ref="KW148:KW211" si="598">EF148/1.05/1.2</f>
        <v>0</v>
      </c>
      <c r="KX148" s="55"/>
      <c r="KY148" s="56"/>
      <c r="KZ148" s="260"/>
      <c r="LA148" s="57">
        <f t="shared" ref="LA148:LA211" si="599">EG148+EH148+EL148*1.22+EO148*1.22</f>
        <v>72.462080192509788</v>
      </c>
      <c r="LB148" s="58">
        <f t="shared" si="471"/>
        <v>83.816888158676079</v>
      </c>
      <c r="LC148" s="58">
        <f t="shared" ref="LC148:LC211" si="600">EK148+EN148</f>
        <v>3.138828447578113</v>
      </c>
      <c r="LD148" s="58">
        <f t="shared" si="472"/>
        <v>3.6250329741079628</v>
      </c>
      <c r="LE148" s="58">
        <f t="shared" ref="LE148:LE211" si="601">EQ148/1.05/1.2</f>
        <v>147.90079967073183</v>
      </c>
      <c r="LF148" s="55">
        <f t="shared" si="473"/>
        <v>0.48993704127246412</v>
      </c>
      <c r="LG148" s="56">
        <f t="shared" si="474"/>
        <v>2.1222525196388491E-2</v>
      </c>
      <c r="LH148" s="260">
        <f t="shared" si="475"/>
        <v>1.0800605035203157</v>
      </c>
      <c r="LI148" s="57">
        <f t="shared" ref="LI148:LI211" si="602">ER148+ES148+EV148*1.22+EZ148*1.22</f>
        <v>0</v>
      </c>
      <c r="LJ148" s="58">
        <f t="shared" si="476"/>
        <v>0</v>
      </c>
      <c r="LK148" s="58">
        <f t="shared" ref="LK148:LK211" si="603">EU148+EY148</f>
        <v>0</v>
      </c>
      <c r="LL148" s="58">
        <f t="shared" si="477"/>
        <v>0</v>
      </c>
      <c r="LM148" s="58">
        <f t="shared" ref="LM148:LM211" si="604">FB148/1.05/1.2</f>
        <v>0</v>
      </c>
      <c r="LN148" s="55"/>
      <c r="LO148" s="56"/>
      <c r="LP148" s="260"/>
      <c r="LQ148" s="57">
        <f t="shared" ref="LQ148:LQ211" si="605">FF148*1.22</f>
        <v>4.3436640066666643E-2</v>
      </c>
      <c r="LR148" s="58">
        <f t="shared" si="478"/>
        <v>5.0243161565113312E-2</v>
      </c>
      <c r="LS148" s="58">
        <f t="shared" ref="LS148:LS211" si="606">FE148</f>
        <v>1.1768208333333328E-3</v>
      </c>
      <c r="LT148" s="58">
        <f t="shared" si="479"/>
        <v>1.359110380416666E-3</v>
      </c>
      <c r="LU148" s="58">
        <f t="shared" ref="LU148:LU211" si="607">FH148/1.05/1.2</f>
        <v>0.89416666666666633</v>
      </c>
      <c r="LV148" s="55">
        <f t="shared" ref="LV148:LV211" si="608">LQ148/LU148</f>
        <v>4.857778945013979E-2</v>
      </c>
      <c r="LW148" s="56">
        <f t="shared" ref="LW148:LW211" si="609">LS148/LU148</f>
        <v>1.3161090400745572E-3</v>
      </c>
      <c r="LX148" s="260">
        <f t="shared" ref="LX148:LX211" si="610">1+LV148*(LT148*$GV$14-LT148)/LT148+LW148*(LU148*$GW$14-LU148)/LU148</f>
        <v>1.0078160048971445</v>
      </c>
      <c r="LY148" s="57">
        <f t="shared" ref="LY148:LY211" si="611">FL148*1.22</f>
        <v>0</v>
      </c>
      <c r="LZ148" s="58">
        <f t="shared" si="480"/>
        <v>0</v>
      </c>
      <c r="MA148" s="58">
        <f t="shared" ref="MA148:MA211" si="612">FK148</f>
        <v>0</v>
      </c>
      <c r="MB148" s="58">
        <f t="shared" si="481"/>
        <v>0</v>
      </c>
      <c r="MC148" s="58">
        <f t="shared" ref="MC148:MC211" si="613">FN148/1.05/1.2</f>
        <v>0</v>
      </c>
      <c r="MD148" s="55"/>
      <c r="ME148" s="56"/>
      <c r="MF148" s="260"/>
      <c r="MG148" s="57">
        <f t="shared" ref="MG148:MG211" si="614">FR148*1.22</f>
        <v>0</v>
      </c>
      <c r="MH148" s="58">
        <f t="shared" si="482"/>
        <v>0</v>
      </c>
      <c r="MI148" s="58">
        <f t="shared" ref="MI148:MI211" si="615">FQ148</f>
        <v>0</v>
      </c>
      <c r="MJ148" s="58">
        <f t="shared" si="483"/>
        <v>0</v>
      </c>
      <c r="MK148" s="58">
        <f t="shared" ref="MK148:MK211" si="616">FT148/1.05/1.2</f>
        <v>0</v>
      </c>
      <c r="ML148" s="55"/>
      <c r="MM148" s="56"/>
      <c r="MN148" s="260"/>
      <c r="MO148" s="59">
        <v>2.4893460321896912</v>
      </c>
      <c r="MP148" s="60">
        <v>2.4893460321896912</v>
      </c>
      <c r="MQ148" s="60">
        <v>1.9384000000000003</v>
      </c>
      <c r="MR148" s="61">
        <v>1.9384000000000003</v>
      </c>
      <c r="MS148" s="59">
        <f t="shared" ref="MS148:MS211" si="617">GR148</f>
        <v>1.0818316388746647</v>
      </c>
      <c r="MT148" s="60">
        <f>GX148</f>
        <v>1.0818316388746647</v>
      </c>
      <c r="MU148" s="60">
        <f t="shared" si="484"/>
        <v>1.0987644647775914</v>
      </c>
      <c r="MV148" s="61">
        <f t="shared" si="492"/>
        <v>1.0987644647775914</v>
      </c>
      <c r="MW148" s="66">
        <f t="shared" si="485"/>
        <v>2.6930532977299175</v>
      </c>
      <c r="MX148" s="67">
        <f t="shared" si="493"/>
        <v>2.6930532977299175</v>
      </c>
      <c r="MY148" s="67">
        <f t="shared" si="486"/>
        <v>2.1298450385248837</v>
      </c>
      <c r="MZ148" s="261">
        <f t="shared" si="494"/>
        <v>2.1298450385248837</v>
      </c>
      <c r="NA148" s="59">
        <f t="shared" ref="NA148:NA211" si="618">NE148/I148</f>
        <v>1.0818506385975268</v>
      </c>
      <c r="NB148" s="60">
        <f>NF148/J148</f>
        <v>1.0818506385975268</v>
      </c>
      <c r="NC148" s="60">
        <f t="shared" ref="NC148:NC211" si="619">NG148/K148</f>
        <v>1.098776689970574</v>
      </c>
      <c r="ND148" s="262">
        <f>NH148/L148</f>
        <v>1.098776689970574</v>
      </c>
      <c r="NE148" s="62">
        <f t="shared" ref="NE148:NE211" si="620">NM148+NN148+NO148+NP148+NS148+NT148+NU148+NV148+NW148+NX148+NY148+NZ148+OA148</f>
        <v>2.6931005946146369</v>
      </c>
      <c r="NF148" s="63">
        <f>NE148+NQ148+NR148+OB148</f>
        <v>2.6931005946146369</v>
      </c>
      <c r="NG148" s="63">
        <f t="shared" ref="NG148:NG211" si="621">NE148-NM148-NO148</f>
        <v>2.129868735838961</v>
      </c>
      <c r="NH148" s="64">
        <f>NG148+NM148</f>
        <v>2.129868735838961</v>
      </c>
      <c r="NI148" s="238">
        <f t="shared" si="495"/>
        <v>-4.7296884719383314E-5</v>
      </c>
      <c r="NJ148" s="238">
        <f t="shared" si="496"/>
        <v>-4.7296884719383314E-5</v>
      </c>
      <c r="NK148" s="238">
        <f t="shared" si="497"/>
        <v>-2.3697314077253395E-5</v>
      </c>
      <c r="NL148" s="238">
        <f t="shared" si="498"/>
        <v>-2.3697314077253395E-5</v>
      </c>
      <c r="NM148" s="239">
        <f t="shared" ref="NM148:NM211" si="622">M148*HX148</f>
        <v>0</v>
      </c>
      <c r="NN148" s="240">
        <f t="shared" ref="NN148:NN211" si="623">N148*IF148</f>
        <v>0</v>
      </c>
      <c r="NO148" s="240">
        <f t="shared" si="539"/>
        <v>0.56323185877567594</v>
      </c>
      <c r="NP148" s="240">
        <f t="shared" ref="NP148:NP211" si="624">P148*IV148</f>
        <v>0</v>
      </c>
      <c r="NQ148" s="240">
        <f t="shared" si="540"/>
        <v>0</v>
      </c>
      <c r="NR148" s="240">
        <f t="shared" ref="NR148:NR211" si="625">R148*JL148</f>
        <v>0</v>
      </c>
      <c r="NS148" s="240">
        <f t="shared" ref="NS148:NS211" si="626">S148*JT148</f>
        <v>0.73760709887919507</v>
      </c>
      <c r="NT148" s="240">
        <f t="shared" ref="NT148:NT211" si="627">T148*KB148</f>
        <v>0</v>
      </c>
      <c r="NU148" s="240">
        <f t="shared" ref="NU148:NU211" si="628">U148*KJ148</f>
        <v>0</v>
      </c>
      <c r="NV148" s="240">
        <f t="shared" ref="NV148:NV211" si="629">V148*KR148</f>
        <v>0.21266434450438171</v>
      </c>
      <c r="NW148" s="240">
        <f t="shared" ref="NW148:NW211" si="630">W148*KZ148</f>
        <v>0</v>
      </c>
      <c r="NX148" s="240">
        <f t="shared" ref="NX148:NX211" si="631">X148*LH148</f>
        <v>1.1729457068230629</v>
      </c>
      <c r="NY148" s="240">
        <f t="shared" ref="NY148:NY211" si="632">Y148*LP148</f>
        <v>0</v>
      </c>
      <c r="NZ148" s="240">
        <f t="shared" ref="NZ148:NZ211" si="633">Z148*LX148</f>
        <v>6.6515856323211536E-3</v>
      </c>
      <c r="OA148" s="240">
        <f t="shared" ref="OA148:OA211" si="634">AA148*MF148</f>
        <v>0</v>
      </c>
      <c r="OB148" s="241">
        <f t="shared" ref="OB148:OB211" si="635">AB148*MN148</f>
        <v>0</v>
      </c>
      <c r="OC148" s="4"/>
      <c r="OD148" s="4"/>
      <c r="OE148" s="4"/>
      <c r="OF148" s="4"/>
      <c r="OG148" s="4"/>
      <c r="OH148" s="4"/>
      <c r="OI148" s="4"/>
      <c r="OJ148" s="4"/>
      <c r="OK148" s="4"/>
      <c r="OL148" s="4"/>
      <c r="OM148" s="4"/>
      <c r="ON148" s="4"/>
      <c r="OO148" s="136"/>
      <c r="OP148" s="13"/>
      <c r="OQ148" s="13"/>
      <c r="OR148" s="13"/>
      <c r="OS148" s="13"/>
      <c r="OT148" s="13"/>
    </row>
    <row r="149" spans="1:410" ht="15" customHeight="1">
      <c r="A149" s="242">
        <v>130</v>
      </c>
      <c r="B149" s="49" t="s">
        <v>199</v>
      </c>
      <c r="C149" s="50">
        <v>1</v>
      </c>
      <c r="D149" s="51">
        <v>151.6</v>
      </c>
      <c r="E149" s="52">
        <v>151.6</v>
      </c>
      <c r="F149" s="52"/>
      <c r="G149" s="52"/>
      <c r="H149" s="53"/>
      <c r="I149" s="57">
        <v>1.469407730650083</v>
      </c>
      <c r="J149" s="58"/>
      <c r="K149" s="58">
        <v>0.79370000000000029</v>
      </c>
      <c r="L149" s="243"/>
      <c r="M149" s="1">
        <v>0</v>
      </c>
      <c r="N149" s="2">
        <v>0</v>
      </c>
      <c r="O149" s="2">
        <v>0.67570773065008272</v>
      </c>
      <c r="P149" s="2">
        <v>0</v>
      </c>
      <c r="Q149" s="2">
        <v>0</v>
      </c>
      <c r="R149" s="2">
        <v>0</v>
      </c>
      <c r="S149" s="2">
        <v>0.26129999999999998</v>
      </c>
      <c r="T149" s="2">
        <v>0</v>
      </c>
      <c r="U149" s="2">
        <v>0</v>
      </c>
      <c r="V149" s="2">
        <v>0.1613</v>
      </c>
      <c r="W149" s="2">
        <v>0</v>
      </c>
      <c r="X149" s="2">
        <v>0.36370000000000002</v>
      </c>
      <c r="Y149" s="2">
        <v>0</v>
      </c>
      <c r="Z149" s="2">
        <v>7.4000000000000003E-3</v>
      </c>
      <c r="AA149" s="2">
        <v>0</v>
      </c>
      <c r="AB149" s="3">
        <v>0</v>
      </c>
      <c r="AC149" s="244">
        <v>0</v>
      </c>
      <c r="AD149" s="108">
        <v>0</v>
      </c>
      <c r="AE149" s="108">
        <v>0</v>
      </c>
      <c r="AF149" s="108">
        <f t="shared" ref="AF149:AF212" si="636">AE149*$AF$15</f>
        <v>0</v>
      </c>
      <c r="AG149" s="108">
        <f t="shared" ref="AG149:AG212" si="637">AE149*$AG$15</f>
        <v>0</v>
      </c>
      <c r="AH149" s="108">
        <v>0</v>
      </c>
      <c r="AI149" s="108">
        <v>0</v>
      </c>
      <c r="AJ149" s="108">
        <f t="shared" ref="AJ149:AJ212" si="638">AI149*$AJ$15</f>
        <v>0</v>
      </c>
      <c r="AK149" s="108">
        <f t="shared" ref="AK149:AK212" si="639">AI149*$AK$15</f>
        <v>0</v>
      </c>
      <c r="AL149" s="108">
        <v>0</v>
      </c>
      <c r="AM149" s="245">
        <v>0</v>
      </c>
      <c r="AN149" s="244">
        <v>0</v>
      </c>
      <c r="AO149" s="108">
        <v>0</v>
      </c>
      <c r="AP149" s="108">
        <v>0</v>
      </c>
      <c r="AQ149" s="108">
        <f t="shared" ref="AQ149:AQ212" si="640">AP149*$AQ$15</f>
        <v>0</v>
      </c>
      <c r="AR149" s="108">
        <f t="shared" ref="AR149:AR212" si="641">AP149*$AR$15</f>
        <v>0</v>
      </c>
      <c r="AS149" s="246">
        <v>0</v>
      </c>
      <c r="AT149" s="247">
        <v>0</v>
      </c>
      <c r="AU149" s="108">
        <v>0</v>
      </c>
      <c r="AV149" s="108">
        <f t="shared" ref="AV149:AV212" si="642">AU149*$AV$15</f>
        <v>0</v>
      </c>
      <c r="AW149" s="108">
        <f t="shared" ref="AW149:AW212" si="643">AU149*$AW$15</f>
        <v>0</v>
      </c>
      <c r="AX149" s="108">
        <v>0</v>
      </c>
      <c r="AY149" s="245">
        <v>0</v>
      </c>
      <c r="AZ149" s="248">
        <v>13</v>
      </c>
      <c r="BA149" s="108">
        <v>66.263166666666663</v>
      </c>
      <c r="BB149" s="108">
        <v>6.9103004701432003</v>
      </c>
      <c r="BC149" s="109">
        <v>5.5282403761145602</v>
      </c>
      <c r="BD149" s="109">
        <v>1.3820600940286401</v>
      </c>
      <c r="BE149" s="108">
        <v>2.5913631249999995</v>
      </c>
      <c r="BF149" s="109">
        <v>2.0730904999999997</v>
      </c>
      <c r="BG149" s="109">
        <v>0.51827262499999982</v>
      </c>
      <c r="BH149" s="108">
        <v>5.53083260911212</v>
      </c>
      <c r="BI149" s="109">
        <f t="shared" ref="BI149:BI212" si="644">BH149*$BI$15</f>
        <v>3.2370193394698323</v>
      </c>
      <c r="BJ149" s="108">
        <f t="shared" ref="BJ149:BJ212" si="645">BH149*$BJ$15</f>
        <v>0.10699395682327396</v>
      </c>
      <c r="BK149" s="108">
        <v>4.0647831435460997</v>
      </c>
      <c r="BL149" s="245">
        <v>102.43253521736169</v>
      </c>
      <c r="BM149" s="244">
        <v>0</v>
      </c>
      <c r="BN149" s="108">
        <v>0</v>
      </c>
      <c r="BO149" s="108">
        <v>0</v>
      </c>
      <c r="BP149" s="108">
        <f t="shared" ref="BP149:BP212" si="646">BO149*$BP$15</f>
        <v>0</v>
      </c>
      <c r="BQ149" s="108">
        <f t="shared" ref="BQ149:BQ212" si="647">BO149*$BQ$15</f>
        <v>0</v>
      </c>
      <c r="BR149" s="108">
        <v>0</v>
      </c>
      <c r="BS149" s="108">
        <v>0</v>
      </c>
      <c r="BT149" s="108">
        <f t="shared" ref="BT149:BT212" si="648">BS149*$BT$15</f>
        <v>0</v>
      </c>
      <c r="BU149" s="108">
        <f t="shared" ref="BU149:BU212" si="649">BS149*$BU$15</f>
        <v>0</v>
      </c>
      <c r="BV149" s="108">
        <v>0</v>
      </c>
      <c r="BW149" s="245">
        <v>0</v>
      </c>
      <c r="BX149" s="107">
        <v>0</v>
      </c>
      <c r="BY149" s="108">
        <v>0</v>
      </c>
      <c r="BZ149" s="109">
        <f t="shared" ref="BZ149:BZ212" si="650">BY149*$BZ$15</f>
        <v>0</v>
      </c>
      <c r="CA149" s="109">
        <f t="shared" ref="CA149:CA212" si="651">BY149*$CA$15</f>
        <v>0</v>
      </c>
      <c r="CB149" s="108">
        <v>0</v>
      </c>
      <c r="CC149" s="110">
        <v>0</v>
      </c>
      <c r="CD149" s="244">
        <v>0</v>
      </c>
      <c r="CE149" s="108">
        <v>0</v>
      </c>
      <c r="CF149" s="109">
        <f t="shared" ref="CF149:CF212" si="652">CE149*$CF$15</f>
        <v>0</v>
      </c>
      <c r="CG149" s="109">
        <f t="shared" ref="CG149:CG212" si="653">CE149*$CG$15</f>
        <v>0</v>
      </c>
      <c r="CH149" s="108">
        <v>0</v>
      </c>
      <c r="CI149" s="245">
        <v>0</v>
      </c>
      <c r="CJ149" s="249">
        <v>14.14264813462839</v>
      </c>
      <c r="CK149" s="250">
        <v>3.1113825896182457</v>
      </c>
      <c r="CL149" s="250">
        <v>2.410643432656113</v>
      </c>
      <c r="CM149" s="251">
        <v>2.410643432656113</v>
      </c>
      <c r="CN149" s="252">
        <f t="shared" si="541"/>
        <v>1.1750681412482222</v>
      </c>
      <c r="CO149" s="250">
        <v>9.5187517549560425</v>
      </c>
      <c r="CP149" s="252">
        <f t="shared" ref="CP149:CP212" si="654">CO149*$AQ$15</f>
        <v>0.94210893619501945</v>
      </c>
      <c r="CQ149" s="250">
        <v>2.9787981741959437</v>
      </c>
      <c r="CR149" s="250">
        <v>2.1303900915656917</v>
      </c>
      <c r="CS149" s="252">
        <f t="shared" ref="CS149:CS212" si="655">CR149*$CG$15</f>
        <v>4.1212396321338308E-2</v>
      </c>
      <c r="CT149" s="252">
        <f t="shared" ref="CT149:CT212" si="656">CR149*$CF$15</f>
        <v>1.2468491481104693</v>
      </c>
      <c r="CU149" s="250">
        <f t="shared" si="542"/>
        <v>31.313816003424481</v>
      </c>
      <c r="CV149" s="245">
        <f t="shared" ref="CV149:CV212" si="657">CU149*1.05*1.2</f>
        <v>39.455408164314854</v>
      </c>
      <c r="CW149" s="244">
        <v>0</v>
      </c>
      <c r="CX149" s="108">
        <v>0</v>
      </c>
      <c r="CY149" s="108">
        <f t="shared" ref="CY149:CY212" si="658">CX149*$CY$15</f>
        <v>0</v>
      </c>
      <c r="CZ149" s="108">
        <f t="shared" ref="CZ149:CZ212" si="659">CX149*$CZ$15</f>
        <v>0</v>
      </c>
      <c r="DA149" s="108">
        <v>0</v>
      </c>
      <c r="DB149" s="245">
        <v>0</v>
      </c>
      <c r="DC149" s="244">
        <v>0</v>
      </c>
      <c r="DD149" s="108">
        <v>0</v>
      </c>
      <c r="DE149" s="108">
        <f t="shared" ref="DE149:DE212" si="660">DD149*$DE$15</f>
        <v>0</v>
      </c>
      <c r="DF149" s="108">
        <f t="shared" ref="DF149:DF212" si="661">DD149*$DF$15</f>
        <v>0</v>
      </c>
      <c r="DG149" s="108">
        <v>0</v>
      </c>
      <c r="DH149" s="245">
        <v>0</v>
      </c>
      <c r="DI149" s="107">
        <v>9.4662875367120005</v>
      </c>
      <c r="DJ149" s="108">
        <v>2.0825832580766401</v>
      </c>
      <c r="DK149" s="108">
        <v>0.16149766586718992</v>
      </c>
      <c r="DL149" s="108">
        <v>6.371313225446622</v>
      </c>
      <c r="DM149" s="108">
        <f t="shared" ref="DM149:DM212" si="662">DL149*$DM$15</f>
        <v>0.630594355175354</v>
      </c>
      <c r="DN149" s="108">
        <f t="shared" ref="DN149:DN212" si="663">DL149*$DN$15</f>
        <v>1.993838760771266</v>
      </c>
      <c r="DO149" s="108">
        <v>1.3199627630854789</v>
      </c>
      <c r="DP149" s="108">
        <f t="shared" ref="DP149:DP212" si="664">DO149*$DP$15</f>
        <v>2.5534679651888589E-2</v>
      </c>
      <c r="DQ149" s="108">
        <f t="shared" ref="DQ149:DQ212" si="665">DO149*$DQ$15</f>
        <v>0.77253196642551203</v>
      </c>
      <c r="DR149" s="108">
        <v>0.97008222245939657</v>
      </c>
      <c r="DS149" s="110">
        <v>24.446072005976795</v>
      </c>
      <c r="DT149" s="244">
        <v>0</v>
      </c>
      <c r="DU149" s="108">
        <v>0</v>
      </c>
      <c r="DV149" s="108">
        <v>0</v>
      </c>
      <c r="DW149" s="108">
        <f t="shared" ref="DW149:DW212" si="666">DV149*$DW$15</f>
        <v>0</v>
      </c>
      <c r="DX149" s="108">
        <f t="shared" ref="DX149:DX212" si="667">DV149*$DX$15</f>
        <v>0</v>
      </c>
      <c r="DY149" s="108">
        <v>0</v>
      </c>
      <c r="DZ149" s="108">
        <v>0</v>
      </c>
      <c r="EA149" s="108"/>
      <c r="EB149" s="108">
        <v>0</v>
      </c>
      <c r="EC149" s="108">
        <f t="shared" ref="EC149:EC212" si="668">EB149*$EC$15</f>
        <v>0</v>
      </c>
      <c r="ED149" s="108">
        <f t="shared" ref="ED149:ED212" si="669">EB149*$ED$15</f>
        <v>0</v>
      </c>
      <c r="EE149" s="108">
        <v>0</v>
      </c>
      <c r="EF149" s="245">
        <v>0</v>
      </c>
      <c r="EG149" s="249">
        <v>9.4083649777777509</v>
      </c>
      <c r="EH149" s="250">
        <v>2.0698402951111099</v>
      </c>
      <c r="EI149" s="250">
        <v>22.969932752906271</v>
      </c>
      <c r="EJ149" s="250">
        <v>6.3323282733882493</v>
      </c>
      <c r="EK149" s="250">
        <f t="shared" ref="EK149:EK212" si="670">EJ149*$AF$15</f>
        <v>0.62673585853032865</v>
      </c>
      <c r="EL149" s="250">
        <v>1.9816388098741187</v>
      </c>
      <c r="EM149" s="250">
        <v>2.9769740398403828</v>
      </c>
      <c r="EN149" s="250">
        <f t="shared" ref="EN149:EN212" si="671">EM149*$EC$15</f>
        <v>5.7589562800712209E-2</v>
      </c>
      <c r="EO149" s="250">
        <f t="shared" ref="EO149:EO212" si="672">EM149*$ED$15</f>
        <v>1.7423276423493013</v>
      </c>
      <c r="EP149" s="250">
        <v>43.757440339023766</v>
      </c>
      <c r="EQ149" s="245">
        <v>55.134374827169943</v>
      </c>
      <c r="ER149" s="244">
        <v>0</v>
      </c>
      <c r="ES149" s="108">
        <v>0</v>
      </c>
      <c r="ET149" s="108">
        <v>0</v>
      </c>
      <c r="EU149" s="108">
        <f t="shared" ref="EU149:EU212" si="673">ET149*$EU$15</f>
        <v>0</v>
      </c>
      <c r="EV149" s="108">
        <f t="shared" ref="EV149:EV212" si="674">ET149*$EV$15</f>
        <v>0</v>
      </c>
      <c r="EW149" s="108">
        <v>0</v>
      </c>
      <c r="EX149" s="108">
        <v>0</v>
      </c>
      <c r="EY149" s="108">
        <f t="shared" ref="EY149:EY212" si="675">EX149*$EY$15</f>
        <v>0</v>
      </c>
      <c r="EZ149" s="108">
        <f t="shared" ref="EZ149:EZ212" si="676">EX149*$EZ$15</f>
        <v>0</v>
      </c>
      <c r="FA149" s="108">
        <v>0</v>
      </c>
      <c r="FB149" s="245">
        <v>0</v>
      </c>
      <c r="FC149" s="244">
        <v>0.83333333333333293</v>
      </c>
      <c r="FD149" s="108">
        <v>6.0833333333333302E-2</v>
      </c>
      <c r="FE149" s="108">
        <f t="shared" ref="FE149:FE212" si="677">FD149*$FE$15</f>
        <v>1.1768208333333328E-3</v>
      </c>
      <c r="FF149" s="108">
        <f t="shared" ref="FF149:FF212" si="678">FD149*$FF$15</f>
        <v>3.5603803333333316E-2</v>
      </c>
      <c r="FG149" s="108">
        <v>4.4708333333333301E-2</v>
      </c>
      <c r="FH149" s="245">
        <v>1.1266499999999995</v>
      </c>
      <c r="FI149" s="244">
        <v>0</v>
      </c>
      <c r="FJ149" s="108">
        <v>0</v>
      </c>
      <c r="FK149" s="108">
        <f t="shared" ref="FK149:FK212" si="679">FJ149*$FK$15</f>
        <v>0</v>
      </c>
      <c r="FL149" s="108">
        <f t="shared" ref="FL149:FL212" si="680">FJ149*$FL$15</f>
        <v>0</v>
      </c>
      <c r="FM149" s="108">
        <v>0</v>
      </c>
      <c r="FN149" s="245">
        <v>0</v>
      </c>
      <c r="FO149" s="244">
        <v>0</v>
      </c>
      <c r="FP149" s="108">
        <v>0</v>
      </c>
      <c r="FQ149" s="108">
        <f t="shared" ref="FQ149:FQ212" si="681">FP149*$FQ$15</f>
        <v>0</v>
      </c>
      <c r="FR149" s="108">
        <f t="shared" ref="FR149:FR212" si="682">FP149*$FR$15</f>
        <v>0</v>
      </c>
      <c r="FS149" s="108">
        <v>0</v>
      </c>
      <c r="FT149" s="110">
        <v>0</v>
      </c>
      <c r="FU149" s="253">
        <f t="shared" si="543"/>
        <v>40.281106791924131</v>
      </c>
      <c r="FV149" s="254">
        <f t="shared" si="544"/>
        <v>27.100671762543325</v>
      </c>
      <c r="FW149" s="254">
        <f t="shared" si="545"/>
        <v>8.7763990173627811</v>
      </c>
      <c r="FX149" s="254">
        <f t="shared" si="546"/>
        <v>66.263166666666663</v>
      </c>
      <c r="FY149" s="254">
        <f t="shared" si="547"/>
        <v>0</v>
      </c>
      <c r="FZ149" s="254">
        <f t="shared" si="548"/>
        <v>0</v>
      </c>
      <c r="GA149" s="254">
        <f t="shared" ref="GA149:GA212" si="683">CW149</f>
        <v>0</v>
      </c>
      <c r="GB149" s="254">
        <f t="shared" ref="GB149:GB212" si="684">DC149</f>
        <v>0</v>
      </c>
      <c r="GC149" s="254">
        <f t="shared" ref="GC149:GC212" si="685">FI149</f>
        <v>0</v>
      </c>
      <c r="GD149" s="254">
        <f t="shared" ref="GD149:GD212" si="686">FO149</f>
        <v>0</v>
      </c>
      <c r="GE149" s="254">
        <f t="shared" si="549"/>
        <v>22.222393253790912</v>
      </c>
      <c r="GF149" s="255">
        <f t="shared" si="550"/>
        <v>8.4842164087064216</v>
      </c>
      <c r="GG149" s="255">
        <f t="shared" si="551"/>
        <v>2.199439149900702</v>
      </c>
      <c r="GH149" s="254">
        <f t="shared" si="552"/>
        <v>12.018992836937008</v>
      </c>
      <c r="GI149" s="255">
        <f t="shared" si="553"/>
        <v>8.5818849176199059</v>
      </c>
      <c r="GJ149" s="256">
        <f t="shared" si="554"/>
        <v>0.23250741643054643</v>
      </c>
      <c r="GK149" s="253">
        <f t="shared" ref="GK149:GK212" si="687">FU149+FV149+FW149+FX149+FY149+FZ149+GA149+GB149+GC149+GD149+GE149+GH149</f>
        <v>176.66273032922481</v>
      </c>
      <c r="GL149" s="257">
        <f t="shared" ref="GL149:GL212" si="688">GK149*1.05*1.2</f>
        <v>222.59504021482329</v>
      </c>
      <c r="GM149" s="221">
        <f t="shared" ref="GM149:GM212" si="689">GL149-CC149-CI149-FT149</f>
        <v>222.59504021482329</v>
      </c>
      <c r="GN149" s="222">
        <f t="shared" ref="GN149:GN212" si="690">GT149-BZ149*1.22*1.05*1.2-CF149*1.22*1.05*1.2-FR149*1.22*1.05*1.2</f>
        <v>72.257482228995585</v>
      </c>
      <c r="GO149" s="222">
        <f t="shared" ref="GO149:GO212" si="691">GU149-CA149*1.05*1.2-CG149*1.05*1.2-FQ149*1.05*1.2</f>
        <v>14.122515435454476</v>
      </c>
      <c r="GP149" s="55">
        <f t="shared" ref="GP149:GP212" si="692">GN149/GM149</f>
        <v>0.32461407118173397</v>
      </c>
      <c r="GQ149" s="56">
        <f t="shared" ref="GQ149:GQ212" si="693">GO149/GM149</f>
        <v>6.3444879193287673E-2</v>
      </c>
      <c r="GR149" s="258">
        <f t="shared" ref="GR149:GR212" si="694">1+GP149*(GN149*$GV$14-GN149)/GN149+GQ149*(GO149*$GW$14-GO149)/GO149</f>
        <v>1.060694636741218</v>
      </c>
      <c r="GS149" s="227">
        <f t="shared" si="555"/>
        <v>222.59504021482329</v>
      </c>
      <c r="GT149" s="222">
        <f t="shared" si="502"/>
        <v>72.257482228995585</v>
      </c>
      <c r="GU149" s="222">
        <f t="shared" si="503"/>
        <v>14.122515435454476</v>
      </c>
      <c r="GV149" s="37">
        <f t="shared" si="487"/>
        <v>0.32461407118173397</v>
      </c>
      <c r="GW149" s="228">
        <f t="shared" si="488"/>
        <v>6.3444879193287673E-2</v>
      </c>
      <c r="GX149" s="258">
        <f t="shared" ref="GX149:GX212" si="695">1+GV149*(GT149*$GV$14-GT149)/GT149+GW149*(GU149*$GW$14-GU149)/GU149</f>
        <v>1.060694636741218</v>
      </c>
      <c r="GY149" s="221">
        <f t="shared" si="499"/>
        <v>120.1625049974616</v>
      </c>
      <c r="GZ149" s="222">
        <f t="shared" ref="GZ149:GZ212" si="696">GN149-(AC149+AD149+AG149*1.22+AK149*1.22+BI149*1.22)*1.05*1.2</f>
        <v>67.281536100362558</v>
      </c>
      <c r="HA149" s="222">
        <f t="shared" ref="HA149:HA212" si="697">GO149-(AF149+AJ149+BC149+BF149+BJ149)*1.05*1.2</f>
        <v>4.4100261459528056</v>
      </c>
      <c r="HB149" s="55">
        <f t="shared" ref="HB149:HB212" si="698">GZ149/GY149</f>
        <v>0.55992121753606805</v>
      </c>
      <c r="HC149" s="56">
        <f t="shared" ref="HC149:HC212" si="699">HA149/GY149</f>
        <v>3.6700517736759621E-2</v>
      </c>
      <c r="HD149" s="258">
        <f t="shared" ref="HD149:HD212" si="700">1+HB149*(GZ149*$GV$14-GZ149)/GZ149+HC149*(HA149*$GW$14-HA149)/HA149</f>
        <v>1.093424564985326</v>
      </c>
      <c r="HE149" s="221">
        <f t="shared" ref="HE149:HE212" si="701">GY149+AM149</f>
        <v>120.1625049974616</v>
      </c>
      <c r="HF149" s="222">
        <f t="shared" ref="HF149:HF212" si="702">GZ149+(AC149+AD149+AG149*1.22+AK149*1.22)*1.05*1.2</f>
        <v>67.281536100362558</v>
      </c>
      <c r="HG149" s="222">
        <f t="shared" ref="HG149:HG212" si="703">HA149+(AF149+AJ149)*1.05*1.2</f>
        <v>4.4100261459528056</v>
      </c>
      <c r="HH149" s="55">
        <f t="shared" ref="HH149:HH212" si="704">HF149/HE149</f>
        <v>0.55992121753606805</v>
      </c>
      <c r="HI149" s="56">
        <f t="shared" ref="HI149:HI212" si="705">HG149/HE149</f>
        <v>3.6700517736759621E-2</v>
      </c>
      <c r="HJ149" s="259">
        <f t="shared" ref="HJ149:HJ212" si="706">1+HH149*(HF149*$GV$14-HF149)/HF149+HI149*(HG149*$GW$14-HG149)/HG149</f>
        <v>1.093424564985326</v>
      </c>
      <c r="HK149" s="54">
        <f t="shared" si="556"/>
        <v>1.5585928990866273</v>
      </c>
      <c r="HL149" s="55">
        <f t="shared" si="557"/>
        <v>0</v>
      </c>
      <c r="HM149" s="55">
        <f t="shared" si="558"/>
        <v>0.86785107722885357</v>
      </c>
      <c r="HN149" s="56">
        <f t="shared" si="559"/>
        <v>0</v>
      </c>
      <c r="HQ149" s="57">
        <f t="shared" si="560"/>
        <v>0</v>
      </c>
      <c r="HR149" s="58">
        <f t="shared" ref="HR149:HR212" si="707">HQ149*$HQ$14</f>
        <v>0</v>
      </c>
      <c r="HS149" s="58">
        <f t="shared" si="561"/>
        <v>0</v>
      </c>
      <c r="HT149" s="58">
        <f t="shared" ref="HT149:HT212" si="708">HS149*$HS$14</f>
        <v>0</v>
      </c>
      <c r="HU149" s="58">
        <f t="shared" si="562"/>
        <v>0</v>
      </c>
      <c r="HV149" s="55"/>
      <c r="HW149" s="56"/>
      <c r="HX149" s="260"/>
      <c r="HY149" s="57">
        <f t="shared" si="563"/>
        <v>0</v>
      </c>
      <c r="HZ149" s="58">
        <f t="shared" ref="HZ149:HZ212" si="709">HY149*$HQ$14</f>
        <v>0</v>
      </c>
      <c r="IA149" s="58">
        <f t="shared" si="564"/>
        <v>0</v>
      </c>
      <c r="IB149" s="58">
        <f t="shared" ref="IB149:IB212" si="710">IA149*$HS$14</f>
        <v>0</v>
      </c>
      <c r="IC149" s="58">
        <f t="shared" si="565"/>
        <v>0</v>
      </c>
      <c r="ID149" s="55"/>
      <c r="IE149" s="56"/>
      <c r="IF149" s="260"/>
      <c r="IG149" s="57">
        <f t="shared" si="566"/>
        <v>3.9491635941531955</v>
      </c>
      <c r="IH149" s="58">
        <f t="shared" ref="IH149:IH212" si="711">IG149*$HQ$14</f>
        <v>4.5679975293570019</v>
      </c>
      <c r="II149" s="58">
        <f t="shared" si="567"/>
        <v>7.7083248329378335</v>
      </c>
      <c r="IJ149" s="58">
        <f t="shared" ref="IJ149:IJ212" si="712">II149*$HS$14</f>
        <v>8.9023443495599039</v>
      </c>
      <c r="IK149" s="58">
        <f t="shared" si="568"/>
        <v>81.295662870921973</v>
      </c>
      <c r="IL149" s="55">
        <f t="shared" si="569"/>
        <v>4.8577789450139804E-2</v>
      </c>
      <c r="IM149" s="56">
        <f t="shared" si="570"/>
        <v>9.4818401876823444E-2</v>
      </c>
      <c r="IN149" s="260">
        <f t="shared" si="571"/>
        <v>1.0222995100575569</v>
      </c>
      <c r="IO149" s="57">
        <f t="shared" si="572"/>
        <v>0</v>
      </c>
      <c r="IP149" s="58">
        <f t="shared" ref="IP149:IP212" si="713">IO149*$HQ$14</f>
        <v>0</v>
      </c>
      <c r="IQ149" s="58">
        <f t="shared" si="573"/>
        <v>0</v>
      </c>
      <c r="IR149" s="58">
        <f t="shared" ref="IR149:IR212" si="714">IQ149*$HS$14</f>
        <v>0</v>
      </c>
      <c r="IS149" s="58">
        <f t="shared" si="574"/>
        <v>0</v>
      </c>
      <c r="IT149" s="55"/>
      <c r="IU149" s="56"/>
      <c r="IV149" s="260"/>
      <c r="IW149" s="57">
        <f t="shared" si="575"/>
        <v>0</v>
      </c>
      <c r="IX149" s="58">
        <f t="shared" ref="IX149:IX212" si="715">IW149*$HQ$14</f>
        <v>0</v>
      </c>
      <c r="IY149" s="58">
        <f t="shared" si="576"/>
        <v>0</v>
      </c>
      <c r="IZ149" s="58">
        <f t="shared" ref="IZ149:IZ212" si="716">IY149*$HS$14</f>
        <v>0</v>
      </c>
      <c r="JA149" s="58">
        <f t="shared" si="577"/>
        <v>0</v>
      </c>
      <c r="JB149" s="55"/>
      <c r="JC149" s="56"/>
      <c r="JD149" s="260"/>
      <c r="JE149" s="57">
        <f t="shared" si="578"/>
        <v>0</v>
      </c>
      <c r="JF149" s="58">
        <f t="shared" ref="JF149:JF212" si="717">JE149*$HQ$14</f>
        <v>0</v>
      </c>
      <c r="JG149" s="58">
        <f t="shared" si="579"/>
        <v>0</v>
      </c>
      <c r="JH149" s="58">
        <f t="shared" ref="JH149:JH212" si="718">JG149*$HS$14</f>
        <v>0</v>
      </c>
      <c r="JI149" s="58">
        <f t="shared" si="580"/>
        <v>0</v>
      </c>
      <c r="JJ149" s="55"/>
      <c r="JK149" s="56"/>
      <c r="JL149" s="260"/>
      <c r="JM149" s="57">
        <f t="shared" si="581"/>
        <v>22.40932045746046</v>
      </c>
      <c r="JN149" s="58">
        <f t="shared" ref="JN149:JN212" si="719">JM149*$HQ$14</f>
        <v>25.920860973144514</v>
      </c>
      <c r="JO149" s="58">
        <f t="shared" si="582"/>
        <v>2.1583894737645801</v>
      </c>
      <c r="JP149" s="58">
        <f t="shared" ref="JP149:JP212" si="720">JO149*$HS$14</f>
        <v>2.4927240032507139</v>
      </c>
      <c r="JQ149" s="58">
        <f t="shared" si="583"/>
        <v>31.313816003424488</v>
      </c>
      <c r="JR149" s="55">
        <f t="shared" si="584"/>
        <v>0.71563684397359206</v>
      </c>
      <c r="JS149" s="56">
        <f t="shared" si="585"/>
        <v>6.8927705059279198E-2</v>
      </c>
      <c r="JT149" s="260">
        <f t="shared" si="586"/>
        <v>1.1228171949643442</v>
      </c>
      <c r="JU149" s="57">
        <f t="shared" si="587"/>
        <v>0</v>
      </c>
      <c r="JV149" s="58">
        <f t="shared" ref="JV149:JV212" si="721">JU149*$HQ$14</f>
        <v>0</v>
      </c>
      <c r="JW149" s="58">
        <f t="shared" si="588"/>
        <v>0</v>
      </c>
      <c r="JX149" s="58">
        <f t="shared" ref="JX149:JX212" si="722">JW149*$HS$14</f>
        <v>0</v>
      </c>
      <c r="JY149" s="58">
        <f t="shared" si="589"/>
        <v>0</v>
      </c>
      <c r="JZ149" s="55"/>
      <c r="KA149" s="56"/>
      <c r="KB149" s="260"/>
      <c r="KC149" s="57">
        <f t="shared" si="590"/>
        <v>0</v>
      </c>
      <c r="KD149" s="58">
        <f t="shared" ref="KD149:KD212" si="723">KC149*$HQ$14</f>
        <v>0</v>
      </c>
      <c r="KE149" s="58">
        <f t="shared" si="591"/>
        <v>0</v>
      </c>
      <c r="KF149" s="58">
        <f t="shared" ref="KF149:KF212" si="724">KE149*$HS$14</f>
        <v>0</v>
      </c>
      <c r="KG149" s="58">
        <f t="shared" si="592"/>
        <v>0</v>
      </c>
      <c r="KH149" s="55"/>
      <c r="KI149" s="56"/>
      <c r="KJ149" s="260"/>
      <c r="KK149" s="57">
        <f t="shared" si="593"/>
        <v>14.923843081968709</v>
      </c>
      <c r="KL149" s="58">
        <f t="shared" ref="KL149:KL212" si="725">KK149*$HQ$14</f>
        <v>17.262409292913208</v>
      </c>
      <c r="KM149" s="58">
        <f t="shared" si="594"/>
        <v>0.65612903482724261</v>
      </c>
      <c r="KN149" s="58">
        <f t="shared" ref="KN149:KN212" si="726">KM149*$HS$14</f>
        <v>0.75776342232198246</v>
      </c>
      <c r="KO149" s="58">
        <f t="shared" si="595"/>
        <v>19.401644449187934</v>
      </c>
      <c r="KP149" s="55">
        <f t="shared" ref="KP149:KP212" si="727">KK149/KO149</f>
        <v>0.76920505996559241</v>
      </c>
      <c r="KQ149" s="56">
        <f t="shared" ref="KQ149:KQ212" si="728">KM149/KO149</f>
        <v>3.3818217653952792E-2</v>
      </c>
      <c r="KR149" s="260">
        <f t="shared" ref="KR149:KR212" si="729">1+KP149*(KN149*$GV$14-KN149)/KN149+KQ149*(KO149*$GW$14-KO149)/KO149</f>
        <v>1.1257728748112055</v>
      </c>
      <c r="KS149" s="57">
        <f t="shared" si="596"/>
        <v>0</v>
      </c>
      <c r="KT149" s="58">
        <f t="shared" ref="KT149:KT212" si="730">KS149*$HQ$14</f>
        <v>0</v>
      </c>
      <c r="KU149" s="58">
        <f t="shared" si="597"/>
        <v>0</v>
      </c>
      <c r="KV149" s="58">
        <f t="shared" ref="KV149:KV212" si="731">KU149*$HS$14</f>
        <v>0</v>
      </c>
      <c r="KW149" s="58">
        <f t="shared" si="598"/>
        <v>0</v>
      </c>
      <c r="KX149" s="55"/>
      <c r="KY149" s="56"/>
      <c r="KZ149" s="260"/>
      <c r="LA149" s="57">
        <f t="shared" si="599"/>
        <v>16.021444344601434</v>
      </c>
      <c r="LB149" s="58">
        <f t="shared" ref="LB149:LB212" si="732">LA149*$HQ$14</f>
        <v>18.532004673400479</v>
      </c>
      <c r="LC149" s="58">
        <f t="shared" si="600"/>
        <v>0.68432542133104091</v>
      </c>
      <c r="LD149" s="58">
        <f t="shared" ref="LD149:LD212" si="733">LC149*$HS$14</f>
        <v>0.79032742909521914</v>
      </c>
      <c r="LE149" s="58">
        <f t="shared" si="601"/>
        <v>43.757440339023766</v>
      </c>
      <c r="LF149" s="55">
        <f t="shared" ref="LF149:LF212" si="734">LA149/LE149</f>
        <v>0.36614217423301126</v>
      </c>
      <c r="LG149" s="56">
        <f t="shared" ref="LG149:LG212" si="735">LC149/LE149</f>
        <v>1.5639064260364099E-2</v>
      </c>
      <c r="LH149" s="260">
        <f t="shared" ref="LH149:LH212" si="736">1+LF149*(LD149*$GV$14-LD149)/LD149+LG149*(LE149*$GW$14-LE149)/LE149</f>
        <v>1.0597969697562433</v>
      </c>
      <c r="LI149" s="57">
        <f t="shared" si="602"/>
        <v>0</v>
      </c>
      <c r="LJ149" s="58">
        <f t="shared" ref="LJ149:LJ212" si="737">LI149*$HQ$14</f>
        <v>0</v>
      </c>
      <c r="LK149" s="58">
        <f t="shared" si="603"/>
        <v>0</v>
      </c>
      <c r="LL149" s="58">
        <f t="shared" ref="LL149:LL212" si="738">LK149*$HS$14</f>
        <v>0</v>
      </c>
      <c r="LM149" s="58">
        <f t="shared" si="604"/>
        <v>0</v>
      </c>
      <c r="LN149" s="55"/>
      <c r="LO149" s="56"/>
      <c r="LP149" s="260"/>
      <c r="LQ149" s="57">
        <f t="shared" si="605"/>
        <v>4.3436640066666643E-2</v>
      </c>
      <c r="LR149" s="58">
        <f t="shared" ref="LR149:LR212" si="739">LQ149*$HQ$14</f>
        <v>5.0243161565113312E-2</v>
      </c>
      <c r="LS149" s="58">
        <f t="shared" si="606"/>
        <v>1.1768208333333328E-3</v>
      </c>
      <c r="LT149" s="58">
        <f t="shared" ref="LT149:LT212" si="740">LS149*$HS$14</f>
        <v>1.359110380416666E-3</v>
      </c>
      <c r="LU149" s="58">
        <f t="shared" si="607"/>
        <v>0.89416666666666633</v>
      </c>
      <c r="LV149" s="55">
        <f t="shared" si="608"/>
        <v>4.857778945013979E-2</v>
      </c>
      <c r="LW149" s="56">
        <f t="shared" si="609"/>
        <v>1.3161090400745572E-3</v>
      </c>
      <c r="LX149" s="260">
        <f t="shared" si="610"/>
        <v>1.0078160048971445</v>
      </c>
      <c r="LY149" s="57">
        <f t="shared" si="611"/>
        <v>0</v>
      </c>
      <c r="LZ149" s="58">
        <f t="shared" ref="LZ149:LZ212" si="741">LY149*$HQ$14</f>
        <v>0</v>
      </c>
      <c r="MA149" s="58">
        <f t="shared" si="612"/>
        <v>0</v>
      </c>
      <c r="MB149" s="58">
        <f t="shared" ref="MB149:MB212" si="742">MA149*$HS$14</f>
        <v>0</v>
      </c>
      <c r="MC149" s="58">
        <f t="shared" si="613"/>
        <v>0</v>
      </c>
      <c r="MD149" s="55"/>
      <c r="ME149" s="56"/>
      <c r="MF149" s="260"/>
      <c r="MG149" s="57">
        <f t="shared" si="614"/>
        <v>0</v>
      </c>
      <c r="MH149" s="58">
        <f t="shared" ref="MH149:MH212" si="743">MG149*$HQ$14</f>
        <v>0</v>
      </c>
      <c r="MI149" s="58">
        <f t="shared" si="615"/>
        <v>0</v>
      </c>
      <c r="MJ149" s="58">
        <f t="shared" ref="MJ149:MJ212" si="744">MI149*$HS$14</f>
        <v>0</v>
      </c>
      <c r="MK149" s="58">
        <f t="shared" si="616"/>
        <v>0</v>
      </c>
      <c r="ML149" s="55"/>
      <c r="MM149" s="56"/>
      <c r="MN149" s="260"/>
      <c r="MO149" s="59">
        <v>1.469407730650083</v>
      </c>
      <c r="MP149" s="60"/>
      <c r="MQ149" s="60">
        <v>0.79370000000000029</v>
      </c>
      <c r="MR149" s="61"/>
      <c r="MS149" s="59">
        <f t="shared" si="617"/>
        <v>1.060694636741218</v>
      </c>
      <c r="MT149" s="60"/>
      <c r="MU149" s="60">
        <f t="shared" ref="MU149:MU212" si="745">HD149</f>
        <v>1.093424564985326</v>
      </c>
      <c r="MV149" s="61"/>
      <c r="MW149" s="66">
        <f t="shared" ref="MW149:MW212" si="746">MO149*MS149</f>
        <v>1.5585928990866273</v>
      </c>
      <c r="MX149" s="67"/>
      <c r="MY149" s="67">
        <f t="shared" ref="MY149:MY212" si="747">MQ149*MU149</f>
        <v>0.86785107722885357</v>
      </c>
      <c r="MZ149" s="261"/>
      <c r="NA149" s="59">
        <f t="shared" si="618"/>
        <v>1.060740966283013</v>
      </c>
      <c r="NB149" s="60"/>
      <c r="NC149" s="60">
        <f t="shared" si="619"/>
        <v>1.0934676755547623</v>
      </c>
      <c r="ND149" s="262"/>
      <c r="NE149" s="62">
        <f t="shared" si="620"/>
        <v>1.5586609760734984</v>
      </c>
      <c r="NF149" s="63"/>
      <c r="NG149" s="63">
        <f t="shared" si="621"/>
        <v>0.86788529408781523</v>
      </c>
      <c r="NH149" s="64"/>
      <c r="NI149" s="238">
        <f t="shared" si="495"/>
        <v>-6.8076986871057343E-5</v>
      </c>
      <c r="NJ149" s="238">
        <f t="shared" si="496"/>
        <v>0</v>
      </c>
      <c r="NK149" s="238">
        <f t="shared" si="497"/>
        <v>-3.4216858961655383E-5</v>
      </c>
      <c r="NL149" s="238">
        <f t="shared" si="498"/>
        <v>0</v>
      </c>
      <c r="NM149" s="239">
        <f t="shared" si="622"/>
        <v>0</v>
      </c>
      <c r="NN149" s="240">
        <f t="shared" si="623"/>
        <v>0</v>
      </c>
      <c r="NO149" s="240">
        <f t="shared" si="539"/>
        <v>0.69077568198568318</v>
      </c>
      <c r="NP149" s="240">
        <f t="shared" si="624"/>
        <v>0</v>
      </c>
      <c r="NQ149" s="240">
        <f t="shared" si="540"/>
        <v>0</v>
      </c>
      <c r="NR149" s="240">
        <f t="shared" si="625"/>
        <v>0</v>
      </c>
      <c r="NS149" s="240">
        <f t="shared" si="626"/>
        <v>0.2933921330441831</v>
      </c>
      <c r="NT149" s="240">
        <f t="shared" si="627"/>
        <v>0</v>
      </c>
      <c r="NU149" s="240">
        <f t="shared" si="628"/>
        <v>0</v>
      </c>
      <c r="NV149" s="240">
        <f t="shared" si="629"/>
        <v>0.18158716470704744</v>
      </c>
      <c r="NW149" s="240">
        <f t="shared" si="630"/>
        <v>0</v>
      </c>
      <c r="NX149" s="240">
        <f t="shared" si="631"/>
        <v>0.3854481579003457</v>
      </c>
      <c r="NY149" s="240">
        <f t="shared" si="632"/>
        <v>0</v>
      </c>
      <c r="NZ149" s="240">
        <f t="shared" si="633"/>
        <v>7.4578384362388693E-3</v>
      </c>
      <c r="OA149" s="240">
        <f t="shared" si="634"/>
        <v>0</v>
      </c>
      <c r="OB149" s="241">
        <f t="shared" si="635"/>
        <v>0</v>
      </c>
      <c r="OC149" s="4"/>
      <c r="OD149" s="4"/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136"/>
      <c r="OP149" s="13"/>
      <c r="OQ149" s="13"/>
      <c r="OR149" s="13"/>
      <c r="OS149" s="13"/>
      <c r="OT149" s="13"/>
    </row>
    <row r="150" spans="1:410" ht="15" customHeight="1">
      <c r="A150" s="242">
        <v>131</v>
      </c>
      <c r="B150" s="49" t="s">
        <v>200</v>
      </c>
      <c r="C150" s="50">
        <v>1</v>
      </c>
      <c r="D150" s="51">
        <v>37.700000000000003</v>
      </c>
      <c r="E150" s="52">
        <v>37.700000000000003</v>
      </c>
      <c r="F150" s="52"/>
      <c r="G150" s="52"/>
      <c r="H150" s="53"/>
      <c r="I150" s="57">
        <v>2.1401280669880975</v>
      </c>
      <c r="J150" s="58"/>
      <c r="K150" s="58">
        <v>0.88609999999999989</v>
      </c>
      <c r="L150" s="243"/>
      <c r="M150" s="1">
        <v>0</v>
      </c>
      <c r="N150" s="2">
        <v>0</v>
      </c>
      <c r="O150" s="2">
        <v>1.2540280669880977</v>
      </c>
      <c r="P150" s="2">
        <v>0</v>
      </c>
      <c r="Q150" s="2">
        <v>0</v>
      </c>
      <c r="R150" s="2">
        <v>0</v>
      </c>
      <c r="S150" s="2">
        <v>0.2616</v>
      </c>
      <c r="T150" s="2">
        <v>0</v>
      </c>
      <c r="U150" s="2">
        <v>0</v>
      </c>
      <c r="V150" s="2">
        <v>0.22489999999999999</v>
      </c>
      <c r="W150" s="2">
        <v>0</v>
      </c>
      <c r="X150" s="2">
        <v>0.36969999999999997</v>
      </c>
      <c r="Y150" s="2">
        <v>0</v>
      </c>
      <c r="Z150" s="2">
        <v>2.9899999999999999E-2</v>
      </c>
      <c r="AA150" s="2">
        <v>0</v>
      </c>
      <c r="AB150" s="3">
        <v>0</v>
      </c>
      <c r="AC150" s="244">
        <v>0</v>
      </c>
      <c r="AD150" s="108">
        <v>0</v>
      </c>
      <c r="AE150" s="108">
        <v>0</v>
      </c>
      <c r="AF150" s="108">
        <f t="shared" si="636"/>
        <v>0</v>
      </c>
      <c r="AG150" s="108">
        <f t="shared" si="637"/>
        <v>0</v>
      </c>
      <c r="AH150" s="108">
        <v>0</v>
      </c>
      <c r="AI150" s="108">
        <v>0</v>
      </c>
      <c r="AJ150" s="108">
        <f t="shared" si="638"/>
        <v>0</v>
      </c>
      <c r="AK150" s="108">
        <f t="shared" si="639"/>
        <v>0</v>
      </c>
      <c r="AL150" s="108">
        <v>0</v>
      </c>
      <c r="AM150" s="245">
        <v>0</v>
      </c>
      <c r="AN150" s="244">
        <v>0</v>
      </c>
      <c r="AO150" s="108">
        <v>0</v>
      </c>
      <c r="AP150" s="108">
        <v>0</v>
      </c>
      <c r="AQ150" s="108">
        <f t="shared" si="640"/>
        <v>0</v>
      </c>
      <c r="AR150" s="108">
        <f t="shared" si="641"/>
        <v>0</v>
      </c>
      <c r="AS150" s="246">
        <v>0</v>
      </c>
      <c r="AT150" s="247">
        <v>0</v>
      </c>
      <c r="AU150" s="108">
        <v>0</v>
      </c>
      <c r="AV150" s="108">
        <f t="shared" si="642"/>
        <v>0</v>
      </c>
      <c r="AW150" s="108">
        <f t="shared" si="643"/>
        <v>0</v>
      </c>
      <c r="AX150" s="108">
        <v>0</v>
      </c>
      <c r="AY150" s="245">
        <v>0</v>
      </c>
      <c r="AZ150" s="248">
        <v>6</v>
      </c>
      <c r="BA150" s="108">
        <v>30.582999999999991</v>
      </c>
      <c r="BB150" s="108">
        <v>3.1893694477583998</v>
      </c>
      <c r="BC150" s="109">
        <v>2.55149555820672</v>
      </c>
      <c r="BD150" s="109">
        <v>0.63787388955167978</v>
      </c>
      <c r="BE150" s="108">
        <v>1.1960137499999999</v>
      </c>
      <c r="BF150" s="109">
        <v>0.95681099999999997</v>
      </c>
      <c r="BG150" s="109">
        <v>0.23920274999999991</v>
      </c>
      <c r="BH150" s="108">
        <v>2.5526919734363624</v>
      </c>
      <c r="BI150" s="109">
        <f t="shared" si="644"/>
        <v>1.4940089259091529</v>
      </c>
      <c r="BJ150" s="108">
        <f t="shared" si="645"/>
        <v>4.9381826226126434E-2</v>
      </c>
      <c r="BK150" s="108">
        <v>1.8760537585597377</v>
      </c>
      <c r="BL150" s="245">
        <v>47.27655471570538</v>
      </c>
      <c r="BM150" s="244">
        <v>0</v>
      </c>
      <c r="BN150" s="108">
        <v>0</v>
      </c>
      <c r="BO150" s="108">
        <v>0</v>
      </c>
      <c r="BP150" s="108">
        <f t="shared" si="646"/>
        <v>0</v>
      </c>
      <c r="BQ150" s="108">
        <f t="shared" si="647"/>
        <v>0</v>
      </c>
      <c r="BR150" s="108">
        <v>0</v>
      </c>
      <c r="BS150" s="108">
        <v>0</v>
      </c>
      <c r="BT150" s="108">
        <f t="shared" si="648"/>
        <v>0</v>
      </c>
      <c r="BU150" s="108">
        <f t="shared" si="649"/>
        <v>0</v>
      </c>
      <c r="BV150" s="108">
        <v>0</v>
      </c>
      <c r="BW150" s="245">
        <v>0</v>
      </c>
      <c r="BX150" s="107">
        <v>0</v>
      </c>
      <c r="BY150" s="108">
        <v>0</v>
      </c>
      <c r="BZ150" s="109">
        <f t="shared" si="650"/>
        <v>0</v>
      </c>
      <c r="CA150" s="109">
        <f t="shared" si="651"/>
        <v>0</v>
      </c>
      <c r="CB150" s="108">
        <v>0</v>
      </c>
      <c r="CC150" s="110">
        <v>0</v>
      </c>
      <c r="CD150" s="244">
        <v>0</v>
      </c>
      <c r="CE150" s="108">
        <v>0</v>
      </c>
      <c r="CF150" s="109">
        <f t="shared" si="652"/>
        <v>0</v>
      </c>
      <c r="CG150" s="109">
        <f t="shared" si="653"/>
        <v>0</v>
      </c>
      <c r="CH150" s="108">
        <v>0</v>
      </c>
      <c r="CI150" s="245">
        <v>0</v>
      </c>
      <c r="CJ150" s="249">
        <v>3.5170041865137889</v>
      </c>
      <c r="CK150" s="250">
        <v>0.7737409210330336</v>
      </c>
      <c r="CL150" s="250">
        <v>0.5994805897832155</v>
      </c>
      <c r="CM150" s="251">
        <v>0.5994805897832155</v>
      </c>
      <c r="CN150" s="252">
        <f t="shared" si="541"/>
        <v>0.29221681348982842</v>
      </c>
      <c r="CO150" s="250">
        <v>2.3671302187456651</v>
      </c>
      <c r="CP150" s="252">
        <f t="shared" si="654"/>
        <v>0.23428434627013348</v>
      </c>
      <c r="CQ150" s="250">
        <v>0.74076973065426843</v>
      </c>
      <c r="CR150" s="250">
        <v>0.52978698187352624</v>
      </c>
      <c r="CS150" s="252">
        <f t="shared" si="655"/>
        <v>1.0248729164343365E-2</v>
      </c>
      <c r="CT150" s="252">
        <f t="shared" si="656"/>
        <v>0.31006736730715495</v>
      </c>
      <c r="CU150" s="250">
        <f t="shared" si="542"/>
        <v>7.787142897949229</v>
      </c>
      <c r="CV150" s="245">
        <f t="shared" si="657"/>
        <v>9.8118000514160286</v>
      </c>
      <c r="CW150" s="244">
        <v>0</v>
      </c>
      <c r="CX150" s="108">
        <v>0</v>
      </c>
      <c r="CY150" s="108">
        <f t="shared" si="658"/>
        <v>0</v>
      </c>
      <c r="CZ150" s="108">
        <f t="shared" si="659"/>
        <v>0</v>
      </c>
      <c r="DA150" s="108">
        <v>0</v>
      </c>
      <c r="DB150" s="245">
        <v>0</v>
      </c>
      <c r="DC150" s="244">
        <v>0</v>
      </c>
      <c r="DD150" s="108">
        <v>0</v>
      </c>
      <c r="DE150" s="108">
        <f t="shared" si="660"/>
        <v>0</v>
      </c>
      <c r="DF150" s="108">
        <f t="shared" si="661"/>
        <v>0</v>
      </c>
      <c r="DG150" s="108">
        <v>0</v>
      </c>
      <c r="DH150" s="245">
        <v>0</v>
      </c>
      <c r="DI150" s="107">
        <v>3.2843042670080003</v>
      </c>
      <c r="DJ150" s="108">
        <v>0.72254693874176001</v>
      </c>
      <c r="DK150" s="108">
        <v>5.4200767021546643E-2</v>
      </c>
      <c r="DL150" s="108">
        <v>2.2105108398225357</v>
      </c>
      <c r="DM150" s="108">
        <f t="shared" si="662"/>
        <v>0.21878309986059566</v>
      </c>
      <c r="DN150" s="108">
        <f t="shared" si="663"/>
        <v>0.69175726221406431</v>
      </c>
      <c r="DO150" s="108">
        <v>0.45782408531935048</v>
      </c>
      <c r="DP150" s="108">
        <f t="shared" si="664"/>
        <v>8.8566069305028357E-3</v>
      </c>
      <c r="DQ150" s="108">
        <f t="shared" si="665"/>
        <v>0.26794978676668563</v>
      </c>
      <c r="DR150" s="108">
        <v>0.33646934489565972</v>
      </c>
      <c r="DS150" s="110">
        <v>8.4790274913706227</v>
      </c>
      <c r="DT150" s="244">
        <v>0</v>
      </c>
      <c r="DU150" s="108">
        <v>0</v>
      </c>
      <c r="DV150" s="108">
        <v>0</v>
      </c>
      <c r="DW150" s="108">
        <f t="shared" si="666"/>
        <v>0</v>
      </c>
      <c r="DX150" s="108">
        <f t="shared" si="667"/>
        <v>0</v>
      </c>
      <c r="DY150" s="108">
        <v>0</v>
      </c>
      <c r="DZ150" s="108">
        <v>0</v>
      </c>
      <c r="EA150" s="108"/>
      <c r="EB150" s="108">
        <v>0</v>
      </c>
      <c r="EC150" s="108">
        <f t="shared" si="668"/>
        <v>0</v>
      </c>
      <c r="ED150" s="108">
        <f t="shared" si="669"/>
        <v>0</v>
      </c>
      <c r="EE150" s="108">
        <v>0</v>
      </c>
      <c r="EF150" s="245">
        <v>0</v>
      </c>
      <c r="EG150" s="249">
        <v>2.4207418888888799</v>
      </c>
      <c r="EH150" s="250">
        <v>0.53256321555555397</v>
      </c>
      <c r="EI150" s="250">
        <v>5.7253517821436208</v>
      </c>
      <c r="EJ150" s="250">
        <v>1.6292875905423301</v>
      </c>
      <c r="EK150" s="250">
        <f t="shared" si="670"/>
        <v>0.16125710998633658</v>
      </c>
      <c r="EL150" s="250">
        <v>0.50986925858431675</v>
      </c>
      <c r="EM150" s="250">
        <v>0.75247994683051811</v>
      </c>
      <c r="EN150" s="250">
        <f t="shared" si="671"/>
        <v>1.4556724571436374E-2</v>
      </c>
      <c r="EO150" s="250">
        <f t="shared" si="672"/>
        <v>0.44040243352160369</v>
      </c>
      <c r="EP150" s="250">
        <v>11.060424423960903</v>
      </c>
      <c r="EQ150" s="245">
        <v>13.936134774190739</v>
      </c>
      <c r="ER150" s="244">
        <v>0</v>
      </c>
      <c r="ES150" s="108">
        <v>0</v>
      </c>
      <c r="ET150" s="108">
        <v>0</v>
      </c>
      <c r="EU150" s="108">
        <f t="shared" si="673"/>
        <v>0</v>
      </c>
      <c r="EV150" s="108">
        <f t="shared" si="674"/>
        <v>0</v>
      </c>
      <c r="EW150" s="108">
        <v>0</v>
      </c>
      <c r="EX150" s="108">
        <v>0</v>
      </c>
      <c r="EY150" s="108">
        <f t="shared" si="675"/>
        <v>0</v>
      </c>
      <c r="EZ150" s="108">
        <f t="shared" si="676"/>
        <v>0</v>
      </c>
      <c r="FA150" s="108">
        <v>0</v>
      </c>
      <c r="FB150" s="245">
        <v>0</v>
      </c>
      <c r="FC150" s="244">
        <v>0.83333333333333293</v>
      </c>
      <c r="FD150" s="108">
        <v>6.0833333333333302E-2</v>
      </c>
      <c r="FE150" s="108">
        <f t="shared" si="677"/>
        <v>1.1768208333333328E-3</v>
      </c>
      <c r="FF150" s="108">
        <f t="shared" si="678"/>
        <v>3.5603803333333316E-2</v>
      </c>
      <c r="FG150" s="108">
        <v>4.4708333333333301E-2</v>
      </c>
      <c r="FH150" s="245">
        <v>1.1266499999999995</v>
      </c>
      <c r="FI150" s="244">
        <v>0</v>
      </c>
      <c r="FJ150" s="108">
        <v>0</v>
      </c>
      <c r="FK150" s="108">
        <f t="shared" si="679"/>
        <v>0</v>
      </c>
      <c r="FL150" s="108">
        <f t="shared" si="680"/>
        <v>0</v>
      </c>
      <c r="FM150" s="108">
        <v>0</v>
      </c>
      <c r="FN150" s="245">
        <v>0</v>
      </c>
      <c r="FO150" s="244">
        <v>0</v>
      </c>
      <c r="FP150" s="108">
        <v>0</v>
      </c>
      <c r="FQ150" s="108">
        <f t="shared" si="681"/>
        <v>0</v>
      </c>
      <c r="FR150" s="108">
        <f t="shared" si="682"/>
        <v>0</v>
      </c>
      <c r="FS150" s="108">
        <v>0</v>
      </c>
      <c r="FT150" s="110">
        <v>0</v>
      </c>
      <c r="FU150" s="253">
        <f t="shared" si="543"/>
        <v>11.250901417741016</v>
      </c>
      <c r="FV150" s="254">
        <f t="shared" si="544"/>
        <v>7.7972262983435678</v>
      </c>
      <c r="FW150" s="254">
        <f t="shared" si="545"/>
        <v>3.8005233716965483</v>
      </c>
      <c r="FX150" s="254">
        <f t="shared" si="546"/>
        <v>30.582999999999991</v>
      </c>
      <c r="FY150" s="254">
        <f t="shared" si="547"/>
        <v>0</v>
      </c>
      <c r="FZ150" s="254">
        <f t="shared" si="548"/>
        <v>0</v>
      </c>
      <c r="GA150" s="254">
        <f t="shared" si="683"/>
        <v>0</v>
      </c>
      <c r="GB150" s="254">
        <f t="shared" si="684"/>
        <v>0</v>
      </c>
      <c r="GC150" s="254">
        <f t="shared" si="685"/>
        <v>0</v>
      </c>
      <c r="GD150" s="254">
        <f t="shared" si="686"/>
        <v>0</v>
      </c>
      <c r="GE150" s="254">
        <f t="shared" si="549"/>
        <v>6.2069286491105311</v>
      </c>
      <c r="GF150" s="255">
        <f t="shared" si="550"/>
        <v>2.3697234267722322</v>
      </c>
      <c r="GG150" s="255">
        <f t="shared" si="551"/>
        <v>0.61432455611706571</v>
      </c>
      <c r="GH150" s="254">
        <f t="shared" si="552"/>
        <v>4.3536163207930905</v>
      </c>
      <c r="GI150" s="255">
        <f t="shared" si="553"/>
        <v>3.1085994265422752</v>
      </c>
      <c r="GJ150" s="256">
        <f t="shared" si="554"/>
        <v>8.4220707725742333E-2</v>
      </c>
      <c r="GK150" s="253">
        <f t="shared" si="687"/>
        <v>63.992196057684737</v>
      </c>
      <c r="GL150" s="257">
        <f t="shared" si="688"/>
        <v>80.630167032682763</v>
      </c>
      <c r="GM150" s="221">
        <f t="shared" si="689"/>
        <v>80.630167032682763</v>
      </c>
      <c r="GN150" s="222">
        <f t="shared" si="690"/>
        <v>21.078822581529959</v>
      </c>
      <c r="GO150" s="222">
        <f t="shared" si="691"/>
        <v>5.6688264807795896</v>
      </c>
      <c r="GP150" s="55">
        <f t="shared" si="692"/>
        <v>0.26142600663329685</v>
      </c>
      <c r="GQ150" s="56">
        <f t="shared" si="693"/>
        <v>7.0306520368260905E-2</v>
      </c>
      <c r="GR150" s="258">
        <f t="shared" si="694"/>
        <v>1.0518559352444812</v>
      </c>
      <c r="GS150" s="227">
        <f t="shared" si="555"/>
        <v>80.630167032682763</v>
      </c>
      <c r="GT150" s="222">
        <f t="shared" si="502"/>
        <v>21.078822581529959</v>
      </c>
      <c r="GU150" s="222">
        <f t="shared" si="503"/>
        <v>5.6688264807795896</v>
      </c>
      <c r="GV150" s="37">
        <f t="shared" ref="GV150:GV213" si="748">GT150/GS150</f>
        <v>0.26142600663329685</v>
      </c>
      <c r="GW150" s="228">
        <f t="shared" ref="GW150:GW213" si="749">GU150/GS150</f>
        <v>7.0306520368260905E-2</v>
      </c>
      <c r="GX150" s="258">
        <f t="shared" si="695"/>
        <v>1.0518559352444812</v>
      </c>
      <c r="GY150" s="221">
        <f t="shared" si="499"/>
        <v>33.353612316977383</v>
      </c>
      <c r="GZ150" s="222">
        <f t="shared" si="696"/>
        <v>18.782232060622409</v>
      </c>
      <c r="HA150" s="222">
        <f t="shared" si="697"/>
        <v>1.1861391163942026</v>
      </c>
      <c r="HB150" s="55">
        <f t="shared" si="698"/>
        <v>0.56312437411950222</v>
      </c>
      <c r="HC150" s="56">
        <f t="shared" si="699"/>
        <v>3.5562538327833348E-2</v>
      </c>
      <c r="HD150" s="258">
        <f t="shared" si="700"/>
        <v>1.0937502266115076</v>
      </c>
      <c r="HE150" s="221">
        <f t="shared" si="701"/>
        <v>33.353612316977383</v>
      </c>
      <c r="HF150" s="222">
        <f t="shared" si="702"/>
        <v>18.782232060622409</v>
      </c>
      <c r="HG150" s="222">
        <f t="shared" si="703"/>
        <v>1.1861391163942026</v>
      </c>
      <c r="HH150" s="55">
        <f t="shared" si="704"/>
        <v>0.56312437411950222</v>
      </c>
      <c r="HI150" s="56">
        <f t="shared" si="705"/>
        <v>3.5562538327833348E-2</v>
      </c>
      <c r="HJ150" s="259">
        <f t="shared" si="706"/>
        <v>1.0937502266115076</v>
      </c>
      <c r="HK150" s="54">
        <f t="shared" si="556"/>
        <v>2.2511064094447288</v>
      </c>
      <c r="HL150" s="55">
        <f t="shared" si="557"/>
        <v>0</v>
      </c>
      <c r="HM150" s="55">
        <f t="shared" si="558"/>
        <v>0.96917207580045672</v>
      </c>
      <c r="HN150" s="56">
        <f t="shared" si="559"/>
        <v>0</v>
      </c>
      <c r="HQ150" s="57">
        <f t="shared" si="560"/>
        <v>0</v>
      </c>
      <c r="HR150" s="58">
        <f t="shared" si="707"/>
        <v>0</v>
      </c>
      <c r="HS150" s="58">
        <f t="shared" si="561"/>
        <v>0</v>
      </c>
      <c r="HT150" s="58">
        <f t="shared" si="708"/>
        <v>0</v>
      </c>
      <c r="HU150" s="58">
        <f t="shared" si="562"/>
        <v>0</v>
      </c>
      <c r="HV150" s="55"/>
      <c r="HW150" s="56"/>
      <c r="HX150" s="260"/>
      <c r="HY150" s="57">
        <f t="shared" si="563"/>
        <v>0</v>
      </c>
      <c r="HZ150" s="58">
        <f t="shared" si="709"/>
        <v>0</v>
      </c>
      <c r="IA150" s="58">
        <f t="shared" si="564"/>
        <v>0</v>
      </c>
      <c r="IB150" s="58">
        <f t="shared" si="710"/>
        <v>0</v>
      </c>
      <c r="IC150" s="58">
        <f t="shared" si="565"/>
        <v>0</v>
      </c>
      <c r="ID150" s="55"/>
      <c r="IE150" s="56"/>
      <c r="IF150" s="260"/>
      <c r="IG150" s="57">
        <f t="shared" si="566"/>
        <v>1.8226908896091665</v>
      </c>
      <c r="IH150" s="58">
        <f t="shared" si="711"/>
        <v>2.108306552010923</v>
      </c>
      <c r="II150" s="58">
        <f t="shared" si="567"/>
        <v>3.5576883844328466</v>
      </c>
      <c r="IJ150" s="58">
        <f t="shared" si="712"/>
        <v>4.1087743151814946</v>
      </c>
      <c r="IK150" s="58">
        <f t="shared" si="568"/>
        <v>37.521075171194745</v>
      </c>
      <c r="IL150" s="55">
        <f t="shared" si="569"/>
        <v>4.8577789450139797E-2</v>
      </c>
      <c r="IM150" s="56">
        <f t="shared" si="570"/>
        <v>9.4818401876823472E-2</v>
      </c>
      <c r="IN150" s="260">
        <f t="shared" si="571"/>
        <v>1.0222995100575569</v>
      </c>
      <c r="IO150" s="57">
        <f t="shared" si="572"/>
        <v>0</v>
      </c>
      <c r="IP150" s="58">
        <f t="shared" si="713"/>
        <v>0</v>
      </c>
      <c r="IQ150" s="58">
        <f t="shared" si="573"/>
        <v>0</v>
      </c>
      <c r="IR150" s="58">
        <f t="shared" si="714"/>
        <v>0</v>
      </c>
      <c r="IS150" s="58">
        <f t="shared" si="574"/>
        <v>0</v>
      </c>
      <c r="IT150" s="55"/>
      <c r="IU150" s="56"/>
      <c r="IV150" s="260"/>
      <c r="IW150" s="57">
        <f t="shared" si="575"/>
        <v>0</v>
      </c>
      <c r="IX150" s="58">
        <f t="shared" si="715"/>
        <v>0</v>
      </c>
      <c r="IY150" s="58">
        <f t="shared" si="576"/>
        <v>0</v>
      </c>
      <c r="IZ150" s="58">
        <f t="shared" si="716"/>
        <v>0</v>
      </c>
      <c r="JA150" s="58">
        <f t="shared" si="577"/>
        <v>0</v>
      </c>
      <c r="JB150" s="55"/>
      <c r="JC150" s="56"/>
      <c r="JD150" s="260"/>
      <c r="JE150" s="57">
        <f t="shared" si="578"/>
        <v>0</v>
      </c>
      <c r="JF150" s="58">
        <f t="shared" si="717"/>
        <v>0</v>
      </c>
      <c r="JG150" s="58">
        <f t="shared" si="579"/>
        <v>0</v>
      </c>
      <c r="JH150" s="58">
        <f t="shared" si="718"/>
        <v>0</v>
      </c>
      <c r="JI150" s="58">
        <f t="shared" si="580"/>
        <v>0</v>
      </c>
      <c r="JJ150" s="55"/>
      <c r="JK150" s="56"/>
      <c r="JL150" s="260"/>
      <c r="JM150" s="57">
        <f t="shared" si="581"/>
        <v>5.5727663670597583</v>
      </c>
      <c r="JN150" s="58">
        <f t="shared" si="719"/>
        <v>6.4460188567780223</v>
      </c>
      <c r="JO150" s="58">
        <f t="shared" si="582"/>
        <v>0.53674988892430531</v>
      </c>
      <c r="JP150" s="58">
        <f t="shared" si="720"/>
        <v>0.61989244671868027</v>
      </c>
      <c r="JQ150" s="58">
        <f t="shared" si="583"/>
        <v>7.7871428979492299</v>
      </c>
      <c r="JR150" s="55">
        <f t="shared" si="584"/>
        <v>0.71563684397359206</v>
      </c>
      <c r="JS150" s="56">
        <f t="shared" si="585"/>
        <v>6.8927705059279212E-2</v>
      </c>
      <c r="JT150" s="260">
        <f t="shared" si="586"/>
        <v>1.1228171949643442</v>
      </c>
      <c r="JU150" s="57">
        <f t="shared" si="587"/>
        <v>0</v>
      </c>
      <c r="JV150" s="58">
        <f t="shared" si="721"/>
        <v>0</v>
      </c>
      <c r="JW150" s="58">
        <f t="shared" si="588"/>
        <v>0</v>
      </c>
      <c r="JX150" s="58">
        <f t="shared" si="722"/>
        <v>0</v>
      </c>
      <c r="JY150" s="58">
        <f t="shared" si="589"/>
        <v>0</v>
      </c>
      <c r="JZ150" s="55"/>
      <c r="KA150" s="56"/>
      <c r="KB150" s="260"/>
      <c r="KC150" s="57">
        <f t="shared" si="590"/>
        <v>0</v>
      </c>
      <c r="KD150" s="58">
        <f t="shared" si="723"/>
        <v>0</v>
      </c>
      <c r="KE150" s="58">
        <f t="shared" si="591"/>
        <v>0</v>
      </c>
      <c r="KF150" s="58">
        <f t="shared" si="724"/>
        <v>0</v>
      </c>
      <c r="KG150" s="58">
        <f t="shared" si="592"/>
        <v>0</v>
      </c>
      <c r="KH150" s="55"/>
      <c r="KI150" s="56"/>
      <c r="KJ150" s="260"/>
      <c r="KK150" s="57">
        <f t="shared" si="593"/>
        <v>5.1776938055062756</v>
      </c>
      <c r="KL150" s="58">
        <f t="shared" si="725"/>
        <v>5.9890384248291095</v>
      </c>
      <c r="KM150" s="58">
        <f t="shared" si="594"/>
        <v>0.22763970679109849</v>
      </c>
      <c r="KN150" s="58">
        <f t="shared" si="726"/>
        <v>0.26290109737303963</v>
      </c>
      <c r="KO150" s="58">
        <f t="shared" si="595"/>
        <v>6.7293868979131934</v>
      </c>
      <c r="KP150" s="55">
        <f t="shared" si="727"/>
        <v>0.76941538420266731</v>
      </c>
      <c r="KQ150" s="56">
        <f t="shared" si="728"/>
        <v>3.3827703807859578E-2</v>
      </c>
      <c r="KR150" s="260">
        <f t="shared" si="729"/>
        <v>1.1258073020243955</v>
      </c>
      <c r="KS150" s="57">
        <f t="shared" si="596"/>
        <v>0</v>
      </c>
      <c r="KT150" s="58">
        <f t="shared" si="730"/>
        <v>0</v>
      </c>
      <c r="KU150" s="58">
        <f t="shared" si="597"/>
        <v>0</v>
      </c>
      <c r="KV150" s="58">
        <f t="shared" si="731"/>
        <v>0</v>
      </c>
      <c r="KW150" s="58">
        <f t="shared" si="598"/>
        <v>0</v>
      </c>
      <c r="KX150" s="55"/>
      <c r="KY150" s="56"/>
      <c r="KZ150" s="260"/>
      <c r="LA150" s="57">
        <f t="shared" si="599"/>
        <v>4.1126365688136568</v>
      </c>
      <c r="LB150" s="58">
        <f t="shared" si="732"/>
        <v>4.7570867191467574</v>
      </c>
      <c r="LC150" s="58">
        <f t="shared" si="600"/>
        <v>0.17581383455777294</v>
      </c>
      <c r="LD150" s="58">
        <f t="shared" si="733"/>
        <v>0.20304739753077197</v>
      </c>
      <c r="LE150" s="58">
        <f t="shared" si="601"/>
        <v>11.060424423960905</v>
      </c>
      <c r="LF150" s="55">
        <f t="shared" si="734"/>
        <v>0.37183352203955111</v>
      </c>
      <c r="LG150" s="56">
        <f t="shared" si="735"/>
        <v>1.5895758410219431E-2</v>
      </c>
      <c r="LH150" s="260">
        <f t="shared" si="736"/>
        <v>1.0607285658813406</v>
      </c>
      <c r="LI150" s="57">
        <f t="shared" si="602"/>
        <v>0</v>
      </c>
      <c r="LJ150" s="58">
        <f t="shared" si="737"/>
        <v>0</v>
      </c>
      <c r="LK150" s="58">
        <f t="shared" si="603"/>
        <v>0</v>
      </c>
      <c r="LL150" s="58">
        <f t="shared" si="738"/>
        <v>0</v>
      </c>
      <c r="LM150" s="58">
        <f t="shared" si="604"/>
        <v>0</v>
      </c>
      <c r="LN150" s="55"/>
      <c r="LO150" s="56"/>
      <c r="LP150" s="260"/>
      <c r="LQ150" s="57">
        <f t="shared" si="605"/>
        <v>4.3436640066666643E-2</v>
      </c>
      <c r="LR150" s="58">
        <f t="shared" si="739"/>
        <v>5.0243161565113312E-2</v>
      </c>
      <c r="LS150" s="58">
        <f t="shared" si="606"/>
        <v>1.1768208333333328E-3</v>
      </c>
      <c r="LT150" s="58">
        <f t="shared" si="740"/>
        <v>1.359110380416666E-3</v>
      </c>
      <c r="LU150" s="58">
        <f t="shared" si="607"/>
        <v>0.89416666666666633</v>
      </c>
      <c r="LV150" s="55">
        <f t="shared" si="608"/>
        <v>4.857778945013979E-2</v>
      </c>
      <c r="LW150" s="56">
        <f t="shared" si="609"/>
        <v>1.3161090400745572E-3</v>
      </c>
      <c r="LX150" s="260">
        <f t="shared" si="610"/>
        <v>1.0078160048971445</v>
      </c>
      <c r="LY150" s="57">
        <f t="shared" si="611"/>
        <v>0</v>
      </c>
      <c r="LZ150" s="58">
        <f t="shared" si="741"/>
        <v>0</v>
      </c>
      <c r="MA150" s="58">
        <f t="shared" si="612"/>
        <v>0</v>
      </c>
      <c r="MB150" s="58">
        <f t="shared" si="742"/>
        <v>0</v>
      </c>
      <c r="MC150" s="58">
        <f t="shared" si="613"/>
        <v>0</v>
      </c>
      <c r="MD150" s="55"/>
      <c r="ME150" s="56"/>
      <c r="MF150" s="260"/>
      <c r="MG150" s="57">
        <f t="shared" si="614"/>
        <v>0</v>
      </c>
      <c r="MH150" s="58">
        <f t="shared" si="743"/>
        <v>0</v>
      </c>
      <c r="MI150" s="58">
        <f t="shared" si="615"/>
        <v>0</v>
      </c>
      <c r="MJ150" s="58">
        <f t="shared" si="744"/>
        <v>0</v>
      </c>
      <c r="MK150" s="58">
        <f t="shared" si="616"/>
        <v>0</v>
      </c>
      <c r="ML150" s="55"/>
      <c r="MM150" s="56"/>
      <c r="MN150" s="260"/>
      <c r="MO150" s="59">
        <v>2.1401280669880975</v>
      </c>
      <c r="MP150" s="60"/>
      <c r="MQ150" s="60">
        <v>0.88609999999999989</v>
      </c>
      <c r="MR150" s="61"/>
      <c r="MS150" s="59">
        <f t="shared" si="617"/>
        <v>1.0518559352444812</v>
      </c>
      <c r="MT150" s="60"/>
      <c r="MU150" s="60">
        <f t="shared" si="745"/>
        <v>1.0937502266115076</v>
      </c>
      <c r="MV150" s="61"/>
      <c r="MW150" s="66">
        <f t="shared" si="746"/>
        <v>2.2511064094447288</v>
      </c>
      <c r="MX150" s="67"/>
      <c r="MY150" s="67">
        <f t="shared" si="747"/>
        <v>0.96917207580045672</v>
      </c>
      <c r="MZ150" s="261"/>
      <c r="NA150" s="59">
        <f t="shared" si="618"/>
        <v>1.051899838606057</v>
      </c>
      <c r="NB150" s="60"/>
      <c r="NC150" s="60">
        <f t="shared" si="619"/>
        <v>1.0937908698574825</v>
      </c>
      <c r="ND150" s="262"/>
      <c r="NE150" s="62">
        <f t="shared" si="620"/>
        <v>2.2512003682610726</v>
      </c>
      <c r="NF150" s="63"/>
      <c r="NG150" s="63">
        <f t="shared" si="621"/>
        <v>0.96920808978071515</v>
      </c>
      <c r="NH150" s="64"/>
      <c r="NI150" s="238">
        <f t="shared" ref="NI150:NI213" si="750">MW150-NE150</f>
        <v>-9.3958816343775453E-5</v>
      </c>
      <c r="NJ150" s="238">
        <f t="shared" ref="NJ150:NJ213" si="751">MX150-NF150</f>
        <v>0</v>
      </c>
      <c r="NK150" s="238">
        <f t="shared" ref="NK150:NK213" si="752">MY150-NG150</f>
        <v>-3.6013980258431388E-5</v>
      </c>
      <c r="NL150" s="238">
        <f t="shared" ref="NL150:NL213" si="753">MZ150-NH150</f>
        <v>0</v>
      </c>
      <c r="NM150" s="239">
        <f t="shared" si="622"/>
        <v>0</v>
      </c>
      <c r="NN150" s="240">
        <f t="shared" si="623"/>
        <v>0</v>
      </c>
      <c r="NO150" s="240">
        <f t="shared" si="539"/>
        <v>1.2819922784803575</v>
      </c>
      <c r="NP150" s="240">
        <f t="shared" si="624"/>
        <v>0</v>
      </c>
      <c r="NQ150" s="240">
        <f t="shared" si="540"/>
        <v>0</v>
      </c>
      <c r="NR150" s="240">
        <f t="shared" si="625"/>
        <v>0</v>
      </c>
      <c r="NS150" s="240">
        <f t="shared" si="626"/>
        <v>0.29372897820267246</v>
      </c>
      <c r="NT150" s="240">
        <f t="shared" si="627"/>
        <v>0</v>
      </c>
      <c r="NU150" s="240">
        <f t="shared" si="628"/>
        <v>0</v>
      </c>
      <c r="NV150" s="240">
        <f t="shared" si="629"/>
        <v>0.25319406222528651</v>
      </c>
      <c r="NW150" s="240">
        <f t="shared" si="630"/>
        <v>0</v>
      </c>
      <c r="NX150" s="240">
        <f t="shared" si="631"/>
        <v>0.39215135080633157</v>
      </c>
      <c r="NY150" s="240">
        <f t="shared" si="632"/>
        <v>0</v>
      </c>
      <c r="NZ150" s="240">
        <f t="shared" si="633"/>
        <v>3.0133698546424621E-2</v>
      </c>
      <c r="OA150" s="240">
        <f t="shared" si="634"/>
        <v>0</v>
      </c>
      <c r="OB150" s="241">
        <f t="shared" si="635"/>
        <v>0</v>
      </c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136"/>
      <c r="OP150" s="13"/>
      <c r="OQ150" s="13"/>
      <c r="OR150" s="13"/>
      <c r="OS150" s="13"/>
      <c r="OT150" s="13"/>
    </row>
    <row r="151" spans="1:410" ht="15" customHeight="1">
      <c r="A151" s="242">
        <v>132</v>
      </c>
      <c r="B151" s="49" t="s">
        <v>201</v>
      </c>
      <c r="C151" s="50">
        <v>9</v>
      </c>
      <c r="D151" s="51">
        <v>5048.6000000000004</v>
      </c>
      <c r="E151" s="52">
        <v>5048.6000000000004</v>
      </c>
      <c r="F151" s="52"/>
      <c r="G151" s="52"/>
      <c r="H151" s="53">
        <v>552.1</v>
      </c>
      <c r="I151" s="57">
        <v>3.2402679710246201</v>
      </c>
      <c r="J151" s="58">
        <v>3.74236797102462</v>
      </c>
      <c r="K151" s="58">
        <v>2.5170000000000003</v>
      </c>
      <c r="L151" s="243">
        <v>2.9016000000000002</v>
      </c>
      <c r="M151" s="1">
        <v>0.3846</v>
      </c>
      <c r="N151" s="2">
        <v>0.43390000000000001</v>
      </c>
      <c r="O151" s="2">
        <v>0.33866797102461971</v>
      </c>
      <c r="P151" s="2">
        <v>0.02</v>
      </c>
      <c r="Q151" s="2">
        <v>0.20699999999999999</v>
      </c>
      <c r="R151" s="2">
        <v>0</v>
      </c>
      <c r="S151" s="2">
        <v>0.59899999999999998</v>
      </c>
      <c r="T151" s="2">
        <v>0.03</v>
      </c>
      <c r="U151" s="2">
        <v>1E-3</v>
      </c>
      <c r="V151" s="2">
        <v>3.6499999999999998E-2</v>
      </c>
      <c r="W151" s="2">
        <v>0.1018</v>
      </c>
      <c r="X151" s="2">
        <v>0.8397</v>
      </c>
      <c r="Y151" s="2">
        <v>0.1171</v>
      </c>
      <c r="Z151" s="2">
        <v>2.0000000000000001E-4</v>
      </c>
      <c r="AA151" s="2">
        <v>0.33779999999999999</v>
      </c>
      <c r="AB151" s="3">
        <v>0.29509999999999997</v>
      </c>
      <c r="AC151" s="244">
        <v>748.88</v>
      </c>
      <c r="AD151" s="108">
        <v>164.75360000000001</v>
      </c>
      <c r="AE151" s="108">
        <v>504.03593064</v>
      </c>
      <c r="AF151" s="108">
        <f t="shared" si="636"/>
        <v>49.886452199163365</v>
      </c>
      <c r="AG151" s="108">
        <f t="shared" si="637"/>
        <v>157.7330041344816</v>
      </c>
      <c r="AH151" s="108">
        <v>18.427918356774999</v>
      </c>
      <c r="AI151" s="108">
        <v>104.83511386765998</v>
      </c>
      <c r="AJ151" s="108">
        <f t="shared" si="638"/>
        <v>2.0280352777698827</v>
      </c>
      <c r="AK151" s="108">
        <f t="shared" si="639"/>
        <v>61.356637423097624</v>
      </c>
      <c r="AL151" s="108">
        <v>77.046628143221767</v>
      </c>
      <c r="AM151" s="245">
        <v>1941.5750292091882</v>
      </c>
      <c r="AN151" s="244">
        <v>813.42</v>
      </c>
      <c r="AO151" s="108">
        <v>178.95240000000001</v>
      </c>
      <c r="AP151" s="108">
        <v>547.47477126000001</v>
      </c>
      <c r="AQ151" s="108">
        <f t="shared" si="640"/>
        <v>54.185768010687248</v>
      </c>
      <c r="AR151" s="108">
        <f t="shared" si="641"/>
        <v>171.3267549181044</v>
      </c>
      <c r="AS151" s="246">
        <v>80.5696015940417</v>
      </c>
      <c r="AT151" s="247">
        <v>17.513574046270918</v>
      </c>
      <c r="AU151" s="108">
        <v>118.29042441834503</v>
      </c>
      <c r="AV151" s="108">
        <f t="shared" si="642"/>
        <v>2.2883282603728845</v>
      </c>
      <c r="AW151" s="108">
        <f t="shared" si="643"/>
        <v>69.231600118475953</v>
      </c>
      <c r="AX151" s="108">
        <v>86.93535986361934</v>
      </c>
      <c r="AY151" s="245">
        <v>2190.7710685632069</v>
      </c>
      <c r="AZ151" s="248">
        <v>217</v>
      </c>
      <c r="BA151" s="108">
        <v>1106.0851666666665</v>
      </c>
      <c r="BB151" s="108">
        <v>115.3488616939288</v>
      </c>
      <c r="BC151" s="109">
        <v>92.279089355143043</v>
      </c>
      <c r="BD151" s="109">
        <v>23.069772338785754</v>
      </c>
      <c r="BE151" s="108">
        <v>43.255830624999994</v>
      </c>
      <c r="BF151" s="109">
        <v>34.604664499999998</v>
      </c>
      <c r="BG151" s="109">
        <v>8.651166124999996</v>
      </c>
      <c r="BH151" s="108">
        <v>92.322359705948443</v>
      </c>
      <c r="BI151" s="109">
        <f t="shared" si="644"/>
        <v>54.033322820381038</v>
      </c>
      <c r="BJ151" s="108">
        <f t="shared" si="645"/>
        <v>1.7859760485115728</v>
      </c>
      <c r="BK151" s="108">
        <v>67.85061093457719</v>
      </c>
      <c r="BL151" s="245">
        <v>1709.8353955513451</v>
      </c>
      <c r="BM151" s="244">
        <v>36.950000000000003</v>
      </c>
      <c r="BN151" s="108">
        <v>8.1290000000000013</v>
      </c>
      <c r="BO151" s="108">
        <v>24.869308350000001</v>
      </c>
      <c r="BP151" s="108">
        <f t="shared" si="646"/>
        <v>2.4614149246329</v>
      </c>
      <c r="BQ151" s="108">
        <f t="shared" si="647"/>
        <v>7.7826013550490005</v>
      </c>
      <c r="BR151" s="108">
        <v>4.8385585895583301</v>
      </c>
      <c r="BS151" s="108">
        <v>5.459441286587758</v>
      </c>
      <c r="BT151" s="108">
        <f t="shared" si="648"/>
        <v>0.10561289168904019</v>
      </c>
      <c r="BU151" s="108">
        <f t="shared" si="649"/>
        <v>3.195236282918644</v>
      </c>
      <c r="BV151" s="108">
        <v>4.0123154113073047</v>
      </c>
      <c r="BW151" s="245">
        <v>101.11034836494407</v>
      </c>
      <c r="BX151" s="107">
        <v>688.58</v>
      </c>
      <c r="BY151" s="108">
        <v>50.26634</v>
      </c>
      <c r="BZ151" s="109">
        <f t="shared" si="650"/>
        <v>29.419280279119999</v>
      </c>
      <c r="CA151" s="109">
        <f t="shared" si="651"/>
        <v>0.97240234730000008</v>
      </c>
      <c r="CB151" s="108">
        <v>36.942317000000003</v>
      </c>
      <c r="CC151" s="110">
        <v>930.94638840000005</v>
      </c>
      <c r="CD151" s="244"/>
      <c r="CE151" s="108">
        <v>0</v>
      </c>
      <c r="CF151" s="109">
        <f t="shared" si="652"/>
        <v>0</v>
      </c>
      <c r="CG151" s="109">
        <f t="shared" si="653"/>
        <v>0</v>
      </c>
      <c r="CH151" s="108">
        <v>0</v>
      </c>
      <c r="CI151" s="245">
        <v>0</v>
      </c>
      <c r="CJ151" s="249">
        <v>1116.3500354385546</v>
      </c>
      <c r="CK151" s="250">
        <v>245.59700779648205</v>
      </c>
      <c r="CL151" s="250">
        <v>119.40181599871538</v>
      </c>
      <c r="CM151" s="251">
        <v>80.279514736857863</v>
      </c>
      <c r="CN151" s="252">
        <f t="shared" si="541"/>
        <v>39.132249458481361</v>
      </c>
      <c r="CO151" s="250">
        <v>751.36274040202557</v>
      </c>
      <c r="CP151" s="252">
        <f t="shared" si="654"/>
        <v>74.365375868550089</v>
      </c>
      <c r="CQ151" s="250">
        <v>235.13145598140989</v>
      </c>
      <c r="CR151" s="250">
        <v>162.98794677341181</v>
      </c>
      <c r="CS151" s="252">
        <f t="shared" si="655"/>
        <v>3.1530018303316516</v>
      </c>
      <c r="CT151" s="252">
        <f t="shared" si="656"/>
        <v>95.391629632181179</v>
      </c>
      <c r="CU151" s="250">
        <f t="shared" si="542"/>
        <v>2395.6995464091897</v>
      </c>
      <c r="CV151" s="245">
        <f t="shared" si="657"/>
        <v>3018.5814284755793</v>
      </c>
      <c r="CW151" s="244">
        <v>112.12002000000001</v>
      </c>
      <c r="CX151" s="108">
        <v>8.1847614600000007</v>
      </c>
      <c r="CY151" s="108">
        <f t="shared" si="658"/>
        <v>0.15833421044370002</v>
      </c>
      <c r="CZ151" s="108">
        <f t="shared" si="659"/>
        <v>4.7902789701712809</v>
      </c>
      <c r="DA151" s="108">
        <v>6.015239073</v>
      </c>
      <c r="DB151" s="245">
        <v>151.58402463960002</v>
      </c>
      <c r="DC151" s="244">
        <v>3.7618800000000001</v>
      </c>
      <c r="DD151" s="108">
        <v>0.27461723999999998</v>
      </c>
      <c r="DE151" s="108">
        <f t="shared" si="660"/>
        <v>5.3124705077999997E-3</v>
      </c>
      <c r="DF151" s="108">
        <f t="shared" si="661"/>
        <v>0.16072468282031999</v>
      </c>
      <c r="DG151" s="108">
        <v>0.20182486199999999</v>
      </c>
      <c r="DH151" s="245">
        <v>5.0859865223999998</v>
      </c>
      <c r="DI151" s="107">
        <v>71.235438935435994</v>
      </c>
      <c r="DJ151" s="108">
        <v>15.671796565795919</v>
      </c>
      <c r="DK151" s="108">
        <v>1.1729016526524094</v>
      </c>
      <c r="DL151" s="108">
        <v>47.945225881812</v>
      </c>
      <c r="DM151" s="108">
        <f t="shared" si="662"/>
        <v>4.7453307864264609</v>
      </c>
      <c r="DN151" s="108">
        <f t="shared" si="663"/>
        <v>15.003978987454246</v>
      </c>
      <c r="DO151" s="108">
        <v>9.9298515016058317</v>
      </c>
      <c r="DP151" s="108">
        <f t="shared" si="664"/>
        <v>0.19209297729856484</v>
      </c>
      <c r="DQ151" s="108">
        <f t="shared" si="665"/>
        <v>5.8116243286418419</v>
      </c>
      <c r="DR151" s="108">
        <v>7.297760726865107</v>
      </c>
      <c r="DS151" s="110">
        <v>183.90357031700071</v>
      </c>
      <c r="DT151" s="244">
        <v>197.49</v>
      </c>
      <c r="DU151" s="108">
        <v>43.447800000000001</v>
      </c>
      <c r="DV151" s="108">
        <v>132.92123697</v>
      </c>
      <c r="DW151" s="108">
        <f t="shared" si="666"/>
        <v>13.155746507868781</v>
      </c>
      <c r="DX151" s="108">
        <f t="shared" si="667"/>
        <v>41.596371897391798</v>
      </c>
      <c r="DY151" s="108">
        <v>3.8135970881666701</v>
      </c>
      <c r="DZ151" s="108">
        <v>2.3401204393124999</v>
      </c>
      <c r="EA151" s="108"/>
      <c r="EB151" s="108">
        <v>27.740931078315974</v>
      </c>
      <c r="EC151" s="108">
        <f t="shared" si="668"/>
        <v>0.53664831171002259</v>
      </c>
      <c r="ED151" s="108">
        <f t="shared" si="669"/>
        <v>16.235879250343835</v>
      </c>
      <c r="EE151" s="108">
        <v>20.387684278789759</v>
      </c>
      <c r="EF151" s="245">
        <v>513.76964382550193</v>
      </c>
      <c r="EG151" s="249">
        <v>933.70105190476227</v>
      </c>
      <c r="EH151" s="250">
        <v>205.4142314190477</v>
      </c>
      <c r="EI151" s="250">
        <v>1367.9741983429408</v>
      </c>
      <c r="EJ151" s="250">
        <v>628.43029408765562</v>
      </c>
      <c r="EK151" s="250">
        <f t="shared" si="670"/>
        <v>62.198259927031629</v>
      </c>
      <c r="EL151" s="250">
        <v>196.66097623179095</v>
      </c>
      <c r="EM151" s="250">
        <v>228.89294363007176</v>
      </c>
      <c r="EN151" s="250">
        <f t="shared" si="671"/>
        <v>4.4279339945237384</v>
      </c>
      <c r="EO151" s="250">
        <f t="shared" si="672"/>
        <v>133.96371533248484</v>
      </c>
      <c r="EP151" s="250">
        <v>3364.4127193844779</v>
      </c>
      <c r="EQ151" s="245">
        <v>4239.1600264244425</v>
      </c>
      <c r="ER151" s="244">
        <v>221.88</v>
      </c>
      <c r="ES151" s="108">
        <v>48.813600000000001</v>
      </c>
      <c r="ET151" s="108">
        <v>149.33699963999999</v>
      </c>
      <c r="EU151" s="108">
        <f t="shared" si="673"/>
        <v>14.780480202369359</v>
      </c>
      <c r="EV151" s="108">
        <f t="shared" si="674"/>
        <v>46.733520667341594</v>
      </c>
      <c r="EW151" s="108">
        <v>17.36121602995</v>
      </c>
      <c r="EX151" s="108">
        <v>31.929602543906299</v>
      </c>
      <c r="EY151" s="108">
        <f t="shared" si="675"/>
        <v>0.61767816121186736</v>
      </c>
      <c r="EZ151" s="108">
        <f t="shared" si="676"/>
        <v>18.687374621666951</v>
      </c>
      <c r="FA151" s="108">
        <v>23.4660709106928</v>
      </c>
      <c r="FB151" s="245">
        <v>591.34498694945887</v>
      </c>
      <c r="FC151" s="244">
        <v>0.83333333333333293</v>
      </c>
      <c r="FD151" s="108">
        <v>6.0833333333333302E-2</v>
      </c>
      <c r="FE151" s="108">
        <f t="shared" si="677"/>
        <v>1.1768208333333328E-3</v>
      </c>
      <c r="FF151" s="108">
        <f t="shared" si="678"/>
        <v>3.5603803333333316E-2</v>
      </c>
      <c r="FG151" s="108">
        <v>4.4708333333333301E-2</v>
      </c>
      <c r="FH151" s="245">
        <v>1.1266499999999995</v>
      </c>
      <c r="FI151" s="244">
        <v>1261.39206666667</v>
      </c>
      <c r="FJ151" s="108">
        <v>92.081620866666896</v>
      </c>
      <c r="FK151" s="108">
        <f t="shared" si="679"/>
        <v>1.7813189556656712</v>
      </c>
      <c r="FL151" s="108">
        <f t="shared" si="680"/>
        <v>53.892426081392401</v>
      </c>
      <c r="FM151" s="108">
        <v>67.673500000000004</v>
      </c>
      <c r="FN151" s="245">
        <v>1705.3766250400045</v>
      </c>
      <c r="FO151" s="244">
        <v>981.56333333333157</v>
      </c>
      <c r="FP151" s="108">
        <v>71.654123333333203</v>
      </c>
      <c r="FQ151" s="108">
        <f t="shared" si="681"/>
        <v>1.3861490158833309</v>
      </c>
      <c r="FR151" s="108">
        <f t="shared" si="682"/>
        <v>41.936865455053258</v>
      </c>
      <c r="FS151" s="108">
        <v>52.6608728333333</v>
      </c>
      <c r="FT151" s="110">
        <v>1327.0539953999976</v>
      </c>
      <c r="FU151" s="253">
        <f t="shared" si="543"/>
        <v>5050.685962060079</v>
      </c>
      <c r="FV151" s="254">
        <f t="shared" si="544"/>
        <v>1591.8083763844793</v>
      </c>
      <c r="FW151" s="254">
        <f t="shared" si="545"/>
        <v>183.52957735989534</v>
      </c>
      <c r="FX151" s="254">
        <f t="shared" si="546"/>
        <v>1106.0851666666665</v>
      </c>
      <c r="FY151" s="254">
        <f t="shared" si="547"/>
        <v>688.58</v>
      </c>
      <c r="FZ151" s="254">
        <f t="shared" si="548"/>
        <v>0</v>
      </c>
      <c r="GA151" s="254">
        <f t="shared" si="683"/>
        <v>112.12002000000001</v>
      </c>
      <c r="GB151" s="254">
        <f t="shared" si="684"/>
        <v>3.7618800000000001</v>
      </c>
      <c r="GC151" s="254">
        <f t="shared" si="685"/>
        <v>1261.39206666667</v>
      </c>
      <c r="GD151" s="254">
        <f t="shared" si="686"/>
        <v>981.56333333333157</v>
      </c>
      <c r="GE151" s="254">
        <f t="shared" si="549"/>
        <v>2786.3765072314932</v>
      </c>
      <c r="GF151" s="255">
        <f t="shared" si="550"/>
        <v>1063.8017702910888</v>
      </c>
      <c r="GG151" s="255">
        <f t="shared" si="551"/>
        <v>275.77882842672977</v>
      </c>
      <c r="GH151" s="254">
        <f t="shared" si="552"/>
        <v>1004.9109110391863</v>
      </c>
      <c r="GI151" s="255">
        <f t="shared" si="553"/>
        <v>717.5334828801407</v>
      </c>
      <c r="GJ151" s="256">
        <f t="shared" si="554"/>
        <v>19.440001574053056</v>
      </c>
      <c r="GK151" s="253">
        <f t="shared" si="687"/>
        <v>14770.8138007418</v>
      </c>
      <c r="GL151" s="257">
        <f t="shared" si="688"/>
        <v>18611.225388934668</v>
      </c>
      <c r="GM151" s="221">
        <f t="shared" si="689"/>
        <v>16353.225005134671</v>
      </c>
      <c r="GN151" s="222">
        <f t="shared" si="690"/>
        <v>8498.6580639688782</v>
      </c>
      <c r="GO151" s="222">
        <f t="shared" si="691"/>
        <v>600.25121855684358</v>
      </c>
      <c r="GP151" s="55">
        <f t="shared" si="692"/>
        <v>0.51969309180913403</v>
      </c>
      <c r="GQ151" s="56">
        <f t="shared" si="693"/>
        <v>3.670537269366584E-2</v>
      </c>
      <c r="GR151" s="258">
        <f t="shared" si="694"/>
        <v>1.08712156971674</v>
      </c>
      <c r="GS151" s="227">
        <f t="shared" si="555"/>
        <v>18611.225388934668</v>
      </c>
      <c r="GT151" s="222">
        <f t="shared" si="502"/>
        <v>8608.3467311914483</v>
      </c>
      <c r="GU151" s="222">
        <f t="shared" si="503"/>
        <v>603.22299327445455</v>
      </c>
      <c r="GV151" s="37">
        <f t="shared" si="748"/>
        <v>0.46253519321245518</v>
      </c>
      <c r="GW151" s="228">
        <f t="shared" si="749"/>
        <v>3.2411782710078919E-2</v>
      </c>
      <c r="GX151" s="258">
        <f t="shared" si="695"/>
        <v>1.0774998499181829</v>
      </c>
      <c r="GY151" s="221">
        <f t="shared" ref="GY151:GY214" si="754">GM151-AM151-BL151</f>
        <v>12701.814580374137</v>
      </c>
      <c r="GZ151" s="222">
        <f t="shared" si="696"/>
        <v>6927.6351071270774</v>
      </c>
      <c r="HA151" s="222">
        <f t="shared" si="697"/>
        <v>372.71510465730285</v>
      </c>
      <c r="HB151" s="55">
        <f t="shared" si="698"/>
        <v>0.54540515162543191</v>
      </c>
      <c r="HC151" s="56">
        <f t="shared" si="699"/>
        <v>2.9343453433275071E-2</v>
      </c>
      <c r="HD151" s="258">
        <f t="shared" si="700"/>
        <v>1.0900102881965197</v>
      </c>
      <c r="HE151" s="221">
        <f t="shared" si="701"/>
        <v>14643.389609583326</v>
      </c>
      <c r="HF151" s="222">
        <f t="shared" si="702"/>
        <v>8415.5980401293891</v>
      </c>
      <c r="HG151" s="222">
        <f t="shared" si="703"/>
        <v>438.12735887823874</v>
      </c>
      <c r="HH151" s="55">
        <f t="shared" si="704"/>
        <v>0.57470287033965306</v>
      </c>
      <c r="HI151" s="56">
        <f t="shared" si="705"/>
        <v>2.9919804810185989E-2</v>
      </c>
      <c r="HJ151" s="259">
        <f t="shared" si="706"/>
        <v>1.0946905175473214</v>
      </c>
      <c r="HK151" s="54">
        <f t="shared" si="556"/>
        <v>3.5225652029631611</v>
      </c>
      <c r="HL151" s="55">
        <f t="shared" si="557"/>
        <v>4.0324009271176431</v>
      </c>
      <c r="HM151" s="55">
        <f t="shared" si="558"/>
        <v>2.7435558953906405</v>
      </c>
      <c r="HN151" s="56">
        <f t="shared" si="559"/>
        <v>3.1763540057153081</v>
      </c>
      <c r="HQ151" s="57">
        <f t="shared" si="560"/>
        <v>1180.9229627002467</v>
      </c>
      <c r="HR151" s="58">
        <f t="shared" si="707"/>
        <v>1365.9735909553754</v>
      </c>
      <c r="HS151" s="58">
        <f t="shared" si="561"/>
        <v>51.914487476933246</v>
      </c>
      <c r="HT151" s="58">
        <f t="shared" si="708"/>
        <v>59.956041587110207</v>
      </c>
      <c r="HU151" s="58">
        <f t="shared" si="562"/>
        <v>1540.9325628644351</v>
      </c>
      <c r="HV151" s="55">
        <f t="shared" ref="HV151:HV194" si="755">HQ151/HU151</f>
        <v>0.76636901001367141</v>
      </c>
      <c r="HW151" s="56">
        <f t="shared" ref="HW151:HW194" si="756">HS151/HU151</f>
        <v>3.3690304642812891E-2</v>
      </c>
      <c r="HX151" s="260">
        <f t="shared" ref="HX151:HX194" si="757">1+HV151*(HT151*$GV$14-HT151)/HT151+HW151*(HU151*$GW$14-HU151)/HU151</f>
        <v>1.125308652058314</v>
      </c>
      <c r="HY151" s="57">
        <f t="shared" si="563"/>
        <v>1285.8535931446281</v>
      </c>
      <c r="HZ151" s="58">
        <f t="shared" si="709"/>
        <v>1487.3468511903914</v>
      </c>
      <c r="IA151" s="58">
        <f t="shared" si="564"/>
        <v>73.987670317331037</v>
      </c>
      <c r="IB151" s="58">
        <f t="shared" si="710"/>
        <v>85.448360449485619</v>
      </c>
      <c r="IC151" s="58">
        <f t="shared" si="565"/>
        <v>1738.7071972723866</v>
      </c>
      <c r="ID151" s="55">
        <f t="shared" ref="ID151:ID194" si="758">HY151/IC151</f>
        <v>0.73954579308225277</v>
      </c>
      <c r="IE151" s="56">
        <f t="shared" ref="IE151:IE194" si="759">IA151/IC151</f>
        <v>4.255326626208248E-2</v>
      </c>
      <c r="IF151" s="260">
        <f t="shared" ref="IF151:IF194" si="760">1+ID151*(IB151*$GV$14-IB151)/IB151+IE151*(IC151*$GW$14-IC151)/IC151</f>
        <v>1.1224783267199856</v>
      </c>
      <c r="IG151" s="57">
        <f t="shared" si="566"/>
        <v>65.920653840864858</v>
      </c>
      <c r="IH151" s="58">
        <f t="shared" si="711"/>
        <v>76.250420297728382</v>
      </c>
      <c r="II151" s="58">
        <f t="shared" si="567"/>
        <v>128.66972990365463</v>
      </c>
      <c r="IJ151" s="58">
        <f t="shared" si="712"/>
        <v>148.60067106573072</v>
      </c>
      <c r="IK151" s="58">
        <f t="shared" si="568"/>
        <v>1357.0122186915437</v>
      </c>
      <c r="IL151" s="55">
        <f t="shared" si="569"/>
        <v>4.857778945013979E-2</v>
      </c>
      <c r="IM151" s="56">
        <f t="shared" si="570"/>
        <v>9.4818401876823458E-2</v>
      </c>
      <c r="IN151" s="260">
        <f t="shared" si="571"/>
        <v>1.0222995100575569</v>
      </c>
      <c r="IO151" s="57">
        <f t="shared" si="572"/>
        <v>58.471961918320538</v>
      </c>
      <c r="IP151" s="58">
        <f t="shared" si="713"/>
        <v>67.634518350921368</v>
      </c>
      <c r="IQ151" s="58">
        <f t="shared" si="573"/>
        <v>2.5670278163219402</v>
      </c>
      <c r="IR151" s="58">
        <f t="shared" si="714"/>
        <v>2.9646604250702087</v>
      </c>
      <c r="IS151" s="58">
        <f t="shared" si="574"/>
        <v>80.246308226146098</v>
      </c>
      <c r="IT151" s="55">
        <f t="shared" ref="IT151:IT207" si="761">IO151/IS151</f>
        <v>0.72865609908854378</v>
      </c>
      <c r="IU151" s="56">
        <f t="shared" ref="IU151:IU207" si="762">IQ151/IS151</f>
        <v>3.1989357181238444E-2</v>
      </c>
      <c r="IV151" s="260">
        <f t="shared" ref="IV151:IV207" si="763">1+IT151*(IR151*$GV$14-IR151)/IR151+IU151*(IS151*$GW$14-IS151)/IS151</f>
        <v>1.1191355621545487</v>
      </c>
      <c r="IW151" s="57">
        <f t="shared" si="575"/>
        <v>35.891521940526395</v>
      </c>
      <c r="IX151" s="58">
        <f t="shared" si="715"/>
        <v>41.515723428606883</v>
      </c>
      <c r="IY151" s="58">
        <f t="shared" si="576"/>
        <v>0.97240234730000008</v>
      </c>
      <c r="IZ151" s="58">
        <f t="shared" si="716"/>
        <v>1.12302747089677</v>
      </c>
      <c r="JA151" s="58">
        <f t="shared" si="577"/>
        <v>738.84633999999994</v>
      </c>
      <c r="JB151" s="55">
        <f t="shared" ref="JB151:JB194" si="764">IW151/JA151</f>
        <v>4.857778945013979E-2</v>
      </c>
      <c r="JC151" s="56">
        <f t="shared" ref="JC151:JC194" si="765">IY151/JA151</f>
        <v>1.3161090400745576E-3</v>
      </c>
      <c r="JD151" s="260">
        <f t="shared" ref="JD151:JD194" si="766">1+JB151*(IZ151*$GV$14-IZ151)/IZ151+JC151*(JA151*$GW$14-JA151)/JA151</f>
        <v>1.0078160048971445</v>
      </c>
      <c r="JE151" s="57">
        <f t="shared" si="578"/>
        <v>0</v>
      </c>
      <c r="JF151" s="58">
        <f t="shared" si="717"/>
        <v>0</v>
      </c>
      <c r="JG151" s="58">
        <f t="shared" si="579"/>
        <v>0</v>
      </c>
      <c r="JH151" s="58">
        <f t="shared" si="718"/>
        <v>0</v>
      </c>
      <c r="JI151" s="58">
        <f t="shared" si="580"/>
        <v>0</v>
      </c>
      <c r="JJ151" s="55"/>
      <c r="JK151" s="56"/>
      <c r="JL151" s="260"/>
      <c r="JM151" s="57">
        <f t="shared" si="581"/>
        <v>1765.1852076836178</v>
      </c>
      <c r="JN151" s="58">
        <f t="shared" si="719"/>
        <v>2041.7897297276409</v>
      </c>
      <c r="JO151" s="58">
        <f t="shared" si="582"/>
        <v>116.65062715736309</v>
      </c>
      <c r="JP151" s="58">
        <f t="shared" si="720"/>
        <v>134.71980930403865</v>
      </c>
      <c r="JQ151" s="58">
        <f t="shared" si="583"/>
        <v>2395.6995464091901</v>
      </c>
      <c r="JR151" s="55">
        <f t="shared" si="584"/>
        <v>0.73681410105427336</v>
      </c>
      <c r="JS151" s="56">
        <f t="shared" si="585"/>
        <v>4.8691676438393804E-2</v>
      </c>
      <c r="JT151" s="260">
        <f t="shared" si="586"/>
        <v>1.123001110315512</v>
      </c>
      <c r="JU151" s="57">
        <f t="shared" si="587"/>
        <v>5.844140343608963</v>
      </c>
      <c r="JV151" s="58">
        <f t="shared" si="721"/>
        <v>6.7599171354524881</v>
      </c>
      <c r="JW151" s="58">
        <f t="shared" si="588"/>
        <v>0.15833421044370002</v>
      </c>
      <c r="JX151" s="58">
        <f t="shared" si="722"/>
        <v>0.18286017964142917</v>
      </c>
      <c r="JY151" s="58">
        <f t="shared" si="589"/>
        <v>120.30478146</v>
      </c>
      <c r="JZ151" s="55">
        <f t="shared" ref="JZ151:JZ207" si="767">JU151/JY151</f>
        <v>4.8577789450139804E-2</v>
      </c>
      <c r="KA151" s="56">
        <f t="shared" ref="KA151:KA207" si="768">JW151/JY151</f>
        <v>1.3161090400745576E-3</v>
      </c>
      <c r="KB151" s="260">
        <f t="shared" ref="KB151:KB207" si="769">1+JZ151*(JX151*$GV$14-JX151)/JX151+KA151*(JY151*$GW$14-JY151)/JY151</f>
        <v>1.0078160048971445</v>
      </c>
      <c r="KC151" s="57">
        <f t="shared" si="590"/>
        <v>0.19608411304079038</v>
      </c>
      <c r="KD151" s="58">
        <f t="shared" si="723"/>
        <v>0.22681049355428223</v>
      </c>
      <c r="KE151" s="58">
        <f t="shared" si="591"/>
        <v>5.3124705077999997E-3</v>
      </c>
      <c r="KF151" s="58">
        <f t="shared" si="724"/>
        <v>6.13537218945822E-3</v>
      </c>
      <c r="KG151" s="58">
        <f t="shared" si="592"/>
        <v>4.0364972400000001</v>
      </c>
      <c r="KH151" s="55">
        <f t="shared" ref="KH151:KH207" si="770">KC151/KG151</f>
        <v>4.857778945013979E-2</v>
      </c>
      <c r="KI151" s="56">
        <f t="shared" ref="KI151:KI207" si="771">KE151/KG151</f>
        <v>1.3161090400745572E-3</v>
      </c>
      <c r="KJ151" s="260">
        <f t="shared" ref="KJ151:KJ207" si="772">1+KH151*(KF151*$GV$14-KF151)/KF151+KI151*(KG151*$GW$14-KG151)/KG151</f>
        <v>1.0078160048971445</v>
      </c>
      <c r="KK151" s="57">
        <f t="shared" si="593"/>
        <v>112.30227154686914</v>
      </c>
      <c r="KL151" s="58">
        <f t="shared" si="725"/>
        <v>129.90003749826354</v>
      </c>
      <c r="KM151" s="58">
        <f t="shared" si="594"/>
        <v>4.9374237637250253</v>
      </c>
      <c r="KN151" s="58">
        <f t="shared" si="726"/>
        <v>5.7022307047260323</v>
      </c>
      <c r="KO151" s="58">
        <f t="shared" si="595"/>
        <v>145.95521453730214</v>
      </c>
      <c r="KP151" s="55">
        <f t="shared" si="727"/>
        <v>0.76942966308454686</v>
      </c>
      <c r="KQ151" s="56">
        <f t="shared" si="728"/>
        <v>3.3828347821469276E-2</v>
      </c>
      <c r="KR151" s="260">
        <f t="shared" si="729"/>
        <v>1.1258096392828942</v>
      </c>
      <c r="KS151" s="57">
        <f t="shared" si="596"/>
        <v>311.49314640023749</v>
      </c>
      <c r="KT151" s="58">
        <f t="shared" si="730"/>
        <v>360.30412244115473</v>
      </c>
      <c r="KU151" s="58">
        <f t="shared" si="597"/>
        <v>13.692394819578803</v>
      </c>
      <c r="KV151" s="58">
        <f t="shared" si="731"/>
        <v>15.81334677713156</v>
      </c>
      <c r="KW151" s="58">
        <f t="shared" si="598"/>
        <v>407.7536855757952</v>
      </c>
      <c r="KX151" s="55">
        <f t="shared" ref="KX151:KX207" si="773">KS151/KW151</f>
        <v>0.76392478454332857</v>
      </c>
      <c r="KY151" s="56">
        <f t="shared" ref="KY151:KY207" si="774">KU151/KW151</f>
        <v>3.358006390608969E-2</v>
      </c>
      <c r="KZ151" s="260">
        <f t="shared" ref="KZ151:KZ207" si="775">1+KX151*(KV151*$GV$14-KV151)/KV151+KY151*(KW151*$GW$14-KW151)/KW151</f>
        <v>1.1249085656369928</v>
      </c>
      <c r="LA151" s="57">
        <f t="shared" si="599"/>
        <v>1542.4774070322264</v>
      </c>
      <c r="LB151" s="58">
        <f t="shared" si="732"/>
        <v>1784.1836167141764</v>
      </c>
      <c r="LC151" s="58">
        <f t="shared" si="600"/>
        <v>66.62619392155537</v>
      </c>
      <c r="LD151" s="58">
        <f t="shared" si="733"/>
        <v>76.946591360004305</v>
      </c>
      <c r="LE151" s="58">
        <f t="shared" si="601"/>
        <v>3364.4127193844784</v>
      </c>
      <c r="LF151" s="55">
        <f t="shared" si="734"/>
        <v>0.45846854583120938</v>
      </c>
      <c r="LG151" s="56">
        <f t="shared" si="735"/>
        <v>1.9803216632038139E-2</v>
      </c>
      <c r="LH151" s="260">
        <f t="shared" si="736"/>
        <v>1.0749095393880532</v>
      </c>
      <c r="LI151" s="57">
        <f t="shared" si="602"/>
        <v>350.50709225259044</v>
      </c>
      <c r="LJ151" s="58">
        <f t="shared" si="737"/>
        <v>405.43155360857139</v>
      </c>
      <c r="LK151" s="58">
        <f t="shared" si="603"/>
        <v>15.398158363581226</v>
      </c>
      <c r="LL151" s="58">
        <f t="shared" si="738"/>
        <v>17.783333094099959</v>
      </c>
      <c r="LM151" s="58">
        <f t="shared" si="604"/>
        <v>469.32141821385625</v>
      </c>
      <c r="LN151" s="55">
        <f t="shared" ref="LN151:LN194" si="776">LI151/LM151</f>
        <v>0.74683804882920224</v>
      </c>
      <c r="LO151" s="56">
        <f t="shared" ref="LO151:LO194" si="777">LK151/LM151</f>
        <v>3.2809409002008787E-2</v>
      </c>
      <c r="LP151" s="260">
        <f t="shared" ref="LP151:LP194" si="778">1+LN151*(LL151*$GV$14-LL151)/LL151+LO151*(LM151*$GW$14-LM151)/LM151</f>
        <v>1.1221116997059473</v>
      </c>
      <c r="LQ151" s="57">
        <f t="shared" si="605"/>
        <v>4.3436640066666643E-2</v>
      </c>
      <c r="LR151" s="58">
        <f t="shared" si="739"/>
        <v>5.0243161565113312E-2</v>
      </c>
      <c r="LS151" s="58">
        <f t="shared" si="606"/>
        <v>1.1768208333333328E-3</v>
      </c>
      <c r="LT151" s="58">
        <f t="shared" si="740"/>
        <v>1.359110380416666E-3</v>
      </c>
      <c r="LU151" s="58">
        <f t="shared" si="607"/>
        <v>0.89416666666666633</v>
      </c>
      <c r="LV151" s="55">
        <f t="shared" si="608"/>
        <v>4.857778945013979E-2</v>
      </c>
      <c r="LW151" s="56">
        <f t="shared" si="609"/>
        <v>1.3161090400745572E-3</v>
      </c>
      <c r="LX151" s="260">
        <f t="shared" si="610"/>
        <v>1.0078160048971445</v>
      </c>
      <c r="LY151" s="57">
        <f t="shared" si="611"/>
        <v>65.748759819298726</v>
      </c>
      <c r="LZ151" s="58">
        <f t="shared" si="741"/>
        <v>76.051590482982846</v>
      </c>
      <c r="MA151" s="58">
        <f t="shared" si="612"/>
        <v>1.7813189556656712</v>
      </c>
      <c r="MB151" s="58">
        <f t="shared" si="742"/>
        <v>2.0572452618982839</v>
      </c>
      <c r="MC151" s="58">
        <f t="shared" si="613"/>
        <v>1353.4735119365116</v>
      </c>
      <c r="MD151" s="55">
        <f t="shared" ref="MD151:MD207" si="779">LY151/MC151</f>
        <v>4.8577795752520685E-2</v>
      </c>
      <c r="ME151" s="56">
        <f t="shared" ref="ME151:ME207" si="780">MA151/MC151</f>
        <v>1.316109210823794E-3</v>
      </c>
      <c r="MF151" s="260">
        <f t="shared" ref="MF151:MF207" si="781">1+MD151*(MB151*$GV$14-MB151)/MB151+ME151*(MC151*$GW$14-MC151)/MC151</f>
        <v>1.0078160059111767</v>
      </c>
      <c r="MG151" s="57">
        <f t="shared" si="614"/>
        <v>51.162975855164973</v>
      </c>
      <c r="MH151" s="58">
        <f t="shared" si="743"/>
        <v>59.180214171669327</v>
      </c>
      <c r="MI151" s="58">
        <f t="shared" si="615"/>
        <v>1.3861490158833309</v>
      </c>
      <c r="MJ151" s="58">
        <f t="shared" si="744"/>
        <v>1.6008634984436589</v>
      </c>
      <c r="MK151" s="58">
        <f t="shared" si="616"/>
        <v>1053.2174566666649</v>
      </c>
      <c r="ML151" s="55">
        <f t="shared" ref="ML151:ML194" si="782">MG151/MK151</f>
        <v>4.8577789450139783E-2</v>
      </c>
      <c r="MM151" s="56">
        <f t="shared" ref="MM151:MM194" si="783">MI151/MK151</f>
        <v>1.3161090400745572E-3</v>
      </c>
      <c r="MN151" s="260">
        <f t="shared" ref="MN151:MN194" si="784">1+ML151*(MJ151*$GV$14-MJ151)/MJ151+MM151*(MK151*$GW$14-MK151)/MK151</f>
        <v>1.0078160048971445</v>
      </c>
      <c r="MO151" s="59">
        <v>3.2402679710246201</v>
      </c>
      <c r="MP151" s="60">
        <v>3.74236797102462</v>
      </c>
      <c r="MQ151" s="60">
        <v>2.5170000000000003</v>
      </c>
      <c r="MR151" s="61">
        <v>2.9016000000000002</v>
      </c>
      <c r="MS151" s="59">
        <f t="shared" si="617"/>
        <v>1.08712156971674</v>
      </c>
      <c r="MT151" s="60">
        <f>GX151</f>
        <v>1.0774998499181829</v>
      </c>
      <c r="MU151" s="60">
        <f t="shared" si="745"/>
        <v>1.0900102881965197</v>
      </c>
      <c r="MV151" s="61">
        <f t="shared" ref="MV151:MV207" si="785">HJ151</f>
        <v>1.0946905175473214</v>
      </c>
      <c r="MW151" s="66">
        <f t="shared" si="746"/>
        <v>3.5225652029631611</v>
      </c>
      <c r="MX151" s="67">
        <f t="shared" ref="MX151:MX207" si="786">MP151*MT151</f>
        <v>4.0324009271176431</v>
      </c>
      <c r="MY151" s="67">
        <f t="shared" si="747"/>
        <v>2.7435558953906405</v>
      </c>
      <c r="MZ151" s="261">
        <f t="shared" ref="MZ151:MZ207" si="787">MR151*MV151</f>
        <v>3.1763540057153081</v>
      </c>
      <c r="NA151" s="59">
        <f t="shared" si="618"/>
        <v>1.0871354568336025</v>
      </c>
      <c r="NB151" s="60">
        <f>NF151/J151</f>
        <v>1.0775622943079817</v>
      </c>
      <c r="NC151" s="60">
        <f t="shared" si="619"/>
        <v>1.090026377636415</v>
      </c>
      <c r="ND151" s="262">
        <f>NH151/L151</f>
        <v>1.0947029570211209</v>
      </c>
      <c r="NE151" s="62">
        <f t="shared" si="620"/>
        <v>3.5226102009431401</v>
      </c>
      <c r="NF151" s="63">
        <f>NE151+NQ151+NR151+OB151</f>
        <v>4.032634617001996</v>
      </c>
      <c r="NG151" s="63">
        <f t="shared" si="621"/>
        <v>2.7435963925108569</v>
      </c>
      <c r="NH151" s="64">
        <f>NG151+NM151</f>
        <v>3.1763901000924846</v>
      </c>
      <c r="NI151" s="238">
        <f t="shared" si="750"/>
        <v>-4.4997979979033431E-5</v>
      </c>
      <c r="NJ151" s="238">
        <f t="shared" si="751"/>
        <v>-2.3368988435290561E-4</v>
      </c>
      <c r="NK151" s="238">
        <f t="shared" si="752"/>
        <v>-4.049712021636509E-5</v>
      </c>
      <c r="NL151" s="238">
        <f t="shared" si="753"/>
        <v>-3.609437717644326E-5</v>
      </c>
      <c r="NM151" s="239">
        <f t="shared" si="622"/>
        <v>0.43279370758162755</v>
      </c>
      <c r="NN151" s="240">
        <f t="shared" si="623"/>
        <v>0.48704334596380178</v>
      </c>
      <c r="NO151" s="240">
        <f t="shared" si="539"/>
        <v>0.34622010085065563</v>
      </c>
      <c r="NP151" s="240">
        <f t="shared" si="624"/>
        <v>2.2382711243090974E-2</v>
      </c>
      <c r="NQ151" s="240">
        <f>Q151*JD151+0.004</f>
        <v>0.21261791301370891</v>
      </c>
      <c r="NR151" s="240">
        <f t="shared" si="625"/>
        <v>0</v>
      </c>
      <c r="NS151" s="240">
        <f t="shared" si="626"/>
        <v>0.67267766507899163</v>
      </c>
      <c r="NT151" s="240">
        <f t="shared" si="627"/>
        <v>3.0234480146914336E-2</v>
      </c>
      <c r="NU151" s="240">
        <f t="shared" si="628"/>
        <v>1.0078160048971445E-3</v>
      </c>
      <c r="NV151" s="240">
        <f t="shared" si="629"/>
        <v>4.1092051833825638E-2</v>
      </c>
      <c r="NW151" s="240">
        <f t="shared" si="630"/>
        <v>0.11451569198184587</v>
      </c>
      <c r="NX151" s="240">
        <f t="shared" si="631"/>
        <v>0.90260154022414829</v>
      </c>
      <c r="NY151" s="240">
        <f t="shared" si="632"/>
        <v>0.13139928003556642</v>
      </c>
      <c r="NZ151" s="240">
        <f t="shared" si="633"/>
        <v>2.0156320097942891E-4</v>
      </c>
      <c r="OA151" s="240">
        <f t="shared" si="634"/>
        <v>0.34044024679679546</v>
      </c>
      <c r="OB151" s="241">
        <f t="shared" si="635"/>
        <v>0.29740650304514732</v>
      </c>
      <c r="OC151" s="4"/>
      <c r="OD151" s="4"/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136"/>
      <c r="OP151" s="13"/>
      <c r="OQ151" s="13"/>
      <c r="OR151" s="13"/>
      <c r="OS151" s="13"/>
      <c r="OT151" s="13"/>
    </row>
    <row r="152" spans="1:410" ht="15" customHeight="1">
      <c r="A152" s="242">
        <v>133</v>
      </c>
      <c r="B152" s="49" t="s">
        <v>202</v>
      </c>
      <c r="C152" s="50">
        <v>10</v>
      </c>
      <c r="D152" s="51">
        <v>2606.1999999999998</v>
      </c>
      <c r="E152" s="52">
        <v>2606.1999999999998</v>
      </c>
      <c r="F152" s="52"/>
      <c r="G152" s="52"/>
      <c r="H152" s="53">
        <v>490.3</v>
      </c>
      <c r="I152" s="57">
        <v>2.9837050078028557</v>
      </c>
      <c r="J152" s="58">
        <v>3.5089050078028561</v>
      </c>
      <c r="K152" s="58">
        <v>2.3883000000000001</v>
      </c>
      <c r="L152" s="243">
        <v>2.7237</v>
      </c>
      <c r="M152" s="1">
        <v>0.33539999999999998</v>
      </c>
      <c r="N152" s="2">
        <v>0.33389999999999997</v>
      </c>
      <c r="O152" s="2">
        <v>0.26000500780285557</v>
      </c>
      <c r="P152" s="2">
        <v>1.8200000000000001E-2</v>
      </c>
      <c r="Q152" s="2">
        <v>0.22</v>
      </c>
      <c r="R152" s="2">
        <v>0</v>
      </c>
      <c r="S152" s="2">
        <v>0.61329999999999996</v>
      </c>
      <c r="T152" s="2">
        <v>2.7400000000000001E-2</v>
      </c>
      <c r="U152" s="2">
        <v>1E-3</v>
      </c>
      <c r="V152" s="2">
        <v>3.49E-2</v>
      </c>
      <c r="W152" s="2">
        <v>5.6300000000000003E-2</v>
      </c>
      <c r="X152" s="2">
        <v>0.73919999999999997</v>
      </c>
      <c r="Y152" s="2">
        <v>0.12670000000000001</v>
      </c>
      <c r="Z152" s="2">
        <v>5.0000000000000001E-4</v>
      </c>
      <c r="AA152" s="2">
        <v>0.43690000000000001</v>
      </c>
      <c r="AB152" s="3">
        <v>0.30520000000000003</v>
      </c>
      <c r="AC152" s="244">
        <v>337.05</v>
      </c>
      <c r="AD152" s="108">
        <v>74.150999999999996</v>
      </c>
      <c r="AE152" s="108">
        <v>226.85251365000002</v>
      </c>
      <c r="AF152" s="108">
        <f t="shared" si="636"/>
        <v>22.452500685995105</v>
      </c>
      <c r="AG152" s="108">
        <f t="shared" si="637"/>
        <v>70.991225621631003</v>
      </c>
      <c r="AH152" s="108">
        <v>8.5757652999916694</v>
      </c>
      <c r="AI152" s="108">
        <v>47.203937404276715</v>
      </c>
      <c r="AJ152" s="108">
        <f t="shared" si="638"/>
        <v>0.91316016908573305</v>
      </c>
      <c r="AK152" s="108">
        <f t="shared" si="639"/>
        <v>27.626954036726225</v>
      </c>
      <c r="AL152" s="108">
        <v>34.691660817713419</v>
      </c>
      <c r="AM152" s="245">
        <v>874.22985260637824</v>
      </c>
      <c r="AN152" s="244">
        <v>323.08</v>
      </c>
      <c r="AO152" s="108">
        <v>71.077600000000004</v>
      </c>
      <c r="AP152" s="108">
        <v>217.44996323999999</v>
      </c>
      <c r="AQ152" s="108">
        <f t="shared" si="640"/>
        <v>21.521892661715761</v>
      </c>
      <c r="AR152" s="108">
        <f t="shared" si="641"/>
        <v>68.048791496325592</v>
      </c>
      <c r="AS152" s="246">
        <v>32.002775672758297</v>
      </c>
      <c r="AT152" s="247">
        <v>5.7352143580095971</v>
      </c>
      <c r="AU152" s="108">
        <v>46.983554740631348</v>
      </c>
      <c r="AV152" s="108">
        <f t="shared" si="642"/>
        <v>0.90889686645751344</v>
      </c>
      <c r="AW152" s="108">
        <f t="shared" si="643"/>
        <v>27.49797111593983</v>
      </c>
      <c r="AX152" s="108">
        <v>34.529694682669479</v>
      </c>
      <c r="AY152" s="245">
        <v>870.14830600327093</v>
      </c>
      <c r="AZ152" s="248">
        <v>86</v>
      </c>
      <c r="BA152" s="108">
        <v>438.35633333333328</v>
      </c>
      <c r="BB152" s="108">
        <v>45.714295417870396</v>
      </c>
      <c r="BC152" s="109">
        <v>36.571436334296315</v>
      </c>
      <c r="BD152" s="109">
        <v>9.1428590835740806</v>
      </c>
      <c r="BE152" s="108">
        <v>17.142863749999997</v>
      </c>
      <c r="BF152" s="109">
        <v>13.714290999999998</v>
      </c>
      <c r="BG152" s="109">
        <v>3.4285727499999989</v>
      </c>
      <c r="BH152" s="108">
        <v>36.588584952587865</v>
      </c>
      <c r="BI152" s="109">
        <f t="shared" si="644"/>
        <v>21.414127938031196</v>
      </c>
      <c r="BJ152" s="108">
        <f t="shared" si="645"/>
        <v>0.70780617590781225</v>
      </c>
      <c r="BK152" s="108">
        <v>26.890103872689579</v>
      </c>
      <c r="BL152" s="245">
        <v>677.63061759177731</v>
      </c>
      <c r="BM152" s="244">
        <v>17.36</v>
      </c>
      <c r="BN152" s="108">
        <v>3.8191999999999999</v>
      </c>
      <c r="BO152" s="108">
        <v>11.68420008</v>
      </c>
      <c r="BP152" s="108">
        <f t="shared" si="646"/>
        <v>1.15643201871792</v>
      </c>
      <c r="BQ152" s="108">
        <f t="shared" si="647"/>
        <v>3.6564535730352001</v>
      </c>
      <c r="BR152" s="108">
        <v>2.2791092259750001</v>
      </c>
      <c r="BS152" s="108">
        <v>2.5654031793361747</v>
      </c>
      <c r="BT152" s="108">
        <f t="shared" si="648"/>
        <v>4.96277245042583E-2</v>
      </c>
      <c r="BU152" s="108">
        <f t="shared" si="649"/>
        <v>1.5014483879637244</v>
      </c>
      <c r="BV152" s="108">
        <v>1.8853956242655585</v>
      </c>
      <c r="BW152" s="245">
        <v>47.511969731492066</v>
      </c>
      <c r="BX152" s="107">
        <v>344.29</v>
      </c>
      <c r="BY152" s="108">
        <v>25.13317</v>
      </c>
      <c r="BZ152" s="109">
        <f t="shared" si="650"/>
        <v>14.709640139559999</v>
      </c>
      <c r="CA152" s="109">
        <f t="shared" si="651"/>
        <v>0.48620117365000004</v>
      </c>
      <c r="CB152" s="108">
        <v>18.471158500000001</v>
      </c>
      <c r="CC152" s="110">
        <v>465.47319420000002</v>
      </c>
      <c r="CD152" s="244"/>
      <c r="CE152" s="108">
        <v>0</v>
      </c>
      <c r="CF152" s="109">
        <f t="shared" si="652"/>
        <v>0</v>
      </c>
      <c r="CG152" s="109">
        <f t="shared" si="653"/>
        <v>0</v>
      </c>
      <c r="CH152" s="108">
        <v>0</v>
      </c>
      <c r="CI152" s="245">
        <v>0</v>
      </c>
      <c r="CJ152" s="249">
        <v>590.85040612446255</v>
      </c>
      <c r="CK152" s="250">
        <v>129.98708934738175</v>
      </c>
      <c r="CL152" s="250">
        <v>61.621711579720937</v>
      </c>
      <c r="CM152" s="251">
        <v>41.442077270371776</v>
      </c>
      <c r="CN152" s="252">
        <f t="shared" si="541"/>
        <v>20.200940565442721</v>
      </c>
      <c r="CO152" s="250">
        <v>397.67001554328783</v>
      </c>
      <c r="CP152" s="252">
        <f t="shared" si="654"/>
        <v>39.358992118381373</v>
      </c>
      <c r="CQ152" s="250">
        <v>124.44685466411649</v>
      </c>
      <c r="CR152" s="250">
        <v>86.149697717474311</v>
      </c>
      <c r="CS152" s="252">
        <f t="shared" si="655"/>
        <v>1.6665659023445407</v>
      </c>
      <c r="CT152" s="252">
        <f t="shared" si="656"/>
        <v>50.420661283710757</v>
      </c>
      <c r="CU152" s="250">
        <f t="shared" si="542"/>
        <v>1266.2789203123273</v>
      </c>
      <c r="CV152" s="245">
        <f t="shared" si="657"/>
        <v>1595.5114395935325</v>
      </c>
      <c r="CW152" s="244">
        <v>52.831990000000005</v>
      </c>
      <c r="CX152" s="108">
        <v>3.8567352700000002</v>
      </c>
      <c r="CY152" s="108">
        <f t="shared" si="658"/>
        <v>7.4608543798150004E-2</v>
      </c>
      <c r="CZ152" s="108">
        <f t="shared" si="659"/>
        <v>2.2572237380023603</v>
      </c>
      <c r="DA152" s="108">
        <v>2.8344362635000002</v>
      </c>
      <c r="DB152" s="245">
        <v>71.42779384020001</v>
      </c>
      <c r="DC152" s="244">
        <v>1.7730599999999999</v>
      </c>
      <c r="DD152" s="108">
        <v>0.12943337999999999</v>
      </c>
      <c r="DE152" s="108">
        <f t="shared" si="660"/>
        <v>2.5038887361000001E-3</v>
      </c>
      <c r="DF152" s="108">
        <f t="shared" si="661"/>
        <v>7.5753215445839989E-2</v>
      </c>
      <c r="DG152" s="108">
        <v>9.5124668999999995E-2</v>
      </c>
      <c r="DH152" s="245">
        <v>2.3971416587999999</v>
      </c>
      <c r="DI152" s="107">
        <v>35.292502739624005</v>
      </c>
      <c r="DJ152" s="108">
        <v>7.7643506027172808</v>
      </c>
      <c r="DK152" s="108">
        <v>0.58111175620519651</v>
      </c>
      <c r="DL152" s="108">
        <v>23.753724846412155</v>
      </c>
      <c r="DM152" s="108">
        <f t="shared" si="662"/>
        <v>2.3510011629487968</v>
      </c>
      <c r="DN152" s="108">
        <f t="shared" si="663"/>
        <v>7.4334906534362197</v>
      </c>
      <c r="DO152" s="108">
        <v>4.9195933659819806</v>
      </c>
      <c r="DP152" s="108">
        <f t="shared" si="664"/>
        <v>9.5169533664921424E-2</v>
      </c>
      <c r="DQ152" s="108">
        <f t="shared" si="665"/>
        <v>2.879280570121542</v>
      </c>
      <c r="DR152" s="108">
        <v>3.6155641655470308</v>
      </c>
      <c r="DS152" s="110">
        <v>91.112216971785159</v>
      </c>
      <c r="DT152" s="244">
        <v>56.45</v>
      </c>
      <c r="DU152" s="108">
        <v>12.419</v>
      </c>
      <c r="DV152" s="108">
        <v>37.993841850000003</v>
      </c>
      <c r="DW152" s="108">
        <f t="shared" si="666"/>
        <v>3.7604025032619006</v>
      </c>
      <c r="DX152" s="108">
        <f t="shared" si="667"/>
        <v>11.889792868539001</v>
      </c>
      <c r="DY152" s="108">
        <v>1.1095563134999999</v>
      </c>
      <c r="DZ152" s="108">
        <v>0.48465894977500001</v>
      </c>
      <c r="EA152" s="108"/>
      <c r="EB152" s="108">
        <v>7.9173651692690745</v>
      </c>
      <c r="EC152" s="108">
        <f t="shared" si="668"/>
        <v>0.15316142919951026</v>
      </c>
      <c r="ED152" s="108">
        <f t="shared" si="669"/>
        <v>4.6337804778877727</v>
      </c>
      <c r="EE152" s="108">
        <v>5.8187211141272037</v>
      </c>
      <c r="EF152" s="245">
        <v>146.63177207600552</v>
      </c>
      <c r="EG152" s="249">
        <v>415.15753333333339</v>
      </c>
      <c r="EH152" s="250">
        <v>91.334657333333311</v>
      </c>
      <c r="EI152" s="250">
        <v>638.96305432194674</v>
      </c>
      <c r="EJ152" s="250">
        <v>279.42302328260001</v>
      </c>
      <c r="EK152" s="250">
        <f t="shared" si="670"/>
        <v>27.655614306372055</v>
      </c>
      <c r="EL152" s="250">
        <v>87.442640906056852</v>
      </c>
      <c r="EM152" s="250">
        <v>104.01611358379864</v>
      </c>
      <c r="EN152" s="250">
        <f t="shared" si="671"/>
        <v>2.012191717278585</v>
      </c>
      <c r="EO152" s="250">
        <f t="shared" si="672"/>
        <v>60.877302764962664</v>
      </c>
      <c r="EP152" s="250">
        <v>1528.8943818550122</v>
      </c>
      <c r="EQ152" s="245">
        <v>1926.4069211373153</v>
      </c>
      <c r="ER152" s="244">
        <v>124.1</v>
      </c>
      <c r="ES152" s="108">
        <v>27.302</v>
      </c>
      <c r="ET152" s="108">
        <v>83.525877300000005</v>
      </c>
      <c r="EU152" s="108">
        <f t="shared" si="673"/>
        <v>8.2668901798902006</v>
      </c>
      <c r="EV152" s="108">
        <f t="shared" si="674"/>
        <v>26.138588042262</v>
      </c>
      <c r="EW152" s="108">
        <v>9.4354651416999999</v>
      </c>
      <c r="EX152" s="108">
        <v>17.838523998244099</v>
      </c>
      <c r="EY152" s="108">
        <f t="shared" si="675"/>
        <v>0.34508624674603211</v>
      </c>
      <c r="EZ152" s="108">
        <f t="shared" si="676"/>
        <v>10.440317263404328</v>
      </c>
      <c r="FA152" s="108">
        <v>13.1100933219972</v>
      </c>
      <c r="FB152" s="245">
        <v>330.37435171432952</v>
      </c>
      <c r="FC152" s="244">
        <v>0.83333333333333293</v>
      </c>
      <c r="FD152" s="108">
        <v>6.0833333333333302E-2</v>
      </c>
      <c r="FE152" s="108">
        <f t="shared" si="677"/>
        <v>1.1768208333333328E-3</v>
      </c>
      <c r="FF152" s="108">
        <f t="shared" si="678"/>
        <v>3.5603803333333316E-2</v>
      </c>
      <c r="FG152" s="108">
        <v>4.4708333333333301E-2</v>
      </c>
      <c r="FH152" s="245">
        <v>1.1266499999999995</v>
      </c>
      <c r="FI152" s="244">
        <v>842.14971166666601</v>
      </c>
      <c r="FJ152" s="108">
        <v>61.476928951666601</v>
      </c>
      <c r="FK152" s="108">
        <f t="shared" si="679"/>
        <v>1.1892711905699904</v>
      </c>
      <c r="FL152" s="108">
        <f t="shared" si="680"/>
        <v>35.98047925368401</v>
      </c>
      <c r="FM152" s="108">
        <v>45.1815</v>
      </c>
      <c r="FN152" s="245">
        <v>1138.5697687419993</v>
      </c>
      <c r="FO152" s="244">
        <v>477.49835000000002</v>
      </c>
      <c r="FP152" s="108">
        <v>34.857379549999997</v>
      </c>
      <c r="FQ152" s="108">
        <f t="shared" si="681"/>
        <v>0.67431600739474995</v>
      </c>
      <c r="FR152" s="108">
        <f t="shared" si="682"/>
        <v>20.4009088144694</v>
      </c>
      <c r="FS152" s="108">
        <v>25.617786477500001</v>
      </c>
      <c r="FT152" s="110">
        <v>645.56821923299992</v>
      </c>
      <c r="FU152" s="253">
        <f t="shared" si="543"/>
        <v>2317.1953394808525</v>
      </c>
      <c r="FV152" s="254">
        <f t="shared" si="544"/>
        <v>742.52181850502791</v>
      </c>
      <c r="FW152" s="254">
        <f t="shared" si="545"/>
        <v>76.221882257748632</v>
      </c>
      <c r="FX152" s="254">
        <f t="shared" si="546"/>
        <v>438.35633333333328</v>
      </c>
      <c r="FY152" s="254">
        <f t="shared" si="547"/>
        <v>344.29</v>
      </c>
      <c r="FZ152" s="254">
        <f t="shared" si="548"/>
        <v>0</v>
      </c>
      <c r="GA152" s="254">
        <f t="shared" si="683"/>
        <v>52.831990000000005</v>
      </c>
      <c r="GB152" s="254">
        <f t="shared" si="684"/>
        <v>1.7730599999999999</v>
      </c>
      <c r="GC152" s="254">
        <f t="shared" si="685"/>
        <v>842.14971166666601</v>
      </c>
      <c r="GD152" s="254">
        <f t="shared" si="686"/>
        <v>477.49835000000002</v>
      </c>
      <c r="GE152" s="254">
        <f t="shared" si="549"/>
        <v>1278.3531597922999</v>
      </c>
      <c r="GF152" s="255">
        <f t="shared" si="550"/>
        <v>488.05836214699082</v>
      </c>
      <c r="GG152" s="255">
        <f t="shared" si="551"/>
        <v>126.52372563728311</v>
      </c>
      <c r="GH152" s="254">
        <f t="shared" si="552"/>
        <v>479.6972545966002</v>
      </c>
      <c r="GI152" s="255">
        <f t="shared" si="553"/>
        <v>342.5167724199564</v>
      </c>
      <c r="GJ152" s="256">
        <f t="shared" si="554"/>
        <v>9.2797433901712303</v>
      </c>
      <c r="GK152" s="253">
        <f t="shared" si="687"/>
        <v>7050.8888996325286</v>
      </c>
      <c r="GL152" s="257">
        <f t="shared" si="688"/>
        <v>8884.1200135369854</v>
      </c>
      <c r="GM152" s="221">
        <f t="shared" si="689"/>
        <v>7773.078600103986</v>
      </c>
      <c r="GN152" s="222">
        <f t="shared" si="690"/>
        <v>3912.2188614480933</v>
      </c>
      <c r="GO152" s="222">
        <f t="shared" si="691"/>
        <v>265.68969097123937</v>
      </c>
      <c r="GP152" s="55">
        <f t="shared" si="692"/>
        <v>0.5033036538953507</v>
      </c>
      <c r="GQ152" s="56">
        <f t="shared" si="693"/>
        <v>3.4180754452641848E-2</v>
      </c>
      <c r="GR152" s="258">
        <f t="shared" si="694"/>
        <v>1.0841622814301155</v>
      </c>
      <c r="GS152" s="227">
        <f t="shared" si="555"/>
        <v>8884.1200135369854</v>
      </c>
      <c r="GT152" s="222">
        <f t="shared" si="502"/>
        <v>3966.1907973002276</v>
      </c>
      <c r="GU152" s="222">
        <f t="shared" si="503"/>
        <v>267.15194261935574</v>
      </c>
      <c r="GV152" s="37">
        <f t="shared" si="748"/>
        <v>0.4464359769180099</v>
      </c>
      <c r="GW152" s="228">
        <f t="shared" si="749"/>
        <v>3.0070726443619487E-2</v>
      </c>
      <c r="GX152" s="258">
        <f t="shared" si="695"/>
        <v>1.0746144731091687</v>
      </c>
      <c r="GY152" s="221">
        <f t="shared" si="754"/>
        <v>6221.2181299058311</v>
      </c>
      <c r="GZ152" s="222">
        <f t="shared" si="696"/>
        <v>3209.591938210925</v>
      </c>
      <c r="HA152" s="222">
        <f t="shared" si="697"/>
        <v>171.99710607098029</v>
      </c>
      <c r="HB152" s="55">
        <f t="shared" si="698"/>
        <v>0.51591052928721337</v>
      </c>
      <c r="HC152" s="56">
        <f t="shared" si="699"/>
        <v>2.7646853474591764E-2</v>
      </c>
      <c r="HD152" s="258">
        <f t="shared" si="700"/>
        <v>1.0851256775425207</v>
      </c>
      <c r="HE152" s="221">
        <f t="shared" si="701"/>
        <v>7095.4479825122089</v>
      </c>
      <c r="HF152" s="222">
        <f t="shared" si="702"/>
        <v>3879.3010639817517</v>
      </c>
      <c r="HG152" s="222">
        <f t="shared" si="703"/>
        <v>201.43783874838215</v>
      </c>
      <c r="HH152" s="55">
        <f t="shared" si="704"/>
        <v>0.5467309567405565</v>
      </c>
      <c r="HI152" s="56">
        <f t="shared" si="705"/>
        <v>2.8389728068594935E-2</v>
      </c>
      <c r="HJ152" s="259">
        <f t="shared" si="706"/>
        <v>1.0900703097990705</v>
      </c>
      <c r="HK152" s="54">
        <f t="shared" si="556"/>
        <v>3.2348204283740047</v>
      </c>
      <c r="HL152" s="55">
        <f t="shared" si="557"/>
        <v>3.7707201061501898</v>
      </c>
      <c r="HM152" s="55">
        <f t="shared" si="558"/>
        <v>2.5916056556748019</v>
      </c>
      <c r="HN152" s="56">
        <f t="shared" si="559"/>
        <v>2.9690245027997282</v>
      </c>
      <c r="HQ152" s="57">
        <f t="shared" si="560"/>
        <v>531.51517918319587</v>
      </c>
      <c r="HR152" s="58">
        <f t="shared" si="707"/>
        <v>614.80360776120267</v>
      </c>
      <c r="HS152" s="58">
        <f t="shared" si="561"/>
        <v>23.365660855080836</v>
      </c>
      <c r="HT152" s="58">
        <f t="shared" si="708"/>
        <v>26.985001721532861</v>
      </c>
      <c r="HU152" s="58">
        <f t="shared" si="562"/>
        <v>693.83321635426842</v>
      </c>
      <c r="HV152" s="55">
        <f t="shared" si="755"/>
        <v>0.76605611644831717</v>
      </c>
      <c r="HW152" s="56">
        <f t="shared" si="756"/>
        <v>3.3676192353337006E-2</v>
      </c>
      <c r="HX152" s="260">
        <f t="shared" si="757"/>
        <v>1.1252574356429832</v>
      </c>
      <c r="HY152" s="57">
        <f t="shared" si="563"/>
        <v>510.72465038696379</v>
      </c>
      <c r="HZ152" s="58">
        <f t="shared" si="709"/>
        <v>590.75520310260106</v>
      </c>
      <c r="IA152" s="58">
        <f t="shared" si="564"/>
        <v>28.166003886182871</v>
      </c>
      <c r="IB152" s="58">
        <f t="shared" si="710"/>
        <v>32.528917888152598</v>
      </c>
      <c r="IC152" s="58">
        <f t="shared" si="565"/>
        <v>690.59389365338961</v>
      </c>
      <c r="ID152" s="55">
        <f t="shared" si="758"/>
        <v>0.73954411569601486</v>
      </c>
      <c r="IE152" s="56">
        <f t="shared" si="759"/>
        <v>4.078519104357943E-2</v>
      </c>
      <c r="IF152" s="260">
        <f t="shared" si="760"/>
        <v>1.1222041890222161</v>
      </c>
      <c r="IG152" s="57">
        <f t="shared" si="566"/>
        <v>26.125236084398058</v>
      </c>
      <c r="IH152" s="58">
        <f t="shared" si="711"/>
        <v>30.219060578823235</v>
      </c>
      <c r="II152" s="58">
        <f t="shared" si="567"/>
        <v>50.993533510204124</v>
      </c>
      <c r="IJ152" s="58">
        <f t="shared" si="712"/>
        <v>58.892431850934742</v>
      </c>
      <c r="IK152" s="58">
        <f t="shared" si="568"/>
        <v>537.80207745379153</v>
      </c>
      <c r="IL152" s="55">
        <f t="shared" si="569"/>
        <v>4.857778945013979E-2</v>
      </c>
      <c r="IM152" s="56">
        <f t="shared" si="570"/>
        <v>9.481840187682343E-2</v>
      </c>
      <c r="IN152" s="260">
        <f t="shared" si="571"/>
        <v>1.0222995100575569</v>
      </c>
      <c r="IO152" s="57">
        <f t="shared" si="572"/>
        <v>27.471840392418684</v>
      </c>
      <c r="IP152" s="58">
        <f t="shared" si="713"/>
        <v>31.776677781910696</v>
      </c>
      <c r="IQ152" s="58">
        <f t="shared" si="573"/>
        <v>1.2060597432221782</v>
      </c>
      <c r="IR152" s="58">
        <f t="shared" si="714"/>
        <v>1.3928783974472936</v>
      </c>
      <c r="IS152" s="58">
        <f t="shared" si="574"/>
        <v>37.707912485311162</v>
      </c>
      <c r="IT152" s="55">
        <f t="shared" si="761"/>
        <v>0.72854312481817007</v>
      </c>
      <c r="IU152" s="56">
        <f t="shared" si="762"/>
        <v>3.1984261756520992E-2</v>
      </c>
      <c r="IV152" s="260">
        <f t="shared" si="763"/>
        <v>1.1191170698050923</v>
      </c>
      <c r="IW152" s="57">
        <f t="shared" si="575"/>
        <v>17.945760970263198</v>
      </c>
      <c r="IX152" s="58">
        <f t="shared" si="715"/>
        <v>20.757861714303441</v>
      </c>
      <c r="IY152" s="58">
        <f t="shared" si="576"/>
        <v>0.48620117365000004</v>
      </c>
      <c r="IZ152" s="58">
        <f t="shared" si="716"/>
        <v>0.56151373544838501</v>
      </c>
      <c r="JA152" s="58">
        <f t="shared" si="577"/>
        <v>369.42316999999997</v>
      </c>
      <c r="JB152" s="55">
        <f t="shared" si="764"/>
        <v>4.857778945013979E-2</v>
      </c>
      <c r="JC152" s="56">
        <f t="shared" si="765"/>
        <v>1.3161090400745576E-3</v>
      </c>
      <c r="JD152" s="260">
        <f t="shared" si="766"/>
        <v>1.0078160048971445</v>
      </c>
      <c r="JE152" s="57">
        <f t="shared" si="578"/>
        <v>0</v>
      </c>
      <c r="JF152" s="58">
        <f t="shared" si="717"/>
        <v>0</v>
      </c>
      <c r="JG152" s="58">
        <f t="shared" si="579"/>
        <v>0</v>
      </c>
      <c r="JH152" s="58">
        <f t="shared" si="718"/>
        <v>0</v>
      </c>
      <c r="JI152" s="58">
        <f t="shared" si="580"/>
        <v>0</v>
      </c>
      <c r="JJ152" s="55"/>
      <c r="JK152" s="56"/>
      <c r="JL152" s="260"/>
      <c r="JM152" s="57">
        <f t="shared" si="581"/>
        <v>934.1758649281935</v>
      </c>
      <c r="JN152" s="58">
        <f t="shared" si="719"/>
        <v>1080.5612229624414</v>
      </c>
      <c r="JO152" s="58">
        <f t="shared" si="582"/>
        <v>61.226498586168631</v>
      </c>
      <c r="JP152" s="58">
        <f t="shared" si="720"/>
        <v>70.710483217166157</v>
      </c>
      <c r="JQ152" s="58">
        <f t="shared" si="583"/>
        <v>1266.2789203123273</v>
      </c>
      <c r="JR152" s="55">
        <f t="shared" si="584"/>
        <v>0.73773309335180226</v>
      </c>
      <c r="JS152" s="56">
        <f t="shared" si="585"/>
        <v>4.835151055903792E-2</v>
      </c>
      <c r="JT152" s="260">
        <f t="shared" si="586"/>
        <v>1.1230924247138223</v>
      </c>
      <c r="JU152" s="57">
        <f t="shared" si="587"/>
        <v>2.7538129603628794</v>
      </c>
      <c r="JV152" s="58">
        <f t="shared" si="721"/>
        <v>3.1853354512517429</v>
      </c>
      <c r="JW152" s="58">
        <f t="shared" si="588"/>
        <v>7.4608543798150004E-2</v>
      </c>
      <c r="JX152" s="58">
        <f t="shared" si="722"/>
        <v>8.6165407232483449E-2</v>
      </c>
      <c r="JY152" s="58">
        <f t="shared" si="589"/>
        <v>56.688725270000006</v>
      </c>
      <c r="JZ152" s="55">
        <f t="shared" si="767"/>
        <v>4.857778945013979E-2</v>
      </c>
      <c r="KA152" s="56">
        <f t="shared" si="768"/>
        <v>1.3161090400745572E-3</v>
      </c>
      <c r="KB152" s="260">
        <f t="shared" si="769"/>
        <v>1.0078160048971445</v>
      </c>
      <c r="KC152" s="57">
        <f t="shared" si="590"/>
        <v>9.2418922843924778E-2</v>
      </c>
      <c r="KD152" s="58">
        <f t="shared" si="723"/>
        <v>0.1069009680535678</v>
      </c>
      <c r="KE152" s="58">
        <f t="shared" si="591"/>
        <v>2.5038887361000001E-3</v>
      </c>
      <c r="KF152" s="58">
        <f t="shared" si="724"/>
        <v>2.8917411013218903E-3</v>
      </c>
      <c r="KG152" s="58">
        <f t="shared" si="592"/>
        <v>1.9024933799999999</v>
      </c>
      <c r="KH152" s="55">
        <f t="shared" si="770"/>
        <v>4.8577789450139783E-2</v>
      </c>
      <c r="KI152" s="56">
        <f t="shared" si="771"/>
        <v>1.3161090400745574E-3</v>
      </c>
      <c r="KJ152" s="260">
        <f t="shared" si="772"/>
        <v>1.0078160048971445</v>
      </c>
      <c r="KK152" s="57">
        <f t="shared" si="593"/>
        <v>55.638434235081753</v>
      </c>
      <c r="KL152" s="58">
        <f t="shared" si="725"/>
        <v>64.35697687971907</v>
      </c>
      <c r="KM152" s="58">
        <f t="shared" si="594"/>
        <v>2.4461706966137182</v>
      </c>
      <c r="KN152" s="58">
        <f t="shared" si="726"/>
        <v>2.8250825375191835</v>
      </c>
      <c r="KO152" s="58">
        <f t="shared" si="595"/>
        <v>72.31128331094061</v>
      </c>
      <c r="KP152" s="55">
        <f t="shared" si="727"/>
        <v>0.76942949547492989</v>
      </c>
      <c r="KQ152" s="56">
        <f t="shared" si="728"/>
        <v>3.3828340261852545E-2</v>
      </c>
      <c r="KR152" s="260">
        <f t="shared" si="729"/>
        <v>1.1258096118474827</v>
      </c>
      <c r="KS152" s="57">
        <f t="shared" si="596"/>
        <v>89.027759482640661</v>
      </c>
      <c r="KT152" s="58">
        <f t="shared" si="730"/>
        <v>102.97840939357046</v>
      </c>
      <c r="KU152" s="58">
        <f t="shared" si="597"/>
        <v>3.9135639324614111</v>
      </c>
      <c r="KV152" s="58">
        <f t="shared" si="731"/>
        <v>4.5197749855996836</v>
      </c>
      <c r="KW152" s="58">
        <f t="shared" si="598"/>
        <v>116.37442228254406</v>
      </c>
      <c r="KX152" s="55">
        <f t="shared" si="773"/>
        <v>0.76501139800712592</v>
      </c>
      <c r="KY152" s="56">
        <f t="shared" si="774"/>
        <v>3.362907291569376E-2</v>
      </c>
      <c r="KZ152" s="260">
        <f t="shared" si="775"/>
        <v>1.1250864294623577</v>
      </c>
      <c r="LA152" s="57">
        <f t="shared" si="599"/>
        <v>687.44252194531055</v>
      </c>
      <c r="LB152" s="58">
        <f t="shared" si="732"/>
        <v>795.16476513414079</v>
      </c>
      <c r="LC152" s="58">
        <f t="shared" si="600"/>
        <v>29.667806023650641</v>
      </c>
      <c r="LD152" s="58">
        <f t="shared" si="733"/>
        <v>34.263349176714129</v>
      </c>
      <c r="LE152" s="58">
        <f t="shared" si="601"/>
        <v>1528.8943818550122</v>
      </c>
      <c r="LF152" s="55">
        <f t="shared" si="734"/>
        <v>0.44963375502187042</v>
      </c>
      <c r="LG152" s="56">
        <f t="shared" si="735"/>
        <v>1.9404745269359026E-2</v>
      </c>
      <c r="LH152" s="260">
        <f t="shared" si="736"/>
        <v>1.0734634044541509</v>
      </c>
      <c r="LI152" s="57">
        <f t="shared" si="602"/>
        <v>196.02826447291289</v>
      </c>
      <c r="LJ152" s="58">
        <f t="shared" si="737"/>
        <v>226.74589351581835</v>
      </c>
      <c r="LK152" s="58">
        <f t="shared" si="603"/>
        <v>8.6119764266362324</v>
      </c>
      <c r="LL152" s="58">
        <f t="shared" si="738"/>
        <v>9.9459715751221847</v>
      </c>
      <c r="LM152" s="58">
        <f t="shared" si="604"/>
        <v>262.20186643994407</v>
      </c>
      <c r="LN152" s="55">
        <f t="shared" si="776"/>
        <v>0.74762345186361256</v>
      </c>
      <c r="LO152" s="56">
        <f t="shared" si="777"/>
        <v>3.284483266105491E-2</v>
      </c>
      <c r="LP152" s="260">
        <f t="shared" si="778"/>
        <v>1.1222402594862257</v>
      </c>
      <c r="LQ152" s="57">
        <f t="shared" si="605"/>
        <v>4.3436640066666643E-2</v>
      </c>
      <c r="LR152" s="58">
        <f t="shared" si="739"/>
        <v>5.0243161565113312E-2</v>
      </c>
      <c r="LS152" s="58">
        <f t="shared" si="606"/>
        <v>1.1768208333333328E-3</v>
      </c>
      <c r="LT152" s="58">
        <f t="shared" si="740"/>
        <v>1.359110380416666E-3</v>
      </c>
      <c r="LU152" s="58">
        <f t="shared" si="607"/>
        <v>0.89416666666666633</v>
      </c>
      <c r="LV152" s="55">
        <f t="shared" si="608"/>
        <v>4.857778945013979E-2</v>
      </c>
      <c r="LW152" s="56">
        <f t="shared" si="609"/>
        <v>1.3161090400745572E-3</v>
      </c>
      <c r="LX152" s="260">
        <f t="shared" si="610"/>
        <v>1.0078160048971445</v>
      </c>
      <c r="LY152" s="57">
        <f t="shared" si="611"/>
        <v>43.89618468949449</v>
      </c>
      <c r="LZ152" s="58">
        <f t="shared" si="741"/>
        <v>50.774716830338278</v>
      </c>
      <c r="MA152" s="58">
        <f t="shared" si="612"/>
        <v>1.1892711905699904</v>
      </c>
      <c r="MB152" s="58">
        <f t="shared" si="742"/>
        <v>1.3734892979892819</v>
      </c>
      <c r="MC152" s="58">
        <f t="shared" si="613"/>
        <v>903.62680058888827</v>
      </c>
      <c r="MD152" s="55">
        <f t="shared" si="779"/>
        <v>4.8577780850332909E-2</v>
      </c>
      <c r="ME152" s="56">
        <f t="shared" si="780"/>
        <v>1.3161088070815844E-3</v>
      </c>
      <c r="MF152" s="260">
        <f t="shared" si="781"/>
        <v>1.007816003513464</v>
      </c>
      <c r="MG152" s="57">
        <f t="shared" si="614"/>
        <v>24.889108753652668</v>
      </c>
      <c r="MH152" s="58">
        <f t="shared" si="743"/>
        <v>28.789232095350041</v>
      </c>
      <c r="MI152" s="58">
        <f t="shared" si="615"/>
        <v>0.67431600739474995</v>
      </c>
      <c r="MJ152" s="58">
        <f t="shared" si="744"/>
        <v>0.77876755694019673</v>
      </c>
      <c r="MK152" s="58">
        <f t="shared" si="616"/>
        <v>512.35572954999998</v>
      </c>
      <c r="ML152" s="55">
        <f t="shared" si="782"/>
        <v>4.8577789450139797E-2</v>
      </c>
      <c r="MM152" s="56">
        <f t="shared" si="783"/>
        <v>1.3161090400745574E-3</v>
      </c>
      <c r="MN152" s="260">
        <f t="shared" si="784"/>
        <v>1.0078160048971445</v>
      </c>
      <c r="MO152" s="59">
        <v>2.9837050078028557</v>
      </c>
      <c r="MP152" s="60">
        <v>3.5089050078028561</v>
      </c>
      <c r="MQ152" s="60">
        <v>2.3883000000000001</v>
      </c>
      <c r="MR152" s="61">
        <v>2.7237</v>
      </c>
      <c r="MS152" s="59">
        <f t="shared" si="617"/>
        <v>1.0841622814301155</v>
      </c>
      <c r="MT152" s="60">
        <f>GX152</f>
        <v>1.0746144731091687</v>
      </c>
      <c r="MU152" s="60">
        <f t="shared" si="745"/>
        <v>1.0851256775425207</v>
      </c>
      <c r="MV152" s="61">
        <f t="shared" si="785"/>
        <v>1.0900703097990705</v>
      </c>
      <c r="MW152" s="66">
        <f t="shared" si="746"/>
        <v>3.2348204283740047</v>
      </c>
      <c r="MX152" s="67">
        <f t="shared" si="786"/>
        <v>3.7707201061501898</v>
      </c>
      <c r="MY152" s="67">
        <f t="shared" si="747"/>
        <v>2.5916056556748019</v>
      </c>
      <c r="MZ152" s="261">
        <f t="shared" si="787"/>
        <v>2.9690245027997282</v>
      </c>
      <c r="NA152" s="59">
        <f t="shared" si="618"/>
        <v>1.0841703943132919</v>
      </c>
      <c r="NB152" s="60">
        <f>NF152/J152</f>
        <v>1.0747368743839258</v>
      </c>
      <c r="NC152" s="60">
        <f t="shared" si="619"/>
        <v>1.0851359958213536</v>
      </c>
      <c r="ND152" s="262">
        <f>NH152/L152</f>
        <v>1.0900766026856099</v>
      </c>
      <c r="NE152" s="62">
        <f t="shared" si="620"/>
        <v>3.234844634824166</v>
      </c>
      <c r="NF152" s="63">
        <f>NE152+NQ152+NR152+OB152</f>
        <v>3.7711496005961465</v>
      </c>
      <c r="NG152" s="63">
        <f t="shared" si="621"/>
        <v>2.5916302988201387</v>
      </c>
      <c r="NH152" s="64">
        <f>NG152+NM152</f>
        <v>2.9690416427347954</v>
      </c>
      <c r="NI152" s="238">
        <f t="shared" si="750"/>
        <v>-2.42064501612127E-5</v>
      </c>
      <c r="NJ152" s="238">
        <f t="shared" si="751"/>
        <v>-4.2949444595663522E-4</v>
      </c>
      <c r="NK152" s="238">
        <f t="shared" si="752"/>
        <v>-2.4643145336789019E-5</v>
      </c>
      <c r="NL152" s="238">
        <f t="shared" si="753"/>
        <v>-1.7139935067245204E-5</v>
      </c>
      <c r="NM152" s="239">
        <f t="shared" si="622"/>
        <v>0.37741134391465653</v>
      </c>
      <c r="NN152" s="240">
        <f t="shared" si="623"/>
        <v>0.37470397871451794</v>
      </c>
      <c r="NO152" s="240">
        <f t="shared" si="539"/>
        <v>0.26580299208937053</v>
      </c>
      <c r="NP152" s="240">
        <f t="shared" si="624"/>
        <v>2.0367930670452682E-2</v>
      </c>
      <c r="NQ152" s="240">
        <f>Q152*JD152+0.007</f>
        <v>0.22871952107737181</v>
      </c>
      <c r="NR152" s="240">
        <f t="shared" si="625"/>
        <v>0</v>
      </c>
      <c r="NS152" s="240">
        <f t="shared" si="626"/>
        <v>0.68879258407698718</v>
      </c>
      <c r="NT152" s="240">
        <f t="shared" si="627"/>
        <v>2.7614158534181761E-2</v>
      </c>
      <c r="NU152" s="240">
        <f t="shared" si="628"/>
        <v>1.0078160048971445E-3</v>
      </c>
      <c r="NV152" s="240">
        <f t="shared" si="629"/>
        <v>3.9290755453477148E-2</v>
      </c>
      <c r="NW152" s="240">
        <f t="shared" si="630"/>
        <v>6.3342365978730747E-2</v>
      </c>
      <c r="NX152" s="240">
        <f t="shared" si="631"/>
        <v>0.79350414857250828</v>
      </c>
      <c r="NY152" s="240">
        <f t="shared" si="632"/>
        <v>0.14218784087690481</v>
      </c>
      <c r="NZ152" s="240">
        <f t="shared" si="633"/>
        <v>5.0390800244857223E-4</v>
      </c>
      <c r="OA152" s="240">
        <f t="shared" si="634"/>
        <v>0.44031481193503241</v>
      </c>
      <c r="OB152" s="241">
        <f t="shared" si="635"/>
        <v>0.30758544469460852</v>
      </c>
      <c r="OC152" s="4"/>
      <c r="OD152" s="4"/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136"/>
      <c r="OP152" s="13"/>
      <c r="OQ152" s="13"/>
      <c r="OR152" s="13"/>
      <c r="OS152" s="13"/>
      <c r="OT152" s="13"/>
    </row>
    <row r="153" spans="1:410" ht="15" customHeight="1">
      <c r="A153" s="242">
        <v>134</v>
      </c>
      <c r="B153" s="49" t="s">
        <v>203</v>
      </c>
      <c r="C153" s="50">
        <v>10</v>
      </c>
      <c r="D153" s="51">
        <v>4662</v>
      </c>
      <c r="E153" s="52">
        <v>4662</v>
      </c>
      <c r="F153" s="52"/>
      <c r="G153" s="52"/>
      <c r="H153" s="53">
        <v>410</v>
      </c>
      <c r="I153" s="57">
        <v>3.2542918990054268</v>
      </c>
      <c r="J153" s="58">
        <v>3.7452918990054269</v>
      </c>
      <c r="K153" s="58">
        <v>2.4983</v>
      </c>
      <c r="L153" s="243">
        <v>2.9026999999999998</v>
      </c>
      <c r="M153" s="1">
        <v>0.40439999999999998</v>
      </c>
      <c r="N153" s="2">
        <v>0.42680000000000001</v>
      </c>
      <c r="O153" s="2">
        <v>0.35159189900542698</v>
      </c>
      <c r="P153" s="2">
        <v>1.54E-2</v>
      </c>
      <c r="Q153" s="2">
        <v>0.2263</v>
      </c>
      <c r="R153" s="2">
        <v>0</v>
      </c>
      <c r="S153" s="2">
        <v>0.62109999999999999</v>
      </c>
      <c r="T153" s="2">
        <v>2.6599999999999999E-2</v>
      </c>
      <c r="U153" s="2">
        <v>8.0000000000000004E-4</v>
      </c>
      <c r="V153" s="2">
        <v>3.9100000000000003E-2</v>
      </c>
      <c r="W153" s="2">
        <v>6.9699999999999998E-2</v>
      </c>
      <c r="X153" s="2">
        <v>0.73970000000000002</v>
      </c>
      <c r="Y153" s="2">
        <v>0.13300000000000001</v>
      </c>
      <c r="Z153" s="2">
        <v>2.0000000000000001E-4</v>
      </c>
      <c r="AA153" s="2">
        <v>0.4259</v>
      </c>
      <c r="AB153" s="3">
        <v>0.26469999999999999</v>
      </c>
      <c r="AC153" s="244">
        <v>726.99</v>
      </c>
      <c r="AD153" s="108">
        <v>159.93780000000001</v>
      </c>
      <c r="AE153" s="108">
        <v>489.30280047000002</v>
      </c>
      <c r="AF153" s="108">
        <f t="shared" si="636"/>
        <v>48.428255373717782</v>
      </c>
      <c r="AG153" s="108">
        <f t="shared" si="637"/>
        <v>153.12241837908181</v>
      </c>
      <c r="AH153" s="108">
        <v>18.1546307244</v>
      </c>
      <c r="AI153" s="108">
        <v>101.7901219654465</v>
      </c>
      <c r="AJ153" s="108">
        <f t="shared" si="638"/>
        <v>1.9691299094215626</v>
      </c>
      <c r="AK153" s="108">
        <f t="shared" si="639"/>
        <v>59.574501102472944</v>
      </c>
      <c r="AL153" s="108">
        <v>74.808767657992334</v>
      </c>
      <c r="AM153" s="245">
        <v>1885.1809449814068</v>
      </c>
      <c r="AN153" s="244">
        <v>742.95</v>
      </c>
      <c r="AO153" s="108">
        <v>163.44900000000001</v>
      </c>
      <c r="AP153" s="108">
        <v>500.04472635000002</v>
      </c>
      <c r="AQ153" s="108">
        <f t="shared" si="640"/>
        <v>49.491426745764905</v>
      </c>
      <c r="AR153" s="108">
        <f t="shared" si="641"/>
        <v>156.48399666396901</v>
      </c>
      <c r="AS153" s="246">
        <v>65.425885329666698</v>
      </c>
      <c r="AT153" s="247">
        <v>6.45692757420208</v>
      </c>
      <c r="AU153" s="108">
        <v>107.44648165261567</v>
      </c>
      <c r="AV153" s="108">
        <f t="shared" si="642"/>
        <v>2.0785521875698505</v>
      </c>
      <c r="AW153" s="108">
        <f t="shared" si="643"/>
        <v>62.884987423863073</v>
      </c>
      <c r="AX153" s="108">
        <v>78.965804666614133</v>
      </c>
      <c r="AY153" s="245">
        <v>1989.9382775986758</v>
      </c>
      <c r="AZ153" s="248">
        <v>208</v>
      </c>
      <c r="BA153" s="108">
        <v>1060.2106666666666</v>
      </c>
      <c r="BB153" s="108">
        <v>110.5648075222912</v>
      </c>
      <c r="BC153" s="109">
        <v>88.451846017832963</v>
      </c>
      <c r="BD153" s="109">
        <v>22.112961504458241</v>
      </c>
      <c r="BE153" s="108">
        <v>41.461809999999993</v>
      </c>
      <c r="BF153" s="109">
        <v>33.169447999999996</v>
      </c>
      <c r="BG153" s="109">
        <v>8.2923619999999971</v>
      </c>
      <c r="BH153" s="108">
        <v>88.493321745793921</v>
      </c>
      <c r="BI153" s="109">
        <f t="shared" si="644"/>
        <v>51.792309431517317</v>
      </c>
      <c r="BJ153" s="108">
        <f t="shared" si="645"/>
        <v>1.7119033091723834</v>
      </c>
      <c r="BK153" s="108">
        <v>65.036530296737595</v>
      </c>
      <c r="BL153" s="245">
        <v>1638.920563477787</v>
      </c>
      <c r="BM153" s="244">
        <v>26.18</v>
      </c>
      <c r="BN153" s="108">
        <v>5.7595999999999998</v>
      </c>
      <c r="BO153" s="108">
        <v>17.620527540000001</v>
      </c>
      <c r="BP153" s="108">
        <f t="shared" si="646"/>
        <v>1.7439740927439602</v>
      </c>
      <c r="BQ153" s="108">
        <f t="shared" si="647"/>
        <v>5.5141678883676004</v>
      </c>
      <c r="BR153" s="108">
        <v>3.5618015080499998</v>
      </c>
      <c r="BS153" s="108">
        <v>3.8779008205076497</v>
      </c>
      <c r="BT153" s="108">
        <f t="shared" si="648"/>
        <v>7.5017991372720486E-2</v>
      </c>
      <c r="BU153" s="108">
        <f t="shared" si="649"/>
        <v>2.2696112574168712</v>
      </c>
      <c r="BV153" s="108">
        <v>2.8499914934278827</v>
      </c>
      <c r="BW153" s="245">
        <v>71.81978563438264</v>
      </c>
      <c r="BX153" s="107">
        <v>711.7</v>
      </c>
      <c r="BY153" s="108">
        <v>51.954099999999997</v>
      </c>
      <c r="BZ153" s="109">
        <f t="shared" si="650"/>
        <v>30.407072198799998</v>
      </c>
      <c r="CA153" s="109">
        <f t="shared" si="651"/>
        <v>1.0050520645000001</v>
      </c>
      <c r="CB153" s="108">
        <v>38.182704999999999</v>
      </c>
      <c r="CC153" s="110">
        <v>962.2041660000001</v>
      </c>
      <c r="CD153" s="244"/>
      <c r="CE153" s="108">
        <v>0</v>
      </c>
      <c r="CF153" s="109">
        <f t="shared" si="652"/>
        <v>0</v>
      </c>
      <c r="CG153" s="109">
        <f t="shared" si="653"/>
        <v>0</v>
      </c>
      <c r="CH153" s="108">
        <v>0</v>
      </c>
      <c r="CI153" s="245">
        <v>0</v>
      </c>
      <c r="CJ153" s="249">
        <v>1070.9844169105381</v>
      </c>
      <c r="CK153" s="250">
        <v>235.61657172031835</v>
      </c>
      <c r="CL153" s="250">
        <v>110.55784152666004</v>
      </c>
      <c r="CM153" s="251">
        <v>74.132055956746697</v>
      </c>
      <c r="CN153" s="252">
        <f t="shared" si="541"/>
        <v>36.135670676116177</v>
      </c>
      <c r="CO153" s="250">
        <v>720.82365630488835</v>
      </c>
      <c r="CP153" s="252">
        <f t="shared" si="654"/>
        <v>71.342800559120022</v>
      </c>
      <c r="CQ153" s="250">
        <v>225.57455500405175</v>
      </c>
      <c r="CR153" s="250">
        <v>156.07313165860555</v>
      </c>
      <c r="CS153" s="252">
        <f t="shared" si="655"/>
        <v>3.0192347319357244</v>
      </c>
      <c r="CT153" s="252">
        <f t="shared" si="656"/>
        <v>91.344609619568757</v>
      </c>
      <c r="CU153" s="250">
        <f t="shared" si="542"/>
        <v>2294.0556181210109</v>
      </c>
      <c r="CV153" s="245">
        <f t="shared" si="657"/>
        <v>2890.5100788324735</v>
      </c>
      <c r="CW153" s="244">
        <v>91.910939999999997</v>
      </c>
      <c r="CX153" s="108">
        <v>6.7094986199999997</v>
      </c>
      <c r="CY153" s="108">
        <f t="shared" si="658"/>
        <v>0.1297952508039</v>
      </c>
      <c r="CZ153" s="108">
        <f t="shared" si="659"/>
        <v>3.92685483833016</v>
      </c>
      <c r="DA153" s="108">
        <v>4.9310219310000001</v>
      </c>
      <c r="DB153" s="245">
        <v>124.26175266120001</v>
      </c>
      <c r="DC153" s="244">
        <v>3.0751599999999999</v>
      </c>
      <c r="DD153" s="108">
        <v>0.22448667999999999</v>
      </c>
      <c r="DE153" s="108">
        <f t="shared" si="660"/>
        <v>4.3426948246000005E-3</v>
      </c>
      <c r="DF153" s="108">
        <f t="shared" si="661"/>
        <v>0.13138487023024001</v>
      </c>
      <c r="DG153" s="108">
        <v>0.16498233400000001</v>
      </c>
      <c r="DH153" s="245">
        <v>4.1575548167999994</v>
      </c>
      <c r="DI153" s="107">
        <v>70.585005479248011</v>
      </c>
      <c r="DJ153" s="108">
        <v>15.528701205434562</v>
      </c>
      <c r="DK153" s="108">
        <v>1.162223512410393</v>
      </c>
      <c r="DL153" s="108">
        <v>47.507449692824309</v>
      </c>
      <c r="DM153" s="108">
        <f t="shared" si="662"/>
        <v>4.7020023258975936</v>
      </c>
      <c r="DN153" s="108">
        <f t="shared" si="663"/>
        <v>14.866981306872439</v>
      </c>
      <c r="DO153" s="108">
        <v>9.8391867319639612</v>
      </c>
      <c r="DP153" s="108">
        <f t="shared" si="664"/>
        <v>0.19033906732984285</v>
      </c>
      <c r="DQ153" s="108">
        <f t="shared" si="665"/>
        <v>5.7585611402430841</v>
      </c>
      <c r="DR153" s="108">
        <v>7.2311283310940615</v>
      </c>
      <c r="DS153" s="110">
        <v>182.22443394357032</v>
      </c>
      <c r="DT153" s="244">
        <v>125</v>
      </c>
      <c r="DU153" s="108">
        <v>27.5</v>
      </c>
      <c r="DV153" s="108">
        <v>84.131625</v>
      </c>
      <c r="DW153" s="108">
        <f t="shared" si="666"/>
        <v>8.3268434527500013</v>
      </c>
      <c r="DX153" s="108">
        <f t="shared" si="667"/>
        <v>26.328150727499999</v>
      </c>
      <c r="DY153" s="108">
        <v>2.44327287941667</v>
      </c>
      <c r="DZ153" s="108">
        <v>1.24102064412083</v>
      </c>
      <c r="EA153" s="108"/>
      <c r="EB153" s="108">
        <v>17.543062052218236</v>
      </c>
      <c r="EC153" s="108">
        <f t="shared" si="668"/>
        <v>0.33937053540016177</v>
      </c>
      <c r="ED153" s="108">
        <f t="shared" si="669"/>
        <v>10.267392841177662</v>
      </c>
      <c r="EE153" s="108">
        <v>12.892949028787786</v>
      </c>
      <c r="EF153" s="245">
        <v>324.90231552545214</v>
      </c>
      <c r="EG153" s="249">
        <v>763.79062579365097</v>
      </c>
      <c r="EH153" s="250">
        <v>168.03393767460318</v>
      </c>
      <c r="EI153" s="250">
        <v>1104.9523790460969</v>
      </c>
      <c r="EJ153" s="250">
        <v>514.06831995229402</v>
      </c>
      <c r="EK153" s="250">
        <f t="shared" si="670"/>
        <v>50.879397898958352</v>
      </c>
      <c r="EL153" s="250">
        <v>160.87254004587089</v>
      </c>
      <c r="EM153" s="250">
        <v>186.21194156409516</v>
      </c>
      <c r="EN153" s="250">
        <f t="shared" si="671"/>
        <v>3.6022700095574209</v>
      </c>
      <c r="EO153" s="250">
        <f t="shared" si="672"/>
        <v>108.98389061533484</v>
      </c>
      <c r="EP153" s="250">
        <v>2737.0572040307402</v>
      </c>
      <c r="EQ153" s="245">
        <v>3448.6920770787328</v>
      </c>
      <c r="ER153" s="244">
        <v>232.53</v>
      </c>
      <c r="ES153" s="108">
        <v>51.156599999999997</v>
      </c>
      <c r="ET153" s="108">
        <v>156.50501409</v>
      </c>
      <c r="EU153" s="108">
        <f t="shared" si="673"/>
        <v>15.489927264543661</v>
      </c>
      <c r="EV153" s="108">
        <f t="shared" si="674"/>
        <v>48.9766791093246</v>
      </c>
      <c r="EW153" s="108">
        <v>18.213019892049999</v>
      </c>
      <c r="EX153" s="108">
        <v>33.463538280689598</v>
      </c>
      <c r="EY153" s="108">
        <f t="shared" si="675"/>
        <v>0.64735214803994034</v>
      </c>
      <c r="EZ153" s="108">
        <f t="shared" si="676"/>
        <v>19.585138122462638</v>
      </c>
      <c r="FA153" s="108">
        <v>24.593408613137001</v>
      </c>
      <c r="FB153" s="245">
        <v>619.75389705105192</v>
      </c>
      <c r="FC153" s="244">
        <v>0.83333333333333293</v>
      </c>
      <c r="FD153" s="108">
        <v>6.0833333333333302E-2</v>
      </c>
      <c r="FE153" s="108">
        <f t="shared" si="677"/>
        <v>1.1768208333333328E-3</v>
      </c>
      <c r="FF153" s="108">
        <f t="shared" si="678"/>
        <v>3.5603803333333316E-2</v>
      </c>
      <c r="FG153" s="108">
        <v>4.4708333333333301E-2</v>
      </c>
      <c r="FH153" s="245">
        <v>1.1266499999999995</v>
      </c>
      <c r="FI153" s="244">
        <v>1468.666465</v>
      </c>
      <c r="FJ153" s="108">
        <v>107.212651945</v>
      </c>
      <c r="FK153" s="108">
        <f t="shared" si="679"/>
        <v>2.0740287518760252</v>
      </c>
      <c r="FL153" s="108">
        <f t="shared" si="680"/>
        <v>62.748134378546261</v>
      </c>
      <c r="FM153" s="108">
        <v>78.793999999999997</v>
      </c>
      <c r="FN153" s="245">
        <v>1985.607740334</v>
      </c>
      <c r="FO153" s="244">
        <v>832.73295000000007</v>
      </c>
      <c r="FP153" s="108">
        <v>60.789505349999999</v>
      </c>
      <c r="FQ153" s="108">
        <f t="shared" si="681"/>
        <v>1.17597298099575</v>
      </c>
      <c r="FR153" s="108">
        <f t="shared" si="682"/>
        <v>35.578152217183799</v>
      </c>
      <c r="FS153" s="108">
        <v>44.676122767499997</v>
      </c>
      <c r="FT153" s="110">
        <v>1125.8382937410001</v>
      </c>
      <c r="FU153" s="253">
        <f t="shared" si="543"/>
        <v>4585.9922587837937</v>
      </c>
      <c r="FV153" s="254">
        <f t="shared" si="544"/>
        <v>1314.3581336503446</v>
      </c>
      <c r="FW153" s="254">
        <f t="shared" si="545"/>
        <v>164.21389226815123</v>
      </c>
      <c r="FX153" s="254">
        <f t="shared" si="546"/>
        <v>1060.2106666666666</v>
      </c>
      <c r="FY153" s="254">
        <f t="shared" si="547"/>
        <v>711.7</v>
      </c>
      <c r="FZ153" s="254">
        <f t="shared" si="548"/>
        <v>0</v>
      </c>
      <c r="GA153" s="254">
        <f t="shared" si="683"/>
        <v>91.910939999999997</v>
      </c>
      <c r="GB153" s="254">
        <f t="shared" si="684"/>
        <v>3.0751599999999999</v>
      </c>
      <c r="GC153" s="254">
        <f t="shared" si="685"/>
        <v>1468.666465</v>
      </c>
      <c r="GD153" s="254">
        <f t="shared" si="686"/>
        <v>832.73295000000007</v>
      </c>
      <c r="GE153" s="254">
        <f t="shared" si="549"/>
        <v>2530.0041194000064</v>
      </c>
      <c r="GF153" s="255">
        <f t="shared" si="550"/>
        <v>965.92217673254629</v>
      </c>
      <c r="GG153" s="255">
        <f t="shared" si="551"/>
        <v>250.4046277134963</v>
      </c>
      <c r="GH153" s="254">
        <f t="shared" si="552"/>
        <v>931.68976240026961</v>
      </c>
      <c r="GI153" s="255">
        <f t="shared" si="553"/>
        <v>665.25160870978675</v>
      </c>
      <c r="GJ153" s="256">
        <f t="shared" si="554"/>
        <v>18.023538453633215</v>
      </c>
      <c r="GK153" s="253">
        <f t="shared" si="687"/>
        <v>13694.554348169233</v>
      </c>
      <c r="GL153" s="257">
        <f t="shared" si="688"/>
        <v>17255.138478693236</v>
      </c>
      <c r="GM153" s="221">
        <f t="shared" si="689"/>
        <v>15167.096018952236</v>
      </c>
      <c r="GN153" s="222">
        <f t="shared" si="690"/>
        <v>7732.1967287526686</v>
      </c>
      <c r="GO153" s="222">
        <f t="shared" si="691"/>
        <v>542.38090207112907</v>
      </c>
      <c r="GP153" s="55">
        <f t="shared" si="692"/>
        <v>0.50980073700929995</v>
      </c>
      <c r="GQ153" s="56">
        <f t="shared" si="693"/>
        <v>3.5760365820417445E-2</v>
      </c>
      <c r="GR153" s="258">
        <f t="shared" si="694"/>
        <v>1.0854250561549401</v>
      </c>
      <c r="GS153" s="227">
        <f t="shared" si="555"/>
        <v>17255.138478693236</v>
      </c>
      <c r="GT153" s="222">
        <f t="shared" ref="GT153:GT216" si="788">(FU153+GF153+GI153)*1.05*1.2</f>
        <v>7833.629215724919</v>
      </c>
      <c r="GU153" s="222">
        <f t="shared" ref="GU153:GU216" si="789">(FW153+GG153+GJ153)*1.05*1.2</f>
        <v>545.12899362845371</v>
      </c>
      <c r="GV153" s="37">
        <f t="shared" si="748"/>
        <v>0.45398819750985703</v>
      </c>
      <c r="GW153" s="228">
        <f t="shared" si="749"/>
        <v>3.1592269995490488E-2</v>
      </c>
      <c r="GX153" s="258">
        <f t="shared" si="695"/>
        <v>1.0760335931720961</v>
      </c>
      <c r="GY153" s="221">
        <f t="shared" si="754"/>
        <v>11642.994510493043</v>
      </c>
      <c r="GZ153" s="222">
        <f t="shared" si="696"/>
        <v>6208.094858067494</v>
      </c>
      <c r="HA153" s="222">
        <f t="shared" si="697"/>
        <v>323.48036798234682</v>
      </c>
      <c r="HB153" s="55">
        <f t="shared" si="698"/>
        <v>0.53320431032347892</v>
      </c>
      <c r="HC153" s="56">
        <f t="shared" si="699"/>
        <v>2.7783262088701997E-2</v>
      </c>
      <c r="HD153" s="258">
        <f t="shared" si="700"/>
        <v>1.087856742725229</v>
      </c>
      <c r="HE153" s="221">
        <f t="shared" si="701"/>
        <v>13528.175455474449</v>
      </c>
      <c r="HF153" s="222">
        <f t="shared" si="702"/>
        <v>7652.58159069454</v>
      </c>
      <c r="HG153" s="222">
        <f t="shared" si="703"/>
        <v>386.98107343910237</v>
      </c>
      <c r="HH153" s="55">
        <f t="shared" si="704"/>
        <v>0.56567728707257181</v>
      </c>
      <c r="HI153" s="56">
        <f t="shared" si="705"/>
        <v>2.8605562864909669E-2</v>
      </c>
      <c r="HJ153" s="259">
        <f t="shared" si="706"/>
        <v>1.0930726325720463</v>
      </c>
      <c r="HK153" s="54">
        <f t="shared" si="556"/>
        <v>3.5322899672225323</v>
      </c>
      <c r="HL153" s="55">
        <f t="shared" si="557"/>
        <v>4.0300598995651526</v>
      </c>
      <c r="HM153" s="55">
        <f t="shared" si="558"/>
        <v>2.7177925003504395</v>
      </c>
      <c r="HN153" s="56">
        <f t="shared" si="559"/>
        <v>3.1728619305668788</v>
      </c>
      <c r="HQ153" s="57">
        <f t="shared" si="560"/>
        <v>1146.4180417674968</v>
      </c>
      <c r="HR153" s="58">
        <f t="shared" si="707"/>
        <v>1326.0617489124636</v>
      </c>
      <c r="HS153" s="58">
        <f t="shared" si="561"/>
        <v>50.397385283139343</v>
      </c>
      <c r="HT153" s="58">
        <f t="shared" si="708"/>
        <v>58.203940263497628</v>
      </c>
      <c r="HU153" s="58">
        <f t="shared" si="562"/>
        <v>1496.1753531598467</v>
      </c>
      <c r="HV153" s="55">
        <f t="shared" si="755"/>
        <v>0.76623240674719029</v>
      </c>
      <c r="HW153" s="56">
        <f t="shared" si="756"/>
        <v>3.3684143490736305E-2</v>
      </c>
      <c r="HX153" s="260">
        <f t="shared" si="757"/>
        <v>1.1252862919639999</v>
      </c>
      <c r="HY153" s="57">
        <f t="shared" si="563"/>
        <v>1174.0291605871553</v>
      </c>
      <c r="HZ153" s="58">
        <f t="shared" si="709"/>
        <v>1357.9995300511625</v>
      </c>
      <c r="IA153" s="58">
        <f t="shared" si="564"/>
        <v>58.026906507536829</v>
      </c>
      <c r="IB153" s="58">
        <f t="shared" si="710"/>
        <v>67.015274325554287</v>
      </c>
      <c r="IC153" s="58">
        <f t="shared" si="565"/>
        <v>1579.3160933322824</v>
      </c>
      <c r="ID153" s="55">
        <f t="shared" si="758"/>
        <v>0.74337820373248342</v>
      </c>
      <c r="IE153" s="56">
        <f t="shared" si="759"/>
        <v>3.6741793965451713E-2</v>
      </c>
      <c r="IF153" s="260">
        <f t="shared" si="760"/>
        <v>1.1221786684101287</v>
      </c>
      <c r="IG153" s="57">
        <f t="shared" si="566"/>
        <v>63.186617506451128</v>
      </c>
      <c r="IH153" s="58">
        <f t="shared" si="711"/>
        <v>73.08796046971203</v>
      </c>
      <c r="II153" s="58">
        <f t="shared" si="567"/>
        <v>123.33319732700534</v>
      </c>
      <c r="IJ153" s="58">
        <f t="shared" si="712"/>
        <v>142.43750959295846</v>
      </c>
      <c r="IK153" s="58">
        <f t="shared" si="568"/>
        <v>1300.7306059347516</v>
      </c>
      <c r="IL153" s="55">
        <f t="shared" si="569"/>
        <v>4.8577789450139804E-2</v>
      </c>
      <c r="IM153" s="56">
        <f t="shared" si="570"/>
        <v>9.4818401876823444E-2</v>
      </c>
      <c r="IN153" s="260">
        <f t="shared" si="571"/>
        <v>1.0222995100575569</v>
      </c>
      <c r="IO153" s="57">
        <f t="shared" si="572"/>
        <v>41.435810557857053</v>
      </c>
      <c r="IP153" s="58">
        <f t="shared" si="713"/>
        <v>47.928802072273257</v>
      </c>
      <c r="IQ153" s="58">
        <f t="shared" si="573"/>
        <v>1.8189920841166807</v>
      </c>
      <c r="IR153" s="58">
        <f t="shared" si="714"/>
        <v>2.1007539579463548</v>
      </c>
      <c r="IS153" s="58">
        <f t="shared" si="574"/>
        <v>56.999829868557654</v>
      </c>
      <c r="IT153" s="55">
        <f t="shared" si="761"/>
        <v>0.7269462146362291</v>
      </c>
      <c r="IU153" s="56">
        <f t="shared" si="762"/>
        <v>3.1912237077045665E-2</v>
      </c>
      <c r="IV153" s="260">
        <f t="shared" si="763"/>
        <v>1.1188556773567315</v>
      </c>
      <c r="IW153" s="57">
        <f t="shared" si="575"/>
        <v>37.096628082536</v>
      </c>
      <c r="IX153" s="58">
        <f t="shared" si="715"/>
        <v>42.90966970306939</v>
      </c>
      <c r="IY153" s="58">
        <f t="shared" si="576"/>
        <v>1.0050520645000001</v>
      </c>
      <c r="IZ153" s="58">
        <f t="shared" si="716"/>
        <v>1.1607346292910501</v>
      </c>
      <c r="JA153" s="58">
        <f t="shared" si="577"/>
        <v>763.65410000000008</v>
      </c>
      <c r="JB153" s="55">
        <f t="shared" si="764"/>
        <v>4.857778945013979E-2</v>
      </c>
      <c r="JC153" s="56">
        <f t="shared" si="765"/>
        <v>1.3161090400745572E-3</v>
      </c>
      <c r="JD153" s="260">
        <f t="shared" si="766"/>
        <v>1.0078160048971445</v>
      </c>
      <c r="JE153" s="57">
        <f t="shared" si="578"/>
        <v>0</v>
      </c>
      <c r="JF153" s="58">
        <f t="shared" si="717"/>
        <v>0</v>
      </c>
      <c r="JG153" s="58">
        <f t="shared" si="579"/>
        <v>0</v>
      </c>
      <c r="JH153" s="58">
        <f t="shared" si="718"/>
        <v>0</v>
      </c>
      <c r="JI153" s="58">
        <f t="shared" si="580"/>
        <v>0</v>
      </c>
      <c r="JJ153" s="55"/>
      <c r="JK153" s="56"/>
      <c r="JL153" s="260"/>
      <c r="JM153" s="57">
        <f t="shared" si="581"/>
        <v>1693.2423694716736</v>
      </c>
      <c r="JN153" s="58">
        <f t="shared" si="719"/>
        <v>1958.5734487678849</v>
      </c>
      <c r="JO153" s="58">
        <f t="shared" si="582"/>
        <v>110.49770596717192</v>
      </c>
      <c r="JP153" s="58">
        <f t="shared" si="720"/>
        <v>127.61380062148686</v>
      </c>
      <c r="JQ153" s="58">
        <f t="shared" si="583"/>
        <v>2294.0556181210109</v>
      </c>
      <c r="JR153" s="55">
        <f t="shared" si="584"/>
        <v>0.73809996414060586</v>
      </c>
      <c r="JS153" s="56">
        <f t="shared" si="585"/>
        <v>4.8166969054428216E-2</v>
      </c>
      <c r="JT153" s="260">
        <f t="shared" si="586"/>
        <v>1.1231213278873637</v>
      </c>
      <c r="JU153" s="57">
        <f t="shared" si="587"/>
        <v>4.7907629027627952</v>
      </c>
      <c r="JV153" s="58">
        <f t="shared" si="721"/>
        <v>5.5414754496257252</v>
      </c>
      <c r="JW153" s="58">
        <f t="shared" si="588"/>
        <v>0.1297952508039</v>
      </c>
      <c r="JX153" s="58">
        <f t="shared" si="722"/>
        <v>0.14990053515342411</v>
      </c>
      <c r="JY153" s="58">
        <f t="shared" si="589"/>
        <v>98.620438620000002</v>
      </c>
      <c r="JZ153" s="55">
        <f t="shared" si="767"/>
        <v>4.8577789450139797E-2</v>
      </c>
      <c r="KA153" s="56">
        <f t="shared" si="768"/>
        <v>1.3161090400745574E-3</v>
      </c>
      <c r="KB153" s="260">
        <f t="shared" si="769"/>
        <v>1.0078160048971445</v>
      </c>
      <c r="KC153" s="57">
        <f t="shared" si="590"/>
        <v>0.16028954168089279</v>
      </c>
      <c r="KD153" s="58">
        <f t="shared" si="723"/>
        <v>0.18540691286228869</v>
      </c>
      <c r="KE153" s="58">
        <f t="shared" si="591"/>
        <v>4.3426948246000005E-3</v>
      </c>
      <c r="KF153" s="58">
        <f t="shared" si="724"/>
        <v>5.0153782529305411E-3</v>
      </c>
      <c r="KG153" s="58">
        <f t="shared" si="592"/>
        <v>3.2996466799999995</v>
      </c>
      <c r="KH153" s="55">
        <f t="shared" si="770"/>
        <v>4.8577789450139804E-2</v>
      </c>
      <c r="KI153" s="56">
        <f t="shared" si="771"/>
        <v>1.3161090400745576E-3</v>
      </c>
      <c r="KJ153" s="260">
        <f t="shared" si="772"/>
        <v>1.0078160048971445</v>
      </c>
      <c r="KK153" s="57">
        <f t="shared" si="593"/>
        <v>111.27686847016351</v>
      </c>
      <c r="KL153" s="58">
        <f t="shared" si="725"/>
        <v>128.71395375943814</v>
      </c>
      <c r="KM153" s="58">
        <f t="shared" si="594"/>
        <v>4.8923413932274364</v>
      </c>
      <c r="KN153" s="58">
        <f t="shared" si="726"/>
        <v>5.650165075038367</v>
      </c>
      <c r="KO153" s="58">
        <f t="shared" si="595"/>
        <v>144.62256662188122</v>
      </c>
      <c r="KP153" s="55">
        <f t="shared" si="727"/>
        <v>0.76942949547492989</v>
      </c>
      <c r="KQ153" s="56">
        <f t="shared" si="728"/>
        <v>3.3828340261852545E-2</v>
      </c>
      <c r="KR153" s="260">
        <f t="shared" si="729"/>
        <v>1.1258096118474827</v>
      </c>
      <c r="KS153" s="57">
        <f t="shared" si="596"/>
        <v>197.14656315378676</v>
      </c>
      <c r="KT153" s="58">
        <f t="shared" si="730"/>
        <v>228.03942959998517</v>
      </c>
      <c r="KU153" s="58">
        <f t="shared" si="597"/>
        <v>8.6662139881501634</v>
      </c>
      <c r="KV153" s="58">
        <f t="shared" si="731"/>
        <v>10.008610534914624</v>
      </c>
      <c r="KW153" s="58">
        <f t="shared" si="598"/>
        <v>257.85898057575565</v>
      </c>
      <c r="KX153" s="55">
        <f t="shared" si="773"/>
        <v>0.76455185975524953</v>
      </c>
      <c r="KY153" s="56">
        <f t="shared" si="774"/>
        <v>3.3608346580754983E-2</v>
      </c>
      <c r="KZ153" s="260">
        <f t="shared" si="775"/>
        <v>1.1250112093090066</v>
      </c>
      <c r="LA153" s="57">
        <f t="shared" si="599"/>
        <v>1261.0494088749251</v>
      </c>
      <c r="LB153" s="58">
        <f t="shared" si="732"/>
        <v>1458.6558512456259</v>
      </c>
      <c r="LC153" s="58">
        <f t="shared" si="600"/>
        <v>54.481667908515774</v>
      </c>
      <c r="LD153" s="58">
        <f t="shared" si="733"/>
        <v>62.920878267544872</v>
      </c>
      <c r="LE153" s="58">
        <f t="shared" si="601"/>
        <v>2737.0572040307406</v>
      </c>
      <c r="LF153" s="55">
        <f t="shared" si="734"/>
        <v>0.46073184258547267</v>
      </c>
      <c r="LG153" s="56">
        <f t="shared" si="735"/>
        <v>1.9905198849436936E-2</v>
      </c>
      <c r="LH153" s="260">
        <f t="shared" si="736"/>
        <v>1.0752799950349212</v>
      </c>
      <c r="LI153" s="57">
        <f t="shared" si="602"/>
        <v>367.33201702278041</v>
      </c>
      <c r="LJ153" s="58">
        <f t="shared" si="737"/>
        <v>424.89294409025013</v>
      </c>
      <c r="LK153" s="58">
        <f t="shared" si="603"/>
        <v>16.137279412583602</v>
      </c>
      <c r="LL153" s="58">
        <f t="shared" si="738"/>
        <v>18.636943993592801</v>
      </c>
      <c r="LM153" s="58">
        <f t="shared" si="604"/>
        <v>491.86817226273968</v>
      </c>
      <c r="LN153" s="55">
        <f t="shared" si="776"/>
        <v>0.74680989284780108</v>
      </c>
      <c r="LO153" s="56">
        <f t="shared" si="777"/>
        <v>3.2808139096187752E-2</v>
      </c>
      <c r="LP153" s="260">
        <f t="shared" si="778"/>
        <v>1.1221070909552497</v>
      </c>
      <c r="LQ153" s="57">
        <f t="shared" si="605"/>
        <v>4.3436640066666643E-2</v>
      </c>
      <c r="LR153" s="58">
        <f t="shared" si="739"/>
        <v>5.0243161565113312E-2</v>
      </c>
      <c r="LS153" s="58">
        <f t="shared" si="606"/>
        <v>1.1768208333333328E-3</v>
      </c>
      <c r="LT153" s="58">
        <f t="shared" si="740"/>
        <v>1.359110380416666E-3</v>
      </c>
      <c r="LU153" s="58">
        <f t="shared" si="607"/>
        <v>0.89416666666666633</v>
      </c>
      <c r="LV153" s="55">
        <f t="shared" si="608"/>
        <v>4.857778945013979E-2</v>
      </c>
      <c r="LW153" s="56">
        <f t="shared" si="609"/>
        <v>1.3161090400745572E-3</v>
      </c>
      <c r="LX153" s="260">
        <f t="shared" si="610"/>
        <v>1.0078160048971445</v>
      </c>
      <c r="LY153" s="57">
        <f t="shared" si="611"/>
        <v>76.552723941826443</v>
      </c>
      <c r="LZ153" s="58">
        <f t="shared" si="741"/>
        <v>88.548535783510644</v>
      </c>
      <c r="MA153" s="58">
        <f t="shared" si="612"/>
        <v>2.0740287518760252</v>
      </c>
      <c r="MB153" s="58">
        <f t="shared" si="742"/>
        <v>2.3952958055416218</v>
      </c>
      <c r="MC153" s="58">
        <f t="shared" si="613"/>
        <v>1575.8791589952382</v>
      </c>
      <c r="MD153" s="55">
        <f t="shared" si="779"/>
        <v>4.8577788153906135E-2</v>
      </c>
      <c r="ME153" s="56">
        <f t="shared" si="780"/>
        <v>1.3161090049559391E-3</v>
      </c>
      <c r="MF153" s="260">
        <f t="shared" si="781"/>
        <v>1.0078160046885849</v>
      </c>
      <c r="MG153" s="57">
        <f t="shared" si="614"/>
        <v>43.405345704964233</v>
      </c>
      <c r="MH153" s="58">
        <f t="shared" si="743"/>
        <v>50.20696337693213</v>
      </c>
      <c r="MI153" s="58">
        <f t="shared" si="615"/>
        <v>1.17597298099575</v>
      </c>
      <c r="MJ153" s="58">
        <f t="shared" si="744"/>
        <v>1.3581311957519917</v>
      </c>
      <c r="MK153" s="58">
        <f t="shared" si="616"/>
        <v>893.52245535000009</v>
      </c>
      <c r="ML153" s="55">
        <f t="shared" si="782"/>
        <v>4.857778945013979E-2</v>
      </c>
      <c r="MM153" s="56">
        <f t="shared" si="783"/>
        <v>1.3161090400745572E-3</v>
      </c>
      <c r="MN153" s="260">
        <f t="shared" si="784"/>
        <v>1.0078160048971445</v>
      </c>
      <c r="MO153" s="59">
        <v>3.2542918990054268</v>
      </c>
      <c r="MP153" s="60">
        <v>3.7452918990054269</v>
      </c>
      <c r="MQ153" s="60">
        <v>2.4983</v>
      </c>
      <c r="MR153" s="61">
        <v>2.9026999999999998</v>
      </c>
      <c r="MS153" s="59">
        <f t="shared" si="617"/>
        <v>1.0854250561549401</v>
      </c>
      <c r="MT153" s="60">
        <f>GX153</f>
        <v>1.0760335931720961</v>
      </c>
      <c r="MU153" s="60">
        <f t="shared" si="745"/>
        <v>1.087856742725229</v>
      </c>
      <c r="MV153" s="61">
        <f t="shared" si="785"/>
        <v>1.0930726325720463</v>
      </c>
      <c r="MW153" s="66">
        <f t="shared" si="746"/>
        <v>3.5322899672225323</v>
      </c>
      <c r="MX153" s="67">
        <f t="shared" si="786"/>
        <v>4.0300598995651526</v>
      </c>
      <c r="MY153" s="67">
        <f t="shared" si="747"/>
        <v>2.7177925003504395</v>
      </c>
      <c r="MZ153" s="261">
        <f t="shared" si="787"/>
        <v>3.1728619305668788</v>
      </c>
      <c r="NA153" s="59">
        <f t="shared" si="618"/>
        <v>1.0854425026136436</v>
      </c>
      <c r="NB153" s="60">
        <f>NF153/J153</f>
        <v>1.0760668354224894</v>
      </c>
      <c r="NC153" s="60">
        <f t="shared" si="619"/>
        <v>1.0878792541040152</v>
      </c>
      <c r="ND153" s="262">
        <f>NH153/L153</f>
        <v>1.0930907489572821</v>
      </c>
      <c r="NE153" s="62">
        <f t="shared" si="620"/>
        <v>3.532346743091757</v>
      </c>
      <c r="NF153" s="63">
        <f>NE153+NQ153+NR153+OB153</f>
        <v>4.0301844014962551</v>
      </c>
      <c r="NG153" s="63">
        <f t="shared" si="621"/>
        <v>2.7178487405280611</v>
      </c>
      <c r="NH153" s="64">
        <f>NG153+NM153</f>
        <v>3.1729145169983028</v>
      </c>
      <c r="NI153" s="238">
        <f t="shared" si="750"/>
        <v>-5.6775869224701125E-5</v>
      </c>
      <c r="NJ153" s="238">
        <f t="shared" si="751"/>
        <v>-1.2450193110247199E-4</v>
      </c>
      <c r="NK153" s="238">
        <f t="shared" si="752"/>
        <v>-5.6240177621624809E-5</v>
      </c>
      <c r="NL153" s="238">
        <f t="shared" si="753"/>
        <v>-5.2586431424028746E-5</v>
      </c>
      <c r="NM153" s="239">
        <f t="shared" si="622"/>
        <v>0.45506577647024155</v>
      </c>
      <c r="NN153" s="240">
        <f t="shared" si="623"/>
        <v>0.47894585567744297</v>
      </c>
      <c r="NO153" s="240">
        <f t="shared" si="539"/>
        <v>0.35943222609345404</v>
      </c>
      <c r="NP153" s="240">
        <f t="shared" si="624"/>
        <v>1.7230377431293666E-2</v>
      </c>
      <c r="NQ153" s="240">
        <f>Q153*JD153+0.003</f>
        <v>0.23106876190822381</v>
      </c>
      <c r="NR153" s="240">
        <f t="shared" si="625"/>
        <v>0</v>
      </c>
      <c r="NS153" s="240">
        <f t="shared" si="626"/>
        <v>0.69757065675084162</v>
      </c>
      <c r="NT153" s="240">
        <f t="shared" si="627"/>
        <v>2.6807905730264044E-2</v>
      </c>
      <c r="NU153" s="240">
        <f t="shared" si="628"/>
        <v>8.0625280391771563E-4</v>
      </c>
      <c r="NV153" s="240">
        <f t="shared" si="629"/>
        <v>4.401915582323658E-2</v>
      </c>
      <c r="NW153" s="240">
        <f t="shared" si="630"/>
        <v>7.8413281288837761E-2</v>
      </c>
      <c r="NX153" s="240">
        <f t="shared" si="631"/>
        <v>0.79538461232733126</v>
      </c>
      <c r="NY153" s="240">
        <f t="shared" si="632"/>
        <v>0.14924024309704823</v>
      </c>
      <c r="NZ153" s="240">
        <f t="shared" si="633"/>
        <v>2.0156320097942891E-4</v>
      </c>
      <c r="OA153" s="240">
        <f t="shared" si="634"/>
        <v>0.42922883639686832</v>
      </c>
      <c r="OB153" s="241">
        <f t="shared" si="635"/>
        <v>0.26676889649627417</v>
      </c>
      <c r="OC153" s="4"/>
      <c r="OD153" s="4"/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136"/>
      <c r="OP153" s="13"/>
      <c r="OQ153" s="13"/>
      <c r="OR153" s="13"/>
      <c r="OS153" s="13"/>
      <c r="OT153" s="13"/>
    </row>
    <row r="154" spans="1:410" ht="15" customHeight="1">
      <c r="A154" s="242">
        <v>135</v>
      </c>
      <c r="B154" s="49" t="s">
        <v>204</v>
      </c>
      <c r="C154" s="50">
        <v>1</v>
      </c>
      <c r="D154" s="51">
        <v>90.7</v>
      </c>
      <c r="E154" s="52">
        <v>90.7</v>
      </c>
      <c r="F154" s="52"/>
      <c r="G154" s="52"/>
      <c r="H154" s="53"/>
      <c r="I154" s="57">
        <v>1.0482155870775394</v>
      </c>
      <c r="J154" s="58"/>
      <c r="K154" s="58">
        <v>0.78759999999999997</v>
      </c>
      <c r="L154" s="243"/>
      <c r="M154" s="1">
        <v>0</v>
      </c>
      <c r="N154" s="2">
        <v>0</v>
      </c>
      <c r="O154" s="2">
        <v>0.2606155870775394</v>
      </c>
      <c r="P154" s="2">
        <v>0</v>
      </c>
      <c r="Q154" s="2">
        <v>0</v>
      </c>
      <c r="R154" s="2">
        <v>0</v>
      </c>
      <c r="S154" s="2">
        <v>0.24110000000000001</v>
      </c>
      <c r="T154" s="2">
        <v>0</v>
      </c>
      <c r="U154" s="2">
        <v>0</v>
      </c>
      <c r="V154" s="2">
        <v>0.1789</v>
      </c>
      <c r="W154" s="2">
        <v>0</v>
      </c>
      <c r="X154" s="2">
        <v>0.35510000000000003</v>
      </c>
      <c r="Y154" s="2">
        <v>0</v>
      </c>
      <c r="Z154" s="2">
        <v>1.2500000000000001E-2</v>
      </c>
      <c r="AA154" s="2">
        <v>0</v>
      </c>
      <c r="AB154" s="3">
        <v>0</v>
      </c>
      <c r="AC154" s="244">
        <v>0</v>
      </c>
      <c r="AD154" s="108">
        <v>0</v>
      </c>
      <c r="AE154" s="108">
        <v>0</v>
      </c>
      <c r="AF154" s="108">
        <f t="shared" si="636"/>
        <v>0</v>
      </c>
      <c r="AG154" s="108">
        <f t="shared" si="637"/>
        <v>0</v>
      </c>
      <c r="AH154" s="108">
        <v>0</v>
      </c>
      <c r="AI154" s="108">
        <v>0</v>
      </c>
      <c r="AJ154" s="108">
        <f t="shared" si="638"/>
        <v>0</v>
      </c>
      <c r="AK154" s="108">
        <f t="shared" si="639"/>
        <v>0</v>
      </c>
      <c r="AL154" s="108">
        <v>0</v>
      </c>
      <c r="AM154" s="245">
        <v>0</v>
      </c>
      <c r="AN154" s="244">
        <v>0</v>
      </c>
      <c r="AO154" s="108">
        <v>0</v>
      </c>
      <c r="AP154" s="108">
        <v>0</v>
      </c>
      <c r="AQ154" s="108">
        <f t="shared" si="640"/>
        <v>0</v>
      </c>
      <c r="AR154" s="108">
        <f t="shared" si="641"/>
        <v>0</v>
      </c>
      <c r="AS154" s="246">
        <v>0</v>
      </c>
      <c r="AT154" s="247">
        <v>0</v>
      </c>
      <c r="AU154" s="108">
        <v>0</v>
      </c>
      <c r="AV154" s="108">
        <f t="shared" si="642"/>
        <v>0</v>
      </c>
      <c r="AW154" s="108">
        <f t="shared" si="643"/>
        <v>0</v>
      </c>
      <c r="AX154" s="108">
        <v>0</v>
      </c>
      <c r="AY154" s="245">
        <v>0</v>
      </c>
      <c r="AZ154" s="248">
        <v>3</v>
      </c>
      <c r="BA154" s="108">
        <v>15.291499999999996</v>
      </c>
      <c r="BB154" s="108">
        <v>1.5946847238791999</v>
      </c>
      <c r="BC154" s="109">
        <v>1.27574777910336</v>
      </c>
      <c r="BD154" s="109">
        <v>0.31893694477583989</v>
      </c>
      <c r="BE154" s="108">
        <v>0.59800687499999994</v>
      </c>
      <c r="BF154" s="109">
        <v>0.47840549999999998</v>
      </c>
      <c r="BG154" s="109">
        <v>0.11960137499999995</v>
      </c>
      <c r="BH154" s="108">
        <v>1.2763459867181812</v>
      </c>
      <c r="BI154" s="109">
        <f t="shared" si="644"/>
        <v>0.74700446295457645</v>
      </c>
      <c r="BJ154" s="108">
        <f t="shared" si="645"/>
        <v>2.4690913113063217E-2</v>
      </c>
      <c r="BK154" s="108">
        <v>0.93802687927986883</v>
      </c>
      <c r="BL154" s="245">
        <v>23.63827735785269</v>
      </c>
      <c r="BM154" s="244">
        <v>0</v>
      </c>
      <c r="BN154" s="108">
        <v>0</v>
      </c>
      <c r="BO154" s="108">
        <v>0</v>
      </c>
      <c r="BP154" s="108">
        <f t="shared" si="646"/>
        <v>0</v>
      </c>
      <c r="BQ154" s="108">
        <f t="shared" si="647"/>
        <v>0</v>
      </c>
      <c r="BR154" s="108">
        <v>0</v>
      </c>
      <c r="BS154" s="108">
        <v>0</v>
      </c>
      <c r="BT154" s="108">
        <f t="shared" si="648"/>
        <v>0</v>
      </c>
      <c r="BU154" s="108">
        <f t="shared" si="649"/>
        <v>0</v>
      </c>
      <c r="BV154" s="108">
        <v>0</v>
      </c>
      <c r="BW154" s="245">
        <v>0</v>
      </c>
      <c r="BX154" s="107">
        <v>0</v>
      </c>
      <c r="BY154" s="108">
        <v>0</v>
      </c>
      <c r="BZ154" s="109">
        <f t="shared" si="650"/>
        <v>0</v>
      </c>
      <c r="CA154" s="109">
        <f t="shared" si="651"/>
        <v>0</v>
      </c>
      <c r="CB154" s="108">
        <v>0</v>
      </c>
      <c r="CC154" s="110">
        <v>0</v>
      </c>
      <c r="CD154" s="244">
        <v>0</v>
      </c>
      <c r="CE154" s="108">
        <v>0</v>
      </c>
      <c r="CF154" s="109">
        <f t="shared" si="652"/>
        <v>0</v>
      </c>
      <c r="CG154" s="109">
        <f t="shared" si="653"/>
        <v>0</v>
      </c>
      <c r="CH154" s="108">
        <v>0</v>
      </c>
      <c r="CI154" s="245">
        <v>0</v>
      </c>
      <c r="CJ154" s="249">
        <v>8.4613336794907319</v>
      </c>
      <c r="CK154" s="250">
        <v>1.8614934094879609</v>
      </c>
      <c r="CL154" s="250">
        <v>1.4422517106986112</v>
      </c>
      <c r="CM154" s="251">
        <v>1.4422517106986112</v>
      </c>
      <c r="CN154" s="252">
        <f t="shared" si="541"/>
        <v>0.70302559638003803</v>
      </c>
      <c r="CO154" s="250">
        <v>5.6949260169822757</v>
      </c>
      <c r="CP154" s="252">
        <f t="shared" si="654"/>
        <v>0.56364960760480376</v>
      </c>
      <c r="CQ154" s="250">
        <v>1.7821701477544334</v>
      </c>
      <c r="CR154" s="250">
        <v>1.2745803516161494</v>
      </c>
      <c r="CS154" s="252">
        <f t="shared" si="655"/>
        <v>2.465675690201441E-2</v>
      </c>
      <c r="CT154" s="252">
        <f t="shared" si="656"/>
        <v>0.74597109322968047</v>
      </c>
      <c r="CU154" s="250">
        <f t="shared" si="542"/>
        <v>18.734585168275729</v>
      </c>
      <c r="CV154" s="245">
        <f t="shared" si="657"/>
        <v>23.605577312027417</v>
      </c>
      <c r="CW154" s="244">
        <v>0</v>
      </c>
      <c r="CX154" s="108">
        <v>0</v>
      </c>
      <c r="CY154" s="108">
        <f t="shared" si="658"/>
        <v>0</v>
      </c>
      <c r="CZ154" s="108">
        <f t="shared" si="659"/>
        <v>0</v>
      </c>
      <c r="DA154" s="108">
        <v>0</v>
      </c>
      <c r="DB154" s="245">
        <v>0</v>
      </c>
      <c r="DC154" s="244">
        <v>0</v>
      </c>
      <c r="DD154" s="108">
        <v>0</v>
      </c>
      <c r="DE154" s="108">
        <f t="shared" si="660"/>
        <v>0</v>
      </c>
      <c r="DF154" s="108">
        <f t="shared" si="661"/>
        <v>0</v>
      </c>
      <c r="DG154" s="108">
        <v>0</v>
      </c>
      <c r="DH154" s="245">
        <v>0</v>
      </c>
      <c r="DI154" s="107">
        <v>6.2888065084640008</v>
      </c>
      <c r="DJ154" s="108">
        <v>1.3835374318620801</v>
      </c>
      <c r="DK154" s="108">
        <v>0.10398299325329328</v>
      </c>
      <c r="DL154" s="108">
        <v>4.2327000869412208</v>
      </c>
      <c r="DM154" s="108">
        <f t="shared" si="662"/>
        <v>0.4189272584049204</v>
      </c>
      <c r="DN154" s="108">
        <f t="shared" si="663"/>
        <v>1.3245811652073856</v>
      </c>
      <c r="DO154" s="108">
        <v>0.8766589724980034</v>
      </c>
      <c r="DP154" s="108">
        <f t="shared" si="664"/>
        <v>1.6958967822973875E-2</v>
      </c>
      <c r="DQ154" s="108">
        <f t="shared" si="665"/>
        <v>0.51308044351596149</v>
      </c>
      <c r="DR154" s="108">
        <v>0.64428429965092993</v>
      </c>
      <c r="DS154" s="110">
        <v>16.235964351203432</v>
      </c>
      <c r="DT154" s="244">
        <v>0</v>
      </c>
      <c r="DU154" s="108">
        <v>0</v>
      </c>
      <c r="DV154" s="108">
        <v>0</v>
      </c>
      <c r="DW154" s="108">
        <f t="shared" si="666"/>
        <v>0</v>
      </c>
      <c r="DX154" s="108">
        <f t="shared" si="667"/>
        <v>0</v>
      </c>
      <c r="DY154" s="108">
        <v>0</v>
      </c>
      <c r="DZ154" s="108">
        <v>0</v>
      </c>
      <c r="EA154" s="108"/>
      <c r="EB154" s="108">
        <v>0</v>
      </c>
      <c r="EC154" s="108">
        <f t="shared" si="668"/>
        <v>0</v>
      </c>
      <c r="ED154" s="108">
        <f t="shared" si="669"/>
        <v>0</v>
      </c>
      <c r="EE154" s="108">
        <v>0</v>
      </c>
      <c r="EF154" s="245">
        <v>0</v>
      </c>
      <c r="EG154" s="249">
        <v>5.3434900000000001</v>
      </c>
      <c r="EH154" s="250">
        <v>1.1755678000000001</v>
      </c>
      <c r="EI154" s="250">
        <v>13.705220000000001</v>
      </c>
      <c r="EJ154" s="250">
        <v>3.5964519749699999</v>
      </c>
      <c r="EK154" s="250">
        <f t="shared" si="670"/>
        <v>0.35595523777068078</v>
      </c>
      <c r="EL154" s="250">
        <v>1.1254736810471118</v>
      </c>
      <c r="EM154" s="250">
        <v>1.7389132735728099</v>
      </c>
      <c r="EN154" s="250">
        <f t="shared" si="671"/>
        <v>3.3639277277266011E-2</v>
      </c>
      <c r="EO154" s="250">
        <f t="shared" si="672"/>
        <v>1.0177302937974113</v>
      </c>
      <c r="EP154" s="250">
        <v>25.559643048542814</v>
      </c>
      <c r="EQ154" s="245">
        <v>32.205150241163949</v>
      </c>
      <c r="ER154" s="244">
        <v>0</v>
      </c>
      <c r="ES154" s="108">
        <v>0</v>
      </c>
      <c r="ET154" s="108">
        <v>0</v>
      </c>
      <c r="EU154" s="108">
        <f t="shared" si="673"/>
        <v>0</v>
      </c>
      <c r="EV154" s="108">
        <f t="shared" si="674"/>
        <v>0</v>
      </c>
      <c r="EW154" s="108">
        <v>0</v>
      </c>
      <c r="EX154" s="108">
        <v>0</v>
      </c>
      <c r="EY154" s="108">
        <f t="shared" si="675"/>
        <v>0</v>
      </c>
      <c r="EZ154" s="108">
        <f t="shared" si="676"/>
        <v>0</v>
      </c>
      <c r="FA154" s="108">
        <v>0</v>
      </c>
      <c r="FB154" s="245">
        <v>0</v>
      </c>
      <c r="FC154" s="244">
        <v>0.83333333333333293</v>
      </c>
      <c r="FD154" s="108">
        <v>6.0833333333333302E-2</v>
      </c>
      <c r="FE154" s="108">
        <f t="shared" si="677"/>
        <v>1.1768208333333328E-3</v>
      </c>
      <c r="FF154" s="108">
        <f t="shared" si="678"/>
        <v>3.5603803333333316E-2</v>
      </c>
      <c r="FG154" s="108">
        <v>4.4708333333333301E-2</v>
      </c>
      <c r="FH154" s="245">
        <v>1.1266499999999995</v>
      </c>
      <c r="FI154" s="244">
        <v>0</v>
      </c>
      <c r="FJ154" s="108">
        <v>0</v>
      </c>
      <c r="FK154" s="108">
        <f t="shared" si="679"/>
        <v>0</v>
      </c>
      <c r="FL154" s="108">
        <f t="shared" si="680"/>
        <v>0</v>
      </c>
      <c r="FM154" s="108">
        <v>0</v>
      </c>
      <c r="FN154" s="245">
        <v>0</v>
      </c>
      <c r="FO154" s="244">
        <v>0</v>
      </c>
      <c r="FP154" s="108">
        <v>0</v>
      </c>
      <c r="FQ154" s="108">
        <f t="shared" si="681"/>
        <v>0</v>
      </c>
      <c r="FR154" s="108">
        <f t="shared" si="682"/>
        <v>0</v>
      </c>
      <c r="FS154" s="108">
        <v>0</v>
      </c>
      <c r="FT154" s="110">
        <v>0</v>
      </c>
      <c r="FU154" s="253">
        <f t="shared" si="543"/>
        <v>24.514228829304773</v>
      </c>
      <c r="FV154" s="254">
        <f t="shared" si="544"/>
        <v>15.82030076068104</v>
      </c>
      <c r="FW154" s="254">
        <f t="shared" si="545"/>
        <v>2.4571788754833981</v>
      </c>
      <c r="FX154" s="254">
        <f t="shared" si="546"/>
        <v>15.291499999999996</v>
      </c>
      <c r="FY154" s="254">
        <f t="shared" si="547"/>
        <v>0</v>
      </c>
      <c r="FZ154" s="254">
        <f t="shared" si="548"/>
        <v>0</v>
      </c>
      <c r="GA154" s="254">
        <f t="shared" si="683"/>
        <v>0</v>
      </c>
      <c r="GB154" s="254">
        <f t="shared" si="684"/>
        <v>0</v>
      </c>
      <c r="GC154" s="254">
        <f t="shared" si="685"/>
        <v>0</v>
      </c>
      <c r="GD154" s="254">
        <f t="shared" si="686"/>
        <v>0</v>
      </c>
      <c r="GE154" s="254">
        <f t="shared" si="549"/>
        <v>13.524078078893497</v>
      </c>
      <c r="GF154" s="255">
        <f t="shared" si="550"/>
        <v>5.1633144926908949</v>
      </c>
      <c r="GG154" s="255">
        <f t="shared" si="551"/>
        <v>1.338532103780405</v>
      </c>
      <c r="GH154" s="254">
        <f t="shared" si="552"/>
        <v>5.2273319177384767</v>
      </c>
      <c r="GI154" s="255">
        <f t="shared" si="553"/>
        <v>3.7324559181337751</v>
      </c>
      <c r="GJ154" s="256">
        <f t="shared" si="554"/>
        <v>0.10112273594865084</v>
      </c>
      <c r="GK154" s="253">
        <f t="shared" si="687"/>
        <v>76.83461846210119</v>
      </c>
      <c r="GL154" s="257">
        <f t="shared" si="688"/>
        <v>96.811619262247504</v>
      </c>
      <c r="GM154" s="221">
        <f t="shared" si="689"/>
        <v>96.811619262247504</v>
      </c>
      <c r="GN154" s="222">
        <f t="shared" si="690"/>
        <v>42.096599042563099</v>
      </c>
      <c r="GO154" s="222">
        <f t="shared" si="691"/>
        <v>4.9100104811676912</v>
      </c>
      <c r="GP154" s="55">
        <f t="shared" si="692"/>
        <v>0.43483002725664582</v>
      </c>
      <c r="GQ154" s="56">
        <f t="shared" si="693"/>
        <v>5.0717161003858868E-2</v>
      </c>
      <c r="GR154" s="258">
        <f t="shared" si="694"/>
        <v>1.0759939535106142</v>
      </c>
      <c r="GS154" s="227">
        <f t="shared" si="555"/>
        <v>96.811619262247504</v>
      </c>
      <c r="GT154" s="222">
        <f t="shared" si="788"/>
        <v>42.096599042563099</v>
      </c>
      <c r="GU154" s="222">
        <f t="shared" si="789"/>
        <v>4.9100104811676912</v>
      </c>
      <c r="GV154" s="37">
        <f t="shared" si="748"/>
        <v>0.43483002725664582</v>
      </c>
      <c r="GW154" s="228">
        <f t="shared" si="749"/>
        <v>5.0717161003858868E-2</v>
      </c>
      <c r="GX154" s="258">
        <f t="shared" si="695"/>
        <v>1.0759939535106142</v>
      </c>
      <c r="GY154" s="221">
        <f t="shared" si="754"/>
        <v>73.173341904394817</v>
      </c>
      <c r="GZ154" s="222">
        <f t="shared" si="696"/>
        <v>40.948303782109328</v>
      </c>
      <c r="HA154" s="222">
        <f t="shared" si="697"/>
        <v>2.6686667989749977</v>
      </c>
      <c r="HB154" s="55">
        <f t="shared" si="698"/>
        <v>0.55960685567170954</v>
      </c>
      <c r="HC154" s="56">
        <f t="shared" si="699"/>
        <v>3.6470478585791048E-2</v>
      </c>
      <c r="HD154" s="258">
        <f t="shared" si="700"/>
        <v>1.0933396714166961</v>
      </c>
      <c r="HE154" s="221">
        <f t="shared" si="701"/>
        <v>73.173341904394817</v>
      </c>
      <c r="HF154" s="222">
        <f t="shared" si="702"/>
        <v>40.948303782109328</v>
      </c>
      <c r="HG154" s="222">
        <f t="shared" si="703"/>
        <v>2.6686667989749977</v>
      </c>
      <c r="HH154" s="55">
        <f t="shared" si="704"/>
        <v>0.55960685567170954</v>
      </c>
      <c r="HI154" s="56">
        <f t="shared" si="705"/>
        <v>3.6470478585791048E-2</v>
      </c>
      <c r="HJ154" s="259">
        <f t="shared" si="706"/>
        <v>1.0933396714166961</v>
      </c>
      <c r="HK154" s="54">
        <f t="shared" si="556"/>
        <v>1.1278736336710111</v>
      </c>
      <c r="HL154" s="55">
        <f t="shared" si="557"/>
        <v>0</v>
      </c>
      <c r="HM154" s="55">
        <f t="shared" si="558"/>
        <v>0.86111432520778974</v>
      </c>
      <c r="HN154" s="56">
        <f t="shared" si="559"/>
        <v>0</v>
      </c>
      <c r="HQ154" s="57">
        <f t="shared" si="560"/>
        <v>0</v>
      </c>
      <c r="HR154" s="58">
        <f t="shared" si="707"/>
        <v>0</v>
      </c>
      <c r="HS154" s="58">
        <f t="shared" si="561"/>
        <v>0</v>
      </c>
      <c r="HT154" s="58">
        <f t="shared" si="708"/>
        <v>0</v>
      </c>
      <c r="HU154" s="58">
        <f t="shared" si="562"/>
        <v>0</v>
      </c>
      <c r="HV154" s="55"/>
      <c r="HW154" s="56"/>
      <c r="HX154" s="260"/>
      <c r="HY154" s="57">
        <f t="shared" si="563"/>
        <v>0</v>
      </c>
      <c r="HZ154" s="58">
        <f t="shared" si="709"/>
        <v>0</v>
      </c>
      <c r="IA154" s="58">
        <f t="shared" si="564"/>
        <v>0</v>
      </c>
      <c r="IB154" s="58">
        <f t="shared" si="710"/>
        <v>0</v>
      </c>
      <c r="IC154" s="58">
        <f t="shared" si="565"/>
        <v>0</v>
      </c>
      <c r="ID154" s="55"/>
      <c r="IE154" s="56"/>
      <c r="IF154" s="260"/>
      <c r="IG154" s="57">
        <f t="shared" si="566"/>
        <v>0.91134544480458324</v>
      </c>
      <c r="IH154" s="58">
        <f t="shared" si="711"/>
        <v>1.0541532760054615</v>
      </c>
      <c r="II154" s="58">
        <f t="shared" si="567"/>
        <v>1.7788441922164233</v>
      </c>
      <c r="IJ154" s="58">
        <f t="shared" si="712"/>
        <v>2.0543871575907473</v>
      </c>
      <c r="IK154" s="58">
        <f t="shared" si="568"/>
        <v>18.760537585597373</v>
      </c>
      <c r="IL154" s="55">
        <f t="shared" si="569"/>
        <v>4.8577789450139797E-2</v>
      </c>
      <c r="IM154" s="56">
        <f t="shared" si="570"/>
        <v>9.4818401876823472E-2</v>
      </c>
      <c r="IN154" s="260">
        <f t="shared" si="571"/>
        <v>1.0222995100575569</v>
      </c>
      <c r="IO154" s="57">
        <f t="shared" si="572"/>
        <v>0</v>
      </c>
      <c r="IP154" s="58">
        <f t="shared" si="713"/>
        <v>0</v>
      </c>
      <c r="IQ154" s="58">
        <f t="shared" si="573"/>
        <v>0</v>
      </c>
      <c r="IR154" s="58">
        <f t="shared" si="714"/>
        <v>0</v>
      </c>
      <c r="IS154" s="58">
        <f t="shared" si="574"/>
        <v>0</v>
      </c>
      <c r="IT154" s="55"/>
      <c r="IU154" s="56"/>
      <c r="IV154" s="260"/>
      <c r="IW154" s="57">
        <f t="shared" si="575"/>
        <v>0</v>
      </c>
      <c r="IX154" s="58">
        <f t="shared" si="715"/>
        <v>0</v>
      </c>
      <c r="IY154" s="58">
        <f t="shared" si="576"/>
        <v>0</v>
      </c>
      <c r="IZ154" s="58">
        <f t="shared" si="716"/>
        <v>0</v>
      </c>
      <c r="JA154" s="58">
        <f t="shared" si="577"/>
        <v>0</v>
      </c>
      <c r="JB154" s="55"/>
      <c r="JC154" s="56"/>
      <c r="JD154" s="260"/>
      <c r="JE154" s="57">
        <f t="shared" si="578"/>
        <v>0</v>
      </c>
      <c r="JF154" s="58">
        <f t="shared" si="717"/>
        <v>0</v>
      </c>
      <c r="JG154" s="58">
        <f t="shared" si="579"/>
        <v>0</v>
      </c>
      <c r="JH154" s="58">
        <f t="shared" si="718"/>
        <v>0</v>
      </c>
      <c r="JI154" s="58">
        <f t="shared" si="580"/>
        <v>0</v>
      </c>
      <c r="JJ154" s="55"/>
      <c r="JK154" s="56"/>
      <c r="JL154" s="260"/>
      <c r="JM154" s="57">
        <f t="shared" si="581"/>
        <v>13.40715940297931</v>
      </c>
      <c r="JN154" s="58">
        <f t="shared" si="719"/>
        <v>15.508061281426169</v>
      </c>
      <c r="JO154" s="58">
        <f t="shared" si="582"/>
        <v>1.2913319608868561</v>
      </c>
      <c r="JP154" s="58">
        <f t="shared" si="720"/>
        <v>1.4913592816282302</v>
      </c>
      <c r="JQ154" s="58">
        <f t="shared" si="583"/>
        <v>18.734585168275729</v>
      </c>
      <c r="JR154" s="55">
        <f t="shared" si="584"/>
        <v>0.71563684397359206</v>
      </c>
      <c r="JS154" s="56">
        <f t="shared" si="585"/>
        <v>6.8927705059279198E-2</v>
      </c>
      <c r="JT154" s="260">
        <f t="shared" si="586"/>
        <v>1.1228171949643442</v>
      </c>
      <c r="JU154" s="57">
        <f t="shared" si="587"/>
        <v>0</v>
      </c>
      <c r="JV154" s="58">
        <f t="shared" si="721"/>
        <v>0</v>
      </c>
      <c r="JW154" s="58">
        <f t="shared" si="588"/>
        <v>0</v>
      </c>
      <c r="JX154" s="58">
        <f t="shared" si="722"/>
        <v>0</v>
      </c>
      <c r="JY154" s="58">
        <f t="shared" si="589"/>
        <v>0</v>
      </c>
      <c r="JZ154" s="55"/>
      <c r="KA154" s="56"/>
      <c r="KB154" s="260"/>
      <c r="KC154" s="57">
        <f t="shared" si="590"/>
        <v>0</v>
      </c>
      <c r="KD154" s="58">
        <f t="shared" si="723"/>
        <v>0</v>
      </c>
      <c r="KE154" s="58">
        <f t="shared" si="591"/>
        <v>0</v>
      </c>
      <c r="KF154" s="58">
        <f t="shared" si="724"/>
        <v>0</v>
      </c>
      <c r="KG154" s="58">
        <f t="shared" si="592"/>
        <v>0</v>
      </c>
      <c r="KH154" s="55"/>
      <c r="KI154" s="56"/>
      <c r="KJ154" s="260"/>
      <c r="KK154" s="57">
        <f t="shared" si="593"/>
        <v>9.9142911029685639</v>
      </c>
      <c r="KL154" s="58">
        <f t="shared" si="725"/>
        <v>11.467860518803738</v>
      </c>
      <c r="KM154" s="58">
        <f t="shared" si="594"/>
        <v>0.4358862262278943</v>
      </c>
      <c r="KN154" s="58">
        <f t="shared" si="726"/>
        <v>0.50340500267059518</v>
      </c>
      <c r="KO154" s="58">
        <f t="shared" si="595"/>
        <v>12.885685993018596</v>
      </c>
      <c r="KP154" s="55">
        <f t="shared" si="727"/>
        <v>0.7694034379186393</v>
      </c>
      <c r="KQ154" s="56">
        <f t="shared" si="728"/>
        <v>3.3827165000299975E-2</v>
      </c>
      <c r="KR154" s="260">
        <f t="shared" si="729"/>
        <v>1.1258053465803972</v>
      </c>
      <c r="KS154" s="57">
        <f t="shared" si="596"/>
        <v>0</v>
      </c>
      <c r="KT154" s="58">
        <f t="shared" si="730"/>
        <v>0</v>
      </c>
      <c r="KU154" s="58">
        <f t="shared" si="597"/>
        <v>0</v>
      </c>
      <c r="KV154" s="58">
        <f t="shared" si="731"/>
        <v>0</v>
      </c>
      <c r="KW154" s="58">
        <f t="shared" si="598"/>
        <v>0</v>
      </c>
      <c r="KX154" s="55"/>
      <c r="KY154" s="56"/>
      <c r="KZ154" s="260"/>
      <c r="LA154" s="57">
        <f t="shared" si="599"/>
        <v>9.1337666493103189</v>
      </c>
      <c r="LB154" s="58">
        <f t="shared" si="732"/>
        <v>10.565027883257246</v>
      </c>
      <c r="LC154" s="58">
        <f t="shared" si="600"/>
        <v>0.38959451504794679</v>
      </c>
      <c r="LD154" s="58">
        <f t="shared" si="733"/>
        <v>0.44994270542887377</v>
      </c>
      <c r="LE154" s="58">
        <f t="shared" si="601"/>
        <v>25.559643048542814</v>
      </c>
      <c r="LF154" s="55">
        <f t="shared" si="734"/>
        <v>0.35735110353315541</v>
      </c>
      <c r="LG154" s="56">
        <f t="shared" si="735"/>
        <v>1.5242564784963147E-2</v>
      </c>
      <c r="LH154" s="260">
        <f t="shared" si="736"/>
        <v>1.0583579912088363</v>
      </c>
      <c r="LI154" s="57">
        <f t="shared" si="602"/>
        <v>0</v>
      </c>
      <c r="LJ154" s="58">
        <f t="shared" si="737"/>
        <v>0</v>
      </c>
      <c r="LK154" s="58">
        <f t="shared" si="603"/>
        <v>0</v>
      </c>
      <c r="LL154" s="58">
        <f t="shared" si="738"/>
        <v>0</v>
      </c>
      <c r="LM154" s="58">
        <f t="shared" si="604"/>
        <v>0</v>
      </c>
      <c r="LN154" s="55"/>
      <c r="LO154" s="56"/>
      <c r="LP154" s="260"/>
      <c r="LQ154" s="57">
        <f t="shared" si="605"/>
        <v>4.3436640066666643E-2</v>
      </c>
      <c r="LR154" s="58">
        <f t="shared" si="739"/>
        <v>5.0243161565113312E-2</v>
      </c>
      <c r="LS154" s="58">
        <f t="shared" si="606"/>
        <v>1.1768208333333328E-3</v>
      </c>
      <c r="LT154" s="58">
        <f t="shared" si="740"/>
        <v>1.359110380416666E-3</v>
      </c>
      <c r="LU154" s="58">
        <f t="shared" si="607"/>
        <v>0.89416666666666633</v>
      </c>
      <c r="LV154" s="55">
        <f t="shared" si="608"/>
        <v>4.857778945013979E-2</v>
      </c>
      <c r="LW154" s="56">
        <f t="shared" si="609"/>
        <v>1.3161090400745572E-3</v>
      </c>
      <c r="LX154" s="260">
        <f t="shared" si="610"/>
        <v>1.0078160048971445</v>
      </c>
      <c r="LY154" s="57">
        <f t="shared" si="611"/>
        <v>0</v>
      </c>
      <c r="LZ154" s="58">
        <f t="shared" si="741"/>
        <v>0</v>
      </c>
      <c r="MA154" s="58">
        <f t="shared" si="612"/>
        <v>0</v>
      </c>
      <c r="MB154" s="58">
        <f t="shared" si="742"/>
        <v>0</v>
      </c>
      <c r="MC154" s="58">
        <f t="shared" si="613"/>
        <v>0</v>
      </c>
      <c r="MD154" s="55"/>
      <c r="ME154" s="56"/>
      <c r="MF154" s="260"/>
      <c r="MG154" s="57">
        <f t="shared" si="614"/>
        <v>0</v>
      </c>
      <c r="MH154" s="58">
        <f t="shared" si="743"/>
        <v>0</v>
      </c>
      <c r="MI154" s="58">
        <f t="shared" si="615"/>
        <v>0</v>
      </c>
      <c r="MJ154" s="58">
        <f t="shared" si="744"/>
        <v>0</v>
      </c>
      <c r="MK154" s="58">
        <f t="shared" si="616"/>
        <v>0</v>
      </c>
      <c r="ML154" s="55"/>
      <c r="MM154" s="56"/>
      <c r="MN154" s="260"/>
      <c r="MO154" s="59">
        <v>1.0482155870775394</v>
      </c>
      <c r="MP154" s="60"/>
      <c r="MQ154" s="60">
        <v>0.78759999999999997</v>
      </c>
      <c r="MR154" s="61"/>
      <c r="MS154" s="59">
        <f t="shared" si="617"/>
        <v>1.0759939535106142</v>
      </c>
      <c r="MT154" s="60"/>
      <c r="MU154" s="60">
        <f t="shared" si="745"/>
        <v>1.0933396714166961</v>
      </c>
      <c r="MV154" s="61"/>
      <c r="MW154" s="66">
        <f t="shared" si="746"/>
        <v>1.1278736336710111</v>
      </c>
      <c r="MX154" s="67"/>
      <c r="MY154" s="67">
        <f t="shared" si="747"/>
        <v>0.86111432520778974</v>
      </c>
      <c r="MZ154" s="261"/>
      <c r="NA154" s="59">
        <f t="shared" si="618"/>
        <v>1.0760817009754129</v>
      </c>
      <c r="NB154" s="60"/>
      <c r="NC154" s="60">
        <f t="shared" si="619"/>
        <v>1.0926084623522199</v>
      </c>
      <c r="ND154" s="262"/>
      <c r="NE154" s="62">
        <f t="shared" si="620"/>
        <v>1.1279656119313395</v>
      </c>
      <c r="NF154" s="63"/>
      <c r="NG154" s="63">
        <f t="shared" si="621"/>
        <v>0.86053842494860833</v>
      </c>
      <c r="NH154" s="64"/>
      <c r="NI154" s="238">
        <f t="shared" si="750"/>
        <v>-9.1978260328362538E-5</v>
      </c>
      <c r="NJ154" s="238">
        <f t="shared" si="751"/>
        <v>0</v>
      </c>
      <c r="NK154" s="238">
        <f t="shared" si="752"/>
        <v>5.7590025918141663E-4</v>
      </c>
      <c r="NL154" s="238">
        <f t="shared" si="753"/>
        <v>0</v>
      </c>
      <c r="NM154" s="239">
        <f t="shared" si="622"/>
        <v>0</v>
      </c>
      <c r="NN154" s="240">
        <f t="shared" si="623"/>
        <v>0</v>
      </c>
      <c r="NO154" s="240">
        <f>O154*IN154+0.001</f>
        <v>0.2674271869827311</v>
      </c>
      <c r="NP154" s="240">
        <f t="shared" si="624"/>
        <v>0</v>
      </c>
      <c r="NQ154" s="240">
        <f t="shared" ref="NQ154:NQ159" si="790">Q154*JD154</f>
        <v>0</v>
      </c>
      <c r="NR154" s="240">
        <f t="shared" si="625"/>
        <v>0</v>
      </c>
      <c r="NS154" s="240">
        <f t="shared" si="626"/>
        <v>0.27071122570590339</v>
      </c>
      <c r="NT154" s="240">
        <f t="shared" si="627"/>
        <v>0</v>
      </c>
      <c r="NU154" s="240">
        <f t="shared" si="628"/>
        <v>0</v>
      </c>
      <c r="NV154" s="240">
        <f t="shared" si="629"/>
        <v>0.20140657650323307</v>
      </c>
      <c r="NW154" s="240">
        <f t="shared" si="630"/>
        <v>0</v>
      </c>
      <c r="NX154" s="240">
        <f t="shared" si="631"/>
        <v>0.37582292267825779</v>
      </c>
      <c r="NY154" s="240">
        <f t="shared" si="632"/>
        <v>0</v>
      </c>
      <c r="NZ154" s="240">
        <f t="shared" si="633"/>
        <v>1.2597700061214308E-2</v>
      </c>
      <c r="OA154" s="240">
        <f t="shared" si="634"/>
        <v>0</v>
      </c>
      <c r="OB154" s="241">
        <f t="shared" si="635"/>
        <v>0</v>
      </c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136"/>
      <c r="OP154" s="13"/>
      <c r="OQ154" s="13"/>
      <c r="OR154" s="13"/>
      <c r="OS154" s="13"/>
      <c r="OT154" s="13"/>
    </row>
    <row r="155" spans="1:410" ht="15" customHeight="1">
      <c r="A155" s="242">
        <v>136</v>
      </c>
      <c r="B155" s="49" t="s">
        <v>205</v>
      </c>
      <c r="C155" s="50">
        <v>1</v>
      </c>
      <c r="D155" s="51">
        <v>35.5</v>
      </c>
      <c r="E155" s="52">
        <v>35.5</v>
      </c>
      <c r="F155" s="52"/>
      <c r="G155" s="52"/>
      <c r="H155" s="53"/>
      <c r="I155" s="57">
        <v>1.3899911326951295</v>
      </c>
      <c r="J155" s="58"/>
      <c r="K155" s="58">
        <v>0.94609999999999994</v>
      </c>
      <c r="L155" s="243"/>
      <c r="M155" s="1">
        <v>0</v>
      </c>
      <c r="N155" s="2">
        <v>0</v>
      </c>
      <c r="O155" s="2">
        <v>0.44389113269512959</v>
      </c>
      <c r="P155" s="2">
        <v>0</v>
      </c>
      <c r="Q155" s="2">
        <v>0</v>
      </c>
      <c r="R155" s="2">
        <v>0</v>
      </c>
      <c r="S155" s="2">
        <v>0.24099999999999999</v>
      </c>
      <c r="T155" s="2">
        <v>0</v>
      </c>
      <c r="U155" s="2">
        <v>0</v>
      </c>
      <c r="V155" s="2">
        <v>0.2918</v>
      </c>
      <c r="W155" s="2">
        <v>0</v>
      </c>
      <c r="X155" s="2">
        <v>0.38159999999999999</v>
      </c>
      <c r="Y155" s="2">
        <v>0</v>
      </c>
      <c r="Z155" s="2">
        <v>3.1699999999999999E-2</v>
      </c>
      <c r="AA155" s="2">
        <v>0</v>
      </c>
      <c r="AB155" s="3">
        <v>0</v>
      </c>
      <c r="AC155" s="244">
        <v>0</v>
      </c>
      <c r="AD155" s="108">
        <v>0</v>
      </c>
      <c r="AE155" s="108">
        <v>0</v>
      </c>
      <c r="AF155" s="108">
        <f t="shared" si="636"/>
        <v>0</v>
      </c>
      <c r="AG155" s="108">
        <f t="shared" si="637"/>
        <v>0</v>
      </c>
      <c r="AH155" s="108">
        <v>0</v>
      </c>
      <c r="AI155" s="108">
        <v>0</v>
      </c>
      <c r="AJ155" s="108">
        <f t="shared" si="638"/>
        <v>0</v>
      </c>
      <c r="AK155" s="108">
        <f t="shared" si="639"/>
        <v>0</v>
      </c>
      <c r="AL155" s="108">
        <v>0</v>
      </c>
      <c r="AM155" s="245">
        <v>0</v>
      </c>
      <c r="AN155" s="244">
        <v>0</v>
      </c>
      <c r="AO155" s="108">
        <v>0</v>
      </c>
      <c r="AP155" s="108">
        <v>0</v>
      </c>
      <c r="AQ155" s="108">
        <f t="shared" si="640"/>
        <v>0</v>
      </c>
      <c r="AR155" s="108">
        <f t="shared" si="641"/>
        <v>0</v>
      </c>
      <c r="AS155" s="246">
        <v>0</v>
      </c>
      <c r="AT155" s="247">
        <v>0</v>
      </c>
      <c r="AU155" s="108">
        <v>0</v>
      </c>
      <c r="AV155" s="108">
        <f t="shared" si="642"/>
        <v>0</v>
      </c>
      <c r="AW155" s="108">
        <f t="shared" si="643"/>
        <v>0</v>
      </c>
      <c r="AX155" s="108">
        <v>0</v>
      </c>
      <c r="AY155" s="245">
        <v>0</v>
      </c>
      <c r="AZ155" s="248">
        <v>2</v>
      </c>
      <c r="BA155" s="108">
        <v>10.194333333333331</v>
      </c>
      <c r="BB155" s="108">
        <v>1.0631231492527999</v>
      </c>
      <c r="BC155" s="109">
        <v>0.85049851940223997</v>
      </c>
      <c r="BD155" s="109">
        <v>0.21262462985055997</v>
      </c>
      <c r="BE155" s="108">
        <v>0.39867124999999998</v>
      </c>
      <c r="BF155" s="109">
        <v>0.31893700000000003</v>
      </c>
      <c r="BG155" s="109">
        <v>7.9734249999999951E-2</v>
      </c>
      <c r="BH155" s="108">
        <v>0.85089732447878741</v>
      </c>
      <c r="BI155" s="109">
        <f t="shared" si="644"/>
        <v>0.49800297530305093</v>
      </c>
      <c r="BJ155" s="108">
        <f t="shared" si="645"/>
        <v>1.6460608742042145E-2</v>
      </c>
      <c r="BK155" s="108">
        <v>0.62535125285324589</v>
      </c>
      <c r="BL155" s="245">
        <v>15.758851571901795</v>
      </c>
      <c r="BM155" s="244">
        <v>0</v>
      </c>
      <c r="BN155" s="108">
        <v>0</v>
      </c>
      <c r="BO155" s="108">
        <v>0</v>
      </c>
      <c r="BP155" s="108">
        <f t="shared" si="646"/>
        <v>0</v>
      </c>
      <c r="BQ155" s="108">
        <f t="shared" si="647"/>
        <v>0</v>
      </c>
      <c r="BR155" s="108">
        <v>0</v>
      </c>
      <c r="BS155" s="108">
        <v>0</v>
      </c>
      <c r="BT155" s="108">
        <f t="shared" si="648"/>
        <v>0</v>
      </c>
      <c r="BU155" s="108">
        <f t="shared" si="649"/>
        <v>0</v>
      </c>
      <c r="BV155" s="108">
        <v>0</v>
      </c>
      <c r="BW155" s="245">
        <v>0</v>
      </c>
      <c r="BX155" s="107">
        <v>0</v>
      </c>
      <c r="BY155" s="108">
        <v>0</v>
      </c>
      <c r="BZ155" s="109">
        <f t="shared" si="650"/>
        <v>0</v>
      </c>
      <c r="CA155" s="109">
        <f t="shared" si="651"/>
        <v>0</v>
      </c>
      <c r="CB155" s="108">
        <v>0</v>
      </c>
      <c r="CC155" s="110">
        <v>0</v>
      </c>
      <c r="CD155" s="244">
        <v>0</v>
      </c>
      <c r="CE155" s="108">
        <v>0</v>
      </c>
      <c r="CF155" s="109">
        <f t="shared" si="652"/>
        <v>0</v>
      </c>
      <c r="CG155" s="109">
        <f t="shared" si="653"/>
        <v>0</v>
      </c>
      <c r="CH155" s="108">
        <v>0</v>
      </c>
      <c r="CI155" s="245">
        <v>0</v>
      </c>
      <c r="CJ155" s="249">
        <v>3.311767867937387</v>
      </c>
      <c r="CK155" s="250">
        <v>0.72858893094622512</v>
      </c>
      <c r="CL155" s="250">
        <v>0.56449763759427452</v>
      </c>
      <c r="CM155" s="251">
        <v>0.56449763759427452</v>
      </c>
      <c r="CN155" s="252">
        <f t="shared" si="541"/>
        <v>0.27516437344532912</v>
      </c>
      <c r="CO155" s="250">
        <v>2.2289952988188624</v>
      </c>
      <c r="CP155" s="252">
        <f t="shared" si="654"/>
        <v>0.2206125807052981</v>
      </c>
      <c r="CQ155" s="250">
        <v>0.69754178881237483</v>
      </c>
      <c r="CR155" s="250">
        <v>0.49887103067666261</v>
      </c>
      <c r="CS155" s="252">
        <f t="shared" si="655"/>
        <v>9.6506600884400384E-3</v>
      </c>
      <c r="CT155" s="252">
        <f t="shared" si="656"/>
        <v>0.29197325038206895</v>
      </c>
      <c r="CU155" s="250">
        <f t="shared" si="542"/>
        <v>7.332720765973411</v>
      </c>
      <c r="CV155" s="245">
        <f t="shared" si="657"/>
        <v>9.239228165126498</v>
      </c>
      <c r="CW155" s="244">
        <v>0</v>
      </c>
      <c r="CX155" s="108">
        <v>0</v>
      </c>
      <c r="CY155" s="108">
        <f t="shared" si="658"/>
        <v>0</v>
      </c>
      <c r="CZ155" s="108">
        <f t="shared" si="659"/>
        <v>0</v>
      </c>
      <c r="DA155" s="108">
        <v>0</v>
      </c>
      <c r="DB155" s="245">
        <v>0</v>
      </c>
      <c r="DC155" s="244">
        <v>0</v>
      </c>
      <c r="DD155" s="108">
        <v>0</v>
      </c>
      <c r="DE155" s="108">
        <f t="shared" si="660"/>
        <v>0</v>
      </c>
      <c r="DF155" s="108">
        <f t="shared" si="661"/>
        <v>0</v>
      </c>
      <c r="DG155" s="108">
        <v>0</v>
      </c>
      <c r="DH155" s="245">
        <v>0</v>
      </c>
      <c r="DI155" s="107">
        <v>4.0119474391640004</v>
      </c>
      <c r="DJ155" s="108">
        <v>0.88262843661608015</v>
      </c>
      <c r="DK155" s="108">
        <v>6.900287866737663E-2</v>
      </c>
      <c r="DL155" s="108">
        <v>2.7002532597716482</v>
      </c>
      <c r="DM155" s="108">
        <f t="shared" si="662"/>
        <v>0.2672548661326391</v>
      </c>
      <c r="DN155" s="108">
        <f t="shared" si="663"/>
        <v>0.84501725511293957</v>
      </c>
      <c r="DO155" s="108">
        <v>0.55945973703799468</v>
      </c>
      <c r="DP155" s="108">
        <f t="shared" si="664"/>
        <v>1.0822748613000007E-2</v>
      </c>
      <c r="DQ155" s="108">
        <f t="shared" si="665"/>
        <v>0.32743388137675306</v>
      </c>
      <c r="DR155" s="108">
        <v>0.41116458756285507</v>
      </c>
      <c r="DS155" s="110">
        <v>10.361347606583946</v>
      </c>
      <c r="DT155" s="244">
        <v>0</v>
      </c>
      <c r="DU155" s="108">
        <v>0</v>
      </c>
      <c r="DV155" s="108">
        <v>0</v>
      </c>
      <c r="DW155" s="108">
        <f t="shared" si="666"/>
        <v>0</v>
      </c>
      <c r="DX155" s="108">
        <f t="shared" si="667"/>
        <v>0</v>
      </c>
      <c r="DY155" s="108">
        <v>0</v>
      </c>
      <c r="DZ155" s="108">
        <v>0</v>
      </c>
      <c r="EA155" s="108"/>
      <c r="EB155" s="108">
        <v>0</v>
      </c>
      <c r="EC155" s="108">
        <f t="shared" si="668"/>
        <v>0</v>
      </c>
      <c r="ED155" s="108">
        <f t="shared" si="669"/>
        <v>0</v>
      </c>
      <c r="EE155" s="108">
        <v>0</v>
      </c>
      <c r="EF155" s="245">
        <v>0</v>
      </c>
      <c r="EG155" s="249">
        <v>2.2479822222222201</v>
      </c>
      <c r="EH155" s="250">
        <v>0.49455608888888802</v>
      </c>
      <c r="EI155" s="250">
        <v>5.7657244444444302</v>
      </c>
      <c r="EJ155" s="250">
        <v>1.51301117861333</v>
      </c>
      <c r="EK155" s="250">
        <f t="shared" si="670"/>
        <v>0.14974876839207574</v>
      </c>
      <c r="EL155" s="250">
        <v>0.47348171823525548</v>
      </c>
      <c r="EM155" s="250">
        <v>0.73155299719432698</v>
      </c>
      <c r="EN155" s="250">
        <f t="shared" si="671"/>
        <v>1.4151892730724256E-2</v>
      </c>
      <c r="EO155" s="250">
        <f t="shared" si="672"/>
        <v>0.42815455956192938</v>
      </c>
      <c r="EP155" s="250">
        <v>10.752826931363195</v>
      </c>
      <c r="EQ155" s="245">
        <v>13.548561933517625</v>
      </c>
      <c r="ER155" s="244">
        <v>0</v>
      </c>
      <c r="ES155" s="108">
        <v>0</v>
      </c>
      <c r="ET155" s="108">
        <v>0</v>
      </c>
      <c r="EU155" s="108">
        <f t="shared" si="673"/>
        <v>0</v>
      </c>
      <c r="EV155" s="108">
        <f t="shared" si="674"/>
        <v>0</v>
      </c>
      <c r="EW155" s="108">
        <v>0</v>
      </c>
      <c r="EX155" s="108">
        <v>0</v>
      </c>
      <c r="EY155" s="108">
        <f t="shared" si="675"/>
        <v>0</v>
      </c>
      <c r="EZ155" s="108">
        <f t="shared" si="676"/>
        <v>0</v>
      </c>
      <c r="FA155" s="108">
        <v>0</v>
      </c>
      <c r="FB155" s="245">
        <v>0</v>
      </c>
      <c r="FC155" s="244">
        <v>0.83333333333333293</v>
      </c>
      <c r="FD155" s="108">
        <v>6.0833333333333302E-2</v>
      </c>
      <c r="FE155" s="108">
        <f t="shared" si="677"/>
        <v>1.1768208333333328E-3</v>
      </c>
      <c r="FF155" s="108">
        <f t="shared" si="678"/>
        <v>3.5603803333333316E-2</v>
      </c>
      <c r="FG155" s="108">
        <v>4.4708333333333301E-2</v>
      </c>
      <c r="FH155" s="245">
        <v>1.1266499999999995</v>
      </c>
      <c r="FI155" s="244">
        <v>0</v>
      </c>
      <c r="FJ155" s="108">
        <v>0</v>
      </c>
      <c r="FK155" s="108">
        <f t="shared" si="679"/>
        <v>0</v>
      </c>
      <c r="FL155" s="108">
        <f t="shared" si="680"/>
        <v>0</v>
      </c>
      <c r="FM155" s="108">
        <v>0</v>
      </c>
      <c r="FN155" s="245">
        <v>0</v>
      </c>
      <c r="FO155" s="244">
        <v>0</v>
      </c>
      <c r="FP155" s="108">
        <v>0</v>
      </c>
      <c r="FQ155" s="108">
        <f t="shared" si="681"/>
        <v>0</v>
      </c>
      <c r="FR155" s="108">
        <f t="shared" si="682"/>
        <v>0</v>
      </c>
      <c r="FS155" s="108">
        <v>0</v>
      </c>
      <c r="FT155" s="110">
        <v>0</v>
      </c>
      <c r="FU155" s="253">
        <f t="shared" si="543"/>
        <v>11.6774709857748</v>
      </c>
      <c r="FV155" s="254">
        <f t="shared" si="544"/>
        <v>7.2497528004446457</v>
      </c>
      <c r="FW155" s="254">
        <f t="shared" si="545"/>
        <v>1.444599892847569</v>
      </c>
      <c r="FX155" s="254">
        <f t="shared" si="546"/>
        <v>10.194333333333331</v>
      </c>
      <c r="FY155" s="254">
        <f t="shared" si="547"/>
        <v>0</v>
      </c>
      <c r="FZ155" s="254">
        <f t="shared" si="548"/>
        <v>0</v>
      </c>
      <c r="GA155" s="254">
        <f t="shared" si="683"/>
        <v>0</v>
      </c>
      <c r="GB155" s="254">
        <f t="shared" si="684"/>
        <v>0</v>
      </c>
      <c r="GC155" s="254">
        <f t="shared" si="685"/>
        <v>0</v>
      </c>
      <c r="GD155" s="254">
        <f t="shared" si="686"/>
        <v>0</v>
      </c>
      <c r="GE155" s="254">
        <f t="shared" si="549"/>
        <v>6.4422597372038402</v>
      </c>
      <c r="GF155" s="255">
        <f t="shared" si="550"/>
        <v>2.4595697298358949</v>
      </c>
      <c r="GG155" s="255">
        <f t="shared" si="551"/>
        <v>0.63761621523001288</v>
      </c>
      <c r="GH155" s="254">
        <f t="shared" si="552"/>
        <v>2.701614422721105</v>
      </c>
      <c r="GI155" s="255">
        <f t="shared" si="553"/>
        <v>1.9290255333477053</v>
      </c>
      <c r="GJ155" s="256">
        <f t="shared" si="554"/>
        <v>5.2262731007539781E-2</v>
      </c>
      <c r="GK155" s="253">
        <f t="shared" si="687"/>
        <v>39.710031172325294</v>
      </c>
      <c r="GL155" s="257">
        <f t="shared" si="688"/>
        <v>50.03463927712987</v>
      </c>
      <c r="GM155" s="221">
        <f t="shared" si="689"/>
        <v>50.03463927712987</v>
      </c>
      <c r="GN155" s="222">
        <f t="shared" si="690"/>
        <v>20.243243473687581</v>
      </c>
      <c r="GO155" s="222">
        <f t="shared" si="691"/>
        <v>2.689443337247253</v>
      </c>
      <c r="GP155" s="55">
        <f t="shared" si="692"/>
        <v>0.40458457912657486</v>
      </c>
      <c r="GQ155" s="56">
        <f t="shared" si="693"/>
        <v>5.3751628393902698E-2</v>
      </c>
      <c r="GR155" s="258">
        <f t="shared" si="694"/>
        <v>1.07172453078735</v>
      </c>
      <c r="GS155" s="227">
        <f t="shared" si="555"/>
        <v>50.03463927712987</v>
      </c>
      <c r="GT155" s="222">
        <f t="shared" si="788"/>
        <v>20.243243473687581</v>
      </c>
      <c r="GU155" s="222">
        <f t="shared" si="789"/>
        <v>2.689443337247253</v>
      </c>
      <c r="GV155" s="37">
        <f t="shared" si="748"/>
        <v>0.40458457912657486</v>
      </c>
      <c r="GW155" s="228">
        <f t="shared" si="749"/>
        <v>5.3751628393902698E-2</v>
      </c>
      <c r="GX155" s="258">
        <f t="shared" si="695"/>
        <v>1.07172453078735</v>
      </c>
      <c r="GY155" s="221">
        <f t="shared" si="754"/>
        <v>34.275787705228076</v>
      </c>
      <c r="GZ155" s="222">
        <f t="shared" si="696"/>
        <v>19.477713300051732</v>
      </c>
      <c r="HA155" s="222">
        <f t="shared" si="697"/>
        <v>1.1952142157854577</v>
      </c>
      <c r="HB155" s="55">
        <f t="shared" si="698"/>
        <v>0.56826449818046931</v>
      </c>
      <c r="HC155" s="56">
        <f t="shared" si="699"/>
        <v>3.4870510520846526E-2</v>
      </c>
      <c r="HD155" s="258">
        <f t="shared" si="700"/>
        <v>1.0944484889445587</v>
      </c>
      <c r="HE155" s="221">
        <f t="shared" si="701"/>
        <v>34.275787705228076</v>
      </c>
      <c r="HF155" s="222">
        <f t="shared" si="702"/>
        <v>19.477713300051732</v>
      </c>
      <c r="HG155" s="222">
        <f t="shared" si="703"/>
        <v>1.1952142157854577</v>
      </c>
      <c r="HH155" s="55">
        <f t="shared" si="704"/>
        <v>0.56826449818046931</v>
      </c>
      <c r="HI155" s="56">
        <f t="shared" si="705"/>
        <v>3.4870510520846526E-2</v>
      </c>
      <c r="HJ155" s="259">
        <f t="shared" si="706"/>
        <v>1.0944484889445587</v>
      </c>
      <c r="HK155" s="54">
        <f t="shared" si="556"/>
        <v>1.4896875944862649</v>
      </c>
      <c r="HL155" s="55">
        <f t="shared" si="557"/>
        <v>0</v>
      </c>
      <c r="HM155" s="55">
        <f t="shared" si="558"/>
        <v>1.035457715390447</v>
      </c>
      <c r="HN155" s="56">
        <f t="shared" si="559"/>
        <v>0</v>
      </c>
      <c r="HQ155" s="57">
        <f t="shared" si="560"/>
        <v>0</v>
      </c>
      <c r="HR155" s="58">
        <f t="shared" si="707"/>
        <v>0</v>
      </c>
      <c r="HS155" s="58">
        <f t="shared" si="561"/>
        <v>0</v>
      </c>
      <c r="HT155" s="58">
        <f t="shared" si="708"/>
        <v>0</v>
      </c>
      <c r="HU155" s="58">
        <f t="shared" si="562"/>
        <v>0</v>
      </c>
      <c r="HV155" s="55"/>
      <c r="HW155" s="56"/>
      <c r="HX155" s="260"/>
      <c r="HY155" s="57">
        <f t="shared" si="563"/>
        <v>0</v>
      </c>
      <c r="HZ155" s="58">
        <f t="shared" si="709"/>
        <v>0</v>
      </c>
      <c r="IA155" s="58">
        <f t="shared" si="564"/>
        <v>0</v>
      </c>
      <c r="IB155" s="58">
        <f t="shared" si="710"/>
        <v>0</v>
      </c>
      <c r="IC155" s="58">
        <f t="shared" si="565"/>
        <v>0</v>
      </c>
      <c r="ID155" s="55"/>
      <c r="IE155" s="56"/>
      <c r="IF155" s="260"/>
      <c r="IG155" s="57">
        <f t="shared" si="566"/>
        <v>0.60756362986972212</v>
      </c>
      <c r="IH155" s="58">
        <f t="shared" si="711"/>
        <v>0.70276885067030759</v>
      </c>
      <c r="II155" s="58">
        <f t="shared" si="567"/>
        <v>1.1858961281442821</v>
      </c>
      <c r="IJ155" s="58">
        <f t="shared" si="712"/>
        <v>1.3695914383938315</v>
      </c>
      <c r="IK155" s="58">
        <f t="shared" si="568"/>
        <v>12.507025057064917</v>
      </c>
      <c r="IL155" s="55">
        <f t="shared" si="569"/>
        <v>4.857778945013979E-2</v>
      </c>
      <c r="IM155" s="56">
        <f t="shared" si="570"/>
        <v>9.4818401876823458E-2</v>
      </c>
      <c r="IN155" s="260">
        <f t="shared" si="571"/>
        <v>1.0222995100575569</v>
      </c>
      <c r="IO155" s="57">
        <f t="shared" si="572"/>
        <v>0</v>
      </c>
      <c r="IP155" s="58">
        <f t="shared" si="713"/>
        <v>0</v>
      </c>
      <c r="IQ155" s="58">
        <f t="shared" si="573"/>
        <v>0</v>
      </c>
      <c r="IR155" s="58">
        <f t="shared" si="714"/>
        <v>0</v>
      </c>
      <c r="IS155" s="58">
        <f t="shared" si="574"/>
        <v>0</v>
      </c>
      <c r="IT155" s="55"/>
      <c r="IU155" s="56"/>
      <c r="IV155" s="260"/>
      <c r="IW155" s="57">
        <f t="shared" si="575"/>
        <v>0</v>
      </c>
      <c r="IX155" s="58">
        <f t="shared" si="715"/>
        <v>0</v>
      </c>
      <c r="IY155" s="58">
        <f t="shared" si="576"/>
        <v>0</v>
      </c>
      <c r="IZ155" s="58">
        <f t="shared" si="716"/>
        <v>0</v>
      </c>
      <c r="JA155" s="58">
        <f t="shared" si="577"/>
        <v>0</v>
      </c>
      <c r="JB155" s="55"/>
      <c r="JC155" s="56"/>
      <c r="JD155" s="260"/>
      <c r="JE155" s="57">
        <f t="shared" si="578"/>
        <v>0</v>
      </c>
      <c r="JF155" s="58">
        <f t="shared" si="717"/>
        <v>0</v>
      </c>
      <c r="JG155" s="58">
        <f t="shared" si="579"/>
        <v>0</v>
      </c>
      <c r="JH155" s="58">
        <f t="shared" si="718"/>
        <v>0</v>
      </c>
      <c r="JI155" s="58">
        <f t="shared" si="580"/>
        <v>0</v>
      </c>
      <c r="JJ155" s="55"/>
      <c r="JK155" s="56"/>
      <c r="JL155" s="260"/>
      <c r="JM155" s="57">
        <f t="shared" si="581"/>
        <v>5.2475651467008335</v>
      </c>
      <c r="JN155" s="58">
        <f t="shared" si="719"/>
        <v>6.0698586051888546</v>
      </c>
      <c r="JO155" s="58">
        <f t="shared" si="582"/>
        <v>0.50542761423906724</v>
      </c>
      <c r="JP155" s="58">
        <f t="shared" si="720"/>
        <v>0.58371835168469877</v>
      </c>
      <c r="JQ155" s="58">
        <f t="shared" si="583"/>
        <v>7.3327207659734119</v>
      </c>
      <c r="JR155" s="55">
        <f t="shared" si="584"/>
        <v>0.71563684397359217</v>
      </c>
      <c r="JS155" s="56">
        <f t="shared" si="585"/>
        <v>6.8927705059279198E-2</v>
      </c>
      <c r="JT155" s="260">
        <f t="shared" si="586"/>
        <v>1.1228171949643442</v>
      </c>
      <c r="JU155" s="57">
        <f t="shared" si="587"/>
        <v>0</v>
      </c>
      <c r="JV155" s="58">
        <f t="shared" si="721"/>
        <v>0</v>
      </c>
      <c r="JW155" s="58">
        <f t="shared" si="588"/>
        <v>0</v>
      </c>
      <c r="JX155" s="58">
        <f t="shared" si="722"/>
        <v>0</v>
      </c>
      <c r="JY155" s="58">
        <f t="shared" si="589"/>
        <v>0</v>
      </c>
      <c r="JZ155" s="55"/>
      <c r="KA155" s="56"/>
      <c r="KB155" s="260"/>
      <c r="KC155" s="57">
        <f t="shared" si="590"/>
        <v>0</v>
      </c>
      <c r="KD155" s="58">
        <f t="shared" si="723"/>
        <v>0</v>
      </c>
      <c r="KE155" s="58">
        <f t="shared" si="591"/>
        <v>0</v>
      </c>
      <c r="KF155" s="58">
        <f t="shared" si="724"/>
        <v>0</v>
      </c>
      <c r="KG155" s="58">
        <f t="shared" si="592"/>
        <v>0</v>
      </c>
      <c r="KH155" s="55"/>
      <c r="KI155" s="56"/>
      <c r="KJ155" s="260"/>
      <c r="KK155" s="57">
        <f t="shared" si="593"/>
        <v>6.3249662622975062</v>
      </c>
      <c r="KL155" s="58">
        <f t="shared" si="725"/>
        <v>7.3160884755995257</v>
      </c>
      <c r="KM155" s="58">
        <f t="shared" si="594"/>
        <v>0.27807761474563913</v>
      </c>
      <c r="KN155" s="58">
        <f t="shared" si="726"/>
        <v>0.32115183726973867</v>
      </c>
      <c r="KO155" s="58">
        <f t="shared" si="595"/>
        <v>8.2232917512571007</v>
      </c>
      <c r="KP155" s="55">
        <f t="shared" si="727"/>
        <v>0.7691526038013432</v>
      </c>
      <c r="KQ155" s="56">
        <f t="shared" si="728"/>
        <v>3.3815851748556676E-2</v>
      </c>
      <c r="KR155" s="260">
        <f t="shared" si="729"/>
        <v>1.125764288451522</v>
      </c>
      <c r="KS155" s="57">
        <f t="shared" si="596"/>
        <v>0</v>
      </c>
      <c r="KT155" s="58">
        <f t="shared" si="730"/>
        <v>0</v>
      </c>
      <c r="KU155" s="58">
        <f t="shared" si="597"/>
        <v>0</v>
      </c>
      <c r="KV155" s="58">
        <f t="shared" si="731"/>
        <v>0</v>
      </c>
      <c r="KW155" s="58">
        <f t="shared" si="598"/>
        <v>0</v>
      </c>
      <c r="KX155" s="55"/>
      <c r="KY155" s="56"/>
      <c r="KZ155" s="260"/>
      <c r="LA155" s="57">
        <f t="shared" si="599"/>
        <v>3.8425345700236737</v>
      </c>
      <c r="LB155" s="58">
        <f t="shared" si="732"/>
        <v>4.4446597371463836</v>
      </c>
      <c r="LC155" s="58">
        <f t="shared" si="600"/>
        <v>0.1639006611228</v>
      </c>
      <c r="LD155" s="58">
        <f t="shared" si="733"/>
        <v>0.18928887353072171</v>
      </c>
      <c r="LE155" s="58">
        <f t="shared" si="601"/>
        <v>10.752826931363193</v>
      </c>
      <c r="LF155" s="55">
        <f t="shared" si="734"/>
        <v>0.35735110353315575</v>
      </c>
      <c r="LG155" s="56">
        <f t="shared" si="735"/>
        <v>1.5242564784963152E-2</v>
      </c>
      <c r="LH155" s="260">
        <f t="shared" si="736"/>
        <v>1.0583579912088363</v>
      </c>
      <c r="LI155" s="57">
        <f t="shared" si="602"/>
        <v>0</v>
      </c>
      <c r="LJ155" s="58">
        <f t="shared" si="737"/>
        <v>0</v>
      </c>
      <c r="LK155" s="58">
        <f t="shared" si="603"/>
        <v>0</v>
      </c>
      <c r="LL155" s="58">
        <f t="shared" si="738"/>
        <v>0</v>
      </c>
      <c r="LM155" s="58">
        <f t="shared" si="604"/>
        <v>0</v>
      </c>
      <c r="LN155" s="55"/>
      <c r="LO155" s="56"/>
      <c r="LP155" s="260"/>
      <c r="LQ155" s="57">
        <f t="shared" si="605"/>
        <v>4.3436640066666643E-2</v>
      </c>
      <c r="LR155" s="58">
        <f t="shared" si="739"/>
        <v>5.0243161565113312E-2</v>
      </c>
      <c r="LS155" s="58">
        <f t="shared" si="606"/>
        <v>1.1768208333333328E-3</v>
      </c>
      <c r="LT155" s="58">
        <f t="shared" si="740"/>
        <v>1.359110380416666E-3</v>
      </c>
      <c r="LU155" s="58">
        <f t="shared" si="607"/>
        <v>0.89416666666666633</v>
      </c>
      <c r="LV155" s="55">
        <f t="shared" si="608"/>
        <v>4.857778945013979E-2</v>
      </c>
      <c r="LW155" s="56">
        <f t="shared" si="609"/>
        <v>1.3161090400745572E-3</v>
      </c>
      <c r="LX155" s="260">
        <f t="shared" si="610"/>
        <v>1.0078160048971445</v>
      </c>
      <c r="LY155" s="57">
        <f t="shared" si="611"/>
        <v>0</v>
      </c>
      <c r="LZ155" s="58">
        <f t="shared" si="741"/>
        <v>0</v>
      </c>
      <c r="MA155" s="58">
        <f t="shared" si="612"/>
        <v>0</v>
      </c>
      <c r="MB155" s="58">
        <f t="shared" si="742"/>
        <v>0</v>
      </c>
      <c r="MC155" s="58">
        <f t="shared" si="613"/>
        <v>0</v>
      </c>
      <c r="MD155" s="55"/>
      <c r="ME155" s="56"/>
      <c r="MF155" s="260"/>
      <c r="MG155" s="57">
        <f t="shared" si="614"/>
        <v>0</v>
      </c>
      <c r="MH155" s="58">
        <f t="shared" si="743"/>
        <v>0</v>
      </c>
      <c r="MI155" s="58">
        <f t="shared" si="615"/>
        <v>0</v>
      </c>
      <c r="MJ155" s="58">
        <f t="shared" si="744"/>
        <v>0</v>
      </c>
      <c r="MK155" s="58">
        <f t="shared" si="616"/>
        <v>0</v>
      </c>
      <c r="ML155" s="55"/>
      <c r="MM155" s="56"/>
      <c r="MN155" s="260"/>
      <c r="MO155" s="59">
        <v>1.3899911326951295</v>
      </c>
      <c r="MP155" s="60"/>
      <c r="MQ155" s="60">
        <v>0.94609999999999994</v>
      </c>
      <c r="MR155" s="61"/>
      <c r="MS155" s="59">
        <f t="shared" si="617"/>
        <v>1.07172453078735</v>
      </c>
      <c r="MT155" s="60"/>
      <c r="MU155" s="60">
        <f t="shared" si="745"/>
        <v>1.0944484889445587</v>
      </c>
      <c r="MV155" s="61"/>
      <c r="MW155" s="66">
        <f t="shared" si="746"/>
        <v>1.4896875944862649</v>
      </c>
      <c r="MX155" s="67"/>
      <c r="MY155" s="67">
        <f t="shared" si="747"/>
        <v>1.035457715390447</v>
      </c>
      <c r="MZ155" s="261"/>
      <c r="NA155" s="59">
        <f t="shared" si="618"/>
        <v>1.0717362093826812</v>
      </c>
      <c r="NB155" s="60"/>
      <c r="NC155" s="60">
        <f t="shared" si="619"/>
        <v>1.0938739458377471</v>
      </c>
      <c r="ND155" s="262"/>
      <c r="NE155" s="62">
        <f t="shared" si="620"/>
        <v>1.4897038276302175</v>
      </c>
      <c r="NF155" s="63"/>
      <c r="NG155" s="63">
        <f t="shared" si="621"/>
        <v>1.0349141401570925</v>
      </c>
      <c r="NH155" s="64"/>
      <c r="NI155" s="238">
        <f t="shared" si="750"/>
        <v>-1.6233143952604223E-5</v>
      </c>
      <c r="NJ155" s="238">
        <f t="shared" si="751"/>
        <v>0</v>
      </c>
      <c r="NK155" s="238">
        <f t="shared" si="752"/>
        <v>5.4357523335446523E-4</v>
      </c>
      <c r="NL155" s="238">
        <f t="shared" si="753"/>
        <v>0</v>
      </c>
      <c r="NM155" s="239">
        <f t="shared" si="622"/>
        <v>0</v>
      </c>
      <c r="NN155" s="240">
        <f t="shared" si="623"/>
        <v>0</v>
      </c>
      <c r="NO155" s="240">
        <f>O155*IN155+0.001</f>
        <v>0.45478968747312498</v>
      </c>
      <c r="NP155" s="240">
        <f t="shared" si="624"/>
        <v>0</v>
      </c>
      <c r="NQ155" s="240">
        <f t="shared" si="790"/>
        <v>0</v>
      </c>
      <c r="NR155" s="240">
        <f t="shared" si="625"/>
        <v>0</v>
      </c>
      <c r="NS155" s="240">
        <f t="shared" si="626"/>
        <v>0.27059894398640694</v>
      </c>
      <c r="NT155" s="240">
        <f t="shared" si="627"/>
        <v>0</v>
      </c>
      <c r="NU155" s="240">
        <f t="shared" si="628"/>
        <v>0</v>
      </c>
      <c r="NV155" s="240">
        <f t="shared" si="629"/>
        <v>0.3284980193701541</v>
      </c>
      <c r="NW155" s="240">
        <f t="shared" si="630"/>
        <v>0</v>
      </c>
      <c r="NX155" s="240">
        <f t="shared" si="631"/>
        <v>0.40386940944529193</v>
      </c>
      <c r="NY155" s="240">
        <f t="shared" si="632"/>
        <v>0</v>
      </c>
      <c r="NZ155" s="240">
        <f t="shared" si="633"/>
        <v>3.1947767355239479E-2</v>
      </c>
      <c r="OA155" s="240">
        <f t="shared" si="634"/>
        <v>0</v>
      </c>
      <c r="OB155" s="241">
        <f t="shared" si="635"/>
        <v>0</v>
      </c>
      <c r="OC155" s="4"/>
      <c r="OD155" s="4"/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136"/>
      <c r="OP155" s="13"/>
      <c r="OQ155" s="13"/>
      <c r="OR155" s="13"/>
      <c r="OS155" s="13"/>
      <c r="OT155" s="13"/>
    </row>
    <row r="156" spans="1:410" ht="15" customHeight="1">
      <c r="A156" s="242">
        <v>137</v>
      </c>
      <c r="B156" s="49" t="s">
        <v>206</v>
      </c>
      <c r="C156" s="50">
        <v>1</v>
      </c>
      <c r="D156" s="51">
        <v>53.21</v>
      </c>
      <c r="E156" s="52">
        <v>53.21</v>
      </c>
      <c r="F156" s="52"/>
      <c r="G156" s="52"/>
      <c r="H156" s="53"/>
      <c r="I156" s="57">
        <v>0.8527672373232712</v>
      </c>
      <c r="J156" s="58"/>
      <c r="K156" s="58">
        <v>0.70460000000000012</v>
      </c>
      <c r="L156" s="243"/>
      <c r="M156" s="1">
        <v>0</v>
      </c>
      <c r="N156" s="2">
        <v>0</v>
      </c>
      <c r="O156" s="2">
        <v>0.14816723732327114</v>
      </c>
      <c r="P156" s="2">
        <v>0</v>
      </c>
      <c r="Q156" s="2">
        <v>0</v>
      </c>
      <c r="R156" s="2">
        <v>0</v>
      </c>
      <c r="S156" s="2">
        <v>0.2409</v>
      </c>
      <c r="T156" s="2">
        <v>0</v>
      </c>
      <c r="U156" s="2">
        <v>0</v>
      </c>
      <c r="V156" s="2">
        <v>8.7400000000000005E-2</v>
      </c>
      <c r="W156" s="2">
        <v>0</v>
      </c>
      <c r="X156" s="2">
        <v>0.35520000000000002</v>
      </c>
      <c r="Y156" s="2">
        <v>0</v>
      </c>
      <c r="Z156" s="2">
        <v>2.1100000000000001E-2</v>
      </c>
      <c r="AA156" s="2">
        <v>0</v>
      </c>
      <c r="AB156" s="3">
        <v>0</v>
      </c>
      <c r="AC156" s="244">
        <v>0</v>
      </c>
      <c r="AD156" s="108">
        <v>0</v>
      </c>
      <c r="AE156" s="108">
        <v>0</v>
      </c>
      <c r="AF156" s="108">
        <f t="shared" si="636"/>
        <v>0</v>
      </c>
      <c r="AG156" s="108">
        <f t="shared" si="637"/>
        <v>0</v>
      </c>
      <c r="AH156" s="108">
        <v>0</v>
      </c>
      <c r="AI156" s="108">
        <v>0</v>
      </c>
      <c r="AJ156" s="108">
        <f t="shared" si="638"/>
        <v>0</v>
      </c>
      <c r="AK156" s="108">
        <f t="shared" si="639"/>
        <v>0</v>
      </c>
      <c r="AL156" s="108">
        <v>0</v>
      </c>
      <c r="AM156" s="245">
        <v>0</v>
      </c>
      <c r="AN156" s="244">
        <v>0</v>
      </c>
      <c r="AO156" s="108">
        <v>0</v>
      </c>
      <c r="AP156" s="108">
        <v>0</v>
      </c>
      <c r="AQ156" s="108">
        <f t="shared" si="640"/>
        <v>0</v>
      </c>
      <c r="AR156" s="108">
        <f t="shared" si="641"/>
        <v>0</v>
      </c>
      <c r="AS156" s="246">
        <v>0</v>
      </c>
      <c r="AT156" s="247">
        <v>0</v>
      </c>
      <c r="AU156" s="108">
        <v>0</v>
      </c>
      <c r="AV156" s="108">
        <f t="shared" si="642"/>
        <v>0</v>
      </c>
      <c r="AW156" s="108">
        <f t="shared" si="643"/>
        <v>0</v>
      </c>
      <c r="AX156" s="108">
        <v>0</v>
      </c>
      <c r="AY156" s="245">
        <v>0</v>
      </c>
      <c r="AZ156" s="248">
        <v>1</v>
      </c>
      <c r="BA156" s="108">
        <v>5.0971666666666655</v>
      </c>
      <c r="BB156" s="108">
        <v>0.53156157462639997</v>
      </c>
      <c r="BC156" s="109">
        <v>0.42524925970111999</v>
      </c>
      <c r="BD156" s="109">
        <v>0.10631231492527998</v>
      </c>
      <c r="BE156" s="108">
        <v>0.19933562499999999</v>
      </c>
      <c r="BF156" s="109">
        <v>0.15946850000000001</v>
      </c>
      <c r="BG156" s="109">
        <v>3.9867124999999975E-2</v>
      </c>
      <c r="BH156" s="108">
        <v>0.4254486622393937</v>
      </c>
      <c r="BI156" s="109">
        <f t="shared" si="644"/>
        <v>0.24900148765152547</v>
      </c>
      <c r="BJ156" s="108">
        <f t="shared" si="645"/>
        <v>8.2303043710210723E-3</v>
      </c>
      <c r="BK156" s="108">
        <v>0.31267562642662294</v>
      </c>
      <c r="BL156" s="245">
        <v>7.8794257859508976</v>
      </c>
      <c r="BM156" s="244">
        <v>0</v>
      </c>
      <c r="BN156" s="108">
        <v>0</v>
      </c>
      <c r="BO156" s="108">
        <v>0</v>
      </c>
      <c r="BP156" s="108">
        <f t="shared" si="646"/>
        <v>0</v>
      </c>
      <c r="BQ156" s="108">
        <f t="shared" si="647"/>
        <v>0</v>
      </c>
      <c r="BR156" s="108">
        <v>0</v>
      </c>
      <c r="BS156" s="108">
        <v>0</v>
      </c>
      <c r="BT156" s="108">
        <f t="shared" si="648"/>
        <v>0</v>
      </c>
      <c r="BU156" s="108">
        <f t="shared" si="649"/>
        <v>0</v>
      </c>
      <c r="BV156" s="108">
        <v>0</v>
      </c>
      <c r="BW156" s="245">
        <v>0</v>
      </c>
      <c r="BX156" s="107">
        <v>0</v>
      </c>
      <c r="BY156" s="108">
        <v>0</v>
      </c>
      <c r="BZ156" s="109">
        <f t="shared" si="650"/>
        <v>0</v>
      </c>
      <c r="CA156" s="109">
        <f t="shared" si="651"/>
        <v>0</v>
      </c>
      <c r="CB156" s="108">
        <v>0</v>
      </c>
      <c r="CC156" s="110">
        <v>0</v>
      </c>
      <c r="CD156" s="244">
        <v>0</v>
      </c>
      <c r="CE156" s="108">
        <v>0</v>
      </c>
      <c r="CF156" s="109">
        <f t="shared" si="652"/>
        <v>0</v>
      </c>
      <c r="CG156" s="109">
        <f t="shared" si="653"/>
        <v>0</v>
      </c>
      <c r="CH156" s="108">
        <v>0</v>
      </c>
      <c r="CI156" s="245">
        <v>0</v>
      </c>
      <c r="CJ156" s="249">
        <v>4.9639202324774185</v>
      </c>
      <c r="CK156" s="250">
        <v>1.0920624511450321</v>
      </c>
      <c r="CL156" s="250">
        <v>0.84611040271524918</v>
      </c>
      <c r="CM156" s="251">
        <v>0.84611040271524918</v>
      </c>
      <c r="CN156" s="252">
        <f t="shared" si="541"/>
        <v>0.41243651580354823</v>
      </c>
      <c r="CO156" s="250">
        <v>3.3409814042296242</v>
      </c>
      <c r="CP156" s="252">
        <f t="shared" si="654"/>
        <v>0.33067029350222282</v>
      </c>
      <c r="CQ156" s="250">
        <v>1.0455267206396186</v>
      </c>
      <c r="CR156" s="250">
        <v>0.74774443781141453</v>
      </c>
      <c r="CS156" s="252">
        <f t="shared" si="655"/>
        <v>1.4465116149461815E-2</v>
      </c>
      <c r="CT156" s="252">
        <f t="shared" si="656"/>
        <v>0.43763089162901098</v>
      </c>
      <c r="CU156" s="250">
        <f t="shared" si="542"/>
        <v>10.990818928378738</v>
      </c>
      <c r="CV156" s="245">
        <f t="shared" si="657"/>
        <v>13.848431849757212</v>
      </c>
      <c r="CW156" s="244">
        <v>0</v>
      </c>
      <c r="CX156" s="108">
        <v>0</v>
      </c>
      <c r="CY156" s="108">
        <f t="shared" si="658"/>
        <v>0</v>
      </c>
      <c r="CZ156" s="108">
        <f t="shared" si="659"/>
        <v>0</v>
      </c>
      <c r="DA156" s="108">
        <v>0</v>
      </c>
      <c r="DB156" s="245">
        <v>0</v>
      </c>
      <c r="DC156" s="244">
        <v>0</v>
      </c>
      <c r="DD156" s="108">
        <v>0</v>
      </c>
      <c r="DE156" s="108">
        <f t="shared" si="660"/>
        <v>0</v>
      </c>
      <c r="DF156" s="108">
        <f t="shared" si="661"/>
        <v>0</v>
      </c>
      <c r="DG156" s="108">
        <v>0</v>
      </c>
      <c r="DH156" s="245">
        <v>0</v>
      </c>
      <c r="DI156" s="107">
        <v>1.801375595536</v>
      </c>
      <c r="DJ156" s="108">
        <v>0.39630263101792002</v>
      </c>
      <c r="DK156" s="108">
        <v>2.9751507984653321E-2</v>
      </c>
      <c r="DL156" s="108">
        <v>1.2124212487022914</v>
      </c>
      <c r="DM156" s="108">
        <f t="shared" si="662"/>
        <v>0.11999818066906059</v>
      </c>
      <c r="DN156" s="108">
        <f t="shared" si="663"/>
        <v>0.37941510556889507</v>
      </c>
      <c r="DO156" s="108">
        <v>0.25110912177658312</v>
      </c>
      <c r="DP156" s="108">
        <f t="shared" si="664"/>
        <v>4.8577059607680011E-3</v>
      </c>
      <c r="DQ156" s="108">
        <f t="shared" si="665"/>
        <v>0.14696613348393725</v>
      </c>
      <c r="DR156" s="108">
        <v>0.18454800525087239</v>
      </c>
      <c r="DS156" s="110">
        <v>4.6506097323219837</v>
      </c>
      <c r="DT156" s="244">
        <v>0</v>
      </c>
      <c r="DU156" s="108">
        <v>0</v>
      </c>
      <c r="DV156" s="108">
        <v>0</v>
      </c>
      <c r="DW156" s="108">
        <f t="shared" si="666"/>
        <v>0</v>
      </c>
      <c r="DX156" s="108">
        <f t="shared" si="667"/>
        <v>0</v>
      </c>
      <c r="DY156" s="108">
        <v>0</v>
      </c>
      <c r="DZ156" s="108">
        <v>0</v>
      </c>
      <c r="EA156" s="108"/>
      <c r="EB156" s="108">
        <v>0</v>
      </c>
      <c r="EC156" s="108">
        <f t="shared" si="668"/>
        <v>0</v>
      </c>
      <c r="ED156" s="108">
        <f t="shared" si="669"/>
        <v>0</v>
      </c>
      <c r="EE156" s="108">
        <v>0</v>
      </c>
      <c r="EF156" s="245">
        <v>0</v>
      </c>
      <c r="EG156" s="249">
        <v>3.1362977777777701</v>
      </c>
      <c r="EH156" s="250">
        <v>0.68998551111110895</v>
      </c>
      <c r="EI156" s="250">
        <v>8.0441155555555302</v>
      </c>
      <c r="EJ156" s="250">
        <v>2.1108946282266601</v>
      </c>
      <c r="EK156" s="250">
        <f t="shared" si="670"/>
        <v>0.20892368493410546</v>
      </c>
      <c r="EL156" s="250">
        <v>0.66058336495725101</v>
      </c>
      <c r="EM156" s="250">
        <v>1.02063442350499</v>
      </c>
      <c r="EN156" s="250">
        <f t="shared" si="671"/>
        <v>1.9744172922704032E-2</v>
      </c>
      <c r="EO156" s="250">
        <f t="shared" si="672"/>
        <v>0.59734466777591855</v>
      </c>
      <c r="EP156" s="250">
        <v>15.00192789617606</v>
      </c>
      <c r="EQ156" s="245">
        <v>18.902429149181835</v>
      </c>
      <c r="ER156" s="244">
        <v>0</v>
      </c>
      <c r="ES156" s="108">
        <v>0</v>
      </c>
      <c r="ET156" s="108">
        <v>0</v>
      </c>
      <c r="EU156" s="108">
        <f t="shared" si="673"/>
        <v>0</v>
      </c>
      <c r="EV156" s="108">
        <f t="shared" si="674"/>
        <v>0</v>
      </c>
      <c r="EW156" s="108">
        <v>0</v>
      </c>
      <c r="EX156" s="108">
        <v>0</v>
      </c>
      <c r="EY156" s="108">
        <f t="shared" si="675"/>
        <v>0</v>
      </c>
      <c r="EZ156" s="108">
        <f t="shared" si="676"/>
        <v>0</v>
      </c>
      <c r="FA156" s="108">
        <v>0</v>
      </c>
      <c r="FB156" s="245">
        <v>0</v>
      </c>
      <c r="FC156" s="244">
        <v>0.83333333333333293</v>
      </c>
      <c r="FD156" s="108">
        <v>6.0833333333333302E-2</v>
      </c>
      <c r="FE156" s="108">
        <f t="shared" si="677"/>
        <v>1.1768208333333328E-3</v>
      </c>
      <c r="FF156" s="108">
        <f t="shared" si="678"/>
        <v>3.5603803333333316E-2</v>
      </c>
      <c r="FG156" s="108">
        <v>4.4708333333333301E-2</v>
      </c>
      <c r="FH156" s="245">
        <v>1.1266499999999995</v>
      </c>
      <c r="FI156" s="244">
        <v>0</v>
      </c>
      <c r="FJ156" s="108">
        <v>0</v>
      </c>
      <c r="FK156" s="108">
        <f t="shared" si="679"/>
        <v>0</v>
      </c>
      <c r="FL156" s="108">
        <f t="shared" si="680"/>
        <v>0</v>
      </c>
      <c r="FM156" s="108">
        <v>0</v>
      </c>
      <c r="FN156" s="245">
        <v>0</v>
      </c>
      <c r="FO156" s="244">
        <v>0</v>
      </c>
      <c r="FP156" s="108">
        <v>0</v>
      </c>
      <c r="FQ156" s="108">
        <f t="shared" si="681"/>
        <v>0</v>
      </c>
      <c r="FR156" s="108">
        <f t="shared" si="682"/>
        <v>0</v>
      </c>
      <c r="FS156" s="108">
        <v>0</v>
      </c>
      <c r="FT156" s="110">
        <v>0</v>
      </c>
      <c r="FU156" s="253">
        <f t="shared" si="543"/>
        <v>12.079944199065249</v>
      </c>
      <c r="FV156" s="254">
        <f t="shared" si="544"/>
        <v>9.4870537237104973</v>
      </c>
      <c r="FW156" s="254">
        <f t="shared" si="545"/>
        <v>0.99715427550466817</v>
      </c>
      <c r="FX156" s="254">
        <f t="shared" si="546"/>
        <v>5.0971666666666655</v>
      </c>
      <c r="FY156" s="254">
        <f t="shared" si="547"/>
        <v>0</v>
      </c>
      <c r="FZ156" s="254">
        <f t="shared" si="548"/>
        <v>0</v>
      </c>
      <c r="GA156" s="254">
        <f t="shared" si="683"/>
        <v>0</v>
      </c>
      <c r="GB156" s="254">
        <f t="shared" si="684"/>
        <v>0</v>
      </c>
      <c r="GC156" s="254">
        <f t="shared" si="685"/>
        <v>0</v>
      </c>
      <c r="GD156" s="254">
        <f t="shared" si="686"/>
        <v>0</v>
      </c>
      <c r="GE156" s="254">
        <f t="shared" si="549"/>
        <v>6.6642972811585759</v>
      </c>
      <c r="GF156" s="255">
        <f t="shared" si="550"/>
        <v>2.5443407332222328</v>
      </c>
      <c r="GG156" s="255">
        <f t="shared" si="551"/>
        <v>0.65959215910538882</v>
      </c>
      <c r="GH156" s="254">
        <f t="shared" si="552"/>
        <v>2.505769978665715</v>
      </c>
      <c r="GI156" s="255">
        <f t="shared" si="553"/>
        <v>1.7891873203259452</v>
      </c>
      <c r="GJ156" s="256">
        <f t="shared" si="554"/>
        <v>4.8474120237288254E-2</v>
      </c>
      <c r="GK156" s="253">
        <f t="shared" si="687"/>
        <v>36.831386124771377</v>
      </c>
      <c r="GL156" s="257">
        <f t="shared" si="688"/>
        <v>46.407546517211934</v>
      </c>
      <c r="GM156" s="221">
        <f t="shared" si="689"/>
        <v>46.407546517211934</v>
      </c>
      <c r="GN156" s="222">
        <f t="shared" si="690"/>
        <v>20.680975038292917</v>
      </c>
      <c r="GO156" s="222">
        <f t="shared" si="691"/>
        <v>2.148577899107655</v>
      </c>
      <c r="GP156" s="55">
        <f t="shared" si="692"/>
        <v>0.4456381901297588</v>
      </c>
      <c r="GQ156" s="56">
        <f t="shared" si="693"/>
        <v>4.6298028237945661E-2</v>
      </c>
      <c r="GR156" s="258">
        <f t="shared" si="694"/>
        <v>1.0770030689673911</v>
      </c>
      <c r="GS156" s="227">
        <f t="shared" si="555"/>
        <v>46.407546517211934</v>
      </c>
      <c r="GT156" s="222">
        <f t="shared" si="788"/>
        <v>20.680975038292917</v>
      </c>
      <c r="GU156" s="222">
        <f t="shared" si="789"/>
        <v>2.148577899107655</v>
      </c>
      <c r="GV156" s="37">
        <f t="shared" si="748"/>
        <v>0.4456381901297588</v>
      </c>
      <c r="GW156" s="228">
        <f t="shared" si="749"/>
        <v>4.6298028237945661E-2</v>
      </c>
      <c r="GX156" s="258">
        <f t="shared" si="695"/>
        <v>1.0770030689673911</v>
      </c>
      <c r="GY156" s="221">
        <f t="shared" si="754"/>
        <v>38.528120731261033</v>
      </c>
      <c r="GZ156" s="222">
        <f t="shared" si="696"/>
        <v>20.298209951474991</v>
      </c>
      <c r="HA156" s="222">
        <f t="shared" si="697"/>
        <v>1.4014633383767574</v>
      </c>
      <c r="HB156" s="55">
        <f t="shared" si="698"/>
        <v>0.52684142299744674</v>
      </c>
      <c r="HC156" s="56">
        <f t="shared" si="699"/>
        <v>3.6375076483801477E-2</v>
      </c>
      <c r="HD156" s="258">
        <f t="shared" si="700"/>
        <v>1.088190550331041</v>
      </c>
      <c r="HE156" s="221">
        <f t="shared" si="701"/>
        <v>38.528120731261033</v>
      </c>
      <c r="HF156" s="222">
        <f t="shared" si="702"/>
        <v>20.298209951474991</v>
      </c>
      <c r="HG156" s="222">
        <f t="shared" si="703"/>
        <v>1.4014633383767574</v>
      </c>
      <c r="HH156" s="55">
        <f t="shared" si="704"/>
        <v>0.52684142299744674</v>
      </c>
      <c r="HI156" s="56">
        <f t="shared" si="705"/>
        <v>3.6375076483801477E-2</v>
      </c>
      <c r="HJ156" s="259">
        <f t="shared" si="706"/>
        <v>1.088190550331041</v>
      </c>
      <c r="HK156" s="54">
        <f t="shared" si="556"/>
        <v>0.91843293171200657</v>
      </c>
      <c r="HL156" s="55">
        <f t="shared" si="557"/>
        <v>0</v>
      </c>
      <c r="HM156" s="55">
        <f t="shared" si="558"/>
        <v>0.76673906176325157</v>
      </c>
      <c r="HN156" s="56">
        <f t="shared" si="559"/>
        <v>0</v>
      </c>
      <c r="HQ156" s="57">
        <f t="shared" si="560"/>
        <v>0</v>
      </c>
      <c r="HR156" s="58">
        <f t="shared" si="707"/>
        <v>0</v>
      </c>
      <c r="HS156" s="58">
        <f t="shared" si="561"/>
        <v>0</v>
      </c>
      <c r="HT156" s="58">
        <f t="shared" si="708"/>
        <v>0</v>
      </c>
      <c r="HU156" s="58">
        <f t="shared" si="562"/>
        <v>0</v>
      </c>
      <c r="HV156" s="55"/>
      <c r="HW156" s="56"/>
      <c r="HX156" s="260"/>
      <c r="HY156" s="57">
        <f t="shared" si="563"/>
        <v>0</v>
      </c>
      <c r="HZ156" s="58">
        <f t="shared" si="709"/>
        <v>0</v>
      </c>
      <c r="IA156" s="58">
        <f t="shared" si="564"/>
        <v>0</v>
      </c>
      <c r="IB156" s="58">
        <f t="shared" si="710"/>
        <v>0</v>
      </c>
      <c r="IC156" s="58">
        <f t="shared" si="565"/>
        <v>0</v>
      </c>
      <c r="ID156" s="55"/>
      <c r="IE156" s="56"/>
      <c r="IF156" s="260"/>
      <c r="IG156" s="57">
        <f t="shared" si="566"/>
        <v>0.30378181493486106</v>
      </c>
      <c r="IH156" s="58">
        <f t="shared" si="711"/>
        <v>0.35138442533515379</v>
      </c>
      <c r="II156" s="58">
        <f t="shared" si="567"/>
        <v>0.59294806407214107</v>
      </c>
      <c r="IJ156" s="58">
        <f t="shared" si="712"/>
        <v>0.68479571919691573</v>
      </c>
      <c r="IK156" s="58">
        <f t="shared" si="568"/>
        <v>6.2535125285324584</v>
      </c>
      <c r="IL156" s="55">
        <f t="shared" si="569"/>
        <v>4.857778945013979E-2</v>
      </c>
      <c r="IM156" s="56">
        <f t="shared" si="570"/>
        <v>9.4818401876823458E-2</v>
      </c>
      <c r="IN156" s="260">
        <f t="shared" si="571"/>
        <v>1.0222995100575569</v>
      </c>
      <c r="IO156" s="57">
        <f t="shared" si="572"/>
        <v>0</v>
      </c>
      <c r="IP156" s="58">
        <f t="shared" si="713"/>
        <v>0</v>
      </c>
      <c r="IQ156" s="58">
        <f t="shared" si="573"/>
        <v>0</v>
      </c>
      <c r="IR156" s="58">
        <f t="shared" si="714"/>
        <v>0</v>
      </c>
      <c r="IS156" s="58">
        <f t="shared" si="574"/>
        <v>0</v>
      </c>
      <c r="IT156" s="55"/>
      <c r="IU156" s="56"/>
      <c r="IV156" s="260"/>
      <c r="IW156" s="57">
        <f t="shared" si="575"/>
        <v>0</v>
      </c>
      <c r="IX156" s="58">
        <f t="shared" si="715"/>
        <v>0</v>
      </c>
      <c r="IY156" s="58">
        <f t="shared" si="576"/>
        <v>0</v>
      </c>
      <c r="IZ156" s="58">
        <f t="shared" si="716"/>
        <v>0</v>
      </c>
      <c r="JA156" s="58">
        <f t="shared" si="577"/>
        <v>0</v>
      </c>
      <c r="JB156" s="55"/>
      <c r="JC156" s="56"/>
      <c r="JD156" s="260"/>
      <c r="JE156" s="57">
        <f t="shared" si="578"/>
        <v>0</v>
      </c>
      <c r="JF156" s="58">
        <f t="shared" si="717"/>
        <v>0</v>
      </c>
      <c r="JG156" s="58">
        <f t="shared" si="579"/>
        <v>0</v>
      </c>
      <c r="JH156" s="58">
        <f t="shared" si="718"/>
        <v>0</v>
      </c>
      <c r="JI156" s="58">
        <f t="shared" si="580"/>
        <v>0</v>
      </c>
      <c r="JJ156" s="55"/>
      <c r="JK156" s="56"/>
      <c r="JL156" s="260"/>
      <c r="JM156" s="57">
        <f t="shared" si="581"/>
        <v>7.8654349705901785</v>
      </c>
      <c r="JN156" s="58">
        <f t="shared" si="719"/>
        <v>9.0979486304816604</v>
      </c>
      <c r="JO156" s="58">
        <f t="shared" si="582"/>
        <v>0.75757192545523289</v>
      </c>
      <c r="JP156" s="58">
        <f t="shared" si="720"/>
        <v>0.87491981670824848</v>
      </c>
      <c r="JQ156" s="58">
        <f t="shared" si="583"/>
        <v>10.99081892837874</v>
      </c>
      <c r="JR156" s="55">
        <f t="shared" si="584"/>
        <v>0.71563684397359206</v>
      </c>
      <c r="JS156" s="56">
        <f t="shared" si="585"/>
        <v>6.8927705059279198E-2</v>
      </c>
      <c r="JT156" s="260">
        <f t="shared" si="586"/>
        <v>1.1228171949643442</v>
      </c>
      <c r="JU156" s="57">
        <f t="shared" si="587"/>
        <v>0</v>
      </c>
      <c r="JV156" s="58">
        <f t="shared" si="721"/>
        <v>0</v>
      </c>
      <c r="JW156" s="58">
        <f t="shared" si="588"/>
        <v>0</v>
      </c>
      <c r="JX156" s="58">
        <f t="shared" si="722"/>
        <v>0</v>
      </c>
      <c r="JY156" s="58">
        <f t="shared" si="589"/>
        <v>0</v>
      </c>
      <c r="JZ156" s="55"/>
      <c r="KA156" s="56"/>
      <c r="KB156" s="260"/>
      <c r="KC156" s="57">
        <f t="shared" si="590"/>
        <v>0</v>
      </c>
      <c r="KD156" s="58">
        <f t="shared" si="723"/>
        <v>0</v>
      </c>
      <c r="KE156" s="58">
        <f t="shared" si="591"/>
        <v>0</v>
      </c>
      <c r="KF156" s="58">
        <f t="shared" si="724"/>
        <v>0</v>
      </c>
      <c r="KG156" s="58">
        <f t="shared" si="592"/>
        <v>0</v>
      </c>
      <c r="KH156" s="55"/>
      <c r="KI156" s="56"/>
      <c r="KJ156" s="260"/>
      <c r="KK156" s="57">
        <f t="shared" si="593"/>
        <v>2.8398633381983753</v>
      </c>
      <c r="KL156" s="58">
        <f t="shared" si="725"/>
        <v>3.2848699232940608</v>
      </c>
      <c r="KM156" s="58">
        <f t="shared" si="594"/>
        <v>0.12485588662982859</v>
      </c>
      <c r="KN156" s="58">
        <f t="shared" si="726"/>
        <v>0.14419606346878905</v>
      </c>
      <c r="KO156" s="58">
        <f t="shared" si="595"/>
        <v>3.6909601050174476</v>
      </c>
      <c r="KP156" s="55">
        <f t="shared" si="727"/>
        <v>0.76941046703211413</v>
      </c>
      <c r="KQ156" s="56">
        <f t="shared" si="728"/>
        <v>3.3827482031057711E-2</v>
      </c>
      <c r="KR156" s="260">
        <f t="shared" si="729"/>
        <v>1.1258064971505433</v>
      </c>
      <c r="KS156" s="57">
        <f t="shared" si="596"/>
        <v>0</v>
      </c>
      <c r="KT156" s="58">
        <f t="shared" si="730"/>
        <v>0</v>
      </c>
      <c r="KU156" s="58">
        <f t="shared" si="597"/>
        <v>0</v>
      </c>
      <c r="KV156" s="58">
        <f t="shared" si="731"/>
        <v>0</v>
      </c>
      <c r="KW156" s="58">
        <f t="shared" si="598"/>
        <v>0</v>
      </c>
      <c r="KX156" s="55"/>
      <c r="KY156" s="56"/>
      <c r="KZ156" s="260"/>
      <c r="LA156" s="57">
        <f t="shared" si="599"/>
        <v>5.3609554888233459</v>
      </c>
      <c r="LB156" s="58">
        <f t="shared" si="732"/>
        <v>6.2010172139219648</v>
      </c>
      <c r="LC156" s="58">
        <f t="shared" si="600"/>
        <v>0.22866785785680949</v>
      </c>
      <c r="LD156" s="58">
        <f t="shared" si="733"/>
        <v>0.2640885090388293</v>
      </c>
      <c r="LE156" s="58">
        <f t="shared" si="601"/>
        <v>15.00192789617606</v>
      </c>
      <c r="LF156" s="55">
        <f t="shared" si="734"/>
        <v>0.35735110353315558</v>
      </c>
      <c r="LG156" s="56">
        <f t="shared" si="735"/>
        <v>1.5242564784963147E-2</v>
      </c>
      <c r="LH156" s="260">
        <f t="shared" si="736"/>
        <v>1.0583579912088363</v>
      </c>
      <c r="LI156" s="57">
        <f t="shared" si="602"/>
        <v>0</v>
      </c>
      <c r="LJ156" s="58">
        <f t="shared" si="737"/>
        <v>0</v>
      </c>
      <c r="LK156" s="58">
        <f t="shared" si="603"/>
        <v>0</v>
      </c>
      <c r="LL156" s="58">
        <f t="shared" si="738"/>
        <v>0</v>
      </c>
      <c r="LM156" s="58">
        <f t="shared" si="604"/>
        <v>0</v>
      </c>
      <c r="LN156" s="55"/>
      <c r="LO156" s="56"/>
      <c r="LP156" s="260"/>
      <c r="LQ156" s="57">
        <f t="shared" si="605"/>
        <v>4.3436640066666643E-2</v>
      </c>
      <c r="LR156" s="58">
        <f t="shared" si="739"/>
        <v>5.0243161565113312E-2</v>
      </c>
      <c r="LS156" s="58">
        <f t="shared" si="606"/>
        <v>1.1768208333333328E-3</v>
      </c>
      <c r="LT156" s="58">
        <f t="shared" si="740"/>
        <v>1.359110380416666E-3</v>
      </c>
      <c r="LU156" s="58">
        <f t="shared" si="607"/>
        <v>0.89416666666666633</v>
      </c>
      <c r="LV156" s="55">
        <f t="shared" si="608"/>
        <v>4.857778945013979E-2</v>
      </c>
      <c r="LW156" s="56">
        <f t="shared" si="609"/>
        <v>1.3161090400745572E-3</v>
      </c>
      <c r="LX156" s="260">
        <f t="shared" si="610"/>
        <v>1.0078160048971445</v>
      </c>
      <c r="LY156" s="57">
        <f t="shared" si="611"/>
        <v>0</v>
      </c>
      <c r="LZ156" s="58">
        <f t="shared" si="741"/>
        <v>0</v>
      </c>
      <c r="MA156" s="58">
        <f t="shared" si="612"/>
        <v>0</v>
      </c>
      <c r="MB156" s="58">
        <f t="shared" si="742"/>
        <v>0</v>
      </c>
      <c r="MC156" s="58">
        <f t="shared" si="613"/>
        <v>0</v>
      </c>
      <c r="MD156" s="55"/>
      <c r="ME156" s="56"/>
      <c r="MF156" s="260"/>
      <c r="MG156" s="57">
        <f t="shared" si="614"/>
        <v>0</v>
      </c>
      <c r="MH156" s="58">
        <f t="shared" si="743"/>
        <v>0</v>
      </c>
      <c r="MI156" s="58">
        <f t="shared" si="615"/>
        <v>0</v>
      </c>
      <c r="MJ156" s="58">
        <f t="shared" si="744"/>
        <v>0</v>
      </c>
      <c r="MK156" s="58">
        <f t="shared" si="616"/>
        <v>0</v>
      </c>
      <c r="ML156" s="55"/>
      <c r="MM156" s="56"/>
      <c r="MN156" s="260"/>
      <c r="MO156" s="59">
        <v>0.8527672373232712</v>
      </c>
      <c r="MP156" s="60"/>
      <c r="MQ156" s="60">
        <v>0.70460000000000012</v>
      </c>
      <c r="MR156" s="61"/>
      <c r="MS156" s="59">
        <f t="shared" si="617"/>
        <v>1.0770030689673911</v>
      </c>
      <c r="MT156" s="60"/>
      <c r="MU156" s="60">
        <f t="shared" si="745"/>
        <v>1.088190550331041</v>
      </c>
      <c r="MV156" s="61"/>
      <c r="MW156" s="66">
        <f t="shared" si="746"/>
        <v>0.91843293171200657</v>
      </c>
      <c r="MX156" s="67"/>
      <c r="MY156" s="67">
        <f t="shared" si="747"/>
        <v>0.76673906176325157</v>
      </c>
      <c r="MZ156" s="261"/>
      <c r="NA156" s="59">
        <f t="shared" si="618"/>
        <v>1.0771369726913311</v>
      </c>
      <c r="NB156" s="60"/>
      <c r="NC156" s="60">
        <f t="shared" si="619"/>
        <v>1.087249256739393</v>
      </c>
      <c r="ND156" s="262"/>
      <c r="NE156" s="62">
        <f t="shared" si="620"/>
        <v>0.91854712042073827</v>
      </c>
      <c r="NF156" s="63"/>
      <c r="NG156" s="63">
        <f t="shared" si="621"/>
        <v>0.7660758262985764</v>
      </c>
      <c r="NH156" s="64"/>
      <c r="NI156" s="238">
        <f t="shared" si="750"/>
        <v>-1.1418870873169951E-4</v>
      </c>
      <c r="NJ156" s="238">
        <f t="shared" si="751"/>
        <v>0</v>
      </c>
      <c r="NK156" s="238">
        <f t="shared" si="752"/>
        <v>6.6323546467517147E-4</v>
      </c>
      <c r="NL156" s="238">
        <f t="shared" si="753"/>
        <v>0</v>
      </c>
      <c r="NM156" s="239">
        <f t="shared" si="622"/>
        <v>0</v>
      </c>
      <c r="NN156" s="240">
        <f t="shared" si="623"/>
        <v>0</v>
      </c>
      <c r="NO156" s="240">
        <f>O156*IN156+0.001</f>
        <v>0.15247129412216184</v>
      </c>
      <c r="NP156" s="240">
        <f t="shared" si="624"/>
        <v>0</v>
      </c>
      <c r="NQ156" s="240">
        <f t="shared" si="790"/>
        <v>0</v>
      </c>
      <c r="NR156" s="240">
        <f t="shared" si="625"/>
        <v>0</v>
      </c>
      <c r="NS156" s="240">
        <f t="shared" si="626"/>
        <v>0.27048666226691054</v>
      </c>
      <c r="NT156" s="240">
        <f t="shared" si="627"/>
        <v>0</v>
      </c>
      <c r="NU156" s="240">
        <f t="shared" si="628"/>
        <v>0</v>
      </c>
      <c r="NV156" s="240">
        <f t="shared" si="629"/>
        <v>9.8395487850957489E-2</v>
      </c>
      <c r="NW156" s="240">
        <f t="shared" si="630"/>
        <v>0</v>
      </c>
      <c r="NX156" s="240">
        <f t="shared" si="631"/>
        <v>0.37592875847737867</v>
      </c>
      <c r="NY156" s="240">
        <f t="shared" si="632"/>
        <v>0</v>
      </c>
      <c r="NZ156" s="240">
        <f t="shared" si="633"/>
        <v>2.126491770332975E-2</v>
      </c>
      <c r="OA156" s="240">
        <f t="shared" si="634"/>
        <v>0</v>
      </c>
      <c r="OB156" s="241">
        <f t="shared" si="635"/>
        <v>0</v>
      </c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136"/>
      <c r="OP156" s="13"/>
      <c r="OQ156" s="13"/>
      <c r="OR156" s="13"/>
      <c r="OS156" s="13"/>
      <c r="OT156" s="13"/>
    </row>
    <row r="157" spans="1:410" ht="15" customHeight="1">
      <c r="A157" s="242">
        <v>138</v>
      </c>
      <c r="B157" s="49" t="s">
        <v>207</v>
      </c>
      <c r="C157" s="50">
        <v>1</v>
      </c>
      <c r="D157" s="51">
        <v>60</v>
      </c>
      <c r="E157" s="52">
        <v>60</v>
      </c>
      <c r="F157" s="52"/>
      <c r="G157" s="52"/>
      <c r="H157" s="53"/>
      <c r="I157" s="57">
        <v>1.3548253953835045</v>
      </c>
      <c r="J157" s="58"/>
      <c r="K157" s="58">
        <v>0.96089999999999998</v>
      </c>
      <c r="L157" s="243"/>
      <c r="M157" s="1">
        <v>0</v>
      </c>
      <c r="N157" s="2">
        <v>0</v>
      </c>
      <c r="O157" s="2">
        <v>0.39392539538350457</v>
      </c>
      <c r="P157" s="2">
        <v>0</v>
      </c>
      <c r="Q157" s="2">
        <v>0</v>
      </c>
      <c r="R157" s="2">
        <v>0</v>
      </c>
      <c r="S157" s="2">
        <v>0.2412</v>
      </c>
      <c r="T157" s="2">
        <v>0</v>
      </c>
      <c r="U157" s="2">
        <v>0</v>
      </c>
      <c r="V157" s="2">
        <v>0.34539999999999998</v>
      </c>
      <c r="W157" s="2">
        <v>0</v>
      </c>
      <c r="X157" s="2">
        <v>0.35560000000000003</v>
      </c>
      <c r="Y157" s="2">
        <v>0</v>
      </c>
      <c r="Z157" s="2">
        <v>1.8700000000000001E-2</v>
      </c>
      <c r="AA157" s="2">
        <v>0</v>
      </c>
      <c r="AB157" s="3">
        <v>0</v>
      </c>
      <c r="AC157" s="244">
        <v>0</v>
      </c>
      <c r="AD157" s="108">
        <v>0</v>
      </c>
      <c r="AE157" s="108">
        <v>0</v>
      </c>
      <c r="AF157" s="108">
        <f t="shared" si="636"/>
        <v>0</v>
      </c>
      <c r="AG157" s="108">
        <f t="shared" si="637"/>
        <v>0</v>
      </c>
      <c r="AH157" s="108">
        <v>0</v>
      </c>
      <c r="AI157" s="108">
        <v>0</v>
      </c>
      <c r="AJ157" s="108">
        <f t="shared" si="638"/>
        <v>0</v>
      </c>
      <c r="AK157" s="108">
        <f t="shared" si="639"/>
        <v>0</v>
      </c>
      <c r="AL157" s="108">
        <v>0</v>
      </c>
      <c r="AM157" s="245">
        <v>0</v>
      </c>
      <c r="AN157" s="244">
        <v>0</v>
      </c>
      <c r="AO157" s="108">
        <v>0</v>
      </c>
      <c r="AP157" s="108">
        <v>0</v>
      </c>
      <c r="AQ157" s="108">
        <f t="shared" si="640"/>
        <v>0</v>
      </c>
      <c r="AR157" s="108">
        <f t="shared" si="641"/>
        <v>0</v>
      </c>
      <c r="AS157" s="246">
        <v>0</v>
      </c>
      <c r="AT157" s="247">
        <v>0</v>
      </c>
      <c r="AU157" s="108">
        <v>0</v>
      </c>
      <c r="AV157" s="108">
        <f t="shared" si="642"/>
        <v>0</v>
      </c>
      <c r="AW157" s="108">
        <f t="shared" si="643"/>
        <v>0</v>
      </c>
      <c r="AX157" s="108">
        <v>0</v>
      </c>
      <c r="AY157" s="245">
        <v>0</v>
      </c>
      <c r="AZ157" s="248">
        <v>3</v>
      </c>
      <c r="BA157" s="108">
        <v>15.291499999999996</v>
      </c>
      <c r="BB157" s="108">
        <v>1.5946847238791999</v>
      </c>
      <c r="BC157" s="109">
        <v>1.27574777910336</v>
      </c>
      <c r="BD157" s="109">
        <v>0.31893694477583989</v>
      </c>
      <c r="BE157" s="108">
        <v>0.59800687499999994</v>
      </c>
      <c r="BF157" s="109">
        <v>0.47840549999999998</v>
      </c>
      <c r="BG157" s="109">
        <v>0.11960137499999995</v>
      </c>
      <c r="BH157" s="108">
        <v>1.2763459867181812</v>
      </c>
      <c r="BI157" s="109">
        <f t="shared" si="644"/>
        <v>0.74700446295457645</v>
      </c>
      <c r="BJ157" s="108">
        <f t="shared" si="645"/>
        <v>2.4690913113063217E-2</v>
      </c>
      <c r="BK157" s="108">
        <v>0.93802687927986883</v>
      </c>
      <c r="BL157" s="245">
        <v>23.63827735785269</v>
      </c>
      <c r="BM157" s="244">
        <v>0</v>
      </c>
      <c r="BN157" s="108">
        <v>0</v>
      </c>
      <c r="BO157" s="108">
        <v>0</v>
      </c>
      <c r="BP157" s="108">
        <f t="shared" si="646"/>
        <v>0</v>
      </c>
      <c r="BQ157" s="108">
        <f t="shared" si="647"/>
        <v>0</v>
      </c>
      <c r="BR157" s="108">
        <v>0</v>
      </c>
      <c r="BS157" s="108">
        <v>0</v>
      </c>
      <c r="BT157" s="108">
        <f t="shared" si="648"/>
        <v>0</v>
      </c>
      <c r="BU157" s="108">
        <f t="shared" si="649"/>
        <v>0</v>
      </c>
      <c r="BV157" s="108">
        <v>0</v>
      </c>
      <c r="BW157" s="245">
        <v>0</v>
      </c>
      <c r="BX157" s="107">
        <v>0</v>
      </c>
      <c r="BY157" s="108">
        <v>0</v>
      </c>
      <c r="BZ157" s="109">
        <f t="shared" si="650"/>
        <v>0</v>
      </c>
      <c r="CA157" s="109">
        <f t="shared" si="651"/>
        <v>0</v>
      </c>
      <c r="CB157" s="108">
        <v>0</v>
      </c>
      <c r="CC157" s="110">
        <v>0</v>
      </c>
      <c r="CD157" s="244">
        <v>0</v>
      </c>
      <c r="CE157" s="108">
        <v>0</v>
      </c>
      <c r="CF157" s="109">
        <f t="shared" si="652"/>
        <v>0</v>
      </c>
      <c r="CG157" s="109">
        <f t="shared" si="653"/>
        <v>0</v>
      </c>
      <c r="CH157" s="108">
        <v>0</v>
      </c>
      <c r="CI157" s="245">
        <v>0</v>
      </c>
      <c r="CJ157" s="249">
        <v>5.5973541429927671</v>
      </c>
      <c r="CK157" s="250">
        <v>1.2314179114584087</v>
      </c>
      <c r="CL157" s="250">
        <v>0.95408051424384421</v>
      </c>
      <c r="CM157" s="251">
        <v>0.95408051424384421</v>
      </c>
      <c r="CN157" s="252">
        <f t="shared" si="541"/>
        <v>0.46506654666816183</v>
      </c>
      <c r="CO157" s="250">
        <v>3.7673159980037108</v>
      </c>
      <c r="CP157" s="252">
        <f t="shared" si="654"/>
        <v>0.3728663335864193</v>
      </c>
      <c r="CQ157" s="250">
        <v>1.1789438684152813</v>
      </c>
      <c r="CR157" s="250">
        <v>0.84316230536900727</v>
      </c>
      <c r="CS157" s="252">
        <f t="shared" si="655"/>
        <v>1.6310974797363445E-2</v>
      </c>
      <c r="CT157" s="252">
        <f t="shared" si="656"/>
        <v>0.49347591613870817</v>
      </c>
      <c r="CU157" s="250">
        <f t="shared" si="542"/>
        <v>12.393330872067738</v>
      </c>
      <c r="CV157" s="245">
        <f t="shared" si="657"/>
        <v>15.615596898805348</v>
      </c>
      <c r="CW157" s="244">
        <v>0</v>
      </c>
      <c r="CX157" s="108">
        <v>0</v>
      </c>
      <c r="CY157" s="108">
        <f t="shared" si="658"/>
        <v>0</v>
      </c>
      <c r="CZ157" s="108">
        <f t="shared" si="659"/>
        <v>0</v>
      </c>
      <c r="DA157" s="108">
        <v>0</v>
      </c>
      <c r="DB157" s="245">
        <v>0</v>
      </c>
      <c r="DC157" s="244">
        <v>0</v>
      </c>
      <c r="DD157" s="108">
        <v>0</v>
      </c>
      <c r="DE157" s="108">
        <f t="shared" si="660"/>
        <v>0</v>
      </c>
      <c r="DF157" s="108">
        <f t="shared" si="661"/>
        <v>0</v>
      </c>
      <c r="DG157" s="108">
        <v>0</v>
      </c>
      <c r="DH157" s="245">
        <v>0</v>
      </c>
      <c r="DI157" s="107">
        <v>8.0238743317919994</v>
      </c>
      <c r="DJ157" s="108">
        <v>1.7652523529942399</v>
      </c>
      <c r="DK157" s="108">
        <v>0.13800575733475326</v>
      </c>
      <c r="DL157" s="108">
        <v>5.400492690635601</v>
      </c>
      <c r="DM157" s="108">
        <f t="shared" si="662"/>
        <v>0.53450836356296805</v>
      </c>
      <c r="DN157" s="108">
        <f t="shared" si="663"/>
        <v>1.690030182607505</v>
      </c>
      <c r="DO157" s="108">
        <v>1.1189166346912311</v>
      </c>
      <c r="DP157" s="108">
        <f t="shared" si="664"/>
        <v>2.1645442298101867E-2</v>
      </c>
      <c r="DQ157" s="108">
        <f t="shared" si="665"/>
        <v>0.65486610095246744</v>
      </c>
      <c r="DR157" s="108">
        <v>0.82232708837239132</v>
      </c>
      <c r="DS157" s="110">
        <v>20.722642626984257</v>
      </c>
      <c r="DT157" s="244">
        <v>0</v>
      </c>
      <c r="DU157" s="108">
        <v>0</v>
      </c>
      <c r="DV157" s="108">
        <v>0</v>
      </c>
      <c r="DW157" s="108">
        <f t="shared" si="666"/>
        <v>0</v>
      </c>
      <c r="DX157" s="108">
        <f t="shared" si="667"/>
        <v>0</v>
      </c>
      <c r="DY157" s="108">
        <v>0</v>
      </c>
      <c r="DZ157" s="108">
        <v>0</v>
      </c>
      <c r="EA157" s="108"/>
      <c r="EB157" s="108">
        <v>0</v>
      </c>
      <c r="EC157" s="108">
        <f t="shared" si="668"/>
        <v>0</v>
      </c>
      <c r="ED157" s="108">
        <f t="shared" si="669"/>
        <v>0</v>
      </c>
      <c r="EE157" s="108">
        <v>0</v>
      </c>
      <c r="EF157" s="245">
        <v>0</v>
      </c>
      <c r="EG157" s="249">
        <v>3.5396655555555401</v>
      </c>
      <c r="EH157" s="250">
        <v>0.77872642222221899</v>
      </c>
      <c r="EI157" s="250">
        <v>9.0786911111110804</v>
      </c>
      <c r="EJ157" s="250">
        <v>2.3823825211633198</v>
      </c>
      <c r="EK157" s="250">
        <f t="shared" si="670"/>
        <v>0.23579392764961843</v>
      </c>
      <c r="EL157" s="250">
        <v>0.7455427861728493</v>
      </c>
      <c r="EM157" s="250">
        <v>1.1519009895338099</v>
      </c>
      <c r="EN157" s="250">
        <f t="shared" si="671"/>
        <v>2.2283524642531555E-2</v>
      </c>
      <c r="EO157" s="250">
        <f t="shared" si="672"/>
        <v>0.6741707883424739</v>
      </c>
      <c r="EP157" s="250">
        <v>16.931366599585971</v>
      </c>
      <c r="EQ157" s="245">
        <v>21.333521915478322</v>
      </c>
      <c r="ER157" s="244">
        <v>0</v>
      </c>
      <c r="ES157" s="108">
        <v>0</v>
      </c>
      <c r="ET157" s="108">
        <v>0</v>
      </c>
      <c r="EU157" s="108">
        <f t="shared" si="673"/>
        <v>0</v>
      </c>
      <c r="EV157" s="108">
        <f t="shared" si="674"/>
        <v>0</v>
      </c>
      <c r="EW157" s="108">
        <v>0</v>
      </c>
      <c r="EX157" s="108">
        <v>0</v>
      </c>
      <c r="EY157" s="108">
        <f t="shared" si="675"/>
        <v>0</v>
      </c>
      <c r="EZ157" s="108">
        <f t="shared" si="676"/>
        <v>0</v>
      </c>
      <c r="FA157" s="108">
        <v>0</v>
      </c>
      <c r="FB157" s="245">
        <v>0</v>
      </c>
      <c r="FC157" s="244">
        <v>0.83333333333333293</v>
      </c>
      <c r="FD157" s="108">
        <v>6.0833333333333302E-2</v>
      </c>
      <c r="FE157" s="108">
        <f t="shared" si="677"/>
        <v>1.1768208333333328E-3</v>
      </c>
      <c r="FF157" s="108">
        <f t="shared" si="678"/>
        <v>3.5603803333333316E-2</v>
      </c>
      <c r="FG157" s="108">
        <v>4.4708333333333301E-2</v>
      </c>
      <c r="FH157" s="245">
        <v>1.1266499999999995</v>
      </c>
      <c r="FI157" s="244">
        <v>0</v>
      </c>
      <c r="FJ157" s="108">
        <v>0</v>
      </c>
      <c r="FK157" s="108">
        <f t="shared" si="679"/>
        <v>0</v>
      </c>
      <c r="FL157" s="108">
        <f t="shared" si="680"/>
        <v>0</v>
      </c>
      <c r="FM157" s="108">
        <v>0</v>
      </c>
      <c r="FN157" s="245">
        <v>0</v>
      </c>
      <c r="FO157" s="244">
        <v>0</v>
      </c>
      <c r="FP157" s="108">
        <v>0</v>
      </c>
      <c r="FQ157" s="108">
        <f t="shared" si="681"/>
        <v>0</v>
      </c>
      <c r="FR157" s="108">
        <f t="shared" si="682"/>
        <v>0</v>
      </c>
      <c r="FS157" s="108">
        <v>0</v>
      </c>
      <c r="FT157" s="110">
        <v>0</v>
      </c>
      <c r="FU157" s="253">
        <f t="shared" si="543"/>
        <v>20.936290717015176</v>
      </c>
      <c r="FV157" s="254">
        <f t="shared" si="544"/>
        <v>10.977582489130688</v>
      </c>
      <c r="FW157" s="254">
        <f t="shared" si="545"/>
        <v>2.2192198257715221</v>
      </c>
      <c r="FX157" s="254">
        <f t="shared" si="546"/>
        <v>15.291499999999996</v>
      </c>
      <c r="FY157" s="254">
        <f t="shared" si="547"/>
        <v>0</v>
      </c>
      <c r="FZ157" s="254">
        <f t="shared" si="548"/>
        <v>0</v>
      </c>
      <c r="GA157" s="254">
        <f t="shared" si="683"/>
        <v>0</v>
      </c>
      <c r="GB157" s="254">
        <f t="shared" si="684"/>
        <v>0</v>
      </c>
      <c r="GC157" s="254">
        <f t="shared" si="685"/>
        <v>0</v>
      </c>
      <c r="GD157" s="254">
        <f t="shared" si="686"/>
        <v>0</v>
      </c>
      <c r="GE157" s="254">
        <f t="shared" si="549"/>
        <v>11.550191209802632</v>
      </c>
      <c r="GF157" s="255">
        <f t="shared" si="550"/>
        <v>4.4097105413786757</v>
      </c>
      <c r="GG157" s="255">
        <f t="shared" si="551"/>
        <v>1.1431686247990058</v>
      </c>
      <c r="GH157" s="254">
        <f t="shared" si="552"/>
        <v>4.4511592496455625</v>
      </c>
      <c r="GI157" s="255">
        <f t="shared" si="553"/>
        <v>3.1782477075003017</v>
      </c>
      <c r="GJ157" s="256">
        <f t="shared" si="554"/>
        <v>8.6107675684393412E-2</v>
      </c>
      <c r="GK157" s="253">
        <f t="shared" si="687"/>
        <v>65.425943491365572</v>
      </c>
      <c r="GL157" s="257">
        <f t="shared" si="688"/>
        <v>82.436688799120617</v>
      </c>
      <c r="GM157" s="221">
        <f t="shared" si="689"/>
        <v>82.436688799120617</v>
      </c>
      <c r="GN157" s="222">
        <f t="shared" si="690"/>
        <v>35.94055369702663</v>
      </c>
      <c r="GO157" s="222">
        <f t="shared" si="691"/>
        <v>4.3451051190812011</v>
      </c>
      <c r="GP157" s="55">
        <f t="shared" si="692"/>
        <v>0.43597764806645195</v>
      </c>
      <c r="GQ157" s="56">
        <f t="shared" si="693"/>
        <v>5.2708389703390805E-2</v>
      </c>
      <c r="GR157" s="258">
        <f t="shared" si="694"/>
        <v>1.0764822270170682</v>
      </c>
      <c r="GS157" s="227">
        <f t="shared" si="555"/>
        <v>82.436688799120617</v>
      </c>
      <c r="GT157" s="222">
        <f t="shared" si="788"/>
        <v>35.94055369702663</v>
      </c>
      <c r="GU157" s="222">
        <f t="shared" si="789"/>
        <v>4.3451051190812011</v>
      </c>
      <c r="GV157" s="37">
        <f t="shared" si="748"/>
        <v>0.43597764806645195</v>
      </c>
      <c r="GW157" s="228">
        <f t="shared" si="749"/>
        <v>5.2708389703390805E-2</v>
      </c>
      <c r="GX157" s="258">
        <f t="shared" si="695"/>
        <v>1.0764822270170682</v>
      </c>
      <c r="GY157" s="221">
        <f t="shared" si="754"/>
        <v>58.79841144126793</v>
      </c>
      <c r="GZ157" s="222">
        <f t="shared" si="696"/>
        <v>34.792258436572858</v>
      </c>
      <c r="HA157" s="222">
        <f t="shared" si="697"/>
        <v>2.1037614368885076</v>
      </c>
      <c r="HB157" s="55">
        <f t="shared" si="698"/>
        <v>0.59172106156857418</v>
      </c>
      <c r="HC157" s="56">
        <f t="shared" si="699"/>
        <v>3.5779222351778932E-2</v>
      </c>
      <c r="HD157" s="258">
        <f t="shared" si="700"/>
        <v>1.0982648918900861</v>
      </c>
      <c r="HE157" s="221">
        <f t="shared" si="701"/>
        <v>58.79841144126793</v>
      </c>
      <c r="HF157" s="222">
        <f t="shared" si="702"/>
        <v>34.792258436572858</v>
      </c>
      <c r="HG157" s="222">
        <f t="shared" si="703"/>
        <v>2.1037614368885076</v>
      </c>
      <c r="HH157" s="55">
        <f t="shared" si="704"/>
        <v>0.59172106156857418</v>
      </c>
      <c r="HI157" s="56">
        <f t="shared" si="705"/>
        <v>3.5779222351778932E-2</v>
      </c>
      <c r="HJ157" s="259">
        <f t="shared" si="706"/>
        <v>1.0982648918900861</v>
      </c>
      <c r="HK157" s="54">
        <f t="shared" si="556"/>
        <v>1.4584454588417148</v>
      </c>
      <c r="HL157" s="55">
        <f t="shared" si="557"/>
        <v>0</v>
      </c>
      <c r="HM157" s="55">
        <f t="shared" si="558"/>
        <v>1.0553227346171838</v>
      </c>
      <c r="HN157" s="56">
        <f t="shared" si="559"/>
        <v>0</v>
      </c>
      <c r="HQ157" s="57">
        <f t="shared" si="560"/>
        <v>0</v>
      </c>
      <c r="HR157" s="58">
        <f t="shared" si="707"/>
        <v>0</v>
      </c>
      <c r="HS157" s="58">
        <f t="shared" si="561"/>
        <v>0</v>
      </c>
      <c r="HT157" s="58">
        <f t="shared" si="708"/>
        <v>0</v>
      </c>
      <c r="HU157" s="58">
        <f t="shared" si="562"/>
        <v>0</v>
      </c>
      <c r="HV157" s="55"/>
      <c r="HW157" s="56"/>
      <c r="HX157" s="260"/>
      <c r="HY157" s="57">
        <f t="shared" si="563"/>
        <v>0</v>
      </c>
      <c r="HZ157" s="58">
        <f t="shared" si="709"/>
        <v>0</v>
      </c>
      <c r="IA157" s="58">
        <f t="shared" si="564"/>
        <v>0</v>
      </c>
      <c r="IB157" s="58">
        <f t="shared" si="710"/>
        <v>0</v>
      </c>
      <c r="IC157" s="58">
        <f t="shared" si="565"/>
        <v>0</v>
      </c>
      <c r="ID157" s="55"/>
      <c r="IE157" s="56"/>
      <c r="IF157" s="260"/>
      <c r="IG157" s="57">
        <f t="shared" si="566"/>
        <v>0.91134544480458324</v>
      </c>
      <c r="IH157" s="58">
        <f t="shared" si="711"/>
        <v>1.0541532760054615</v>
      </c>
      <c r="II157" s="58">
        <f t="shared" si="567"/>
        <v>1.7788441922164233</v>
      </c>
      <c r="IJ157" s="58">
        <f t="shared" si="712"/>
        <v>2.0543871575907473</v>
      </c>
      <c r="IK157" s="58">
        <f t="shared" si="568"/>
        <v>18.760537585597373</v>
      </c>
      <c r="IL157" s="55">
        <f t="shared" si="569"/>
        <v>4.8577789450139797E-2</v>
      </c>
      <c r="IM157" s="56">
        <f t="shared" si="570"/>
        <v>9.4818401876823472E-2</v>
      </c>
      <c r="IN157" s="260">
        <f t="shared" si="571"/>
        <v>1.0222995100575569</v>
      </c>
      <c r="IO157" s="57">
        <f t="shared" si="572"/>
        <v>0</v>
      </c>
      <c r="IP157" s="58">
        <f t="shared" si="713"/>
        <v>0</v>
      </c>
      <c r="IQ157" s="58">
        <f t="shared" si="573"/>
        <v>0</v>
      </c>
      <c r="IR157" s="58">
        <f t="shared" si="714"/>
        <v>0</v>
      </c>
      <c r="IS157" s="58">
        <f t="shared" si="574"/>
        <v>0</v>
      </c>
      <c r="IT157" s="55"/>
      <c r="IU157" s="56"/>
      <c r="IV157" s="260"/>
      <c r="IW157" s="57">
        <f t="shared" si="575"/>
        <v>0</v>
      </c>
      <c r="IX157" s="58">
        <f t="shared" si="715"/>
        <v>0</v>
      </c>
      <c r="IY157" s="58">
        <f t="shared" si="576"/>
        <v>0</v>
      </c>
      <c r="IZ157" s="58">
        <f t="shared" si="716"/>
        <v>0</v>
      </c>
      <c r="JA157" s="58">
        <f t="shared" si="577"/>
        <v>0</v>
      </c>
      <c r="JB157" s="55"/>
      <c r="JC157" s="56"/>
      <c r="JD157" s="260"/>
      <c r="JE157" s="57">
        <f t="shared" si="578"/>
        <v>0</v>
      </c>
      <c r="JF157" s="58">
        <f t="shared" si="717"/>
        <v>0</v>
      </c>
      <c r="JG157" s="58">
        <f t="shared" si="579"/>
        <v>0</v>
      </c>
      <c r="JH157" s="58">
        <f t="shared" si="718"/>
        <v>0</v>
      </c>
      <c r="JI157" s="58">
        <f t="shared" si="580"/>
        <v>0</v>
      </c>
      <c r="JJ157" s="55"/>
      <c r="JK157" s="56"/>
      <c r="JL157" s="260"/>
      <c r="JM157" s="57">
        <f t="shared" si="581"/>
        <v>8.8691241916070425</v>
      </c>
      <c r="JN157" s="58">
        <f t="shared" si="719"/>
        <v>10.258915952431867</v>
      </c>
      <c r="JO157" s="58">
        <f t="shared" si="582"/>
        <v>0.85424385505194456</v>
      </c>
      <c r="JP157" s="58">
        <f t="shared" si="720"/>
        <v>0.9865662281994908</v>
      </c>
      <c r="JQ157" s="58">
        <f t="shared" si="583"/>
        <v>12.393330872067736</v>
      </c>
      <c r="JR157" s="55">
        <f t="shared" si="584"/>
        <v>0.71563684397359228</v>
      </c>
      <c r="JS157" s="56">
        <f t="shared" si="585"/>
        <v>6.8927705059279212E-2</v>
      </c>
      <c r="JT157" s="260">
        <f t="shared" si="586"/>
        <v>1.1228171949643442</v>
      </c>
      <c r="JU157" s="57">
        <f t="shared" si="587"/>
        <v>0</v>
      </c>
      <c r="JV157" s="58">
        <f t="shared" si="721"/>
        <v>0</v>
      </c>
      <c r="JW157" s="58">
        <f t="shared" si="588"/>
        <v>0</v>
      </c>
      <c r="JX157" s="58">
        <f t="shared" si="722"/>
        <v>0</v>
      </c>
      <c r="JY157" s="58">
        <f t="shared" si="589"/>
        <v>0</v>
      </c>
      <c r="JZ157" s="55"/>
      <c r="KA157" s="56"/>
      <c r="KB157" s="260"/>
      <c r="KC157" s="57">
        <f t="shared" si="590"/>
        <v>0</v>
      </c>
      <c r="KD157" s="58">
        <f t="shared" si="723"/>
        <v>0</v>
      </c>
      <c r="KE157" s="58">
        <f t="shared" si="591"/>
        <v>0</v>
      </c>
      <c r="KF157" s="58">
        <f t="shared" si="724"/>
        <v>0</v>
      </c>
      <c r="KG157" s="58">
        <f t="shared" si="592"/>
        <v>0</v>
      </c>
      <c r="KH157" s="55"/>
      <c r="KI157" s="56"/>
      <c r="KJ157" s="260"/>
      <c r="KK157" s="57">
        <f t="shared" si="593"/>
        <v>12.649900150729406</v>
      </c>
      <c r="KL157" s="58">
        <f t="shared" si="725"/>
        <v>14.632139504348705</v>
      </c>
      <c r="KM157" s="58">
        <f t="shared" si="594"/>
        <v>0.55615380586106988</v>
      </c>
      <c r="KN157" s="58">
        <f t="shared" si="726"/>
        <v>0.64230203038894962</v>
      </c>
      <c r="KO157" s="58">
        <f t="shared" si="595"/>
        <v>16.446541767447822</v>
      </c>
      <c r="KP157" s="55">
        <f t="shared" si="727"/>
        <v>0.76915258718808588</v>
      </c>
      <c r="KQ157" s="56">
        <f t="shared" si="728"/>
        <v>3.3815850999256845E-2</v>
      </c>
      <c r="KR157" s="260">
        <f t="shared" si="729"/>
        <v>1.1257642857321581</v>
      </c>
      <c r="KS157" s="57">
        <f t="shared" si="596"/>
        <v>0</v>
      </c>
      <c r="KT157" s="58">
        <f t="shared" si="730"/>
        <v>0</v>
      </c>
      <c r="KU157" s="58">
        <f t="shared" si="597"/>
        <v>0</v>
      </c>
      <c r="KV157" s="58">
        <f t="shared" si="731"/>
        <v>0</v>
      </c>
      <c r="KW157" s="58">
        <f t="shared" si="598"/>
        <v>0</v>
      </c>
      <c r="KX157" s="55"/>
      <c r="KY157" s="56"/>
      <c r="KZ157" s="260"/>
      <c r="LA157" s="57">
        <f t="shared" si="599"/>
        <v>6.050442538686454</v>
      </c>
      <c r="LB157" s="58">
        <f t="shared" si="732"/>
        <v>6.9985468844986221</v>
      </c>
      <c r="LC157" s="58">
        <f t="shared" si="600"/>
        <v>0.25807745229214996</v>
      </c>
      <c r="LD157" s="58">
        <f t="shared" si="733"/>
        <v>0.29805364965220399</v>
      </c>
      <c r="LE157" s="58">
        <f t="shared" si="601"/>
        <v>16.931366599585967</v>
      </c>
      <c r="LF157" s="55">
        <f t="shared" si="734"/>
        <v>0.35735110353315536</v>
      </c>
      <c r="LG157" s="56">
        <f t="shared" si="735"/>
        <v>1.5242564784963128E-2</v>
      </c>
      <c r="LH157" s="260">
        <f t="shared" si="736"/>
        <v>1.0583579912088363</v>
      </c>
      <c r="LI157" s="57">
        <f t="shared" si="602"/>
        <v>0</v>
      </c>
      <c r="LJ157" s="58">
        <f t="shared" si="737"/>
        <v>0</v>
      </c>
      <c r="LK157" s="58">
        <f t="shared" si="603"/>
        <v>0</v>
      </c>
      <c r="LL157" s="58">
        <f t="shared" si="738"/>
        <v>0</v>
      </c>
      <c r="LM157" s="58">
        <f t="shared" si="604"/>
        <v>0</v>
      </c>
      <c r="LN157" s="55"/>
      <c r="LO157" s="56"/>
      <c r="LP157" s="260"/>
      <c r="LQ157" s="57">
        <f t="shared" si="605"/>
        <v>4.3436640066666643E-2</v>
      </c>
      <c r="LR157" s="58">
        <f t="shared" si="739"/>
        <v>5.0243161565113312E-2</v>
      </c>
      <c r="LS157" s="58">
        <f t="shared" si="606"/>
        <v>1.1768208333333328E-3</v>
      </c>
      <c r="LT157" s="58">
        <f t="shared" si="740"/>
        <v>1.359110380416666E-3</v>
      </c>
      <c r="LU157" s="58">
        <f t="shared" si="607"/>
        <v>0.89416666666666633</v>
      </c>
      <c r="LV157" s="55">
        <f t="shared" si="608"/>
        <v>4.857778945013979E-2</v>
      </c>
      <c r="LW157" s="56">
        <f t="shared" si="609"/>
        <v>1.3161090400745572E-3</v>
      </c>
      <c r="LX157" s="260">
        <f t="shared" si="610"/>
        <v>1.0078160048971445</v>
      </c>
      <c r="LY157" s="57">
        <f t="shared" si="611"/>
        <v>0</v>
      </c>
      <c r="LZ157" s="58">
        <f t="shared" si="741"/>
        <v>0</v>
      </c>
      <c r="MA157" s="58">
        <f t="shared" si="612"/>
        <v>0</v>
      </c>
      <c r="MB157" s="58">
        <f t="shared" si="742"/>
        <v>0</v>
      </c>
      <c r="MC157" s="58">
        <f t="shared" si="613"/>
        <v>0</v>
      </c>
      <c r="MD157" s="55"/>
      <c r="ME157" s="56"/>
      <c r="MF157" s="260"/>
      <c r="MG157" s="57">
        <f t="shared" si="614"/>
        <v>0</v>
      </c>
      <c r="MH157" s="58">
        <f t="shared" si="743"/>
        <v>0</v>
      </c>
      <c r="MI157" s="58">
        <f t="shared" si="615"/>
        <v>0</v>
      </c>
      <c r="MJ157" s="58">
        <f t="shared" si="744"/>
        <v>0</v>
      </c>
      <c r="MK157" s="58">
        <f t="shared" si="616"/>
        <v>0</v>
      </c>
      <c r="ML157" s="55"/>
      <c r="MM157" s="56"/>
      <c r="MN157" s="260"/>
      <c r="MO157" s="59">
        <v>1.3548253953835045</v>
      </c>
      <c r="MP157" s="60"/>
      <c r="MQ157" s="60">
        <v>0.96089999999999998</v>
      </c>
      <c r="MR157" s="61"/>
      <c r="MS157" s="59">
        <f t="shared" si="617"/>
        <v>1.0764822270170682</v>
      </c>
      <c r="MT157" s="60"/>
      <c r="MU157" s="60">
        <f t="shared" si="745"/>
        <v>1.0982648918900861</v>
      </c>
      <c r="MV157" s="61"/>
      <c r="MW157" s="66">
        <f t="shared" si="746"/>
        <v>1.4584454588417148</v>
      </c>
      <c r="MX157" s="67"/>
      <c r="MY157" s="67">
        <f t="shared" si="747"/>
        <v>1.0553227346171838</v>
      </c>
      <c r="MZ157" s="261"/>
      <c r="NA157" s="59">
        <f t="shared" si="618"/>
        <v>1.07657451384696</v>
      </c>
      <c r="NB157" s="60"/>
      <c r="NC157" s="60">
        <f t="shared" si="619"/>
        <v>1.0977841114400311</v>
      </c>
      <c r="ND157" s="262"/>
      <c r="NE157" s="62">
        <f t="shared" si="620"/>
        <v>1.4585704913825119</v>
      </c>
      <c r="NF157" s="63"/>
      <c r="NG157" s="63">
        <f t="shared" si="621"/>
        <v>1.0548607526827258</v>
      </c>
      <c r="NH157" s="64"/>
      <c r="NI157" s="238">
        <f t="shared" si="750"/>
        <v>-1.2503254079709869E-4</v>
      </c>
      <c r="NJ157" s="238">
        <f t="shared" si="751"/>
        <v>0</v>
      </c>
      <c r="NK157" s="238">
        <f t="shared" si="752"/>
        <v>4.6198193445801117E-4</v>
      </c>
      <c r="NL157" s="238">
        <f t="shared" si="753"/>
        <v>0</v>
      </c>
      <c r="NM157" s="239">
        <f t="shared" si="622"/>
        <v>0</v>
      </c>
      <c r="NN157" s="240">
        <f t="shared" si="623"/>
        <v>0</v>
      </c>
      <c r="NO157" s="240">
        <f>O157*IN157+0.001</f>
        <v>0.4037097386997861</v>
      </c>
      <c r="NP157" s="240">
        <f t="shared" si="624"/>
        <v>0</v>
      </c>
      <c r="NQ157" s="240">
        <f t="shared" si="790"/>
        <v>0</v>
      </c>
      <c r="NR157" s="240">
        <f t="shared" si="625"/>
        <v>0</v>
      </c>
      <c r="NS157" s="240">
        <f t="shared" si="626"/>
        <v>0.27082350742539979</v>
      </c>
      <c r="NT157" s="240">
        <f t="shared" si="627"/>
        <v>0</v>
      </c>
      <c r="NU157" s="240">
        <f t="shared" si="628"/>
        <v>0</v>
      </c>
      <c r="NV157" s="240">
        <f t="shared" si="629"/>
        <v>0.3888389842918874</v>
      </c>
      <c r="NW157" s="240">
        <f t="shared" si="630"/>
        <v>0</v>
      </c>
      <c r="NX157" s="240">
        <f t="shared" si="631"/>
        <v>0.37635210167386224</v>
      </c>
      <c r="NY157" s="240">
        <f t="shared" si="632"/>
        <v>0</v>
      </c>
      <c r="NZ157" s="240">
        <f t="shared" si="633"/>
        <v>1.8846159291576604E-2</v>
      </c>
      <c r="OA157" s="240">
        <f t="shared" si="634"/>
        <v>0</v>
      </c>
      <c r="OB157" s="241">
        <f t="shared" si="635"/>
        <v>0</v>
      </c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136"/>
      <c r="OP157" s="13"/>
      <c r="OQ157" s="13"/>
      <c r="OR157" s="13"/>
      <c r="OS157" s="13"/>
      <c r="OT157" s="13"/>
    </row>
    <row r="158" spans="1:410" ht="15" customHeight="1">
      <c r="A158" s="242">
        <v>139</v>
      </c>
      <c r="B158" s="49" t="s">
        <v>208</v>
      </c>
      <c r="C158" s="50">
        <v>1</v>
      </c>
      <c r="D158" s="51">
        <v>52.5</v>
      </c>
      <c r="E158" s="52">
        <v>52.5</v>
      </c>
      <c r="F158" s="52"/>
      <c r="G158" s="52"/>
      <c r="H158" s="53"/>
      <c r="I158" s="57">
        <v>1.2184011902266321</v>
      </c>
      <c r="J158" s="58"/>
      <c r="K158" s="58">
        <v>0.61809999999999998</v>
      </c>
      <c r="L158" s="243"/>
      <c r="M158" s="1">
        <v>0</v>
      </c>
      <c r="N158" s="2">
        <v>0</v>
      </c>
      <c r="O158" s="2">
        <v>0.60030119022663209</v>
      </c>
      <c r="P158" s="2">
        <v>0</v>
      </c>
      <c r="Q158" s="2">
        <v>0</v>
      </c>
      <c r="R158" s="2">
        <v>0</v>
      </c>
      <c r="S158" s="2">
        <v>0.2412</v>
      </c>
      <c r="T158" s="2">
        <v>0</v>
      </c>
      <c r="U158" s="2">
        <v>0</v>
      </c>
      <c r="V158" s="2">
        <v>0</v>
      </c>
      <c r="W158" s="2">
        <v>0</v>
      </c>
      <c r="X158" s="2">
        <v>0.35539999999999999</v>
      </c>
      <c r="Y158" s="2">
        <v>0</v>
      </c>
      <c r="Z158" s="2">
        <v>2.1499999999999998E-2</v>
      </c>
      <c r="AA158" s="2">
        <v>0</v>
      </c>
      <c r="AB158" s="3">
        <v>0</v>
      </c>
      <c r="AC158" s="244">
        <v>0</v>
      </c>
      <c r="AD158" s="108">
        <v>0</v>
      </c>
      <c r="AE158" s="108">
        <v>0</v>
      </c>
      <c r="AF158" s="108">
        <f t="shared" si="636"/>
        <v>0</v>
      </c>
      <c r="AG158" s="108">
        <f t="shared" si="637"/>
        <v>0</v>
      </c>
      <c r="AH158" s="108">
        <v>0</v>
      </c>
      <c r="AI158" s="108">
        <v>0</v>
      </c>
      <c r="AJ158" s="108">
        <f t="shared" si="638"/>
        <v>0</v>
      </c>
      <c r="AK158" s="108">
        <f t="shared" si="639"/>
        <v>0</v>
      </c>
      <c r="AL158" s="108">
        <v>0</v>
      </c>
      <c r="AM158" s="245">
        <v>0</v>
      </c>
      <c r="AN158" s="244">
        <v>0</v>
      </c>
      <c r="AO158" s="108">
        <v>0</v>
      </c>
      <c r="AP158" s="108">
        <v>0</v>
      </c>
      <c r="AQ158" s="108">
        <f t="shared" si="640"/>
        <v>0</v>
      </c>
      <c r="AR158" s="108">
        <f t="shared" si="641"/>
        <v>0</v>
      </c>
      <c r="AS158" s="246">
        <v>0</v>
      </c>
      <c r="AT158" s="247">
        <v>0</v>
      </c>
      <c r="AU158" s="108">
        <v>0</v>
      </c>
      <c r="AV158" s="108">
        <f t="shared" si="642"/>
        <v>0</v>
      </c>
      <c r="AW158" s="108">
        <f t="shared" si="643"/>
        <v>0</v>
      </c>
      <c r="AX158" s="108">
        <v>0</v>
      </c>
      <c r="AY158" s="245">
        <v>0</v>
      </c>
      <c r="AZ158" s="248">
        <v>4</v>
      </c>
      <c r="BA158" s="108">
        <v>20.388666666666662</v>
      </c>
      <c r="BB158" s="108">
        <v>2.1262462985055999</v>
      </c>
      <c r="BC158" s="109">
        <v>1.7009970388044799</v>
      </c>
      <c r="BD158" s="109">
        <v>0.42524925970111993</v>
      </c>
      <c r="BE158" s="108">
        <v>0.79734249999999995</v>
      </c>
      <c r="BF158" s="109">
        <v>0.63787400000000005</v>
      </c>
      <c r="BG158" s="109">
        <v>0.1594684999999999</v>
      </c>
      <c r="BH158" s="108">
        <v>1.7017946489575748</v>
      </c>
      <c r="BI158" s="109">
        <f t="shared" si="644"/>
        <v>0.99600595060610186</v>
      </c>
      <c r="BJ158" s="108">
        <f t="shared" si="645"/>
        <v>3.2921217484084289E-2</v>
      </c>
      <c r="BK158" s="108">
        <v>1.2507025057064918</v>
      </c>
      <c r="BL158" s="245">
        <v>31.51770314380359</v>
      </c>
      <c r="BM158" s="244">
        <v>0</v>
      </c>
      <c r="BN158" s="108">
        <v>0</v>
      </c>
      <c r="BO158" s="108">
        <v>0</v>
      </c>
      <c r="BP158" s="108">
        <f t="shared" si="646"/>
        <v>0</v>
      </c>
      <c r="BQ158" s="108">
        <f t="shared" si="647"/>
        <v>0</v>
      </c>
      <c r="BR158" s="108">
        <v>0</v>
      </c>
      <c r="BS158" s="108">
        <v>0</v>
      </c>
      <c r="BT158" s="108">
        <f t="shared" si="648"/>
        <v>0</v>
      </c>
      <c r="BU158" s="108">
        <f t="shared" si="649"/>
        <v>0</v>
      </c>
      <c r="BV158" s="108">
        <v>0</v>
      </c>
      <c r="BW158" s="245">
        <v>0</v>
      </c>
      <c r="BX158" s="107">
        <v>0</v>
      </c>
      <c r="BY158" s="108">
        <v>0</v>
      </c>
      <c r="BZ158" s="109">
        <f t="shared" si="650"/>
        <v>0</v>
      </c>
      <c r="CA158" s="109">
        <f t="shared" si="651"/>
        <v>0</v>
      </c>
      <c r="CB158" s="108">
        <v>0</v>
      </c>
      <c r="CC158" s="110">
        <v>0</v>
      </c>
      <c r="CD158" s="244">
        <v>0</v>
      </c>
      <c r="CE158" s="108">
        <v>0</v>
      </c>
      <c r="CF158" s="109">
        <f t="shared" si="652"/>
        <v>0</v>
      </c>
      <c r="CG158" s="109">
        <f t="shared" si="653"/>
        <v>0</v>
      </c>
      <c r="CH158" s="108">
        <v>0</v>
      </c>
      <c r="CI158" s="245">
        <v>0</v>
      </c>
      <c r="CJ158" s="249">
        <v>4.8976848751186708</v>
      </c>
      <c r="CK158" s="250">
        <v>1.0774906725261075</v>
      </c>
      <c r="CL158" s="250">
        <v>0.83482044996336369</v>
      </c>
      <c r="CM158" s="251">
        <v>0.83482044996336369</v>
      </c>
      <c r="CN158" s="252">
        <f t="shared" si="541"/>
        <v>0.40693322833464163</v>
      </c>
      <c r="CO158" s="250">
        <v>3.2964014982532466</v>
      </c>
      <c r="CP158" s="252">
        <f t="shared" si="654"/>
        <v>0.32625804188811686</v>
      </c>
      <c r="CQ158" s="250">
        <v>1.0315758848633709</v>
      </c>
      <c r="CR158" s="250">
        <v>0.73776701719788129</v>
      </c>
      <c r="CS158" s="252">
        <f t="shared" si="655"/>
        <v>1.4272102947693014E-2</v>
      </c>
      <c r="CT158" s="252">
        <f t="shared" si="656"/>
        <v>0.4317914266213696</v>
      </c>
      <c r="CU158" s="250">
        <f t="shared" si="542"/>
        <v>10.844164513059271</v>
      </c>
      <c r="CV158" s="245">
        <f t="shared" si="657"/>
        <v>13.663647286454681</v>
      </c>
      <c r="CW158" s="244">
        <v>0</v>
      </c>
      <c r="CX158" s="108">
        <v>0</v>
      </c>
      <c r="CY158" s="108">
        <f t="shared" si="658"/>
        <v>0</v>
      </c>
      <c r="CZ158" s="108">
        <f t="shared" si="659"/>
        <v>0</v>
      </c>
      <c r="DA158" s="108">
        <v>0</v>
      </c>
      <c r="DB158" s="245">
        <v>0</v>
      </c>
      <c r="DC158" s="244">
        <v>0</v>
      </c>
      <c r="DD158" s="108">
        <v>0</v>
      </c>
      <c r="DE158" s="108">
        <f t="shared" si="660"/>
        <v>0</v>
      </c>
      <c r="DF158" s="108">
        <f t="shared" si="661"/>
        <v>0</v>
      </c>
      <c r="DG158" s="108">
        <v>0</v>
      </c>
      <c r="DH158" s="245">
        <v>0</v>
      </c>
      <c r="DI158" s="107">
        <v>0</v>
      </c>
      <c r="DJ158" s="108">
        <v>0</v>
      </c>
      <c r="DK158" s="108">
        <v>0</v>
      </c>
      <c r="DL158" s="108">
        <v>0</v>
      </c>
      <c r="DM158" s="108">
        <f t="shared" si="662"/>
        <v>0</v>
      </c>
      <c r="DN158" s="108">
        <f t="shared" si="663"/>
        <v>0</v>
      </c>
      <c r="DO158" s="108">
        <v>0</v>
      </c>
      <c r="DP158" s="108">
        <f t="shared" si="664"/>
        <v>0</v>
      </c>
      <c r="DQ158" s="108">
        <f t="shared" si="665"/>
        <v>0</v>
      </c>
      <c r="DR158" s="108">
        <v>0</v>
      </c>
      <c r="DS158" s="110">
        <v>0</v>
      </c>
      <c r="DT158" s="244">
        <v>0</v>
      </c>
      <c r="DU158" s="108">
        <v>0</v>
      </c>
      <c r="DV158" s="108">
        <v>0</v>
      </c>
      <c r="DW158" s="108">
        <f t="shared" si="666"/>
        <v>0</v>
      </c>
      <c r="DX158" s="108">
        <f t="shared" si="667"/>
        <v>0</v>
      </c>
      <c r="DY158" s="108">
        <v>0</v>
      </c>
      <c r="DZ158" s="108">
        <v>0</v>
      </c>
      <c r="EA158" s="108"/>
      <c r="EB158" s="108">
        <v>0</v>
      </c>
      <c r="EC158" s="108">
        <f t="shared" si="668"/>
        <v>0</v>
      </c>
      <c r="ED158" s="108">
        <f t="shared" si="669"/>
        <v>0</v>
      </c>
      <c r="EE158" s="108">
        <v>0</v>
      </c>
      <c r="EF158" s="245">
        <v>0</v>
      </c>
      <c r="EG158" s="249">
        <v>3.0955077777777702</v>
      </c>
      <c r="EH158" s="250">
        <v>0.68101171111110903</v>
      </c>
      <c r="EI158" s="250">
        <v>7.9394955555555304</v>
      </c>
      <c r="EJ158" s="250">
        <v>2.0834407963566601</v>
      </c>
      <c r="EK158" s="250">
        <f t="shared" si="670"/>
        <v>0.2062064693786041</v>
      </c>
      <c r="EL158" s="250">
        <v>0.65199196281185323</v>
      </c>
      <c r="EM158" s="250">
        <v>1.0073602763784799</v>
      </c>
      <c r="EN158" s="250">
        <f t="shared" si="671"/>
        <v>1.9487384546541694E-2</v>
      </c>
      <c r="EO158" s="250">
        <f t="shared" si="672"/>
        <v>0.58957573423548015</v>
      </c>
      <c r="EP158" s="250">
        <v>14.806816117179549</v>
      </c>
      <c r="EQ158" s="245">
        <v>18.656588307646231</v>
      </c>
      <c r="ER158" s="244">
        <v>0</v>
      </c>
      <c r="ES158" s="108">
        <v>0</v>
      </c>
      <c r="ET158" s="108">
        <v>0</v>
      </c>
      <c r="EU158" s="108">
        <f t="shared" si="673"/>
        <v>0</v>
      </c>
      <c r="EV158" s="108">
        <f t="shared" si="674"/>
        <v>0</v>
      </c>
      <c r="EW158" s="108">
        <v>0</v>
      </c>
      <c r="EX158" s="108">
        <v>0</v>
      </c>
      <c r="EY158" s="108">
        <f t="shared" si="675"/>
        <v>0</v>
      </c>
      <c r="EZ158" s="108">
        <f t="shared" si="676"/>
        <v>0</v>
      </c>
      <c r="FA158" s="108">
        <v>0</v>
      </c>
      <c r="FB158" s="245">
        <v>0</v>
      </c>
      <c r="FC158" s="244">
        <v>0.83333333333333293</v>
      </c>
      <c r="FD158" s="108">
        <v>6.0833333333333302E-2</v>
      </c>
      <c r="FE158" s="108">
        <f t="shared" si="677"/>
        <v>1.1768208333333328E-3</v>
      </c>
      <c r="FF158" s="108">
        <f t="shared" si="678"/>
        <v>3.5603803333333316E-2</v>
      </c>
      <c r="FG158" s="108">
        <v>4.4708333333333301E-2</v>
      </c>
      <c r="FH158" s="245">
        <v>1.1266499999999995</v>
      </c>
      <c r="FI158" s="244">
        <v>0</v>
      </c>
      <c r="FJ158" s="108">
        <v>0</v>
      </c>
      <c r="FK158" s="108">
        <f t="shared" si="679"/>
        <v>0</v>
      </c>
      <c r="FL158" s="108">
        <f t="shared" si="680"/>
        <v>0</v>
      </c>
      <c r="FM158" s="108">
        <v>0</v>
      </c>
      <c r="FN158" s="245">
        <v>0</v>
      </c>
      <c r="FO158" s="244">
        <v>0</v>
      </c>
      <c r="FP158" s="108">
        <v>0</v>
      </c>
      <c r="FQ158" s="108">
        <f t="shared" si="681"/>
        <v>0</v>
      </c>
      <c r="FR158" s="108">
        <f t="shared" si="682"/>
        <v>0</v>
      </c>
      <c r="FS158" s="108">
        <v>0</v>
      </c>
      <c r="FT158" s="110">
        <v>0</v>
      </c>
      <c r="FU158" s="253">
        <f t="shared" si="543"/>
        <v>9.7516950365336577</v>
      </c>
      <c r="FV158" s="254">
        <f t="shared" si="544"/>
        <v>9.7854338702187036</v>
      </c>
      <c r="FW158" s="254">
        <f t="shared" si="545"/>
        <v>2.7458042671391212</v>
      </c>
      <c r="FX158" s="254">
        <f t="shared" si="546"/>
        <v>20.388666666666662</v>
      </c>
      <c r="FY158" s="254">
        <f t="shared" si="547"/>
        <v>0</v>
      </c>
      <c r="FZ158" s="254">
        <f t="shared" si="548"/>
        <v>0</v>
      </c>
      <c r="GA158" s="254">
        <f t="shared" si="683"/>
        <v>0</v>
      </c>
      <c r="GB158" s="254">
        <f t="shared" si="684"/>
        <v>0</v>
      </c>
      <c r="GC158" s="254">
        <f t="shared" si="685"/>
        <v>0</v>
      </c>
      <c r="GD158" s="254">
        <f t="shared" si="686"/>
        <v>0</v>
      </c>
      <c r="GE158" s="254">
        <f t="shared" si="549"/>
        <v>5.3798422946099063</v>
      </c>
      <c r="GF158" s="255">
        <f t="shared" si="550"/>
        <v>2.0539527741637738</v>
      </c>
      <c r="GG158" s="255">
        <f t="shared" si="551"/>
        <v>0.53246451126672101</v>
      </c>
      <c r="GH158" s="254">
        <f t="shared" si="552"/>
        <v>3.5077552758672694</v>
      </c>
      <c r="GI158" s="255">
        <f t="shared" si="553"/>
        <v>2.5046318360514679</v>
      </c>
      <c r="GJ158" s="256">
        <f t="shared" si="554"/>
        <v>6.7857525811652331E-2</v>
      </c>
      <c r="GK158" s="253">
        <f t="shared" si="687"/>
        <v>51.559197411035321</v>
      </c>
      <c r="GL158" s="257">
        <f t="shared" si="688"/>
        <v>64.964588737904506</v>
      </c>
      <c r="GM158" s="221">
        <f t="shared" si="689"/>
        <v>64.964588737904506</v>
      </c>
      <c r="GN158" s="222">
        <f t="shared" si="690"/>
        <v>18.030952354903611</v>
      </c>
      <c r="GO158" s="222">
        <f t="shared" si="691"/>
        <v>4.2161191433140432</v>
      </c>
      <c r="GP158" s="55">
        <f t="shared" si="692"/>
        <v>0.27755047334553812</v>
      </c>
      <c r="GQ158" s="56">
        <f t="shared" si="693"/>
        <v>6.4898727525601788E-2</v>
      </c>
      <c r="GR158" s="258">
        <f t="shared" si="694"/>
        <v>1.0535449720669614</v>
      </c>
      <c r="GS158" s="227">
        <f t="shared" si="555"/>
        <v>64.964588737904506</v>
      </c>
      <c r="GT158" s="222">
        <f t="shared" si="788"/>
        <v>18.030952354903611</v>
      </c>
      <c r="GU158" s="222">
        <f t="shared" si="789"/>
        <v>4.2161191433140432</v>
      </c>
      <c r="GV158" s="37">
        <f t="shared" si="748"/>
        <v>0.27755047334553812</v>
      </c>
      <c r="GW158" s="228">
        <f t="shared" si="749"/>
        <v>6.4898727525601788E-2</v>
      </c>
      <c r="GX158" s="258">
        <f t="shared" si="695"/>
        <v>1.0535449720669614</v>
      </c>
      <c r="GY158" s="221">
        <f t="shared" si="754"/>
        <v>33.44688559410092</v>
      </c>
      <c r="GZ158" s="222">
        <f t="shared" si="696"/>
        <v>16.49989200763191</v>
      </c>
      <c r="HA158" s="222">
        <f t="shared" si="697"/>
        <v>1.2276609003904526</v>
      </c>
      <c r="HB158" s="55">
        <f t="shared" si="698"/>
        <v>0.49331624498222409</v>
      </c>
      <c r="HC158" s="56">
        <f t="shared" si="699"/>
        <v>3.6704789656319368E-2</v>
      </c>
      <c r="HD158" s="258">
        <f t="shared" si="700"/>
        <v>1.0829882275064786</v>
      </c>
      <c r="HE158" s="221">
        <f t="shared" si="701"/>
        <v>33.44688559410092</v>
      </c>
      <c r="HF158" s="222">
        <f t="shared" si="702"/>
        <v>16.49989200763191</v>
      </c>
      <c r="HG158" s="222">
        <f t="shared" si="703"/>
        <v>1.2276609003904526</v>
      </c>
      <c r="HH158" s="55">
        <f t="shared" si="704"/>
        <v>0.49331624498222409</v>
      </c>
      <c r="HI158" s="56">
        <f t="shared" si="705"/>
        <v>3.6704789656319368E-2</v>
      </c>
      <c r="HJ158" s="259">
        <f t="shared" si="706"/>
        <v>1.0829882275064786</v>
      </c>
      <c r="HK158" s="54">
        <f t="shared" si="556"/>
        <v>1.2836404479236696</v>
      </c>
      <c r="HL158" s="55">
        <f t="shared" si="557"/>
        <v>0</v>
      </c>
      <c r="HM158" s="55">
        <f t="shared" si="558"/>
        <v>0.66939502342175439</v>
      </c>
      <c r="HN158" s="56">
        <f t="shared" si="559"/>
        <v>0</v>
      </c>
      <c r="HQ158" s="57">
        <f t="shared" si="560"/>
        <v>0</v>
      </c>
      <c r="HR158" s="58">
        <f t="shared" si="707"/>
        <v>0</v>
      </c>
      <c r="HS158" s="58">
        <f t="shared" si="561"/>
        <v>0</v>
      </c>
      <c r="HT158" s="58">
        <f t="shared" si="708"/>
        <v>0</v>
      </c>
      <c r="HU158" s="58">
        <f t="shared" si="562"/>
        <v>0</v>
      </c>
      <c r="HV158" s="55"/>
      <c r="HW158" s="56"/>
      <c r="HX158" s="260"/>
      <c r="HY158" s="57">
        <f t="shared" si="563"/>
        <v>0</v>
      </c>
      <c r="HZ158" s="58">
        <f t="shared" si="709"/>
        <v>0</v>
      </c>
      <c r="IA158" s="58">
        <f t="shared" si="564"/>
        <v>0</v>
      </c>
      <c r="IB158" s="58">
        <f t="shared" si="710"/>
        <v>0</v>
      </c>
      <c r="IC158" s="58">
        <f t="shared" si="565"/>
        <v>0</v>
      </c>
      <c r="ID158" s="55"/>
      <c r="IE158" s="56"/>
      <c r="IF158" s="260"/>
      <c r="IG158" s="57">
        <f t="shared" si="566"/>
        <v>1.2151272597394442</v>
      </c>
      <c r="IH158" s="58">
        <f t="shared" si="711"/>
        <v>1.4055377013406152</v>
      </c>
      <c r="II158" s="58">
        <f t="shared" si="567"/>
        <v>2.3717922562885643</v>
      </c>
      <c r="IJ158" s="58">
        <f t="shared" si="712"/>
        <v>2.7391828767876629</v>
      </c>
      <c r="IK158" s="58">
        <f t="shared" si="568"/>
        <v>25.014050114129834</v>
      </c>
      <c r="IL158" s="55">
        <f t="shared" si="569"/>
        <v>4.857778945013979E-2</v>
      </c>
      <c r="IM158" s="56">
        <f t="shared" si="570"/>
        <v>9.4818401876823458E-2</v>
      </c>
      <c r="IN158" s="260">
        <f t="shared" si="571"/>
        <v>1.0222995100575569</v>
      </c>
      <c r="IO158" s="57">
        <f t="shared" si="572"/>
        <v>0</v>
      </c>
      <c r="IP158" s="58">
        <f t="shared" si="713"/>
        <v>0</v>
      </c>
      <c r="IQ158" s="58">
        <f t="shared" si="573"/>
        <v>0</v>
      </c>
      <c r="IR158" s="58">
        <f t="shared" si="714"/>
        <v>0</v>
      </c>
      <c r="IS158" s="58">
        <f t="shared" si="574"/>
        <v>0</v>
      </c>
      <c r="IT158" s="55"/>
      <c r="IU158" s="56"/>
      <c r="IV158" s="260"/>
      <c r="IW158" s="57">
        <f t="shared" si="575"/>
        <v>0</v>
      </c>
      <c r="IX158" s="58">
        <f t="shared" si="715"/>
        <v>0</v>
      </c>
      <c r="IY158" s="58">
        <f t="shared" si="576"/>
        <v>0</v>
      </c>
      <c r="IZ158" s="58">
        <f t="shared" si="716"/>
        <v>0</v>
      </c>
      <c r="JA158" s="58">
        <f t="shared" si="577"/>
        <v>0</v>
      </c>
      <c r="JB158" s="55"/>
      <c r="JC158" s="56"/>
      <c r="JD158" s="260"/>
      <c r="JE158" s="57">
        <f t="shared" si="578"/>
        <v>0</v>
      </c>
      <c r="JF158" s="58">
        <f t="shared" si="717"/>
        <v>0</v>
      </c>
      <c r="JG158" s="58">
        <f t="shared" si="579"/>
        <v>0</v>
      </c>
      <c r="JH158" s="58">
        <f t="shared" si="718"/>
        <v>0</v>
      </c>
      <c r="JI158" s="58">
        <f t="shared" si="580"/>
        <v>0</v>
      </c>
      <c r="JJ158" s="55"/>
      <c r="JK158" s="56"/>
      <c r="JL158" s="260"/>
      <c r="JM158" s="57">
        <f t="shared" si="581"/>
        <v>7.7604836676561613</v>
      </c>
      <c r="JN158" s="58">
        <f t="shared" si="719"/>
        <v>8.976551458377882</v>
      </c>
      <c r="JO158" s="58">
        <f t="shared" si="582"/>
        <v>0.74746337317045153</v>
      </c>
      <c r="JP158" s="58">
        <f t="shared" si="720"/>
        <v>0.86324544967455452</v>
      </c>
      <c r="JQ158" s="58">
        <f t="shared" si="583"/>
        <v>10.844164513059271</v>
      </c>
      <c r="JR158" s="55">
        <f t="shared" si="584"/>
        <v>0.71563684397359206</v>
      </c>
      <c r="JS158" s="56">
        <f t="shared" si="585"/>
        <v>6.8927705059279212E-2</v>
      </c>
      <c r="JT158" s="260">
        <f t="shared" si="586"/>
        <v>1.1228171949643442</v>
      </c>
      <c r="JU158" s="57">
        <f t="shared" si="587"/>
        <v>0</v>
      </c>
      <c r="JV158" s="58">
        <f t="shared" si="721"/>
        <v>0</v>
      </c>
      <c r="JW158" s="58">
        <f t="shared" si="588"/>
        <v>0</v>
      </c>
      <c r="JX158" s="58">
        <f t="shared" si="722"/>
        <v>0</v>
      </c>
      <c r="JY158" s="58">
        <f t="shared" si="589"/>
        <v>0</v>
      </c>
      <c r="JZ158" s="55"/>
      <c r="KA158" s="56"/>
      <c r="KB158" s="260"/>
      <c r="KC158" s="57">
        <f t="shared" si="590"/>
        <v>0</v>
      </c>
      <c r="KD158" s="58">
        <f t="shared" si="723"/>
        <v>0</v>
      </c>
      <c r="KE158" s="58">
        <f t="shared" si="591"/>
        <v>0</v>
      </c>
      <c r="KF158" s="58">
        <f t="shared" si="724"/>
        <v>0</v>
      </c>
      <c r="KG158" s="58">
        <f t="shared" si="592"/>
        <v>0</v>
      </c>
      <c r="KH158" s="55"/>
      <c r="KI158" s="56"/>
      <c r="KJ158" s="260"/>
      <c r="KK158" s="57">
        <f t="shared" si="593"/>
        <v>0</v>
      </c>
      <c r="KL158" s="58">
        <f t="shared" si="725"/>
        <v>0</v>
      </c>
      <c r="KM158" s="58">
        <f t="shared" si="594"/>
        <v>0</v>
      </c>
      <c r="KN158" s="58">
        <f t="shared" si="726"/>
        <v>0</v>
      </c>
      <c r="KO158" s="58">
        <f t="shared" si="595"/>
        <v>0</v>
      </c>
      <c r="KP158" s="55"/>
      <c r="KQ158" s="56"/>
      <c r="KR158" s="260"/>
      <c r="KS158" s="57">
        <f t="shared" si="596"/>
        <v>0</v>
      </c>
      <c r="KT158" s="58">
        <f t="shared" si="730"/>
        <v>0</v>
      </c>
      <c r="KU158" s="58">
        <f t="shared" si="597"/>
        <v>0</v>
      </c>
      <c r="KV158" s="58">
        <f t="shared" si="731"/>
        <v>0</v>
      </c>
      <c r="KW158" s="58">
        <f t="shared" si="598"/>
        <v>0</v>
      </c>
      <c r="KX158" s="55"/>
      <c r="KY158" s="56"/>
      <c r="KZ158" s="260"/>
      <c r="LA158" s="57">
        <f t="shared" si="599"/>
        <v>5.2912320792866261</v>
      </c>
      <c r="LB158" s="58">
        <f t="shared" si="732"/>
        <v>6.1203681461108408</v>
      </c>
      <c r="LC158" s="58">
        <f t="shared" si="600"/>
        <v>0.22569385392514579</v>
      </c>
      <c r="LD158" s="58">
        <f t="shared" si="733"/>
        <v>0.26065383189815089</v>
      </c>
      <c r="LE158" s="58">
        <f t="shared" si="601"/>
        <v>14.806816117179549</v>
      </c>
      <c r="LF158" s="55">
        <f t="shared" si="734"/>
        <v>0.35735110353315558</v>
      </c>
      <c r="LG158" s="56">
        <f t="shared" si="735"/>
        <v>1.524256478496315E-2</v>
      </c>
      <c r="LH158" s="260">
        <f t="shared" si="736"/>
        <v>1.0583579912088363</v>
      </c>
      <c r="LI158" s="57">
        <f t="shared" si="602"/>
        <v>0</v>
      </c>
      <c r="LJ158" s="58">
        <f t="shared" si="737"/>
        <v>0</v>
      </c>
      <c r="LK158" s="58">
        <f t="shared" si="603"/>
        <v>0</v>
      </c>
      <c r="LL158" s="58">
        <f t="shared" si="738"/>
        <v>0</v>
      </c>
      <c r="LM158" s="58">
        <f t="shared" si="604"/>
        <v>0</v>
      </c>
      <c r="LN158" s="55"/>
      <c r="LO158" s="56"/>
      <c r="LP158" s="260"/>
      <c r="LQ158" s="57">
        <f t="shared" si="605"/>
        <v>4.3436640066666643E-2</v>
      </c>
      <c r="LR158" s="58">
        <f t="shared" si="739"/>
        <v>5.0243161565113312E-2</v>
      </c>
      <c r="LS158" s="58">
        <f t="shared" si="606"/>
        <v>1.1768208333333328E-3</v>
      </c>
      <c r="LT158" s="58">
        <f t="shared" si="740"/>
        <v>1.359110380416666E-3</v>
      </c>
      <c r="LU158" s="58">
        <f t="shared" si="607"/>
        <v>0.89416666666666633</v>
      </c>
      <c r="LV158" s="55">
        <f t="shared" si="608"/>
        <v>4.857778945013979E-2</v>
      </c>
      <c r="LW158" s="56">
        <f t="shared" si="609"/>
        <v>1.3161090400745572E-3</v>
      </c>
      <c r="LX158" s="260">
        <f t="shared" si="610"/>
        <v>1.0078160048971445</v>
      </c>
      <c r="LY158" s="57">
        <f t="shared" si="611"/>
        <v>0</v>
      </c>
      <c r="LZ158" s="58">
        <f t="shared" si="741"/>
        <v>0</v>
      </c>
      <c r="MA158" s="58">
        <f t="shared" si="612"/>
        <v>0</v>
      </c>
      <c r="MB158" s="58">
        <f t="shared" si="742"/>
        <v>0</v>
      </c>
      <c r="MC158" s="58">
        <f t="shared" si="613"/>
        <v>0</v>
      </c>
      <c r="MD158" s="55"/>
      <c r="ME158" s="56"/>
      <c r="MF158" s="260"/>
      <c r="MG158" s="57">
        <f t="shared" si="614"/>
        <v>0</v>
      </c>
      <c r="MH158" s="58">
        <f t="shared" si="743"/>
        <v>0</v>
      </c>
      <c r="MI158" s="58">
        <f t="shared" si="615"/>
        <v>0</v>
      </c>
      <c r="MJ158" s="58">
        <f t="shared" si="744"/>
        <v>0</v>
      </c>
      <c r="MK158" s="58">
        <f t="shared" si="616"/>
        <v>0</v>
      </c>
      <c r="ML158" s="55"/>
      <c r="MM158" s="56"/>
      <c r="MN158" s="260"/>
      <c r="MO158" s="59">
        <v>1.2184011902266321</v>
      </c>
      <c r="MP158" s="60"/>
      <c r="MQ158" s="60">
        <v>0.61809999999999998</v>
      </c>
      <c r="MR158" s="61"/>
      <c r="MS158" s="59">
        <f t="shared" si="617"/>
        <v>1.0535449720669614</v>
      </c>
      <c r="MT158" s="60"/>
      <c r="MU158" s="60">
        <f t="shared" si="745"/>
        <v>1.0829882275064786</v>
      </c>
      <c r="MV158" s="61"/>
      <c r="MW158" s="66">
        <f t="shared" si="746"/>
        <v>1.2836404479236696</v>
      </c>
      <c r="MX158" s="67"/>
      <c r="MY158" s="67">
        <f t="shared" si="747"/>
        <v>0.66939502342175439</v>
      </c>
      <c r="MZ158" s="261"/>
      <c r="NA158" s="59">
        <f t="shared" si="618"/>
        <v>1.0532816321553786</v>
      </c>
      <c r="NB158" s="60"/>
      <c r="NC158" s="60">
        <f t="shared" si="619"/>
        <v>1.0817537317688219</v>
      </c>
      <c r="ND158" s="262"/>
      <c r="NE158" s="62">
        <f t="shared" si="620"/>
        <v>1.2833195942619631</v>
      </c>
      <c r="NF158" s="63"/>
      <c r="NG158" s="63">
        <f t="shared" si="621"/>
        <v>0.66863198160630877</v>
      </c>
      <c r="NH158" s="64"/>
      <c r="NI158" s="238">
        <f t="shared" si="750"/>
        <v>3.2085366170653273E-4</v>
      </c>
      <c r="NJ158" s="238">
        <f t="shared" si="751"/>
        <v>0</v>
      </c>
      <c r="NK158" s="238">
        <f t="shared" si="752"/>
        <v>7.6304181544561978E-4</v>
      </c>
      <c r="NL158" s="238">
        <f t="shared" si="753"/>
        <v>0</v>
      </c>
      <c r="NM158" s="239">
        <f t="shared" si="622"/>
        <v>0</v>
      </c>
      <c r="NN158" s="240">
        <f t="shared" si="623"/>
        <v>0</v>
      </c>
      <c r="NO158" s="240">
        <f>O158*IN158+0.001</f>
        <v>0.6146876126556543</v>
      </c>
      <c r="NP158" s="240">
        <f t="shared" si="624"/>
        <v>0</v>
      </c>
      <c r="NQ158" s="240">
        <f t="shared" si="790"/>
        <v>0</v>
      </c>
      <c r="NR158" s="240">
        <f t="shared" si="625"/>
        <v>0</v>
      </c>
      <c r="NS158" s="240">
        <f t="shared" si="626"/>
        <v>0.27082350742539979</v>
      </c>
      <c r="NT158" s="240">
        <f t="shared" si="627"/>
        <v>0</v>
      </c>
      <c r="NU158" s="240">
        <f t="shared" si="628"/>
        <v>0</v>
      </c>
      <c r="NV158" s="240">
        <f t="shared" si="629"/>
        <v>0</v>
      </c>
      <c r="NW158" s="240">
        <f t="shared" si="630"/>
        <v>0</v>
      </c>
      <c r="NX158" s="240">
        <f t="shared" si="631"/>
        <v>0.37614043007562042</v>
      </c>
      <c r="NY158" s="240">
        <f t="shared" si="632"/>
        <v>0</v>
      </c>
      <c r="NZ158" s="240">
        <f t="shared" si="633"/>
        <v>2.1668044105288605E-2</v>
      </c>
      <c r="OA158" s="240">
        <f t="shared" si="634"/>
        <v>0</v>
      </c>
      <c r="OB158" s="241">
        <f t="shared" si="635"/>
        <v>0</v>
      </c>
      <c r="OC158" s="4"/>
      <c r="OD158" s="4"/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136"/>
      <c r="OP158" s="13"/>
      <c r="OQ158" s="13"/>
      <c r="OR158" s="13"/>
      <c r="OS158" s="13"/>
      <c r="OT158" s="13"/>
    </row>
    <row r="159" spans="1:410" ht="15" customHeight="1">
      <c r="A159" s="242">
        <v>140</v>
      </c>
      <c r="B159" s="49" t="s">
        <v>209</v>
      </c>
      <c r="C159" s="50">
        <v>2</v>
      </c>
      <c r="D159" s="51">
        <v>344.61</v>
      </c>
      <c r="E159" s="52">
        <v>160.80000000000001</v>
      </c>
      <c r="F159" s="52">
        <v>183.9</v>
      </c>
      <c r="G159" s="52"/>
      <c r="H159" s="53"/>
      <c r="I159" s="57">
        <v>3.3723455523723009</v>
      </c>
      <c r="J159" s="58">
        <v>3.3723455523723009</v>
      </c>
      <c r="K159" s="58">
        <v>2.8801999999999999</v>
      </c>
      <c r="L159" s="243">
        <v>3.0291999999999999</v>
      </c>
      <c r="M159" s="1">
        <v>0.14899999999999999</v>
      </c>
      <c r="N159" s="2">
        <v>0.68600000000000005</v>
      </c>
      <c r="O159" s="2">
        <v>0.34314555237230104</v>
      </c>
      <c r="P159" s="2">
        <v>0</v>
      </c>
      <c r="Q159" s="2">
        <v>0</v>
      </c>
      <c r="R159" s="2">
        <v>0</v>
      </c>
      <c r="S159" s="2">
        <v>0.4425</v>
      </c>
      <c r="T159" s="2">
        <v>0</v>
      </c>
      <c r="U159" s="2">
        <v>0</v>
      </c>
      <c r="V159" s="2">
        <v>0.14760000000000001</v>
      </c>
      <c r="W159" s="2">
        <v>8.6599999999999996E-2</v>
      </c>
      <c r="X159" s="2">
        <v>0.98</v>
      </c>
      <c r="Y159" s="2">
        <v>0.39279999999999998</v>
      </c>
      <c r="Z159" s="2">
        <v>3.2000000000000002E-3</v>
      </c>
      <c r="AA159" s="2">
        <v>0.14149999999999999</v>
      </c>
      <c r="AB159" s="3">
        <v>0</v>
      </c>
      <c r="AC159" s="244">
        <v>19.66</v>
      </c>
      <c r="AD159" s="108">
        <v>4.3251999999999997</v>
      </c>
      <c r="AE159" s="108">
        <v>13.23222198</v>
      </c>
      <c r="AF159" s="108">
        <f t="shared" si="636"/>
        <v>1.3096459382485202</v>
      </c>
      <c r="AG159" s="108">
        <f t="shared" si="637"/>
        <v>4.1408915464211997</v>
      </c>
      <c r="AH159" s="108">
        <v>0.751122373541667</v>
      </c>
      <c r="AI159" s="108">
        <v>2.7717037402116977</v>
      </c>
      <c r="AJ159" s="108">
        <f t="shared" si="638"/>
        <v>5.3618608854395296E-2</v>
      </c>
      <c r="AK159" s="108">
        <f t="shared" si="639"/>
        <v>1.62218950462622</v>
      </c>
      <c r="AL159" s="108">
        <v>2.0370124046876685</v>
      </c>
      <c r="AM159" s="245">
        <v>51.332712598129234</v>
      </c>
      <c r="AN159" s="244">
        <v>87.48</v>
      </c>
      <c r="AO159" s="108">
        <v>19.2456</v>
      </c>
      <c r="AP159" s="108">
        <v>58.878676440000007</v>
      </c>
      <c r="AQ159" s="108">
        <f t="shared" si="640"/>
        <v>5.827458121972561</v>
      </c>
      <c r="AR159" s="108">
        <f t="shared" si="641"/>
        <v>18.425493005133603</v>
      </c>
      <c r="AS159" s="246">
        <v>9.2530529564999995</v>
      </c>
      <c r="AT159" s="247">
        <v>3.7529087242009109</v>
      </c>
      <c r="AU159" s="108">
        <v>12.7645850459445</v>
      </c>
      <c r="AV159" s="108">
        <f t="shared" si="642"/>
        <v>0.24693089771379637</v>
      </c>
      <c r="AW159" s="108">
        <f t="shared" si="643"/>
        <v>7.4707031606698457</v>
      </c>
      <c r="AX159" s="108">
        <v>9.3810957221222253</v>
      </c>
      <c r="AY159" s="245">
        <v>236.40361219748004</v>
      </c>
      <c r="AZ159" s="248">
        <v>7</v>
      </c>
      <c r="BA159" s="108">
        <v>35.680166666666658</v>
      </c>
      <c r="BB159" s="108">
        <v>3.7209310223848</v>
      </c>
      <c r="BC159" s="109">
        <v>2.9767448179078402</v>
      </c>
      <c r="BD159" s="109">
        <v>0.74418620447695982</v>
      </c>
      <c r="BE159" s="108">
        <v>1.3953493749999999</v>
      </c>
      <c r="BF159" s="109">
        <v>1.1162794999999999</v>
      </c>
      <c r="BG159" s="109">
        <v>0.27906987500000002</v>
      </c>
      <c r="BH159" s="108">
        <v>2.9781406356757563</v>
      </c>
      <c r="BI159" s="109">
        <f t="shared" si="644"/>
        <v>1.7430104135606785</v>
      </c>
      <c r="BJ159" s="108">
        <f t="shared" si="645"/>
        <v>5.761213059714751E-2</v>
      </c>
      <c r="BK159" s="108">
        <v>2.1887293849863609</v>
      </c>
      <c r="BL159" s="245">
        <v>55.155980501656288</v>
      </c>
      <c r="BM159" s="244">
        <v>0</v>
      </c>
      <c r="BN159" s="108">
        <v>0</v>
      </c>
      <c r="BO159" s="108">
        <v>0</v>
      </c>
      <c r="BP159" s="108">
        <f t="shared" si="646"/>
        <v>0</v>
      </c>
      <c r="BQ159" s="108">
        <f t="shared" si="647"/>
        <v>0</v>
      </c>
      <c r="BR159" s="108">
        <v>0</v>
      </c>
      <c r="BS159" s="108">
        <v>0</v>
      </c>
      <c r="BT159" s="108">
        <f t="shared" si="648"/>
        <v>0</v>
      </c>
      <c r="BU159" s="108">
        <f t="shared" si="649"/>
        <v>0</v>
      </c>
      <c r="BV159" s="108">
        <v>0</v>
      </c>
      <c r="BW159" s="245">
        <v>0</v>
      </c>
      <c r="BX159" s="107">
        <v>0</v>
      </c>
      <c r="BY159" s="108">
        <v>0</v>
      </c>
      <c r="BZ159" s="109">
        <f t="shared" si="650"/>
        <v>0</v>
      </c>
      <c r="CA159" s="109">
        <f t="shared" si="651"/>
        <v>0</v>
      </c>
      <c r="CB159" s="108">
        <v>0</v>
      </c>
      <c r="CC159" s="110">
        <v>0</v>
      </c>
      <c r="CD159" s="244">
        <v>0</v>
      </c>
      <c r="CE159" s="108">
        <v>0</v>
      </c>
      <c r="CF159" s="109">
        <f t="shared" si="652"/>
        <v>0</v>
      </c>
      <c r="CG159" s="109">
        <f t="shared" si="653"/>
        <v>0</v>
      </c>
      <c r="CH159" s="108">
        <v>0</v>
      </c>
      <c r="CI159" s="245">
        <v>0</v>
      </c>
      <c r="CJ159" s="249">
        <v>57.188403520278953</v>
      </c>
      <c r="CK159" s="250">
        <v>12.58144877446137</v>
      </c>
      <c r="CL159" s="250">
        <v>3.42</v>
      </c>
      <c r="CM159" s="251">
        <v>5.4797614335595188</v>
      </c>
      <c r="CN159" s="252">
        <f t="shared" si="541"/>
        <v>2.6711097107885875</v>
      </c>
      <c r="CO159" s="250">
        <v>38.490826554534308</v>
      </c>
      <c r="CP159" s="252">
        <f t="shared" si="654"/>
        <v>3.809591067408479</v>
      </c>
      <c r="CQ159" s="250">
        <v>12.045319261975965</v>
      </c>
      <c r="CR159" s="250">
        <v>8.4132379896879534</v>
      </c>
      <c r="CS159" s="252">
        <f t="shared" si="655"/>
        <v>0.16275408891051346</v>
      </c>
      <c r="CT159" s="252">
        <f t="shared" si="656"/>
        <v>4.9239989717486896</v>
      </c>
      <c r="CU159" s="250">
        <f t="shared" si="542"/>
        <v>120.09391683896258</v>
      </c>
      <c r="CV159" s="245">
        <f t="shared" si="657"/>
        <v>151.31833521709285</v>
      </c>
      <c r="CW159" s="244">
        <v>0</v>
      </c>
      <c r="CX159" s="108">
        <v>0</v>
      </c>
      <c r="CY159" s="108">
        <f t="shared" si="658"/>
        <v>0</v>
      </c>
      <c r="CZ159" s="108">
        <f t="shared" si="659"/>
        <v>0</v>
      </c>
      <c r="DA159" s="108">
        <v>0</v>
      </c>
      <c r="DB159" s="245">
        <v>0</v>
      </c>
      <c r="DC159" s="244">
        <v>0</v>
      </c>
      <c r="DD159" s="108">
        <v>0</v>
      </c>
      <c r="DE159" s="108">
        <f t="shared" si="660"/>
        <v>0</v>
      </c>
      <c r="DF159" s="108">
        <f t="shared" si="661"/>
        <v>0</v>
      </c>
      <c r="DG159" s="108">
        <v>0</v>
      </c>
      <c r="DH159" s="245">
        <v>0</v>
      </c>
      <c r="DI159" s="107">
        <v>19.702912017724</v>
      </c>
      <c r="DJ159" s="108">
        <v>4.3346406438992799</v>
      </c>
      <c r="DK159" s="108">
        <v>0.3270456607916965</v>
      </c>
      <c r="DL159" s="108">
        <v>13.261104042265192</v>
      </c>
      <c r="DM159" s="108">
        <f t="shared" si="662"/>
        <v>1.3125045114791551</v>
      </c>
      <c r="DN159" s="108">
        <f t="shared" si="663"/>
        <v>4.1499298989864695</v>
      </c>
      <c r="DO159" s="108">
        <v>2.7466762726216518</v>
      </c>
      <c r="DP159" s="108">
        <f t="shared" si="664"/>
        <v>5.3134452493865857E-2</v>
      </c>
      <c r="DQ159" s="108">
        <f t="shared" si="665"/>
        <v>1.6075417287247289</v>
      </c>
      <c r="DR159" s="108">
        <v>2.0186189318650913</v>
      </c>
      <c r="DS159" s="110">
        <v>50.869197083000294</v>
      </c>
      <c r="DT159" s="244">
        <v>11.54</v>
      </c>
      <c r="DU159" s="108">
        <v>2.5388000000000002</v>
      </c>
      <c r="DV159" s="108">
        <v>7.76703162</v>
      </c>
      <c r="DW159" s="108">
        <f t="shared" si="666"/>
        <v>0.76873418755788003</v>
      </c>
      <c r="DX159" s="108">
        <f t="shared" si="667"/>
        <v>2.4306148751627998</v>
      </c>
      <c r="DY159" s="108">
        <v>0.25206742408333299</v>
      </c>
      <c r="DZ159" s="108">
        <v>0</v>
      </c>
      <c r="EA159" s="108"/>
      <c r="EB159" s="108">
        <v>1.6131466302180832</v>
      </c>
      <c r="EC159" s="108">
        <f t="shared" si="668"/>
        <v>3.1206321561568821E-2</v>
      </c>
      <c r="ED159" s="108">
        <f t="shared" si="669"/>
        <v>0.94412310197447713</v>
      </c>
      <c r="EE159" s="108">
        <v>1.1855522837150709</v>
      </c>
      <c r="EF159" s="245">
        <v>29.875917549619782</v>
      </c>
      <c r="EG159" s="249">
        <v>77.545243138888793</v>
      </c>
      <c r="EH159" s="250">
        <v>17.059953490555539</v>
      </c>
      <c r="EI159" s="250">
        <v>102.99953663775631</v>
      </c>
      <c r="EJ159" s="250">
        <v>52.192058530358551</v>
      </c>
      <c r="EK159" s="250">
        <f t="shared" si="670"/>
        <v>5.1656568009837072</v>
      </c>
      <c r="EL159" s="250">
        <v>16.332982796490406</v>
      </c>
      <c r="EM159" s="250">
        <v>18.235165801221822</v>
      </c>
      <c r="EN159" s="250">
        <f t="shared" si="671"/>
        <v>0.35275928242463617</v>
      </c>
      <c r="EO159" s="250">
        <f t="shared" si="672"/>
        <v>10.672459018149492</v>
      </c>
      <c r="EP159" s="250">
        <v>268.03195759878099</v>
      </c>
      <c r="EQ159" s="245">
        <v>337.72026657446406</v>
      </c>
      <c r="ER159" s="244">
        <v>50.81</v>
      </c>
      <c r="ES159" s="108">
        <v>11.1782</v>
      </c>
      <c r="ET159" s="108">
        <v>34.197822930000001</v>
      </c>
      <c r="EU159" s="108">
        <f t="shared" si="673"/>
        <v>3.3846953266738202</v>
      </c>
      <c r="EV159" s="108">
        <f t="shared" si="674"/>
        <v>10.701866707714201</v>
      </c>
      <c r="EW159" s="108">
        <v>3.9309265734749999</v>
      </c>
      <c r="EX159" s="108">
        <v>7.3085373137536704</v>
      </c>
      <c r="EY159" s="108">
        <f t="shared" si="675"/>
        <v>0.14138365433456476</v>
      </c>
      <c r="EZ159" s="108">
        <f t="shared" si="676"/>
        <v>4.2774530165459836</v>
      </c>
      <c r="FA159" s="108">
        <v>5.3712743408614303</v>
      </c>
      <c r="FB159" s="245">
        <v>135.35611338970813</v>
      </c>
      <c r="FC159" s="244">
        <v>0.83333333333333293</v>
      </c>
      <c r="FD159" s="108">
        <v>6.0833333333333302E-2</v>
      </c>
      <c r="FE159" s="108">
        <f t="shared" si="677"/>
        <v>1.1768208333333328E-3</v>
      </c>
      <c r="FF159" s="108">
        <f t="shared" si="678"/>
        <v>3.5603803333333316E-2</v>
      </c>
      <c r="FG159" s="108">
        <v>4.4708333333333301E-2</v>
      </c>
      <c r="FH159" s="245">
        <v>1.1266499999999995</v>
      </c>
      <c r="FI159" s="244">
        <v>36.054200000000002</v>
      </c>
      <c r="FJ159" s="108">
        <v>2.6319566000000001</v>
      </c>
      <c r="FK159" s="108">
        <f t="shared" si="679"/>
        <v>5.0915200427000006E-2</v>
      </c>
      <c r="FL159" s="108">
        <f t="shared" si="680"/>
        <v>1.5403999753688</v>
      </c>
      <c r="FM159" s="108">
        <v>1.9345000000000001</v>
      </c>
      <c r="FN159" s="245">
        <v>48.74478792</v>
      </c>
      <c r="FO159" s="244">
        <v>0</v>
      </c>
      <c r="FP159" s="108">
        <v>0</v>
      </c>
      <c r="FQ159" s="108">
        <f t="shared" si="681"/>
        <v>0</v>
      </c>
      <c r="FR159" s="108">
        <f t="shared" si="682"/>
        <v>0</v>
      </c>
      <c r="FS159" s="108">
        <v>0</v>
      </c>
      <c r="FT159" s="110">
        <v>0</v>
      </c>
      <c r="FU159" s="253">
        <f t="shared" si="543"/>
        <v>395.19040158580793</v>
      </c>
      <c r="FV159" s="254">
        <f t="shared" si="544"/>
        <v>116.3663226039688</v>
      </c>
      <c r="FW159" s="254">
        <f t="shared" si="545"/>
        <v>10.517042752897339</v>
      </c>
      <c r="FX159" s="254">
        <f t="shared" si="546"/>
        <v>35.680166666666658</v>
      </c>
      <c r="FY159" s="254">
        <f t="shared" si="547"/>
        <v>0</v>
      </c>
      <c r="FZ159" s="254">
        <f t="shared" si="548"/>
        <v>0</v>
      </c>
      <c r="GA159" s="254">
        <f t="shared" si="683"/>
        <v>0</v>
      </c>
      <c r="GB159" s="254">
        <f t="shared" si="684"/>
        <v>0</v>
      </c>
      <c r="GC159" s="254">
        <f t="shared" si="685"/>
        <v>36.054200000000002</v>
      </c>
      <c r="GD159" s="254">
        <f t="shared" si="686"/>
        <v>0</v>
      </c>
      <c r="GE159" s="254">
        <f t="shared" si="549"/>
        <v>218.01974209715806</v>
      </c>
      <c r="GF159" s="255">
        <f t="shared" si="550"/>
        <v>83.237059672099264</v>
      </c>
      <c r="GG159" s="255">
        <f t="shared" si="551"/>
        <v>21.578285954324123</v>
      </c>
      <c r="GH159" s="254">
        <f t="shared" si="552"/>
        <v>59.523983362668474</v>
      </c>
      <c r="GI159" s="255">
        <f t="shared" si="553"/>
        <v>42.501728887536736</v>
      </c>
      <c r="GJ159" s="256">
        <f t="shared" si="554"/>
        <v>1.1514914581508215</v>
      </c>
      <c r="GK159" s="253">
        <f t="shared" si="687"/>
        <v>871.35185906916729</v>
      </c>
      <c r="GL159" s="257">
        <f t="shared" si="688"/>
        <v>1097.9033424271508</v>
      </c>
      <c r="GM159" s="221">
        <f t="shared" si="689"/>
        <v>1097.9033424271508</v>
      </c>
      <c r="GN159" s="222">
        <f t="shared" si="690"/>
        <v>656.37077958325938</v>
      </c>
      <c r="GO159" s="222">
        <f t="shared" si="691"/>
        <v>41.890993408369084</v>
      </c>
      <c r="GP159" s="55">
        <f t="shared" si="692"/>
        <v>0.59784022346831645</v>
      </c>
      <c r="GQ159" s="56">
        <f t="shared" si="693"/>
        <v>3.8155447560401866E-2</v>
      </c>
      <c r="GR159" s="258">
        <f t="shared" si="694"/>
        <v>1.0995918418445914</v>
      </c>
      <c r="GS159" s="227">
        <f t="shared" si="555"/>
        <v>1097.9033424271508</v>
      </c>
      <c r="GT159" s="222">
        <f t="shared" si="788"/>
        <v>656.37077958325938</v>
      </c>
      <c r="GU159" s="222">
        <f t="shared" si="789"/>
        <v>41.890993408369084</v>
      </c>
      <c r="GV159" s="37">
        <f t="shared" si="748"/>
        <v>0.59784022346831645</v>
      </c>
      <c r="GW159" s="228">
        <f t="shared" si="749"/>
        <v>3.8155447560401866E-2</v>
      </c>
      <c r="GX159" s="258">
        <f t="shared" si="695"/>
        <v>1.0995918418445914</v>
      </c>
      <c r="GY159" s="221">
        <f t="shared" si="754"/>
        <v>991.41464932736528</v>
      </c>
      <c r="GZ159" s="222">
        <f t="shared" si="696"/>
        <v>614.61106378386376</v>
      </c>
      <c r="HA159" s="222">
        <f t="shared" si="697"/>
        <v>34.943478153903129</v>
      </c>
      <c r="HB159" s="55">
        <f t="shared" si="698"/>
        <v>0.61993340949808684</v>
      </c>
      <c r="HC159" s="56">
        <f t="shared" si="699"/>
        <v>3.5246078094176708E-2</v>
      </c>
      <c r="HD159" s="258">
        <f t="shared" si="700"/>
        <v>1.1026031827651384</v>
      </c>
      <c r="HE159" s="221">
        <f t="shared" si="701"/>
        <v>1042.7473619254945</v>
      </c>
      <c r="HF159" s="222">
        <f t="shared" si="702"/>
        <v>653.69142397553389</v>
      </c>
      <c r="HG159" s="222">
        <f t="shared" si="703"/>
        <v>36.6611914832528</v>
      </c>
      <c r="HH159" s="55">
        <f t="shared" si="704"/>
        <v>0.62689338553535545</v>
      </c>
      <c r="HI159" s="56">
        <f t="shared" si="705"/>
        <v>3.5158268265052951E-2</v>
      </c>
      <c r="HJ159" s="259">
        <f t="shared" si="706"/>
        <v>1.1036802092676468</v>
      </c>
      <c r="HK159" s="54">
        <f t="shared" si="556"/>
        <v>3.7082036572694741</v>
      </c>
      <c r="HL159" s="55">
        <f t="shared" si="557"/>
        <v>3.7082036572694741</v>
      </c>
      <c r="HM159" s="55">
        <f t="shared" si="558"/>
        <v>3.1757176870001516</v>
      </c>
      <c r="HN159" s="56">
        <f t="shared" si="559"/>
        <v>3.3432680899135554</v>
      </c>
      <c r="HQ159" s="57">
        <f t="shared" si="560"/>
        <v>31.01615888227785</v>
      </c>
      <c r="HR159" s="58">
        <f t="shared" si="707"/>
        <v>35.87639097913079</v>
      </c>
      <c r="HS159" s="58">
        <f t="shared" si="561"/>
        <v>1.3632645471029154</v>
      </c>
      <c r="HT159" s="58">
        <f t="shared" si="708"/>
        <v>1.574434225449157</v>
      </c>
      <c r="HU159" s="58">
        <f t="shared" si="562"/>
        <v>40.740248093753358</v>
      </c>
      <c r="HV159" s="55">
        <f t="shared" si="755"/>
        <v>0.7613149240255489</v>
      </c>
      <c r="HW159" s="56">
        <f t="shared" si="756"/>
        <v>3.3462352609284741E-2</v>
      </c>
      <c r="HX159" s="260">
        <f t="shared" si="757"/>
        <v>1.1244813670139819</v>
      </c>
      <c r="HY159" s="57">
        <f t="shared" si="563"/>
        <v>138.31895932228022</v>
      </c>
      <c r="HZ159" s="58">
        <f t="shared" si="709"/>
        <v>159.99354024808153</v>
      </c>
      <c r="IA159" s="58">
        <f t="shared" si="564"/>
        <v>9.827297743887268</v>
      </c>
      <c r="IB159" s="58">
        <f t="shared" si="710"/>
        <v>11.349546164415406</v>
      </c>
      <c r="IC159" s="58">
        <f t="shared" si="565"/>
        <v>187.62191444244448</v>
      </c>
      <c r="ID159" s="55">
        <f t="shared" si="758"/>
        <v>0.73722176715509102</v>
      </c>
      <c r="IE159" s="56">
        <f t="shared" si="759"/>
        <v>5.2378197787241544E-2</v>
      </c>
      <c r="IF159" s="260">
        <f t="shared" si="760"/>
        <v>1.1236360337504465</v>
      </c>
      <c r="IG159" s="57">
        <f t="shared" si="566"/>
        <v>2.1264727045440277</v>
      </c>
      <c r="IH159" s="58">
        <f t="shared" si="711"/>
        <v>2.4596909773460771</v>
      </c>
      <c r="II159" s="58">
        <f t="shared" si="567"/>
        <v>4.1506364485049874</v>
      </c>
      <c r="IJ159" s="58">
        <f t="shared" si="712"/>
        <v>4.7935700343784102</v>
      </c>
      <c r="IK159" s="58">
        <f t="shared" si="568"/>
        <v>43.774587699727213</v>
      </c>
      <c r="IL159" s="55">
        <f t="shared" si="569"/>
        <v>4.857778945013979E-2</v>
      </c>
      <c r="IM159" s="56">
        <f t="shared" si="570"/>
        <v>9.4818401876823444E-2</v>
      </c>
      <c r="IN159" s="260">
        <f t="shared" si="571"/>
        <v>1.0222995100575569</v>
      </c>
      <c r="IO159" s="57">
        <f t="shared" si="572"/>
        <v>0</v>
      </c>
      <c r="IP159" s="58">
        <f t="shared" si="713"/>
        <v>0</v>
      </c>
      <c r="IQ159" s="58">
        <f t="shared" si="573"/>
        <v>0</v>
      </c>
      <c r="IR159" s="58">
        <f t="shared" si="714"/>
        <v>0</v>
      </c>
      <c r="IS159" s="58">
        <f t="shared" si="574"/>
        <v>0</v>
      </c>
      <c r="IT159" s="55"/>
      <c r="IU159" s="56"/>
      <c r="IV159" s="260"/>
      <c r="IW159" s="57">
        <f t="shared" si="575"/>
        <v>0</v>
      </c>
      <c r="IX159" s="58">
        <f t="shared" si="715"/>
        <v>0</v>
      </c>
      <c r="IY159" s="58">
        <f t="shared" si="576"/>
        <v>0</v>
      </c>
      <c r="IZ159" s="58">
        <f t="shared" si="716"/>
        <v>0</v>
      </c>
      <c r="JA159" s="58">
        <f t="shared" si="577"/>
        <v>0</v>
      </c>
      <c r="JB159" s="55"/>
      <c r="JC159" s="56"/>
      <c r="JD159" s="260"/>
      <c r="JE159" s="57">
        <f t="shared" si="578"/>
        <v>0</v>
      </c>
      <c r="JF159" s="58">
        <f t="shared" si="717"/>
        <v>0</v>
      </c>
      <c r="JG159" s="58">
        <f t="shared" si="579"/>
        <v>0</v>
      </c>
      <c r="JH159" s="58">
        <f t="shared" si="718"/>
        <v>0</v>
      </c>
      <c r="JI159" s="58">
        <f t="shared" si="580"/>
        <v>0</v>
      </c>
      <c r="JJ159" s="55"/>
      <c r="JK159" s="56"/>
      <c r="JL159" s="260"/>
      <c r="JM159" s="57">
        <f t="shared" si="581"/>
        <v>90.472420539884396</v>
      </c>
      <c r="JN159" s="58">
        <f t="shared" si="719"/>
        <v>104.64944883848429</v>
      </c>
      <c r="JO159" s="58">
        <f t="shared" si="582"/>
        <v>6.6434548671075797</v>
      </c>
      <c r="JP159" s="58">
        <f t="shared" si="720"/>
        <v>7.6725260260225436</v>
      </c>
      <c r="JQ159" s="58">
        <f t="shared" si="583"/>
        <v>120.09391683896257</v>
      </c>
      <c r="JR159" s="55">
        <f t="shared" si="584"/>
        <v>0.75334723790549274</v>
      </c>
      <c r="JS159" s="56">
        <f t="shared" si="585"/>
        <v>5.5318829146158849E-2</v>
      </c>
      <c r="JT159" s="260">
        <f t="shared" si="586"/>
        <v>1.1266183988145309</v>
      </c>
      <c r="JU159" s="57">
        <f t="shared" si="587"/>
        <v>0</v>
      </c>
      <c r="JV159" s="58">
        <f t="shared" si="721"/>
        <v>0</v>
      </c>
      <c r="JW159" s="58">
        <f t="shared" si="588"/>
        <v>0</v>
      </c>
      <c r="JX159" s="58">
        <f t="shared" si="722"/>
        <v>0</v>
      </c>
      <c r="JY159" s="58">
        <f t="shared" si="589"/>
        <v>0</v>
      </c>
      <c r="JZ159" s="55"/>
      <c r="KA159" s="56"/>
      <c r="KB159" s="260"/>
      <c r="KC159" s="57">
        <f t="shared" si="590"/>
        <v>0</v>
      </c>
      <c r="KD159" s="58">
        <f t="shared" si="723"/>
        <v>0</v>
      </c>
      <c r="KE159" s="58">
        <f t="shared" si="591"/>
        <v>0</v>
      </c>
      <c r="KF159" s="58">
        <f t="shared" si="724"/>
        <v>0</v>
      </c>
      <c r="KG159" s="58">
        <f t="shared" si="592"/>
        <v>0</v>
      </c>
      <c r="KH159" s="55"/>
      <c r="KI159" s="56"/>
      <c r="KJ159" s="260"/>
      <c r="KK159" s="57">
        <f t="shared" si="593"/>
        <v>31.061668047430942</v>
      </c>
      <c r="KL159" s="58">
        <f t="shared" si="725"/>
        <v>35.929031430463375</v>
      </c>
      <c r="KM159" s="58">
        <f t="shared" si="594"/>
        <v>1.3656389639730211</v>
      </c>
      <c r="KN159" s="58">
        <f t="shared" si="726"/>
        <v>1.5771764394924421</v>
      </c>
      <c r="KO159" s="58">
        <f t="shared" si="595"/>
        <v>40.372378637301821</v>
      </c>
      <c r="KP159" s="55">
        <f t="shared" si="727"/>
        <v>0.76937919181040515</v>
      </c>
      <c r="KQ159" s="56">
        <f t="shared" si="728"/>
        <v>3.3826071439626473E-2</v>
      </c>
      <c r="KR159" s="260">
        <f t="shared" si="729"/>
        <v>1.1258013778226887</v>
      </c>
      <c r="KS159" s="57">
        <f t="shared" si="596"/>
        <v>18.195980332107478</v>
      </c>
      <c r="KT159" s="58">
        <f t="shared" si="730"/>
        <v>21.047290450148722</v>
      </c>
      <c r="KU159" s="58">
        <f t="shared" si="597"/>
        <v>0.79994050911944881</v>
      </c>
      <c r="KV159" s="58">
        <f t="shared" si="731"/>
        <v>0.92385129398205146</v>
      </c>
      <c r="KW159" s="58">
        <f t="shared" si="598"/>
        <v>23.711045674301413</v>
      </c>
      <c r="KX159" s="55">
        <f t="shared" si="773"/>
        <v>0.76740522463877281</v>
      </c>
      <c r="KY159" s="56">
        <f t="shared" si="774"/>
        <v>3.3737040538302496E-2</v>
      </c>
      <c r="KZ159" s="260">
        <f t="shared" si="775"/>
        <v>1.1254782662802789</v>
      </c>
      <c r="LA159" s="57">
        <f t="shared" si="599"/>
        <v>127.55183564330501</v>
      </c>
      <c r="LB159" s="58">
        <f t="shared" si="732"/>
        <v>147.53920828861092</v>
      </c>
      <c r="LC159" s="58">
        <f t="shared" si="600"/>
        <v>5.5184160834083436</v>
      </c>
      <c r="LD159" s="58">
        <f t="shared" si="733"/>
        <v>6.3732187347282965</v>
      </c>
      <c r="LE159" s="58">
        <f t="shared" si="601"/>
        <v>268.03195759878099</v>
      </c>
      <c r="LF159" s="55">
        <f t="shared" si="734"/>
        <v>0.47588293868389492</v>
      </c>
      <c r="LG159" s="56">
        <f t="shared" si="735"/>
        <v>2.0588649700006675E-2</v>
      </c>
      <c r="LH159" s="260">
        <f t="shared" si="736"/>
        <v>1.0777600383302974</v>
      </c>
      <c r="LI159" s="57">
        <f t="shared" si="602"/>
        <v>80.262970063597436</v>
      </c>
      <c r="LJ159" s="58">
        <f t="shared" si="737"/>
        <v>92.840177472563155</v>
      </c>
      <c r="LK159" s="58">
        <f t="shared" si="603"/>
        <v>3.5260789810083848</v>
      </c>
      <c r="LL159" s="58">
        <f t="shared" si="738"/>
        <v>4.0722686151665837</v>
      </c>
      <c r="LM159" s="58">
        <f t="shared" si="604"/>
        <v>107.42548681722866</v>
      </c>
      <c r="LN159" s="55">
        <f t="shared" si="776"/>
        <v>0.74715016372376397</v>
      </c>
      <c r="LO159" s="56">
        <f t="shared" si="777"/>
        <v>3.2823486171466715E-2</v>
      </c>
      <c r="LP159" s="260">
        <f t="shared" si="778"/>
        <v>1.1221627886634742</v>
      </c>
      <c r="LQ159" s="57">
        <f t="shared" si="605"/>
        <v>4.3436640066666643E-2</v>
      </c>
      <c r="LR159" s="58">
        <f t="shared" si="739"/>
        <v>5.0243161565113312E-2</v>
      </c>
      <c r="LS159" s="58">
        <f t="shared" si="606"/>
        <v>1.1768208333333328E-3</v>
      </c>
      <c r="LT159" s="58">
        <f t="shared" si="740"/>
        <v>1.359110380416666E-3</v>
      </c>
      <c r="LU159" s="58">
        <f t="shared" si="607"/>
        <v>0.89416666666666633</v>
      </c>
      <c r="LV159" s="55">
        <f t="shared" si="608"/>
        <v>4.857778945013979E-2</v>
      </c>
      <c r="LW159" s="56">
        <f t="shared" si="609"/>
        <v>1.3161090400745572E-3</v>
      </c>
      <c r="LX159" s="260">
        <f t="shared" si="610"/>
        <v>1.0078160048971445</v>
      </c>
      <c r="LY159" s="57">
        <f t="shared" si="611"/>
        <v>1.8792879699499361</v>
      </c>
      <c r="LZ159" s="58">
        <f t="shared" si="741"/>
        <v>2.173772394841091</v>
      </c>
      <c r="MA159" s="58">
        <f t="shared" si="612"/>
        <v>5.0915200427000006E-2</v>
      </c>
      <c r="MB159" s="58">
        <f t="shared" si="742"/>
        <v>5.8801964973142308E-2</v>
      </c>
      <c r="MC159" s="58">
        <f t="shared" si="613"/>
        <v>38.686339619047622</v>
      </c>
      <c r="MD159" s="55">
        <f t="shared" si="779"/>
        <v>4.8577559636183543E-2</v>
      </c>
      <c r="ME159" s="56">
        <f t="shared" si="780"/>
        <v>1.3161028137676633E-3</v>
      </c>
      <c r="MF159" s="260">
        <f t="shared" si="781"/>
        <v>1.0078159679208425</v>
      </c>
      <c r="MG159" s="57">
        <f t="shared" si="614"/>
        <v>0</v>
      </c>
      <c r="MH159" s="58">
        <f t="shared" si="743"/>
        <v>0</v>
      </c>
      <c r="MI159" s="58">
        <f t="shared" si="615"/>
        <v>0</v>
      </c>
      <c r="MJ159" s="58">
        <f t="shared" si="744"/>
        <v>0</v>
      </c>
      <c r="MK159" s="58">
        <f t="shared" si="616"/>
        <v>0</v>
      </c>
      <c r="ML159" s="55"/>
      <c r="MM159" s="56"/>
      <c r="MN159" s="260"/>
      <c r="MO159" s="59">
        <v>3.3723455523723009</v>
      </c>
      <c r="MP159" s="60">
        <v>3.3723455523723009</v>
      </c>
      <c r="MQ159" s="60">
        <v>2.8801999999999999</v>
      </c>
      <c r="MR159" s="61">
        <v>3.0291999999999999</v>
      </c>
      <c r="MS159" s="59">
        <f t="shared" si="617"/>
        <v>1.0995918418445914</v>
      </c>
      <c r="MT159" s="60">
        <f>GX159</f>
        <v>1.0995918418445914</v>
      </c>
      <c r="MU159" s="60">
        <f t="shared" si="745"/>
        <v>1.1026031827651384</v>
      </c>
      <c r="MV159" s="61">
        <f t="shared" si="785"/>
        <v>1.1036802092676468</v>
      </c>
      <c r="MW159" s="66">
        <f t="shared" si="746"/>
        <v>3.7082036572694741</v>
      </c>
      <c r="MX159" s="67">
        <f t="shared" si="786"/>
        <v>3.7082036572694741</v>
      </c>
      <c r="MY159" s="67">
        <f t="shared" si="747"/>
        <v>3.1757176870001516</v>
      </c>
      <c r="MZ159" s="261">
        <f t="shared" si="787"/>
        <v>3.3432680899135554</v>
      </c>
      <c r="NA159" s="59">
        <f t="shared" si="618"/>
        <v>1.0995742309465018</v>
      </c>
      <c r="NB159" s="60">
        <f>NF159/J159</f>
        <v>1.0995742309465018</v>
      </c>
      <c r="NC159" s="60">
        <f t="shared" si="619"/>
        <v>1.1026314191659996</v>
      </c>
      <c r="ND159" s="262">
        <f>NH159/L159</f>
        <v>1.1037061723118298</v>
      </c>
      <c r="NE159" s="62">
        <f t="shared" si="620"/>
        <v>3.7081442672356282</v>
      </c>
      <c r="NF159" s="63">
        <f>NE159+NQ159+NR159+OB159</f>
        <v>3.7081442672356282</v>
      </c>
      <c r="NG159" s="63">
        <f t="shared" si="621"/>
        <v>3.1757990134819116</v>
      </c>
      <c r="NH159" s="64">
        <f>NG159+NM159</f>
        <v>3.3433467371669949</v>
      </c>
      <c r="NI159" s="238">
        <f t="shared" si="750"/>
        <v>5.9390033845918566E-5</v>
      </c>
      <c r="NJ159" s="238">
        <f t="shared" si="751"/>
        <v>5.9390033845918566E-5</v>
      </c>
      <c r="NK159" s="238">
        <f t="shared" si="752"/>
        <v>-8.1326481760068958E-5</v>
      </c>
      <c r="NL159" s="238">
        <f t="shared" si="753"/>
        <v>-7.8647253439534381E-5</v>
      </c>
      <c r="NM159" s="239">
        <f t="shared" si="622"/>
        <v>0.16754772368508331</v>
      </c>
      <c r="NN159" s="240">
        <f t="shared" si="623"/>
        <v>0.7708143191528064</v>
      </c>
      <c r="NO159" s="240">
        <f>O159*IN159+0.014</f>
        <v>0.36479753006863314</v>
      </c>
      <c r="NP159" s="240">
        <f t="shared" si="624"/>
        <v>0</v>
      </c>
      <c r="NQ159" s="240">
        <f t="shared" si="790"/>
        <v>0</v>
      </c>
      <c r="NR159" s="240">
        <f t="shared" si="625"/>
        <v>0</v>
      </c>
      <c r="NS159" s="240">
        <f t="shared" si="626"/>
        <v>0.49852864147542991</v>
      </c>
      <c r="NT159" s="240">
        <f t="shared" si="627"/>
        <v>0</v>
      </c>
      <c r="NU159" s="240">
        <f t="shared" si="628"/>
        <v>0</v>
      </c>
      <c r="NV159" s="240">
        <f t="shared" si="629"/>
        <v>0.16616828336662887</v>
      </c>
      <c r="NW159" s="240">
        <f t="shared" si="630"/>
        <v>9.7466417859872145E-2</v>
      </c>
      <c r="NX159" s="240">
        <f t="shared" si="631"/>
        <v>1.0562048375636914</v>
      </c>
      <c r="NY159" s="240">
        <f t="shared" si="632"/>
        <v>0.44078554338701265</v>
      </c>
      <c r="NZ159" s="240">
        <f t="shared" si="633"/>
        <v>3.2250112156708625E-3</v>
      </c>
      <c r="OA159" s="240">
        <f t="shared" si="634"/>
        <v>0.14260595946079921</v>
      </c>
      <c r="OB159" s="241">
        <f t="shared" si="635"/>
        <v>0</v>
      </c>
      <c r="OC159" s="4"/>
      <c r="OD159" s="4"/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136"/>
      <c r="OP159" s="13"/>
      <c r="OQ159" s="13"/>
      <c r="OR159" s="13"/>
      <c r="OS159" s="13"/>
      <c r="OT159" s="13"/>
    </row>
    <row r="160" spans="1:410" ht="15" customHeight="1">
      <c r="A160" s="242">
        <v>141</v>
      </c>
      <c r="B160" s="49" t="s">
        <v>210</v>
      </c>
      <c r="C160" s="50">
        <v>9</v>
      </c>
      <c r="D160" s="51">
        <v>4709.3999999999996</v>
      </c>
      <c r="E160" s="52">
        <v>4709.3999999999996</v>
      </c>
      <c r="F160" s="52"/>
      <c r="G160" s="52"/>
      <c r="H160" s="53">
        <v>570.20000000000005</v>
      </c>
      <c r="I160" s="57">
        <v>3.6485835953695291</v>
      </c>
      <c r="J160" s="58">
        <v>4.2230835953695287</v>
      </c>
      <c r="K160" s="58">
        <v>3.0051000000000001</v>
      </c>
      <c r="L160" s="243">
        <v>3.3725000000000001</v>
      </c>
      <c r="M160" s="1">
        <v>0.3674</v>
      </c>
      <c r="N160" s="2">
        <v>0.64359999999999995</v>
      </c>
      <c r="O160" s="2">
        <v>0.2760835953695292</v>
      </c>
      <c r="P160" s="2">
        <v>1.9199999999999998E-2</v>
      </c>
      <c r="Q160" s="2">
        <v>0.26619999999999999</v>
      </c>
      <c r="R160" s="2">
        <v>0</v>
      </c>
      <c r="S160" s="2">
        <v>0.59930000000000005</v>
      </c>
      <c r="T160" s="2">
        <v>3.3500000000000002E-2</v>
      </c>
      <c r="U160" s="2">
        <v>1.1000000000000001E-3</v>
      </c>
      <c r="V160" s="2">
        <v>2.5899999999999999E-2</v>
      </c>
      <c r="W160" s="2">
        <v>0.11020000000000001</v>
      </c>
      <c r="X160" s="2">
        <v>1.0164</v>
      </c>
      <c r="Y160" s="2">
        <v>0.20749999999999999</v>
      </c>
      <c r="Z160" s="2">
        <v>2.0000000000000001E-4</v>
      </c>
      <c r="AA160" s="2">
        <v>0.34820000000000001</v>
      </c>
      <c r="AB160" s="3">
        <v>0.30830000000000002</v>
      </c>
      <c r="AC160" s="244">
        <v>667.07</v>
      </c>
      <c r="AD160" s="108">
        <v>146.75540000000001</v>
      </c>
      <c r="AE160" s="108">
        <v>448.97346471000003</v>
      </c>
      <c r="AF160" s="108">
        <f t="shared" si="636"/>
        <v>44.436699696207548</v>
      </c>
      <c r="AG160" s="108">
        <f t="shared" si="637"/>
        <v>140.5017560463474</v>
      </c>
      <c r="AH160" s="108">
        <v>17.088025608150001</v>
      </c>
      <c r="AI160" s="108">
        <v>93.431743074233268</v>
      </c>
      <c r="AJ160" s="108">
        <f t="shared" si="638"/>
        <v>1.8074370697710427</v>
      </c>
      <c r="AK160" s="108">
        <f t="shared" si="639"/>
        <v>54.682609405570354</v>
      </c>
      <c r="AL160" s="108">
        <v>68.665931669619169</v>
      </c>
      <c r="AM160" s="245">
        <v>1730.381478074403</v>
      </c>
      <c r="AN160" s="244">
        <v>1130.21</v>
      </c>
      <c r="AO160" s="108">
        <v>248.64619999999999</v>
      </c>
      <c r="AP160" s="108">
        <v>760.69123113000001</v>
      </c>
      <c r="AQ160" s="108">
        <f t="shared" si="640"/>
        <v>75.288653909860628</v>
      </c>
      <c r="AR160" s="108">
        <f t="shared" si="641"/>
        <v>238.0507138698222</v>
      </c>
      <c r="AS160" s="246">
        <v>102.30247628618299</v>
      </c>
      <c r="AT160" s="247">
        <v>12.663661233457432</v>
      </c>
      <c r="AU160" s="108">
        <v>163.65504324138132</v>
      </c>
      <c r="AV160" s="108">
        <f t="shared" si="642"/>
        <v>3.1659068115045219</v>
      </c>
      <c r="AW160" s="108">
        <f t="shared" si="643"/>
        <v>95.782059847796759</v>
      </c>
      <c r="AX160" s="108">
        <v>120.27524753287821</v>
      </c>
      <c r="AY160" s="245">
        <v>3030.9362378285305</v>
      </c>
      <c r="AZ160" s="248">
        <v>165</v>
      </c>
      <c r="BA160" s="108">
        <v>841.0324999999998</v>
      </c>
      <c r="BB160" s="108">
        <v>87.707659813355988</v>
      </c>
      <c r="BC160" s="109">
        <v>70.166127850684788</v>
      </c>
      <c r="BD160" s="109">
        <v>17.541531962671201</v>
      </c>
      <c r="BE160" s="108">
        <v>32.890378124999998</v>
      </c>
      <c r="BF160" s="109">
        <v>26.312302500000001</v>
      </c>
      <c r="BG160" s="109">
        <v>6.5780756249999968</v>
      </c>
      <c r="BH160" s="108">
        <v>70.199029269499974</v>
      </c>
      <c r="BI160" s="109">
        <f t="shared" si="644"/>
        <v>41.08524546250171</v>
      </c>
      <c r="BJ160" s="108">
        <f t="shared" si="645"/>
        <v>1.358000221218477</v>
      </c>
      <c r="BK160" s="108">
        <v>51.591478360392784</v>
      </c>
      <c r="BL160" s="245">
        <v>1300.105254681898</v>
      </c>
      <c r="BM160" s="244">
        <v>33.119999999999997</v>
      </c>
      <c r="BN160" s="108">
        <v>7.2863999999999995</v>
      </c>
      <c r="BO160" s="108">
        <v>22.291515359999998</v>
      </c>
      <c r="BP160" s="108">
        <f t="shared" si="646"/>
        <v>2.20628044124064</v>
      </c>
      <c r="BQ160" s="108">
        <f t="shared" si="647"/>
        <v>6.9759068167583997</v>
      </c>
      <c r="BR160" s="108">
        <v>4.1130810763500003</v>
      </c>
      <c r="BS160" s="108">
        <v>4.8772027398535496</v>
      </c>
      <c r="BT160" s="108">
        <f t="shared" si="648"/>
        <v>9.4349487002466925E-2</v>
      </c>
      <c r="BU160" s="108">
        <f t="shared" si="649"/>
        <v>2.8544706931486075</v>
      </c>
      <c r="BV160" s="108">
        <v>3.584409958810177</v>
      </c>
      <c r="BW160" s="245">
        <v>90.327130962016454</v>
      </c>
      <c r="BX160" s="107">
        <v>814.9</v>
      </c>
      <c r="BY160" s="108">
        <v>59.487699999999997</v>
      </c>
      <c r="BZ160" s="109">
        <f t="shared" si="650"/>
        <v>34.8162472036</v>
      </c>
      <c r="CA160" s="109">
        <f t="shared" si="651"/>
        <v>1.1507895564999999</v>
      </c>
      <c r="CB160" s="108">
        <v>43.719385000000003</v>
      </c>
      <c r="CC160" s="110">
        <v>1101.7285019999999</v>
      </c>
      <c r="CD160" s="244"/>
      <c r="CE160" s="108">
        <v>0</v>
      </c>
      <c r="CF160" s="109">
        <f t="shared" si="652"/>
        <v>0</v>
      </c>
      <c r="CG160" s="109">
        <f t="shared" si="653"/>
        <v>0</v>
      </c>
      <c r="CH160" s="108">
        <v>0</v>
      </c>
      <c r="CI160" s="245">
        <v>0</v>
      </c>
      <c r="CJ160" s="249">
        <v>1042.5763266835022</v>
      </c>
      <c r="CK160" s="250">
        <v>229.36679187037049</v>
      </c>
      <c r="CL160" s="250">
        <v>109.98024126887934</v>
      </c>
      <c r="CM160" s="251">
        <v>74.885779562999318</v>
      </c>
      <c r="CN160" s="252">
        <f t="shared" si="541"/>
        <v>36.50307324798402</v>
      </c>
      <c r="CO160" s="250">
        <v>701.70912440331131</v>
      </c>
      <c r="CP160" s="252">
        <f t="shared" si="654"/>
        <v>69.450958878693342</v>
      </c>
      <c r="CQ160" s="250">
        <v>219.59285339077223</v>
      </c>
      <c r="CR160" s="250">
        <v>152.10517134850267</v>
      </c>
      <c r="CS160" s="252">
        <f t="shared" si="655"/>
        <v>2.9424745397367844</v>
      </c>
      <c r="CT160" s="252">
        <f t="shared" si="656"/>
        <v>89.02228942479546</v>
      </c>
      <c r="CU160" s="250">
        <f t="shared" si="542"/>
        <v>2235.7376555745659</v>
      </c>
      <c r="CV160" s="245">
        <f t="shared" si="657"/>
        <v>2817.0294460239529</v>
      </c>
      <c r="CW160" s="244">
        <v>116.44684000000001</v>
      </c>
      <c r="CX160" s="108">
        <v>8.5006193200000002</v>
      </c>
      <c r="CY160" s="108">
        <f t="shared" si="658"/>
        <v>0.16444448074540002</v>
      </c>
      <c r="CZ160" s="108">
        <f t="shared" si="659"/>
        <v>4.9751404681777602</v>
      </c>
      <c r="DA160" s="108">
        <v>6.2473729660000004</v>
      </c>
      <c r="DB160" s="245">
        <v>157.43379874320001</v>
      </c>
      <c r="DC160" s="244">
        <v>3.90456</v>
      </c>
      <c r="DD160" s="108">
        <v>0.28503287999999999</v>
      </c>
      <c r="DE160" s="108">
        <f t="shared" si="660"/>
        <v>5.5139610635999998E-3</v>
      </c>
      <c r="DF160" s="108">
        <f t="shared" si="661"/>
        <v>0.16682062361184</v>
      </c>
      <c r="DG160" s="108">
        <v>0.20947964399999999</v>
      </c>
      <c r="DH160" s="245">
        <v>5.2788870287999998</v>
      </c>
      <c r="DI160" s="107">
        <v>47.331269254592002</v>
      </c>
      <c r="DJ160" s="108">
        <v>10.412879236010241</v>
      </c>
      <c r="DK160" s="108">
        <v>0.77707404023282634</v>
      </c>
      <c r="DL160" s="108">
        <v>31.856452765610911</v>
      </c>
      <c r="DM160" s="108">
        <f t="shared" si="662"/>
        <v>3.1529605560235745</v>
      </c>
      <c r="DN160" s="108">
        <f t="shared" si="663"/>
        <v>9.9691583284702787</v>
      </c>
      <c r="DO160" s="108">
        <v>6.5975702966405558</v>
      </c>
      <c r="DP160" s="108">
        <f t="shared" si="664"/>
        <v>0.12762999738851155</v>
      </c>
      <c r="DQ160" s="108">
        <f t="shared" si="665"/>
        <v>3.8613467723742247</v>
      </c>
      <c r="DR160" s="108">
        <v>4.848762279654327</v>
      </c>
      <c r="DS160" s="110">
        <v>122.18880944728902</v>
      </c>
      <c r="DT160" s="244">
        <v>199.58</v>
      </c>
      <c r="DU160" s="108">
        <v>43.907600000000002</v>
      </c>
      <c r="DV160" s="108">
        <v>134.32791774</v>
      </c>
      <c r="DW160" s="108">
        <f t="shared" si="666"/>
        <v>13.294971330398761</v>
      </c>
      <c r="DX160" s="108">
        <f t="shared" si="667"/>
        <v>42.036578577555602</v>
      </c>
      <c r="DY160" s="108">
        <v>3.8655536754166699</v>
      </c>
      <c r="DZ160" s="108">
        <v>2.1670279572500002</v>
      </c>
      <c r="EA160" s="108"/>
      <c r="EB160" s="108">
        <v>28.020911254204666</v>
      </c>
      <c r="EC160" s="108">
        <f t="shared" si="668"/>
        <v>0.54206452821258932</v>
      </c>
      <c r="ED160" s="108">
        <f t="shared" si="669"/>
        <v>16.399742687925858</v>
      </c>
      <c r="EE160" s="108">
        <v>20.593450531343571</v>
      </c>
      <c r="EF160" s="245">
        <v>518.95495338985791</v>
      </c>
      <c r="EG160" s="249">
        <v>1032.4149047476189</v>
      </c>
      <c r="EH160" s="250">
        <v>227.1312790444762</v>
      </c>
      <c r="EI160" s="250">
        <v>1585.9986395655524</v>
      </c>
      <c r="EJ160" s="250">
        <v>694.86994888509935</v>
      </c>
      <c r="EK160" s="250">
        <f t="shared" si="670"/>
        <v>68.774058320953827</v>
      </c>
      <c r="EL160" s="250">
        <v>217.45260180410298</v>
      </c>
      <c r="EM160" s="250">
        <v>258.45027837372049</v>
      </c>
      <c r="EN160" s="250">
        <f t="shared" si="671"/>
        <v>4.9997206351396235</v>
      </c>
      <c r="EO160" s="250">
        <f t="shared" si="672"/>
        <v>151.26267752323065</v>
      </c>
      <c r="EP160" s="250">
        <v>3798.8650506164677</v>
      </c>
      <c r="EQ160" s="245">
        <v>4786.5699637767493</v>
      </c>
      <c r="ER160" s="244">
        <v>366.58</v>
      </c>
      <c r="ES160" s="108">
        <v>80.647599999999997</v>
      </c>
      <c r="ET160" s="108">
        <v>246.72776873999999</v>
      </c>
      <c r="EU160" s="108">
        <f t="shared" si="673"/>
        <v>24.419634183272759</v>
      </c>
      <c r="EV160" s="108">
        <f t="shared" si="674"/>
        <v>77.210987949495589</v>
      </c>
      <c r="EW160" s="108">
        <v>28.815066609900001</v>
      </c>
      <c r="EX160" s="108">
        <v>52.762241780542702</v>
      </c>
      <c r="EY160" s="108">
        <f t="shared" si="675"/>
        <v>1.0206855672445987</v>
      </c>
      <c r="EZ160" s="108">
        <f t="shared" si="676"/>
        <v>30.880051722414667</v>
      </c>
      <c r="FA160" s="108">
        <v>38.776633856522103</v>
      </c>
      <c r="FB160" s="245">
        <v>977.17117318435783</v>
      </c>
      <c r="FC160" s="244">
        <v>0.83333333333333293</v>
      </c>
      <c r="FD160" s="108">
        <v>6.0833333333333302E-2</v>
      </c>
      <c r="FE160" s="108">
        <f t="shared" si="677"/>
        <v>1.1768208333333328E-3</v>
      </c>
      <c r="FF160" s="108">
        <f t="shared" si="678"/>
        <v>3.5603803333333316E-2</v>
      </c>
      <c r="FG160" s="108">
        <v>4.4708333333333301E-2</v>
      </c>
      <c r="FH160" s="245">
        <v>1.1266499999999995</v>
      </c>
      <c r="FI160" s="244">
        <v>1212.7409</v>
      </c>
      <c r="FJ160" s="108">
        <v>88.530085700000001</v>
      </c>
      <c r="FK160" s="108">
        <f t="shared" si="679"/>
        <v>1.7126145078665</v>
      </c>
      <c r="FL160" s="108">
        <f t="shared" si="680"/>
        <v>51.813826197467598</v>
      </c>
      <c r="FM160" s="108">
        <v>65.063500000000005</v>
      </c>
      <c r="FN160" s="245">
        <v>1639.6013828399998</v>
      </c>
      <c r="FO160" s="244">
        <v>943.70500000000015</v>
      </c>
      <c r="FP160" s="108">
        <v>68.890465000000006</v>
      </c>
      <c r="FQ160" s="108">
        <f t="shared" si="681"/>
        <v>1.3326860454250002</v>
      </c>
      <c r="FR160" s="108">
        <f t="shared" si="682"/>
        <v>40.319384669620007</v>
      </c>
      <c r="FS160" s="108">
        <v>50.62977325</v>
      </c>
      <c r="FT160" s="110">
        <v>1275.8702859</v>
      </c>
      <c r="FU160" s="253">
        <f t="shared" si="543"/>
        <v>5513.0366508365705</v>
      </c>
      <c r="FV160" s="254">
        <f t="shared" si="544"/>
        <v>1830.8933925274773</v>
      </c>
      <c r="FW160" s="254">
        <f t="shared" si="545"/>
        <v>145.64516483212623</v>
      </c>
      <c r="FX160" s="254">
        <f t="shared" si="546"/>
        <v>841.0324999999998</v>
      </c>
      <c r="FY160" s="254">
        <f t="shared" si="547"/>
        <v>814.9</v>
      </c>
      <c r="FZ160" s="254">
        <f t="shared" si="548"/>
        <v>0</v>
      </c>
      <c r="GA160" s="254">
        <f t="shared" si="683"/>
        <v>116.44684000000001</v>
      </c>
      <c r="GB160" s="254">
        <f t="shared" si="684"/>
        <v>3.90456</v>
      </c>
      <c r="GC160" s="254">
        <f t="shared" si="685"/>
        <v>1212.7409</v>
      </c>
      <c r="GD160" s="254">
        <f t="shared" si="686"/>
        <v>943.70500000000015</v>
      </c>
      <c r="GE160" s="254">
        <f t="shared" si="549"/>
        <v>3041.4474237340219</v>
      </c>
      <c r="GF160" s="255">
        <f t="shared" si="550"/>
        <v>1161.184479275656</v>
      </c>
      <c r="GG160" s="255">
        <f t="shared" si="551"/>
        <v>301.02421731665112</v>
      </c>
      <c r="GH160" s="254">
        <f t="shared" si="552"/>
        <v>1055.8539276119127</v>
      </c>
      <c r="GI160" s="255">
        <f t="shared" si="553"/>
        <v>753.90817013679396</v>
      </c>
      <c r="GJ160" s="256">
        <f t="shared" si="554"/>
        <v>20.42549422965245</v>
      </c>
      <c r="GK160" s="253">
        <f t="shared" si="687"/>
        <v>15519.606359542111</v>
      </c>
      <c r="GL160" s="257">
        <f t="shared" si="688"/>
        <v>19554.70401302306</v>
      </c>
      <c r="GM160" s="221">
        <f t="shared" si="689"/>
        <v>17177.105225123061</v>
      </c>
      <c r="GN160" s="222">
        <f t="shared" si="690"/>
        <v>9243.9444249982516</v>
      </c>
      <c r="GO160" s="222">
        <f t="shared" si="691"/>
        <v>585.41036497839593</v>
      </c>
      <c r="GP160" s="55">
        <f t="shared" si="692"/>
        <v>0.53815496289084563</v>
      </c>
      <c r="GQ160" s="56">
        <f t="shared" si="693"/>
        <v>3.4080851069258199E-2</v>
      </c>
      <c r="GR160" s="258">
        <f t="shared" si="694"/>
        <v>1.0896080065156235</v>
      </c>
      <c r="GS160" s="227">
        <f t="shared" si="555"/>
        <v>19554.70401302306</v>
      </c>
      <c r="GT160" s="222">
        <f t="shared" si="788"/>
        <v>9359.4429183137654</v>
      </c>
      <c r="GU160" s="222">
        <f t="shared" si="789"/>
        <v>588.53954423682148</v>
      </c>
      <c r="GV160" s="37">
        <f t="shared" si="748"/>
        <v>0.47862871829103398</v>
      </c>
      <c r="GW160" s="228">
        <f t="shared" si="749"/>
        <v>3.009708271957813E-2</v>
      </c>
      <c r="GX160" s="258">
        <f t="shared" si="695"/>
        <v>1.0796631582694678</v>
      </c>
      <c r="GY160" s="221">
        <f t="shared" si="754"/>
        <v>14146.618492366761</v>
      </c>
      <c r="GZ160" s="222">
        <f t="shared" si="696"/>
        <v>7855.3307751006059</v>
      </c>
      <c r="HA160" s="222">
        <f t="shared" si="697"/>
        <v>403.86885013266482</v>
      </c>
      <c r="HB160" s="55">
        <f t="shared" si="698"/>
        <v>0.55527974966874161</v>
      </c>
      <c r="HC160" s="56">
        <f t="shared" si="699"/>
        <v>2.8548790677474237E-2</v>
      </c>
      <c r="HD160" s="258">
        <f t="shared" si="700"/>
        <v>1.0914345444490328</v>
      </c>
      <c r="HE160" s="221">
        <f t="shared" si="701"/>
        <v>15876.999970441164</v>
      </c>
      <c r="HF160" s="222">
        <f t="shared" si="702"/>
        <v>9180.7881856732929</v>
      </c>
      <c r="HG160" s="222">
        <f t="shared" si="703"/>
        <v>462.13646245779785</v>
      </c>
      <c r="HH160" s="55">
        <f t="shared" si="704"/>
        <v>0.57824451740036076</v>
      </c>
      <c r="HI160" s="56">
        <f t="shared" si="705"/>
        <v>2.9107291258939062E-2</v>
      </c>
      <c r="HJ160" s="259">
        <f t="shared" si="706"/>
        <v>1.0951196352926462</v>
      </c>
      <c r="HK160" s="54">
        <f t="shared" si="556"/>
        <v>3.9755258979561989</v>
      </c>
      <c r="HL160" s="55">
        <f t="shared" si="557"/>
        <v>4.5595077722126449</v>
      </c>
      <c r="HM160" s="55">
        <f t="shared" si="558"/>
        <v>3.2798699495237886</v>
      </c>
      <c r="HN160" s="56">
        <f t="shared" si="559"/>
        <v>3.6932909700244494</v>
      </c>
      <c r="HQ160" s="57">
        <f t="shared" si="560"/>
        <v>1051.9503258513396</v>
      </c>
      <c r="HR160" s="58">
        <f t="shared" si="707"/>
        <v>1216.7909419122445</v>
      </c>
      <c r="HS160" s="58">
        <f t="shared" si="561"/>
        <v>46.244136765978588</v>
      </c>
      <c r="HT160" s="58">
        <f t="shared" si="708"/>
        <v>53.40735355102867</v>
      </c>
      <c r="HU160" s="58">
        <f t="shared" si="562"/>
        <v>1373.3186333923834</v>
      </c>
      <c r="HV160" s="55">
        <f t="shared" si="755"/>
        <v>0.76599144602939151</v>
      </c>
      <c r="HW160" s="56">
        <f t="shared" si="756"/>
        <v>3.3673275554228756E-2</v>
      </c>
      <c r="HX160" s="260">
        <f t="shared" si="757"/>
        <v>1.1252468499761556</v>
      </c>
      <c r="HY160" s="57">
        <f t="shared" si="563"/>
        <v>1786.132183935495</v>
      </c>
      <c r="HZ160" s="58">
        <f t="shared" si="709"/>
        <v>2066.0190971581874</v>
      </c>
      <c r="IA160" s="58">
        <f t="shared" si="564"/>
        <v>91.118221954822587</v>
      </c>
      <c r="IB160" s="58">
        <f t="shared" si="710"/>
        <v>105.23243453562461</v>
      </c>
      <c r="IC160" s="58">
        <f t="shared" si="565"/>
        <v>2405.5049506575638</v>
      </c>
      <c r="ID160" s="55">
        <f t="shared" si="758"/>
        <v>0.74251860651845336</v>
      </c>
      <c r="IE160" s="56">
        <f t="shared" si="759"/>
        <v>3.7879041541741452E-2</v>
      </c>
      <c r="IF160" s="260">
        <f t="shared" si="760"/>
        <v>1.1222201291762575</v>
      </c>
      <c r="IG160" s="57">
        <f t="shared" si="566"/>
        <v>50.123999464252087</v>
      </c>
      <c r="IH160" s="58">
        <f t="shared" si="711"/>
        <v>57.978430180300393</v>
      </c>
      <c r="II160" s="58">
        <f t="shared" si="567"/>
        <v>97.836430571903264</v>
      </c>
      <c r="IJ160" s="58">
        <f t="shared" si="712"/>
        <v>112.99129366749108</v>
      </c>
      <c r="IK160" s="58">
        <f t="shared" si="568"/>
        <v>1031.8295672078555</v>
      </c>
      <c r="IL160" s="55">
        <f t="shared" si="569"/>
        <v>4.8577789450139811E-2</v>
      </c>
      <c r="IM160" s="56">
        <f t="shared" si="570"/>
        <v>9.4818401876823458E-2</v>
      </c>
      <c r="IN160" s="260">
        <f t="shared" si="571"/>
        <v>1.0222995100575569</v>
      </c>
      <c r="IO160" s="57">
        <f t="shared" si="572"/>
        <v>52.399460562086546</v>
      </c>
      <c r="IP160" s="58">
        <f t="shared" si="713"/>
        <v>60.610456032165509</v>
      </c>
      <c r="IQ160" s="58">
        <f t="shared" si="573"/>
        <v>2.3006299282431071</v>
      </c>
      <c r="IR160" s="58">
        <f t="shared" si="714"/>
        <v>2.6569975041279643</v>
      </c>
      <c r="IS160" s="58">
        <f t="shared" si="574"/>
        <v>71.688199176203526</v>
      </c>
      <c r="IT160" s="55">
        <f t="shared" si="761"/>
        <v>0.73093565139351746</v>
      </c>
      <c r="IU160" s="56">
        <f t="shared" si="762"/>
        <v>3.2092170743309556E-2</v>
      </c>
      <c r="IV160" s="260">
        <f t="shared" si="763"/>
        <v>1.1195086938215029</v>
      </c>
      <c r="IW160" s="57">
        <f t="shared" si="575"/>
        <v>42.475821588392002</v>
      </c>
      <c r="IX160" s="58">
        <f t="shared" si="715"/>
        <v>49.13178283129303</v>
      </c>
      <c r="IY160" s="58">
        <f t="shared" si="576"/>
        <v>1.1507895564999999</v>
      </c>
      <c r="IZ160" s="58">
        <f t="shared" si="716"/>
        <v>1.32904685880185</v>
      </c>
      <c r="JA160" s="58">
        <f t="shared" si="577"/>
        <v>874.3877</v>
      </c>
      <c r="JB160" s="55">
        <f t="shared" si="764"/>
        <v>4.8577789450139797E-2</v>
      </c>
      <c r="JC160" s="56">
        <f t="shared" si="765"/>
        <v>1.3161090400745572E-3</v>
      </c>
      <c r="JD160" s="260">
        <f t="shared" si="766"/>
        <v>1.0078160048971445</v>
      </c>
      <c r="JE160" s="57">
        <f t="shared" si="578"/>
        <v>0</v>
      </c>
      <c r="JF160" s="58">
        <f t="shared" si="717"/>
        <v>0</v>
      </c>
      <c r="JG160" s="58">
        <f t="shared" si="579"/>
        <v>0</v>
      </c>
      <c r="JH160" s="58">
        <f t="shared" si="718"/>
        <v>0</v>
      </c>
      <c r="JI160" s="58">
        <f t="shared" si="580"/>
        <v>0</v>
      </c>
      <c r="JJ160" s="55"/>
      <c r="JK160" s="56"/>
      <c r="JL160" s="260"/>
      <c r="JM160" s="57">
        <f t="shared" si="581"/>
        <v>1648.4535927888653</v>
      </c>
      <c r="JN160" s="58">
        <f t="shared" si="719"/>
        <v>1906.7662707788807</v>
      </c>
      <c r="JO160" s="58">
        <f t="shared" si="582"/>
        <v>108.89650666641414</v>
      </c>
      <c r="JP160" s="58">
        <f t="shared" si="720"/>
        <v>125.76457554904169</v>
      </c>
      <c r="JQ160" s="58">
        <f t="shared" si="583"/>
        <v>2235.7376555745659</v>
      </c>
      <c r="JR160" s="55">
        <f t="shared" si="584"/>
        <v>0.73731977840898622</v>
      </c>
      <c r="JS160" s="56">
        <f t="shared" si="585"/>
        <v>4.8707193527332097E-2</v>
      </c>
      <c r="JT160" s="260">
        <f t="shared" si="586"/>
        <v>1.1230827535540719</v>
      </c>
      <c r="JU160" s="57">
        <f t="shared" si="587"/>
        <v>6.0696713711768675</v>
      </c>
      <c r="JV160" s="58">
        <f t="shared" si="721"/>
        <v>7.0207888750402834</v>
      </c>
      <c r="JW160" s="58">
        <f t="shared" si="588"/>
        <v>0.16444448074540002</v>
      </c>
      <c r="JX160" s="58">
        <f t="shared" si="722"/>
        <v>0.18991693081286248</v>
      </c>
      <c r="JY160" s="58">
        <f t="shared" si="589"/>
        <v>124.94745932000001</v>
      </c>
      <c r="JZ160" s="55">
        <f t="shared" si="767"/>
        <v>4.8577789450139797E-2</v>
      </c>
      <c r="KA160" s="56">
        <f t="shared" si="768"/>
        <v>1.3161090400745574E-3</v>
      </c>
      <c r="KB160" s="260">
        <f t="shared" si="769"/>
        <v>1.0078160048971445</v>
      </c>
      <c r="KC160" s="57">
        <f t="shared" si="590"/>
        <v>0.20352116080644478</v>
      </c>
      <c r="KD160" s="58">
        <f t="shared" si="723"/>
        <v>0.2354129267048147</v>
      </c>
      <c r="KE160" s="58">
        <f t="shared" si="591"/>
        <v>5.5139610635999998E-3</v>
      </c>
      <c r="KF160" s="58">
        <f t="shared" si="724"/>
        <v>6.3680736323516399E-3</v>
      </c>
      <c r="KG160" s="58">
        <f t="shared" si="592"/>
        <v>4.1895928800000002</v>
      </c>
      <c r="KH160" s="55">
        <f t="shared" si="770"/>
        <v>4.857778945013979E-2</v>
      </c>
      <c r="KI160" s="56">
        <f t="shared" si="771"/>
        <v>1.3161090400745572E-3</v>
      </c>
      <c r="KJ160" s="260">
        <f t="shared" si="772"/>
        <v>1.0078160048971445</v>
      </c>
      <c r="KK160" s="57">
        <f t="shared" si="593"/>
        <v>74.617364713632526</v>
      </c>
      <c r="KL160" s="58">
        <f t="shared" si="725"/>
        <v>86.309905764258744</v>
      </c>
      <c r="KM160" s="58">
        <f t="shared" si="594"/>
        <v>3.2805905534120861</v>
      </c>
      <c r="KN160" s="58">
        <f t="shared" si="726"/>
        <v>3.7887540301356184</v>
      </c>
      <c r="KO160" s="58">
        <f t="shared" si="595"/>
        <v>96.975245593086527</v>
      </c>
      <c r="KP160" s="55">
        <f t="shared" si="727"/>
        <v>0.76944754568326745</v>
      </c>
      <c r="KQ160" s="56">
        <f t="shared" si="728"/>
        <v>3.3829154371803553E-2</v>
      </c>
      <c r="KR160" s="260">
        <f t="shared" si="729"/>
        <v>1.1258125664207603</v>
      </c>
      <c r="KS160" s="57">
        <f t="shared" si="596"/>
        <v>314.77991194388738</v>
      </c>
      <c r="KT160" s="58">
        <f t="shared" si="730"/>
        <v>364.10592414549455</v>
      </c>
      <c r="KU160" s="58">
        <f t="shared" si="597"/>
        <v>13.837035858611351</v>
      </c>
      <c r="KV160" s="58">
        <f t="shared" si="731"/>
        <v>15.98039271311025</v>
      </c>
      <c r="KW160" s="58">
        <f t="shared" si="598"/>
        <v>411.86901062687133</v>
      </c>
      <c r="KX160" s="55">
        <f t="shared" si="773"/>
        <v>0.76427190155624292</v>
      </c>
      <c r="KY160" s="56">
        <f t="shared" si="774"/>
        <v>3.3595719759423409E-2</v>
      </c>
      <c r="KZ160" s="260">
        <f t="shared" si="775"/>
        <v>1.1249653839645979</v>
      </c>
      <c r="LA160" s="57">
        <f t="shared" si="599"/>
        <v>1709.3788245714425</v>
      </c>
      <c r="LB160" s="58">
        <f t="shared" si="732"/>
        <v>1977.2384863817877</v>
      </c>
      <c r="LC160" s="58">
        <f t="shared" si="600"/>
        <v>73.773778956093452</v>
      </c>
      <c r="LD160" s="58">
        <f t="shared" si="733"/>
        <v>85.201337316392326</v>
      </c>
      <c r="LE160" s="58">
        <f t="shared" si="601"/>
        <v>3798.8650506164681</v>
      </c>
      <c r="LF160" s="55">
        <f t="shared" si="734"/>
        <v>0.44997092599908223</v>
      </c>
      <c r="LG160" s="56">
        <f t="shared" si="735"/>
        <v>1.9419952531380832E-2</v>
      </c>
      <c r="LH160" s="260">
        <f t="shared" si="736"/>
        <v>1.0735185947511672</v>
      </c>
      <c r="LI160" s="57">
        <f t="shared" si="602"/>
        <v>579.09866839973051</v>
      </c>
      <c r="LJ160" s="58">
        <f t="shared" si="737"/>
        <v>669.84342973796834</v>
      </c>
      <c r="LK160" s="58">
        <f t="shared" si="603"/>
        <v>25.440319750517357</v>
      </c>
      <c r="LL160" s="58">
        <f t="shared" si="738"/>
        <v>29.381025279872496</v>
      </c>
      <c r="LM160" s="58">
        <f t="shared" si="604"/>
        <v>775.53267713044272</v>
      </c>
      <c r="LN160" s="55">
        <f t="shared" si="776"/>
        <v>0.74671085497320377</v>
      </c>
      <c r="LO160" s="56">
        <f t="shared" si="777"/>
        <v>3.2803672238092371E-2</v>
      </c>
      <c r="LP160" s="260">
        <f t="shared" si="778"/>
        <v>1.1220908798039817</v>
      </c>
      <c r="LQ160" s="57">
        <f t="shared" si="605"/>
        <v>4.3436640066666643E-2</v>
      </c>
      <c r="LR160" s="58">
        <f t="shared" si="739"/>
        <v>5.0243161565113312E-2</v>
      </c>
      <c r="LS160" s="58">
        <f t="shared" si="606"/>
        <v>1.1768208333333328E-3</v>
      </c>
      <c r="LT160" s="58">
        <f t="shared" si="740"/>
        <v>1.359110380416666E-3</v>
      </c>
      <c r="LU160" s="58">
        <f t="shared" si="607"/>
        <v>0.89416666666666633</v>
      </c>
      <c r="LV160" s="55">
        <f t="shared" si="608"/>
        <v>4.857778945013979E-2</v>
      </c>
      <c r="LW160" s="56">
        <f t="shared" si="609"/>
        <v>1.3161090400745572E-3</v>
      </c>
      <c r="LX160" s="260">
        <f t="shared" si="610"/>
        <v>1.0078160048971445</v>
      </c>
      <c r="LY160" s="57">
        <f t="shared" si="611"/>
        <v>63.212867960910472</v>
      </c>
      <c r="LZ160" s="58">
        <f t="shared" si="741"/>
        <v>73.118324370385153</v>
      </c>
      <c r="MA160" s="58">
        <f t="shared" si="612"/>
        <v>1.7126145078665</v>
      </c>
      <c r="MB160" s="58">
        <f t="shared" si="742"/>
        <v>1.9778984951350209</v>
      </c>
      <c r="MC160" s="58">
        <f t="shared" si="613"/>
        <v>1301.2709387619045</v>
      </c>
      <c r="MD160" s="55">
        <f t="shared" si="779"/>
        <v>4.8577791202387428E-2</v>
      </c>
      <c r="ME160" s="56">
        <f t="shared" si="780"/>
        <v>1.3161090875478774E-3</v>
      </c>
      <c r="MF160" s="260">
        <f t="shared" si="781"/>
        <v>1.0078160051790754</v>
      </c>
      <c r="MG160" s="57">
        <f t="shared" si="614"/>
        <v>49.189649296936409</v>
      </c>
      <c r="MH160" s="58">
        <f t="shared" si="743"/>
        <v>56.897667341766351</v>
      </c>
      <c r="MI160" s="58">
        <f t="shared" si="615"/>
        <v>1.3326860454250002</v>
      </c>
      <c r="MJ160" s="58">
        <f t="shared" si="744"/>
        <v>1.5391191138613329</v>
      </c>
      <c r="MK160" s="58">
        <f t="shared" si="616"/>
        <v>1012.595465</v>
      </c>
      <c r="ML160" s="55">
        <f t="shared" si="782"/>
        <v>4.8577789450139804E-2</v>
      </c>
      <c r="MM160" s="56">
        <f t="shared" si="783"/>
        <v>1.3161090400745576E-3</v>
      </c>
      <c r="MN160" s="260">
        <f t="shared" si="784"/>
        <v>1.0078160048971445</v>
      </c>
      <c r="MO160" s="59">
        <v>3.6485835953695291</v>
      </c>
      <c r="MP160" s="60">
        <v>4.2230835953695287</v>
      </c>
      <c r="MQ160" s="60">
        <v>3.0051000000000001</v>
      </c>
      <c r="MR160" s="61">
        <v>3.3725000000000001</v>
      </c>
      <c r="MS160" s="59">
        <f t="shared" si="617"/>
        <v>1.0896080065156235</v>
      </c>
      <c r="MT160" s="60">
        <f>GX160</f>
        <v>1.0796631582694678</v>
      </c>
      <c r="MU160" s="60">
        <f t="shared" si="745"/>
        <v>1.0914345444490328</v>
      </c>
      <c r="MV160" s="61">
        <f t="shared" si="785"/>
        <v>1.0951196352926462</v>
      </c>
      <c r="MW160" s="66">
        <f t="shared" si="746"/>
        <v>3.9755258979561989</v>
      </c>
      <c r="MX160" s="67">
        <f t="shared" si="786"/>
        <v>4.5595077722126449</v>
      </c>
      <c r="MY160" s="67">
        <f t="shared" si="747"/>
        <v>3.2798699495237886</v>
      </c>
      <c r="MZ160" s="261">
        <f t="shared" si="787"/>
        <v>3.6932909700244494</v>
      </c>
      <c r="NA160" s="59">
        <f t="shared" si="618"/>
        <v>1.0896163037879754</v>
      </c>
      <c r="NB160" s="60">
        <f>NF160/J160</f>
        <v>1.0796723207328383</v>
      </c>
      <c r="NC160" s="60">
        <f t="shared" si="619"/>
        <v>1.0914446621694953</v>
      </c>
      <c r="ND160" s="262">
        <f>NH160/L160</f>
        <v>1.0951270710057197</v>
      </c>
      <c r="NE160" s="62">
        <f t="shared" si="620"/>
        <v>3.9755561712479883</v>
      </c>
      <c r="NF160" s="63">
        <f>NE160+NQ160+NR160+OB160</f>
        <v>4.5595464660613976</v>
      </c>
      <c r="NG160" s="63">
        <f t="shared" si="621"/>
        <v>3.2799003542855503</v>
      </c>
      <c r="NH160" s="64">
        <f>NG160+NM160</f>
        <v>3.6933160469667898</v>
      </c>
      <c r="NI160" s="238">
        <f t="shared" si="750"/>
        <v>-3.0273291789395529E-5</v>
      </c>
      <c r="NJ160" s="238">
        <f t="shared" si="751"/>
        <v>-3.86938487526578E-5</v>
      </c>
      <c r="NK160" s="238">
        <f t="shared" si="752"/>
        <v>-3.0404761761637644E-5</v>
      </c>
      <c r="NL160" s="238">
        <f t="shared" si="753"/>
        <v>-2.5076942340440667E-5</v>
      </c>
      <c r="NM160" s="239">
        <f t="shared" si="622"/>
        <v>0.41341569268123957</v>
      </c>
      <c r="NN160" s="240">
        <f t="shared" si="623"/>
        <v>0.72226087513783921</v>
      </c>
      <c r="NO160" s="240">
        <f t="shared" ref="NO160:NO165" si="791">O160*IN160</f>
        <v>0.28224012428119849</v>
      </c>
      <c r="NP160" s="240">
        <f t="shared" si="624"/>
        <v>2.1494566921372853E-2</v>
      </c>
      <c r="NQ160" s="240">
        <f>Q160*JD160+0.005</f>
        <v>0.27328062050361984</v>
      </c>
      <c r="NR160" s="240">
        <f t="shared" si="625"/>
        <v>0</v>
      </c>
      <c r="NS160" s="240">
        <f t="shared" si="626"/>
        <v>0.67306349420495537</v>
      </c>
      <c r="NT160" s="240">
        <f t="shared" si="627"/>
        <v>3.3761836164054343E-2</v>
      </c>
      <c r="NU160" s="240">
        <f t="shared" si="628"/>
        <v>1.1085976053868589E-3</v>
      </c>
      <c r="NV160" s="240">
        <f t="shared" si="629"/>
        <v>2.9158545470297691E-2</v>
      </c>
      <c r="NW160" s="240">
        <f t="shared" si="630"/>
        <v>0.12397118531289869</v>
      </c>
      <c r="NX160" s="240">
        <f t="shared" si="631"/>
        <v>1.0911242997050863</v>
      </c>
      <c r="NY160" s="240">
        <f t="shared" si="632"/>
        <v>0.2328338575593262</v>
      </c>
      <c r="NZ160" s="240">
        <f t="shared" si="633"/>
        <v>2.0156320097942891E-4</v>
      </c>
      <c r="OA160" s="240">
        <f t="shared" si="634"/>
        <v>0.3509215330033541</v>
      </c>
      <c r="OB160" s="241">
        <f t="shared" si="635"/>
        <v>0.31070967430978969</v>
      </c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136"/>
      <c r="OP160" s="13"/>
      <c r="OQ160" s="13"/>
      <c r="OR160" s="13"/>
      <c r="OS160" s="13"/>
      <c r="OT160" s="13"/>
    </row>
    <row r="161" spans="1:410" ht="15" customHeight="1">
      <c r="A161" s="242">
        <v>142</v>
      </c>
      <c r="B161" s="49" t="s">
        <v>211</v>
      </c>
      <c r="C161" s="50">
        <v>1</v>
      </c>
      <c r="D161" s="51">
        <v>264.52999999999997</v>
      </c>
      <c r="E161" s="52">
        <v>264.52999999999997</v>
      </c>
      <c r="F161" s="52"/>
      <c r="G161" s="52"/>
      <c r="H161" s="53"/>
      <c r="I161" s="57">
        <v>1.1130110590920737</v>
      </c>
      <c r="J161" s="58"/>
      <c r="K161" s="58">
        <v>0.90459999999999996</v>
      </c>
      <c r="L161" s="243"/>
      <c r="M161" s="1">
        <v>0</v>
      </c>
      <c r="N161" s="2">
        <v>0</v>
      </c>
      <c r="O161" s="2">
        <v>0.20841105909207369</v>
      </c>
      <c r="P161" s="2">
        <v>0</v>
      </c>
      <c r="Q161" s="2">
        <v>0</v>
      </c>
      <c r="R161" s="2">
        <v>0</v>
      </c>
      <c r="S161" s="2">
        <v>0.29160000000000003</v>
      </c>
      <c r="T161" s="2">
        <v>0</v>
      </c>
      <c r="U161" s="2">
        <v>0</v>
      </c>
      <c r="V161" s="2">
        <v>0.2742</v>
      </c>
      <c r="W161" s="2">
        <v>0</v>
      </c>
      <c r="X161" s="2">
        <v>0.33460000000000001</v>
      </c>
      <c r="Y161" s="2">
        <v>0</v>
      </c>
      <c r="Z161" s="2">
        <v>4.1999999999999997E-3</v>
      </c>
      <c r="AA161" s="2">
        <v>0</v>
      </c>
      <c r="AB161" s="3">
        <v>0</v>
      </c>
      <c r="AC161" s="244">
        <v>0</v>
      </c>
      <c r="AD161" s="108">
        <v>0</v>
      </c>
      <c r="AE161" s="108">
        <v>0</v>
      </c>
      <c r="AF161" s="108">
        <f t="shared" si="636"/>
        <v>0</v>
      </c>
      <c r="AG161" s="108">
        <f t="shared" si="637"/>
        <v>0</v>
      </c>
      <c r="AH161" s="108">
        <v>0</v>
      </c>
      <c r="AI161" s="108">
        <v>0</v>
      </c>
      <c r="AJ161" s="108">
        <f t="shared" si="638"/>
        <v>0</v>
      </c>
      <c r="AK161" s="108">
        <f t="shared" si="639"/>
        <v>0</v>
      </c>
      <c r="AL161" s="108">
        <v>0</v>
      </c>
      <c r="AM161" s="245">
        <v>0</v>
      </c>
      <c r="AN161" s="244">
        <v>0</v>
      </c>
      <c r="AO161" s="108">
        <v>0</v>
      </c>
      <c r="AP161" s="108">
        <v>0</v>
      </c>
      <c r="AQ161" s="108">
        <f t="shared" si="640"/>
        <v>0</v>
      </c>
      <c r="AR161" s="108">
        <f t="shared" si="641"/>
        <v>0</v>
      </c>
      <c r="AS161" s="246">
        <v>0</v>
      </c>
      <c r="AT161" s="247">
        <v>0</v>
      </c>
      <c r="AU161" s="108">
        <v>0</v>
      </c>
      <c r="AV161" s="108">
        <f t="shared" si="642"/>
        <v>0</v>
      </c>
      <c r="AW161" s="108">
        <f t="shared" si="643"/>
        <v>0</v>
      </c>
      <c r="AX161" s="108">
        <v>0</v>
      </c>
      <c r="AY161" s="245">
        <v>0</v>
      </c>
      <c r="AZ161" s="248">
        <v>7</v>
      </c>
      <c r="BA161" s="108">
        <v>35.680166666666658</v>
      </c>
      <c r="BB161" s="108">
        <v>3.7209310223848</v>
      </c>
      <c r="BC161" s="109">
        <v>2.9767448179078402</v>
      </c>
      <c r="BD161" s="109">
        <v>0.74418620447695982</v>
      </c>
      <c r="BE161" s="108">
        <v>1.3953493749999999</v>
      </c>
      <c r="BF161" s="109">
        <v>1.1162794999999999</v>
      </c>
      <c r="BG161" s="109">
        <v>0.27906987500000002</v>
      </c>
      <c r="BH161" s="108">
        <v>2.9781406356757563</v>
      </c>
      <c r="BI161" s="109">
        <f t="shared" si="644"/>
        <v>1.7430104135606785</v>
      </c>
      <c r="BJ161" s="108">
        <f t="shared" si="645"/>
        <v>5.761213059714751E-2</v>
      </c>
      <c r="BK161" s="108">
        <v>2.1887293849863609</v>
      </c>
      <c r="BL161" s="245">
        <v>55.155980501656288</v>
      </c>
      <c r="BM161" s="244">
        <v>0</v>
      </c>
      <c r="BN161" s="108">
        <v>0</v>
      </c>
      <c r="BO161" s="108">
        <v>0</v>
      </c>
      <c r="BP161" s="108">
        <f t="shared" si="646"/>
        <v>0</v>
      </c>
      <c r="BQ161" s="108">
        <f t="shared" si="647"/>
        <v>0</v>
      </c>
      <c r="BR161" s="108">
        <v>0</v>
      </c>
      <c r="BS161" s="108">
        <v>0</v>
      </c>
      <c r="BT161" s="108">
        <f t="shared" si="648"/>
        <v>0</v>
      </c>
      <c r="BU161" s="108">
        <f t="shared" si="649"/>
        <v>0</v>
      </c>
      <c r="BV161" s="108">
        <v>0</v>
      </c>
      <c r="BW161" s="245">
        <v>0</v>
      </c>
      <c r="BX161" s="107">
        <v>0</v>
      </c>
      <c r="BY161" s="108">
        <v>0</v>
      </c>
      <c r="BZ161" s="109">
        <f t="shared" si="650"/>
        <v>0</v>
      </c>
      <c r="CA161" s="109">
        <f t="shared" si="651"/>
        <v>0</v>
      </c>
      <c r="CB161" s="108">
        <v>0</v>
      </c>
      <c r="CC161" s="110">
        <v>0</v>
      </c>
      <c r="CD161" s="244">
        <v>0</v>
      </c>
      <c r="CE161" s="108">
        <v>0</v>
      </c>
      <c r="CF161" s="109">
        <f t="shared" si="652"/>
        <v>0</v>
      </c>
      <c r="CG161" s="109">
        <f t="shared" si="653"/>
        <v>0</v>
      </c>
      <c r="CH161" s="108">
        <v>0</v>
      </c>
      <c r="CI161" s="245">
        <v>0</v>
      </c>
      <c r="CJ161" s="249">
        <v>27.687801524097942</v>
      </c>
      <c r="CK161" s="250">
        <v>6.0913163353015474</v>
      </c>
      <c r="CL161" s="250">
        <v>4.410027811705401</v>
      </c>
      <c r="CM161" s="251">
        <v>4.2063819738820678</v>
      </c>
      <c r="CN161" s="252">
        <f t="shared" si="541"/>
        <v>2.0504008931688138</v>
      </c>
      <c r="CO161" s="250">
        <v>18.635357879198693</v>
      </c>
      <c r="CP161" s="252">
        <f t="shared" si="654"/>
        <v>1.8444159107358116</v>
      </c>
      <c r="CQ161" s="250">
        <v>5.8317488947164389</v>
      </c>
      <c r="CR161" s="250">
        <v>4.1481887591721609</v>
      </c>
      <c r="CS161" s="252">
        <f t="shared" si="655"/>
        <v>8.0246711546185456E-2</v>
      </c>
      <c r="CT161" s="252">
        <f t="shared" si="656"/>
        <v>2.4278021387031723</v>
      </c>
      <c r="CU161" s="250">
        <f t="shared" si="542"/>
        <v>60.972692309475747</v>
      </c>
      <c r="CV161" s="245">
        <f t="shared" si="657"/>
        <v>76.825592309939438</v>
      </c>
      <c r="CW161" s="244">
        <v>0</v>
      </c>
      <c r="CX161" s="108">
        <v>0</v>
      </c>
      <c r="CY161" s="108">
        <f t="shared" si="658"/>
        <v>0</v>
      </c>
      <c r="CZ161" s="108">
        <f t="shared" si="659"/>
        <v>0</v>
      </c>
      <c r="DA161" s="108">
        <v>0</v>
      </c>
      <c r="DB161" s="245">
        <v>0</v>
      </c>
      <c r="DC161" s="244">
        <v>0</v>
      </c>
      <c r="DD161" s="108">
        <v>0</v>
      </c>
      <c r="DE161" s="108">
        <f t="shared" si="660"/>
        <v>0</v>
      </c>
      <c r="DF161" s="108">
        <f t="shared" si="661"/>
        <v>0</v>
      </c>
      <c r="DG161" s="108">
        <v>0</v>
      </c>
      <c r="DH161" s="245">
        <v>0</v>
      </c>
      <c r="DI161" s="107">
        <v>28.083560161272</v>
      </c>
      <c r="DJ161" s="108">
        <v>6.1783832354798403</v>
      </c>
      <c r="DK161" s="108">
        <v>0.48302015067163645</v>
      </c>
      <c r="DL161" s="108">
        <v>18.901724417224603</v>
      </c>
      <c r="DM161" s="108">
        <f t="shared" si="662"/>
        <v>1.870779272470388</v>
      </c>
      <c r="DN161" s="108">
        <f t="shared" si="663"/>
        <v>5.9151056391262671</v>
      </c>
      <c r="DO161" s="108">
        <v>3.9162082214193097</v>
      </c>
      <c r="DP161" s="108">
        <f t="shared" si="664"/>
        <v>7.575904804335655E-2</v>
      </c>
      <c r="DQ161" s="108">
        <f t="shared" si="665"/>
        <v>2.2920313533336367</v>
      </c>
      <c r="DR161" s="108">
        <v>2.8781448093033699</v>
      </c>
      <c r="DS161" s="110">
        <v>72.529249194444901</v>
      </c>
      <c r="DT161" s="244">
        <v>0</v>
      </c>
      <c r="DU161" s="108">
        <v>0</v>
      </c>
      <c r="DV161" s="108">
        <v>0</v>
      </c>
      <c r="DW161" s="108">
        <f t="shared" si="666"/>
        <v>0</v>
      </c>
      <c r="DX161" s="108">
        <f t="shared" si="667"/>
        <v>0</v>
      </c>
      <c r="DY161" s="108">
        <v>0</v>
      </c>
      <c r="DZ161" s="108">
        <v>0</v>
      </c>
      <c r="EA161" s="108"/>
      <c r="EB161" s="108">
        <v>0</v>
      </c>
      <c r="EC161" s="108">
        <f t="shared" si="668"/>
        <v>0</v>
      </c>
      <c r="ED161" s="108">
        <f t="shared" si="669"/>
        <v>0</v>
      </c>
      <c r="EE161" s="108">
        <v>0</v>
      </c>
      <c r="EF161" s="245">
        <v>0</v>
      </c>
      <c r="EG161" s="249">
        <v>17.372593099206309</v>
      </c>
      <c r="EH161" s="250">
        <v>3.8219704818253923</v>
      </c>
      <c r="EI161" s="250">
        <v>32.585666664515536</v>
      </c>
      <c r="EJ161" s="250">
        <v>11.692675903200099</v>
      </c>
      <c r="EK161" s="250">
        <f t="shared" si="670"/>
        <v>1.1572709048433267</v>
      </c>
      <c r="EL161" s="250">
        <v>3.6591059971474391</v>
      </c>
      <c r="EM161" s="250">
        <v>4.7795221488585513</v>
      </c>
      <c r="EN161" s="250">
        <f t="shared" si="671"/>
        <v>9.2459855969668686E-2</v>
      </c>
      <c r="EO161" s="250">
        <f t="shared" si="672"/>
        <v>2.7973013690181467</v>
      </c>
      <c r="EP161" s="250">
        <v>70.252428297605888</v>
      </c>
      <c r="EQ161" s="245">
        <v>88.518059654983418</v>
      </c>
      <c r="ER161" s="244">
        <v>0</v>
      </c>
      <c r="ES161" s="108">
        <v>0</v>
      </c>
      <c r="ET161" s="108">
        <v>0</v>
      </c>
      <c r="EU161" s="108">
        <f t="shared" si="673"/>
        <v>0</v>
      </c>
      <c r="EV161" s="108">
        <f t="shared" si="674"/>
        <v>0</v>
      </c>
      <c r="EW161" s="108">
        <v>0</v>
      </c>
      <c r="EX161" s="108">
        <v>0</v>
      </c>
      <c r="EY161" s="108">
        <f t="shared" si="675"/>
        <v>0</v>
      </c>
      <c r="EZ161" s="108">
        <f t="shared" si="676"/>
        <v>0</v>
      </c>
      <c r="FA161" s="108">
        <v>0</v>
      </c>
      <c r="FB161" s="245">
        <v>0</v>
      </c>
      <c r="FC161" s="244">
        <v>0.83333333333333293</v>
      </c>
      <c r="FD161" s="108">
        <v>6.0833333333333302E-2</v>
      </c>
      <c r="FE161" s="108">
        <f t="shared" si="677"/>
        <v>1.1768208333333328E-3</v>
      </c>
      <c r="FF161" s="108">
        <f t="shared" si="678"/>
        <v>3.5603803333333316E-2</v>
      </c>
      <c r="FG161" s="108">
        <v>4.4708333333333301E-2</v>
      </c>
      <c r="FH161" s="245">
        <v>1.1266499999999995</v>
      </c>
      <c r="FI161" s="244">
        <v>0</v>
      </c>
      <c r="FJ161" s="108">
        <v>0</v>
      </c>
      <c r="FK161" s="108">
        <f t="shared" si="679"/>
        <v>0</v>
      </c>
      <c r="FL161" s="108">
        <f t="shared" si="680"/>
        <v>0</v>
      </c>
      <c r="FM161" s="108">
        <v>0</v>
      </c>
      <c r="FN161" s="245">
        <v>0</v>
      </c>
      <c r="FO161" s="244">
        <v>0</v>
      </c>
      <c r="FP161" s="108">
        <v>0</v>
      </c>
      <c r="FQ161" s="108">
        <f t="shared" si="681"/>
        <v>0</v>
      </c>
      <c r="FR161" s="108">
        <f t="shared" si="682"/>
        <v>0</v>
      </c>
      <c r="FS161" s="108">
        <v>0</v>
      </c>
      <c r="FT161" s="110">
        <v>0</v>
      </c>
      <c r="FU161" s="253">
        <f t="shared" si="543"/>
        <v>89.235624837183039</v>
      </c>
      <c r="FV161" s="254">
        <f t="shared" si="544"/>
        <v>37.284903146534056</v>
      </c>
      <c r="FW161" s="254">
        <f t="shared" si="545"/>
        <v>6.1434252110766536</v>
      </c>
      <c r="FX161" s="254">
        <f t="shared" si="546"/>
        <v>35.680166666666658</v>
      </c>
      <c r="FY161" s="254">
        <f t="shared" si="547"/>
        <v>0</v>
      </c>
      <c r="FZ161" s="254">
        <f t="shared" si="548"/>
        <v>0</v>
      </c>
      <c r="GA161" s="254">
        <f t="shared" si="683"/>
        <v>0</v>
      </c>
      <c r="GB161" s="254">
        <f t="shared" si="684"/>
        <v>0</v>
      </c>
      <c r="GC161" s="254">
        <f t="shared" si="685"/>
        <v>0</v>
      </c>
      <c r="GD161" s="254">
        <f t="shared" si="686"/>
        <v>0</v>
      </c>
      <c r="GE161" s="254">
        <f t="shared" si="549"/>
        <v>49.22975819962339</v>
      </c>
      <c r="GF161" s="255">
        <f t="shared" si="550"/>
        <v>18.795271847807975</v>
      </c>
      <c r="GG161" s="255">
        <f t="shared" si="551"/>
        <v>4.8724660880495261</v>
      </c>
      <c r="GH161" s="254">
        <f t="shared" si="552"/>
        <v>15.882893098459112</v>
      </c>
      <c r="GI161" s="255">
        <f t="shared" si="553"/>
        <v>11.340813875097743</v>
      </c>
      <c r="GJ161" s="256">
        <f t="shared" si="554"/>
        <v>0.3072545669896915</v>
      </c>
      <c r="GK161" s="253">
        <f t="shared" si="687"/>
        <v>233.45677115954291</v>
      </c>
      <c r="GL161" s="257">
        <f t="shared" si="688"/>
        <v>294.15553166102404</v>
      </c>
      <c r="GM161" s="221">
        <f t="shared" si="689"/>
        <v>294.15553166102404</v>
      </c>
      <c r="GN161" s="222">
        <f t="shared" si="690"/>
        <v>150.40835530571181</v>
      </c>
      <c r="GO161" s="222">
        <f t="shared" si="691"/>
        <v>14.267163791305999</v>
      </c>
      <c r="GP161" s="55">
        <f t="shared" si="692"/>
        <v>0.51132254578519321</v>
      </c>
      <c r="GQ161" s="56">
        <f t="shared" si="693"/>
        <v>4.8502109447824522E-2</v>
      </c>
      <c r="GR161" s="258">
        <f t="shared" si="694"/>
        <v>1.087637219678008</v>
      </c>
      <c r="GS161" s="227">
        <f t="shared" si="555"/>
        <v>294.15553166102404</v>
      </c>
      <c r="GT161" s="222">
        <f t="shared" si="788"/>
        <v>150.40835530571181</v>
      </c>
      <c r="GU161" s="222">
        <f t="shared" si="789"/>
        <v>14.267163791305999</v>
      </c>
      <c r="GV161" s="37">
        <f t="shared" si="748"/>
        <v>0.51132254578519321</v>
      </c>
      <c r="GW161" s="228">
        <f t="shared" si="749"/>
        <v>4.8502109447824522E-2</v>
      </c>
      <c r="GX161" s="258">
        <f t="shared" si="695"/>
        <v>1.087637219678008</v>
      </c>
      <c r="GY161" s="221">
        <f t="shared" si="754"/>
        <v>238.99955115936774</v>
      </c>
      <c r="GZ161" s="222">
        <f t="shared" si="696"/>
        <v>147.72899969798632</v>
      </c>
      <c r="HA161" s="222">
        <f t="shared" si="697"/>
        <v>9.0373618661897162</v>
      </c>
      <c r="HB161" s="55">
        <f t="shared" si="698"/>
        <v>0.61811413026244089</v>
      </c>
      <c r="HC161" s="56">
        <f t="shared" si="699"/>
        <v>3.7813300578809439E-2</v>
      </c>
      <c r="HD161" s="258">
        <f t="shared" si="700"/>
        <v>1.102715764471782</v>
      </c>
      <c r="HE161" s="221">
        <f t="shared" si="701"/>
        <v>238.99955115936774</v>
      </c>
      <c r="HF161" s="222">
        <f t="shared" si="702"/>
        <v>147.72899969798632</v>
      </c>
      <c r="HG161" s="222">
        <f t="shared" si="703"/>
        <v>9.0373618661897162</v>
      </c>
      <c r="HH161" s="55">
        <f t="shared" si="704"/>
        <v>0.61811413026244089</v>
      </c>
      <c r="HI161" s="56">
        <f t="shared" si="705"/>
        <v>3.7813300578809439E-2</v>
      </c>
      <c r="HJ161" s="259">
        <f t="shared" si="706"/>
        <v>1.102715764471782</v>
      </c>
      <c r="HK161" s="54">
        <f t="shared" si="556"/>
        <v>1.2105522537817781</v>
      </c>
      <c r="HL161" s="55">
        <f t="shared" si="557"/>
        <v>0</v>
      </c>
      <c r="HM161" s="55">
        <f t="shared" si="558"/>
        <v>0.99751668054117393</v>
      </c>
      <c r="HN161" s="56">
        <f t="shared" si="559"/>
        <v>0</v>
      </c>
      <c r="HQ161" s="57">
        <f t="shared" si="560"/>
        <v>0</v>
      </c>
      <c r="HR161" s="58">
        <f t="shared" si="707"/>
        <v>0</v>
      </c>
      <c r="HS161" s="58">
        <f t="shared" si="561"/>
        <v>0</v>
      </c>
      <c r="HT161" s="58">
        <f t="shared" si="708"/>
        <v>0</v>
      </c>
      <c r="HU161" s="58">
        <f t="shared" si="562"/>
        <v>0</v>
      </c>
      <c r="HV161" s="55"/>
      <c r="HW161" s="56"/>
      <c r="HX161" s="260"/>
      <c r="HY161" s="57">
        <f t="shared" si="563"/>
        <v>0</v>
      </c>
      <c r="HZ161" s="58">
        <f t="shared" si="709"/>
        <v>0</v>
      </c>
      <c r="IA161" s="58">
        <f t="shared" si="564"/>
        <v>0</v>
      </c>
      <c r="IB161" s="58">
        <f t="shared" si="710"/>
        <v>0</v>
      </c>
      <c r="IC161" s="58">
        <f t="shared" si="565"/>
        <v>0</v>
      </c>
      <c r="ID161" s="55"/>
      <c r="IE161" s="56"/>
      <c r="IF161" s="260"/>
      <c r="IG161" s="57">
        <f t="shared" si="566"/>
        <v>2.1264727045440277</v>
      </c>
      <c r="IH161" s="58">
        <f t="shared" si="711"/>
        <v>2.4596909773460771</v>
      </c>
      <c r="II161" s="58">
        <f t="shared" si="567"/>
        <v>4.1506364485049874</v>
      </c>
      <c r="IJ161" s="58">
        <f t="shared" si="712"/>
        <v>4.7935700343784102</v>
      </c>
      <c r="IK161" s="58">
        <f t="shared" si="568"/>
        <v>43.774587699727213</v>
      </c>
      <c r="IL161" s="55">
        <f t="shared" si="569"/>
        <v>4.857778945013979E-2</v>
      </c>
      <c r="IM161" s="56">
        <f t="shared" si="570"/>
        <v>9.4818401876823444E-2</v>
      </c>
      <c r="IN161" s="260">
        <f t="shared" si="571"/>
        <v>1.0222995100575569</v>
      </c>
      <c r="IO161" s="57">
        <f t="shared" si="572"/>
        <v>0</v>
      </c>
      <c r="IP161" s="58">
        <f t="shared" si="713"/>
        <v>0</v>
      </c>
      <c r="IQ161" s="58">
        <f t="shared" si="573"/>
        <v>0</v>
      </c>
      <c r="IR161" s="58">
        <f t="shared" si="714"/>
        <v>0</v>
      </c>
      <c r="IS161" s="58">
        <f t="shared" si="574"/>
        <v>0</v>
      </c>
      <c r="IT161" s="55"/>
      <c r="IU161" s="56"/>
      <c r="IV161" s="260"/>
      <c r="IW161" s="57">
        <f t="shared" si="575"/>
        <v>0</v>
      </c>
      <c r="IX161" s="58">
        <f t="shared" si="715"/>
        <v>0</v>
      </c>
      <c r="IY161" s="58">
        <f t="shared" si="576"/>
        <v>0</v>
      </c>
      <c r="IZ161" s="58">
        <f t="shared" si="716"/>
        <v>0</v>
      </c>
      <c r="JA161" s="58">
        <f t="shared" si="577"/>
        <v>0</v>
      </c>
      <c r="JB161" s="55"/>
      <c r="JC161" s="56"/>
      <c r="JD161" s="260"/>
      <c r="JE161" s="57">
        <f t="shared" si="578"/>
        <v>0</v>
      </c>
      <c r="JF161" s="58">
        <f t="shared" si="717"/>
        <v>0</v>
      </c>
      <c r="JG161" s="58">
        <f t="shared" si="579"/>
        <v>0</v>
      </c>
      <c r="JH161" s="58">
        <f t="shared" si="718"/>
        <v>0</v>
      </c>
      <c r="JI161" s="58">
        <f t="shared" si="580"/>
        <v>0</v>
      </c>
      <c r="JJ161" s="55"/>
      <c r="JK161" s="56"/>
      <c r="JL161" s="260"/>
      <c r="JM161" s="57">
        <f t="shared" si="581"/>
        <v>43.855770120171414</v>
      </c>
      <c r="JN161" s="58">
        <f t="shared" si="719"/>
        <v>50.727969298002279</v>
      </c>
      <c r="JO161" s="58">
        <f t="shared" si="582"/>
        <v>3.9750635154508105</v>
      </c>
      <c r="JP161" s="58">
        <f t="shared" si="720"/>
        <v>4.590800853994141</v>
      </c>
      <c r="JQ161" s="58">
        <f t="shared" si="583"/>
        <v>60.972692309475747</v>
      </c>
      <c r="JR161" s="55">
        <f t="shared" si="584"/>
        <v>0.71926904420711968</v>
      </c>
      <c r="JS161" s="56">
        <f t="shared" si="585"/>
        <v>6.5194160941340742E-2</v>
      </c>
      <c r="JT161" s="260">
        <f t="shared" si="586"/>
        <v>1.1228080347570695</v>
      </c>
      <c r="JU161" s="57">
        <f t="shared" si="587"/>
        <v>0</v>
      </c>
      <c r="JV161" s="58">
        <f t="shared" si="721"/>
        <v>0</v>
      </c>
      <c r="JW161" s="58">
        <f t="shared" si="588"/>
        <v>0</v>
      </c>
      <c r="JX161" s="58">
        <f t="shared" si="722"/>
        <v>0</v>
      </c>
      <c r="JY161" s="58">
        <f t="shared" si="589"/>
        <v>0</v>
      </c>
      <c r="JZ161" s="55"/>
      <c r="KA161" s="56"/>
      <c r="KB161" s="260"/>
      <c r="KC161" s="57">
        <f t="shared" si="590"/>
        <v>0</v>
      </c>
      <c r="KD161" s="58">
        <f t="shared" si="723"/>
        <v>0</v>
      </c>
      <c r="KE161" s="58">
        <f t="shared" si="591"/>
        <v>0</v>
      </c>
      <c r="KF161" s="58">
        <f t="shared" si="724"/>
        <v>0</v>
      </c>
      <c r="KG161" s="58">
        <f t="shared" si="592"/>
        <v>0</v>
      </c>
      <c r="KH161" s="55"/>
      <c r="KI161" s="56"/>
      <c r="KJ161" s="260"/>
      <c r="KK161" s="57">
        <f t="shared" si="593"/>
        <v>44.274650527552922</v>
      </c>
      <c r="KL161" s="58">
        <f t="shared" si="725"/>
        <v>51.212488265220465</v>
      </c>
      <c r="KM161" s="58">
        <f t="shared" si="594"/>
        <v>1.9465383205137445</v>
      </c>
      <c r="KN161" s="58">
        <f t="shared" si="726"/>
        <v>2.2480571063613235</v>
      </c>
      <c r="KO161" s="58">
        <f t="shared" si="595"/>
        <v>57.562896186067377</v>
      </c>
      <c r="KP161" s="55">
        <f t="shared" si="727"/>
        <v>0.76915258718808588</v>
      </c>
      <c r="KQ161" s="56">
        <f t="shared" si="728"/>
        <v>3.3815850999256845E-2</v>
      </c>
      <c r="KR161" s="260">
        <f t="shared" si="729"/>
        <v>1.1257642857321579</v>
      </c>
      <c r="KS161" s="57">
        <f t="shared" si="596"/>
        <v>0</v>
      </c>
      <c r="KT161" s="58">
        <f t="shared" si="730"/>
        <v>0</v>
      </c>
      <c r="KU161" s="58">
        <f t="shared" si="597"/>
        <v>0</v>
      </c>
      <c r="KV161" s="58">
        <f t="shared" si="731"/>
        <v>0</v>
      </c>
      <c r="KW161" s="58">
        <f t="shared" si="598"/>
        <v>0</v>
      </c>
      <c r="KX161" s="55"/>
      <c r="KY161" s="56"/>
      <c r="KZ161" s="260"/>
      <c r="LA161" s="57">
        <f t="shared" si="599"/>
        <v>29.071380567753714</v>
      </c>
      <c r="LB161" s="58">
        <f t="shared" si="732"/>
        <v>33.626865902720724</v>
      </c>
      <c r="LC161" s="58">
        <f t="shared" si="600"/>
        <v>1.2497307608129955</v>
      </c>
      <c r="LD161" s="58">
        <f t="shared" si="733"/>
        <v>1.4433140556629285</v>
      </c>
      <c r="LE161" s="58">
        <f t="shared" si="601"/>
        <v>70.252428297605888</v>
      </c>
      <c r="LF161" s="55">
        <f t="shared" si="734"/>
        <v>0.41381317731254036</v>
      </c>
      <c r="LG161" s="56">
        <f t="shared" si="735"/>
        <v>1.7789146810966314E-2</v>
      </c>
      <c r="LH161" s="260">
        <f t="shared" si="736"/>
        <v>1.0676000637258938</v>
      </c>
      <c r="LI161" s="57">
        <f t="shared" si="602"/>
        <v>0</v>
      </c>
      <c r="LJ161" s="58">
        <f t="shared" si="737"/>
        <v>0</v>
      </c>
      <c r="LK161" s="58">
        <f t="shared" si="603"/>
        <v>0</v>
      </c>
      <c r="LL161" s="58">
        <f t="shared" si="738"/>
        <v>0</v>
      </c>
      <c r="LM161" s="58">
        <f t="shared" si="604"/>
        <v>0</v>
      </c>
      <c r="LN161" s="55"/>
      <c r="LO161" s="56"/>
      <c r="LP161" s="260"/>
      <c r="LQ161" s="57">
        <f t="shared" si="605"/>
        <v>4.3436640066666643E-2</v>
      </c>
      <c r="LR161" s="58">
        <f t="shared" si="739"/>
        <v>5.0243161565113312E-2</v>
      </c>
      <c r="LS161" s="58">
        <f t="shared" si="606"/>
        <v>1.1768208333333328E-3</v>
      </c>
      <c r="LT161" s="58">
        <f t="shared" si="740"/>
        <v>1.359110380416666E-3</v>
      </c>
      <c r="LU161" s="58">
        <f t="shared" si="607"/>
        <v>0.89416666666666633</v>
      </c>
      <c r="LV161" s="55">
        <f t="shared" si="608"/>
        <v>4.857778945013979E-2</v>
      </c>
      <c r="LW161" s="56">
        <f t="shared" si="609"/>
        <v>1.3161090400745572E-3</v>
      </c>
      <c r="LX161" s="260">
        <f t="shared" si="610"/>
        <v>1.0078160048971445</v>
      </c>
      <c r="LY161" s="57">
        <f t="shared" si="611"/>
        <v>0</v>
      </c>
      <c r="LZ161" s="58">
        <f t="shared" si="741"/>
        <v>0</v>
      </c>
      <c r="MA161" s="58">
        <f t="shared" si="612"/>
        <v>0</v>
      </c>
      <c r="MB161" s="58">
        <f t="shared" si="742"/>
        <v>0</v>
      </c>
      <c r="MC161" s="58">
        <f t="shared" si="613"/>
        <v>0</v>
      </c>
      <c r="MD161" s="55"/>
      <c r="ME161" s="56"/>
      <c r="MF161" s="260"/>
      <c r="MG161" s="57">
        <f t="shared" si="614"/>
        <v>0</v>
      </c>
      <c r="MH161" s="58">
        <f t="shared" si="743"/>
        <v>0</v>
      </c>
      <c r="MI161" s="58">
        <f t="shared" si="615"/>
        <v>0</v>
      </c>
      <c r="MJ161" s="58">
        <f t="shared" si="744"/>
        <v>0</v>
      </c>
      <c r="MK161" s="58">
        <f t="shared" si="616"/>
        <v>0</v>
      </c>
      <c r="ML161" s="55"/>
      <c r="MM161" s="56"/>
      <c r="MN161" s="260"/>
      <c r="MO161" s="59">
        <v>1.1130110590920737</v>
      </c>
      <c r="MP161" s="60"/>
      <c r="MQ161" s="60">
        <v>0.90459999999999996</v>
      </c>
      <c r="MR161" s="61"/>
      <c r="MS161" s="59">
        <f t="shared" si="617"/>
        <v>1.087637219678008</v>
      </c>
      <c r="MT161" s="60"/>
      <c r="MU161" s="60">
        <f t="shared" si="745"/>
        <v>1.102715764471782</v>
      </c>
      <c r="MV161" s="61"/>
      <c r="MW161" s="66">
        <f t="shared" si="746"/>
        <v>1.2105522537817781</v>
      </c>
      <c r="MX161" s="67"/>
      <c r="MY161" s="67">
        <f t="shared" si="747"/>
        <v>0.99751668054117393</v>
      </c>
      <c r="MZ161" s="261"/>
      <c r="NA161" s="59">
        <f t="shared" si="618"/>
        <v>1.0876852591331061</v>
      </c>
      <c r="NB161" s="60"/>
      <c r="NC161" s="60">
        <f t="shared" si="619"/>
        <v>1.1027495010238464</v>
      </c>
      <c r="ND161" s="262"/>
      <c r="NE161" s="62">
        <f t="shared" si="620"/>
        <v>1.2106057222265749</v>
      </c>
      <c r="NF161" s="63"/>
      <c r="NG161" s="63">
        <f t="shared" si="621"/>
        <v>0.99754719862617147</v>
      </c>
      <c r="NH161" s="64"/>
      <c r="NI161" s="238">
        <f t="shared" si="750"/>
        <v>-5.3468444796811454E-5</v>
      </c>
      <c r="NJ161" s="238">
        <f t="shared" si="751"/>
        <v>0</v>
      </c>
      <c r="NK161" s="238">
        <f t="shared" si="752"/>
        <v>-3.0518084997543937E-5</v>
      </c>
      <c r="NL161" s="238">
        <f t="shared" si="753"/>
        <v>0</v>
      </c>
      <c r="NM161" s="239">
        <f t="shared" si="622"/>
        <v>0</v>
      </c>
      <c r="NN161" s="240">
        <f t="shared" si="623"/>
        <v>0</v>
      </c>
      <c r="NO161" s="240">
        <f t="shared" si="791"/>
        <v>0.21305852360040348</v>
      </c>
      <c r="NP161" s="240">
        <f t="shared" si="624"/>
        <v>0</v>
      </c>
      <c r="NQ161" s="240">
        <f>Q161*JD161</f>
        <v>0</v>
      </c>
      <c r="NR161" s="240">
        <f t="shared" si="625"/>
        <v>0</v>
      </c>
      <c r="NS161" s="240">
        <f t="shared" si="626"/>
        <v>0.32741082293516149</v>
      </c>
      <c r="NT161" s="240">
        <f t="shared" si="627"/>
        <v>0</v>
      </c>
      <c r="NU161" s="240">
        <f t="shared" si="628"/>
        <v>0</v>
      </c>
      <c r="NV161" s="240">
        <f t="shared" si="629"/>
        <v>0.30868456714775772</v>
      </c>
      <c r="NW161" s="240">
        <f t="shared" si="630"/>
        <v>0</v>
      </c>
      <c r="NX161" s="240">
        <f t="shared" si="631"/>
        <v>0.35721898132268409</v>
      </c>
      <c r="NY161" s="240">
        <f t="shared" si="632"/>
        <v>0</v>
      </c>
      <c r="NZ161" s="240">
        <f t="shared" si="633"/>
        <v>4.2328272205680063E-3</v>
      </c>
      <c r="OA161" s="240">
        <f t="shared" si="634"/>
        <v>0</v>
      </c>
      <c r="OB161" s="241">
        <f t="shared" si="635"/>
        <v>0</v>
      </c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136"/>
      <c r="OP161" s="13"/>
      <c r="OQ161" s="13"/>
      <c r="OR161" s="13"/>
      <c r="OS161" s="13"/>
      <c r="OT161" s="13"/>
    </row>
    <row r="162" spans="1:410" ht="15" customHeight="1">
      <c r="A162" s="242">
        <v>143</v>
      </c>
      <c r="B162" s="49" t="s">
        <v>212</v>
      </c>
      <c r="C162" s="50">
        <v>9</v>
      </c>
      <c r="D162" s="51">
        <v>9753.9500000000007</v>
      </c>
      <c r="E162" s="52">
        <v>9714.6</v>
      </c>
      <c r="F162" s="52">
        <v>39.4</v>
      </c>
      <c r="G162" s="52"/>
      <c r="H162" s="53">
        <v>1187.8499999999999</v>
      </c>
      <c r="I162" s="57">
        <v>3.5044052570283935</v>
      </c>
      <c r="J162" s="58">
        <v>4.0609052570283932</v>
      </c>
      <c r="K162" s="58">
        <v>2.8387000000000002</v>
      </c>
      <c r="L162" s="243">
        <v>3.2213000000000003</v>
      </c>
      <c r="M162" s="1">
        <v>0.3826</v>
      </c>
      <c r="N162" s="2">
        <v>0.63360000000000005</v>
      </c>
      <c r="O162" s="2">
        <v>0.28310525702839306</v>
      </c>
      <c r="P162" s="2">
        <v>1.6799999999999999E-2</v>
      </c>
      <c r="Q162" s="2">
        <v>0.23150000000000001</v>
      </c>
      <c r="R162" s="2">
        <v>2.24E-2</v>
      </c>
      <c r="S162" s="2">
        <v>0.60019999999999996</v>
      </c>
      <c r="T162" s="2">
        <v>2.4400000000000002E-2</v>
      </c>
      <c r="U162" s="2">
        <v>8.0000000000000004E-4</v>
      </c>
      <c r="V162" s="2">
        <v>2.5999999999999999E-2</v>
      </c>
      <c r="W162" s="2">
        <v>0.1205</v>
      </c>
      <c r="X162" s="2">
        <v>0.9073</v>
      </c>
      <c r="Y162" s="2">
        <v>0.16900000000000001</v>
      </c>
      <c r="Z162" s="2">
        <v>1E-4</v>
      </c>
      <c r="AA162" s="2">
        <v>0.34</v>
      </c>
      <c r="AB162" s="3">
        <v>0.30259999999999998</v>
      </c>
      <c r="AC162" s="244">
        <v>1438.89</v>
      </c>
      <c r="AD162" s="108">
        <v>316.55579999999998</v>
      </c>
      <c r="AE162" s="108">
        <v>968.44923117000008</v>
      </c>
      <c r="AF162" s="108">
        <f t="shared" si="636"/>
        <v>95.851294205819599</v>
      </c>
      <c r="AG162" s="108">
        <f t="shared" si="637"/>
        <v>303.06650240233984</v>
      </c>
      <c r="AH162" s="108">
        <v>36.318261681475001</v>
      </c>
      <c r="AI162" s="108">
        <v>201.49557055286081</v>
      </c>
      <c r="AJ162" s="108">
        <f t="shared" si="638"/>
        <v>3.8979318123450928</v>
      </c>
      <c r="AK162" s="108">
        <f t="shared" si="639"/>
        <v>117.92890958633174</v>
      </c>
      <c r="AL162" s="108">
        <v>148.08544317021682</v>
      </c>
      <c r="AM162" s="245">
        <v>3731.7531678894634</v>
      </c>
      <c r="AN162" s="244">
        <v>2297.81</v>
      </c>
      <c r="AO162" s="108">
        <v>505.51819999999998</v>
      </c>
      <c r="AP162" s="108">
        <v>1546.54791393</v>
      </c>
      <c r="AQ162" s="108">
        <f t="shared" si="640"/>
        <v>153.06803323330783</v>
      </c>
      <c r="AR162" s="108">
        <f t="shared" si="641"/>
        <v>483.97670418525422</v>
      </c>
      <c r="AS162" s="246">
        <v>221.30829992862499</v>
      </c>
      <c r="AT162" s="247">
        <v>37.875509585781501</v>
      </c>
      <c r="AU162" s="108">
        <v>333.69646221167966</v>
      </c>
      <c r="AV162" s="108">
        <f t="shared" si="642"/>
        <v>6.4553580614849437</v>
      </c>
      <c r="AW162" s="108">
        <f t="shared" si="643"/>
        <v>195.30186104570532</v>
      </c>
      <c r="AX162" s="108">
        <v>245.24404380351527</v>
      </c>
      <c r="AY162" s="245">
        <v>6180.1499038485845</v>
      </c>
      <c r="AZ162" s="248">
        <v>349</v>
      </c>
      <c r="BA162" s="108">
        <v>1778.9111666666663</v>
      </c>
      <c r="BB162" s="108">
        <v>185.5149895446136</v>
      </c>
      <c r="BC162" s="109">
        <v>148.4119916356909</v>
      </c>
      <c r="BD162" s="109">
        <v>37.102997908922703</v>
      </c>
      <c r="BE162" s="108">
        <v>69.568133124999989</v>
      </c>
      <c r="BF162" s="109">
        <v>55.654506499999997</v>
      </c>
      <c r="BG162" s="109">
        <v>13.913626624999992</v>
      </c>
      <c r="BH162" s="108">
        <v>148.48158312154843</v>
      </c>
      <c r="BI162" s="109">
        <f t="shared" si="644"/>
        <v>86.901519190382402</v>
      </c>
      <c r="BJ162" s="108">
        <f t="shared" si="645"/>
        <v>2.8723762254863545</v>
      </c>
      <c r="BK162" s="108">
        <v>109.12379362289141</v>
      </c>
      <c r="BL162" s="245">
        <v>2749.9195992968635</v>
      </c>
      <c r="BM162" s="244">
        <v>60.13</v>
      </c>
      <c r="BN162" s="108">
        <v>13.2286</v>
      </c>
      <c r="BO162" s="108">
        <v>40.47067689</v>
      </c>
      <c r="BP162" s="108">
        <f t="shared" si="646"/>
        <v>4.0055447745108603</v>
      </c>
      <c r="BQ162" s="108">
        <f t="shared" si="647"/>
        <v>12.6648936259566</v>
      </c>
      <c r="BR162" s="108">
        <v>7.4117645061333297</v>
      </c>
      <c r="BS162" s="108">
        <v>8.8505960219177311</v>
      </c>
      <c r="BT162" s="108">
        <f t="shared" si="648"/>
        <v>0.17121478004399851</v>
      </c>
      <c r="BU162" s="108">
        <f t="shared" si="649"/>
        <v>5.1799706325557464</v>
      </c>
      <c r="BV162" s="108">
        <v>6.5045818709025527</v>
      </c>
      <c r="BW162" s="245">
        <v>163.91546314674432</v>
      </c>
      <c r="BX162" s="107">
        <v>1459.94</v>
      </c>
      <c r="BY162" s="108">
        <v>106.57562</v>
      </c>
      <c r="BZ162" s="109">
        <f t="shared" si="650"/>
        <v>62.37529996616</v>
      </c>
      <c r="CA162" s="109">
        <f t="shared" si="651"/>
        <v>2.0617053689000002</v>
      </c>
      <c r="CB162" s="108">
        <v>78.325781000000006</v>
      </c>
      <c r="CC162" s="110">
        <v>1973.8096812000001</v>
      </c>
      <c r="CD162" s="244">
        <v>141.19999999999999</v>
      </c>
      <c r="CE162" s="108">
        <v>10.307599999999999</v>
      </c>
      <c r="CF162" s="109">
        <f t="shared" si="652"/>
        <v>6.0327084367999992</v>
      </c>
      <c r="CG162" s="109">
        <f t="shared" si="653"/>
        <v>0.199400522</v>
      </c>
      <c r="CH162" s="108">
        <v>7.57538</v>
      </c>
      <c r="CI162" s="245">
        <v>190.899576</v>
      </c>
      <c r="CJ162" s="249">
        <v>2164.4685407174047</v>
      </c>
      <c r="CK162" s="250">
        <v>476.18307895782914</v>
      </c>
      <c r="CL162" s="250">
        <v>225.55045170951064</v>
      </c>
      <c r="CM162" s="251">
        <v>155.10089386514574</v>
      </c>
      <c r="CN162" s="252">
        <f t="shared" si="541"/>
        <v>75.603930714565294</v>
      </c>
      <c r="CO162" s="250">
        <v>1456.8020447354716</v>
      </c>
      <c r="CP162" s="252">
        <f t="shared" si="654"/>
        <v>144.18552557564857</v>
      </c>
      <c r="CQ162" s="250">
        <v>455.89163187951846</v>
      </c>
      <c r="CR162" s="250">
        <v>315.57930047677587</v>
      </c>
      <c r="CS162" s="252">
        <f t="shared" si="655"/>
        <v>6.10488156772323</v>
      </c>
      <c r="CT162" s="252">
        <f t="shared" si="656"/>
        <v>184.69846603144165</v>
      </c>
      <c r="CU162" s="250">
        <f t="shared" si="542"/>
        <v>4638.5834165969909</v>
      </c>
      <c r="CV162" s="245">
        <f t="shared" si="657"/>
        <v>5844.6151049122082</v>
      </c>
      <c r="CW162" s="244">
        <v>175.82060000000001</v>
      </c>
      <c r="CX162" s="108">
        <v>12.834903799999999</v>
      </c>
      <c r="CY162" s="108">
        <f t="shared" si="658"/>
        <v>0.24829121401099999</v>
      </c>
      <c r="CZ162" s="108">
        <f t="shared" si="659"/>
        <v>7.5118584772184001</v>
      </c>
      <c r="DA162" s="108">
        <v>9.4327751899999992</v>
      </c>
      <c r="DB162" s="245">
        <v>237.70593478800001</v>
      </c>
      <c r="DC162" s="244">
        <v>5.8811999999999998</v>
      </c>
      <c r="DD162" s="108">
        <v>0.42932759999999998</v>
      </c>
      <c r="DE162" s="108">
        <f t="shared" si="660"/>
        <v>8.3053424219999995E-3</v>
      </c>
      <c r="DF162" s="108">
        <f t="shared" si="661"/>
        <v>0.25127170579679997</v>
      </c>
      <c r="DG162" s="108">
        <v>0.31552638</v>
      </c>
      <c r="DH162" s="245">
        <v>7.9512647759999986</v>
      </c>
      <c r="DI162" s="107">
        <v>98.378616323328004</v>
      </c>
      <c r="DJ162" s="108">
        <v>21.643295591132162</v>
      </c>
      <c r="DK162" s="108">
        <v>1.6136510964349593</v>
      </c>
      <c r="DL162" s="108">
        <v>66.21402285226489</v>
      </c>
      <c r="DM162" s="108">
        <f t="shared" si="662"/>
        <v>6.553466697780066</v>
      </c>
      <c r="DN162" s="108">
        <f t="shared" si="663"/>
        <v>20.721016311387775</v>
      </c>
      <c r="DO162" s="108">
        <v>13.713019768010682</v>
      </c>
      <c r="DP162" s="108">
        <f t="shared" si="664"/>
        <v>0.26527836741216665</v>
      </c>
      <c r="DQ162" s="108">
        <f t="shared" si="665"/>
        <v>8.0257916535840756</v>
      </c>
      <c r="DR162" s="108">
        <v>10.078130281558536</v>
      </c>
      <c r="DS162" s="110">
        <v>253.96888309527503</v>
      </c>
      <c r="DT162" s="244">
        <v>451.79</v>
      </c>
      <c r="DU162" s="108">
        <v>99.393799999999999</v>
      </c>
      <c r="DV162" s="108">
        <v>304.07861487000002</v>
      </c>
      <c r="DW162" s="108">
        <f t="shared" si="666"/>
        <v>30.095876828143385</v>
      </c>
      <c r="DX162" s="108">
        <f t="shared" si="667"/>
        <v>95.158361737417806</v>
      </c>
      <c r="DY162" s="108">
        <v>8.7104849165000005</v>
      </c>
      <c r="DZ162" s="108">
        <v>5.6078966915833304</v>
      </c>
      <c r="EA162" s="108"/>
      <c r="EB162" s="108">
        <v>63.479398142900081</v>
      </c>
      <c r="EC162" s="108">
        <f t="shared" si="668"/>
        <v>1.2280089570744022</v>
      </c>
      <c r="ED162" s="108">
        <f t="shared" si="669"/>
        <v>37.152460392298842</v>
      </c>
      <c r="EE162" s="108">
        <v>46.653009731049174</v>
      </c>
      <c r="EF162" s="245">
        <v>1175.6558452224392</v>
      </c>
      <c r="EG162" s="249">
        <v>1893.9742748825392</v>
      </c>
      <c r="EH162" s="250">
        <v>416.67434047415873</v>
      </c>
      <c r="EI162" s="250">
        <v>2960.6883945918453</v>
      </c>
      <c r="EJ162" s="250">
        <v>1274.7450676325177</v>
      </c>
      <c r="EK162" s="250">
        <f t="shared" si="670"/>
        <v>126.16661832386082</v>
      </c>
      <c r="EL162" s="250">
        <v>398.91872146492011</v>
      </c>
      <c r="EM162" s="250">
        <v>477.86399166341755</v>
      </c>
      <c r="EN162" s="250">
        <f t="shared" si="671"/>
        <v>9.2442789187288135</v>
      </c>
      <c r="EO162" s="250">
        <f t="shared" si="672"/>
        <v>279.67850267286508</v>
      </c>
      <c r="EP162" s="250">
        <v>7023.9460692444791</v>
      </c>
      <c r="EQ162" s="245">
        <v>8850.1720472480429</v>
      </c>
      <c r="ER162" s="244">
        <v>618.42999999999995</v>
      </c>
      <c r="ES162" s="108">
        <v>136.05459999999999</v>
      </c>
      <c r="ET162" s="108">
        <v>416.23616679000003</v>
      </c>
      <c r="EU162" s="108">
        <f t="shared" si="673"/>
        <v>41.196558371873465</v>
      </c>
      <c r="EV162" s="108">
        <f t="shared" si="674"/>
        <v>130.25694603526262</v>
      </c>
      <c r="EW162" s="108">
        <v>48.474330091825003</v>
      </c>
      <c r="EX162" s="108">
        <v>89.0012420723736</v>
      </c>
      <c r="EY162" s="108">
        <f t="shared" si="675"/>
        <v>1.7217290278900674</v>
      </c>
      <c r="EZ162" s="108">
        <f t="shared" si="676"/>
        <v>52.089578945213951</v>
      </c>
      <c r="FA162" s="108">
        <v>65.409816947710198</v>
      </c>
      <c r="FB162" s="245">
        <v>1648.3273870822904</v>
      </c>
      <c r="FC162" s="244">
        <v>0.83333333333333293</v>
      </c>
      <c r="FD162" s="108">
        <v>6.0833333333333302E-2</v>
      </c>
      <c r="FE162" s="108">
        <f t="shared" si="677"/>
        <v>1.1768208333333328E-3</v>
      </c>
      <c r="FF162" s="108">
        <f t="shared" si="678"/>
        <v>3.5603803333333316E-2</v>
      </c>
      <c r="FG162" s="108">
        <v>4.4708333333333301E-2</v>
      </c>
      <c r="FH162" s="245">
        <v>1.1266499999999995</v>
      </c>
      <c r="FI162" s="244">
        <v>2452.682225</v>
      </c>
      <c r="FJ162" s="108">
        <v>179.04580242500001</v>
      </c>
      <c r="FK162" s="108">
        <f t="shared" si="679"/>
        <v>3.4636410479116253</v>
      </c>
      <c r="FL162" s="108">
        <f t="shared" si="680"/>
        <v>104.7897786936749</v>
      </c>
      <c r="FM162" s="108">
        <v>131.5865</v>
      </c>
      <c r="FN162" s="245">
        <v>3315.9774329100001</v>
      </c>
      <c r="FO162" s="244">
        <v>1908.5762500000001</v>
      </c>
      <c r="FP162" s="108">
        <v>139.32606625</v>
      </c>
      <c r="FQ162" s="108">
        <f t="shared" si="681"/>
        <v>2.6952627516062502</v>
      </c>
      <c r="FR162" s="108">
        <f t="shared" si="682"/>
        <v>81.543088142005004</v>
      </c>
      <c r="FS162" s="108">
        <v>102.39511581249999</v>
      </c>
      <c r="FT162" s="110">
        <v>2580.3569184749999</v>
      </c>
      <c r="FU162" s="253">
        <f t="shared" si="543"/>
        <v>11009.123146946391</v>
      </c>
      <c r="FV162" s="254">
        <f t="shared" si="544"/>
        <v>3454.0540527808416</v>
      </c>
      <c r="FW162" s="254">
        <f t="shared" si="545"/>
        <v>317.54593843603766</v>
      </c>
      <c r="FX162" s="254">
        <f t="shared" si="546"/>
        <v>1778.9111666666663</v>
      </c>
      <c r="FY162" s="254">
        <f t="shared" si="547"/>
        <v>1459.94</v>
      </c>
      <c r="FZ162" s="254">
        <f t="shared" si="548"/>
        <v>141.19999999999999</v>
      </c>
      <c r="GA162" s="254">
        <f t="shared" si="683"/>
        <v>175.82060000000001</v>
      </c>
      <c r="GB162" s="254">
        <f t="shared" si="684"/>
        <v>5.8811999999999998</v>
      </c>
      <c r="GC162" s="254">
        <f t="shared" si="685"/>
        <v>2452.682225</v>
      </c>
      <c r="GD162" s="254">
        <f t="shared" si="686"/>
        <v>1908.5762500000001</v>
      </c>
      <c r="GE162" s="254">
        <f t="shared" si="549"/>
        <v>6073.5437388702549</v>
      </c>
      <c r="GF162" s="255">
        <f t="shared" si="550"/>
        <v>2318.7988287233102</v>
      </c>
      <c r="GG162" s="255">
        <f t="shared" si="551"/>
        <v>601.12291801094455</v>
      </c>
      <c r="GH162" s="254">
        <f t="shared" si="552"/>
        <v>2100.7413174398175</v>
      </c>
      <c r="GI162" s="255">
        <f t="shared" si="553"/>
        <v>1499.985936637948</v>
      </c>
      <c r="GJ162" s="256">
        <f t="shared" si="554"/>
        <v>40.638840785873278</v>
      </c>
      <c r="GK162" s="253">
        <f t="shared" si="687"/>
        <v>30878.019636140009</v>
      </c>
      <c r="GL162" s="257">
        <f t="shared" si="688"/>
        <v>38906.304741536413</v>
      </c>
      <c r="GM162" s="221">
        <f t="shared" si="689"/>
        <v>34161.238565861408</v>
      </c>
      <c r="GN162" s="222">
        <f t="shared" si="690"/>
        <v>18452.65914389872</v>
      </c>
      <c r="GO162" s="222">
        <f t="shared" si="691"/>
        <v>1202.4826740238402</v>
      </c>
      <c r="GP162" s="55">
        <f t="shared" si="692"/>
        <v>0.54016364507167336</v>
      </c>
      <c r="GQ162" s="56">
        <f t="shared" si="693"/>
        <v>3.5200207150144894E-2</v>
      </c>
      <c r="GR162" s="258">
        <f t="shared" si="694"/>
        <v>1.0900961552702888</v>
      </c>
      <c r="GS162" s="227">
        <f t="shared" si="555"/>
        <v>38906.304741536413</v>
      </c>
      <c r="GT162" s="222">
        <f t="shared" si="788"/>
        <v>18683.163969507641</v>
      </c>
      <c r="GU162" s="222">
        <f t="shared" si="789"/>
        <v>1208.7276985133981</v>
      </c>
      <c r="GV162" s="37">
        <f t="shared" si="748"/>
        <v>0.48020916130751107</v>
      </c>
      <c r="GW162" s="228">
        <f t="shared" si="749"/>
        <v>3.1067656168923159E-2</v>
      </c>
      <c r="GX162" s="258">
        <f t="shared" si="695"/>
        <v>1.0800611555174531</v>
      </c>
      <c r="GY162" s="221">
        <f t="shared" si="754"/>
        <v>27679.565798675081</v>
      </c>
      <c r="GZ162" s="222">
        <f t="shared" si="696"/>
        <v>15460.058273290277</v>
      </c>
      <c r="HA162" s="222">
        <f t="shared" si="697"/>
        <v>816.05566754586926</v>
      </c>
      <c r="HB162" s="55">
        <f t="shared" si="698"/>
        <v>0.5585368782782818</v>
      </c>
      <c r="HC162" s="56">
        <f t="shared" si="699"/>
        <v>2.948224236902339E-2</v>
      </c>
      <c r="HD162" s="258">
        <f t="shared" si="700"/>
        <v>1.0920895281691685</v>
      </c>
      <c r="HE162" s="221">
        <f t="shared" si="701"/>
        <v>31411.318966564544</v>
      </c>
      <c r="HF162" s="222">
        <f t="shared" si="702"/>
        <v>18319.074128599263</v>
      </c>
      <c r="HG162" s="222">
        <f t="shared" si="703"/>
        <v>941.73969232875675</v>
      </c>
      <c r="HH162" s="55">
        <f t="shared" si="704"/>
        <v>0.58319977419919278</v>
      </c>
      <c r="HI162" s="56">
        <f t="shared" si="705"/>
        <v>2.998090253170145E-2</v>
      </c>
      <c r="HJ162" s="259">
        <f t="shared" si="706"/>
        <v>1.096031446419174</v>
      </c>
      <c r="HK162" s="54">
        <f t="shared" si="556"/>
        <v>3.8201386971956399</v>
      </c>
      <c r="HL162" s="55">
        <f t="shared" si="557"/>
        <v>4.3860260243529865</v>
      </c>
      <c r="HM162" s="55">
        <f t="shared" si="558"/>
        <v>3.1001145436138189</v>
      </c>
      <c r="HN162" s="56">
        <f t="shared" si="559"/>
        <v>3.5306460983500858</v>
      </c>
      <c r="HQ162" s="57">
        <f t="shared" si="560"/>
        <v>2269.0602026261795</v>
      </c>
      <c r="HR162" s="58">
        <f t="shared" si="707"/>
        <v>2624.6219363777018</v>
      </c>
      <c r="HS162" s="58">
        <f t="shared" si="561"/>
        <v>99.749226018164691</v>
      </c>
      <c r="HT162" s="58">
        <f t="shared" si="708"/>
        <v>115.20038112837841</v>
      </c>
      <c r="HU162" s="58">
        <f t="shared" si="562"/>
        <v>2961.7088634043362</v>
      </c>
      <c r="HV162" s="55">
        <f t="shared" si="755"/>
        <v>0.76613209038312036</v>
      </c>
      <c r="HW162" s="56">
        <f t="shared" si="756"/>
        <v>3.3679618969539075E-2</v>
      </c>
      <c r="HX162" s="260">
        <f t="shared" si="757"/>
        <v>1.1252698715414164</v>
      </c>
      <c r="HY162" s="57">
        <f t="shared" si="563"/>
        <v>3632.0480495817706</v>
      </c>
      <c r="HZ162" s="58">
        <f t="shared" si="709"/>
        <v>4201.1899789512345</v>
      </c>
      <c r="IA162" s="58">
        <f t="shared" si="564"/>
        <v>197.39890088057427</v>
      </c>
      <c r="IB162" s="58">
        <f t="shared" si="710"/>
        <v>227.97599062697523</v>
      </c>
      <c r="IC162" s="58">
        <f t="shared" si="565"/>
        <v>4904.880876070305</v>
      </c>
      <c r="ID162" s="55">
        <f t="shared" si="758"/>
        <v>0.74049668918599643</v>
      </c>
      <c r="IE162" s="56">
        <f t="shared" si="759"/>
        <v>4.0245401645457785E-2</v>
      </c>
      <c r="IF162" s="260">
        <f t="shared" si="760"/>
        <v>1.1222698439103271</v>
      </c>
      <c r="IG162" s="57">
        <f t="shared" si="566"/>
        <v>106.01985341226653</v>
      </c>
      <c r="IH162" s="58">
        <f t="shared" si="711"/>
        <v>122.6331644419687</v>
      </c>
      <c r="II162" s="58">
        <f t="shared" si="567"/>
        <v>206.93887436117726</v>
      </c>
      <c r="IJ162" s="58">
        <f t="shared" si="712"/>
        <v>238.99370599972363</v>
      </c>
      <c r="IK162" s="58">
        <f t="shared" si="568"/>
        <v>2182.4758724578278</v>
      </c>
      <c r="IL162" s="55">
        <f t="shared" si="569"/>
        <v>4.8577789450139804E-2</v>
      </c>
      <c r="IM162" s="56">
        <f t="shared" si="570"/>
        <v>9.4818401876823472E-2</v>
      </c>
      <c r="IN162" s="260">
        <f t="shared" si="571"/>
        <v>1.0222995100575569</v>
      </c>
      <c r="IO162" s="57">
        <f t="shared" si="572"/>
        <v>95.129334395385058</v>
      </c>
      <c r="IP162" s="58">
        <f t="shared" si="713"/>
        <v>110.0361010951419</v>
      </c>
      <c r="IQ162" s="58">
        <f t="shared" si="573"/>
        <v>4.1767595545548586</v>
      </c>
      <c r="IR162" s="58">
        <f t="shared" si="714"/>
        <v>4.8237396095554059</v>
      </c>
      <c r="IS162" s="58">
        <f t="shared" si="574"/>
        <v>130.09163741805105</v>
      </c>
      <c r="IT162" s="55">
        <f t="shared" si="761"/>
        <v>0.7312486512079619</v>
      </c>
      <c r="IU162" s="56">
        <f t="shared" si="762"/>
        <v>3.2106287824887551E-2</v>
      </c>
      <c r="IV162" s="260">
        <f t="shared" si="763"/>
        <v>1.1195599276283628</v>
      </c>
      <c r="IW162" s="57">
        <f t="shared" si="575"/>
        <v>76.097865958715204</v>
      </c>
      <c r="IX162" s="58">
        <f t="shared" si="715"/>
        <v>88.022401554445878</v>
      </c>
      <c r="IY162" s="58">
        <f t="shared" si="576"/>
        <v>2.0617053689000002</v>
      </c>
      <c r="IZ162" s="58">
        <f t="shared" si="716"/>
        <v>2.3810635305426104</v>
      </c>
      <c r="JA162" s="58">
        <f t="shared" si="577"/>
        <v>1566.5156199999999</v>
      </c>
      <c r="JB162" s="55">
        <f t="shared" si="764"/>
        <v>4.8577789450139804E-2</v>
      </c>
      <c r="JC162" s="56">
        <f t="shared" si="765"/>
        <v>1.3161090400745576E-3</v>
      </c>
      <c r="JD162" s="260">
        <f t="shared" si="766"/>
        <v>1.0078160048971445</v>
      </c>
      <c r="JE162" s="57">
        <f t="shared" si="578"/>
        <v>7.3599042928959992</v>
      </c>
      <c r="JF162" s="58">
        <f t="shared" si="717"/>
        <v>8.5132012955928023</v>
      </c>
      <c r="JG162" s="58">
        <f t="shared" si="579"/>
        <v>0.199400522</v>
      </c>
      <c r="JH162" s="58">
        <f t="shared" si="718"/>
        <v>0.2302876628578</v>
      </c>
      <c r="JI162" s="58">
        <f t="shared" si="580"/>
        <v>151.5076</v>
      </c>
      <c r="JJ162" s="55">
        <f t="shared" ref="JJ162:JJ194" si="792">JE162/JI162</f>
        <v>4.857778945013979E-2</v>
      </c>
      <c r="JK162" s="56">
        <f t="shared" ref="JK162:JK194" si="793">JG162/JI162</f>
        <v>1.3161090400745574E-3</v>
      </c>
      <c r="JL162" s="260">
        <f t="shared" ref="JL162:JL194" si="794">1+JJ162*(JH162*$GV$14-JH162)/JH162+JK162*(JI162*$GW$14-JI162)/JI162</f>
        <v>1.0078160048971445</v>
      </c>
      <c r="JM162" s="57">
        <f t="shared" si="581"/>
        <v>3422.1715391266052</v>
      </c>
      <c r="JN162" s="58">
        <f t="shared" si="719"/>
        <v>3958.4258193077444</v>
      </c>
      <c r="JO162" s="58">
        <f t="shared" si="582"/>
        <v>225.8943378579371</v>
      </c>
      <c r="JP162" s="58">
        <f t="shared" si="720"/>
        <v>260.8853707921316</v>
      </c>
      <c r="JQ162" s="58">
        <f t="shared" si="583"/>
        <v>4638.5834165969909</v>
      </c>
      <c r="JR162" s="55">
        <f t="shared" si="584"/>
        <v>0.73776220707424867</v>
      </c>
      <c r="JS162" s="56">
        <f t="shared" si="585"/>
        <v>4.8698992250453092E-2</v>
      </c>
      <c r="JT162" s="260">
        <f t="shared" si="586"/>
        <v>1.1231508117481299</v>
      </c>
      <c r="JU162" s="57">
        <f t="shared" si="587"/>
        <v>9.1644673422064482</v>
      </c>
      <c r="JV162" s="58">
        <f t="shared" si="721"/>
        <v>10.600539374730198</v>
      </c>
      <c r="JW162" s="58">
        <f t="shared" si="588"/>
        <v>0.24829121401099999</v>
      </c>
      <c r="JX162" s="58">
        <f t="shared" si="722"/>
        <v>0.28675152306130391</v>
      </c>
      <c r="JY162" s="58">
        <f t="shared" si="589"/>
        <v>188.65550379999999</v>
      </c>
      <c r="JZ162" s="55">
        <f t="shared" si="767"/>
        <v>4.8577789450139797E-2</v>
      </c>
      <c r="KA162" s="56">
        <f t="shared" si="768"/>
        <v>1.3161090400745574E-3</v>
      </c>
      <c r="KB162" s="260">
        <f t="shared" si="769"/>
        <v>1.0078160048971445</v>
      </c>
      <c r="KC162" s="57">
        <f t="shared" si="590"/>
        <v>0.30655148107209595</v>
      </c>
      <c r="KD162" s="58">
        <f t="shared" si="723"/>
        <v>0.35458809815609343</v>
      </c>
      <c r="KE162" s="58">
        <f t="shared" si="591"/>
        <v>8.3053424219999995E-3</v>
      </c>
      <c r="KF162" s="58">
        <f t="shared" si="724"/>
        <v>9.5918399631678003E-3</v>
      </c>
      <c r="KG162" s="58">
        <f t="shared" si="592"/>
        <v>6.3105275999999986</v>
      </c>
      <c r="KH162" s="55">
        <f t="shared" si="770"/>
        <v>4.8577789450139797E-2</v>
      </c>
      <c r="KI162" s="56">
        <f t="shared" si="771"/>
        <v>1.3161090400745576E-3</v>
      </c>
      <c r="KJ162" s="260">
        <f t="shared" si="772"/>
        <v>1.0078160048971445</v>
      </c>
      <c r="KK162" s="57">
        <f t="shared" si="593"/>
        <v>155.09301763172581</v>
      </c>
      <c r="KL162" s="58">
        <f t="shared" si="725"/>
        <v>179.39609349461725</v>
      </c>
      <c r="KM162" s="58">
        <f t="shared" si="594"/>
        <v>6.8187450651922328</v>
      </c>
      <c r="KN162" s="58">
        <f t="shared" si="726"/>
        <v>7.8749686757905097</v>
      </c>
      <c r="KO162" s="58">
        <f t="shared" si="595"/>
        <v>201.56260563117067</v>
      </c>
      <c r="KP162" s="55">
        <f t="shared" si="727"/>
        <v>0.76945332764512264</v>
      </c>
      <c r="KQ162" s="56">
        <f t="shared" si="728"/>
        <v>3.3829415152875693E-2</v>
      </c>
      <c r="KR162" s="260">
        <f t="shared" si="729"/>
        <v>1.1258135128491713</v>
      </c>
      <c r="KS162" s="57">
        <f t="shared" si="596"/>
        <v>712.6030029982544</v>
      </c>
      <c r="KT162" s="58">
        <f t="shared" si="730"/>
        <v>824.26789356808092</v>
      </c>
      <c r="KU162" s="58">
        <f t="shared" si="597"/>
        <v>31.323885785217787</v>
      </c>
      <c r="KV162" s="58">
        <f t="shared" si="731"/>
        <v>36.175955693348023</v>
      </c>
      <c r="KW162" s="58">
        <f t="shared" si="598"/>
        <v>933.06019462098357</v>
      </c>
      <c r="KX162" s="55">
        <f t="shared" si="773"/>
        <v>0.76372672106939399</v>
      </c>
      <c r="KY162" s="56">
        <f t="shared" si="774"/>
        <v>3.3571130743544148E-2</v>
      </c>
      <c r="KZ162" s="260">
        <f t="shared" si="775"/>
        <v>1.124876145343749</v>
      </c>
      <c r="LA162" s="57">
        <f t="shared" si="599"/>
        <v>3138.5372288047961</v>
      </c>
      <c r="LB162" s="58">
        <f t="shared" si="732"/>
        <v>3630.3460125585079</v>
      </c>
      <c r="LC162" s="58">
        <f t="shared" si="600"/>
        <v>135.41089724258964</v>
      </c>
      <c r="LD162" s="58">
        <f t="shared" si="733"/>
        <v>156.38604522546677</v>
      </c>
      <c r="LE162" s="58">
        <f t="shared" si="601"/>
        <v>7023.9460692444791</v>
      </c>
      <c r="LF162" s="55">
        <f t="shared" si="734"/>
        <v>0.4468339018927559</v>
      </c>
      <c r="LG162" s="56">
        <f t="shared" si="735"/>
        <v>1.9278464826987904E-2</v>
      </c>
      <c r="LH162" s="260">
        <f t="shared" si="736"/>
        <v>1.0730051066282953</v>
      </c>
      <c r="LI162" s="57">
        <f t="shared" si="602"/>
        <v>976.94736047618142</v>
      </c>
      <c r="LJ162" s="58">
        <f t="shared" si="737"/>
        <v>1130.0350118627991</v>
      </c>
      <c r="LK162" s="58">
        <f t="shared" si="603"/>
        <v>42.918287399763535</v>
      </c>
      <c r="LL162" s="58">
        <f t="shared" si="738"/>
        <v>49.566330117986908</v>
      </c>
      <c r="LM162" s="58">
        <f t="shared" si="604"/>
        <v>1308.1963389541986</v>
      </c>
      <c r="LN162" s="55">
        <f t="shared" si="776"/>
        <v>0.74678955397259017</v>
      </c>
      <c r="LO162" s="56">
        <f t="shared" si="777"/>
        <v>3.2807221761584633E-2</v>
      </c>
      <c r="LP162" s="260">
        <f t="shared" si="778"/>
        <v>1.1221037617583745</v>
      </c>
      <c r="LQ162" s="57">
        <f t="shared" si="605"/>
        <v>4.3436640066666643E-2</v>
      </c>
      <c r="LR162" s="58">
        <f t="shared" si="739"/>
        <v>5.0243161565113312E-2</v>
      </c>
      <c r="LS162" s="58">
        <f t="shared" si="606"/>
        <v>1.1768208333333328E-3</v>
      </c>
      <c r="LT162" s="58">
        <f t="shared" si="740"/>
        <v>1.359110380416666E-3</v>
      </c>
      <c r="LU162" s="58">
        <f t="shared" si="607"/>
        <v>0.89416666666666633</v>
      </c>
      <c r="LV162" s="55">
        <f t="shared" si="608"/>
        <v>4.857778945013979E-2</v>
      </c>
      <c r="LW162" s="56">
        <f t="shared" si="609"/>
        <v>1.3161090400745572E-3</v>
      </c>
      <c r="LX162" s="260">
        <f t="shared" si="610"/>
        <v>1.0078160048971445</v>
      </c>
      <c r="LY162" s="57">
        <f t="shared" si="611"/>
        <v>127.84353000628339</v>
      </c>
      <c r="LZ162" s="58">
        <f t="shared" si="741"/>
        <v>147.87661115826799</v>
      </c>
      <c r="MA162" s="58">
        <f t="shared" si="612"/>
        <v>3.4636410479116253</v>
      </c>
      <c r="MB162" s="58">
        <f t="shared" si="742"/>
        <v>4.0001590462331365</v>
      </c>
      <c r="MC162" s="58">
        <f t="shared" si="613"/>
        <v>2631.7281213571432</v>
      </c>
      <c r="MD162" s="55">
        <f t="shared" si="779"/>
        <v>4.8577787716292051E-2</v>
      </c>
      <c r="ME162" s="56">
        <f t="shared" si="780"/>
        <v>1.3161089930997421E-3</v>
      </c>
      <c r="MF162" s="260">
        <f t="shared" si="781"/>
        <v>1.0078160046181741</v>
      </c>
      <c r="MG162" s="57">
        <f t="shared" si="614"/>
        <v>99.482567533246097</v>
      </c>
      <c r="MH162" s="58">
        <f t="shared" si="743"/>
        <v>115.07148586570577</v>
      </c>
      <c r="MI162" s="58">
        <f t="shared" si="615"/>
        <v>2.6952627516062502</v>
      </c>
      <c r="MJ162" s="58">
        <f t="shared" si="744"/>
        <v>3.1127589518300582</v>
      </c>
      <c r="MK162" s="58">
        <f t="shared" si="616"/>
        <v>2047.9023162499998</v>
      </c>
      <c r="ML162" s="55">
        <f t="shared" si="782"/>
        <v>4.8577789450139797E-2</v>
      </c>
      <c r="MM162" s="56">
        <f t="shared" si="783"/>
        <v>1.3161090400745576E-3</v>
      </c>
      <c r="MN162" s="260">
        <f t="shared" si="784"/>
        <v>1.0078160048971445</v>
      </c>
      <c r="MO162" s="59">
        <v>3.5044052570283935</v>
      </c>
      <c r="MP162" s="60">
        <v>4.0609052570283932</v>
      </c>
      <c r="MQ162" s="60">
        <v>2.8387000000000002</v>
      </c>
      <c r="MR162" s="61">
        <v>3.2213000000000003</v>
      </c>
      <c r="MS162" s="59">
        <f t="shared" si="617"/>
        <v>1.0900961552702888</v>
      </c>
      <c r="MT162" s="60">
        <f>GX162</f>
        <v>1.0800611555174531</v>
      </c>
      <c r="MU162" s="60">
        <f t="shared" si="745"/>
        <v>1.0920895281691685</v>
      </c>
      <c r="MV162" s="61">
        <f t="shared" si="785"/>
        <v>1.096031446419174</v>
      </c>
      <c r="MW162" s="66">
        <f t="shared" si="746"/>
        <v>3.8201386971956399</v>
      </c>
      <c r="MX162" s="67">
        <f t="shared" si="786"/>
        <v>4.3860260243529865</v>
      </c>
      <c r="MY162" s="67">
        <f t="shared" si="747"/>
        <v>3.1001145436138189</v>
      </c>
      <c r="MZ162" s="261">
        <f t="shared" si="787"/>
        <v>3.5306460983500858</v>
      </c>
      <c r="NA162" s="59">
        <f t="shared" si="618"/>
        <v>1.090081545267954</v>
      </c>
      <c r="NB162" s="60">
        <f>NF162/J162</f>
        <v>1.0800392589708843</v>
      </c>
      <c r="NC162" s="60">
        <f t="shared" si="619"/>
        <v>1.0920988055870862</v>
      </c>
      <c r="ND162" s="262">
        <f>NH162/L162</f>
        <v>1.0960385969241633</v>
      </c>
      <c r="NE162" s="62">
        <f t="shared" si="620"/>
        <v>3.8200874978266528</v>
      </c>
      <c r="NF162" s="63">
        <f>NE162+NQ162+NR162+OB162</f>
        <v>4.385937104551914</v>
      </c>
      <c r="NG162" s="63">
        <f t="shared" si="621"/>
        <v>3.1001408794200618</v>
      </c>
      <c r="NH162" s="64">
        <f>NG162+NM162</f>
        <v>3.5306691322718078</v>
      </c>
      <c r="NI162" s="238">
        <f t="shared" si="750"/>
        <v>5.1199368987120408E-5</v>
      </c>
      <c r="NJ162" s="238">
        <f t="shared" si="751"/>
        <v>8.8919801072506743E-5</v>
      </c>
      <c r="NK162" s="238">
        <f t="shared" si="752"/>
        <v>-2.6335806242894222E-5</v>
      </c>
      <c r="NL162" s="238">
        <f t="shared" si="753"/>
        <v>-2.3033921721982153E-5</v>
      </c>
      <c r="NM162" s="239">
        <f t="shared" si="622"/>
        <v>0.43052825285174595</v>
      </c>
      <c r="NN162" s="240">
        <f t="shared" si="623"/>
        <v>0.71107017310158338</v>
      </c>
      <c r="NO162" s="240">
        <f t="shared" si="791"/>
        <v>0.28941836555484496</v>
      </c>
      <c r="NP162" s="240">
        <f t="shared" si="624"/>
        <v>1.8808606784156492E-2</v>
      </c>
      <c r="NQ162" s="240">
        <f>Q162*JD162+0.005</f>
        <v>0.23830940513368898</v>
      </c>
      <c r="NR162" s="240">
        <f t="shared" si="625"/>
        <v>2.2575078509696037E-2</v>
      </c>
      <c r="NS162" s="240">
        <f t="shared" si="626"/>
        <v>0.67411511721122752</v>
      </c>
      <c r="NT162" s="240">
        <f t="shared" si="627"/>
        <v>2.4590710519490327E-2</v>
      </c>
      <c r="NU162" s="240">
        <f t="shared" si="628"/>
        <v>8.0625280391771563E-4</v>
      </c>
      <c r="NV162" s="240">
        <f t="shared" si="629"/>
        <v>2.9271151334078451E-2</v>
      </c>
      <c r="NW162" s="240">
        <f t="shared" si="630"/>
        <v>0.13554757551392174</v>
      </c>
      <c r="NX162" s="240">
        <f t="shared" si="631"/>
        <v>0.97353753324385228</v>
      </c>
      <c r="NY162" s="240">
        <f t="shared" si="632"/>
        <v>0.18963553573716529</v>
      </c>
      <c r="NZ162" s="240">
        <f t="shared" si="633"/>
        <v>1.0078160048971445E-4</v>
      </c>
      <c r="OA162" s="240">
        <f t="shared" si="634"/>
        <v>0.34265744157017924</v>
      </c>
      <c r="OB162" s="241">
        <f t="shared" si="635"/>
        <v>0.3049651230818759</v>
      </c>
      <c r="OC162" s="4"/>
      <c r="OD162" s="4"/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136"/>
      <c r="OP162" s="13"/>
      <c r="OQ162" s="13"/>
      <c r="OR162" s="13"/>
      <c r="OS162" s="13"/>
      <c r="OT162" s="13"/>
    </row>
    <row r="163" spans="1:410" ht="15" customHeight="1">
      <c r="A163" s="242">
        <v>144</v>
      </c>
      <c r="B163" s="49" t="s">
        <v>213</v>
      </c>
      <c r="C163" s="50">
        <v>1</v>
      </c>
      <c r="D163" s="51">
        <v>250.4</v>
      </c>
      <c r="E163" s="52">
        <v>250.4</v>
      </c>
      <c r="F163" s="52"/>
      <c r="G163" s="52"/>
      <c r="H163" s="53"/>
      <c r="I163" s="57">
        <v>1.721395134278993</v>
      </c>
      <c r="J163" s="58"/>
      <c r="K163" s="58">
        <v>1.0291000000000001</v>
      </c>
      <c r="L163" s="243"/>
      <c r="M163" s="1">
        <v>0</v>
      </c>
      <c r="N163" s="2">
        <v>0</v>
      </c>
      <c r="O163" s="2">
        <v>0.69229513427899292</v>
      </c>
      <c r="P163" s="2">
        <v>0</v>
      </c>
      <c r="Q163" s="2">
        <v>0</v>
      </c>
      <c r="R163" s="2">
        <v>0</v>
      </c>
      <c r="S163" s="2">
        <v>0.26140000000000002</v>
      </c>
      <c r="T163" s="2">
        <v>0</v>
      </c>
      <c r="U163" s="2">
        <v>0</v>
      </c>
      <c r="V163" s="2">
        <v>0.39739999999999998</v>
      </c>
      <c r="W163" s="2">
        <v>0</v>
      </c>
      <c r="X163" s="2">
        <v>0.3659</v>
      </c>
      <c r="Y163" s="2">
        <v>0</v>
      </c>
      <c r="Z163" s="2">
        <v>4.4000000000000003E-3</v>
      </c>
      <c r="AA163" s="2">
        <v>0</v>
      </c>
      <c r="AB163" s="3">
        <v>0</v>
      </c>
      <c r="AC163" s="244">
        <v>0</v>
      </c>
      <c r="AD163" s="108">
        <v>0</v>
      </c>
      <c r="AE163" s="108">
        <v>0</v>
      </c>
      <c r="AF163" s="108">
        <f t="shared" si="636"/>
        <v>0</v>
      </c>
      <c r="AG163" s="108">
        <f t="shared" si="637"/>
        <v>0</v>
      </c>
      <c r="AH163" s="108">
        <v>0</v>
      </c>
      <c r="AI163" s="108">
        <v>0</v>
      </c>
      <c r="AJ163" s="108">
        <f t="shared" si="638"/>
        <v>0</v>
      </c>
      <c r="AK163" s="108">
        <f t="shared" si="639"/>
        <v>0</v>
      </c>
      <c r="AL163" s="108">
        <v>0</v>
      </c>
      <c r="AM163" s="245">
        <v>0</v>
      </c>
      <c r="AN163" s="244">
        <v>0</v>
      </c>
      <c r="AO163" s="108">
        <v>0</v>
      </c>
      <c r="AP163" s="108">
        <v>0</v>
      </c>
      <c r="AQ163" s="108">
        <f t="shared" si="640"/>
        <v>0</v>
      </c>
      <c r="AR163" s="108">
        <f t="shared" si="641"/>
        <v>0</v>
      </c>
      <c r="AS163" s="246">
        <v>0</v>
      </c>
      <c r="AT163" s="247">
        <v>0</v>
      </c>
      <c r="AU163" s="108">
        <v>0</v>
      </c>
      <c r="AV163" s="108">
        <f t="shared" si="642"/>
        <v>0</v>
      </c>
      <c r="AW163" s="108">
        <f t="shared" si="643"/>
        <v>0</v>
      </c>
      <c r="AX163" s="108">
        <v>0</v>
      </c>
      <c r="AY163" s="245">
        <v>0</v>
      </c>
      <c r="AZ163" s="248">
        <v>22</v>
      </c>
      <c r="BA163" s="108">
        <v>112.13766666666665</v>
      </c>
      <c r="BB163" s="108">
        <v>11.6943546417808</v>
      </c>
      <c r="BC163" s="109">
        <v>9.3554837134246398</v>
      </c>
      <c r="BD163" s="109">
        <v>2.33887092835616</v>
      </c>
      <c r="BE163" s="108">
        <v>4.385383749999999</v>
      </c>
      <c r="BF163" s="109">
        <v>3.5083069999999994</v>
      </c>
      <c r="BG163" s="109">
        <v>0.87707674999999963</v>
      </c>
      <c r="BH163" s="108">
        <v>9.3598705692666631</v>
      </c>
      <c r="BI163" s="109">
        <f t="shared" si="644"/>
        <v>5.4780327283335613</v>
      </c>
      <c r="BJ163" s="108">
        <f t="shared" si="645"/>
        <v>0.1810666961624636</v>
      </c>
      <c r="BK163" s="108">
        <v>6.8788637813857054</v>
      </c>
      <c r="BL163" s="245">
        <v>173.34736729091978</v>
      </c>
      <c r="BM163" s="244">
        <v>0</v>
      </c>
      <c r="BN163" s="108">
        <v>0</v>
      </c>
      <c r="BO163" s="108">
        <v>0</v>
      </c>
      <c r="BP163" s="108">
        <f t="shared" si="646"/>
        <v>0</v>
      </c>
      <c r="BQ163" s="108">
        <f t="shared" si="647"/>
        <v>0</v>
      </c>
      <c r="BR163" s="108">
        <v>0</v>
      </c>
      <c r="BS163" s="108">
        <v>0</v>
      </c>
      <c r="BT163" s="108">
        <f t="shared" si="648"/>
        <v>0</v>
      </c>
      <c r="BU163" s="108">
        <f t="shared" si="649"/>
        <v>0</v>
      </c>
      <c r="BV163" s="108">
        <v>0</v>
      </c>
      <c r="BW163" s="245">
        <v>0</v>
      </c>
      <c r="BX163" s="107">
        <v>0</v>
      </c>
      <c r="BY163" s="108">
        <v>0</v>
      </c>
      <c r="BZ163" s="109">
        <f t="shared" si="650"/>
        <v>0</v>
      </c>
      <c r="CA163" s="109">
        <f t="shared" si="651"/>
        <v>0</v>
      </c>
      <c r="CB163" s="108">
        <v>0</v>
      </c>
      <c r="CC163" s="110">
        <v>0</v>
      </c>
      <c r="CD163" s="244">
        <v>0</v>
      </c>
      <c r="CE163" s="108">
        <v>0</v>
      </c>
      <c r="CF163" s="109">
        <f t="shared" si="652"/>
        <v>0</v>
      </c>
      <c r="CG163" s="109">
        <f t="shared" si="653"/>
        <v>0</v>
      </c>
      <c r="CH163" s="108">
        <v>0</v>
      </c>
      <c r="CI163" s="245">
        <v>0</v>
      </c>
      <c r="CJ163" s="249">
        <v>23.359624623423148</v>
      </c>
      <c r="CK163" s="250">
        <v>5.1391174171530922</v>
      </c>
      <c r="CL163" s="250">
        <v>3.9816960127776433</v>
      </c>
      <c r="CM163" s="251">
        <v>3.9816960127776433</v>
      </c>
      <c r="CN163" s="252">
        <f t="shared" si="541"/>
        <v>1.9408777214284623</v>
      </c>
      <c r="CO163" s="250">
        <v>15.72226543166882</v>
      </c>
      <c r="CP163" s="252">
        <f t="shared" si="654"/>
        <v>1.5560954988339899</v>
      </c>
      <c r="CQ163" s="250">
        <v>4.9201257441864401</v>
      </c>
      <c r="CR163" s="250">
        <v>3.5187973544066566</v>
      </c>
      <c r="CS163" s="252">
        <f t="shared" si="655"/>
        <v>6.8071134820996776E-2</v>
      </c>
      <c r="CT163" s="252">
        <f t="shared" si="656"/>
        <v>2.0594394900188751</v>
      </c>
      <c r="CU163" s="250">
        <f t="shared" si="542"/>
        <v>51.721500839429353</v>
      </c>
      <c r="CV163" s="245">
        <f t="shared" si="657"/>
        <v>65.169091057680987</v>
      </c>
      <c r="CW163" s="244">
        <v>0</v>
      </c>
      <c r="CX163" s="108">
        <v>0</v>
      </c>
      <c r="CY163" s="108">
        <f t="shared" si="658"/>
        <v>0</v>
      </c>
      <c r="CZ163" s="108">
        <f t="shared" si="659"/>
        <v>0</v>
      </c>
      <c r="DA163" s="108">
        <v>0</v>
      </c>
      <c r="DB163" s="245">
        <v>0</v>
      </c>
      <c r="DC163" s="244">
        <v>0</v>
      </c>
      <c r="DD163" s="108">
        <v>0</v>
      </c>
      <c r="DE163" s="108">
        <f t="shared" si="660"/>
        <v>0</v>
      </c>
      <c r="DF163" s="108">
        <f t="shared" si="661"/>
        <v>0</v>
      </c>
      <c r="DG163" s="108">
        <v>0</v>
      </c>
      <c r="DH163" s="245">
        <v>0</v>
      </c>
      <c r="DI163" s="107">
        <v>38.531250314808013</v>
      </c>
      <c r="DJ163" s="108">
        <v>8.4768750692577637</v>
      </c>
      <c r="DK163" s="108">
        <v>0.65637423432478981</v>
      </c>
      <c r="DL163" s="108">
        <v>25.933573618132478</v>
      </c>
      <c r="DM163" s="108">
        <f t="shared" si="662"/>
        <v>2.5667495152810442</v>
      </c>
      <c r="DN163" s="108">
        <f t="shared" si="663"/>
        <v>8.1156525280583782</v>
      </c>
      <c r="DO163" s="108">
        <v>5.3726593462661825</v>
      </c>
      <c r="DP163" s="108">
        <f t="shared" si="664"/>
        <v>0.1039340950535193</v>
      </c>
      <c r="DQ163" s="108">
        <f t="shared" si="665"/>
        <v>3.1444455902705162</v>
      </c>
      <c r="DR163" s="108">
        <v>3.9485366291394612</v>
      </c>
      <c r="DS163" s="110">
        <v>99.503123054314415</v>
      </c>
      <c r="DT163" s="244">
        <v>0</v>
      </c>
      <c r="DU163" s="108">
        <v>0</v>
      </c>
      <c r="DV163" s="108">
        <v>0</v>
      </c>
      <c r="DW163" s="108">
        <f t="shared" si="666"/>
        <v>0</v>
      </c>
      <c r="DX163" s="108">
        <f t="shared" si="667"/>
        <v>0</v>
      </c>
      <c r="DY163" s="108">
        <v>0</v>
      </c>
      <c r="DZ163" s="108">
        <v>0</v>
      </c>
      <c r="EA163" s="108"/>
      <c r="EB163" s="108">
        <v>0</v>
      </c>
      <c r="EC163" s="108">
        <f t="shared" si="668"/>
        <v>0</v>
      </c>
      <c r="ED163" s="108">
        <f t="shared" si="669"/>
        <v>0</v>
      </c>
      <c r="EE163" s="108">
        <v>0</v>
      </c>
      <c r="EF163" s="245">
        <v>0</v>
      </c>
      <c r="EG163" s="249">
        <v>15.732153033333301</v>
      </c>
      <c r="EH163" s="250">
        <v>3.4610736673333298</v>
      </c>
      <c r="EI163" s="250">
        <v>37.980797457574504</v>
      </c>
      <c r="EJ163" s="250">
        <v>10.58857279554408</v>
      </c>
      <c r="EK163" s="250">
        <f t="shared" si="670"/>
        <v>1.0479934038661798</v>
      </c>
      <c r="EL163" s="250">
        <v>3.3135879706375642</v>
      </c>
      <c r="EM163" s="250">
        <v>4.9466695776263263</v>
      </c>
      <c r="EN163" s="250">
        <f t="shared" si="671"/>
        <v>9.5693322979181289E-2</v>
      </c>
      <c r="EO163" s="250">
        <f t="shared" si="672"/>
        <v>2.8951274103582048</v>
      </c>
      <c r="EP163" s="250">
        <v>72.709266531411544</v>
      </c>
      <c r="EQ163" s="245">
        <v>91.613675829578554</v>
      </c>
      <c r="ER163" s="244">
        <v>0</v>
      </c>
      <c r="ES163" s="108">
        <v>0</v>
      </c>
      <c r="ET163" s="108">
        <v>0</v>
      </c>
      <c r="EU163" s="108">
        <f t="shared" si="673"/>
        <v>0</v>
      </c>
      <c r="EV163" s="108">
        <f t="shared" si="674"/>
        <v>0</v>
      </c>
      <c r="EW163" s="108">
        <v>0</v>
      </c>
      <c r="EX163" s="108">
        <v>0</v>
      </c>
      <c r="EY163" s="108">
        <f t="shared" si="675"/>
        <v>0</v>
      </c>
      <c r="EZ163" s="108">
        <f t="shared" si="676"/>
        <v>0</v>
      </c>
      <c r="FA163" s="108">
        <v>0</v>
      </c>
      <c r="FB163" s="245">
        <v>0</v>
      </c>
      <c r="FC163" s="244">
        <v>0.83333333333333293</v>
      </c>
      <c r="FD163" s="108">
        <v>6.0833333333333302E-2</v>
      </c>
      <c r="FE163" s="108">
        <f t="shared" si="677"/>
        <v>1.1768208333333328E-3</v>
      </c>
      <c r="FF163" s="108">
        <f t="shared" si="678"/>
        <v>3.5603803333333316E-2</v>
      </c>
      <c r="FG163" s="108">
        <v>4.4708333333333301E-2</v>
      </c>
      <c r="FH163" s="245">
        <v>1.1266499999999995</v>
      </c>
      <c r="FI163" s="244">
        <v>0</v>
      </c>
      <c r="FJ163" s="108">
        <v>0</v>
      </c>
      <c r="FK163" s="108">
        <f t="shared" si="679"/>
        <v>0</v>
      </c>
      <c r="FL163" s="108">
        <f t="shared" si="680"/>
        <v>0</v>
      </c>
      <c r="FM163" s="108">
        <v>0</v>
      </c>
      <c r="FN163" s="245">
        <v>0</v>
      </c>
      <c r="FO163" s="244">
        <v>0</v>
      </c>
      <c r="FP163" s="108">
        <v>0</v>
      </c>
      <c r="FQ163" s="108">
        <f t="shared" si="681"/>
        <v>0</v>
      </c>
      <c r="FR163" s="108">
        <f t="shared" si="682"/>
        <v>0</v>
      </c>
      <c r="FS163" s="108">
        <v>0</v>
      </c>
      <c r="FT163" s="110">
        <v>0</v>
      </c>
      <c r="FU163" s="253">
        <f t="shared" si="543"/>
        <v>94.700094125308638</v>
      </c>
      <c r="FV163" s="254">
        <f t="shared" si="544"/>
        <v>44.727270994937967</v>
      </c>
      <c r="FW163" s="254">
        <f t="shared" si="545"/>
        <v>14.804668434853101</v>
      </c>
      <c r="FX163" s="254">
        <f t="shared" si="546"/>
        <v>112.13766666666665</v>
      </c>
      <c r="FY163" s="254">
        <f t="shared" si="547"/>
        <v>0</v>
      </c>
      <c r="FZ163" s="254">
        <f t="shared" si="548"/>
        <v>0</v>
      </c>
      <c r="GA163" s="254">
        <f t="shared" si="683"/>
        <v>0</v>
      </c>
      <c r="GB163" s="254">
        <f t="shared" si="684"/>
        <v>0</v>
      </c>
      <c r="GC163" s="254">
        <f t="shared" si="685"/>
        <v>0</v>
      </c>
      <c r="GD163" s="254">
        <f t="shared" si="686"/>
        <v>0</v>
      </c>
      <c r="GE163" s="254">
        <f t="shared" si="549"/>
        <v>52.244411845345383</v>
      </c>
      <c r="GF163" s="255">
        <f t="shared" si="550"/>
        <v>19.946226816316507</v>
      </c>
      <c r="GG163" s="255">
        <f t="shared" si="551"/>
        <v>5.1708384179812139</v>
      </c>
      <c r="GH163" s="254">
        <f t="shared" si="552"/>
        <v>23.258830180899164</v>
      </c>
      <c r="GI163" s="255">
        <f t="shared" si="553"/>
        <v>16.60743180722368</v>
      </c>
      <c r="GJ163" s="256">
        <f t="shared" si="554"/>
        <v>0.44994206984949431</v>
      </c>
      <c r="GK163" s="253">
        <f t="shared" si="687"/>
        <v>341.87294224801093</v>
      </c>
      <c r="GL163" s="257">
        <f t="shared" si="688"/>
        <v>430.75990723249379</v>
      </c>
      <c r="GM163" s="221">
        <f t="shared" si="689"/>
        <v>430.75990723249379</v>
      </c>
      <c r="GN163" s="222">
        <f t="shared" si="690"/>
        <v>165.37972846354953</v>
      </c>
      <c r="GO163" s="222">
        <f t="shared" si="691"/>
        <v>25.7360656425816</v>
      </c>
      <c r="GP163" s="55">
        <f t="shared" si="692"/>
        <v>0.38392553644573341</v>
      </c>
      <c r="GQ163" s="56">
        <f t="shared" si="693"/>
        <v>5.9745731230950165E-2</v>
      </c>
      <c r="GR163" s="258">
        <f t="shared" si="694"/>
        <v>1.0694157453287205</v>
      </c>
      <c r="GS163" s="227">
        <f t="shared" si="555"/>
        <v>430.75990723249379</v>
      </c>
      <c r="GT163" s="222">
        <f t="shared" si="788"/>
        <v>165.37972846354953</v>
      </c>
      <c r="GU163" s="222">
        <f t="shared" si="789"/>
        <v>25.7360656425816</v>
      </c>
      <c r="GV163" s="37">
        <f t="shared" si="748"/>
        <v>0.38392553644573341</v>
      </c>
      <c r="GW163" s="228">
        <f t="shared" si="749"/>
        <v>5.9745731230950165E-2</v>
      </c>
      <c r="GX163" s="258">
        <f t="shared" si="695"/>
        <v>1.0694157453287205</v>
      </c>
      <c r="GY163" s="221">
        <f t="shared" si="754"/>
        <v>257.41253994157398</v>
      </c>
      <c r="GZ163" s="222">
        <f t="shared" si="696"/>
        <v>156.95889655355518</v>
      </c>
      <c r="HA163" s="222">
        <f t="shared" si="697"/>
        <v>9.2995453065018516</v>
      </c>
      <c r="HB163" s="55">
        <f t="shared" si="698"/>
        <v>0.60975621696278204</v>
      </c>
      <c r="HC163" s="56">
        <f t="shared" si="699"/>
        <v>3.6127009618927688E-2</v>
      </c>
      <c r="HD163" s="258">
        <f t="shared" si="700"/>
        <v>1.1011448729880398</v>
      </c>
      <c r="HE163" s="221">
        <f t="shared" si="701"/>
        <v>257.41253994157398</v>
      </c>
      <c r="HF163" s="222">
        <f t="shared" si="702"/>
        <v>156.95889655355518</v>
      </c>
      <c r="HG163" s="222">
        <f t="shared" si="703"/>
        <v>9.2995453065018516</v>
      </c>
      <c r="HH163" s="55">
        <f t="shared" si="704"/>
        <v>0.60975621696278204</v>
      </c>
      <c r="HI163" s="56">
        <f t="shared" si="705"/>
        <v>3.6127009618927688E-2</v>
      </c>
      <c r="HJ163" s="259">
        <f t="shared" si="706"/>
        <v>1.1011448729880398</v>
      </c>
      <c r="HK163" s="54">
        <f t="shared" si="556"/>
        <v>1.8408870605302023</v>
      </c>
      <c r="HL163" s="55">
        <f t="shared" si="557"/>
        <v>0</v>
      </c>
      <c r="HM163" s="55">
        <f t="shared" si="558"/>
        <v>1.1331881887919919</v>
      </c>
      <c r="HN163" s="56">
        <f t="shared" si="559"/>
        <v>0</v>
      </c>
      <c r="HQ163" s="57">
        <f t="shared" si="560"/>
        <v>0</v>
      </c>
      <c r="HR163" s="58">
        <f t="shared" si="707"/>
        <v>0</v>
      </c>
      <c r="HS163" s="58">
        <f t="shared" si="561"/>
        <v>0</v>
      </c>
      <c r="HT163" s="58">
        <f t="shared" si="708"/>
        <v>0</v>
      </c>
      <c r="HU163" s="58">
        <f t="shared" si="562"/>
        <v>0</v>
      </c>
      <c r="HV163" s="55"/>
      <c r="HW163" s="56"/>
      <c r="HX163" s="260"/>
      <c r="HY163" s="57">
        <f t="shared" si="563"/>
        <v>0</v>
      </c>
      <c r="HZ163" s="58">
        <f t="shared" si="709"/>
        <v>0</v>
      </c>
      <c r="IA163" s="58">
        <f t="shared" si="564"/>
        <v>0</v>
      </c>
      <c r="IB163" s="58">
        <f t="shared" si="710"/>
        <v>0</v>
      </c>
      <c r="IC163" s="58">
        <f t="shared" si="565"/>
        <v>0</v>
      </c>
      <c r="ID163" s="55"/>
      <c r="IE163" s="56"/>
      <c r="IF163" s="260"/>
      <c r="IG163" s="57">
        <f t="shared" si="566"/>
        <v>6.6831999285669443</v>
      </c>
      <c r="IH163" s="58">
        <f t="shared" si="711"/>
        <v>7.7304573573733846</v>
      </c>
      <c r="II163" s="58">
        <f t="shared" si="567"/>
        <v>13.044857409587102</v>
      </c>
      <c r="IJ163" s="58">
        <f t="shared" si="712"/>
        <v>15.065505822332145</v>
      </c>
      <c r="IK163" s="58">
        <f t="shared" si="568"/>
        <v>137.5772756277141</v>
      </c>
      <c r="IL163" s="55">
        <f t="shared" si="569"/>
        <v>4.857778945013979E-2</v>
      </c>
      <c r="IM163" s="56">
        <f t="shared" si="570"/>
        <v>9.4818401876823444E-2</v>
      </c>
      <c r="IN163" s="260">
        <f t="shared" si="571"/>
        <v>1.0222995100575569</v>
      </c>
      <c r="IO163" s="57">
        <f t="shared" si="572"/>
        <v>0</v>
      </c>
      <c r="IP163" s="58">
        <f t="shared" si="713"/>
        <v>0</v>
      </c>
      <c r="IQ163" s="58">
        <f t="shared" si="573"/>
        <v>0</v>
      </c>
      <c r="IR163" s="58">
        <f t="shared" si="714"/>
        <v>0</v>
      </c>
      <c r="IS163" s="58">
        <f t="shared" si="574"/>
        <v>0</v>
      </c>
      <c r="IT163" s="55"/>
      <c r="IU163" s="56"/>
      <c r="IV163" s="260"/>
      <c r="IW163" s="57">
        <f t="shared" si="575"/>
        <v>0</v>
      </c>
      <c r="IX163" s="58">
        <f t="shared" si="715"/>
        <v>0</v>
      </c>
      <c r="IY163" s="58">
        <f t="shared" si="576"/>
        <v>0</v>
      </c>
      <c r="IZ163" s="58">
        <f t="shared" si="716"/>
        <v>0</v>
      </c>
      <c r="JA163" s="58">
        <f t="shared" si="577"/>
        <v>0</v>
      </c>
      <c r="JB163" s="55"/>
      <c r="JC163" s="56"/>
      <c r="JD163" s="260"/>
      <c r="JE163" s="57">
        <f t="shared" si="578"/>
        <v>0</v>
      </c>
      <c r="JF163" s="58">
        <f t="shared" si="717"/>
        <v>0</v>
      </c>
      <c r="JG163" s="58">
        <f t="shared" si="579"/>
        <v>0</v>
      </c>
      <c r="JH163" s="58">
        <f t="shared" si="718"/>
        <v>0</v>
      </c>
      <c r="JI163" s="58">
        <f t="shared" si="580"/>
        <v>0</v>
      </c>
      <c r="JJ163" s="55"/>
      <c r="JK163" s="56"/>
      <c r="JL163" s="260"/>
      <c r="JM163" s="57">
        <f t="shared" si="581"/>
        <v>37.013811626306726</v>
      </c>
      <c r="JN163" s="58">
        <f t="shared" si="719"/>
        <v>42.813875908148994</v>
      </c>
      <c r="JO163" s="58">
        <f t="shared" si="582"/>
        <v>3.5650443550834492</v>
      </c>
      <c r="JP163" s="58">
        <f t="shared" si="720"/>
        <v>4.1172697256858752</v>
      </c>
      <c r="JQ163" s="58">
        <f t="shared" si="583"/>
        <v>51.721500839429353</v>
      </c>
      <c r="JR163" s="55">
        <f t="shared" si="584"/>
        <v>0.71563684397359228</v>
      </c>
      <c r="JS163" s="56">
        <f t="shared" si="585"/>
        <v>6.8927705059279226E-2</v>
      </c>
      <c r="JT163" s="260">
        <f t="shared" si="586"/>
        <v>1.1228171949643442</v>
      </c>
      <c r="JU163" s="57">
        <f t="shared" si="587"/>
        <v>0</v>
      </c>
      <c r="JV163" s="58">
        <f t="shared" si="721"/>
        <v>0</v>
      </c>
      <c r="JW163" s="58">
        <f t="shared" si="588"/>
        <v>0</v>
      </c>
      <c r="JX163" s="58">
        <f t="shared" si="722"/>
        <v>0</v>
      </c>
      <c r="JY163" s="58">
        <f t="shared" si="589"/>
        <v>0</v>
      </c>
      <c r="JZ163" s="55"/>
      <c r="KA163" s="56"/>
      <c r="KB163" s="260"/>
      <c r="KC163" s="57">
        <f t="shared" si="590"/>
        <v>0</v>
      </c>
      <c r="KD163" s="58">
        <f t="shared" si="723"/>
        <v>0</v>
      </c>
      <c r="KE163" s="58">
        <f t="shared" si="591"/>
        <v>0</v>
      </c>
      <c r="KF163" s="58">
        <f t="shared" si="724"/>
        <v>0</v>
      </c>
      <c r="KG163" s="58">
        <f t="shared" si="592"/>
        <v>0</v>
      </c>
      <c r="KH163" s="55"/>
      <c r="KI163" s="56"/>
      <c r="KJ163" s="260"/>
      <c r="KK163" s="57">
        <f t="shared" si="593"/>
        <v>60.745445088427026</v>
      </c>
      <c r="KL163" s="58">
        <f t="shared" si="725"/>
        <v>70.26425633378355</v>
      </c>
      <c r="KM163" s="58">
        <f t="shared" si="594"/>
        <v>2.6706836103345637</v>
      </c>
      <c r="KN163" s="58">
        <f t="shared" si="726"/>
        <v>3.0843725015753876</v>
      </c>
      <c r="KO163" s="58">
        <f t="shared" si="595"/>
        <v>78.970732582789211</v>
      </c>
      <c r="KP163" s="55">
        <f t="shared" si="727"/>
        <v>0.76921465841467729</v>
      </c>
      <c r="KQ163" s="56">
        <f t="shared" si="728"/>
        <v>3.381865056823101E-2</v>
      </c>
      <c r="KR163" s="260">
        <f t="shared" si="729"/>
        <v>1.1257744459465988</v>
      </c>
      <c r="KS163" s="57">
        <f t="shared" si="596"/>
        <v>0</v>
      </c>
      <c r="KT163" s="58">
        <f t="shared" si="730"/>
        <v>0</v>
      </c>
      <c r="KU163" s="58">
        <f t="shared" si="597"/>
        <v>0</v>
      </c>
      <c r="KV163" s="58">
        <f t="shared" si="731"/>
        <v>0</v>
      </c>
      <c r="KW163" s="58">
        <f t="shared" si="598"/>
        <v>0</v>
      </c>
      <c r="KX163" s="55"/>
      <c r="KY163" s="56"/>
      <c r="KZ163" s="260"/>
      <c r="LA163" s="57">
        <f t="shared" si="599"/>
        <v>26.767859465481468</v>
      </c>
      <c r="LB163" s="58">
        <f t="shared" si="732"/>
        <v>30.962383043722415</v>
      </c>
      <c r="LC163" s="58">
        <f t="shared" si="600"/>
        <v>1.143686726845361</v>
      </c>
      <c r="LD163" s="58">
        <f t="shared" si="733"/>
        <v>1.3208438008337076</v>
      </c>
      <c r="LE163" s="58">
        <f t="shared" si="601"/>
        <v>72.709266531411558</v>
      </c>
      <c r="LF163" s="55">
        <f t="shared" si="734"/>
        <v>0.36814921594508626</v>
      </c>
      <c r="LG163" s="56">
        <f t="shared" si="735"/>
        <v>1.5729586906935312E-2</v>
      </c>
      <c r="LH163" s="260">
        <f t="shared" si="736"/>
        <v>1.0601254951504793</v>
      </c>
      <c r="LI163" s="57">
        <f t="shared" si="602"/>
        <v>0</v>
      </c>
      <c r="LJ163" s="58">
        <f t="shared" si="737"/>
        <v>0</v>
      </c>
      <c r="LK163" s="58">
        <f t="shared" si="603"/>
        <v>0</v>
      </c>
      <c r="LL163" s="58">
        <f t="shared" si="738"/>
        <v>0</v>
      </c>
      <c r="LM163" s="58">
        <f t="shared" si="604"/>
        <v>0</v>
      </c>
      <c r="LN163" s="55"/>
      <c r="LO163" s="56"/>
      <c r="LP163" s="260"/>
      <c r="LQ163" s="57">
        <f t="shared" si="605"/>
        <v>4.3436640066666643E-2</v>
      </c>
      <c r="LR163" s="58">
        <f t="shared" si="739"/>
        <v>5.0243161565113312E-2</v>
      </c>
      <c r="LS163" s="58">
        <f t="shared" si="606"/>
        <v>1.1768208333333328E-3</v>
      </c>
      <c r="LT163" s="58">
        <f t="shared" si="740"/>
        <v>1.359110380416666E-3</v>
      </c>
      <c r="LU163" s="58">
        <f t="shared" si="607"/>
        <v>0.89416666666666633</v>
      </c>
      <c r="LV163" s="55">
        <f t="shared" si="608"/>
        <v>4.857778945013979E-2</v>
      </c>
      <c r="LW163" s="56">
        <f t="shared" si="609"/>
        <v>1.3161090400745572E-3</v>
      </c>
      <c r="LX163" s="260">
        <f t="shared" si="610"/>
        <v>1.0078160048971445</v>
      </c>
      <c r="LY163" s="57">
        <f t="shared" si="611"/>
        <v>0</v>
      </c>
      <c r="LZ163" s="58">
        <f t="shared" si="741"/>
        <v>0</v>
      </c>
      <c r="MA163" s="58">
        <f t="shared" si="612"/>
        <v>0</v>
      </c>
      <c r="MB163" s="58">
        <f t="shared" si="742"/>
        <v>0</v>
      </c>
      <c r="MC163" s="58">
        <f t="shared" si="613"/>
        <v>0</v>
      </c>
      <c r="MD163" s="55"/>
      <c r="ME163" s="56"/>
      <c r="MF163" s="260"/>
      <c r="MG163" s="57">
        <f t="shared" si="614"/>
        <v>0</v>
      </c>
      <c r="MH163" s="58">
        <f t="shared" si="743"/>
        <v>0</v>
      </c>
      <c r="MI163" s="58">
        <f t="shared" si="615"/>
        <v>0</v>
      </c>
      <c r="MJ163" s="58">
        <f t="shared" si="744"/>
        <v>0</v>
      </c>
      <c r="MK163" s="58">
        <f t="shared" si="616"/>
        <v>0</v>
      </c>
      <c r="ML163" s="55"/>
      <c r="MM163" s="56"/>
      <c r="MN163" s="260"/>
      <c r="MO163" s="59">
        <v>1.721395134278993</v>
      </c>
      <c r="MP163" s="60"/>
      <c r="MQ163" s="60">
        <v>1.0291000000000001</v>
      </c>
      <c r="MR163" s="61"/>
      <c r="MS163" s="59">
        <f t="shared" si="617"/>
        <v>1.0694157453287205</v>
      </c>
      <c r="MT163" s="60"/>
      <c r="MU163" s="60">
        <f t="shared" si="745"/>
        <v>1.1011448729880398</v>
      </c>
      <c r="MV163" s="61"/>
      <c r="MW163" s="66">
        <f t="shared" si="746"/>
        <v>1.8408870605302023</v>
      </c>
      <c r="MX163" s="67"/>
      <c r="MY163" s="67">
        <f t="shared" si="747"/>
        <v>1.1331881887919919</v>
      </c>
      <c r="MZ163" s="261"/>
      <c r="NA163" s="59">
        <f t="shared" si="618"/>
        <v>1.0694549023688831</v>
      </c>
      <c r="NB163" s="60"/>
      <c r="NC163" s="60">
        <f t="shared" si="619"/>
        <v>1.1011772312505739</v>
      </c>
      <c r="ND163" s="262"/>
      <c r="NE163" s="62">
        <f t="shared" si="620"/>
        <v>1.8409544652686107</v>
      </c>
      <c r="NF163" s="63"/>
      <c r="NG163" s="63">
        <f t="shared" si="621"/>
        <v>1.1332214886799656</v>
      </c>
      <c r="NH163" s="64"/>
      <c r="NI163" s="238">
        <f t="shared" si="750"/>
        <v>-6.7404738408383125E-5</v>
      </c>
      <c r="NJ163" s="238">
        <f t="shared" si="751"/>
        <v>0</v>
      </c>
      <c r="NK163" s="238">
        <f t="shared" si="752"/>
        <v>-3.329988797373673E-5</v>
      </c>
      <c r="NL163" s="238">
        <f t="shared" si="753"/>
        <v>0</v>
      </c>
      <c r="NM163" s="239">
        <f t="shared" si="622"/>
        <v>0</v>
      </c>
      <c r="NN163" s="240">
        <f t="shared" si="623"/>
        <v>0</v>
      </c>
      <c r="NO163" s="240">
        <f t="shared" si="791"/>
        <v>0.70773297658864509</v>
      </c>
      <c r="NP163" s="240">
        <f t="shared" si="624"/>
        <v>0</v>
      </c>
      <c r="NQ163" s="240">
        <f>Q163*JD163</f>
        <v>0</v>
      </c>
      <c r="NR163" s="240">
        <f t="shared" si="625"/>
        <v>0</v>
      </c>
      <c r="NS163" s="240">
        <f t="shared" si="626"/>
        <v>0.29350441476367961</v>
      </c>
      <c r="NT163" s="240">
        <f t="shared" si="627"/>
        <v>0</v>
      </c>
      <c r="NU163" s="240">
        <f t="shared" si="628"/>
        <v>0</v>
      </c>
      <c r="NV163" s="240">
        <f t="shared" si="629"/>
        <v>0.44738276481917832</v>
      </c>
      <c r="NW163" s="240">
        <f t="shared" si="630"/>
        <v>0</v>
      </c>
      <c r="NX163" s="240">
        <f t="shared" si="631"/>
        <v>0.38789991867556034</v>
      </c>
      <c r="NY163" s="240">
        <f t="shared" si="632"/>
        <v>0</v>
      </c>
      <c r="NZ163" s="240">
        <f t="shared" si="633"/>
        <v>4.4343904215474357E-3</v>
      </c>
      <c r="OA163" s="240">
        <f t="shared" si="634"/>
        <v>0</v>
      </c>
      <c r="OB163" s="241">
        <f t="shared" si="635"/>
        <v>0</v>
      </c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136"/>
      <c r="OP163" s="13"/>
      <c r="OQ163" s="13"/>
      <c r="OR163" s="13"/>
      <c r="OS163" s="13"/>
      <c r="OT163" s="13"/>
    </row>
    <row r="164" spans="1:410" ht="15" customHeight="1">
      <c r="A164" s="242">
        <v>145</v>
      </c>
      <c r="B164" s="49" t="s">
        <v>214</v>
      </c>
      <c r="C164" s="50">
        <v>1</v>
      </c>
      <c r="D164" s="51">
        <v>88.1</v>
      </c>
      <c r="E164" s="52">
        <v>88.1</v>
      </c>
      <c r="F164" s="52"/>
      <c r="G164" s="52"/>
      <c r="H164" s="53"/>
      <c r="I164" s="57">
        <v>1.4535475554934432</v>
      </c>
      <c r="J164" s="58"/>
      <c r="K164" s="58">
        <v>1.0064</v>
      </c>
      <c r="L164" s="243"/>
      <c r="M164" s="1">
        <v>0</v>
      </c>
      <c r="N164" s="2">
        <v>0</v>
      </c>
      <c r="O164" s="2">
        <v>0.44714755549344321</v>
      </c>
      <c r="P164" s="2">
        <v>0</v>
      </c>
      <c r="Q164" s="2">
        <v>0</v>
      </c>
      <c r="R164" s="2">
        <v>0</v>
      </c>
      <c r="S164" s="2">
        <v>0.26140000000000002</v>
      </c>
      <c r="T164" s="2">
        <v>0</v>
      </c>
      <c r="U164" s="2">
        <v>0</v>
      </c>
      <c r="V164" s="2">
        <v>0.32469999999999999</v>
      </c>
      <c r="W164" s="2">
        <v>0</v>
      </c>
      <c r="X164" s="2">
        <v>0.40749999999999997</v>
      </c>
      <c r="Y164" s="2">
        <v>0</v>
      </c>
      <c r="Z164" s="2">
        <v>1.2800000000000001E-2</v>
      </c>
      <c r="AA164" s="2">
        <v>0</v>
      </c>
      <c r="AB164" s="3">
        <v>0</v>
      </c>
      <c r="AC164" s="244">
        <v>0</v>
      </c>
      <c r="AD164" s="108">
        <v>0</v>
      </c>
      <c r="AE164" s="108">
        <v>0</v>
      </c>
      <c r="AF164" s="108">
        <f t="shared" si="636"/>
        <v>0</v>
      </c>
      <c r="AG164" s="108">
        <f t="shared" si="637"/>
        <v>0</v>
      </c>
      <c r="AH164" s="108">
        <v>0</v>
      </c>
      <c r="AI164" s="108">
        <v>0</v>
      </c>
      <c r="AJ164" s="108">
        <f t="shared" si="638"/>
        <v>0</v>
      </c>
      <c r="AK164" s="108">
        <f t="shared" si="639"/>
        <v>0</v>
      </c>
      <c r="AL164" s="108">
        <v>0</v>
      </c>
      <c r="AM164" s="245">
        <v>0</v>
      </c>
      <c r="AN164" s="244">
        <v>0</v>
      </c>
      <c r="AO164" s="108">
        <v>0</v>
      </c>
      <c r="AP164" s="108">
        <v>0</v>
      </c>
      <c r="AQ164" s="108">
        <f t="shared" si="640"/>
        <v>0</v>
      </c>
      <c r="AR164" s="108">
        <f t="shared" si="641"/>
        <v>0</v>
      </c>
      <c r="AS164" s="246">
        <v>0</v>
      </c>
      <c r="AT164" s="247">
        <v>0</v>
      </c>
      <c r="AU164" s="108">
        <v>0</v>
      </c>
      <c r="AV164" s="108">
        <f t="shared" si="642"/>
        <v>0</v>
      </c>
      <c r="AW164" s="108">
        <f t="shared" si="643"/>
        <v>0</v>
      </c>
      <c r="AX164" s="108">
        <v>0</v>
      </c>
      <c r="AY164" s="245">
        <v>0</v>
      </c>
      <c r="AZ164" s="248">
        <v>5</v>
      </c>
      <c r="BA164" s="108">
        <v>25.485833333333332</v>
      </c>
      <c r="BB164" s="108">
        <v>2.6578078731320001</v>
      </c>
      <c r="BC164" s="109">
        <v>2.1262462985056003</v>
      </c>
      <c r="BD164" s="109">
        <v>0.53156157462639975</v>
      </c>
      <c r="BE164" s="108">
        <v>0.99667812499999997</v>
      </c>
      <c r="BF164" s="109">
        <v>0.79734250000000007</v>
      </c>
      <c r="BG164" s="109">
        <v>0.19933562499999991</v>
      </c>
      <c r="BH164" s="108">
        <v>2.1272433111969691</v>
      </c>
      <c r="BI164" s="109">
        <f t="shared" si="644"/>
        <v>1.2450074382576277</v>
      </c>
      <c r="BJ164" s="108">
        <f t="shared" si="645"/>
        <v>4.1151521855105372E-2</v>
      </c>
      <c r="BK164" s="108">
        <v>1.5633781321331153</v>
      </c>
      <c r="BL164" s="245">
        <v>39.397128929754494</v>
      </c>
      <c r="BM164" s="244">
        <v>0</v>
      </c>
      <c r="BN164" s="108">
        <v>0</v>
      </c>
      <c r="BO164" s="108">
        <v>0</v>
      </c>
      <c r="BP164" s="108">
        <f t="shared" si="646"/>
        <v>0</v>
      </c>
      <c r="BQ164" s="108">
        <f t="shared" si="647"/>
        <v>0</v>
      </c>
      <c r="BR164" s="108">
        <v>0</v>
      </c>
      <c r="BS164" s="108">
        <v>0</v>
      </c>
      <c r="BT164" s="108">
        <f t="shared" si="648"/>
        <v>0</v>
      </c>
      <c r="BU164" s="108">
        <f t="shared" si="649"/>
        <v>0</v>
      </c>
      <c r="BV164" s="108">
        <v>0</v>
      </c>
      <c r="BW164" s="245">
        <v>0</v>
      </c>
      <c r="BX164" s="107">
        <v>0</v>
      </c>
      <c r="BY164" s="108">
        <v>0</v>
      </c>
      <c r="BZ164" s="109">
        <f t="shared" si="650"/>
        <v>0</v>
      </c>
      <c r="CA164" s="109">
        <f t="shared" si="651"/>
        <v>0</v>
      </c>
      <c r="CB164" s="108">
        <v>0</v>
      </c>
      <c r="CC164" s="110">
        <v>0</v>
      </c>
      <c r="CD164" s="244">
        <v>0</v>
      </c>
      <c r="CE164" s="108">
        <v>0</v>
      </c>
      <c r="CF164" s="109">
        <f t="shared" si="652"/>
        <v>0</v>
      </c>
      <c r="CG164" s="109">
        <f t="shared" si="653"/>
        <v>0</v>
      </c>
      <c r="CH164" s="108">
        <v>0</v>
      </c>
      <c r="CI164" s="245">
        <v>0</v>
      </c>
      <c r="CJ164" s="249">
        <v>8.2187816666277111</v>
      </c>
      <c r="CK164" s="250">
        <v>1.8081319666580964</v>
      </c>
      <c r="CL164" s="250">
        <v>1.4009082217480444</v>
      </c>
      <c r="CM164" s="251">
        <v>1.4009082217480444</v>
      </c>
      <c r="CN164" s="252">
        <f t="shared" si="541"/>
        <v>0.68287271269108429</v>
      </c>
      <c r="CO164" s="250">
        <v>5.5316756570687806</v>
      </c>
      <c r="CP164" s="252">
        <f t="shared" si="654"/>
        <v>0.54749206648272553</v>
      </c>
      <c r="CQ164" s="250">
        <v>1.7310825801231042</v>
      </c>
      <c r="CR164" s="250">
        <v>1.2380433183834922</v>
      </c>
      <c r="CS164" s="252">
        <f t="shared" si="655"/>
        <v>2.3949947994128657E-2</v>
      </c>
      <c r="CT164" s="252">
        <f t="shared" si="656"/>
        <v>0.72458713686366971</v>
      </c>
      <c r="CU164" s="250">
        <f t="shared" si="542"/>
        <v>18.197540830486126</v>
      </c>
      <c r="CV164" s="245">
        <f t="shared" si="657"/>
        <v>22.928901446412521</v>
      </c>
      <c r="CW164" s="244">
        <v>0</v>
      </c>
      <c r="CX164" s="108">
        <v>0</v>
      </c>
      <c r="CY164" s="108">
        <f t="shared" si="658"/>
        <v>0</v>
      </c>
      <c r="CZ164" s="108">
        <f t="shared" si="659"/>
        <v>0</v>
      </c>
      <c r="DA164" s="108">
        <v>0</v>
      </c>
      <c r="DB164" s="245">
        <v>0</v>
      </c>
      <c r="DC164" s="244">
        <v>0</v>
      </c>
      <c r="DD164" s="108">
        <v>0</v>
      </c>
      <c r="DE164" s="108">
        <f t="shared" si="660"/>
        <v>0</v>
      </c>
      <c r="DF164" s="108">
        <f t="shared" si="661"/>
        <v>0</v>
      </c>
      <c r="DG164" s="108">
        <v>0</v>
      </c>
      <c r="DH164" s="245">
        <v>0</v>
      </c>
      <c r="DI164" s="107">
        <v>11.075984728147999</v>
      </c>
      <c r="DJ164" s="108">
        <v>2.43671664019256</v>
      </c>
      <c r="DK164" s="108">
        <v>0.18786162591299657</v>
      </c>
      <c r="DL164" s="108">
        <v>7.4547247492341953</v>
      </c>
      <c r="DM164" s="108">
        <f t="shared" si="662"/>
        <v>0.73782392733070534</v>
      </c>
      <c r="DN164" s="108">
        <f t="shared" si="663"/>
        <v>2.332881563025349</v>
      </c>
      <c r="DO164" s="108">
        <v>1.5443360052746058</v>
      </c>
      <c r="DP164" s="108">
        <f t="shared" si="664"/>
        <v>2.9875180022037252E-2</v>
      </c>
      <c r="DQ164" s="108">
        <f t="shared" si="665"/>
        <v>0.90385044513505797</v>
      </c>
      <c r="DR164" s="108">
        <v>1.1349811874381179</v>
      </c>
      <c r="DS164" s="110">
        <v>28.601525923440565</v>
      </c>
      <c r="DT164" s="244">
        <v>0</v>
      </c>
      <c r="DU164" s="108">
        <v>0</v>
      </c>
      <c r="DV164" s="108">
        <v>0</v>
      </c>
      <c r="DW164" s="108">
        <f t="shared" si="666"/>
        <v>0</v>
      </c>
      <c r="DX164" s="108">
        <f t="shared" si="667"/>
        <v>0</v>
      </c>
      <c r="DY164" s="108">
        <v>0</v>
      </c>
      <c r="DZ164" s="108">
        <v>0</v>
      </c>
      <c r="EA164" s="108"/>
      <c r="EB164" s="108">
        <v>0</v>
      </c>
      <c r="EC164" s="108">
        <f t="shared" si="668"/>
        <v>0</v>
      </c>
      <c r="ED164" s="108">
        <f t="shared" si="669"/>
        <v>0</v>
      </c>
      <c r="EE164" s="108">
        <v>0</v>
      </c>
      <c r="EF164" s="245">
        <v>0</v>
      </c>
      <c r="EG164" s="249">
        <v>6.21768053333333</v>
      </c>
      <c r="EH164" s="250">
        <v>1.3678897173333302</v>
      </c>
      <c r="EI164" s="250">
        <v>14.78632386401747</v>
      </c>
      <c r="EJ164" s="250">
        <v>4.1848285360016</v>
      </c>
      <c r="EK164" s="250">
        <f t="shared" si="670"/>
        <v>0.41418921952222237</v>
      </c>
      <c r="EL164" s="250">
        <v>1.3096002420563406</v>
      </c>
      <c r="EM164" s="250">
        <v>1.9386407535000629</v>
      </c>
      <c r="EN164" s="250">
        <f t="shared" si="671"/>
        <v>3.7503005376458717E-2</v>
      </c>
      <c r="EO164" s="250">
        <f t="shared" si="672"/>
        <v>1.1346243965194749</v>
      </c>
      <c r="EP164" s="250">
        <v>28.495363404185795</v>
      </c>
      <c r="EQ164" s="245">
        <v>35.904157889274103</v>
      </c>
      <c r="ER164" s="244">
        <v>0</v>
      </c>
      <c r="ES164" s="108">
        <v>0</v>
      </c>
      <c r="ET164" s="108">
        <v>0</v>
      </c>
      <c r="EU164" s="108">
        <f t="shared" si="673"/>
        <v>0</v>
      </c>
      <c r="EV164" s="108">
        <f t="shared" si="674"/>
        <v>0</v>
      </c>
      <c r="EW164" s="108">
        <v>0</v>
      </c>
      <c r="EX164" s="108">
        <v>0</v>
      </c>
      <c r="EY164" s="108">
        <f t="shared" si="675"/>
        <v>0</v>
      </c>
      <c r="EZ164" s="108">
        <f t="shared" si="676"/>
        <v>0</v>
      </c>
      <c r="FA164" s="108">
        <v>0</v>
      </c>
      <c r="FB164" s="245">
        <v>0</v>
      </c>
      <c r="FC164" s="244">
        <v>0.83333333333333293</v>
      </c>
      <c r="FD164" s="108">
        <v>6.0833333333333302E-2</v>
      </c>
      <c r="FE164" s="108">
        <f t="shared" si="677"/>
        <v>1.1768208333333328E-3</v>
      </c>
      <c r="FF164" s="108">
        <f t="shared" si="678"/>
        <v>3.5603803333333316E-2</v>
      </c>
      <c r="FG164" s="108">
        <v>4.4708333333333301E-2</v>
      </c>
      <c r="FH164" s="245">
        <v>1.1266499999999995</v>
      </c>
      <c r="FI164" s="244">
        <v>0</v>
      </c>
      <c r="FJ164" s="108">
        <v>0</v>
      </c>
      <c r="FK164" s="108">
        <f t="shared" si="679"/>
        <v>0</v>
      </c>
      <c r="FL164" s="108">
        <f t="shared" si="680"/>
        <v>0</v>
      </c>
      <c r="FM164" s="108">
        <v>0</v>
      </c>
      <c r="FN164" s="245">
        <v>0</v>
      </c>
      <c r="FO164" s="244">
        <v>0</v>
      </c>
      <c r="FP164" s="108">
        <v>0</v>
      </c>
      <c r="FQ164" s="108">
        <f t="shared" si="681"/>
        <v>0</v>
      </c>
      <c r="FR164" s="108">
        <f t="shared" si="682"/>
        <v>0</v>
      </c>
      <c r="FS164" s="108">
        <v>0</v>
      </c>
      <c r="FT164" s="110">
        <v>0</v>
      </c>
      <c r="FU164" s="253">
        <f t="shared" si="543"/>
        <v>31.125185252293029</v>
      </c>
      <c r="FV164" s="254">
        <f t="shared" si="544"/>
        <v>17.25645153194716</v>
      </c>
      <c r="FW164" s="254">
        <f t="shared" si="545"/>
        <v>3.6064615111966845</v>
      </c>
      <c r="FX164" s="254">
        <f t="shared" si="546"/>
        <v>25.485833333333332</v>
      </c>
      <c r="FY164" s="254">
        <f t="shared" si="547"/>
        <v>0</v>
      </c>
      <c r="FZ164" s="254">
        <f t="shared" si="548"/>
        <v>0</v>
      </c>
      <c r="GA164" s="254">
        <f t="shared" si="683"/>
        <v>0</v>
      </c>
      <c r="GB164" s="254">
        <f t="shared" si="684"/>
        <v>0</v>
      </c>
      <c r="GC164" s="254">
        <f t="shared" si="685"/>
        <v>0</v>
      </c>
      <c r="GD164" s="254">
        <f t="shared" si="686"/>
        <v>0</v>
      </c>
      <c r="GE164" s="254">
        <f t="shared" si="549"/>
        <v>17.171228942304577</v>
      </c>
      <c r="GF164" s="255">
        <f t="shared" si="550"/>
        <v>6.5557485499498487</v>
      </c>
      <c r="GG164" s="255">
        <f t="shared" si="551"/>
        <v>1.6995052133356532</v>
      </c>
      <c r="GH164" s="254">
        <f t="shared" si="552"/>
        <v>6.9090967216884627</v>
      </c>
      <c r="GI164" s="255">
        <f t="shared" si="553"/>
        <v>4.9332813285331794</v>
      </c>
      <c r="GJ164" s="256">
        <f t="shared" si="554"/>
        <v>0.13365647608106332</v>
      </c>
      <c r="GK164" s="253">
        <f t="shared" si="687"/>
        <v>101.55425729276324</v>
      </c>
      <c r="GL164" s="257">
        <f t="shared" si="688"/>
        <v>127.95836418888169</v>
      </c>
      <c r="GM164" s="221">
        <f t="shared" si="689"/>
        <v>127.95836418888169</v>
      </c>
      <c r="GN164" s="222">
        <f t="shared" si="690"/>
        <v>53.693911064777829</v>
      </c>
      <c r="GO164" s="222">
        <f t="shared" si="691"/>
        <v>6.8539252327728866</v>
      </c>
      <c r="GP164" s="55">
        <f t="shared" si="692"/>
        <v>0.41962017414914171</v>
      </c>
      <c r="GQ164" s="56">
        <f t="shared" si="693"/>
        <v>5.3563714073866106E-2</v>
      </c>
      <c r="GR164" s="258">
        <f t="shared" si="694"/>
        <v>1.0740515005992124</v>
      </c>
      <c r="GS164" s="227">
        <f t="shared" si="555"/>
        <v>127.95836418888169</v>
      </c>
      <c r="GT164" s="222">
        <f t="shared" si="788"/>
        <v>53.693911064777829</v>
      </c>
      <c r="GU164" s="222">
        <f t="shared" si="789"/>
        <v>6.8539252327728866</v>
      </c>
      <c r="GV164" s="37">
        <f t="shared" si="748"/>
        <v>0.41962017414914171</v>
      </c>
      <c r="GW164" s="228">
        <f t="shared" si="749"/>
        <v>5.3563714073866106E-2</v>
      </c>
      <c r="GX164" s="258">
        <f t="shared" si="695"/>
        <v>1.0740515005992124</v>
      </c>
      <c r="GY164" s="221">
        <f t="shared" si="754"/>
        <v>88.561235259127187</v>
      </c>
      <c r="GZ164" s="222">
        <f t="shared" si="696"/>
        <v>51.780085630688205</v>
      </c>
      <c r="HA164" s="222">
        <f t="shared" si="697"/>
        <v>3.1183524291183975</v>
      </c>
      <c r="HB164" s="55">
        <f t="shared" si="698"/>
        <v>0.5846811585134446</v>
      </c>
      <c r="HC164" s="56">
        <f t="shared" si="699"/>
        <v>3.5211257160022706E-2</v>
      </c>
      <c r="HD164" s="258">
        <f t="shared" si="700"/>
        <v>1.0970737612731445</v>
      </c>
      <c r="HE164" s="221">
        <f t="shared" si="701"/>
        <v>88.561235259127187</v>
      </c>
      <c r="HF164" s="222">
        <f t="shared" si="702"/>
        <v>51.780085630688205</v>
      </c>
      <c r="HG164" s="222">
        <f t="shared" si="703"/>
        <v>3.1183524291183975</v>
      </c>
      <c r="HH164" s="55">
        <f t="shared" si="704"/>
        <v>0.5846811585134446</v>
      </c>
      <c r="HI164" s="56">
        <f t="shared" si="705"/>
        <v>3.5211257160022706E-2</v>
      </c>
      <c r="HJ164" s="259">
        <f t="shared" si="706"/>
        <v>1.0970737612731445</v>
      </c>
      <c r="HK164" s="54">
        <f t="shared" si="556"/>
        <v>1.5611849331700496</v>
      </c>
      <c r="HL164" s="55">
        <f t="shared" si="557"/>
        <v>0</v>
      </c>
      <c r="HM164" s="55">
        <f t="shared" si="558"/>
        <v>1.1040950333452926</v>
      </c>
      <c r="HN164" s="56">
        <f t="shared" si="559"/>
        <v>0</v>
      </c>
      <c r="HQ164" s="57">
        <f t="shared" si="560"/>
        <v>0</v>
      </c>
      <c r="HR164" s="58">
        <f t="shared" si="707"/>
        <v>0</v>
      </c>
      <c r="HS164" s="58">
        <f t="shared" si="561"/>
        <v>0</v>
      </c>
      <c r="HT164" s="58">
        <f t="shared" si="708"/>
        <v>0</v>
      </c>
      <c r="HU164" s="58">
        <f t="shared" si="562"/>
        <v>0</v>
      </c>
      <c r="HV164" s="55"/>
      <c r="HW164" s="56"/>
      <c r="HX164" s="260"/>
      <c r="HY164" s="57">
        <f t="shared" si="563"/>
        <v>0</v>
      </c>
      <c r="HZ164" s="58">
        <f t="shared" si="709"/>
        <v>0</v>
      </c>
      <c r="IA164" s="58">
        <f t="shared" si="564"/>
        <v>0</v>
      </c>
      <c r="IB164" s="58">
        <f t="shared" si="710"/>
        <v>0</v>
      </c>
      <c r="IC164" s="58">
        <f t="shared" si="565"/>
        <v>0</v>
      </c>
      <c r="ID164" s="55"/>
      <c r="IE164" s="56"/>
      <c r="IF164" s="260"/>
      <c r="IG164" s="57">
        <f t="shared" si="566"/>
        <v>1.5189090746743057</v>
      </c>
      <c r="IH164" s="58">
        <f t="shared" si="711"/>
        <v>1.7569221266757695</v>
      </c>
      <c r="II164" s="58">
        <f t="shared" si="567"/>
        <v>2.9647403203607059</v>
      </c>
      <c r="IJ164" s="58">
        <f t="shared" si="712"/>
        <v>3.4239785959845794</v>
      </c>
      <c r="IK164" s="58">
        <f t="shared" si="568"/>
        <v>31.267562642662295</v>
      </c>
      <c r="IL164" s="55">
        <f t="shared" si="569"/>
        <v>4.8577789450139797E-2</v>
      </c>
      <c r="IM164" s="56">
        <f t="shared" si="570"/>
        <v>9.4818401876823472E-2</v>
      </c>
      <c r="IN164" s="260">
        <f t="shared" si="571"/>
        <v>1.0222995100575569</v>
      </c>
      <c r="IO164" s="57">
        <f t="shared" si="572"/>
        <v>0</v>
      </c>
      <c r="IP164" s="58">
        <f t="shared" si="713"/>
        <v>0</v>
      </c>
      <c r="IQ164" s="58">
        <f t="shared" si="573"/>
        <v>0</v>
      </c>
      <c r="IR164" s="58">
        <f t="shared" si="714"/>
        <v>0</v>
      </c>
      <c r="IS164" s="58">
        <f t="shared" si="574"/>
        <v>0</v>
      </c>
      <c r="IT164" s="55"/>
      <c r="IU164" s="56"/>
      <c r="IV164" s="260"/>
      <c r="IW164" s="57">
        <f t="shared" si="575"/>
        <v>0</v>
      </c>
      <c r="IX164" s="58">
        <f t="shared" si="715"/>
        <v>0</v>
      </c>
      <c r="IY164" s="58">
        <f t="shared" si="576"/>
        <v>0</v>
      </c>
      <c r="IZ164" s="58">
        <f t="shared" si="716"/>
        <v>0</v>
      </c>
      <c r="JA164" s="58">
        <f t="shared" si="577"/>
        <v>0</v>
      </c>
      <c r="JB164" s="55"/>
      <c r="JC164" s="56"/>
      <c r="JD164" s="260"/>
      <c r="JE164" s="57">
        <f t="shared" si="578"/>
        <v>0</v>
      </c>
      <c r="JF164" s="58">
        <f t="shared" si="717"/>
        <v>0</v>
      </c>
      <c r="JG164" s="58">
        <f t="shared" si="579"/>
        <v>0</v>
      </c>
      <c r="JH164" s="58">
        <f t="shared" si="718"/>
        <v>0</v>
      </c>
      <c r="JI164" s="58">
        <f t="shared" si="580"/>
        <v>0</v>
      </c>
      <c r="JJ164" s="55"/>
      <c r="JK164" s="56"/>
      <c r="JL164" s="260"/>
      <c r="JM164" s="57">
        <f t="shared" si="581"/>
        <v>13.022830688009671</v>
      </c>
      <c r="JN164" s="58">
        <f t="shared" si="719"/>
        <v>15.063508256820787</v>
      </c>
      <c r="JO164" s="58">
        <f t="shared" si="582"/>
        <v>1.2543147271679385</v>
      </c>
      <c r="JP164" s="58">
        <f t="shared" si="720"/>
        <v>1.4486080784062523</v>
      </c>
      <c r="JQ164" s="58">
        <f t="shared" si="583"/>
        <v>18.197540830486126</v>
      </c>
      <c r="JR164" s="55">
        <f t="shared" si="584"/>
        <v>0.71563684397359206</v>
      </c>
      <c r="JS164" s="56">
        <f t="shared" si="585"/>
        <v>6.8927705059279198E-2</v>
      </c>
      <c r="JT164" s="260">
        <f t="shared" si="586"/>
        <v>1.1228171949643442</v>
      </c>
      <c r="JU164" s="57">
        <f t="shared" si="587"/>
        <v>0</v>
      </c>
      <c r="JV164" s="58">
        <f t="shared" si="721"/>
        <v>0</v>
      </c>
      <c r="JW164" s="58">
        <f t="shared" si="588"/>
        <v>0</v>
      </c>
      <c r="JX164" s="58">
        <f t="shared" si="722"/>
        <v>0</v>
      </c>
      <c r="JY164" s="58">
        <f t="shared" si="589"/>
        <v>0</v>
      </c>
      <c r="JZ164" s="55"/>
      <c r="KA164" s="56"/>
      <c r="KB164" s="260"/>
      <c r="KC164" s="57">
        <f t="shared" si="590"/>
        <v>0</v>
      </c>
      <c r="KD164" s="58">
        <f t="shared" si="723"/>
        <v>0</v>
      </c>
      <c r="KE164" s="58">
        <f t="shared" si="591"/>
        <v>0</v>
      </c>
      <c r="KF164" s="58">
        <f t="shared" si="724"/>
        <v>0</v>
      </c>
      <c r="KG164" s="58">
        <f t="shared" si="592"/>
        <v>0</v>
      </c>
      <c r="KH164" s="55"/>
      <c r="KI164" s="56"/>
      <c r="KJ164" s="260"/>
      <c r="KK164" s="57">
        <f t="shared" si="593"/>
        <v>17.461514418296254</v>
      </c>
      <c r="KL164" s="58">
        <f t="shared" si="725"/>
        <v>20.197733727643278</v>
      </c>
      <c r="KM164" s="58">
        <f t="shared" si="594"/>
        <v>0.7676991073527426</v>
      </c>
      <c r="KN164" s="58">
        <f t="shared" si="726"/>
        <v>0.88661569908168247</v>
      </c>
      <c r="KO164" s="58">
        <f t="shared" si="595"/>
        <v>22.699623748762352</v>
      </c>
      <c r="KP164" s="55">
        <f t="shared" si="727"/>
        <v>0.76924246020810394</v>
      </c>
      <c r="KQ164" s="56">
        <f t="shared" si="728"/>
        <v>3.3819904499280511E-2</v>
      </c>
      <c r="KR164" s="260">
        <f t="shared" si="729"/>
        <v>1.1257789967215486</v>
      </c>
      <c r="KS164" s="57">
        <f t="shared" si="596"/>
        <v>0</v>
      </c>
      <c r="KT164" s="58">
        <f t="shared" si="730"/>
        <v>0</v>
      </c>
      <c r="KU164" s="58">
        <f t="shared" si="597"/>
        <v>0</v>
      </c>
      <c r="KV164" s="58">
        <f t="shared" si="731"/>
        <v>0</v>
      </c>
      <c r="KW164" s="58">
        <f t="shared" si="598"/>
        <v>0</v>
      </c>
      <c r="KX164" s="55"/>
      <c r="KY164" s="56"/>
      <c r="KZ164" s="260"/>
      <c r="LA164" s="57">
        <f t="shared" si="599"/>
        <v>10.567524309729157</v>
      </c>
      <c r="LB164" s="58">
        <f t="shared" si="732"/>
        <v>12.223455369063716</v>
      </c>
      <c r="LC164" s="58">
        <f t="shared" si="600"/>
        <v>0.45169222489868111</v>
      </c>
      <c r="LD164" s="58">
        <f t="shared" si="733"/>
        <v>0.52165935053548684</v>
      </c>
      <c r="LE164" s="58">
        <f t="shared" si="601"/>
        <v>28.495363404185799</v>
      </c>
      <c r="LF164" s="55">
        <f t="shared" si="734"/>
        <v>0.3708506594506828</v>
      </c>
      <c r="LG164" s="56">
        <f t="shared" si="735"/>
        <v>1.5851428826920321E-2</v>
      </c>
      <c r="LH164" s="260">
        <f t="shared" si="736"/>
        <v>1.0605676846612118</v>
      </c>
      <c r="LI164" s="57">
        <f t="shared" si="602"/>
        <v>0</v>
      </c>
      <c r="LJ164" s="58">
        <f t="shared" si="737"/>
        <v>0</v>
      </c>
      <c r="LK164" s="58">
        <f t="shared" si="603"/>
        <v>0</v>
      </c>
      <c r="LL164" s="58">
        <f t="shared" si="738"/>
        <v>0</v>
      </c>
      <c r="LM164" s="58">
        <f t="shared" si="604"/>
        <v>0</v>
      </c>
      <c r="LN164" s="55"/>
      <c r="LO164" s="56"/>
      <c r="LP164" s="260"/>
      <c r="LQ164" s="57">
        <f t="shared" si="605"/>
        <v>4.3436640066666643E-2</v>
      </c>
      <c r="LR164" s="58">
        <f t="shared" si="739"/>
        <v>5.0243161565113312E-2</v>
      </c>
      <c r="LS164" s="58">
        <f t="shared" si="606"/>
        <v>1.1768208333333328E-3</v>
      </c>
      <c r="LT164" s="58">
        <f t="shared" si="740"/>
        <v>1.359110380416666E-3</v>
      </c>
      <c r="LU164" s="58">
        <f t="shared" si="607"/>
        <v>0.89416666666666633</v>
      </c>
      <c r="LV164" s="55">
        <f t="shared" si="608"/>
        <v>4.857778945013979E-2</v>
      </c>
      <c r="LW164" s="56">
        <f t="shared" si="609"/>
        <v>1.3161090400745572E-3</v>
      </c>
      <c r="LX164" s="260">
        <f t="shared" si="610"/>
        <v>1.0078160048971445</v>
      </c>
      <c r="LY164" s="57">
        <f t="shared" si="611"/>
        <v>0</v>
      </c>
      <c r="LZ164" s="58">
        <f t="shared" si="741"/>
        <v>0</v>
      </c>
      <c r="MA164" s="58">
        <f t="shared" si="612"/>
        <v>0</v>
      </c>
      <c r="MB164" s="58">
        <f t="shared" si="742"/>
        <v>0</v>
      </c>
      <c r="MC164" s="58">
        <f t="shared" si="613"/>
        <v>0</v>
      </c>
      <c r="MD164" s="55"/>
      <c r="ME164" s="56"/>
      <c r="MF164" s="260"/>
      <c r="MG164" s="57">
        <f t="shared" si="614"/>
        <v>0</v>
      </c>
      <c r="MH164" s="58">
        <f t="shared" si="743"/>
        <v>0</v>
      </c>
      <c r="MI164" s="58">
        <f t="shared" si="615"/>
        <v>0</v>
      </c>
      <c r="MJ164" s="58">
        <f t="shared" si="744"/>
        <v>0</v>
      </c>
      <c r="MK164" s="58">
        <f t="shared" si="616"/>
        <v>0</v>
      </c>
      <c r="ML164" s="55"/>
      <c r="MM164" s="56"/>
      <c r="MN164" s="260"/>
      <c r="MO164" s="59">
        <v>1.4535475554934432</v>
      </c>
      <c r="MP164" s="60"/>
      <c r="MQ164" s="60">
        <v>1.0064</v>
      </c>
      <c r="MR164" s="61"/>
      <c r="MS164" s="59">
        <f t="shared" si="617"/>
        <v>1.0740515005992124</v>
      </c>
      <c r="MT164" s="60"/>
      <c r="MU164" s="60">
        <f t="shared" si="745"/>
        <v>1.0970737612731445</v>
      </c>
      <c r="MV164" s="61"/>
      <c r="MW164" s="66">
        <f t="shared" si="746"/>
        <v>1.5611849331700496</v>
      </c>
      <c r="MX164" s="67"/>
      <c r="MY164" s="67">
        <f t="shared" si="747"/>
        <v>1.1040950333452926</v>
      </c>
      <c r="MZ164" s="261"/>
      <c r="NA164" s="59">
        <f t="shared" si="618"/>
        <v>1.0740927961835218</v>
      </c>
      <c r="NB164" s="60"/>
      <c r="NC164" s="60">
        <f t="shared" si="619"/>
        <v>1.0971047608915878</v>
      </c>
      <c r="ND164" s="262"/>
      <c r="NE164" s="62">
        <f t="shared" si="620"/>
        <v>1.5612449582656751</v>
      </c>
      <c r="NF164" s="63"/>
      <c r="NG164" s="63">
        <f t="shared" si="621"/>
        <v>1.1041262313612938</v>
      </c>
      <c r="NH164" s="64"/>
      <c r="NI164" s="238">
        <f t="shared" si="750"/>
        <v>-6.0025095625526603E-5</v>
      </c>
      <c r="NJ164" s="238">
        <f t="shared" si="751"/>
        <v>0</v>
      </c>
      <c r="NK164" s="238">
        <f t="shared" si="752"/>
        <v>-3.1198016001265927E-5</v>
      </c>
      <c r="NL164" s="238">
        <f t="shared" si="753"/>
        <v>0</v>
      </c>
      <c r="NM164" s="239">
        <f t="shared" si="622"/>
        <v>0</v>
      </c>
      <c r="NN164" s="240">
        <f t="shared" si="623"/>
        <v>0</v>
      </c>
      <c r="NO164" s="240">
        <f t="shared" si="791"/>
        <v>0.45711872690438121</v>
      </c>
      <c r="NP164" s="240">
        <f t="shared" si="624"/>
        <v>0</v>
      </c>
      <c r="NQ164" s="240">
        <f>Q164*JD164</f>
        <v>0</v>
      </c>
      <c r="NR164" s="240">
        <f t="shared" si="625"/>
        <v>0</v>
      </c>
      <c r="NS164" s="240">
        <f t="shared" si="626"/>
        <v>0.29350441476367961</v>
      </c>
      <c r="NT164" s="240">
        <f t="shared" si="627"/>
        <v>0</v>
      </c>
      <c r="NU164" s="240">
        <f t="shared" si="628"/>
        <v>0</v>
      </c>
      <c r="NV164" s="240">
        <f t="shared" si="629"/>
        <v>0.36554044023548682</v>
      </c>
      <c r="NW164" s="240">
        <f t="shared" si="630"/>
        <v>0</v>
      </c>
      <c r="NX164" s="240">
        <f t="shared" si="631"/>
        <v>0.43218133149944377</v>
      </c>
      <c r="NY164" s="240">
        <f t="shared" si="632"/>
        <v>0</v>
      </c>
      <c r="NZ164" s="240">
        <f t="shared" si="633"/>
        <v>1.290004486268345E-2</v>
      </c>
      <c r="OA164" s="240">
        <f t="shared" si="634"/>
        <v>0</v>
      </c>
      <c r="OB164" s="241">
        <f t="shared" si="635"/>
        <v>0</v>
      </c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136"/>
      <c r="OP164" s="13"/>
      <c r="OQ164" s="13"/>
      <c r="OR164" s="13"/>
      <c r="OS164" s="13"/>
      <c r="OT164" s="13"/>
    </row>
    <row r="165" spans="1:410" ht="15" customHeight="1">
      <c r="A165" s="242">
        <v>146</v>
      </c>
      <c r="B165" s="49" t="s">
        <v>215</v>
      </c>
      <c r="C165" s="50">
        <v>1</v>
      </c>
      <c r="D165" s="51">
        <v>232.9</v>
      </c>
      <c r="E165" s="52">
        <v>232.9</v>
      </c>
      <c r="F165" s="52"/>
      <c r="G165" s="52"/>
      <c r="H165" s="53"/>
      <c r="I165" s="57">
        <v>1.5667382130296041</v>
      </c>
      <c r="J165" s="58"/>
      <c r="K165" s="58">
        <v>0.92389999999999983</v>
      </c>
      <c r="L165" s="243"/>
      <c r="M165" s="1">
        <v>0</v>
      </c>
      <c r="N165" s="2">
        <v>0</v>
      </c>
      <c r="O165" s="2">
        <v>0.64283821302960431</v>
      </c>
      <c r="P165" s="2">
        <v>0</v>
      </c>
      <c r="Q165" s="2">
        <v>0</v>
      </c>
      <c r="R165" s="2">
        <v>0</v>
      </c>
      <c r="S165" s="2">
        <v>0.26140000000000002</v>
      </c>
      <c r="T165" s="2">
        <v>0</v>
      </c>
      <c r="U165" s="2">
        <v>0</v>
      </c>
      <c r="V165" s="2">
        <v>0.34029999999999999</v>
      </c>
      <c r="W165" s="2">
        <v>0</v>
      </c>
      <c r="X165" s="2">
        <v>0.31740000000000002</v>
      </c>
      <c r="Y165" s="2">
        <v>0</v>
      </c>
      <c r="Z165" s="2">
        <v>4.7999999999999996E-3</v>
      </c>
      <c r="AA165" s="2">
        <v>0</v>
      </c>
      <c r="AB165" s="3">
        <v>0</v>
      </c>
      <c r="AC165" s="244">
        <v>0</v>
      </c>
      <c r="AD165" s="108">
        <v>0</v>
      </c>
      <c r="AE165" s="108">
        <v>0</v>
      </c>
      <c r="AF165" s="108">
        <f t="shared" si="636"/>
        <v>0</v>
      </c>
      <c r="AG165" s="108">
        <f t="shared" si="637"/>
        <v>0</v>
      </c>
      <c r="AH165" s="108">
        <v>0</v>
      </c>
      <c r="AI165" s="108">
        <v>0</v>
      </c>
      <c r="AJ165" s="108">
        <f t="shared" si="638"/>
        <v>0</v>
      </c>
      <c r="AK165" s="108">
        <f t="shared" si="639"/>
        <v>0</v>
      </c>
      <c r="AL165" s="108">
        <v>0</v>
      </c>
      <c r="AM165" s="245">
        <v>0</v>
      </c>
      <c r="AN165" s="244">
        <v>0</v>
      </c>
      <c r="AO165" s="108">
        <v>0</v>
      </c>
      <c r="AP165" s="108">
        <v>0</v>
      </c>
      <c r="AQ165" s="108">
        <f t="shared" si="640"/>
        <v>0</v>
      </c>
      <c r="AR165" s="108">
        <f t="shared" si="641"/>
        <v>0</v>
      </c>
      <c r="AS165" s="246">
        <v>0</v>
      </c>
      <c r="AT165" s="247">
        <v>0</v>
      </c>
      <c r="AU165" s="108">
        <v>0</v>
      </c>
      <c r="AV165" s="108">
        <f t="shared" si="642"/>
        <v>0</v>
      </c>
      <c r="AW165" s="108">
        <f t="shared" si="643"/>
        <v>0</v>
      </c>
      <c r="AX165" s="108">
        <v>0</v>
      </c>
      <c r="AY165" s="245">
        <v>0</v>
      </c>
      <c r="AZ165" s="248">
        <v>19</v>
      </c>
      <c r="BA165" s="108">
        <v>96.846166666666647</v>
      </c>
      <c r="BB165" s="108">
        <v>10.099669917901599</v>
      </c>
      <c r="BC165" s="109">
        <v>8.0797359343212793</v>
      </c>
      <c r="BD165" s="109">
        <v>2.0199339835803194</v>
      </c>
      <c r="BE165" s="108">
        <v>3.7873768749999996</v>
      </c>
      <c r="BF165" s="109">
        <v>3.0299014999999998</v>
      </c>
      <c r="BG165" s="109">
        <v>0.75747537499999984</v>
      </c>
      <c r="BH165" s="108">
        <v>8.0835245825484812</v>
      </c>
      <c r="BI165" s="109">
        <f t="shared" si="644"/>
        <v>4.7310282653789848</v>
      </c>
      <c r="BJ165" s="108">
        <f t="shared" si="645"/>
        <v>0.15637578304940036</v>
      </c>
      <c r="BK165" s="108">
        <v>5.9408369021058363</v>
      </c>
      <c r="BL165" s="245">
        <v>149.70908993306708</v>
      </c>
      <c r="BM165" s="244">
        <v>0</v>
      </c>
      <c r="BN165" s="108">
        <v>0</v>
      </c>
      <c r="BO165" s="108">
        <v>0</v>
      </c>
      <c r="BP165" s="108">
        <f t="shared" si="646"/>
        <v>0</v>
      </c>
      <c r="BQ165" s="108">
        <f t="shared" si="647"/>
        <v>0</v>
      </c>
      <c r="BR165" s="108">
        <v>0</v>
      </c>
      <c r="BS165" s="108">
        <v>0</v>
      </c>
      <c r="BT165" s="108">
        <f t="shared" si="648"/>
        <v>0</v>
      </c>
      <c r="BU165" s="108">
        <f t="shared" si="649"/>
        <v>0</v>
      </c>
      <c r="BV165" s="108">
        <v>0</v>
      </c>
      <c r="BW165" s="245">
        <v>0</v>
      </c>
      <c r="BX165" s="107">
        <v>0</v>
      </c>
      <c r="BY165" s="108">
        <v>0</v>
      </c>
      <c r="BZ165" s="109">
        <f t="shared" si="650"/>
        <v>0</v>
      </c>
      <c r="CA165" s="109">
        <f t="shared" si="651"/>
        <v>0</v>
      </c>
      <c r="CB165" s="108">
        <v>0</v>
      </c>
      <c r="CC165" s="110">
        <v>0</v>
      </c>
      <c r="CD165" s="244">
        <v>0</v>
      </c>
      <c r="CE165" s="108">
        <v>0</v>
      </c>
      <c r="CF165" s="109">
        <f t="shared" si="652"/>
        <v>0</v>
      </c>
      <c r="CG165" s="109">
        <f t="shared" si="653"/>
        <v>0</v>
      </c>
      <c r="CH165" s="108">
        <v>0</v>
      </c>
      <c r="CI165" s="245">
        <v>0</v>
      </c>
      <c r="CJ165" s="249">
        <v>21.727062998383591</v>
      </c>
      <c r="CK165" s="250">
        <v>4.7799538596443902</v>
      </c>
      <c r="CL165" s="250">
        <v>3.7034225294565219</v>
      </c>
      <c r="CM165" s="251">
        <v>3.7034225294565219</v>
      </c>
      <c r="CN165" s="252">
        <f t="shared" si="541"/>
        <v>1.8052333119835815</v>
      </c>
      <c r="CO165" s="250">
        <v>14.623464932251071</v>
      </c>
      <c r="CP165" s="252">
        <f t="shared" si="654"/>
        <v>1.4473428182046175</v>
      </c>
      <c r="CQ165" s="250">
        <v>4.5762671158986503</v>
      </c>
      <c r="CR165" s="250">
        <v>3.2728750153406967</v>
      </c>
      <c r="CS165" s="252">
        <f t="shared" si="655"/>
        <v>6.3313767171765775E-2</v>
      </c>
      <c r="CT165" s="252">
        <f t="shared" si="656"/>
        <v>1.9155090144784188</v>
      </c>
      <c r="CU165" s="250">
        <f t="shared" si="542"/>
        <v>48.106779335076268</v>
      </c>
      <c r="CV165" s="245">
        <f t="shared" si="657"/>
        <v>60.6145419621961</v>
      </c>
      <c r="CW165" s="244">
        <v>0</v>
      </c>
      <c r="CX165" s="108">
        <v>0</v>
      </c>
      <c r="CY165" s="108">
        <f t="shared" si="658"/>
        <v>0</v>
      </c>
      <c r="CZ165" s="108">
        <f t="shared" si="659"/>
        <v>0</v>
      </c>
      <c r="DA165" s="108">
        <v>0</v>
      </c>
      <c r="DB165" s="245">
        <v>0</v>
      </c>
      <c r="DC165" s="244">
        <v>0</v>
      </c>
      <c r="DD165" s="108">
        <v>0</v>
      </c>
      <c r="DE165" s="108">
        <f t="shared" si="660"/>
        <v>0</v>
      </c>
      <c r="DF165" s="108">
        <f t="shared" si="661"/>
        <v>0</v>
      </c>
      <c r="DG165" s="108">
        <v>0</v>
      </c>
      <c r="DH165" s="245">
        <v>0</v>
      </c>
      <c r="DI165" s="107">
        <v>30.694592455748001</v>
      </c>
      <c r="DJ165" s="108">
        <v>6.7528103402645607</v>
      </c>
      <c r="DK165" s="108">
        <v>0.52750012795562307</v>
      </c>
      <c r="DL165" s="108">
        <v>20.659087536118559</v>
      </c>
      <c r="DM165" s="108">
        <f t="shared" si="662"/>
        <v>2.0447125297997983</v>
      </c>
      <c r="DN165" s="108">
        <f t="shared" si="663"/>
        <v>6.4650548535529415</v>
      </c>
      <c r="DO165" s="108">
        <v>4.2802813035863316</v>
      </c>
      <c r="DP165" s="108">
        <f t="shared" si="664"/>
        <v>8.2802041817877592E-2</v>
      </c>
      <c r="DQ165" s="108">
        <f t="shared" si="665"/>
        <v>2.5051116779873652</v>
      </c>
      <c r="DR165" s="108">
        <v>3.145713588183654</v>
      </c>
      <c r="DS165" s="110">
        <v>79.271982422228078</v>
      </c>
      <c r="DT165" s="244">
        <v>0</v>
      </c>
      <c r="DU165" s="108">
        <v>0</v>
      </c>
      <c r="DV165" s="108">
        <v>0</v>
      </c>
      <c r="DW165" s="108">
        <f t="shared" si="666"/>
        <v>0</v>
      </c>
      <c r="DX165" s="108">
        <f t="shared" si="667"/>
        <v>0</v>
      </c>
      <c r="DY165" s="108">
        <v>0</v>
      </c>
      <c r="DZ165" s="108">
        <v>0</v>
      </c>
      <c r="EA165" s="108"/>
      <c r="EB165" s="108">
        <v>0</v>
      </c>
      <c r="EC165" s="108">
        <f t="shared" si="668"/>
        <v>0</v>
      </c>
      <c r="ED165" s="108">
        <f t="shared" si="669"/>
        <v>0</v>
      </c>
      <c r="EE165" s="108">
        <v>0</v>
      </c>
      <c r="EF165" s="245">
        <v>0</v>
      </c>
      <c r="EG165" s="249">
        <v>12.5811881444444</v>
      </c>
      <c r="EH165" s="250">
        <v>2.7678613917777701</v>
      </c>
      <c r="EI165" s="250">
        <v>30.865993088422496</v>
      </c>
      <c r="EJ165" s="250">
        <v>8.46780642418274</v>
      </c>
      <c r="EK165" s="250">
        <f t="shared" si="670"/>
        <v>0.83809267302706258</v>
      </c>
      <c r="EL165" s="250">
        <v>2.6499153423837467</v>
      </c>
      <c r="EM165" s="250">
        <v>3.9918479805644052</v>
      </c>
      <c r="EN165" s="250">
        <f t="shared" si="671"/>
        <v>7.722229918401842E-2</v>
      </c>
      <c r="EO165" s="250">
        <f t="shared" si="672"/>
        <v>2.3363008838889683</v>
      </c>
      <c r="EP165" s="250">
        <v>58.674697029391815</v>
      </c>
      <c r="EQ165" s="245">
        <v>73.930118257033683</v>
      </c>
      <c r="ER165" s="244">
        <v>0</v>
      </c>
      <c r="ES165" s="108">
        <v>0</v>
      </c>
      <c r="ET165" s="108">
        <v>0</v>
      </c>
      <c r="EU165" s="108">
        <f t="shared" si="673"/>
        <v>0</v>
      </c>
      <c r="EV165" s="108">
        <f t="shared" si="674"/>
        <v>0</v>
      </c>
      <c r="EW165" s="108">
        <v>0</v>
      </c>
      <c r="EX165" s="108">
        <v>0</v>
      </c>
      <c r="EY165" s="108">
        <f t="shared" si="675"/>
        <v>0</v>
      </c>
      <c r="EZ165" s="108">
        <f t="shared" si="676"/>
        <v>0</v>
      </c>
      <c r="FA165" s="108">
        <v>0</v>
      </c>
      <c r="FB165" s="245">
        <v>0</v>
      </c>
      <c r="FC165" s="244">
        <v>0.83333333333333293</v>
      </c>
      <c r="FD165" s="108">
        <v>6.0833333333333302E-2</v>
      </c>
      <c r="FE165" s="108">
        <f t="shared" si="677"/>
        <v>1.1768208333333328E-3</v>
      </c>
      <c r="FF165" s="108">
        <f t="shared" si="678"/>
        <v>3.5603803333333316E-2</v>
      </c>
      <c r="FG165" s="108">
        <v>4.4708333333333301E-2</v>
      </c>
      <c r="FH165" s="245">
        <v>1.1266499999999995</v>
      </c>
      <c r="FI165" s="244">
        <v>0</v>
      </c>
      <c r="FJ165" s="108">
        <v>0</v>
      </c>
      <c r="FK165" s="108">
        <f t="shared" si="679"/>
        <v>0</v>
      </c>
      <c r="FL165" s="108">
        <f t="shared" si="680"/>
        <v>0</v>
      </c>
      <c r="FM165" s="108">
        <v>0</v>
      </c>
      <c r="FN165" s="245">
        <v>0</v>
      </c>
      <c r="FO165" s="244">
        <v>0</v>
      </c>
      <c r="FP165" s="108">
        <v>0</v>
      </c>
      <c r="FQ165" s="108">
        <f t="shared" si="681"/>
        <v>0</v>
      </c>
      <c r="FR165" s="108">
        <f t="shared" si="682"/>
        <v>0</v>
      </c>
      <c r="FS165" s="108">
        <v>0</v>
      </c>
      <c r="FT165" s="110">
        <v>0</v>
      </c>
      <c r="FU165" s="253">
        <f t="shared" si="543"/>
        <v>79.303469190262717</v>
      </c>
      <c r="FV165" s="254">
        <f t="shared" si="544"/>
        <v>36.902425125764715</v>
      </c>
      <c r="FW165" s="254">
        <f t="shared" si="545"/>
        <v>12.91487074630486</v>
      </c>
      <c r="FX165" s="254">
        <f t="shared" si="546"/>
        <v>96.846166666666647</v>
      </c>
      <c r="FY165" s="254">
        <f t="shared" si="547"/>
        <v>0</v>
      </c>
      <c r="FZ165" s="254">
        <f t="shared" si="548"/>
        <v>0</v>
      </c>
      <c r="GA165" s="254">
        <f t="shared" si="683"/>
        <v>0</v>
      </c>
      <c r="GB165" s="254">
        <f t="shared" si="684"/>
        <v>0</v>
      </c>
      <c r="GC165" s="254">
        <f t="shared" si="685"/>
        <v>0</v>
      </c>
      <c r="GD165" s="254">
        <f t="shared" si="686"/>
        <v>0</v>
      </c>
      <c r="GE165" s="254">
        <f t="shared" si="549"/>
        <v>43.75035889255237</v>
      </c>
      <c r="GF165" s="255">
        <f t="shared" si="550"/>
        <v>16.70330952043911</v>
      </c>
      <c r="GG165" s="255">
        <f t="shared" si="551"/>
        <v>4.3301480210314782</v>
      </c>
      <c r="GH165" s="254">
        <f t="shared" si="552"/>
        <v>19.689362215373251</v>
      </c>
      <c r="GI165" s="255">
        <f t="shared" si="553"/>
        <v>14.058735446981826</v>
      </c>
      <c r="GJ165" s="256">
        <f t="shared" si="554"/>
        <v>0.38089071205639546</v>
      </c>
      <c r="GK165" s="253">
        <f t="shared" si="687"/>
        <v>289.40665283692459</v>
      </c>
      <c r="GL165" s="257">
        <f t="shared" si="688"/>
        <v>364.65238257452501</v>
      </c>
      <c r="GM165" s="221">
        <f t="shared" si="689"/>
        <v>364.65238257452501</v>
      </c>
      <c r="GN165" s="222">
        <f t="shared" si="690"/>
        <v>138.68254783868139</v>
      </c>
      <c r="GO165" s="222">
        <f t="shared" si="691"/>
        <v>22.208645944034846</v>
      </c>
      <c r="GP165" s="55">
        <f t="shared" si="692"/>
        <v>0.38031438834857595</v>
      </c>
      <c r="GQ165" s="56">
        <f t="shared" si="693"/>
        <v>6.0903608492112356E-2</v>
      </c>
      <c r="GR165" s="258">
        <f t="shared" si="694"/>
        <v>1.0690292336096501</v>
      </c>
      <c r="GS165" s="227">
        <f t="shared" si="555"/>
        <v>364.65238257452501</v>
      </c>
      <c r="GT165" s="222">
        <f t="shared" si="788"/>
        <v>138.68254783868139</v>
      </c>
      <c r="GU165" s="222">
        <f t="shared" si="789"/>
        <v>22.208645944034846</v>
      </c>
      <c r="GV165" s="37">
        <f t="shared" si="748"/>
        <v>0.38031438834857595</v>
      </c>
      <c r="GW165" s="228">
        <f t="shared" si="749"/>
        <v>6.0903608492112356E-2</v>
      </c>
      <c r="GX165" s="258">
        <f t="shared" si="695"/>
        <v>1.0690292336096501</v>
      </c>
      <c r="GY165" s="221">
        <f t="shared" si="754"/>
        <v>214.94329264145793</v>
      </c>
      <c r="GZ165" s="222">
        <f t="shared" si="696"/>
        <v>131.41001118914082</v>
      </c>
      <c r="HA165" s="222">
        <f t="shared" si="697"/>
        <v>8.0134692901477891</v>
      </c>
      <c r="HB165" s="55">
        <f t="shared" si="698"/>
        <v>0.61137060651779862</v>
      </c>
      <c r="HC165" s="56">
        <f t="shared" si="699"/>
        <v>3.7281783449343901E-2</v>
      </c>
      <c r="HD165" s="258">
        <f t="shared" si="700"/>
        <v>1.1015767222976425</v>
      </c>
      <c r="HE165" s="221">
        <f t="shared" si="701"/>
        <v>214.94329264145793</v>
      </c>
      <c r="HF165" s="222">
        <f t="shared" si="702"/>
        <v>131.41001118914082</v>
      </c>
      <c r="HG165" s="222">
        <f t="shared" si="703"/>
        <v>8.0134692901477891</v>
      </c>
      <c r="HH165" s="55">
        <f t="shared" si="704"/>
        <v>0.61137060651779862</v>
      </c>
      <c r="HI165" s="56">
        <f t="shared" si="705"/>
        <v>3.7281783449343901E-2</v>
      </c>
      <c r="HJ165" s="259">
        <f t="shared" si="706"/>
        <v>1.1015767222976425</v>
      </c>
      <c r="HK165" s="54">
        <f t="shared" si="556"/>
        <v>1.6748889511419904</v>
      </c>
      <c r="HL165" s="55">
        <f t="shared" si="557"/>
        <v>0</v>
      </c>
      <c r="HM165" s="55">
        <f t="shared" si="558"/>
        <v>1.0177467337307917</v>
      </c>
      <c r="HN165" s="56">
        <f t="shared" si="559"/>
        <v>0</v>
      </c>
      <c r="HQ165" s="57">
        <f t="shared" si="560"/>
        <v>0</v>
      </c>
      <c r="HR165" s="58">
        <f t="shared" si="707"/>
        <v>0</v>
      </c>
      <c r="HS165" s="58">
        <f t="shared" si="561"/>
        <v>0</v>
      </c>
      <c r="HT165" s="58">
        <f t="shared" si="708"/>
        <v>0</v>
      </c>
      <c r="HU165" s="58">
        <f t="shared" si="562"/>
        <v>0</v>
      </c>
      <c r="HV165" s="55"/>
      <c r="HW165" s="56"/>
      <c r="HX165" s="260"/>
      <c r="HY165" s="57">
        <f t="shared" si="563"/>
        <v>0</v>
      </c>
      <c r="HZ165" s="58">
        <f t="shared" si="709"/>
        <v>0</v>
      </c>
      <c r="IA165" s="58">
        <f t="shared" si="564"/>
        <v>0</v>
      </c>
      <c r="IB165" s="58">
        <f t="shared" si="710"/>
        <v>0</v>
      </c>
      <c r="IC165" s="58">
        <f t="shared" si="565"/>
        <v>0</v>
      </c>
      <c r="ID165" s="55"/>
      <c r="IE165" s="56"/>
      <c r="IF165" s="260"/>
      <c r="IG165" s="57">
        <f t="shared" si="566"/>
        <v>5.7718544837623611</v>
      </c>
      <c r="IH165" s="58">
        <f t="shared" si="711"/>
        <v>6.6763040813679231</v>
      </c>
      <c r="II165" s="58">
        <f t="shared" si="567"/>
        <v>11.266013217370679</v>
      </c>
      <c r="IJ165" s="58">
        <f t="shared" si="712"/>
        <v>13.011118664741398</v>
      </c>
      <c r="IK165" s="58">
        <f t="shared" si="568"/>
        <v>118.81673804211673</v>
      </c>
      <c r="IL165" s="55">
        <f t="shared" si="569"/>
        <v>4.857778945013979E-2</v>
      </c>
      <c r="IM165" s="56">
        <f t="shared" si="570"/>
        <v>9.481840187682343E-2</v>
      </c>
      <c r="IN165" s="260">
        <f t="shared" si="571"/>
        <v>1.0222995100575569</v>
      </c>
      <c r="IO165" s="57">
        <f t="shared" si="572"/>
        <v>0</v>
      </c>
      <c r="IP165" s="58">
        <f t="shared" si="713"/>
        <v>0</v>
      </c>
      <c r="IQ165" s="58">
        <f t="shared" si="573"/>
        <v>0</v>
      </c>
      <c r="IR165" s="58">
        <f t="shared" si="714"/>
        <v>0</v>
      </c>
      <c r="IS165" s="58">
        <f t="shared" si="574"/>
        <v>0</v>
      </c>
      <c r="IT165" s="55"/>
      <c r="IU165" s="56"/>
      <c r="IV165" s="260"/>
      <c r="IW165" s="57">
        <f t="shared" si="575"/>
        <v>0</v>
      </c>
      <c r="IX165" s="58">
        <f t="shared" si="715"/>
        <v>0</v>
      </c>
      <c r="IY165" s="58">
        <f t="shared" si="576"/>
        <v>0</v>
      </c>
      <c r="IZ165" s="58">
        <f t="shared" si="716"/>
        <v>0</v>
      </c>
      <c r="JA165" s="58">
        <f t="shared" si="577"/>
        <v>0</v>
      </c>
      <c r="JB165" s="55"/>
      <c r="JC165" s="56"/>
      <c r="JD165" s="260"/>
      <c r="JE165" s="57">
        <f t="shared" si="578"/>
        <v>0</v>
      </c>
      <c r="JF165" s="58">
        <f t="shared" si="717"/>
        <v>0</v>
      </c>
      <c r="JG165" s="58">
        <f t="shared" si="579"/>
        <v>0</v>
      </c>
      <c r="JH165" s="58">
        <f t="shared" si="718"/>
        <v>0</v>
      </c>
      <c r="JI165" s="58">
        <f t="shared" si="580"/>
        <v>0</v>
      </c>
      <c r="JJ165" s="55"/>
      <c r="JK165" s="56"/>
      <c r="JL165" s="260"/>
      <c r="JM165" s="57">
        <f t="shared" si="581"/>
        <v>34.426983737088001</v>
      </c>
      <c r="JN165" s="58">
        <f t="shared" si="719"/>
        <v>39.821692088689694</v>
      </c>
      <c r="JO165" s="58">
        <f t="shared" si="582"/>
        <v>3.3158898973599649</v>
      </c>
      <c r="JP165" s="58">
        <f t="shared" si="720"/>
        <v>3.8295212424610234</v>
      </c>
      <c r="JQ165" s="58">
        <f t="shared" si="583"/>
        <v>48.106779335076268</v>
      </c>
      <c r="JR165" s="55">
        <f t="shared" si="584"/>
        <v>0.71563684397359217</v>
      </c>
      <c r="JS165" s="56">
        <f t="shared" si="585"/>
        <v>6.8927705059279212E-2</v>
      </c>
      <c r="JT165" s="260">
        <f t="shared" si="586"/>
        <v>1.1228171949643442</v>
      </c>
      <c r="JU165" s="57">
        <f t="shared" si="587"/>
        <v>0</v>
      </c>
      <c r="JV165" s="58">
        <f t="shared" si="721"/>
        <v>0</v>
      </c>
      <c r="JW165" s="58">
        <f t="shared" si="588"/>
        <v>0</v>
      </c>
      <c r="JX165" s="58">
        <f t="shared" si="722"/>
        <v>0</v>
      </c>
      <c r="JY165" s="58">
        <f t="shared" si="589"/>
        <v>0</v>
      </c>
      <c r="JZ165" s="55"/>
      <c r="KA165" s="56"/>
      <c r="KB165" s="260"/>
      <c r="KC165" s="57">
        <f t="shared" si="590"/>
        <v>0</v>
      </c>
      <c r="KD165" s="58">
        <f t="shared" si="723"/>
        <v>0</v>
      </c>
      <c r="KE165" s="58">
        <f t="shared" si="591"/>
        <v>0</v>
      </c>
      <c r="KF165" s="58">
        <f t="shared" si="724"/>
        <v>0</v>
      </c>
      <c r="KG165" s="58">
        <f t="shared" si="592"/>
        <v>0</v>
      </c>
      <c r="KH165" s="55"/>
      <c r="KI165" s="56"/>
      <c r="KJ165" s="260"/>
      <c r="KK165" s="57">
        <f t="shared" si="593"/>
        <v>48.391005964491733</v>
      </c>
      <c r="KL165" s="58">
        <f t="shared" si="725"/>
        <v>55.973876599127593</v>
      </c>
      <c r="KM165" s="58">
        <f t="shared" si="594"/>
        <v>2.127514571617676</v>
      </c>
      <c r="KN165" s="58">
        <f t="shared" si="726"/>
        <v>2.4570665787612542</v>
      </c>
      <c r="KO165" s="58">
        <f t="shared" si="595"/>
        <v>62.914271763673071</v>
      </c>
      <c r="KP165" s="55">
        <f t="shared" si="727"/>
        <v>0.76915784937103693</v>
      </c>
      <c r="KQ165" s="56">
        <f t="shared" si="728"/>
        <v>3.3816088336988598E-2</v>
      </c>
      <c r="KR165" s="260">
        <f t="shared" si="729"/>
        <v>1.1257651470798409</v>
      </c>
      <c r="KS165" s="57">
        <f t="shared" si="596"/>
        <v>0</v>
      </c>
      <c r="KT165" s="58">
        <f t="shared" si="730"/>
        <v>0</v>
      </c>
      <c r="KU165" s="58">
        <f t="shared" si="597"/>
        <v>0</v>
      </c>
      <c r="KV165" s="58">
        <f t="shared" si="731"/>
        <v>0</v>
      </c>
      <c r="KW165" s="58">
        <f t="shared" si="598"/>
        <v>0</v>
      </c>
      <c r="KX165" s="55"/>
      <c r="KY165" s="56"/>
      <c r="KZ165" s="260"/>
      <c r="LA165" s="57">
        <f t="shared" si="599"/>
        <v>21.432233332274883</v>
      </c>
      <c r="LB165" s="58">
        <f t="shared" si="732"/>
        <v>24.790664295442358</v>
      </c>
      <c r="LC165" s="58">
        <f t="shared" si="600"/>
        <v>0.91531497221108105</v>
      </c>
      <c r="LD165" s="58">
        <f t="shared" si="733"/>
        <v>1.0570972614065774</v>
      </c>
      <c r="LE165" s="58">
        <f t="shared" si="601"/>
        <v>58.674697029391815</v>
      </c>
      <c r="LF165" s="55">
        <f t="shared" si="734"/>
        <v>0.36527216018753145</v>
      </c>
      <c r="LG165" s="56">
        <f t="shared" si="735"/>
        <v>1.5599824431178126E-2</v>
      </c>
      <c r="LH165" s="260">
        <f t="shared" si="736"/>
        <v>1.0596545603057757</v>
      </c>
      <c r="LI165" s="57">
        <f t="shared" si="602"/>
        <v>0</v>
      </c>
      <c r="LJ165" s="58">
        <f t="shared" si="737"/>
        <v>0</v>
      </c>
      <c r="LK165" s="58">
        <f t="shared" si="603"/>
        <v>0</v>
      </c>
      <c r="LL165" s="58">
        <f t="shared" si="738"/>
        <v>0</v>
      </c>
      <c r="LM165" s="58">
        <f t="shared" si="604"/>
        <v>0</v>
      </c>
      <c r="LN165" s="55"/>
      <c r="LO165" s="56"/>
      <c r="LP165" s="260"/>
      <c r="LQ165" s="57">
        <f t="shared" si="605"/>
        <v>4.3436640066666643E-2</v>
      </c>
      <c r="LR165" s="58">
        <f t="shared" si="739"/>
        <v>5.0243161565113312E-2</v>
      </c>
      <c r="LS165" s="58">
        <f t="shared" si="606"/>
        <v>1.1768208333333328E-3</v>
      </c>
      <c r="LT165" s="58">
        <f t="shared" si="740"/>
        <v>1.359110380416666E-3</v>
      </c>
      <c r="LU165" s="58">
        <f t="shared" si="607"/>
        <v>0.89416666666666633</v>
      </c>
      <c r="LV165" s="55">
        <f t="shared" si="608"/>
        <v>4.857778945013979E-2</v>
      </c>
      <c r="LW165" s="56">
        <f t="shared" si="609"/>
        <v>1.3161090400745572E-3</v>
      </c>
      <c r="LX165" s="260">
        <f t="shared" si="610"/>
        <v>1.0078160048971445</v>
      </c>
      <c r="LY165" s="57">
        <f t="shared" si="611"/>
        <v>0</v>
      </c>
      <c r="LZ165" s="58">
        <f t="shared" si="741"/>
        <v>0</v>
      </c>
      <c r="MA165" s="58">
        <f t="shared" si="612"/>
        <v>0</v>
      </c>
      <c r="MB165" s="58">
        <f t="shared" si="742"/>
        <v>0</v>
      </c>
      <c r="MC165" s="58">
        <f t="shared" si="613"/>
        <v>0</v>
      </c>
      <c r="MD165" s="55"/>
      <c r="ME165" s="56"/>
      <c r="MF165" s="260"/>
      <c r="MG165" s="57">
        <f t="shared" si="614"/>
        <v>0</v>
      </c>
      <c r="MH165" s="58">
        <f t="shared" si="743"/>
        <v>0</v>
      </c>
      <c r="MI165" s="58">
        <f t="shared" si="615"/>
        <v>0</v>
      </c>
      <c r="MJ165" s="58">
        <f t="shared" si="744"/>
        <v>0</v>
      </c>
      <c r="MK165" s="58">
        <f t="shared" si="616"/>
        <v>0</v>
      </c>
      <c r="ML165" s="55"/>
      <c r="MM165" s="56"/>
      <c r="MN165" s="260"/>
      <c r="MO165" s="59">
        <v>1.5667382130296041</v>
      </c>
      <c r="MP165" s="60"/>
      <c r="MQ165" s="60">
        <v>0.92389999999999983</v>
      </c>
      <c r="MR165" s="61"/>
      <c r="MS165" s="59">
        <f t="shared" si="617"/>
        <v>1.0690292336096501</v>
      </c>
      <c r="MT165" s="60"/>
      <c r="MU165" s="60">
        <f t="shared" si="745"/>
        <v>1.1015767222976425</v>
      </c>
      <c r="MV165" s="61"/>
      <c r="MW165" s="66">
        <f t="shared" si="746"/>
        <v>1.6748889511419904</v>
      </c>
      <c r="MX165" s="67"/>
      <c r="MY165" s="67">
        <f t="shared" si="747"/>
        <v>1.0177467337307917</v>
      </c>
      <c r="MZ165" s="261"/>
      <c r="NA165" s="59">
        <f t="shared" si="618"/>
        <v>1.0690665133947939</v>
      </c>
      <c r="NB165" s="60"/>
      <c r="NC165" s="60">
        <f t="shared" si="619"/>
        <v>1.1016064169060602</v>
      </c>
      <c r="ND165" s="262"/>
      <c r="NE165" s="62">
        <f t="shared" si="620"/>
        <v>1.6749473588059487</v>
      </c>
      <c r="NF165" s="63"/>
      <c r="NG165" s="63">
        <f t="shared" si="621"/>
        <v>1.0177741685795088</v>
      </c>
      <c r="NH165" s="64"/>
      <c r="NI165" s="238">
        <f t="shared" si="750"/>
        <v>-5.8407663958259803E-5</v>
      </c>
      <c r="NJ165" s="238">
        <f t="shared" si="751"/>
        <v>0</v>
      </c>
      <c r="NK165" s="238">
        <f t="shared" si="752"/>
        <v>-2.7434848717033944E-5</v>
      </c>
      <c r="NL165" s="238">
        <f t="shared" si="753"/>
        <v>0</v>
      </c>
      <c r="NM165" s="239">
        <f t="shared" si="622"/>
        <v>0</v>
      </c>
      <c r="NN165" s="240">
        <f t="shared" si="623"/>
        <v>0</v>
      </c>
      <c r="NO165" s="240">
        <f t="shared" si="791"/>
        <v>0.65717319022643994</v>
      </c>
      <c r="NP165" s="240">
        <f t="shared" si="624"/>
        <v>0</v>
      </c>
      <c r="NQ165" s="240">
        <f>Q165*JD165</f>
        <v>0</v>
      </c>
      <c r="NR165" s="240">
        <f t="shared" si="625"/>
        <v>0</v>
      </c>
      <c r="NS165" s="240">
        <f t="shared" si="626"/>
        <v>0.29350441476367961</v>
      </c>
      <c r="NT165" s="240">
        <f t="shared" si="627"/>
        <v>0</v>
      </c>
      <c r="NU165" s="240">
        <f t="shared" si="628"/>
        <v>0</v>
      </c>
      <c r="NV165" s="240">
        <f t="shared" si="629"/>
        <v>0.38309787955126984</v>
      </c>
      <c r="NW165" s="240">
        <f t="shared" si="630"/>
        <v>0</v>
      </c>
      <c r="NX165" s="240">
        <f t="shared" si="631"/>
        <v>0.33633435744105322</v>
      </c>
      <c r="NY165" s="240">
        <f t="shared" si="632"/>
        <v>0</v>
      </c>
      <c r="NZ165" s="240">
        <f t="shared" si="633"/>
        <v>4.8375168235062936E-3</v>
      </c>
      <c r="OA165" s="240">
        <f t="shared" si="634"/>
        <v>0</v>
      </c>
      <c r="OB165" s="241">
        <f t="shared" si="635"/>
        <v>0</v>
      </c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136"/>
      <c r="OP165" s="13"/>
      <c r="OQ165" s="13"/>
      <c r="OR165" s="13"/>
      <c r="OS165" s="13"/>
      <c r="OT165" s="13"/>
    </row>
    <row r="166" spans="1:410" ht="15" customHeight="1">
      <c r="A166" s="242">
        <v>147</v>
      </c>
      <c r="B166" s="49" t="s">
        <v>216</v>
      </c>
      <c r="C166" s="50">
        <v>5</v>
      </c>
      <c r="D166" s="51">
        <v>1870.57</v>
      </c>
      <c r="E166" s="52">
        <v>1781.6</v>
      </c>
      <c r="F166" s="52">
        <v>89</v>
      </c>
      <c r="G166" s="52"/>
      <c r="H166" s="53"/>
      <c r="I166" s="57">
        <v>2.7586984580625624</v>
      </c>
      <c r="J166" s="58">
        <v>2.7586984580625624</v>
      </c>
      <c r="K166" s="58">
        <v>2.3307000000000002</v>
      </c>
      <c r="L166" s="243">
        <v>2.4933000000000001</v>
      </c>
      <c r="M166" s="1">
        <v>0.16259999999999999</v>
      </c>
      <c r="N166" s="2">
        <v>0.40949999999999998</v>
      </c>
      <c r="O166" s="2">
        <v>0.26539845806256257</v>
      </c>
      <c r="P166" s="2">
        <v>5.1999999999999998E-3</v>
      </c>
      <c r="Q166" s="2">
        <v>0</v>
      </c>
      <c r="R166" s="2">
        <v>0</v>
      </c>
      <c r="S166" s="2">
        <v>0.60219999999999996</v>
      </c>
      <c r="T166" s="2">
        <v>2.9499999999999998E-2</v>
      </c>
      <c r="U166" s="2">
        <v>1E-3</v>
      </c>
      <c r="V166" s="2">
        <v>0.18940000000000001</v>
      </c>
      <c r="W166" s="2">
        <v>8.1699999999999995E-2</v>
      </c>
      <c r="X166" s="2">
        <v>0.54</v>
      </c>
      <c r="Y166" s="2">
        <v>0.24010000000000001</v>
      </c>
      <c r="Z166" s="2">
        <v>5.9999999999999995E-4</v>
      </c>
      <c r="AA166" s="2">
        <v>0.23150000000000001</v>
      </c>
      <c r="AB166" s="3">
        <v>0</v>
      </c>
      <c r="AC166" s="244">
        <v>116.72</v>
      </c>
      <c r="AD166" s="108">
        <v>25.6784</v>
      </c>
      <c r="AE166" s="108">
        <v>78.558746159999998</v>
      </c>
      <c r="AF166" s="108">
        <f t="shared" si="636"/>
        <v>7.7752733424398404</v>
      </c>
      <c r="AG166" s="108">
        <f t="shared" si="637"/>
        <v>24.5841740233104</v>
      </c>
      <c r="AH166" s="108">
        <v>4.0469716958333404</v>
      </c>
      <c r="AI166" s="108">
        <v>16.425300617717095</v>
      </c>
      <c r="AJ166" s="108">
        <f t="shared" si="638"/>
        <v>0.31774744044973724</v>
      </c>
      <c r="AK166" s="108">
        <f t="shared" si="639"/>
        <v>9.6132028419300486</v>
      </c>
      <c r="AL166" s="108">
        <v>12.071470923677524</v>
      </c>
      <c r="AM166" s="245">
        <v>304.20106727667354</v>
      </c>
      <c r="AN166" s="244">
        <v>285.33999999999997</v>
      </c>
      <c r="AO166" s="108">
        <v>62.774799999999999</v>
      </c>
      <c r="AP166" s="108">
        <v>192.04894302</v>
      </c>
      <c r="AQ166" s="108">
        <f t="shared" si="640"/>
        <v>19.00785208646148</v>
      </c>
      <c r="AR166" s="108">
        <f t="shared" si="641"/>
        <v>60.099796228678798</v>
      </c>
      <c r="AS166" s="246">
        <v>26.383653250175001</v>
      </c>
      <c r="AT166" s="247">
        <v>8.3526276220676685</v>
      </c>
      <c r="AU166" s="108">
        <v>41.357959927722774</v>
      </c>
      <c r="AV166" s="108">
        <f t="shared" si="642"/>
        <v>0.80006973480179711</v>
      </c>
      <c r="AW166" s="108">
        <f t="shared" si="643"/>
        <v>24.205490490978452</v>
      </c>
      <c r="AX166" s="108">
        <v>30.395267809894889</v>
      </c>
      <c r="AY166" s="245">
        <v>765.96074880935112</v>
      </c>
      <c r="AZ166" s="248">
        <v>60</v>
      </c>
      <c r="BA166" s="108">
        <v>305.83</v>
      </c>
      <c r="BB166" s="108">
        <v>31.893694477583995</v>
      </c>
      <c r="BC166" s="109">
        <v>25.514955582067198</v>
      </c>
      <c r="BD166" s="109">
        <v>6.378738895516797</v>
      </c>
      <c r="BE166" s="108">
        <v>11.960137499999998</v>
      </c>
      <c r="BF166" s="109">
        <v>9.568109999999999</v>
      </c>
      <c r="BG166" s="109">
        <v>2.3920274999999993</v>
      </c>
      <c r="BH166" s="108">
        <v>25.526919734363627</v>
      </c>
      <c r="BI166" s="109">
        <f t="shared" si="644"/>
        <v>14.940089259091531</v>
      </c>
      <c r="BJ166" s="108">
        <f t="shared" si="645"/>
        <v>0.49381826226126441</v>
      </c>
      <c r="BK166" s="108">
        <v>18.76053758559738</v>
      </c>
      <c r="BL166" s="245">
        <v>472.7655471570539</v>
      </c>
      <c r="BM166" s="244">
        <v>3.45</v>
      </c>
      <c r="BN166" s="108">
        <v>0.75900000000000001</v>
      </c>
      <c r="BO166" s="108">
        <v>2.3220328500000003</v>
      </c>
      <c r="BP166" s="108">
        <f t="shared" si="646"/>
        <v>0.22982087929590003</v>
      </c>
      <c r="BQ166" s="108">
        <f t="shared" si="647"/>
        <v>0.72665696007900005</v>
      </c>
      <c r="BR166" s="108">
        <v>0.60043100739999999</v>
      </c>
      <c r="BS166" s="108">
        <v>0.52059686159020002</v>
      </c>
      <c r="BT166" s="108">
        <f t="shared" si="648"/>
        <v>1.0070946287462419E-2</v>
      </c>
      <c r="BU166" s="108">
        <f t="shared" si="649"/>
        <v>0.3046886839891732</v>
      </c>
      <c r="BV166" s="108">
        <v>0.38260303594951006</v>
      </c>
      <c r="BW166" s="245">
        <v>9.6415965059276534</v>
      </c>
      <c r="BX166" s="107">
        <v>0</v>
      </c>
      <c r="BY166" s="108">
        <v>0</v>
      </c>
      <c r="BZ166" s="109">
        <f t="shared" si="650"/>
        <v>0</v>
      </c>
      <c r="CA166" s="109">
        <f t="shared" si="651"/>
        <v>0</v>
      </c>
      <c r="CB166" s="108">
        <v>0</v>
      </c>
      <c r="CC166" s="110">
        <v>0</v>
      </c>
      <c r="CD166" s="244">
        <v>0</v>
      </c>
      <c r="CE166" s="108">
        <v>0</v>
      </c>
      <c r="CF166" s="109">
        <f t="shared" si="652"/>
        <v>0</v>
      </c>
      <c r="CG166" s="109">
        <f t="shared" si="653"/>
        <v>0</v>
      </c>
      <c r="CH166" s="108">
        <v>0</v>
      </c>
      <c r="CI166" s="245">
        <v>0</v>
      </c>
      <c r="CJ166" s="249">
        <v>415.94404565429966</v>
      </c>
      <c r="CK166" s="250">
        <v>91.507690043945928</v>
      </c>
      <c r="CL166" s="250">
        <v>45.516385515550127</v>
      </c>
      <c r="CM166" s="251">
        <v>29.744573125485125</v>
      </c>
      <c r="CN166" s="252">
        <f t="shared" si="541"/>
        <v>14.498992170017724</v>
      </c>
      <c r="CO166" s="250">
        <v>279.95238775976333</v>
      </c>
      <c r="CP166" s="252">
        <f t="shared" si="654"/>
        <v>27.708007626134819</v>
      </c>
      <c r="CQ166" s="250">
        <v>87.608300225540333</v>
      </c>
      <c r="CR166" s="250">
        <v>60.803197155069824</v>
      </c>
      <c r="CS166" s="252">
        <f t="shared" si="655"/>
        <v>1.1762378489648257</v>
      </c>
      <c r="CT166" s="252">
        <f t="shared" si="656"/>
        <v>35.586165592553407</v>
      </c>
      <c r="CU166" s="250">
        <f t="shared" si="542"/>
        <v>893.72370612862881</v>
      </c>
      <c r="CV166" s="245">
        <f t="shared" si="657"/>
        <v>1126.0918697220723</v>
      </c>
      <c r="CW166" s="244">
        <v>40.864600000000003</v>
      </c>
      <c r="CX166" s="108">
        <v>2.9831158000000002</v>
      </c>
      <c r="CY166" s="108">
        <f t="shared" si="658"/>
        <v>5.770837515100001E-2</v>
      </c>
      <c r="CZ166" s="108">
        <f t="shared" si="659"/>
        <v>1.7459222180344001</v>
      </c>
      <c r="DA166" s="108">
        <v>2.1923857899999999</v>
      </c>
      <c r="DB166" s="245">
        <v>55.248121908000009</v>
      </c>
      <c r="DC166" s="244">
        <v>1.3804000000000001</v>
      </c>
      <c r="DD166" s="108">
        <v>0.1007692</v>
      </c>
      <c r="DE166" s="108">
        <f t="shared" si="660"/>
        <v>1.9493801740000001E-3</v>
      </c>
      <c r="DF166" s="108">
        <f t="shared" si="661"/>
        <v>5.8976988145600005E-2</v>
      </c>
      <c r="DG166" s="108">
        <v>7.4058460000000007E-2</v>
      </c>
      <c r="DH166" s="245">
        <v>1.866273192</v>
      </c>
      <c r="DI166" s="107">
        <v>137.15482765919199</v>
      </c>
      <c r="DJ166" s="108">
        <v>30.174062085022239</v>
      </c>
      <c r="DK166" s="108">
        <v>2.2809243980412552</v>
      </c>
      <c r="DL166" s="108">
        <v>92.312468220502154</v>
      </c>
      <c r="DM166" s="108">
        <f t="shared" si="662"/>
        <v>9.1365342296559806</v>
      </c>
      <c r="DN166" s="108">
        <f t="shared" si="663"/>
        <v>28.888263804923945</v>
      </c>
      <c r="DO166" s="108">
        <v>19.120326612481307</v>
      </c>
      <c r="DP166" s="108">
        <f t="shared" si="664"/>
        <v>0.36988271831845088</v>
      </c>
      <c r="DQ166" s="108">
        <f t="shared" si="665"/>
        <v>11.190515315833709</v>
      </c>
      <c r="DR166" s="108">
        <v>14.05213044876195</v>
      </c>
      <c r="DS166" s="110">
        <v>354.11368730880105</v>
      </c>
      <c r="DT166" s="244">
        <v>58.76</v>
      </c>
      <c r="DU166" s="108">
        <v>12.927199999999999</v>
      </c>
      <c r="DV166" s="108">
        <v>39.548594280000003</v>
      </c>
      <c r="DW166" s="108">
        <f t="shared" si="666"/>
        <v>3.9142825702687207</v>
      </c>
      <c r="DX166" s="108">
        <f t="shared" si="667"/>
        <v>12.376337093983201</v>
      </c>
      <c r="DY166" s="108">
        <v>1.1492829931666699</v>
      </c>
      <c r="DZ166" s="108">
        <v>0.62792857129166701</v>
      </c>
      <c r="EA166" s="108"/>
      <c r="EB166" s="108">
        <v>8.2499494266454576</v>
      </c>
      <c r="EC166" s="108">
        <f t="shared" si="668"/>
        <v>0.15959527165845638</v>
      </c>
      <c r="ED166" s="108">
        <f t="shared" si="669"/>
        <v>4.8284314010339342</v>
      </c>
      <c r="EE166" s="108">
        <v>6.0631477635551905</v>
      </c>
      <c r="EF166" s="245">
        <v>152.79132364159076</v>
      </c>
      <c r="EG166" s="249">
        <v>231.37121884126975</v>
      </c>
      <c r="EH166" s="250">
        <v>50.901668145079384</v>
      </c>
      <c r="EI166" s="250">
        <v>309.15401034362043</v>
      </c>
      <c r="EJ166" s="250">
        <v>155.72509295477315</v>
      </c>
      <c r="EK166" s="250">
        <f t="shared" si="670"/>
        <v>15.412735350105718</v>
      </c>
      <c r="EL166" s="250">
        <v>48.732610589266706</v>
      </c>
      <c r="EM166" s="250">
        <v>54.542095290786271</v>
      </c>
      <c r="EN166" s="250">
        <f t="shared" si="671"/>
        <v>1.0551168334002605</v>
      </c>
      <c r="EO166" s="250">
        <f t="shared" si="672"/>
        <v>31.921743026647899</v>
      </c>
      <c r="EP166" s="250">
        <v>801.6940855755289</v>
      </c>
      <c r="EQ166" s="245">
        <v>1010.1345478251665</v>
      </c>
      <c r="ER166" s="244">
        <v>169.31</v>
      </c>
      <c r="ES166" s="108">
        <v>37.248199999999997</v>
      </c>
      <c r="ET166" s="108">
        <v>113.95460343000001</v>
      </c>
      <c r="EU166" s="108">
        <f t="shared" si="673"/>
        <v>11.278542919880822</v>
      </c>
      <c r="EV166" s="108">
        <f t="shared" si="674"/>
        <v>35.6609535973842</v>
      </c>
      <c r="EW166" s="108">
        <v>11.70593943255</v>
      </c>
      <c r="EX166" s="108">
        <v>24.251968228966199</v>
      </c>
      <c r="EY166" s="108">
        <f t="shared" si="675"/>
        <v>0.46915432538935115</v>
      </c>
      <c r="EZ166" s="108">
        <f t="shared" si="676"/>
        <v>14.19390094143059</v>
      </c>
      <c r="FA166" s="108">
        <v>17.823535554575798</v>
      </c>
      <c r="FB166" s="245">
        <v>449.15309597531041</v>
      </c>
      <c r="FC166" s="244">
        <v>0.83333333333333293</v>
      </c>
      <c r="FD166" s="108">
        <v>6.0833333333333302E-2</v>
      </c>
      <c r="FE166" s="108">
        <f t="shared" si="677"/>
        <v>1.1768208333333328E-3</v>
      </c>
      <c r="FF166" s="108">
        <f t="shared" si="678"/>
        <v>3.5603803333333316E-2</v>
      </c>
      <c r="FG166" s="108">
        <v>4.4708333333333301E-2</v>
      </c>
      <c r="FH166" s="245">
        <v>1.1266499999999995</v>
      </c>
      <c r="FI166" s="244">
        <v>320.33129333333397</v>
      </c>
      <c r="FJ166" s="108">
        <v>23.384184413333401</v>
      </c>
      <c r="FK166" s="108">
        <f t="shared" si="679"/>
        <v>0.45236704747593465</v>
      </c>
      <c r="FL166" s="108">
        <f t="shared" si="680"/>
        <v>13.686014843222813</v>
      </c>
      <c r="FM166" s="108">
        <v>17.186</v>
      </c>
      <c r="FN166" s="245">
        <v>433.08177329600079</v>
      </c>
      <c r="FO166" s="244">
        <v>0</v>
      </c>
      <c r="FP166" s="108">
        <v>0</v>
      </c>
      <c r="FQ166" s="108">
        <f t="shared" si="681"/>
        <v>0</v>
      </c>
      <c r="FR166" s="108">
        <f t="shared" si="682"/>
        <v>0</v>
      </c>
      <c r="FS166" s="108">
        <v>0</v>
      </c>
      <c r="FT166" s="110">
        <v>0</v>
      </c>
      <c r="FU166" s="253">
        <f t="shared" si="543"/>
        <v>1730.0211124288089</v>
      </c>
      <c r="FV166" s="254">
        <f t="shared" si="544"/>
        <v>388.2180071443932</v>
      </c>
      <c r="FW166" s="254">
        <f t="shared" si="545"/>
        <v>57.934685374152586</v>
      </c>
      <c r="FX166" s="254">
        <f t="shared" si="546"/>
        <v>305.83</v>
      </c>
      <c r="FY166" s="254">
        <f t="shared" si="547"/>
        <v>0</v>
      </c>
      <c r="FZ166" s="254">
        <f t="shared" si="548"/>
        <v>0</v>
      </c>
      <c r="GA166" s="254">
        <f t="shared" si="683"/>
        <v>40.864600000000003</v>
      </c>
      <c r="GB166" s="254">
        <f t="shared" si="684"/>
        <v>1.3804000000000001</v>
      </c>
      <c r="GC166" s="254">
        <f t="shared" si="685"/>
        <v>320.33129333333397</v>
      </c>
      <c r="GD166" s="254">
        <f t="shared" si="686"/>
        <v>0</v>
      </c>
      <c r="GE166" s="254">
        <f t="shared" si="549"/>
        <v>954.42286867503856</v>
      </c>
      <c r="GF166" s="255">
        <f t="shared" si="550"/>
        <v>364.38605287826323</v>
      </c>
      <c r="GG166" s="255">
        <f t="shared" si="551"/>
        <v>94.463049004243288</v>
      </c>
      <c r="GH166" s="254">
        <f t="shared" si="552"/>
        <v>277.32721660200951</v>
      </c>
      <c r="GI166" s="255">
        <f t="shared" si="553"/>
        <v>198.01910939559437</v>
      </c>
      <c r="GJ166" s="256">
        <f t="shared" si="554"/>
        <v>5.3648950051658737</v>
      </c>
      <c r="GK166" s="253">
        <f t="shared" si="687"/>
        <v>4076.3301835577367</v>
      </c>
      <c r="GL166" s="257">
        <f t="shared" si="688"/>
        <v>5136.1760312827491</v>
      </c>
      <c r="GM166" s="221">
        <f t="shared" si="689"/>
        <v>5136.1760312827491</v>
      </c>
      <c r="GN166" s="222">
        <f t="shared" si="690"/>
        <v>2888.45710612536</v>
      </c>
      <c r="GO166" s="222">
        <f t="shared" si="691"/>
        <v>198.78091302328781</v>
      </c>
      <c r="GP166" s="55">
        <f t="shared" si="692"/>
        <v>0.5623750215204314</v>
      </c>
      <c r="GQ166" s="56">
        <f t="shared" si="693"/>
        <v>3.870212232068742E-2</v>
      </c>
      <c r="GR166" s="258">
        <f t="shared" si="694"/>
        <v>1.0941191246197262</v>
      </c>
      <c r="GS166" s="227">
        <f t="shared" si="555"/>
        <v>5136.1760312827491</v>
      </c>
      <c r="GT166" s="222">
        <f t="shared" si="788"/>
        <v>2888.45710612536</v>
      </c>
      <c r="GU166" s="222">
        <f t="shared" si="789"/>
        <v>198.78091302328781</v>
      </c>
      <c r="GV166" s="37">
        <f t="shared" si="748"/>
        <v>0.5623750215204314</v>
      </c>
      <c r="GW166" s="228">
        <f t="shared" si="749"/>
        <v>3.870212232068742E-2</v>
      </c>
      <c r="GX166" s="258">
        <f t="shared" si="695"/>
        <v>1.0941191246197262</v>
      </c>
      <c r="GY166" s="221">
        <f t="shared" si="754"/>
        <v>4359.2094168490212</v>
      </c>
      <c r="GZ166" s="222">
        <f t="shared" si="696"/>
        <v>2633.5010091990371</v>
      </c>
      <c r="HA166" s="222">
        <f t="shared" si="697"/>
        <v>143.7568331929931</v>
      </c>
      <c r="HB166" s="55">
        <f t="shared" si="698"/>
        <v>0.60412353648809503</v>
      </c>
      <c r="HC166" s="56">
        <f t="shared" si="699"/>
        <v>3.2977730465838739E-2</v>
      </c>
      <c r="HD166" s="258">
        <f t="shared" si="700"/>
        <v>1.0997744086168431</v>
      </c>
      <c r="HE166" s="221">
        <f t="shared" si="701"/>
        <v>4663.4104841256949</v>
      </c>
      <c r="HF166" s="222">
        <f t="shared" si="702"/>
        <v>2865.4912009162845</v>
      </c>
      <c r="HG166" s="222">
        <f t="shared" si="703"/>
        <v>153.95403937943396</v>
      </c>
      <c r="HH166" s="55">
        <f t="shared" si="704"/>
        <v>0.61446257211764888</v>
      </c>
      <c r="HI166" s="56">
        <f t="shared" si="705"/>
        <v>3.3013186358673625E-2</v>
      </c>
      <c r="HJ166" s="259">
        <f t="shared" si="706"/>
        <v>1.101400027617794</v>
      </c>
      <c r="HK166" s="54">
        <f t="shared" si="556"/>
        <v>3.018344742025199</v>
      </c>
      <c r="HL166" s="55">
        <f t="shared" si="557"/>
        <v>3.018344742025199</v>
      </c>
      <c r="HM166" s="55">
        <f t="shared" si="558"/>
        <v>2.5632442141632765</v>
      </c>
      <c r="HN166" s="56">
        <f t="shared" si="559"/>
        <v>2.7461206888594458</v>
      </c>
      <c r="HQ166" s="57">
        <f t="shared" si="560"/>
        <v>184.11919977559336</v>
      </c>
      <c r="HR166" s="58">
        <f t="shared" si="707"/>
        <v>212.97067838042884</v>
      </c>
      <c r="HS166" s="58">
        <f t="shared" si="561"/>
        <v>8.0930207828895782</v>
      </c>
      <c r="HT166" s="58">
        <f t="shared" si="708"/>
        <v>9.3466297021591735</v>
      </c>
      <c r="HU166" s="58">
        <f t="shared" si="562"/>
        <v>241.42941847355044</v>
      </c>
      <c r="HV166" s="55">
        <f t="shared" si="755"/>
        <v>0.76262122876199678</v>
      </c>
      <c r="HW166" s="56">
        <f t="shared" si="756"/>
        <v>3.3521270249740512E-2</v>
      </c>
      <c r="HX166" s="260">
        <f t="shared" si="757"/>
        <v>1.1246951913086898</v>
      </c>
      <c r="HY166" s="57">
        <f t="shared" si="563"/>
        <v>450.96724979798176</v>
      </c>
      <c r="HZ166" s="58">
        <f t="shared" si="709"/>
        <v>521.63381784132548</v>
      </c>
      <c r="IA166" s="58">
        <f t="shared" si="564"/>
        <v>28.160549443330947</v>
      </c>
      <c r="IB166" s="58">
        <f t="shared" si="710"/>
        <v>32.522618552102912</v>
      </c>
      <c r="IC166" s="58">
        <f t="shared" si="565"/>
        <v>607.90535619789773</v>
      </c>
      <c r="ID166" s="55">
        <f t="shared" si="758"/>
        <v>0.74183792789477199</v>
      </c>
      <c r="IE166" s="56">
        <f t="shared" si="759"/>
        <v>4.63239041344514E-2</v>
      </c>
      <c r="IF166" s="260">
        <f t="shared" si="760"/>
        <v>1.1234215760515374</v>
      </c>
      <c r="IG166" s="57">
        <f t="shared" si="566"/>
        <v>18.226908896091668</v>
      </c>
      <c r="IH166" s="58">
        <f t="shared" si="711"/>
        <v>21.083065520109233</v>
      </c>
      <c r="II166" s="58">
        <f t="shared" si="567"/>
        <v>35.576883844328464</v>
      </c>
      <c r="IJ166" s="58">
        <f t="shared" si="712"/>
        <v>41.087743151814941</v>
      </c>
      <c r="IK166" s="58">
        <f t="shared" si="568"/>
        <v>375.21075171194752</v>
      </c>
      <c r="IL166" s="55">
        <f t="shared" si="569"/>
        <v>4.8577789450139797E-2</v>
      </c>
      <c r="IM166" s="56">
        <f t="shared" si="570"/>
        <v>9.4818401876823458E-2</v>
      </c>
      <c r="IN166" s="260">
        <f t="shared" si="571"/>
        <v>1.0222995100575569</v>
      </c>
      <c r="IO166" s="57">
        <f t="shared" si="572"/>
        <v>5.4672416857631712</v>
      </c>
      <c r="IP166" s="58">
        <f t="shared" si="713"/>
        <v>6.3239584579222603</v>
      </c>
      <c r="IQ166" s="58">
        <f t="shared" si="573"/>
        <v>0.23989182558336244</v>
      </c>
      <c r="IR166" s="58">
        <f t="shared" si="714"/>
        <v>0.27705106936622531</v>
      </c>
      <c r="IS166" s="58">
        <f t="shared" si="574"/>
        <v>7.6520607189902012</v>
      </c>
      <c r="IT166" s="55">
        <f t="shared" si="761"/>
        <v>0.71447965280712666</v>
      </c>
      <c r="IU166" s="56">
        <f t="shared" si="762"/>
        <v>3.1349963675539105E-2</v>
      </c>
      <c r="IV166" s="260">
        <f t="shared" si="763"/>
        <v>1.1168150709682179</v>
      </c>
      <c r="IW166" s="57">
        <f t="shared" si="575"/>
        <v>0</v>
      </c>
      <c r="IX166" s="58">
        <f t="shared" si="715"/>
        <v>0</v>
      </c>
      <c r="IY166" s="58">
        <f t="shared" si="576"/>
        <v>0</v>
      </c>
      <c r="IZ166" s="58">
        <f t="shared" si="716"/>
        <v>0</v>
      </c>
      <c r="JA166" s="58">
        <f t="shared" si="577"/>
        <v>0</v>
      </c>
      <c r="JB166" s="55"/>
      <c r="JC166" s="56"/>
      <c r="JD166" s="260"/>
      <c r="JE166" s="57">
        <f t="shared" si="578"/>
        <v>0</v>
      </c>
      <c r="JF166" s="58">
        <f t="shared" si="717"/>
        <v>0</v>
      </c>
      <c r="JG166" s="58">
        <f t="shared" si="579"/>
        <v>0</v>
      </c>
      <c r="JH166" s="58">
        <f t="shared" si="718"/>
        <v>0</v>
      </c>
      <c r="JI166" s="58">
        <f t="shared" si="580"/>
        <v>0</v>
      </c>
      <c r="JJ166" s="55"/>
      <c r="JK166" s="56"/>
      <c r="JL166" s="260"/>
      <c r="JM166" s="57">
        <f t="shared" si="581"/>
        <v>657.74898399631991</v>
      </c>
      <c r="JN166" s="58">
        <f t="shared" si="719"/>
        <v>760.81824978854331</v>
      </c>
      <c r="JO166" s="58">
        <f t="shared" si="582"/>
        <v>43.383237645117369</v>
      </c>
      <c r="JP166" s="58">
        <f t="shared" si="720"/>
        <v>50.103301156346049</v>
      </c>
      <c r="JQ166" s="58">
        <f t="shared" si="583"/>
        <v>893.72370612862881</v>
      </c>
      <c r="JR166" s="55">
        <f t="shared" si="584"/>
        <v>0.7359645710255488</v>
      </c>
      <c r="JS166" s="56">
        <f t="shared" si="585"/>
        <v>4.854211357226039E-2</v>
      </c>
      <c r="JT166" s="260">
        <f t="shared" si="586"/>
        <v>1.1228448216720468</v>
      </c>
      <c r="JU166" s="57">
        <f t="shared" si="587"/>
        <v>2.1300251060019679</v>
      </c>
      <c r="JV166" s="58">
        <f t="shared" si="721"/>
        <v>2.4638000401124764</v>
      </c>
      <c r="JW166" s="58">
        <f t="shared" si="588"/>
        <v>5.770837515100001E-2</v>
      </c>
      <c r="JX166" s="58">
        <f t="shared" si="722"/>
        <v>6.664740246188991E-2</v>
      </c>
      <c r="JY166" s="58">
        <f t="shared" si="589"/>
        <v>43.84771580000001</v>
      </c>
      <c r="JZ166" s="55">
        <f t="shared" si="767"/>
        <v>4.8577789450139783E-2</v>
      </c>
      <c r="KA166" s="56">
        <f t="shared" si="768"/>
        <v>1.3161090400745572E-3</v>
      </c>
      <c r="KB166" s="260">
        <f t="shared" si="769"/>
        <v>1.0078160048971445</v>
      </c>
      <c r="KC166" s="57">
        <f t="shared" si="590"/>
        <v>7.1951925537632008E-2</v>
      </c>
      <c r="KD166" s="58">
        <f t="shared" si="723"/>
        <v>8.3226792269378944E-2</v>
      </c>
      <c r="KE166" s="58">
        <f t="shared" si="591"/>
        <v>1.9493801740000001E-3</v>
      </c>
      <c r="KF166" s="58">
        <f t="shared" si="724"/>
        <v>2.2513391629526E-3</v>
      </c>
      <c r="KG166" s="58">
        <f t="shared" si="592"/>
        <v>1.4811691999999999</v>
      </c>
      <c r="KH166" s="55">
        <f t="shared" si="770"/>
        <v>4.8577789450139804E-2</v>
      </c>
      <c r="KI166" s="56">
        <f t="shared" si="771"/>
        <v>1.3161090400745576E-3</v>
      </c>
      <c r="KJ166" s="260">
        <f t="shared" si="772"/>
        <v>1.0078160048971445</v>
      </c>
      <c r="KK166" s="57">
        <f t="shared" si="593"/>
        <v>216.22500027153856</v>
      </c>
      <c r="KL166" s="58">
        <f t="shared" si="725"/>
        <v>250.10745781408866</v>
      </c>
      <c r="KM166" s="58">
        <f t="shared" si="594"/>
        <v>9.5064169479744312</v>
      </c>
      <c r="KN166" s="58">
        <f t="shared" si="726"/>
        <v>10.978960933215671</v>
      </c>
      <c r="KO166" s="58">
        <f t="shared" si="595"/>
        <v>281.04260897523892</v>
      </c>
      <c r="KP166" s="55">
        <f t="shared" si="727"/>
        <v>0.76936732497593963</v>
      </c>
      <c r="KQ166" s="56">
        <f t="shared" si="728"/>
        <v>3.3825536215442646E-2</v>
      </c>
      <c r="KR166" s="260">
        <f t="shared" si="729"/>
        <v>1.1257994353835019</v>
      </c>
      <c r="KS166" s="57">
        <f t="shared" si="596"/>
        <v>92.677017563920899</v>
      </c>
      <c r="KT166" s="58">
        <f t="shared" si="730"/>
        <v>107.1995062161873</v>
      </c>
      <c r="KU166" s="58">
        <f t="shared" si="597"/>
        <v>4.0738778419271773</v>
      </c>
      <c r="KV166" s="58">
        <f t="shared" si="731"/>
        <v>4.7049215196416974</v>
      </c>
      <c r="KW166" s="58">
        <f t="shared" si="598"/>
        <v>121.26295527110378</v>
      </c>
      <c r="KX166" s="55">
        <f t="shared" si="773"/>
        <v>0.76426487674430998</v>
      </c>
      <c r="KY166" s="56">
        <f t="shared" si="774"/>
        <v>3.3595402922676071E-2</v>
      </c>
      <c r="KZ166" s="260">
        <f t="shared" si="775"/>
        <v>1.1249642340985559</v>
      </c>
      <c r="LA166" s="57">
        <f t="shared" si="599"/>
        <v>380.67119839776495</v>
      </c>
      <c r="LB166" s="58">
        <f t="shared" si="732"/>
        <v>440.32237518669473</v>
      </c>
      <c r="LC166" s="58">
        <f t="shared" si="600"/>
        <v>16.467852183505979</v>
      </c>
      <c r="LD166" s="58">
        <f t="shared" si="733"/>
        <v>19.018722486731054</v>
      </c>
      <c r="LE166" s="58">
        <f t="shared" si="601"/>
        <v>801.69408557552902</v>
      </c>
      <c r="LF166" s="55">
        <f t="shared" si="734"/>
        <v>0.47483348729520003</v>
      </c>
      <c r="LG166" s="56">
        <f t="shared" si="735"/>
        <v>2.0541316793779081E-2</v>
      </c>
      <c r="LH166" s="260">
        <f t="shared" si="736"/>
        <v>1.0775882574305142</v>
      </c>
      <c r="LI166" s="57">
        <f t="shared" si="602"/>
        <v>267.38112253735403</v>
      </c>
      <c r="LJ166" s="58">
        <f t="shared" si="737"/>
        <v>309.27974443895744</v>
      </c>
      <c r="LK166" s="58">
        <f t="shared" si="603"/>
        <v>11.747697245270173</v>
      </c>
      <c r="LL166" s="58">
        <f t="shared" si="738"/>
        <v>13.567415548562522</v>
      </c>
      <c r="LM166" s="58">
        <f t="shared" si="604"/>
        <v>356.47071109151619</v>
      </c>
      <c r="LN166" s="55">
        <f t="shared" si="776"/>
        <v>0.75007879811115719</v>
      </c>
      <c r="LO166" s="56">
        <f t="shared" si="777"/>
        <v>3.295557497360338E-2</v>
      </c>
      <c r="LP166" s="260">
        <f t="shared" si="778"/>
        <v>1.1226421662274295</v>
      </c>
      <c r="LQ166" s="57">
        <f t="shared" si="605"/>
        <v>4.3436640066666643E-2</v>
      </c>
      <c r="LR166" s="58">
        <f t="shared" si="739"/>
        <v>5.0243161565113312E-2</v>
      </c>
      <c r="LS166" s="58">
        <f t="shared" si="606"/>
        <v>1.1768208333333328E-3</v>
      </c>
      <c r="LT166" s="58">
        <f t="shared" si="740"/>
        <v>1.359110380416666E-3</v>
      </c>
      <c r="LU166" s="58">
        <f t="shared" si="607"/>
        <v>0.89416666666666633</v>
      </c>
      <c r="LV166" s="55">
        <f t="shared" si="608"/>
        <v>4.857778945013979E-2</v>
      </c>
      <c r="LW166" s="56">
        <f t="shared" si="609"/>
        <v>1.3161090400745572E-3</v>
      </c>
      <c r="LX166" s="260">
        <f t="shared" si="610"/>
        <v>1.0078160048971445</v>
      </c>
      <c r="LY166" s="57">
        <f t="shared" si="611"/>
        <v>16.696938108731832</v>
      </c>
      <c r="LZ166" s="58">
        <f t="shared" si="741"/>
        <v>19.31334831037011</v>
      </c>
      <c r="MA166" s="58">
        <f t="shared" si="612"/>
        <v>0.45236704747593465</v>
      </c>
      <c r="MB166" s="58">
        <f t="shared" si="742"/>
        <v>0.52243870312995699</v>
      </c>
      <c r="MC166" s="58">
        <f t="shared" si="613"/>
        <v>343.71569309206416</v>
      </c>
      <c r="MD166" s="55">
        <f t="shared" si="779"/>
        <v>4.8577759015092634E-2</v>
      </c>
      <c r="ME166" s="56">
        <f t="shared" si="780"/>
        <v>1.3161082155034691E-3</v>
      </c>
      <c r="MF166" s="260">
        <f t="shared" si="781"/>
        <v>1.0078160000002465</v>
      </c>
      <c r="MG166" s="57">
        <f t="shared" si="614"/>
        <v>0</v>
      </c>
      <c r="MH166" s="58">
        <f t="shared" si="743"/>
        <v>0</v>
      </c>
      <c r="MI166" s="58">
        <f t="shared" si="615"/>
        <v>0</v>
      </c>
      <c r="MJ166" s="58">
        <f t="shared" si="744"/>
        <v>0</v>
      </c>
      <c r="MK166" s="58">
        <f t="shared" si="616"/>
        <v>0</v>
      </c>
      <c r="ML166" s="55"/>
      <c r="MM166" s="56"/>
      <c r="MN166" s="260"/>
      <c r="MO166" s="59">
        <v>2.7586984580625624</v>
      </c>
      <c r="MP166" s="60">
        <v>2.7586984580625624</v>
      </c>
      <c r="MQ166" s="60">
        <v>2.3307000000000002</v>
      </c>
      <c r="MR166" s="61">
        <v>2.4933000000000001</v>
      </c>
      <c r="MS166" s="59">
        <f t="shared" si="617"/>
        <v>1.0941191246197262</v>
      </c>
      <c r="MT166" s="60">
        <f>GX166</f>
        <v>1.0941191246197262</v>
      </c>
      <c r="MU166" s="60">
        <f t="shared" si="745"/>
        <v>1.0997744086168431</v>
      </c>
      <c r="MV166" s="61">
        <f t="shared" si="785"/>
        <v>1.101400027617794</v>
      </c>
      <c r="MW166" s="66">
        <f t="shared" si="746"/>
        <v>3.018344742025199</v>
      </c>
      <c r="MX166" s="67">
        <f t="shared" si="786"/>
        <v>3.018344742025199</v>
      </c>
      <c r="MY166" s="67">
        <f t="shared" si="747"/>
        <v>2.5632442141632765</v>
      </c>
      <c r="MZ166" s="261">
        <f t="shared" si="787"/>
        <v>2.7461206888594458</v>
      </c>
      <c r="NA166" s="59">
        <f t="shared" si="618"/>
        <v>1.0941574220150974</v>
      </c>
      <c r="NB166" s="60">
        <f>NF166/J166</f>
        <v>1.0941574220150974</v>
      </c>
      <c r="NC166" s="60">
        <f t="shared" si="619"/>
        <v>1.0997804270118743</v>
      </c>
      <c r="ND166" s="262">
        <f>NH166/L166</f>
        <v>1.1014052377745833</v>
      </c>
      <c r="NE166" s="62">
        <f t="shared" si="620"/>
        <v>3.0184503929907573</v>
      </c>
      <c r="NF166" s="63">
        <f>NE166+NQ166+NR166+OB166</f>
        <v>3.0184503929907573</v>
      </c>
      <c r="NG166" s="63">
        <f t="shared" si="621"/>
        <v>2.5632582412365754</v>
      </c>
      <c r="NH166" s="64">
        <f>NG166+NM166</f>
        <v>2.7461336793433686</v>
      </c>
      <c r="NI166" s="238">
        <f t="shared" si="750"/>
        <v>-1.0565096555836817E-4</v>
      </c>
      <c r="NJ166" s="238">
        <f t="shared" si="751"/>
        <v>-1.0565096555836817E-4</v>
      </c>
      <c r="NK166" s="238">
        <f t="shared" si="752"/>
        <v>-1.4027073298894521E-5</v>
      </c>
      <c r="NL166" s="238">
        <f t="shared" si="753"/>
        <v>-1.2990483922781237E-5</v>
      </c>
      <c r="NM166" s="239">
        <f t="shared" si="622"/>
        <v>0.18287543810679296</v>
      </c>
      <c r="NN166" s="240">
        <f t="shared" si="623"/>
        <v>0.46004113539310454</v>
      </c>
      <c r="NO166" s="240">
        <f>O166*IN166+0.001</f>
        <v>0.2723167136473888</v>
      </c>
      <c r="NP166" s="240">
        <f t="shared" si="624"/>
        <v>5.8074383690347323E-3</v>
      </c>
      <c r="NQ166" s="240">
        <f>Q166*JD166</f>
        <v>0</v>
      </c>
      <c r="NR166" s="240">
        <f t="shared" si="625"/>
        <v>0</v>
      </c>
      <c r="NS166" s="240">
        <f t="shared" si="626"/>
        <v>0.67617715161090652</v>
      </c>
      <c r="NT166" s="240">
        <f t="shared" si="627"/>
        <v>2.9730572144465763E-2</v>
      </c>
      <c r="NU166" s="240">
        <f t="shared" si="628"/>
        <v>1.0078160048971445E-3</v>
      </c>
      <c r="NV166" s="240">
        <f t="shared" si="629"/>
        <v>0.21322641306163528</v>
      </c>
      <c r="NW166" s="240">
        <f t="shared" si="630"/>
        <v>9.1909577925852012E-2</v>
      </c>
      <c r="NX166" s="240">
        <f t="shared" si="631"/>
        <v>0.5818976590124777</v>
      </c>
      <c r="NY166" s="240">
        <f t="shared" si="632"/>
        <v>0.26954638411120585</v>
      </c>
      <c r="NZ166" s="240">
        <f t="shared" si="633"/>
        <v>6.046896029382867E-4</v>
      </c>
      <c r="OA166" s="240">
        <f t="shared" si="634"/>
        <v>0.23330940400005709</v>
      </c>
      <c r="OB166" s="241">
        <f t="shared" si="635"/>
        <v>0</v>
      </c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136"/>
      <c r="OP166" s="13"/>
      <c r="OQ166" s="13"/>
      <c r="OR166" s="13"/>
      <c r="OS166" s="13"/>
      <c r="OT166" s="13"/>
    </row>
    <row r="167" spans="1:410" ht="15" customHeight="1">
      <c r="A167" s="242">
        <v>148</v>
      </c>
      <c r="B167" s="49" t="s">
        <v>217</v>
      </c>
      <c r="C167" s="50">
        <v>1</v>
      </c>
      <c r="D167" s="51">
        <v>64.8</v>
      </c>
      <c r="E167" s="52">
        <v>64.8</v>
      </c>
      <c r="F167" s="52"/>
      <c r="G167" s="52"/>
      <c r="H167" s="53"/>
      <c r="I167" s="57">
        <v>1.2981193534111288</v>
      </c>
      <c r="J167" s="58"/>
      <c r="K167" s="58">
        <v>0.9333999999999999</v>
      </c>
      <c r="L167" s="243"/>
      <c r="M167" s="1">
        <v>0</v>
      </c>
      <c r="N167" s="2">
        <v>0</v>
      </c>
      <c r="O167" s="2">
        <v>0.36471935341112893</v>
      </c>
      <c r="P167" s="2">
        <v>0</v>
      </c>
      <c r="Q167" s="2">
        <v>0</v>
      </c>
      <c r="R167" s="2">
        <v>0</v>
      </c>
      <c r="S167" s="2">
        <v>0.24129999999999999</v>
      </c>
      <c r="T167" s="2">
        <v>0</v>
      </c>
      <c r="U167" s="2">
        <v>0</v>
      </c>
      <c r="V167" s="2">
        <v>0.31979999999999997</v>
      </c>
      <c r="W167" s="2">
        <v>0</v>
      </c>
      <c r="X167" s="2">
        <v>0.35489999999999999</v>
      </c>
      <c r="Y167" s="2">
        <v>0</v>
      </c>
      <c r="Z167" s="2">
        <v>1.7399999999999999E-2</v>
      </c>
      <c r="AA167" s="2">
        <v>0</v>
      </c>
      <c r="AB167" s="3">
        <v>0</v>
      </c>
      <c r="AC167" s="244">
        <v>0</v>
      </c>
      <c r="AD167" s="108">
        <v>0</v>
      </c>
      <c r="AE167" s="108">
        <v>0</v>
      </c>
      <c r="AF167" s="108">
        <f t="shared" si="636"/>
        <v>0</v>
      </c>
      <c r="AG167" s="108">
        <f t="shared" si="637"/>
        <v>0</v>
      </c>
      <c r="AH167" s="108">
        <v>0</v>
      </c>
      <c r="AI167" s="108">
        <v>0</v>
      </c>
      <c r="AJ167" s="108">
        <f t="shared" si="638"/>
        <v>0</v>
      </c>
      <c r="AK167" s="108">
        <f t="shared" si="639"/>
        <v>0</v>
      </c>
      <c r="AL167" s="108">
        <v>0</v>
      </c>
      <c r="AM167" s="245">
        <v>0</v>
      </c>
      <c r="AN167" s="244">
        <v>0</v>
      </c>
      <c r="AO167" s="108">
        <v>0</v>
      </c>
      <c r="AP167" s="108">
        <v>0</v>
      </c>
      <c r="AQ167" s="108">
        <f t="shared" si="640"/>
        <v>0</v>
      </c>
      <c r="AR167" s="108">
        <f t="shared" si="641"/>
        <v>0</v>
      </c>
      <c r="AS167" s="246">
        <v>0</v>
      </c>
      <c r="AT167" s="247">
        <v>0</v>
      </c>
      <c r="AU167" s="108">
        <v>0</v>
      </c>
      <c r="AV167" s="108">
        <f t="shared" si="642"/>
        <v>0</v>
      </c>
      <c r="AW167" s="108">
        <f t="shared" si="643"/>
        <v>0</v>
      </c>
      <c r="AX167" s="108">
        <v>0</v>
      </c>
      <c r="AY167" s="245">
        <v>0</v>
      </c>
      <c r="AZ167" s="248">
        <v>3</v>
      </c>
      <c r="BA167" s="108">
        <v>15.291499999999996</v>
      </c>
      <c r="BB167" s="108">
        <v>1.5946847238791999</v>
      </c>
      <c r="BC167" s="109">
        <v>1.27574777910336</v>
      </c>
      <c r="BD167" s="109">
        <v>0.31893694477583989</v>
      </c>
      <c r="BE167" s="108">
        <v>0.59800687499999994</v>
      </c>
      <c r="BF167" s="109">
        <v>0.47840549999999998</v>
      </c>
      <c r="BG167" s="109">
        <v>0.11960137499999995</v>
      </c>
      <c r="BH167" s="108">
        <v>1.2763459867181812</v>
      </c>
      <c r="BI167" s="109">
        <f t="shared" si="644"/>
        <v>0.74700446295457645</v>
      </c>
      <c r="BJ167" s="108">
        <f t="shared" si="645"/>
        <v>2.4690913113063217E-2</v>
      </c>
      <c r="BK167" s="108">
        <v>0.93802687927986883</v>
      </c>
      <c r="BL167" s="245">
        <v>23.63827735785269</v>
      </c>
      <c r="BM167" s="244">
        <v>0</v>
      </c>
      <c r="BN167" s="108">
        <v>0</v>
      </c>
      <c r="BO167" s="108">
        <v>0</v>
      </c>
      <c r="BP167" s="108">
        <f t="shared" si="646"/>
        <v>0</v>
      </c>
      <c r="BQ167" s="108">
        <f t="shared" si="647"/>
        <v>0</v>
      </c>
      <c r="BR167" s="108">
        <v>0</v>
      </c>
      <c r="BS167" s="108">
        <v>0</v>
      </c>
      <c r="BT167" s="108">
        <f t="shared" si="648"/>
        <v>0</v>
      </c>
      <c r="BU167" s="108">
        <f t="shared" si="649"/>
        <v>0</v>
      </c>
      <c r="BV167" s="108">
        <v>0</v>
      </c>
      <c r="BW167" s="245">
        <v>0</v>
      </c>
      <c r="BX167" s="107">
        <v>0</v>
      </c>
      <c r="BY167" s="108">
        <v>0</v>
      </c>
      <c r="BZ167" s="109">
        <f t="shared" si="650"/>
        <v>0</v>
      </c>
      <c r="CA167" s="109">
        <f t="shared" si="651"/>
        <v>0</v>
      </c>
      <c r="CB167" s="108">
        <v>0</v>
      </c>
      <c r="CC167" s="110">
        <v>0</v>
      </c>
      <c r="CD167" s="244">
        <v>0</v>
      </c>
      <c r="CE167" s="108">
        <v>0</v>
      </c>
      <c r="CF167" s="109">
        <f t="shared" si="652"/>
        <v>0</v>
      </c>
      <c r="CG167" s="109">
        <f t="shared" si="653"/>
        <v>0</v>
      </c>
      <c r="CH167" s="108">
        <v>0</v>
      </c>
      <c r="CI167" s="245">
        <v>0</v>
      </c>
      <c r="CJ167" s="249">
        <v>6.045142474432188</v>
      </c>
      <c r="CK167" s="250">
        <v>1.3299313443750813</v>
      </c>
      <c r="CL167" s="250">
        <v>1.0304069553833517</v>
      </c>
      <c r="CM167" s="251">
        <v>1.0304069553833517</v>
      </c>
      <c r="CN167" s="252">
        <f t="shared" si="541"/>
        <v>0.50227187040161481</v>
      </c>
      <c r="CO167" s="250">
        <v>4.0687012778440073</v>
      </c>
      <c r="CP167" s="252">
        <f t="shared" si="654"/>
        <v>0.40269564027333282</v>
      </c>
      <c r="CQ167" s="250">
        <v>1.2732593778885035</v>
      </c>
      <c r="CR167" s="250">
        <v>0.91061528979852779</v>
      </c>
      <c r="CS167" s="252">
        <f t="shared" si="655"/>
        <v>1.7615852781152522E-2</v>
      </c>
      <c r="CT167" s="252">
        <f t="shared" si="656"/>
        <v>0.53295398942980476</v>
      </c>
      <c r="CU167" s="250">
        <f t="shared" si="542"/>
        <v>13.384797341833156</v>
      </c>
      <c r="CV167" s="245">
        <f t="shared" si="657"/>
        <v>16.864844650709777</v>
      </c>
      <c r="CW167" s="244">
        <v>0</v>
      </c>
      <c r="CX167" s="108">
        <v>0</v>
      </c>
      <c r="CY167" s="108">
        <f t="shared" si="658"/>
        <v>0</v>
      </c>
      <c r="CZ167" s="108">
        <f t="shared" si="659"/>
        <v>0</v>
      </c>
      <c r="DA167" s="108">
        <v>0</v>
      </c>
      <c r="DB167" s="245">
        <v>0</v>
      </c>
      <c r="DC167" s="244">
        <v>0</v>
      </c>
      <c r="DD167" s="108">
        <v>0</v>
      </c>
      <c r="DE167" s="108">
        <f t="shared" si="660"/>
        <v>0</v>
      </c>
      <c r="DF167" s="108">
        <f t="shared" si="661"/>
        <v>0</v>
      </c>
      <c r="DG167" s="108">
        <v>0</v>
      </c>
      <c r="DH167" s="245">
        <v>0</v>
      </c>
      <c r="DI167" s="107">
        <v>8.0238743317919994</v>
      </c>
      <c r="DJ167" s="108">
        <v>1.7652523529942399</v>
      </c>
      <c r="DK167" s="108">
        <v>0.13800575733475326</v>
      </c>
      <c r="DL167" s="108">
        <v>5.400492690635601</v>
      </c>
      <c r="DM167" s="108">
        <f t="shared" si="662"/>
        <v>0.53450836356296805</v>
      </c>
      <c r="DN167" s="108">
        <f t="shared" si="663"/>
        <v>1.690030182607505</v>
      </c>
      <c r="DO167" s="108">
        <v>1.1189166346912311</v>
      </c>
      <c r="DP167" s="108">
        <f t="shared" si="664"/>
        <v>2.1645442298101867E-2</v>
      </c>
      <c r="DQ167" s="108">
        <f t="shared" si="665"/>
        <v>0.65486610095246744</v>
      </c>
      <c r="DR167" s="108">
        <v>0.82232708837239132</v>
      </c>
      <c r="DS167" s="110">
        <v>20.722642626984257</v>
      </c>
      <c r="DT167" s="244">
        <v>0</v>
      </c>
      <c r="DU167" s="108">
        <v>0</v>
      </c>
      <c r="DV167" s="108">
        <v>0</v>
      </c>
      <c r="DW167" s="108">
        <f t="shared" si="666"/>
        <v>0</v>
      </c>
      <c r="DX167" s="108">
        <f t="shared" si="667"/>
        <v>0</v>
      </c>
      <c r="DY167" s="108">
        <v>0</v>
      </c>
      <c r="DZ167" s="108">
        <v>0</v>
      </c>
      <c r="EA167" s="108"/>
      <c r="EB167" s="108">
        <v>0</v>
      </c>
      <c r="EC167" s="108">
        <f t="shared" si="668"/>
        <v>0</v>
      </c>
      <c r="ED167" s="108">
        <f t="shared" si="669"/>
        <v>0</v>
      </c>
      <c r="EE167" s="108">
        <v>0</v>
      </c>
      <c r="EF167" s="245">
        <v>0</v>
      </c>
      <c r="EG167" s="249">
        <v>3.81613111111109</v>
      </c>
      <c r="EH167" s="250">
        <v>0.83954884444444</v>
      </c>
      <c r="EI167" s="250">
        <v>9.7877822222221695</v>
      </c>
      <c r="EJ167" s="250">
        <v>2.5684584927266498</v>
      </c>
      <c r="EK167" s="250">
        <f t="shared" si="670"/>
        <v>0.25421061085912744</v>
      </c>
      <c r="EL167" s="250">
        <v>0.80377340071387782</v>
      </c>
      <c r="EM167" s="250">
        <v>1.2418702089468201</v>
      </c>
      <c r="EN167" s="250">
        <f t="shared" si="671"/>
        <v>2.4023979192076238E-2</v>
      </c>
      <c r="EO167" s="250">
        <f t="shared" si="672"/>
        <v>0.72682689344988749</v>
      </c>
      <c r="EP167" s="250">
        <v>18.25379087945117</v>
      </c>
      <c r="EQ167" s="245">
        <v>22.999776508108472</v>
      </c>
      <c r="ER167" s="244">
        <v>0</v>
      </c>
      <c r="ES167" s="108">
        <v>0</v>
      </c>
      <c r="ET167" s="108">
        <v>0</v>
      </c>
      <c r="EU167" s="108">
        <f t="shared" si="673"/>
        <v>0</v>
      </c>
      <c r="EV167" s="108">
        <f t="shared" si="674"/>
        <v>0</v>
      </c>
      <c r="EW167" s="108">
        <v>0</v>
      </c>
      <c r="EX167" s="108">
        <v>0</v>
      </c>
      <c r="EY167" s="108">
        <f t="shared" si="675"/>
        <v>0</v>
      </c>
      <c r="EZ167" s="108">
        <f t="shared" si="676"/>
        <v>0</v>
      </c>
      <c r="FA167" s="108">
        <v>0</v>
      </c>
      <c r="FB167" s="245">
        <v>0</v>
      </c>
      <c r="FC167" s="244">
        <v>0.83333333333333293</v>
      </c>
      <c r="FD167" s="108">
        <v>6.0833333333333302E-2</v>
      </c>
      <c r="FE167" s="108">
        <f t="shared" si="677"/>
        <v>1.1768208333333328E-3</v>
      </c>
      <c r="FF167" s="108">
        <f t="shared" si="678"/>
        <v>3.5603803333333316E-2</v>
      </c>
      <c r="FG167" s="108">
        <v>4.4708333333333301E-2</v>
      </c>
      <c r="FH167" s="245">
        <v>1.1266499999999995</v>
      </c>
      <c r="FI167" s="244">
        <v>0</v>
      </c>
      <c r="FJ167" s="108">
        <v>0</v>
      </c>
      <c r="FK167" s="108">
        <f t="shared" si="679"/>
        <v>0</v>
      </c>
      <c r="FL167" s="108">
        <f t="shared" si="680"/>
        <v>0</v>
      </c>
      <c r="FM167" s="108">
        <v>0</v>
      </c>
      <c r="FN167" s="245">
        <v>0</v>
      </c>
      <c r="FO167" s="244">
        <v>0</v>
      </c>
      <c r="FP167" s="108">
        <v>0</v>
      </c>
      <c r="FQ167" s="108">
        <f t="shared" si="681"/>
        <v>0</v>
      </c>
      <c r="FR167" s="108">
        <f t="shared" si="682"/>
        <v>0</v>
      </c>
      <c r="FS167" s="108">
        <v>0</v>
      </c>
      <c r="FT167" s="110">
        <v>0</v>
      </c>
      <c r="FU167" s="253">
        <f t="shared" si="543"/>
        <v>21.81988045914904</v>
      </c>
      <c r="FV167" s="254">
        <f t="shared" si="544"/>
        <v>11.725794717647831</v>
      </c>
      <c r="FW167" s="254">
        <f t="shared" si="545"/>
        <v>2.2564251495049747</v>
      </c>
      <c r="FX167" s="254">
        <f t="shared" si="546"/>
        <v>15.291499999999996</v>
      </c>
      <c r="FY167" s="254">
        <f t="shared" si="547"/>
        <v>0</v>
      </c>
      <c r="FZ167" s="254">
        <f t="shared" si="548"/>
        <v>0</v>
      </c>
      <c r="GA167" s="254">
        <f t="shared" si="683"/>
        <v>0</v>
      </c>
      <c r="GB167" s="254">
        <f t="shared" si="684"/>
        <v>0</v>
      </c>
      <c r="GC167" s="254">
        <f t="shared" si="685"/>
        <v>0</v>
      </c>
      <c r="GD167" s="254">
        <f t="shared" si="686"/>
        <v>0</v>
      </c>
      <c r="GE167" s="254">
        <f t="shared" si="549"/>
        <v>12.037652461206259</v>
      </c>
      <c r="GF167" s="255">
        <f t="shared" si="550"/>
        <v>4.5958168126760608</v>
      </c>
      <c r="GG167" s="255">
        <f t="shared" si="551"/>
        <v>1.1914146146954283</v>
      </c>
      <c r="GH167" s="254">
        <f t="shared" si="552"/>
        <v>4.6085814534880933</v>
      </c>
      <c r="GI167" s="255">
        <f t="shared" si="553"/>
        <v>3.2906514051464844</v>
      </c>
      <c r="GJ167" s="256">
        <f t="shared" si="554"/>
        <v>8.9153008217727162E-2</v>
      </c>
      <c r="GK167" s="253">
        <f t="shared" si="687"/>
        <v>67.739834240996188</v>
      </c>
      <c r="GL167" s="257">
        <f t="shared" si="688"/>
        <v>85.35219114365519</v>
      </c>
      <c r="GM167" s="221">
        <f t="shared" si="689"/>
        <v>85.35219114365519</v>
      </c>
      <c r="GN167" s="222">
        <f t="shared" si="690"/>
        <v>37.429999332984202</v>
      </c>
      <c r="GO167" s="222">
        <f t="shared" si="691"/>
        <v>4.456610893246844</v>
      </c>
      <c r="GP167" s="55">
        <f t="shared" si="692"/>
        <v>0.43853589265196774</v>
      </c>
      <c r="GQ167" s="56">
        <f t="shared" si="693"/>
        <v>5.2214370053441025E-2</v>
      </c>
      <c r="GR167" s="258">
        <f t="shared" si="694"/>
        <v>1.0768065802998414</v>
      </c>
      <c r="GS167" s="227">
        <f t="shared" si="555"/>
        <v>85.35219114365519</v>
      </c>
      <c r="GT167" s="222">
        <f t="shared" si="788"/>
        <v>37.429999332984202</v>
      </c>
      <c r="GU167" s="222">
        <f t="shared" si="789"/>
        <v>4.456610893246844</v>
      </c>
      <c r="GV167" s="37">
        <f t="shared" si="748"/>
        <v>0.43853589265196774</v>
      </c>
      <c r="GW167" s="228">
        <f t="shared" si="749"/>
        <v>5.2214370053441025E-2</v>
      </c>
      <c r="GX167" s="258">
        <f t="shared" si="695"/>
        <v>1.0768065802998414</v>
      </c>
      <c r="GY167" s="221">
        <f t="shared" si="754"/>
        <v>61.713913785802504</v>
      </c>
      <c r="GZ167" s="222">
        <f t="shared" si="696"/>
        <v>36.281704072530431</v>
      </c>
      <c r="HA167" s="222">
        <f t="shared" si="697"/>
        <v>2.2152672110541505</v>
      </c>
      <c r="HB167" s="55">
        <f t="shared" si="698"/>
        <v>0.58790152571521337</v>
      </c>
      <c r="HC167" s="56">
        <f t="shared" si="699"/>
        <v>3.5895749842457414E-2</v>
      </c>
      <c r="HD167" s="258">
        <f t="shared" si="700"/>
        <v>1.0976844207301706</v>
      </c>
      <c r="HE167" s="221">
        <f t="shared" si="701"/>
        <v>61.713913785802504</v>
      </c>
      <c r="HF167" s="222">
        <f t="shared" si="702"/>
        <v>36.281704072530431</v>
      </c>
      <c r="HG167" s="222">
        <f t="shared" si="703"/>
        <v>2.2152672110541505</v>
      </c>
      <c r="HH167" s="55">
        <f t="shared" si="704"/>
        <v>0.58790152571521337</v>
      </c>
      <c r="HI167" s="56">
        <f t="shared" si="705"/>
        <v>3.5895749842457414E-2</v>
      </c>
      <c r="HJ167" s="259">
        <f t="shared" si="706"/>
        <v>1.0976844207301706</v>
      </c>
      <c r="HK167" s="54">
        <f t="shared" si="556"/>
        <v>1.397823461767679</v>
      </c>
      <c r="HL167" s="55">
        <f t="shared" si="557"/>
        <v>0</v>
      </c>
      <c r="HM167" s="55">
        <f t="shared" si="558"/>
        <v>1.0245786383095412</v>
      </c>
      <c r="HN167" s="56">
        <f t="shared" si="559"/>
        <v>0</v>
      </c>
      <c r="HQ167" s="57">
        <f t="shared" si="560"/>
        <v>0</v>
      </c>
      <c r="HR167" s="58">
        <f t="shared" si="707"/>
        <v>0</v>
      </c>
      <c r="HS167" s="58">
        <f t="shared" si="561"/>
        <v>0</v>
      </c>
      <c r="HT167" s="58">
        <f t="shared" si="708"/>
        <v>0</v>
      </c>
      <c r="HU167" s="58">
        <f t="shared" si="562"/>
        <v>0</v>
      </c>
      <c r="HV167" s="55"/>
      <c r="HW167" s="56"/>
      <c r="HX167" s="260"/>
      <c r="HY167" s="57">
        <f t="shared" si="563"/>
        <v>0</v>
      </c>
      <c r="HZ167" s="58">
        <f t="shared" si="709"/>
        <v>0</v>
      </c>
      <c r="IA167" s="58">
        <f t="shared" si="564"/>
        <v>0</v>
      </c>
      <c r="IB167" s="58">
        <f t="shared" si="710"/>
        <v>0</v>
      </c>
      <c r="IC167" s="58">
        <f t="shared" si="565"/>
        <v>0</v>
      </c>
      <c r="ID167" s="55"/>
      <c r="IE167" s="56"/>
      <c r="IF167" s="260"/>
      <c r="IG167" s="57">
        <f t="shared" si="566"/>
        <v>0.91134544480458324</v>
      </c>
      <c r="IH167" s="58">
        <f t="shared" si="711"/>
        <v>1.0541532760054615</v>
      </c>
      <c r="II167" s="58">
        <f t="shared" si="567"/>
        <v>1.7788441922164233</v>
      </c>
      <c r="IJ167" s="58">
        <f t="shared" si="712"/>
        <v>2.0543871575907473</v>
      </c>
      <c r="IK167" s="58">
        <f t="shared" si="568"/>
        <v>18.760537585597373</v>
      </c>
      <c r="IL167" s="55">
        <f t="shared" si="569"/>
        <v>4.8577789450139797E-2</v>
      </c>
      <c r="IM167" s="56">
        <f t="shared" si="570"/>
        <v>9.4818401876823472E-2</v>
      </c>
      <c r="IN167" s="260">
        <f t="shared" si="571"/>
        <v>1.0222995100575569</v>
      </c>
      <c r="IO167" s="57">
        <f t="shared" si="572"/>
        <v>0</v>
      </c>
      <c r="IP167" s="58">
        <f t="shared" si="713"/>
        <v>0</v>
      </c>
      <c r="IQ167" s="58">
        <f t="shared" si="573"/>
        <v>0</v>
      </c>
      <c r="IR167" s="58">
        <f t="shared" si="714"/>
        <v>0</v>
      </c>
      <c r="IS167" s="58">
        <f t="shared" si="574"/>
        <v>0</v>
      </c>
      <c r="IT167" s="55"/>
      <c r="IU167" s="56"/>
      <c r="IV167" s="260"/>
      <c r="IW167" s="57">
        <f t="shared" si="575"/>
        <v>0</v>
      </c>
      <c r="IX167" s="58">
        <f t="shared" si="715"/>
        <v>0</v>
      </c>
      <c r="IY167" s="58">
        <f t="shared" si="576"/>
        <v>0</v>
      </c>
      <c r="IZ167" s="58">
        <f t="shared" si="716"/>
        <v>0</v>
      </c>
      <c r="JA167" s="58">
        <f t="shared" si="577"/>
        <v>0</v>
      </c>
      <c r="JB167" s="55"/>
      <c r="JC167" s="56"/>
      <c r="JD167" s="260"/>
      <c r="JE167" s="57">
        <f t="shared" si="578"/>
        <v>0</v>
      </c>
      <c r="JF167" s="58">
        <f t="shared" si="717"/>
        <v>0</v>
      </c>
      <c r="JG167" s="58">
        <f t="shared" si="579"/>
        <v>0</v>
      </c>
      <c r="JH167" s="58">
        <f t="shared" si="718"/>
        <v>0</v>
      </c>
      <c r="JI167" s="58">
        <f t="shared" si="580"/>
        <v>0</v>
      </c>
      <c r="JJ167" s="55"/>
      <c r="JK167" s="56"/>
      <c r="JL167" s="260"/>
      <c r="JM167" s="57">
        <f t="shared" si="581"/>
        <v>9.5786541269356054</v>
      </c>
      <c r="JN167" s="58">
        <f t="shared" si="719"/>
        <v>11.079629228626416</v>
      </c>
      <c r="JO167" s="58">
        <f t="shared" si="582"/>
        <v>0.92258336345610015</v>
      </c>
      <c r="JP167" s="58">
        <f t="shared" si="720"/>
        <v>1.0654915264554501</v>
      </c>
      <c r="JQ167" s="58">
        <f t="shared" si="583"/>
        <v>13.384797341833158</v>
      </c>
      <c r="JR167" s="55">
        <f t="shared" si="584"/>
        <v>0.71563684397359206</v>
      </c>
      <c r="JS167" s="56">
        <f t="shared" si="585"/>
        <v>6.8927705059279198E-2</v>
      </c>
      <c r="JT167" s="260">
        <f t="shared" si="586"/>
        <v>1.1228171949643442</v>
      </c>
      <c r="JU167" s="57">
        <f t="shared" si="587"/>
        <v>0</v>
      </c>
      <c r="JV167" s="58">
        <f t="shared" si="721"/>
        <v>0</v>
      </c>
      <c r="JW167" s="58">
        <f t="shared" si="588"/>
        <v>0</v>
      </c>
      <c r="JX167" s="58">
        <f t="shared" si="722"/>
        <v>0</v>
      </c>
      <c r="JY167" s="58">
        <f t="shared" si="589"/>
        <v>0</v>
      </c>
      <c r="JZ167" s="55"/>
      <c r="KA167" s="56"/>
      <c r="KB167" s="260"/>
      <c r="KC167" s="57">
        <f t="shared" si="590"/>
        <v>0</v>
      </c>
      <c r="KD167" s="58">
        <f t="shared" si="723"/>
        <v>0</v>
      </c>
      <c r="KE167" s="58">
        <f t="shared" si="591"/>
        <v>0</v>
      </c>
      <c r="KF167" s="58">
        <f t="shared" si="724"/>
        <v>0</v>
      </c>
      <c r="KG167" s="58">
        <f t="shared" si="592"/>
        <v>0</v>
      </c>
      <c r="KH167" s="55"/>
      <c r="KI167" s="56"/>
      <c r="KJ167" s="260"/>
      <c r="KK167" s="57">
        <f t="shared" si="593"/>
        <v>12.649900150729406</v>
      </c>
      <c r="KL167" s="58">
        <f t="shared" si="725"/>
        <v>14.632139504348705</v>
      </c>
      <c r="KM167" s="58">
        <f t="shared" si="594"/>
        <v>0.55615380586106988</v>
      </c>
      <c r="KN167" s="58">
        <f t="shared" si="726"/>
        <v>0.64230203038894962</v>
      </c>
      <c r="KO167" s="58">
        <f t="shared" si="595"/>
        <v>16.446541767447822</v>
      </c>
      <c r="KP167" s="55">
        <f t="shared" si="727"/>
        <v>0.76915258718808588</v>
      </c>
      <c r="KQ167" s="56">
        <f t="shared" si="728"/>
        <v>3.3815850999256845E-2</v>
      </c>
      <c r="KR167" s="260">
        <f t="shared" si="729"/>
        <v>1.1257642857321581</v>
      </c>
      <c r="KS167" s="57">
        <f t="shared" si="596"/>
        <v>0</v>
      </c>
      <c r="KT167" s="58">
        <f t="shared" si="730"/>
        <v>0</v>
      </c>
      <c r="KU167" s="58">
        <f t="shared" si="597"/>
        <v>0</v>
      </c>
      <c r="KV167" s="58">
        <f t="shared" si="731"/>
        <v>0</v>
      </c>
      <c r="KW167" s="58">
        <f t="shared" si="598"/>
        <v>0</v>
      </c>
      <c r="KX167" s="55"/>
      <c r="KY167" s="56"/>
      <c r="KZ167" s="260"/>
      <c r="LA167" s="57">
        <f t="shared" si="599"/>
        <v>6.5230123144353236</v>
      </c>
      <c r="LB167" s="58">
        <f t="shared" si="732"/>
        <v>7.5451683441073394</v>
      </c>
      <c r="LC167" s="58">
        <f t="shared" si="600"/>
        <v>0.27823459005120366</v>
      </c>
      <c r="LD167" s="58">
        <f t="shared" si="733"/>
        <v>0.32133312805013509</v>
      </c>
      <c r="LE167" s="58">
        <f t="shared" si="601"/>
        <v>18.25379087945117</v>
      </c>
      <c r="LF167" s="55">
        <f t="shared" si="734"/>
        <v>0.35735110353315547</v>
      </c>
      <c r="LG167" s="56">
        <f t="shared" si="735"/>
        <v>1.5242564784963135E-2</v>
      </c>
      <c r="LH167" s="260">
        <f t="shared" si="736"/>
        <v>1.0583579912088363</v>
      </c>
      <c r="LI167" s="57">
        <f t="shared" si="602"/>
        <v>0</v>
      </c>
      <c r="LJ167" s="58">
        <f t="shared" si="737"/>
        <v>0</v>
      </c>
      <c r="LK167" s="58">
        <f t="shared" si="603"/>
        <v>0</v>
      </c>
      <c r="LL167" s="58">
        <f t="shared" si="738"/>
        <v>0</v>
      </c>
      <c r="LM167" s="58">
        <f t="shared" si="604"/>
        <v>0</v>
      </c>
      <c r="LN167" s="55"/>
      <c r="LO167" s="56"/>
      <c r="LP167" s="260"/>
      <c r="LQ167" s="57">
        <f t="shared" si="605"/>
        <v>4.3436640066666643E-2</v>
      </c>
      <c r="LR167" s="58">
        <f t="shared" si="739"/>
        <v>5.0243161565113312E-2</v>
      </c>
      <c r="LS167" s="58">
        <f t="shared" si="606"/>
        <v>1.1768208333333328E-3</v>
      </c>
      <c r="LT167" s="58">
        <f t="shared" si="740"/>
        <v>1.359110380416666E-3</v>
      </c>
      <c r="LU167" s="58">
        <f t="shared" si="607"/>
        <v>0.89416666666666633</v>
      </c>
      <c r="LV167" s="55">
        <f t="shared" si="608"/>
        <v>4.857778945013979E-2</v>
      </c>
      <c r="LW167" s="56">
        <f t="shared" si="609"/>
        <v>1.3161090400745572E-3</v>
      </c>
      <c r="LX167" s="260">
        <f t="shared" si="610"/>
        <v>1.0078160048971445</v>
      </c>
      <c r="LY167" s="57">
        <f t="shared" si="611"/>
        <v>0</v>
      </c>
      <c r="LZ167" s="58">
        <f t="shared" si="741"/>
        <v>0</v>
      </c>
      <c r="MA167" s="58">
        <f t="shared" si="612"/>
        <v>0</v>
      </c>
      <c r="MB167" s="58">
        <f t="shared" si="742"/>
        <v>0</v>
      </c>
      <c r="MC167" s="58">
        <f t="shared" si="613"/>
        <v>0</v>
      </c>
      <c r="MD167" s="55"/>
      <c r="ME167" s="56"/>
      <c r="MF167" s="260"/>
      <c r="MG167" s="57">
        <f t="shared" si="614"/>
        <v>0</v>
      </c>
      <c r="MH167" s="58">
        <f t="shared" si="743"/>
        <v>0</v>
      </c>
      <c r="MI167" s="58">
        <f t="shared" si="615"/>
        <v>0</v>
      </c>
      <c r="MJ167" s="58">
        <f t="shared" si="744"/>
        <v>0</v>
      </c>
      <c r="MK167" s="58">
        <f t="shared" si="616"/>
        <v>0</v>
      </c>
      <c r="ML167" s="55"/>
      <c r="MM167" s="56"/>
      <c r="MN167" s="260"/>
      <c r="MO167" s="59">
        <v>1.2981193534111288</v>
      </c>
      <c r="MP167" s="60"/>
      <c r="MQ167" s="60">
        <v>0.9333999999999999</v>
      </c>
      <c r="MR167" s="61"/>
      <c r="MS167" s="59">
        <f t="shared" si="617"/>
        <v>1.0768065802998414</v>
      </c>
      <c r="MT167" s="60"/>
      <c r="MU167" s="60">
        <f t="shared" si="745"/>
        <v>1.0976844207301706</v>
      </c>
      <c r="MV167" s="61"/>
      <c r="MW167" s="66">
        <f t="shared" si="746"/>
        <v>1.397823461767679</v>
      </c>
      <c r="MX167" s="67"/>
      <c r="MY167" s="67">
        <f t="shared" si="747"/>
        <v>1.0245786383095412</v>
      </c>
      <c r="MZ167" s="261"/>
      <c r="NA167" s="59">
        <f t="shared" si="618"/>
        <v>1.0769078127635194</v>
      </c>
      <c r="NB167" s="60"/>
      <c r="NC167" s="60">
        <f t="shared" si="619"/>
        <v>1.0971742632175561</v>
      </c>
      <c r="ND167" s="262"/>
      <c r="NE167" s="62">
        <f t="shared" si="620"/>
        <v>1.3979548735879728</v>
      </c>
      <c r="NF167" s="63"/>
      <c r="NG167" s="63">
        <f t="shared" si="621"/>
        <v>1.0241024572872668</v>
      </c>
      <c r="NH167" s="64"/>
      <c r="NI167" s="238">
        <f t="shared" si="750"/>
        <v>-1.3141182029374754E-4</v>
      </c>
      <c r="NJ167" s="238">
        <f t="shared" si="751"/>
        <v>0</v>
      </c>
      <c r="NK167" s="238">
        <f t="shared" si="752"/>
        <v>4.7618102227442449E-4</v>
      </c>
      <c r="NL167" s="238">
        <f t="shared" si="753"/>
        <v>0</v>
      </c>
      <c r="NM167" s="239">
        <f t="shared" si="622"/>
        <v>0</v>
      </c>
      <c r="NN167" s="240">
        <f t="shared" si="623"/>
        <v>0</v>
      </c>
      <c r="NO167" s="240">
        <f>O167*IN167+0.001</f>
        <v>0.37385241630070604</v>
      </c>
      <c r="NP167" s="240">
        <f t="shared" si="624"/>
        <v>0</v>
      </c>
      <c r="NQ167" s="240">
        <f>Q167*JD167</f>
        <v>0</v>
      </c>
      <c r="NR167" s="240">
        <f t="shared" si="625"/>
        <v>0</v>
      </c>
      <c r="NS167" s="240">
        <f t="shared" si="626"/>
        <v>0.27093578914489624</v>
      </c>
      <c r="NT167" s="240">
        <f t="shared" si="627"/>
        <v>0</v>
      </c>
      <c r="NU167" s="240">
        <f t="shared" si="628"/>
        <v>0</v>
      </c>
      <c r="NV167" s="240">
        <f t="shared" si="629"/>
        <v>0.36001941857714415</v>
      </c>
      <c r="NW167" s="240">
        <f t="shared" si="630"/>
        <v>0</v>
      </c>
      <c r="NX167" s="240">
        <f t="shared" si="631"/>
        <v>0.37561125108001603</v>
      </c>
      <c r="NY167" s="240">
        <f t="shared" si="632"/>
        <v>0</v>
      </c>
      <c r="NZ167" s="240">
        <f t="shared" si="633"/>
        <v>1.7535998485210313E-2</v>
      </c>
      <c r="OA167" s="240">
        <f t="shared" si="634"/>
        <v>0</v>
      </c>
      <c r="OB167" s="241">
        <f t="shared" si="635"/>
        <v>0</v>
      </c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136"/>
      <c r="OP167" s="13"/>
      <c r="OQ167" s="13"/>
      <c r="OR167" s="13"/>
      <c r="OS167" s="13"/>
      <c r="OT167" s="13"/>
    </row>
    <row r="168" spans="1:410" ht="15" customHeight="1">
      <c r="A168" s="242">
        <v>149</v>
      </c>
      <c r="B168" s="49" t="s">
        <v>218</v>
      </c>
      <c r="C168" s="50">
        <v>9</v>
      </c>
      <c r="D168" s="51">
        <v>9282.4</v>
      </c>
      <c r="E168" s="52">
        <v>9240.7000000000007</v>
      </c>
      <c r="F168" s="52">
        <v>41.7</v>
      </c>
      <c r="G168" s="52"/>
      <c r="H168" s="53">
        <v>1078</v>
      </c>
      <c r="I168" s="57">
        <v>3.3233815782731231</v>
      </c>
      <c r="J168" s="58">
        <v>3.9408815782731228</v>
      </c>
      <c r="K168" s="58">
        <v>2.6972</v>
      </c>
      <c r="L168" s="243">
        <v>3.0301</v>
      </c>
      <c r="M168" s="1">
        <v>0.33289999999999997</v>
      </c>
      <c r="N168" s="2">
        <v>0.57979999999999998</v>
      </c>
      <c r="O168" s="2">
        <v>0.29328157827312323</v>
      </c>
      <c r="P168" s="2">
        <v>1.4500000000000001E-2</v>
      </c>
      <c r="Q168" s="2">
        <v>0.30259999999999998</v>
      </c>
      <c r="R168" s="2">
        <v>1.17E-2</v>
      </c>
      <c r="S168" s="2">
        <v>0.60460000000000003</v>
      </c>
      <c r="T168" s="2">
        <v>2.23E-2</v>
      </c>
      <c r="U168" s="2">
        <v>6.9999999999999999E-4</v>
      </c>
      <c r="V168" s="2">
        <v>2.6499999999999999E-2</v>
      </c>
      <c r="W168" s="2">
        <v>0.12659999999999999</v>
      </c>
      <c r="X168" s="2">
        <v>0.89429999999999998</v>
      </c>
      <c r="Y168" s="2">
        <v>8.5199999999999998E-2</v>
      </c>
      <c r="Z168" s="2">
        <v>1E-4</v>
      </c>
      <c r="AA168" s="2">
        <v>0.34260000000000002</v>
      </c>
      <c r="AB168" s="3">
        <v>0.30320000000000003</v>
      </c>
      <c r="AC168" s="244">
        <v>1191.44</v>
      </c>
      <c r="AD168" s="108">
        <v>262.11680000000001</v>
      </c>
      <c r="AE168" s="108">
        <v>801.90226632000008</v>
      </c>
      <c r="AF168" s="108">
        <f t="shared" si="636"/>
        <v>79.367474906755689</v>
      </c>
      <c r="AG168" s="108">
        <f t="shared" si="637"/>
        <v>250.94729522218083</v>
      </c>
      <c r="AH168" s="108">
        <v>30.054833790208399</v>
      </c>
      <c r="AI168" s="108">
        <v>166.842514852703</v>
      </c>
      <c r="AJ168" s="108">
        <f t="shared" si="638"/>
        <v>3.2275684498255397</v>
      </c>
      <c r="AK168" s="108">
        <f t="shared" si="639"/>
        <v>97.647584982811779</v>
      </c>
      <c r="AL168" s="108">
        <v>122.61782074814558</v>
      </c>
      <c r="AM168" s="245">
        <v>3089.9690828532684</v>
      </c>
      <c r="AN168" s="244">
        <v>2001.06</v>
      </c>
      <c r="AO168" s="108">
        <v>440.23320000000001</v>
      </c>
      <c r="AP168" s="108">
        <v>1346.8194361799999</v>
      </c>
      <c r="AQ168" s="108">
        <f t="shared" si="640"/>
        <v>133.30010687647933</v>
      </c>
      <c r="AR168" s="108">
        <f t="shared" si="641"/>
        <v>421.47367435816915</v>
      </c>
      <c r="AS168" s="246">
        <v>192.68217570594999</v>
      </c>
      <c r="AT168" s="247">
        <v>28.089078374211432</v>
      </c>
      <c r="AU168" s="108">
        <v>290.59802126767431</v>
      </c>
      <c r="AV168" s="108">
        <f t="shared" si="642"/>
        <v>5.6216187214231601</v>
      </c>
      <c r="AW168" s="108">
        <f t="shared" si="643"/>
        <v>170.07772271128923</v>
      </c>
      <c r="AX168" s="108">
        <v>213.56964165768125</v>
      </c>
      <c r="AY168" s="245">
        <v>5381.9549697735665</v>
      </c>
      <c r="AZ168" s="248">
        <v>344</v>
      </c>
      <c r="BA168" s="108">
        <v>1753.4253333333331</v>
      </c>
      <c r="BB168" s="108">
        <v>182.85718167148158</v>
      </c>
      <c r="BC168" s="109">
        <v>146.28574533718526</v>
      </c>
      <c r="BD168" s="109">
        <v>36.571436334296322</v>
      </c>
      <c r="BE168" s="108">
        <v>68.571454999999986</v>
      </c>
      <c r="BF168" s="109">
        <v>54.85716399999999</v>
      </c>
      <c r="BG168" s="109">
        <v>13.714290999999996</v>
      </c>
      <c r="BH168" s="108">
        <v>146.35433981035146</v>
      </c>
      <c r="BI168" s="109">
        <f t="shared" si="644"/>
        <v>85.656511752124786</v>
      </c>
      <c r="BJ168" s="108">
        <f t="shared" si="645"/>
        <v>2.831224703631249</v>
      </c>
      <c r="BK168" s="108">
        <v>107.56041549075832</v>
      </c>
      <c r="BL168" s="245">
        <v>2710.5224703671092</v>
      </c>
      <c r="BM168" s="244">
        <v>49.29</v>
      </c>
      <c r="BN168" s="108">
        <v>10.8438</v>
      </c>
      <c r="BO168" s="108">
        <v>33.174782370000003</v>
      </c>
      <c r="BP168" s="108">
        <f t="shared" si="646"/>
        <v>3.2834409102883804</v>
      </c>
      <c r="BQ168" s="108">
        <f t="shared" si="647"/>
        <v>10.381716394867802</v>
      </c>
      <c r="BR168" s="108">
        <v>6.3797679150583297</v>
      </c>
      <c r="BS168" s="108">
        <v>7.2772495708092579</v>
      </c>
      <c r="BT168" s="108">
        <f t="shared" si="648"/>
        <v>0.1407783929473051</v>
      </c>
      <c r="BU168" s="108">
        <f t="shared" si="649"/>
        <v>4.259141301808393</v>
      </c>
      <c r="BV168" s="108">
        <v>5.3482799927933797</v>
      </c>
      <c r="BW168" s="245">
        <v>134.77665581839315</v>
      </c>
      <c r="BX168" s="107">
        <v>1826.86</v>
      </c>
      <c r="BY168" s="108">
        <v>133.36078000000001</v>
      </c>
      <c r="BZ168" s="109">
        <f t="shared" si="650"/>
        <v>78.05179698904</v>
      </c>
      <c r="CA168" s="109">
        <f t="shared" si="651"/>
        <v>2.5798642891000001</v>
      </c>
      <c r="CB168" s="108">
        <v>98.011038999999997</v>
      </c>
      <c r="CC168" s="110">
        <v>2469.8781828000001</v>
      </c>
      <c r="CD168" s="244">
        <v>70.599999999999994</v>
      </c>
      <c r="CE168" s="108">
        <v>5.1537999999999995</v>
      </c>
      <c r="CF168" s="109">
        <f t="shared" si="652"/>
        <v>3.0163542183999996</v>
      </c>
      <c r="CG168" s="109">
        <f t="shared" si="653"/>
        <v>9.9700260999999998E-2</v>
      </c>
      <c r="CH168" s="108">
        <v>3.78769</v>
      </c>
      <c r="CI168" s="245">
        <v>95.449787999999998</v>
      </c>
      <c r="CJ168" s="249">
        <v>2074.9680016152674</v>
      </c>
      <c r="CK168" s="250">
        <v>456.49296035535895</v>
      </c>
      <c r="CL168" s="250">
        <v>216.12741462932428</v>
      </c>
      <c r="CM168" s="251">
        <v>147.6026160902843</v>
      </c>
      <c r="CN168" s="252">
        <f t="shared" si="541"/>
        <v>71.948895213209084</v>
      </c>
      <c r="CO168" s="250">
        <v>1396.5634383911606</v>
      </c>
      <c r="CP168" s="252">
        <f t="shared" si="654"/>
        <v>138.22346975132675</v>
      </c>
      <c r="CQ168" s="250">
        <v>437.04056241012978</v>
      </c>
      <c r="CR168" s="250">
        <v>302.52308249435123</v>
      </c>
      <c r="CS168" s="252">
        <f t="shared" si="655"/>
        <v>5.8523090308532248</v>
      </c>
      <c r="CT168" s="252">
        <f t="shared" si="656"/>
        <v>177.05707944530397</v>
      </c>
      <c r="CU168" s="250">
        <f t="shared" si="542"/>
        <v>4446.6748974854627</v>
      </c>
      <c r="CV168" s="245">
        <f t="shared" si="657"/>
        <v>5602.810370831683</v>
      </c>
      <c r="CW168" s="244">
        <v>152.95016000000001</v>
      </c>
      <c r="CX168" s="108">
        <v>11.16536168</v>
      </c>
      <c r="CY168" s="108">
        <f t="shared" si="658"/>
        <v>0.21599392169960002</v>
      </c>
      <c r="CZ168" s="108">
        <f t="shared" si="659"/>
        <v>6.53472889973024</v>
      </c>
      <c r="DA168" s="108">
        <v>8.205776084</v>
      </c>
      <c r="DB168" s="245">
        <v>206.78555731680001</v>
      </c>
      <c r="DC168" s="244">
        <v>5.1086400000000003</v>
      </c>
      <c r="DD168" s="108">
        <v>0.37293071999999999</v>
      </c>
      <c r="DE168" s="108">
        <f t="shared" si="660"/>
        <v>7.2143447784E-3</v>
      </c>
      <c r="DF168" s="108">
        <f t="shared" si="661"/>
        <v>0.21826441663296001</v>
      </c>
      <c r="DG168" s="108">
        <v>0.27407853599999998</v>
      </c>
      <c r="DH168" s="245">
        <v>6.9067791072000011</v>
      </c>
      <c r="DI168" s="107">
        <v>95.505241493532012</v>
      </c>
      <c r="DJ168" s="108">
        <v>21.011153128577043</v>
      </c>
      <c r="DK168" s="108">
        <v>1.5671827757955625</v>
      </c>
      <c r="DL168" s="108">
        <v>64.280089302946209</v>
      </c>
      <c r="DM168" s="108">
        <f t="shared" si="662"/>
        <v>6.3620575586697985</v>
      </c>
      <c r="DN168" s="108">
        <f t="shared" si="663"/>
        <v>20.115811146463987</v>
      </c>
      <c r="DO168" s="108">
        <v>13.312547669162111</v>
      </c>
      <c r="DP168" s="108">
        <f t="shared" si="664"/>
        <v>0.25753123465994104</v>
      </c>
      <c r="DQ168" s="108">
        <f t="shared" si="665"/>
        <v>7.7914081492351706</v>
      </c>
      <c r="DR168" s="108">
        <v>9.7838107185006464</v>
      </c>
      <c r="DS168" s="110">
        <v>246.55203010621631</v>
      </c>
      <c r="DT168" s="244">
        <v>451.79</v>
      </c>
      <c r="DU168" s="108">
        <v>99.393799999999999</v>
      </c>
      <c r="DV168" s="108">
        <v>304.07861487000002</v>
      </c>
      <c r="DW168" s="108">
        <f t="shared" si="666"/>
        <v>30.095876828143385</v>
      </c>
      <c r="DX168" s="108">
        <f t="shared" si="667"/>
        <v>95.158361737417806</v>
      </c>
      <c r="DY168" s="108">
        <v>8.7104849165000005</v>
      </c>
      <c r="DZ168" s="108">
        <v>5.6078966915833304</v>
      </c>
      <c r="EA168" s="108"/>
      <c r="EB168" s="108">
        <v>63.479398142900081</v>
      </c>
      <c r="EC168" s="108">
        <f t="shared" si="668"/>
        <v>1.2280089570744022</v>
      </c>
      <c r="ED168" s="108">
        <f t="shared" si="669"/>
        <v>37.152460392298842</v>
      </c>
      <c r="EE168" s="108">
        <v>46.653009731049174</v>
      </c>
      <c r="EF168" s="245">
        <v>1175.6558452224392</v>
      </c>
      <c r="EG168" s="249">
        <v>1831.2557236920625</v>
      </c>
      <c r="EH168" s="250">
        <v>402.8762592122539</v>
      </c>
      <c r="EI168" s="250">
        <v>2673.4782200056493</v>
      </c>
      <c r="EJ168" s="250">
        <v>1232.5321585981142</v>
      </c>
      <c r="EK168" s="250">
        <f t="shared" si="670"/>
        <v>121.98863786508976</v>
      </c>
      <c r="EL168" s="250">
        <v>385.70861371169383</v>
      </c>
      <c r="EM168" s="250">
        <v>448.23039239008949</v>
      </c>
      <c r="EN168" s="250">
        <f t="shared" si="671"/>
        <v>8.6710169407862825</v>
      </c>
      <c r="EO168" s="250">
        <f t="shared" si="672"/>
        <v>262.33490529336291</v>
      </c>
      <c r="EP168" s="250">
        <v>6588.3727538981693</v>
      </c>
      <c r="EQ168" s="245">
        <v>8301.3496699116931</v>
      </c>
      <c r="ER168" s="244">
        <v>296.93</v>
      </c>
      <c r="ES168" s="108">
        <v>65.324600000000004</v>
      </c>
      <c r="ET168" s="108">
        <v>199.84962729</v>
      </c>
      <c r="EU168" s="108">
        <f t="shared" si="673"/>
        <v>19.77991701140046</v>
      </c>
      <c r="EV168" s="108">
        <f t="shared" si="674"/>
        <v>62.540942364132597</v>
      </c>
      <c r="EW168" s="108">
        <v>22.559016144725</v>
      </c>
      <c r="EX168" s="108">
        <v>42.680416770734901</v>
      </c>
      <c r="EY168" s="108">
        <f t="shared" si="675"/>
        <v>0.82565266242986668</v>
      </c>
      <c r="EZ168" s="108">
        <f t="shared" si="676"/>
        <v>24.979482162574474</v>
      </c>
      <c r="FA168" s="108">
        <v>31.367183010272999</v>
      </c>
      <c r="FB168" s="245">
        <v>790.45301185887945</v>
      </c>
      <c r="FC168" s="244">
        <v>0.83333333333333293</v>
      </c>
      <c r="FD168" s="108">
        <v>6.0833333333333302E-2</v>
      </c>
      <c r="FE168" s="108">
        <f t="shared" si="677"/>
        <v>1.1768208333333328E-3</v>
      </c>
      <c r="FF168" s="108">
        <f t="shared" si="678"/>
        <v>3.5603803333333316E-2</v>
      </c>
      <c r="FG168" s="108">
        <v>4.4708333333333301E-2</v>
      </c>
      <c r="FH168" s="245">
        <v>1.1266499999999995</v>
      </c>
      <c r="FI168" s="244">
        <v>2352.3723650000002</v>
      </c>
      <c r="FJ168" s="108">
        <v>171.72318264500001</v>
      </c>
      <c r="FK168" s="108">
        <f t="shared" si="679"/>
        <v>3.3219849682675253</v>
      </c>
      <c r="FL168" s="108">
        <f t="shared" si="680"/>
        <v>100.50408366027386</v>
      </c>
      <c r="FM168" s="108">
        <v>126.205</v>
      </c>
      <c r="FN168" s="245">
        <v>3180.3606571740002</v>
      </c>
      <c r="FO168" s="244">
        <v>1830.5192500000001</v>
      </c>
      <c r="FP168" s="108">
        <v>133.62790525</v>
      </c>
      <c r="FQ168" s="108">
        <f t="shared" si="681"/>
        <v>2.58503182706125</v>
      </c>
      <c r="FR168" s="108">
        <f t="shared" si="682"/>
        <v>78.208136849856999</v>
      </c>
      <c r="FS168" s="108">
        <v>98.207357762499996</v>
      </c>
      <c r="FT168" s="110">
        <v>2474.8254156149997</v>
      </c>
      <c r="FU168" s="253">
        <f t="shared" si="543"/>
        <v>9750.531539497053</v>
      </c>
      <c r="FV168" s="254">
        <f t="shared" si="544"/>
        <v>3108.2480796550035</v>
      </c>
      <c r="FW168" s="254">
        <f t="shared" si="545"/>
        <v>301.18088292460573</v>
      </c>
      <c r="FX168" s="254">
        <f t="shared" si="546"/>
        <v>1753.4253333333331</v>
      </c>
      <c r="FY168" s="254">
        <f t="shared" si="547"/>
        <v>1826.86</v>
      </c>
      <c r="FZ168" s="254">
        <f t="shared" si="548"/>
        <v>70.599999999999994</v>
      </c>
      <c r="GA168" s="254">
        <f t="shared" si="683"/>
        <v>152.95016000000001</v>
      </c>
      <c r="GB168" s="254">
        <f t="shared" si="684"/>
        <v>5.1086400000000003</v>
      </c>
      <c r="GC168" s="254">
        <f t="shared" si="685"/>
        <v>2352.3723650000002</v>
      </c>
      <c r="GD168" s="254">
        <f t="shared" si="686"/>
        <v>1830.5192500000001</v>
      </c>
      <c r="GE168" s="254">
        <f t="shared" si="549"/>
        <v>5379.2004133222208</v>
      </c>
      <c r="GF168" s="255">
        <f t="shared" si="550"/>
        <v>2053.7077123609683</v>
      </c>
      <c r="GG168" s="255">
        <f t="shared" si="551"/>
        <v>532.40098170815361</v>
      </c>
      <c r="GH168" s="254">
        <f t="shared" si="552"/>
        <v>1936.7627565971088</v>
      </c>
      <c r="GI168" s="255">
        <f t="shared" si="553"/>
        <v>1382.9008233342536</v>
      </c>
      <c r="GJ168" s="256">
        <f t="shared" si="554"/>
        <v>37.466675526371077</v>
      </c>
      <c r="GK168" s="253">
        <f t="shared" si="687"/>
        <v>28467.759420329323</v>
      </c>
      <c r="GL168" s="257">
        <f t="shared" si="688"/>
        <v>35869.376869614942</v>
      </c>
      <c r="GM168" s="221">
        <f t="shared" si="689"/>
        <v>30829.223483199945</v>
      </c>
      <c r="GN168" s="222">
        <f t="shared" si="690"/>
        <v>16370.956984740587</v>
      </c>
      <c r="GO168" s="222">
        <f t="shared" si="691"/>
        <v>1090.8877691652813</v>
      </c>
      <c r="GP168" s="55">
        <f t="shared" si="692"/>
        <v>0.53102073730990229</v>
      </c>
      <c r="GQ168" s="56">
        <f t="shared" si="693"/>
        <v>3.5384860399086886E-2</v>
      </c>
      <c r="GR168" s="258">
        <f t="shared" si="694"/>
        <v>1.0886920644122802</v>
      </c>
      <c r="GS168" s="227">
        <f t="shared" si="555"/>
        <v>35869.376869614942</v>
      </c>
      <c r="GT168" s="222">
        <f t="shared" si="788"/>
        <v>16615.796494742266</v>
      </c>
      <c r="GU168" s="222">
        <f t="shared" si="789"/>
        <v>1097.5211606005043</v>
      </c>
      <c r="GV168" s="37">
        <f t="shared" si="748"/>
        <v>0.46323069829566954</v>
      </c>
      <c r="GW168" s="228">
        <f t="shared" si="749"/>
        <v>3.0597720294667785E-2</v>
      </c>
      <c r="GX168" s="258">
        <f t="shared" si="695"/>
        <v>1.0773278372965753</v>
      </c>
      <c r="GY168" s="221">
        <f t="shared" si="754"/>
        <v>25028.731929979567</v>
      </c>
      <c r="GZ168" s="222">
        <f t="shared" si="696"/>
        <v>13871.944177024106</v>
      </c>
      <c r="HA168" s="222">
        <f t="shared" si="697"/>
        <v>729.81060564456016</v>
      </c>
      <c r="HB168" s="55">
        <f t="shared" si="698"/>
        <v>0.55424079077726696</v>
      </c>
      <c r="HC168" s="56">
        <f t="shared" si="699"/>
        <v>2.9158912552432935E-2</v>
      </c>
      <c r="HD168" s="258">
        <f t="shared" si="700"/>
        <v>1.0913662474691697</v>
      </c>
      <c r="HE168" s="221">
        <f t="shared" si="701"/>
        <v>28118.701012832837</v>
      </c>
      <c r="HF168" s="222">
        <f t="shared" si="702"/>
        <v>16239.285794875221</v>
      </c>
      <c r="HG168" s="222">
        <f t="shared" si="703"/>
        <v>833.88036027385249</v>
      </c>
      <c r="HH168" s="55">
        <f t="shared" si="704"/>
        <v>0.57752617332727862</v>
      </c>
      <c r="HI168" s="56">
        <f t="shared" si="705"/>
        <v>2.9655721290015688E-2</v>
      </c>
      <c r="HJ168" s="259">
        <f t="shared" si="706"/>
        <v>1.0950920225882079</v>
      </c>
      <c r="HK168" s="54">
        <f t="shared" si="556"/>
        <v>3.6181391512799084</v>
      </c>
      <c r="HL168" s="55">
        <f t="shared" si="557"/>
        <v>4.2456214277628979</v>
      </c>
      <c r="HM168" s="55">
        <f t="shared" si="558"/>
        <v>2.9436330426738446</v>
      </c>
      <c r="HN168" s="56">
        <f t="shared" si="559"/>
        <v>3.3182383376445288</v>
      </c>
      <c r="HQ168" s="57">
        <f t="shared" si="560"/>
        <v>1878.842553850091</v>
      </c>
      <c r="HR168" s="58">
        <f t="shared" si="707"/>
        <v>2173.2571820384005</v>
      </c>
      <c r="HS168" s="58">
        <f t="shared" si="561"/>
        <v>82.595043356581229</v>
      </c>
      <c r="HT168" s="58">
        <f t="shared" si="708"/>
        <v>95.38901557251566</v>
      </c>
      <c r="HU168" s="58">
        <f t="shared" si="562"/>
        <v>2452.3564149629115</v>
      </c>
      <c r="HV168" s="55">
        <f t="shared" si="755"/>
        <v>0.76613763904236809</v>
      </c>
      <c r="HW168" s="56">
        <f t="shared" si="756"/>
        <v>3.367986922807481E-2</v>
      </c>
      <c r="HX168" s="260">
        <f t="shared" si="757"/>
        <v>1.1252707797813679</v>
      </c>
      <c r="HY168" s="57">
        <f t="shared" si="563"/>
        <v>3162.9859044247391</v>
      </c>
      <c r="HZ168" s="58">
        <f t="shared" si="709"/>
        <v>3658.6257956480958</v>
      </c>
      <c r="IA168" s="58">
        <f t="shared" si="564"/>
        <v>167.01080397211391</v>
      </c>
      <c r="IB168" s="58">
        <f t="shared" si="710"/>
        <v>192.88077750739436</v>
      </c>
      <c r="IC168" s="58">
        <f t="shared" si="565"/>
        <v>4271.3928331536245</v>
      </c>
      <c r="ID168" s="55">
        <f t="shared" si="758"/>
        <v>0.74050456794194364</v>
      </c>
      <c r="IE168" s="56">
        <f t="shared" si="759"/>
        <v>3.9099846465961235E-2</v>
      </c>
      <c r="IF168" s="260">
        <f t="shared" si="760"/>
        <v>1.12209363201408</v>
      </c>
      <c r="IG168" s="57">
        <f t="shared" si="566"/>
        <v>104.50094433759223</v>
      </c>
      <c r="IH168" s="58">
        <f t="shared" si="711"/>
        <v>120.87624231529294</v>
      </c>
      <c r="II168" s="58">
        <f t="shared" si="567"/>
        <v>203.97413404081649</v>
      </c>
      <c r="IJ168" s="58">
        <f t="shared" si="712"/>
        <v>235.56972740373897</v>
      </c>
      <c r="IK168" s="58">
        <f t="shared" si="568"/>
        <v>2151.2083098151661</v>
      </c>
      <c r="IL168" s="55">
        <f t="shared" si="569"/>
        <v>4.857778945013979E-2</v>
      </c>
      <c r="IM168" s="56">
        <f t="shared" si="570"/>
        <v>9.481840187682343E-2</v>
      </c>
      <c r="IN168" s="260">
        <f t="shared" si="571"/>
        <v>1.0222995100575569</v>
      </c>
      <c r="IO168" s="57">
        <f t="shared" si="572"/>
        <v>77.995646389944966</v>
      </c>
      <c r="IP168" s="58">
        <f t="shared" si="713"/>
        <v>90.217564179249351</v>
      </c>
      <c r="IQ168" s="58">
        <f t="shared" si="573"/>
        <v>3.4242193032356854</v>
      </c>
      <c r="IR168" s="58">
        <f t="shared" si="714"/>
        <v>3.9546308733068933</v>
      </c>
      <c r="IS168" s="58">
        <f t="shared" si="574"/>
        <v>106.96559985586758</v>
      </c>
      <c r="IT168" s="55">
        <f t="shared" si="761"/>
        <v>0.72916569901951078</v>
      </c>
      <c r="IU168" s="56">
        <f t="shared" si="762"/>
        <v>3.2012341424249496E-2</v>
      </c>
      <c r="IV168" s="260">
        <f t="shared" si="763"/>
        <v>1.1192189767229737</v>
      </c>
      <c r="IW168" s="57">
        <f t="shared" si="575"/>
        <v>95.223192326628791</v>
      </c>
      <c r="IX168" s="58">
        <f t="shared" si="715"/>
        <v>110.14466656421153</v>
      </c>
      <c r="IY168" s="58">
        <f t="shared" si="576"/>
        <v>2.5798642891000001</v>
      </c>
      <c r="IZ168" s="58">
        <f t="shared" si="716"/>
        <v>2.9794852674815901</v>
      </c>
      <c r="JA168" s="58">
        <f t="shared" si="577"/>
        <v>1960.2207800000001</v>
      </c>
      <c r="JB168" s="55">
        <f t="shared" si="764"/>
        <v>4.857778945013979E-2</v>
      </c>
      <c r="JC168" s="56">
        <f t="shared" si="765"/>
        <v>1.3161090400745574E-3</v>
      </c>
      <c r="JD168" s="260">
        <f t="shared" si="766"/>
        <v>1.0078160048971445</v>
      </c>
      <c r="JE168" s="57">
        <f t="shared" si="578"/>
        <v>3.6799521464479996</v>
      </c>
      <c r="JF168" s="58">
        <f t="shared" si="717"/>
        <v>4.2566006477964011</v>
      </c>
      <c r="JG168" s="58">
        <f t="shared" si="579"/>
        <v>9.9700260999999998E-2</v>
      </c>
      <c r="JH168" s="58">
        <f t="shared" si="718"/>
        <v>0.1151438314289</v>
      </c>
      <c r="JI168" s="58">
        <f t="shared" si="580"/>
        <v>75.753799999999998</v>
      </c>
      <c r="JJ168" s="55">
        <f t="shared" si="792"/>
        <v>4.857778945013979E-2</v>
      </c>
      <c r="JK168" s="56">
        <f t="shared" si="793"/>
        <v>1.3161090400745574E-3</v>
      </c>
      <c r="JL168" s="260">
        <f t="shared" si="794"/>
        <v>1.0078160048971445</v>
      </c>
      <c r="JM168" s="57">
        <f t="shared" si="581"/>
        <v>3280.6600850342556</v>
      </c>
      <c r="JN168" s="58">
        <f t="shared" si="719"/>
        <v>3794.7395203591236</v>
      </c>
      <c r="JO168" s="58">
        <f t="shared" si="582"/>
        <v>216.02467399538907</v>
      </c>
      <c r="JP168" s="58">
        <f t="shared" si="720"/>
        <v>249.48689599727484</v>
      </c>
      <c r="JQ168" s="58">
        <f t="shared" si="583"/>
        <v>4446.6748974854627</v>
      </c>
      <c r="JR168" s="55">
        <f t="shared" si="584"/>
        <v>0.73777826368404553</v>
      </c>
      <c r="JS168" s="56">
        <f t="shared" si="585"/>
        <v>4.8581171094281762E-2</v>
      </c>
      <c r="JT168" s="260">
        <f t="shared" si="586"/>
        <v>1.1231350773217943</v>
      </c>
      <c r="JU168" s="57">
        <f t="shared" si="587"/>
        <v>7.9723692576708922</v>
      </c>
      <c r="JV168" s="58">
        <f t="shared" si="721"/>
        <v>9.2216395203479209</v>
      </c>
      <c r="JW168" s="58">
        <f t="shared" si="588"/>
        <v>0.21599392169960002</v>
      </c>
      <c r="JX168" s="58">
        <f t="shared" si="722"/>
        <v>0.24945138017086807</v>
      </c>
      <c r="JY168" s="58">
        <f t="shared" si="589"/>
        <v>164.11552168</v>
      </c>
      <c r="JZ168" s="55">
        <f t="shared" si="767"/>
        <v>4.857778945013979E-2</v>
      </c>
      <c r="KA168" s="56">
        <f t="shared" si="768"/>
        <v>1.3161090400745574E-3</v>
      </c>
      <c r="KB168" s="260">
        <f t="shared" si="769"/>
        <v>1.0078160048971445</v>
      </c>
      <c r="KC168" s="57">
        <f t="shared" si="590"/>
        <v>0.26628258829221119</v>
      </c>
      <c r="KD168" s="58">
        <f t="shared" si="723"/>
        <v>0.30800906987760068</v>
      </c>
      <c r="KE168" s="58">
        <f t="shared" si="591"/>
        <v>7.2143447784E-3</v>
      </c>
      <c r="KF168" s="58">
        <f t="shared" si="724"/>
        <v>8.3318467845741595E-3</v>
      </c>
      <c r="KG168" s="58">
        <f t="shared" si="592"/>
        <v>5.4815707200000006</v>
      </c>
      <c r="KH168" s="55">
        <f t="shared" si="770"/>
        <v>4.857778945013979E-2</v>
      </c>
      <c r="KI168" s="56">
        <f t="shared" si="771"/>
        <v>1.3161090400745572E-3</v>
      </c>
      <c r="KJ168" s="260">
        <f t="shared" si="772"/>
        <v>1.0078160048971445</v>
      </c>
      <c r="KK168" s="57">
        <f t="shared" si="593"/>
        <v>150.56320216286204</v>
      </c>
      <c r="KL168" s="58">
        <f t="shared" si="725"/>
        <v>174.15645594178253</v>
      </c>
      <c r="KM168" s="58">
        <f t="shared" si="594"/>
        <v>6.6195887933297399</v>
      </c>
      <c r="KN168" s="58">
        <f t="shared" si="726"/>
        <v>7.6449630974165173</v>
      </c>
      <c r="KO168" s="58">
        <f t="shared" si="595"/>
        <v>195.67621437001293</v>
      </c>
      <c r="KP168" s="55">
        <f t="shared" si="727"/>
        <v>0.76945071043819013</v>
      </c>
      <c r="KQ168" s="56">
        <f t="shared" si="728"/>
        <v>3.3829297110237744E-2</v>
      </c>
      <c r="KR168" s="260">
        <f t="shared" si="729"/>
        <v>1.1258130844480403</v>
      </c>
      <c r="KS168" s="57">
        <f t="shared" si="596"/>
        <v>712.6030029982544</v>
      </c>
      <c r="KT168" s="58">
        <f t="shared" si="730"/>
        <v>824.26789356808092</v>
      </c>
      <c r="KU168" s="58">
        <f t="shared" si="597"/>
        <v>31.323885785217787</v>
      </c>
      <c r="KV168" s="58">
        <f t="shared" si="731"/>
        <v>36.175955693348023</v>
      </c>
      <c r="KW168" s="58">
        <f t="shared" si="598"/>
        <v>933.06019462098357</v>
      </c>
      <c r="KX168" s="55">
        <f t="shared" si="773"/>
        <v>0.76372672106939399</v>
      </c>
      <c r="KY168" s="56">
        <f t="shared" si="774"/>
        <v>3.3571130743544148E-2</v>
      </c>
      <c r="KZ168" s="260">
        <f t="shared" si="775"/>
        <v>1.124876145343749</v>
      </c>
      <c r="LA168" s="57">
        <f t="shared" si="599"/>
        <v>3024.7450760904858</v>
      </c>
      <c r="LB168" s="58">
        <f t="shared" si="732"/>
        <v>3498.7226295138653</v>
      </c>
      <c r="LC168" s="58">
        <f t="shared" si="600"/>
        <v>130.65965480587604</v>
      </c>
      <c r="LD168" s="58">
        <f t="shared" si="733"/>
        <v>150.89883533530625</v>
      </c>
      <c r="LE168" s="58">
        <f t="shared" si="601"/>
        <v>6588.3727538981693</v>
      </c>
      <c r="LF168" s="55">
        <f t="shared" si="734"/>
        <v>0.45910351297303609</v>
      </c>
      <c r="LG168" s="56">
        <f t="shared" si="735"/>
        <v>1.9831855252659788E-2</v>
      </c>
      <c r="LH168" s="260">
        <f t="shared" si="736"/>
        <v>1.0750134748615119</v>
      </c>
      <c r="LI168" s="57">
        <f t="shared" si="602"/>
        <v>469.02951792258261</v>
      </c>
      <c r="LJ168" s="58">
        <f t="shared" si="737"/>
        <v>542.52644338105131</v>
      </c>
      <c r="LK168" s="58">
        <f t="shared" si="603"/>
        <v>20.605569673830328</v>
      </c>
      <c r="LL168" s="58">
        <f t="shared" si="738"/>
        <v>23.797372416306647</v>
      </c>
      <c r="LM168" s="58">
        <f t="shared" si="604"/>
        <v>627.34366020545986</v>
      </c>
      <c r="LN168" s="55">
        <f t="shared" si="776"/>
        <v>0.74764367231984441</v>
      </c>
      <c r="LO168" s="56">
        <f t="shared" si="777"/>
        <v>3.2845744654663195E-2</v>
      </c>
      <c r="LP168" s="260">
        <f t="shared" si="778"/>
        <v>1.122243569299527</v>
      </c>
      <c r="LQ168" s="57">
        <f t="shared" si="605"/>
        <v>4.3436640066666643E-2</v>
      </c>
      <c r="LR168" s="58">
        <f t="shared" si="739"/>
        <v>5.0243161565113312E-2</v>
      </c>
      <c r="LS168" s="58">
        <f t="shared" si="606"/>
        <v>1.1768208333333328E-3</v>
      </c>
      <c r="LT168" s="58">
        <f t="shared" si="740"/>
        <v>1.359110380416666E-3</v>
      </c>
      <c r="LU168" s="58">
        <f t="shared" si="607"/>
        <v>0.89416666666666633</v>
      </c>
      <c r="LV168" s="55">
        <f t="shared" si="608"/>
        <v>4.857778945013979E-2</v>
      </c>
      <c r="LW168" s="56">
        <f t="shared" si="609"/>
        <v>1.3161090400745572E-3</v>
      </c>
      <c r="LX168" s="260">
        <f t="shared" si="610"/>
        <v>1.0078160048971445</v>
      </c>
      <c r="LY168" s="57">
        <f t="shared" si="611"/>
        <v>122.61498206553411</v>
      </c>
      <c r="LZ168" s="58">
        <f t="shared" si="741"/>
        <v>141.82874975520332</v>
      </c>
      <c r="MA168" s="58">
        <f t="shared" si="612"/>
        <v>3.3219849682675253</v>
      </c>
      <c r="MB168" s="58">
        <f t="shared" si="742"/>
        <v>3.8365604398521653</v>
      </c>
      <c r="MC168" s="58">
        <f t="shared" si="613"/>
        <v>2524.0957596619046</v>
      </c>
      <c r="MD168" s="55">
        <f t="shared" si="779"/>
        <v>4.857778536974288E-2</v>
      </c>
      <c r="ME168" s="56">
        <f t="shared" si="780"/>
        <v>1.3161089295251206E-3</v>
      </c>
      <c r="MF168" s="260">
        <f t="shared" si="781"/>
        <v>1.0078160042406221</v>
      </c>
      <c r="MG168" s="57">
        <f t="shared" si="614"/>
        <v>95.413926956825534</v>
      </c>
      <c r="MH168" s="58">
        <f t="shared" si="743"/>
        <v>110.36528931096011</v>
      </c>
      <c r="MI168" s="58">
        <f t="shared" si="615"/>
        <v>2.58503182706125</v>
      </c>
      <c r="MJ168" s="58">
        <f t="shared" si="744"/>
        <v>2.9854532570730377</v>
      </c>
      <c r="MK168" s="58">
        <f t="shared" si="616"/>
        <v>1964.14715525</v>
      </c>
      <c r="ML168" s="55">
        <f t="shared" si="782"/>
        <v>4.857778945013979E-2</v>
      </c>
      <c r="MM168" s="56">
        <f t="shared" si="783"/>
        <v>1.3161090400745574E-3</v>
      </c>
      <c r="MN168" s="260">
        <f t="shared" si="784"/>
        <v>1.0078160048971445</v>
      </c>
      <c r="MO168" s="59">
        <v>3.3233815782731231</v>
      </c>
      <c r="MP168" s="60">
        <v>3.9408815782731228</v>
      </c>
      <c r="MQ168" s="60">
        <v>2.6972</v>
      </c>
      <c r="MR168" s="61">
        <v>3.0301</v>
      </c>
      <c r="MS168" s="59">
        <f t="shared" si="617"/>
        <v>1.0886920644122802</v>
      </c>
      <c r="MT168" s="60">
        <f>GX168</f>
        <v>1.0773278372965753</v>
      </c>
      <c r="MU168" s="60">
        <f t="shared" si="745"/>
        <v>1.0913662474691697</v>
      </c>
      <c r="MV168" s="61">
        <f t="shared" si="785"/>
        <v>1.0950920225882079</v>
      </c>
      <c r="MW168" s="66">
        <f t="shared" si="746"/>
        <v>3.6181391512799084</v>
      </c>
      <c r="MX168" s="67">
        <f t="shared" si="786"/>
        <v>4.2456214277628979</v>
      </c>
      <c r="MY168" s="67">
        <f t="shared" si="747"/>
        <v>2.9436330426738446</v>
      </c>
      <c r="MZ168" s="261">
        <f t="shared" si="787"/>
        <v>3.3182383376445288</v>
      </c>
      <c r="NA168" s="59">
        <f t="shared" si="618"/>
        <v>1.0886777771624641</v>
      </c>
      <c r="NB168" s="60">
        <f>NF168/J168</f>
        <v>1.0772762307111434</v>
      </c>
      <c r="NC168" s="60">
        <f t="shared" si="619"/>
        <v>1.091378990408693</v>
      </c>
      <c r="ND168" s="262">
        <f>NH168/L168</f>
        <v>1.0951024901882922</v>
      </c>
      <c r="NE168" s="62">
        <f t="shared" si="620"/>
        <v>3.618091669297065</v>
      </c>
      <c r="NF168" s="63">
        <f>NE168+NQ168+NR168+OB168</f>
        <v>4.2454180523210514</v>
      </c>
      <c r="NG168" s="63">
        <f t="shared" si="621"/>
        <v>2.9436674129303269</v>
      </c>
      <c r="NH168" s="64">
        <f>NG168+NM168</f>
        <v>3.3182700555195441</v>
      </c>
      <c r="NI168" s="238">
        <f t="shared" si="750"/>
        <v>4.7481982843322612E-5</v>
      </c>
      <c r="NJ168" s="238">
        <f t="shared" si="751"/>
        <v>2.0337544184645395E-4</v>
      </c>
      <c r="NK168" s="238">
        <f t="shared" si="752"/>
        <v>-3.4370256482230133E-5</v>
      </c>
      <c r="NL168" s="238">
        <f t="shared" si="753"/>
        <v>-3.1717875015324637E-5</v>
      </c>
      <c r="NM168" s="239">
        <f t="shared" si="622"/>
        <v>0.37460264258921733</v>
      </c>
      <c r="NN168" s="240">
        <f t="shared" si="623"/>
        <v>0.65058988784176353</v>
      </c>
      <c r="NO168" s="240">
        <f>O168*IN168</f>
        <v>0.29982161377752092</v>
      </c>
      <c r="NP168" s="240">
        <f t="shared" si="624"/>
        <v>1.6228675162483119E-2</v>
      </c>
      <c r="NQ168" s="240">
        <f>Q168*JD168+0.005</f>
        <v>0.3099651230818759</v>
      </c>
      <c r="NR168" s="240">
        <f t="shared" si="625"/>
        <v>1.179144725729659E-2</v>
      </c>
      <c r="NS168" s="240">
        <f t="shared" si="626"/>
        <v>0.67904746774875691</v>
      </c>
      <c r="NT168" s="240">
        <f t="shared" si="627"/>
        <v>2.2474296909206323E-2</v>
      </c>
      <c r="NU168" s="240">
        <f t="shared" si="628"/>
        <v>7.0547120342800116E-4</v>
      </c>
      <c r="NV168" s="240">
        <f t="shared" si="629"/>
        <v>2.9834046737873068E-2</v>
      </c>
      <c r="NW168" s="240">
        <f t="shared" si="630"/>
        <v>0.14240932000051862</v>
      </c>
      <c r="NX168" s="240">
        <f t="shared" si="631"/>
        <v>0.96138455056865002</v>
      </c>
      <c r="NY168" s="240">
        <f t="shared" si="632"/>
        <v>9.5615152104319701E-2</v>
      </c>
      <c r="NZ168" s="240">
        <f t="shared" si="633"/>
        <v>1.0078160048971445E-4</v>
      </c>
      <c r="OA168" s="240">
        <f t="shared" si="634"/>
        <v>0.34527776305283714</v>
      </c>
      <c r="OB168" s="241">
        <f t="shared" si="635"/>
        <v>0.30556981268481426</v>
      </c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/>
      <c r="ON168" s="4"/>
      <c r="OO168" s="136"/>
      <c r="OP168" s="13"/>
      <c r="OQ168" s="13"/>
      <c r="OR168" s="13"/>
      <c r="OS168" s="13"/>
      <c r="OT168" s="13"/>
    </row>
    <row r="169" spans="1:410" ht="15" customHeight="1">
      <c r="A169" s="242">
        <v>150</v>
      </c>
      <c r="B169" s="49" t="s">
        <v>219</v>
      </c>
      <c r="C169" s="50">
        <v>1</v>
      </c>
      <c r="D169" s="51">
        <v>87.6</v>
      </c>
      <c r="E169" s="52">
        <v>87.6</v>
      </c>
      <c r="F169" s="52"/>
      <c r="G169" s="52"/>
      <c r="H169" s="53"/>
      <c r="I169" s="57">
        <v>1.1238933990170732</v>
      </c>
      <c r="J169" s="58"/>
      <c r="K169" s="58">
        <v>0.67410000000000003</v>
      </c>
      <c r="L169" s="243"/>
      <c r="M169" s="1">
        <v>0</v>
      </c>
      <c r="N169" s="2">
        <v>0</v>
      </c>
      <c r="O169" s="2">
        <v>0.44979339901707316</v>
      </c>
      <c r="P169" s="2">
        <v>0</v>
      </c>
      <c r="Q169" s="2">
        <v>0</v>
      </c>
      <c r="R169" s="2">
        <v>0</v>
      </c>
      <c r="S169" s="2">
        <v>0.24099999999999999</v>
      </c>
      <c r="T169" s="2">
        <v>0</v>
      </c>
      <c r="U169" s="2">
        <v>0</v>
      </c>
      <c r="V169" s="2">
        <v>7.7299999999999994E-2</v>
      </c>
      <c r="W169" s="2">
        <v>0</v>
      </c>
      <c r="X169" s="2">
        <v>0.34300000000000003</v>
      </c>
      <c r="Y169" s="2">
        <v>0</v>
      </c>
      <c r="Z169" s="2">
        <v>1.2800000000000001E-2</v>
      </c>
      <c r="AA169" s="2">
        <v>0</v>
      </c>
      <c r="AB169" s="3">
        <v>0</v>
      </c>
      <c r="AC169" s="244">
        <v>0</v>
      </c>
      <c r="AD169" s="108">
        <v>0</v>
      </c>
      <c r="AE169" s="108">
        <v>0</v>
      </c>
      <c r="AF169" s="108">
        <f t="shared" si="636"/>
        <v>0</v>
      </c>
      <c r="AG169" s="108">
        <f t="shared" si="637"/>
        <v>0</v>
      </c>
      <c r="AH169" s="108">
        <v>0</v>
      </c>
      <c r="AI169" s="108">
        <v>0</v>
      </c>
      <c r="AJ169" s="108">
        <f t="shared" si="638"/>
        <v>0</v>
      </c>
      <c r="AK169" s="108">
        <f t="shared" si="639"/>
        <v>0</v>
      </c>
      <c r="AL169" s="108">
        <v>0</v>
      </c>
      <c r="AM169" s="245">
        <v>0</v>
      </c>
      <c r="AN169" s="244">
        <v>0</v>
      </c>
      <c r="AO169" s="108">
        <v>0</v>
      </c>
      <c r="AP169" s="108">
        <v>0</v>
      </c>
      <c r="AQ169" s="108">
        <f t="shared" si="640"/>
        <v>0</v>
      </c>
      <c r="AR169" s="108">
        <f t="shared" si="641"/>
        <v>0</v>
      </c>
      <c r="AS169" s="246">
        <v>0</v>
      </c>
      <c r="AT169" s="247">
        <v>0</v>
      </c>
      <c r="AU169" s="108">
        <v>0</v>
      </c>
      <c r="AV169" s="108">
        <f t="shared" si="642"/>
        <v>0</v>
      </c>
      <c r="AW169" s="108">
        <f t="shared" si="643"/>
        <v>0</v>
      </c>
      <c r="AX169" s="108">
        <v>0</v>
      </c>
      <c r="AY169" s="245">
        <v>0</v>
      </c>
      <c r="AZ169" s="248">
        <v>5</v>
      </c>
      <c r="BA169" s="108">
        <v>25.485833333333332</v>
      </c>
      <c r="BB169" s="108">
        <v>2.6578078731320001</v>
      </c>
      <c r="BC169" s="109">
        <v>2.1262462985056003</v>
      </c>
      <c r="BD169" s="109">
        <v>0.53156157462639975</v>
      </c>
      <c r="BE169" s="108">
        <v>0.99667812499999997</v>
      </c>
      <c r="BF169" s="109">
        <v>0.79734250000000007</v>
      </c>
      <c r="BG169" s="109">
        <v>0.19933562499999991</v>
      </c>
      <c r="BH169" s="108">
        <v>2.1272433111969691</v>
      </c>
      <c r="BI169" s="109">
        <f t="shared" si="644"/>
        <v>1.2450074382576277</v>
      </c>
      <c r="BJ169" s="108">
        <f t="shared" si="645"/>
        <v>4.1151521855105372E-2</v>
      </c>
      <c r="BK169" s="108">
        <v>1.5633781321331153</v>
      </c>
      <c r="BL169" s="245">
        <v>39.397128929754494</v>
      </c>
      <c r="BM169" s="244">
        <v>0</v>
      </c>
      <c r="BN169" s="108">
        <v>0</v>
      </c>
      <c r="BO169" s="108">
        <v>0</v>
      </c>
      <c r="BP169" s="108">
        <f t="shared" si="646"/>
        <v>0</v>
      </c>
      <c r="BQ169" s="108">
        <f t="shared" si="647"/>
        <v>0</v>
      </c>
      <c r="BR169" s="108">
        <v>0</v>
      </c>
      <c r="BS169" s="108">
        <v>0</v>
      </c>
      <c r="BT169" s="108">
        <f t="shared" si="648"/>
        <v>0</v>
      </c>
      <c r="BU169" s="108">
        <f t="shared" si="649"/>
        <v>0</v>
      </c>
      <c r="BV169" s="108">
        <v>0</v>
      </c>
      <c r="BW169" s="245">
        <v>0</v>
      </c>
      <c r="BX169" s="107">
        <v>0</v>
      </c>
      <c r="BY169" s="108">
        <v>0</v>
      </c>
      <c r="BZ169" s="109">
        <f t="shared" si="650"/>
        <v>0</v>
      </c>
      <c r="CA169" s="109">
        <f t="shared" si="651"/>
        <v>0</v>
      </c>
      <c r="CB169" s="108">
        <v>0</v>
      </c>
      <c r="CC169" s="110">
        <v>0</v>
      </c>
      <c r="CD169" s="244">
        <v>0</v>
      </c>
      <c r="CE169" s="108">
        <v>0</v>
      </c>
      <c r="CF169" s="109">
        <f t="shared" si="652"/>
        <v>0</v>
      </c>
      <c r="CG169" s="109">
        <f t="shared" si="653"/>
        <v>0</v>
      </c>
      <c r="CH169" s="108">
        <v>0</v>
      </c>
      <c r="CI169" s="245">
        <v>0</v>
      </c>
      <c r="CJ169" s="249">
        <v>8.1721370487694394</v>
      </c>
      <c r="CK169" s="250">
        <v>1.7978701507292767</v>
      </c>
      <c r="CL169" s="250">
        <v>1.3929575507960124</v>
      </c>
      <c r="CM169" s="251">
        <v>1.3929575507960124</v>
      </c>
      <c r="CN169" s="252">
        <f t="shared" si="541"/>
        <v>0.6789971581355162</v>
      </c>
      <c r="CO169" s="250">
        <v>5.5002813570854174</v>
      </c>
      <c r="CP169" s="252">
        <f t="shared" si="654"/>
        <v>0.54438484703617218</v>
      </c>
      <c r="CQ169" s="250">
        <v>1.7212580478863104</v>
      </c>
      <c r="CR169" s="250">
        <v>1.2310169658387506</v>
      </c>
      <c r="CS169" s="252">
        <f t="shared" si="655"/>
        <v>2.3814023204150634E-2</v>
      </c>
      <c r="CT169" s="252">
        <f t="shared" si="656"/>
        <v>0.72047483756251396</v>
      </c>
      <c r="CU169" s="250">
        <f t="shared" si="542"/>
        <v>18.094263073218897</v>
      </c>
      <c r="CV169" s="245">
        <f t="shared" si="657"/>
        <v>22.798771472255812</v>
      </c>
      <c r="CW169" s="244">
        <v>0</v>
      </c>
      <c r="CX169" s="108">
        <v>0</v>
      </c>
      <c r="CY169" s="108">
        <f t="shared" si="658"/>
        <v>0</v>
      </c>
      <c r="CZ169" s="108">
        <f t="shared" si="659"/>
        <v>0</v>
      </c>
      <c r="DA169" s="108">
        <v>0</v>
      </c>
      <c r="DB169" s="245">
        <v>0</v>
      </c>
      <c r="DC169" s="244">
        <v>0</v>
      </c>
      <c r="DD169" s="108">
        <v>0</v>
      </c>
      <c r="DE169" s="108">
        <f t="shared" si="660"/>
        <v>0</v>
      </c>
      <c r="DF169" s="108">
        <f t="shared" si="661"/>
        <v>0</v>
      </c>
      <c r="DG169" s="108">
        <v>0</v>
      </c>
      <c r="DH169" s="245">
        <v>0</v>
      </c>
      <c r="DI169" s="107">
        <v>2.6247596062160006</v>
      </c>
      <c r="DJ169" s="108">
        <v>0.57744711336752008</v>
      </c>
      <c r="DK169" s="108">
        <v>4.3154415047046653E-2</v>
      </c>
      <c r="DL169" s="108">
        <v>1.7666023272424978</v>
      </c>
      <c r="DM169" s="108">
        <f t="shared" si="662"/>
        <v>0.174847698736499</v>
      </c>
      <c r="DN169" s="108">
        <f t="shared" si="663"/>
        <v>0.55284053228726726</v>
      </c>
      <c r="DO169" s="108">
        <v>0.36587333271673378</v>
      </c>
      <c r="DP169" s="108">
        <f t="shared" si="664"/>
        <v>7.0778196214052154E-3</v>
      </c>
      <c r="DQ169" s="108">
        <f t="shared" si="665"/>
        <v>0.21413395369245736</v>
      </c>
      <c r="DR169" s="108">
        <v>0.26889183972948993</v>
      </c>
      <c r="DS169" s="110">
        <v>6.7760743611831469</v>
      </c>
      <c r="DT169" s="244">
        <v>0</v>
      </c>
      <c r="DU169" s="108">
        <v>0</v>
      </c>
      <c r="DV169" s="108">
        <v>0</v>
      </c>
      <c r="DW169" s="108">
        <f t="shared" si="666"/>
        <v>0</v>
      </c>
      <c r="DX169" s="108">
        <f t="shared" si="667"/>
        <v>0</v>
      </c>
      <c r="DY169" s="108">
        <v>0</v>
      </c>
      <c r="DZ169" s="108">
        <v>0</v>
      </c>
      <c r="EA169" s="108"/>
      <c r="EB169" s="108">
        <v>0</v>
      </c>
      <c r="EC169" s="108">
        <f t="shared" si="668"/>
        <v>0</v>
      </c>
      <c r="ED169" s="108">
        <f t="shared" si="669"/>
        <v>0</v>
      </c>
      <c r="EE169" s="108">
        <v>0</v>
      </c>
      <c r="EF169" s="245">
        <v>0</v>
      </c>
      <c r="EG169" s="249">
        <v>4.9854444444444201</v>
      </c>
      <c r="EH169" s="250">
        <v>1.09679777777777</v>
      </c>
      <c r="EI169" s="250">
        <v>12.7868888888888</v>
      </c>
      <c r="EJ169" s="250">
        <v>3.35546833966665</v>
      </c>
      <c r="EK169" s="250">
        <f t="shared" si="670"/>
        <v>0.33210412345016704</v>
      </c>
      <c r="EL169" s="250">
        <v>1.0500602622152815</v>
      </c>
      <c r="EM169" s="250">
        <v>1.62239575990677</v>
      </c>
      <c r="EN169" s="250">
        <f t="shared" si="671"/>
        <v>3.1385245975396464E-2</v>
      </c>
      <c r="EO169" s="250">
        <f t="shared" si="672"/>
        <v>0.9495363216091155</v>
      </c>
      <c r="EP169" s="250">
        <v>23.846995210684408</v>
      </c>
      <c r="EQ169" s="245">
        <v>30.047213965462355</v>
      </c>
      <c r="ER169" s="244">
        <v>0</v>
      </c>
      <c r="ES169" s="108">
        <v>0</v>
      </c>
      <c r="ET169" s="108">
        <v>0</v>
      </c>
      <c r="EU169" s="108">
        <f t="shared" si="673"/>
        <v>0</v>
      </c>
      <c r="EV169" s="108">
        <f t="shared" si="674"/>
        <v>0</v>
      </c>
      <c r="EW169" s="108">
        <v>0</v>
      </c>
      <c r="EX169" s="108">
        <v>0</v>
      </c>
      <c r="EY169" s="108">
        <f t="shared" si="675"/>
        <v>0</v>
      </c>
      <c r="EZ169" s="108">
        <f t="shared" si="676"/>
        <v>0</v>
      </c>
      <c r="FA169" s="108">
        <v>0</v>
      </c>
      <c r="FB169" s="245">
        <v>0</v>
      </c>
      <c r="FC169" s="244">
        <v>0.83333333333333293</v>
      </c>
      <c r="FD169" s="108">
        <v>6.0833333333333302E-2</v>
      </c>
      <c r="FE169" s="108">
        <f t="shared" si="677"/>
        <v>1.1768208333333328E-3</v>
      </c>
      <c r="FF169" s="108">
        <f t="shared" si="678"/>
        <v>3.5603803333333316E-2</v>
      </c>
      <c r="FG169" s="108">
        <v>4.4708333333333301E-2</v>
      </c>
      <c r="FH169" s="245">
        <v>1.1266499999999995</v>
      </c>
      <c r="FI169" s="244">
        <v>0</v>
      </c>
      <c r="FJ169" s="108">
        <v>0</v>
      </c>
      <c r="FK169" s="108">
        <f t="shared" si="679"/>
        <v>0</v>
      </c>
      <c r="FL169" s="108">
        <f t="shared" si="680"/>
        <v>0</v>
      </c>
      <c r="FM169" s="108">
        <v>0</v>
      </c>
      <c r="FN169" s="245">
        <v>0</v>
      </c>
      <c r="FO169" s="244">
        <v>0</v>
      </c>
      <c r="FP169" s="108">
        <v>0</v>
      </c>
      <c r="FQ169" s="108">
        <f t="shared" si="681"/>
        <v>0</v>
      </c>
      <c r="FR169" s="108">
        <f t="shared" si="682"/>
        <v>0</v>
      </c>
      <c r="FS169" s="108">
        <v>0</v>
      </c>
      <c r="FT169" s="110">
        <v>0</v>
      </c>
      <c r="FU169" s="253">
        <f t="shared" si="543"/>
        <v>19.254456141304427</v>
      </c>
      <c r="FV169" s="254">
        <f t="shared" si="544"/>
        <v>15.108234229556075</v>
      </c>
      <c r="FW169" s="254">
        <f t="shared" si="545"/>
        <v>3.6025859566411165</v>
      </c>
      <c r="FX169" s="254">
        <f t="shared" si="546"/>
        <v>25.485833333333332</v>
      </c>
      <c r="FY169" s="254">
        <f t="shared" si="547"/>
        <v>0</v>
      </c>
      <c r="FZ169" s="254">
        <f t="shared" si="548"/>
        <v>0</v>
      </c>
      <c r="GA169" s="254">
        <f t="shared" si="683"/>
        <v>0</v>
      </c>
      <c r="GB169" s="254">
        <f t="shared" si="684"/>
        <v>0</v>
      </c>
      <c r="GC169" s="254">
        <f t="shared" si="685"/>
        <v>0</v>
      </c>
      <c r="GD169" s="254">
        <f t="shared" si="686"/>
        <v>0</v>
      </c>
      <c r="GE169" s="254">
        <f t="shared" si="549"/>
        <v>10.622352023994566</v>
      </c>
      <c r="GF169" s="255">
        <f t="shared" si="550"/>
        <v>4.0554737877144076</v>
      </c>
      <c r="GG169" s="255">
        <f t="shared" si="551"/>
        <v>1.0513366692228381</v>
      </c>
      <c r="GH169" s="254">
        <f t="shared" si="552"/>
        <v>5.4073627029925566</v>
      </c>
      <c r="GI169" s="255">
        <f t="shared" si="553"/>
        <v>3.8610027524351582</v>
      </c>
      <c r="GJ169" s="256">
        <f t="shared" si="554"/>
        <v>0.10460543148939101</v>
      </c>
      <c r="GK169" s="253">
        <f t="shared" si="687"/>
        <v>79.480824387822068</v>
      </c>
      <c r="GL169" s="257">
        <f t="shared" si="688"/>
        <v>100.14583872865582</v>
      </c>
      <c r="GM169" s="221">
        <f t="shared" si="689"/>
        <v>100.14583872865582</v>
      </c>
      <c r="GN169" s="222">
        <f t="shared" si="690"/>
        <v>34.235375178632033</v>
      </c>
      <c r="GO169" s="222">
        <f t="shared" si="691"/>
        <v>5.9957453522652147</v>
      </c>
      <c r="GP169" s="55">
        <f t="shared" si="692"/>
        <v>0.34185519451679319</v>
      </c>
      <c r="GQ169" s="56">
        <f t="shared" si="693"/>
        <v>5.9870139672109877E-2</v>
      </c>
      <c r="GR169" s="258">
        <f t="shared" si="694"/>
        <v>1.0628425936159913</v>
      </c>
      <c r="GS169" s="227">
        <f t="shared" si="555"/>
        <v>100.14583872865582</v>
      </c>
      <c r="GT169" s="222">
        <f t="shared" si="788"/>
        <v>34.235375178632033</v>
      </c>
      <c r="GU169" s="222">
        <f t="shared" si="789"/>
        <v>5.9957453522652147</v>
      </c>
      <c r="GV169" s="37">
        <f t="shared" si="748"/>
        <v>0.34185519451679319</v>
      </c>
      <c r="GW169" s="228">
        <f t="shared" si="749"/>
        <v>5.9870139672109877E-2</v>
      </c>
      <c r="GX169" s="258">
        <f t="shared" si="695"/>
        <v>1.0628425936159913</v>
      </c>
      <c r="GY169" s="221">
        <f t="shared" si="754"/>
        <v>60.748709798901324</v>
      </c>
      <c r="GZ169" s="222">
        <f t="shared" si="696"/>
        <v>32.321549744542409</v>
      </c>
      <c r="HA169" s="222">
        <f t="shared" si="697"/>
        <v>2.2601725486107256</v>
      </c>
      <c r="HB169" s="55">
        <f t="shared" si="698"/>
        <v>0.5320532707861223</v>
      </c>
      <c r="HC169" s="56">
        <f t="shared" si="699"/>
        <v>3.7205276558015102E-2</v>
      </c>
      <c r="HD169" s="258">
        <f t="shared" si="700"/>
        <v>1.0891358448710218</v>
      </c>
      <c r="HE169" s="221">
        <f t="shared" si="701"/>
        <v>60.748709798901324</v>
      </c>
      <c r="HF169" s="222">
        <f t="shared" si="702"/>
        <v>32.321549744542409</v>
      </c>
      <c r="HG169" s="222">
        <f t="shared" si="703"/>
        <v>2.2601725486107256</v>
      </c>
      <c r="HH169" s="55">
        <f t="shared" si="704"/>
        <v>0.5320532707861223</v>
      </c>
      <c r="HI169" s="56">
        <f t="shared" si="705"/>
        <v>3.7205276558015102E-2</v>
      </c>
      <c r="HJ169" s="259">
        <f t="shared" si="706"/>
        <v>1.0891358448710218</v>
      </c>
      <c r="HK169" s="54">
        <f t="shared" si="556"/>
        <v>1.1945217751591983</v>
      </c>
      <c r="HL169" s="55">
        <f t="shared" si="557"/>
        <v>0</v>
      </c>
      <c r="HM169" s="55">
        <f t="shared" si="558"/>
        <v>0.7341864730275558</v>
      </c>
      <c r="HN169" s="56">
        <f t="shared" si="559"/>
        <v>0</v>
      </c>
      <c r="HQ169" s="57">
        <f t="shared" si="560"/>
        <v>0</v>
      </c>
      <c r="HR169" s="58">
        <f t="shared" si="707"/>
        <v>0</v>
      </c>
      <c r="HS169" s="58">
        <f t="shared" si="561"/>
        <v>0</v>
      </c>
      <c r="HT169" s="58">
        <f t="shared" si="708"/>
        <v>0</v>
      </c>
      <c r="HU169" s="58">
        <f t="shared" si="562"/>
        <v>0</v>
      </c>
      <c r="HV169" s="55"/>
      <c r="HW169" s="56"/>
      <c r="HX169" s="260"/>
      <c r="HY169" s="57">
        <f t="shared" si="563"/>
        <v>0</v>
      </c>
      <c r="HZ169" s="58">
        <f t="shared" si="709"/>
        <v>0</v>
      </c>
      <c r="IA169" s="58">
        <f t="shared" si="564"/>
        <v>0</v>
      </c>
      <c r="IB169" s="58">
        <f t="shared" si="710"/>
        <v>0</v>
      </c>
      <c r="IC169" s="58">
        <f t="shared" si="565"/>
        <v>0</v>
      </c>
      <c r="ID169" s="55"/>
      <c r="IE169" s="56"/>
      <c r="IF169" s="260"/>
      <c r="IG169" s="57">
        <f t="shared" si="566"/>
        <v>1.5189090746743057</v>
      </c>
      <c r="IH169" s="58">
        <f t="shared" si="711"/>
        <v>1.7569221266757695</v>
      </c>
      <c r="II169" s="58">
        <f t="shared" si="567"/>
        <v>2.9647403203607059</v>
      </c>
      <c r="IJ169" s="58">
        <f t="shared" si="712"/>
        <v>3.4239785959845794</v>
      </c>
      <c r="IK169" s="58">
        <f t="shared" si="568"/>
        <v>31.267562642662295</v>
      </c>
      <c r="IL169" s="55">
        <f t="shared" si="569"/>
        <v>4.8577789450139797E-2</v>
      </c>
      <c r="IM169" s="56">
        <f t="shared" si="570"/>
        <v>9.4818401876823472E-2</v>
      </c>
      <c r="IN169" s="260">
        <f t="shared" si="571"/>
        <v>1.0222995100575569</v>
      </c>
      <c r="IO169" s="57">
        <f t="shared" si="572"/>
        <v>0</v>
      </c>
      <c r="IP169" s="58">
        <f t="shared" si="713"/>
        <v>0</v>
      </c>
      <c r="IQ169" s="58">
        <f t="shared" si="573"/>
        <v>0</v>
      </c>
      <c r="IR169" s="58">
        <f t="shared" si="714"/>
        <v>0</v>
      </c>
      <c r="IS169" s="58">
        <f t="shared" si="574"/>
        <v>0</v>
      </c>
      <c r="IT169" s="55"/>
      <c r="IU169" s="56"/>
      <c r="IV169" s="260"/>
      <c r="IW169" s="57">
        <f t="shared" si="575"/>
        <v>0</v>
      </c>
      <c r="IX169" s="58">
        <f t="shared" si="715"/>
        <v>0</v>
      </c>
      <c r="IY169" s="58">
        <f t="shared" si="576"/>
        <v>0</v>
      </c>
      <c r="IZ169" s="58">
        <f t="shared" si="716"/>
        <v>0</v>
      </c>
      <c r="JA169" s="58">
        <f t="shared" si="577"/>
        <v>0</v>
      </c>
      <c r="JB169" s="55"/>
      <c r="JC169" s="56"/>
      <c r="JD169" s="260"/>
      <c r="JE169" s="57">
        <f t="shared" si="578"/>
        <v>0</v>
      </c>
      <c r="JF169" s="58">
        <f t="shared" si="717"/>
        <v>0</v>
      </c>
      <c r="JG169" s="58">
        <f t="shared" si="579"/>
        <v>0</v>
      </c>
      <c r="JH169" s="58">
        <f t="shared" si="718"/>
        <v>0</v>
      </c>
      <c r="JI169" s="58">
        <f t="shared" si="580"/>
        <v>0</v>
      </c>
      <c r="JJ169" s="55"/>
      <c r="JK169" s="56"/>
      <c r="JL169" s="260"/>
      <c r="JM169" s="57">
        <f t="shared" si="581"/>
        <v>12.948921319746281</v>
      </c>
      <c r="JN169" s="58">
        <f t="shared" si="719"/>
        <v>14.978017290550524</v>
      </c>
      <c r="JO169" s="58">
        <f t="shared" si="582"/>
        <v>1.247196028375839</v>
      </c>
      <c r="JP169" s="58">
        <f t="shared" si="720"/>
        <v>1.4403866931712566</v>
      </c>
      <c r="JQ169" s="58">
        <f t="shared" si="583"/>
        <v>18.094263073218897</v>
      </c>
      <c r="JR169" s="55">
        <f t="shared" si="584"/>
        <v>0.71563684397359206</v>
      </c>
      <c r="JS169" s="56">
        <f t="shared" si="585"/>
        <v>6.8927705059279198E-2</v>
      </c>
      <c r="JT169" s="260">
        <f t="shared" si="586"/>
        <v>1.1228171949643442</v>
      </c>
      <c r="JU169" s="57">
        <f t="shared" si="587"/>
        <v>0</v>
      </c>
      <c r="JV169" s="58">
        <f t="shared" si="721"/>
        <v>0</v>
      </c>
      <c r="JW169" s="58">
        <f t="shared" si="588"/>
        <v>0</v>
      </c>
      <c r="JX169" s="58">
        <f t="shared" si="722"/>
        <v>0</v>
      </c>
      <c r="JY169" s="58">
        <f t="shared" si="589"/>
        <v>0</v>
      </c>
      <c r="JZ169" s="55"/>
      <c r="KA169" s="56"/>
      <c r="KB169" s="260"/>
      <c r="KC169" s="57">
        <f t="shared" si="590"/>
        <v>0</v>
      </c>
      <c r="KD169" s="58">
        <f t="shared" si="723"/>
        <v>0</v>
      </c>
      <c r="KE169" s="58">
        <f t="shared" si="591"/>
        <v>0</v>
      </c>
      <c r="KF169" s="58">
        <f t="shared" si="724"/>
        <v>0</v>
      </c>
      <c r="KG169" s="58">
        <f t="shared" si="592"/>
        <v>0</v>
      </c>
      <c r="KH169" s="55"/>
      <c r="KI169" s="56"/>
      <c r="KJ169" s="260"/>
      <c r="KK169" s="57">
        <f t="shared" si="593"/>
        <v>4.1379155924787847</v>
      </c>
      <c r="KL169" s="58">
        <f t="shared" si="725"/>
        <v>4.7863269658202103</v>
      </c>
      <c r="KM169" s="58">
        <f t="shared" si="594"/>
        <v>0.18192551835790421</v>
      </c>
      <c r="KN169" s="58">
        <f t="shared" si="726"/>
        <v>0.21010578115154357</v>
      </c>
      <c r="KO169" s="58">
        <f t="shared" si="595"/>
        <v>5.3778367945897987</v>
      </c>
      <c r="KP169" s="55">
        <f t="shared" si="727"/>
        <v>0.76943867032960223</v>
      </c>
      <c r="KQ169" s="56">
        <f t="shared" si="728"/>
        <v>3.3828754070953697E-2</v>
      </c>
      <c r="KR169" s="260">
        <f t="shared" si="729"/>
        <v>1.1258111136462394</v>
      </c>
      <c r="KS169" s="57">
        <f t="shared" si="596"/>
        <v>0</v>
      </c>
      <c r="KT169" s="58">
        <f t="shared" si="730"/>
        <v>0</v>
      </c>
      <c r="KU169" s="58">
        <f t="shared" si="597"/>
        <v>0</v>
      </c>
      <c r="KV169" s="58">
        <f t="shared" si="731"/>
        <v>0</v>
      </c>
      <c r="KW169" s="58">
        <f t="shared" si="598"/>
        <v>0</v>
      </c>
      <c r="KX169" s="55"/>
      <c r="KY169" s="56"/>
      <c r="KZ169" s="260"/>
      <c r="LA169" s="57">
        <f t="shared" si="599"/>
        <v>8.5217500544879528</v>
      </c>
      <c r="LB169" s="58">
        <f t="shared" si="732"/>
        <v>9.8571082880262146</v>
      </c>
      <c r="LC169" s="58">
        <f t="shared" si="600"/>
        <v>0.36348936942556354</v>
      </c>
      <c r="LD169" s="58">
        <f t="shared" si="733"/>
        <v>0.41979387274958335</v>
      </c>
      <c r="LE169" s="58">
        <f t="shared" si="601"/>
        <v>23.846995210684408</v>
      </c>
      <c r="LF169" s="55">
        <f t="shared" si="734"/>
        <v>0.35735110353315575</v>
      </c>
      <c r="LG169" s="56">
        <f t="shared" si="735"/>
        <v>1.5242564784963171E-2</v>
      </c>
      <c r="LH169" s="260">
        <f t="shared" si="736"/>
        <v>1.0583579912088363</v>
      </c>
      <c r="LI169" s="57">
        <f t="shared" si="602"/>
        <v>0</v>
      </c>
      <c r="LJ169" s="58">
        <f t="shared" si="737"/>
        <v>0</v>
      </c>
      <c r="LK169" s="58">
        <f t="shared" si="603"/>
        <v>0</v>
      </c>
      <c r="LL169" s="58">
        <f t="shared" si="738"/>
        <v>0</v>
      </c>
      <c r="LM169" s="58">
        <f t="shared" si="604"/>
        <v>0</v>
      </c>
      <c r="LN169" s="55"/>
      <c r="LO169" s="56"/>
      <c r="LP169" s="260"/>
      <c r="LQ169" s="57">
        <f t="shared" si="605"/>
        <v>4.3436640066666643E-2</v>
      </c>
      <c r="LR169" s="58">
        <f t="shared" si="739"/>
        <v>5.0243161565113312E-2</v>
      </c>
      <c r="LS169" s="58">
        <f t="shared" si="606"/>
        <v>1.1768208333333328E-3</v>
      </c>
      <c r="LT169" s="58">
        <f t="shared" si="740"/>
        <v>1.359110380416666E-3</v>
      </c>
      <c r="LU169" s="58">
        <f t="shared" si="607"/>
        <v>0.89416666666666633</v>
      </c>
      <c r="LV169" s="55">
        <f t="shared" si="608"/>
        <v>4.857778945013979E-2</v>
      </c>
      <c r="LW169" s="56">
        <f t="shared" si="609"/>
        <v>1.3161090400745572E-3</v>
      </c>
      <c r="LX169" s="260">
        <f t="shared" si="610"/>
        <v>1.0078160048971445</v>
      </c>
      <c r="LY169" s="57">
        <f t="shared" si="611"/>
        <v>0</v>
      </c>
      <c r="LZ169" s="58">
        <f t="shared" si="741"/>
        <v>0</v>
      </c>
      <c r="MA169" s="58">
        <f t="shared" si="612"/>
        <v>0</v>
      </c>
      <c r="MB169" s="58">
        <f t="shared" si="742"/>
        <v>0</v>
      </c>
      <c r="MC169" s="58">
        <f t="shared" si="613"/>
        <v>0</v>
      </c>
      <c r="MD169" s="55"/>
      <c r="ME169" s="56"/>
      <c r="MF169" s="260"/>
      <c r="MG169" s="57">
        <f t="shared" si="614"/>
        <v>0</v>
      </c>
      <c r="MH169" s="58">
        <f t="shared" si="743"/>
        <v>0</v>
      </c>
      <c r="MI169" s="58">
        <f t="shared" si="615"/>
        <v>0</v>
      </c>
      <c r="MJ169" s="58">
        <f t="shared" si="744"/>
        <v>0</v>
      </c>
      <c r="MK169" s="58">
        <f t="shared" si="616"/>
        <v>0</v>
      </c>
      <c r="ML169" s="55"/>
      <c r="MM169" s="56"/>
      <c r="MN169" s="260"/>
      <c r="MO169" s="59">
        <v>1.1238933990170732</v>
      </c>
      <c r="MP169" s="60"/>
      <c r="MQ169" s="60">
        <v>0.67410000000000003</v>
      </c>
      <c r="MR169" s="61"/>
      <c r="MS169" s="59">
        <f t="shared" si="617"/>
        <v>1.0628425936159913</v>
      </c>
      <c r="MT169" s="60"/>
      <c r="MU169" s="60">
        <f t="shared" si="745"/>
        <v>1.0891358448710218</v>
      </c>
      <c r="MV169" s="61"/>
      <c r="MW169" s="66">
        <f t="shared" si="746"/>
        <v>1.1945217751591983</v>
      </c>
      <c r="MX169" s="67"/>
      <c r="MY169" s="67">
        <f t="shared" si="747"/>
        <v>0.7341864730275558</v>
      </c>
      <c r="MZ169" s="261"/>
      <c r="NA169" s="59">
        <f t="shared" si="618"/>
        <v>1.0627027006346079</v>
      </c>
      <c r="NB169" s="60"/>
      <c r="NC169" s="60">
        <f t="shared" si="619"/>
        <v>1.0881782805497338</v>
      </c>
      <c r="ND169" s="262"/>
      <c r="NE169" s="62">
        <f t="shared" si="620"/>
        <v>1.1943645503608527</v>
      </c>
      <c r="NF169" s="63"/>
      <c r="NG169" s="63">
        <f t="shared" si="621"/>
        <v>0.73354097891857561</v>
      </c>
      <c r="NH169" s="64"/>
      <c r="NI169" s="238">
        <f t="shared" si="750"/>
        <v>1.5722479834567871E-4</v>
      </c>
      <c r="NJ169" s="238">
        <f t="shared" si="751"/>
        <v>0</v>
      </c>
      <c r="NK169" s="238">
        <f t="shared" si="752"/>
        <v>6.4549410898018245E-4</v>
      </c>
      <c r="NL169" s="238">
        <f t="shared" si="753"/>
        <v>0</v>
      </c>
      <c r="NM169" s="239">
        <f t="shared" si="622"/>
        <v>0</v>
      </c>
      <c r="NN169" s="240">
        <f t="shared" si="623"/>
        <v>0</v>
      </c>
      <c r="NO169" s="240">
        <f>O169*IN169+0.001</f>
        <v>0.46082357144227709</v>
      </c>
      <c r="NP169" s="240">
        <f t="shared" si="624"/>
        <v>0</v>
      </c>
      <c r="NQ169" s="240">
        <f>Q169*JD169</f>
        <v>0</v>
      </c>
      <c r="NR169" s="240">
        <f t="shared" si="625"/>
        <v>0</v>
      </c>
      <c r="NS169" s="240">
        <f t="shared" si="626"/>
        <v>0.27059894398640694</v>
      </c>
      <c r="NT169" s="240">
        <f t="shared" si="627"/>
        <v>0</v>
      </c>
      <c r="NU169" s="240">
        <f t="shared" si="628"/>
        <v>0</v>
      </c>
      <c r="NV169" s="240">
        <f t="shared" si="629"/>
        <v>8.7025199084854302E-2</v>
      </c>
      <c r="NW169" s="240">
        <f t="shared" si="630"/>
        <v>0</v>
      </c>
      <c r="NX169" s="240">
        <f t="shared" si="631"/>
        <v>0.36301679098463091</v>
      </c>
      <c r="NY169" s="240">
        <f t="shared" si="632"/>
        <v>0</v>
      </c>
      <c r="NZ169" s="240">
        <f t="shared" si="633"/>
        <v>1.290004486268345E-2</v>
      </c>
      <c r="OA169" s="240">
        <f t="shared" si="634"/>
        <v>0</v>
      </c>
      <c r="OB169" s="241">
        <f t="shared" si="635"/>
        <v>0</v>
      </c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136"/>
      <c r="OP169" s="13"/>
      <c r="OQ169" s="13"/>
      <c r="OR169" s="13"/>
      <c r="OS169" s="13"/>
      <c r="OT169" s="13"/>
    </row>
    <row r="170" spans="1:410" ht="15" customHeight="1">
      <c r="A170" s="242">
        <v>151</v>
      </c>
      <c r="B170" s="49" t="s">
        <v>220</v>
      </c>
      <c r="C170" s="50">
        <v>1</v>
      </c>
      <c r="D170" s="51">
        <v>198.8</v>
      </c>
      <c r="E170" s="52">
        <v>198.8</v>
      </c>
      <c r="F170" s="52"/>
      <c r="G170" s="52"/>
      <c r="H170" s="53"/>
      <c r="I170" s="57">
        <v>1.2544677124822399</v>
      </c>
      <c r="J170" s="58"/>
      <c r="K170" s="58">
        <v>0.85810000000000008</v>
      </c>
      <c r="L170" s="243"/>
      <c r="M170" s="1">
        <v>0</v>
      </c>
      <c r="N170" s="2">
        <v>0</v>
      </c>
      <c r="O170" s="2">
        <v>0.39636771248223973</v>
      </c>
      <c r="P170" s="2">
        <v>0</v>
      </c>
      <c r="Q170" s="2">
        <v>0</v>
      </c>
      <c r="R170" s="2">
        <v>0</v>
      </c>
      <c r="S170" s="2">
        <v>0.26140000000000002</v>
      </c>
      <c r="T170" s="2">
        <v>0</v>
      </c>
      <c r="U170" s="2">
        <v>0</v>
      </c>
      <c r="V170" s="2">
        <v>0.22450000000000001</v>
      </c>
      <c r="W170" s="2">
        <v>0</v>
      </c>
      <c r="X170" s="2">
        <v>0.36659999999999998</v>
      </c>
      <c r="Y170" s="2">
        <v>0</v>
      </c>
      <c r="Z170" s="2">
        <v>5.5999999999999999E-3</v>
      </c>
      <c r="AA170" s="2">
        <v>0</v>
      </c>
      <c r="AB170" s="3">
        <v>0</v>
      </c>
      <c r="AC170" s="244">
        <v>0</v>
      </c>
      <c r="AD170" s="108">
        <v>0</v>
      </c>
      <c r="AE170" s="108">
        <v>0</v>
      </c>
      <c r="AF170" s="108">
        <f t="shared" si="636"/>
        <v>0</v>
      </c>
      <c r="AG170" s="108">
        <f t="shared" si="637"/>
        <v>0</v>
      </c>
      <c r="AH170" s="108">
        <v>0</v>
      </c>
      <c r="AI170" s="108">
        <v>0</v>
      </c>
      <c r="AJ170" s="108">
        <f t="shared" si="638"/>
        <v>0</v>
      </c>
      <c r="AK170" s="108">
        <f t="shared" si="639"/>
        <v>0</v>
      </c>
      <c r="AL170" s="108">
        <v>0</v>
      </c>
      <c r="AM170" s="245">
        <v>0</v>
      </c>
      <c r="AN170" s="244">
        <v>0</v>
      </c>
      <c r="AO170" s="108">
        <v>0</v>
      </c>
      <c r="AP170" s="108">
        <v>0</v>
      </c>
      <c r="AQ170" s="108">
        <f t="shared" si="640"/>
        <v>0</v>
      </c>
      <c r="AR170" s="108">
        <f t="shared" si="641"/>
        <v>0</v>
      </c>
      <c r="AS170" s="246">
        <v>0</v>
      </c>
      <c r="AT170" s="247">
        <v>0</v>
      </c>
      <c r="AU170" s="108">
        <v>0</v>
      </c>
      <c r="AV170" s="108">
        <f t="shared" si="642"/>
        <v>0</v>
      </c>
      <c r="AW170" s="108">
        <f t="shared" si="643"/>
        <v>0</v>
      </c>
      <c r="AX170" s="108">
        <v>0</v>
      </c>
      <c r="AY170" s="245">
        <v>0</v>
      </c>
      <c r="AZ170" s="248">
        <v>10</v>
      </c>
      <c r="BA170" s="108">
        <v>50.971666666666664</v>
      </c>
      <c r="BB170" s="108">
        <v>5.3156157462640001</v>
      </c>
      <c r="BC170" s="109">
        <v>4.2524925970112006</v>
      </c>
      <c r="BD170" s="109">
        <v>1.0631231492527995</v>
      </c>
      <c r="BE170" s="108">
        <v>1.9933562499999999</v>
      </c>
      <c r="BF170" s="109">
        <v>1.5946850000000001</v>
      </c>
      <c r="BG170" s="109">
        <v>0.39867124999999981</v>
      </c>
      <c r="BH170" s="108">
        <v>4.2544866223939382</v>
      </c>
      <c r="BI170" s="109">
        <f t="shared" si="644"/>
        <v>2.4900148765152554</v>
      </c>
      <c r="BJ170" s="108">
        <f t="shared" si="645"/>
        <v>8.2303043710210744E-2</v>
      </c>
      <c r="BK170" s="108">
        <v>3.1267562642662305</v>
      </c>
      <c r="BL170" s="245">
        <v>78.794257859508988</v>
      </c>
      <c r="BM170" s="244">
        <v>0</v>
      </c>
      <c r="BN170" s="108">
        <v>0</v>
      </c>
      <c r="BO170" s="108">
        <v>0</v>
      </c>
      <c r="BP170" s="108">
        <f t="shared" si="646"/>
        <v>0</v>
      </c>
      <c r="BQ170" s="108">
        <f t="shared" si="647"/>
        <v>0</v>
      </c>
      <c r="BR170" s="108">
        <v>0</v>
      </c>
      <c r="BS170" s="108">
        <v>0</v>
      </c>
      <c r="BT170" s="108">
        <f t="shared" si="648"/>
        <v>0</v>
      </c>
      <c r="BU170" s="108">
        <f t="shared" si="649"/>
        <v>0</v>
      </c>
      <c r="BV170" s="108">
        <v>0</v>
      </c>
      <c r="BW170" s="245">
        <v>0</v>
      </c>
      <c r="BX170" s="107">
        <v>0</v>
      </c>
      <c r="BY170" s="108">
        <v>0</v>
      </c>
      <c r="BZ170" s="109">
        <f t="shared" si="650"/>
        <v>0</v>
      </c>
      <c r="CA170" s="109">
        <f t="shared" si="651"/>
        <v>0</v>
      </c>
      <c r="CB170" s="108">
        <v>0</v>
      </c>
      <c r="CC170" s="110">
        <v>0</v>
      </c>
      <c r="CD170" s="244">
        <v>0</v>
      </c>
      <c r="CE170" s="108">
        <v>0</v>
      </c>
      <c r="CF170" s="109">
        <f t="shared" si="652"/>
        <v>0</v>
      </c>
      <c r="CG170" s="109">
        <f t="shared" si="653"/>
        <v>0</v>
      </c>
      <c r="CH170" s="108">
        <v>0</v>
      </c>
      <c r="CI170" s="245">
        <v>0</v>
      </c>
      <c r="CJ170" s="249">
        <v>18.54590006044937</v>
      </c>
      <c r="CK170" s="250">
        <v>4.0800980132988611</v>
      </c>
      <c r="CL170" s="250">
        <v>3.1611867705279373</v>
      </c>
      <c r="CM170" s="251">
        <v>3.1611867705279373</v>
      </c>
      <c r="CN170" s="252">
        <f t="shared" si="541"/>
        <v>1.540920491293843</v>
      </c>
      <c r="CO170" s="250">
        <v>12.482373673385629</v>
      </c>
      <c r="CP170" s="252">
        <f t="shared" si="654"/>
        <v>1.2354304519496693</v>
      </c>
      <c r="CQ170" s="250">
        <v>3.9062340173492989</v>
      </c>
      <c r="CR170" s="250">
        <v>2.7936777717893113</v>
      </c>
      <c r="CS170" s="252">
        <f t="shared" si="655"/>
        <v>5.4043696495264228E-2</v>
      </c>
      <c r="CT170" s="252">
        <f t="shared" si="656"/>
        <v>1.6350502021395867</v>
      </c>
      <c r="CU170" s="250">
        <f t="shared" si="542"/>
        <v>41.063236289451112</v>
      </c>
      <c r="CV170" s="245">
        <f t="shared" si="657"/>
        <v>51.739677724708407</v>
      </c>
      <c r="CW170" s="244">
        <v>0</v>
      </c>
      <c r="CX170" s="108">
        <v>0</v>
      </c>
      <c r="CY170" s="108">
        <f t="shared" si="658"/>
        <v>0</v>
      </c>
      <c r="CZ170" s="108">
        <f t="shared" si="659"/>
        <v>0</v>
      </c>
      <c r="DA170" s="108">
        <v>0</v>
      </c>
      <c r="DB170" s="245">
        <v>0</v>
      </c>
      <c r="DC170" s="244">
        <v>0</v>
      </c>
      <c r="DD170" s="108">
        <v>0</v>
      </c>
      <c r="DE170" s="108">
        <f t="shared" si="660"/>
        <v>0</v>
      </c>
      <c r="DF170" s="108">
        <f t="shared" si="661"/>
        <v>0</v>
      </c>
      <c r="DG170" s="108">
        <v>0</v>
      </c>
      <c r="DH170" s="245">
        <v>0</v>
      </c>
      <c r="DI170" s="107">
        <v>17.291880713360001</v>
      </c>
      <c r="DJ170" s="108">
        <v>3.8042137569392005</v>
      </c>
      <c r="DK170" s="108">
        <v>0.29324382374972652</v>
      </c>
      <c r="DL170" s="108">
        <v>11.638352189769089</v>
      </c>
      <c r="DM170" s="108">
        <f t="shared" si="662"/>
        <v>1.1518942696302059</v>
      </c>
      <c r="DN170" s="108">
        <f t="shared" si="663"/>
        <v>3.6421059342663384</v>
      </c>
      <c r="DO170" s="108">
        <v>2.4110214053187153</v>
      </c>
      <c r="DP170" s="108">
        <f t="shared" si="664"/>
        <v>4.6641209085890548E-2</v>
      </c>
      <c r="DQ170" s="108">
        <f t="shared" si="665"/>
        <v>1.4110936758480739</v>
      </c>
      <c r="DR170" s="108">
        <v>1.7719355944568367</v>
      </c>
      <c r="DS170" s="110">
        <v>44.652776980312282</v>
      </c>
      <c r="DT170" s="244">
        <v>0</v>
      </c>
      <c r="DU170" s="108">
        <v>0</v>
      </c>
      <c r="DV170" s="108">
        <v>0</v>
      </c>
      <c r="DW170" s="108">
        <f t="shared" si="666"/>
        <v>0</v>
      </c>
      <c r="DX170" s="108">
        <f t="shared" si="667"/>
        <v>0</v>
      </c>
      <c r="DY170" s="108">
        <v>0</v>
      </c>
      <c r="DZ170" s="108">
        <v>0</v>
      </c>
      <c r="EA170" s="108"/>
      <c r="EB170" s="108">
        <v>0</v>
      </c>
      <c r="EC170" s="108">
        <f t="shared" si="668"/>
        <v>0</v>
      </c>
      <c r="ED170" s="108">
        <f t="shared" si="669"/>
        <v>0</v>
      </c>
      <c r="EE170" s="108">
        <v>0</v>
      </c>
      <c r="EF170" s="245">
        <v>0</v>
      </c>
      <c r="EG170" s="249">
        <v>12.541067172222199</v>
      </c>
      <c r="EH170" s="250">
        <v>2.7590347778888797</v>
      </c>
      <c r="EI170" s="250">
        <v>30.158755440756558</v>
      </c>
      <c r="EJ170" s="250">
        <v>8.4408028834656701</v>
      </c>
      <c r="EK170" s="250">
        <f t="shared" si="670"/>
        <v>0.83542002458813125</v>
      </c>
      <c r="EL170" s="250">
        <v>2.6414648543517467</v>
      </c>
      <c r="EM170" s="250">
        <v>3.9346752000263265</v>
      </c>
      <c r="EN170" s="250">
        <f t="shared" si="671"/>
        <v>7.611629174450929E-2</v>
      </c>
      <c r="EO170" s="250">
        <f t="shared" si="672"/>
        <v>2.3028394849690081</v>
      </c>
      <c r="EP170" s="250">
        <v>57.834335474359634</v>
      </c>
      <c r="EQ170" s="245">
        <v>72.87126269769314</v>
      </c>
      <c r="ER170" s="244">
        <v>0</v>
      </c>
      <c r="ES170" s="108">
        <v>0</v>
      </c>
      <c r="ET170" s="108">
        <v>0</v>
      </c>
      <c r="EU170" s="108">
        <f t="shared" si="673"/>
        <v>0</v>
      </c>
      <c r="EV170" s="108">
        <f t="shared" si="674"/>
        <v>0</v>
      </c>
      <c r="EW170" s="108">
        <v>0</v>
      </c>
      <c r="EX170" s="108">
        <v>0</v>
      </c>
      <c r="EY170" s="108">
        <f t="shared" si="675"/>
        <v>0</v>
      </c>
      <c r="EZ170" s="108">
        <f t="shared" si="676"/>
        <v>0</v>
      </c>
      <c r="FA170" s="108">
        <v>0</v>
      </c>
      <c r="FB170" s="245">
        <v>0</v>
      </c>
      <c r="FC170" s="244">
        <v>0.83333333333333293</v>
      </c>
      <c r="FD170" s="108">
        <v>6.0833333333333302E-2</v>
      </c>
      <c r="FE170" s="108">
        <f t="shared" si="677"/>
        <v>1.1768208333333328E-3</v>
      </c>
      <c r="FF170" s="108">
        <f t="shared" si="678"/>
        <v>3.5603803333333316E-2</v>
      </c>
      <c r="FG170" s="108">
        <v>4.4708333333333301E-2</v>
      </c>
      <c r="FH170" s="245">
        <v>1.1266499999999995</v>
      </c>
      <c r="FI170" s="244">
        <v>0</v>
      </c>
      <c r="FJ170" s="108">
        <v>0</v>
      </c>
      <c r="FK170" s="108">
        <f t="shared" si="679"/>
        <v>0</v>
      </c>
      <c r="FL170" s="108">
        <f t="shared" si="680"/>
        <v>0</v>
      </c>
      <c r="FM170" s="108">
        <v>0</v>
      </c>
      <c r="FN170" s="245">
        <v>0</v>
      </c>
      <c r="FO170" s="244">
        <v>0</v>
      </c>
      <c r="FP170" s="108">
        <v>0</v>
      </c>
      <c r="FQ170" s="108">
        <f t="shared" si="681"/>
        <v>0</v>
      </c>
      <c r="FR170" s="108">
        <f t="shared" si="682"/>
        <v>0</v>
      </c>
      <c r="FS170" s="108">
        <v>0</v>
      </c>
      <c r="FT170" s="110">
        <v>0</v>
      </c>
      <c r="FU170" s="253">
        <f t="shared" si="543"/>
        <v>59.022194494158512</v>
      </c>
      <c r="FV170" s="254">
        <f t="shared" si="544"/>
        <v>34.367393276326517</v>
      </c>
      <c r="FW170" s="254">
        <f t="shared" si="545"/>
        <v>7.3880980883050436</v>
      </c>
      <c r="FX170" s="254">
        <f t="shared" si="546"/>
        <v>50.971666666666664</v>
      </c>
      <c r="FY170" s="254">
        <f t="shared" si="547"/>
        <v>0</v>
      </c>
      <c r="FZ170" s="254">
        <f t="shared" si="548"/>
        <v>0</v>
      </c>
      <c r="GA170" s="254">
        <f t="shared" si="683"/>
        <v>0</v>
      </c>
      <c r="GB170" s="254">
        <f t="shared" si="684"/>
        <v>0</v>
      </c>
      <c r="GC170" s="254">
        <f t="shared" si="685"/>
        <v>0</v>
      </c>
      <c r="GD170" s="254">
        <f t="shared" si="686"/>
        <v>0</v>
      </c>
      <c r="GE170" s="254">
        <f t="shared" si="549"/>
        <v>32.56152874662039</v>
      </c>
      <c r="GF170" s="255">
        <f t="shared" si="550"/>
        <v>12.431561863280209</v>
      </c>
      <c r="GG170" s="255">
        <f t="shared" si="551"/>
        <v>3.2227447461680065</v>
      </c>
      <c r="GH170" s="254">
        <f t="shared" si="552"/>
        <v>13.454694332861624</v>
      </c>
      <c r="GI170" s="255">
        <f t="shared" si="553"/>
        <v>9.6070144922224134</v>
      </c>
      <c r="GJ170" s="256">
        <f t="shared" si="554"/>
        <v>0.26028106186920813</v>
      </c>
      <c r="GK170" s="253">
        <f t="shared" si="687"/>
        <v>197.76557560493876</v>
      </c>
      <c r="GL170" s="257">
        <f t="shared" si="688"/>
        <v>249.18462526222282</v>
      </c>
      <c r="GM170" s="221">
        <f t="shared" si="689"/>
        <v>249.18462526222282</v>
      </c>
      <c r="GN170" s="222">
        <f t="shared" si="690"/>
        <v>102.13657127057304</v>
      </c>
      <c r="GO170" s="222">
        <f t="shared" si="691"/>
        <v>13.697616109391246</v>
      </c>
      <c r="GP170" s="55">
        <f t="shared" si="692"/>
        <v>0.40988311844317177</v>
      </c>
      <c r="GQ170" s="56">
        <f t="shared" si="693"/>
        <v>5.4969748213706697E-2</v>
      </c>
      <c r="GR170" s="258">
        <f t="shared" si="694"/>
        <v>1.0727434986583482</v>
      </c>
      <c r="GS170" s="227">
        <f t="shared" si="555"/>
        <v>249.18462526222282</v>
      </c>
      <c r="GT170" s="222">
        <f t="shared" si="788"/>
        <v>102.13657127057304</v>
      </c>
      <c r="GU170" s="222">
        <f t="shared" si="789"/>
        <v>13.697616109391246</v>
      </c>
      <c r="GV170" s="37">
        <f t="shared" si="748"/>
        <v>0.40988311844317177</v>
      </c>
      <c r="GW170" s="228">
        <f t="shared" si="749"/>
        <v>5.4969748213706697E-2</v>
      </c>
      <c r="GX170" s="258">
        <f t="shared" si="695"/>
        <v>1.0727434986583482</v>
      </c>
      <c r="GY170" s="221">
        <f t="shared" si="754"/>
        <v>170.39036740271382</v>
      </c>
      <c r="GZ170" s="222">
        <f t="shared" si="696"/>
        <v>98.308920402393795</v>
      </c>
      <c r="HA170" s="222">
        <f t="shared" si="697"/>
        <v>6.2264705020822682</v>
      </c>
      <c r="HB170" s="55">
        <f t="shared" si="698"/>
        <v>0.57696289937589529</v>
      </c>
      <c r="HC170" s="56">
        <f t="shared" si="699"/>
        <v>3.6542385564356135E-2</v>
      </c>
      <c r="HD170" s="258">
        <f t="shared" si="700"/>
        <v>1.0960705018561216</v>
      </c>
      <c r="HE170" s="221">
        <f t="shared" si="701"/>
        <v>170.39036740271382</v>
      </c>
      <c r="HF170" s="222">
        <f t="shared" si="702"/>
        <v>98.308920402393795</v>
      </c>
      <c r="HG170" s="222">
        <f t="shared" si="703"/>
        <v>6.2264705020822682</v>
      </c>
      <c r="HH170" s="55">
        <f t="shared" si="704"/>
        <v>0.57696289937589529</v>
      </c>
      <c r="HI170" s="56">
        <f t="shared" si="705"/>
        <v>3.6542385564356135E-2</v>
      </c>
      <c r="HJ170" s="259">
        <f t="shared" si="706"/>
        <v>1.0960705018561216</v>
      </c>
      <c r="HK170" s="54">
        <f t="shared" si="556"/>
        <v>1.3457220828421328</v>
      </c>
      <c r="HL170" s="55">
        <f t="shared" si="557"/>
        <v>0</v>
      </c>
      <c r="HM170" s="55">
        <f t="shared" si="558"/>
        <v>0.9405380976427381</v>
      </c>
      <c r="HN170" s="56">
        <f t="shared" si="559"/>
        <v>0</v>
      </c>
      <c r="HQ170" s="57">
        <f t="shared" si="560"/>
        <v>0</v>
      </c>
      <c r="HR170" s="58">
        <f t="shared" si="707"/>
        <v>0</v>
      </c>
      <c r="HS170" s="58">
        <f t="shared" si="561"/>
        <v>0</v>
      </c>
      <c r="HT170" s="58">
        <f t="shared" si="708"/>
        <v>0</v>
      </c>
      <c r="HU170" s="58">
        <f t="shared" si="562"/>
        <v>0</v>
      </c>
      <c r="HV170" s="55"/>
      <c r="HW170" s="56"/>
      <c r="HX170" s="260"/>
      <c r="HY170" s="57">
        <f t="shared" si="563"/>
        <v>0</v>
      </c>
      <c r="HZ170" s="58">
        <f t="shared" si="709"/>
        <v>0</v>
      </c>
      <c r="IA170" s="58">
        <f t="shared" si="564"/>
        <v>0</v>
      </c>
      <c r="IB170" s="58">
        <f t="shared" si="710"/>
        <v>0</v>
      </c>
      <c r="IC170" s="58">
        <f t="shared" si="565"/>
        <v>0</v>
      </c>
      <c r="ID170" s="55"/>
      <c r="IE170" s="56"/>
      <c r="IF170" s="260"/>
      <c r="IG170" s="57">
        <f t="shared" si="566"/>
        <v>3.0378181493486114</v>
      </c>
      <c r="IH170" s="58">
        <f t="shared" si="711"/>
        <v>3.513844253351539</v>
      </c>
      <c r="II170" s="58">
        <f t="shared" si="567"/>
        <v>5.9294806407214118</v>
      </c>
      <c r="IJ170" s="58">
        <f t="shared" si="712"/>
        <v>6.8479571919691589</v>
      </c>
      <c r="IK170" s="58">
        <f t="shared" si="568"/>
        <v>62.53512528532459</v>
      </c>
      <c r="IL170" s="55">
        <f t="shared" si="569"/>
        <v>4.8577789450139797E-2</v>
      </c>
      <c r="IM170" s="56">
        <f t="shared" si="570"/>
        <v>9.4818401876823472E-2</v>
      </c>
      <c r="IN170" s="260">
        <f t="shared" si="571"/>
        <v>1.0222995100575569</v>
      </c>
      <c r="IO170" s="57">
        <f t="shared" si="572"/>
        <v>0</v>
      </c>
      <c r="IP170" s="58">
        <f t="shared" si="713"/>
        <v>0</v>
      </c>
      <c r="IQ170" s="58">
        <f t="shared" si="573"/>
        <v>0</v>
      </c>
      <c r="IR170" s="58">
        <f t="shared" si="714"/>
        <v>0</v>
      </c>
      <c r="IS170" s="58">
        <f t="shared" si="574"/>
        <v>0</v>
      </c>
      <c r="IT170" s="55"/>
      <c r="IU170" s="56"/>
      <c r="IV170" s="260"/>
      <c r="IW170" s="57">
        <f t="shared" si="575"/>
        <v>0</v>
      </c>
      <c r="IX170" s="58">
        <f t="shared" si="715"/>
        <v>0</v>
      </c>
      <c r="IY170" s="58">
        <f t="shared" si="576"/>
        <v>0</v>
      </c>
      <c r="IZ170" s="58">
        <f t="shared" si="716"/>
        <v>0</v>
      </c>
      <c r="JA170" s="58">
        <f t="shared" si="577"/>
        <v>0</v>
      </c>
      <c r="JB170" s="55"/>
      <c r="JC170" s="56"/>
      <c r="JD170" s="260"/>
      <c r="JE170" s="57">
        <f t="shared" si="578"/>
        <v>0</v>
      </c>
      <c r="JF170" s="58">
        <f t="shared" si="717"/>
        <v>0</v>
      </c>
      <c r="JG170" s="58">
        <f t="shared" si="579"/>
        <v>0</v>
      </c>
      <c r="JH170" s="58">
        <f t="shared" si="718"/>
        <v>0</v>
      </c>
      <c r="JI170" s="58">
        <f t="shared" si="580"/>
        <v>0</v>
      </c>
      <c r="JJ170" s="55"/>
      <c r="JK170" s="56"/>
      <c r="JL170" s="260"/>
      <c r="JM170" s="57">
        <f t="shared" si="581"/>
        <v>29.386364821524673</v>
      </c>
      <c r="JN170" s="58">
        <f t="shared" si="719"/>
        <v>33.991208189057588</v>
      </c>
      <c r="JO170" s="58">
        <f t="shared" si="582"/>
        <v>2.8303946397387767</v>
      </c>
      <c r="JP170" s="58">
        <f t="shared" si="720"/>
        <v>3.2688227694343133</v>
      </c>
      <c r="JQ170" s="58">
        <f t="shared" si="583"/>
        <v>41.063236289451119</v>
      </c>
      <c r="JR170" s="55">
        <f t="shared" si="584"/>
        <v>0.71563684397359206</v>
      </c>
      <c r="JS170" s="56">
        <f t="shared" si="585"/>
        <v>6.8927705059279185E-2</v>
      </c>
      <c r="JT170" s="260">
        <f t="shared" si="586"/>
        <v>1.1228171949643442</v>
      </c>
      <c r="JU170" s="57">
        <f t="shared" si="587"/>
        <v>0</v>
      </c>
      <c r="JV170" s="58">
        <f t="shared" si="721"/>
        <v>0</v>
      </c>
      <c r="JW170" s="58">
        <f t="shared" si="588"/>
        <v>0</v>
      </c>
      <c r="JX170" s="58">
        <f t="shared" si="722"/>
        <v>0</v>
      </c>
      <c r="JY170" s="58">
        <f t="shared" si="589"/>
        <v>0</v>
      </c>
      <c r="JZ170" s="55"/>
      <c r="KA170" s="56"/>
      <c r="KB170" s="260"/>
      <c r="KC170" s="57">
        <f t="shared" si="590"/>
        <v>0</v>
      </c>
      <c r="KD170" s="58">
        <f t="shared" si="723"/>
        <v>0</v>
      </c>
      <c r="KE170" s="58">
        <f t="shared" si="591"/>
        <v>0</v>
      </c>
      <c r="KF170" s="58">
        <f t="shared" si="724"/>
        <v>0</v>
      </c>
      <c r="KG170" s="58">
        <f t="shared" si="592"/>
        <v>0</v>
      </c>
      <c r="KH170" s="55"/>
      <c r="KI170" s="56"/>
      <c r="KJ170" s="260"/>
      <c r="KK170" s="57">
        <f t="shared" si="593"/>
        <v>27.260997994638785</v>
      </c>
      <c r="KL170" s="58">
        <f t="shared" si="725"/>
        <v>31.532796380398686</v>
      </c>
      <c r="KM170" s="58">
        <f t="shared" si="594"/>
        <v>1.1985354787160964</v>
      </c>
      <c r="KN170" s="58">
        <f t="shared" si="726"/>
        <v>1.3841886243692199</v>
      </c>
      <c r="KO170" s="58">
        <f t="shared" si="595"/>
        <v>35.438711889136727</v>
      </c>
      <c r="KP170" s="55">
        <f t="shared" si="727"/>
        <v>0.76924347814671246</v>
      </c>
      <c r="KQ170" s="56">
        <f t="shared" si="728"/>
        <v>3.3819950410880817E-2</v>
      </c>
      <c r="KR170" s="260">
        <f t="shared" si="729"/>
        <v>1.1257791633442353</v>
      </c>
      <c r="KS170" s="57">
        <f t="shared" si="596"/>
        <v>0</v>
      </c>
      <c r="KT170" s="58">
        <f t="shared" si="730"/>
        <v>0</v>
      </c>
      <c r="KU170" s="58">
        <f t="shared" si="597"/>
        <v>0</v>
      </c>
      <c r="KV170" s="58">
        <f t="shared" si="731"/>
        <v>0</v>
      </c>
      <c r="KW170" s="58">
        <f t="shared" si="598"/>
        <v>0</v>
      </c>
      <c r="KX170" s="55"/>
      <c r="KY170" s="56"/>
      <c r="KZ170" s="260"/>
      <c r="LA170" s="57">
        <f t="shared" si="599"/>
        <v>21.332153244082399</v>
      </c>
      <c r="LB170" s="58">
        <f t="shared" si="732"/>
        <v>24.674901657430112</v>
      </c>
      <c r="LC170" s="58">
        <f t="shared" si="600"/>
        <v>0.91153631633264054</v>
      </c>
      <c r="LD170" s="58">
        <f t="shared" si="733"/>
        <v>1.0527332917325667</v>
      </c>
      <c r="LE170" s="58">
        <f t="shared" si="601"/>
        <v>57.834335474359634</v>
      </c>
      <c r="LF170" s="55">
        <f t="shared" si="734"/>
        <v>0.36884928423773156</v>
      </c>
      <c r="LG170" s="56">
        <f t="shared" si="735"/>
        <v>1.5761161753760661E-2</v>
      </c>
      <c r="LH170" s="260">
        <f t="shared" si="736"/>
        <v>1.06024008679571</v>
      </c>
      <c r="LI170" s="57">
        <f t="shared" si="602"/>
        <v>0</v>
      </c>
      <c r="LJ170" s="58">
        <f t="shared" si="737"/>
        <v>0</v>
      </c>
      <c r="LK170" s="58">
        <f t="shared" si="603"/>
        <v>0</v>
      </c>
      <c r="LL170" s="58">
        <f t="shared" si="738"/>
        <v>0</v>
      </c>
      <c r="LM170" s="58">
        <f t="shared" si="604"/>
        <v>0</v>
      </c>
      <c r="LN170" s="55"/>
      <c r="LO170" s="56"/>
      <c r="LP170" s="260"/>
      <c r="LQ170" s="57">
        <f t="shared" si="605"/>
        <v>4.3436640066666643E-2</v>
      </c>
      <c r="LR170" s="58">
        <f t="shared" si="739"/>
        <v>5.0243161565113312E-2</v>
      </c>
      <c r="LS170" s="58">
        <f t="shared" si="606"/>
        <v>1.1768208333333328E-3</v>
      </c>
      <c r="LT170" s="58">
        <f t="shared" si="740"/>
        <v>1.359110380416666E-3</v>
      </c>
      <c r="LU170" s="58">
        <f t="shared" si="607"/>
        <v>0.89416666666666633</v>
      </c>
      <c r="LV170" s="55">
        <f t="shared" si="608"/>
        <v>4.857778945013979E-2</v>
      </c>
      <c r="LW170" s="56">
        <f t="shared" si="609"/>
        <v>1.3161090400745572E-3</v>
      </c>
      <c r="LX170" s="260">
        <f t="shared" si="610"/>
        <v>1.0078160048971445</v>
      </c>
      <c r="LY170" s="57">
        <f t="shared" si="611"/>
        <v>0</v>
      </c>
      <c r="LZ170" s="58">
        <f t="shared" si="741"/>
        <v>0</v>
      </c>
      <c r="MA170" s="58">
        <f t="shared" si="612"/>
        <v>0</v>
      </c>
      <c r="MB170" s="58">
        <f t="shared" si="742"/>
        <v>0</v>
      </c>
      <c r="MC170" s="58">
        <f t="shared" si="613"/>
        <v>0</v>
      </c>
      <c r="MD170" s="55"/>
      <c r="ME170" s="56"/>
      <c r="MF170" s="260"/>
      <c r="MG170" s="57">
        <f t="shared" si="614"/>
        <v>0</v>
      </c>
      <c r="MH170" s="58">
        <f t="shared" si="743"/>
        <v>0</v>
      </c>
      <c r="MI170" s="58">
        <f t="shared" si="615"/>
        <v>0</v>
      </c>
      <c r="MJ170" s="58">
        <f t="shared" si="744"/>
        <v>0</v>
      </c>
      <c r="MK170" s="58">
        <f t="shared" si="616"/>
        <v>0</v>
      </c>
      <c r="ML170" s="55"/>
      <c r="MM170" s="56"/>
      <c r="MN170" s="260"/>
      <c r="MO170" s="59">
        <v>1.2544677124822399</v>
      </c>
      <c r="MP170" s="60"/>
      <c r="MQ170" s="60">
        <v>0.85810000000000008</v>
      </c>
      <c r="MR170" s="61"/>
      <c r="MS170" s="59">
        <f t="shared" si="617"/>
        <v>1.0727434986583482</v>
      </c>
      <c r="MT170" s="60"/>
      <c r="MU170" s="60">
        <f t="shared" si="745"/>
        <v>1.0960705018561216</v>
      </c>
      <c r="MV170" s="61"/>
      <c r="MW170" s="66">
        <f t="shared" si="746"/>
        <v>1.3457220828421328</v>
      </c>
      <c r="MX170" s="67"/>
      <c r="MY170" s="67">
        <f t="shared" si="747"/>
        <v>0.9405380976427381</v>
      </c>
      <c r="MZ170" s="261"/>
      <c r="NA170" s="59">
        <f t="shared" si="618"/>
        <v>1.0727865908892198</v>
      </c>
      <c r="NB170" s="60"/>
      <c r="NC170" s="60">
        <f t="shared" si="619"/>
        <v>1.0961072396937321</v>
      </c>
      <c r="ND170" s="262"/>
      <c r="NE170" s="62">
        <f t="shared" si="620"/>
        <v>1.34577614065442</v>
      </c>
      <c r="NF170" s="63"/>
      <c r="NG170" s="63">
        <f t="shared" si="621"/>
        <v>0.94056962238119168</v>
      </c>
      <c r="NH170" s="64"/>
      <c r="NI170" s="238">
        <f t="shared" si="750"/>
        <v>-5.4057812287178209E-5</v>
      </c>
      <c r="NJ170" s="238">
        <f t="shared" si="751"/>
        <v>0</v>
      </c>
      <c r="NK170" s="238">
        <f t="shared" si="752"/>
        <v>-3.1524738453581058E-5</v>
      </c>
      <c r="NL170" s="238">
        <f t="shared" si="753"/>
        <v>0</v>
      </c>
      <c r="NM170" s="239">
        <f t="shared" si="622"/>
        <v>0</v>
      </c>
      <c r="NN170" s="240">
        <f t="shared" si="623"/>
        <v>0</v>
      </c>
      <c r="NO170" s="240">
        <f t="shared" ref="NO170:NO175" si="795">O170*IN170</f>
        <v>0.40520651827322829</v>
      </c>
      <c r="NP170" s="240">
        <f t="shared" si="624"/>
        <v>0</v>
      </c>
      <c r="NQ170" s="240">
        <f>Q170*JD170</f>
        <v>0</v>
      </c>
      <c r="NR170" s="240">
        <f t="shared" si="625"/>
        <v>0</v>
      </c>
      <c r="NS170" s="240">
        <f t="shared" si="626"/>
        <v>0.29350441476367961</v>
      </c>
      <c r="NT170" s="240">
        <f t="shared" si="627"/>
        <v>0</v>
      </c>
      <c r="NU170" s="240">
        <f t="shared" si="628"/>
        <v>0</v>
      </c>
      <c r="NV170" s="240">
        <f t="shared" si="629"/>
        <v>0.25273742217078082</v>
      </c>
      <c r="NW170" s="240">
        <f t="shared" si="630"/>
        <v>0</v>
      </c>
      <c r="NX170" s="240">
        <f t="shared" si="631"/>
        <v>0.38868401581930728</v>
      </c>
      <c r="NY170" s="240">
        <f t="shared" si="632"/>
        <v>0</v>
      </c>
      <c r="NZ170" s="240">
        <f t="shared" si="633"/>
        <v>5.6437696274240093E-3</v>
      </c>
      <c r="OA170" s="240">
        <f t="shared" si="634"/>
        <v>0</v>
      </c>
      <c r="OB170" s="241">
        <f t="shared" si="635"/>
        <v>0</v>
      </c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136"/>
      <c r="OP170" s="13"/>
      <c r="OQ170" s="13"/>
      <c r="OR170" s="13"/>
      <c r="OS170" s="13"/>
      <c r="OT170" s="13"/>
    </row>
    <row r="171" spans="1:410" ht="15" customHeight="1">
      <c r="A171" s="242">
        <v>152</v>
      </c>
      <c r="B171" s="49" t="s">
        <v>221</v>
      </c>
      <c r="C171" s="50">
        <v>9</v>
      </c>
      <c r="D171" s="51">
        <v>3776.76</v>
      </c>
      <c r="E171" s="52">
        <v>3713.3</v>
      </c>
      <c r="F171" s="52">
        <v>63.5</v>
      </c>
      <c r="G171" s="52"/>
      <c r="H171" s="53">
        <v>340.25</v>
      </c>
      <c r="I171" s="57">
        <v>3.2652153285351595</v>
      </c>
      <c r="J171" s="58">
        <v>4.0217153285351595</v>
      </c>
      <c r="K171" s="58">
        <v>2.4914000000000001</v>
      </c>
      <c r="L171" s="243">
        <v>2.9469000000000003</v>
      </c>
      <c r="M171" s="1">
        <v>0.45550000000000002</v>
      </c>
      <c r="N171" s="2">
        <v>0.51160000000000005</v>
      </c>
      <c r="O171" s="2">
        <v>0.31831532853515948</v>
      </c>
      <c r="P171" s="2">
        <v>1.66E-2</v>
      </c>
      <c r="Q171" s="2">
        <v>0.46</v>
      </c>
      <c r="R171" s="2">
        <v>0</v>
      </c>
      <c r="S171" s="2">
        <v>0.60760000000000003</v>
      </c>
      <c r="T171" s="2">
        <v>2.5700000000000001E-2</v>
      </c>
      <c r="U171" s="2">
        <v>8.0000000000000004E-4</v>
      </c>
      <c r="V171" s="2">
        <v>4.7199999999999999E-2</v>
      </c>
      <c r="W171" s="2">
        <v>0.108</v>
      </c>
      <c r="X171" s="2">
        <v>0.74539999999999995</v>
      </c>
      <c r="Y171" s="2">
        <v>8.7999999999999995E-2</v>
      </c>
      <c r="Z171" s="2">
        <v>2.0000000000000001E-4</v>
      </c>
      <c r="AA171" s="2">
        <v>0.34029999999999999</v>
      </c>
      <c r="AB171" s="3">
        <v>0.29649999999999999</v>
      </c>
      <c r="AC171" s="244">
        <v>663.25</v>
      </c>
      <c r="AD171" s="108">
        <v>145.91499999999999</v>
      </c>
      <c r="AE171" s="108">
        <v>446.40240225000002</v>
      </c>
      <c r="AF171" s="108">
        <f t="shared" si="636"/>
        <v>44.182231360291503</v>
      </c>
      <c r="AG171" s="108">
        <f t="shared" si="637"/>
        <v>139.69716776011501</v>
      </c>
      <c r="AH171" s="108">
        <v>16.92482485215</v>
      </c>
      <c r="AI171" s="108">
        <v>92.891932658997234</v>
      </c>
      <c r="AJ171" s="108">
        <f t="shared" si="638"/>
        <v>1.7969944372883015</v>
      </c>
      <c r="AK171" s="108">
        <f t="shared" si="639"/>
        <v>54.366675643465996</v>
      </c>
      <c r="AL171" s="108">
        <v>68.26920798805736</v>
      </c>
      <c r="AM171" s="245">
        <v>1720.3840412990455</v>
      </c>
      <c r="AN171" s="244">
        <v>716.75</v>
      </c>
      <c r="AO171" s="108">
        <v>157.685</v>
      </c>
      <c r="AP171" s="108">
        <v>482.41073775000001</v>
      </c>
      <c r="AQ171" s="108">
        <f t="shared" si="640"/>
        <v>47.746120358068502</v>
      </c>
      <c r="AR171" s="108">
        <f t="shared" si="641"/>
        <v>150.965616271485</v>
      </c>
      <c r="AS171" s="246">
        <v>72.281202380033307</v>
      </c>
      <c r="AT171" s="247">
        <v>10.662109913883613</v>
      </c>
      <c r="AU171" s="108">
        <v>104.32626662949242</v>
      </c>
      <c r="AV171" s="108">
        <f t="shared" si="642"/>
        <v>2.0181916279475312</v>
      </c>
      <c r="AW171" s="108">
        <f t="shared" si="643"/>
        <v>61.05882541770977</v>
      </c>
      <c r="AX171" s="108">
        <v>76.672660337976296</v>
      </c>
      <c r="AY171" s="245">
        <v>1932.1510405170025</v>
      </c>
      <c r="AZ171" s="248">
        <v>150</v>
      </c>
      <c r="BA171" s="108">
        <v>764.57499999999993</v>
      </c>
      <c r="BB171" s="108">
        <v>79.734236193960001</v>
      </c>
      <c r="BC171" s="109">
        <v>63.787388955168005</v>
      </c>
      <c r="BD171" s="109">
        <v>15.946847238791996</v>
      </c>
      <c r="BE171" s="108">
        <v>29.900343749999998</v>
      </c>
      <c r="BF171" s="109">
        <v>23.920275</v>
      </c>
      <c r="BG171" s="109">
        <v>5.9800687499999974</v>
      </c>
      <c r="BH171" s="108">
        <v>63.817299335909077</v>
      </c>
      <c r="BI171" s="109">
        <f t="shared" si="644"/>
        <v>37.350223147728833</v>
      </c>
      <c r="BJ171" s="108">
        <f t="shared" si="645"/>
        <v>1.2345456556531611</v>
      </c>
      <c r="BK171" s="108">
        <v>46.901343963993455</v>
      </c>
      <c r="BL171" s="245">
        <v>1181.9138678926349</v>
      </c>
      <c r="BM171" s="244">
        <v>22.93</v>
      </c>
      <c r="BN171" s="108">
        <v>5.0446</v>
      </c>
      <c r="BO171" s="108">
        <v>15.43310529</v>
      </c>
      <c r="BP171" s="108">
        <f t="shared" si="646"/>
        <v>1.52747616297246</v>
      </c>
      <c r="BQ171" s="108">
        <f t="shared" si="647"/>
        <v>4.8296359694525997</v>
      </c>
      <c r="BR171" s="108">
        <v>2.94593533035833</v>
      </c>
      <c r="BS171" s="108">
        <v>3.3838157652861578</v>
      </c>
      <c r="BT171" s="108">
        <f t="shared" si="648"/>
        <v>6.5459915979460728E-2</v>
      </c>
      <c r="BU171" s="108">
        <f t="shared" si="649"/>
        <v>1.9804390853174991</v>
      </c>
      <c r="BV171" s="108">
        <v>2.4868728192822243</v>
      </c>
      <c r="BW171" s="245">
        <v>62.669195045912048</v>
      </c>
      <c r="BX171" s="107">
        <v>1147.6400000000001</v>
      </c>
      <c r="BY171" s="108">
        <v>83.777720000000002</v>
      </c>
      <c r="BZ171" s="109">
        <f t="shared" si="650"/>
        <v>49.032418628960002</v>
      </c>
      <c r="CA171" s="109">
        <f t="shared" si="651"/>
        <v>1.6206799934000002</v>
      </c>
      <c r="CB171" s="108">
        <v>61.570886000000002</v>
      </c>
      <c r="CC171" s="110">
        <v>1551.5863272000001</v>
      </c>
      <c r="CD171" s="244"/>
      <c r="CE171" s="108">
        <v>0</v>
      </c>
      <c r="CF171" s="109">
        <f t="shared" si="652"/>
        <v>0</v>
      </c>
      <c r="CG171" s="109">
        <f t="shared" si="653"/>
        <v>0</v>
      </c>
      <c r="CH171" s="108">
        <v>0</v>
      </c>
      <c r="CI171" s="245">
        <v>0</v>
      </c>
      <c r="CJ171" s="249">
        <v>848.65105388482266</v>
      </c>
      <c r="CK171" s="250">
        <v>186.703231854661</v>
      </c>
      <c r="CL171" s="250">
        <v>88.666780901360511</v>
      </c>
      <c r="CM171" s="251">
        <v>60.055552049593018</v>
      </c>
      <c r="CN171" s="252">
        <f t="shared" si="541"/>
        <v>29.274078846574117</v>
      </c>
      <c r="CO171" s="250">
        <v>571.18713777034168</v>
      </c>
      <c r="CP171" s="252">
        <f t="shared" si="654"/>
        <v>56.532675773681802</v>
      </c>
      <c r="CQ171" s="250">
        <v>178.74730289385073</v>
      </c>
      <c r="CR171" s="250">
        <v>123.75019892201661</v>
      </c>
      <c r="CS171" s="252">
        <f t="shared" si="655"/>
        <v>2.3939475981464113</v>
      </c>
      <c r="CT171" s="252">
        <f t="shared" si="656"/>
        <v>72.427031422690817</v>
      </c>
      <c r="CU171" s="250">
        <f t="shared" si="542"/>
        <v>1818.9584033332023</v>
      </c>
      <c r="CV171" s="245">
        <f t="shared" si="657"/>
        <v>2291.8875881998351</v>
      </c>
      <c r="CW171" s="244">
        <v>71.804760000000002</v>
      </c>
      <c r="CX171" s="108">
        <v>5.2417474799999999</v>
      </c>
      <c r="CY171" s="108">
        <f t="shared" si="658"/>
        <v>0.1014016050006</v>
      </c>
      <c r="CZ171" s="108">
        <f t="shared" si="659"/>
        <v>3.0678270641246401</v>
      </c>
      <c r="DA171" s="108">
        <v>3.8523253739999999</v>
      </c>
      <c r="DB171" s="245">
        <v>97.078599424800004</v>
      </c>
      <c r="DC171" s="244">
        <v>2.3942399999999999</v>
      </c>
      <c r="DD171" s="108">
        <v>0.17477951999999999</v>
      </c>
      <c r="DE171" s="108">
        <f t="shared" si="660"/>
        <v>3.3811098143999999E-3</v>
      </c>
      <c r="DF171" s="108">
        <f t="shared" si="661"/>
        <v>0.10229286011136</v>
      </c>
      <c r="DG171" s="108">
        <v>0.12845097599999999</v>
      </c>
      <c r="DH171" s="245">
        <v>3.2369645951999995</v>
      </c>
      <c r="DI171" s="107">
        <v>69.070007897183999</v>
      </c>
      <c r="DJ171" s="108">
        <v>15.195401737380481</v>
      </c>
      <c r="DK171" s="108">
        <v>1.1388052462244529</v>
      </c>
      <c r="DL171" s="108">
        <v>46.487776025223383</v>
      </c>
      <c r="DM171" s="108">
        <f t="shared" si="662"/>
        <v>4.6010811443204593</v>
      </c>
      <c r="DN171" s="108">
        <f t="shared" si="663"/>
        <v>14.547884629333405</v>
      </c>
      <c r="DO171" s="108">
        <v>9.6281153361388991</v>
      </c>
      <c r="DP171" s="108">
        <f t="shared" si="664"/>
        <v>0.18625589117760702</v>
      </c>
      <c r="DQ171" s="108">
        <f t="shared" si="665"/>
        <v>5.6350278065513413</v>
      </c>
      <c r="DR171" s="108">
        <v>7.0760053121075606</v>
      </c>
      <c r="DS171" s="110">
        <v>178.31533386511049</v>
      </c>
      <c r="DT171" s="244">
        <v>156.79</v>
      </c>
      <c r="DU171" s="108">
        <v>34.4938</v>
      </c>
      <c r="DV171" s="108">
        <v>105.52797987</v>
      </c>
      <c r="DW171" s="108">
        <f t="shared" si="666"/>
        <v>10.444526279653381</v>
      </c>
      <c r="DX171" s="108">
        <f t="shared" si="667"/>
        <v>33.023926020517798</v>
      </c>
      <c r="DY171" s="108">
        <v>3.04959722383333</v>
      </c>
      <c r="DZ171" s="108">
        <v>1.964712069125</v>
      </c>
      <c r="EA171" s="108"/>
      <c r="EB171" s="108">
        <v>22.033304508895952</v>
      </c>
      <c r="EC171" s="108">
        <f t="shared" si="668"/>
        <v>0.42623427572459222</v>
      </c>
      <c r="ED171" s="108">
        <f t="shared" si="669"/>
        <v>12.895388063312517</v>
      </c>
      <c r="EE171" s="108">
        <v>16.192969683592715</v>
      </c>
      <c r="EF171" s="245">
        <v>408.06283602653633</v>
      </c>
      <c r="EG171" s="249">
        <v>625.31929436904738</v>
      </c>
      <c r="EH171" s="250">
        <v>137.57024476119045</v>
      </c>
      <c r="EI171" s="250">
        <v>898.44865470140587</v>
      </c>
      <c r="EJ171" s="250">
        <v>420.87302703297058</v>
      </c>
      <c r="EK171" s="250">
        <f t="shared" si="670"/>
        <v>41.655486977561232</v>
      </c>
      <c r="EL171" s="250">
        <v>131.70800507969781</v>
      </c>
      <c r="EM171" s="250">
        <v>152.00141912311688</v>
      </c>
      <c r="EN171" s="250">
        <f t="shared" si="671"/>
        <v>2.9404674529366961</v>
      </c>
      <c r="EO171" s="250">
        <f t="shared" si="672"/>
        <v>88.96156656734837</v>
      </c>
      <c r="EP171" s="250">
        <v>2234.2126399877316</v>
      </c>
      <c r="EQ171" s="245">
        <v>2815.1079263845418</v>
      </c>
      <c r="ER171" s="244">
        <v>124.61</v>
      </c>
      <c r="ES171" s="108">
        <v>27.414200000000001</v>
      </c>
      <c r="ET171" s="108">
        <v>83.869134329999994</v>
      </c>
      <c r="EU171" s="108">
        <f t="shared" si="673"/>
        <v>8.3008637011774198</v>
      </c>
      <c r="EV171" s="108">
        <f t="shared" si="674"/>
        <v>26.246006897230199</v>
      </c>
      <c r="EW171" s="108">
        <v>9.7281147946250002</v>
      </c>
      <c r="EX171" s="108">
        <v>17.9303657860976</v>
      </c>
      <c r="EY171" s="108">
        <f t="shared" si="675"/>
        <v>0.3468629261320581</v>
      </c>
      <c r="EZ171" s="108">
        <f t="shared" si="676"/>
        <v>10.49406932289777</v>
      </c>
      <c r="FA171" s="108">
        <v>13.177590745536101</v>
      </c>
      <c r="FB171" s="245">
        <v>332.07528678751049</v>
      </c>
      <c r="FC171" s="244">
        <v>0.83333333333333293</v>
      </c>
      <c r="FD171" s="108">
        <v>6.0833333333333302E-2</v>
      </c>
      <c r="FE171" s="108">
        <f t="shared" si="677"/>
        <v>1.1768208333333328E-3</v>
      </c>
      <c r="FF171" s="108">
        <f t="shared" si="678"/>
        <v>3.5603803333333316E-2</v>
      </c>
      <c r="FG171" s="108">
        <v>4.4708333333333301E-2</v>
      </c>
      <c r="FH171" s="245">
        <v>1.1266499999999995</v>
      </c>
      <c r="FI171" s="244">
        <v>950.64379666666605</v>
      </c>
      <c r="FJ171" s="108">
        <v>69.3969971566666</v>
      </c>
      <c r="FK171" s="108">
        <f t="shared" si="679"/>
        <v>1.3424849099957155</v>
      </c>
      <c r="FL171" s="108">
        <f t="shared" si="680"/>
        <v>40.615841731887947</v>
      </c>
      <c r="FM171" s="108">
        <v>51.002000000000002</v>
      </c>
      <c r="FN171" s="245">
        <v>1285.2513525879992</v>
      </c>
      <c r="FO171" s="244">
        <v>739.75183333333155</v>
      </c>
      <c r="FP171" s="108">
        <v>54.001883833333203</v>
      </c>
      <c r="FQ171" s="108">
        <f t="shared" si="681"/>
        <v>1.0446664427558308</v>
      </c>
      <c r="FR171" s="108">
        <f t="shared" si="682"/>
        <v>31.605574547367258</v>
      </c>
      <c r="FS171" s="108">
        <v>39.687685858333303</v>
      </c>
      <c r="FT171" s="110">
        <v>1000.1296836299977</v>
      </c>
      <c r="FU171" s="253">
        <f t="shared" si="543"/>
        <v>3937.3918345042862</v>
      </c>
      <c r="FV171" s="254">
        <f t="shared" si="544"/>
        <v>1077.9726880607834</v>
      </c>
      <c r="FW171" s="254">
        <f t="shared" si="545"/>
        <v>127.64385271562574</v>
      </c>
      <c r="FX171" s="254">
        <f t="shared" si="546"/>
        <v>764.57499999999993</v>
      </c>
      <c r="FY171" s="254">
        <f t="shared" si="547"/>
        <v>1147.6400000000001</v>
      </c>
      <c r="FZ171" s="254">
        <f t="shared" si="548"/>
        <v>0</v>
      </c>
      <c r="GA171" s="254">
        <f t="shared" si="683"/>
        <v>71.804760000000002</v>
      </c>
      <c r="GB171" s="254">
        <f t="shared" si="684"/>
        <v>2.3942399999999999</v>
      </c>
      <c r="GC171" s="254">
        <f t="shared" si="685"/>
        <v>950.64379666666605</v>
      </c>
      <c r="GD171" s="254">
        <f t="shared" si="686"/>
        <v>739.75183333333155</v>
      </c>
      <c r="GE171" s="254">
        <f t="shared" si="549"/>
        <v>2172.1913003185359</v>
      </c>
      <c r="GF171" s="255">
        <f t="shared" si="550"/>
        <v>829.31396553645277</v>
      </c>
      <c r="GG171" s="255">
        <f t="shared" si="551"/>
        <v>214.99046175772673</v>
      </c>
      <c r="GH171" s="254">
        <f t="shared" si="552"/>
        <v>802.41667938928379</v>
      </c>
      <c r="GI171" s="255">
        <f t="shared" si="553"/>
        <v>572.94714223762514</v>
      </c>
      <c r="GJ171" s="256">
        <f t="shared" si="554"/>
        <v>15.5227506627857</v>
      </c>
      <c r="GK171" s="253">
        <f t="shared" si="687"/>
        <v>11794.425984988513</v>
      </c>
      <c r="GL171" s="257">
        <f t="shared" si="688"/>
        <v>14860.976741085526</v>
      </c>
      <c r="GM171" s="221">
        <f t="shared" si="689"/>
        <v>12309.260730255528</v>
      </c>
      <c r="GN171" s="222">
        <f t="shared" si="690"/>
        <v>6604.0059841600887</v>
      </c>
      <c r="GO171" s="222">
        <f t="shared" si="691"/>
        <v>447.91956556197772</v>
      </c>
      <c r="GP171" s="55">
        <f t="shared" si="692"/>
        <v>0.53650711678628937</v>
      </c>
      <c r="GQ171" s="56">
        <f t="shared" si="693"/>
        <v>3.638882751593802E-2</v>
      </c>
      <c r="GR171" s="258">
        <f t="shared" si="694"/>
        <v>1.0897072945826303</v>
      </c>
      <c r="GS171" s="227">
        <f t="shared" si="555"/>
        <v>14860.976741085526</v>
      </c>
      <c r="GT171" s="222">
        <f t="shared" si="788"/>
        <v>6727.962707270739</v>
      </c>
      <c r="GU171" s="222">
        <f t="shared" si="789"/>
        <v>451.27790207153407</v>
      </c>
      <c r="GV171" s="37">
        <f t="shared" si="748"/>
        <v>0.45272681765729567</v>
      </c>
      <c r="GW171" s="228">
        <f t="shared" si="749"/>
        <v>3.0366638070558633E-2</v>
      </c>
      <c r="GX171" s="258">
        <f t="shared" si="695"/>
        <v>1.0756460845640279</v>
      </c>
      <c r="GY171" s="221">
        <f t="shared" si="754"/>
        <v>9406.9628210638475</v>
      </c>
      <c r="GZ171" s="222">
        <f t="shared" si="696"/>
        <v>5228.7283810574154</v>
      </c>
      <c r="HA171" s="222">
        <f t="shared" si="697"/>
        <v>277.91855694739252</v>
      </c>
      <c r="HB171" s="55">
        <f t="shared" si="698"/>
        <v>0.5558359781490122</v>
      </c>
      <c r="HC171" s="56">
        <f t="shared" si="699"/>
        <v>2.9543919991379564E-2</v>
      </c>
      <c r="HD171" s="258">
        <f t="shared" si="700"/>
        <v>1.091675850982615</v>
      </c>
      <c r="HE171" s="221">
        <f t="shared" si="701"/>
        <v>11127.346862362892</v>
      </c>
      <c r="HF171" s="222">
        <f t="shared" si="702"/>
        <v>6546.5912211373998</v>
      </c>
      <c r="HG171" s="222">
        <f t="shared" si="703"/>
        <v>335.85238145234308</v>
      </c>
      <c r="HH171" s="55">
        <f t="shared" si="704"/>
        <v>0.58833352659119242</v>
      </c>
      <c r="HI171" s="56">
        <f t="shared" si="705"/>
        <v>3.0182610967968409E-2</v>
      </c>
      <c r="HJ171" s="259">
        <f t="shared" si="706"/>
        <v>1.0968671500557783</v>
      </c>
      <c r="HK171" s="54">
        <f t="shared" si="556"/>
        <v>3.5581289618877827</v>
      </c>
      <c r="HL171" s="55">
        <f t="shared" si="557"/>
        <v>4.3259423463699775</v>
      </c>
      <c r="HM171" s="55">
        <f t="shared" si="558"/>
        <v>2.7198012151380873</v>
      </c>
      <c r="HN171" s="56">
        <f t="shared" si="559"/>
        <v>3.2323578044993733</v>
      </c>
      <c r="HQ171" s="57">
        <f t="shared" si="560"/>
        <v>1045.9228889523688</v>
      </c>
      <c r="HR171" s="58">
        <f t="shared" si="707"/>
        <v>1209.8190056512051</v>
      </c>
      <c r="HS171" s="58">
        <f t="shared" si="561"/>
        <v>45.979225797579808</v>
      </c>
      <c r="HT171" s="58">
        <f t="shared" si="708"/>
        <v>53.101407873624922</v>
      </c>
      <c r="HU171" s="58">
        <f t="shared" si="562"/>
        <v>1365.3841597611472</v>
      </c>
      <c r="HV171" s="55">
        <f t="shared" si="755"/>
        <v>0.76602828696601899</v>
      </c>
      <c r="HW171" s="56">
        <f t="shared" si="756"/>
        <v>3.3674937173449528E-2</v>
      </c>
      <c r="HX171" s="260">
        <f t="shared" si="757"/>
        <v>1.1252528803357427</v>
      </c>
      <c r="HY171" s="57">
        <f t="shared" si="563"/>
        <v>1133.1048188608174</v>
      </c>
      <c r="HZ171" s="58">
        <f t="shared" si="709"/>
        <v>1310.6623439763075</v>
      </c>
      <c r="IA171" s="58">
        <f t="shared" si="564"/>
        <v>60.426421899899644</v>
      </c>
      <c r="IB171" s="58">
        <f t="shared" si="710"/>
        <v>69.786474652194102</v>
      </c>
      <c r="IC171" s="58">
        <f t="shared" si="565"/>
        <v>1533.4532067595258</v>
      </c>
      <c r="ID171" s="55">
        <f t="shared" si="758"/>
        <v>0.73892363579536957</v>
      </c>
      <c r="IE171" s="56">
        <f t="shared" si="759"/>
        <v>3.9405455369317728E-2</v>
      </c>
      <c r="IF171" s="260">
        <f t="shared" si="760"/>
        <v>1.1218932387658418</v>
      </c>
      <c r="IG171" s="57">
        <f t="shared" si="566"/>
        <v>45.567272240229173</v>
      </c>
      <c r="IH171" s="58">
        <f t="shared" si="711"/>
        <v>52.707663800273089</v>
      </c>
      <c r="II171" s="58">
        <f t="shared" si="567"/>
        <v>88.942209610821166</v>
      </c>
      <c r="IJ171" s="58">
        <f t="shared" si="712"/>
        <v>102.71935787953737</v>
      </c>
      <c r="IK171" s="58">
        <f t="shared" si="568"/>
        <v>938.02687927986904</v>
      </c>
      <c r="IL171" s="55">
        <f t="shared" si="569"/>
        <v>4.857778945013979E-2</v>
      </c>
      <c r="IM171" s="56">
        <f t="shared" si="570"/>
        <v>9.4818401876823444E-2</v>
      </c>
      <c r="IN171" s="260">
        <f t="shared" si="571"/>
        <v>1.0222995100575569</v>
      </c>
      <c r="IO171" s="57">
        <f t="shared" si="572"/>
        <v>36.282891566819522</v>
      </c>
      <c r="IP171" s="58">
        <f t="shared" si="713"/>
        <v>41.968420675340141</v>
      </c>
      <c r="IQ171" s="58">
        <f t="shared" si="573"/>
        <v>1.5929360789519207</v>
      </c>
      <c r="IR171" s="58">
        <f t="shared" si="714"/>
        <v>1.8396818775815733</v>
      </c>
      <c r="IS171" s="58">
        <f t="shared" si="574"/>
        <v>49.737456385644478</v>
      </c>
      <c r="IT171" s="55">
        <f t="shared" si="761"/>
        <v>0.72948828113557707</v>
      </c>
      <c r="IU171" s="56">
        <f t="shared" si="762"/>
        <v>3.2026890691814379E-2</v>
      </c>
      <c r="IV171" s="260">
        <f t="shared" si="763"/>
        <v>1.1192717790221072</v>
      </c>
      <c r="IW171" s="57">
        <f t="shared" si="575"/>
        <v>59.819550727331205</v>
      </c>
      <c r="IX171" s="58">
        <f t="shared" si="715"/>
        <v>69.193274326304007</v>
      </c>
      <c r="IY171" s="58">
        <f t="shared" si="576"/>
        <v>1.6206799934000002</v>
      </c>
      <c r="IZ171" s="58">
        <f t="shared" si="716"/>
        <v>1.8717233243776603</v>
      </c>
      <c r="JA171" s="58">
        <f t="shared" si="577"/>
        <v>1231.4177200000001</v>
      </c>
      <c r="JB171" s="55">
        <f t="shared" si="764"/>
        <v>4.857778945013979E-2</v>
      </c>
      <c r="JC171" s="56">
        <f t="shared" si="765"/>
        <v>1.3161090400745574E-3</v>
      </c>
      <c r="JD171" s="260">
        <f t="shared" si="766"/>
        <v>1.0078160048971445</v>
      </c>
      <c r="JE171" s="57">
        <f t="shared" si="578"/>
        <v>0</v>
      </c>
      <c r="JF171" s="58">
        <f t="shared" si="717"/>
        <v>0</v>
      </c>
      <c r="JG171" s="58">
        <f t="shared" si="579"/>
        <v>0</v>
      </c>
      <c r="JH171" s="58">
        <f t="shared" si="718"/>
        <v>0</v>
      </c>
      <c r="JI171" s="58">
        <f t="shared" si="580"/>
        <v>0</v>
      </c>
      <c r="JJ171" s="55"/>
      <c r="JK171" s="56"/>
      <c r="JL171" s="260"/>
      <c r="JM171" s="57">
        <f t="shared" si="581"/>
        <v>1341.7869736056643</v>
      </c>
      <c r="JN171" s="58">
        <f t="shared" si="719"/>
        <v>1552.0449923696719</v>
      </c>
      <c r="JO171" s="58">
        <f t="shared" si="582"/>
        <v>88.200702218402327</v>
      </c>
      <c r="JP171" s="58">
        <f t="shared" si="720"/>
        <v>101.86299099203285</v>
      </c>
      <c r="JQ171" s="58">
        <f t="shared" si="583"/>
        <v>1818.9584033332026</v>
      </c>
      <c r="JR171" s="55">
        <f t="shared" si="584"/>
        <v>0.73766776147649571</v>
      </c>
      <c r="JS171" s="56">
        <f t="shared" si="585"/>
        <v>4.8489675221146576E-2</v>
      </c>
      <c r="JT171" s="260">
        <f t="shared" si="586"/>
        <v>1.1231035889151224</v>
      </c>
      <c r="JU171" s="57">
        <f t="shared" si="587"/>
        <v>3.7427490182320611</v>
      </c>
      <c r="JV171" s="58">
        <f t="shared" si="721"/>
        <v>4.3292377893890253</v>
      </c>
      <c r="JW171" s="58">
        <f t="shared" si="588"/>
        <v>0.1014016050006</v>
      </c>
      <c r="JX171" s="58">
        <f t="shared" si="722"/>
        <v>0.11710871361519294</v>
      </c>
      <c r="JY171" s="58">
        <f t="shared" si="589"/>
        <v>77.046507480000002</v>
      </c>
      <c r="JZ171" s="55">
        <f t="shared" si="767"/>
        <v>4.8577789450139797E-2</v>
      </c>
      <c r="KA171" s="56">
        <f t="shared" si="768"/>
        <v>1.3161090400745572E-3</v>
      </c>
      <c r="KB171" s="260">
        <f t="shared" si="769"/>
        <v>1.0078160048971445</v>
      </c>
      <c r="KC171" s="57">
        <f t="shared" si="590"/>
        <v>0.12479728933585921</v>
      </c>
      <c r="KD171" s="58">
        <f t="shared" si="723"/>
        <v>0.14435302457478835</v>
      </c>
      <c r="KE171" s="58">
        <f t="shared" si="591"/>
        <v>3.3811098143999999E-3</v>
      </c>
      <c r="KF171" s="58">
        <f t="shared" si="724"/>
        <v>3.9048437246505599E-3</v>
      </c>
      <c r="KG171" s="58">
        <f t="shared" si="592"/>
        <v>2.5690195199999994</v>
      </c>
      <c r="KH171" s="55">
        <f t="shared" si="770"/>
        <v>4.8577789450139811E-2</v>
      </c>
      <c r="KI171" s="56">
        <f t="shared" si="771"/>
        <v>1.3161090400745576E-3</v>
      </c>
      <c r="KJ171" s="260">
        <f t="shared" si="772"/>
        <v>1.0078160048971445</v>
      </c>
      <c r="KK171" s="57">
        <f t="shared" si="593"/>
        <v>108.88856280634387</v>
      </c>
      <c r="KL171" s="58">
        <f t="shared" si="725"/>
        <v>125.95140059809796</v>
      </c>
      <c r="KM171" s="58">
        <f t="shared" si="594"/>
        <v>4.7873370354980667</v>
      </c>
      <c r="KN171" s="58">
        <f t="shared" si="726"/>
        <v>5.5288955422967172</v>
      </c>
      <c r="KO171" s="58">
        <f t="shared" si="595"/>
        <v>141.5201062421512</v>
      </c>
      <c r="KP171" s="55">
        <f t="shared" si="727"/>
        <v>0.7694211493879719</v>
      </c>
      <c r="KQ171" s="56">
        <f t="shared" si="728"/>
        <v>3.3827963832266945E-2</v>
      </c>
      <c r="KR171" s="260">
        <f t="shared" si="729"/>
        <v>1.1258082457067136</v>
      </c>
      <c r="KS171" s="57">
        <f t="shared" si="596"/>
        <v>247.30536318227297</v>
      </c>
      <c r="KT171" s="58">
        <f t="shared" si="730"/>
        <v>286.05811359293517</v>
      </c>
      <c r="KU171" s="58">
        <f t="shared" si="597"/>
        <v>10.870760555377974</v>
      </c>
      <c r="KV171" s="58">
        <f t="shared" si="731"/>
        <v>12.554641365406022</v>
      </c>
      <c r="KW171" s="58">
        <f t="shared" si="598"/>
        <v>323.85939367185421</v>
      </c>
      <c r="KX171" s="55">
        <f t="shared" si="773"/>
        <v>0.76361954605785343</v>
      </c>
      <c r="KY171" s="56">
        <f t="shared" si="774"/>
        <v>3.3566296880036192E-2</v>
      </c>
      <c r="KZ171" s="260">
        <f t="shared" si="775"/>
        <v>1.1248586022539833</v>
      </c>
      <c r="LA171" s="57">
        <f t="shared" si="599"/>
        <v>1032.1064165396342</v>
      </c>
      <c r="LB171" s="58">
        <f t="shared" si="732"/>
        <v>1193.8374920113949</v>
      </c>
      <c r="LC171" s="58">
        <f t="shared" si="600"/>
        <v>44.595954430497926</v>
      </c>
      <c r="LD171" s="58">
        <f t="shared" si="733"/>
        <v>51.503867771782055</v>
      </c>
      <c r="LE171" s="58">
        <f t="shared" si="601"/>
        <v>2234.2126399877316</v>
      </c>
      <c r="LF171" s="55">
        <f t="shared" si="734"/>
        <v>0.46195532066513673</v>
      </c>
      <c r="LG171" s="56">
        <f t="shared" si="735"/>
        <v>1.9960478976944116E-2</v>
      </c>
      <c r="LH171" s="260">
        <f t="shared" si="736"/>
        <v>1.0754802769417557</v>
      </c>
      <c r="LI171" s="57">
        <f t="shared" si="602"/>
        <v>196.84709298855614</v>
      </c>
      <c r="LJ171" s="58">
        <f t="shared" si="737"/>
        <v>227.69303245986291</v>
      </c>
      <c r="LK171" s="58">
        <f t="shared" si="603"/>
        <v>8.6477266273094777</v>
      </c>
      <c r="LL171" s="58">
        <f t="shared" si="738"/>
        <v>9.9872594818797165</v>
      </c>
      <c r="LM171" s="58">
        <f t="shared" si="604"/>
        <v>263.55181491072261</v>
      </c>
      <c r="LN171" s="55">
        <f t="shared" si="776"/>
        <v>0.74690091986366136</v>
      </c>
      <c r="LO171" s="56">
        <f t="shared" si="777"/>
        <v>3.2812244644336332E-2</v>
      </c>
      <c r="LP171" s="260">
        <f t="shared" si="778"/>
        <v>1.1221219908380435</v>
      </c>
      <c r="LQ171" s="57">
        <f t="shared" si="605"/>
        <v>4.3436640066666643E-2</v>
      </c>
      <c r="LR171" s="58">
        <f t="shared" si="739"/>
        <v>5.0243161565113312E-2</v>
      </c>
      <c r="LS171" s="58">
        <f t="shared" si="606"/>
        <v>1.1768208333333328E-3</v>
      </c>
      <c r="LT171" s="58">
        <f t="shared" si="740"/>
        <v>1.359110380416666E-3</v>
      </c>
      <c r="LU171" s="58">
        <f t="shared" si="607"/>
        <v>0.89416666666666633</v>
      </c>
      <c r="LV171" s="55">
        <f t="shared" si="608"/>
        <v>4.857778945013979E-2</v>
      </c>
      <c r="LW171" s="56">
        <f t="shared" si="609"/>
        <v>1.3161090400745572E-3</v>
      </c>
      <c r="LX171" s="260">
        <f t="shared" si="610"/>
        <v>1.0078160048971445</v>
      </c>
      <c r="LY171" s="57">
        <f t="shared" si="611"/>
        <v>49.551326912903292</v>
      </c>
      <c r="LZ171" s="58">
        <f t="shared" si="741"/>
        <v>57.316019840155242</v>
      </c>
      <c r="MA171" s="58">
        <f t="shared" si="612"/>
        <v>1.3424849099957155</v>
      </c>
      <c r="MB171" s="58">
        <f t="shared" si="742"/>
        <v>1.5504358225540518</v>
      </c>
      <c r="MC171" s="58">
        <f t="shared" si="613"/>
        <v>1020.0407560222217</v>
      </c>
      <c r="MD171" s="55">
        <f t="shared" si="779"/>
        <v>4.8577791250356481E-2</v>
      </c>
      <c r="ME171" s="56">
        <f t="shared" si="780"/>
        <v>1.3161090888474945E-3</v>
      </c>
      <c r="MF171" s="260">
        <f t="shared" si="781"/>
        <v>1.0078160051867933</v>
      </c>
      <c r="MG171" s="57">
        <f t="shared" si="614"/>
        <v>38.55880094778805</v>
      </c>
      <c r="MH171" s="58">
        <f t="shared" si="743"/>
        <v>44.600965056306443</v>
      </c>
      <c r="MI171" s="58">
        <f t="shared" si="615"/>
        <v>1.0446664427558308</v>
      </c>
      <c r="MJ171" s="58">
        <f t="shared" si="744"/>
        <v>1.2064852747387089</v>
      </c>
      <c r="MK171" s="58">
        <f t="shared" si="616"/>
        <v>793.75371716666484</v>
      </c>
      <c r="ML171" s="55">
        <f t="shared" si="782"/>
        <v>4.8577789450139783E-2</v>
      </c>
      <c r="MM171" s="56">
        <f t="shared" si="783"/>
        <v>1.3161090400745572E-3</v>
      </c>
      <c r="MN171" s="260">
        <f t="shared" si="784"/>
        <v>1.0078160048971445</v>
      </c>
      <c r="MO171" s="59">
        <v>3.2652153285351595</v>
      </c>
      <c r="MP171" s="60">
        <v>4.0217153285351595</v>
      </c>
      <c r="MQ171" s="60">
        <v>2.4914000000000001</v>
      </c>
      <c r="MR171" s="61">
        <v>2.9469000000000003</v>
      </c>
      <c r="MS171" s="59">
        <f t="shared" si="617"/>
        <v>1.0897072945826303</v>
      </c>
      <c r="MT171" s="60">
        <f t="shared" ref="MT171:MT194" si="796">GX171</f>
        <v>1.0756460845640279</v>
      </c>
      <c r="MU171" s="60">
        <f t="shared" si="745"/>
        <v>1.091675850982615</v>
      </c>
      <c r="MV171" s="61">
        <f t="shared" si="785"/>
        <v>1.0968671500557783</v>
      </c>
      <c r="MW171" s="66">
        <f t="shared" si="746"/>
        <v>3.5581289618877827</v>
      </c>
      <c r="MX171" s="67">
        <f t="shared" si="786"/>
        <v>4.3259423463699775</v>
      </c>
      <c r="MY171" s="67">
        <f t="shared" si="747"/>
        <v>2.7198012151380873</v>
      </c>
      <c r="MZ171" s="261">
        <f t="shared" si="787"/>
        <v>3.2323578044993733</v>
      </c>
      <c r="NA171" s="59">
        <f t="shared" si="618"/>
        <v>1.0896082653961681</v>
      </c>
      <c r="NB171" s="60">
        <f t="shared" ref="NB171:NB194" si="797">NF171/J171</f>
        <v>1.0757147298017768</v>
      </c>
      <c r="NC171" s="60">
        <f t="shared" si="619"/>
        <v>1.0916911450878781</v>
      </c>
      <c r="ND171" s="262">
        <f t="shared" ref="ND171:ND194" si="798">NH171/L171</f>
        <v>1.0968787559350062</v>
      </c>
      <c r="NE171" s="62">
        <f t="shared" si="620"/>
        <v>3.5578056102701741</v>
      </c>
      <c r="NF171" s="63">
        <f t="shared" ref="NF171:NF194" si="799">NE171+NQ171+NR171+OB171</f>
        <v>4.3262184179748635</v>
      </c>
      <c r="NG171" s="63">
        <f t="shared" si="621"/>
        <v>2.7198393188719394</v>
      </c>
      <c r="NH171" s="64">
        <f t="shared" ref="NH171:NH194" si="800">NG171+NM171</f>
        <v>3.2323920058648703</v>
      </c>
      <c r="NI171" s="238">
        <f t="shared" si="750"/>
        <v>3.2335161760865816E-4</v>
      </c>
      <c r="NJ171" s="238">
        <f t="shared" si="751"/>
        <v>-2.760716048859635E-4</v>
      </c>
      <c r="NK171" s="238">
        <f t="shared" si="752"/>
        <v>-3.8103733852157262E-5</v>
      </c>
      <c r="NL171" s="238">
        <f t="shared" si="753"/>
        <v>-3.4201365497033009E-5</v>
      </c>
      <c r="NM171" s="239">
        <f t="shared" si="622"/>
        <v>0.51255268699293077</v>
      </c>
      <c r="NN171" s="240">
        <f t="shared" si="623"/>
        <v>0.57396058095260472</v>
      </c>
      <c r="NO171" s="240">
        <f t="shared" si="795"/>
        <v>0.32541360440530381</v>
      </c>
      <c r="NP171" s="240">
        <f t="shared" si="624"/>
        <v>1.8579911531766979E-2</v>
      </c>
      <c r="NQ171" s="240">
        <f>Q171*JD171+0.006</f>
        <v>0.4695953622526865</v>
      </c>
      <c r="NR171" s="240">
        <f t="shared" si="625"/>
        <v>0</v>
      </c>
      <c r="NS171" s="240">
        <f t="shared" si="626"/>
        <v>0.68239774062482839</v>
      </c>
      <c r="NT171" s="240">
        <f t="shared" si="627"/>
        <v>2.5900871325856615E-2</v>
      </c>
      <c r="NU171" s="240">
        <f t="shared" si="628"/>
        <v>8.0625280391771563E-4</v>
      </c>
      <c r="NV171" s="240">
        <f t="shared" si="629"/>
        <v>5.3138149197356876E-2</v>
      </c>
      <c r="NW171" s="240">
        <f t="shared" si="630"/>
        <v>0.12148472904343019</v>
      </c>
      <c r="NX171" s="240">
        <f t="shared" si="631"/>
        <v>0.80166299843238464</v>
      </c>
      <c r="NY171" s="240">
        <f t="shared" si="632"/>
        <v>9.8746735193747825E-2</v>
      </c>
      <c r="NZ171" s="240">
        <f t="shared" si="633"/>
        <v>2.0156320097942891E-4</v>
      </c>
      <c r="OA171" s="240">
        <f t="shared" si="634"/>
        <v>0.34295978656506576</v>
      </c>
      <c r="OB171" s="241">
        <f t="shared" si="635"/>
        <v>0.29881744545200334</v>
      </c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136"/>
      <c r="OP171" s="13"/>
      <c r="OQ171" s="13"/>
      <c r="OR171" s="13"/>
      <c r="OS171" s="13"/>
      <c r="OT171" s="13"/>
    </row>
    <row r="172" spans="1:410" ht="15" customHeight="1">
      <c r="A172" s="242">
        <v>153</v>
      </c>
      <c r="B172" s="49" t="s">
        <v>222</v>
      </c>
      <c r="C172" s="50">
        <v>9</v>
      </c>
      <c r="D172" s="51">
        <v>4580.18</v>
      </c>
      <c r="E172" s="52">
        <v>4507.2</v>
      </c>
      <c r="F172" s="52">
        <v>73</v>
      </c>
      <c r="G172" s="52"/>
      <c r="H172" s="53">
        <v>498.2</v>
      </c>
      <c r="I172" s="57">
        <v>3.1141153331935802</v>
      </c>
      <c r="J172" s="58">
        <v>3.6823153331935803</v>
      </c>
      <c r="K172" s="58">
        <v>2.4567999999999994</v>
      </c>
      <c r="L172" s="243">
        <v>2.8361999999999994</v>
      </c>
      <c r="M172" s="1">
        <v>0.37940000000000002</v>
      </c>
      <c r="N172" s="2">
        <v>0.52059999999999995</v>
      </c>
      <c r="O172" s="2">
        <v>0.27791533319358069</v>
      </c>
      <c r="P172" s="2">
        <v>1.4E-2</v>
      </c>
      <c r="Q172" s="2">
        <v>0.27860000000000001</v>
      </c>
      <c r="R172" s="2">
        <v>0</v>
      </c>
      <c r="S172" s="2">
        <v>0.64710000000000001</v>
      </c>
      <c r="T172" s="2">
        <v>1.9E-2</v>
      </c>
      <c r="U172" s="2">
        <v>5.9999999999999995E-4</v>
      </c>
      <c r="V172" s="2">
        <v>4.07E-2</v>
      </c>
      <c r="W172" s="2">
        <v>6.8500000000000005E-2</v>
      </c>
      <c r="X172" s="2">
        <v>0.71389999999999998</v>
      </c>
      <c r="Y172" s="2">
        <v>0.10639999999999999</v>
      </c>
      <c r="Z172" s="2">
        <v>2.0000000000000001E-4</v>
      </c>
      <c r="AA172" s="2">
        <v>0.32579999999999998</v>
      </c>
      <c r="AB172" s="3">
        <v>0.28960000000000002</v>
      </c>
      <c r="AC172" s="244">
        <v>670.02</v>
      </c>
      <c r="AD172" s="108">
        <v>147.40440000000001</v>
      </c>
      <c r="AE172" s="108">
        <v>450.95897106000001</v>
      </c>
      <c r="AF172" s="108">
        <f t="shared" si="636"/>
        <v>44.633213201692442</v>
      </c>
      <c r="AG172" s="108">
        <f t="shared" si="637"/>
        <v>141.12310040351639</v>
      </c>
      <c r="AH172" s="108">
        <v>17.090207065624998</v>
      </c>
      <c r="AI172" s="108">
        <v>93.839571284532539</v>
      </c>
      <c r="AJ172" s="108">
        <f t="shared" si="638"/>
        <v>1.8153265064992821</v>
      </c>
      <c r="AK172" s="108">
        <f t="shared" si="639"/>
        <v>54.92129820655579</v>
      </c>
      <c r="AL172" s="108">
        <v>68.965657470507878</v>
      </c>
      <c r="AM172" s="245">
        <v>1737.9345682567985</v>
      </c>
      <c r="AN172" s="244">
        <v>885.46</v>
      </c>
      <c r="AO172" s="108">
        <v>194.80119999999999</v>
      </c>
      <c r="AP172" s="108">
        <v>595.96150938000005</v>
      </c>
      <c r="AQ172" s="108">
        <f t="shared" si="640"/>
        <v>58.984694429376127</v>
      </c>
      <c r="AR172" s="108">
        <f t="shared" si="641"/>
        <v>186.5001947453772</v>
      </c>
      <c r="AS172" s="246">
        <v>87.309163610691698</v>
      </c>
      <c r="AT172" s="247">
        <v>14.838423724917448</v>
      </c>
      <c r="AU172" s="108">
        <v>128.73782672832047</v>
      </c>
      <c r="AV172" s="108">
        <f t="shared" si="642"/>
        <v>2.4904332580593596</v>
      </c>
      <c r="AW172" s="108">
        <f t="shared" si="643"/>
        <v>75.346130373630672</v>
      </c>
      <c r="AX172" s="108">
        <v>94.613484985950606</v>
      </c>
      <c r="AY172" s="245">
        <v>2384.2598216459551</v>
      </c>
      <c r="AZ172" s="248">
        <v>159</v>
      </c>
      <c r="BA172" s="108">
        <v>810.44949999999994</v>
      </c>
      <c r="BB172" s="108">
        <v>84.518290365597608</v>
      </c>
      <c r="BC172" s="109">
        <v>67.614632292478092</v>
      </c>
      <c r="BD172" s="109">
        <v>16.903658073119516</v>
      </c>
      <c r="BE172" s="108">
        <v>31.694364374999996</v>
      </c>
      <c r="BF172" s="109">
        <v>25.355491499999999</v>
      </c>
      <c r="BG172" s="109">
        <v>6.3388728749999963</v>
      </c>
      <c r="BH172" s="108">
        <v>67.646337296063621</v>
      </c>
      <c r="BI172" s="109">
        <f t="shared" si="644"/>
        <v>39.591236536592561</v>
      </c>
      <c r="BJ172" s="108">
        <f t="shared" si="645"/>
        <v>1.3086183949923509</v>
      </c>
      <c r="BK172" s="108">
        <v>49.715424601833064</v>
      </c>
      <c r="BL172" s="245">
        <v>1252.828699966193</v>
      </c>
      <c r="BM172" s="244">
        <v>23.61</v>
      </c>
      <c r="BN172" s="108">
        <v>5.1941999999999995</v>
      </c>
      <c r="BO172" s="108">
        <v>15.890781329999999</v>
      </c>
      <c r="BP172" s="108">
        <f t="shared" si="646"/>
        <v>1.5727741913554201</v>
      </c>
      <c r="BQ172" s="108">
        <f t="shared" si="647"/>
        <v>4.9728611094102</v>
      </c>
      <c r="BR172" s="108">
        <v>2.7014846568916702</v>
      </c>
      <c r="BS172" s="108">
        <v>3.4599420170430917</v>
      </c>
      <c r="BT172" s="108">
        <f t="shared" si="648"/>
        <v>6.6932578319698607E-2</v>
      </c>
      <c r="BU172" s="108">
        <f t="shared" si="649"/>
        <v>2.0249933444307762</v>
      </c>
      <c r="BV172" s="108">
        <v>2.5428204001967383</v>
      </c>
      <c r="BW172" s="245">
        <v>64.079074084957796</v>
      </c>
      <c r="BX172" s="107">
        <v>826.3</v>
      </c>
      <c r="BY172" s="108">
        <v>60.319899999999997</v>
      </c>
      <c r="BZ172" s="109">
        <f t="shared" si="650"/>
        <v>35.303307233200002</v>
      </c>
      <c r="CA172" s="109">
        <f t="shared" si="651"/>
        <v>1.1668884655</v>
      </c>
      <c r="CB172" s="108">
        <v>44.330995000000001</v>
      </c>
      <c r="CC172" s="110">
        <v>1117.1410739999999</v>
      </c>
      <c r="CD172" s="244"/>
      <c r="CE172" s="108">
        <v>0</v>
      </c>
      <c r="CF172" s="109">
        <f t="shared" si="652"/>
        <v>0</v>
      </c>
      <c r="CG172" s="109">
        <f t="shared" si="653"/>
        <v>0</v>
      </c>
      <c r="CH172" s="108">
        <v>0</v>
      </c>
      <c r="CI172" s="245">
        <v>0</v>
      </c>
      <c r="CJ172" s="249">
        <v>1097.6614916442102</v>
      </c>
      <c r="CK172" s="250">
        <v>241.48552816172622</v>
      </c>
      <c r="CL172" s="250">
        <v>111.69337813796866</v>
      </c>
      <c r="CM172" s="251">
        <v>72.831008162156181</v>
      </c>
      <c r="CN172" s="252">
        <f t="shared" si="541"/>
        <v>35.501474928643027</v>
      </c>
      <c r="CO172" s="250">
        <v>738.78435993561061</v>
      </c>
      <c r="CP172" s="252">
        <f t="shared" si="654"/>
        <v>73.120443240267136</v>
      </c>
      <c r="CQ172" s="250">
        <v>231.19517759824998</v>
      </c>
      <c r="CR172" s="250">
        <v>159.8426073252046</v>
      </c>
      <c r="CS172" s="252">
        <f t="shared" si="655"/>
        <v>3.0921552387060829</v>
      </c>
      <c r="CT172" s="252">
        <f t="shared" si="656"/>
        <v>93.550763104007842</v>
      </c>
      <c r="CU172" s="250">
        <f t="shared" si="542"/>
        <v>2349.46736520472</v>
      </c>
      <c r="CV172" s="245">
        <f t="shared" si="657"/>
        <v>2960.328880157947</v>
      </c>
      <c r="CW172" s="244">
        <v>64.335390000000004</v>
      </c>
      <c r="CX172" s="108">
        <v>4.6964834700000004</v>
      </c>
      <c r="CY172" s="108">
        <f t="shared" si="658"/>
        <v>9.0853472727150011E-2</v>
      </c>
      <c r="CZ172" s="108">
        <f t="shared" si="659"/>
        <v>2.7487014875199605</v>
      </c>
      <c r="DA172" s="108">
        <v>3.4515936735000001</v>
      </c>
      <c r="DB172" s="245">
        <v>86.980160572200006</v>
      </c>
      <c r="DC172" s="244">
        <v>2.0688599999999999</v>
      </c>
      <c r="DD172" s="108">
        <v>0.15102678</v>
      </c>
      <c r="DE172" s="108">
        <f t="shared" si="660"/>
        <v>2.9216130591000001E-3</v>
      </c>
      <c r="DF172" s="108">
        <f t="shared" si="661"/>
        <v>8.8391141477039997E-2</v>
      </c>
      <c r="DG172" s="108">
        <v>0.110994339</v>
      </c>
      <c r="DH172" s="245">
        <v>2.7970573427999996</v>
      </c>
      <c r="DI172" s="107">
        <v>72.111954939640015</v>
      </c>
      <c r="DJ172" s="108">
        <v>15.864630086720803</v>
      </c>
      <c r="DK172" s="108">
        <v>1.1891029688816761</v>
      </c>
      <c r="DL172" s="108">
        <v>48.535167607989528</v>
      </c>
      <c r="DM172" s="108">
        <f t="shared" si="662"/>
        <v>4.803719678833156</v>
      </c>
      <c r="DN172" s="108">
        <f t="shared" si="663"/>
        <v>15.188595351244242</v>
      </c>
      <c r="DO172" s="108">
        <v>10.052162459035937</v>
      </c>
      <c r="DP172" s="108">
        <f t="shared" si="664"/>
        <v>0.19445908277005022</v>
      </c>
      <c r="DQ172" s="108">
        <f t="shared" si="665"/>
        <v>5.8832090180750454</v>
      </c>
      <c r="DR172" s="108">
        <v>7.3876509031133981</v>
      </c>
      <c r="DS172" s="110">
        <v>186.16880275845759</v>
      </c>
      <c r="DT172" s="244">
        <v>120.73</v>
      </c>
      <c r="DU172" s="108">
        <v>26.560600000000001</v>
      </c>
      <c r="DV172" s="108">
        <v>81.257688689999995</v>
      </c>
      <c r="DW172" s="108">
        <f t="shared" si="666"/>
        <v>8.04239848040406</v>
      </c>
      <c r="DX172" s="108">
        <f t="shared" si="667"/>
        <v>25.428781098648599</v>
      </c>
      <c r="DY172" s="108">
        <v>2.3618496020833302</v>
      </c>
      <c r="DZ172" s="108">
        <v>1.2386228261875001</v>
      </c>
      <c r="EA172" s="108"/>
      <c r="EB172" s="108">
        <v>16.946859561633769</v>
      </c>
      <c r="EC172" s="108">
        <f t="shared" si="668"/>
        <v>0.32783699821980528</v>
      </c>
      <c r="ED172" s="108">
        <f t="shared" si="669"/>
        <v>9.9184546019182722</v>
      </c>
      <c r="EE172" s="108">
        <v>12.45478103399523</v>
      </c>
      <c r="EF172" s="245">
        <v>313.86048205667976</v>
      </c>
      <c r="EG172" s="249">
        <v>706.35454503095298</v>
      </c>
      <c r="EH172" s="250">
        <v>155.39799990680959</v>
      </c>
      <c r="EI172" s="250">
        <v>1081.4638920363191</v>
      </c>
      <c r="EJ172" s="250">
        <v>475.41404559671781</v>
      </c>
      <c r="EK172" s="250">
        <f t="shared" si="670"/>
        <v>47.053629748889549</v>
      </c>
      <c r="EL172" s="250">
        <v>148.77607142903688</v>
      </c>
      <c r="EM172" s="250">
        <v>176.5600252276684</v>
      </c>
      <c r="EN172" s="250">
        <f t="shared" si="671"/>
        <v>3.4155536880292456</v>
      </c>
      <c r="EO172" s="250">
        <f t="shared" si="672"/>
        <v>103.33493284494703</v>
      </c>
      <c r="EP172" s="250">
        <v>2595.1905077984679</v>
      </c>
      <c r="EQ172" s="245">
        <v>3269.9400398260696</v>
      </c>
      <c r="ER172" s="244">
        <v>183.03</v>
      </c>
      <c r="ES172" s="108">
        <v>40.266599999999997</v>
      </c>
      <c r="ET172" s="108">
        <v>123.18889059</v>
      </c>
      <c r="EU172" s="108">
        <f t="shared" si="673"/>
        <v>12.192497257254661</v>
      </c>
      <c r="EV172" s="108">
        <f t="shared" si="674"/>
        <v>38.550731421234602</v>
      </c>
      <c r="EW172" s="108">
        <v>14.073543644324999</v>
      </c>
      <c r="EX172" s="108">
        <v>26.3208094991057</v>
      </c>
      <c r="EY172" s="108">
        <f t="shared" si="675"/>
        <v>0.50917605976019975</v>
      </c>
      <c r="EZ172" s="108">
        <f t="shared" si="676"/>
        <v>15.404727533922594</v>
      </c>
      <c r="FA172" s="108">
        <v>19.3439921866715</v>
      </c>
      <c r="FB172" s="245">
        <v>487.46860310412268</v>
      </c>
      <c r="FC172" s="244">
        <v>0.83333333333333293</v>
      </c>
      <c r="FD172" s="108">
        <v>6.0833333333333302E-2</v>
      </c>
      <c r="FE172" s="108">
        <f t="shared" si="677"/>
        <v>1.1768208333333328E-3</v>
      </c>
      <c r="FF172" s="108">
        <f t="shared" si="678"/>
        <v>3.5603803333333316E-2</v>
      </c>
      <c r="FG172" s="108">
        <v>4.4708333333333301E-2</v>
      </c>
      <c r="FH172" s="245">
        <v>1.1266499999999995</v>
      </c>
      <c r="FI172" s="244">
        <v>1103.6296016666699</v>
      </c>
      <c r="FJ172" s="108">
        <v>80.564960921666895</v>
      </c>
      <c r="FK172" s="108">
        <f t="shared" si="679"/>
        <v>1.5585291690296461</v>
      </c>
      <c r="FL172" s="108">
        <f t="shared" si="680"/>
        <v>47.15209354870214</v>
      </c>
      <c r="FM172" s="108">
        <v>59.209499999999998</v>
      </c>
      <c r="FN172" s="245">
        <v>1492.0848751060041</v>
      </c>
      <c r="FO172" s="244">
        <v>858.79908333333162</v>
      </c>
      <c r="FP172" s="108">
        <v>62.692333083333203</v>
      </c>
      <c r="FQ172" s="108">
        <f t="shared" si="681"/>
        <v>1.2127831834970808</v>
      </c>
      <c r="FR172" s="108">
        <f t="shared" si="682"/>
        <v>36.691816399016261</v>
      </c>
      <c r="FS172" s="108">
        <v>46.074570820833301</v>
      </c>
      <c r="FT172" s="110">
        <v>1161.0791846849977</v>
      </c>
      <c r="FU172" s="253">
        <f t="shared" si="543"/>
        <v>4585.9531497700582</v>
      </c>
      <c r="FV172" s="254">
        <f t="shared" si="544"/>
        <v>1292.8572101768659</v>
      </c>
      <c r="FW172" s="254">
        <f t="shared" si="545"/>
        <v>143.31002244603857</v>
      </c>
      <c r="FX172" s="254">
        <f t="shared" si="546"/>
        <v>810.44949999999994</v>
      </c>
      <c r="FY172" s="254">
        <f t="shared" si="547"/>
        <v>826.3</v>
      </c>
      <c r="FZ172" s="254">
        <f t="shared" si="548"/>
        <v>0</v>
      </c>
      <c r="GA172" s="254">
        <f t="shared" si="683"/>
        <v>64.335390000000004</v>
      </c>
      <c r="GB172" s="254">
        <f t="shared" si="684"/>
        <v>2.0688599999999999</v>
      </c>
      <c r="GC172" s="254">
        <f t="shared" si="685"/>
        <v>1103.6296016666699</v>
      </c>
      <c r="GD172" s="254">
        <f t="shared" si="686"/>
        <v>858.79908333333162</v>
      </c>
      <c r="GE172" s="254">
        <f t="shared" si="549"/>
        <v>2529.9914141903178</v>
      </c>
      <c r="GF172" s="255">
        <f t="shared" si="550"/>
        <v>965.91732605119603</v>
      </c>
      <c r="GG172" s="255">
        <f t="shared" si="551"/>
        <v>250.40337022807256</v>
      </c>
      <c r="GH172" s="254">
        <f t="shared" si="552"/>
        <v>891.89167898694154</v>
      </c>
      <c r="GI172" s="255">
        <f t="shared" si="553"/>
        <v>636.83470419634159</v>
      </c>
      <c r="GJ172" s="256">
        <f t="shared" si="554"/>
        <v>17.253644530002383</v>
      </c>
      <c r="GK172" s="253">
        <f t="shared" si="687"/>
        <v>13109.585910570224</v>
      </c>
      <c r="GL172" s="257">
        <f t="shared" si="688"/>
        <v>16518.078247318481</v>
      </c>
      <c r="GM172" s="221">
        <f t="shared" si="689"/>
        <v>14239.857988633485</v>
      </c>
      <c r="GN172" s="222">
        <f t="shared" si="690"/>
        <v>7687.0976227747278</v>
      </c>
      <c r="GO172" s="222">
        <f t="shared" si="691"/>
        <v>514.82008059944667</v>
      </c>
      <c r="GP172" s="55">
        <f t="shared" si="692"/>
        <v>0.53982965482596179</v>
      </c>
      <c r="GQ172" s="56">
        <f t="shared" si="693"/>
        <v>3.6153456095586449E-2</v>
      </c>
      <c r="GR172" s="258">
        <f t="shared" si="694"/>
        <v>1.0901914772604346</v>
      </c>
      <c r="GS172" s="227">
        <f t="shared" si="555"/>
        <v>16518.078247318481</v>
      </c>
      <c r="GT172" s="222">
        <f t="shared" si="788"/>
        <v>7797.7685268221712</v>
      </c>
      <c r="GU172" s="222">
        <f t="shared" si="789"/>
        <v>517.81846687718291</v>
      </c>
      <c r="GV172" s="37">
        <f t="shared" si="748"/>
        <v>0.47207480253267653</v>
      </c>
      <c r="GW172" s="228">
        <f t="shared" si="749"/>
        <v>3.1348590261173072E-2</v>
      </c>
      <c r="GX172" s="258">
        <f t="shared" si="695"/>
        <v>1.0788300181883261</v>
      </c>
      <c r="GY172" s="221">
        <f t="shared" si="754"/>
        <v>11249.094720410494</v>
      </c>
      <c r="GZ172" s="222">
        <f t="shared" si="696"/>
        <v>6294.9237804272743</v>
      </c>
      <c r="HA172" s="222">
        <f t="shared" si="697"/>
        <v>337.50370541091229</v>
      </c>
      <c r="HB172" s="55">
        <f t="shared" si="698"/>
        <v>0.55959381060288238</v>
      </c>
      <c r="HC172" s="56">
        <f t="shared" si="699"/>
        <v>3.0002743669545379E-2</v>
      </c>
      <c r="HD172" s="258">
        <f t="shared" si="700"/>
        <v>1.0923357751158844</v>
      </c>
      <c r="HE172" s="221">
        <f t="shared" si="701"/>
        <v>12987.029288667292</v>
      </c>
      <c r="HF172" s="222">
        <f t="shared" si="702"/>
        <v>7626.2379739706776</v>
      </c>
      <c r="HG172" s="222">
        <f t="shared" si="703"/>
        <v>396.02886544323383</v>
      </c>
      <c r="HH172" s="55">
        <f t="shared" si="704"/>
        <v>0.58721958690163778</v>
      </c>
      <c r="HI172" s="56">
        <f t="shared" si="705"/>
        <v>3.0494184361993817E-2</v>
      </c>
      <c r="HJ172" s="259">
        <f t="shared" si="706"/>
        <v>1.0967408584251597</v>
      </c>
      <c r="HK172" s="54">
        <f t="shared" si="556"/>
        <v>3.39498199545368</v>
      </c>
      <c r="HL172" s="55">
        <f t="shared" si="557"/>
        <v>3.9725923178843825</v>
      </c>
      <c r="HM172" s="55">
        <f t="shared" si="558"/>
        <v>2.6836505323047044</v>
      </c>
      <c r="HN172" s="56">
        <f t="shared" si="559"/>
        <v>3.1105764226654373</v>
      </c>
      <c r="HQ172" s="57">
        <f t="shared" si="560"/>
        <v>1056.5985663042879</v>
      </c>
      <c r="HR172" s="58">
        <f t="shared" si="707"/>
        <v>1222.1675616441698</v>
      </c>
      <c r="HS172" s="58">
        <f t="shared" si="561"/>
        <v>46.448539708191724</v>
      </c>
      <c r="HT172" s="58">
        <f t="shared" si="708"/>
        <v>53.643418508990621</v>
      </c>
      <c r="HU172" s="58">
        <f t="shared" si="562"/>
        <v>1379.3131494101576</v>
      </c>
      <c r="HV172" s="55">
        <f t="shared" si="755"/>
        <v>0.76603240297979203</v>
      </c>
      <c r="HW172" s="56">
        <f t="shared" si="756"/>
        <v>3.367512281605866E-2</v>
      </c>
      <c r="HX172" s="260">
        <f t="shared" si="757"/>
        <v>1.1252535540711408</v>
      </c>
      <c r="HY172" s="57">
        <f t="shared" si="563"/>
        <v>1399.7137166451896</v>
      </c>
      <c r="HZ172" s="58">
        <f t="shared" si="709"/>
        <v>1619.048856043491</v>
      </c>
      <c r="IA172" s="58">
        <f t="shared" si="564"/>
        <v>76.313551412352936</v>
      </c>
      <c r="IB172" s="58">
        <f t="shared" si="710"/>
        <v>88.134520526126408</v>
      </c>
      <c r="IC172" s="58">
        <f t="shared" si="565"/>
        <v>1892.2696997190119</v>
      </c>
      <c r="ID172" s="55">
        <f t="shared" si="758"/>
        <v>0.73970096168270139</v>
      </c>
      <c r="IE172" s="56">
        <f t="shared" si="759"/>
        <v>4.0329109229876127E-2</v>
      </c>
      <c r="IF172" s="260">
        <f t="shared" si="760"/>
        <v>1.1221581197153871</v>
      </c>
      <c r="IG172" s="57">
        <f t="shared" si="566"/>
        <v>48.301308574642924</v>
      </c>
      <c r="IH172" s="58">
        <f t="shared" si="711"/>
        <v>55.87012362828947</v>
      </c>
      <c r="II172" s="58">
        <f t="shared" si="567"/>
        <v>94.278742187470442</v>
      </c>
      <c r="IJ172" s="58">
        <f t="shared" si="712"/>
        <v>108.88251935230961</v>
      </c>
      <c r="IK172" s="58">
        <f t="shared" si="568"/>
        <v>994.30849203666116</v>
      </c>
      <c r="IL172" s="55">
        <f t="shared" si="569"/>
        <v>4.857778945013979E-2</v>
      </c>
      <c r="IM172" s="56">
        <f t="shared" si="570"/>
        <v>9.4818401876823444E-2</v>
      </c>
      <c r="IN172" s="260">
        <f t="shared" si="571"/>
        <v>1.0222995100575569</v>
      </c>
      <c r="IO172" s="57">
        <f t="shared" si="572"/>
        <v>37.341582433685986</v>
      </c>
      <c r="IP172" s="58">
        <f t="shared" si="713"/>
        <v>43.19300840104458</v>
      </c>
      <c r="IQ172" s="58">
        <f t="shared" si="573"/>
        <v>1.6397067696751186</v>
      </c>
      <c r="IR172" s="58">
        <f t="shared" si="714"/>
        <v>1.8936973482977946</v>
      </c>
      <c r="IS172" s="58">
        <f t="shared" si="574"/>
        <v>50.85640800393476</v>
      </c>
      <c r="IT172" s="55">
        <f t="shared" si="761"/>
        <v>0.73425520793361709</v>
      </c>
      <c r="IU172" s="56">
        <f t="shared" si="762"/>
        <v>3.2241891121139635E-2</v>
      </c>
      <c r="IV172" s="260">
        <f t="shared" si="763"/>
        <v>1.1200520600178623</v>
      </c>
      <c r="IW172" s="57">
        <f t="shared" si="575"/>
        <v>43.070034824503999</v>
      </c>
      <c r="IX172" s="58">
        <f t="shared" si="715"/>
        <v>49.819109281503778</v>
      </c>
      <c r="IY172" s="58">
        <f t="shared" si="576"/>
        <v>1.1668884655</v>
      </c>
      <c r="IZ172" s="58">
        <f t="shared" si="716"/>
        <v>1.34763948880595</v>
      </c>
      <c r="JA172" s="58">
        <f t="shared" si="577"/>
        <v>886.61989999999992</v>
      </c>
      <c r="JB172" s="55">
        <f t="shared" si="764"/>
        <v>4.8577789450139797E-2</v>
      </c>
      <c r="JC172" s="56">
        <f t="shared" si="765"/>
        <v>1.3161090400745574E-3</v>
      </c>
      <c r="JD172" s="260">
        <f t="shared" si="766"/>
        <v>1.0078160048971445</v>
      </c>
      <c r="JE172" s="57">
        <f t="shared" si="578"/>
        <v>0</v>
      </c>
      <c r="JF172" s="58">
        <f t="shared" si="717"/>
        <v>0</v>
      </c>
      <c r="JG172" s="58">
        <f t="shared" si="579"/>
        <v>0</v>
      </c>
      <c r="JH172" s="58">
        <f t="shared" si="718"/>
        <v>0</v>
      </c>
      <c r="JI172" s="58">
        <f t="shared" si="580"/>
        <v>0</v>
      </c>
      <c r="JJ172" s="55"/>
      <c r="JK172" s="56"/>
      <c r="JL172" s="260"/>
      <c r="JM172" s="57">
        <f t="shared" si="581"/>
        <v>1735.337067462691</v>
      </c>
      <c r="JN172" s="58">
        <f t="shared" si="719"/>
        <v>2007.2643859340949</v>
      </c>
      <c r="JO172" s="58">
        <f t="shared" si="582"/>
        <v>111.71407340761624</v>
      </c>
      <c r="JP172" s="58">
        <f t="shared" si="720"/>
        <v>129.01858337845599</v>
      </c>
      <c r="JQ172" s="58">
        <f t="shared" si="583"/>
        <v>2349.46736520472</v>
      </c>
      <c r="JR172" s="55">
        <f t="shared" si="584"/>
        <v>0.73860871326105149</v>
      </c>
      <c r="JS172" s="56">
        <f t="shared" si="585"/>
        <v>4.7548680633783598E-2</v>
      </c>
      <c r="JT172" s="260">
        <f t="shared" si="586"/>
        <v>1.1231052759981799</v>
      </c>
      <c r="JU172" s="57">
        <f t="shared" si="587"/>
        <v>3.3534158147743516</v>
      </c>
      <c r="JV172" s="58">
        <f t="shared" si="721"/>
        <v>3.8788960729494928</v>
      </c>
      <c r="JW172" s="58">
        <f t="shared" si="588"/>
        <v>9.0853472727150011E-2</v>
      </c>
      <c r="JX172" s="58">
        <f t="shared" si="722"/>
        <v>0.10492667565258555</v>
      </c>
      <c r="JY172" s="58">
        <f t="shared" si="589"/>
        <v>69.031873470000008</v>
      </c>
      <c r="JZ172" s="55">
        <f t="shared" si="767"/>
        <v>4.8577789450139797E-2</v>
      </c>
      <c r="KA172" s="56">
        <f t="shared" si="768"/>
        <v>1.3161090400745574E-3</v>
      </c>
      <c r="KB172" s="260">
        <f t="shared" si="769"/>
        <v>1.0078160048971445</v>
      </c>
      <c r="KC172" s="57">
        <f t="shared" si="590"/>
        <v>0.10783719260198879</v>
      </c>
      <c r="KD172" s="58">
        <f t="shared" si="723"/>
        <v>0.12473528068272044</v>
      </c>
      <c r="KE172" s="58">
        <f t="shared" si="591"/>
        <v>2.9216130591000001E-3</v>
      </c>
      <c r="KF172" s="58">
        <f t="shared" si="724"/>
        <v>3.37417092195459E-3</v>
      </c>
      <c r="KG172" s="58">
        <f t="shared" si="592"/>
        <v>2.2198867799999995</v>
      </c>
      <c r="KH172" s="55">
        <f t="shared" si="770"/>
        <v>4.8577789450139804E-2</v>
      </c>
      <c r="KI172" s="56">
        <f t="shared" si="771"/>
        <v>1.3161090400745576E-3</v>
      </c>
      <c r="KJ172" s="260">
        <f t="shared" si="772"/>
        <v>1.0078160048971445</v>
      </c>
      <c r="KK172" s="57">
        <f t="shared" si="593"/>
        <v>113.68418635693034</v>
      </c>
      <c r="KL172" s="58">
        <f t="shared" si="725"/>
        <v>131.49849835906133</v>
      </c>
      <c r="KM172" s="58">
        <f t="shared" si="594"/>
        <v>4.9981787616032065</v>
      </c>
      <c r="KN172" s="58">
        <f t="shared" si="726"/>
        <v>5.7723966517755434</v>
      </c>
      <c r="KO172" s="58">
        <f t="shared" si="595"/>
        <v>147.75301806226793</v>
      </c>
      <c r="KP172" s="55">
        <f t="shared" si="727"/>
        <v>0.76942040066498085</v>
      </c>
      <c r="KQ172" s="56">
        <f t="shared" si="728"/>
        <v>3.3827930062970434E-2</v>
      </c>
      <c r="KR172" s="260">
        <f t="shared" si="729"/>
        <v>1.1258081231509567</v>
      </c>
      <c r="KS172" s="57">
        <f t="shared" si="596"/>
        <v>190.41422755469159</v>
      </c>
      <c r="KT172" s="58">
        <f t="shared" si="730"/>
        <v>220.25213701251178</v>
      </c>
      <c r="KU172" s="58">
        <f t="shared" si="597"/>
        <v>8.3702354786238651</v>
      </c>
      <c r="KV172" s="58">
        <f t="shared" si="731"/>
        <v>9.6667849542627025</v>
      </c>
      <c r="KW172" s="58">
        <f t="shared" si="598"/>
        <v>249.09562067990456</v>
      </c>
      <c r="KX172" s="55">
        <f t="shared" si="773"/>
        <v>0.76442222081206179</v>
      </c>
      <c r="KY172" s="56">
        <f t="shared" si="774"/>
        <v>3.3602499537235431E-2</v>
      </c>
      <c r="KZ172" s="260">
        <f t="shared" si="775"/>
        <v>1.1249899891795678</v>
      </c>
      <c r="LA172" s="57">
        <f t="shared" si="599"/>
        <v>1169.3279701520228</v>
      </c>
      <c r="LB172" s="58">
        <f t="shared" si="732"/>
        <v>1352.5616630748448</v>
      </c>
      <c r="LC172" s="58">
        <f t="shared" si="600"/>
        <v>50.469183436918797</v>
      </c>
      <c r="LD172" s="58">
        <f t="shared" si="733"/>
        <v>58.286859951297522</v>
      </c>
      <c r="LE172" s="58">
        <f t="shared" si="601"/>
        <v>2595.1905077984679</v>
      </c>
      <c r="LF172" s="55">
        <f t="shared" si="734"/>
        <v>0.45057500273611051</v>
      </c>
      <c r="LG172" s="56">
        <f t="shared" si="735"/>
        <v>1.9447197916785088E-2</v>
      </c>
      <c r="LH172" s="260">
        <f t="shared" si="736"/>
        <v>1.0736174738860584</v>
      </c>
      <c r="LI172" s="57">
        <f t="shared" si="602"/>
        <v>289.12225992529181</v>
      </c>
      <c r="LJ172" s="58">
        <f t="shared" si="737"/>
        <v>334.42771805558505</v>
      </c>
      <c r="LK172" s="58">
        <f t="shared" si="603"/>
        <v>12.701673317014862</v>
      </c>
      <c r="LL172" s="58">
        <f t="shared" si="738"/>
        <v>14.669162513820465</v>
      </c>
      <c r="LM172" s="58">
        <f t="shared" si="604"/>
        <v>386.87984373343073</v>
      </c>
      <c r="LN172" s="55">
        <f t="shared" si="776"/>
        <v>0.74731797122132793</v>
      </c>
      <c r="LO172" s="56">
        <f t="shared" si="777"/>
        <v>3.2831054713118146E-2</v>
      </c>
      <c r="LP172" s="260">
        <f t="shared" si="778"/>
        <v>1.1221902564654442</v>
      </c>
      <c r="LQ172" s="57">
        <f t="shared" si="605"/>
        <v>4.3436640066666643E-2</v>
      </c>
      <c r="LR172" s="58">
        <f t="shared" si="739"/>
        <v>5.0243161565113312E-2</v>
      </c>
      <c r="LS172" s="58">
        <f t="shared" si="606"/>
        <v>1.1768208333333328E-3</v>
      </c>
      <c r="LT172" s="58">
        <f t="shared" si="740"/>
        <v>1.359110380416666E-3</v>
      </c>
      <c r="LU172" s="58">
        <f t="shared" si="607"/>
        <v>0.89416666666666633</v>
      </c>
      <c r="LV172" s="55">
        <f t="shared" si="608"/>
        <v>4.857778945013979E-2</v>
      </c>
      <c r="LW172" s="56">
        <f t="shared" si="609"/>
        <v>1.3161090400745572E-3</v>
      </c>
      <c r="LX172" s="260">
        <f t="shared" si="610"/>
        <v>1.0078160048971445</v>
      </c>
      <c r="LY172" s="57">
        <f t="shared" si="611"/>
        <v>57.525554129416612</v>
      </c>
      <c r="LZ172" s="58">
        <f t="shared" si="741"/>
        <v>66.539808461496193</v>
      </c>
      <c r="MA172" s="58">
        <f t="shared" si="612"/>
        <v>1.5585291690296461</v>
      </c>
      <c r="MB172" s="58">
        <f t="shared" si="742"/>
        <v>1.7999453373123384</v>
      </c>
      <c r="MC172" s="58">
        <f t="shared" si="613"/>
        <v>1184.1943453222254</v>
      </c>
      <c r="MD172" s="55">
        <f t="shared" si="779"/>
        <v>4.8577798362787833E-2</v>
      </c>
      <c r="ME172" s="56">
        <f t="shared" si="780"/>
        <v>1.3161092815432776E-3</v>
      </c>
      <c r="MF172" s="260">
        <f t="shared" si="781"/>
        <v>1.0078160063311599</v>
      </c>
      <c r="MG172" s="57">
        <f t="shared" si="614"/>
        <v>44.764016006799835</v>
      </c>
      <c r="MH172" s="58">
        <f t="shared" si="743"/>
        <v>51.778537315065371</v>
      </c>
      <c r="MI172" s="58">
        <f t="shared" si="615"/>
        <v>1.2127831834970808</v>
      </c>
      <c r="MJ172" s="58">
        <f t="shared" si="744"/>
        <v>1.4006432986207786</v>
      </c>
      <c r="MK172" s="58">
        <f t="shared" si="616"/>
        <v>921.49141641666483</v>
      </c>
      <c r="ML172" s="55">
        <f t="shared" si="782"/>
        <v>4.857778945013979E-2</v>
      </c>
      <c r="MM172" s="56">
        <f t="shared" si="783"/>
        <v>1.3161090400745572E-3</v>
      </c>
      <c r="MN172" s="260">
        <f t="shared" si="784"/>
        <v>1.0078160048971445</v>
      </c>
      <c r="MO172" s="59">
        <v>3.1141153331935802</v>
      </c>
      <c r="MP172" s="60">
        <v>3.6823153331935803</v>
      </c>
      <c r="MQ172" s="60">
        <v>2.4567999999999994</v>
      </c>
      <c r="MR172" s="61">
        <v>2.8361999999999994</v>
      </c>
      <c r="MS172" s="59">
        <f t="shared" si="617"/>
        <v>1.0901914772604346</v>
      </c>
      <c r="MT172" s="60">
        <f t="shared" si="796"/>
        <v>1.0788300181883261</v>
      </c>
      <c r="MU172" s="60">
        <f t="shared" si="745"/>
        <v>1.0923357751158844</v>
      </c>
      <c r="MV172" s="61">
        <f t="shared" si="785"/>
        <v>1.0967408584251597</v>
      </c>
      <c r="MW172" s="66">
        <f t="shared" si="746"/>
        <v>3.39498199545368</v>
      </c>
      <c r="MX172" s="67">
        <f t="shared" si="786"/>
        <v>3.9725923178843825</v>
      </c>
      <c r="MY172" s="67">
        <f t="shared" si="747"/>
        <v>2.6836505323047044</v>
      </c>
      <c r="MZ172" s="261">
        <f t="shared" si="787"/>
        <v>3.1105764226654373</v>
      </c>
      <c r="NA172" s="59">
        <f t="shared" si="618"/>
        <v>1.0901046328566506</v>
      </c>
      <c r="NB172" s="60">
        <f t="shared" si="797"/>
        <v>1.0787649200324432</v>
      </c>
      <c r="NC172" s="60">
        <f t="shared" si="619"/>
        <v>1.0923468107246759</v>
      </c>
      <c r="ND172" s="262">
        <f t="shared" si="798"/>
        <v>1.0967487634874036</v>
      </c>
      <c r="NE172" s="62">
        <f t="shared" si="620"/>
        <v>3.3947115519642539</v>
      </c>
      <c r="NF172" s="63">
        <f t="shared" si="799"/>
        <v>3.9723526059468117</v>
      </c>
      <c r="NG172" s="63">
        <f t="shared" si="621"/>
        <v>2.683677644588383</v>
      </c>
      <c r="NH172" s="64">
        <f t="shared" si="800"/>
        <v>3.1105988430029736</v>
      </c>
      <c r="NI172" s="238">
        <f t="shared" si="750"/>
        <v>2.7044348942606433E-4</v>
      </c>
      <c r="NJ172" s="238">
        <f t="shared" si="751"/>
        <v>2.3971193757077458E-4</v>
      </c>
      <c r="NK172" s="238">
        <f t="shared" si="752"/>
        <v>-2.7112283678576432E-5</v>
      </c>
      <c r="NL172" s="238">
        <f t="shared" si="753"/>
        <v>-2.2420337536299684E-5</v>
      </c>
      <c r="NM172" s="239">
        <f t="shared" si="622"/>
        <v>0.42692119841459086</v>
      </c>
      <c r="NN172" s="240">
        <f t="shared" si="623"/>
        <v>0.58419551712383044</v>
      </c>
      <c r="NO172" s="240">
        <f t="shared" si="795"/>
        <v>0.28411270896128021</v>
      </c>
      <c r="NP172" s="240">
        <f t="shared" si="624"/>
        <v>1.5680728840250072E-2</v>
      </c>
      <c r="NQ172" s="240">
        <f>Q172*JD172+0.005</f>
        <v>0.28577753896434449</v>
      </c>
      <c r="NR172" s="240">
        <f t="shared" si="625"/>
        <v>0</v>
      </c>
      <c r="NS172" s="240">
        <f t="shared" si="626"/>
        <v>0.72676142409842226</v>
      </c>
      <c r="NT172" s="240">
        <f t="shared" si="627"/>
        <v>1.9148504093045745E-2</v>
      </c>
      <c r="NU172" s="240">
        <f t="shared" si="628"/>
        <v>6.046896029382867E-4</v>
      </c>
      <c r="NV172" s="240">
        <f t="shared" si="629"/>
        <v>4.5820390612243939E-2</v>
      </c>
      <c r="NW172" s="240">
        <f t="shared" si="630"/>
        <v>7.7061814258800404E-2</v>
      </c>
      <c r="NX172" s="240">
        <f t="shared" si="631"/>
        <v>0.76645551460725714</v>
      </c>
      <c r="NY172" s="240">
        <f t="shared" si="632"/>
        <v>0.11940104328792327</v>
      </c>
      <c r="NZ172" s="240">
        <f t="shared" si="633"/>
        <v>2.0156320097942891E-4</v>
      </c>
      <c r="OA172" s="240">
        <f t="shared" si="634"/>
        <v>0.32834645486269187</v>
      </c>
      <c r="OB172" s="241">
        <f t="shared" si="635"/>
        <v>0.29186351501821306</v>
      </c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136"/>
      <c r="OP172" s="13"/>
      <c r="OQ172" s="13"/>
      <c r="OR172" s="13"/>
      <c r="OS172" s="13"/>
      <c r="OT172" s="13"/>
    </row>
    <row r="173" spans="1:410" ht="15" customHeight="1">
      <c r="A173" s="242">
        <v>154</v>
      </c>
      <c r="B173" s="49" t="s">
        <v>223</v>
      </c>
      <c r="C173" s="50">
        <v>10</v>
      </c>
      <c r="D173" s="51">
        <v>4849.8</v>
      </c>
      <c r="E173" s="52">
        <v>4785.2</v>
      </c>
      <c r="F173" s="52">
        <v>64.599999999999994</v>
      </c>
      <c r="G173" s="52"/>
      <c r="H173" s="53">
        <v>412</v>
      </c>
      <c r="I173" s="57">
        <v>3.3617903896769379</v>
      </c>
      <c r="J173" s="58">
        <v>3.8358903896769379</v>
      </c>
      <c r="K173" s="58">
        <v>2.6419999999999995</v>
      </c>
      <c r="L173" s="243">
        <v>3.0275999999999996</v>
      </c>
      <c r="M173" s="1">
        <v>0.3856</v>
      </c>
      <c r="N173" s="2">
        <v>0.58660000000000001</v>
      </c>
      <c r="O173" s="2">
        <v>0.33419038967693848</v>
      </c>
      <c r="P173" s="2">
        <v>1.2699999999999999E-2</v>
      </c>
      <c r="Q173" s="2">
        <v>0.21290000000000001</v>
      </c>
      <c r="R173" s="2">
        <v>0</v>
      </c>
      <c r="S173" s="2">
        <v>0.65610000000000002</v>
      </c>
      <c r="T173" s="2">
        <v>1.4E-2</v>
      </c>
      <c r="U173" s="2">
        <v>5.0000000000000001E-4</v>
      </c>
      <c r="V173" s="2">
        <v>4.2599999999999999E-2</v>
      </c>
      <c r="W173" s="2">
        <v>7.0699999999999999E-2</v>
      </c>
      <c r="X173" s="2">
        <v>0.72209999999999996</v>
      </c>
      <c r="Y173" s="2">
        <v>0.121</v>
      </c>
      <c r="Z173" s="2">
        <v>2.0000000000000001E-4</v>
      </c>
      <c r="AA173" s="2">
        <v>0.41549999999999998</v>
      </c>
      <c r="AB173" s="3">
        <v>0.26119999999999999</v>
      </c>
      <c r="AC173" s="244">
        <v>711.48</v>
      </c>
      <c r="AD173" s="108">
        <v>156.5256</v>
      </c>
      <c r="AE173" s="108">
        <v>478.86374843999999</v>
      </c>
      <c r="AF173" s="108">
        <f t="shared" si="636"/>
        <v>47.39506063810056</v>
      </c>
      <c r="AG173" s="108">
        <f t="shared" si="637"/>
        <v>149.85562143681361</v>
      </c>
      <c r="AH173" s="108">
        <v>17.825256802833302</v>
      </c>
      <c r="AI173" s="108">
        <v>99.62270626910292</v>
      </c>
      <c r="AJ173" s="108">
        <f t="shared" si="638"/>
        <v>1.927201252775796</v>
      </c>
      <c r="AK173" s="108">
        <f t="shared" si="639"/>
        <v>58.305982052705332</v>
      </c>
      <c r="AL173" s="108">
        <v>73.215865575596823</v>
      </c>
      <c r="AM173" s="245">
        <v>1845.0398125050397</v>
      </c>
      <c r="AN173" s="244">
        <v>1053.9100000000001</v>
      </c>
      <c r="AO173" s="108">
        <v>231.86019999999999</v>
      </c>
      <c r="AP173" s="108">
        <v>709.33728723000002</v>
      </c>
      <c r="AQ173" s="108">
        <f t="shared" si="640"/>
        <v>70.205948666302021</v>
      </c>
      <c r="AR173" s="108">
        <f t="shared" si="641"/>
        <v>221.9800106657562</v>
      </c>
      <c r="AS173" s="246">
        <v>108.982924963925</v>
      </c>
      <c r="AT173" s="247">
        <v>14.164824723137796</v>
      </c>
      <c r="AU173" s="108">
        <v>153.59860009015654</v>
      </c>
      <c r="AV173" s="108">
        <f t="shared" si="642"/>
        <v>2.9713649187440785</v>
      </c>
      <c r="AW173" s="108">
        <f t="shared" si="643"/>
        <v>89.896345477565731</v>
      </c>
      <c r="AX173" s="108">
        <v>112.8844506142041</v>
      </c>
      <c r="AY173" s="245">
        <v>2844.6881554779429</v>
      </c>
      <c r="AZ173" s="248">
        <v>203</v>
      </c>
      <c r="BA173" s="108">
        <v>1034.7248333333332</v>
      </c>
      <c r="BB173" s="108">
        <v>107.9069996491592</v>
      </c>
      <c r="BC173" s="109">
        <v>86.325599719327371</v>
      </c>
      <c r="BD173" s="109">
        <v>21.581399929831832</v>
      </c>
      <c r="BE173" s="108">
        <v>40.465131874999997</v>
      </c>
      <c r="BF173" s="109">
        <v>32.372105499999996</v>
      </c>
      <c r="BG173" s="109">
        <v>8.0930263750000009</v>
      </c>
      <c r="BH173" s="108">
        <v>86.366078434596943</v>
      </c>
      <c r="BI173" s="109">
        <f t="shared" si="644"/>
        <v>50.547301993259687</v>
      </c>
      <c r="BJ173" s="108">
        <f t="shared" si="645"/>
        <v>1.6707517873172779</v>
      </c>
      <c r="BK173" s="108">
        <v>63.473152164604471</v>
      </c>
      <c r="BL173" s="245">
        <v>1599.5234345480326</v>
      </c>
      <c r="BM173" s="244">
        <v>22.78</v>
      </c>
      <c r="BN173" s="108">
        <v>5.0116000000000005</v>
      </c>
      <c r="BO173" s="108">
        <v>15.332147340000001</v>
      </c>
      <c r="BP173" s="108">
        <f t="shared" si="646"/>
        <v>1.5174839508291602</v>
      </c>
      <c r="BQ173" s="108">
        <f t="shared" si="647"/>
        <v>4.7980421885796005</v>
      </c>
      <c r="BR173" s="108">
        <v>2.5574306302666701</v>
      </c>
      <c r="BS173" s="108">
        <v>3.3347259918294672</v>
      </c>
      <c r="BT173" s="108">
        <f t="shared" si="648"/>
        <v>6.4510274311941049E-2</v>
      </c>
      <c r="BU173" s="108">
        <f t="shared" si="649"/>
        <v>1.9517084117860486</v>
      </c>
      <c r="BV173" s="108">
        <v>2.4507951981048071</v>
      </c>
      <c r="BW173" s="245">
        <v>61.760038992241135</v>
      </c>
      <c r="BX173" s="107">
        <v>688.74</v>
      </c>
      <c r="BY173" s="108">
        <v>50.278019999999998</v>
      </c>
      <c r="BZ173" s="109">
        <f t="shared" si="650"/>
        <v>29.42611620936</v>
      </c>
      <c r="CA173" s="109">
        <f t="shared" si="651"/>
        <v>0.97262829689999997</v>
      </c>
      <c r="CB173" s="108">
        <v>36.950901000000002</v>
      </c>
      <c r="CC173" s="110">
        <v>931.1627052</v>
      </c>
      <c r="CD173" s="244"/>
      <c r="CE173" s="108">
        <v>0</v>
      </c>
      <c r="CF173" s="109">
        <f t="shared" si="652"/>
        <v>0</v>
      </c>
      <c r="CG173" s="109">
        <f t="shared" si="653"/>
        <v>0</v>
      </c>
      <c r="CH173" s="108">
        <v>0</v>
      </c>
      <c r="CI173" s="245">
        <v>0</v>
      </c>
      <c r="CJ173" s="249">
        <v>1178.5641353781052</v>
      </c>
      <c r="CK173" s="250">
        <v>259.28410978318317</v>
      </c>
      <c r="CL173" s="250">
        <v>119.34539135434993</v>
      </c>
      <c r="CM173" s="251">
        <v>77.118327966329929</v>
      </c>
      <c r="CN173" s="252">
        <f t="shared" si="541"/>
        <v>37.591328967187522</v>
      </c>
      <c r="CO173" s="250">
        <v>793.26605482863988</v>
      </c>
      <c r="CP173" s="252">
        <f t="shared" si="654"/>
        <v>78.512714510609811</v>
      </c>
      <c r="CQ173" s="250">
        <v>248.24467919807455</v>
      </c>
      <c r="CR173" s="250">
        <v>171.58690045203238</v>
      </c>
      <c r="CS173" s="252">
        <f t="shared" si="655"/>
        <v>3.3193485892445667</v>
      </c>
      <c r="CT173" s="252">
        <f t="shared" si="656"/>
        <v>100.42432205376009</v>
      </c>
      <c r="CU173" s="250">
        <f t="shared" si="542"/>
        <v>2522.0465917963106</v>
      </c>
      <c r="CV173" s="245">
        <f t="shared" si="657"/>
        <v>3177.7787056633515</v>
      </c>
      <c r="CW173" s="244">
        <v>50.169760000000004</v>
      </c>
      <c r="CX173" s="108">
        <v>3.6623924799999998</v>
      </c>
      <c r="CY173" s="108">
        <f t="shared" si="658"/>
        <v>7.0848982525599999E-2</v>
      </c>
      <c r="CZ173" s="108">
        <f t="shared" si="659"/>
        <v>2.1434811219846401</v>
      </c>
      <c r="DA173" s="108">
        <v>2.691607624</v>
      </c>
      <c r="DB173" s="245">
        <v>67.8285121248</v>
      </c>
      <c r="DC173" s="244">
        <v>1.52424</v>
      </c>
      <c r="DD173" s="108">
        <v>0.11126952</v>
      </c>
      <c r="DE173" s="108">
        <f t="shared" si="660"/>
        <v>2.1525088644E-3</v>
      </c>
      <c r="DF173" s="108">
        <f t="shared" si="661"/>
        <v>6.5122489431359995E-2</v>
      </c>
      <c r="DG173" s="108">
        <v>8.1775476E-2</v>
      </c>
      <c r="DH173" s="245">
        <v>2.0607419951999999</v>
      </c>
      <c r="DI173" s="107">
        <v>80.112384095040014</v>
      </c>
      <c r="DJ173" s="108">
        <v>17.624724500908805</v>
      </c>
      <c r="DK173" s="108">
        <v>1.3208491267642126</v>
      </c>
      <c r="DL173" s="108">
        <v>53.919880452318971</v>
      </c>
      <c r="DM173" s="108">
        <f t="shared" si="662"/>
        <v>5.336666247887818</v>
      </c>
      <c r="DN173" s="108">
        <f t="shared" si="663"/>
        <v>16.873687388748699</v>
      </c>
      <c r="DO173" s="108">
        <v>11.167382186777335</v>
      </c>
      <c r="DP173" s="108">
        <f t="shared" si="664"/>
        <v>0.21603300840320755</v>
      </c>
      <c r="DQ173" s="108">
        <f t="shared" si="665"/>
        <v>6.535911437690797</v>
      </c>
      <c r="DR173" s="108">
        <v>8.2072610180904668</v>
      </c>
      <c r="DS173" s="110">
        <v>206.82297765587978</v>
      </c>
      <c r="DT173" s="244">
        <v>131.94999999999999</v>
      </c>
      <c r="DU173" s="108">
        <v>29.029</v>
      </c>
      <c r="DV173" s="108">
        <v>88.809343350000006</v>
      </c>
      <c r="DW173" s="108">
        <f t="shared" si="666"/>
        <v>8.789815948722902</v>
      </c>
      <c r="DX173" s="108">
        <f t="shared" si="667"/>
        <v>27.791995907949001</v>
      </c>
      <c r="DY173" s="108">
        <v>2.5782122624166699</v>
      </c>
      <c r="DZ173" s="108">
        <v>1.3847398565</v>
      </c>
      <c r="EA173" s="108"/>
      <c r="EB173" s="108">
        <v>18.523844569230917</v>
      </c>
      <c r="EC173" s="108">
        <f t="shared" si="668"/>
        <v>0.35834377319177213</v>
      </c>
      <c r="ED173" s="108">
        <f t="shared" si="669"/>
        <v>10.84141346334464</v>
      </c>
      <c r="EE173" s="108">
        <v>13.613757001907381</v>
      </c>
      <c r="EF173" s="245">
        <v>343.06667644806595</v>
      </c>
      <c r="EG173" s="249">
        <v>764.16827943571468</v>
      </c>
      <c r="EH173" s="250">
        <v>168.11702147585714</v>
      </c>
      <c r="EI173" s="250">
        <v>1143.858747131927</v>
      </c>
      <c r="EJ173" s="250">
        <v>514.32250086904583</v>
      </c>
      <c r="EK173" s="250">
        <f t="shared" si="670"/>
        <v>50.904555201012947</v>
      </c>
      <c r="EL173" s="250">
        <v>160.9520834219592</v>
      </c>
      <c r="EM173" s="250">
        <v>189.10429547464597</v>
      </c>
      <c r="EN173" s="250">
        <f t="shared" si="671"/>
        <v>3.6582225959570263</v>
      </c>
      <c r="EO173" s="250">
        <f t="shared" si="672"/>
        <v>110.67669280385509</v>
      </c>
      <c r="EP173" s="250">
        <v>2779.5708443871904</v>
      </c>
      <c r="EQ173" s="245">
        <v>3502.2592639278596</v>
      </c>
      <c r="ER173" s="244">
        <v>220.04</v>
      </c>
      <c r="ES173" s="108">
        <v>48.408799999999999</v>
      </c>
      <c r="ET173" s="108">
        <v>148.09858212</v>
      </c>
      <c r="EU173" s="108">
        <f t="shared" si="673"/>
        <v>14.657909066744882</v>
      </c>
      <c r="EV173" s="108">
        <f t="shared" si="674"/>
        <v>46.345970288632799</v>
      </c>
      <c r="EW173" s="108">
        <v>17.260935001050001</v>
      </c>
      <c r="EX173" s="108">
        <v>31.668007149836601</v>
      </c>
      <c r="EY173" s="108">
        <f t="shared" si="675"/>
        <v>0.61261759831358908</v>
      </c>
      <c r="EZ173" s="108">
        <f t="shared" si="676"/>
        <v>18.534271208570569</v>
      </c>
      <c r="FA173" s="108">
        <v>23.273816213544301</v>
      </c>
      <c r="FB173" s="245">
        <v>586.5001685813171</v>
      </c>
      <c r="FC173" s="244">
        <v>0.83333333333333293</v>
      </c>
      <c r="FD173" s="108">
        <v>6.0833333333333302E-2</v>
      </c>
      <c r="FE173" s="108">
        <f t="shared" si="677"/>
        <v>1.1768208333333328E-3</v>
      </c>
      <c r="FF173" s="108">
        <f t="shared" si="678"/>
        <v>3.5603803333333316E-2</v>
      </c>
      <c r="FG173" s="108">
        <v>4.4708333333333301E-2</v>
      </c>
      <c r="FH173" s="245">
        <v>1.1266499999999995</v>
      </c>
      <c r="FI173" s="244">
        <v>1490.31216833334</v>
      </c>
      <c r="FJ173" s="108">
        <v>108.79278828833399</v>
      </c>
      <c r="FK173" s="108">
        <f t="shared" si="679"/>
        <v>2.1045964894378213</v>
      </c>
      <c r="FL173" s="108">
        <f t="shared" si="680"/>
        <v>63.672937615936661</v>
      </c>
      <c r="FM173" s="108">
        <v>79.954999999999998</v>
      </c>
      <c r="FN173" s="245">
        <v>2014.8719479460085</v>
      </c>
      <c r="FO173" s="244">
        <v>845.00605000000007</v>
      </c>
      <c r="FP173" s="108">
        <v>61.685441650000001</v>
      </c>
      <c r="FQ173" s="108">
        <f t="shared" si="681"/>
        <v>1.19330486871925</v>
      </c>
      <c r="FR173" s="108">
        <f t="shared" si="682"/>
        <v>36.102515063612202</v>
      </c>
      <c r="FS173" s="108">
        <v>45.334574582499997</v>
      </c>
      <c r="FT173" s="110">
        <v>1142.4312794790001</v>
      </c>
      <c r="FU173" s="253">
        <f t="shared" si="543"/>
        <v>5078.8658546688084</v>
      </c>
      <c r="FV173" s="254">
        <f t="shared" si="544"/>
        <v>1393.8660930778726</v>
      </c>
      <c r="FW173" s="254">
        <f t="shared" si="545"/>
        <v>170.45385890965269</v>
      </c>
      <c r="FX173" s="254">
        <f t="shared" si="546"/>
        <v>1034.7248333333332</v>
      </c>
      <c r="FY173" s="254">
        <f t="shared" si="547"/>
        <v>688.74</v>
      </c>
      <c r="FZ173" s="254">
        <f t="shared" si="548"/>
        <v>0</v>
      </c>
      <c r="GA173" s="254">
        <f t="shared" si="683"/>
        <v>50.169760000000004</v>
      </c>
      <c r="GB173" s="254">
        <f t="shared" si="684"/>
        <v>1.52424</v>
      </c>
      <c r="GC173" s="254">
        <f t="shared" si="685"/>
        <v>1490.31216833334</v>
      </c>
      <c r="GD173" s="254">
        <f t="shared" si="686"/>
        <v>845.00605000000007</v>
      </c>
      <c r="GE173" s="254">
        <f t="shared" si="549"/>
        <v>2801.9495446300043</v>
      </c>
      <c r="GF173" s="255">
        <f t="shared" si="550"/>
        <v>1069.7473504057466</v>
      </c>
      <c r="GG173" s="255">
        <f t="shared" si="551"/>
        <v>277.32015423021011</v>
      </c>
      <c r="GH173" s="254">
        <f t="shared" si="552"/>
        <v>989.56328588987651</v>
      </c>
      <c r="GI173" s="255">
        <f t="shared" si="553"/>
        <v>706.57486475155918</v>
      </c>
      <c r="GJ173" s="256">
        <f t="shared" si="554"/>
        <v>19.143101765539658</v>
      </c>
      <c r="GK173" s="253">
        <f t="shared" si="687"/>
        <v>14545.175688842888</v>
      </c>
      <c r="GL173" s="257">
        <f t="shared" si="688"/>
        <v>18326.921367942039</v>
      </c>
      <c r="GM173" s="221">
        <f t="shared" si="689"/>
        <v>16253.327383263038</v>
      </c>
      <c r="GN173" s="222">
        <f t="shared" si="690"/>
        <v>8536.806355988092</v>
      </c>
      <c r="GO173" s="222">
        <f t="shared" si="691"/>
        <v>585.58648899212687</v>
      </c>
      <c r="GP173" s="55">
        <f t="shared" si="692"/>
        <v>0.52523438153217294</v>
      </c>
      <c r="GQ173" s="56">
        <f t="shared" si="693"/>
        <v>3.6028714316991985E-2</v>
      </c>
      <c r="GR173" s="258">
        <f t="shared" si="694"/>
        <v>1.0878850754337934</v>
      </c>
      <c r="GS173" s="227">
        <f t="shared" si="555"/>
        <v>18326.921367942039</v>
      </c>
      <c r="GT173" s="222">
        <f t="shared" si="788"/>
        <v>8637.5369679809046</v>
      </c>
      <c r="GU173" s="222">
        <f t="shared" si="789"/>
        <v>588.31556478080711</v>
      </c>
      <c r="GV173" s="37">
        <f t="shared" si="748"/>
        <v>0.47130321533926178</v>
      </c>
      <c r="GW173" s="228">
        <f t="shared" si="749"/>
        <v>3.2101167073805698E-2</v>
      </c>
      <c r="GX173" s="258">
        <f t="shared" si="695"/>
        <v>1.0788256846233948</v>
      </c>
      <c r="GY173" s="221">
        <f t="shared" si="754"/>
        <v>12808.764136209966</v>
      </c>
      <c r="GZ173" s="222">
        <f t="shared" si="696"/>
        <v>7045.4319704799645</v>
      </c>
      <c r="HA173" s="222">
        <f t="shared" si="697"/>
        <v>371.77618318125042</v>
      </c>
      <c r="HB173" s="55">
        <f t="shared" si="698"/>
        <v>0.55004775601751887</v>
      </c>
      <c r="HC173" s="56">
        <f t="shared" si="699"/>
        <v>2.9025140851040503E-2</v>
      </c>
      <c r="HD173" s="258">
        <f t="shared" si="700"/>
        <v>1.0906884776857715</v>
      </c>
      <c r="HE173" s="221">
        <f t="shared" si="701"/>
        <v>14653.803948715005</v>
      </c>
      <c r="HF173" s="222">
        <f t="shared" si="702"/>
        <v>8459.1050433640521</v>
      </c>
      <c r="HG173" s="222">
        <f t="shared" si="703"/>
        <v>433.92223316375464</v>
      </c>
      <c r="HH173" s="55">
        <f t="shared" si="704"/>
        <v>0.57726342408899445</v>
      </c>
      <c r="HI173" s="56">
        <f t="shared" si="705"/>
        <v>2.9611576262544809E-2</v>
      </c>
      <c r="HJ173" s="259">
        <f t="shared" si="706"/>
        <v>1.0950440117178137</v>
      </c>
      <c r="HK173" s="54">
        <f t="shared" si="556"/>
        <v>3.6572415916662973</v>
      </c>
      <c r="HL173" s="55">
        <f t="shared" si="557"/>
        <v>4.1382570757835229</v>
      </c>
      <c r="HM173" s="55">
        <f t="shared" si="558"/>
        <v>2.8815989580458075</v>
      </c>
      <c r="HN173" s="56">
        <f t="shared" si="559"/>
        <v>3.3153552498768524</v>
      </c>
      <c r="HQ173" s="57">
        <f t="shared" si="560"/>
        <v>1121.9627562572132</v>
      </c>
      <c r="HR173" s="58">
        <f t="shared" si="707"/>
        <v>1297.7743201627186</v>
      </c>
      <c r="HS173" s="58">
        <f t="shared" si="561"/>
        <v>49.322261890876355</v>
      </c>
      <c r="HT173" s="58">
        <f t="shared" si="708"/>
        <v>56.962280257773102</v>
      </c>
      <c r="HU173" s="58">
        <f t="shared" si="562"/>
        <v>1464.3173115119362</v>
      </c>
      <c r="HV173" s="55">
        <f t="shared" si="755"/>
        <v>0.76620193412776416</v>
      </c>
      <c r="HW173" s="56">
        <f t="shared" si="756"/>
        <v>3.3682769098693617E-2</v>
      </c>
      <c r="HX173" s="260">
        <f t="shared" si="757"/>
        <v>1.1252813040112084</v>
      </c>
      <c r="HY173" s="57">
        <f t="shared" si="563"/>
        <v>1666.2593544948531</v>
      </c>
      <c r="HZ173" s="58">
        <f t="shared" si="709"/>
        <v>1927.3621953441968</v>
      </c>
      <c r="IA173" s="58">
        <f t="shared" si="564"/>
        <v>87.342138308183891</v>
      </c>
      <c r="IB173" s="58">
        <f t="shared" si="710"/>
        <v>100.87143553212158</v>
      </c>
      <c r="IC173" s="58">
        <f t="shared" si="565"/>
        <v>2257.6890122840819</v>
      </c>
      <c r="ID173" s="55">
        <f t="shared" si="758"/>
        <v>0.73803758862657298</v>
      </c>
      <c r="IE173" s="56">
        <f t="shared" si="759"/>
        <v>3.8686523180542345E-2</v>
      </c>
      <c r="IF173" s="260">
        <f t="shared" si="760"/>
        <v>1.1216430325784499</v>
      </c>
      <c r="IG173" s="57">
        <f t="shared" si="566"/>
        <v>61.667708431776816</v>
      </c>
      <c r="IH173" s="58">
        <f t="shared" si="711"/>
        <v>71.331038343036241</v>
      </c>
      <c r="II173" s="58">
        <f t="shared" si="567"/>
        <v>120.36845700664463</v>
      </c>
      <c r="IJ173" s="58">
        <f t="shared" si="712"/>
        <v>139.01353099697388</v>
      </c>
      <c r="IK173" s="58">
        <f t="shared" si="568"/>
        <v>1269.4630432920892</v>
      </c>
      <c r="IL173" s="55">
        <f t="shared" si="569"/>
        <v>4.8577789450139804E-2</v>
      </c>
      <c r="IM173" s="56">
        <f t="shared" si="570"/>
        <v>9.4818401876823444E-2</v>
      </c>
      <c r="IN173" s="260">
        <f t="shared" si="571"/>
        <v>1.0222995100575569</v>
      </c>
      <c r="IO173" s="57">
        <f t="shared" si="572"/>
        <v>36.026295732446094</v>
      </c>
      <c r="IP173" s="58">
        <f t="shared" si="713"/>
        <v>41.671616273720396</v>
      </c>
      <c r="IQ173" s="58">
        <f t="shared" si="573"/>
        <v>1.5819942251411012</v>
      </c>
      <c r="IR173" s="58">
        <f t="shared" si="714"/>
        <v>1.8270451306154578</v>
      </c>
      <c r="IS173" s="58">
        <f t="shared" si="574"/>
        <v>49.015903962096139</v>
      </c>
      <c r="IT173" s="55">
        <f t="shared" si="761"/>
        <v>0.73499196832736424</v>
      </c>
      <c r="IU173" s="56">
        <f t="shared" si="762"/>
        <v>3.2275120874327913E-2</v>
      </c>
      <c r="IV173" s="260">
        <f t="shared" si="763"/>
        <v>1.1201726576603315</v>
      </c>
      <c r="IW173" s="57">
        <f t="shared" si="575"/>
        <v>35.899861775419197</v>
      </c>
      <c r="IX173" s="58">
        <f t="shared" si="715"/>
        <v>41.525370115627389</v>
      </c>
      <c r="IY173" s="58">
        <f t="shared" si="576"/>
        <v>0.97262829689999997</v>
      </c>
      <c r="IZ173" s="58">
        <f t="shared" si="716"/>
        <v>1.1232884200898099</v>
      </c>
      <c r="JA173" s="58">
        <f t="shared" si="577"/>
        <v>739.01801999999998</v>
      </c>
      <c r="JB173" s="55">
        <f t="shared" si="764"/>
        <v>4.857778945013979E-2</v>
      </c>
      <c r="JC173" s="56">
        <f t="shared" si="765"/>
        <v>1.3161090400745574E-3</v>
      </c>
      <c r="JD173" s="260">
        <f t="shared" si="766"/>
        <v>1.0078160048971445</v>
      </c>
      <c r="JE173" s="57">
        <f t="shared" si="578"/>
        <v>0</v>
      </c>
      <c r="JF173" s="58">
        <f t="shared" si="717"/>
        <v>0</v>
      </c>
      <c r="JG173" s="58">
        <f t="shared" si="579"/>
        <v>0</v>
      </c>
      <c r="JH173" s="58">
        <f t="shared" si="718"/>
        <v>0</v>
      </c>
      <c r="JI173" s="58">
        <f t="shared" si="580"/>
        <v>0</v>
      </c>
      <c r="JJ173" s="55"/>
      <c r="JK173" s="56"/>
      <c r="JL173" s="260"/>
      <c r="JM173" s="57">
        <f t="shared" si="581"/>
        <v>1863.2244266885266</v>
      </c>
      <c r="JN173" s="58">
        <f t="shared" si="719"/>
        <v>2155.1916943506189</v>
      </c>
      <c r="JO173" s="58">
        <f t="shared" si="582"/>
        <v>119.4233920670419</v>
      </c>
      <c r="JP173" s="58">
        <f t="shared" si="720"/>
        <v>137.92207549822669</v>
      </c>
      <c r="JQ173" s="58">
        <f t="shared" si="583"/>
        <v>2522.0465917963106</v>
      </c>
      <c r="JR173" s="55">
        <f t="shared" si="584"/>
        <v>0.73877478423642351</v>
      </c>
      <c r="JS173" s="56">
        <f t="shared" si="585"/>
        <v>4.7351778692551194E-2</v>
      </c>
      <c r="JT173" s="260">
        <f t="shared" si="586"/>
        <v>1.1231007992093238</v>
      </c>
      <c r="JU173" s="57">
        <f t="shared" si="587"/>
        <v>2.615046968821261</v>
      </c>
      <c r="JV173" s="58">
        <f t="shared" si="721"/>
        <v>3.0248248288355528</v>
      </c>
      <c r="JW173" s="58">
        <f t="shared" si="588"/>
        <v>7.0848982525599999E-2</v>
      </c>
      <c r="JX173" s="58">
        <f t="shared" si="722"/>
        <v>8.182348991881544E-2</v>
      </c>
      <c r="JY173" s="58">
        <f t="shared" si="589"/>
        <v>53.832152480000005</v>
      </c>
      <c r="JZ173" s="55">
        <f t="shared" si="767"/>
        <v>4.8577789450139797E-2</v>
      </c>
      <c r="KA173" s="56">
        <f t="shared" si="768"/>
        <v>1.3161090400745572E-3</v>
      </c>
      <c r="KB173" s="260">
        <f t="shared" si="769"/>
        <v>1.0078160048971445</v>
      </c>
      <c r="KC173" s="57">
        <f t="shared" si="590"/>
        <v>7.9449437106259194E-2</v>
      </c>
      <c r="KD173" s="58">
        <f t="shared" si="723"/>
        <v>9.1899163900810016E-2</v>
      </c>
      <c r="KE173" s="58">
        <f t="shared" si="591"/>
        <v>2.1525088644E-3</v>
      </c>
      <c r="KF173" s="58">
        <f t="shared" si="724"/>
        <v>2.4859324874955601E-3</v>
      </c>
      <c r="KG173" s="58">
        <f t="shared" si="592"/>
        <v>1.63550952</v>
      </c>
      <c r="KH173" s="55">
        <f t="shared" si="770"/>
        <v>4.857778945013979E-2</v>
      </c>
      <c r="KI173" s="56">
        <f t="shared" si="771"/>
        <v>1.3161090400745572E-3</v>
      </c>
      <c r="KJ173" s="260">
        <f t="shared" si="772"/>
        <v>1.0078160048971445</v>
      </c>
      <c r="KK173" s="57">
        <f t="shared" si="593"/>
        <v>126.29681916420502</v>
      </c>
      <c r="KL173" s="58">
        <f t="shared" si="725"/>
        <v>146.08753072723596</v>
      </c>
      <c r="KM173" s="58">
        <f t="shared" si="594"/>
        <v>5.5526992562910253</v>
      </c>
      <c r="KN173" s="58">
        <f t="shared" si="726"/>
        <v>6.4128123710905056</v>
      </c>
      <c r="KO173" s="58">
        <f t="shared" si="595"/>
        <v>164.14522036180935</v>
      </c>
      <c r="KP173" s="55">
        <f t="shared" si="727"/>
        <v>0.76942124105606746</v>
      </c>
      <c r="KQ173" s="56">
        <f t="shared" si="728"/>
        <v>3.3827967966729398E-2</v>
      </c>
      <c r="KR173" s="260">
        <f t="shared" si="729"/>
        <v>1.1258082607115323</v>
      </c>
      <c r="KS173" s="57">
        <f t="shared" si="596"/>
        <v>208.11175943297823</v>
      </c>
      <c r="KT173" s="58">
        <f t="shared" si="730"/>
        <v>240.72287213612594</v>
      </c>
      <c r="KU173" s="58">
        <f t="shared" si="597"/>
        <v>9.1481597219146735</v>
      </c>
      <c r="KV173" s="58">
        <f t="shared" si="731"/>
        <v>10.565209662839257</v>
      </c>
      <c r="KW173" s="58">
        <f t="shared" si="598"/>
        <v>272.27514003814758</v>
      </c>
      <c r="KX173" s="55">
        <f t="shared" si="773"/>
        <v>0.76434359524641282</v>
      </c>
      <c r="KY173" s="56">
        <f t="shared" si="774"/>
        <v>3.3598953325790062E-2</v>
      </c>
      <c r="KZ173" s="260">
        <f t="shared" si="775"/>
        <v>1.1249771192452778</v>
      </c>
      <c r="LA173" s="57">
        <f t="shared" si="599"/>
        <v>1263.6724079070652</v>
      </c>
      <c r="LB173" s="58">
        <f t="shared" si="732"/>
        <v>1461.6898742261023</v>
      </c>
      <c r="LC173" s="58">
        <f t="shared" si="600"/>
        <v>54.562777796969975</v>
      </c>
      <c r="LD173" s="58">
        <f t="shared" si="733"/>
        <v>63.014552077720623</v>
      </c>
      <c r="LE173" s="58">
        <f t="shared" si="601"/>
        <v>2779.5708443871899</v>
      </c>
      <c r="LF173" s="55">
        <f t="shared" si="734"/>
        <v>0.45462860227463142</v>
      </c>
      <c r="LG173" s="56">
        <f t="shared" si="735"/>
        <v>1.9629928809747389E-2</v>
      </c>
      <c r="LH173" s="260">
        <f t="shared" si="736"/>
        <v>1.0742809779490645</v>
      </c>
      <c r="LI173" s="57">
        <f t="shared" si="602"/>
        <v>347.60269462658812</v>
      </c>
      <c r="LJ173" s="58">
        <f t="shared" si="737"/>
        <v>402.07203687457451</v>
      </c>
      <c r="LK173" s="58">
        <f t="shared" si="603"/>
        <v>15.270526665058471</v>
      </c>
      <c r="LL173" s="58">
        <f t="shared" si="738"/>
        <v>17.63593124547603</v>
      </c>
      <c r="LM173" s="58">
        <f t="shared" si="604"/>
        <v>465.47632427088655</v>
      </c>
      <c r="LN173" s="55">
        <f t="shared" si="776"/>
        <v>0.74676772265714375</v>
      </c>
      <c r="LO173" s="56">
        <f t="shared" si="777"/>
        <v>3.2806237114160294E-2</v>
      </c>
      <c r="LP173" s="260">
        <f t="shared" si="778"/>
        <v>1.122100188269358</v>
      </c>
      <c r="LQ173" s="57">
        <f t="shared" si="605"/>
        <v>4.3436640066666643E-2</v>
      </c>
      <c r="LR173" s="58">
        <f t="shared" si="739"/>
        <v>5.0243161565113312E-2</v>
      </c>
      <c r="LS173" s="58">
        <f t="shared" si="606"/>
        <v>1.1768208333333328E-3</v>
      </c>
      <c r="LT173" s="58">
        <f t="shared" si="740"/>
        <v>1.359110380416666E-3</v>
      </c>
      <c r="LU173" s="58">
        <f t="shared" si="607"/>
        <v>0.89416666666666633</v>
      </c>
      <c r="LV173" s="55">
        <f t="shared" si="608"/>
        <v>4.857778945013979E-2</v>
      </c>
      <c r="LW173" s="56">
        <f t="shared" si="609"/>
        <v>1.3161090400745572E-3</v>
      </c>
      <c r="LX173" s="260">
        <f t="shared" si="610"/>
        <v>1.0078160048971445</v>
      </c>
      <c r="LY173" s="57">
        <f t="shared" si="611"/>
        <v>77.680983891442722</v>
      </c>
      <c r="LZ173" s="58">
        <f t="shared" si="741"/>
        <v>89.853594067231796</v>
      </c>
      <c r="MA173" s="58">
        <f t="shared" si="612"/>
        <v>2.1045964894378213</v>
      </c>
      <c r="MB173" s="58">
        <f t="shared" si="742"/>
        <v>2.43059848565174</v>
      </c>
      <c r="MC173" s="58">
        <f t="shared" si="613"/>
        <v>1599.1047205920702</v>
      </c>
      <c r="MD173" s="55">
        <f t="shared" si="779"/>
        <v>4.8577796620274658E-2</v>
      </c>
      <c r="ME173" s="56">
        <f t="shared" si="780"/>
        <v>1.3161092343336915E-3</v>
      </c>
      <c r="MF173" s="260">
        <f t="shared" si="781"/>
        <v>1.0078160060507955</v>
      </c>
      <c r="MG173" s="57">
        <f t="shared" si="614"/>
        <v>44.045068377606889</v>
      </c>
      <c r="MH173" s="58">
        <f t="shared" si="743"/>
        <v>50.946930592377889</v>
      </c>
      <c r="MI173" s="58">
        <f t="shared" si="615"/>
        <v>1.19330486871925</v>
      </c>
      <c r="MJ173" s="58">
        <f t="shared" si="744"/>
        <v>1.3781477928838619</v>
      </c>
      <c r="MK173" s="58">
        <f t="shared" si="616"/>
        <v>906.6914916500001</v>
      </c>
      <c r="ML173" s="55">
        <f t="shared" si="782"/>
        <v>4.8577789450139797E-2</v>
      </c>
      <c r="MM173" s="56">
        <f t="shared" si="783"/>
        <v>1.3161090400745572E-3</v>
      </c>
      <c r="MN173" s="260">
        <f t="shared" si="784"/>
        <v>1.0078160048971445</v>
      </c>
      <c r="MO173" s="59">
        <v>3.3617903896769379</v>
      </c>
      <c r="MP173" s="60">
        <v>3.8358903896769379</v>
      </c>
      <c r="MQ173" s="60">
        <v>2.6419999999999995</v>
      </c>
      <c r="MR173" s="61">
        <v>3.0275999999999996</v>
      </c>
      <c r="MS173" s="59">
        <f t="shared" si="617"/>
        <v>1.0878850754337934</v>
      </c>
      <c r="MT173" s="60">
        <f t="shared" si="796"/>
        <v>1.0788256846233948</v>
      </c>
      <c r="MU173" s="60">
        <f t="shared" si="745"/>
        <v>1.0906884776857715</v>
      </c>
      <c r="MV173" s="61">
        <f t="shared" si="785"/>
        <v>1.0950440117178137</v>
      </c>
      <c r="MW173" s="66">
        <f t="shared" si="746"/>
        <v>3.6572415916662973</v>
      </c>
      <c r="MX173" s="67">
        <f t="shared" si="786"/>
        <v>4.1382570757835229</v>
      </c>
      <c r="MY173" s="67">
        <f t="shared" si="747"/>
        <v>2.8815989580458075</v>
      </c>
      <c r="MZ173" s="261">
        <f t="shared" si="787"/>
        <v>3.3153552498768524</v>
      </c>
      <c r="NA173" s="59">
        <f t="shared" si="618"/>
        <v>1.0878637052132056</v>
      </c>
      <c r="NB173" s="60">
        <f t="shared" si="797"/>
        <v>1.0787522314302471</v>
      </c>
      <c r="NC173" s="60">
        <f t="shared" si="619"/>
        <v>1.0906959148390238</v>
      </c>
      <c r="ND173" s="262">
        <f t="shared" si="798"/>
        <v>1.0951007655672553</v>
      </c>
      <c r="NE173" s="62">
        <f t="shared" si="620"/>
        <v>3.6571697494641002</v>
      </c>
      <c r="NF173" s="63">
        <f t="shared" si="799"/>
        <v>4.1379753173858367</v>
      </c>
      <c r="NG173" s="63">
        <f t="shared" si="621"/>
        <v>2.8816186070047003</v>
      </c>
      <c r="NH173" s="64">
        <f t="shared" si="800"/>
        <v>3.3155270778314221</v>
      </c>
      <c r="NI173" s="238">
        <f t="shared" si="750"/>
        <v>7.1842202197025529E-5</v>
      </c>
      <c r="NJ173" s="238">
        <f t="shared" si="751"/>
        <v>2.817583976861826E-4</v>
      </c>
      <c r="NK173" s="238">
        <f t="shared" si="752"/>
        <v>-1.9648958892837243E-5</v>
      </c>
      <c r="NL173" s="238">
        <f t="shared" si="753"/>
        <v>-1.7182795456971434E-4</v>
      </c>
      <c r="NM173" s="239">
        <f t="shared" si="622"/>
        <v>0.43390847082672196</v>
      </c>
      <c r="NN173" s="240">
        <f t="shared" si="623"/>
        <v>0.65795580291051869</v>
      </c>
      <c r="NO173" s="240">
        <f t="shared" si="795"/>
        <v>0.34164267163267825</v>
      </c>
      <c r="NP173" s="240">
        <f t="shared" si="624"/>
        <v>1.4226192752286209E-2</v>
      </c>
      <c r="NQ173" s="240">
        <f>Q173*JD173+0.003</f>
        <v>0.21756402744260209</v>
      </c>
      <c r="NR173" s="240">
        <f t="shared" si="625"/>
        <v>0</v>
      </c>
      <c r="NS173" s="240">
        <f t="shared" si="626"/>
        <v>0.73686643436123733</v>
      </c>
      <c r="NT173" s="240">
        <f t="shared" si="627"/>
        <v>1.4109424068560023E-2</v>
      </c>
      <c r="NU173" s="240">
        <f t="shared" si="628"/>
        <v>5.0390800244857223E-4</v>
      </c>
      <c r="NV173" s="240">
        <f t="shared" si="629"/>
        <v>4.7959431906311273E-2</v>
      </c>
      <c r="NW173" s="240">
        <f t="shared" si="630"/>
        <v>7.9535882330641142E-2</v>
      </c>
      <c r="NX173" s="240">
        <f t="shared" si="631"/>
        <v>0.77573829417701945</v>
      </c>
      <c r="NY173" s="240">
        <f t="shared" si="632"/>
        <v>0.13577412278059231</v>
      </c>
      <c r="NZ173" s="240">
        <f t="shared" si="633"/>
        <v>2.0156320097942891E-4</v>
      </c>
      <c r="OA173" s="240">
        <f t="shared" si="634"/>
        <v>0.4187475505141055</v>
      </c>
      <c r="OB173" s="241">
        <f t="shared" si="635"/>
        <v>0.26324154047913412</v>
      </c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136"/>
      <c r="OP173" s="13"/>
      <c r="OQ173" s="13"/>
      <c r="OR173" s="13"/>
      <c r="OS173" s="13"/>
      <c r="OT173" s="13"/>
    </row>
    <row r="174" spans="1:410" ht="15" customHeight="1">
      <c r="A174" s="242">
        <v>155</v>
      </c>
      <c r="B174" s="49" t="s">
        <v>224</v>
      </c>
      <c r="C174" s="50">
        <v>9</v>
      </c>
      <c r="D174" s="51">
        <v>9539.7199999999993</v>
      </c>
      <c r="E174" s="52">
        <v>9539.7199999999993</v>
      </c>
      <c r="F174" s="52"/>
      <c r="G174" s="52"/>
      <c r="H174" s="53">
        <v>1098.0999999999999</v>
      </c>
      <c r="I174" s="57">
        <v>3.6613241445973959</v>
      </c>
      <c r="J174" s="58">
        <v>4.1897241445973963</v>
      </c>
      <c r="K174" s="58">
        <v>2.8988</v>
      </c>
      <c r="L174" s="243">
        <v>3.3425000000000002</v>
      </c>
      <c r="M174" s="1">
        <v>0.44369999999999998</v>
      </c>
      <c r="N174" s="2">
        <v>0.68359999999999999</v>
      </c>
      <c r="O174" s="2">
        <v>0.31882414459739594</v>
      </c>
      <c r="P174" s="2">
        <v>1.6799999999999999E-2</v>
      </c>
      <c r="Q174" s="2">
        <v>0.22059999999999999</v>
      </c>
      <c r="R174" s="2">
        <v>0</v>
      </c>
      <c r="S174" s="2">
        <v>0.58919999999999995</v>
      </c>
      <c r="T174" s="2">
        <v>1.6199999999999999E-2</v>
      </c>
      <c r="U174" s="2">
        <v>5.9999999999999995E-4</v>
      </c>
      <c r="V174" s="2">
        <v>2.69E-2</v>
      </c>
      <c r="W174" s="2">
        <v>0.1067</v>
      </c>
      <c r="X174" s="2">
        <v>0.85940000000000005</v>
      </c>
      <c r="Y174" s="2">
        <v>0.2492</v>
      </c>
      <c r="Z174" s="2">
        <v>1E-4</v>
      </c>
      <c r="AA174" s="2">
        <v>0.35010000000000002</v>
      </c>
      <c r="AB174" s="3">
        <v>0.30780000000000002</v>
      </c>
      <c r="AC174" s="244">
        <v>1632.28</v>
      </c>
      <c r="AD174" s="108">
        <v>359.10160000000002</v>
      </c>
      <c r="AE174" s="108">
        <v>1098.61095084</v>
      </c>
      <c r="AF174" s="108">
        <f t="shared" si="636"/>
        <v>108.73392024843817</v>
      </c>
      <c r="AG174" s="108">
        <f t="shared" si="637"/>
        <v>343.7993109558696</v>
      </c>
      <c r="AH174" s="108">
        <v>40.922620495691604</v>
      </c>
      <c r="AI174" s="108">
        <v>228.55680770567159</v>
      </c>
      <c r="AJ174" s="108">
        <f t="shared" si="638"/>
        <v>4.4214314450662169</v>
      </c>
      <c r="AK174" s="108">
        <f t="shared" si="639"/>
        <v>133.76698573228299</v>
      </c>
      <c r="AL174" s="108">
        <v>167.97359895206819</v>
      </c>
      <c r="AM174" s="245">
        <v>4232.9346935921176</v>
      </c>
      <c r="AN174" s="244">
        <v>2420.1799999999998</v>
      </c>
      <c r="AO174" s="108">
        <v>532.43960000000004</v>
      </c>
      <c r="AP174" s="108">
        <v>1628.9094095399998</v>
      </c>
      <c r="AQ174" s="108">
        <f t="shared" si="640"/>
        <v>161.21967989981195</v>
      </c>
      <c r="AR174" s="108">
        <f t="shared" si="641"/>
        <v>509.75091062144753</v>
      </c>
      <c r="AS174" s="246">
        <v>242.22485307047501</v>
      </c>
      <c r="AT174" s="247">
        <v>45.79510927813368</v>
      </c>
      <c r="AU174" s="108">
        <v>352.13403197056459</v>
      </c>
      <c r="AV174" s="108">
        <f t="shared" si="642"/>
        <v>6.8120328484705723</v>
      </c>
      <c r="AW174" s="108">
        <f t="shared" si="643"/>
        <v>206.0927806233484</v>
      </c>
      <c r="AX174" s="108">
        <v>258.79439472905199</v>
      </c>
      <c r="AY174" s="245">
        <v>6521.6187471721096</v>
      </c>
      <c r="AZ174" s="248">
        <v>386</v>
      </c>
      <c r="BA174" s="108">
        <v>1967.5063333333333</v>
      </c>
      <c r="BB174" s="108">
        <v>205.18276780579041</v>
      </c>
      <c r="BC174" s="109">
        <v>164.14621424463235</v>
      </c>
      <c r="BD174" s="109">
        <v>41.036553561158058</v>
      </c>
      <c r="BE174" s="108">
        <v>76.943551249999985</v>
      </c>
      <c r="BF174" s="109">
        <v>61.554840999999989</v>
      </c>
      <c r="BG174" s="109">
        <v>15.388710249999995</v>
      </c>
      <c r="BH174" s="108">
        <v>164.223183624406</v>
      </c>
      <c r="BI174" s="109">
        <f t="shared" si="644"/>
        <v>96.114574233488852</v>
      </c>
      <c r="BJ174" s="108">
        <f t="shared" si="645"/>
        <v>3.1768974872141342</v>
      </c>
      <c r="BK174" s="108">
        <v>120.69279180067647</v>
      </c>
      <c r="BL174" s="245">
        <v>3041.4583533770469</v>
      </c>
      <c r="BM174" s="244">
        <v>58.56</v>
      </c>
      <c r="BN174" s="108">
        <v>12.8832</v>
      </c>
      <c r="BO174" s="108">
        <v>39.413983680000001</v>
      </c>
      <c r="BP174" s="108">
        <f t="shared" si="646"/>
        <v>3.9009596207443202</v>
      </c>
      <c r="BQ174" s="108">
        <f t="shared" si="647"/>
        <v>12.334212052819201</v>
      </c>
      <c r="BR174" s="108">
        <v>7.4231643070666697</v>
      </c>
      <c r="BS174" s="108">
        <v>8.6344654030558665</v>
      </c>
      <c r="BT174" s="108">
        <f t="shared" si="648"/>
        <v>0.16703373322211576</v>
      </c>
      <c r="BU174" s="108">
        <f t="shared" si="649"/>
        <v>5.0534762975157008</v>
      </c>
      <c r="BV174" s="108">
        <v>6.345740669506128</v>
      </c>
      <c r="BW174" s="245">
        <v>159.9126648715544</v>
      </c>
      <c r="BX174" s="107">
        <v>1377.16</v>
      </c>
      <c r="BY174" s="108">
        <v>100.53268</v>
      </c>
      <c r="BZ174" s="109">
        <f t="shared" si="650"/>
        <v>58.838560558239998</v>
      </c>
      <c r="CA174" s="109">
        <f t="shared" si="651"/>
        <v>1.9448046946000002</v>
      </c>
      <c r="CB174" s="108">
        <v>73.884634000000005</v>
      </c>
      <c r="CC174" s="110">
        <v>1861.8927768000001</v>
      </c>
      <c r="CD174" s="244"/>
      <c r="CE174" s="108">
        <v>0</v>
      </c>
      <c r="CF174" s="109">
        <f t="shared" si="652"/>
        <v>0</v>
      </c>
      <c r="CG174" s="109">
        <f t="shared" si="653"/>
        <v>0</v>
      </c>
      <c r="CH174" s="108">
        <v>0</v>
      </c>
      <c r="CI174" s="245">
        <v>0</v>
      </c>
      <c r="CJ174" s="249">
        <v>2077.1831877498494</v>
      </c>
      <c r="CK174" s="250">
        <v>456.98030130496682</v>
      </c>
      <c r="CL174" s="250">
        <v>217.56157443689307</v>
      </c>
      <c r="CM174" s="251">
        <v>151.69434938903808</v>
      </c>
      <c r="CN174" s="252">
        <f t="shared" si="541"/>
        <v>73.943410609686609</v>
      </c>
      <c r="CO174" s="250">
        <v>1398.0543760645992</v>
      </c>
      <c r="CP174" s="252">
        <f t="shared" si="654"/>
        <v>138.37103381661765</v>
      </c>
      <c r="CQ174" s="250">
        <v>437.50713644565565</v>
      </c>
      <c r="CR174" s="250">
        <v>302.93389908761037</v>
      </c>
      <c r="CS174" s="252">
        <f t="shared" si="655"/>
        <v>5.8602562778498228</v>
      </c>
      <c r="CT174" s="252">
        <f t="shared" si="656"/>
        <v>177.29751725120755</v>
      </c>
      <c r="CU174" s="250">
        <f t="shared" si="542"/>
        <v>4452.7133386439191</v>
      </c>
      <c r="CV174" s="245">
        <f t="shared" si="657"/>
        <v>5610.4188066913375</v>
      </c>
      <c r="CW174" s="244">
        <v>114.5578</v>
      </c>
      <c r="CX174" s="108">
        <v>8.3627193999999996</v>
      </c>
      <c r="CY174" s="108">
        <f t="shared" si="658"/>
        <v>0.16177680679299999</v>
      </c>
      <c r="CZ174" s="108">
        <f t="shared" si="659"/>
        <v>4.8944320577992002</v>
      </c>
      <c r="DA174" s="108">
        <v>6.1460259700000002</v>
      </c>
      <c r="DB174" s="245">
        <v>154.87985444399999</v>
      </c>
      <c r="DC174" s="244">
        <v>3.8164000000000002</v>
      </c>
      <c r="DD174" s="108">
        <v>0.27859719999999999</v>
      </c>
      <c r="DE174" s="108">
        <f t="shared" si="660"/>
        <v>5.3894628340000004E-3</v>
      </c>
      <c r="DF174" s="108">
        <f t="shared" si="661"/>
        <v>0.16305402604960001</v>
      </c>
      <c r="DG174" s="108">
        <v>0.20474986000000001</v>
      </c>
      <c r="DH174" s="245">
        <v>5.1596964719999994</v>
      </c>
      <c r="DI174" s="107">
        <v>99.375685520356015</v>
      </c>
      <c r="DJ174" s="108">
        <v>21.862650814478325</v>
      </c>
      <c r="DK174" s="108">
        <v>1.6294842009317427</v>
      </c>
      <c r="DL174" s="108">
        <v>66.885103266532184</v>
      </c>
      <c r="DM174" s="108">
        <f t="shared" si="662"/>
        <v>6.6198862107017566</v>
      </c>
      <c r="DN174" s="108">
        <f t="shared" si="663"/>
        <v>20.931024216228582</v>
      </c>
      <c r="DO174" s="108">
        <v>13.851963437567772</v>
      </c>
      <c r="DP174" s="108">
        <f t="shared" si="664"/>
        <v>0.26796623269974856</v>
      </c>
      <c r="DQ174" s="108">
        <f t="shared" si="665"/>
        <v>8.1071109371784154</v>
      </c>
      <c r="DR174" s="108">
        <v>10.180244361993303</v>
      </c>
      <c r="DS174" s="110">
        <v>256.54215792223118</v>
      </c>
      <c r="DT174" s="244">
        <v>391.02</v>
      </c>
      <c r="DU174" s="108">
        <v>86.0244</v>
      </c>
      <c r="DV174" s="108">
        <v>263.17718406</v>
      </c>
      <c r="DW174" s="108">
        <f t="shared" si="666"/>
        <v>26.047698615154442</v>
      </c>
      <c r="DX174" s="108">
        <f t="shared" si="667"/>
        <v>82.358667979736396</v>
      </c>
      <c r="DY174" s="108">
        <v>7.5458529789166704</v>
      </c>
      <c r="DZ174" s="108">
        <v>4.7087149665833303</v>
      </c>
      <c r="EA174" s="108"/>
      <c r="EB174" s="108">
        <v>54.930759096401495</v>
      </c>
      <c r="EC174" s="108">
        <f t="shared" si="668"/>
        <v>1.062635534719887</v>
      </c>
      <c r="ED174" s="108">
        <f t="shared" si="669"/>
        <v>32.149215514832711</v>
      </c>
      <c r="EE174" s="108">
        <v>40.370345555095078</v>
      </c>
      <c r="EF174" s="245">
        <v>1017.3327079883958</v>
      </c>
      <c r="EG174" s="249">
        <v>1812.1914091587303</v>
      </c>
      <c r="EH174" s="250">
        <v>398.68211001492068</v>
      </c>
      <c r="EI174" s="250">
        <v>2633.1219618363129</v>
      </c>
      <c r="EJ174" s="250">
        <v>1219.7008645085109</v>
      </c>
      <c r="EK174" s="250">
        <f t="shared" si="670"/>
        <v>120.71867336386536</v>
      </c>
      <c r="EL174" s="250">
        <v>381.69318853929337</v>
      </c>
      <c r="EM174" s="250">
        <v>442.64983322284843</v>
      </c>
      <c r="EN174" s="250">
        <f t="shared" si="671"/>
        <v>8.5630610236960027</v>
      </c>
      <c r="EO174" s="250">
        <f t="shared" si="672"/>
        <v>259.06878259067008</v>
      </c>
      <c r="EP174" s="250">
        <v>6506.3461787413235</v>
      </c>
      <c r="EQ174" s="245">
        <v>8197.9961852140677</v>
      </c>
      <c r="ER174" s="244">
        <v>891.31</v>
      </c>
      <c r="ES174" s="108">
        <v>196.0882</v>
      </c>
      <c r="ET174" s="108">
        <v>599.89886942999999</v>
      </c>
      <c r="EU174" s="108">
        <f t="shared" si="673"/>
        <v>59.374390702964824</v>
      </c>
      <c r="EV174" s="108">
        <f t="shared" si="674"/>
        <v>187.73235219942418</v>
      </c>
      <c r="EW174" s="108">
        <v>71.332134946375007</v>
      </c>
      <c r="EX174" s="108">
        <v>128.37993191947501</v>
      </c>
      <c r="EY174" s="108">
        <f t="shared" si="675"/>
        <v>2.4835097829822441</v>
      </c>
      <c r="EZ174" s="108">
        <f t="shared" si="676"/>
        <v>75.136665994647302</v>
      </c>
      <c r="FA174" s="108">
        <v>94.350456814792295</v>
      </c>
      <c r="FB174" s="245">
        <v>2377.6315117327704</v>
      </c>
      <c r="FC174" s="244">
        <v>0.83333333333333293</v>
      </c>
      <c r="FD174" s="108">
        <v>6.0833333333333302E-2</v>
      </c>
      <c r="FE174" s="108">
        <f t="shared" si="677"/>
        <v>1.1768208333333328E-3</v>
      </c>
      <c r="FF174" s="108">
        <f t="shared" si="678"/>
        <v>3.5603803333333316E-2</v>
      </c>
      <c r="FG174" s="108">
        <v>4.4708333333333301E-2</v>
      </c>
      <c r="FH174" s="245">
        <v>1.1266499999999995</v>
      </c>
      <c r="FI174" s="244">
        <v>2470.10818833334</v>
      </c>
      <c r="FJ174" s="108">
        <v>180.31789774833399</v>
      </c>
      <c r="FK174" s="108">
        <f t="shared" si="679"/>
        <v>3.4882497319415213</v>
      </c>
      <c r="FL174" s="108">
        <f t="shared" si="680"/>
        <v>105.53429537937194</v>
      </c>
      <c r="FM174" s="108">
        <v>132.5215</v>
      </c>
      <c r="FN174" s="245">
        <v>3339.5371032980083</v>
      </c>
      <c r="FO174" s="244">
        <v>1922.1364166666579</v>
      </c>
      <c r="FP174" s="108">
        <v>140.31595841666601</v>
      </c>
      <c r="FQ174" s="108">
        <f t="shared" si="681"/>
        <v>2.714412215570404</v>
      </c>
      <c r="FR174" s="108">
        <f t="shared" si="682"/>
        <v>82.122440350605288</v>
      </c>
      <c r="FS174" s="108">
        <v>103.12261875416699</v>
      </c>
      <c r="FT174" s="110">
        <v>2598.6899926049887</v>
      </c>
      <c r="FU174" s="253">
        <f t="shared" si="543"/>
        <v>11446.162344563301</v>
      </c>
      <c r="FV174" s="254">
        <f t="shared" si="544"/>
        <v>3163.9904384959173</v>
      </c>
      <c r="FW174" s="254">
        <f t="shared" si="545"/>
        <v>345.43957513245266</v>
      </c>
      <c r="FX174" s="254">
        <f t="shared" si="546"/>
        <v>1967.5063333333333</v>
      </c>
      <c r="FY174" s="254">
        <f t="shared" si="547"/>
        <v>1377.16</v>
      </c>
      <c r="FZ174" s="254">
        <f t="shared" si="548"/>
        <v>0</v>
      </c>
      <c r="GA174" s="254">
        <f t="shared" si="683"/>
        <v>114.5578</v>
      </c>
      <c r="GB174" s="254">
        <f t="shared" si="684"/>
        <v>3.8164000000000002</v>
      </c>
      <c r="GC174" s="254">
        <f t="shared" si="685"/>
        <v>2470.10818833334</v>
      </c>
      <c r="GD174" s="254">
        <f t="shared" si="686"/>
        <v>1922.1364166666579</v>
      </c>
      <c r="GE174" s="254">
        <f t="shared" si="549"/>
        <v>6314.6507413896425</v>
      </c>
      <c r="GF174" s="255">
        <f t="shared" si="550"/>
        <v>2410.8502996727789</v>
      </c>
      <c r="GG174" s="255">
        <f t="shared" si="551"/>
        <v>624.98624247829844</v>
      </c>
      <c r="GH174" s="254">
        <f t="shared" si="552"/>
        <v>2126.1635615659343</v>
      </c>
      <c r="GI174" s="255">
        <f t="shared" si="553"/>
        <v>1518.138104327697</v>
      </c>
      <c r="GJ174" s="256">
        <f t="shared" si="554"/>
        <v>41.130634098493012</v>
      </c>
      <c r="GK174" s="253">
        <f t="shared" si="687"/>
        <v>31251.691799480577</v>
      </c>
      <c r="GL174" s="257">
        <f t="shared" si="688"/>
        <v>39377.131667345529</v>
      </c>
      <c r="GM174" s="221">
        <f t="shared" si="689"/>
        <v>34916.548897940542</v>
      </c>
      <c r="GN174" s="222">
        <f t="shared" si="690"/>
        <v>19156.004692593284</v>
      </c>
      <c r="GO174" s="222">
        <f t="shared" si="691"/>
        <v>1268.6905158468328</v>
      </c>
      <c r="GP174" s="55">
        <f t="shared" si="692"/>
        <v>0.54862250987591588</v>
      </c>
      <c r="GQ174" s="56">
        <f t="shared" si="693"/>
        <v>3.6334934462027062E-2</v>
      </c>
      <c r="GR174" s="258">
        <f t="shared" si="694"/>
        <v>1.091597428645724</v>
      </c>
      <c r="GS174" s="227">
        <f t="shared" si="555"/>
        <v>39377.131667345529</v>
      </c>
      <c r="GT174" s="222">
        <f t="shared" si="788"/>
        <v>19372.689943190358</v>
      </c>
      <c r="GU174" s="222">
        <f t="shared" si="789"/>
        <v>1274.5611291536475</v>
      </c>
      <c r="GV174" s="37">
        <f t="shared" si="748"/>
        <v>0.4919781894437894</v>
      </c>
      <c r="GW174" s="228">
        <f t="shared" si="749"/>
        <v>3.2368054126466733E-2</v>
      </c>
      <c r="GX174" s="258">
        <f t="shared" si="695"/>
        <v>1.0821067938700317</v>
      </c>
      <c r="GY174" s="221">
        <f t="shared" si="754"/>
        <v>27642.15585097138</v>
      </c>
      <c r="GZ174" s="222">
        <f t="shared" si="696"/>
        <v>15765.001641812536</v>
      </c>
      <c r="HA174" s="222">
        <f t="shared" si="697"/>
        <v>837.72855227089065</v>
      </c>
      <c r="HB174" s="55">
        <f t="shared" si="698"/>
        <v>0.57032460589569156</v>
      </c>
      <c r="HC174" s="56">
        <f t="shared" si="699"/>
        <v>3.0306194523588573E-2</v>
      </c>
      <c r="HD174" s="258">
        <f t="shared" si="700"/>
        <v>1.0940642952755588</v>
      </c>
      <c r="HE174" s="221">
        <f t="shared" si="701"/>
        <v>31875.090544563496</v>
      </c>
      <c r="HF174" s="222">
        <f t="shared" si="702"/>
        <v>19008.257369081566</v>
      </c>
      <c r="HG174" s="222">
        <f t="shared" si="703"/>
        <v>980.30429540470618</v>
      </c>
      <c r="HH174" s="55">
        <f t="shared" si="704"/>
        <v>0.59633579212917864</v>
      </c>
      <c r="HI174" s="56">
        <f t="shared" si="705"/>
        <v>3.0754557199898006E-2</v>
      </c>
      <c r="HJ174" s="259">
        <f t="shared" si="706"/>
        <v>1.0982096995369064</v>
      </c>
      <c r="HK174" s="54">
        <f t="shared" si="556"/>
        <v>3.9966920216810222</v>
      </c>
      <c r="HL174" s="55">
        <f t="shared" si="557"/>
        <v>4.5337289613101497</v>
      </c>
      <c r="HM174" s="55">
        <f t="shared" si="558"/>
        <v>3.1714735791447901</v>
      </c>
      <c r="HN174" s="56">
        <f t="shared" si="559"/>
        <v>3.6707659207021099</v>
      </c>
      <c r="HQ174" s="57">
        <f t="shared" si="560"/>
        <v>2574.0124819595462</v>
      </c>
      <c r="HR174" s="58">
        <f t="shared" si="707"/>
        <v>2977.3602378826072</v>
      </c>
      <c r="HS174" s="58">
        <f t="shared" si="561"/>
        <v>113.15535169350439</v>
      </c>
      <c r="HT174" s="58">
        <f t="shared" si="708"/>
        <v>130.68311567082822</v>
      </c>
      <c r="HU174" s="58">
        <f t="shared" si="562"/>
        <v>3359.4719790413633</v>
      </c>
      <c r="HV174" s="55">
        <f t="shared" si="755"/>
        <v>0.7661955503775475</v>
      </c>
      <c r="HW174" s="56">
        <f t="shared" si="756"/>
        <v>3.3682481175447594E-2</v>
      </c>
      <c r="HX174" s="260">
        <f t="shared" si="757"/>
        <v>1.1252802590782385</v>
      </c>
      <c r="HY174" s="57">
        <f t="shared" si="563"/>
        <v>3825.948903318651</v>
      </c>
      <c r="HZ174" s="58">
        <f t="shared" si="709"/>
        <v>4425.4750964686837</v>
      </c>
      <c r="IA174" s="58">
        <f t="shared" si="564"/>
        <v>213.82682202641621</v>
      </c>
      <c r="IB174" s="58">
        <f t="shared" si="710"/>
        <v>246.9485967583081</v>
      </c>
      <c r="IC174" s="58">
        <f t="shared" si="565"/>
        <v>5175.8878945810393</v>
      </c>
      <c r="ID174" s="55">
        <f t="shared" si="758"/>
        <v>0.73918697260121813</v>
      </c>
      <c r="IE174" s="56">
        <f t="shared" si="759"/>
        <v>4.1312104586014101E-2</v>
      </c>
      <c r="IF174" s="260">
        <f t="shared" si="760"/>
        <v>1.1222298436069844</v>
      </c>
      <c r="IG174" s="57">
        <f t="shared" si="566"/>
        <v>117.2597805648564</v>
      </c>
      <c r="IH174" s="58">
        <f t="shared" si="711"/>
        <v>135.63438817936941</v>
      </c>
      <c r="II174" s="58">
        <f t="shared" si="567"/>
        <v>228.87795273184645</v>
      </c>
      <c r="IJ174" s="58">
        <f t="shared" si="712"/>
        <v>264.33114761000945</v>
      </c>
      <c r="IK174" s="58">
        <f t="shared" si="568"/>
        <v>2413.8558360135294</v>
      </c>
      <c r="IL174" s="55">
        <f t="shared" si="569"/>
        <v>4.8577789450139797E-2</v>
      </c>
      <c r="IM174" s="56">
        <f t="shared" si="570"/>
        <v>9.4818401876823444E-2</v>
      </c>
      <c r="IN174" s="260">
        <f t="shared" si="571"/>
        <v>1.0222995100575569</v>
      </c>
      <c r="IO174" s="57">
        <f t="shared" si="572"/>
        <v>92.65617978740859</v>
      </c>
      <c r="IP174" s="58">
        <f t="shared" si="713"/>
        <v>107.17540316009553</v>
      </c>
      <c r="IQ174" s="58">
        <f t="shared" si="573"/>
        <v>4.0679933539664361</v>
      </c>
      <c r="IR174" s="58">
        <f t="shared" si="714"/>
        <v>4.6981255244958371</v>
      </c>
      <c r="IS174" s="58">
        <f t="shared" si="574"/>
        <v>126.91481339012255</v>
      </c>
      <c r="IT174" s="55">
        <f t="shared" si="761"/>
        <v>0.73006591833053736</v>
      </c>
      <c r="IU174" s="56">
        <f t="shared" si="762"/>
        <v>3.2052943587143452E-2</v>
      </c>
      <c r="IV174" s="260">
        <f t="shared" si="763"/>
        <v>1.1193663303640435</v>
      </c>
      <c r="IW174" s="57">
        <f t="shared" si="575"/>
        <v>71.783043881052791</v>
      </c>
      <c r="IX174" s="58">
        <f t="shared" si="715"/>
        <v>83.031446857213766</v>
      </c>
      <c r="IY174" s="58">
        <f t="shared" si="576"/>
        <v>1.9448046946000002</v>
      </c>
      <c r="IZ174" s="58">
        <f t="shared" si="716"/>
        <v>2.24605494179354</v>
      </c>
      <c r="JA174" s="58">
        <f t="shared" si="577"/>
        <v>1477.6926799999999</v>
      </c>
      <c r="JB174" s="55">
        <f t="shared" si="764"/>
        <v>4.857778945013979E-2</v>
      </c>
      <c r="JC174" s="56">
        <f t="shared" si="765"/>
        <v>1.3161090400745576E-3</v>
      </c>
      <c r="JD174" s="260">
        <f t="shared" si="766"/>
        <v>1.0078160048971445</v>
      </c>
      <c r="JE174" s="57">
        <f t="shared" si="578"/>
        <v>0</v>
      </c>
      <c r="JF174" s="58">
        <f t="shared" si="717"/>
        <v>0</v>
      </c>
      <c r="JG174" s="58">
        <f t="shared" si="579"/>
        <v>0</v>
      </c>
      <c r="JH174" s="58">
        <f t="shared" si="718"/>
        <v>0</v>
      </c>
      <c r="JI174" s="58">
        <f t="shared" si="580"/>
        <v>0</v>
      </c>
      <c r="JJ174" s="55"/>
      <c r="JK174" s="56"/>
      <c r="JL174" s="260"/>
      <c r="JM174" s="57">
        <f t="shared" si="581"/>
        <v>3284.2251665649892</v>
      </c>
      <c r="JN174" s="58">
        <f t="shared" si="719"/>
        <v>3798.863250165723</v>
      </c>
      <c r="JO174" s="58">
        <f t="shared" si="582"/>
        <v>218.17470070415408</v>
      </c>
      <c r="JP174" s="58">
        <f t="shared" si="720"/>
        <v>251.96996184322757</v>
      </c>
      <c r="JQ174" s="58">
        <f t="shared" si="583"/>
        <v>4452.7133386439191</v>
      </c>
      <c r="JR174" s="55">
        <f t="shared" si="584"/>
        <v>0.73757839698820704</v>
      </c>
      <c r="JS174" s="56">
        <f t="shared" si="585"/>
        <v>4.8998146548234686E-2</v>
      </c>
      <c r="JT174" s="260">
        <f t="shared" si="586"/>
        <v>1.1231683477083736</v>
      </c>
      <c r="JU174" s="57">
        <f t="shared" si="587"/>
        <v>5.9712071105150244</v>
      </c>
      <c r="JV174" s="58">
        <f t="shared" si="721"/>
        <v>6.9068952647327295</v>
      </c>
      <c r="JW174" s="58">
        <f t="shared" si="588"/>
        <v>0.16177680679299999</v>
      </c>
      <c r="JX174" s="58">
        <f t="shared" si="722"/>
        <v>0.1868360341652357</v>
      </c>
      <c r="JY174" s="58">
        <f t="shared" si="589"/>
        <v>122.92051939999999</v>
      </c>
      <c r="JZ174" s="55">
        <f t="shared" si="767"/>
        <v>4.8577789450139804E-2</v>
      </c>
      <c r="KA174" s="56">
        <f t="shared" si="768"/>
        <v>1.3161090400745574E-3</v>
      </c>
      <c r="KB174" s="260">
        <f t="shared" si="769"/>
        <v>1.0078160048971445</v>
      </c>
      <c r="KC174" s="57">
        <f t="shared" si="590"/>
        <v>0.198925911780512</v>
      </c>
      <c r="KD174" s="58">
        <f t="shared" si="723"/>
        <v>0.23009760215651825</v>
      </c>
      <c r="KE174" s="58">
        <f t="shared" si="591"/>
        <v>5.3894628340000004E-3</v>
      </c>
      <c r="KF174" s="58">
        <f t="shared" si="724"/>
        <v>6.224290626986601E-3</v>
      </c>
      <c r="KG174" s="58">
        <f t="shared" si="592"/>
        <v>4.094997199999999</v>
      </c>
      <c r="KH174" s="55">
        <f t="shared" si="770"/>
        <v>4.8577789450139804E-2</v>
      </c>
      <c r="KI174" s="56">
        <f t="shared" si="771"/>
        <v>1.3161090400745578E-3</v>
      </c>
      <c r="KJ174" s="260">
        <f t="shared" si="772"/>
        <v>1.0078160048971445</v>
      </c>
      <c r="KK174" s="57">
        <f t="shared" si="593"/>
        <v>156.66486122199086</v>
      </c>
      <c r="KL174" s="58">
        <f t="shared" si="725"/>
        <v>181.21424497547684</v>
      </c>
      <c r="KM174" s="58">
        <f t="shared" si="594"/>
        <v>6.8878524434015054</v>
      </c>
      <c r="KN174" s="58">
        <f t="shared" si="726"/>
        <v>7.9547807868843989</v>
      </c>
      <c r="KO174" s="58">
        <f t="shared" si="595"/>
        <v>203.60488723986603</v>
      </c>
      <c r="KP174" s="55">
        <f t="shared" si="727"/>
        <v>0.76945530800262507</v>
      </c>
      <c r="KQ174" s="56">
        <f t="shared" si="728"/>
        <v>3.3829504471997063E-2</v>
      </c>
      <c r="KR174" s="260">
        <f t="shared" si="729"/>
        <v>1.1258138370067239</v>
      </c>
      <c r="KS174" s="57">
        <f t="shared" si="596"/>
        <v>616.74401786337432</v>
      </c>
      <c r="KT174" s="58">
        <f t="shared" si="730"/>
        <v>713.3878054625651</v>
      </c>
      <c r="KU174" s="58">
        <f t="shared" si="597"/>
        <v>27.11033414987433</v>
      </c>
      <c r="KV174" s="58">
        <f t="shared" si="731"/>
        <v>31.309724909689866</v>
      </c>
      <c r="KW174" s="58">
        <f t="shared" si="598"/>
        <v>807.40691110190141</v>
      </c>
      <c r="KX174" s="55">
        <f t="shared" si="773"/>
        <v>0.76385773936673196</v>
      </c>
      <c r="KY174" s="56">
        <f t="shared" si="774"/>
        <v>3.3577039999417073E-2</v>
      </c>
      <c r="KZ174" s="260">
        <f t="shared" si="775"/>
        <v>1.1248975912546766</v>
      </c>
      <c r="LA174" s="57">
        <f t="shared" si="599"/>
        <v>2992.6031239522063</v>
      </c>
      <c r="LB174" s="58">
        <f t="shared" si="732"/>
        <v>3461.5440334755172</v>
      </c>
      <c r="LC174" s="58">
        <f t="shared" si="600"/>
        <v>129.28173438756136</v>
      </c>
      <c r="LD174" s="58">
        <f t="shared" si="733"/>
        <v>149.3074750441946</v>
      </c>
      <c r="LE174" s="58">
        <f t="shared" si="601"/>
        <v>6506.3461787413235</v>
      </c>
      <c r="LF174" s="55">
        <f t="shared" si="734"/>
        <v>0.45995141385654587</v>
      </c>
      <c r="LG174" s="56">
        <f t="shared" si="735"/>
        <v>1.9870097722431881E-2</v>
      </c>
      <c r="LH174" s="260">
        <f t="shared" si="736"/>
        <v>1.0751522646885254</v>
      </c>
      <c r="LI174" s="57">
        <f t="shared" si="602"/>
        <v>1408.098402196767</v>
      </c>
      <c r="LJ174" s="58">
        <f t="shared" si="737"/>
        <v>1628.7474218210004</v>
      </c>
      <c r="LK174" s="58">
        <f t="shared" si="603"/>
        <v>61.85790048594707</v>
      </c>
      <c r="LL174" s="58">
        <f t="shared" si="738"/>
        <v>71.439689271220274</v>
      </c>
      <c r="LM174" s="58">
        <f t="shared" si="604"/>
        <v>1887.0091362958497</v>
      </c>
      <c r="LN174" s="55">
        <f t="shared" si="776"/>
        <v>0.74620645714563305</v>
      </c>
      <c r="LO174" s="56">
        <f t="shared" si="777"/>
        <v>3.2780922623073534E-2</v>
      </c>
      <c r="LP174" s="260">
        <f t="shared" si="778"/>
        <v>1.1220083167490349</v>
      </c>
      <c r="LQ174" s="57">
        <f t="shared" si="605"/>
        <v>4.3436640066666643E-2</v>
      </c>
      <c r="LR174" s="58">
        <f t="shared" si="739"/>
        <v>5.0243161565113312E-2</v>
      </c>
      <c r="LS174" s="58">
        <f t="shared" si="606"/>
        <v>1.1768208333333328E-3</v>
      </c>
      <c r="LT174" s="58">
        <f t="shared" si="740"/>
        <v>1.359110380416666E-3</v>
      </c>
      <c r="LU174" s="58">
        <f t="shared" si="607"/>
        <v>0.89416666666666633</v>
      </c>
      <c r="LV174" s="55">
        <f t="shared" si="608"/>
        <v>4.857778945013979E-2</v>
      </c>
      <c r="LW174" s="56">
        <f t="shared" si="609"/>
        <v>1.3161090400745572E-3</v>
      </c>
      <c r="LX174" s="260">
        <f t="shared" si="610"/>
        <v>1.0078160048971445</v>
      </c>
      <c r="LY174" s="57">
        <f t="shared" si="611"/>
        <v>128.75184036283378</v>
      </c>
      <c r="LZ174" s="58">
        <f t="shared" si="741"/>
        <v>148.92725374768983</v>
      </c>
      <c r="MA174" s="58">
        <f t="shared" si="612"/>
        <v>3.4882497319415213</v>
      </c>
      <c r="MB174" s="58">
        <f t="shared" si="742"/>
        <v>4.0285796154192628</v>
      </c>
      <c r="MC174" s="58">
        <f t="shared" si="613"/>
        <v>2650.426272458737</v>
      </c>
      <c r="MD174" s="55">
        <f t="shared" si="779"/>
        <v>4.8577786034166411E-2</v>
      </c>
      <c r="ME174" s="56">
        <f t="shared" si="780"/>
        <v>1.316108947526224E-3</v>
      </c>
      <c r="MF174" s="260">
        <f t="shared" si="781"/>
        <v>1.0078160043475255</v>
      </c>
      <c r="MG174" s="57">
        <f t="shared" si="614"/>
        <v>100.18937722773845</v>
      </c>
      <c r="MH174" s="58">
        <f t="shared" si="743"/>
        <v>115.88905263932507</v>
      </c>
      <c r="MI174" s="58">
        <f t="shared" si="615"/>
        <v>2.714412215570404</v>
      </c>
      <c r="MJ174" s="58">
        <f t="shared" si="744"/>
        <v>3.1348746677622596</v>
      </c>
      <c r="MK174" s="58">
        <f t="shared" si="616"/>
        <v>2062.4523750833246</v>
      </c>
      <c r="ML174" s="55">
        <f t="shared" si="782"/>
        <v>4.8577789450139776E-2</v>
      </c>
      <c r="MM174" s="56">
        <f t="shared" si="783"/>
        <v>1.3161090400745567E-3</v>
      </c>
      <c r="MN174" s="260">
        <f t="shared" si="784"/>
        <v>1.0078160048971445</v>
      </c>
      <c r="MO174" s="59">
        <v>3.6613241445973959</v>
      </c>
      <c r="MP174" s="60">
        <v>4.1897241445973963</v>
      </c>
      <c r="MQ174" s="60">
        <v>2.8988</v>
      </c>
      <c r="MR174" s="61">
        <v>3.3425000000000002</v>
      </c>
      <c r="MS174" s="59">
        <f t="shared" si="617"/>
        <v>1.091597428645724</v>
      </c>
      <c r="MT174" s="60">
        <f t="shared" si="796"/>
        <v>1.0821067938700317</v>
      </c>
      <c r="MU174" s="60">
        <f t="shared" si="745"/>
        <v>1.0940642952755588</v>
      </c>
      <c r="MV174" s="61">
        <f t="shared" si="785"/>
        <v>1.0982096995369064</v>
      </c>
      <c r="MW174" s="66">
        <f t="shared" si="746"/>
        <v>3.9966920216810222</v>
      </c>
      <c r="MX174" s="67">
        <f t="shared" si="786"/>
        <v>4.5337289613101497</v>
      </c>
      <c r="MY174" s="67">
        <f t="shared" si="747"/>
        <v>3.1714735791447901</v>
      </c>
      <c r="MZ174" s="261">
        <f t="shared" si="787"/>
        <v>3.6707659207021099</v>
      </c>
      <c r="NA174" s="59">
        <f t="shared" si="618"/>
        <v>1.0916058489907141</v>
      </c>
      <c r="NB174" s="60">
        <f t="shared" si="797"/>
        <v>1.0819931508203642</v>
      </c>
      <c r="NC174" s="60">
        <f t="shared" si="619"/>
        <v>1.0940741801862799</v>
      </c>
      <c r="ND174" s="262">
        <f t="shared" si="798"/>
        <v>1.0982166296116687</v>
      </c>
      <c r="NE174" s="62">
        <f t="shared" si="620"/>
        <v>3.9967228512934403</v>
      </c>
      <c r="NF174" s="63">
        <f t="shared" si="799"/>
        <v>4.5332528282810918</v>
      </c>
      <c r="NG174" s="63">
        <f t="shared" si="621"/>
        <v>3.1715022335239884</v>
      </c>
      <c r="NH174" s="64">
        <f t="shared" si="800"/>
        <v>3.6707890844770028</v>
      </c>
      <c r="NI174" s="238">
        <f t="shared" si="750"/>
        <v>-3.0829612418070695E-5</v>
      </c>
      <c r="NJ174" s="238">
        <f t="shared" si="751"/>
        <v>4.7613302905791244E-4</v>
      </c>
      <c r="NK174" s="238">
        <f t="shared" si="752"/>
        <v>-2.8654379198300717E-5</v>
      </c>
      <c r="NL174" s="238">
        <f t="shared" si="753"/>
        <v>-2.3163774892864808E-5</v>
      </c>
      <c r="NM174" s="239">
        <f t="shared" si="622"/>
        <v>0.49928685095301439</v>
      </c>
      <c r="NN174" s="240">
        <f t="shared" si="623"/>
        <v>0.76715632108973453</v>
      </c>
      <c r="NO174" s="240">
        <f t="shared" si="795"/>
        <v>0.32593376681643754</v>
      </c>
      <c r="NP174" s="240">
        <f t="shared" si="624"/>
        <v>1.8805354350115929E-2</v>
      </c>
      <c r="NQ174" s="240">
        <f>Q174*JD174+0.004</f>
        <v>0.22632421068031008</v>
      </c>
      <c r="NR174" s="240">
        <f t="shared" si="625"/>
        <v>0</v>
      </c>
      <c r="NS174" s="240">
        <f t="shared" si="626"/>
        <v>0.66177079046977361</v>
      </c>
      <c r="NT174" s="240">
        <f t="shared" si="627"/>
        <v>1.6326619279333741E-2</v>
      </c>
      <c r="NU174" s="240">
        <f t="shared" si="628"/>
        <v>6.046896029382867E-4</v>
      </c>
      <c r="NV174" s="240">
        <f t="shared" si="629"/>
        <v>3.0284392215480873E-2</v>
      </c>
      <c r="NW174" s="240">
        <f t="shared" si="630"/>
        <v>0.120026572986874</v>
      </c>
      <c r="NX174" s="240">
        <f t="shared" si="631"/>
        <v>0.92398585627331886</v>
      </c>
      <c r="NY174" s="240">
        <f t="shared" si="632"/>
        <v>0.2796044725338595</v>
      </c>
      <c r="NZ174" s="240">
        <f t="shared" si="633"/>
        <v>1.0078160048971445E-4</v>
      </c>
      <c r="OA174" s="240">
        <f t="shared" si="634"/>
        <v>0.35283638312206872</v>
      </c>
      <c r="OB174" s="241">
        <f t="shared" si="635"/>
        <v>0.31020576630734109</v>
      </c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136"/>
      <c r="OP174" s="13"/>
      <c r="OQ174" s="13"/>
      <c r="OR174" s="13"/>
      <c r="OS174" s="13"/>
      <c r="OT174" s="13"/>
    </row>
    <row r="175" spans="1:410" ht="15" customHeight="1">
      <c r="A175" s="242">
        <v>156</v>
      </c>
      <c r="B175" s="49" t="s">
        <v>225</v>
      </c>
      <c r="C175" s="50">
        <v>9</v>
      </c>
      <c r="D175" s="51">
        <v>7510.22</v>
      </c>
      <c r="E175" s="52">
        <v>7488.2</v>
      </c>
      <c r="F175" s="52"/>
      <c r="G175" s="52">
        <v>22.1</v>
      </c>
      <c r="H175" s="53">
        <v>864.34</v>
      </c>
      <c r="I175" s="57">
        <v>3.3972405212773396</v>
      </c>
      <c r="J175" s="58">
        <v>4.0082405212773402</v>
      </c>
      <c r="K175" s="58">
        <v>2.6949000000000001</v>
      </c>
      <c r="L175" s="243">
        <v>3.1120999999999999</v>
      </c>
      <c r="M175" s="1">
        <v>0.41720000000000002</v>
      </c>
      <c r="N175" s="2">
        <v>0.63580000000000003</v>
      </c>
      <c r="O175" s="2">
        <v>0.28514052127733908</v>
      </c>
      <c r="P175" s="2">
        <v>1.37E-2</v>
      </c>
      <c r="Q175" s="2">
        <v>0.27950000000000003</v>
      </c>
      <c r="R175" s="2">
        <v>2.87E-2</v>
      </c>
      <c r="S175" s="2">
        <v>0.61150000000000004</v>
      </c>
      <c r="T175" s="2">
        <v>2.12E-2</v>
      </c>
      <c r="U175" s="2">
        <v>6.9999999999999999E-4</v>
      </c>
      <c r="V175" s="2">
        <v>3.2300000000000002E-2</v>
      </c>
      <c r="W175" s="2">
        <v>0.12889999999999999</v>
      </c>
      <c r="X175" s="2">
        <v>0.75839999999999996</v>
      </c>
      <c r="Y175" s="2">
        <v>0.14799999999999999</v>
      </c>
      <c r="Z175" s="2">
        <v>1E-4</v>
      </c>
      <c r="AA175" s="2">
        <v>0.34429999999999999</v>
      </c>
      <c r="AB175" s="3">
        <v>0.30280000000000001</v>
      </c>
      <c r="AC175" s="244">
        <v>1208.42</v>
      </c>
      <c r="AD175" s="108">
        <v>265.85239999999999</v>
      </c>
      <c r="AE175" s="108">
        <v>813.33070626000006</v>
      </c>
      <c r="AF175" s="108">
        <f t="shared" si="636"/>
        <v>80.498593321377257</v>
      </c>
      <c r="AG175" s="108">
        <f t="shared" si="637"/>
        <v>254.5237112170044</v>
      </c>
      <c r="AH175" s="108">
        <v>29.845863152916699</v>
      </c>
      <c r="AI175" s="108">
        <v>169.173774913822</v>
      </c>
      <c r="AJ175" s="108">
        <f t="shared" si="638"/>
        <v>3.2726666757078866</v>
      </c>
      <c r="AK175" s="108">
        <f t="shared" si="639"/>
        <v>99.011996896262772</v>
      </c>
      <c r="AL175" s="108">
        <v>124.33113721633693</v>
      </c>
      <c r="AM175" s="245">
        <v>3133.1446578516907</v>
      </c>
      <c r="AN175" s="244">
        <v>1773.37</v>
      </c>
      <c r="AO175" s="108">
        <v>390.14139999999998</v>
      </c>
      <c r="AP175" s="108">
        <v>1193.57199861</v>
      </c>
      <c r="AQ175" s="108">
        <f t="shared" si="640"/>
        <v>118.13259499042616</v>
      </c>
      <c r="AR175" s="108">
        <f t="shared" si="641"/>
        <v>373.51642124501342</v>
      </c>
      <c r="AS175" s="246">
        <v>174.642436341967</v>
      </c>
      <c r="AT175" s="247">
        <v>29.561373335244099</v>
      </c>
      <c r="AU175" s="108">
        <v>257.81598595149353</v>
      </c>
      <c r="AV175" s="108">
        <f t="shared" si="642"/>
        <v>4.9874502482316423</v>
      </c>
      <c r="AW175" s="108">
        <f t="shared" si="643"/>
        <v>150.89144646585871</v>
      </c>
      <c r="AX175" s="108">
        <v>189.47709104517301</v>
      </c>
      <c r="AY175" s="245">
        <v>4774.8226943383597</v>
      </c>
      <c r="AZ175" s="248">
        <v>271</v>
      </c>
      <c r="BA175" s="108">
        <v>1381.3321666666664</v>
      </c>
      <c r="BB175" s="108">
        <v>144.05318672375441</v>
      </c>
      <c r="BC175" s="109">
        <v>115.24254937900353</v>
      </c>
      <c r="BD175" s="109">
        <v>28.810637344750873</v>
      </c>
      <c r="BE175" s="108">
        <v>54.01995437499999</v>
      </c>
      <c r="BF175" s="109">
        <v>43.215963499999994</v>
      </c>
      <c r="BG175" s="109">
        <v>10.803990874999997</v>
      </c>
      <c r="BH175" s="108">
        <v>115.29658746687571</v>
      </c>
      <c r="BI175" s="109">
        <f t="shared" si="644"/>
        <v>67.47940315356341</v>
      </c>
      <c r="BJ175" s="108">
        <f t="shared" si="645"/>
        <v>2.2304124845467106</v>
      </c>
      <c r="BK175" s="108">
        <v>84.735094761614832</v>
      </c>
      <c r="BL175" s="245">
        <v>2135.3243879926936</v>
      </c>
      <c r="BM175" s="244">
        <v>37.659999999999997</v>
      </c>
      <c r="BN175" s="108">
        <v>8.2851999999999997</v>
      </c>
      <c r="BO175" s="108">
        <v>25.347175979999999</v>
      </c>
      <c r="BP175" s="108">
        <f t="shared" si="646"/>
        <v>2.5087113954445202</v>
      </c>
      <c r="BQ175" s="108">
        <f t="shared" si="647"/>
        <v>7.9321452511811996</v>
      </c>
      <c r="BR175" s="108">
        <v>4.8906722300499998</v>
      </c>
      <c r="BS175" s="108">
        <v>5.5613625193336498</v>
      </c>
      <c r="BT175" s="108">
        <f t="shared" si="648"/>
        <v>0.10758455793650946</v>
      </c>
      <c r="BU175" s="108">
        <f t="shared" si="649"/>
        <v>3.2548875189653668</v>
      </c>
      <c r="BV175" s="108">
        <v>4.0872205364691832</v>
      </c>
      <c r="BW175" s="245">
        <v>102.99795751902342</v>
      </c>
      <c r="BX175" s="107">
        <v>1374.04</v>
      </c>
      <c r="BY175" s="108">
        <v>100.30492</v>
      </c>
      <c r="BZ175" s="109">
        <f t="shared" si="650"/>
        <v>58.705259918559996</v>
      </c>
      <c r="CA175" s="109">
        <f t="shared" si="651"/>
        <v>1.9403986773999999</v>
      </c>
      <c r="CB175" s="108">
        <v>73.717246000000003</v>
      </c>
      <c r="CC175" s="110">
        <v>1857.6745991999999</v>
      </c>
      <c r="CD175" s="244">
        <v>141.19999999999999</v>
      </c>
      <c r="CE175" s="108">
        <v>10.307599999999999</v>
      </c>
      <c r="CF175" s="109">
        <f t="shared" si="652"/>
        <v>6.0327084367999992</v>
      </c>
      <c r="CG175" s="109">
        <f t="shared" si="653"/>
        <v>0.199400522</v>
      </c>
      <c r="CH175" s="108">
        <v>7.57538</v>
      </c>
      <c r="CI175" s="245">
        <v>190.899576</v>
      </c>
      <c r="CJ175" s="249">
        <v>1698.292683863119</v>
      </c>
      <c r="CK175" s="250">
        <v>373.62439044988616</v>
      </c>
      <c r="CL175" s="250">
        <v>176.31881574384755</v>
      </c>
      <c r="CM175" s="251">
        <v>119.42257599474006</v>
      </c>
      <c r="CN175" s="252">
        <f t="shared" si="541"/>
        <v>58.212534668636039</v>
      </c>
      <c r="CO175" s="250">
        <v>1143.0409857521238</v>
      </c>
      <c r="CP175" s="252">
        <f t="shared" si="654"/>
        <v>113.13133852383071</v>
      </c>
      <c r="CQ175" s="250">
        <v>357.70324608126964</v>
      </c>
      <c r="CR175" s="250">
        <v>247.56321193405532</v>
      </c>
      <c r="CS175" s="252">
        <f t="shared" si="655"/>
        <v>4.7891103348643007</v>
      </c>
      <c r="CT175" s="252">
        <f t="shared" si="656"/>
        <v>144.8908259222207</v>
      </c>
      <c r="CU175" s="250">
        <f t="shared" si="542"/>
        <v>3638.8400877430322</v>
      </c>
      <c r="CV175" s="245">
        <f t="shared" si="657"/>
        <v>4584.9385105562205</v>
      </c>
      <c r="CW175" s="244">
        <v>118.12920000000001</v>
      </c>
      <c r="CX175" s="108">
        <v>8.6234316</v>
      </c>
      <c r="CY175" s="108">
        <f t="shared" si="658"/>
        <v>0.16682028430200002</v>
      </c>
      <c r="CZ175" s="108">
        <f t="shared" si="659"/>
        <v>5.0470185656688002</v>
      </c>
      <c r="DA175" s="108">
        <v>6.33763158</v>
      </c>
      <c r="DB175" s="245">
        <v>159.70831581600001</v>
      </c>
      <c r="DC175" s="244">
        <v>3.9207999999999998</v>
      </c>
      <c r="DD175" s="108">
        <v>0.28621839999999998</v>
      </c>
      <c r="DE175" s="108">
        <f t="shared" si="660"/>
        <v>5.5368949480000002E-3</v>
      </c>
      <c r="DF175" s="108">
        <f t="shared" si="661"/>
        <v>0.1675144705312</v>
      </c>
      <c r="DG175" s="108">
        <v>0.21035092</v>
      </c>
      <c r="DH175" s="245">
        <v>5.3008431839999997</v>
      </c>
      <c r="DI175" s="107">
        <v>94.044343346424</v>
      </c>
      <c r="DJ175" s="108">
        <v>20.68975553621328</v>
      </c>
      <c r="DK175" s="108">
        <v>1.5440590789956092</v>
      </c>
      <c r="DL175" s="108">
        <v>63.296827422340712</v>
      </c>
      <c r="DM175" s="108">
        <f t="shared" si="662"/>
        <v>6.2647401972987504</v>
      </c>
      <c r="DN175" s="108">
        <f t="shared" si="663"/>
        <v>19.808109173547301</v>
      </c>
      <c r="DO175" s="108">
        <v>13.108973933030073</v>
      </c>
      <c r="DP175" s="108">
        <f t="shared" si="664"/>
        <v>0.25359310073446678</v>
      </c>
      <c r="DQ175" s="108">
        <f t="shared" si="665"/>
        <v>7.6722629558366453</v>
      </c>
      <c r="DR175" s="108">
        <v>9.6341979658501842</v>
      </c>
      <c r="DS175" s="110">
        <v>242.78178873942463</v>
      </c>
      <c r="DT175" s="244">
        <v>371.74</v>
      </c>
      <c r="DU175" s="108">
        <v>81.782799999999995</v>
      </c>
      <c r="DV175" s="108">
        <v>250.20072221999999</v>
      </c>
      <c r="DW175" s="108">
        <f t="shared" si="666"/>
        <v>24.763366281002281</v>
      </c>
      <c r="DX175" s="108">
        <f t="shared" si="667"/>
        <v>78.297814011526796</v>
      </c>
      <c r="DY175" s="108">
        <v>7.1852759050000001</v>
      </c>
      <c r="DZ175" s="108">
        <v>5.3081694499166696</v>
      </c>
      <c r="EA175" s="108"/>
      <c r="EB175" s="108">
        <v>52.283838632968916</v>
      </c>
      <c r="EC175" s="108">
        <f t="shared" si="668"/>
        <v>1.0114308583547837</v>
      </c>
      <c r="ED175" s="108">
        <f t="shared" si="669"/>
        <v>30.600057669040453</v>
      </c>
      <c r="EE175" s="108">
        <v>38.42504031039428</v>
      </c>
      <c r="EF175" s="245">
        <v>968.31101582193583</v>
      </c>
      <c r="EG175" s="249">
        <v>1280.0450925849209</v>
      </c>
      <c r="EH175" s="250">
        <v>281.60992036868265</v>
      </c>
      <c r="EI175" s="250">
        <v>1789.5729043017484</v>
      </c>
      <c r="EJ175" s="250">
        <v>861.5381896995591</v>
      </c>
      <c r="EK175" s="250">
        <f t="shared" si="670"/>
        <v>85.269880787324169</v>
      </c>
      <c r="EL175" s="250">
        <v>269.60976108458004</v>
      </c>
      <c r="EM175" s="250">
        <v>307.53192580770843</v>
      </c>
      <c r="EN175" s="250">
        <f t="shared" si="671"/>
        <v>5.9492051047501198</v>
      </c>
      <c r="EO175" s="250">
        <f t="shared" si="672"/>
        <v>179.98859515362591</v>
      </c>
      <c r="EP175" s="250">
        <v>4520.2980327626192</v>
      </c>
      <c r="EQ175" s="245">
        <v>5695.5755212808999</v>
      </c>
      <c r="ER175" s="244">
        <v>416.67</v>
      </c>
      <c r="ES175" s="108">
        <v>91.667400000000001</v>
      </c>
      <c r="ET175" s="108">
        <v>280.44099351</v>
      </c>
      <c r="EU175" s="108">
        <f t="shared" si="673"/>
        <v>27.756366891658743</v>
      </c>
      <c r="EV175" s="108">
        <f t="shared" si="674"/>
        <v>87.761204509019393</v>
      </c>
      <c r="EW175" s="108">
        <v>32.803147706475002</v>
      </c>
      <c r="EX175" s="108">
        <v>59.975452508802697</v>
      </c>
      <c r="EY175" s="108">
        <f t="shared" si="675"/>
        <v>1.1602251287827883</v>
      </c>
      <c r="EZ175" s="108">
        <f t="shared" si="676"/>
        <v>35.101713138921937</v>
      </c>
      <c r="FA175" s="108">
        <v>44.077849686263903</v>
      </c>
      <c r="FB175" s="245">
        <v>1110.7618120938498</v>
      </c>
      <c r="FC175" s="244">
        <v>0.83333333333333293</v>
      </c>
      <c r="FD175" s="108">
        <v>6.0833333333333302E-2</v>
      </c>
      <c r="FE175" s="108">
        <f t="shared" si="677"/>
        <v>1.1768208333333328E-3</v>
      </c>
      <c r="FF175" s="108">
        <f t="shared" si="678"/>
        <v>3.5603803333333316E-2</v>
      </c>
      <c r="FG175" s="108">
        <v>4.4708333333333301E-2</v>
      </c>
      <c r="FH175" s="245">
        <v>1.1266499999999995</v>
      </c>
      <c r="FI175" s="244">
        <v>1912.8311883333399</v>
      </c>
      <c r="FJ175" s="108">
        <v>139.636676748334</v>
      </c>
      <c r="FK175" s="108">
        <f t="shared" si="679"/>
        <v>2.7012715116965214</v>
      </c>
      <c r="FL175" s="108">
        <f t="shared" si="680"/>
        <v>81.724878527143943</v>
      </c>
      <c r="FM175" s="108">
        <v>102.62350000000001</v>
      </c>
      <c r="FN175" s="245">
        <v>2586.1096380980089</v>
      </c>
      <c r="FO175" s="244">
        <v>1488.4864166666575</v>
      </c>
      <c r="FP175" s="108">
        <v>108.659508416666</v>
      </c>
      <c r="FQ175" s="108">
        <f t="shared" si="681"/>
        <v>2.102018190320404</v>
      </c>
      <c r="FR175" s="108">
        <f t="shared" si="682"/>
        <v>63.594933172005277</v>
      </c>
      <c r="FS175" s="108">
        <v>79.857296254166499</v>
      </c>
      <c r="FT175" s="110">
        <v>2012.4038656049881</v>
      </c>
      <c r="FU175" s="253">
        <f t="shared" si="543"/>
        <v>8393.8953861492446</v>
      </c>
      <c r="FV175" s="254">
        <f t="shared" si="544"/>
        <v>2174.7853974601212</v>
      </c>
      <c r="FW175" s="254">
        <f t="shared" si="545"/>
        <v>246.23242088288364</v>
      </c>
      <c r="FX175" s="254">
        <f t="shared" si="546"/>
        <v>1381.3321666666664</v>
      </c>
      <c r="FY175" s="254">
        <f t="shared" si="547"/>
        <v>1374.04</v>
      </c>
      <c r="FZ175" s="254">
        <f t="shared" si="548"/>
        <v>141.19999999999999</v>
      </c>
      <c r="GA175" s="254">
        <f t="shared" si="683"/>
        <v>118.12920000000001</v>
      </c>
      <c r="GB175" s="254">
        <f t="shared" si="684"/>
        <v>3.9207999999999998</v>
      </c>
      <c r="GC175" s="254">
        <f t="shared" si="685"/>
        <v>1912.8311883333399</v>
      </c>
      <c r="GD175" s="254">
        <f t="shared" si="686"/>
        <v>1488.4864166666575</v>
      </c>
      <c r="GE175" s="254">
        <f t="shared" si="549"/>
        <v>4630.7675994540241</v>
      </c>
      <c r="GF175" s="255">
        <f t="shared" si="550"/>
        <v>1767.9659433392333</v>
      </c>
      <c r="GG175" s="255">
        <f t="shared" si="551"/>
        <v>458.32559238836257</v>
      </c>
      <c r="GH175" s="254">
        <f t="shared" si="552"/>
        <v>1596.1903021664234</v>
      </c>
      <c r="GI175" s="255">
        <f t="shared" si="553"/>
        <v>1139.7229090373728</v>
      </c>
      <c r="GJ175" s="256">
        <f t="shared" si="554"/>
        <v>30.878301395409466</v>
      </c>
      <c r="GK175" s="253">
        <f t="shared" si="687"/>
        <v>23461.810877779364</v>
      </c>
      <c r="GL175" s="257">
        <f t="shared" si="688"/>
        <v>29561.881706001997</v>
      </c>
      <c r="GM175" s="221">
        <f t="shared" si="689"/>
        <v>25500.903665197009</v>
      </c>
      <c r="GN175" s="222">
        <f t="shared" si="690"/>
        <v>14042.722804314708</v>
      </c>
      <c r="GO175" s="222">
        <f t="shared" si="691"/>
        <v>921.30506656893829</v>
      </c>
      <c r="GP175" s="55">
        <f t="shared" si="692"/>
        <v>0.5506754971777672</v>
      </c>
      <c r="GQ175" s="56">
        <f t="shared" si="693"/>
        <v>3.6128330143308303E-2</v>
      </c>
      <c r="GR175" s="258">
        <f t="shared" si="694"/>
        <v>1.0918871287469547</v>
      </c>
      <c r="GS175" s="227">
        <f t="shared" si="555"/>
        <v>29561.881706001997</v>
      </c>
      <c r="GT175" s="222">
        <f t="shared" si="788"/>
        <v>14239.996140542573</v>
      </c>
      <c r="GU175" s="222">
        <f t="shared" si="789"/>
        <v>926.64975647998608</v>
      </c>
      <c r="GV175" s="37">
        <f t="shared" si="748"/>
        <v>0.48170127606090118</v>
      </c>
      <c r="GW175" s="228">
        <f t="shared" si="749"/>
        <v>3.1346101905679664E-2</v>
      </c>
      <c r="GX175" s="258">
        <f t="shared" si="695"/>
        <v>1.080338101143933</v>
      </c>
      <c r="GY175" s="221">
        <f t="shared" si="754"/>
        <v>20232.434619352625</v>
      </c>
      <c r="GZ175" s="222">
        <f t="shared" si="696"/>
        <v>11537.955151275335</v>
      </c>
      <c r="HA175" s="222">
        <f t="shared" si="697"/>
        <v>613.28523301453765</v>
      </c>
      <c r="HB175" s="55">
        <f t="shared" si="698"/>
        <v>0.57027023036758562</v>
      </c>
      <c r="HC175" s="56">
        <f t="shared" si="699"/>
        <v>3.0311983928415671E-2</v>
      </c>
      <c r="HD175" s="258">
        <f t="shared" si="700"/>
        <v>1.0940566714091122</v>
      </c>
      <c r="HE175" s="221">
        <f t="shared" si="701"/>
        <v>23365.579277204317</v>
      </c>
      <c r="HF175" s="222">
        <f t="shared" si="702"/>
        <v>13938.993465787049</v>
      </c>
      <c r="HG175" s="222">
        <f t="shared" si="703"/>
        <v>718.8370206108649</v>
      </c>
      <c r="HH175" s="55">
        <f t="shared" si="704"/>
        <v>0.59656100541817358</v>
      </c>
      <c r="HI175" s="56">
        <f t="shared" si="705"/>
        <v>3.076478490358547E-2</v>
      </c>
      <c r="HJ175" s="259">
        <f t="shared" si="706"/>
        <v>1.0982465747305932</v>
      </c>
      <c r="HK175" s="54">
        <f t="shared" si="556"/>
        <v>3.709403198440322</v>
      </c>
      <c r="HL175" s="55">
        <f t="shared" si="557"/>
        <v>4.3302549536849302</v>
      </c>
      <c r="HM175" s="55">
        <f t="shared" si="558"/>
        <v>2.9483733237804168</v>
      </c>
      <c r="HN175" s="56">
        <f t="shared" si="559"/>
        <v>3.4178531652190789</v>
      </c>
      <c r="HQ175" s="57">
        <f t="shared" si="560"/>
        <v>1905.585963898186</v>
      </c>
      <c r="HR175" s="58">
        <f t="shared" si="707"/>
        <v>2204.1912844410317</v>
      </c>
      <c r="HS175" s="58">
        <f t="shared" si="561"/>
        <v>83.771259997085139</v>
      </c>
      <c r="HT175" s="58">
        <f t="shared" si="708"/>
        <v>96.747428170633626</v>
      </c>
      <c r="HU175" s="58">
        <f t="shared" si="562"/>
        <v>2486.6227443267389</v>
      </c>
      <c r="HV175" s="55">
        <f t="shared" si="755"/>
        <v>0.76633496908439547</v>
      </c>
      <c r="HW175" s="56">
        <f t="shared" si="756"/>
        <v>3.3688769310990303E-2</v>
      </c>
      <c r="HX175" s="260">
        <f t="shared" si="757"/>
        <v>1.1253030800217971</v>
      </c>
      <c r="HY175" s="57">
        <f t="shared" si="563"/>
        <v>2803.2889986072641</v>
      </c>
      <c r="HZ175" s="58">
        <f t="shared" si="709"/>
        <v>3242.5643846890225</v>
      </c>
      <c r="IA175" s="58">
        <f t="shared" si="564"/>
        <v>152.68141857390191</v>
      </c>
      <c r="IB175" s="58">
        <f t="shared" si="710"/>
        <v>176.33177031099933</v>
      </c>
      <c r="IC175" s="58">
        <f t="shared" si="565"/>
        <v>3789.5418209034597</v>
      </c>
      <c r="ID175" s="55">
        <f t="shared" si="758"/>
        <v>0.73974351810661265</v>
      </c>
      <c r="IE175" s="56">
        <f t="shared" si="759"/>
        <v>4.0290205462754684E-2</v>
      </c>
      <c r="IF175" s="260">
        <f t="shared" si="760"/>
        <v>1.122158762113487</v>
      </c>
      <c r="IG175" s="57">
        <f t="shared" si="566"/>
        <v>82.324871847347353</v>
      </c>
      <c r="IH175" s="58">
        <f t="shared" si="711"/>
        <v>95.225179265826682</v>
      </c>
      <c r="II175" s="58">
        <f t="shared" si="567"/>
        <v>160.68892536355025</v>
      </c>
      <c r="IJ175" s="58">
        <f t="shared" si="712"/>
        <v>185.57963990236419</v>
      </c>
      <c r="IK175" s="58">
        <f t="shared" si="568"/>
        <v>1694.7018952322965</v>
      </c>
      <c r="IL175" s="55">
        <f t="shared" si="569"/>
        <v>4.857778945013979E-2</v>
      </c>
      <c r="IM175" s="56">
        <f t="shared" si="570"/>
        <v>9.4818401876823458E-2</v>
      </c>
      <c r="IN175" s="260">
        <f t="shared" si="571"/>
        <v>1.0222995100575569</v>
      </c>
      <c r="IO175" s="57">
        <f t="shared" si="572"/>
        <v>59.593379979578813</v>
      </c>
      <c r="IP175" s="58">
        <f t="shared" si="713"/>
        <v>68.931662622378823</v>
      </c>
      <c r="IQ175" s="58">
        <f t="shared" si="573"/>
        <v>2.6162959533810297</v>
      </c>
      <c r="IR175" s="58">
        <f t="shared" si="714"/>
        <v>3.0215601965597512</v>
      </c>
      <c r="IS175" s="58">
        <f t="shared" si="574"/>
        <v>81.744410729383659</v>
      </c>
      <c r="IT175" s="55">
        <f t="shared" si="761"/>
        <v>0.72902085228632652</v>
      </c>
      <c r="IU175" s="56">
        <f t="shared" si="762"/>
        <v>3.2005808471019803E-2</v>
      </c>
      <c r="IV175" s="260">
        <f t="shared" si="763"/>
        <v>1.1191952672854284</v>
      </c>
      <c r="IW175" s="57">
        <f t="shared" si="575"/>
        <v>71.620417100643195</v>
      </c>
      <c r="IX175" s="58">
        <f t="shared" si="715"/>
        <v>82.843336460313992</v>
      </c>
      <c r="IY175" s="58">
        <f t="shared" si="576"/>
        <v>1.9403986773999999</v>
      </c>
      <c r="IZ175" s="58">
        <f t="shared" si="716"/>
        <v>2.2409664325292602</v>
      </c>
      <c r="JA175" s="58">
        <f t="shared" si="577"/>
        <v>1474.3449199999998</v>
      </c>
      <c r="JB175" s="55">
        <f t="shared" si="764"/>
        <v>4.8577789450139797E-2</v>
      </c>
      <c r="JC175" s="56">
        <f t="shared" si="765"/>
        <v>1.3161090400745574E-3</v>
      </c>
      <c r="JD175" s="260">
        <f t="shared" si="766"/>
        <v>1.0078160048971445</v>
      </c>
      <c r="JE175" s="57">
        <f t="shared" si="578"/>
        <v>7.3599042928959992</v>
      </c>
      <c r="JF175" s="58">
        <f t="shared" si="717"/>
        <v>8.5132012955928023</v>
      </c>
      <c r="JG175" s="58">
        <f t="shared" si="579"/>
        <v>0.199400522</v>
      </c>
      <c r="JH175" s="58">
        <f t="shared" si="718"/>
        <v>0.2302876628578</v>
      </c>
      <c r="JI175" s="58">
        <f t="shared" si="580"/>
        <v>151.5076</v>
      </c>
      <c r="JJ175" s="55">
        <f t="shared" si="792"/>
        <v>4.857778945013979E-2</v>
      </c>
      <c r="JK175" s="56">
        <f t="shared" si="793"/>
        <v>1.3161090400745574E-3</v>
      </c>
      <c r="JL175" s="260">
        <f t="shared" si="794"/>
        <v>1.0078160048971445</v>
      </c>
      <c r="JM175" s="57">
        <f t="shared" si="581"/>
        <v>2685.0818421572635</v>
      </c>
      <c r="JN175" s="58">
        <f t="shared" si="719"/>
        <v>3105.834166823307</v>
      </c>
      <c r="JO175" s="58">
        <f t="shared" si="582"/>
        <v>176.13298352733102</v>
      </c>
      <c r="JP175" s="58">
        <f t="shared" si="720"/>
        <v>203.41598267571462</v>
      </c>
      <c r="JQ175" s="58">
        <f t="shared" si="583"/>
        <v>3638.8400877430327</v>
      </c>
      <c r="JR175" s="55">
        <f t="shared" si="584"/>
        <v>0.73789498230538297</v>
      </c>
      <c r="JS175" s="56">
        <f t="shared" si="585"/>
        <v>4.8403606446079467E-2</v>
      </c>
      <c r="JT175" s="260">
        <f t="shared" si="586"/>
        <v>1.1231258623657512</v>
      </c>
      <c r="JU175" s="57">
        <f t="shared" si="587"/>
        <v>6.1573626501159362</v>
      </c>
      <c r="JV175" s="58">
        <f t="shared" si="721"/>
        <v>7.1222213773891037</v>
      </c>
      <c r="JW175" s="58">
        <f t="shared" si="588"/>
        <v>0.16682028430200002</v>
      </c>
      <c r="JX175" s="58">
        <f t="shared" si="722"/>
        <v>0.19266074634037983</v>
      </c>
      <c r="JY175" s="58">
        <f t="shared" si="589"/>
        <v>126.7526316</v>
      </c>
      <c r="JZ175" s="55">
        <f t="shared" si="767"/>
        <v>4.8577789450139797E-2</v>
      </c>
      <c r="KA175" s="56">
        <f t="shared" si="768"/>
        <v>1.3161090400745574E-3</v>
      </c>
      <c r="KB175" s="260">
        <f t="shared" si="769"/>
        <v>1.0078160048971445</v>
      </c>
      <c r="KC175" s="57">
        <f t="shared" si="590"/>
        <v>0.20436765404806401</v>
      </c>
      <c r="KD175" s="58">
        <f t="shared" si="723"/>
        <v>0.23639206543739566</v>
      </c>
      <c r="KE175" s="58">
        <f t="shared" si="591"/>
        <v>5.5368949480000002E-3</v>
      </c>
      <c r="KF175" s="58">
        <f t="shared" si="724"/>
        <v>6.3945599754452005E-3</v>
      </c>
      <c r="KG175" s="58">
        <f t="shared" si="592"/>
        <v>4.207018399999999</v>
      </c>
      <c r="KH175" s="55">
        <f t="shared" si="770"/>
        <v>4.8577789450139811E-2</v>
      </c>
      <c r="KI175" s="56">
        <f t="shared" si="771"/>
        <v>1.3161090400745576E-3</v>
      </c>
      <c r="KJ175" s="260">
        <f t="shared" si="772"/>
        <v>1.0078160048971445</v>
      </c>
      <c r="KK175" s="57">
        <f t="shared" si="593"/>
        <v>148.26015288048572</v>
      </c>
      <c r="KL175" s="58">
        <f t="shared" si="725"/>
        <v>171.49251883685784</v>
      </c>
      <c r="KM175" s="58">
        <f t="shared" si="594"/>
        <v>6.5183332980332169</v>
      </c>
      <c r="KN175" s="58">
        <f t="shared" si="726"/>
        <v>7.5280231258985628</v>
      </c>
      <c r="KO175" s="58">
        <f t="shared" si="595"/>
        <v>192.68395931700366</v>
      </c>
      <c r="KP175" s="55">
        <f t="shared" si="727"/>
        <v>0.76944730327327415</v>
      </c>
      <c r="KQ175" s="56">
        <f t="shared" si="728"/>
        <v>3.3829143438501047E-2</v>
      </c>
      <c r="KR175" s="260">
        <f t="shared" si="729"/>
        <v>1.125812526741546</v>
      </c>
      <c r="KS175" s="57">
        <f t="shared" si="596"/>
        <v>586.37820345029206</v>
      </c>
      <c r="KT175" s="58">
        <f t="shared" si="730"/>
        <v>678.26366793095292</v>
      </c>
      <c r="KU175" s="58">
        <f t="shared" si="597"/>
        <v>25.774797139357066</v>
      </c>
      <c r="KV175" s="58">
        <f t="shared" si="731"/>
        <v>29.767313216243476</v>
      </c>
      <c r="KW175" s="58">
        <f t="shared" si="598"/>
        <v>768.50080620788549</v>
      </c>
      <c r="KX175" s="55">
        <f t="shared" si="773"/>
        <v>0.76301572973454002</v>
      </c>
      <c r="KY175" s="56">
        <f t="shared" si="774"/>
        <v>3.3539063239947702E-2</v>
      </c>
      <c r="KZ175" s="260">
        <f t="shared" si="775"/>
        <v>1.1247597657452704</v>
      </c>
      <c r="LA175" s="57">
        <f t="shared" si="599"/>
        <v>2110.1650075642146</v>
      </c>
      <c r="LB175" s="58">
        <f t="shared" si="732"/>
        <v>2440.827864249527</v>
      </c>
      <c r="LC175" s="58">
        <f t="shared" si="600"/>
        <v>91.21908589207429</v>
      </c>
      <c r="LD175" s="58">
        <f t="shared" si="733"/>
        <v>105.3489222967566</v>
      </c>
      <c r="LE175" s="58">
        <f t="shared" si="601"/>
        <v>4520.2980327626192</v>
      </c>
      <c r="LF175" s="55">
        <f t="shared" si="734"/>
        <v>0.46681988494342019</v>
      </c>
      <c r="LG175" s="56">
        <f t="shared" si="735"/>
        <v>2.0179883103045079E-2</v>
      </c>
      <c r="LH175" s="260">
        <f t="shared" si="736"/>
        <v>1.0762765398632956</v>
      </c>
      <c r="LI175" s="57">
        <f t="shared" si="602"/>
        <v>658.23015953048844</v>
      </c>
      <c r="LJ175" s="58">
        <f t="shared" si="737"/>
        <v>761.37482552891606</v>
      </c>
      <c r="LK175" s="58">
        <f t="shared" si="603"/>
        <v>28.916592020441531</v>
      </c>
      <c r="LL175" s="58">
        <f t="shared" si="738"/>
        <v>33.395772124407927</v>
      </c>
      <c r="LM175" s="58">
        <f t="shared" si="604"/>
        <v>881.55699372527772</v>
      </c>
      <c r="LN175" s="55">
        <f t="shared" si="776"/>
        <v>0.74666773018150967</v>
      </c>
      <c r="LO175" s="56">
        <f t="shared" si="777"/>
        <v>3.2801727201148941E-2</v>
      </c>
      <c r="LP175" s="260">
        <f t="shared" si="778"/>
        <v>1.1220838208629005</v>
      </c>
      <c r="LQ175" s="57">
        <f t="shared" si="605"/>
        <v>4.3436640066666643E-2</v>
      </c>
      <c r="LR175" s="58">
        <f t="shared" si="739"/>
        <v>5.0243161565113312E-2</v>
      </c>
      <c r="LS175" s="58">
        <f t="shared" si="606"/>
        <v>1.1768208333333328E-3</v>
      </c>
      <c r="LT175" s="58">
        <f t="shared" si="740"/>
        <v>1.359110380416666E-3</v>
      </c>
      <c r="LU175" s="58">
        <f t="shared" si="607"/>
        <v>0.89416666666666633</v>
      </c>
      <c r="LV175" s="55">
        <f t="shared" si="608"/>
        <v>4.857778945013979E-2</v>
      </c>
      <c r="LW175" s="56">
        <f t="shared" si="609"/>
        <v>1.3161090400745572E-3</v>
      </c>
      <c r="LX175" s="260">
        <f t="shared" si="610"/>
        <v>1.0078160048971445</v>
      </c>
      <c r="LY175" s="57">
        <f t="shared" si="611"/>
        <v>99.704351803115614</v>
      </c>
      <c r="LZ175" s="58">
        <f t="shared" si="741"/>
        <v>115.32802373066383</v>
      </c>
      <c r="MA175" s="58">
        <f t="shared" si="612"/>
        <v>2.7012715116965214</v>
      </c>
      <c r="MB175" s="58">
        <f t="shared" si="742"/>
        <v>3.1196984688583127</v>
      </c>
      <c r="MC175" s="58">
        <f t="shared" si="613"/>
        <v>2052.4679667444516</v>
      </c>
      <c r="MD175" s="55">
        <f t="shared" si="779"/>
        <v>4.8577787043986347E-2</v>
      </c>
      <c r="ME175" s="56">
        <f t="shared" si="780"/>
        <v>1.3161089748850881E-3</v>
      </c>
      <c r="MF175" s="260">
        <f t="shared" si="781"/>
        <v>1.0078160045100024</v>
      </c>
      <c r="MG175" s="57">
        <f t="shared" si="614"/>
        <v>77.58581846984643</v>
      </c>
      <c r="MH175" s="58">
        <f t="shared" si="743"/>
        <v>89.743516224071371</v>
      </c>
      <c r="MI175" s="58">
        <f t="shared" si="615"/>
        <v>2.102018190320404</v>
      </c>
      <c r="MJ175" s="58">
        <f t="shared" si="744"/>
        <v>2.4276208080010346</v>
      </c>
      <c r="MK175" s="58">
        <f t="shared" si="616"/>
        <v>1597.1459250833241</v>
      </c>
      <c r="ML175" s="55">
        <f t="shared" si="782"/>
        <v>4.8577789450139776E-2</v>
      </c>
      <c r="MM175" s="56">
        <f t="shared" si="783"/>
        <v>1.3161090400745569E-3</v>
      </c>
      <c r="MN175" s="260">
        <f t="shared" si="784"/>
        <v>1.0078160048971445</v>
      </c>
      <c r="MO175" s="59">
        <v>3.3972405212773396</v>
      </c>
      <c r="MP175" s="60">
        <v>4.0082405212773402</v>
      </c>
      <c r="MQ175" s="60">
        <v>2.6949000000000001</v>
      </c>
      <c r="MR175" s="61">
        <v>3.1120999999999999</v>
      </c>
      <c r="MS175" s="59">
        <f t="shared" si="617"/>
        <v>1.0918871287469547</v>
      </c>
      <c r="MT175" s="60">
        <f t="shared" si="796"/>
        <v>1.080338101143933</v>
      </c>
      <c r="MU175" s="60">
        <f t="shared" si="745"/>
        <v>1.0940566714091122</v>
      </c>
      <c r="MV175" s="61">
        <f t="shared" si="785"/>
        <v>1.0982465747305932</v>
      </c>
      <c r="MW175" s="66">
        <f t="shared" si="746"/>
        <v>3.709403198440322</v>
      </c>
      <c r="MX175" s="67">
        <f t="shared" si="786"/>
        <v>4.3302549536849302</v>
      </c>
      <c r="MY175" s="67">
        <f t="shared" si="747"/>
        <v>2.9483733237804168</v>
      </c>
      <c r="MZ175" s="261">
        <f t="shared" si="787"/>
        <v>3.4178531652190789</v>
      </c>
      <c r="NA175" s="59">
        <f t="shared" si="618"/>
        <v>1.0918842019283554</v>
      </c>
      <c r="NB175" s="60">
        <f t="shared" si="797"/>
        <v>1.0803166155672217</v>
      </c>
      <c r="NC175" s="60">
        <f t="shared" si="619"/>
        <v>1.0940731734569387</v>
      </c>
      <c r="ND175" s="262">
        <f t="shared" si="798"/>
        <v>1.0982597731866579</v>
      </c>
      <c r="NE175" s="62">
        <f t="shared" si="620"/>
        <v>3.7093932553335778</v>
      </c>
      <c r="NF175" s="63">
        <f t="shared" si="799"/>
        <v>4.3301688343257325</v>
      </c>
      <c r="NG175" s="63">
        <f t="shared" si="621"/>
        <v>2.948417795149104</v>
      </c>
      <c r="NH175" s="64">
        <f t="shared" si="800"/>
        <v>3.4178942401341978</v>
      </c>
      <c r="NI175" s="238">
        <f t="shared" si="750"/>
        <v>9.943106744181307E-6</v>
      </c>
      <c r="NJ175" s="238">
        <f t="shared" si="751"/>
        <v>8.6119359197667222E-5</v>
      </c>
      <c r="NK175" s="238">
        <f t="shared" si="752"/>
        <v>-4.4471368687126756E-5</v>
      </c>
      <c r="NL175" s="238">
        <f t="shared" si="753"/>
        <v>-4.1074915118954891E-5</v>
      </c>
      <c r="NM175" s="239">
        <f t="shared" si="622"/>
        <v>0.46947644498509378</v>
      </c>
      <c r="NN175" s="240">
        <f t="shared" si="623"/>
        <v>0.71346854095175505</v>
      </c>
      <c r="NO175" s="240">
        <f t="shared" si="795"/>
        <v>0.2914990151993801</v>
      </c>
      <c r="NP175" s="240">
        <f t="shared" si="624"/>
        <v>1.5332975161810369E-2</v>
      </c>
      <c r="NQ175" s="240">
        <f>Q175*JD175+0.005</f>
        <v>0.28668457336875192</v>
      </c>
      <c r="NR175" s="240">
        <f t="shared" si="625"/>
        <v>2.8924319340548049E-2</v>
      </c>
      <c r="NS175" s="240">
        <f t="shared" si="626"/>
        <v>0.68679146483665687</v>
      </c>
      <c r="NT175" s="240">
        <f t="shared" si="627"/>
        <v>2.1365699303819465E-2</v>
      </c>
      <c r="NU175" s="240">
        <f t="shared" si="628"/>
        <v>7.0547120342800116E-4</v>
      </c>
      <c r="NV175" s="240">
        <f t="shared" si="629"/>
        <v>3.6363744613751935E-2</v>
      </c>
      <c r="NW175" s="240">
        <f t="shared" si="630"/>
        <v>0.14498153380456533</v>
      </c>
      <c r="NX175" s="240">
        <f t="shared" si="631"/>
        <v>0.81624812783232337</v>
      </c>
      <c r="NY175" s="240">
        <f t="shared" si="632"/>
        <v>0.16606840548770926</v>
      </c>
      <c r="NZ175" s="240">
        <f t="shared" si="633"/>
        <v>1.0078160048971445E-4</v>
      </c>
      <c r="OA175" s="240">
        <f t="shared" si="634"/>
        <v>0.34699105035279382</v>
      </c>
      <c r="OB175" s="241">
        <f t="shared" si="635"/>
        <v>0.30516668628285537</v>
      </c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136"/>
      <c r="OP175" s="13"/>
      <c r="OQ175" s="13"/>
      <c r="OR175" s="13"/>
      <c r="OS175" s="13"/>
      <c r="OT175" s="13"/>
    </row>
    <row r="176" spans="1:410" ht="15" customHeight="1">
      <c r="A176" s="242">
        <v>157</v>
      </c>
      <c r="B176" s="49" t="s">
        <v>226</v>
      </c>
      <c r="C176" s="50">
        <v>2</v>
      </c>
      <c r="D176" s="51">
        <v>506.9</v>
      </c>
      <c r="E176" s="52">
        <v>311.60000000000002</v>
      </c>
      <c r="F176" s="52">
        <v>195.3</v>
      </c>
      <c r="G176" s="52"/>
      <c r="H176" s="53"/>
      <c r="I176" s="57">
        <v>3.4747815829315445</v>
      </c>
      <c r="J176" s="58">
        <v>3.4747815829315445</v>
      </c>
      <c r="K176" s="58">
        <v>2.8586</v>
      </c>
      <c r="L176" s="243">
        <v>3.2219000000000002</v>
      </c>
      <c r="M176" s="1">
        <v>0.36330000000000001</v>
      </c>
      <c r="N176" s="2">
        <v>0.75249999999999995</v>
      </c>
      <c r="O176" s="2">
        <v>0.2528815829315445</v>
      </c>
      <c r="P176" s="2">
        <v>0</v>
      </c>
      <c r="Q176" s="2">
        <v>0</v>
      </c>
      <c r="R176" s="2">
        <v>0</v>
      </c>
      <c r="S176" s="2">
        <v>0.61319999999999997</v>
      </c>
      <c r="T176" s="2">
        <v>0</v>
      </c>
      <c r="U176" s="2">
        <v>0</v>
      </c>
      <c r="V176" s="2">
        <v>9.5600000000000004E-2</v>
      </c>
      <c r="W176" s="2">
        <v>7.4899999999999994E-2</v>
      </c>
      <c r="X176" s="2">
        <v>0.83560000000000001</v>
      </c>
      <c r="Y176" s="2">
        <v>0.33</v>
      </c>
      <c r="Z176" s="2">
        <v>2.3E-3</v>
      </c>
      <c r="AA176" s="2">
        <v>0.1545</v>
      </c>
      <c r="AB176" s="3">
        <v>0</v>
      </c>
      <c r="AC176" s="244">
        <v>51.74</v>
      </c>
      <c r="AD176" s="108">
        <v>11.3828</v>
      </c>
      <c r="AE176" s="108">
        <v>34.823762219999999</v>
      </c>
      <c r="AF176" s="108">
        <f t="shared" si="636"/>
        <v>3.4466470419622803</v>
      </c>
      <c r="AG176" s="108">
        <f t="shared" si="637"/>
        <v>10.8977481491268</v>
      </c>
      <c r="AH176" s="108">
        <v>2.01416659983333</v>
      </c>
      <c r="AI176" s="108">
        <v>7.2971332101746818</v>
      </c>
      <c r="AJ176" s="108">
        <f t="shared" si="638"/>
        <v>0.14116304195082924</v>
      </c>
      <c r="AK176" s="108">
        <f t="shared" si="639"/>
        <v>4.2707785596525154</v>
      </c>
      <c r="AL176" s="108">
        <v>5.3628931015004007</v>
      </c>
      <c r="AM176" s="245">
        <v>135.14490615781008</v>
      </c>
      <c r="AN176" s="244">
        <v>143.41999999999999</v>
      </c>
      <c r="AO176" s="108">
        <v>31.552399999999999</v>
      </c>
      <c r="AP176" s="108">
        <v>96.529261259999998</v>
      </c>
      <c r="AQ176" s="108">
        <f t="shared" si="640"/>
        <v>9.5538871039472397</v>
      </c>
      <c r="AR176" s="108">
        <f t="shared" si="641"/>
        <v>30.207867018704398</v>
      </c>
      <c r="AS176" s="246">
        <v>10.626667742</v>
      </c>
      <c r="AT176" s="247">
        <v>1.5011634896803643</v>
      </c>
      <c r="AU176" s="108">
        <v>20.595368017145997</v>
      </c>
      <c r="AV176" s="108">
        <f t="shared" si="642"/>
        <v>0.39841739429168932</v>
      </c>
      <c r="AW176" s="108">
        <f t="shared" si="643"/>
        <v>12.053809848659004</v>
      </c>
      <c r="AX176" s="108">
        <v>15.136184850957299</v>
      </c>
      <c r="AY176" s="245">
        <v>381.43185824412393</v>
      </c>
      <c r="AZ176" s="248">
        <v>10</v>
      </c>
      <c r="BA176" s="108">
        <v>50.971666666666664</v>
      </c>
      <c r="BB176" s="108">
        <v>5.3156157462640001</v>
      </c>
      <c r="BC176" s="109">
        <v>4.2524925970112006</v>
      </c>
      <c r="BD176" s="109">
        <v>1.0631231492527995</v>
      </c>
      <c r="BE176" s="108">
        <v>1.9933562499999999</v>
      </c>
      <c r="BF176" s="109">
        <v>1.5946850000000001</v>
      </c>
      <c r="BG176" s="109">
        <v>0.39867124999999981</v>
      </c>
      <c r="BH176" s="108">
        <v>4.2544866223939382</v>
      </c>
      <c r="BI176" s="109">
        <f t="shared" si="644"/>
        <v>2.4900148765152554</v>
      </c>
      <c r="BJ176" s="108">
        <f t="shared" si="645"/>
        <v>8.2303043710210744E-2</v>
      </c>
      <c r="BK176" s="108">
        <v>3.1267562642662305</v>
      </c>
      <c r="BL176" s="245">
        <v>78.794257859508988</v>
      </c>
      <c r="BM176" s="244">
        <v>0</v>
      </c>
      <c r="BN176" s="108">
        <v>0</v>
      </c>
      <c r="BO176" s="108">
        <v>0</v>
      </c>
      <c r="BP176" s="108">
        <f t="shared" si="646"/>
        <v>0</v>
      </c>
      <c r="BQ176" s="108">
        <f t="shared" si="647"/>
        <v>0</v>
      </c>
      <c r="BR176" s="108">
        <v>0</v>
      </c>
      <c r="BS176" s="108">
        <v>0</v>
      </c>
      <c r="BT176" s="108">
        <f t="shared" si="648"/>
        <v>0</v>
      </c>
      <c r="BU176" s="108">
        <f t="shared" si="649"/>
        <v>0</v>
      </c>
      <c r="BV176" s="108">
        <v>0</v>
      </c>
      <c r="BW176" s="245">
        <v>0</v>
      </c>
      <c r="BX176" s="107">
        <v>0</v>
      </c>
      <c r="BY176" s="108">
        <v>0</v>
      </c>
      <c r="BZ176" s="109">
        <f t="shared" si="650"/>
        <v>0</v>
      </c>
      <c r="CA176" s="109">
        <f t="shared" si="651"/>
        <v>0</v>
      </c>
      <c r="CB176" s="108">
        <v>0</v>
      </c>
      <c r="CC176" s="110">
        <v>0</v>
      </c>
      <c r="CD176" s="244">
        <v>0</v>
      </c>
      <c r="CE176" s="108">
        <v>0</v>
      </c>
      <c r="CF176" s="109">
        <f t="shared" si="652"/>
        <v>0</v>
      </c>
      <c r="CG176" s="109">
        <f t="shared" si="653"/>
        <v>0</v>
      </c>
      <c r="CH176" s="108">
        <v>0</v>
      </c>
      <c r="CI176" s="245">
        <v>0</v>
      </c>
      <c r="CJ176" s="249">
        <v>115.54831358471722</v>
      </c>
      <c r="CK176" s="250">
        <v>25.420628988637787</v>
      </c>
      <c r="CL176" s="250">
        <v>13.678148902560078</v>
      </c>
      <c r="CM176" s="251">
        <v>8.0603902111700769</v>
      </c>
      <c r="CN176" s="252">
        <f t="shared" si="541"/>
        <v>3.9290372084348539</v>
      </c>
      <c r="CO176" s="250">
        <v>77.770139103134682</v>
      </c>
      <c r="CP176" s="252">
        <f t="shared" si="654"/>
        <v>7.6972217475936526</v>
      </c>
      <c r="CQ176" s="250">
        <v>24.337387330934966</v>
      </c>
      <c r="CR176" s="250">
        <v>16.966457832270642</v>
      </c>
      <c r="CS176" s="252">
        <f t="shared" si="655"/>
        <v>0.32821612676527556</v>
      </c>
      <c r="CT176" s="252">
        <f t="shared" si="656"/>
        <v>9.9299248425773747</v>
      </c>
      <c r="CU176" s="250">
        <f t="shared" si="542"/>
        <v>249.38368841132041</v>
      </c>
      <c r="CV176" s="245">
        <f t="shared" si="657"/>
        <v>314.22344739826372</v>
      </c>
      <c r="CW176" s="244">
        <v>0</v>
      </c>
      <c r="CX176" s="108">
        <v>0</v>
      </c>
      <c r="CY176" s="108">
        <f t="shared" si="658"/>
        <v>0</v>
      </c>
      <c r="CZ176" s="108">
        <f t="shared" si="659"/>
        <v>0</v>
      </c>
      <c r="DA176" s="108">
        <v>0</v>
      </c>
      <c r="DB176" s="245">
        <v>0</v>
      </c>
      <c r="DC176" s="244">
        <v>0</v>
      </c>
      <c r="DD176" s="108">
        <v>0</v>
      </c>
      <c r="DE176" s="108">
        <f t="shared" si="660"/>
        <v>0</v>
      </c>
      <c r="DF176" s="108">
        <f t="shared" si="661"/>
        <v>0</v>
      </c>
      <c r="DG176" s="108">
        <v>0</v>
      </c>
      <c r="DH176" s="245">
        <v>0</v>
      </c>
      <c r="DI176" s="107">
        <v>18.781311826240003</v>
      </c>
      <c r="DJ176" s="108">
        <v>4.1318886017728005</v>
      </c>
      <c r="DK176" s="108">
        <v>0.31224354914586655</v>
      </c>
      <c r="DL176" s="108">
        <v>12.640818268586314</v>
      </c>
      <c r="DM176" s="108">
        <f t="shared" si="662"/>
        <v>1.2511123473150618</v>
      </c>
      <c r="DN176" s="108">
        <f t="shared" si="663"/>
        <v>3.9558176689714011</v>
      </c>
      <c r="DO176" s="108">
        <v>2.6182371439393837</v>
      </c>
      <c r="DP176" s="108">
        <f t="shared" si="664"/>
        <v>5.064979754950738E-2</v>
      </c>
      <c r="DQ176" s="108">
        <f t="shared" si="665"/>
        <v>1.5323704167591152</v>
      </c>
      <c r="DR176" s="108">
        <v>1.9242249694842188</v>
      </c>
      <c r="DS176" s="110">
        <v>48.490469231002301</v>
      </c>
      <c r="DT176" s="244">
        <v>14.64</v>
      </c>
      <c r="DU176" s="108">
        <v>3.2208000000000001</v>
      </c>
      <c r="DV176" s="108">
        <v>9.8534959200000003</v>
      </c>
      <c r="DW176" s="108">
        <f t="shared" si="666"/>
        <v>0.97523990518608006</v>
      </c>
      <c r="DX176" s="108">
        <f t="shared" si="667"/>
        <v>3.0835530132048001</v>
      </c>
      <c r="DY176" s="108">
        <v>0.30131537408333298</v>
      </c>
      <c r="DZ176" s="108">
        <v>6.9236992824999996E-2</v>
      </c>
      <c r="EA176" s="108"/>
      <c r="EB176" s="108">
        <v>2.050193924944308</v>
      </c>
      <c r="EC176" s="108">
        <f t="shared" si="668"/>
        <v>3.9661001478047637E-2</v>
      </c>
      <c r="ED176" s="108">
        <f t="shared" si="669"/>
        <v>1.1999128980643052</v>
      </c>
      <c r="EE176" s="108">
        <v>1.5067521105926323</v>
      </c>
      <c r="EF176" s="245">
        <v>37.970153186934326</v>
      </c>
      <c r="EG176" s="249">
        <v>90.015930476190462</v>
      </c>
      <c r="EH176" s="250">
        <v>19.803504704761899</v>
      </c>
      <c r="EI176" s="250">
        <v>142.87395972410189</v>
      </c>
      <c r="EJ176" s="250">
        <v>60.585492054791438</v>
      </c>
      <c r="EK176" s="250">
        <f t="shared" si="670"/>
        <v>5.9963884906309284</v>
      </c>
      <c r="EL176" s="250">
        <v>18.959623883626431</v>
      </c>
      <c r="EM176" s="250">
        <v>22.869358748068755</v>
      </c>
      <c r="EN176" s="250">
        <f t="shared" si="671"/>
        <v>0.44240774498139007</v>
      </c>
      <c r="EO176" s="250">
        <f t="shared" si="672"/>
        <v>13.384703855764705</v>
      </c>
      <c r="EP176" s="250">
        <v>336.14824570791444</v>
      </c>
      <c r="EQ176" s="245">
        <v>423.54678959197219</v>
      </c>
      <c r="ER176" s="244">
        <v>63.08</v>
      </c>
      <c r="ES176" s="108">
        <v>13.877599999999999</v>
      </c>
      <c r="ET176" s="108">
        <v>42.456183240000001</v>
      </c>
      <c r="EU176" s="108">
        <f t="shared" si="673"/>
        <v>4.20205827999576</v>
      </c>
      <c r="EV176" s="108">
        <f t="shared" si="674"/>
        <v>13.2862379831256</v>
      </c>
      <c r="EW176" s="108">
        <v>4.3065374495500004</v>
      </c>
      <c r="EX176" s="108">
        <v>9.0315834103371504</v>
      </c>
      <c r="EY176" s="108">
        <f t="shared" si="675"/>
        <v>0.17471598107297218</v>
      </c>
      <c r="EZ176" s="108">
        <f t="shared" si="676"/>
        <v>5.2858967594012034</v>
      </c>
      <c r="FA176" s="108">
        <v>6.6375952049943603</v>
      </c>
      <c r="FB176" s="245">
        <v>167.26739916585782</v>
      </c>
      <c r="FC176" s="244">
        <v>0.83333333333333293</v>
      </c>
      <c r="FD176" s="108">
        <v>6.0833333333333302E-2</v>
      </c>
      <c r="FE176" s="108">
        <f t="shared" si="677"/>
        <v>1.1768208333333328E-3</v>
      </c>
      <c r="FF176" s="108">
        <f t="shared" si="678"/>
        <v>3.5603803333333316E-2</v>
      </c>
      <c r="FG176" s="108">
        <v>4.4708333333333301E-2</v>
      </c>
      <c r="FH176" s="245">
        <v>1.1266499999999995</v>
      </c>
      <c r="FI176" s="244">
        <v>57.936666666666603</v>
      </c>
      <c r="FJ176" s="108">
        <v>4.2293766666666599</v>
      </c>
      <c r="FK176" s="108">
        <f t="shared" si="679"/>
        <v>8.1817291616666538E-2</v>
      </c>
      <c r="FL176" s="108">
        <f t="shared" si="680"/>
        <v>2.4753188229466629</v>
      </c>
      <c r="FM176" s="108">
        <v>3.1084999999999998</v>
      </c>
      <c r="FN176" s="245">
        <v>78.329451999999918</v>
      </c>
      <c r="FO176" s="244">
        <v>0</v>
      </c>
      <c r="FP176" s="108">
        <v>0</v>
      </c>
      <c r="FQ176" s="108">
        <f t="shared" si="681"/>
        <v>0</v>
      </c>
      <c r="FR176" s="108">
        <f t="shared" si="682"/>
        <v>0</v>
      </c>
      <c r="FS176" s="108">
        <v>0</v>
      </c>
      <c r="FT176" s="110">
        <v>0</v>
      </c>
      <c r="FU176" s="253">
        <f t="shared" si="543"/>
        <v>606.61517818232016</v>
      </c>
      <c r="FV176" s="254">
        <f t="shared" si="544"/>
        <v>171.04720336857042</v>
      </c>
      <c r="FW176" s="254">
        <f t="shared" si="545"/>
        <v>11.27737829512642</v>
      </c>
      <c r="FX176" s="254">
        <f t="shared" si="546"/>
        <v>50.971666666666664</v>
      </c>
      <c r="FY176" s="254">
        <f t="shared" si="547"/>
        <v>0</v>
      </c>
      <c r="FZ176" s="254">
        <f t="shared" si="548"/>
        <v>0</v>
      </c>
      <c r="GA176" s="254">
        <f t="shared" si="683"/>
        <v>0</v>
      </c>
      <c r="GB176" s="254">
        <f t="shared" si="684"/>
        <v>0</v>
      </c>
      <c r="GC176" s="254">
        <f t="shared" si="685"/>
        <v>57.936666666666603</v>
      </c>
      <c r="GD176" s="254">
        <f t="shared" si="686"/>
        <v>0</v>
      </c>
      <c r="GE176" s="254">
        <f t="shared" si="549"/>
        <v>334.65915206651243</v>
      </c>
      <c r="GF176" s="255">
        <f t="shared" si="550"/>
        <v>127.76844675818718</v>
      </c>
      <c r="GG176" s="255">
        <f t="shared" si="551"/>
        <v>33.122554916630996</v>
      </c>
      <c r="GH176" s="254">
        <f t="shared" si="552"/>
        <v>89.973028909274859</v>
      </c>
      <c r="GI176" s="255">
        <f t="shared" si="553"/>
        <v>64.243168314081629</v>
      </c>
      <c r="GJ176" s="256">
        <f t="shared" si="554"/>
        <v>1.7405282442499221</v>
      </c>
      <c r="GK176" s="253">
        <f t="shared" si="687"/>
        <v>1322.4802741551375</v>
      </c>
      <c r="GL176" s="257">
        <f t="shared" si="688"/>
        <v>1666.3251454354731</v>
      </c>
      <c r="GM176" s="221">
        <f t="shared" si="689"/>
        <v>1666.3251454354731</v>
      </c>
      <c r="GN176" s="222">
        <f t="shared" si="690"/>
        <v>1006.2697595007821</v>
      </c>
      <c r="GO176" s="222">
        <f t="shared" si="691"/>
        <v>58.136981434569243</v>
      </c>
      <c r="GP176" s="55">
        <f t="shared" si="692"/>
        <v>0.60388559955254484</v>
      </c>
      <c r="GQ176" s="56">
        <f t="shared" si="693"/>
        <v>3.4889338130569873E-2</v>
      </c>
      <c r="GR176" s="258">
        <f t="shared" si="694"/>
        <v>1.1000332319263089</v>
      </c>
      <c r="GS176" s="227">
        <f t="shared" si="555"/>
        <v>1666.3251454354731</v>
      </c>
      <c r="GT176" s="222">
        <f t="shared" si="788"/>
        <v>1006.2697595007821</v>
      </c>
      <c r="GU176" s="222">
        <f t="shared" si="789"/>
        <v>58.136981434569243</v>
      </c>
      <c r="GV176" s="37">
        <f t="shared" si="748"/>
        <v>0.60388559955254484</v>
      </c>
      <c r="GW176" s="228">
        <f t="shared" si="749"/>
        <v>3.4889338130569873E-2</v>
      </c>
      <c r="GX176" s="258">
        <f t="shared" si="695"/>
        <v>1.1000332319263089</v>
      </c>
      <c r="GY176" s="221">
        <f t="shared" si="754"/>
        <v>1452.3859814181542</v>
      </c>
      <c r="GZ176" s="222">
        <f t="shared" si="696"/>
        <v>899.59032137586735</v>
      </c>
      <c r="HA176" s="222">
        <f t="shared" si="697"/>
        <v>46.145195121529746</v>
      </c>
      <c r="HB176" s="55">
        <f t="shared" si="698"/>
        <v>0.61938791263840198</v>
      </c>
      <c r="HC176" s="56">
        <f t="shared" si="699"/>
        <v>3.1771991544886823E-2</v>
      </c>
      <c r="HD176" s="258">
        <f t="shared" si="700"/>
        <v>1.1019795674007404</v>
      </c>
      <c r="HE176" s="221">
        <f t="shared" si="701"/>
        <v>1587.5308875759642</v>
      </c>
      <c r="HF176" s="222">
        <f t="shared" si="702"/>
        <v>1002.4421086326029</v>
      </c>
      <c r="HG176" s="222">
        <f t="shared" si="703"/>
        <v>50.665835827260267</v>
      </c>
      <c r="HH176" s="55">
        <f t="shared" si="704"/>
        <v>0.63144731008242228</v>
      </c>
      <c r="HI176" s="56">
        <f t="shared" si="705"/>
        <v>3.1914866176004322E-2</v>
      </c>
      <c r="HJ176" s="259">
        <f t="shared" si="706"/>
        <v>1.1038914062605787</v>
      </c>
      <c r="HK176" s="54">
        <f t="shared" si="556"/>
        <v>3.8223752149102022</v>
      </c>
      <c r="HL176" s="55">
        <f t="shared" si="557"/>
        <v>3.8223752149102022</v>
      </c>
      <c r="HM176" s="55">
        <f t="shared" si="558"/>
        <v>3.1501187913717565</v>
      </c>
      <c r="HN176" s="56">
        <f t="shared" si="559"/>
        <v>3.5566277218309588</v>
      </c>
      <c r="HQ176" s="57">
        <f t="shared" si="560"/>
        <v>81.628402584710756</v>
      </c>
      <c r="HR176" s="58">
        <f t="shared" si="707"/>
        <v>94.41957326973494</v>
      </c>
      <c r="HS176" s="58">
        <f t="shared" si="561"/>
        <v>3.5878100839131095</v>
      </c>
      <c r="HT176" s="58">
        <f t="shared" si="708"/>
        <v>4.1435618659112503</v>
      </c>
      <c r="HU176" s="58">
        <f t="shared" si="562"/>
        <v>107.257862030008</v>
      </c>
      <c r="HV176" s="55">
        <f t="shared" si="755"/>
        <v>0.76104819767779097</v>
      </c>
      <c r="HW176" s="56">
        <f t="shared" si="756"/>
        <v>3.3450322577838927E-2</v>
      </c>
      <c r="HX176" s="260">
        <f t="shared" si="757"/>
        <v>1.1244377075434171</v>
      </c>
      <c r="HY176" s="57">
        <f t="shared" si="563"/>
        <v>226.53164577818333</v>
      </c>
      <c r="HZ176" s="58">
        <f t="shared" si="709"/>
        <v>262.02915467162467</v>
      </c>
      <c r="IA176" s="58">
        <f t="shared" si="564"/>
        <v>11.453467987919293</v>
      </c>
      <c r="IB176" s="58">
        <f t="shared" si="710"/>
        <v>13.227610179247991</v>
      </c>
      <c r="IC176" s="58">
        <f t="shared" si="565"/>
        <v>302.72369701914596</v>
      </c>
      <c r="ID176" s="55">
        <f t="shared" si="758"/>
        <v>0.74831157259504588</v>
      </c>
      <c r="IE176" s="56">
        <f t="shared" si="759"/>
        <v>3.7834725529250227E-2</v>
      </c>
      <c r="IF176" s="260">
        <f t="shared" si="760"/>
        <v>1.1231210224101247</v>
      </c>
      <c r="IG176" s="57">
        <f t="shared" si="566"/>
        <v>3.0378181493486114</v>
      </c>
      <c r="IH176" s="58">
        <f t="shared" si="711"/>
        <v>3.513844253351539</v>
      </c>
      <c r="II176" s="58">
        <f t="shared" si="567"/>
        <v>5.9294806407214118</v>
      </c>
      <c r="IJ176" s="58">
        <f t="shared" si="712"/>
        <v>6.8479571919691589</v>
      </c>
      <c r="IK176" s="58">
        <f t="shared" si="568"/>
        <v>62.53512528532459</v>
      </c>
      <c r="IL176" s="55">
        <f t="shared" si="569"/>
        <v>4.8577789450139797E-2</v>
      </c>
      <c r="IM176" s="56">
        <f t="shared" si="570"/>
        <v>9.4818401876823472E-2</v>
      </c>
      <c r="IN176" s="260">
        <f t="shared" si="571"/>
        <v>1.0222995100575569</v>
      </c>
      <c r="IO176" s="57">
        <f t="shared" si="572"/>
        <v>0</v>
      </c>
      <c r="IP176" s="58">
        <f t="shared" si="713"/>
        <v>0</v>
      </c>
      <c r="IQ176" s="58">
        <f t="shared" si="573"/>
        <v>0</v>
      </c>
      <c r="IR176" s="58">
        <f t="shared" si="714"/>
        <v>0</v>
      </c>
      <c r="IS176" s="58">
        <f t="shared" si="574"/>
        <v>0</v>
      </c>
      <c r="IT176" s="55"/>
      <c r="IU176" s="56"/>
      <c r="IV176" s="260"/>
      <c r="IW176" s="57">
        <f t="shared" si="575"/>
        <v>0</v>
      </c>
      <c r="IX176" s="58">
        <f t="shared" si="715"/>
        <v>0</v>
      </c>
      <c r="IY176" s="58">
        <f t="shared" si="576"/>
        <v>0</v>
      </c>
      <c r="IZ176" s="58">
        <f t="shared" si="716"/>
        <v>0</v>
      </c>
      <c r="JA176" s="58">
        <f t="shared" si="577"/>
        <v>0</v>
      </c>
      <c r="JB176" s="55"/>
      <c r="JC176" s="56"/>
      <c r="JD176" s="260"/>
      <c r="JE176" s="57">
        <f t="shared" si="578"/>
        <v>0</v>
      </c>
      <c r="JF176" s="58">
        <f t="shared" si="717"/>
        <v>0</v>
      </c>
      <c r="JG176" s="58">
        <f t="shared" si="579"/>
        <v>0</v>
      </c>
      <c r="JH176" s="58">
        <f t="shared" si="718"/>
        <v>0</v>
      </c>
      <c r="JI176" s="58">
        <f t="shared" si="580"/>
        <v>0</v>
      </c>
      <c r="JJ176" s="55"/>
      <c r="JK176" s="56"/>
      <c r="JL176" s="260"/>
      <c r="JM176" s="57">
        <f t="shared" si="581"/>
        <v>182.77506342504006</v>
      </c>
      <c r="JN176" s="58">
        <f t="shared" si="719"/>
        <v>211.41591586374383</v>
      </c>
      <c r="JO176" s="58">
        <f t="shared" si="582"/>
        <v>11.954475082793781</v>
      </c>
      <c r="JP176" s="58">
        <f t="shared" si="720"/>
        <v>13.806223273118539</v>
      </c>
      <c r="JQ176" s="58">
        <f t="shared" si="583"/>
        <v>249.38368841132043</v>
      </c>
      <c r="JR176" s="55">
        <f t="shared" si="584"/>
        <v>0.73290705013385005</v>
      </c>
      <c r="JS176" s="56">
        <f t="shared" si="585"/>
        <v>4.7936074564254152E-2</v>
      </c>
      <c r="JT176" s="260">
        <f t="shared" si="586"/>
        <v>1.1222718327059773</v>
      </c>
      <c r="JU176" s="57">
        <f t="shared" si="587"/>
        <v>0</v>
      </c>
      <c r="JV176" s="58">
        <f t="shared" si="721"/>
        <v>0</v>
      </c>
      <c r="JW176" s="58">
        <f t="shared" si="588"/>
        <v>0</v>
      </c>
      <c r="JX176" s="58">
        <f t="shared" si="722"/>
        <v>0</v>
      </c>
      <c r="JY176" s="58">
        <f t="shared" si="589"/>
        <v>0</v>
      </c>
      <c r="JZ176" s="55"/>
      <c r="KA176" s="56"/>
      <c r="KB176" s="260"/>
      <c r="KC176" s="57">
        <f t="shared" si="590"/>
        <v>0</v>
      </c>
      <c r="KD176" s="58">
        <f t="shared" si="723"/>
        <v>0</v>
      </c>
      <c r="KE176" s="58">
        <f t="shared" si="591"/>
        <v>0</v>
      </c>
      <c r="KF176" s="58">
        <f t="shared" si="724"/>
        <v>0</v>
      </c>
      <c r="KG176" s="58">
        <f t="shared" si="592"/>
        <v>0</v>
      </c>
      <c r="KH176" s="55"/>
      <c r="KI176" s="56"/>
      <c r="KJ176" s="260"/>
      <c r="KK176" s="57">
        <f t="shared" si="593"/>
        <v>29.608789892604037</v>
      </c>
      <c r="KL176" s="58">
        <f t="shared" si="725"/>
        <v>34.248487268775094</v>
      </c>
      <c r="KM176" s="58">
        <f t="shared" si="594"/>
        <v>1.3017621448645693</v>
      </c>
      <c r="KN176" s="58">
        <f t="shared" si="726"/>
        <v>1.5034051011040912</v>
      </c>
      <c r="KO176" s="58">
        <f t="shared" si="595"/>
        <v>38.484499389684366</v>
      </c>
      <c r="KP176" s="55">
        <f t="shared" si="727"/>
        <v>0.76936923598233342</v>
      </c>
      <c r="KQ176" s="56">
        <f t="shared" si="728"/>
        <v>3.3825622406653988E-2</v>
      </c>
      <c r="KR176" s="260">
        <f t="shared" si="729"/>
        <v>1.1257997481892226</v>
      </c>
      <c r="KS176" s="57">
        <f t="shared" si="596"/>
        <v>23.086628411748311</v>
      </c>
      <c r="KT176" s="58">
        <f t="shared" si="730"/>
        <v>26.704303083869274</v>
      </c>
      <c r="KU176" s="58">
        <f t="shared" si="597"/>
        <v>1.0149009066641277</v>
      </c>
      <c r="KV176" s="58">
        <f t="shared" si="731"/>
        <v>1.172109057106401</v>
      </c>
      <c r="KW176" s="58">
        <f t="shared" si="598"/>
        <v>30.135042211852639</v>
      </c>
      <c r="KX176" s="55">
        <f t="shared" si="773"/>
        <v>0.76610572666355636</v>
      </c>
      <c r="KY176" s="56">
        <f t="shared" si="774"/>
        <v>3.3678429899957112E-2</v>
      </c>
      <c r="KZ176" s="260">
        <f t="shared" si="775"/>
        <v>1.1252655561596827</v>
      </c>
      <c r="LA176" s="57">
        <f t="shared" si="599"/>
        <v>149.27951502300954</v>
      </c>
      <c r="LB176" s="58">
        <f t="shared" si="732"/>
        <v>172.67161502711514</v>
      </c>
      <c r="LC176" s="58">
        <f t="shared" si="600"/>
        <v>6.4387962356123181</v>
      </c>
      <c r="LD176" s="58">
        <f t="shared" si="733"/>
        <v>7.4361657725086667</v>
      </c>
      <c r="LE176" s="58">
        <f t="shared" si="601"/>
        <v>336.14824570791444</v>
      </c>
      <c r="LF176" s="55">
        <f t="shared" si="734"/>
        <v>0.4440883358133641</v>
      </c>
      <c r="LG176" s="56">
        <f t="shared" si="735"/>
        <v>1.9154632867568525E-2</v>
      </c>
      <c r="LH176" s="260">
        <f t="shared" si="736"/>
        <v>1.0725556948531405</v>
      </c>
      <c r="LI176" s="57">
        <f t="shared" si="602"/>
        <v>99.615604385882705</v>
      </c>
      <c r="LJ176" s="58">
        <f t="shared" si="737"/>
        <v>115.22536959315053</v>
      </c>
      <c r="LK176" s="58">
        <f t="shared" si="603"/>
        <v>4.3767742610687321</v>
      </c>
      <c r="LL176" s="58">
        <f t="shared" si="738"/>
        <v>5.0547365941082791</v>
      </c>
      <c r="LM176" s="58">
        <f t="shared" si="604"/>
        <v>132.75190409988716</v>
      </c>
      <c r="LN176" s="55">
        <f t="shared" si="776"/>
        <v>0.75038926982869081</v>
      </c>
      <c r="LO176" s="56">
        <f t="shared" si="777"/>
        <v>3.2969578031630302E-2</v>
      </c>
      <c r="LP176" s="260">
        <f t="shared" si="778"/>
        <v>1.1226929862192554</v>
      </c>
      <c r="LQ176" s="57">
        <f t="shared" si="605"/>
        <v>4.3436640066666643E-2</v>
      </c>
      <c r="LR176" s="58">
        <f t="shared" si="739"/>
        <v>5.0243161565113312E-2</v>
      </c>
      <c r="LS176" s="58">
        <f t="shared" si="606"/>
        <v>1.1768208333333328E-3</v>
      </c>
      <c r="LT176" s="58">
        <f t="shared" si="740"/>
        <v>1.359110380416666E-3</v>
      </c>
      <c r="LU176" s="58">
        <f t="shared" si="607"/>
        <v>0.89416666666666633</v>
      </c>
      <c r="LV176" s="55">
        <f t="shared" si="608"/>
        <v>4.857778945013979E-2</v>
      </c>
      <c r="LW176" s="56">
        <f t="shared" si="609"/>
        <v>1.3161090400745572E-3</v>
      </c>
      <c r="LX176" s="260">
        <f t="shared" si="610"/>
        <v>1.0078160048971445</v>
      </c>
      <c r="LY176" s="57">
        <f t="shared" si="611"/>
        <v>3.0198889639949287</v>
      </c>
      <c r="LZ176" s="58">
        <f t="shared" si="741"/>
        <v>3.4931055646529341</v>
      </c>
      <c r="MA176" s="58">
        <f t="shared" si="612"/>
        <v>8.1817291616666538E-2</v>
      </c>
      <c r="MB176" s="58">
        <f t="shared" si="742"/>
        <v>9.4490790088088181E-2</v>
      </c>
      <c r="MC176" s="58">
        <f t="shared" si="613"/>
        <v>62.166231746031677</v>
      </c>
      <c r="MD176" s="55">
        <f t="shared" si="779"/>
        <v>4.85776422211356E-2</v>
      </c>
      <c r="ME176" s="56">
        <f t="shared" si="780"/>
        <v>1.3161050512264525E-3</v>
      </c>
      <c r="MF176" s="260">
        <f t="shared" si="781"/>
        <v>1.0078159812084868</v>
      </c>
      <c r="MG176" s="57">
        <f t="shared" si="614"/>
        <v>0</v>
      </c>
      <c r="MH176" s="58">
        <f t="shared" si="743"/>
        <v>0</v>
      </c>
      <c r="MI176" s="58">
        <f t="shared" si="615"/>
        <v>0</v>
      </c>
      <c r="MJ176" s="58">
        <f t="shared" si="744"/>
        <v>0</v>
      </c>
      <c r="MK176" s="58">
        <f t="shared" si="616"/>
        <v>0</v>
      </c>
      <c r="ML176" s="55"/>
      <c r="MM176" s="56"/>
      <c r="MN176" s="260"/>
      <c r="MO176" s="59">
        <v>3.4747815829315445</v>
      </c>
      <c r="MP176" s="60">
        <v>3.4747815829315445</v>
      </c>
      <c r="MQ176" s="60">
        <v>2.8586</v>
      </c>
      <c r="MR176" s="61">
        <v>3.2219000000000002</v>
      </c>
      <c r="MS176" s="59">
        <f t="shared" si="617"/>
        <v>1.1000332319263089</v>
      </c>
      <c r="MT176" s="60">
        <f t="shared" si="796"/>
        <v>1.1000332319263089</v>
      </c>
      <c r="MU176" s="60">
        <f t="shared" si="745"/>
        <v>1.1019795674007404</v>
      </c>
      <c r="MV176" s="61">
        <f t="shared" si="785"/>
        <v>1.1038914062605787</v>
      </c>
      <c r="MW176" s="66">
        <f t="shared" si="746"/>
        <v>3.8223752149102022</v>
      </c>
      <c r="MX176" s="67">
        <f t="shared" si="786"/>
        <v>3.8223752149102022</v>
      </c>
      <c r="MY176" s="67">
        <f t="shared" si="747"/>
        <v>3.1501187913717565</v>
      </c>
      <c r="MZ176" s="261">
        <f t="shared" si="787"/>
        <v>3.5566277218309588</v>
      </c>
      <c r="NA176" s="59">
        <f t="shared" si="618"/>
        <v>1.0999267492091758</v>
      </c>
      <c r="NB176" s="60">
        <f t="shared" si="797"/>
        <v>1.0999267492091758</v>
      </c>
      <c r="NC176" s="60">
        <f t="shared" si="619"/>
        <v>1.1019297114817697</v>
      </c>
      <c r="ND176" s="262">
        <f t="shared" si="798"/>
        <v>1.1044677030299854</v>
      </c>
      <c r="NE176" s="62">
        <f t="shared" si="620"/>
        <v>3.8220052107258078</v>
      </c>
      <c r="NF176" s="63">
        <f t="shared" si="799"/>
        <v>3.8220052107258078</v>
      </c>
      <c r="NG176" s="63">
        <f t="shared" si="621"/>
        <v>3.1499762732417871</v>
      </c>
      <c r="NH176" s="64">
        <f t="shared" si="800"/>
        <v>3.5584844923923105</v>
      </c>
      <c r="NI176" s="238">
        <f t="shared" si="750"/>
        <v>3.70004184394368E-4</v>
      </c>
      <c r="NJ176" s="238">
        <f t="shared" si="751"/>
        <v>3.70004184394368E-4</v>
      </c>
      <c r="NK176" s="238">
        <f t="shared" si="752"/>
        <v>1.4251812996946001E-4</v>
      </c>
      <c r="NL176" s="238">
        <f t="shared" si="753"/>
        <v>-1.8567705613516949E-3</v>
      </c>
      <c r="NM176" s="239">
        <f t="shared" si="622"/>
        <v>0.40850821915052343</v>
      </c>
      <c r="NN176" s="240">
        <f t="shared" si="623"/>
        <v>0.84514856936361882</v>
      </c>
      <c r="NO176" s="240">
        <f>O176*IN176+0.005</f>
        <v>0.26352071833349738</v>
      </c>
      <c r="NP176" s="240">
        <f t="shared" si="624"/>
        <v>0</v>
      </c>
      <c r="NQ176" s="240">
        <f t="shared" ref="NQ176:NQ190" si="801">Q176*JD176</f>
        <v>0</v>
      </c>
      <c r="NR176" s="240">
        <f t="shared" si="625"/>
        <v>0</v>
      </c>
      <c r="NS176" s="240">
        <f t="shared" si="626"/>
        <v>0.68817708781530529</v>
      </c>
      <c r="NT176" s="240">
        <f t="shared" si="627"/>
        <v>0</v>
      </c>
      <c r="NU176" s="240">
        <f t="shared" si="628"/>
        <v>0</v>
      </c>
      <c r="NV176" s="240">
        <f t="shared" si="629"/>
        <v>0.10762645592688969</v>
      </c>
      <c r="NW176" s="240">
        <f t="shared" si="630"/>
        <v>8.4282390156360229E-2</v>
      </c>
      <c r="NX176" s="240">
        <f t="shared" si="631"/>
        <v>0.89622753861928417</v>
      </c>
      <c r="NY176" s="240">
        <f t="shared" si="632"/>
        <v>0.3704886854523543</v>
      </c>
      <c r="NZ176" s="240">
        <f t="shared" si="633"/>
        <v>2.3179768112634325E-3</v>
      </c>
      <c r="OA176" s="240">
        <f t="shared" si="634"/>
        <v>0.15570756909671121</v>
      </c>
      <c r="OB176" s="241">
        <f t="shared" si="635"/>
        <v>0</v>
      </c>
      <c r="OC176" s="4"/>
      <c r="OD176" s="4"/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136"/>
      <c r="OP176" s="13"/>
      <c r="OQ176" s="13"/>
      <c r="OR176" s="13"/>
      <c r="OS176" s="13"/>
      <c r="OT176" s="13"/>
    </row>
    <row r="177" spans="1:410" ht="15" customHeight="1">
      <c r="A177" s="242">
        <v>158</v>
      </c>
      <c r="B177" s="49" t="s">
        <v>227</v>
      </c>
      <c r="C177" s="50">
        <v>2</v>
      </c>
      <c r="D177" s="51">
        <v>452.2</v>
      </c>
      <c r="E177" s="52">
        <v>387.6</v>
      </c>
      <c r="F177" s="52">
        <v>64.599999999999994</v>
      </c>
      <c r="G177" s="52"/>
      <c r="H177" s="53"/>
      <c r="I177" s="57">
        <v>3.561993154449957</v>
      </c>
      <c r="J177" s="58">
        <v>3.561993154449957</v>
      </c>
      <c r="K177" s="58">
        <v>2.8170999999999999</v>
      </c>
      <c r="L177" s="243">
        <v>3.1757</v>
      </c>
      <c r="M177" s="1">
        <v>0.35859999999999997</v>
      </c>
      <c r="N177" s="2">
        <v>0.4869</v>
      </c>
      <c r="O177" s="2">
        <v>0.38629315444995688</v>
      </c>
      <c r="P177" s="2">
        <v>0</v>
      </c>
      <c r="Q177" s="2">
        <v>0</v>
      </c>
      <c r="R177" s="2">
        <v>0</v>
      </c>
      <c r="S177" s="2">
        <v>0.65059999999999996</v>
      </c>
      <c r="T177" s="2">
        <v>0</v>
      </c>
      <c r="U177" s="2">
        <v>0</v>
      </c>
      <c r="V177" s="2">
        <v>0.1235</v>
      </c>
      <c r="W177" s="2">
        <v>8.3599999999999994E-2</v>
      </c>
      <c r="X177" s="2">
        <v>0.89170000000000005</v>
      </c>
      <c r="Y177" s="2">
        <v>0.35809999999999997</v>
      </c>
      <c r="Z177" s="2">
        <v>2.5000000000000001E-3</v>
      </c>
      <c r="AA177" s="2">
        <v>0.22020000000000001</v>
      </c>
      <c r="AB177" s="3">
        <v>0</v>
      </c>
      <c r="AC177" s="244">
        <v>62.09</v>
      </c>
      <c r="AD177" s="108">
        <v>13.659800000000001</v>
      </c>
      <c r="AE177" s="108">
        <v>41.789860770000004</v>
      </c>
      <c r="AF177" s="108">
        <f t="shared" si="636"/>
        <v>4.136109679849981</v>
      </c>
      <c r="AG177" s="108">
        <f t="shared" si="637"/>
        <v>13.0777190293638</v>
      </c>
      <c r="AH177" s="108">
        <v>2.41055002704167</v>
      </c>
      <c r="AI177" s="108">
        <v>8.7563653957760916</v>
      </c>
      <c r="AJ177" s="108">
        <f t="shared" si="638"/>
        <v>0.16939188858128851</v>
      </c>
      <c r="AK177" s="108">
        <f t="shared" si="639"/>
        <v>5.1248204624550819</v>
      </c>
      <c r="AL177" s="108">
        <v>6.4353288096408896</v>
      </c>
      <c r="AM177" s="245">
        <v>162.17028600295038</v>
      </c>
      <c r="AN177" s="244">
        <v>82.28</v>
      </c>
      <c r="AO177" s="108">
        <v>18.101600000000001</v>
      </c>
      <c r="AP177" s="108">
        <v>55.378800840000004</v>
      </c>
      <c r="AQ177" s="108">
        <f t="shared" si="640"/>
        <v>5.4810614343381605</v>
      </c>
      <c r="AR177" s="108">
        <f t="shared" si="641"/>
        <v>17.330241934869601</v>
      </c>
      <c r="AS177" s="246">
        <v>7.1072411756499996</v>
      </c>
      <c r="AT177" s="247">
        <v>1.8957000478655883</v>
      </c>
      <c r="AU177" s="108">
        <v>11.88933786714245</v>
      </c>
      <c r="AV177" s="108">
        <f t="shared" si="642"/>
        <v>0.22999924103987071</v>
      </c>
      <c r="AW177" s="108">
        <f t="shared" si="643"/>
        <v>6.9584489948267274</v>
      </c>
      <c r="AX177" s="108">
        <v>8.7378489941396236</v>
      </c>
      <c r="AY177" s="245">
        <v>220.19379465231847</v>
      </c>
      <c r="AZ177" s="248">
        <v>19</v>
      </c>
      <c r="BA177" s="108">
        <v>96.846166666666647</v>
      </c>
      <c r="BB177" s="108">
        <v>10.099669917901599</v>
      </c>
      <c r="BC177" s="109">
        <v>8.0797359343212793</v>
      </c>
      <c r="BD177" s="109">
        <v>2.0199339835803194</v>
      </c>
      <c r="BE177" s="108">
        <v>3.7873768749999996</v>
      </c>
      <c r="BF177" s="109">
        <v>3.0299014999999998</v>
      </c>
      <c r="BG177" s="109">
        <v>0.75747537499999984</v>
      </c>
      <c r="BH177" s="108">
        <v>8.0835245825484812</v>
      </c>
      <c r="BI177" s="109">
        <f t="shared" si="644"/>
        <v>4.7310282653789848</v>
      </c>
      <c r="BJ177" s="108">
        <f t="shared" si="645"/>
        <v>0.15637578304940036</v>
      </c>
      <c r="BK177" s="108">
        <v>5.9408369021058363</v>
      </c>
      <c r="BL177" s="245">
        <v>149.70908993306708</v>
      </c>
      <c r="BM177" s="244">
        <v>0</v>
      </c>
      <c r="BN177" s="108">
        <v>0</v>
      </c>
      <c r="BO177" s="108">
        <v>0</v>
      </c>
      <c r="BP177" s="108">
        <f t="shared" si="646"/>
        <v>0</v>
      </c>
      <c r="BQ177" s="108">
        <f t="shared" si="647"/>
        <v>0</v>
      </c>
      <c r="BR177" s="108">
        <v>0</v>
      </c>
      <c r="BS177" s="108">
        <v>0</v>
      </c>
      <c r="BT177" s="108">
        <f t="shared" si="648"/>
        <v>0</v>
      </c>
      <c r="BU177" s="108">
        <f t="shared" si="649"/>
        <v>0</v>
      </c>
      <c r="BV177" s="108">
        <v>0</v>
      </c>
      <c r="BW177" s="245">
        <v>0</v>
      </c>
      <c r="BX177" s="107">
        <v>0</v>
      </c>
      <c r="BY177" s="108">
        <v>0</v>
      </c>
      <c r="BZ177" s="109">
        <f t="shared" si="650"/>
        <v>0</v>
      </c>
      <c r="CA177" s="109">
        <f t="shared" si="651"/>
        <v>0</v>
      </c>
      <c r="CB177" s="108">
        <v>0</v>
      </c>
      <c r="CC177" s="110">
        <v>0</v>
      </c>
      <c r="CD177" s="244">
        <v>0</v>
      </c>
      <c r="CE177" s="108">
        <v>0</v>
      </c>
      <c r="CF177" s="109">
        <f t="shared" si="652"/>
        <v>0</v>
      </c>
      <c r="CG177" s="109">
        <f t="shared" si="653"/>
        <v>0</v>
      </c>
      <c r="CH177" s="108">
        <v>0</v>
      </c>
      <c r="CI177" s="245">
        <v>0</v>
      </c>
      <c r="CJ177" s="249">
        <v>108.60539239102215</v>
      </c>
      <c r="CK177" s="250">
        <v>23.893186326024875</v>
      </c>
      <c r="CL177" s="250">
        <v>12.608264431149443</v>
      </c>
      <c r="CM177" s="251">
        <v>7.1905868090177725</v>
      </c>
      <c r="CN177" s="252">
        <f t="shared" si="541"/>
        <v>3.505051540055713</v>
      </c>
      <c r="CO177" s="250">
        <v>73.097185164954624</v>
      </c>
      <c r="CP177" s="252">
        <f t="shared" si="654"/>
        <v>7.2347208045162192</v>
      </c>
      <c r="CQ177" s="250">
        <v>22.875033125520901</v>
      </c>
      <c r="CR177" s="250">
        <v>15.928894066860037</v>
      </c>
      <c r="CS177" s="252">
        <f t="shared" si="655"/>
        <v>0.30814445572340743</v>
      </c>
      <c r="CT177" s="252">
        <f t="shared" si="656"/>
        <v>9.3226719727230396</v>
      </c>
      <c r="CU177" s="250">
        <f t="shared" si="542"/>
        <v>234.13292238001114</v>
      </c>
      <c r="CV177" s="245">
        <f t="shared" si="657"/>
        <v>295.00748219881405</v>
      </c>
      <c r="CW177" s="244">
        <v>0</v>
      </c>
      <c r="CX177" s="108">
        <v>0</v>
      </c>
      <c r="CY177" s="108">
        <f t="shared" si="658"/>
        <v>0</v>
      </c>
      <c r="CZ177" s="108">
        <f t="shared" si="659"/>
        <v>0</v>
      </c>
      <c r="DA177" s="108">
        <v>0</v>
      </c>
      <c r="DB177" s="245">
        <v>0</v>
      </c>
      <c r="DC177" s="244">
        <v>0</v>
      </c>
      <c r="DD177" s="108">
        <v>0</v>
      </c>
      <c r="DE177" s="108">
        <f t="shared" si="660"/>
        <v>0</v>
      </c>
      <c r="DF177" s="108">
        <f t="shared" si="661"/>
        <v>0</v>
      </c>
      <c r="DG177" s="108">
        <v>0</v>
      </c>
      <c r="DH177" s="245">
        <v>0</v>
      </c>
      <c r="DI177" s="107">
        <v>21.618070634760002</v>
      </c>
      <c r="DJ177" s="108">
        <v>4.7559755396472001</v>
      </c>
      <c r="DK177" s="108">
        <v>0.35871186978526315</v>
      </c>
      <c r="DL177" s="108">
        <v>14.550107294937124</v>
      </c>
      <c r="DM177" s="108">
        <f t="shared" si="662"/>
        <v>1.440082319409107</v>
      </c>
      <c r="DN177" s="108">
        <f t="shared" si="663"/>
        <v>4.5533105768776236</v>
      </c>
      <c r="DO177" s="108">
        <v>3.0136491697564596</v>
      </c>
      <c r="DP177" s="108">
        <f t="shared" si="664"/>
        <v>5.8299043188938714E-2</v>
      </c>
      <c r="DQ177" s="108">
        <f t="shared" si="665"/>
        <v>1.7637924222850236</v>
      </c>
      <c r="DR177" s="108">
        <v>2.2148257254443027</v>
      </c>
      <c r="DS177" s="110">
        <v>55.813608281196416</v>
      </c>
      <c r="DT177" s="244">
        <v>14.59</v>
      </c>
      <c r="DU177" s="108">
        <v>3.2098</v>
      </c>
      <c r="DV177" s="108">
        <v>9.8198432699999998</v>
      </c>
      <c r="DW177" s="108">
        <f t="shared" si="666"/>
        <v>0.97190916780498005</v>
      </c>
      <c r="DX177" s="108">
        <f t="shared" si="667"/>
        <v>3.0730217529138</v>
      </c>
      <c r="DY177" s="108">
        <v>0.30049457491666698</v>
      </c>
      <c r="DZ177" s="108">
        <v>6.8337811100000007E-2</v>
      </c>
      <c r="EA177" s="108"/>
      <c r="EB177" s="108">
        <v>2.0431587228892165</v>
      </c>
      <c r="EC177" s="108">
        <f t="shared" si="668"/>
        <v>3.9524905494291898E-2</v>
      </c>
      <c r="ED177" s="108">
        <f t="shared" si="669"/>
        <v>1.1957954194279259</v>
      </c>
      <c r="EE177" s="108">
        <v>1.5015817189452942</v>
      </c>
      <c r="EF177" s="245">
        <v>37.839859317421414</v>
      </c>
      <c r="EG177" s="249">
        <v>86.981934761904782</v>
      </c>
      <c r="EH177" s="250">
        <v>19.136025647619054</v>
      </c>
      <c r="EI177" s="250">
        <v>133.5900648038712</v>
      </c>
      <c r="EJ177" s="250">
        <v>58.543452137304293</v>
      </c>
      <c r="EK177" s="250">
        <f t="shared" si="670"/>
        <v>5.7942796318375551</v>
      </c>
      <c r="EL177" s="250">
        <v>18.320587911848005</v>
      </c>
      <c r="EM177" s="250">
        <v>21.77235784660105</v>
      </c>
      <c r="EN177" s="250">
        <f t="shared" si="671"/>
        <v>0.42118626254249736</v>
      </c>
      <c r="EO177" s="250">
        <f t="shared" si="672"/>
        <v>12.742664332164503</v>
      </c>
      <c r="EP177" s="250">
        <v>320.0238351973004</v>
      </c>
      <c r="EQ177" s="245">
        <v>403.23003234859851</v>
      </c>
      <c r="ER177" s="244">
        <v>60.91</v>
      </c>
      <c r="ES177" s="108">
        <v>13.4002</v>
      </c>
      <c r="ET177" s="108">
        <v>40.995658229999997</v>
      </c>
      <c r="EU177" s="108">
        <f t="shared" si="673"/>
        <v>4.0575042776560197</v>
      </c>
      <c r="EV177" s="108">
        <f t="shared" si="674"/>
        <v>12.829181286496199</v>
      </c>
      <c r="EW177" s="108">
        <v>4.4563065414749996</v>
      </c>
      <c r="EX177" s="108">
        <v>8.7426380283176695</v>
      </c>
      <c r="EY177" s="108">
        <f t="shared" si="675"/>
        <v>0.16912633265780533</v>
      </c>
      <c r="EZ177" s="108">
        <f t="shared" si="676"/>
        <v>5.1167862735574259</v>
      </c>
      <c r="FA177" s="108">
        <v>6.4252401399896302</v>
      </c>
      <c r="FB177" s="245">
        <v>161.91605152773874</v>
      </c>
      <c r="FC177" s="244">
        <v>0.83333333333333293</v>
      </c>
      <c r="FD177" s="108">
        <v>6.0833333333333302E-2</v>
      </c>
      <c r="FE177" s="108">
        <f t="shared" si="677"/>
        <v>1.1768208333333328E-3</v>
      </c>
      <c r="FF177" s="108">
        <f t="shared" si="678"/>
        <v>3.5603803333333316E-2</v>
      </c>
      <c r="FG177" s="108">
        <v>4.4708333333333301E-2</v>
      </c>
      <c r="FH177" s="245">
        <v>1.1266499999999995</v>
      </c>
      <c r="FI177" s="244">
        <v>73.649333333333402</v>
      </c>
      <c r="FJ177" s="108">
        <v>5.37640133333334</v>
      </c>
      <c r="FK177" s="108">
        <f t="shared" si="679"/>
        <v>0.10400648379333347</v>
      </c>
      <c r="FL177" s="108">
        <f t="shared" si="680"/>
        <v>3.1466356555573372</v>
      </c>
      <c r="FM177" s="108">
        <v>3.9514999999999998</v>
      </c>
      <c r="FN177" s="245">
        <v>99.572681600000081</v>
      </c>
      <c r="FO177" s="244">
        <v>0</v>
      </c>
      <c r="FP177" s="108">
        <v>0</v>
      </c>
      <c r="FQ177" s="108">
        <f t="shared" si="681"/>
        <v>0</v>
      </c>
      <c r="FR177" s="108">
        <f t="shared" si="682"/>
        <v>0</v>
      </c>
      <c r="FS177" s="108">
        <v>0</v>
      </c>
      <c r="FT177" s="110">
        <v>0</v>
      </c>
      <c r="FU177" s="253">
        <f t="shared" si="543"/>
        <v>533.23198530097807</v>
      </c>
      <c r="FV177" s="254">
        <f t="shared" si="544"/>
        <v>159.1099623389816</v>
      </c>
      <c r="FW177" s="254">
        <f t="shared" si="545"/>
        <v>16.510389022242581</v>
      </c>
      <c r="FX177" s="254">
        <f t="shared" si="546"/>
        <v>96.846166666666647</v>
      </c>
      <c r="FY177" s="254">
        <f t="shared" si="547"/>
        <v>0</v>
      </c>
      <c r="FZ177" s="254">
        <f t="shared" si="548"/>
        <v>0</v>
      </c>
      <c r="GA177" s="254">
        <f t="shared" si="683"/>
        <v>0</v>
      </c>
      <c r="GB177" s="254">
        <f t="shared" si="684"/>
        <v>0</v>
      </c>
      <c r="GC177" s="254">
        <f t="shared" si="685"/>
        <v>73.649333333333402</v>
      </c>
      <c r="GD177" s="254">
        <f t="shared" si="686"/>
        <v>0</v>
      </c>
      <c r="GE177" s="254">
        <f t="shared" si="549"/>
        <v>294.17490770719604</v>
      </c>
      <c r="GF177" s="255">
        <f t="shared" si="550"/>
        <v>112.31209665382571</v>
      </c>
      <c r="GG177" s="255">
        <f t="shared" si="551"/>
        <v>29.115667315412022</v>
      </c>
      <c r="GH177" s="254">
        <f t="shared" si="552"/>
        <v>85.667160346558134</v>
      </c>
      <c r="GI177" s="255">
        <f t="shared" si="553"/>
        <v>61.168662074085447</v>
      </c>
      <c r="GJ177" s="256">
        <f t="shared" si="554"/>
        <v>1.6572312169041672</v>
      </c>
      <c r="GK177" s="253">
        <f t="shared" si="687"/>
        <v>1259.1899047159566</v>
      </c>
      <c r="GL177" s="257">
        <f t="shared" si="688"/>
        <v>1586.5792799421054</v>
      </c>
      <c r="GM177" s="221">
        <f t="shared" si="689"/>
        <v>1586.5792799421054</v>
      </c>
      <c r="GN177" s="222">
        <f t="shared" si="690"/>
        <v>890.45805747640043</v>
      </c>
      <c r="GO177" s="222">
        <f t="shared" si="691"/>
        <v>59.576942318744045</v>
      </c>
      <c r="GP177" s="55">
        <f t="shared" si="692"/>
        <v>0.56124397232068568</v>
      </c>
      <c r="GQ177" s="56">
        <f t="shared" si="693"/>
        <v>3.7550561180225435E-2</v>
      </c>
      <c r="GR177" s="258">
        <f t="shared" si="694"/>
        <v>1.0937635123894685</v>
      </c>
      <c r="GS177" s="227">
        <f t="shared" si="555"/>
        <v>1586.5792799421054</v>
      </c>
      <c r="GT177" s="222">
        <f t="shared" si="788"/>
        <v>890.45805747640043</v>
      </c>
      <c r="GU177" s="222">
        <f t="shared" si="789"/>
        <v>59.576942318744045</v>
      </c>
      <c r="GV177" s="37">
        <f t="shared" si="748"/>
        <v>0.56124397232068568</v>
      </c>
      <c r="GW177" s="228">
        <f t="shared" si="749"/>
        <v>3.7550561180225435E-2</v>
      </c>
      <c r="GX177" s="258">
        <f t="shared" si="695"/>
        <v>1.0937635123894685</v>
      </c>
      <c r="GY177" s="221">
        <f t="shared" si="754"/>
        <v>1274.6999040060878</v>
      </c>
      <c r="GZ177" s="222">
        <f t="shared" si="696"/>
        <v>759.75982912003587</v>
      </c>
      <c r="HA177" s="222">
        <f t="shared" si="697"/>
        <v>39.956833688633594</v>
      </c>
      <c r="HB177" s="55">
        <f t="shared" si="698"/>
        <v>0.59603034936480814</v>
      </c>
      <c r="HC177" s="56">
        <f t="shared" si="699"/>
        <v>3.1346070995266012E-2</v>
      </c>
      <c r="HD177" s="258">
        <f t="shared" si="700"/>
        <v>1.0982534621426321</v>
      </c>
      <c r="HE177" s="221">
        <f t="shared" si="701"/>
        <v>1436.8701900090382</v>
      </c>
      <c r="HF177" s="222">
        <f t="shared" si="702"/>
        <v>883.18552082685983</v>
      </c>
      <c r="HG177" s="222">
        <f t="shared" si="703"/>
        <v>45.381765664856992</v>
      </c>
      <c r="HH177" s="55">
        <f t="shared" si="704"/>
        <v>0.6146592273734236</v>
      </c>
      <c r="HI177" s="56">
        <f t="shared" si="705"/>
        <v>3.1583761692885792E-2</v>
      </c>
      <c r="HJ177" s="259">
        <f t="shared" si="706"/>
        <v>1.1012094256156435</v>
      </c>
      <c r="HK177" s="54">
        <f t="shared" si="556"/>
        <v>3.8959781437184273</v>
      </c>
      <c r="HL177" s="55">
        <f t="shared" si="557"/>
        <v>3.8959781437184273</v>
      </c>
      <c r="HM177" s="55">
        <f t="shared" si="558"/>
        <v>3.0938898282020086</v>
      </c>
      <c r="HN177" s="56">
        <f t="shared" si="559"/>
        <v>3.497110772927599</v>
      </c>
      <c r="HQ177" s="57">
        <f t="shared" si="560"/>
        <v>97.956898180019039</v>
      </c>
      <c r="HR177" s="58">
        <f t="shared" si="707"/>
        <v>113.30674412482803</v>
      </c>
      <c r="HS177" s="58">
        <f t="shared" si="561"/>
        <v>4.3055015684312696</v>
      </c>
      <c r="HT177" s="58">
        <f t="shared" si="708"/>
        <v>4.9724237613812736</v>
      </c>
      <c r="HU177" s="58">
        <f t="shared" si="562"/>
        <v>128.70657619281775</v>
      </c>
      <c r="HV177" s="55">
        <f t="shared" si="755"/>
        <v>0.76108697067093112</v>
      </c>
      <c r="HW177" s="56">
        <f t="shared" si="756"/>
        <v>3.345207133768454E-2</v>
      </c>
      <c r="HX177" s="260">
        <f t="shared" si="757"/>
        <v>1.1244440541543423</v>
      </c>
      <c r="HY177" s="57">
        <f t="shared" si="563"/>
        <v>130.01380293422952</v>
      </c>
      <c r="HZ177" s="58">
        <f t="shared" si="709"/>
        <v>150.38696585402329</v>
      </c>
      <c r="IA177" s="58">
        <f t="shared" si="564"/>
        <v>7.6067607232436201</v>
      </c>
      <c r="IB177" s="58">
        <f t="shared" si="710"/>
        <v>8.7850479592740562</v>
      </c>
      <c r="IC177" s="58">
        <f t="shared" si="565"/>
        <v>174.75697988279245</v>
      </c>
      <c r="ID177" s="55">
        <f t="shared" si="758"/>
        <v>0.74396915660495122</v>
      </c>
      <c r="IE177" s="56">
        <f t="shared" si="759"/>
        <v>4.3527650388244229E-2</v>
      </c>
      <c r="IF177" s="260">
        <f t="shared" si="760"/>
        <v>1.1233223998851352</v>
      </c>
      <c r="IG177" s="57">
        <f t="shared" si="566"/>
        <v>5.7718544837623611</v>
      </c>
      <c r="IH177" s="58">
        <f t="shared" si="711"/>
        <v>6.6763040813679231</v>
      </c>
      <c r="II177" s="58">
        <f t="shared" si="567"/>
        <v>11.266013217370679</v>
      </c>
      <c r="IJ177" s="58">
        <f t="shared" si="712"/>
        <v>13.011118664741398</v>
      </c>
      <c r="IK177" s="58">
        <f t="shared" si="568"/>
        <v>118.81673804211673</v>
      </c>
      <c r="IL177" s="55">
        <f t="shared" si="569"/>
        <v>4.857778945013979E-2</v>
      </c>
      <c r="IM177" s="56">
        <f t="shared" si="570"/>
        <v>9.481840187682343E-2</v>
      </c>
      <c r="IN177" s="260">
        <f t="shared" si="571"/>
        <v>1.0222995100575569</v>
      </c>
      <c r="IO177" s="57">
        <f t="shared" si="572"/>
        <v>0</v>
      </c>
      <c r="IP177" s="58">
        <f t="shared" si="713"/>
        <v>0</v>
      </c>
      <c r="IQ177" s="58">
        <f t="shared" si="573"/>
        <v>0</v>
      </c>
      <c r="IR177" s="58">
        <f t="shared" si="714"/>
        <v>0</v>
      </c>
      <c r="IS177" s="58">
        <f t="shared" si="574"/>
        <v>0</v>
      </c>
      <c r="IT177" s="55"/>
      <c r="IU177" s="56"/>
      <c r="IV177" s="260"/>
      <c r="IW177" s="57">
        <f t="shared" si="575"/>
        <v>0</v>
      </c>
      <c r="IX177" s="58">
        <f t="shared" si="715"/>
        <v>0</v>
      </c>
      <c r="IY177" s="58">
        <f t="shared" si="576"/>
        <v>0</v>
      </c>
      <c r="IZ177" s="58">
        <f t="shared" si="716"/>
        <v>0</v>
      </c>
      <c r="JA177" s="58">
        <f t="shared" si="577"/>
        <v>0</v>
      </c>
      <c r="JB177" s="55"/>
      <c r="JC177" s="56"/>
      <c r="JD177" s="260"/>
      <c r="JE177" s="57">
        <f t="shared" si="578"/>
        <v>0</v>
      </c>
      <c r="JF177" s="58">
        <f t="shared" si="717"/>
        <v>0</v>
      </c>
      <c r="JG177" s="58">
        <f t="shared" si="579"/>
        <v>0</v>
      </c>
      <c r="JH177" s="58">
        <f t="shared" si="718"/>
        <v>0</v>
      </c>
      <c r="JI177" s="58">
        <f t="shared" si="580"/>
        <v>0</v>
      </c>
      <c r="JJ177" s="55"/>
      <c r="JK177" s="56"/>
      <c r="JL177" s="260"/>
      <c r="JM177" s="57">
        <f t="shared" si="581"/>
        <v>171.77977893690465</v>
      </c>
      <c r="JN177" s="58">
        <f t="shared" si="719"/>
        <v>198.69767029631763</v>
      </c>
      <c r="JO177" s="58">
        <f t="shared" si="582"/>
        <v>11.04791680029534</v>
      </c>
      <c r="JP177" s="58">
        <f t="shared" si="720"/>
        <v>12.759239112661088</v>
      </c>
      <c r="JQ177" s="58">
        <f t="shared" si="583"/>
        <v>234.13292238001117</v>
      </c>
      <c r="JR177" s="55">
        <f t="shared" si="584"/>
        <v>0.73368485384595428</v>
      </c>
      <c r="JS177" s="56">
        <f t="shared" si="585"/>
        <v>4.7186515625358902E-2</v>
      </c>
      <c r="JT177" s="260">
        <f t="shared" si="586"/>
        <v>1.122277607868029</v>
      </c>
      <c r="JU177" s="57">
        <f t="shared" si="587"/>
        <v>0</v>
      </c>
      <c r="JV177" s="58">
        <f t="shared" si="721"/>
        <v>0</v>
      </c>
      <c r="JW177" s="58">
        <f t="shared" si="588"/>
        <v>0</v>
      </c>
      <c r="JX177" s="58">
        <f t="shared" si="722"/>
        <v>0</v>
      </c>
      <c r="JY177" s="58">
        <f t="shared" si="589"/>
        <v>0</v>
      </c>
      <c r="JZ177" s="55"/>
      <c r="KA177" s="56"/>
      <c r="KB177" s="260"/>
      <c r="KC177" s="57">
        <f t="shared" si="590"/>
        <v>0</v>
      </c>
      <c r="KD177" s="58">
        <f t="shared" si="723"/>
        <v>0</v>
      </c>
      <c r="KE177" s="58">
        <f t="shared" si="591"/>
        <v>0</v>
      </c>
      <c r="KF177" s="58">
        <f t="shared" si="724"/>
        <v>0</v>
      </c>
      <c r="KG177" s="58">
        <f t="shared" si="592"/>
        <v>0</v>
      </c>
      <c r="KH177" s="55"/>
      <c r="KI177" s="56"/>
      <c r="KJ177" s="260"/>
      <c r="KK177" s="57">
        <f t="shared" si="593"/>
        <v>34.080911833385628</v>
      </c>
      <c r="KL177" s="58">
        <f t="shared" si="725"/>
        <v>39.421390717677156</v>
      </c>
      <c r="KM177" s="58">
        <f t="shared" si="594"/>
        <v>1.4983813625980458</v>
      </c>
      <c r="KN177" s="58">
        <f t="shared" si="726"/>
        <v>1.7304806356644831</v>
      </c>
      <c r="KO177" s="58">
        <f t="shared" si="595"/>
        <v>44.296514508886048</v>
      </c>
      <c r="KP177" s="55">
        <f t="shared" si="727"/>
        <v>0.76938134323297303</v>
      </c>
      <c r="KQ177" s="56">
        <f t="shared" si="728"/>
        <v>3.3826168474214033E-2</v>
      </c>
      <c r="KR177" s="260">
        <f t="shared" si="729"/>
        <v>1.1258017299812628</v>
      </c>
      <c r="KS177" s="57">
        <f t="shared" si="596"/>
        <v>23.007756950256905</v>
      </c>
      <c r="KT177" s="58">
        <f t="shared" si="730"/>
        <v>26.613072464362162</v>
      </c>
      <c r="KU177" s="58">
        <f t="shared" si="597"/>
        <v>1.0114340732992719</v>
      </c>
      <c r="KV177" s="58">
        <f t="shared" si="731"/>
        <v>1.1681052112533292</v>
      </c>
      <c r="KW177" s="58">
        <f t="shared" si="598"/>
        <v>30.031634378905885</v>
      </c>
      <c r="KX177" s="55">
        <f t="shared" si="773"/>
        <v>0.76611737676246727</v>
      </c>
      <c r="KY177" s="56">
        <f t="shared" si="774"/>
        <v>3.3678955348820434E-2</v>
      </c>
      <c r="KZ177" s="260">
        <f t="shared" si="775"/>
        <v>1.1252674631222108</v>
      </c>
      <c r="LA177" s="57">
        <f t="shared" si="599"/>
        <v>144.01512814721909</v>
      </c>
      <c r="LB177" s="58">
        <f t="shared" si="732"/>
        <v>166.58229872788831</v>
      </c>
      <c r="LC177" s="58">
        <f t="shared" si="600"/>
        <v>6.2154658943800527</v>
      </c>
      <c r="LD177" s="58">
        <f t="shared" si="733"/>
        <v>7.1782415614195232</v>
      </c>
      <c r="LE177" s="58">
        <f t="shared" si="601"/>
        <v>320.0238351973004</v>
      </c>
      <c r="LF177" s="55">
        <f t="shared" si="734"/>
        <v>0.45001375618922634</v>
      </c>
      <c r="LG177" s="56">
        <f t="shared" si="735"/>
        <v>1.9421884281050839E-2</v>
      </c>
      <c r="LH177" s="260">
        <f t="shared" si="736"/>
        <v>1.0735256054699867</v>
      </c>
      <c r="LI177" s="57">
        <f t="shared" si="602"/>
        <v>96.204280423265416</v>
      </c>
      <c r="LJ177" s="58">
        <f t="shared" si="737"/>
        <v>111.27949116559111</v>
      </c>
      <c r="LK177" s="58">
        <f t="shared" si="603"/>
        <v>4.2266306103138254</v>
      </c>
      <c r="LL177" s="58">
        <f t="shared" si="738"/>
        <v>4.8813356918514375</v>
      </c>
      <c r="LM177" s="58">
        <f t="shared" si="604"/>
        <v>128.50480279979266</v>
      </c>
      <c r="LN177" s="55">
        <f t="shared" si="776"/>
        <v>0.74864346177900709</v>
      </c>
      <c r="LO177" s="56">
        <f t="shared" si="777"/>
        <v>3.2890837682532481E-2</v>
      </c>
      <c r="LP177" s="260">
        <f t="shared" si="778"/>
        <v>1.1224072212177947</v>
      </c>
      <c r="LQ177" s="57">
        <f t="shared" si="605"/>
        <v>4.3436640066666643E-2</v>
      </c>
      <c r="LR177" s="58">
        <f t="shared" si="739"/>
        <v>5.0243161565113312E-2</v>
      </c>
      <c r="LS177" s="58">
        <f t="shared" si="606"/>
        <v>1.1768208333333328E-3</v>
      </c>
      <c r="LT177" s="58">
        <f t="shared" si="740"/>
        <v>1.359110380416666E-3</v>
      </c>
      <c r="LU177" s="58">
        <f t="shared" si="607"/>
        <v>0.89416666666666633</v>
      </c>
      <c r="LV177" s="55">
        <f t="shared" si="608"/>
        <v>4.857778945013979E-2</v>
      </c>
      <c r="LW177" s="56">
        <f t="shared" si="609"/>
        <v>1.3161090400745572E-3</v>
      </c>
      <c r="LX177" s="260">
        <f t="shared" si="610"/>
        <v>1.0078160048971445</v>
      </c>
      <c r="LY177" s="57">
        <f t="shared" si="611"/>
        <v>3.8388954997799511</v>
      </c>
      <c r="LZ177" s="58">
        <f t="shared" si="741"/>
        <v>4.4404504245954701</v>
      </c>
      <c r="MA177" s="58">
        <f t="shared" si="612"/>
        <v>0.10400648379333347</v>
      </c>
      <c r="MB177" s="58">
        <f t="shared" si="742"/>
        <v>0.12011708813292082</v>
      </c>
      <c r="MC177" s="58">
        <f t="shared" si="613"/>
        <v>79.025937777777841</v>
      </c>
      <c r="MD177" s="55">
        <f t="shared" si="779"/>
        <v>4.8577664596337784E-2</v>
      </c>
      <c r="ME177" s="56">
        <f t="shared" si="780"/>
        <v>1.3161056574336556E-3</v>
      </c>
      <c r="MF177" s="260">
        <f t="shared" si="781"/>
        <v>1.0078159848085826</v>
      </c>
      <c r="MG177" s="57">
        <f t="shared" si="614"/>
        <v>0</v>
      </c>
      <c r="MH177" s="58">
        <f t="shared" si="743"/>
        <v>0</v>
      </c>
      <c r="MI177" s="58">
        <f t="shared" si="615"/>
        <v>0</v>
      </c>
      <c r="MJ177" s="58">
        <f t="shared" si="744"/>
        <v>0</v>
      </c>
      <c r="MK177" s="58">
        <f t="shared" si="616"/>
        <v>0</v>
      </c>
      <c r="ML177" s="55"/>
      <c r="MM177" s="56"/>
      <c r="MN177" s="260"/>
      <c r="MO177" s="59">
        <v>3.561993154449957</v>
      </c>
      <c r="MP177" s="60">
        <v>3.561993154449957</v>
      </c>
      <c r="MQ177" s="60">
        <v>2.8170999999999999</v>
      </c>
      <c r="MR177" s="61">
        <v>3.1757</v>
      </c>
      <c r="MS177" s="59">
        <f t="shared" si="617"/>
        <v>1.0937635123894685</v>
      </c>
      <c r="MT177" s="60">
        <f t="shared" si="796"/>
        <v>1.0937635123894685</v>
      </c>
      <c r="MU177" s="60">
        <f t="shared" si="745"/>
        <v>1.0982534621426321</v>
      </c>
      <c r="MV177" s="61">
        <f t="shared" si="785"/>
        <v>1.1012094256156435</v>
      </c>
      <c r="MW177" s="66">
        <f t="shared" si="746"/>
        <v>3.8959781437184273</v>
      </c>
      <c r="MX177" s="67">
        <f t="shared" si="786"/>
        <v>3.8959781437184273</v>
      </c>
      <c r="MY177" s="67">
        <f t="shared" si="747"/>
        <v>3.0938898282020086</v>
      </c>
      <c r="MZ177" s="261">
        <f t="shared" si="787"/>
        <v>3.497110772927599</v>
      </c>
      <c r="NA177" s="59">
        <f t="shared" si="618"/>
        <v>1.0937636770640091</v>
      </c>
      <c r="NB177" s="60">
        <f t="shared" si="797"/>
        <v>1.0937636770640091</v>
      </c>
      <c r="NC177" s="60">
        <f t="shared" si="619"/>
        <v>1.098237829660107</v>
      </c>
      <c r="ND177" s="262">
        <f t="shared" si="798"/>
        <v>1.1011970361669032</v>
      </c>
      <c r="NE177" s="62">
        <f t="shared" si="620"/>
        <v>3.8959787302880136</v>
      </c>
      <c r="NF177" s="63">
        <f t="shared" si="799"/>
        <v>3.8959787302880136</v>
      </c>
      <c r="NG177" s="63">
        <f t="shared" si="621"/>
        <v>3.0938457899354872</v>
      </c>
      <c r="NH177" s="64">
        <f t="shared" si="800"/>
        <v>3.4970714277552344</v>
      </c>
      <c r="NI177" s="238">
        <f t="shared" si="750"/>
        <v>-5.8656958623615196E-7</v>
      </c>
      <c r="NJ177" s="238">
        <f t="shared" si="751"/>
        <v>-5.8656958623615196E-7</v>
      </c>
      <c r="NK177" s="238">
        <f t="shared" si="752"/>
        <v>4.403826652144005E-5</v>
      </c>
      <c r="NL177" s="238">
        <f t="shared" si="753"/>
        <v>3.9345172364591008E-5</v>
      </c>
      <c r="NM177" s="239">
        <f t="shared" si="622"/>
        <v>0.40322563781974713</v>
      </c>
      <c r="NN177" s="240">
        <f t="shared" si="623"/>
        <v>0.54694567650407233</v>
      </c>
      <c r="NO177" s="240">
        <f>O177*IN177+0.004</f>
        <v>0.39890730253277906</v>
      </c>
      <c r="NP177" s="240">
        <f t="shared" si="624"/>
        <v>0</v>
      </c>
      <c r="NQ177" s="240">
        <f t="shared" si="801"/>
        <v>0</v>
      </c>
      <c r="NR177" s="240">
        <f t="shared" si="625"/>
        <v>0</v>
      </c>
      <c r="NS177" s="240">
        <f t="shared" si="626"/>
        <v>0.73015381167893967</v>
      </c>
      <c r="NT177" s="240">
        <f t="shared" si="627"/>
        <v>0</v>
      </c>
      <c r="NU177" s="240">
        <f t="shared" si="628"/>
        <v>0</v>
      </c>
      <c r="NV177" s="240">
        <f t="shared" si="629"/>
        <v>0.13903651365268596</v>
      </c>
      <c r="NW177" s="240">
        <f t="shared" si="630"/>
        <v>9.4072359917016818E-2</v>
      </c>
      <c r="NX177" s="240">
        <f t="shared" si="631"/>
        <v>0.95726278239758711</v>
      </c>
      <c r="NY177" s="240">
        <f t="shared" si="632"/>
        <v>0.40193402591809224</v>
      </c>
      <c r="NZ177" s="240">
        <f t="shared" si="633"/>
        <v>2.5195400122428615E-3</v>
      </c>
      <c r="OA177" s="240">
        <f t="shared" si="634"/>
        <v>0.22192107985484991</v>
      </c>
      <c r="OB177" s="241">
        <f t="shared" si="635"/>
        <v>0</v>
      </c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136"/>
      <c r="OP177" s="13"/>
      <c r="OQ177" s="13"/>
      <c r="OR177" s="13"/>
      <c r="OS177" s="13"/>
      <c r="OT177" s="13"/>
    </row>
    <row r="178" spans="1:410" ht="15" customHeight="1">
      <c r="A178" s="242">
        <v>159</v>
      </c>
      <c r="B178" s="49" t="s">
        <v>228</v>
      </c>
      <c r="C178" s="50">
        <v>2</v>
      </c>
      <c r="D178" s="51">
        <v>377.8</v>
      </c>
      <c r="E178" s="52">
        <v>319.89999999999998</v>
      </c>
      <c r="F178" s="52">
        <v>57.9</v>
      </c>
      <c r="G178" s="52"/>
      <c r="H178" s="53"/>
      <c r="I178" s="57">
        <v>3.6578203689469642</v>
      </c>
      <c r="J178" s="58">
        <v>3.6578203689469642</v>
      </c>
      <c r="K178" s="58">
        <v>2.9967000000000001</v>
      </c>
      <c r="L178" s="243">
        <v>3.3623000000000003</v>
      </c>
      <c r="M178" s="1">
        <v>0.36559999999999998</v>
      </c>
      <c r="N178" s="2">
        <v>0.43419999999999997</v>
      </c>
      <c r="O178" s="2">
        <v>0.29552036894696382</v>
      </c>
      <c r="P178" s="2">
        <v>1.12E-2</v>
      </c>
      <c r="Q178" s="2">
        <v>0</v>
      </c>
      <c r="R178" s="2">
        <v>0</v>
      </c>
      <c r="S178" s="2">
        <v>0.72170000000000001</v>
      </c>
      <c r="T178" s="2">
        <v>6.4000000000000001E-2</v>
      </c>
      <c r="U178" s="2">
        <v>2.2000000000000001E-3</v>
      </c>
      <c r="V178" s="2">
        <v>0.1547</v>
      </c>
      <c r="W178" s="2">
        <v>7.8200000000000006E-2</v>
      </c>
      <c r="X178" s="2">
        <v>0.96789999999999998</v>
      </c>
      <c r="Y178" s="2">
        <v>0.37380000000000002</v>
      </c>
      <c r="Z178" s="2">
        <v>3.0000000000000001E-3</v>
      </c>
      <c r="AA178" s="2">
        <v>0.18579999999999999</v>
      </c>
      <c r="AB178" s="3">
        <v>0</v>
      </c>
      <c r="AC178" s="244">
        <v>52.88</v>
      </c>
      <c r="AD178" s="108">
        <v>11.633599999999999</v>
      </c>
      <c r="AE178" s="108">
        <v>35.591042640000005</v>
      </c>
      <c r="AF178" s="108">
        <f t="shared" si="636"/>
        <v>3.5225878542513609</v>
      </c>
      <c r="AG178" s="108">
        <f t="shared" si="637"/>
        <v>11.137860883761601</v>
      </c>
      <c r="AH178" s="108">
        <v>2.0573462507916598</v>
      </c>
      <c r="AI178" s="108">
        <v>7.4578251954939647</v>
      </c>
      <c r="AJ178" s="108">
        <f t="shared" si="638"/>
        <v>0.14427162840683075</v>
      </c>
      <c r="AK178" s="108">
        <f t="shared" si="639"/>
        <v>4.3648264365163616</v>
      </c>
      <c r="AL178" s="108">
        <v>5.4809907043142818</v>
      </c>
      <c r="AM178" s="245">
        <v>138.1209657487199</v>
      </c>
      <c r="AN178" s="244">
        <v>60.32</v>
      </c>
      <c r="AO178" s="108">
        <v>13.2704</v>
      </c>
      <c r="AP178" s="108">
        <v>40.598556960000003</v>
      </c>
      <c r="AQ178" s="108">
        <f t="shared" si="640"/>
        <v>4.0182015765590409</v>
      </c>
      <c r="AR178" s="108">
        <f t="shared" si="641"/>
        <v>12.704912415062401</v>
      </c>
      <c r="AS178" s="246">
        <v>7.1425177990000002</v>
      </c>
      <c r="AT178" s="247">
        <v>3.3679950088982533</v>
      </c>
      <c r="AU178" s="108">
        <v>8.857197657407001</v>
      </c>
      <c r="AV178" s="108">
        <f t="shared" si="642"/>
        <v>0.17134248868253846</v>
      </c>
      <c r="AW178" s="108">
        <f t="shared" si="643"/>
        <v>5.1838343585552806</v>
      </c>
      <c r="AX178" s="108">
        <v>6.509433620820352</v>
      </c>
      <c r="AY178" s="245">
        <v>164.03772724467285</v>
      </c>
      <c r="AZ178" s="248">
        <v>12</v>
      </c>
      <c r="BA178" s="108">
        <v>61.165999999999983</v>
      </c>
      <c r="BB178" s="108">
        <v>6.3787388955167996</v>
      </c>
      <c r="BC178" s="109">
        <v>5.1029911164134401</v>
      </c>
      <c r="BD178" s="109">
        <v>1.2757477791033596</v>
      </c>
      <c r="BE178" s="108">
        <v>2.3920274999999998</v>
      </c>
      <c r="BF178" s="109">
        <v>1.9136219999999999</v>
      </c>
      <c r="BG178" s="109">
        <v>0.47840549999999982</v>
      </c>
      <c r="BH178" s="108">
        <v>5.1053839468727249</v>
      </c>
      <c r="BI178" s="109">
        <f t="shared" si="644"/>
        <v>2.9880178518183058</v>
      </c>
      <c r="BJ178" s="108">
        <f t="shared" si="645"/>
        <v>9.8763652452252867E-2</v>
      </c>
      <c r="BK178" s="108">
        <v>3.7521075171194753</v>
      </c>
      <c r="BL178" s="245">
        <v>94.553109431410761</v>
      </c>
      <c r="BM178" s="244">
        <v>1.51</v>
      </c>
      <c r="BN178" s="108">
        <v>0.3322</v>
      </c>
      <c r="BO178" s="108">
        <v>1.0163100300000001</v>
      </c>
      <c r="BP178" s="108">
        <f t="shared" si="646"/>
        <v>0.10058826890922001</v>
      </c>
      <c r="BQ178" s="108">
        <f t="shared" si="647"/>
        <v>0.31804406078820002</v>
      </c>
      <c r="BR178" s="108">
        <v>0.26201349210833302</v>
      </c>
      <c r="BS178" s="108">
        <v>0.2277982171139083</v>
      </c>
      <c r="BT178" s="108">
        <f t="shared" si="648"/>
        <v>4.4067565100685564E-3</v>
      </c>
      <c r="BU178" s="108">
        <f t="shared" si="649"/>
        <v>0.13332300693382287</v>
      </c>
      <c r="BV178" s="108">
        <v>0.16741608696111207</v>
      </c>
      <c r="BW178" s="245">
        <v>4.2188853914200237</v>
      </c>
      <c r="BX178" s="107">
        <v>0</v>
      </c>
      <c r="BY178" s="108">
        <v>0</v>
      </c>
      <c r="BZ178" s="109">
        <f t="shared" si="650"/>
        <v>0</v>
      </c>
      <c r="CA178" s="109">
        <f t="shared" si="651"/>
        <v>0</v>
      </c>
      <c r="CB178" s="108">
        <v>0</v>
      </c>
      <c r="CC178" s="110">
        <v>0</v>
      </c>
      <c r="CD178" s="244">
        <v>0</v>
      </c>
      <c r="CE178" s="108">
        <v>0</v>
      </c>
      <c r="CF178" s="109">
        <f t="shared" si="652"/>
        <v>0</v>
      </c>
      <c r="CG178" s="109">
        <f t="shared" si="653"/>
        <v>0</v>
      </c>
      <c r="CH178" s="108">
        <v>0</v>
      </c>
      <c r="CI178" s="245">
        <v>0</v>
      </c>
      <c r="CJ178" s="249">
        <v>100.88467325371113</v>
      </c>
      <c r="CK178" s="250">
        <v>22.194628115816446</v>
      </c>
      <c r="CL178" s="250">
        <v>11.250481790405408</v>
      </c>
      <c r="CM178" s="251">
        <v>6.0075269713554054</v>
      </c>
      <c r="CN178" s="252">
        <f t="shared" si="541"/>
        <v>2.9283690221871925</v>
      </c>
      <c r="CO178" s="250">
        <v>67.900731987430035</v>
      </c>
      <c r="CP178" s="252">
        <f t="shared" si="654"/>
        <v>6.7204070477239011</v>
      </c>
      <c r="CQ178" s="250">
        <v>21.248855068146355</v>
      </c>
      <c r="CR178" s="250">
        <v>14.762827605757497</v>
      </c>
      <c r="CS178" s="252">
        <f t="shared" si="655"/>
        <v>0.28558690003337878</v>
      </c>
      <c r="CT178" s="252">
        <f t="shared" si="656"/>
        <v>8.6402105871664787</v>
      </c>
      <c r="CU178" s="250">
        <f t="shared" si="542"/>
        <v>216.99334275312052</v>
      </c>
      <c r="CV178" s="245">
        <f t="shared" si="657"/>
        <v>273.41161186893186</v>
      </c>
      <c r="CW178" s="244">
        <v>17.856800000000003</v>
      </c>
      <c r="CX178" s="108">
        <v>1.3035464000000001</v>
      </c>
      <c r="CY178" s="108">
        <f t="shared" si="658"/>
        <v>2.5217105108000005E-2</v>
      </c>
      <c r="CZ178" s="108">
        <f t="shared" si="659"/>
        <v>0.76292399443520009</v>
      </c>
      <c r="DA178" s="108">
        <v>0.95801731999999995</v>
      </c>
      <c r="DB178" s="245">
        <v>24.142036464</v>
      </c>
      <c r="DC178" s="244">
        <v>0.60320000000000007</v>
      </c>
      <c r="DD178" s="108">
        <v>4.4033599999999999E-2</v>
      </c>
      <c r="DE178" s="108">
        <f t="shared" si="660"/>
        <v>8.5182999200000007E-4</v>
      </c>
      <c r="DF178" s="108">
        <f t="shared" si="661"/>
        <v>2.5771457004799998E-2</v>
      </c>
      <c r="DG178" s="108">
        <v>3.2361679999999997E-2</v>
      </c>
      <c r="DH178" s="245">
        <v>0.81551433600000001</v>
      </c>
      <c r="DI178" s="107">
        <v>22.631704659619999</v>
      </c>
      <c r="DJ178" s="108">
        <v>4.9789750251163998</v>
      </c>
      <c r="DK178" s="108">
        <v>0.37520775540051643</v>
      </c>
      <c r="DL178" s="108">
        <v>15.232336716271218</v>
      </c>
      <c r="DM178" s="108">
        <f t="shared" si="662"/>
        <v>1.5076052941562277</v>
      </c>
      <c r="DN178" s="108">
        <f t="shared" si="663"/>
        <v>4.7668074519899148</v>
      </c>
      <c r="DO178" s="108">
        <v>3.1549303634177934</v>
      </c>
      <c r="DP178" s="108">
        <f t="shared" si="664"/>
        <v>6.103212788031722E-2</v>
      </c>
      <c r="DQ178" s="108">
        <f t="shared" si="665"/>
        <v>1.8464797839368052</v>
      </c>
      <c r="DR178" s="108">
        <v>2.3186577259912964</v>
      </c>
      <c r="DS178" s="110">
        <v>58.430174694980664</v>
      </c>
      <c r="DT178" s="244">
        <v>11.42</v>
      </c>
      <c r="DU178" s="108">
        <v>2.5124</v>
      </c>
      <c r="DV178" s="108">
        <v>7.6862652599999999</v>
      </c>
      <c r="DW178" s="108">
        <f t="shared" si="666"/>
        <v>0.76074041784324009</v>
      </c>
      <c r="DX178" s="108">
        <f t="shared" si="667"/>
        <v>2.4053398504643999</v>
      </c>
      <c r="DY178" s="108">
        <v>0.24032999599999999</v>
      </c>
      <c r="DZ178" s="108">
        <v>0</v>
      </c>
      <c r="EA178" s="108"/>
      <c r="EB178" s="108">
        <v>1.5957066536879998</v>
      </c>
      <c r="EC178" s="108">
        <f t="shared" si="668"/>
        <v>3.0868945215594357E-2</v>
      </c>
      <c r="ED178" s="108">
        <f t="shared" si="669"/>
        <v>0.93391604179066823</v>
      </c>
      <c r="EE178" s="108">
        <v>1.1727350954844</v>
      </c>
      <c r="EF178" s="245">
        <v>29.552924406206877</v>
      </c>
      <c r="EG178" s="249">
        <v>80.007460317460271</v>
      </c>
      <c r="EH178" s="250">
        <v>17.601641269841259</v>
      </c>
      <c r="EI178" s="250">
        <v>119.0151183344464</v>
      </c>
      <c r="EJ178" s="250">
        <v>53.849261189047589</v>
      </c>
      <c r="EK178" s="250">
        <f t="shared" si="670"/>
        <v>5.3296767769247966</v>
      </c>
      <c r="EL178" s="250">
        <v>16.851587796500553</v>
      </c>
      <c r="EM178" s="250">
        <v>19.744564121088079</v>
      </c>
      <c r="EN178" s="250">
        <f t="shared" si="671"/>
        <v>0.38195859292244888</v>
      </c>
      <c r="EO178" s="250">
        <f t="shared" si="672"/>
        <v>11.555861554020979</v>
      </c>
      <c r="EP178" s="250">
        <v>290.21804523188359</v>
      </c>
      <c r="EQ178" s="245">
        <v>365.67473699217334</v>
      </c>
      <c r="ER178" s="244">
        <v>53.02</v>
      </c>
      <c r="ES178" s="108">
        <v>11.664400000000001</v>
      </c>
      <c r="ET178" s="108">
        <v>35.685270060000001</v>
      </c>
      <c r="EU178" s="108">
        <f t="shared" si="673"/>
        <v>3.5319139189184403</v>
      </c>
      <c r="EV178" s="108">
        <f t="shared" si="674"/>
        <v>11.1673484125764</v>
      </c>
      <c r="EW178" s="108">
        <v>4.0892517227249998</v>
      </c>
      <c r="EX178" s="108">
        <v>7.6255012901389296</v>
      </c>
      <c r="EY178" s="108">
        <f t="shared" si="675"/>
        <v>0.1475153224577376</v>
      </c>
      <c r="EZ178" s="108">
        <f t="shared" si="676"/>
        <v>4.4629618890770315</v>
      </c>
      <c r="FA178" s="108">
        <v>5.6042211536432003</v>
      </c>
      <c r="FB178" s="245">
        <v>141.22637307180855</v>
      </c>
      <c r="FC178" s="244">
        <v>0.83333333333333293</v>
      </c>
      <c r="FD178" s="108">
        <v>6.0833333333333302E-2</v>
      </c>
      <c r="FE178" s="108">
        <f t="shared" si="677"/>
        <v>1.1768208333333328E-3</v>
      </c>
      <c r="FF178" s="108">
        <f t="shared" si="678"/>
        <v>3.5603803333333316E-2</v>
      </c>
      <c r="FG178" s="108">
        <v>4.4708333333333301E-2</v>
      </c>
      <c r="FH178" s="245">
        <v>1.1266499999999995</v>
      </c>
      <c r="FI178" s="244">
        <v>51.915185000000001</v>
      </c>
      <c r="FJ178" s="108">
        <v>3.7898085049999999</v>
      </c>
      <c r="FK178" s="108">
        <f t="shared" si="679"/>
        <v>7.3313845529225E-2</v>
      </c>
      <c r="FL178" s="108">
        <f t="shared" si="680"/>
        <v>2.2180536441043399</v>
      </c>
      <c r="FM178" s="108">
        <v>2.7850000000000001</v>
      </c>
      <c r="FN178" s="245">
        <v>70.187992206000004</v>
      </c>
      <c r="FO178" s="244">
        <v>0</v>
      </c>
      <c r="FP178" s="108">
        <v>0</v>
      </c>
      <c r="FQ178" s="108">
        <f t="shared" si="681"/>
        <v>0</v>
      </c>
      <c r="FR178" s="108">
        <f t="shared" si="682"/>
        <v>0</v>
      </c>
      <c r="FS178" s="108">
        <v>0</v>
      </c>
      <c r="FT178" s="110">
        <v>0</v>
      </c>
      <c r="FU178" s="253">
        <f t="shared" si="543"/>
        <v>466.86208264156551</v>
      </c>
      <c r="FV178" s="254">
        <f t="shared" si="544"/>
        <v>140.72338972222857</v>
      </c>
      <c r="FW178" s="254">
        <f t="shared" si="545"/>
        <v>13.312977147498886</v>
      </c>
      <c r="FX178" s="254">
        <f t="shared" si="546"/>
        <v>61.165999999999983</v>
      </c>
      <c r="FY178" s="254">
        <f t="shared" si="547"/>
        <v>0</v>
      </c>
      <c r="FZ178" s="254">
        <f t="shared" si="548"/>
        <v>0</v>
      </c>
      <c r="GA178" s="254">
        <f t="shared" si="683"/>
        <v>17.856800000000003</v>
      </c>
      <c r="GB178" s="254">
        <f t="shared" si="684"/>
        <v>0.60320000000000007</v>
      </c>
      <c r="GC178" s="254">
        <f t="shared" si="685"/>
        <v>51.915185000000001</v>
      </c>
      <c r="GD178" s="254">
        <f t="shared" si="686"/>
        <v>0</v>
      </c>
      <c r="GE178" s="254">
        <f t="shared" si="549"/>
        <v>257.55977484274888</v>
      </c>
      <c r="GF178" s="255">
        <f t="shared" si="550"/>
        <v>98.332922245933574</v>
      </c>
      <c r="GG178" s="255">
        <f t="shared" si="551"/>
        <v>25.491721155286228</v>
      </c>
      <c r="GH178" s="254">
        <f t="shared" si="552"/>
        <v>73.729956889311225</v>
      </c>
      <c r="GI178" s="255">
        <f t="shared" si="553"/>
        <v>52.645176978605946</v>
      </c>
      <c r="GJ178" s="256">
        <f t="shared" si="554"/>
        <v>1.426306016023726</v>
      </c>
      <c r="GK178" s="253">
        <f t="shared" si="687"/>
        <v>1083.7293662433531</v>
      </c>
      <c r="GL178" s="257">
        <f t="shared" si="688"/>
        <v>1365.499001466625</v>
      </c>
      <c r="GM178" s="221">
        <f t="shared" si="689"/>
        <v>1365.499001466625</v>
      </c>
      <c r="GN178" s="222">
        <f t="shared" si="690"/>
        <v>778.47862915129235</v>
      </c>
      <c r="GO178" s="222">
        <f t="shared" si="691"/>
        <v>50.691065441699138</v>
      </c>
      <c r="GP178" s="55">
        <f t="shared" si="692"/>
        <v>0.57010560118693698</v>
      </c>
      <c r="GQ178" s="56">
        <f t="shared" si="693"/>
        <v>3.712274076162194E-2</v>
      </c>
      <c r="GR178" s="258">
        <f t="shared" si="694"/>
        <v>1.0950858602499685</v>
      </c>
      <c r="GS178" s="227">
        <f t="shared" si="555"/>
        <v>1365.499001466625</v>
      </c>
      <c r="GT178" s="222">
        <f t="shared" si="788"/>
        <v>778.47862915129235</v>
      </c>
      <c r="GU178" s="222">
        <f t="shared" si="789"/>
        <v>50.691065441699138</v>
      </c>
      <c r="GV178" s="37">
        <f t="shared" si="748"/>
        <v>0.57010560118693698</v>
      </c>
      <c r="GW178" s="228">
        <f t="shared" si="749"/>
        <v>3.712274076162194E-2</v>
      </c>
      <c r="GX178" s="258">
        <f t="shared" si="695"/>
        <v>1.0950858602499685</v>
      </c>
      <c r="GY178" s="221">
        <f t="shared" si="754"/>
        <v>1132.8249262864942</v>
      </c>
      <c r="GZ178" s="222">
        <f t="shared" si="696"/>
        <v>668.76758116074598</v>
      </c>
      <c r="HA178" s="222">
        <f t="shared" si="697"/>
        <v>37.105447764779043</v>
      </c>
      <c r="HB178" s="55">
        <f t="shared" si="698"/>
        <v>0.5903538716728528</v>
      </c>
      <c r="HC178" s="56">
        <f t="shared" si="699"/>
        <v>3.2754794588087111E-2</v>
      </c>
      <c r="HD178" s="258">
        <f t="shared" si="700"/>
        <v>1.0975821693728307</v>
      </c>
      <c r="HE178" s="221">
        <f t="shared" si="701"/>
        <v>1270.9458920352142</v>
      </c>
      <c r="HF178" s="222">
        <f t="shared" si="702"/>
        <v>773.88544810947724</v>
      </c>
      <c r="HG178" s="222">
        <f t="shared" si="703"/>
        <v>41.725690712928362</v>
      </c>
      <c r="HH178" s="55">
        <f t="shared" si="704"/>
        <v>0.60890510993369273</v>
      </c>
      <c r="HI178" s="56">
        <f t="shared" si="705"/>
        <v>3.2830422580863314E-2</v>
      </c>
      <c r="HJ178" s="259">
        <f t="shared" si="706"/>
        <v>1.1005008631843856</v>
      </c>
      <c r="HK178" s="54">
        <f t="shared" si="556"/>
        <v>4.0056273653681433</v>
      </c>
      <c r="HL178" s="55">
        <f t="shared" si="557"/>
        <v>4.0056273653681433</v>
      </c>
      <c r="HM178" s="55">
        <f t="shared" si="558"/>
        <v>3.2891244869595617</v>
      </c>
      <c r="HN178" s="56">
        <f t="shared" si="559"/>
        <v>3.7002140522848599</v>
      </c>
      <c r="HQ178" s="57">
        <f t="shared" si="560"/>
        <v>83.426878530739117</v>
      </c>
      <c r="HR178" s="58">
        <f t="shared" si="707"/>
        <v>96.499870396505941</v>
      </c>
      <c r="HS178" s="58">
        <f t="shared" si="561"/>
        <v>3.6668594826581917</v>
      </c>
      <c r="HT178" s="58">
        <f t="shared" si="708"/>
        <v>4.2348560165219453</v>
      </c>
      <c r="HU178" s="58">
        <f t="shared" si="562"/>
        <v>109.61981408628563</v>
      </c>
      <c r="HV178" s="55">
        <f t="shared" si="755"/>
        <v>0.76105655921903748</v>
      </c>
      <c r="HW178" s="56">
        <f t="shared" si="756"/>
        <v>3.3450699704451942E-2</v>
      </c>
      <c r="HX178" s="260">
        <f t="shared" si="757"/>
        <v>1.124439076213843</v>
      </c>
      <c r="HY178" s="57">
        <f t="shared" si="563"/>
        <v>95.414671063813572</v>
      </c>
      <c r="HZ178" s="58">
        <f t="shared" si="709"/>
        <v>110.36615001951317</v>
      </c>
      <c r="IA178" s="58">
        <f t="shared" si="564"/>
        <v>7.5575390741398323</v>
      </c>
      <c r="IB178" s="58">
        <f t="shared" si="710"/>
        <v>8.7282018767240928</v>
      </c>
      <c r="IC178" s="58">
        <f t="shared" si="565"/>
        <v>130.18867241640703</v>
      </c>
      <c r="ID178" s="55">
        <f t="shared" si="758"/>
        <v>0.73289533791873074</v>
      </c>
      <c r="IE178" s="56">
        <f t="shared" si="759"/>
        <v>5.8050665498509173E-2</v>
      </c>
      <c r="IF178" s="260">
        <f t="shared" si="760"/>
        <v>1.1238367475375841</v>
      </c>
      <c r="IG178" s="57">
        <f t="shared" si="566"/>
        <v>3.645381779218333</v>
      </c>
      <c r="IH178" s="58">
        <f t="shared" si="711"/>
        <v>4.216613104021846</v>
      </c>
      <c r="II178" s="58">
        <f t="shared" si="567"/>
        <v>7.1153767688656933</v>
      </c>
      <c r="IJ178" s="58">
        <f t="shared" si="712"/>
        <v>8.2175486303629892</v>
      </c>
      <c r="IK178" s="58">
        <f t="shared" si="568"/>
        <v>75.04215034238949</v>
      </c>
      <c r="IL178" s="55">
        <f t="shared" si="569"/>
        <v>4.8577789450139797E-2</v>
      </c>
      <c r="IM178" s="56">
        <f t="shared" si="570"/>
        <v>9.4818401876823472E-2</v>
      </c>
      <c r="IN178" s="260">
        <f t="shared" si="571"/>
        <v>1.0222995100575569</v>
      </c>
      <c r="IO178" s="57">
        <f t="shared" si="572"/>
        <v>2.3928678226208682</v>
      </c>
      <c r="IP178" s="58">
        <f t="shared" si="713"/>
        <v>2.7678302104255583</v>
      </c>
      <c r="IQ178" s="58">
        <f t="shared" si="573"/>
        <v>0.10499502541928857</v>
      </c>
      <c r="IR178" s="58">
        <f t="shared" si="714"/>
        <v>0.12125875485673637</v>
      </c>
      <c r="IS178" s="58">
        <f t="shared" si="574"/>
        <v>3.3483217392222415</v>
      </c>
      <c r="IT178" s="55">
        <f t="shared" si="761"/>
        <v>0.71464692134892949</v>
      </c>
      <c r="IU178" s="56">
        <f t="shared" si="762"/>
        <v>3.1357507908925483E-2</v>
      </c>
      <c r="IV178" s="260">
        <f t="shared" si="763"/>
        <v>1.1168424505504699</v>
      </c>
      <c r="IW178" s="57">
        <f t="shared" si="575"/>
        <v>0</v>
      </c>
      <c r="IX178" s="58">
        <f t="shared" si="715"/>
        <v>0</v>
      </c>
      <c r="IY178" s="58">
        <f t="shared" si="576"/>
        <v>0</v>
      </c>
      <c r="IZ178" s="58">
        <f t="shared" si="716"/>
        <v>0</v>
      </c>
      <c r="JA178" s="58">
        <f t="shared" si="577"/>
        <v>0</v>
      </c>
      <c r="JB178" s="55"/>
      <c r="JC178" s="56"/>
      <c r="JD178" s="260"/>
      <c r="JE178" s="57">
        <f t="shared" si="578"/>
        <v>0</v>
      </c>
      <c r="JF178" s="58">
        <f t="shared" si="717"/>
        <v>0</v>
      </c>
      <c r="JG178" s="58">
        <f t="shared" si="579"/>
        <v>0</v>
      </c>
      <c r="JH178" s="58">
        <f t="shared" si="718"/>
        <v>0</v>
      </c>
      <c r="JI178" s="58">
        <f t="shared" si="580"/>
        <v>0</v>
      </c>
      <c r="JJ178" s="55"/>
      <c r="JK178" s="56"/>
      <c r="JL178" s="260"/>
      <c r="JM178" s="57">
        <f t="shared" si="581"/>
        <v>159.54396146900922</v>
      </c>
      <c r="JN178" s="58">
        <f t="shared" si="719"/>
        <v>184.54450023120296</v>
      </c>
      <c r="JO178" s="58">
        <f t="shared" si="582"/>
        <v>9.9343629699444715</v>
      </c>
      <c r="JP178" s="58">
        <f t="shared" si="720"/>
        <v>11.47319579398887</v>
      </c>
      <c r="JQ178" s="58">
        <f t="shared" si="583"/>
        <v>216.99334275312052</v>
      </c>
      <c r="JR178" s="55">
        <f t="shared" si="584"/>
        <v>0.73524818524283908</v>
      </c>
      <c r="JS178" s="56">
        <f t="shared" si="585"/>
        <v>4.5781879037860983E-2</v>
      </c>
      <c r="JT178" s="260">
        <f t="shared" si="586"/>
        <v>1.1223050036905176</v>
      </c>
      <c r="JU178" s="57">
        <f t="shared" si="587"/>
        <v>0.9307672732109441</v>
      </c>
      <c r="JV178" s="58">
        <f t="shared" si="721"/>
        <v>1.0766185049230992</v>
      </c>
      <c r="JW178" s="58">
        <f t="shared" si="588"/>
        <v>2.5217105108000005E-2</v>
      </c>
      <c r="JX178" s="58">
        <f t="shared" si="722"/>
        <v>2.9123234689229206E-2</v>
      </c>
      <c r="JY178" s="58">
        <f t="shared" si="589"/>
        <v>19.160346400000002</v>
      </c>
      <c r="JZ178" s="55">
        <f t="shared" si="767"/>
        <v>4.8577789450139797E-2</v>
      </c>
      <c r="KA178" s="56">
        <f t="shared" si="768"/>
        <v>1.3161090400745574E-3</v>
      </c>
      <c r="KB178" s="260">
        <f t="shared" si="769"/>
        <v>1.0078160048971445</v>
      </c>
      <c r="KC178" s="57">
        <f t="shared" si="590"/>
        <v>3.1441177545856E-2</v>
      </c>
      <c r="KD178" s="58">
        <f t="shared" si="723"/>
        <v>3.6368010067291637E-2</v>
      </c>
      <c r="KE178" s="58">
        <f t="shared" si="591"/>
        <v>8.5182999200000007E-4</v>
      </c>
      <c r="KF178" s="58">
        <f t="shared" si="724"/>
        <v>9.8377845776080001E-4</v>
      </c>
      <c r="KG178" s="58">
        <f t="shared" si="592"/>
        <v>0.64723359999999996</v>
      </c>
      <c r="KH178" s="55">
        <f t="shared" si="770"/>
        <v>4.8577789450139797E-2</v>
      </c>
      <c r="KI178" s="56">
        <f t="shared" si="771"/>
        <v>1.3161090400745576E-3</v>
      </c>
      <c r="KJ178" s="260">
        <f t="shared" si="772"/>
        <v>1.0078160048971445</v>
      </c>
      <c r="KK178" s="57">
        <f t="shared" si="593"/>
        <v>35.678890112566997</v>
      </c>
      <c r="KL178" s="58">
        <f t="shared" si="725"/>
        <v>41.269772193206251</v>
      </c>
      <c r="KM178" s="58">
        <f t="shared" si="594"/>
        <v>1.5686374220365449</v>
      </c>
      <c r="KN178" s="58">
        <f t="shared" si="726"/>
        <v>1.8116193587100058</v>
      </c>
      <c r="KO178" s="58">
        <f t="shared" si="595"/>
        <v>46.373154519825924</v>
      </c>
      <c r="KP178" s="55">
        <f t="shared" si="727"/>
        <v>0.76938673855610129</v>
      </c>
      <c r="KQ178" s="56">
        <f t="shared" si="728"/>
        <v>3.3826411816903788E-2</v>
      </c>
      <c r="KR178" s="260">
        <f t="shared" si="729"/>
        <v>1.1258026131221794</v>
      </c>
      <c r="KS178" s="57">
        <f t="shared" si="596"/>
        <v>18.006292188551182</v>
      </c>
      <c r="KT178" s="58">
        <f t="shared" si="730"/>
        <v>20.827878174497155</v>
      </c>
      <c r="KU178" s="58">
        <f t="shared" si="597"/>
        <v>0.79160936305883445</v>
      </c>
      <c r="KV178" s="58">
        <f t="shared" si="731"/>
        <v>0.91422965339664797</v>
      </c>
      <c r="KW178" s="58">
        <f t="shared" si="598"/>
        <v>23.454701909687998</v>
      </c>
      <c r="KX178" s="55">
        <f t="shared" si="773"/>
        <v>0.76770501104146016</v>
      </c>
      <c r="KY178" s="56">
        <f t="shared" si="774"/>
        <v>3.3750561661662348E-2</v>
      </c>
      <c r="KZ178" s="260">
        <f t="shared" si="775"/>
        <v>1.1255273372315884</v>
      </c>
      <c r="LA178" s="57">
        <f t="shared" si="599"/>
        <v>132.26618979493779</v>
      </c>
      <c r="LB178" s="58">
        <f t="shared" si="732"/>
        <v>152.99230173580455</v>
      </c>
      <c r="LC178" s="58">
        <f t="shared" si="600"/>
        <v>5.7116353698472455</v>
      </c>
      <c r="LD178" s="58">
        <f t="shared" si="733"/>
        <v>6.5963676886365841</v>
      </c>
      <c r="LE178" s="58">
        <f t="shared" si="601"/>
        <v>290.21804523188359</v>
      </c>
      <c r="LF178" s="55">
        <f t="shared" si="734"/>
        <v>0.45574764205050511</v>
      </c>
      <c r="LG178" s="56">
        <f t="shared" si="735"/>
        <v>1.9680497004532095E-2</v>
      </c>
      <c r="LH178" s="260">
        <f t="shared" si="736"/>
        <v>1.0744641644953161</v>
      </c>
      <c r="LI178" s="57">
        <f t="shared" si="602"/>
        <v>83.753378568017197</v>
      </c>
      <c r="LJ178" s="58">
        <f t="shared" si="737"/>
        <v>96.877532989625493</v>
      </c>
      <c r="LK178" s="58">
        <f t="shared" si="603"/>
        <v>3.679429241376178</v>
      </c>
      <c r="LL178" s="58">
        <f t="shared" si="738"/>
        <v>4.2493728308653482</v>
      </c>
      <c r="LM178" s="58">
        <f t="shared" si="604"/>
        <v>112.08442307286393</v>
      </c>
      <c r="LN178" s="55">
        <f t="shared" si="776"/>
        <v>0.74723477421631312</v>
      </c>
      <c r="LO178" s="56">
        <f t="shared" si="777"/>
        <v>3.2827302318220009E-2</v>
      </c>
      <c r="LP178" s="260">
        <f t="shared" si="778"/>
        <v>1.1221766382487885</v>
      </c>
      <c r="LQ178" s="57">
        <f t="shared" si="605"/>
        <v>4.3436640066666643E-2</v>
      </c>
      <c r="LR178" s="58">
        <f t="shared" si="739"/>
        <v>5.0243161565113312E-2</v>
      </c>
      <c r="LS178" s="58">
        <f t="shared" si="606"/>
        <v>1.1768208333333328E-3</v>
      </c>
      <c r="LT178" s="58">
        <f t="shared" si="740"/>
        <v>1.359110380416666E-3</v>
      </c>
      <c r="LU178" s="58">
        <f t="shared" si="607"/>
        <v>0.89416666666666633</v>
      </c>
      <c r="LV178" s="55">
        <f t="shared" si="608"/>
        <v>4.857778945013979E-2</v>
      </c>
      <c r="LW178" s="56">
        <f t="shared" si="609"/>
        <v>1.3161090400745572E-3</v>
      </c>
      <c r="LX178" s="260">
        <f t="shared" si="610"/>
        <v>1.0078160048971445</v>
      </c>
      <c r="LY178" s="57">
        <f t="shared" si="611"/>
        <v>2.7060254458072945</v>
      </c>
      <c r="LZ178" s="58">
        <f t="shared" si="741"/>
        <v>3.1300596331652977</v>
      </c>
      <c r="MA178" s="58">
        <f t="shared" si="612"/>
        <v>7.3313845529225E-2</v>
      </c>
      <c r="MB178" s="58">
        <f t="shared" si="742"/>
        <v>8.4670160201701955E-2</v>
      </c>
      <c r="MC178" s="58">
        <f t="shared" si="613"/>
        <v>55.704755719047618</v>
      </c>
      <c r="MD178" s="55">
        <f t="shared" si="779"/>
        <v>4.8577996813331317E-2</v>
      </c>
      <c r="ME178" s="56">
        <f t="shared" si="780"/>
        <v>1.3161146581270465E-3</v>
      </c>
      <c r="MF178" s="260">
        <f t="shared" si="781"/>
        <v>1.0078160382611929</v>
      </c>
      <c r="MG178" s="57">
        <f t="shared" si="614"/>
        <v>0</v>
      </c>
      <c r="MH178" s="58">
        <f t="shared" si="743"/>
        <v>0</v>
      </c>
      <c r="MI178" s="58">
        <f t="shared" si="615"/>
        <v>0</v>
      </c>
      <c r="MJ178" s="58">
        <f t="shared" si="744"/>
        <v>0</v>
      </c>
      <c r="MK178" s="58">
        <f t="shared" si="616"/>
        <v>0</v>
      </c>
      <c r="ML178" s="55"/>
      <c r="MM178" s="56"/>
      <c r="MN178" s="260"/>
      <c r="MO178" s="59">
        <v>3.6578203689469642</v>
      </c>
      <c r="MP178" s="60">
        <v>3.6578203689469642</v>
      </c>
      <c r="MQ178" s="60">
        <v>2.9967000000000001</v>
      </c>
      <c r="MR178" s="61">
        <v>3.3623000000000003</v>
      </c>
      <c r="MS178" s="59">
        <f t="shared" si="617"/>
        <v>1.0950858602499685</v>
      </c>
      <c r="MT178" s="60">
        <f t="shared" si="796"/>
        <v>1.0950858602499685</v>
      </c>
      <c r="MU178" s="60">
        <f t="shared" si="745"/>
        <v>1.0975821693728307</v>
      </c>
      <c r="MV178" s="61">
        <f t="shared" si="785"/>
        <v>1.1005008631843856</v>
      </c>
      <c r="MW178" s="66">
        <f t="shared" si="746"/>
        <v>4.0056273653681433</v>
      </c>
      <c r="MX178" s="67">
        <f t="shared" si="786"/>
        <v>4.0056273653681433</v>
      </c>
      <c r="MY178" s="67">
        <f t="shared" si="747"/>
        <v>3.2891244869595617</v>
      </c>
      <c r="MZ178" s="261">
        <f t="shared" si="787"/>
        <v>3.7002140522848599</v>
      </c>
      <c r="NA178" s="59">
        <f t="shared" si="618"/>
        <v>1.0949870154109067</v>
      </c>
      <c r="NB178" s="60">
        <f t="shared" si="797"/>
        <v>1.0949870154109067</v>
      </c>
      <c r="NC178" s="60">
        <f t="shared" si="619"/>
        <v>1.0975608349358184</v>
      </c>
      <c r="ND178" s="262">
        <f t="shared" si="798"/>
        <v>1.1004834429753287</v>
      </c>
      <c r="NE178" s="62">
        <f t="shared" si="620"/>
        <v>4.0052658087024575</v>
      </c>
      <c r="NF178" s="63">
        <f t="shared" si="799"/>
        <v>4.0052658087024575</v>
      </c>
      <c r="NG178" s="63">
        <f t="shared" si="621"/>
        <v>3.2890605540521669</v>
      </c>
      <c r="NH178" s="64">
        <f t="shared" si="800"/>
        <v>3.700155480315948</v>
      </c>
      <c r="NI178" s="238">
        <f t="shared" si="750"/>
        <v>3.615566656858249E-4</v>
      </c>
      <c r="NJ178" s="238">
        <f t="shared" si="751"/>
        <v>3.615566656858249E-4</v>
      </c>
      <c r="NK178" s="238">
        <f t="shared" si="752"/>
        <v>6.393290739481472E-5</v>
      </c>
      <c r="NL178" s="238">
        <f t="shared" si="753"/>
        <v>5.8571968911902417E-5</v>
      </c>
      <c r="NM178" s="239">
        <f t="shared" si="622"/>
        <v>0.41109492626378097</v>
      </c>
      <c r="NN178" s="240">
        <f t="shared" si="623"/>
        <v>0.487969915780819</v>
      </c>
      <c r="NO178" s="240">
        <f>O178*IN178+0.003</f>
        <v>0.30511032838650959</v>
      </c>
      <c r="NP178" s="240">
        <f t="shared" si="624"/>
        <v>1.2508635446165263E-2</v>
      </c>
      <c r="NQ178" s="240">
        <f t="shared" si="801"/>
        <v>0</v>
      </c>
      <c r="NR178" s="240">
        <f t="shared" si="625"/>
        <v>0</v>
      </c>
      <c r="NS178" s="240">
        <f t="shared" si="626"/>
        <v>0.8099675211634465</v>
      </c>
      <c r="NT178" s="240">
        <f t="shared" si="627"/>
        <v>6.4500224313417245E-2</v>
      </c>
      <c r="NU178" s="240">
        <f t="shared" si="628"/>
        <v>2.2171952107737179E-3</v>
      </c>
      <c r="NV178" s="240">
        <f t="shared" si="629"/>
        <v>0.17416166425000115</v>
      </c>
      <c r="NW178" s="240">
        <f t="shared" si="630"/>
        <v>8.8016237771510214E-2</v>
      </c>
      <c r="NX178" s="240">
        <f t="shared" si="631"/>
        <v>1.0399738648150165</v>
      </c>
      <c r="NY178" s="240">
        <f t="shared" si="632"/>
        <v>0.41946962737739718</v>
      </c>
      <c r="NZ178" s="240">
        <f t="shared" si="633"/>
        <v>3.0234480146914336E-3</v>
      </c>
      <c r="OA178" s="240">
        <f t="shared" si="634"/>
        <v>0.18725221990892965</v>
      </c>
      <c r="OB178" s="241">
        <f t="shared" si="635"/>
        <v>0</v>
      </c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136"/>
      <c r="OP178" s="13"/>
      <c r="OQ178" s="13"/>
      <c r="OR178" s="13"/>
      <c r="OS178" s="13"/>
      <c r="OT178" s="13"/>
    </row>
    <row r="179" spans="1:410" ht="15" customHeight="1">
      <c r="A179" s="242">
        <v>160</v>
      </c>
      <c r="B179" s="49" t="s">
        <v>229</v>
      </c>
      <c r="C179" s="50">
        <v>2</v>
      </c>
      <c r="D179" s="51">
        <v>766.3</v>
      </c>
      <c r="E179" s="52">
        <v>685.8</v>
      </c>
      <c r="F179" s="52">
        <v>80.5</v>
      </c>
      <c r="G179" s="52"/>
      <c r="H179" s="53"/>
      <c r="I179" s="57">
        <v>3.7051712435655548</v>
      </c>
      <c r="J179" s="58">
        <v>3.7051712435655548</v>
      </c>
      <c r="K179" s="58">
        <v>2.9936999999999991</v>
      </c>
      <c r="L179" s="243">
        <v>3.3489999999999993</v>
      </c>
      <c r="M179" s="1">
        <v>0.3553</v>
      </c>
      <c r="N179" s="2">
        <v>0.53259999999999996</v>
      </c>
      <c r="O179" s="2">
        <v>0.35617124356555557</v>
      </c>
      <c r="P179" s="2">
        <v>5.4999999999999997E-3</v>
      </c>
      <c r="Q179" s="2">
        <v>0</v>
      </c>
      <c r="R179" s="2">
        <v>0</v>
      </c>
      <c r="S179" s="2">
        <v>0.70809999999999995</v>
      </c>
      <c r="T179" s="2">
        <v>0</v>
      </c>
      <c r="U179" s="2">
        <v>0</v>
      </c>
      <c r="V179" s="2">
        <v>0.13730000000000001</v>
      </c>
      <c r="W179" s="2">
        <v>7.9899999999999999E-2</v>
      </c>
      <c r="X179" s="2">
        <v>0.91569999999999996</v>
      </c>
      <c r="Y179" s="2">
        <v>0.36840000000000001</v>
      </c>
      <c r="Z179" s="2">
        <v>1.4E-3</v>
      </c>
      <c r="AA179" s="2">
        <v>0.24479999999999999</v>
      </c>
      <c r="AB179" s="3">
        <v>0</v>
      </c>
      <c r="AC179" s="244">
        <v>104.23</v>
      </c>
      <c r="AD179" s="108">
        <v>22.930599999999998</v>
      </c>
      <c r="AE179" s="108">
        <v>70.152314189999998</v>
      </c>
      <c r="AF179" s="108">
        <f t="shared" si="636"/>
        <v>6.9432551446410606</v>
      </c>
      <c r="AG179" s="108">
        <f t="shared" si="637"/>
        <v>21.953465202618599</v>
      </c>
      <c r="AH179" s="108">
        <v>4.0536322920416703</v>
      </c>
      <c r="AI179" s="108">
        <v>14.699757905934204</v>
      </c>
      <c r="AJ179" s="108">
        <f t="shared" si="638"/>
        <v>0.28436681669029718</v>
      </c>
      <c r="AK179" s="108">
        <f t="shared" si="639"/>
        <v>8.6032979100902995</v>
      </c>
      <c r="AL179" s="108">
        <v>10.803315219398796</v>
      </c>
      <c r="AM179" s="245">
        <v>272.24354352884961</v>
      </c>
      <c r="AN179" s="244">
        <v>153.54</v>
      </c>
      <c r="AO179" s="108">
        <v>33.778799999999997</v>
      </c>
      <c r="AP179" s="108">
        <v>103.34055762</v>
      </c>
      <c r="AQ179" s="108">
        <f t="shared" si="640"/>
        <v>10.22802834988188</v>
      </c>
      <c r="AR179" s="108">
        <f t="shared" si="641"/>
        <v>32.339394101602799</v>
      </c>
      <c r="AS179" s="246">
        <v>11.2353554738</v>
      </c>
      <c r="AT179" s="247">
        <v>1.4626721181500986</v>
      </c>
      <c r="AU179" s="108">
        <v>22.038314055847398</v>
      </c>
      <c r="AV179" s="108">
        <f t="shared" si="642"/>
        <v>0.42633118541036791</v>
      </c>
      <c r="AW179" s="108">
        <f t="shared" si="643"/>
        <v>12.898319990837695</v>
      </c>
      <c r="AX179" s="108">
        <v>16.19665135748237</v>
      </c>
      <c r="AY179" s="245">
        <v>408.15561420855573</v>
      </c>
      <c r="AZ179" s="248">
        <v>31</v>
      </c>
      <c r="BA179" s="108">
        <v>158.01216666666667</v>
      </c>
      <c r="BB179" s="108">
        <v>16.478408813418397</v>
      </c>
      <c r="BC179" s="109">
        <v>13.182727050734719</v>
      </c>
      <c r="BD179" s="109">
        <v>3.2956817626836781</v>
      </c>
      <c r="BE179" s="108">
        <v>6.1794043749999998</v>
      </c>
      <c r="BF179" s="109">
        <v>4.9435235000000004</v>
      </c>
      <c r="BG179" s="109">
        <v>1.2358808749999994</v>
      </c>
      <c r="BH179" s="108">
        <v>13.188908529421207</v>
      </c>
      <c r="BI179" s="109">
        <f t="shared" si="644"/>
        <v>7.7190461171972915</v>
      </c>
      <c r="BJ179" s="108">
        <f t="shared" si="645"/>
        <v>0.25513943550165324</v>
      </c>
      <c r="BK179" s="108">
        <v>9.6929444192253129</v>
      </c>
      <c r="BL179" s="245">
        <v>244.26219936447788</v>
      </c>
      <c r="BM179" s="244">
        <v>1.51</v>
      </c>
      <c r="BN179" s="108">
        <v>0.3322</v>
      </c>
      <c r="BO179" s="108">
        <v>1.0163100300000001</v>
      </c>
      <c r="BP179" s="108">
        <f t="shared" si="646"/>
        <v>0.10058826890922001</v>
      </c>
      <c r="BQ179" s="108">
        <f t="shared" si="647"/>
        <v>0.31804406078820002</v>
      </c>
      <c r="BR179" s="108">
        <v>0.26201349210833302</v>
      </c>
      <c r="BS179" s="108">
        <v>0.2277982171139083</v>
      </c>
      <c r="BT179" s="108">
        <f t="shared" si="648"/>
        <v>4.4067565100685564E-3</v>
      </c>
      <c r="BU179" s="108">
        <f t="shared" si="649"/>
        <v>0.13332300693382287</v>
      </c>
      <c r="BV179" s="108">
        <v>0.16741608696111207</v>
      </c>
      <c r="BW179" s="245">
        <v>4.2188853914200237</v>
      </c>
      <c r="BX179" s="107">
        <v>0</v>
      </c>
      <c r="BY179" s="108">
        <v>0</v>
      </c>
      <c r="BZ179" s="109">
        <f t="shared" si="650"/>
        <v>0</v>
      </c>
      <c r="CA179" s="109">
        <f t="shared" si="651"/>
        <v>0</v>
      </c>
      <c r="CB179" s="108">
        <v>0</v>
      </c>
      <c r="CC179" s="110">
        <v>0</v>
      </c>
      <c r="CD179" s="244">
        <v>0</v>
      </c>
      <c r="CE179" s="108">
        <v>0</v>
      </c>
      <c r="CF179" s="109">
        <f t="shared" si="652"/>
        <v>0</v>
      </c>
      <c r="CG179" s="109">
        <f t="shared" si="653"/>
        <v>0</v>
      </c>
      <c r="CH179" s="108">
        <v>0</v>
      </c>
      <c r="CI179" s="245">
        <v>0</v>
      </c>
      <c r="CJ179" s="249">
        <v>199.76754132958928</v>
      </c>
      <c r="CK179" s="250">
        <v>43.948859092509636</v>
      </c>
      <c r="CL179" s="250">
        <v>23.739098598234296</v>
      </c>
      <c r="CM179" s="251">
        <v>12.185198301084295</v>
      </c>
      <c r="CN179" s="252">
        <f t="shared" si="541"/>
        <v>5.9396749118635395</v>
      </c>
      <c r="CO179" s="250">
        <v>134.45414299450405</v>
      </c>
      <c r="CP179" s="252">
        <f t="shared" si="654"/>
        <v>13.307464348738044</v>
      </c>
      <c r="CQ179" s="250">
        <v>42.076079508700097</v>
      </c>
      <c r="CR179" s="250">
        <v>29.33940386708305</v>
      </c>
      <c r="CS179" s="252">
        <f t="shared" si="655"/>
        <v>0.56757076780872162</v>
      </c>
      <c r="CT179" s="252">
        <f t="shared" si="656"/>
        <v>17.171414222479964</v>
      </c>
      <c r="CU179" s="250">
        <f t="shared" si="542"/>
        <v>431.24904588192027</v>
      </c>
      <c r="CV179" s="245">
        <f t="shared" si="657"/>
        <v>543.37379781121956</v>
      </c>
      <c r="CW179" s="244">
        <v>0</v>
      </c>
      <c r="CX179" s="108">
        <v>0</v>
      </c>
      <c r="CY179" s="108">
        <f t="shared" si="658"/>
        <v>0</v>
      </c>
      <c r="CZ179" s="108">
        <f t="shared" si="659"/>
        <v>0</v>
      </c>
      <c r="DA179" s="108">
        <v>0</v>
      </c>
      <c r="DB179" s="245">
        <v>0</v>
      </c>
      <c r="DC179" s="244">
        <v>0</v>
      </c>
      <c r="DD179" s="108">
        <v>0</v>
      </c>
      <c r="DE179" s="108">
        <f t="shared" si="660"/>
        <v>0</v>
      </c>
      <c r="DF179" s="108">
        <f t="shared" si="661"/>
        <v>0</v>
      </c>
      <c r="DG179" s="108">
        <v>0</v>
      </c>
      <c r="DH179" s="245">
        <v>0</v>
      </c>
      <c r="DI179" s="107">
        <v>40.755193469096</v>
      </c>
      <c r="DJ179" s="108">
        <v>8.9661425632011191</v>
      </c>
      <c r="DK179" s="108">
        <v>0.67596309849290293</v>
      </c>
      <c r="DL179" s="108">
        <v>27.430405229955472</v>
      </c>
      <c r="DM179" s="108">
        <f t="shared" si="662"/>
        <v>2.7148969272296131</v>
      </c>
      <c r="DN179" s="108">
        <f t="shared" si="663"/>
        <v>8.5840710126622657</v>
      </c>
      <c r="DO179" s="108">
        <v>5.68142241833442</v>
      </c>
      <c r="DP179" s="108">
        <f t="shared" si="664"/>
        <v>0.10990711668267936</v>
      </c>
      <c r="DQ179" s="108">
        <f t="shared" si="665"/>
        <v>3.3251547359337494</v>
      </c>
      <c r="DR179" s="108">
        <v>4.1754563389539952</v>
      </c>
      <c r="DS179" s="110">
        <v>105.2214997416407</v>
      </c>
      <c r="DT179" s="244">
        <v>23.66</v>
      </c>
      <c r="DU179" s="108">
        <v>5.2051999999999996</v>
      </c>
      <c r="DV179" s="108">
        <v>15.92443398</v>
      </c>
      <c r="DW179" s="108">
        <f t="shared" si="666"/>
        <v>1.5761049287365201</v>
      </c>
      <c r="DX179" s="108">
        <f t="shared" si="667"/>
        <v>4.9833923697011997</v>
      </c>
      <c r="DY179" s="108">
        <v>0.489688782833333</v>
      </c>
      <c r="DZ179" s="108">
        <v>0</v>
      </c>
      <c r="EA179" s="108"/>
      <c r="EB179" s="108">
        <v>3.3053905616868331</v>
      </c>
      <c r="EC179" s="108">
        <f t="shared" si="668"/>
        <v>6.394278041583179E-2</v>
      </c>
      <c r="ED179" s="108">
        <f t="shared" si="669"/>
        <v>1.9345393232573294</v>
      </c>
      <c r="EE179" s="108">
        <v>2.4292356662260084</v>
      </c>
      <c r="EF179" s="245">
        <v>61.216738788895412</v>
      </c>
      <c r="EG179" s="249">
        <v>158.1412722222222</v>
      </c>
      <c r="EH179" s="250">
        <v>34.791079888888881</v>
      </c>
      <c r="EI179" s="250">
        <v>219.64765351159835</v>
      </c>
      <c r="EJ179" s="250">
        <v>106.4374576929833</v>
      </c>
      <c r="EK179" s="250">
        <f t="shared" si="670"/>
        <v>10.53454093770533</v>
      </c>
      <c r="EL179" s="250">
        <v>33.308538010442192</v>
      </c>
      <c r="EM179" s="250">
        <v>37.88827482204556</v>
      </c>
      <c r="EN179" s="250">
        <f t="shared" si="671"/>
        <v>0.73294867643247141</v>
      </c>
      <c r="EO179" s="250">
        <f t="shared" si="672"/>
        <v>22.174794828548961</v>
      </c>
      <c r="EP179" s="250">
        <v>556.90573813773835</v>
      </c>
      <c r="EQ179" s="245">
        <v>701.70123005355038</v>
      </c>
      <c r="ER179" s="244">
        <v>105.98</v>
      </c>
      <c r="ES179" s="108">
        <v>23.3156</v>
      </c>
      <c r="ET179" s="108">
        <v>71.330156939999995</v>
      </c>
      <c r="EU179" s="108">
        <f t="shared" si="673"/>
        <v>7.05983095297956</v>
      </c>
      <c r="EV179" s="108">
        <f t="shared" si="674"/>
        <v>22.322059312803599</v>
      </c>
      <c r="EW179" s="108">
        <v>8.1749179178499993</v>
      </c>
      <c r="EX179" s="108">
        <v>15.242449264623</v>
      </c>
      <c r="EY179" s="108">
        <f t="shared" si="675"/>
        <v>0.29486518102413195</v>
      </c>
      <c r="EZ179" s="108">
        <f t="shared" si="676"/>
        <v>8.9209177962073731</v>
      </c>
      <c r="FA179" s="108">
        <v>11.2021562061237</v>
      </c>
      <c r="FB179" s="245">
        <v>282.29433639431602</v>
      </c>
      <c r="FC179" s="244">
        <v>0.83333333333333293</v>
      </c>
      <c r="FD179" s="108">
        <v>6.0833333333333302E-2</v>
      </c>
      <c r="FE179" s="108">
        <f t="shared" si="677"/>
        <v>1.1768208333333328E-3</v>
      </c>
      <c r="FF179" s="108">
        <f t="shared" si="678"/>
        <v>3.5603803333333316E-2</v>
      </c>
      <c r="FG179" s="108">
        <v>4.4708333333333301E-2</v>
      </c>
      <c r="FH179" s="245">
        <v>1.1266499999999995</v>
      </c>
      <c r="FI179" s="244">
        <v>138.78224499999999</v>
      </c>
      <c r="FJ179" s="108">
        <v>10.131103885</v>
      </c>
      <c r="FK179" s="108">
        <f t="shared" si="679"/>
        <v>0.19598620465532501</v>
      </c>
      <c r="FL179" s="108">
        <f t="shared" si="680"/>
        <v>5.9294109085661804</v>
      </c>
      <c r="FM179" s="108">
        <v>7.4455</v>
      </c>
      <c r="FN179" s="245">
        <v>187.63061866199999</v>
      </c>
      <c r="FO179" s="244">
        <v>0</v>
      </c>
      <c r="FP179" s="108">
        <v>0</v>
      </c>
      <c r="FQ179" s="108">
        <f t="shared" si="681"/>
        <v>0</v>
      </c>
      <c r="FR179" s="108">
        <f t="shared" si="682"/>
        <v>0</v>
      </c>
      <c r="FS179" s="108">
        <v>0</v>
      </c>
      <c r="FT179" s="110">
        <v>0</v>
      </c>
      <c r="FU179" s="253">
        <f t="shared" si="543"/>
        <v>960.8524885655072</v>
      </c>
      <c r="FV179" s="254">
        <f t="shared" si="544"/>
        <v>266.24087210796222</v>
      </c>
      <c r="FW179" s="254">
        <f t="shared" si="545"/>
        <v>25.528597580748361</v>
      </c>
      <c r="FX179" s="254">
        <f t="shared" si="546"/>
        <v>158.01216666666667</v>
      </c>
      <c r="FY179" s="254">
        <f t="shared" si="547"/>
        <v>0</v>
      </c>
      <c r="FZ179" s="254">
        <f t="shared" si="548"/>
        <v>0</v>
      </c>
      <c r="GA179" s="254">
        <f t="shared" si="683"/>
        <v>0</v>
      </c>
      <c r="GB179" s="254">
        <f t="shared" si="684"/>
        <v>0</v>
      </c>
      <c r="GC179" s="254">
        <f t="shared" si="685"/>
        <v>138.78224499999999</v>
      </c>
      <c r="GD179" s="254">
        <f t="shared" si="686"/>
        <v>0</v>
      </c>
      <c r="GE179" s="254">
        <f t="shared" si="549"/>
        <v>530.08577867744282</v>
      </c>
      <c r="GF179" s="255">
        <f t="shared" si="550"/>
        <v>202.37975316676909</v>
      </c>
      <c r="GG179" s="255">
        <f t="shared" si="551"/>
        <v>52.464709858821223</v>
      </c>
      <c r="GH179" s="254">
        <f t="shared" si="552"/>
        <v>151.8036568604229</v>
      </c>
      <c r="GI179" s="255">
        <f t="shared" si="553"/>
        <v>108.39190362493093</v>
      </c>
      <c r="GJ179" s="256">
        <f t="shared" si="554"/>
        <v>2.9366417419648814</v>
      </c>
      <c r="GK179" s="253">
        <f t="shared" si="687"/>
        <v>2231.30580545875</v>
      </c>
      <c r="GL179" s="257">
        <f t="shared" si="688"/>
        <v>2811.4453148780249</v>
      </c>
      <c r="GM179" s="221">
        <f t="shared" si="689"/>
        <v>2811.4453148780249</v>
      </c>
      <c r="GN179" s="222">
        <f t="shared" si="690"/>
        <v>1602.246423150081</v>
      </c>
      <c r="GO179" s="222">
        <f t="shared" si="691"/>
        <v>101.97173596873343</v>
      </c>
      <c r="GP179" s="55">
        <f t="shared" si="692"/>
        <v>0.56990132963677964</v>
      </c>
      <c r="GQ179" s="56">
        <f t="shared" si="693"/>
        <v>3.6270218534610724E-2</v>
      </c>
      <c r="GR179" s="258">
        <f t="shared" si="694"/>
        <v>1.0949217952050947</v>
      </c>
      <c r="GS179" s="227">
        <f t="shared" si="555"/>
        <v>2811.4453148780249</v>
      </c>
      <c r="GT179" s="222">
        <f t="shared" si="788"/>
        <v>1602.246423150081</v>
      </c>
      <c r="GU179" s="222">
        <f t="shared" si="789"/>
        <v>101.97173596873343</v>
      </c>
      <c r="GV179" s="37">
        <f t="shared" si="748"/>
        <v>0.56990132963677964</v>
      </c>
      <c r="GW179" s="228">
        <f t="shared" si="749"/>
        <v>3.6270218534610724E-2</v>
      </c>
      <c r="GX179" s="258">
        <f t="shared" si="695"/>
        <v>1.0949217952050947</v>
      </c>
      <c r="GY179" s="221">
        <f t="shared" si="754"/>
        <v>2294.9395719846971</v>
      </c>
      <c r="GZ179" s="222">
        <f t="shared" si="696"/>
        <v>1383.1864932018691</v>
      </c>
      <c r="HA179" s="222">
        <f t="shared" si="697"/>
        <v>69.704380914798094</v>
      </c>
      <c r="HB179" s="55">
        <f t="shared" si="698"/>
        <v>0.6027115093081381</v>
      </c>
      <c r="HC179" s="56">
        <f t="shared" si="699"/>
        <v>3.0373078997682164E-2</v>
      </c>
      <c r="HD179" s="258">
        <f t="shared" si="700"/>
        <v>1.0991496834453263</v>
      </c>
      <c r="HE179" s="221">
        <f t="shared" si="701"/>
        <v>2567.1831155135469</v>
      </c>
      <c r="HF179" s="222">
        <f t="shared" si="702"/>
        <v>1590.3807054587253</v>
      </c>
      <c r="HG179" s="222">
        <f t="shared" si="703"/>
        <v>78.811184586075598</v>
      </c>
      <c r="HH179" s="55">
        <f t="shared" si="704"/>
        <v>0.61950419346715779</v>
      </c>
      <c r="HI179" s="56">
        <f t="shared" si="705"/>
        <v>3.0699479172256076E-2</v>
      </c>
      <c r="HJ179" s="259">
        <f t="shared" si="706"/>
        <v>1.1018316564400861</v>
      </c>
      <c r="HK179" s="54">
        <f t="shared" si="556"/>
        <v>4.0568727495470904</v>
      </c>
      <c r="HL179" s="55">
        <f t="shared" si="557"/>
        <v>4.0568727495470904</v>
      </c>
      <c r="HM179" s="55">
        <f t="shared" si="558"/>
        <v>3.2905244073302722</v>
      </c>
      <c r="HN179" s="56">
        <f t="shared" si="559"/>
        <v>3.6900342174178475</v>
      </c>
      <c r="HQ179" s="57">
        <f t="shared" si="560"/>
        <v>164.43985099750486</v>
      </c>
      <c r="HR179" s="58">
        <f t="shared" si="707"/>
        <v>190.20757564881387</v>
      </c>
      <c r="HS179" s="58">
        <f t="shared" si="561"/>
        <v>7.2276219613313577</v>
      </c>
      <c r="HT179" s="58">
        <f t="shared" si="708"/>
        <v>8.3471806031415845</v>
      </c>
      <c r="HU179" s="58">
        <f t="shared" si="562"/>
        <v>216.06630438797586</v>
      </c>
      <c r="HV179" s="55">
        <f t="shared" si="755"/>
        <v>0.76106198726031427</v>
      </c>
      <c r="HW179" s="56">
        <f t="shared" si="756"/>
        <v>3.3450944522812769E-2</v>
      </c>
      <c r="HX179" s="260">
        <f t="shared" si="757"/>
        <v>1.124439964710275</v>
      </c>
      <c r="HY179" s="57">
        <f t="shared" si="563"/>
        <v>242.50881119277736</v>
      </c>
      <c r="HZ179" s="58">
        <f t="shared" si="709"/>
        <v>280.50994190668558</v>
      </c>
      <c r="IA179" s="58">
        <f t="shared" si="564"/>
        <v>12.117031653442346</v>
      </c>
      <c r="IB179" s="58">
        <f t="shared" si="710"/>
        <v>13.993959856560567</v>
      </c>
      <c r="IC179" s="58">
        <f t="shared" si="565"/>
        <v>323.93302714964739</v>
      </c>
      <c r="ID179" s="55">
        <f t="shared" si="758"/>
        <v>0.7486387335266852</v>
      </c>
      <c r="IE179" s="56">
        <f t="shared" si="759"/>
        <v>3.7405977896303358E-2</v>
      </c>
      <c r="IF179" s="260">
        <f t="shared" si="760"/>
        <v>1.1231058755197691</v>
      </c>
      <c r="IG179" s="57">
        <f t="shared" si="566"/>
        <v>9.4172362629806958</v>
      </c>
      <c r="IH179" s="58">
        <f t="shared" si="711"/>
        <v>10.892917185389772</v>
      </c>
      <c r="II179" s="58">
        <f t="shared" si="567"/>
        <v>18.381389986236375</v>
      </c>
      <c r="IJ179" s="58">
        <f t="shared" si="712"/>
        <v>21.22866729510439</v>
      </c>
      <c r="IK179" s="58">
        <f t="shared" si="568"/>
        <v>193.85888838450623</v>
      </c>
      <c r="IL179" s="55">
        <f t="shared" si="569"/>
        <v>4.8577789450139804E-2</v>
      </c>
      <c r="IM179" s="56">
        <f t="shared" si="570"/>
        <v>9.4818401876823458E-2</v>
      </c>
      <c r="IN179" s="260">
        <f t="shared" si="571"/>
        <v>1.0222995100575569</v>
      </c>
      <c r="IO179" s="57">
        <f t="shared" si="572"/>
        <v>2.3928678226208682</v>
      </c>
      <c r="IP179" s="58">
        <f t="shared" si="713"/>
        <v>2.7678302104255583</v>
      </c>
      <c r="IQ179" s="58">
        <f t="shared" si="573"/>
        <v>0.10499502541928857</v>
      </c>
      <c r="IR179" s="58">
        <f t="shared" si="714"/>
        <v>0.12125875485673637</v>
      </c>
      <c r="IS179" s="58">
        <f t="shared" si="574"/>
        <v>3.3483217392222415</v>
      </c>
      <c r="IT179" s="55">
        <f t="shared" si="761"/>
        <v>0.71464692134892949</v>
      </c>
      <c r="IU179" s="56">
        <f t="shared" si="762"/>
        <v>3.1357507908925483E-2</v>
      </c>
      <c r="IV179" s="260">
        <f t="shared" si="763"/>
        <v>1.1168424505504699</v>
      </c>
      <c r="IW179" s="57">
        <f t="shared" si="575"/>
        <v>0</v>
      </c>
      <c r="IX179" s="58">
        <f t="shared" si="715"/>
        <v>0</v>
      </c>
      <c r="IY179" s="58">
        <f t="shared" si="576"/>
        <v>0</v>
      </c>
      <c r="IZ179" s="58">
        <f t="shared" si="716"/>
        <v>0</v>
      </c>
      <c r="JA179" s="58">
        <f t="shared" si="577"/>
        <v>0</v>
      </c>
      <c r="JB179" s="55"/>
      <c r="JC179" s="56"/>
      <c r="JD179" s="260"/>
      <c r="JE179" s="57">
        <f t="shared" si="578"/>
        <v>0</v>
      </c>
      <c r="JF179" s="58">
        <f t="shared" si="717"/>
        <v>0</v>
      </c>
      <c r="JG179" s="58">
        <f t="shared" si="579"/>
        <v>0</v>
      </c>
      <c r="JH179" s="58">
        <f t="shared" si="718"/>
        <v>0</v>
      </c>
      <c r="JI179" s="58">
        <f t="shared" si="580"/>
        <v>0</v>
      </c>
      <c r="JJ179" s="55"/>
      <c r="JK179" s="56"/>
      <c r="JL179" s="260"/>
      <c r="JM179" s="57">
        <f t="shared" si="581"/>
        <v>315.99834277413856</v>
      </c>
      <c r="JN179" s="58">
        <f t="shared" si="719"/>
        <v>365.51528308684607</v>
      </c>
      <c r="JO179" s="58">
        <f t="shared" si="582"/>
        <v>19.814710028410307</v>
      </c>
      <c r="JP179" s="58">
        <f t="shared" si="720"/>
        <v>22.884008611811065</v>
      </c>
      <c r="JQ179" s="58">
        <f t="shared" si="583"/>
        <v>431.24904588192032</v>
      </c>
      <c r="JR179" s="55">
        <f t="shared" si="584"/>
        <v>0.73275140151999685</v>
      </c>
      <c r="JS179" s="56">
        <f t="shared" si="585"/>
        <v>4.5947255344967755E-2</v>
      </c>
      <c r="JT179" s="260">
        <f t="shared" si="586"/>
        <v>1.1219393744711192</v>
      </c>
      <c r="JU179" s="57">
        <f t="shared" si="587"/>
        <v>0</v>
      </c>
      <c r="JV179" s="58">
        <f t="shared" si="721"/>
        <v>0</v>
      </c>
      <c r="JW179" s="58">
        <f t="shared" si="588"/>
        <v>0</v>
      </c>
      <c r="JX179" s="58">
        <f t="shared" si="722"/>
        <v>0</v>
      </c>
      <c r="JY179" s="58">
        <f t="shared" si="589"/>
        <v>0</v>
      </c>
      <c r="JZ179" s="55"/>
      <c r="KA179" s="56"/>
      <c r="KB179" s="260"/>
      <c r="KC179" s="57">
        <f t="shared" si="590"/>
        <v>0</v>
      </c>
      <c r="KD179" s="58">
        <f t="shared" si="723"/>
        <v>0</v>
      </c>
      <c r="KE179" s="58">
        <f t="shared" si="591"/>
        <v>0</v>
      </c>
      <c r="KF179" s="58">
        <f t="shared" si="724"/>
        <v>0</v>
      </c>
      <c r="KG179" s="58">
        <f t="shared" si="592"/>
        <v>0</v>
      </c>
      <c r="KH179" s="55"/>
      <c r="KI179" s="56"/>
      <c r="KJ179" s="260"/>
      <c r="KK179" s="57">
        <f t="shared" si="593"/>
        <v>64.250591445584249</v>
      </c>
      <c r="KL179" s="58">
        <f t="shared" si="725"/>
        <v>74.318659125107303</v>
      </c>
      <c r="KM179" s="58">
        <f t="shared" si="594"/>
        <v>2.8248040439122923</v>
      </c>
      <c r="KN179" s="58">
        <f t="shared" si="726"/>
        <v>3.2623661903143066</v>
      </c>
      <c r="KO179" s="58">
        <f t="shared" si="595"/>
        <v>83.509126779079921</v>
      </c>
      <c r="KP179" s="55">
        <f t="shared" si="727"/>
        <v>0.76938406523584701</v>
      </c>
      <c r="KQ179" s="56">
        <f t="shared" si="728"/>
        <v>3.3826291243413423E-2</v>
      </c>
      <c r="KR179" s="260">
        <f t="shared" si="729"/>
        <v>1.1258021755360619</v>
      </c>
      <c r="KS179" s="57">
        <f t="shared" si="596"/>
        <v>37.305076665409409</v>
      </c>
      <c r="KT179" s="58">
        <f t="shared" si="730"/>
        <v>43.150782178879062</v>
      </c>
      <c r="KU179" s="58">
        <f t="shared" si="597"/>
        <v>1.640047709152352</v>
      </c>
      <c r="KV179" s="58">
        <f t="shared" si="731"/>
        <v>1.8940910993000513</v>
      </c>
      <c r="KW179" s="58">
        <f t="shared" si="598"/>
        <v>48.584713324520166</v>
      </c>
      <c r="KX179" s="55">
        <f t="shared" si="773"/>
        <v>0.76783568560405502</v>
      </c>
      <c r="KY179" s="56">
        <f t="shared" si="774"/>
        <v>3.3756455414230842E-2</v>
      </c>
      <c r="KZ179" s="260">
        <f t="shared" si="775"/>
        <v>1.1255487268778199</v>
      </c>
      <c r="LA179" s="57">
        <f t="shared" si="599"/>
        <v>260.62201817468025</v>
      </c>
      <c r="LB179" s="58">
        <f t="shared" si="732"/>
        <v>301.46148842265268</v>
      </c>
      <c r="LC179" s="58">
        <f t="shared" si="600"/>
        <v>11.267489614137801</v>
      </c>
      <c r="LD179" s="58">
        <f t="shared" si="733"/>
        <v>13.012823755367748</v>
      </c>
      <c r="LE179" s="58">
        <f t="shared" si="601"/>
        <v>556.90573813773835</v>
      </c>
      <c r="LF179" s="55">
        <f t="shared" si="734"/>
        <v>0.46798228196783481</v>
      </c>
      <c r="LG179" s="56">
        <f t="shared" si="735"/>
        <v>2.0232310142494953E-2</v>
      </c>
      <c r="LH179" s="260">
        <f t="shared" si="736"/>
        <v>1.0764668084254323</v>
      </c>
      <c r="LI179" s="57">
        <f t="shared" si="602"/>
        <v>167.41203207299338</v>
      </c>
      <c r="LJ179" s="58">
        <f t="shared" si="737"/>
        <v>193.64549749883145</v>
      </c>
      <c r="LK179" s="58">
        <f t="shared" si="603"/>
        <v>7.3546961340036923</v>
      </c>
      <c r="LL179" s="58">
        <f t="shared" si="738"/>
        <v>8.4939385651608639</v>
      </c>
      <c r="LM179" s="58">
        <f t="shared" si="604"/>
        <v>224.04312412247305</v>
      </c>
      <c r="LN179" s="55">
        <f t="shared" si="776"/>
        <v>0.7472312874082121</v>
      </c>
      <c r="LO179" s="56">
        <f t="shared" si="777"/>
        <v>3.2827145054374673E-2</v>
      </c>
      <c r="LP179" s="260">
        <f t="shared" si="778"/>
        <v>1.1221760675057895</v>
      </c>
      <c r="LQ179" s="57">
        <f t="shared" si="605"/>
        <v>4.3436640066666643E-2</v>
      </c>
      <c r="LR179" s="58">
        <f t="shared" si="739"/>
        <v>5.0243161565113312E-2</v>
      </c>
      <c r="LS179" s="58">
        <f t="shared" si="606"/>
        <v>1.1768208333333328E-3</v>
      </c>
      <c r="LT179" s="58">
        <f t="shared" si="740"/>
        <v>1.359110380416666E-3</v>
      </c>
      <c r="LU179" s="58">
        <f t="shared" si="607"/>
        <v>0.89416666666666633</v>
      </c>
      <c r="LV179" s="55">
        <f t="shared" si="608"/>
        <v>4.857778945013979E-2</v>
      </c>
      <c r="LW179" s="56">
        <f t="shared" si="609"/>
        <v>1.3161090400745572E-3</v>
      </c>
      <c r="LX179" s="260">
        <f t="shared" si="610"/>
        <v>1.0078160048971445</v>
      </c>
      <c r="LY179" s="57">
        <f t="shared" si="611"/>
        <v>7.2338813084507398</v>
      </c>
      <c r="LZ179" s="58">
        <f t="shared" si="741"/>
        <v>8.3674305094849704</v>
      </c>
      <c r="MA179" s="58">
        <f t="shared" si="612"/>
        <v>0.19598620465532501</v>
      </c>
      <c r="MB179" s="58">
        <f t="shared" si="742"/>
        <v>0.22634446775643485</v>
      </c>
      <c r="MC179" s="58">
        <f t="shared" si="613"/>
        <v>148.91318941428571</v>
      </c>
      <c r="MD179" s="55">
        <f t="shared" si="779"/>
        <v>4.8577841471957428E-2</v>
      </c>
      <c r="ME179" s="56">
        <f t="shared" si="780"/>
        <v>1.3161104494920142E-3</v>
      </c>
      <c r="MF179" s="260">
        <f t="shared" si="781"/>
        <v>1.007816013267282</v>
      </c>
      <c r="MG179" s="57">
        <f t="shared" si="614"/>
        <v>0</v>
      </c>
      <c r="MH179" s="58">
        <f t="shared" si="743"/>
        <v>0</v>
      </c>
      <c r="MI179" s="58">
        <f t="shared" si="615"/>
        <v>0</v>
      </c>
      <c r="MJ179" s="58">
        <f t="shared" si="744"/>
        <v>0</v>
      </c>
      <c r="MK179" s="58">
        <f t="shared" si="616"/>
        <v>0</v>
      </c>
      <c r="ML179" s="55"/>
      <c r="MM179" s="56"/>
      <c r="MN179" s="260"/>
      <c r="MO179" s="59">
        <v>3.7051712435655548</v>
      </c>
      <c r="MP179" s="60">
        <v>3.7051712435655548</v>
      </c>
      <c r="MQ179" s="60">
        <v>2.9936999999999991</v>
      </c>
      <c r="MR179" s="61">
        <v>3.3489999999999993</v>
      </c>
      <c r="MS179" s="59">
        <f t="shared" si="617"/>
        <v>1.0949217952050947</v>
      </c>
      <c r="MT179" s="60">
        <f t="shared" si="796"/>
        <v>1.0949217952050947</v>
      </c>
      <c r="MU179" s="60">
        <f t="shared" si="745"/>
        <v>1.0991496834453263</v>
      </c>
      <c r="MV179" s="61">
        <f t="shared" si="785"/>
        <v>1.1018316564400861</v>
      </c>
      <c r="MW179" s="66">
        <f t="shared" si="746"/>
        <v>4.0568727495470904</v>
      </c>
      <c r="MX179" s="67">
        <f t="shared" si="786"/>
        <v>4.0568727495470904</v>
      </c>
      <c r="MY179" s="67">
        <f t="shared" si="747"/>
        <v>3.2905244073302722</v>
      </c>
      <c r="MZ179" s="261">
        <f t="shared" si="787"/>
        <v>3.6900342174178475</v>
      </c>
      <c r="NA179" s="59">
        <f t="shared" si="618"/>
        <v>1.0949938986818439</v>
      </c>
      <c r="NB179" s="60">
        <f t="shared" si="797"/>
        <v>1.0949938986818439</v>
      </c>
      <c r="NC179" s="60">
        <f t="shared" si="619"/>
        <v>1.0991457721282976</v>
      </c>
      <c r="ND179" s="262">
        <f t="shared" si="798"/>
        <v>1.1018292676864871</v>
      </c>
      <c r="NE179" s="62">
        <f t="shared" si="620"/>
        <v>4.0571399052757027</v>
      </c>
      <c r="NF179" s="63">
        <f t="shared" si="799"/>
        <v>4.0571399052757027</v>
      </c>
      <c r="NG179" s="63">
        <f t="shared" si="621"/>
        <v>3.2905126980204837</v>
      </c>
      <c r="NH179" s="64">
        <f t="shared" si="800"/>
        <v>3.6900262174820444</v>
      </c>
      <c r="NI179" s="238">
        <f t="shared" si="750"/>
        <v>-2.6715572861224501E-4</v>
      </c>
      <c r="NJ179" s="238">
        <f t="shared" si="751"/>
        <v>-2.6715572861224501E-4</v>
      </c>
      <c r="NK179" s="238">
        <f t="shared" si="752"/>
        <v>1.1709309788443534E-5</v>
      </c>
      <c r="NL179" s="238">
        <f t="shared" si="753"/>
        <v>7.9999358031379586E-6</v>
      </c>
      <c r="NM179" s="239">
        <f t="shared" si="622"/>
        <v>0.39951351946156072</v>
      </c>
      <c r="NN179" s="240">
        <f t="shared" si="623"/>
        <v>0.59816618930182897</v>
      </c>
      <c r="NO179" s="240">
        <f>O179*IN179+0.003</f>
        <v>0.36711368779365822</v>
      </c>
      <c r="NP179" s="240">
        <f t="shared" si="624"/>
        <v>6.1426334780275843E-3</v>
      </c>
      <c r="NQ179" s="240">
        <f t="shared" si="801"/>
        <v>0</v>
      </c>
      <c r="NR179" s="240">
        <f t="shared" si="625"/>
        <v>0</v>
      </c>
      <c r="NS179" s="240">
        <f t="shared" si="626"/>
        <v>0.79444527106299945</v>
      </c>
      <c r="NT179" s="240">
        <f t="shared" si="627"/>
        <v>0</v>
      </c>
      <c r="NU179" s="240">
        <f t="shared" si="628"/>
        <v>0</v>
      </c>
      <c r="NV179" s="240">
        <f t="shared" si="629"/>
        <v>0.1545726387011013</v>
      </c>
      <c r="NW179" s="240">
        <f t="shared" si="630"/>
        <v>8.9931343277537809E-2</v>
      </c>
      <c r="NX179" s="240">
        <f t="shared" si="631"/>
        <v>0.98572065647516827</v>
      </c>
      <c r="NY179" s="240">
        <f t="shared" si="632"/>
        <v>0.41340966326913287</v>
      </c>
      <c r="NZ179" s="240">
        <f t="shared" si="633"/>
        <v>1.4109424068560023E-3</v>
      </c>
      <c r="OA179" s="240">
        <f t="shared" si="634"/>
        <v>0.24671336004783062</v>
      </c>
      <c r="OB179" s="241">
        <f t="shared" si="635"/>
        <v>0</v>
      </c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136"/>
      <c r="OP179" s="13"/>
      <c r="OQ179" s="13"/>
      <c r="OR179" s="13"/>
      <c r="OS179" s="13"/>
      <c r="OT179" s="13"/>
    </row>
    <row r="180" spans="1:410" ht="15" customHeight="1">
      <c r="A180" s="242">
        <v>161</v>
      </c>
      <c r="B180" s="49" t="s">
        <v>230</v>
      </c>
      <c r="C180" s="50">
        <v>2</v>
      </c>
      <c r="D180" s="51">
        <v>993.3</v>
      </c>
      <c r="E180" s="52">
        <v>751.1</v>
      </c>
      <c r="F180" s="52">
        <v>242.2</v>
      </c>
      <c r="G180" s="52"/>
      <c r="H180" s="53"/>
      <c r="I180" s="57">
        <v>3.5148702420049847</v>
      </c>
      <c r="J180" s="58">
        <v>3.5148702420049847</v>
      </c>
      <c r="K180" s="58">
        <v>2.9336000000000002</v>
      </c>
      <c r="L180" s="243">
        <v>3.2107000000000001</v>
      </c>
      <c r="M180" s="1">
        <v>0.27710000000000001</v>
      </c>
      <c r="N180" s="2">
        <v>0.50039999999999996</v>
      </c>
      <c r="O180" s="2">
        <v>0.30417024200498449</v>
      </c>
      <c r="P180" s="2">
        <v>7.9000000000000008E-3</v>
      </c>
      <c r="Q180" s="2">
        <v>0</v>
      </c>
      <c r="R180" s="2">
        <v>0</v>
      </c>
      <c r="S180" s="2">
        <v>0.64749999999999996</v>
      </c>
      <c r="T180" s="2">
        <v>4.5600000000000002E-2</v>
      </c>
      <c r="U180" s="2">
        <v>1.6000000000000001E-3</v>
      </c>
      <c r="V180" s="2">
        <v>0.1258</v>
      </c>
      <c r="W180" s="2">
        <v>6.1699999999999998E-2</v>
      </c>
      <c r="X180" s="2">
        <v>0.96109999999999995</v>
      </c>
      <c r="Y180" s="2">
        <v>0.38290000000000002</v>
      </c>
      <c r="Z180" s="2">
        <v>1.1000000000000001E-3</v>
      </c>
      <c r="AA180" s="2">
        <v>0.19800000000000001</v>
      </c>
      <c r="AB180" s="3">
        <v>0</v>
      </c>
      <c r="AC180" s="244">
        <v>105.38</v>
      </c>
      <c r="AD180" s="108">
        <v>23.183599999999998</v>
      </c>
      <c r="AE180" s="108">
        <v>70.926325140000003</v>
      </c>
      <c r="AF180" s="108">
        <f t="shared" si="636"/>
        <v>7.0198621044063607</v>
      </c>
      <c r="AG180" s="108">
        <f t="shared" si="637"/>
        <v>22.195684189311599</v>
      </c>
      <c r="AH180" s="108">
        <v>4.0975967376666702</v>
      </c>
      <c r="AI180" s="108">
        <v>14.861889109955403</v>
      </c>
      <c r="AJ180" s="108">
        <f t="shared" si="638"/>
        <v>0.28750324483208728</v>
      </c>
      <c r="AK180" s="108">
        <f t="shared" si="639"/>
        <v>8.6981881156053795</v>
      </c>
      <c r="AL180" s="108">
        <v>10.922470549381105</v>
      </c>
      <c r="AM180" s="245">
        <v>275.24625784440383</v>
      </c>
      <c r="AN180" s="244">
        <v>185.64</v>
      </c>
      <c r="AO180" s="108">
        <v>40.840800000000002</v>
      </c>
      <c r="AP180" s="108">
        <v>124.94555892</v>
      </c>
      <c r="AQ180" s="108">
        <f t="shared" si="640"/>
        <v>12.36636174854808</v>
      </c>
      <c r="AR180" s="108">
        <f t="shared" si="641"/>
        <v>39.100463208424799</v>
      </c>
      <c r="AS180" s="246">
        <v>16.208838090899999</v>
      </c>
      <c r="AT180" s="247">
        <v>4.4553762546282609</v>
      </c>
      <c r="AU180" s="108">
        <v>26.837369381795696</v>
      </c>
      <c r="AV180" s="108">
        <f t="shared" si="642"/>
        <v>0.51916891069083781</v>
      </c>
      <c r="AW180" s="108">
        <f t="shared" si="643"/>
        <v>15.707053503344804</v>
      </c>
      <c r="AX180" s="108">
        <v>19.723628319634784</v>
      </c>
      <c r="AY180" s="245">
        <v>497.03543365479646</v>
      </c>
      <c r="AZ180" s="248">
        <v>29</v>
      </c>
      <c r="BA180" s="108">
        <v>147.81783333333331</v>
      </c>
      <c r="BB180" s="108">
        <v>15.4152856641656</v>
      </c>
      <c r="BC180" s="109">
        <v>12.332228531332481</v>
      </c>
      <c r="BD180" s="109">
        <v>3.0830571328331189</v>
      </c>
      <c r="BE180" s="108">
        <v>5.7807331249999994</v>
      </c>
      <c r="BF180" s="109">
        <v>4.6245864999999995</v>
      </c>
      <c r="BG180" s="109">
        <v>1.1561466249999999</v>
      </c>
      <c r="BH180" s="108">
        <v>12.33801120494242</v>
      </c>
      <c r="BI180" s="109">
        <f t="shared" si="644"/>
        <v>7.2210431418942402</v>
      </c>
      <c r="BJ180" s="108">
        <f t="shared" si="645"/>
        <v>0.23867882675961113</v>
      </c>
      <c r="BK180" s="108">
        <v>9.0675931663720686</v>
      </c>
      <c r="BL180" s="245">
        <v>228.50334779257608</v>
      </c>
      <c r="BM180" s="244">
        <v>2.82</v>
      </c>
      <c r="BN180" s="108">
        <v>0.62039999999999995</v>
      </c>
      <c r="BO180" s="108">
        <v>1.8980094599999999</v>
      </c>
      <c r="BP180" s="108">
        <f t="shared" si="646"/>
        <v>0.18785358829404</v>
      </c>
      <c r="BQ180" s="108">
        <f t="shared" si="647"/>
        <v>0.59396308041239998</v>
      </c>
      <c r="BR180" s="108">
        <v>0.49141535737499997</v>
      </c>
      <c r="BS180" s="108">
        <v>0.42557721166837492</v>
      </c>
      <c r="BT180" s="108">
        <f t="shared" si="648"/>
        <v>8.2327911597247141E-3</v>
      </c>
      <c r="BU180" s="108">
        <f t="shared" si="649"/>
        <v>0.24907672351872645</v>
      </c>
      <c r="BV180" s="108">
        <v>0.31277010145216871</v>
      </c>
      <c r="BW180" s="245">
        <v>7.8818065565946513</v>
      </c>
      <c r="BX180" s="107">
        <v>0</v>
      </c>
      <c r="BY180" s="108">
        <v>0</v>
      </c>
      <c r="BZ180" s="109">
        <f t="shared" si="650"/>
        <v>0</v>
      </c>
      <c r="CA180" s="109">
        <f t="shared" si="651"/>
        <v>0</v>
      </c>
      <c r="CB180" s="108">
        <v>0</v>
      </c>
      <c r="CC180" s="110">
        <v>0</v>
      </c>
      <c r="CD180" s="244">
        <v>0</v>
      </c>
      <c r="CE180" s="108">
        <v>0</v>
      </c>
      <c r="CF180" s="109">
        <f t="shared" si="652"/>
        <v>0</v>
      </c>
      <c r="CG180" s="109">
        <f t="shared" si="653"/>
        <v>0</v>
      </c>
      <c r="CH180" s="108">
        <v>0</v>
      </c>
      <c r="CI180" s="245">
        <v>0</v>
      </c>
      <c r="CJ180" s="249">
        <v>237.74419783724522</v>
      </c>
      <c r="CK180" s="250">
        <v>52.303723524193956</v>
      </c>
      <c r="CL180" s="250">
        <v>28.500187616369338</v>
      </c>
      <c r="CM180" s="251">
        <v>15.794802913306839</v>
      </c>
      <c r="CN180" s="252">
        <f t="shared" si="541"/>
        <v>7.6991766800914183</v>
      </c>
      <c r="CO180" s="250">
        <v>160.01444558695144</v>
      </c>
      <c r="CP180" s="252">
        <f t="shared" si="654"/>
        <v>15.837269737522933</v>
      </c>
      <c r="CQ180" s="250">
        <v>50.07492060198058</v>
      </c>
      <c r="CR180" s="250">
        <v>34.935066483227487</v>
      </c>
      <c r="CS180" s="252">
        <f t="shared" si="655"/>
        <v>0.6758188611180358</v>
      </c>
      <c r="CT180" s="252">
        <f t="shared" si="656"/>
        <v>20.446376490505585</v>
      </c>
      <c r="CU180" s="250">
        <f t="shared" si="542"/>
        <v>513.49762104798742</v>
      </c>
      <c r="CV180" s="245">
        <f t="shared" si="657"/>
        <v>647.0070025204642</v>
      </c>
      <c r="CW180" s="244">
        <v>33.481500000000004</v>
      </c>
      <c r="CX180" s="108">
        <v>2.4441495</v>
      </c>
      <c r="CY180" s="108">
        <f t="shared" si="658"/>
        <v>4.7282072077500001E-2</v>
      </c>
      <c r="CZ180" s="108">
        <f t="shared" si="659"/>
        <v>1.430482489566</v>
      </c>
      <c r="DA180" s="108">
        <v>1.7962824749999999</v>
      </c>
      <c r="DB180" s="245">
        <v>45.26631837</v>
      </c>
      <c r="DC180" s="244">
        <v>1.131</v>
      </c>
      <c r="DD180" s="108">
        <v>8.2562999999999998E-2</v>
      </c>
      <c r="DE180" s="108">
        <f t="shared" si="660"/>
        <v>1.597181235E-3</v>
      </c>
      <c r="DF180" s="108">
        <f t="shared" si="661"/>
        <v>4.8321481883999998E-2</v>
      </c>
      <c r="DG180" s="108">
        <v>6.067815E-2</v>
      </c>
      <c r="DH180" s="245">
        <v>1.5290893799999998</v>
      </c>
      <c r="DI180" s="107">
        <v>48.366069621336003</v>
      </c>
      <c r="DJ180" s="108">
        <v>10.640535316693921</v>
      </c>
      <c r="DK180" s="108">
        <v>0.80284886150665968</v>
      </c>
      <c r="DL180" s="108">
        <v>32.552928256849064</v>
      </c>
      <c r="DM180" s="108">
        <f t="shared" si="662"/>
        <v>3.2218935212933797</v>
      </c>
      <c r="DN180" s="108">
        <f t="shared" si="663"/>
        <v>10.187113368698347</v>
      </c>
      <c r="DO180" s="108">
        <v>6.7424538901161526</v>
      </c>
      <c r="DP180" s="108">
        <f t="shared" si="664"/>
        <v>0.13043277050429697</v>
      </c>
      <c r="DQ180" s="108">
        <f t="shared" si="665"/>
        <v>3.9461425033605004</v>
      </c>
      <c r="DR180" s="108">
        <v>4.9552417973250904</v>
      </c>
      <c r="DS180" s="110">
        <v>124.87209329259227</v>
      </c>
      <c r="DT180" s="244">
        <v>23.66</v>
      </c>
      <c r="DU180" s="108">
        <v>5.2051999999999996</v>
      </c>
      <c r="DV180" s="108">
        <v>15.92443398</v>
      </c>
      <c r="DW180" s="108">
        <f t="shared" si="666"/>
        <v>1.5761049287365201</v>
      </c>
      <c r="DX180" s="108">
        <f t="shared" si="667"/>
        <v>4.9833923697011997</v>
      </c>
      <c r="DY180" s="108">
        <v>0.489688782833333</v>
      </c>
      <c r="DZ180" s="108">
        <v>0</v>
      </c>
      <c r="EA180" s="108"/>
      <c r="EB180" s="108">
        <v>3.3053905616868331</v>
      </c>
      <c r="EC180" s="108">
        <f t="shared" si="668"/>
        <v>6.394278041583179E-2</v>
      </c>
      <c r="ED180" s="108">
        <f t="shared" si="669"/>
        <v>1.9345393232573294</v>
      </c>
      <c r="EE180" s="108">
        <v>2.4292356662260084</v>
      </c>
      <c r="EF180" s="245">
        <v>61.216738788895412</v>
      </c>
      <c r="EG180" s="249">
        <v>208.39583285714286</v>
      </c>
      <c r="EH180" s="250">
        <v>45.847083228571442</v>
      </c>
      <c r="EI180" s="250">
        <v>311.62744844701945</v>
      </c>
      <c r="EJ180" s="250">
        <v>140.2614404919986</v>
      </c>
      <c r="EK180" s="250">
        <f t="shared" si="670"/>
        <v>13.88223581125507</v>
      </c>
      <c r="EL180" s="250">
        <v>43.893415187566042</v>
      </c>
      <c r="EM180" s="250">
        <v>51.54762176680542</v>
      </c>
      <c r="EN180" s="250">
        <f t="shared" si="671"/>
        <v>0.99718874307885086</v>
      </c>
      <c r="EO180" s="250">
        <f t="shared" si="672"/>
        <v>30.169173496214675</v>
      </c>
      <c r="EP180" s="250">
        <v>757.67942679153771</v>
      </c>
      <c r="EQ180" s="245">
        <v>954.67607775733745</v>
      </c>
      <c r="ER180" s="244">
        <v>142.75</v>
      </c>
      <c r="ES180" s="108">
        <v>31.405000000000001</v>
      </c>
      <c r="ET180" s="108">
        <v>96.078315750000002</v>
      </c>
      <c r="EU180" s="108">
        <f t="shared" si="673"/>
        <v>9.5092552230405012</v>
      </c>
      <c r="EV180" s="108">
        <f t="shared" si="674"/>
        <v>30.066748130804999</v>
      </c>
      <c r="EW180" s="108">
        <v>11.054933495849999</v>
      </c>
      <c r="EX180" s="108">
        <v>20.534042194947101</v>
      </c>
      <c r="EY180" s="108">
        <f t="shared" si="675"/>
        <v>0.39723104626125172</v>
      </c>
      <c r="EZ180" s="108">
        <f t="shared" si="676"/>
        <v>12.017917807352301</v>
      </c>
      <c r="FA180" s="108">
        <v>15.091114572039899</v>
      </c>
      <c r="FB180" s="245">
        <v>380.29608721540433</v>
      </c>
      <c r="FC180" s="244">
        <v>0.83333333333333293</v>
      </c>
      <c r="FD180" s="108">
        <v>6.0833333333333302E-2</v>
      </c>
      <c r="FE180" s="108">
        <f t="shared" si="677"/>
        <v>1.1768208333333328E-3</v>
      </c>
      <c r="FF180" s="108">
        <f t="shared" si="678"/>
        <v>3.5603803333333316E-2</v>
      </c>
      <c r="FG180" s="108">
        <v>4.4708333333333301E-2</v>
      </c>
      <c r="FH180" s="245">
        <v>1.1266499999999995</v>
      </c>
      <c r="FI180" s="244">
        <v>145.49300500000001</v>
      </c>
      <c r="FJ180" s="108">
        <v>10.620989365</v>
      </c>
      <c r="FK180" s="108">
        <f t="shared" si="679"/>
        <v>0.20546303926592502</v>
      </c>
      <c r="FL180" s="108">
        <f t="shared" si="680"/>
        <v>6.21612520367482</v>
      </c>
      <c r="FM180" s="108">
        <v>7.8055000000000003</v>
      </c>
      <c r="FN180" s="245">
        <v>196.70339323799999</v>
      </c>
      <c r="FO180" s="244">
        <v>0</v>
      </c>
      <c r="FP180" s="108">
        <v>0</v>
      </c>
      <c r="FQ180" s="108">
        <f t="shared" si="681"/>
        <v>0</v>
      </c>
      <c r="FR180" s="108">
        <f t="shared" si="682"/>
        <v>0</v>
      </c>
      <c r="FS180" s="108">
        <v>0</v>
      </c>
      <c r="FT180" s="110">
        <v>0</v>
      </c>
      <c r="FU180" s="253">
        <f t="shared" si="543"/>
        <v>1164.8024423851834</v>
      </c>
      <c r="FV180" s="254">
        <f t="shared" si="544"/>
        <v>366.19094154596718</v>
      </c>
      <c r="FW180" s="254">
        <f t="shared" si="545"/>
        <v>29.11136796605216</v>
      </c>
      <c r="FX180" s="254">
        <f t="shared" si="546"/>
        <v>147.81783333333331</v>
      </c>
      <c r="FY180" s="254">
        <f t="shared" si="547"/>
        <v>0</v>
      </c>
      <c r="FZ180" s="254">
        <f t="shared" si="548"/>
        <v>0</v>
      </c>
      <c r="GA180" s="254">
        <f t="shared" si="683"/>
        <v>33.481500000000004</v>
      </c>
      <c r="GB180" s="254">
        <f t="shared" si="684"/>
        <v>1.131</v>
      </c>
      <c r="GC180" s="254">
        <f t="shared" si="685"/>
        <v>145.49300500000001</v>
      </c>
      <c r="GD180" s="254">
        <f t="shared" si="686"/>
        <v>0</v>
      </c>
      <c r="GE180" s="254">
        <f t="shared" si="549"/>
        <v>642.60145758579915</v>
      </c>
      <c r="GF180" s="255">
        <f t="shared" si="550"/>
        <v>245.33675416701794</v>
      </c>
      <c r="GG180" s="255">
        <f t="shared" si="551"/>
        <v>63.600836663096885</v>
      </c>
      <c r="GH180" s="254">
        <f t="shared" si="552"/>
        <v>184.73595700347818</v>
      </c>
      <c r="GI180" s="255">
        <f t="shared" si="553"/>
        <v>131.90645378188427</v>
      </c>
      <c r="GJ180" s="256">
        <f t="shared" si="554"/>
        <v>3.5737170882322866</v>
      </c>
      <c r="GK180" s="253">
        <f t="shared" si="687"/>
        <v>2715.3655048198139</v>
      </c>
      <c r="GL180" s="257">
        <f t="shared" si="688"/>
        <v>3421.3605360729657</v>
      </c>
      <c r="GM180" s="221">
        <f t="shared" si="689"/>
        <v>3421.3605360729657</v>
      </c>
      <c r="GN180" s="222">
        <f t="shared" si="690"/>
        <v>1942.9775194209481</v>
      </c>
      <c r="GO180" s="222">
        <f t="shared" si="691"/>
        <v>121.32026136390047</v>
      </c>
      <c r="GP180" s="55">
        <f t="shared" si="692"/>
        <v>0.56789616263332943</v>
      </c>
      <c r="GQ180" s="56">
        <f t="shared" si="693"/>
        <v>3.545965415943908E-2</v>
      </c>
      <c r="GR180" s="258">
        <f t="shared" si="694"/>
        <v>1.0944820291139399</v>
      </c>
      <c r="GS180" s="227">
        <f t="shared" si="555"/>
        <v>3421.3605360729657</v>
      </c>
      <c r="GT180" s="222">
        <f t="shared" si="788"/>
        <v>1942.9775194209481</v>
      </c>
      <c r="GU180" s="222">
        <f t="shared" si="789"/>
        <v>121.32026136390047</v>
      </c>
      <c r="GV180" s="37">
        <f t="shared" si="748"/>
        <v>0.56789616263332943</v>
      </c>
      <c r="GW180" s="228">
        <f t="shared" si="749"/>
        <v>3.545965415943908E-2</v>
      </c>
      <c r="GX180" s="258">
        <f t="shared" si="695"/>
        <v>1.0944820291139399</v>
      </c>
      <c r="GY180" s="221">
        <f t="shared" si="754"/>
        <v>2917.6109304359857</v>
      </c>
      <c r="GZ180" s="222">
        <f t="shared" si="696"/>
        <v>1722.3971353961099</v>
      </c>
      <c r="HA180" s="222">
        <f t="shared" si="697"/>
        <v>90.446658762663986</v>
      </c>
      <c r="HB180" s="55">
        <f t="shared" si="698"/>
        <v>0.59034503793099236</v>
      </c>
      <c r="HC180" s="56">
        <f t="shared" si="699"/>
        <v>3.1000246749537753E-2</v>
      </c>
      <c r="HD180" s="258">
        <f t="shared" si="700"/>
        <v>1.0973090056652901</v>
      </c>
      <c r="HE180" s="221">
        <f t="shared" si="701"/>
        <v>3192.8571882803894</v>
      </c>
      <c r="HF180" s="222">
        <f t="shared" si="702"/>
        <v>1931.8773319032284</v>
      </c>
      <c r="HG180" s="222">
        <f t="shared" si="703"/>
        <v>99.653939102704427</v>
      </c>
      <c r="HH180" s="55">
        <f t="shared" si="704"/>
        <v>0.60506224299487066</v>
      </c>
      <c r="HI180" s="56">
        <f t="shared" si="705"/>
        <v>3.1211524107151216E-2</v>
      </c>
      <c r="HJ180" s="259">
        <f t="shared" si="706"/>
        <v>1.099647918561494</v>
      </c>
      <c r="HK180" s="54">
        <f t="shared" si="556"/>
        <v>3.8469623145418206</v>
      </c>
      <c r="HL180" s="55">
        <f t="shared" si="557"/>
        <v>3.8469623145418206</v>
      </c>
      <c r="HM180" s="55">
        <f t="shared" si="558"/>
        <v>3.2190656990196951</v>
      </c>
      <c r="HN180" s="56">
        <f t="shared" si="559"/>
        <v>3.5306395721253891</v>
      </c>
      <c r="HQ180" s="57">
        <f t="shared" si="560"/>
        <v>166.25412421199874</v>
      </c>
      <c r="HR180" s="58">
        <f t="shared" si="707"/>
        <v>192.30614547601897</v>
      </c>
      <c r="HS180" s="58">
        <f t="shared" si="561"/>
        <v>7.3073653492384478</v>
      </c>
      <c r="HT180" s="58">
        <f t="shared" si="708"/>
        <v>8.4392762418354845</v>
      </c>
      <c r="HU180" s="58">
        <f t="shared" si="562"/>
        <v>218.44941098762206</v>
      </c>
      <c r="HV180" s="55">
        <f t="shared" si="755"/>
        <v>0.76106464860836431</v>
      </c>
      <c r="HW180" s="56">
        <f t="shared" si="756"/>
        <v>3.3451064556326515E-2</v>
      </c>
      <c r="HX180" s="260">
        <f t="shared" si="757"/>
        <v>1.1244404003367059</v>
      </c>
      <c r="HY180" s="57">
        <f t="shared" si="563"/>
        <v>293.34597038835886</v>
      </c>
      <c r="HZ180" s="58">
        <f t="shared" si="709"/>
        <v>339.31328394821469</v>
      </c>
      <c r="IA180" s="58">
        <f t="shared" si="564"/>
        <v>17.34090691386718</v>
      </c>
      <c r="IB180" s="58">
        <f t="shared" si="710"/>
        <v>20.027013394825207</v>
      </c>
      <c r="IC180" s="58">
        <f t="shared" si="565"/>
        <v>394.47256639269563</v>
      </c>
      <c r="ID180" s="55">
        <f t="shared" si="758"/>
        <v>0.74364099149124174</v>
      </c>
      <c r="IE180" s="56">
        <f t="shared" si="759"/>
        <v>4.3959728486174084E-2</v>
      </c>
      <c r="IF180" s="260">
        <f t="shared" si="760"/>
        <v>1.1233379053091861</v>
      </c>
      <c r="IG180" s="57">
        <f t="shared" si="566"/>
        <v>8.8096726331109725</v>
      </c>
      <c r="IH180" s="58">
        <f t="shared" si="711"/>
        <v>10.190148334719462</v>
      </c>
      <c r="II180" s="58">
        <f t="shared" si="567"/>
        <v>17.195493858092092</v>
      </c>
      <c r="IJ180" s="58">
        <f t="shared" si="712"/>
        <v>19.859075856710557</v>
      </c>
      <c r="IK180" s="58">
        <f t="shared" si="568"/>
        <v>181.35186332744135</v>
      </c>
      <c r="IL180" s="55">
        <f t="shared" si="569"/>
        <v>4.8577789450139783E-2</v>
      </c>
      <c r="IM180" s="56">
        <f t="shared" si="570"/>
        <v>9.4818401876823444E-2</v>
      </c>
      <c r="IN180" s="260">
        <f t="shared" si="571"/>
        <v>1.0222995100575569</v>
      </c>
      <c r="IO180" s="57">
        <f t="shared" si="572"/>
        <v>4.468908560795974</v>
      </c>
      <c r="IP180" s="58">
        <f t="shared" si="713"/>
        <v>5.1691865322727031</v>
      </c>
      <c r="IQ180" s="58">
        <f t="shared" si="573"/>
        <v>0.19608637945376473</v>
      </c>
      <c r="IR180" s="58">
        <f t="shared" si="714"/>
        <v>0.2264601596311529</v>
      </c>
      <c r="IS180" s="58">
        <f t="shared" si="574"/>
        <v>6.2554020290433741</v>
      </c>
      <c r="IT180" s="55">
        <f t="shared" si="761"/>
        <v>0.71440788938059596</v>
      </c>
      <c r="IU180" s="56">
        <f t="shared" si="762"/>
        <v>3.1346726963886573E-2</v>
      </c>
      <c r="IV180" s="260">
        <f t="shared" si="763"/>
        <v>1.1168033242726454</v>
      </c>
      <c r="IW180" s="57">
        <f t="shared" si="575"/>
        <v>0</v>
      </c>
      <c r="IX180" s="58">
        <f t="shared" si="715"/>
        <v>0</v>
      </c>
      <c r="IY180" s="58">
        <f t="shared" si="576"/>
        <v>0</v>
      </c>
      <c r="IZ180" s="58">
        <f t="shared" si="716"/>
        <v>0</v>
      </c>
      <c r="JA180" s="58">
        <f t="shared" si="577"/>
        <v>0</v>
      </c>
      <c r="JB180" s="55"/>
      <c r="JC180" s="56"/>
      <c r="JD180" s="260"/>
      <c r="JE180" s="57">
        <f t="shared" si="578"/>
        <v>0</v>
      </c>
      <c r="JF180" s="58">
        <f t="shared" si="717"/>
        <v>0</v>
      </c>
      <c r="JG180" s="58">
        <f t="shared" si="579"/>
        <v>0</v>
      </c>
      <c r="JH180" s="58">
        <f t="shared" si="718"/>
        <v>0</v>
      </c>
      <c r="JI180" s="58">
        <f t="shared" si="580"/>
        <v>0</v>
      </c>
      <c r="JJ180" s="55"/>
      <c r="JK180" s="56"/>
      <c r="JL180" s="260"/>
      <c r="JM180" s="57">
        <f t="shared" si="581"/>
        <v>376.08390381427228</v>
      </c>
      <c r="JN180" s="58">
        <f t="shared" si="719"/>
        <v>435.01625154196876</v>
      </c>
      <c r="JO180" s="58">
        <f t="shared" si="582"/>
        <v>24.212265278732385</v>
      </c>
      <c r="JP180" s="58">
        <f t="shared" si="720"/>
        <v>27.962745170408031</v>
      </c>
      <c r="JQ180" s="58">
        <f t="shared" si="583"/>
        <v>513.49762104798742</v>
      </c>
      <c r="JR180" s="55">
        <f t="shared" si="584"/>
        <v>0.7323965845191841</v>
      </c>
      <c r="JS180" s="56">
        <f t="shared" si="585"/>
        <v>4.7151660078420692E-2</v>
      </c>
      <c r="JT180" s="260">
        <f t="shared" si="586"/>
        <v>1.1220703369403038</v>
      </c>
      <c r="JU180" s="57">
        <f t="shared" si="587"/>
        <v>1.7451886372705199</v>
      </c>
      <c r="JV180" s="58">
        <f t="shared" si="721"/>
        <v>2.0186596967308104</v>
      </c>
      <c r="JW180" s="58">
        <f t="shared" si="588"/>
        <v>4.7282072077500001E-2</v>
      </c>
      <c r="JX180" s="58">
        <f t="shared" si="722"/>
        <v>5.4606065042304752E-2</v>
      </c>
      <c r="JY180" s="58">
        <f t="shared" si="589"/>
        <v>35.925649499999999</v>
      </c>
      <c r="JZ180" s="55">
        <f t="shared" si="767"/>
        <v>4.857778945013979E-2</v>
      </c>
      <c r="KA180" s="56">
        <f t="shared" si="768"/>
        <v>1.3161090400745574E-3</v>
      </c>
      <c r="KB180" s="260">
        <f t="shared" si="769"/>
        <v>1.0078160048971445</v>
      </c>
      <c r="KC180" s="57">
        <f t="shared" si="590"/>
        <v>5.8952207898479998E-2</v>
      </c>
      <c r="KD180" s="58">
        <f t="shared" si="723"/>
        <v>6.8190018876171821E-2</v>
      </c>
      <c r="KE180" s="58">
        <f t="shared" si="591"/>
        <v>1.597181235E-3</v>
      </c>
      <c r="KF180" s="58">
        <f t="shared" si="724"/>
        <v>1.8445846083015001E-3</v>
      </c>
      <c r="KG180" s="58">
        <f t="shared" si="592"/>
        <v>1.2135629999999997</v>
      </c>
      <c r="KH180" s="55">
        <f t="shared" si="770"/>
        <v>4.8577789450139804E-2</v>
      </c>
      <c r="KI180" s="56">
        <f t="shared" si="771"/>
        <v>1.3161090400745576E-3</v>
      </c>
      <c r="KJ180" s="260">
        <f t="shared" si="772"/>
        <v>1.0078160048971445</v>
      </c>
      <c r="KK180" s="57">
        <f t="shared" si="593"/>
        <v>76.249177101941726</v>
      </c>
      <c r="KL180" s="58">
        <f t="shared" si="725"/>
        <v>88.197423153816004</v>
      </c>
      <c r="KM180" s="58">
        <f t="shared" si="594"/>
        <v>3.3523262917976768</v>
      </c>
      <c r="KN180" s="58">
        <f t="shared" si="726"/>
        <v>3.8716016343971371</v>
      </c>
      <c r="KO180" s="58">
        <f t="shared" si="595"/>
        <v>99.104835946501794</v>
      </c>
      <c r="KP180" s="55">
        <f t="shared" si="727"/>
        <v>0.76937897503914054</v>
      </c>
      <c r="KQ180" s="56">
        <f t="shared" si="728"/>
        <v>3.3826061662695354E-2</v>
      </c>
      <c r="KR180" s="260">
        <f t="shared" si="729"/>
        <v>1.1258013423401849</v>
      </c>
      <c r="KS180" s="57">
        <f t="shared" si="596"/>
        <v>37.305076665409409</v>
      </c>
      <c r="KT180" s="58">
        <f t="shared" si="730"/>
        <v>43.150782178879062</v>
      </c>
      <c r="KU180" s="58">
        <f t="shared" si="597"/>
        <v>1.640047709152352</v>
      </c>
      <c r="KV180" s="58">
        <f t="shared" si="731"/>
        <v>1.8940910993000513</v>
      </c>
      <c r="KW180" s="58">
        <f t="shared" si="598"/>
        <v>48.584713324520166</v>
      </c>
      <c r="KX180" s="55">
        <f t="shared" si="773"/>
        <v>0.76783568560405502</v>
      </c>
      <c r="KY180" s="56">
        <f t="shared" si="774"/>
        <v>3.3756455414230842E-2</v>
      </c>
      <c r="KZ180" s="260">
        <f t="shared" si="775"/>
        <v>1.1255487268778199</v>
      </c>
      <c r="LA180" s="57">
        <f t="shared" si="599"/>
        <v>344.59927427992676</v>
      </c>
      <c r="LB180" s="58">
        <f t="shared" si="732"/>
        <v>398.59798055959129</v>
      </c>
      <c r="LC180" s="58">
        <f t="shared" si="600"/>
        <v>14.879424554333921</v>
      </c>
      <c r="LD180" s="58">
        <f t="shared" si="733"/>
        <v>17.184247417800247</v>
      </c>
      <c r="LE180" s="58">
        <f t="shared" si="601"/>
        <v>757.67942679153771</v>
      </c>
      <c r="LF180" s="55">
        <f t="shared" si="734"/>
        <v>0.45480880448234373</v>
      </c>
      <c r="LG180" s="56">
        <f t="shared" si="735"/>
        <v>1.9638153060776896E-2</v>
      </c>
      <c r="LH180" s="260">
        <f t="shared" si="736"/>
        <v>1.0743104895714977</v>
      </c>
      <c r="LI180" s="57">
        <f t="shared" si="602"/>
        <v>225.49829244455191</v>
      </c>
      <c r="LJ180" s="58">
        <f t="shared" si="737"/>
        <v>260.83387487061322</v>
      </c>
      <c r="LK180" s="58">
        <f t="shared" si="603"/>
        <v>9.9064862693017535</v>
      </c>
      <c r="LL180" s="58">
        <f t="shared" si="738"/>
        <v>11.441000992416596</v>
      </c>
      <c r="LM180" s="58">
        <f t="shared" si="604"/>
        <v>301.82229144079707</v>
      </c>
      <c r="LN180" s="55">
        <f t="shared" si="776"/>
        <v>0.74712272366663068</v>
      </c>
      <c r="LO180" s="56">
        <f t="shared" si="777"/>
        <v>3.2822248555637007E-2</v>
      </c>
      <c r="LP180" s="260">
        <f t="shared" si="778"/>
        <v>1.1221582970998292</v>
      </c>
      <c r="LQ180" s="57">
        <f t="shared" si="605"/>
        <v>4.3436640066666643E-2</v>
      </c>
      <c r="LR180" s="58">
        <f t="shared" si="739"/>
        <v>5.0243161565113312E-2</v>
      </c>
      <c r="LS180" s="58">
        <f t="shared" si="606"/>
        <v>1.1768208333333328E-3</v>
      </c>
      <c r="LT180" s="58">
        <f t="shared" si="740"/>
        <v>1.359110380416666E-3</v>
      </c>
      <c r="LU180" s="58">
        <f t="shared" si="607"/>
        <v>0.89416666666666633</v>
      </c>
      <c r="LV180" s="55">
        <f t="shared" si="608"/>
        <v>4.857778945013979E-2</v>
      </c>
      <c r="LW180" s="56">
        <f t="shared" si="609"/>
        <v>1.3161090400745572E-3</v>
      </c>
      <c r="LX180" s="260">
        <f t="shared" si="610"/>
        <v>1.0078160048971445</v>
      </c>
      <c r="LY180" s="57">
        <f t="shared" si="611"/>
        <v>7.5836727484832807</v>
      </c>
      <c r="LZ180" s="58">
        <f t="shared" si="741"/>
        <v>8.7720342681706107</v>
      </c>
      <c r="MA180" s="58">
        <f t="shared" si="612"/>
        <v>0.20546303926592502</v>
      </c>
      <c r="MB180" s="58">
        <f t="shared" si="742"/>
        <v>0.23728926404821682</v>
      </c>
      <c r="MC180" s="58">
        <f t="shared" si="613"/>
        <v>156.11380415714285</v>
      </c>
      <c r="MD180" s="55">
        <f t="shared" si="779"/>
        <v>4.857784863694449E-2</v>
      </c>
      <c r="ME180" s="56">
        <f t="shared" si="780"/>
        <v>1.3161106436116799E-3</v>
      </c>
      <c r="MF180" s="260">
        <f t="shared" si="781"/>
        <v>1.0078160144201047</v>
      </c>
      <c r="MG180" s="57">
        <f t="shared" si="614"/>
        <v>0</v>
      </c>
      <c r="MH180" s="58">
        <f t="shared" si="743"/>
        <v>0</v>
      </c>
      <c r="MI180" s="58">
        <f t="shared" si="615"/>
        <v>0</v>
      </c>
      <c r="MJ180" s="58">
        <f t="shared" si="744"/>
        <v>0</v>
      </c>
      <c r="MK180" s="58">
        <f t="shared" si="616"/>
        <v>0</v>
      </c>
      <c r="ML180" s="55"/>
      <c r="MM180" s="56"/>
      <c r="MN180" s="260"/>
      <c r="MO180" s="59">
        <v>3.5148702420049847</v>
      </c>
      <c r="MP180" s="60">
        <v>3.5148702420049847</v>
      </c>
      <c r="MQ180" s="60">
        <v>2.9336000000000002</v>
      </c>
      <c r="MR180" s="61">
        <v>3.2107000000000001</v>
      </c>
      <c r="MS180" s="59">
        <f t="shared" si="617"/>
        <v>1.0944820291139399</v>
      </c>
      <c r="MT180" s="60">
        <f t="shared" si="796"/>
        <v>1.0944820291139399</v>
      </c>
      <c r="MU180" s="60">
        <f t="shared" si="745"/>
        <v>1.0973090056652901</v>
      </c>
      <c r="MV180" s="61">
        <f t="shared" si="785"/>
        <v>1.099647918561494</v>
      </c>
      <c r="MW180" s="66">
        <f t="shared" si="746"/>
        <v>3.8469623145418206</v>
      </c>
      <c r="MX180" s="67">
        <f t="shared" si="786"/>
        <v>3.8469623145418206</v>
      </c>
      <c r="MY180" s="67">
        <f t="shared" si="747"/>
        <v>3.2190656990196951</v>
      </c>
      <c r="MZ180" s="261">
        <f t="shared" si="787"/>
        <v>3.5306395721253891</v>
      </c>
      <c r="NA180" s="59">
        <f t="shared" si="618"/>
        <v>1.0943529374943304</v>
      </c>
      <c r="NB180" s="60">
        <f t="shared" si="797"/>
        <v>1.0943529374943304</v>
      </c>
      <c r="NC180" s="60">
        <f t="shared" si="619"/>
        <v>1.0972774236230149</v>
      </c>
      <c r="ND180" s="262">
        <f t="shared" si="798"/>
        <v>1.0996217288671561</v>
      </c>
      <c r="NE180" s="62">
        <f t="shared" si="620"/>
        <v>3.8465085742495626</v>
      </c>
      <c r="NF180" s="63">
        <f t="shared" si="799"/>
        <v>3.8465085742495626</v>
      </c>
      <c r="NG180" s="63">
        <f t="shared" si="621"/>
        <v>3.2189730499404772</v>
      </c>
      <c r="NH180" s="64">
        <f t="shared" si="800"/>
        <v>3.5305554848737786</v>
      </c>
      <c r="NI180" s="238">
        <f t="shared" si="750"/>
        <v>4.5374029225797585E-4</v>
      </c>
      <c r="NJ180" s="238">
        <f t="shared" si="751"/>
        <v>4.5374029225797585E-4</v>
      </c>
      <c r="NK180" s="238">
        <f t="shared" si="752"/>
        <v>9.2649079217910213E-5</v>
      </c>
      <c r="NL180" s="238">
        <f t="shared" si="753"/>
        <v>8.4087251610576175E-5</v>
      </c>
      <c r="NM180" s="239">
        <f t="shared" si="622"/>
        <v>0.31158243493330123</v>
      </c>
      <c r="NN180" s="240">
        <f t="shared" si="623"/>
        <v>0.56211828781671669</v>
      </c>
      <c r="NO180" s="240">
        <f>O180*IN180+0.005</f>
        <v>0.31595308937578415</v>
      </c>
      <c r="NP180" s="240">
        <f t="shared" si="624"/>
        <v>8.8227462617538992E-3</v>
      </c>
      <c r="NQ180" s="240">
        <f t="shared" si="801"/>
        <v>0</v>
      </c>
      <c r="NR180" s="240">
        <f t="shared" si="625"/>
        <v>0</v>
      </c>
      <c r="NS180" s="240">
        <f t="shared" si="626"/>
        <v>0.72654054316884664</v>
      </c>
      <c r="NT180" s="240">
        <f t="shared" si="627"/>
        <v>4.5956409823309792E-2</v>
      </c>
      <c r="NU180" s="240">
        <f t="shared" si="628"/>
        <v>1.6125056078354313E-3</v>
      </c>
      <c r="NV180" s="240">
        <f t="shared" si="629"/>
        <v>0.14162580886639525</v>
      </c>
      <c r="NW180" s="240">
        <f t="shared" si="630"/>
        <v>6.9446356448361488E-2</v>
      </c>
      <c r="NX180" s="240">
        <f t="shared" si="631"/>
        <v>1.0325198115271663</v>
      </c>
      <c r="NY180" s="240">
        <f t="shared" si="632"/>
        <v>0.4296744119595246</v>
      </c>
      <c r="NZ180" s="240">
        <f t="shared" si="633"/>
        <v>1.1085976053868589E-3</v>
      </c>
      <c r="OA180" s="240">
        <f t="shared" si="634"/>
        <v>0.19954757085518074</v>
      </c>
      <c r="OB180" s="241">
        <f t="shared" si="635"/>
        <v>0</v>
      </c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136"/>
      <c r="OP180" s="13"/>
      <c r="OQ180" s="13"/>
      <c r="OR180" s="13"/>
      <c r="OS180" s="13"/>
      <c r="OT180" s="13"/>
    </row>
    <row r="181" spans="1:410" ht="15" customHeight="1">
      <c r="A181" s="242">
        <v>162</v>
      </c>
      <c r="B181" s="49" t="s">
        <v>231</v>
      </c>
      <c r="C181" s="50">
        <v>2</v>
      </c>
      <c r="D181" s="51">
        <v>598.30999999999995</v>
      </c>
      <c r="E181" s="52">
        <v>468</v>
      </c>
      <c r="F181" s="52">
        <v>130.30000000000001</v>
      </c>
      <c r="G181" s="52"/>
      <c r="H181" s="53"/>
      <c r="I181" s="57">
        <v>3.443190906761699</v>
      </c>
      <c r="J181" s="58">
        <v>3.443190906761699</v>
      </c>
      <c r="K181" s="58">
        <v>2.8986000000000005</v>
      </c>
      <c r="L181" s="243">
        <v>3.2244000000000006</v>
      </c>
      <c r="M181" s="1">
        <v>0.32579999999999998</v>
      </c>
      <c r="N181" s="2">
        <v>0.29699999999999999</v>
      </c>
      <c r="O181" s="2">
        <v>0.21879090676169846</v>
      </c>
      <c r="P181" s="2">
        <v>1.0800000000000001E-2</v>
      </c>
      <c r="Q181" s="2">
        <v>0</v>
      </c>
      <c r="R181" s="2">
        <v>0</v>
      </c>
      <c r="S181" s="2">
        <v>0.7258</v>
      </c>
      <c r="T181" s="2">
        <v>6.2E-2</v>
      </c>
      <c r="U181" s="2">
        <v>2E-3</v>
      </c>
      <c r="V181" s="2">
        <v>0.13009999999999999</v>
      </c>
      <c r="W181" s="2">
        <v>7.4999999999999997E-2</v>
      </c>
      <c r="X181" s="2">
        <v>1.1143000000000001</v>
      </c>
      <c r="Y181" s="2">
        <v>0.26939999999999997</v>
      </c>
      <c r="Z181" s="2">
        <v>1.9E-3</v>
      </c>
      <c r="AA181" s="2">
        <v>0.21029999999999999</v>
      </c>
      <c r="AB181" s="3">
        <v>0</v>
      </c>
      <c r="AC181" s="244">
        <v>74.62</v>
      </c>
      <c r="AD181" s="108">
        <v>16.416399999999999</v>
      </c>
      <c r="AE181" s="108">
        <v>50.223214860000006</v>
      </c>
      <c r="AF181" s="108">
        <f t="shared" si="636"/>
        <v>4.9707924675536406</v>
      </c>
      <c r="AG181" s="108">
        <f t="shared" si="637"/>
        <v>15.716852858288402</v>
      </c>
      <c r="AH181" s="108">
        <v>2.9098949568750001</v>
      </c>
      <c r="AI181" s="108">
        <v>10.524374225756844</v>
      </c>
      <c r="AJ181" s="108">
        <f t="shared" si="638"/>
        <v>0.20359401939726615</v>
      </c>
      <c r="AK181" s="108">
        <f t="shared" si="639"/>
        <v>6.1595794543602569</v>
      </c>
      <c r="AL181" s="108">
        <v>7.7346942021315925</v>
      </c>
      <c r="AM181" s="245">
        <v>194.91429389371615</v>
      </c>
      <c r="AN181" s="244">
        <v>67.16</v>
      </c>
      <c r="AO181" s="108">
        <v>14.7752</v>
      </c>
      <c r="AP181" s="108">
        <v>45.202239479999996</v>
      </c>
      <c r="AQ181" s="108">
        <f t="shared" si="640"/>
        <v>4.4738464502935198</v>
      </c>
      <c r="AR181" s="108">
        <f t="shared" si="641"/>
        <v>14.145588822871199</v>
      </c>
      <c r="AS181" s="246">
        <v>4.2894114869750002</v>
      </c>
      <c r="AT181" s="247">
        <v>0</v>
      </c>
      <c r="AU181" s="108">
        <v>9.5941601205891747</v>
      </c>
      <c r="AV181" s="108">
        <f t="shared" si="642"/>
        <v>0.18559902753279758</v>
      </c>
      <c r="AW181" s="108">
        <f t="shared" si="643"/>
        <v>5.6151549054569854</v>
      </c>
      <c r="AX181" s="108">
        <v>7.0510505543782092</v>
      </c>
      <c r="AY181" s="245">
        <v>177.68647397033087</v>
      </c>
      <c r="AZ181" s="248">
        <v>13</v>
      </c>
      <c r="BA181" s="108">
        <v>66.263166666666663</v>
      </c>
      <c r="BB181" s="108">
        <v>6.9103004701432003</v>
      </c>
      <c r="BC181" s="109">
        <v>5.5282403761145602</v>
      </c>
      <c r="BD181" s="109">
        <v>1.3820600940286401</v>
      </c>
      <c r="BE181" s="108">
        <v>2.5913631249999995</v>
      </c>
      <c r="BF181" s="109">
        <v>2.0730904999999997</v>
      </c>
      <c r="BG181" s="109">
        <v>0.51827262499999982</v>
      </c>
      <c r="BH181" s="108">
        <v>5.53083260911212</v>
      </c>
      <c r="BI181" s="109">
        <f t="shared" si="644"/>
        <v>3.2370193394698323</v>
      </c>
      <c r="BJ181" s="108">
        <f t="shared" si="645"/>
        <v>0.10699395682327396</v>
      </c>
      <c r="BK181" s="108">
        <v>4.0647831435460997</v>
      </c>
      <c r="BL181" s="245">
        <v>102.43253521736169</v>
      </c>
      <c r="BM181" s="244">
        <v>2.3199999999999998</v>
      </c>
      <c r="BN181" s="108">
        <v>0.51039999999999996</v>
      </c>
      <c r="BO181" s="108">
        <v>1.56148296</v>
      </c>
      <c r="BP181" s="108">
        <f t="shared" si="646"/>
        <v>0.15454621448304001</v>
      </c>
      <c r="BQ181" s="108">
        <f t="shared" si="647"/>
        <v>0.48865047750239998</v>
      </c>
      <c r="BR181" s="108">
        <v>0.40332177564166699</v>
      </c>
      <c r="BS181" s="108">
        <v>0.35004994570184172</v>
      </c>
      <c r="BT181" s="108">
        <f t="shared" si="648"/>
        <v>6.7717161996021288E-3</v>
      </c>
      <c r="BU181" s="108">
        <f t="shared" si="649"/>
        <v>0.20487303162102552</v>
      </c>
      <c r="BV181" s="108">
        <v>0.25726273406717548</v>
      </c>
      <c r="BW181" s="245">
        <v>6.4830208984928221</v>
      </c>
      <c r="BX181" s="107">
        <v>0</v>
      </c>
      <c r="BY181" s="108">
        <v>0</v>
      </c>
      <c r="BZ181" s="109">
        <f t="shared" si="650"/>
        <v>0</v>
      </c>
      <c r="CA181" s="109">
        <f t="shared" si="651"/>
        <v>0</v>
      </c>
      <c r="CB181" s="108">
        <v>0</v>
      </c>
      <c r="CC181" s="110">
        <v>0</v>
      </c>
      <c r="CD181" s="244">
        <v>0</v>
      </c>
      <c r="CE181" s="108">
        <v>0</v>
      </c>
      <c r="CF181" s="109">
        <f t="shared" si="652"/>
        <v>0</v>
      </c>
      <c r="CG181" s="109">
        <f t="shared" si="653"/>
        <v>0</v>
      </c>
      <c r="CH181" s="108">
        <v>0</v>
      </c>
      <c r="CI181" s="245">
        <v>0</v>
      </c>
      <c r="CJ181" s="249">
        <v>160.49588262156669</v>
      </c>
      <c r="CK181" s="250">
        <v>35.309094176744679</v>
      </c>
      <c r="CL181" s="250">
        <v>18.837419653223073</v>
      </c>
      <c r="CM181" s="251">
        <v>9.5139318746205728</v>
      </c>
      <c r="CN181" s="252">
        <f t="shared" si="541"/>
        <v>4.637566092283798</v>
      </c>
      <c r="CO181" s="250">
        <v>108.02223528609332</v>
      </c>
      <c r="CP181" s="252">
        <f t="shared" si="654"/>
        <v>10.691392715205801</v>
      </c>
      <c r="CQ181" s="250">
        <v>33.804478310430042</v>
      </c>
      <c r="CR181" s="250">
        <v>23.554518116846815</v>
      </c>
      <c r="CS181" s="252">
        <f t="shared" si="655"/>
        <v>0.45566215297040163</v>
      </c>
      <c r="CT181" s="252">
        <f t="shared" si="656"/>
        <v>13.785705709210701</v>
      </c>
      <c r="CU181" s="250">
        <f t="shared" si="542"/>
        <v>346.21914985447455</v>
      </c>
      <c r="CV181" s="245">
        <f t="shared" si="657"/>
        <v>436.23612881663792</v>
      </c>
      <c r="CW181" s="244">
        <v>27.472000000000005</v>
      </c>
      <c r="CX181" s="108">
        <v>2.0054560000000001</v>
      </c>
      <c r="CY181" s="108">
        <f t="shared" si="658"/>
        <v>3.8795546320000006E-2</v>
      </c>
      <c r="CZ181" s="108">
        <f t="shared" si="659"/>
        <v>1.173729222208</v>
      </c>
      <c r="DA181" s="108">
        <v>1.4738728000000001</v>
      </c>
      <c r="DB181" s="245">
        <v>37.141594560000001</v>
      </c>
      <c r="DC181" s="244">
        <v>0.92800000000000005</v>
      </c>
      <c r="DD181" s="108">
        <v>6.7743999999999999E-2</v>
      </c>
      <c r="DE181" s="108">
        <f t="shared" si="660"/>
        <v>1.3105076800000001E-3</v>
      </c>
      <c r="DF181" s="108">
        <f t="shared" si="661"/>
        <v>3.9648395391999998E-2</v>
      </c>
      <c r="DG181" s="108">
        <v>4.9787199999999997E-2</v>
      </c>
      <c r="DH181" s="245">
        <v>1.25463744</v>
      </c>
      <c r="DI181" s="107">
        <v>30.147811668799999</v>
      </c>
      <c r="DJ181" s="108">
        <v>6.6325185671359996</v>
      </c>
      <c r="DK181" s="108">
        <v>0.50076795617733305</v>
      </c>
      <c r="DL181" s="108">
        <v>20.291075087120845</v>
      </c>
      <c r="DM181" s="108">
        <f t="shared" si="662"/>
        <v>2.0082888656726987</v>
      </c>
      <c r="DN181" s="108">
        <f t="shared" si="663"/>
        <v>6.3498890377635968</v>
      </c>
      <c r="DO181" s="108">
        <v>4.2027686493840948</v>
      </c>
      <c r="DP181" s="108">
        <f t="shared" si="664"/>
        <v>8.1302559522335324E-2</v>
      </c>
      <c r="DQ181" s="108">
        <f t="shared" si="665"/>
        <v>2.4597460018877304</v>
      </c>
      <c r="DR181" s="108">
        <v>3.0887470964309141</v>
      </c>
      <c r="DS181" s="110">
        <v>77.836426830059011</v>
      </c>
      <c r="DT181" s="244">
        <v>17.350000000000001</v>
      </c>
      <c r="DU181" s="108">
        <v>3.8170000000000002</v>
      </c>
      <c r="DV181" s="108">
        <v>11.67746955</v>
      </c>
      <c r="DW181" s="108">
        <f t="shared" si="666"/>
        <v>1.1557658712417</v>
      </c>
      <c r="DX181" s="108">
        <f t="shared" si="667"/>
        <v>3.6543473209769997</v>
      </c>
      <c r="DY181" s="108">
        <v>0.36074123375</v>
      </c>
      <c r="DZ181" s="108">
        <v>0</v>
      </c>
      <c r="EA181" s="108"/>
      <c r="EB181" s="108">
        <v>2.4239803872137502</v>
      </c>
      <c r="EC181" s="108">
        <f t="shared" si="668"/>
        <v>4.6891900590650001E-2</v>
      </c>
      <c r="ED181" s="108">
        <f t="shared" si="669"/>
        <v>1.4186781532638171</v>
      </c>
      <c r="EE181" s="108">
        <v>1.7814595585481876</v>
      </c>
      <c r="EF181" s="245">
        <v>44.892780875414324</v>
      </c>
      <c r="EG181" s="249">
        <v>146.36164682539692</v>
      </c>
      <c r="EH181" s="250">
        <v>32.199562301587306</v>
      </c>
      <c r="EI181" s="250">
        <v>216.05523138429453</v>
      </c>
      <c r="EJ181" s="250">
        <v>98.509145480773881</v>
      </c>
      <c r="EK181" s="250">
        <f t="shared" si="670"/>
        <v>9.7498441648141156</v>
      </c>
      <c r="EL181" s="250">
        <v>30.827451986753378</v>
      </c>
      <c r="EM181" s="250">
        <v>35.998167777419845</v>
      </c>
      <c r="EN181" s="250">
        <f t="shared" si="671"/>
        <v>0.69638455565418689</v>
      </c>
      <c r="EO181" s="250">
        <f t="shared" si="672"/>
        <v>21.068575658754959</v>
      </c>
      <c r="EP181" s="250">
        <v>529.1237537694725</v>
      </c>
      <c r="EQ181" s="245">
        <v>666.69592974953537</v>
      </c>
      <c r="ER181" s="244">
        <v>60.7</v>
      </c>
      <c r="ES181" s="108">
        <v>13.353999999999999</v>
      </c>
      <c r="ET181" s="108">
        <v>40.854317100000003</v>
      </c>
      <c r="EU181" s="108">
        <f t="shared" si="673"/>
        <v>4.0435151806554002</v>
      </c>
      <c r="EV181" s="108">
        <f t="shared" si="674"/>
        <v>12.784949993274001</v>
      </c>
      <c r="EW181" s="108">
        <v>4.3057008129750001</v>
      </c>
      <c r="EX181" s="108">
        <v>8.7026233076471708</v>
      </c>
      <c r="EY181" s="108">
        <f t="shared" si="675"/>
        <v>0.16835224788643452</v>
      </c>
      <c r="EZ181" s="108">
        <f t="shared" si="676"/>
        <v>5.0933669380200444</v>
      </c>
      <c r="FA181" s="108">
        <v>6.3958320610311103</v>
      </c>
      <c r="FB181" s="245">
        <v>161.17496793798395</v>
      </c>
      <c r="FC181" s="244">
        <v>0.83333333333333293</v>
      </c>
      <c r="FD181" s="108">
        <v>6.0833333333333302E-2</v>
      </c>
      <c r="FE181" s="108">
        <f t="shared" si="677"/>
        <v>1.1768208333333328E-3</v>
      </c>
      <c r="FF181" s="108">
        <f t="shared" si="678"/>
        <v>3.5603803333333316E-2</v>
      </c>
      <c r="FG181" s="108">
        <v>4.4708333333333301E-2</v>
      </c>
      <c r="FH181" s="245">
        <v>1.1266499999999995</v>
      </c>
      <c r="FI181" s="244">
        <v>93.080726666666607</v>
      </c>
      <c r="FJ181" s="108">
        <v>6.7948930466666599</v>
      </c>
      <c r="FK181" s="108">
        <f t="shared" si="679"/>
        <v>0.13144720598776655</v>
      </c>
      <c r="FL181" s="108">
        <f t="shared" si="680"/>
        <v>3.9768334636365026</v>
      </c>
      <c r="FM181" s="108">
        <v>4.9939999999999998</v>
      </c>
      <c r="FN181" s="245">
        <v>125.84354365599991</v>
      </c>
      <c r="FO181" s="244">
        <v>0</v>
      </c>
      <c r="FP181" s="108">
        <v>0</v>
      </c>
      <c r="FQ181" s="108">
        <f t="shared" si="681"/>
        <v>0</v>
      </c>
      <c r="FR181" s="108">
        <f t="shared" si="682"/>
        <v>0</v>
      </c>
      <c r="FS181" s="108">
        <v>0</v>
      </c>
      <c r="FT181" s="110">
        <v>0</v>
      </c>
      <c r="FU181" s="253">
        <f t="shared" si="543"/>
        <v>682.16951616123174</v>
      </c>
      <c r="FV181" s="254">
        <f t="shared" si="544"/>
        <v>245.7585892199898</v>
      </c>
      <c r="FW181" s="254">
        <f t="shared" si="545"/>
        <v>12.238896968398358</v>
      </c>
      <c r="FX181" s="254">
        <f t="shared" si="546"/>
        <v>66.263166666666663</v>
      </c>
      <c r="FY181" s="254">
        <f t="shared" si="547"/>
        <v>0</v>
      </c>
      <c r="FZ181" s="254">
        <f t="shared" si="548"/>
        <v>0</v>
      </c>
      <c r="GA181" s="254">
        <f t="shared" si="683"/>
        <v>27.472000000000005</v>
      </c>
      <c r="GB181" s="254">
        <f t="shared" si="684"/>
        <v>0.92800000000000005</v>
      </c>
      <c r="GC181" s="254">
        <f t="shared" si="685"/>
        <v>93.080726666666607</v>
      </c>
      <c r="GD181" s="254">
        <f t="shared" si="686"/>
        <v>0</v>
      </c>
      <c r="GE181" s="254">
        <f t="shared" si="549"/>
        <v>376.34117980398804</v>
      </c>
      <c r="GF181" s="255">
        <f t="shared" si="550"/>
        <v>143.68209474558921</v>
      </c>
      <c r="GG181" s="255">
        <f t="shared" si="551"/>
        <v>37.247991929919912</v>
      </c>
      <c r="GH181" s="254">
        <f t="shared" si="552"/>
        <v>109.81040151967166</v>
      </c>
      <c r="GI181" s="255">
        <f t="shared" si="553"/>
        <v>78.407587173470532</v>
      </c>
      <c r="GJ181" s="256">
        <f t="shared" si="554"/>
        <v>2.124282217398048</v>
      </c>
      <c r="GK181" s="253">
        <f t="shared" si="687"/>
        <v>1614.0624770066129</v>
      </c>
      <c r="GL181" s="257">
        <f t="shared" si="688"/>
        <v>2033.7187210283323</v>
      </c>
      <c r="GM181" s="221">
        <f t="shared" si="689"/>
        <v>2033.7187210283323</v>
      </c>
      <c r="GN181" s="222">
        <f t="shared" si="690"/>
        <v>1139.3665895811673</v>
      </c>
      <c r="GO181" s="222">
        <f t="shared" si="691"/>
        <v>65.030075605802566</v>
      </c>
      <c r="GP181" s="55">
        <f t="shared" si="692"/>
        <v>0.56023803970543995</v>
      </c>
      <c r="GQ181" s="56">
        <f t="shared" si="693"/>
        <v>3.1975943837956447E-2</v>
      </c>
      <c r="GR181" s="258">
        <f t="shared" si="694"/>
        <v>1.0927423745223419</v>
      </c>
      <c r="GS181" s="227">
        <f t="shared" si="555"/>
        <v>2033.7187210283323</v>
      </c>
      <c r="GT181" s="222">
        <f t="shared" si="788"/>
        <v>1139.3665895811673</v>
      </c>
      <c r="GU181" s="222">
        <f t="shared" si="789"/>
        <v>65.030075605802566</v>
      </c>
      <c r="GV181" s="37">
        <f t="shared" si="748"/>
        <v>0.56023803970543995</v>
      </c>
      <c r="GW181" s="228">
        <f t="shared" si="749"/>
        <v>3.1975943837956447E-2</v>
      </c>
      <c r="GX181" s="258">
        <f t="shared" si="695"/>
        <v>1.0927423745223419</v>
      </c>
      <c r="GY181" s="221">
        <f t="shared" si="754"/>
        <v>1736.3718919172545</v>
      </c>
      <c r="GZ181" s="222">
        <f t="shared" si="696"/>
        <v>986.05632770153079</v>
      </c>
      <c r="HA181" s="222">
        <f t="shared" si="697"/>
        <v>48.797859342742754</v>
      </c>
      <c r="HB181" s="55">
        <f t="shared" si="698"/>
        <v>0.56788314317433131</v>
      </c>
      <c r="HC181" s="56">
        <f t="shared" si="699"/>
        <v>2.8103345585064433E-2</v>
      </c>
      <c r="HD181" s="258">
        <f t="shared" si="700"/>
        <v>1.0933404967665441</v>
      </c>
      <c r="HE181" s="221">
        <f t="shared" si="701"/>
        <v>1931.2861858109707</v>
      </c>
      <c r="HF181" s="222">
        <f t="shared" si="702"/>
        <v>1134.3906434525343</v>
      </c>
      <c r="HG181" s="222">
        <f t="shared" si="703"/>
        <v>55.317586316300897</v>
      </c>
      <c r="HH181" s="55">
        <f t="shared" si="704"/>
        <v>0.58737573529331166</v>
      </c>
      <c r="HI181" s="56">
        <f t="shared" si="705"/>
        <v>2.8642873709093696E-2</v>
      </c>
      <c r="HJ181" s="259">
        <f t="shared" si="706"/>
        <v>1.0964785588580006</v>
      </c>
      <c r="HK181" s="54">
        <f t="shared" si="556"/>
        <v>3.7625206073885145</v>
      </c>
      <c r="HL181" s="55">
        <f t="shared" si="557"/>
        <v>3.7625206073885145</v>
      </c>
      <c r="HM181" s="55">
        <f t="shared" si="558"/>
        <v>3.1691567639275053</v>
      </c>
      <c r="HN181" s="56">
        <f t="shared" si="559"/>
        <v>3.535485465181738</v>
      </c>
      <c r="HQ181" s="57">
        <f t="shared" si="560"/>
        <v>117.72564742143136</v>
      </c>
      <c r="HR181" s="58">
        <f t="shared" si="707"/>
        <v>136.17325637236965</v>
      </c>
      <c r="HS181" s="58">
        <f t="shared" si="561"/>
        <v>5.1743864869509064</v>
      </c>
      <c r="HT181" s="58">
        <f t="shared" si="708"/>
        <v>5.9758989537796019</v>
      </c>
      <c r="HU181" s="58">
        <f t="shared" si="562"/>
        <v>154.69388404263185</v>
      </c>
      <c r="HV181" s="55">
        <f t="shared" si="755"/>
        <v>0.76102328252995144</v>
      </c>
      <c r="HW181" s="56">
        <f t="shared" si="756"/>
        <v>3.3449198841790699E-2</v>
      </c>
      <c r="HX181" s="260">
        <f t="shared" si="757"/>
        <v>1.1244336292730368</v>
      </c>
      <c r="HY181" s="57">
        <f t="shared" si="563"/>
        <v>106.04330734856038</v>
      </c>
      <c r="HZ181" s="58">
        <f t="shared" si="709"/>
        <v>122.66029361007979</v>
      </c>
      <c r="IA181" s="58">
        <f t="shared" si="564"/>
        <v>4.659445477826317</v>
      </c>
      <c r="IB181" s="58">
        <f t="shared" si="710"/>
        <v>5.3811935823416137</v>
      </c>
      <c r="IC181" s="58">
        <f t="shared" si="565"/>
        <v>141.02101108756418</v>
      </c>
      <c r="ID181" s="55">
        <f t="shared" si="758"/>
        <v>0.75196813957542041</v>
      </c>
      <c r="IE181" s="56">
        <f t="shared" si="759"/>
        <v>3.3040789041947287E-2</v>
      </c>
      <c r="IF181" s="260">
        <f t="shared" si="760"/>
        <v>1.122951425694066</v>
      </c>
      <c r="IG181" s="57">
        <f t="shared" si="566"/>
        <v>3.9491635941531955</v>
      </c>
      <c r="IH181" s="58">
        <f t="shared" si="711"/>
        <v>4.5679975293570019</v>
      </c>
      <c r="II181" s="58">
        <f t="shared" si="567"/>
        <v>7.7083248329378335</v>
      </c>
      <c r="IJ181" s="58">
        <f t="shared" si="712"/>
        <v>8.9023443495599039</v>
      </c>
      <c r="IK181" s="58">
        <f t="shared" si="568"/>
        <v>81.295662870921973</v>
      </c>
      <c r="IL181" s="55">
        <f t="shared" si="569"/>
        <v>4.8577789450139804E-2</v>
      </c>
      <c r="IM181" s="56">
        <f t="shared" si="570"/>
        <v>9.4818401876823444E-2</v>
      </c>
      <c r="IN181" s="260">
        <f t="shared" si="571"/>
        <v>1.0222995100575569</v>
      </c>
      <c r="IO181" s="57">
        <f t="shared" si="572"/>
        <v>3.6764986811305791</v>
      </c>
      <c r="IP181" s="58">
        <f t="shared" si="713"/>
        <v>4.2526060244637414</v>
      </c>
      <c r="IQ181" s="58">
        <f t="shared" si="573"/>
        <v>0.16131793068264214</v>
      </c>
      <c r="IR181" s="58">
        <f t="shared" si="714"/>
        <v>0.18630607814538341</v>
      </c>
      <c r="IS181" s="58">
        <f t="shared" si="574"/>
        <v>5.1452546813435101</v>
      </c>
      <c r="IT181" s="55">
        <f t="shared" si="761"/>
        <v>0.71454163279058236</v>
      </c>
      <c r="IU181" s="56">
        <f t="shared" si="762"/>
        <v>3.1352759129217561E-2</v>
      </c>
      <c r="IV181" s="260">
        <f t="shared" si="763"/>
        <v>1.1168252162474002</v>
      </c>
      <c r="IW181" s="57">
        <f t="shared" si="575"/>
        <v>0</v>
      </c>
      <c r="IX181" s="58">
        <f t="shared" si="715"/>
        <v>0</v>
      </c>
      <c r="IY181" s="58">
        <f t="shared" si="576"/>
        <v>0</v>
      </c>
      <c r="IZ181" s="58">
        <f t="shared" si="716"/>
        <v>0</v>
      </c>
      <c r="JA181" s="58">
        <f t="shared" si="577"/>
        <v>0</v>
      </c>
      <c r="JB181" s="55"/>
      <c r="JC181" s="56"/>
      <c r="JD181" s="260"/>
      <c r="JE181" s="57">
        <f t="shared" si="578"/>
        <v>0</v>
      </c>
      <c r="JF181" s="58">
        <f t="shared" si="717"/>
        <v>0</v>
      </c>
      <c r="JG181" s="58">
        <f t="shared" si="579"/>
        <v>0</v>
      </c>
      <c r="JH181" s="58">
        <f t="shared" si="718"/>
        <v>0</v>
      </c>
      <c r="JI181" s="58">
        <f t="shared" si="580"/>
        <v>0</v>
      </c>
      <c r="JJ181" s="55"/>
      <c r="JK181" s="56"/>
      <c r="JL181" s="260"/>
      <c r="JM181" s="57">
        <f t="shared" si="581"/>
        <v>253.86500130227307</v>
      </c>
      <c r="JN181" s="58">
        <f t="shared" si="719"/>
        <v>293.64564700633929</v>
      </c>
      <c r="JO181" s="58">
        <f t="shared" si="582"/>
        <v>15.78462096046</v>
      </c>
      <c r="JP181" s="58">
        <f t="shared" si="720"/>
        <v>18.229658747235256</v>
      </c>
      <c r="JQ181" s="58">
        <f t="shared" si="583"/>
        <v>346.21914985447455</v>
      </c>
      <c r="JR181" s="55">
        <f t="shared" si="584"/>
        <v>0.73324945026576238</v>
      </c>
      <c r="JS181" s="56">
        <f t="shared" si="585"/>
        <v>4.559141505342703E-2</v>
      </c>
      <c r="JT181" s="260">
        <f t="shared" si="586"/>
        <v>1.1219622990484208</v>
      </c>
      <c r="JU181" s="57">
        <f t="shared" si="587"/>
        <v>1.4319496510937599</v>
      </c>
      <c r="JV181" s="58">
        <f t="shared" si="721"/>
        <v>1.6563361614201522</v>
      </c>
      <c r="JW181" s="58">
        <f t="shared" si="588"/>
        <v>3.8795546320000006E-2</v>
      </c>
      <c r="JX181" s="58">
        <f t="shared" si="722"/>
        <v>4.480497644496801E-2</v>
      </c>
      <c r="JY181" s="58">
        <f t="shared" si="589"/>
        <v>29.477456</v>
      </c>
      <c r="JZ181" s="55">
        <f t="shared" si="767"/>
        <v>4.857778945013979E-2</v>
      </c>
      <c r="KA181" s="56">
        <f t="shared" si="768"/>
        <v>1.3161090400745576E-3</v>
      </c>
      <c r="KB181" s="260">
        <f t="shared" si="769"/>
        <v>1.0078160048971445</v>
      </c>
      <c r="KC181" s="57">
        <f t="shared" si="590"/>
        <v>4.8371042378239998E-2</v>
      </c>
      <c r="KD181" s="58">
        <f t="shared" si="723"/>
        <v>5.5950784718910206E-2</v>
      </c>
      <c r="KE181" s="58">
        <f t="shared" si="591"/>
        <v>1.3105076800000001E-3</v>
      </c>
      <c r="KF181" s="58">
        <f t="shared" si="724"/>
        <v>1.5135053196320002E-3</v>
      </c>
      <c r="KG181" s="58">
        <f t="shared" si="592"/>
        <v>0.99574399999999996</v>
      </c>
      <c r="KH181" s="55">
        <f t="shared" si="770"/>
        <v>4.8577789450139797E-2</v>
      </c>
      <c r="KI181" s="56">
        <f t="shared" si="771"/>
        <v>1.3161090400745576E-3</v>
      </c>
      <c r="KJ181" s="260">
        <f t="shared" si="772"/>
        <v>1.0078160048971445</v>
      </c>
      <c r="KK181" s="57">
        <f t="shared" si="593"/>
        <v>47.528084984310624</v>
      </c>
      <c r="KL181" s="58">
        <f t="shared" si="725"/>
        <v>54.975735901352103</v>
      </c>
      <c r="KM181" s="58">
        <f t="shared" si="594"/>
        <v>2.0895914251950338</v>
      </c>
      <c r="KN181" s="58">
        <f t="shared" si="726"/>
        <v>2.4132691369577448</v>
      </c>
      <c r="KO181" s="58">
        <f t="shared" si="595"/>
        <v>61.774941928618254</v>
      </c>
      <c r="KP181" s="55">
        <f t="shared" si="727"/>
        <v>0.76937482254908374</v>
      </c>
      <c r="KQ181" s="56">
        <f t="shared" si="728"/>
        <v>3.3825874374913759E-2</v>
      </c>
      <c r="KR181" s="260">
        <f t="shared" si="729"/>
        <v>1.1258006626341155</v>
      </c>
      <c r="KS181" s="57">
        <f t="shared" si="596"/>
        <v>27.356091078573797</v>
      </c>
      <c r="KT181" s="58">
        <f t="shared" si="730"/>
        <v>31.642790550586312</v>
      </c>
      <c r="KU181" s="58">
        <f t="shared" si="597"/>
        <v>1.2026577718323501</v>
      </c>
      <c r="KV181" s="58">
        <f t="shared" si="731"/>
        <v>1.3889494606891812</v>
      </c>
      <c r="KW181" s="58">
        <f t="shared" si="598"/>
        <v>35.62919117096375</v>
      </c>
      <c r="KX181" s="55">
        <f t="shared" si="773"/>
        <v>0.767799946602993</v>
      </c>
      <c r="KY181" s="56">
        <f t="shared" si="774"/>
        <v>3.3754843495085125E-2</v>
      </c>
      <c r="KZ181" s="260">
        <f t="shared" si="775"/>
        <v>1.1255428768900777</v>
      </c>
      <c r="LA181" s="57">
        <f t="shared" si="599"/>
        <v>241.87436285450443</v>
      </c>
      <c r="LB181" s="58">
        <f t="shared" si="732"/>
        <v>279.77607551380527</v>
      </c>
      <c r="LC181" s="58">
        <f t="shared" si="600"/>
        <v>10.446228720468303</v>
      </c>
      <c r="LD181" s="58">
        <f t="shared" si="733"/>
        <v>12.064349549268844</v>
      </c>
      <c r="LE181" s="58">
        <f t="shared" si="601"/>
        <v>529.1237537694725</v>
      </c>
      <c r="LF181" s="55">
        <f t="shared" si="734"/>
        <v>0.45712248057546806</v>
      </c>
      <c r="LG181" s="56">
        <f t="shared" si="735"/>
        <v>1.974250569181495E-2</v>
      </c>
      <c r="LH181" s="260">
        <f t="shared" si="736"/>
        <v>1.074689206837838</v>
      </c>
      <c r="LI181" s="57">
        <f t="shared" si="602"/>
        <v>95.865546656178736</v>
      </c>
      <c r="LJ181" s="58">
        <f t="shared" si="737"/>
        <v>110.88767781720195</v>
      </c>
      <c r="LK181" s="58">
        <f t="shared" si="603"/>
        <v>4.2118674285418347</v>
      </c>
      <c r="LL181" s="58">
        <f t="shared" si="738"/>
        <v>4.864285693222965</v>
      </c>
      <c r="LM181" s="58">
        <f t="shared" si="604"/>
        <v>127.91664122062218</v>
      </c>
      <c r="LN181" s="55">
        <f t="shared" si="776"/>
        <v>0.74943764737252727</v>
      </c>
      <c r="LO181" s="56">
        <f t="shared" si="777"/>
        <v>3.2926657457159808E-2</v>
      </c>
      <c r="LP181" s="260">
        <f t="shared" si="778"/>
        <v>1.1225372185833893</v>
      </c>
      <c r="LQ181" s="57">
        <f t="shared" si="605"/>
        <v>4.3436640066666643E-2</v>
      </c>
      <c r="LR181" s="58">
        <f t="shared" si="739"/>
        <v>5.0243161565113312E-2</v>
      </c>
      <c r="LS181" s="58">
        <f t="shared" si="606"/>
        <v>1.1768208333333328E-3</v>
      </c>
      <c r="LT181" s="58">
        <f t="shared" si="740"/>
        <v>1.359110380416666E-3</v>
      </c>
      <c r="LU181" s="58">
        <f t="shared" si="607"/>
        <v>0.89416666666666633</v>
      </c>
      <c r="LV181" s="55">
        <f t="shared" si="608"/>
        <v>4.857778945013979E-2</v>
      </c>
      <c r="LW181" s="56">
        <f t="shared" si="609"/>
        <v>1.3161090400745572E-3</v>
      </c>
      <c r="LX181" s="260">
        <f t="shared" si="610"/>
        <v>1.0078160048971445</v>
      </c>
      <c r="LY181" s="57">
        <f t="shared" si="611"/>
        <v>4.8517368256365332</v>
      </c>
      <c r="LZ181" s="58">
        <f t="shared" si="741"/>
        <v>5.6120039862137778</v>
      </c>
      <c r="MA181" s="58">
        <f t="shared" si="612"/>
        <v>0.13144720598776655</v>
      </c>
      <c r="MB181" s="58">
        <f t="shared" si="742"/>
        <v>0.1518083781952716</v>
      </c>
      <c r="MC181" s="58">
        <f t="shared" si="613"/>
        <v>99.875828298412628</v>
      </c>
      <c r="MD181" s="55">
        <f t="shared" si="779"/>
        <v>4.857768799814443E-2</v>
      </c>
      <c r="ME181" s="56">
        <f t="shared" si="780"/>
        <v>1.3161062914544628E-3</v>
      </c>
      <c r="MF181" s="260">
        <f t="shared" si="781"/>
        <v>1.0078159885738556</v>
      </c>
      <c r="MG181" s="57">
        <f t="shared" si="614"/>
        <v>0</v>
      </c>
      <c r="MH181" s="58">
        <f t="shared" si="743"/>
        <v>0</v>
      </c>
      <c r="MI181" s="58">
        <f t="shared" si="615"/>
        <v>0</v>
      </c>
      <c r="MJ181" s="58">
        <f t="shared" si="744"/>
        <v>0</v>
      </c>
      <c r="MK181" s="58">
        <f t="shared" si="616"/>
        <v>0</v>
      </c>
      <c r="ML181" s="55"/>
      <c r="MM181" s="56"/>
      <c r="MN181" s="260"/>
      <c r="MO181" s="59">
        <v>3.443190906761699</v>
      </c>
      <c r="MP181" s="60">
        <v>3.443190906761699</v>
      </c>
      <c r="MQ181" s="60">
        <v>2.8986000000000005</v>
      </c>
      <c r="MR181" s="61">
        <v>3.2244000000000006</v>
      </c>
      <c r="MS181" s="59">
        <f t="shared" si="617"/>
        <v>1.0927423745223419</v>
      </c>
      <c r="MT181" s="60">
        <f t="shared" si="796"/>
        <v>1.0927423745223419</v>
      </c>
      <c r="MU181" s="60">
        <f t="shared" si="745"/>
        <v>1.0933404967665441</v>
      </c>
      <c r="MV181" s="61">
        <f t="shared" si="785"/>
        <v>1.0964785588580006</v>
      </c>
      <c r="MW181" s="66">
        <f t="shared" si="746"/>
        <v>3.7625206073885145</v>
      </c>
      <c r="MX181" s="67">
        <f t="shared" si="786"/>
        <v>3.7625206073885145</v>
      </c>
      <c r="MY181" s="67">
        <f t="shared" si="747"/>
        <v>3.1691567639275053</v>
      </c>
      <c r="MZ181" s="261">
        <f t="shared" si="787"/>
        <v>3.535485465181738</v>
      </c>
      <c r="NA181" s="59">
        <f t="shared" si="618"/>
        <v>1.0926166473063468</v>
      </c>
      <c r="NB181" s="60">
        <f t="shared" si="797"/>
        <v>1.0926166473063468</v>
      </c>
      <c r="NC181" s="60">
        <f t="shared" si="619"/>
        <v>1.0933131137021248</v>
      </c>
      <c r="ND181" s="262">
        <f t="shared" si="798"/>
        <v>1.0964575945273956</v>
      </c>
      <c r="NE181" s="62">
        <f t="shared" si="620"/>
        <v>3.7620877045816679</v>
      </c>
      <c r="NF181" s="63">
        <f t="shared" si="799"/>
        <v>3.7620877045816679</v>
      </c>
      <c r="NG181" s="63">
        <f t="shared" si="621"/>
        <v>3.1690773913769794</v>
      </c>
      <c r="NH181" s="64">
        <f t="shared" si="800"/>
        <v>3.535417867794135</v>
      </c>
      <c r="NI181" s="238">
        <f t="shared" si="750"/>
        <v>4.3290280684660232E-4</v>
      </c>
      <c r="NJ181" s="238">
        <f t="shared" si="751"/>
        <v>4.3290280684660232E-4</v>
      </c>
      <c r="NK181" s="238">
        <f t="shared" si="752"/>
        <v>7.9372550525924623E-5</v>
      </c>
      <c r="NL181" s="238">
        <f t="shared" si="753"/>
        <v>6.7597387602980064E-5</v>
      </c>
      <c r="NM181" s="239">
        <f t="shared" si="622"/>
        <v>0.36634047641715539</v>
      </c>
      <c r="NN181" s="240">
        <f t="shared" si="623"/>
        <v>0.33351657343113761</v>
      </c>
      <c r="NO181" s="240">
        <f>O181*IN181+0.003</f>
        <v>0.22666983678753297</v>
      </c>
      <c r="NP181" s="240">
        <f t="shared" si="624"/>
        <v>1.2061712335471923E-2</v>
      </c>
      <c r="NQ181" s="240">
        <f t="shared" si="801"/>
        <v>0</v>
      </c>
      <c r="NR181" s="240">
        <f t="shared" si="625"/>
        <v>0</v>
      </c>
      <c r="NS181" s="240">
        <f t="shared" si="626"/>
        <v>0.81432023664934383</v>
      </c>
      <c r="NT181" s="240">
        <f t="shared" si="627"/>
        <v>6.2484592303622959E-2</v>
      </c>
      <c r="NU181" s="240">
        <f t="shared" si="628"/>
        <v>2.0156320097942889E-3</v>
      </c>
      <c r="NV181" s="240">
        <f t="shared" si="629"/>
        <v>0.14646666620869842</v>
      </c>
      <c r="NW181" s="240">
        <f t="shared" si="630"/>
        <v>8.4415715766755828E-2</v>
      </c>
      <c r="NX181" s="240">
        <f t="shared" si="631"/>
        <v>1.1975261831794028</v>
      </c>
      <c r="NY181" s="240">
        <f t="shared" si="632"/>
        <v>0.30241152668636506</v>
      </c>
      <c r="NZ181" s="240">
        <f t="shared" si="633"/>
        <v>1.9148504093045747E-3</v>
      </c>
      <c r="OA181" s="240">
        <f t="shared" si="634"/>
        <v>0.21194370239708182</v>
      </c>
      <c r="OB181" s="241">
        <f t="shared" si="635"/>
        <v>0</v>
      </c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136"/>
      <c r="OP181" s="13"/>
      <c r="OQ181" s="13"/>
      <c r="OR181" s="13"/>
      <c r="OS181" s="13"/>
      <c r="OT181" s="13"/>
    </row>
    <row r="182" spans="1:410" ht="15" customHeight="1">
      <c r="A182" s="242">
        <v>163</v>
      </c>
      <c r="B182" s="49" t="s">
        <v>232</v>
      </c>
      <c r="C182" s="50">
        <v>2</v>
      </c>
      <c r="D182" s="51">
        <v>464.95</v>
      </c>
      <c r="E182" s="52">
        <v>349.3</v>
      </c>
      <c r="F182" s="52">
        <v>115.7</v>
      </c>
      <c r="G182" s="52"/>
      <c r="H182" s="53"/>
      <c r="I182" s="57">
        <v>3.4430279388815128</v>
      </c>
      <c r="J182" s="58">
        <v>3.4430279388815128</v>
      </c>
      <c r="K182" s="58">
        <v>3.1019999999999999</v>
      </c>
      <c r="L182" s="243">
        <v>3.2624999999999997</v>
      </c>
      <c r="M182" s="1">
        <v>0.1605</v>
      </c>
      <c r="N182" s="2">
        <v>0.47489999999999999</v>
      </c>
      <c r="O182" s="2">
        <v>0.18052793888151306</v>
      </c>
      <c r="P182" s="2">
        <v>5.4000000000000003E-3</v>
      </c>
      <c r="Q182" s="2">
        <v>0</v>
      </c>
      <c r="R182" s="2">
        <v>0</v>
      </c>
      <c r="S182" s="2">
        <v>0.68889999999999996</v>
      </c>
      <c r="T182" s="2">
        <v>3.1E-2</v>
      </c>
      <c r="U182" s="2">
        <v>1.1000000000000001E-3</v>
      </c>
      <c r="V182" s="2">
        <v>0.13250000000000001</v>
      </c>
      <c r="W182" s="2">
        <v>9.6600000000000005E-2</v>
      </c>
      <c r="X182" s="2">
        <v>1.1501999999999999</v>
      </c>
      <c r="Y182" s="2">
        <v>0.30359999999999998</v>
      </c>
      <c r="Z182" s="2">
        <v>2.3999999999999998E-3</v>
      </c>
      <c r="AA182" s="2">
        <v>0.21540000000000001</v>
      </c>
      <c r="AB182" s="3">
        <v>0</v>
      </c>
      <c r="AC182" s="244">
        <v>28.55</v>
      </c>
      <c r="AD182" s="108">
        <v>6.2809999999999997</v>
      </c>
      <c r="AE182" s="108">
        <v>19.215663150000001</v>
      </c>
      <c r="AF182" s="108">
        <f t="shared" si="636"/>
        <v>1.9018510446081003</v>
      </c>
      <c r="AG182" s="108">
        <f t="shared" si="637"/>
        <v>6.0133496261610002</v>
      </c>
      <c r="AH182" s="108">
        <v>1.13694258041667</v>
      </c>
      <c r="AI182" s="108">
        <v>4.0284032218131713</v>
      </c>
      <c r="AJ182" s="108">
        <f t="shared" si="638"/>
        <v>7.7929460325975808E-2</v>
      </c>
      <c r="AK182" s="108">
        <f t="shared" si="639"/>
        <v>2.3576954968241512</v>
      </c>
      <c r="AL182" s="108">
        <v>2.9606004476114922</v>
      </c>
      <c r="AM182" s="245">
        <v>74.607131279809593</v>
      </c>
      <c r="AN182" s="244">
        <v>82.5</v>
      </c>
      <c r="AO182" s="108">
        <v>18.149999999999999</v>
      </c>
      <c r="AP182" s="108">
        <v>55.526872500000003</v>
      </c>
      <c r="AQ182" s="108">
        <f t="shared" si="640"/>
        <v>5.4957166788150005</v>
      </c>
      <c r="AR182" s="108">
        <f t="shared" si="641"/>
        <v>17.376579480149999</v>
      </c>
      <c r="AS182" s="246">
        <v>7.1495619041499996</v>
      </c>
      <c r="AT182" s="247">
        <v>1.9245685765132876</v>
      </c>
      <c r="AU182" s="108">
        <v>11.922829711502949</v>
      </c>
      <c r="AV182" s="108">
        <f t="shared" si="642"/>
        <v>0.23064714076902457</v>
      </c>
      <c r="AW182" s="108">
        <f t="shared" si="643"/>
        <v>6.9780506995919085</v>
      </c>
      <c r="AX182" s="108">
        <v>8.7624632057826481</v>
      </c>
      <c r="AY182" s="245">
        <v>220.81407278572269</v>
      </c>
      <c r="AZ182" s="248">
        <v>8</v>
      </c>
      <c r="BA182" s="108">
        <v>40.777333333333324</v>
      </c>
      <c r="BB182" s="108">
        <v>4.2524925970111997</v>
      </c>
      <c r="BC182" s="109">
        <v>3.4019940776089599</v>
      </c>
      <c r="BD182" s="109">
        <v>0.85049851940223986</v>
      </c>
      <c r="BE182" s="108">
        <v>1.5946849999999999</v>
      </c>
      <c r="BF182" s="109">
        <v>1.2757480000000001</v>
      </c>
      <c r="BG182" s="109">
        <v>0.3189369999999998</v>
      </c>
      <c r="BH182" s="108">
        <v>3.4035892979151496</v>
      </c>
      <c r="BI182" s="109">
        <f t="shared" si="644"/>
        <v>1.9920119012122037</v>
      </c>
      <c r="BJ182" s="108">
        <f t="shared" si="645"/>
        <v>6.5842434968168578E-2</v>
      </c>
      <c r="BK182" s="108">
        <v>2.5014050114129835</v>
      </c>
      <c r="BL182" s="245">
        <v>63.035406287607181</v>
      </c>
      <c r="BM182" s="244">
        <v>0.9</v>
      </c>
      <c r="BN182" s="108">
        <v>0.19800000000000001</v>
      </c>
      <c r="BO182" s="108">
        <v>0.6057477</v>
      </c>
      <c r="BP182" s="108">
        <f t="shared" si="646"/>
        <v>5.9953272859800004E-2</v>
      </c>
      <c r="BQ182" s="108">
        <f t="shared" si="647"/>
        <v>0.18956268523799999</v>
      </c>
      <c r="BR182" s="108">
        <v>0.156256374933333</v>
      </c>
      <c r="BS182" s="108">
        <v>0.13578029747013332</v>
      </c>
      <c r="BT182" s="108">
        <f t="shared" si="648"/>
        <v>2.6266698545597293E-3</v>
      </c>
      <c r="BU182" s="108">
        <f t="shared" si="649"/>
        <v>7.9467863139749989E-2</v>
      </c>
      <c r="BV182" s="108">
        <v>9.9789218620173314E-2</v>
      </c>
      <c r="BW182" s="245">
        <v>2.5146883092283674</v>
      </c>
      <c r="BX182" s="107">
        <v>0</v>
      </c>
      <c r="BY182" s="108">
        <v>0</v>
      </c>
      <c r="BZ182" s="109">
        <f t="shared" si="650"/>
        <v>0</v>
      </c>
      <c r="CA182" s="109">
        <f t="shared" si="651"/>
        <v>0</v>
      </c>
      <c r="CB182" s="108">
        <v>0</v>
      </c>
      <c r="CC182" s="110">
        <v>0</v>
      </c>
      <c r="CD182" s="244">
        <v>0</v>
      </c>
      <c r="CE182" s="108">
        <v>0</v>
      </c>
      <c r="CF182" s="109">
        <f t="shared" si="652"/>
        <v>0</v>
      </c>
      <c r="CG182" s="109">
        <f t="shared" si="653"/>
        <v>0</v>
      </c>
      <c r="CH182" s="108">
        <v>0</v>
      </c>
      <c r="CI182" s="245">
        <v>0</v>
      </c>
      <c r="CJ182" s="249">
        <v>118.52483014640812</v>
      </c>
      <c r="CK182" s="250">
        <v>26.075462632209785</v>
      </c>
      <c r="CL182" s="250">
        <v>13.899636841387089</v>
      </c>
      <c r="CM182" s="251">
        <v>7.3933289182945892</v>
      </c>
      <c r="CN182" s="252">
        <f t="shared" si="541"/>
        <v>3.6038781812226977</v>
      </c>
      <c r="CO182" s="250">
        <v>79.773492504530424</v>
      </c>
      <c r="CP182" s="252">
        <f t="shared" si="654"/>
        <v>7.8955016471433943</v>
      </c>
      <c r="CQ182" s="250">
        <v>24.96431674436775</v>
      </c>
      <c r="CR182" s="250">
        <v>17.393959815091094</v>
      </c>
      <c r="CS182" s="252">
        <f t="shared" si="655"/>
        <v>0.33648615262293724</v>
      </c>
      <c r="CT182" s="252">
        <f t="shared" si="656"/>
        <v>10.180128073058734</v>
      </c>
      <c r="CU182" s="250">
        <f t="shared" si="542"/>
        <v>255.66738193962652</v>
      </c>
      <c r="CV182" s="245">
        <f t="shared" si="657"/>
        <v>322.14090124392942</v>
      </c>
      <c r="CW182" s="244">
        <v>10.6454</v>
      </c>
      <c r="CX182" s="108">
        <v>0.77711419999999998</v>
      </c>
      <c r="CY182" s="108">
        <f t="shared" si="658"/>
        <v>1.5033274199E-2</v>
      </c>
      <c r="CZ182" s="108">
        <f t="shared" si="659"/>
        <v>0.45482007360560001</v>
      </c>
      <c r="DA182" s="108">
        <v>0.57112571000000001</v>
      </c>
      <c r="DB182" s="245">
        <v>14.392367891999999</v>
      </c>
      <c r="DC182" s="244">
        <v>0.35960000000000003</v>
      </c>
      <c r="DD182" s="108">
        <v>2.6250800000000001E-2</v>
      </c>
      <c r="DE182" s="108">
        <f t="shared" si="660"/>
        <v>5.0782172600000001E-4</v>
      </c>
      <c r="DF182" s="108">
        <f t="shared" si="661"/>
        <v>1.53637532144E-2</v>
      </c>
      <c r="DG182" s="108">
        <v>1.929254E-2</v>
      </c>
      <c r="DH182" s="245">
        <v>0.48617200800000004</v>
      </c>
      <c r="DI182" s="107">
        <v>23.854979574240001</v>
      </c>
      <c r="DJ182" s="108">
        <v>5.2480955063328008</v>
      </c>
      <c r="DK182" s="108">
        <v>0.3964903935380531</v>
      </c>
      <c r="DL182" s="108">
        <v>16.055665567380956</v>
      </c>
      <c r="DM182" s="108">
        <f t="shared" si="662"/>
        <v>1.5890934438659627</v>
      </c>
      <c r="DN182" s="108">
        <f t="shared" si="663"/>
        <v>5.0244599826561966</v>
      </c>
      <c r="DO182" s="108">
        <v>3.3255318660289017</v>
      </c>
      <c r="DP182" s="108">
        <f t="shared" si="664"/>
        <v>6.4332413948329101E-2</v>
      </c>
      <c r="DQ182" s="108">
        <f t="shared" si="665"/>
        <v>1.9463273841670032</v>
      </c>
      <c r="DR182" s="108">
        <v>2.444038145376036</v>
      </c>
      <c r="DS182" s="110">
        <v>61.589761263476092</v>
      </c>
      <c r="DT182" s="244">
        <v>17.350000000000001</v>
      </c>
      <c r="DU182" s="108">
        <v>3.8170000000000002</v>
      </c>
      <c r="DV182" s="108">
        <v>11.67746955</v>
      </c>
      <c r="DW182" s="108">
        <f t="shared" si="666"/>
        <v>1.1557658712417</v>
      </c>
      <c r="DX182" s="108">
        <f t="shared" si="667"/>
        <v>3.6543473209769997</v>
      </c>
      <c r="DY182" s="108">
        <v>0.36074123375</v>
      </c>
      <c r="DZ182" s="108">
        <v>0</v>
      </c>
      <c r="EA182" s="108"/>
      <c r="EB182" s="108">
        <v>2.4239803872137502</v>
      </c>
      <c r="EC182" s="108">
        <f t="shared" si="668"/>
        <v>4.6891900590650001E-2</v>
      </c>
      <c r="ED182" s="108">
        <f t="shared" si="669"/>
        <v>1.4186781532638171</v>
      </c>
      <c r="EE182" s="108">
        <v>1.7814595585481876</v>
      </c>
      <c r="EF182" s="245">
        <v>44.892780875414324</v>
      </c>
      <c r="EG182" s="249">
        <v>117.87660952380952</v>
      </c>
      <c r="EH182" s="250">
        <v>25.932854095238099</v>
      </c>
      <c r="EI182" s="250">
        <v>172.40058114328542</v>
      </c>
      <c r="EJ182" s="250">
        <v>79.337205669828577</v>
      </c>
      <c r="EK182" s="250">
        <f t="shared" si="670"/>
        <v>7.8523205939656142</v>
      </c>
      <c r="EL182" s="250">
        <v>24.827785142316156</v>
      </c>
      <c r="EM182" s="250">
        <v>28.874949281547785</v>
      </c>
      <c r="EN182" s="250">
        <f t="shared" si="671"/>
        <v>0.55858589385154189</v>
      </c>
      <c r="EO182" s="250">
        <f t="shared" si="672"/>
        <v>16.899583816112909</v>
      </c>
      <c r="EP182" s="250">
        <v>424.4221997137094</v>
      </c>
      <c r="EQ182" s="245">
        <v>534.77197163927383</v>
      </c>
      <c r="ER182" s="244">
        <v>53</v>
      </c>
      <c r="ES182" s="108">
        <v>11.66</v>
      </c>
      <c r="ET182" s="108">
        <v>35.671809000000003</v>
      </c>
      <c r="EU182" s="108">
        <f t="shared" si="673"/>
        <v>3.5305816239660004</v>
      </c>
      <c r="EV182" s="108">
        <f t="shared" si="674"/>
        <v>11.163135908460001</v>
      </c>
      <c r="EW182" s="108">
        <v>4.0883553408250002</v>
      </c>
      <c r="EX182" s="108">
        <v>7.6226719968802197</v>
      </c>
      <c r="EY182" s="108">
        <f t="shared" si="675"/>
        <v>0.14746058977964785</v>
      </c>
      <c r="EZ182" s="108">
        <f t="shared" si="676"/>
        <v>4.4613059942700923</v>
      </c>
      <c r="FA182" s="108">
        <v>5.6021418168852604</v>
      </c>
      <c r="FB182" s="245">
        <v>141.17397378550857</v>
      </c>
      <c r="FC182" s="244">
        <v>0.83333333333333293</v>
      </c>
      <c r="FD182" s="108">
        <v>6.0833333333333302E-2</v>
      </c>
      <c r="FE182" s="108">
        <f t="shared" si="677"/>
        <v>1.1768208333333328E-3</v>
      </c>
      <c r="FF182" s="108">
        <f t="shared" si="678"/>
        <v>3.5603803333333316E-2</v>
      </c>
      <c r="FG182" s="108">
        <v>4.4708333333333301E-2</v>
      </c>
      <c r="FH182" s="245">
        <v>1.1266499999999995</v>
      </c>
      <c r="FI182" s="244">
        <v>74.066906666666597</v>
      </c>
      <c r="FJ182" s="108">
        <v>5.4068841866666597</v>
      </c>
      <c r="FK182" s="108">
        <f t="shared" si="679"/>
        <v>0.10459617459106654</v>
      </c>
      <c r="FL182" s="108">
        <f t="shared" si="680"/>
        <v>3.1644762941620228</v>
      </c>
      <c r="FM182" s="108">
        <v>3.9735</v>
      </c>
      <c r="FN182" s="245">
        <v>100.13674902399991</v>
      </c>
      <c r="FO182" s="244">
        <v>0</v>
      </c>
      <c r="FP182" s="108">
        <v>0</v>
      </c>
      <c r="FQ182" s="108">
        <f t="shared" si="681"/>
        <v>0</v>
      </c>
      <c r="FR182" s="108">
        <f t="shared" si="682"/>
        <v>0</v>
      </c>
      <c r="FS182" s="108">
        <v>0</v>
      </c>
      <c r="FT182" s="110">
        <v>0</v>
      </c>
      <c r="FU182" s="253">
        <f t="shared" si="543"/>
        <v>539.9188314782383</v>
      </c>
      <c r="FV182" s="254">
        <f t="shared" si="544"/>
        <v>196.06288790728516</v>
      </c>
      <c r="FW182" s="254">
        <f t="shared" si="545"/>
        <v>10.206188835344944</v>
      </c>
      <c r="FX182" s="254">
        <f t="shared" si="546"/>
        <v>40.777333333333324</v>
      </c>
      <c r="FY182" s="254">
        <f t="shared" si="547"/>
        <v>0</v>
      </c>
      <c r="FZ182" s="254">
        <f t="shared" si="548"/>
        <v>0</v>
      </c>
      <c r="GA182" s="254">
        <f t="shared" si="683"/>
        <v>10.6454</v>
      </c>
      <c r="GB182" s="254">
        <f t="shared" si="684"/>
        <v>0.35960000000000003</v>
      </c>
      <c r="GC182" s="254">
        <f t="shared" si="685"/>
        <v>74.066906666666597</v>
      </c>
      <c r="GD182" s="254">
        <f t="shared" si="686"/>
        <v>0</v>
      </c>
      <c r="GE182" s="254">
        <f t="shared" si="549"/>
        <v>297.86392564173997</v>
      </c>
      <c r="GF182" s="255">
        <f t="shared" si="550"/>
        <v>113.72051500619786</v>
      </c>
      <c r="GG182" s="255">
        <f t="shared" si="551"/>
        <v>29.480784176465573</v>
      </c>
      <c r="GH182" s="254">
        <f t="shared" si="552"/>
        <v>85.402778395463145</v>
      </c>
      <c r="GI182" s="255">
        <f t="shared" si="553"/>
        <v>60.979886233266214</v>
      </c>
      <c r="GJ182" s="256">
        <f t="shared" si="554"/>
        <v>1.6521167480602348</v>
      </c>
      <c r="GK182" s="253">
        <f t="shared" si="687"/>
        <v>1255.3038522580714</v>
      </c>
      <c r="GL182" s="257">
        <f t="shared" si="688"/>
        <v>1581.6828538451698</v>
      </c>
      <c r="GM182" s="221">
        <f t="shared" si="689"/>
        <v>1581.6828538451698</v>
      </c>
      <c r="GN182" s="222">
        <f t="shared" si="690"/>
        <v>900.42023322430498</v>
      </c>
      <c r="GO182" s="222">
        <f t="shared" si="691"/>
        <v>52.087253097437149</v>
      </c>
      <c r="GP182" s="55">
        <f t="shared" si="692"/>
        <v>0.56927988505111959</v>
      </c>
      <c r="GQ182" s="56">
        <f t="shared" si="693"/>
        <v>3.293154058717257E-2</v>
      </c>
      <c r="GR182" s="258">
        <f t="shared" si="694"/>
        <v>1.0943072536244636</v>
      </c>
      <c r="GS182" s="227">
        <f t="shared" si="555"/>
        <v>1581.6828538451698</v>
      </c>
      <c r="GT182" s="222">
        <f t="shared" si="788"/>
        <v>900.42023322430498</v>
      </c>
      <c r="GU182" s="222">
        <f t="shared" si="789"/>
        <v>52.087253097437149</v>
      </c>
      <c r="GV182" s="37">
        <f t="shared" si="748"/>
        <v>0.56927988505111959</v>
      </c>
      <c r="GW182" s="228">
        <f t="shared" si="749"/>
        <v>3.293154058717257E-2</v>
      </c>
      <c r="GX182" s="258">
        <f t="shared" si="695"/>
        <v>1.0943072536244636</v>
      </c>
      <c r="GY182" s="221">
        <f t="shared" si="754"/>
        <v>1444.0403162777529</v>
      </c>
      <c r="GZ182" s="222">
        <f t="shared" si="696"/>
        <v>840.60308196670883</v>
      </c>
      <c r="HA182" s="222">
        <f t="shared" si="697"/>
        <v>43.615813175373034</v>
      </c>
      <c r="HB182" s="55">
        <f t="shared" si="698"/>
        <v>0.58211884563825678</v>
      </c>
      <c r="HC182" s="56">
        <f t="shared" si="699"/>
        <v>3.0204013477822998E-2</v>
      </c>
      <c r="HD182" s="258">
        <f t="shared" si="700"/>
        <v>1.0958966247992297</v>
      </c>
      <c r="HE182" s="221">
        <f t="shared" si="701"/>
        <v>1518.6474475575626</v>
      </c>
      <c r="HF182" s="222">
        <f t="shared" si="702"/>
        <v>897.35811252976157</v>
      </c>
      <c r="HG182" s="222">
        <f t="shared" si="703"/>
        <v>46.110336611589972</v>
      </c>
      <c r="HH182" s="55">
        <f t="shared" si="704"/>
        <v>0.59089297780928729</v>
      </c>
      <c r="HI182" s="56">
        <f t="shared" si="705"/>
        <v>3.0362765687157428E-2</v>
      </c>
      <c r="HJ182" s="259">
        <f t="shared" si="706"/>
        <v>1.097296122027656</v>
      </c>
      <c r="HK182" s="54">
        <f t="shared" si="556"/>
        <v>3.7677304479497256</v>
      </c>
      <c r="HL182" s="55">
        <f t="shared" si="557"/>
        <v>3.7677304479497256</v>
      </c>
      <c r="HM182" s="55">
        <f t="shared" si="558"/>
        <v>3.3994713301272101</v>
      </c>
      <c r="HN182" s="56">
        <f t="shared" si="559"/>
        <v>3.5799285981152273</v>
      </c>
      <c r="HQ182" s="57">
        <f t="shared" si="560"/>
        <v>45.043675050041891</v>
      </c>
      <c r="HR182" s="58">
        <f t="shared" si="707"/>
        <v>52.102018930383458</v>
      </c>
      <c r="HS182" s="58">
        <f t="shared" si="561"/>
        <v>1.9797805049340762</v>
      </c>
      <c r="HT182" s="58">
        <f t="shared" si="708"/>
        <v>2.2864485051483645</v>
      </c>
      <c r="HU182" s="58">
        <f t="shared" si="562"/>
        <v>59.212008952229837</v>
      </c>
      <c r="HV182" s="55">
        <f t="shared" si="755"/>
        <v>0.76071857461180792</v>
      </c>
      <c r="HW182" s="56">
        <f t="shared" si="756"/>
        <v>3.3435455745662902E-2</v>
      </c>
      <c r="HX182" s="260">
        <f t="shared" si="757"/>
        <v>1.1243837527366733</v>
      </c>
      <c r="HY182" s="57">
        <f t="shared" si="563"/>
        <v>130.36264881928514</v>
      </c>
      <c r="HZ182" s="58">
        <f t="shared" si="709"/>
        <v>150.79047588926713</v>
      </c>
      <c r="IA182" s="58">
        <f t="shared" si="564"/>
        <v>7.6509323960973123</v>
      </c>
      <c r="IB182" s="58">
        <f t="shared" si="710"/>
        <v>8.836061824252786</v>
      </c>
      <c r="IC182" s="58">
        <f t="shared" si="565"/>
        <v>175.24926411565292</v>
      </c>
      <c r="ID182" s="55">
        <f t="shared" si="758"/>
        <v>0.74386987858194042</v>
      </c>
      <c r="IE182" s="56">
        <f t="shared" si="759"/>
        <v>4.3657429517354227E-2</v>
      </c>
      <c r="IF182" s="260">
        <f t="shared" si="760"/>
        <v>1.1233269458060282</v>
      </c>
      <c r="IG182" s="57">
        <f t="shared" si="566"/>
        <v>2.4302545194788885</v>
      </c>
      <c r="IH182" s="58">
        <f t="shared" si="711"/>
        <v>2.8110754026812304</v>
      </c>
      <c r="II182" s="58">
        <f t="shared" si="567"/>
        <v>4.7435845125771285</v>
      </c>
      <c r="IJ182" s="58">
        <f t="shared" si="712"/>
        <v>5.4783657535753258</v>
      </c>
      <c r="IK182" s="58">
        <f t="shared" si="568"/>
        <v>50.028100228259667</v>
      </c>
      <c r="IL182" s="55">
        <f t="shared" si="569"/>
        <v>4.857778945013979E-2</v>
      </c>
      <c r="IM182" s="56">
        <f t="shared" si="570"/>
        <v>9.4818401876823458E-2</v>
      </c>
      <c r="IN182" s="260">
        <f t="shared" si="571"/>
        <v>1.0222995100575569</v>
      </c>
      <c r="IO182" s="57">
        <f t="shared" si="572"/>
        <v>1.426217269020855</v>
      </c>
      <c r="IP182" s="58">
        <f t="shared" si="713"/>
        <v>1.649705515076423</v>
      </c>
      <c r="IQ182" s="58">
        <f t="shared" si="573"/>
        <v>6.2579942714359738E-2</v>
      </c>
      <c r="IR182" s="58">
        <f t="shared" si="714"/>
        <v>7.2273575840814064E-2</v>
      </c>
      <c r="IS182" s="58">
        <f t="shared" si="574"/>
        <v>1.9957843724034661</v>
      </c>
      <c r="IT182" s="55">
        <f t="shared" si="761"/>
        <v>0.71461490967749297</v>
      </c>
      <c r="IU182" s="56">
        <f t="shared" si="762"/>
        <v>3.1356064101752887E-2</v>
      </c>
      <c r="IV182" s="260">
        <f t="shared" si="763"/>
        <v>1.1168372106758246</v>
      </c>
      <c r="IW182" s="57">
        <f t="shared" si="575"/>
        <v>0</v>
      </c>
      <c r="IX182" s="58">
        <f t="shared" si="715"/>
        <v>0</v>
      </c>
      <c r="IY182" s="58">
        <f t="shared" si="576"/>
        <v>0</v>
      </c>
      <c r="IZ182" s="58">
        <f t="shared" si="716"/>
        <v>0</v>
      </c>
      <c r="JA182" s="58">
        <f t="shared" si="577"/>
        <v>0</v>
      </c>
      <c r="JB182" s="55"/>
      <c r="JC182" s="56"/>
      <c r="JD182" s="260"/>
      <c r="JE182" s="57">
        <f t="shared" si="578"/>
        <v>0</v>
      </c>
      <c r="JF182" s="58">
        <f t="shared" si="717"/>
        <v>0</v>
      </c>
      <c r="JG182" s="58">
        <f t="shared" si="579"/>
        <v>0</v>
      </c>
      <c r="JH182" s="58">
        <f t="shared" si="718"/>
        <v>0</v>
      </c>
      <c r="JI182" s="58">
        <f t="shared" si="580"/>
        <v>0</v>
      </c>
      <c r="JJ182" s="55"/>
      <c r="JK182" s="56"/>
      <c r="JL182" s="260"/>
      <c r="JM182" s="57">
        <f t="shared" si="581"/>
        <v>187.47651545587823</v>
      </c>
      <c r="JN182" s="58">
        <f t="shared" si="719"/>
        <v>216.85408542781437</v>
      </c>
      <c r="JO182" s="58">
        <f t="shared" si="582"/>
        <v>11.835865980989029</v>
      </c>
      <c r="JP182" s="58">
        <f t="shared" si="720"/>
        <v>13.669241621444229</v>
      </c>
      <c r="JQ182" s="58">
        <f t="shared" si="583"/>
        <v>255.66738193962649</v>
      </c>
      <c r="JR182" s="55">
        <f t="shared" si="584"/>
        <v>0.73328288510479245</v>
      </c>
      <c r="JS182" s="56">
        <f t="shared" si="585"/>
        <v>4.6294000788039358E-2</v>
      </c>
      <c r="JT182" s="260">
        <f t="shared" si="586"/>
        <v>1.1220763688179882</v>
      </c>
      <c r="JU182" s="57">
        <f t="shared" si="587"/>
        <v>0.55488048979883198</v>
      </c>
      <c r="JV182" s="58">
        <f t="shared" si="721"/>
        <v>0.64183026255030895</v>
      </c>
      <c r="JW182" s="58">
        <f t="shared" si="588"/>
        <v>1.5033274199E-2</v>
      </c>
      <c r="JX182" s="58">
        <f t="shared" si="722"/>
        <v>1.73619283724251E-2</v>
      </c>
      <c r="JY182" s="58">
        <f t="shared" si="589"/>
        <v>11.422514199999998</v>
      </c>
      <c r="JZ182" s="55">
        <f t="shared" si="767"/>
        <v>4.8577789450139797E-2</v>
      </c>
      <c r="KA182" s="56">
        <f t="shared" si="768"/>
        <v>1.3161090400745574E-3</v>
      </c>
      <c r="KB182" s="260">
        <f t="shared" si="769"/>
        <v>1.0078160048971445</v>
      </c>
      <c r="KC182" s="57">
        <f t="shared" si="590"/>
        <v>1.8743778921568002E-2</v>
      </c>
      <c r="KD182" s="58">
        <f t="shared" si="723"/>
        <v>2.1680929078577708E-2</v>
      </c>
      <c r="KE182" s="58">
        <f t="shared" si="591"/>
        <v>5.0782172600000001E-4</v>
      </c>
      <c r="KF182" s="58">
        <f t="shared" si="724"/>
        <v>5.8648331135739999E-4</v>
      </c>
      <c r="KG182" s="58">
        <f t="shared" si="592"/>
        <v>0.38585080000000005</v>
      </c>
      <c r="KH182" s="55">
        <f t="shared" si="770"/>
        <v>4.857778945013979E-2</v>
      </c>
      <c r="KI182" s="56">
        <f t="shared" si="771"/>
        <v>1.3161090400745572E-3</v>
      </c>
      <c r="KJ182" s="260">
        <f t="shared" si="772"/>
        <v>1.0078160048971445</v>
      </c>
      <c r="KK182" s="57">
        <f t="shared" si="593"/>
        <v>37.607435668097104</v>
      </c>
      <c r="KL182" s="58">
        <f t="shared" si="725"/>
        <v>43.500520837287922</v>
      </c>
      <c r="KM182" s="58">
        <f t="shared" si="594"/>
        <v>1.6534258578142917</v>
      </c>
      <c r="KN182" s="58">
        <f t="shared" si="726"/>
        <v>1.9095415231897257</v>
      </c>
      <c r="KO182" s="58">
        <f t="shared" si="595"/>
        <v>48.880762907520705</v>
      </c>
      <c r="KP182" s="55">
        <f t="shared" si="727"/>
        <v>0.76937088194077452</v>
      </c>
      <c r="KQ182" s="56">
        <f t="shared" si="728"/>
        <v>3.3825696643533743E-2</v>
      </c>
      <c r="KR182" s="260">
        <f t="shared" si="729"/>
        <v>1.1258000176102028</v>
      </c>
      <c r="KS182" s="57">
        <f t="shared" si="596"/>
        <v>27.356091078573797</v>
      </c>
      <c r="KT182" s="58">
        <f t="shared" si="730"/>
        <v>31.642790550586312</v>
      </c>
      <c r="KU182" s="58">
        <f t="shared" si="597"/>
        <v>1.2026577718323501</v>
      </c>
      <c r="KV182" s="58">
        <f t="shared" si="731"/>
        <v>1.3889494606891812</v>
      </c>
      <c r="KW182" s="58">
        <f t="shared" si="598"/>
        <v>35.62919117096375</v>
      </c>
      <c r="KX182" s="55">
        <f t="shared" si="773"/>
        <v>0.767799946602993</v>
      </c>
      <c r="KY182" s="56">
        <f t="shared" si="774"/>
        <v>3.3754843495085125E-2</v>
      </c>
      <c r="KZ182" s="260">
        <f t="shared" si="775"/>
        <v>1.1255428768900777</v>
      </c>
      <c r="LA182" s="57">
        <f t="shared" si="599"/>
        <v>194.71685374833106</v>
      </c>
      <c r="LB182" s="58">
        <f t="shared" si="732"/>
        <v>225.22898473069455</v>
      </c>
      <c r="LC182" s="58">
        <f t="shared" si="600"/>
        <v>8.4109064878171562</v>
      </c>
      <c r="LD182" s="58">
        <f t="shared" si="733"/>
        <v>9.7137559027800346</v>
      </c>
      <c r="LE182" s="58">
        <f t="shared" si="601"/>
        <v>424.4221997137094</v>
      </c>
      <c r="LF182" s="55">
        <f t="shared" si="734"/>
        <v>0.45878102954952815</v>
      </c>
      <c r="LG182" s="56">
        <f t="shared" si="735"/>
        <v>1.9817310436378365E-2</v>
      </c>
      <c r="LH182" s="260">
        <f t="shared" si="736"/>
        <v>1.074960688717006</v>
      </c>
      <c r="LI182" s="57">
        <f t="shared" si="602"/>
        <v>83.721819121330711</v>
      </c>
      <c r="LJ182" s="58">
        <f t="shared" si="737"/>
        <v>96.841028177643238</v>
      </c>
      <c r="LK182" s="58">
        <f t="shared" si="603"/>
        <v>3.6780422137456483</v>
      </c>
      <c r="LL182" s="58">
        <f t="shared" si="738"/>
        <v>4.2477709526548493</v>
      </c>
      <c r="LM182" s="58">
        <f t="shared" si="604"/>
        <v>112.04283633770521</v>
      </c>
      <c r="LN182" s="55">
        <f t="shared" si="776"/>
        <v>0.74723045094098739</v>
      </c>
      <c r="LO182" s="56">
        <f t="shared" si="777"/>
        <v>3.2827107327591774E-2</v>
      </c>
      <c r="LP182" s="260">
        <f t="shared" si="778"/>
        <v>1.1221759305874968</v>
      </c>
      <c r="LQ182" s="57">
        <f t="shared" si="605"/>
        <v>4.3436640066666643E-2</v>
      </c>
      <c r="LR182" s="58">
        <f t="shared" si="739"/>
        <v>5.0243161565113312E-2</v>
      </c>
      <c r="LS182" s="58">
        <f t="shared" si="606"/>
        <v>1.1768208333333328E-3</v>
      </c>
      <c r="LT182" s="58">
        <f t="shared" si="740"/>
        <v>1.359110380416666E-3</v>
      </c>
      <c r="LU182" s="58">
        <f t="shared" si="607"/>
        <v>0.89416666666666633</v>
      </c>
      <c r="LV182" s="55">
        <f t="shared" si="608"/>
        <v>4.857778945013979E-2</v>
      </c>
      <c r="LW182" s="56">
        <f t="shared" si="609"/>
        <v>1.3161090400745572E-3</v>
      </c>
      <c r="LX182" s="260">
        <f t="shared" si="610"/>
        <v>1.0078160048971445</v>
      </c>
      <c r="LY182" s="57">
        <f t="shared" si="611"/>
        <v>3.8606610788776679</v>
      </c>
      <c r="LZ182" s="58">
        <f t="shared" si="741"/>
        <v>4.4656266699377989</v>
      </c>
      <c r="MA182" s="58">
        <f t="shared" si="612"/>
        <v>0.10459617459106654</v>
      </c>
      <c r="MB182" s="58">
        <f t="shared" si="742"/>
        <v>0.12079812203522275</v>
      </c>
      <c r="MC182" s="58">
        <f t="shared" si="613"/>
        <v>79.473610336507861</v>
      </c>
      <c r="MD182" s="55">
        <f t="shared" si="779"/>
        <v>4.8577899790016116E-2</v>
      </c>
      <c r="ME182" s="56">
        <f t="shared" si="780"/>
        <v>1.3161120294923623E-3</v>
      </c>
      <c r="MF182" s="260">
        <f t="shared" si="781"/>
        <v>1.0078160226504638</v>
      </c>
      <c r="MG182" s="57">
        <f t="shared" si="614"/>
        <v>0</v>
      </c>
      <c r="MH182" s="58">
        <f t="shared" si="743"/>
        <v>0</v>
      </c>
      <c r="MI182" s="58">
        <f t="shared" si="615"/>
        <v>0</v>
      </c>
      <c r="MJ182" s="58">
        <f t="shared" si="744"/>
        <v>0</v>
      </c>
      <c r="MK182" s="58">
        <f t="shared" si="616"/>
        <v>0</v>
      </c>
      <c r="ML182" s="55"/>
      <c r="MM182" s="56"/>
      <c r="MN182" s="260"/>
      <c r="MO182" s="59">
        <v>3.4430279388815128</v>
      </c>
      <c r="MP182" s="60">
        <v>3.4430279388815128</v>
      </c>
      <c r="MQ182" s="60">
        <v>3.1019999999999999</v>
      </c>
      <c r="MR182" s="61">
        <v>3.2624999999999997</v>
      </c>
      <c r="MS182" s="59">
        <f t="shared" si="617"/>
        <v>1.0943072536244636</v>
      </c>
      <c r="MT182" s="60">
        <f t="shared" si="796"/>
        <v>1.0943072536244636</v>
      </c>
      <c r="MU182" s="60">
        <f t="shared" si="745"/>
        <v>1.0958966247992297</v>
      </c>
      <c r="MV182" s="61">
        <f t="shared" si="785"/>
        <v>1.097296122027656</v>
      </c>
      <c r="MW182" s="66">
        <f t="shared" si="746"/>
        <v>3.7677304479497256</v>
      </c>
      <c r="MX182" s="67">
        <f t="shared" si="786"/>
        <v>3.7677304479497256</v>
      </c>
      <c r="MY182" s="67">
        <f t="shared" si="747"/>
        <v>3.3994713301272101</v>
      </c>
      <c r="MZ182" s="261">
        <f t="shared" si="787"/>
        <v>3.5799285981152273</v>
      </c>
      <c r="NA182" s="59">
        <f t="shared" si="618"/>
        <v>1.0942043297404855</v>
      </c>
      <c r="NB182" s="60">
        <f t="shared" si="797"/>
        <v>1.0942043297404855</v>
      </c>
      <c r="NC182" s="60">
        <f t="shared" si="619"/>
        <v>1.0958603682647015</v>
      </c>
      <c r="ND182" s="262">
        <f t="shared" si="798"/>
        <v>1.0972635876387249</v>
      </c>
      <c r="NE182" s="62">
        <f t="shared" si="620"/>
        <v>3.767376078141611</v>
      </c>
      <c r="NF182" s="63">
        <f t="shared" si="799"/>
        <v>3.767376078141611</v>
      </c>
      <c r="NG182" s="63">
        <f t="shared" si="621"/>
        <v>3.3993588623571038</v>
      </c>
      <c r="NH182" s="64">
        <f t="shared" si="800"/>
        <v>3.5798224546713397</v>
      </c>
      <c r="NI182" s="238">
        <f t="shared" si="750"/>
        <v>3.5436980811454077E-4</v>
      </c>
      <c r="NJ182" s="238">
        <f t="shared" si="751"/>
        <v>3.5436980811454077E-4</v>
      </c>
      <c r="NK182" s="238">
        <f t="shared" si="752"/>
        <v>1.1246777010631703E-4</v>
      </c>
      <c r="NL182" s="238">
        <f t="shared" si="753"/>
        <v>1.0614344388759633E-4</v>
      </c>
      <c r="NM182" s="239">
        <f t="shared" si="622"/>
        <v>0.18046359231423609</v>
      </c>
      <c r="NN182" s="240">
        <f t="shared" si="623"/>
        <v>0.53346796656328277</v>
      </c>
      <c r="NO182" s="240">
        <f>O182*IN182+0.003</f>
        <v>0.18755362347027138</v>
      </c>
      <c r="NP182" s="240">
        <f t="shared" si="624"/>
        <v>6.0309209376494533E-3</v>
      </c>
      <c r="NQ182" s="240">
        <f t="shared" si="801"/>
        <v>0</v>
      </c>
      <c r="NR182" s="240">
        <f t="shared" si="625"/>
        <v>0</v>
      </c>
      <c r="NS182" s="240">
        <f t="shared" si="626"/>
        <v>0.77299841047871198</v>
      </c>
      <c r="NT182" s="240">
        <f t="shared" si="627"/>
        <v>3.1242296151811479E-2</v>
      </c>
      <c r="NU182" s="240">
        <f t="shared" si="628"/>
        <v>1.1085976053868589E-3</v>
      </c>
      <c r="NV182" s="240">
        <f t="shared" si="629"/>
        <v>0.14916850233335188</v>
      </c>
      <c r="NW182" s="240">
        <f t="shared" si="630"/>
        <v>0.10872744190758152</v>
      </c>
      <c r="NX182" s="240">
        <f t="shared" si="631"/>
        <v>1.2364197841623001</v>
      </c>
      <c r="NY182" s="240">
        <f t="shared" si="632"/>
        <v>0.34069261252636401</v>
      </c>
      <c r="NZ182" s="240">
        <f t="shared" si="633"/>
        <v>2.4187584117531468E-3</v>
      </c>
      <c r="OA182" s="240">
        <f t="shared" si="634"/>
        <v>0.2170835712789099</v>
      </c>
      <c r="OB182" s="241">
        <f t="shared" si="635"/>
        <v>0</v>
      </c>
      <c r="OC182" s="4"/>
      <c r="OD182" s="4"/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136"/>
      <c r="OP182" s="13"/>
      <c r="OQ182" s="13"/>
      <c r="OR182" s="13"/>
      <c r="OS182" s="13"/>
      <c r="OT182" s="13"/>
    </row>
    <row r="183" spans="1:410" ht="15" customHeight="1">
      <c r="A183" s="242">
        <v>164</v>
      </c>
      <c r="B183" s="49" t="s">
        <v>233</v>
      </c>
      <c r="C183" s="50">
        <v>2</v>
      </c>
      <c r="D183" s="51">
        <v>475.2</v>
      </c>
      <c r="E183" s="52">
        <v>475.2</v>
      </c>
      <c r="F183" s="52"/>
      <c r="G183" s="52"/>
      <c r="H183" s="53"/>
      <c r="I183" s="57">
        <v>3.7132833275103065</v>
      </c>
      <c r="J183" s="58">
        <v>3.7132833275103065</v>
      </c>
      <c r="K183" s="58">
        <v>3.0793999999999997</v>
      </c>
      <c r="L183" s="243">
        <v>3.2986999999999997</v>
      </c>
      <c r="M183" s="1">
        <v>0.21929999999999999</v>
      </c>
      <c r="N183" s="2">
        <v>0.35959999999999998</v>
      </c>
      <c r="O183" s="2">
        <v>0.41458332751030669</v>
      </c>
      <c r="P183" s="2">
        <v>0</v>
      </c>
      <c r="Q183" s="2">
        <v>0</v>
      </c>
      <c r="R183" s="2">
        <v>0</v>
      </c>
      <c r="S183" s="2">
        <v>0.79390000000000005</v>
      </c>
      <c r="T183" s="2">
        <v>0</v>
      </c>
      <c r="U183" s="2">
        <v>0</v>
      </c>
      <c r="V183" s="2">
        <v>0.16600000000000001</v>
      </c>
      <c r="W183" s="2">
        <v>9.3100000000000002E-2</v>
      </c>
      <c r="X183" s="2">
        <v>1.0765</v>
      </c>
      <c r="Y183" s="2">
        <v>0.3004</v>
      </c>
      <c r="Z183" s="2">
        <v>2.3999999999999998E-3</v>
      </c>
      <c r="AA183" s="2">
        <v>0.28749999999999998</v>
      </c>
      <c r="AB183" s="3">
        <v>0</v>
      </c>
      <c r="AC183" s="244">
        <v>39.89</v>
      </c>
      <c r="AD183" s="108">
        <v>8.7758000000000003</v>
      </c>
      <c r="AE183" s="108">
        <v>26.84808417</v>
      </c>
      <c r="AF183" s="108">
        <f t="shared" si="636"/>
        <v>2.6572622826415802</v>
      </c>
      <c r="AG183" s="108">
        <f t="shared" si="637"/>
        <v>8.401839460159799</v>
      </c>
      <c r="AH183" s="108">
        <v>1.5701114543750001</v>
      </c>
      <c r="AI183" s="108">
        <v>5.6271316854582789</v>
      </c>
      <c r="AJ183" s="108">
        <f t="shared" si="638"/>
        <v>0.10885686245519041</v>
      </c>
      <c r="AK183" s="108">
        <f t="shared" si="639"/>
        <v>3.2933801072847961</v>
      </c>
      <c r="AL183" s="108">
        <v>4.1355563654916647</v>
      </c>
      <c r="AM183" s="245">
        <v>104.21602041038994</v>
      </c>
      <c r="AN183" s="244">
        <v>64.31</v>
      </c>
      <c r="AO183" s="108">
        <v>14.148199999999999</v>
      </c>
      <c r="AP183" s="108">
        <v>43.284038430000003</v>
      </c>
      <c r="AQ183" s="108">
        <f t="shared" si="640"/>
        <v>4.2839944195708206</v>
      </c>
      <c r="AR183" s="108">
        <f t="shared" si="641"/>
        <v>13.545306986284201</v>
      </c>
      <c r="AS183" s="246">
        <v>4.6430734237250002</v>
      </c>
      <c r="AT183" s="247">
        <v>0.54850204430628691</v>
      </c>
      <c r="AU183" s="108">
        <v>9.2261277653219249</v>
      </c>
      <c r="AV183" s="108">
        <f t="shared" si="642"/>
        <v>0.17847944162015264</v>
      </c>
      <c r="AW183" s="108">
        <f t="shared" si="643"/>
        <v>5.3997573449544323</v>
      </c>
      <c r="AX183" s="108">
        <v>6.780571980952347</v>
      </c>
      <c r="AY183" s="245">
        <v>170.87041391999912</v>
      </c>
      <c r="AZ183" s="248">
        <v>25</v>
      </c>
      <c r="BA183" s="108">
        <v>127.42916666666666</v>
      </c>
      <c r="BB183" s="108">
        <v>13.289039365660001</v>
      </c>
      <c r="BC183" s="109">
        <v>10.631231492528002</v>
      </c>
      <c r="BD183" s="109">
        <v>2.6578078731319987</v>
      </c>
      <c r="BE183" s="108">
        <v>4.9833906249999993</v>
      </c>
      <c r="BF183" s="109">
        <v>3.9867124999999994</v>
      </c>
      <c r="BG183" s="109">
        <v>0.99667812499999986</v>
      </c>
      <c r="BH183" s="108">
        <v>10.636216555984845</v>
      </c>
      <c r="BI183" s="109">
        <f t="shared" si="644"/>
        <v>6.2250371912881386</v>
      </c>
      <c r="BJ183" s="108">
        <f t="shared" si="645"/>
        <v>0.20575760927552683</v>
      </c>
      <c r="BK183" s="108">
        <v>7.8168906606655755</v>
      </c>
      <c r="BL183" s="245">
        <v>196.98564464877248</v>
      </c>
      <c r="BM183" s="244">
        <v>0</v>
      </c>
      <c r="BN183" s="108">
        <v>0</v>
      </c>
      <c r="BO183" s="108">
        <v>0</v>
      </c>
      <c r="BP183" s="108">
        <f t="shared" si="646"/>
        <v>0</v>
      </c>
      <c r="BQ183" s="108">
        <f t="shared" si="647"/>
        <v>0</v>
      </c>
      <c r="BR183" s="108">
        <v>0</v>
      </c>
      <c r="BS183" s="108">
        <v>0</v>
      </c>
      <c r="BT183" s="108">
        <f t="shared" si="648"/>
        <v>0</v>
      </c>
      <c r="BU183" s="108">
        <f t="shared" si="649"/>
        <v>0</v>
      </c>
      <c r="BV183" s="108">
        <v>0</v>
      </c>
      <c r="BW183" s="245">
        <v>0</v>
      </c>
      <c r="BX183" s="107">
        <v>0</v>
      </c>
      <c r="BY183" s="108">
        <v>0</v>
      </c>
      <c r="BZ183" s="109">
        <f t="shared" si="650"/>
        <v>0</v>
      </c>
      <c r="CA183" s="109">
        <f t="shared" si="651"/>
        <v>0</v>
      </c>
      <c r="CB183" s="108">
        <v>0</v>
      </c>
      <c r="CC183" s="110">
        <v>0</v>
      </c>
      <c r="CD183" s="244">
        <v>0</v>
      </c>
      <c r="CE183" s="108">
        <v>0</v>
      </c>
      <c r="CF183" s="109">
        <f t="shared" si="652"/>
        <v>0</v>
      </c>
      <c r="CG183" s="109">
        <f t="shared" si="653"/>
        <v>0</v>
      </c>
      <c r="CH183" s="108">
        <v>0</v>
      </c>
      <c r="CI183" s="245">
        <v>0</v>
      </c>
      <c r="CJ183" s="249">
        <v>138.70104481250269</v>
      </c>
      <c r="CK183" s="250">
        <v>30.514229858750596</v>
      </c>
      <c r="CL183" s="250">
        <v>16.072077107321245</v>
      </c>
      <c r="CM183" s="251">
        <v>7.5563176728112458</v>
      </c>
      <c r="CN183" s="252">
        <f t="shared" si="541"/>
        <v>3.6833270496118415</v>
      </c>
      <c r="CO183" s="250">
        <v>93.353154314189382</v>
      </c>
      <c r="CP183" s="252">
        <f t="shared" si="654"/>
        <v>9.239535095092581</v>
      </c>
      <c r="CQ183" s="250">
        <v>29.213936111082425</v>
      </c>
      <c r="CR183" s="250">
        <v>20.340756944771798</v>
      </c>
      <c r="CS183" s="252">
        <f t="shared" si="655"/>
        <v>0.39349194309661045</v>
      </c>
      <c r="CT183" s="252">
        <f t="shared" si="656"/>
        <v>11.9047941355527</v>
      </c>
      <c r="CU183" s="250">
        <f t="shared" si="542"/>
        <v>298.98126303753565</v>
      </c>
      <c r="CV183" s="245">
        <f t="shared" si="657"/>
        <v>376.71639142729492</v>
      </c>
      <c r="CW183" s="244">
        <v>0</v>
      </c>
      <c r="CX183" s="108">
        <v>0</v>
      </c>
      <c r="CY183" s="108">
        <f t="shared" si="658"/>
        <v>0</v>
      </c>
      <c r="CZ183" s="108">
        <f t="shared" si="659"/>
        <v>0</v>
      </c>
      <c r="DA183" s="108">
        <v>0</v>
      </c>
      <c r="DB183" s="245">
        <v>0</v>
      </c>
      <c r="DC183" s="244">
        <v>0</v>
      </c>
      <c r="DD183" s="108">
        <v>0</v>
      </c>
      <c r="DE183" s="108">
        <f t="shared" si="660"/>
        <v>0</v>
      </c>
      <c r="DF183" s="108">
        <f t="shared" si="661"/>
        <v>0</v>
      </c>
      <c r="DG183" s="108">
        <v>0</v>
      </c>
      <c r="DH183" s="245">
        <v>0</v>
      </c>
      <c r="DI183" s="107">
        <v>30.550227022776003</v>
      </c>
      <c r="DJ183" s="108">
        <v>6.7210499450107211</v>
      </c>
      <c r="DK183" s="108">
        <v>0.50761669440152313</v>
      </c>
      <c r="DL183" s="108">
        <v>20.561921948360457</v>
      </c>
      <c r="DM183" s="108">
        <f t="shared" si="662"/>
        <v>2.035095662917028</v>
      </c>
      <c r="DN183" s="108">
        <f t="shared" si="663"/>
        <v>6.4346478545199215</v>
      </c>
      <c r="DO183" s="108">
        <v>4.2588795395700547</v>
      </c>
      <c r="DP183" s="108">
        <f t="shared" si="664"/>
        <v>8.2388024692982717E-2</v>
      </c>
      <c r="DQ183" s="108">
        <f t="shared" si="665"/>
        <v>2.4925859103650869</v>
      </c>
      <c r="DR183" s="108">
        <v>3.1299847575059383</v>
      </c>
      <c r="DS183" s="110">
        <v>78.875615889149643</v>
      </c>
      <c r="DT183" s="244">
        <v>17.100000000000001</v>
      </c>
      <c r="DU183" s="108">
        <v>3.762</v>
      </c>
      <c r="DV183" s="108">
        <v>11.509206300000001</v>
      </c>
      <c r="DW183" s="108">
        <f t="shared" si="666"/>
        <v>1.1391121843362002</v>
      </c>
      <c r="DX183" s="108">
        <f t="shared" si="667"/>
        <v>3.6016910195220002</v>
      </c>
      <c r="DY183" s="108">
        <v>0.35557019899999998</v>
      </c>
      <c r="DZ183" s="108">
        <v>0</v>
      </c>
      <c r="EA183" s="108"/>
      <c r="EB183" s="108">
        <v>2.3890546844270002</v>
      </c>
      <c r="EC183" s="108">
        <f t="shared" si="668"/>
        <v>4.6216262870240318E-2</v>
      </c>
      <c r="ED183" s="108">
        <f t="shared" si="669"/>
        <v>1.3982372570452215</v>
      </c>
      <c r="EE183" s="108">
        <v>1.7557915591713504</v>
      </c>
      <c r="EF183" s="245">
        <v>44.245947291118021</v>
      </c>
      <c r="EG183" s="249">
        <v>114.7711111111111</v>
      </c>
      <c r="EH183" s="250">
        <v>25.249644444444435</v>
      </c>
      <c r="EI183" s="250">
        <v>161.09859657389208</v>
      </c>
      <c r="EJ183" s="250">
        <v>77.24704064666669</v>
      </c>
      <c r="EK183" s="250">
        <f t="shared" si="670"/>
        <v>7.6454486009631895</v>
      </c>
      <c r="EL183" s="250">
        <v>24.173688899967875</v>
      </c>
      <c r="EM183" s="250">
        <v>27.620746672656345</v>
      </c>
      <c r="EN183" s="250">
        <f t="shared" si="671"/>
        <v>0.53432334438253704</v>
      </c>
      <c r="EO183" s="250">
        <f t="shared" si="672"/>
        <v>16.165539163612234</v>
      </c>
      <c r="EP183" s="250">
        <v>405.98713944877068</v>
      </c>
      <c r="EQ183" s="245">
        <v>511.54379570545103</v>
      </c>
      <c r="ER183" s="244">
        <v>53.77</v>
      </c>
      <c r="ES183" s="108">
        <v>11.8294</v>
      </c>
      <c r="ET183" s="108">
        <v>36.190059810000001</v>
      </c>
      <c r="EU183" s="108">
        <f t="shared" si="673"/>
        <v>3.5818749796349403</v>
      </c>
      <c r="EV183" s="108">
        <f t="shared" si="674"/>
        <v>11.325317316941399</v>
      </c>
      <c r="EW183" s="108">
        <v>3.7771631543750002</v>
      </c>
      <c r="EX183" s="108">
        <v>7.70636347639938</v>
      </c>
      <c r="EY183" s="108">
        <f t="shared" si="675"/>
        <v>0.14907960145094601</v>
      </c>
      <c r="EZ183" s="108">
        <f t="shared" si="676"/>
        <v>4.5102879391053126</v>
      </c>
      <c r="FA183" s="108">
        <v>5.6636493220387196</v>
      </c>
      <c r="FB183" s="245">
        <v>142.72396291537572</v>
      </c>
      <c r="FC183" s="244">
        <v>0.83333333333333293</v>
      </c>
      <c r="FD183" s="108">
        <v>6.0833333333333302E-2</v>
      </c>
      <c r="FE183" s="108">
        <f t="shared" si="677"/>
        <v>1.1768208333333328E-3</v>
      </c>
      <c r="FF183" s="108">
        <f t="shared" si="678"/>
        <v>3.5603803333333316E-2</v>
      </c>
      <c r="FG183" s="108">
        <v>4.4708333333333301E-2</v>
      </c>
      <c r="FH183" s="245">
        <v>1.1266499999999995</v>
      </c>
      <c r="FI183" s="244">
        <v>101.040333333333</v>
      </c>
      <c r="FJ183" s="108">
        <v>7.3759443333333099</v>
      </c>
      <c r="FK183" s="108">
        <f t="shared" si="679"/>
        <v>0.14268764312833287</v>
      </c>
      <c r="FL183" s="108">
        <f t="shared" si="680"/>
        <v>4.3169041880813195</v>
      </c>
      <c r="FM183" s="108">
        <v>5.4210000000000003</v>
      </c>
      <c r="FN183" s="245">
        <v>136.60473319999957</v>
      </c>
      <c r="FO183" s="244">
        <v>0</v>
      </c>
      <c r="FP183" s="108">
        <v>0</v>
      </c>
      <c r="FQ183" s="108">
        <f t="shared" si="681"/>
        <v>0</v>
      </c>
      <c r="FR183" s="108">
        <f t="shared" si="682"/>
        <v>0</v>
      </c>
      <c r="FS183" s="108">
        <v>0</v>
      </c>
      <c r="FT183" s="110">
        <v>0</v>
      </c>
      <c r="FU183" s="253">
        <f t="shared" si="543"/>
        <v>560.09270719459562</v>
      </c>
      <c r="FV183" s="254">
        <f t="shared" si="544"/>
        <v>188.28019884463706</v>
      </c>
      <c r="FW183" s="254">
        <f t="shared" si="545"/>
        <v>18.849773086446131</v>
      </c>
      <c r="FX183" s="254">
        <f t="shared" si="546"/>
        <v>127.42916666666666</v>
      </c>
      <c r="FY183" s="254">
        <f t="shared" si="547"/>
        <v>0</v>
      </c>
      <c r="FZ183" s="254">
        <f t="shared" si="548"/>
        <v>0</v>
      </c>
      <c r="GA183" s="254">
        <f t="shared" si="683"/>
        <v>0</v>
      </c>
      <c r="GB183" s="254">
        <f t="shared" si="684"/>
        <v>0</v>
      </c>
      <c r="GC183" s="254">
        <f t="shared" si="685"/>
        <v>101.040333333333</v>
      </c>
      <c r="GD183" s="254">
        <f t="shared" si="686"/>
        <v>0</v>
      </c>
      <c r="GE183" s="254">
        <f t="shared" si="549"/>
        <v>308.99350561921653</v>
      </c>
      <c r="GF183" s="255">
        <f t="shared" si="550"/>
        <v>117.9696417311427</v>
      </c>
      <c r="GG183" s="255">
        <f t="shared" si="551"/>
        <v>30.58232322515634</v>
      </c>
      <c r="GH183" s="254">
        <f t="shared" si="552"/>
        <v>95.242054991256268</v>
      </c>
      <c r="GI183" s="255">
        <f t="shared" si="553"/>
        <v>68.00539498955952</v>
      </c>
      <c r="GJ183" s="256">
        <f t="shared" si="554"/>
        <v>1.8424575538058527</v>
      </c>
      <c r="GK183" s="253">
        <f t="shared" si="687"/>
        <v>1399.9277397361514</v>
      </c>
      <c r="GL183" s="257">
        <f t="shared" si="688"/>
        <v>1763.9089520675509</v>
      </c>
      <c r="GM183" s="221">
        <f t="shared" si="689"/>
        <v>1763.9089520675509</v>
      </c>
      <c r="GN183" s="222">
        <f t="shared" si="690"/>
        <v>940.04535733327521</v>
      </c>
      <c r="GO183" s="222">
        <f t="shared" si="691"/>
        <v>64.605937870414479</v>
      </c>
      <c r="GP183" s="55">
        <f t="shared" si="692"/>
        <v>0.5329330384266201</v>
      </c>
      <c r="GQ183" s="56">
        <f t="shared" si="693"/>
        <v>3.6626571793678564E-2</v>
      </c>
      <c r="GR183" s="258">
        <f t="shared" si="694"/>
        <v>1.0891840630922922</v>
      </c>
      <c r="GS183" s="227">
        <f t="shared" si="555"/>
        <v>1763.9089520675509</v>
      </c>
      <c r="GT183" s="222">
        <f t="shared" si="788"/>
        <v>940.04535733327521</v>
      </c>
      <c r="GU183" s="222">
        <f t="shared" si="789"/>
        <v>64.605937870414479</v>
      </c>
      <c r="GV183" s="37">
        <f t="shared" si="748"/>
        <v>0.5329330384266201</v>
      </c>
      <c r="GW183" s="228">
        <f t="shared" si="749"/>
        <v>3.6626571793678564E-2</v>
      </c>
      <c r="GX183" s="258">
        <f t="shared" si="695"/>
        <v>1.0891840630922922</v>
      </c>
      <c r="GY183" s="221">
        <f t="shared" si="754"/>
        <v>1462.7072870083884</v>
      </c>
      <c r="GZ183" s="222">
        <f t="shared" si="696"/>
        <v>851.17943064375118</v>
      </c>
      <c r="HA183" s="222">
        <f t="shared" si="697"/>
        <v>42.442763729320106</v>
      </c>
      <c r="HB183" s="55">
        <f t="shared" si="698"/>
        <v>0.58192055116142305</v>
      </c>
      <c r="HC183" s="56">
        <f t="shared" si="699"/>
        <v>2.9016580491730812E-2</v>
      </c>
      <c r="HD183" s="258">
        <f t="shared" si="700"/>
        <v>1.0956816186851641</v>
      </c>
      <c r="HE183" s="221">
        <f t="shared" si="701"/>
        <v>1566.9233074187784</v>
      </c>
      <c r="HF183" s="222">
        <f t="shared" si="702"/>
        <v>930.47623016282705</v>
      </c>
      <c r="HG183" s="222">
        <f t="shared" si="703"/>
        <v>45.928073852142035</v>
      </c>
      <c r="HH183" s="55">
        <f t="shared" si="704"/>
        <v>0.59382372178483811</v>
      </c>
      <c r="HI183" s="56">
        <f t="shared" si="705"/>
        <v>2.9310990292052131E-2</v>
      </c>
      <c r="HJ183" s="259">
        <f t="shared" si="706"/>
        <v>1.0975924495999232</v>
      </c>
      <c r="HK183" s="54">
        <f t="shared" si="556"/>
        <v>4.0444490220705429</v>
      </c>
      <c r="HL183" s="55">
        <f t="shared" si="557"/>
        <v>4.0444490220705429</v>
      </c>
      <c r="HM183" s="55">
        <f t="shared" si="558"/>
        <v>3.3740419765790941</v>
      </c>
      <c r="HN183" s="56">
        <f t="shared" si="559"/>
        <v>3.6206282134952663</v>
      </c>
      <c r="HQ183" s="57">
        <f t="shared" si="560"/>
        <v>62.933967872282416</v>
      </c>
      <c r="HR183" s="58">
        <f t="shared" si="707"/>
        <v>72.795720637869081</v>
      </c>
      <c r="HS183" s="58">
        <f t="shared" si="561"/>
        <v>2.7661191450967704</v>
      </c>
      <c r="HT183" s="58">
        <f t="shared" si="708"/>
        <v>3.19459100067226</v>
      </c>
      <c r="HU183" s="58">
        <f t="shared" si="562"/>
        <v>82.711127309833287</v>
      </c>
      <c r="HV183" s="55">
        <f t="shared" si="755"/>
        <v>0.7608887693736025</v>
      </c>
      <c r="HW183" s="56">
        <f t="shared" si="756"/>
        <v>3.3443131958956075E-2</v>
      </c>
      <c r="HX183" s="260">
        <f t="shared" si="757"/>
        <v>1.1244116113012859</v>
      </c>
      <c r="HY183" s="57">
        <f t="shared" si="563"/>
        <v>101.57117848411113</v>
      </c>
      <c r="HZ183" s="58">
        <f t="shared" si="709"/>
        <v>117.48738215257136</v>
      </c>
      <c r="IA183" s="58">
        <f t="shared" si="564"/>
        <v>5.0109759054972596</v>
      </c>
      <c r="IB183" s="58">
        <f t="shared" si="710"/>
        <v>5.7871760732587854</v>
      </c>
      <c r="IC183" s="58">
        <f t="shared" si="565"/>
        <v>135.61143961904693</v>
      </c>
      <c r="ID183" s="55">
        <f t="shared" si="758"/>
        <v>0.7489868020680257</v>
      </c>
      <c r="IE183" s="56">
        <f t="shared" si="759"/>
        <v>3.6950982303365035E-2</v>
      </c>
      <c r="IF183" s="260">
        <f t="shared" si="760"/>
        <v>1.1230899390428508</v>
      </c>
      <c r="IG183" s="57">
        <f t="shared" si="566"/>
        <v>7.5945453733715294</v>
      </c>
      <c r="IH183" s="58">
        <f t="shared" si="711"/>
        <v>8.7846106333788487</v>
      </c>
      <c r="II183" s="58">
        <f t="shared" si="567"/>
        <v>14.823701601803528</v>
      </c>
      <c r="IJ183" s="58">
        <f t="shared" si="712"/>
        <v>17.119892979922895</v>
      </c>
      <c r="IK183" s="58">
        <f t="shared" si="568"/>
        <v>156.33781321331151</v>
      </c>
      <c r="IL183" s="55">
        <f t="shared" si="569"/>
        <v>4.8577789450139797E-2</v>
      </c>
      <c r="IM183" s="56">
        <f t="shared" si="570"/>
        <v>9.4818401876823444E-2</v>
      </c>
      <c r="IN183" s="260">
        <f t="shared" si="571"/>
        <v>1.0222995100575569</v>
      </c>
      <c r="IO183" s="57">
        <f t="shared" si="572"/>
        <v>0</v>
      </c>
      <c r="IP183" s="58">
        <f t="shared" si="713"/>
        <v>0</v>
      </c>
      <c r="IQ183" s="58">
        <f t="shared" si="573"/>
        <v>0</v>
      </c>
      <c r="IR183" s="58">
        <f t="shared" si="714"/>
        <v>0</v>
      </c>
      <c r="IS183" s="58">
        <f t="shared" si="574"/>
        <v>0</v>
      </c>
      <c r="IT183" s="55"/>
      <c r="IU183" s="56"/>
      <c r="IV183" s="260"/>
      <c r="IW183" s="57">
        <f t="shared" si="575"/>
        <v>0</v>
      </c>
      <c r="IX183" s="58">
        <f t="shared" si="715"/>
        <v>0</v>
      </c>
      <c r="IY183" s="58">
        <f t="shared" si="576"/>
        <v>0</v>
      </c>
      <c r="IZ183" s="58">
        <f t="shared" si="716"/>
        <v>0</v>
      </c>
      <c r="JA183" s="58">
        <f t="shared" si="577"/>
        <v>0</v>
      </c>
      <c r="JB183" s="55"/>
      <c r="JC183" s="56"/>
      <c r="JD183" s="260"/>
      <c r="JE183" s="57">
        <f t="shared" si="578"/>
        <v>0</v>
      </c>
      <c r="JF183" s="58">
        <f t="shared" si="717"/>
        <v>0</v>
      </c>
      <c r="JG183" s="58">
        <f t="shared" si="579"/>
        <v>0</v>
      </c>
      <c r="JH183" s="58">
        <f t="shared" si="718"/>
        <v>0</v>
      </c>
      <c r="JI183" s="58">
        <f t="shared" si="580"/>
        <v>0</v>
      </c>
      <c r="JJ183" s="55"/>
      <c r="JK183" s="56"/>
      <c r="JL183" s="260"/>
      <c r="JM183" s="57">
        <f t="shared" si="581"/>
        <v>219.38012557214813</v>
      </c>
      <c r="JN183" s="58">
        <f t="shared" si="719"/>
        <v>253.75699124930375</v>
      </c>
      <c r="JO183" s="58">
        <f t="shared" si="582"/>
        <v>13.316354087801033</v>
      </c>
      <c r="JP183" s="58">
        <f t="shared" si="720"/>
        <v>15.379057336001413</v>
      </c>
      <c r="JQ183" s="58">
        <f t="shared" si="583"/>
        <v>298.98126303753565</v>
      </c>
      <c r="JR183" s="55">
        <f t="shared" si="584"/>
        <v>0.73375877586217175</v>
      </c>
      <c r="JS183" s="56">
        <f t="shared" si="585"/>
        <v>4.4539092358203157E-2</v>
      </c>
      <c r="JT183" s="260">
        <f t="shared" si="586"/>
        <v>1.1218791055838879</v>
      </c>
      <c r="JU183" s="57">
        <f t="shared" si="587"/>
        <v>0</v>
      </c>
      <c r="JV183" s="58">
        <f t="shared" si="721"/>
        <v>0</v>
      </c>
      <c r="JW183" s="58">
        <f t="shared" si="588"/>
        <v>0</v>
      </c>
      <c r="JX183" s="58">
        <f t="shared" si="722"/>
        <v>0</v>
      </c>
      <c r="JY183" s="58">
        <f t="shared" si="589"/>
        <v>0</v>
      </c>
      <c r="JZ183" s="55"/>
      <c r="KA183" s="56"/>
      <c r="KB183" s="260"/>
      <c r="KC183" s="57">
        <f t="shared" si="590"/>
        <v>0</v>
      </c>
      <c r="KD183" s="58">
        <f t="shared" si="723"/>
        <v>0</v>
      </c>
      <c r="KE183" s="58">
        <f t="shared" si="591"/>
        <v>0</v>
      </c>
      <c r="KF183" s="58">
        <f t="shared" si="724"/>
        <v>0</v>
      </c>
      <c r="KG183" s="58">
        <f t="shared" si="592"/>
        <v>0</v>
      </c>
      <c r="KH183" s="55"/>
      <c r="KI183" s="56"/>
      <c r="KJ183" s="260"/>
      <c r="KK183" s="57">
        <f t="shared" si="593"/>
        <v>48.162502160946431</v>
      </c>
      <c r="KL183" s="58">
        <f t="shared" si="725"/>
        <v>55.709566249566741</v>
      </c>
      <c r="KM183" s="58">
        <f t="shared" si="594"/>
        <v>2.1174836876100107</v>
      </c>
      <c r="KN183" s="58">
        <f t="shared" si="726"/>
        <v>2.4454819108208015</v>
      </c>
      <c r="KO183" s="58">
        <f t="shared" si="595"/>
        <v>62.599695150118762</v>
      </c>
      <c r="KP183" s="55">
        <f t="shared" si="727"/>
        <v>0.76937279080112353</v>
      </c>
      <c r="KQ183" s="56">
        <f t="shared" si="728"/>
        <v>3.3825782737953052E-2</v>
      </c>
      <c r="KR183" s="260">
        <f t="shared" si="729"/>
        <v>1.1258003300646451</v>
      </c>
      <c r="KS183" s="57">
        <f t="shared" si="596"/>
        <v>26.961912497412012</v>
      </c>
      <c r="KT183" s="58">
        <f t="shared" si="730"/>
        <v>31.186844185756478</v>
      </c>
      <c r="KU183" s="58">
        <f t="shared" si="597"/>
        <v>1.1853284472064405</v>
      </c>
      <c r="KV183" s="58">
        <f t="shared" si="731"/>
        <v>1.3689358236787181</v>
      </c>
      <c r="KW183" s="58">
        <f t="shared" si="598"/>
        <v>35.115831183426998</v>
      </c>
      <c r="KX183" s="55">
        <f t="shared" si="773"/>
        <v>0.76779935398871468</v>
      </c>
      <c r="KY183" s="56">
        <f t="shared" si="774"/>
        <v>3.3754816766685534E-2</v>
      </c>
      <c r="KZ183" s="260">
        <f t="shared" si="775"/>
        <v>1.1255427798871911</v>
      </c>
      <c r="LA183" s="57">
        <f t="shared" si="599"/>
        <v>189.23461379312326</v>
      </c>
      <c r="LB183" s="58">
        <f t="shared" si="732"/>
        <v>218.88767777450568</v>
      </c>
      <c r="LC183" s="58">
        <f t="shared" si="600"/>
        <v>8.1797719453457258</v>
      </c>
      <c r="LD183" s="58">
        <f t="shared" si="733"/>
        <v>9.4468186196797799</v>
      </c>
      <c r="LE183" s="58">
        <f t="shared" si="601"/>
        <v>405.98713944877062</v>
      </c>
      <c r="LF183" s="55">
        <f t="shared" si="734"/>
        <v>0.46610987247048447</v>
      </c>
      <c r="LG183" s="56">
        <f t="shared" si="735"/>
        <v>2.0147859748591589E-2</v>
      </c>
      <c r="LH183" s="260">
        <f t="shared" si="736"/>
        <v>1.0761603204911816</v>
      </c>
      <c r="LI183" s="57">
        <f t="shared" si="602"/>
        <v>84.918838412376985</v>
      </c>
      <c r="LJ183" s="58">
        <f t="shared" si="737"/>
        <v>98.225620391596465</v>
      </c>
      <c r="LK183" s="58">
        <f t="shared" si="603"/>
        <v>3.7309545810858862</v>
      </c>
      <c r="LL183" s="58">
        <f t="shared" si="738"/>
        <v>4.3088794456960899</v>
      </c>
      <c r="LM183" s="58">
        <f t="shared" si="604"/>
        <v>113.27298644077437</v>
      </c>
      <c r="LN183" s="55">
        <f t="shared" si="776"/>
        <v>0.74968305401550817</v>
      </c>
      <c r="LO183" s="56">
        <f t="shared" si="777"/>
        <v>3.2937725916113665E-2</v>
      </c>
      <c r="LP183" s="260">
        <f t="shared" si="778"/>
        <v>1.1225773883086363</v>
      </c>
      <c r="LQ183" s="57">
        <f t="shared" si="605"/>
        <v>4.3436640066666643E-2</v>
      </c>
      <c r="LR183" s="58">
        <f t="shared" si="739"/>
        <v>5.0243161565113312E-2</v>
      </c>
      <c r="LS183" s="58">
        <f t="shared" si="606"/>
        <v>1.1768208333333328E-3</v>
      </c>
      <c r="LT183" s="58">
        <f t="shared" si="740"/>
        <v>1.359110380416666E-3</v>
      </c>
      <c r="LU183" s="58">
        <f t="shared" si="607"/>
        <v>0.89416666666666633</v>
      </c>
      <c r="LV183" s="55">
        <f t="shared" si="608"/>
        <v>4.857778945013979E-2</v>
      </c>
      <c r="LW183" s="56">
        <f t="shared" si="609"/>
        <v>1.3161090400745572E-3</v>
      </c>
      <c r="LX183" s="260">
        <f t="shared" si="610"/>
        <v>1.0078160048971445</v>
      </c>
      <c r="LY183" s="57">
        <f t="shared" si="611"/>
        <v>5.2666231094592098</v>
      </c>
      <c r="LZ183" s="58">
        <f t="shared" si="741"/>
        <v>6.0919029507114679</v>
      </c>
      <c r="MA183" s="58">
        <f t="shared" si="612"/>
        <v>0.14268764312833287</v>
      </c>
      <c r="MB183" s="58">
        <f t="shared" si="742"/>
        <v>0.16478995904891164</v>
      </c>
      <c r="MC183" s="58">
        <f t="shared" si="613"/>
        <v>108.41645492063459</v>
      </c>
      <c r="MD183" s="55">
        <f t="shared" si="779"/>
        <v>4.8577710028561621E-2</v>
      </c>
      <c r="ME183" s="56">
        <f t="shared" si="780"/>
        <v>1.3161068883204697E-3</v>
      </c>
      <c r="MF183" s="260">
        <f t="shared" si="781"/>
        <v>1.0078159921184764</v>
      </c>
      <c r="MG183" s="57">
        <f t="shared" si="614"/>
        <v>0</v>
      </c>
      <c r="MH183" s="58">
        <f t="shared" si="743"/>
        <v>0</v>
      </c>
      <c r="MI183" s="58">
        <f t="shared" si="615"/>
        <v>0</v>
      </c>
      <c r="MJ183" s="58">
        <f t="shared" si="744"/>
        <v>0</v>
      </c>
      <c r="MK183" s="58">
        <f t="shared" si="616"/>
        <v>0</v>
      </c>
      <c r="ML183" s="55"/>
      <c r="MM183" s="56"/>
      <c r="MN183" s="260"/>
      <c r="MO183" s="59">
        <v>3.7132833275103065</v>
      </c>
      <c r="MP183" s="60">
        <v>3.7132833275103065</v>
      </c>
      <c r="MQ183" s="60">
        <v>3.0793999999999997</v>
      </c>
      <c r="MR183" s="61">
        <v>3.2986999999999997</v>
      </c>
      <c r="MS183" s="59">
        <f t="shared" si="617"/>
        <v>1.0891840630922922</v>
      </c>
      <c r="MT183" s="60">
        <f t="shared" si="796"/>
        <v>1.0891840630922922</v>
      </c>
      <c r="MU183" s="60">
        <f t="shared" si="745"/>
        <v>1.0956816186851641</v>
      </c>
      <c r="MV183" s="61">
        <f t="shared" si="785"/>
        <v>1.0975924495999232</v>
      </c>
      <c r="MW183" s="66">
        <f t="shared" si="746"/>
        <v>4.0444490220705429</v>
      </c>
      <c r="MX183" s="67">
        <f t="shared" si="786"/>
        <v>4.0444490220705429</v>
      </c>
      <c r="MY183" s="67">
        <f t="shared" si="747"/>
        <v>3.3740419765790941</v>
      </c>
      <c r="MZ183" s="261">
        <f t="shared" si="787"/>
        <v>3.6206282134952663</v>
      </c>
      <c r="NA183" s="59">
        <f t="shared" si="618"/>
        <v>1.0891924968907554</v>
      </c>
      <c r="NB183" s="60">
        <f t="shared" si="797"/>
        <v>1.0891924968907554</v>
      </c>
      <c r="NC183" s="60">
        <f t="shared" si="619"/>
        <v>1.0956902449190016</v>
      </c>
      <c r="ND183" s="262">
        <f t="shared" si="798"/>
        <v>1.0975996624615592</v>
      </c>
      <c r="NE183" s="62">
        <f t="shared" si="620"/>
        <v>4.0444803391537629</v>
      </c>
      <c r="NF183" s="63">
        <f t="shared" si="799"/>
        <v>4.0444803391537629</v>
      </c>
      <c r="NG183" s="63">
        <f t="shared" si="621"/>
        <v>3.3740685402035728</v>
      </c>
      <c r="NH183" s="64">
        <f t="shared" si="800"/>
        <v>3.620652006561945</v>
      </c>
      <c r="NI183" s="238">
        <f t="shared" si="750"/>
        <v>-3.1317083220017139E-5</v>
      </c>
      <c r="NJ183" s="238">
        <f t="shared" si="751"/>
        <v>-3.1317083220017139E-5</v>
      </c>
      <c r="NK183" s="238">
        <f t="shared" si="752"/>
        <v>-2.6563624478725956E-5</v>
      </c>
      <c r="NL183" s="238">
        <f t="shared" si="753"/>
        <v>-2.3793066678656771E-5</v>
      </c>
      <c r="NM183" s="239">
        <f t="shared" si="622"/>
        <v>0.24658346635837197</v>
      </c>
      <c r="NN183" s="240">
        <f t="shared" si="623"/>
        <v>0.40386314207980911</v>
      </c>
      <c r="NO183" s="240">
        <f>O183*IN183</f>
        <v>0.42382833259181818</v>
      </c>
      <c r="NP183" s="240">
        <f t="shared" si="624"/>
        <v>0</v>
      </c>
      <c r="NQ183" s="240">
        <f t="shared" si="801"/>
        <v>0</v>
      </c>
      <c r="NR183" s="240">
        <f t="shared" si="625"/>
        <v>0</v>
      </c>
      <c r="NS183" s="240">
        <f t="shared" si="626"/>
        <v>0.89065982192304871</v>
      </c>
      <c r="NT183" s="240">
        <f t="shared" si="627"/>
        <v>0</v>
      </c>
      <c r="NU183" s="240">
        <f t="shared" si="628"/>
        <v>0</v>
      </c>
      <c r="NV183" s="240">
        <f t="shared" si="629"/>
        <v>0.18688285479073111</v>
      </c>
      <c r="NW183" s="240">
        <f t="shared" si="630"/>
        <v>0.10478803280749749</v>
      </c>
      <c r="NX183" s="240">
        <f t="shared" si="631"/>
        <v>1.1584865850087569</v>
      </c>
      <c r="NY183" s="240">
        <f t="shared" si="632"/>
        <v>0.33722224744791435</v>
      </c>
      <c r="NZ183" s="240">
        <f t="shared" si="633"/>
        <v>2.4187584117531468E-3</v>
      </c>
      <c r="OA183" s="240">
        <f t="shared" si="634"/>
        <v>0.28974709773406193</v>
      </c>
      <c r="OB183" s="241">
        <f t="shared" si="635"/>
        <v>0</v>
      </c>
      <c r="OC183" s="4"/>
      <c r="OD183" s="4"/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136"/>
      <c r="OP183" s="13"/>
      <c r="OQ183" s="13"/>
      <c r="OR183" s="13"/>
      <c r="OS183" s="13"/>
      <c r="OT183" s="13"/>
    </row>
    <row r="184" spans="1:410" ht="15" customHeight="1">
      <c r="A184" s="242">
        <v>165</v>
      </c>
      <c r="B184" s="49" t="s">
        <v>234</v>
      </c>
      <c r="C184" s="50">
        <v>3</v>
      </c>
      <c r="D184" s="51">
        <v>1108.9000000000001</v>
      </c>
      <c r="E184" s="52">
        <v>1108.9000000000001</v>
      </c>
      <c r="F184" s="52"/>
      <c r="G184" s="52"/>
      <c r="H184" s="53"/>
      <c r="I184" s="57">
        <v>3.3933858663498935</v>
      </c>
      <c r="J184" s="58">
        <v>3.3933858663498935</v>
      </c>
      <c r="K184" s="58">
        <v>2.8933999999999997</v>
      </c>
      <c r="L184" s="243">
        <v>3.1517999999999997</v>
      </c>
      <c r="M184" s="1">
        <v>0.25840000000000002</v>
      </c>
      <c r="N184" s="2">
        <v>0.52869999999999995</v>
      </c>
      <c r="O184" s="2">
        <v>0.24158586634989399</v>
      </c>
      <c r="P184" s="2">
        <v>3.2000000000000002E-3</v>
      </c>
      <c r="Q184" s="2">
        <v>0</v>
      </c>
      <c r="R184" s="2">
        <v>0</v>
      </c>
      <c r="S184" s="2">
        <v>0.63519999999999999</v>
      </c>
      <c r="T184" s="2">
        <v>1.8499999999999999E-2</v>
      </c>
      <c r="U184" s="2">
        <v>5.9999999999999995E-4</v>
      </c>
      <c r="V184" s="2">
        <v>0.1676</v>
      </c>
      <c r="W184" s="2">
        <v>7.4300000000000005E-2</v>
      </c>
      <c r="X184" s="2">
        <v>0.74419999999999997</v>
      </c>
      <c r="Y184" s="2">
        <v>0.3533</v>
      </c>
      <c r="Z184" s="2">
        <v>1E-3</v>
      </c>
      <c r="AA184" s="2">
        <v>0.36680000000000001</v>
      </c>
      <c r="AB184" s="3">
        <v>0</v>
      </c>
      <c r="AC184" s="244">
        <v>109.71</v>
      </c>
      <c r="AD184" s="108">
        <v>24.136199999999999</v>
      </c>
      <c r="AE184" s="108">
        <v>73.84064463</v>
      </c>
      <c r="AF184" s="108">
        <f t="shared" si="636"/>
        <v>7.3083039616096208</v>
      </c>
      <c r="AG184" s="108">
        <f t="shared" si="637"/>
        <v>23.1076913305122</v>
      </c>
      <c r="AH184" s="108">
        <v>4.2631358772499999</v>
      </c>
      <c r="AI184" s="108">
        <v>15.472348590444271</v>
      </c>
      <c r="AJ184" s="108">
        <f t="shared" si="638"/>
        <v>0.29931258348214446</v>
      </c>
      <c r="AK184" s="108">
        <f t="shared" si="639"/>
        <v>9.0554705148321375</v>
      </c>
      <c r="AL184" s="108">
        <v>11.371116454884714</v>
      </c>
      <c r="AM184" s="245">
        <v>286.55213466309476</v>
      </c>
      <c r="AN184" s="244">
        <v>220.98</v>
      </c>
      <c r="AO184" s="108">
        <v>48.615600000000001</v>
      </c>
      <c r="AP184" s="108">
        <v>148.73125193999999</v>
      </c>
      <c r="AQ184" s="108">
        <f t="shared" si="640"/>
        <v>14.72052692950956</v>
      </c>
      <c r="AR184" s="108">
        <f t="shared" si="641"/>
        <v>46.543957982103599</v>
      </c>
      <c r="AS184" s="246">
        <v>15.307896081125</v>
      </c>
      <c r="AT184" s="247">
        <v>1.2221010460859376</v>
      </c>
      <c r="AU184" s="108">
        <v>31.655336605542125</v>
      </c>
      <c r="AV184" s="108">
        <f t="shared" si="642"/>
        <v>0.6123724866342124</v>
      </c>
      <c r="AW184" s="108">
        <f t="shared" si="643"/>
        <v>18.526855544452427</v>
      </c>
      <c r="AX184" s="108">
        <v>23.264504231333358</v>
      </c>
      <c r="AY184" s="245">
        <v>586.26550662960062</v>
      </c>
      <c r="AZ184" s="248">
        <v>34</v>
      </c>
      <c r="BA184" s="108">
        <v>173.30366666666663</v>
      </c>
      <c r="BB184" s="108">
        <v>18.073093537297602</v>
      </c>
      <c r="BC184" s="109">
        <v>14.458474829838082</v>
      </c>
      <c r="BD184" s="109">
        <v>3.6146187074595204</v>
      </c>
      <c r="BE184" s="108">
        <v>6.7774112499999992</v>
      </c>
      <c r="BF184" s="109">
        <v>5.4219289999999996</v>
      </c>
      <c r="BG184" s="109">
        <v>1.3554822499999997</v>
      </c>
      <c r="BH184" s="108">
        <v>14.465254516139389</v>
      </c>
      <c r="BI184" s="109">
        <f t="shared" si="644"/>
        <v>8.4660505801518688</v>
      </c>
      <c r="BJ184" s="108">
        <f t="shared" si="645"/>
        <v>0.27983034861471651</v>
      </c>
      <c r="BK184" s="108">
        <v>10.630971298505182</v>
      </c>
      <c r="BL184" s="245">
        <v>267.90047672233055</v>
      </c>
      <c r="BM184" s="244">
        <v>1.27</v>
      </c>
      <c r="BN184" s="108">
        <v>0.27939999999999998</v>
      </c>
      <c r="BO184" s="108">
        <v>0.85477731000000001</v>
      </c>
      <c r="BP184" s="108">
        <f t="shared" si="646"/>
        <v>8.4600729479940004E-2</v>
      </c>
      <c r="BQ184" s="108">
        <f t="shared" si="647"/>
        <v>0.2674940113914</v>
      </c>
      <c r="BR184" s="108">
        <v>0.221703724091667</v>
      </c>
      <c r="BS184" s="108">
        <v>0.19168931548869164</v>
      </c>
      <c r="BT184" s="108">
        <f t="shared" si="648"/>
        <v>3.7082298081287401E-3</v>
      </c>
      <c r="BU184" s="108">
        <f t="shared" si="649"/>
        <v>0.11218962229743558</v>
      </c>
      <c r="BV184" s="108">
        <v>0.14087851747901792</v>
      </c>
      <c r="BW184" s="245">
        <v>3.5501386404712512</v>
      </c>
      <c r="BX184" s="107">
        <v>0</v>
      </c>
      <c r="BY184" s="108">
        <v>0</v>
      </c>
      <c r="BZ184" s="109">
        <f t="shared" si="650"/>
        <v>0</v>
      </c>
      <c r="CA184" s="109">
        <f t="shared" si="651"/>
        <v>0</v>
      </c>
      <c r="CB184" s="108">
        <v>0</v>
      </c>
      <c r="CC184" s="110">
        <v>0</v>
      </c>
      <c r="CD184" s="244">
        <v>0</v>
      </c>
      <c r="CE184" s="108">
        <v>0</v>
      </c>
      <c r="CF184" s="109">
        <f t="shared" si="652"/>
        <v>0</v>
      </c>
      <c r="CG184" s="109">
        <f t="shared" si="653"/>
        <v>0</v>
      </c>
      <c r="CH184" s="108">
        <v>0</v>
      </c>
      <c r="CI184" s="245">
        <v>0</v>
      </c>
      <c r="CJ184" s="249">
        <v>259.83843348607797</v>
      </c>
      <c r="CK184" s="250">
        <v>57.164455366937162</v>
      </c>
      <c r="CL184" s="250">
        <v>28.203502458537479</v>
      </c>
      <c r="CM184" s="251">
        <v>17.632998037416648</v>
      </c>
      <c r="CN184" s="252">
        <f t="shared" si="541"/>
        <v>8.5952048933387459</v>
      </c>
      <c r="CO184" s="250">
        <v>174.88503717310527</v>
      </c>
      <c r="CP184" s="252">
        <f t="shared" si="654"/>
        <v>17.309071669170923</v>
      </c>
      <c r="CQ184" s="250">
        <v>54.728523532951563</v>
      </c>
      <c r="CR184" s="250">
        <v>37.966674279380001</v>
      </c>
      <c r="CS184" s="252">
        <f t="shared" si="655"/>
        <v>0.73446531393460612</v>
      </c>
      <c r="CT184" s="252">
        <f t="shared" si="656"/>
        <v>22.220679522144174</v>
      </c>
      <c r="CU184" s="250">
        <f t="shared" si="542"/>
        <v>558.05810276403781</v>
      </c>
      <c r="CV184" s="245">
        <f t="shared" si="657"/>
        <v>703.15320948268766</v>
      </c>
      <c r="CW184" s="244">
        <v>15.1096</v>
      </c>
      <c r="CX184" s="108">
        <v>1.1030008</v>
      </c>
      <c r="CY184" s="108">
        <f t="shared" si="658"/>
        <v>2.1337550476E-2</v>
      </c>
      <c r="CZ184" s="108">
        <f t="shared" si="659"/>
        <v>0.6455510722144</v>
      </c>
      <c r="DA184" s="108">
        <v>0.81063004000000005</v>
      </c>
      <c r="DB184" s="245">
        <v>20.427877007999999</v>
      </c>
      <c r="DC184" s="244">
        <v>0.51040000000000008</v>
      </c>
      <c r="DD184" s="108">
        <v>3.7259199999999999E-2</v>
      </c>
      <c r="DE184" s="108">
        <f t="shared" si="660"/>
        <v>7.2077922400000003E-4</v>
      </c>
      <c r="DF184" s="108">
        <f t="shared" si="661"/>
        <v>2.18066174656E-2</v>
      </c>
      <c r="DG184" s="108">
        <v>2.7382960000000001E-2</v>
      </c>
      <c r="DH184" s="245">
        <v>0.69005059200000007</v>
      </c>
      <c r="DI184" s="107">
        <v>71.987088465359989</v>
      </c>
      <c r="DJ184" s="108">
        <v>15.837159462379198</v>
      </c>
      <c r="DK184" s="108">
        <v>1.1949943566014092</v>
      </c>
      <c r="DL184" s="108">
        <v>48.45112585287594</v>
      </c>
      <c r="DM184" s="108">
        <f t="shared" si="662"/>
        <v>4.7954017301625438</v>
      </c>
      <c r="DN184" s="108">
        <f t="shared" si="663"/>
        <v>15.162295324398997</v>
      </c>
      <c r="DO184" s="108">
        <v>10.035336874016807</v>
      </c>
      <c r="DP184" s="108">
        <f t="shared" si="664"/>
        <v>0.19413359182785514</v>
      </c>
      <c r="DQ184" s="108">
        <f t="shared" si="665"/>
        <v>5.8733615415820681</v>
      </c>
      <c r="DR184" s="108">
        <v>7.3752852505616673</v>
      </c>
      <c r="DS184" s="110">
        <v>185.857188314154</v>
      </c>
      <c r="DT184" s="244">
        <v>31.72</v>
      </c>
      <c r="DU184" s="108">
        <v>6.9783999999999997</v>
      </c>
      <c r="DV184" s="108">
        <v>21.349241159999998</v>
      </c>
      <c r="DW184" s="108">
        <f t="shared" si="666"/>
        <v>2.1130197945698401</v>
      </c>
      <c r="DX184" s="108">
        <f t="shared" si="667"/>
        <v>6.681031528610399</v>
      </c>
      <c r="DY184" s="108">
        <v>0.63817135208333298</v>
      </c>
      <c r="DZ184" s="108">
        <v>0.196621070533333</v>
      </c>
      <c r="EA184" s="108"/>
      <c r="EB184" s="108">
        <v>4.4444176515310163</v>
      </c>
      <c r="EC184" s="108">
        <f t="shared" si="668"/>
        <v>8.5977259468867515E-2</v>
      </c>
      <c r="ED184" s="108">
        <f t="shared" si="669"/>
        <v>2.6011754300762551</v>
      </c>
      <c r="EE184" s="108">
        <v>3.2663425617073845</v>
      </c>
      <c r="EF184" s="245">
        <v>82.311832555026086</v>
      </c>
      <c r="EG184" s="249">
        <v>186.39278412698403</v>
      </c>
      <c r="EH184" s="250">
        <v>41.006412507936467</v>
      </c>
      <c r="EI184" s="250">
        <v>257.54319152369317</v>
      </c>
      <c r="EJ184" s="250">
        <v>125.45222253501903</v>
      </c>
      <c r="EK184" s="250">
        <f t="shared" si="670"/>
        <v>12.416508273180975</v>
      </c>
      <c r="EL184" s="250">
        <v>39.259018520108853</v>
      </c>
      <c r="EM184" s="250">
        <v>44.558806580635256</v>
      </c>
      <c r="EN184" s="250">
        <f t="shared" si="671"/>
        <v>0.86199011330238906</v>
      </c>
      <c r="EO184" s="250">
        <f t="shared" si="672"/>
        <v>26.078843609835236</v>
      </c>
      <c r="EP184" s="250">
        <v>654.95341727426796</v>
      </c>
      <c r="EQ184" s="245">
        <v>825.24130576557764</v>
      </c>
      <c r="ER184" s="244">
        <v>147.30000000000001</v>
      </c>
      <c r="ES184" s="108">
        <v>32.405999999999999</v>
      </c>
      <c r="ET184" s="108">
        <v>99.140706899999998</v>
      </c>
      <c r="EU184" s="108">
        <f t="shared" si="673"/>
        <v>9.8123523247206013</v>
      </c>
      <c r="EV184" s="108">
        <f t="shared" si="674"/>
        <v>31.025092817285998</v>
      </c>
      <c r="EW184" s="108">
        <v>10.9171844224</v>
      </c>
      <c r="EX184" s="108">
        <v>21.152764066535202</v>
      </c>
      <c r="EY184" s="108">
        <f t="shared" si="675"/>
        <v>0.40920022086712349</v>
      </c>
      <c r="EZ184" s="108">
        <f t="shared" si="676"/>
        <v>12.380035919692924</v>
      </c>
      <c r="FA184" s="108">
        <v>15.5458327694468</v>
      </c>
      <c r="FB184" s="245">
        <v>391.75498579005841</v>
      </c>
      <c r="FC184" s="244">
        <v>0.83333333333333293</v>
      </c>
      <c r="FD184" s="108">
        <v>6.0833333333333302E-2</v>
      </c>
      <c r="FE184" s="108">
        <f t="shared" si="677"/>
        <v>1.1768208333333328E-3</v>
      </c>
      <c r="FF184" s="108">
        <f t="shared" si="678"/>
        <v>3.5603803333333316E-2</v>
      </c>
      <c r="FG184" s="108">
        <v>4.4708333333333301E-2</v>
      </c>
      <c r="FH184" s="245">
        <v>1.1266499999999995</v>
      </c>
      <c r="FI184" s="244">
        <v>300.87159666666599</v>
      </c>
      <c r="FJ184" s="108">
        <v>21.9636265566666</v>
      </c>
      <c r="FK184" s="108">
        <f t="shared" si="679"/>
        <v>0.42488635573871542</v>
      </c>
      <c r="FL184" s="108">
        <f t="shared" si="680"/>
        <v>12.854607787567149</v>
      </c>
      <c r="FM184" s="108">
        <v>16.141999999999999</v>
      </c>
      <c r="FN184" s="245">
        <v>406.77266786799913</v>
      </c>
      <c r="FO184" s="244">
        <v>0</v>
      </c>
      <c r="FP184" s="108">
        <v>0</v>
      </c>
      <c r="FQ184" s="108">
        <f t="shared" si="681"/>
        <v>0</v>
      </c>
      <c r="FR184" s="108">
        <f t="shared" si="682"/>
        <v>0</v>
      </c>
      <c r="FS184" s="108">
        <v>0</v>
      </c>
      <c r="FT184" s="110">
        <v>0</v>
      </c>
      <c r="FU184" s="253">
        <f t="shared" si="543"/>
        <v>1255.6219334156747</v>
      </c>
      <c r="FV184" s="254">
        <f t="shared" si="544"/>
        <v>314.47252921768353</v>
      </c>
      <c r="FW184" s="254">
        <f t="shared" si="545"/>
        <v>29.697709769262765</v>
      </c>
      <c r="FX184" s="254">
        <f t="shared" si="546"/>
        <v>173.30366666666663</v>
      </c>
      <c r="FY184" s="254">
        <f t="shared" si="547"/>
        <v>0</v>
      </c>
      <c r="FZ184" s="254">
        <f t="shared" si="548"/>
        <v>0</v>
      </c>
      <c r="GA184" s="254">
        <f t="shared" si="683"/>
        <v>15.1096</v>
      </c>
      <c r="GB184" s="254">
        <f t="shared" si="684"/>
        <v>0.51040000000000008</v>
      </c>
      <c r="GC184" s="254">
        <f t="shared" si="685"/>
        <v>300.87159666666599</v>
      </c>
      <c r="GD184" s="254">
        <f t="shared" si="686"/>
        <v>0</v>
      </c>
      <c r="GE184" s="254">
        <f t="shared" si="549"/>
        <v>692.70500750100018</v>
      </c>
      <c r="GF184" s="255">
        <f t="shared" si="550"/>
        <v>264.46562815778287</v>
      </c>
      <c r="GG184" s="255">
        <f t="shared" si="551"/>
        <v>68.559785412404011</v>
      </c>
      <c r="GH184" s="254">
        <f t="shared" si="552"/>
        <v>203.10734836971272</v>
      </c>
      <c r="GI184" s="255">
        <f t="shared" si="553"/>
        <v>145.0241225100869</v>
      </c>
      <c r="GJ184" s="256">
        <f t="shared" si="554"/>
        <v>3.9291116542120919</v>
      </c>
      <c r="GK184" s="253">
        <f t="shared" si="687"/>
        <v>2985.3997916066664</v>
      </c>
      <c r="GL184" s="257">
        <f t="shared" si="688"/>
        <v>3761.6037374243997</v>
      </c>
      <c r="GM184" s="221">
        <f t="shared" si="689"/>
        <v>3761.6037374243997</v>
      </c>
      <c r="GN184" s="222">
        <f t="shared" si="690"/>
        <v>2098.0407219452659</v>
      </c>
      <c r="GO184" s="222">
        <f t="shared" si="691"/>
        <v>128.75512461320736</v>
      </c>
      <c r="GP184" s="55">
        <f t="shared" si="692"/>
        <v>0.55775165817487493</v>
      </c>
      <c r="GQ184" s="56">
        <f t="shared" si="693"/>
        <v>3.4228784742054472E-2</v>
      </c>
      <c r="GR184" s="258">
        <f t="shared" si="694"/>
        <v>1.0927017235925474</v>
      </c>
      <c r="GS184" s="227">
        <f t="shared" si="555"/>
        <v>3761.6037374243997</v>
      </c>
      <c r="GT184" s="222">
        <f t="shared" si="788"/>
        <v>2098.0407219452659</v>
      </c>
      <c r="GU184" s="222">
        <f t="shared" si="789"/>
        <v>128.75512461320736</v>
      </c>
      <c r="GV184" s="37">
        <f t="shared" si="748"/>
        <v>0.55775165817487493</v>
      </c>
      <c r="GW184" s="228">
        <f t="shared" si="749"/>
        <v>3.4228784742054472E-2</v>
      </c>
      <c r="GX184" s="258">
        <f t="shared" si="695"/>
        <v>1.0927017235925474</v>
      </c>
      <c r="GY184" s="221">
        <f t="shared" si="754"/>
        <v>3207.1511260389743</v>
      </c>
      <c r="GZ184" s="222">
        <f t="shared" si="696"/>
        <v>1866.9392846047931</v>
      </c>
      <c r="HA184" s="222">
        <f t="shared" si="697"/>
        <v>93.767632701541203</v>
      </c>
      <c r="HB184" s="55">
        <f t="shared" si="698"/>
        <v>0.58211765246952241</v>
      </c>
      <c r="HC184" s="56">
        <f t="shared" si="699"/>
        <v>2.9237048401067993E-2</v>
      </c>
      <c r="HD184" s="258">
        <f t="shared" si="700"/>
        <v>1.0957466549392996</v>
      </c>
      <c r="HE184" s="221">
        <f t="shared" si="701"/>
        <v>3493.7032607020692</v>
      </c>
      <c r="HF184" s="222">
        <f t="shared" si="702"/>
        <v>2085.0267089934564</v>
      </c>
      <c r="HG184" s="222">
        <f t="shared" si="703"/>
        <v>103.35322954835682</v>
      </c>
      <c r="HH184" s="55">
        <f t="shared" si="704"/>
        <v>0.59679559293036943</v>
      </c>
      <c r="HI184" s="56">
        <f t="shared" si="705"/>
        <v>2.9582715484424888E-2</v>
      </c>
      <c r="HJ184" s="259">
        <f t="shared" si="706"/>
        <v>1.0981002320407265</v>
      </c>
      <c r="HK184" s="54">
        <f t="shared" si="556"/>
        <v>3.7079585849751182</v>
      </c>
      <c r="HL184" s="55">
        <f t="shared" si="557"/>
        <v>3.7079585849751182</v>
      </c>
      <c r="HM184" s="55">
        <f t="shared" si="558"/>
        <v>3.1704333714013693</v>
      </c>
      <c r="HN184" s="56">
        <f t="shared" si="559"/>
        <v>3.4609923113459615</v>
      </c>
      <c r="HQ184" s="57">
        <f t="shared" si="560"/>
        <v>173.08525745132008</v>
      </c>
      <c r="HR184" s="58">
        <f t="shared" si="707"/>
        <v>200.20771729394195</v>
      </c>
      <c r="HS184" s="58">
        <f t="shared" si="561"/>
        <v>7.6076165450917657</v>
      </c>
      <c r="HT184" s="58">
        <f t="shared" si="708"/>
        <v>8.7860363479264798</v>
      </c>
      <c r="HU184" s="58">
        <f t="shared" si="562"/>
        <v>227.42232909769425</v>
      </c>
      <c r="HV184" s="55">
        <f t="shared" si="755"/>
        <v>0.76107415722124416</v>
      </c>
      <c r="HW184" s="56">
        <f t="shared" si="756"/>
        <v>3.3451493418765167E-2</v>
      </c>
      <c r="HX184" s="260">
        <f t="shared" si="757"/>
        <v>1.1244419567671358</v>
      </c>
      <c r="HY184" s="57">
        <f t="shared" si="563"/>
        <v>348.98199250239833</v>
      </c>
      <c r="HZ184" s="58">
        <f t="shared" si="709"/>
        <v>403.66747072752418</v>
      </c>
      <c r="IA184" s="58">
        <f t="shared" si="564"/>
        <v>16.55500046222971</v>
      </c>
      <c r="IB184" s="58">
        <f t="shared" si="710"/>
        <v>19.119370033829092</v>
      </c>
      <c r="IC184" s="58">
        <f t="shared" si="565"/>
        <v>465.29008462666718</v>
      </c>
      <c r="ID184" s="55">
        <f t="shared" si="758"/>
        <v>0.75003101083146773</v>
      </c>
      <c r="IE184" s="56">
        <f t="shared" si="759"/>
        <v>3.5579955406771405E-2</v>
      </c>
      <c r="IF184" s="260">
        <f t="shared" si="760"/>
        <v>1.1230411944898</v>
      </c>
      <c r="IG184" s="57">
        <f t="shared" si="566"/>
        <v>10.328581707785279</v>
      </c>
      <c r="IH184" s="58">
        <f t="shared" si="711"/>
        <v>11.947070461395233</v>
      </c>
      <c r="II184" s="58">
        <f t="shared" si="567"/>
        <v>20.160234178452797</v>
      </c>
      <c r="IJ184" s="58">
        <f t="shared" si="712"/>
        <v>23.283054452695136</v>
      </c>
      <c r="IK184" s="58">
        <f t="shared" si="568"/>
        <v>212.61942597010361</v>
      </c>
      <c r="IL184" s="55">
        <f t="shared" si="569"/>
        <v>4.8577789450139797E-2</v>
      </c>
      <c r="IM184" s="56">
        <f t="shared" si="570"/>
        <v>9.4818401876823458E-2</v>
      </c>
      <c r="IN184" s="260">
        <f t="shared" si="571"/>
        <v>1.0222995100575569</v>
      </c>
      <c r="IO184" s="57">
        <f t="shared" si="572"/>
        <v>2.0126140331003795</v>
      </c>
      <c r="IP184" s="58">
        <f t="shared" si="713"/>
        <v>2.3279906520872089</v>
      </c>
      <c r="IQ184" s="58">
        <f t="shared" si="573"/>
        <v>8.8308959288068742E-2</v>
      </c>
      <c r="IR184" s="58">
        <f t="shared" si="714"/>
        <v>0.10198801708179059</v>
      </c>
      <c r="IS184" s="58">
        <f t="shared" si="574"/>
        <v>2.8175703495803579</v>
      </c>
      <c r="IT184" s="55">
        <f t="shared" si="761"/>
        <v>0.71430835201688336</v>
      </c>
      <c r="IU184" s="56">
        <f t="shared" si="762"/>
        <v>3.1342237577571493E-2</v>
      </c>
      <c r="IV184" s="260">
        <f t="shared" si="763"/>
        <v>1.1167870313618113</v>
      </c>
      <c r="IW184" s="57">
        <f t="shared" si="575"/>
        <v>0</v>
      </c>
      <c r="IX184" s="58">
        <f t="shared" si="715"/>
        <v>0</v>
      </c>
      <c r="IY184" s="58">
        <f t="shared" si="576"/>
        <v>0</v>
      </c>
      <c r="IZ184" s="58">
        <f t="shared" si="716"/>
        <v>0</v>
      </c>
      <c r="JA184" s="58">
        <f t="shared" si="577"/>
        <v>0</v>
      </c>
      <c r="JB184" s="55"/>
      <c r="JC184" s="56"/>
      <c r="JD184" s="260"/>
      <c r="JE184" s="57">
        <f t="shared" si="578"/>
        <v>0</v>
      </c>
      <c r="JF184" s="58">
        <f t="shared" si="717"/>
        <v>0</v>
      </c>
      <c r="JG184" s="58">
        <f t="shared" si="579"/>
        <v>0</v>
      </c>
      <c r="JH184" s="58">
        <f t="shared" si="718"/>
        <v>0</v>
      </c>
      <c r="JI184" s="58">
        <f t="shared" si="580"/>
        <v>0</v>
      </c>
      <c r="JJ184" s="55"/>
      <c r="JK184" s="56"/>
      <c r="JL184" s="260"/>
      <c r="JM184" s="57">
        <f t="shared" si="581"/>
        <v>410.88091658023188</v>
      </c>
      <c r="JN184" s="58">
        <f t="shared" si="719"/>
        <v>475.26595620835423</v>
      </c>
      <c r="JO184" s="58">
        <f t="shared" si="582"/>
        <v>26.638741876444275</v>
      </c>
      <c r="JP184" s="58">
        <f t="shared" si="720"/>
        <v>30.765082993105494</v>
      </c>
      <c r="JQ184" s="58">
        <f t="shared" si="583"/>
        <v>558.05810276403781</v>
      </c>
      <c r="JR184" s="55">
        <f t="shared" si="584"/>
        <v>0.73626906328419273</v>
      </c>
      <c r="JS184" s="56">
        <f t="shared" si="585"/>
        <v>4.773471031869931E-2</v>
      </c>
      <c r="JT184" s="260">
        <f t="shared" si="586"/>
        <v>1.1227674688449996</v>
      </c>
      <c r="JU184" s="57">
        <f t="shared" si="587"/>
        <v>0.78757230810156797</v>
      </c>
      <c r="JV184" s="58">
        <f t="shared" si="721"/>
        <v>0.91098488878108375</v>
      </c>
      <c r="JW184" s="58">
        <f t="shared" si="588"/>
        <v>2.1337550476E-2</v>
      </c>
      <c r="JX184" s="58">
        <f t="shared" si="722"/>
        <v>2.46427370447324E-2</v>
      </c>
      <c r="JY184" s="58">
        <f t="shared" si="589"/>
        <v>16.212600800000001</v>
      </c>
      <c r="JZ184" s="55">
        <f t="shared" si="767"/>
        <v>4.857778945013979E-2</v>
      </c>
      <c r="KA184" s="56">
        <f t="shared" si="768"/>
        <v>1.3161090400745574E-3</v>
      </c>
      <c r="KB184" s="260">
        <f t="shared" si="769"/>
        <v>1.0078160048971445</v>
      </c>
      <c r="KC184" s="57">
        <f t="shared" si="590"/>
        <v>2.6604073308031998E-2</v>
      </c>
      <c r="KD184" s="58">
        <f t="shared" si="723"/>
        <v>3.0772931595400614E-2</v>
      </c>
      <c r="KE184" s="58">
        <f t="shared" si="591"/>
        <v>7.2077922400000003E-4</v>
      </c>
      <c r="KF184" s="58">
        <f t="shared" si="724"/>
        <v>8.324279257976001E-4</v>
      </c>
      <c r="KG184" s="58">
        <f t="shared" si="592"/>
        <v>0.54765920000000012</v>
      </c>
      <c r="KH184" s="55">
        <f t="shared" si="770"/>
        <v>4.8577789450139783E-2</v>
      </c>
      <c r="KI184" s="56">
        <f t="shared" si="771"/>
        <v>1.3161090400745572E-3</v>
      </c>
      <c r="KJ184" s="260">
        <f t="shared" si="772"/>
        <v>1.0078160048971445</v>
      </c>
      <c r="KK184" s="57">
        <f t="shared" si="593"/>
        <v>113.48774930423608</v>
      </c>
      <c r="KL184" s="58">
        <f t="shared" si="725"/>
        <v>131.27127962020987</v>
      </c>
      <c r="KM184" s="58">
        <f t="shared" si="594"/>
        <v>4.9895353219903988</v>
      </c>
      <c r="KN184" s="58">
        <f t="shared" si="726"/>
        <v>5.7624143433667117</v>
      </c>
      <c r="KO184" s="58">
        <f t="shared" si="595"/>
        <v>147.50570501123332</v>
      </c>
      <c r="KP184" s="55">
        <f t="shared" si="727"/>
        <v>0.76937871179689898</v>
      </c>
      <c r="KQ184" s="56">
        <f t="shared" si="728"/>
        <v>3.3826049789805891E-2</v>
      </c>
      <c r="KR184" s="260">
        <f t="shared" si="729"/>
        <v>1.1258012992510151</v>
      </c>
      <c r="KS184" s="57">
        <f t="shared" si="596"/>
        <v>50.022692489597716</v>
      </c>
      <c r="KT184" s="58">
        <f t="shared" si="730"/>
        <v>57.861248402717685</v>
      </c>
      <c r="KU184" s="58">
        <f t="shared" si="597"/>
        <v>2.1989970540387076</v>
      </c>
      <c r="KV184" s="58">
        <f t="shared" si="731"/>
        <v>2.5396216977093036</v>
      </c>
      <c r="KW184" s="58">
        <f t="shared" si="598"/>
        <v>65.326851234147696</v>
      </c>
      <c r="KX184" s="55">
        <f t="shared" si="773"/>
        <v>0.76572942893426676</v>
      </c>
      <c r="KY184" s="56">
        <f t="shared" si="774"/>
        <v>3.3661457922668808E-2</v>
      </c>
      <c r="KZ184" s="260">
        <f t="shared" si="775"/>
        <v>1.1252039613462212</v>
      </c>
      <c r="LA184" s="57">
        <f t="shared" si="599"/>
        <v>307.11138843345225</v>
      </c>
      <c r="LB184" s="58">
        <f t="shared" si="732"/>
        <v>355.23574300097425</v>
      </c>
      <c r="LC184" s="58">
        <f t="shared" si="600"/>
        <v>13.278498386483363</v>
      </c>
      <c r="LD184" s="58">
        <f t="shared" si="733"/>
        <v>15.335337786549637</v>
      </c>
      <c r="LE184" s="58">
        <f t="shared" si="601"/>
        <v>654.95341727426796</v>
      </c>
      <c r="LF184" s="55">
        <f t="shared" si="734"/>
        <v>0.46890569670063487</v>
      </c>
      <c r="LG184" s="56">
        <f t="shared" si="735"/>
        <v>2.027395847745133E-2</v>
      </c>
      <c r="LH184" s="260">
        <f t="shared" si="736"/>
        <v>1.0766179588411469</v>
      </c>
      <c r="LI184" s="57">
        <f t="shared" si="602"/>
        <v>232.66025705911429</v>
      </c>
      <c r="LJ184" s="58">
        <f t="shared" si="737"/>
        <v>269.11811934027753</v>
      </c>
      <c r="LK184" s="58">
        <f t="shared" si="603"/>
        <v>10.221552545587725</v>
      </c>
      <c r="LL184" s="58">
        <f t="shared" si="738"/>
        <v>11.804871034899264</v>
      </c>
      <c r="LM184" s="58">
        <f t="shared" si="604"/>
        <v>310.91665538893523</v>
      </c>
      <c r="LN184" s="55">
        <f t="shared" si="776"/>
        <v>0.74830425783421739</v>
      </c>
      <c r="LO184" s="56">
        <f t="shared" si="777"/>
        <v>3.2875538728542125E-2</v>
      </c>
      <c r="LP184" s="260">
        <f t="shared" si="778"/>
        <v>1.1223516981516732</v>
      </c>
      <c r="LQ184" s="57">
        <f t="shared" si="605"/>
        <v>4.3436640066666643E-2</v>
      </c>
      <c r="LR184" s="58">
        <f t="shared" si="739"/>
        <v>5.0243161565113312E-2</v>
      </c>
      <c r="LS184" s="58">
        <f t="shared" si="606"/>
        <v>1.1768208333333328E-3</v>
      </c>
      <c r="LT184" s="58">
        <f t="shared" si="740"/>
        <v>1.359110380416666E-3</v>
      </c>
      <c r="LU184" s="58">
        <f t="shared" si="607"/>
        <v>0.89416666666666633</v>
      </c>
      <c r="LV184" s="55">
        <f t="shared" si="608"/>
        <v>4.857778945013979E-2</v>
      </c>
      <c r="LW184" s="56">
        <f t="shared" si="609"/>
        <v>1.3161090400745572E-3</v>
      </c>
      <c r="LX184" s="260">
        <f t="shared" si="610"/>
        <v>1.0078160048971445</v>
      </c>
      <c r="LY184" s="57">
        <f t="shared" si="611"/>
        <v>15.682621500831921</v>
      </c>
      <c r="LZ184" s="58">
        <f t="shared" si="741"/>
        <v>18.140088290012283</v>
      </c>
      <c r="MA184" s="58">
        <f t="shared" si="612"/>
        <v>0.42488635573871542</v>
      </c>
      <c r="MB184" s="58">
        <f t="shared" si="742"/>
        <v>0.49070125224264244</v>
      </c>
      <c r="MC184" s="58">
        <f t="shared" si="613"/>
        <v>322.83545068888822</v>
      </c>
      <c r="MD184" s="55">
        <f t="shared" si="779"/>
        <v>4.8577755222876787E-2</v>
      </c>
      <c r="ME184" s="56">
        <f t="shared" si="780"/>
        <v>1.3161081127616686E-3</v>
      </c>
      <c r="MF184" s="260">
        <f t="shared" si="781"/>
        <v>1.0078159993900915</v>
      </c>
      <c r="MG184" s="57">
        <f t="shared" si="614"/>
        <v>0</v>
      </c>
      <c r="MH184" s="58">
        <f t="shared" si="743"/>
        <v>0</v>
      </c>
      <c r="MI184" s="58">
        <f t="shared" si="615"/>
        <v>0</v>
      </c>
      <c r="MJ184" s="58">
        <f t="shared" si="744"/>
        <v>0</v>
      </c>
      <c r="MK184" s="58">
        <f t="shared" si="616"/>
        <v>0</v>
      </c>
      <c r="ML184" s="55"/>
      <c r="MM184" s="56"/>
      <c r="MN184" s="260"/>
      <c r="MO184" s="59">
        <v>3.3933858663498935</v>
      </c>
      <c r="MP184" s="60">
        <v>3.3933858663498935</v>
      </c>
      <c r="MQ184" s="60">
        <v>2.8933999999999997</v>
      </c>
      <c r="MR184" s="61">
        <v>3.1517999999999997</v>
      </c>
      <c r="MS184" s="59">
        <f t="shared" si="617"/>
        <v>1.0927017235925474</v>
      </c>
      <c r="MT184" s="60">
        <f t="shared" si="796"/>
        <v>1.0927017235925474</v>
      </c>
      <c r="MU184" s="60">
        <f t="shared" si="745"/>
        <v>1.0957466549392996</v>
      </c>
      <c r="MV184" s="61">
        <f t="shared" si="785"/>
        <v>1.0981002320407265</v>
      </c>
      <c r="MW184" s="66">
        <f t="shared" si="746"/>
        <v>3.7079585849751182</v>
      </c>
      <c r="MX184" s="67">
        <f t="shared" si="786"/>
        <v>3.7079585849751182</v>
      </c>
      <c r="MY184" s="67">
        <f t="shared" si="747"/>
        <v>3.1704333714013693</v>
      </c>
      <c r="MZ184" s="261">
        <f t="shared" si="787"/>
        <v>3.4609923113459615</v>
      </c>
      <c r="NA184" s="59">
        <f t="shared" si="618"/>
        <v>1.0927119570238288</v>
      </c>
      <c r="NB184" s="60">
        <f t="shared" si="797"/>
        <v>1.0927119570238288</v>
      </c>
      <c r="NC184" s="60">
        <f t="shared" si="619"/>
        <v>1.095757377659929</v>
      </c>
      <c r="ND184" s="262">
        <f t="shared" si="798"/>
        <v>1.0981090799384055</v>
      </c>
      <c r="NE184" s="62">
        <f t="shared" si="620"/>
        <v>3.7079933109561933</v>
      </c>
      <c r="NF184" s="63">
        <f t="shared" si="799"/>
        <v>3.7079933109561933</v>
      </c>
      <c r="NG184" s="63">
        <f t="shared" si="621"/>
        <v>3.1704643965212385</v>
      </c>
      <c r="NH184" s="64">
        <f t="shared" si="800"/>
        <v>3.4610201981498663</v>
      </c>
      <c r="NI184" s="238">
        <f t="shared" si="750"/>
        <v>-3.4725981075123258E-5</v>
      </c>
      <c r="NJ184" s="238">
        <f t="shared" si="751"/>
        <v>-3.4725981075123258E-5</v>
      </c>
      <c r="NK184" s="238">
        <f t="shared" si="752"/>
        <v>-3.1025119869187989E-5</v>
      </c>
      <c r="NL184" s="238">
        <f t="shared" si="753"/>
        <v>-2.7886803904753066E-5</v>
      </c>
      <c r="NM184" s="239">
        <f t="shared" si="622"/>
        <v>0.29055580162862793</v>
      </c>
      <c r="NN184" s="240">
        <f t="shared" si="623"/>
        <v>0.59375187952675723</v>
      </c>
      <c r="NO184" s="240">
        <f>O184*IN184</f>
        <v>0.24697311280632706</v>
      </c>
      <c r="NP184" s="240">
        <f t="shared" si="624"/>
        <v>3.5737185003577965E-3</v>
      </c>
      <c r="NQ184" s="240">
        <f t="shared" si="801"/>
        <v>0</v>
      </c>
      <c r="NR184" s="240">
        <f t="shared" si="625"/>
        <v>0</v>
      </c>
      <c r="NS184" s="240">
        <f t="shared" si="626"/>
        <v>0.71318189621034367</v>
      </c>
      <c r="NT184" s="240">
        <f t="shared" si="627"/>
        <v>1.8644596090597172E-2</v>
      </c>
      <c r="NU184" s="240">
        <f t="shared" si="628"/>
        <v>6.046896029382867E-4</v>
      </c>
      <c r="NV184" s="240">
        <f t="shared" si="629"/>
        <v>0.18868429775447013</v>
      </c>
      <c r="NW184" s="240">
        <f t="shared" si="630"/>
        <v>8.3602654328024245E-2</v>
      </c>
      <c r="NX184" s="240">
        <f t="shared" si="631"/>
        <v>0.8012190849695815</v>
      </c>
      <c r="NY184" s="240">
        <f t="shared" si="632"/>
        <v>0.39652685495698614</v>
      </c>
      <c r="NZ184" s="240">
        <f t="shared" si="633"/>
        <v>1.0078160048971445E-3</v>
      </c>
      <c r="OA184" s="240">
        <f t="shared" si="634"/>
        <v>0.36966690857628559</v>
      </c>
      <c r="OB184" s="241">
        <f t="shared" si="635"/>
        <v>0</v>
      </c>
      <c r="OC184" s="4"/>
      <c r="OD184" s="4"/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136"/>
      <c r="OP184" s="13"/>
      <c r="OQ184" s="13"/>
      <c r="OR184" s="13"/>
      <c r="OS184" s="13"/>
      <c r="OT184" s="13"/>
    </row>
    <row r="185" spans="1:410" ht="15" customHeight="1">
      <c r="A185" s="242">
        <v>166</v>
      </c>
      <c r="B185" s="49" t="s">
        <v>235</v>
      </c>
      <c r="C185" s="50">
        <v>4</v>
      </c>
      <c r="D185" s="51">
        <v>1472.3</v>
      </c>
      <c r="E185" s="52">
        <v>1419.9</v>
      </c>
      <c r="F185" s="52">
        <v>52.4</v>
      </c>
      <c r="G185" s="52"/>
      <c r="H185" s="53"/>
      <c r="I185" s="57">
        <v>3.3423722544429695</v>
      </c>
      <c r="J185" s="58">
        <v>3.3423722544429695</v>
      </c>
      <c r="K185" s="58">
        <v>2.7813000000000003</v>
      </c>
      <c r="L185" s="243">
        <v>3.0150000000000001</v>
      </c>
      <c r="M185" s="1">
        <v>0.23369999999999999</v>
      </c>
      <c r="N185" s="2">
        <v>0.60940000000000005</v>
      </c>
      <c r="O185" s="2">
        <v>0.32737225444296925</v>
      </c>
      <c r="P185" s="2">
        <v>3.3999999999999998E-3</v>
      </c>
      <c r="Q185" s="2">
        <v>0</v>
      </c>
      <c r="R185" s="2">
        <v>0</v>
      </c>
      <c r="S185" s="2">
        <v>0.61460000000000004</v>
      </c>
      <c r="T185" s="2">
        <v>1.9699999999999999E-2</v>
      </c>
      <c r="U185" s="2">
        <v>6.9999999999999999E-4</v>
      </c>
      <c r="V185" s="2">
        <v>0.17949999999999999</v>
      </c>
      <c r="W185" s="2">
        <v>9.2799999999999994E-2</v>
      </c>
      <c r="X185" s="2">
        <v>0.60309999999999997</v>
      </c>
      <c r="Y185" s="2">
        <v>0.42470000000000002</v>
      </c>
      <c r="Z185" s="2">
        <v>6.9999999999999999E-4</v>
      </c>
      <c r="AA185" s="2">
        <v>0.23269999999999999</v>
      </c>
      <c r="AB185" s="3">
        <v>0</v>
      </c>
      <c r="AC185" s="244">
        <v>131.87</v>
      </c>
      <c r="AD185" s="108">
        <v>29.011399999999998</v>
      </c>
      <c r="AE185" s="108">
        <v>88.755499110000002</v>
      </c>
      <c r="AF185" s="108">
        <f t="shared" si="636"/>
        <v>8.7844867689131405</v>
      </c>
      <c r="AG185" s="108">
        <f t="shared" si="637"/>
        <v>27.775145891483401</v>
      </c>
      <c r="AH185" s="108">
        <v>4.8641033572083403</v>
      </c>
      <c r="AI185" s="108">
        <v>18.578573196214428</v>
      </c>
      <c r="AJ185" s="108">
        <f t="shared" si="638"/>
        <v>0.35940249848076816</v>
      </c>
      <c r="AK185" s="108">
        <f t="shared" si="639"/>
        <v>10.873444377402027</v>
      </c>
      <c r="AL185" s="108">
        <v>13.653978783171139</v>
      </c>
      <c r="AM185" s="245">
        <v>344.08026533591266</v>
      </c>
      <c r="AN185" s="244">
        <v>338.14</v>
      </c>
      <c r="AO185" s="108">
        <v>74.390799999999999</v>
      </c>
      <c r="AP185" s="108">
        <v>227.58614141999999</v>
      </c>
      <c r="AQ185" s="108">
        <f t="shared" si="640"/>
        <v>22.525110760903079</v>
      </c>
      <c r="AR185" s="108">
        <f t="shared" si="641"/>
        <v>71.220807095974791</v>
      </c>
      <c r="AS185" s="246">
        <v>23.496184117175002</v>
      </c>
      <c r="AT185" s="247">
        <v>1.9438142622784205</v>
      </c>
      <c r="AU185" s="108">
        <v>48.443758164213769</v>
      </c>
      <c r="AV185" s="108">
        <f t="shared" si="642"/>
        <v>0.93714450168671537</v>
      </c>
      <c r="AW185" s="108">
        <f t="shared" si="643"/>
        <v>28.352581453253066</v>
      </c>
      <c r="AX185" s="108">
        <v>35.602844185069436</v>
      </c>
      <c r="AY185" s="245">
        <v>897.19167346374979</v>
      </c>
      <c r="AZ185" s="248">
        <v>59</v>
      </c>
      <c r="BA185" s="108">
        <v>300.7328333333333</v>
      </c>
      <c r="BB185" s="108">
        <v>31.362132902957601</v>
      </c>
      <c r="BC185" s="109">
        <v>25.089706322366084</v>
      </c>
      <c r="BD185" s="109">
        <v>6.2724265805915174</v>
      </c>
      <c r="BE185" s="108">
        <v>11.760801874999999</v>
      </c>
      <c r="BF185" s="109">
        <v>9.4086414999999999</v>
      </c>
      <c r="BG185" s="109">
        <v>2.3521603749999986</v>
      </c>
      <c r="BH185" s="108">
        <v>25.101471072124234</v>
      </c>
      <c r="BI185" s="109">
        <f t="shared" si="644"/>
        <v>14.691087771440007</v>
      </c>
      <c r="BJ185" s="108">
        <f t="shared" si="645"/>
        <v>0.48558795789024334</v>
      </c>
      <c r="BK185" s="108">
        <v>18.447861959170758</v>
      </c>
      <c r="BL185" s="245">
        <v>464.88612137110306</v>
      </c>
      <c r="BM185" s="244">
        <v>1.81</v>
      </c>
      <c r="BN185" s="108">
        <v>0.3982</v>
      </c>
      <c r="BO185" s="108">
        <v>1.21822593</v>
      </c>
      <c r="BP185" s="108">
        <f t="shared" si="646"/>
        <v>0.12057269319582001</v>
      </c>
      <c r="BQ185" s="108">
        <f t="shared" si="647"/>
        <v>0.38123162253420001</v>
      </c>
      <c r="BR185" s="108">
        <v>0.31500409843333299</v>
      </c>
      <c r="BS185" s="108">
        <v>0.27312439207563333</v>
      </c>
      <c r="BT185" s="108">
        <f t="shared" si="648"/>
        <v>5.2835913647031269E-3</v>
      </c>
      <c r="BU185" s="108">
        <f t="shared" si="649"/>
        <v>0.15985096670132176</v>
      </c>
      <c r="BV185" s="108">
        <v>0.20072772102544834</v>
      </c>
      <c r="BW185" s="245">
        <v>5.0583385698412977</v>
      </c>
      <c r="BX185" s="107">
        <v>0</v>
      </c>
      <c r="BY185" s="108">
        <v>0</v>
      </c>
      <c r="BZ185" s="109">
        <f t="shared" si="650"/>
        <v>0</v>
      </c>
      <c r="CA185" s="109">
        <f t="shared" si="651"/>
        <v>0</v>
      </c>
      <c r="CB185" s="108">
        <v>0</v>
      </c>
      <c r="CC185" s="110">
        <v>0</v>
      </c>
      <c r="CD185" s="244">
        <v>0</v>
      </c>
      <c r="CE185" s="108">
        <v>0</v>
      </c>
      <c r="CF185" s="109">
        <f t="shared" si="652"/>
        <v>0</v>
      </c>
      <c r="CG185" s="109">
        <f t="shared" si="653"/>
        <v>0</v>
      </c>
      <c r="CH185" s="108">
        <v>0</v>
      </c>
      <c r="CI185" s="245">
        <v>0</v>
      </c>
      <c r="CJ185" s="249">
        <v>333.79974174547078</v>
      </c>
      <c r="CK185" s="250">
        <v>73.435943184003577</v>
      </c>
      <c r="CL185" s="250">
        <v>36.919788843428528</v>
      </c>
      <c r="CM185" s="251">
        <v>23.411545685353527</v>
      </c>
      <c r="CN185" s="252">
        <f t="shared" si="541"/>
        <v>11.411957944325577</v>
      </c>
      <c r="CO185" s="250">
        <v>224.66491758101438</v>
      </c>
      <c r="CP185" s="252">
        <f t="shared" si="654"/>
        <v>22.235985552663319</v>
      </c>
      <c r="CQ185" s="250">
        <v>70.306639307802641</v>
      </c>
      <c r="CR185" s="250">
        <v>48.823888568835955</v>
      </c>
      <c r="CS185" s="252">
        <f t="shared" si="655"/>
        <v>0.94449812436413161</v>
      </c>
      <c r="CT185" s="252">
        <f t="shared" si="656"/>
        <v>28.575059614905481</v>
      </c>
      <c r="CU185" s="250">
        <f t="shared" si="542"/>
        <v>717.6442799227533</v>
      </c>
      <c r="CV185" s="245">
        <f t="shared" si="657"/>
        <v>904.23179270266917</v>
      </c>
      <c r="CW185" s="244">
        <v>21.462500000000002</v>
      </c>
      <c r="CX185" s="108">
        <v>1.5667625000000001</v>
      </c>
      <c r="CY185" s="108">
        <f t="shared" si="658"/>
        <v>3.0309020562500004E-2</v>
      </c>
      <c r="CZ185" s="108">
        <f t="shared" si="659"/>
        <v>0.91697595485000005</v>
      </c>
      <c r="DA185" s="108">
        <v>1.151463125</v>
      </c>
      <c r="DB185" s="245">
        <v>29.016870749999999</v>
      </c>
      <c r="DC185" s="244">
        <v>0.72500000000000009</v>
      </c>
      <c r="DD185" s="108">
        <v>5.2925E-2</v>
      </c>
      <c r="DE185" s="108">
        <f t="shared" si="660"/>
        <v>1.0238341250000001E-3</v>
      </c>
      <c r="DF185" s="108">
        <f t="shared" si="661"/>
        <v>3.0975308900000002E-2</v>
      </c>
      <c r="DG185" s="108">
        <v>3.889625E-2</v>
      </c>
      <c r="DH185" s="245">
        <v>0.98018550000000004</v>
      </c>
      <c r="DI185" s="107">
        <v>102.34880191938399</v>
      </c>
      <c r="DJ185" s="108">
        <v>22.516736422264476</v>
      </c>
      <c r="DK185" s="108">
        <v>1.7009909193800059</v>
      </c>
      <c r="DL185" s="108">
        <v>68.886168178247146</v>
      </c>
      <c r="DM185" s="108">
        <f t="shared" si="662"/>
        <v>6.8179396092738331</v>
      </c>
      <c r="DN185" s="108">
        <f t="shared" si="663"/>
        <v>21.557237469700663</v>
      </c>
      <c r="DO185" s="108">
        <v>14.268046913067117</v>
      </c>
      <c r="DP185" s="108">
        <f t="shared" si="664"/>
        <v>0.27601536753328337</v>
      </c>
      <c r="DQ185" s="108">
        <f t="shared" si="665"/>
        <v>8.350631280716966</v>
      </c>
      <c r="DR185" s="108">
        <v>10.486037217617136</v>
      </c>
      <c r="DS185" s="110">
        <v>264.24813788395181</v>
      </c>
      <c r="DT185" s="244">
        <v>52.53</v>
      </c>
      <c r="DU185" s="108">
        <v>11.5566</v>
      </c>
      <c r="DV185" s="108">
        <v>35.355474090000001</v>
      </c>
      <c r="DW185" s="108">
        <f t="shared" si="666"/>
        <v>3.4992726925836601</v>
      </c>
      <c r="DX185" s="108">
        <f t="shared" si="667"/>
        <v>11.064142061724601</v>
      </c>
      <c r="DY185" s="108">
        <v>1.03199079225</v>
      </c>
      <c r="DZ185" s="108">
        <v>0.56498585054166695</v>
      </c>
      <c r="EA185" s="108"/>
      <c r="EB185" s="108">
        <v>7.375850703493791</v>
      </c>
      <c r="EC185" s="108">
        <f t="shared" si="668"/>
        <v>0.1426858318590874</v>
      </c>
      <c r="ED185" s="108">
        <f t="shared" si="669"/>
        <v>4.316849389532404</v>
      </c>
      <c r="EE185" s="108">
        <v>5.4207450718142738</v>
      </c>
      <c r="EF185" s="245">
        <v>136.60277580971967</v>
      </c>
      <c r="EG185" s="249">
        <v>202.05829031746021</v>
      </c>
      <c r="EH185" s="250">
        <v>44.452823869841247</v>
      </c>
      <c r="EI185" s="250">
        <v>274.25652037740059</v>
      </c>
      <c r="EJ185" s="250">
        <v>135.99593847303754</v>
      </c>
      <c r="EK185" s="250">
        <f t="shared" si="670"/>
        <v>13.460062014430418</v>
      </c>
      <c r="EL185" s="250">
        <v>42.558568985752366</v>
      </c>
      <c r="EM185" s="250">
        <v>47.943740831754987</v>
      </c>
      <c r="EN185" s="250">
        <f t="shared" si="671"/>
        <v>0.92747166639030032</v>
      </c>
      <c r="EO185" s="250">
        <f t="shared" si="672"/>
        <v>28.059937309119579</v>
      </c>
      <c r="EP185" s="250">
        <v>704.70731386949456</v>
      </c>
      <c r="EQ185" s="245">
        <v>887.93121547556314</v>
      </c>
      <c r="ER185" s="244">
        <v>235.01</v>
      </c>
      <c r="ES185" s="108">
        <v>51.702199999999998</v>
      </c>
      <c r="ET185" s="108">
        <v>158.17418552999999</v>
      </c>
      <c r="EU185" s="108">
        <f t="shared" si="673"/>
        <v>15.65513183864622</v>
      </c>
      <c r="EV185" s="108">
        <f t="shared" si="674"/>
        <v>49.499029619758197</v>
      </c>
      <c r="EW185" s="108">
        <v>17.6339962974</v>
      </c>
      <c r="EX185" s="108">
        <v>33.763987873400197</v>
      </c>
      <c r="EY185" s="108">
        <f t="shared" si="675"/>
        <v>0.65316434541092683</v>
      </c>
      <c r="EZ185" s="108">
        <f t="shared" si="676"/>
        <v>19.760981654689186</v>
      </c>
      <c r="FA185" s="108">
        <v>24.814218485040001</v>
      </c>
      <c r="FB185" s="245">
        <v>625.31830582300825</v>
      </c>
      <c r="FC185" s="244">
        <v>0.83333333333333293</v>
      </c>
      <c r="FD185" s="108">
        <v>6.0833333333333302E-2</v>
      </c>
      <c r="FE185" s="108">
        <f t="shared" si="677"/>
        <v>1.1768208333333328E-3</v>
      </c>
      <c r="FF185" s="108">
        <f t="shared" si="678"/>
        <v>3.5603803333333316E-2</v>
      </c>
      <c r="FG185" s="108">
        <v>4.4708333333333301E-2</v>
      </c>
      <c r="FH185" s="245">
        <v>1.1266499999999995</v>
      </c>
      <c r="FI185" s="244">
        <v>253.44242</v>
      </c>
      <c r="FJ185" s="108">
        <v>18.501296660000001</v>
      </c>
      <c r="FK185" s="108">
        <f t="shared" si="679"/>
        <v>0.35790758388770005</v>
      </c>
      <c r="FL185" s="108">
        <f t="shared" si="680"/>
        <v>10.82821689360488</v>
      </c>
      <c r="FM185" s="108">
        <v>13.597</v>
      </c>
      <c r="FN185" s="245">
        <v>342.64885999199998</v>
      </c>
      <c r="FO185" s="244">
        <v>0</v>
      </c>
      <c r="FP185" s="108">
        <v>0</v>
      </c>
      <c r="FQ185" s="108">
        <f t="shared" si="681"/>
        <v>0</v>
      </c>
      <c r="FR185" s="108">
        <f t="shared" si="682"/>
        <v>0</v>
      </c>
      <c r="FS185" s="108">
        <v>0</v>
      </c>
      <c r="FT185" s="110">
        <v>0</v>
      </c>
      <c r="FU185" s="253">
        <f t="shared" si="543"/>
        <v>1705.0315374584241</v>
      </c>
      <c r="FV185" s="254">
        <f t="shared" si="544"/>
        <v>356.88571273553833</v>
      </c>
      <c r="FW185" s="254">
        <f t="shared" si="545"/>
        <v>47.85412002897008</v>
      </c>
      <c r="FX185" s="254">
        <f t="shared" si="546"/>
        <v>300.7328333333333</v>
      </c>
      <c r="FY185" s="254">
        <f t="shared" si="547"/>
        <v>0</v>
      </c>
      <c r="FZ185" s="254">
        <f t="shared" si="548"/>
        <v>0</v>
      </c>
      <c r="GA185" s="254">
        <f t="shared" si="683"/>
        <v>21.462500000000002</v>
      </c>
      <c r="GB185" s="254">
        <f t="shared" si="684"/>
        <v>0.72500000000000009</v>
      </c>
      <c r="GC185" s="254">
        <f t="shared" si="685"/>
        <v>253.44242</v>
      </c>
      <c r="GD185" s="254">
        <f t="shared" si="686"/>
        <v>0</v>
      </c>
      <c r="GE185" s="254">
        <f t="shared" si="549"/>
        <v>940.63655031229905</v>
      </c>
      <c r="GF185" s="255">
        <f t="shared" si="550"/>
        <v>359.12261850677169</v>
      </c>
      <c r="GG185" s="255">
        <f t="shared" si="551"/>
        <v>93.098561930609492</v>
      </c>
      <c r="GH185" s="254">
        <f t="shared" si="552"/>
        <v>264.75425920851342</v>
      </c>
      <c r="GI185" s="255">
        <f t="shared" si="553"/>
        <v>189.0416788497069</v>
      </c>
      <c r="GJ185" s="256">
        <f t="shared" si="554"/>
        <v>5.1216711443886931</v>
      </c>
      <c r="GK185" s="253">
        <f t="shared" si="687"/>
        <v>3891.524933077078</v>
      </c>
      <c r="GL185" s="257">
        <f t="shared" si="688"/>
        <v>4903.3214156771182</v>
      </c>
      <c r="GM185" s="221">
        <f t="shared" si="689"/>
        <v>4903.3214156771182</v>
      </c>
      <c r="GN185" s="222">
        <f t="shared" si="690"/>
        <v>2839.0267518667774</v>
      </c>
      <c r="GO185" s="222">
        <f t="shared" si="691"/>
        <v>184.05368491100003</v>
      </c>
      <c r="GP185" s="55">
        <f t="shared" si="692"/>
        <v>0.57900074483995978</v>
      </c>
      <c r="GQ185" s="56">
        <f t="shared" si="693"/>
        <v>3.7536532751562109E-2</v>
      </c>
      <c r="GR185" s="258">
        <f t="shared" si="694"/>
        <v>1.0965438256396389</v>
      </c>
      <c r="GS185" s="227">
        <f t="shared" si="555"/>
        <v>4903.3214156771182</v>
      </c>
      <c r="GT185" s="222">
        <f t="shared" si="788"/>
        <v>2839.0267518667774</v>
      </c>
      <c r="GU185" s="222">
        <f t="shared" si="789"/>
        <v>184.05368491100003</v>
      </c>
      <c r="GV185" s="37">
        <f t="shared" si="748"/>
        <v>0.57900074483995978</v>
      </c>
      <c r="GW185" s="228">
        <f t="shared" si="749"/>
        <v>3.7536532751562109E-2</v>
      </c>
      <c r="GX185" s="258">
        <f t="shared" si="695"/>
        <v>1.0965438256396389</v>
      </c>
      <c r="GY185" s="221">
        <f t="shared" si="754"/>
        <v>4094.3550289701029</v>
      </c>
      <c r="GZ185" s="222">
        <f t="shared" si="696"/>
        <v>2554.3224347831892</v>
      </c>
      <c r="HA185" s="222">
        <f t="shared" si="697"/>
        <v>128.45262535096072</v>
      </c>
      <c r="HB185" s="55">
        <f t="shared" si="698"/>
        <v>0.62386442228623862</v>
      </c>
      <c r="HC185" s="56">
        <f t="shared" si="699"/>
        <v>3.1373103808067127E-2</v>
      </c>
      <c r="HD185" s="258">
        <f t="shared" si="700"/>
        <v>1.1026192487521231</v>
      </c>
      <c r="HE185" s="221">
        <f t="shared" si="701"/>
        <v>4438.4352943060157</v>
      </c>
      <c r="HF185" s="222">
        <f t="shared" si="702"/>
        <v>2816.4436117445198</v>
      </c>
      <c r="HG185" s="222">
        <f t="shared" si="703"/>
        <v>139.97392582787705</v>
      </c>
      <c r="HH185" s="55">
        <f t="shared" si="704"/>
        <v>0.63455777205036235</v>
      </c>
      <c r="HI185" s="56">
        <f t="shared" si="705"/>
        <v>3.1536772881976434E-2</v>
      </c>
      <c r="HJ185" s="259">
        <f t="shared" si="706"/>
        <v>1.1043202489997099</v>
      </c>
      <c r="HK185" s="54">
        <f t="shared" si="556"/>
        <v>3.6650576585986783</v>
      </c>
      <c r="HL185" s="55">
        <f t="shared" si="557"/>
        <v>3.6650576585986783</v>
      </c>
      <c r="HM185" s="55">
        <f t="shared" si="558"/>
        <v>3.0667149165542806</v>
      </c>
      <c r="HN185" s="56">
        <f t="shared" si="559"/>
        <v>3.3295255507341257</v>
      </c>
      <c r="HQ185" s="57">
        <f t="shared" si="560"/>
        <v>208.03268012804023</v>
      </c>
      <c r="HR185" s="58">
        <f t="shared" si="707"/>
        <v>240.63140110410416</v>
      </c>
      <c r="HS185" s="58">
        <f t="shared" si="561"/>
        <v>9.1438892673939094</v>
      </c>
      <c r="HT185" s="58">
        <f t="shared" si="708"/>
        <v>10.560277714913227</v>
      </c>
      <c r="HU185" s="58">
        <f t="shared" si="562"/>
        <v>273.07957566342276</v>
      </c>
      <c r="HV185" s="55">
        <f t="shared" si="755"/>
        <v>0.76180241463552578</v>
      </c>
      <c r="HW185" s="56">
        <f t="shared" si="756"/>
        <v>3.34843396661198E-2</v>
      </c>
      <c r="HX185" s="260">
        <f t="shared" si="757"/>
        <v>1.124561162587669</v>
      </c>
      <c r="HY185" s="57">
        <f t="shared" si="563"/>
        <v>534.01033403005795</v>
      </c>
      <c r="HZ185" s="58">
        <f t="shared" si="709"/>
        <v>617.68975337256802</v>
      </c>
      <c r="IA185" s="58">
        <f t="shared" si="564"/>
        <v>25.406069524868215</v>
      </c>
      <c r="IB185" s="58">
        <f t="shared" si="710"/>
        <v>29.341469694270302</v>
      </c>
      <c r="IC185" s="58">
        <f t="shared" si="565"/>
        <v>712.05688370138876</v>
      </c>
      <c r="ID185" s="55">
        <f t="shared" si="758"/>
        <v>0.74995459808517606</v>
      </c>
      <c r="IE185" s="56">
        <f t="shared" si="759"/>
        <v>3.5679831353926793E-2</v>
      </c>
      <c r="IF185" s="260">
        <f t="shared" si="760"/>
        <v>1.1230446913966703</v>
      </c>
      <c r="IG185" s="57">
        <f t="shared" si="566"/>
        <v>17.923127081156807</v>
      </c>
      <c r="IH185" s="58">
        <f t="shared" si="711"/>
        <v>20.731681094774078</v>
      </c>
      <c r="II185" s="58">
        <f t="shared" si="567"/>
        <v>34.983935780256331</v>
      </c>
      <c r="IJ185" s="58">
        <f t="shared" si="712"/>
        <v>40.402947432618035</v>
      </c>
      <c r="IK185" s="58">
        <f t="shared" si="568"/>
        <v>368.95723918341514</v>
      </c>
      <c r="IL185" s="55">
        <f t="shared" si="569"/>
        <v>4.857778945013979E-2</v>
      </c>
      <c r="IM185" s="56">
        <f t="shared" si="570"/>
        <v>9.4818401876823458E-2</v>
      </c>
      <c r="IN185" s="260">
        <f t="shared" si="571"/>
        <v>1.0222995100575569</v>
      </c>
      <c r="IO185" s="57">
        <f t="shared" si="572"/>
        <v>2.8683207588673367</v>
      </c>
      <c r="IP185" s="58">
        <f t="shared" si="713"/>
        <v>3.3177866217818486</v>
      </c>
      <c r="IQ185" s="58">
        <f t="shared" si="573"/>
        <v>0.12585628456052314</v>
      </c>
      <c r="IR185" s="58">
        <f t="shared" si="714"/>
        <v>0.14535142303894819</v>
      </c>
      <c r="IS185" s="58">
        <f t="shared" si="574"/>
        <v>4.0145544205089658</v>
      </c>
      <c r="IT185" s="55">
        <f t="shared" si="761"/>
        <v>0.71448047738849452</v>
      </c>
      <c r="IU185" s="56">
        <f t="shared" si="762"/>
        <v>3.135000086623986E-2</v>
      </c>
      <c r="IV185" s="260">
        <f t="shared" si="763"/>
        <v>1.1168152059409577</v>
      </c>
      <c r="IW185" s="57">
        <f t="shared" si="575"/>
        <v>0</v>
      </c>
      <c r="IX185" s="58">
        <f t="shared" si="715"/>
        <v>0</v>
      </c>
      <c r="IY185" s="58">
        <f t="shared" si="576"/>
        <v>0</v>
      </c>
      <c r="IZ185" s="58">
        <f t="shared" si="716"/>
        <v>0</v>
      </c>
      <c r="JA185" s="58">
        <f t="shared" si="577"/>
        <v>0</v>
      </c>
      <c r="JB185" s="55"/>
      <c r="JC185" s="56"/>
      <c r="JD185" s="260"/>
      <c r="JE185" s="57">
        <f t="shared" si="578"/>
        <v>0</v>
      </c>
      <c r="JF185" s="58">
        <f t="shared" si="717"/>
        <v>0</v>
      </c>
      <c r="JG185" s="58">
        <f t="shared" si="579"/>
        <v>0</v>
      </c>
      <c r="JH185" s="58">
        <f t="shared" si="718"/>
        <v>0</v>
      </c>
      <c r="JI185" s="58">
        <f t="shared" si="580"/>
        <v>0</v>
      </c>
      <c r="JJ185" s="55"/>
      <c r="JK185" s="56"/>
      <c r="JL185" s="260"/>
      <c r="JM185" s="57">
        <f t="shared" si="581"/>
        <v>527.87135761517823</v>
      </c>
      <c r="JN185" s="58">
        <f t="shared" si="719"/>
        <v>610.5887993534767</v>
      </c>
      <c r="JO185" s="58">
        <f t="shared" si="582"/>
        <v>34.592441621353025</v>
      </c>
      <c r="JP185" s="58">
        <f t="shared" si="720"/>
        <v>39.950810828500607</v>
      </c>
      <c r="JQ185" s="58">
        <f t="shared" si="583"/>
        <v>717.6442799227533</v>
      </c>
      <c r="JR185" s="55">
        <f t="shared" si="584"/>
        <v>0.73556129740488962</v>
      </c>
      <c r="JS185" s="56">
        <f t="shared" si="585"/>
        <v>4.8202769239763923E-2</v>
      </c>
      <c r="JT185" s="260">
        <f t="shared" si="586"/>
        <v>1.1227290642585857</v>
      </c>
      <c r="JU185" s="57">
        <f t="shared" si="587"/>
        <v>1.118710664917</v>
      </c>
      <c r="JV185" s="58">
        <f t="shared" si="721"/>
        <v>1.294012626109494</v>
      </c>
      <c r="JW185" s="58">
        <f t="shared" si="588"/>
        <v>3.0309020562500004E-2</v>
      </c>
      <c r="JX185" s="58">
        <f t="shared" si="722"/>
        <v>3.5003887847631254E-2</v>
      </c>
      <c r="JY185" s="58">
        <f t="shared" si="589"/>
        <v>23.029262500000002</v>
      </c>
      <c r="JZ185" s="55">
        <f t="shared" si="767"/>
        <v>4.857778945013979E-2</v>
      </c>
      <c r="KA185" s="56">
        <f t="shared" si="768"/>
        <v>1.3161090400745574E-3</v>
      </c>
      <c r="KB185" s="260">
        <f t="shared" si="769"/>
        <v>1.0078160048971445</v>
      </c>
      <c r="KC185" s="57">
        <f t="shared" si="590"/>
        <v>3.7789876858000004E-2</v>
      </c>
      <c r="KD185" s="58">
        <f t="shared" si="723"/>
        <v>4.3711550561648604E-2</v>
      </c>
      <c r="KE185" s="58">
        <f t="shared" si="591"/>
        <v>1.0238341250000001E-3</v>
      </c>
      <c r="KF185" s="58">
        <f t="shared" si="724"/>
        <v>1.1824260309625002E-3</v>
      </c>
      <c r="KG185" s="58">
        <f t="shared" si="592"/>
        <v>0.77792499999999998</v>
      </c>
      <c r="KH185" s="55">
        <f t="shared" si="770"/>
        <v>4.8577789450139804E-2</v>
      </c>
      <c r="KI185" s="56">
        <f t="shared" si="771"/>
        <v>1.3161090400745574E-3</v>
      </c>
      <c r="KJ185" s="260">
        <f t="shared" si="772"/>
        <v>1.0078160048971445</v>
      </c>
      <c r="KK185" s="57">
        <f t="shared" si="593"/>
        <v>161.35313821715795</v>
      </c>
      <c r="KL185" s="58">
        <f t="shared" si="725"/>
        <v>186.63717497578662</v>
      </c>
      <c r="KM185" s="58">
        <f t="shared" si="594"/>
        <v>7.0939549768071162</v>
      </c>
      <c r="KN185" s="58">
        <f t="shared" si="726"/>
        <v>8.192808602714539</v>
      </c>
      <c r="KO185" s="58">
        <f t="shared" si="595"/>
        <v>209.72074435234271</v>
      </c>
      <c r="KP185" s="55">
        <f t="shared" si="727"/>
        <v>0.76937137866569627</v>
      </c>
      <c r="KQ185" s="56">
        <f t="shared" si="728"/>
        <v>3.3825719047081343E-2</v>
      </c>
      <c r="KR185" s="260">
        <f t="shared" si="729"/>
        <v>1.1258000989173074</v>
      </c>
      <c r="KS185" s="57">
        <f t="shared" si="596"/>
        <v>82.851409570533548</v>
      </c>
      <c r="KT185" s="58">
        <f t="shared" si="730"/>
        <v>95.834225450236161</v>
      </c>
      <c r="KU185" s="58">
        <f t="shared" si="597"/>
        <v>3.6419585244427477</v>
      </c>
      <c r="KV185" s="58">
        <f t="shared" si="731"/>
        <v>4.2060978998789293</v>
      </c>
      <c r="KW185" s="58">
        <f t="shared" si="598"/>
        <v>108.41490143628546</v>
      </c>
      <c r="KX185" s="55">
        <f t="shared" si="773"/>
        <v>0.76420684308996611</v>
      </c>
      <c r="KY185" s="56">
        <f t="shared" si="774"/>
        <v>3.3592785458400262E-2</v>
      </c>
      <c r="KZ185" s="260">
        <f t="shared" si="775"/>
        <v>1.124954734779704</v>
      </c>
      <c r="LA185" s="57">
        <f t="shared" si="599"/>
        <v>332.66569186704521</v>
      </c>
      <c r="LB185" s="58">
        <f t="shared" si="732"/>
        <v>384.79440578261119</v>
      </c>
      <c r="LC185" s="58">
        <f t="shared" si="600"/>
        <v>14.387533680820718</v>
      </c>
      <c r="LD185" s="58">
        <f t="shared" si="733"/>
        <v>16.616162647979849</v>
      </c>
      <c r="LE185" s="58">
        <f t="shared" si="601"/>
        <v>704.70731386949456</v>
      </c>
      <c r="LF185" s="55">
        <f t="shared" si="734"/>
        <v>0.47206220982779795</v>
      </c>
      <c r="LG185" s="56">
        <f t="shared" si="735"/>
        <v>2.0416325185870228E-2</v>
      </c>
      <c r="LH185" s="260">
        <f t="shared" si="736"/>
        <v>1.0771346370513073</v>
      </c>
      <c r="LI185" s="57">
        <f t="shared" si="602"/>
        <v>371.20941375482579</v>
      </c>
      <c r="LJ185" s="58">
        <f t="shared" si="737"/>
        <v>429.37792889020699</v>
      </c>
      <c r="LK185" s="58">
        <f t="shared" si="603"/>
        <v>16.308296184057149</v>
      </c>
      <c r="LL185" s="58">
        <f t="shared" si="738"/>
        <v>18.834451262967601</v>
      </c>
      <c r="LM185" s="58">
        <f t="shared" si="604"/>
        <v>496.28436970080026</v>
      </c>
      <c r="LN185" s="55">
        <f t="shared" si="776"/>
        <v>0.74797724131150933</v>
      </c>
      <c r="LO185" s="56">
        <f t="shared" si="777"/>
        <v>3.2860789458046179E-2</v>
      </c>
      <c r="LP185" s="260">
        <f t="shared" si="778"/>
        <v>1.122298170000565</v>
      </c>
      <c r="LQ185" s="57">
        <f t="shared" si="605"/>
        <v>4.3436640066666643E-2</v>
      </c>
      <c r="LR185" s="58">
        <f t="shared" si="739"/>
        <v>5.0243161565113312E-2</v>
      </c>
      <c r="LS185" s="58">
        <f t="shared" si="606"/>
        <v>1.1768208333333328E-3</v>
      </c>
      <c r="LT185" s="58">
        <f t="shared" si="740"/>
        <v>1.359110380416666E-3</v>
      </c>
      <c r="LU185" s="58">
        <f t="shared" si="607"/>
        <v>0.89416666666666633</v>
      </c>
      <c r="LV185" s="55">
        <f t="shared" si="608"/>
        <v>4.857778945013979E-2</v>
      </c>
      <c r="LW185" s="56">
        <f t="shared" si="609"/>
        <v>1.3161090400745572E-3</v>
      </c>
      <c r="LX185" s="260">
        <f t="shared" si="610"/>
        <v>1.0078160048971445</v>
      </c>
      <c r="LY185" s="57">
        <f t="shared" si="611"/>
        <v>13.210424610197954</v>
      </c>
      <c r="LZ185" s="58">
        <f t="shared" si="741"/>
        <v>15.280498146615974</v>
      </c>
      <c r="MA185" s="58">
        <f t="shared" si="612"/>
        <v>0.35790758388770005</v>
      </c>
      <c r="MB185" s="58">
        <f t="shared" si="742"/>
        <v>0.4133474686319048</v>
      </c>
      <c r="MC185" s="58">
        <f t="shared" si="613"/>
        <v>271.94353967619048</v>
      </c>
      <c r="MD185" s="55">
        <f t="shared" si="779"/>
        <v>4.8577821065092834E-2</v>
      </c>
      <c r="ME185" s="56">
        <f t="shared" si="780"/>
        <v>1.3161098966126166E-3</v>
      </c>
      <c r="MF185" s="260">
        <f t="shared" si="781"/>
        <v>1.0078160099838853</v>
      </c>
      <c r="MG185" s="57">
        <f t="shared" si="614"/>
        <v>0</v>
      </c>
      <c r="MH185" s="58">
        <f t="shared" si="743"/>
        <v>0</v>
      </c>
      <c r="MI185" s="58">
        <f t="shared" si="615"/>
        <v>0</v>
      </c>
      <c r="MJ185" s="58">
        <f t="shared" si="744"/>
        <v>0</v>
      </c>
      <c r="MK185" s="58">
        <f t="shared" si="616"/>
        <v>0</v>
      </c>
      <c r="ML185" s="55"/>
      <c r="MM185" s="56"/>
      <c r="MN185" s="260"/>
      <c r="MO185" s="59">
        <v>3.3423722544429695</v>
      </c>
      <c r="MP185" s="60">
        <v>3.3423722544429695</v>
      </c>
      <c r="MQ185" s="60">
        <v>2.7813000000000003</v>
      </c>
      <c r="MR185" s="61">
        <v>3.0150000000000001</v>
      </c>
      <c r="MS185" s="59">
        <f t="shared" si="617"/>
        <v>1.0965438256396389</v>
      </c>
      <c r="MT185" s="60">
        <f t="shared" si="796"/>
        <v>1.0965438256396389</v>
      </c>
      <c r="MU185" s="60">
        <f t="shared" si="745"/>
        <v>1.1026192487521231</v>
      </c>
      <c r="MV185" s="61">
        <f t="shared" si="785"/>
        <v>1.1043202489997099</v>
      </c>
      <c r="MW185" s="66">
        <f t="shared" si="746"/>
        <v>3.6650576585986783</v>
      </c>
      <c r="MX185" s="67">
        <f t="shared" si="786"/>
        <v>3.6650576585986783</v>
      </c>
      <c r="MY185" s="67">
        <f t="shared" si="747"/>
        <v>3.0667149165542806</v>
      </c>
      <c r="MZ185" s="261">
        <f t="shared" si="787"/>
        <v>3.3295255507341257</v>
      </c>
      <c r="NA185" s="59">
        <f t="shared" si="618"/>
        <v>1.0965902665250524</v>
      </c>
      <c r="NB185" s="60">
        <f t="shared" si="797"/>
        <v>1.0965902665250524</v>
      </c>
      <c r="NC185" s="60">
        <f t="shared" si="619"/>
        <v>1.1026248309442823</v>
      </c>
      <c r="ND185" s="262">
        <f t="shared" si="798"/>
        <v>1.1043251694865905</v>
      </c>
      <c r="NE185" s="62">
        <f t="shared" si="620"/>
        <v>3.6652128813255564</v>
      </c>
      <c r="NF185" s="63">
        <f t="shared" si="799"/>
        <v>3.6652128813255564</v>
      </c>
      <c r="NG185" s="63">
        <f t="shared" si="621"/>
        <v>3.0667304423053325</v>
      </c>
      <c r="NH185" s="64">
        <f t="shared" si="800"/>
        <v>3.3295403860020709</v>
      </c>
      <c r="NI185" s="238">
        <f t="shared" si="750"/>
        <v>-1.5522272687817917E-4</v>
      </c>
      <c r="NJ185" s="238">
        <f t="shared" si="751"/>
        <v>-1.5522272687817917E-4</v>
      </c>
      <c r="NK185" s="238">
        <f t="shared" si="752"/>
        <v>-1.5525751051903569E-5</v>
      </c>
      <c r="NL185" s="238">
        <f t="shared" si="753"/>
        <v>-1.4835267945212394E-5</v>
      </c>
      <c r="NM185" s="239">
        <f t="shared" si="622"/>
        <v>0.26280994369673827</v>
      </c>
      <c r="NN185" s="240">
        <f t="shared" si="623"/>
        <v>0.68438343493713094</v>
      </c>
      <c r="NO185" s="240">
        <f>O185*IN185+0.001</f>
        <v>0.33567249532348531</v>
      </c>
      <c r="NP185" s="240">
        <f t="shared" si="624"/>
        <v>3.797171700199256E-3</v>
      </c>
      <c r="NQ185" s="240">
        <f t="shared" si="801"/>
        <v>0</v>
      </c>
      <c r="NR185" s="240">
        <f t="shared" si="625"/>
        <v>0</v>
      </c>
      <c r="NS185" s="240">
        <f t="shared" si="626"/>
        <v>0.69002928289332677</v>
      </c>
      <c r="NT185" s="240">
        <f t="shared" si="627"/>
        <v>1.9853975296473744E-2</v>
      </c>
      <c r="NU185" s="240">
        <f t="shared" si="628"/>
        <v>7.0547120342800116E-4</v>
      </c>
      <c r="NV185" s="240">
        <f t="shared" si="629"/>
        <v>0.20208111775565665</v>
      </c>
      <c r="NW185" s="240">
        <f t="shared" si="630"/>
        <v>0.10439579938755653</v>
      </c>
      <c r="NX185" s="240">
        <f t="shared" si="631"/>
        <v>0.64961989960564337</v>
      </c>
      <c r="NY185" s="240">
        <f t="shared" si="632"/>
        <v>0.47664003279923994</v>
      </c>
      <c r="NZ185" s="240">
        <f t="shared" si="633"/>
        <v>7.0547120342800116E-4</v>
      </c>
      <c r="OA185" s="240">
        <f t="shared" si="634"/>
        <v>0.23451878552325012</v>
      </c>
      <c r="OB185" s="241">
        <f t="shared" si="635"/>
        <v>0</v>
      </c>
      <c r="OC185" s="4"/>
      <c r="OD185" s="4"/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136"/>
      <c r="OP185" s="13"/>
      <c r="OQ185" s="13"/>
      <c r="OR185" s="13"/>
      <c r="OS185" s="13"/>
      <c r="OT185" s="13"/>
    </row>
    <row r="186" spans="1:410" ht="15" customHeight="1">
      <c r="A186" s="242">
        <v>167</v>
      </c>
      <c r="B186" s="49" t="s">
        <v>236</v>
      </c>
      <c r="C186" s="50">
        <v>2</v>
      </c>
      <c r="D186" s="51">
        <v>498.78</v>
      </c>
      <c r="E186" s="52">
        <v>498.78</v>
      </c>
      <c r="F186" s="52"/>
      <c r="G186" s="52"/>
      <c r="H186" s="53"/>
      <c r="I186" s="57">
        <v>3.5115382689306593</v>
      </c>
      <c r="J186" s="58">
        <v>3.5115382689306593</v>
      </c>
      <c r="K186" s="58">
        <v>3.1440999999999999</v>
      </c>
      <c r="L186" s="243">
        <v>3.3534999999999999</v>
      </c>
      <c r="M186" s="1">
        <v>0.2094</v>
      </c>
      <c r="N186" s="2">
        <v>0.51280000000000003</v>
      </c>
      <c r="O186" s="2">
        <v>0.15803826893065939</v>
      </c>
      <c r="P186" s="2">
        <v>1.03E-2</v>
      </c>
      <c r="Q186" s="2">
        <v>0</v>
      </c>
      <c r="R186" s="2">
        <v>0</v>
      </c>
      <c r="S186" s="2">
        <v>0.63280000000000003</v>
      </c>
      <c r="T186" s="2">
        <v>5.9200000000000003E-2</v>
      </c>
      <c r="U186" s="2">
        <v>2E-3</v>
      </c>
      <c r="V186" s="2">
        <v>0.15820000000000001</v>
      </c>
      <c r="W186" s="2">
        <v>0.09</v>
      </c>
      <c r="X186" s="2">
        <v>1.054</v>
      </c>
      <c r="Y186" s="2">
        <v>0.33550000000000002</v>
      </c>
      <c r="Z186" s="2">
        <v>2.3E-3</v>
      </c>
      <c r="AA186" s="2">
        <v>0.28699999999999998</v>
      </c>
      <c r="AB186" s="3">
        <v>0</v>
      </c>
      <c r="AC186" s="244">
        <v>39.97</v>
      </c>
      <c r="AD186" s="108">
        <v>8.7934000000000001</v>
      </c>
      <c r="AE186" s="108">
        <v>26.90192841</v>
      </c>
      <c r="AF186" s="108">
        <f t="shared" si="636"/>
        <v>2.6625914624513403</v>
      </c>
      <c r="AG186" s="108">
        <f t="shared" si="637"/>
        <v>8.4186894766253992</v>
      </c>
      <c r="AH186" s="108">
        <v>1.57336751616667</v>
      </c>
      <c r="AI186" s="108">
        <v>5.6384248074988621</v>
      </c>
      <c r="AJ186" s="108">
        <f t="shared" si="638"/>
        <v>0.1090753279010655</v>
      </c>
      <c r="AK186" s="108">
        <f t="shared" si="639"/>
        <v>3.2999896102352442</v>
      </c>
      <c r="AL186" s="108">
        <v>4.1438560366832773</v>
      </c>
      <c r="AM186" s="245">
        <v>104.42517212441857</v>
      </c>
      <c r="AN186" s="244">
        <v>95.46</v>
      </c>
      <c r="AO186" s="108">
        <v>21.001200000000001</v>
      </c>
      <c r="AP186" s="108">
        <v>64.249639379999991</v>
      </c>
      <c r="AQ186" s="108">
        <f t="shared" si="640"/>
        <v>6.3590438079961196</v>
      </c>
      <c r="AR186" s="108">
        <f t="shared" si="641"/>
        <v>20.106282147577197</v>
      </c>
      <c r="AS186" s="246">
        <v>8.4847953376749992</v>
      </c>
      <c r="AT186" s="247">
        <v>2.4442020921718752</v>
      </c>
      <c r="AU186" s="108">
        <v>13.811281334390273</v>
      </c>
      <c r="AV186" s="108">
        <f t="shared" si="642"/>
        <v>0.26717923741377986</v>
      </c>
      <c r="AW186" s="108">
        <f t="shared" si="643"/>
        <v>8.0833010040159259</v>
      </c>
      <c r="AX186" s="108">
        <v>10.150345802603264</v>
      </c>
      <c r="AY186" s="245">
        <v>255.78871422560221</v>
      </c>
      <c r="AZ186" s="248">
        <v>10</v>
      </c>
      <c r="BA186" s="108">
        <v>50.971666666666664</v>
      </c>
      <c r="BB186" s="108">
        <v>5.3156157462640001</v>
      </c>
      <c r="BC186" s="109">
        <v>4.2524925970112006</v>
      </c>
      <c r="BD186" s="109">
        <v>1.0631231492527995</v>
      </c>
      <c r="BE186" s="108">
        <v>1.9933562499999999</v>
      </c>
      <c r="BF186" s="109">
        <v>1.5946850000000001</v>
      </c>
      <c r="BG186" s="109">
        <v>0.39867124999999981</v>
      </c>
      <c r="BH186" s="108">
        <v>4.2544866223939382</v>
      </c>
      <c r="BI186" s="109">
        <f t="shared" si="644"/>
        <v>2.4900148765152554</v>
      </c>
      <c r="BJ186" s="108">
        <f t="shared" si="645"/>
        <v>8.2303043710210744E-2</v>
      </c>
      <c r="BK186" s="108">
        <v>3.1267562642662305</v>
      </c>
      <c r="BL186" s="245">
        <v>78.794257859508988</v>
      </c>
      <c r="BM186" s="244">
        <v>1.84</v>
      </c>
      <c r="BN186" s="108">
        <v>0.40479999999999999</v>
      </c>
      <c r="BO186" s="108">
        <v>1.23841752</v>
      </c>
      <c r="BP186" s="108">
        <f t="shared" si="646"/>
        <v>0.12257113562448001</v>
      </c>
      <c r="BQ186" s="108">
        <f t="shared" si="647"/>
        <v>0.38755037870879999</v>
      </c>
      <c r="BR186" s="108">
        <v>0.31998679556666698</v>
      </c>
      <c r="BS186" s="108">
        <v>0.2776339150363667</v>
      </c>
      <c r="BT186" s="108">
        <f t="shared" si="648"/>
        <v>5.370828086378514E-3</v>
      </c>
      <c r="BU186" s="108">
        <f t="shared" si="649"/>
        <v>0.16249024618550426</v>
      </c>
      <c r="BV186" s="108">
        <v>0.20404191153015169</v>
      </c>
      <c r="BW186" s="245">
        <v>5.141856170559822</v>
      </c>
      <c r="BX186" s="107">
        <v>0</v>
      </c>
      <c r="BY186" s="108">
        <v>0</v>
      </c>
      <c r="BZ186" s="109">
        <f t="shared" si="650"/>
        <v>0</v>
      </c>
      <c r="CA186" s="109">
        <f t="shared" si="651"/>
        <v>0</v>
      </c>
      <c r="CB186" s="108">
        <v>0</v>
      </c>
      <c r="CC186" s="110">
        <v>0</v>
      </c>
      <c r="CD186" s="244">
        <v>0</v>
      </c>
      <c r="CE186" s="108">
        <v>0</v>
      </c>
      <c r="CF186" s="109">
        <f t="shared" si="652"/>
        <v>0</v>
      </c>
      <c r="CG186" s="109">
        <f t="shared" si="653"/>
        <v>0</v>
      </c>
      <c r="CH186" s="108">
        <v>0</v>
      </c>
      <c r="CI186" s="245">
        <v>0</v>
      </c>
      <c r="CJ186" s="249">
        <v>115.83080499069887</v>
      </c>
      <c r="CK186" s="250">
        <v>25.48277709795375</v>
      </c>
      <c r="CL186" s="250">
        <v>13.787750016631577</v>
      </c>
      <c r="CM186" s="251">
        <v>7.9312713149090763</v>
      </c>
      <c r="CN186" s="252">
        <f t="shared" si="541"/>
        <v>3.8660982024524291</v>
      </c>
      <c r="CO186" s="250">
        <v>77.960270791404838</v>
      </c>
      <c r="CP186" s="252">
        <f t="shared" si="654"/>
        <v>7.7160398413085032</v>
      </c>
      <c r="CQ186" s="250">
        <v>24.39688714146223</v>
      </c>
      <c r="CR186" s="250">
        <v>17.013497011458298</v>
      </c>
      <c r="CS186" s="252">
        <f t="shared" si="655"/>
        <v>0.32912609968666079</v>
      </c>
      <c r="CT186" s="252">
        <f t="shared" si="656"/>
        <v>9.9574553689021759</v>
      </c>
      <c r="CU186" s="250">
        <f t="shared" si="542"/>
        <v>250.07509990814734</v>
      </c>
      <c r="CV186" s="245">
        <f t="shared" si="657"/>
        <v>315.09462588426567</v>
      </c>
      <c r="CW186" s="244">
        <v>21.805900000000001</v>
      </c>
      <c r="CX186" s="108">
        <v>1.5918307</v>
      </c>
      <c r="CY186" s="108">
        <f t="shared" si="658"/>
        <v>3.0793964891500002E-2</v>
      </c>
      <c r="CZ186" s="108">
        <f t="shared" si="659"/>
        <v>0.93164757012760002</v>
      </c>
      <c r="DA186" s="108">
        <v>1.1698865350000001</v>
      </c>
      <c r="DB186" s="245">
        <v>29.481140681999999</v>
      </c>
      <c r="DC186" s="244">
        <v>0.73660000000000003</v>
      </c>
      <c r="DD186" s="108">
        <v>5.3771800000000002E-2</v>
      </c>
      <c r="DE186" s="108">
        <f t="shared" si="660"/>
        <v>1.040215471E-3</v>
      </c>
      <c r="DF186" s="108">
        <f t="shared" si="661"/>
        <v>3.14709138424E-2</v>
      </c>
      <c r="DG186" s="108">
        <v>3.9518589999999999E-2</v>
      </c>
      <c r="DH186" s="245">
        <v>0.99586846800000006</v>
      </c>
      <c r="DI186" s="107">
        <v>30.550227022776003</v>
      </c>
      <c r="DJ186" s="108">
        <v>6.7210499450107211</v>
      </c>
      <c r="DK186" s="108">
        <v>0.50761669440152313</v>
      </c>
      <c r="DL186" s="108">
        <v>20.561921948360457</v>
      </c>
      <c r="DM186" s="108">
        <f t="shared" si="662"/>
        <v>2.035095662917028</v>
      </c>
      <c r="DN186" s="108">
        <f t="shared" si="663"/>
        <v>6.4346478545199215</v>
      </c>
      <c r="DO186" s="108">
        <v>4.2588795395700547</v>
      </c>
      <c r="DP186" s="108">
        <f t="shared" si="664"/>
        <v>8.2388024692982717E-2</v>
      </c>
      <c r="DQ186" s="108">
        <f t="shared" si="665"/>
        <v>2.4925859103650869</v>
      </c>
      <c r="DR186" s="108">
        <v>3.1299847575059383</v>
      </c>
      <c r="DS186" s="110">
        <v>78.875615889149643</v>
      </c>
      <c r="DT186" s="244">
        <v>17.350000000000001</v>
      </c>
      <c r="DU186" s="108">
        <v>3.8170000000000002</v>
      </c>
      <c r="DV186" s="108">
        <v>11.67746955</v>
      </c>
      <c r="DW186" s="108">
        <f t="shared" si="666"/>
        <v>1.1557658712417</v>
      </c>
      <c r="DX186" s="108">
        <f t="shared" si="667"/>
        <v>3.6543473209769997</v>
      </c>
      <c r="DY186" s="108">
        <v>0.36074123375</v>
      </c>
      <c r="DZ186" s="108">
        <v>0</v>
      </c>
      <c r="EA186" s="108"/>
      <c r="EB186" s="108">
        <v>2.4239803872137502</v>
      </c>
      <c r="EC186" s="108">
        <f t="shared" si="668"/>
        <v>4.6891900590650001E-2</v>
      </c>
      <c r="ED186" s="108">
        <f t="shared" si="669"/>
        <v>1.4186781532638171</v>
      </c>
      <c r="EE186" s="108">
        <v>1.7814595585481876</v>
      </c>
      <c r="EF186" s="245">
        <v>44.892780875414324</v>
      </c>
      <c r="EG186" s="249">
        <v>116.59716253968251</v>
      </c>
      <c r="EH186" s="250">
        <v>25.651375758730151</v>
      </c>
      <c r="EI186" s="250">
        <v>168.11338708099586</v>
      </c>
      <c r="EJ186" s="250">
        <v>78.476070038820907</v>
      </c>
      <c r="EK186" s="250">
        <f t="shared" si="670"/>
        <v>7.7670905560222607</v>
      </c>
      <c r="EL186" s="250">
        <v>24.558301357948615</v>
      </c>
      <c r="EM186" s="250">
        <v>28.38517366553075</v>
      </c>
      <c r="EN186" s="250">
        <f t="shared" si="671"/>
        <v>0.54911118455969243</v>
      </c>
      <c r="EO186" s="250">
        <f t="shared" si="672"/>
        <v>16.612933820877853</v>
      </c>
      <c r="EP186" s="250">
        <v>417.22316908376018</v>
      </c>
      <c r="EQ186" s="245">
        <v>525.70119304553782</v>
      </c>
      <c r="ER186" s="244">
        <v>62.85</v>
      </c>
      <c r="ES186" s="108">
        <v>13.827</v>
      </c>
      <c r="ET186" s="108">
        <v>42.301381050000003</v>
      </c>
      <c r="EU186" s="108">
        <f t="shared" si="673"/>
        <v>4.1867368880427005</v>
      </c>
      <c r="EV186" s="108">
        <f t="shared" si="674"/>
        <v>13.237794185787001</v>
      </c>
      <c r="EW186" s="108">
        <v>4.7857472436749999</v>
      </c>
      <c r="EX186" s="108">
        <v>9.0347813654382794</v>
      </c>
      <c r="EY186" s="108">
        <f t="shared" si="675"/>
        <v>0.17477784551440353</v>
      </c>
      <c r="EZ186" s="108">
        <f t="shared" si="676"/>
        <v>5.287768420187331</v>
      </c>
      <c r="FA186" s="108">
        <v>6.6399454829556603</v>
      </c>
      <c r="FB186" s="245">
        <v>167.32662617048274</v>
      </c>
      <c r="FC186" s="244">
        <v>0.83333333333333293</v>
      </c>
      <c r="FD186" s="108">
        <v>6.0833333333333302E-2</v>
      </c>
      <c r="FE186" s="108">
        <f t="shared" si="677"/>
        <v>1.1768208333333328E-3</v>
      </c>
      <c r="FF186" s="108">
        <f t="shared" si="678"/>
        <v>3.5603803333333316E-2</v>
      </c>
      <c r="FG186" s="108">
        <v>4.4708333333333301E-2</v>
      </c>
      <c r="FH186" s="245">
        <v>1.1266499999999995</v>
      </c>
      <c r="FI186" s="244">
        <v>105.88088</v>
      </c>
      <c r="FJ186" s="108">
        <v>7.7293042400000003</v>
      </c>
      <c r="FK186" s="108">
        <f t="shared" si="679"/>
        <v>0.1495233905228</v>
      </c>
      <c r="FL186" s="108">
        <f t="shared" si="680"/>
        <v>4.5237144339363207</v>
      </c>
      <c r="FM186" s="108">
        <v>5.6805000000000003</v>
      </c>
      <c r="FN186" s="245">
        <v>143.14882108800001</v>
      </c>
      <c r="FO186" s="244">
        <v>0</v>
      </c>
      <c r="FP186" s="108">
        <v>0</v>
      </c>
      <c r="FQ186" s="108">
        <f t="shared" si="681"/>
        <v>0</v>
      </c>
      <c r="FR186" s="108">
        <f t="shared" si="682"/>
        <v>0</v>
      </c>
      <c r="FS186" s="108">
        <v>0</v>
      </c>
      <c r="FT186" s="110">
        <v>0</v>
      </c>
      <c r="FU186" s="253">
        <f t="shared" si="543"/>
        <v>586.14679735485208</v>
      </c>
      <c r="FV186" s="254">
        <f t="shared" si="544"/>
        <v>193.91821935682412</v>
      </c>
      <c r="FW186" s="254">
        <f t="shared" si="545"/>
        <v>12.157477891635505</v>
      </c>
      <c r="FX186" s="254">
        <f t="shared" si="546"/>
        <v>50.971666666666664</v>
      </c>
      <c r="FY186" s="254">
        <f t="shared" si="547"/>
        <v>0</v>
      </c>
      <c r="FZ186" s="254">
        <f t="shared" si="548"/>
        <v>0</v>
      </c>
      <c r="GA186" s="254">
        <f t="shared" si="683"/>
        <v>21.805900000000001</v>
      </c>
      <c r="GB186" s="254">
        <f t="shared" si="684"/>
        <v>0.73660000000000003</v>
      </c>
      <c r="GC186" s="254">
        <f t="shared" si="685"/>
        <v>105.88088</v>
      </c>
      <c r="GD186" s="254">
        <f t="shared" si="686"/>
        <v>0</v>
      </c>
      <c r="GE186" s="254">
        <f t="shared" si="549"/>
        <v>323.36709868858622</v>
      </c>
      <c r="GF186" s="255">
        <f t="shared" si="550"/>
        <v>123.45728983359952</v>
      </c>
      <c r="GG186" s="255">
        <f t="shared" si="551"/>
        <v>32.004935225604129</v>
      </c>
      <c r="GH186" s="254">
        <f t="shared" si="552"/>
        <v>94.533878721863914</v>
      </c>
      <c r="GI186" s="255">
        <f t="shared" si="553"/>
        <v>67.499738040781168</v>
      </c>
      <c r="GJ186" s="256">
        <f t="shared" si="554"/>
        <v>1.8287578838744574</v>
      </c>
      <c r="GK186" s="253">
        <f t="shared" si="687"/>
        <v>1389.5185186804283</v>
      </c>
      <c r="GL186" s="257">
        <f t="shared" si="688"/>
        <v>1750.7933335373398</v>
      </c>
      <c r="GM186" s="221">
        <f t="shared" si="689"/>
        <v>1750.7933335373398</v>
      </c>
      <c r="GN186" s="222">
        <f t="shared" si="690"/>
        <v>979.15081978883313</v>
      </c>
      <c r="GO186" s="222">
        <f t="shared" si="691"/>
        <v>57.948875461403759</v>
      </c>
      <c r="GP186" s="55">
        <f t="shared" si="692"/>
        <v>0.55926122234572151</v>
      </c>
      <c r="GQ186" s="56">
        <f t="shared" si="693"/>
        <v>3.3098638400868609E-2</v>
      </c>
      <c r="GR186" s="258">
        <f t="shared" si="694"/>
        <v>1.0927632126298692</v>
      </c>
      <c r="GS186" s="227">
        <f t="shared" si="555"/>
        <v>1750.7933335373398</v>
      </c>
      <c r="GT186" s="222">
        <f t="shared" si="788"/>
        <v>979.15081978883313</v>
      </c>
      <c r="GU186" s="222">
        <f t="shared" si="789"/>
        <v>57.948875461403759</v>
      </c>
      <c r="GV186" s="37">
        <f t="shared" si="748"/>
        <v>0.55926122234572151</v>
      </c>
      <c r="GW186" s="228">
        <f t="shared" si="749"/>
        <v>3.3098638400868609E-2</v>
      </c>
      <c r="GX186" s="258">
        <f t="shared" si="695"/>
        <v>1.0927632126298692</v>
      </c>
      <c r="GY186" s="221">
        <f t="shared" si="754"/>
        <v>1567.5739035534123</v>
      </c>
      <c r="GZ186" s="222">
        <f t="shared" si="696"/>
        <v>895.86733142833168</v>
      </c>
      <c r="HA186" s="222">
        <f t="shared" si="697"/>
        <v>46.985429698250748</v>
      </c>
      <c r="HB186" s="55">
        <f t="shared" si="698"/>
        <v>0.57149926354193525</v>
      </c>
      <c r="HC186" s="56">
        <f t="shared" si="699"/>
        <v>2.9973342623108936E-2</v>
      </c>
      <c r="HD186" s="258">
        <f t="shared" si="700"/>
        <v>1.0941968053693409</v>
      </c>
      <c r="HE186" s="221">
        <f t="shared" si="701"/>
        <v>1671.9990756778309</v>
      </c>
      <c r="HF186" s="222">
        <f t="shared" si="702"/>
        <v>975.32316892065387</v>
      </c>
      <c r="HG186" s="222">
        <f t="shared" si="703"/>
        <v>50.477729854094783</v>
      </c>
      <c r="HH186" s="55">
        <f t="shared" si="704"/>
        <v>0.58332757661678514</v>
      </c>
      <c r="HI186" s="56">
        <f t="shared" si="705"/>
        <v>3.0190046506832571E-2</v>
      </c>
      <c r="HJ186" s="259">
        <f t="shared" si="706"/>
        <v>1.0960838694597588</v>
      </c>
      <c r="HK186" s="54">
        <f t="shared" si="556"/>
        <v>3.8372798400293968</v>
      </c>
      <c r="HL186" s="55">
        <f t="shared" si="557"/>
        <v>3.8372798400293968</v>
      </c>
      <c r="HM186" s="55">
        <f t="shared" si="558"/>
        <v>3.4402641757617447</v>
      </c>
      <c r="HN186" s="56">
        <f t="shared" si="559"/>
        <v>3.6757172562333009</v>
      </c>
      <c r="HQ186" s="57">
        <f t="shared" si="560"/>
        <v>63.060188485969981</v>
      </c>
      <c r="HR186" s="58">
        <f t="shared" si="707"/>
        <v>72.94172002172148</v>
      </c>
      <c r="HS186" s="58">
        <f t="shared" si="561"/>
        <v>2.7716667903524059</v>
      </c>
      <c r="HT186" s="58">
        <f t="shared" si="708"/>
        <v>3.2009979761779936</v>
      </c>
      <c r="HU186" s="58">
        <f t="shared" si="562"/>
        <v>82.877120733665535</v>
      </c>
      <c r="HV186" s="55">
        <f t="shared" si="755"/>
        <v>0.76088778094283249</v>
      </c>
      <c r="HW186" s="56">
        <f t="shared" si="756"/>
        <v>3.3443087378233767E-2</v>
      </c>
      <c r="HX186" s="260">
        <f t="shared" si="757"/>
        <v>1.1244114495086304</v>
      </c>
      <c r="HY186" s="57">
        <f t="shared" si="563"/>
        <v>150.85249144494358</v>
      </c>
      <c r="HZ186" s="58">
        <f t="shared" si="709"/>
        <v>174.49107685436624</v>
      </c>
      <c r="IA186" s="58">
        <f t="shared" si="564"/>
        <v>9.0704251375817737</v>
      </c>
      <c r="IB186" s="58">
        <f t="shared" si="710"/>
        <v>10.47543399139319</v>
      </c>
      <c r="IC186" s="58">
        <f t="shared" si="565"/>
        <v>203.00691605206524</v>
      </c>
      <c r="ID186" s="55">
        <f t="shared" si="758"/>
        <v>0.74309040489169542</v>
      </c>
      <c r="IE186" s="56">
        <f t="shared" si="759"/>
        <v>4.4680375003851983E-2</v>
      </c>
      <c r="IF186" s="260">
        <f t="shared" si="760"/>
        <v>1.1233632565346254</v>
      </c>
      <c r="IG186" s="57">
        <f t="shared" si="566"/>
        <v>3.0378181493486114</v>
      </c>
      <c r="IH186" s="58">
        <f t="shared" si="711"/>
        <v>3.513844253351539</v>
      </c>
      <c r="II186" s="58">
        <f t="shared" si="567"/>
        <v>5.9294806407214118</v>
      </c>
      <c r="IJ186" s="58">
        <f t="shared" si="712"/>
        <v>6.8479571919691589</v>
      </c>
      <c r="IK186" s="58">
        <f t="shared" si="568"/>
        <v>62.53512528532459</v>
      </c>
      <c r="IL186" s="55">
        <f t="shared" si="569"/>
        <v>4.8577789450139797E-2</v>
      </c>
      <c r="IM186" s="56">
        <f t="shared" si="570"/>
        <v>9.4818401876823472E-2</v>
      </c>
      <c r="IN186" s="260">
        <f t="shared" si="571"/>
        <v>1.0222995100575569</v>
      </c>
      <c r="IO186" s="57">
        <f t="shared" si="572"/>
        <v>2.9158495623710512</v>
      </c>
      <c r="IP186" s="58">
        <f t="shared" si="713"/>
        <v>3.372763188794595</v>
      </c>
      <c r="IQ186" s="58">
        <f t="shared" si="573"/>
        <v>0.12794196371085853</v>
      </c>
      <c r="IR186" s="58">
        <f t="shared" si="714"/>
        <v>0.14776017388967053</v>
      </c>
      <c r="IS186" s="58">
        <f t="shared" si="574"/>
        <v>4.0808382306030335</v>
      </c>
      <c r="IT186" s="55">
        <f t="shared" si="761"/>
        <v>0.71452221274161376</v>
      </c>
      <c r="IU186" s="56">
        <f t="shared" si="762"/>
        <v>3.1351883235996907E-2</v>
      </c>
      <c r="IV186" s="260">
        <f t="shared" si="763"/>
        <v>1.1168220374498667</v>
      </c>
      <c r="IW186" s="57">
        <f t="shared" si="575"/>
        <v>0</v>
      </c>
      <c r="IX186" s="58">
        <f t="shared" si="715"/>
        <v>0</v>
      </c>
      <c r="IY186" s="58">
        <f t="shared" si="576"/>
        <v>0</v>
      </c>
      <c r="IZ186" s="58">
        <f t="shared" si="716"/>
        <v>0</v>
      </c>
      <c r="JA186" s="58">
        <f t="shared" si="577"/>
        <v>0</v>
      </c>
      <c r="JB186" s="55"/>
      <c r="JC186" s="56"/>
      <c r="JD186" s="260"/>
      <c r="JE186" s="57">
        <f t="shared" si="578"/>
        <v>0</v>
      </c>
      <c r="JF186" s="58">
        <f t="shared" si="717"/>
        <v>0</v>
      </c>
      <c r="JG186" s="58">
        <f t="shared" si="579"/>
        <v>0</v>
      </c>
      <c r="JH186" s="58">
        <f t="shared" si="718"/>
        <v>0</v>
      </c>
      <c r="JI186" s="58">
        <f t="shared" si="580"/>
        <v>0</v>
      </c>
      <c r="JJ186" s="55"/>
      <c r="JK186" s="56"/>
      <c r="JL186" s="260"/>
      <c r="JM186" s="57">
        <f t="shared" si="581"/>
        <v>183.2258799512972</v>
      </c>
      <c r="JN186" s="58">
        <f t="shared" si="719"/>
        <v>211.93737533966549</v>
      </c>
      <c r="JO186" s="58">
        <f t="shared" si="582"/>
        <v>11.911264143447593</v>
      </c>
      <c r="JP186" s="58">
        <f t="shared" si="720"/>
        <v>13.756318959267626</v>
      </c>
      <c r="JQ186" s="58">
        <f t="shared" si="583"/>
        <v>250.07509990814737</v>
      </c>
      <c r="JR186" s="55">
        <f t="shared" si="584"/>
        <v>0.73268342197442327</v>
      </c>
      <c r="JS186" s="56">
        <f t="shared" si="585"/>
        <v>4.7630748314496735E-2</v>
      </c>
      <c r="JT186" s="260">
        <f t="shared" si="586"/>
        <v>1.1221894951373077</v>
      </c>
      <c r="JU186" s="57">
        <f t="shared" si="587"/>
        <v>1.1366100355556721</v>
      </c>
      <c r="JV186" s="58">
        <f t="shared" si="721"/>
        <v>1.3147168281272459</v>
      </c>
      <c r="JW186" s="58">
        <f t="shared" si="588"/>
        <v>3.0793964891500002E-2</v>
      </c>
      <c r="JX186" s="58">
        <f t="shared" si="722"/>
        <v>3.5563950053193356E-2</v>
      </c>
      <c r="JY186" s="58">
        <f t="shared" si="589"/>
        <v>23.3977307</v>
      </c>
      <c r="JZ186" s="55">
        <f t="shared" si="767"/>
        <v>4.8577789450139797E-2</v>
      </c>
      <c r="KA186" s="56">
        <f t="shared" si="768"/>
        <v>1.3161090400745574E-3</v>
      </c>
      <c r="KB186" s="260">
        <f t="shared" si="769"/>
        <v>1.0078160048971445</v>
      </c>
      <c r="KC186" s="57">
        <f t="shared" si="590"/>
        <v>3.8394514887728E-2</v>
      </c>
      <c r="KD186" s="58">
        <f t="shared" si="723"/>
        <v>4.441093537063498E-2</v>
      </c>
      <c r="KE186" s="58">
        <f t="shared" si="591"/>
        <v>1.040215471E-3</v>
      </c>
      <c r="KF186" s="58">
        <f t="shared" si="724"/>
        <v>1.2013448474579001E-3</v>
      </c>
      <c r="KG186" s="58">
        <f t="shared" si="592"/>
        <v>0.79037180000000007</v>
      </c>
      <c r="KH186" s="55">
        <f t="shared" si="770"/>
        <v>4.857778945013979E-2</v>
      </c>
      <c r="KI186" s="56">
        <f t="shared" si="771"/>
        <v>1.3161090400745572E-3</v>
      </c>
      <c r="KJ186" s="260">
        <f t="shared" si="772"/>
        <v>1.0078160048971445</v>
      </c>
      <c r="KK186" s="57">
        <f t="shared" si="593"/>
        <v>48.162502160946431</v>
      </c>
      <c r="KL186" s="58">
        <f t="shared" si="725"/>
        <v>55.709566249566741</v>
      </c>
      <c r="KM186" s="58">
        <f t="shared" si="594"/>
        <v>2.1174836876100107</v>
      </c>
      <c r="KN186" s="58">
        <f t="shared" si="726"/>
        <v>2.4454819108208015</v>
      </c>
      <c r="KO186" s="58">
        <f t="shared" si="595"/>
        <v>62.599695150118762</v>
      </c>
      <c r="KP186" s="55">
        <f t="shared" si="727"/>
        <v>0.76937279080112353</v>
      </c>
      <c r="KQ186" s="56">
        <f t="shared" si="728"/>
        <v>3.3825782737953052E-2</v>
      </c>
      <c r="KR186" s="260">
        <f t="shared" si="729"/>
        <v>1.1258003300646451</v>
      </c>
      <c r="KS186" s="57">
        <f t="shared" si="596"/>
        <v>27.356091078573797</v>
      </c>
      <c r="KT186" s="58">
        <f t="shared" si="730"/>
        <v>31.642790550586312</v>
      </c>
      <c r="KU186" s="58">
        <f t="shared" si="597"/>
        <v>1.2026577718323501</v>
      </c>
      <c r="KV186" s="58">
        <f t="shared" si="731"/>
        <v>1.3889494606891812</v>
      </c>
      <c r="KW186" s="58">
        <f t="shared" si="598"/>
        <v>35.62919117096375</v>
      </c>
      <c r="KX186" s="55">
        <f t="shared" si="773"/>
        <v>0.767799946602993</v>
      </c>
      <c r="KY186" s="56">
        <f t="shared" si="774"/>
        <v>3.3754843495085125E-2</v>
      </c>
      <c r="KZ186" s="260">
        <f t="shared" si="775"/>
        <v>1.1255428768900777</v>
      </c>
      <c r="LA186" s="57">
        <f t="shared" si="599"/>
        <v>192.47744521658095</v>
      </c>
      <c r="LB186" s="58">
        <f t="shared" si="732"/>
        <v>222.6386608820192</v>
      </c>
      <c r="LC186" s="58">
        <f t="shared" si="600"/>
        <v>8.3162017405819526</v>
      </c>
      <c r="LD186" s="58">
        <f t="shared" si="733"/>
        <v>9.6043813901980979</v>
      </c>
      <c r="LE186" s="58">
        <f t="shared" si="601"/>
        <v>417.22316908376018</v>
      </c>
      <c r="LF186" s="55">
        <f t="shared" si="734"/>
        <v>0.46132971387775418</v>
      </c>
      <c r="LG186" s="56">
        <f t="shared" si="735"/>
        <v>1.9932262531931498E-2</v>
      </c>
      <c r="LH186" s="260">
        <f t="shared" si="736"/>
        <v>1.0753778736308404</v>
      </c>
      <c r="LI186" s="57">
        <f t="shared" si="602"/>
        <v>99.278186379288684</v>
      </c>
      <c r="LJ186" s="58">
        <f t="shared" si="737"/>
        <v>114.83507818492323</v>
      </c>
      <c r="LK186" s="58">
        <f t="shared" si="603"/>
        <v>4.3615147335571036</v>
      </c>
      <c r="LL186" s="58">
        <f t="shared" si="738"/>
        <v>5.0371133657850988</v>
      </c>
      <c r="LM186" s="58">
        <f t="shared" si="604"/>
        <v>132.79890965911329</v>
      </c>
      <c r="LN186" s="55">
        <f t="shared" si="776"/>
        <v>0.74758284261617614</v>
      </c>
      <c r="LO186" s="56">
        <f t="shared" si="777"/>
        <v>3.2843001081506215E-2</v>
      </c>
      <c r="LP186" s="260">
        <f t="shared" si="778"/>
        <v>1.1222336123054801</v>
      </c>
      <c r="LQ186" s="57">
        <f t="shared" si="605"/>
        <v>4.3436640066666643E-2</v>
      </c>
      <c r="LR186" s="58">
        <f t="shared" si="739"/>
        <v>5.0243161565113312E-2</v>
      </c>
      <c r="LS186" s="58">
        <f t="shared" si="606"/>
        <v>1.1768208333333328E-3</v>
      </c>
      <c r="LT186" s="58">
        <f t="shared" si="740"/>
        <v>1.359110380416666E-3</v>
      </c>
      <c r="LU186" s="58">
        <f t="shared" si="607"/>
        <v>0.89416666666666633</v>
      </c>
      <c r="LV186" s="55">
        <f t="shared" si="608"/>
        <v>4.857778945013979E-2</v>
      </c>
      <c r="LW186" s="56">
        <f t="shared" si="609"/>
        <v>1.3161090400745572E-3</v>
      </c>
      <c r="LX186" s="260">
        <f t="shared" si="610"/>
        <v>1.0078160048971445</v>
      </c>
      <c r="LY186" s="57">
        <f t="shared" si="611"/>
        <v>5.5189316094023111</v>
      </c>
      <c r="LZ186" s="58">
        <f t="shared" si="741"/>
        <v>6.3837481925956538</v>
      </c>
      <c r="MA186" s="58">
        <f t="shared" si="612"/>
        <v>0.1495233905228</v>
      </c>
      <c r="MB186" s="58">
        <f t="shared" si="742"/>
        <v>0.17268456371478172</v>
      </c>
      <c r="MC186" s="58">
        <f t="shared" si="613"/>
        <v>113.61017546666666</v>
      </c>
      <c r="MD186" s="55">
        <f t="shared" si="779"/>
        <v>4.8577793201468746E-2</v>
      </c>
      <c r="ME186" s="56">
        <f t="shared" si="780"/>
        <v>1.3161091417086168E-3</v>
      </c>
      <c r="MF186" s="260">
        <f t="shared" si="781"/>
        <v>1.0078160055007208</v>
      </c>
      <c r="MG186" s="57">
        <f t="shared" si="614"/>
        <v>0</v>
      </c>
      <c r="MH186" s="58">
        <f t="shared" si="743"/>
        <v>0</v>
      </c>
      <c r="MI186" s="58">
        <f t="shared" si="615"/>
        <v>0</v>
      </c>
      <c r="MJ186" s="58">
        <f t="shared" si="744"/>
        <v>0</v>
      </c>
      <c r="MK186" s="58">
        <f t="shared" si="616"/>
        <v>0</v>
      </c>
      <c r="ML186" s="55"/>
      <c r="MM186" s="56"/>
      <c r="MN186" s="260"/>
      <c r="MO186" s="59">
        <v>3.5115382689306593</v>
      </c>
      <c r="MP186" s="60">
        <v>3.5115382689306593</v>
      </c>
      <c r="MQ186" s="60">
        <v>3.1440999999999999</v>
      </c>
      <c r="MR186" s="61">
        <v>3.3534999999999999</v>
      </c>
      <c r="MS186" s="59">
        <f t="shared" si="617"/>
        <v>1.0927632126298692</v>
      </c>
      <c r="MT186" s="60">
        <f t="shared" si="796"/>
        <v>1.0927632126298692</v>
      </c>
      <c r="MU186" s="60">
        <f t="shared" si="745"/>
        <v>1.0941968053693409</v>
      </c>
      <c r="MV186" s="61">
        <f t="shared" si="785"/>
        <v>1.0960838694597588</v>
      </c>
      <c r="MW186" s="66">
        <f t="shared" si="746"/>
        <v>3.8372798400293968</v>
      </c>
      <c r="MX186" s="67">
        <f t="shared" si="786"/>
        <v>3.8372798400293968</v>
      </c>
      <c r="MY186" s="67">
        <f t="shared" si="747"/>
        <v>3.4402641757617447</v>
      </c>
      <c r="MZ186" s="261">
        <f t="shared" si="787"/>
        <v>3.6757172562333009</v>
      </c>
      <c r="NA186" s="59">
        <f t="shared" si="618"/>
        <v>1.0927681838463312</v>
      </c>
      <c r="NB186" s="60">
        <f t="shared" si="797"/>
        <v>1.0927681838463312</v>
      </c>
      <c r="NC186" s="60">
        <f t="shared" si="619"/>
        <v>1.0942028224995968</v>
      </c>
      <c r="ND186" s="262">
        <f t="shared" si="798"/>
        <v>1.0960891163703859</v>
      </c>
      <c r="NE186" s="62">
        <f t="shared" si="620"/>
        <v>3.8372972966462466</v>
      </c>
      <c r="NF186" s="63">
        <f t="shared" si="799"/>
        <v>3.8372972966462466</v>
      </c>
      <c r="NG186" s="63">
        <f t="shared" si="621"/>
        <v>3.4402830942209821</v>
      </c>
      <c r="NH186" s="64">
        <f t="shared" si="800"/>
        <v>3.6757348517480892</v>
      </c>
      <c r="NI186" s="238">
        <f t="shared" si="750"/>
        <v>-1.745661684982025E-5</v>
      </c>
      <c r="NJ186" s="238">
        <f t="shared" si="751"/>
        <v>-1.745661684982025E-5</v>
      </c>
      <c r="NK186" s="238">
        <f t="shared" si="752"/>
        <v>-1.8918459237404761E-5</v>
      </c>
      <c r="NL186" s="238">
        <f t="shared" si="753"/>
        <v>-1.7595514788304456E-5</v>
      </c>
      <c r="NM186" s="239">
        <f t="shared" si="622"/>
        <v>0.2354517575271072</v>
      </c>
      <c r="NN186" s="240">
        <f t="shared" si="623"/>
        <v>0.57606067795095595</v>
      </c>
      <c r="NO186" s="240">
        <f>O186*IN186</f>
        <v>0.16156244489815752</v>
      </c>
      <c r="NP186" s="240">
        <f t="shared" si="624"/>
        <v>1.1503266985733628E-2</v>
      </c>
      <c r="NQ186" s="240">
        <f t="shared" si="801"/>
        <v>0</v>
      </c>
      <c r="NR186" s="240">
        <f t="shared" si="625"/>
        <v>0</v>
      </c>
      <c r="NS186" s="240">
        <f t="shared" si="626"/>
        <v>0.71012151252288835</v>
      </c>
      <c r="NT186" s="240">
        <f t="shared" si="627"/>
        <v>5.9662707489910954E-2</v>
      </c>
      <c r="NU186" s="240">
        <f t="shared" si="628"/>
        <v>2.0156320097942889E-3</v>
      </c>
      <c r="NV186" s="240">
        <f t="shared" si="629"/>
        <v>0.17810161221622686</v>
      </c>
      <c r="NW186" s="240">
        <f t="shared" si="630"/>
        <v>0.101298858920107</v>
      </c>
      <c r="NX186" s="240">
        <f t="shared" si="631"/>
        <v>1.1334482788069058</v>
      </c>
      <c r="NY186" s="240">
        <f t="shared" si="632"/>
        <v>0.37650937692848863</v>
      </c>
      <c r="NZ186" s="240">
        <f t="shared" si="633"/>
        <v>2.3179768112634325E-3</v>
      </c>
      <c r="OA186" s="240">
        <f t="shared" si="634"/>
        <v>0.28924319357870687</v>
      </c>
      <c r="OB186" s="241">
        <f t="shared" si="635"/>
        <v>0</v>
      </c>
      <c r="OC186" s="4"/>
      <c r="OD186" s="4"/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136"/>
      <c r="OP186" s="13"/>
      <c r="OQ186" s="13"/>
      <c r="OR186" s="13"/>
      <c r="OS186" s="13"/>
      <c r="OT186" s="13"/>
    </row>
    <row r="187" spans="1:410" ht="15" customHeight="1">
      <c r="A187" s="242">
        <v>168</v>
      </c>
      <c r="B187" s="49" t="s">
        <v>237</v>
      </c>
      <c r="C187" s="50">
        <v>4</v>
      </c>
      <c r="D187" s="51">
        <v>1482.58</v>
      </c>
      <c r="E187" s="52">
        <v>1270.0999999999999</v>
      </c>
      <c r="F187" s="52">
        <v>212.5</v>
      </c>
      <c r="G187" s="52"/>
      <c r="H187" s="53"/>
      <c r="I187" s="57">
        <v>3.3465742715393758</v>
      </c>
      <c r="J187" s="58">
        <v>3.3465742715393758</v>
      </c>
      <c r="K187" s="58">
        <v>2.7880000000000003</v>
      </c>
      <c r="L187" s="243">
        <v>3.0364000000000004</v>
      </c>
      <c r="M187" s="1">
        <v>0.24840000000000001</v>
      </c>
      <c r="N187" s="2">
        <v>0.75700000000000001</v>
      </c>
      <c r="O187" s="2">
        <v>0.31017427153937532</v>
      </c>
      <c r="P187" s="2">
        <v>3.0999999999999999E-3</v>
      </c>
      <c r="Q187" s="2">
        <v>0</v>
      </c>
      <c r="R187" s="2">
        <v>0</v>
      </c>
      <c r="S187" s="2">
        <v>0.60319999999999996</v>
      </c>
      <c r="T187" s="2">
        <v>1.7600000000000001E-2</v>
      </c>
      <c r="U187" s="2">
        <v>5.9999999999999995E-4</v>
      </c>
      <c r="V187" s="2">
        <v>0.1711</v>
      </c>
      <c r="W187" s="2">
        <v>9.2399999999999996E-2</v>
      </c>
      <c r="X187" s="2">
        <v>0.63370000000000004</v>
      </c>
      <c r="Y187" s="2">
        <v>0.2969</v>
      </c>
      <c r="Z187" s="2">
        <v>6.9999999999999999E-4</v>
      </c>
      <c r="AA187" s="2">
        <v>0.2117</v>
      </c>
      <c r="AB187" s="3">
        <v>0</v>
      </c>
      <c r="AC187" s="244">
        <v>141.13999999999999</v>
      </c>
      <c r="AD187" s="108">
        <v>31.050799999999999</v>
      </c>
      <c r="AE187" s="108">
        <v>94.994700419999987</v>
      </c>
      <c r="AF187" s="108">
        <f t="shared" si="636"/>
        <v>9.4020054793690786</v>
      </c>
      <c r="AG187" s="108">
        <f t="shared" si="637"/>
        <v>29.727641549434797</v>
      </c>
      <c r="AH187" s="108">
        <v>5.2236054803333403</v>
      </c>
      <c r="AI187" s="108">
        <v>19.885864747966014</v>
      </c>
      <c r="AJ187" s="108">
        <f t="shared" si="638"/>
        <v>0.38469205354940256</v>
      </c>
      <c r="AK187" s="108">
        <f t="shared" si="639"/>
        <v>11.638560289312574</v>
      </c>
      <c r="AL187" s="108">
        <v>14.614748532414968</v>
      </c>
      <c r="AM187" s="245">
        <v>368.29166301685717</v>
      </c>
      <c r="AN187" s="244">
        <v>422.5</v>
      </c>
      <c r="AO187" s="108">
        <v>92.95</v>
      </c>
      <c r="AP187" s="108">
        <v>284.3648925</v>
      </c>
      <c r="AQ187" s="108">
        <f t="shared" si="640"/>
        <v>28.144730870295003</v>
      </c>
      <c r="AR187" s="108">
        <f t="shared" si="641"/>
        <v>88.989149458949996</v>
      </c>
      <c r="AS187" s="246">
        <v>30.332075014925</v>
      </c>
      <c r="AT187" s="247">
        <v>3.4257320661936519</v>
      </c>
      <c r="AU187" s="108">
        <v>60.600728628589522</v>
      </c>
      <c r="AV187" s="108">
        <f t="shared" si="642"/>
        <v>1.1723210953200645</v>
      </c>
      <c r="AW187" s="108">
        <f t="shared" si="643"/>
        <v>35.467667242997329</v>
      </c>
      <c r="AX187" s="108">
        <v>44.537384807175727</v>
      </c>
      <c r="AY187" s="245">
        <v>1122.3420971408282</v>
      </c>
      <c r="AZ187" s="248">
        <v>50</v>
      </c>
      <c r="BA187" s="108">
        <v>254.85833333333332</v>
      </c>
      <c r="BB187" s="108">
        <v>26.578078731320002</v>
      </c>
      <c r="BC187" s="109">
        <v>21.262462985056004</v>
      </c>
      <c r="BD187" s="109">
        <v>5.3156157462639975</v>
      </c>
      <c r="BE187" s="108">
        <v>9.9667812499999986</v>
      </c>
      <c r="BF187" s="109">
        <v>7.9734249999999989</v>
      </c>
      <c r="BG187" s="109">
        <v>1.9933562499999997</v>
      </c>
      <c r="BH187" s="108">
        <v>21.27243311196969</v>
      </c>
      <c r="BI187" s="109">
        <f t="shared" si="644"/>
        <v>12.450074382576277</v>
      </c>
      <c r="BJ187" s="108">
        <f t="shared" si="645"/>
        <v>0.41151521855105366</v>
      </c>
      <c r="BK187" s="108">
        <v>15.633781321331151</v>
      </c>
      <c r="BL187" s="245">
        <v>393.97128929754496</v>
      </c>
      <c r="BM187" s="244">
        <v>1.64</v>
      </c>
      <c r="BN187" s="108">
        <v>0.36079999999999995</v>
      </c>
      <c r="BO187" s="108">
        <v>1.10380692</v>
      </c>
      <c r="BP187" s="108">
        <f t="shared" si="646"/>
        <v>0.10924818610008001</v>
      </c>
      <c r="BQ187" s="108">
        <f t="shared" si="647"/>
        <v>0.34542533754479998</v>
      </c>
      <c r="BR187" s="108">
        <v>0.28488382015833302</v>
      </c>
      <c r="BS187" s="108">
        <v>0.24743282403155831</v>
      </c>
      <c r="BT187" s="108">
        <f t="shared" si="648"/>
        <v>4.7865879808904957E-3</v>
      </c>
      <c r="BU187" s="108">
        <f t="shared" si="649"/>
        <v>0.14481451405530207</v>
      </c>
      <c r="BV187" s="108">
        <v>0.18184617820949459</v>
      </c>
      <c r="BW187" s="245">
        <v>4.5825236908792633</v>
      </c>
      <c r="BX187" s="107">
        <v>0</v>
      </c>
      <c r="BY187" s="108">
        <v>0</v>
      </c>
      <c r="BZ187" s="109">
        <f t="shared" si="650"/>
        <v>0</v>
      </c>
      <c r="CA187" s="109">
        <f t="shared" si="651"/>
        <v>0</v>
      </c>
      <c r="CB187" s="108">
        <v>0</v>
      </c>
      <c r="CC187" s="110">
        <v>0</v>
      </c>
      <c r="CD187" s="244">
        <v>0</v>
      </c>
      <c r="CE187" s="108">
        <v>0</v>
      </c>
      <c r="CF187" s="109">
        <f t="shared" si="652"/>
        <v>0</v>
      </c>
      <c r="CG187" s="109">
        <f t="shared" si="653"/>
        <v>0</v>
      </c>
      <c r="CH187" s="108">
        <v>0</v>
      </c>
      <c r="CI187" s="245">
        <v>0</v>
      </c>
      <c r="CJ187" s="249">
        <v>331.0287550886369</v>
      </c>
      <c r="CK187" s="250">
        <v>72.826326119500123</v>
      </c>
      <c r="CL187" s="250">
        <v>36.810599138604807</v>
      </c>
      <c r="CM187" s="251">
        <v>23.575011480127309</v>
      </c>
      <c r="CN187" s="252">
        <f t="shared" si="541"/>
        <v>11.491639345988057</v>
      </c>
      <c r="CO187" s="250">
        <v>222.79989669867234</v>
      </c>
      <c r="CP187" s="252">
        <f t="shared" si="654"/>
        <v>22.051396975854399</v>
      </c>
      <c r="CQ187" s="250">
        <v>69.722999672882523</v>
      </c>
      <c r="CR187" s="250">
        <v>48.432987124315218</v>
      </c>
      <c r="CS187" s="252">
        <f t="shared" si="655"/>
        <v>0.9369361359198779</v>
      </c>
      <c r="CT187" s="252">
        <f t="shared" si="656"/>
        <v>28.346277508273719</v>
      </c>
      <c r="CU187" s="250">
        <f t="shared" si="542"/>
        <v>711.89856416972941</v>
      </c>
      <c r="CV187" s="245">
        <f t="shared" si="657"/>
        <v>896.99219085385914</v>
      </c>
      <c r="CW187" s="244">
        <v>19.402100000000001</v>
      </c>
      <c r="CX187" s="108">
        <v>1.4163532999999999</v>
      </c>
      <c r="CY187" s="108">
        <f t="shared" si="658"/>
        <v>2.7399354588499999E-2</v>
      </c>
      <c r="CZ187" s="108">
        <f t="shared" si="659"/>
        <v>0.82894626318440001</v>
      </c>
      <c r="DA187" s="108">
        <v>1.0409226650000001</v>
      </c>
      <c r="DB187" s="245">
        <v>26.231251158000003</v>
      </c>
      <c r="DC187" s="244">
        <v>0.65540000000000009</v>
      </c>
      <c r="DD187" s="108">
        <v>4.7844200000000003E-2</v>
      </c>
      <c r="DE187" s="108">
        <f t="shared" si="660"/>
        <v>9.2554604900000009E-4</v>
      </c>
      <c r="DF187" s="108">
        <f t="shared" si="661"/>
        <v>2.8001679245600004E-2</v>
      </c>
      <c r="DG187" s="108">
        <v>3.5162209999999999E-2</v>
      </c>
      <c r="DH187" s="245">
        <v>0.88608769200000004</v>
      </c>
      <c r="DI187" s="107">
        <v>98.282573196360005</v>
      </c>
      <c r="DJ187" s="108">
        <v>21.622166103199202</v>
      </c>
      <c r="DK187" s="108">
        <v>1.6341236687610328</v>
      </c>
      <c r="DL187" s="108">
        <v>66.149380737529697</v>
      </c>
      <c r="DM187" s="108">
        <f t="shared" si="662"/>
        <v>6.547068809116265</v>
      </c>
      <c r="DN187" s="108">
        <f t="shared" si="663"/>
        <v>20.700787208002541</v>
      </c>
      <c r="DO187" s="108">
        <v>13.701241790527044</v>
      </c>
      <c r="DP187" s="108">
        <f t="shared" si="664"/>
        <v>0.26505052243774568</v>
      </c>
      <c r="DQ187" s="108">
        <f t="shared" si="665"/>
        <v>8.0188983802581824</v>
      </c>
      <c r="DR187" s="108">
        <v>10.069474274818852</v>
      </c>
      <c r="DS187" s="110">
        <v>253.75075172543501</v>
      </c>
      <c r="DT187" s="244">
        <v>52.67</v>
      </c>
      <c r="DU187" s="108">
        <v>11.587400000000001</v>
      </c>
      <c r="DV187" s="108">
        <v>35.449701509999997</v>
      </c>
      <c r="DW187" s="108">
        <f t="shared" si="666"/>
        <v>3.50859875725074</v>
      </c>
      <c r="DX187" s="108">
        <f t="shared" si="667"/>
        <v>11.093629590539399</v>
      </c>
      <c r="DY187" s="108">
        <v>1.03650518766667</v>
      </c>
      <c r="DZ187" s="108">
        <v>0.55569430605000003</v>
      </c>
      <c r="EA187" s="108"/>
      <c r="EB187" s="108">
        <v>7.3948489732713156</v>
      </c>
      <c r="EC187" s="108">
        <f t="shared" si="668"/>
        <v>0.1430533533879336</v>
      </c>
      <c r="ED187" s="108">
        <f t="shared" si="669"/>
        <v>4.3279684688885567</v>
      </c>
      <c r="EE187" s="108">
        <v>5.4347074988493995</v>
      </c>
      <c r="EF187" s="245">
        <v>136.95462897100489</v>
      </c>
      <c r="EG187" s="249">
        <v>211.7450674603175</v>
      </c>
      <c r="EH187" s="250">
        <v>46.583914841269838</v>
      </c>
      <c r="EI187" s="250">
        <v>294.02747408662731</v>
      </c>
      <c r="EJ187" s="250">
        <v>142.51565288936908</v>
      </c>
      <c r="EK187" s="250">
        <f t="shared" si="670"/>
        <v>14.105344229072417</v>
      </c>
      <c r="EL187" s="250">
        <v>44.598848415199157</v>
      </c>
      <c r="EM187" s="250">
        <v>50.725663977263586</v>
      </c>
      <c r="EN187" s="250">
        <f t="shared" si="671"/>
        <v>0.98128796964016418</v>
      </c>
      <c r="EO187" s="250">
        <f t="shared" si="672"/>
        <v>29.688107904645104</v>
      </c>
      <c r="EP187" s="250">
        <v>745.59777325484731</v>
      </c>
      <c r="EQ187" s="245">
        <v>939.45319430110771</v>
      </c>
      <c r="ER187" s="244">
        <v>165.43</v>
      </c>
      <c r="ES187" s="108">
        <v>36.394599999999997</v>
      </c>
      <c r="ET187" s="108">
        <v>111.34315779000001</v>
      </c>
      <c r="EU187" s="108">
        <f t="shared" si="673"/>
        <v>11.02007769910746</v>
      </c>
      <c r="EV187" s="108">
        <f t="shared" si="674"/>
        <v>34.843727798802604</v>
      </c>
      <c r="EW187" s="108">
        <v>12.418209837199999</v>
      </c>
      <c r="EX187" s="108">
        <v>23.767775636785601</v>
      </c>
      <c r="EY187" s="108">
        <f t="shared" si="675"/>
        <v>0.45978761969361748</v>
      </c>
      <c r="EZ187" s="108">
        <f t="shared" si="676"/>
        <v>13.910518511390235</v>
      </c>
      <c r="FA187" s="108">
        <v>17.467687163199301</v>
      </c>
      <c r="FB187" s="245">
        <v>440.18571651262181</v>
      </c>
      <c r="FC187" s="244">
        <v>0.83333333333333293</v>
      </c>
      <c r="FD187" s="108">
        <v>6.0833333333333302E-2</v>
      </c>
      <c r="FE187" s="108">
        <f t="shared" si="677"/>
        <v>1.1768208333333328E-3</v>
      </c>
      <c r="FF187" s="108">
        <f t="shared" si="678"/>
        <v>3.5603803333333316E-2</v>
      </c>
      <c r="FG187" s="108">
        <v>4.4708333333333301E-2</v>
      </c>
      <c r="FH187" s="245">
        <v>1.1266499999999995</v>
      </c>
      <c r="FI187" s="244">
        <v>232.18523999999999</v>
      </c>
      <c r="FJ187" s="108">
        <v>16.949522519999999</v>
      </c>
      <c r="FK187" s="108">
        <f t="shared" si="679"/>
        <v>0.32788851314939998</v>
      </c>
      <c r="FL187" s="108">
        <f t="shared" si="680"/>
        <v>9.9200131462353589</v>
      </c>
      <c r="FM187" s="108">
        <v>12.4565</v>
      </c>
      <c r="FN187" s="245">
        <v>313.90951502399997</v>
      </c>
      <c r="FO187" s="244">
        <v>0</v>
      </c>
      <c r="FP187" s="108">
        <v>0</v>
      </c>
      <c r="FQ187" s="108">
        <f t="shared" si="681"/>
        <v>0</v>
      </c>
      <c r="FR187" s="108">
        <f t="shared" si="682"/>
        <v>0</v>
      </c>
      <c r="FS187" s="108">
        <v>0</v>
      </c>
      <c r="FT187" s="110">
        <v>0</v>
      </c>
      <c r="FU187" s="253">
        <f t="shared" si="543"/>
        <v>1737.8124028092839</v>
      </c>
      <c r="FV187" s="254">
        <f t="shared" si="544"/>
        <v>375.54810445774206</v>
      </c>
      <c r="FW187" s="254">
        <f t="shared" si="545"/>
        <v>44.153259397237711</v>
      </c>
      <c r="FX187" s="254">
        <f t="shared" si="546"/>
        <v>254.85833333333332</v>
      </c>
      <c r="FY187" s="254">
        <f t="shared" si="547"/>
        <v>0</v>
      </c>
      <c r="FZ187" s="254">
        <f t="shared" si="548"/>
        <v>0</v>
      </c>
      <c r="GA187" s="254">
        <f t="shared" si="683"/>
        <v>19.402100000000001</v>
      </c>
      <c r="GB187" s="254">
        <f t="shared" si="684"/>
        <v>0.65540000000000009</v>
      </c>
      <c r="GC187" s="254">
        <f t="shared" si="685"/>
        <v>232.18523999999999</v>
      </c>
      <c r="GD187" s="254">
        <f t="shared" si="686"/>
        <v>0</v>
      </c>
      <c r="GE187" s="254">
        <f t="shared" si="549"/>
        <v>958.721189465571</v>
      </c>
      <c r="GF187" s="255">
        <f t="shared" si="550"/>
        <v>366.02709501825404</v>
      </c>
      <c r="GG187" s="255">
        <f t="shared" si="551"/>
        <v>94.888471006165446</v>
      </c>
      <c r="GH187" s="254">
        <f t="shared" si="552"/>
        <v>264.50353016805286</v>
      </c>
      <c r="GI187" s="255">
        <f t="shared" si="553"/>
        <v>188.8626515551631</v>
      </c>
      <c r="GJ187" s="256">
        <f t="shared" si="554"/>
        <v>5.1168207911009826</v>
      </c>
      <c r="GK187" s="253">
        <f t="shared" si="687"/>
        <v>3887.8395596312207</v>
      </c>
      <c r="GL187" s="257">
        <f t="shared" si="688"/>
        <v>4898.6778451353375</v>
      </c>
      <c r="GM187" s="221">
        <f t="shared" si="689"/>
        <v>4898.6778451353375</v>
      </c>
      <c r="GN187" s="222">
        <f t="shared" si="690"/>
        <v>2888.8047082222033</v>
      </c>
      <c r="GO187" s="222">
        <f t="shared" si="691"/>
        <v>181.63977450507525</v>
      </c>
      <c r="GP187" s="55">
        <f t="shared" si="692"/>
        <v>0.58971110155589201</v>
      </c>
      <c r="GQ187" s="56">
        <f t="shared" si="693"/>
        <v>3.7079346764036292E-2</v>
      </c>
      <c r="GR187" s="258">
        <f t="shared" si="694"/>
        <v>1.0981513204275577</v>
      </c>
      <c r="GS187" s="227">
        <f t="shared" si="555"/>
        <v>4898.6778451353375</v>
      </c>
      <c r="GT187" s="222">
        <f t="shared" si="788"/>
        <v>2888.8047082222033</v>
      </c>
      <c r="GU187" s="222">
        <f t="shared" si="789"/>
        <v>181.63977450507525</v>
      </c>
      <c r="GV187" s="37">
        <f t="shared" si="748"/>
        <v>0.58971110155589201</v>
      </c>
      <c r="GW187" s="228">
        <f t="shared" si="749"/>
        <v>3.7079346764036292E-2</v>
      </c>
      <c r="GX187" s="258">
        <f t="shared" si="695"/>
        <v>1.0981513204275577</v>
      </c>
      <c r="GY187" s="221">
        <f t="shared" si="754"/>
        <v>4136.4148928209352</v>
      </c>
      <c r="GZ187" s="222">
        <f t="shared" si="696"/>
        <v>2589.1179204147847</v>
      </c>
      <c r="HA187" s="222">
        <f t="shared" si="697"/>
        <v>131.95280757705308</v>
      </c>
      <c r="HB187" s="55">
        <f t="shared" si="698"/>
        <v>0.62593283979041781</v>
      </c>
      <c r="HC187" s="56">
        <f t="shared" si="699"/>
        <v>3.1900283457074699E-2</v>
      </c>
      <c r="HD187" s="258">
        <f t="shared" si="700"/>
        <v>1.1030250299026594</v>
      </c>
      <c r="HE187" s="221">
        <f t="shared" si="701"/>
        <v>4504.7065558377926</v>
      </c>
      <c r="HF187" s="222">
        <f t="shared" si="702"/>
        <v>2869.666453881307</v>
      </c>
      <c r="HG187" s="222">
        <f t="shared" si="703"/>
        <v>144.28404646853036</v>
      </c>
      <c r="HH187" s="55">
        <f t="shared" si="704"/>
        <v>0.63703737819779072</v>
      </c>
      <c r="HI187" s="56">
        <f t="shared" si="705"/>
        <v>3.2029621614652809E-2</v>
      </c>
      <c r="HJ187" s="259">
        <f t="shared" si="706"/>
        <v>1.1047851455517035</v>
      </c>
      <c r="HK187" s="54">
        <f t="shared" si="556"/>
        <v>3.6750449551998576</v>
      </c>
      <c r="HL187" s="55">
        <f t="shared" si="557"/>
        <v>3.6750449551998576</v>
      </c>
      <c r="HM187" s="55">
        <f t="shared" si="558"/>
        <v>3.0752337833686147</v>
      </c>
      <c r="HN187" s="56">
        <f t="shared" si="559"/>
        <v>3.354569615953193</v>
      </c>
      <c r="HQ187" s="57">
        <f t="shared" si="560"/>
        <v>222.65756624327179</v>
      </c>
      <c r="HR187" s="58">
        <f t="shared" si="707"/>
        <v>257.5480068735925</v>
      </c>
      <c r="HS187" s="58">
        <f t="shared" si="561"/>
        <v>9.7866975329184811</v>
      </c>
      <c r="HT187" s="58">
        <f t="shared" si="708"/>
        <v>11.302656980767555</v>
      </c>
      <c r="HU187" s="58">
        <f t="shared" si="562"/>
        <v>292.29497064829934</v>
      </c>
      <c r="HV187" s="55">
        <f t="shared" si="755"/>
        <v>0.76175640569328174</v>
      </c>
      <c r="HW187" s="56">
        <f t="shared" si="756"/>
        <v>3.3482264546707566E-2</v>
      </c>
      <c r="HX187" s="260">
        <f t="shared" si="757"/>
        <v>1.1245536315504223</v>
      </c>
      <c r="HY187" s="57">
        <f t="shared" si="563"/>
        <v>667.28731637637577</v>
      </c>
      <c r="HZ187" s="58">
        <f t="shared" si="709"/>
        <v>771.85123885255393</v>
      </c>
      <c r="IA187" s="58">
        <f t="shared" si="564"/>
        <v>32.742784031808718</v>
      </c>
      <c r="IB187" s="58">
        <f t="shared" si="710"/>
        <v>37.814641278335891</v>
      </c>
      <c r="IC187" s="58">
        <f t="shared" si="565"/>
        <v>890.74769614351442</v>
      </c>
      <c r="ID187" s="55">
        <f t="shared" si="758"/>
        <v>0.74913167810075887</v>
      </c>
      <c r="IE187" s="56">
        <f t="shared" si="759"/>
        <v>3.675876364717906E-2</v>
      </c>
      <c r="IF187" s="260">
        <f t="shared" si="760"/>
        <v>1.1230828664473369</v>
      </c>
      <c r="IG187" s="57">
        <f t="shared" si="566"/>
        <v>15.189090746743059</v>
      </c>
      <c r="IH187" s="58">
        <f t="shared" si="711"/>
        <v>17.569221266757697</v>
      </c>
      <c r="II187" s="58">
        <f t="shared" si="567"/>
        <v>29.647403203607055</v>
      </c>
      <c r="IJ187" s="58">
        <f t="shared" si="712"/>
        <v>34.23978595984579</v>
      </c>
      <c r="IK187" s="58">
        <f t="shared" si="568"/>
        <v>312.67562642662301</v>
      </c>
      <c r="IL187" s="55">
        <f t="shared" si="569"/>
        <v>4.8577789450139797E-2</v>
      </c>
      <c r="IM187" s="56">
        <f t="shared" si="570"/>
        <v>9.4818401876823444E-2</v>
      </c>
      <c r="IN187" s="260">
        <f t="shared" si="571"/>
        <v>1.0222995100575569</v>
      </c>
      <c r="IO187" s="57">
        <f t="shared" si="572"/>
        <v>2.5988926189521244</v>
      </c>
      <c r="IP187" s="58">
        <f t="shared" si="713"/>
        <v>3.0061390923419227</v>
      </c>
      <c r="IQ187" s="58">
        <f t="shared" si="573"/>
        <v>0.11403477408097051</v>
      </c>
      <c r="IR187" s="58">
        <f t="shared" si="714"/>
        <v>0.13169876058611285</v>
      </c>
      <c r="IS187" s="58">
        <f t="shared" si="574"/>
        <v>3.6369235641898912</v>
      </c>
      <c r="IT187" s="55">
        <f t="shared" si="761"/>
        <v>0.71458543823728016</v>
      </c>
      <c r="IU187" s="56">
        <f t="shared" si="762"/>
        <v>3.1354734865419495E-2</v>
      </c>
      <c r="IV187" s="260">
        <f t="shared" si="763"/>
        <v>1.1168323866024354</v>
      </c>
      <c r="IW187" s="57">
        <f t="shared" si="575"/>
        <v>0</v>
      </c>
      <c r="IX187" s="58">
        <f t="shared" si="715"/>
        <v>0</v>
      </c>
      <c r="IY187" s="58">
        <f t="shared" si="576"/>
        <v>0</v>
      </c>
      <c r="IZ187" s="58">
        <f t="shared" si="716"/>
        <v>0</v>
      </c>
      <c r="JA187" s="58">
        <f t="shared" si="577"/>
        <v>0</v>
      </c>
      <c r="JB187" s="55"/>
      <c r="JC187" s="56"/>
      <c r="JD187" s="260"/>
      <c r="JE187" s="57">
        <f t="shared" si="578"/>
        <v>0</v>
      </c>
      <c r="JF187" s="58">
        <f t="shared" si="717"/>
        <v>0</v>
      </c>
      <c r="JG187" s="58">
        <f t="shared" si="579"/>
        <v>0</v>
      </c>
      <c r="JH187" s="58">
        <f t="shared" si="718"/>
        <v>0</v>
      </c>
      <c r="JI187" s="58">
        <f t="shared" si="580"/>
        <v>0</v>
      </c>
      <c r="JJ187" s="55"/>
      <c r="JK187" s="56"/>
      <c r="JL187" s="260"/>
      <c r="JM187" s="57">
        <f t="shared" si="581"/>
        <v>523.49959936914763</v>
      </c>
      <c r="JN187" s="58">
        <f t="shared" si="719"/>
        <v>605.53198659029306</v>
      </c>
      <c r="JO187" s="58">
        <f t="shared" si="582"/>
        <v>34.479972457762337</v>
      </c>
      <c r="JP187" s="58">
        <f t="shared" si="720"/>
        <v>39.820920191469725</v>
      </c>
      <c r="JQ187" s="58">
        <f t="shared" si="583"/>
        <v>711.89856416972953</v>
      </c>
      <c r="JR187" s="55">
        <f t="shared" si="584"/>
        <v>0.73535700971625484</v>
      </c>
      <c r="JS187" s="56">
        <f t="shared" si="585"/>
        <v>4.8433827785529411E-2</v>
      </c>
      <c r="JT187" s="260">
        <f t="shared" si="586"/>
        <v>1.1227328433465156</v>
      </c>
      <c r="JU187" s="57">
        <f t="shared" si="587"/>
        <v>1.0113144410849679</v>
      </c>
      <c r="JV187" s="58">
        <f t="shared" si="721"/>
        <v>1.1697874140029825</v>
      </c>
      <c r="JW187" s="58">
        <f t="shared" si="588"/>
        <v>2.7399354588499999E-2</v>
      </c>
      <c r="JX187" s="58">
        <f t="shared" si="722"/>
        <v>3.1643514614258648E-2</v>
      </c>
      <c r="JY187" s="58">
        <f t="shared" si="589"/>
        <v>20.818453300000002</v>
      </c>
      <c r="JZ187" s="55">
        <f t="shared" si="767"/>
        <v>4.857778945013979E-2</v>
      </c>
      <c r="KA187" s="56">
        <f t="shared" si="768"/>
        <v>1.3161090400745572E-3</v>
      </c>
      <c r="KB187" s="260">
        <f t="shared" si="769"/>
        <v>1.0078160048971445</v>
      </c>
      <c r="KC187" s="57">
        <f t="shared" si="590"/>
        <v>3.4162048679632004E-2</v>
      </c>
      <c r="KD187" s="58">
        <f t="shared" si="723"/>
        <v>3.9515241707730339E-2</v>
      </c>
      <c r="KE187" s="58">
        <f t="shared" si="591"/>
        <v>9.2554604900000009E-4</v>
      </c>
      <c r="KF187" s="58">
        <f t="shared" si="724"/>
        <v>1.0689131319901002E-3</v>
      </c>
      <c r="KG187" s="58">
        <f t="shared" si="592"/>
        <v>0.70324419999999999</v>
      </c>
      <c r="KH187" s="55">
        <f t="shared" si="770"/>
        <v>4.8577789450139804E-2</v>
      </c>
      <c r="KI187" s="56">
        <f t="shared" si="771"/>
        <v>1.3161090400745574E-3</v>
      </c>
      <c r="KJ187" s="260">
        <f t="shared" si="772"/>
        <v>1.0078160048971445</v>
      </c>
      <c r="KK187" s="57">
        <f t="shared" si="593"/>
        <v>154.94275571723728</v>
      </c>
      <c r="KL187" s="58">
        <f t="shared" si="725"/>
        <v>179.22228553812838</v>
      </c>
      <c r="KM187" s="58">
        <f t="shared" si="594"/>
        <v>6.8121193315540109</v>
      </c>
      <c r="KN187" s="58">
        <f t="shared" si="726"/>
        <v>7.8673166160117276</v>
      </c>
      <c r="KO187" s="58">
        <f t="shared" si="595"/>
        <v>201.38948549637701</v>
      </c>
      <c r="KP187" s="55">
        <f t="shared" si="727"/>
        <v>0.76936864571325747</v>
      </c>
      <c r="KQ187" s="56">
        <f t="shared" si="728"/>
        <v>3.382559578402896E-2</v>
      </c>
      <c r="KR187" s="260">
        <f t="shared" si="729"/>
        <v>1.1257996515702138</v>
      </c>
      <c r="KS187" s="57">
        <f t="shared" si="596"/>
        <v>83.071749632502105</v>
      </c>
      <c r="KT187" s="58">
        <f t="shared" si="730"/>
        <v>96.089092799915193</v>
      </c>
      <c r="KU187" s="58">
        <f t="shared" si="597"/>
        <v>3.6516521106386737</v>
      </c>
      <c r="KV187" s="58">
        <f t="shared" si="731"/>
        <v>4.2172930225766043</v>
      </c>
      <c r="KW187" s="58">
        <f t="shared" si="598"/>
        <v>108.694149976988</v>
      </c>
      <c r="KX187" s="55">
        <f t="shared" si="773"/>
        <v>0.76427065900133084</v>
      </c>
      <c r="KY187" s="56">
        <f t="shared" si="774"/>
        <v>3.3595663717060915E-2</v>
      </c>
      <c r="KZ187" s="260">
        <f t="shared" si="775"/>
        <v>1.1249651805752814</v>
      </c>
      <c r="LA187" s="57">
        <f t="shared" si="599"/>
        <v>348.95906901179734</v>
      </c>
      <c r="LB187" s="58">
        <f t="shared" si="732"/>
        <v>403.64095512594599</v>
      </c>
      <c r="LC187" s="58">
        <f t="shared" si="600"/>
        <v>15.08663219871258</v>
      </c>
      <c r="LD187" s="58">
        <f t="shared" si="733"/>
        <v>17.42355152629316</v>
      </c>
      <c r="LE187" s="58">
        <f t="shared" si="601"/>
        <v>745.59777325484743</v>
      </c>
      <c r="LF187" s="55">
        <f t="shared" si="734"/>
        <v>0.4680259001960862</v>
      </c>
      <c r="LG187" s="56">
        <f t="shared" si="735"/>
        <v>2.0234277434672442E-2</v>
      </c>
      <c r="LH187" s="260">
        <f t="shared" si="736"/>
        <v>1.0764739481353574</v>
      </c>
      <c r="LI187" s="57">
        <f t="shared" si="602"/>
        <v>261.30478049843526</v>
      </c>
      <c r="LJ187" s="58">
        <f t="shared" si="737"/>
        <v>302.25123960254007</v>
      </c>
      <c r="LK187" s="58">
        <f t="shared" si="603"/>
        <v>11.479865318801078</v>
      </c>
      <c r="LL187" s="58">
        <f t="shared" si="738"/>
        <v>13.258096456683365</v>
      </c>
      <c r="LM187" s="58">
        <f t="shared" si="604"/>
        <v>349.35374326398556</v>
      </c>
      <c r="LN187" s="55">
        <f t="shared" si="776"/>
        <v>0.74796616763594537</v>
      </c>
      <c r="LO187" s="56">
        <f t="shared" si="777"/>
        <v>3.2860290007330581E-2</v>
      </c>
      <c r="LP187" s="260">
        <f t="shared" si="778"/>
        <v>1.1222963573906881</v>
      </c>
      <c r="LQ187" s="57">
        <f t="shared" si="605"/>
        <v>4.3436640066666643E-2</v>
      </c>
      <c r="LR187" s="58">
        <f t="shared" si="739"/>
        <v>5.0243161565113312E-2</v>
      </c>
      <c r="LS187" s="58">
        <f t="shared" si="606"/>
        <v>1.1768208333333328E-3</v>
      </c>
      <c r="LT187" s="58">
        <f t="shared" si="740"/>
        <v>1.359110380416666E-3</v>
      </c>
      <c r="LU187" s="58">
        <f t="shared" si="607"/>
        <v>0.89416666666666633</v>
      </c>
      <c r="LV187" s="55">
        <f t="shared" si="608"/>
        <v>4.857778945013979E-2</v>
      </c>
      <c r="LW187" s="56">
        <f t="shared" si="609"/>
        <v>1.3161090400745572E-3</v>
      </c>
      <c r="LX187" s="260">
        <f t="shared" si="610"/>
        <v>1.0078160048971445</v>
      </c>
      <c r="LY187" s="57">
        <f t="shared" si="611"/>
        <v>12.102416038407137</v>
      </c>
      <c r="LZ187" s="58">
        <f t="shared" si="741"/>
        <v>13.998864631625535</v>
      </c>
      <c r="MA187" s="58">
        <f t="shared" si="612"/>
        <v>0.32788851314939998</v>
      </c>
      <c r="MB187" s="58">
        <f t="shared" si="742"/>
        <v>0.37867844383624205</v>
      </c>
      <c r="MC187" s="58">
        <f t="shared" si="613"/>
        <v>249.13453573333328</v>
      </c>
      <c r="MD187" s="55">
        <f t="shared" si="779"/>
        <v>4.8577833670403803E-2</v>
      </c>
      <c r="ME187" s="56">
        <f t="shared" si="780"/>
        <v>1.3161102381259689E-3</v>
      </c>
      <c r="MF187" s="260">
        <f t="shared" si="781"/>
        <v>1.0078160120120381</v>
      </c>
      <c r="MG187" s="57">
        <f t="shared" si="614"/>
        <v>0</v>
      </c>
      <c r="MH187" s="58">
        <f t="shared" si="743"/>
        <v>0</v>
      </c>
      <c r="MI187" s="58">
        <f t="shared" si="615"/>
        <v>0</v>
      </c>
      <c r="MJ187" s="58">
        <f t="shared" si="744"/>
        <v>0</v>
      </c>
      <c r="MK187" s="58">
        <f t="shared" si="616"/>
        <v>0</v>
      </c>
      <c r="ML187" s="55"/>
      <c r="MM187" s="56"/>
      <c r="MN187" s="260"/>
      <c r="MO187" s="59">
        <v>3.3465742715393758</v>
      </c>
      <c r="MP187" s="60">
        <v>3.3465742715393758</v>
      </c>
      <c r="MQ187" s="60">
        <v>2.7880000000000003</v>
      </c>
      <c r="MR187" s="61">
        <v>3.0364000000000004</v>
      </c>
      <c r="MS187" s="59">
        <f t="shared" si="617"/>
        <v>1.0981513204275577</v>
      </c>
      <c r="MT187" s="60">
        <f t="shared" si="796"/>
        <v>1.0981513204275577</v>
      </c>
      <c r="MU187" s="60">
        <f t="shared" si="745"/>
        <v>1.1030250299026594</v>
      </c>
      <c r="MV187" s="61">
        <f t="shared" si="785"/>
        <v>1.1047851455517035</v>
      </c>
      <c r="MW187" s="66">
        <f t="shared" si="746"/>
        <v>3.6750449551998576</v>
      </c>
      <c r="MX187" s="67">
        <f t="shared" si="786"/>
        <v>3.6750449551998576</v>
      </c>
      <c r="MY187" s="67">
        <f t="shared" si="747"/>
        <v>3.0752337833686147</v>
      </c>
      <c r="MZ187" s="261">
        <f t="shared" si="787"/>
        <v>3.354569615953193</v>
      </c>
      <c r="NA187" s="59">
        <f t="shared" si="618"/>
        <v>1.0980312988442118</v>
      </c>
      <c r="NB187" s="60">
        <f t="shared" si="797"/>
        <v>1.0980312988442118</v>
      </c>
      <c r="NC187" s="60">
        <f t="shared" si="619"/>
        <v>1.1030176349184773</v>
      </c>
      <c r="ND187" s="262">
        <f t="shared" si="798"/>
        <v>1.1047794388848109</v>
      </c>
      <c r="NE187" s="62">
        <f t="shared" si="620"/>
        <v>3.6746432940570029</v>
      </c>
      <c r="NF187" s="63">
        <f t="shared" si="799"/>
        <v>3.6746432940570029</v>
      </c>
      <c r="NG187" s="63">
        <f t="shared" si="621"/>
        <v>3.0752131661527149</v>
      </c>
      <c r="NH187" s="64">
        <f t="shared" si="800"/>
        <v>3.35455228822984</v>
      </c>
      <c r="NI187" s="238">
        <f t="shared" si="750"/>
        <v>4.0166114285478116E-4</v>
      </c>
      <c r="NJ187" s="238">
        <f t="shared" si="751"/>
        <v>4.0166114285478116E-4</v>
      </c>
      <c r="NK187" s="238">
        <f t="shared" si="752"/>
        <v>2.0617215899854102E-5</v>
      </c>
      <c r="NL187" s="238">
        <f t="shared" si="753"/>
        <v>1.7327723353055546E-5</v>
      </c>
      <c r="NM187" s="239">
        <f t="shared" si="622"/>
        <v>0.27933912207712491</v>
      </c>
      <c r="NN187" s="240">
        <f t="shared" si="623"/>
        <v>0.850173729900634</v>
      </c>
      <c r="NO187" s="240">
        <f>O187*IN187+0.003</f>
        <v>0.32009100582716304</v>
      </c>
      <c r="NP187" s="240">
        <f t="shared" si="624"/>
        <v>3.4621803984675498E-3</v>
      </c>
      <c r="NQ187" s="240">
        <f t="shared" si="801"/>
        <v>0</v>
      </c>
      <c r="NR187" s="240">
        <f t="shared" si="625"/>
        <v>0</v>
      </c>
      <c r="NS187" s="240">
        <f t="shared" si="626"/>
        <v>0.67723245110661812</v>
      </c>
      <c r="NT187" s="240">
        <f t="shared" si="627"/>
        <v>1.7737561686189743E-2</v>
      </c>
      <c r="NU187" s="240">
        <f t="shared" si="628"/>
        <v>6.046896029382867E-4</v>
      </c>
      <c r="NV187" s="240">
        <f t="shared" si="629"/>
        <v>0.19262432038366359</v>
      </c>
      <c r="NW187" s="240">
        <f t="shared" si="630"/>
        <v>0.10394678268515599</v>
      </c>
      <c r="NX187" s="240">
        <f t="shared" si="631"/>
        <v>0.682161540933376</v>
      </c>
      <c r="NY187" s="240">
        <f t="shared" si="632"/>
        <v>0.33320978850929528</v>
      </c>
      <c r="NZ187" s="240">
        <f t="shared" si="633"/>
        <v>7.0547120342800116E-4</v>
      </c>
      <c r="OA187" s="240">
        <f t="shared" si="634"/>
        <v>0.21335464974294846</v>
      </c>
      <c r="OB187" s="241">
        <f t="shared" si="635"/>
        <v>0</v>
      </c>
      <c r="OC187" s="4"/>
      <c r="OD187" s="4"/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136"/>
      <c r="OP187" s="13"/>
      <c r="OQ187" s="13"/>
      <c r="OR187" s="13"/>
      <c r="OS187" s="13"/>
      <c r="OT187" s="13"/>
    </row>
    <row r="188" spans="1:410" ht="15" customHeight="1">
      <c r="A188" s="242">
        <v>169</v>
      </c>
      <c r="B188" s="49" t="s">
        <v>238</v>
      </c>
      <c r="C188" s="50">
        <v>2</v>
      </c>
      <c r="D188" s="51">
        <v>626.29999999999995</v>
      </c>
      <c r="E188" s="52">
        <v>626.29999999999995</v>
      </c>
      <c r="F188" s="52"/>
      <c r="G188" s="52"/>
      <c r="H188" s="53"/>
      <c r="I188" s="57">
        <v>3.2486503575338315</v>
      </c>
      <c r="J188" s="58">
        <v>3.2486503575338315</v>
      </c>
      <c r="K188" s="58">
        <v>2.6582999999999997</v>
      </c>
      <c r="L188" s="243">
        <v>3.0725999999999996</v>
      </c>
      <c r="M188" s="1">
        <v>0.4143</v>
      </c>
      <c r="N188" s="2">
        <v>0.21820000000000001</v>
      </c>
      <c r="O188" s="2">
        <v>0.17605035753383177</v>
      </c>
      <c r="P188" s="2">
        <v>0</v>
      </c>
      <c r="Q188" s="2">
        <v>0</v>
      </c>
      <c r="R188" s="2">
        <v>0</v>
      </c>
      <c r="S188" s="2">
        <v>0.68820000000000003</v>
      </c>
      <c r="T188" s="2">
        <v>0</v>
      </c>
      <c r="U188" s="2">
        <v>0</v>
      </c>
      <c r="V188" s="2">
        <v>0.1396</v>
      </c>
      <c r="W188" s="2">
        <v>0.1338</v>
      </c>
      <c r="X188" s="2">
        <v>0.98540000000000005</v>
      </c>
      <c r="Y188" s="2">
        <v>0.22320000000000001</v>
      </c>
      <c r="Z188" s="2">
        <v>1.8E-3</v>
      </c>
      <c r="AA188" s="2">
        <v>0.2681</v>
      </c>
      <c r="AB188" s="3">
        <v>0</v>
      </c>
      <c r="AC188" s="244">
        <v>99.34</v>
      </c>
      <c r="AD188" s="108">
        <v>21.854800000000001</v>
      </c>
      <c r="AE188" s="108">
        <v>66.861085020000004</v>
      </c>
      <c r="AF188" s="108">
        <f t="shared" si="636"/>
        <v>6.6175090287694811</v>
      </c>
      <c r="AG188" s="108">
        <f t="shared" si="637"/>
        <v>20.9235079461588</v>
      </c>
      <c r="AH188" s="108">
        <v>3.8525123910416599</v>
      </c>
      <c r="AI188" s="108">
        <v>14.009313023152565</v>
      </c>
      <c r="AJ188" s="108">
        <f t="shared" si="638"/>
        <v>0.27101016043288639</v>
      </c>
      <c r="AK188" s="108">
        <f t="shared" si="639"/>
        <v>8.199202614434455</v>
      </c>
      <c r="AL188" s="108">
        <v>10.295885521709714</v>
      </c>
      <c r="AM188" s="245">
        <v>259.45631514708475</v>
      </c>
      <c r="AN188" s="244">
        <v>51.3</v>
      </c>
      <c r="AO188" s="108">
        <v>11.286</v>
      </c>
      <c r="AP188" s="108">
        <v>34.5276189</v>
      </c>
      <c r="AQ188" s="108">
        <f t="shared" si="640"/>
        <v>3.4173365530086004</v>
      </c>
      <c r="AR188" s="108">
        <f t="shared" si="641"/>
        <v>10.805073058566</v>
      </c>
      <c r="AS188" s="246">
        <v>3.9817918748249999</v>
      </c>
      <c r="AT188" s="247">
        <v>0.72171321619248285</v>
      </c>
      <c r="AU188" s="108">
        <v>7.3799649865622259</v>
      </c>
      <c r="AV188" s="108">
        <f t="shared" si="642"/>
        <v>0.14276542266504627</v>
      </c>
      <c r="AW188" s="108">
        <f t="shared" si="643"/>
        <v>4.3192573477553005</v>
      </c>
      <c r="AX188" s="108">
        <v>5.4237687880693626</v>
      </c>
      <c r="AY188" s="245">
        <v>136.67897345934793</v>
      </c>
      <c r="AZ188" s="248">
        <v>14</v>
      </c>
      <c r="BA188" s="108">
        <v>71.360333333333315</v>
      </c>
      <c r="BB188" s="108">
        <v>7.4418620447696</v>
      </c>
      <c r="BC188" s="109">
        <v>5.9534896358156804</v>
      </c>
      <c r="BD188" s="109">
        <v>1.4883724089539196</v>
      </c>
      <c r="BE188" s="108">
        <v>2.7906987499999998</v>
      </c>
      <c r="BF188" s="109">
        <v>2.2325589999999997</v>
      </c>
      <c r="BG188" s="109">
        <v>0.55813975000000005</v>
      </c>
      <c r="BH188" s="108">
        <v>5.9562812713515125</v>
      </c>
      <c r="BI188" s="109">
        <f t="shared" si="644"/>
        <v>3.4860208271213571</v>
      </c>
      <c r="BJ188" s="108">
        <f t="shared" si="645"/>
        <v>0.11522426119429502</v>
      </c>
      <c r="BK188" s="108">
        <v>4.3774587699727219</v>
      </c>
      <c r="BL188" s="245">
        <v>110.31196100331258</v>
      </c>
      <c r="BM188" s="244">
        <v>0</v>
      </c>
      <c r="BN188" s="108">
        <v>0</v>
      </c>
      <c r="BO188" s="108">
        <v>0</v>
      </c>
      <c r="BP188" s="108">
        <f t="shared" si="646"/>
        <v>0</v>
      </c>
      <c r="BQ188" s="108">
        <f t="shared" si="647"/>
        <v>0</v>
      </c>
      <c r="BR188" s="108">
        <v>0</v>
      </c>
      <c r="BS188" s="108">
        <v>0</v>
      </c>
      <c r="BT188" s="108">
        <f t="shared" si="648"/>
        <v>0</v>
      </c>
      <c r="BU188" s="108">
        <f t="shared" si="649"/>
        <v>0</v>
      </c>
      <c r="BV188" s="108">
        <v>0</v>
      </c>
      <c r="BW188" s="245">
        <v>0</v>
      </c>
      <c r="BX188" s="107">
        <v>0</v>
      </c>
      <c r="BY188" s="108">
        <v>0</v>
      </c>
      <c r="BZ188" s="109">
        <f t="shared" si="650"/>
        <v>0</v>
      </c>
      <c r="CA188" s="109">
        <f t="shared" si="651"/>
        <v>0</v>
      </c>
      <c r="CB188" s="108">
        <v>0</v>
      </c>
      <c r="CC188" s="110">
        <v>0</v>
      </c>
      <c r="CD188" s="244">
        <v>0</v>
      </c>
      <c r="CE188" s="108">
        <v>0</v>
      </c>
      <c r="CF188" s="109">
        <f t="shared" si="652"/>
        <v>0</v>
      </c>
      <c r="CG188" s="109">
        <f t="shared" si="653"/>
        <v>0</v>
      </c>
      <c r="CH188" s="108">
        <v>0</v>
      </c>
      <c r="CI188" s="245">
        <v>0</v>
      </c>
      <c r="CJ188" s="249">
        <v>158.57704832927283</v>
      </c>
      <c r="CK188" s="250">
        <v>34.886950632440026</v>
      </c>
      <c r="CL188" s="250">
        <v>18.076933887485339</v>
      </c>
      <c r="CM188" s="251">
        <v>9.9590104345153261</v>
      </c>
      <c r="CN188" s="252">
        <f t="shared" si="541"/>
        <v>4.854519636304496</v>
      </c>
      <c r="CO188" s="250">
        <v>106.73075810916205</v>
      </c>
      <c r="CP188" s="252">
        <f t="shared" si="654"/>
        <v>10.563570053096205</v>
      </c>
      <c r="CQ188" s="250">
        <v>33.40032344268117</v>
      </c>
      <c r="CR188" s="250">
        <v>23.233833439960296</v>
      </c>
      <c r="CS188" s="252">
        <f t="shared" si="655"/>
        <v>0.44945850789603198</v>
      </c>
      <c r="CT188" s="252">
        <f t="shared" si="656"/>
        <v>13.598019229738682</v>
      </c>
      <c r="CU188" s="250">
        <f t="shared" si="542"/>
        <v>341.50552439832057</v>
      </c>
      <c r="CV188" s="245">
        <f t="shared" si="657"/>
        <v>430.29696074188388</v>
      </c>
      <c r="CW188" s="244">
        <v>0</v>
      </c>
      <c r="CX188" s="108">
        <v>0</v>
      </c>
      <c r="CY188" s="108">
        <f t="shared" si="658"/>
        <v>0</v>
      </c>
      <c r="CZ188" s="108">
        <f t="shared" si="659"/>
        <v>0</v>
      </c>
      <c r="DA188" s="108">
        <v>0</v>
      </c>
      <c r="DB188" s="245">
        <v>0</v>
      </c>
      <c r="DC188" s="244">
        <v>0</v>
      </c>
      <c r="DD188" s="108">
        <v>0</v>
      </c>
      <c r="DE188" s="108">
        <f t="shared" si="660"/>
        <v>0</v>
      </c>
      <c r="DF188" s="108">
        <f t="shared" si="661"/>
        <v>0</v>
      </c>
      <c r="DG188" s="108">
        <v>0</v>
      </c>
      <c r="DH188" s="245">
        <v>0</v>
      </c>
      <c r="DI188" s="107">
        <v>33.843974900939997</v>
      </c>
      <c r="DJ188" s="108">
        <v>7.4456744782067998</v>
      </c>
      <c r="DK188" s="108">
        <v>0.56093375326510975</v>
      </c>
      <c r="DL188" s="108">
        <v>22.77878883900237</v>
      </c>
      <c r="DM188" s="108">
        <f t="shared" si="662"/>
        <v>2.2545078465514208</v>
      </c>
      <c r="DN188" s="108">
        <f t="shared" si="663"/>
        <v>7.1283941792774019</v>
      </c>
      <c r="DO188" s="108">
        <v>4.7179441539132423</v>
      </c>
      <c r="DP188" s="108">
        <f t="shared" si="664"/>
        <v>9.126862965745168E-2</v>
      </c>
      <c r="DQ188" s="108">
        <f t="shared" si="665"/>
        <v>2.7612617390724954</v>
      </c>
      <c r="DR188" s="108">
        <v>3.4673658062663764</v>
      </c>
      <c r="DS188" s="110">
        <v>87.377618317912678</v>
      </c>
      <c r="DT188" s="244">
        <v>32.25</v>
      </c>
      <c r="DU188" s="108">
        <v>7.0949999999999998</v>
      </c>
      <c r="DV188" s="108">
        <v>21.705959249999999</v>
      </c>
      <c r="DW188" s="108">
        <f t="shared" si="666"/>
        <v>2.1483256108095001</v>
      </c>
      <c r="DX188" s="108">
        <f t="shared" si="667"/>
        <v>6.7926628876950002</v>
      </c>
      <c r="DY188" s="108">
        <v>0.64399902616666704</v>
      </c>
      <c r="DZ188" s="108">
        <v>0.30841933167500002</v>
      </c>
      <c r="EA188" s="108"/>
      <c r="EB188" s="108">
        <v>4.5262465653724409</v>
      </c>
      <c r="EC188" s="108">
        <f t="shared" si="668"/>
        <v>8.7560239807129875E-2</v>
      </c>
      <c r="ED188" s="108">
        <f t="shared" si="669"/>
        <v>2.6490672748223978</v>
      </c>
      <c r="EE188" s="108">
        <v>3.3264812086607054</v>
      </c>
      <c r="EF188" s="245">
        <v>83.827326458249772</v>
      </c>
      <c r="EG188" s="249">
        <v>138.55280238095227</v>
      </c>
      <c r="EH188" s="250">
        <v>30.481616523809485</v>
      </c>
      <c r="EI188" s="250">
        <v>194.17705498074804</v>
      </c>
      <c r="EJ188" s="250">
        <v>93.253379300907056</v>
      </c>
      <c r="EK188" s="250">
        <f t="shared" si="670"/>
        <v>9.2296599629279754</v>
      </c>
      <c r="EL188" s="250">
        <v>29.182712518425856</v>
      </c>
      <c r="EM188" s="250">
        <v>33.321934282608431</v>
      </c>
      <c r="EN188" s="250">
        <f t="shared" si="671"/>
        <v>0.64461281869706011</v>
      </c>
      <c r="EO188" s="250">
        <f t="shared" si="672"/>
        <v>19.502261833713671</v>
      </c>
      <c r="EP188" s="250">
        <v>489.78678746902528</v>
      </c>
      <c r="EQ188" s="245">
        <v>617.13135221097184</v>
      </c>
      <c r="ER188" s="244">
        <v>52.46</v>
      </c>
      <c r="ES188" s="108">
        <v>11.5412</v>
      </c>
      <c r="ET188" s="108">
        <v>35.308360380000003</v>
      </c>
      <c r="EU188" s="108">
        <f t="shared" si="673"/>
        <v>3.4946096602501204</v>
      </c>
      <c r="EV188" s="108">
        <f t="shared" si="674"/>
        <v>11.0493982973172</v>
      </c>
      <c r="EW188" s="108">
        <v>4.0707655422000002</v>
      </c>
      <c r="EX188" s="108">
        <v>7.5467637923205997</v>
      </c>
      <c r="EY188" s="108">
        <f t="shared" si="675"/>
        <v>0.145992145562442</v>
      </c>
      <c r="EZ188" s="108">
        <f t="shared" si="676"/>
        <v>4.4168793512038924</v>
      </c>
      <c r="FA188" s="108">
        <v>5.5463544857260301</v>
      </c>
      <c r="FB188" s="245">
        <v>139.76813304029596</v>
      </c>
      <c r="FC188" s="244">
        <v>0.83333333333333293</v>
      </c>
      <c r="FD188" s="108">
        <v>6.0833333333333302E-2</v>
      </c>
      <c r="FE188" s="108">
        <f t="shared" si="677"/>
        <v>1.1768208333333328E-3</v>
      </c>
      <c r="FF188" s="108">
        <f t="shared" si="678"/>
        <v>3.5603803333333316E-2</v>
      </c>
      <c r="FG188" s="108">
        <v>4.4708333333333301E-2</v>
      </c>
      <c r="FH188" s="245">
        <v>1.1266499999999995</v>
      </c>
      <c r="FI188" s="244">
        <v>124.215</v>
      </c>
      <c r="FJ188" s="108">
        <v>9.0676950000000005</v>
      </c>
      <c r="FK188" s="108">
        <f t="shared" si="679"/>
        <v>0.17541455977500001</v>
      </c>
      <c r="FL188" s="108">
        <f t="shared" si="680"/>
        <v>5.3070317172600001</v>
      </c>
      <c r="FM188" s="108">
        <v>6.6639999999999997</v>
      </c>
      <c r="FN188" s="245">
        <v>167.93603399999998</v>
      </c>
      <c r="FO188" s="244">
        <v>0</v>
      </c>
      <c r="FP188" s="108">
        <v>0</v>
      </c>
      <c r="FQ188" s="108">
        <f t="shared" si="681"/>
        <v>0</v>
      </c>
      <c r="FR188" s="108">
        <f t="shared" si="682"/>
        <v>0</v>
      </c>
      <c r="FS188" s="108">
        <v>0</v>
      </c>
      <c r="FT188" s="110">
        <v>0</v>
      </c>
      <c r="FU188" s="253">
        <f t="shared" si="543"/>
        <v>690.91506724562146</v>
      </c>
      <c r="FV188" s="254">
        <f t="shared" si="544"/>
        <v>222.97602342719711</v>
      </c>
      <c r="FW188" s="254">
        <f t="shared" si="545"/>
        <v>13.762281488312659</v>
      </c>
      <c r="FX188" s="254">
        <f t="shared" si="546"/>
        <v>71.360333333333315</v>
      </c>
      <c r="FY188" s="254">
        <f t="shared" si="547"/>
        <v>0</v>
      </c>
      <c r="FZ188" s="254">
        <f t="shared" si="548"/>
        <v>0</v>
      </c>
      <c r="GA188" s="254">
        <f t="shared" si="683"/>
        <v>0</v>
      </c>
      <c r="GB188" s="254">
        <f t="shared" si="684"/>
        <v>0</v>
      </c>
      <c r="GC188" s="254">
        <f t="shared" si="685"/>
        <v>124.215</v>
      </c>
      <c r="GD188" s="254">
        <f t="shared" si="686"/>
        <v>0</v>
      </c>
      <c r="GE188" s="254">
        <f t="shared" si="549"/>
        <v>381.16594979907148</v>
      </c>
      <c r="GF188" s="255">
        <f t="shared" si="550"/>
        <v>145.52412824274816</v>
      </c>
      <c r="GG188" s="255">
        <f t="shared" si="551"/>
        <v>37.725518715413301</v>
      </c>
      <c r="GH188" s="254">
        <f t="shared" si="552"/>
        <v>109.82080984857465</v>
      </c>
      <c r="GI188" s="255">
        <f t="shared" si="553"/>
        <v>78.415019000915819</v>
      </c>
      <c r="GJ188" s="256">
        <f t="shared" si="554"/>
        <v>2.1244835665206767</v>
      </c>
      <c r="GK188" s="253">
        <f t="shared" si="687"/>
        <v>1614.2154651421108</v>
      </c>
      <c r="GL188" s="257">
        <f t="shared" si="688"/>
        <v>2033.9114860790596</v>
      </c>
      <c r="GM188" s="221">
        <f t="shared" si="689"/>
        <v>2033.9114860790596</v>
      </c>
      <c r="GN188" s="222">
        <f t="shared" si="690"/>
        <v>1152.7163102564996</v>
      </c>
      <c r="GO188" s="222">
        <f t="shared" si="691"/>
        <v>67.551477550510768</v>
      </c>
      <c r="GP188" s="55">
        <f t="shared" si="692"/>
        <v>0.56674851297422324</v>
      </c>
      <c r="GQ188" s="56">
        <f t="shared" si="693"/>
        <v>3.3212594556282962E-2</v>
      </c>
      <c r="GR188" s="258">
        <f t="shared" si="694"/>
        <v>1.0939541228798291</v>
      </c>
      <c r="GS188" s="227">
        <f t="shared" si="555"/>
        <v>2033.9114860790596</v>
      </c>
      <c r="GT188" s="222">
        <f t="shared" si="788"/>
        <v>1152.7163102564996</v>
      </c>
      <c r="GU188" s="222">
        <f t="shared" si="789"/>
        <v>67.551477550510768</v>
      </c>
      <c r="GV188" s="37">
        <f t="shared" si="748"/>
        <v>0.56674851297422324</v>
      </c>
      <c r="GW188" s="228">
        <f t="shared" si="749"/>
        <v>3.3212594556282962E-2</v>
      </c>
      <c r="GX188" s="258">
        <f t="shared" si="695"/>
        <v>1.0939541228798291</v>
      </c>
      <c r="GY188" s="221">
        <f t="shared" si="754"/>
        <v>1664.1432099286624</v>
      </c>
      <c r="GZ188" s="222">
        <f t="shared" si="696"/>
        <v>949.88472036730468</v>
      </c>
      <c r="HA188" s="222">
        <f t="shared" si="697"/>
        <v>48.412339521883212</v>
      </c>
      <c r="HB188" s="55">
        <f t="shared" si="698"/>
        <v>0.57079505820176613</v>
      </c>
      <c r="HC188" s="56">
        <f t="shared" si="699"/>
        <v>2.9091450322931357E-2</v>
      </c>
      <c r="HD188" s="258">
        <f t="shared" si="700"/>
        <v>1.0939498512752388</v>
      </c>
      <c r="HE188" s="221">
        <f t="shared" si="701"/>
        <v>1923.5995250757471</v>
      </c>
      <c r="HF188" s="222">
        <f t="shared" si="702"/>
        <v>1147.3575990410486</v>
      </c>
      <c r="HG188" s="222">
        <f t="shared" si="703"/>
        <v>57.091873700278192</v>
      </c>
      <c r="HH188" s="55">
        <f t="shared" si="704"/>
        <v>0.59646386063433254</v>
      </c>
      <c r="HI188" s="56">
        <f t="shared" si="705"/>
        <v>2.967970877307741E-2</v>
      </c>
      <c r="HJ188" s="259">
        <f t="shared" si="706"/>
        <v>1.0980632738503497</v>
      </c>
      <c r="HK188" s="54">
        <f t="shared" si="556"/>
        <v>3.5538744524191657</v>
      </c>
      <c r="HL188" s="55">
        <f t="shared" si="557"/>
        <v>3.5538744524191657</v>
      </c>
      <c r="HM188" s="55">
        <f t="shared" si="558"/>
        <v>2.9080468896449672</v>
      </c>
      <c r="HN188" s="56">
        <f t="shared" si="559"/>
        <v>3.373909215232584</v>
      </c>
      <c r="HQ188" s="57">
        <f t="shared" si="560"/>
        <v>156.72450688392377</v>
      </c>
      <c r="HR188" s="58">
        <f t="shared" si="707"/>
        <v>181.28323711263462</v>
      </c>
      <c r="HS188" s="58">
        <f t="shared" si="561"/>
        <v>6.8885191892023672</v>
      </c>
      <c r="HT188" s="58">
        <f t="shared" si="708"/>
        <v>7.9555508116098137</v>
      </c>
      <c r="HU188" s="58">
        <f t="shared" si="562"/>
        <v>205.91771043419425</v>
      </c>
      <c r="HV188" s="55">
        <f t="shared" si="755"/>
        <v>0.76110261013225811</v>
      </c>
      <c r="HW188" s="56">
        <f t="shared" si="756"/>
        <v>3.3452776716861136E-2</v>
      </c>
      <c r="HX188" s="260">
        <f t="shared" si="757"/>
        <v>1.1244466141211666</v>
      </c>
      <c r="HY188" s="57">
        <f t="shared" si="563"/>
        <v>81.037683095711984</v>
      </c>
      <c r="HZ188" s="58">
        <f t="shared" si="709"/>
        <v>93.736288036810052</v>
      </c>
      <c r="IA188" s="58">
        <f t="shared" si="564"/>
        <v>4.2818151918661291</v>
      </c>
      <c r="IB188" s="58">
        <f t="shared" si="710"/>
        <v>4.9450683650861924</v>
      </c>
      <c r="IC188" s="58">
        <f t="shared" si="565"/>
        <v>108.47537576138726</v>
      </c>
      <c r="ID188" s="55">
        <f t="shared" si="758"/>
        <v>0.74706063497738118</v>
      </c>
      <c r="IE188" s="56">
        <f t="shared" si="759"/>
        <v>3.9472692874416189E-2</v>
      </c>
      <c r="IF188" s="260">
        <f t="shared" si="760"/>
        <v>1.1231787216272027</v>
      </c>
      <c r="IG188" s="57">
        <f t="shared" si="566"/>
        <v>4.2529454090880554</v>
      </c>
      <c r="IH188" s="58">
        <f t="shared" si="711"/>
        <v>4.9193819546921542</v>
      </c>
      <c r="II188" s="58">
        <f t="shared" si="567"/>
        <v>8.3012728970099747</v>
      </c>
      <c r="IJ188" s="58">
        <f t="shared" si="712"/>
        <v>9.5871400687568205</v>
      </c>
      <c r="IK188" s="58">
        <f t="shared" si="568"/>
        <v>87.549175399454427</v>
      </c>
      <c r="IL188" s="55">
        <f t="shared" si="569"/>
        <v>4.857778945013979E-2</v>
      </c>
      <c r="IM188" s="56">
        <f t="shared" si="570"/>
        <v>9.4818401876823444E-2</v>
      </c>
      <c r="IN188" s="260">
        <f t="shared" si="571"/>
        <v>1.0222995100575569</v>
      </c>
      <c r="IO188" s="57">
        <f t="shared" si="572"/>
        <v>0</v>
      </c>
      <c r="IP188" s="58">
        <f t="shared" si="713"/>
        <v>0</v>
      </c>
      <c r="IQ188" s="58">
        <f t="shared" si="573"/>
        <v>0</v>
      </c>
      <c r="IR188" s="58">
        <f t="shared" si="714"/>
        <v>0</v>
      </c>
      <c r="IS188" s="58">
        <f t="shared" si="574"/>
        <v>0</v>
      </c>
      <c r="IT188" s="55"/>
      <c r="IU188" s="56"/>
      <c r="IV188" s="260"/>
      <c r="IW188" s="57">
        <f t="shared" si="575"/>
        <v>0</v>
      </c>
      <c r="IX188" s="58">
        <f t="shared" si="715"/>
        <v>0</v>
      </c>
      <c r="IY188" s="58">
        <f t="shared" si="576"/>
        <v>0</v>
      </c>
      <c r="IZ188" s="58">
        <f t="shared" si="716"/>
        <v>0</v>
      </c>
      <c r="JA188" s="58">
        <f t="shared" si="577"/>
        <v>0</v>
      </c>
      <c r="JB188" s="55"/>
      <c r="JC188" s="56"/>
      <c r="JD188" s="260"/>
      <c r="JE188" s="57">
        <f t="shared" si="578"/>
        <v>0</v>
      </c>
      <c r="JF188" s="58">
        <f t="shared" si="717"/>
        <v>0</v>
      </c>
      <c r="JG188" s="58">
        <f t="shared" si="579"/>
        <v>0</v>
      </c>
      <c r="JH188" s="58">
        <f t="shared" si="718"/>
        <v>0</v>
      </c>
      <c r="JI188" s="58">
        <f t="shared" si="580"/>
        <v>0</v>
      </c>
      <c r="JJ188" s="55"/>
      <c r="JK188" s="56"/>
      <c r="JL188" s="260"/>
      <c r="JM188" s="57">
        <f t="shared" si="581"/>
        <v>250.80197702206505</v>
      </c>
      <c r="JN188" s="58">
        <f t="shared" si="719"/>
        <v>290.10264682142264</v>
      </c>
      <c r="JO188" s="58">
        <f t="shared" si="582"/>
        <v>15.867548197296735</v>
      </c>
      <c r="JP188" s="58">
        <f t="shared" si="720"/>
        <v>18.325431413057998</v>
      </c>
      <c r="JQ188" s="58">
        <f t="shared" si="583"/>
        <v>341.50552439832057</v>
      </c>
      <c r="JR188" s="55">
        <f t="shared" si="584"/>
        <v>0.73440093674601303</v>
      </c>
      <c r="JS188" s="56">
        <f t="shared" si="585"/>
        <v>4.646351834352571E-2</v>
      </c>
      <c r="JT188" s="260">
        <f t="shared" si="586"/>
        <v>1.1222778257795125</v>
      </c>
      <c r="JU188" s="57">
        <f t="shared" si="587"/>
        <v>0</v>
      </c>
      <c r="JV188" s="58">
        <f t="shared" si="721"/>
        <v>0</v>
      </c>
      <c r="JW188" s="58">
        <f t="shared" si="588"/>
        <v>0</v>
      </c>
      <c r="JX188" s="58">
        <f t="shared" si="722"/>
        <v>0</v>
      </c>
      <c r="JY188" s="58">
        <f t="shared" si="589"/>
        <v>0</v>
      </c>
      <c r="JZ188" s="55"/>
      <c r="KA188" s="56"/>
      <c r="KB188" s="260"/>
      <c r="KC188" s="57">
        <f t="shared" si="590"/>
        <v>0</v>
      </c>
      <c r="KD188" s="58">
        <f t="shared" si="723"/>
        <v>0</v>
      </c>
      <c r="KE188" s="58">
        <f t="shared" si="591"/>
        <v>0</v>
      </c>
      <c r="KF188" s="58">
        <f t="shared" si="724"/>
        <v>0</v>
      </c>
      <c r="KG188" s="58">
        <f t="shared" si="592"/>
        <v>0</v>
      </c>
      <c r="KH188" s="55"/>
      <c r="KI188" s="56"/>
      <c r="KJ188" s="260"/>
      <c r="KK188" s="57">
        <f t="shared" si="593"/>
        <v>53.355029599533665</v>
      </c>
      <c r="KL188" s="58">
        <f t="shared" si="725"/>
        <v>61.715762737780594</v>
      </c>
      <c r="KM188" s="58">
        <f t="shared" si="594"/>
        <v>2.3457764762088726</v>
      </c>
      <c r="KN188" s="58">
        <f t="shared" si="726"/>
        <v>2.709137252373627</v>
      </c>
      <c r="KO188" s="58">
        <f t="shared" si="595"/>
        <v>69.347316125327524</v>
      </c>
      <c r="KP188" s="55">
        <f t="shared" si="727"/>
        <v>0.76938852980421202</v>
      </c>
      <c r="KQ188" s="56">
        <f t="shared" si="728"/>
        <v>3.3826492606714324E-2</v>
      </c>
      <c r="KR188" s="260">
        <f t="shared" si="729"/>
        <v>1.1258029063251001</v>
      </c>
      <c r="KS188" s="57">
        <f t="shared" si="596"/>
        <v>50.86391079827122</v>
      </c>
      <c r="KT188" s="58">
        <f t="shared" si="730"/>
        <v>58.834285620360326</v>
      </c>
      <c r="KU188" s="58">
        <f t="shared" si="597"/>
        <v>2.2358858506166301</v>
      </c>
      <c r="KV188" s="58">
        <f t="shared" si="731"/>
        <v>2.5822245688771464</v>
      </c>
      <c r="KW188" s="58">
        <f t="shared" si="598"/>
        <v>66.529624173214103</v>
      </c>
      <c r="KX188" s="55">
        <f t="shared" si="773"/>
        <v>0.76453025896920446</v>
      </c>
      <c r="KY188" s="56">
        <f t="shared" si="774"/>
        <v>3.3607372330788449E-2</v>
      </c>
      <c r="KZ188" s="260">
        <f t="shared" si="775"/>
        <v>1.1250076735545136</v>
      </c>
      <c r="LA188" s="57">
        <f t="shared" si="599"/>
        <v>228.43008761437198</v>
      </c>
      <c r="LB188" s="58">
        <f t="shared" si="732"/>
        <v>264.2250823435441</v>
      </c>
      <c r="LC188" s="58">
        <f t="shared" si="600"/>
        <v>9.8742727816250362</v>
      </c>
      <c r="LD188" s="58">
        <f t="shared" si="733"/>
        <v>11.403797635498755</v>
      </c>
      <c r="LE188" s="58">
        <f t="shared" si="601"/>
        <v>489.78678746902528</v>
      </c>
      <c r="LF188" s="55">
        <f t="shared" si="734"/>
        <v>0.46638679004549133</v>
      </c>
      <c r="LG188" s="56">
        <f t="shared" si="735"/>
        <v>2.0160349430106864E-2</v>
      </c>
      <c r="LH188" s="260">
        <f t="shared" si="736"/>
        <v>1.0762056481268523</v>
      </c>
      <c r="LI188" s="57">
        <f t="shared" si="602"/>
        <v>82.870058731195726</v>
      </c>
      <c r="LJ188" s="58">
        <f t="shared" si="737"/>
        <v>95.855796934374098</v>
      </c>
      <c r="LK188" s="58">
        <f t="shared" si="603"/>
        <v>3.6406018058125627</v>
      </c>
      <c r="LL188" s="58">
        <f t="shared" si="738"/>
        <v>4.2045310255329289</v>
      </c>
      <c r="LM188" s="58">
        <f t="shared" si="604"/>
        <v>110.9270897145206</v>
      </c>
      <c r="LN188" s="55">
        <f t="shared" si="776"/>
        <v>0.74706781674763301</v>
      </c>
      <c r="LO188" s="56">
        <f t="shared" si="777"/>
        <v>3.2819772115016549E-2</v>
      </c>
      <c r="LP188" s="260">
        <f t="shared" si="778"/>
        <v>1.1221493095849702</v>
      </c>
      <c r="LQ188" s="57">
        <f t="shared" si="605"/>
        <v>4.3436640066666643E-2</v>
      </c>
      <c r="LR188" s="58">
        <f t="shared" si="739"/>
        <v>5.0243161565113312E-2</v>
      </c>
      <c r="LS188" s="58">
        <f t="shared" si="606"/>
        <v>1.1768208333333328E-3</v>
      </c>
      <c r="LT188" s="58">
        <f t="shared" si="740"/>
        <v>1.359110380416666E-3</v>
      </c>
      <c r="LU188" s="58">
        <f t="shared" si="607"/>
        <v>0.89416666666666633</v>
      </c>
      <c r="LV188" s="55">
        <f t="shared" si="608"/>
        <v>4.857778945013979E-2</v>
      </c>
      <c r="LW188" s="56">
        <f t="shared" si="609"/>
        <v>1.3161090400745572E-3</v>
      </c>
      <c r="LX188" s="260">
        <f t="shared" si="610"/>
        <v>1.0078160048971445</v>
      </c>
      <c r="LY188" s="57">
        <f t="shared" si="611"/>
        <v>6.4745786950572004</v>
      </c>
      <c r="LZ188" s="58">
        <f t="shared" si="741"/>
        <v>7.4891451765726638</v>
      </c>
      <c r="MA188" s="58">
        <f t="shared" si="612"/>
        <v>0.17541455977500001</v>
      </c>
      <c r="MB188" s="58">
        <f t="shared" si="742"/>
        <v>0.2025862750841475</v>
      </c>
      <c r="MC188" s="58">
        <f t="shared" si="613"/>
        <v>133.28256666666664</v>
      </c>
      <c r="MD188" s="55">
        <f t="shared" si="779"/>
        <v>4.857783622407133E-2</v>
      </c>
      <c r="ME188" s="56">
        <f t="shared" si="780"/>
        <v>1.3161103073120093E-3</v>
      </c>
      <c r="MF188" s="260">
        <f t="shared" si="781"/>
        <v>1.0078160124229145</v>
      </c>
      <c r="MG188" s="57">
        <f t="shared" si="614"/>
        <v>0</v>
      </c>
      <c r="MH188" s="58">
        <f t="shared" si="743"/>
        <v>0</v>
      </c>
      <c r="MI188" s="58">
        <f t="shared" si="615"/>
        <v>0</v>
      </c>
      <c r="MJ188" s="58">
        <f t="shared" si="744"/>
        <v>0</v>
      </c>
      <c r="MK188" s="58">
        <f t="shared" si="616"/>
        <v>0</v>
      </c>
      <c r="ML188" s="55"/>
      <c r="MM188" s="56"/>
      <c r="MN188" s="260"/>
      <c r="MO188" s="59">
        <v>3.2486503575338315</v>
      </c>
      <c r="MP188" s="60">
        <v>3.2486503575338315</v>
      </c>
      <c r="MQ188" s="60">
        <v>2.6582999999999997</v>
      </c>
      <c r="MR188" s="61">
        <v>3.0725999999999996</v>
      </c>
      <c r="MS188" s="59">
        <f t="shared" si="617"/>
        <v>1.0939541228798291</v>
      </c>
      <c r="MT188" s="60">
        <f t="shared" si="796"/>
        <v>1.0939541228798291</v>
      </c>
      <c r="MU188" s="60">
        <f t="shared" si="745"/>
        <v>1.0939498512752388</v>
      </c>
      <c r="MV188" s="61">
        <f t="shared" si="785"/>
        <v>1.0980632738503497</v>
      </c>
      <c r="MW188" s="66">
        <f t="shared" si="746"/>
        <v>3.5538744524191657</v>
      </c>
      <c r="MX188" s="67">
        <f t="shared" si="786"/>
        <v>3.5538744524191657</v>
      </c>
      <c r="MY188" s="67">
        <f t="shared" si="747"/>
        <v>2.9080468896449672</v>
      </c>
      <c r="MZ188" s="261">
        <f t="shared" si="787"/>
        <v>3.373909215232584</v>
      </c>
      <c r="NA188" s="59">
        <f t="shared" si="618"/>
        <v>1.0939675427824926</v>
      </c>
      <c r="NB188" s="60">
        <f t="shared" si="797"/>
        <v>1.0939675427824926</v>
      </c>
      <c r="NC188" s="60">
        <f t="shared" si="619"/>
        <v>1.0939636694534323</v>
      </c>
      <c r="ND188" s="262">
        <f t="shared" si="798"/>
        <v>1.0980738966147428</v>
      </c>
      <c r="NE188" s="62">
        <f t="shared" si="620"/>
        <v>3.5539180489907518</v>
      </c>
      <c r="NF188" s="63">
        <f t="shared" si="799"/>
        <v>3.5539180489907518</v>
      </c>
      <c r="NG188" s="63">
        <f t="shared" si="621"/>
        <v>2.9080836225080589</v>
      </c>
      <c r="NH188" s="64">
        <f t="shared" si="800"/>
        <v>3.3739418547384581</v>
      </c>
      <c r="NI188" s="238">
        <f t="shared" si="750"/>
        <v>-4.3596571586146382E-5</v>
      </c>
      <c r="NJ188" s="238">
        <f t="shared" si="751"/>
        <v>-4.3596571586146382E-5</v>
      </c>
      <c r="NK188" s="238">
        <f t="shared" si="752"/>
        <v>-3.6732863091692991E-5</v>
      </c>
      <c r="NL188" s="238">
        <f t="shared" si="753"/>
        <v>-3.2639505874065833E-5</v>
      </c>
      <c r="NM188" s="239">
        <f t="shared" si="622"/>
        <v>0.46585823223039935</v>
      </c>
      <c r="NN188" s="240">
        <f t="shared" si="623"/>
        <v>0.24507759705905563</v>
      </c>
      <c r="NO188" s="240">
        <f>O188*IN188</f>
        <v>0.17997619425229394</v>
      </c>
      <c r="NP188" s="240">
        <f t="shared" si="624"/>
        <v>0</v>
      </c>
      <c r="NQ188" s="240">
        <f t="shared" si="801"/>
        <v>0</v>
      </c>
      <c r="NR188" s="240">
        <f t="shared" si="625"/>
        <v>0</v>
      </c>
      <c r="NS188" s="240">
        <f t="shared" si="626"/>
        <v>0.7723515997014605</v>
      </c>
      <c r="NT188" s="240">
        <f t="shared" si="627"/>
        <v>0</v>
      </c>
      <c r="NU188" s="240">
        <f t="shared" si="628"/>
        <v>0</v>
      </c>
      <c r="NV188" s="240">
        <f t="shared" si="629"/>
        <v>0.15716208572298396</v>
      </c>
      <c r="NW188" s="240">
        <f t="shared" si="630"/>
        <v>0.15052602672159393</v>
      </c>
      <c r="NX188" s="240">
        <f t="shared" si="631"/>
        <v>1.0604930456642003</v>
      </c>
      <c r="NY188" s="240">
        <f t="shared" si="632"/>
        <v>0.25046372589936533</v>
      </c>
      <c r="NZ188" s="240">
        <f t="shared" si="633"/>
        <v>1.81406880881486E-3</v>
      </c>
      <c r="OA188" s="240">
        <f t="shared" si="634"/>
        <v>0.27019547293058338</v>
      </c>
      <c r="OB188" s="241">
        <f t="shared" si="635"/>
        <v>0</v>
      </c>
      <c r="OC188" s="4"/>
      <c r="OD188" s="4"/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136"/>
      <c r="OP188" s="13"/>
      <c r="OQ188" s="13"/>
      <c r="OR188" s="13"/>
      <c r="OS188" s="13"/>
      <c r="OT188" s="13"/>
    </row>
    <row r="189" spans="1:410" ht="15" customHeight="1">
      <c r="A189" s="242">
        <v>170</v>
      </c>
      <c r="B189" s="49" t="s">
        <v>239</v>
      </c>
      <c r="C189" s="50">
        <v>5</v>
      </c>
      <c r="D189" s="51">
        <v>2637.84</v>
      </c>
      <c r="E189" s="52">
        <v>2505.5</v>
      </c>
      <c r="F189" s="52">
        <v>132.30000000000001</v>
      </c>
      <c r="G189" s="52"/>
      <c r="H189" s="53"/>
      <c r="I189" s="57">
        <v>3.6294221321594113</v>
      </c>
      <c r="J189" s="58">
        <v>3.6294221321594113</v>
      </c>
      <c r="K189" s="58">
        <v>3.1415000000000002</v>
      </c>
      <c r="L189" s="243">
        <v>3.3338000000000001</v>
      </c>
      <c r="M189" s="1">
        <v>0.1923</v>
      </c>
      <c r="N189" s="2">
        <v>1.2069000000000001</v>
      </c>
      <c r="O189" s="2">
        <v>0.29562213215941113</v>
      </c>
      <c r="P189" s="2">
        <v>4.0000000000000001E-3</v>
      </c>
      <c r="Q189" s="2">
        <v>0</v>
      </c>
      <c r="R189" s="2">
        <v>0</v>
      </c>
      <c r="S189" s="2">
        <v>0.6038</v>
      </c>
      <c r="T189" s="2">
        <v>2.29E-2</v>
      </c>
      <c r="U189" s="2">
        <v>6.9999999999999999E-4</v>
      </c>
      <c r="V189" s="2">
        <v>0.20050000000000001</v>
      </c>
      <c r="W189" s="2">
        <v>9.6100000000000005E-2</v>
      </c>
      <c r="X189" s="2">
        <v>0.57069999999999999</v>
      </c>
      <c r="Y189" s="2">
        <v>0.21759999999999999</v>
      </c>
      <c r="Z189" s="2">
        <v>5.0000000000000001E-4</v>
      </c>
      <c r="AA189" s="2">
        <v>0.21779999999999999</v>
      </c>
      <c r="AB189" s="3">
        <v>0</v>
      </c>
      <c r="AC189" s="244">
        <v>187.75</v>
      </c>
      <c r="AD189" s="108">
        <v>41.305</v>
      </c>
      <c r="AE189" s="108">
        <v>126.36570075</v>
      </c>
      <c r="AF189" s="108">
        <f t="shared" si="636"/>
        <v>12.506918866030501</v>
      </c>
      <c r="AG189" s="108">
        <f t="shared" si="637"/>
        <v>39.544882392704999</v>
      </c>
      <c r="AH189" s="108">
        <v>6.6763454263749997</v>
      </c>
      <c r="AI189" s="108">
        <v>26.43308439379371</v>
      </c>
      <c r="AJ189" s="108">
        <f t="shared" si="638"/>
        <v>0.51134801759793935</v>
      </c>
      <c r="AK189" s="108">
        <f t="shared" si="639"/>
        <v>15.470438436986857</v>
      </c>
      <c r="AL189" s="108">
        <v>19.42650652850844</v>
      </c>
      <c r="AM189" s="245">
        <v>489.54796451841264</v>
      </c>
      <c r="AN189" s="244">
        <v>1197.25</v>
      </c>
      <c r="AO189" s="108">
        <v>263.39499999999998</v>
      </c>
      <c r="AP189" s="108">
        <v>805.81270425000002</v>
      </c>
      <c r="AQ189" s="108">
        <f t="shared" si="640"/>
        <v>79.754506590439505</v>
      </c>
      <c r="AR189" s="108">
        <f t="shared" si="641"/>
        <v>252.17102766799499</v>
      </c>
      <c r="AS189" s="246">
        <v>88.275859113124994</v>
      </c>
      <c r="AT189" s="247">
        <v>12.086290660503446</v>
      </c>
      <c r="AU189" s="108">
        <v>171.89555012550812</v>
      </c>
      <c r="AV189" s="108">
        <f t="shared" si="642"/>
        <v>3.3253194171779548</v>
      </c>
      <c r="AW189" s="108">
        <f t="shared" si="643"/>
        <v>100.60496483085589</v>
      </c>
      <c r="AX189" s="108">
        <v>126.33145567443167</v>
      </c>
      <c r="AY189" s="245">
        <v>3183.552682995678</v>
      </c>
      <c r="AZ189" s="248">
        <v>94</v>
      </c>
      <c r="BA189" s="108">
        <v>479.13366666666667</v>
      </c>
      <c r="BB189" s="108">
        <v>49.966788014881594</v>
      </c>
      <c r="BC189" s="109">
        <v>39.973430411905277</v>
      </c>
      <c r="BD189" s="109">
        <v>9.9933576029763174</v>
      </c>
      <c r="BE189" s="108">
        <v>18.737548749999998</v>
      </c>
      <c r="BF189" s="109">
        <v>14.990038999999999</v>
      </c>
      <c r="BG189" s="109">
        <v>3.747509749999999</v>
      </c>
      <c r="BH189" s="108">
        <v>39.99217425050302</v>
      </c>
      <c r="BI189" s="109">
        <f t="shared" si="644"/>
        <v>23.406139839243401</v>
      </c>
      <c r="BJ189" s="108">
        <f t="shared" si="645"/>
        <v>0.77364861087598091</v>
      </c>
      <c r="BK189" s="108">
        <v>29.391508884102564</v>
      </c>
      <c r="BL189" s="245">
        <v>740.66602387938462</v>
      </c>
      <c r="BM189" s="244">
        <v>3.78</v>
      </c>
      <c r="BN189" s="108">
        <v>0.83160000000000001</v>
      </c>
      <c r="BO189" s="108">
        <v>2.5441403399999998</v>
      </c>
      <c r="BP189" s="108">
        <f t="shared" si="646"/>
        <v>0.25180374601116001</v>
      </c>
      <c r="BQ189" s="108">
        <f t="shared" si="647"/>
        <v>0.79616327799959996</v>
      </c>
      <c r="BR189" s="108">
        <v>0.65786122204999997</v>
      </c>
      <c r="BS189" s="108">
        <v>0.57039291402964998</v>
      </c>
      <c r="BT189" s="108">
        <f t="shared" si="648"/>
        <v>1.103425092190358E-2</v>
      </c>
      <c r="BU189" s="108">
        <f t="shared" si="649"/>
        <v>0.33383272000830516</v>
      </c>
      <c r="BV189" s="108">
        <v>0.41919972380398252</v>
      </c>
      <c r="BW189" s="245">
        <v>10.563833039860359</v>
      </c>
      <c r="BX189" s="107">
        <v>0</v>
      </c>
      <c r="BY189" s="108">
        <v>0</v>
      </c>
      <c r="BZ189" s="109">
        <f t="shared" si="650"/>
        <v>0</v>
      </c>
      <c r="CA189" s="109">
        <f t="shared" si="651"/>
        <v>0</v>
      </c>
      <c r="CB189" s="108">
        <v>0</v>
      </c>
      <c r="CC189" s="110">
        <v>0</v>
      </c>
      <c r="CD189" s="244">
        <v>0</v>
      </c>
      <c r="CE189" s="108">
        <v>0</v>
      </c>
      <c r="CF189" s="109">
        <f t="shared" si="652"/>
        <v>0</v>
      </c>
      <c r="CG189" s="109">
        <f t="shared" si="653"/>
        <v>0</v>
      </c>
      <c r="CH189" s="108">
        <v>0</v>
      </c>
      <c r="CI189" s="245">
        <v>0</v>
      </c>
      <c r="CJ189" s="249">
        <v>588.38207754253403</v>
      </c>
      <c r="CK189" s="250">
        <v>129.44405705935748</v>
      </c>
      <c r="CL189" s="250">
        <v>64.048980198428865</v>
      </c>
      <c r="CM189" s="251">
        <v>41.945195728216369</v>
      </c>
      <c r="CN189" s="252">
        <f t="shared" si="541"/>
        <v>20.44618565771907</v>
      </c>
      <c r="CO189" s="250">
        <v>396.01232243623514</v>
      </c>
      <c r="CP189" s="252">
        <f t="shared" si="654"/>
        <v>39.194923600803939</v>
      </c>
      <c r="CQ189" s="250">
        <v>123.92809618319542</v>
      </c>
      <c r="CR189" s="250">
        <v>85.985782918268569</v>
      </c>
      <c r="CS189" s="252">
        <f t="shared" si="655"/>
        <v>1.6633949705539055</v>
      </c>
      <c r="CT189" s="252">
        <f t="shared" si="656"/>
        <v>50.32472719700921</v>
      </c>
      <c r="CU189" s="250">
        <f t="shared" si="542"/>
        <v>1263.8732201548239</v>
      </c>
      <c r="CV189" s="245">
        <f t="shared" si="657"/>
        <v>1592.4802573950781</v>
      </c>
      <c r="CW189" s="244">
        <v>44.813700000000004</v>
      </c>
      <c r="CX189" s="108">
        <v>3.2714001000000001</v>
      </c>
      <c r="CY189" s="108">
        <f t="shared" si="658"/>
        <v>6.3285234934500001E-2</v>
      </c>
      <c r="CZ189" s="108">
        <f t="shared" si="659"/>
        <v>1.9146457937268002</v>
      </c>
      <c r="DA189" s="108">
        <v>2.404255005</v>
      </c>
      <c r="DB189" s="245">
        <v>60.587226126000004</v>
      </c>
      <c r="DC189" s="244">
        <v>1.5138000000000003</v>
      </c>
      <c r="DD189" s="108">
        <v>0.11050740000000001</v>
      </c>
      <c r="DE189" s="108">
        <f t="shared" si="660"/>
        <v>2.1377656530000002E-3</v>
      </c>
      <c r="DF189" s="108">
        <f t="shared" si="661"/>
        <v>6.4676444983200007E-2</v>
      </c>
      <c r="DG189" s="108">
        <v>8.1215369999999995E-2</v>
      </c>
      <c r="DH189" s="245">
        <v>2.0466273240000001</v>
      </c>
      <c r="DI189" s="107">
        <v>204.90213769732802</v>
      </c>
      <c r="DJ189" s="108">
        <v>45.078470293412167</v>
      </c>
      <c r="DK189" s="108">
        <v>3.4080205111727384</v>
      </c>
      <c r="DL189" s="108">
        <v>137.90999848359971</v>
      </c>
      <c r="DM189" s="108">
        <f t="shared" si="662"/>
        <v>13.649504189915799</v>
      </c>
      <c r="DN189" s="108">
        <f t="shared" si="663"/>
        <v>43.157554925457688</v>
      </c>
      <c r="DO189" s="108">
        <v>28.564799769942422</v>
      </c>
      <c r="DP189" s="108">
        <f t="shared" si="664"/>
        <v>0.55258605154953622</v>
      </c>
      <c r="DQ189" s="108">
        <f t="shared" si="665"/>
        <v>16.718063231754662</v>
      </c>
      <c r="DR189" s="108">
        <v>20.993171337772754</v>
      </c>
      <c r="DS189" s="110">
        <v>529.02791771187333</v>
      </c>
      <c r="DT189" s="244">
        <v>97.4</v>
      </c>
      <c r="DU189" s="108">
        <v>21.428000000000001</v>
      </c>
      <c r="DV189" s="108">
        <v>65.555362200000005</v>
      </c>
      <c r="DW189" s="108">
        <f t="shared" si="666"/>
        <v>6.4882764183828012</v>
      </c>
      <c r="DX189" s="108">
        <f t="shared" si="667"/>
        <v>20.514895046868002</v>
      </c>
      <c r="DY189" s="108">
        <v>1.8925987184999999</v>
      </c>
      <c r="DZ189" s="108">
        <v>1.2071514658125</v>
      </c>
      <c r="EA189" s="108"/>
      <c r="EB189" s="108">
        <v>13.686267204054811</v>
      </c>
      <c r="EC189" s="108">
        <f t="shared" si="668"/>
        <v>0.26476083906244036</v>
      </c>
      <c r="ED189" s="108">
        <f t="shared" si="669"/>
        <v>8.0101342339827521</v>
      </c>
      <c r="EE189" s="108">
        <v>10.058468979418366</v>
      </c>
      <c r="EF189" s="245">
        <v>253.47341828134284</v>
      </c>
      <c r="EG189" s="249">
        <v>347.99541817460306</v>
      </c>
      <c r="EH189" s="250">
        <v>76.558991998412694</v>
      </c>
      <c r="EI189" s="250">
        <v>454.69921264012805</v>
      </c>
      <c r="EJ189" s="250">
        <v>234.21936018867112</v>
      </c>
      <c r="EK189" s="250">
        <f t="shared" si="670"/>
        <v>23.181626955313536</v>
      </c>
      <c r="EL189" s="250">
        <v>73.296606577442745</v>
      </c>
      <c r="EM189" s="250">
        <v>81.283527759132511</v>
      </c>
      <c r="EN189" s="250">
        <f t="shared" si="671"/>
        <v>1.5724298445004186</v>
      </c>
      <c r="EO189" s="250">
        <f t="shared" si="672"/>
        <v>47.572647724531969</v>
      </c>
      <c r="EP189" s="250">
        <v>1194.7565107609475</v>
      </c>
      <c r="EQ189" s="245">
        <v>1505.3932035587939</v>
      </c>
      <c r="ER189" s="244">
        <v>216.09</v>
      </c>
      <c r="ES189" s="108">
        <v>47.5398</v>
      </c>
      <c r="ET189" s="108">
        <v>145.44002277000001</v>
      </c>
      <c r="EU189" s="108">
        <f t="shared" si="673"/>
        <v>14.394780813637983</v>
      </c>
      <c r="EV189" s="108">
        <f t="shared" si="674"/>
        <v>45.514000725643804</v>
      </c>
      <c r="EW189" s="108">
        <v>15.482474400725</v>
      </c>
      <c r="EX189" s="108">
        <v>30.992317693462901</v>
      </c>
      <c r="EY189" s="108">
        <f t="shared" si="675"/>
        <v>0.59954638578003983</v>
      </c>
      <c r="EZ189" s="108">
        <f t="shared" si="676"/>
        <v>18.138811791817645</v>
      </c>
      <c r="FA189" s="108">
        <v>22.777230743209401</v>
      </c>
      <c r="FB189" s="245">
        <v>573.98621472887669</v>
      </c>
      <c r="FC189" s="244">
        <v>0.83333333333333293</v>
      </c>
      <c r="FD189" s="108">
        <v>6.0833333333333302E-2</v>
      </c>
      <c r="FE189" s="108">
        <f t="shared" si="677"/>
        <v>1.1768208333333328E-3</v>
      </c>
      <c r="FF189" s="108">
        <f t="shared" si="678"/>
        <v>3.5603803333333316E-2</v>
      </c>
      <c r="FG189" s="108">
        <v>4.4708333333333301E-2</v>
      </c>
      <c r="FH189" s="245">
        <v>1.1266499999999995</v>
      </c>
      <c r="FI189" s="244">
        <v>424.88651333333399</v>
      </c>
      <c r="FJ189" s="108">
        <v>31.016715473333399</v>
      </c>
      <c r="FK189" s="108">
        <f t="shared" si="679"/>
        <v>0.60001836083163462</v>
      </c>
      <c r="FL189" s="108">
        <f t="shared" si="680"/>
        <v>18.153091031646891</v>
      </c>
      <c r="FM189" s="108">
        <v>22.795000000000002</v>
      </c>
      <c r="FN189" s="245">
        <v>574.43787456800089</v>
      </c>
      <c r="FO189" s="244">
        <v>0</v>
      </c>
      <c r="FP189" s="108">
        <v>0</v>
      </c>
      <c r="FQ189" s="108">
        <f t="shared" si="681"/>
        <v>0</v>
      </c>
      <c r="FR189" s="108">
        <f t="shared" si="682"/>
        <v>0</v>
      </c>
      <c r="FS189" s="108">
        <v>0</v>
      </c>
      <c r="FT189" s="110">
        <v>0</v>
      </c>
      <c r="FU189" s="253">
        <f t="shared" si="543"/>
        <v>3469.1305527656468</v>
      </c>
      <c r="FV189" s="254">
        <f t="shared" si="544"/>
        <v>618.39022806440425</v>
      </c>
      <c r="FW189" s="254">
        <f t="shared" si="545"/>
        <v>87.495945730127787</v>
      </c>
      <c r="FX189" s="254">
        <f t="shared" si="546"/>
        <v>479.13366666666667</v>
      </c>
      <c r="FY189" s="254">
        <f t="shared" si="547"/>
        <v>0</v>
      </c>
      <c r="FZ189" s="254">
        <f t="shared" si="548"/>
        <v>0</v>
      </c>
      <c r="GA189" s="254">
        <f t="shared" si="683"/>
        <v>44.813700000000004</v>
      </c>
      <c r="GB189" s="254">
        <f t="shared" si="684"/>
        <v>1.5138000000000003</v>
      </c>
      <c r="GC189" s="254">
        <f t="shared" si="685"/>
        <v>424.88651333333399</v>
      </c>
      <c r="GD189" s="254">
        <f t="shared" si="686"/>
        <v>0</v>
      </c>
      <c r="GE189" s="254">
        <f t="shared" si="549"/>
        <v>1913.8596114185061</v>
      </c>
      <c r="GF189" s="255">
        <f t="shared" si="550"/>
        <v>730.68633669271469</v>
      </c>
      <c r="GG189" s="255">
        <f t="shared" si="551"/>
        <v>189.42234118053526</v>
      </c>
      <c r="GH189" s="254">
        <f t="shared" si="552"/>
        <v>513.86335333536238</v>
      </c>
      <c r="GI189" s="255">
        <f t="shared" si="553"/>
        <v>366.91228803745474</v>
      </c>
      <c r="GJ189" s="256">
        <f t="shared" si="554"/>
        <v>9.940686570272586</v>
      </c>
      <c r="GK189" s="253">
        <f t="shared" si="687"/>
        <v>7553.0873713140463</v>
      </c>
      <c r="GL189" s="257">
        <f t="shared" si="688"/>
        <v>9516.8900878556979</v>
      </c>
      <c r="GM189" s="221">
        <f t="shared" si="689"/>
        <v>9516.8900878556979</v>
      </c>
      <c r="GN189" s="222">
        <f t="shared" si="690"/>
        <v>5754.0787636447276</v>
      </c>
      <c r="GO189" s="222">
        <f t="shared" si="691"/>
        <v>361.44230658597888</v>
      </c>
      <c r="GP189" s="55">
        <f t="shared" si="692"/>
        <v>0.60461754948577018</v>
      </c>
      <c r="GQ189" s="56">
        <f t="shared" si="693"/>
        <v>3.7979035509426315E-2</v>
      </c>
      <c r="GR189" s="258">
        <f t="shared" si="694"/>
        <v>1.1006265226048302</v>
      </c>
      <c r="GS189" s="227">
        <f t="shared" si="555"/>
        <v>9516.8900878556979</v>
      </c>
      <c r="GT189" s="222">
        <f t="shared" si="788"/>
        <v>5754.0787636447276</v>
      </c>
      <c r="GU189" s="222">
        <f t="shared" si="789"/>
        <v>361.44230658597888</v>
      </c>
      <c r="GV189" s="37">
        <f t="shared" si="748"/>
        <v>0.60461754948577018</v>
      </c>
      <c r="GW189" s="228">
        <f t="shared" si="749"/>
        <v>3.7979035509426315E-2</v>
      </c>
      <c r="GX189" s="258">
        <f t="shared" si="695"/>
        <v>1.1006265226048302</v>
      </c>
      <c r="GY189" s="221">
        <f t="shared" si="754"/>
        <v>8286.6760994578999</v>
      </c>
      <c r="GZ189" s="222">
        <f t="shared" si="696"/>
        <v>5344.9199943044405</v>
      </c>
      <c r="HA189" s="222">
        <f t="shared" si="697"/>
        <v>274.81052160390266</v>
      </c>
      <c r="HB189" s="55">
        <f t="shared" si="698"/>
        <v>0.64500167861684565</v>
      </c>
      <c r="HC189" s="56">
        <f t="shared" si="699"/>
        <v>3.3162937504203925E-2</v>
      </c>
      <c r="HD189" s="258">
        <f t="shared" si="700"/>
        <v>1.1062087020586608</v>
      </c>
      <c r="HE189" s="221">
        <f t="shared" si="701"/>
        <v>8776.2240639763131</v>
      </c>
      <c r="HF189" s="222">
        <f t="shared" si="702"/>
        <v>5718.0988454838425</v>
      </c>
      <c r="HG189" s="222">
        <f t="shared" si="703"/>
        <v>291.21353787727446</v>
      </c>
      <c r="HH189" s="55">
        <f t="shared" si="704"/>
        <v>0.65154430923828288</v>
      </c>
      <c r="HI189" s="56">
        <f t="shared" si="705"/>
        <v>3.318209924386685E-2</v>
      </c>
      <c r="HJ189" s="259">
        <f t="shared" si="706"/>
        <v>1.107236900430514</v>
      </c>
      <c r="HK189" s="54">
        <f t="shared" si="556"/>
        <v>3.9946382603836215</v>
      </c>
      <c r="HL189" s="55">
        <f t="shared" si="557"/>
        <v>3.9946382603836215</v>
      </c>
      <c r="HM189" s="55">
        <f t="shared" si="558"/>
        <v>3.4751546375172833</v>
      </c>
      <c r="HN189" s="56">
        <f t="shared" si="559"/>
        <v>3.691306378655248</v>
      </c>
      <c r="HQ189" s="57">
        <f t="shared" si="560"/>
        <v>296.17369141222412</v>
      </c>
      <c r="HR189" s="58">
        <f t="shared" si="707"/>
        <v>342.58410885651966</v>
      </c>
      <c r="HS189" s="58">
        <f t="shared" si="561"/>
        <v>13.01826688362844</v>
      </c>
      <c r="HT189" s="58">
        <f t="shared" si="708"/>
        <v>15.034796423902486</v>
      </c>
      <c r="HU189" s="58">
        <f t="shared" si="562"/>
        <v>388.53013057016875</v>
      </c>
      <c r="HV189" s="55">
        <f t="shared" si="755"/>
        <v>0.76229272354653321</v>
      </c>
      <c r="HW189" s="56">
        <f t="shared" si="756"/>
        <v>3.3506453835444129E-2</v>
      </c>
      <c r="HX189" s="260">
        <f t="shared" si="757"/>
        <v>1.1246414194788519</v>
      </c>
      <c r="HY189" s="57">
        <f t="shared" si="563"/>
        <v>1891.0317108485981</v>
      </c>
      <c r="HZ189" s="58">
        <f t="shared" si="709"/>
        <v>2187.3563799385734</v>
      </c>
      <c r="IA189" s="58">
        <f t="shared" si="564"/>
        <v>95.166116668120907</v>
      </c>
      <c r="IB189" s="58">
        <f t="shared" si="710"/>
        <v>109.90734814001284</v>
      </c>
      <c r="IC189" s="58">
        <f t="shared" si="565"/>
        <v>2526.6291134886333</v>
      </c>
      <c r="ID189" s="55">
        <f t="shared" si="758"/>
        <v>0.74844056088531463</v>
      </c>
      <c r="IE189" s="56">
        <f t="shared" si="759"/>
        <v>3.7665249782830479E-2</v>
      </c>
      <c r="IF189" s="260">
        <f t="shared" si="760"/>
        <v>1.1231149830820892</v>
      </c>
      <c r="IG189" s="57">
        <f t="shared" si="566"/>
        <v>28.555490603876951</v>
      </c>
      <c r="IH189" s="58">
        <f t="shared" si="711"/>
        <v>33.030135981504472</v>
      </c>
      <c r="II189" s="58">
        <f t="shared" si="567"/>
        <v>55.73711802278126</v>
      </c>
      <c r="IJ189" s="58">
        <f t="shared" si="712"/>
        <v>64.370797604510074</v>
      </c>
      <c r="IK189" s="58">
        <f t="shared" si="568"/>
        <v>587.83017768205127</v>
      </c>
      <c r="IL189" s="55">
        <f t="shared" si="569"/>
        <v>4.8577789450139797E-2</v>
      </c>
      <c r="IM189" s="56">
        <f t="shared" si="570"/>
        <v>9.481840187682343E-2</v>
      </c>
      <c r="IN189" s="260">
        <f t="shared" si="571"/>
        <v>1.0222995100575569</v>
      </c>
      <c r="IO189" s="57">
        <f t="shared" si="572"/>
        <v>5.9901951175696446</v>
      </c>
      <c r="IP189" s="58">
        <f t="shared" si="713"/>
        <v>6.9288586924928079</v>
      </c>
      <c r="IQ189" s="58">
        <f t="shared" si="573"/>
        <v>0.26283799693306359</v>
      </c>
      <c r="IR189" s="58">
        <f t="shared" si="714"/>
        <v>0.30355160265799513</v>
      </c>
      <c r="IS189" s="58">
        <f t="shared" si="574"/>
        <v>8.3839944760796499</v>
      </c>
      <c r="IT189" s="55">
        <f t="shared" si="761"/>
        <v>0.71447985022655403</v>
      </c>
      <c r="IU189" s="56">
        <f t="shared" si="762"/>
        <v>3.1349972579653516E-2</v>
      </c>
      <c r="IV189" s="260">
        <f t="shared" si="763"/>
        <v>1.1168151032830895</v>
      </c>
      <c r="IW189" s="57">
        <f t="shared" si="575"/>
        <v>0</v>
      </c>
      <c r="IX189" s="58">
        <f t="shared" si="715"/>
        <v>0</v>
      </c>
      <c r="IY189" s="58">
        <f t="shared" si="576"/>
        <v>0</v>
      </c>
      <c r="IZ189" s="58">
        <f t="shared" si="716"/>
        <v>0</v>
      </c>
      <c r="JA189" s="58">
        <f t="shared" si="577"/>
        <v>0</v>
      </c>
      <c r="JB189" s="55"/>
      <c r="JC189" s="56"/>
      <c r="JD189" s="260"/>
      <c r="JE189" s="57">
        <f t="shared" si="578"/>
        <v>0</v>
      </c>
      <c r="JF189" s="58">
        <f t="shared" si="717"/>
        <v>0</v>
      </c>
      <c r="JG189" s="58">
        <f t="shared" si="579"/>
        <v>0</v>
      </c>
      <c r="JH189" s="58">
        <f t="shared" si="718"/>
        <v>0</v>
      </c>
      <c r="JI189" s="58">
        <f t="shared" si="580"/>
        <v>0</v>
      </c>
      <c r="JJ189" s="55"/>
      <c r="JK189" s="56"/>
      <c r="JL189" s="260"/>
      <c r="JM189" s="57">
        <f t="shared" si="581"/>
        <v>930.41457912574106</v>
      </c>
      <c r="JN189" s="58">
        <f t="shared" si="719"/>
        <v>1076.2105436747447</v>
      </c>
      <c r="JO189" s="58">
        <f t="shared" si="582"/>
        <v>61.304504229076912</v>
      </c>
      <c r="JP189" s="58">
        <f t="shared" si="720"/>
        <v>70.800571934160928</v>
      </c>
      <c r="JQ189" s="58">
        <f t="shared" si="583"/>
        <v>1263.8732201548239</v>
      </c>
      <c r="JR189" s="55">
        <f t="shared" si="584"/>
        <v>0.73616132084178953</v>
      </c>
      <c r="JS189" s="56">
        <f t="shared" si="585"/>
        <v>4.8505264018148225E-2</v>
      </c>
      <c r="JT189" s="260">
        <f t="shared" si="586"/>
        <v>1.1228699443723196</v>
      </c>
      <c r="JU189" s="57">
        <f t="shared" si="587"/>
        <v>2.3358678683466962</v>
      </c>
      <c r="JV189" s="58">
        <f t="shared" si="721"/>
        <v>2.7018983633166238</v>
      </c>
      <c r="JW189" s="58">
        <f t="shared" si="588"/>
        <v>6.3285234934500001E-2</v>
      </c>
      <c r="JX189" s="58">
        <f t="shared" si="722"/>
        <v>7.308811782585406E-2</v>
      </c>
      <c r="JY189" s="58">
        <f t="shared" si="589"/>
        <v>48.085100100000005</v>
      </c>
      <c r="JZ189" s="55">
        <f t="shared" si="767"/>
        <v>4.8577789450139797E-2</v>
      </c>
      <c r="KA189" s="56">
        <f t="shared" si="768"/>
        <v>1.3161090400745572E-3</v>
      </c>
      <c r="KB189" s="260">
        <f t="shared" si="769"/>
        <v>1.0078160048971445</v>
      </c>
      <c r="KC189" s="57">
        <f t="shared" si="590"/>
        <v>7.8905262879504001E-2</v>
      </c>
      <c r="KD189" s="58">
        <f t="shared" si="723"/>
        <v>9.1269717572722286E-2</v>
      </c>
      <c r="KE189" s="58">
        <f t="shared" si="591"/>
        <v>2.1377656530000002E-3</v>
      </c>
      <c r="KF189" s="58">
        <f t="shared" si="724"/>
        <v>2.4689055526497003E-3</v>
      </c>
      <c r="KG189" s="58">
        <f t="shared" si="592"/>
        <v>1.6243074</v>
      </c>
      <c r="KH189" s="55">
        <f t="shared" si="770"/>
        <v>4.8577789450139797E-2</v>
      </c>
      <c r="KI189" s="56">
        <f t="shared" si="771"/>
        <v>1.3161090400745576E-3</v>
      </c>
      <c r="KJ189" s="260">
        <f t="shared" si="772"/>
        <v>1.0078160048971445</v>
      </c>
      <c r="KK189" s="57">
        <f t="shared" si="593"/>
        <v>323.02886214253925</v>
      </c>
      <c r="KL189" s="58">
        <f t="shared" si="725"/>
        <v>373.64748484027518</v>
      </c>
      <c r="KM189" s="58">
        <f t="shared" si="594"/>
        <v>14.202090241465335</v>
      </c>
      <c r="KN189" s="58">
        <f t="shared" si="726"/>
        <v>16.401994019868315</v>
      </c>
      <c r="KO189" s="58">
        <f t="shared" si="595"/>
        <v>419.86342675545501</v>
      </c>
      <c r="KP189" s="55">
        <f t="shared" si="727"/>
        <v>0.76936651672374401</v>
      </c>
      <c r="KQ189" s="56">
        <f t="shared" si="728"/>
        <v>3.3825499761228769E-2</v>
      </c>
      <c r="KR189" s="260">
        <f t="shared" si="729"/>
        <v>1.1257993030836251</v>
      </c>
      <c r="KS189" s="57">
        <f t="shared" si="596"/>
        <v>153.62853572263791</v>
      </c>
      <c r="KT189" s="58">
        <f t="shared" si="730"/>
        <v>177.70212727037529</v>
      </c>
      <c r="KU189" s="58">
        <f t="shared" si="597"/>
        <v>6.753037257445242</v>
      </c>
      <c r="KV189" s="58">
        <f t="shared" si="731"/>
        <v>7.7990827286235103</v>
      </c>
      <c r="KW189" s="58">
        <f t="shared" si="598"/>
        <v>201.16937958836735</v>
      </c>
      <c r="KX189" s="55">
        <f t="shared" si="773"/>
        <v>0.76367753401135163</v>
      </c>
      <c r="KY189" s="56">
        <f t="shared" si="774"/>
        <v>3.3568912283088524E-2</v>
      </c>
      <c r="KZ189" s="260">
        <f t="shared" si="775"/>
        <v>1.1248680940922293</v>
      </c>
      <c r="LA189" s="57">
        <f t="shared" si="599"/>
        <v>572.01490042142484</v>
      </c>
      <c r="LB189" s="58">
        <f t="shared" si="732"/>
        <v>661.64963531746218</v>
      </c>
      <c r="LC189" s="58">
        <f t="shared" si="600"/>
        <v>24.754056799813956</v>
      </c>
      <c r="LD189" s="58">
        <f t="shared" si="733"/>
        <v>28.588460198105139</v>
      </c>
      <c r="LE189" s="58">
        <f t="shared" si="601"/>
        <v>1194.7565107609475</v>
      </c>
      <c r="LF189" s="55">
        <f t="shared" si="734"/>
        <v>0.47877110965238023</v>
      </c>
      <c r="LG189" s="56">
        <f t="shared" si="735"/>
        <v>2.0718913499829308E-2</v>
      </c>
      <c r="LH189" s="260">
        <f t="shared" si="736"/>
        <v>1.0782327925836517</v>
      </c>
      <c r="LI189" s="57">
        <f t="shared" si="602"/>
        <v>341.28623127130294</v>
      </c>
      <c r="LJ189" s="58">
        <f t="shared" si="737"/>
        <v>394.76578371151612</v>
      </c>
      <c r="LK189" s="58">
        <f t="shared" si="603"/>
        <v>14.994327199418022</v>
      </c>
      <c r="LL189" s="58">
        <f t="shared" si="738"/>
        <v>17.316948482607874</v>
      </c>
      <c r="LM189" s="58">
        <f t="shared" si="604"/>
        <v>455.54461486418785</v>
      </c>
      <c r="LN189" s="55">
        <f t="shared" si="776"/>
        <v>0.7491828904026252</v>
      </c>
      <c r="LO189" s="56">
        <f t="shared" si="777"/>
        <v>3.2915167274863523E-2</v>
      </c>
      <c r="LP189" s="260">
        <f t="shared" si="778"/>
        <v>1.1224955183369678</v>
      </c>
      <c r="LQ189" s="57">
        <f t="shared" si="605"/>
        <v>4.3436640066666643E-2</v>
      </c>
      <c r="LR189" s="58">
        <f t="shared" si="739"/>
        <v>5.0243161565113312E-2</v>
      </c>
      <c r="LS189" s="58">
        <f t="shared" si="606"/>
        <v>1.1768208333333328E-3</v>
      </c>
      <c r="LT189" s="58">
        <f t="shared" si="740"/>
        <v>1.359110380416666E-3</v>
      </c>
      <c r="LU189" s="58">
        <f t="shared" si="607"/>
        <v>0.89416666666666633</v>
      </c>
      <c r="LV189" s="55">
        <f t="shared" si="608"/>
        <v>4.857778945013979E-2</v>
      </c>
      <c r="LW189" s="56">
        <f t="shared" si="609"/>
        <v>1.3161090400745572E-3</v>
      </c>
      <c r="LX189" s="260">
        <f t="shared" si="610"/>
        <v>1.0078160048971445</v>
      </c>
      <c r="LY189" s="57">
        <f t="shared" si="611"/>
        <v>22.146771058609207</v>
      </c>
      <c r="LZ189" s="58">
        <f t="shared" si="741"/>
        <v>25.617170083493271</v>
      </c>
      <c r="MA189" s="58">
        <f t="shared" si="612"/>
        <v>0.60001836083163462</v>
      </c>
      <c r="MB189" s="58">
        <f t="shared" si="742"/>
        <v>0.6929612049244549</v>
      </c>
      <c r="MC189" s="58">
        <f t="shared" si="613"/>
        <v>455.90307505396902</v>
      </c>
      <c r="MD189" s="55">
        <f t="shared" si="779"/>
        <v>4.8577805832933918E-2</v>
      </c>
      <c r="ME189" s="56">
        <f t="shared" si="780"/>
        <v>1.3161094839305601E-3</v>
      </c>
      <c r="MF189" s="260">
        <f t="shared" si="781"/>
        <v>1.0078160075330815</v>
      </c>
      <c r="MG189" s="57">
        <f t="shared" si="614"/>
        <v>0</v>
      </c>
      <c r="MH189" s="58">
        <f t="shared" si="743"/>
        <v>0</v>
      </c>
      <c r="MI189" s="58">
        <f t="shared" si="615"/>
        <v>0</v>
      </c>
      <c r="MJ189" s="58">
        <f t="shared" si="744"/>
        <v>0</v>
      </c>
      <c r="MK189" s="58">
        <f t="shared" si="616"/>
        <v>0</v>
      </c>
      <c r="ML189" s="55"/>
      <c r="MM189" s="56"/>
      <c r="MN189" s="260"/>
      <c r="MO189" s="59">
        <v>3.6294221321594113</v>
      </c>
      <c r="MP189" s="60">
        <v>3.6294221321594113</v>
      </c>
      <c r="MQ189" s="60">
        <v>3.1415000000000002</v>
      </c>
      <c r="MR189" s="61">
        <v>3.3338000000000001</v>
      </c>
      <c r="MS189" s="59">
        <f t="shared" si="617"/>
        <v>1.1006265226048302</v>
      </c>
      <c r="MT189" s="60">
        <f t="shared" si="796"/>
        <v>1.1006265226048302</v>
      </c>
      <c r="MU189" s="60">
        <f t="shared" si="745"/>
        <v>1.1062087020586608</v>
      </c>
      <c r="MV189" s="61">
        <f t="shared" si="785"/>
        <v>1.107236900430514</v>
      </c>
      <c r="MW189" s="66">
        <f t="shared" si="746"/>
        <v>3.9946382603836215</v>
      </c>
      <c r="MX189" s="67">
        <f t="shared" si="786"/>
        <v>3.9946382603836215</v>
      </c>
      <c r="MY189" s="67">
        <f t="shared" si="747"/>
        <v>3.4751546375172833</v>
      </c>
      <c r="MZ189" s="261">
        <f t="shared" si="787"/>
        <v>3.691306378655248</v>
      </c>
      <c r="NA189" s="59">
        <f t="shared" si="618"/>
        <v>1.1006276266771964</v>
      </c>
      <c r="NB189" s="60">
        <f t="shared" si="797"/>
        <v>1.1006276266771964</v>
      </c>
      <c r="NC189" s="60">
        <f t="shared" si="619"/>
        <v>1.1062102058550958</v>
      </c>
      <c r="ND189" s="262">
        <f t="shared" si="798"/>
        <v>1.1072733537283479</v>
      </c>
      <c r="NE189" s="62">
        <f t="shared" si="620"/>
        <v>3.9946422675283029</v>
      </c>
      <c r="NF189" s="63">
        <f t="shared" si="799"/>
        <v>3.9946422675283029</v>
      </c>
      <c r="NG189" s="63">
        <f t="shared" si="621"/>
        <v>3.4751593616937835</v>
      </c>
      <c r="NH189" s="64">
        <f t="shared" si="800"/>
        <v>3.6914279066595665</v>
      </c>
      <c r="NI189" s="238">
        <f t="shared" si="750"/>
        <v>-4.0071446814060607E-6</v>
      </c>
      <c r="NJ189" s="238">
        <f t="shared" si="751"/>
        <v>-4.0071446814060607E-6</v>
      </c>
      <c r="NK189" s="238">
        <f t="shared" si="752"/>
        <v>-4.7241765002148384E-6</v>
      </c>
      <c r="NL189" s="238">
        <f t="shared" si="753"/>
        <v>-1.2152800431852739E-4</v>
      </c>
      <c r="NM189" s="239">
        <f t="shared" si="622"/>
        <v>0.21626854496578321</v>
      </c>
      <c r="NN189" s="240">
        <f t="shared" si="623"/>
        <v>1.3554874730817736</v>
      </c>
      <c r="NO189" s="240">
        <f>O189*IN189+0.001</f>
        <v>0.30321436086873632</v>
      </c>
      <c r="NP189" s="240">
        <f t="shared" si="624"/>
        <v>4.467260413132358E-3</v>
      </c>
      <c r="NQ189" s="240">
        <f t="shared" si="801"/>
        <v>0</v>
      </c>
      <c r="NR189" s="240">
        <f t="shared" si="625"/>
        <v>0</v>
      </c>
      <c r="NS189" s="240">
        <f t="shared" si="626"/>
        <v>0.67798887241200656</v>
      </c>
      <c r="NT189" s="240">
        <f t="shared" si="627"/>
        <v>2.3078986512144611E-2</v>
      </c>
      <c r="NU189" s="240">
        <f t="shared" si="628"/>
        <v>7.0547120342800116E-4</v>
      </c>
      <c r="NV189" s="240">
        <f t="shared" si="629"/>
        <v>0.22572276026826685</v>
      </c>
      <c r="NW189" s="240">
        <f t="shared" si="630"/>
        <v>0.10809982384226324</v>
      </c>
      <c r="NX189" s="240">
        <f t="shared" si="631"/>
        <v>0.61534745472748997</v>
      </c>
      <c r="NY189" s="240">
        <f t="shared" si="632"/>
        <v>0.24425502479012418</v>
      </c>
      <c r="NZ189" s="240">
        <f t="shared" si="633"/>
        <v>5.0390800244857223E-4</v>
      </c>
      <c r="OA189" s="240">
        <f t="shared" si="634"/>
        <v>0.21950232644070516</v>
      </c>
      <c r="OB189" s="241">
        <f t="shared" si="635"/>
        <v>0</v>
      </c>
      <c r="OC189" s="4"/>
      <c r="OD189" s="4"/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136"/>
      <c r="OP189" s="13"/>
      <c r="OQ189" s="13"/>
      <c r="OR189" s="13"/>
      <c r="OS189" s="13"/>
      <c r="OT189" s="13"/>
    </row>
    <row r="190" spans="1:410" ht="15" customHeight="1">
      <c r="A190" s="242">
        <v>171</v>
      </c>
      <c r="B190" s="49" t="s">
        <v>240</v>
      </c>
      <c r="C190" s="50">
        <v>5</v>
      </c>
      <c r="D190" s="51">
        <v>1892.76</v>
      </c>
      <c r="E190" s="52">
        <v>1804.3</v>
      </c>
      <c r="F190" s="52">
        <v>88.5</v>
      </c>
      <c r="G190" s="52"/>
      <c r="H190" s="53"/>
      <c r="I190" s="57">
        <v>2.8254143269745882</v>
      </c>
      <c r="J190" s="58">
        <v>2.8254143269745882</v>
      </c>
      <c r="K190" s="58">
        <v>2.3862999999999999</v>
      </c>
      <c r="L190" s="243">
        <v>2.5590999999999999</v>
      </c>
      <c r="M190" s="1">
        <v>0.17280000000000001</v>
      </c>
      <c r="N190" s="2">
        <v>0.52310000000000001</v>
      </c>
      <c r="O190" s="2">
        <v>0.26631432697458829</v>
      </c>
      <c r="P190" s="2">
        <v>4.4999999999999997E-3</v>
      </c>
      <c r="Q190" s="2">
        <v>0</v>
      </c>
      <c r="R190" s="2">
        <v>0</v>
      </c>
      <c r="S190" s="2">
        <v>0.58179999999999998</v>
      </c>
      <c r="T190" s="2">
        <v>2.58E-2</v>
      </c>
      <c r="U190" s="2">
        <v>8.0000000000000004E-4</v>
      </c>
      <c r="V190" s="2">
        <v>0.18479999999999999</v>
      </c>
      <c r="W190" s="2">
        <v>8.1100000000000005E-2</v>
      </c>
      <c r="X190" s="2">
        <v>0.53300000000000003</v>
      </c>
      <c r="Y190" s="2">
        <v>0.22689999999999999</v>
      </c>
      <c r="Z190" s="2">
        <v>5.9999999999999995E-4</v>
      </c>
      <c r="AA190" s="2">
        <v>0.22389999999999999</v>
      </c>
      <c r="AB190" s="3">
        <v>0</v>
      </c>
      <c r="AC190" s="244">
        <v>119.59</v>
      </c>
      <c r="AD190" s="108">
        <v>26.309799999999999</v>
      </c>
      <c r="AE190" s="108">
        <v>80.490408270000003</v>
      </c>
      <c r="AF190" s="108">
        <f t="shared" si="636"/>
        <v>7.9664576681149812</v>
      </c>
      <c r="AG190" s="108">
        <f t="shared" si="637"/>
        <v>25.1886683640138</v>
      </c>
      <c r="AH190" s="108">
        <v>4.2597724575833302</v>
      </c>
      <c r="AI190" s="108">
        <v>16.83744860771219</v>
      </c>
      <c r="AJ190" s="108">
        <f t="shared" si="638"/>
        <v>0.32572044331619232</v>
      </c>
      <c r="AK190" s="108">
        <f t="shared" si="639"/>
        <v>9.8544198717384983</v>
      </c>
      <c r="AL190" s="108">
        <v>12.374371466764778</v>
      </c>
      <c r="AM190" s="245">
        <v>311.83416096247237</v>
      </c>
      <c r="AN190" s="244">
        <v>372.04</v>
      </c>
      <c r="AO190" s="108">
        <v>81.848799999999997</v>
      </c>
      <c r="AP190" s="108">
        <v>250.40263812000001</v>
      </c>
      <c r="AQ190" s="108">
        <f t="shared" si="640"/>
        <v>24.783350705288882</v>
      </c>
      <c r="AR190" s="108">
        <f t="shared" si="641"/>
        <v>78.361001573272802</v>
      </c>
      <c r="AS190" s="246">
        <v>28.104957486699998</v>
      </c>
      <c r="AT190" s="247">
        <v>4.4457534117456943</v>
      </c>
      <c r="AU190" s="108">
        <v>53.464936879289098</v>
      </c>
      <c r="AV190" s="108">
        <f t="shared" si="642"/>
        <v>1.0342792039298476</v>
      </c>
      <c r="AW190" s="108">
        <f t="shared" si="643"/>
        <v>31.291316677467773</v>
      </c>
      <c r="AX190" s="108">
        <v>39.293066624299456</v>
      </c>
      <c r="AY190" s="245">
        <v>990.18527893234614</v>
      </c>
      <c r="AZ190" s="248">
        <v>61</v>
      </c>
      <c r="BA190" s="108">
        <v>310.92716666666661</v>
      </c>
      <c r="BB190" s="108">
        <v>32.425256052210393</v>
      </c>
      <c r="BC190" s="109">
        <v>25.940204841768317</v>
      </c>
      <c r="BD190" s="109">
        <v>6.4850512104420766</v>
      </c>
      <c r="BE190" s="108">
        <v>12.159473124999998</v>
      </c>
      <c r="BF190" s="109">
        <v>9.7275784999999999</v>
      </c>
      <c r="BG190" s="109">
        <v>2.4318946249999982</v>
      </c>
      <c r="BH190" s="108">
        <v>25.952368396603017</v>
      </c>
      <c r="BI190" s="109">
        <f t="shared" si="644"/>
        <v>15.189090746743055</v>
      </c>
      <c r="BJ190" s="108">
        <f t="shared" si="645"/>
        <v>0.50204856663228536</v>
      </c>
      <c r="BK190" s="108">
        <v>19.073213212023997</v>
      </c>
      <c r="BL190" s="245">
        <v>480.64497294300469</v>
      </c>
      <c r="BM190" s="244">
        <v>3.05</v>
      </c>
      <c r="BN190" s="108">
        <v>0.67099999999999993</v>
      </c>
      <c r="BO190" s="108">
        <v>2.0528116499999998</v>
      </c>
      <c r="BP190" s="108">
        <f t="shared" si="646"/>
        <v>0.20317498024709998</v>
      </c>
      <c r="BQ190" s="108">
        <f t="shared" si="647"/>
        <v>0.64240687775099992</v>
      </c>
      <c r="BR190" s="108">
        <v>0.53102253991666704</v>
      </c>
      <c r="BS190" s="108">
        <v>0.4602528958639166</v>
      </c>
      <c r="BT190" s="108">
        <f t="shared" si="648"/>
        <v>8.9035922704874676E-3</v>
      </c>
      <c r="BU190" s="108">
        <f t="shared" si="649"/>
        <v>0.26937129185648273</v>
      </c>
      <c r="BV190" s="108">
        <v>0.33825435428902917</v>
      </c>
      <c r="BW190" s="245">
        <v>8.5240097280835343</v>
      </c>
      <c r="BX190" s="107">
        <v>0</v>
      </c>
      <c r="BY190" s="108">
        <v>0</v>
      </c>
      <c r="BZ190" s="109">
        <f t="shared" si="650"/>
        <v>0</v>
      </c>
      <c r="CA190" s="109">
        <f t="shared" si="651"/>
        <v>0</v>
      </c>
      <c r="CB190" s="108">
        <v>0</v>
      </c>
      <c r="CC190" s="110">
        <v>0</v>
      </c>
      <c r="CD190" s="244">
        <v>0</v>
      </c>
      <c r="CE190" s="108">
        <v>0</v>
      </c>
      <c r="CF190" s="109">
        <f t="shared" si="652"/>
        <v>0</v>
      </c>
      <c r="CG190" s="109">
        <f t="shared" si="653"/>
        <v>0</v>
      </c>
      <c r="CH190" s="108">
        <v>0</v>
      </c>
      <c r="CI190" s="245">
        <v>0</v>
      </c>
      <c r="CJ190" s="249">
        <v>406.1841337948498</v>
      </c>
      <c r="CK190" s="250">
        <v>89.36050943486697</v>
      </c>
      <c r="CL190" s="250">
        <v>45.302502662398823</v>
      </c>
      <c r="CM190" s="251">
        <v>30.09742390233631</v>
      </c>
      <c r="CN190" s="252">
        <f t="shared" si="541"/>
        <v>14.670989281193833</v>
      </c>
      <c r="CO190" s="250">
        <v>273.38344980302509</v>
      </c>
      <c r="CP190" s="252">
        <f t="shared" si="654"/>
        <v>27.057853560804606</v>
      </c>
      <c r="CQ190" s="250">
        <v>85.552616781358665</v>
      </c>
      <c r="CR190" s="250">
        <v>59.438833485745306</v>
      </c>
      <c r="CS190" s="252">
        <f t="shared" si="655"/>
        <v>1.1498442337817429</v>
      </c>
      <c r="CT190" s="252">
        <f t="shared" si="656"/>
        <v>34.787647196535183</v>
      </c>
      <c r="CU190" s="250">
        <f t="shared" si="542"/>
        <v>873.66942918088603</v>
      </c>
      <c r="CV190" s="245">
        <f t="shared" si="657"/>
        <v>1100.8234807679164</v>
      </c>
      <c r="CW190" s="244">
        <v>36.057000000000002</v>
      </c>
      <c r="CX190" s="108">
        <v>2.632161</v>
      </c>
      <c r="CY190" s="108">
        <f t="shared" si="658"/>
        <v>5.0919154545000005E-2</v>
      </c>
      <c r="CZ190" s="108">
        <f t="shared" si="659"/>
        <v>1.540519604148</v>
      </c>
      <c r="DA190" s="108">
        <v>1.9344580499999999</v>
      </c>
      <c r="DB190" s="245">
        <v>48.748342860000001</v>
      </c>
      <c r="DC190" s="244">
        <v>1.2180000000000002</v>
      </c>
      <c r="DD190" s="108">
        <v>8.8914000000000007E-2</v>
      </c>
      <c r="DE190" s="108">
        <f t="shared" si="660"/>
        <v>1.7200413300000003E-3</v>
      </c>
      <c r="DF190" s="108">
        <f t="shared" si="661"/>
        <v>5.2038518952000005E-2</v>
      </c>
      <c r="DG190" s="108">
        <v>6.5345700000000007E-2</v>
      </c>
      <c r="DH190" s="245">
        <v>1.6467116400000001</v>
      </c>
      <c r="DI190" s="107">
        <v>135.49436277312</v>
      </c>
      <c r="DJ190" s="108">
        <v>29.8087598100864</v>
      </c>
      <c r="DK190" s="108">
        <v>2.2541922262629654</v>
      </c>
      <c r="DL190" s="108">
        <v>91.194887347536735</v>
      </c>
      <c r="DM190" s="108">
        <f t="shared" si="662"/>
        <v>9.025922780335101</v>
      </c>
      <c r="DN190" s="108">
        <f t="shared" si="663"/>
        <v>28.538528046538147</v>
      </c>
      <c r="DO190" s="108">
        <v>18.888910757461442</v>
      </c>
      <c r="DP190" s="108">
        <f t="shared" si="664"/>
        <v>0.3654059786030916</v>
      </c>
      <c r="DQ190" s="108">
        <f t="shared" si="665"/>
        <v>11.055075021197943</v>
      </c>
      <c r="DR190" s="108">
        <v>13.882055645723378</v>
      </c>
      <c r="DS190" s="110">
        <v>349.82780227222912</v>
      </c>
      <c r="DT190" s="244">
        <v>59.05</v>
      </c>
      <c r="DU190" s="108">
        <v>12.991</v>
      </c>
      <c r="DV190" s="108">
        <v>39.74377965</v>
      </c>
      <c r="DW190" s="108">
        <f t="shared" si="666"/>
        <v>3.9336008470791004</v>
      </c>
      <c r="DX190" s="108">
        <f t="shared" si="667"/>
        <v>12.437418403671</v>
      </c>
      <c r="DY190" s="108">
        <v>1.15740890491667</v>
      </c>
      <c r="DZ190" s="108">
        <v>0.61818743593750003</v>
      </c>
      <c r="EA190" s="108"/>
      <c r="EB190" s="108">
        <v>8.2899074473323537</v>
      </c>
      <c r="EC190" s="108">
        <f t="shared" si="668"/>
        <v>0.16036825956864439</v>
      </c>
      <c r="ED190" s="108">
        <f t="shared" si="669"/>
        <v>4.8518175518853122</v>
      </c>
      <c r="EE190" s="108">
        <v>6.0925141719093263</v>
      </c>
      <c r="EF190" s="245">
        <v>153.53135713211501</v>
      </c>
      <c r="EG190" s="249">
        <v>232.07226198412695</v>
      </c>
      <c r="EH190" s="250">
        <v>51.055897636507957</v>
      </c>
      <c r="EI190" s="250">
        <v>306.90309720977331</v>
      </c>
      <c r="EJ190" s="250">
        <v>156.1969321452026</v>
      </c>
      <c r="EK190" s="250">
        <f t="shared" si="670"/>
        <v>15.459435162139282</v>
      </c>
      <c r="EL190" s="250">
        <v>48.880267945519698</v>
      </c>
      <c r="EM190" s="250">
        <v>54.474657795219692</v>
      </c>
      <c r="EN190" s="250">
        <f t="shared" si="671"/>
        <v>1.0538122550485249</v>
      </c>
      <c r="EO190" s="250">
        <f t="shared" si="672"/>
        <v>31.882274018492637</v>
      </c>
      <c r="EP190" s="250">
        <v>800.70284677083055</v>
      </c>
      <c r="EQ190" s="245">
        <v>1008.8855869312465</v>
      </c>
      <c r="ER190" s="244">
        <v>161.76</v>
      </c>
      <c r="ES190" s="108">
        <v>35.587200000000003</v>
      </c>
      <c r="ET190" s="108">
        <v>108.87305327999999</v>
      </c>
      <c r="EU190" s="108">
        <f t="shared" si="673"/>
        <v>10.77560157533472</v>
      </c>
      <c r="EV190" s="108">
        <f t="shared" si="674"/>
        <v>34.070733293443197</v>
      </c>
      <c r="EW190" s="108">
        <v>11.480636874875</v>
      </c>
      <c r="EX190" s="108">
        <v>23.192164981305901</v>
      </c>
      <c r="EY190" s="108">
        <f t="shared" si="675"/>
        <v>0.44865243156336265</v>
      </c>
      <c r="EZ190" s="108">
        <f t="shared" si="676"/>
        <v>13.573632014278942</v>
      </c>
      <c r="FA190" s="108">
        <v>17.044652756809</v>
      </c>
      <c r="FB190" s="245">
        <v>429.52524947158781</v>
      </c>
      <c r="FC190" s="244">
        <v>0.83333333333333293</v>
      </c>
      <c r="FD190" s="108">
        <v>6.0833333333333302E-2</v>
      </c>
      <c r="FE190" s="108">
        <f t="shared" si="677"/>
        <v>1.1768208333333328E-3</v>
      </c>
      <c r="FF190" s="108">
        <f t="shared" si="678"/>
        <v>3.5603803333333316E-2</v>
      </c>
      <c r="FG190" s="108">
        <v>4.4708333333333301E-2</v>
      </c>
      <c r="FH190" s="245">
        <v>1.1266499999999995</v>
      </c>
      <c r="FI190" s="244">
        <v>313.50241999999997</v>
      </c>
      <c r="FJ190" s="108">
        <v>22.885676660000001</v>
      </c>
      <c r="FK190" s="108">
        <f t="shared" si="679"/>
        <v>0.44272341498770007</v>
      </c>
      <c r="FL190" s="108">
        <f t="shared" si="680"/>
        <v>13.394254207444881</v>
      </c>
      <c r="FM190" s="108">
        <v>16.819500000000001</v>
      </c>
      <c r="FN190" s="245">
        <v>423.84911599199995</v>
      </c>
      <c r="FO190" s="244">
        <v>0</v>
      </c>
      <c r="FP190" s="108">
        <v>0</v>
      </c>
      <c r="FQ190" s="108">
        <f t="shared" si="681"/>
        <v>0</v>
      </c>
      <c r="FR190" s="108">
        <f t="shared" si="682"/>
        <v>0</v>
      </c>
      <c r="FS190" s="108">
        <v>0</v>
      </c>
      <c r="FT190" s="110">
        <v>0</v>
      </c>
      <c r="FU190" s="253">
        <f t="shared" si="543"/>
        <v>1816.8737254335581</v>
      </c>
      <c r="FV190" s="254">
        <f t="shared" si="544"/>
        <v>391.24531427420015</v>
      </c>
      <c r="FW190" s="254">
        <f t="shared" si="545"/>
        <v>54.784526034707845</v>
      </c>
      <c r="FX190" s="254">
        <f t="shared" si="546"/>
        <v>310.92716666666661</v>
      </c>
      <c r="FY190" s="254">
        <f t="shared" si="547"/>
        <v>0</v>
      </c>
      <c r="FZ190" s="254">
        <f t="shared" si="548"/>
        <v>0</v>
      </c>
      <c r="GA190" s="254">
        <f t="shared" si="683"/>
        <v>36.057000000000002</v>
      </c>
      <c r="GB190" s="254">
        <f t="shared" si="684"/>
        <v>1.2180000000000002</v>
      </c>
      <c r="GC190" s="254">
        <f t="shared" si="685"/>
        <v>313.50241999999997</v>
      </c>
      <c r="GD190" s="254">
        <f t="shared" si="686"/>
        <v>0</v>
      </c>
      <c r="GE190" s="254">
        <f t="shared" si="549"/>
        <v>1002.3379602657644</v>
      </c>
      <c r="GF190" s="255">
        <f t="shared" si="550"/>
        <v>382.67940236839331</v>
      </c>
      <c r="GG190" s="255">
        <f t="shared" si="551"/>
        <v>99.205397279343785</v>
      </c>
      <c r="GH190" s="254">
        <f t="shared" si="552"/>
        <v>286.66706623986624</v>
      </c>
      <c r="GI190" s="255">
        <f t="shared" si="553"/>
        <v>204.68801383937034</v>
      </c>
      <c r="GJ190" s="256">
        <f t="shared" si="554"/>
        <v>5.5455743964102124</v>
      </c>
      <c r="GK190" s="253">
        <f t="shared" si="687"/>
        <v>4213.613178914763</v>
      </c>
      <c r="GL190" s="257">
        <f t="shared" si="688"/>
        <v>5309.1526054326014</v>
      </c>
      <c r="GM190" s="221">
        <f t="shared" si="689"/>
        <v>5309.1526054326014</v>
      </c>
      <c r="GN190" s="222">
        <f t="shared" si="690"/>
        <v>3029.3438384680658</v>
      </c>
      <c r="GO190" s="222">
        <f t="shared" si="691"/>
        <v>201.01472711518193</v>
      </c>
      <c r="GP190" s="55">
        <f t="shared" si="692"/>
        <v>0.57058895526346021</v>
      </c>
      <c r="GQ190" s="56">
        <f t="shared" si="693"/>
        <v>3.7861922994922616E-2</v>
      </c>
      <c r="GR190" s="258">
        <f t="shared" si="694"/>
        <v>1.0952761011616978</v>
      </c>
      <c r="GS190" s="227">
        <f t="shared" si="555"/>
        <v>5309.1526054326014</v>
      </c>
      <c r="GT190" s="222">
        <f t="shared" si="788"/>
        <v>3029.3438384680658</v>
      </c>
      <c r="GU190" s="222">
        <f t="shared" si="789"/>
        <v>201.01472711518193</v>
      </c>
      <c r="GV190" s="37">
        <f t="shared" si="748"/>
        <v>0.57058895526346021</v>
      </c>
      <c r="GW190" s="228">
        <f t="shared" si="749"/>
        <v>3.7861922994922616E-2</v>
      </c>
      <c r="GX190" s="258">
        <f t="shared" si="695"/>
        <v>1.0952761011616978</v>
      </c>
      <c r="GY190" s="221">
        <f t="shared" si="754"/>
        <v>4516.6734715271241</v>
      </c>
      <c r="GZ190" s="222">
        <f t="shared" si="696"/>
        <v>2768.2931849361739</v>
      </c>
      <c r="HA190" s="222">
        <f t="shared" si="697"/>
        <v>144.99259449019388</v>
      </c>
      <c r="HB190" s="55">
        <f t="shared" si="698"/>
        <v>0.61290531679727367</v>
      </c>
      <c r="HC190" s="56">
        <f t="shared" si="699"/>
        <v>3.2101633072264289E-2</v>
      </c>
      <c r="HD190" s="258">
        <f t="shared" si="700"/>
        <v>1.1010148061050264</v>
      </c>
      <c r="HE190" s="221">
        <f t="shared" si="701"/>
        <v>4828.5076324895963</v>
      </c>
      <c r="HF190" s="222">
        <f t="shared" si="702"/>
        <v>3005.9951681721723</v>
      </c>
      <c r="HG190" s="222">
        <f t="shared" si="703"/>
        <v>155.44073891059716</v>
      </c>
      <c r="HH190" s="55">
        <f t="shared" si="704"/>
        <v>0.62255160330403581</v>
      </c>
      <c r="HI190" s="56">
        <f t="shared" si="705"/>
        <v>3.2192294336387192E-2</v>
      </c>
      <c r="HJ190" s="259">
        <f t="shared" si="706"/>
        <v>1.1025404226304487</v>
      </c>
      <c r="HK190" s="54">
        <f t="shared" si="556"/>
        <v>3.0946087882151292</v>
      </c>
      <c r="HL190" s="55">
        <f t="shared" si="557"/>
        <v>3.0946087882151292</v>
      </c>
      <c r="HM190" s="55">
        <f t="shared" si="558"/>
        <v>2.6273516318084242</v>
      </c>
      <c r="HN190" s="56">
        <f t="shared" si="559"/>
        <v>2.8215111955535814</v>
      </c>
      <c r="HQ190" s="57">
        <f t="shared" si="560"/>
        <v>188.65236764761778</v>
      </c>
      <c r="HR190" s="58">
        <f t="shared" si="707"/>
        <v>218.21419365799949</v>
      </c>
      <c r="HS190" s="58">
        <f t="shared" si="561"/>
        <v>8.2921781114311734</v>
      </c>
      <c r="HT190" s="58">
        <f t="shared" si="708"/>
        <v>9.5766365008918619</v>
      </c>
      <c r="HU190" s="58">
        <f t="shared" si="562"/>
        <v>247.48742933529553</v>
      </c>
      <c r="HV190" s="55">
        <f t="shared" si="755"/>
        <v>0.76227050462442636</v>
      </c>
      <c r="HW190" s="56">
        <f t="shared" si="756"/>
        <v>3.3505451705981175E-2</v>
      </c>
      <c r="HX190" s="260">
        <f t="shared" si="757"/>
        <v>1.124637782543904</v>
      </c>
      <c r="HY190" s="57">
        <f t="shared" si="563"/>
        <v>587.6646282659035</v>
      </c>
      <c r="HZ190" s="58">
        <f t="shared" si="709"/>
        <v>679.75167551517063</v>
      </c>
      <c r="IA190" s="58">
        <f t="shared" si="564"/>
        <v>30.263383320964426</v>
      </c>
      <c r="IB190" s="58">
        <f t="shared" si="710"/>
        <v>34.951181397381816</v>
      </c>
      <c r="IC190" s="58">
        <f t="shared" si="565"/>
        <v>785.86133248598901</v>
      </c>
      <c r="ID190" s="55">
        <f t="shared" si="758"/>
        <v>0.74779684910426725</v>
      </c>
      <c r="IE190" s="56">
        <f t="shared" si="759"/>
        <v>3.8509826186802473E-2</v>
      </c>
      <c r="IF190" s="260">
        <f t="shared" si="760"/>
        <v>1.1231449383309742</v>
      </c>
      <c r="IG190" s="57">
        <f t="shared" si="566"/>
        <v>18.530690711026526</v>
      </c>
      <c r="IH190" s="58">
        <f t="shared" si="711"/>
        <v>21.434449945444385</v>
      </c>
      <c r="II190" s="58">
        <f t="shared" si="567"/>
        <v>36.169831908400596</v>
      </c>
      <c r="IJ190" s="58">
        <f t="shared" si="712"/>
        <v>41.772538871011847</v>
      </c>
      <c r="IK190" s="58">
        <f t="shared" si="568"/>
        <v>381.46426424047991</v>
      </c>
      <c r="IL190" s="55">
        <f t="shared" si="569"/>
        <v>4.8577789450139804E-2</v>
      </c>
      <c r="IM190" s="56">
        <f t="shared" si="570"/>
        <v>9.4818401876823444E-2</v>
      </c>
      <c r="IN190" s="260">
        <f t="shared" si="571"/>
        <v>1.0222995100575569</v>
      </c>
      <c r="IO190" s="57">
        <f t="shared" si="572"/>
        <v>4.8333693669211284</v>
      </c>
      <c r="IP190" s="58">
        <f t="shared" si="713"/>
        <v>5.5907583467176698</v>
      </c>
      <c r="IQ190" s="58">
        <f t="shared" si="573"/>
        <v>0.21207857251758744</v>
      </c>
      <c r="IR190" s="58">
        <f t="shared" si="714"/>
        <v>0.24492954340056175</v>
      </c>
      <c r="IS190" s="58">
        <f t="shared" si="574"/>
        <v>6.7650870857805829</v>
      </c>
      <c r="IT190" s="55">
        <f t="shared" si="761"/>
        <v>0.71445781933543795</v>
      </c>
      <c r="IU190" s="56">
        <f t="shared" si="762"/>
        <v>3.1348978930862789E-2</v>
      </c>
      <c r="IV190" s="260">
        <f t="shared" si="763"/>
        <v>1.1168114971262537</v>
      </c>
      <c r="IW190" s="57">
        <f t="shared" si="575"/>
        <v>0</v>
      </c>
      <c r="IX190" s="58">
        <f t="shared" si="715"/>
        <v>0</v>
      </c>
      <c r="IY190" s="58">
        <f t="shared" si="576"/>
        <v>0</v>
      </c>
      <c r="IZ190" s="58">
        <f t="shared" si="716"/>
        <v>0</v>
      </c>
      <c r="JA190" s="58">
        <f t="shared" si="577"/>
        <v>0</v>
      </c>
      <c r="JB190" s="55"/>
      <c r="JC190" s="56"/>
      <c r="JD190" s="260"/>
      <c r="JE190" s="57">
        <f t="shared" si="578"/>
        <v>0</v>
      </c>
      <c r="JF190" s="58">
        <f t="shared" si="717"/>
        <v>0</v>
      </c>
      <c r="JG190" s="58">
        <f t="shared" si="579"/>
        <v>0</v>
      </c>
      <c r="JH190" s="58">
        <f t="shared" si="718"/>
        <v>0</v>
      </c>
      <c r="JI190" s="58">
        <f t="shared" si="580"/>
        <v>0</v>
      </c>
      <c r="JJ190" s="55"/>
      <c r="JK190" s="56"/>
      <c r="JL190" s="260"/>
      <c r="JM190" s="57">
        <f t="shared" si="581"/>
        <v>642.35976528274728</v>
      </c>
      <c r="JN190" s="58">
        <f t="shared" si="719"/>
        <v>743.01754050255386</v>
      </c>
      <c r="JO190" s="58">
        <f t="shared" si="582"/>
        <v>42.878687075780185</v>
      </c>
      <c r="JP190" s="58">
        <f t="shared" si="720"/>
        <v>49.520595703818536</v>
      </c>
      <c r="JQ190" s="58">
        <f t="shared" si="583"/>
        <v>873.66942918088614</v>
      </c>
      <c r="JR190" s="55">
        <f t="shared" si="584"/>
        <v>0.73524349579794201</v>
      </c>
      <c r="JS190" s="56">
        <f t="shared" si="585"/>
        <v>4.9078845663606825E-2</v>
      </c>
      <c r="JT190" s="260">
        <f t="shared" si="586"/>
        <v>1.1228149689848304</v>
      </c>
      <c r="JU190" s="57">
        <f t="shared" si="587"/>
        <v>1.8794339170605601</v>
      </c>
      <c r="JV190" s="58">
        <f t="shared" si="721"/>
        <v>2.1739412118639501</v>
      </c>
      <c r="JW190" s="58">
        <f t="shared" si="588"/>
        <v>5.0919154545000005E-2</v>
      </c>
      <c r="JX190" s="58">
        <f t="shared" si="722"/>
        <v>5.8806531584020508E-2</v>
      </c>
      <c r="JY190" s="58">
        <f t="shared" si="589"/>
        <v>38.689160999999999</v>
      </c>
      <c r="JZ190" s="55">
        <f t="shared" si="767"/>
        <v>4.8577789450139797E-2</v>
      </c>
      <c r="KA190" s="56">
        <f t="shared" si="768"/>
        <v>1.3161090400745576E-3</v>
      </c>
      <c r="KB190" s="260">
        <f t="shared" si="769"/>
        <v>1.0078160048971445</v>
      </c>
      <c r="KC190" s="57">
        <f t="shared" si="590"/>
        <v>6.3486993121440002E-2</v>
      </c>
      <c r="KD190" s="58">
        <f t="shared" si="723"/>
        <v>7.3435404943569649E-2</v>
      </c>
      <c r="KE190" s="58">
        <f t="shared" si="591"/>
        <v>1.7200413300000003E-3</v>
      </c>
      <c r="KF190" s="58">
        <f t="shared" si="724"/>
        <v>1.9864757320170005E-3</v>
      </c>
      <c r="KG190" s="58">
        <f t="shared" si="592"/>
        <v>1.3069140000000001</v>
      </c>
      <c r="KH190" s="55">
        <f t="shared" si="770"/>
        <v>4.857778945013979E-2</v>
      </c>
      <c r="KI190" s="56">
        <f t="shared" si="771"/>
        <v>1.3161090400745574E-3</v>
      </c>
      <c r="KJ190" s="260">
        <f t="shared" si="772"/>
        <v>1.0078160048971445</v>
      </c>
      <c r="KK190" s="57">
        <f t="shared" si="593"/>
        <v>213.6073183258444</v>
      </c>
      <c r="KL190" s="58">
        <f t="shared" si="725"/>
        <v>247.07958510750424</v>
      </c>
      <c r="KM190" s="58">
        <f t="shared" si="594"/>
        <v>9.391328758938192</v>
      </c>
      <c r="KN190" s="58">
        <f t="shared" si="726"/>
        <v>10.846045583697718</v>
      </c>
      <c r="KO190" s="58">
        <f t="shared" si="595"/>
        <v>277.64111291446756</v>
      </c>
      <c r="KP190" s="55">
        <f t="shared" si="727"/>
        <v>0.7693648684935579</v>
      </c>
      <c r="KQ190" s="56">
        <f t="shared" si="728"/>
        <v>3.3825425421887587E-2</v>
      </c>
      <c r="KR190" s="260">
        <f t="shared" si="729"/>
        <v>1.125799033290791</v>
      </c>
      <c r="KS190" s="57">
        <f t="shared" si="596"/>
        <v>93.133867865778697</v>
      </c>
      <c r="KT190" s="58">
        <f t="shared" si="730"/>
        <v>107.72794496034622</v>
      </c>
      <c r="KU190" s="58">
        <f t="shared" si="597"/>
        <v>4.0939691066477444</v>
      </c>
      <c r="KV190" s="58">
        <f t="shared" si="731"/>
        <v>4.7281249212674803</v>
      </c>
      <c r="KW190" s="58">
        <f t="shared" si="598"/>
        <v>121.85028343818651</v>
      </c>
      <c r="KX190" s="55">
        <f t="shared" si="773"/>
        <v>0.76433033422548113</v>
      </c>
      <c r="KY190" s="56">
        <f t="shared" si="774"/>
        <v>3.3598355220277973E-2</v>
      </c>
      <c r="KZ190" s="260">
        <f t="shared" si="775"/>
        <v>1.124974948596754</v>
      </c>
      <c r="LA190" s="57">
        <f t="shared" si="599"/>
        <v>381.65846081672993</v>
      </c>
      <c r="LB190" s="58">
        <f t="shared" si="732"/>
        <v>441.46434162671153</v>
      </c>
      <c r="LC190" s="58">
        <f t="shared" si="600"/>
        <v>16.513247417187806</v>
      </c>
      <c r="LD190" s="58">
        <f t="shared" si="733"/>
        <v>19.071149442110197</v>
      </c>
      <c r="LE190" s="58">
        <f t="shared" si="601"/>
        <v>800.70284677083055</v>
      </c>
      <c r="LF190" s="55">
        <f t="shared" si="734"/>
        <v>0.47665430734501252</v>
      </c>
      <c r="LG190" s="56">
        <f t="shared" si="735"/>
        <v>2.0623440373397434E-2</v>
      </c>
      <c r="LH190" s="260">
        <f t="shared" si="736"/>
        <v>1.0778863008748027</v>
      </c>
      <c r="LI190" s="57">
        <f t="shared" si="602"/>
        <v>255.47332567542099</v>
      </c>
      <c r="LJ190" s="58">
        <f t="shared" si="737"/>
        <v>295.50599580875951</v>
      </c>
      <c r="LK190" s="58">
        <f t="shared" si="603"/>
        <v>11.224254006898082</v>
      </c>
      <c r="LL190" s="58">
        <f t="shared" si="738"/>
        <v>12.962890952566596</v>
      </c>
      <c r="LM190" s="58">
        <f t="shared" si="604"/>
        <v>340.89305513618081</v>
      </c>
      <c r="LN190" s="55">
        <f t="shared" si="776"/>
        <v>0.7494236735722406</v>
      </c>
      <c r="LO190" s="56">
        <f t="shared" si="777"/>
        <v>3.2926027203499908E-2</v>
      </c>
      <c r="LP190" s="260">
        <f t="shared" si="778"/>
        <v>1.1225349312625923</v>
      </c>
      <c r="LQ190" s="57">
        <f t="shared" si="605"/>
        <v>4.3436640066666643E-2</v>
      </c>
      <c r="LR190" s="58">
        <f t="shared" si="739"/>
        <v>5.0243161565113312E-2</v>
      </c>
      <c r="LS190" s="58">
        <f t="shared" si="606"/>
        <v>1.1768208333333328E-3</v>
      </c>
      <c r="LT190" s="58">
        <f t="shared" si="740"/>
        <v>1.359110380416666E-3</v>
      </c>
      <c r="LU190" s="58">
        <f t="shared" si="607"/>
        <v>0.89416666666666633</v>
      </c>
      <c r="LV190" s="55">
        <f t="shared" si="608"/>
        <v>4.857778945013979E-2</v>
      </c>
      <c r="LW190" s="56">
        <f t="shared" si="609"/>
        <v>1.3161090400745572E-3</v>
      </c>
      <c r="LX190" s="260">
        <f t="shared" si="610"/>
        <v>1.0078160048971445</v>
      </c>
      <c r="LY190" s="57">
        <f t="shared" si="611"/>
        <v>16.340990133082755</v>
      </c>
      <c r="LZ190" s="58">
        <f t="shared" si="741"/>
        <v>18.901623286936825</v>
      </c>
      <c r="MA190" s="58">
        <f t="shared" si="612"/>
        <v>0.44272341498770007</v>
      </c>
      <c r="MB190" s="58">
        <f t="shared" si="742"/>
        <v>0.51130127196929487</v>
      </c>
      <c r="MC190" s="58">
        <f t="shared" si="613"/>
        <v>336.38818729523808</v>
      </c>
      <c r="MD190" s="55">
        <f t="shared" si="779"/>
        <v>4.8577776361512795E-2</v>
      </c>
      <c r="ME190" s="56">
        <f t="shared" si="780"/>
        <v>1.3161086854668136E-3</v>
      </c>
      <c r="MF190" s="260">
        <f t="shared" si="781"/>
        <v>1.007816002791228</v>
      </c>
      <c r="MG190" s="57">
        <f t="shared" si="614"/>
        <v>0</v>
      </c>
      <c r="MH190" s="58">
        <f t="shared" si="743"/>
        <v>0</v>
      </c>
      <c r="MI190" s="58">
        <f t="shared" si="615"/>
        <v>0</v>
      </c>
      <c r="MJ190" s="58">
        <f t="shared" si="744"/>
        <v>0</v>
      </c>
      <c r="MK190" s="58">
        <f t="shared" si="616"/>
        <v>0</v>
      </c>
      <c r="ML190" s="55"/>
      <c r="MM190" s="56"/>
      <c r="MN190" s="260"/>
      <c r="MO190" s="59">
        <v>2.8254143269745882</v>
      </c>
      <c r="MP190" s="60">
        <v>2.8254143269745882</v>
      </c>
      <c r="MQ190" s="60">
        <v>2.3862999999999999</v>
      </c>
      <c r="MR190" s="61">
        <v>2.5590999999999999</v>
      </c>
      <c r="MS190" s="59">
        <f t="shared" si="617"/>
        <v>1.0952761011616978</v>
      </c>
      <c r="MT190" s="60">
        <f t="shared" si="796"/>
        <v>1.0952761011616978</v>
      </c>
      <c r="MU190" s="60">
        <f t="shared" si="745"/>
        <v>1.1010148061050264</v>
      </c>
      <c r="MV190" s="61">
        <f t="shared" si="785"/>
        <v>1.1025404226304487</v>
      </c>
      <c r="MW190" s="66">
        <f t="shared" si="746"/>
        <v>3.0946087882151292</v>
      </c>
      <c r="MX190" s="67">
        <f t="shared" si="786"/>
        <v>3.0946087882151292</v>
      </c>
      <c r="MY190" s="67">
        <f t="shared" si="747"/>
        <v>2.6273516318084242</v>
      </c>
      <c r="MZ190" s="261">
        <f t="shared" si="787"/>
        <v>2.8215111955535814</v>
      </c>
      <c r="NA190" s="59">
        <f t="shared" si="618"/>
        <v>1.0953965956453764</v>
      </c>
      <c r="NB190" s="60">
        <f t="shared" si="797"/>
        <v>1.0953965956453764</v>
      </c>
      <c r="NC190" s="60">
        <f t="shared" si="619"/>
        <v>1.1010178184824289</v>
      </c>
      <c r="ND190" s="262">
        <f t="shared" si="798"/>
        <v>1.102612726766522</v>
      </c>
      <c r="NE190" s="62">
        <f t="shared" si="620"/>
        <v>3.094949235055636</v>
      </c>
      <c r="NF190" s="63">
        <f t="shared" si="799"/>
        <v>3.094949235055636</v>
      </c>
      <c r="NG190" s="63">
        <f t="shared" si="621"/>
        <v>2.6273588202446199</v>
      </c>
      <c r="NH190" s="64">
        <f t="shared" si="800"/>
        <v>2.8216962290682064</v>
      </c>
      <c r="NI190" s="238">
        <f t="shared" si="750"/>
        <v>-3.4044684050682505E-4</v>
      </c>
      <c r="NJ190" s="238">
        <f t="shared" si="751"/>
        <v>-3.4044684050682505E-4</v>
      </c>
      <c r="NK190" s="238">
        <f t="shared" si="752"/>
        <v>-7.1884361956264797E-6</v>
      </c>
      <c r="NL190" s="238">
        <f t="shared" si="753"/>
        <v>-1.8503351462495488E-4</v>
      </c>
      <c r="NM190" s="239">
        <f t="shared" si="622"/>
        <v>0.19433740882358663</v>
      </c>
      <c r="NN190" s="240">
        <f t="shared" si="623"/>
        <v>0.58751711724093258</v>
      </c>
      <c r="NO190" s="240">
        <f>O190*IN190+0.001</f>
        <v>0.27325300598742963</v>
      </c>
      <c r="NP190" s="240">
        <f t="shared" si="624"/>
        <v>5.0256517370681417E-3</v>
      </c>
      <c r="NQ190" s="240">
        <f t="shared" si="801"/>
        <v>0</v>
      </c>
      <c r="NR190" s="240">
        <f t="shared" si="625"/>
        <v>0</v>
      </c>
      <c r="NS190" s="240">
        <f t="shared" si="626"/>
        <v>0.65325374895537425</v>
      </c>
      <c r="NT190" s="240">
        <f t="shared" si="627"/>
        <v>2.600165292634633E-2</v>
      </c>
      <c r="NU190" s="240">
        <f t="shared" si="628"/>
        <v>8.0625280391771563E-4</v>
      </c>
      <c r="NV190" s="240">
        <f t="shared" si="629"/>
        <v>0.20804766135213817</v>
      </c>
      <c r="NW190" s="240">
        <f t="shared" si="630"/>
        <v>9.1235468331196751E-2</v>
      </c>
      <c r="NX190" s="240">
        <f t="shared" si="631"/>
        <v>0.57451339836626991</v>
      </c>
      <c r="NY190" s="240">
        <f t="shared" si="632"/>
        <v>0.25470317590348218</v>
      </c>
      <c r="NZ190" s="240">
        <f t="shared" si="633"/>
        <v>6.046896029382867E-4</v>
      </c>
      <c r="OA190" s="240">
        <f t="shared" si="634"/>
        <v>0.22565000302495594</v>
      </c>
      <c r="OB190" s="241">
        <f t="shared" si="635"/>
        <v>0</v>
      </c>
      <c r="OC190" s="4"/>
      <c r="OD190" s="4"/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136"/>
      <c r="OP190" s="13"/>
      <c r="OQ190" s="13"/>
      <c r="OR190" s="13"/>
      <c r="OS190" s="13"/>
      <c r="OT190" s="13"/>
    </row>
    <row r="191" spans="1:410" ht="15" customHeight="1">
      <c r="A191" s="242">
        <v>172</v>
      </c>
      <c r="B191" s="49" t="s">
        <v>241</v>
      </c>
      <c r="C191" s="50">
        <v>9</v>
      </c>
      <c r="D191" s="51">
        <v>5781.8</v>
      </c>
      <c r="E191" s="52">
        <v>5781.8</v>
      </c>
      <c r="F191" s="52"/>
      <c r="G191" s="52"/>
      <c r="H191" s="53">
        <v>634.1</v>
      </c>
      <c r="I191" s="57">
        <v>2.8610720145342738</v>
      </c>
      <c r="J191" s="58">
        <v>3.2552720145342739</v>
      </c>
      <c r="K191" s="58">
        <v>2.1460999999999997</v>
      </c>
      <c r="L191" s="243">
        <v>2.6375999999999995</v>
      </c>
      <c r="M191" s="1">
        <v>0.49149999999999999</v>
      </c>
      <c r="N191" s="2">
        <v>0.38400000000000001</v>
      </c>
      <c r="O191" s="2">
        <v>0.22347201453427429</v>
      </c>
      <c r="P191" s="2">
        <v>1.6799999999999999E-2</v>
      </c>
      <c r="Q191" s="2">
        <v>0.1326</v>
      </c>
      <c r="R191" s="2">
        <v>0</v>
      </c>
      <c r="S191" s="2">
        <v>0.58430000000000004</v>
      </c>
      <c r="T191" s="2">
        <v>3.0099999999999998E-2</v>
      </c>
      <c r="U191" s="2">
        <v>1E-3</v>
      </c>
      <c r="V191" s="2">
        <v>3.1199999999999999E-2</v>
      </c>
      <c r="W191" s="2">
        <v>5.2999999999999999E-2</v>
      </c>
      <c r="X191" s="2">
        <v>0.65069999999999995</v>
      </c>
      <c r="Y191" s="2">
        <v>9.5600000000000004E-2</v>
      </c>
      <c r="Z191" s="2">
        <v>2.0000000000000001E-4</v>
      </c>
      <c r="AA191" s="2">
        <v>0.29920000000000002</v>
      </c>
      <c r="AB191" s="3">
        <v>0.2616</v>
      </c>
      <c r="AC191" s="244">
        <v>1095.3399999999999</v>
      </c>
      <c r="AD191" s="108">
        <v>240.97479999999999</v>
      </c>
      <c r="AE191" s="108">
        <v>737.22187301999998</v>
      </c>
      <c r="AF191" s="108">
        <f t="shared" si="636"/>
        <v>72.965797660281481</v>
      </c>
      <c r="AG191" s="108">
        <f t="shared" si="637"/>
        <v>230.70621294287878</v>
      </c>
      <c r="AH191" s="108">
        <v>28.346370364375002</v>
      </c>
      <c r="AI191" s="108">
        <v>153.43746230009458</v>
      </c>
      <c r="AJ191" s="108">
        <f t="shared" si="638"/>
        <v>2.9682477081953298</v>
      </c>
      <c r="AK191" s="108">
        <f t="shared" si="639"/>
        <v>89.802036685451753</v>
      </c>
      <c r="AL191" s="108">
        <v>112.76602528422347</v>
      </c>
      <c r="AM191" s="245">
        <v>2841.7038371624312</v>
      </c>
      <c r="AN191" s="244">
        <v>829.08</v>
      </c>
      <c r="AO191" s="108">
        <v>182.39760000000001</v>
      </c>
      <c r="AP191" s="108">
        <v>558.01478124000005</v>
      </c>
      <c r="AQ191" s="108">
        <f t="shared" si="640"/>
        <v>55.228954958447765</v>
      </c>
      <c r="AR191" s="108">
        <f t="shared" si="641"/>
        <v>174.62514564124561</v>
      </c>
      <c r="AS191" s="246">
        <v>72.771067465791702</v>
      </c>
      <c r="AT191" s="247">
        <v>5.4465290715326038</v>
      </c>
      <c r="AU191" s="108">
        <v>119.8852317555228</v>
      </c>
      <c r="AV191" s="108">
        <f t="shared" si="642"/>
        <v>2.3191798083105888</v>
      </c>
      <c r="AW191" s="108">
        <f t="shared" si="643"/>
        <v>70.164989819091318</v>
      </c>
      <c r="AX191" s="108">
        <v>88.107434023065736</v>
      </c>
      <c r="AY191" s="245">
        <v>2220.3073373812563</v>
      </c>
      <c r="AZ191" s="248">
        <v>164</v>
      </c>
      <c r="BA191" s="108">
        <v>835.93533333333323</v>
      </c>
      <c r="BB191" s="108">
        <v>87.176098238729594</v>
      </c>
      <c r="BC191" s="109">
        <v>69.740878590983684</v>
      </c>
      <c r="BD191" s="109">
        <v>17.43521964774591</v>
      </c>
      <c r="BE191" s="108">
        <v>32.691042499999995</v>
      </c>
      <c r="BF191" s="109">
        <v>26.152833999999999</v>
      </c>
      <c r="BG191" s="109">
        <v>6.5382084999999961</v>
      </c>
      <c r="BH191" s="108">
        <v>69.773580607260584</v>
      </c>
      <c r="BI191" s="109">
        <f t="shared" si="644"/>
        <v>40.836243974850191</v>
      </c>
      <c r="BJ191" s="108">
        <f t="shared" si="645"/>
        <v>1.3497699168474562</v>
      </c>
      <c r="BK191" s="108">
        <v>51.278802733966181</v>
      </c>
      <c r="BL191" s="245">
        <v>1292.2258288959476</v>
      </c>
      <c r="BM191" s="244">
        <v>35.74</v>
      </c>
      <c r="BN191" s="108">
        <v>7.8628000000000009</v>
      </c>
      <c r="BO191" s="108">
        <v>24.054914220000001</v>
      </c>
      <c r="BP191" s="108">
        <f t="shared" si="646"/>
        <v>2.3808110800102802</v>
      </c>
      <c r="BQ191" s="108">
        <f t="shared" si="647"/>
        <v>7.5277448560067999</v>
      </c>
      <c r="BR191" s="108">
        <v>4.3596799333750003</v>
      </c>
      <c r="BS191" s="108">
        <v>5.2572697731963753</v>
      </c>
      <c r="BT191" s="108">
        <f t="shared" si="648"/>
        <v>0.10170188376248389</v>
      </c>
      <c r="BU191" s="108">
        <f t="shared" si="649"/>
        <v>3.0769117656190961</v>
      </c>
      <c r="BV191" s="108">
        <v>3.8637331963285693</v>
      </c>
      <c r="BW191" s="245">
        <v>97.366076547479935</v>
      </c>
      <c r="BX191" s="107">
        <v>504.96</v>
      </c>
      <c r="BY191" s="108">
        <v>36.862079999999999</v>
      </c>
      <c r="BZ191" s="109">
        <f t="shared" si="650"/>
        <v>21.574195837440001</v>
      </c>
      <c r="CA191" s="109">
        <f t="shared" si="651"/>
        <v>0.71309693760000004</v>
      </c>
      <c r="CB191" s="108">
        <v>27.091104000000001</v>
      </c>
      <c r="CC191" s="110">
        <v>682.69582079999998</v>
      </c>
      <c r="CD191" s="244"/>
      <c r="CE191" s="108">
        <v>0</v>
      </c>
      <c r="CF191" s="109">
        <f t="shared" si="652"/>
        <v>0</v>
      </c>
      <c r="CG191" s="109">
        <f t="shared" si="653"/>
        <v>0</v>
      </c>
      <c r="CH191" s="108">
        <v>0</v>
      </c>
      <c r="CI191" s="245">
        <v>0</v>
      </c>
      <c r="CJ191" s="249">
        <v>1247.7197030659263</v>
      </c>
      <c r="CK191" s="250">
        <v>274.49833467450378</v>
      </c>
      <c r="CL191" s="250">
        <v>132.01104228086766</v>
      </c>
      <c r="CM191" s="251">
        <v>91.938378620917646</v>
      </c>
      <c r="CN191" s="252">
        <f t="shared" si="541"/>
        <v>44.815362658766304</v>
      </c>
      <c r="CO191" s="250">
        <v>839.78148930763098</v>
      </c>
      <c r="CP191" s="252">
        <f t="shared" si="654"/>
        <v>83.116533122733472</v>
      </c>
      <c r="CQ191" s="250">
        <v>262.80121926393002</v>
      </c>
      <c r="CR191" s="250">
        <v>182.06277156101191</v>
      </c>
      <c r="CS191" s="252">
        <f t="shared" si="655"/>
        <v>3.5220043158477758</v>
      </c>
      <c r="CT191" s="252">
        <f t="shared" si="656"/>
        <v>106.55551418597032</v>
      </c>
      <c r="CU191" s="250">
        <f t="shared" si="542"/>
        <v>2676.0733408899405</v>
      </c>
      <c r="CV191" s="245">
        <f t="shared" si="657"/>
        <v>3371.8524095213252</v>
      </c>
      <c r="CW191" s="244">
        <v>128.90360000000001</v>
      </c>
      <c r="CX191" s="108">
        <v>9.4099628000000006</v>
      </c>
      <c r="CY191" s="108">
        <f t="shared" si="658"/>
        <v>0.18203573036600001</v>
      </c>
      <c r="CZ191" s="108">
        <f t="shared" si="659"/>
        <v>5.5073501080304004</v>
      </c>
      <c r="DA191" s="108">
        <v>6.9156781399999998</v>
      </c>
      <c r="DB191" s="245">
        <v>174.27508912800002</v>
      </c>
      <c r="DC191" s="244">
        <v>4.3151999999999999</v>
      </c>
      <c r="DD191" s="108">
        <v>0.3150096</v>
      </c>
      <c r="DE191" s="108">
        <f t="shared" si="660"/>
        <v>6.0938607120000002E-3</v>
      </c>
      <c r="DF191" s="108">
        <f t="shared" si="661"/>
        <v>0.18436503857280001</v>
      </c>
      <c r="DG191" s="108">
        <v>0.23151047999999999</v>
      </c>
      <c r="DH191" s="245">
        <v>5.8340640959999996</v>
      </c>
      <c r="DI191" s="107">
        <v>69.767749927935995</v>
      </c>
      <c r="DJ191" s="108">
        <v>15.34890498414592</v>
      </c>
      <c r="DK191" s="108">
        <v>1.1499988828919461</v>
      </c>
      <c r="DL191" s="108">
        <v>46.957393392247106</v>
      </c>
      <c r="DM191" s="108">
        <f t="shared" si="662"/>
        <v>4.6475610536042655</v>
      </c>
      <c r="DN191" s="108">
        <f t="shared" si="663"/>
        <v>14.694846688169809</v>
      </c>
      <c r="DO191" s="108">
        <v>9.7253554446671284</v>
      </c>
      <c r="DP191" s="108">
        <f t="shared" si="664"/>
        <v>0.18813700107708561</v>
      </c>
      <c r="DQ191" s="108">
        <f t="shared" si="665"/>
        <v>5.6919393303894408</v>
      </c>
      <c r="DR191" s="108">
        <v>7.1474701315944049</v>
      </c>
      <c r="DS191" s="110">
        <v>180.116247316179</v>
      </c>
      <c r="DT191" s="244">
        <v>117.92</v>
      </c>
      <c r="DU191" s="108">
        <v>25.942399999999999</v>
      </c>
      <c r="DV191" s="108">
        <v>79.366409759999996</v>
      </c>
      <c r="DW191" s="108">
        <f t="shared" si="666"/>
        <v>7.8552110395862398</v>
      </c>
      <c r="DX191" s="108">
        <f t="shared" si="667"/>
        <v>24.8369242702944</v>
      </c>
      <c r="DY191" s="108">
        <v>2.2899475950833299</v>
      </c>
      <c r="DZ191" s="108">
        <v>1.1864702861375001</v>
      </c>
      <c r="EA191" s="108"/>
      <c r="EB191" s="108">
        <v>16.549481617809118</v>
      </c>
      <c r="EC191" s="108">
        <f t="shared" si="668"/>
        <v>0.32014972189651741</v>
      </c>
      <c r="ED191" s="108">
        <f t="shared" si="669"/>
        <v>9.685882007491907</v>
      </c>
      <c r="EE191" s="108">
        <v>12.162735462951497</v>
      </c>
      <c r="EF191" s="245">
        <v>306.5009336663777</v>
      </c>
      <c r="EG191" s="249">
        <v>773.03305357142881</v>
      </c>
      <c r="EH191" s="250">
        <v>170.06727178571433</v>
      </c>
      <c r="EI191" s="250">
        <v>1319.203561671387</v>
      </c>
      <c r="EJ191" s="250">
        <v>520.29221580541082</v>
      </c>
      <c r="EK191" s="250">
        <f t="shared" si="670"/>
        <v>51.495401767124733</v>
      </c>
      <c r="EL191" s="250">
        <v>162.82024601414525</v>
      </c>
      <c r="EM191" s="250">
        <v>203.12951550687762</v>
      </c>
      <c r="EN191" s="250">
        <f t="shared" si="671"/>
        <v>3.9295404774805478</v>
      </c>
      <c r="EO191" s="250">
        <f t="shared" si="672"/>
        <v>118.88520528167926</v>
      </c>
      <c r="EP191" s="250">
        <v>2985.7256183408181</v>
      </c>
      <c r="EQ191" s="245">
        <v>3762.0142791094308</v>
      </c>
      <c r="ER191" s="244">
        <v>207.93</v>
      </c>
      <c r="ES191" s="108">
        <v>45.744599999999998</v>
      </c>
      <c r="ET191" s="108">
        <v>139.94791029000001</v>
      </c>
      <c r="EU191" s="108">
        <f t="shared" si="673"/>
        <v>13.851204473042461</v>
      </c>
      <c r="EV191" s="108">
        <f t="shared" si="674"/>
        <v>43.7952990461526</v>
      </c>
      <c r="EW191" s="108">
        <v>15.44151242135</v>
      </c>
      <c r="EX191" s="108">
        <v>29.861673657928499</v>
      </c>
      <c r="EY191" s="108">
        <f t="shared" si="675"/>
        <v>0.57767407691262684</v>
      </c>
      <c r="EZ191" s="108">
        <f t="shared" si="676"/>
        <v>17.477082018428497</v>
      </c>
      <c r="FA191" s="108">
        <v>21.946284818463901</v>
      </c>
      <c r="FB191" s="245">
        <v>553.04637742529087</v>
      </c>
      <c r="FC191" s="244">
        <v>0.83333333333333293</v>
      </c>
      <c r="FD191" s="108">
        <v>6.0833333333333302E-2</v>
      </c>
      <c r="FE191" s="108">
        <f t="shared" si="677"/>
        <v>1.1768208333333328E-3</v>
      </c>
      <c r="FF191" s="108">
        <f t="shared" si="678"/>
        <v>3.5603803333333316E-2</v>
      </c>
      <c r="FG191" s="108">
        <v>4.4708333333333301E-2</v>
      </c>
      <c r="FH191" s="245">
        <v>1.1266499999999995</v>
      </c>
      <c r="FI191" s="244">
        <v>1279.7468249999999</v>
      </c>
      <c r="FJ191" s="108">
        <v>93.421518225</v>
      </c>
      <c r="FK191" s="108">
        <f t="shared" si="679"/>
        <v>1.8072392700626252</v>
      </c>
      <c r="FL191" s="108">
        <f t="shared" si="680"/>
        <v>54.676625128509301</v>
      </c>
      <c r="FM191" s="108">
        <v>68.658500000000004</v>
      </c>
      <c r="FN191" s="245">
        <v>1730.1922118699999</v>
      </c>
      <c r="FO191" s="244">
        <v>995.84625000000005</v>
      </c>
      <c r="FP191" s="108">
        <v>72.696776249999999</v>
      </c>
      <c r="FQ191" s="108">
        <f t="shared" si="681"/>
        <v>1.40631913655625</v>
      </c>
      <c r="FR191" s="108">
        <f t="shared" si="682"/>
        <v>42.547096842285001</v>
      </c>
      <c r="FS191" s="108">
        <v>53.427151312500001</v>
      </c>
      <c r="FT191" s="110">
        <v>1346.3642130750002</v>
      </c>
      <c r="FU191" s="253">
        <f t="shared" si="543"/>
        <v>5339.3672180096546</v>
      </c>
      <c r="FV191" s="254">
        <f t="shared" si="544"/>
        <v>1551.3045206520392</v>
      </c>
      <c r="FW191" s="254">
        <f t="shared" si="545"/>
        <v>146.1556043212826</v>
      </c>
      <c r="FX191" s="254">
        <f t="shared" si="546"/>
        <v>835.93533333333323</v>
      </c>
      <c r="FY191" s="254">
        <f t="shared" si="547"/>
        <v>504.96</v>
      </c>
      <c r="FZ191" s="254">
        <f t="shared" si="548"/>
        <v>0</v>
      </c>
      <c r="GA191" s="254">
        <f t="shared" si="683"/>
        <v>128.90360000000001</v>
      </c>
      <c r="GB191" s="254">
        <f t="shared" si="684"/>
        <v>4.3151999999999999</v>
      </c>
      <c r="GC191" s="254">
        <f t="shared" si="685"/>
        <v>1279.7468249999999</v>
      </c>
      <c r="GD191" s="254">
        <f t="shared" si="686"/>
        <v>995.84625000000005</v>
      </c>
      <c r="GE191" s="254">
        <f t="shared" si="549"/>
        <v>2945.6369870352887</v>
      </c>
      <c r="GF191" s="255">
        <f t="shared" si="550"/>
        <v>1124.6053192418444</v>
      </c>
      <c r="GG191" s="255">
        <f t="shared" si="551"/>
        <v>291.54147515483072</v>
      </c>
      <c r="GH191" s="254">
        <f t="shared" si="552"/>
        <v>1002.4485224327018</v>
      </c>
      <c r="GI191" s="255">
        <f t="shared" si="553"/>
        <v>715.77527102911392</v>
      </c>
      <c r="GJ191" s="256">
        <f t="shared" si="554"/>
        <v>19.392366666460614</v>
      </c>
      <c r="GK191" s="253">
        <f t="shared" si="687"/>
        <v>14734.620060784298</v>
      </c>
      <c r="GL191" s="257">
        <f t="shared" si="688"/>
        <v>18565.621276588216</v>
      </c>
      <c r="GM191" s="221">
        <f t="shared" si="689"/>
        <v>16536.561242713215</v>
      </c>
      <c r="GN191" s="222">
        <f t="shared" si="690"/>
        <v>8947.9149873262995</v>
      </c>
      <c r="GO191" s="222">
        <f t="shared" si="691"/>
        <v>573.26223788620632</v>
      </c>
      <c r="GP191" s="55">
        <f t="shared" si="692"/>
        <v>0.54109889329434624</v>
      </c>
      <c r="GQ191" s="56">
        <f t="shared" si="693"/>
        <v>3.4666351091513212E-2</v>
      </c>
      <c r="GR191" s="258">
        <f t="shared" si="694"/>
        <v>1.0901600143632995</v>
      </c>
      <c r="GS191" s="227">
        <f t="shared" si="555"/>
        <v>18565.621276588216</v>
      </c>
      <c r="GT191" s="222">
        <f t="shared" si="788"/>
        <v>9046.482238433573</v>
      </c>
      <c r="GU191" s="222">
        <f t="shared" si="789"/>
        <v>575.9327021396432</v>
      </c>
      <c r="GV191" s="37">
        <f t="shared" si="748"/>
        <v>0.48727064414706384</v>
      </c>
      <c r="GW191" s="228">
        <f t="shared" si="749"/>
        <v>3.1021461310638227E-2</v>
      </c>
      <c r="GX191" s="258">
        <f t="shared" si="695"/>
        <v>1.0811605342948627</v>
      </c>
      <c r="GY191" s="221">
        <f t="shared" si="754"/>
        <v>12402.631576654836</v>
      </c>
      <c r="GZ191" s="222">
        <f t="shared" si="696"/>
        <v>6708.6995837594905</v>
      </c>
      <c r="HA191" s="222">
        <f t="shared" si="697"/>
        <v>355.0585527620583</v>
      </c>
      <c r="HB191" s="55">
        <f t="shared" si="698"/>
        <v>0.54090936607252837</v>
      </c>
      <c r="HC191" s="56">
        <f t="shared" si="699"/>
        <v>2.8627678776686084E-2</v>
      </c>
      <c r="HD191" s="258">
        <f t="shared" si="700"/>
        <v>1.089194925106074</v>
      </c>
      <c r="HE191" s="221">
        <f t="shared" si="701"/>
        <v>15244.335413817267</v>
      </c>
      <c r="HF191" s="222">
        <f t="shared" si="702"/>
        <v>8885.1415130881596</v>
      </c>
      <c r="HG191" s="222">
        <f t="shared" si="703"/>
        <v>450.73544992633907</v>
      </c>
      <c r="HH191" s="55">
        <f t="shared" si="704"/>
        <v>0.5828487285208106</v>
      </c>
      <c r="HI191" s="56">
        <f t="shared" si="705"/>
        <v>2.9567405707814479E-2</v>
      </c>
      <c r="HJ191" s="259">
        <f t="shared" si="706"/>
        <v>1.0959123869033514</v>
      </c>
      <c r="HK191" s="54">
        <f t="shared" si="556"/>
        <v>3.1190263084591181</v>
      </c>
      <c r="HL191" s="55">
        <f t="shared" si="557"/>
        <v>3.5194716305089897</v>
      </c>
      <c r="HM191" s="55">
        <f t="shared" si="558"/>
        <v>2.3375212287701448</v>
      </c>
      <c r="HN191" s="56">
        <f t="shared" si="559"/>
        <v>2.8905785116962788</v>
      </c>
      <c r="HQ191" s="57">
        <f t="shared" si="560"/>
        <v>1727.334864546563</v>
      </c>
      <c r="HR191" s="58">
        <f t="shared" si="707"/>
        <v>1998.0082378210095</v>
      </c>
      <c r="HS191" s="58">
        <f t="shared" si="561"/>
        <v>75.934045368476816</v>
      </c>
      <c r="HT191" s="58">
        <f t="shared" si="708"/>
        <v>87.696228996053875</v>
      </c>
      <c r="HU191" s="58">
        <f t="shared" si="562"/>
        <v>2255.320505684469</v>
      </c>
      <c r="HV191" s="55">
        <f t="shared" si="755"/>
        <v>0.76589329995132238</v>
      </c>
      <c r="HW191" s="56">
        <f t="shared" si="756"/>
        <v>3.3668848918407511E-2</v>
      </c>
      <c r="HX191" s="260">
        <f t="shared" si="757"/>
        <v>1.1252307847998335</v>
      </c>
      <c r="HY191" s="57">
        <f t="shared" si="563"/>
        <v>1310.1215652616111</v>
      </c>
      <c r="HZ191" s="58">
        <f t="shared" si="709"/>
        <v>1515.4176145381057</v>
      </c>
      <c r="IA191" s="58">
        <f t="shared" si="564"/>
        <v>62.994663838290954</v>
      </c>
      <c r="IB191" s="58">
        <f t="shared" si="710"/>
        <v>72.752537266842225</v>
      </c>
      <c r="IC191" s="58">
        <f t="shared" si="565"/>
        <v>1762.1486804613146</v>
      </c>
      <c r="ID191" s="55">
        <f t="shared" si="758"/>
        <v>0.74347958250528157</v>
      </c>
      <c r="IE191" s="56">
        <f t="shared" si="759"/>
        <v>3.5748779054103154E-2</v>
      </c>
      <c r="IF191" s="260">
        <f t="shared" si="760"/>
        <v>1.1220407364540583</v>
      </c>
      <c r="IG191" s="57">
        <f t="shared" si="566"/>
        <v>49.820217649317229</v>
      </c>
      <c r="IH191" s="58">
        <f t="shared" si="711"/>
        <v>57.627045754965245</v>
      </c>
      <c r="II191" s="58">
        <f t="shared" si="567"/>
        <v>97.243482507831132</v>
      </c>
      <c r="IJ191" s="58">
        <f t="shared" si="712"/>
        <v>112.30649794829418</v>
      </c>
      <c r="IK191" s="58">
        <f t="shared" si="568"/>
        <v>1025.5760546793235</v>
      </c>
      <c r="IL191" s="55">
        <f t="shared" si="569"/>
        <v>4.857778945013979E-2</v>
      </c>
      <c r="IM191" s="56">
        <f t="shared" si="570"/>
        <v>9.481840187682343E-2</v>
      </c>
      <c r="IN191" s="260">
        <f t="shared" si="571"/>
        <v>1.0222995100575569</v>
      </c>
      <c r="IO191" s="57">
        <f t="shared" si="572"/>
        <v>56.5404810783836</v>
      </c>
      <c r="IP191" s="58">
        <f t="shared" si="713"/>
        <v>65.400374463366319</v>
      </c>
      <c r="IQ191" s="58">
        <f t="shared" si="573"/>
        <v>2.4825129637727641</v>
      </c>
      <c r="IR191" s="58">
        <f t="shared" si="714"/>
        <v>2.8670542218611654</v>
      </c>
      <c r="IS191" s="58">
        <f t="shared" si="574"/>
        <v>77.274663926571378</v>
      </c>
      <c r="IT191" s="55">
        <f t="shared" si="761"/>
        <v>0.73168200552913443</v>
      </c>
      <c r="IU191" s="56">
        <f t="shared" si="762"/>
        <v>3.2125833198468776E-2</v>
      </c>
      <c r="IV191" s="260">
        <f t="shared" si="763"/>
        <v>1.1196308618288582</v>
      </c>
      <c r="IW191" s="57">
        <f t="shared" si="575"/>
        <v>26.320518921676801</v>
      </c>
      <c r="IX191" s="58">
        <f t="shared" si="715"/>
        <v>30.444944236703556</v>
      </c>
      <c r="IY191" s="58">
        <f t="shared" si="576"/>
        <v>0.71309693760000004</v>
      </c>
      <c r="IZ191" s="58">
        <f t="shared" si="716"/>
        <v>0.82355565323424007</v>
      </c>
      <c r="JA191" s="58">
        <f t="shared" si="577"/>
        <v>541.82207999999991</v>
      </c>
      <c r="JB191" s="55">
        <f t="shared" si="764"/>
        <v>4.8577789450139804E-2</v>
      </c>
      <c r="JC191" s="56">
        <f t="shared" si="765"/>
        <v>1.3161090400745576E-3</v>
      </c>
      <c r="JD191" s="260">
        <f t="shared" si="766"/>
        <v>1.0078160048971445</v>
      </c>
      <c r="JE191" s="57">
        <f t="shared" si="578"/>
        <v>0</v>
      </c>
      <c r="JF191" s="58">
        <f t="shared" si="717"/>
        <v>0</v>
      </c>
      <c r="JG191" s="58">
        <f t="shared" si="579"/>
        <v>0</v>
      </c>
      <c r="JH191" s="58">
        <f t="shared" si="718"/>
        <v>0</v>
      </c>
      <c r="JI191" s="58">
        <f t="shared" si="580"/>
        <v>0</v>
      </c>
      <c r="JJ191" s="55"/>
      <c r="JK191" s="56"/>
      <c r="JL191" s="260"/>
      <c r="JM191" s="57">
        <f t="shared" si="581"/>
        <v>1972.8332525493088</v>
      </c>
      <c r="JN191" s="58">
        <f t="shared" si="719"/>
        <v>2281.9762232237854</v>
      </c>
      <c r="JO191" s="58">
        <f t="shared" si="582"/>
        <v>131.45390009734754</v>
      </c>
      <c r="JP191" s="58">
        <f t="shared" si="720"/>
        <v>151.81610922242669</v>
      </c>
      <c r="JQ191" s="58">
        <f t="shared" si="583"/>
        <v>2676.0733408899405</v>
      </c>
      <c r="JR191" s="55">
        <f t="shared" si="584"/>
        <v>0.7372119524546491</v>
      </c>
      <c r="JS191" s="56">
        <f t="shared" si="585"/>
        <v>4.9121934772397513E-2</v>
      </c>
      <c r="JT191" s="260">
        <f t="shared" si="586"/>
        <v>1.1231301006458878</v>
      </c>
      <c r="JU191" s="57">
        <f t="shared" si="587"/>
        <v>6.718967131797088</v>
      </c>
      <c r="JV191" s="58">
        <f t="shared" si="721"/>
        <v>7.7718292813496923</v>
      </c>
      <c r="JW191" s="58">
        <f t="shared" si="588"/>
        <v>0.18203573036600001</v>
      </c>
      <c r="JX191" s="58">
        <f t="shared" si="722"/>
        <v>0.21023306499969344</v>
      </c>
      <c r="JY191" s="58">
        <f t="shared" si="589"/>
        <v>138.31356280000003</v>
      </c>
      <c r="JZ191" s="55">
        <f t="shared" si="767"/>
        <v>4.8577789450139783E-2</v>
      </c>
      <c r="KA191" s="56">
        <f t="shared" si="768"/>
        <v>1.3161090400745572E-3</v>
      </c>
      <c r="KB191" s="260">
        <f t="shared" si="769"/>
        <v>1.0078160048971445</v>
      </c>
      <c r="KC191" s="57">
        <f t="shared" si="590"/>
        <v>0.22492534705881601</v>
      </c>
      <c r="KD191" s="58">
        <f t="shared" si="723"/>
        <v>0.26017114894293247</v>
      </c>
      <c r="KE191" s="58">
        <f t="shared" si="591"/>
        <v>6.0938607120000002E-3</v>
      </c>
      <c r="KF191" s="58">
        <f t="shared" si="724"/>
        <v>7.0377997362888007E-3</v>
      </c>
      <c r="KG191" s="58">
        <f t="shared" si="592"/>
        <v>4.6302095999999997</v>
      </c>
      <c r="KH191" s="55">
        <f t="shared" si="770"/>
        <v>4.8577789450139797E-2</v>
      </c>
      <c r="KI191" s="56">
        <f t="shared" si="771"/>
        <v>1.3161090400745574E-3</v>
      </c>
      <c r="KJ191" s="260">
        <f t="shared" si="772"/>
        <v>1.0078160048971445</v>
      </c>
      <c r="KK191" s="57">
        <f t="shared" si="593"/>
        <v>109.98853385472421</v>
      </c>
      <c r="KL191" s="58">
        <f t="shared" si="725"/>
        <v>127.2237371097595</v>
      </c>
      <c r="KM191" s="58">
        <f t="shared" si="594"/>
        <v>4.8356980546813508</v>
      </c>
      <c r="KN191" s="58">
        <f t="shared" si="726"/>
        <v>5.584747683351492</v>
      </c>
      <c r="KO191" s="58">
        <f t="shared" si="595"/>
        <v>142.94940263188809</v>
      </c>
      <c r="KP191" s="55">
        <f t="shared" si="727"/>
        <v>0.76942282954450614</v>
      </c>
      <c r="KQ191" s="56">
        <f t="shared" si="728"/>
        <v>3.3828039611567003E-2</v>
      </c>
      <c r="KR191" s="260">
        <f t="shared" si="729"/>
        <v>1.125808520725456</v>
      </c>
      <c r="KS191" s="57">
        <f t="shared" si="596"/>
        <v>185.98022365889929</v>
      </c>
      <c r="KT191" s="58">
        <f t="shared" si="730"/>
        <v>215.12332470624881</v>
      </c>
      <c r="KU191" s="58">
        <f t="shared" si="597"/>
        <v>8.1753607614827573</v>
      </c>
      <c r="KV191" s="58">
        <f t="shared" si="731"/>
        <v>9.4417241434364367</v>
      </c>
      <c r="KW191" s="58">
        <f t="shared" si="598"/>
        <v>243.25470925902991</v>
      </c>
      <c r="KX191" s="55">
        <f t="shared" si="773"/>
        <v>0.76454932455534974</v>
      </c>
      <c r="KY191" s="56">
        <f t="shared" si="774"/>
        <v>3.360823223684118E-2</v>
      </c>
      <c r="KZ191" s="260">
        <f t="shared" si="775"/>
        <v>1.1250107943313101</v>
      </c>
      <c r="LA191" s="57">
        <f t="shared" si="599"/>
        <v>1286.7809759380489</v>
      </c>
      <c r="LB191" s="58">
        <f t="shared" si="732"/>
        <v>1488.4195548675411</v>
      </c>
      <c r="LC191" s="58">
        <f t="shared" si="600"/>
        <v>55.424942244605283</v>
      </c>
      <c r="LD191" s="58">
        <f t="shared" si="733"/>
        <v>64.01026579829464</v>
      </c>
      <c r="LE191" s="58">
        <f t="shared" si="601"/>
        <v>2985.7256183408181</v>
      </c>
      <c r="LF191" s="55">
        <f t="shared" si="734"/>
        <v>0.43097763841177045</v>
      </c>
      <c r="LG191" s="56">
        <f t="shared" si="735"/>
        <v>1.8563307326078138E-2</v>
      </c>
      <c r="LH191" s="260">
        <f t="shared" si="736"/>
        <v>1.0704096522439339</v>
      </c>
      <c r="LI191" s="57">
        <f t="shared" si="602"/>
        <v>328.42690489878891</v>
      </c>
      <c r="LJ191" s="58">
        <f t="shared" si="737"/>
        <v>379.89140089642916</v>
      </c>
      <c r="LK191" s="58">
        <f t="shared" si="603"/>
        <v>14.428878549955089</v>
      </c>
      <c r="LL191" s="58">
        <f t="shared" si="738"/>
        <v>16.663911837343132</v>
      </c>
      <c r="LM191" s="58">
        <f t="shared" si="604"/>
        <v>438.92569636927846</v>
      </c>
      <c r="LN191" s="55">
        <f t="shared" si="776"/>
        <v>0.74825171461931372</v>
      </c>
      <c r="LO191" s="56">
        <f t="shared" si="777"/>
        <v>3.2873168896941807E-2</v>
      </c>
      <c r="LP191" s="260">
        <f t="shared" si="778"/>
        <v>1.1223430975429827</v>
      </c>
      <c r="LQ191" s="57">
        <f t="shared" si="605"/>
        <v>4.3436640066666643E-2</v>
      </c>
      <c r="LR191" s="58">
        <f t="shared" si="739"/>
        <v>5.0243161565113312E-2</v>
      </c>
      <c r="LS191" s="58">
        <f t="shared" si="606"/>
        <v>1.1768208333333328E-3</v>
      </c>
      <c r="LT191" s="58">
        <f t="shared" si="740"/>
        <v>1.359110380416666E-3</v>
      </c>
      <c r="LU191" s="58">
        <f t="shared" si="607"/>
        <v>0.89416666666666633</v>
      </c>
      <c r="LV191" s="55">
        <f t="shared" si="608"/>
        <v>4.857778945013979E-2</v>
      </c>
      <c r="LW191" s="56">
        <f t="shared" si="609"/>
        <v>1.3161090400745572E-3</v>
      </c>
      <c r="LX191" s="260">
        <f t="shared" si="610"/>
        <v>1.0078160048971445</v>
      </c>
      <c r="LY191" s="57">
        <f t="shared" si="611"/>
        <v>66.705482656781342</v>
      </c>
      <c r="LZ191" s="58">
        <f t="shared" si="741"/>
        <v>77.158231789098977</v>
      </c>
      <c r="MA191" s="58">
        <f t="shared" si="612"/>
        <v>1.8072392700626252</v>
      </c>
      <c r="MB191" s="58">
        <f t="shared" si="742"/>
        <v>2.087180632995326</v>
      </c>
      <c r="MC191" s="58">
        <f t="shared" si="613"/>
        <v>1373.1684221190476</v>
      </c>
      <c r="MD191" s="55">
        <f t="shared" si="779"/>
        <v>4.8577786659150447E-2</v>
      </c>
      <c r="ME191" s="56">
        <f t="shared" si="780"/>
        <v>1.3161089644588009E-3</v>
      </c>
      <c r="MF191" s="260">
        <f t="shared" si="781"/>
        <v>1.0078160044480835</v>
      </c>
      <c r="MG191" s="57">
        <f t="shared" si="614"/>
        <v>51.907458147587697</v>
      </c>
      <c r="MH191" s="58">
        <f t="shared" si="743"/>
        <v>60.041356839314695</v>
      </c>
      <c r="MI191" s="58">
        <f t="shared" si="615"/>
        <v>1.40631913655625</v>
      </c>
      <c r="MJ191" s="58">
        <f t="shared" si="744"/>
        <v>1.6241579708088132</v>
      </c>
      <c r="MK191" s="58">
        <f t="shared" si="616"/>
        <v>1068.5430262500001</v>
      </c>
      <c r="ML191" s="55">
        <f t="shared" si="782"/>
        <v>4.8577789450139783E-2</v>
      </c>
      <c r="MM191" s="56">
        <f t="shared" si="783"/>
        <v>1.3161090400745572E-3</v>
      </c>
      <c r="MN191" s="260">
        <f t="shared" si="784"/>
        <v>1.0078160048971445</v>
      </c>
      <c r="MO191" s="59">
        <v>2.8610720145342738</v>
      </c>
      <c r="MP191" s="60">
        <v>3.2552720145342739</v>
      </c>
      <c r="MQ191" s="60">
        <v>2.1460999999999997</v>
      </c>
      <c r="MR191" s="61">
        <v>2.6375999999999995</v>
      </c>
      <c r="MS191" s="59">
        <f t="shared" si="617"/>
        <v>1.0901600143632995</v>
      </c>
      <c r="MT191" s="60">
        <f t="shared" si="796"/>
        <v>1.0811605342948627</v>
      </c>
      <c r="MU191" s="60">
        <f t="shared" si="745"/>
        <v>1.089194925106074</v>
      </c>
      <c r="MV191" s="61">
        <f t="shared" si="785"/>
        <v>1.0959123869033514</v>
      </c>
      <c r="MW191" s="66">
        <f t="shared" si="746"/>
        <v>3.1190263084591181</v>
      </c>
      <c r="MX191" s="67">
        <f t="shared" si="786"/>
        <v>3.5194716305089897</v>
      </c>
      <c r="MY191" s="67">
        <f t="shared" si="747"/>
        <v>2.3375212287701448</v>
      </c>
      <c r="MZ191" s="261">
        <f t="shared" si="787"/>
        <v>2.8905785116962788</v>
      </c>
      <c r="NA191" s="59">
        <f t="shared" si="618"/>
        <v>1.0901753444894879</v>
      </c>
      <c r="NB191" s="60">
        <f t="shared" si="797"/>
        <v>1.0811235504963159</v>
      </c>
      <c r="NC191" s="60">
        <f t="shared" si="619"/>
        <v>1.0892148116840099</v>
      </c>
      <c r="ND191" s="262">
        <f t="shared" si="798"/>
        <v>1.095926159419234</v>
      </c>
      <c r="NE191" s="62">
        <f t="shared" si="620"/>
        <v>3.1190701690541349</v>
      </c>
      <c r="NF191" s="63">
        <f t="shared" si="799"/>
        <v>3.5193512381845888</v>
      </c>
      <c r="NG191" s="63">
        <f t="shared" si="621"/>
        <v>2.3375639073550531</v>
      </c>
      <c r="NH191" s="64">
        <f t="shared" si="800"/>
        <v>2.8906148380841712</v>
      </c>
      <c r="NI191" s="238">
        <f t="shared" si="750"/>
        <v>-4.386059501682027E-5</v>
      </c>
      <c r="NJ191" s="238">
        <f t="shared" si="751"/>
        <v>1.2039232440086423E-4</v>
      </c>
      <c r="NK191" s="238">
        <f t="shared" si="752"/>
        <v>-4.2678584908362183E-5</v>
      </c>
      <c r="NL191" s="238">
        <f t="shared" si="753"/>
        <v>-3.6326387892415823E-5</v>
      </c>
      <c r="NM191" s="239">
        <f t="shared" si="622"/>
        <v>0.55305093072911815</v>
      </c>
      <c r="NN191" s="240">
        <f t="shared" si="623"/>
        <v>0.43086364279835843</v>
      </c>
      <c r="NO191" s="240">
        <f t="shared" ref="NO191:NO197" si="802">O191*IN191</f>
        <v>0.22845533096996384</v>
      </c>
      <c r="NP191" s="240">
        <f t="shared" si="624"/>
        <v>1.8809798478724816E-2</v>
      </c>
      <c r="NQ191" s="240">
        <f>Q191*JD191+0.003</f>
        <v>0.13663640224936136</v>
      </c>
      <c r="NR191" s="240">
        <f t="shared" si="625"/>
        <v>0</v>
      </c>
      <c r="NS191" s="240">
        <f t="shared" si="626"/>
        <v>0.65624491780739225</v>
      </c>
      <c r="NT191" s="240">
        <f t="shared" si="627"/>
        <v>3.0335261747404047E-2</v>
      </c>
      <c r="NU191" s="240">
        <f t="shared" si="628"/>
        <v>1.0078160048971445E-3</v>
      </c>
      <c r="NV191" s="240">
        <f t="shared" si="629"/>
        <v>3.5125225846634224E-2</v>
      </c>
      <c r="NW191" s="240">
        <f t="shared" si="630"/>
        <v>5.9625572099559432E-2</v>
      </c>
      <c r="NX191" s="240">
        <f t="shared" si="631"/>
        <v>0.69651556071512777</v>
      </c>
      <c r="NY191" s="240">
        <f t="shared" si="632"/>
        <v>0.10729600012510915</v>
      </c>
      <c r="NZ191" s="240">
        <f t="shared" si="633"/>
        <v>2.0156320097942891E-4</v>
      </c>
      <c r="OA191" s="240">
        <f t="shared" si="634"/>
        <v>0.30153854853086659</v>
      </c>
      <c r="OB191" s="241">
        <f t="shared" si="635"/>
        <v>0.263644666881093</v>
      </c>
      <c r="OC191" s="4"/>
      <c r="OD191" s="4"/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136"/>
      <c r="OP191" s="13"/>
      <c r="OQ191" s="13"/>
      <c r="OR191" s="13"/>
      <c r="OS191" s="13"/>
      <c r="OT191" s="13"/>
    </row>
    <row r="192" spans="1:410" ht="15" customHeight="1">
      <c r="A192" s="242">
        <v>173</v>
      </c>
      <c r="B192" s="49" t="s">
        <v>242</v>
      </c>
      <c r="C192" s="50">
        <v>10</v>
      </c>
      <c r="D192" s="51">
        <v>2744.1</v>
      </c>
      <c r="E192" s="52">
        <v>2744.1</v>
      </c>
      <c r="F192" s="52"/>
      <c r="G192" s="52"/>
      <c r="H192" s="53">
        <v>271.5</v>
      </c>
      <c r="I192" s="57">
        <v>3.2203286865581253</v>
      </c>
      <c r="J192" s="58">
        <v>3.6588286865581252</v>
      </c>
      <c r="K192" s="58">
        <v>2.5145</v>
      </c>
      <c r="L192" s="243">
        <v>2.9704999999999999</v>
      </c>
      <c r="M192" s="1">
        <v>0.45600000000000002</v>
      </c>
      <c r="N192" s="2">
        <v>0.55020000000000002</v>
      </c>
      <c r="O192" s="2">
        <v>0.24982868655812543</v>
      </c>
      <c r="P192" s="2">
        <v>1.41E-2</v>
      </c>
      <c r="Q192" s="2">
        <v>0.1757</v>
      </c>
      <c r="R192" s="2">
        <v>0</v>
      </c>
      <c r="S192" s="2">
        <v>0.61</v>
      </c>
      <c r="T192" s="2">
        <v>1.8800000000000001E-2</v>
      </c>
      <c r="U192" s="2">
        <v>5.9999999999999995E-4</v>
      </c>
      <c r="V192" s="2">
        <v>3.1699999999999999E-2</v>
      </c>
      <c r="W192" s="2">
        <v>5.9400000000000001E-2</v>
      </c>
      <c r="X192" s="2">
        <v>0.66720000000000002</v>
      </c>
      <c r="Y192" s="2">
        <v>0.1444</v>
      </c>
      <c r="Z192" s="2">
        <v>4.0000000000000002E-4</v>
      </c>
      <c r="AA192" s="2">
        <v>0.41770000000000002</v>
      </c>
      <c r="AB192" s="3">
        <v>0.26279999999999998</v>
      </c>
      <c r="AC192" s="244">
        <v>482.52</v>
      </c>
      <c r="AD192" s="108">
        <v>106.1544</v>
      </c>
      <c r="AE192" s="108">
        <v>324.76153355999998</v>
      </c>
      <c r="AF192" s="108">
        <f t="shared" si="636"/>
        <v>32.142948022567438</v>
      </c>
      <c r="AG192" s="108">
        <f t="shared" si="637"/>
        <v>101.63087431226639</v>
      </c>
      <c r="AH192" s="108">
        <v>12.174990186166699</v>
      </c>
      <c r="AI192" s="108">
        <v>67.569597492055181</v>
      </c>
      <c r="AJ192" s="108">
        <f t="shared" si="638"/>
        <v>1.3071338634838074</v>
      </c>
      <c r="AK192" s="108">
        <f t="shared" si="639"/>
        <v>39.546323184980153</v>
      </c>
      <c r="AL192" s="108">
        <v>49.659026061911099</v>
      </c>
      <c r="AM192" s="245">
        <v>1251.4074567601597</v>
      </c>
      <c r="AN192" s="244">
        <v>563.5</v>
      </c>
      <c r="AO192" s="108">
        <v>123.97</v>
      </c>
      <c r="AP192" s="108">
        <v>379.26536550000003</v>
      </c>
      <c r="AQ192" s="108">
        <f t="shared" si="640"/>
        <v>37.537410284997009</v>
      </c>
      <c r="AR192" s="108">
        <f t="shared" si="641"/>
        <v>118.68730347957001</v>
      </c>
      <c r="AS192" s="246">
        <v>49.911307077233303</v>
      </c>
      <c r="AT192" s="247">
        <v>6.5339103172626114</v>
      </c>
      <c r="AU192" s="108">
        <v>81.515207098138035</v>
      </c>
      <c r="AV192" s="108">
        <f t="shared" si="642"/>
        <v>1.5769116813134805</v>
      </c>
      <c r="AW192" s="108">
        <f t="shared" si="643"/>
        <v>47.708242227913054</v>
      </c>
      <c r="AX192" s="108">
        <v>59.908093983768573</v>
      </c>
      <c r="AY192" s="245">
        <v>1509.6839683909679</v>
      </c>
      <c r="AZ192" s="248">
        <v>87</v>
      </c>
      <c r="BA192" s="108">
        <v>443.45350000000002</v>
      </c>
      <c r="BB192" s="108">
        <v>46.245856992496797</v>
      </c>
      <c r="BC192" s="109">
        <v>36.996685593997441</v>
      </c>
      <c r="BD192" s="109">
        <v>9.2491713984993567</v>
      </c>
      <c r="BE192" s="108">
        <v>17.342199375</v>
      </c>
      <c r="BF192" s="109">
        <v>13.8737595</v>
      </c>
      <c r="BG192" s="109">
        <v>3.4684398749999996</v>
      </c>
      <c r="BH192" s="108">
        <v>37.014033614827262</v>
      </c>
      <c r="BI192" s="109">
        <f t="shared" si="644"/>
        <v>21.663129425682722</v>
      </c>
      <c r="BJ192" s="108">
        <f t="shared" si="645"/>
        <v>0.71603648027883338</v>
      </c>
      <c r="BK192" s="108">
        <v>27.202779499116204</v>
      </c>
      <c r="BL192" s="245">
        <v>685.51004337772827</v>
      </c>
      <c r="BM192" s="244">
        <v>14.26</v>
      </c>
      <c r="BN192" s="108">
        <v>3.1372</v>
      </c>
      <c r="BO192" s="108">
        <v>9.5977357800000007</v>
      </c>
      <c r="BP192" s="108">
        <f t="shared" si="646"/>
        <v>0.94992630108972009</v>
      </c>
      <c r="BQ192" s="108">
        <f t="shared" si="647"/>
        <v>3.0035154349932003</v>
      </c>
      <c r="BR192" s="108">
        <v>1.7175119220333299</v>
      </c>
      <c r="BS192" s="108">
        <v>2.0960086822484332</v>
      </c>
      <c r="BT192" s="108">
        <f t="shared" si="648"/>
        <v>4.0547287958095944E-2</v>
      </c>
      <c r="BU192" s="108">
        <f t="shared" si="649"/>
        <v>1.2267268094421759</v>
      </c>
      <c r="BV192" s="108">
        <v>1.5404228192140881</v>
      </c>
      <c r="BW192" s="245">
        <v>38.818655044195019</v>
      </c>
      <c r="BX192" s="107">
        <v>321.33999999999997</v>
      </c>
      <c r="BY192" s="108">
        <v>23.457820000000002</v>
      </c>
      <c r="BZ192" s="109">
        <f t="shared" si="650"/>
        <v>13.72911139576</v>
      </c>
      <c r="CA192" s="109">
        <f t="shared" si="651"/>
        <v>0.45379152790000005</v>
      </c>
      <c r="CB192" s="108">
        <v>17.239891</v>
      </c>
      <c r="CC192" s="110">
        <v>434.44525319999997</v>
      </c>
      <c r="CD192" s="244"/>
      <c r="CE192" s="108">
        <v>0</v>
      </c>
      <c r="CF192" s="109">
        <f t="shared" si="652"/>
        <v>0</v>
      </c>
      <c r="CG192" s="109">
        <f t="shared" si="653"/>
        <v>0</v>
      </c>
      <c r="CH192" s="108">
        <v>0</v>
      </c>
      <c r="CI192" s="245">
        <v>0</v>
      </c>
      <c r="CJ192" s="249">
        <v>618.82499172977418</v>
      </c>
      <c r="CK192" s="250">
        <v>136.14149818055031</v>
      </c>
      <c r="CL192" s="250">
        <v>64.345601059747224</v>
      </c>
      <c r="CM192" s="251">
        <v>43.634872318942215</v>
      </c>
      <c r="CN192" s="252">
        <f t="shared" si="541"/>
        <v>21.269818511868383</v>
      </c>
      <c r="CO192" s="250">
        <v>416.50201715869969</v>
      </c>
      <c r="CP192" s="252">
        <f t="shared" si="654"/>
        <v>41.222870646265143</v>
      </c>
      <c r="CQ192" s="250">
        <v>130.34014124964347</v>
      </c>
      <c r="CR192" s="250">
        <v>90.214429893400222</v>
      </c>
      <c r="CS192" s="252">
        <f t="shared" si="655"/>
        <v>1.7451981462878274</v>
      </c>
      <c r="CT192" s="252">
        <f t="shared" si="656"/>
        <v>52.799618954850565</v>
      </c>
      <c r="CU192" s="250">
        <f t="shared" si="542"/>
        <v>1326.0285380221715</v>
      </c>
      <c r="CV192" s="245">
        <f t="shared" si="657"/>
        <v>1670.7959579079361</v>
      </c>
      <c r="CW192" s="244">
        <v>38.246000000000002</v>
      </c>
      <c r="CX192" s="108">
        <v>2.7919580000000002</v>
      </c>
      <c r="CY192" s="108">
        <f t="shared" si="658"/>
        <v>5.4010427510000007E-2</v>
      </c>
      <c r="CZ192" s="108">
        <f t="shared" si="659"/>
        <v>1.6340436747440001</v>
      </c>
      <c r="DA192" s="108">
        <v>2.0518979000000002</v>
      </c>
      <c r="DB192" s="245">
        <v>51.707827080000001</v>
      </c>
      <c r="DC192" s="244">
        <v>1.2528000000000001</v>
      </c>
      <c r="DD192" s="108">
        <v>9.1454400000000005E-2</v>
      </c>
      <c r="DE192" s="108">
        <f t="shared" si="660"/>
        <v>1.7691853680000002E-3</v>
      </c>
      <c r="DF192" s="108">
        <f t="shared" si="661"/>
        <v>5.3525333779200004E-2</v>
      </c>
      <c r="DG192" s="108">
        <v>6.7212720000000004E-2</v>
      </c>
      <c r="DH192" s="245">
        <v>1.6937605440000001</v>
      </c>
      <c r="DI192" s="107">
        <v>33.647116237083999</v>
      </c>
      <c r="DJ192" s="108">
        <v>7.4023655721584802</v>
      </c>
      <c r="DK192" s="108">
        <v>0.55371680330843631</v>
      </c>
      <c r="DL192" s="108">
        <v>22.646292524718096</v>
      </c>
      <c r="DM192" s="108">
        <f t="shared" si="662"/>
        <v>2.2413941563414488</v>
      </c>
      <c r="DN192" s="108">
        <f t="shared" si="663"/>
        <v>7.0869307826852808</v>
      </c>
      <c r="DO192" s="108">
        <v>4.690212853020638</v>
      </c>
      <c r="DP192" s="108">
        <f t="shared" si="664"/>
        <v>9.073216764168425E-2</v>
      </c>
      <c r="DQ192" s="108">
        <f t="shared" si="665"/>
        <v>2.7450314960616828</v>
      </c>
      <c r="DR192" s="108">
        <v>3.4469851995144825</v>
      </c>
      <c r="DS192" s="110">
        <v>86.864027027764976</v>
      </c>
      <c r="DT192" s="244">
        <v>62.84</v>
      </c>
      <c r="DU192" s="108">
        <v>13.8248</v>
      </c>
      <c r="DV192" s="108">
        <v>42.3</v>
      </c>
      <c r="DW192" s="108">
        <f t="shared" si="666"/>
        <v>4.1866002</v>
      </c>
      <c r="DX192" s="108">
        <f t="shared" si="667"/>
        <v>13.237361999999999</v>
      </c>
      <c r="DY192" s="108">
        <v>1.24178705925</v>
      </c>
      <c r="DZ192" s="108">
        <v>0.44884154439583301</v>
      </c>
      <c r="EA192" s="108"/>
      <c r="EB192" s="108">
        <v>8.8078462880661448</v>
      </c>
      <c r="EC192" s="108">
        <f t="shared" si="668"/>
        <v>0.17038778644263958</v>
      </c>
      <c r="ED192" s="108">
        <f t="shared" si="669"/>
        <v>5.1549505813238969</v>
      </c>
      <c r="EE192" s="108">
        <v>6.4731637445855998</v>
      </c>
      <c r="EF192" s="245">
        <v>163.1237263635571</v>
      </c>
      <c r="EG192" s="249">
        <v>384.88073412698412</v>
      </c>
      <c r="EH192" s="250">
        <v>84.67376150793649</v>
      </c>
      <c r="EI192" s="250">
        <v>625.5987600818388</v>
      </c>
      <c r="EJ192" s="250">
        <v>259.04513274636901</v>
      </c>
      <c r="EK192" s="250">
        <f t="shared" si="670"/>
        <v>25.638732968439129</v>
      </c>
      <c r="EL192" s="250">
        <v>81.065583841648717</v>
      </c>
      <c r="EM192" s="250">
        <v>98.85648235780836</v>
      </c>
      <c r="EN192" s="250">
        <f t="shared" si="671"/>
        <v>1.9123786512118028</v>
      </c>
      <c r="EO192" s="250">
        <f t="shared" si="672"/>
        <v>57.857535716589787</v>
      </c>
      <c r="EP192" s="250">
        <v>1453.0548708209367</v>
      </c>
      <c r="EQ192" s="245">
        <v>1830.8491372343804</v>
      </c>
      <c r="ER192" s="244">
        <v>148.74</v>
      </c>
      <c r="ES192" s="108">
        <v>32.722799999999999</v>
      </c>
      <c r="ET192" s="108">
        <v>100.10990322000001</v>
      </c>
      <c r="EU192" s="108">
        <f t="shared" si="673"/>
        <v>9.9082775612962806</v>
      </c>
      <c r="EV192" s="108">
        <f t="shared" si="674"/>
        <v>31.328393113666802</v>
      </c>
      <c r="EW192" s="108">
        <v>11.369332662625</v>
      </c>
      <c r="EX192" s="108">
        <v>21.3847686194316</v>
      </c>
      <c r="EY192" s="108">
        <f t="shared" si="675"/>
        <v>0.41368834894290435</v>
      </c>
      <c r="EZ192" s="108">
        <f t="shared" si="676"/>
        <v>12.515820760357494</v>
      </c>
      <c r="FA192" s="108">
        <v>15.716340225102799</v>
      </c>
      <c r="FB192" s="245">
        <v>396.05177367259131</v>
      </c>
      <c r="FC192" s="244">
        <v>0.83333333333333293</v>
      </c>
      <c r="FD192" s="108">
        <v>6.0833333333333302E-2</v>
      </c>
      <c r="FE192" s="108">
        <f t="shared" si="677"/>
        <v>1.1768208333333328E-3</v>
      </c>
      <c r="FF192" s="108">
        <f t="shared" si="678"/>
        <v>3.5603803333333316E-2</v>
      </c>
      <c r="FG192" s="108">
        <v>4.4708333333333301E-2</v>
      </c>
      <c r="FH192" s="245">
        <v>1.1266499999999995</v>
      </c>
      <c r="FI192" s="244">
        <v>847.80835999999999</v>
      </c>
      <c r="FJ192" s="108">
        <v>61.890010279999998</v>
      </c>
      <c r="FK192" s="108">
        <f t="shared" si="679"/>
        <v>1.1972622488666</v>
      </c>
      <c r="FL192" s="108">
        <f t="shared" si="680"/>
        <v>36.222242536555036</v>
      </c>
      <c r="FM192" s="108">
        <v>45.484999999999999</v>
      </c>
      <c r="FN192" s="245">
        <v>1146.220044336</v>
      </c>
      <c r="FO192" s="244">
        <v>480.70680000000004</v>
      </c>
      <c r="FP192" s="108">
        <v>35.0915964</v>
      </c>
      <c r="FQ192" s="108">
        <f t="shared" si="681"/>
        <v>0.67884693235800009</v>
      </c>
      <c r="FR192" s="108">
        <f t="shared" si="682"/>
        <v>20.5379884418352</v>
      </c>
      <c r="FS192" s="108">
        <v>25.789919820000001</v>
      </c>
      <c r="FT192" s="110">
        <v>649.90597946399998</v>
      </c>
      <c r="FU192" s="253">
        <f t="shared" si="543"/>
        <v>2817.2396673544868</v>
      </c>
      <c r="FV192" s="254">
        <f t="shared" si="544"/>
        <v>753.10906417430033</v>
      </c>
      <c r="FW192" s="254">
        <f t="shared" si="545"/>
        <v>78.674173923128436</v>
      </c>
      <c r="FX192" s="254">
        <f t="shared" si="546"/>
        <v>443.45350000000002</v>
      </c>
      <c r="FY192" s="254">
        <f t="shared" si="547"/>
        <v>321.33999999999997</v>
      </c>
      <c r="FZ192" s="254">
        <f t="shared" si="548"/>
        <v>0</v>
      </c>
      <c r="GA192" s="254">
        <f t="shared" si="683"/>
        <v>38.246000000000002</v>
      </c>
      <c r="GB192" s="254">
        <f t="shared" si="684"/>
        <v>1.2528000000000001</v>
      </c>
      <c r="GC192" s="254">
        <f t="shared" si="685"/>
        <v>847.80835999999999</v>
      </c>
      <c r="GD192" s="254">
        <f t="shared" si="686"/>
        <v>480.70680000000004</v>
      </c>
      <c r="GE192" s="254">
        <f t="shared" si="549"/>
        <v>1554.2279804897869</v>
      </c>
      <c r="GF192" s="255">
        <f t="shared" si="550"/>
        <v>593.38372714165803</v>
      </c>
      <c r="GG192" s="255">
        <f t="shared" si="551"/>
        <v>153.82816014099615</v>
      </c>
      <c r="GH192" s="254">
        <f t="shared" si="552"/>
        <v>535.53225931232919</v>
      </c>
      <c r="GI192" s="255">
        <f t="shared" si="553"/>
        <v>382.38447109871407</v>
      </c>
      <c r="GJ192" s="256">
        <f t="shared" si="554"/>
        <v>10.35987155639701</v>
      </c>
      <c r="GK192" s="253">
        <f t="shared" si="687"/>
        <v>7871.5906052540322</v>
      </c>
      <c r="GL192" s="257">
        <f t="shared" si="688"/>
        <v>9918.2041626200789</v>
      </c>
      <c r="GM192" s="221">
        <f t="shared" si="689"/>
        <v>8833.8529299560796</v>
      </c>
      <c r="GN192" s="222">
        <f t="shared" si="690"/>
        <v>4726.5145247791716</v>
      </c>
      <c r="GO192" s="222">
        <f t="shared" si="691"/>
        <v>304.57925462193208</v>
      </c>
      <c r="GP192" s="55">
        <f t="shared" si="692"/>
        <v>0.53504564341922667</v>
      </c>
      <c r="GQ192" s="56">
        <f t="shared" si="693"/>
        <v>3.447864222292938E-2</v>
      </c>
      <c r="GR192" s="258">
        <f t="shared" si="694"/>
        <v>1.0891823940041245</v>
      </c>
      <c r="GS192" s="227">
        <f t="shared" si="555"/>
        <v>9918.2041626200789</v>
      </c>
      <c r="GT192" s="222">
        <f t="shared" si="788"/>
        <v>4779.189910649523</v>
      </c>
      <c r="GU192" s="222">
        <f t="shared" si="789"/>
        <v>306.00637908185718</v>
      </c>
      <c r="GV192" s="37">
        <f t="shared" si="748"/>
        <v>0.48186040862734275</v>
      </c>
      <c r="GW192" s="228">
        <f t="shared" si="749"/>
        <v>3.0853002626739626E-2</v>
      </c>
      <c r="GX192" s="258">
        <f t="shared" si="695"/>
        <v>1.0802866561387867</v>
      </c>
      <c r="GY192" s="221">
        <f t="shared" si="754"/>
        <v>6896.9354298181916</v>
      </c>
      <c r="GZ192" s="222">
        <f t="shared" si="696"/>
        <v>3734.4666302332448</v>
      </c>
      <c r="HA192" s="222">
        <f t="shared" si="697"/>
        <v>197.4331846619194</v>
      </c>
      <c r="HB192" s="55">
        <f t="shared" si="698"/>
        <v>0.54146753557930416</v>
      </c>
      <c r="HC192" s="56">
        <f t="shared" si="699"/>
        <v>2.8626219089762289E-2</v>
      </c>
      <c r="HD192" s="258">
        <f t="shared" si="700"/>
        <v>1.0892821641622812</v>
      </c>
      <c r="HE192" s="221">
        <f t="shared" si="701"/>
        <v>8148.3428865783517</v>
      </c>
      <c r="HF192" s="222">
        <f t="shared" si="702"/>
        <v>4693.213962226012</v>
      </c>
      <c r="HG192" s="222">
        <f t="shared" si="703"/>
        <v>239.58028783834396</v>
      </c>
      <c r="HH192" s="55">
        <f t="shared" si="704"/>
        <v>0.5759715843520159</v>
      </c>
      <c r="HI192" s="56">
        <f t="shared" si="705"/>
        <v>2.9402332618202867E-2</v>
      </c>
      <c r="HJ192" s="259">
        <f t="shared" si="706"/>
        <v>1.0948091685905206</v>
      </c>
      <c r="HK192" s="54">
        <f t="shared" si="556"/>
        <v>3.5075253083055369</v>
      </c>
      <c r="HL192" s="55">
        <f t="shared" si="557"/>
        <v>3.9525838071865462</v>
      </c>
      <c r="HM192" s="55">
        <f t="shared" si="558"/>
        <v>2.7390000017860561</v>
      </c>
      <c r="HN192" s="56">
        <f t="shared" si="559"/>
        <v>3.2521306352981414</v>
      </c>
      <c r="HQ192" s="57">
        <f t="shared" si="560"/>
        <v>760.91058094664072</v>
      </c>
      <c r="HR192" s="58">
        <f t="shared" si="707"/>
        <v>880.14526898097938</v>
      </c>
      <c r="HS192" s="58">
        <f t="shared" si="561"/>
        <v>33.450081886051244</v>
      </c>
      <c r="HT192" s="58">
        <f t="shared" si="708"/>
        <v>38.631499570200582</v>
      </c>
      <c r="HU192" s="58">
        <f t="shared" si="562"/>
        <v>993.18052123822201</v>
      </c>
      <c r="HV192" s="55">
        <f t="shared" si="755"/>
        <v>0.76613522383422827</v>
      </c>
      <c r="HW192" s="56">
        <f t="shared" si="756"/>
        <v>3.3679760296092216E-2</v>
      </c>
      <c r="HX192" s="260">
        <f t="shared" si="757"/>
        <v>1.1252703844446883</v>
      </c>
      <c r="HY192" s="57">
        <f t="shared" si="563"/>
        <v>890.4725657631293</v>
      </c>
      <c r="HZ192" s="58">
        <f t="shared" si="709"/>
        <v>1030.0096168182117</v>
      </c>
      <c r="IA192" s="58">
        <f t="shared" si="564"/>
        <v>45.648232283573101</v>
      </c>
      <c r="IB192" s="58">
        <f t="shared" si="710"/>
        <v>52.719143464298575</v>
      </c>
      <c r="IC192" s="58">
        <f t="shared" si="565"/>
        <v>1198.1618796753714</v>
      </c>
      <c r="ID192" s="55">
        <f t="shared" si="758"/>
        <v>0.74319887893979142</v>
      </c>
      <c r="IE192" s="56">
        <f t="shared" si="759"/>
        <v>3.8098551671449418E-2</v>
      </c>
      <c r="IF192" s="260">
        <f t="shared" si="760"/>
        <v>1.122360729983773</v>
      </c>
      <c r="IG192" s="57">
        <f t="shared" si="566"/>
        <v>26.429017899332919</v>
      </c>
      <c r="IH192" s="58">
        <f t="shared" si="711"/>
        <v>30.57044500415839</v>
      </c>
      <c r="II192" s="58">
        <f t="shared" si="567"/>
        <v>51.58648157427627</v>
      </c>
      <c r="IJ192" s="58">
        <f t="shared" si="712"/>
        <v>59.577227570131669</v>
      </c>
      <c r="IK192" s="58">
        <f t="shared" si="568"/>
        <v>544.05558998232402</v>
      </c>
      <c r="IL192" s="55">
        <f t="shared" si="569"/>
        <v>4.857778945013979E-2</v>
      </c>
      <c r="IM192" s="56">
        <f t="shared" si="570"/>
        <v>9.481840187682343E-2</v>
      </c>
      <c r="IN192" s="260">
        <f t="shared" si="571"/>
        <v>1.0222995100575569</v>
      </c>
      <c r="IO192" s="57">
        <f t="shared" si="572"/>
        <v>22.558095538211155</v>
      </c>
      <c r="IP192" s="58">
        <f t="shared" si="713"/>
        <v>26.092949109048845</v>
      </c>
      <c r="IQ192" s="58">
        <f t="shared" si="573"/>
        <v>0.99047358904781602</v>
      </c>
      <c r="IR192" s="58">
        <f t="shared" si="714"/>
        <v>1.1438979479913227</v>
      </c>
      <c r="IS192" s="58">
        <f t="shared" si="574"/>
        <v>30.808456384281762</v>
      </c>
      <c r="IT192" s="55">
        <f t="shared" si="761"/>
        <v>0.73220466669404838</v>
      </c>
      <c r="IU192" s="56">
        <f t="shared" si="762"/>
        <v>3.2149406536094681E-2</v>
      </c>
      <c r="IV192" s="260">
        <f t="shared" si="763"/>
        <v>1.1197164143433986</v>
      </c>
      <c r="IW192" s="57">
        <f t="shared" si="575"/>
        <v>16.749515902827198</v>
      </c>
      <c r="IX192" s="58">
        <f t="shared" si="715"/>
        <v>19.374165044800222</v>
      </c>
      <c r="IY192" s="58">
        <f t="shared" si="576"/>
        <v>0.45379152790000005</v>
      </c>
      <c r="IZ192" s="58">
        <f t="shared" si="716"/>
        <v>0.52408383557171012</v>
      </c>
      <c r="JA192" s="58">
        <f t="shared" si="577"/>
        <v>344.79781999999994</v>
      </c>
      <c r="JB192" s="55">
        <f t="shared" si="764"/>
        <v>4.8577789450139797E-2</v>
      </c>
      <c r="JC192" s="56">
        <f t="shared" si="765"/>
        <v>1.3161090400745576E-3</v>
      </c>
      <c r="JD192" s="260">
        <f t="shared" si="766"/>
        <v>1.0078160048971445</v>
      </c>
      <c r="JE192" s="57">
        <f t="shared" si="578"/>
        <v>0</v>
      </c>
      <c r="JF192" s="58">
        <f t="shared" si="717"/>
        <v>0</v>
      </c>
      <c r="JG192" s="58">
        <f t="shared" si="579"/>
        <v>0</v>
      </c>
      <c r="JH192" s="58">
        <f t="shared" si="718"/>
        <v>0</v>
      </c>
      <c r="JI192" s="58">
        <f t="shared" si="580"/>
        <v>0</v>
      </c>
      <c r="JJ192" s="55"/>
      <c r="JK192" s="56"/>
      <c r="JL192" s="260"/>
      <c r="JM192" s="57">
        <f t="shared" si="581"/>
        <v>978.3969973598073</v>
      </c>
      <c r="JN192" s="58">
        <f t="shared" si="719"/>
        <v>1131.7118068460891</v>
      </c>
      <c r="JO192" s="58">
        <f t="shared" si="582"/>
        <v>64.237887304421363</v>
      </c>
      <c r="JP192" s="58">
        <f t="shared" si="720"/>
        <v>74.188336047876234</v>
      </c>
      <c r="JQ192" s="58">
        <f t="shared" si="583"/>
        <v>1326.0285380221715</v>
      </c>
      <c r="JR192" s="55">
        <f t="shared" si="584"/>
        <v>0.73784007606588053</v>
      </c>
      <c r="JS192" s="56">
        <f t="shared" si="585"/>
        <v>4.8443819618116918E-2</v>
      </c>
      <c r="JT192" s="260">
        <f t="shared" si="586"/>
        <v>1.1231234875783698</v>
      </c>
      <c r="JU192" s="57">
        <f t="shared" si="587"/>
        <v>1.9935332831876802</v>
      </c>
      <c r="JV192" s="58">
        <f t="shared" si="721"/>
        <v>2.3059199486631896</v>
      </c>
      <c r="JW192" s="58">
        <f t="shared" si="588"/>
        <v>5.4010427510000007E-2</v>
      </c>
      <c r="JX192" s="58">
        <f t="shared" si="722"/>
        <v>6.237664273129901E-2</v>
      </c>
      <c r="JY192" s="58">
        <f t="shared" si="589"/>
        <v>41.037957999999996</v>
      </c>
      <c r="JZ192" s="55">
        <f t="shared" si="767"/>
        <v>4.8577789450139804E-2</v>
      </c>
      <c r="KA192" s="56">
        <f t="shared" si="768"/>
        <v>1.3161090400745576E-3</v>
      </c>
      <c r="KB192" s="260">
        <f t="shared" si="769"/>
        <v>1.0078160048971445</v>
      </c>
      <c r="KC192" s="57">
        <f t="shared" si="590"/>
        <v>6.530090721062401E-2</v>
      </c>
      <c r="KD192" s="58">
        <f t="shared" si="723"/>
        <v>7.5533559370528802E-2</v>
      </c>
      <c r="KE192" s="58">
        <f t="shared" si="591"/>
        <v>1.7691853680000002E-3</v>
      </c>
      <c r="KF192" s="58">
        <f t="shared" si="724"/>
        <v>2.0432321815032004E-3</v>
      </c>
      <c r="KG192" s="58">
        <f t="shared" si="592"/>
        <v>1.3442544000000001</v>
      </c>
      <c r="KH192" s="55">
        <f t="shared" si="770"/>
        <v>4.8577789450139797E-2</v>
      </c>
      <c r="KI192" s="56">
        <f t="shared" si="771"/>
        <v>1.3161090400745574E-3</v>
      </c>
      <c r="KJ192" s="260">
        <f t="shared" si="772"/>
        <v>1.0078160048971445</v>
      </c>
      <c r="KK192" s="57">
        <f t="shared" si="593"/>
        <v>53.044475789313772</v>
      </c>
      <c r="KL192" s="58">
        <f t="shared" si="725"/>
        <v>61.35654514549924</v>
      </c>
      <c r="KM192" s="58">
        <f t="shared" si="594"/>
        <v>2.3321263239831329</v>
      </c>
      <c r="KN192" s="58">
        <f t="shared" si="726"/>
        <v>2.6933726915681202</v>
      </c>
      <c r="KO192" s="58">
        <f t="shared" si="595"/>
        <v>68.939703990289658</v>
      </c>
      <c r="KP192" s="55">
        <f t="shared" si="727"/>
        <v>0.76943289162925954</v>
      </c>
      <c r="KQ192" s="56">
        <f t="shared" si="728"/>
        <v>3.3828493436983992E-2</v>
      </c>
      <c r="KR192" s="260">
        <f t="shared" si="729"/>
        <v>1.1258101677516938</v>
      </c>
      <c r="KS192" s="57">
        <f t="shared" si="596"/>
        <v>99.103421349215154</v>
      </c>
      <c r="KT192" s="58">
        <f t="shared" si="730"/>
        <v>114.63292747463717</v>
      </c>
      <c r="KU192" s="58">
        <f t="shared" si="597"/>
        <v>4.3569879864426397</v>
      </c>
      <c r="KV192" s="58">
        <f t="shared" si="731"/>
        <v>5.0318854255426047</v>
      </c>
      <c r="KW192" s="58">
        <f t="shared" si="598"/>
        <v>129.46327489171199</v>
      </c>
      <c r="KX192" s="55">
        <f t="shared" si="773"/>
        <v>0.76549447271520843</v>
      </c>
      <c r="KY192" s="56">
        <f t="shared" si="774"/>
        <v>3.3654238934454503E-2</v>
      </c>
      <c r="KZ192" s="260">
        <f t="shared" si="775"/>
        <v>1.1251660254854203</v>
      </c>
      <c r="LA192" s="57">
        <f t="shared" si="599"/>
        <v>639.04070149597169</v>
      </c>
      <c r="LB192" s="58">
        <f t="shared" si="732"/>
        <v>739.17837942039046</v>
      </c>
      <c r="LC192" s="58">
        <f t="shared" si="600"/>
        <v>27.551111619650932</v>
      </c>
      <c r="LD192" s="58">
        <f t="shared" si="733"/>
        <v>31.818778809534862</v>
      </c>
      <c r="LE192" s="58">
        <f t="shared" si="601"/>
        <v>1453.0548708209367</v>
      </c>
      <c r="LF192" s="55">
        <f t="shared" si="734"/>
        <v>0.43979116985095751</v>
      </c>
      <c r="LG192" s="56">
        <f t="shared" si="735"/>
        <v>1.8960819837509163E-2</v>
      </c>
      <c r="LH192" s="260">
        <f t="shared" si="736"/>
        <v>1.0718523073084754</v>
      </c>
      <c r="LI192" s="57">
        <f t="shared" si="602"/>
        <v>234.95274092630967</v>
      </c>
      <c r="LJ192" s="58">
        <f t="shared" si="737"/>
        <v>271.76983542946243</v>
      </c>
      <c r="LK192" s="58">
        <f t="shared" si="603"/>
        <v>10.321965910239184</v>
      </c>
      <c r="LL192" s="58">
        <f t="shared" si="738"/>
        <v>11.920838429735234</v>
      </c>
      <c r="LM192" s="58">
        <f t="shared" si="604"/>
        <v>314.32680450205658</v>
      </c>
      <c r="LN192" s="55">
        <f t="shared" si="776"/>
        <v>0.74747917632577343</v>
      </c>
      <c r="LO192" s="56">
        <f t="shared" si="777"/>
        <v>3.283832547017685E-2</v>
      </c>
      <c r="LP192" s="260">
        <f t="shared" si="778"/>
        <v>1.1222166435455792</v>
      </c>
      <c r="LQ192" s="57">
        <f t="shared" si="605"/>
        <v>4.3436640066666643E-2</v>
      </c>
      <c r="LR192" s="58">
        <f t="shared" si="739"/>
        <v>5.0243161565113312E-2</v>
      </c>
      <c r="LS192" s="58">
        <f t="shared" si="606"/>
        <v>1.1768208333333328E-3</v>
      </c>
      <c r="LT192" s="58">
        <f t="shared" si="740"/>
        <v>1.359110380416666E-3</v>
      </c>
      <c r="LU192" s="58">
        <f t="shared" si="607"/>
        <v>0.89416666666666633</v>
      </c>
      <c r="LV192" s="55">
        <f t="shared" si="608"/>
        <v>4.857778945013979E-2</v>
      </c>
      <c r="LW192" s="56">
        <f t="shared" si="609"/>
        <v>1.3161090400745572E-3</v>
      </c>
      <c r="LX192" s="260">
        <f t="shared" si="610"/>
        <v>1.0078160048971445</v>
      </c>
      <c r="LY192" s="57">
        <f t="shared" si="611"/>
        <v>44.191135894597146</v>
      </c>
      <c r="LZ192" s="58">
        <f t="shared" si="741"/>
        <v>51.115886889280524</v>
      </c>
      <c r="MA192" s="58">
        <f t="shared" si="612"/>
        <v>1.1972622488666</v>
      </c>
      <c r="MB192" s="58">
        <f t="shared" si="742"/>
        <v>1.3827181712160364</v>
      </c>
      <c r="MC192" s="58">
        <f t="shared" si="613"/>
        <v>909.69844788571424</v>
      </c>
      <c r="MD192" s="55">
        <f t="shared" si="779"/>
        <v>4.8577785306003839E-2</v>
      </c>
      <c r="ME192" s="56">
        <f t="shared" si="780"/>
        <v>1.3161089277982504E-3</v>
      </c>
      <c r="MF192" s="260">
        <f t="shared" si="781"/>
        <v>1.0078160042303668</v>
      </c>
      <c r="MG192" s="57">
        <f t="shared" si="614"/>
        <v>25.056345899038945</v>
      </c>
      <c r="MH192" s="58">
        <f t="shared" si="743"/>
        <v>28.98267530141835</v>
      </c>
      <c r="MI192" s="58">
        <f t="shared" si="615"/>
        <v>0.67884693235800009</v>
      </c>
      <c r="MJ192" s="58">
        <f t="shared" si="744"/>
        <v>0.78400032218025428</v>
      </c>
      <c r="MK192" s="58">
        <f t="shared" si="616"/>
        <v>515.7983964</v>
      </c>
      <c r="ML192" s="55">
        <f t="shared" si="782"/>
        <v>4.8577789450139797E-2</v>
      </c>
      <c r="MM192" s="56">
        <f t="shared" si="783"/>
        <v>1.3161090400745576E-3</v>
      </c>
      <c r="MN192" s="260">
        <f t="shared" si="784"/>
        <v>1.0078160048971445</v>
      </c>
      <c r="MO192" s="59">
        <v>3.2203286865581253</v>
      </c>
      <c r="MP192" s="60">
        <v>3.6588286865581252</v>
      </c>
      <c r="MQ192" s="60">
        <v>2.5145</v>
      </c>
      <c r="MR192" s="61">
        <v>2.9704999999999999</v>
      </c>
      <c r="MS192" s="59">
        <f t="shared" si="617"/>
        <v>1.0891823940041245</v>
      </c>
      <c r="MT192" s="60">
        <f t="shared" si="796"/>
        <v>1.0802866561387867</v>
      </c>
      <c r="MU192" s="60">
        <f t="shared" si="745"/>
        <v>1.0892821641622812</v>
      </c>
      <c r="MV192" s="61">
        <f t="shared" si="785"/>
        <v>1.0948091685905206</v>
      </c>
      <c r="MW192" s="66">
        <f t="shared" si="746"/>
        <v>3.5075253083055369</v>
      </c>
      <c r="MX192" s="67">
        <f t="shared" si="786"/>
        <v>3.9525838071865462</v>
      </c>
      <c r="MY192" s="67">
        <f t="shared" si="747"/>
        <v>2.7390000017860561</v>
      </c>
      <c r="MZ192" s="261">
        <f t="shared" si="787"/>
        <v>3.2521306352981414</v>
      </c>
      <c r="NA192" s="59">
        <f t="shared" si="618"/>
        <v>1.0891961883195893</v>
      </c>
      <c r="NB192" s="60">
        <f t="shared" si="797"/>
        <v>1.080262944040943</v>
      </c>
      <c r="NC192" s="60">
        <f t="shared" si="619"/>
        <v>1.0893007322974217</v>
      </c>
      <c r="ND192" s="262">
        <f t="shared" si="798"/>
        <v>1.0948224159800184</v>
      </c>
      <c r="NE192" s="62">
        <f t="shared" si="620"/>
        <v>3.5075697305353395</v>
      </c>
      <c r="NF192" s="63">
        <f t="shared" si="799"/>
        <v>3.9524970486827371</v>
      </c>
      <c r="NG192" s="63">
        <f t="shared" si="621"/>
        <v>2.739046691361867</v>
      </c>
      <c r="NH192" s="64">
        <f t="shared" si="800"/>
        <v>3.2521699866686449</v>
      </c>
      <c r="NI192" s="238">
        <f t="shared" si="750"/>
        <v>-4.4422229802609792E-5</v>
      </c>
      <c r="NJ192" s="238">
        <f t="shared" si="751"/>
        <v>8.6758503809125642E-5</v>
      </c>
      <c r="NK192" s="238">
        <f t="shared" si="752"/>
        <v>-4.6689575810887618E-5</v>
      </c>
      <c r="NL192" s="238">
        <f t="shared" si="753"/>
        <v>-3.935137050348203E-5</v>
      </c>
      <c r="NM192" s="239">
        <f t="shared" si="622"/>
        <v>0.51312329530677792</v>
      </c>
      <c r="NN192" s="240">
        <f t="shared" si="623"/>
        <v>0.61752287363707192</v>
      </c>
      <c r="NO192" s="240">
        <f t="shared" si="802"/>
        <v>0.25539974386669456</v>
      </c>
      <c r="NP192" s="240">
        <f t="shared" si="624"/>
        <v>1.578800144224192E-2</v>
      </c>
      <c r="NQ192" s="240">
        <f>Q192*JD192+0.003</f>
        <v>0.18007327206042828</v>
      </c>
      <c r="NR192" s="240">
        <f t="shared" si="625"/>
        <v>0</v>
      </c>
      <c r="NS192" s="240">
        <f t="shared" si="626"/>
        <v>0.6851053274228055</v>
      </c>
      <c r="NT192" s="240">
        <f t="shared" si="627"/>
        <v>1.8946940892066319E-2</v>
      </c>
      <c r="NU192" s="240">
        <f t="shared" si="628"/>
        <v>6.046896029382867E-4</v>
      </c>
      <c r="NV192" s="240">
        <f t="shared" si="629"/>
        <v>3.5688182317728696E-2</v>
      </c>
      <c r="NW192" s="240">
        <f t="shared" si="630"/>
        <v>6.6834861913833962E-2</v>
      </c>
      <c r="NX192" s="240">
        <f t="shared" si="631"/>
        <v>0.71513985943621483</v>
      </c>
      <c r="NY192" s="240">
        <f t="shared" si="632"/>
        <v>0.16204808332798162</v>
      </c>
      <c r="NZ192" s="240">
        <f t="shared" si="633"/>
        <v>4.0312640195885782E-4</v>
      </c>
      <c r="OA192" s="240">
        <f t="shared" si="634"/>
        <v>0.42096474496702424</v>
      </c>
      <c r="OB192" s="241">
        <f t="shared" si="635"/>
        <v>0.26485404608696955</v>
      </c>
      <c r="OC192" s="4"/>
      <c r="OD192" s="4"/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136"/>
      <c r="OP192" s="13"/>
      <c r="OQ192" s="13"/>
      <c r="OR192" s="13"/>
      <c r="OS192" s="13"/>
      <c r="OT192" s="13"/>
    </row>
    <row r="193" spans="1:410" ht="15" customHeight="1">
      <c r="A193" s="242">
        <v>174</v>
      </c>
      <c r="B193" s="49" t="s">
        <v>243</v>
      </c>
      <c r="C193" s="50">
        <v>9</v>
      </c>
      <c r="D193" s="51">
        <v>4255.3</v>
      </c>
      <c r="E193" s="52">
        <v>4255.3</v>
      </c>
      <c r="F193" s="52"/>
      <c r="G193" s="52"/>
      <c r="H193" s="53">
        <v>485.66</v>
      </c>
      <c r="I193" s="57">
        <v>3.1357931637667993</v>
      </c>
      <c r="J193" s="58">
        <v>3.6752931637667992</v>
      </c>
      <c r="K193" s="58">
        <v>2.4556999999999998</v>
      </c>
      <c r="L193" s="243">
        <v>2.8302999999999998</v>
      </c>
      <c r="M193" s="1">
        <v>0.37459999999999999</v>
      </c>
      <c r="N193" s="2">
        <v>0.45169999999999999</v>
      </c>
      <c r="O193" s="2">
        <v>0.30549316376679941</v>
      </c>
      <c r="P193" s="2">
        <v>1.46E-2</v>
      </c>
      <c r="Q193" s="2">
        <v>0.22359999999999999</v>
      </c>
      <c r="R193" s="2">
        <v>1.2699999999999999E-2</v>
      </c>
      <c r="S193" s="2">
        <v>0.6542</v>
      </c>
      <c r="T193" s="2">
        <v>1.5599999999999999E-2</v>
      </c>
      <c r="U193" s="2">
        <v>5.0000000000000001E-4</v>
      </c>
      <c r="V193" s="2">
        <v>3.7699999999999997E-2</v>
      </c>
      <c r="W193" s="2">
        <v>7.6899999999999996E-2</v>
      </c>
      <c r="X193" s="2">
        <v>0.74119999999999997</v>
      </c>
      <c r="Y193" s="2">
        <v>0.1178</v>
      </c>
      <c r="Z193" s="2">
        <v>2.0000000000000001E-4</v>
      </c>
      <c r="AA193" s="2">
        <v>0.3453</v>
      </c>
      <c r="AB193" s="3">
        <v>0.30320000000000003</v>
      </c>
      <c r="AC193" s="244">
        <v>614.47</v>
      </c>
      <c r="AD193" s="108">
        <v>135.18340000000001</v>
      </c>
      <c r="AE193" s="108">
        <v>413.57087691000004</v>
      </c>
      <c r="AF193" s="108">
        <f t="shared" si="636"/>
        <v>40.932763971290349</v>
      </c>
      <c r="AG193" s="108">
        <f t="shared" si="637"/>
        <v>129.4228702202154</v>
      </c>
      <c r="AH193" s="108">
        <v>15.9147961992083</v>
      </c>
      <c r="AI193" s="108">
        <v>86.077152411603862</v>
      </c>
      <c r="AJ193" s="108">
        <f t="shared" si="638"/>
        <v>1.6651625134024768</v>
      </c>
      <c r="AK193" s="108">
        <f t="shared" si="639"/>
        <v>50.378202837634568</v>
      </c>
      <c r="AL193" s="108">
        <v>63.260811276040613</v>
      </c>
      <c r="AM193" s="245">
        <v>1594.1724441562235</v>
      </c>
      <c r="AN193" s="244">
        <v>717.59</v>
      </c>
      <c r="AO193" s="108">
        <v>157.8698</v>
      </c>
      <c r="AP193" s="108">
        <v>482.97610227000001</v>
      </c>
      <c r="AQ193" s="108">
        <f t="shared" si="640"/>
        <v>47.802076746070988</v>
      </c>
      <c r="AR193" s="108">
        <f t="shared" si="641"/>
        <v>151.14254144437379</v>
      </c>
      <c r="AS193" s="246">
        <v>63.300655807366702</v>
      </c>
      <c r="AT193" s="247">
        <v>3.0408183508909943</v>
      </c>
      <c r="AU193" s="108">
        <v>103.78676873964775</v>
      </c>
      <c r="AV193" s="108">
        <f t="shared" si="642"/>
        <v>2.0077550412684859</v>
      </c>
      <c r="AW193" s="108">
        <f t="shared" si="643"/>
        <v>60.74307456671616</v>
      </c>
      <c r="AX193" s="108">
        <v>76.276166340850736</v>
      </c>
      <c r="AY193" s="245">
        <v>1922.1593917894384</v>
      </c>
      <c r="AZ193" s="248">
        <v>165</v>
      </c>
      <c r="BA193" s="108">
        <v>841.0324999999998</v>
      </c>
      <c r="BB193" s="108">
        <v>87.707659813355988</v>
      </c>
      <c r="BC193" s="109">
        <v>70.166127850684788</v>
      </c>
      <c r="BD193" s="109">
        <v>17.541531962671201</v>
      </c>
      <c r="BE193" s="108">
        <v>32.890378124999998</v>
      </c>
      <c r="BF193" s="109">
        <v>26.312302500000001</v>
      </c>
      <c r="BG193" s="109">
        <v>6.5780756249999968</v>
      </c>
      <c r="BH193" s="108">
        <v>70.199029269499974</v>
      </c>
      <c r="BI193" s="109">
        <f t="shared" si="644"/>
        <v>41.08524546250171</v>
      </c>
      <c r="BJ193" s="108">
        <f t="shared" si="645"/>
        <v>1.358000221218477</v>
      </c>
      <c r="BK193" s="108">
        <v>51.591478360392784</v>
      </c>
      <c r="BL193" s="245">
        <v>1300.105254681898</v>
      </c>
      <c r="BM193" s="244">
        <v>22.82</v>
      </c>
      <c r="BN193" s="108">
        <v>5.0204000000000004</v>
      </c>
      <c r="BO193" s="108">
        <v>15.359069460000001</v>
      </c>
      <c r="BP193" s="108">
        <f t="shared" si="646"/>
        <v>1.5201485407340403</v>
      </c>
      <c r="BQ193" s="108">
        <f t="shared" si="647"/>
        <v>4.8064671968123998</v>
      </c>
      <c r="BR193" s="108">
        <v>2.8488264520833302</v>
      </c>
      <c r="BS193" s="108">
        <v>3.3615256015820831</v>
      </c>
      <c r="BT193" s="108">
        <f t="shared" si="648"/>
        <v>6.5028712762605398E-2</v>
      </c>
      <c r="BU193" s="108">
        <f t="shared" si="649"/>
        <v>1.9673933657867426</v>
      </c>
      <c r="BV193" s="108">
        <v>2.4704910756832708</v>
      </c>
      <c r="BW193" s="245">
        <v>62.256375107218417</v>
      </c>
      <c r="BX193" s="107">
        <v>623.32000000000005</v>
      </c>
      <c r="BY193" s="108">
        <v>45.502360000000003</v>
      </c>
      <c r="BZ193" s="109">
        <f t="shared" si="650"/>
        <v>26.631075232480001</v>
      </c>
      <c r="CA193" s="109">
        <f t="shared" si="651"/>
        <v>0.8802431542000001</v>
      </c>
      <c r="CB193" s="108">
        <v>33.441118000000003</v>
      </c>
      <c r="CC193" s="110">
        <v>842.71617359999993</v>
      </c>
      <c r="CD193" s="244">
        <v>35.299999999999997</v>
      </c>
      <c r="CE193" s="108">
        <v>2.5768999999999997</v>
      </c>
      <c r="CF193" s="109">
        <f t="shared" si="652"/>
        <v>1.5081771091999998</v>
      </c>
      <c r="CG193" s="109">
        <f t="shared" si="653"/>
        <v>4.9850130499999999E-2</v>
      </c>
      <c r="CH193" s="108">
        <v>1.893845</v>
      </c>
      <c r="CI193" s="245">
        <v>47.724893999999999</v>
      </c>
      <c r="CJ193" s="249">
        <v>1030.1936847446186</v>
      </c>
      <c r="CK193" s="250">
        <v>226.64261064381611</v>
      </c>
      <c r="CL193" s="250">
        <v>105.29051286734385</v>
      </c>
      <c r="CM193" s="251">
        <v>67.664980204363843</v>
      </c>
      <c r="CN193" s="252">
        <f t="shared" si="541"/>
        <v>32.983294600617157</v>
      </c>
      <c r="CO193" s="250">
        <v>693.37495009841984</v>
      </c>
      <c r="CP193" s="252">
        <f t="shared" si="654"/>
        <v>68.626092311041006</v>
      </c>
      <c r="CQ193" s="250">
        <v>216.98475688379949</v>
      </c>
      <c r="CR193" s="250">
        <v>150.05162835985664</v>
      </c>
      <c r="CS193" s="252">
        <f t="shared" si="655"/>
        <v>2.9027487506214267</v>
      </c>
      <c r="CT193" s="252">
        <f t="shared" si="656"/>
        <v>87.82041642691658</v>
      </c>
      <c r="CU193" s="250">
        <f t="shared" si="542"/>
        <v>2205.5533867140553</v>
      </c>
      <c r="CV193" s="245">
        <f t="shared" si="657"/>
        <v>2778.9972672597096</v>
      </c>
      <c r="CW193" s="244">
        <v>49.234800000000007</v>
      </c>
      <c r="CX193" s="108">
        <v>3.5941404000000001</v>
      </c>
      <c r="CY193" s="108">
        <f t="shared" si="658"/>
        <v>6.9528646038000005E-2</v>
      </c>
      <c r="CZ193" s="108">
        <f t="shared" si="659"/>
        <v>2.1035353636272003</v>
      </c>
      <c r="DA193" s="108">
        <v>2.6414470200000002</v>
      </c>
      <c r="DB193" s="245">
        <v>66.564464904000005</v>
      </c>
      <c r="DC193" s="244">
        <v>1.6240000000000001</v>
      </c>
      <c r="DD193" s="108">
        <v>0.118552</v>
      </c>
      <c r="DE193" s="108">
        <f t="shared" si="660"/>
        <v>2.2933884400000003E-3</v>
      </c>
      <c r="DF193" s="108">
        <f t="shared" si="661"/>
        <v>6.9384691935999998E-2</v>
      </c>
      <c r="DG193" s="108">
        <v>8.7127599999999999E-2</v>
      </c>
      <c r="DH193" s="245">
        <v>2.19561552</v>
      </c>
      <c r="DI193" s="107">
        <v>62.199473125872004</v>
      </c>
      <c r="DJ193" s="108">
        <v>13.68388408769184</v>
      </c>
      <c r="DK193" s="108">
        <v>1.0240704703826462</v>
      </c>
      <c r="DL193" s="108">
        <v>41.863541985787528</v>
      </c>
      <c r="DM193" s="108">
        <f t="shared" si="662"/>
        <v>4.143402204501335</v>
      </c>
      <c r="DN193" s="108">
        <f t="shared" si="663"/>
        <v>13.100776829032348</v>
      </c>
      <c r="DO193" s="108">
        <v>8.6702807858905828</v>
      </c>
      <c r="DP193" s="108">
        <f t="shared" si="664"/>
        <v>0.16772658180305333</v>
      </c>
      <c r="DQ193" s="108">
        <f t="shared" si="665"/>
        <v>5.0744378949966098</v>
      </c>
      <c r="DR193" s="108">
        <v>6.3720625227812304</v>
      </c>
      <c r="DS193" s="110">
        <v>160.57597557408698</v>
      </c>
      <c r="DT193" s="244">
        <v>125.97</v>
      </c>
      <c r="DU193" s="108">
        <v>27.7134</v>
      </c>
      <c r="DV193" s="108">
        <v>84.78448641</v>
      </c>
      <c r="DW193" s="108">
        <f t="shared" si="666"/>
        <v>8.3914597579433412</v>
      </c>
      <c r="DX193" s="108">
        <f t="shared" si="667"/>
        <v>26.5324571771454</v>
      </c>
      <c r="DY193" s="108">
        <v>2.4523837501666699</v>
      </c>
      <c r="DZ193" s="108">
        <v>1.2907753662375001</v>
      </c>
      <c r="EA193" s="108"/>
      <c r="EB193" s="108">
        <v>17.681406323427503</v>
      </c>
      <c r="EC193" s="108">
        <f t="shared" si="668"/>
        <v>0.34204680532670506</v>
      </c>
      <c r="ED193" s="108">
        <f t="shared" si="669"/>
        <v>10.348361316099767</v>
      </c>
      <c r="EE193" s="108">
        <v>12.994622592491584</v>
      </c>
      <c r="EF193" s="245">
        <v>327.4644893307879</v>
      </c>
      <c r="EG193" s="249">
        <v>678.16959404761951</v>
      </c>
      <c r="EH193" s="250">
        <v>149.19731069047626</v>
      </c>
      <c r="EI193" s="250">
        <v>1049.2017467627084</v>
      </c>
      <c r="EJ193" s="250">
        <v>456.44407978253241</v>
      </c>
      <c r="EK193" s="250">
        <f t="shared" si="670"/>
        <v>45.176096352396364</v>
      </c>
      <c r="EL193" s="250">
        <v>142.83961032714569</v>
      </c>
      <c r="EM193" s="250">
        <v>170.30992938368354</v>
      </c>
      <c r="EN193" s="250">
        <f t="shared" si="671"/>
        <v>3.2946455839273581</v>
      </c>
      <c r="EO193" s="250">
        <f t="shared" si="672"/>
        <v>99.676951750529696</v>
      </c>
      <c r="EP193" s="250">
        <v>2503.32266066702</v>
      </c>
      <c r="EQ193" s="245">
        <v>3154.1865524404452</v>
      </c>
      <c r="ER193" s="244">
        <v>188.06</v>
      </c>
      <c r="ES193" s="108">
        <v>41.373199999999997</v>
      </c>
      <c r="ET193" s="108">
        <v>126.57434718</v>
      </c>
      <c r="EU193" s="108">
        <f t="shared" si="673"/>
        <v>12.527569437793321</v>
      </c>
      <c r="EV193" s="108">
        <f t="shared" si="674"/>
        <v>39.610176206509202</v>
      </c>
      <c r="EW193" s="108">
        <v>14.703954746425</v>
      </c>
      <c r="EX193" s="108">
        <v>27.061939640628999</v>
      </c>
      <c r="EY193" s="108">
        <f t="shared" si="675"/>
        <v>0.52351322234796804</v>
      </c>
      <c r="EZ193" s="108">
        <f t="shared" si="676"/>
        <v>15.838487289591653</v>
      </c>
      <c r="FA193" s="108">
        <v>19.888672078352698</v>
      </c>
      <c r="FB193" s="245">
        <v>501.19453637448805</v>
      </c>
      <c r="FC193" s="244">
        <v>0.83333333333333293</v>
      </c>
      <c r="FD193" s="108">
        <v>6.0833333333333302E-2</v>
      </c>
      <c r="FE193" s="108">
        <f t="shared" si="677"/>
        <v>1.1768208333333328E-3</v>
      </c>
      <c r="FF193" s="108">
        <f t="shared" si="678"/>
        <v>3.5603803333333316E-2</v>
      </c>
      <c r="FG193" s="108">
        <v>4.4708333333333301E-2</v>
      </c>
      <c r="FH193" s="245">
        <v>1.1266499999999995</v>
      </c>
      <c r="FI193" s="244">
        <v>1086.7343783333299</v>
      </c>
      <c r="FJ193" s="108">
        <v>79.331609618333104</v>
      </c>
      <c r="FK193" s="108">
        <f t="shared" si="679"/>
        <v>1.5346699880666539</v>
      </c>
      <c r="FL193" s="108">
        <f t="shared" si="680"/>
        <v>46.430252498102583</v>
      </c>
      <c r="FM193" s="108">
        <v>58.3035</v>
      </c>
      <c r="FN193" s="245">
        <v>1469.2433855419954</v>
      </c>
      <c r="FO193" s="244">
        <v>845.65191666666715</v>
      </c>
      <c r="FP193" s="108">
        <v>61.732589916666697</v>
      </c>
      <c r="FQ193" s="108">
        <f t="shared" si="681"/>
        <v>1.1942169519379173</v>
      </c>
      <c r="FR193" s="108">
        <f t="shared" si="682"/>
        <v>36.130109435347684</v>
      </c>
      <c r="FS193" s="108">
        <v>45.369225329166703</v>
      </c>
      <c r="FT193" s="110">
        <v>1143.3044782950008</v>
      </c>
      <c r="FU193" s="253">
        <f t="shared" si="543"/>
        <v>4196.1567573400944</v>
      </c>
      <c r="FV193" s="254">
        <f t="shared" si="544"/>
        <v>1244.9565503914187</v>
      </c>
      <c r="FW193" s="254">
        <f t="shared" si="545"/>
        <v>132.50254330219295</v>
      </c>
      <c r="FX193" s="254">
        <f t="shared" si="546"/>
        <v>841.0324999999998</v>
      </c>
      <c r="FY193" s="254">
        <f t="shared" si="547"/>
        <v>623.32000000000005</v>
      </c>
      <c r="FZ193" s="254">
        <f t="shared" si="548"/>
        <v>35.299999999999997</v>
      </c>
      <c r="GA193" s="254">
        <f t="shared" si="683"/>
        <v>49.234800000000007</v>
      </c>
      <c r="GB193" s="254">
        <f t="shared" si="684"/>
        <v>1.6240000000000001</v>
      </c>
      <c r="GC193" s="254">
        <f t="shared" si="685"/>
        <v>1086.7343783333299</v>
      </c>
      <c r="GD193" s="254">
        <f t="shared" si="686"/>
        <v>845.65191666666715</v>
      </c>
      <c r="GE193" s="254">
        <f t="shared" si="549"/>
        <v>2314.9474540967399</v>
      </c>
      <c r="GF193" s="255">
        <f t="shared" si="550"/>
        <v>883.8163806677411</v>
      </c>
      <c r="GG193" s="255">
        <f t="shared" si="551"/>
        <v>229.11960932177075</v>
      </c>
      <c r="GH193" s="254">
        <f t="shared" si="552"/>
        <v>830.11664578415412</v>
      </c>
      <c r="GI193" s="255">
        <f t="shared" si="553"/>
        <v>592.72566503465634</v>
      </c>
      <c r="GJ193" s="256">
        <f t="shared" si="554"/>
        <v>16.05860651269446</v>
      </c>
      <c r="GK193" s="253">
        <f t="shared" si="687"/>
        <v>12201.577545914597</v>
      </c>
      <c r="GL193" s="257">
        <f t="shared" si="688"/>
        <v>15373.987707852393</v>
      </c>
      <c r="GM193" s="221">
        <f t="shared" si="689"/>
        <v>13340.242161957392</v>
      </c>
      <c r="GN193" s="222">
        <f t="shared" si="690"/>
        <v>7048.8056289098922</v>
      </c>
      <c r="GO193" s="222">
        <f t="shared" si="691"/>
        <v>473.20112561402544</v>
      </c>
      <c r="GP193" s="55">
        <f t="shared" si="692"/>
        <v>0.5283866322165498</v>
      </c>
      <c r="GQ193" s="56">
        <f t="shared" si="693"/>
        <v>3.5471704326587229E-2</v>
      </c>
      <c r="GR193" s="258">
        <f t="shared" si="694"/>
        <v>1.088292752268522</v>
      </c>
      <c r="GS193" s="227">
        <f t="shared" si="555"/>
        <v>15373.987707852393</v>
      </c>
      <c r="GT193" s="222">
        <f t="shared" si="788"/>
        <v>7147.6004918335393</v>
      </c>
      <c r="GU193" s="222">
        <f t="shared" si="789"/>
        <v>475.87775651218925</v>
      </c>
      <c r="GV193" s="37">
        <f t="shared" si="748"/>
        <v>0.46491519491607519</v>
      </c>
      <c r="GW193" s="228">
        <f t="shared" si="749"/>
        <v>3.0953436776141735E-2</v>
      </c>
      <c r="GX193" s="258">
        <f t="shared" si="695"/>
        <v>1.0776468983999732</v>
      </c>
      <c r="GY193" s="221">
        <f t="shared" si="754"/>
        <v>10445.964463119271</v>
      </c>
      <c r="GZ193" s="222">
        <f t="shared" si="696"/>
        <v>5764.6958960804077</v>
      </c>
      <c r="HA193" s="222">
        <f t="shared" si="697"/>
        <v>296.25383572271437</v>
      </c>
      <c r="HB193" s="55">
        <f t="shared" si="698"/>
        <v>0.55185865474014939</v>
      </c>
      <c r="HC193" s="56">
        <f t="shared" si="699"/>
        <v>2.8360601528817565E-2</v>
      </c>
      <c r="HD193" s="258">
        <f t="shared" si="700"/>
        <v>1.0908693083745953</v>
      </c>
      <c r="HE193" s="221">
        <f t="shared" si="701"/>
        <v>12040.136907275495</v>
      </c>
      <c r="HF193" s="222">
        <f t="shared" si="702"/>
        <v>6985.6493895849344</v>
      </c>
      <c r="HG193" s="222">
        <f t="shared" si="703"/>
        <v>349.92722309342736</v>
      </c>
      <c r="HH193" s="55">
        <f t="shared" si="704"/>
        <v>0.58019684023391094</v>
      </c>
      <c r="HI193" s="56">
        <f t="shared" si="705"/>
        <v>2.9063392367405457E-2</v>
      </c>
      <c r="HJ193" s="259">
        <f t="shared" si="706"/>
        <v>1.095418764342365</v>
      </c>
      <c r="HK193" s="54">
        <f t="shared" si="556"/>
        <v>3.4126609727405861</v>
      </c>
      <c r="HL193" s="55">
        <f t="shared" si="557"/>
        <v>3.960668278643916</v>
      </c>
      <c r="HM193" s="55">
        <f t="shared" si="558"/>
        <v>2.6788477605754935</v>
      </c>
      <c r="HN193" s="56">
        <f t="shared" si="559"/>
        <v>3.1003637287181953</v>
      </c>
      <c r="HQ193" s="57">
        <f t="shared" si="560"/>
        <v>969.01070913057697</v>
      </c>
      <c r="HR193" s="58">
        <f t="shared" si="707"/>
        <v>1120.8546872513384</v>
      </c>
      <c r="HS193" s="58">
        <f t="shared" si="561"/>
        <v>42.597926484692827</v>
      </c>
      <c r="HT193" s="58">
        <f t="shared" si="708"/>
        <v>49.196345297171746</v>
      </c>
      <c r="HU193" s="58">
        <f t="shared" si="562"/>
        <v>1265.2162255208123</v>
      </c>
      <c r="HV193" s="55">
        <f t="shared" si="755"/>
        <v>0.76588545861534019</v>
      </c>
      <c r="HW193" s="56">
        <f t="shared" si="756"/>
        <v>3.3668495254364814E-2</v>
      </c>
      <c r="HX193" s="260">
        <f t="shared" si="757"/>
        <v>1.1252295012799249</v>
      </c>
      <c r="HY193" s="57">
        <f t="shared" si="563"/>
        <v>1133.9602515335298</v>
      </c>
      <c r="HZ193" s="58">
        <f t="shared" si="709"/>
        <v>1311.651822948834</v>
      </c>
      <c r="IA193" s="58">
        <f t="shared" si="564"/>
        <v>52.850650138230471</v>
      </c>
      <c r="IB193" s="58">
        <f t="shared" si="710"/>
        <v>61.037215844642375</v>
      </c>
      <c r="IC193" s="58">
        <f t="shared" si="565"/>
        <v>1525.5233268170145</v>
      </c>
      <c r="ID193" s="55">
        <f t="shared" si="758"/>
        <v>0.74332540945114467</v>
      </c>
      <c r="IE193" s="56">
        <f t="shared" si="759"/>
        <v>3.4644275317967571E-2</v>
      </c>
      <c r="IF193" s="260">
        <f t="shared" si="760"/>
        <v>1.1218454899077475</v>
      </c>
      <c r="IG193" s="57">
        <f t="shared" si="566"/>
        <v>50.123999464252087</v>
      </c>
      <c r="IH193" s="58">
        <f t="shared" si="711"/>
        <v>57.978430180300393</v>
      </c>
      <c r="II193" s="58">
        <f t="shared" si="567"/>
        <v>97.836430571903264</v>
      </c>
      <c r="IJ193" s="58">
        <f t="shared" si="712"/>
        <v>112.99129366749108</v>
      </c>
      <c r="IK193" s="58">
        <f t="shared" si="568"/>
        <v>1031.8295672078555</v>
      </c>
      <c r="IL193" s="55">
        <f t="shared" si="569"/>
        <v>4.8577789450139811E-2</v>
      </c>
      <c r="IM193" s="56">
        <f t="shared" si="570"/>
        <v>9.4818401876823458E-2</v>
      </c>
      <c r="IN193" s="260">
        <f t="shared" si="571"/>
        <v>1.0222995100575569</v>
      </c>
      <c r="IO193" s="57">
        <f t="shared" si="572"/>
        <v>36.104509886370955</v>
      </c>
      <c r="IP193" s="58">
        <f t="shared" si="713"/>
        <v>41.762086585565285</v>
      </c>
      <c r="IQ193" s="58">
        <f t="shared" si="573"/>
        <v>1.5851772534966457</v>
      </c>
      <c r="IR193" s="58">
        <f t="shared" si="714"/>
        <v>1.8307212100632761</v>
      </c>
      <c r="IS193" s="58">
        <f t="shared" si="574"/>
        <v>49.409821513665406</v>
      </c>
      <c r="IT193" s="55">
        <f t="shared" si="761"/>
        <v>0.73071524608493954</v>
      </c>
      <c r="IU193" s="56">
        <f t="shared" si="762"/>
        <v>3.208222990763545E-2</v>
      </c>
      <c r="IV193" s="260">
        <f t="shared" si="763"/>
        <v>1.119472616474203</v>
      </c>
      <c r="IW193" s="57">
        <f t="shared" si="575"/>
        <v>32.489911783625601</v>
      </c>
      <c r="IX193" s="58">
        <f t="shared" si="715"/>
        <v>37.581080960119735</v>
      </c>
      <c r="IY193" s="58">
        <f t="shared" si="576"/>
        <v>0.8802431542000001</v>
      </c>
      <c r="IZ193" s="58">
        <f t="shared" si="716"/>
        <v>1.0165928187855802</v>
      </c>
      <c r="JA193" s="58">
        <f t="shared" si="577"/>
        <v>668.82236</v>
      </c>
      <c r="JB193" s="55">
        <f t="shared" si="764"/>
        <v>4.8577789450139797E-2</v>
      </c>
      <c r="JC193" s="56">
        <f t="shared" si="765"/>
        <v>1.3161090400745574E-3</v>
      </c>
      <c r="JD193" s="260">
        <f t="shared" si="766"/>
        <v>1.0078160048971445</v>
      </c>
      <c r="JE193" s="57">
        <f t="shared" si="578"/>
        <v>1.8399760732239998</v>
      </c>
      <c r="JF193" s="58">
        <f t="shared" si="717"/>
        <v>2.1283003238982006</v>
      </c>
      <c r="JG193" s="58">
        <f t="shared" si="579"/>
        <v>4.9850130499999999E-2</v>
      </c>
      <c r="JH193" s="58">
        <f t="shared" si="718"/>
        <v>5.757191571445E-2</v>
      </c>
      <c r="JI193" s="58">
        <f t="shared" si="580"/>
        <v>37.876899999999999</v>
      </c>
      <c r="JJ193" s="55">
        <f t="shared" si="792"/>
        <v>4.857778945013979E-2</v>
      </c>
      <c r="JK193" s="56">
        <f t="shared" si="793"/>
        <v>1.3161090400745574E-3</v>
      </c>
      <c r="JL193" s="260">
        <f t="shared" si="794"/>
        <v>1.0078160048971445</v>
      </c>
      <c r="JM193" s="57">
        <f t="shared" si="581"/>
        <v>1628.6986068275085</v>
      </c>
      <c r="JN193" s="58">
        <f t="shared" si="719"/>
        <v>1883.9156785173791</v>
      </c>
      <c r="JO193" s="58">
        <f t="shared" si="582"/>
        <v>104.51213566227959</v>
      </c>
      <c r="JP193" s="58">
        <f t="shared" si="720"/>
        <v>120.70106547636671</v>
      </c>
      <c r="JQ193" s="58">
        <f t="shared" si="583"/>
        <v>2205.5533867140553</v>
      </c>
      <c r="JR193" s="55">
        <f t="shared" si="584"/>
        <v>0.73845349499974056</v>
      </c>
      <c r="JS193" s="56">
        <f t="shared" si="585"/>
        <v>4.7385901557335255E-2</v>
      </c>
      <c r="JT193" s="260">
        <f t="shared" si="586"/>
        <v>1.1230557388176907</v>
      </c>
      <c r="JU193" s="57">
        <f t="shared" si="587"/>
        <v>2.5663131436251843</v>
      </c>
      <c r="JV193" s="58">
        <f t="shared" si="721"/>
        <v>2.9684544132312509</v>
      </c>
      <c r="JW193" s="58">
        <f t="shared" si="588"/>
        <v>6.9528646038000005E-2</v>
      </c>
      <c r="JX193" s="58">
        <f t="shared" si="722"/>
        <v>8.0298633309286202E-2</v>
      </c>
      <c r="JY193" s="58">
        <f t="shared" si="589"/>
        <v>52.828940400000008</v>
      </c>
      <c r="JZ193" s="55">
        <f t="shared" si="767"/>
        <v>4.857778945013979E-2</v>
      </c>
      <c r="KA193" s="56">
        <f t="shared" si="768"/>
        <v>1.3161090400745572E-3</v>
      </c>
      <c r="KB193" s="260">
        <f t="shared" si="769"/>
        <v>1.0078160048971445</v>
      </c>
      <c r="KC193" s="57">
        <f t="shared" si="590"/>
        <v>8.4649324161919989E-2</v>
      </c>
      <c r="KD193" s="58">
        <f t="shared" si="723"/>
        <v>9.7913873258092851E-2</v>
      </c>
      <c r="KE193" s="58">
        <f t="shared" si="591"/>
        <v>2.2933884400000003E-3</v>
      </c>
      <c r="KF193" s="58">
        <f t="shared" si="724"/>
        <v>2.6486343093560004E-3</v>
      </c>
      <c r="KG193" s="58">
        <f t="shared" si="592"/>
        <v>1.7425519999999999</v>
      </c>
      <c r="KH193" s="55">
        <f t="shared" si="770"/>
        <v>4.857778945013979E-2</v>
      </c>
      <c r="KI193" s="56">
        <f t="shared" si="771"/>
        <v>1.3161090400745576E-3</v>
      </c>
      <c r="KJ193" s="260">
        <f t="shared" si="772"/>
        <v>1.0078160048971445</v>
      </c>
      <c r="KK193" s="57">
        <f t="shared" si="593"/>
        <v>98.057119176879183</v>
      </c>
      <c r="KL193" s="58">
        <f t="shared" si="725"/>
        <v>113.42266975189615</v>
      </c>
      <c r="KM193" s="58">
        <f t="shared" si="594"/>
        <v>4.3111287863043888</v>
      </c>
      <c r="KN193" s="58">
        <f t="shared" si="726"/>
        <v>4.978922635302939</v>
      </c>
      <c r="KO193" s="58">
        <f t="shared" si="595"/>
        <v>127.44125045562458</v>
      </c>
      <c r="KP193" s="55">
        <f t="shared" si="727"/>
        <v>0.7694299830416601</v>
      </c>
      <c r="KQ193" s="56">
        <f t="shared" si="728"/>
        <v>3.3828362252342592E-2</v>
      </c>
      <c r="KR193" s="260">
        <f t="shared" si="729"/>
        <v>1.125809691655516</v>
      </c>
      <c r="KS193" s="57">
        <f t="shared" si="596"/>
        <v>198.67799856175913</v>
      </c>
      <c r="KT193" s="58">
        <f t="shared" si="730"/>
        <v>229.8108409363868</v>
      </c>
      <c r="KU193" s="58">
        <f t="shared" si="597"/>
        <v>8.7335065632700459</v>
      </c>
      <c r="KV193" s="58">
        <f t="shared" si="731"/>
        <v>10.086326729920577</v>
      </c>
      <c r="KW193" s="58">
        <f t="shared" si="598"/>
        <v>259.89245184983167</v>
      </c>
      <c r="KX193" s="55">
        <f t="shared" si="773"/>
        <v>0.76446236567330994</v>
      </c>
      <c r="KY193" s="56">
        <f t="shared" si="774"/>
        <v>3.3604310171795021E-2</v>
      </c>
      <c r="KZ193" s="260">
        <f t="shared" si="775"/>
        <v>1.1249965603466188</v>
      </c>
      <c r="LA193" s="57">
        <f t="shared" si="599"/>
        <v>1123.2371104728597</v>
      </c>
      <c r="LB193" s="58">
        <f t="shared" si="732"/>
        <v>1299.248365683957</v>
      </c>
      <c r="LC193" s="58">
        <f t="shared" si="600"/>
        <v>48.470741936323719</v>
      </c>
      <c r="LD193" s="58">
        <f t="shared" si="733"/>
        <v>55.978859862260265</v>
      </c>
      <c r="LE193" s="58">
        <f t="shared" si="601"/>
        <v>2503.32266066702</v>
      </c>
      <c r="LF193" s="55">
        <f t="shared" si="734"/>
        <v>0.44869849505279868</v>
      </c>
      <c r="LG193" s="56">
        <f t="shared" si="735"/>
        <v>1.9362562684351884E-2</v>
      </c>
      <c r="LH193" s="260">
        <f t="shared" si="736"/>
        <v>1.0733103151345798</v>
      </c>
      <c r="LI193" s="57">
        <f t="shared" si="602"/>
        <v>297.08056946524306</v>
      </c>
      <c r="LJ193" s="58">
        <f t="shared" si="737"/>
        <v>343.63309470044669</v>
      </c>
      <c r="LK193" s="58">
        <f t="shared" si="603"/>
        <v>13.05108266014129</v>
      </c>
      <c r="LL193" s="58">
        <f t="shared" si="738"/>
        <v>15.072695364197177</v>
      </c>
      <c r="LM193" s="58">
        <f t="shared" si="604"/>
        <v>397.77344156705402</v>
      </c>
      <c r="LN193" s="55">
        <f t="shared" si="776"/>
        <v>0.74685873520080948</v>
      </c>
      <c r="LO193" s="56">
        <f t="shared" si="777"/>
        <v>3.2810342009576388E-2</v>
      </c>
      <c r="LP193" s="260">
        <f t="shared" si="778"/>
        <v>1.12211508578325</v>
      </c>
      <c r="LQ193" s="57">
        <f t="shared" si="605"/>
        <v>4.3436640066666643E-2</v>
      </c>
      <c r="LR193" s="58">
        <f t="shared" si="739"/>
        <v>5.0243161565113312E-2</v>
      </c>
      <c r="LS193" s="58">
        <f t="shared" si="606"/>
        <v>1.1768208333333328E-3</v>
      </c>
      <c r="LT193" s="58">
        <f t="shared" si="740"/>
        <v>1.359110380416666E-3</v>
      </c>
      <c r="LU193" s="58">
        <f t="shared" si="607"/>
        <v>0.89416666666666633</v>
      </c>
      <c r="LV193" s="55">
        <f t="shared" si="608"/>
        <v>4.857778945013979E-2</v>
      </c>
      <c r="LW193" s="56">
        <f t="shared" si="609"/>
        <v>1.3161090400745572E-3</v>
      </c>
      <c r="LX193" s="260">
        <f t="shared" si="610"/>
        <v>1.0078160048971445</v>
      </c>
      <c r="LY193" s="57">
        <f t="shared" si="611"/>
        <v>56.644908047685149</v>
      </c>
      <c r="LZ193" s="58">
        <f t="shared" si="741"/>
        <v>65.521165138757411</v>
      </c>
      <c r="MA193" s="58">
        <f t="shared" si="612"/>
        <v>1.5346699880666539</v>
      </c>
      <c r="MB193" s="58">
        <f t="shared" si="742"/>
        <v>1.7723903692181786</v>
      </c>
      <c r="MC193" s="58">
        <f t="shared" si="613"/>
        <v>1166.0661790015838</v>
      </c>
      <c r="MD193" s="55">
        <f t="shared" si="779"/>
        <v>4.8577781491086547E-2</v>
      </c>
      <c r="ME193" s="56">
        <f t="shared" si="780"/>
        <v>1.3161088244414037E-3</v>
      </c>
      <c r="MF193" s="260">
        <f t="shared" si="781"/>
        <v>1.0078160036165593</v>
      </c>
      <c r="MG193" s="57">
        <f t="shared" si="614"/>
        <v>44.07873351112417</v>
      </c>
      <c r="MH193" s="58">
        <f t="shared" si="743"/>
        <v>50.985871052317329</v>
      </c>
      <c r="MI193" s="58">
        <f t="shared" si="615"/>
        <v>1.1942169519379173</v>
      </c>
      <c r="MJ193" s="58">
        <f t="shared" si="744"/>
        <v>1.3792011577931007</v>
      </c>
      <c r="MK193" s="58">
        <f t="shared" si="616"/>
        <v>907.38450658333386</v>
      </c>
      <c r="ML193" s="55">
        <f t="shared" si="782"/>
        <v>4.8577789450139783E-2</v>
      </c>
      <c r="MM193" s="56">
        <f t="shared" si="783"/>
        <v>1.3161090400745574E-3</v>
      </c>
      <c r="MN193" s="260">
        <f t="shared" si="784"/>
        <v>1.0078160048971445</v>
      </c>
      <c r="MO193" s="59">
        <v>3.1357931637667993</v>
      </c>
      <c r="MP193" s="60">
        <v>3.6752931637667992</v>
      </c>
      <c r="MQ193" s="60">
        <v>2.4556999999999998</v>
      </c>
      <c r="MR193" s="61">
        <v>2.8302999999999998</v>
      </c>
      <c r="MS193" s="59">
        <f t="shared" si="617"/>
        <v>1.088292752268522</v>
      </c>
      <c r="MT193" s="60">
        <f t="shared" si="796"/>
        <v>1.0776468983999732</v>
      </c>
      <c r="MU193" s="60">
        <f t="shared" si="745"/>
        <v>1.0908693083745953</v>
      </c>
      <c r="MV193" s="61">
        <f t="shared" si="785"/>
        <v>1.095418764342365</v>
      </c>
      <c r="MW193" s="66">
        <f t="shared" si="746"/>
        <v>3.4126609727405861</v>
      </c>
      <c r="MX193" s="67">
        <f t="shared" si="786"/>
        <v>3.960668278643916</v>
      </c>
      <c r="MY193" s="67">
        <f t="shared" si="747"/>
        <v>2.6788477605754935</v>
      </c>
      <c r="MZ193" s="261">
        <f t="shared" si="787"/>
        <v>3.1003637287181953</v>
      </c>
      <c r="NA193" s="59">
        <f t="shared" si="618"/>
        <v>1.0883070302790157</v>
      </c>
      <c r="NB193" s="60">
        <f t="shared" si="797"/>
        <v>1.0775800198238517</v>
      </c>
      <c r="NC193" s="60">
        <f t="shared" si="619"/>
        <v>1.0908862087405189</v>
      </c>
      <c r="ND193" s="262">
        <f t="shared" si="798"/>
        <v>1.0954316623621356</v>
      </c>
      <c r="NE193" s="62">
        <f t="shared" si="620"/>
        <v>3.4127057456282843</v>
      </c>
      <c r="NF193" s="63">
        <f t="shared" si="799"/>
        <v>3.9604224802702936</v>
      </c>
      <c r="NG193" s="63">
        <f t="shared" si="621"/>
        <v>2.6788892628040921</v>
      </c>
      <c r="NH193" s="64">
        <f t="shared" si="800"/>
        <v>3.1004002339835521</v>
      </c>
      <c r="NI193" s="238">
        <f t="shared" si="750"/>
        <v>-4.4772887698218966E-5</v>
      </c>
      <c r="NJ193" s="238">
        <f t="shared" si="751"/>
        <v>2.4579837362237456E-4</v>
      </c>
      <c r="NK193" s="238">
        <f t="shared" si="752"/>
        <v>-4.1502228598666591E-5</v>
      </c>
      <c r="NL193" s="238">
        <f t="shared" si="753"/>
        <v>-3.6505265356812089E-5</v>
      </c>
      <c r="NM193" s="239">
        <f t="shared" si="622"/>
        <v>0.42151097117945985</v>
      </c>
      <c r="NN193" s="240">
        <f t="shared" si="623"/>
        <v>0.50673760779132948</v>
      </c>
      <c r="NO193" s="240">
        <f t="shared" si="802"/>
        <v>0.31230551164473203</v>
      </c>
      <c r="NP193" s="240">
        <f t="shared" si="624"/>
        <v>1.6344300200523364E-2</v>
      </c>
      <c r="NQ193" s="240">
        <f>Q193*JD193+0.004</f>
        <v>0.22934765869500151</v>
      </c>
      <c r="NR193" s="240">
        <f t="shared" si="625"/>
        <v>1.2799263262193735E-2</v>
      </c>
      <c r="NS193" s="240">
        <f t="shared" si="626"/>
        <v>0.73470306433453325</v>
      </c>
      <c r="NT193" s="240">
        <f t="shared" si="627"/>
        <v>1.5721929676395453E-2</v>
      </c>
      <c r="NU193" s="240">
        <f t="shared" si="628"/>
        <v>5.0390800244857223E-4</v>
      </c>
      <c r="NV193" s="240">
        <f t="shared" si="629"/>
        <v>4.2443025375412953E-2</v>
      </c>
      <c r="NW193" s="240">
        <f t="shared" si="630"/>
        <v>8.6512235490654982E-2</v>
      </c>
      <c r="NX193" s="240">
        <f t="shared" si="631"/>
        <v>0.79553760557775044</v>
      </c>
      <c r="NY193" s="240">
        <f t="shared" si="632"/>
        <v>0.13218515710526685</v>
      </c>
      <c r="NZ193" s="240">
        <f t="shared" si="633"/>
        <v>2.0156320097942891E-4</v>
      </c>
      <c r="OA193" s="240">
        <f t="shared" si="634"/>
        <v>0.34799886604879793</v>
      </c>
      <c r="OB193" s="241">
        <f t="shared" si="635"/>
        <v>0.30556981268481426</v>
      </c>
      <c r="OC193" s="4"/>
      <c r="OD193" s="4"/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136"/>
      <c r="OP193" s="13"/>
      <c r="OQ193" s="13"/>
      <c r="OR193" s="13"/>
      <c r="OS193" s="13"/>
      <c r="OT193" s="13"/>
    </row>
    <row r="194" spans="1:410" ht="15" customHeight="1">
      <c r="A194" s="242">
        <v>175</v>
      </c>
      <c r="B194" s="49" t="s">
        <v>244</v>
      </c>
      <c r="C194" s="50">
        <v>9</v>
      </c>
      <c r="D194" s="51">
        <v>3842.2</v>
      </c>
      <c r="E194" s="52">
        <v>3842.2</v>
      </c>
      <c r="F194" s="52"/>
      <c r="G194" s="52"/>
      <c r="H194" s="53">
        <v>374.62</v>
      </c>
      <c r="I194" s="57">
        <v>3.393285118673282</v>
      </c>
      <c r="J194" s="58">
        <v>3.8539851186732821</v>
      </c>
      <c r="K194" s="58">
        <v>2.5936000000000003</v>
      </c>
      <c r="L194" s="243">
        <v>3.2210000000000001</v>
      </c>
      <c r="M194" s="1">
        <v>0.62739999999999996</v>
      </c>
      <c r="N194" s="2">
        <v>0.81810000000000005</v>
      </c>
      <c r="O194" s="2">
        <v>0.17228511867328161</v>
      </c>
      <c r="P194" s="2">
        <v>1.14E-2</v>
      </c>
      <c r="Q194" s="2">
        <v>0.1474</v>
      </c>
      <c r="R194" s="2">
        <v>1.38E-2</v>
      </c>
      <c r="S194" s="2">
        <v>0.53700000000000003</v>
      </c>
      <c r="T194" s="2">
        <v>1.8499999999999999E-2</v>
      </c>
      <c r="U194" s="2">
        <v>5.9999999999999995E-4</v>
      </c>
      <c r="V194" s="2">
        <v>2.4500000000000001E-2</v>
      </c>
      <c r="W194" s="2">
        <v>4.9799999999999997E-2</v>
      </c>
      <c r="X194" s="2">
        <v>0.52259999999999995</v>
      </c>
      <c r="Y194" s="2">
        <v>0.26350000000000001</v>
      </c>
      <c r="Z194" s="2">
        <v>2.0000000000000001E-4</v>
      </c>
      <c r="AA194" s="2">
        <v>0.34739999999999999</v>
      </c>
      <c r="AB194" s="3">
        <v>0.29949999999999999</v>
      </c>
      <c r="AC194" s="244">
        <v>929.54</v>
      </c>
      <c r="AD194" s="108">
        <v>204.49879999999999</v>
      </c>
      <c r="AE194" s="108">
        <v>625.62968562000003</v>
      </c>
      <c r="AF194" s="108">
        <f t="shared" si="636"/>
        <v>61.921072504553884</v>
      </c>
      <c r="AG194" s="108">
        <f t="shared" si="637"/>
        <v>195.78455381792281</v>
      </c>
      <c r="AH194" s="108">
        <v>23.435325588125</v>
      </c>
      <c r="AI194" s="108">
        <v>130.16657833105171</v>
      </c>
      <c r="AJ194" s="108">
        <f t="shared" si="638"/>
        <v>2.5180724578141955</v>
      </c>
      <c r="AK194" s="108">
        <f t="shared" si="639"/>
        <v>76.182332966657967</v>
      </c>
      <c r="AL194" s="108">
        <v>95.663519476958825</v>
      </c>
      <c r="AM194" s="245">
        <v>2410.7206908193621</v>
      </c>
      <c r="AN194" s="244">
        <v>1172.48</v>
      </c>
      <c r="AO194" s="108">
        <v>257.94560000000001</v>
      </c>
      <c r="AP194" s="108">
        <v>789.14118144000008</v>
      </c>
      <c r="AQ194" s="108">
        <f t="shared" si="640"/>
        <v>78.104459291842574</v>
      </c>
      <c r="AR194" s="108">
        <f t="shared" si="641"/>
        <v>246.95384131983363</v>
      </c>
      <c r="AS194" s="246">
        <v>105.410268092558</v>
      </c>
      <c r="AT194" s="247">
        <v>16.512798386484008</v>
      </c>
      <c r="AU194" s="108">
        <v>169.72332461587675</v>
      </c>
      <c r="AV194" s="108">
        <f t="shared" si="642"/>
        <v>3.283297714694136</v>
      </c>
      <c r="AW194" s="108">
        <f t="shared" si="643"/>
        <v>99.333630751284957</v>
      </c>
      <c r="AX194" s="108">
        <v>124.73501870742176</v>
      </c>
      <c r="AY194" s="245">
        <v>3143.3224714270277</v>
      </c>
      <c r="AZ194" s="248">
        <v>84</v>
      </c>
      <c r="BA194" s="108">
        <v>428.16199999999992</v>
      </c>
      <c r="BB194" s="108">
        <v>44.6511722686176</v>
      </c>
      <c r="BC194" s="109">
        <v>35.720937814894079</v>
      </c>
      <c r="BD194" s="109">
        <v>8.9302344537235214</v>
      </c>
      <c r="BE194" s="108">
        <v>16.744192499999997</v>
      </c>
      <c r="BF194" s="109">
        <v>13.395353999999998</v>
      </c>
      <c r="BG194" s="109">
        <v>3.3488384999999994</v>
      </c>
      <c r="BH194" s="108">
        <v>35.737687628109079</v>
      </c>
      <c r="BI194" s="109">
        <f t="shared" si="644"/>
        <v>20.916124962728144</v>
      </c>
      <c r="BJ194" s="108">
        <f t="shared" si="645"/>
        <v>0.69134556716577011</v>
      </c>
      <c r="BK194" s="108">
        <v>26.264752619836329</v>
      </c>
      <c r="BL194" s="245">
        <v>661.87176601987551</v>
      </c>
      <c r="BM194" s="244">
        <v>16</v>
      </c>
      <c r="BN194" s="108">
        <v>3.52</v>
      </c>
      <c r="BO194" s="108">
        <v>10.768848</v>
      </c>
      <c r="BP194" s="108">
        <f t="shared" si="646"/>
        <v>1.0658359619520001</v>
      </c>
      <c r="BQ194" s="108">
        <f t="shared" si="647"/>
        <v>3.3700032931199999</v>
      </c>
      <c r="BR194" s="108">
        <v>2.1350763778416701</v>
      </c>
      <c r="BS194" s="108">
        <v>2.3669464795824418</v>
      </c>
      <c r="BT194" s="108">
        <f t="shared" si="648"/>
        <v>4.5788579647522337E-2</v>
      </c>
      <c r="BU194" s="108">
        <f t="shared" si="649"/>
        <v>1.3852980322122566</v>
      </c>
      <c r="BV194" s="108">
        <v>1.7395435428712056</v>
      </c>
      <c r="BW194" s="245">
        <v>43.836497280354372</v>
      </c>
      <c r="BX194" s="107">
        <v>377.86</v>
      </c>
      <c r="BY194" s="108">
        <v>27.583780000000001</v>
      </c>
      <c r="BZ194" s="109">
        <f t="shared" si="650"/>
        <v>16.14390375304</v>
      </c>
      <c r="CA194" s="109">
        <f t="shared" si="651"/>
        <v>0.53360822410000008</v>
      </c>
      <c r="CB194" s="108">
        <v>20.272189000000001</v>
      </c>
      <c r="CC194" s="110">
        <v>510.85916280000004</v>
      </c>
      <c r="CD194" s="244">
        <v>35.299999999999997</v>
      </c>
      <c r="CE194" s="108">
        <v>2.5768999999999997</v>
      </c>
      <c r="CF194" s="109">
        <f t="shared" si="652"/>
        <v>1.5081771091999998</v>
      </c>
      <c r="CG194" s="109">
        <f t="shared" si="653"/>
        <v>4.9850130499999999E-2</v>
      </c>
      <c r="CH194" s="108">
        <v>1.893845</v>
      </c>
      <c r="CI194" s="245">
        <v>47.724893999999999</v>
      </c>
      <c r="CJ194" s="249">
        <v>760.19590147011343</v>
      </c>
      <c r="CK194" s="250">
        <v>167.24309832342496</v>
      </c>
      <c r="CL194" s="250">
        <v>83.968510110862439</v>
      </c>
      <c r="CM194" s="251">
        <v>61.096135863794963</v>
      </c>
      <c r="CN194" s="252">
        <f t="shared" si="541"/>
        <v>29.781311426806855</v>
      </c>
      <c r="CO194" s="250">
        <v>511.65213207216425</v>
      </c>
      <c r="CP194" s="252">
        <f t="shared" si="654"/>
        <v>50.640258119710388</v>
      </c>
      <c r="CQ194" s="250">
        <v>160.11641821066308</v>
      </c>
      <c r="CR194" s="250">
        <v>111.18335386428933</v>
      </c>
      <c r="CS194" s="252">
        <f t="shared" si="655"/>
        <v>2.1508419805046772</v>
      </c>
      <c r="CT194" s="252">
        <f t="shared" si="656"/>
        <v>65.072059149444883</v>
      </c>
      <c r="CU194" s="250">
        <f t="shared" si="542"/>
        <v>1634.2429958408545</v>
      </c>
      <c r="CV194" s="245">
        <f t="shared" si="657"/>
        <v>2059.1461747594767</v>
      </c>
      <c r="CW194" s="244">
        <v>52.5398</v>
      </c>
      <c r="CX194" s="108">
        <v>3.8354054</v>
      </c>
      <c r="CY194" s="108">
        <f t="shared" si="658"/>
        <v>7.4195917463E-2</v>
      </c>
      <c r="CZ194" s="108">
        <f t="shared" si="659"/>
        <v>2.2447400476472001</v>
      </c>
      <c r="DA194" s="108">
        <v>2.8187602699999998</v>
      </c>
      <c r="DB194" s="245">
        <v>71.032758803999997</v>
      </c>
      <c r="DC194" s="244">
        <v>1.6878</v>
      </c>
      <c r="DD194" s="108">
        <v>0.1232094</v>
      </c>
      <c r="DE194" s="108">
        <f t="shared" si="660"/>
        <v>2.383485843E-3</v>
      </c>
      <c r="DF194" s="108">
        <f t="shared" si="661"/>
        <v>7.2110519119199995E-2</v>
      </c>
      <c r="DG194" s="108">
        <v>9.0550469999999994E-2</v>
      </c>
      <c r="DH194" s="245">
        <v>2.2818718439999999</v>
      </c>
      <c r="DI194" s="107">
        <v>36.507235064608004</v>
      </c>
      <c r="DJ194" s="108">
        <v>8.0315917142137607</v>
      </c>
      <c r="DK194" s="108">
        <v>0.60106883210579309</v>
      </c>
      <c r="DL194" s="108">
        <v>24.571304081939612</v>
      </c>
      <c r="DM194" s="108">
        <f t="shared" si="662"/>
        <v>2.4319202502058914</v>
      </c>
      <c r="DN194" s="108">
        <f t="shared" si="663"/>
        <v>7.6893438994021821</v>
      </c>
      <c r="DO194" s="108">
        <v>5.088917577579303</v>
      </c>
      <c r="DP194" s="108">
        <f t="shared" si="664"/>
        <v>9.8445110538271624E-2</v>
      </c>
      <c r="DQ194" s="108">
        <f t="shared" si="665"/>
        <v>2.9783806127946835</v>
      </c>
      <c r="DR194" s="108">
        <v>3.7400058635223234</v>
      </c>
      <c r="DS194" s="110">
        <v>94.248147760762549</v>
      </c>
      <c r="DT194" s="244">
        <v>73.8</v>
      </c>
      <c r="DU194" s="108">
        <v>16.236000000000001</v>
      </c>
      <c r="DV194" s="108">
        <v>49.6713114</v>
      </c>
      <c r="DW194" s="108">
        <f t="shared" si="666"/>
        <v>4.9161683745036004</v>
      </c>
      <c r="DX194" s="108">
        <f t="shared" si="667"/>
        <v>15.544140189516</v>
      </c>
      <c r="DY194" s="108">
        <v>1.4490388488333299</v>
      </c>
      <c r="DZ194" s="108">
        <v>0.46607586079166702</v>
      </c>
      <c r="EA194" s="108"/>
      <c r="EB194" s="108">
        <v>10.338437106002624</v>
      </c>
      <c r="EC194" s="108">
        <f t="shared" si="668"/>
        <v>0.19999706581562077</v>
      </c>
      <c r="ED194" s="108">
        <f t="shared" si="669"/>
        <v>6.0507564081559444</v>
      </c>
      <c r="EE194" s="108">
        <v>7.5980431607813816</v>
      </c>
      <c r="EF194" s="245">
        <v>191.47068765169084</v>
      </c>
      <c r="EG194" s="249">
        <v>441.13954563492052</v>
      </c>
      <c r="EH194" s="250">
        <v>97.050700039682525</v>
      </c>
      <c r="EI194" s="250">
        <v>650.02729921997479</v>
      </c>
      <c r="EJ194" s="250">
        <v>296.91029460822017</v>
      </c>
      <c r="EK194" s="250">
        <f t="shared" si="670"/>
        <v>29.386399498553985</v>
      </c>
      <c r="EL194" s="250">
        <v>92.915107594696423</v>
      </c>
      <c r="EM194" s="250">
        <v>108.4143322837042</v>
      </c>
      <c r="EN194" s="250">
        <f t="shared" si="671"/>
        <v>2.0972752580282576</v>
      </c>
      <c r="EO194" s="250">
        <f t="shared" si="672"/>
        <v>63.45143942701899</v>
      </c>
      <c r="EP194" s="250">
        <v>1593.5421717865022</v>
      </c>
      <c r="EQ194" s="245">
        <v>2007.8631364509927</v>
      </c>
      <c r="ER194" s="244">
        <v>380.61</v>
      </c>
      <c r="ES194" s="108">
        <v>83.734200000000001</v>
      </c>
      <c r="ET194" s="108">
        <v>256.17070232999998</v>
      </c>
      <c r="EU194" s="108">
        <f t="shared" si="673"/>
        <v>25.354239092409419</v>
      </c>
      <c r="EV194" s="108">
        <f t="shared" si="674"/>
        <v>80.166059587150187</v>
      </c>
      <c r="EW194" s="108">
        <v>28.339624414425</v>
      </c>
      <c r="EX194" s="108">
        <v>54.666380452342999</v>
      </c>
      <c r="EY194" s="108">
        <f t="shared" si="675"/>
        <v>1.0575211298505753</v>
      </c>
      <c r="EZ194" s="108">
        <f t="shared" si="676"/>
        <v>31.994483154581882</v>
      </c>
      <c r="FA194" s="108">
        <v>40.176045359838398</v>
      </c>
      <c r="FB194" s="245">
        <v>1012.4363430679277</v>
      </c>
      <c r="FC194" s="244">
        <v>0.83333333333333293</v>
      </c>
      <c r="FD194" s="108">
        <v>6.0833333333333302E-2</v>
      </c>
      <c r="FE194" s="108">
        <f t="shared" si="677"/>
        <v>1.1768208333333328E-3</v>
      </c>
      <c r="FF194" s="108">
        <f t="shared" si="678"/>
        <v>3.5603803333333316E-2</v>
      </c>
      <c r="FG194" s="108">
        <v>4.4708333333333301E-2</v>
      </c>
      <c r="FH194" s="245">
        <v>1.1266499999999995</v>
      </c>
      <c r="FI194" s="244">
        <v>987.15428583333403</v>
      </c>
      <c r="FJ194" s="108">
        <v>72.062262865833404</v>
      </c>
      <c r="FK194" s="108">
        <f t="shared" si="679"/>
        <v>1.3940444751395473</v>
      </c>
      <c r="FL194" s="108">
        <f t="shared" si="680"/>
        <v>42.175736462960586</v>
      </c>
      <c r="FM194" s="108">
        <v>52.960999999999999</v>
      </c>
      <c r="FN194" s="245">
        <v>1334.6130584390007</v>
      </c>
      <c r="FO194" s="244">
        <v>768.16279166666573</v>
      </c>
      <c r="FP194" s="108">
        <v>56.075883791666598</v>
      </c>
      <c r="FQ194" s="108">
        <f t="shared" si="681"/>
        <v>1.0847879719497904</v>
      </c>
      <c r="FR194" s="108">
        <f t="shared" si="682"/>
        <v>32.819420354981126</v>
      </c>
      <c r="FS194" s="108">
        <v>41.211933772916602</v>
      </c>
      <c r="FT194" s="110">
        <v>1038.5407310774985</v>
      </c>
      <c r="FU194" s="253">
        <f t="shared" si="543"/>
        <v>4648.5326722469626</v>
      </c>
      <c r="FV194" s="254">
        <f t="shared" si="544"/>
        <v>862.65058381928372</v>
      </c>
      <c r="FW194" s="254">
        <f t="shared" si="545"/>
        <v>95.410401628184943</v>
      </c>
      <c r="FX194" s="254">
        <f t="shared" si="546"/>
        <v>428.16199999999992</v>
      </c>
      <c r="FY194" s="254">
        <f t="shared" si="547"/>
        <v>377.86</v>
      </c>
      <c r="FZ194" s="254">
        <f t="shared" si="548"/>
        <v>35.299999999999997</v>
      </c>
      <c r="GA194" s="254">
        <f t="shared" si="683"/>
        <v>52.5398</v>
      </c>
      <c r="GB194" s="254">
        <f t="shared" si="684"/>
        <v>1.6878</v>
      </c>
      <c r="GC194" s="254">
        <f t="shared" si="685"/>
        <v>987.15428583333403</v>
      </c>
      <c r="GD194" s="254">
        <f t="shared" si="686"/>
        <v>768.16279166666573</v>
      </c>
      <c r="GE194" s="254">
        <f t="shared" si="549"/>
        <v>2564.515459552324</v>
      </c>
      <c r="GF194" s="255">
        <f t="shared" si="550"/>
        <v>979.09815085301136</v>
      </c>
      <c r="GG194" s="255">
        <f t="shared" si="551"/>
        <v>253.82035309373171</v>
      </c>
      <c r="GH194" s="254">
        <f t="shared" si="552"/>
        <v>790.00423312937187</v>
      </c>
      <c r="GI194" s="255">
        <f t="shared" si="553"/>
        <v>564.08432096849663</v>
      </c>
      <c r="GJ194" s="256">
        <f t="shared" si="554"/>
        <v>15.2826318898877</v>
      </c>
      <c r="GK194" s="253">
        <f t="shared" si="687"/>
        <v>11611.980027876127</v>
      </c>
      <c r="GL194" s="257">
        <f t="shared" si="688"/>
        <v>14631.094835123919</v>
      </c>
      <c r="GM194" s="221">
        <f t="shared" si="689"/>
        <v>13033.970047246419</v>
      </c>
      <c r="GN194" s="222">
        <f t="shared" si="690"/>
        <v>7723.9762898551598</v>
      </c>
      <c r="GO194" s="222">
        <f t="shared" si="691"/>
        <v>457.18487675942066</v>
      </c>
      <c r="GP194" s="55">
        <f t="shared" si="692"/>
        <v>0.59260350160824116</v>
      </c>
      <c r="GQ194" s="56">
        <f t="shared" si="693"/>
        <v>3.5076409958146745E-2</v>
      </c>
      <c r="GR194" s="258">
        <f t="shared" si="694"/>
        <v>1.0982943046045284</v>
      </c>
      <c r="GS194" s="227">
        <f t="shared" si="555"/>
        <v>14631.094835123919</v>
      </c>
      <c r="GT194" s="222">
        <f t="shared" si="788"/>
        <v>7801.5610815262726</v>
      </c>
      <c r="GU194" s="222">
        <f t="shared" si="789"/>
        <v>459.28686713087342</v>
      </c>
      <c r="GV194" s="37">
        <f t="shared" si="748"/>
        <v>0.53321786027916185</v>
      </c>
      <c r="GW194" s="228">
        <f t="shared" si="749"/>
        <v>3.1391148256950212E-2</v>
      </c>
      <c r="GX194" s="258">
        <f t="shared" si="695"/>
        <v>1.0884177275707463</v>
      </c>
      <c r="GY194" s="221">
        <f t="shared" si="754"/>
        <v>9961.3775904071808</v>
      </c>
      <c r="GZ194" s="222">
        <f t="shared" si="696"/>
        <v>5844.8676361971966</v>
      </c>
      <c r="HA194" s="222">
        <f t="shared" si="697"/>
        <v>313.23393100544149</v>
      </c>
      <c r="HB194" s="55">
        <f t="shared" si="698"/>
        <v>0.58675294487640062</v>
      </c>
      <c r="HC194" s="56">
        <f t="shared" si="699"/>
        <v>3.1444840652068665E-2</v>
      </c>
      <c r="HD194" s="258">
        <f t="shared" si="700"/>
        <v>1.0968149922791375</v>
      </c>
      <c r="HE194" s="221">
        <f t="shared" si="701"/>
        <v>12372.098281226543</v>
      </c>
      <c r="HF194" s="222">
        <f t="shared" si="702"/>
        <v>7691.824022562454</v>
      </c>
      <c r="HG194" s="222">
        <f t="shared" si="703"/>
        <v>394.42725365802528</v>
      </c>
      <c r="HH194" s="55">
        <f t="shared" si="704"/>
        <v>0.62170731655389855</v>
      </c>
      <c r="HI194" s="56">
        <f t="shared" si="705"/>
        <v>3.1880384773254694E-2</v>
      </c>
      <c r="HJ194" s="259">
        <f t="shared" si="706"/>
        <v>1.1023598081053732</v>
      </c>
      <c r="HK194" s="54">
        <f t="shared" si="556"/>
        <v>3.7268257197381667</v>
      </c>
      <c r="HL194" s="55">
        <f t="shared" si="557"/>
        <v>4.1947457249578468</v>
      </c>
      <c r="HM194" s="55">
        <f t="shared" si="558"/>
        <v>2.8446993639751712</v>
      </c>
      <c r="HN194" s="56">
        <f t="shared" si="559"/>
        <v>3.5507009419074071</v>
      </c>
      <c r="HQ194" s="57">
        <f t="shared" si="560"/>
        <v>1465.8384018771885</v>
      </c>
      <c r="HR194" s="58">
        <f t="shared" si="707"/>
        <v>1695.535279451344</v>
      </c>
      <c r="HS194" s="58">
        <f t="shared" si="561"/>
        <v>64.439144962368076</v>
      </c>
      <c r="HT194" s="58">
        <f t="shared" si="708"/>
        <v>74.420768517038894</v>
      </c>
      <c r="HU194" s="58">
        <f t="shared" si="562"/>
        <v>1913.2703895391762</v>
      </c>
      <c r="HV194" s="55">
        <f t="shared" si="755"/>
        <v>0.76614283579136211</v>
      </c>
      <c r="HW194" s="56">
        <f t="shared" si="756"/>
        <v>3.3680103614569953E-2</v>
      </c>
      <c r="HX194" s="260">
        <f t="shared" si="757"/>
        <v>1.1252716304184034</v>
      </c>
      <c r="HY194" s="57">
        <f t="shared" si="563"/>
        <v>1852.8963159267646</v>
      </c>
      <c r="HZ194" s="58">
        <f t="shared" si="709"/>
        <v>2143.2451686324889</v>
      </c>
      <c r="IA194" s="58">
        <f t="shared" si="564"/>
        <v>97.90055539302071</v>
      </c>
      <c r="IB194" s="58">
        <f t="shared" si="710"/>
        <v>113.06535142339962</v>
      </c>
      <c r="IC194" s="58">
        <f t="shared" si="565"/>
        <v>2494.700374148435</v>
      </c>
      <c r="ID194" s="55">
        <f t="shared" si="758"/>
        <v>0.74273300919323826</v>
      </c>
      <c r="IE194" s="56">
        <f t="shared" si="759"/>
        <v>3.9243412318178302E-2</v>
      </c>
      <c r="IF194" s="260">
        <f t="shared" si="760"/>
        <v>1.1224650671086662</v>
      </c>
      <c r="IG194" s="57">
        <f t="shared" si="566"/>
        <v>25.517672454528334</v>
      </c>
      <c r="IH194" s="58">
        <f t="shared" si="711"/>
        <v>29.516291728152925</v>
      </c>
      <c r="II194" s="58">
        <f t="shared" si="567"/>
        <v>49.807637382059845</v>
      </c>
      <c r="IJ194" s="58">
        <f t="shared" si="712"/>
        <v>57.522840412540916</v>
      </c>
      <c r="IK194" s="58">
        <f t="shared" si="568"/>
        <v>525.29505239672665</v>
      </c>
      <c r="IL194" s="55">
        <f t="shared" si="569"/>
        <v>4.857778945013979E-2</v>
      </c>
      <c r="IM194" s="56">
        <f t="shared" si="570"/>
        <v>9.481840187682343E-2</v>
      </c>
      <c r="IN194" s="260">
        <f t="shared" si="571"/>
        <v>1.0222995100575569</v>
      </c>
      <c r="IO194" s="57">
        <f t="shared" si="572"/>
        <v>25.321467616905352</v>
      </c>
      <c r="IP194" s="58">
        <f t="shared" si="713"/>
        <v>29.289341592474422</v>
      </c>
      <c r="IQ194" s="58">
        <f t="shared" si="573"/>
        <v>1.1116245415995225</v>
      </c>
      <c r="IR194" s="58">
        <f t="shared" si="714"/>
        <v>1.2838151830932887</v>
      </c>
      <c r="IS194" s="58">
        <f t="shared" si="574"/>
        <v>34.790870857424103</v>
      </c>
      <c r="IT194" s="55">
        <f t="shared" si="761"/>
        <v>0.72781930986076326</v>
      </c>
      <c r="IU194" s="56">
        <f t="shared" si="762"/>
        <v>3.1951615875183255E-2</v>
      </c>
      <c r="IV194" s="260">
        <f t="shared" si="763"/>
        <v>1.1189985911542477</v>
      </c>
      <c r="IW194" s="57">
        <f t="shared" si="575"/>
        <v>19.695562578708799</v>
      </c>
      <c r="IX194" s="58">
        <f t="shared" si="715"/>
        <v>22.781857234792469</v>
      </c>
      <c r="IY194" s="58">
        <f t="shared" si="576"/>
        <v>0.53360822410000008</v>
      </c>
      <c r="IZ194" s="58">
        <f t="shared" si="716"/>
        <v>0.6162641380130901</v>
      </c>
      <c r="JA194" s="58">
        <f t="shared" si="577"/>
        <v>405.44378</v>
      </c>
      <c r="JB194" s="55">
        <f t="shared" si="764"/>
        <v>4.857778945013979E-2</v>
      </c>
      <c r="JC194" s="56">
        <f t="shared" si="765"/>
        <v>1.3161090400745576E-3</v>
      </c>
      <c r="JD194" s="260">
        <f t="shared" si="766"/>
        <v>1.0078160048971445</v>
      </c>
      <c r="JE194" s="57">
        <f t="shared" si="578"/>
        <v>1.8399760732239998</v>
      </c>
      <c r="JF194" s="58">
        <f t="shared" si="717"/>
        <v>2.1283003238982006</v>
      </c>
      <c r="JG194" s="58">
        <f t="shared" si="579"/>
        <v>4.9850130499999999E-2</v>
      </c>
      <c r="JH194" s="58">
        <f t="shared" si="718"/>
        <v>5.757191571445E-2</v>
      </c>
      <c r="JI194" s="58">
        <f t="shared" si="580"/>
        <v>37.876899999999999</v>
      </c>
      <c r="JJ194" s="55">
        <f t="shared" si="792"/>
        <v>4.857778945013979E-2</v>
      </c>
      <c r="JK194" s="56">
        <f t="shared" si="793"/>
        <v>1.3161090400745574E-3</v>
      </c>
      <c r="JL194" s="260">
        <f t="shared" si="794"/>
        <v>1.0078160048971445</v>
      </c>
      <c r="JM194" s="57">
        <f t="shared" si="581"/>
        <v>1202.1689421728699</v>
      </c>
      <c r="JN194" s="58">
        <f t="shared" si="719"/>
        <v>1390.5488154113586</v>
      </c>
      <c r="JO194" s="58">
        <f t="shared" si="582"/>
        <v>82.572411527021927</v>
      </c>
      <c r="JP194" s="58">
        <f t="shared" si="720"/>
        <v>95.362878072557621</v>
      </c>
      <c r="JQ194" s="58">
        <f t="shared" si="583"/>
        <v>1634.2429958408545</v>
      </c>
      <c r="JR194" s="55">
        <f t="shared" si="584"/>
        <v>0.73561211229443091</v>
      </c>
      <c r="JS194" s="56">
        <f t="shared" si="585"/>
        <v>5.0526397688207055E-2</v>
      </c>
      <c r="JT194" s="260">
        <f t="shared" si="586"/>
        <v>1.1230969569984406</v>
      </c>
      <c r="JU194" s="57">
        <f t="shared" si="587"/>
        <v>2.7385828581295839</v>
      </c>
      <c r="JV194" s="58">
        <f t="shared" si="721"/>
        <v>3.1677187919984897</v>
      </c>
      <c r="JW194" s="58">
        <f t="shared" si="588"/>
        <v>7.4195917463E-2</v>
      </c>
      <c r="JX194" s="58">
        <f t="shared" si="722"/>
        <v>8.5688865078018706E-2</v>
      </c>
      <c r="JY194" s="58">
        <f t="shared" si="589"/>
        <v>56.375205399999999</v>
      </c>
      <c r="JZ194" s="55">
        <f t="shared" si="767"/>
        <v>4.8577789450139797E-2</v>
      </c>
      <c r="KA194" s="56">
        <f t="shared" si="768"/>
        <v>1.3161090400745574E-3</v>
      </c>
      <c r="KB194" s="260">
        <f t="shared" si="769"/>
        <v>1.0078160048971445</v>
      </c>
      <c r="KC194" s="57">
        <f t="shared" si="590"/>
        <v>8.7974833325423996E-2</v>
      </c>
      <c r="KD194" s="58">
        <f t="shared" si="723"/>
        <v>0.10176048970751794</v>
      </c>
      <c r="KE194" s="58">
        <f t="shared" si="591"/>
        <v>2.383485843E-3</v>
      </c>
      <c r="KF194" s="58">
        <f t="shared" si="724"/>
        <v>2.7526878000807002E-3</v>
      </c>
      <c r="KG194" s="58">
        <f t="shared" si="592"/>
        <v>1.8110093999999999</v>
      </c>
      <c r="KH194" s="55">
        <f t="shared" si="770"/>
        <v>4.8577789450139797E-2</v>
      </c>
      <c r="KI194" s="56">
        <f t="shared" si="771"/>
        <v>1.3161090400745574E-3</v>
      </c>
      <c r="KJ194" s="260">
        <f t="shared" si="772"/>
        <v>1.0078160048971445</v>
      </c>
      <c r="KK194" s="57">
        <f t="shared" si="593"/>
        <v>57.553450683701939</v>
      </c>
      <c r="KL194" s="58">
        <f t="shared" si="725"/>
        <v>66.572076405838033</v>
      </c>
      <c r="KM194" s="58">
        <f t="shared" si="594"/>
        <v>2.5303653607441632</v>
      </c>
      <c r="KN194" s="58">
        <f t="shared" si="726"/>
        <v>2.9223189551234343</v>
      </c>
      <c r="KO194" s="58">
        <f t="shared" si="595"/>
        <v>74.800117270446464</v>
      </c>
      <c r="KP194" s="55">
        <f t="shared" si="727"/>
        <v>0.76942995257096092</v>
      </c>
      <c r="KQ194" s="56">
        <f t="shared" si="728"/>
        <v>3.3828360878037166E-2</v>
      </c>
      <c r="KR194" s="260">
        <f t="shared" si="729"/>
        <v>1.1258096866678775</v>
      </c>
      <c r="KS194" s="57">
        <f t="shared" si="596"/>
        <v>116.38177384915977</v>
      </c>
      <c r="KT194" s="58">
        <f t="shared" si="730"/>
        <v>134.61879781132311</v>
      </c>
      <c r="KU194" s="58">
        <f t="shared" si="597"/>
        <v>5.1161654403192216</v>
      </c>
      <c r="KV194" s="58">
        <f t="shared" si="731"/>
        <v>5.9086594670246688</v>
      </c>
      <c r="KW194" s="58">
        <f t="shared" si="598"/>
        <v>151.96086321562765</v>
      </c>
      <c r="KX194" s="55">
        <f t="shared" si="773"/>
        <v>0.76586675928536752</v>
      </c>
      <c r="KY194" s="56">
        <f t="shared" si="774"/>
        <v>3.3667651868096754E-2</v>
      </c>
      <c r="KZ194" s="260">
        <f t="shared" si="775"/>
        <v>1.1252264404543852</v>
      </c>
      <c r="LA194" s="57">
        <f t="shared" si="599"/>
        <v>728.95743304109578</v>
      </c>
      <c r="LB194" s="58">
        <f t="shared" si="732"/>
        <v>843.1850627986355</v>
      </c>
      <c r="LC194" s="58">
        <f t="shared" si="600"/>
        <v>31.483674756582243</v>
      </c>
      <c r="LD194" s="58">
        <f t="shared" si="733"/>
        <v>36.360495976376832</v>
      </c>
      <c r="LE194" s="58">
        <f t="shared" si="601"/>
        <v>1593.5421717865022</v>
      </c>
      <c r="LF194" s="55">
        <f t="shared" si="734"/>
        <v>0.45744470773802604</v>
      </c>
      <c r="LG194" s="56">
        <f t="shared" si="735"/>
        <v>1.9757038950080782E-2</v>
      </c>
      <c r="LH194" s="260">
        <f t="shared" si="736"/>
        <v>1.0747419510359164</v>
      </c>
      <c r="LI194" s="57">
        <f t="shared" si="602"/>
        <v>601.18006214491311</v>
      </c>
      <c r="LJ194" s="58">
        <f t="shared" si="737"/>
        <v>695.38497788302107</v>
      </c>
      <c r="LK194" s="58">
        <f t="shared" si="603"/>
        <v>26.411760222259993</v>
      </c>
      <c r="LL194" s="58">
        <f t="shared" si="738"/>
        <v>30.502941880688066</v>
      </c>
      <c r="LM194" s="58">
        <f t="shared" si="604"/>
        <v>803.52090719676812</v>
      </c>
      <c r="LN194" s="55">
        <f t="shared" si="776"/>
        <v>0.74818222744476104</v>
      </c>
      <c r="LO194" s="56">
        <f t="shared" si="777"/>
        <v>3.2870034849998266E-2</v>
      </c>
      <c r="LP194" s="260">
        <f t="shared" si="778"/>
        <v>1.1223317234388586</v>
      </c>
      <c r="LQ194" s="57">
        <f t="shared" si="605"/>
        <v>4.3436640066666643E-2</v>
      </c>
      <c r="LR194" s="58">
        <f t="shared" si="739"/>
        <v>5.0243161565113312E-2</v>
      </c>
      <c r="LS194" s="58">
        <f t="shared" si="606"/>
        <v>1.1768208333333328E-3</v>
      </c>
      <c r="LT194" s="58">
        <f t="shared" si="740"/>
        <v>1.359110380416666E-3</v>
      </c>
      <c r="LU194" s="58">
        <f t="shared" si="607"/>
        <v>0.89416666666666633</v>
      </c>
      <c r="LV194" s="55">
        <f t="shared" si="608"/>
        <v>4.857778945013979E-2</v>
      </c>
      <c r="LW194" s="56">
        <f t="shared" si="609"/>
        <v>1.3161090400745572E-3</v>
      </c>
      <c r="LX194" s="260">
        <f t="shared" si="610"/>
        <v>1.0078160048971445</v>
      </c>
      <c r="LY194" s="57">
        <f t="shared" si="611"/>
        <v>51.454398484811911</v>
      </c>
      <c r="LZ194" s="58">
        <f t="shared" si="741"/>
        <v>59.517302727381939</v>
      </c>
      <c r="MA194" s="58">
        <f t="shared" si="612"/>
        <v>1.3940444751395473</v>
      </c>
      <c r="MB194" s="58">
        <f t="shared" si="742"/>
        <v>1.6099819643386633</v>
      </c>
      <c r="MC194" s="58">
        <f t="shared" si="613"/>
        <v>1059.2167130468258</v>
      </c>
      <c r="MD194" s="55">
        <f t="shared" si="779"/>
        <v>4.8577781912828653E-2</v>
      </c>
      <c r="ME194" s="56">
        <f t="shared" si="780"/>
        <v>1.3161088358675846E-3</v>
      </c>
      <c r="MF194" s="260">
        <f t="shared" si="781"/>
        <v>1.0078160036844162</v>
      </c>
      <c r="MG194" s="57">
        <f t="shared" si="614"/>
        <v>40.03969283307697</v>
      </c>
      <c r="MH194" s="58">
        <f t="shared" si="743"/>
        <v>46.313912700020133</v>
      </c>
      <c r="MI194" s="58">
        <f t="shared" si="615"/>
        <v>1.0847879719497904</v>
      </c>
      <c r="MJ194" s="58">
        <f t="shared" si="744"/>
        <v>1.2528216288048128</v>
      </c>
      <c r="MK194" s="58">
        <f t="shared" si="616"/>
        <v>824.23867545833218</v>
      </c>
      <c r="ML194" s="55">
        <f t="shared" si="782"/>
        <v>4.8577789450139797E-2</v>
      </c>
      <c r="MM194" s="56">
        <f t="shared" si="783"/>
        <v>1.3161090400745576E-3</v>
      </c>
      <c r="MN194" s="260">
        <f t="shared" si="784"/>
        <v>1.0078160048971445</v>
      </c>
      <c r="MO194" s="59">
        <v>3.393285118673282</v>
      </c>
      <c r="MP194" s="60">
        <v>3.8539851186732821</v>
      </c>
      <c r="MQ194" s="60">
        <v>2.5936000000000003</v>
      </c>
      <c r="MR194" s="61">
        <v>3.2210000000000001</v>
      </c>
      <c r="MS194" s="59">
        <f t="shared" si="617"/>
        <v>1.0982943046045284</v>
      </c>
      <c r="MT194" s="60">
        <f t="shared" si="796"/>
        <v>1.0884177275707463</v>
      </c>
      <c r="MU194" s="60">
        <f t="shared" si="745"/>
        <v>1.0968149922791375</v>
      </c>
      <c r="MV194" s="61">
        <f t="shared" si="785"/>
        <v>1.1023598081053732</v>
      </c>
      <c r="MW194" s="66">
        <f t="shared" si="746"/>
        <v>3.7268257197381667</v>
      </c>
      <c r="MX194" s="67">
        <f t="shared" si="786"/>
        <v>4.1947457249578468</v>
      </c>
      <c r="MY194" s="67">
        <f t="shared" si="747"/>
        <v>2.8446993639751712</v>
      </c>
      <c r="MZ194" s="261">
        <f t="shared" si="787"/>
        <v>3.5507009419074071</v>
      </c>
      <c r="NA194" s="59">
        <f t="shared" si="618"/>
        <v>1.0983014688168755</v>
      </c>
      <c r="NB194" s="60">
        <f t="shared" si="797"/>
        <v>1.0885228495260999</v>
      </c>
      <c r="NC194" s="60">
        <f t="shared" si="619"/>
        <v>1.0968258854946409</v>
      </c>
      <c r="ND194" s="262">
        <f t="shared" si="798"/>
        <v>1.1023666679737369</v>
      </c>
      <c r="NE194" s="62">
        <f t="shared" si="620"/>
        <v>3.7268500299533116</v>
      </c>
      <c r="NF194" s="63">
        <f t="shared" si="799"/>
        <v>4.1951508634094257</v>
      </c>
      <c r="NG194" s="63">
        <f t="shared" si="621"/>
        <v>2.8447276166189011</v>
      </c>
      <c r="NH194" s="64">
        <f t="shared" si="800"/>
        <v>3.5507230375434071</v>
      </c>
      <c r="NI194" s="238">
        <f t="shared" si="750"/>
        <v>-2.4310215144929259E-5</v>
      </c>
      <c r="NJ194" s="238">
        <f t="shared" si="751"/>
        <v>-4.0513845157885697E-4</v>
      </c>
      <c r="NK194" s="238">
        <f t="shared" si="752"/>
        <v>-2.8252643729853588E-5</v>
      </c>
      <c r="NL194" s="238">
        <f t="shared" si="753"/>
        <v>-2.2095635999974661E-5</v>
      </c>
      <c r="NM194" s="239">
        <f t="shared" si="622"/>
        <v>0.70599542092450629</v>
      </c>
      <c r="NN194" s="240">
        <f t="shared" si="623"/>
        <v>0.91828867140159987</v>
      </c>
      <c r="NO194" s="240">
        <f t="shared" si="802"/>
        <v>0.17612699240990384</v>
      </c>
      <c r="NP194" s="240">
        <f t="shared" si="624"/>
        <v>1.2756583939158425E-2</v>
      </c>
      <c r="NQ194" s="240">
        <f>Q194*JD194+0.004</f>
        <v>0.1525520791218391</v>
      </c>
      <c r="NR194" s="240">
        <f t="shared" si="625"/>
        <v>1.3907860867580593E-2</v>
      </c>
      <c r="NS194" s="240">
        <f t="shared" si="626"/>
        <v>0.60310306590816265</v>
      </c>
      <c r="NT194" s="240">
        <f t="shared" si="627"/>
        <v>1.8644596090597172E-2</v>
      </c>
      <c r="NU194" s="240">
        <f t="shared" si="628"/>
        <v>6.046896029382867E-4</v>
      </c>
      <c r="NV194" s="240">
        <f t="shared" si="629"/>
        <v>2.7582337323363001E-2</v>
      </c>
      <c r="NW194" s="240">
        <f t="shared" si="630"/>
        <v>5.6036276734628382E-2</v>
      </c>
      <c r="NX194" s="240">
        <f t="shared" si="631"/>
        <v>0.56166014361136984</v>
      </c>
      <c r="NY194" s="240">
        <f t="shared" si="632"/>
        <v>0.29573440912613924</v>
      </c>
      <c r="NZ194" s="240">
        <f t="shared" si="633"/>
        <v>2.0156320097942891E-4</v>
      </c>
      <c r="OA194" s="240">
        <f t="shared" si="634"/>
        <v>0.35011527967996614</v>
      </c>
      <c r="OB194" s="241">
        <f t="shared" si="635"/>
        <v>0.30184089346669479</v>
      </c>
      <c r="OC194" s="4"/>
      <c r="OD194" s="4"/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136"/>
      <c r="OP194" s="13"/>
      <c r="OQ194" s="13"/>
      <c r="OR194" s="13"/>
      <c r="OS194" s="13"/>
      <c r="OT194" s="13"/>
    </row>
    <row r="195" spans="1:410" ht="15" customHeight="1">
      <c r="A195" s="242">
        <v>176</v>
      </c>
      <c r="B195" s="49" t="s">
        <v>245</v>
      </c>
      <c r="C195" s="50">
        <v>1</v>
      </c>
      <c r="D195" s="51">
        <v>130.1</v>
      </c>
      <c r="E195" s="52">
        <v>130.1</v>
      </c>
      <c r="F195" s="52"/>
      <c r="G195" s="52"/>
      <c r="H195" s="53"/>
      <c r="I195" s="57">
        <v>1.1151982088370249</v>
      </c>
      <c r="J195" s="58"/>
      <c r="K195" s="58">
        <v>0.87289999999999979</v>
      </c>
      <c r="L195" s="243"/>
      <c r="M195" s="1">
        <v>0</v>
      </c>
      <c r="N195" s="2">
        <v>0</v>
      </c>
      <c r="O195" s="2">
        <v>0.2422982088370251</v>
      </c>
      <c r="P195" s="2">
        <v>0</v>
      </c>
      <c r="Q195" s="2">
        <v>0</v>
      </c>
      <c r="R195" s="2">
        <v>0</v>
      </c>
      <c r="S195" s="2">
        <v>0.26140000000000002</v>
      </c>
      <c r="T195" s="2">
        <v>0</v>
      </c>
      <c r="U195" s="2">
        <v>0</v>
      </c>
      <c r="V195" s="2">
        <v>0.24179999999999999</v>
      </c>
      <c r="W195" s="2">
        <v>0</v>
      </c>
      <c r="X195" s="2">
        <v>0.36109999999999998</v>
      </c>
      <c r="Y195" s="2">
        <v>0</v>
      </c>
      <c r="Z195" s="2">
        <v>8.6E-3</v>
      </c>
      <c r="AA195" s="2">
        <v>0</v>
      </c>
      <c r="AB195" s="3">
        <v>0</v>
      </c>
      <c r="AC195" s="244">
        <v>0</v>
      </c>
      <c r="AD195" s="108">
        <v>0</v>
      </c>
      <c r="AE195" s="108">
        <v>0</v>
      </c>
      <c r="AF195" s="108">
        <f t="shared" si="636"/>
        <v>0</v>
      </c>
      <c r="AG195" s="108">
        <f t="shared" si="637"/>
        <v>0</v>
      </c>
      <c r="AH195" s="108">
        <v>0</v>
      </c>
      <c r="AI195" s="108">
        <v>0</v>
      </c>
      <c r="AJ195" s="108">
        <f t="shared" si="638"/>
        <v>0</v>
      </c>
      <c r="AK195" s="108">
        <f t="shared" si="639"/>
        <v>0</v>
      </c>
      <c r="AL195" s="108">
        <v>0</v>
      </c>
      <c r="AM195" s="245">
        <v>0</v>
      </c>
      <c r="AN195" s="244">
        <v>0</v>
      </c>
      <c r="AO195" s="108">
        <v>0</v>
      </c>
      <c r="AP195" s="108">
        <v>0</v>
      </c>
      <c r="AQ195" s="108">
        <f t="shared" si="640"/>
        <v>0</v>
      </c>
      <c r="AR195" s="108">
        <f t="shared" si="641"/>
        <v>0</v>
      </c>
      <c r="AS195" s="246">
        <v>0</v>
      </c>
      <c r="AT195" s="247">
        <v>0</v>
      </c>
      <c r="AU195" s="108">
        <v>0</v>
      </c>
      <c r="AV195" s="108">
        <f t="shared" si="642"/>
        <v>0</v>
      </c>
      <c r="AW195" s="108">
        <f t="shared" si="643"/>
        <v>0</v>
      </c>
      <c r="AX195" s="108">
        <v>0</v>
      </c>
      <c r="AY195" s="245">
        <v>0</v>
      </c>
      <c r="AZ195" s="248">
        <v>4</v>
      </c>
      <c r="BA195" s="108">
        <v>20.388666666666662</v>
      </c>
      <c r="BB195" s="108">
        <v>2.1262462985055999</v>
      </c>
      <c r="BC195" s="109">
        <v>1.7009970388044799</v>
      </c>
      <c r="BD195" s="109">
        <v>0.42524925970111993</v>
      </c>
      <c r="BE195" s="108">
        <v>0.79734249999999995</v>
      </c>
      <c r="BF195" s="109">
        <v>0.63787400000000005</v>
      </c>
      <c r="BG195" s="109">
        <v>0.1594684999999999</v>
      </c>
      <c r="BH195" s="108">
        <v>1.7017946489575748</v>
      </c>
      <c r="BI195" s="109">
        <f t="shared" si="644"/>
        <v>0.99600595060610186</v>
      </c>
      <c r="BJ195" s="108">
        <f t="shared" si="645"/>
        <v>3.2921217484084289E-2</v>
      </c>
      <c r="BK195" s="108">
        <v>1.2507025057064918</v>
      </c>
      <c r="BL195" s="245">
        <v>31.51770314380359</v>
      </c>
      <c r="BM195" s="244">
        <v>0</v>
      </c>
      <c r="BN195" s="108">
        <v>0</v>
      </c>
      <c r="BO195" s="108">
        <v>0</v>
      </c>
      <c r="BP195" s="108">
        <f t="shared" si="646"/>
        <v>0</v>
      </c>
      <c r="BQ195" s="108">
        <f t="shared" si="647"/>
        <v>0</v>
      </c>
      <c r="BR195" s="108">
        <v>0</v>
      </c>
      <c r="BS195" s="108">
        <v>0</v>
      </c>
      <c r="BT195" s="108">
        <f t="shared" si="648"/>
        <v>0</v>
      </c>
      <c r="BU195" s="108">
        <f t="shared" si="649"/>
        <v>0</v>
      </c>
      <c r="BV195" s="108">
        <v>0</v>
      </c>
      <c r="BW195" s="245">
        <v>0</v>
      </c>
      <c r="BX195" s="107">
        <v>0</v>
      </c>
      <c r="BY195" s="108">
        <v>0</v>
      </c>
      <c r="BZ195" s="109">
        <f t="shared" si="650"/>
        <v>0</v>
      </c>
      <c r="CA195" s="109">
        <f t="shared" si="651"/>
        <v>0</v>
      </c>
      <c r="CB195" s="108">
        <v>0</v>
      </c>
      <c r="CC195" s="110">
        <v>0</v>
      </c>
      <c r="CD195" s="244">
        <v>0</v>
      </c>
      <c r="CE195" s="108">
        <v>0</v>
      </c>
      <c r="CF195" s="109">
        <f t="shared" si="652"/>
        <v>0</v>
      </c>
      <c r="CG195" s="109">
        <f t="shared" si="653"/>
        <v>0</v>
      </c>
      <c r="CH195" s="108">
        <v>0</v>
      </c>
      <c r="CI195" s="245">
        <v>0</v>
      </c>
      <c r="CJ195" s="249">
        <v>12.13692956672265</v>
      </c>
      <c r="CK195" s="250">
        <v>2.670124504678983</v>
      </c>
      <c r="CL195" s="250">
        <v>2.0687645817187352</v>
      </c>
      <c r="CM195" s="251">
        <v>2.0687645817187352</v>
      </c>
      <c r="CN195" s="252">
        <f t="shared" si="541"/>
        <v>1.0084192953587974</v>
      </c>
      <c r="CO195" s="250">
        <v>8.1687968556713795</v>
      </c>
      <c r="CP195" s="252">
        <f t="shared" si="654"/>
        <v>0.80849849999321921</v>
      </c>
      <c r="CQ195" s="250">
        <v>2.5563432880138013</v>
      </c>
      <c r="CR195" s="250">
        <v>1.8282569321417976</v>
      </c>
      <c r="CS195" s="252">
        <f t="shared" si="655"/>
        <v>3.5367630352283075E-2</v>
      </c>
      <c r="CT195" s="252">
        <f t="shared" si="656"/>
        <v>1.0700202781607657</v>
      </c>
      <c r="CU195" s="250">
        <f t="shared" si="542"/>
        <v>26.872872440933548</v>
      </c>
      <c r="CV195" s="245">
        <f t="shared" si="657"/>
        <v>33.859819275576271</v>
      </c>
      <c r="CW195" s="244">
        <v>0</v>
      </c>
      <c r="CX195" s="108">
        <v>0</v>
      </c>
      <c r="CY195" s="108">
        <f t="shared" si="658"/>
        <v>0</v>
      </c>
      <c r="CZ195" s="108">
        <f t="shared" si="659"/>
        <v>0</v>
      </c>
      <c r="DA195" s="108">
        <v>0</v>
      </c>
      <c r="DB195" s="245">
        <v>0</v>
      </c>
      <c r="DC195" s="244">
        <v>0</v>
      </c>
      <c r="DD195" s="108">
        <v>0</v>
      </c>
      <c r="DE195" s="108">
        <f t="shared" si="660"/>
        <v>0</v>
      </c>
      <c r="DF195" s="108">
        <f t="shared" si="661"/>
        <v>0</v>
      </c>
      <c r="DG195" s="108">
        <v>0</v>
      </c>
      <c r="DH195" s="245">
        <v>0</v>
      </c>
      <c r="DI195" s="107">
        <v>12.181815467568001</v>
      </c>
      <c r="DJ195" s="108">
        <v>2.6799994028649601</v>
      </c>
      <c r="DK195" s="108">
        <v>0.20943883343651992</v>
      </c>
      <c r="DL195" s="108">
        <v>8.1990074458930451</v>
      </c>
      <c r="DM195" s="108">
        <f t="shared" si="662"/>
        <v>0.8114885629498183</v>
      </c>
      <c r="DN195" s="108">
        <f t="shared" si="663"/>
        <v>2.5657973901177695</v>
      </c>
      <c r="DO195" s="108">
        <v>1.6987290639326642</v>
      </c>
      <c r="DP195" s="108">
        <f t="shared" si="664"/>
        <v>3.2861913741777389E-2</v>
      </c>
      <c r="DQ195" s="108">
        <f t="shared" si="665"/>
        <v>0.99421176178974258</v>
      </c>
      <c r="DR195" s="108">
        <v>1.2484495106847595</v>
      </c>
      <c r="DS195" s="110">
        <v>31.460927669255938</v>
      </c>
      <c r="DT195" s="244">
        <v>0</v>
      </c>
      <c r="DU195" s="108">
        <v>0</v>
      </c>
      <c r="DV195" s="108">
        <v>0</v>
      </c>
      <c r="DW195" s="108">
        <f t="shared" si="666"/>
        <v>0</v>
      </c>
      <c r="DX195" s="108">
        <f t="shared" si="667"/>
        <v>0</v>
      </c>
      <c r="DY195" s="108">
        <v>0</v>
      </c>
      <c r="DZ195" s="108">
        <v>0</v>
      </c>
      <c r="EA195" s="108"/>
      <c r="EB195" s="108">
        <v>0</v>
      </c>
      <c r="EC195" s="108">
        <f t="shared" si="668"/>
        <v>0</v>
      </c>
      <c r="ED195" s="108">
        <f t="shared" si="669"/>
        <v>0</v>
      </c>
      <c r="EE195" s="108">
        <v>0</v>
      </c>
      <c r="EF195" s="245">
        <v>0</v>
      </c>
      <c r="EG195" s="249">
        <v>7.7954222222222098</v>
      </c>
      <c r="EH195" s="250">
        <v>1.7149928888888899</v>
      </c>
      <c r="EI195" s="250">
        <v>19.994044444444398</v>
      </c>
      <c r="EJ195" s="250">
        <v>5.2467323129333296</v>
      </c>
      <c r="EK195" s="250">
        <f t="shared" si="670"/>
        <v>0.51929008394026344</v>
      </c>
      <c r="EL195" s="250">
        <v>1.6419124100093561</v>
      </c>
      <c r="EM195" s="250">
        <v>2.5368370063996801</v>
      </c>
      <c r="EN195" s="250">
        <f t="shared" si="671"/>
        <v>4.9075111888801815E-2</v>
      </c>
      <c r="EO195" s="250">
        <f t="shared" si="672"/>
        <v>1.4847295210615281</v>
      </c>
      <c r="EP195" s="250">
        <v>37.288028874888511</v>
      </c>
      <c r="EQ195" s="245">
        <v>46.982916382359527</v>
      </c>
      <c r="ER195" s="244">
        <v>0</v>
      </c>
      <c r="ES195" s="108">
        <v>0</v>
      </c>
      <c r="ET195" s="108">
        <v>0</v>
      </c>
      <c r="EU195" s="108">
        <f t="shared" si="673"/>
        <v>0</v>
      </c>
      <c r="EV195" s="108">
        <f t="shared" si="674"/>
        <v>0</v>
      </c>
      <c r="EW195" s="108">
        <v>0</v>
      </c>
      <c r="EX195" s="108">
        <v>0</v>
      </c>
      <c r="EY195" s="108">
        <f t="shared" si="675"/>
        <v>0</v>
      </c>
      <c r="EZ195" s="108">
        <f t="shared" si="676"/>
        <v>0</v>
      </c>
      <c r="FA195" s="108">
        <v>0</v>
      </c>
      <c r="FB195" s="245">
        <v>0</v>
      </c>
      <c r="FC195" s="244">
        <v>0.83333333333333293</v>
      </c>
      <c r="FD195" s="108">
        <v>6.0833333333333302E-2</v>
      </c>
      <c r="FE195" s="108">
        <f t="shared" si="677"/>
        <v>1.1768208333333328E-3</v>
      </c>
      <c r="FF195" s="108">
        <f t="shared" si="678"/>
        <v>3.5603803333333316E-2</v>
      </c>
      <c r="FG195" s="108">
        <v>4.4708333333333301E-2</v>
      </c>
      <c r="FH195" s="245">
        <v>1.1266499999999995</v>
      </c>
      <c r="FI195" s="244">
        <v>0</v>
      </c>
      <c r="FJ195" s="108">
        <v>0</v>
      </c>
      <c r="FK195" s="108">
        <f t="shared" si="679"/>
        <v>0</v>
      </c>
      <c r="FL195" s="108">
        <f t="shared" si="680"/>
        <v>0</v>
      </c>
      <c r="FM195" s="108">
        <v>0</v>
      </c>
      <c r="FN195" s="245">
        <v>0</v>
      </c>
      <c r="FO195" s="244">
        <v>0</v>
      </c>
      <c r="FP195" s="108">
        <v>0</v>
      </c>
      <c r="FQ195" s="108">
        <f t="shared" si="681"/>
        <v>0</v>
      </c>
      <c r="FR195" s="108">
        <f t="shared" si="682"/>
        <v>0</v>
      </c>
      <c r="FS195" s="108">
        <v>0</v>
      </c>
      <c r="FT195" s="110">
        <v>0</v>
      </c>
      <c r="FU195" s="253">
        <f t="shared" si="543"/>
        <v>39.17928405294569</v>
      </c>
      <c r="FV195" s="254">
        <f t="shared" si="544"/>
        <v>22.681879657275307</v>
      </c>
      <c r="FW195" s="254">
        <f t="shared" si="545"/>
        <v>3.3472903341632771</v>
      </c>
      <c r="FX195" s="254">
        <f t="shared" si="546"/>
        <v>20.388666666666662</v>
      </c>
      <c r="FY195" s="254">
        <f t="shared" si="547"/>
        <v>0</v>
      </c>
      <c r="FZ195" s="254">
        <f t="shared" si="548"/>
        <v>0</v>
      </c>
      <c r="GA195" s="254">
        <f t="shared" si="683"/>
        <v>0</v>
      </c>
      <c r="GB195" s="254">
        <f t="shared" si="684"/>
        <v>0</v>
      </c>
      <c r="GC195" s="254">
        <f t="shared" si="685"/>
        <v>0</v>
      </c>
      <c r="GD195" s="254">
        <f t="shared" si="686"/>
        <v>0</v>
      </c>
      <c r="GE195" s="254">
        <f t="shared" si="549"/>
        <v>21.614536614497755</v>
      </c>
      <c r="GF195" s="255">
        <f t="shared" si="550"/>
        <v>8.252144767531929</v>
      </c>
      <c r="GG195" s="255">
        <f t="shared" si="551"/>
        <v>2.139277146883301</v>
      </c>
      <c r="GH195" s="254">
        <f t="shared" si="552"/>
        <v>7.8264509847650503</v>
      </c>
      <c r="GI195" s="255">
        <f t="shared" si="553"/>
        <v>5.5882970042407942</v>
      </c>
      <c r="GJ195" s="256">
        <f t="shared" si="554"/>
        <v>0.15140269430027992</v>
      </c>
      <c r="GK195" s="253">
        <f t="shared" si="687"/>
        <v>115.03810831031373</v>
      </c>
      <c r="GL195" s="257">
        <f t="shared" si="688"/>
        <v>144.9480164709953</v>
      </c>
      <c r="GM195" s="221">
        <f t="shared" si="689"/>
        <v>144.9480164709953</v>
      </c>
      <c r="GN195" s="222">
        <f t="shared" si="690"/>
        <v>66.804854539145197</v>
      </c>
      <c r="GO195" s="222">
        <f t="shared" si="691"/>
        <v>7.1038424209370401</v>
      </c>
      <c r="GP195" s="55">
        <f t="shared" si="692"/>
        <v>0.46088836650284987</v>
      </c>
      <c r="GQ195" s="56">
        <f t="shared" si="693"/>
        <v>4.9009586980850811E-2</v>
      </c>
      <c r="GR195" s="258">
        <f t="shared" si="694"/>
        <v>1.0798127920543306</v>
      </c>
      <c r="GS195" s="227">
        <f t="shared" si="555"/>
        <v>144.9480164709953</v>
      </c>
      <c r="GT195" s="222">
        <f t="shared" si="788"/>
        <v>66.804854539145197</v>
      </c>
      <c r="GU195" s="222">
        <f t="shared" si="789"/>
        <v>7.1038424209370401</v>
      </c>
      <c r="GV195" s="37">
        <f t="shared" si="748"/>
        <v>0.46088836650284987</v>
      </c>
      <c r="GW195" s="228">
        <f t="shared" si="749"/>
        <v>4.9009586980850811E-2</v>
      </c>
      <c r="GX195" s="258">
        <f t="shared" si="695"/>
        <v>1.0798127920543306</v>
      </c>
      <c r="GY195" s="221">
        <f t="shared" si="754"/>
        <v>113.43031332719171</v>
      </c>
      <c r="GZ195" s="222">
        <f t="shared" si="696"/>
        <v>65.273794191873492</v>
      </c>
      <c r="HA195" s="222">
        <f t="shared" si="697"/>
        <v>4.1153841780134499</v>
      </c>
      <c r="HB195" s="55">
        <f t="shared" si="698"/>
        <v>0.57545282453368618</v>
      </c>
      <c r="HC195" s="56">
        <f t="shared" si="699"/>
        <v>3.6281167329076776E-2</v>
      </c>
      <c r="HD195" s="258">
        <f t="shared" si="700"/>
        <v>1.0957934104237026</v>
      </c>
      <c r="HE195" s="221">
        <f t="shared" si="701"/>
        <v>113.43031332719171</v>
      </c>
      <c r="HF195" s="222">
        <f t="shared" si="702"/>
        <v>65.273794191873492</v>
      </c>
      <c r="HG195" s="222">
        <f t="shared" si="703"/>
        <v>4.1153841780134499</v>
      </c>
      <c r="HH195" s="55">
        <f t="shared" si="704"/>
        <v>0.57545282453368618</v>
      </c>
      <c r="HI195" s="56">
        <f t="shared" si="705"/>
        <v>3.6281167329076776E-2</v>
      </c>
      <c r="HJ195" s="259">
        <f t="shared" si="706"/>
        <v>1.0957934104237026</v>
      </c>
      <c r="HK195" s="54">
        <f t="shared" si="556"/>
        <v>1.2042052915782964</v>
      </c>
      <c r="HL195" s="55">
        <f t="shared" si="557"/>
        <v>0</v>
      </c>
      <c r="HM195" s="55">
        <f t="shared" si="558"/>
        <v>0.95651806795884975</v>
      </c>
      <c r="HN195" s="56">
        <f t="shared" si="559"/>
        <v>0</v>
      </c>
      <c r="HQ195" s="57">
        <f t="shared" si="560"/>
        <v>0</v>
      </c>
      <c r="HR195" s="58">
        <f t="shared" si="707"/>
        <v>0</v>
      </c>
      <c r="HS195" s="58">
        <f t="shared" si="561"/>
        <v>0</v>
      </c>
      <c r="HT195" s="58">
        <f t="shared" si="708"/>
        <v>0</v>
      </c>
      <c r="HU195" s="58">
        <f t="shared" si="562"/>
        <v>0</v>
      </c>
      <c r="HV195" s="55"/>
      <c r="HW195" s="56"/>
      <c r="HX195" s="260"/>
      <c r="HY195" s="57">
        <f t="shared" si="563"/>
        <v>0</v>
      </c>
      <c r="HZ195" s="58">
        <f t="shared" si="709"/>
        <v>0</v>
      </c>
      <c r="IA195" s="58">
        <f t="shared" si="564"/>
        <v>0</v>
      </c>
      <c r="IB195" s="58">
        <f t="shared" si="710"/>
        <v>0</v>
      </c>
      <c r="IC195" s="58">
        <f t="shared" si="565"/>
        <v>0</v>
      </c>
      <c r="ID195" s="55"/>
      <c r="IE195" s="56"/>
      <c r="IF195" s="260"/>
      <c r="IG195" s="57">
        <f t="shared" si="566"/>
        <v>1.2151272597394442</v>
      </c>
      <c r="IH195" s="58">
        <f t="shared" si="711"/>
        <v>1.4055377013406152</v>
      </c>
      <c r="II195" s="58">
        <f t="shared" si="567"/>
        <v>2.3717922562885643</v>
      </c>
      <c r="IJ195" s="58">
        <f t="shared" si="712"/>
        <v>2.7391828767876629</v>
      </c>
      <c r="IK195" s="58">
        <f t="shared" si="568"/>
        <v>25.014050114129834</v>
      </c>
      <c r="IL195" s="55">
        <f t="shared" si="569"/>
        <v>4.857778945013979E-2</v>
      </c>
      <c r="IM195" s="56">
        <f t="shared" si="570"/>
        <v>9.4818401876823458E-2</v>
      </c>
      <c r="IN195" s="260">
        <f t="shared" si="571"/>
        <v>1.0222995100575569</v>
      </c>
      <c r="IO195" s="57">
        <f t="shared" si="572"/>
        <v>0</v>
      </c>
      <c r="IP195" s="58">
        <f t="shared" si="713"/>
        <v>0</v>
      </c>
      <c r="IQ195" s="58">
        <f t="shared" si="573"/>
        <v>0</v>
      </c>
      <c r="IR195" s="58">
        <f t="shared" si="714"/>
        <v>0</v>
      </c>
      <c r="IS195" s="58">
        <f t="shared" si="574"/>
        <v>0</v>
      </c>
      <c r="IT195" s="55"/>
      <c r="IU195" s="56"/>
      <c r="IV195" s="260"/>
      <c r="IW195" s="57">
        <f t="shared" si="575"/>
        <v>0</v>
      </c>
      <c r="IX195" s="58">
        <f t="shared" si="715"/>
        <v>0</v>
      </c>
      <c r="IY195" s="58">
        <f t="shared" si="576"/>
        <v>0</v>
      </c>
      <c r="IZ195" s="58">
        <f t="shared" si="716"/>
        <v>0</v>
      </c>
      <c r="JA195" s="58">
        <f t="shared" si="577"/>
        <v>0</v>
      </c>
      <c r="JB195" s="55"/>
      <c r="JC195" s="56"/>
      <c r="JD195" s="260"/>
      <c r="JE195" s="57">
        <f t="shared" si="578"/>
        <v>0</v>
      </c>
      <c r="JF195" s="58">
        <f t="shared" si="717"/>
        <v>0</v>
      </c>
      <c r="JG195" s="58">
        <f t="shared" si="579"/>
        <v>0</v>
      </c>
      <c r="JH195" s="58">
        <f t="shared" si="718"/>
        <v>0</v>
      </c>
      <c r="JI195" s="58">
        <f t="shared" si="580"/>
        <v>0</v>
      </c>
      <c r="JJ195" s="55"/>
      <c r="JK195" s="56"/>
      <c r="JL195" s="260"/>
      <c r="JM195" s="57">
        <f t="shared" si="581"/>
        <v>19.231217622134604</v>
      </c>
      <c r="JN195" s="58">
        <f t="shared" si="719"/>
        <v>22.244749423523096</v>
      </c>
      <c r="JO195" s="58">
        <f t="shared" si="582"/>
        <v>1.8522854257042995</v>
      </c>
      <c r="JP195" s="58">
        <f t="shared" si="720"/>
        <v>2.1392044381458954</v>
      </c>
      <c r="JQ195" s="58">
        <f t="shared" si="583"/>
        <v>26.872872440933548</v>
      </c>
      <c r="JR195" s="55">
        <f t="shared" si="584"/>
        <v>0.71563684397359206</v>
      </c>
      <c r="JS195" s="56">
        <f t="shared" si="585"/>
        <v>6.8927705059279185E-2</v>
      </c>
      <c r="JT195" s="260">
        <f t="shared" si="586"/>
        <v>1.1228171949643442</v>
      </c>
      <c r="JU195" s="57">
        <f t="shared" si="587"/>
        <v>0</v>
      </c>
      <c r="JV195" s="58">
        <f t="shared" si="721"/>
        <v>0</v>
      </c>
      <c r="JW195" s="58">
        <f t="shared" si="588"/>
        <v>0</v>
      </c>
      <c r="JX195" s="58">
        <f t="shared" si="722"/>
        <v>0</v>
      </c>
      <c r="JY195" s="58">
        <f t="shared" si="589"/>
        <v>0</v>
      </c>
      <c r="JZ195" s="55"/>
      <c r="KA195" s="56"/>
      <c r="KB195" s="260"/>
      <c r="KC195" s="57">
        <f t="shared" si="590"/>
        <v>0</v>
      </c>
      <c r="KD195" s="58">
        <f t="shared" si="723"/>
        <v>0</v>
      </c>
      <c r="KE195" s="58">
        <f t="shared" si="591"/>
        <v>0</v>
      </c>
      <c r="KF195" s="58">
        <f t="shared" si="724"/>
        <v>0</v>
      </c>
      <c r="KG195" s="58">
        <f t="shared" si="592"/>
        <v>0</v>
      </c>
      <c r="KH195" s="55"/>
      <c r="KI195" s="56"/>
      <c r="KJ195" s="260"/>
      <c r="KK195" s="57">
        <f t="shared" si="593"/>
        <v>19.205026035760124</v>
      </c>
      <c r="KL195" s="58">
        <f t="shared" si="725"/>
        <v>22.214453615563738</v>
      </c>
      <c r="KM195" s="58">
        <f t="shared" si="594"/>
        <v>0.84435047669159569</v>
      </c>
      <c r="KN195" s="58">
        <f t="shared" si="726"/>
        <v>0.97514036553112393</v>
      </c>
      <c r="KO195" s="58">
        <f t="shared" si="595"/>
        <v>24.968990213695189</v>
      </c>
      <c r="KP195" s="55">
        <f t="shared" si="727"/>
        <v>0.76915509483544908</v>
      </c>
      <c r="KQ195" s="56">
        <f t="shared" si="728"/>
        <v>3.381596410048171E-2</v>
      </c>
      <c r="KR195" s="260">
        <f t="shared" si="729"/>
        <v>1.1257646961998795</v>
      </c>
      <c r="KS195" s="57">
        <f t="shared" si="596"/>
        <v>0</v>
      </c>
      <c r="KT195" s="58">
        <f t="shared" si="730"/>
        <v>0</v>
      </c>
      <c r="KU195" s="58">
        <f t="shared" si="597"/>
        <v>0</v>
      </c>
      <c r="KV195" s="58">
        <f t="shared" si="731"/>
        <v>0</v>
      </c>
      <c r="KW195" s="58">
        <f t="shared" si="598"/>
        <v>0</v>
      </c>
      <c r="KX195" s="55"/>
      <c r="KY195" s="56"/>
      <c r="KZ195" s="260"/>
      <c r="LA195" s="57">
        <f t="shared" si="599"/>
        <v>13.324918267017578</v>
      </c>
      <c r="LB195" s="58">
        <f t="shared" si="732"/>
        <v>15.412932959459233</v>
      </c>
      <c r="LC195" s="58">
        <f t="shared" si="600"/>
        <v>0.5683651958290652</v>
      </c>
      <c r="LD195" s="58">
        <f t="shared" si="733"/>
        <v>0.65640496466298737</v>
      </c>
      <c r="LE195" s="58">
        <f t="shared" si="601"/>
        <v>37.288028874888511</v>
      </c>
      <c r="LF195" s="55">
        <f t="shared" si="734"/>
        <v>0.35735110353315558</v>
      </c>
      <c r="LG195" s="56">
        <f t="shared" si="735"/>
        <v>1.5242564784963162E-2</v>
      </c>
      <c r="LH195" s="260">
        <f t="shared" si="736"/>
        <v>1.0583579912088363</v>
      </c>
      <c r="LI195" s="57">
        <f t="shared" si="602"/>
        <v>0</v>
      </c>
      <c r="LJ195" s="58">
        <f t="shared" si="737"/>
        <v>0</v>
      </c>
      <c r="LK195" s="58">
        <f t="shared" si="603"/>
        <v>0</v>
      </c>
      <c r="LL195" s="58">
        <f t="shared" si="738"/>
        <v>0</v>
      </c>
      <c r="LM195" s="58">
        <f t="shared" si="604"/>
        <v>0</v>
      </c>
      <c r="LN195" s="55"/>
      <c r="LO195" s="56"/>
      <c r="LP195" s="260"/>
      <c r="LQ195" s="57">
        <f t="shared" si="605"/>
        <v>4.3436640066666643E-2</v>
      </c>
      <c r="LR195" s="58">
        <f t="shared" si="739"/>
        <v>5.0243161565113312E-2</v>
      </c>
      <c r="LS195" s="58">
        <f t="shared" si="606"/>
        <v>1.1768208333333328E-3</v>
      </c>
      <c r="LT195" s="58">
        <f t="shared" si="740"/>
        <v>1.359110380416666E-3</v>
      </c>
      <c r="LU195" s="58">
        <f t="shared" si="607"/>
        <v>0.89416666666666633</v>
      </c>
      <c r="LV195" s="55">
        <f t="shared" si="608"/>
        <v>4.857778945013979E-2</v>
      </c>
      <c r="LW195" s="56">
        <f t="shared" si="609"/>
        <v>1.3161090400745572E-3</v>
      </c>
      <c r="LX195" s="260">
        <f t="shared" si="610"/>
        <v>1.0078160048971445</v>
      </c>
      <c r="LY195" s="57">
        <f t="shared" si="611"/>
        <v>0</v>
      </c>
      <c r="LZ195" s="58">
        <f t="shared" si="741"/>
        <v>0</v>
      </c>
      <c r="MA195" s="58">
        <f t="shared" si="612"/>
        <v>0</v>
      </c>
      <c r="MB195" s="58">
        <f t="shared" si="742"/>
        <v>0</v>
      </c>
      <c r="MC195" s="58">
        <f t="shared" si="613"/>
        <v>0</v>
      </c>
      <c r="MD195" s="55"/>
      <c r="ME195" s="56"/>
      <c r="MF195" s="260"/>
      <c r="MG195" s="57">
        <f t="shared" si="614"/>
        <v>0</v>
      </c>
      <c r="MH195" s="58">
        <f t="shared" si="743"/>
        <v>0</v>
      </c>
      <c r="MI195" s="58">
        <f t="shared" si="615"/>
        <v>0</v>
      </c>
      <c r="MJ195" s="58">
        <f t="shared" si="744"/>
        <v>0</v>
      </c>
      <c r="MK195" s="58">
        <f t="shared" si="616"/>
        <v>0</v>
      </c>
      <c r="ML195" s="55"/>
      <c r="MM195" s="56"/>
      <c r="MN195" s="260"/>
      <c r="MO195" s="59">
        <v>1.1151982088370249</v>
      </c>
      <c r="MP195" s="60"/>
      <c r="MQ195" s="60">
        <v>0.87289999999999979</v>
      </c>
      <c r="MR195" s="61"/>
      <c r="MS195" s="59">
        <f t="shared" si="617"/>
        <v>1.0798127920543306</v>
      </c>
      <c r="MT195" s="60"/>
      <c r="MU195" s="60">
        <f t="shared" si="745"/>
        <v>1.0957934104237026</v>
      </c>
      <c r="MV195" s="61"/>
      <c r="MW195" s="66">
        <f t="shared" si="746"/>
        <v>1.2042052915782964</v>
      </c>
      <c r="MX195" s="67"/>
      <c r="MY195" s="67">
        <f t="shared" si="747"/>
        <v>0.95651806795884975</v>
      </c>
      <c r="MZ195" s="261"/>
      <c r="NA195" s="59">
        <f t="shared" si="618"/>
        <v>1.0798582146309212</v>
      </c>
      <c r="NB195" s="60"/>
      <c r="NC195" s="60">
        <f t="shared" si="619"/>
        <v>1.0958352693005349</v>
      </c>
      <c r="ND195" s="262"/>
      <c r="NE195" s="62">
        <f t="shared" si="620"/>
        <v>1.204255946754351</v>
      </c>
      <c r="NF195" s="63"/>
      <c r="NG195" s="63">
        <f t="shared" si="621"/>
        <v>0.95655460657243663</v>
      </c>
      <c r="NH195" s="64"/>
      <c r="NI195" s="238">
        <f t="shared" si="750"/>
        <v>-5.0655176054625883E-5</v>
      </c>
      <c r="NJ195" s="238">
        <f t="shared" si="751"/>
        <v>0</v>
      </c>
      <c r="NK195" s="238">
        <f t="shared" si="752"/>
        <v>-3.6538613586878377E-5</v>
      </c>
      <c r="NL195" s="238">
        <f t="shared" si="753"/>
        <v>0</v>
      </c>
      <c r="NM195" s="239">
        <f t="shared" si="622"/>
        <v>0</v>
      </c>
      <c r="NN195" s="240">
        <f t="shared" si="623"/>
        <v>0</v>
      </c>
      <c r="NO195" s="240">
        <f t="shared" si="802"/>
        <v>0.24770134018191436</v>
      </c>
      <c r="NP195" s="240">
        <f t="shared" si="624"/>
        <v>0</v>
      </c>
      <c r="NQ195" s="240">
        <f t="shared" ref="NQ195:NQ225" si="803">Q195*JD195</f>
        <v>0</v>
      </c>
      <c r="NR195" s="240">
        <f t="shared" si="625"/>
        <v>0</v>
      </c>
      <c r="NS195" s="240">
        <f t="shared" si="626"/>
        <v>0.29350441476367961</v>
      </c>
      <c r="NT195" s="240">
        <f t="shared" si="627"/>
        <v>0</v>
      </c>
      <c r="NU195" s="240">
        <f t="shared" si="628"/>
        <v>0</v>
      </c>
      <c r="NV195" s="240">
        <f t="shared" si="629"/>
        <v>0.27220990354113084</v>
      </c>
      <c r="NW195" s="240">
        <f t="shared" si="630"/>
        <v>0</v>
      </c>
      <c r="NX195" s="240">
        <f t="shared" si="631"/>
        <v>0.38217307062551076</v>
      </c>
      <c r="NY195" s="240">
        <f t="shared" si="632"/>
        <v>0</v>
      </c>
      <c r="NZ195" s="240">
        <f t="shared" si="633"/>
        <v>8.667217642115442E-3</v>
      </c>
      <c r="OA195" s="240">
        <f t="shared" si="634"/>
        <v>0</v>
      </c>
      <c r="OB195" s="241">
        <f t="shared" si="635"/>
        <v>0</v>
      </c>
      <c r="OC195" s="4"/>
      <c r="OD195" s="4"/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136"/>
      <c r="OP195" s="13"/>
      <c r="OQ195" s="13"/>
      <c r="OR195" s="13"/>
      <c r="OS195" s="13"/>
      <c r="OT195" s="13"/>
    </row>
    <row r="196" spans="1:410" ht="15" customHeight="1">
      <c r="A196" s="242">
        <v>177</v>
      </c>
      <c r="B196" s="49" t="s">
        <v>246</v>
      </c>
      <c r="C196" s="50">
        <v>1</v>
      </c>
      <c r="D196" s="51">
        <v>95</v>
      </c>
      <c r="E196" s="52">
        <v>95</v>
      </c>
      <c r="F196" s="52"/>
      <c r="G196" s="52"/>
      <c r="H196" s="53"/>
      <c r="I196" s="57">
        <v>1.9541829990916078</v>
      </c>
      <c r="J196" s="58"/>
      <c r="K196" s="58">
        <v>0.8758999999999999</v>
      </c>
      <c r="L196" s="243"/>
      <c r="M196" s="1">
        <v>0</v>
      </c>
      <c r="N196" s="2">
        <v>0</v>
      </c>
      <c r="O196" s="2">
        <v>1.0782829990916079</v>
      </c>
      <c r="P196" s="2">
        <v>0</v>
      </c>
      <c r="Q196" s="2">
        <v>0</v>
      </c>
      <c r="R196" s="2">
        <v>0</v>
      </c>
      <c r="S196" s="2">
        <v>0.26129999999999998</v>
      </c>
      <c r="T196" s="2">
        <v>0</v>
      </c>
      <c r="U196" s="2">
        <v>0</v>
      </c>
      <c r="V196" s="2">
        <v>0.25190000000000001</v>
      </c>
      <c r="W196" s="2">
        <v>0</v>
      </c>
      <c r="X196" s="2">
        <v>0.3508</v>
      </c>
      <c r="Y196" s="2">
        <v>0</v>
      </c>
      <c r="Z196" s="2">
        <v>1.1900000000000001E-2</v>
      </c>
      <c r="AA196" s="2">
        <v>0</v>
      </c>
      <c r="AB196" s="3">
        <v>0</v>
      </c>
      <c r="AC196" s="244">
        <v>0</v>
      </c>
      <c r="AD196" s="108">
        <v>0</v>
      </c>
      <c r="AE196" s="108">
        <v>0</v>
      </c>
      <c r="AF196" s="108">
        <f t="shared" si="636"/>
        <v>0</v>
      </c>
      <c r="AG196" s="108">
        <f t="shared" si="637"/>
        <v>0</v>
      </c>
      <c r="AH196" s="108">
        <v>0</v>
      </c>
      <c r="AI196" s="108">
        <v>0</v>
      </c>
      <c r="AJ196" s="108">
        <f t="shared" si="638"/>
        <v>0</v>
      </c>
      <c r="AK196" s="108">
        <f t="shared" si="639"/>
        <v>0</v>
      </c>
      <c r="AL196" s="108">
        <v>0</v>
      </c>
      <c r="AM196" s="245">
        <v>0</v>
      </c>
      <c r="AN196" s="244">
        <v>0</v>
      </c>
      <c r="AO196" s="108">
        <v>0</v>
      </c>
      <c r="AP196" s="108">
        <v>0</v>
      </c>
      <c r="AQ196" s="108">
        <f t="shared" si="640"/>
        <v>0</v>
      </c>
      <c r="AR196" s="108">
        <f t="shared" si="641"/>
        <v>0</v>
      </c>
      <c r="AS196" s="246">
        <v>0</v>
      </c>
      <c r="AT196" s="247">
        <v>0</v>
      </c>
      <c r="AU196" s="108">
        <v>0</v>
      </c>
      <c r="AV196" s="108">
        <f t="shared" si="642"/>
        <v>0</v>
      </c>
      <c r="AW196" s="108">
        <f t="shared" si="643"/>
        <v>0</v>
      </c>
      <c r="AX196" s="108">
        <v>0</v>
      </c>
      <c r="AY196" s="245">
        <v>0</v>
      </c>
      <c r="AZ196" s="248">
        <v>13</v>
      </c>
      <c r="BA196" s="108">
        <v>66.263166666666663</v>
      </c>
      <c r="BB196" s="108">
        <v>6.9103004701432003</v>
      </c>
      <c r="BC196" s="109">
        <v>5.5282403761145602</v>
      </c>
      <c r="BD196" s="109">
        <v>1.3820600940286401</v>
      </c>
      <c r="BE196" s="108">
        <v>2.5913631249999995</v>
      </c>
      <c r="BF196" s="109">
        <v>2.0730904999999997</v>
      </c>
      <c r="BG196" s="109">
        <v>0.51827262499999982</v>
      </c>
      <c r="BH196" s="108">
        <v>5.53083260911212</v>
      </c>
      <c r="BI196" s="109">
        <f t="shared" si="644"/>
        <v>3.2370193394698323</v>
      </c>
      <c r="BJ196" s="108">
        <f t="shared" si="645"/>
        <v>0.10699395682327396</v>
      </c>
      <c r="BK196" s="108">
        <v>4.0647831435460997</v>
      </c>
      <c r="BL196" s="245">
        <v>102.43253521736169</v>
      </c>
      <c r="BM196" s="244">
        <v>0</v>
      </c>
      <c r="BN196" s="108">
        <v>0</v>
      </c>
      <c r="BO196" s="108">
        <v>0</v>
      </c>
      <c r="BP196" s="108">
        <f t="shared" si="646"/>
        <v>0</v>
      </c>
      <c r="BQ196" s="108">
        <f t="shared" si="647"/>
        <v>0</v>
      </c>
      <c r="BR196" s="108">
        <v>0</v>
      </c>
      <c r="BS196" s="108">
        <v>0</v>
      </c>
      <c r="BT196" s="108">
        <f t="shared" si="648"/>
        <v>0</v>
      </c>
      <c r="BU196" s="108">
        <f t="shared" si="649"/>
        <v>0</v>
      </c>
      <c r="BV196" s="108">
        <v>0</v>
      </c>
      <c r="BW196" s="245">
        <v>0</v>
      </c>
      <c r="BX196" s="107">
        <v>0</v>
      </c>
      <c r="BY196" s="108">
        <v>0</v>
      </c>
      <c r="BZ196" s="109">
        <f t="shared" si="650"/>
        <v>0</v>
      </c>
      <c r="CA196" s="109">
        <f t="shared" si="651"/>
        <v>0</v>
      </c>
      <c r="CB196" s="108">
        <v>0</v>
      </c>
      <c r="CC196" s="110">
        <v>0</v>
      </c>
      <c r="CD196" s="244">
        <v>0</v>
      </c>
      <c r="CE196" s="108">
        <v>0</v>
      </c>
      <c r="CF196" s="109">
        <f t="shared" si="652"/>
        <v>0</v>
      </c>
      <c r="CG196" s="109">
        <f t="shared" si="653"/>
        <v>0</v>
      </c>
      <c r="CH196" s="108">
        <v>0</v>
      </c>
      <c r="CI196" s="245">
        <v>0</v>
      </c>
      <c r="CJ196" s="249">
        <v>8.862477393071881</v>
      </c>
      <c r="CK196" s="250">
        <v>1.9497450264758138</v>
      </c>
      <c r="CL196" s="250">
        <v>1.5106274808860867</v>
      </c>
      <c r="CM196" s="251">
        <v>1.5106274808860867</v>
      </c>
      <c r="CN196" s="252">
        <f t="shared" si="541"/>
        <v>0.73635536555792291</v>
      </c>
      <c r="CO196" s="250">
        <v>5.9649169968392091</v>
      </c>
      <c r="CP196" s="252">
        <f t="shared" si="654"/>
        <v>0.59037169484516394</v>
      </c>
      <c r="CQ196" s="250">
        <v>1.866661124990862</v>
      </c>
      <c r="CR196" s="250">
        <v>1.3350069835009279</v>
      </c>
      <c r="CS196" s="252">
        <f t="shared" si="655"/>
        <v>2.5825710095825453E-2</v>
      </c>
      <c r="CT196" s="252">
        <f t="shared" si="656"/>
        <v>0.78133686721962115</v>
      </c>
      <c r="CU196" s="250">
        <f t="shared" si="542"/>
        <v>19.622773880773916</v>
      </c>
      <c r="CV196" s="245">
        <f t="shared" si="657"/>
        <v>24.724695089775135</v>
      </c>
      <c r="CW196" s="244">
        <v>0</v>
      </c>
      <c r="CX196" s="108">
        <v>0</v>
      </c>
      <c r="CY196" s="108">
        <f t="shared" si="658"/>
        <v>0</v>
      </c>
      <c r="CZ196" s="108">
        <f t="shared" si="659"/>
        <v>0</v>
      </c>
      <c r="DA196" s="108">
        <v>0</v>
      </c>
      <c r="DB196" s="245">
        <v>0</v>
      </c>
      <c r="DC196" s="244">
        <v>0</v>
      </c>
      <c r="DD196" s="108">
        <v>0</v>
      </c>
      <c r="DE196" s="108">
        <f t="shared" si="660"/>
        <v>0</v>
      </c>
      <c r="DF196" s="108">
        <f t="shared" si="661"/>
        <v>0</v>
      </c>
      <c r="DG196" s="108">
        <v>0</v>
      </c>
      <c r="DH196" s="245">
        <v>0</v>
      </c>
      <c r="DI196" s="107">
        <v>9.2610533307239997</v>
      </c>
      <c r="DJ196" s="108">
        <v>2.0374317327592801</v>
      </c>
      <c r="DK196" s="108">
        <v>0.15840468731432994</v>
      </c>
      <c r="DL196" s="108">
        <v>6.2331797274037806</v>
      </c>
      <c r="DM196" s="108">
        <f t="shared" si="662"/>
        <v>0.61692273034006184</v>
      </c>
      <c r="DN196" s="108">
        <f t="shared" si="663"/>
        <v>1.950611263893739</v>
      </c>
      <c r="DO196" s="108">
        <v>1.2913750719087014</v>
      </c>
      <c r="DP196" s="108">
        <f t="shared" si="664"/>
        <v>2.498165076607383E-2</v>
      </c>
      <c r="DQ196" s="108">
        <f t="shared" si="665"/>
        <v>0.75580050558586187</v>
      </c>
      <c r="DR196" s="108">
        <v>0.94907222750550457</v>
      </c>
      <c r="DS196" s="110">
        <v>23.916620133138718</v>
      </c>
      <c r="DT196" s="244">
        <v>0</v>
      </c>
      <c r="DU196" s="108">
        <v>0</v>
      </c>
      <c r="DV196" s="108">
        <v>0</v>
      </c>
      <c r="DW196" s="108">
        <f t="shared" si="666"/>
        <v>0</v>
      </c>
      <c r="DX196" s="108">
        <f t="shared" si="667"/>
        <v>0</v>
      </c>
      <c r="DY196" s="108">
        <v>0</v>
      </c>
      <c r="DZ196" s="108">
        <v>0</v>
      </c>
      <c r="EA196" s="108"/>
      <c r="EB196" s="108">
        <v>0</v>
      </c>
      <c r="EC196" s="108">
        <f t="shared" si="668"/>
        <v>0</v>
      </c>
      <c r="ED196" s="108">
        <f t="shared" si="669"/>
        <v>0</v>
      </c>
      <c r="EE196" s="108">
        <v>0</v>
      </c>
      <c r="EF196" s="245">
        <v>0</v>
      </c>
      <c r="EG196" s="249">
        <v>5.52931111111109</v>
      </c>
      <c r="EH196" s="250">
        <v>1.2164484444444399</v>
      </c>
      <c r="EI196" s="250">
        <v>14.1818222222222</v>
      </c>
      <c r="EJ196" s="250">
        <v>3.7215194312666502</v>
      </c>
      <c r="EK196" s="250">
        <f t="shared" si="670"/>
        <v>0.36833366419018548</v>
      </c>
      <c r="EL196" s="250">
        <v>1.1646122908205856</v>
      </c>
      <c r="EM196" s="250">
        <v>1.7993843882602401</v>
      </c>
      <c r="EN196" s="250">
        <f t="shared" si="671"/>
        <v>3.4809090990894347E-2</v>
      </c>
      <c r="EO196" s="250">
        <f t="shared" si="672"/>
        <v>1.0531221021482942</v>
      </c>
      <c r="EP196" s="250">
        <v>26.448485597304622</v>
      </c>
      <c r="EQ196" s="245">
        <v>33.325091852603819</v>
      </c>
      <c r="ER196" s="244">
        <v>0</v>
      </c>
      <c r="ES196" s="108">
        <v>0</v>
      </c>
      <c r="ET196" s="108">
        <v>0</v>
      </c>
      <c r="EU196" s="108">
        <f t="shared" si="673"/>
        <v>0</v>
      </c>
      <c r="EV196" s="108">
        <f t="shared" si="674"/>
        <v>0</v>
      </c>
      <c r="EW196" s="108">
        <v>0</v>
      </c>
      <c r="EX196" s="108">
        <v>0</v>
      </c>
      <c r="EY196" s="108">
        <f t="shared" si="675"/>
        <v>0</v>
      </c>
      <c r="EZ196" s="108">
        <f t="shared" si="676"/>
        <v>0</v>
      </c>
      <c r="FA196" s="108">
        <v>0</v>
      </c>
      <c r="FB196" s="245">
        <v>0</v>
      </c>
      <c r="FC196" s="244">
        <v>0.83333333333333293</v>
      </c>
      <c r="FD196" s="108">
        <v>6.0833333333333302E-2</v>
      </c>
      <c r="FE196" s="108">
        <f t="shared" si="677"/>
        <v>1.1768208333333328E-3</v>
      </c>
      <c r="FF196" s="108">
        <f t="shared" si="678"/>
        <v>3.5603803333333316E-2</v>
      </c>
      <c r="FG196" s="108">
        <v>4.4708333333333301E-2</v>
      </c>
      <c r="FH196" s="245">
        <v>1.1266499999999995</v>
      </c>
      <c r="FI196" s="244">
        <v>0</v>
      </c>
      <c r="FJ196" s="108">
        <v>0</v>
      </c>
      <c r="FK196" s="108">
        <f t="shared" si="679"/>
        <v>0</v>
      </c>
      <c r="FL196" s="108">
        <f t="shared" si="680"/>
        <v>0</v>
      </c>
      <c r="FM196" s="108">
        <v>0</v>
      </c>
      <c r="FN196" s="245">
        <v>0</v>
      </c>
      <c r="FO196" s="244">
        <v>0</v>
      </c>
      <c r="FP196" s="108">
        <v>0</v>
      </c>
      <c r="FQ196" s="108">
        <f t="shared" si="681"/>
        <v>0</v>
      </c>
      <c r="FR196" s="108">
        <f t="shared" si="682"/>
        <v>0</v>
      </c>
      <c r="FS196" s="108">
        <v>0</v>
      </c>
      <c r="FT196" s="110">
        <v>0</v>
      </c>
      <c r="FU196" s="253">
        <f t="shared" si="543"/>
        <v>28.856467038586501</v>
      </c>
      <c r="FV196" s="254">
        <f t="shared" si="544"/>
        <v>17.848165077226664</v>
      </c>
      <c r="FW196" s="254">
        <f t="shared" si="545"/>
        <v>8.3376862416724826</v>
      </c>
      <c r="FX196" s="254">
        <f t="shared" si="546"/>
        <v>66.263166666666663</v>
      </c>
      <c r="FY196" s="254">
        <f t="shared" si="547"/>
        <v>0</v>
      </c>
      <c r="FZ196" s="254">
        <f t="shared" si="548"/>
        <v>0</v>
      </c>
      <c r="GA196" s="254">
        <f t="shared" si="683"/>
        <v>0</v>
      </c>
      <c r="GB196" s="254">
        <f t="shared" si="684"/>
        <v>0</v>
      </c>
      <c r="GC196" s="254">
        <f t="shared" si="685"/>
        <v>0</v>
      </c>
      <c r="GD196" s="254">
        <f t="shared" si="686"/>
        <v>0</v>
      </c>
      <c r="GE196" s="254">
        <f t="shared" si="549"/>
        <v>15.91961615550964</v>
      </c>
      <c r="GF196" s="255">
        <f t="shared" si="550"/>
        <v>6.0778993092403271</v>
      </c>
      <c r="GG196" s="255">
        <f t="shared" si="551"/>
        <v>1.5756280893754113</v>
      </c>
      <c r="GH196" s="254">
        <f t="shared" si="552"/>
        <v>10.017432386115322</v>
      </c>
      <c r="GI196" s="255">
        <f t="shared" si="553"/>
        <v>7.1527167936634708</v>
      </c>
      <c r="GJ196" s="256">
        <f t="shared" si="554"/>
        <v>0.19378722950940094</v>
      </c>
      <c r="GK196" s="253">
        <f t="shared" si="687"/>
        <v>147.24253356577728</v>
      </c>
      <c r="GL196" s="257">
        <f t="shared" si="688"/>
        <v>185.52559229287937</v>
      </c>
      <c r="GM196" s="221">
        <f t="shared" si="689"/>
        <v>185.52559229287937</v>
      </c>
      <c r="GN196" s="222">
        <f t="shared" si="690"/>
        <v>53.029724758277787</v>
      </c>
      <c r="GO196" s="222">
        <f t="shared" si="691"/>
        <v>12.734947966302192</v>
      </c>
      <c r="GP196" s="55">
        <f t="shared" si="692"/>
        <v>0.28583509209102853</v>
      </c>
      <c r="GQ196" s="56">
        <f t="shared" si="693"/>
        <v>6.8642540411342323E-2</v>
      </c>
      <c r="GR196" s="258">
        <f t="shared" si="694"/>
        <v>1.055423088440381</v>
      </c>
      <c r="GS196" s="227">
        <f t="shared" si="555"/>
        <v>185.52559229287937</v>
      </c>
      <c r="GT196" s="222">
        <f t="shared" si="788"/>
        <v>53.029724758277787</v>
      </c>
      <c r="GU196" s="222">
        <f t="shared" si="789"/>
        <v>12.734947966302192</v>
      </c>
      <c r="GV196" s="37">
        <f t="shared" si="748"/>
        <v>0.28583509209102853</v>
      </c>
      <c r="GW196" s="228">
        <f t="shared" si="749"/>
        <v>6.8642540411342323E-2</v>
      </c>
      <c r="GX196" s="258">
        <f t="shared" si="695"/>
        <v>1.055423088440381</v>
      </c>
      <c r="GY196" s="221">
        <f t="shared" si="754"/>
        <v>83.093057075517677</v>
      </c>
      <c r="GZ196" s="222">
        <f t="shared" si="696"/>
        <v>48.053778629644761</v>
      </c>
      <c r="HA196" s="222">
        <f t="shared" si="697"/>
        <v>3.0224586768005217</v>
      </c>
      <c r="HB196" s="55">
        <f t="shared" si="698"/>
        <v>0.57831280158547926</v>
      </c>
      <c r="HC196" s="56">
        <f t="shared" si="699"/>
        <v>3.6374382928932469E-2</v>
      </c>
      <c r="HD196" s="258">
        <f t="shared" si="700"/>
        <v>1.0962560079241361</v>
      </c>
      <c r="HE196" s="221">
        <f t="shared" si="701"/>
        <v>83.093057075517677</v>
      </c>
      <c r="HF196" s="222">
        <f t="shared" si="702"/>
        <v>48.053778629644761</v>
      </c>
      <c r="HG196" s="222">
        <f t="shared" si="703"/>
        <v>3.0224586768005217</v>
      </c>
      <c r="HH196" s="55">
        <f t="shared" si="704"/>
        <v>0.57831280158547926</v>
      </c>
      <c r="HI196" s="56">
        <f t="shared" si="705"/>
        <v>3.6374382928932469E-2</v>
      </c>
      <c r="HJ196" s="259">
        <f t="shared" si="706"/>
        <v>1.0962560079241361</v>
      </c>
      <c r="HK196" s="54">
        <f t="shared" si="556"/>
        <v>2.0624898562789511</v>
      </c>
      <c r="HL196" s="55">
        <f t="shared" si="557"/>
        <v>0</v>
      </c>
      <c r="HM196" s="55">
        <f t="shared" si="558"/>
        <v>0.96021063734075074</v>
      </c>
      <c r="HN196" s="56">
        <f t="shared" si="559"/>
        <v>0</v>
      </c>
      <c r="HQ196" s="57">
        <f t="shared" si="560"/>
        <v>0</v>
      </c>
      <c r="HR196" s="58">
        <f t="shared" si="707"/>
        <v>0</v>
      </c>
      <c r="HS196" s="58">
        <f t="shared" si="561"/>
        <v>0</v>
      </c>
      <c r="HT196" s="58">
        <f t="shared" si="708"/>
        <v>0</v>
      </c>
      <c r="HU196" s="58">
        <f t="shared" si="562"/>
        <v>0</v>
      </c>
      <c r="HV196" s="55"/>
      <c r="HW196" s="56"/>
      <c r="HX196" s="260"/>
      <c r="HY196" s="57">
        <f t="shared" si="563"/>
        <v>0</v>
      </c>
      <c r="HZ196" s="58">
        <f t="shared" si="709"/>
        <v>0</v>
      </c>
      <c r="IA196" s="58">
        <f t="shared" si="564"/>
        <v>0</v>
      </c>
      <c r="IB196" s="58">
        <f t="shared" si="710"/>
        <v>0</v>
      </c>
      <c r="IC196" s="58">
        <f t="shared" si="565"/>
        <v>0</v>
      </c>
      <c r="ID196" s="55"/>
      <c r="IE196" s="56"/>
      <c r="IF196" s="260"/>
      <c r="IG196" s="57">
        <f t="shared" si="566"/>
        <v>3.9491635941531955</v>
      </c>
      <c r="IH196" s="58">
        <f t="shared" si="711"/>
        <v>4.5679975293570019</v>
      </c>
      <c r="II196" s="58">
        <f t="shared" si="567"/>
        <v>7.7083248329378335</v>
      </c>
      <c r="IJ196" s="58">
        <f t="shared" si="712"/>
        <v>8.9023443495599039</v>
      </c>
      <c r="IK196" s="58">
        <f t="shared" si="568"/>
        <v>81.295662870921973</v>
      </c>
      <c r="IL196" s="55">
        <f t="shared" si="569"/>
        <v>4.8577789450139804E-2</v>
      </c>
      <c r="IM196" s="56">
        <f t="shared" si="570"/>
        <v>9.4818401876823444E-2</v>
      </c>
      <c r="IN196" s="260">
        <f t="shared" si="571"/>
        <v>1.0222995100575569</v>
      </c>
      <c r="IO196" s="57">
        <f t="shared" si="572"/>
        <v>0</v>
      </c>
      <c r="IP196" s="58">
        <f t="shared" si="713"/>
        <v>0</v>
      </c>
      <c r="IQ196" s="58">
        <f t="shared" si="573"/>
        <v>0</v>
      </c>
      <c r="IR196" s="58">
        <f t="shared" si="714"/>
        <v>0</v>
      </c>
      <c r="IS196" s="58">
        <f t="shared" si="574"/>
        <v>0</v>
      </c>
      <c r="IT196" s="55"/>
      <c r="IU196" s="56"/>
      <c r="IV196" s="260"/>
      <c r="IW196" s="57">
        <f t="shared" si="575"/>
        <v>0</v>
      </c>
      <c r="IX196" s="58">
        <f t="shared" si="715"/>
        <v>0</v>
      </c>
      <c r="IY196" s="58">
        <f t="shared" si="576"/>
        <v>0</v>
      </c>
      <c r="IZ196" s="58">
        <f t="shared" si="716"/>
        <v>0</v>
      </c>
      <c r="JA196" s="58">
        <f t="shared" si="577"/>
        <v>0</v>
      </c>
      <c r="JB196" s="55"/>
      <c r="JC196" s="56"/>
      <c r="JD196" s="260"/>
      <c r="JE196" s="57">
        <f t="shared" si="578"/>
        <v>0</v>
      </c>
      <c r="JF196" s="58">
        <f t="shared" si="717"/>
        <v>0</v>
      </c>
      <c r="JG196" s="58">
        <f t="shared" si="579"/>
        <v>0</v>
      </c>
      <c r="JH196" s="58">
        <f t="shared" si="718"/>
        <v>0</v>
      </c>
      <c r="JI196" s="58">
        <f t="shared" si="580"/>
        <v>0</v>
      </c>
      <c r="JJ196" s="55"/>
      <c r="JK196" s="56"/>
      <c r="JL196" s="260"/>
      <c r="JM196" s="57">
        <f t="shared" si="581"/>
        <v>14.042779970044483</v>
      </c>
      <c r="JN196" s="58">
        <f t="shared" si="719"/>
        <v>16.243283591350455</v>
      </c>
      <c r="JO196" s="58">
        <f t="shared" si="582"/>
        <v>1.3525527704989124</v>
      </c>
      <c r="JP196" s="58">
        <f t="shared" si="720"/>
        <v>1.5620631946491941</v>
      </c>
      <c r="JQ196" s="58">
        <f t="shared" si="583"/>
        <v>19.622773880773916</v>
      </c>
      <c r="JR196" s="55">
        <f t="shared" si="584"/>
        <v>0.71563684397359217</v>
      </c>
      <c r="JS196" s="56">
        <f t="shared" si="585"/>
        <v>6.8927705059279226E-2</v>
      </c>
      <c r="JT196" s="260">
        <f t="shared" si="586"/>
        <v>1.1228171949643442</v>
      </c>
      <c r="JU196" s="57">
        <f t="shared" si="587"/>
        <v>0</v>
      </c>
      <c r="JV196" s="58">
        <f t="shared" si="721"/>
        <v>0</v>
      </c>
      <c r="JW196" s="58">
        <f t="shared" si="588"/>
        <v>0</v>
      </c>
      <c r="JX196" s="58">
        <f t="shared" si="722"/>
        <v>0</v>
      </c>
      <c r="JY196" s="58">
        <f t="shared" si="589"/>
        <v>0</v>
      </c>
      <c r="JZ196" s="55"/>
      <c r="KA196" s="56"/>
      <c r="KB196" s="260"/>
      <c r="KC196" s="57">
        <f t="shared" si="590"/>
        <v>0</v>
      </c>
      <c r="KD196" s="58">
        <f t="shared" si="723"/>
        <v>0</v>
      </c>
      <c r="KE196" s="58">
        <f t="shared" si="591"/>
        <v>0</v>
      </c>
      <c r="KF196" s="58">
        <f t="shared" si="724"/>
        <v>0</v>
      </c>
      <c r="KG196" s="58">
        <f t="shared" si="592"/>
        <v>0</v>
      </c>
      <c r="KH196" s="55"/>
      <c r="KI196" s="56"/>
      <c r="KJ196" s="260"/>
      <c r="KK196" s="57">
        <f t="shared" si="593"/>
        <v>14.600307422248394</v>
      </c>
      <c r="KL196" s="58">
        <f t="shared" si="725"/>
        <v>16.888175595314717</v>
      </c>
      <c r="KM196" s="58">
        <f t="shared" si="594"/>
        <v>0.64190438110613568</v>
      </c>
      <c r="KN196" s="58">
        <f t="shared" si="726"/>
        <v>0.74133536973947611</v>
      </c>
      <c r="KO196" s="58">
        <f t="shared" si="595"/>
        <v>18.981444550110094</v>
      </c>
      <c r="KP196" s="55">
        <f t="shared" si="727"/>
        <v>0.76918842418469724</v>
      </c>
      <c r="KQ196" s="56">
        <f t="shared" si="728"/>
        <v>3.3817467338249162E-2</v>
      </c>
      <c r="KR196" s="260">
        <f t="shared" si="729"/>
        <v>1.1257701517604368</v>
      </c>
      <c r="KS196" s="57">
        <f t="shared" si="596"/>
        <v>0</v>
      </c>
      <c r="KT196" s="58">
        <f t="shared" si="730"/>
        <v>0</v>
      </c>
      <c r="KU196" s="58">
        <f t="shared" si="597"/>
        <v>0</v>
      </c>
      <c r="KV196" s="58">
        <f t="shared" si="731"/>
        <v>0</v>
      </c>
      <c r="KW196" s="58">
        <f t="shared" si="598"/>
        <v>0</v>
      </c>
      <c r="KX196" s="55"/>
      <c r="KY196" s="56"/>
      <c r="KZ196" s="260"/>
      <c r="LA196" s="57">
        <f t="shared" si="599"/>
        <v>9.4513955149775626</v>
      </c>
      <c r="LB196" s="58">
        <f t="shared" si="732"/>
        <v>10.932429192174547</v>
      </c>
      <c r="LC196" s="58">
        <f t="shared" si="600"/>
        <v>0.40314275518107984</v>
      </c>
      <c r="LD196" s="58">
        <f t="shared" si="733"/>
        <v>0.4655895679586291</v>
      </c>
      <c r="LE196" s="58">
        <f t="shared" si="601"/>
        <v>26.448485597304618</v>
      </c>
      <c r="LF196" s="55">
        <f t="shared" si="734"/>
        <v>0.35735110353315502</v>
      </c>
      <c r="LG196" s="56">
        <f t="shared" si="735"/>
        <v>1.5242564784963128E-2</v>
      </c>
      <c r="LH196" s="260">
        <f t="shared" si="736"/>
        <v>1.0583579912088363</v>
      </c>
      <c r="LI196" s="57">
        <f t="shared" si="602"/>
        <v>0</v>
      </c>
      <c r="LJ196" s="58">
        <f t="shared" si="737"/>
        <v>0</v>
      </c>
      <c r="LK196" s="58">
        <f t="shared" si="603"/>
        <v>0</v>
      </c>
      <c r="LL196" s="58">
        <f t="shared" si="738"/>
        <v>0</v>
      </c>
      <c r="LM196" s="58">
        <f t="shared" si="604"/>
        <v>0</v>
      </c>
      <c r="LN196" s="55"/>
      <c r="LO196" s="56"/>
      <c r="LP196" s="260"/>
      <c r="LQ196" s="57">
        <f t="shared" si="605"/>
        <v>4.3436640066666643E-2</v>
      </c>
      <c r="LR196" s="58">
        <f t="shared" si="739"/>
        <v>5.0243161565113312E-2</v>
      </c>
      <c r="LS196" s="58">
        <f t="shared" si="606"/>
        <v>1.1768208333333328E-3</v>
      </c>
      <c r="LT196" s="58">
        <f t="shared" si="740"/>
        <v>1.359110380416666E-3</v>
      </c>
      <c r="LU196" s="58">
        <f t="shared" si="607"/>
        <v>0.89416666666666633</v>
      </c>
      <c r="LV196" s="55">
        <f t="shared" si="608"/>
        <v>4.857778945013979E-2</v>
      </c>
      <c r="LW196" s="56">
        <f t="shared" si="609"/>
        <v>1.3161090400745572E-3</v>
      </c>
      <c r="LX196" s="260">
        <f t="shared" si="610"/>
        <v>1.0078160048971445</v>
      </c>
      <c r="LY196" s="57">
        <f t="shared" si="611"/>
        <v>0</v>
      </c>
      <c r="LZ196" s="58">
        <f t="shared" si="741"/>
        <v>0</v>
      </c>
      <c r="MA196" s="58">
        <f t="shared" si="612"/>
        <v>0</v>
      </c>
      <c r="MB196" s="58">
        <f t="shared" si="742"/>
        <v>0</v>
      </c>
      <c r="MC196" s="58">
        <f t="shared" si="613"/>
        <v>0</v>
      </c>
      <c r="MD196" s="55"/>
      <c r="ME196" s="56"/>
      <c r="MF196" s="260"/>
      <c r="MG196" s="57">
        <f t="shared" si="614"/>
        <v>0</v>
      </c>
      <c r="MH196" s="58">
        <f t="shared" si="743"/>
        <v>0</v>
      </c>
      <c r="MI196" s="58">
        <f t="shared" si="615"/>
        <v>0</v>
      </c>
      <c r="MJ196" s="58">
        <f t="shared" si="744"/>
        <v>0</v>
      </c>
      <c r="MK196" s="58">
        <f t="shared" si="616"/>
        <v>0</v>
      </c>
      <c r="ML196" s="55"/>
      <c r="MM196" s="56"/>
      <c r="MN196" s="260"/>
      <c r="MO196" s="59">
        <v>1.9541829990916078</v>
      </c>
      <c r="MP196" s="60"/>
      <c r="MQ196" s="60">
        <v>0.8758999999999999</v>
      </c>
      <c r="MR196" s="61"/>
      <c r="MS196" s="59">
        <f t="shared" si="617"/>
        <v>1.055423088440381</v>
      </c>
      <c r="MT196" s="60"/>
      <c r="MU196" s="60">
        <f t="shared" si="745"/>
        <v>1.0962560079241361</v>
      </c>
      <c r="MV196" s="61"/>
      <c r="MW196" s="66">
        <f t="shared" si="746"/>
        <v>2.0624898562789511</v>
      </c>
      <c r="MX196" s="67"/>
      <c r="MY196" s="67">
        <f t="shared" si="747"/>
        <v>0.96021063734075074</v>
      </c>
      <c r="MZ196" s="261"/>
      <c r="NA196" s="59">
        <f t="shared" si="618"/>
        <v>1.0554624672717399</v>
      </c>
      <c r="NB196" s="60"/>
      <c r="NC196" s="60">
        <f t="shared" si="619"/>
        <v>1.0962879644331236</v>
      </c>
      <c r="ND196" s="262"/>
      <c r="NE196" s="62">
        <f t="shared" si="620"/>
        <v>2.0625668097217167</v>
      </c>
      <c r="NF196" s="63"/>
      <c r="NG196" s="63">
        <f t="shared" si="621"/>
        <v>0.9602386280469728</v>
      </c>
      <c r="NH196" s="64"/>
      <c r="NI196" s="238">
        <f t="shared" si="750"/>
        <v>-7.6953442765592683E-5</v>
      </c>
      <c r="NJ196" s="238">
        <f t="shared" si="751"/>
        <v>0</v>
      </c>
      <c r="NK196" s="238">
        <f t="shared" si="752"/>
        <v>-2.799070622205857E-5</v>
      </c>
      <c r="NL196" s="238">
        <f t="shared" si="753"/>
        <v>0</v>
      </c>
      <c r="NM196" s="239">
        <f t="shared" si="622"/>
        <v>0</v>
      </c>
      <c r="NN196" s="240">
        <f t="shared" si="623"/>
        <v>0</v>
      </c>
      <c r="NO196" s="240">
        <f t="shared" si="802"/>
        <v>1.1023281816747439</v>
      </c>
      <c r="NP196" s="240">
        <f t="shared" si="624"/>
        <v>0</v>
      </c>
      <c r="NQ196" s="240">
        <f t="shared" si="803"/>
        <v>0</v>
      </c>
      <c r="NR196" s="240">
        <f t="shared" si="625"/>
        <v>0</v>
      </c>
      <c r="NS196" s="240">
        <f t="shared" si="626"/>
        <v>0.2933921330441831</v>
      </c>
      <c r="NT196" s="240">
        <f t="shared" si="627"/>
        <v>0</v>
      </c>
      <c r="NU196" s="240">
        <f t="shared" si="628"/>
        <v>0</v>
      </c>
      <c r="NV196" s="240">
        <f t="shared" si="629"/>
        <v>0.28358150122845405</v>
      </c>
      <c r="NW196" s="240">
        <f t="shared" si="630"/>
        <v>0</v>
      </c>
      <c r="NX196" s="240">
        <f t="shared" si="631"/>
        <v>0.37127198331605976</v>
      </c>
      <c r="NY196" s="240">
        <f t="shared" si="632"/>
        <v>0</v>
      </c>
      <c r="NZ196" s="240">
        <f t="shared" si="633"/>
        <v>1.1993010458276021E-2</v>
      </c>
      <c r="OA196" s="240">
        <f t="shared" si="634"/>
        <v>0</v>
      </c>
      <c r="OB196" s="241">
        <f t="shared" si="635"/>
        <v>0</v>
      </c>
      <c r="OC196" s="4"/>
      <c r="OD196" s="4"/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136"/>
      <c r="OP196" s="13"/>
      <c r="OQ196" s="13"/>
      <c r="OR196" s="13"/>
      <c r="OS196" s="13"/>
      <c r="OT196" s="13"/>
    </row>
    <row r="197" spans="1:410" ht="15" customHeight="1">
      <c r="A197" s="242">
        <v>178</v>
      </c>
      <c r="B197" s="49" t="s">
        <v>247</v>
      </c>
      <c r="C197" s="50">
        <v>1</v>
      </c>
      <c r="D197" s="51">
        <v>132.69999999999999</v>
      </c>
      <c r="E197" s="52">
        <v>132.69999999999999</v>
      </c>
      <c r="F197" s="52"/>
      <c r="G197" s="52"/>
      <c r="H197" s="53"/>
      <c r="I197" s="57">
        <v>1.3810306757040041</v>
      </c>
      <c r="J197" s="58"/>
      <c r="K197" s="58">
        <v>0.90600000000000014</v>
      </c>
      <c r="L197" s="243"/>
      <c r="M197" s="1">
        <v>0</v>
      </c>
      <c r="N197" s="2">
        <v>0</v>
      </c>
      <c r="O197" s="2">
        <v>0.47503067570400392</v>
      </c>
      <c r="P197" s="2">
        <v>0</v>
      </c>
      <c r="Q197" s="2">
        <v>0</v>
      </c>
      <c r="R197" s="2">
        <v>0</v>
      </c>
      <c r="S197" s="2">
        <v>0.26140000000000002</v>
      </c>
      <c r="T197" s="2">
        <v>0</v>
      </c>
      <c r="U197" s="2">
        <v>0</v>
      </c>
      <c r="V197" s="2">
        <v>0.30020000000000002</v>
      </c>
      <c r="W197" s="2">
        <v>0</v>
      </c>
      <c r="X197" s="2">
        <v>0.33589999999999998</v>
      </c>
      <c r="Y197" s="2">
        <v>0</v>
      </c>
      <c r="Z197" s="2">
        <v>8.5000000000000006E-3</v>
      </c>
      <c r="AA197" s="2">
        <v>0</v>
      </c>
      <c r="AB197" s="3">
        <v>0</v>
      </c>
      <c r="AC197" s="244">
        <v>0</v>
      </c>
      <c r="AD197" s="108">
        <v>0</v>
      </c>
      <c r="AE197" s="108">
        <v>0</v>
      </c>
      <c r="AF197" s="108">
        <f t="shared" si="636"/>
        <v>0</v>
      </c>
      <c r="AG197" s="108">
        <f t="shared" si="637"/>
        <v>0</v>
      </c>
      <c r="AH197" s="108">
        <v>0</v>
      </c>
      <c r="AI197" s="108">
        <v>0</v>
      </c>
      <c r="AJ197" s="108">
        <f t="shared" si="638"/>
        <v>0</v>
      </c>
      <c r="AK197" s="108">
        <f t="shared" si="639"/>
        <v>0</v>
      </c>
      <c r="AL197" s="108">
        <v>0</v>
      </c>
      <c r="AM197" s="245">
        <v>0</v>
      </c>
      <c r="AN197" s="244">
        <v>0</v>
      </c>
      <c r="AO197" s="108">
        <v>0</v>
      </c>
      <c r="AP197" s="108">
        <v>0</v>
      </c>
      <c r="AQ197" s="108">
        <f t="shared" si="640"/>
        <v>0</v>
      </c>
      <c r="AR197" s="108">
        <f t="shared" si="641"/>
        <v>0</v>
      </c>
      <c r="AS197" s="246">
        <v>0</v>
      </c>
      <c r="AT197" s="247">
        <v>0</v>
      </c>
      <c r="AU197" s="108">
        <v>0</v>
      </c>
      <c r="AV197" s="108">
        <f t="shared" si="642"/>
        <v>0</v>
      </c>
      <c r="AW197" s="108">
        <f t="shared" si="643"/>
        <v>0</v>
      </c>
      <c r="AX197" s="108">
        <v>0</v>
      </c>
      <c r="AY197" s="245">
        <v>0</v>
      </c>
      <c r="AZ197" s="248">
        <v>8</v>
      </c>
      <c r="BA197" s="108">
        <v>40.777333333333324</v>
      </c>
      <c r="BB197" s="108">
        <v>4.2524925970111997</v>
      </c>
      <c r="BC197" s="109">
        <v>3.4019940776089599</v>
      </c>
      <c r="BD197" s="109">
        <v>0.85049851940223986</v>
      </c>
      <c r="BE197" s="108">
        <v>1.5946849999999999</v>
      </c>
      <c r="BF197" s="109">
        <v>1.2757480000000001</v>
      </c>
      <c r="BG197" s="109">
        <v>0.3189369999999998</v>
      </c>
      <c r="BH197" s="108">
        <v>3.4035892979151496</v>
      </c>
      <c r="BI197" s="109">
        <f t="shared" si="644"/>
        <v>1.9920119012122037</v>
      </c>
      <c r="BJ197" s="108">
        <f t="shared" si="645"/>
        <v>6.5842434968168578E-2</v>
      </c>
      <c r="BK197" s="108">
        <v>2.5014050114129835</v>
      </c>
      <c r="BL197" s="245">
        <v>63.035406287607181</v>
      </c>
      <c r="BM197" s="244">
        <v>0</v>
      </c>
      <c r="BN197" s="108">
        <v>0</v>
      </c>
      <c r="BO197" s="108">
        <v>0</v>
      </c>
      <c r="BP197" s="108">
        <f t="shared" si="646"/>
        <v>0</v>
      </c>
      <c r="BQ197" s="108">
        <f t="shared" si="647"/>
        <v>0</v>
      </c>
      <c r="BR197" s="108">
        <v>0</v>
      </c>
      <c r="BS197" s="108">
        <v>0</v>
      </c>
      <c r="BT197" s="108">
        <f t="shared" si="648"/>
        <v>0</v>
      </c>
      <c r="BU197" s="108">
        <f t="shared" si="649"/>
        <v>0</v>
      </c>
      <c r="BV197" s="108">
        <v>0</v>
      </c>
      <c r="BW197" s="245">
        <v>0</v>
      </c>
      <c r="BX197" s="107">
        <v>0</v>
      </c>
      <c r="BY197" s="108">
        <v>0</v>
      </c>
      <c r="BZ197" s="109">
        <f t="shared" si="650"/>
        <v>0</v>
      </c>
      <c r="CA197" s="109">
        <f t="shared" si="651"/>
        <v>0</v>
      </c>
      <c r="CB197" s="108">
        <v>0</v>
      </c>
      <c r="CC197" s="110">
        <v>0</v>
      </c>
      <c r="CD197" s="244">
        <v>0</v>
      </c>
      <c r="CE197" s="108">
        <v>0</v>
      </c>
      <c r="CF197" s="109">
        <f t="shared" si="652"/>
        <v>0</v>
      </c>
      <c r="CG197" s="109">
        <f t="shared" si="653"/>
        <v>0</v>
      </c>
      <c r="CH197" s="108">
        <v>0</v>
      </c>
      <c r="CI197" s="245">
        <v>0</v>
      </c>
      <c r="CJ197" s="249">
        <v>12.379481579585669</v>
      </c>
      <c r="CK197" s="250">
        <v>2.7234859475088471</v>
      </c>
      <c r="CL197" s="250">
        <v>2.1101080706693018</v>
      </c>
      <c r="CM197" s="251">
        <v>2.1101080706693018</v>
      </c>
      <c r="CN197" s="252">
        <f t="shared" si="541"/>
        <v>1.0285721790477511</v>
      </c>
      <c r="CO197" s="250">
        <v>8.3320472155848737</v>
      </c>
      <c r="CP197" s="252">
        <f t="shared" si="654"/>
        <v>0.82465604111529733</v>
      </c>
      <c r="CQ197" s="250">
        <v>2.6074308556451302</v>
      </c>
      <c r="CR197" s="250">
        <v>1.8647939653744543</v>
      </c>
      <c r="CS197" s="252">
        <f t="shared" si="655"/>
        <v>3.6074439260168824E-2</v>
      </c>
      <c r="CT197" s="252">
        <f t="shared" si="656"/>
        <v>1.091404234526776</v>
      </c>
      <c r="CU197" s="250">
        <f t="shared" si="542"/>
        <v>27.409916778723144</v>
      </c>
      <c r="CV197" s="245">
        <f t="shared" si="657"/>
        <v>34.53649514119116</v>
      </c>
      <c r="CW197" s="244">
        <v>0</v>
      </c>
      <c r="CX197" s="108">
        <v>0</v>
      </c>
      <c r="CY197" s="108">
        <f t="shared" si="658"/>
        <v>0</v>
      </c>
      <c r="CZ197" s="108">
        <f t="shared" si="659"/>
        <v>0</v>
      </c>
      <c r="DA197" s="108">
        <v>0</v>
      </c>
      <c r="DB197" s="245">
        <v>0</v>
      </c>
      <c r="DC197" s="244">
        <v>0</v>
      </c>
      <c r="DD197" s="108">
        <v>0</v>
      </c>
      <c r="DE197" s="108">
        <f t="shared" si="660"/>
        <v>0</v>
      </c>
      <c r="DF197" s="108">
        <f t="shared" si="661"/>
        <v>0</v>
      </c>
      <c r="DG197" s="108">
        <v>0</v>
      </c>
      <c r="DH197" s="245">
        <v>0</v>
      </c>
      <c r="DI197" s="107">
        <v>15.430064861784</v>
      </c>
      <c r="DJ197" s="108">
        <v>3.3946142695924801</v>
      </c>
      <c r="DK197" s="108">
        <v>0.26533337442748989</v>
      </c>
      <c r="DL197" s="108">
        <v>10.385251445418307</v>
      </c>
      <c r="DM197" s="108">
        <f t="shared" si="662"/>
        <v>1.0278698765588317</v>
      </c>
      <c r="DN197" s="108">
        <f t="shared" si="663"/>
        <v>3.249960587329205</v>
      </c>
      <c r="DO197" s="108">
        <v>2.151694268439226</v>
      </c>
      <c r="DP197" s="108">
        <f t="shared" si="664"/>
        <v>4.1624525622956828E-2</v>
      </c>
      <c r="DQ197" s="108">
        <f t="shared" si="665"/>
        <v>1.259317801100889</v>
      </c>
      <c r="DR197" s="108">
        <v>1.5813479109830753</v>
      </c>
      <c r="DS197" s="110">
        <v>39.849967356773483</v>
      </c>
      <c r="DT197" s="244">
        <v>0</v>
      </c>
      <c r="DU197" s="108">
        <v>0</v>
      </c>
      <c r="DV197" s="108">
        <v>0</v>
      </c>
      <c r="DW197" s="108">
        <f t="shared" si="666"/>
        <v>0</v>
      </c>
      <c r="DX197" s="108">
        <f t="shared" si="667"/>
        <v>0</v>
      </c>
      <c r="DY197" s="108">
        <v>0</v>
      </c>
      <c r="DZ197" s="108">
        <v>0</v>
      </c>
      <c r="EA197" s="108"/>
      <c r="EB197" s="108">
        <v>0</v>
      </c>
      <c r="EC197" s="108">
        <f t="shared" si="668"/>
        <v>0</v>
      </c>
      <c r="ED197" s="108">
        <f t="shared" si="669"/>
        <v>0</v>
      </c>
      <c r="EE197" s="108">
        <v>0</v>
      </c>
      <c r="EF197" s="245">
        <v>0</v>
      </c>
      <c r="EG197" s="249">
        <v>7.3965866666666296</v>
      </c>
      <c r="EH197" s="250">
        <v>1.6272490666666599</v>
      </c>
      <c r="EI197" s="250">
        <v>18.9710933333333</v>
      </c>
      <c r="EJ197" s="250">
        <v>4.9782948457599696</v>
      </c>
      <c r="EK197" s="250">
        <f t="shared" si="670"/>
        <v>0.49272175406424729</v>
      </c>
      <c r="EL197" s="250">
        <v>1.5579075890321248</v>
      </c>
      <c r="EM197" s="250">
        <v>2.4070453456071399</v>
      </c>
      <c r="EN197" s="250">
        <f t="shared" si="671"/>
        <v>4.6564292210770124E-2</v>
      </c>
      <c r="EO197" s="250">
        <f t="shared" si="672"/>
        <v>1.4087666153327996</v>
      </c>
      <c r="EP197" s="250">
        <v>35.380269258033699</v>
      </c>
      <c r="EQ197" s="245">
        <v>44.579139265122464</v>
      </c>
      <c r="ER197" s="244">
        <v>0</v>
      </c>
      <c r="ES197" s="108">
        <v>0</v>
      </c>
      <c r="ET197" s="108">
        <v>0</v>
      </c>
      <c r="EU197" s="108">
        <f t="shared" si="673"/>
        <v>0</v>
      </c>
      <c r="EV197" s="108">
        <f t="shared" si="674"/>
        <v>0</v>
      </c>
      <c r="EW197" s="108">
        <v>0</v>
      </c>
      <c r="EX197" s="108">
        <v>0</v>
      </c>
      <c r="EY197" s="108">
        <f t="shared" si="675"/>
        <v>0</v>
      </c>
      <c r="EZ197" s="108">
        <f t="shared" si="676"/>
        <v>0</v>
      </c>
      <c r="FA197" s="108">
        <v>0</v>
      </c>
      <c r="FB197" s="245">
        <v>0</v>
      </c>
      <c r="FC197" s="244">
        <v>0.83333333333333293</v>
      </c>
      <c r="FD197" s="108">
        <v>6.0833333333333302E-2</v>
      </c>
      <c r="FE197" s="108">
        <f t="shared" si="677"/>
        <v>1.1768208333333328E-3</v>
      </c>
      <c r="FF197" s="108">
        <f t="shared" si="678"/>
        <v>3.5603803333333316E-2</v>
      </c>
      <c r="FG197" s="108">
        <v>4.4708333333333301E-2</v>
      </c>
      <c r="FH197" s="245">
        <v>1.1266499999999995</v>
      </c>
      <c r="FI197" s="244">
        <v>0</v>
      </c>
      <c r="FJ197" s="108">
        <v>0</v>
      </c>
      <c r="FK197" s="108">
        <f t="shared" si="679"/>
        <v>0</v>
      </c>
      <c r="FL197" s="108">
        <f t="shared" si="680"/>
        <v>0</v>
      </c>
      <c r="FM197" s="108">
        <v>0</v>
      </c>
      <c r="FN197" s="245">
        <v>0</v>
      </c>
      <c r="FO197" s="244">
        <v>0</v>
      </c>
      <c r="FP197" s="108">
        <v>0</v>
      </c>
      <c r="FQ197" s="108">
        <f t="shared" si="681"/>
        <v>0</v>
      </c>
      <c r="FR197" s="108">
        <f t="shared" si="682"/>
        <v>0</v>
      </c>
      <c r="FS197" s="108">
        <v>0</v>
      </c>
      <c r="FT197" s="110">
        <v>0</v>
      </c>
      <c r="FU197" s="253">
        <f t="shared" si="543"/>
        <v>42.951482391804284</v>
      </c>
      <c r="FV197" s="254">
        <f t="shared" si="544"/>
        <v>22.320731452117911</v>
      </c>
      <c r="FW197" s="254">
        <f t="shared" si="545"/>
        <v>5.7063142566567109</v>
      </c>
      <c r="FX197" s="254">
        <f t="shared" si="546"/>
        <v>40.777333333333324</v>
      </c>
      <c r="FY197" s="254">
        <f t="shared" si="547"/>
        <v>0</v>
      </c>
      <c r="FZ197" s="254">
        <f t="shared" si="548"/>
        <v>0</v>
      </c>
      <c r="GA197" s="254">
        <f t="shared" si="683"/>
        <v>0</v>
      </c>
      <c r="GB197" s="254">
        <f t="shared" si="684"/>
        <v>0</v>
      </c>
      <c r="GC197" s="254">
        <f t="shared" si="685"/>
        <v>0</v>
      </c>
      <c r="GD197" s="254">
        <f t="shared" si="686"/>
        <v>0</v>
      </c>
      <c r="GE197" s="254">
        <f t="shared" si="549"/>
        <v>23.695593506763149</v>
      </c>
      <c r="GF197" s="255">
        <f t="shared" si="550"/>
        <v>9.04666481904788</v>
      </c>
      <c r="GG197" s="255">
        <f t="shared" si="551"/>
        <v>2.3452476717383766</v>
      </c>
      <c r="GH197" s="254">
        <f t="shared" si="552"/>
        <v>9.8879562106693015</v>
      </c>
      <c r="GI197" s="255">
        <f t="shared" si="553"/>
        <v>7.060267313717322</v>
      </c>
      <c r="GJ197" s="256">
        <f t="shared" si="554"/>
        <v>0.19128251289539769</v>
      </c>
      <c r="GK197" s="253">
        <f t="shared" si="687"/>
        <v>145.33941115134468</v>
      </c>
      <c r="GL197" s="257">
        <f t="shared" si="688"/>
        <v>183.12765805069429</v>
      </c>
      <c r="GM197" s="221">
        <f t="shared" si="689"/>
        <v>183.12765805069429</v>
      </c>
      <c r="GN197" s="222">
        <f t="shared" si="690"/>
        <v>74.41360230095755</v>
      </c>
      <c r="GO197" s="222">
        <f t="shared" si="691"/>
        <v>10.385983996026013</v>
      </c>
      <c r="GP197" s="55">
        <f t="shared" si="692"/>
        <v>0.40634824413228726</v>
      </c>
      <c r="GQ197" s="56">
        <f t="shared" si="693"/>
        <v>5.6714447760539341E-2</v>
      </c>
      <c r="GR197" s="258">
        <f t="shared" si="694"/>
        <v>1.072459837813637</v>
      </c>
      <c r="GS197" s="227">
        <f t="shared" si="555"/>
        <v>183.12765805069429</v>
      </c>
      <c r="GT197" s="222">
        <f t="shared" si="788"/>
        <v>74.41360230095755</v>
      </c>
      <c r="GU197" s="222">
        <f t="shared" si="789"/>
        <v>10.385983996026013</v>
      </c>
      <c r="GV197" s="37">
        <f t="shared" si="748"/>
        <v>0.40634824413228726</v>
      </c>
      <c r="GW197" s="228">
        <f t="shared" si="749"/>
        <v>5.6714447760539341E-2</v>
      </c>
      <c r="GX197" s="258">
        <f t="shared" si="695"/>
        <v>1.072459837813637</v>
      </c>
      <c r="GY197" s="221">
        <f t="shared" si="754"/>
        <v>120.09225176308712</v>
      </c>
      <c r="GZ197" s="222">
        <f t="shared" si="696"/>
        <v>71.351481606414154</v>
      </c>
      <c r="HA197" s="222">
        <f t="shared" si="697"/>
        <v>4.4090675101788319</v>
      </c>
      <c r="HB197" s="55">
        <f t="shared" si="698"/>
        <v>0.59413892702397919</v>
      </c>
      <c r="HC197" s="56">
        <f t="shared" si="699"/>
        <v>3.6714004820867646E-2</v>
      </c>
      <c r="HD197" s="258">
        <f t="shared" si="700"/>
        <v>1.0987885692114099</v>
      </c>
      <c r="HE197" s="221">
        <f t="shared" si="701"/>
        <v>120.09225176308712</v>
      </c>
      <c r="HF197" s="222">
        <f t="shared" si="702"/>
        <v>71.351481606414154</v>
      </c>
      <c r="HG197" s="222">
        <f t="shared" si="703"/>
        <v>4.4090675101788319</v>
      </c>
      <c r="HH197" s="55">
        <f t="shared" si="704"/>
        <v>0.59413892702397919</v>
      </c>
      <c r="HI197" s="56">
        <f t="shared" si="705"/>
        <v>3.6714004820867646E-2</v>
      </c>
      <c r="HJ197" s="259">
        <f t="shared" si="706"/>
        <v>1.0987885692114099</v>
      </c>
      <c r="HK197" s="54">
        <f t="shared" si="556"/>
        <v>1.4810999344811737</v>
      </c>
      <c r="HL197" s="55">
        <f t="shared" si="557"/>
        <v>0</v>
      </c>
      <c r="HM197" s="55">
        <f t="shared" si="558"/>
        <v>0.99550244370553753</v>
      </c>
      <c r="HN197" s="56">
        <f t="shared" si="559"/>
        <v>0</v>
      </c>
      <c r="HQ197" s="57">
        <f t="shared" si="560"/>
        <v>0</v>
      </c>
      <c r="HR197" s="58">
        <f t="shared" si="707"/>
        <v>0</v>
      </c>
      <c r="HS197" s="58">
        <f t="shared" si="561"/>
        <v>0</v>
      </c>
      <c r="HT197" s="58">
        <f t="shared" si="708"/>
        <v>0</v>
      </c>
      <c r="HU197" s="58">
        <f t="shared" si="562"/>
        <v>0</v>
      </c>
      <c r="HV197" s="55"/>
      <c r="HW197" s="56"/>
      <c r="HX197" s="260"/>
      <c r="HY197" s="57">
        <f t="shared" si="563"/>
        <v>0</v>
      </c>
      <c r="HZ197" s="58">
        <f t="shared" si="709"/>
        <v>0</v>
      </c>
      <c r="IA197" s="58">
        <f t="shared" si="564"/>
        <v>0</v>
      </c>
      <c r="IB197" s="58">
        <f t="shared" si="710"/>
        <v>0</v>
      </c>
      <c r="IC197" s="58">
        <f t="shared" si="565"/>
        <v>0</v>
      </c>
      <c r="ID197" s="55"/>
      <c r="IE197" s="56"/>
      <c r="IF197" s="260"/>
      <c r="IG197" s="57">
        <f t="shared" si="566"/>
        <v>2.4302545194788885</v>
      </c>
      <c r="IH197" s="58">
        <f t="shared" si="711"/>
        <v>2.8110754026812304</v>
      </c>
      <c r="II197" s="58">
        <f t="shared" si="567"/>
        <v>4.7435845125771285</v>
      </c>
      <c r="IJ197" s="58">
        <f t="shared" si="712"/>
        <v>5.4783657535753258</v>
      </c>
      <c r="IK197" s="58">
        <f t="shared" si="568"/>
        <v>50.028100228259667</v>
      </c>
      <c r="IL197" s="55">
        <f t="shared" si="569"/>
        <v>4.857778945013979E-2</v>
      </c>
      <c r="IM197" s="56">
        <f t="shared" si="570"/>
        <v>9.4818401876823458E-2</v>
      </c>
      <c r="IN197" s="260">
        <f t="shared" si="571"/>
        <v>1.0222995100575569</v>
      </c>
      <c r="IO197" s="57">
        <f t="shared" si="572"/>
        <v>0</v>
      </c>
      <c r="IP197" s="58">
        <f t="shared" si="713"/>
        <v>0</v>
      </c>
      <c r="IQ197" s="58">
        <f t="shared" si="573"/>
        <v>0</v>
      </c>
      <c r="IR197" s="58">
        <f t="shared" si="714"/>
        <v>0</v>
      </c>
      <c r="IS197" s="58">
        <f t="shared" si="574"/>
        <v>0</v>
      </c>
      <c r="IT197" s="55"/>
      <c r="IU197" s="56"/>
      <c r="IV197" s="260"/>
      <c r="IW197" s="57">
        <f t="shared" si="575"/>
        <v>0</v>
      </c>
      <c r="IX197" s="58">
        <f t="shared" si="715"/>
        <v>0</v>
      </c>
      <c r="IY197" s="58">
        <f t="shared" si="576"/>
        <v>0</v>
      </c>
      <c r="IZ197" s="58">
        <f t="shared" si="716"/>
        <v>0</v>
      </c>
      <c r="JA197" s="58">
        <f t="shared" si="577"/>
        <v>0</v>
      </c>
      <c r="JB197" s="55"/>
      <c r="JC197" s="56"/>
      <c r="JD197" s="260"/>
      <c r="JE197" s="57">
        <f t="shared" si="578"/>
        <v>0</v>
      </c>
      <c r="JF197" s="58">
        <f t="shared" si="717"/>
        <v>0</v>
      </c>
      <c r="JG197" s="58">
        <f t="shared" si="579"/>
        <v>0</v>
      </c>
      <c r="JH197" s="58">
        <f t="shared" si="718"/>
        <v>0</v>
      </c>
      <c r="JI197" s="58">
        <f t="shared" si="580"/>
        <v>0</v>
      </c>
      <c r="JJ197" s="55"/>
      <c r="JK197" s="56"/>
      <c r="JL197" s="260"/>
      <c r="JM197" s="57">
        <f t="shared" si="581"/>
        <v>19.615546337104238</v>
      </c>
      <c r="JN197" s="58">
        <f t="shared" si="719"/>
        <v>22.689302448128473</v>
      </c>
      <c r="JO197" s="58">
        <f t="shared" si="582"/>
        <v>1.8893026594232172</v>
      </c>
      <c r="JP197" s="58">
        <f t="shared" si="720"/>
        <v>2.1819556413678738</v>
      </c>
      <c r="JQ197" s="58">
        <f t="shared" si="583"/>
        <v>27.40991677872314</v>
      </c>
      <c r="JR197" s="55">
        <f t="shared" si="584"/>
        <v>0.71563684397359217</v>
      </c>
      <c r="JS197" s="56">
        <f t="shared" si="585"/>
        <v>6.8927705059279212E-2</v>
      </c>
      <c r="JT197" s="260">
        <f t="shared" si="586"/>
        <v>1.1228171949643442</v>
      </c>
      <c r="JU197" s="57">
        <f t="shared" si="587"/>
        <v>0</v>
      </c>
      <c r="JV197" s="58">
        <f t="shared" si="721"/>
        <v>0</v>
      </c>
      <c r="JW197" s="58">
        <f t="shared" si="588"/>
        <v>0</v>
      </c>
      <c r="JX197" s="58">
        <f t="shared" si="722"/>
        <v>0</v>
      </c>
      <c r="JY197" s="58">
        <f t="shared" si="589"/>
        <v>0</v>
      </c>
      <c r="JZ197" s="55"/>
      <c r="KA197" s="56"/>
      <c r="KB197" s="260"/>
      <c r="KC197" s="57">
        <f t="shared" si="590"/>
        <v>0</v>
      </c>
      <c r="KD197" s="58">
        <f t="shared" si="723"/>
        <v>0</v>
      </c>
      <c r="KE197" s="58">
        <f t="shared" si="591"/>
        <v>0</v>
      </c>
      <c r="KF197" s="58">
        <f t="shared" si="724"/>
        <v>0</v>
      </c>
      <c r="KG197" s="58">
        <f t="shared" si="592"/>
        <v>0</v>
      </c>
      <c r="KH197" s="55"/>
      <c r="KI197" s="56"/>
      <c r="KJ197" s="260"/>
      <c r="KK197" s="57">
        <f t="shared" si="593"/>
        <v>24.325998765261193</v>
      </c>
      <c r="KL197" s="58">
        <f t="shared" si="725"/>
        <v>28.137882771777623</v>
      </c>
      <c r="KM197" s="58">
        <f t="shared" si="594"/>
        <v>1.0694944021817885</v>
      </c>
      <c r="KN197" s="58">
        <f t="shared" si="726"/>
        <v>1.2351590850797476</v>
      </c>
      <c r="KO197" s="58">
        <f t="shared" si="595"/>
        <v>31.626958219661493</v>
      </c>
      <c r="KP197" s="55">
        <f t="shared" si="727"/>
        <v>0.76915391598229887</v>
      </c>
      <c r="KQ197" s="56">
        <f t="shared" si="728"/>
        <v>3.3815910931229459E-2</v>
      </c>
      <c r="KR197" s="260">
        <f t="shared" si="729"/>
        <v>1.1257645032376737</v>
      </c>
      <c r="KS197" s="57">
        <f t="shared" si="596"/>
        <v>0</v>
      </c>
      <c r="KT197" s="58">
        <f t="shared" si="730"/>
        <v>0</v>
      </c>
      <c r="KU197" s="58">
        <f t="shared" si="597"/>
        <v>0</v>
      </c>
      <c r="KV197" s="58">
        <f t="shared" si="731"/>
        <v>0</v>
      </c>
      <c r="KW197" s="58">
        <f t="shared" si="598"/>
        <v>0</v>
      </c>
      <c r="KX197" s="55"/>
      <c r="KY197" s="56"/>
      <c r="KZ197" s="260"/>
      <c r="LA197" s="57">
        <f t="shared" si="599"/>
        <v>12.643178262658498</v>
      </c>
      <c r="LB197" s="58">
        <f t="shared" si="732"/>
        <v>14.624364296417086</v>
      </c>
      <c r="LC197" s="58">
        <f t="shared" si="600"/>
        <v>0.53928604627501742</v>
      </c>
      <c r="LD197" s="58">
        <f t="shared" si="733"/>
        <v>0.62282145484301765</v>
      </c>
      <c r="LE197" s="58">
        <f t="shared" si="601"/>
        <v>35.380269258033707</v>
      </c>
      <c r="LF197" s="55">
        <f t="shared" si="734"/>
        <v>0.35735110353315486</v>
      </c>
      <c r="LG197" s="56">
        <f t="shared" si="735"/>
        <v>1.5242564784963109E-2</v>
      </c>
      <c r="LH197" s="260">
        <f t="shared" si="736"/>
        <v>1.0583579912088363</v>
      </c>
      <c r="LI197" s="57">
        <f t="shared" si="602"/>
        <v>0</v>
      </c>
      <c r="LJ197" s="58">
        <f t="shared" si="737"/>
        <v>0</v>
      </c>
      <c r="LK197" s="58">
        <f t="shared" si="603"/>
        <v>0</v>
      </c>
      <c r="LL197" s="58">
        <f t="shared" si="738"/>
        <v>0</v>
      </c>
      <c r="LM197" s="58">
        <f t="shared" si="604"/>
        <v>0</v>
      </c>
      <c r="LN197" s="55"/>
      <c r="LO197" s="56"/>
      <c r="LP197" s="260"/>
      <c r="LQ197" s="57">
        <f t="shared" si="605"/>
        <v>4.3436640066666643E-2</v>
      </c>
      <c r="LR197" s="58">
        <f t="shared" si="739"/>
        <v>5.0243161565113312E-2</v>
      </c>
      <c r="LS197" s="58">
        <f t="shared" si="606"/>
        <v>1.1768208333333328E-3</v>
      </c>
      <c r="LT197" s="58">
        <f t="shared" si="740"/>
        <v>1.359110380416666E-3</v>
      </c>
      <c r="LU197" s="58">
        <f t="shared" si="607"/>
        <v>0.89416666666666633</v>
      </c>
      <c r="LV197" s="55">
        <f t="shared" si="608"/>
        <v>4.857778945013979E-2</v>
      </c>
      <c r="LW197" s="56">
        <f t="shared" si="609"/>
        <v>1.3161090400745572E-3</v>
      </c>
      <c r="LX197" s="260">
        <f t="shared" si="610"/>
        <v>1.0078160048971445</v>
      </c>
      <c r="LY197" s="57">
        <f t="shared" si="611"/>
        <v>0</v>
      </c>
      <c r="LZ197" s="58">
        <f t="shared" si="741"/>
        <v>0</v>
      </c>
      <c r="MA197" s="58">
        <f t="shared" si="612"/>
        <v>0</v>
      </c>
      <c r="MB197" s="58">
        <f t="shared" si="742"/>
        <v>0</v>
      </c>
      <c r="MC197" s="58">
        <f t="shared" si="613"/>
        <v>0</v>
      </c>
      <c r="MD197" s="55"/>
      <c r="ME197" s="56"/>
      <c r="MF197" s="260"/>
      <c r="MG197" s="57">
        <f t="shared" si="614"/>
        <v>0</v>
      </c>
      <c r="MH197" s="58">
        <f t="shared" si="743"/>
        <v>0</v>
      </c>
      <c r="MI197" s="58">
        <f t="shared" si="615"/>
        <v>0</v>
      </c>
      <c r="MJ197" s="58">
        <f t="shared" si="744"/>
        <v>0</v>
      </c>
      <c r="MK197" s="58">
        <f t="shared" si="616"/>
        <v>0</v>
      </c>
      <c r="ML197" s="55"/>
      <c r="MM197" s="56"/>
      <c r="MN197" s="260"/>
      <c r="MO197" s="59">
        <v>1.3810306757040041</v>
      </c>
      <c r="MP197" s="60"/>
      <c r="MQ197" s="60">
        <v>0.90600000000000014</v>
      </c>
      <c r="MR197" s="61"/>
      <c r="MS197" s="59">
        <f t="shared" si="617"/>
        <v>1.072459837813637</v>
      </c>
      <c r="MT197" s="60"/>
      <c r="MU197" s="60">
        <f t="shared" si="745"/>
        <v>1.0987885692114099</v>
      </c>
      <c r="MV197" s="61"/>
      <c r="MW197" s="66">
        <f t="shared" si="746"/>
        <v>1.4810999344811737</v>
      </c>
      <c r="MX197" s="67"/>
      <c r="MY197" s="67">
        <f t="shared" si="747"/>
        <v>0.99550244370553753</v>
      </c>
      <c r="MZ197" s="261"/>
      <c r="NA197" s="59">
        <f t="shared" si="618"/>
        <v>1.0724971262523</v>
      </c>
      <c r="NB197" s="60"/>
      <c r="NC197" s="60">
        <f t="shared" si="619"/>
        <v>1.0988165606228508</v>
      </c>
      <c r="ND197" s="262"/>
      <c r="NE197" s="62">
        <f t="shared" si="620"/>
        <v>1.4811514309588165</v>
      </c>
      <c r="NF197" s="63"/>
      <c r="NG197" s="63">
        <f t="shared" si="621"/>
        <v>0.99552780392430307</v>
      </c>
      <c r="NH197" s="64"/>
      <c r="NI197" s="238">
        <f t="shared" si="750"/>
        <v>-5.1496477642798411E-5</v>
      </c>
      <c r="NJ197" s="238">
        <f t="shared" si="751"/>
        <v>0</v>
      </c>
      <c r="NK197" s="238">
        <f t="shared" si="752"/>
        <v>-2.5360218765535514E-5</v>
      </c>
      <c r="NL197" s="238">
        <f t="shared" si="753"/>
        <v>0</v>
      </c>
      <c r="NM197" s="239">
        <f t="shared" si="622"/>
        <v>0</v>
      </c>
      <c r="NN197" s="240">
        <f t="shared" si="623"/>
        <v>0</v>
      </c>
      <c r="NO197" s="240">
        <f t="shared" si="802"/>
        <v>0.48562362703451345</v>
      </c>
      <c r="NP197" s="240">
        <f t="shared" si="624"/>
        <v>0</v>
      </c>
      <c r="NQ197" s="240">
        <f t="shared" si="803"/>
        <v>0</v>
      </c>
      <c r="NR197" s="240">
        <f t="shared" si="625"/>
        <v>0</v>
      </c>
      <c r="NS197" s="240">
        <f t="shared" si="626"/>
        <v>0.29350441476367961</v>
      </c>
      <c r="NT197" s="240">
        <f t="shared" si="627"/>
        <v>0</v>
      </c>
      <c r="NU197" s="240">
        <f t="shared" si="628"/>
        <v>0</v>
      </c>
      <c r="NV197" s="240">
        <f t="shared" si="629"/>
        <v>0.3379545038719497</v>
      </c>
      <c r="NW197" s="240">
        <f t="shared" si="630"/>
        <v>0</v>
      </c>
      <c r="NX197" s="240">
        <f t="shared" si="631"/>
        <v>0.3555024492470481</v>
      </c>
      <c r="NY197" s="240">
        <f t="shared" si="632"/>
        <v>0</v>
      </c>
      <c r="NZ197" s="240">
        <f t="shared" si="633"/>
        <v>8.5664360416257291E-3</v>
      </c>
      <c r="OA197" s="240">
        <f t="shared" si="634"/>
        <v>0</v>
      </c>
      <c r="OB197" s="241">
        <f t="shared" si="635"/>
        <v>0</v>
      </c>
      <c r="OC197" s="4"/>
      <c r="OD197" s="4"/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136"/>
      <c r="OP197" s="13"/>
      <c r="OQ197" s="13"/>
      <c r="OR197" s="13"/>
      <c r="OS197" s="13"/>
      <c r="OT197" s="13"/>
    </row>
    <row r="198" spans="1:410" ht="15" customHeight="1">
      <c r="A198" s="242">
        <v>179</v>
      </c>
      <c r="B198" s="49" t="s">
        <v>248</v>
      </c>
      <c r="C198" s="50">
        <v>1</v>
      </c>
      <c r="D198" s="51">
        <v>104.8</v>
      </c>
      <c r="E198" s="52">
        <v>104.8</v>
      </c>
      <c r="F198" s="52"/>
      <c r="G198" s="52"/>
      <c r="H198" s="53"/>
      <c r="I198" s="57">
        <v>0.8666072787832203</v>
      </c>
      <c r="J198" s="58"/>
      <c r="K198" s="58">
        <v>0.6411</v>
      </c>
      <c r="L198" s="243"/>
      <c r="M198" s="1">
        <v>0</v>
      </c>
      <c r="N198" s="2">
        <v>0</v>
      </c>
      <c r="O198" s="2">
        <v>0.22550727878322036</v>
      </c>
      <c r="P198" s="2">
        <v>0</v>
      </c>
      <c r="Q198" s="2">
        <v>0</v>
      </c>
      <c r="R198" s="2">
        <v>0</v>
      </c>
      <c r="S198" s="2">
        <v>0.2412</v>
      </c>
      <c r="T198" s="2">
        <v>0</v>
      </c>
      <c r="U198" s="2">
        <v>0</v>
      </c>
      <c r="V198" s="2">
        <v>3.3799999999999997E-2</v>
      </c>
      <c r="W198" s="2">
        <v>0</v>
      </c>
      <c r="X198" s="2">
        <v>0.3553</v>
      </c>
      <c r="Y198" s="2">
        <v>0</v>
      </c>
      <c r="Z198" s="2">
        <v>1.0800000000000001E-2</v>
      </c>
      <c r="AA198" s="2">
        <v>0</v>
      </c>
      <c r="AB198" s="3">
        <v>0</v>
      </c>
      <c r="AC198" s="244">
        <v>0</v>
      </c>
      <c r="AD198" s="108">
        <v>0</v>
      </c>
      <c r="AE198" s="108">
        <v>0</v>
      </c>
      <c r="AF198" s="108">
        <f t="shared" si="636"/>
        <v>0</v>
      </c>
      <c r="AG198" s="108">
        <f t="shared" si="637"/>
        <v>0</v>
      </c>
      <c r="AH198" s="108">
        <v>0</v>
      </c>
      <c r="AI198" s="108">
        <v>0</v>
      </c>
      <c r="AJ198" s="108">
        <f t="shared" si="638"/>
        <v>0</v>
      </c>
      <c r="AK198" s="108">
        <f t="shared" si="639"/>
        <v>0</v>
      </c>
      <c r="AL198" s="108">
        <v>0</v>
      </c>
      <c r="AM198" s="245">
        <v>0</v>
      </c>
      <c r="AN198" s="244">
        <v>0</v>
      </c>
      <c r="AO198" s="108">
        <v>0</v>
      </c>
      <c r="AP198" s="108">
        <v>0</v>
      </c>
      <c r="AQ198" s="108">
        <f t="shared" si="640"/>
        <v>0</v>
      </c>
      <c r="AR198" s="108">
        <f t="shared" si="641"/>
        <v>0</v>
      </c>
      <c r="AS198" s="246">
        <v>0</v>
      </c>
      <c r="AT198" s="247">
        <v>0</v>
      </c>
      <c r="AU198" s="108">
        <v>0</v>
      </c>
      <c r="AV198" s="108">
        <f t="shared" si="642"/>
        <v>0</v>
      </c>
      <c r="AW198" s="108">
        <f t="shared" si="643"/>
        <v>0</v>
      </c>
      <c r="AX198" s="108">
        <v>0</v>
      </c>
      <c r="AY198" s="245">
        <v>0</v>
      </c>
      <c r="AZ198" s="248">
        <v>3</v>
      </c>
      <c r="BA198" s="108">
        <v>15.291499999999996</v>
      </c>
      <c r="BB198" s="108">
        <v>1.5946847238791999</v>
      </c>
      <c r="BC198" s="109">
        <v>1.27574777910336</v>
      </c>
      <c r="BD198" s="109">
        <v>0.31893694477583989</v>
      </c>
      <c r="BE198" s="108">
        <v>0.59800687499999994</v>
      </c>
      <c r="BF198" s="109">
        <v>0.47840549999999998</v>
      </c>
      <c r="BG198" s="109">
        <v>0.11960137499999995</v>
      </c>
      <c r="BH198" s="108">
        <v>1.2763459867181812</v>
      </c>
      <c r="BI198" s="109">
        <f t="shared" si="644"/>
        <v>0.74700446295457645</v>
      </c>
      <c r="BJ198" s="108">
        <f t="shared" si="645"/>
        <v>2.4690913113063217E-2</v>
      </c>
      <c r="BK198" s="108">
        <v>0.93802687927986883</v>
      </c>
      <c r="BL198" s="245">
        <v>23.63827735785269</v>
      </c>
      <c r="BM198" s="244">
        <v>0</v>
      </c>
      <c r="BN198" s="108">
        <v>0</v>
      </c>
      <c r="BO198" s="108">
        <v>0</v>
      </c>
      <c r="BP198" s="108">
        <f t="shared" si="646"/>
        <v>0</v>
      </c>
      <c r="BQ198" s="108">
        <f t="shared" si="647"/>
        <v>0</v>
      </c>
      <c r="BR198" s="108">
        <v>0</v>
      </c>
      <c r="BS198" s="108">
        <v>0</v>
      </c>
      <c r="BT198" s="108">
        <f t="shared" si="648"/>
        <v>0</v>
      </c>
      <c r="BU198" s="108">
        <f t="shared" si="649"/>
        <v>0</v>
      </c>
      <c r="BV198" s="108">
        <v>0</v>
      </c>
      <c r="BW198" s="245">
        <v>0</v>
      </c>
      <c r="BX198" s="107">
        <v>0</v>
      </c>
      <c r="BY198" s="108">
        <v>0</v>
      </c>
      <c r="BZ198" s="109">
        <f t="shared" si="650"/>
        <v>0</v>
      </c>
      <c r="CA198" s="109">
        <f t="shared" si="651"/>
        <v>0</v>
      </c>
      <c r="CB198" s="108">
        <v>0</v>
      </c>
      <c r="CC198" s="110">
        <v>0</v>
      </c>
      <c r="CD198" s="244">
        <v>0</v>
      </c>
      <c r="CE198" s="108">
        <v>0</v>
      </c>
      <c r="CF198" s="109">
        <f t="shared" si="652"/>
        <v>0</v>
      </c>
      <c r="CG198" s="109">
        <f t="shared" si="653"/>
        <v>0</v>
      </c>
      <c r="CH198" s="108">
        <v>0</v>
      </c>
      <c r="CI198" s="245">
        <v>0</v>
      </c>
      <c r="CJ198" s="249">
        <v>9.7767119030940322</v>
      </c>
      <c r="CK198" s="250">
        <v>2.1508766186806869</v>
      </c>
      <c r="CL198" s="250">
        <v>1.6664606315459145</v>
      </c>
      <c r="CM198" s="251">
        <v>1.6664606315459145</v>
      </c>
      <c r="CN198" s="252">
        <f t="shared" si="541"/>
        <v>0.81231623484705606</v>
      </c>
      <c r="CO198" s="250">
        <v>6.5802452765131481</v>
      </c>
      <c r="CP198" s="252">
        <f t="shared" si="654"/>
        <v>0.65127319599761235</v>
      </c>
      <c r="CQ198" s="250">
        <v>2.0592219568320247</v>
      </c>
      <c r="CR198" s="250">
        <v>1.4727234933778661</v>
      </c>
      <c r="CS198" s="252">
        <f t="shared" si="655"/>
        <v>2.848983597939482E-2</v>
      </c>
      <c r="CT198" s="252">
        <f t="shared" si="656"/>
        <v>0.86193793352227699</v>
      </c>
      <c r="CU198" s="250">
        <f t="shared" si="542"/>
        <v>21.647017923211649</v>
      </c>
      <c r="CV198" s="245">
        <f t="shared" si="657"/>
        <v>27.27524258324668</v>
      </c>
      <c r="CW198" s="244">
        <v>0</v>
      </c>
      <c r="CX198" s="108">
        <v>0</v>
      </c>
      <c r="CY198" s="108">
        <f t="shared" si="658"/>
        <v>0</v>
      </c>
      <c r="CZ198" s="108">
        <f t="shared" si="659"/>
        <v>0</v>
      </c>
      <c r="DA198" s="108">
        <v>0</v>
      </c>
      <c r="DB198" s="245">
        <v>0</v>
      </c>
      <c r="DC198" s="244">
        <v>0</v>
      </c>
      <c r="DD198" s="108">
        <v>0</v>
      </c>
      <c r="DE198" s="108">
        <f t="shared" si="660"/>
        <v>0</v>
      </c>
      <c r="DF198" s="108">
        <f t="shared" si="661"/>
        <v>0</v>
      </c>
      <c r="DG198" s="108">
        <v>0</v>
      </c>
      <c r="DH198" s="245">
        <v>0</v>
      </c>
      <c r="DI198" s="107">
        <v>1.3723407569239998</v>
      </c>
      <c r="DJ198" s="108">
        <v>0.30191496652327998</v>
      </c>
      <c r="DK198" s="108">
        <v>2.2608200374476653E-2</v>
      </c>
      <c r="DL198" s="108">
        <v>0.92365806346996882</v>
      </c>
      <c r="DM198" s="108">
        <f t="shared" si="662"/>
        <v>9.1418133173876703E-2</v>
      </c>
      <c r="DN198" s="108">
        <f t="shared" si="663"/>
        <v>0.28904955438229202</v>
      </c>
      <c r="DO198" s="108">
        <v>0.19129810507229594</v>
      </c>
      <c r="DP198" s="108">
        <f t="shared" si="664"/>
        <v>3.7006618426235652E-3</v>
      </c>
      <c r="DQ198" s="108">
        <f t="shared" si="665"/>
        <v>0.1119606593594525</v>
      </c>
      <c r="DR198" s="108">
        <v>0.14059100461820107</v>
      </c>
      <c r="DS198" s="110">
        <v>3.5428933163786667</v>
      </c>
      <c r="DT198" s="244">
        <v>0</v>
      </c>
      <c r="DU198" s="108">
        <v>0</v>
      </c>
      <c r="DV198" s="108">
        <v>0</v>
      </c>
      <c r="DW198" s="108">
        <f t="shared" si="666"/>
        <v>0</v>
      </c>
      <c r="DX198" s="108">
        <f t="shared" si="667"/>
        <v>0</v>
      </c>
      <c r="DY198" s="108">
        <v>0</v>
      </c>
      <c r="DZ198" s="108">
        <v>0</v>
      </c>
      <c r="EA198" s="108"/>
      <c r="EB198" s="108">
        <v>0</v>
      </c>
      <c r="EC198" s="108">
        <f t="shared" si="668"/>
        <v>0</v>
      </c>
      <c r="ED198" s="108">
        <f t="shared" si="669"/>
        <v>0</v>
      </c>
      <c r="EE198" s="108">
        <v>0</v>
      </c>
      <c r="EF198" s="245">
        <v>0</v>
      </c>
      <c r="EG198" s="249">
        <v>6.1774188888888801</v>
      </c>
      <c r="EH198" s="250">
        <v>1.35903215555555</v>
      </c>
      <c r="EI198" s="250">
        <v>15.844117777777701</v>
      </c>
      <c r="EJ198" s="250">
        <v>4.15773031542333</v>
      </c>
      <c r="EK198" s="250">
        <f t="shared" si="670"/>
        <v>0.41150720023870868</v>
      </c>
      <c r="EL198" s="250">
        <v>1.3011201249085769</v>
      </c>
      <c r="EM198" s="250">
        <v>2.0102958370481199</v>
      </c>
      <c r="EN198" s="250">
        <f t="shared" si="671"/>
        <v>3.8889172967695881E-2</v>
      </c>
      <c r="EO198" s="250">
        <f t="shared" si="672"/>
        <v>1.1765618239574791</v>
      </c>
      <c r="EP198" s="250">
        <v>29.548594974693579</v>
      </c>
      <c r="EQ198" s="245">
        <v>37.231229668113905</v>
      </c>
      <c r="ER198" s="244">
        <v>0</v>
      </c>
      <c r="ES198" s="108">
        <v>0</v>
      </c>
      <c r="ET198" s="108">
        <v>0</v>
      </c>
      <c r="EU198" s="108">
        <f t="shared" si="673"/>
        <v>0</v>
      </c>
      <c r="EV198" s="108">
        <f t="shared" si="674"/>
        <v>0</v>
      </c>
      <c r="EW198" s="108">
        <v>0</v>
      </c>
      <c r="EX198" s="108">
        <v>0</v>
      </c>
      <c r="EY198" s="108">
        <f t="shared" si="675"/>
        <v>0</v>
      </c>
      <c r="EZ198" s="108">
        <f t="shared" si="676"/>
        <v>0</v>
      </c>
      <c r="FA198" s="108">
        <v>0</v>
      </c>
      <c r="FB198" s="245">
        <v>0</v>
      </c>
      <c r="FC198" s="244">
        <v>0.83333333333333293</v>
      </c>
      <c r="FD198" s="108">
        <v>6.0833333333333302E-2</v>
      </c>
      <c r="FE198" s="108">
        <f t="shared" si="677"/>
        <v>1.1768208333333328E-3</v>
      </c>
      <c r="FF198" s="108">
        <f t="shared" si="678"/>
        <v>3.5603803333333316E-2</v>
      </c>
      <c r="FG198" s="108">
        <v>4.4708333333333301E-2</v>
      </c>
      <c r="FH198" s="245">
        <v>1.1266499999999995</v>
      </c>
      <c r="FI198" s="244">
        <v>0</v>
      </c>
      <c r="FJ198" s="108">
        <v>0</v>
      </c>
      <c r="FK198" s="108">
        <f t="shared" si="679"/>
        <v>0</v>
      </c>
      <c r="FL198" s="108">
        <f t="shared" si="680"/>
        <v>0</v>
      </c>
      <c r="FM198" s="108">
        <v>0</v>
      </c>
      <c r="FN198" s="245">
        <v>0</v>
      </c>
      <c r="FO198" s="244">
        <v>0</v>
      </c>
      <c r="FP198" s="108">
        <v>0</v>
      </c>
      <c r="FQ198" s="108">
        <f t="shared" si="681"/>
        <v>0</v>
      </c>
      <c r="FR198" s="108">
        <f t="shared" si="682"/>
        <v>0</v>
      </c>
      <c r="FS198" s="108">
        <v>0</v>
      </c>
      <c r="FT198" s="110">
        <v>0</v>
      </c>
      <c r="FU198" s="253">
        <f t="shared" si="543"/>
        <v>21.138295289666427</v>
      </c>
      <c r="FV198" s="254">
        <f t="shared" si="544"/>
        <v>17.992742027960208</v>
      </c>
      <c r="FW198" s="254">
        <f t="shared" si="545"/>
        <v>2.5664695139504161</v>
      </c>
      <c r="FX198" s="254">
        <f t="shared" si="546"/>
        <v>15.291499999999996</v>
      </c>
      <c r="FY198" s="254">
        <f t="shared" si="547"/>
        <v>0</v>
      </c>
      <c r="FZ198" s="254">
        <f t="shared" si="548"/>
        <v>0</v>
      </c>
      <c r="GA198" s="254">
        <f t="shared" si="683"/>
        <v>0</v>
      </c>
      <c r="GB198" s="254">
        <f t="shared" si="684"/>
        <v>0</v>
      </c>
      <c r="GC198" s="254">
        <f t="shared" si="685"/>
        <v>0</v>
      </c>
      <c r="GD198" s="254">
        <f t="shared" si="686"/>
        <v>0</v>
      </c>
      <c r="GE198" s="254">
        <f t="shared" si="549"/>
        <v>11.661633655406447</v>
      </c>
      <c r="GF198" s="255">
        <f t="shared" si="550"/>
        <v>4.4522577960699303</v>
      </c>
      <c r="GG198" s="255">
        <f t="shared" si="551"/>
        <v>1.1541985294101977</v>
      </c>
      <c r="GH198" s="254">
        <f t="shared" si="552"/>
        <v>5.0114967555497962</v>
      </c>
      <c r="GI198" s="255">
        <f t="shared" si="553"/>
        <v>3.5783437934150837</v>
      </c>
      <c r="GJ198" s="256">
        <f t="shared" si="554"/>
        <v>9.6947404736110812E-2</v>
      </c>
      <c r="GK198" s="253">
        <f t="shared" si="687"/>
        <v>73.662137242533291</v>
      </c>
      <c r="GL198" s="257">
        <f t="shared" si="688"/>
        <v>92.814292925591943</v>
      </c>
      <c r="GM198" s="221">
        <f t="shared" si="689"/>
        <v>92.814292925591943</v>
      </c>
      <c r="GN198" s="222">
        <f t="shared" si="690"/>
        <v>36.752810067730813</v>
      </c>
      <c r="GO198" s="222">
        <f t="shared" si="691"/>
        <v>4.8101954646018728</v>
      </c>
      <c r="GP198" s="55">
        <f t="shared" si="692"/>
        <v>0.39598222331117772</v>
      </c>
      <c r="GQ198" s="56">
        <f t="shared" si="693"/>
        <v>5.1826020680437075E-2</v>
      </c>
      <c r="GR198" s="258">
        <f t="shared" si="694"/>
        <v>1.0700782649962612</v>
      </c>
      <c r="GS198" s="227">
        <f t="shared" si="555"/>
        <v>92.814292925591943</v>
      </c>
      <c r="GT198" s="222">
        <f t="shared" si="788"/>
        <v>36.752810067730813</v>
      </c>
      <c r="GU198" s="222">
        <f t="shared" si="789"/>
        <v>4.8101954646018728</v>
      </c>
      <c r="GV198" s="37">
        <f t="shared" si="748"/>
        <v>0.39598222331117772</v>
      </c>
      <c r="GW198" s="228">
        <f t="shared" si="749"/>
        <v>5.1826020680437075E-2</v>
      </c>
      <c r="GX198" s="258">
        <f t="shared" si="695"/>
        <v>1.0700782649962612</v>
      </c>
      <c r="GY198" s="221">
        <f t="shared" si="754"/>
        <v>69.176015567739256</v>
      </c>
      <c r="GZ198" s="222">
        <f t="shared" si="696"/>
        <v>35.604514807277042</v>
      </c>
      <c r="HA198" s="222">
        <f t="shared" si="697"/>
        <v>2.5688517824091792</v>
      </c>
      <c r="HB198" s="55">
        <f t="shared" si="698"/>
        <v>0.51469450090562119</v>
      </c>
      <c r="HC198" s="56">
        <f t="shared" si="699"/>
        <v>3.7135006422763413E-2</v>
      </c>
      <c r="HD198" s="258">
        <f t="shared" si="700"/>
        <v>1.086404840786797</v>
      </c>
      <c r="HE198" s="221">
        <f t="shared" si="701"/>
        <v>69.176015567739256</v>
      </c>
      <c r="HF198" s="222">
        <f t="shared" si="702"/>
        <v>35.604514807277042</v>
      </c>
      <c r="HG198" s="222">
        <f t="shared" si="703"/>
        <v>2.5688517824091792</v>
      </c>
      <c r="HH198" s="55">
        <f t="shared" si="704"/>
        <v>0.51469450090562119</v>
      </c>
      <c r="HI198" s="56">
        <f t="shared" si="705"/>
        <v>3.7135006422763413E-2</v>
      </c>
      <c r="HJ198" s="259">
        <f t="shared" si="706"/>
        <v>1.086404840786797</v>
      </c>
      <c r="HK198" s="54">
        <f t="shared" si="556"/>
        <v>0.92733761331347964</v>
      </c>
      <c r="HL198" s="55">
        <f t="shared" si="557"/>
        <v>0</v>
      </c>
      <c r="HM198" s="55">
        <f t="shared" si="558"/>
        <v>0.69649414342841554</v>
      </c>
      <c r="HN198" s="56">
        <f t="shared" si="559"/>
        <v>0</v>
      </c>
      <c r="HQ198" s="57">
        <f t="shared" si="560"/>
        <v>0</v>
      </c>
      <c r="HR198" s="58">
        <f t="shared" si="707"/>
        <v>0</v>
      </c>
      <c r="HS198" s="58">
        <f t="shared" si="561"/>
        <v>0</v>
      </c>
      <c r="HT198" s="58">
        <f t="shared" si="708"/>
        <v>0</v>
      </c>
      <c r="HU198" s="58">
        <f t="shared" si="562"/>
        <v>0</v>
      </c>
      <c r="HV198" s="55"/>
      <c r="HW198" s="56"/>
      <c r="HX198" s="260"/>
      <c r="HY198" s="57">
        <f t="shared" si="563"/>
        <v>0</v>
      </c>
      <c r="HZ198" s="58">
        <f t="shared" si="709"/>
        <v>0</v>
      </c>
      <c r="IA198" s="58">
        <f t="shared" si="564"/>
        <v>0</v>
      </c>
      <c r="IB198" s="58">
        <f t="shared" si="710"/>
        <v>0</v>
      </c>
      <c r="IC198" s="58">
        <f t="shared" si="565"/>
        <v>0</v>
      </c>
      <c r="ID198" s="55"/>
      <c r="IE198" s="56"/>
      <c r="IF198" s="260"/>
      <c r="IG198" s="57">
        <f t="shared" si="566"/>
        <v>0.91134544480458324</v>
      </c>
      <c r="IH198" s="58">
        <f t="shared" si="711"/>
        <v>1.0541532760054615</v>
      </c>
      <c r="II198" s="58">
        <f t="shared" si="567"/>
        <v>1.7788441922164233</v>
      </c>
      <c r="IJ198" s="58">
        <f t="shared" si="712"/>
        <v>2.0543871575907473</v>
      </c>
      <c r="IK198" s="58">
        <f t="shared" si="568"/>
        <v>18.760537585597373</v>
      </c>
      <c r="IL198" s="55">
        <f t="shared" si="569"/>
        <v>4.8577789450139797E-2</v>
      </c>
      <c r="IM198" s="56">
        <f t="shared" si="570"/>
        <v>9.4818401876823472E-2</v>
      </c>
      <c r="IN198" s="260">
        <f t="shared" si="571"/>
        <v>1.0222995100575569</v>
      </c>
      <c r="IO198" s="57">
        <f t="shared" si="572"/>
        <v>0</v>
      </c>
      <c r="IP198" s="58">
        <f t="shared" si="713"/>
        <v>0</v>
      </c>
      <c r="IQ198" s="58">
        <f t="shared" si="573"/>
        <v>0</v>
      </c>
      <c r="IR198" s="58">
        <f t="shared" si="714"/>
        <v>0</v>
      </c>
      <c r="IS198" s="58">
        <f t="shared" si="574"/>
        <v>0</v>
      </c>
      <c r="IT198" s="55"/>
      <c r="IU198" s="56"/>
      <c r="IV198" s="260"/>
      <c r="IW198" s="57">
        <f t="shared" si="575"/>
        <v>0</v>
      </c>
      <c r="IX198" s="58">
        <f t="shared" si="715"/>
        <v>0</v>
      </c>
      <c r="IY198" s="58">
        <f t="shared" si="576"/>
        <v>0</v>
      </c>
      <c r="IZ198" s="58">
        <f t="shared" si="716"/>
        <v>0</v>
      </c>
      <c r="JA198" s="58">
        <f t="shared" si="577"/>
        <v>0</v>
      </c>
      <c r="JB198" s="55"/>
      <c r="JC198" s="56"/>
      <c r="JD198" s="260"/>
      <c r="JE198" s="57">
        <f t="shared" si="578"/>
        <v>0</v>
      </c>
      <c r="JF198" s="58">
        <f t="shared" si="717"/>
        <v>0</v>
      </c>
      <c r="JG198" s="58">
        <f t="shared" si="579"/>
        <v>0</v>
      </c>
      <c r="JH198" s="58">
        <f t="shared" si="718"/>
        <v>0</v>
      </c>
      <c r="JI198" s="58">
        <f t="shared" si="580"/>
        <v>0</v>
      </c>
      <c r="JJ198" s="55"/>
      <c r="JK198" s="56"/>
      <c r="JL198" s="260"/>
      <c r="JM198" s="57">
        <f t="shared" si="581"/>
        <v>15.491403588006968</v>
      </c>
      <c r="JN198" s="58">
        <f t="shared" si="719"/>
        <v>17.918906530247661</v>
      </c>
      <c r="JO198" s="58">
        <f t="shared" si="582"/>
        <v>1.4920792668240632</v>
      </c>
      <c r="JP198" s="58">
        <f t="shared" si="720"/>
        <v>1.7232023452551106</v>
      </c>
      <c r="JQ198" s="58">
        <f t="shared" si="583"/>
        <v>21.647017923211653</v>
      </c>
      <c r="JR198" s="55">
        <f t="shared" si="584"/>
        <v>0.71563684397359206</v>
      </c>
      <c r="JS198" s="56">
        <f t="shared" si="585"/>
        <v>6.8927705059279198E-2</v>
      </c>
      <c r="JT198" s="260">
        <f t="shared" si="586"/>
        <v>1.1228171949643442</v>
      </c>
      <c r="JU198" s="57">
        <f t="shared" si="587"/>
        <v>0</v>
      </c>
      <c r="JV198" s="58">
        <f t="shared" si="721"/>
        <v>0</v>
      </c>
      <c r="JW198" s="58">
        <f t="shared" si="588"/>
        <v>0</v>
      </c>
      <c r="JX198" s="58">
        <f t="shared" si="722"/>
        <v>0</v>
      </c>
      <c r="JY198" s="58">
        <f t="shared" si="589"/>
        <v>0</v>
      </c>
      <c r="JZ198" s="55"/>
      <c r="KA198" s="56"/>
      <c r="KB198" s="260"/>
      <c r="KC198" s="57">
        <f t="shared" si="590"/>
        <v>0</v>
      </c>
      <c r="KD198" s="58">
        <f t="shared" si="723"/>
        <v>0</v>
      </c>
      <c r="KE198" s="58">
        <f t="shared" si="591"/>
        <v>0</v>
      </c>
      <c r="KF198" s="58">
        <f t="shared" si="724"/>
        <v>0</v>
      </c>
      <c r="KG198" s="58">
        <f t="shared" si="592"/>
        <v>0</v>
      </c>
      <c r="KH198" s="55"/>
      <c r="KI198" s="56"/>
      <c r="KJ198" s="260"/>
      <c r="KK198" s="57">
        <f t="shared" si="593"/>
        <v>2.1634881842122082</v>
      </c>
      <c r="KL198" s="58">
        <f t="shared" si="725"/>
        <v>2.5025067826782612</v>
      </c>
      <c r="KM198" s="58">
        <f t="shared" si="594"/>
        <v>9.5118795016500265E-2</v>
      </c>
      <c r="KN198" s="58">
        <f t="shared" si="726"/>
        <v>0.10985269636455616</v>
      </c>
      <c r="KO198" s="58">
        <f t="shared" si="595"/>
        <v>2.8118200923640209</v>
      </c>
      <c r="KP198" s="55">
        <f t="shared" si="727"/>
        <v>0.76942624817552552</v>
      </c>
      <c r="KQ198" s="56">
        <f t="shared" si="728"/>
        <v>3.3828193800453897E-2</v>
      </c>
      <c r="KR198" s="260">
        <f t="shared" si="729"/>
        <v>1.125809080308795</v>
      </c>
      <c r="KS198" s="57">
        <f t="shared" si="596"/>
        <v>0</v>
      </c>
      <c r="KT198" s="58">
        <f t="shared" si="730"/>
        <v>0</v>
      </c>
      <c r="KU198" s="58">
        <f t="shared" si="597"/>
        <v>0</v>
      </c>
      <c r="KV198" s="58">
        <f t="shared" si="731"/>
        <v>0</v>
      </c>
      <c r="KW198" s="58">
        <f t="shared" si="598"/>
        <v>0</v>
      </c>
      <c r="KX198" s="55"/>
      <c r="KY198" s="56"/>
      <c r="KZ198" s="260"/>
      <c r="LA198" s="57">
        <f t="shared" si="599"/>
        <v>10.559223022061017</v>
      </c>
      <c r="LB198" s="58">
        <f t="shared" si="732"/>
        <v>12.21385326961798</v>
      </c>
      <c r="LC198" s="58">
        <f t="shared" si="600"/>
        <v>0.45039637320640458</v>
      </c>
      <c r="LD198" s="58">
        <f t="shared" si="733"/>
        <v>0.5201627714160767</v>
      </c>
      <c r="LE198" s="58">
        <f t="shared" si="601"/>
        <v>29.548594974693572</v>
      </c>
      <c r="LF198" s="55">
        <f t="shared" si="734"/>
        <v>0.35735110353315608</v>
      </c>
      <c r="LG198" s="56">
        <f t="shared" si="735"/>
        <v>1.5242564784963192E-2</v>
      </c>
      <c r="LH198" s="260">
        <f t="shared" si="736"/>
        <v>1.0583579912088366</v>
      </c>
      <c r="LI198" s="57">
        <f t="shared" si="602"/>
        <v>0</v>
      </c>
      <c r="LJ198" s="58">
        <f t="shared" si="737"/>
        <v>0</v>
      </c>
      <c r="LK198" s="58">
        <f t="shared" si="603"/>
        <v>0</v>
      </c>
      <c r="LL198" s="58">
        <f t="shared" si="738"/>
        <v>0</v>
      </c>
      <c r="LM198" s="58">
        <f t="shared" si="604"/>
        <v>0</v>
      </c>
      <c r="LN198" s="55"/>
      <c r="LO198" s="56"/>
      <c r="LP198" s="260"/>
      <c r="LQ198" s="57">
        <f t="shared" si="605"/>
        <v>4.3436640066666643E-2</v>
      </c>
      <c r="LR198" s="58">
        <f t="shared" si="739"/>
        <v>5.0243161565113312E-2</v>
      </c>
      <c r="LS198" s="58">
        <f t="shared" si="606"/>
        <v>1.1768208333333328E-3</v>
      </c>
      <c r="LT198" s="58">
        <f t="shared" si="740"/>
        <v>1.359110380416666E-3</v>
      </c>
      <c r="LU198" s="58">
        <f t="shared" si="607"/>
        <v>0.89416666666666633</v>
      </c>
      <c r="LV198" s="55">
        <f t="shared" si="608"/>
        <v>4.857778945013979E-2</v>
      </c>
      <c r="LW198" s="56">
        <f t="shared" si="609"/>
        <v>1.3161090400745572E-3</v>
      </c>
      <c r="LX198" s="260">
        <f t="shared" si="610"/>
        <v>1.0078160048971445</v>
      </c>
      <c r="LY198" s="57">
        <f t="shared" si="611"/>
        <v>0</v>
      </c>
      <c r="LZ198" s="58">
        <f t="shared" si="741"/>
        <v>0</v>
      </c>
      <c r="MA198" s="58">
        <f t="shared" si="612"/>
        <v>0</v>
      </c>
      <c r="MB198" s="58">
        <f t="shared" si="742"/>
        <v>0</v>
      </c>
      <c r="MC198" s="58">
        <f t="shared" si="613"/>
        <v>0</v>
      </c>
      <c r="MD198" s="55"/>
      <c r="ME198" s="56"/>
      <c r="MF198" s="260"/>
      <c r="MG198" s="57">
        <f t="shared" si="614"/>
        <v>0</v>
      </c>
      <c r="MH198" s="58">
        <f t="shared" si="743"/>
        <v>0</v>
      </c>
      <c r="MI198" s="58">
        <f t="shared" si="615"/>
        <v>0</v>
      </c>
      <c r="MJ198" s="58">
        <f t="shared" si="744"/>
        <v>0</v>
      </c>
      <c r="MK198" s="58">
        <f t="shared" si="616"/>
        <v>0</v>
      </c>
      <c r="ML198" s="55"/>
      <c r="MM198" s="56"/>
      <c r="MN198" s="260"/>
      <c r="MO198" s="59">
        <v>0.8666072787832203</v>
      </c>
      <c r="MP198" s="60"/>
      <c r="MQ198" s="60">
        <v>0.6411</v>
      </c>
      <c r="MR198" s="61"/>
      <c r="MS198" s="59">
        <f t="shared" si="617"/>
        <v>1.0700782649962612</v>
      </c>
      <c r="MT198" s="60"/>
      <c r="MU198" s="60">
        <f t="shared" si="745"/>
        <v>1.086404840786797</v>
      </c>
      <c r="MV198" s="61"/>
      <c r="MW198" s="66">
        <f t="shared" si="746"/>
        <v>0.92733761331347964</v>
      </c>
      <c r="MX198" s="67"/>
      <c r="MY198" s="67">
        <f t="shared" si="747"/>
        <v>0.69649414342841554</v>
      </c>
      <c r="MZ198" s="261"/>
      <c r="NA198" s="59">
        <f t="shared" si="618"/>
        <v>1.0700704515034365</v>
      </c>
      <c r="NB198" s="60"/>
      <c r="NC198" s="60">
        <f t="shared" si="619"/>
        <v>1.0853140874578473</v>
      </c>
      <c r="ND198" s="262"/>
      <c r="NE198" s="62">
        <f t="shared" si="620"/>
        <v>0.92733084208372496</v>
      </c>
      <c r="NF198" s="63"/>
      <c r="NG198" s="63">
        <f t="shared" si="621"/>
        <v>0.69579486146922587</v>
      </c>
      <c r="NH198" s="64"/>
      <c r="NI198" s="238">
        <f t="shared" si="750"/>
        <v>6.7712297546762557E-6</v>
      </c>
      <c r="NJ198" s="238">
        <f t="shared" si="751"/>
        <v>0</v>
      </c>
      <c r="NK198" s="238">
        <f t="shared" si="752"/>
        <v>6.9928195918966818E-4</v>
      </c>
      <c r="NL198" s="238">
        <f t="shared" si="753"/>
        <v>0</v>
      </c>
      <c r="NM198" s="239">
        <f t="shared" si="622"/>
        <v>0</v>
      </c>
      <c r="NN198" s="240">
        <f t="shared" si="623"/>
        <v>0</v>
      </c>
      <c r="NO198" s="240">
        <f t="shared" ref="NO198:NO206" si="804">O198*IN198+0.001</f>
        <v>0.23153598061449907</v>
      </c>
      <c r="NP198" s="240">
        <f t="shared" si="624"/>
        <v>0</v>
      </c>
      <c r="NQ198" s="240">
        <f t="shared" si="803"/>
        <v>0</v>
      </c>
      <c r="NR198" s="240">
        <f t="shared" si="625"/>
        <v>0</v>
      </c>
      <c r="NS198" s="240">
        <f t="shared" si="626"/>
        <v>0.27082350742539979</v>
      </c>
      <c r="NT198" s="240">
        <f t="shared" si="627"/>
        <v>0</v>
      </c>
      <c r="NU198" s="240">
        <f t="shared" si="628"/>
        <v>0</v>
      </c>
      <c r="NV198" s="240">
        <f t="shared" si="629"/>
        <v>3.805234691443727E-2</v>
      </c>
      <c r="NW198" s="240">
        <f t="shared" si="630"/>
        <v>0</v>
      </c>
      <c r="NX198" s="240">
        <f t="shared" si="631"/>
        <v>0.37603459427649966</v>
      </c>
      <c r="NY198" s="240">
        <f t="shared" si="632"/>
        <v>0</v>
      </c>
      <c r="NZ198" s="240">
        <f t="shared" si="633"/>
        <v>1.0884412852889162E-2</v>
      </c>
      <c r="OA198" s="240">
        <f t="shared" si="634"/>
        <v>0</v>
      </c>
      <c r="OB198" s="241">
        <f t="shared" si="635"/>
        <v>0</v>
      </c>
      <c r="OC198" s="4"/>
      <c r="OD198" s="4"/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136"/>
      <c r="OP198" s="13"/>
      <c r="OQ198" s="13"/>
      <c r="OR198" s="13"/>
      <c r="OS198" s="13"/>
      <c r="OT198" s="13"/>
    </row>
    <row r="199" spans="1:410" ht="15" customHeight="1">
      <c r="A199" s="242">
        <v>180</v>
      </c>
      <c r="B199" s="49" t="s">
        <v>249</v>
      </c>
      <c r="C199" s="50">
        <v>1</v>
      </c>
      <c r="D199" s="51">
        <v>27</v>
      </c>
      <c r="E199" s="52">
        <v>27</v>
      </c>
      <c r="F199" s="52"/>
      <c r="G199" s="52"/>
      <c r="H199" s="53"/>
      <c r="I199" s="57">
        <v>1.394013786597722</v>
      </c>
      <c r="J199" s="58"/>
      <c r="K199" s="58">
        <v>0.81030000000000002</v>
      </c>
      <c r="L199" s="243"/>
      <c r="M199" s="1">
        <v>0</v>
      </c>
      <c r="N199" s="2">
        <v>0</v>
      </c>
      <c r="O199" s="2">
        <v>0.583713786597722</v>
      </c>
      <c r="P199" s="2">
        <v>0</v>
      </c>
      <c r="Q199" s="2">
        <v>0</v>
      </c>
      <c r="R199" s="2">
        <v>0</v>
      </c>
      <c r="S199" s="2">
        <v>0.2412</v>
      </c>
      <c r="T199" s="2">
        <v>0</v>
      </c>
      <c r="U199" s="2">
        <v>0</v>
      </c>
      <c r="V199" s="2">
        <v>0.17219999999999999</v>
      </c>
      <c r="W199" s="2">
        <v>0</v>
      </c>
      <c r="X199" s="2">
        <v>0.35510000000000003</v>
      </c>
      <c r="Y199" s="2">
        <v>0</v>
      </c>
      <c r="Z199" s="2">
        <v>4.1799999999999997E-2</v>
      </c>
      <c r="AA199" s="2">
        <v>0</v>
      </c>
      <c r="AB199" s="3">
        <v>0</v>
      </c>
      <c r="AC199" s="244">
        <v>0</v>
      </c>
      <c r="AD199" s="108">
        <v>0</v>
      </c>
      <c r="AE199" s="108">
        <v>0</v>
      </c>
      <c r="AF199" s="108">
        <f t="shared" si="636"/>
        <v>0</v>
      </c>
      <c r="AG199" s="108">
        <f t="shared" si="637"/>
        <v>0</v>
      </c>
      <c r="AH199" s="108">
        <v>0</v>
      </c>
      <c r="AI199" s="108">
        <v>0</v>
      </c>
      <c r="AJ199" s="108">
        <f t="shared" si="638"/>
        <v>0</v>
      </c>
      <c r="AK199" s="108">
        <f t="shared" si="639"/>
        <v>0</v>
      </c>
      <c r="AL199" s="108">
        <v>0</v>
      </c>
      <c r="AM199" s="245">
        <v>0</v>
      </c>
      <c r="AN199" s="244">
        <v>0</v>
      </c>
      <c r="AO199" s="108">
        <v>0</v>
      </c>
      <c r="AP199" s="108">
        <v>0</v>
      </c>
      <c r="AQ199" s="108">
        <f t="shared" si="640"/>
        <v>0</v>
      </c>
      <c r="AR199" s="108">
        <f t="shared" si="641"/>
        <v>0</v>
      </c>
      <c r="AS199" s="246">
        <v>0</v>
      </c>
      <c r="AT199" s="247">
        <v>0</v>
      </c>
      <c r="AU199" s="108">
        <v>0</v>
      </c>
      <c r="AV199" s="108">
        <f t="shared" si="642"/>
        <v>0</v>
      </c>
      <c r="AW199" s="108">
        <f t="shared" si="643"/>
        <v>0</v>
      </c>
      <c r="AX199" s="108">
        <v>0</v>
      </c>
      <c r="AY199" s="245">
        <v>0</v>
      </c>
      <c r="AZ199" s="248">
        <v>2</v>
      </c>
      <c r="BA199" s="108">
        <v>10.194333333333331</v>
      </c>
      <c r="BB199" s="108">
        <v>1.0631231492527999</v>
      </c>
      <c r="BC199" s="109">
        <v>0.85049851940223997</v>
      </c>
      <c r="BD199" s="109">
        <v>0.21262462985055997</v>
      </c>
      <c r="BE199" s="108">
        <v>0.39867124999999998</v>
      </c>
      <c r="BF199" s="109">
        <v>0.31893700000000003</v>
      </c>
      <c r="BG199" s="109">
        <v>7.9734249999999951E-2</v>
      </c>
      <c r="BH199" s="108">
        <v>0.85089732447878741</v>
      </c>
      <c r="BI199" s="109">
        <f t="shared" si="644"/>
        <v>0.49800297530305093</v>
      </c>
      <c r="BJ199" s="108">
        <f t="shared" si="645"/>
        <v>1.6460608742042145E-2</v>
      </c>
      <c r="BK199" s="108">
        <v>0.62535125285324589</v>
      </c>
      <c r="BL199" s="245">
        <v>15.758851571901795</v>
      </c>
      <c r="BM199" s="244">
        <v>0</v>
      </c>
      <c r="BN199" s="108">
        <v>0</v>
      </c>
      <c r="BO199" s="108">
        <v>0</v>
      </c>
      <c r="BP199" s="108">
        <f t="shared" si="646"/>
        <v>0</v>
      </c>
      <c r="BQ199" s="108">
        <f t="shared" si="647"/>
        <v>0</v>
      </c>
      <c r="BR199" s="108">
        <v>0</v>
      </c>
      <c r="BS199" s="108">
        <v>0</v>
      </c>
      <c r="BT199" s="108">
        <f t="shared" si="648"/>
        <v>0</v>
      </c>
      <c r="BU199" s="108">
        <f t="shared" si="649"/>
        <v>0</v>
      </c>
      <c r="BV199" s="108">
        <v>0</v>
      </c>
      <c r="BW199" s="245">
        <v>0</v>
      </c>
      <c r="BX199" s="107">
        <v>0</v>
      </c>
      <c r="BY199" s="108">
        <v>0</v>
      </c>
      <c r="BZ199" s="109">
        <f t="shared" si="650"/>
        <v>0</v>
      </c>
      <c r="CA199" s="109">
        <f t="shared" si="651"/>
        <v>0</v>
      </c>
      <c r="CB199" s="108">
        <v>0</v>
      </c>
      <c r="CC199" s="110">
        <v>0</v>
      </c>
      <c r="CD199" s="244">
        <v>0</v>
      </c>
      <c r="CE199" s="108">
        <v>0</v>
      </c>
      <c r="CF199" s="109">
        <f t="shared" si="652"/>
        <v>0</v>
      </c>
      <c r="CG199" s="109">
        <f t="shared" si="653"/>
        <v>0</v>
      </c>
      <c r="CH199" s="108">
        <v>0</v>
      </c>
      <c r="CI199" s="245">
        <v>0</v>
      </c>
      <c r="CJ199" s="249">
        <v>2.5188093643467449</v>
      </c>
      <c r="CK199" s="250">
        <v>0.55413806015628386</v>
      </c>
      <c r="CL199" s="250">
        <v>0.42933623140972987</v>
      </c>
      <c r="CM199" s="251">
        <v>0.42933623140972987</v>
      </c>
      <c r="CN199" s="252">
        <f t="shared" si="541"/>
        <v>0.20927994600067282</v>
      </c>
      <c r="CO199" s="250">
        <v>1.6952921991016696</v>
      </c>
      <c r="CP199" s="252">
        <f t="shared" si="654"/>
        <v>0.16778985011388867</v>
      </c>
      <c r="CQ199" s="250">
        <v>0.5305247407868765</v>
      </c>
      <c r="CR199" s="250">
        <v>0.37942303741605321</v>
      </c>
      <c r="CS199" s="252">
        <f t="shared" si="655"/>
        <v>7.3399386588135496E-3</v>
      </c>
      <c r="CT199" s="252">
        <f t="shared" si="656"/>
        <v>0.22206416226241862</v>
      </c>
      <c r="CU199" s="250">
        <f t="shared" si="542"/>
        <v>5.5769988924304812</v>
      </c>
      <c r="CV199" s="245">
        <f t="shared" si="657"/>
        <v>7.0270186044624063</v>
      </c>
      <c r="CW199" s="244">
        <v>0</v>
      </c>
      <c r="CX199" s="108">
        <v>0</v>
      </c>
      <c r="CY199" s="108">
        <f t="shared" si="658"/>
        <v>0</v>
      </c>
      <c r="CZ199" s="108">
        <f t="shared" si="659"/>
        <v>0</v>
      </c>
      <c r="DA199" s="108">
        <v>0</v>
      </c>
      <c r="DB199" s="245">
        <v>0</v>
      </c>
      <c r="DC199" s="244">
        <v>0</v>
      </c>
      <c r="DD199" s="108">
        <v>0</v>
      </c>
      <c r="DE199" s="108">
        <f t="shared" si="660"/>
        <v>0</v>
      </c>
      <c r="DF199" s="108">
        <f t="shared" si="661"/>
        <v>0</v>
      </c>
      <c r="DG199" s="108">
        <v>0</v>
      </c>
      <c r="DH199" s="245">
        <v>0</v>
      </c>
      <c r="DI199" s="107">
        <v>1.801375595536</v>
      </c>
      <c r="DJ199" s="108">
        <v>0.39630263101792002</v>
      </c>
      <c r="DK199" s="108">
        <v>2.9751507984653321E-2</v>
      </c>
      <c r="DL199" s="108">
        <v>1.2124212487022914</v>
      </c>
      <c r="DM199" s="108">
        <f t="shared" si="662"/>
        <v>0.11999818066906059</v>
      </c>
      <c r="DN199" s="108">
        <f t="shared" si="663"/>
        <v>0.37941510556889507</v>
      </c>
      <c r="DO199" s="108">
        <v>0.25110912177658312</v>
      </c>
      <c r="DP199" s="108">
        <f t="shared" si="664"/>
        <v>4.8577059607680011E-3</v>
      </c>
      <c r="DQ199" s="108">
        <f t="shared" si="665"/>
        <v>0.14696613348393725</v>
      </c>
      <c r="DR199" s="108">
        <v>0.18454800525087239</v>
      </c>
      <c r="DS199" s="110">
        <v>4.6506097323219837</v>
      </c>
      <c r="DT199" s="244">
        <v>0</v>
      </c>
      <c r="DU199" s="108">
        <v>0</v>
      </c>
      <c r="DV199" s="108">
        <v>0</v>
      </c>
      <c r="DW199" s="108">
        <f t="shared" si="666"/>
        <v>0</v>
      </c>
      <c r="DX199" s="108">
        <f t="shared" si="667"/>
        <v>0</v>
      </c>
      <c r="DY199" s="108">
        <v>0</v>
      </c>
      <c r="DZ199" s="108">
        <v>0</v>
      </c>
      <c r="EA199" s="108"/>
      <c r="EB199" s="108">
        <v>0</v>
      </c>
      <c r="EC199" s="108">
        <f t="shared" si="668"/>
        <v>0</v>
      </c>
      <c r="ED199" s="108">
        <f t="shared" si="669"/>
        <v>0</v>
      </c>
      <c r="EE199" s="108">
        <v>0</v>
      </c>
      <c r="EF199" s="245">
        <v>0</v>
      </c>
      <c r="EG199" s="249">
        <v>1.5908100000000001</v>
      </c>
      <c r="EH199" s="250">
        <v>0.34997820000000002</v>
      </c>
      <c r="EI199" s="250">
        <v>4.0801799999999897</v>
      </c>
      <c r="EJ199" s="250">
        <v>1.0706994429300001</v>
      </c>
      <c r="EK199" s="250">
        <f t="shared" si="670"/>
        <v>0.10597140666455383</v>
      </c>
      <c r="EL199" s="250">
        <v>0.33506468367051423</v>
      </c>
      <c r="EM199" s="250">
        <v>0.51769173793388901</v>
      </c>
      <c r="EN199" s="250">
        <f t="shared" si="671"/>
        <v>1.0014746670331084E-2</v>
      </c>
      <c r="EO199" s="250">
        <f t="shared" si="672"/>
        <v>0.30298840807709138</v>
      </c>
      <c r="EP199" s="250">
        <v>7.6093593808638786</v>
      </c>
      <c r="EQ199" s="245">
        <v>9.5877928198884881</v>
      </c>
      <c r="ER199" s="244">
        <v>0</v>
      </c>
      <c r="ES199" s="108">
        <v>0</v>
      </c>
      <c r="ET199" s="108">
        <v>0</v>
      </c>
      <c r="EU199" s="108">
        <f t="shared" si="673"/>
        <v>0</v>
      </c>
      <c r="EV199" s="108">
        <f t="shared" si="674"/>
        <v>0</v>
      </c>
      <c r="EW199" s="108">
        <v>0</v>
      </c>
      <c r="EX199" s="108">
        <v>0</v>
      </c>
      <c r="EY199" s="108">
        <f t="shared" si="675"/>
        <v>0</v>
      </c>
      <c r="EZ199" s="108">
        <f t="shared" si="676"/>
        <v>0</v>
      </c>
      <c r="FA199" s="108">
        <v>0</v>
      </c>
      <c r="FB199" s="245">
        <v>0</v>
      </c>
      <c r="FC199" s="244">
        <v>0.83333333333333293</v>
      </c>
      <c r="FD199" s="108">
        <v>6.0833333333333302E-2</v>
      </c>
      <c r="FE199" s="108">
        <f t="shared" si="677"/>
        <v>1.1768208333333328E-3</v>
      </c>
      <c r="FF199" s="108">
        <f t="shared" si="678"/>
        <v>3.5603803333333316E-2</v>
      </c>
      <c r="FG199" s="108">
        <v>4.4708333333333301E-2</v>
      </c>
      <c r="FH199" s="245">
        <v>1.1266499999999995</v>
      </c>
      <c r="FI199" s="244">
        <v>0</v>
      </c>
      <c r="FJ199" s="108">
        <v>0</v>
      </c>
      <c r="FK199" s="108">
        <f t="shared" si="679"/>
        <v>0</v>
      </c>
      <c r="FL199" s="108">
        <f t="shared" si="680"/>
        <v>0</v>
      </c>
      <c r="FM199" s="108">
        <v>0</v>
      </c>
      <c r="FN199" s="245">
        <v>0</v>
      </c>
      <c r="FO199" s="244">
        <v>0</v>
      </c>
      <c r="FP199" s="108">
        <v>0</v>
      </c>
      <c r="FQ199" s="108">
        <f t="shared" si="681"/>
        <v>0</v>
      </c>
      <c r="FR199" s="108">
        <f t="shared" si="682"/>
        <v>0</v>
      </c>
      <c r="FS199" s="108">
        <v>0</v>
      </c>
      <c r="FT199" s="110">
        <v>0</v>
      </c>
      <c r="FU199" s="253">
        <f t="shared" si="543"/>
        <v>7.2114138510569488</v>
      </c>
      <c r="FV199" s="254">
        <f t="shared" si="544"/>
        <v>5.4556800065775928</v>
      </c>
      <c r="FW199" s="254">
        <f t="shared" si="545"/>
        <v>1.3787154654029128</v>
      </c>
      <c r="FX199" s="254">
        <f t="shared" si="546"/>
        <v>10.194333333333331</v>
      </c>
      <c r="FY199" s="254">
        <f t="shared" si="547"/>
        <v>0</v>
      </c>
      <c r="FZ199" s="254">
        <f t="shared" si="548"/>
        <v>0</v>
      </c>
      <c r="GA199" s="254">
        <f t="shared" si="683"/>
        <v>0</v>
      </c>
      <c r="GB199" s="254">
        <f t="shared" si="684"/>
        <v>0</v>
      </c>
      <c r="GC199" s="254">
        <f t="shared" si="685"/>
        <v>0</v>
      </c>
      <c r="GD199" s="254">
        <f t="shared" si="686"/>
        <v>0</v>
      </c>
      <c r="GE199" s="254">
        <f t="shared" si="549"/>
        <v>3.9784128907339613</v>
      </c>
      <c r="GF199" s="255">
        <f t="shared" si="550"/>
        <v>1.5189055266320686</v>
      </c>
      <c r="GG199" s="255">
        <f t="shared" si="551"/>
        <v>0.39375943744750308</v>
      </c>
      <c r="GH199" s="254">
        <f t="shared" si="552"/>
        <v>2.059954554938646</v>
      </c>
      <c r="GI199" s="255">
        <f t="shared" si="553"/>
        <v>1.4708630886009946</v>
      </c>
      <c r="GJ199" s="256">
        <f t="shared" si="554"/>
        <v>3.9849820865288113E-2</v>
      </c>
      <c r="GK199" s="253">
        <f t="shared" si="687"/>
        <v>30.278510102043391</v>
      </c>
      <c r="GL199" s="257">
        <f t="shared" si="688"/>
        <v>38.150922728574677</v>
      </c>
      <c r="GM199" s="221">
        <f t="shared" si="689"/>
        <v>38.150922728574677</v>
      </c>
      <c r="GN199" s="222">
        <f t="shared" si="690"/>
        <v>12.853489907525416</v>
      </c>
      <c r="GO199" s="222">
        <f t="shared" si="691"/>
        <v>2.2835291518817868</v>
      </c>
      <c r="GP199" s="55">
        <f t="shared" si="692"/>
        <v>0.33691163904400862</v>
      </c>
      <c r="GQ199" s="56">
        <f t="shared" si="693"/>
        <v>5.9855148671710767E-2</v>
      </c>
      <c r="GR199" s="258">
        <f t="shared" si="694"/>
        <v>1.0620656163674442</v>
      </c>
      <c r="GS199" s="227">
        <f t="shared" si="555"/>
        <v>38.150922728574677</v>
      </c>
      <c r="GT199" s="222">
        <f t="shared" si="788"/>
        <v>12.853489907525416</v>
      </c>
      <c r="GU199" s="222">
        <f t="shared" si="789"/>
        <v>2.2835291518817868</v>
      </c>
      <c r="GV199" s="37">
        <f t="shared" si="748"/>
        <v>0.33691163904400862</v>
      </c>
      <c r="GW199" s="228">
        <f t="shared" si="749"/>
        <v>5.9855148671710767E-2</v>
      </c>
      <c r="GX199" s="258">
        <f t="shared" si="695"/>
        <v>1.0620656163674442</v>
      </c>
      <c r="GY199" s="221">
        <f t="shared" si="754"/>
        <v>22.392071156672884</v>
      </c>
      <c r="GZ199" s="222">
        <f t="shared" si="696"/>
        <v>12.087959733889566</v>
      </c>
      <c r="HA199" s="222">
        <f t="shared" si="697"/>
        <v>0.78930003041999153</v>
      </c>
      <c r="HB199" s="55">
        <f t="shared" si="698"/>
        <v>0.53983214189131978</v>
      </c>
      <c r="HC199" s="56">
        <f t="shared" si="699"/>
        <v>3.524908548643918E-2</v>
      </c>
      <c r="HD199" s="258">
        <f t="shared" si="700"/>
        <v>1.0900517799762193</v>
      </c>
      <c r="HE199" s="221">
        <f t="shared" si="701"/>
        <v>22.392071156672884</v>
      </c>
      <c r="HF199" s="222">
        <f t="shared" si="702"/>
        <v>12.087959733889566</v>
      </c>
      <c r="HG199" s="222">
        <f t="shared" si="703"/>
        <v>0.78930003041999153</v>
      </c>
      <c r="HH199" s="55">
        <f t="shared" si="704"/>
        <v>0.53983214189131978</v>
      </c>
      <c r="HI199" s="56">
        <f t="shared" si="705"/>
        <v>3.524908548643918E-2</v>
      </c>
      <c r="HJ199" s="259">
        <f t="shared" si="706"/>
        <v>1.0900517799762193</v>
      </c>
      <c r="HK199" s="54">
        <f t="shared" si="556"/>
        <v>1.4805341114876245</v>
      </c>
      <c r="HL199" s="55">
        <f t="shared" si="557"/>
        <v>0</v>
      </c>
      <c r="HM199" s="55">
        <f t="shared" si="558"/>
        <v>0.88326895731473054</v>
      </c>
      <c r="HN199" s="56">
        <f t="shared" si="559"/>
        <v>0</v>
      </c>
      <c r="HQ199" s="57">
        <f t="shared" si="560"/>
        <v>0</v>
      </c>
      <c r="HR199" s="58">
        <f t="shared" si="707"/>
        <v>0</v>
      </c>
      <c r="HS199" s="58">
        <f t="shared" si="561"/>
        <v>0</v>
      </c>
      <c r="HT199" s="58">
        <f t="shared" si="708"/>
        <v>0</v>
      </c>
      <c r="HU199" s="58">
        <f t="shared" si="562"/>
        <v>0</v>
      </c>
      <c r="HV199" s="55"/>
      <c r="HW199" s="56"/>
      <c r="HX199" s="260"/>
      <c r="HY199" s="57">
        <f t="shared" si="563"/>
        <v>0</v>
      </c>
      <c r="HZ199" s="58">
        <f t="shared" si="709"/>
        <v>0</v>
      </c>
      <c r="IA199" s="58">
        <f t="shared" si="564"/>
        <v>0</v>
      </c>
      <c r="IB199" s="58">
        <f t="shared" si="710"/>
        <v>0</v>
      </c>
      <c r="IC199" s="58">
        <f t="shared" si="565"/>
        <v>0</v>
      </c>
      <c r="ID199" s="55"/>
      <c r="IE199" s="56"/>
      <c r="IF199" s="260"/>
      <c r="IG199" s="57">
        <f t="shared" si="566"/>
        <v>0.60756362986972212</v>
      </c>
      <c r="IH199" s="58">
        <f t="shared" si="711"/>
        <v>0.70276885067030759</v>
      </c>
      <c r="II199" s="58">
        <f t="shared" si="567"/>
        <v>1.1858961281442821</v>
      </c>
      <c r="IJ199" s="58">
        <f t="shared" si="712"/>
        <v>1.3695914383938315</v>
      </c>
      <c r="IK199" s="58">
        <f t="shared" si="568"/>
        <v>12.507025057064917</v>
      </c>
      <c r="IL199" s="55">
        <f t="shared" si="569"/>
        <v>4.857778945013979E-2</v>
      </c>
      <c r="IM199" s="56">
        <f t="shared" si="570"/>
        <v>9.4818401876823458E-2</v>
      </c>
      <c r="IN199" s="260">
        <f t="shared" si="571"/>
        <v>1.0222995100575569</v>
      </c>
      <c r="IO199" s="57">
        <f t="shared" si="572"/>
        <v>0</v>
      </c>
      <c r="IP199" s="58">
        <f t="shared" si="713"/>
        <v>0</v>
      </c>
      <c r="IQ199" s="58">
        <f t="shared" si="573"/>
        <v>0</v>
      </c>
      <c r="IR199" s="58">
        <f t="shared" si="714"/>
        <v>0</v>
      </c>
      <c r="IS199" s="58">
        <f t="shared" si="574"/>
        <v>0</v>
      </c>
      <c r="IT199" s="55"/>
      <c r="IU199" s="56"/>
      <c r="IV199" s="260"/>
      <c r="IW199" s="57">
        <f t="shared" si="575"/>
        <v>0</v>
      </c>
      <c r="IX199" s="58">
        <f t="shared" si="715"/>
        <v>0</v>
      </c>
      <c r="IY199" s="58">
        <f t="shared" si="576"/>
        <v>0</v>
      </c>
      <c r="IZ199" s="58">
        <f t="shared" si="716"/>
        <v>0</v>
      </c>
      <c r="JA199" s="58">
        <f t="shared" si="577"/>
        <v>0</v>
      </c>
      <c r="JB199" s="55"/>
      <c r="JC199" s="56"/>
      <c r="JD199" s="260"/>
      <c r="JE199" s="57">
        <f t="shared" si="578"/>
        <v>0</v>
      </c>
      <c r="JF199" s="58">
        <f t="shared" si="717"/>
        <v>0</v>
      </c>
      <c r="JG199" s="58">
        <f t="shared" si="579"/>
        <v>0</v>
      </c>
      <c r="JH199" s="58">
        <f t="shared" si="718"/>
        <v>0</v>
      </c>
      <c r="JI199" s="58">
        <f t="shared" si="580"/>
        <v>0</v>
      </c>
      <c r="JJ199" s="55"/>
      <c r="JK199" s="56"/>
      <c r="JL199" s="260"/>
      <c r="JM199" s="57">
        <f t="shared" si="581"/>
        <v>3.9911058862231692</v>
      </c>
      <c r="JN199" s="58">
        <f t="shared" si="719"/>
        <v>4.6165121785943404</v>
      </c>
      <c r="JO199" s="58">
        <f t="shared" si="582"/>
        <v>0.38440973477337503</v>
      </c>
      <c r="JP199" s="58">
        <f t="shared" si="720"/>
        <v>0.44395480268977083</v>
      </c>
      <c r="JQ199" s="58">
        <f t="shared" si="583"/>
        <v>5.5769988924304812</v>
      </c>
      <c r="JR199" s="55">
        <f t="shared" si="584"/>
        <v>0.71563684397359228</v>
      </c>
      <c r="JS199" s="56">
        <f t="shared" si="585"/>
        <v>6.8927705059279212E-2</v>
      </c>
      <c r="JT199" s="260">
        <f t="shared" si="586"/>
        <v>1.1228171949643444</v>
      </c>
      <c r="JU199" s="57">
        <f t="shared" si="587"/>
        <v>0</v>
      </c>
      <c r="JV199" s="58">
        <f t="shared" si="721"/>
        <v>0</v>
      </c>
      <c r="JW199" s="58">
        <f t="shared" si="588"/>
        <v>0</v>
      </c>
      <c r="JX199" s="58">
        <f t="shared" si="722"/>
        <v>0</v>
      </c>
      <c r="JY199" s="58">
        <f t="shared" si="589"/>
        <v>0</v>
      </c>
      <c r="JZ199" s="55"/>
      <c r="KA199" s="56"/>
      <c r="KB199" s="260"/>
      <c r="KC199" s="57">
        <f t="shared" si="590"/>
        <v>0</v>
      </c>
      <c r="KD199" s="58">
        <f t="shared" si="723"/>
        <v>0</v>
      </c>
      <c r="KE199" s="58">
        <f t="shared" si="591"/>
        <v>0</v>
      </c>
      <c r="KF199" s="58">
        <f t="shared" si="724"/>
        <v>0</v>
      </c>
      <c r="KG199" s="58">
        <f t="shared" si="592"/>
        <v>0</v>
      </c>
      <c r="KH199" s="55"/>
      <c r="KI199" s="56"/>
      <c r="KJ199" s="260"/>
      <c r="KK199" s="57">
        <f t="shared" si="593"/>
        <v>2.8398633381983753</v>
      </c>
      <c r="KL199" s="58">
        <f t="shared" si="725"/>
        <v>3.2848699232940608</v>
      </c>
      <c r="KM199" s="58">
        <f t="shared" si="594"/>
        <v>0.12485588662982859</v>
      </c>
      <c r="KN199" s="58">
        <f t="shared" si="726"/>
        <v>0.14419606346878905</v>
      </c>
      <c r="KO199" s="58">
        <f t="shared" si="595"/>
        <v>3.6909601050174476</v>
      </c>
      <c r="KP199" s="55">
        <f t="shared" si="727"/>
        <v>0.76941046703211413</v>
      </c>
      <c r="KQ199" s="56">
        <f t="shared" si="728"/>
        <v>3.3827482031057711E-2</v>
      </c>
      <c r="KR199" s="260">
        <f t="shared" si="729"/>
        <v>1.1258064971505433</v>
      </c>
      <c r="KS199" s="57">
        <f t="shared" si="596"/>
        <v>0</v>
      </c>
      <c r="KT199" s="58">
        <f t="shared" si="730"/>
        <v>0</v>
      </c>
      <c r="KU199" s="58">
        <f t="shared" si="597"/>
        <v>0</v>
      </c>
      <c r="KV199" s="58">
        <f t="shared" si="731"/>
        <v>0</v>
      </c>
      <c r="KW199" s="58">
        <f t="shared" si="598"/>
        <v>0</v>
      </c>
      <c r="KX199" s="55"/>
      <c r="KY199" s="56"/>
      <c r="KZ199" s="260"/>
      <c r="LA199" s="57">
        <f t="shared" si="599"/>
        <v>2.719212971932079</v>
      </c>
      <c r="LB199" s="58">
        <f t="shared" si="732"/>
        <v>3.1453136446338359</v>
      </c>
      <c r="LC199" s="58">
        <f t="shared" si="600"/>
        <v>0.11598615333488492</v>
      </c>
      <c r="LD199" s="58">
        <f t="shared" si="733"/>
        <v>0.13395240848645859</v>
      </c>
      <c r="LE199" s="58">
        <f t="shared" si="601"/>
        <v>7.6093593808638795</v>
      </c>
      <c r="LF199" s="55">
        <f t="shared" si="734"/>
        <v>0.35735110353315586</v>
      </c>
      <c r="LG199" s="56">
        <f t="shared" si="735"/>
        <v>1.5242564784963169E-2</v>
      </c>
      <c r="LH199" s="260">
        <f t="shared" si="736"/>
        <v>1.0583579912088363</v>
      </c>
      <c r="LI199" s="57">
        <f t="shared" si="602"/>
        <v>0</v>
      </c>
      <c r="LJ199" s="58">
        <f t="shared" si="737"/>
        <v>0</v>
      </c>
      <c r="LK199" s="58">
        <f t="shared" si="603"/>
        <v>0</v>
      </c>
      <c r="LL199" s="58">
        <f t="shared" si="738"/>
        <v>0</v>
      </c>
      <c r="LM199" s="58">
        <f t="shared" si="604"/>
        <v>0</v>
      </c>
      <c r="LN199" s="55"/>
      <c r="LO199" s="56"/>
      <c r="LP199" s="260"/>
      <c r="LQ199" s="57">
        <f t="shared" si="605"/>
        <v>4.3436640066666643E-2</v>
      </c>
      <c r="LR199" s="58">
        <f t="shared" si="739"/>
        <v>5.0243161565113312E-2</v>
      </c>
      <c r="LS199" s="58">
        <f t="shared" si="606"/>
        <v>1.1768208333333328E-3</v>
      </c>
      <c r="LT199" s="58">
        <f t="shared" si="740"/>
        <v>1.359110380416666E-3</v>
      </c>
      <c r="LU199" s="58">
        <f t="shared" si="607"/>
        <v>0.89416666666666633</v>
      </c>
      <c r="LV199" s="55">
        <f t="shared" si="608"/>
        <v>4.857778945013979E-2</v>
      </c>
      <c r="LW199" s="56">
        <f t="shared" si="609"/>
        <v>1.3161090400745572E-3</v>
      </c>
      <c r="LX199" s="260">
        <f t="shared" si="610"/>
        <v>1.0078160048971445</v>
      </c>
      <c r="LY199" s="57">
        <f t="shared" si="611"/>
        <v>0</v>
      </c>
      <c r="LZ199" s="58">
        <f t="shared" si="741"/>
        <v>0</v>
      </c>
      <c r="MA199" s="58">
        <f t="shared" si="612"/>
        <v>0</v>
      </c>
      <c r="MB199" s="58">
        <f t="shared" si="742"/>
        <v>0</v>
      </c>
      <c r="MC199" s="58">
        <f t="shared" si="613"/>
        <v>0</v>
      </c>
      <c r="MD199" s="55"/>
      <c r="ME199" s="56"/>
      <c r="MF199" s="260"/>
      <c r="MG199" s="57">
        <f t="shared" si="614"/>
        <v>0</v>
      </c>
      <c r="MH199" s="58">
        <f t="shared" si="743"/>
        <v>0</v>
      </c>
      <c r="MI199" s="58">
        <f t="shared" si="615"/>
        <v>0</v>
      </c>
      <c r="MJ199" s="58">
        <f t="shared" si="744"/>
        <v>0</v>
      </c>
      <c r="MK199" s="58">
        <f t="shared" si="616"/>
        <v>0</v>
      </c>
      <c r="ML199" s="55"/>
      <c r="MM199" s="56"/>
      <c r="MN199" s="260"/>
      <c r="MO199" s="59">
        <v>1.394013786597722</v>
      </c>
      <c r="MP199" s="60"/>
      <c r="MQ199" s="60">
        <v>0.81030000000000002</v>
      </c>
      <c r="MR199" s="61"/>
      <c r="MS199" s="59">
        <f t="shared" si="617"/>
        <v>1.0620656163674442</v>
      </c>
      <c r="MT199" s="60"/>
      <c r="MU199" s="60">
        <f t="shared" si="745"/>
        <v>1.0900517799762193</v>
      </c>
      <c r="MV199" s="61"/>
      <c r="MW199" s="66">
        <f t="shared" si="746"/>
        <v>1.4805341114876245</v>
      </c>
      <c r="MX199" s="67"/>
      <c r="MY199" s="67">
        <f t="shared" si="747"/>
        <v>0.88326895731473054</v>
      </c>
      <c r="MZ199" s="261"/>
      <c r="NA199" s="59">
        <f t="shared" si="618"/>
        <v>1.0619459794464512</v>
      </c>
      <c r="NB199" s="60"/>
      <c r="NC199" s="60">
        <f t="shared" si="619"/>
        <v>1.0892718967267452</v>
      </c>
      <c r="ND199" s="262"/>
      <c r="NE199" s="62">
        <f t="shared" si="620"/>
        <v>1.4803673359703742</v>
      </c>
      <c r="NF199" s="63"/>
      <c r="NG199" s="63">
        <f t="shared" si="621"/>
        <v>0.88263701791768168</v>
      </c>
      <c r="NH199" s="64"/>
      <c r="NI199" s="238">
        <f t="shared" si="750"/>
        <v>1.6677551725030604E-4</v>
      </c>
      <c r="NJ199" s="238">
        <f t="shared" si="751"/>
        <v>0</v>
      </c>
      <c r="NK199" s="238">
        <f t="shared" si="752"/>
        <v>6.3193939704886404E-4</v>
      </c>
      <c r="NL199" s="238">
        <f t="shared" si="753"/>
        <v>0</v>
      </c>
      <c r="NM199" s="239">
        <f t="shared" si="622"/>
        <v>0</v>
      </c>
      <c r="NN199" s="240">
        <f t="shared" si="623"/>
        <v>0</v>
      </c>
      <c r="NO199" s="240">
        <f t="shared" si="804"/>
        <v>0.5977303180526925</v>
      </c>
      <c r="NP199" s="240">
        <f t="shared" si="624"/>
        <v>0</v>
      </c>
      <c r="NQ199" s="240">
        <f t="shared" si="803"/>
        <v>0</v>
      </c>
      <c r="NR199" s="240">
        <f t="shared" si="625"/>
        <v>0</v>
      </c>
      <c r="NS199" s="240">
        <f t="shared" si="626"/>
        <v>0.27082350742539985</v>
      </c>
      <c r="NT199" s="240">
        <f t="shared" si="627"/>
        <v>0</v>
      </c>
      <c r="NU199" s="240">
        <f t="shared" si="628"/>
        <v>0</v>
      </c>
      <c r="NV199" s="240">
        <f t="shared" si="629"/>
        <v>0.19386387880932354</v>
      </c>
      <c r="NW199" s="240">
        <f t="shared" si="630"/>
        <v>0</v>
      </c>
      <c r="NX199" s="240">
        <f t="shared" si="631"/>
        <v>0.37582292267825779</v>
      </c>
      <c r="NY199" s="240">
        <f t="shared" si="632"/>
        <v>0</v>
      </c>
      <c r="NZ199" s="240">
        <f t="shared" si="633"/>
        <v>4.2126709004700641E-2</v>
      </c>
      <c r="OA199" s="240">
        <f t="shared" si="634"/>
        <v>0</v>
      </c>
      <c r="OB199" s="241">
        <f t="shared" si="635"/>
        <v>0</v>
      </c>
      <c r="OC199" s="4"/>
      <c r="OD199" s="4"/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136"/>
      <c r="OP199" s="13"/>
      <c r="OQ199" s="13"/>
      <c r="OR199" s="13"/>
      <c r="OS199" s="13"/>
      <c r="OT199" s="13"/>
    </row>
    <row r="200" spans="1:410" ht="15" customHeight="1">
      <c r="A200" s="242">
        <v>181</v>
      </c>
      <c r="B200" s="49" t="s">
        <v>250</v>
      </c>
      <c r="C200" s="50">
        <v>1</v>
      </c>
      <c r="D200" s="51">
        <v>82.2</v>
      </c>
      <c r="E200" s="52">
        <v>82.2</v>
      </c>
      <c r="F200" s="52"/>
      <c r="G200" s="52"/>
      <c r="H200" s="53"/>
      <c r="I200" s="57">
        <v>1.1760437845014327</v>
      </c>
      <c r="J200" s="58"/>
      <c r="K200" s="58">
        <v>0.79260000000000019</v>
      </c>
      <c r="L200" s="243"/>
      <c r="M200" s="1">
        <v>0</v>
      </c>
      <c r="N200" s="2">
        <v>0</v>
      </c>
      <c r="O200" s="2">
        <v>0.38344378450143252</v>
      </c>
      <c r="P200" s="2">
        <v>0</v>
      </c>
      <c r="Q200" s="2">
        <v>0</v>
      </c>
      <c r="R200" s="2">
        <v>0</v>
      </c>
      <c r="S200" s="2">
        <v>0.24110000000000001</v>
      </c>
      <c r="T200" s="2">
        <v>0</v>
      </c>
      <c r="U200" s="2">
        <v>0</v>
      </c>
      <c r="V200" s="2">
        <v>0.18260000000000001</v>
      </c>
      <c r="W200" s="2">
        <v>0</v>
      </c>
      <c r="X200" s="2">
        <v>0.35520000000000002</v>
      </c>
      <c r="Y200" s="2">
        <v>0</v>
      </c>
      <c r="Z200" s="2">
        <v>1.37E-2</v>
      </c>
      <c r="AA200" s="2">
        <v>0</v>
      </c>
      <c r="AB200" s="3">
        <v>0</v>
      </c>
      <c r="AC200" s="244">
        <v>0</v>
      </c>
      <c r="AD200" s="108">
        <v>0</v>
      </c>
      <c r="AE200" s="108">
        <v>0</v>
      </c>
      <c r="AF200" s="108">
        <f t="shared" si="636"/>
        <v>0</v>
      </c>
      <c r="AG200" s="108">
        <f t="shared" si="637"/>
        <v>0</v>
      </c>
      <c r="AH200" s="108">
        <v>0</v>
      </c>
      <c r="AI200" s="108">
        <v>0</v>
      </c>
      <c r="AJ200" s="108">
        <f t="shared" si="638"/>
        <v>0</v>
      </c>
      <c r="AK200" s="108">
        <f t="shared" si="639"/>
        <v>0</v>
      </c>
      <c r="AL200" s="108">
        <v>0</v>
      </c>
      <c r="AM200" s="245">
        <v>0</v>
      </c>
      <c r="AN200" s="244">
        <v>0</v>
      </c>
      <c r="AO200" s="108">
        <v>0</v>
      </c>
      <c r="AP200" s="108">
        <v>0</v>
      </c>
      <c r="AQ200" s="108">
        <f t="shared" si="640"/>
        <v>0</v>
      </c>
      <c r="AR200" s="108">
        <f t="shared" si="641"/>
        <v>0</v>
      </c>
      <c r="AS200" s="246">
        <v>0</v>
      </c>
      <c r="AT200" s="247">
        <v>0</v>
      </c>
      <c r="AU200" s="108">
        <v>0</v>
      </c>
      <c r="AV200" s="108">
        <f t="shared" si="642"/>
        <v>0</v>
      </c>
      <c r="AW200" s="108">
        <f t="shared" si="643"/>
        <v>0</v>
      </c>
      <c r="AX200" s="108">
        <v>0</v>
      </c>
      <c r="AY200" s="245">
        <v>0</v>
      </c>
      <c r="AZ200" s="248">
        <v>4</v>
      </c>
      <c r="BA200" s="108">
        <v>20.388666666666662</v>
      </c>
      <c r="BB200" s="108">
        <v>2.1262462985055999</v>
      </c>
      <c r="BC200" s="109">
        <v>1.7009970388044799</v>
      </c>
      <c r="BD200" s="109">
        <v>0.42524925970111993</v>
      </c>
      <c r="BE200" s="108">
        <v>0.79734249999999995</v>
      </c>
      <c r="BF200" s="109">
        <v>0.63787400000000005</v>
      </c>
      <c r="BG200" s="109">
        <v>0.1594684999999999</v>
      </c>
      <c r="BH200" s="108">
        <v>1.7017946489575748</v>
      </c>
      <c r="BI200" s="109">
        <f t="shared" si="644"/>
        <v>0.99600595060610186</v>
      </c>
      <c r="BJ200" s="108">
        <f t="shared" si="645"/>
        <v>3.2921217484084289E-2</v>
      </c>
      <c r="BK200" s="108">
        <v>1.2507025057064918</v>
      </c>
      <c r="BL200" s="245">
        <v>31.51770314380359</v>
      </c>
      <c r="BM200" s="244">
        <v>0</v>
      </c>
      <c r="BN200" s="108">
        <v>0</v>
      </c>
      <c r="BO200" s="108">
        <v>0</v>
      </c>
      <c r="BP200" s="108">
        <f t="shared" si="646"/>
        <v>0</v>
      </c>
      <c r="BQ200" s="108">
        <f t="shared" si="647"/>
        <v>0</v>
      </c>
      <c r="BR200" s="108">
        <v>0</v>
      </c>
      <c r="BS200" s="108">
        <v>0</v>
      </c>
      <c r="BT200" s="108">
        <f t="shared" si="648"/>
        <v>0</v>
      </c>
      <c r="BU200" s="108">
        <f t="shared" si="649"/>
        <v>0</v>
      </c>
      <c r="BV200" s="108">
        <v>0</v>
      </c>
      <c r="BW200" s="245">
        <v>0</v>
      </c>
      <c r="BX200" s="107">
        <v>0</v>
      </c>
      <c r="BY200" s="108">
        <v>0</v>
      </c>
      <c r="BZ200" s="109">
        <f t="shared" si="650"/>
        <v>0</v>
      </c>
      <c r="CA200" s="109">
        <f t="shared" si="651"/>
        <v>0</v>
      </c>
      <c r="CB200" s="108">
        <v>0</v>
      </c>
      <c r="CC200" s="110">
        <v>0</v>
      </c>
      <c r="CD200" s="244">
        <v>0</v>
      </c>
      <c r="CE200" s="108">
        <v>0</v>
      </c>
      <c r="CF200" s="109">
        <f t="shared" si="652"/>
        <v>0</v>
      </c>
      <c r="CG200" s="109">
        <f t="shared" si="653"/>
        <v>0</v>
      </c>
      <c r="CH200" s="108">
        <v>0</v>
      </c>
      <c r="CI200" s="245">
        <v>0</v>
      </c>
      <c r="CJ200" s="249">
        <v>7.6683751759000911</v>
      </c>
      <c r="CK200" s="250">
        <v>1.6870425386980201</v>
      </c>
      <c r="CL200" s="250">
        <v>1.3070903045140665</v>
      </c>
      <c r="CM200" s="251">
        <v>1.3070903045140665</v>
      </c>
      <c r="CN200" s="252">
        <f t="shared" si="541"/>
        <v>0.63714116893538175</v>
      </c>
      <c r="CO200" s="250">
        <v>5.1612229172650839</v>
      </c>
      <c r="CP200" s="252">
        <f t="shared" si="654"/>
        <v>0.51082687701339446</v>
      </c>
      <c r="CQ200" s="250">
        <v>1.6151530997289354</v>
      </c>
      <c r="CR200" s="250">
        <v>1.15513235835554</v>
      </c>
      <c r="CS200" s="252">
        <f t="shared" si="655"/>
        <v>2.2346035472387921E-2</v>
      </c>
      <c r="CT200" s="252">
        <f t="shared" si="656"/>
        <v>0.67606200511003012</v>
      </c>
      <c r="CU200" s="250">
        <f t="shared" si="542"/>
        <v>16.9788632947328</v>
      </c>
      <c r="CV200" s="245">
        <f t="shared" si="657"/>
        <v>21.393367751363332</v>
      </c>
      <c r="CW200" s="244">
        <v>0</v>
      </c>
      <c r="CX200" s="108">
        <v>0</v>
      </c>
      <c r="CY200" s="108">
        <f t="shared" si="658"/>
        <v>0</v>
      </c>
      <c r="CZ200" s="108">
        <f t="shared" si="659"/>
        <v>0</v>
      </c>
      <c r="DA200" s="108">
        <v>0</v>
      </c>
      <c r="DB200" s="245">
        <v>0</v>
      </c>
      <c r="DC200" s="244">
        <v>0</v>
      </c>
      <c r="DD200" s="108">
        <v>0</v>
      </c>
      <c r="DE200" s="108">
        <f t="shared" si="660"/>
        <v>0</v>
      </c>
      <c r="DF200" s="108">
        <f t="shared" si="661"/>
        <v>0</v>
      </c>
      <c r="DG200" s="108">
        <v>0</v>
      </c>
      <c r="DH200" s="245">
        <v>0</v>
      </c>
      <c r="DI200" s="107">
        <v>5.8133247450840004</v>
      </c>
      <c r="DJ200" s="108">
        <v>1.27893144391848</v>
      </c>
      <c r="DK200" s="108">
        <v>9.8754386652029957E-2</v>
      </c>
      <c r="DL200" s="108">
        <v>3.9126756596530217</v>
      </c>
      <c r="DM200" s="108">
        <f t="shared" si="662"/>
        <v>0.38725316073849819</v>
      </c>
      <c r="DN200" s="108">
        <f t="shared" si="663"/>
        <v>1.2244327209318167</v>
      </c>
      <c r="DO200" s="108">
        <v>0.81056909517744979</v>
      </c>
      <c r="DP200" s="108">
        <f t="shared" si="664"/>
        <v>1.5680459146207769E-2</v>
      </c>
      <c r="DQ200" s="108">
        <f t="shared" si="665"/>
        <v>0.47440015319631568</v>
      </c>
      <c r="DR200" s="108">
        <v>0.59571276652424909</v>
      </c>
      <c r="DS200" s="110">
        <v>15.011961716411077</v>
      </c>
      <c r="DT200" s="244">
        <v>0</v>
      </c>
      <c r="DU200" s="108">
        <v>0</v>
      </c>
      <c r="DV200" s="108">
        <v>0</v>
      </c>
      <c r="DW200" s="108">
        <f t="shared" si="666"/>
        <v>0</v>
      </c>
      <c r="DX200" s="108">
        <f t="shared" si="667"/>
        <v>0</v>
      </c>
      <c r="DY200" s="108">
        <v>0</v>
      </c>
      <c r="DZ200" s="108">
        <v>0</v>
      </c>
      <c r="EA200" s="108"/>
      <c r="EB200" s="108">
        <v>0</v>
      </c>
      <c r="EC200" s="108">
        <f t="shared" si="668"/>
        <v>0</v>
      </c>
      <c r="ED200" s="108">
        <f t="shared" si="669"/>
        <v>0</v>
      </c>
      <c r="EE200" s="108">
        <v>0</v>
      </c>
      <c r="EF200" s="245">
        <v>0</v>
      </c>
      <c r="EG200" s="249">
        <v>4.8449455555555403</v>
      </c>
      <c r="EH200" s="250">
        <v>1.06588802222222</v>
      </c>
      <c r="EI200" s="250">
        <v>12.4265311111111</v>
      </c>
      <c r="EJ200" s="250">
        <v>3.2609051410033199</v>
      </c>
      <c r="EK200" s="250">
        <f t="shared" si="670"/>
        <v>0.32274482542566257</v>
      </c>
      <c r="EL200" s="250">
        <v>1.0204676548255789</v>
      </c>
      <c r="EM200" s="250">
        <v>1.5766736975821301</v>
      </c>
      <c r="EN200" s="250">
        <f t="shared" si="671"/>
        <v>3.0500752679726309E-2</v>
      </c>
      <c r="EO200" s="250">
        <f t="shared" si="672"/>
        <v>0.92277666163649807</v>
      </c>
      <c r="EP200" s="250">
        <v>23.174943527474312</v>
      </c>
      <c r="EQ200" s="245">
        <v>29.200428844617633</v>
      </c>
      <c r="ER200" s="244">
        <v>0</v>
      </c>
      <c r="ES200" s="108">
        <v>0</v>
      </c>
      <c r="ET200" s="108">
        <v>0</v>
      </c>
      <c r="EU200" s="108">
        <f t="shared" si="673"/>
        <v>0</v>
      </c>
      <c r="EV200" s="108">
        <f t="shared" si="674"/>
        <v>0</v>
      </c>
      <c r="EW200" s="108">
        <v>0</v>
      </c>
      <c r="EX200" s="108">
        <v>0</v>
      </c>
      <c r="EY200" s="108">
        <f t="shared" si="675"/>
        <v>0</v>
      </c>
      <c r="EZ200" s="108">
        <f t="shared" si="676"/>
        <v>0</v>
      </c>
      <c r="FA200" s="108">
        <v>0</v>
      </c>
      <c r="FB200" s="245">
        <v>0</v>
      </c>
      <c r="FC200" s="244">
        <v>0.83333333333333293</v>
      </c>
      <c r="FD200" s="108">
        <v>6.0833333333333302E-2</v>
      </c>
      <c r="FE200" s="108">
        <f t="shared" si="677"/>
        <v>1.1768208333333328E-3</v>
      </c>
      <c r="FF200" s="108">
        <f t="shared" si="678"/>
        <v>3.5603803333333316E-2</v>
      </c>
      <c r="FG200" s="108">
        <v>4.4708333333333301E-2</v>
      </c>
      <c r="FH200" s="245">
        <v>1.1266499999999995</v>
      </c>
      <c r="FI200" s="244">
        <v>0</v>
      </c>
      <c r="FJ200" s="108">
        <v>0</v>
      </c>
      <c r="FK200" s="108">
        <f t="shared" si="679"/>
        <v>0</v>
      </c>
      <c r="FL200" s="108">
        <f t="shared" si="680"/>
        <v>0</v>
      </c>
      <c r="FM200" s="108">
        <v>0</v>
      </c>
      <c r="FN200" s="245">
        <v>0</v>
      </c>
      <c r="FO200" s="244">
        <v>0</v>
      </c>
      <c r="FP200" s="108">
        <v>0</v>
      </c>
      <c r="FQ200" s="108">
        <f t="shared" si="681"/>
        <v>0</v>
      </c>
      <c r="FR200" s="108">
        <f t="shared" si="682"/>
        <v>0</v>
      </c>
      <c r="FS200" s="108">
        <v>0</v>
      </c>
      <c r="FT200" s="110">
        <v>0</v>
      </c>
      <c r="FU200" s="253">
        <f t="shared" si="543"/>
        <v>22.358507481378354</v>
      </c>
      <c r="FV200" s="254">
        <f t="shared" si="544"/>
        <v>14.613285726376265</v>
      </c>
      <c r="FW200" s="254">
        <f t="shared" si="545"/>
        <v>2.9760122077398616</v>
      </c>
      <c r="FX200" s="254">
        <f t="shared" si="546"/>
        <v>20.388666666666662</v>
      </c>
      <c r="FY200" s="254">
        <f t="shared" si="547"/>
        <v>0</v>
      </c>
      <c r="FZ200" s="254">
        <f t="shared" si="548"/>
        <v>0</v>
      </c>
      <c r="GA200" s="254">
        <f t="shared" si="683"/>
        <v>0</v>
      </c>
      <c r="GB200" s="254">
        <f t="shared" si="684"/>
        <v>0</v>
      </c>
      <c r="GC200" s="254">
        <f t="shared" si="685"/>
        <v>0</v>
      </c>
      <c r="GD200" s="254">
        <f t="shared" si="686"/>
        <v>0</v>
      </c>
      <c r="GE200" s="254">
        <f t="shared" si="549"/>
        <v>12.334803717921426</v>
      </c>
      <c r="GF200" s="255">
        <f t="shared" si="550"/>
        <v>4.7092652400933233</v>
      </c>
      <c r="GG200" s="255">
        <f t="shared" si="551"/>
        <v>1.2208248631775553</v>
      </c>
      <c r="GH200" s="254">
        <f t="shared" si="552"/>
        <v>5.3050031334060277</v>
      </c>
      <c r="GI200" s="255">
        <f t="shared" si="553"/>
        <v>3.7879152601363804</v>
      </c>
      <c r="GJ200" s="256">
        <f t="shared" si="554"/>
        <v>0.10262528561573961</v>
      </c>
      <c r="GK200" s="253">
        <f t="shared" si="687"/>
        <v>77.976278933488601</v>
      </c>
      <c r="GL200" s="257">
        <f t="shared" si="688"/>
        <v>98.25011145619564</v>
      </c>
      <c r="GM200" s="221">
        <f t="shared" si="689"/>
        <v>98.25011145619564</v>
      </c>
      <c r="GN200" s="222">
        <f t="shared" si="690"/>
        <v>38.878166856826148</v>
      </c>
      <c r="GO200" s="222">
        <f t="shared" si="691"/>
        <v>5.4173225692317777</v>
      </c>
      <c r="GP200" s="55">
        <f t="shared" si="692"/>
        <v>0.39570608399930213</v>
      </c>
      <c r="GQ200" s="56">
        <f t="shared" si="693"/>
        <v>5.5138080648865891E-2</v>
      </c>
      <c r="GR200" s="258">
        <f t="shared" si="694"/>
        <v>1.0705480320551999</v>
      </c>
      <c r="GS200" s="227">
        <f t="shared" si="555"/>
        <v>98.25011145619564</v>
      </c>
      <c r="GT200" s="222">
        <f t="shared" si="788"/>
        <v>38.878166856826148</v>
      </c>
      <c r="GU200" s="222">
        <f t="shared" si="789"/>
        <v>5.4173225692317777</v>
      </c>
      <c r="GV200" s="37">
        <f t="shared" si="748"/>
        <v>0.39570608399930213</v>
      </c>
      <c r="GW200" s="228">
        <f t="shared" si="749"/>
        <v>5.5138080648865891E-2</v>
      </c>
      <c r="GX200" s="258">
        <f t="shared" si="695"/>
        <v>1.0705480320551999</v>
      </c>
      <c r="GY200" s="221">
        <f t="shared" si="754"/>
        <v>66.732408312392053</v>
      </c>
      <c r="GZ200" s="222">
        <f t="shared" si="696"/>
        <v>37.34710650955445</v>
      </c>
      <c r="HA200" s="222">
        <f t="shared" si="697"/>
        <v>2.428864326308187</v>
      </c>
      <c r="HB200" s="55">
        <f t="shared" si="698"/>
        <v>0.55965470831987307</v>
      </c>
      <c r="HC200" s="56">
        <f t="shared" si="699"/>
        <v>3.6397072842598917E-2</v>
      </c>
      <c r="HD200" s="258">
        <f t="shared" si="700"/>
        <v>1.0933357993770427</v>
      </c>
      <c r="HE200" s="221">
        <f t="shared" si="701"/>
        <v>66.732408312392053</v>
      </c>
      <c r="HF200" s="222">
        <f t="shared" si="702"/>
        <v>37.34710650955445</v>
      </c>
      <c r="HG200" s="222">
        <f t="shared" si="703"/>
        <v>2.428864326308187</v>
      </c>
      <c r="HH200" s="55">
        <f t="shared" si="704"/>
        <v>0.55965470831987307</v>
      </c>
      <c r="HI200" s="56">
        <f t="shared" si="705"/>
        <v>3.6397072842598917E-2</v>
      </c>
      <c r="HJ200" s="259">
        <f t="shared" si="706"/>
        <v>1.0933357993770427</v>
      </c>
      <c r="HK200" s="54">
        <f t="shared" si="556"/>
        <v>1.2590113591087584</v>
      </c>
      <c r="HL200" s="55">
        <f t="shared" si="557"/>
        <v>0</v>
      </c>
      <c r="HM200" s="55">
        <f t="shared" si="558"/>
        <v>0.86657795458624431</v>
      </c>
      <c r="HN200" s="56">
        <f t="shared" si="559"/>
        <v>0</v>
      </c>
      <c r="HQ200" s="57">
        <f t="shared" si="560"/>
        <v>0</v>
      </c>
      <c r="HR200" s="58">
        <f t="shared" si="707"/>
        <v>0</v>
      </c>
      <c r="HS200" s="58">
        <f t="shared" si="561"/>
        <v>0</v>
      </c>
      <c r="HT200" s="58">
        <f t="shared" si="708"/>
        <v>0</v>
      </c>
      <c r="HU200" s="58">
        <f t="shared" si="562"/>
        <v>0</v>
      </c>
      <c r="HV200" s="55"/>
      <c r="HW200" s="56"/>
      <c r="HX200" s="260"/>
      <c r="HY200" s="57">
        <f t="shared" si="563"/>
        <v>0</v>
      </c>
      <c r="HZ200" s="58">
        <f t="shared" si="709"/>
        <v>0</v>
      </c>
      <c r="IA200" s="58">
        <f t="shared" si="564"/>
        <v>0</v>
      </c>
      <c r="IB200" s="58">
        <f t="shared" si="710"/>
        <v>0</v>
      </c>
      <c r="IC200" s="58">
        <f t="shared" si="565"/>
        <v>0</v>
      </c>
      <c r="ID200" s="55"/>
      <c r="IE200" s="56"/>
      <c r="IF200" s="260"/>
      <c r="IG200" s="57">
        <f t="shared" si="566"/>
        <v>1.2151272597394442</v>
      </c>
      <c r="IH200" s="58">
        <f t="shared" si="711"/>
        <v>1.4055377013406152</v>
      </c>
      <c r="II200" s="58">
        <f t="shared" si="567"/>
        <v>2.3717922562885643</v>
      </c>
      <c r="IJ200" s="58">
        <f t="shared" si="712"/>
        <v>2.7391828767876629</v>
      </c>
      <c r="IK200" s="58">
        <f t="shared" si="568"/>
        <v>25.014050114129834</v>
      </c>
      <c r="IL200" s="55">
        <f t="shared" si="569"/>
        <v>4.857778945013979E-2</v>
      </c>
      <c r="IM200" s="56">
        <f t="shared" si="570"/>
        <v>9.4818401876823458E-2</v>
      </c>
      <c r="IN200" s="260">
        <f t="shared" si="571"/>
        <v>1.0222995100575569</v>
      </c>
      <c r="IO200" s="57">
        <f t="shared" si="572"/>
        <v>0</v>
      </c>
      <c r="IP200" s="58">
        <f t="shared" si="713"/>
        <v>0</v>
      </c>
      <c r="IQ200" s="58">
        <f t="shared" si="573"/>
        <v>0</v>
      </c>
      <c r="IR200" s="58">
        <f t="shared" si="714"/>
        <v>0</v>
      </c>
      <c r="IS200" s="58">
        <f t="shared" si="574"/>
        <v>0</v>
      </c>
      <c r="IT200" s="55"/>
      <c r="IU200" s="56"/>
      <c r="IV200" s="260"/>
      <c r="IW200" s="57">
        <f t="shared" si="575"/>
        <v>0</v>
      </c>
      <c r="IX200" s="58">
        <f t="shared" si="715"/>
        <v>0</v>
      </c>
      <c r="IY200" s="58">
        <f t="shared" si="576"/>
        <v>0</v>
      </c>
      <c r="IZ200" s="58">
        <f t="shared" si="716"/>
        <v>0</v>
      </c>
      <c r="JA200" s="58">
        <f t="shared" si="577"/>
        <v>0</v>
      </c>
      <c r="JB200" s="55"/>
      <c r="JC200" s="56"/>
      <c r="JD200" s="260"/>
      <c r="JE200" s="57">
        <f t="shared" si="578"/>
        <v>0</v>
      </c>
      <c r="JF200" s="58">
        <f t="shared" si="717"/>
        <v>0</v>
      </c>
      <c r="JG200" s="58">
        <f t="shared" si="579"/>
        <v>0</v>
      </c>
      <c r="JH200" s="58">
        <f t="shared" si="718"/>
        <v>0</v>
      </c>
      <c r="JI200" s="58">
        <f t="shared" si="580"/>
        <v>0</v>
      </c>
      <c r="JJ200" s="55"/>
      <c r="JK200" s="56"/>
      <c r="JL200" s="260"/>
      <c r="JM200" s="57">
        <f t="shared" si="581"/>
        <v>12.150700142501648</v>
      </c>
      <c r="JN200" s="58">
        <f t="shared" si="719"/>
        <v>14.054714854831657</v>
      </c>
      <c r="JO200" s="58">
        <f t="shared" si="582"/>
        <v>1.1703140814211641</v>
      </c>
      <c r="JP200" s="58">
        <f t="shared" si="720"/>
        <v>1.3515957326333026</v>
      </c>
      <c r="JQ200" s="58">
        <f t="shared" si="583"/>
        <v>16.978863294732804</v>
      </c>
      <c r="JR200" s="55">
        <f t="shared" si="584"/>
        <v>0.71563684397359206</v>
      </c>
      <c r="JS200" s="56">
        <f t="shared" si="585"/>
        <v>6.8927705059279198E-2</v>
      </c>
      <c r="JT200" s="260">
        <f t="shared" si="586"/>
        <v>1.1228171949643442</v>
      </c>
      <c r="JU200" s="57">
        <f t="shared" si="587"/>
        <v>0</v>
      </c>
      <c r="JV200" s="58">
        <f t="shared" si="721"/>
        <v>0</v>
      </c>
      <c r="JW200" s="58">
        <f t="shared" si="588"/>
        <v>0</v>
      </c>
      <c r="JX200" s="58">
        <f t="shared" si="722"/>
        <v>0</v>
      </c>
      <c r="JY200" s="58">
        <f t="shared" si="589"/>
        <v>0</v>
      </c>
      <c r="JZ200" s="55"/>
      <c r="KA200" s="56"/>
      <c r="KB200" s="260"/>
      <c r="KC200" s="57">
        <f t="shared" si="590"/>
        <v>0</v>
      </c>
      <c r="KD200" s="58">
        <f t="shared" si="723"/>
        <v>0</v>
      </c>
      <c r="KE200" s="58">
        <f t="shared" si="591"/>
        <v>0</v>
      </c>
      <c r="KF200" s="58">
        <f t="shared" si="724"/>
        <v>0</v>
      </c>
      <c r="KG200" s="58">
        <f t="shared" si="592"/>
        <v>0</v>
      </c>
      <c r="KH200" s="55"/>
      <c r="KI200" s="56"/>
      <c r="KJ200" s="260"/>
      <c r="KK200" s="57">
        <f t="shared" si="593"/>
        <v>9.1648322954388028</v>
      </c>
      <c r="KL200" s="58">
        <f t="shared" si="725"/>
        <v>10.600961516134063</v>
      </c>
      <c r="KM200" s="58">
        <f t="shared" si="594"/>
        <v>0.40293361988470594</v>
      </c>
      <c r="KN200" s="58">
        <f t="shared" si="726"/>
        <v>0.46534803760484689</v>
      </c>
      <c r="KO200" s="58">
        <f t="shared" si="595"/>
        <v>11.914255330484982</v>
      </c>
      <c r="KP200" s="55">
        <f t="shared" si="727"/>
        <v>0.76923249009014971</v>
      </c>
      <c r="KQ200" s="56">
        <f t="shared" si="728"/>
        <v>3.381945482179826E-2</v>
      </c>
      <c r="KR200" s="260">
        <f t="shared" si="729"/>
        <v>1.125777364749023</v>
      </c>
      <c r="KS200" s="57">
        <f t="shared" si="596"/>
        <v>0</v>
      </c>
      <c r="KT200" s="58">
        <f t="shared" si="730"/>
        <v>0</v>
      </c>
      <c r="KU200" s="58">
        <f t="shared" si="597"/>
        <v>0</v>
      </c>
      <c r="KV200" s="58">
        <f t="shared" si="731"/>
        <v>0</v>
      </c>
      <c r="KW200" s="58">
        <f t="shared" si="598"/>
        <v>0</v>
      </c>
      <c r="KX200" s="55"/>
      <c r="KY200" s="56"/>
      <c r="KZ200" s="260"/>
      <c r="LA200" s="57">
        <f t="shared" si="599"/>
        <v>8.2815916438614945</v>
      </c>
      <c r="LB200" s="58">
        <f t="shared" si="732"/>
        <v>9.5793170544545916</v>
      </c>
      <c r="LC200" s="58">
        <f t="shared" si="600"/>
        <v>0.35324557810538887</v>
      </c>
      <c r="LD200" s="58">
        <f t="shared" si="733"/>
        <v>0.40796331815391362</v>
      </c>
      <c r="LE200" s="58">
        <f t="shared" si="601"/>
        <v>23.174943527474312</v>
      </c>
      <c r="LF200" s="55">
        <f t="shared" si="734"/>
        <v>0.35735110353315508</v>
      </c>
      <c r="LG200" s="56">
        <f t="shared" si="735"/>
        <v>1.5242564784963117E-2</v>
      </c>
      <c r="LH200" s="260">
        <f t="shared" si="736"/>
        <v>1.0583579912088363</v>
      </c>
      <c r="LI200" s="57">
        <f t="shared" si="602"/>
        <v>0</v>
      </c>
      <c r="LJ200" s="58">
        <f t="shared" si="737"/>
        <v>0</v>
      </c>
      <c r="LK200" s="58">
        <f t="shared" si="603"/>
        <v>0</v>
      </c>
      <c r="LL200" s="58">
        <f t="shared" si="738"/>
        <v>0</v>
      </c>
      <c r="LM200" s="58">
        <f t="shared" si="604"/>
        <v>0</v>
      </c>
      <c r="LN200" s="55"/>
      <c r="LO200" s="56"/>
      <c r="LP200" s="260"/>
      <c r="LQ200" s="57">
        <f t="shared" si="605"/>
        <v>4.3436640066666643E-2</v>
      </c>
      <c r="LR200" s="58">
        <f t="shared" si="739"/>
        <v>5.0243161565113312E-2</v>
      </c>
      <c r="LS200" s="58">
        <f t="shared" si="606"/>
        <v>1.1768208333333328E-3</v>
      </c>
      <c r="LT200" s="58">
        <f t="shared" si="740"/>
        <v>1.359110380416666E-3</v>
      </c>
      <c r="LU200" s="58">
        <f t="shared" si="607"/>
        <v>0.89416666666666633</v>
      </c>
      <c r="LV200" s="55">
        <f t="shared" si="608"/>
        <v>4.857778945013979E-2</v>
      </c>
      <c r="LW200" s="56">
        <f t="shared" si="609"/>
        <v>1.3161090400745572E-3</v>
      </c>
      <c r="LX200" s="260">
        <f t="shared" si="610"/>
        <v>1.0078160048971445</v>
      </c>
      <c r="LY200" s="57">
        <f t="shared" si="611"/>
        <v>0</v>
      </c>
      <c r="LZ200" s="58">
        <f t="shared" si="741"/>
        <v>0</v>
      </c>
      <c r="MA200" s="58">
        <f t="shared" si="612"/>
        <v>0</v>
      </c>
      <c r="MB200" s="58">
        <f t="shared" si="742"/>
        <v>0</v>
      </c>
      <c r="MC200" s="58">
        <f t="shared" si="613"/>
        <v>0</v>
      </c>
      <c r="MD200" s="55"/>
      <c r="ME200" s="56"/>
      <c r="MF200" s="260"/>
      <c r="MG200" s="57">
        <f t="shared" si="614"/>
        <v>0</v>
      </c>
      <c r="MH200" s="58">
        <f t="shared" si="743"/>
        <v>0</v>
      </c>
      <c r="MI200" s="58">
        <f t="shared" si="615"/>
        <v>0</v>
      </c>
      <c r="MJ200" s="58">
        <f t="shared" si="744"/>
        <v>0</v>
      </c>
      <c r="MK200" s="58">
        <f t="shared" si="616"/>
        <v>0</v>
      </c>
      <c r="ML200" s="55"/>
      <c r="MM200" s="56"/>
      <c r="MN200" s="260"/>
      <c r="MO200" s="59">
        <v>1.1760437845014327</v>
      </c>
      <c r="MP200" s="60"/>
      <c r="MQ200" s="60">
        <v>0.79260000000000019</v>
      </c>
      <c r="MR200" s="61"/>
      <c r="MS200" s="59">
        <f t="shared" si="617"/>
        <v>1.0705480320551999</v>
      </c>
      <c r="MT200" s="60"/>
      <c r="MU200" s="60">
        <f t="shared" si="745"/>
        <v>1.0933357993770427</v>
      </c>
      <c r="MV200" s="61"/>
      <c r="MW200" s="66">
        <f t="shared" si="746"/>
        <v>1.2590113591087584</v>
      </c>
      <c r="MX200" s="67"/>
      <c r="MY200" s="67">
        <f t="shared" si="747"/>
        <v>0.86657795458624431</v>
      </c>
      <c r="MZ200" s="261"/>
      <c r="NA200" s="59">
        <f t="shared" si="618"/>
        <v>1.0705455186923278</v>
      </c>
      <c r="NB200" s="60"/>
      <c r="NC200" s="60">
        <f t="shared" si="619"/>
        <v>1.0926242874760841</v>
      </c>
      <c r="ND200" s="262"/>
      <c r="NE200" s="62">
        <f t="shared" si="620"/>
        <v>1.2590084032839743</v>
      </c>
      <c r="NF200" s="63"/>
      <c r="NG200" s="63">
        <f t="shared" si="621"/>
        <v>0.86601401025354452</v>
      </c>
      <c r="NH200" s="64"/>
      <c r="NI200" s="238">
        <f t="shared" si="750"/>
        <v>2.9558247840455465E-6</v>
      </c>
      <c r="NJ200" s="238">
        <f t="shared" si="751"/>
        <v>0</v>
      </c>
      <c r="NK200" s="238">
        <f t="shared" si="752"/>
        <v>5.6394433269979505E-4</v>
      </c>
      <c r="NL200" s="238">
        <f t="shared" si="753"/>
        <v>0</v>
      </c>
      <c r="NM200" s="239">
        <f t="shared" si="622"/>
        <v>0</v>
      </c>
      <c r="NN200" s="240">
        <f t="shared" si="623"/>
        <v>0</v>
      </c>
      <c r="NO200" s="240">
        <f t="shared" si="804"/>
        <v>0.39299439303042988</v>
      </c>
      <c r="NP200" s="240">
        <f t="shared" si="624"/>
        <v>0</v>
      </c>
      <c r="NQ200" s="240">
        <f t="shared" si="803"/>
        <v>0</v>
      </c>
      <c r="NR200" s="240">
        <f t="shared" si="625"/>
        <v>0</v>
      </c>
      <c r="NS200" s="240">
        <f t="shared" si="626"/>
        <v>0.27071122570590339</v>
      </c>
      <c r="NT200" s="240">
        <f t="shared" si="627"/>
        <v>0</v>
      </c>
      <c r="NU200" s="240">
        <f t="shared" si="628"/>
        <v>0</v>
      </c>
      <c r="NV200" s="240">
        <f t="shared" si="629"/>
        <v>0.20556694680317161</v>
      </c>
      <c r="NW200" s="240">
        <f t="shared" si="630"/>
        <v>0</v>
      </c>
      <c r="NX200" s="240">
        <f t="shared" si="631"/>
        <v>0.37592875847737867</v>
      </c>
      <c r="NY200" s="240">
        <f t="shared" si="632"/>
        <v>0</v>
      </c>
      <c r="NZ200" s="240">
        <f t="shared" si="633"/>
        <v>1.3807079267090881E-2</v>
      </c>
      <c r="OA200" s="240">
        <f t="shared" si="634"/>
        <v>0</v>
      </c>
      <c r="OB200" s="241">
        <f t="shared" si="635"/>
        <v>0</v>
      </c>
      <c r="OC200" s="4"/>
      <c r="OD200" s="4"/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136"/>
      <c r="OP200" s="13"/>
      <c r="OQ200" s="13"/>
      <c r="OR200" s="13"/>
      <c r="OS200" s="13"/>
      <c r="OT200" s="13"/>
    </row>
    <row r="201" spans="1:410" ht="15" customHeight="1">
      <c r="A201" s="242">
        <v>182</v>
      </c>
      <c r="B201" s="49" t="s">
        <v>251</v>
      </c>
      <c r="C201" s="50">
        <v>1</v>
      </c>
      <c r="D201" s="51">
        <v>113.8</v>
      </c>
      <c r="E201" s="52">
        <v>113.8</v>
      </c>
      <c r="F201" s="52"/>
      <c r="G201" s="52"/>
      <c r="H201" s="53"/>
      <c r="I201" s="57">
        <v>1.55799689749144</v>
      </c>
      <c r="J201" s="58"/>
      <c r="K201" s="58">
        <v>0.86559999999999993</v>
      </c>
      <c r="L201" s="243"/>
      <c r="M201" s="1">
        <v>0</v>
      </c>
      <c r="N201" s="2">
        <v>0</v>
      </c>
      <c r="O201" s="2">
        <v>0.69239689749144007</v>
      </c>
      <c r="P201" s="2">
        <v>0</v>
      </c>
      <c r="Q201" s="2">
        <v>0</v>
      </c>
      <c r="R201" s="2">
        <v>0</v>
      </c>
      <c r="S201" s="2">
        <v>0.2412</v>
      </c>
      <c r="T201" s="2">
        <v>0</v>
      </c>
      <c r="U201" s="2">
        <v>0</v>
      </c>
      <c r="V201" s="2">
        <v>0.25940000000000002</v>
      </c>
      <c r="W201" s="2">
        <v>0</v>
      </c>
      <c r="X201" s="2">
        <v>0.35499999999999998</v>
      </c>
      <c r="Y201" s="2">
        <v>0</v>
      </c>
      <c r="Z201" s="2">
        <v>0.01</v>
      </c>
      <c r="AA201" s="2">
        <v>0</v>
      </c>
      <c r="AB201" s="3">
        <v>0</v>
      </c>
      <c r="AC201" s="244">
        <v>0</v>
      </c>
      <c r="AD201" s="108">
        <v>0</v>
      </c>
      <c r="AE201" s="108">
        <v>0</v>
      </c>
      <c r="AF201" s="108">
        <f t="shared" si="636"/>
        <v>0</v>
      </c>
      <c r="AG201" s="108">
        <f t="shared" si="637"/>
        <v>0</v>
      </c>
      <c r="AH201" s="108">
        <v>0</v>
      </c>
      <c r="AI201" s="108">
        <v>0</v>
      </c>
      <c r="AJ201" s="108">
        <f t="shared" si="638"/>
        <v>0</v>
      </c>
      <c r="AK201" s="108">
        <f t="shared" si="639"/>
        <v>0</v>
      </c>
      <c r="AL201" s="108">
        <v>0</v>
      </c>
      <c r="AM201" s="245">
        <v>0</v>
      </c>
      <c r="AN201" s="244">
        <v>0</v>
      </c>
      <c r="AO201" s="108">
        <v>0</v>
      </c>
      <c r="AP201" s="108">
        <v>0</v>
      </c>
      <c r="AQ201" s="108">
        <f t="shared" si="640"/>
        <v>0</v>
      </c>
      <c r="AR201" s="108">
        <f t="shared" si="641"/>
        <v>0</v>
      </c>
      <c r="AS201" s="246">
        <v>0</v>
      </c>
      <c r="AT201" s="247">
        <v>0</v>
      </c>
      <c r="AU201" s="108">
        <v>0</v>
      </c>
      <c r="AV201" s="108">
        <f t="shared" si="642"/>
        <v>0</v>
      </c>
      <c r="AW201" s="108">
        <f t="shared" si="643"/>
        <v>0</v>
      </c>
      <c r="AX201" s="108">
        <v>0</v>
      </c>
      <c r="AY201" s="245">
        <v>0</v>
      </c>
      <c r="AZ201" s="248">
        <v>10</v>
      </c>
      <c r="BA201" s="108">
        <v>50.971666666666664</v>
      </c>
      <c r="BB201" s="108">
        <v>5.3156157462640001</v>
      </c>
      <c r="BC201" s="109">
        <v>4.2524925970112006</v>
      </c>
      <c r="BD201" s="109">
        <v>1.0631231492527995</v>
      </c>
      <c r="BE201" s="108">
        <v>1.9933562499999999</v>
      </c>
      <c r="BF201" s="109">
        <v>1.5946850000000001</v>
      </c>
      <c r="BG201" s="109">
        <v>0.39867124999999981</v>
      </c>
      <c r="BH201" s="108">
        <v>4.2544866223939382</v>
      </c>
      <c r="BI201" s="109">
        <f t="shared" si="644"/>
        <v>2.4900148765152554</v>
      </c>
      <c r="BJ201" s="108">
        <f t="shared" si="645"/>
        <v>8.2303043710210744E-2</v>
      </c>
      <c r="BK201" s="108">
        <v>3.1267562642662305</v>
      </c>
      <c r="BL201" s="245">
        <v>78.794257859508988</v>
      </c>
      <c r="BM201" s="244">
        <v>0</v>
      </c>
      <c r="BN201" s="108">
        <v>0</v>
      </c>
      <c r="BO201" s="108">
        <v>0</v>
      </c>
      <c r="BP201" s="108">
        <f t="shared" si="646"/>
        <v>0</v>
      </c>
      <c r="BQ201" s="108">
        <f t="shared" si="647"/>
        <v>0</v>
      </c>
      <c r="BR201" s="108">
        <v>0</v>
      </c>
      <c r="BS201" s="108">
        <v>0</v>
      </c>
      <c r="BT201" s="108">
        <f t="shared" si="648"/>
        <v>0</v>
      </c>
      <c r="BU201" s="108">
        <f t="shared" si="649"/>
        <v>0</v>
      </c>
      <c r="BV201" s="108">
        <v>0</v>
      </c>
      <c r="BW201" s="245">
        <v>0</v>
      </c>
      <c r="BX201" s="107">
        <v>0</v>
      </c>
      <c r="BY201" s="108">
        <v>0</v>
      </c>
      <c r="BZ201" s="109">
        <f t="shared" si="650"/>
        <v>0</v>
      </c>
      <c r="CA201" s="109">
        <f t="shared" si="651"/>
        <v>0</v>
      </c>
      <c r="CB201" s="108">
        <v>0</v>
      </c>
      <c r="CC201" s="110">
        <v>0</v>
      </c>
      <c r="CD201" s="244">
        <v>0</v>
      </c>
      <c r="CE201" s="108">
        <v>0</v>
      </c>
      <c r="CF201" s="109">
        <f t="shared" si="652"/>
        <v>0</v>
      </c>
      <c r="CG201" s="109">
        <f t="shared" si="653"/>
        <v>0</v>
      </c>
      <c r="CH201" s="108">
        <v>0</v>
      </c>
      <c r="CI201" s="245">
        <v>0</v>
      </c>
      <c r="CJ201" s="249">
        <v>10.616315024542947</v>
      </c>
      <c r="CK201" s="250">
        <v>2.3355893053994485</v>
      </c>
      <c r="CL201" s="250">
        <v>1.8095727086824911</v>
      </c>
      <c r="CM201" s="251">
        <v>1.8095727086824911</v>
      </c>
      <c r="CN201" s="252">
        <f t="shared" si="541"/>
        <v>0.88207621684728033</v>
      </c>
      <c r="CO201" s="250">
        <v>7.1453426762137049</v>
      </c>
      <c r="CP201" s="252">
        <f t="shared" si="654"/>
        <v>0.70720314603557533</v>
      </c>
      <c r="CQ201" s="250">
        <v>2.2360635370943167</v>
      </c>
      <c r="CR201" s="250">
        <v>1.5991978391832171</v>
      </c>
      <c r="CS201" s="252">
        <f t="shared" si="655"/>
        <v>3.0936482198999336E-2</v>
      </c>
      <c r="CT201" s="252">
        <f t="shared" si="656"/>
        <v>0.9359593209430831</v>
      </c>
      <c r="CU201" s="250">
        <f t="shared" si="542"/>
        <v>23.506017554021806</v>
      </c>
      <c r="CV201" s="245">
        <f t="shared" si="657"/>
        <v>29.617582118067475</v>
      </c>
      <c r="CW201" s="244">
        <v>0</v>
      </c>
      <c r="CX201" s="108">
        <v>0</v>
      </c>
      <c r="CY201" s="108">
        <f t="shared" si="658"/>
        <v>0</v>
      </c>
      <c r="CZ201" s="108">
        <f t="shared" si="659"/>
        <v>0</v>
      </c>
      <c r="DA201" s="108">
        <v>0</v>
      </c>
      <c r="DB201" s="245">
        <v>0</v>
      </c>
      <c r="DC201" s="244">
        <v>0</v>
      </c>
      <c r="DD201" s="108">
        <v>0</v>
      </c>
      <c r="DE201" s="108">
        <f t="shared" si="660"/>
        <v>0</v>
      </c>
      <c r="DF201" s="108">
        <f t="shared" si="661"/>
        <v>0</v>
      </c>
      <c r="DG201" s="108">
        <v>0</v>
      </c>
      <c r="DH201" s="245">
        <v>0</v>
      </c>
      <c r="DI201" s="107">
        <v>11.432030859224001</v>
      </c>
      <c r="DJ201" s="108">
        <v>2.5150467890292805</v>
      </c>
      <c r="DK201" s="108">
        <v>0.19426851005820658</v>
      </c>
      <c r="DL201" s="108">
        <v>7.6943626658932915</v>
      </c>
      <c r="DM201" s="108">
        <f t="shared" si="662"/>
        <v>0.76154185049412271</v>
      </c>
      <c r="DN201" s="108">
        <f t="shared" si="663"/>
        <v>2.4078738526646468</v>
      </c>
      <c r="DO201" s="108">
        <v>1.5940067441669488</v>
      </c>
      <c r="DP201" s="108">
        <f t="shared" si="664"/>
        <v>3.0836060465909625E-2</v>
      </c>
      <c r="DQ201" s="108">
        <f t="shared" si="665"/>
        <v>0.93292113914510177</v>
      </c>
      <c r="DR201" s="108">
        <v>1.1714857784185866</v>
      </c>
      <c r="DS201" s="110">
        <v>29.521441616148376</v>
      </c>
      <c r="DT201" s="244">
        <v>0</v>
      </c>
      <c r="DU201" s="108">
        <v>0</v>
      </c>
      <c r="DV201" s="108">
        <v>0</v>
      </c>
      <c r="DW201" s="108">
        <f t="shared" si="666"/>
        <v>0</v>
      </c>
      <c r="DX201" s="108">
        <f t="shared" si="667"/>
        <v>0</v>
      </c>
      <c r="DY201" s="108">
        <v>0</v>
      </c>
      <c r="DZ201" s="108">
        <v>0</v>
      </c>
      <c r="EA201" s="108"/>
      <c r="EB201" s="108">
        <v>0</v>
      </c>
      <c r="EC201" s="108">
        <f t="shared" si="668"/>
        <v>0</v>
      </c>
      <c r="ED201" s="108">
        <f t="shared" si="669"/>
        <v>0</v>
      </c>
      <c r="EE201" s="108">
        <v>0</v>
      </c>
      <c r="EF201" s="245">
        <v>0</v>
      </c>
      <c r="EG201" s="249">
        <v>6.7031566666666702</v>
      </c>
      <c r="EH201" s="250">
        <v>1.4746944666666699</v>
      </c>
      <c r="EI201" s="250">
        <v>17.192553333333301</v>
      </c>
      <c r="EJ201" s="250">
        <v>4.5115797039699999</v>
      </c>
      <c r="EK201" s="250">
        <f t="shared" si="670"/>
        <v>0.44652908962072679</v>
      </c>
      <c r="EL201" s="250">
        <v>1.4118537525603718</v>
      </c>
      <c r="EM201" s="250">
        <v>2.1813848444564701</v>
      </c>
      <c r="EN201" s="250">
        <f t="shared" si="671"/>
        <v>4.2198889816010415E-2</v>
      </c>
      <c r="EO201" s="250">
        <f t="shared" si="672"/>
        <v>1.2766947451453494</v>
      </c>
      <c r="EP201" s="250">
        <v>32.063369015093109</v>
      </c>
      <c r="EQ201" s="245">
        <v>40.399844959017322</v>
      </c>
      <c r="ER201" s="244">
        <v>0</v>
      </c>
      <c r="ES201" s="108">
        <v>0</v>
      </c>
      <c r="ET201" s="108">
        <v>0</v>
      </c>
      <c r="EU201" s="108">
        <f t="shared" si="673"/>
        <v>0</v>
      </c>
      <c r="EV201" s="108">
        <f t="shared" si="674"/>
        <v>0</v>
      </c>
      <c r="EW201" s="108">
        <v>0</v>
      </c>
      <c r="EX201" s="108">
        <v>0</v>
      </c>
      <c r="EY201" s="108">
        <f t="shared" si="675"/>
        <v>0</v>
      </c>
      <c r="EZ201" s="108">
        <f t="shared" si="676"/>
        <v>0</v>
      </c>
      <c r="FA201" s="108">
        <v>0</v>
      </c>
      <c r="FB201" s="245">
        <v>0</v>
      </c>
      <c r="FC201" s="244">
        <v>0.83333333333333293</v>
      </c>
      <c r="FD201" s="108">
        <v>6.0833333333333302E-2</v>
      </c>
      <c r="FE201" s="108">
        <f t="shared" si="677"/>
        <v>1.1768208333333328E-3</v>
      </c>
      <c r="FF201" s="108">
        <f t="shared" si="678"/>
        <v>3.5603803333333316E-2</v>
      </c>
      <c r="FG201" s="108">
        <v>4.4708333333333301E-2</v>
      </c>
      <c r="FH201" s="245">
        <v>1.1266499999999995</v>
      </c>
      <c r="FI201" s="244">
        <v>0</v>
      </c>
      <c r="FJ201" s="108">
        <v>0</v>
      </c>
      <c r="FK201" s="108">
        <f t="shared" si="679"/>
        <v>0</v>
      </c>
      <c r="FL201" s="108">
        <f t="shared" si="680"/>
        <v>0</v>
      </c>
      <c r="FM201" s="108">
        <v>0</v>
      </c>
      <c r="FN201" s="245">
        <v>0</v>
      </c>
      <c r="FO201" s="244">
        <v>0</v>
      </c>
      <c r="FP201" s="108">
        <v>0</v>
      </c>
      <c r="FQ201" s="108">
        <f t="shared" si="681"/>
        <v>0</v>
      </c>
      <c r="FR201" s="108">
        <f t="shared" si="682"/>
        <v>0</v>
      </c>
      <c r="FS201" s="108">
        <v>0</v>
      </c>
      <c r="FT201" s="110">
        <v>0</v>
      </c>
      <c r="FU201" s="253">
        <f t="shared" si="543"/>
        <v>35.07683311152902</v>
      </c>
      <c r="FV201" s="254">
        <f t="shared" si="544"/>
        <v>20.609446067812851</v>
      </c>
      <c r="FW201" s="254">
        <f t="shared" si="545"/>
        <v>6.729253813858481</v>
      </c>
      <c r="FX201" s="254">
        <f t="shared" si="546"/>
        <v>50.971666666666664</v>
      </c>
      <c r="FY201" s="254">
        <f t="shared" si="547"/>
        <v>0</v>
      </c>
      <c r="FZ201" s="254">
        <f t="shared" si="548"/>
        <v>0</v>
      </c>
      <c r="GA201" s="254">
        <f t="shared" si="683"/>
        <v>0</v>
      </c>
      <c r="GB201" s="254">
        <f t="shared" si="684"/>
        <v>0</v>
      </c>
      <c r="GC201" s="254">
        <f t="shared" si="685"/>
        <v>0</v>
      </c>
      <c r="GD201" s="254">
        <f t="shared" si="686"/>
        <v>0</v>
      </c>
      <c r="GE201" s="254">
        <f t="shared" si="549"/>
        <v>19.351285046076995</v>
      </c>
      <c r="GF201" s="255">
        <f t="shared" si="550"/>
        <v>7.3880651936295898</v>
      </c>
      <c r="GG201" s="255">
        <f t="shared" si="551"/>
        <v>1.9152740861504247</v>
      </c>
      <c r="GH201" s="254">
        <f t="shared" si="552"/>
        <v>9.689909383533907</v>
      </c>
      <c r="GI201" s="255">
        <f t="shared" si="553"/>
        <v>6.9188565398001893</v>
      </c>
      <c r="GJ201" s="256">
        <f t="shared" si="554"/>
        <v>0.18745129702446345</v>
      </c>
      <c r="GK201" s="253">
        <f t="shared" si="687"/>
        <v>142.42839408947793</v>
      </c>
      <c r="GL201" s="257">
        <f t="shared" si="688"/>
        <v>179.4597765527422</v>
      </c>
      <c r="GM201" s="221">
        <f t="shared" si="689"/>
        <v>179.4597765527422</v>
      </c>
      <c r="GN201" s="222">
        <f t="shared" si="690"/>
        <v>62.223531104648089</v>
      </c>
      <c r="GO201" s="222">
        <f t="shared" si="691"/>
        <v>11.128293788262047</v>
      </c>
      <c r="GP201" s="55">
        <f t="shared" si="692"/>
        <v>0.34672689501739656</v>
      </c>
      <c r="GQ201" s="56">
        <f t="shared" si="693"/>
        <v>6.2009961240487251E-2</v>
      </c>
      <c r="GR201" s="258">
        <f t="shared" si="694"/>
        <v>1.0639374474453775</v>
      </c>
      <c r="GS201" s="227">
        <f t="shared" si="555"/>
        <v>179.4597765527422</v>
      </c>
      <c r="GT201" s="222">
        <f t="shared" si="788"/>
        <v>62.223531104648089</v>
      </c>
      <c r="GU201" s="222">
        <f t="shared" si="789"/>
        <v>11.128293788262047</v>
      </c>
      <c r="GV201" s="37">
        <f t="shared" si="748"/>
        <v>0.34672689501739656</v>
      </c>
      <c r="GW201" s="228">
        <f t="shared" si="749"/>
        <v>6.2009961240487251E-2</v>
      </c>
      <c r="GX201" s="258">
        <f t="shared" si="695"/>
        <v>1.0639374474453775</v>
      </c>
      <c r="GY201" s="221">
        <f t="shared" si="754"/>
        <v>100.66551869323321</v>
      </c>
      <c r="GZ201" s="222">
        <f t="shared" si="696"/>
        <v>58.395880236468841</v>
      </c>
      <c r="HA201" s="222">
        <f t="shared" si="697"/>
        <v>3.6571481809530688</v>
      </c>
      <c r="HB201" s="55">
        <f t="shared" si="698"/>
        <v>0.58009814079857558</v>
      </c>
      <c r="HC201" s="56">
        <f t="shared" si="699"/>
        <v>3.6329700859117554E-2</v>
      </c>
      <c r="HD201" s="258">
        <f t="shared" si="700"/>
        <v>1.0965288493262142</v>
      </c>
      <c r="HE201" s="221">
        <f t="shared" si="701"/>
        <v>100.66551869323321</v>
      </c>
      <c r="HF201" s="222">
        <f t="shared" si="702"/>
        <v>58.395880236468841</v>
      </c>
      <c r="HG201" s="222">
        <f t="shared" si="703"/>
        <v>3.6571481809530688</v>
      </c>
      <c r="HH201" s="55">
        <f t="shared" si="704"/>
        <v>0.58009814079857558</v>
      </c>
      <c r="HI201" s="56">
        <f t="shared" si="705"/>
        <v>3.6329700859117554E-2</v>
      </c>
      <c r="HJ201" s="259">
        <f t="shared" si="706"/>
        <v>1.0965288493262142</v>
      </c>
      <c r="HK201" s="54">
        <f t="shared" si="556"/>
        <v>1.6576112422448601</v>
      </c>
      <c r="HL201" s="55">
        <f t="shared" si="557"/>
        <v>0</v>
      </c>
      <c r="HM201" s="55">
        <f t="shared" si="558"/>
        <v>0.94915537197677091</v>
      </c>
      <c r="HN201" s="56">
        <f t="shared" si="559"/>
        <v>0</v>
      </c>
      <c r="HQ201" s="57">
        <f t="shared" si="560"/>
        <v>0</v>
      </c>
      <c r="HR201" s="58">
        <f t="shared" si="707"/>
        <v>0</v>
      </c>
      <c r="HS201" s="58">
        <f t="shared" si="561"/>
        <v>0</v>
      </c>
      <c r="HT201" s="58">
        <f t="shared" si="708"/>
        <v>0</v>
      </c>
      <c r="HU201" s="58">
        <f t="shared" si="562"/>
        <v>0</v>
      </c>
      <c r="HV201" s="55"/>
      <c r="HW201" s="56"/>
      <c r="HX201" s="260"/>
      <c r="HY201" s="57">
        <f t="shared" si="563"/>
        <v>0</v>
      </c>
      <c r="HZ201" s="58">
        <f t="shared" si="709"/>
        <v>0</v>
      </c>
      <c r="IA201" s="58">
        <f t="shared" si="564"/>
        <v>0</v>
      </c>
      <c r="IB201" s="58">
        <f t="shared" si="710"/>
        <v>0</v>
      </c>
      <c r="IC201" s="58">
        <f t="shared" si="565"/>
        <v>0</v>
      </c>
      <c r="ID201" s="55"/>
      <c r="IE201" s="56"/>
      <c r="IF201" s="260"/>
      <c r="IG201" s="57">
        <f t="shared" si="566"/>
        <v>3.0378181493486114</v>
      </c>
      <c r="IH201" s="58">
        <f t="shared" si="711"/>
        <v>3.513844253351539</v>
      </c>
      <c r="II201" s="58">
        <f t="shared" si="567"/>
        <v>5.9294806407214118</v>
      </c>
      <c r="IJ201" s="58">
        <f t="shared" si="712"/>
        <v>6.8479571919691589</v>
      </c>
      <c r="IK201" s="58">
        <f t="shared" si="568"/>
        <v>62.53512528532459</v>
      </c>
      <c r="IL201" s="55">
        <f t="shared" si="569"/>
        <v>4.8577789450139797E-2</v>
      </c>
      <c r="IM201" s="56">
        <f t="shared" si="570"/>
        <v>9.4818401876823472E-2</v>
      </c>
      <c r="IN201" s="260">
        <f t="shared" si="571"/>
        <v>1.0222995100575569</v>
      </c>
      <c r="IO201" s="57">
        <f t="shared" si="572"/>
        <v>0</v>
      </c>
      <c r="IP201" s="58">
        <f t="shared" si="713"/>
        <v>0</v>
      </c>
      <c r="IQ201" s="58">
        <f t="shared" si="573"/>
        <v>0</v>
      </c>
      <c r="IR201" s="58">
        <f t="shared" si="714"/>
        <v>0</v>
      </c>
      <c r="IS201" s="58">
        <f t="shared" si="574"/>
        <v>0</v>
      </c>
      <c r="IT201" s="55"/>
      <c r="IU201" s="56"/>
      <c r="IV201" s="260"/>
      <c r="IW201" s="57">
        <f t="shared" si="575"/>
        <v>0</v>
      </c>
      <c r="IX201" s="58">
        <f t="shared" si="715"/>
        <v>0</v>
      </c>
      <c r="IY201" s="58">
        <f t="shared" si="576"/>
        <v>0</v>
      </c>
      <c r="IZ201" s="58">
        <f t="shared" si="716"/>
        <v>0</v>
      </c>
      <c r="JA201" s="58">
        <f t="shared" si="577"/>
        <v>0</v>
      </c>
      <c r="JB201" s="55"/>
      <c r="JC201" s="56"/>
      <c r="JD201" s="260"/>
      <c r="JE201" s="57">
        <f t="shared" si="578"/>
        <v>0</v>
      </c>
      <c r="JF201" s="58">
        <f t="shared" si="717"/>
        <v>0</v>
      </c>
      <c r="JG201" s="58">
        <f t="shared" si="579"/>
        <v>0</v>
      </c>
      <c r="JH201" s="58">
        <f t="shared" si="718"/>
        <v>0</v>
      </c>
      <c r="JI201" s="58">
        <f t="shared" si="580"/>
        <v>0</v>
      </c>
      <c r="JJ201" s="55"/>
      <c r="JK201" s="56"/>
      <c r="JL201" s="260"/>
      <c r="JM201" s="57">
        <f t="shared" si="581"/>
        <v>16.821772216748023</v>
      </c>
      <c r="JN201" s="58">
        <f t="shared" si="719"/>
        <v>19.457743923112439</v>
      </c>
      <c r="JO201" s="58">
        <f t="shared" si="582"/>
        <v>1.6202158450818549</v>
      </c>
      <c r="JP201" s="58">
        <f t="shared" si="720"/>
        <v>1.8711872794850344</v>
      </c>
      <c r="JQ201" s="58">
        <f t="shared" si="583"/>
        <v>23.506017554021806</v>
      </c>
      <c r="JR201" s="55">
        <f t="shared" si="584"/>
        <v>0.71563684397359217</v>
      </c>
      <c r="JS201" s="56">
        <f t="shared" si="585"/>
        <v>6.8927705059279212E-2</v>
      </c>
      <c r="JT201" s="260">
        <f t="shared" si="586"/>
        <v>1.1228171949643444</v>
      </c>
      <c r="JU201" s="57">
        <f t="shared" si="587"/>
        <v>0</v>
      </c>
      <c r="JV201" s="58">
        <f t="shared" si="721"/>
        <v>0</v>
      </c>
      <c r="JW201" s="58">
        <f t="shared" si="588"/>
        <v>0</v>
      </c>
      <c r="JX201" s="58">
        <f t="shared" si="722"/>
        <v>0</v>
      </c>
      <c r="JY201" s="58">
        <f t="shared" si="589"/>
        <v>0</v>
      </c>
      <c r="JZ201" s="55"/>
      <c r="KA201" s="56"/>
      <c r="KB201" s="260"/>
      <c r="KC201" s="57">
        <f t="shared" si="590"/>
        <v>0</v>
      </c>
      <c r="KD201" s="58">
        <f t="shared" si="723"/>
        <v>0</v>
      </c>
      <c r="KE201" s="58">
        <f t="shared" si="591"/>
        <v>0</v>
      </c>
      <c r="KF201" s="58">
        <f t="shared" si="724"/>
        <v>0</v>
      </c>
      <c r="KG201" s="58">
        <f t="shared" si="592"/>
        <v>0</v>
      </c>
      <c r="KH201" s="55"/>
      <c r="KI201" s="56"/>
      <c r="KJ201" s="260"/>
      <c r="KK201" s="57">
        <f t="shared" si="593"/>
        <v>18.022847538261175</v>
      </c>
      <c r="KL201" s="58">
        <f t="shared" si="725"/>
        <v>20.847027747506701</v>
      </c>
      <c r="KM201" s="58">
        <f t="shared" si="594"/>
        <v>0.79237791096003229</v>
      </c>
      <c r="KN201" s="58">
        <f t="shared" si="726"/>
        <v>0.9151172493677413</v>
      </c>
      <c r="KO201" s="58">
        <f t="shared" si="595"/>
        <v>23.429715568371726</v>
      </c>
      <c r="KP201" s="55">
        <f t="shared" si="727"/>
        <v>0.7692303171870597</v>
      </c>
      <c r="KQ201" s="56">
        <f t="shared" si="728"/>
        <v>3.3819356818384945E-2</v>
      </c>
      <c r="KR201" s="260">
        <f t="shared" si="729"/>
        <v>1.1257770090743802</v>
      </c>
      <c r="KS201" s="57">
        <f t="shared" si="596"/>
        <v>0</v>
      </c>
      <c r="KT201" s="58">
        <f t="shared" si="730"/>
        <v>0</v>
      </c>
      <c r="KU201" s="58">
        <f t="shared" si="597"/>
        <v>0</v>
      </c>
      <c r="KV201" s="58">
        <f t="shared" si="731"/>
        <v>0</v>
      </c>
      <c r="KW201" s="58">
        <f t="shared" si="598"/>
        <v>0</v>
      </c>
      <c r="KX201" s="55"/>
      <c r="KY201" s="56"/>
      <c r="KZ201" s="260"/>
      <c r="LA201" s="57">
        <f t="shared" si="599"/>
        <v>11.457880300534319</v>
      </c>
      <c r="LB201" s="58">
        <f t="shared" si="732"/>
        <v>13.253330143628046</v>
      </c>
      <c r="LC201" s="58">
        <f t="shared" si="600"/>
        <v>0.48872797943673718</v>
      </c>
      <c r="LD201" s="58">
        <f t="shared" si="733"/>
        <v>0.56443194345148784</v>
      </c>
      <c r="LE201" s="58">
        <f t="shared" si="601"/>
        <v>32.063369015093116</v>
      </c>
      <c r="LF201" s="55">
        <f t="shared" si="734"/>
        <v>0.35735110353315575</v>
      </c>
      <c r="LG201" s="56">
        <f t="shared" si="735"/>
        <v>1.5242564784963157E-2</v>
      </c>
      <c r="LH201" s="260">
        <f t="shared" si="736"/>
        <v>1.0583579912088363</v>
      </c>
      <c r="LI201" s="57">
        <f t="shared" si="602"/>
        <v>0</v>
      </c>
      <c r="LJ201" s="58">
        <f t="shared" si="737"/>
        <v>0</v>
      </c>
      <c r="LK201" s="58">
        <f t="shared" si="603"/>
        <v>0</v>
      </c>
      <c r="LL201" s="58">
        <f t="shared" si="738"/>
        <v>0</v>
      </c>
      <c r="LM201" s="58">
        <f t="shared" si="604"/>
        <v>0</v>
      </c>
      <c r="LN201" s="55"/>
      <c r="LO201" s="56"/>
      <c r="LP201" s="260"/>
      <c r="LQ201" s="57">
        <f t="shared" si="605"/>
        <v>4.3436640066666643E-2</v>
      </c>
      <c r="LR201" s="58">
        <f t="shared" si="739"/>
        <v>5.0243161565113312E-2</v>
      </c>
      <c r="LS201" s="58">
        <f t="shared" si="606"/>
        <v>1.1768208333333328E-3</v>
      </c>
      <c r="LT201" s="58">
        <f t="shared" si="740"/>
        <v>1.359110380416666E-3</v>
      </c>
      <c r="LU201" s="58">
        <f t="shared" si="607"/>
        <v>0.89416666666666633</v>
      </c>
      <c r="LV201" s="55">
        <f t="shared" si="608"/>
        <v>4.857778945013979E-2</v>
      </c>
      <c r="LW201" s="56">
        <f t="shared" si="609"/>
        <v>1.3161090400745572E-3</v>
      </c>
      <c r="LX201" s="260">
        <f t="shared" si="610"/>
        <v>1.0078160048971445</v>
      </c>
      <c r="LY201" s="57">
        <f t="shared" si="611"/>
        <v>0</v>
      </c>
      <c r="LZ201" s="58">
        <f t="shared" si="741"/>
        <v>0</v>
      </c>
      <c r="MA201" s="58">
        <f t="shared" si="612"/>
        <v>0</v>
      </c>
      <c r="MB201" s="58">
        <f t="shared" si="742"/>
        <v>0</v>
      </c>
      <c r="MC201" s="58">
        <f t="shared" si="613"/>
        <v>0</v>
      </c>
      <c r="MD201" s="55"/>
      <c r="ME201" s="56"/>
      <c r="MF201" s="260"/>
      <c r="MG201" s="57">
        <f t="shared" si="614"/>
        <v>0</v>
      </c>
      <c r="MH201" s="58">
        <f t="shared" si="743"/>
        <v>0</v>
      </c>
      <c r="MI201" s="58">
        <f t="shared" si="615"/>
        <v>0</v>
      </c>
      <c r="MJ201" s="58">
        <f t="shared" si="744"/>
        <v>0</v>
      </c>
      <c r="MK201" s="58">
        <f t="shared" si="616"/>
        <v>0</v>
      </c>
      <c r="ML201" s="55"/>
      <c r="MM201" s="56"/>
      <c r="MN201" s="260"/>
      <c r="MO201" s="59">
        <v>1.55799689749144</v>
      </c>
      <c r="MP201" s="60"/>
      <c r="MQ201" s="60">
        <v>0.86559999999999993</v>
      </c>
      <c r="MR201" s="61"/>
      <c r="MS201" s="59">
        <f t="shared" si="617"/>
        <v>1.0639374474453775</v>
      </c>
      <c r="MT201" s="60"/>
      <c r="MU201" s="60">
        <f t="shared" si="745"/>
        <v>1.0965288493262142</v>
      </c>
      <c r="MV201" s="61"/>
      <c r="MW201" s="66">
        <f t="shared" si="746"/>
        <v>1.6576112422448601</v>
      </c>
      <c r="MX201" s="67"/>
      <c r="MY201" s="67">
        <f t="shared" si="747"/>
        <v>0.94915537197677091</v>
      </c>
      <c r="MZ201" s="261"/>
      <c r="NA201" s="59">
        <f t="shared" si="618"/>
        <v>1.06385469845737</v>
      </c>
      <c r="NB201" s="60"/>
      <c r="NC201" s="60">
        <f t="shared" si="619"/>
        <v>1.0959395916213059</v>
      </c>
      <c r="ND201" s="262"/>
      <c r="NE201" s="62">
        <f t="shared" si="620"/>
        <v>1.657482319578274</v>
      </c>
      <c r="NF201" s="63"/>
      <c r="NG201" s="63">
        <f t="shared" si="621"/>
        <v>0.94864531050740231</v>
      </c>
      <c r="NH201" s="64"/>
      <c r="NI201" s="238">
        <f t="shared" si="750"/>
        <v>1.2892266658615092E-4</v>
      </c>
      <c r="NJ201" s="238">
        <f t="shared" si="751"/>
        <v>0</v>
      </c>
      <c r="NK201" s="238">
        <f t="shared" si="752"/>
        <v>5.1006146936860564E-4</v>
      </c>
      <c r="NL201" s="238">
        <f t="shared" si="753"/>
        <v>0</v>
      </c>
      <c r="NM201" s="239">
        <f t="shared" si="622"/>
        <v>0</v>
      </c>
      <c r="NN201" s="240">
        <f t="shared" si="623"/>
        <v>0</v>
      </c>
      <c r="NO201" s="240">
        <f t="shared" si="804"/>
        <v>0.70883700907087166</v>
      </c>
      <c r="NP201" s="240">
        <f t="shared" si="624"/>
        <v>0</v>
      </c>
      <c r="NQ201" s="240">
        <f t="shared" si="803"/>
        <v>0</v>
      </c>
      <c r="NR201" s="240">
        <f t="shared" si="625"/>
        <v>0</v>
      </c>
      <c r="NS201" s="240">
        <f t="shared" si="626"/>
        <v>0.27082350742539985</v>
      </c>
      <c r="NT201" s="240">
        <f t="shared" si="627"/>
        <v>0</v>
      </c>
      <c r="NU201" s="240">
        <f t="shared" si="628"/>
        <v>0</v>
      </c>
      <c r="NV201" s="240">
        <f t="shared" si="629"/>
        <v>0.29202655615389422</v>
      </c>
      <c r="NW201" s="240">
        <f t="shared" si="630"/>
        <v>0</v>
      </c>
      <c r="NX201" s="240">
        <f t="shared" si="631"/>
        <v>0.37571708687913691</v>
      </c>
      <c r="NY201" s="240">
        <f t="shared" si="632"/>
        <v>0</v>
      </c>
      <c r="NZ201" s="240">
        <f t="shared" si="633"/>
        <v>1.0078160048971446E-2</v>
      </c>
      <c r="OA201" s="240">
        <f t="shared" si="634"/>
        <v>0</v>
      </c>
      <c r="OB201" s="241">
        <f t="shared" si="635"/>
        <v>0</v>
      </c>
      <c r="OC201" s="4"/>
      <c r="OD201" s="4"/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136"/>
      <c r="OP201" s="13"/>
      <c r="OQ201" s="13"/>
      <c r="OR201" s="13"/>
      <c r="OS201" s="13"/>
      <c r="OT201" s="13"/>
    </row>
    <row r="202" spans="1:410" ht="15" customHeight="1">
      <c r="A202" s="242">
        <v>183</v>
      </c>
      <c r="B202" s="49" t="s">
        <v>252</v>
      </c>
      <c r="C202" s="50">
        <v>1</v>
      </c>
      <c r="D202" s="51">
        <v>121</v>
      </c>
      <c r="E202" s="52">
        <v>121</v>
      </c>
      <c r="F202" s="52"/>
      <c r="G202" s="52"/>
      <c r="H202" s="53"/>
      <c r="I202" s="57">
        <v>1.2670991917639114</v>
      </c>
      <c r="J202" s="58"/>
      <c r="K202" s="58">
        <v>0.81120000000000014</v>
      </c>
      <c r="L202" s="243"/>
      <c r="M202" s="1">
        <v>0</v>
      </c>
      <c r="N202" s="2">
        <v>0</v>
      </c>
      <c r="O202" s="2">
        <v>0.45589919176391119</v>
      </c>
      <c r="P202" s="2">
        <v>0</v>
      </c>
      <c r="Q202" s="2">
        <v>0</v>
      </c>
      <c r="R202" s="2">
        <v>0</v>
      </c>
      <c r="S202" s="2">
        <v>0.24110000000000001</v>
      </c>
      <c r="T202" s="2">
        <v>0</v>
      </c>
      <c r="U202" s="2">
        <v>0</v>
      </c>
      <c r="V202" s="2">
        <v>0.2056</v>
      </c>
      <c r="W202" s="2">
        <v>0</v>
      </c>
      <c r="X202" s="2">
        <v>0.35510000000000003</v>
      </c>
      <c r="Y202" s="2">
        <v>0</v>
      </c>
      <c r="Z202" s="2">
        <v>9.4000000000000004E-3</v>
      </c>
      <c r="AA202" s="2">
        <v>0</v>
      </c>
      <c r="AB202" s="3">
        <v>0</v>
      </c>
      <c r="AC202" s="244">
        <v>0</v>
      </c>
      <c r="AD202" s="108">
        <v>0</v>
      </c>
      <c r="AE202" s="108">
        <v>0</v>
      </c>
      <c r="AF202" s="108">
        <f t="shared" si="636"/>
        <v>0</v>
      </c>
      <c r="AG202" s="108">
        <f t="shared" si="637"/>
        <v>0</v>
      </c>
      <c r="AH202" s="108">
        <v>0</v>
      </c>
      <c r="AI202" s="108">
        <v>0</v>
      </c>
      <c r="AJ202" s="108">
        <f t="shared" si="638"/>
        <v>0</v>
      </c>
      <c r="AK202" s="108">
        <f t="shared" si="639"/>
        <v>0</v>
      </c>
      <c r="AL202" s="108">
        <v>0</v>
      </c>
      <c r="AM202" s="245">
        <v>0</v>
      </c>
      <c r="AN202" s="244">
        <v>0</v>
      </c>
      <c r="AO202" s="108">
        <v>0</v>
      </c>
      <c r="AP202" s="108">
        <v>0</v>
      </c>
      <c r="AQ202" s="108">
        <f t="shared" si="640"/>
        <v>0</v>
      </c>
      <c r="AR202" s="108">
        <f t="shared" si="641"/>
        <v>0</v>
      </c>
      <c r="AS202" s="246">
        <v>0</v>
      </c>
      <c r="AT202" s="247">
        <v>0</v>
      </c>
      <c r="AU202" s="108">
        <v>0</v>
      </c>
      <c r="AV202" s="108">
        <f t="shared" si="642"/>
        <v>0</v>
      </c>
      <c r="AW202" s="108">
        <f t="shared" si="643"/>
        <v>0</v>
      </c>
      <c r="AX202" s="108">
        <v>0</v>
      </c>
      <c r="AY202" s="245">
        <v>0</v>
      </c>
      <c r="AZ202" s="248">
        <v>7</v>
      </c>
      <c r="BA202" s="108">
        <v>35.680166666666658</v>
      </c>
      <c r="BB202" s="108">
        <v>3.7209310223848</v>
      </c>
      <c r="BC202" s="109">
        <v>2.9767448179078402</v>
      </c>
      <c r="BD202" s="109">
        <v>0.74418620447695982</v>
      </c>
      <c r="BE202" s="108">
        <v>1.3953493749999999</v>
      </c>
      <c r="BF202" s="109">
        <v>1.1162794999999999</v>
      </c>
      <c r="BG202" s="109">
        <v>0.27906987500000002</v>
      </c>
      <c r="BH202" s="108">
        <v>2.9781406356757563</v>
      </c>
      <c r="BI202" s="109">
        <f t="shared" si="644"/>
        <v>1.7430104135606785</v>
      </c>
      <c r="BJ202" s="108">
        <f t="shared" si="645"/>
        <v>5.761213059714751E-2</v>
      </c>
      <c r="BK202" s="108">
        <v>2.1887293849863609</v>
      </c>
      <c r="BL202" s="245">
        <v>55.155980501656288</v>
      </c>
      <c r="BM202" s="244">
        <v>0</v>
      </c>
      <c r="BN202" s="108">
        <v>0</v>
      </c>
      <c r="BO202" s="108">
        <v>0</v>
      </c>
      <c r="BP202" s="108">
        <f t="shared" si="646"/>
        <v>0</v>
      </c>
      <c r="BQ202" s="108">
        <f t="shared" si="647"/>
        <v>0</v>
      </c>
      <c r="BR202" s="108">
        <v>0</v>
      </c>
      <c r="BS202" s="108">
        <v>0</v>
      </c>
      <c r="BT202" s="108">
        <f t="shared" si="648"/>
        <v>0</v>
      </c>
      <c r="BU202" s="108">
        <f t="shared" si="649"/>
        <v>0</v>
      </c>
      <c r="BV202" s="108">
        <v>0</v>
      </c>
      <c r="BW202" s="245">
        <v>0</v>
      </c>
      <c r="BX202" s="107">
        <v>0</v>
      </c>
      <c r="BY202" s="108">
        <v>0</v>
      </c>
      <c r="BZ202" s="109">
        <f t="shared" si="650"/>
        <v>0</v>
      </c>
      <c r="CA202" s="109">
        <f t="shared" si="651"/>
        <v>0</v>
      </c>
      <c r="CB202" s="108">
        <v>0</v>
      </c>
      <c r="CC202" s="110">
        <v>0</v>
      </c>
      <c r="CD202" s="244">
        <v>0</v>
      </c>
      <c r="CE202" s="108">
        <v>0</v>
      </c>
      <c r="CF202" s="109">
        <f t="shared" si="652"/>
        <v>0</v>
      </c>
      <c r="CG202" s="109">
        <f t="shared" si="653"/>
        <v>0</v>
      </c>
      <c r="CH202" s="108">
        <v>0</v>
      </c>
      <c r="CI202" s="245">
        <v>0</v>
      </c>
      <c r="CJ202" s="249">
        <v>11.28799752170208</v>
      </c>
      <c r="CK202" s="250">
        <v>2.4833594547744577</v>
      </c>
      <c r="CL202" s="250">
        <v>1.9240623703917523</v>
      </c>
      <c r="CM202" s="251">
        <v>1.9240623703917523</v>
      </c>
      <c r="CN202" s="252">
        <f t="shared" si="541"/>
        <v>0.93788420244745963</v>
      </c>
      <c r="CO202" s="250">
        <v>7.5974205959741496</v>
      </c>
      <c r="CP202" s="252">
        <f t="shared" si="654"/>
        <v>0.7519471060659455</v>
      </c>
      <c r="CQ202" s="250">
        <v>2.3775368013041502</v>
      </c>
      <c r="CR202" s="250">
        <v>1.7003773158274982</v>
      </c>
      <c r="CS202" s="252">
        <f t="shared" si="655"/>
        <v>3.2893799174682957E-2</v>
      </c>
      <c r="CT202" s="252">
        <f t="shared" si="656"/>
        <v>0.99517643087972818</v>
      </c>
      <c r="CU202" s="250">
        <f t="shared" si="542"/>
        <v>24.99321725866994</v>
      </c>
      <c r="CV202" s="245">
        <f t="shared" si="657"/>
        <v>31.491453745924126</v>
      </c>
      <c r="CW202" s="244">
        <v>0</v>
      </c>
      <c r="CX202" s="108">
        <v>0</v>
      </c>
      <c r="CY202" s="108">
        <f t="shared" si="658"/>
        <v>0</v>
      </c>
      <c r="CZ202" s="108">
        <f t="shared" si="659"/>
        <v>0</v>
      </c>
      <c r="DA202" s="108">
        <v>0</v>
      </c>
      <c r="DB202" s="245">
        <v>0</v>
      </c>
      <c r="DC202" s="244">
        <v>0</v>
      </c>
      <c r="DD202" s="108">
        <v>0</v>
      </c>
      <c r="DE202" s="108">
        <f t="shared" si="660"/>
        <v>0</v>
      </c>
      <c r="DF202" s="108">
        <f t="shared" si="661"/>
        <v>0</v>
      </c>
      <c r="DG202" s="108">
        <v>0</v>
      </c>
      <c r="DH202" s="245">
        <v>0</v>
      </c>
      <c r="DI202" s="107">
        <v>9.6306536410159982</v>
      </c>
      <c r="DJ202" s="108">
        <v>2.1187438010235198</v>
      </c>
      <c r="DK202" s="108">
        <v>0.16451700207355324</v>
      </c>
      <c r="DL202" s="108">
        <v>6.4819403250467404</v>
      </c>
      <c r="DM202" s="108">
        <f t="shared" si="662"/>
        <v>0.6415435617311761</v>
      </c>
      <c r="DN202" s="108">
        <f t="shared" si="663"/>
        <v>2.0284584053201269</v>
      </c>
      <c r="DO202" s="108">
        <v>1.342897398148666</v>
      </c>
      <c r="DP202" s="108">
        <f t="shared" si="664"/>
        <v>2.5978350167185946E-2</v>
      </c>
      <c r="DQ202" s="108">
        <f t="shared" si="665"/>
        <v>0.78595487441967349</v>
      </c>
      <c r="DR202" s="108">
        <v>0.98693760836542388</v>
      </c>
      <c r="DS202" s="110">
        <v>24.870827730808681</v>
      </c>
      <c r="DT202" s="244">
        <v>0</v>
      </c>
      <c r="DU202" s="108">
        <v>0</v>
      </c>
      <c r="DV202" s="108">
        <v>0</v>
      </c>
      <c r="DW202" s="108">
        <f t="shared" si="666"/>
        <v>0</v>
      </c>
      <c r="DX202" s="108">
        <f t="shared" si="667"/>
        <v>0</v>
      </c>
      <c r="DY202" s="108">
        <v>0</v>
      </c>
      <c r="DZ202" s="108">
        <v>0</v>
      </c>
      <c r="EA202" s="108"/>
      <c r="EB202" s="108">
        <v>0</v>
      </c>
      <c r="EC202" s="108">
        <f t="shared" si="668"/>
        <v>0</v>
      </c>
      <c r="ED202" s="108">
        <f t="shared" si="669"/>
        <v>0</v>
      </c>
      <c r="EE202" s="108">
        <v>0</v>
      </c>
      <c r="EF202" s="245">
        <v>0</v>
      </c>
      <c r="EG202" s="249">
        <v>7.1291855555555399</v>
      </c>
      <c r="EH202" s="250">
        <v>1.56842082222222</v>
      </c>
      <c r="EI202" s="250">
        <v>18.285251111111101</v>
      </c>
      <c r="EJ202" s="250">
        <v>4.7983197257233199</v>
      </c>
      <c r="EK202" s="250">
        <f t="shared" si="670"/>
        <v>0.47490889653373991</v>
      </c>
      <c r="EL202" s="250">
        <v>1.5015861749678556</v>
      </c>
      <c r="EM202" s="250">
        <v>2.3200259366666902</v>
      </c>
      <c r="EN202" s="250">
        <f t="shared" si="671"/>
        <v>4.4880901744817125E-2</v>
      </c>
      <c r="EO202" s="250">
        <f t="shared" si="672"/>
        <v>1.3578369399010404</v>
      </c>
      <c r="EP202" s="250">
        <v>34.101203151278874</v>
      </c>
      <c r="EQ202" s="245">
        <v>42.96751597061138</v>
      </c>
      <c r="ER202" s="244">
        <v>0</v>
      </c>
      <c r="ES202" s="108">
        <v>0</v>
      </c>
      <c r="ET202" s="108">
        <v>0</v>
      </c>
      <c r="EU202" s="108">
        <f t="shared" si="673"/>
        <v>0</v>
      </c>
      <c r="EV202" s="108">
        <f t="shared" si="674"/>
        <v>0</v>
      </c>
      <c r="EW202" s="108">
        <v>0</v>
      </c>
      <c r="EX202" s="108">
        <v>0</v>
      </c>
      <c r="EY202" s="108">
        <f t="shared" si="675"/>
        <v>0</v>
      </c>
      <c r="EZ202" s="108">
        <f t="shared" si="676"/>
        <v>0</v>
      </c>
      <c r="FA202" s="108">
        <v>0</v>
      </c>
      <c r="FB202" s="245">
        <v>0</v>
      </c>
      <c r="FC202" s="244">
        <v>0.83333333333333293</v>
      </c>
      <c r="FD202" s="108">
        <v>6.0833333333333302E-2</v>
      </c>
      <c r="FE202" s="108">
        <f t="shared" si="677"/>
        <v>1.1768208333333328E-3</v>
      </c>
      <c r="FF202" s="108">
        <f t="shared" si="678"/>
        <v>3.5603803333333316E-2</v>
      </c>
      <c r="FG202" s="108">
        <v>4.4708333333333301E-2</v>
      </c>
      <c r="FH202" s="245">
        <v>1.1266499999999995</v>
      </c>
      <c r="FI202" s="244">
        <v>0</v>
      </c>
      <c r="FJ202" s="108">
        <v>0</v>
      </c>
      <c r="FK202" s="108">
        <f t="shared" si="679"/>
        <v>0</v>
      </c>
      <c r="FL202" s="108">
        <f t="shared" si="680"/>
        <v>0</v>
      </c>
      <c r="FM202" s="108">
        <v>0</v>
      </c>
      <c r="FN202" s="245">
        <v>0</v>
      </c>
      <c r="FO202" s="244">
        <v>0</v>
      </c>
      <c r="FP202" s="108">
        <v>0</v>
      </c>
      <c r="FQ202" s="108">
        <f t="shared" si="681"/>
        <v>0</v>
      </c>
      <c r="FR202" s="108">
        <f t="shared" si="682"/>
        <v>0</v>
      </c>
      <c r="FS202" s="108">
        <v>0</v>
      </c>
      <c r="FT202" s="110">
        <v>0</v>
      </c>
      <c r="FU202" s="253">
        <f t="shared" si="543"/>
        <v>34.218360796293815</v>
      </c>
      <c r="FV202" s="254">
        <f t="shared" si="544"/>
        <v>21.292535693939239</v>
      </c>
      <c r="FW202" s="254">
        <f t="shared" si="545"/>
        <v>5.0309085203553003</v>
      </c>
      <c r="FX202" s="254">
        <f t="shared" si="546"/>
        <v>35.680166666666658</v>
      </c>
      <c r="FY202" s="254">
        <f t="shared" si="547"/>
        <v>0</v>
      </c>
      <c r="FZ202" s="254">
        <f t="shared" si="548"/>
        <v>0</v>
      </c>
      <c r="GA202" s="254">
        <f t="shared" si="683"/>
        <v>0</v>
      </c>
      <c r="GB202" s="254">
        <f t="shared" si="684"/>
        <v>0</v>
      </c>
      <c r="GC202" s="254">
        <f t="shared" si="685"/>
        <v>0</v>
      </c>
      <c r="GD202" s="254">
        <f t="shared" si="686"/>
        <v>0</v>
      </c>
      <c r="GE202" s="254">
        <f t="shared" si="549"/>
        <v>18.87768064674421</v>
      </c>
      <c r="GF202" s="255">
        <f t="shared" si="550"/>
        <v>7.2072492855424022</v>
      </c>
      <c r="GG202" s="255">
        <f t="shared" si="551"/>
        <v>1.8683995643308613</v>
      </c>
      <c r="GH202" s="254">
        <f t="shared" si="552"/>
        <v>8.4022746196519424</v>
      </c>
      <c r="GI202" s="255">
        <f t="shared" si="553"/>
        <v>5.9994506037552338</v>
      </c>
      <c r="GJ202" s="256">
        <f t="shared" si="554"/>
        <v>0.16254200251716688</v>
      </c>
      <c r="GK202" s="253">
        <f t="shared" si="687"/>
        <v>123.50192694365116</v>
      </c>
      <c r="GL202" s="257">
        <f t="shared" si="688"/>
        <v>155.61242794900045</v>
      </c>
      <c r="GM202" s="221">
        <f t="shared" si="689"/>
        <v>155.61242794900045</v>
      </c>
      <c r="GN202" s="222">
        <f t="shared" si="690"/>
        <v>59.75557646384523</v>
      </c>
      <c r="GO202" s="222">
        <f t="shared" si="691"/>
        <v>8.8979311098761951</v>
      </c>
      <c r="GP202" s="55">
        <f t="shared" si="692"/>
        <v>0.38400259703825962</v>
      </c>
      <c r="GQ202" s="56">
        <f t="shared" si="693"/>
        <v>5.7180080197658467E-2</v>
      </c>
      <c r="GR202" s="258">
        <f t="shared" si="694"/>
        <v>1.0690304013785126</v>
      </c>
      <c r="GS202" s="227">
        <f t="shared" si="555"/>
        <v>155.61242794900045</v>
      </c>
      <c r="GT202" s="222">
        <f t="shared" si="788"/>
        <v>59.75557646384523</v>
      </c>
      <c r="GU202" s="222">
        <f t="shared" si="789"/>
        <v>8.8979311098761951</v>
      </c>
      <c r="GV202" s="37">
        <f t="shared" si="748"/>
        <v>0.38400259703825962</v>
      </c>
      <c r="GW202" s="228">
        <f t="shared" si="749"/>
        <v>5.7180080197658467E-2</v>
      </c>
      <c r="GX202" s="258">
        <f t="shared" si="695"/>
        <v>1.0690304013785126</v>
      </c>
      <c r="GY202" s="221">
        <f t="shared" si="754"/>
        <v>100.45644744734416</v>
      </c>
      <c r="GZ202" s="222">
        <f t="shared" si="696"/>
        <v>57.076220856119754</v>
      </c>
      <c r="HA202" s="222">
        <f t="shared" si="697"/>
        <v>3.6681291847599118</v>
      </c>
      <c r="HB202" s="55">
        <f t="shared" si="698"/>
        <v>0.56816881650167017</v>
      </c>
      <c r="HC202" s="56">
        <f t="shared" si="699"/>
        <v>3.6514621788537961E-2</v>
      </c>
      <c r="HD202" s="258">
        <f t="shared" si="700"/>
        <v>1.0946881684608563</v>
      </c>
      <c r="HE202" s="221">
        <f t="shared" si="701"/>
        <v>100.45644744734416</v>
      </c>
      <c r="HF202" s="222">
        <f t="shared" si="702"/>
        <v>57.076220856119754</v>
      </c>
      <c r="HG202" s="222">
        <f t="shared" si="703"/>
        <v>3.6681291847599118</v>
      </c>
      <c r="HH202" s="55">
        <f t="shared" si="704"/>
        <v>0.56816881650167017</v>
      </c>
      <c r="HI202" s="56">
        <f t="shared" si="705"/>
        <v>3.6514621788537961E-2</v>
      </c>
      <c r="HJ202" s="259">
        <f t="shared" si="706"/>
        <v>1.0946881684608563</v>
      </c>
      <c r="HK202" s="54">
        <f t="shared" si="556"/>
        <v>1.3545675575577631</v>
      </c>
      <c r="HL202" s="55">
        <f t="shared" si="557"/>
        <v>0</v>
      </c>
      <c r="HM202" s="55">
        <f t="shared" si="558"/>
        <v>0.8880110422554468</v>
      </c>
      <c r="HN202" s="56">
        <f t="shared" si="559"/>
        <v>0</v>
      </c>
      <c r="HQ202" s="57">
        <f t="shared" si="560"/>
        <v>0</v>
      </c>
      <c r="HR202" s="58">
        <f t="shared" si="707"/>
        <v>0</v>
      </c>
      <c r="HS202" s="58">
        <f t="shared" si="561"/>
        <v>0</v>
      </c>
      <c r="HT202" s="58">
        <f t="shared" si="708"/>
        <v>0</v>
      </c>
      <c r="HU202" s="58">
        <f t="shared" si="562"/>
        <v>0</v>
      </c>
      <c r="HV202" s="55"/>
      <c r="HW202" s="56"/>
      <c r="HX202" s="260"/>
      <c r="HY202" s="57">
        <f t="shared" si="563"/>
        <v>0</v>
      </c>
      <c r="HZ202" s="58">
        <f t="shared" si="709"/>
        <v>0</v>
      </c>
      <c r="IA202" s="58">
        <f t="shared" si="564"/>
        <v>0</v>
      </c>
      <c r="IB202" s="58">
        <f t="shared" si="710"/>
        <v>0</v>
      </c>
      <c r="IC202" s="58">
        <f t="shared" si="565"/>
        <v>0</v>
      </c>
      <c r="ID202" s="55"/>
      <c r="IE202" s="56"/>
      <c r="IF202" s="260"/>
      <c r="IG202" s="57">
        <f t="shared" si="566"/>
        <v>2.1264727045440277</v>
      </c>
      <c r="IH202" s="58">
        <f t="shared" si="711"/>
        <v>2.4596909773460771</v>
      </c>
      <c r="II202" s="58">
        <f t="shared" si="567"/>
        <v>4.1506364485049874</v>
      </c>
      <c r="IJ202" s="58">
        <f t="shared" si="712"/>
        <v>4.7935700343784102</v>
      </c>
      <c r="IK202" s="58">
        <f t="shared" si="568"/>
        <v>43.774587699727213</v>
      </c>
      <c r="IL202" s="55">
        <f t="shared" si="569"/>
        <v>4.857778945013979E-2</v>
      </c>
      <c r="IM202" s="56">
        <f t="shared" si="570"/>
        <v>9.4818401876823444E-2</v>
      </c>
      <c r="IN202" s="260">
        <f t="shared" si="571"/>
        <v>1.0222995100575569</v>
      </c>
      <c r="IO202" s="57">
        <f t="shared" si="572"/>
        <v>0</v>
      </c>
      <c r="IP202" s="58">
        <f t="shared" si="713"/>
        <v>0</v>
      </c>
      <c r="IQ202" s="58">
        <f t="shared" si="573"/>
        <v>0</v>
      </c>
      <c r="IR202" s="58">
        <f t="shared" si="714"/>
        <v>0</v>
      </c>
      <c r="IS202" s="58">
        <f t="shared" si="574"/>
        <v>0</v>
      </c>
      <c r="IT202" s="55"/>
      <c r="IU202" s="56"/>
      <c r="IV202" s="260"/>
      <c r="IW202" s="57">
        <f t="shared" si="575"/>
        <v>0</v>
      </c>
      <c r="IX202" s="58">
        <f t="shared" si="715"/>
        <v>0</v>
      </c>
      <c r="IY202" s="58">
        <f t="shared" si="576"/>
        <v>0</v>
      </c>
      <c r="IZ202" s="58">
        <f t="shared" si="716"/>
        <v>0</v>
      </c>
      <c r="JA202" s="58">
        <f t="shared" si="577"/>
        <v>0</v>
      </c>
      <c r="JB202" s="55"/>
      <c r="JC202" s="56"/>
      <c r="JD202" s="260"/>
      <c r="JE202" s="57">
        <f t="shared" si="578"/>
        <v>0</v>
      </c>
      <c r="JF202" s="58">
        <f t="shared" si="717"/>
        <v>0</v>
      </c>
      <c r="JG202" s="58">
        <f t="shared" si="579"/>
        <v>0</v>
      </c>
      <c r="JH202" s="58">
        <f t="shared" si="718"/>
        <v>0</v>
      </c>
      <c r="JI202" s="58">
        <f t="shared" si="580"/>
        <v>0</v>
      </c>
      <c r="JJ202" s="55"/>
      <c r="JK202" s="56"/>
      <c r="JL202" s="260"/>
      <c r="JM202" s="57">
        <f t="shared" si="581"/>
        <v>17.886067119740872</v>
      </c>
      <c r="JN202" s="58">
        <f t="shared" si="719"/>
        <v>20.688813837404268</v>
      </c>
      <c r="JO202" s="58">
        <f t="shared" si="582"/>
        <v>1.7227251076880881</v>
      </c>
      <c r="JP202" s="58">
        <f t="shared" si="720"/>
        <v>1.989575226868973</v>
      </c>
      <c r="JQ202" s="58">
        <f t="shared" si="583"/>
        <v>24.99321725866994</v>
      </c>
      <c r="JR202" s="55">
        <f t="shared" si="584"/>
        <v>0.71563684397359217</v>
      </c>
      <c r="JS202" s="56">
        <f t="shared" si="585"/>
        <v>6.8927705059279198E-2</v>
      </c>
      <c r="JT202" s="260">
        <f t="shared" si="586"/>
        <v>1.1228171949643442</v>
      </c>
      <c r="JU202" s="57">
        <f t="shared" si="587"/>
        <v>0</v>
      </c>
      <c r="JV202" s="58">
        <f t="shared" si="721"/>
        <v>0</v>
      </c>
      <c r="JW202" s="58">
        <f t="shared" si="588"/>
        <v>0</v>
      </c>
      <c r="JX202" s="58">
        <f t="shared" si="722"/>
        <v>0</v>
      </c>
      <c r="JY202" s="58">
        <f t="shared" si="589"/>
        <v>0</v>
      </c>
      <c r="JZ202" s="55"/>
      <c r="KA202" s="56"/>
      <c r="KB202" s="260"/>
      <c r="KC202" s="57">
        <f t="shared" si="590"/>
        <v>0</v>
      </c>
      <c r="KD202" s="58">
        <f t="shared" si="723"/>
        <v>0</v>
      </c>
      <c r="KE202" s="58">
        <f t="shared" si="591"/>
        <v>0</v>
      </c>
      <c r="KF202" s="58">
        <f t="shared" si="724"/>
        <v>0</v>
      </c>
      <c r="KG202" s="58">
        <f t="shared" si="592"/>
        <v>0</v>
      </c>
      <c r="KH202" s="55"/>
      <c r="KI202" s="56"/>
      <c r="KJ202" s="260"/>
      <c r="KK202" s="57">
        <f t="shared" si="593"/>
        <v>15.182981643322075</v>
      </c>
      <c r="KL202" s="58">
        <f t="shared" si="725"/>
        <v>17.562154866830646</v>
      </c>
      <c r="KM202" s="58">
        <f t="shared" si="594"/>
        <v>0.66752191189836207</v>
      </c>
      <c r="KN202" s="58">
        <f t="shared" si="726"/>
        <v>0.77092105605141836</v>
      </c>
      <c r="KO202" s="58">
        <f t="shared" si="595"/>
        <v>19.738752167308476</v>
      </c>
      <c r="KP202" s="55">
        <f t="shared" si="727"/>
        <v>0.76919662978839587</v>
      </c>
      <c r="KQ202" s="56">
        <f t="shared" si="728"/>
        <v>3.3817837431685205E-2</v>
      </c>
      <c r="KR202" s="260">
        <f t="shared" si="729"/>
        <v>1.1257714949060098</v>
      </c>
      <c r="KS202" s="57">
        <f t="shared" si="596"/>
        <v>0</v>
      </c>
      <c r="KT202" s="58">
        <f t="shared" si="730"/>
        <v>0</v>
      </c>
      <c r="KU202" s="58">
        <f t="shared" si="597"/>
        <v>0</v>
      </c>
      <c r="KV202" s="58">
        <f t="shared" si="731"/>
        <v>0</v>
      </c>
      <c r="KW202" s="58">
        <f t="shared" si="598"/>
        <v>0</v>
      </c>
      <c r="KX202" s="55"/>
      <c r="KY202" s="56"/>
      <c r="KZ202" s="260"/>
      <c r="LA202" s="57">
        <f t="shared" si="599"/>
        <v>12.186102577917811</v>
      </c>
      <c r="LB202" s="58">
        <f t="shared" si="732"/>
        <v>14.095664851877533</v>
      </c>
      <c r="LC202" s="58">
        <f t="shared" si="600"/>
        <v>0.51978979827855709</v>
      </c>
      <c r="LD202" s="58">
        <f t="shared" si="733"/>
        <v>0.60030523803190561</v>
      </c>
      <c r="LE202" s="58">
        <f t="shared" si="601"/>
        <v>34.101203151278874</v>
      </c>
      <c r="LF202" s="55">
        <f t="shared" si="734"/>
        <v>0.35735110353315508</v>
      </c>
      <c r="LG202" s="56">
        <f t="shared" si="735"/>
        <v>1.5242564784963131E-2</v>
      </c>
      <c r="LH202" s="260">
        <f t="shared" si="736"/>
        <v>1.0583579912088363</v>
      </c>
      <c r="LI202" s="57">
        <f t="shared" si="602"/>
        <v>0</v>
      </c>
      <c r="LJ202" s="58">
        <f t="shared" si="737"/>
        <v>0</v>
      </c>
      <c r="LK202" s="58">
        <f t="shared" si="603"/>
        <v>0</v>
      </c>
      <c r="LL202" s="58">
        <f t="shared" si="738"/>
        <v>0</v>
      </c>
      <c r="LM202" s="58">
        <f t="shared" si="604"/>
        <v>0</v>
      </c>
      <c r="LN202" s="55"/>
      <c r="LO202" s="56"/>
      <c r="LP202" s="260"/>
      <c r="LQ202" s="57">
        <f t="shared" si="605"/>
        <v>4.3436640066666643E-2</v>
      </c>
      <c r="LR202" s="58">
        <f t="shared" si="739"/>
        <v>5.0243161565113312E-2</v>
      </c>
      <c r="LS202" s="58">
        <f t="shared" si="606"/>
        <v>1.1768208333333328E-3</v>
      </c>
      <c r="LT202" s="58">
        <f t="shared" si="740"/>
        <v>1.359110380416666E-3</v>
      </c>
      <c r="LU202" s="58">
        <f t="shared" si="607"/>
        <v>0.89416666666666633</v>
      </c>
      <c r="LV202" s="55">
        <f t="shared" si="608"/>
        <v>4.857778945013979E-2</v>
      </c>
      <c r="LW202" s="56">
        <f t="shared" si="609"/>
        <v>1.3161090400745572E-3</v>
      </c>
      <c r="LX202" s="260">
        <f t="shared" si="610"/>
        <v>1.0078160048971445</v>
      </c>
      <c r="LY202" s="57">
        <f t="shared" si="611"/>
        <v>0</v>
      </c>
      <c r="LZ202" s="58">
        <f t="shared" si="741"/>
        <v>0</v>
      </c>
      <c r="MA202" s="58">
        <f t="shared" si="612"/>
        <v>0</v>
      </c>
      <c r="MB202" s="58">
        <f t="shared" si="742"/>
        <v>0</v>
      </c>
      <c r="MC202" s="58">
        <f t="shared" si="613"/>
        <v>0</v>
      </c>
      <c r="MD202" s="55"/>
      <c r="ME202" s="56"/>
      <c r="MF202" s="260"/>
      <c r="MG202" s="57">
        <f t="shared" si="614"/>
        <v>0</v>
      </c>
      <c r="MH202" s="58">
        <f t="shared" si="743"/>
        <v>0</v>
      </c>
      <c r="MI202" s="58">
        <f t="shared" si="615"/>
        <v>0</v>
      </c>
      <c r="MJ202" s="58">
        <f t="shared" si="744"/>
        <v>0</v>
      </c>
      <c r="MK202" s="58">
        <f t="shared" si="616"/>
        <v>0</v>
      </c>
      <c r="ML202" s="55"/>
      <c r="MM202" s="56"/>
      <c r="MN202" s="260"/>
      <c r="MO202" s="59">
        <v>1.2670991917639114</v>
      </c>
      <c r="MP202" s="60"/>
      <c r="MQ202" s="60">
        <v>0.81120000000000014</v>
      </c>
      <c r="MR202" s="61"/>
      <c r="MS202" s="59">
        <f t="shared" si="617"/>
        <v>1.0690304013785126</v>
      </c>
      <c r="MT202" s="60"/>
      <c r="MU202" s="60">
        <f t="shared" si="745"/>
        <v>1.0946881684608563</v>
      </c>
      <c r="MV202" s="61"/>
      <c r="MW202" s="66">
        <f t="shared" si="746"/>
        <v>1.3545675575577631</v>
      </c>
      <c r="MX202" s="67"/>
      <c r="MY202" s="67">
        <f t="shared" si="747"/>
        <v>0.8880110422554468</v>
      </c>
      <c r="MZ202" s="261"/>
      <c r="NA202" s="59">
        <f t="shared" si="618"/>
        <v>1.0690021486582493</v>
      </c>
      <c r="NB202" s="60"/>
      <c r="NC202" s="60">
        <f t="shared" si="619"/>
        <v>1.0940165658072849</v>
      </c>
      <c r="ND202" s="262"/>
      <c r="NE202" s="62">
        <f t="shared" si="620"/>
        <v>1.3545317585587524</v>
      </c>
      <c r="NF202" s="63"/>
      <c r="NG202" s="63">
        <f t="shared" si="621"/>
        <v>0.88746623818286974</v>
      </c>
      <c r="NH202" s="64"/>
      <c r="NI202" s="238">
        <f t="shared" si="750"/>
        <v>3.5798999010738797E-5</v>
      </c>
      <c r="NJ202" s="238">
        <f t="shared" si="751"/>
        <v>0</v>
      </c>
      <c r="NK202" s="238">
        <f t="shared" si="752"/>
        <v>5.4480407257706531E-4</v>
      </c>
      <c r="NL202" s="238">
        <f t="shared" si="753"/>
        <v>0</v>
      </c>
      <c r="NM202" s="239">
        <f t="shared" si="622"/>
        <v>0</v>
      </c>
      <c r="NN202" s="240">
        <f t="shared" si="623"/>
        <v>0</v>
      </c>
      <c r="NO202" s="240">
        <f t="shared" si="804"/>
        <v>0.46706552037588261</v>
      </c>
      <c r="NP202" s="240">
        <f t="shared" si="624"/>
        <v>0</v>
      </c>
      <c r="NQ202" s="240">
        <f t="shared" si="803"/>
        <v>0</v>
      </c>
      <c r="NR202" s="240">
        <f t="shared" si="625"/>
        <v>0</v>
      </c>
      <c r="NS202" s="240">
        <f t="shared" si="626"/>
        <v>0.27071122570590339</v>
      </c>
      <c r="NT202" s="240">
        <f t="shared" si="627"/>
        <v>0</v>
      </c>
      <c r="NU202" s="240">
        <f t="shared" si="628"/>
        <v>0</v>
      </c>
      <c r="NV202" s="240">
        <f t="shared" si="629"/>
        <v>0.23145861935267562</v>
      </c>
      <c r="NW202" s="240">
        <f t="shared" si="630"/>
        <v>0</v>
      </c>
      <c r="NX202" s="240">
        <f t="shared" si="631"/>
        <v>0.37582292267825779</v>
      </c>
      <c r="NY202" s="240">
        <f t="shared" si="632"/>
        <v>0</v>
      </c>
      <c r="NZ202" s="240">
        <f t="shared" si="633"/>
        <v>9.4734704460331595E-3</v>
      </c>
      <c r="OA202" s="240">
        <f t="shared" si="634"/>
        <v>0</v>
      </c>
      <c r="OB202" s="241">
        <f t="shared" si="635"/>
        <v>0</v>
      </c>
      <c r="OC202" s="4"/>
      <c r="OD202" s="4"/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136"/>
      <c r="OP202" s="13"/>
      <c r="OQ202" s="13"/>
      <c r="OR202" s="13"/>
      <c r="OS202" s="13"/>
      <c r="OT202" s="13"/>
    </row>
    <row r="203" spans="1:410" ht="15" customHeight="1">
      <c r="A203" s="242">
        <v>184</v>
      </c>
      <c r="B203" s="49" t="s">
        <v>253</v>
      </c>
      <c r="C203" s="50">
        <v>1</v>
      </c>
      <c r="D203" s="51">
        <v>27.1</v>
      </c>
      <c r="E203" s="52">
        <v>27.1</v>
      </c>
      <c r="F203" s="52"/>
      <c r="G203" s="52"/>
      <c r="H203" s="53"/>
      <c r="I203" s="57">
        <v>1.6013749959238814</v>
      </c>
      <c r="J203" s="58"/>
      <c r="K203" s="58">
        <v>1.0199000000000003</v>
      </c>
      <c r="L203" s="243"/>
      <c r="M203" s="1">
        <v>0</v>
      </c>
      <c r="N203" s="2">
        <v>0</v>
      </c>
      <c r="O203" s="2">
        <v>0.5814749959238813</v>
      </c>
      <c r="P203" s="2">
        <v>0</v>
      </c>
      <c r="Q203" s="2">
        <v>0</v>
      </c>
      <c r="R203" s="2">
        <v>0</v>
      </c>
      <c r="S203" s="2">
        <v>0.24129999999999999</v>
      </c>
      <c r="T203" s="2">
        <v>0</v>
      </c>
      <c r="U203" s="2">
        <v>0</v>
      </c>
      <c r="V203" s="2">
        <v>0.38229999999999997</v>
      </c>
      <c r="W203" s="2">
        <v>0</v>
      </c>
      <c r="X203" s="2">
        <v>0.3548</v>
      </c>
      <c r="Y203" s="2">
        <v>0</v>
      </c>
      <c r="Z203" s="2">
        <v>4.1500000000000002E-2</v>
      </c>
      <c r="AA203" s="2">
        <v>0</v>
      </c>
      <c r="AB203" s="3">
        <v>0</v>
      </c>
      <c r="AC203" s="244">
        <v>0</v>
      </c>
      <c r="AD203" s="108">
        <v>0</v>
      </c>
      <c r="AE203" s="108">
        <v>0</v>
      </c>
      <c r="AF203" s="108">
        <f t="shared" si="636"/>
        <v>0</v>
      </c>
      <c r="AG203" s="108">
        <f t="shared" si="637"/>
        <v>0</v>
      </c>
      <c r="AH203" s="108">
        <v>0</v>
      </c>
      <c r="AI203" s="108">
        <v>0</v>
      </c>
      <c r="AJ203" s="108">
        <f t="shared" si="638"/>
        <v>0</v>
      </c>
      <c r="AK203" s="108">
        <f t="shared" si="639"/>
        <v>0</v>
      </c>
      <c r="AL203" s="108">
        <v>0</v>
      </c>
      <c r="AM203" s="245">
        <v>0</v>
      </c>
      <c r="AN203" s="244">
        <v>0</v>
      </c>
      <c r="AO203" s="108">
        <v>0</v>
      </c>
      <c r="AP203" s="108">
        <v>0</v>
      </c>
      <c r="AQ203" s="108">
        <f t="shared" si="640"/>
        <v>0</v>
      </c>
      <c r="AR203" s="108">
        <f t="shared" si="641"/>
        <v>0</v>
      </c>
      <c r="AS203" s="246">
        <v>0</v>
      </c>
      <c r="AT203" s="247">
        <v>0</v>
      </c>
      <c r="AU203" s="108">
        <v>0</v>
      </c>
      <c r="AV203" s="108">
        <f t="shared" si="642"/>
        <v>0</v>
      </c>
      <c r="AW203" s="108">
        <f t="shared" si="643"/>
        <v>0</v>
      </c>
      <c r="AX203" s="108">
        <v>0</v>
      </c>
      <c r="AY203" s="245">
        <v>0</v>
      </c>
      <c r="AZ203" s="248">
        <v>2</v>
      </c>
      <c r="BA203" s="108">
        <v>10.194333333333331</v>
      </c>
      <c r="BB203" s="108">
        <v>1.0631231492527999</v>
      </c>
      <c r="BC203" s="109">
        <v>0.85049851940223997</v>
      </c>
      <c r="BD203" s="109">
        <v>0.21262462985055997</v>
      </c>
      <c r="BE203" s="108">
        <v>0.39867124999999998</v>
      </c>
      <c r="BF203" s="109">
        <v>0.31893700000000003</v>
      </c>
      <c r="BG203" s="109">
        <v>7.9734249999999951E-2</v>
      </c>
      <c r="BH203" s="108">
        <v>0.85089732447878741</v>
      </c>
      <c r="BI203" s="109">
        <f t="shared" si="644"/>
        <v>0.49800297530305093</v>
      </c>
      <c r="BJ203" s="108">
        <f t="shared" si="645"/>
        <v>1.6460608742042145E-2</v>
      </c>
      <c r="BK203" s="108">
        <v>0.62535125285324589</v>
      </c>
      <c r="BL203" s="245">
        <v>15.758851571901795</v>
      </c>
      <c r="BM203" s="244">
        <v>0</v>
      </c>
      <c r="BN203" s="108">
        <v>0</v>
      </c>
      <c r="BO203" s="108">
        <v>0</v>
      </c>
      <c r="BP203" s="108">
        <f t="shared" si="646"/>
        <v>0</v>
      </c>
      <c r="BQ203" s="108">
        <f t="shared" si="647"/>
        <v>0</v>
      </c>
      <c r="BR203" s="108">
        <v>0</v>
      </c>
      <c r="BS203" s="108">
        <v>0</v>
      </c>
      <c r="BT203" s="108">
        <f t="shared" si="648"/>
        <v>0</v>
      </c>
      <c r="BU203" s="108">
        <f t="shared" si="649"/>
        <v>0</v>
      </c>
      <c r="BV203" s="108">
        <v>0</v>
      </c>
      <c r="BW203" s="245">
        <v>0</v>
      </c>
      <c r="BX203" s="107">
        <v>0</v>
      </c>
      <c r="BY203" s="108">
        <v>0</v>
      </c>
      <c r="BZ203" s="109">
        <f t="shared" si="650"/>
        <v>0</v>
      </c>
      <c r="CA203" s="109">
        <f t="shared" si="651"/>
        <v>0</v>
      </c>
      <c r="CB203" s="108">
        <v>0</v>
      </c>
      <c r="CC203" s="110">
        <v>0</v>
      </c>
      <c r="CD203" s="244">
        <v>0</v>
      </c>
      <c r="CE203" s="108">
        <v>0</v>
      </c>
      <c r="CF203" s="109">
        <f t="shared" si="652"/>
        <v>0</v>
      </c>
      <c r="CG203" s="109">
        <f t="shared" si="653"/>
        <v>0</v>
      </c>
      <c r="CH203" s="108">
        <v>0</v>
      </c>
      <c r="CI203" s="245">
        <v>0</v>
      </c>
      <c r="CJ203" s="249">
        <v>2.5281382879183996</v>
      </c>
      <c r="CK203" s="250">
        <v>0.55619042334204793</v>
      </c>
      <c r="CL203" s="250">
        <v>0.43092636560013631</v>
      </c>
      <c r="CM203" s="251">
        <v>0.43092636560013631</v>
      </c>
      <c r="CN203" s="252">
        <f t="shared" si="541"/>
        <v>0.21005505691178644</v>
      </c>
      <c r="CO203" s="250">
        <v>1.7015710590983426</v>
      </c>
      <c r="CP203" s="252">
        <f t="shared" si="654"/>
        <v>0.16841129400319937</v>
      </c>
      <c r="CQ203" s="250">
        <v>0.53248964723423531</v>
      </c>
      <c r="CR203" s="250">
        <v>0.38082830792500166</v>
      </c>
      <c r="CS203" s="252">
        <f t="shared" si="655"/>
        <v>7.3671236168091573E-3</v>
      </c>
      <c r="CT203" s="252">
        <f t="shared" si="656"/>
        <v>0.22288662212264987</v>
      </c>
      <c r="CU203" s="250">
        <f t="shared" si="542"/>
        <v>5.5976544438839291</v>
      </c>
      <c r="CV203" s="245">
        <f t="shared" si="657"/>
        <v>7.0530445992937505</v>
      </c>
      <c r="CW203" s="244">
        <v>0</v>
      </c>
      <c r="CX203" s="108">
        <v>0</v>
      </c>
      <c r="CY203" s="108">
        <f t="shared" si="658"/>
        <v>0</v>
      </c>
      <c r="CZ203" s="108">
        <f t="shared" si="659"/>
        <v>0</v>
      </c>
      <c r="DA203" s="108">
        <v>0</v>
      </c>
      <c r="DB203" s="245">
        <v>0</v>
      </c>
      <c r="DC203" s="244">
        <v>0</v>
      </c>
      <c r="DD203" s="108">
        <v>0</v>
      </c>
      <c r="DE203" s="108">
        <f t="shared" si="660"/>
        <v>0</v>
      </c>
      <c r="DF203" s="108">
        <f t="shared" si="661"/>
        <v>0</v>
      </c>
      <c r="DG203" s="108">
        <v>0</v>
      </c>
      <c r="DH203" s="245">
        <v>0</v>
      </c>
      <c r="DI203" s="107">
        <v>4.0119474391640004</v>
      </c>
      <c r="DJ203" s="108">
        <v>0.88262843661608015</v>
      </c>
      <c r="DK203" s="108">
        <v>6.900287866737663E-2</v>
      </c>
      <c r="DL203" s="108">
        <v>2.7002532597716482</v>
      </c>
      <c r="DM203" s="108">
        <f t="shared" si="662"/>
        <v>0.2672548661326391</v>
      </c>
      <c r="DN203" s="108">
        <f t="shared" si="663"/>
        <v>0.84501725511293957</v>
      </c>
      <c r="DO203" s="108">
        <v>0.55945973703799468</v>
      </c>
      <c r="DP203" s="108">
        <f t="shared" si="664"/>
        <v>1.0822748613000007E-2</v>
      </c>
      <c r="DQ203" s="108">
        <f t="shared" si="665"/>
        <v>0.32743388137675306</v>
      </c>
      <c r="DR203" s="108">
        <v>0.41116458756285507</v>
      </c>
      <c r="DS203" s="110">
        <v>10.361347606583946</v>
      </c>
      <c r="DT203" s="244">
        <v>0</v>
      </c>
      <c r="DU203" s="108">
        <v>0</v>
      </c>
      <c r="DV203" s="108">
        <v>0</v>
      </c>
      <c r="DW203" s="108">
        <f t="shared" si="666"/>
        <v>0</v>
      </c>
      <c r="DX203" s="108">
        <f t="shared" si="667"/>
        <v>0</v>
      </c>
      <c r="DY203" s="108">
        <v>0</v>
      </c>
      <c r="DZ203" s="108">
        <v>0</v>
      </c>
      <c r="EA203" s="108"/>
      <c r="EB203" s="108">
        <v>0</v>
      </c>
      <c r="EC203" s="108">
        <f t="shared" si="668"/>
        <v>0</v>
      </c>
      <c r="ED203" s="108">
        <f t="shared" si="669"/>
        <v>0</v>
      </c>
      <c r="EE203" s="108">
        <v>0</v>
      </c>
      <c r="EF203" s="245">
        <v>0</v>
      </c>
      <c r="EG203" s="249">
        <v>1.59534222222222</v>
      </c>
      <c r="EH203" s="250">
        <v>0.35097528888888802</v>
      </c>
      <c r="EI203" s="250">
        <v>4.0918044444444304</v>
      </c>
      <c r="EJ203" s="250">
        <v>1.07374986869333</v>
      </c>
      <c r="EK203" s="250">
        <f t="shared" si="670"/>
        <v>0.10627331950405365</v>
      </c>
      <c r="EL203" s="250">
        <v>0.33601928390889069</v>
      </c>
      <c r="EM203" s="250">
        <v>0.51916664317016703</v>
      </c>
      <c r="EN203" s="250">
        <f t="shared" si="671"/>
        <v>1.0043278712126881E-2</v>
      </c>
      <c r="EO203" s="250">
        <f t="shared" si="672"/>
        <v>0.3038516229149173</v>
      </c>
      <c r="EP203" s="250">
        <v>7.6310384674190352</v>
      </c>
      <c r="EQ203" s="245">
        <v>9.6151084689479838</v>
      </c>
      <c r="ER203" s="244">
        <v>0</v>
      </c>
      <c r="ES203" s="108">
        <v>0</v>
      </c>
      <c r="ET203" s="108">
        <v>0</v>
      </c>
      <c r="EU203" s="108">
        <f t="shared" si="673"/>
        <v>0</v>
      </c>
      <c r="EV203" s="108">
        <f t="shared" si="674"/>
        <v>0</v>
      </c>
      <c r="EW203" s="108">
        <v>0</v>
      </c>
      <c r="EX203" s="108">
        <v>0</v>
      </c>
      <c r="EY203" s="108">
        <f t="shared" si="675"/>
        <v>0</v>
      </c>
      <c r="EZ203" s="108">
        <f t="shared" si="676"/>
        <v>0</v>
      </c>
      <c r="FA203" s="108">
        <v>0</v>
      </c>
      <c r="FB203" s="245">
        <v>0</v>
      </c>
      <c r="FC203" s="244">
        <v>0.83333333333333293</v>
      </c>
      <c r="FD203" s="108">
        <v>6.0833333333333302E-2</v>
      </c>
      <c r="FE203" s="108">
        <f t="shared" si="677"/>
        <v>1.1768208333333328E-3</v>
      </c>
      <c r="FF203" s="108">
        <f t="shared" si="678"/>
        <v>3.5603803333333316E-2</v>
      </c>
      <c r="FG203" s="108">
        <v>4.4708333333333301E-2</v>
      </c>
      <c r="FH203" s="245">
        <v>1.1266499999999995</v>
      </c>
      <c r="FI203" s="244">
        <v>0</v>
      </c>
      <c r="FJ203" s="108">
        <v>0</v>
      </c>
      <c r="FK203" s="108">
        <f t="shared" si="679"/>
        <v>0</v>
      </c>
      <c r="FL203" s="108">
        <f t="shared" si="680"/>
        <v>0</v>
      </c>
      <c r="FM203" s="108">
        <v>0</v>
      </c>
      <c r="FN203" s="245">
        <v>0</v>
      </c>
      <c r="FO203" s="244">
        <v>0</v>
      </c>
      <c r="FP203" s="108">
        <v>0</v>
      </c>
      <c r="FQ203" s="108">
        <f t="shared" si="681"/>
        <v>0</v>
      </c>
      <c r="FR203" s="108">
        <f t="shared" si="682"/>
        <v>0</v>
      </c>
      <c r="FS203" s="108">
        <v>0</v>
      </c>
      <c r="FT203" s="110">
        <v>0</v>
      </c>
      <c r="FU203" s="253">
        <f t="shared" si="543"/>
        <v>9.9252220981516359</v>
      </c>
      <c r="FV203" s="254">
        <f t="shared" si="544"/>
        <v>5.5073708449840497</v>
      </c>
      <c r="FW203" s="254">
        <f t="shared" si="545"/>
        <v>1.3794905763140264</v>
      </c>
      <c r="FX203" s="254">
        <f t="shared" si="546"/>
        <v>10.194333333333331</v>
      </c>
      <c r="FY203" s="254">
        <f t="shared" si="547"/>
        <v>0</v>
      </c>
      <c r="FZ203" s="254">
        <f t="shared" si="548"/>
        <v>0</v>
      </c>
      <c r="GA203" s="254">
        <f t="shared" si="683"/>
        <v>0</v>
      </c>
      <c r="GB203" s="254">
        <f t="shared" si="684"/>
        <v>0</v>
      </c>
      <c r="GC203" s="254">
        <f t="shared" si="685"/>
        <v>0</v>
      </c>
      <c r="GD203" s="254">
        <f t="shared" si="686"/>
        <v>0</v>
      </c>
      <c r="GE203" s="254">
        <f t="shared" si="549"/>
        <v>5.4755741875633213</v>
      </c>
      <c r="GF203" s="255">
        <f t="shared" si="550"/>
        <v>2.0905019472323998</v>
      </c>
      <c r="GG203" s="255">
        <f t="shared" si="551"/>
        <v>0.54193947963989209</v>
      </c>
      <c r="GH203" s="254">
        <f t="shared" si="552"/>
        <v>2.3711853459452845</v>
      </c>
      <c r="GI203" s="255">
        <f t="shared" si="553"/>
        <v>1.6930902641618593</v>
      </c>
      <c r="GJ203" s="256">
        <f t="shared" si="554"/>
        <v>4.5870580517311521E-2</v>
      </c>
      <c r="GK203" s="253">
        <f t="shared" si="687"/>
        <v>34.853176386291643</v>
      </c>
      <c r="GL203" s="257">
        <f t="shared" si="688"/>
        <v>43.915002246727475</v>
      </c>
      <c r="GM203" s="221">
        <f t="shared" si="689"/>
        <v>43.915002246727475</v>
      </c>
      <c r="GN203" s="222">
        <f t="shared" si="690"/>
        <v>17.273106030027829</v>
      </c>
      <c r="GO203" s="222">
        <f t="shared" si="691"/>
        <v>2.4787988019537495</v>
      </c>
      <c r="GP203" s="55">
        <f t="shared" si="692"/>
        <v>0.39333041435321825</v>
      </c>
      <c r="GQ203" s="56">
        <f t="shared" si="693"/>
        <v>5.644537572893938E-2</v>
      </c>
      <c r="GR203" s="258">
        <f t="shared" si="694"/>
        <v>1.0703782646295621</v>
      </c>
      <c r="GS203" s="227">
        <f t="shared" si="555"/>
        <v>43.915002246727475</v>
      </c>
      <c r="GT203" s="222">
        <f t="shared" si="788"/>
        <v>17.273106030027829</v>
      </c>
      <c r="GU203" s="222">
        <f t="shared" si="789"/>
        <v>2.4787988019537495</v>
      </c>
      <c r="GV203" s="37">
        <f t="shared" si="748"/>
        <v>0.39333041435321825</v>
      </c>
      <c r="GW203" s="228">
        <f t="shared" si="749"/>
        <v>5.644537572893938E-2</v>
      </c>
      <c r="GX203" s="258">
        <f t="shared" si="695"/>
        <v>1.0703782646295621</v>
      </c>
      <c r="GY203" s="221">
        <f t="shared" si="754"/>
        <v>28.156150674825682</v>
      </c>
      <c r="GZ203" s="222">
        <f t="shared" si="696"/>
        <v>16.507575856391981</v>
      </c>
      <c r="HA203" s="222">
        <f t="shared" si="697"/>
        <v>0.98456968049195415</v>
      </c>
      <c r="HB203" s="55">
        <f t="shared" si="698"/>
        <v>0.58628667132227519</v>
      </c>
      <c r="HC203" s="56">
        <f t="shared" si="699"/>
        <v>3.4968191918799983E-2</v>
      </c>
      <c r="HD203" s="258">
        <f t="shared" si="700"/>
        <v>1.0972876943244225</v>
      </c>
      <c r="HE203" s="221">
        <f t="shared" si="701"/>
        <v>28.156150674825682</v>
      </c>
      <c r="HF203" s="222">
        <f t="shared" si="702"/>
        <v>16.507575856391981</v>
      </c>
      <c r="HG203" s="222">
        <f t="shared" si="703"/>
        <v>0.98456968049195415</v>
      </c>
      <c r="HH203" s="55">
        <f t="shared" si="704"/>
        <v>0.58628667132227519</v>
      </c>
      <c r="HI203" s="56">
        <f t="shared" si="705"/>
        <v>3.4968191918799983E-2</v>
      </c>
      <c r="HJ203" s="259">
        <f t="shared" si="706"/>
        <v>1.0972876943244225</v>
      </c>
      <c r="HK203" s="54">
        <f t="shared" si="556"/>
        <v>1.7140769891581762</v>
      </c>
      <c r="HL203" s="55">
        <f t="shared" si="557"/>
        <v>0</v>
      </c>
      <c r="HM203" s="55">
        <f t="shared" si="558"/>
        <v>1.1191237194414787</v>
      </c>
      <c r="HN203" s="56">
        <f t="shared" si="559"/>
        <v>0</v>
      </c>
      <c r="HQ203" s="57">
        <f t="shared" si="560"/>
        <v>0</v>
      </c>
      <c r="HR203" s="58">
        <f t="shared" si="707"/>
        <v>0</v>
      </c>
      <c r="HS203" s="58">
        <f t="shared" si="561"/>
        <v>0</v>
      </c>
      <c r="HT203" s="58">
        <f t="shared" si="708"/>
        <v>0</v>
      </c>
      <c r="HU203" s="58">
        <f t="shared" si="562"/>
        <v>0</v>
      </c>
      <c r="HV203" s="55"/>
      <c r="HW203" s="56"/>
      <c r="HX203" s="260"/>
      <c r="HY203" s="57">
        <f t="shared" si="563"/>
        <v>0</v>
      </c>
      <c r="HZ203" s="58">
        <f t="shared" si="709"/>
        <v>0</v>
      </c>
      <c r="IA203" s="58">
        <f t="shared" si="564"/>
        <v>0</v>
      </c>
      <c r="IB203" s="58">
        <f t="shared" si="710"/>
        <v>0</v>
      </c>
      <c r="IC203" s="58">
        <f t="shared" si="565"/>
        <v>0</v>
      </c>
      <c r="ID203" s="55"/>
      <c r="IE203" s="56"/>
      <c r="IF203" s="260"/>
      <c r="IG203" s="57">
        <f t="shared" si="566"/>
        <v>0.60756362986972212</v>
      </c>
      <c r="IH203" s="58">
        <f t="shared" si="711"/>
        <v>0.70276885067030759</v>
      </c>
      <c r="II203" s="58">
        <f t="shared" si="567"/>
        <v>1.1858961281442821</v>
      </c>
      <c r="IJ203" s="58">
        <f t="shared" si="712"/>
        <v>1.3695914383938315</v>
      </c>
      <c r="IK203" s="58">
        <f t="shared" si="568"/>
        <v>12.507025057064917</v>
      </c>
      <c r="IL203" s="55">
        <f t="shared" si="569"/>
        <v>4.857778945013979E-2</v>
      </c>
      <c r="IM203" s="56">
        <f t="shared" si="570"/>
        <v>9.4818401876823458E-2</v>
      </c>
      <c r="IN203" s="260">
        <f t="shared" si="571"/>
        <v>1.0222995100575569</v>
      </c>
      <c r="IO203" s="57">
        <f t="shared" si="572"/>
        <v>0</v>
      </c>
      <c r="IP203" s="58">
        <f t="shared" si="713"/>
        <v>0</v>
      </c>
      <c r="IQ203" s="58">
        <f t="shared" si="573"/>
        <v>0</v>
      </c>
      <c r="IR203" s="58">
        <f t="shared" si="714"/>
        <v>0</v>
      </c>
      <c r="IS203" s="58">
        <f t="shared" si="574"/>
        <v>0</v>
      </c>
      <c r="IT203" s="55"/>
      <c r="IU203" s="56"/>
      <c r="IV203" s="260"/>
      <c r="IW203" s="57">
        <f t="shared" si="575"/>
        <v>0</v>
      </c>
      <c r="IX203" s="58">
        <f t="shared" si="715"/>
        <v>0</v>
      </c>
      <c r="IY203" s="58">
        <f t="shared" si="576"/>
        <v>0</v>
      </c>
      <c r="IZ203" s="58">
        <f t="shared" si="716"/>
        <v>0</v>
      </c>
      <c r="JA203" s="58">
        <f t="shared" si="577"/>
        <v>0</v>
      </c>
      <c r="JB203" s="55"/>
      <c r="JC203" s="56"/>
      <c r="JD203" s="260"/>
      <c r="JE203" s="57">
        <f t="shared" si="578"/>
        <v>0</v>
      </c>
      <c r="JF203" s="58">
        <f t="shared" si="717"/>
        <v>0</v>
      </c>
      <c r="JG203" s="58">
        <f t="shared" si="579"/>
        <v>0</v>
      </c>
      <c r="JH203" s="58">
        <f t="shared" si="718"/>
        <v>0</v>
      </c>
      <c r="JI203" s="58">
        <f t="shared" si="580"/>
        <v>0</v>
      </c>
      <c r="JJ203" s="55"/>
      <c r="JK203" s="56"/>
      <c r="JL203" s="260"/>
      <c r="JM203" s="57">
        <f t="shared" si="581"/>
        <v>4.0058877598758471</v>
      </c>
      <c r="JN203" s="58">
        <f t="shared" si="719"/>
        <v>4.633610371848393</v>
      </c>
      <c r="JO203" s="58">
        <f t="shared" si="582"/>
        <v>0.38583347453179495</v>
      </c>
      <c r="JP203" s="58">
        <f t="shared" si="720"/>
        <v>0.44559907973676999</v>
      </c>
      <c r="JQ203" s="58">
        <f t="shared" si="583"/>
        <v>5.5976544438839291</v>
      </c>
      <c r="JR203" s="55">
        <f t="shared" si="584"/>
        <v>0.71563684397359195</v>
      </c>
      <c r="JS203" s="56">
        <f t="shared" si="585"/>
        <v>6.8927705059279198E-2</v>
      </c>
      <c r="JT203" s="260">
        <f t="shared" si="586"/>
        <v>1.1228171949643442</v>
      </c>
      <c r="JU203" s="57">
        <f t="shared" si="587"/>
        <v>0</v>
      </c>
      <c r="JV203" s="58">
        <f t="shared" si="721"/>
        <v>0</v>
      </c>
      <c r="JW203" s="58">
        <f t="shared" si="588"/>
        <v>0</v>
      </c>
      <c r="JX203" s="58">
        <f t="shared" si="722"/>
        <v>0</v>
      </c>
      <c r="JY203" s="58">
        <f t="shared" si="589"/>
        <v>0</v>
      </c>
      <c r="JZ203" s="55"/>
      <c r="KA203" s="56"/>
      <c r="KB203" s="260"/>
      <c r="KC203" s="57">
        <f t="shared" si="590"/>
        <v>0</v>
      </c>
      <c r="KD203" s="58">
        <f t="shared" si="723"/>
        <v>0</v>
      </c>
      <c r="KE203" s="58">
        <f t="shared" si="591"/>
        <v>0</v>
      </c>
      <c r="KF203" s="58">
        <f t="shared" si="724"/>
        <v>0</v>
      </c>
      <c r="KG203" s="58">
        <f t="shared" si="592"/>
        <v>0</v>
      </c>
      <c r="KH203" s="55"/>
      <c r="KI203" s="56"/>
      <c r="KJ203" s="260"/>
      <c r="KK203" s="57">
        <f t="shared" si="593"/>
        <v>6.3249662622975062</v>
      </c>
      <c r="KL203" s="58">
        <f t="shared" si="725"/>
        <v>7.3160884755995257</v>
      </c>
      <c r="KM203" s="58">
        <f t="shared" si="594"/>
        <v>0.27807761474563913</v>
      </c>
      <c r="KN203" s="58">
        <f t="shared" si="726"/>
        <v>0.32115183726973867</v>
      </c>
      <c r="KO203" s="58">
        <f t="shared" si="595"/>
        <v>8.2232917512571007</v>
      </c>
      <c r="KP203" s="55">
        <f t="shared" si="727"/>
        <v>0.7691526038013432</v>
      </c>
      <c r="KQ203" s="56">
        <f t="shared" si="728"/>
        <v>3.3815851748556676E-2</v>
      </c>
      <c r="KR203" s="260">
        <f t="shared" si="729"/>
        <v>1.125764288451522</v>
      </c>
      <c r="KS203" s="57">
        <f t="shared" si="596"/>
        <v>0</v>
      </c>
      <c r="KT203" s="58">
        <f t="shared" si="730"/>
        <v>0</v>
      </c>
      <c r="KU203" s="58">
        <f t="shared" si="597"/>
        <v>0</v>
      </c>
      <c r="KV203" s="58">
        <f t="shared" si="731"/>
        <v>0</v>
      </c>
      <c r="KW203" s="58">
        <f t="shared" si="598"/>
        <v>0</v>
      </c>
      <c r="KX203" s="55"/>
      <c r="KY203" s="56"/>
      <c r="KZ203" s="260"/>
      <c r="LA203" s="57">
        <f t="shared" si="599"/>
        <v>2.7269600174361539</v>
      </c>
      <c r="LB203" s="58">
        <f t="shared" si="732"/>
        <v>3.1542746521683993</v>
      </c>
      <c r="LC203" s="58">
        <f t="shared" si="600"/>
        <v>0.11631659821618054</v>
      </c>
      <c r="LD203" s="58">
        <f t="shared" si="733"/>
        <v>0.1343340392798669</v>
      </c>
      <c r="LE203" s="58">
        <f t="shared" si="601"/>
        <v>7.6310384674190352</v>
      </c>
      <c r="LF203" s="55">
        <f t="shared" si="734"/>
        <v>0.35735110353315575</v>
      </c>
      <c r="LG203" s="56">
        <f t="shared" si="735"/>
        <v>1.5242564784963148E-2</v>
      </c>
      <c r="LH203" s="260">
        <f t="shared" si="736"/>
        <v>1.0583579912088363</v>
      </c>
      <c r="LI203" s="57">
        <f t="shared" si="602"/>
        <v>0</v>
      </c>
      <c r="LJ203" s="58">
        <f t="shared" si="737"/>
        <v>0</v>
      </c>
      <c r="LK203" s="58">
        <f t="shared" si="603"/>
        <v>0</v>
      </c>
      <c r="LL203" s="58">
        <f t="shared" si="738"/>
        <v>0</v>
      </c>
      <c r="LM203" s="58">
        <f t="shared" si="604"/>
        <v>0</v>
      </c>
      <c r="LN203" s="55"/>
      <c r="LO203" s="56"/>
      <c r="LP203" s="260"/>
      <c r="LQ203" s="57">
        <f t="shared" si="605"/>
        <v>4.3436640066666643E-2</v>
      </c>
      <c r="LR203" s="58">
        <f t="shared" si="739"/>
        <v>5.0243161565113312E-2</v>
      </c>
      <c r="LS203" s="58">
        <f t="shared" si="606"/>
        <v>1.1768208333333328E-3</v>
      </c>
      <c r="LT203" s="58">
        <f t="shared" si="740"/>
        <v>1.359110380416666E-3</v>
      </c>
      <c r="LU203" s="58">
        <f t="shared" si="607"/>
        <v>0.89416666666666633</v>
      </c>
      <c r="LV203" s="55">
        <f t="shared" si="608"/>
        <v>4.857778945013979E-2</v>
      </c>
      <c r="LW203" s="56">
        <f t="shared" si="609"/>
        <v>1.3161090400745572E-3</v>
      </c>
      <c r="LX203" s="260">
        <f t="shared" si="610"/>
        <v>1.0078160048971445</v>
      </c>
      <c r="LY203" s="57">
        <f t="shared" si="611"/>
        <v>0</v>
      </c>
      <c r="LZ203" s="58">
        <f t="shared" si="741"/>
        <v>0</v>
      </c>
      <c r="MA203" s="58">
        <f t="shared" si="612"/>
        <v>0</v>
      </c>
      <c r="MB203" s="58">
        <f t="shared" si="742"/>
        <v>0</v>
      </c>
      <c r="MC203" s="58">
        <f t="shared" si="613"/>
        <v>0</v>
      </c>
      <c r="MD203" s="55"/>
      <c r="ME203" s="56"/>
      <c r="MF203" s="260"/>
      <c r="MG203" s="57">
        <f t="shared" si="614"/>
        <v>0</v>
      </c>
      <c r="MH203" s="58">
        <f t="shared" si="743"/>
        <v>0</v>
      </c>
      <c r="MI203" s="58">
        <f t="shared" si="615"/>
        <v>0</v>
      </c>
      <c r="MJ203" s="58">
        <f t="shared" si="744"/>
        <v>0</v>
      </c>
      <c r="MK203" s="58">
        <f t="shared" si="616"/>
        <v>0</v>
      </c>
      <c r="ML203" s="55"/>
      <c r="MM203" s="56"/>
      <c r="MN203" s="260"/>
      <c r="MO203" s="59">
        <v>1.6013749959238814</v>
      </c>
      <c r="MP203" s="60"/>
      <c r="MQ203" s="60">
        <v>1.0199000000000003</v>
      </c>
      <c r="MR203" s="61"/>
      <c r="MS203" s="59">
        <f t="shared" si="617"/>
        <v>1.0703782646295621</v>
      </c>
      <c r="MT203" s="60"/>
      <c r="MU203" s="60">
        <f t="shared" si="745"/>
        <v>1.0972876943244225</v>
      </c>
      <c r="MV203" s="61"/>
      <c r="MW203" s="66">
        <f t="shared" si="746"/>
        <v>1.7140769891581762</v>
      </c>
      <c r="MX203" s="67"/>
      <c r="MY203" s="67">
        <f t="shared" si="747"/>
        <v>1.1191237194414787</v>
      </c>
      <c r="MZ203" s="261"/>
      <c r="NA203" s="59">
        <f t="shared" si="618"/>
        <v>1.0703844283261306</v>
      </c>
      <c r="NB203" s="60"/>
      <c r="NC203" s="60">
        <f t="shared" si="619"/>
        <v>1.0968185666281394</v>
      </c>
      <c r="ND203" s="262"/>
      <c r="NE203" s="62">
        <f t="shared" si="620"/>
        <v>1.7140868595477434</v>
      </c>
      <c r="NF203" s="63"/>
      <c r="NG203" s="63">
        <f t="shared" si="621"/>
        <v>1.1186452561040396</v>
      </c>
      <c r="NH203" s="64"/>
      <c r="NI203" s="238">
        <f t="shared" si="750"/>
        <v>-9.8703895672347386E-6</v>
      </c>
      <c r="NJ203" s="238">
        <f t="shared" si="751"/>
        <v>0</v>
      </c>
      <c r="NK203" s="238">
        <f t="shared" si="752"/>
        <v>4.7846333743906122E-4</v>
      </c>
      <c r="NL203" s="238">
        <f t="shared" si="753"/>
        <v>0</v>
      </c>
      <c r="NM203" s="239">
        <f t="shared" si="622"/>
        <v>0</v>
      </c>
      <c r="NN203" s="240">
        <f t="shared" si="623"/>
        <v>0</v>
      </c>
      <c r="NO203" s="240">
        <f t="shared" si="804"/>
        <v>0.59544160344370378</v>
      </c>
      <c r="NP203" s="240">
        <f t="shared" si="624"/>
        <v>0</v>
      </c>
      <c r="NQ203" s="240">
        <f t="shared" si="803"/>
        <v>0</v>
      </c>
      <c r="NR203" s="240">
        <f t="shared" si="625"/>
        <v>0</v>
      </c>
      <c r="NS203" s="240">
        <f t="shared" si="626"/>
        <v>0.27093578914489624</v>
      </c>
      <c r="NT203" s="240">
        <f t="shared" si="627"/>
        <v>0</v>
      </c>
      <c r="NU203" s="240">
        <f t="shared" si="628"/>
        <v>0</v>
      </c>
      <c r="NV203" s="240">
        <f t="shared" si="629"/>
        <v>0.43037968747501681</v>
      </c>
      <c r="NW203" s="240">
        <f t="shared" si="630"/>
        <v>0</v>
      </c>
      <c r="NX203" s="240">
        <f t="shared" si="631"/>
        <v>0.37550541528089515</v>
      </c>
      <c r="NY203" s="240">
        <f t="shared" si="632"/>
        <v>0</v>
      </c>
      <c r="NZ203" s="240">
        <f t="shared" si="633"/>
        <v>4.1824364203231497E-2</v>
      </c>
      <c r="OA203" s="240">
        <f t="shared" si="634"/>
        <v>0</v>
      </c>
      <c r="OB203" s="241">
        <f t="shared" si="635"/>
        <v>0</v>
      </c>
      <c r="OC203" s="4"/>
      <c r="OD203" s="4"/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136"/>
      <c r="OP203" s="13"/>
      <c r="OQ203" s="13"/>
      <c r="OR203" s="13"/>
      <c r="OS203" s="13"/>
      <c r="OT203" s="13"/>
    </row>
    <row r="204" spans="1:410" ht="15" customHeight="1">
      <c r="A204" s="242">
        <v>185</v>
      </c>
      <c r="B204" s="49" t="s">
        <v>254</v>
      </c>
      <c r="C204" s="50">
        <v>1</v>
      </c>
      <c r="D204" s="51">
        <v>116.2</v>
      </c>
      <c r="E204" s="52">
        <v>116.2</v>
      </c>
      <c r="F204" s="52"/>
      <c r="G204" s="52"/>
      <c r="H204" s="53"/>
      <c r="I204" s="57">
        <v>1.0567989611720587</v>
      </c>
      <c r="J204" s="58"/>
      <c r="K204" s="58">
        <v>0.78559999999999997</v>
      </c>
      <c r="L204" s="243"/>
      <c r="M204" s="1">
        <v>0</v>
      </c>
      <c r="N204" s="2">
        <v>0</v>
      </c>
      <c r="O204" s="2">
        <v>0.27119896117205877</v>
      </c>
      <c r="P204" s="2">
        <v>0</v>
      </c>
      <c r="Q204" s="2">
        <v>0</v>
      </c>
      <c r="R204" s="2">
        <v>0</v>
      </c>
      <c r="S204" s="2">
        <v>0.24110000000000001</v>
      </c>
      <c r="T204" s="2">
        <v>0</v>
      </c>
      <c r="U204" s="2">
        <v>0</v>
      </c>
      <c r="V204" s="2">
        <v>0.17960000000000001</v>
      </c>
      <c r="W204" s="2">
        <v>0</v>
      </c>
      <c r="X204" s="2">
        <v>0.35520000000000002</v>
      </c>
      <c r="Y204" s="2">
        <v>0</v>
      </c>
      <c r="Z204" s="2">
        <v>9.7000000000000003E-3</v>
      </c>
      <c r="AA204" s="2">
        <v>0</v>
      </c>
      <c r="AB204" s="3">
        <v>0</v>
      </c>
      <c r="AC204" s="244">
        <v>0</v>
      </c>
      <c r="AD204" s="108">
        <v>0</v>
      </c>
      <c r="AE204" s="108">
        <v>0</v>
      </c>
      <c r="AF204" s="108">
        <f t="shared" si="636"/>
        <v>0</v>
      </c>
      <c r="AG204" s="108">
        <f t="shared" si="637"/>
        <v>0</v>
      </c>
      <c r="AH204" s="108">
        <v>0</v>
      </c>
      <c r="AI204" s="108">
        <v>0</v>
      </c>
      <c r="AJ204" s="108">
        <f t="shared" si="638"/>
        <v>0</v>
      </c>
      <c r="AK204" s="108">
        <f t="shared" si="639"/>
        <v>0</v>
      </c>
      <c r="AL204" s="108">
        <v>0</v>
      </c>
      <c r="AM204" s="245">
        <v>0</v>
      </c>
      <c r="AN204" s="244">
        <v>0</v>
      </c>
      <c r="AO204" s="108">
        <v>0</v>
      </c>
      <c r="AP204" s="108">
        <v>0</v>
      </c>
      <c r="AQ204" s="108">
        <f t="shared" si="640"/>
        <v>0</v>
      </c>
      <c r="AR204" s="108">
        <f t="shared" si="641"/>
        <v>0</v>
      </c>
      <c r="AS204" s="246">
        <v>0</v>
      </c>
      <c r="AT204" s="247">
        <v>0</v>
      </c>
      <c r="AU204" s="108">
        <v>0</v>
      </c>
      <c r="AV204" s="108">
        <f t="shared" si="642"/>
        <v>0</v>
      </c>
      <c r="AW204" s="108">
        <f t="shared" si="643"/>
        <v>0</v>
      </c>
      <c r="AX204" s="108">
        <v>0</v>
      </c>
      <c r="AY204" s="245">
        <v>0</v>
      </c>
      <c r="AZ204" s="248">
        <v>4</v>
      </c>
      <c r="BA204" s="108">
        <v>20.388666666666662</v>
      </c>
      <c r="BB204" s="108">
        <v>2.1262462985055999</v>
      </c>
      <c r="BC204" s="109">
        <v>1.7009970388044799</v>
      </c>
      <c r="BD204" s="109">
        <v>0.42524925970111993</v>
      </c>
      <c r="BE204" s="108">
        <v>0.79734249999999995</v>
      </c>
      <c r="BF204" s="109">
        <v>0.63787400000000005</v>
      </c>
      <c r="BG204" s="109">
        <v>0.1594684999999999</v>
      </c>
      <c r="BH204" s="108">
        <v>1.7017946489575748</v>
      </c>
      <c r="BI204" s="109">
        <f t="shared" si="644"/>
        <v>0.99600595060610186</v>
      </c>
      <c r="BJ204" s="108">
        <f t="shared" si="645"/>
        <v>3.2921217484084289E-2</v>
      </c>
      <c r="BK204" s="108">
        <v>1.2507025057064918</v>
      </c>
      <c r="BL204" s="245">
        <v>31.51770314380359</v>
      </c>
      <c r="BM204" s="244">
        <v>0</v>
      </c>
      <c r="BN204" s="108">
        <v>0</v>
      </c>
      <c r="BO204" s="108">
        <v>0</v>
      </c>
      <c r="BP204" s="108">
        <f t="shared" si="646"/>
        <v>0</v>
      </c>
      <c r="BQ204" s="108">
        <f t="shared" si="647"/>
        <v>0</v>
      </c>
      <c r="BR204" s="108">
        <v>0</v>
      </c>
      <c r="BS204" s="108">
        <v>0</v>
      </c>
      <c r="BT204" s="108">
        <f t="shared" si="648"/>
        <v>0</v>
      </c>
      <c r="BU204" s="108">
        <f t="shared" si="649"/>
        <v>0</v>
      </c>
      <c r="BV204" s="108">
        <v>0</v>
      </c>
      <c r="BW204" s="245">
        <v>0</v>
      </c>
      <c r="BX204" s="107">
        <v>0</v>
      </c>
      <c r="BY204" s="108">
        <v>0</v>
      </c>
      <c r="BZ204" s="109">
        <f t="shared" si="650"/>
        <v>0</v>
      </c>
      <c r="CA204" s="109">
        <f t="shared" si="651"/>
        <v>0</v>
      </c>
      <c r="CB204" s="108">
        <v>0</v>
      </c>
      <c r="CC204" s="110">
        <v>0</v>
      </c>
      <c r="CD204" s="244">
        <v>0</v>
      </c>
      <c r="CE204" s="108">
        <v>0</v>
      </c>
      <c r="CF204" s="109">
        <f t="shared" si="652"/>
        <v>0</v>
      </c>
      <c r="CG204" s="109">
        <f t="shared" si="653"/>
        <v>0</v>
      </c>
      <c r="CH204" s="108">
        <v>0</v>
      </c>
      <c r="CI204" s="245">
        <v>0</v>
      </c>
      <c r="CJ204" s="249">
        <v>10.840209190262659</v>
      </c>
      <c r="CK204" s="250">
        <v>2.3848460218577849</v>
      </c>
      <c r="CL204" s="250">
        <v>1.8477359292522448</v>
      </c>
      <c r="CM204" s="251">
        <v>1.8477359292522448</v>
      </c>
      <c r="CN204" s="252">
        <f t="shared" si="541"/>
        <v>0.90067887871400676</v>
      </c>
      <c r="CO204" s="250">
        <v>7.2960353161338531</v>
      </c>
      <c r="CP204" s="252">
        <f t="shared" si="654"/>
        <v>0.72211779937903198</v>
      </c>
      <c r="CQ204" s="250">
        <v>2.283221291830928</v>
      </c>
      <c r="CR204" s="250">
        <v>1.6329243313979775</v>
      </c>
      <c r="CS204" s="252">
        <f t="shared" si="655"/>
        <v>3.1588921190893876E-2</v>
      </c>
      <c r="CT204" s="252">
        <f t="shared" si="656"/>
        <v>0.95569835758863153</v>
      </c>
      <c r="CU204" s="250">
        <f t="shared" si="542"/>
        <v>24.00175078890452</v>
      </c>
      <c r="CV204" s="245">
        <f t="shared" si="657"/>
        <v>30.242205994019695</v>
      </c>
      <c r="CW204" s="244">
        <v>0</v>
      </c>
      <c r="CX204" s="108">
        <v>0</v>
      </c>
      <c r="CY204" s="108">
        <f t="shared" si="658"/>
        <v>0</v>
      </c>
      <c r="CZ204" s="108">
        <f t="shared" si="659"/>
        <v>0</v>
      </c>
      <c r="DA204" s="108">
        <v>0</v>
      </c>
      <c r="DB204" s="245">
        <v>0</v>
      </c>
      <c r="DC204" s="244">
        <v>0</v>
      </c>
      <c r="DD204" s="108">
        <v>0</v>
      </c>
      <c r="DE204" s="108">
        <f t="shared" si="660"/>
        <v>0</v>
      </c>
      <c r="DF204" s="108">
        <f t="shared" si="661"/>
        <v>0</v>
      </c>
      <c r="DG204" s="108">
        <v>0</v>
      </c>
      <c r="DH204" s="245">
        <v>0</v>
      </c>
      <c r="DI204" s="107">
        <v>8.0810997456799996</v>
      </c>
      <c r="DJ204" s="108">
        <v>1.7778419440495998</v>
      </c>
      <c r="DK204" s="108">
        <v>0.1388158231462166</v>
      </c>
      <c r="DL204" s="108">
        <v>5.4390084271291608</v>
      </c>
      <c r="DM204" s="108">
        <f t="shared" si="662"/>
        <v>0.53832042006668157</v>
      </c>
      <c r="DN204" s="108">
        <f t="shared" si="663"/>
        <v>1.7020832971857995</v>
      </c>
      <c r="DO204" s="108">
        <v>1.1268839136203632</v>
      </c>
      <c r="DP204" s="108">
        <f t="shared" si="664"/>
        <v>2.1799569308985928E-2</v>
      </c>
      <c r="DQ204" s="108">
        <f t="shared" si="665"/>
        <v>0.65952909435676277</v>
      </c>
      <c r="DR204" s="108">
        <v>0.82818249268126698</v>
      </c>
      <c r="DS204" s="110">
        <v>20.870198815567928</v>
      </c>
      <c r="DT204" s="244">
        <v>0</v>
      </c>
      <c r="DU204" s="108">
        <v>0</v>
      </c>
      <c r="DV204" s="108">
        <v>0</v>
      </c>
      <c r="DW204" s="108">
        <f t="shared" si="666"/>
        <v>0</v>
      </c>
      <c r="DX204" s="108">
        <f t="shared" si="667"/>
        <v>0</v>
      </c>
      <c r="DY204" s="108">
        <v>0</v>
      </c>
      <c r="DZ204" s="108">
        <v>0</v>
      </c>
      <c r="EA204" s="108"/>
      <c r="EB204" s="108">
        <v>0</v>
      </c>
      <c r="EC204" s="108">
        <f t="shared" si="668"/>
        <v>0</v>
      </c>
      <c r="ED204" s="108">
        <f t="shared" si="669"/>
        <v>0</v>
      </c>
      <c r="EE204" s="108">
        <v>0</v>
      </c>
      <c r="EF204" s="245">
        <v>0</v>
      </c>
      <c r="EG204" s="249">
        <v>6.8481877777777598</v>
      </c>
      <c r="EH204" s="250">
        <v>1.5066013111111101</v>
      </c>
      <c r="EI204" s="250">
        <v>17.564535555555501</v>
      </c>
      <c r="EJ204" s="250">
        <v>4.6091933283966497</v>
      </c>
      <c r="EK204" s="250">
        <f t="shared" si="670"/>
        <v>0.45619030048473003</v>
      </c>
      <c r="EL204" s="250">
        <v>1.4424009601884475</v>
      </c>
      <c r="EM204" s="250">
        <v>2.2285818120173899</v>
      </c>
      <c r="EN204" s="250">
        <f t="shared" si="671"/>
        <v>4.3111915153476413E-2</v>
      </c>
      <c r="EO204" s="250">
        <f t="shared" si="672"/>
        <v>1.3043176199557938</v>
      </c>
      <c r="EP204" s="250">
        <v>32.757099784858411</v>
      </c>
      <c r="EQ204" s="245">
        <v>41.273945728921603</v>
      </c>
      <c r="ER204" s="244">
        <v>0</v>
      </c>
      <c r="ES204" s="108">
        <v>0</v>
      </c>
      <c r="ET204" s="108">
        <v>0</v>
      </c>
      <c r="EU204" s="108">
        <f t="shared" si="673"/>
        <v>0</v>
      </c>
      <c r="EV204" s="108">
        <f t="shared" si="674"/>
        <v>0</v>
      </c>
      <c r="EW204" s="108">
        <v>0</v>
      </c>
      <c r="EX204" s="108">
        <v>0</v>
      </c>
      <c r="EY204" s="108">
        <f t="shared" si="675"/>
        <v>0</v>
      </c>
      <c r="EZ204" s="108">
        <f t="shared" si="676"/>
        <v>0</v>
      </c>
      <c r="FA204" s="108">
        <v>0</v>
      </c>
      <c r="FB204" s="245">
        <v>0</v>
      </c>
      <c r="FC204" s="244">
        <v>0.83333333333333293</v>
      </c>
      <c r="FD204" s="108">
        <v>6.0833333333333302E-2</v>
      </c>
      <c r="FE204" s="108">
        <f t="shared" si="677"/>
        <v>1.1768208333333328E-3</v>
      </c>
      <c r="FF204" s="108">
        <f t="shared" si="678"/>
        <v>3.5603803333333316E-2</v>
      </c>
      <c r="FG204" s="108">
        <v>4.4708333333333301E-2</v>
      </c>
      <c r="FH204" s="245">
        <v>1.1266499999999995</v>
      </c>
      <c r="FI204" s="244">
        <v>0</v>
      </c>
      <c r="FJ204" s="108">
        <v>0</v>
      </c>
      <c r="FK204" s="108">
        <f t="shared" si="679"/>
        <v>0</v>
      </c>
      <c r="FL204" s="108">
        <f t="shared" si="680"/>
        <v>0</v>
      </c>
      <c r="FM204" s="108">
        <v>0</v>
      </c>
      <c r="FN204" s="245">
        <v>0</v>
      </c>
      <c r="FO204" s="244">
        <v>0</v>
      </c>
      <c r="FP204" s="108">
        <v>0</v>
      </c>
      <c r="FQ204" s="108">
        <f t="shared" si="681"/>
        <v>0</v>
      </c>
      <c r="FR204" s="108">
        <f t="shared" si="682"/>
        <v>0</v>
      </c>
      <c r="FS204" s="108">
        <v>0</v>
      </c>
      <c r="FT204" s="110">
        <v>0</v>
      </c>
      <c r="FU204" s="253">
        <f t="shared" si="543"/>
        <v>31.438785990738914</v>
      </c>
      <c r="FV204" s="254">
        <f t="shared" si="544"/>
        <v>20.068459522274409</v>
      </c>
      <c r="FW204" s="254">
        <f t="shared" si="545"/>
        <v>3.2395499175184863</v>
      </c>
      <c r="FX204" s="254">
        <f t="shared" si="546"/>
        <v>20.388666666666662</v>
      </c>
      <c r="FY204" s="254">
        <f t="shared" si="547"/>
        <v>0</v>
      </c>
      <c r="FZ204" s="254">
        <f t="shared" si="548"/>
        <v>0</v>
      </c>
      <c r="GA204" s="254">
        <f t="shared" si="683"/>
        <v>0</v>
      </c>
      <c r="GB204" s="254">
        <f t="shared" si="684"/>
        <v>0</v>
      </c>
      <c r="GC204" s="254">
        <f t="shared" si="685"/>
        <v>0</v>
      </c>
      <c r="GD204" s="254">
        <f t="shared" si="686"/>
        <v>0</v>
      </c>
      <c r="GE204" s="254">
        <f t="shared" si="549"/>
        <v>17.344237071659663</v>
      </c>
      <c r="GF204" s="255">
        <f t="shared" si="550"/>
        <v>6.6218007700303136</v>
      </c>
      <c r="GG204" s="255">
        <f t="shared" si="551"/>
        <v>1.7166285199304436</v>
      </c>
      <c r="GH204" s="254">
        <f t="shared" si="552"/>
        <v>6.7510180393266381</v>
      </c>
      <c r="GI204" s="255">
        <f t="shared" si="553"/>
        <v>4.8204088875255602</v>
      </c>
      <c r="GJ204" s="256">
        <f t="shared" si="554"/>
        <v>0.13059844397077383</v>
      </c>
      <c r="GK204" s="253">
        <f t="shared" si="687"/>
        <v>99.230717208184771</v>
      </c>
      <c r="GL204" s="257">
        <f t="shared" si="688"/>
        <v>125.0307036823128</v>
      </c>
      <c r="GM204" s="221">
        <f t="shared" si="689"/>
        <v>125.0307036823128</v>
      </c>
      <c r="GN204" s="222">
        <f t="shared" si="690"/>
        <v>54.030054516851429</v>
      </c>
      <c r="GO204" s="222">
        <f t="shared" si="691"/>
        <v>6.4093388705888268</v>
      </c>
      <c r="GP204" s="55">
        <f t="shared" si="692"/>
        <v>0.43213429122285801</v>
      </c>
      <c r="GQ204" s="56">
        <f t="shared" si="693"/>
        <v>5.126211947806153E-2</v>
      </c>
      <c r="GR204" s="258">
        <f t="shared" si="694"/>
        <v>1.0756559457417736</v>
      </c>
      <c r="GS204" s="227">
        <f t="shared" si="555"/>
        <v>125.0307036823128</v>
      </c>
      <c r="GT204" s="222">
        <f t="shared" si="788"/>
        <v>54.030054516851429</v>
      </c>
      <c r="GU204" s="222">
        <f t="shared" si="789"/>
        <v>6.4093388705888268</v>
      </c>
      <c r="GV204" s="37">
        <f t="shared" si="748"/>
        <v>0.43213429122285801</v>
      </c>
      <c r="GW204" s="228">
        <f t="shared" si="749"/>
        <v>5.126211947806153E-2</v>
      </c>
      <c r="GX204" s="258">
        <f t="shared" si="695"/>
        <v>1.0756559457417736</v>
      </c>
      <c r="GY204" s="221">
        <f t="shared" si="754"/>
        <v>93.513000538509218</v>
      </c>
      <c r="GZ204" s="222">
        <f t="shared" si="696"/>
        <v>52.498994169579731</v>
      </c>
      <c r="HA204" s="222">
        <f t="shared" si="697"/>
        <v>3.4208806276652362</v>
      </c>
      <c r="HB204" s="55">
        <f t="shared" si="698"/>
        <v>0.5614085086272077</v>
      </c>
      <c r="HC204" s="56">
        <f t="shared" si="699"/>
        <v>3.6581872124363035E-2</v>
      </c>
      <c r="HD204" s="258">
        <f t="shared" si="700"/>
        <v>1.0936392452939474</v>
      </c>
      <c r="HE204" s="221">
        <f t="shared" si="701"/>
        <v>93.513000538509218</v>
      </c>
      <c r="HF204" s="222">
        <f t="shared" si="702"/>
        <v>52.498994169579731</v>
      </c>
      <c r="HG204" s="222">
        <f t="shared" si="703"/>
        <v>3.4208806276652362</v>
      </c>
      <c r="HH204" s="55">
        <f t="shared" si="704"/>
        <v>0.5614085086272077</v>
      </c>
      <c r="HI204" s="56">
        <f t="shared" si="705"/>
        <v>3.6581872124363035E-2</v>
      </c>
      <c r="HJ204" s="259">
        <f t="shared" si="706"/>
        <v>1.0936392452939474</v>
      </c>
      <c r="HK204" s="54">
        <f t="shared" si="556"/>
        <v>1.1367520860384548</v>
      </c>
      <c r="HL204" s="55">
        <f t="shared" si="557"/>
        <v>0</v>
      </c>
      <c r="HM204" s="55">
        <f t="shared" si="558"/>
        <v>0.85916299110292504</v>
      </c>
      <c r="HN204" s="56">
        <f t="shared" si="559"/>
        <v>0</v>
      </c>
      <c r="HQ204" s="57">
        <f t="shared" si="560"/>
        <v>0</v>
      </c>
      <c r="HR204" s="58">
        <f t="shared" si="707"/>
        <v>0</v>
      </c>
      <c r="HS204" s="58">
        <f t="shared" si="561"/>
        <v>0</v>
      </c>
      <c r="HT204" s="58">
        <f t="shared" si="708"/>
        <v>0</v>
      </c>
      <c r="HU204" s="58">
        <f t="shared" si="562"/>
        <v>0</v>
      </c>
      <c r="HV204" s="55"/>
      <c r="HW204" s="56"/>
      <c r="HX204" s="260"/>
      <c r="HY204" s="57">
        <f t="shared" si="563"/>
        <v>0</v>
      </c>
      <c r="HZ204" s="58">
        <f t="shared" si="709"/>
        <v>0</v>
      </c>
      <c r="IA204" s="58">
        <f t="shared" si="564"/>
        <v>0</v>
      </c>
      <c r="IB204" s="58">
        <f t="shared" si="710"/>
        <v>0</v>
      </c>
      <c r="IC204" s="58">
        <f t="shared" si="565"/>
        <v>0</v>
      </c>
      <c r="ID204" s="55"/>
      <c r="IE204" s="56"/>
      <c r="IF204" s="260"/>
      <c r="IG204" s="57">
        <f t="shared" si="566"/>
        <v>1.2151272597394442</v>
      </c>
      <c r="IH204" s="58">
        <f t="shared" si="711"/>
        <v>1.4055377013406152</v>
      </c>
      <c r="II204" s="58">
        <f t="shared" si="567"/>
        <v>2.3717922562885643</v>
      </c>
      <c r="IJ204" s="58">
        <f t="shared" si="712"/>
        <v>2.7391828767876629</v>
      </c>
      <c r="IK204" s="58">
        <f t="shared" si="568"/>
        <v>25.014050114129834</v>
      </c>
      <c r="IL204" s="55">
        <f t="shared" si="569"/>
        <v>4.857778945013979E-2</v>
      </c>
      <c r="IM204" s="56">
        <f t="shared" si="570"/>
        <v>9.4818401876823458E-2</v>
      </c>
      <c r="IN204" s="260">
        <f t="shared" si="571"/>
        <v>1.0222995100575569</v>
      </c>
      <c r="IO204" s="57">
        <f t="shared" si="572"/>
        <v>0</v>
      </c>
      <c r="IP204" s="58">
        <f t="shared" si="713"/>
        <v>0</v>
      </c>
      <c r="IQ204" s="58">
        <f t="shared" si="573"/>
        <v>0</v>
      </c>
      <c r="IR204" s="58">
        <f t="shared" si="714"/>
        <v>0</v>
      </c>
      <c r="IS204" s="58">
        <f t="shared" si="574"/>
        <v>0</v>
      </c>
      <c r="IT204" s="55"/>
      <c r="IU204" s="56"/>
      <c r="IV204" s="260"/>
      <c r="IW204" s="57">
        <f t="shared" si="575"/>
        <v>0</v>
      </c>
      <c r="IX204" s="58">
        <f t="shared" si="715"/>
        <v>0</v>
      </c>
      <c r="IY204" s="58">
        <f t="shared" si="576"/>
        <v>0</v>
      </c>
      <c r="IZ204" s="58">
        <f t="shared" si="716"/>
        <v>0</v>
      </c>
      <c r="JA204" s="58">
        <f t="shared" si="577"/>
        <v>0</v>
      </c>
      <c r="JB204" s="55"/>
      <c r="JC204" s="56"/>
      <c r="JD204" s="260"/>
      <c r="JE204" s="57">
        <f t="shared" si="578"/>
        <v>0</v>
      </c>
      <c r="JF204" s="58">
        <f t="shared" si="717"/>
        <v>0</v>
      </c>
      <c r="JG204" s="58">
        <f t="shared" si="579"/>
        <v>0</v>
      </c>
      <c r="JH204" s="58">
        <f t="shared" si="718"/>
        <v>0</v>
      </c>
      <c r="JI204" s="58">
        <f t="shared" si="580"/>
        <v>0</v>
      </c>
      <c r="JJ204" s="55"/>
      <c r="JK204" s="56"/>
      <c r="JL204" s="260"/>
      <c r="JM204" s="57">
        <f t="shared" si="581"/>
        <v>17.176537184412304</v>
      </c>
      <c r="JN204" s="58">
        <f t="shared" si="719"/>
        <v>19.868100561209712</v>
      </c>
      <c r="JO204" s="58">
        <f t="shared" si="582"/>
        <v>1.6543855992839327</v>
      </c>
      <c r="JP204" s="58">
        <f t="shared" si="720"/>
        <v>1.9106499286130139</v>
      </c>
      <c r="JQ204" s="58">
        <f t="shared" si="583"/>
        <v>24.00175078890452</v>
      </c>
      <c r="JR204" s="55">
        <f t="shared" si="584"/>
        <v>0.71563684397359206</v>
      </c>
      <c r="JS204" s="56">
        <f t="shared" si="585"/>
        <v>6.8927705059279198E-2</v>
      </c>
      <c r="JT204" s="260">
        <f t="shared" si="586"/>
        <v>1.1228171949643442</v>
      </c>
      <c r="JU204" s="57">
        <f t="shared" si="587"/>
        <v>0</v>
      </c>
      <c r="JV204" s="58">
        <f t="shared" si="721"/>
        <v>0</v>
      </c>
      <c r="JW204" s="58">
        <f t="shared" si="588"/>
        <v>0</v>
      </c>
      <c r="JX204" s="58">
        <f t="shared" si="722"/>
        <v>0</v>
      </c>
      <c r="JY204" s="58">
        <f t="shared" si="589"/>
        <v>0</v>
      </c>
      <c r="JZ204" s="55"/>
      <c r="KA204" s="56"/>
      <c r="KB204" s="260"/>
      <c r="KC204" s="57">
        <f t="shared" si="590"/>
        <v>0</v>
      </c>
      <c r="KD204" s="58">
        <f t="shared" si="723"/>
        <v>0</v>
      </c>
      <c r="KE204" s="58">
        <f t="shared" si="591"/>
        <v>0</v>
      </c>
      <c r="KF204" s="58">
        <f t="shared" si="724"/>
        <v>0</v>
      </c>
      <c r="KG204" s="58">
        <f t="shared" si="592"/>
        <v>0</v>
      </c>
      <c r="KH204" s="55"/>
      <c r="KI204" s="56"/>
      <c r="KJ204" s="260"/>
      <c r="KK204" s="57">
        <f t="shared" si="593"/>
        <v>12.740108807411524</v>
      </c>
      <c r="KL204" s="58">
        <f t="shared" si="725"/>
        <v>14.73648385753291</v>
      </c>
      <c r="KM204" s="58">
        <f t="shared" si="594"/>
        <v>0.56011998937566754</v>
      </c>
      <c r="KN204" s="58">
        <f t="shared" si="726"/>
        <v>0.64688257572995844</v>
      </c>
      <c r="KO204" s="58">
        <f t="shared" si="595"/>
        <v>16.563649853625343</v>
      </c>
      <c r="KP204" s="55">
        <f t="shared" si="727"/>
        <v>0.76916071759528604</v>
      </c>
      <c r="KQ204" s="56">
        <f t="shared" si="728"/>
        <v>3.3816217701141044E-2</v>
      </c>
      <c r="KR204" s="260">
        <f t="shared" si="729"/>
        <v>1.1257656165690881</v>
      </c>
      <c r="KS204" s="57">
        <f t="shared" si="596"/>
        <v>0</v>
      </c>
      <c r="KT204" s="58">
        <f t="shared" si="730"/>
        <v>0</v>
      </c>
      <c r="KU204" s="58">
        <f t="shared" si="597"/>
        <v>0</v>
      </c>
      <c r="KV204" s="58">
        <f t="shared" si="731"/>
        <v>0</v>
      </c>
      <c r="KW204" s="58">
        <f t="shared" si="598"/>
        <v>0</v>
      </c>
      <c r="KX204" s="55"/>
      <c r="KY204" s="56"/>
      <c r="KZ204" s="260"/>
      <c r="LA204" s="57">
        <f t="shared" si="599"/>
        <v>11.705785756664843</v>
      </c>
      <c r="LB204" s="58">
        <f t="shared" si="732"/>
        <v>13.540082384734225</v>
      </c>
      <c r="LC204" s="58">
        <f t="shared" si="600"/>
        <v>0.49930221563820643</v>
      </c>
      <c r="LD204" s="58">
        <f t="shared" si="733"/>
        <v>0.5766441288405646</v>
      </c>
      <c r="LE204" s="58">
        <f t="shared" si="601"/>
        <v>32.757099784858418</v>
      </c>
      <c r="LF204" s="55">
        <f t="shared" si="734"/>
        <v>0.35735110353315541</v>
      </c>
      <c r="LG204" s="56">
        <f t="shared" si="735"/>
        <v>1.5242564784963135E-2</v>
      </c>
      <c r="LH204" s="260">
        <f t="shared" si="736"/>
        <v>1.0583579912088363</v>
      </c>
      <c r="LI204" s="57">
        <f t="shared" si="602"/>
        <v>0</v>
      </c>
      <c r="LJ204" s="58">
        <f t="shared" si="737"/>
        <v>0</v>
      </c>
      <c r="LK204" s="58">
        <f t="shared" si="603"/>
        <v>0</v>
      </c>
      <c r="LL204" s="58">
        <f t="shared" si="738"/>
        <v>0</v>
      </c>
      <c r="LM204" s="58">
        <f t="shared" si="604"/>
        <v>0</v>
      </c>
      <c r="LN204" s="55"/>
      <c r="LO204" s="56"/>
      <c r="LP204" s="260"/>
      <c r="LQ204" s="57">
        <f t="shared" si="605"/>
        <v>4.3436640066666643E-2</v>
      </c>
      <c r="LR204" s="58">
        <f t="shared" si="739"/>
        <v>5.0243161565113312E-2</v>
      </c>
      <c r="LS204" s="58">
        <f t="shared" si="606"/>
        <v>1.1768208333333328E-3</v>
      </c>
      <c r="LT204" s="58">
        <f t="shared" si="740"/>
        <v>1.359110380416666E-3</v>
      </c>
      <c r="LU204" s="58">
        <f t="shared" si="607"/>
        <v>0.89416666666666633</v>
      </c>
      <c r="LV204" s="55">
        <f t="shared" si="608"/>
        <v>4.857778945013979E-2</v>
      </c>
      <c r="LW204" s="56">
        <f t="shared" si="609"/>
        <v>1.3161090400745572E-3</v>
      </c>
      <c r="LX204" s="260">
        <f t="shared" si="610"/>
        <v>1.0078160048971445</v>
      </c>
      <c r="LY204" s="57">
        <f t="shared" si="611"/>
        <v>0</v>
      </c>
      <c r="LZ204" s="58">
        <f t="shared" si="741"/>
        <v>0</v>
      </c>
      <c r="MA204" s="58">
        <f t="shared" si="612"/>
        <v>0</v>
      </c>
      <c r="MB204" s="58">
        <f t="shared" si="742"/>
        <v>0</v>
      </c>
      <c r="MC204" s="58">
        <f t="shared" si="613"/>
        <v>0</v>
      </c>
      <c r="MD204" s="55"/>
      <c r="ME204" s="56"/>
      <c r="MF204" s="260"/>
      <c r="MG204" s="57">
        <f t="shared" si="614"/>
        <v>0</v>
      </c>
      <c r="MH204" s="58">
        <f t="shared" si="743"/>
        <v>0</v>
      </c>
      <c r="MI204" s="58">
        <f t="shared" si="615"/>
        <v>0</v>
      </c>
      <c r="MJ204" s="58">
        <f t="shared" si="744"/>
        <v>0</v>
      </c>
      <c r="MK204" s="58">
        <f t="shared" si="616"/>
        <v>0</v>
      </c>
      <c r="ML204" s="55"/>
      <c r="MM204" s="56"/>
      <c r="MN204" s="260"/>
      <c r="MO204" s="59">
        <v>1.0567989611720587</v>
      </c>
      <c r="MP204" s="60"/>
      <c r="MQ204" s="60">
        <v>0.78559999999999997</v>
      </c>
      <c r="MR204" s="61"/>
      <c r="MS204" s="59">
        <f t="shared" si="617"/>
        <v>1.0756559457417736</v>
      </c>
      <c r="MT204" s="60"/>
      <c r="MU204" s="60">
        <f t="shared" si="745"/>
        <v>1.0936392452939474</v>
      </c>
      <c r="MV204" s="61"/>
      <c r="MW204" s="66">
        <f t="shared" si="746"/>
        <v>1.1367520860384548</v>
      </c>
      <c r="MX204" s="67"/>
      <c r="MY204" s="67">
        <f t="shared" si="747"/>
        <v>0.85916299110292504</v>
      </c>
      <c r="MZ204" s="261"/>
      <c r="NA204" s="59">
        <f t="shared" si="618"/>
        <v>1.0757484735224061</v>
      </c>
      <c r="NB204" s="60"/>
      <c r="NC204" s="60">
        <f t="shared" si="619"/>
        <v>1.092926812839349</v>
      </c>
      <c r="ND204" s="262"/>
      <c r="NE204" s="62">
        <f t="shared" si="620"/>
        <v>1.1368498693009066</v>
      </c>
      <c r="NF204" s="63"/>
      <c r="NG204" s="63">
        <f t="shared" si="621"/>
        <v>0.85860330416659258</v>
      </c>
      <c r="NH204" s="64"/>
      <c r="NI204" s="238">
        <f t="shared" si="750"/>
        <v>-9.7783262451800468E-5</v>
      </c>
      <c r="NJ204" s="238">
        <f t="shared" si="751"/>
        <v>0</v>
      </c>
      <c r="NK204" s="238">
        <f t="shared" si="752"/>
        <v>5.5968693633245969E-4</v>
      </c>
      <c r="NL204" s="238">
        <f t="shared" si="753"/>
        <v>0</v>
      </c>
      <c r="NM204" s="239">
        <f t="shared" si="622"/>
        <v>0</v>
      </c>
      <c r="NN204" s="240">
        <f t="shared" si="623"/>
        <v>0</v>
      </c>
      <c r="NO204" s="240">
        <f t="shared" si="804"/>
        <v>0.27824656513431406</v>
      </c>
      <c r="NP204" s="240">
        <f t="shared" si="624"/>
        <v>0</v>
      </c>
      <c r="NQ204" s="240">
        <f t="shared" si="803"/>
        <v>0</v>
      </c>
      <c r="NR204" s="240">
        <f t="shared" si="625"/>
        <v>0</v>
      </c>
      <c r="NS204" s="240">
        <f t="shared" si="626"/>
        <v>0.27071122570590339</v>
      </c>
      <c r="NT204" s="240">
        <f t="shared" si="627"/>
        <v>0</v>
      </c>
      <c r="NU204" s="240">
        <f t="shared" si="628"/>
        <v>0</v>
      </c>
      <c r="NV204" s="240">
        <f t="shared" si="629"/>
        <v>0.20218750473580824</v>
      </c>
      <c r="NW204" s="240">
        <f t="shared" si="630"/>
        <v>0</v>
      </c>
      <c r="NX204" s="240">
        <f t="shared" si="631"/>
        <v>0.37592875847737867</v>
      </c>
      <c r="NY204" s="240">
        <f t="shared" si="632"/>
        <v>0</v>
      </c>
      <c r="NZ204" s="240">
        <f t="shared" si="633"/>
        <v>9.7758152475023018E-3</v>
      </c>
      <c r="OA204" s="240">
        <f t="shared" si="634"/>
        <v>0</v>
      </c>
      <c r="OB204" s="241">
        <f t="shared" si="635"/>
        <v>0</v>
      </c>
      <c r="OC204" s="4"/>
      <c r="OD204" s="4"/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136"/>
      <c r="OP204" s="13"/>
      <c r="OQ204" s="13"/>
      <c r="OR204" s="13"/>
      <c r="OS204" s="13"/>
      <c r="OT204" s="13"/>
    </row>
    <row r="205" spans="1:410" ht="15" customHeight="1">
      <c r="A205" s="242">
        <v>186</v>
      </c>
      <c r="B205" s="49" t="s">
        <v>255</v>
      </c>
      <c r="C205" s="50">
        <v>1</v>
      </c>
      <c r="D205" s="51">
        <v>28.4</v>
      </c>
      <c r="E205" s="52">
        <v>28.4</v>
      </c>
      <c r="F205" s="52"/>
      <c r="G205" s="52"/>
      <c r="H205" s="53"/>
      <c r="I205" s="57">
        <v>1.8310213146064798</v>
      </c>
      <c r="J205" s="58"/>
      <c r="K205" s="58">
        <v>0.99870000000000003</v>
      </c>
      <c r="L205" s="243"/>
      <c r="M205" s="1">
        <v>0</v>
      </c>
      <c r="N205" s="2">
        <v>0</v>
      </c>
      <c r="O205" s="2">
        <v>0.83232131460647973</v>
      </c>
      <c r="P205" s="2">
        <v>0</v>
      </c>
      <c r="Q205" s="2">
        <v>0</v>
      </c>
      <c r="R205" s="2">
        <v>0</v>
      </c>
      <c r="S205" s="2">
        <v>0.24110000000000001</v>
      </c>
      <c r="T205" s="2">
        <v>0</v>
      </c>
      <c r="U205" s="2">
        <v>0</v>
      </c>
      <c r="V205" s="2">
        <v>0.3649</v>
      </c>
      <c r="W205" s="2">
        <v>0</v>
      </c>
      <c r="X205" s="2">
        <v>0.35299999999999998</v>
      </c>
      <c r="Y205" s="2">
        <v>0</v>
      </c>
      <c r="Z205" s="2">
        <v>3.9699999999999999E-2</v>
      </c>
      <c r="AA205" s="2">
        <v>0</v>
      </c>
      <c r="AB205" s="3">
        <v>0</v>
      </c>
      <c r="AC205" s="244">
        <v>0</v>
      </c>
      <c r="AD205" s="108">
        <v>0</v>
      </c>
      <c r="AE205" s="108">
        <v>0</v>
      </c>
      <c r="AF205" s="108">
        <f t="shared" si="636"/>
        <v>0</v>
      </c>
      <c r="AG205" s="108">
        <f t="shared" si="637"/>
        <v>0</v>
      </c>
      <c r="AH205" s="108">
        <v>0</v>
      </c>
      <c r="AI205" s="108">
        <v>0</v>
      </c>
      <c r="AJ205" s="108">
        <f t="shared" si="638"/>
        <v>0</v>
      </c>
      <c r="AK205" s="108">
        <f t="shared" si="639"/>
        <v>0</v>
      </c>
      <c r="AL205" s="108">
        <v>0</v>
      </c>
      <c r="AM205" s="245">
        <v>0</v>
      </c>
      <c r="AN205" s="244">
        <v>0</v>
      </c>
      <c r="AO205" s="108">
        <v>0</v>
      </c>
      <c r="AP205" s="108">
        <v>0</v>
      </c>
      <c r="AQ205" s="108">
        <f t="shared" si="640"/>
        <v>0</v>
      </c>
      <c r="AR205" s="108">
        <f t="shared" si="641"/>
        <v>0</v>
      </c>
      <c r="AS205" s="246">
        <v>0</v>
      </c>
      <c r="AT205" s="247">
        <v>0</v>
      </c>
      <c r="AU205" s="108">
        <v>0</v>
      </c>
      <c r="AV205" s="108">
        <f t="shared" si="642"/>
        <v>0</v>
      </c>
      <c r="AW205" s="108">
        <f t="shared" si="643"/>
        <v>0</v>
      </c>
      <c r="AX205" s="108">
        <v>0</v>
      </c>
      <c r="AY205" s="245">
        <v>0</v>
      </c>
      <c r="AZ205" s="248">
        <v>3</v>
      </c>
      <c r="BA205" s="108">
        <v>15.291499999999996</v>
      </c>
      <c r="BB205" s="108">
        <v>1.5946847238791999</v>
      </c>
      <c r="BC205" s="109">
        <v>1.27574777910336</v>
      </c>
      <c r="BD205" s="109">
        <v>0.31893694477583989</v>
      </c>
      <c r="BE205" s="108">
        <v>0.59800687499999994</v>
      </c>
      <c r="BF205" s="109">
        <v>0.47840549999999998</v>
      </c>
      <c r="BG205" s="109">
        <v>0.11960137499999995</v>
      </c>
      <c r="BH205" s="108">
        <v>1.2763459867181812</v>
      </c>
      <c r="BI205" s="109">
        <f t="shared" si="644"/>
        <v>0.74700446295457645</v>
      </c>
      <c r="BJ205" s="108">
        <f t="shared" si="645"/>
        <v>2.4690913113063217E-2</v>
      </c>
      <c r="BK205" s="108">
        <v>0.93802687927986883</v>
      </c>
      <c r="BL205" s="245">
        <v>23.63827735785269</v>
      </c>
      <c r="BM205" s="244">
        <v>0</v>
      </c>
      <c r="BN205" s="108">
        <v>0</v>
      </c>
      <c r="BO205" s="108">
        <v>0</v>
      </c>
      <c r="BP205" s="108">
        <f t="shared" si="646"/>
        <v>0</v>
      </c>
      <c r="BQ205" s="108">
        <f t="shared" si="647"/>
        <v>0</v>
      </c>
      <c r="BR205" s="108">
        <v>0</v>
      </c>
      <c r="BS205" s="108">
        <v>0</v>
      </c>
      <c r="BT205" s="108">
        <f t="shared" si="648"/>
        <v>0</v>
      </c>
      <c r="BU205" s="108">
        <f t="shared" si="649"/>
        <v>0</v>
      </c>
      <c r="BV205" s="108">
        <v>0</v>
      </c>
      <c r="BW205" s="245">
        <v>0</v>
      </c>
      <c r="BX205" s="107">
        <v>0</v>
      </c>
      <c r="BY205" s="108">
        <v>0</v>
      </c>
      <c r="BZ205" s="109">
        <f t="shared" si="650"/>
        <v>0</v>
      </c>
      <c r="CA205" s="109">
        <f t="shared" si="651"/>
        <v>0</v>
      </c>
      <c r="CB205" s="108">
        <v>0</v>
      </c>
      <c r="CC205" s="110">
        <v>0</v>
      </c>
      <c r="CD205" s="244">
        <v>0</v>
      </c>
      <c r="CE205" s="108">
        <v>0</v>
      </c>
      <c r="CF205" s="109">
        <f t="shared" si="652"/>
        <v>0</v>
      </c>
      <c r="CG205" s="109">
        <f t="shared" si="653"/>
        <v>0</v>
      </c>
      <c r="CH205" s="108">
        <v>0</v>
      </c>
      <c r="CI205" s="245">
        <v>0</v>
      </c>
      <c r="CJ205" s="249">
        <v>2.6494142943499095</v>
      </c>
      <c r="CK205" s="250">
        <v>0.5828711447569801</v>
      </c>
      <c r="CL205" s="250">
        <v>0.45159811007541956</v>
      </c>
      <c r="CM205" s="251">
        <v>0.45159811007541956</v>
      </c>
      <c r="CN205" s="252">
        <f t="shared" si="541"/>
        <v>0.22013149875626326</v>
      </c>
      <c r="CO205" s="250">
        <v>1.7831962390550897</v>
      </c>
      <c r="CP205" s="252">
        <f t="shared" si="654"/>
        <v>0.17649006456423846</v>
      </c>
      <c r="CQ205" s="250">
        <v>0.55803343104989978</v>
      </c>
      <c r="CR205" s="250">
        <v>0.39909682454133011</v>
      </c>
      <c r="CS205" s="252">
        <f t="shared" si="655"/>
        <v>7.7205280707520318E-3</v>
      </c>
      <c r="CT205" s="252">
        <f t="shared" si="656"/>
        <v>0.23357860030565519</v>
      </c>
      <c r="CU205" s="250">
        <f t="shared" si="542"/>
        <v>5.8661766127787294</v>
      </c>
      <c r="CV205" s="245">
        <f t="shared" si="657"/>
        <v>7.3913825321011988</v>
      </c>
      <c r="CW205" s="244">
        <v>0</v>
      </c>
      <c r="CX205" s="108">
        <v>0</v>
      </c>
      <c r="CY205" s="108">
        <f t="shared" si="658"/>
        <v>0</v>
      </c>
      <c r="CZ205" s="108">
        <f t="shared" si="659"/>
        <v>0</v>
      </c>
      <c r="DA205" s="108">
        <v>0</v>
      </c>
      <c r="DB205" s="245">
        <v>0</v>
      </c>
      <c r="DC205" s="244">
        <v>0</v>
      </c>
      <c r="DD205" s="108">
        <v>0</v>
      </c>
      <c r="DE205" s="108">
        <f t="shared" si="660"/>
        <v>0</v>
      </c>
      <c r="DF205" s="108">
        <f t="shared" si="661"/>
        <v>0</v>
      </c>
      <c r="DG205" s="108">
        <v>0</v>
      </c>
      <c r="DH205" s="245">
        <v>0</v>
      </c>
      <c r="DI205" s="107">
        <v>4.0119474391640004</v>
      </c>
      <c r="DJ205" s="108">
        <v>0.88262843661608015</v>
      </c>
      <c r="DK205" s="108">
        <v>6.900287866737663E-2</v>
      </c>
      <c r="DL205" s="108">
        <v>2.7002532597716482</v>
      </c>
      <c r="DM205" s="108">
        <f t="shared" si="662"/>
        <v>0.2672548661326391</v>
      </c>
      <c r="DN205" s="108">
        <f t="shared" si="663"/>
        <v>0.84501725511293957</v>
      </c>
      <c r="DO205" s="108">
        <v>0.55945973703799468</v>
      </c>
      <c r="DP205" s="108">
        <f t="shared" si="664"/>
        <v>1.0822748613000007E-2</v>
      </c>
      <c r="DQ205" s="108">
        <f t="shared" si="665"/>
        <v>0.32743388137675306</v>
      </c>
      <c r="DR205" s="108">
        <v>0.41116458756285507</v>
      </c>
      <c r="DS205" s="110">
        <v>10.361347606583946</v>
      </c>
      <c r="DT205" s="244">
        <v>0</v>
      </c>
      <c r="DU205" s="108">
        <v>0</v>
      </c>
      <c r="DV205" s="108">
        <v>0</v>
      </c>
      <c r="DW205" s="108">
        <f t="shared" si="666"/>
        <v>0</v>
      </c>
      <c r="DX205" s="108">
        <f t="shared" si="667"/>
        <v>0</v>
      </c>
      <c r="DY205" s="108">
        <v>0</v>
      </c>
      <c r="DZ205" s="108">
        <v>0</v>
      </c>
      <c r="EA205" s="108"/>
      <c r="EB205" s="108">
        <v>0</v>
      </c>
      <c r="EC205" s="108">
        <f t="shared" si="668"/>
        <v>0</v>
      </c>
      <c r="ED205" s="108">
        <f t="shared" si="669"/>
        <v>0</v>
      </c>
      <c r="EE205" s="108">
        <v>0</v>
      </c>
      <c r="EF205" s="245">
        <v>0</v>
      </c>
      <c r="EG205" s="249">
        <v>1.66332555555555</v>
      </c>
      <c r="EH205" s="250">
        <v>0.36593162222222098</v>
      </c>
      <c r="EI205" s="250">
        <v>4.2661711111110998</v>
      </c>
      <c r="EJ205" s="250">
        <v>1.1195062551433299</v>
      </c>
      <c r="EK205" s="250">
        <f t="shared" si="670"/>
        <v>0.11080201209655594</v>
      </c>
      <c r="EL205" s="250">
        <v>0.35033828748455365</v>
      </c>
      <c r="EM205" s="250">
        <v>0.54129022171435104</v>
      </c>
      <c r="EN205" s="250">
        <f t="shared" si="671"/>
        <v>1.0471259339064121E-2</v>
      </c>
      <c r="EO205" s="250">
        <f t="shared" si="672"/>
        <v>0.31679984548231482</v>
      </c>
      <c r="EP205" s="250">
        <v>7.9562247657465521</v>
      </c>
      <c r="EQ205" s="245">
        <v>10.024843204840655</v>
      </c>
      <c r="ER205" s="244">
        <v>0</v>
      </c>
      <c r="ES205" s="108">
        <v>0</v>
      </c>
      <c r="ET205" s="108">
        <v>0</v>
      </c>
      <c r="EU205" s="108">
        <f t="shared" si="673"/>
        <v>0</v>
      </c>
      <c r="EV205" s="108">
        <f t="shared" si="674"/>
        <v>0</v>
      </c>
      <c r="EW205" s="108">
        <v>0</v>
      </c>
      <c r="EX205" s="108">
        <v>0</v>
      </c>
      <c r="EY205" s="108">
        <f t="shared" si="675"/>
        <v>0</v>
      </c>
      <c r="EZ205" s="108">
        <f t="shared" si="676"/>
        <v>0</v>
      </c>
      <c r="FA205" s="108">
        <v>0</v>
      </c>
      <c r="FB205" s="245">
        <v>0</v>
      </c>
      <c r="FC205" s="244">
        <v>0.83333333333333293</v>
      </c>
      <c r="FD205" s="108">
        <v>6.0833333333333302E-2</v>
      </c>
      <c r="FE205" s="108">
        <f t="shared" si="677"/>
        <v>1.1768208333333328E-3</v>
      </c>
      <c r="FF205" s="108">
        <f t="shared" si="678"/>
        <v>3.5603803333333316E-2</v>
      </c>
      <c r="FG205" s="108">
        <v>4.4708333333333301E-2</v>
      </c>
      <c r="FH205" s="245">
        <v>1.1266499999999995</v>
      </c>
      <c r="FI205" s="244">
        <v>0</v>
      </c>
      <c r="FJ205" s="108">
        <v>0</v>
      </c>
      <c r="FK205" s="108">
        <f t="shared" si="679"/>
        <v>0</v>
      </c>
      <c r="FL205" s="108">
        <f t="shared" si="680"/>
        <v>0</v>
      </c>
      <c r="FM205" s="108">
        <v>0</v>
      </c>
      <c r="FN205" s="245">
        <v>0</v>
      </c>
      <c r="FO205" s="244">
        <v>0</v>
      </c>
      <c r="FP205" s="108">
        <v>0</v>
      </c>
      <c r="FQ205" s="108">
        <f t="shared" si="681"/>
        <v>0</v>
      </c>
      <c r="FR205" s="108">
        <f t="shared" si="682"/>
        <v>0</v>
      </c>
      <c r="FS205" s="108">
        <v>0</v>
      </c>
      <c r="FT205" s="110">
        <v>0</v>
      </c>
      <c r="FU205" s="253">
        <f t="shared" si="543"/>
        <v>10.15611849266474</v>
      </c>
      <c r="FV205" s="254">
        <f t="shared" si="544"/>
        <v>5.8385122542068055</v>
      </c>
      <c r="FW205" s="254">
        <f t="shared" si="545"/>
        <v>1.9742847778596233</v>
      </c>
      <c r="FX205" s="254">
        <f t="shared" si="546"/>
        <v>15.291499999999996</v>
      </c>
      <c r="FY205" s="254">
        <f t="shared" si="547"/>
        <v>0</v>
      </c>
      <c r="FZ205" s="254">
        <f t="shared" si="548"/>
        <v>0</v>
      </c>
      <c r="GA205" s="254">
        <f t="shared" si="683"/>
        <v>0</v>
      </c>
      <c r="GB205" s="254">
        <f t="shared" si="684"/>
        <v>0</v>
      </c>
      <c r="GC205" s="254">
        <f t="shared" si="685"/>
        <v>0</v>
      </c>
      <c r="GD205" s="254">
        <f t="shared" si="686"/>
        <v>0</v>
      </c>
      <c r="GE205" s="254">
        <f t="shared" si="549"/>
        <v>5.6029557539700683</v>
      </c>
      <c r="GF205" s="255">
        <f t="shared" si="550"/>
        <v>2.1391345478498196</v>
      </c>
      <c r="GG205" s="255">
        <f t="shared" si="551"/>
        <v>0.55454694279343353</v>
      </c>
      <c r="GH205" s="254">
        <f t="shared" si="552"/>
        <v>2.8370261033451905</v>
      </c>
      <c r="GI205" s="255">
        <f t="shared" si="553"/>
        <v>2.0257131240122122</v>
      </c>
      <c r="GJ205" s="256">
        <f t="shared" si="554"/>
        <v>5.4882269969212708E-2</v>
      </c>
      <c r="GK205" s="253">
        <f t="shared" si="687"/>
        <v>41.700397382046425</v>
      </c>
      <c r="GL205" s="257">
        <f t="shared" si="688"/>
        <v>52.542500701378501</v>
      </c>
      <c r="GM205" s="221">
        <f t="shared" si="689"/>
        <v>52.542500701378501</v>
      </c>
      <c r="GN205" s="222">
        <f t="shared" si="690"/>
        <v>18.044417367303733</v>
      </c>
      <c r="GO205" s="222">
        <f t="shared" si="691"/>
        <v>3.2554796281840597</v>
      </c>
      <c r="GP205" s="55">
        <f t="shared" si="692"/>
        <v>0.34342517250668891</v>
      </c>
      <c r="GQ205" s="56">
        <f t="shared" si="693"/>
        <v>6.195897767954256E-2</v>
      </c>
      <c r="GR205" s="258">
        <f t="shared" si="694"/>
        <v>1.0634121701743593</v>
      </c>
      <c r="GS205" s="227">
        <f t="shared" si="555"/>
        <v>52.542500701378501</v>
      </c>
      <c r="GT205" s="222">
        <f t="shared" si="788"/>
        <v>18.044417367303733</v>
      </c>
      <c r="GU205" s="222">
        <f t="shared" si="789"/>
        <v>3.2554796281840597</v>
      </c>
      <c r="GV205" s="37">
        <f t="shared" si="748"/>
        <v>0.34342517250668891</v>
      </c>
      <c r="GW205" s="228">
        <f t="shared" si="749"/>
        <v>6.195897767954256E-2</v>
      </c>
      <c r="GX205" s="258">
        <f t="shared" si="695"/>
        <v>1.0634121701743593</v>
      </c>
      <c r="GY205" s="221">
        <f t="shared" si="754"/>
        <v>28.90422334352581</v>
      </c>
      <c r="GZ205" s="222">
        <f t="shared" si="696"/>
        <v>16.896122106849958</v>
      </c>
      <c r="HA205" s="222">
        <f t="shared" si="697"/>
        <v>1.0141359459913661</v>
      </c>
      <c r="HB205" s="55">
        <f t="shared" si="698"/>
        <v>0.58455547848631195</v>
      </c>
      <c r="HC205" s="56">
        <f t="shared" si="699"/>
        <v>3.5086081848261112E-2</v>
      </c>
      <c r="HD205" s="258">
        <f t="shared" si="700"/>
        <v>1.0970346775571007</v>
      </c>
      <c r="HE205" s="221">
        <f t="shared" si="701"/>
        <v>28.90422334352581</v>
      </c>
      <c r="HF205" s="222">
        <f t="shared" si="702"/>
        <v>16.896122106849958</v>
      </c>
      <c r="HG205" s="222">
        <f t="shared" si="703"/>
        <v>1.0141359459913661</v>
      </c>
      <c r="HH205" s="55">
        <f t="shared" si="704"/>
        <v>0.58455547848631195</v>
      </c>
      <c r="HI205" s="56">
        <f t="shared" si="705"/>
        <v>3.5086081848261112E-2</v>
      </c>
      <c r="HJ205" s="259">
        <f t="shared" si="706"/>
        <v>1.0970346775571007</v>
      </c>
      <c r="HK205" s="54">
        <f t="shared" si="556"/>
        <v>1.9471303498011849</v>
      </c>
      <c r="HL205" s="55">
        <f t="shared" si="557"/>
        <v>0</v>
      </c>
      <c r="HM205" s="55">
        <f t="shared" si="558"/>
        <v>1.0956085324762765</v>
      </c>
      <c r="HN205" s="56">
        <f t="shared" si="559"/>
        <v>0</v>
      </c>
      <c r="HQ205" s="57">
        <f t="shared" si="560"/>
        <v>0</v>
      </c>
      <c r="HR205" s="58">
        <f t="shared" si="707"/>
        <v>0</v>
      </c>
      <c r="HS205" s="58">
        <f t="shared" si="561"/>
        <v>0</v>
      </c>
      <c r="HT205" s="58">
        <f t="shared" si="708"/>
        <v>0</v>
      </c>
      <c r="HU205" s="58">
        <f t="shared" si="562"/>
        <v>0</v>
      </c>
      <c r="HV205" s="55"/>
      <c r="HW205" s="56"/>
      <c r="HX205" s="260"/>
      <c r="HY205" s="57">
        <f t="shared" si="563"/>
        <v>0</v>
      </c>
      <c r="HZ205" s="58">
        <f t="shared" si="709"/>
        <v>0</v>
      </c>
      <c r="IA205" s="58">
        <f t="shared" si="564"/>
        <v>0</v>
      </c>
      <c r="IB205" s="58">
        <f t="shared" si="710"/>
        <v>0</v>
      </c>
      <c r="IC205" s="58">
        <f t="shared" si="565"/>
        <v>0</v>
      </c>
      <c r="ID205" s="55"/>
      <c r="IE205" s="56"/>
      <c r="IF205" s="260"/>
      <c r="IG205" s="57">
        <f t="shared" si="566"/>
        <v>0.91134544480458324</v>
      </c>
      <c r="IH205" s="58">
        <f t="shared" si="711"/>
        <v>1.0541532760054615</v>
      </c>
      <c r="II205" s="58">
        <f t="shared" si="567"/>
        <v>1.7788441922164233</v>
      </c>
      <c r="IJ205" s="58">
        <f t="shared" si="712"/>
        <v>2.0543871575907473</v>
      </c>
      <c r="IK205" s="58">
        <f t="shared" si="568"/>
        <v>18.760537585597373</v>
      </c>
      <c r="IL205" s="55">
        <f t="shared" si="569"/>
        <v>4.8577789450139797E-2</v>
      </c>
      <c r="IM205" s="56">
        <f t="shared" si="570"/>
        <v>9.4818401876823472E-2</v>
      </c>
      <c r="IN205" s="260">
        <f t="shared" si="571"/>
        <v>1.0222995100575569</v>
      </c>
      <c r="IO205" s="57">
        <f t="shared" si="572"/>
        <v>0</v>
      </c>
      <c r="IP205" s="58">
        <f t="shared" si="713"/>
        <v>0</v>
      </c>
      <c r="IQ205" s="58">
        <f t="shared" si="573"/>
        <v>0</v>
      </c>
      <c r="IR205" s="58">
        <f t="shared" si="714"/>
        <v>0</v>
      </c>
      <c r="IS205" s="58">
        <f t="shared" si="574"/>
        <v>0</v>
      </c>
      <c r="IT205" s="55"/>
      <c r="IU205" s="56"/>
      <c r="IV205" s="260"/>
      <c r="IW205" s="57">
        <f t="shared" si="575"/>
        <v>0</v>
      </c>
      <c r="IX205" s="58">
        <f t="shared" si="715"/>
        <v>0</v>
      </c>
      <c r="IY205" s="58">
        <f t="shared" si="576"/>
        <v>0</v>
      </c>
      <c r="IZ205" s="58">
        <f t="shared" si="716"/>
        <v>0</v>
      </c>
      <c r="JA205" s="58">
        <f t="shared" si="577"/>
        <v>0</v>
      </c>
      <c r="JB205" s="55"/>
      <c r="JC205" s="56"/>
      <c r="JD205" s="260"/>
      <c r="JE205" s="57">
        <f t="shared" si="578"/>
        <v>0</v>
      </c>
      <c r="JF205" s="58">
        <f t="shared" si="717"/>
        <v>0</v>
      </c>
      <c r="JG205" s="58">
        <f t="shared" si="579"/>
        <v>0</v>
      </c>
      <c r="JH205" s="58">
        <f t="shared" si="718"/>
        <v>0</v>
      </c>
      <c r="JI205" s="58">
        <f t="shared" si="580"/>
        <v>0</v>
      </c>
      <c r="JJ205" s="55"/>
      <c r="JK205" s="56"/>
      <c r="JL205" s="260"/>
      <c r="JM205" s="57">
        <f t="shared" si="581"/>
        <v>4.1980521173606666</v>
      </c>
      <c r="JN205" s="58">
        <f t="shared" si="719"/>
        <v>4.8558868841510829</v>
      </c>
      <c r="JO205" s="58">
        <f t="shared" si="582"/>
        <v>0.40434209139125371</v>
      </c>
      <c r="JP205" s="58">
        <f t="shared" si="720"/>
        <v>0.46697468134775894</v>
      </c>
      <c r="JQ205" s="58">
        <f t="shared" si="583"/>
        <v>5.8661766127787294</v>
      </c>
      <c r="JR205" s="55">
        <f t="shared" si="584"/>
        <v>0.71563684397359206</v>
      </c>
      <c r="JS205" s="56">
        <f t="shared" si="585"/>
        <v>6.8927705059279198E-2</v>
      </c>
      <c r="JT205" s="260">
        <f t="shared" si="586"/>
        <v>1.1228171949643442</v>
      </c>
      <c r="JU205" s="57">
        <f t="shared" si="587"/>
        <v>0</v>
      </c>
      <c r="JV205" s="58">
        <f t="shared" si="721"/>
        <v>0</v>
      </c>
      <c r="JW205" s="58">
        <f t="shared" si="588"/>
        <v>0</v>
      </c>
      <c r="JX205" s="58">
        <f t="shared" si="722"/>
        <v>0</v>
      </c>
      <c r="JY205" s="58">
        <f t="shared" si="589"/>
        <v>0</v>
      </c>
      <c r="JZ205" s="55"/>
      <c r="KA205" s="56"/>
      <c r="KB205" s="260"/>
      <c r="KC205" s="57">
        <f t="shared" si="590"/>
        <v>0</v>
      </c>
      <c r="KD205" s="58">
        <f t="shared" si="723"/>
        <v>0</v>
      </c>
      <c r="KE205" s="58">
        <f t="shared" si="591"/>
        <v>0</v>
      </c>
      <c r="KF205" s="58">
        <f t="shared" si="724"/>
        <v>0</v>
      </c>
      <c r="KG205" s="58">
        <f t="shared" si="592"/>
        <v>0</v>
      </c>
      <c r="KH205" s="55"/>
      <c r="KI205" s="56"/>
      <c r="KJ205" s="260"/>
      <c r="KK205" s="57">
        <f t="shared" si="593"/>
        <v>6.3249662622975062</v>
      </c>
      <c r="KL205" s="58">
        <f t="shared" si="725"/>
        <v>7.3160884755995257</v>
      </c>
      <c r="KM205" s="58">
        <f t="shared" si="594"/>
        <v>0.27807761474563913</v>
      </c>
      <c r="KN205" s="58">
        <f t="shared" si="726"/>
        <v>0.32115183726973867</v>
      </c>
      <c r="KO205" s="58">
        <f t="shared" si="595"/>
        <v>8.2232917512571007</v>
      </c>
      <c r="KP205" s="55">
        <f t="shared" si="727"/>
        <v>0.7691526038013432</v>
      </c>
      <c r="KQ205" s="56">
        <f t="shared" si="728"/>
        <v>3.3815851748556676E-2</v>
      </c>
      <c r="KR205" s="260">
        <f t="shared" si="729"/>
        <v>1.125764288451522</v>
      </c>
      <c r="KS205" s="57">
        <f t="shared" si="596"/>
        <v>0</v>
      </c>
      <c r="KT205" s="58">
        <f t="shared" si="730"/>
        <v>0</v>
      </c>
      <c r="KU205" s="58">
        <f t="shared" si="597"/>
        <v>0</v>
      </c>
      <c r="KV205" s="58">
        <f t="shared" si="731"/>
        <v>0</v>
      </c>
      <c r="KW205" s="58">
        <f t="shared" si="598"/>
        <v>0</v>
      </c>
      <c r="KX205" s="55"/>
      <c r="KY205" s="56"/>
      <c r="KZ205" s="260"/>
      <c r="LA205" s="57">
        <f t="shared" si="599"/>
        <v>2.8431656999973507</v>
      </c>
      <c r="LB205" s="58">
        <f t="shared" si="732"/>
        <v>3.2886897651869358</v>
      </c>
      <c r="LC205" s="58">
        <f t="shared" si="600"/>
        <v>0.12127327143562006</v>
      </c>
      <c r="LD205" s="58">
        <f t="shared" si="733"/>
        <v>0.14005850118099761</v>
      </c>
      <c r="LE205" s="58">
        <f t="shared" si="601"/>
        <v>7.9562247657465512</v>
      </c>
      <c r="LF205" s="55">
        <f t="shared" si="734"/>
        <v>0.35735110353315536</v>
      </c>
      <c r="LG205" s="56">
        <f t="shared" si="735"/>
        <v>1.5242564784963148E-2</v>
      </c>
      <c r="LH205" s="260">
        <f t="shared" si="736"/>
        <v>1.0583579912088363</v>
      </c>
      <c r="LI205" s="57">
        <f t="shared" si="602"/>
        <v>0</v>
      </c>
      <c r="LJ205" s="58">
        <f t="shared" si="737"/>
        <v>0</v>
      </c>
      <c r="LK205" s="58">
        <f t="shared" si="603"/>
        <v>0</v>
      </c>
      <c r="LL205" s="58">
        <f t="shared" si="738"/>
        <v>0</v>
      </c>
      <c r="LM205" s="58">
        <f t="shared" si="604"/>
        <v>0</v>
      </c>
      <c r="LN205" s="55"/>
      <c r="LO205" s="56"/>
      <c r="LP205" s="260"/>
      <c r="LQ205" s="57">
        <f t="shared" si="605"/>
        <v>4.3436640066666643E-2</v>
      </c>
      <c r="LR205" s="58">
        <f t="shared" si="739"/>
        <v>5.0243161565113312E-2</v>
      </c>
      <c r="LS205" s="58">
        <f t="shared" si="606"/>
        <v>1.1768208333333328E-3</v>
      </c>
      <c r="LT205" s="58">
        <f t="shared" si="740"/>
        <v>1.359110380416666E-3</v>
      </c>
      <c r="LU205" s="58">
        <f t="shared" si="607"/>
        <v>0.89416666666666633</v>
      </c>
      <c r="LV205" s="55">
        <f t="shared" si="608"/>
        <v>4.857778945013979E-2</v>
      </c>
      <c r="LW205" s="56">
        <f t="shared" si="609"/>
        <v>1.3161090400745572E-3</v>
      </c>
      <c r="LX205" s="260">
        <f t="shared" si="610"/>
        <v>1.0078160048971445</v>
      </c>
      <c r="LY205" s="57">
        <f t="shared" si="611"/>
        <v>0</v>
      </c>
      <c r="LZ205" s="58">
        <f t="shared" si="741"/>
        <v>0</v>
      </c>
      <c r="MA205" s="58">
        <f t="shared" si="612"/>
        <v>0</v>
      </c>
      <c r="MB205" s="58">
        <f t="shared" si="742"/>
        <v>0</v>
      </c>
      <c r="MC205" s="58">
        <f t="shared" si="613"/>
        <v>0</v>
      </c>
      <c r="MD205" s="55"/>
      <c r="ME205" s="56"/>
      <c r="MF205" s="260"/>
      <c r="MG205" s="57">
        <f t="shared" si="614"/>
        <v>0</v>
      </c>
      <c r="MH205" s="58">
        <f t="shared" si="743"/>
        <v>0</v>
      </c>
      <c r="MI205" s="58">
        <f t="shared" si="615"/>
        <v>0</v>
      </c>
      <c r="MJ205" s="58">
        <f t="shared" si="744"/>
        <v>0</v>
      </c>
      <c r="MK205" s="58">
        <f t="shared" si="616"/>
        <v>0</v>
      </c>
      <c r="ML205" s="55"/>
      <c r="MM205" s="56"/>
      <c r="MN205" s="260"/>
      <c r="MO205" s="59">
        <v>1.8310213146064798</v>
      </c>
      <c r="MP205" s="60"/>
      <c r="MQ205" s="60">
        <v>0.99870000000000003</v>
      </c>
      <c r="MR205" s="61"/>
      <c r="MS205" s="59">
        <f t="shared" si="617"/>
        <v>1.0634121701743593</v>
      </c>
      <c r="MT205" s="60"/>
      <c r="MU205" s="60">
        <f t="shared" si="745"/>
        <v>1.0970346775571007</v>
      </c>
      <c r="MV205" s="61"/>
      <c r="MW205" s="66">
        <f t="shared" si="746"/>
        <v>1.9471303498011849</v>
      </c>
      <c r="MX205" s="67"/>
      <c r="MY205" s="67">
        <f t="shared" si="747"/>
        <v>1.0956085324762765</v>
      </c>
      <c r="MZ205" s="261"/>
      <c r="NA205" s="59">
        <f t="shared" si="618"/>
        <v>1.0633382241124325</v>
      </c>
      <c r="NB205" s="60"/>
      <c r="NC205" s="60">
        <f t="shared" si="619"/>
        <v>1.0965387812686487</v>
      </c>
      <c r="ND205" s="262"/>
      <c r="NE205" s="62">
        <f t="shared" si="620"/>
        <v>1.9469949529856656</v>
      </c>
      <c r="NF205" s="63"/>
      <c r="NG205" s="63">
        <f t="shared" si="621"/>
        <v>1.0951132808529995</v>
      </c>
      <c r="NH205" s="64"/>
      <c r="NI205" s="238">
        <f t="shared" si="750"/>
        <v>1.3539681551932858E-4</v>
      </c>
      <c r="NJ205" s="238">
        <f t="shared" si="751"/>
        <v>0</v>
      </c>
      <c r="NK205" s="238">
        <f t="shared" si="752"/>
        <v>4.9525162327701544E-4</v>
      </c>
      <c r="NL205" s="238">
        <f t="shared" si="753"/>
        <v>0</v>
      </c>
      <c r="NM205" s="239">
        <f t="shared" si="622"/>
        <v>0</v>
      </c>
      <c r="NN205" s="240">
        <f t="shared" si="623"/>
        <v>0</v>
      </c>
      <c r="NO205" s="240">
        <f t="shared" si="804"/>
        <v>0.85188167213266597</v>
      </c>
      <c r="NP205" s="240">
        <f t="shared" si="624"/>
        <v>0</v>
      </c>
      <c r="NQ205" s="240">
        <f t="shared" si="803"/>
        <v>0</v>
      </c>
      <c r="NR205" s="240">
        <f t="shared" si="625"/>
        <v>0</v>
      </c>
      <c r="NS205" s="240">
        <f t="shared" si="626"/>
        <v>0.27071122570590339</v>
      </c>
      <c r="NT205" s="240">
        <f t="shared" si="627"/>
        <v>0</v>
      </c>
      <c r="NU205" s="240">
        <f t="shared" si="628"/>
        <v>0</v>
      </c>
      <c r="NV205" s="240">
        <f t="shared" si="629"/>
        <v>0.41079138885596039</v>
      </c>
      <c r="NW205" s="240">
        <f t="shared" si="630"/>
        <v>0</v>
      </c>
      <c r="NX205" s="240">
        <f t="shared" si="631"/>
        <v>0.37360037089671921</v>
      </c>
      <c r="NY205" s="240">
        <f t="shared" si="632"/>
        <v>0</v>
      </c>
      <c r="NZ205" s="240">
        <f t="shared" si="633"/>
        <v>4.001029539441664E-2</v>
      </c>
      <c r="OA205" s="240">
        <f t="shared" si="634"/>
        <v>0</v>
      </c>
      <c r="OB205" s="241">
        <f t="shared" si="635"/>
        <v>0</v>
      </c>
      <c r="OC205" s="4"/>
      <c r="OD205" s="4"/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136"/>
      <c r="OP205" s="13"/>
      <c r="OQ205" s="13"/>
      <c r="OR205" s="13"/>
      <c r="OS205" s="13"/>
      <c r="OT205" s="13"/>
    </row>
    <row r="206" spans="1:410" ht="15" customHeight="1">
      <c r="A206" s="242">
        <v>187</v>
      </c>
      <c r="B206" s="49" t="s">
        <v>256</v>
      </c>
      <c r="C206" s="50">
        <v>1</v>
      </c>
      <c r="D206" s="51">
        <v>69.5</v>
      </c>
      <c r="E206" s="52">
        <v>69.5</v>
      </c>
      <c r="F206" s="52"/>
      <c r="G206" s="52"/>
      <c r="H206" s="53"/>
      <c r="I206" s="57">
        <v>1.2145586378776232</v>
      </c>
      <c r="J206" s="58"/>
      <c r="K206" s="58">
        <v>0.7609999999999999</v>
      </c>
      <c r="L206" s="243"/>
      <c r="M206" s="1">
        <v>0</v>
      </c>
      <c r="N206" s="2">
        <v>0</v>
      </c>
      <c r="O206" s="2">
        <v>0.45355863787762324</v>
      </c>
      <c r="P206" s="2">
        <v>0</v>
      </c>
      <c r="Q206" s="2">
        <v>0</v>
      </c>
      <c r="R206" s="2">
        <v>0</v>
      </c>
      <c r="S206" s="2">
        <v>0.24099999999999999</v>
      </c>
      <c r="T206" s="2">
        <v>0</v>
      </c>
      <c r="U206" s="2">
        <v>0</v>
      </c>
      <c r="V206" s="2">
        <v>0.15129999999999999</v>
      </c>
      <c r="W206" s="2">
        <v>0</v>
      </c>
      <c r="X206" s="2">
        <v>0.35249999999999998</v>
      </c>
      <c r="Y206" s="2">
        <v>0</v>
      </c>
      <c r="Z206" s="2">
        <v>1.6199999999999999E-2</v>
      </c>
      <c r="AA206" s="2">
        <v>0</v>
      </c>
      <c r="AB206" s="3">
        <v>0</v>
      </c>
      <c r="AC206" s="244">
        <v>0</v>
      </c>
      <c r="AD206" s="108">
        <v>0</v>
      </c>
      <c r="AE206" s="108">
        <v>0</v>
      </c>
      <c r="AF206" s="108">
        <f t="shared" si="636"/>
        <v>0</v>
      </c>
      <c r="AG206" s="108">
        <f t="shared" si="637"/>
        <v>0</v>
      </c>
      <c r="AH206" s="108">
        <v>0</v>
      </c>
      <c r="AI206" s="108">
        <v>0</v>
      </c>
      <c r="AJ206" s="108">
        <f t="shared" si="638"/>
        <v>0</v>
      </c>
      <c r="AK206" s="108">
        <f t="shared" si="639"/>
        <v>0</v>
      </c>
      <c r="AL206" s="108">
        <v>0</v>
      </c>
      <c r="AM206" s="245">
        <v>0</v>
      </c>
      <c r="AN206" s="244">
        <v>0</v>
      </c>
      <c r="AO206" s="108">
        <v>0</v>
      </c>
      <c r="AP206" s="108">
        <v>0</v>
      </c>
      <c r="AQ206" s="108">
        <f t="shared" si="640"/>
        <v>0</v>
      </c>
      <c r="AR206" s="108">
        <f t="shared" si="641"/>
        <v>0</v>
      </c>
      <c r="AS206" s="246">
        <v>0</v>
      </c>
      <c r="AT206" s="247">
        <v>0</v>
      </c>
      <c r="AU206" s="108">
        <v>0</v>
      </c>
      <c r="AV206" s="108">
        <f t="shared" si="642"/>
        <v>0</v>
      </c>
      <c r="AW206" s="108">
        <f t="shared" si="643"/>
        <v>0</v>
      </c>
      <c r="AX206" s="108">
        <v>0</v>
      </c>
      <c r="AY206" s="245">
        <v>0</v>
      </c>
      <c r="AZ206" s="248">
        <v>4</v>
      </c>
      <c r="BA206" s="108">
        <v>20.388666666666662</v>
      </c>
      <c r="BB206" s="108">
        <v>2.1262462985055999</v>
      </c>
      <c r="BC206" s="109">
        <v>1.7009970388044799</v>
      </c>
      <c r="BD206" s="109">
        <v>0.42524925970111993</v>
      </c>
      <c r="BE206" s="108">
        <v>0.79734249999999995</v>
      </c>
      <c r="BF206" s="109">
        <v>0.63787400000000005</v>
      </c>
      <c r="BG206" s="109">
        <v>0.1594684999999999</v>
      </c>
      <c r="BH206" s="108">
        <v>1.7017946489575748</v>
      </c>
      <c r="BI206" s="109">
        <f t="shared" si="644"/>
        <v>0.99600595060610186</v>
      </c>
      <c r="BJ206" s="108">
        <f t="shared" si="645"/>
        <v>3.2921217484084289E-2</v>
      </c>
      <c r="BK206" s="108">
        <v>1.2507025057064918</v>
      </c>
      <c r="BL206" s="245">
        <v>31.51770314380359</v>
      </c>
      <c r="BM206" s="244">
        <v>0</v>
      </c>
      <c r="BN206" s="108">
        <v>0</v>
      </c>
      <c r="BO206" s="108">
        <v>0</v>
      </c>
      <c r="BP206" s="108">
        <f t="shared" si="646"/>
        <v>0</v>
      </c>
      <c r="BQ206" s="108">
        <f t="shared" si="647"/>
        <v>0</v>
      </c>
      <c r="BR206" s="108">
        <v>0</v>
      </c>
      <c r="BS206" s="108">
        <v>0</v>
      </c>
      <c r="BT206" s="108">
        <f t="shared" si="648"/>
        <v>0</v>
      </c>
      <c r="BU206" s="108">
        <f t="shared" si="649"/>
        <v>0</v>
      </c>
      <c r="BV206" s="108">
        <v>0</v>
      </c>
      <c r="BW206" s="245">
        <v>0</v>
      </c>
      <c r="BX206" s="107">
        <v>0</v>
      </c>
      <c r="BY206" s="108">
        <v>0</v>
      </c>
      <c r="BZ206" s="109">
        <f t="shared" si="650"/>
        <v>0</v>
      </c>
      <c r="CA206" s="109">
        <f t="shared" si="651"/>
        <v>0</v>
      </c>
      <c r="CB206" s="108">
        <v>0</v>
      </c>
      <c r="CC206" s="110">
        <v>0</v>
      </c>
      <c r="CD206" s="244">
        <v>0</v>
      </c>
      <c r="CE206" s="108">
        <v>0</v>
      </c>
      <c r="CF206" s="109">
        <f t="shared" si="652"/>
        <v>0</v>
      </c>
      <c r="CG206" s="109">
        <f t="shared" si="653"/>
        <v>0</v>
      </c>
      <c r="CH206" s="108">
        <v>0</v>
      </c>
      <c r="CI206" s="245">
        <v>0</v>
      </c>
      <c r="CJ206" s="249">
        <v>6.483601882299955</v>
      </c>
      <c r="CK206" s="250">
        <v>1.42639241410599</v>
      </c>
      <c r="CL206" s="250">
        <v>1.1051432623324529</v>
      </c>
      <c r="CM206" s="251">
        <v>1.1051432623324529</v>
      </c>
      <c r="CN206" s="252">
        <f t="shared" si="541"/>
        <v>0.53870208322395419</v>
      </c>
      <c r="CO206" s="250">
        <v>4.3638076976876317</v>
      </c>
      <c r="CP206" s="252">
        <f t="shared" si="654"/>
        <v>0.43190350307093567</v>
      </c>
      <c r="CQ206" s="250">
        <v>1.3656099809143674</v>
      </c>
      <c r="CR206" s="250">
        <v>0.9766630037191002</v>
      </c>
      <c r="CS206" s="252">
        <f t="shared" si="655"/>
        <v>1.8893545806945994E-2</v>
      </c>
      <c r="CT206" s="252">
        <f t="shared" si="656"/>
        <v>0.57160960286067031</v>
      </c>
      <c r="CU206" s="250">
        <f t="shared" si="542"/>
        <v>14.35560826014513</v>
      </c>
      <c r="CV206" s="245">
        <f t="shared" si="657"/>
        <v>18.088066407782865</v>
      </c>
      <c r="CW206" s="244">
        <v>0</v>
      </c>
      <c r="CX206" s="108">
        <v>0</v>
      </c>
      <c r="CY206" s="108">
        <f t="shared" si="658"/>
        <v>0</v>
      </c>
      <c r="CZ206" s="108">
        <f t="shared" si="659"/>
        <v>0</v>
      </c>
      <c r="DA206" s="108">
        <v>0</v>
      </c>
      <c r="DB206" s="245">
        <v>0</v>
      </c>
      <c r="DC206" s="244">
        <v>0</v>
      </c>
      <c r="DD206" s="108">
        <v>0</v>
      </c>
      <c r="DE206" s="108">
        <f t="shared" si="660"/>
        <v>0</v>
      </c>
      <c r="DF206" s="108">
        <f t="shared" si="661"/>
        <v>0</v>
      </c>
      <c r="DG206" s="108">
        <v>0</v>
      </c>
      <c r="DH206" s="245">
        <v>0</v>
      </c>
      <c r="DI206" s="107">
        <v>4.0734516746559999</v>
      </c>
      <c r="DJ206" s="108">
        <v>0.89615936842431998</v>
      </c>
      <c r="DK206" s="108">
        <v>6.9886586825336633E-2</v>
      </c>
      <c r="DL206" s="108">
        <v>2.7416488699822446</v>
      </c>
      <c r="DM206" s="108">
        <f t="shared" si="662"/>
        <v>0.27135195525762268</v>
      </c>
      <c r="DN206" s="108">
        <f t="shared" si="663"/>
        <v>0.8579715973722436</v>
      </c>
      <c r="DO206" s="108">
        <v>0.56802369449181678</v>
      </c>
      <c r="DP206" s="108">
        <f t="shared" si="664"/>
        <v>1.0988418369944197E-2</v>
      </c>
      <c r="DQ206" s="108">
        <f t="shared" si="665"/>
        <v>0.33244609162783662</v>
      </c>
      <c r="DR206" s="108">
        <v>0.41745850971898585</v>
      </c>
      <c r="DS206" s="110">
        <v>10.519954444918444</v>
      </c>
      <c r="DT206" s="244">
        <v>0</v>
      </c>
      <c r="DU206" s="108">
        <v>0</v>
      </c>
      <c r="DV206" s="108">
        <v>0</v>
      </c>
      <c r="DW206" s="108">
        <f t="shared" si="666"/>
        <v>0</v>
      </c>
      <c r="DX206" s="108">
        <f t="shared" si="667"/>
        <v>0</v>
      </c>
      <c r="DY206" s="108">
        <v>0</v>
      </c>
      <c r="DZ206" s="108">
        <v>0</v>
      </c>
      <c r="EA206" s="108"/>
      <c r="EB206" s="108">
        <v>0</v>
      </c>
      <c r="EC206" s="108">
        <f t="shared" si="668"/>
        <v>0</v>
      </c>
      <c r="ED206" s="108">
        <f t="shared" si="669"/>
        <v>0</v>
      </c>
      <c r="EE206" s="108">
        <v>0</v>
      </c>
      <c r="EF206" s="245">
        <v>0</v>
      </c>
      <c r="EG206" s="249">
        <v>4.0654033333333297</v>
      </c>
      <c r="EH206" s="250">
        <v>0.89438873333333202</v>
      </c>
      <c r="EI206" s="250">
        <v>10.4271266666667</v>
      </c>
      <c r="EJ206" s="250">
        <v>2.7362319097099999</v>
      </c>
      <c r="EK206" s="250">
        <f t="shared" si="670"/>
        <v>0.27081581703163754</v>
      </c>
      <c r="EL206" s="250">
        <v>0.85627641382464736</v>
      </c>
      <c r="EM206" s="250">
        <v>1.3229899969421699</v>
      </c>
      <c r="EN206" s="250">
        <f t="shared" si="671"/>
        <v>2.559324149084628E-2</v>
      </c>
      <c r="EO206" s="250">
        <f t="shared" si="672"/>
        <v>0.77430370953034988</v>
      </c>
      <c r="EP206" s="250">
        <v>19.446140639985529</v>
      </c>
      <c r="EQ206" s="245">
        <v>24.502137206381768</v>
      </c>
      <c r="ER206" s="244">
        <v>0</v>
      </c>
      <c r="ES206" s="108">
        <v>0</v>
      </c>
      <c r="ET206" s="108">
        <v>0</v>
      </c>
      <c r="EU206" s="108">
        <f t="shared" si="673"/>
        <v>0</v>
      </c>
      <c r="EV206" s="108">
        <f t="shared" si="674"/>
        <v>0</v>
      </c>
      <c r="EW206" s="108">
        <v>0</v>
      </c>
      <c r="EX206" s="108">
        <v>0</v>
      </c>
      <c r="EY206" s="108">
        <f t="shared" si="675"/>
        <v>0</v>
      </c>
      <c r="EZ206" s="108">
        <f t="shared" si="676"/>
        <v>0</v>
      </c>
      <c r="FA206" s="108">
        <v>0</v>
      </c>
      <c r="FB206" s="245">
        <v>0</v>
      </c>
      <c r="FC206" s="244">
        <v>0.83333333333333293</v>
      </c>
      <c r="FD206" s="108">
        <v>6.0833333333333302E-2</v>
      </c>
      <c r="FE206" s="108">
        <f t="shared" si="677"/>
        <v>1.1768208333333328E-3</v>
      </c>
      <c r="FF206" s="108">
        <f t="shared" si="678"/>
        <v>3.5603803333333316E-2</v>
      </c>
      <c r="FG206" s="108">
        <v>4.4708333333333301E-2</v>
      </c>
      <c r="FH206" s="245">
        <v>1.1266499999999995</v>
      </c>
      <c r="FI206" s="244">
        <v>0</v>
      </c>
      <c r="FJ206" s="108">
        <v>0</v>
      </c>
      <c r="FK206" s="108">
        <f t="shared" si="679"/>
        <v>0</v>
      </c>
      <c r="FL206" s="108">
        <f t="shared" si="680"/>
        <v>0</v>
      </c>
      <c r="FM206" s="108">
        <v>0</v>
      </c>
      <c r="FN206" s="245">
        <v>0</v>
      </c>
      <c r="FO206" s="244">
        <v>0</v>
      </c>
      <c r="FP206" s="108">
        <v>0</v>
      </c>
      <c r="FQ206" s="108">
        <f t="shared" si="681"/>
        <v>0</v>
      </c>
      <c r="FR206" s="108">
        <f t="shared" si="682"/>
        <v>0</v>
      </c>
      <c r="FS206" s="108">
        <v>0</v>
      </c>
      <c r="FT206" s="110">
        <v>0</v>
      </c>
      <c r="FU206" s="253">
        <f t="shared" si="543"/>
        <v>17.839397406152926</v>
      </c>
      <c r="FV206" s="254">
        <f t="shared" si="544"/>
        <v>12.481505525634986</v>
      </c>
      <c r="FW206" s="254">
        <f t="shared" si="545"/>
        <v>2.877573122028434</v>
      </c>
      <c r="FX206" s="254">
        <f t="shared" si="546"/>
        <v>20.388666666666662</v>
      </c>
      <c r="FY206" s="254">
        <f t="shared" si="547"/>
        <v>0</v>
      </c>
      <c r="FZ206" s="254">
        <f t="shared" si="548"/>
        <v>0</v>
      </c>
      <c r="GA206" s="254">
        <f t="shared" si="683"/>
        <v>0</v>
      </c>
      <c r="GB206" s="254">
        <f t="shared" si="684"/>
        <v>0</v>
      </c>
      <c r="GC206" s="254">
        <f t="shared" si="685"/>
        <v>0</v>
      </c>
      <c r="GD206" s="254">
        <f t="shared" si="686"/>
        <v>0</v>
      </c>
      <c r="GE206" s="254">
        <f t="shared" si="549"/>
        <v>9.8416884773798756</v>
      </c>
      <c r="GF206" s="255">
        <f t="shared" si="550"/>
        <v>3.7574267503757346</v>
      </c>
      <c r="GG206" s="255">
        <f t="shared" si="551"/>
        <v>0.97407127536019589</v>
      </c>
      <c r="GH206" s="254">
        <f t="shared" si="552"/>
        <v>4.6303046774439949</v>
      </c>
      <c r="GI206" s="255">
        <f t="shared" si="553"/>
        <v>3.3061623727091161</v>
      </c>
      <c r="GJ206" s="256">
        <f t="shared" si="554"/>
        <v>8.9573243985154094E-2</v>
      </c>
      <c r="GK206" s="253">
        <f t="shared" si="687"/>
        <v>68.059135875306879</v>
      </c>
      <c r="GL206" s="257">
        <f t="shared" si="688"/>
        <v>85.754511202886661</v>
      </c>
      <c r="GM206" s="221">
        <f t="shared" si="689"/>
        <v>85.754511202886661</v>
      </c>
      <c r="GN206" s="222">
        <f t="shared" si="690"/>
        <v>31.377763026839602</v>
      </c>
      <c r="GO206" s="222">
        <f t="shared" si="691"/>
        <v>4.9659342281309673</v>
      </c>
      <c r="GP206" s="55">
        <f t="shared" si="692"/>
        <v>0.36590218504776884</v>
      </c>
      <c r="GQ206" s="56">
        <f t="shared" si="693"/>
        <v>5.7908722917002699E-2</v>
      </c>
      <c r="GR206" s="258">
        <f t="shared" si="694"/>
        <v>1.0663069335768292</v>
      </c>
      <c r="GS206" s="227">
        <f t="shared" si="555"/>
        <v>85.754511202886661</v>
      </c>
      <c r="GT206" s="222">
        <f t="shared" si="788"/>
        <v>31.377763026839602</v>
      </c>
      <c r="GU206" s="222">
        <f t="shared" si="789"/>
        <v>4.9659342281309673</v>
      </c>
      <c r="GV206" s="37">
        <f t="shared" si="748"/>
        <v>0.36590218504776884</v>
      </c>
      <c r="GW206" s="228">
        <f t="shared" si="749"/>
        <v>5.7908722917002699E-2</v>
      </c>
      <c r="GX206" s="258">
        <f t="shared" si="695"/>
        <v>1.0663069335768292</v>
      </c>
      <c r="GY206" s="221">
        <f t="shared" si="754"/>
        <v>54.236808059083074</v>
      </c>
      <c r="GZ206" s="222">
        <f t="shared" si="696"/>
        <v>29.846702679567901</v>
      </c>
      <c r="HA206" s="222">
        <f t="shared" si="697"/>
        <v>1.9774759852073767</v>
      </c>
      <c r="HB206" s="55">
        <f t="shared" si="698"/>
        <v>0.55030345161636873</v>
      </c>
      <c r="HC206" s="56">
        <f t="shared" si="699"/>
        <v>3.6460036200013937E-2</v>
      </c>
      <c r="HD206" s="258">
        <f t="shared" si="700"/>
        <v>1.0918802104756673</v>
      </c>
      <c r="HE206" s="221">
        <f t="shared" si="701"/>
        <v>54.236808059083074</v>
      </c>
      <c r="HF206" s="222">
        <f t="shared" si="702"/>
        <v>29.846702679567901</v>
      </c>
      <c r="HG206" s="222">
        <f t="shared" si="703"/>
        <v>1.9774759852073767</v>
      </c>
      <c r="HH206" s="55">
        <f t="shared" si="704"/>
        <v>0.55030345161636873</v>
      </c>
      <c r="HI206" s="56">
        <f t="shared" si="705"/>
        <v>3.6460036200013937E-2</v>
      </c>
      <c r="HJ206" s="259">
        <f t="shared" si="706"/>
        <v>1.0918802104756673</v>
      </c>
      <c r="HK206" s="54">
        <f t="shared" si="556"/>
        <v>1.2950922968045389</v>
      </c>
      <c r="HL206" s="55">
        <f t="shared" si="557"/>
        <v>0</v>
      </c>
      <c r="HM206" s="55">
        <f t="shared" si="558"/>
        <v>0.83092084017198276</v>
      </c>
      <c r="HN206" s="56">
        <f t="shared" si="559"/>
        <v>0</v>
      </c>
      <c r="HQ206" s="57">
        <f t="shared" si="560"/>
        <v>0</v>
      </c>
      <c r="HR206" s="58">
        <f t="shared" si="707"/>
        <v>0</v>
      </c>
      <c r="HS206" s="58">
        <f t="shared" si="561"/>
        <v>0</v>
      </c>
      <c r="HT206" s="58">
        <f t="shared" si="708"/>
        <v>0</v>
      </c>
      <c r="HU206" s="58">
        <f t="shared" si="562"/>
        <v>0</v>
      </c>
      <c r="HV206" s="55"/>
      <c r="HW206" s="56"/>
      <c r="HX206" s="260"/>
      <c r="HY206" s="57">
        <f t="shared" si="563"/>
        <v>0</v>
      </c>
      <c r="HZ206" s="58">
        <f t="shared" si="709"/>
        <v>0</v>
      </c>
      <c r="IA206" s="58">
        <f t="shared" si="564"/>
        <v>0</v>
      </c>
      <c r="IB206" s="58">
        <f t="shared" si="710"/>
        <v>0</v>
      </c>
      <c r="IC206" s="58">
        <f t="shared" si="565"/>
        <v>0</v>
      </c>
      <c r="ID206" s="55"/>
      <c r="IE206" s="56"/>
      <c r="IF206" s="260"/>
      <c r="IG206" s="57">
        <f t="shared" si="566"/>
        <v>1.2151272597394442</v>
      </c>
      <c r="IH206" s="58">
        <f t="shared" si="711"/>
        <v>1.4055377013406152</v>
      </c>
      <c r="II206" s="58">
        <f t="shared" si="567"/>
        <v>2.3717922562885643</v>
      </c>
      <c r="IJ206" s="58">
        <f t="shared" si="712"/>
        <v>2.7391828767876629</v>
      </c>
      <c r="IK206" s="58">
        <f t="shared" si="568"/>
        <v>25.014050114129834</v>
      </c>
      <c r="IL206" s="55">
        <f t="shared" si="569"/>
        <v>4.857778945013979E-2</v>
      </c>
      <c r="IM206" s="56">
        <f t="shared" si="570"/>
        <v>9.4818401876823458E-2</v>
      </c>
      <c r="IN206" s="260">
        <f t="shared" si="571"/>
        <v>1.0222995100575569</v>
      </c>
      <c r="IO206" s="57">
        <f t="shared" si="572"/>
        <v>0</v>
      </c>
      <c r="IP206" s="58">
        <f t="shared" si="713"/>
        <v>0</v>
      </c>
      <c r="IQ206" s="58">
        <f t="shared" si="573"/>
        <v>0</v>
      </c>
      <c r="IR206" s="58">
        <f t="shared" si="714"/>
        <v>0</v>
      </c>
      <c r="IS206" s="58">
        <f t="shared" si="574"/>
        <v>0</v>
      </c>
      <c r="IT206" s="55"/>
      <c r="IU206" s="56"/>
      <c r="IV206" s="260"/>
      <c r="IW206" s="57">
        <f t="shared" si="575"/>
        <v>0</v>
      </c>
      <c r="IX206" s="58">
        <f t="shared" si="715"/>
        <v>0</v>
      </c>
      <c r="IY206" s="58">
        <f t="shared" si="576"/>
        <v>0</v>
      </c>
      <c r="IZ206" s="58">
        <f t="shared" si="716"/>
        <v>0</v>
      </c>
      <c r="JA206" s="58">
        <f t="shared" si="577"/>
        <v>0</v>
      </c>
      <c r="JB206" s="55"/>
      <c r="JC206" s="56"/>
      <c r="JD206" s="260"/>
      <c r="JE206" s="57">
        <f t="shared" si="578"/>
        <v>0</v>
      </c>
      <c r="JF206" s="58">
        <f t="shared" si="717"/>
        <v>0</v>
      </c>
      <c r="JG206" s="58">
        <f t="shared" si="579"/>
        <v>0</v>
      </c>
      <c r="JH206" s="58">
        <f t="shared" si="718"/>
        <v>0</v>
      </c>
      <c r="JI206" s="58">
        <f t="shared" si="580"/>
        <v>0</v>
      </c>
      <c r="JJ206" s="55"/>
      <c r="JK206" s="56"/>
      <c r="JL206" s="260"/>
      <c r="JM206" s="57">
        <f t="shared" si="581"/>
        <v>10.273402188611492</v>
      </c>
      <c r="JN206" s="58">
        <f t="shared" si="719"/>
        <v>11.883244311566912</v>
      </c>
      <c r="JO206" s="58">
        <f t="shared" si="582"/>
        <v>0.98949913210183593</v>
      </c>
      <c r="JP206" s="58">
        <f t="shared" si="720"/>
        <v>1.1427725476644104</v>
      </c>
      <c r="JQ206" s="58">
        <f t="shared" si="583"/>
        <v>14.355608260145132</v>
      </c>
      <c r="JR206" s="55">
        <f t="shared" si="584"/>
        <v>0.71563684397359206</v>
      </c>
      <c r="JS206" s="56">
        <f t="shared" si="585"/>
        <v>6.8927705059279198E-2</v>
      </c>
      <c r="JT206" s="260">
        <f t="shared" si="586"/>
        <v>1.1228171949643442</v>
      </c>
      <c r="JU206" s="57">
        <f t="shared" si="587"/>
        <v>0</v>
      </c>
      <c r="JV206" s="58">
        <f t="shared" si="721"/>
        <v>0</v>
      </c>
      <c r="JW206" s="58">
        <f t="shared" si="588"/>
        <v>0</v>
      </c>
      <c r="JX206" s="58">
        <f t="shared" si="722"/>
        <v>0</v>
      </c>
      <c r="JY206" s="58">
        <f t="shared" si="589"/>
        <v>0</v>
      </c>
      <c r="JZ206" s="55"/>
      <c r="KA206" s="56"/>
      <c r="KB206" s="260"/>
      <c r="KC206" s="57">
        <f t="shared" si="590"/>
        <v>0</v>
      </c>
      <c r="KD206" s="58">
        <f t="shared" si="723"/>
        <v>0</v>
      </c>
      <c r="KE206" s="58">
        <f t="shared" si="591"/>
        <v>0</v>
      </c>
      <c r="KF206" s="58">
        <f t="shared" si="724"/>
        <v>0</v>
      </c>
      <c r="KG206" s="58">
        <f t="shared" si="592"/>
        <v>0</v>
      </c>
      <c r="KH206" s="55"/>
      <c r="KI206" s="56"/>
      <c r="KJ206" s="260"/>
      <c r="KK206" s="57">
        <f t="shared" si="593"/>
        <v>6.4219206236604176</v>
      </c>
      <c r="KL206" s="58">
        <f t="shared" si="725"/>
        <v>7.4282355853880055</v>
      </c>
      <c r="KM206" s="58">
        <f t="shared" si="594"/>
        <v>0.28234037362756687</v>
      </c>
      <c r="KN206" s="58">
        <f t="shared" si="726"/>
        <v>0.32607489750247698</v>
      </c>
      <c r="KO206" s="58">
        <f t="shared" si="595"/>
        <v>8.3491701943797185</v>
      </c>
      <c r="KP206" s="55">
        <f t="shared" si="727"/>
        <v>0.76916872864603503</v>
      </c>
      <c r="KQ206" s="56">
        <f t="shared" si="728"/>
        <v>3.3816579019748043E-2</v>
      </c>
      <c r="KR206" s="260">
        <f t="shared" si="729"/>
        <v>1.1257669278689928</v>
      </c>
      <c r="KS206" s="57">
        <f t="shared" si="596"/>
        <v>0</v>
      </c>
      <c r="KT206" s="58">
        <f t="shared" si="730"/>
        <v>0</v>
      </c>
      <c r="KU206" s="58">
        <f t="shared" si="597"/>
        <v>0</v>
      </c>
      <c r="KV206" s="58">
        <f t="shared" si="731"/>
        <v>0</v>
      </c>
      <c r="KW206" s="58">
        <f t="shared" si="598"/>
        <v>0</v>
      </c>
      <c r="KX206" s="55"/>
      <c r="KY206" s="56"/>
      <c r="KZ206" s="260"/>
      <c r="LA206" s="57">
        <f t="shared" si="599"/>
        <v>6.949099817159758</v>
      </c>
      <c r="LB206" s="58">
        <f t="shared" si="732"/>
        <v>8.0380237585086931</v>
      </c>
      <c r="LC206" s="58">
        <f t="shared" si="600"/>
        <v>0.29640905852248384</v>
      </c>
      <c r="LD206" s="58">
        <f t="shared" si="733"/>
        <v>0.34232282168761657</v>
      </c>
      <c r="LE206" s="58">
        <f t="shared" si="601"/>
        <v>19.446140639985533</v>
      </c>
      <c r="LF206" s="55">
        <f t="shared" si="734"/>
        <v>0.35735110353315475</v>
      </c>
      <c r="LG206" s="56">
        <f t="shared" si="735"/>
        <v>1.5242564784963129E-2</v>
      </c>
      <c r="LH206" s="260">
        <f t="shared" si="736"/>
        <v>1.0583579912088363</v>
      </c>
      <c r="LI206" s="57">
        <f t="shared" si="602"/>
        <v>0</v>
      </c>
      <c r="LJ206" s="58">
        <f t="shared" si="737"/>
        <v>0</v>
      </c>
      <c r="LK206" s="58">
        <f t="shared" si="603"/>
        <v>0</v>
      </c>
      <c r="LL206" s="58">
        <f t="shared" si="738"/>
        <v>0</v>
      </c>
      <c r="LM206" s="58">
        <f t="shared" si="604"/>
        <v>0</v>
      </c>
      <c r="LN206" s="55"/>
      <c r="LO206" s="56"/>
      <c r="LP206" s="260"/>
      <c r="LQ206" s="57">
        <f t="shared" si="605"/>
        <v>4.3436640066666643E-2</v>
      </c>
      <c r="LR206" s="58">
        <f t="shared" si="739"/>
        <v>5.0243161565113312E-2</v>
      </c>
      <c r="LS206" s="58">
        <f t="shared" si="606"/>
        <v>1.1768208333333328E-3</v>
      </c>
      <c r="LT206" s="58">
        <f t="shared" si="740"/>
        <v>1.359110380416666E-3</v>
      </c>
      <c r="LU206" s="58">
        <f t="shared" si="607"/>
        <v>0.89416666666666633</v>
      </c>
      <c r="LV206" s="55">
        <f t="shared" si="608"/>
        <v>4.857778945013979E-2</v>
      </c>
      <c r="LW206" s="56">
        <f t="shared" si="609"/>
        <v>1.3161090400745572E-3</v>
      </c>
      <c r="LX206" s="260">
        <f t="shared" si="610"/>
        <v>1.0078160048971445</v>
      </c>
      <c r="LY206" s="57">
        <f t="shared" si="611"/>
        <v>0</v>
      </c>
      <c r="LZ206" s="58">
        <f t="shared" si="741"/>
        <v>0</v>
      </c>
      <c r="MA206" s="58">
        <f t="shared" si="612"/>
        <v>0</v>
      </c>
      <c r="MB206" s="58">
        <f t="shared" si="742"/>
        <v>0</v>
      </c>
      <c r="MC206" s="58">
        <f t="shared" si="613"/>
        <v>0</v>
      </c>
      <c r="MD206" s="55"/>
      <c r="ME206" s="56"/>
      <c r="MF206" s="260"/>
      <c r="MG206" s="57">
        <f t="shared" si="614"/>
        <v>0</v>
      </c>
      <c r="MH206" s="58">
        <f t="shared" si="743"/>
        <v>0</v>
      </c>
      <c r="MI206" s="58">
        <f t="shared" si="615"/>
        <v>0</v>
      </c>
      <c r="MJ206" s="58">
        <f t="shared" si="744"/>
        <v>0</v>
      </c>
      <c r="MK206" s="58">
        <f t="shared" si="616"/>
        <v>0</v>
      </c>
      <c r="ML206" s="55"/>
      <c r="MM206" s="56"/>
      <c r="MN206" s="260"/>
      <c r="MO206" s="59">
        <v>1.2145586378776232</v>
      </c>
      <c r="MP206" s="60"/>
      <c r="MQ206" s="60">
        <v>0.7609999999999999</v>
      </c>
      <c r="MR206" s="61"/>
      <c r="MS206" s="59">
        <f t="shared" si="617"/>
        <v>1.0663069335768292</v>
      </c>
      <c r="MT206" s="60"/>
      <c r="MU206" s="60">
        <f t="shared" si="745"/>
        <v>1.0918802104756673</v>
      </c>
      <c r="MV206" s="61"/>
      <c r="MW206" s="66">
        <f t="shared" si="746"/>
        <v>1.2950922968045389</v>
      </c>
      <c r="MX206" s="67"/>
      <c r="MY206" s="67">
        <f t="shared" si="747"/>
        <v>0.83092084017198276</v>
      </c>
      <c r="MZ206" s="261"/>
      <c r="NA206" s="59">
        <f t="shared" si="618"/>
        <v>1.0662293480544025</v>
      </c>
      <c r="NB206" s="60"/>
      <c r="NC206" s="60">
        <f t="shared" si="619"/>
        <v>1.0910976233290857</v>
      </c>
      <c r="ND206" s="262"/>
      <c r="NE206" s="62">
        <f t="shared" si="620"/>
        <v>1.2949980646381012</v>
      </c>
      <c r="NF206" s="63"/>
      <c r="NG206" s="63">
        <f t="shared" si="621"/>
        <v>0.83032529135343403</v>
      </c>
      <c r="NH206" s="64"/>
      <c r="NI206" s="238">
        <f t="shared" si="750"/>
        <v>9.4232166437668852E-5</v>
      </c>
      <c r="NJ206" s="238">
        <f t="shared" si="751"/>
        <v>0</v>
      </c>
      <c r="NK206" s="238">
        <f t="shared" si="752"/>
        <v>5.955488185487301E-4</v>
      </c>
      <c r="NL206" s="238">
        <f t="shared" si="753"/>
        <v>0</v>
      </c>
      <c r="NM206" s="239">
        <f t="shared" si="622"/>
        <v>0</v>
      </c>
      <c r="NN206" s="240">
        <f t="shared" si="623"/>
        <v>0</v>
      </c>
      <c r="NO206" s="240">
        <f t="shared" si="804"/>
        <v>0.46467277328466711</v>
      </c>
      <c r="NP206" s="240">
        <f t="shared" si="624"/>
        <v>0</v>
      </c>
      <c r="NQ206" s="240">
        <f t="shared" si="803"/>
        <v>0</v>
      </c>
      <c r="NR206" s="240">
        <f t="shared" si="625"/>
        <v>0</v>
      </c>
      <c r="NS206" s="240">
        <f t="shared" si="626"/>
        <v>0.27059894398640694</v>
      </c>
      <c r="NT206" s="240">
        <f t="shared" si="627"/>
        <v>0</v>
      </c>
      <c r="NU206" s="240">
        <f t="shared" si="628"/>
        <v>0</v>
      </c>
      <c r="NV206" s="240">
        <f t="shared" si="629"/>
        <v>0.17032853618657859</v>
      </c>
      <c r="NW206" s="240">
        <f t="shared" si="630"/>
        <v>0</v>
      </c>
      <c r="NX206" s="240">
        <f t="shared" si="631"/>
        <v>0.37307119190111476</v>
      </c>
      <c r="NY206" s="240">
        <f t="shared" si="632"/>
        <v>0</v>
      </c>
      <c r="NZ206" s="240">
        <f t="shared" si="633"/>
        <v>1.6326619279333741E-2</v>
      </c>
      <c r="OA206" s="240">
        <f t="shared" si="634"/>
        <v>0</v>
      </c>
      <c r="OB206" s="241">
        <f t="shared" si="635"/>
        <v>0</v>
      </c>
      <c r="OC206" s="4"/>
      <c r="OD206" s="4"/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136"/>
      <c r="OP206" s="13"/>
      <c r="OQ206" s="13"/>
      <c r="OR206" s="13"/>
      <c r="OS206" s="13"/>
      <c r="OT206" s="13"/>
    </row>
    <row r="207" spans="1:410" ht="15" customHeight="1">
      <c r="A207" s="242">
        <v>188</v>
      </c>
      <c r="B207" s="49" t="s">
        <v>257</v>
      </c>
      <c r="C207" s="50">
        <v>2</v>
      </c>
      <c r="D207" s="51">
        <v>373.7</v>
      </c>
      <c r="E207" s="52">
        <v>373.7</v>
      </c>
      <c r="F207" s="52"/>
      <c r="G207" s="52"/>
      <c r="H207" s="53"/>
      <c r="I207" s="57">
        <v>2.540841767405027</v>
      </c>
      <c r="J207" s="58">
        <v>2.540841767405027</v>
      </c>
      <c r="K207" s="58">
        <v>2.1402000000000005</v>
      </c>
      <c r="L207" s="243">
        <v>2.1402000000000005</v>
      </c>
      <c r="M207" s="1">
        <v>0</v>
      </c>
      <c r="N207" s="2">
        <v>0</v>
      </c>
      <c r="O207" s="2">
        <v>0.40064176740502644</v>
      </c>
      <c r="P207" s="2">
        <v>1.12E-2</v>
      </c>
      <c r="Q207" s="2">
        <v>0</v>
      </c>
      <c r="R207" s="2">
        <v>0</v>
      </c>
      <c r="S207" s="2">
        <v>0.61990000000000001</v>
      </c>
      <c r="T207" s="2">
        <v>6.4299999999999996E-2</v>
      </c>
      <c r="U207" s="2">
        <v>2.2000000000000001E-3</v>
      </c>
      <c r="V207" s="2">
        <v>0.13089999999999999</v>
      </c>
      <c r="W207" s="2">
        <v>8.5300000000000001E-2</v>
      </c>
      <c r="X207" s="2">
        <v>0.91710000000000003</v>
      </c>
      <c r="Y207" s="2">
        <v>0</v>
      </c>
      <c r="Z207" s="2">
        <v>3.0000000000000001E-3</v>
      </c>
      <c r="AA207" s="2">
        <v>0.30630000000000002</v>
      </c>
      <c r="AB207" s="3">
        <v>0</v>
      </c>
      <c r="AC207" s="244">
        <v>0</v>
      </c>
      <c r="AD207" s="108">
        <v>0</v>
      </c>
      <c r="AE207" s="108">
        <v>0</v>
      </c>
      <c r="AF207" s="108">
        <f t="shared" si="636"/>
        <v>0</v>
      </c>
      <c r="AG207" s="108">
        <f t="shared" si="637"/>
        <v>0</v>
      </c>
      <c r="AH207" s="108">
        <v>0</v>
      </c>
      <c r="AI207" s="108">
        <v>0</v>
      </c>
      <c r="AJ207" s="108">
        <f t="shared" si="638"/>
        <v>0</v>
      </c>
      <c r="AK207" s="108">
        <f t="shared" si="639"/>
        <v>0</v>
      </c>
      <c r="AL207" s="108">
        <v>0</v>
      </c>
      <c r="AM207" s="245">
        <v>0</v>
      </c>
      <c r="AN207" s="244">
        <v>0</v>
      </c>
      <c r="AO207" s="108">
        <v>0</v>
      </c>
      <c r="AP207" s="108">
        <v>0</v>
      </c>
      <c r="AQ207" s="108">
        <f t="shared" si="640"/>
        <v>0</v>
      </c>
      <c r="AR207" s="108">
        <f t="shared" si="641"/>
        <v>0</v>
      </c>
      <c r="AS207" s="246">
        <v>0</v>
      </c>
      <c r="AT207" s="247">
        <v>0</v>
      </c>
      <c r="AU207" s="108">
        <v>0</v>
      </c>
      <c r="AV207" s="108">
        <f t="shared" si="642"/>
        <v>0</v>
      </c>
      <c r="AW207" s="108">
        <f t="shared" si="643"/>
        <v>0</v>
      </c>
      <c r="AX207" s="108">
        <v>0</v>
      </c>
      <c r="AY207" s="245">
        <v>0</v>
      </c>
      <c r="AZ207" s="248">
        <v>19</v>
      </c>
      <c r="BA207" s="108">
        <v>96.846166666666647</v>
      </c>
      <c r="BB207" s="108">
        <v>10.099669917901599</v>
      </c>
      <c r="BC207" s="109">
        <v>8.0797359343212793</v>
      </c>
      <c r="BD207" s="109">
        <v>2.0199339835803194</v>
      </c>
      <c r="BE207" s="108">
        <v>3.7873768749999996</v>
      </c>
      <c r="BF207" s="109">
        <v>3.0299014999999998</v>
      </c>
      <c r="BG207" s="109">
        <v>0.75747537499999984</v>
      </c>
      <c r="BH207" s="108">
        <v>8.0835245825484812</v>
      </c>
      <c r="BI207" s="109">
        <f t="shared" si="644"/>
        <v>4.7310282653789848</v>
      </c>
      <c r="BJ207" s="108">
        <f t="shared" si="645"/>
        <v>0.15637578304940036</v>
      </c>
      <c r="BK207" s="108">
        <v>5.9408369021058363</v>
      </c>
      <c r="BL207" s="245">
        <v>149.70908993306708</v>
      </c>
      <c r="BM207" s="244">
        <v>1.5</v>
      </c>
      <c r="BN207" s="108">
        <v>0.33</v>
      </c>
      <c r="BO207" s="108">
        <v>1.0095795000000001</v>
      </c>
      <c r="BP207" s="108">
        <f t="shared" si="646"/>
        <v>9.9922121433000013E-2</v>
      </c>
      <c r="BQ207" s="108">
        <f t="shared" si="647"/>
        <v>0.31593780872999999</v>
      </c>
      <c r="BR207" s="108">
        <v>0.26076781782500003</v>
      </c>
      <c r="BS207" s="108">
        <v>0.22632535420122502</v>
      </c>
      <c r="BT207" s="108">
        <f t="shared" si="648"/>
        <v>4.3782639770226983E-3</v>
      </c>
      <c r="BU207" s="108">
        <f t="shared" si="649"/>
        <v>0.13246098740264256</v>
      </c>
      <c r="BV207" s="108">
        <v>0.16633363360131126</v>
      </c>
      <c r="BW207" s="245">
        <v>4.1916075667530439</v>
      </c>
      <c r="BX207" s="107">
        <v>0</v>
      </c>
      <c r="BY207" s="108">
        <v>0</v>
      </c>
      <c r="BZ207" s="109">
        <f t="shared" si="650"/>
        <v>0</v>
      </c>
      <c r="CA207" s="109">
        <f t="shared" si="651"/>
        <v>0</v>
      </c>
      <c r="CB207" s="108">
        <v>0</v>
      </c>
      <c r="CC207" s="110">
        <v>0</v>
      </c>
      <c r="CD207" s="244">
        <v>0</v>
      </c>
      <c r="CE207" s="108">
        <v>0</v>
      </c>
      <c r="CF207" s="109">
        <f t="shared" si="652"/>
        <v>0</v>
      </c>
      <c r="CG207" s="109">
        <f t="shared" si="653"/>
        <v>0</v>
      </c>
      <c r="CH207" s="108">
        <v>0</v>
      </c>
      <c r="CI207" s="245">
        <v>0</v>
      </c>
      <c r="CJ207" s="249">
        <v>84.712187387273275</v>
      </c>
      <c r="CK207" s="250">
        <v>18.636681225200121</v>
      </c>
      <c r="CL207" s="250">
        <v>10.68912413149957</v>
      </c>
      <c r="CM207" s="251">
        <v>5.9423314695487424</v>
      </c>
      <c r="CN207" s="252">
        <f t="shared" si="541"/>
        <v>2.8965894748315346</v>
      </c>
      <c r="CO207" s="250">
        <v>57.015791857566441</v>
      </c>
      <c r="CP207" s="252">
        <f t="shared" si="654"/>
        <v>5.6430809833107816</v>
      </c>
      <c r="CQ207" s="250">
        <v>17.842521903906842</v>
      </c>
      <c r="CR207" s="250">
        <v>12.486926275912378</v>
      </c>
      <c r="CS207" s="252">
        <f t="shared" si="655"/>
        <v>0.24155958880752496</v>
      </c>
      <c r="CT207" s="252">
        <f t="shared" si="656"/>
        <v>7.3081983676506859</v>
      </c>
      <c r="CU207" s="250">
        <f t="shared" si="542"/>
        <v>183.54071087745177</v>
      </c>
      <c r="CV207" s="245">
        <f t="shared" si="657"/>
        <v>231.26129570558922</v>
      </c>
      <c r="CW207" s="244">
        <v>17.770949999999999</v>
      </c>
      <c r="CX207" s="108">
        <v>1.2972793499999999</v>
      </c>
      <c r="CY207" s="108">
        <f t="shared" si="658"/>
        <v>2.5095869025749999E-2</v>
      </c>
      <c r="CZ207" s="108">
        <f t="shared" si="659"/>
        <v>0.75925609061580002</v>
      </c>
      <c r="DA207" s="108">
        <v>0.95341146750000005</v>
      </c>
      <c r="DB207" s="245">
        <v>24.025968980999998</v>
      </c>
      <c r="DC207" s="244">
        <v>0.60029999999999994</v>
      </c>
      <c r="DD207" s="108">
        <v>4.3821899999999997E-2</v>
      </c>
      <c r="DE207" s="108">
        <f t="shared" si="660"/>
        <v>8.4773465550000004E-4</v>
      </c>
      <c r="DF207" s="108">
        <f t="shared" si="661"/>
        <v>2.5647555769199998E-2</v>
      </c>
      <c r="DG207" s="108">
        <v>3.2206094999999997E-2</v>
      </c>
      <c r="DH207" s="245">
        <v>0.81159359399999997</v>
      </c>
      <c r="DI207" s="107">
        <v>18.953361896447998</v>
      </c>
      <c r="DJ207" s="108">
        <v>4.1697396172185597</v>
      </c>
      <c r="DK207" s="108">
        <v>0.31460010423375984</v>
      </c>
      <c r="DL207" s="108">
        <v>12.756617084490015</v>
      </c>
      <c r="DM207" s="108">
        <f t="shared" si="662"/>
        <v>1.2625734193203149</v>
      </c>
      <c r="DN207" s="108">
        <f t="shared" si="663"/>
        <v>3.9920557504203051</v>
      </c>
      <c r="DO207" s="108">
        <v>2.6421852652744944</v>
      </c>
      <c r="DP207" s="108">
        <f t="shared" si="664"/>
        <v>5.1113073956735096E-2</v>
      </c>
      <c r="DQ207" s="108">
        <f t="shared" si="665"/>
        <v>1.5463864858366727</v>
      </c>
      <c r="DR207" s="108">
        <v>1.9418251983832413</v>
      </c>
      <c r="DS207" s="110">
        <v>48.933994999257678</v>
      </c>
      <c r="DT207" s="244">
        <v>12.28</v>
      </c>
      <c r="DU207" s="108">
        <v>2.7016</v>
      </c>
      <c r="DV207" s="108">
        <v>8.2650908399999992</v>
      </c>
      <c r="DW207" s="108">
        <f t="shared" si="666"/>
        <v>0.81802910079815994</v>
      </c>
      <c r="DX207" s="108">
        <f t="shared" si="667"/>
        <v>2.5864775274695999</v>
      </c>
      <c r="DY207" s="108">
        <v>0.242628233666667</v>
      </c>
      <c r="DZ207" s="108">
        <v>0.10925057958749999</v>
      </c>
      <c r="EA207" s="108"/>
      <c r="EB207" s="108">
        <v>1.722695584687554</v>
      </c>
      <c r="EC207" s="108">
        <f t="shared" si="668"/>
        <v>3.3325546085780734E-2</v>
      </c>
      <c r="ED207" s="108">
        <f t="shared" si="669"/>
        <v>1.0082385994589154</v>
      </c>
      <c r="EE207" s="108">
        <v>1.266063261897086</v>
      </c>
      <c r="EF207" s="245">
        <v>31.904794199806563</v>
      </c>
      <c r="EG207" s="249">
        <v>75.360327380952356</v>
      </c>
      <c r="EH207" s="250">
        <v>16.579272023809519</v>
      </c>
      <c r="EI207" s="250">
        <v>110.82585403325882</v>
      </c>
      <c r="EJ207" s="250">
        <v>50.721494424732121</v>
      </c>
      <c r="EK207" s="250">
        <f t="shared" si="670"/>
        <v>5.0201091891934375</v>
      </c>
      <c r="EL207" s="250">
        <v>15.87278446527567</v>
      </c>
      <c r="EM207" s="250">
        <v>18.504547193980951</v>
      </c>
      <c r="EN207" s="250">
        <f t="shared" si="671"/>
        <v>0.3579704654675615</v>
      </c>
      <c r="EO207" s="250">
        <f t="shared" si="672"/>
        <v>10.830119327126843</v>
      </c>
      <c r="EP207" s="250">
        <v>271.99149505673375</v>
      </c>
      <c r="EQ207" s="245">
        <v>342.70928377148454</v>
      </c>
      <c r="ER207" s="244">
        <v>0</v>
      </c>
      <c r="ES207" s="108">
        <v>0</v>
      </c>
      <c r="ET207" s="108">
        <v>0</v>
      </c>
      <c r="EU207" s="108">
        <f t="shared" si="673"/>
        <v>0</v>
      </c>
      <c r="EV207" s="108">
        <f t="shared" si="674"/>
        <v>0</v>
      </c>
      <c r="EW207" s="108">
        <v>0</v>
      </c>
      <c r="EX207" s="108">
        <v>0</v>
      </c>
      <c r="EY207" s="108">
        <f t="shared" si="675"/>
        <v>0</v>
      </c>
      <c r="EZ207" s="108">
        <f t="shared" si="676"/>
        <v>0</v>
      </c>
      <c r="FA207" s="108">
        <v>0</v>
      </c>
      <c r="FB207" s="245">
        <v>0</v>
      </c>
      <c r="FC207" s="244">
        <v>0.83333333333333293</v>
      </c>
      <c r="FD207" s="108">
        <v>6.0833333333333302E-2</v>
      </c>
      <c r="FE207" s="108">
        <f t="shared" si="677"/>
        <v>1.1768208333333328E-3</v>
      </c>
      <c r="FF207" s="108">
        <f t="shared" si="678"/>
        <v>3.5603803333333316E-2</v>
      </c>
      <c r="FG207" s="108">
        <v>4.4708333333333301E-2</v>
      </c>
      <c r="FH207" s="245">
        <v>1.1266499999999995</v>
      </c>
      <c r="FI207" s="244">
        <v>84.661208333333406</v>
      </c>
      <c r="FJ207" s="108">
        <v>6.1802682083333398</v>
      </c>
      <c r="FK207" s="108">
        <f t="shared" si="679"/>
        <v>0.11955728849020847</v>
      </c>
      <c r="FL207" s="108">
        <f t="shared" si="680"/>
        <v>3.6171132137548372</v>
      </c>
      <c r="FM207" s="108">
        <v>4.5419999999999998</v>
      </c>
      <c r="FN207" s="245">
        <v>114.46017185000009</v>
      </c>
      <c r="FO207" s="244">
        <v>0</v>
      </c>
      <c r="FP207" s="108">
        <v>0</v>
      </c>
      <c r="FQ207" s="108">
        <f t="shared" si="681"/>
        <v>0</v>
      </c>
      <c r="FR207" s="108">
        <f t="shared" si="682"/>
        <v>0</v>
      </c>
      <c r="FS207" s="108">
        <v>0</v>
      </c>
      <c r="FT207" s="110">
        <v>0</v>
      </c>
      <c r="FU207" s="253">
        <f t="shared" si="543"/>
        <v>235.22316953090186</v>
      </c>
      <c r="FV207" s="254">
        <f t="shared" si="544"/>
        <v>123.15637811715344</v>
      </c>
      <c r="FW207" s="254">
        <f t="shared" si="545"/>
        <v>14.006226909152813</v>
      </c>
      <c r="FX207" s="254">
        <f t="shared" si="546"/>
        <v>96.846166666666647</v>
      </c>
      <c r="FY207" s="254">
        <f t="shared" si="547"/>
        <v>0</v>
      </c>
      <c r="FZ207" s="254">
        <f t="shared" si="548"/>
        <v>0</v>
      </c>
      <c r="GA207" s="254">
        <f t="shared" si="683"/>
        <v>17.770949999999999</v>
      </c>
      <c r="GB207" s="254">
        <f t="shared" si="684"/>
        <v>0.60029999999999994</v>
      </c>
      <c r="GC207" s="254">
        <f t="shared" si="685"/>
        <v>84.661208333333406</v>
      </c>
      <c r="GD207" s="254">
        <f t="shared" si="686"/>
        <v>0</v>
      </c>
      <c r="GE207" s="254">
        <f t="shared" si="549"/>
        <v>129.76857370678857</v>
      </c>
      <c r="GF207" s="255">
        <f t="shared" si="550"/>
        <v>49.543928496078948</v>
      </c>
      <c r="GG207" s="255">
        <f t="shared" si="551"/>
        <v>12.843714814055694</v>
      </c>
      <c r="GH207" s="254">
        <f t="shared" si="552"/>
        <v>51.248407048271758</v>
      </c>
      <c r="GI207" s="255">
        <f t="shared" si="553"/>
        <v>36.592744289520056</v>
      </c>
      <c r="GJ207" s="256">
        <f t="shared" si="554"/>
        <v>0.99140043434881719</v>
      </c>
      <c r="GK207" s="253">
        <f t="shared" si="687"/>
        <v>753.28138031226831</v>
      </c>
      <c r="GL207" s="257">
        <f t="shared" si="688"/>
        <v>949.13453919345807</v>
      </c>
      <c r="GM207" s="221">
        <f t="shared" si="689"/>
        <v>949.13453919345807</v>
      </c>
      <c r="GN207" s="222">
        <f t="shared" si="690"/>
        <v>404.9134013187911</v>
      </c>
      <c r="GO207" s="222">
        <f t="shared" si="691"/>
        <v>35.080091118522233</v>
      </c>
      <c r="GP207" s="55">
        <f t="shared" si="692"/>
        <v>0.42661328252038178</v>
      </c>
      <c r="GQ207" s="56">
        <f t="shared" si="693"/>
        <v>3.6960082759533851E-2</v>
      </c>
      <c r="GR207" s="258">
        <f t="shared" si="694"/>
        <v>1.0725754181903957</v>
      </c>
      <c r="GS207" s="227">
        <f t="shared" si="555"/>
        <v>949.13453919345807</v>
      </c>
      <c r="GT207" s="222">
        <f t="shared" si="788"/>
        <v>404.9134013187911</v>
      </c>
      <c r="GU207" s="222">
        <f t="shared" si="789"/>
        <v>35.080091118522233</v>
      </c>
      <c r="GV207" s="37">
        <f t="shared" si="748"/>
        <v>0.42661328252038178</v>
      </c>
      <c r="GW207" s="228">
        <f t="shared" si="749"/>
        <v>3.6960082759533851E-2</v>
      </c>
      <c r="GX207" s="258">
        <f t="shared" si="695"/>
        <v>1.0725754181903957</v>
      </c>
      <c r="GY207" s="221">
        <f t="shared" si="754"/>
        <v>799.42544926039102</v>
      </c>
      <c r="GZ207" s="222">
        <f t="shared" si="696"/>
        <v>397.6408646692505</v>
      </c>
      <c r="HA207" s="222">
        <f t="shared" si="697"/>
        <v>20.884914464635177</v>
      </c>
      <c r="HB207" s="55">
        <f t="shared" si="698"/>
        <v>0.49740831372973948</v>
      </c>
      <c r="HC207" s="56">
        <f t="shared" si="699"/>
        <v>2.6124905685648851E-2</v>
      </c>
      <c r="HD207" s="258">
        <f t="shared" si="700"/>
        <v>1.0819906306521572</v>
      </c>
      <c r="HE207" s="221">
        <f t="shared" si="701"/>
        <v>799.42544926039102</v>
      </c>
      <c r="HF207" s="222">
        <f t="shared" si="702"/>
        <v>397.6408646692505</v>
      </c>
      <c r="HG207" s="222">
        <f t="shared" si="703"/>
        <v>20.884914464635177</v>
      </c>
      <c r="HH207" s="55">
        <f t="shared" si="704"/>
        <v>0.49740831372973948</v>
      </c>
      <c r="HI207" s="56">
        <f t="shared" si="705"/>
        <v>2.6124905685648851E-2</v>
      </c>
      <c r="HJ207" s="259">
        <f t="shared" si="706"/>
        <v>1.0819906306521572</v>
      </c>
      <c r="HK207" s="54">
        <f t="shared" si="556"/>
        <v>2.7252444212300708</v>
      </c>
      <c r="HL207" s="55">
        <f t="shared" si="557"/>
        <v>2.7252444212300708</v>
      </c>
      <c r="HM207" s="55">
        <f t="shared" si="558"/>
        <v>2.3156763477217472</v>
      </c>
      <c r="HN207" s="56">
        <f t="shared" si="559"/>
        <v>2.3156763477217472</v>
      </c>
      <c r="HQ207" s="57">
        <f t="shared" si="560"/>
        <v>0</v>
      </c>
      <c r="HR207" s="58">
        <f t="shared" si="707"/>
        <v>0</v>
      </c>
      <c r="HS207" s="58">
        <f t="shared" si="561"/>
        <v>0</v>
      </c>
      <c r="HT207" s="58">
        <f t="shared" si="708"/>
        <v>0</v>
      </c>
      <c r="HU207" s="58">
        <f t="shared" si="562"/>
        <v>0</v>
      </c>
      <c r="HV207" s="55"/>
      <c r="HW207" s="56"/>
      <c r="HX207" s="260"/>
      <c r="HY207" s="57">
        <f t="shared" si="563"/>
        <v>0</v>
      </c>
      <c r="HZ207" s="58">
        <f t="shared" si="709"/>
        <v>0</v>
      </c>
      <c r="IA207" s="58">
        <f t="shared" si="564"/>
        <v>0</v>
      </c>
      <c r="IB207" s="58">
        <f t="shared" si="710"/>
        <v>0</v>
      </c>
      <c r="IC207" s="58">
        <f t="shared" si="565"/>
        <v>0</v>
      </c>
      <c r="ID207" s="55"/>
      <c r="IE207" s="56"/>
      <c r="IF207" s="260"/>
      <c r="IG207" s="57">
        <f t="shared" si="566"/>
        <v>5.7718544837623611</v>
      </c>
      <c r="IH207" s="58">
        <f t="shared" si="711"/>
        <v>6.6763040813679231</v>
      </c>
      <c r="II207" s="58">
        <f t="shared" si="567"/>
        <v>11.266013217370679</v>
      </c>
      <c r="IJ207" s="58">
        <f t="shared" si="712"/>
        <v>13.011118664741398</v>
      </c>
      <c r="IK207" s="58">
        <f t="shared" si="568"/>
        <v>118.81673804211673</v>
      </c>
      <c r="IL207" s="55">
        <f t="shared" si="569"/>
        <v>4.857778945013979E-2</v>
      </c>
      <c r="IM207" s="56">
        <f t="shared" si="570"/>
        <v>9.481840187682343E-2</v>
      </c>
      <c r="IN207" s="260">
        <f t="shared" si="571"/>
        <v>1.0222995100575569</v>
      </c>
      <c r="IO207" s="57">
        <f t="shared" si="572"/>
        <v>2.3770465312818239</v>
      </c>
      <c r="IP207" s="58">
        <f t="shared" si="713"/>
        <v>2.7495297227336857</v>
      </c>
      <c r="IQ207" s="58">
        <f t="shared" si="573"/>
        <v>0.10430038541002271</v>
      </c>
      <c r="IR207" s="58">
        <f t="shared" si="714"/>
        <v>0.12045651511003523</v>
      </c>
      <c r="IS207" s="58">
        <f t="shared" si="574"/>
        <v>3.3266726720262252</v>
      </c>
      <c r="IT207" s="55">
        <f t="shared" si="761"/>
        <v>0.7145417555716419</v>
      </c>
      <c r="IU207" s="56">
        <f t="shared" si="762"/>
        <v>3.1352764666953227E-2</v>
      </c>
      <c r="IV207" s="260">
        <f t="shared" si="763"/>
        <v>1.1168252363449873</v>
      </c>
      <c r="IW207" s="57">
        <f t="shared" si="575"/>
        <v>0</v>
      </c>
      <c r="IX207" s="58">
        <f t="shared" si="715"/>
        <v>0</v>
      </c>
      <c r="IY207" s="58">
        <f t="shared" si="576"/>
        <v>0</v>
      </c>
      <c r="IZ207" s="58">
        <f t="shared" si="716"/>
        <v>0</v>
      </c>
      <c r="JA207" s="58">
        <f t="shared" si="577"/>
        <v>0</v>
      </c>
      <c r="JB207" s="55"/>
      <c r="JC207" s="56"/>
      <c r="JD207" s="260"/>
      <c r="JE207" s="57">
        <f t="shared" si="578"/>
        <v>0</v>
      </c>
      <c r="JF207" s="58">
        <f t="shared" si="717"/>
        <v>0</v>
      </c>
      <c r="JG207" s="58">
        <f t="shared" si="579"/>
        <v>0</v>
      </c>
      <c r="JH207" s="58">
        <f t="shared" si="718"/>
        <v>0</v>
      </c>
      <c r="JI207" s="58">
        <f t="shared" si="580"/>
        <v>0</v>
      </c>
      <c r="JJ207" s="55"/>
      <c r="JK207" s="56"/>
      <c r="JL207" s="260"/>
      <c r="JM207" s="57">
        <f t="shared" si="581"/>
        <v>134.03274734377356</v>
      </c>
      <c r="JN207" s="58">
        <f t="shared" si="719"/>
        <v>155.0356788525429</v>
      </c>
      <c r="JO207" s="58">
        <f t="shared" si="582"/>
        <v>8.7812300469498403</v>
      </c>
      <c r="JP207" s="58">
        <f t="shared" si="720"/>
        <v>10.141442581222371</v>
      </c>
      <c r="JQ207" s="58">
        <f t="shared" si="583"/>
        <v>183.54071087745177</v>
      </c>
      <c r="JR207" s="55">
        <f t="shared" si="584"/>
        <v>0.73026167711241918</v>
      </c>
      <c r="JS207" s="56">
        <f t="shared" si="585"/>
        <v>4.7843500251085858E-2</v>
      </c>
      <c r="JT207" s="260">
        <f t="shared" si="586"/>
        <v>1.1218429629924094</v>
      </c>
      <c r="JU207" s="57">
        <f t="shared" si="587"/>
        <v>0.92629243055127597</v>
      </c>
      <c r="JV207" s="58">
        <f t="shared" si="721"/>
        <v>1.0714424544186609</v>
      </c>
      <c r="JW207" s="58">
        <f t="shared" si="588"/>
        <v>2.5095869025749999E-2</v>
      </c>
      <c r="JX207" s="58">
        <f t="shared" si="722"/>
        <v>2.8983219137838676E-2</v>
      </c>
      <c r="JY207" s="58">
        <f t="shared" si="589"/>
        <v>19.068229349999999</v>
      </c>
      <c r="JZ207" s="55">
        <f t="shared" si="767"/>
        <v>4.8577789450139797E-2</v>
      </c>
      <c r="KA207" s="56">
        <f t="shared" si="768"/>
        <v>1.3161090400745574E-3</v>
      </c>
      <c r="KB207" s="260">
        <f t="shared" si="769"/>
        <v>1.0078160048971445</v>
      </c>
      <c r="KC207" s="57">
        <f t="shared" si="590"/>
        <v>3.1290018038423996E-2</v>
      </c>
      <c r="KD207" s="58">
        <f t="shared" si="723"/>
        <v>3.6193163865045036E-2</v>
      </c>
      <c r="KE207" s="58">
        <f t="shared" si="591"/>
        <v>8.4773465550000004E-4</v>
      </c>
      <c r="KF207" s="58">
        <f t="shared" si="724"/>
        <v>9.790487536369501E-4</v>
      </c>
      <c r="KG207" s="58">
        <f t="shared" si="592"/>
        <v>0.64412190000000002</v>
      </c>
      <c r="KH207" s="55">
        <f t="shared" si="770"/>
        <v>4.857778945013979E-2</v>
      </c>
      <c r="KI207" s="56">
        <f t="shared" si="771"/>
        <v>1.3161090400745574E-3</v>
      </c>
      <c r="KJ207" s="260">
        <f t="shared" si="772"/>
        <v>1.0078160048971445</v>
      </c>
      <c r="KK207" s="57">
        <f t="shared" si="593"/>
        <v>29.880001041900073</v>
      </c>
      <c r="KL207" s="58">
        <f t="shared" si="725"/>
        <v>34.562197205165816</v>
      </c>
      <c r="KM207" s="58">
        <f t="shared" si="594"/>
        <v>1.31368649327705</v>
      </c>
      <c r="KN207" s="58">
        <f t="shared" si="726"/>
        <v>1.5171765310856651</v>
      </c>
      <c r="KO207" s="58">
        <f t="shared" si="595"/>
        <v>38.836503967664825</v>
      </c>
      <c r="KP207" s="55">
        <f t="shared" si="727"/>
        <v>0.76937926922511068</v>
      </c>
      <c r="KQ207" s="56">
        <f t="shared" si="728"/>
        <v>3.3826074931225067E-2</v>
      </c>
      <c r="KR207" s="260">
        <f t="shared" si="729"/>
        <v>1.1258013904944217</v>
      </c>
      <c r="KS207" s="57">
        <f t="shared" si="596"/>
        <v>19.367153674852791</v>
      </c>
      <c r="KT207" s="58">
        <f t="shared" si="730"/>
        <v>22.401986655702224</v>
      </c>
      <c r="KU207" s="58">
        <f t="shared" si="597"/>
        <v>0.85135464688394069</v>
      </c>
      <c r="KV207" s="58">
        <f t="shared" si="731"/>
        <v>0.98322948168626312</v>
      </c>
      <c r="KW207" s="58">
        <f t="shared" si="598"/>
        <v>25.321265237941716</v>
      </c>
      <c r="KX207" s="55">
        <f t="shared" si="773"/>
        <v>0.7648572649455444</v>
      </c>
      <c r="KY207" s="56">
        <f t="shared" si="774"/>
        <v>3.3622121125616571E-2</v>
      </c>
      <c r="KZ207" s="260">
        <f t="shared" si="775"/>
        <v>1.1250611999793247</v>
      </c>
      <c r="LA207" s="57">
        <f t="shared" si="599"/>
        <v>124.51714203149294</v>
      </c>
      <c r="LB207" s="58">
        <f t="shared" si="732"/>
        <v>144.0289781878279</v>
      </c>
      <c r="LC207" s="58">
        <f t="shared" si="600"/>
        <v>5.3780796546609988</v>
      </c>
      <c r="LD207" s="58">
        <f t="shared" si="733"/>
        <v>6.2111441931679874</v>
      </c>
      <c r="LE207" s="58">
        <f t="shared" si="601"/>
        <v>271.99149505673375</v>
      </c>
      <c r="LF207" s="55">
        <f t="shared" si="734"/>
        <v>0.45779792491496962</v>
      </c>
      <c r="LG207" s="56">
        <f t="shared" si="735"/>
        <v>1.9772969936207762E-2</v>
      </c>
      <c r="LH207" s="260">
        <f t="shared" si="736"/>
        <v>1.0747997678772945</v>
      </c>
      <c r="LI207" s="57">
        <f t="shared" si="602"/>
        <v>0</v>
      </c>
      <c r="LJ207" s="58">
        <f t="shared" si="737"/>
        <v>0</v>
      </c>
      <c r="LK207" s="58">
        <f t="shared" si="603"/>
        <v>0</v>
      </c>
      <c r="LL207" s="58">
        <f t="shared" si="738"/>
        <v>0</v>
      </c>
      <c r="LM207" s="58">
        <f t="shared" si="604"/>
        <v>0</v>
      </c>
      <c r="LN207" s="55"/>
      <c r="LO207" s="56"/>
      <c r="LP207" s="260"/>
      <c r="LQ207" s="57">
        <f t="shared" si="605"/>
        <v>4.3436640066666643E-2</v>
      </c>
      <c r="LR207" s="58">
        <f t="shared" si="739"/>
        <v>5.0243161565113312E-2</v>
      </c>
      <c r="LS207" s="58">
        <f t="shared" si="606"/>
        <v>1.1768208333333328E-3</v>
      </c>
      <c r="LT207" s="58">
        <f t="shared" si="740"/>
        <v>1.359110380416666E-3</v>
      </c>
      <c r="LU207" s="58">
        <f t="shared" si="607"/>
        <v>0.89416666666666633</v>
      </c>
      <c r="LV207" s="55">
        <f t="shared" si="608"/>
        <v>4.857778945013979E-2</v>
      </c>
      <c r="LW207" s="56">
        <f t="shared" si="609"/>
        <v>1.3161090400745572E-3</v>
      </c>
      <c r="LX207" s="260">
        <f t="shared" si="610"/>
        <v>1.0078160048971445</v>
      </c>
      <c r="LY207" s="57">
        <f t="shared" si="611"/>
        <v>4.4128781207809009</v>
      </c>
      <c r="LZ207" s="58">
        <f t="shared" si="741"/>
        <v>5.1043761223072686</v>
      </c>
      <c r="MA207" s="58">
        <f t="shared" si="612"/>
        <v>0.11955728849020847</v>
      </c>
      <c r="MB207" s="58">
        <f t="shared" si="742"/>
        <v>0.13807671247734177</v>
      </c>
      <c r="MC207" s="58">
        <f t="shared" si="613"/>
        <v>90.84140623015881</v>
      </c>
      <c r="MD207" s="55">
        <f t="shared" si="779"/>
        <v>4.8577827049487612E-2</v>
      </c>
      <c r="ME207" s="56">
        <f t="shared" si="780"/>
        <v>1.3161100587467144E-3</v>
      </c>
      <c r="MF207" s="260">
        <f t="shared" si="781"/>
        <v>1.0078160109467544</v>
      </c>
      <c r="MG207" s="57">
        <f t="shared" si="614"/>
        <v>0</v>
      </c>
      <c r="MH207" s="58">
        <f t="shared" si="743"/>
        <v>0</v>
      </c>
      <c r="MI207" s="58">
        <f t="shared" si="615"/>
        <v>0</v>
      </c>
      <c r="MJ207" s="58">
        <f t="shared" si="744"/>
        <v>0</v>
      </c>
      <c r="MK207" s="58">
        <f t="shared" si="616"/>
        <v>0</v>
      </c>
      <c r="ML207" s="55"/>
      <c r="MM207" s="56"/>
      <c r="MN207" s="260"/>
      <c r="MO207" s="59">
        <v>2.540841767405027</v>
      </c>
      <c r="MP207" s="60">
        <v>2.540841767405027</v>
      </c>
      <c r="MQ207" s="60">
        <v>2.1402000000000005</v>
      </c>
      <c r="MR207" s="61">
        <v>2.1402000000000005</v>
      </c>
      <c r="MS207" s="59">
        <f t="shared" si="617"/>
        <v>1.0725754181903957</v>
      </c>
      <c r="MT207" s="60">
        <f>GX207</f>
        <v>1.0725754181903957</v>
      </c>
      <c r="MU207" s="60">
        <f t="shared" si="745"/>
        <v>1.0819906306521572</v>
      </c>
      <c r="MV207" s="61">
        <f t="shared" si="785"/>
        <v>1.0819906306521572</v>
      </c>
      <c r="MW207" s="66">
        <f t="shared" si="746"/>
        <v>2.7252444212300708</v>
      </c>
      <c r="MX207" s="67">
        <f t="shared" si="786"/>
        <v>2.7252444212300708</v>
      </c>
      <c r="MY207" s="67">
        <f t="shared" si="747"/>
        <v>2.3156763477217472</v>
      </c>
      <c r="MZ207" s="261">
        <f t="shared" si="787"/>
        <v>2.3156763477217472</v>
      </c>
      <c r="NA207" s="59">
        <f t="shared" si="618"/>
        <v>1.072591791776047</v>
      </c>
      <c r="NB207" s="60">
        <f>NF207/J207</f>
        <v>1.072591791776047</v>
      </c>
      <c r="NC207" s="60">
        <f t="shared" si="619"/>
        <v>1.0820064206119162</v>
      </c>
      <c r="ND207" s="262">
        <f>NH207/L207</f>
        <v>1.0820064206119162</v>
      </c>
      <c r="NE207" s="62">
        <f t="shared" si="620"/>
        <v>2.725286023920376</v>
      </c>
      <c r="NF207" s="63">
        <f>NE207+NQ207+NR207+OB207</f>
        <v>2.725286023920376</v>
      </c>
      <c r="NG207" s="63">
        <f t="shared" si="621"/>
        <v>2.3157101413936236</v>
      </c>
      <c r="NH207" s="64">
        <f>NG207+NM207</f>
        <v>2.3157101413936236</v>
      </c>
      <c r="NI207" s="238">
        <f t="shared" si="750"/>
        <v>-4.1602690305175827E-5</v>
      </c>
      <c r="NJ207" s="238">
        <f t="shared" si="751"/>
        <v>-4.1602690305175827E-5</v>
      </c>
      <c r="NK207" s="238">
        <f t="shared" si="752"/>
        <v>-3.379367187639204E-5</v>
      </c>
      <c r="NL207" s="238">
        <f t="shared" si="753"/>
        <v>-3.379367187639204E-5</v>
      </c>
      <c r="NM207" s="239">
        <f t="shared" si="622"/>
        <v>0</v>
      </c>
      <c r="NN207" s="240">
        <f t="shared" si="623"/>
        <v>0</v>
      </c>
      <c r="NO207" s="240">
        <f>O207*IN207</f>
        <v>0.4095758825267522</v>
      </c>
      <c r="NP207" s="240">
        <f t="shared" si="624"/>
        <v>1.2508442647063857E-2</v>
      </c>
      <c r="NQ207" s="240">
        <f t="shared" si="803"/>
        <v>0</v>
      </c>
      <c r="NR207" s="240">
        <f t="shared" si="625"/>
        <v>0</v>
      </c>
      <c r="NS207" s="240">
        <f t="shared" si="626"/>
        <v>0.69543045275899462</v>
      </c>
      <c r="NT207" s="240">
        <f t="shared" si="627"/>
        <v>6.4802569114886382E-2</v>
      </c>
      <c r="NU207" s="240">
        <f t="shared" si="628"/>
        <v>2.2171952107737179E-3</v>
      </c>
      <c r="NV207" s="240">
        <f t="shared" si="629"/>
        <v>0.1473674020157198</v>
      </c>
      <c r="NW207" s="240">
        <f t="shared" si="630"/>
        <v>9.5967720358236405E-2</v>
      </c>
      <c r="NX207" s="240">
        <f t="shared" si="631"/>
        <v>0.98569886712026678</v>
      </c>
      <c r="NY207" s="240">
        <f t="shared" si="632"/>
        <v>0</v>
      </c>
      <c r="NZ207" s="240">
        <f t="shared" si="633"/>
        <v>3.0234480146914336E-3</v>
      </c>
      <c r="OA207" s="240">
        <f t="shared" si="634"/>
        <v>0.3086940441529909</v>
      </c>
      <c r="OB207" s="241">
        <f t="shared" si="635"/>
        <v>0</v>
      </c>
      <c r="OC207" s="4"/>
      <c r="OD207" s="4"/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136"/>
      <c r="OP207" s="13"/>
      <c r="OQ207" s="13"/>
      <c r="OR207" s="13"/>
      <c r="OS207" s="13"/>
      <c r="OT207" s="13"/>
    </row>
    <row r="208" spans="1:410" ht="15" customHeight="1">
      <c r="A208" s="242">
        <v>189</v>
      </c>
      <c r="B208" s="49" t="s">
        <v>258</v>
      </c>
      <c r="C208" s="50">
        <v>1</v>
      </c>
      <c r="D208" s="51">
        <v>173.75</v>
      </c>
      <c r="E208" s="52">
        <v>173.75</v>
      </c>
      <c r="F208" s="52"/>
      <c r="G208" s="52"/>
      <c r="H208" s="53"/>
      <c r="I208" s="57">
        <v>1.1852704819136795</v>
      </c>
      <c r="J208" s="58"/>
      <c r="K208" s="58">
        <v>0.7772</v>
      </c>
      <c r="L208" s="243"/>
      <c r="M208" s="1">
        <v>0</v>
      </c>
      <c r="N208" s="2">
        <v>0</v>
      </c>
      <c r="O208" s="2">
        <v>0.40807048191367945</v>
      </c>
      <c r="P208" s="2">
        <v>0</v>
      </c>
      <c r="Q208" s="2">
        <v>0</v>
      </c>
      <c r="R208" s="2">
        <v>0</v>
      </c>
      <c r="S208" s="2">
        <v>0.24110000000000001</v>
      </c>
      <c r="T208" s="2">
        <v>0</v>
      </c>
      <c r="U208" s="2">
        <v>0</v>
      </c>
      <c r="V208" s="2">
        <v>0.17449999999999999</v>
      </c>
      <c r="W208" s="2">
        <v>0</v>
      </c>
      <c r="X208" s="2">
        <v>0.35510000000000003</v>
      </c>
      <c r="Y208" s="2">
        <v>0</v>
      </c>
      <c r="Z208" s="2">
        <v>6.4999999999999997E-3</v>
      </c>
      <c r="AA208" s="2">
        <v>0</v>
      </c>
      <c r="AB208" s="3">
        <v>0</v>
      </c>
      <c r="AC208" s="244">
        <v>0</v>
      </c>
      <c r="AD208" s="108">
        <v>0</v>
      </c>
      <c r="AE208" s="108">
        <v>0</v>
      </c>
      <c r="AF208" s="108">
        <f t="shared" si="636"/>
        <v>0</v>
      </c>
      <c r="AG208" s="108">
        <f t="shared" si="637"/>
        <v>0</v>
      </c>
      <c r="AH208" s="108">
        <v>0</v>
      </c>
      <c r="AI208" s="108">
        <v>0</v>
      </c>
      <c r="AJ208" s="108">
        <f t="shared" si="638"/>
        <v>0</v>
      </c>
      <c r="AK208" s="108">
        <f t="shared" si="639"/>
        <v>0</v>
      </c>
      <c r="AL208" s="108">
        <v>0</v>
      </c>
      <c r="AM208" s="245">
        <v>0</v>
      </c>
      <c r="AN208" s="244">
        <v>0</v>
      </c>
      <c r="AO208" s="108">
        <v>0</v>
      </c>
      <c r="AP208" s="108">
        <v>0</v>
      </c>
      <c r="AQ208" s="108">
        <f t="shared" si="640"/>
        <v>0</v>
      </c>
      <c r="AR208" s="108">
        <f t="shared" si="641"/>
        <v>0</v>
      </c>
      <c r="AS208" s="246">
        <v>0</v>
      </c>
      <c r="AT208" s="247">
        <v>0</v>
      </c>
      <c r="AU208" s="108">
        <v>0</v>
      </c>
      <c r="AV208" s="108">
        <f t="shared" si="642"/>
        <v>0</v>
      </c>
      <c r="AW208" s="108">
        <f t="shared" si="643"/>
        <v>0</v>
      </c>
      <c r="AX208" s="108">
        <v>0</v>
      </c>
      <c r="AY208" s="245">
        <v>0</v>
      </c>
      <c r="AZ208" s="248">
        <v>9</v>
      </c>
      <c r="BA208" s="108">
        <v>45.874499999999998</v>
      </c>
      <c r="BB208" s="108">
        <v>4.7840541716375995</v>
      </c>
      <c r="BC208" s="109">
        <v>3.8272433373100796</v>
      </c>
      <c r="BD208" s="109">
        <v>0.9568108343275199</v>
      </c>
      <c r="BE208" s="108">
        <v>1.7940206249999997</v>
      </c>
      <c r="BF208" s="109">
        <v>1.4352164999999999</v>
      </c>
      <c r="BG208" s="109">
        <v>0.35880412499999981</v>
      </c>
      <c r="BH208" s="108">
        <v>3.8290379601545443</v>
      </c>
      <c r="BI208" s="109">
        <f t="shared" si="644"/>
        <v>2.2410133888637298</v>
      </c>
      <c r="BJ208" s="108">
        <f t="shared" si="645"/>
        <v>7.4072739339189661E-2</v>
      </c>
      <c r="BK208" s="108">
        <v>2.8140806378396075</v>
      </c>
      <c r="BL208" s="245">
        <v>70.914832073558102</v>
      </c>
      <c r="BM208" s="244">
        <v>0</v>
      </c>
      <c r="BN208" s="108">
        <v>0</v>
      </c>
      <c r="BO208" s="108">
        <v>0</v>
      </c>
      <c r="BP208" s="108">
        <f t="shared" si="646"/>
        <v>0</v>
      </c>
      <c r="BQ208" s="108">
        <f t="shared" si="647"/>
        <v>0</v>
      </c>
      <c r="BR208" s="108">
        <v>0</v>
      </c>
      <c r="BS208" s="108">
        <v>0</v>
      </c>
      <c r="BT208" s="108">
        <f t="shared" si="648"/>
        <v>0</v>
      </c>
      <c r="BU208" s="108">
        <f t="shared" si="649"/>
        <v>0</v>
      </c>
      <c r="BV208" s="108">
        <v>0</v>
      </c>
      <c r="BW208" s="245">
        <v>0</v>
      </c>
      <c r="BX208" s="107">
        <v>0</v>
      </c>
      <c r="BY208" s="108">
        <v>0</v>
      </c>
      <c r="BZ208" s="109">
        <f t="shared" si="650"/>
        <v>0</v>
      </c>
      <c r="CA208" s="109">
        <f t="shared" si="651"/>
        <v>0</v>
      </c>
      <c r="CB208" s="108">
        <v>0</v>
      </c>
      <c r="CC208" s="110">
        <v>0</v>
      </c>
      <c r="CD208" s="244">
        <v>0</v>
      </c>
      <c r="CE208" s="108">
        <v>0</v>
      </c>
      <c r="CF208" s="109">
        <f t="shared" si="652"/>
        <v>0</v>
      </c>
      <c r="CG208" s="109">
        <f t="shared" si="653"/>
        <v>0</v>
      </c>
      <c r="CH208" s="108">
        <v>0</v>
      </c>
      <c r="CI208" s="245">
        <v>0</v>
      </c>
      <c r="CJ208" s="249">
        <v>16.209004705749887</v>
      </c>
      <c r="CK208" s="250">
        <v>3.5659810352649752</v>
      </c>
      <c r="CL208" s="250">
        <v>2.762858155831132</v>
      </c>
      <c r="CM208" s="251">
        <v>2.762858155831132</v>
      </c>
      <c r="CN208" s="252">
        <f t="shared" si="541"/>
        <v>1.3467552080598852</v>
      </c>
      <c r="CO208" s="250">
        <v>10.909519244219078</v>
      </c>
      <c r="CP208" s="252">
        <f t="shared" si="654"/>
        <v>1.0797587576773391</v>
      </c>
      <c r="CQ208" s="250">
        <v>3.4140249522859185</v>
      </c>
      <c r="CR208" s="250">
        <v>2.4416575092977504</v>
      </c>
      <c r="CS208" s="252">
        <f t="shared" si="655"/>
        <v>4.7233864517364985E-2</v>
      </c>
      <c r="CT208" s="252">
        <f t="shared" si="656"/>
        <v>1.4290240071516758</v>
      </c>
      <c r="CU208" s="250">
        <f t="shared" si="542"/>
        <v>35.889020650362824</v>
      </c>
      <c r="CV208" s="245">
        <f t="shared" si="657"/>
        <v>45.220166019457153</v>
      </c>
      <c r="CW208" s="244">
        <v>0</v>
      </c>
      <c r="CX208" s="108">
        <v>0</v>
      </c>
      <c r="CY208" s="108">
        <f t="shared" si="658"/>
        <v>0</v>
      </c>
      <c r="CZ208" s="108">
        <f t="shared" si="659"/>
        <v>0</v>
      </c>
      <c r="DA208" s="108">
        <v>0</v>
      </c>
      <c r="DB208" s="245">
        <v>0</v>
      </c>
      <c r="DC208" s="244">
        <v>0</v>
      </c>
      <c r="DD208" s="108">
        <v>0</v>
      </c>
      <c r="DE208" s="108">
        <f t="shared" si="660"/>
        <v>0</v>
      </c>
      <c r="DF208" s="108">
        <f t="shared" si="661"/>
        <v>0</v>
      </c>
      <c r="DG208" s="108">
        <v>0</v>
      </c>
      <c r="DH208" s="245">
        <v>0</v>
      </c>
      <c r="DI208" s="107">
        <v>11.740994822335999</v>
      </c>
      <c r="DJ208" s="108">
        <v>2.5830188609139197</v>
      </c>
      <c r="DK208" s="108">
        <v>0.19912890492698654</v>
      </c>
      <c r="DL208" s="108">
        <v>7.9023117881577116</v>
      </c>
      <c r="DM208" s="108">
        <f t="shared" si="662"/>
        <v>0.78212340692112137</v>
      </c>
      <c r="DN208" s="108">
        <f t="shared" si="663"/>
        <v>2.4729494509860741</v>
      </c>
      <c r="DO208" s="108">
        <v>1.6370581694724269</v>
      </c>
      <c r="DP208" s="108">
        <f t="shared" si="664"/>
        <v>3.16688902884441E-2</v>
      </c>
      <c r="DQ208" s="108">
        <f t="shared" si="665"/>
        <v>0.95811776073078836</v>
      </c>
      <c r="DR208" s="108">
        <v>1.2031256272903523</v>
      </c>
      <c r="DS208" s="110">
        <v>30.318765807716876</v>
      </c>
      <c r="DT208" s="244">
        <v>0</v>
      </c>
      <c r="DU208" s="108">
        <v>0</v>
      </c>
      <c r="DV208" s="108">
        <v>0</v>
      </c>
      <c r="DW208" s="108">
        <f t="shared" si="666"/>
        <v>0</v>
      </c>
      <c r="DX208" s="108">
        <f t="shared" si="667"/>
        <v>0</v>
      </c>
      <c r="DY208" s="108">
        <v>0</v>
      </c>
      <c r="DZ208" s="108">
        <v>0</v>
      </c>
      <c r="EA208" s="108"/>
      <c r="EB208" s="108">
        <v>0</v>
      </c>
      <c r="EC208" s="108">
        <f t="shared" si="668"/>
        <v>0</v>
      </c>
      <c r="ED208" s="108">
        <f t="shared" si="669"/>
        <v>0</v>
      </c>
      <c r="EE208" s="108">
        <v>0</v>
      </c>
      <c r="EF208" s="245">
        <v>0</v>
      </c>
      <c r="EG208" s="249">
        <v>10.238289999999999</v>
      </c>
      <c r="EH208" s="250">
        <v>2.2524237999999999</v>
      </c>
      <c r="EI208" s="250">
        <v>26.259619999999899</v>
      </c>
      <c r="EJ208" s="250">
        <v>6.8909117993700004</v>
      </c>
      <c r="EK208" s="250">
        <f t="shared" si="670"/>
        <v>0.68202110443084651</v>
      </c>
      <c r="EL208" s="250">
        <v>2.1564419384948481</v>
      </c>
      <c r="EM208" s="250">
        <v>3.3318109287539999</v>
      </c>
      <c r="EN208" s="250">
        <f t="shared" si="671"/>
        <v>6.4453882416746128E-2</v>
      </c>
      <c r="EO208" s="250">
        <f t="shared" si="672"/>
        <v>1.950002318649996</v>
      </c>
      <c r="EP208" s="250">
        <v>48.973056528123898</v>
      </c>
      <c r="EQ208" s="245">
        <v>61.706051225436113</v>
      </c>
      <c r="ER208" s="244">
        <v>0</v>
      </c>
      <c r="ES208" s="108">
        <v>0</v>
      </c>
      <c r="ET208" s="108">
        <v>0</v>
      </c>
      <c r="EU208" s="108">
        <f t="shared" si="673"/>
        <v>0</v>
      </c>
      <c r="EV208" s="108">
        <f t="shared" si="674"/>
        <v>0</v>
      </c>
      <c r="EW208" s="108">
        <v>0</v>
      </c>
      <c r="EX208" s="108">
        <v>0</v>
      </c>
      <c r="EY208" s="108">
        <f t="shared" si="675"/>
        <v>0</v>
      </c>
      <c r="EZ208" s="108">
        <f t="shared" si="676"/>
        <v>0</v>
      </c>
      <c r="FA208" s="108">
        <v>0</v>
      </c>
      <c r="FB208" s="245">
        <v>0</v>
      </c>
      <c r="FC208" s="244">
        <v>0.83333333333333293</v>
      </c>
      <c r="FD208" s="108">
        <v>6.0833333333333302E-2</v>
      </c>
      <c r="FE208" s="108">
        <f t="shared" si="677"/>
        <v>1.1768208333333328E-3</v>
      </c>
      <c r="FF208" s="108">
        <f t="shared" si="678"/>
        <v>3.5603803333333316E-2</v>
      </c>
      <c r="FG208" s="108">
        <v>4.4708333333333301E-2</v>
      </c>
      <c r="FH208" s="245">
        <v>1.1266499999999995</v>
      </c>
      <c r="FI208" s="244">
        <v>0</v>
      </c>
      <c r="FJ208" s="108">
        <v>0</v>
      </c>
      <c r="FK208" s="108">
        <f t="shared" si="679"/>
        <v>0</v>
      </c>
      <c r="FL208" s="108">
        <f t="shared" si="680"/>
        <v>0</v>
      </c>
      <c r="FM208" s="108">
        <v>0</v>
      </c>
      <c r="FN208" s="245">
        <v>0</v>
      </c>
      <c r="FO208" s="244">
        <v>0</v>
      </c>
      <c r="FP208" s="108">
        <v>0</v>
      </c>
      <c r="FQ208" s="108">
        <f t="shared" si="681"/>
        <v>0</v>
      </c>
      <c r="FR208" s="108">
        <f t="shared" si="682"/>
        <v>0</v>
      </c>
      <c r="FS208" s="108">
        <v>0</v>
      </c>
      <c r="FT208" s="110">
        <v>0</v>
      </c>
      <c r="FU208" s="253">
        <f t="shared" si="543"/>
        <v>46.589713224264784</v>
      </c>
      <c r="FV208" s="254">
        <f t="shared" si="544"/>
        <v>30.023800145358983</v>
      </c>
      <c r="FW208" s="254">
        <f t="shared" si="545"/>
        <v>6.6092150453699645</v>
      </c>
      <c r="FX208" s="254">
        <f t="shared" si="546"/>
        <v>45.874499999999998</v>
      </c>
      <c r="FY208" s="254">
        <f t="shared" si="547"/>
        <v>0</v>
      </c>
      <c r="FZ208" s="254">
        <f t="shared" si="548"/>
        <v>0</v>
      </c>
      <c r="GA208" s="254">
        <f t="shared" si="683"/>
        <v>0</v>
      </c>
      <c r="GB208" s="254">
        <f t="shared" si="684"/>
        <v>0</v>
      </c>
      <c r="GC208" s="254">
        <f t="shared" si="685"/>
        <v>0</v>
      </c>
      <c r="GD208" s="254">
        <f t="shared" si="686"/>
        <v>0</v>
      </c>
      <c r="GE208" s="254">
        <f t="shared" si="549"/>
        <v>25.702742831746789</v>
      </c>
      <c r="GF208" s="255">
        <f t="shared" si="550"/>
        <v>9.8129679369555447</v>
      </c>
      <c r="GG208" s="255">
        <f t="shared" si="551"/>
        <v>2.5439032690293071</v>
      </c>
      <c r="GH208" s="254">
        <f t="shared" si="552"/>
        <v>11.300397901012055</v>
      </c>
      <c r="GI208" s="255">
        <f t="shared" si="553"/>
        <v>8.068788760050019</v>
      </c>
      <c r="GJ208" s="256">
        <f t="shared" si="554"/>
        <v>0.21860619739507822</v>
      </c>
      <c r="GK208" s="253">
        <f t="shared" si="687"/>
        <v>166.10036914775259</v>
      </c>
      <c r="GL208" s="257">
        <f t="shared" si="688"/>
        <v>209.28646512616825</v>
      </c>
      <c r="GM208" s="221">
        <f t="shared" si="689"/>
        <v>209.28646512616825</v>
      </c>
      <c r="GN208" s="222">
        <f t="shared" si="690"/>
        <v>81.234052100800639</v>
      </c>
      <c r="GO208" s="222">
        <f t="shared" si="691"/>
        <v>11.80837288486088</v>
      </c>
      <c r="GP208" s="55">
        <f t="shared" si="692"/>
        <v>0.38814766187497468</v>
      </c>
      <c r="GQ208" s="56">
        <f t="shared" si="693"/>
        <v>5.6422057096440555E-2</v>
      </c>
      <c r="GR208" s="258">
        <f t="shared" si="694"/>
        <v>1.0695625152600474</v>
      </c>
      <c r="GS208" s="227">
        <f t="shared" si="555"/>
        <v>209.28646512616825</v>
      </c>
      <c r="GT208" s="222">
        <f t="shared" si="788"/>
        <v>81.234052100800639</v>
      </c>
      <c r="GU208" s="222">
        <f t="shared" si="789"/>
        <v>11.80837288486088</v>
      </c>
      <c r="GV208" s="37">
        <f t="shared" si="748"/>
        <v>0.38814766187497468</v>
      </c>
      <c r="GW208" s="228">
        <f t="shared" si="749"/>
        <v>5.6422057096440555E-2</v>
      </c>
      <c r="GX208" s="258">
        <f t="shared" si="695"/>
        <v>1.0695625152600474</v>
      </c>
      <c r="GY208" s="221">
        <f t="shared" si="754"/>
        <v>138.37163305261015</v>
      </c>
      <c r="GZ208" s="222">
        <f t="shared" si="696"/>
        <v>77.789166319439317</v>
      </c>
      <c r="HA208" s="222">
        <f t="shared" si="697"/>
        <v>5.0843418382828007</v>
      </c>
      <c r="HB208" s="55">
        <f t="shared" si="698"/>
        <v>0.56217567577498473</v>
      </c>
      <c r="HC208" s="56">
        <f t="shared" si="699"/>
        <v>3.6744105176164887E-2</v>
      </c>
      <c r="HD208" s="258">
        <f t="shared" si="700"/>
        <v>1.0937845902857279</v>
      </c>
      <c r="HE208" s="221">
        <f t="shared" si="701"/>
        <v>138.37163305261015</v>
      </c>
      <c r="HF208" s="222">
        <f t="shared" si="702"/>
        <v>77.789166319439317</v>
      </c>
      <c r="HG208" s="222">
        <f t="shared" si="703"/>
        <v>5.0843418382828007</v>
      </c>
      <c r="HH208" s="55">
        <f t="shared" si="704"/>
        <v>0.56217567577498473</v>
      </c>
      <c r="HI208" s="56">
        <f t="shared" si="705"/>
        <v>3.6744105176164887E-2</v>
      </c>
      <c r="HJ208" s="259">
        <f t="shared" si="706"/>
        <v>1.0937845902857279</v>
      </c>
      <c r="HK208" s="54">
        <f t="shared" si="556"/>
        <v>1.2677208778990836</v>
      </c>
      <c r="HL208" s="55">
        <f t="shared" si="557"/>
        <v>0</v>
      </c>
      <c r="HM208" s="55">
        <f t="shared" si="558"/>
        <v>0.8500893835700678</v>
      </c>
      <c r="HN208" s="56">
        <f t="shared" si="559"/>
        <v>0</v>
      </c>
      <c r="HQ208" s="57">
        <f t="shared" si="560"/>
        <v>0</v>
      </c>
      <c r="HR208" s="58">
        <f t="shared" si="707"/>
        <v>0</v>
      </c>
      <c r="HS208" s="58">
        <f t="shared" si="561"/>
        <v>0</v>
      </c>
      <c r="HT208" s="58">
        <f t="shared" si="708"/>
        <v>0</v>
      </c>
      <c r="HU208" s="58">
        <f t="shared" si="562"/>
        <v>0</v>
      </c>
      <c r="HV208" s="55"/>
      <c r="HW208" s="56"/>
      <c r="HX208" s="260"/>
      <c r="HY208" s="57">
        <f t="shared" si="563"/>
        <v>0</v>
      </c>
      <c r="HZ208" s="58">
        <f t="shared" si="709"/>
        <v>0</v>
      </c>
      <c r="IA208" s="58">
        <f t="shared" si="564"/>
        <v>0</v>
      </c>
      <c r="IB208" s="58">
        <f t="shared" si="710"/>
        <v>0</v>
      </c>
      <c r="IC208" s="58">
        <f t="shared" si="565"/>
        <v>0</v>
      </c>
      <c r="ID208" s="55"/>
      <c r="IE208" s="56"/>
      <c r="IF208" s="260"/>
      <c r="IG208" s="57">
        <f t="shared" si="566"/>
        <v>2.7340363344137502</v>
      </c>
      <c r="IH208" s="58">
        <f t="shared" si="711"/>
        <v>3.1624598280163849</v>
      </c>
      <c r="II208" s="58">
        <f t="shared" si="567"/>
        <v>5.3365325766492697</v>
      </c>
      <c r="IJ208" s="58">
        <f t="shared" si="712"/>
        <v>6.1631614727722415</v>
      </c>
      <c r="IK208" s="58">
        <f t="shared" si="568"/>
        <v>56.281612756792143</v>
      </c>
      <c r="IL208" s="55">
        <f t="shared" si="569"/>
        <v>4.8577789450139783E-2</v>
      </c>
      <c r="IM208" s="56">
        <f t="shared" si="570"/>
        <v>9.481840187682343E-2</v>
      </c>
      <c r="IN208" s="260">
        <f t="shared" si="571"/>
        <v>1.0222995100575569</v>
      </c>
      <c r="IO208" s="57">
        <f t="shared" si="572"/>
        <v>0</v>
      </c>
      <c r="IP208" s="58">
        <f t="shared" si="713"/>
        <v>0</v>
      </c>
      <c r="IQ208" s="58">
        <f t="shared" si="573"/>
        <v>0</v>
      </c>
      <c r="IR208" s="58">
        <f t="shared" si="714"/>
        <v>0</v>
      </c>
      <c r="IS208" s="58">
        <f t="shared" si="574"/>
        <v>0</v>
      </c>
      <c r="IT208" s="55"/>
      <c r="IU208" s="56"/>
      <c r="IV208" s="260"/>
      <c r="IW208" s="57">
        <f t="shared" si="575"/>
        <v>0</v>
      </c>
      <c r="IX208" s="58">
        <f t="shared" si="715"/>
        <v>0</v>
      </c>
      <c r="IY208" s="58">
        <f t="shared" si="576"/>
        <v>0</v>
      </c>
      <c r="IZ208" s="58">
        <f t="shared" si="716"/>
        <v>0</v>
      </c>
      <c r="JA208" s="58">
        <f t="shared" si="577"/>
        <v>0</v>
      </c>
      <c r="JB208" s="55"/>
      <c r="JC208" s="56"/>
      <c r="JD208" s="260"/>
      <c r="JE208" s="57">
        <f t="shared" si="578"/>
        <v>0</v>
      </c>
      <c r="JF208" s="58">
        <f t="shared" si="717"/>
        <v>0</v>
      </c>
      <c r="JG208" s="58">
        <f t="shared" si="579"/>
        <v>0</v>
      </c>
      <c r="JH208" s="58">
        <f t="shared" si="718"/>
        <v>0</v>
      </c>
      <c r="JI208" s="58">
        <f t="shared" si="580"/>
        <v>0</v>
      </c>
      <c r="JJ208" s="55"/>
      <c r="JK208" s="56"/>
      <c r="JL208" s="260"/>
      <c r="JM208" s="57">
        <f t="shared" si="581"/>
        <v>25.683505471528726</v>
      </c>
      <c r="JN208" s="58">
        <f t="shared" si="719"/>
        <v>29.708110778917277</v>
      </c>
      <c r="JO208" s="58">
        <f t="shared" si="582"/>
        <v>2.4737478302545894</v>
      </c>
      <c r="JP208" s="58">
        <f t="shared" si="720"/>
        <v>2.8569313691610256</v>
      </c>
      <c r="JQ208" s="58">
        <f t="shared" si="583"/>
        <v>35.889020650362824</v>
      </c>
      <c r="JR208" s="55">
        <f t="shared" si="584"/>
        <v>0.71563684397359217</v>
      </c>
      <c r="JS208" s="56">
        <f t="shared" si="585"/>
        <v>6.8927705059279198E-2</v>
      </c>
      <c r="JT208" s="260">
        <f t="shared" si="586"/>
        <v>1.1228171949643442</v>
      </c>
      <c r="JU208" s="57">
        <f t="shared" si="587"/>
        <v>0</v>
      </c>
      <c r="JV208" s="58">
        <f t="shared" si="721"/>
        <v>0</v>
      </c>
      <c r="JW208" s="58">
        <f t="shared" si="588"/>
        <v>0</v>
      </c>
      <c r="JX208" s="58">
        <f t="shared" si="722"/>
        <v>0</v>
      </c>
      <c r="JY208" s="58">
        <f t="shared" si="589"/>
        <v>0</v>
      </c>
      <c r="JZ208" s="55"/>
      <c r="KA208" s="56"/>
      <c r="KB208" s="260"/>
      <c r="KC208" s="57">
        <f t="shared" si="590"/>
        <v>0</v>
      </c>
      <c r="KD208" s="58">
        <f t="shared" si="723"/>
        <v>0</v>
      </c>
      <c r="KE208" s="58">
        <f t="shared" si="591"/>
        <v>0</v>
      </c>
      <c r="KF208" s="58">
        <f t="shared" si="724"/>
        <v>0</v>
      </c>
      <c r="KG208" s="58">
        <f t="shared" si="592"/>
        <v>0</v>
      </c>
      <c r="KH208" s="55"/>
      <c r="KI208" s="56"/>
      <c r="KJ208" s="260"/>
      <c r="KK208" s="57">
        <f t="shared" si="593"/>
        <v>18.509915681544491</v>
      </c>
      <c r="KL208" s="58">
        <f t="shared" si="725"/>
        <v>21.410419468842516</v>
      </c>
      <c r="KM208" s="58">
        <f t="shared" si="594"/>
        <v>0.81379229720956547</v>
      </c>
      <c r="KN208" s="58">
        <f t="shared" si="726"/>
        <v>0.93984872404732722</v>
      </c>
      <c r="KO208" s="58">
        <f t="shared" si="595"/>
        <v>24.062512545807042</v>
      </c>
      <c r="KP208" s="55">
        <f t="shared" si="727"/>
        <v>0.76924284803208942</v>
      </c>
      <c r="KQ208" s="56">
        <f t="shared" si="728"/>
        <v>3.3819921991121035E-2</v>
      </c>
      <c r="KR208" s="260">
        <f t="shared" si="729"/>
        <v>1.1257790602030531</v>
      </c>
      <c r="KS208" s="57">
        <f t="shared" si="596"/>
        <v>0</v>
      </c>
      <c r="KT208" s="58">
        <f t="shared" si="730"/>
        <v>0</v>
      </c>
      <c r="KU208" s="58">
        <f t="shared" si="597"/>
        <v>0</v>
      </c>
      <c r="KV208" s="58">
        <f t="shared" si="731"/>
        <v>0</v>
      </c>
      <c r="KW208" s="58">
        <f t="shared" si="598"/>
        <v>0</v>
      </c>
      <c r="KX208" s="55"/>
      <c r="KY208" s="56"/>
      <c r="KZ208" s="260"/>
      <c r="LA208" s="57">
        <f t="shared" si="599"/>
        <v>17.500575793716706</v>
      </c>
      <c r="LB208" s="58">
        <f t="shared" si="732"/>
        <v>20.242916020592116</v>
      </c>
      <c r="LC208" s="58">
        <f t="shared" si="600"/>
        <v>0.74647498684759261</v>
      </c>
      <c r="LD208" s="58">
        <f t="shared" si="733"/>
        <v>0.86210396231028474</v>
      </c>
      <c r="LE208" s="58">
        <f t="shared" si="601"/>
        <v>48.973056528123898</v>
      </c>
      <c r="LF208" s="55">
        <f t="shared" si="734"/>
        <v>0.35735110353315602</v>
      </c>
      <c r="LG208" s="56">
        <f t="shared" si="735"/>
        <v>1.5242564784963183E-2</v>
      </c>
      <c r="LH208" s="260">
        <f t="shared" si="736"/>
        <v>1.0583579912088363</v>
      </c>
      <c r="LI208" s="57">
        <f t="shared" si="602"/>
        <v>0</v>
      </c>
      <c r="LJ208" s="58">
        <f t="shared" si="737"/>
        <v>0</v>
      </c>
      <c r="LK208" s="58">
        <f t="shared" si="603"/>
        <v>0</v>
      </c>
      <c r="LL208" s="58">
        <f t="shared" si="738"/>
        <v>0</v>
      </c>
      <c r="LM208" s="58">
        <f t="shared" si="604"/>
        <v>0</v>
      </c>
      <c r="LN208" s="55"/>
      <c r="LO208" s="56"/>
      <c r="LP208" s="260"/>
      <c r="LQ208" s="57">
        <f t="shared" si="605"/>
        <v>4.3436640066666643E-2</v>
      </c>
      <c r="LR208" s="58">
        <f t="shared" si="739"/>
        <v>5.0243161565113312E-2</v>
      </c>
      <c r="LS208" s="58">
        <f t="shared" si="606"/>
        <v>1.1768208333333328E-3</v>
      </c>
      <c r="LT208" s="58">
        <f t="shared" si="740"/>
        <v>1.359110380416666E-3</v>
      </c>
      <c r="LU208" s="58">
        <f t="shared" si="607"/>
        <v>0.89416666666666633</v>
      </c>
      <c r="LV208" s="55">
        <f t="shared" si="608"/>
        <v>4.857778945013979E-2</v>
      </c>
      <c r="LW208" s="56">
        <f t="shared" si="609"/>
        <v>1.3161090400745572E-3</v>
      </c>
      <c r="LX208" s="260">
        <f t="shared" si="610"/>
        <v>1.0078160048971445</v>
      </c>
      <c r="LY208" s="57">
        <f t="shared" si="611"/>
        <v>0</v>
      </c>
      <c r="LZ208" s="58">
        <f t="shared" si="741"/>
        <v>0</v>
      </c>
      <c r="MA208" s="58">
        <f t="shared" si="612"/>
        <v>0</v>
      </c>
      <c r="MB208" s="58">
        <f t="shared" si="742"/>
        <v>0</v>
      </c>
      <c r="MC208" s="58">
        <f t="shared" si="613"/>
        <v>0</v>
      </c>
      <c r="MD208" s="55"/>
      <c r="ME208" s="56"/>
      <c r="MF208" s="260"/>
      <c r="MG208" s="57">
        <f t="shared" si="614"/>
        <v>0</v>
      </c>
      <c r="MH208" s="58">
        <f t="shared" si="743"/>
        <v>0</v>
      </c>
      <c r="MI208" s="58">
        <f t="shared" si="615"/>
        <v>0</v>
      </c>
      <c r="MJ208" s="58">
        <f t="shared" si="744"/>
        <v>0</v>
      </c>
      <c r="MK208" s="58">
        <f t="shared" si="616"/>
        <v>0</v>
      </c>
      <c r="ML208" s="55"/>
      <c r="MM208" s="56"/>
      <c r="MN208" s="260"/>
      <c r="MO208" s="59">
        <v>1.1852704819136795</v>
      </c>
      <c r="MP208" s="60"/>
      <c r="MQ208" s="60">
        <v>0.7772</v>
      </c>
      <c r="MR208" s="61"/>
      <c r="MS208" s="59">
        <f t="shared" si="617"/>
        <v>1.0695625152600474</v>
      </c>
      <c r="MT208" s="60"/>
      <c r="MU208" s="60">
        <f t="shared" si="745"/>
        <v>1.0937845902857279</v>
      </c>
      <c r="MV208" s="61"/>
      <c r="MW208" s="66">
        <f t="shared" si="746"/>
        <v>1.2677208778990836</v>
      </c>
      <c r="MX208" s="67"/>
      <c r="MY208" s="67">
        <f t="shared" si="747"/>
        <v>0.8500893835700678</v>
      </c>
      <c r="MZ208" s="261"/>
      <c r="NA208" s="59">
        <f t="shared" si="618"/>
        <v>1.0695479820808149</v>
      </c>
      <c r="NB208" s="60"/>
      <c r="NC208" s="60">
        <f t="shared" si="619"/>
        <v>1.093069220820156</v>
      </c>
      <c r="ND208" s="262"/>
      <c r="NE208" s="62">
        <f t="shared" si="620"/>
        <v>1.267703652150731</v>
      </c>
      <c r="NF208" s="63"/>
      <c r="NG208" s="63">
        <f t="shared" si="621"/>
        <v>0.84953339842142528</v>
      </c>
      <c r="NH208" s="64"/>
      <c r="NI208" s="238">
        <f t="shared" si="750"/>
        <v>1.7225748352611703E-5</v>
      </c>
      <c r="NJ208" s="238">
        <f t="shared" si="751"/>
        <v>0</v>
      </c>
      <c r="NK208" s="238">
        <f t="shared" si="752"/>
        <v>5.559851486425238E-4</v>
      </c>
      <c r="NL208" s="238">
        <f t="shared" si="753"/>
        <v>0</v>
      </c>
      <c r="NM208" s="239">
        <f t="shared" si="622"/>
        <v>0</v>
      </c>
      <c r="NN208" s="240">
        <f t="shared" si="623"/>
        <v>0</v>
      </c>
      <c r="NO208" s="240">
        <f t="shared" ref="NO208:NO215" si="805">O208*IN208+0.001</f>
        <v>0.41817025372930566</v>
      </c>
      <c r="NP208" s="240">
        <f t="shared" si="624"/>
        <v>0</v>
      </c>
      <c r="NQ208" s="240">
        <f t="shared" si="803"/>
        <v>0</v>
      </c>
      <c r="NR208" s="240">
        <f t="shared" si="625"/>
        <v>0</v>
      </c>
      <c r="NS208" s="240">
        <f t="shared" si="626"/>
        <v>0.27071122570590339</v>
      </c>
      <c r="NT208" s="240">
        <f t="shared" si="627"/>
        <v>0</v>
      </c>
      <c r="NU208" s="240">
        <f t="shared" si="628"/>
        <v>0</v>
      </c>
      <c r="NV208" s="240">
        <f t="shared" si="629"/>
        <v>0.19644844600543274</v>
      </c>
      <c r="NW208" s="240">
        <f t="shared" si="630"/>
        <v>0</v>
      </c>
      <c r="NX208" s="240">
        <f t="shared" si="631"/>
        <v>0.37582292267825779</v>
      </c>
      <c r="NY208" s="240">
        <f t="shared" si="632"/>
        <v>0</v>
      </c>
      <c r="NZ208" s="240">
        <f t="shared" si="633"/>
        <v>6.5508040318314389E-3</v>
      </c>
      <c r="OA208" s="240">
        <f t="shared" si="634"/>
        <v>0</v>
      </c>
      <c r="OB208" s="241">
        <f t="shared" si="635"/>
        <v>0</v>
      </c>
      <c r="OC208" s="4"/>
      <c r="OD208" s="4"/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136"/>
      <c r="OP208" s="13"/>
      <c r="OQ208" s="13"/>
      <c r="OR208" s="13"/>
      <c r="OS208" s="13"/>
      <c r="OT208" s="13"/>
    </row>
    <row r="209" spans="1:410" ht="15" customHeight="1">
      <c r="A209" s="242">
        <v>190</v>
      </c>
      <c r="B209" s="49" t="s">
        <v>259</v>
      </c>
      <c r="C209" s="50">
        <v>1</v>
      </c>
      <c r="D209" s="51">
        <v>86.6</v>
      </c>
      <c r="E209" s="52">
        <v>86.6</v>
      </c>
      <c r="F209" s="52"/>
      <c r="G209" s="52"/>
      <c r="H209" s="53"/>
      <c r="I209" s="57">
        <v>1.2590578715673257</v>
      </c>
      <c r="J209" s="58"/>
      <c r="K209" s="58">
        <v>0.71319999999999995</v>
      </c>
      <c r="L209" s="243"/>
      <c r="M209" s="1">
        <v>0</v>
      </c>
      <c r="N209" s="2">
        <v>0</v>
      </c>
      <c r="O209" s="2">
        <v>0.54585787156732579</v>
      </c>
      <c r="P209" s="2">
        <v>0</v>
      </c>
      <c r="Q209" s="2">
        <v>0</v>
      </c>
      <c r="R209" s="2">
        <v>0</v>
      </c>
      <c r="S209" s="2">
        <v>0.24110000000000001</v>
      </c>
      <c r="T209" s="2">
        <v>0</v>
      </c>
      <c r="U209" s="2">
        <v>0</v>
      </c>
      <c r="V209" s="2">
        <v>0.10390000000000001</v>
      </c>
      <c r="W209" s="2">
        <v>0</v>
      </c>
      <c r="X209" s="2">
        <v>0.35520000000000002</v>
      </c>
      <c r="Y209" s="2">
        <v>0</v>
      </c>
      <c r="Z209" s="2">
        <v>1.2999999999999999E-2</v>
      </c>
      <c r="AA209" s="2">
        <v>0</v>
      </c>
      <c r="AB209" s="3">
        <v>0</v>
      </c>
      <c r="AC209" s="244">
        <v>0</v>
      </c>
      <c r="AD209" s="108">
        <v>0</v>
      </c>
      <c r="AE209" s="108">
        <v>0</v>
      </c>
      <c r="AF209" s="108">
        <f t="shared" si="636"/>
        <v>0</v>
      </c>
      <c r="AG209" s="108">
        <f t="shared" si="637"/>
        <v>0</v>
      </c>
      <c r="AH209" s="108">
        <v>0</v>
      </c>
      <c r="AI209" s="108">
        <v>0</v>
      </c>
      <c r="AJ209" s="108">
        <f t="shared" si="638"/>
        <v>0</v>
      </c>
      <c r="AK209" s="108">
        <f t="shared" si="639"/>
        <v>0</v>
      </c>
      <c r="AL209" s="108">
        <v>0</v>
      </c>
      <c r="AM209" s="245">
        <v>0</v>
      </c>
      <c r="AN209" s="244">
        <v>0</v>
      </c>
      <c r="AO209" s="108">
        <v>0</v>
      </c>
      <c r="AP209" s="108">
        <v>0</v>
      </c>
      <c r="AQ209" s="108">
        <f t="shared" si="640"/>
        <v>0</v>
      </c>
      <c r="AR209" s="108">
        <f t="shared" si="641"/>
        <v>0</v>
      </c>
      <c r="AS209" s="246">
        <v>0</v>
      </c>
      <c r="AT209" s="247">
        <v>0</v>
      </c>
      <c r="AU209" s="108">
        <v>0</v>
      </c>
      <c r="AV209" s="108">
        <f t="shared" si="642"/>
        <v>0</v>
      </c>
      <c r="AW209" s="108">
        <f t="shared" si="643"/>
        <v>0</v>
      </c>
      <c r="AX209" s="108">
        <v>0</v>
      </c>
      <c r="AY209" s="245">
        <v>0</v>
      </c>
      <c r="AZ209" s="248">
        <v>6</v>
      </c>
      <c r="BA209" s="108">
        <v>30.582999999999991</v>
      </c>
      <c r="BB209" s="108">
        <v>3.1893694477583998</v>
      </c>
      <c r="BC209" s="109">
        <v>2.55149555820672</v>
      </c>
      <c r="BD209" s="109">
        <v>0.63787388955167978</v>
      </c>
      <c r="BE209" s="108">
        <v>1.1960137499999999</v>
      </c>
      <c r="BF209" s="109">
        <v>0.95681099999999997</v>
      </c>
      <c r="BG209" s="109">
        <v>0.23920274999999991</v>
      </c>
      <c r="BH209" s="108">
        <v>2.5526919734363624</v>
      </c>
      <c r="BI209" s="109">
        <f t="shared" si="644"/>
        <v>1.4940089259091529</v>
      </c>
      <c r="BJ209" s="108">
        <f t="shared" si="645"/>
        <v>4.9381826226126434E-2</v>
      </c>
      <c r="BK209" s="108">
        <v>1.8760537585597377</v>
      </c>
      <c r="BL209" s="245">
        <v>47.27655471570538</v>
      </c>
      <c r="BM209" s="244">
        <v>0</v>
      </c>
      <c r="BN209" s="108">
        <v>0</v>
      </c>
      <c r="BO209" s="108">
        <v>0</v>
      </c>
      <c r="BP209" s="108">
        <f t="shared" si="646"/>
        <v>0</v>
      </c>
      <c r="BQ209" s="108">
        <f t="shared" si="647"/>
        <v>0</v>
      </c>
      <c r="BR209" s="108">
        <v>0</v>
      </c>
      <c r="BS209" s="108">
        <v>0</v>
      </c>
      <c r="BT209" s="108">
        <f t="shared" si="648"/>
        <v>0</v>
      </c>
      <c r="BU209" s="108">
        <f t="shared" si="649"/>
        <v>0</v>
      </c>
      <c r="BV209" s="108">
        <v>0</v>
      </c>
      <c r="BW209" s="245">
        <v>0</v>
      </c>
      <c r="BX209" s="107">
        <v>0</v>
      </c>
      <c r="BY209" s="108">
        <v>0</v>
      </c>
      <c r="BZ209" s="109">
        <f t="shared" si="650"/>
        <v>0</v>
      </c>
      <c r="CA209" s="109">
        <f t="shared" si="651"/>
        <v>0</v>
      </c>
      <c r="CB209" s="108">
        <v>0</v>
      </c>
      <c r="CC209" s="110">
        <v>0</v>
      </c>
      <c r="CD209" s="244">
        <v>0</v>
      </c>
      <c r="CE209" s="108">
        <v>0</v>
      </c>
      <c r="CF209" s="109">
        <f t="shared" si="652"/>
        <v>0</v>
      </c>
      <c r="CG209" s="109">
        <f t="shared" si="653"/>
        <v>0</v>
      </c>
      <c r="CH209" s="108">
        <v>0</v>
      </c>
      <c r="CI209" s="245">
        <v>0</v>
      </c>
      <c r="CJ209" s="249">
        <v>8.0788478130528922</v>
      </c>
      <c r="CK209" s="250">
        <v>1.7773465188716362</v>
      </c>
      <c r="CL209" s="250">
        <v>1.3770562088919482</v>
      </c>
      <c r="CM209" s="251">
        <v>1.3770562088919482</v>
      </c>
      <c r="CN209" s="252">
        <f t="shared" si="541"/>
        <v>0.67124604902438012</v>
      </c>
      <c r="CO209" s="250">
        <v>5.4374927571186884</v>
      </c>
      <c r="CP209" s="252">
        <f t="shared" si="654"/>
        <v>0.53817040814306505</v>
      </c>
      <c r="CQ209" s="250">
        <v>1.7016089834127224</v>
      </c>
      <c r="CR209" s="250">
        <v>1.2169642607492672</v>
      </c>
      <c r="CS209" s="252">
        <f t="shared" si="655"/>
        <v>2.3542173624194574E-2</v>
      </c>
      <c r="CT209" s="252">
        <f t="shared" si="656"/>
        <v>0.71225023896020212</v>
      </c>
      <c r="CU209" s="250">
        <f t="shared" si="542"/>
        <v>17.887707558684436</v>
      </c>
      <c r="CV209" s="245">
        <f t="shared" si="657"/>
        <v>22.538511523942393</v>
      </c>
      <c r="CW209" s="244">
        <v>0</v>
      </c>
      <c r="CX209" s="108">
        <v>0</v>
      </c>
      <c r="CY209" s="108">
        <f t="shared" si="658"/>
        <v>0</v>
      </c>
      <c r="CZ209" s="108">
        <f t="shared" si="659"/>
        <v>0</v>
      </c>
      <c r="DA209" s="108">
        <v>0</v>
      </c>
      <c r="DB209" s="245">
        <v>0</v>
      </c>
      <c r="DC209" s="244">
        <v>0</v>
      </c>
      <c r="DD209" s="108">
        <v>0</v>
      </c>
      <c r="DE209" s="108">
        <f t="shared" si="660"/>
        <v>0</v>
      </c>
      <c r="DF209" s="108">
        <f t="shared" si="661"/>
        <v>0</v>
      </c>
      <c r="DG209" s="108">
        <v>0</v>
      </c>
      <c r="DH209" s="245">
        <v>0</v>
      </c>
      <c r="DI209" s="107">
        <v>3.4840169587400003</v>
      </c>
      <c r="DJ209" s="108">
        <v>0.76648373092280009</v>
      </c>
      <c r="DK209" s="108">
        <v>5.7809241999883305E-2</v>
      </c>
      <c r="DL209" s="108">
        <v>2.3449280661308336</v>
      </c>
      <c r="DM209" s="108">
        <f t="shared" si="662"/>
        <v>0.23208691041723314</v>
      </c>
      <c r="DN209" s="108">
        <f t="shared" si="663"/>
        <v>0.73382178901498307</v>
      </c>
      <c r="DO209" s="108">
        <v>0.48568637383892677</v>
      </c>
      <c r="DP209" s="108">
        <f t="shared" si="664"/>
        <v>9.3956029019140394E-3</v>
      </c>
      <c r="DQ209" s="108">
        <f t="shared" si="665"/>
        <v>0.28425669264396097</v>
      </c>
      <c r="DR209" s="108">
        <v>0.35694621858162223</v>
      </c>
      <c r="DS209" s="110">
        <v>8.995044708256879</v>
      </c>
      <c r="DT209" s="244">
        <v>0</v>
      </c>
      <c r="DU209" s="108">
        <v>0</v>
      </c>
      <c r="DV209" s="108">
        <v>0</v>
      </c>
      <c r="DW209" s="108">
        <f t="shared" si="666"/>
        <v>0</v>
      </c>
      <c r="DX209" s="108">
        <f t="shared" si="667"/>
        <v>0</v>
      </c>
      <c r="DY209" s="108">
        <v>0</v>
      </c>
      <c r="DZ209" s="108">
        <v>0</v>
      </c>
      <c r="EA209" s="108"/>
      <c r="EB209" s="108">
        <v>0</v>
      </c>
      <c r="EC209" s="108">
        <f t="shared" si="668"/>
        <v>0</v>
      </c>
      <c r="ED209" s="108">
        <f t="shared" si="669"/>
        <v>0</v>
      </c>
      <c r="EE209" s="108">
        <v>0</v>
      </c>
      <c r="EF209" s="245">
        <v>0</v>
      </c>
      <c r="EG209" s="249">
        <v>5.1032822222222096</v>
      </c>
      <c r="EH209" s="250">
        <v>1.12272208888889</v>
      </c>
      <c r="EI209" s="250">
        <v>13.089124444444399</v>
      </c>
      <c r="EJ209" s="250">
        <v>3.4347794095133199</v>
      </c>
      <c r="EK209" s="250">
        <f t="shared" si="670"/>
        <v>0.33995385727717137</v>
      </c>
      <c r="EL209" s="250">
        <v>1.0748798684130982</v>
      </c>
      <c r="EM209" s="250">
        <v>1.6607432960500199</v>
      </c>
      <c r="EN209" s="250">
        <f t="shared" si="671"/>
        <v>3.2127079062087636E-2</v>
      </c>
      <c r="EO209" s="250">
        <f t="shared" si="672"/>
        <v>0.97197990739260309</v>
      </c>
      <c r="EP209" s="250">
        <v>24.410651461118835</v>
      </c>
      <c r="EQ209" s="245">
        <v>30.757420841009733</v>
      </c>
      <c r="ER209" s="244">
        <v>0</v>
      </c>
      <c r="ES209" s="108">
        <v>0</v>
      </c>
      <c r="ET209" s="108">
        <v>0</v>
      </c>
      <c r="EU209" s="108">
        <f t="shared" si="673"/>
        <v>0</v>
      </c>
      <c r="EV209" s="108">
        <f t="shared" si="674"/>
        <v>0</v>
      </c>
      <c r="EW209" s="108">
        <v>0</v>
      </c>
      <c r="EX209" s="108">
        <v>0</v>
      </c>
      <c r="EY209" s="108">
        <f t="shared" si="675"/>
        <v>0</v>
      </c>
      <c r="EZ209" s="108">
        <f t="shared" si="676"/>
        <v>0</v>
      </c>
      <c r="FA209" s="108">
        <v>0</v>
      </c>
      <c r="FB209" s="245">
        <v>0</v>
      </c>
      <c r="FC209" s="244">
        <v>0.83333333333333293</v>
      </c>
      <c r="FD209" s="108">
        <v>6.0833333333333302E-2</v>
      </c>
      <c r="FE209" s="108">
        <f t="shared" si="677"/>
        <v>1.1768208333333328E-3</v>
      </c>
      <c r="FF209" s="108">
        <f t="shared" si="678"/>
        <v>3.5603803333333316E-2</v>
      </c>
      <c r="FG209" s="108">
        <v>4.4708333333333301E-2</v>
      </c>
      <c r="FH209" s="245">
        <v>1.1266499999999995</v>
      </c>
      <c r="FI209" s="244">
        <v>0</v>
      </c>
      <c r="FJ209" s="108">
        <v>0</v>
      </c>
      <c r="FK209" s="108">
        <f t="shared" si="679"/>
        <v>0</v>
      </c>
      <c r="FL209" s="108">
        <f t="shared" si="680"/>
        <v>0</v>
      </c>
      <c r="FM209" s="108">
        <v>0</v>
      </c>
      <c r="FN209" s="245">
        <v>0</v>
      </c>
      <c r="FO209" s="244">
        <v>0</v>
      </c>
      <c r="FP209" s="108">
        <v>0</v>
      </c>
      <c r="FQ209" s="108">
        <f t="shared" si="681"/>
        <v>0</v>
      </c>
      <c r="FR209" s="108">
        <f t="shared" si="682"/>
        <v>0</v>
      </c>
      <c r="FS209" s="108">
        <v>0</v>
      </c>
      <c r="FT209" s="110">
        <v>0</v>
      </c>
      <c r="FU209" s="253">
        <f t="shared" si="543"/>
        <v>20.332699332698429</v>
      </c>
      <c r="FV209" s="254">
        <f t="shared" si="544"/>
        <v>15.563153819196863</v>
      </c>
      <c r="FW209" s="254">
        <f t="shared" si="545"/>
        <v>4.1795526072311002</v>
      </c>
      <c r="FX209" s="254">
        <f t="shared" si="546"/>
        <v>30.582999999999991</v>
      </c>
      <c r="FY209" s="254">
        <f t="shared" si="547"/>
        <v>0</v>
      </c>
      <c r="FZ209" s="254">
        <f t="shared" si="548"/>
        <v>0</v>
      </c>
      <c r="GA209" s="254">
        <f t="shared" si="683"/>
        <v>0</v>
      </c>
      <c r="GB209" s="254">
        <f t="shared" si="684"/>
        <v>0</v>
      </c>
      <c r="GC209" s="254">
        <f t="shared" si="685"/>
        <v>0</v>
      </c>
      <c r="GD209" s="254">
        <f t="shared" si="686"/>
        <v>0</v>
      </c>
      <c r="GE209" s="254">
        <f t="shared" si="549"/>
        <v>11.217200232762842</v>
      </c>
      <c r="GF209" s="255">
        <f t="shared" si="550"/>
        <v>4.2825789818257807</v>
      </c>
      <c r="GG209" s="255">
        <f t="shared" si="551"/>
        <v>1.1102111758374695</v>
      </c>
      <c r="GH209" s="254">
        <f t="shared" si="552"/>
        <v>5.976919237407909</v>
      </c>
      <c r="GI209" s="255">
        <f t="shared" si="553"/>
        <v>4.2676814732518871</v>
      </c>
      <c r="GJ209" s="256">
        <f t="shared" si="554"/>
        <v>0.11562350264765602</v>
      </c>
      <c r="GK209" s="253">
        <f t="shared" si="687"/>
        <v>87.852525229297157</v>
      </c>
      <c r="GL209" s="257">
        <f t="shared" si="688"/>
        <v>110.69418178891441</v>
      </c>
      <c r="GM209" s="221">
        <f t="shared" si="689"/>
        <v>110.69418178891441</v>
      </c>
      <c r="GN209" s="222">
        <f t="shared" si="690"/>
        <v>36.392529332597881</v>
      </c>
      <c r="GO209" s="222">
        <f t="shared" si="691"/>
        <v>6.810787980002444</v>
      </c>
      <c r="GP209" s="55">
        <f t="shared" si="692"/>
        <v>0.32876641522131428</v>
      </c>
      <c r="GQ209" s="56">
        <f t="shared" si="693"/>
        <v>6.1527967142754728E-2</v>
      </c>
      <c r="GR209" s="258">
        <f t="shared" si="694"/>
        <v>1.0610483793755925</v>
      </c>
      <c r="GS209" s="227">
        <f t="shared" si="555"/>
        <v>110.69418178891441</v>
      </c>
      <c r="GT209" s="222">
        <f t="shared" si="788"/>
        <v>36.392529332597881</v>
      </c>
      <c r="GU209" s="222">
        <f t="shared" si="789"/>
        <v>6.810787980002444</v>
      </c>
      <c r="GV209" s="37">
        <f t="shared" si="748"/>
        <v>0.32876641522131428</v>
      </c>
      <c r="GW209" s="228">
        <f t="shared" si="749"/>
        <v>6.1527967142754728E-2</v>
      </c>
      <c r="GX209" s="258">
        <f t="shared" si="695"/>
        <v>1.0610483793755925</v>
      </c>
      <c r="GY209" s="221">
        <f t="shared" si="754"/>
        <v>63.417627073209026</v>
      </c>
      <c r="GZ209" s="222">
        <f t="shared" si="696"/>
        <v>34.095938811690331</v>
      </c>
      <c r="HA209" s="222">
        <f t="shared" si="697"/>
        <v>2.3281006156170569</v>
      </c>
      <c r="HB209" s="55">
        <f t="shared" si="698"/>
        <v>0.53764135281079073</v>
      </c>
      <c r="HC209" s="56">
        <f t="shared" si="699"/>
        <v>3.6710623261408191E-2</v>
      </c>
      <c r="HD209" s="258">
        <f t="shared" si="700"/>
        <v>1.0899348755286429</v>
      </c>
      <c r="HE209" s="221">
        <f t="shared" si="701"/>
        <v>63.417627073209026</v>
      </c>
      <c r="HF209" s="222">
        <f t="shared" si="702"/>
        <v>34.095938811690331</v>
      </c>
      <c r="HG209" s="222">
        <f t="shared" si="703"/>
        <v>2.3281006156170569</v>
      </c>
      <c r="HH209" s="55">
        <f t="shared" si="704"/>
        <v>0.53764135281079073</v>
      </c>
      <c r="HI209" s="56">
        <f t="shared" si="705"/>
        <v>3.6710623261408191E-2</v>
      </c>
      <c r="HJ209" s="259">
        <f t="shared" si="706"/>
        <v>1.0899348755286429</v>
      </c>
      <c r="HK209" s="54">
        <f t="shared" si="556"/>
        <v>1.3359213141665938</v>
      </c>
      <c r="HL209" s="55">
        <f t="shared" si="557"/>
        <v>0</v>
      </c>
      <c r="HM209" s="55">
        <f t="shared" si="558"/>
        <v>0.77734155322702803</v>
      </c>
      <c r="HN209" s="56">
        <f t="shared" si="559"/>
        <v>0</v>
      </c>
      <c r="HQ209" s="57">
        <f t="shared" si="560"/>
        <v>0</v>
      </c>
      <c r="HR209" s="58">
        <f t="shared" si="707"/>
        <v>0</v>
      </c>
      <c r="HS209" s="58">
        <f t="shared" si="561"/>
        <v>0</v>
      </c>
      <c r="HT209" s="58">
        <f t="shared" si="708"/>
        <v>0</v>
      </c>
      <c r="HU209" s="58">
        <f t="shared" si="562"/>
        <v>0</v>
      </c>
      <c r="HV209" s="55"/>
      <c r="HW209" s="56"/>
      <c r="HX209" s="260"/>
      <c r="HY209" s="57">
        <f t="shared" si="563"/>
        <v>0</v>
      </c>
      <c r="HZ209" s="58">
        <f t="shared" si="709"/>
        <v>0</v>
      </c>
      <c r="IA209" s="58">
        <f t="shared" si="564"/>
        <v>0</v>
      </c>
      <c r="IB209" s="58">
        <f t="shared" si="710"/>
        <v>0</v>
      </c>
      <c r="IC209" s="58">
        <f t="shared" si="565"/>
        <v>0</v>
      </c>
      <c r="ID209" s="55"/>
      <c r="IE209" s="56"/>
      <c r="IF209" s="260"/>
      <c r="IG209" s="57">
        <f t="shared" si="566"/>
        <v>1.8226908896091665</v>
      </c>
      <c r="IH209" s="58">
        <f t="shared" si="711"/>
        <v>2.108306552010923</v>
      </c>
      <c r="II209" s="58">
        <f t="shared" si="567"/>
        <v>3.5576883844328466</v>
      </c>
      <c r="IJ209" s="58">
        <f t="shared" si="712"/>
        <v>4.1087743151814946</v>
      </c>
      <c r="IK209" s="58">
        <f t="shared" si="568"/>
        <v>37.521075171194745</v>
      </c>
      <c r="IL209" s="55">
        <f t="shared" si="569"/>
        <v>4.8577789450139797E-2</v>
      </c>
      <c r="IM209" s="56">
        <f t="shared" si="570"/>
        <v>9.4818401876823472E-2</v>
      </c>
      <c r="IN209" s="260">
        <f t="shared" si="571"/>
        <v>1.0222995100575569</v>
      </c>
      <c r="IO209" s="57">
        <f t="shared" si="572"/>
        <v>0</v>
      </c>
      <c r="IP209" s="58">
        <f t="shared" si="713"/>
        <v>0</v>
      </c>
      <c r="IQ209" s="58">
        <f t="shared" si="573"/>
        <v>0</v>
      </c>
      <c r="IR209" s="58">
        <f t="shared" si="714"/>
        <v>0</v>
      </c>
      <c r="IS209" s="58">
        <f t="shared" si="574"/>
        <v>0</v>
      </c>
      <c r="IT209" s="55"/>
      <c r="IU209" s="56"/>
      <c r="IV209" s="260"/>
      <c r="IW209" s="57">
        <f t="shared" si="575"/>
        <v>0</v>
      </c>
      <c r="IX209" s="58">
        <f t="shared" si="715"/>
        <v>0</v>
      </c>
      <c r="IY209" s="58">
        <f t="shared" si="576"/>
        <v>0</v>
      </c>
      <c r="IZ209" s="58">
        <f t="shared" si="716"/>
        <v>0</v>
      </c>
      <c r="JA209" s="58">
        <f t="shared" si="577"/>
        <v>0</v>
      </c>
      <c r="JB209" s="55"/>
      <c r="JC209" s="56"/>
      <c r="JD209" s="260"/>
      <c r="JE209" s="57">
        <f t="shared" si="578"/>
        <v>0</v>
      </c>
      <c r="JF209" s="58">
        <f t="shared" si="717"/>
        <v>0</v>
      </c>
      <c r="JG209" s="58">
        <f t="shared" si="579"/>
        <v>0</v>
      </c>
      <c r="JH209" s="58">
        <f t="shared" si="718"/>
        <v>0</v>
      </c>
      <c r="JI209" s="58">
        <f t="shared" si="580"/>
        <v>0</v>
      </c>
      <c r="JJ209" s="55"/>
      <c r="JK209" s="56"/>
      <c r="JL209" s="260"/>
      <c r="JM209" s="57">
        <f t="shared" si="581"/>
        <v>12.801102583219496</v>
      </c>
      <c r="JN209" s="58">
        <f t="shared" si="719"/>
        <v>14.807035358009992</v>
      </c>
      <c r="JO209" s="58">
        <f t="shared" si="582"/>
        <v>1.2329586307916398</v>
      </c>
      <c r="JP209" s="58">
        <f t="shared" si="720"/>
        <v>1.4239439227012649</v>
      </c>
      <c r="JQ209" s="58">
        <f t="shared" si="583"/>
        <v>17.88770755868444</v>
      </c>
      <c r="JR209" s="55">
        <f t="shared" si="584"/>
        <v>0.71563684397359184</v>
      </c>
      <c r="JS209" s="56">
        <f t="shared" si="585"/>
        <v>6.8927705059279171E-2</v>
      </c>
      <c r="JT209" s="260">
        <f t="shared" si="586"/>
        <v>1.1228171949643442</v>
      </c>
      <c r="JU209" s="57">
        <f t="shared" si="587"/>
        <v>0</v>
      </c>
      <c r="JV209" s="58">
        <f t="shared" si="721"/>
        <v>0</v>
      </c>
      <c r="JW209" s="58">
        <f t="shared" si="588"/>
        <v>0</v>
      </c>
      <c r="JX209" s="58">
        <f t="shared" si="722"/>
        <v>0</v>
      </c>
      <c r="JY209" s="58">
        <f t="shared" si="589"/>
        <v>0</v>
      </c>
      <c r="JZ209" s="55"/>
      <c r="KA209" s="56"/>
      <c r="KB209" s="260"/>
      <c r="KC209" s="57">
        <f t="shared" si="590"/>
        <v>0</v>
      </c>
      <c r="KD209" s="58">
        <f t="shared" si="723"/>
        <v>0</v>
      </c>
      <c r="KE209" s="58">
        <f t="shared" si="591"/>
        <v>0</v>
      </c>
      <c r="KF209" s="58">
        <f t="shared" si="724"/>
        <v>0</v>
      </c>
      <c r="KG209" s="58">
        <f t="shared" si="592"/>
        <v>0</v>
      </c>
      <c r="KH209" s="55"/>
      <c r="KI209" s="56"/>
      <c r="KJ209" s="260"/>
      <c r="KK209" s="57">
        <f t="shared" si="593"/>
        <v>5.4925564372867122</v>
      </c>
      <c r="KL209" s="58">
        <f t="shared" si="725"/>
        <v>6.3532400310095403</v>
      </c>
      <c r="KM209" s="58">
        <f t="shared" si="594"/>
        <v>0.24148251331914719</v>
      </c>
      <c r="KN209" s="58">
        <f t="shared" si="726"/>
        <v>0.27888815463228311</v>
      </c>
      <c r="KO209" s="58">
        <f t="shared" si="595"/>
        <v>7.1389243716324442</v>
      </c>
      <c r="KP209" s="55">
        <f t="shared" si="727"/>
        <v>0.76938151342689454</v>
      </c>
      <c r="KQ209" s="56">
        <f t="shared" si="728"/>
        <v>3.3826176150389423E-2</v>
      </c>
      <c r="KR209" s="260">
        <f t="shared" si="729"/>
        <v>1.1258017578396897</v>
      </c>
      <c r="KS209" s="57">
        <f t="shared" si="596"/>
        <v>0</v>
      </c>
      <c r="KT209" s="58">
        <f t="shared" si="730"/>
        <v>0</v>
      </c>
      <c r="KU209" s="58">
        <f t="shared" si="597"/>
        <v>0</v>
      </c>
      <c r="KV209" s="58">
        <f t="shared" si="731"/>
        <v>0</v>
      </c>
      <c r="KW209" s="58">
        <f t="shared" si="598"/>
        <v>0</v>
      </c>
      <c r="KX209" s="55"/>
      <c r="KY209" s="56"/>
      <c r="KZ209" s="260"/>
      <c r="LA209" s="57">
        <f t="shared" si="599"/>
        <v>8.7231732375940556</v>
      </c>
      <c r="LB209" s="58">
        <f t="shared" si="732"/>
        <v>10.090094483925045</v>
      </c>
      <c r="LC209" s="58">
        <f t="shared" si="600"/>
        <v>0.37208093633925898</v>
      </c>
      <c r="LD209" s="58">
        <f t="shared" si="733"/>
        <v>0.42971627337821022</v>
      </c>
      <c r="LE209" s="58">
        <f t="shared" si="601"/>
        <v>24.410651461118835</v>
      </c>
      <c r="LF209" s="55">
        <f t="shared" si="734"/>
        <v>0.35735110353315569</v>
      </c>
      <c r="LG209" s="56">
        <f t="shared" si="735"/>
        <v>1.524256478496314E-2</v>
      </c>
      <c r="LH209" s="260">
        <f t="shared" si="736"/>
        <v>1.0583579912088363</v>
      </c>
      <c r="LI209" s="57">
        <f t="shared" si="602"/>
        <v>0</v>
      </c>
      <c r="LJ209" s="58">
        <f t="shared" si="737"/>
        <v>0</v>
      </c>
      <c r="LK209" s="58">
        <f t="shared" si="603"/>
        <v>0</v>
      </c>
      <c r="LL209" s="58">
        <f t="shared" si="738"/>
        <v>0</v>
      </c>
      <c r="LM209" s="58">
        <f t="shared" si="604"/>
        <v>0</v>
      </c>
      <c r="LN209" s="55"/>
      <c r="LO209" s="56"/>
      <c r="LP209" s="260"/>
      <c r="LQ209" s="57">
        <f t="shared" si="605"/>
        <v>4.3436640066666643E-2</v>
      </c>
      <c r="LR209" s="58">
        <f t="shared" si="739"/>
        <v>5.0243161565113312E-2</v>
      </c>
      <c r="LS209" s="58">
        <f t="shared" si="606"/>
        <v>1.1768208333333328E-3</v>
      </c>
      <c r="LT209" s="58">
        <f t="shared" si="740"/>
        <v>1.359110380416666E-3</v>
      </c>
      <c r="LU209" s="58">
        <f t="shared" si="607"/>
        <v>0.89416666666666633</v>
      </c>
      <c r="LV209" s="55">
        <f t="shared" si="608"/>
        <v>4.857778945013979E-2</v>
      </c>
      <c r="LW209" s="56">
        <f t="shared" si="609"/>
        <v>1.3161090400745572E-3</v>
      </c>
      <c r="LX209" s="260">
        <f t="shared" si="610"/>
        <v>1.0078160048971445</v>
      </c>
      <c r="LY209" s="57">
        <f t="shared" si="611"/>
        <v>0</v>
      </c>
      <c r="LZ209" s="58">
        <f t="shared" si="741"/>
        <v>0</v>
      </c>
      <c r="MA209" s="58">
        <f t="shared" si="612"/>
        <v>0</v>
      </c>
      <c r="MB209" s="58">
        <f t="shared" si="742"/>
        <v>0</v>
      </c>
      <c r="MC209" s="58">
        <f t="shared" si="613"/>
        <v>0</v>
      </c>
      <c r="MD209" s="55"/>
      <c r="ME209" s="56"/>
      <c r="MF209" s="260"/>
      <c r="MG209" s="57">
        <f t="shared" si="614"/>
        <v>0</v>
      </c>
      <c r="MH209" s="58">
        <f t="shared" si="743"/>
        <v>0</v>
      </c>
      <c r="MI209" s="58">
        <f t="shared" si="615"/>
        <v>0</v>
      </c>
      <c r="MJ209" s="58">
        <f t="shared" si="744"/>
        <v>0</v>
      </c>
      <c r="MK209" s="58">
        <f t="shared" si="616"/>
        <v>0</v>
      </c>
      <c r="ML209" s="55"/>
      <c r="MM209" s="56"/>
      <c r="MN209" s="260"/>
      <c r="MO209" s="59">
        <v>1.2590578715673257</v>
      </c>
      <c r="MP209" s="60"/>
      <c r="MQ209" s="60">
        <v>0.71319999999999995</v>
      </c>
      <c r="MR209" s="61"/>
      <c r="MS209" s="59">
        <f t="shared" si="617"/>
        <v>1.0610483793755925</v>
      </c>
      <c r="MT209" s="60"/>
      <c r="MU209" s="60">
        <f t="shared" si="745"/>
        <v>1.0899348755286429</v>
      </c>
      <c r="MV209" s="61"/>
      <c r="MW209" s="66">
        <f t="shared" si="746"/>
        <v>1.3359213141665938</v>
      </c>
      <c r="MX209" s="67"/>
      <c r="MY209" s="67">
        <f t="shared" si="747"/>
        <v>0.77734155322702803</v>
      </c>
      <c r="MZ209" s="261"/>
      <c r="NA209" s="59">
        <f t="shared" si="618"/>
        <v>1.0609064600724354</v>
      </c>
      <c r="NB209" s="60"/>
      <c r="NC209" s="60">
        <f t="shared" si="619"/>
        <v>1.0890527129647907</v>
      </c>
      <c r="ND209" s="262"/>
      <c r="NE209" s="62">
        <f t="shared" si="620"/>
        <v>1.3357426295508266</v>
      </c>
      <c r="NF209" s="63"/>
      <c r="NG209" s="63">
        <f t="shared" si="621"/>
        <v>0.77671239488648858</v>
      </c>
      <c r="NH209" s="64"/>
      <c r="NI209" s="238">
        <f t="shared" si="750"/>
        <v>1.7868461576719952E-4</v>
      </c>
      <c r="NJ209" s="238">
        <f t="shared" si="751"/>
        <v>0</v>
      </c>
      <c r="NK209" s="238">
        <f t="shared" si="752"/>
        <v>6.2915834053944852E-4</v>
      </c>
      <c r="NL209" s="238">
        <f t="shared" si="753"/>
        <v>0</v>
      </c>
      <c r="NM209" s="239">
        <f t="shared" si="622"/>
        <v>0</v>
      </c>
      <c r="NN209" s="240">
        <f t="shared" si="623"/>
        <v>0</v>
      </c>
      <c r="NO209" s="240">
        <f t="shared" si="805"/>
        <v>0.55903023466433799</v>
      </c>
      <c r="NP209" s="240">
        <f t="shared" si="624"/>
        <v>0</v>
      </c>
      <c r="NQ209" s="240">
        <f t="shared" si="803"/>
        <v>0</v>
      </c>
      <c r="NR209" s="240">
        <f t="shared" si="625"/>
        <v>0</v>
      </c>
      <c r="NS209" s="240">
        <f t="shared" si="626"/>
        <v>0.27071122570590339</v>
      </c>
      <c r="NT209" s="240">
        <f t="shared" si="627"/>
        <v>0</v>
      </c>
      <c r="NU209" s="240">
        <f t="shared" si="628"/>
        <v>0</v>
      </c>
      <c r="NV209" s="240">
        <f t="shared" si="629"/>
        <v>0.11697080263954376</v>
      </c>
      <c r="NW209" s="240">
        <f t="shared" si="630"/>
        <v>0</v>
      </c>
      <c r="NX209" s="240">
        <f t="shared" si="631"/>
        <v>0.37592875847737867</v>
      </c>
      <c r="NY209" s="240">
        <f t="shared" si="632"/>
        <v>0</v>
      </c>
      <c r="NZ209" s="240">
        <f t="shared" si="633"/>
        <v>1.3101608063662878E-2</v>
      </c>
      <c r="OA209" s="240">
        <f t="shared" si="634"/>
        <v>0</v>
      </c>
      <c r="OB209" s="241">
        <f t="shared" si="635"/>
        <v>0</v>
      </c>
      <c r="OC209" s="4"/>
      <c r="OD209" s="4"/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136"/>
      <c r="OP209" s="13"/>
      <c r="OQ209" s="13"/>
      <c r="OR209" s="13"/>
      <c r="OS209" s="13"/>
      <c r="OT209" s="13"/>
    </row>
    <row r="210" spans="1:410" ht="15" customHeight="1">
      <c r="A210" s="242">
        <v>191</v>
      </c>
      <c r="B210" s="49" t="s">
        <v>260</v>
      </c>
      <c r="C210" s="50">
        <v>1</v>
      </c>
      <c r="D210" s="51">
        <v>133</v>
      </c>
      <c r="E210" s="52">
        <v>133</v>
      </c>
      <c r="F210" s="52"/>
      <c r="G210" s="52"/>
      <c r="H210" s="53"/>
      <c r="I210" s="57">
        <v>1.2682112803670835</v>
      </c>
      <c r="J210" s="58"/>
      <c r="K210" s="58">
        <v>0.79430000000000001</v>
      </c>
      <c r="L210" s="243"/>
      <c r="M210" s="1">
        <v>0</v>
      </c>
      <c r="N210" s="2">
        <v>0</v>
      </c>
      <c r="O210" s="2">
        <v>0.47391128036708352</v>
      </c>
      <c r="P210" s="2">
        <v>0</v>
      </c>
      <c r="Q210" s="2">
        <v>0</v>
      </c>
      <c r="R210" s="2">
        <v>0</v>
      </c>
      <c r="S210" s="2">
        <v>0.24110000000000001</v>
      </c>
      <c r="T210" s="2">
        <v>0</v>
      </c>
      <c r="U210" s="2">
        <v>0</v>
      </c>
      <c r="V210" s="2">
        <v>0.18959999999999999</v>
      </c>
      <c r="W210" s="2">
        <v>0</v>
      </c>
      <c r="X210" s="2">
        <v>0.35510000000000003</v>
      </c>
      <c r="Y210" s="2">
        <v>0</v>
      </c>
      <c r="Z210" s="2">
        <v>8.5000000000000006E-3</v>
      </c>
      <c r="AA210" s="2">
        <v>0</v>
      </c>
      <c r="AB210" s="3">
        <v>0</v>
      </c>
      <c r="AC210" s="244">
        <v>0</v>
      </c>
      <c r="AD210" s="108">
        <v>0</v>
      </c>
      <c r="AE210" s="108">
        <v>0</v>
      </c>
      <c r="AF210" s="108">
        <f t="shared" si="636"/>
        <v>0</v>
      </c>
      <c r="AG210" s="108">
        <f t="shared" si="637"/>
        <v>0</v>
      </c>
      <c r="AH210" s="108">
        <v>0</v>
      </c>
      <c r="AI210" s="108">
        <v>0</v>
      </c>
      <c r="AJ210" s="108">
        <f t="shared" si="638"/>
        <v>0</v>
      </c>
      <c r="AK210" s="108">
        <f t="shared" si="639"/>
        <v>0</v>
      </c>
      <c r="AL210" s="108">
        <v>0</v>
      </c>
      <c r="AM210" s="245">
        <v>0</v>
      </c>
      <c r="AN210" s="244">
        <v>0</v>
      </c>
      <c r="AO210" s="108">
        <v>0</v>
      </c>
      <c r="AP210" s="108">
        <v>0</v>
      </c>
      <c r="AQ210" s="108">
        <f t="shared" si="640"/>
        <v>0</v>
      </c>
      <c r="AR210" s="108">
        <f t="shared" si="641"/>
        <v>0</v>
      </c>
      <c r="AS210" s="246">
        <v>0</v>
      </c>
      <c r="AT210" s="247">
        <v>0</v>
      </c>
      <c r="AU210" s="108">
        <v>0</v>
      </c>
      <c r="AV210" s="108">
        <f t="shared" si="642"/>
        <v>0</v>
      </c>
      <c r="AW210" s="108">
        <f t="shared" si="643"/>
        <v>0</v>
      </c>
      <c r="AX210" s="108">
        <v>0</v>
      </c>
      <c r="AY210" s="245">
        <v>0</v>
      </c>
      <c r="AZ210" s="248">
        <v>8</v>
      </c>
      <c r="BA210" s="108">
        <v>40.777333333333324</v>
      </c>
      <c r="BB210" s="108">
        <v>4.2524925970111997</v>
      </c>
      <c r="BC210" s="109">
        <v>3.4019940776089599</v>
      </c>
      <c r="BD210" s="109">
        <v>0.85049851940223986</v>
      </c>
      <c r="BE210" s="108">
        <v>1.5946849999999999</v>
      </c>
      <c r="BF210" s="109">
        <v>1.2757480000000001</v>
      </c>
      <c r="BG210" s="109">
        <v>0.3189369999999998</v>
      </c>
      <c r="BH210" s="108">
        <v>3.4035892979151496</v>
      </c>
      <c r="BI210" s="109">
        <f t="shared" si="644"/>
        <v>1.9920119012122037</v>
      </c>
      <c r="BJ210" s="108">
        <f t="shared" si="645"/>
        <v>6.5842434968168578E-2</v>
      </c>
      <c r="BK210" s="108">
        <v>2.5014050114129835</v>
      </c>
      <c r="BL210" s="245">
        <v>63.035406287607181</v>
      </c>
      <c r="BM210" s="244">
        <v>0</v>
      </c>
      <c r="BN210" s="108">
        <v>0</v>
      </c>
      <c r="BO210" s="108">
        <v>0</v>
      </c>
      <c r="BP210" s="108">
        <f t="shared" si="646"/>
        <v>0</v>
      </c>
      <c r="BQ210" s="108">
        <f t="shared" si="647"/>
        <v>0</v>
      </c>
      <c r="BR210" s="108">
        <v>0</v>
      </c>
      <c r="BS210" s="108">
        <v>0</v>
      </c>
      <c r="BT210" s="108">
        <f t="shared" si="648"/>
        <v>0</v>
      </c>
      <c r="BU210" s="108">
        <f t="shared" si="649"/>
        <v>0</v>
      </c>
      <c r="BV210" s="108">
        <v>0</v>
      </c>
      <c r="BW210" s="245">
        <v>0</v>
      </c>
      <c r="BX210" s="107">
        <v>0</v>
      </c>
      <c r="BY210" s="108">
        <v>0</v>
      </c>
      <c r="BZ210" s="109">
        <f t="shared" si="650"/>
        <v>0</v>
      </c>
      <c r="CA210" s="109">
        <f t="shared" si="651"/>
        <v>0</v>
      </c>
      <c r="CB210" s="108">
        <v>0</v>
      </c>
      <c r="CC210" s="110">
        <v>0</v>
      </c>
      <c r="CD210" s="244">
        <v>0</v>
      </c>
      <c r="CE210" s="108">
        <v>0</v>
      </c>
      <c r="CF210" s="109">
        <f t="shared" si="652"/>
        <v>0</v>
      </c>
      <c r="CG210" s="109">
        <f t="shared" si="653"/>
        <v>0</v>
      </c>
      <c r="CH210" s="108">
        <v>0</v>
      </c>
      <c r="CI210" s="245">
        <v>0</v>
      </c>
      <c r="CJ210" s="249">
        <v>12.407468350300633</v>
      </c>
      <c r="CK210" s="250">
        <v>2.7296430370661393</v>
      </c>
      <c r="CL210" s="250">
        <v>2.114878473240521</v>
      </c>
      <c r="CM210" s="251">
        <v>2.114878473240521</v>
      </c>
      <c r="CN210" s="252">
        <f t="shared" si="541"/>
        <v>1.0308975117810919</v>
      </c>
      <c r="CO210" s="250">
        <v>8.3508837955748927</v>
      </c>
      <c r="CP210" s="252">
        <f t="shared" si="654"/>
        <v>0.82652037278322943</v>
      </c>
      <c r="CQ210" s="250">
        <v>2.6133255749872069</v>
      </c>
      <c r="CR210" s="250">
        <v>1.8690097769012992</v>
      </c>
      <c r="CS210" s="252">
        <f t="shared" si="655"/>
        <v>3.6155994134155635E-2</v>
      </c>
      <c r="CT210" s="252">
        <f t="shared" si="656"/>
        <v>1.0938716141074696</v>
      </c>
      <c r="CU210" s="250">
        <f t="shared" si="542"/>
        <v>27.471883433083484</v>
      </c>
      <c r="CV210" s="245">
        <f t="shared" si="657"/>
        <v>34.61457312568519</v>
      </c>
      <c r="CW210" s="244">
        <v>0</v>
      </c>
      <c r="CX210" s="108">
        <v>0</v>
      </c>
      <c r="CY210" s="108">
        <f t="shared" si="658"/>
        <v>0</v>
      </c>
      <c r="CZ210" s="108">
        <f t="shared" si="659"/>
        <v>0</v>
      </c>
      <c r="DA210" s="108">
        <v>0</v>
      </c>
      <c r="DB210" s="245">
        <v>0</v>
      </c>
      <c r="DC210" s="244">
        <v>0</v>
      </c>
      <c r="DD210" s="108">
        <v>0</v>
      </c>
      <c r="DE210" s="108">
        <f t="shared" si="660"/>
        <v>0</v>
      </c>
      <c r="DF210" s="108">
        <f t="shared" si="661"/>
        <v>0</v>
      </c>
      <c r="DG210" s="108">
        <v>0</v>
      </c>
      <c r="DH210" s="245">
        <v>0</v>
      </c>
      <c r="DI210" s="107">
        <v>9.7637095654560007</v>
      </c>
      <c r="DJ210" s="108">
        <v>2.1480161044003201</v>
      </c>
      <c r="DK210" s="108">
        <v>0.16687355716144656</v>
      </c>
      <c r="DL210" s="108">
        <v>6.5714940141588576</v>
      </c>
      <c r="DM210" s="108">
        <f t="shared" si="662"/>
        <v>0.65040704855735876</v>
      </c>
      <c r="DN210" s="108">
        <f t="shared" si="663"/>
        <v>2.056483336790873</v>
      </c>
      <c r="DO210" s="108">
        <v>1.3614568066058936</v>
      </c>
      <c r="DP210" s="108">
        <f t="shared" si="664"/>
        <v>2.6337381923791012E-2</v>
      </c>
      <c r="DQ210" s="108">
        <f t="shared" si="665"/>
        <v>0.79681710228861813</v>
      </c>
      <c r="DR210" s="108">
        <v>1.0005775023891259</v>
      </c>
      <c r="DS210" s="110">
        <v>25.214553060205969</v>
      </c>
      <c r="DT210" s="244">
        <v>0</v>
      </c>
      <c r="DU210" s="108">
        <v>0</v>
      </c>
      <c r="DV210" s="108">
        <v>0</v>
      </c>
      <c r="DW210" s="108">
        <f t="shared" si="666"/>
        <v>0</v>
      </c>
      <c r="DX210" s="108">
        <f t="shared" si="667"/>
        <v>0</v>
      </c>
      <c r="DY210" s="108">
        <v>0</v>
      </c>
      <c r="DZ210" s="108">
        <v>0</v>
      </c>
      <c r="EA210" s="108"/>
      <c r="EB210" s="108">
        <v>0</v>
      </c>
      <c r="EC210" s="108">
        <f t="shared" si="668"/>
        <v>0</v>
      </c>
      <c r="ED210" s="108">
        <f t="shared" si="669"/>
        <v>0</v>
      </c>
      <c r="EE210" s="108">
        <v>0</v>
      </c>
      <c r="EF210" s="245">
        <v>0</v>
      </c>
      <c r="EG210" s="249">
        <v>7.8362122222222101</v>
      </c>
      <c r="EH210" s="250">
        <v>1.72396668888889</v>
      </c>
      <c r="EI210" s="250">
        <v>20.098664444444399</v>
      </c>
      <c r="EJ210" s="250">
        <v>5.2741861448033296</v>
      </c>
      <c r="EK210" s="250">
        <f t="shared" si="670"/>
        <v>0.52200729949576474</v>
      </c>
      <c r="EL210" s="250">
        <v>1.6505038121547539</v>
      </c>
      <c r="EM210" s="250">
        <v>2.5501111535261902</v>
      </c>
      <c r="EN210" s="250">
        <f t="shared" si="671"/>
        <v>4.9331900264964153E-2</v>
      </c>
      <c r="EO210" s="250">
        <f t="shared" si="672"/>
        <v>1.4924984546019664</v>
      </c>
      <c r="EP210" s="250">
        <v>37.483140653885016</v>
      </c>
      <c r="EQ210" s="245">
        <v>47.228757223895116</v>
      </c>
      <c r="ER210" s="244">
        <v>0</v>
      </c>
      <c r="ES210" s="108">
        <v>0</v>
      </c>
      <c r="ET210" s="108">
        <v>0</v>
      </c>
      <c r="EU210" s="108">
        <f t="shared" si="673"/>
        <v>0</v>
      </c>
      <c r="EV210" s="108">
        <f t="shared" si="674"/>
        <v>0</v>
      </c>
      <c r="EW210" s="108">
        <v>0</v>
      </c>
      <c r="EX210" s="108">
        <v>0</v>
      </c>
      <c r="EY210" s="108">
        <f t="shared" si="675"/>
        <v>0</v>
      </c>
      <c r="EZ210" s="108">
        <f t="shared" si="676"/>
        <v>0</v>
      </c>
      <c r="FA210" s="108">
        <v>0</v>
      </c>
      <c r="FB210" s="245">
        <v>0</v>
      </c>
      <c r="FC210" s="244">
        <v>0.83333333333333293</v>
      </c>
      <c r="FD210" s="108">
        <v>6.0833333333333302E-2</v>
      </c>
      <c r="FE210" s="108">
        <f t="shared" si="677"/>
        <v>1.1768208333333328E-3</v>
      </c>
      <c r="FF210" s="108">
        <f t="shared" si="678"/>
        <v>3.5603803333333316E-2</v>
      </c>
      <c r="FG210" s="108">
        <v>4.4708333333333301E-2</v>
      </c>
      <c r="FH210" s="245">
        <v>1.1266499999999995</v>
      </c>
      <c r="FI210" s="244">
        <v>0</v>
      </c>
      <c r="FJ210" s="108">
        <v>0</v>
      </c>
      <c r="FK210" s="108">
        <f t="shared" si="679"/>
        <v>0</v>
      </c>
      <c r="FL210" s="108">
        <f t="shared" si="680"/>
        <v>0</v>
      </c>
      <c r="FM210" s="108">
        <v>0</v>
      </c>
      <c r="FN210" s="245">
        <v>0</v>
      </c>
      <c r="FO210" s="244">
        <v>0</v>
      </c>
      <c r="FP210" s="108">
        <v>0</v>
      </c>
      <c r="FQ210" s="108">
        <f t="shared" si="681"/>
        <v>0</v>
      </c>
      <c r="FR210" s="108">
        <f t="shared" si="682"/>
        <v>0</v>
      </c>
      <c r="FS210" s="108">
        <v>0</v>
      </c>
      <c r="FT210" s="110">
        <v>0</v>
      </c>
      <c r="FU210" s="253">
        <f t="shared" si="543"/>
        <v>36.609015968334198</v>
      </c>
      <c r="FV210" s="254">
        <f t="shared" si="544"/>
        <v>23.352287815800846</v>
      </c>
      <c r="FW210" s="254">
        <f t="shared" si="545"/>
        <v>5.7086395893900512</v>
      </c>
      <c r="FX210" s="254">
        <f t="shared" si="546"/>
        <v>40.777333333333324</v>
      </c>
      <c r="FY210" s="254">
        <f t="shared" si="547"/>
        <v>0</v>
      </c>
      <c r="FZ210" s="254">
        <f t="shared" si="548"/>
        <v>0</v>
      </c>
      <c r="GA210" s="254">
        <f t="shared" si="683"/>
        <v>0</v>
      </c>
      <c r="GB210" s="254">
        <f t="shared" si="684"/>
        <v>0</v>
      </c>
      <c r="GC210" s="254">
        <f t="shared" si="685"/>
        <v>0</v>
      </c>
      <c r="GD210" s="254">
        <f t="shared" si="686"/>
        <v>0</v>
      </c>
      <c r="GE210" s="254">
        <f t="shared" si="549"/>
        <v>20.19656395453708</v>
      </c>
      <c r="GF210" s="255">
        <f t="shared" si="550"/>
        <v>7.7107815231980572</v>
      </c>
      <c r="GG210" s="255">
        <f t="shared" si="551"/>
        <v>1.9989347208363528</v>
      </c>
      <c r="GH210" s="254">
        <f t="shared" si="552"/>
        <v>9.2450003682818664</v>
      </c>
      <c r="GI210" s="255">
        <f t="shared" si="553"/>
        <v>6.601179508163181</v>
      </c>
      <c r="GJ210" s="256">
        <f t="shared" si="554"/>
        <v>0.1788445321244127</v>
      </c>
      <c r="GK210" s="253">
        <f t="shared" si="687"/>
        <v>135.88884102967737</v>
      </c>
      <c r="GL210" s="257">
        <f t="shared" si="688"/>
        <v>171.2199396973935</v>
      </c>
      <c r="GM210" s="221">
        <f t="shared" si="689"/>
        <v>171.2199396973935</v>
      </c>
      <c r="GN210" s="222">
        <f t="shared" si="690"/>
        <v>64.160431019616254</v>
      </c>
      <c r="GO210" s="222">
        <f t="shared" si="691"/>
        <v>9.9368877413620282</v>
      </c>
      <c r="GP210" s="55">
        <f t="shared" si="692"/>
        <v>0.37472522845768164</v>
      </c>
      <c r="GQ210" s="56">
        <f t="shared" si="693"/>
        <v>5.8035809140711304E-2</v>
      </c>
      <c r="GR210" s="258">
        <f t="shared" si="694"/>
        <v>1.0677091901352149</v>
      </c>
      <c r="GS210" s="227">
        <f t="shared" si="555"/>
        <v>171.2199396973935</v>
      </c>
      <c r="GT210" s="222">
        <f t="shared" si="788"/>
        <v>64.160431019616254</v>
      </c>
      <c r="GU210" s="222">
        <f t="shared" si="789"/>
        <v>9.9368877413620282</v>
      </c>
      <c r="GV210" s="37">
        <f t="shared" si="748"/>
        <v>0.37472522845768164</v>
      </c>
      <c r="GW210" s="228">
        <f t="shared" si="749"/>
        <v>5.8035809140711304E-2</v>
      </c>
      <c r="GX210" s="258">
        <f t="shared" si="695"/>
        <v>1.0677091901352149</v>
      </c>
      <c r="GY210" s="221">
        <f t="shared" si="754"/>
        <v>108.18453340978633</v>
      </c>
      <c r="GZ210" s="222">
        <f t="shared" si="696"/>
        <v>61.098310325072852</v>
      </c>
      <c r="HA210" s="222">
        <f t="shared" si="697"/>
        <v>3.959971255514847</v>
      </c>
      <c r="HB210" s="55">
        <f t="shared" si="698"/>
        <v>0.56476012235170325</v>
      </c>
      <c r="HC210" s="56">
        <f t="shared" si="699"/>
        <v>3.6603857600560022E-2</v>
      </c>
      <c r="HD210" s="258">
        <f t="shared" si="700"/>
        <v>1.0941678487148387</v>
      </c>
      <c r="HE210" s="221">
        <f t="shared" si="701"/>
        <v>108.18453340978633</v>
      </c>
      <c r="HF210" s="222">
        <f t="shared" si="702"/>
        <v>61.098310325072852</v>
      </c>
      <c r="HG210" s="222">
        <f t="shared" si="703"/>
        <v>3.959971255514847</v>
      </c>
      <c r="HH210" s="55">
        <f t="shared" si="704"/>
        <v>0.56476012235170325</v>
      </c>
      <c r="HI210" s="56">
        <f t="shared" si="705"/>
        <v>3.6603857600560022E-2</v>
      </c>
      <c r="HJ210" s="259">
        <f t="shared" si="706"/>
        <v>1.0941678487148387</v>
      </c>
      <c r="HK210" s="54">
        <f t="shared" si="556"/>
        <v>1.3540808390810828</v>
      </c>
      <c r="HL210" s="55">
        <f t="shared" si="557"/>
        <v>0</v>
      </c>
      <c r="HM210" s="55">
        <f t="shared" si="558"/>
        <v>0.86909752223419645</v>
      </c>
      <c r="HN210" s="56">
        <f t="shared" si="559"/>
        <v>0</v>
      </c>
      <c r="HQ210" s="57">
        <f t="shared" si="560"/>
        <v>0</v>
      </c>
      <c r="HR210" s="58">
        <f t="shared" si="707"/>
        <v>0</v>
      </c>
      <c r="HS210" s="58">
        <f t="shared" si="561"/>
        <v>0</v>
      </c>
      <c r="HT210" s="58">
        <f t="shared" si="708"/>
        <v>0</v>
      </c>
      <c r="HU210" s="58">
        <f t="shared" si="562"/>
        <v>0</v>
      </c>
      <c r="HV210" s="55"/>
      <c r="HW210" s="56"/>
      <c r="HX210" s="260"/>
      <c r="HY210" s="57">
        <f t="shared" si="563"/>
        <v>0</v>
      </c>
      <c r="HZ210" s="58">
        <f t="shared" si="709"/>
        <v>0</v>
      </c>
      <c r="IA210" s="58">
        <f t="shared" si="564"/>
        <v>0</v>
      </c>
      <c r="IB210" s="58">
        <f t="shared" si="710"/>
        <v>0</v>
      </c>
      <c r="IC210" s="58">
        <f t="shared" si="565"/>
        <v>0</v>
      </c>
      <c r="ID210" s="55"/>
      <c r="IE210" s="56"/>
      <c r="IF210" s="260"/>
      <c r="IG210" s="57">
        <f t="shared" si="566"/>
        <v>2.4302545194788885</v>
      </c>
      <c r="IH210" s="58">
        <f t="shared" si="711"/>
        <v>2.8110754026812304</v>
      </c>
      <c r="II210" s="58">
        <f t="shared" si="567"/>
        <v>4.7435845125771285</v>
      </c>
      <c r="IJ210" s="58">
        <f t="shared" si="712"/>
        <v>5.4783657535753258</v>
      </c>
      <c r="IK210" s="58">
        <f t="shared" si="568"/>
        <v>50.028100228259667</v>
      </c>
      <c r="IL210" s="55">
        <f t="shared" si="569"/>
        <v>4.857778945013979E-2</v>
      </c>
      <c r="IM210" s="56">
        <f t="shared" si="570"/>
        <v>9.4818401876823458E-2</v>
      </c>
      <c r="IN210" s="260">
        <f t="shared" si="571"/>
        <v>1.0222995100575569</v>
      </c>
      <c r="IO210" s="57">
        <f t="shared" si="572"/>
        <v>0</v>
      </c>
      <c r="IP210" s="58">
        <f t="shared" si="713"/>
        <v>0</v>
      </c>
      <c r="IQ210" s="58">
        <f t="shared" si="573"/>
        <v>0</v>
      </c>
      <c r="IR210" s="58">
        <f t="shared" si="714"/>
        <v>0</v>
      </c>
      <c r="IS210" s="58">
        <f t="shared" si="574"/>
        <v>0</v>
      </c>
      <c r="IT210" s="55"/>
      <c r="IU210" s="56"/>
      <c r="IV210" s="260"/>
      <c r="IW210" s="57">
        <f t="shared" si="575"/>
        <v>0</v>
      </c>
      <c r="IX210" s="58">
        <f t="shared" si="715"/>
        <v>0</v>
      </c>
      <c r="IY210" s="58">
        <f t="shared" si="576"/>
        <v>0</v>
      </c>
      <c r="IZ210" s="58">
        <f t="shared" si="716"/>
        <v>0</v>
      </c>
      <c r="JA210" s="58">
        <f t="shared" si="577"/>
        <v>0</v>
      </c>
      <c r="JB210" s="55"/>
      <c r="JC210" s="56"/>
      <c r="JD210" s="260"/>
      <c r="JE210" s="57">
        <f t="shared" si="578"/>
        <v>0</v>
      </c>
      <c r="JF210" s="58">
        <f t="shared" si="717"/>
        <v>0</v>
      </c>
      <c r="JG210" s="58">
        <f t="shared" si="579"/>
        <v>0</v>
      </c>
      <c r="JH210" s="58">
        <f t="shared" si="718"/>
        <v>0</v>
      </c>
      <c r="JI210" s="58">
        <f t="shared" si="580"/>
        <v>0</v>
      </c>
      <c r="JJ210" s="55"/>
      <c r="JK210" s="56"/>
      <c r="JL210" s="260"/>
      <c r="JM210" s="57">
        <f t="shared" si="581"/>
        <v>19.659891958062278</v>
      </c>
      <c r="JN210" s="58">
        <f t="shared" si="719"/>
        <v>22.74059702789064</v>
      </c>
      <c r="JO210" s="58">
        <f t="shared" si="582"/>
        <v>1.8935738786984768</v>
      </c>
      <c r="JP210" s="58">
        <f t="shared" si="720"/>
        <v>2.1868884725088709</v>
      </c>
      <c r="JQ210" s="58">
        <f t="shared" si="583"/>
        <v>27.471883433083484</v>
      </c>
      <c r="JR210" s="55">
        <f t="shared" si="584"/>
        <v>0.71563684397359228</v>
      </c>
      <c r="JS210" s="56">
        <f t="shared" si="585"/>
        <v>6.8927705059279198E-2</v>
      </c>
      <c r="JT210" s="260">
        <f t="shared" si="586"/>
        <v>1.1228171949643444</v>
      </c>
      <c r="JU210" s="57">
        <f t="shared" si="587"/>
        <v>0</v>
      </c>
      <c r="JV210" s="58">
        <f t="shared" si="721"/>
        <v>0</v>
      </c>
      <c r="JW210" s="58">
        <f t="shared" si="588"/>
        <v>0</v>
      </c>
      <c r="JX210" s="58">
        <f t="shared" si="722"/>
        <v>0</v>
      </c>
      <c r="JY210" s="58">
        <f t="shared" si="589"/>
        <v>0</v>
      </c>
      <c r="JZ210" s="55"/>
      <c r="KA210" s="56"/>
      <c r="KB210" s="260"/>
      <c r="KC210" s="57">
        <f t="shared" si="590"/>
        <v>0</v>
      </c>
      <c r="KD210" s="58">
        <f t="shared" si="723"/>
        <v>0</v>
      </c>
      <c r="KE210" s="58">
        <f t="shared" si="591"/>
        <v>0</v>
      </c>
      <c r="KF210" s="58">
        <f t="shared" si="724"/>
        <v>0</v>
      </c>
      <c r="KG210" s="58">
        <f t="shared" si="592"/>
        <v>0</v>
      </c>
      <c r="KH210" s="55"/>
      <c r="KI210" s="56"/>
      <c r="KJ210" s="260"/>
      <c r="KK210" s="57">
        <f t="shared" si="593"/>
        <v>15.392752205533299</v>
      </c>
      <c r="KL210" s="58">
        <f t="shared" si="725"/>
        <v>17.804796476140368</v>
      </c>
      <c r="KM210" s="58">
        <f t="shared" si="594"/>
        <v>0.67674443048114974</v>
      </c>
      <c r="KN210" s="58">
        <f t="shared" si="726"/>
        <v>0.78157214276267983</v>
      </c>
      <c r="KO210" s="58">
        <f t="shared" si="595"/>
        <v>20.011550047782514</v>
      </c>
      <c r="KP210" s="55">
        <f t="shared" si="727"/>
        <v>0.7691933992508978</v>
      </c>
      <c r="KQ210" s="56">
        <f t="shared" si="728"/>
        <v>3.3817691726290837E-2</v>
      </c>
      <c r="KR210" s="260">
        <f t="shared" si="729"/>
        <v>1.1257709661110182</v>
      </c>
      <c r="KS210" s="57">
        <f t="shared" si="596"/>
        <v>0</v>
      </c>
      <c r="KT210" s="58">
        <f t="shared" si="730"/>
        <v>0</v>
      </c>
      <c r="KU210" s="58">
        <f t="shared" si="597"/>
        <v>0</v>
      </c>
      <c r="KV210" s="58">
        <f t="shared" si="731"/>
        <v>0</v>
      </c>
      <c r="KW210" s="58">
        <f t="shared" si="598"/>
        <v>0</v>
      </c>
      <c r="KX210" s="55"/>
      <c r="KY210" s="56"/>
      <c r="KZ210" s="260"/>
      <c r="LA210" s="57">
        <f t="shared" si="599"/>
        <v>13.394641676554299</v>
      </c>
      <c r="LB210" s="58">
        <f t="shared" si="732"/>
        <v>15.493582027270358</v>
      </c>
      <c r="LC210" s="58">
        <f t="shared" si="600"/>
        <v>0.57133919976072889</v>
      </c>
      <c r="LD210" s="58">
        <f t="shared" si="733"/>
        <v>0.65983964180366583</v>
      </c>
      <c r="LE210" s="58">
        <f t="shared" si="601"/>
        <v>37.483140653885016</v>
      </c>
      <c r="LF210" s="55">
        <f t="shared" si="734"/>
        <v>0.35735110353315563</v>
      </c>
      <c r="LG210" s="56">
        <f t="shared" si="735"/>
        <v>1.5242564784963164E-2</v>
      </c>
      <c r="LH210" s="260">
        <f t="shared" si="736"/>
        <v>1.0583579912088363</v>
      </c>
      <c r="LI210" s="57">
        <f t="shared" si="602"/>
        <v>0</v>
      </c>
      <c r="LJ210" s="58">
        <f t="shared" si="737"/>
        <v>0</v>
      </c>
      <c r="LK210" s="58">
        <f t="shared" si="603"/>
        <v>0</v>
      </c>
      <c r="LL210" s="58">
        <f t="shared" si="738"/>
        <v>0</v>
      </c>
      <c r="LM210" s="58">
        <f t="shared" si="604"/>
        <v>0</v>
      </c>
      <c r="LN210" s="55"/>
      <c r="LO210" s="56"/>
      <c r="LP210" s="260"/>
      <c r="LQ210" s="57">
        <f t="shared" si="605"/>
        <v>4.3436640066666643E-2</v>
      </c>
      <c r="LR210" s="58">
        <f t="shared" si="739"/>
        <v>5.0243161565113312E-2</v>
      </c>
      <c r="LS210" s="58">
        <f t="shared" si="606"/>
        <v>1.1768208333333328E-3</v>
      </c>
      <c r="LT210" s="58">
        <f t="shared" si="740"/>
        <v>1.359110380416666E-3</v>
      </c>
      <c r="LU210" s="58">
        <f t="shared" si="607"/>
        <v>0.89416666666666633</v>
      </c>
      <c r="LV210" s="55">
        <f t="shared" si="608"/>
        <v>4.857778945013979E-2</v>
      </c>
      <c r="LW210" s="56">
        <f t="shared" si="609"/>
        <v>1.3161090400745572E-3</v>
      </c>
      <c r="LX210" s="260">
        <f t="shared" si="610"/>
        <v>1.0078160048971445</v>
      </c>
      <c r="LY210" s="57">
        <f t="shared" si="611"/>
        <v>0</v>
      </c>
      <c r="LZ210" s="58">
        <f t="shared" si="741"/>
        <v>0</v>
      </c>
      <c r="MA210" s="58">
        <f t="shared" si="612"/>
        <v>0</v>
      </c>
      <c r="MB210" s="58">
        <f t="shared" si="742"/>
        <v>0</v>
      </c>
      <c r="MC210" s="58">
        <f t="shared" si="613"/>
        <v>0</v>
      </c>
      <c r="MD210" s="55"/>
      <c r="ME210" s="56"/>
      <c r="MF210" s="260"/>
      <c r="MG210" s="57">
        <f t="shared" si="614"/>
        <v>0</v>
      </c>
      <c r="MH210" s="58">
        <f t="shared" si="743"/>
        <v>0</v>
      </c>
      <c r="MI210" s="58">
        <f t="shared" si="615"/>
        <v>0</v>
      </c>
      <c r="MJ210" s="58">
        <f t="shared" si="744"/>
        <v>0</v>
      </c>
      <c r="MK210" s="58">
        <f t="shared" si="616"/>
        <v>0</v>
      </c>
      <c r="ML210" s="55"/>
      <c r="MM210" s="56"/>
      <c r="MN210" s="260"/>
      <c r="MO210" s="59">
        <v>1.2682112803670835</v>
      </c>
      <c r="MP210" s="60"/>
      <c r="MQ210" s="60">
        <v>0.79430000000000001</v>
      </c>
      <c r="MR210" s="61"/>
      <c r="MS210" s="59">
        <f t="shared" si="617"/>
        <v>1.0677091901352149</v>
      </c>
      <c r="MT210" s="60"/>
      <c r="MU210" s="60">
        <f t="shared" si="745"/>
        <v>1.0941678487148387</v>
      </c>
      <c r="MV210" s="61"/>
      <c r="MW210" s="66">
        <f t="shared" si="746"/>
        <v>1.3540808390810828</v>
      </c>
      <c r="MX210" s="67"/>
      <c r="MY210" s="67">
        <f t="shared" si="747"/>
        <v>0.86909752223419645</v>
      </c>
      <c r="MZ210" s="261"/>
      <c r="NA210" s="59">
        <f t="shared" si="618"/>
        <v>1.0676659719810506</v>
      </c>
      <c r="NB210" s="60"/>
      <c r="NC210" s="60">
        <f t="shared" si="619"/>
        <v>1.0934744549923654</v>
      </c>
      <c r="ND210" s="262"/>
      <c r="NE210" s="62">
        <f t="shared" si="620"/>
        <v>1.3540260293304549</v>
      </c>
      <c r="NF210" s="63"/>
      <c r="NG210" s="63">
        <f t="shared" si="621"/>
        <v>0.86854675960043592</v>
      </c>
      <c r="NH210" s="64"/>
      <c r="NI210" s="238">
        <f t="shared" si="750"/>
        <v>5.4809750627882181E-5</v>
      </c>
      <c r="NJ210" s="238">
        <f t="shared" si="751"/>
        <v>0</v>
      </c>
      <c r="NK210" s="238">
        <f t="shared" si="752"/>
        <v>5.5076263376052648E-4</v>
      </c>
      <c r="NL210" s="238">
        <f t="shared" si="753"/>
        <v>0</v>
      </c>
      <c r="NM210" s="239">
        <f t="shared" si="622"/>
        <v>0</v>
      </c>
      <c r="NN210" s="240">
        <f t="shared" si="623"/>
        <v>0</v>
      </c>
      <c r="NO210" s="240">
        <f t="shared" si="805"/>
        <v>0.48547926973001898</v>
      </c>
      <c r="NP210" s="240">
        <f t="shared" si="624"/>
        <v>0</v>
      </c>
      <c r="NQ210" s="240">
        <f t="shared" si="803"/>
        <v>0</v>
      </c>
      <c r="NR210" s="240">
        <f t="shared" si="625"/>
        <v>0</v>
      </c>
      <c r="NS210" s="240">
        <f t="shared" si="626"/>
        <v>0.27071122570590345</v>
      </c>
      <c r="NT210" s="240">
        <f t="shared" si="627"/>
        <v>0</v>
      </c>
      <c r="NU210" s="240">
        <f t="shared" si="628"/>
        <v>0</v>
      </c>
      <c r="NV210" s="240">
        <f t="shared" si="629"/>
        <v>0.21344617517464903</v>
      </c>
      <c r="NW210" s="240">
        <f t="shared" si="630"/>
        <v>0</v>
      </c>
      <c r="NX210" s="240">
        <f t="shared" si="631"/>
        <v>0.37582292267825779</v>
      </c>
      <c r="NY210" s="240">
        <f t="shared" si="632"/>
        <v>0</v>
      </c>
      <c r="NZ210" s="240">
        <f t="shared" si="633"/>
        <v>8.5664360416257291E-3</v>
      </c>
      <c r="OA210" s="240">
        <f t="shared" si="634"/>
        <v>0</v>
      </c>
      <c r="OB210" s="241">
        <f t="shared" si="635"/>
        <v>0</v>
      </c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136"/>
      <c r="OP210" s="13"/>
      <c r="OQ210" s="13"/>
      <c r="OR210" s="13"/>
      <c r="OS210" s="13"/>
      <c r="OT210" s="13"/>
    </row>
    <row r="211" spans="1:410" ht="15" customHeight="1">
      <c r="A211" s="242">
        <v>192</v>
      </c>
      <c r="B211" s="49" t="s">
        <v>261</v>
      </c>
      <c r="C211" s="50">
        <v>1</v>
      </c>
      <c r="D211" s="51">
        <v>82.2</v>
      </c>
      <c r="E211" s="52">
        <v>82.2</v>
      </c>
      <c r="F211" s="52"/>
      <c r="G211" s="52"/>
      <c r="H211" s="53"/>
      <c r="I211" s="57">
        <v>1.0053828383760743</v>
      </c>
      <c r="J211" s="58"/>
      <c r="K211" s="58">
        <v>0.71779999999999999</v>
      </c>
      <c r="L211" s="243"/>
      <c r="M211" s="1">
        <v>0</v>
      </c>
      <c r="N211" s="2">
        <v>0</v>
      </c>
      <c r="O211" s="2">
        <v>0.28758283837607435</v>
      </c>
      <c r="P211" s="2">
        <v>0</v>
      </c>
      <c r="Q211" s="2">
        <v>0</v>
      </c>
      <c r="R211" s="2">
        <v>0</v>
      </c>
      <c r="S211" s="2">
        <v>0.24110000000000001</v>
      </c>
      <c r="T211" s="2">
        <v>0</v>
      </c>
      <c r="U211" s="2">
        <v>0</v>
      </c>
      <c r="V211" s="2">
        <v>0.1094</v>
      </c>
      <c r="W211" s="2">
        <v>0</v>
      </c>
      <c r="X211" s="2">
        <v>0.35360000000000003</v>
      </c>
      <c r="Y211" s="2">
        <v>0</v>
      </c>
      <c r="Z211" s="2">
        <v>1.37E-2</v>
      </c>
      <c r="AA211" s="2">
        <v>0</v>
      </c>
      <c r="AB211" s="3">
        <v>0</v>
      </c>
      <c r="AC211" s="244">
        <v>0</v>
      </c>
      <c r="AD211" s="108">
        <v>0</v>
      </c>
      <c r="AE211" s="108">
        <v>0</v>
      </c>
      <c r="AF211" s="108">
        <f t="shared" si="636"/>
        <v>0</v>
      </c>
      <c r="AG211" s="108">
        <f t="shared" si="637"/>
        <v>0</v>
      </c>
      <c r="AH211" s="108">
        <v>0</v>
      </c>
      <c r="AI211" s="108">
        <v>0</v>
      </c>
      <c r="AJ211" s="108">
        <f t="shared" si="638"/>
        <v>0</v>
      </c>
      <c r="AK211" s="108">
        <f t="shared" si="639"/>
        <v>0</v>
      </c>
      <c r="AL211" s="108">
        <v>0</v>
      </c>
      <c r="AM211" s="245">
        <v>0</v>
      </c>
      <c r="AN211" s="244">
        <v>0</v>
      </c>
      <c r="AO211" s="108">
        <v>0</v>
      </c>
      <c r="AP211" s="108">
        <v>0</v>
      </c>
      <c r="AQ211" s="108">
        <f t="shared" si="640"/>
        <v>0</v>
      </c>
      <c r="AR211" s="108">
        <f t="shared" si="641"/>
        <v>0</v>
      </c>
      <c r="AS211" s="246">
        <v>0</v>
      </c>
      <c r="AT211" s="247">
        <v>0</v>
      </c>
      <c r="AU211" s="108">
        <v>0</v>
      </c>
      <c r="AV211" s="108">
        <f t="shared" si="642"/>
        <v>0</v>
      </c>
      <c r="AW211" s="108">
        <f t="shared" si="643"/>
        <v>0</v>
      </c>
      <c r="AX211" s="108">
        <v>0</v>
      </c>
      <c r="AY211" s="245">
        <v>0</v>
      </c>
      <c r="AZ211" s="248">
        <v>3</v>
      </c>
      <c r="BA211" s="108">
        <v>15.291499999999996</v>
      </c>
      <c r="BB211" s="108">
        <v>1.5946847238791999</v>
      </c>
      <c r="BC211" s="109">
        <v>1.27574777910336</v>
      </c>
      <c r="BD211" s="109">
        <v>0.31893694477583989</v>
      </c>
      <c r="BE211" s="108">
        <v>0.59800687499999994</v>
      </c>
      <c r="BF211" s="109">
        <v>0.47840549999999998</v>
      </c>
      <c r="BG211" s="109">
        <v>0.11960137499999995</v>
      </c>
      <c r="BH211" s="108">
        <v>1.2763459867181812</v>
      </c>
      <c r="BI211" s="109">
        <f t="shared" si="644"/>
        <v>0.74700446295457645</v>
      </c>
      <c r="BJ211" s="108">
        <f t="shared" si="645"/>
        <v>2.4690913113063217E-2</v>
      </c>
      <c r="BK211" s="108">
        <v>0.93802687927986883</v>
      </c>
      <c r="BL211" s="245">
        <v>23.63827735785269</v>
      </c>
      <c r="BM211" s="244">
        <v>0</v>
      </c>
      <c r="BN211" s="108">
        <v>0</v>
      </c>
      <c r="BO211" s="108">
        <v>0</v>
      </c>
      <c r="BP211" s="108">
        <f t="shared" si="646"/>
        <v>0</v>
      </c>
      <c r="BQ211" s="108">
        <f t="shared" si="647"/>
        <v>0</v>
      </c>
      <c r="BR211" s="108">
        <v>0</v>
      </c>
      <c r="BS211" s="108">
        <v>0</v>
      </c>
      <c r="BT211" s="108">
        <f t="shared" si="648"/>
        <v>0</v>
      </c>
      <c r="BU211" s="108">
        <f t="shared" si="649"/>
        <v>0</v>
      </c>
      <c r="BV211" s="108">
        <v>0</v>
      </c>
      <c r="BW211" s="245">
        <v>0</v>
      </c>
      <c r="BX211" s="107">
        <v>0</v>
      </c>
      <c r="BY211" s="108">
        <v>0</v>
      </c>
      <c r="BZ211" s="109">
        <f t="shared" si="650"/>
        <v>0</v>
      </c>
      <c r="CA211" s="109">
        <f t="shared" si="651"/>
        <v>0</v>
      </c>
      <c r="CB211" s="108">
        <v>0</v>
      </c>
      <c r="CC211" s="110">
        <v>0</v>
      </c>
      <c r="CD211" s="244">
        <v>0</v>
      </c>
      <c r="CE211" s="108">
        <v>0</v>
      </c>
      <c r="CF211" s="109">
        <f t="shared" si="652"/>
        <v>0</v>
      </c>
      <c r="CG211" s="109">
        <f t="shared" si="653"/>
        <v>0</v>
      </c>
      <c r="CH211" s="108">
        <v>0</v>
      </c>
      <c r="CI211" s="245">
        <v>0</v>
      </c>
      <c r="CJ211" s="249">
        <v>7.6683751759000911</v>
      </c>
      <c r="CK211" s="250">
        <v>1.6870425386980201</v>
      </c>
      <c r="CL211" s="250">
        <v>1.3070903045140665</v>
      </c>
      <c r="CM211" s="251">
        <v>1.3070903045140665</v>
      </c>
      <c r="CN211" s="252">
        <f t="shared" si="541"/>
        <v>0.63714116893538175</v>
      </c>
      <c r="CO211" s="250">
        <v>5.1612229172650839</v>
      </c>
      <c r="CP211" s="252">
        <f t="shared" si="654"/>
        <v>0.51082687701339446</v>
      </c>
      <c r="CQ211" s="250">
        <v>1.6151530997289354</v>
      </c>
      <c r="CR211" s="250">
        <v>1.15513235835554</v>
      </c>
      <c r="CS211" s="252">
        <f t="shared" si="655"/>
        <v>2.2346035472387921E-2</v>
      </c>
      <c r="CT211" s="252">
        <f t="shared" si="656"/>
        <v>0.67606200511003012</v>
      </c>
      <c r="CU211" s="250">
        <f t="shared" si="542"/>
        <v>16.9788632947328</v>
      </c>
      <c r="CV211" s="245">
        <f t="shared" si="657"/>
        <v>21.393367751363332</v>
      </c>
      <c r="CW211" s="244">
        <v>0</v>
      </c>
      <c r="CX211" s="108">
        <v>0</v>
      </c>
      <c r="CY211" s="108">
        <f t="shared" si="658"/>
        <v>0</v>
      </c>
      <c r="CZ211" s="108">
        <f t="shared" si="659"/>
        <v>0</v>
      </c>
      <c r="DA211" s="108">
        <v>0</v>
      </c>
      <c r="DB211" s="245">
        <v>0</v>
      </c>
      <c r="DC211" s="244">
        <v>0</v>
      </c>
      <c r="DD211" s="108">
        <v>0</v>
      </c>
      <c r="DE211" s="108">
        <f t="shared" si="660"/>
        <v>0</v>
      </c>
      <c r="DF211" s="108">
        <f t="shared" si="661"/>
        <v>0</v>
      </c>
      <c r="DG211" s="108">
        <v>0</v>
      </c>
      <c r="DH211" s="245">
        <v>0</v>
      </c>
      <c r="DI211" s="107">
        <v>3.4840169587400003</v>
      </c>
      <c r="DJ211" s="108">
        <v>0.76648373092280009</v>
      </c>
      <c r="DK211" s="108">
        <v>5.7809241999883305E-2</v>
      </c>
      <c r="DL211" s="108">
        <v>2.3449280661308336</v>
      </c>
      <c r="DM211" s="108">
        <f t="shared" si="662"/>
        <v>0.23208691041723314</v>
      </c>
      <c r="DN211" s="108">
        <f t="shared" si="663"/>
        <v>0.73382178901498307</v>
      </c>
      <c r="DO211" s="108">
        <v>0.48568637383892677</v>
      </c>
      <c r="DP211" s="108">
        <f t="shared" si="664"/>
        <v>9.3956029019140394E-3</v>
      </c>
      <c r="DQ211" s="108">
        <f t="shared" si="665"/>
        <v>0.28425669264396097</v>
      </c>
      <c r="DR211" s="108">
        <v>0.35694621858162223</v>
      </c>
      <c r="DS211" s="110">
        <v>8.995044708256879</v>
      </c>
      <c r="DT211" s="244">
        <v>0</v>
      </c>
      <c r="DU211" s="108">
        <v>0</v>
      </c>
      <c r="DV211" s="108">
        <v>0</v>
      </c>
      <c r="DW211" s="108">
        <f t="shared" si="666"/>
        <v>0</v>
      </c>
      <c r="DX211" s="108">
        <f t="shared" si="667"/>
        <v>0</v>
      </c>
      <c r="DY211" s="108">
        <v>0</v>
      </c>
      <c r="DZ211" s="108">
        <v>0</v>
      </c>
      <c r="EA211" s="108"/>
      <c r="EB211" s="108">
        <v>0</v>
      </c>
      <c r="EC211" s="108">
        <f t="shared" si="668"/>
        <v>0</v>
      </c>
      <c r="ED211" s="108">
        <f t="shared" si="669"/>
        <v>0</v>
      </c>
      <c r="EE211" s="108">
        <v>0</v>
      </c>
      <c r="EF211" s="245">
        <v>0</v>
      </c>
      <c r="EG211" s="249">
        <v>4.8222844444444304</v>
      </c>
      <c r="EH211" s="250">
        <v>1.0609025777777701</v>
      </c>
      <c r="EI211" s="250">
        <v>12.3684088888888</v>
      </c>
      <c r="EJ211" s="250">
        <v>3.24565301218666</v>
      </c>
      <c r="EK211" s="250">
        <f t="shared" si="670"/>
        <v>0.32123526122816248</v>
      </c>
      <c r="EL211" s="250">
        <v>1.0156946536336933</v>
      </c>
      <c r="EM211" s="250">
        <v>1.5692991714007301</v>
      </c>
      <c r="EN211" s="250">
        <f t="shared" si="671"/>
        <v>3.0358092470747125E-2</v>
      </c>
      <c r="EO211" s="250">
        <f t="shared" si="672"/>
        <v>0.91846058744736248</v>
      </c>
      <c r="EP211" s="250">
        <v>23.066548094698391</v>
      </c>
      <c r="EQ211" s="245">
        <v>29.06385059931997</v>
      </c>
      <c r="ER211" s="244">
        <v>0</v>
      </c>
      <c r="ES211" s="108">
        <v>0</v>
      </c>
      <c r="ET211" s="108">
        <v>0</v>
      </c>
      <c r="EU211" s="108">
        <f t="shared" si="673"/>
        <v>0</v>
      </c>
      <c r="EV211" s="108">
        <f t="shared" si="674"/>
        <v>0</v>
      </c>
      <c r="EW211" s="108">
        <v>0</v>
      </c>
      <c r="EX211" s="108">
        <v>0</v>
      </c>
      <c r="EY211" s="108">
        <f t="shared" si="675"/>
        <v>0</v>
      </c>
      <c r="EZ211" s="108">
        <f t="shared" si="676"/>
        <v>0</v>
      </c>
      <c r="FA211" s="108">
        <v>0</v>
      </c>
      <c r="FB211" s="245">
        <v>0</v>
      </c>
      <c r="FC211" s="244">
        <v>0.83333333333333293</v>
      </c>
      <c r="FD211" s="108">
        <v>6.0833333333333302E-2</v>
      </c>
      <c r="FE211" s="108">
        <f t="shared" si="677"/>
        <v>1.1768208333333328E-3</v>
      </c>
      <c r="FF211" s="108">
        <f t="shared" si="678"/>
        <v>3.5603803333333316E-2</v>
      </c>
      <c r="FG211" s="108">
        <v>4.4708333333333301E-2</v>
      </c>
      <c r="FH211" s="245">
        <v>1.1266499999999995</v>
      </c>
      <c r="FI211" s="244">
        <v>0</v>
      </c>
      <c r="FJ211" s="108">
        <v>0</v>
      </c>
      <c r="FK211" s="108">
        <f t="shared" si="679"/>
        <v>0</v>
      </c>
      <c r="FL211" s="108">
        <f t="shared" si="680"/>
        <v>0</v>
      </c>
      <c r="FM211" s="108">
        <v>0</v>
      </c>
      <c r="FN211" s="245">
        <v>0</v>
      </c>
      <c r="FO211" s="244">
        <v>0</v>
      </c>
      <c r="FP211" s="108">
        <v>0</v>
      </c>
      <c r="FQ211" s="108">
        <f t="shared" si="681"/>
        <v>0</v>
      </c>
      <c r="FR211" s="108">
        <f t="shared" si="682"/>
        <v>0</v>
      </c>
      <c r="FS211" s="108">
        <v>0</v>
      </c>
      <c r="FT211" s="110">
        <v>0</v>
      </c>
      <c r="FU211" s="253">
        <f t="shared" si="543"/>
        <v>19.489105426483114</v>
      </c>
      <c r="FV211" s="254">
        <f t="shared" si="544"/>
        <v>14.36803891957654</v>
      </c>
      <c r="FW211" s="254">
        <f t="shared" si="545"/>
        <v>2.3912944480387419</v>
      </c>
      <c r="FX211" s="254">
        <f t="shared" si="546"/>
        <v>15.291499999999996</v>
      </c>
      <c r="FY211" s="254">
        <f t="shared" si="547"/>
        <v>0</v>
      </c>
      <c r="FZ211" s="254">
        <f t="shared" si="548"/>
        <v>0</v>
      </c>
      <c r="GA211" s="254">
        <f t="shared" si="683"/>
        <v>0</v>
      </c>
      <c r="GB211" s="254">
        <f t="shared" si="684"/>
        <v>0</v>
      </c>
      <c r="GC211" s="254">
        <f t="shared" si="685"/>
        <v>0</v>
      </c>
      <c r="GD211" s="254">
        <f t="shared" si="686"/>
        <v>0</v>
      </c>
      <c r="GE211" s="254">
        <f t="shared" si="549"/>
        <v>10.751803995582577</v>
      </c>
      <c r="GF211" s="255">
        <f t="shared" si="550"/>
        <v>4.1048968417006861</v>
      </c>
      <c r="GG211" s="255">
        <f t="shared" si="551"/>
        <v>1.0641490486587901</v>
      </c>
      <c r="GH211" s="254">
        <f t="shared" si="552"/>
        <v>4.5472972236467104</v>
      </c>
      <c r="GI211" s="255">
        <f t="shared" si="553"/>
        <v>3.2468928128169008</v>
      </c>
      <c r="GJ211" s="256">
        <f t="shared" si="554"/>
        <v>8.796746479144564E-2</v>
      </c>
      <c r="GK211" s="253">
        <f t="shared" si="687"/>
        <v>66.839040013327676</v>
      </c>
      <c r="GL211" s="257">
        <f t="shared" si="688"/>
        <v>84.21719041679286</v>
      </c>
      <c r="GM211" s="221">
        <f t="shared" si="689"/>
        <v>84.21719041679286</v>
      </c>
      <c r="GN211" s="222">
        <f t="shared" si="690"/>
        <v>33.819527802060882</v>
      </c>
      <c r="GO211" s="222">
        <f t="shared" si="691"/>
        <v>4.4646978114761122</v>
      </c>
      <c r="GP211" s="55">
        <f t="shared" si="692"/>
        <v>0.40157511352120917</v>
      </c>
      <c r="GQ211" s="56">
        <f t="shared" si="693"/>
        <v>5.301409117758759E-2</v>
      </c>
      <c r="GR211" s="258">
        <f t="shared" si="694"/>
        <v>1.0711387030121819</v>
      </c>
      <c r="GS211" s="227">
        <f t="shared" si="555"/>
        <v>84.21719041679286</v>
      </c>
      <c r="GT211" s="222">
        <f t="shared" si="788"/>
        <v>33.819527802060882</v>
      </c>
      <c r="GU211" s="222">
        <f t="shared" si="789"/>
        <v>4.4646978114761122</v>
      </c>
      <c r="GV211" s="37">
        <f t="shared" si="748"/>
        <v>0.40157511352120917</v>
      </c>
      <c r="GW211" s="228">
        <f t="shared" si="749"/>
        <v>5.301409117758759E-2</v>
      </c>
      <c r="GX211" s="258">
        <f t="shared" si="695"/>
        <v>1.0711387030121819</v>
      </c>
      <c r="GY211" s="221">
        <f t="shared" si="754"/>
        <v>60.578913058940174</v>
      </c>
      <c r="GZ211" s="222">
        <f t="shared" si="696"/>
        <v>32.671232541607111</v>
      </c>
      <c r="HA211" s="222">
        <f t="shared" si="697"/>
        <v>2.2233541292834187</v>
      </c>
      <c r="HB211" s="55">
        <f t="shared" si="698"/>
        <v>0.53931691560427431</v>
      </c>
      <c r="HC211" s="56">
        <f t="shared" si="699"/>
        <v>3.6701783129060257E-2</v>
      </c>
      <c r="HD211" s="258">
        <f t="shared" si="700"/>
        <v>1.0901960668818813</v>
      </c>
      <c r="HE211" s="221">
        <f t="shared" si="701"/>
        <v>60.578913058940174</v>
      </c>
      <c r="HF211" s="222">
        <f t="shared" si="702"/>
        <v>32.671232541607111</v>
      </c>
      <c r="HG211" s="222">
        <f t="shared" si="703"/>
        <v>2.2233541292834187</v>
      </c>
      <c r="HH211" s="55">
        <f t="shared" si="704"/>
        <v>0.53931691560427431</v>
      </c>
      <c r="HI211" s="56">
        <f t="shared" si="705"/>
        <v>3.6701783129060257E-2</v>
      </c>
      <c r="HJ211" s="259">
        <f t="shared" si="706"/>
        <v>1.0901960668818813</v>
      </c>
      <c r="HK211" s="54">
        <f t="shared" si="556"/>
        <v>1.0769044695288543</v>
      </c>
      <c r="HL211" s="55">
        <f t="shared" si="557"/>
        <v>0</v>
      </c>
      <c r="HM211" s="55">
        <f t="shared" si="558"/>
        <v>0.78254273680781439</v>
      </c>
      <c r="HN211" s="56">
        <f t="shared" si="559"/>
        <v>0</v>
      </c>
      <c r="HQ211" s="57">
        <f t="shared" si="560"/>
        <v>0</v>
      </c>
      <c r="HR211" s="58">
        <f t="shared" si="707"/>
        <v>0</v>
      </c>
      <c r="HS211" s="58">
        <f t="shared" si="561"/>
        <v>0</v>
      </c>
      <c r="HT211" s="58">
        <f t="shared" si="708"/>
        <v>0</v>
      </c>
      <c r="HU211" s="58">
        <f t="shared" si="562"/>
        <v>0</v>
      </c>
      <c r="HV211" s="55"/>
      <c r="HW211" s="56"/>
      <c r="HX211" s="260"/>
      <c r="HY211" s="57">
        <f t="shared" si="563"/>
        <v>0</v>
      </c>
      <c r="HZ211" s="58">
        <f t="shared" si="709"/>
        <v>0</v>
      </c>
      <c r="IA211" s="58">
        <f t="shared" si="564"/>
        <v>0</v>
      </c>
      <c r="IB211" s="58">
        <f t="shared" si="710"/>
        <v>0</v>
      </c>
      <c r="IC211" s="58">
        <f t="shared" si="565"/>
        <v>0</v>
      </c>
      <c r="ID211" s="55"/>
      <c r="IE211" s="56"/>
      <c r="IF211" s="260"/>
      <c r="IG211" s="57">
        <f t="shared" si="566"/>
        <v>0.91134544480458324</v>
      </c>
      <c r="IH211" s="58">
        <f t="shared" si="711"/>
        <v>1.0541532760054615</v>
      </c>
      <c r="II211" s="58">
        <f t="shared" si="567"/>
        <v>1.7788441922164233</v>
      </c>
      <c r="IJ211" s="58">
        <f t="shared" si="712"/>
        <v>2.0543871575907473</v>
      </c>
      <c r="IK211" s="58">
        <f t="shared" si="568"/>
        <v>18.760537585597373</v>
      </c>
      <c r="IL211" s="55">
        <f t="shared" si="569"/>
        <v>4.8577789450139797E-2</v>
      </c>
      <c r="IM211" s="56">
        <f t="shared" si="570"/>
        <v>9.4818401876823472E-2</v>
      </c>
      <c r="IN211" s="260">
        <f t="shared" si="571"/>
        <v>1.0222995100575569</v>
      </c>
      <c r="IO211" s="57">
        <f t="shared" si="572"/>
        <v>0</v>
      </c>
      <c r="IP211" s="58">
        <f t="shared" si="713"/>
        <v>0</v>
      </c>
      <c r="IQ211" s="58">
        <f t="shared" si="573"/>
        <v>0</v>
      </c>
      <c r="IR211" s="58">
        <f t="shared" si="714"/>
        <v>0</v>
      </c>
      <c r="IS211" s="58">
        <f t="shared" si="574"/>
        <v>0</v>
      </c>
      <c r="IT211" s="55"/>
      <c r="IU211" s="56"/>
      <c r="IV211" s="260"/>
      <c r="IW211" s="57">
        <f t="shared" si="575"/>
        <v>0</v>
      </c>
      <c r="IX211" s="58">
        <f t="shared" si="715"/>
        <v>0</v>
      </c>
      <c r="IY211" s="58">
        <f t="shared" si="576"/>
        <v>0</v>
      </c>
      <c r="IZ211" s="58">
        <f t="shared" si="716"/>
        <v>0</v>
      </c>
      <c r="JA211" s="58">
        <f t="shared" si="577"/>
        <v>0</v>
      </c>
      <c r="JB211" s="55"/>
      <c r="JC211" s="56"/>
      <c r="JD211" s="260"/>
      <c r="JE211" s="57">
        <f t="shared" si="578"/>
        <v>0</v>
      </c>
      <c r="JF211" s="58">
        <f t="shared" si="717"/>
        <v>0</v>
      </c>
      <c r="JG211" s="58">
        <f t="shared" si="579"/>
        <v>0</v>
      </c>
      <c r="JH211" s="58">
        <f t="shared" si="718"/>
        <v>0</v>
      </c>
      <c r="JI211" s="58">
        <f t="shared" si="580"/>
        <v>0</v>
      </c>
      <c r="JJ211" s="55"/>
      <c r="JK211" s="56"/>
      <c r="JL211" s="260"/>
      <c r="JM211" s="57">
        <f t="shared" si="581"/>
        <v>12.150700142501648</v>
      </c>
      <c r="JN211" s="58">
        <f t="shared" si="719"/>
        <v>14.054714854831657</v>
      </c>
      <c r="JO211" s="58">
        <f t="shared" si="582"/>
        <v>1.1703140814211641</v>
      </c>
      <c r="JP211" s="58">
        <f t="shared" si="720"/>
        <v>1.3515957326333026</v>
      </c>
      <c r="JQ211" s="58">
        <f t="shared" si="583"/>
        <v>16.978863294732804</v>
      </c>
      <c r="JR211" s="55">
        <f t="shared" si="584"/>
        <v>0.71563684397359206</v>
      </c>
      <c r="JS211" s="56">
        <f t="shared" si="585"/>
        <v>6.8927705059279198E-2</v>
      </c>
      <c r="JT211" s="260">
        <f t="shared" si="586"/>
        <v>1.1228171949643442</v>
      </c>
      <c r="JU211" s="57">
        <f t="shared" si="587"/>
        <v>0</v>
      </c>
      <c r="JV211" s="58">
        <f t="shared" si="721"/>
        <v>0</v>
      </c>
      <c r="JW211" s="58">
        <f t="shared" si="588"/>
        <v>0</v>
      </c>
      <c r="JX211" s="58">
        <f t="shared" si="722"/>
        <v>0</v>
      </c>
      <c r="JY211" s="58">
        <f t="shared" si="589"/>
        <v>0</v>
      </c>
      <c r="JZ211" s="55"/>
      <c r="KA211" s="56"/>
      <c r="KB211" s="260"/>
      <c r="KC211" s="57">
        <f t="shared" si="590"/>
        <v>0</v>
      </c>
      <c r="KD211" s="58">
        <f t="shared" si="723"/>
        <v>0</v>
      </c>
      <c r="KE211" s="58">
        <f t="shared" si="591"/>
        <v>0</v>
      </c>
      <c r="KF211" s="58">
        <f t="shared" si="724"/>
        <v>0</v>
      </c>
      <c r="KG211" s="58">
        <f t="shared" si="592"/>
        <v>0</v>
      </c>
      <c r="KH211" s="55"/>
      <c r="KI211" s="56"/>
      <c r="KJ211" s="260"/>
      <c r="KK211" s="57">
        <f t="shared" si="593"/>
        <v>5.4925564372867122</v>
      </c>
      <c r="KL211" s="58">
        <f t="shared" si="725"/>
        <v>6.3532400310095403</v>
      </c>
      <c r="KM211" s="58">
        <f t="shared" si="594"/>
        <v>0.24148251331914719</v>
      </c>
      <c r="KN211" s="58">
        <f t="shared" si="726"/>
        <v>0.27888815463228311</v>
      </c>
      <c r="KO211" s="58">
        <f t="shared" si="595"/>
        <v>7.1389243716324442</v>
      </c>
      <c r="KP211" s="55">
        <f t="shared" si="727"/>
        <v>0.76938151342689454</v>
      </c>
      <c r="KQ211" s="56">
        <f t="shared" si="728"/>
        <v>3.3826176150389423E-2</v>
      </c>
      <c r="KR211" s="260">
        <f t="shared" si="729"/>
        <v>1.1258017578396897</v>
      </c>
      <c r="KS211" s="57">
        <f t="shared" si="596"/>
        <v>0</v>
      </c>
      <c r="KT211" s="58">
        <f t="shared" si="730"/>
        <v>0</v>
      </c>
      <c r="KU211" s="58">
        <f t="shared" si="597"/>
        <v>0</v>
      </c>
      <c r="KV211" s="58">
        <f t="shared" si="731"/>
        <v>0</v>
      </c>
      <c r="KW211" s="58">
        <f t="shared" si="598"/>
        <v>0</v>
      </c>
      <c r="KX211" s="55"/>
      <c r="KY211" s="56"/>
      <c r="KZ211" s="260"/>
      <c r="LA211" s="57">
        <f t="shared" si="599"/>
        <v>8.2428564163410876</v>
      </c>
      <c r="LB211" s="58">
        <f t="shared" si="732"/>
        <v>9.5345120167817363</v>
      </c>
      <c r="LC211" s="58">
        <f t="shared" si="600"/>
        <v>0.35159335369890959</v>
      </c>
      <c r="LD211" s="58">
        <f t="shared" si="733"/>
        <v>0.40605516418687071</v>
      </c>
      <c r="LE211" s="58">
        <f t="shared" si="601"/>
        <v>23.066548094698387</v>
      </c>
      <c r="LF211" s="55">
        <f t="shared" si="734"/>
        <v>0.35735110353315608</v>
      </c>
      <c r="LG211" s="56">
        <f t="shared" si="735"/>
        <v>1.5242564784963199E-2</v>
      </c>
      <c r="LH211" s="260">
        <f t="shared" si="736"/>
        <v>1.0583579912088366</v>
      </c>
      <c r="LI211" s="57">
        <f t="shared" si="602"/>
        <v>0</v>
      </c>
      <c r="LJ211" s="58">
        <f t="shared" si="737"/>
        <v>0</v>
      </c>
      <c r="LK211" s="58">
        <f t="shared" si="603"/>
        <v>0</v>
      </c>
      <c r="LL211" s="58">
        <f t="shared" si="738"/>
        <v>0</v>
      </c>
      <c r="LM211" s="58">
        <f t="shared" si="604"/>
        <v>0</v>
      </c>
      <c r="LN211" s="55"/>
      <c r="LO211" s="56"/>
      <c r="LP211" s="260"/>
      <c r="LQ211" s="57">
        <f t="shared" si="605"/>
        <v>4.3436640066666643E-2</v>
      </c>
      <c r="LR211" s="58">
        <f t="shared" si="739"/>
        <v>5.0243161565113312E-2</v>
      </c>
      <c r="LS211" s="58">
        <f t="shared" si="606"/>
        <v>1.1768208333333328E-3</v>
      </c>
      <c r="LT211" s="58">
        <f t="shared" si="740"/>
        <v>1.359110380416666E-3</v>
      </c>
      <c r="LU211" s="58">
        <f t="shared" si="607"/>
        <v>0.89416666666666633</v>
      </c>
      <c r="LV211" s="55">
        <f t="shared" si="608"/>
        <v>4.857778945013979E-2</v>
      </c>
      <c r="LW211" s="56">
        <f t="shared" si="609"/>
        <v>1.3161090400745572E-3</v>
      </c>
      <c r="LX211" s="260">
        <f t="shared" si="610"/>
        <v>1.0078160048971445</v>
      </c>
      <c r="LY211" s="57">
        <f t="shared" si="611"/>
        <v>0</v>
      </c>
      <c r="LZ211" s="58">
        <f t="shared" si="741"/>
        <v>0</v>
      </c>
      <c r="MA211" s="58">
        <f t="shared" si="612"/>
        <v>0</v>
      </c>
      <c r="MB211" s="58">
        <f t="shared" si="742"/>
        <v>0</v>
      </c>
      <c r="MC211" s="58">
        <f t="shared" si="613"/>
        <v>0</v>
      </c>
      <c r="MD211" s="55"/>
      <c r="ME211" s="56"/>
      <c r="MF211" s="260"/>
      <c r="MG211" s="57">
        <f t="shared" si="614"/>
        <v>0</v>
      </c>
      <c r="MH211" s="58">
        <f t="shared" si="743"/>
        <v>0</v>
      </c>
      <c r="MI211" s="58">
        <f t="shared" si="615"/>
        <v>0</v>
      </c>
      <c r="MJ211" s="58">
        <f t="shared" si="744"/>
        <v>0</v>
      </c>
      <c r="MK211" s="58">
        <f t="shared" si="616"/>
        <v>0</v>
      </c>
      <c r="ML211" s="55"/>
      <c r="MM211" s="56"/>
      <c r="MN211" s="260"/>
      <c r="MO211" s="59">
        <v>1.0053828383760743</v>
      </c>
      <c r="MP211" s="60"/>
      <c r="MQ211" s="60">
        <v>0.71779999999999999</v>
      </c>
      <c r="MR211" s="61"/>
      <c r="MS211" s="59">
        <f t="shared" si="617"/>
        <v>1.0711387030121819</v>
      </c>
      <c r="MT211" s="60"/>
      <c r="MU211" s="60">
        <f t="shared" si="745"/>
        <v>1.0901960668818813</v>
      </c>
      <c r="MV211" s="61"/>
      <c r="MW211" s="66">
        <f t="shared" si="746"/>
        <v>1.0769044695288543</v>
      </c>
      <c r="MX211" s="67"/>
      <c r="MY211" s="67">
        <f t="shared" si="747"/>
        <v>0.78254273680781439</v>
      </c>
      <c r="MZ211" s="261"/>
      <c r="NA211" s="59">
        <f t="shared" si="618"/>
        <v>1.0711463898512388</v>
      </c>
      <c r="NB211" s="60"/>
      <c r="NC211" s="60">
        <f t="shared" si="619"/>
        <v>1.0893234925774604</v>
      </c>
      <c r="ND211" s="262"/>
      <c r="NE211" s="62">
        <f t="shared" si="620"/>
        <v>1.0769121977449234</v>
      </c>
      <c r="NF211" s="63"/>
      <c r="NG211" s="63">
        <f t="shared" si="621"/>
        <v>0.78191640297210108</v>
      </c>
      <c r="NH211" s="64"/>
      <c r="NI211" s="238">
        <f t="shared" si="750"/>
        <v>-7.7282160690916868E-6</v>
      </c>
      <c r="NJ211" s="238">
        <f t="shared" si="751"/>
        <v>0</v>
      </c>
      <c r="NK211" s="238">
        <f t="shared" si="752"/>
        <v>6.263338357133108E-4</v>
      </c>
      <c r="NL211" s="238">
        <f t="shared" si="753"/>
        <v>0</v>
      </c>
      <c r="NM211" s="239">
        <f t="shared" si="622"/>
        <v>0</v>
      </c>
      <c r="NN211" s="240">
        <f t="shared" si="623"/>
        <v>0</v>
      </c>
      <c r="NO211" s="240">
        <f t="shared" si="805"/>
        <v>0.2949957947728224</v>
      </c>
      <c r="NP211" s="240">
        <f t="shared" si="624"/>
        <v>0</v>
      </c>
      <c r="NQ211" s="240">
        <f t="shared" si="803"/>
        <v>0</v>
      </c>
      <c r="NR211" s="240">
        <f t="shared" si="625"/>
        <v>0</v>
      </c>
      <c r="NS211" s="240">
        <f t="shared" si="626"/>
        <v>0.27071122570590339</v>
      </c>
      <c r="NT211" s="240">
        <f t="shared" si="627"/>
        <v>0</v>
      </c>
      <c r="NU211" s="240">
        <f t="shared" si="628"/>
        <v>0</v>
      </c>
      <c r="NV211" s="240">
        <f t="shared" si="629"/>
        <v>0.12316271230766206</v>
      </c>
      <c r="NW211" s="240">
        <f t="shared" si="630"/>
        <v>0</v>
      </c>
      <c r="NX211" s="240">
        <f t="shared" si="631"/>
        <v>0.37423538569144466</v>
      </c>
      <c r="NY211" s="240">
        <f t="shared" si="632"/>
        <v>0</v>
      </c>
      <c r="NZ211" s="240">
        <f t="shared" si="633"/>
        <v>1.3807079267090881E-2</v>
      </c>
      <c r="OA211" s="240">
        <f t="shared" si="634"/>
        <v>0</v>
      </c>
      <c r="OB211" s="241">
        <f t="shared" si="635"/>
        <v>0</v>
      </c>
      <c r="OC211" s="4"/>
      <c r="OD211" s="4"/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136"/>
      <c r="OP211" s="13"/>
      <c r="OQ211" s="13"/>
      <c r="OR211" s="13"/>
      <c r="OS211" s="13"/>
      <c r="OT211" s="13"/>
    </row>
    <row r="212" spans="1:410" ht="15" customHeight="1">
      <c r="A212" s="242">
        <v>193</v>
      </c>
      <c r="B212" s="49" t="s">
        <v>262</v>
      </c>
      <c r="C212" s="50">
        <v>1</v>
      </c>
      <c r="D212" s="51">
        <v>84.9</v>
      </c>
      <c r="E212" s="52">
        <v>84.9</v>
      </c>
      <c r="F212" s="52"/>
      <c r="G212" s="52"/>
      <c r="H212" s="53"/>
      <c r="I212" s="57">
        <v>0.9702160995038781</v>
      </c>
      <c r="J212" s="58"/>
      <c r="K212" s="58">
        <v>0.78459999999999996</v>
      </c>
      <c r="L212" s="243"/>
      <c r="M212" s="1">
        <v>0</v>
      </c>
      <c r="N212" s="2">
        <v>0</v>
      </c>
      <c r="O212" s="2">
        <v>0.18561609950387814</v>
      </c>
      <c r="P212" s="2">
        <v>0</v>
      </c>
      <c r="Q212" s="2">
        <v>0</v>
      </c>
      <c r="R212" s="2">
        <v>0</v>
      </c>
      <c r="S212" s="2">
        <v>0.24110000000000001</v>
      </c>
      <c r="T212" s="2">
        <v>0</v>
      </c>
      <c r="U212" s="2">
        <v>0</v>
      </c>
      <c r="V212" s="2">
        <v>0.17499999999999999</v>
      </c>
      <c r="W212" s="2">
        <v>0</v>
      </c>
      <c r="X212" s="2">
        <v>0.35520000000000002</v>
      </c>
      <c r="Y212" s="2">
        <v>0</v>
      </c>
      <c r="Z212" s="2">
        <v>1.3299999999999999E-2</v>
      </c>
      <c r="AA212" s="2">
        <v>0</v>
      </c>
      <c r="AB212" s="3">
        <v>0</v>
      </c>
      <c r="AC212" s="244">
        <v>0</v>
      </c>
      <c r="AD212" s="108">
        <v>0</v>
      </c>
      <c r="AE212" s="108">
        <v>0</v>
      </c>
      <c r="AF212" s="108">
        <f t="shared" si="636"/>
        <v>0</v>
      </c>
      <c r="AG212" s="108">
        <f t="shared" si="637"/>
        <v>0</v>
      </c>
      <c r="AH212" s="108">
        <v>0</v>
      </c>
      <c r="AI212" s="108">
        <v>0</v>
      </c>
      <c r="AJ212" s="108">
        <f t="shared" si="638"/>
        <v>0</v>
      </c>
      <c r="AK212" s="108">
        <f t="shared" si="639"/>
        <v>0</v>
      </c>
      <c r="AL212" s="108">
        <v>0</v>
      </c>
      <c r="AM212" s="245">
        <v>0</v>
      </c>
      <c r="AN212" s="244">
        <v>0</v>
      </c>
      <c r="AO212" s="108">
        <v>0</v>
      </c>
      <c r="AP212" s="108">
        <v>0</v>
      </c>
      <c r="AQ212" s="108">
        <f t="shared" si="640"/>
        <v>0</v>
      </c>
      <c r="AR212" s="108">
        <f t="shared" si="641"/>
        <v>0</v>
      </c>
      <c r="AS212" s="246">
        <v>0</v>
      </c>
      <c r="AT212" s="247">
        <v>0</v>
      </c>
      <c r="AU212" s="108">
        <v>0</v>
      </c>
      <c r="AV212" s="108">
        <f t="shared" si="642"/>
        <v>0</v>
      </c>
      <c r="AW212" s="108">
        <f t="shared" si="643"/>
        <v>0</v>
      </c>
      <c r="AX212" s="108">
        <v>0</v>
      </c>
      <c r="AY212" s="245">
        <v>0</v>
      </c>
      <c r="AZ212" s="248">
        <v>2</v>
      </c>
      <c r="BA212" s="108">
        <v>10.194333333333331</v>
      </c>
      <c r="BB212" s="108">
        <v>1.0631231492527999</v>
      </c>
      <c r="BC212" s="109">
        <v>0.85049851940223997</v>
      </c>
      <c r="BD212" s="109">
        <v>0.21262462985055997</v>
      </c>
      <c r="BE212" s="108">
        <v>0.39867124999999998</v>
      </c>
      <c r="BF212" s="109">
        <v>0.31893700000000003</v>
      </c>
      <c r="BG212" s="109">
        <v>7.9734249999999951E-2</v>
      </c>
      <c r="BH212" s="108">
        <v>0.85089732447878741</v>
      </c>
      <c r="BI212" s="109">
        <f t="shared" si="644"/>
        <v>0.49800297530305093</v>
      </c>
      <c r="BJ212" s="108">
        <f t="shared" si="645"/>
        <v>1.6460608742042145E-2</v>
      </c>
      <c r="BK212" s="108">
        <v>0.62535125285324589</v>
      </c>
      <c r="BL212" s="245">
        <v>15.758851571901795</v>
      </c>
      <c r="BM212" s="244">
        <v>0</v>
      </c>
      <c r="BN212" s="108">
        <v>0</v>
      </c>
      <c r="BO212" s="108">
        <v>0</v>
      </c>
      <c r="BP212" s="108">
        <f t="shared" si="646"/>
        <v>0</v>
      </c>
      <c r="BQ212" s="108">
        <f t="shared" si="647"/>
        <v>0</v>
      </c>
      <c r="BR212" s="108">
        <v>0</v>
      </c>
      <c r="BS212" s="108">
        <v>0</v>
      </c>
      <c r="BT212" s="108">
        <f t="shared" si="648"/>
        <v>0</v>
      </c>
      <c r="BU212" s="108">
        <f t="shared" si="649"/>
        <v>0</v>
      </c>
      <c r="BV212" s="108">
        <v>0</v>
      </c>
      <c r="BW212" s="245">
        <v>0</v>
      </c>
      <c r="BX212" s="107">
        <v>0</v>
      </c>
      <c r="BY212" s="108">
        <v>0</v>
      </c>
      <c r="BZ212" s="109">
        <f t="shared" si="650"/>
        <v>0</v>
      </c>
      <c r="CA212" s="109">
        <f t="shared" si="651"/>
        <v>0</v>
      </c>
      <c r="CB212" s="108">
        <v>0</v>
      </c>
      <c r="CC212" s="110">
        <v>0</v>
      </c>
      <c r="CD212" s="244">
        <v>0</v>
      </c>
      <c r="CE212" s="108">
        <v>0</v>
      </c>
      <c r="CF212" s="109">
        <f t="shared" si="652"/>
        <v>0</v>
      </c>
      <c r="CG212" s="109">
        <f t="shared" si="653"/>
        <v>0</v>
      </c>
      <c r="CH212" s="108">
        <v>0</v>
      </c>
      <c r="CI212" s="245">
        <v>0</v>
      </c>
      <c r="CJ212" s="249">
        <v>7.9202561123347657</v>
      </c>
      <c r="CK212" s="250">
        <v>1.7424563447136485</v>
      </c>
      <c r="CL212" s="250">
        <v>1.3500239276550396</v>
      </c>
      <c r="CM212" s="251">
        <v>1.3500239276550396</v>
      </c>
      <c r="CN212" s="252">
        <f t="shared" ref="CN212:CN275" si="806">CM212*0.48745</f>
        <v>0.65806916353544909</v>
      </c>
      <c r="CO212" s="250">
        <v>5.3307521371752511</v>
      </c>
      <c r="CP212" s="252">
        <f t="shared" si="654"/>
        <v>0.52760586202478332</v>
      </c>
      <c r="CQ212" s="250">
        <v>1.6682055738076231</v>
      </c>
      <c r="CR212" s="250">
        <v>1.1930746620971453</v>
      </c>
      <c r="CS212" s="252">
        <f t="shared" si="655"/>
        <v>2.3080029338269276E-2</v>
      </c>
      <c r="CT212" s="252">
        <f t="shared" si="656"/>
        <v>0.69826842133627209</v>
      </c>
      <c r="CU212" s="250">
        <f t="shared" ref="CU212:CU275" si="807">CJ212+CK212+CL212+CO212+CR212</f>
        <v>17.536563183975851</v>
      </c>
      <c r="CV212" s="245">
        <f t="shared" si="657"/>
        <v>22.096069611809572</v>
      </c>
      <c r="CW212" s="244">
        <v>0</v>
      </c>
      <c r="CX212" s="108">
        <v>0</v>
      </c>
      <c r="CY212" s="108">
        <f t="shared" si="658"/>
        <v>0</v>
      </c>
      <c r="CZ212" s="108">
        <f t="shared" si="659"/>
        <v>0</v>
      </c>
      <c r="DA212" s="108">
        <v>0</v>
      </c>
      <c r="DB212" s="245">
        <v>0</v>
      </c>
      <c r="DC212" s="244">
        <v>0</v>
      </c>
      <c r="DD212" s="108">
        <v>0</v>
      </c>
      <c r="DE212" s="108">
        <f t="shared" si="660"/>
        <v>0</v>
      </c>
      <c r="DF212" s="108">
        <f t="shared" si="661"/>
        <v>0</v>
      </c>
      <c r="DG212" s="108">
        <v>0</v>
      </c>
      <c r="DH212" s="245">
        <v>0</v>
      </c>
      <c r="DI212" s="107">
        <v>5.7561168845600008</v>
      </c>
      <c r="DJ212" s="108">
        <v>1.2663457146032002</v>
      </c>
      <c r="DK212" s="108">
        <v>9.7944320840566618E-2</v>
      </c>
      <c r="DL212" s="108">
        <v>3.8741717375037621</v>
      </c>
      <c r="DM212" s="108">
        <f t="shared" si="662"/>
        <v>0.38344227354769739</v>
      </c>
      <c r="DN212" s="108">
        <f t="shared" si="663"/>
        <v>1.2123833035344274</v>
      </c>
      <c r="DO212" s="108">
        <v>0.80260424199804958</v>
      </c>
      <c r="DP212" s="108">
        <f t="shared" si="664"/>
        <v>1.552637906145227E-2</v>
      </c>
      <c r="DQ212" s="108">
        <f t="shared" si="665"/>
        <v>0.46973857950571452</v>
      </c>
      <c r="DR212" s="108">
        <v>0.58985914497527892</v>
      </c>
      <c r="DS212" s="110">
        <v>14.864450453377028</v>
      </c>
      <c r="DT212" s="244">
        <v>0</v>
      </c>
      <c r="DU212" s="108">
        <v>0</v>
      </c>
      <c r="DV212" s="108">
        <v>0</v>
      </c>
      <c r="DW212" s="108">
        <f t="shared" si="666"/>
        <v>0</v>
      </c>
      <c r="DX212" s="108">
        <f t="shared" si="667"/>
        <v>0</v>
      </c>
      <c r="DY212" s="108">
        <v>0</v>
      </c>
      <c r="DZ212" s="108">
        <v>0</v>
      </c>
      <c r="EA212" s="108"/>
      <c r="EB212" s="108">
        <v>0</v>
      </c>
      <c r="EC212" s="108">
        <f t="shared" si="668"/>
        <v>0</v>
      </c>
      <c r="ED212" s="108">
        <f t="shared" si="669"/>
        <v>0</v>
      </c>
      <c r="EE212" s="108">
        <v>0</v>
      </c>
      <c r="EF212" s="245">
        <v>0</v>
      </c>
      <c r="EG212" s="249">
        <v>5.0035733333333301</v>
      </c>
      <c r="EH212" s="250">
        <v>1.10078613333333</v>
      </c>
      <c r="EI212" s="250">
        <v>12.8333866666667</v>
      </c>
      <c r="EJ212" s="250">
        <v>3.3676700427199999</v>
      </c>
      <c r="EK212" s="250">
        <f t="shared" si="670"/>
        <v>0.33331177480816931</v>
      </c>
      <c r="EL212" s="250">
        <v>1.0538786631687969</v>
      </c>
      <c r="EM212" s="250">
        <v>1.6282953808519001</v>
      </c>
      <c r="EN212" s="250">
        <f t="shared" si="671"/>
        <v>3.1499374142580007E-2</v>
      </c>
      <c r="EO212" s="250">
        <f t="shared" si="672"/>
        <v>0.95298918096042984</v>
      </c>
      <c r="EP212" s="250">
        <v>23.933711556905259</v>
      </c>
      <c r="EQ212" s="245">
        <v>30.156476561700629</v>
      </c>
      <c r="ER212" s="244">
        <v>0</v>
      </c>
      <c r="ES212" s="108">
        <v>0</v>
      </c>
      <c r="ET212" s="108">
        <v>0</v>
      </c>
      <c r="EU212" s="108">
        <f t="shared" si="673"/>
        <v>0</v>
      </c>
      <c r="EV212" s="108">
        <f t="shared" si="674"/>
        <v>0</v>
      </c>
      <c r="EW212" s="108">
        <v>0</v>
      </c>
      <c r="EX212" s="108">
        <v>0</v>
      </c>
      <c r="EY212" s="108">
        <f t="shared" si="675"/>
        <v>0</v>
      </c>
      <c r="EZ212" s="108">
        <f t="shared" si="676"/>
        <v>0</v>
      </c>
      <c r="FA212" s="108">
        <v>0</v>
      </c>
      <c r="FB212" s="245">
        <v>0</v>
      </c>
      <c r="FC212" s="244">
        <v>0.83333333333333293</v>
      </c>
      <c r="FD212" s="108">
        <v>6.0833333333333302E-2</v>
      </c>
      <c r="FE212" s="108">
        <f t="shared" si="677"/>
        <v>1.1768208333333328E-3</v>
      </c>
      <c r="FF212" s="108">
        <f t="shared" si="678"/>
        <v>3.5603803333333316E-2</v>
      </c>
      <c r="FG212" s="108">
        <v>4.4708333333333301E-2</v>
      </c>
      <c r="FH212" s="245">
        <v>1.1266499999999995</v>
      </c>
      <c r="FI212" s="244">
        <v>0</v>
      </c>
      <c r="FJ212" s="108">
        <v>0</v>
      </c>
      <c r="FK212" s="108">
        <f t="shared" si="679"/>
        <v>0</v>
      </c>
      <c r="FL212" s="108">
        <f t="shared" si="680"/>
        <v>0</v>
      </c>
      <c r="FM212" s="108">
        <v>0</v>
      </c>
      <c r="FN212" s="245">
        <v>0</v>
      </c>
      <c r="FO212" s="244">
        <v>0</v>
      </c>
      <c r="FP212" s="108">
        <v>0</v>
      </c>
      <c r="FQ212" s="108">
        <f t="shared" si="681"/>
        <v>0</v>
      </c>
      <c r="FR212" s="108">
        <f t="shared" si="682"/>
        <v>0</v>
      </c>
      <c r="FS212" s="108">
        <v>0</v>
      </c>
      <c r="FT212" s="110">
        <v>0</v>
      </c>
      <c r="FU212" s="253">
        <f t="shared" ref="FU212:FU275" si="808">AC212+AD212+AN212+AO212+BM212+BN212+CJ212+CK212+DI212+DJ212+DT212+DU212+EG212+EH212+ER212+ES212</f>
        <v>22.789534522878277</v>
      </c>
      <c r="FV212" s="254">
        <f t="shared" ref="FV212:FV275" si="809">AH212+AS212-AT212+BD212+BG212+BR212+CL212-CN212+DK212+DY212+DZ212+EA212+EI212+EW212+FC212</f>
        <v>14.748977964810749</v>
      </c>
      <c r="FW212" s="254">
        <f t="shared" ref="FW212:FW275" si="810">AT212+BC212+BF212+CN212</f>
        <v>1.8275046829376889</v>
      </c>
      <c r="FX212" s="254">
        <f t="shared" ref="FX212:FX275" si="811">BA212</f>
        <v>10.194333333333331</v>
      </c>
      <c r="FY212" s="254">
        <f t="shared" ref="FY212:FY275" si="812">BX212</f>
        <v>0</v>
      </c>
      <c r="FZ212" s="254">
        <f t="shared" ref="FZ212:FZ275" si="813">CD212</f>
        <v>0</v>
      </c>
      <c r="GA212" s="254">
        <f t="shared" si="683"/>
        <v>0</v>
      </c>
      <c r="GB212" s="254">
        <f t="shared" si="684"/>
        <v>0</v>
      </c>
      <c r="GC212" s="254">
        <f t="shared" si="685"/>
        <v>0</v>
      </c>
      <c r="GD212" s="254">
        <f t="shared" si="686"/>
        <v>0</v>
      </c>
      <c r="GE212" s="254">
        <f t="shared" ref="GE212:GE275" si="814">AE212+AP212+BO212+CO212+DL212+DV212+EJ212+ET212</f>
        <v>12.572593917399013</v>
      </c>
      <c r="GF212" s="255">
        <f t="shared" ref="GF212:GF275" si="815">(AG212+AR212+BQ212+CQ212+DN212+DX212+EL212+EV212)*1.22</f>
        <v>4.8000503994232337</v>
      </c>
      <c r="GG212" s="255">
        <f t="shared" ref="GG212:GG275" si="816">AF212+AQ212+BP212+CP212+DM212+DW212+EK212+EU212</f>
        <v>1.24435991038065</v>
      </c>
      <c r="GH212" s="254">
        <f t="shared" ref="GH212:GH275" si="817">AI212+AU212+BH212+BS212+BY212+CE212+CR212+CX212+DD212+DO212+EB212+EM212+EX212+FD212+FJ212+FP212</f>
        <v>4.5357049427592155</v>
      </c>
      <c r="GI212" s="255">
        <f t="shared" ref="GI212:GI275" si="818">(AK212+AW212+BI212+BU212+BZ212+CF212+CT212+CZ212+DF212+DQ212+ED212+EO212+EZ212+FF212+FL212+FR212)*1.22</f>
        <v>3.2386156117353369</v>
      </c>
      <c r="GJ212" s="256">
        <f t="shared" ref="GJ212:GJ275" si="819">AJ212+AV212+BJ212+BT212+CA212+CG212+CS212+CY212+DE212+DP212+EC212+EN212+EY212+FE212+FK212+FQ212</f>
        <v>8.7743212117677036E-2</v>
      </c>
      <c r="GK212" s="253">
        <f t="shared" si="687"/>
        <v>66.668649364118266</v>
      </c>
      <c r="GL212" s="257">
        <f t="shared" si="688"/>
        <v>84.002498198789013</v>
      </c>
      <c r="GM212" s="221">
        <f t="shared" si="689"/>
        <v>84.002498198789013</v>
      </c>
      <c r="GN212" s="222">
        <f t="shared" si="690"/>
        <v>38.843532672886433</v>
      </c>
      <c r="GO212" s="222">
        <f t="shared" si="691"/>
        <v>3.9811058348493802</v>
      </c>
      <c r="GP212" s="55">
        <f t="shared" si="692"/>
        <v>0.46240925574575831</v>
      </c>
      <c r="GQ212" s="56">
        <f t="shared" si="693"/>
        <v>4.7392707600531485E-2</v>
      </c>
      <c r="GR212" s="258">
        <f t="shared" si="694"/>
        <v>1.0798006607826827</v>
      </c>
      <c r="GS212" s="227">
        <f t="shared" ref="GS212:GS275" si="820">GL212</f>
        <v>84.002498198789013</v>
      </c>
      <c r="GT212" s="222">
        <f t="shared" si="788"/>
        <v>38.843532672886433</v>
      </c>
      <c r="GU212" s="222">
        <f t="shared" si="789"/>
        <v>3.9811058348493802</v>
      </c>
      <c r="GV212" s="37">
        <f t="shared" si="748"/>
        <v>0.46240925574575831</v>
      </c>
      <c r="GW212" s="228">
        <f t="shared" si="749"/>
        <v>4.7392707600531485E-2</v>
      </c>
      <c r="GX212" s="258">
        <f t="shared" si="695"/>
        <v>1.0798006607826827</v>
      </c>
      <c r="GY212" s="221">
        <f t="shared" si="754"/>
        <v>68.243646626887212</v>
      </c>
      <c r="GZ212" s="222">
        <f t="shared" si="696"/>
        <v>38.07800249925058</v>
      </c>
      <c r="HA212" s="222">
        <f t="shared" si="697"/>
        <v>2.4868767133875851</v>
      </c>
      <c r="HB212" s="55">
        <f t="shared" si="698"/>
        <v>0.55797139193684708</v>
      </c>
      <c r="HC212" s="56">
        <f t="shared" si="699"/>
        <v>3.6441146338270031E-2</v>
      </c>
      <c r="HD212" s="258">
        <f t="shared" si="700"/>
        <v>1.0930788506843021</v>
      </c>
      <c r="HE212" s="221">
        <f t="shared" si="701"/>
        <v>68.243646626887212</v>
      </c>
      <c r="HF212" s="222">
        <f t="shared" si="702"/>
        <v>38.07800249925058</v>
      </c>
      <c r="HG212" s="222">
        <f t="shared" si="703"/>
        <v>2.4868767133875851</v>
      </c>
      <c r="HH212" s="55">
        <f t="shared" si="704"/>
        <v>0.55797139193684708</v>
      </c>
      <c r="HI212" s="56">
        <f t="shared" si="705"/>
        <v>3.6441146338270031E-2</v>
      </c>
      <c r="HJ212" s="259">
        <f t="shared" si="706"/>
        <v>1.0930788506843021</v>
      </c>
      <c r="HK212" s="54">
        <f t="shared" ref="HK212:HK275" si="821">I212*GR212</f>
        <v>1.0476399853462846</v>
      </c>
      <c r="HL212" s="55">
        <f t="shared" ref="HL212:HL275" si="822">J212*GX212</f>
        <v>0</v>
      </c>
      <c r="HM212" s="55">
        <f t="shared" ref="HM212:HM275" si="823">K212*HD212</f>
        <v>0.8576296662469034</v>
      </c>
      <c r="HN212" s="56">
        <f t="shared" ref="HN212:HN275" si="824">L212*HJ212</f>
        <v>0</v>
      </c>
      <c r="HQ212" s="57">
        <f t="shared" ref="HQ212:HQ275" si="825">AC212+AD212+AG212*1.22+AK212*1.22</f>
        <v>0</v>
      </c>
      <c r="HR212" s="58">
        <f t="shared" si="707"/>
        <v>0</v>
      </c>
      <c r="HS212" s="58">
        <f t="shared" ref="HS212:HS275" si="826">AF212+AJ212</f>
        <v>0</v>
      </c>
      <c r="HT212" s="58">
        <f t="shared" si="708"/>
        <v>0</v>
      </c>
      <c r="HU212" s="58">
        <f t="shared" ref="HU212:HU275" si="827">AM212/1.05/1.2</f>
        <v>0</v>
      </c>
      <c r="HV212" s="55"/>
      <c r="HW212" s="56"/>
      <c r="HX212" s="260"/>
      <c r="HY212" s="57">
        <f t="shared" ref="HY212:HY275" si="828">AN212+AO212+AR212*1.22+AW212*1.22</f>
        <v>0</v>
      </c>
      <c r="HZ212" s="58">
        <f t="shared" si="709"/>
        <v>0</v>
      </c>
      <c r="IA212" s="58">
        <f t="shared" ref="IA212:IA275" si="829">AQ212+AT212+AV212</f>
        <v>0</v>
      </c>
      <c r="IB212" s="58">
        <f t="shared" si="710"/>
        <v>0</v>
      </c>
      <c r="IC212" s="58">
        <f t="shared" ref="IC212:IC275" si="830">AY212/1.05/1.2</f>
        <v>0</v>
      </c>
      <c r="ID212" s="55"/>
      <c r="IE212" s="56"/>
      <c r="IF212" s="260"/>
      <c r="IG212" s="57">
        <f t="shared" ref="IG212:IG275" si="831">BI212*1.22</f>
        <v>0.60756362986972212</v>
      </c>
      <c r="IH212" s="58">
        <f t="shared" si="711"/>
        <v>0.70276885067030759</v>
      </c>
      <c r="II212" s="58">
        <f t="shared" ref="II212:II275" si="832">BC212+BF212+BJ212</f>
        <v>1.1858961281442821</v>
      </c>
      <c r="IJ212" s="58">
        <f t="shared" si="712"/>
        <v>1.3695914383938315</v>
      </c>
      <c r="IK212" s="58">
        <f t="shared" ref="IK212:IK275" si="833">BL212/1.05/1.2</f>
        <v>12.507025057064917</v>
      </c>
      <c r="IL212" s="55">
        <f t="shared" ref="IL212:IL275" si="834">IG212/IK212</f>
        <v>4.857778945013979E-2</v>
      </c>
      <c r="IM212" s="56">
        <f t="shared" ref="IM212:IM275" si="835">II212/IK212</f>
        <v>9.4818401876823458E-2</v>
      </c>
      <c r="IN212" s="260">
        <f t="shared" ref="IN212:IN275" si="836">1+IL212*(IJ212*$GV$14-IJ212)/IJ212+IM212*(IK212*$GW$14-IK212)/IK212</f>
        <v>1.0222995100575569</v>
      </c>
      <c r="IO212" s="57">
        <f t="shared" ref="IO212:IO275" si="837">BM212+BN212+BQ212*1.22+BU212*1.22</f>
        <v>0</v>
      </c>
      <c r="IP212" s="58">
        <f t="shared" si="713"/>
        <v>0</v>
      </c>
      <c r="IQ212" s="58">
        <f t="shared" ref="IQ212:IQ275" si="838">BP212+BT212</f>
        <v>0</v>
      </c>
      <c r="IR212" s="58">
        <f t="shared" si="714"/>
        <v>0</v>
      </c>
      <c r="IS212" s="58">
        <f t="shared" ref="IS212:IS275" si="839">BW212/1.05/1.2</f>
        <v>0</v>
      </c>
      <c r="IT212" s="55"/>
      <c r="IU212" s="56"/>
      <c r="IV212" s="260"/>
      <c r="IW212" s="57">
        <f t="shared" ref="IW212:IW275" si="840">BZ212*1.22</f>
        <v>0</v>
      </c>
      <c r="IX212" s="58">
        <f t="shared" si="715"/>
        <v>0</v>
      </c>
      <c r="IY212" s="58">
        <f t="shared" ref="IY212:IY275" si="841">CA212</f>
        <v>0</v>
      </c>
      <c r="IZ212" s="58">
        <f t="shared" si="716"/>
        <v>0</v>
      </c>
      <c r="JA212" s="58">
        <f t="shared" ref="JA212:JA275" si="842">CC212/1.05/1.2</f>
        <v>0</v>
      </c>
      <c r="JB212" s="55"/>
      <c r="JC212" s="56"/>
      <c r="JD212" s="260"/>
      <c r="JE212" s="57">
        <f t="shared" ref="JE212:JE275" si="843">CF212*1.22</f>
        <v>0</v>
      </c>
      <c r="JF212" s="58">
        <f t="shared" si="717"/>
        <v>0</v>
      </c>
      <c r="JG212" s="58">
        <f t="shared" ref="JG212:JG275" si="844">CG212</f>
        <v>0</v>
      </c>
      <c r="JH212" s="58">
        <f t="shared" si="718"/>
        <v>0</v>
      </c>
      <c r="JI212" s="58">
        <f t="shared" ref="JI212:JI275" si="845">CI212/1.05/1.2</f>
        <v>0</v>
      </c>
      <c r="JJ212" s="55"/>
      <c r="JK212" s="56"/>
      <c r="JL212" s="260"/>
      <c r="JM212" s="57">
        <f t="shared" ref="JM212:JM275" si="846">CJ212+CK212+CQ212*1.22+CT212*1.22</f>
        <v>12.549810731123966</v>
      </c>
      <c r="JN212" s="58">
        <f t="shared" si="719"/>
        <v>14.516366072691092</v>
      </c>
      <c r="JO212" s="58">
        <f t="shared" ref="JO212:JO275" si="847">CN212+CP212+CS212</f>
        <v>1.2087550548985018</v>
      </c>
      <c r="JP212" s="58">
        <f t="shared" si="720"/>
        <v>1.3959912129022798</v>
      </c>
      <c r="JQ212" s="58">
        <f t="shared" ref="JQ212:JQ275" si="848">CV212/1.05/1.2</f>
        <v>17.536563183975851</v>
      </c>
      <c r="JR212" s="55">
        <f t="shared" ref="JR212:JR275" si="849">JM212/JQ212</f>
        <v>0.71563684397359217</v>
      </c>
      <c r="JS212" s="56">
        <f t="shared" ref="JS212:JS275" si="850">JO212/JQ212</f>
        <v>6.8927705059279212E-2</v>
      </c>
      <c r="JT212" s="260">
        <f t="shared" ref="JT212:JT275" si="851">1+JR212*(JP212*$GV$14-JP212)/JP212+JS212*(JQ212*$GW$14-JQ212)/JQ212</f>
        <v>1.1228171949643442</v>
      </c>
      <c r="JU212" s="57">
        <f t="shared" ref="JU212:JU275" si="852">CZ212*1.22</f>
        <v>0</v>
      </c>
      <c r="JV212" s="58">
        <f t="shared" si="721"/>
        <v>0</v>
      </c>
      <c r="JW212" s="58">
        <f t="shared" ref="JW212:JW275" si="853">CY212</f>
        <v>0</v>
      </c>
      <c r="JX212" s="58">
        <f t="shared" si="722"/>
        <v>0</v>
      </c>
      <c r="JY212" s="58">
        <f t="shared" ref="JY212:JY275" si="854">DB212/1.05/1.2</f>
        <v>0</v>
      </c>
      <c r="JZ212" s="55"/>
      <c r="KA212" s="56"/>
      <c r="KB212" s="260"/>
      <c r="KC212" s="57">
        <f t="shared" ref="KC212:KC275" si="855">DF212*1.22</f>
        <v>0</v>
      </c>
      <c r="KD212" s="58">
        <f t="shared" si="723"/>
        <v>0</v>
      </c>
      <c r="KE212" s="58">
        <f t="shared" ref="KE212:KE275" si="856">DE212</f>
        <v>0</v>
      </c>
      <c r="KF212" s="58">
        <f t="shared" si="724"/>
        <v>0</v>
      </c>
      <c r="KG212" s="58">
        <f t="shared" ref="KG212:KG275" si="857">DH212/1.05/1.2</f>
        <v>0</v>
      </c>
      <c r="KH212" s="55"/>
      <c r="KI212" s="56"/>
      <c r="KJ212" s="260"/>
      <c r="KK212" s="57">
        <f t="shared" ref="KK212:KK275" si="858">DI212+DJ212+DN212*1.22+DQ212*1.22</f>
        <v>9.0746512964721742</v>
      </c>
      <c r="KL212" s="58">
        <f t="shared" si="725"/>
        <v>10.496649154629365</v>
      </c>
      <c r="KM212" s="58">
        <f t="shared" ref="KM212:KM275" si="859">DM212+DP212</f>
        <v>0.39896865260914965</v>
      </c>
      <c r="KN212" s="58">
        <f t="shared" si="726"/>
        <v>0.46076889689830697</v>
      </c>
      <c r="KO212" s="58">
        <f t="shared" ref="KO212:KO275" si="860">DS212/1.05/1.2</f>
        <v>11.797182899505579</v>
      </c>
      <c r="KP212" s="55">
        <f t="shared" si="727"/>
        <v>0.76922188744335684</v>
      </c>
      <c r="KQ212" s="56">
        <f t="shared" si="728"/>
        <v>3.3818976615669023E-2</v>
      </c>
      <c r="KR212" s="260">
        <f t="shared" si="729"/>
        <v>1.1257756292401411</v>
      </c>
      <c r="KS212" s="57">
        <f t="shared" ref="KS212:KS275" si="861">DT212+DU212+DX212*1.22+ED212*1.22</f>
        <v>0</v>
      </c>
      <c r="KT212" s="58">
        <f t="shared" si="730"/>
        <v>0</v>
      </c>
      <c r="KU212" s="58">
        <f t="shared" ref="KU212:KU275" si="862">DW212+EC212</f>
        <v>0</v>
      </c>
      <c r="KV212" s="58">
        <f t="shared" si="731"/>
        <v>0</v>
      </c>
      <c r="KW212" s="58">
        <f t="shared" ref="KW212:KW275" si="863">EF212/1.05/1.2</f>
        <v>0</v>
      </c>
      <c r="KX212" s="55"/>
      <c r="KY212" s="56"/>
      <c r="KZ212" s="260"/>
      <c r="LA212" s="57">
        <f t="shared" ref="LA212:LA275" si="864">EG212+EH212+EL212*1.22+EO212*1.22</f>
        <v>8.5527382365043163</v>
      </c>
      <c r="LB212" s="58">
        <f t="shared" si="732"/>
        <v>9.8929523181645429</v>
      </c>
      <c r="LC212" s="58">
        <f t="shared" ref="LC212:LC275" si="865">EK212+EN212</f>
        <v>0.36481114895074934</v>
      </c>
      <c r="LD212" s="58">
        <f t="shared" si="733"/>
        <v>0.4213203959232204</v>
      </c>
      <c r="LE212" s="58">
        <f t="shared" ref="LE212:LE275" si="866">EQ212/1.05/1.2</f>
        <v>23.933711556905262</v>
      </c>
      <c r="LF212" s="55">
        <f t="shared" si="734"/>
        <v>0.3573511035331548</v>
      </c>
      <c r="LG212" s="56">
        <f t="shared" si="735"/>
        <v>1.5242564784963135E-2</v>
      </c>
      <c r="LH212" s="260">
        <f t="shared" si="736"/>
        <v>1.0583579912088363</v>
      </c>
      <c r="LI212" s="57">
        <f t="shared" ref="LI212:LI275" si="867">ER212+ES212+EV212*1.22+EZ212*1.22</f>
        <v>0</v>
      </c>
      <c r="LJ212" s="58">
        <f t="shared" si="737"/>
        <v>0</v>
      </c>
      <c r="LK212" s="58">
        <f t="shared" ref="LK212:LK275" si="868">EU212+EY212</f>
        <v>0</v>
      </c>
      <c r="LL212" s="58">
        <f t="shared" si="738"/>
        <v>0</v>
      </c>
      <c r="LM212" s="58">
        <f t="shared" ref="LM212:LM275" si="869">FB212/1.05/1.2</f>
        <v>0</v>
      </c>
      <c r="LN212" s="55"/>
      <c r="LO212" s="56"/>
      <c r="LP212" s="260"/>
      <c r="LQ212" s="57">
        <f t="shared" ref="LQ212:LQ275" si="870">FF212*1.22</f>
        <v>4.3436640066666643E-2</v>
      </c>
      <c r="LR212" s="58">
        <f t="shared" si="739"/>
        <v>5.0243161565113312E-2</v>
      </c>
      <c r="LS212" s="58">
        <f t="shared" ref="LS212:LS275" si="871">FE212</f>
        <v>1.1768208333333328E-3</v>
      </c>
      <c r="LT212" s="58">
        <f t="shared" si="740"/>
        <v>1.359110380416666E-3</v>
      </c>
      <c r="LU212" s="58">
        <f t="shared" ref="LU212:LU275" si="872">FH212/1.05/1.2</f>
        <v>0.89416666666666633</v>
      </c>
      <c r="LV212" s="55">
        <f t="shared" ref="LV212:LV275" si="873">LQ212/LU212</f>
        <v>4.857778945013979E-2</v>
      </c>
      <c r="LW212" s="56">
        <f t="shared" ref="LW212:LW275" si="874">LS212/LU212</f>
        <v>1.3161090400745572E-3</v>
      </c>
      <c r="LX212" s="260">
        <f t="shared" ref="LX212:LX275" si="875">1+LV212*(LT212*$GV$14-LT212)/LT212+LW212*(LU212*$GW$14-LU212)/LU212</f>
        <v>1.0078160048971445</v>
      </c>
      <c r="LY212" s="57">
        <f t="shared" ref="LY212:LY275" si="876">FL212*1.22</f>
        <v>0</v>
      </c>
      <c r="LZ212" s="58">
        <f t="shared" si="741"/>
        <v>0</v>
      </c>
      <c r="MA212" s="58">
        <f t="shared" ref="MA212:MA275" si="877">FK212</f>
        <v>0</v>
      </c>
      <c r="MB212" s="58">
        <f t="shared" si="742"/>
        <v>0</v>
      </c>
      <c r="MC212" s="58">
        <f t="shared" ref="MC212:MC275" si="878">FN212/1.05/1.2</f>
        <v>0</v>
      </c>
      <c r="MD212" s="55"/>
      <c r="ME212" s="56"/>
      <c r="MF212" s="260"/>
      <c r="MG212" s="57">
        <f t="shared" ref="MG212:MG275" si="879">FR212*1.22</f>
        <v>0</v>
      </c>
      <c r="MH212" s="58">
        <f t="shared" si="743"/>
        <v>0</v>
      </c>
      <c r="MI212" s="58">
        <f t="shared" ref="MI212:MI275" si="880">FQ212</f>
        <v>0</v>
      </c>
      <c r="MJ212" s="58">
        <f t="shared" si="744"/>
        <v>0</v>
      </c>
      <c r="MK212" s="58">
        <f t="shared" ref="MK212:MK275" si="881">FT212/1.05/1.2</f>
        <v>0</v>
      </c>
      <c r="ML212" s="55"/>
      <c r="MM212" s="56"/>
      <c r="MN212" s="260"/>
      <c r="MO212" s="59">
        <v>0.9702160995038781</v>
      </c>
      <c r="MP212" s="60"/>
      <c r="MQ212" s="60">
        <v>0.78459999999999996</v>
      </c>
      <c r="MR212" s="61"/>
      <c r="MS212" s="59">
        <f t="shared" ref="MS212:MS275" si="882">GR212</f>
        <v>1.0798006607826827</v>
      </c>
      <c r="MT212" s="60"/>
      <c r="MU212" s="60">
        <f t="shared" si="745"/>
        <v>1.0930788506843021</v>
      </c>
      <c r="MV212" s="61"/>
      <c r="MW212" s="66">
        <f t="shared" si="746"/>
        <v>1.0476399853462846</v>
      </c>
      <c r="MX212" s="67"/>
      <c r="MY212" s="67">
        <f t="shared" si="747"/>
        <v>0.8576296662469034</v>
      </c>
      <c r="MZ212" s="261"/>
      <c r="NA212" s="59">
        <f t="shared" ref="NA212:NA275" si="883">NE212/I212</f>
        <v>1.07997581186588</v>
      </c>
      <c r="NB212" s="60"/>
      <c r="NC212" s="60">
        <f t="shared" ref="NC212:NC275" si="884">NG212/K212</f>
        <v>1.0923460007206713</v>
      </c>
      <c r="ND212" s="262"/>
      <c r="NE212" s="62">
        <f t="shared" ref="NE212:NE275" si="885">NM212+NN212+NO212+NP212+NS212+NT212+NU212+NV212+NW212+NX212+NY212+NZ212+OA212</f>
        <v>1.0478099197470481</v>
      </c>
      <c r="NF212" s="63"/>
      <c r="NG212" s="63">
        <f t="shared" ref="NG212:NG275" si="886">NE212-NM212-NO212</f>
        <v>0.85705467216543874</v>
      </c>
      <c r="NH212" s="64"/>
      <c r="NI212" s="238">
        <f t="shared" si="750"/>
        <v>-1.6993440076351618E-4</v>
      </c>
      <c r="NJ212" s="238">
        <f t="shared" si="751"/>
        <v>0</v>
      </c>
      <c r="NK212" s="238">
        <f t="shared" si="752"/>
        <v>5.7499408146466369E-4</v>
      </c>
      <c r="NL212" s="238">
        <f t="shared" si="753"/>
        <v>0</v>
      </c>
      <c r="NM212" s="239">
        <f t="shared" ref="NM212:NM275" si="887">M212*HX212</f>
        <v>0</v>
      </c>
      <c r="NN212" s="240">
        <f t="shared" ref="NN212:NN275" si="888">N212*IF212</f>
        <v>0</v>
      </c>
      <c r="NO212" s="240">
        <f t="shared" si="805"/>
        <v>0.19075524758160936</v>
      </c>
      <c r="NP212" s="240">
        <f t="shared" ref="NP212:NP275" si="889">P212*IV212</f>
        <v>0</v>
      </c>
      <c r="NQ212" s="240">
        <f t="shared" si="803"/>
        <v>0</v>
      </c>
      <c r="NR212" s="240">
        <f t="shared" ref="NR212:NR275" si="890">R212*JL212</f>
        <v>0</v>
      </c>
      <c r="NS212" s="240">
        <f t="shared" ref="NS212:NS275" si="891">S212*JT212</f>
        <v>0.27071122570590339</v>
      </c>
      <c r="NT212" s="240">
        <f t="shared" ref="NT212:NT275" si="892">T212*KB212</f>
        <v>0</v>
      </c>
      <c r="NU212" s="240">
        <f t="shared" ref="NU212:NU275" si="893">U212*KJ212</f>
        <v>0</v>
      </c>
      <c r="NV212" s="240">
        <f t="shared" ref="NV212:NV275" si="894">V212*KR212</f>
        <v>0.19701073511702469</v>
      </c>
      <c r="NW212" s="240">
        <f t="shared" ref="NW212:NW275" si="895">W212*KZ212</f>
        <v>0</v>
      </c>
      <c r="NX212" s="240">
        <f t="shared" ref="NX212:NX275" si="896">X212*LH212</f>
        <v>0.37592875847737867</v>
      </c>
      <c r="NY212" s="240">
        <f t="shared" ref="NY212:NY275" si="897">Y212*LP212</f>
        <v>0</v>
      </c>
      <c r="NZ212" s="240">
        <f t="shared" ref="NZ212:NZ275" si="898">Z212*LX212</f>
        <v>1.3403952865132022E-2</v>
      </c>
      <c r="OA212" s="240">
        <f t="shared" ref="OA212:OA275" si="899">AA212*MF212</f>
        <v>0</v>
      </c>
      <c r="OB212" s="241">
        <f t="shared" ref="OB212:OB275" si="900">AB212*MN212</f>
        <v>0</v>
      </c>
      <c r="OC212" s="4"/>
      <c r="OD212" s="4"/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136"/>
      <c r="OP212" s="13"/>
      <c r="OQ212" s="13"/>
      <c r="OR212" s="13"/>
      <c r="OS212" s="13"/>
      <c r="OT212" s="13"/>
    </row>
    <row r="213" spans="1:410" ht="15" customHeight="1">
      <c r="A213" s="242">
        <v>194</v>
      </c>
      <c r="B213" s="49" t="s">
        <v>263</v>
      </c>
      <c r="C213" s="50">
        <v>1</v>
      </c>
      <c r="D213" s="51">
        <v>192.4</v>
      </c>
      <c r="E213" s="52">
        <v>192.4</v>
      </c>
      <c r="F213" s="52"/>
      <c r="G213" s="52"/>
      <c r="H213" s="53"/>
      <c r="I213" s="57">
        <v>1.1402057415042042</v>
      </c>
      <c r="J213" s="58"/>
      <c r="K213" s="58">
        <v>0.68969999999999998</v>
      </c>
      <c r="L213" s="243"/>
      <c r="M213" s="1">
        <v>0</v>
      </c>
      <c r="N213" s="2">
        <v>0</v>
      </c>
      <c r="O213" s="2">
        <v>0.45050574150420414</v>
      </c>
      <c r="P213" s="2">
        <v>0</v>
      </c>
      <c r="Q213" s="2">
        <v>0</v>
      </c>
      <c r="R213" s="2">
        <v>0</v>
      </c>
      <c r="S213" s="2">
        <v>0.24110000000000001</v>
      </c>
      <c r="T213" s="2">
        <v>0</v>
      </c>
      <c r="U213" s="2">
        <v>0</v>
      </c>
      <c r="V213" s="2">
        <v>9.6600000000000005E-2</v>
      </c>
      <c r="W213" s="2">
        <v>0</v>
      </c>
      <c r="X213" s="2">
        <v>0.34610000000000002</v>
      </c>
      <c r="Y213" s="2">
        <v>0</v>
      </c>
      <c r="Z213" s="2">
        <v>5.8999999999999999E-3</v>
      </c>
      <c r="AA213" s="2">
        <v>0</v>
      </c>
      <c r="AB213" s="3">
        <v>0</v>
      </c>
      <c r="AC213" s="244">
        <v>0</v>
      </c>
      <c r="AD213" s="108">
        <v>0</v>
      </c>
      <c r="AE213" s="108">
        <v>0</v>
      </c>
      <c r="AF213" s="108">
        <f t="shared" ref="AF213:AF276" si="901">AE213*$AF$15</f>
        <v>0</v>
      </c>
      <c r="AG213" s="108">
        <f t="shared" ref="AG213:AG276" si="902">AE213*$AG$15</f>
        <v>0</v>
      </c>
      <c r="AH213" s="108">
        <v>0</v>
      </c>
      <c r="AI213" s="108">
        <v>0</v>
      </c>
      <c r="AJ213" s="108">
        <f t="shared" ref="AJ213:AJ276" si="903">AI213*$AJ$15</f>
        <v>0</v>
      </c>
      <c r="AK213" s="108">
        <f t="shared" ref="AK213:AK276" si="904">AI213*$AK$15</f>
        <v>0</v>
      </c>
      <c r="AL213" s="108">
        <v>0</v>
      </c>
      <c r="AM213" s="245">
        <v>0</v>
      </c>
      <c r="AN213" s="244">
        <v>0</v>
      </c>
      <c r="AO213" s="108">
        <v>0</v>
      </c>
      <c r="AP213" s="108">
        <v>0</v>
      </c>
      <c r="AQ213" s="108">
        <f t="shared" ref="AQ213:AQ276" si="905">AP213*$AQ$15</f>
        <v>0</v>
      </c>
      <c r="AR213" s="108">
        <f t="shared" ref="AR213:AR276" si="906">AP213*$AR$15</f>
        <v>0</v>
      </c>
      <c r="AS213" s="246">
        <v>0</v>
      </c>
      <c r="AT213" s="247">
        <v>0</v>
      </c>
      <c r="AU213" s="108">
        <v>0</v>
      </c>
      <c r="AV213" s="108">
        <f t="shared" ref="AV213:AV276" si="907">AU213*$AV$15</f>
        <v>0</v>
      </c>
      <c r="AW213" s="108">
        <f t="shared" ref="AW213:AW276" si="908">AU213*$AW$15</f>
        <v>0</v>
      </c>
      <c r="AX213" s="108">
        <v>0</v>
      </c>
      <c r="AY213" s="245">
        <v>0</v>
      </c>
      <c r="AZ213" s="248">
        <v>11</v>
      </c>
      <c r="BA213" s="108">
        <v>56.068833333333323</v>
      </c>
      <c r="BB213" s="108">
        <v>5.8471773208903999</v>
      </c>
      <c r="BC213" s="109">
        <v>4.6777418567123199</v>
      </c>
      <c r="BD213" s="109">
        <v>1.16943546417808</v>
      </c>
      <c r="BE213" s="108">
        <v>2.1926918749999995</v>
      </c>
      <c r="BF213" s="109">
        <v>1.7541534999999997</v>
      </c>
      <c r="BG213" s="109">
        <v>0.43853837499999981</v>
      </c>
      <c r="BH213" s="108">
        <v>4.6799352846333315</v>
      </c>
      <c r="BI213" s="109">
        <f t="shared" ref="BI213:BI276" si="909">BH213*$BI$15</f>
        <v>2.7390163641667806</v>
      </c>
      <c r="BJ213" s="108">
        <f t="shared" ref="BJ213:BJ276" si="910">BH213*$BJ$15</f>
        <v>9.0533348081231799E-2</v>
      </c>
      <c r="BK213" s="108">
        <v>3.4394318906928527</v>
      </c>
      <c r="BL213" s="245">
        <v>86.673683645459889</v>
      </c>
      <c r="BM213" s="244">
        <v>0</v>
      </c>
      <c r="BN213" s="108">
        <v>0</v>
      </c>
      <c r="BO213" s="108">
        <v>0</v>
      </c>
      <c r="BP213" s="108">
        <f t="shared" ref="BP213:BP276" si="911">BO213*$BP$15</f>
        <v>0</v>
      </c>
      <c r="BQ213" s="108">
        <f t="shared" ref="BQ213:BQ276" si="912">BO213*$BQ$15</f>
        <v>0</v>
      </c>
      <c r="BR213" s="108">
        <v>0</v>
      </c>
      <c r="BS213" s="108">
        <v>0</v>
      </c>
      <c r="BT213" s="108">
        <f t="shared" ref="BT213:BT276" si="913">BS213*$BT$15</f>
        <v>0</v>
      </c>
      <c r="BU213" s="108">
        <f t="shared" ref="BU213:BU276" si="914">BS213*$BU$15</f>
        <v>0</v>
      </c>
      <c r="BV213" s="108">
        <v>0</v>
      </c>
      <c r="BW213" s="245">
        <v>0</v>
      </c>
      <c r="BX213" s="107">
        <v>0</v>
      </c>
      <c r="BY213" s="108">
        <v>0</v>
      </c>
      <c r="BZ213" s="109">
        <f t="shared" ref="BZ213:BZ276" si="915">BY213*$BZ$15</f>
        <v>0</v>
      </c>
      <c r="CA213" s="109">
        <f t="shared" ref="CA213:CA276" si="916">BY213*$CA$15</f>
        <v>0</v>
      </c>
      <c r="CB213" s="108">
        <v>0</v>
      </c>
      <c r="CC213" s="110">
        <v>0</v>
      </c>
      <c r="CD213" s="244">
        <v>0</v>
      </c>
      <c r="CE213" s="108">
        <v>0</v>
      </c>
      <c r="CF213" s="109">
        <f t="shared" ref="CF213:CF276" si="917">CE213*$CF$15</f>
        <v>0</v>
      </c>
      <c r="CG213" s="109">
        <f t="shared" ref="CG213:CG276" si="918">CE213*$CG$15</f>
        <v>0</v>
      </c>
      <c r="CH213" s="108">
        <v>0</v>
      </c>
      <c r="CI213" s="245">
        <v>0</v>
      </c>
      <c r="CJ213" s="249">
        <v>17.948848951863472</v>
      </c>
      <c r="CK213" s="250">
        <v>3.9487467694099636</v>
      </c>
      <c r="CL213" s="250">
        <v>3.0594181823419269</v>
      </c>
      <c r="CM213" s="251">
        <v>3.0594181823419269</v>
      </c>
      <c r="CN213" s="252">
        <f t="shared" si="806"/>
        <v>1.4913133929825722</v>
      </c>
      <c r="CO213" s="250">
        <v>12.080526633598565</v>
      </c>
      <c r="CP213" s="252">
        <f t="shared" ref="CP213:CP276" si="919">CO213*$AQ$15</f>
        <v>1.1956580430337844</v>
      </c>
      <c r="CQ213" s="250">
        <v>3.7804800047183349</v>
      </c>
      <c r="CR213" s="250">
        <v>2.7037404592166165</v>
      </c>
      <c r="CS213" s="252">
        <f t="shared" ref="CS213:CS276" si="920">CR213*$CG$15</f>
        <v>5.2303859183545451E-2</v>
      </c>
      <c r="CT213" s="252">
        <f t="shared" ref="CT213:CT276" si="921">CR213*$CF$15</f>
        <v>1.5824127710847908</v>
      </c>
      <c r="CU213" s="250">
        <f t="shared" si="807"/>
        <v>39.741280996430547</v>
      </c>
      <c r="CV213" s="245">
        <f t="shared" ref="CV213:CV276" si="922">CU213*1.05*1.2</f>
        <v>50.074014055502488</v>
      </c>
      <c r="CW213" s="244">
        <v>0</v>
      </c>
      <c r="CX213" s="108">
        <v>0</v>
      </c>
      <c r="CY213" s="108">
        <f t="shared" ref="CY213:CY276" si="923">CX213*$CY$15</f>
        <v>0</v>
      </c>
      <c r="CZ213" s="108">
        <f t="shared" ref="CZ213:CZ276" si="924">CX213*$CZ$15</f>
        <v>0</v>
      </c>
      <c r="DA213" s="108">
        <v>0</v>
      </c>
      <c r="DB213" s="245">
        <v>0</v>
      </c>
      <c r="DC213" s="244">
        <v>0</v>
      </c>
      <c r="DD213" s="108">
        <v>0</v>
      </c>
      <c r="DE213" s="108">
        <f t="shared" ref="DE213:DE276" si="925">DD213*$DE$15</f>
        <v>0</v>
      </c>
      <c r="DF213" s="108">
        <f t="shared" ref="DF213:DF276" si="926">DD213*$DF$15</f>
        <v>0</v>
      </c>
      <c r="DG213" s="108">
        <v>0</v>
      </c>
      <c r="DH213" s="245">
        <v>0</v>
      </c>
      <c r="DI213" s="107">
        <v>7.1966731606560002</v>
      </c>
      <c r="DJ213" s="108">
        <v>1.5832680953443201</v>
      </c>
      <c r="DK213" s="108">
        <v>0.11885874724561994</v>
      </c>
      <c r="DL213" s="108">
        <v>4.8437424607990032</v>
      </c>
      <c r="DM213" s="108">
        <f t="shared" ref="DM213:DM276" si="927">DL213*$DM$15</f>
        <v>0.47940456631512057</v>
      </c>
      <c r="DN213" s="108">
        <f t="shared" ref="DN213:DN276" si="928">DL213*$DN$15</f>
        <v>1.5158007656824399</v>
      </c>
      <c r="DO213" s="108">
        <v>1.0032055998752807</v>
      </c>
      <c r="DP213" s="108">
        <f t="shared" ref="DP213:DP276" si="929">DO213*$DP$15</f>
        <v>1.9407012329587307E-2</v>
      </c>
      <c r="DQ213" s="108">
        <f t="shared" ref="DQ213:DQ276" si="930">DO213*$DQ$15</f>
        <v>0.58714413502780582</v>
      </c>
      <c r="DR213" s="108">
        <v>0.73728740319601127</v>
      </c>
      <c r="DS213" s="110">
        <v>18.579642560539479</v>
      </c>
      <c r="DT213" s="244">
        <v>0</v>
      </c>
      <c r="DU213" s="108">
        <v>0</v>
      </c>
      <c r="DV213" s="108">
        <v>0</v>
      </c>
      <c r="DW213" s="108">
        <f t="shared" ref="DW213:DW276" si="931">DV213*$DW$15</f>
        <v>0</v>
      </c>
      <c r="DX213" s="108">
        <f t="shared" ref="DX213:DX276" si="932">DV213*$DX$15</f>
        <v>0</v>
      </c>
      <c r="DY213" s="108">
        <v>0</v>
      </c>
      <c r="DZ213" s="108">
        <v>0</v>
      </c>
      <c r="EA213" s="108"/>
      <c r="EB213" s="108">
        <v>0</v>
      </c>
      <c r="EC213" s="108">
        <f t="shared" ref="EC213:EC276" si="933">EB213*$EC$15</f>
        <v>0</v>
      </c>
      <c r="ED213" s="108">
        <f t="shared" ref="ED213:ED276" si="934">EB213*$ED$15</f>
        <v>0</v>
      </c>
      <c r="EE213" s="108">
        <v>0</v>
      </c>
      <c r="EF213" s="245">
        <v>0</v>
      </c>
      <c r="EG213" s="249">
        <v>11.0495577777777</v>
      </c>
      <c r="EH213" s="250">
        <v>2.4309027111110901</v>
      </c>
      <c r="EI213" s="250">
        <v>28.340395555555499</v>
      </c>
      <c r="EJ213" s="250">
        <v>7.4369380110066103</v>
      </c>
      <c r="EK213" s="250">
        <f t="shared" ref="EK213:EK276" si="935">EJ213*$AF$15</f>
        <v>0.73606350270136833</v>
      </c>
      <c r="EL213" s="250">
        <v>2.3273153811644085</v>
      </c>
      <c r="EM213" s="250">
        <v>3.5958189660479198</v>
      </c>
      <c r="EN213" s="250">
        <f t="shared" ref="EN213:EN276" si="936">EM213*$EC$15</f>
        <v>6.9561117898197009E-2</v>
      </c>
      <c r="EO213" s="250">
        <f t="shared" ref="EO213:EO276" si="937">EM213*$ED$15</f>
        <v>2.104517774620934</v>
      </c>
      <c r="EP213" s="250">
        <v>52.853613021498823</v>
      </c>
      <c r="EQ213" s="245">
        <v>66.595552407088519</v>
      </c>
      <c r="ER213" s="244">
        <v>0</v>
      </c>
      <c r="ES213" s="108">
        <v>0</v>
      </c>
      <c r="ET213" s="108">
        <v>0</v>
      </c>
      <c r="EU213" s="108">
        <f t="shared" ref="EU213:EU276" si="938">ET213*$EU$15</f>
        <v>0</v>
      </c>
      <c r="EV213" s="108">
        <f t="shared" ref="EV213:EV276" si="939">ET213*$EV$15</f>
        <v>0</v>
      </c>
      <c r="EW213" s="108">
        <v>0</v>
      </c>
      <c r="EX213" s="108">
        <v>0</v>
      </c>
      <c r="EY213" s="108">
        <f t="shared" ref="EY213:EY276" si="940">EX213*$EY$15</f>
        <v>0</v>
      </c>
      <c r="EZ213" s="108">
        <f t="shared" ref="EZ213:EZ276" si="941">EX213*$EZ$15</f>
        <v>0</v>
      </c>
      <c r="FA213" s="108">
        <v>0</v>
      </c>
      <c r="FB213" s="245">
        <v>0</v>
      </c>
      <c r="FC213" s="244">
        <v>0.83333333333333293</v>
      </c>
      <c r="FD213" s="108">
        <v>6.0833333333333302E-2</v>
      </c>
      <c r="FE213" s="108">
        <f t="shared" ref="FE213:FE276" si="942">FD213*$FE$15</f>
        <v>1.1768208333333328E-3</v>
      </c>
      <c r="FF213" s="108">
        <f t="shared" ref="FF213:FF276" si="943">FD213*$FF$15</f>
        <v>3.5603803333333316E-2</v>
      </c>
      <c r="FG213" s="108">
        <v>4.4708333333333301E-2</v>
      </c>
      <c r="FH213" s="245">
        <v>1.1266499999999995</v>
      </c>
      <c r="FI213" s="244">
        <v>0</v>
      </c>
      <c r="FJ213" s="108">
        <v>0</v>
      </c>
      <c r="FK213" s="108">
        <f t="shared" ref="FK213:FK276" si="944">FJ213*$FK$15</f>
        <v>0</v>
      </c>
      <c r="FL213" s="108">
        <f t="shared" ref="FL213:FL276" si="945">FJ213*$FL$15</f>
        <v>0</v>
      </c>
      <c r="FM213" s="108">
        <v>0</v>
      </c>
      <c r="FN213" s="245">
        <v>0</v>
      </c>
      <c r="FO213" s="244">
        <v>0</v>
      </c>
      <c r="FP213" s="108">
        <v>0</v>
      </c>
      <c r="FQ213" s="108">
        <f t="shared" ref="FQ213:FQ276" si="946">FP213*$FQ$15</f>
        <v>0</v>
      </c>
      <c r="FR213" s="108">
        <f t="shared" ref="FR213:FR276" si="947">FP213*$FR$15</f>
        <v>0</v>
      </c>
      <c r="FS213" s="108">
        <v>0</v>
      </c>
      <c r="FT213" s="110">
        <v>0</v>
      </c>
      <c r="FU213" s="253">
        <f t="shared" si="808"/>
        <v>44.157997466162541</v>
      </c>
      <c r="FV213" s="254">
        <f t="shared" si="809"/>
        <v>32.468666264671889</v>
      </c>
      <c r="FW213" s="254">
        <f t="shared" si="810"/>
        <v>7.9232087496948918</v>
      </c>
      <c r="FX213" s="254">
        <f t="shared" si="811"/>
        <v>56.068833333333323</v>
      </c>
      <c r="FY213" s="254">
        <f t="shared" si="812"/>
        <v>0</v>
      </c>
      <c r="FZ213" s="254">
        <f t="shared" si="813"/>
        <v>0</v>
      </c>
      <c r="GA213" s="254">
        <f t="shared" ref="GA213:GA276" si="948">CW213</f>
        <v>0</v>
      </c>
      <c r="GB213" s="254">
        <f t="shared" ref="GB213:GB276" si="949">DC213</f>
        <v>0</v>
      </c>
      <c r="GC213" s="254">
        <f t="shared" ref="GC213:GC276" si="950">FI213</f>
        <v>0</v>
      </c>
      <c r="GD213" s="254">
        <f t="shared" ref="GD213:GD276" si="951">FO213</f>
        <v>0</v>
      </c>
      <c r="GE213" s="254">
        <f t="shared" si="814"/>
        <v>24.361207105404176</v>
      </c>
      <c r="GF213" s="255">
        <f t="shared" si="815"/>
        <v>9.3007873049095231</v>
      </c>
      <c r="GG213" s="255">
        <f t="shared" si="816"/>
        <v>2.4111261120502734</v>
      </c>
      <c r="GH213" s="254">
        <f t="shared" si="817"/>
        <v>12.043533643106482</v>
      </c>
      <c r="GI213" s="255">
        <f t="shared" si="818"/>
        <v>8.5994077148450465</v>
      </c>
      <c r="GJ213" s="256">
        <f t="shared" si="819"/>
        <v>0.23298215832589489</v>
      </c>
      <c r="GK213" s="253">
        <f t="shared" ref="GK213:GK276" si="952">FU213+FV213+FW213+FX213+FY213+FZ213+GA213+GB213+GC213+GD213+GE213+GH213</f>
        <v>177.02344656237332</v>
      </c>
      <c r="GL213" s="257">
        <f t="shared" ref="GL213:GL276" si="953">GK213*1.05*1.2</f>
        <v>223.04954266859039</v>
      </c>
      <c r="GM213" s="221">
        <f t="shared" ref="GM213:GM276" si="954">GL213-CC213-CI213-FT213</f>
        <v>223.04954266859039</v>
      </c>
      <c r="GN213" s="222">
        <f t="shared" ref="GN213:GN276" si="955">GT213-BZ213*1.22*1.05*1.2-CF213*1.22*1.05*1.2-FR213*1.22*1.05*1.2</f>
        <v>78.19332253225555</v>
      </c>
      <c r="GO213" s="222">
        <f t="shared" ref="GO213:GO276" si="956">GU213-CA213*1.05*1.2-CG213*1.05*1.2-FQ213*1.05*1.2</f>
        <v>13.314819445289535</v>
      </c>
      <c r="GP213" s="55">
        <f t="shared" ref="GP213:GP276" si="957">GN213/GM213</f>
        <v>0.3505648189040948</v>
      </c>
      <c r="GQ213" s="56">
        <f t="shared" ref="GQ213:GQ276" si="958">GO213/GM213</f>
        <v>5.9694448533673297E-2</v>
      </c>
      <c r="GR213" s="258">
        <f t="shared" ref="GR213:GR276" si="959">1+GP213*(GN213*$GV$14-GN213)/GN213+GQ213*(GO213*$GW$14-GO213)/GO213</f>
        <v>1.0641801772001376</v>
      </c>
      <c r="GS213" s="227">
        <f t="shared" si="820"/>
        <v>223.04954266859039</v>
      </c>
      <c r="GT213" s="222">
        <f t="shared" si="788"/>
        <v>78.19332253225555</v>
      </c>
      <c r="GU213" s="222">
        <f t="shared" si="789"/>
        <v>13.314819445289535</v>
      </c>
      <c r="GV213" s="37">
        <f t="shared" si="748"/>
        <v>0.3505648189040948</v>
      </c>
      <c r="GW213" s="228">
        <f t="shared" si="749"/>
        <v>5.9694448533673297E-2</v>
      </c>
      <c r="GX213" s="258">
        <f t="shared" ref="GX213:GX276" si="960">1+GV213*(GT213*$GV$14-GT213)/GT213+GW213*(GU213*$GW$14-GU213)/GU213</f>
        <v>1.0641801772001376</v>
      </c>
      <c r="GY213" s="221">
        <f t="shared" si="754"/>
        <v>136.37585902313049</v>
      </c>
      <c r="GZ213" s="222">
        <f t="shared" ref="GZ213:GZ276" si="961">GN213-(AC213+AD213+AG213*1.22+AK213*1.22+BI213*1.22)*1.05*1.2</f>
        <v>73.982906577258376</v>
      </c>
      <c r="HA213" s="222">
        <f t="shared" ref="HA213:HA276" si="962">GO213-(AF213+AJ213+BC213+BF213+BJ213)*1.05*1.2</f>
        <v>5.0965592772496606</v>
      </c>
      <c r="HB213" s="55">
        <f t="shared" ref="HB213:HB276" si="963">GZ213/GY213</f>
        <v>0.54249268974144649</v>
      </c>
      <c r="HC213" s="56">
        <f t="shared" ref="HC213:HC276" si="964">HA213/GY213</f>
        <v>3.7371418326943344E-2</v>
      </c>
      <c r="HD213" s="258">
        <f t="shared" ref="HD213:HD276" si="965">1+HB213*(GZ213*$GV$14-GZ213)/GZ213+HC213*(HA213*$GW$14-HA213)/HA213</f>
        <v>1.0907974371813283</v>
      </c>
      <c r="HE213" s="221">
        <f t="shared" ref="HE213:HE276" si="966">GY213+AM213</f>
        <v>136.37585902313049</v>
      </c>
      <c r="HF213" s="222">
        <f t="shared" ref="HF213:HF276" si="967">GZ213+(AC213+AD213+AG213*1.22+AK213*1.22)*1.05*1.2</f>
        <v>73.982906577258376</v>
      </c>
      <c r="HG213" s="222">
        <f t="shared" ref="HG213:HG276" si="968">HA213+(AF213+AJ213)*1.05*1.2</f>
        <v>5.0965592772496606</v>
      </c>
      <c r="HH213" s="55">
        <f t="shared" ref="HH213:HH276" si="969">HF213/HE213</f>
        <v>0.54249268974144649</v>
      </c>
      <c r="HI213" s="56">
        <f t="shared" ref="HI213:HI276" si="970">HG213/HE213</f>
        <v>3.7371418326943344E-2</v>
      </c>
      <c r="HJ213" s="259">
        <f t="shared" ref="HJ213:HJ276" si="971">1+HH213*(HF213*$GV$14-HF213)/HF213+HI213*(HG213*$GW$14-HG213)/HG213</f>
        <v>1.0907974371813283</v>
      </c>
      <c r="HK213" s="54">
        <f t="shared" si="821"/>
        <v>1.2133843480385582</v>
      </c>
      <c r="HL213" s="55">
        <f t="shared" si="822"/>
        <v>0</v>
      </c>
      <c r="HM213" s="55">
        <f t="shared" si="823"/>
        <v>0.75232299242396206</v>
      </c>
      <c r="HN213" s="56">
        <f t="shared" si="824"/>
        <v>0</v>
      </c>
      <c r="HQ213" s="57">
        <f t="shared" si="825"/>
        <v>0</v>
      </c>
      <c r="HR213" s="58">
        <f t="shared" ref="HR213:HR276" si="972">HQ213*$HQ$14</f>
        <v>0</v>
      </c>
      <c r="HS213" s="58">
        <f t="shared" si="826"/>
        <v>0</v>
      </c>
      <c r="HT213" s="58">
        <f t="shared" ref="HT213:HT276" si="973">HS213*$HS$14</f>
        <v>0</v>
      </c>
      <c r="HU213" s="58">
        <f t="shared" si="827"/>
        <v>0</v>
      </c>
      <c r="HV213" s="55"/>
      <c r="HW213" s="56"/>
      <c r="HX213" s="260"/>
      <c r="HY213" s="57">
        <f t="shared" si="828"/>
        <v>0</v>
      </c>
      <c r="HZ213" s="58">
        <f t="shared" ref="HZ213:HZ276" si="974">HY213*$HQ$14</f>
        <v>0</v>
      </c>
      <c r="IA213" s="58">
        <f t="shared" si="829"/>
        <v>0</v>
      </c>
      <c r="IB213" s="58">
        <f t="shared" ref="IB213:IB276" si="975">IA213*$HS$14</f>
        <v>0</v>
      </c>
      <c r="IC213" s="58">
        <f t="shared" si="830"/>
        <v>0</v>
      </c>
      <c r="ID213" s="55"/>
      <c r="IE213" s="56"/>
      <c r="IF213" s="260"/>
      <c r="IG213" s="57">
        <f t="shared" si="831"/>
        <v>3.3415999642834722</v>
      </c>
      <c r="IH213" s="58">
        <f t="shared" ref="IH213:IH276" si="976">IG213*$HQ$14</f>
        <v>3.8652286786866923</v>
      </c>
      <c r="II213" s="58">
        <f t="shared" si="832"/>
        <v>6.5224287047935512</v>
      </c>
      <c r="IJ213" s="58">
        <f t="shared" ref="IJ213:IJ276" si="977">II213*$HS$14</f>
        <v>7.5327529111660727</v>
      </c>
      <c r="IK213" s="58">
        <f t="shared" si="833"/>
        <v>68.788637813857051</v>
      </c>
      <c r="IL213" s="55">
        <f t="shared" si="834"/>
        <v>4.857778945013979E-2</v>
      </c>
      <c r="IM213" s="56">
        <f t="shared" si="835"/>
        <v>9.4818401876823444E-2</v>
      </c>
      <c r="IN213" s="260">
        <f t="shared" si="836"/>
        <v>1.0222995100575569</v>
      </c>
      <c r="IO213" s="57">
        <f t="shared" si="837"/>
        <v>0</v>
      </c>
      <c r="IP213" s="58">
        <f t="shared" ref="IP213:IP276" si="978">IO213*$HQ$14</f>
        <v>0</v>
      </c>
      <c r="IQ213" s="58">
        <f t="shared" si="838"/>
        <v>0</v>
      </c>
      <c r="IR213" s="58">
        <f t="shared" ref="IR213:IR276" si="979">IQ213*$HS$14</f>
        <v>0</v>
      </c>
      <c r="IS213" s="58">
        <f t="shared" si="839"/>
        <v>0</v>
      </c>
      <c r="IT213" s="55"/>
      <c r="IU213" s="56"/>
      <c r="IV213" s="260"/>
      <c r="IW213" s="57">
        <f t="shared" si="840"/>
        <v>0</v>
      </c>
      <c r="IX213" s="58">
        <f t="shared" ref="IX213:IX276" si="980">IW213*$HQ$14</f>
        <v>0</v>
      </c>
      <c r="IY213" s="58">
        <f t="shared" si="841"/>
        <v>0</v>
      </c>
      <c r="IZ213" s="58">
        <f t="shared" ref="IZ213:IZ276" si="981">IY213*$HS$14</f>
        <v>0</v>
      </c>
      <c r="JA213" s="58">
        <f t="shared" si="842"/>
        <v>0</v>
      </c>
      <c r="JB213" s="55"/>
      <c r="JC213" s="56"/>
      <c r="JD213" s="260"/>
      <c r="JE213" s="57">
        <f t="shared" si="843"/>
        <v>0</v>
      </c>
      <c r="JF213" s="58">
        <f t="shared" ref="JF213:JF276" si="982">JE213*$HQ$14</f>
        <v>0</v>
      </c>
      <c r="JG213" s="58">
        <f t="shared" si="844"/>
        <v>0</v>
      </c>
      <c r="JH213" s="58">
        <f t="shared" ref="JH213:JH276" si="983">JG213*$HS$14</f>
        <v>0</v>
      </c>
      <c r="JI213" s="58">
        <f t="shared" si="845"/>
        <v>0</v>
      </c>
      <c r="JJ213" s="55"/>
      <c r="JK213" s="56"/>
      <c r="JL213" s="260"/>
      <c r="JM213" s="57">
        <f t="shared" si="846"/>
        <v>28.440324907753251</v>
      </c>
      <c r="JN213" s="58">
        <f t="shared" ref="JN213:JN276" si="984">JM213*$HQ$14</f>
        <v>32.896923820798186</v>
      </c>
      <c r="JO213" s="58">
        <f t="shared" si="847"/>
        <v>2.739275295199902</v>
      </c>
      <c r="JP213" s="58">
        <f t="shared" ref="JP213:JP276" si="985">JO213*$HS$14</f>
        <v>3.163589038426367</v>
      </c>
      <c r="JQ213" s="58">
        <f t="shared" si="848"/>
        <v>39.741280996430547</v>
      </c>
      <c r="JR213" s="55">
        <f t="shared" si="849"/>
        <v>0.71563684397359217</v>
      </c>
      <c r="JS213" s="56">
        <f t="shared" si="850"/>
        <v>6.8927705059279198E-2</v>
      </c>
      <c r="JT213" s="260">
        <f t="shared" si="851"/>
        <v>1.1228171949643442</v>
      </c>
      <c r="JU213" s="57">
        <f t="shared" si="852"/>
        <v>0</v>
      </c>
      <c r="JV213" s="58">
        <f t="shared" ref="JV213:JV276" si="986">JU213*$HQ$14</f>
        <v>0</v>
      </c>
      <c r="JW213" s="58">
        <f t="shared" si="853"/>
        <v>0</v>
      </c>
      <c r="JX213" s="58">
        <f t="shared" ref="JX213:JX276" si="987">JW213*$HS$14</f>
        <v>0</v>
      </c>
      <c r="JY213" s="58">
        <f t="shared" si="854"/>
        <v>0</v>
      </c>
      <c r="JZ213" s="55"/>
      <c r="KA213" s="56"/>
      <c r="KB213" s="260"/>
      <c r="KC213" s="57">
        <f t="shared" si="855"/>
        <v>0</v>
      </c>
      <c r="KD213" s="58">
        <f t="shared" ref="KD213:KD276" si="988">KC213*$HQ$14</f>
        <v>0</v>
      </c>
      <c r="KE213" s="58">
        <f t="shared" si="856"/>
        <v>0</v>
      </c>
      <c r="KF213" s="58">
        <f t="shared" ref="KF213:KF276" si="989">KE213*$HS$14</f>
        <v>0</v>
      </c>
      <c r="KG213" s="58">
        <f t="shared" si="857"/>
        <v>0</v>
      </c>
      <c r="KH213" s="55"/>
      <c r="KI213" s="56"/>
      <c r="KJ213" s="260"/>
      <c r="KK213" s="57">
        <f t="shared" si="858"/>
        <v>11.345534034866821</v>
      </c>
      <c r="KL213" s="58">
        <f t="shared" ref="KL213:KL276" si="990">KK213*$HQ$14</f>
        <v>13.123379218130452</v>
      </c>
      <c r="KM213" s="58">
        <f t="shared" si="859"/>
        <v>0.49881157864470788</v>
      </c>
      <c r="KN213" s="58">
        <f t="shared" ref="KN213:KN276" si="991">KM213*$HS$14</f>
        <v>0.57607749217677318</v>
      </c>
      <c r="KO213" s="58">
        <f t="shared" si="860"/>
        <v>14.745748063920221</v>
      </c>
      <c r="KP213" s="55">
        <f t="shared" ref="KP213:KP276" si="992">KK213/KO213</f>
        <v>0.76941054368255368</v>
      </c>
      <c r="KQ213" s="56">
        <f t="shared" ref="KQ213:KQ276" si="993">KM213/KO213</f>
        <v>3.3827485488185989E-2</v>
      </c>
      <c r="KR213" s="260">
        <f t="shared" ref="KR213:KR276" si="994">1+KP213*(KN213*$GV$14-KN213)/KN213+KQ213*(KO213*$GW$14-KO213)/KO213</f>
        <v>1.1258065096971761</v>
      </c>
      <c r="KS213" s="57">
        <f t="shared" si="861"/>
        <v>0</v>
      </c>
      <c r="KT213" s="58">
        <f t="shared" ref="KT213:KT276" si="995">KS213*$HQ$14</f>
        <v>0</v>
      </c>
      <c r="KU213" s="58">
        <f t="shared" si="862"/>
        <v>0</v>
      </c>
      <c r="KV213" s="58">
        <f t="shared" ref="KV213:KV276" si="996">KU213*$HS$14</f>
        <v>0</v>
      </c>
      <c r="KW213" s="58">
        <f t="shared" si="863"/>
        <v>0</v>
      </c>
      <c r="KX213" s="55"/>
      <c r="KY213" s="56"/>
      <c r="KZ213" s="260"/>
      <c r="LA213" s="57">
        <f t="shared" si="864"/>
        <v>18.887296938946911</v>
      </c>
      <c r="LB213" s="58">
        <f t="shared" ref="LB213:LB276" si="997">LA213*$HQ$14</f>
        <v>21.846936369279891</v>
      </c>
      <c r="LC213" s="58">
        <f t="shared" si="865"/>
        <v>0.8056246205995653</v>
      </c>
      <c r="LD213" s="58">
        <f t="shared" ref="LD213:LD276" si="998">LC213*$HS$14</f>
        <v>0.93041587433043804</v>
      </c>
      <c r="LE213" s="58">
        <f t="shared" si="866"/>
        <v>52.853613021498823</v>
      </c>
      <c r="LF213" s="55">
        <f t="shared" ref="LF213:LF276" si="999">LA213/LE213</f>
        <v>0.35735110353315452</v>
      </c>
      <c r="LG213" s="56">
        <f t="shared" ref="LG213:LG276" si="1000">LC213/LE213</f>
        <v>1.5242564784963103E-2</v>
      </c>
      <c r="LH213" s="260">
        <f t="shared" ref="LH213:LH276" si="1001">1+LF213*(LD213*$GV$14-LD213)/LD213+LG213*(LE213*$GW$14-LE213)/LE213</f>
        <v>1.0583579912088361</v>
      </c>
      <c r="LI213" s="57">
        <f t="shared" si="867"/>
        <v>0</v>
      </c>
      <c r="LJ213" s="58">
        <f t="shared" ref="LJ213:LJ276" si="1002">LI213*$HQ$14</f>
        <v>0</v>
      </c>
      <c r="LK213" s="58">
        <f t="shared" si="868"/>
        <v>0</v>
      </c>
      <c r="LL213" s="58">
        <f t="shared" ref="LL213:LL276" si="1003">LK213*$HS$14</f>
        <v>0</v>
      </c>
      <c r="LM213" s="58">
        <f t="shared" si="869"/>
        <v>0</v>
      </c>
      <c r="LN213" s="55"/>
      <c r="LO213" s="56"/>
      <c r="LP213" s="260"/>
      <c r="LQ213" s="57">
        <f t="shared" si="870"/>
        <v>4.3436640066666643E-2</v>
      </c>
      <c r="LR213" s="58">
        <f t="shared" ref="LR213:LR276" si="1004">LQ213*$HQ$14</f>
        <v>5.0243161565113312E-2</v>
      </c>
      <c r="LS213" s="58">
        <f t="shared" si="871"/>
        <v>1.1768208333333328E-3</v>
      </c>
      <c r="LT213" s="58">
        <f t="shared" ref="LT213:LT276" si="1005">LS213*$HS$14</f>
        <v>1.359110380416666E-3</v>
      </c>
      <c r="LU213" s="58">
        <f t="shared" si="872"/>
        <v>0.89416666666666633</v>
      </c>
      <c r="LV213" s="55">
        <f t="shared" si="873"/>
        <v>4.857778945013979E-2</v>
      </c>
      <c r="LW213" s="56">
        <f t="shared" si="874"/>
        <v>1.3161090400745572E-3</v>
      </c>
      <c r="LX213" s="260">
        <f t="shared" si="875"/>
        <v>1.0078160048971445</v>
      </c>
      <c r="LY213" s="57">
        <f t="shared" si="876"/>
        <v>0</v>
      </c>
      <c r="LZ213" s="58">
        <f t="shared" ref="LZ213:LZ276" si="1006">LY213*$HQ$14</f>
        <v>0</v>
      </c>
      <c r="MA213" s="58">
        <f t="shared" si="877"/>
        <v>0</v>
      </c>
      <c r="MB213" s="58">
        <f t="shared" ref="MB213:MB276" si="1007">MA213*$HS$14</f>
        <v>0</v>
      </c>
      <c r="MC213" s="58">
        <f t="shared" si="878"/>
        <v>0</v>
      </c>
      <c r="MD213" s="55"/>
      <c r="ME213" s="56"/>
      <c r="MF213" s="260"/>
      <c r="MG213" s="57">
        <f t="shared" si="879"/>
        <v>0</v>
      </c>
      <c r="MH213" s="58">
        <f t="shared" ref="MH213:MH276" si="1008">MG213*$HQ$14</f>
        <v>0</v>
      </c>
      <c r="MI213" s="58">
        <f t="shared" si="880"/>
        <v>0</v>
      </c>
      <c r="MJ213" s="58">
        <f t="shared" ref="MJ213:MJ276" si="1009">MI213*$HS$14</f>
        <v>0</v>
      </c>
      <c r="MK213" s="58">
        <f t="shared" si="881"/>
        <v>0</v>
      </c>
      <c r="ML213" s="55"/>
      <c r="MM213" s="56"/>
      <c r="MN213" s="260"/>
      <c r="MO213" s="59">
        <v>1.1402057415042042</v>
      </c>
      <c r="MP213" s="60"/>
      <c r="MQ213" s="60">
        <v>0.68969999999999998</v>
      </c>
      <c r="MR213" s="61"/>
      <c r="MS213" s="59">
        <f t="shared" si="882"/>
        <v>1.0641801772001376</v>
      </c>
      <c r="MT213" s="60"/>
      <c r="MU213" s="60">
        <f t="shared" ref="MU213:MU276" si="1010">HD213</f>
        <v>1.0907974371813283</v>
      </c>
      <c r="MV213" s="61"/>
      <c r="MW213" s="66">
        <f t="shared" ref="MW213:MW276" si="1011">MO213*MS213</f>
        <v>1.2133843480385582</v>
      </c>
      <c r="MX213" s="67"/>
      <c r="MY213" s="67">
        <f t="shared" ref="MY213:MY276" si="1012">MQ213*MU213</f>
        <v>0.75232299242396206</v>
      </c>
      <c r="MZ213" s="261"/>
      <c r="NA213" s="59">
        <f t="shared" si="883"/>
        <v>1.0640708991222991</v>
      </c>
      <c r="NB213" s="60"/>
      <c r="NC213" s="60">
        <f t="shared" si="884"/>
        <v>1.0899056832375267</v>
      </c>
      <c r="ND213" s="262"/>
      <c r="NE213" s="62">
        <f t="shared" si="885"/>
        <v>1.2132597485467864</v>
      </c>
      <c r="NF213" s="63"/>
      <c r="NG213" s="63">
        <f t="shared" si="886"/>
        <v>0.75170794972892208</v>
      </c>
      <c r="NH213" s="64"/>
      <c r="NI213" s="238">
        <f t="shared" si="750"/>
        <v>1.2459949177179297E-4</v>
      </c>
      <c r="NJ213" s="238">
        <f t="shared" si="751"/>
        <v>0</v>
      </c>
      <c r="NK213" s="238">
        <f t="shared" si="752"/>
        <v>6.150426950399801E-4</v>
      </c>
      <c r="NL213" s="238">
        <f t="shared" si="753"/>
        <v>0</v>
      </c>
      <c r="NM213" s="239">
        <f t="shared" si="887"/>
        <v>0</v>
      </c>
      <c r="NN213" s="240">
        <f t="shared" si="888"/>
        <v>0</v>
      </c>
      <c r="NO213" s="240">
        <f t="shared" si="805"/>
        <v>0.46155179881786429</v>
      </c>
      <c r="NP213" s="240">
        <f t="shared" si="889"/>
        <v>0</v>
      </c>
      <c r="NQ213" s="240">
        <f t="shared" si="803"/>
        <v>0</v>
      </c>
      <c r="NR213" s="240">
        <f t="shared" si="890"/>
        <v>0</v>
      </c>
      <c r="NS213" s="240">
        <f t="shared" si="891"/>
        <v>0.27071122570590339</v>
      </c>
      <c r="NT213" s="240">
        <f t="shared" si="892"/>
        <v>0</v>
      </c>
      <c r="NU213" s="240">
        <f t="shared" si="893"/>
        <v>0</v>
      </c>
      <c r="NV213" s="240">
        <f t="shared" si="894"/>
        <v>0.10875290883674722</v>
      </c>
      <c r="NW213" s="240">
        <f t="shared" si="895"/>
        <v>0</v>
      </c>
      <c r="NX213" s="240">
        <f t="shared" si="896"/>
        <v>0.36629770075737822</v>
      </c>
      <c r="NY213" s="240">
        <f t="shared" si="897"/>
        <v>0</v>
      </c>
      <c r="NZ213" s="240">
        <f t="shared" si="898"/>
        <v>5.9461144288931525E-3</v>
      </c>
      <c r="OA213" s="240">
        <f t="shared" si="899"/>
        <v>0</v>
      </c>
      <c r="OB213" s="241">
        <f t="shared" si="900"/>
        <v>0</v>
      </c>
      <c r="OC213" s="4"/>
      <c r="OD213" s="4"/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136"/>
      <c r="OP213" s="13"/>
      <c r="OQ213" s="13"/>
      <c r="OR213" s="13"/>
      <c r="OS213" s="13"/>
      <c r="OT213" s="13"/>
    </row>
    <row r="214" spans="1:410" ht="15" customHeight="1">
      <c r="A214" s="242">
        <v>195</v>
      </c>
      <c r="B214" s="49" t="s">
        <v>264</v>
      </c>
      <c r="C214" s="50">
        <v>1</v>
      </c>
      <c r="D214" s="51">
        <v>55.8</v>
      </c>
      <c r="E214" s="52">
        <v>55.8</v>
      </c>
      <c r="F214" s="52"/>
      <c r="G214" s="52"/>
      <c r="H214" s="53"/>
      <c r="I214" s="57">
        <v>0.99264557566440725</v>
      </c>
      <c r="J214" s="58"/>
      <c r="K214" s="58">
        <v>0.85149999999999992</v>
      </c>
      <c r="L214" s="243"/>
      <c r="M214" s="1">
        <v>0</v>
      </c>
      <c r="N214" s="2">
        <v>0</v>
      </c>
      <c r="O214" s="2">
        <v>0.14114557566440733</v>
      </c>
      <c r="P214" s="2">
        <v>0</v>
      </c>
      <c r="Q214" s="2">
        <v>0</v>
      </c>
      <c r="R214" s="2">
        <v>0</v>
      </c>
      <c r="S214" s="2">
        <v>0.24129999999999999</v>
      </c>
      <c r="T214" s="2">
        <v>0</v>
      </c>
      <c r="U214" s="2">
        <v>0</v>
      </c>
      <c r="V214" s="2">
        <v>0.2351</v>
      </c>
      <c r="W214" s="2">
        <v>0</v>
      </c>
      <c r="X214" s="2">
        <v>0.35489999999999999</v>
      </c>
      <c r="Y214" s="2">
        <v>0</v>
      </c>
      <c r="Z214" s="2">
        <v>2.0199999999999999E-2</v>
      </c>
      <c r="AA214" s="2">
        <v>0</v>
      </c>
      <c r="AB214" s="3">
        <v>0</v>
      </c>
      <c r="AC214" s="244">
        <v>0</v>
      </c>
      <c r="AD214" s="108">
        <v>0</v>
      </c>
      <c r="AE214" s="108">
        <v>0</v>
      </c>
      <c r="AF214" s="108">
        <f t="shared" si="901"/>
        <v>0</v>
      </c>
      <c r="AG214" s="108">
        <f t="shared" si="902"/>
        <v>0</v>
      </c>
      <c r="AH214" s="108">
        <v>0</v>
      </c>
      <c r="AI214" s="108">
        <v>0</v>
      </c>
      <c r="AJ214" s="108">
        <f t="shared" si="903"/>
        <v>0</v>
      </c>
      <c r="AK214" s="108">
        <f t="shared" si="904"/>
        <v>0</v>
      </c>
      <c r="AL214" s="108">
        <v>0</v>
      </c>
      <c r="AM214" s="245">
        <v>0</v>
      </c>
      <c r="AN214" s="244">
        <v>0</v>
      </c>
      <c r="AO214" s="108">
        <v>0</v>
      </c>
      <c r="AP214" s="108">
        <v>0</v>
      </c>
      <c r="AQ214" s="108">
        <f t="shared" si="905"/>
        <v>0</v>
      </c>
      <c r="AR214" s="108">
        <f t="shared" si="906"/>
        <v>0</v>
      </c>
      <c r="AS214" s="246">
        <v>0</v>
      </c>
      <c r="AT214" s="247">
        <v>0</v>
      </c>
      <c r="AU214" s="108">
        <v>0</v>
      </c>
      <c r="AV214" s="108">
        <f t="shared" si="907"/>
        <v>0</v>
      </c>
      <c r="AW214" s="108">
        <f t="shared" si="908"/>
        <v>0</v>
      </c>
      <c r="AX214" s="108">
        <v>0</v>
      </c>
      <c r="AY214" s="245">
        <v>0</v>
      </c>
      <c r="AZ214" s="248">
        <v>1</v>
      </c>
      <c r="BA214" s="108">
        <v>5.0971666666666655</v>
      </c>
      <c r="BB214" s="108">
        <v>0.53156157462639997</v>
      </c>
      <c r="BC214" s="109">
        <v>0.42524925970111999</v>
      </c>
      <c r="BD214" s="109">
        <v>0.10631231492527998</v>
      </c>
      <c r="BE214" s="108">
        <v>0.19933562499999999</v>
      </c>
      <c r="BF214" s="109">
        <v>0.15946850000000001</v>
      </c>
      <c r="BG214" s="109">
        <v>3.9867124999999975E-2</v>
      </c>
      <c r="BH214" s="108">
        <v>0.4254486622393937</v>
      </c>
      <c r="BI214" s="109">
        <f t="shared" si="909"/>
        <v>0.24900148765152547</v>
      </c>
      <c r="BJ214" s="108">
        <f t="shared" si="910"/>
        <v>8.2303043710210723E-3</v>
      </c>
      <c r="BK214" s="108">
        <v>0.31267562642662294</v>
      </c>
      <c r="BL214" s="245">
        <v>7.8794257859508976</v>
      </c>
      <c r="BM214" s="244">
        <v>0</v>
      </c>
      <c r="BN214" s="108">
        <v>0</v>
      </c>
      <c r="BO214" s="108">
        <v>0</v>
      </c>
      <c r="BP214" s="108">
        <f t="shared" si="911"/>
        <v>0</v>
      </c>
      <c r="BQ214" s="108">
        <f t="shared" si="912"/>
        <v>0</v>
      </c>
      <c r="BR214" s="108">
        <v>0</v>
      </c>
      <c r="BS214" s="108">
        <v>0</v>
      </c>
      <c r="BT214" s="108">
        <f t="shared" si="913"/>
        <v>0</v>
      </c>
      <c r="BU214" s="108">
        <f t="shared" si="914"/>
        <v>0</v>
      </c>
      <c r="BV214" s="108">
        <v>0</v>
      </c>
      <c r="BW214" s="245">
        <v>0</v>
      </c>
      <c r="BX214" s="107">
        <v>0</v>
      </c>
      <c r="BY214" s="108">
        <v>0</v>
      </c>
      <c r="BZ214" s="109">
        <f t="shared" si="915"/>
        <v>0</v>
      </c>
      <c r="CA214" s="109">
        <f t="shared" si="916"/>
        <v>0</v>
      </c>
      <c r="CB214" s="108">
        <v>0</v>
      </c>
      <c r="CC214" s="110">
        <v>0</v>
      </c>
      <c r="CD214" s="244">
        <v>0</v>
      </c>
      <c r="CE214" s="108">
        <v>0</v>
      </c>
      <c r="CF214" s="109">
        <f t="shared" si="917"/>
        <v>0</v>
      </c>
      <c r="CG214" s="109">
        <f t="shared" si="918"/>
        <v>0</v>
      </c>
      <c r="CH214" s="108">
        <v>0</v>
      </c>
      <c r="CI214" s="245">
        <v>0</v>
      </c>
      <c r="CJ214" s="249">
        <v>5.2055393529832727</v>
      </c>
      <c r="CK214" s="250">
        <v>1.1452186576563199</v>
      </c>
      <c r="CL214" s="250">
        <v>0.887294878246775</v>
      </c>
      <c r="CM214" s="251">
        <v>0.887294878246775</v>
      </c>
      <c r="CN214" s="252">
        <f t="shared" si="806"/>
        <v>0.43251188840139049</v>
      </c>
      <c r="CO214" s="250">
        <v>3.5036038781434509</v>
      </c>
      <c r="CP214" s="252">
        <f t="shared" si="919"/>
        <v>0.34676569023536991</v>
      </c>
      <c r="CQ214" s="250">
        <v>1.0964177976262115</v>
      </c>
      <c r="CR214" s="250">
        <v>0.78414094399317669</v>
      </c>
      <c r="CS214" s="252">
        <f t="shared" si="920"/>
        <v>1.5169206561548004E-2</v>
      </c>
      <c r="CT214" s="252">
        <f t="shared" si="921"/>
        <v>0.45893260200899855</v>
      </c>
      <c r="CU214" s="250">
        <f t="shared" si="807"/>
        <v>11.525797711022994</v>
      </c>
      <c r="CV214" s="245">
        <f t="shared" si="922"/>
        <v>14.522505115888972</v>
      </c>
      <c r="CW214" s="244">
        <v>0</v>
      </c>
      <c r="CX214" s="108">
        <v>0</v>
      </c>
      <c r="CY214" s="108">
        <f t="shared" si="923"/>
        <v>0</v>
      </c>
      <c r="CZ214" s="108">
        <f t="shared" si="924"/>
        <v>0</v>
      </c>
      <c r="DA214" s="108">
        <v>0</v>
      </c>
      <c r="DB214" s="245">
        <v>0</v>
      </c>
      <c r="DC214" s="244">
        <v>0</v>
      </c>
      <c r="DD214" s="108">
        <v>0</v>
      </c>
      <c r="DE214" s="108">
        <f t="shared" si="925"/>
        <v>0</v>
      </c>
      <c r="DF214" s="108">
        <f t="shared" si="926"/>
        <v>0</v>
      </c>
      <c r="DG214" s="108">
        <v>0</v>
      </c>
      <c r="DH214" s="245">
        <v>0</v>
      </c>
      <c r="DI214" s="107">
        <v>5.080370041200001</v>
      </c>
      <c r="DJ214" s="108">
        <v>1.1176814090640002</v>
      </c>
      <c r="DK214" s="108">
        <v>8.6529757133583296E-2</v>
      </c>
      <c r="DL214" s="108">
        <v>3.4193582973397842</v>
      </c>
      <c r="DM214" s="108">
        <f t="shared" si="927"/>
        <v>0.33842756812090785</v>
      </c>
      <c r="DN214" s="108">
        <f t="shared" si="928"/>
        <v>1.0700539855695121</v>
      </c>
      <c r="DO214" s="108">
        <v>0.70838758384582801</v>
      </c>
      <c r="DP214" s="108">
        <f t="shared" si="929"/>
        <v>1.3703757809497544E-2</v>
      </c>
      <c r="DQ214" s="108">
        <f t="shared" si="930"/>
        <v>0.41459658442228009</v>
      </c>
      <c r="DR214" s="108">
        <v>0.52061635442915988</v>
      </c>
      <c r="DS214" s="110">
        <v>13.119532131614827</v>
      </c>
      <c r="DT214" s="244">
        <v>0</v>
      </c>
      <c r="DU214" s="108">
        <v>0</v>
      </c>
      <c r="DV214" s="108">
        <v>0</v>
      </c>
      <c r="DW214" s="108">
        <f t="shared" si="931"/>
        <v>0</v>
      </c>
      <c r="DX214" s="108">
        <f t="shared" si="932"/>
        <v>0</v>
      </c>
      <c r="DY214" s="108">
        <v>0</v>
      </c>
      <c r="DZ214" s="108">
        <v>0</v>
      </c>
      <c r="EA214" s="108"/>
      <c r="EB214" s="108">
        <v>0</v>
      </c>
      <c r="EC214" s="108">
        <f t="shared" si="933"/>
        <v>0</v>
      </c>
      <c r="ED214" s="108">
        <f t="shared" si="934"/>
        <v>0</v>
      </c>
      <c r="EE214" s="108">
        <v>0</v>
      </c>
      <c r="EF214" s="245">
        <v>0</v>
      </c>
      <c r="EG214" s="249">
        <v>3.2858611111111</v>
      </c>
      <c r="EH214" s="250">
        <v>0.72288944444444203</v>
      </c>
      <c r="EI214" s="250">
        <v>8.4277222222221706</v>
      </c>
      <c r="EJ214" s="250">
        <v>2.2115586784166599</v>
      </c>
      <c r="EK214" s="250">
        <f t="shared" si="935"/>
        <v>0.21888680863761051</v>
      </c>
      <c r="EL214" s="250">
        <v>0.69208517282370952</v>
      </c>
      <c r="EM214" s="250">
        <v>1.06930629630219</v>
      </c>
      <c r="EN214" s="250">
        <f t="shared" si="936"/>
        <v>2.0685730301965865E-2</v>
      </c>
      <c r="EO214" s="250">
        <f t="shared" si="937"/>
        <v>0.62583075742419014</v>
      </c>
      <c r="EP214" s="250">
        <v>15.717337752496562</v>
      </c>
      <c r="EQ214" s="245">
        <v>19.803845568145665</v>
      </c>
      <c r="ER214" s="244">
        <v>0</v>
      </c>
      <c r="ES214" s="108">
        <v>0</v>
      </c>
      <c r="ET214" s="108">
        <v>0</v>
      </c>
      <c r="EU214" s="108">
        <f t="shared" si="938"/>
        <v>0</v>
      </c>
      <c r="EV214" s="108">
        <f t="shared" si="939"/>
        <v>0</v>
      </c>
      <c r="EW214" s="108">
        <v>0</v>
      </c>
      <c r="EX214" s="108">
        <v>0</v>
      </c>
      <c r="EY214" s="108">
        <f t="shared" si="940"/>
        <v>0</v>
      </c>
      <c r="EZ214" s="108">
        <f t="shared" si="941"/>
        <v>0</v>
      </c>
      <c r="FA214" s="108">
        <v>0</v>
      </c>
      <c r="FB214" s="245">
        <v>0</v>
      </c>
      <c r="FC214" s="244">
        <v>0.83333333333333293</v>
      </c>
      <c r="FD214" s="108">
        <v>6.0833333333333302E-2</v>
      </c>
      <c r="FE214" s="108">
        <f t="shared" si="942"/>
        <v>1.1768208333333328E-3</v>
      </c>
      <c r="FF214" s="108">
        <f t="shared" si="943"/>
        <v>3.5603803333333316E-2</v>
      </c>
      <c r="FG214" s="108">
        <v>4.4708333333333301E-2</v>
      </c>
      <c r="FH214" s="245">
        <v>1.1266499999999995</v>
      </c>
      <c r="FI214" s="244">
        <v>0</v>
      </c>
      <c r="FJ214" s="108">
        <v>0</v>
      </c>
      <c r="FK214" s="108">
        <f t="shared" si="944"/>
        <v>0</v>
      </c>
      <c r="FL214" s="108">
        <f t="shared" si="945"/>
        <v>0</v>
      </c>
      <c r="FM214" s="108">
        <v>0</v>
      </c>
      <c r="FN214" s="245">
        <v>0</v>
      </c>
      <c r="FO214" s="244">
        <v>0</v>
      </c>
      <c r="FP214" s="108">
        <v>0</v>
      </c>
      <c r="FQ214" s="108">
        <f t="shared" si="946"/>
        <v>0</v>
      </c>
      <c r="FR214" s="108">
        <f t="shared" si="947"/>
        <v>0</v>
      </c>
      <c r="FS214" s="108">
        <v>0</v>
      </c>
      <c r="FT214" s="110">
        <v>0</v>
      </c>
      <c r="FU214" s="253">
        <f t="shared" si="808"/>
        <v>16.557560016459135</v>
      </c>
      <c r="FV214" s="254">
        <f t="shared" si="809"/>
        <v>9.9485477424597502</v>
      </c>
      <c r="FW214" s="254">
        <f t="shared" si="810"/>
        <v>1.0172296481025105</v>
      </c>
      <c r="FX214" s="254">
        <f t="shared" si="811"/>
        <v>5.0971666666666655</v>
      </c>
      <c r="FY214" s="254">
        <f t="shared" si="812"/>
        <v>0</v>
      </c>
      <c r="FZ214" s="254">
        <f t="shared" si="813"/>
        <v>0</v>
      </c>
      <c r="GA214" s="254">
        <f t="shared" si="948"/>
        <v>0</v>
      </c>
      <c r="GB214" s="254">
        <f t="shared" si="949"/>
        <v>0</v>
      </c>
      <c r="GC214" s="254">
        <f t="shared" si="950"/>
        <v>0</v>
      </c>
      <c r="GD214" s="254">
        <f t="shared" si="951"/>
        <v>0</v>
      </c>
      <c r="GE214" s="254">
        <f t="shared" si="814"/>
        <v>9.134520853899895</v>
      </c>
      <c r="GF214" s="255">
        <f t="shared" si="815"/>
        <v>3.4874394863437086</v>
      </c>
      <c r="GG214" s="255">
        <f t="shared" si="816"/>
        <v>0.90408006699388821</v>
      </c>
      <c r="GH214" s="254">
        <f t="shared" si="817"/>
        <v>3.0481168197139219</v>
      </c>
      <c r="GI214" s="255">
        <f t="shared" si="818"/>
        <v>2.1764375865051995</v>
      </c>
      <c r="GJ214" s="256">
        <f t="shared" si="819"/>
        <v>5.8965819877365815E-2</v>
      </c>
      <c r="GK214" s="253">
        <f t="shared" si="952"/>
        <v>44.803141747301879</v>
      </c>
      <c r="GL214" s="257">
        <f t="shared" si="953"/>
        <v>56.451958601600374</v>
      </c>
      <c r="GM214" s="221">
        <f t="shared" si="954"/>
        <v>56.451958601600374</v>
      </c>
      <c r="GN214" s="222">
        <f t="shared" si="955"/>
        <v>27.999010732528138</v>
      </c>
      <c r="GO214" s="222">
        <f t="shared" si="956"/>
        <v>2.4951471740669433</v>
      </c>
      <c r="GP214" s="55">
        <f t="shared" si="957"/>
        <v>0.49597943855457982</v>
      </c>
      <c r="GQ214" s="56">
        <f t="shared" si="958"/>
        <v>4.4199479271853068E-2</v>
      </c>
      <c r="GR214" s="258">
        <f t="shared" si="959"/>
        <v>1.0845664773607127</v>
      </c>
      <c r="GS214" s="227">
        <f t="shared" si="820"/>
        <v>56.451958601600374</v>
      </c>
      <c r="GT214" s="222">
        <f t="shared" si="788"/>
        <v>27.999010732528138</v>
      </c>
      <c r="GU214" s="222">
        <f t="shared" si="789"/>
        <v>2.4951471740669433</v>
      </c>
      <c r="GV214" s="37">
        <f t="shared" ref="GV214:GV277" si="1013">GT214/GS214</f>
        <v>0.49597943855457982</v>
      </c>
      <c r="GW214" s="228">
        <f t="shared" ref="GW214:GW277" si="1014">GU214/GS214</f>
        <v>4.4199479271853068E-2</v>
      </c>
      <c r="GX214" s="258">
        <f t="shared" si="960"/>
        <v>1.0845664773607127</v>
      </c>
      <c r="GY214" s="221">
        <f t="shared" si="754"/>
        <v>48.572532815649474</v>
      </c>
      <c r="GZ214" s="222">
        <f t="shared" si="961"/>
        <v>27.616245645710212</v>
      </c>
      <c r="HA214" s="222">
        <f t="shared" si="962"/>
        <v>1.7480326133360458</v>
      </c>
      <c r="HB214" s="55">
        <f t="shared" si="963"/>
        <v>0.56855683747281538</v>
      </c>
      <c r="HC214" s="56">
        <f t="shared" si="964"/>
        <v>3.5988088576119119E-2</v>
      </c>
      <c r="HD214" s="258">
        <f t="shared" si="965"/>
        <v>1.0946674113524311</v>
      </c>
      <c r="HE214" s="221">
        <f t="shared" si="966"/>
        <v>48.572532815649474</v>
      </c>
      <c r="HF214" s="222">
        <f t="shared" si="967"/>
        <v>27.616245645710212</v>
      </c>
      <c r="HG214" s="222">
        <f t="shared" si="968"/>
        <v>1.7480326133360458</v>
      </c>
      <c r="HH214" s="55">
        <f t="shared" si="969"/>
        <v>0.56855683747281538</v>
      </c>
      <c r="HI214" s="56">
        <f t="shared" si="970"/>
        <v>3.5988088576119119E-2</v>
      </c>
      <c r="HJ214" s="259">
        <f t="shared" si="971"/>
        <v>1.0946674113524311</v>
      </c>
      <c r="HK214" s="54">
        <f t="shared" si="821"/>
        <v>1.0765901152660429</v>
      </c>
      <c r="HL214" s="55">
        <f t="shared" si="822"/>
        <v>0</v>
      </c>
      <c r="HM214" s="55">
        <f t="shared" si="823"/>
        <v>0.93210930076659493</v>
      </c>
      <c r="HN214" s="56">
        <f t="shared" si="824"/>
        <v>0</v>
      </c>
      <c r="HQ214" s="57">
        <f t="shared" si="825"/>
        <v>0</v>
      </c>
      <c r="HR214" s="58">
        <f t="shared" si="972"/>
        <v>0</v>
      </c>
      <c r="HS214" s="58">
        <f t="shared" si="826"/>
        <v>0</v>
      </c>
      <c r="HT214" s="58">
        <f t="shared" si="973"/>
        <v>0</v>
      </c>
      <c r="HU214" s="58">
        <f t="shared" si="827"/>
        <v>0</v>
      </c>
      <c r="HV214" s="55"/>
      <c r="HW214" s="56"/>
      <c r="HX214" s="260"/>
      <c r="HY214" s="57">
        <f t="shared" si="828"/>
        <v>0</v>
      </c>
      <c r="HZ214" s="58">
        <f t="shared" si="974"/>
        <v>0</v>
      </c>
      <c r="IA214" s="58">
        <f t="shared" si="829"/>
        <v>0</v>
      </c>
      <c r="IB214" s="58">
        <f t="shared" si="975"/>
        <v>0</v>
      </c>
      <c r="IC214" s="58">
        <f t="shared" si="830"/>
        <v>0</v>
      </c>
      <c r="ID214" s="55"/>
      <c r="IE214" s="56"/>
      <c r="IF214" s="260"/>
      <c r="IG214" s="57">
        <f t="shared" si="831"/>
        <v>0.30378181493486106</v>
      </c>
      <c r="IH214" s="58">
        <f t="shared" si="976"/>
        <v>0.35138442533515379</v>
      </c>
      <c r="II214" s="58">
        <f t="shared" si="832"/>
        <v>0.59294806407214107</v>
      </c>
      <c r="IJ214" s="58">
        <f t="shared" si="977"/>
        <v>0.68479571919691573</v>
      </c>
      <c r="IK214" s="58">
        <f t="shared" si="833"/>
        <v>6.2535125285324584</v>
      </c>
      <c r="IL214" s="55">
        <f t="shared" si="834"/>
        <v>4.857778945013979E-2</v>
      </c>
      <c r="IM214" s="56">
        <f t="shared" si="835"/>
        <v>9.4818401876823458E-2</v>
      </c>
      <c r="IN214" s="260">
        <f t="shared" si="836"/>
        <v>1.0222995100575569</v>
      </c>
      <c r="IO214" s="57">
        <f t="shared" si="837"/>
        <v>0</v>
      </c>
      <c r="IP214" s="58">
        <f t="shared" si="978"/>
        <v>0</v>
      </c>
      <c r="IQ214" s="58">
        <f t="shared" si="838"/>
        <v>0</v>
      </c>
      <c r="IR214" s="58">
        <f t="shared" si="979"/>
        <v>0</v>
      </c>
      <c r="IS214" s="58">
        <f t="shared" si="839"/>
        <v>0</v>
      </c>
      <c r="IT214" s="55"/>
      <c r="IU214" s="56"/>
      <c r="IV214" s="260"/>
      <c r="IW214" s="57">
        <f t="shared" si="840"/>
        <v>0</v>
      </c>
      <c r="IX214" s="58">
        <f t="shared" si="980"/>
        <v>0</v>
      </c>
      <c r="IY214" s="58">
        <f t="shared" si="841"/>
        <v>0</v>
      </c>
      <c r="IZ214" s="58">
        <f t="shared" si="981"/>
        <v>0</v>
      </c>
      <c r="JA214" s="58">
        <f t="shared" si="842"/>
        <v>0</v>
      </c>
      <c r="JB214" s="55"/>
      <c r="JC214" s="56"/>
      <c r="JD214" s="260"/>
      <c r="JE214" s="57">
        <f t="shared" si="843"/>
        <v>0</v>
      </c>
      <c r="JF214" s="58">
        <f t="shared" si="982"/>
        <v>0</v>
      </c>
      <c r="JG214" s="58">
        <f t="shared" si="844"/>
        <v>0</v>
      </c>
      <c r="JH214" s="58">
        <f t="shared" si="983"/>
        <v>0</v>
      </c>
      <c r="JI214" s="58">
        <f t="shared" si="845"/>
        <v>0</v>
      </c>
      <c r="JJ214" s="55"/>
      <c r="JK214" s="56"/>
      <c r="JL214" s="260"/>
      <c r="JM214" s="57">
        <f t="shared" si="846"/>
        <v>8.2482854981945497</v>
      </c>
      <c r="JN214" s="58">
        <f t="shared" si="984"/>
        <v>9.5407918357616364</v>
      </c>
      <c r="JO214" s="58">
        <f t="shared" si="847"/>
        <v>0.79444678519830836</v>
      </c>
      <c r="JP214" s="58">
        <f t="shared" si="985"/>
        <v>0.91750659222552633</v>
      </c>
      <c r="JQ214" s="58">
        <f t="shared" si="848"/>
        <v>11.525797711022994</v>
      </c>
      <c r="JR214" s="55">
        <f t="shared" si="849"/>
        <v>0.71563684397359228</v>
      </c>
      <c r="JS214" s="56">
        <f t="shared" si="850"/>
        <v>6.8927705059279212E-2</v>
      </c>
      <c r="JT214" s="260">
        <f t="shared" si="851"/>
        <v>1.1228171949643442</v>
      </c>
      <c r="JU214" s="57">
        <f t="shared" si="852"/>
        <v>0</v>
      </c>
      <c r="JV214" s="58">
        <f t="shared" si="986"/>
        <v>0</v>
      </c>
      <c r="JW214" s="58">
        <f t="shared" si="853"/>
        <v>0</v>
      </c>
      <c r="JX214" s="58">
        <f t="shared" si="987"/>
        <v>0</v>
      </c>
      <c r="JY214" s="58">
        <f t="shared" si="854"/>
        <v>0</v>
      </c>
      <c r="JZ214" s="55"/>
      <c r="KA214" s="56"/>
      <c r="KB214" s="260"/>
      <c r="KC214" s="57">
        <f t="shared" si="855"/>
        <v>0</v>
      </c>
      <c r="KD214" s="58">
        <f t="shared" si="988"/>
        <v>0</v>
      </c>
      <c r="KE214" s="58">
        <f t="shared" si="856"/>
        <v>0</v>
      </c>
      <c r="KF214" s="58">
        <f t="shared" si="989"/>
        <v>0</v>
      </c>
      <c r="KG214" s="58">
        <f t="shared" si="857"/>
        <v>0</v>
      </c>
      <c r="KH214" s="55"/>
      <c r="KI214" s="56"/>
      <c r="KJ214" s="260"/>
      <c r="KK214" s="57">
        <f t="shared" si="858"/>
        <v>8.0093251456539871</v>
      </c>
      <c r="KL214" s="58">
        <f t="shared" si="990"/>
        <v>9.2643863959779669</v>
      </c>
      <c r="KM214" s="58">
        <f t="shared" si="859"/>
        <v>0.35213132593040541</v>
      </c>
      <c r="KN214" s="58">
        <f t="shared" si="991"/>
        <v>0.40667646831702525</v>
      </c>
      <c r="KO214" s="58">
        <f t="shared" si="860"/>
        <v>10.412327088583195</v>
      </c>
      <c r="KP214" s="55">
        <f t="shared" si="992"/>
        <v>0.76921566884274817</v>
      </c>
      <c r="KQ214" s="56">
        <f t="shared" si="993"/>
        <v>3.3818696141087123E-2</v>
      </c>
      <c r="KR214" s="260">
        <f t="shared" si="994"/>
        <v>1.125774611339913</v>
      </c>
      <c r="KS214" s="57">
        <f t="shared" si="861"/>
        <v>0</v>
      </c>
      <c r="KT214" s="58">
        <f t="shared" si="995"/>
        <v>0</v>
      </c>
      <c r="KU214" s="58">
        <f t="shared" si="862"/>
        <v>0</v>
      </c>
      <c r="KV214" s="58">
        <f t="shared" si="996"/>
        <v>0</v>
      </c>
      <c r="KW214" s="58">
        <f t="shared" si="863"/>
        <v>0</v>
      </c>
      <c r="KX214" s="55"/>
      <c r="KY214" s="56"/>
      <c r="KZ214" s="260"/>
      <c r="LA214" s="57">
        <f t="shared" si="864"/>
        <v>5.6166079904579789</v>
      </c>
      <c r="LB214" s="58">
        <f t="shared" si="997"/>
        <v>6.4967304625627449</v>
      </c>
      <c r="LC214" s="58">
        <f t="shared" si="865"/>
        <v>0.23957253893957636</v>
      </c>
      <c r="LD214" s="58">
        <f t="shared" si="998"/>
        <v>0.27668232522131675</v>
      </c>
      <c r="LE214" s="58">
        <f t="shared" si="866"/>
        <v>15.71733775249656</v>
      </c>
      <c r="LF214" s="55">
        <f t="shared" si="999"/>
        <v>0.35735110353315597</v>
      </c>
      <c r="LG214" s="56">
        <f t="shared" si="1000"/>
        <v>1.5242564784963178E-2</v>
      </c>
      <c r="LH214" s="260">
        <f t="shared" si="1001"/>
        <v>1.0583579912088363</v>
      </c>
      <c r="LI214" s="57">
        <f t="shared" si="867"/>
        <v>0</v>
      </c>
      <c r="LJ214" s="58">
        <f t="shared" si="1002"/>
        <v>0</v>
      </c>
      <c r="LK214" s="58">
        <f t="shared" si="868"/>
        <v>0</v>
      </c>
      <c r="LL214" s="58">
        <f t="shared" si="1003"/>
        <v>0</v>
      </c>
      <c r="LM214" s="58">
        <f t="shared" si="869"/>
        <v>0</v>
      </c>
      <c r="LN214" s="55"/>
      <c r="LO214" s="56"/>
      <c r="LP214" s="260"/>
      <c r="LQ214" s="57">
        <f t="shared" si="870"/>
        <v>4.3436640066666643E-2</v>
      </c>
      <c r="LR214" s="58">
        <f t="shared" si="1004"/>
        <v>5.0243161565113312E-2</v>
      </c>
      <c r="LS214" s="58">
        <f t="shared" si="871"/>
        <v>1.1768208333333328E-3</v>
      </c>
      <c r="LT214" s="58">
        <f t="shared" si="1005"/>
        <v>1.359110380416666E-3</v>
      </c>
      <c r="LU214" s="58">
        <f t="shared" si="872"/>
        <v>0.89416666666666633</v>
      </c>
      <c r="LV214" s="55">
        <f t="shared" si="873"/>
        <v>4.857778945013979E-2</v>
      </c>
      <c r="LW214" s="56">
        <f t="shared" si="874"/>
        <v>1.3161090400745572E-3</v>
      </c>
      <c r="LX214" s="260">
        <f t="shared" si="875"/>
        <v>1.0078160048971445</v>
      </c>
      <c r="LY214" s="57">
        <f t="shared" si="876"/>
        <v>0</v>
      </c>
      <c r="LZ214" s="58">
        <f t="shared" si="1006"/>
        <v>0</v>
      </c>
      <c r="MA214" s="58">
        <f t="shared" si="877"/>
        <v>0</v>
      </c>
      <c r="MB214" s="58">
        <f t="shared" si="1007"/>
        <v>0</v>
      </c>
      <c r="MC214" s="58">
        <f t="shared" si="878"/>
        <v>0</v>
      </c>
      <c r="MD214" s="55"/>
      <c r="ME214" s="56"/>
      <c r="MF214" s="260"/>
      <c r="MG214" s="57">
        <f t="shared" si="879"/>
        <v>0</v>
      </c>
      <c r="MH214" s="58">
        <f t="shared" si="1008"/>
        <v>0</v>
      </c>
      <c r="MI214" s="58">
        <f t="shared" si="880"/>
        <v>0</v>
      </c>
      <c r="MJ214" s="58">
        <f t="shared" si="1009"/>
        <v>0</v>
      </c>
      <c r="MK214" s="58">
        <f t="shared" si="881"/>
        <v>0</v>
      </c>
      <c r="ML214" s="55"/>
      <c r="MM214" s="56"/>
      <c r="MN214" s="260"/>
      <c r="MO214" s="59">
        <v>0.99264557566440725</v>
      </c>
      <c r="MP214" s="60"/>
      <c r="MQ214" s="60">
        <v>0.85149999999999992</v>
      </c>
      <c r="MR214" s="61"/>
      <c r="MS214" s="59">
        <f t="shared" si="882"/>
        <v>1.0845664773607127</v>
      </c>
      <c r="MT214" s="60"/>
      <c r="MU214" s="60">
        <f t="shared" si="1010"/>
        <v>1.0946674113524311</v>
      </c>
      <c r="MV214" s="61"/>
      <c r="MW214" s="66">
        <f t="shared" si="1011"/>
        <v>1.0765901152660429</v>
      </c>
      <c r="MX214" s="67"/>
      <c r="MY214" s="67">
        <f t="shared" si="1012"/>
        <v>0.93210930076659493</v>
      </c>
      <c r="MZ214" s="261"/>
      <c r="NA214" s="59">
        <f t="shared" si="883"/>
        <v>1.084846005360558</v>
      </c>
      <c r="NB214" s="60"/>
      <c r="NC214" s="60">
        <f t="shared" si="884"/>
        <v>1.094039383029769</v>
      </c>
      <c r="ND214" s="262"/>
      <c r="NE214" s="62">
        <f t="shared" si="885"/>
        <v>1.0768675874983638</v>
      </c>
      <c r="NF214" s="63"/>
      <c r="NG214" s="63">
        <f t="shared" si="886"/>
        <v>0.9315745346498483</v>
      </c>
      <c r="NH214" s="64"/>
      <c r="NI214" s="238">
        <f t="shared" ref="NI214:NI277" si="1015">MW214-NE214</f>
        <v>-2.7747223232088558E-4</v>
      </c>
      <c r="NJ214" s="238">
        <f t="shared" ref="NJ214:NJ277" si="1016">MX214-NF214</f>
        <v>0</v>
      </c>
      <c r="NK214" s="238">
        <f t="shared" ref="NK214:NK277" si="1017">MY214-NG214</f>
        <v>5.3476611674663221E-4</v>
      </c>
      <c r="NL214" s="238">
        <f t="shared" ref="NL214:NL277" si="1018">MZ214-NH214</f>
        <v>0</v>
      </c>
      <c r="NM214" s="239">
        <f t="shared" si="887"/>
        <v>0</v>
      </c>
      <c r="NN214" s="240">
        <f t="shared" si="888"/>
        <v>0</v>
      </c>
      <c r="NO214" s="240">
        <f t="shared" si="805"/>
        <v>0.14529305284851543</v>
      </c>
      <c r="NP214" s="240">
        <f t="shared" si="889"/>
        <v>0</v>
      </c>
      <c r="NQ214" s="240">
        <f t="shared" si="803"/>
        <v>0</v>
      </c>
      <c r="NR214" s="240">
        <f t="shared" si="890"/>
        <v>0</v>
      </c>
      <c r="NS214" s="240">
        <f t="shared" si="891"/>
        <v>0.27093578914489624</v>
      </c>
      <c r="NT214" s="240">
        <f t="shared" si="892"/>
        <v>0</v>
      </c>
      <c r="NU214" s="240">
        <f t="shared" si="893"/>
        <v>0</v>
      </c>
      <c r="NV214" s="240">
        <f t="shared" si="894"/>
        <v>0.26466961112601356</v>
      </c>
      <c r="NW214" s="240">
        <f t="shared" si="895"/>
        <v>0</v>
      </c>
      <c r="NX214" s="240">
        <f t="shared" si="896"/>
        <v>0.37561125108001603</v>
      </c>
      <c r="NY214" s="240">
        <f t="shared" si="897"/>
        <v>0</v>
      </c>
      <c r="NZ214" s="240">
        <f t="shared" si="898"/>
        <v>2.0357883298922318E-2</v>
      </c>
      <c r="OA214" s="240">
        <f t="shared" si="899"/>
        <v>0</v>
      </c>
      <c r="OB214" s="241">
        <f t="shared" si="900"/>
        <v>0</v>
      </c>
      <c r="OC214" s="4"/>
      <c r="OD214" s="4"/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136"/>
      <c r="OP214" s="13"/>
      <c r="OQ214" s="13"/>
      <c r="OR214" s="13"/>
      <c r="OS214" s="13"/>
      <c r="OT214" s="13"/>
    </row>
    <row r="215" spans="1:410" ht="15" customHeight="1">
      <c r="A215" s="242">
        <v>196</v>
      </c>
      <c r="B215" s="49" t="s">
        <v>265</v>
      </c>
      <c r="C215" s="50">
        <v>1</v>
      </c>
      <c r="D215" s="51">
        <v>187.75</v>
      </c>
      <c r="E215" s="52">
        <v>187.75</v>
      </c>
      <c r="F215" s="52"/>
      <c r="G215" s="52"/>
      <c r="H215" s="53"/>
      <c r="I215" s="57">
        <v>1.3510979316609599</v>
      </c>
      <c r="J215" s="58"/>
      <c r="K215" s="58">
        <v>0.88949999999999985</v>
      </c>
      <c r="L215" s="243"/>
      <c r="M215" s="1">
        <v>0</v>
      </c>
      <c r="N215" s="2">
        <v>0</v>
      </c>
      <c r="O215" s="2">
        <v>0.46159793166096008</v>
      </c>
      <c r="P215" s="2">
        <v>0</v>
      </c>
      <c r="Q215" s="2">
        <v>0</v>
      </c>
      <c r="R215" s="2">
        <v>0</v>
      </c>
      <c r="S215" s="2">
        <v>0.2412</v>
      </c>
      <c r="T215" s="2">
        <v>0</v>
      </c>
      <c r="U215" s="2">
        <v>0</v>
      </c>
      <c r="V215" s="2">
        <v>0.29459999999999997</v>
      </c>
      <c r="W215" s="2">
        <v>0</v>
      </c>
      <c r="X215" s="2">
        <v>0.34770000000000001</v>
      </c>
      <c r="Y215" s="2">
        <v>0</v>
      </c>
      <c r="Z215" s="2">
        <v>6.0000000000000001E-3</v>
      </c>
      <c r="AA215" s="2">
        <v>0</v>
      </c>
      <c r="AB215" s="3">
        <v>0</v>
      </c>
      <c r="AC215" s="244">
        <v>0</v>
      </c>
      <c r="AD215" s="108">
        <v>0</v>
      </c>
      <c r="AE215" s="108">
        <v>0</v>
      </c>
      <c r="AF215" s="108">
        <f t="shared" si="901"/>
        <v>0</v>
      </c>
      <c r="AG215" s="108">
        <f t="shared" si="902"/>
        <v>0</v>
      </c>
      <c r="AH215" s="108">
        <v>0</v>
      </c>
      <c r="AI215" s="108">
        <v>0</v>
      </c>
      <c r="AJ215" s="108">
        <f t="shared" si="903"/>
        <v>0</v>
      </c>
      <c r="AK215" s="108">
        <f t="shared" si="904"/>
        <v>0</v>
      </c>
      <c r="AL215" s="108">
        <v>0</v>
      </c>
      <c r="AM215" s="245">
        <v>0</v>
      </c>
      <c r="AN215" s="244">
        <v>0</v>
      </c>
      <c r="AO215" s="108">
        <v>0</v>
      </c>
      <c r="AP215" s="108">
        <v>0</v>
      </c>
      <c r="AQ215" s="108">
        <f t="shared" si="905"/>
        <v>0</v>
      </c>
      <c r="AR215" s="108">
        <f t="shared" si="906"/>
        <v>0</v>
      </c>
      <c r="AS215" s="246">
        <v>0</v>
      </c>
      <c r="AT215" s="247">
        <v>0</v>
      </c>
      <c r="AU215" s="108">
        <v>0</v>
      </c>
      <c r="AV215" s="108">
        <f t="shared" si="907"/>
        <v>0</v>
      </c>
      <c r="AW215" s="108">
        <f t="shared" si="908"/>
        <v>0</v>
      </c>
      <c r="AX215" s="108">
        <v>0</v>
      </c>
      <c r="AY215" s="245">
        <v>0</v>
      </c>
      <c r="AZ215" s="248">
        <v>11</v>
      </c>
      <c r="BA215" s="108">
        <v>56.068833333333323</v>
      </c>
      <c r="BB215" s="108">
        <v>5.8471773208903999</v>
      </c>
      <c r="BC215" s="109">
        <v>4.6777418567123199</v>
      </c>
      <c r="BD215" s="109">
        <v>1.16943546417808</v>
      </c>
      <c r="BE215" s="108">
        <v>2.1926918749999995</v>
      </c>
      <c r="BF215" s="109">
        <v>1.7541534999999997</v>
      </c>
      <c r="BG215" s="109">
        <v>0.43853837499999981</v>
      </c>
      <c r="BH215" s="108">
        <v>4.6799352846333315</v>
      </c>
      <c r="BI215" s="109">
        <f t="shared" si="909"/>
        <v>2.7390163641667806</v>
      </c>
      <c r="BJ215" s="108">
        <f t="shared" si="910"/>
        <v>9.0533348081231799E-2</v>
      </c>
      <c r="BK215" s="108">
        <v>3.4394318906928527</v>
      </c>
      <c r="BL215" s="245">
        <v>86.673683645459889</v>
      </c>
      <c r="BM215" s="244">
        <v>0</v>
      </c>
      <c r="BN215" s="108">
        <v>0</v>
      </c>
      <c r="BO215" s="108">
        <v>0</v>
      </c>
      <c r="BP215" s="108">
        <f t="shared" si="911"/>
        <v>0</v>
      </c>
      <c r="BQ215" s="108">
        <f t="shared" si="912"/>
        <v>0</v>
      </c>
      <c r="BR215" s="108">
        <v>0</v>
      </c>
      <c r="BS215" s="108">
        <v>0</v>
      </c>
      <c r="BT215" s="108">
        <f t="shared" si="913"/>
        <v>0</v>
      </c>
      <c r="BU215" s="108">
        <f t="shared" si="914"/>
        <v>0</v>
      </c>
      <c r="BV215" s="108">
        <v>0</v>
      </c>
      <c r="BW215" s="245">
        <v>0</v>
      </c>
      <c r="BX215" s="107">
        <v>0</v>
      </c>
      <c r="BY215" s="108">
        <v>0</v>
      </c>
      <c r="BZ215" s="109">
        <f t="shared" si="915"/>
        <v>0</v>
      </c>
      <c r="CA215" s="109">
        <f t="shared" si="916"/>
        <v>0</v>
      </c>
      <c r="CB215" s="108">
        <v>0</v>
      </c>
      <c r="CC215" s="110">
        <v>0</v>
      </c>
      <c r="CD215" s="244">
        <v>0</v>
      </c>
      <c r="CE215" s="108">
        <v>0</v>
      </c>
      <c r="CF215" s="109">
        <f t="shared" si="917"/>
        <v>0</v>
      </c>
      <c r="CG215" s="109">
        <f t="shared" si="918"/>
        <v>0</v>
      </c>
      <c r="CH215" s="108">
        <v>0</v>
      </c>
      <c r="CI215" s="245">
        <v>0</v>
      </c>
      <c r="CJ215" s="249">
        <v>17.515054005781533</v>
      </c>
      <c r="CK215" s="250">
        <v>3.8533118812719374</v>
      </c>
      <c r="CL215" s="250">
        <v>2.9854769424880292</v>
      </c>
      <c r="CM215" s="251">
        <v>2.9854769424880292</v>
      </c>
      <c r="CN215" s="252">
        <f t="shared" si="806"/>
        <v>1.4552707356157899</v>
      </c>
      <c r="CO215" s="250">
        <v>11.788559643753278</v>
      </c>
      <c r="CP215" s="252">
        <f t="shared" si="919"/>
        <v>1.1667609021808369</v>
      </c>
      <c r="CQ215" s="250">
        <v>3.6891118549161508</v>
      </c>
      <c r="CR215" s="250">
        <v>2.6383953805505187</v>
      </c>
      <c r="CS215" s="252">
        <f t="shared" si="920"/>
        <v>5.1039758636749789E-2</v>
      </c>
      <c r="CT215" s="252">
        <f t="shared" si="921"/>
        <v>1.5441683875840411</v>
      </c>
      <c r="CU215" s="250">
        <f t="shared" si="807"/>
        <v>38.7807978538453</v>
      </c>
      <c r="CV215" s="245">
        <f t="shared" si="922"/>
        <v>48.863805295845076</v>
      </c>
      <c r="CW215" s="244">
        <v>0</v>
      </c>
      <c r="CX215" s="108">
        <v>0</v>
      </c>
      <c r="CY215" s="108">
        <f t="shared" si="923"/>
        <v>0</v>
      </c>
      <c r="CZ215" s="108">
        <f t="shared" si="924"/>
        <v>0</v>
      </c>
      <c r="DA215" s="108">
        <v>0</v>
      </c>
      <c r="DB215" s="245">
        <v>0</v>
      </c>
      <c r="DC215" s="244">
        <v>0</v>
      </c>
      <c r="DD215" s="108">
        <v>0</v>
      </c>
      <c r="DE215" s="108">
        <f t="shared" si="925"/>
        <v>0</v>
      </c>
      <c r="DF215" s="108">
        <f t="shared" si="926"/>
        <v>0</v>
      </c>
      <c r="DG215" s="108">
        <v>0</v>
      </c>
      <c r="DH215" s="245">
        <v>0</v>
      </c>
      <c r="DI215" s="107">
        <v>21.420064676016001</v>
      </c>
      <c r="DJ215" s="108">
        <v>4.71241422872352</v>
      </c>
      <c r="DK215" s="108">
        <v>0.36740166667186985</v>
      </c>
      <c r="DL215" s="108">
        <v>14.416838790386597</v>
      </c>
      <c r="DM215" s="108">
        <f t="shared" si="927"/>
        <v>1.4268922024397233</v>
      </c>
      <c r="DN215" s="108">
        <f t="shared" si="928"/>
        <v>4.5116055310635819</v>
      </c>
      <c r="DO215" s="108">
        <v>2.9869205134112531</v>
      </c>
      <c r="DP215" s="108">
        <f t="shared" si="929"/>
        <v>5.7781977331940695E-2</v>
      </c>
      <c r="DQ215" s="108">
        <f t="shared" si="930"/>
        <v>1.7481489950431772</v>
      </c>
      <c r="DR215" s="108">
        <v>2.1951819937604622</v>
      </c>
      <c r="DS215" s="110">
        <v>55.318586242763651</v>
      </c>
      <c r="DT215" s="244">
        <v>0</v>
      </c>
      <c r="DU215" s="108">
        <v>0</v>
      </c>
      <c r="DV215" s="108">
        <v>0</v>
      </c>
      <c r="DW215" s="108">
        <f t="shared" si="931"/>
        <v>0</v>
      </c>
      <c r="DX215" s="108">
        <f t="shared" si="932"/>
        <v>0</v>
      </c>
      <c r="DY215" s="108">
        <v>0</v>
      </c>
      <c r="DZ215" s="108">
        <v>0</v>
      </c>
      <c r="EA215" s="108"/>
      <c r="EB215" s="108">
        <v>0</v>
      </c>
      <c r="EC215" s="108">
        <f t="shared" si="933"/>
        <v>0</v>
      </c>
      <c r="ED215" s="108">
        <f t="shared" si="934"/>
        <v>0</v>
      </c>
      <c r="EE215" s="108">
        <v>0</v>
      </c>
      <c r="EF215" s="245">
        <v>0</v>
      </c>
      <c r="EG215" s="249">
        <v>10.8320111111111</v>
      </c>
      <c r="EH215" s="250">
        <v>2.38304244444444</v>
      </c>
      <c r="EI215" s="250">
        <v>27.782422222222198</v>
      </c>
      <c r="EJ215" s="250">
        <v>7.2905175743666604</v>
      </c>
      <c r="EK215" s="250">
        <f t="shared" si="935"/>
        <v>0.72157168640536584</v>
      </c>
      <c r="EL215" s="250">
        <v>2.2814945697223026</v>
      </c>
      <c r="EM215" s="250">
        <v>3.5250235147065401</v>
      </c>
      <c r="EN215" s="250">
        <f t="shared" si="936"/>
        <v>6.8191579891998019E-2</v>
      </c>
      <c r="EO215" s="250">
        <f t="shared" si="937"/>
        <v>2.0630834624052672</v>
      </c>
      <c r="EP215" s="250">
        <v>51.813016866850937</v>
      </c>
      <c r="EQ215" s="245">
        <v>65.284401252232186</v>
      </c>
      <c r="ER215" s="244">
        <v>0</v>
      </c>
      <c r="ES215" s="108">
        <v>0</v>
      </c>
      <c r="ET215" s="108">
        <v>0</v>
      </c>
      <c r="EU215" s="108">
        <f t="shared" si="938"/>
        <v>0</v>
      </c>
      <c r="EV215" s="108">
        <f t="shared" si="939"/>
        <v>0</v>
      </c>
      <c r="EW215" s="108">
        <v>0</v>
      </c>
      <c r="EX215" s="108">
        <v>0</v>
      </c>
      <c r="EY215" s="108">
        <f t="shared" si="940"/>
        <v>0</v>
      </c>
      <c r="EZ215" s="108">
        <f t="shared" si="941"/>
        <v>0</v>
      </c>
      <c r="FA215" s="108">
        <v>0</v>
      </c>
      <c r="FB215" s="245">
        <v>0</v>
      </c>
      <c r="FC215" s="244">
        <v>0.83333333333333293</v>
      </c>
      <c r="FD215" s="108">
        <v>6.0833333333333302E-2</v>
      </c>
      <c r="FE215" s="108">
        <f t="shared" si="942"/>
        <v>1.1768208333333328E-3</v>
      </c>
      <c r="FF215" s="108">
        <f t="shared" si="943"/>
        <v>3.5603803333333316E-2</v>
      </c>
      <c r="FG215" s="108">
        <v>4.4708333333333301E-2</v>
      </c>
      <c r="FH215" s="245">
        <v>1.1266499999999995</v>
      </c>
      <c r="FI215" s="244">
        <v>0</v>
      </c>
      <c r="FJ215" s="108">
        <v>0</v>
      </c>
      <c r="FK215" s="108">
        <f t="shared" si="944"/>
        <v>0</v>
      </c>
      <c r="FL215" s="108">
        <f t="shared" si="945"/>
        <v>0</v>
      </c>
      <c r="FM215" s="108">
        <v>0</v>
      </c>
      <c r="FN215" s="245">
        <v>0</v>
      </c>
      <c r="FO215" s="244">
        <v>0</v>
      </c>
      <c r="FP215" s="108">
        <v>0</v>
      </c>
      <c r="FQ215" s="108">
        <f t="shared" si="946"/>
        <v>0</v>
      </c>
      <c r="FR215" s="108">
        <f t="shared" si="947"/>
        <v>0</v>
      </c>
      <c r="FS215" s="108">
        <v>0</v>
      </c>
      <c r="FT215" s="110">
        <v>0</v>
      </c>
      <c r="FU215" s="253">
        <f t="shared" si="808"/>
        <v>60.715898347348528</v>
      </c>
      <c r="FV215" s="254">
        <f t="shared" si="809"/>
        <v>32.121337268277721</v>
      </c>
      <c r="FW215" s="254">
        <f t="shared" si="810"/>
        <v>7.8871660923281093</v>
      </c>
      <c r="FX215" s="254">
        <f t="shared" si="811"/>
        <v>56.068833333333323</v>
      </c>
      <c r="FY215" s="254">
        <f t="shared" si="812"/>
        <v>0</v>
      </c>
      <c r="FZ215" s="254">
        <f t="shared" si="813"/>
        <v>0</v>
      </c>
      <c r="GA215" s="254">
        <f t="shared" si="948"/>
        <v>0</v>
      </c>
      <c r="GB215" s="254">
        <f t="shared" si="949"/>
        <v>0</v>
      </c>
      <c r="GC215" s="254">
        <f t="shared" si="950"/>
        <v>0</v>
      </c>
      <c r="GD215" s="254">
        <f t="shared" si="951"/>
        <v>0</v>
      </c>
      <c r="GE215" s="254">
        <f t="shared" si="814"/>
        <v>33.495916008506534</v>
      </c>
      <c r="GF215" s="255">
        <f t="shared" si="815"/>
        <v>12.788298585956481</v>
      </c>
      <c r="GG215" s="255">
        <f t="shared" si="816"/>
        <v>3.3152247910259258</v>
      </c>
      <c r="GH215" s="254">
        <f t="shared" si="817"/>
        <v>13.891108026634976</v>
      </c>
      <c r="GI215" s="255">
        <f t="shared" si="818"/>
        <v>9.9186256352897715</v>
      </c>
      <c r="GJ215" s="256">
        <f t="shared" si="819"/>
        <v>0.26872348477525365</v>
      </c>
      <c r="GK215" s="253">
        <f t="shared" si="952"/>
        <v>204.18025907642919</v>
      </c>
      <c r="GL215" s="257">
        <f t="shared" si="953"/>
        <v>257.26712643630077</v>
      </c>
      <c r="GM215" s="221">
        <f t="shared" si="954"/>
        <v>257.26712643630077</v>
      </c>
      <c r="GN215" s="222">
        <f t="shared" si="955"/>
        <v>105.11275643642942</v>
      </c>
      <c r="GO215" s="222">
        <f t="shared" si="956"/>
        <v>14.453604103842904</v>
      </c>
      <c r="GP215" s="55">
        <f t="shared" si="957"/>
        <v>0.40857437906065036</v>
      </c>
      <c r="GQ215" s="56">
        <f t="shared" si="958"/>
        <v>5.6181309691821862E-2</v>
      </c>
      <c r="GR215" s="258">
        <f t="shared" si="959"/>
        <v>1.072726090070067</v>
      </c>
      <c r="GS215" s="227">
        <f t="shared" si="820"/>
        <v>257.26712643630077</v>
      </c>
      <c r="GT215" s="222">
        <f t="shared" si="788"/>
        <v>105.11275643642942</v>
      </c>
      <c r="GU215" s="222">
        <f t="shared" si="789"/>
        <v>14.453604103842904</v>
      </c>
      <c r="GV215" s="37">
        <f t="shared" si="1013"/>
        <v>0.40857437906065036</v>
      </c>
      <c r="GW215" s="228">
        <f t="shared" si="1014"/>
        <v>5.6181309691821862E-2</v>
      </c>
      <c r="GX215" s="258">
        <f t="shared" si="960"/>
        <v>1.072726090070067</v>
      </c>
      <c r="GY215" s="221">
        <f t="shared" ref="GY215:GY278" si="1019">GM215-AM215-BL215</f>
        <v>170.59344279084087</v>
      </c>
      <c r="GZ215" s="222">
        <f t="shared" si="961"/>
        <v>100.90234048143225</v>
      </c>
      <c r="HA215" s="222">
        <f t="shared" si="962"/>
        <v>6.23534393580303</v>
      </c>
      <c r="HB215" s="55">
        <f t="shared" si="963"/>
        <v>0.59147842279697327</v>
      </c>
      <c r="HC215" s="56">
        <f t="shared" si="964"/>
        <v>3.6550900396845762E-2</v>
      </c>
      <c r="HD215" s="258">
        <f t="shared" si="965"/>
        <v>1.0983464033237571</v>
      </c>
      <c r="HE215" s="221">
        <f t="shared" si="966"/>
        <v>170.59344279084087</v>
      </c>
      <c r="HF215" s="222">
        <f t="shared" si="967"/>
        <v>100.90234048143225</v>
      </c>
      <c r="HG215" s="222">
        <f t="shared" si="968"/>
        <v>6.23534393580303</v>
      </c>
      <c r="HH215" s="55">
        <f t="shared" si="969"/>
        <v>0.59147842279697327</v>
      </c>
      <c r="HI215" s="56">
        <f t="shared" si="970"/>
        <v>3.6550900396845762E-2</v>
      </c>
      <c r="HJ215" s="259">
        <f t="shared" si="971"/>
        <v>1.0983464033237571</v>
      </c>
      <c r="HK215" s="54">
        <f t="shared" si="821"/>
        <v>1.4493580015324161</v>
      </c>
      <c r="HL215" s="55">
        <f t="shared" si="822"/>
        <v>0</v>
      </c>
      <c r="HM215" s="55">
        <f t="shared" si="823"/>
        <v>0.97697912575648183</v>
      </c>
      <c r="HN215" s="56">
        <f t="shared" si="824"/>
        <v>0</v>
      </c>
      <c r="HQ215" s="57">
        <f t="shared" si="825"/>
        <v>0</v>
      </c>
      <c r="HR215" s="58">
        <f t="shared" si="972"/>
        <v>0</v>
      </c>
      <c r="HS215" s="58">
        <f t="shared" si="826"/>
        <v>0</v>
      </c>
      <c r="HT215" s="58">
        <f t="shared" si="973"/>
        <v>0</v>
      </c>
      <c r="HU215" s="58">
        <f t="shared" si="827"/>
        <v>0</v>
      </c>
      <c r="HV215" s="55"/>
      <c r="HW215" s="56"/>
      <c r="HX215" s="260"/>
      <c r="HY215" s="57">
        <f t="shared" si="828"/>
        <v>0</v>
      </c>
      <c r="HZ215" s="58">
        <f t="shared" si="974"/>
        <v>0</v>
      </c>
      <c r="IA215" s="58">
        <f t="shared" si="829"/>
        <v>0</v>
      </c>
      <c r="IB215" s="58">
        <f t="shared" si="975"/>
        <v>0</v>
      </c>
      <c r="IC215" s="58">
        <f t="shared" si="830"/>
        <v>0</v>
      </c>
      <c r="ID215" s="55"/>
      <c r="IE215" s="56"/>
      <c r="IF215" s="260"/>
      <c r="IG215" s="57">
        <f t="shared" si="831"/>
        <v>3.3415999642834722</v>
      </c>
      <c r="IH215" s="58">
        <f t="shared" si="976"/>
        <v>3.8652286786866923</v>
      </c>
      <c r="II215" s="58">
        <f t="shared" si="832"/>
        <v>6.5224287047935512</v>
      </c>
      <c r="IJ215" s="58">
        <f t="shared" si="977"/>
        <v>7.5327529111660727</v>
      </c>
      <c r="IK215" s="58">
        <f t="shared" si="833"/>
        <v>68.788637813857051</v>
      </c>
      <c r="IL215" s="55">
        <f t="shared" si="834"/>
        <v>4.857778945013979E-2</v>
      </c>
      <c r="IM215" s="56">
        <f t="shared" si="835"/>
        <v>9.4818401876823444E-2</v>
      </c>
      <c r="IN215" s="260">
        <f t="shared" si="836"/>
        <v>1.0222995100575569</v>
      </c>
      <c r="IO215" s="57">
        <f t="shared" si="837"/>
        <v>0</v>
      </c>
      <c r="IP215" s="58">
        <f t="shared" si="978"/>
        <v>0</v>
      </c>
      <c r="IQ215" s="58">
        <f t="shared" si="838"/>
        <v>0</v>
      </c>
      <c r="IR215" s="58">
        <f t="shared" si="979"/>
        <v>0</v>
      </c>
      <c r="IS215" s="58">
        <f t="shared" si="839"/>
        <v>0</v>
      </c>
      <c r="IT215" s="55"/>
      <c r="IU215" s="56"/>
      <c r="IV215" s="260"/>
      <c r="IW215" s="57">
        <f t="shared" si="840"/>
        <v>0</v>
      </c>
      <c r="IX215" s="58">
        <f t="shared" si="980"/>
        <v>0</v>
      </c>
      <c r="IY215" s="58">
        <f t="shared" si="841"/>
        <v>0</v>
      </c>
      <c r="IZ215" s="58">
        <f t="shared" si="981"/>
        <v>0</v>
      </c>
      <c r="JA215" s="58">
        <f t="shared" si="842"/>
        <v>0</v>
      </c>
      <c r="JB215" s="55"/>
      <c r="JC215" s="56"/>
      <c r="JD215" s="260"/>
      <c r="JE215" s="57">
        <f t="shared" si="843"/>
        <v>0</v>
      </c>
      <c r="JF215" s="58">
        <f t="shared" si="982"/>
        <v>0</v>
      </c>
      <c r="JG215" s="58">
        <f t="shared" si="844"/>
        <v>0</v>
      </c>
      <c r="JH215" s="58">
        <f t="shared" si="983"/>
        <v>0</v>
      </c>
      <c r="JI215" s="58">
        <f t="shared" si="845"/>
        <v>0</v>
      </c>
      <c r="JJ215" s="55"/>
      <c r="JK215" s="56"/>
      <c r="JL215" s="260"/>
      <c r="JM215" s="57">
        <f t="shared" si="846"/>
        <v>27.752967782903706</v>
      </c>
      <c r="JN215" s="58">
        <f t="shared" si="984"/>
        <v>32.101857834484719</v>
      </c>
      <c r="JO215" s="58">
        <f t="shared" si="847"/>
        <v>2.6730713964333765</v>
      </c>
      <c r="JP215" s="58">
        <f t="shared" si="985"/>
        <v>3.0871301557409065</v>
      </c>
      <c r="JQ215" s="58">
        <f t="shared" si="848"/>
        <v>38.7807978538453</v>
      </c>
      <c r="JR215" s="55">
        <f t="shared" si="849"/>
        <v>0.71563684397359217</v>
      </c>
      <c r="JS215" s="56">
        <f t="shared" si="850"/>
        <v>6.8927705059279198E-2</v>
      </c>
      <c r="JT215" s="260">
        <f t="shared" si="851"/>
        <v>1.1228171949643442</v>
      </c>
      <c r="JU215" s="57">
        <f t="shared" si="852"/>
        <v>0</v>
      </c>
      <c r="JV215" s="58">
        <f t="shared" si="986"/>
        <v>0</v>
      </c>
      <c r="JW215" s="58">
        <f t="shared" si="853"/>
        <v>0</v>
      </c>
      <c r="JX215" s="58">
        <f t="shared" si="987"/>
        <v>0</v>
      </c>
      <c r="JY215" s="58">
        <f t="shared" si="854"/>
        <v>0</v>
      </c>
      <c r="JZ215" s="55"/>
      <c r="KA215" s="56"/>
      <c r="KB215" s="260"/>
      <c r="KC215" s="57">
        <f t="shared" si="855"/>
        <v>0</v>
      </c>
      <c r="KD215" s="58">
        <f t="shared" si="988"/>
        <v>0</v>
      </c>
      <c r="KE215" s="58">
        <f t="shared" si="856"/>
        <v>0</v>
      </c>
      <c r="KF215" s="58">
        <f t="shared" si="989"/>
        <v>0</v>
      </c>
      <c r="KG215" s="58">
        <f t="shared" si="857"/>
        <v>0</v>
      </c>
      <c r="KH215" s="55"/>
      <c r="KI215" s="56"/>
      <c r="KJ215" s="260"/>
      <c r="KK215" s="57">
        <f t="shared" si="858"/>
        <v>33.769379426589765</v>
      </c>
      <c r="KL215" s="58">
        <f t="shared" si="990"/>
        <v>39.061041182736382</v>
      </c>
      <c r="KM215" s="58">
        <f t="shared" si="859"/>
        <v>1.484674179771664</v>
      </c>
      <c r="KN215" s="58">
        <f t="shared" si="991"/>
        <v>1.7146502102182948</v>
      </c>
      <c r="KO215" s="58">
        <f t="shared" si="860"/>
        <v>43.903639875209244</v>
      </c>
      <c r="KP215" s="55">
        <f t="shared" si="992"/>
        <v>0.76917038137555604</v>
      </c>
      <c r="KQ215" s="56">
        <f t="shared" si="993"/>
        <v>3.3816653562020592E-2</v>
      </c>
      <c r="KR215" s="260">
        <f t="shared" si="994"/>
        <v>1.1257671983983066</v>
      </c>
      <c r="KS215" s="57">
        <f t="shared" si="861"/>
        <v>0</v>
      </c>
      <c r="KT215" s="58">
        <f t="shared" si="995"/>
        <v>0</v>
      </c>
      <c r="KU215" s="58">
        <f t="shared" si="862"/>
        <v>0</v>
      </c>
      <c r="KV215" s="58">
        <f t="shared" si="996"/>
        <v>0</v>
      </c>
      <c r="KW215" s="58">
        <f t="shared" si="863"/>
        <v>0</v>
      </c>
      <c r="KX215" s="55"/>
      <c r="KY215" s="56"/>
      <c r="KZ215" s="260"/>
      <c r="LA215" s="57">
        <f t="shared" si="864"/>
        <v>18.515438754751177</v>
      </c>
      <c r="LB215" s="58">
        <f t="shared" si="997"/>
        <v>21.416808007620688</v>
      </c>
      <c r="LC215" s="58">
        <f t="shared" si="865"/>
        <v>0.78976326629736382</v>
      </c>
      <c r="LD215" s="58">
        <f t="shared" si="998"/>
        <v>0.91209759624682551</v>
      </c>
      <c r="LE215" s="58">
        <f t="shared" si="866"/>
        <v>51.813016866850944</v>
      </c>
      <c r="LF215" s="55">
        <f t="shared" si="999"/>
        <v>0.35735110353315536</v>
      </c>
      <c r="LG215" s="56">
        <f t="shared" si="1000"/>
        <v>1.5242564784963148E-2</v>
      </c>
      <c r="LH215" s="260">
        <f t="shared" si="1001"/>
        <v>1.0583579912088363</v>
      </c>
      <c r="LI215" s="57">
        <f t="shared" si="867"/>
        <v>0</v>
      </c>
      <c r="LJ215" s="58">
        <f t="shared" si="1002"/>
        <v>0</v>
      </c>
      <c r="LK215" s="58">
        <f t="shared" si="868"/>
        <v>0</v>
      </c>
      <c r="LL215" s="58">
        <f t="shared" si="1003"/>
        <v>0</v>
      </c>
      <c r="LM215" s="58">
        <f t="shared" si="869"/>
        <v>0</v>
      </c>
      <c r="LN215" s="55"/>
      <c r="LO215" s="56"/>
      <c r="LP215" s="260"/>
      <c r="LQ215" s="57">
        <f t="shared" si="870"/>
        <v>4.3436640066666643E-2</v>
      </c>
      <c r="LR215" s="58">
        <f t="shared" si="1004"/>
        <v>5.0243161565113312E-2</v>
      </c>
      <c r="LS215" s="58">
        <f t="shared" si="871"/>
        <v>1.1768208333333328E-3</v>
      </c>
      <c r="LT215" s="58">
        <f t="shared" si="1005"/>
        <v>1.359110380416666E-3</v>
      </c>
      <c r="LU215" s="58">
        <f t="shared" si="872"/>
        <v>0.89416666666666633</v>
      </c>
      <c r="LV215" s="55">
        <f t="shared" si="873"/>
        <v>4.857778945013979E-2</v>
      </c>
      <c r="LW215" s="56">
        <f t="shared" si="874"/>
        <v>1.3161090400745572E-3</v>
      </c>
      <c r="LX215" s="260">
        <f t="shared" si="875"/>
        <v>1.0078160048971445</v>
      </c>
      <c r="LY215" s="57">
        <f t="shared" si="876"/>
        <v>0</v>
      </c>
      <c r="LZ215" s="58">
        <f t="shared" si="1006"/>
        <v>0</v>
      </c>
      <c r="MA215" s="58">
        <f t="shared" si="877"/>
        <v>0</v>
      </c>
      <c r="MB215" s="58">
        <f t="shared" si="1007"/>
        <v>0</v>
      </c>
      <c r="MC215" s="58">
        <f t="shared" si="878"/>
        <v>0</v>
      </c>
      <c r="MD215" s="55"/>
      <c r="ME215" s="56"/>
      <c r="MF215" s="260"/>
      <c r="MG215" s="57">
        <f t="shared" si="879"/>
        <v>0</v>
      </c>
      <c r="MH215" s="58">
        <f t="shared" si="1008"/>
        <v>0</v>
      </c>
      <c r="MI215" s="58">
        <f t="shared" si="880"/>
        <v>0</v>
      </c>
      <c r="MJ215" s="58">
        <f t="shared" si="1009"/>
        <v>0</v>
      </c>
      <c r="MK215" s="58">
        <f t="shared" si="881"/>
        <v>0</v>
      </c>
      <c r="ML215" s="55"/>
      <c r="MM215" s="56"/>
      <c r="MN215" s="260"/>
      <c r="MO215" s="59">
        <v>1.3510979316609599</v>
      </c>
      <c r="MP215" s="60"/>
      <c r="MQ215" s="60">
        <v>0.88949999999999985</v>
      </c>
      <c r="MR215" s="61"/>
      <c r="MS215" s="59">
        <f t="shared" si="882"/>
        <v>1.072726090070067</v>
      </c>
      <c r="MT215" s="60"/>
      <c r="MU215" s="60">
        <f t="shared" si="1010"/>
        <v>1.0983464033237571</v>
      </c>
      <c r="MV215" s="61"/>
      <c r="MW215" s="66">
        <f t="shared" si="1011"/>
        <v>1.4493580015324161</v>
      </c>
      <c r="MX215" s="67"/>
      <c r="MY215" s="67">
        <f t="shared" si="1012"/>
        <v>0.97697912575648183</v>
      </c>
      <c r="MZ215" s="261"/>
      <c r="NA215" s="59">
        <f t="shared" si="883"/>
        <v>1.0727600117372735</v>
      </c>
      <c r="NB215" s="60"/>
      <c r="NC215" s="60">
        <f t="shared" si="884"/>
        <v>1.0978218028625479</v>
      </c>
      <c r="ND215" s="262"/>
      <c r="NE215" s="62">
        <f t="shared" si="885"/>
        <v>1.4494038330268173</v>
      </c>
      <c r="NF215" s="63"/>
      <c r="NG215" s="63">
        <f t="shared" si="886"/>
        <v>0.97651249364623616</v>
      </c>
      <c r="NH215" s="64"/>
      <c r="NI215" s="238">
        <f t="shared" si="1015"/>
        <v>-4.5831494401182837E-5</v>
      </c>
      <c r="NJ215" s="238">
        <f t="shared" si="1016"/>
        <v>0</v>
      </c>
      <c r="NK215" s="238">
        <f t="shared" si="1017"/>
        <v>4.6663211024566831E-4</v>
      </c>
      <c r="NL215" s="238">
        <f t="shared" si="1018"/>
        <v>0</v>
      </c>
      <c r="NM215" s="239">
        <f t="shared" si="887"/>
        <v>0</v>
      </c>
      <c r="NN215" s="240">
        <f t="shared" si="888"/>
        <v>0</v>
      </c>
      <c r="NO215" s="240">
        <f t="shared" si="805"/>
        <v>0.47289133938058114</v>
      </c>
      <c r="NP215" s="240">
        <f t="shared" si="889"/>
        <v>0</v>
      </c>
      <c r="NQ215" s="240">
        <f t="shared" si="803"/>
        <v>0</v>
      </c>
      <c r="NR215" s="240">
        <f t="shared" si="890"/>
        <v>0</v>
      </c>
      <c r="NS215" s="240">
        <f t="shared" si="891"/>
        <v>0.27082350742539979</v>
      </c>
      <c r="NT215" s="240">
        <f t="shared" si="892"/>
        <v>0</v>
      </c>
      <c r="NU215" s="240">
        <f t="shared" si="893"/>
        <v>0</v>
      </c>
      <c r="NV215" s="240">
        <f t="shared" si="894"/>
        <v>0.33165101664814112</v>
      </c>
      <c r="NW215" s="240">
        <f t="shared" si="895"/>
        <v>0</v>
      </c>
      <c r="NX215" s="240">
        <f t="shared" si="896"/>
        <v>0.3679910735433124</v>
      </c>
      <c r="NY215" s="240">
        <f t="shared" si="897"/>
        <v>0</v>
      </c>
      <c r="NZ215" s="240">
        <f t="shared" si="898"/>
        <v>6.0468960293828672E-3</v>
      </c>
      <c r="OA215" s="240">
        <f t="shared" si="899"/>
        <v>0</v>
      </c>
      <c r="OB215" s="241">
        <f t="shared" si="900"/>
        <v>0</v>
      </c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136"/>
      <c r="OP215" s="13"/>
      <c r="OQ215" s="13"/>
      <c r="OR215" s="13"/>
      <c r="OS215" s="13"/>
      <c r="OT215" s="13"/>
    </row>
    <row r="216" spans="1:410" ht="15" customHeight="1">
      <c r="A216" s="242">
        <v>197</v>
      </c>
      <c r="B216" s="49" t="s">
        <v>266</v>
      </c>
      <c r="C216" s="50">
        <v>5</v>
      </c>
      <c r="D216" s="51">
        <v>3176.55</v>
      </c>
      <c r="E216" s="52">
        <v>3176.55</v>
      </c>
      <c r="F216" s="52"/>
      <c r="G216" s="52"/>
      <c r="H216" s="53"/>
      <c r="I216" s="57">
        <v>3.196258651852887</v>
      </c>
      <c r="J216" s="58">
        <v>3.196258651852887</v>
      </c>
      <c r="K216" s="58">
        <v>2.6438999999999999</v>
      </c>
      <c r="L216" s="243">
        <v>2.8639000000000001</v>
      </c>
      <c r="M216" s="1">
        <v>0.22</v>
      </c>
      <c r="N216" s="2">
        <v>0.47260000000000002</v>
      </c>
      <c r="O216" s="2">
        <v>0.33235865185288704</v>
      </c>
      <c r="P216" s="2">
        <v>1.9099999999999999E-2</v>
      </c>
      <c r="Q216" s="2">
        <v>0</v>
      </c>
      <c r="R216" s="2">
        <v>0</v>
      </c>
      <c r="S216" s="2">
        <v>0.62339999999999995</v>
      </c>
      <c r="T216" s="2">
        <v>4.6100000000000002E-2</v>
      </c>
      <c r="U216" s="2">
        <v>1.6000000000000001E-3</v>
      </c>
      <c r="V216" s="2">
        <v>0.1832</v>
      </c>
      <c r="W216" s="2">
        <v>0.114</v>
      </c>
      <c r="X216" s="2">
        <v>0.75660000000000005</v>
      </c>
      <c r="Y216" s="2">
        <v>0.18179999999999999</v>
      </c>
      <c r="Z216" s="2">
        <v>4.0000000000000002E-4</v>
      </c>
      <c r="AA216" s="2">
        <v>0.24510000000000001</v>
      </c>
      <c r="AB216" s="3">
        <v>0</v>
      </c>
      <c r="AC216" s="244">
        <v>268.25</v>
      </c>
      <c r="AD216" s="108">
        <v>59.015000000000001</v>
      </c>
      <c r="AE216" s="108">
        <v>180.54646725000001</v>
      </c>
      <c r="AF216" s="108">
        <f t="shared" si="901"/>
        <v>17.869406049601501</v>
      </c>
      <c r="AG216" s="108">
        <f t="shared" si="902"/>
        <v>56.500211461215002</v>
      </c>
      <c r="AH216" s="108">
        <v>9.1457729581666705</v>
      </c>
      <c r="AI216" s="108">
        <v>37.737878567916113</v>
      </c>
      <c r="AJ216" s="108">
        <f t="shared" si="903"/>
        <v>0.73003926089633719</v>
      </c>
      <c r="AK216" s="108">
        <f t="shared" si="904"/>
        <v>22.086772713687129</v>
      </c>
      <c r="AL216" s="108">
        <v>27.734755938804138</v>
      </c>
      <c r="AM216" s="245">
        <v>698.91584965786421</v>
      </c>
      <c r="AN216" s="244">
        <v>564.03</v>
      </c>
      <c r="AO216" s="108">
        <v>124.0866</v>
      </c>
      <c r="AP216" s="108">
        <v>379.62208358999999</v>
      </c>
      <c r="AQ216" s="108">
        <f t="shared" si="905"/>
        <v>37.572716101236658</v>
      </c>
      <c r="AR216" s="108">
        <f t="shared" si="906"/>
        <v>118.79893483865459</v>
      </c>
      <c r="AS216" s="246">
        <v>42.605101251124999</v>
      </c>
      <c r="AT216" s="247">
        <v>6.7359900177965066</v>
      </c>
      <c r="AU216" s="108">
        <v>81.055096293402116</v>
      </c>
      <c r="AV216" s="108">
        <f t="shared" si="907"/>
        <v>1.5680108377958639</v>
      </c>
      <c r="AW216" s="108">
        <f t="shared" si="908"/>
        <v>47.438954097446867</v>
      </c>
      <c r="AX216" s="108">
        <v>59.569944056726357</v>
      </c>
      <c r="AY216" s="245">
        <v>1501.1625902295041</v>
      </c>
      <c r="AZ216" s="248">
        <v>134</v>
      </c>
      <c r="BA216" s="108">
        <v>683.02033333333327</v>
      </c>
      <c r="BB216" s="108">
        <v>71.229250999937605</v>
      </c>
      <c r="BC216" s="109">
        <v>56.98340079995009</v>
      </c>
      <c r="BD216" s="109">
        <v>14.245850199987515</v>
      </c>
      <c r="BE216" s="108">
        <v>26.710973749999997</v>
      </c>
      <c r="BF216" s="109">
        <v>21.368779</v>
      </c>
      <c r="BG216" s="109">
        <v>5.3421947499999973</v>
      </c>
      <c r="BH216" s="108">
        <v>57.010120740078769</v>
      </c>
      <c r="BI216" s="109">
        <f t="shared" si="909"/>
        <v>33.366199345304423</v>
      </c>
      <c r="BJ216" s="108">
        <f t="shared" si="910"/>
        <v>1.1028607857168238</v>
      </c>
      <c r="BK216" s="108">
        <v>41.898533941167479</v>
      </c>
      <c r="BL216" s="245">
        <v>1055.8430553174203</v>
      </c>
      <c r="BM216" s="244">
        <v>22.51</v>
      </c>
      <c r="BN216" s="108">
        <v>4.9522000000000004</v>
      </c>
      <c r="BO216" s="108">
        <v>15.150423030000001</v>
      </c>
      <c r="BP216" s="108">
        <f t="shared" si="911"/>
        <v>1.4994979689712202</v>
      </c>
      <c r="BQ216" s="108">
        <f t="shared" si="912"/>
        <v>4.7411733830082001</v>
      </c>
      <c r="BR216" s="108">
        <v>2.3647009404000001</v>
      </c>
      <c r="BS216" s="108">
        <v>3.2833446498391998</v>
      </c>
      <c r="BT216" s="108">
        <f t="shared" si="913"/>
        <v>6.3516302251139328E-2</v>
      </c>
      <c r="BU216" s="108">
        <f t="shared" si="914"/>
        <v>1.9216365565220888</v>
      </c>
      <c r="BV216" s="108">
        <v>2.4130334310119603</v>
      </c>
      <c r="BW216" s="245">
        <v>60.808442461501393</v>
      </c>
      <c r="BX216" s="107">
        <v>0</v>
      </c>
      <c r="BY216" s="108">
        <v>0</v>
      </c>
      <c r="BZ216" s="109">
        <f t="shared" si="915"/>
        <v>0</v>
      </c>
      <c r="CA216" s="109">
        <f t="shared" si="916"/>
        <v>0</v>
      </c>
      <c r="CB216" s="108">
        <v>0</v>
      </c>
      <c r="CC216" s="110">
        <v>0</v>
      </c>
      <c r="CD216" s="244">
        <v>0</v>
      </c>
      <c r="CE216" s="108">
        <v>0</v>
      </c>
      <c r="CF216" s="109">
        <f t="shared" si="917"/>
        <v>0</v>
      </c>
      <c r="CG216" s="109">
        <f t="shared" si="918"/>
        <v>0</v>
      </c>
      <c r="CH216" s="108">
        <v>0</v>
      </c>
      <c r="CI216" s="245">
        <v>0</v>
      </c>
      <c r="CJ216" s="249">
        <v>731.37792171539445</v>
      </c>
      <c r="CK216" s="250">
        <v>160.90314277738679</v>
      </c>
      <c r="CL216" s="250">
        <v>77.615367551448045</v>
      </c>
      <c r="CM216" s="251">
        <v>50.511407625354721</v>
      </c>
      <c r="CN216" s="252">
        <f t="shared" si="806"/>
        <v>24.621785646979159</v>
      </c>
      <c r="CO216" s="250">
        <v>492.25610434431144</v>
      </c>
      <c r="CP216" s="252">
        <f t="shared" si="919"/>
        <v>48.72055567137388</v>
      </c>
      <c r="CQ216" s="250">
        <v>154.04662529350881</v>
      </c>
      <c r="CR216" s="250">
        <v>106.73713515636348</v>
      </c>
      <c r="CS216" s="252">
        <f t="shared" si="920"/>
        <v>2.0648298795998516</v>
      </c>
      <c r="CT216" s="252">
        <f t="shared" si="921"/>
        <v>62.46982961869454</v>
      </c>
      <c r="CU216" s="250">
        <f t="shared" si="807"/>
        <v>1568.8896715449041</v>
      </c>
      <c r="CV216" s="245">
        <f t="shared" si="922"/>
        <v>1976.8009861465794</v>
      </c>
      <c r="CW216" s="244">
        <v>108.27402000000001</v>
      </c>
      <c r="CX216" s="108">
        <v>7.9040034600000002</v>
      </c>
      <c r="CY216" s="108">
        <f t="shared" si="923"/>
        <v>0.15290294693370002</v>
      </c>
      <c r="CZ216" s="108">
        <f t="shared" si="924"/>
        <v>4.6259602970272802</v>
      </c>
      <c r="DA216" s="108">
        <v>5.8089011729999998</v>
      </c>
      <c r="DB216" s="245">
        <v>146.38430955959998</v>
      </c>
      <c r="DC216" s="244">
        <v>3.6574800000000001</v>
      </c>
      <c r="DD216" s="108">
        <v>0.26699603999999999</v>
      </c>
      <c r="DE216" s="108">
        <f t="shared" si="925"/>
        <v>5.1650383937999998E-3</v>
      </c>
      <c r="DF216" s="108">
        <f t="shared" si="926"/>
        <v>0.15626423833872</v>
      </c>
      <c r="DG216" s="108">
        <v>0.196223802</v>
      </c>
      <c r="DH216" s="245">
        <v>4.9448398104000004</v>
      </c>
      <c r="DI216" s="107">
        <v>225.38410963968002</v>
      </c>
      <c r="DJ216" s="108">
        <v>49.584504120729605</v>
      </c>
      <c r="DK216" s="108">
        <v>3.7469225897503979</v>
      </c>
      <c r="DL216" s="108">
        <v>151.69545114531556</v>
      </c>
      <c r="DM216" s="108">
        <f t="shared" si="927"/>
        <v>15.013905581656463</v>
      </c>
      <c r="DN216" s="108">
        <f t="shared" si="928"/>
        <v>47.471574481415047</v>
      </c>
      <c r="DO216" s="108">
        <v>31.420002087169717</v>
      </c>
      <c r="DP216" s="108">
        <f t="shared" si="929"/>
        <v>0.60781994037629816</v>
      </c>
      <c r="DQ216" s="108">
        <f t="shared" si="930"/>
        <v>18.389121781553648</v>
      </c>
      <c r="DR216" s="108">
        <v>23.091549479132269</v>
      </c>
      <c r="DS216" s="110">
        <v>581.90704687413302</v>
      </c>
      <c r="DT216" s="244">
        <v>139.13999999999999</v>
      </c>
      <c r="DU216" s="108">
        <v>30.610800000000001</v>
      </c>
      <c r="DV216" s="108">
        <v>93.648594419999995</v>
      </c>
      <c r="DW216" s="108">
        <f t="shared" si="931"/>
        <v>9.2687759841250799</v>
      </c>
      <c r="DX216" s="108">
        <f t="shared" si="932"/>
        <v>29.306391137794797</v>
      </c>
      <c r="DY216" s="108">
        <v>2.6991980595833298</v>
      </c>
      <c r="DZ216" s="108">
        <v>1.73482127476667</v>
      </c>
      <c r="EA216" s="108"/>
      <c r="EB216" s="108">
        <v>19.551839204067548</v>
      </c>
      <c r="EC216" s="108">
        <f t="shared" si="933"/>
        <v>0.37823032940268675</v>
      </c>
      <c r="ED216" s="108">
        <f t="shared" si="934"/>
        <v>11.443065827286206</v>
      </c>
      <c r="EE216" s="108">
        <v>14.369262647920877</v>
      </c>
      <c r="EF216" s="245">
        <v>362.10541872760615</v>
      </c>
      <c r="EG216" s="249">
        <v>464.55581230158703</v>
      </c>
      <c r="EH216" s="250">
        <v>102.20227870634922</v>
      </c>
      <c r="EI216" s="250">
        <v>898.30595432228461</v>
      </c>
      <c r="EJ216" s="250">
        <v>312.67068313702015</v>
      </c>
      <c r="EK216" s="250">
        <f t="shared" si="935"/>
        <v>30.946268192803434</v>
      </c>
      <c r="EL216" s="250">
        <v>97.847163580899078</v>
      </c>
      <c r="EM216" s="250">
        <v>129.77463517810855</v>
      </c>
      <c r="EN216" s="250">
        <f t="shared" si="936"/>
        <v>2.5104903175205102</v>
      </c>
      <c r="EO216" s="250">
        <f t="shared" si="937"/>
        <v>75.952941181421238</v>
      </c>
      <c r="EP216" s="250">
        <v>1907.5093636453496</v>
      </c>
      <c r="EQ216" s="245">
        <v>2403.4617981931406</v>
      </c>
      <c r="ER216" s="244">
        <v>216.83</v>
      </c>
      <c r="ES216" s="108">
        <v>47.702599999999997</v>
      </c>
      <c r="ET216" s="108">
        <v>145.93808199</v>
      </c>
      <c r="EU216" s="108">
        <f t="shared" si="938"/>
        <v>14.44407572687826</v>
      </c>
      <c r="EV216" s="108">
        <f t="shared" si="939"/>
        <v>45.669863377950598</v>
      </c>
      <c r="EW216" s="108">
        <v>16.781343545950001</v>
      </c>
      <c r="EX216" s="108">
        <v>31.189397864124299</v>
      </c>
      <c r="EY216" s="108">
        <f t="shared" si="940"/>
        <v>0.60335890168148465</v>
      </c>
      <c r="EZ216" s="108">
        <f t="shared" si="941"/>
        <v>18.254156509140302</v>
      </c>
      <c r="FA216" s="108">
        <v>22.922071170003701</v>
      </c>
      <c r="FB216" s="245">
        <v>577.63619348409361</v>
      </c>
      <c r="FC216" s="244">
        <v>0.83333333333333293</v>
      </c>
      <c r="FD216" s="108">
        <v>6.0833333333333302E-2</v>
      </c>
      <c r="FE216" s="108">
        <f t="shared" si="942"/>
        <v>1.1768208333333328E-3</v>
      </c>
      <c r="FF216" s="108">
        <f t="shared" si="943"/>
        <v>3.5603803333333316E-2</v>
      </c>
      <c r="FG216" s="108">
        <v>4.4708333333333301E-2</v>
      </c>
      <c r="FH216" s="245">
        <v>1.1266499999999995</v>
      </c>
      <c r="FI216" s="244">
        <v>575.99234000000001</v>
      </c>
      <c r="FJ216" s="108">
        <v>42.047440819999998</v>
      </c>
      <c r="FK216" s="108">
        <f t="shared" si="944"/>
        <v>0.81340774266290006</v>
      </c>
      <c r="FL216" s="108">
        <f t="shared" si="945"/>
        <v>24.60902159383976</v>
      </c>
      <c r="FM216" s="108">
        <v>30.902000000000001</v>
      </c>
      <c r="FN216" s="245">
        <v>778.73013698400007</v>
      </c>
      <c r="FO216" s="244">
        <v>0</v>
      </c>
      <c r="FP216" s="108">
        <v>0</v>
      </c>
      <c r="FQ216" s="108">
        <f t="shared" si="946"/>
        <v>0</v>
      </c>
      <c r="FR216" s="108">
        <f t="shared" si="947"/>
        <v>0</v>
      </c>
      <c r="FS216" s="108">
        <v>0</v>
      </c>
      <c r="FT216" s="110">
        <v>0</v>
      </c>
      <c r="FU216" s="253">
        <f t="shared" si="808"/>
        <v>3211.134969261127</v>
      </c>
      <c r="FV216" s="254">
        <f t="shared" si="809"/>
        <v>1044.0627851120198</v>
      </c>
      <c r="FW216" s="254">
        <f t="shared" si="810"/>
        <v>109.70995546472577</v>
      </c>
      <c r="FX216" s="254">
        <f t="shared" si="811"/>
        <v>683.02033333333327</v>
      </c>
      <c r="FY216" s="254">
        <f t="shared" si="812"/>
        <v>0</v>
      </c>
      <c r="FZ216" s="254">
        <f t="shared" si="813"/>
        <v>0</v>
      </c>
      <c r="GA216" s="254">
        <f t="shared" si="948"/>
        <v>108.27402000000001</v>
      </c>
      <c r="GB216" s="254">
        <f t="shared" si="949"/>
        <v>3.6574800000000001</v>
      </c>
      <c r="GC216" s="254">
        <f t="shared" si="950"/>
        <v>575.99234000000001</v>
      </c>
      <c r="GD216" s="254">
        <f t="shared" si="951"/>
        <v>0</v>
      </c>
      <c r="GE216" s="254">
        <f t="shared" si="814"/>
        <v>1771.5278889066469</v>
      </c>
      <c r="GF216" s="255">
        <f t="shared" si="815"/>
        <v>676.34596381642416</v>
      </c>
      <c r="GG216" s="255">
        <f t="shared" si="816"/>
        <v>175.3352012766465</v>
      </c>
      <c r="GH216" s="254">
        <f t="shared" si="817"/>
        <v>548.03872339440318</v>
      </c>
      <c r="GI216" s="255">
        <f t="shared" si="818"/>
        <v>391.31442362758656</v>
      </c>
      <c r="GJ216" s="256">
        <f t="shared" si="819"/>
        <v>10.601809104064728</v>
      </c>
      <c r="GK216" s="253">
        <f t="shared" si="952"/>
        <v>8055.4184954722541</v>
      </c>
      <c r="GL216" s="257">
        <f t="shared" si="953"/>
        <v>10149.82730429504</v>
      </c>
      <c r="GM216" s="221">
        <f t="shared" si="954"/>
        <v>10149.82730429504</v>
      </c>
      <c r="GN216" s="222">
        <f t="shared" si="955"/>
        <v>5391.2821494484733</v>
      </c>
      <c r="GO216" s="222">
        <f t="shared" si="956"/>
        <v>372.51517696525059</v>
      </c>
      <c r="GP216" s="55">
        <f t="shared" si="957"/>
        <v>0.53116984041364701</v>
      </c>
      <c r="GQ216" s="56">
        <f t="shared" si="958"/>
        <v>3.6701627111193867E-2</v>
      </c>
      <c r="GR216" s="258">
        <f t="shared" si="959"/>
        <v>1.0889193960323424</v>
      </c>
      <c r="GS216" s="227">
        <f t="shared" si="820"/>
        <v>10149.82730429504</v>
      </c>
      <c r="GT216" s="222">
        <f t="shared" si="788"/>
        <v>5391.2821494484733</v>
      </c>
      <c r="GU216" s="222">
        <f t="shared" si="789"/>
        <v>372.51517696525059</v>
      </c>
      <c r="GV216" s="37">
        <f t="shared" si="1013"/>
        <v>0.53116984041364701</v>
      </c>
      <c r="GW216" s="228">
        <f t="shared" si="1014"/>
        <v>3.6701627111193867E-2</v>
      </c>
      <c r="GX216" s="258">
        <f t="shared" si="960"/>
        <v>1.0889193960323424</v>
      </c>
      <c r="GY216" s="221">
        <f t="shared" si="1019"/>
        <v>8395.0683993197563</v>
      </c>
      <c r="GZ216" s="222">
        <f t="shared" si="961"/>
        <v>4806.8338157412118</v>
      </c>
      <c r="HA216" s="222">
        <f t="shared" si="962"/>
        <v>248.96652473608299</v>
      </c>
      <c r="HB216" s="55">
        <f t="shared" si="963"/>
        <v>0.57257827894894875</v>
      </c>
      <c r="HC216" s="56">
        <f t="shared" si="964"/>
        <v>2.9656283057355015E-2</v>
      </c>
      <c r="HD216" s="258">
        <f t="shared" si="965"/>
        <v>1.0943167745568847</v>
      </c>
      <c r="HE216" s="221">
        <f t="shared" si="966"/>
        <v>9093.9842489776202</v>
      </c>
      <c r="HF216" s="222">
        <f t="shared" si="967"/>
        <v>5339.9916278148712</v>
      </c>
      <c r="HG216" s="222">
        <f t="shared" si="968"/>
        <v>272.40182582731029</v>
      </c>
      <c r="HH216" s="55">
        <f t="shared" si="969"/>
        <v>0.58720044829802875</v>
      </c>
      <c r="HI216" s="56">
        <f t="shared" si="970"/>
        <v>2.9954068356555019E-2</v>
      </c>
      <c r="HJ216" s="259">
        <f t="shared" si="971"/>
        <v>1.0966541954367315</v>
      </c>
      <c r="HK216" s="54">
        <f t="shared" si="821"/>
        <v>3.4804680407387947</v>
      </c>
      <c r="HL216" s="55">
        <f t="shared" si="822"/>
        <v>3.4804680407387947</v>
      </c>
      <c r="HM216" s="55">
        <f t="shared" si="823"/>
        <v>2.8932641202509473</v>
      </c>
      <c r="HN216" s="56">
        <f t="shared" si="824"/>
        <v>3.1407079503112554</v>
      </c>
      <c r="HQ216" s="57">
        <f t="shared" si="825"/>
        <v>423.14112069338057</v>
      </c>
      <c r="HR216" s="58">
        <f t="shared" si="972"/>
        <v>489.44733430603333</v>
      </c>
      <c r="HS216" s="58">
        <f t="shared" si="826"/>
        <v>18.599445310497838</v>
      </c>
      <c r="HT216" s="58">
        <f t="shared" si="973"/>
        <v>21.480499389093954</v>
      </c>
      <c r="HU216" s="58">
        <f t="shared" si="827"/>
        <v>554.69511877608272</v>
      </c>
      <c r="HV216" s="55">
        <f t="shared" ref="HV216:HV270" si="1020">HQ216/HU216</f>
        <v>0.76283548632450215</v>
      </c>
      <c r="HW216" s="56">
        <f t="shared" ref="HW216:HW270" si="1021">HS216/HU216</f>
        <v>3.3530933806551116E-2</v>
      </c>
      <c r="HX216" s="260">
        <f t="shared" ref="HX216:HX270" si="1022">1+HV216*(HT216*$GV$14-HT216)/HT216+HW216*(HU216*$GW$14-HU216)/HU216</f>
        <v>1.1247302623536841</v>
      </c>
      <c r="HY216" s="57">
        <f t="shared" si="828"/>
        <v>890.9268245020437</v>
      </c>
      <c r="HZ216" s="58">
        <f t="shared" si="974"/>
        <v>1030.5350579015139</v>
      </c>
      <c r="IA216" s="58">
        <f t="shared" si="829"/>
        <v>45.876716956829029</v>
      </c>
      <c r="IB216" s="58">
        <f t="shared" si="975"/>
        <v>52.983020413441849</v>
      </c>
      <c r="IC216" s="58">
        <f t="shared" si="830"/>
        <v>1191.3988811345271</v>
      </c>
      <c r="ID216" s="55">
        <f t="shared" ref="ID216:ID270" si="1023">HY216/IC216</f>
        <v>0.74779894341821573</v>
      </c>
      <c r="IE216" s="56">
        <f t="shared" ref="IE216:IE270" si="1024">IA216/IC216</f>
        <v>3.8506597314530169E-2</v>
      </c>
      <c r="IF216" s="260">
        <f t="shared" ref="IF216:IF270" si="1025">1+ID216*(IB216*$GV$14-IB216)/IB216+IE216*(IC216*$GW$14-IC216)/IC216</f>
        <v>1.1231447663576553</v>
      </c>
      <c r="IG216" s="57">
        <f t="shared" si="831"/>
        <v>40.706763201271393</v>
      </c>
      <c r="IH216" s="58">
        <f t="shared" si="976"/>
        <v>47.085512994910623</v>
      </c>
      <c r="II216" s="58">
        <f t="shared" si="832"/>
        <v>79.455040585666922</v>
      </c>
      <c r="IJ216" s="58">
        <f t="shared" si="977"/>
        <v>91.762626372386734</v>
      </c>
      <c r="IK216" s="58">
        <f t="shared" si="833"/>
        <v>837.97067882334943</v>
      </c>
      <c r="IL216" s="55">
        <f t="shared" si="834"/>
        <v>4.8577789450139804E-2</v>
      </c>
      <c r="IM216" s="56">
        <f t="shared" si="835"/>
        <v>9.4818401876823485E-2</v>
      </c>
      <c r="IN216" s="260">
        <f t="shared" si="836"/>
        <v>1.0222995100575569</v>
      </c>
      <c r="IO216" s="57">
        <f t="shared" si="837"/>
        <v>35.590828126226953</v>
      </c>
      <c r="IP216" s="58">
        <f t="shared" si="978"/>
        <v>41.167910893606717</v>
      </c>
      <c r="IQ216" s="58">
        <f t="shared" si="838"/>
        <v>1.5630142712223596</v>
      </c>
      <c r="IR216" s="58">
        <f t="shared" si="979"/>
        <v>1.8051251818347032</v>
      </c>
      <c r="IS216" s="58">
        <f t="shared" si="839"/>
        <v>48.260668620239201</v>
      </c>
      <c r="IT216" s="55">
        <f t="shared" ref="IT216:IT270" si="1026">IO216/IS216</f>
        <v>0.7374706804476624</v>
      </c>
      <c r="IU216" s="56">
        <f t="shared" ref="IU216:IU270" si="1027">IQ216/IS216</f>
        <v>3.238691704670818E-2</v>
      </c>
      <c r="IV216" s="260">
        <f t="shared" ref="IV216:IV270" si="1028">1+IT216*(IR216*$GV$14-IR216)/IR216+IU216*(IS216*$GW$14-IS216)/IS216</f>
        <v>1.1205783890766838</v>
      </c>
      <c r="IW216" s="57">
        <f t="shared" si="840"/>
        <v>0</v>
      </c>
      <c r="IX216" s="58">
        <f t="shared" si="980"/>
        <v>0</v>
      </c>
      <c r="IY216" s="58">
        <f t="shared" si="841"/>
        <v>0</v>
      </c>
      <c r="IZ216" s="58">
        <f t="shared" si="981"/>
        <v>0</v>
      </c>
      <c r="JA216" s="58">
        <f t="shared" si="842"/>
        <v>0</v>
      </c>
      <c r="JB216" s="55"/>
      <c r="JC216" s="56"/>
      <c r="JD216" s="260"/>
      <c r="JE216" s="57">
        <f t="shared" si="843"/>
        <v>0</v>
      </c>
      <c r="JF216" s="58">
        <f t="shared" si="982"/>
        <v>0</v>
      </c>
      <c r="JG216" s="58">
        <f t="shared" si="844"/>
        <v>0</v>
      </c>
      <c r="JH216" s="58">
        <f t="shared" si="983"/>
        <v>0</v>
      </c>
      <c r="JI216" s="58">
        <f t="shared" si="845"/>
        <v>0</v>
      </c>
      <c r="JJ216" s="55"/>
      <c r="JK216" s="56"/>
      <c r="JL216" s="260"/>
      <c r="JM216" s="57">
        <f t="shared" si="846"/>
        <v>1156.4311394856693</v>
      </c>
      <c r="JN216" s="58">
        <f t="shared" si="984"/>
        <v>1337.6438990430738</v>
      </c>
      <c r="JO216" s="58">
        <f t="shared" si="847"/>
        <v>75.407171197952891</v>
      </c>
      <c r="JP216" s="58">
        <f t="shared" si="985"/>
        <v>87.08774201651579</v>
      </c>
      <c r="JQ216" s="58">
        <f t="shared" si="848"/>
        <v>1568.8896715449043</v>
      </c>
      <c r="JR216" s="55">
        <f t="shared" si="849"/>
        <v>0.73710163337802959</v>
      </c>
      <c r="JS216" s="56">
        <f t="shared" si="850"/>
        <v>4.8064036984639305E-2</v>
      </c>
      <c r="JT216" s="260">
        <f t="shared" si="851"/>
        <v>1.1229489452792578</v>
      </c>
      <c r="JU216" s="57">
        <f t="shared" si="852"/>
        <v>5.6436715623732816</v>
      </c>
      <c r="JV216" s="58">
        <f t="shared" si="986"/>
        <v>6.528034896197175</v>
      </c>
      <c r="JW216" s="58">
        <f t="shared" si="853"/>
        <v>0.15290294693370002</v>
      </c>
      <c r="JX216" s="58">
        <f t="shared" si="987"/>
        <v>0.17658761341373017</v>
      </c>
      <c r="JY216" s="58">
        <f t="shared" si="854"/>
        <v>116.17802345999998</v>
      </c>
      <c r="JZ216" s="55">
        <f t="shared" ref="JZ216:JZ270" si="1029">JU216/JY216</f>
        <v>4.8577789450139804E-2</v>
      </c>
      <c r="KA216" s="56">
        <f t="shared" ref="KA216:KA270" si="1030">JW216/JY216</f>
        <v>1.3161090400745578E-3</v>
      </c>
      <c r="KB216" s="260">
        <f t="shared" ref="KB216:KB270" si="1031">1+JZ216*(JX216*$GV$14-JX216)/JX216+KA216*(JY216*$GW$14-JY216)/JY216</f>
        <v>1.0078160048971445</v>
      </c>
      <c r="KC216" s="57">
        <f t="shared" si="855"/>
        <v>0.1906423707732384</v>
      </c>
      <c r="KD216" s="58">
        <f t="shared" si="988"/>
        <v>0.22051603027340486</v>
      </c>
      <c r="KE216" s="58">
        <f t="shared" si="856"/>
        <v>5.1650383937999998E-3</v>
      </c>
      <c r="KF216" s="58">
        <f t="shared" si="989"/>
        <v>5.9651028409996197E-3</v>
      </c>
      <c r="KG216" s="58">
        <f t="shared" si="857"/>
        <v>3.9244760400000001</v>
      </c>
      <c r="KH216" s="55">
        <f t="shared" ref="KH216:KH270" si="1032">KC216/KG216</f>
        <v>4.857778945013979E-2</v>
      </c>
      <c r="KI216" s="56">
        <f t="shared" ref="KI216:KI270" si="1033">KE216/KG216</f>
        <v>1.3161090400745572E-3</v>
      </c>
      <c r="KJ216" s="260">
        <f t="shared" ref="KJ216:KJ270" si="1034">1+KH216*(KF216*$GV$14-KF216)/KF216+KI216*(KG216*$GW$14-KG216)/KG216</f>
        <v>1.0078160048971445</v>
      </c>
      <c r="KK216" s="57">
        <f t="shared" si="858"/>
        <v>355.31866320123152</v>
      </c>
      <c r="KL216" s="58">
        <f t="shared" si="990"/>
        <v>410.99709772486449</v>
      </c>
      <c r="KM216" s="58">
        <f t="shared" si="859"/>
        <v>15.621725522032762</v>
      </c>
      <c r="KN216" s="58">
        <f t="shared" si="991"/>
        <v>18.041530805395638</v>
      </c>
      <c r="KO216" s="58">
        <f t="shared" si="860"/>
        <v>461.83098958264532</v>
      </c>
      <c r="KP216" s="55">
        <f t="shared" si="992"/>
        <v>0.7693694689529853</v>
      </c>
      <c r="KQ216" s="56">
        <f t="shared" si="993"/>
        <v>3.3825632914218355E-2</v>
      </c>
      <c r="KR216" s="260">
        <f t="shared" si="994"/>
        <v>1.1257997863233453</v>
      </c>
      <c r="KS216" s="57">
        <f t="shared" si="861"/>
        <v>219.46513749739881</v>
      </c>
      <c r="KT216" s="58">
        <f t="shared" si="995"/>
        <v>253.85532454324121</v>
      </c>
      <c r="KU216" s="58">
        <f t="shared" si="862"/>
        <v>9.6470063135277666</v>
      </c>
      <c r="KV216" s="58">
        <f t="shared" si="996"/>
        <v>11.141327591493217</v>
      </c>
      <c r="KW216" s="58">
        <f t="shared" si="863"/>
        <v>287.3852529584176</v>
      </c>
      <c r="KX216" s="55">
        <f t="shared" ref="KX216:KX270" si="1035">KS216/KW216</f>
        <v>0.76366179279614499</v>
      </c>
      <c r="KY216" s="56">
        <f t="shared" ref="KY216:KY270" si="1036">KU216/KW216</f>
        <v>3.3568202314555137E-2</v>
      </c>
      <c r="KZ216" s="260">
        <f t="shared" ref="KZ216:KZ270" si="1037">1+KX216*(KV216*$GV$14-KV216)/KV216+KY216*(KW216*$GW$14-KW216)/KW216</f>
        <v>1.1248655174696804</v>
      </c>
      <c r="LA216" s="57">
        <f t="shared" si="864"/>
        <v>778.79421881796702</v>
      </c>
      <c r="LB216" s="58">
        <f t="shared" si="997"/>
        <v>900.83127290674247</v>
      </c>
      <c r="LC216" s="58">
        <f t="shared" si="865"/>
        <v>33.456758510323944</v>
      </c>
      <c r="LD216" s="58">
        <f t="shared" si="998"/>
        <v>38.639210403573124</v>
      </c>
      <c r="LE216" s="58">
        <f t="shared" si="866"/>
        <v>1907.5093636453498</v>
      </c>
      <c r="LF216" s="55">
        <f t="shared" si="999"/>
        <v>0.40827805811115425</v>
      </c>
      <c r="LG216" s="56">
        <f t="shared" si="1000"/>
        <v>1.7539498965492013E-2</v>
      </c>
      <c r="LH216" s="260">
        <f t="shared" si="1001"/>
        <v>1.0666940400957725</v>
      </c>
      <c r="LI216" s="57">
        <f t="shared" si="867"/>
        <v>342.51990426225092</v>
      </c>
      <c r="LJ216" s="58">
        <f t="shared" si="1002"/>
        <v>396.19277326014566</v>
      </c>
      <c r="LK216" s="58">
        <f t="shared" si="868"/>
        <v>15.047434628559746</v>
      </c>
      <c r="LL216" s="58">
        <f t="shared" si="1003"/>
        <v>17.37828225252365</v>
      </c>
      <c r="LM216" s="58">
        <f t="shared" si="869"/>
        <v>458.44142340007431</v>
      </c>
      <c r="LN216" s="55">
        <f t="shared" ref="LN216:LN270" si="1038">LI216/LM216</f>
        <v>0.74713995459206006</v>
      </c>
      <c r="LO216" s="56">
        <f t="shared" ref="LO216:LO270" si="1039">LK216/LM216</f>
        <v>3.2823025713861149E-2</v>
      </c>
      <c r="LP216" s="260">
        <f t="shared" ref="LP216:LP270" si="1040">1+LN216*(LL216*$GV$14-LL216)/LL216+LO216*(LM216*$GW$14-LM216)/LM216</f>
        <v>1.1221611175676529</v>
      </c>
      <c r="LQ216" s="57">
        <f t="shared" si="870"/>
        <v>4.3436640066666643E-2</v>
      </c>
      <c r="LR216" s="58">
        <f t="shared" si="1004"/>
        <v>5.0243161565113312E-2</v>
      </c>
      <c r="LS216" s="58">
        <f t="shared" si="871"/>
        <v>1.1768208333333328E-3</v>
      </c>
      <c r="LT216" s="58">
        <f t="shared" si="1005"/>
        <v>1.359110380416666E-3</v>
      </c>
      <c r="LU216" s="58">
        <f t="shared" si="872"/>
        <v>0.89416666666666633</v>
      </c>
      <c r="LV216" s="55">
        <f t="shared" si="873"/>
        <v>4.857778945013979E-2</v>
      </c>
      <c r="LW216" s="56">
        <f t="shared" si="874"/>
        <v>1.3161090400745572E-3</v>
      </c>
      <c r="LX216" s="260">
        <f t="shared" si="875"/>
        <v>1.0078160048971445</v>
      </c>
      <c r="LY216" s="57">
        <f t="shared" si="876"/>
        <v>30.023006344484507</v>
      </c>
      <c r="LZ216" s="58">
        <f t="shared" si="1006"/>
        <v>34.727611438665228</v>
      </c>
      <c r="MA216" s="58">
        <f t="shared" si="877"/>
        <v>0.81340774266290006</v>
      </c>
      <c r="MB216" s="58">
        <f t="shared" si="1007"/>
        <v>0.93940460200138332</v>
      </c>
      <c r="MC216" s="58">
        <f t="shared" si="878"/>
        <v>618.03979125714295</v>
      </c>
      <c r="MD216" s="55">
        <f t="shared" ref="MD216:MD270" si="1041">LY216/MC216</f>
        <v>4.8577788629782695E-2</v>
      </c>
      <c r="ME216" s="56">
        <f t="shared" ref="ME216:ME270" si="1042">MA216/MC216</f>
        <v>1.3161090178487745E-3</v>
      </c>
      <c r="MF216" s="260">
        <f t="shared" ref="MF216:MF270" si="1043">1+MD216*(MB216*$GV$14-MB216)/MB216+ME216*(MC216*$GW$14-MC216)/MC216</f>
        <v>1.0078160047651517</v>
      </c>
      <c r="MG216" s="57">
        <f t="shared" si="879"/>
        <v>0</v>
      </c>
      <c r="MH216" s="58">
        <f t="shared" si="1008"/>
        <v>0</v>
      </c>
      <c r="MI216" s="58">
        <f t="shared" si="880"/>
        <v>0</v>
      </c>
      <c r="MJ216" s="58">
        <f t="shared" si="1009"/>
        <v>0</v>
      </c>
      <c r="MK216" s="58">
        <f t="shared" si="881"/>
        <v>0</v>
      </c>
      <c r="ML216" s="55"/>
      <c r="MM216" s="56"/>
      <c r="MN216" s="260"/>
      <c r="MO216" s="59">
        <v>3.196258651852887</v>
      </c>
      <c r="MP216" s="60">
        <v>3.196258651852887</v>
      </c>
      <c r="MQ216" s="60">
        <v>2.6438999999999999</v>
      </c>
      <c r="MR216" s="61">
        <v>2.8639000000000001</v>
      </c>
      <c r="MS216" s="59">
        <f t="shared" si="882"/>
        <v>1.0889193960323424</v>
      </c>
      <c r="MT216" s="60">
        <f>GX216</f>
        <v>1.0889193960323424</v>
      </c>
      <c r="MU216" s="60">
        <f t="shared" si="1010"/>
        <v>1.0943167745568847</v>
      </c>
      <c r="MV216" s="61">
        <f t="shared" ref="MV216:MV270" si="1044">HJ216</f>
        <v>1.0966541954367315</v>
      </c>
      <c r="MW216" s="66">
        <f t="shared" si="1011"/>
        <v>3.4804680407387947</v>
      </c>
      <c r="MX216" s="67">
        <f t="shared" ref="MX216:MX270" si="1045">MP216*MT216</f>
        <v>3.4804680407387947</v>
      </c>
      <c r="MY216" s="67">
        <f t="shared" si="1012"/>
        <v>2.8932641202509473</v>
      </c>
      <c r="MZ216" s="261">
        <f t="shared" ref="MZ216:MZ270" si="1046">MR216*MV216</f>
        <v>3.1407079503112554</v>
      </c>
      <c r="NA216" s="59">
        <f t="shared" si="883"/>
        <v>1.0889296532092476</v>
      </c>
      <c r="NB216" s="60">
        <f>NF216/J216</f>
        <v>1.0889296532092476</v>
      </c>
      <c r="NC216" s="60">
        <f t="shared" si="884"/>
        <v>1.094326593539398</v>
      </c>
      <c r="ND216" s="262">
        <f>NH216/L216</f>
        <v>1.0966621524412949</v>
      </c>
      <c r="NE216" s="62">
        <f t="shared" si="885"/>
        <v>3.4805008253292216</v>
      </c>
      <c r="NF216" s="63">
        <f>NE216+NQ216+NR216+OB216</f>
        <v>3.4805008253292216</v>
      </c>
      <c r="NG216" s="63">
        <f t="shared" si="886"/>
        <v>2.8932900806588142</v>
      </c>
      <c r="NH216" s="64">
        <f>NG216+NM216</f>
        <v>3.1407307383766248</v>
      </c>
      <c r="NI216" s="238">
        <f t="shared" si="1015"/>
        <v>-3.2784590426881977E-5</v>
      </c>
      <c r="NJ216" s="238">
        <f t="shared" si="1016"/>
        <v>-3.2784590426881977E-5</v>
      </c>
      <c r="NK216" s="238">
        <f t="shared" si="1017"/>
        <v>-2.5960407866953972E-5</v>
      </c>
      <c r="NL216" s="238">
        <f t="shared" si="1018"/>
        <v>-2.278806536937239E-5</v>
      </c>
      <c r="NM216" s="239">
        <f t="shared" si="887"/>
        <v>0.24744065771781051</v>
      </c>
      <c r="NN216" s="240">
        <f t="shared" si="888"/>
        <v>0.53079821658062787</v>
      </c>
      <c r="NO216" s="240">
        <f>O216*IN216</f>
        <v>0.33977008695259658</v>
      </c>
      <c r="NP216" s="240">
        <f t="shared" si="889"/>
        <v>2.1403047231364662E-2</v>
      </c>
      <c r="NQ216" s="240">
        <f t="shared" si="803"/>
        <v>0</v>
      </c>
      <c r="NR216" s="240">
        <f t="shared" si="890"/>
        <v>0</v>
      </c>
      <c r="NS216" s="240">
        <f t="shared" si="891"/>
        <v>0.70004637248708923</v>
      </c>
      <c r="NT216" s="240">
        <f t="shared" si="892"/>
        <v>4.6460317825758365E-2</v>
      </c>
      <c r="NU216" s="240">
        <f t="shared" si="893"/>
        <v>1.6125056078354313E-3</v>
      </c>
      <c r="NV216" s="240">
        <f t="shared" si="894"/>
        <v>0.20624652085443687</v>
      </c>
      <c r="NW216" s="240">
        <f t="shared" si="895"/>
        <v>0.12823466899154357</v>
      </c>
      <c r="NX216" s="240">
        <f t="shared" si="896"/>
        <v>0.80706071073646157</v>
      </c>
      <c r="NY216" s="240">
        <f t="shared" si="897"/>
        <v>0.20400889117379928</v>
      </c>
      <c r="NZ216" s="240">
        <f t="shared" si="898"/>
        <v>4.0312640195885782E-4</v>
      </c>
      <c r="OA216" s="240">
        <f t="shared" si="899"/>
        <v>0.24701570276793869</v>
      </c>
      <c r="OB216" s="241">
        <f t="shared" si="900"/>
        <v>0</v>
      </c>
      <c r="OC216" s="4"/>
      <c r="OD216" s="4"/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136"/>
      <c r="OP216" s="13"/>
      <c r="OQ216" s="13"/>
      <c r="OR216" s="13"/>
      <c r="OS216" s="13"/>
      <c r="OT216" s="13"/>
    </row>
    <row r="217" spans="1:410" ht="15" customHeight="1">
      <c r="A217" s="242">
        <v>198</v>
      </c>
      <c r="B217" s="49" t="s">
        <v>267</v>
      </c>
      <c r="C217" s="50">
        <v>1</v>
      </c>
      <c r="D217" s="51">
        <v>164.45</v>
      </c>
      <c r="E217" s="52">
        <v>164.45</v>
      </c>
      <c r="F217" s="52"/>
      <c r="G217" s="52"/>
      <c r="H217" s="53"/>
      <c r="I217" s="57">
        <v>1.6685127524282022</v>
      </c>
      <c r="J217" s="58"/>
      <c r="K217" s="58">
        <v>0.85400000000000009</v>
      </c>
      <c r="L217" s="243"/>
      <c r="M217" s="1">
        <v>0</v>
      </c>
      <c r="N217" s="2">
        <v>0</v>
      </c>
      <c r="O217" s="2">
        <v>0.81451275242820209</v>
      </c>
      <c r="P217" s="2">
        <v>0</v>
      </c>
      <c r="Q217" s="2">
        <v>0</v>
      </c>
      <c r="R217" s="2">
        <v>0</v>
      </c>
      <c r="S217" s="2">
        <v>0.24110000000000001</v>
      </c>
      <c r="T217" s="2">
        <v>0</v>
      </c>
      <c r="U217" s="2">
        <v>0</v>
      </c>
      <c r="V217" s="2">
        <v>0.252</v>
      </c>
      <c r="W217" s="2">
        <v>0</v>
      </c>
      <c r="X217" s="2">
        <v>0.35410000000000003</v>
      </c>
      <c r="Y217" s="2">
        <v>0</v>
      </c>
      <c r="Z217" s="2">
        <v>6.7999999999999996E-3</v>
      </c>
      <c r="AA217" s="2">
        <v>0</v>
      </c>
      <c r="AB217" s="3">
        <v>0</v>
      </c>
      <c r="AC217" s="244">
        <v>0</v>
      </c>
      <c r="AD217" s="108">
        <v>0</v>
      </c>
      <c r="AE217" s="108">
        <v>0</v>
      </c>
      <c r="AF217" s="108">
        <f t="shared" si="901"/>
        <v>0</v>
      </c>
      <c r="AG217" s="108">
        <f t="shared" si="902"/>
        <v>0</v>
      </c>
      <c r="AH217" s="108">
        <v>0</v>
      </c>
      <c r="AI217" s="108">
        <v>0</v>
      </c>
      <c r="AJ217" s="108">
        <f t="shared" si="903"/>
        <v>0</v>
      </c>
      <c r="AK217" s="108">
        <f t="shared" si="904"/>
        <v>0</v>
      </c>
      <c r="AL217" s="108">
        <v>0</v>
      </c>
      <c r="AM217" s="245">
        <v>0</v>
      </c>
      <c r="AN217" s="244">
        <v>0</v>
      </c>
      <c r="AO217" s="108">
        <v>0</v>
      </c>
      <c r="AP217" s="108">
        <v>0</v>
      </c>
      <c r="AQ217" s="108">
        <f t="shared" si="905"/>
        <v>0</v>
      </c>
      <c r="AR217" s="108">
        <f t="shared" si="906"/>
        <v>0</v>
      </c>
      <c r="AS217" s="246">
        <v>0</v>
      </c>
      <c r="AT217" s="247">
        <v>0</v>
      </c>
      <c r="AU217" s="108">
        <v>0</v>
      </c>
      <c r="AV217" s="108">
        <f t="shared" si="907"/>
        <v>0</v>
      </c>
      <c r="AW217" s="108">
        <f t="shared" si="908"/>
        <v>0</v>
      </c>
      <c r="AX217" s="108">
        <v>0</v>
      </c>
      <c r="AY217" s="245">
        <v>0</v>
      </c>
      <c r="AZ217" s="248">
        <v>17</v>
      </c>
      <c r="BA217" s="108">
        <v>86.651833333333315</v>
      </c>
      <c r="BB217" s="108">
        <v>9.036546768648801</v>
      </c>
      <c r="BC217" s="109">
        <v>7.2292374149190408</v>
      </c>
      <c r="BD217" s="109">
        <v>1.8073093537297602</v>
      </c>
      <c r="BE217" s="108">
        <v>3.3887056249999996</v>
      </c>
      <c r="BF217" s="109">
        <v>2.7109644999999998</v>
      </c>
      <c r="BG217" s="109">
        <v>0.67774112499999983</v>
      </c>
      <c r="BH217" s="108">
        <v>7.2326272580696944</v>
      </c>
      <c r="BI217" s="109">
        <f t="shared" si="909"/>
        <v>4.2330252900759344</v>
      </c>
      <c r="BJ217" s="108">
        <f t="shared" si="910"/>
        <v>0.13991517430735825</v>
      </c>
      <c r="BK217" s="108">
        <v>5.315485649252591</v>
      </c>
      <c r="BL217" s="245">
        <v>133.95023836116528</v>
      </c>
      <c r="BM217" s="244">
        <v>0</v>
      </c>
      <c r="BN217" s="108">
        <v>0</v>
      </c>
      <c r="BO217" s="108">
        <v>0</v>
      </c>
      <c r="BP217" s="108">
        <f t="shared" si="911"/>
        <v>0</v>
      </c>
      <c r="BQ217" s="108">
        <f t="shared" si="912"/>
        <v>0</v>
      </c>
      <c r="BR217" s="108">
        <v>0</v>
      </c>
      <c r="BS217" s="108">
        <v>0</v>
      </c>
      <c r="BT217" s="108">
        <f t="shared" si="913"/>
        <v>0</v>
      </c>
      <c r="BU217" s="108">
        <f t="shared" si="914"/>
        <v>0</v>
      </c>
      <c r="BV217" s="108">
        <v>0</v>
      </c>
      <c r="BW217" s="245">
        <v>0</v>
      </c>
      <c r="BX217" s="107">
        <v>0</v>
      </c>
      <c r="BY217" s="108">
        <v>0</v>
      </c>
      <c r="BZ217" s="109">
        <f t="shared" si="915"/>
        <v>0</v>
      </c>
      <c r="CA217" s="109">
        <f t="shared" si="916"/>
        <v>0</v>
      </c>
      <c r="CB217" s="108">
        <v>0</v>
      </c>
      <c r="CC217" s="110">
        <v>0</v>
      </c>
      <c r="CD217" s="244">
        <v>0</v>
      </c>
      <c r="CE217" s="108">
        <v>0</v>
      </c>
      <c r="CF217" s="109">
        <f t="shared" si="917"/>
        <v>0</v>
      </c>
      <c r="CG217" s="109">
        <f t="shared" si="918"/>
        <v>0</v>
      </c>
      <c r="CH217" s="108">
        <v>0</v>
      </c>
      <c r="CI217" s="245">
        <v>0</v>
      </c>
      <c r="CJ217" s="249">
        <v>15.341414813586008</v>
      </c>
      <c r="CK217" s="250">
        <v>3.3751112589889218</v>
      </c>
      <c r="CL217" s="250">
        <v>2.6149756761233363</v>
      </c>
      <c r="CM217" s="251">
        <v>2.6149756761233363</v>
      </c>
      <c r="CN217" s="252">
        <f t="shared" si="806"/>
        <v>1.2746698933263203</v>
      </c>
      <c r="CO217" s="250">
        <v>10.325585264528504</v>
      </c>
      <c r="CP217" s="252">
        <f t="shared" si="919"/>
        <v>1.0219644759714444</v>
      </c>
      <c r="CQ217" s="250">
        <v>3.2312886526815499</v>
      </c>
      <c r="CR217" s="250">
        <v>2.3109673519655543</v>
      </c>
      <c r="CS217" s="252">
        <f t="shared" si="920"/>
        <v>4.4705663423773648E-2</v>
      </c>
      <c r="CT217" s="252">
        <f t="shared" si="921"/>
        <v>1.352535240150176</v>
      </c>
      <c r="CU217" s="250">
        <f t="shared" si="807"/>
        <v>33.968054365192323</v>
      </c>
      <c r="CV217" s="245">
        <f t="shared" si="922"/>
        <v>42.799748500142321</v>
      </c>
      <c r="CW217" s="244">
        <v>0</v>
      </c>
      <c r="CX217" s="108">
        <v>0</v>
      </c>
      <c r="CY217" s="108">
        <f t="shared" si="923"/>
        <v>0</v>
      </c>
      <c r="CZ217" s="108">
        <f t="shared" si="924"/>
        <v>0</v>
      </c>
      <c r="DA217" s="108">
        <v>0</v>
      </c>
      <c r="DB217" s="245">
        <v>0</v>
      </c>
      <c r="DC217" s="244">
        <v>0</v>
      </c>
      <c r="DD217" s="108">
        <v>0</v>
      </c>
      <c r="DE217" s="108">
        <f t="shared" si="925"/>
        <v>0</v>
      </c>
      <c r="DF217" s="108">
        <f t="shared" si="926"/>
        <v>0</v>
      </c>
      <c r="DG217" s="108">
        <v>0</v>
      </c>
      <c r="DH217" s="245">
        <v>0</v>
      </c>
      <c r="DI217" s="107">
        <v>16.043425898267998</v>
      </c>
      <c r="DJ217" s="108">
        <v>3.5295536976189594</v>
      </c>
      <c r="DK217" s="108">
        <v>0.27593787232300981</v>
      </c>
      <c r="DL217" s="108">
        <v>10.79807593110697</v>
      </c>
      <c r="DM217" s="108">
        <f t="shared" si="927"/>
        <v>1.0687287672053813</v>
      </c>
      <c r="DN217" s="108">
        <f t="shared" si="928"/>
        <v>3.3791498818806152</v>
      </c>
      <c r="DO217" s="108">
        <v>2.2372305181501364</v>
      </c>
      <c r="DP217" s="108">
        <f t="shared" si="929"/>
        <v>4.3279224373614394E-2</v>
      </c>
      <c r="DQ217" s="108">
        <f t="shared" si="930"/>
        <v>1.309379430896694</v>
      </c>
      <c r="DR217" s="108">
        <v>1.6442111958733534</v>
      </c>
      <c r="DS217" s="110">
        <v>41.434122136008504</v>
      </c>
      <c r="DT217" s="244">
        <v>0</v>
      </c>
      <c r="DU217" s="108">
        <v>0</v>
      </c>
      <c r="DV217" s="108">
        <v>0</v>
      </c>
      <c r="DW217" s="108">
        <f t="shared" si="931"/>
        <v>0</v>
      </c>
      <c r="DX217" s="108">
        <f t="shared" si="932"/>
        <v>0</v>
      </c>
      <c r="DY217" s="108">
        <v>0</v>
      </c>
      <c r="DZ217" s="108">
        <v>0</v>
      </c>
      <c r="EA217" s="108"/>
      <c r="EB217" s="108">
        <v>0</v>
      </c>
      <c r="EC217" s="108">
        <f t="shared" si="933"/>
        <v>0</v>
      </c>
      <c r="ED217" s="108">
        <f t="shared" si="934"/>
        <v>0</v>
      </c>
      <c r="EE217" s="108">
        <v>0</v>
      </c>
      <c r="EF217" s="245">
        <v>0</v>
      </c>
      <c r="EG217" s="249">
        <v>9.6626977777777494</v>
      </c>
      <c r="EH217" s="250">
        <v>2.1257935111110999</v>
      </c>
      <c r="EI217" s="250">
        <v>24.7833155555555</v>
      </c>
      <c r="EJ217" s="250">
        <v>6.5035077274266504</v>
      </c>
      <c r="EK217" s="250">
        <f t="shared" si="935"/>
        <v>0.64367817381432535</v>
      </c>
      <c r="EL217" s="250">
        <v>2.0352077082208959</v>
      </c>
      <c r="EM217" s="250">
        <v>3.1444979637465802</v>
      </c>
      <c r="EN217" s="250">
        <f t="shared" si="936"/>
        <v>6.0830313108677599E-2</v>
      </c>
      <c r="EO217" s="250">
        <f t="shared" si="937"/>
        <v>1.8403740342460335</v>
      </c>
      <c r="EP217" s="250">
        <v>46.219812535617585</v>
      </c>
      <c r="EQ217" s="245">
        <v>58.23696379487815</v>
      </c>
      <c r="ER217" s="244">
        <v>0</v>
      </c>
      <c r="ES217" s="108">
        <v>0</v>
      </c>
      <c r="ET217" s="108">
        <v>0</v>
      </c>
      <c r="EU217" s="108">
        <f t="shared" si="938"/>
        <v>0</v>
      </c>
      <c r="EV217" s="108">
        <f t="shared" si="939"/>
        <v>0</v>
      </c>
      <c r="EW217" s="108">
        <v>0</v>
      </c>
      <c r="EX217" s="108">
        <v>0</v>
      </c>
      <c r="EY217" s="108">
        <f t="shared" si="940"/>
        <v>0</v>
      </c>
      <c r="EZ217" s="108">
        <f t="shared" si="941"/>
        <v>0</v>
      </c>
      <c r="FA217" s="108">
        <v>0</v>
      </c>
      <c r="FB217" s="245">
        <v>0</v>
      </c>
      <c r="FC217" s="244">
        <v>0.83333333333333293</v>
      </c>
      <c r="FD217" s="108">
        <v>6.0833333333333302E-2</v>
      </c>
      <c r="FE217" s="108">
        <f t="shared" si="942"/>
        <v>1.1768208333333328E-3</v>
      </c>
      <c r="FF217" s="108">
        <f t="shared" si="943"/>
        <v>3.5603803333333316E-2</v>
      </c>
      <c r="FG217" s="108">
        <v>4.4708333333333301E-2</v>
      </c>
      <c r="FH217" s="245">
        <v>1.1266499999999995</v>
      </c>
      <c r="FI217" s="244">
        <v>0</v>
      </c>
      <c r="FJ217" s="108">
        <v>0</v>
      </c>
      <c r="FK217" s="108">
        <f t="shared" si="944"/>
        <v>0</v>
      </c>
      <c r="FL217" s="108">
        <f t="shared" si="945"/>
        <v>0</v>
      </c>
      <c r="FM217" s="108">
        <v>0</v>
      </c>
      <c r="FN217" s="245">
        <v>0</v>
      </c>
      <c r="FO217" s="244">
        <v>0</v>
      </c>
      <c r="FP217" s="108">
        <v>0</v>
      </c>
      <c r="FQ217" s="108">
        <f t="shared" si="946"/>
        <v>0</v>
      </c>
      <c r="FR217" s="108">
        <f t="shared" si="947"/>
        <v>0</v>
      </c>
      <c r="FS217" s="108">
        <v>0</v>
      </c>
      <c r="FT217" s="110">
        <v>0</v>
      </c>
      <c r="FU217" s="253">
        <f t="shared" si="808"/>
        <v>50.077996957350734</v>
      </c>
      <c r="FV217" s="254">
        <f t="shared" si="809"/>
        <v>29.71794302273862</v>
      </c>
      <c r="FW217" s="254">
        <f t="shared" si="810"/>
        <v>11.214871808245361</v>
      </c>
      <c r="FX217" s="254">
        <f t="shared" si="811"/>
        <v>86.651833333333315</v>
      </c>
      <c r="FY217" s="254">
        <f t="shared" si="812"/>
        <v>0</v>
      </c>
      <c r="FZ217" s="254">
        <f t="shared" si="813"/>
        <v>0</v>
      </c>
      <c r="GA217" s="254">
        <f t="shared" si="948"/>
        <v>0</v>
      </c>
      <c r="GB217" s="254">
        <f t="shared" si="949"/>
        <v>0</v>
      </c>
      <c r="GC217" s="254">
        <f t="shared" si="950"/>
        <v>0</v>
      </c>
      <c r="GD217" s="254">
        <f t="shared" si="951"/>
        <v>0</v>
      </c>
      <c r="GE217" s="254">
        <f t="shared" si="814"/>
        <v>27.627168923062126</v>
      </c>
      <c r="GF217" s="255">
        <f t="shared" si="815"/>
        <v>10.547688416195335</v>
      </c>
      <c r="GG217" s="255">
        <f t="shared" si="816"/>
        <v>2.7343714169911513</v>
      </c>
      <c r="GH217" s="254">
        <f t="shared" si="817"/>
        <v>14.9861564252653</v>
      </c>
      <c r="GI217" s="255">
        <f t="shared" si="818"/>
        <v>10.70051971441665</v>
      </c>
      <c r="GJ217" s="256">
        <f t="shared" si="819"/>
        <v>0.28990719604675724</v>
      </c>
      <c r="GK217" s="253">
        <f t="shared" si="952"/>
        <v>220.27597046999549</v>
      </c>
      <c r="GL217" s="257">
        <f t="shared" si="953"/>
        <v>277.54772279219429</v>
      </c>
      <c r="GM217" s="221">
        <f t="shared" si="954"/>
        <v>277.54772279219429</v>
      </c>
      <c r="GN217" s="222">
        <f t="shared" si="955"/>
        <v>89.871018410833017</v>
      </c>
      <c r="GO217" s="222">
        <f t="shared" si="956"/>
        <v>17.941329530816919</v>
      </c>
      <c r="GP217" s="55">
        <f t="shared" si="957"/>
        <v>0.32380383995483653</v>
      </c>
      <c r="GQ217" s="56">
        <f t="shared" si="958"/>
        <v>6.4642322950168696E-2</v>
      </c>
      <c r="GR217" s="258">
        <f t="shared" si="959"/>
        <v>1.0607531575459039</v>
      </c>
      <c r="GS217" s="227">
        <f t="shared" si="820"/>
        <v>277.54772279219429</v>
      </c>
      <c r="GT217" s="222">
        <f t="shared" ref="GT217:GT280" si="1047">(FU217+GF217+GI217)*1.05*1.2</f>
        <v>89.871018410833017</v>
      </c>
      <c r="GU217" s="222">
        <f t="shared" ref="GU217:GU280" si="1048">(FW217+GG217+GJ217)*1.05*1.2</f>
        <v>17.941329530816919</v>
      </c>
      <c r="GV217" s="37">
        <f t="shared" si="1013"/>
        <v>0.32380383995483653</v>
      </c>
      <c r="GW217" s="228">
        <f t="shared" si="1014"/>
        <v>6.4642322950168696E-2</v>
      </c>
      <c r="GX217" s="258">
        <f t="shared" si="960"/>
        <v>1.0607531575459039</v>
      </c>
      <c r="GY217" s="221">
        <f t="shared" si="1019"/>
        <v>143.59748443102902</v>
      </c>
      <c r="GZ217" s="222">
        <f t="shared" si="961"/>
        <v>83.364011934928286</v>
      </c>
      <c r="HA217" s="222">
        <f t="shared" si="962"/>
        <v>5.2403819983916566</v>
      </c>
      <c r="HB217" s="55">
        <f t="shared" si="963"/>
        <v>0.58053950085016059</v>
      </c>
      <c r="HC217" s="56">
        <f t="shared" si="964"/>
        <v>3.6493550142298298E-2</v>
      </c>
      <c r="HD217" s="258">
        <f t="shared" si="965"/>
        <v>1.096623390700262</v>
      </c>
      <c r="HE217" s="221">
        <f t="shared" si="966"/>
        <v>143.59748443102902</v>
      </c>
      <c r="HF217" s="222">
        <f t="shared" si="967"/>
        <v>83.364011934928286</v>
      </c>
      <c r="HG217" s="222">
        <f t="shared" si="968"/>
        <v>5.2403819983916566</v>
      </c>
      <c r="HH217" s="55">
        <f t="shared" si="969"/>
        <v>0.58053950085016059</v>
      </c>
      <c r="HI217" s="56">
        <f t="shared" si="970"/>
        <v>3.6493550142298298E-2</v>
      </c>
      <c r="HJ217" s="259">
        <f t="shared" si="971"/>
        <v>1.096623390700262</v>
      </c>
      <c r="HK217" s="54">
        <f t="shared" si="821"/>
        <v>1.7698801705438225</v>
      </c>
      <c r="HL217" s="55">
        <f t="shared" si="822"/>
        <v>0</v>
      </c>
      <c r="HM217" s="55">
        <f t="shared" si="823"/>
        <v>0.93651637565802393</v>
      </c>
      <c r="HN217" s="56">
        <f t="shared" si="824"/>
        <v>0</v>
      </c>
      <c r="HQ217" s="57">
        <f t="shared" si="825"/>
        <v>0</v>
      </c>
      <c r="HR217" s="58">
        <f t="shared" si="972"/>
        <v>0</v>
      </c>
      <c r="HS217" s="58">
        <f t="shared" si="826"/>
        <v>0</v>
      </c>
      <c r="HT217" s="58">
        <f t="shared" si="973"/>
        <v>0</v>
      </c>
      <c r="HU217" s="58">
        <f t="shared" si="827"/>
        <v>0</v>
      </c>
      <c r="HV217" s="55"/>
      <c r="HW217" s="56"/>
      <c r="HX217" s="260"/>
      <c r="HY217" s="57">
        <f t="shared" si="828"/>
        <v>0</v>
      </c>
      <c r="HZ217" s="58">
        <f t="shared" si="974"/>
        <v>0</v>
      </c>
      <c r="IA217" s="58">
        <f t="shared" si="829"/>
        <v>0</v>
      </c>
      <c r="IB217" s="58">
        <f t="shared" si="975"/>
        <v>0</v>
      </c>
      <c r="IC217" s="58">
        <f t="shared" si="830"/>
        <v>0</v>
      </c>
      <c r="ID217" s="55"/>
      <c r="IE217" s="56"/>
      <c r="IF217" s="260"/>
      <c r="IG217" s="57">
        <f t="shared" si="831"/>
        <v>5.1642908538926395</v>
      </c>
      <c r="IH217" s="58">
        <f t="shared" si="976"/>
        <v>5.9735352306976166</v>
      </c>
      <c r="II217" s="58">
        <f t="shared" si="832"/>
        <v>10.080117089226398</v>
      </c>
      <c r="IJ217" s="58">
        <f t="shared" si="977"/>
        <v>11.641527226347568</v>
      </c>
      <c r="IK217" s="58">
        <f t="shared" si="833"/>
        <v>106.3097129850518</v>
      </c>
      <c r="IL217" s="55">
        <f t="shared" si="834"/>
        <v>4.8577789450139797E-2</v>
      </c>
      <c r="IM217" s="56">
        <f t="shared" si="835"/>
        <v>9.4818401876823458E-2</v>
      </c>
      <c r="IN217" s="260">
        <f t="shared" si="836"/>
        <v>1.0222995100575569</v>
      </c>
      <c r="IO217" s="57">
        <f t="shared" si="837"/>
        <v>0</v>
      </c>
      <c r="IP217" s="58">
        <f t="shared" si="978"/>
        <v>0</v>
      </c>
      <c r="IQ217" s="58">
        <f t="shared" si="838"/>
        <v>0</v>
      </c>
      <c r="IR217" s="58">
        <f t="shared" si="979"/>
        <v>0</v>
      </c>
      <c r="IS217" s="58">
        <f t="shared" si="839"/>
        <v>0</v>
      </c>
      <c r="IT217" s="55"/>
      <c r="IU217" s="56"/>
      <c r="IV217" s="260"/>
      <c r="IW217" s="57">
        <f t="shared" si="840"/>
        <v>0</v>
      </c>
      <c r="IX217" s="58">
        <f t="shared" si="980"/>
        <v>0</v>
      </c>
      <c r="IY217" s="58">
        <f t="shared" si="841"/>
        <v>0</v>
      </c>
      <c r="IZ217" s="58">
        <f t="shared" si="981"/>
        <v>0</v>
      </c>
      <c r="JA217" s="58">
        <f t="shared" si="842"/>
        <v>0</v>
      </c>
      <c r="JB217" s="55"/>
      <c r="JC217" s="56"/>
      <c r="JD217" s="260"/>
      <c r="JE217" s="57">
        <f t="shared" si="843"/>
        <v>0</v>
      </c>
      <c r="JF217" s="58">
        <f t="shared" si="982"/>
        <v>0</v>
      </c>
      <c r="JG217" s="58">
        <f t="shared" si="844"/>
        <v>0</v>
      </c>
      <c r="JH217" s="58">
        <f t="shared" si="983"/>
        <v>0</v>
      </c>
      <c r="JI217" s="58">
        <f t="shared" si="845"/>
        <v>0</v>
      </c>
      <c r="JJ217" s="55"/>
      <c r="JK217" s="56"/>
      <c r="JL217" s="260"/>
      <c r="JM217" s="57">
        <f t="shared" si="846"/>
        <v>24.308791221829633</v>
      </c>
      <c r="JN217" s="58">
        <f t="shared" si="984"/>
        <v>28.117978806290338</v>
      </c>
      <c r="JO217" s="58">
        <f t="shared" si="847"/>
        <v>2.3413400327215386</v>
      </c>
      <c r="JP217" s="58">
        <f t="shared" si="985"/>
        <v>2.7040136037901048</v>
      </c>
      <c r="JQ217" s="58">
        <f t="shared" si="848"/>
        <v>33.968054365192323</v>
      </c>
      <c r="JR217" s="55">
        <f t="shared" si="849"/>
        <v>0.71563684397359217</v>
      </c>
      <c r="JS217" s="56">
        <f t="shared" si="850"/>
        <v>6.8927705059279226E-2</v>
      </c>
      <c r="JT217" s="260">
        <f t="shared" si="851"/>
        <v>1.1228171949643442</v>
      </c>
      <c r="JU217" s="57">
        <f t="shared" si="852"/>
        <v>0</v>
      </c>
      <c r="JV217" s="58">
        <f t="shared" si="986"/>
        <v>0</v>
      </c>
      <c r="JW217" s="58">
        <f t="shared" si="853"/>
        <v>0</v>
      </c>
      <c r="JX217" s="58">
        <f t="shared" si="987"/>
        <v>0</v>
      </c>
      <c r="JY217" s="58">
        <f t="shared" si="854"/>
        <v>0</v>
      </c>
      <c r="JZ217" s="55"/>
      <c r="KA217" s="56"/>
      <c r="KB217" s="260"/>
      <c r="KC217" s="57">
        <f t="shared" si="855"/>
        <v>0</v>
      </c>
      <c r="KD217" s="58">
        <f t="shared" si="988"/>
        <v>0</v>
      </c>
      <c r="KE217" s="58">
        <f t="shared" si="856"/>
        <v>0</v>
      </c>
      <c r="KF217" s="58">
        <f t="shared" si="989"/>
        <v>0</v>
      </c>
      <c r="KG217" s="58">
        <f t="shared" si="857"/>
        <v>0</v>
      </c>
      <c r="KH217" s="55"/>
      <c r="KI217" s="56"/>
      <c r="KJ217" s="260"/>
      <c r="KK217" s="57">
        <f t="shared" si="858"/>
        <v>25.292985357475274</v>
      </c>
      <c r="KL217" s="58">
        <f t="shared" si="990"/>
        <v>29.256396162991653</v>
      </c>
      <c r="KM217" s="58">
        <f t="shared" si="859"/>
        <v>1.1120079915789958</v>
      </c>
      <c r="KN217" s="58">
        <f t="shared" si="991"/>
        <v>1.2842580294745822</v>
      </c>
      <c r="KO217" s="58">
        <f t="shared" si="860"/>
        <v>32.884223917467068</v>
      </c>
      <c r="KP217" s="55">
        <f t="shared" si="992"/>
        <v>0.76915257057474407</v>
      </c>
      <c r="KQ217" s="56">
        <f t="shared" si="993"/>
        <v>3.3815850249953198E-2</v>
      </c>
      <c r="KR217" s="260">
        <f t="shared" si="994"/>
        <v>1.1257642830127803</v>
      </c>
      <c r="KS217" s="57">
        <f t="shared" si="861"/>
        <v>0</v>
      </c>
      <c r="KT217" s="58">
        <f t="shared" si="995"/>
        <v>0</v>
      </c>
      <c r="KU217" s="58">
        <f t="shared" si="862"/>
        <v>0</v>
      </c>
      <c r="KV217" s="58">
        <f t="shared" si="996"/>
        <v>0</v>
      </c>
      <c r="KW217" s="58">
        <f t="shared" si="863"/>
        <v>0</v>
      </c>
      <c r="KX217" s="55"/>
      <c r="KY217" s="56"/>
      <c r="KZ217" s="260"/>
      <c r="LA217" s="57">
        <f t="shared" si="864"/>
        <v>16.516701014698501</v>
      </c>
      <c r="LB217" s="58">
        <f t="shared" si="997"/>
        <v>19.104868063701758</v>
      </c>
      <c r="LC217" s="58">
        <f t="shared" si="865"/>
        <v>0.70450848692300294</v>
      </c>
      <c r="LD217" s="58">
        <f t="shared" si="998"/>
        <v>0.81363685154737608</v>
      </c>
      <c r="LE217" s="58">
        <f t="shared" si="866"/>
        <v>46.219812535617578</v>
      </c>
      <c r="LF217" s="55">
        <f t="shared" si="999"/>
        <v>0.35735110353315519</v>
      </c>
      <c r="LG217" s="56">
        <f t="shared" si="1000"/>
        <v>1.5242564784963152E-2</v>
      </c>
      <c r="LH217" s="260">
        <f t="shared" si="1001"/>
        <v>1.0583579912088363</v>
      </c>
      <c r="LI217" s="57">
        <f t="shared" si="867"/>
        <v>0</v>
      </c>
      <c r="LJ217" s="58">
        <f t="shared" si="1002"/>
        <v>0</v>
      </c>
      <c r="LK217" s="58">
        <f t="shared" si="868"/>
        <v>0</v>
      </c>
      <c r="LL217" s="58">
        <f t="shared" si="1003"/>
        <v>0</v>
      </c>
      <c r="LM217" s="58">
        <f t="shared" si="869"/>
        <v>0</v>
      </c>
      <c r="LN217" s="55"/>
      <c r="LO217" s="56"/>
      <c r="LP217" s="260"/>
      <c r="LQ217" s="57">
        <f t="shared" si="870"/>
        <v>4.3436640066666643E-2</v>
      </c>
      <c r="LR217" s="58">
        <f t="shared" si="1004"/>
        <v>5.0243161565113312E-2</v>
      </c>
      <c r="LS217" s="58">
        <f t="shared" si="871"/>
        <v>1.1768208333333328E-3</v>
      </c>
      <c r="LT217" s="58">
        <f t="shared" si="1005"/>
        <v>1.359110380416666E-3</v>
      </c>
      <c r="LU217" s="58">
        <f t="shared" si="872"/>
        <v>0.89416666666666633</v>
      </c>
      <c r="LV217" s="55">
        <f t="shared" si="873"/>
        <v>4.857778945013979E-2</v>
      </c>
      <c r="LW217" s="56">
        <f t="shared" si="874"/>
        <v>1.3161090400745572E-3</v>
      </c>
      <c r="LX217" s="260">
        <f t="shared" si="875"/>
        <v>1.0078160048971445</v>
      </c>
      <c r="LY217" s="57">
        <f t="shared" si="876"/>
        <v>0</v>
      </c>
      <c r="LZ217" s="58">
        <f t="shared" si="1006"/>
        <v>0</v>
      </c>
      <c r="MA217" s="58">
        <f t="shared" si="877"/>
        <v>0</v>
      </c>
      <c r="MB217" s="58">
        <f t="shared" si="1007"/>
        <v>0</v>
      </c>
      <c r="MC217" s="58">
        <f t="shared" si="878"/>
        <v>0</v>
      </c>
      <c r="MD217" s="55"/>
      <c r="ME217" s="56"/>
      <c r="MF217" s="260"/>
      <c r="MG217" s="57">
        <f t="shared" si="879"/>
        <v>0</v>
      </c>
      <c r="MH217" s="58">
        <f t="shared" si="1008"/>
        <v>0</v>
      </c>
      <c r="MI217" s="58">
        <f t="shared" si="880"/>
        <v>0</v>
      </c>
      <c r="MJ217" s="58">
        <f t="shared" si="1009"/>
        <v>0</v>
      </c>
      <c r="MK217" s="58">
        <f t="shared" si="881"/>
        <v>0</v>
      </c>
      <c r="ML217" s="55"/>
      <c r="MM217" s="56"/>
      <c r="MN217" s="260"/>
      <c r="MO217" s="59">
        <v>1.6685127524282022</v>
      </c>
      <c r="MP217" s="60"/>
      <c r="MQ217" s="60">
        <v>0.85400000000000009</v>
      </c>
      <c r="MR217" s="61"/>
      <c r="MS217" s="59">
        <f t="shared" si="882"/>
        <v>1.0607531575459039</v>
      </c>
      <c r="MT217" s="60"/>
      <c r="MU217" s="60">
        <f t="shared" si="1010"/>
        <v>1.096623390700262</v>
      </c>
      <c r="MV217" s="61"/>
      <c r="MW217" s="66">
        <f t="shared" si="1011"/>
        <v>1.7698801705438225</v>
      </c>
      <c r="MX217" s="67"/>
      <c r="MY217" s="67">
        <f t="shared" si="1012"/>
        <v>0.93651637565802393</v>
      </c>
      <c r="MZ217" s="261"/>
      <c r="NA217" s="59">
        <f t="shared" si="883"/>
        <v>1.0606436922420879</v>
      </c>
      <c r="NB217" s="60"/>
      <c r="NC217" s="60">
        <f t="shared" si="884"/>
        <v>1.0960439561422408</v>
      </c>
      <c r="ND217" s="262"/>
      <c r="NE217" s="62">
        <f t="shared" si="885"/>
        <v>1.7696975262884569</v>
      </c>
      <c r="NF217" s="63"/>
      <c r="NG217" s="63">
        <f t="shared" si="886"/>
        <v>0.93602153854547376</v>
      </c>
      <c r="NH217" s="64"/>
      <c r="NI217" s="238">
        <f t="shared" si="1015"/>
        <v>1.8264425536562712E-4</v>
      </c>
      <c r="NJ217" s="238">
        <f t="shared" si="1016"/>
        <v>0</v>
      </c>
      <c r="NK217" s="238">
        <f t="shared" si="1017"/>
        <v>4.9483711255016161E-4</v>
      </c>
      <c r="NL217" s="238">
        <f t="shared" si="1018"/>
        <v>0</v>
      </c>
      <c r="NM217" s="239">
        <f t="shared" si="887"/>
        <v>0</v>
      </c>
      <c r="NN217" s="240">
        <f t="shared" si="888"/>
        <v>0</v>
      </c>
      <c r="NO217" s="240">
        <f t="shared" ref="NO217:NO223" si="1049">O217*IN217+0.001</f>
        <v>0.83367598774298313</v>
      </c>
      <c r="NP217" s="240">
        <f t="shared" si="889"/>
        <v>0</v>
      </c>
      <c r="NQ217" s="240">
        <f t="shared" si="803"/>
        <v>0</v>
      </c>
      <c r="NR217" s="240">
        <f t="shared" si="890"/>
        <v>0</v>
      </c>
      <c r="NS217" s="240">
        <f t="shared" si="891"/>
        <v>0.27071122570590339</v>
      </c>
      <c r="NT217" s="240">
        <f t="shared" si="892"/>
        <v>0</v>
      </c>
      <c r="NU217" s="240">
        <f t="shared" si="893"/>
        <v>0</v>
      </c>
      <c r="NV217" s="240">
        <f t="shared" si="894"/>
        <v>0.28369259931922064</v>
      </c>
      <c r="NW217" s="240">
        <f t="shared" si="895"/>
        <v>0</v>
      </c>
      <c r="NX217" s="240">
        <f t="shared" si="896"/>
        <v>0.374764564687049</v>
      </c>
      <c r="NY217" s="240">
        <f t="shared" si="897"/>
        <v>0</v>
      </c>
      <c r="NZ217" s="240">
        <f t="shared" si="898"/>
        <v>6.8531488333005821E-3</v>
      </c>
      <c r="OA217" s="240">
        <f t="shared" si="899"/>
        <v>0</v>
      </c>
      <c r="OB217" s="241">
        <f t="shared" si="900"/>
        <v>0</v>
      </c>
      <c r="OC217" s="4"/>
      <c r="OD217" s="4"/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136"/>
      <c r="OP217" s="13"/>
      <c r="OQ217" s="13"/>
      <c r="OR217" s="13"/>
      <c r="OS217" s="13"/>
      <c r="OT217" s="13"/>
    </row>
    <row r="218" spans="1:410" ht="15" customHeight="1">
      <c r="A218" s="242">
        <v>199</v>
      </c>
      <c r="B218" s="49" t="s">
        <v>268</v>
      </c>
      <c r="C218" s="50">
        <v>1</v>
      </c>
      <c r="D218" s="51">
        <v>90.9</v>
      </c>
      <c r="E218" s="52">
        <v>90.9</v>
      </c>
      <c r="F218" s="52"/>
      <c r="G218" s="52"/>
      <c r="H218" s="53"/>
      <c r="I218" s="57">
        <v>1.770021300631216</v>
      </c>
      <c r="J218" s="58"/>
      <c r="K218" s="58">
        <v>0.81649999999999989</v>
      </c>
      <c r="L218" s="243"/>
      <c r="M218" s="1">
        <v>0</v>
      </c>
      <c r="N218" s="2">
        <v>0</v>
      </c>
      <c r="O218" s="2">
        <v>0.9535213006312161</v>
      </c>
      <c r="P218" s="2">
        <v>0</v>
      </c>
      <c r="Q218" s="2">
        <v>0</v>
      </c>
      <c r="R218" s="2">
        <v>0</v>
      </c>
      <c r="S218" s="2">
        <v>0.24110000000000001</v>
      </c>
      <c r="T218" s="2">
        <v>0</v>
      </c>
      <c r="U218" s="2">
        <v>0</v>
      </c>
      <c r="V218" s="2">
        <v>0.20780000000000001</v>
      </c>
      <c r="W218" s="2">
        <v>0</v>
      </c>
      <c r="X218" s="2">
        <v>0.35520000000000002</v>
      </c>
      <c r="Y218" s="2">
        <v>0</v>
      </c>
      <c r="Z218" s="2">
        <v>1.24E-2</v>
      </c>
      <c r="AA218" s="2">
        <v>0</v>
      </c>
      <c r="AB218" s="3">
        <v>0</v>
      </c>
      <c r="AC218" s="244">
        <v>0</v>
      </c>
      <c r="AD218" s="108">
        <v>0</v>
      </c>
      <c r="AE218" s="108">
        <v>0</v>
      </c>
      <c r="AF218" s="108">
        <f t="shared" si="901"/>
        <v>0</v>
      </c>
      <c r="AG218" s="108">
        <f t="shared" si="902"/>
        <v>0</v>
      </c>
      <c r="AH218" s="108">
        <v>0</v>
      </c>
      <c r="AI218" s="108">
        <v>0</v>
      </c>
      <c r="AJ218" s="108">
        <f t="shared" si="903"/>
        <v>0</v>
      </c>
      <c r="AK218" s="108">
        <f t="shared" si="904"/>
        <v>0</v>
      </c>
      <c r="AL218" s="108">
        <v>0</v>
      </c>
      <c r="AM218" s="245">
        <v>0</v>
      </c>
      <c r="AN218" s="244">
        <v>0</v>
      </c>
      <c r="AO218" s="108">
        <v>0</v>
      </c>
      <c r="AP218" s="108">
        <v>0</v>
      </c>
      <c r="AQ218" s="108">
        <f t="shared" si="905"/>
        <v>0</v>
      </c>
      <c r="AR218" s="108">
        <f t="shared" si="906"/>
        <v>0</v>
      </c>
      <c r="AS218" s="246">
        <v>0</v>
      </c>
      <c r="AT218" s="247">
        <v>0</v>
      </c>
      <c r="AU218" s="108">
        <v>0</v>
      </c>
      <c r="AV218" s="108">
        <f t="shared" si="907"/>
        <v>0</v>
      </c>
      <c r="AW218" s="108">
        <f t="shared" si="908"/>
        <v>0</v>
      </c>
      <c r="AX218" s="108">
        <v>0</v>
      </c>
      <c r="AY218" s="245">
        <v>0</v>
      </c>
      <c r="AZ218" s="248">
        <v>11</v>
      </c>
      <c r="BA218" s="108">
        <v>56.068833333333323</v>
      </c>
      <c r="BB218" s="108">
        <v>5.8471773208903999</v>
      </c>
      <c r="BC218" s="109">
        <v>4.6777418567123199</v>
      </c>
      <c r="BD218" s="109">
        <v>1.16943546417808</v>
      </c>
      <c r="BE218" s="108">
        <v>2.1926918749999995</v>
      </c>
      <c r="BF218" s="109">
        <v>1.7541534999999997</v>
      </c>
      <c r="BG218" s="109">
        <v>0.43853837499999981</v>
      </c>
      <c r="BH218" s="108">
        <v>4.6799352846333315</v>
      </c>
      <c r="BI218" s="109">
        <f t="shared" si="909"/>
        <v>2.7390163641667806</v>
      </c>
      <c r="BJ218" s="108">
        <f t="shared" si="910"/>
        <v>9.0533348081231799E-2</v>
      </c>
      <c r="BK218" s="108">
        <v>3.4394318906928527</v>
      </c>
      <c r="BL218" s="245">
        <v>86.673683645459889</v>
      </c>
      <c r="BM218" s="244">
        <v>0</v>
      </c>
      <c r="BN218" s="108">
        <v>0</v>
      </c>
      <c r="BO218" s="108">
        <v>0</v>
      </c>
      <c r="BP218" s="108">
        <f t="shared" si="911"/>
        <v>0</v>
      </c>
      <c r="BQ218" s="108">
        <f t="shared" si="912"/>
        <v>0</v>
      </c>
      <c r="BR218" s="108">
        <v>0</v>
      </c>
      <c r="BS218" s="108">
        <v>0</v>
      </c>
      <c r="BT218" s="108">
        <f t="shared" si="913"/>
        <v>0</v>
      </c>
      <c r="BU218" s="108">
        <f t="shared" si="914"/>
        <v>0</v>
      </c>
      <c r="BV218" s="108">
        <v>0</v>
      </c>
      <c r="BW218" s="245">
        <v>0</v>
      </c>
      <c r="BX218" s="107">
        <v>0</v>
      </c>
      <c r="BY218" s="108">
        <v>0</v>
      </c>
      <c r="BZ218" s="109">
        <f t="shared" si="915"/>
        <v>0</v>
      </c>
      <c r="CA218" s="109">
        <f t="shared" si="916"/>
        <v>0</v>
      </c>
      <c r="CB218" s="108">
        <v>0</v>
      </c>
      <c r="CC218" s="110">
        <v>0</v>
      </c>
      <c r="CD218" s="244">
        <v>0</v>
      </c>
      <c r="CE218" s="108">
        <v>0</v>
      </c>
      <c r="CF218" s="109">
        <f t="shared" si="917"/>
        <v>0</v>
      </c>
      <c r="CG218" s="109">
        <f t="shared" si="918"/>
        <v>0</v>
      </c>
      <c r="CH218" s="108">
        <v>0</v>
      </c>
      <c r="CI218" s="245">
        <v>0</v>
      </c>
      <c r="CJ218" s="249">
        <v>8.4799915266340413</v>
      </c>
      <c r="CK218" s="250">
        <v>1.8655981358594891</v>
      </c>
      <c r="CL218" s="250">
        <v>1.4454319790794241</v>
      </c>
      <c r="CM218" s="251">
        <v>1.4454319790794241</v>
      </c>
      <c r="CN218" s="252">
        <f t="shared" si="806"/>
        <v>0.70457581820226522</v>
      </c>
      <c r="CO218" s="250">
        <v>5.7074837369756217</v>
      </c>
      <c r="CP218" s="252">
        <f t="shared" si="919"/>
        <v>0.56489249538342523</v>
      </c>
      <c r="CQ218" s="250">
        <v>1.786099960649151</v>
      </c>
      <c r="CR218" s="250">
        <v>1.2773908926340463</v>
      </c>
      <c r="CS218" s="252">
        <f t="shared" si="920"/>
        <v>2.4711126818005625E-2</v>
      </c>
      <c r="CT218" s="252">
        <f t="shared" si="921"/>
        <v>0.74761601295014302</v>
      </c>
      <c r="CU218" s="250">
        <f t="shared" si="807"/>
        <v>18.775896271182624</v>
      </c>
      <c r="CV218" s="245">
        <f t="shared" si="922"/>
        <v>23.657629301690104</v>
      </c>
      <c r="CW218" s="244">
        <v>0</v>
      </c>
      <c r="CX218" s="108">
        <v>0</v>
      </c>
      <c r="CY218" s="108">
        <f t="shared" si="923"/>
        <v>0</v>
      </c>
      <c r="CZ218" s="108">
        <f t="shared" si="924"/>
        <v>0</v>
      </c>
      <c r="DA218" s="108">
        <v>0</v>
      </c>
      <c r="DB218" s="245">
        <v>0</v>
      </c>
      <c r="DC218" s="244">
        <v>0</v>
      </c>
      <c r="DD218" s="108">
        <v>0</v>
      </c>
      <c r="DE218" s="108">
        <f t="shared" si="925"/>
        <v>0</v>
      </c>
      <c r="DF218" s="108">
        <f t="shared" si="926"/>
        <v>0</v>
      </c>
      <c r="DG218" s="108">
        <v>0</v>
      </c>
      <c r="DH218" s="245">
        <v>0</v>
      </c>
      <c r="DI218" s="107">
        <v>7.3174193856640013</v>
      </c>
      <c r="DJ218" s="108">
        <v>1.6098322648460803</v>
      </c>
      <c r="DK218" s="108">
        <v>0.12622298189528661</v>
      </c>
      <c r="DL218" s="108">
        <v>4.9250110697793135</v>
      </c>
      <c r="DM218" s="108">
        <f t="shared" si="927"/>
        <v>0.48744804562033778</v>
      </c>
      <c r="DN218" s="108">
        <f t="shared" si="928"/>
        <v>1.5412329641767384</v>
      </c>
      <c r="DO218" s="108">
        <v>1.0204294562594816</v>
      </c>
      <c r="DP218" s="108">
        <f t="shared" si="929"/>
        <v>1.9740207831339673E-2</v>
      </c>
      <c r="DQ218" s="108">
        <f t="shared" si="930"/>
        <v>0.59722470700607422</v>
      </c>
      <c r="DR218" s="108">
        <v>0.74994575792220819</v>
      </c>
      <c r="DS218" s="110">
        <v>18.898633099639646</v>
      </c>
      <c r="DT218" s="244">
        <v>0</v>
      </c>
      <c r="DU218" s="108">
        <v>0</v>
      </c>
      <c r="DV218" s="108">
        <v>0</v>
      </c>
      <c r="DW218" s="108">
        <f t="shared" si="931"/>
        <v>0</v>
      </c>
      <c r="DX218" s="108">
        <f t="shared" si="932"/>
        <v>0</v>
      </c>
      <c r="DY218" s="108">
        <v>0</v>
      </c>
      <c r="DZ218" s="108">
        <v>0</v>
      </c>
      <c r="EA218" s="108"/>
      <c r="EB218" s="108">
        <v>0</v>
      </c>
      <c r="EC218" s="108">
        <f t="shared" si="933"/>
        <v>0</v>
      </c>
      <c r="ED218" s="108">
        <f t="shared" si="934"/>
        <v>0</v>
      </c>
      <c r="EE218" s="108">
        <v>0</v>
      </c>
      <c r="EF218" s="245">
        <v>0</v>
      </c>
      <c r="EG218" s="249">
        <v>5.3570866666666701</v>
      </c>
      <c r="EH218" s="250">
        <v>1.1785590666666701</v>
      </c>
      <c r="EI218" s="250">
        <v>13.7400933333333</v>
      </c>
      <c r="EJ218" s="250">
        <v>3.6056032522599999</v>
      </c>
      <c r="EK218" s="250">
        <f t="shared" si="935"/>
        <v>0.35686097628918123</v>
      </c>
      <c r="EL218" s="250">
        <v>1.1283374817622442</v>
      </c>
      <c r="EM218" s="250">
        <v>1.7433379892816401</v>
      </c>
      <c r="EN218" s="250">
        <f t="shared" si="936"/>
        <v>3.372487340265333E-2</v>
      </c>
      <c r="EO218" s="250">
        <f t="shared" si="937"/>
        <v>1.020319938310887</v>
      </c>
      <c r="EP218" s="250">
        <v>25.624680308208283</v>
      </c>
      <c r="EQ218" s="245">
        <v>32.287097188342436</v>
      </c>
      <c r="ER218" s="244">
        <v>0</v>
      </c>
      <c r="ES218" s="108">
        <v>0</v>
      </c>
      <c r="ET218" s="108">
        <v>0</v>
      </c>
      <c r="EU218" s="108">
        <f t="shared" si="938"/>
        <v>0</v>
      </c>
      <c r="EV218" s="108">
        <f t="shared" si="939"/>
        <v>0</v>
      </c>
      <c r="EW218" s="108">
        <v>0</v>
      </c>
      <c r="EX218" s="108">
        <v>0</v>
      </c>
      <c r="EY218" s="108">
        <f t="shared" si="940"/>
        <v>0</v>
      </c>
      <c r="EZ218" s="108">
        <f t="shared" si="941"/>
        <v>0</v>
      </c>
      <c r="FA218" s="108">
        <v>0</v>
      </c>
      <c r="FB218" s="245">
        <v>0</v>
      </c>
      <c r="FC218" s="244">
        <v>0.83333333333333293</v>
      </c>
      <c r="FD218" s="108">
        <v>6.0833333333333302E-2</v>
      </c>
      <c r="FE218" s="108">
        <f t="shared" si="942"/>
        <v>1.1768208333333328E-3</v>
      </c>
      <c r="FF218" s="108">
        <f t="shared" si="943"/>
        <v>3.5603803333333316E-2</v>
      </c>
      <c r="FG218" s="108">
        <v>4.4708333333333301E-2</v>
      </c>
      <c r="FH218" s="245">
        <v>1.1266499999999995</v>
      </c>
      <c r="FI218" s="244">
        <v>0</v>
      </c>
      <c r="FJ218" s="108">
        <v>0</v>
      </c>
      <c r="FK218" s="108">
        <f t="shared" si="944"/>
        <v>0</v>
      </c>
      <c r="FL218" s="108">
        <f t="shared" si="945"/>
        <v>0</v>
      </c>
      <c r="FM218" s="108">
        <v>0</v>
      </c>
      <c r="FN218" s="245">
        <v>0</v>
      </c>
      <c r="FO218" s="244">
        <v>0</v>
      </c>
      <c r="FP218" s="108">
        <v>0</v>
      </c>
      <c r="FQ218" s="108">
        <f t="shared" si="946"/>
        <v>0</v>
      </c>
      <c r="FR218" s="108">
        <f t="shared" si="947"/>
        <v>0</v>
      </c>
      <c r="FS218" s="108">
        <v>0</v>
      </c>
      <c r="FT218" s="110">
        <v>0</v>
      </c>
      <c r="FU218" s="253">
        <f t="shared" si="808"/>
        <v>25.808487046336953</v>
      </c>
      <c r="FV218" s="254">
        <f t="shared" si="809"/>
        <v>17.048479648617157</v>
      </c>
      <c r="FW218" s="254">
        <f t="shared" si="810"/>
        <v>7.1364711749145844</v>
      </c>
      <c r="FX218" s="254">
        <f t="shared" si="811"/>
        <v>56.068833333333323</v>
      </c>
      <c r="FY218" s="254">
        <f t="shared" si="812"/>
        <v>0</v>
      </c>
      <c r="FZ218" s="254">
        <f t="shared" si="813"/>
        <v>0</v>
      </c>
      <c r="GA218" s="254">
        <f t="shared" si="948"/>
        <v>0</v>
      </c>
      <c r="GB218" s="254">
        <f t="shared" si="949"/>
        <v>0</v>
      </c>
      <c r="GC218" s="254">
        <f t="shared" si="950"/>
        <v>0</v>
      </c>
      <c r="GD218" s="254">
        <f t="shared" si="951"/>
        <v>0</v>
      </c>
      <c r="GE218" s="254">
        <f t="shared" si="814"/>
        <v>14.238098059014934</v>
      </c>
      <c r="GF218" s="255">
        <f t="shared" si="815"/>
        <v>5.4359178960375223</v>
      </c>
      <c r="GG218" s="255">
        <f t="shared" si="816"/>
        <v>1.4092015172929442</v>
      </c>
      <c r="GH218" s="254">
        <f t="shared" si="817"/>
        <v>8.7819269561418327</v>
      </c>
      <c r="GI218" s="255">
        <f t="shared" si="818"/>
        <v>6.2705326074360048</v>
      </c>
      <c r="GJ218" s="256">
        <f t="shared" si="819"/>
        <v>0.16988637696656375</v>
      </c>
      <c r="GK218" s="253">
        <f t="shared" si="952"/>
        <v>129.08229621835878</v>
      </c>
      <c r="GL218" s="257">
        <f t="shared" si="953"/>
        <v>162.64369323513208</v>
      </c>
      <c r="GM218" s="221">
        <f t="shared" si="954"/>
        <v>162.64369323513208</v>
      </c>
      <c r="GN218" s="222">
        <f t="shared" si="955"/>
        <v>47.268821312761212</v>
      </c>
      <c r="GO218" s="222">
        <f t="shared" si="956"/>
        <v>10.981604427159358</v>
      </c>
      <c r="GP218" s="55">
        <f t="shared" si="957"/>
        <v>0.29062806170064787</v>
      </c>
      <c r="GQ218" s="56">
        <f t="shared" si="958"/>
        <v>6.7519399054000701E-2</v>
      </c>
      <c r="GR218" s="258">
        <f t="shared" si="959"/>
        <v>1.0560001721819563</v>
      </c>
      <c r="GS218" s="227">
        <f t="shared" si="820"/>
        <v>162.64369323513208</v>
      </c>
      <c r="GT218" s="222">
        <f t="shared" si="1047"/>
        <v>47.268821312761212</v>
      </c>
      <c r="GU218" s="222">
        <f t="shared" si="1048"/>
        <v>10.981604427159358</v>
      </c>
      <c r="GV218" s="37">
        <f t="shared" si="1013"/>
        <v>0.29062806170064787</v>
      </c>
      <c r="GW218" s="228">
        <f t="shared" si="1014"/>
        <v>6.7519399054000701E-2</v>
      </c>
      <c r="GX218" s="258">
        <f t="shared" si="960"/>
        <v>1.0560001721819563</v>
      </c>
      <c r="GY218" s="221">
        <f t="shared" si="1019"/>
        <v>75.970009589672188</v>
      </c>
      <c r="GZ218" s="222">
        <f t="shared" si="961"/>
        <v>43.058405357764038</v>
      </c>
      <c r="HA218" s="222">
        <f t="shared" si="962"/>
        <v>2.7633442591194832</v>
      </c>
      <c r="HB218" s="55">
        <f t="shared" si="963"/>
        <v>0.56678162330543724</v>
      </c>
      <c r="HC218" s="56">
        <f t="shared" si="964"/>
        <v>3.6374146509192337E-2</v>
      </c>
      <c r="HD218" s="258">
        <f t="shared" si="965"/>
        <v>1.094449035666236</v>
      </c>
      <c r="HE218" s="221">
        <f t="shared" si="966"/>
        <v>75.970009589672188</v>
      </c>
      <c r="HF218" s="222">
        <f t="shared" si="967"/>
        <v>43.058405357764038</v>
      </c>
      <c r="HG218" s="222">
        <f t="shared" si="968"/>
        <v>2.7633442591194832</v>
      </c>
      <c r="HH218" s="55">
        <f t="shared" si="969"/>
        <v>0.56678162330543724</v>
      </c>
      <c r="HI218" s="56">
        <f t="shared" si="970"/>
        <v>3.6374146509192337E-2</v>
      </c>
      <c r="HJ218" s="259">
        <f t="shared" si="971"/>
        <v>1.094449035666236</v>
      </c>
      <c r="HK218" s="54">
        <f t="shared" si="821"/>
        <v>1.8691427982322943</v>
      </c>
      <c r="HL218" s="55">
        <f t="shared" si="822"/>
        <v>0</v>
      </c>
      <c r="HM218" s="55">
        <f t="shared" si="823"/>
        <v>0.8936176376214815</v>
      </c>
      <c r="HN218" s="56">
        <f t="shared" si="824"/>
        <v>0</v>
      </c>
      <c r="HQ218" s="57">
        <f t="shared" si="825"/>
        <v>0</v>
      </c>
      <c r="HR218" s="58">
        <f t="shared" si="972"/>
        <v>0</v>
      </c>
      <c r="HS218" s="58">
        <f t="shared" si="826"/>
        <v>0</v>
      </c>
      <c r="HT218" s="58">
        <f t="shared" si="973"/>
        <v>0</v>
      </c>
      <c r="HU218" s="58">
        <f t="shared" si="827"/>
        <v>0</v>
      </c>
      <c r="HV218" s="55"/>
      <c r="HW218" s="56"/>
      <c r="HX218" s="260"/>
      <c r="HY218" s="57">
        <f t="shared" si="828"/>
        <v>0</v>
      </c>
      <c r="HZ218" s="58">
        <f t="shared" si="974"/>
        <v>0</v>
      </c>
      <c r="IA218" s="58">
        <f t="shared" si="829"/>
        <v>0</v>
      </c>
      <c r="IB218" s="58">
        <f t="shared" si="975"/>
        <v>0</v>
      </c>
      <c r="IC218" s="58">
        <f t="shared" si="830"/>
        <v>0</v>
      </c>
      <c r="ID218" s="55"/>
      <c r="IE218" s="56"/>
      <c r="IF218" s="260"/>
      <c r="IG218" s="57">
        <f t="shared" si="831"/>
        <v>3.3415999642834722</v>
      </c>
      <c r="IH218" s="58">
        <f t="shared" si="976"/>
        <v>3.8652286786866923</v>
      </c>
      <c r="II218" s="58">
        <f t="shared" si="832"/>
        <v>6.5224287047935512</v>
      </c>
      <c r="IJ218" s="58">
        <f t="shared" si="977"/>
        <v>7.5327529111660727</v>
      </c>
      <c r="IK218" s="58">
        <f t="shared" si="833"/>
        <v>68.788637813857051</v>
      </c>
      <c r="IL218" s="55">
        <f t="shared" si="834"/>
        <v>4.857778945013979E-2</v>
      </c>
      <c r="IM218" s="56">
        <f t="shared" si="835"/>
        <v>9.4818401876823444E-2</v>
      </c>
      <c r="IN218" s="260">
        <f t="shared" si="836"/>
        <v>1.0222995100575569</v>
      </c>
      <c r="IO218" s="57">
        <f t="shared" si="837"/>
        <v>0</v>
      </c>
      <c r="IP218" s="58">
        <f t="shared" si="978"/>
        <v>0</v>
      </c>
      <c r="IQ218" s="58">
        <f t="shared" si="838"/>
        <v>0</v>
      </c>
      <c r="IR218" s="58">
        <f t="shared" si="979"/>
        <v>0</v>
      </c>
      <c r="IS218" s="58">
        <f t="shared" si="839"/>
        <v>0</v>
      </c>
      <c r="IT218" s="55"/>
      <c r="IU218" s="56"/>
      <c r="IV218" s="260"/>
      <c r="IW218" s="57">
        <f t="shared" si="840"/>
        <v>0</v>
      </c>
      <c r="IX218" s="58">
        <f t="shared" si="980"/>
        <v>0</v>
      </c>
      <c r="IY218" s="58">
        <f t="shared" si="841"/>
        <v>0</v>
      </c>
      <c r="IZ218" s="58">
        <f t="shared" si="981"/>
        <v>0</v>
      </c>
      <c r="JA218" s="58">
        <f t="shared" si="842"/>
        <v>0</v>
      </c>
      <c r="JB218" s="55"/>
      <c r="JC218" s="56"/>
      <c r="JD218" s="260"/>
      <c r="JE218" s="57">
        <f t="shared" si="843"/>
        <v>0</v>
      </c>
      <c r="JF218" s="58">
        <f t="shared" si="982"/>
        <v>0</v>
      </c>
      <c r="JG218" s="58">
        <f t="shared" si="844"/>
        <v>0</v>
      </c>
      <c r="JH218" s="58">
        <f t="shared" si="983"/>
        <v>0</v>
      </c>
      <c r="JI218" s="58">
        <f t="shared" si="845"/>
        <v>0</v>
      </c>
      <c r="JJ218" s="55"/>
      <c r="JK218" s="56"/>
      <c r="JL218" s="260"/>
      <c r="JM218" s="57">
        <f t="shared" si="846"/>
        <v>13.436723150284669</v>
      </c>
      <c r="JN218" s="58">
        <f t="shared" si="984"/>
        <v>15.542257667934278</v>
      </c>
      <c r="JO218" s="58">
        <f t="shared" si="847"/>
        <v>1.2941794404036961</v>
      </c>
      <c r="JP218" s="58">
        <f t="shared" si="985"/>
        <v>1.4946478357222288</v>
      </c>
      <c r="JQ218" s="58">
        <f t="shared" si="848"/>
        <v>18.775896271182621</v>
      </c>
      <c r="JR218" s="55">
        <f t="shared" si="849"/>
        <v>0.71563684397359217</v>
      </c>
      <c r="JS218" s="56">
        <f t="shared" si="850"/>
        <v>6.8927705059279212E-2</v>
      </c>
      <c r="JT218" s="260">
        <f t="shared" si="851"/>
        <v>1.1228171949643442</v>
      </c>
      <c r="JU218" s="57">
        <f t="shared" si="852"/>
        <v>0</v>
      </c>
      <c r="JV218" s="58">
        <f t="shared" si="986"/>
        <v>0</v>
      </c>
      <c r="JW218" s="58">
        <f t="shared" si="853"/>
        <v>0</v>
      </c>
      <c r="JX218" s="58">
        <f t="shared" si="987"/>
        <v>0</v>
      </c>
      <c r="JY218" s="58">
        <f t="shared" si="854"/>
        <v>0</v>
      </c>
      <c r="JZ218" s="55"/>
      <c r="KA218" s="56"/>
      <c r="KB218" s="260"/>
      <c r="KC218" s="57">
        <f t="shared" si="855"/>
        <v>0</v>
      </c>
      <c r="KD218" s="58">
        <f t="shared" si="988"/>
        <v>0</v>
      </c>
      <c r="KE218" s="58">
        <f t="shared" si="856"/>
        <v>0</v>
      </c>
      <c r="KF218" s="58">
        <f t="shared" si="989"/>
        <v>0</v>
      </c>
      <c r="KG218" s="58">
        <f t="shared" si="857"/>
        <v>0</v>
      </c>
      <c r="KH218" s="55"/>
      <c r="KI218" s="56"/>
      <c r="KJ218" s="260"/>
      <c r="KK218" s="57">
        <f t="shared" si="858"/>
        <v>11.536170009353112</v>
      </c>
      <c r="KL218" s="58">
        <f t="shared" si="990"/>
        <v>13.343887849818746</v>
      </c>
      <c r="KM218" s="58">
        <f t="shared" si="859"/>
        <v>0.5071882534516774</v>
      </c>
      <c r="KN218" s="58">
        <f t="shared" si="991"/>
        <v>0.58575171391134229</v>
      </c>
      <c r="KO218" s="58">
        <f t="shared" si="860"/>
        <v>14.998915158444163</v>
      </c>
      <c r="KP218" s="55">
        <f t="shared" si="992"/>
        <v>0.7691336264982086</v>
      </c>
      <c r="KQ218" s="56">
        <f t="shared" si="993"/>
        <v>3.3814995824290539E-2</v>
      </c>
      <c r="KR218" s="260">
        <f t="shared" si="994"/>
        <v>1.1257611821254518</v>
      </c>
      <c r="KS218" s="57">
        <f t="shared" si="861"/>
        <v>0</v>
      </c>
      <c r="KT218" s="58">
        <f t="shared" si="995"/>
        <v>0</v>
      </c>
      <c r="KU218" s="58">
        <f t="shared" si="862"/>
        <v>0</v>
      </c>
      <c r="KV218" s="58">
        <f t="shared" si="996"/>
        <v>0</v>
      </c>
      <c r="KW218" s="58">
        <f t="shared" si="863"/>
        <v>0</v>
      </c>
      <c r="KX218" s="55"/>
      <c r="KY218" s="56"/>
      <c r="KZ218" s="260"/>
      <c r="LA218" s="57">
        <f t="shared" si="864"/>
        <v>9.1570077858225609</v>
      </c>
      <c r="LB218" s="58">
        <f t="shared" si="997"/>
        <v>10.591910905860956</v>
      </c>
      <c r="LC218" s="58">
        <f t="shared" si="865"/>
        <v>0.39058584969183457</v>
      </c>
      <c r="LD218" s="58">
        <f t="shared" si="998"/>
        <v>0.45108759780909974</v>
      </c>
      <c r="LE218" s="58">
        <f t="shared" si="866"/>
        <v>25.624680308208283</v>
      </c>
      <c r="LF218" s="55">
        <f t="shared" si="999"/>
        <v>0.35735110353315597</v>
      </c>
      <c r="LG218" s="56">
        <f t="shared" si="1000"/>
        <v>1.5242564784963162E-2</v>
      </c>
      <c r="LH218" s="260">
        <f t="shared" si="1001"/>
        <v>1.0583579912088363</v>
      </c>
      <c r="LI218" s="57">
        <f t="shared" si="867"/>
        <v>0</v>
      </c>
      <c r="LJ218" s="58">
        <f t="shared" si="1002"/>
        <v>0</v>
      </c>
      <c r="LK218" s="58">
        <f t="shared" si="868"/>
        <v>0</v>
      </c>
      <c r="LL218" s="58">
        <f t="shared" si="1003"/>
        <v>0</v>
      </c>
      <c r="LM218" s="58">
        <f t="shared" si="869"/>
        <v>0</v>
      </c>
      <c r="LN218" s="55"/>
      <c r="LO218" s="56"/>
      <c r="LP218" s="260"/>
      <c r="LQ218" s="57">
        <f t="shared" si="870"/>
        <v>4.3436640066666643E-2</v>
      </c>
      <c r="LR218" s="58">
        <f t="shared" si="1004"/>
        <v>5.0243161565113312E-2</v>
      </c>
      <c r="LS218" s="58">
        <f t="shared" si="871"/>
        <v>1.1768208333333328E-3</v>
      </c>
      <c r="LT218" s="58">
        <f t="shared" si="1005"/>
        <v>1.359110380416666E-3</v>
      </c>
      <c r="LU218" s="58">
        <f t="shared" si="872"/>
        <v>0.89416666666666633</v>
      </c>
      <c r="LV218" s="55">
        <f t="shared" si="873"/>
        <v>4.857778945013979E-2</v>
      </c>
      <c r="LW218" s="56">
        <f t="shared" si="874"/>
        <v>1.3161090400745572E-3</v>
      </c>
      <c r="LX218" s="260">
        <f t="shared" si="875"/>
        <v>1.0078160048971445</v>
      </c>
      <c r="LY218" s="57">
        <f t="shared" si="876"/>
        <v>0</v>
      </c>
      <c r="LZ218" s="58">
        <f t="shared" si="1006"/>
        <v>0</v>
      </c>
      <c r="MA218" s="58">
        <f t="shared" si="877"/>
        <v>0</v>
      </c>
      <c r="MB218" s="58">
        <f t="shared" si="1007"/>
        <v>0</v>
      </c>
      <c r="MC218" s="58">
        <f t="shared" si="878"/>
        <v>0</v>
      </c>
      <c r="MD218" s="55"/>
      <c r="ME218" s="56"/>
      <c r="MF218" s="260"/>
      <c r="MG218" s="57">
        <f t="shared" si="879"/>
        <v>0</v>
      </c>
      <c r="MH218" s="58">
        <f t="shared" si="1008"/>
        <v>0</v>
      </c>
      <c r="MI218" s="58">
        <f t="shared" si="880"/>
        <v>0</v>
      </c>
      <c r="MJ218" s="58">
        <f t="shared" si="1009"/>
        <v>0</v>
      </c>
      <c r="MK218" s="58">
        <f t="shared" si="881"/>
        <v>0</v>
      </c>
      <c r="ML218" s="55"/>
      <c r="MM218" s="56"/>
      <c r="MN218" s="260"/>
      <c r="MO218" s="59">
        <v>1.770021300631216</v>
      </c>
      <c r="MP218" s="60"/>
      <c r="MQ218" s="60">
        <v>0.81649999999999989</v>
      </c>
      <c r="MR218" s="61"/>
      <c r="MS218" s="59">
        <f t="shared" si="882"/>
        <v>1.0560001721819563</v>
      </c>
      <c r="MT218" s="60"/>
      <c r="MU218" s="60">
        <f t="shared" si="1010"/>
        <v>1.094449035666236</v>
      </c>
      <c r="MV218" s="61"/>
      <c r="MW218" s="66">
        <f t="shared" si="1011"/>
        <v>1.8691427982322943</v>
      </c>
      <c r="MX218" s="67"/>
      <c r="MY218" s="67">
        <f t="shared" si="1012"/>
        <v>0.8936176376214815</v>
      </c>
      <c r="MZ218" s="261"/>
      <c r="NA218" s="59">
        <f t="shared" si="883"/>
        <v>1.0558372569233776</v>
      </c>
      <c r="NB218" s="60"/>
      <c r="NC218" s="60">
        <f t="shared" si="884"/>
        <v>1.0937784155415502</v>
      </c>
      <c r="ND218" s="262"/>
      <c r="NE218" s="62">
        <f t="shared" si="885"/>
        <v>1.8688544347544123</v>
      </c>
      <c r="NF218" s="63"/>
      <c r="NG218" s="63">
        <f t="shared" si="886"/>
        <v>0.89307007628967561</v>
      </c>
      <c r="NH218" s="64"/>
      <c r="NI218" s="238">
        <f t="shared" si="1015"/>
        <v>2.8836347788208094E-4</v>
      </c>
      <c r="NJ218" s="238">
        <f t="shared" si="1016"/>
        <v>0</v>
      </c>
      <c r="NK218" s="238">
        <f t="shared" si="1017"/>
        <v>5.4756133180589028E-4</v>
      </c>
      <c r="NL218" s="238">
        <f t="shared" si="1018"/>
        <v>0</v>
      </c>
      <c r="NM218" s="239">
        <f t="shared" si="887"/>
        <v>0</v>
      </c>
      <c r="NN218" s="240">
        <f t="shared" si="888"/>
        <v>0</v>
      </c>
      <c r="NO218" s="240">
        <f t="shared" si="1049"/>
        <v>0.97578435846473666</v>
      </c>
      <c r="NP218" s="240">
        <f t="shared" si="889"/>
        <v>0</v>
      </c>
      <c r="NQ218" s="240">
        <f t="shared" si="803"/>
        <v>0</v>
      </c>
      <c r="NR218" s="240">
        <f t="shared" si="890"/>
        <v>0</v>
      </c>
      <c r="NS218" s="240">
        <f t="shared" si="891"/>
        <v>0.27071122570590339</v>
      </c>
      <c r="NT218" s="240">
        <f t="shared" si="892"/>
        <v>0</v>
      </c>
      <c r="NU218" s="240">
        <f t="shared" si="893"/>
        <v>0</v>
      </c>
      <c r="NV218" s="240">
        <f t="shared" si="894"/>
        <v>0.2339331736456689</v>
      </c>
      <c r="NW218" s="240">
        <f t="shared" si="895"/>
        <v>0</v>
      </c>
      <c r="NX218" s="240">
        <f t="shared" si="896"/>
        <v>0.37592875847737867</v>
      </c>
      <c r="NY218" s="240">
        <f t="shared" si="897"/>
        <v>0</v>
      </c>
      <c r="NZ218" s="240">
        <f t="shared" si="898"/>
        <v>1.2496918460724591E-2</v>
      </c>
      <c r="OA218" s="240">
        <f t="shared" si="899"/>
        <v>0</v>
      </c>
      <c r="OB218" s="241">
        <f t="shared" si="900"/>
        <v>0</v>
      </c>
      <c r="OC218" s="4"/>
      <c r="OD218" s="4"/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136"/>
      <c r="OP218" s="13"/>
      <c r="OQ218" s="13"/>
      <c r="OR218" s="13"/>
      <c r="OS218" s="13"/>
      <c r="OT218" s="13"/>
    </row>
    <row r="219" spans="1:410" ht="15" customHeight="1">
      <c r="A219" s="242">
        <v>200</v>
      </c>
      <c r="B219" s="49" t="s">
        <v>269</v>
      </c>
      <c r="C219" s="50">
        <v>1</v>
      </c>
      <c r="D219" s="51">
        <v>175.5</v>
      </c>
      <c r="E219" s="52">
        <v>175.5</v>
      </c>
      <c r="F219" s="52"/>
      <c r="G219" s="52"/>
      <c r="H219" s="53"/>
      <c r="I219" s="57">
        <v>1.1552672233480072</v>
      </c>
      <c r="J219" s="58"/>
      <c r="K219" s="58">
        <v>0.88589999999999991</v>
      </c>
      <c r="L219" s="243"/>
      <c r="M219" s="1">
        <v>0</v>
      </c>
      <c r="N219" s="2">
        <v>0</v>
      </c>
      <c r="O219" s="2">
        <v>0.26936722334800733</v>
      </c>
      <c r="P219" s="2">
        <v>0</v>
      </c>
      <c r="Q219" s="2">
        <v>0</v>
      </c>
      <c r="R219" s="2">
        <v>0</v>
      </c>
      <c r="S219" s="2">
        <v>0.24110000000000001</v>
      </c>
      <c r="T219" s="2">
        <v>0</v>
      </c>
      <c r="U219" s="2">
        <v>0</v>
      </c>
      <c r="V219" s="2">
        <v>0.2828</v>
      </c>
      <c r="W219" s="2">
        <v>0</v>
      </c>
      <c r="X219" s="2">
        <v>0.35560000000000003</v>
      </c>
      <c r="Y219" s="2">
        <v>0</v>
      </c>
      <c r="Z219" s="2">
        <v>6.4000000000000003E-3</v>
      </c>
      <c r="AA219" s="2">
        <v>0</v>
      </c>
      <c r="AB219" s="3">
        <v>0</v>
      </c>
      <c r="AC219" s="244">
        <v>0</v>
      </c>
      <c r="AD219" s="108">
        <v>0</v>
      </c>
      <c r="AE219" s="108">
        <v>0</v>
      </c>
      <c r="AF219" s="108">
        <f t="shared" si="901"/>
        <v>0</v>
      </c>
      <c r="AG219" s="108">
        <f t="shared" si="902"/>
        <v>0</v>
      </c>
      <c r="AH219" s="108">
        <v>0</v>
      </c>
      <c r="AI219" s="108">
        <v>0</v>
      </c>
      <c r="AJ219" s="108">
        <f t="shared" si="903"/>
        <v>0</v>
      </c>
      <c r="AK219" s="108">
        <f t="shared" si="904"/>
        <v>0</v>
      </c>
      <c r="AL219" s="108">
        <v>0</v>
      </c>
      <c r="AM219" s="245">
        <v>0</v>
      </c>
      <c r="AN219" s="244">
        <v>0</v>
      </c>
      <c r="AO219" s="108">
        <v>0</v>
      </c>
      <c r="AP219" s="108">
        <v>0</v>
      </c>
      <c r="AQ219" s="108">
        <f t="shared" si="905"/>
        <v>0</v>
      </c>
      <c r="AR219" s="108">
        <f t="shared" si="906"/>
        <v>0</v>
      </c>
      <c r="AS219" s="246">
        <v>0</v>
      </c>
      <c r="AT219" s="247">
        <v>0</v>
      </c>
      <c r="AU219" s="108">
        <v>0</v>
      </c>
      <c r="AV219" s="108">
        <f t="shared" si="907"/>
        <v>0</v>
      </c>
      <c r="AW219" s="108">
        <f t="shared" si="908"/>
        <v>0</v>
      </c>
      <c r="AX219" s="108">
        <v>0</v>
      </c>
      <c r="AY219" s="245">
        <v>0</v>
      </c>
      <c r="AZ219" s="248">
        <v>6</v>
      </c>
      <c r="BA219" s="108">
        <v>30.582999999999991</v>
      </c>
      <c r="BB219" s="108">
        <v>3.1893694477583998</v>
      </c>
      <c r="BC219" s="109">
        <v>2.55149555820672</v>
      </c>
      <c r="BD219" s="109">
        <v>0.63787388955167978</v>
      </c>
      <c r="BE219" s="108">
        <v>1.1960137499999999</v>
      </c>
      <c r="BF219" s="109">
        <v>0.95681099999999997</v>
      </c>
      <c r="BG219" s="109">
        <v>0.23920274999999991</v>
      </c>
      <c r="BH219" s="108">
        <v>2.5526919734363624</v>
      </c>
      <c r="BI219" s="109">
        <f t="shared" si="909"/>
        <v>1.4940089259091529</v>
      </c>
      <c r="BJ219" s="108">
        <f t="shared" si="910"/>
        <v>4.9381826226126434E-2</v>
      </c>
      <c r="BK219" s="108">
        <v>1.8760537585597377</v>
      </c>
      <c r="BL219" s="245">
        <v>47.27655471570538</v>
      </c>
      <c r="BM219" s="244">
        <v>0</v>
      </c>
      <c r="BN219" s="108">
        <v>0</v>
      </c>
      <c r="BO219" s="108">
        <v>0</v>
      </c>
      <c r="BP219" s="108">
        <f t="shared" si="911"/>
        <v>0</v>
      </c>
      <c r="BQ219" s="108">
        <f t="shared" si="912"/>
        <v>0</v>
      </c>
      <c r="BR219" s="108">
        <v>0</v>
      </c>
      <c r="BS219" s="108">
        <v>0</v>
      </c>
      <c r="BT219" s="108">
        <f t="shared" si="913"/>
        <v>0</v>
      </c>
      <c r="BU219" s="108">
        <f t="shared" si="914"/>
        <v>0</v>
      </c>
      <c r="BV219" s="108">
        <v>0</v>
      </c>
      <c r="BW219" s="245">
        <v>0</v>
      </c>
      <c r="BX219" s="107">
        <v>0</v>
      </c>
      <c r="BY219" s="108">
        <v>0</v>
      </c>
      <c r="BZ219" s="109">
        <f t="shared" si="915"/>
        <v>0</v>
      </c>
      <c r="CA219" s="109">
        <f t="shared" si="916"/>
        <v>0</v>
      </c>
      <c r="CB219" s="108">
        <v>0</v>
      </c>
      <c r="CC219" s="110">
        <v>0</v>
      </c>
      <c r="CD219" s="244">
        <v>0</v>
      </c>
      <c r="CE219" s="108">
        <v>0</v>
      </c>
      <c r="CF219" s="109">
        <f t="shared" si="917"/>
        <v>0</v>
      </c>
      <c r="CG219" s="109">
        <f t="shared" si="918"/>
        <v>0</v>
      </c>
      <c r="CH219" s="108">
        <v>0</v>
      </c>
      <c r="CI219" s="245">
        <v>0</v>
      </c>
      <c r="CJ219" s="249">
        <v>16.372260868253843</v>
      </c>
      <c r="CK219" s="250">
        <v>3.6018973910158456</v>
      </c>
      <c r="CL219" s="250">
        <v>2.7906855041632443</v>
      </c>
      <c r="CM219" s="251">
        <v>2.7906855041632443</v>
      </c>
      <c r="CN219" s="252">
        <f t="shared" si="806"/>
        <v>1.3603196490043734</v>
      </c>
      <c r="CO219" s="250">
        <v>11.019399294160854</v>
      </c>
      <c r="CP219" s="252">
        <f t="shared" si="919"/>
        <v>1.0906340257402765</v>
      </c>
      <c r="CQ219" s="250">
        <v>3.4484108151146975</v>
      </c>
      <c r="CR219" s="250">
        <v>2.4662497432043464</v>
      </c>
      <c r="CS219" s="252">
        <f t="shared" si="920"/>
        <v>4.7709601282288086E-2</v>
      </c>
      <c r="CT219" s="252">
        <f t="shared" si="921"/>
        <v>1.4434170547057215</v>
      </c>
      <c r="CU219" s="250">
        <f t="shared" si="807"/>
        <v>36.250492800798135</v>
      </c>
      <c r="CV219" s="245">
        <f t="shared" si="922"/>
        <v>45.675620929005653</v>
      </c>
      <c r="CW219" s="244">
        <v>0</v>
      </c>
      <c r="CX219" s="108">
        <v>0</v>
      </c>
      <c r="CY219" s="108">
        <f t="shared" si="923"/>
        <v>0</v>
      </c>
      <c r="CZ219" s="108">
        <f t="shared" si="924"/>
        <v>0</v>
      </c>
      <c r="DA219" s="108">
        <v>0</v>
      </c>
      <c r="DB219" s="245">
        <v>0</v>
      </c>
      <c r="DC219" s="244">
        <v>0</v>
      </c>
      <c r="DD219" s="108">
        <v>0</v>
      </c>
      <c r="DE219" s="108">
        <f t="shared" si="925"/>
        <v>0</v>
      </c>
      <c r="DF219" s="108">
        <f t="shared" si="926"/>
        <v>0</v>
      </c>
      <c r="DG219" s="108">
        <v>0</v>
      </c>
      <c r="DH219" s="245">
        <v>0</v>
      </c>
      <c r="DI219" s="107">
        <v>19.22283835572</v>
      </c>
      <c r="DJ219" s="108">
        <v>4.2290244382584001</v>
      </c>
      <c r="DK219" s="108">
        <v>0.33058049342353651</v>
      </c>
      <c r="DL219" s="108">
        <v>12.937989023832413</v>
      </c>
      <c r="DM219" s="108">
        <f t="shared" si="927"/>
        <v>1.2805245256447895</v>
      </c>
      <c r="DN219" s="108">
        <f t="shared" si="928"/>
        <v>4.048814285118115</v>
      </c>
      <c r="DO219" s="108">
        <v>2.6805915587201072</v>
      </c>
      <c r="DP219" s="108">
        <f t="shared" si="929"/>
        <v>5.1856043703440477E-2</v>
      </c>
      <c r="DQ219" s="108">
        <f t="shared" si="930"/>
        <v>1.5688644603889998</v>
      </c>
      <c r="DR219" s="108">
        <v>1.970051193497723</v>
      </c>
      <c r="DS219" s="110">
        <v>49.645290076142615</v>
      </c>
      <c r="DT219" s="244">
        <v>0</v>
      </c>
      <c r="DU219" s="108">
        <v>0</v>
      </c>
      <c r="DV219" s="108">
        <v>0</v>
      </c>
      <c r="DW219" s="108">
        <f t="shared" si="931"/>
        <v>0</v>
      </c>
      <c r="DX219" s="108">
        <f t="shared" si="932"/>
        <v>0</v>
      </c>
      <c r="DY219" s="108">
        <v>0</v>
      </c>
      <c r="DZ219" s="108">
        <v>0</v>
      </c>
      <c r="EA219" s="108"/>
      <c r="EB219" s="108">
        <v>0</v>
      </c>
      <c r="EC219" s="108">
        <f t="shared" si="933"/>
        <v>0</v>
      </c>
      <c r="ED219" s="108">
        <f t="shared" si="934"/>
        <v>0</v>
      </c>
      <c r="EE219" s="108">
        <v>0</v>
      </c>
      <c r="EF219" s="245">
        <v>0</v>
      </c>
      <c r="EG219" s="249">
        <v>10.3561277777778</v>
      </c>
      <c r="EH219" s="250">
        <v>2.2783481111111201</v>
      </c>
      <c r="EI219" s="250">
        <v>26.5618555555555</v>
      </c>
      <c r="EJ219" s="250">
        <v>6.9702228692166797</v>
      </c>
      <c r="EK219" s="250">
        <f t="shared" si="935"/>
        <v>0.68987083825785167</v>
      </c>
      <c r="EL219" s="250">
        <v>2.1812615446926675</v>
      </c>
      <c r="EM219" s="250">
        <v>3.3701584648972598</v>
      </c>
      <c r="EN219" s="250">
        <f t="shared" si="936"/>
        <v>6.5195715503437487E-2</v>
      </c>
      <c r="EO219" s="250">
        <f t="shared" si="937"/>
        <v>1.9724459044334894</v>
      </c>
      <c r="EP219" s="250">
        <v>49.536712778558353</v>
      </c>
      <c r="EQ219" s="245">
        <v>62.416258100983526</v>
      </c>
      <c r="ER219" s="244">
        <v>0</v>
      </c>
      <c r="ES219" s="108">
        <v>0</v>
      </c>
      <c r="ET219" s="108">
        <v>0</v>
      </c>
      <c r="EU219" s="108">
        <f t="shared" si="938"/>
        <v>0</v>
      </c>
      <c r="EV219" s="108">
        <f t="shared" si="939"/>
        <v>0</v>
      </c>
      <c r="EW219" s="108">
        <v>0</v>
      </c>
      <c r="EX219" s="108">
        <v>0</v>
      </c>
      <c r="EY219" s="108">
        <f t="shared" si="940"/>
        <v>0</v>
      </c>
      <c r="EZ219" s="108">
        <f t="shared" si="941"/>
        <v>0</v>
      </c>
      <c r="FA219" s="108">
        <v>0</v>
      </c>
      <c r="FB219" s="245">
        <v>0</v>
      </c>
      <c r="FC219" s="244">
        <v>0.83333333333333293</v>
      </c>
      <c r="FD219" s="108">
        <v>6.0833333333333302E-2</v>
      </c>
      <c r="FE219" s="108">
        <f t="shared" si="942"/>
        <v>1.1768208333333328E-3</v>
      </c>
      <c r="FF219" s="108">
        <f t="shared" si="943"/>
        <v>3.5603803333333316E-2</v>
      </c>
      <c r="FG219" s="108">
        <v>4.4708333333333301E-2</v>
      </c>
      <c r="FH219" s="245">
        <v>1.1266499999999995</v>
      </c>
      <c r="FI219" s="244">
        <v>0</v>
      </c>
      <c r="FJ219" s="108">
        <v>0</v>
      </c>
      <c r="FK219" s="108">
        <f t="shared" si="944"/>
        <v>0</v>
      </c>
      <c r="FL219" s="108">
        <f t="shared" si="945"/>
        <v>0</v>
      </c>
      <c r="FM219" s="108">
        <v>0</v>
      </c>
      <c r="FN219" s="245">
        <v>0</v>
      </c>
      <c r="FO219" s="244">
        <v>0</v>
      </c>
      <c r="FP219" s="108">
        <v>0</v>
      </c>
      <c r="FQ219" s="108">
        <f t="shared" si="946"/>
        <v>0</v>
      </c>
      <c r="FR219" s="108">
        <f t="shared" si="947"/>
        <v>0</v>
      </c>
      <c r="FS219" s="108">
        <v>0</v>
      </c>
      <c r="FT219" s="110">
        <v>0</v>
      </c>
      <c r="FU219" s="253">
        <f t="shared" si="808"/>
        <v>56.060496942137007</v>
      </c>
      <c r="FV219" s="254">
        <f t="shared" si="809"/>
        <v>30.033211877022918</v>
      </c>
      <c r="FW219" s="254">
        <f t="shared" si="810"/>
        <v>4.8686262072110935</v>
      </c>
      <c r="FX219" s="254">
        <f t="shared" si="811"/>
        <v>30.582999999999991</v>
      </c>
      <c r="FY219" s="254">
        <f t="shared" si="812"/>
        <v>0</v>
      </c>
      <c r="FZ219" s="254">
        <f t="shared" si="813"/>
        <v>0</v>
      </c>
      <c r="GA219" s="254">
        <f t="shared" si="948"/>
        <v>0</v>
      </c>
      <c r="GB219" s="254">
        <f t="shared" si="949"/>
        <v>0</v>
      </c>
      <c r="GC219" s="254">
        <f t="shared" si="950"/>
        <v>0</v>
      </c>
      <c r="GD219" s="254">
        <f t="shared" si="951"/>
        <v>0</v>
      </c>
      <c r="GE219" s="254">
        <f t="shared" si="814"/>
        <v>30.927611187209948</v>
      </c>
      <c r="GF219" s="255">
        <f t="shared" si="815"/>
        <v>11.807753706809084</v>
      </c>
      <c r="GG219" s="255">
        <f t="shared" si="816"/>
        <v>3.0610293896429175</v>
      </c>
      <c r="GH219" s="254">
        <f t="shared" si="817"/>
        <v>11.130525073591409</v>
      </c>
      <c r="GI219" s="255">
        <f t="shared" si="818"/>
        <v>7.9474949815002498</v>
      </c>
      <c r="GJ219" s="256">
        <f t="shared" si="819"/>
        <v>0.21532000754862582</v>
      </c>
      <c r="GK219" s="253">
        <f t="shared" si="952"/>
        <v>163.60347128717237</v>
      </c>
      <c r="GL219" s="257">
        <f t="shared" si="953"/>
        <v>206.14037382183719</v>
      </c>
      <c r="GM219" s="221">
        <f t="shared" si="954"/>
        <v>206.14037382183719</v>
      </c>
      <c r="GN219" s="222">
        <f t="shared" si="955"/>
        <v>95.527839494362397</v>
      </c>
      <c r="GO219" s="222">
        <f t="shared" si="956"/>
        <v>10.262669261547323</v>
      </c>
      <c r="GP219" s="55">
        <f t="shared" si="957"/>
        <v>0.46341159532836157</v>
      </c>
      <c r="GQ219" s="56">
        <f t="shared" si="958"/>
        <v>4.9784858110411369E-2</v>
      </c>
      <c r="GR219" s="258">
        <f t="shared" si="959"/>
        <v>1.0803282715092568</v>
      </c>
      <c r="GS219" s="227">
        <f t="shared" si="820"/>
        <v>206.14037382183719</v>
      </c>
      <c r="GT219" s="222">
        <f t="shared" si="1047"/>
        <v>95.527839494362397</v>
      </c>
      <c r="GU219" s="222">
        <f t="shared" si="1048"/>
        <v>10.262669261547323</v>
      </c>
      <c r="GV219" s="37">
        <f t="shared" si="1013"/>
        <v>0.46341159532836157</v>
      </c>
      <c r="GW219" s="228">
        <f t="shared" si="1014"/>
        <v>4.9784858110411369E-2</v>
      </c>
      <c r="GX219" s="258">
        <f t="shared" si="960"/>
        <v>1.0803282715092568</v>
      </c>
      <c r="GY219" s="221">
        <f t="shared" si="1019"/>
        <v>158.86381910613181</v>
      </c>
      <c r="GZ219" s="222">
        <f t="shared" si="961"/>
        <v>93.231248973454854</v>
      </c>
      <c r="HA219" s="222">
        <f t="shared" si="962"/>
        <v>5.7799818971619361</v>
      </c>
      <c r="HB219" s="55">
        <f t="shared" si="963"/>
        <v>0.58686269471571784</v>
      </c>
      <c r="HC219" s="56">
        <f t="shared" si="964"/>
        <v>3.6383249060004758E-2</v>
      </c>
      <c r="HD219" s="258">
        <f t="shared" si="965"/>
        <v>1.0975971495413479</v>
      </c>
      <c r="HE219" s="221">
        <f t="shared" si="966"/>
        <v>158.86381910613181</v>
      </c>
      <c r="HF219" s="222">
        <f t="shared" si="967"/>
        <v>93.231248973454854</v>
      </c>
      <c r="HG219" s="222">
        <f t="shared" si="968"/>
        <v>5.7799818971619361</v>
      </c>
      <c r="HH219" s="55">
        <f t="shared" si="969"/>
        <v>0.58686269471571784</v>
      </c>
      <c r="HI219" s="56">
        <f t="shared" si="970"/>
        <v>3.6383249060004758E-2</v>
      </c>
      <c r="HJ219" s="259">
        <f t="shared" si="971"/>
        <v>1.0975971495413479</v>
      </c>
      <c r="HK219" s="54">
        <f t="shared" si="821"/>
        <v>1.2480678425308511</v>
      </c>
      <c r="HL219" s="55">
        <f t="shared" si="822"/>
        <v>0</v>
      </c>
      <c r="HM219" s="55">
        <f t="shared" si="823"/>
        <v>0.97236131477868004</v>
      </c>
      <c r="HN219" s="56">
        <f t="shared" si="824"/>
        <v>0</v>
      </c>
      <c r="HQ219" s="57">
        <f t="shared" si="825"/>
        <v>0</v>
      </c>
      <c r="HR219" s="58">
        <f t="shared" si="972"/>
        <v>0</v>
      </c>
      <c r="HS219" s="58">
        <f t="shared" si="826"/>
        <v>0</v>
      </c>
      <c r="HT219" s="58">
        <f t="shared" si="973"/>
        <v>0</v>
      </c>
      <c r="HU219" s="58">
        <f t="shared" si="827"/>
        <v>0</v>
      </c>
      <c r="HV219" s="55"/>
      <c r="HW219" s="56"/>
      <c r="HX219" s="260"/>
      <c r="HY219" s="57">
        <f t="shared" si="828"/>
        <v>0</v>
      </c>
      <c r="HZ219" s="58">
        <f t="shared" si="974"/>
        <v>0</v>
      </c>
      <c r="IA219" s="58">
        <f t="shared" si="829"/>
        <v>0</v>
      </c>
      <c r="IB219" s="58">
        <f t="shared" si="975"/>
        <v>0</v>
      </c>
      <c r="IC219" s="58">
        <f t="shared" si="830"/>
        <v>0</v>
      </c>
      <c r="ID219" s="55"/>
      <c r="IE219" s="56"/>
      <c r="IF219" s="260"/>
      <c r="IG219" s="57">
        <f t="shared" si="831"/>
        <v>1.8226908896091665</v>
      </c>
      <c r="IH219" s="58">
        <f t="shared" si="976"/>
        <v>2.108306552010923</v>
      </c>
      <c r="II219" s="58">
        <f t="shared" si="832"/>
        <v>3.5576883844328466</v>
      </c>
      <c r="IJ219" s="58">
        <f t="shared" si="977"/>
        <v>4.1087743151814946</v>
      </c>
      <c r="IK219" s="58">
        <f t="shared" si="833"/>
        <v>37.521075171194745</v>
      </c>
      <c r="IL219" s="55">
        <f t="shared" si="834"/>
        <v>4.8577789450139797E-2</v>
      </c>
      <c r="IM219" s="56">
        <f t="shared" si="835"/>
        <v>9.4818401876823472E-2</v>
      </c>
      <c r="IN219" s="260">
        <f t="shared" si="836"/>
        <v>1.0222995100575569</v>
      </c>
      <c r="IO219" s="57">
        <f t="shared" si="837"/>
        <v>0</v>
      </c>
      <c r="IP219" s="58">
        <f t="shared" si="978"/>
        <v>0</v>
      </c>
      <c r="IQ219" s="58">
        <f t="shared" si="838"/>
        <v>0</v>
      </c>
      <c r="IR219" s="58">
        <f t="shared" si="979"/>
        <v>0</v>
      </c>
      <c r="IS219" s="58">
        <f t="shared" si="839"/>
        <v>0</v>
      </c>
      <c r="IT219" s="55"/>
      <c r="IU219" s="56"/>
      <c r="IV219" s="260"/>
      <c r="IW219" s="57">
        <f t="shared" si="840"/>
        <v>0</v>
      </c>
      <c r="IX219" s="58">
        <f t="shared" si="980"/>
        <v>0</v>
      </c>
      <c r="IY219" s="58">
        <f t="shared" si="841"/>
        <v>0</v>
      </c>
      <c r="IZ219" s="58">
        <f t="shared" si="981"/>
        <v>0</v>
      </c>
      <c r="JA219" s="58">
        <f t="shared" si="842"/>
        <v>0</v>
      </c>
      <c r="JB219" s="55"/>
      <c r="JC219" s="56"/>
      <c r="JD219" s="260"/>
      <c r="JE219" s="57">
        <f t="shared" si="843"/>
        <v>0</v>
      </c>
      <c r="JF219" s="58">
        <f t="shared" si="982"/>
        <v>0</v>
      </c>
      <c r="JG219" s="58">
        <f t="shared" si="844"/>
        <v>0</v>
      </c>
      <c r="JH219" s="58">
        <f t="shared" si="983"/>
        <v>0</v>
      </c>
      <c r="JI219" s="58">
        <f t="shared" si="845"/>
        <v>0</v>
      </c>
      <c r="JJ219" s="55"/>
      <c r="JK219" s="56"/>
      <c r="JL219" s="260"/>
      <c r="JM219" s="57">
        <f t="shared" si="846"/>
        <v>25.9421882604506</v>
      </c>
      <c r="JN219" s="58">
        <f t="shared" si="984"/>
        <v>30.007329160863211</v>
      </c>
      <c r="JO219" s="58">
        <f t="shared" si="847"/>
        <v>2.4986632760269378</v>
      </c>
      <c r="JP219" s="58">
        <f t="shared" si="985"/>
        <v>2.8857062174835106</v>
      </c>
      <c r="JQ219" s="58">
        <f t="shared" si="848"/>
        <v>36.250492800798135</v>
      </c>
      <c r="JR219" s="55">
        <f t="shared" si="849"/>
        <v>0.71563684397359217</v>
      </c>
      <c r="JS219" s="56">
        <f t="shared" si="850"/>
        <v>6.8927705059279198E-2</v>
      </c>
      <c r="JT219" s="260">
        <f t="shared" si="851"/>
        <v>1.1228171949643442</v>
      </c>
      <c r="JU219" s="57">
        <f t="shared" si="852"/>
        <v>0</v>
      </c>
      <c r="JV219" s="58">
        <f t="shared" si="986"/>
        <v>0</v>
      </c>
      <c r="JW219" s="58">
        <f t="shared" si="853"/>
        <v>0</v>
      </c>
      <c r="JX219" s="58">
        <f t="shared" si="987"/>
        <v>0</v>
      </c>
      <c r="JY219" s="58">
        <f t="shared" si="854"/>
        <v>0</v>
      </c>
      <c r="JZ219" s="55"/>
      <c r="KA219" s="56"/>
      <c r="KB219" s="260"/>
      <c r="KC219" s="57">
        <f t="shared" si="855"/>
        <v>0</v>
      </c>
      <c r="KD219" s="58">
        <f t="shared" si="988"/>
        <v>0</v>
      </c>
      <c r="KE219" s="58">
        <f t="shared" si="856"/>
        <v>0</v>
      </c>
      <c r="KF219" s="58">
        <f t="shared" si="989"/>
        <v>0</v>
      </c>
      <c r="KG219" s="58">
        <f t="shared" si="857"/>
        <v>0</v>
      </c>
      <c r="KH219" s="55"/>
      <c r="KI219" s="56"/>
      <c r="KJ219" s="260"/>
      <c r="KK219" s="57">
        <f t="shared" si="858"/>
        <v>30.305430863497079</v>
      </c>
      <c r="KL219" s="58">
        <f t="shared" si="990"/>
        <v>35.054291879807074</v>
      </c>
      <c r="KM219" s="58">
        <f t="shared" si="859"/>
        <v>1.33238056934823</v>
      </c>
      <c r="KN219" s="58">
        <f t="shared" si="991"/>
        <v>1.538766319540271</v>
      </c>
      <c r="KO219" s="58">
        <f t="shared" si="860"/>
        <v>39.401023869954457</v>
      </c>
      <c r="KP219" s="55">
        <f t="shared" si="992"/>
        <v>0.76915338452934745</v>
      </c>
      <c r="KQ219" s="56">
        <f t="shared" si="993"/>
        <v>3.3815886961360078E-2</v>
      </c>
      <c r="KR219" s="260">
        <f t="shared" si="994"/>
        <v>1.1257644162460636</v>
      </c>
      <c r="KS219" s="57">
        <f t="shared" si="861"/>
        <v>0</v>
      </c>
      <c r="KT219" s="58">
        <f t="shared" si="995"/>
        <v>0</v>
      </c>
      <c r="KU219" s="58">
        <f t="shared" si="862"/>
        <v>0</v>
      </c>
      <c r="KV219" s="58">
        <f t="shared" si="996"/>
        <v>0</v>
      </c>
      <c r="KW219" s="58">
        <f t="shared" si="863"/>
        <v>0</v>
      </c>
      <c r="KX219" s="55"/>
      <c r="KY219" s="56"/>
      <c r="KZ219" s="260"/>
      <c r="LA219" s="57">
        <f t="shared" si="864"/>
        <v>17.701998976822832</v>
      </c>
      <c r="LB219" s="58">
        <f t="shared" si="997"/>
        <v>20.475902216490972</v>
      </c>
      <c r="LC219" s="58">
        <f t="shared" si="865"/>
        <v>0.75506655376128917</v>
      </c>
      <c r="LD219" s="58">
        <f t="shared" si="998"/>
        <v>0.87202636293891289</v>
      </c>
      <c r="LE219" s="58">
        <f t="shared" si="866"/>
        <v>49.536712778558353</v>
      </c>
      <c r="LF219" s="55">
        <f t="shared" si="999"/>
        <v>0.3573511035331563</v>
      </c>
      <c r="LG219" s="56">
        <f t="shared" si="1000"/>
        <v>1.5242564784963181E-2</v>
      </c>
      <c r="LH219" s="260">
        <f t="shared" si="1001"/>
        <v>1.0583579912088366</v>
      </c>
      <c r="LI219" s="57">
        <f t="shared" si="867"/>
        <v>0</v>
      </c>
      <c r="LJ219" s="58">
        <f t="shared" si="1002"/>
        <v>0</v>
      </c>
      <c r="LK219" s="58">
        <f t="shared" si="868"/>
        <v>0</v>
      </c>
      <c r="LL219" s="58">
        <f t="shared" si="1003"/>
        <v>0</v>
      </c>
      <c r="LM219" s="58">
        <f t="shared" si="869"/>
        <v>0</v>
      </c>
      <c r="LN219" s="55"/>
      <c r="LO219" s="56"/>
      <c r="LP219" s="260"/>
      <c r="LQ219" s="57">
        <f t="shared" si="870"/>
        <v>4.3436640066666643E-2</v>
      </c>
      <c r="LR219" s="58">
        <f t="shared" si="1004"/>
        <v>5.0243161565113312E-2</v>
      </c>
      <c r="LS219" s="58">
        <f t="shared" si="871"/>
        <v>1.1768208333333328E-3</v>
      </c>
      <c r="LT219" s="58">
        <f t="shared" si="1005"/>
        <v>1.359110380416666E-3</v>
      </c>
      <c r="LU219" s="58">
        <f t="shared" si="872"/>
        <v>0.89416666666666633</v>
      </c>
      <c r="LV219" s="55">
        <f t="shared" si="873"/>
        <v>4.857778945013979E-2</v>
      </c>
      <c r="LW219" s="56">
        <f t="shared" si="874"/>
        <v>1.3161090400745572E-3</v>
      </c>
      <c r="LX219" s="260">
        <f t="shared" si="875"/>
        <v>1.0078160048971445</v>
      </c>
      <c r="LY219" s="57">
        <f t="shared" si="876"/>
        <v>0</v>
      </c>
      <c r="LZ219" s="58">
        <f t="shared" si="1006"/>
        <v>0</v>
      </c>
      <c r="MA219" s="58">
        <f t="shared" si="877"/>
        <v>0</v>
      </c>
      <c r="MB219" s="58">
        <f t="shared" si="1007"/>
        <v>0</v>
      </c>
      <c r="MC219" s="58">
        <f t="shared" si="878"/>
        <v>0</v>
      </c>
      <c r="MD219" s="55"/>
      <c r="ME219" s="56"/>
      <c r="MF219" s="260"/>
      <c r="MG219" s="57">
        <f t="shared" si="879"/>
        <v>0</v>
      </c>
      <c r="MH219" s="58">
        <f t="shared" si="1008"/>
        <v>0</v>
      </c>
      <c r="MI219" s="58">
        <f t="shared" si="880"/>
        <v>0</v>
      </c>
      <c r="MJ219" s="58">
        <f t="shared" si="1009"/>
        <v>0</v>
      </c>
      <c r="MK219" s="58">
        <f t="shared" si="881"/>
        <v>0</v>
      </c>
      <c r="ML219" s="55"/>
      <c r="MM219" s="56"/>
      <c r="MN219" s="260"/>
      <c r="MO219" s="59">
        <v>1.1552672233480072</v>
      </c>
      <c r="MP219" s="60"/>
      <c r="MQ219" s="60">
        <v>0.88589999999999991</v>
      </c>
      <c r="MR219" s="61"/>
      <c r="MS219" s="59">
        <f t="shared" si="882"/>
        <v>1.0803282715092568</v>
      </c>
      <c r="MT219" s="60"/>
      <c r="MU219" s="60">
        <f t="shared" si="1010"/>
        <v>1.0975971495413479</v>
      </c>
      <c r="MV219" s="61"/>
      <c r="MW219" s="66">
        <f t="shared" si="1011"/>
        <v>1.2480678425308511</v>
      </c>
      <c r="MX219" s="67"/>
      <c r="MY219" s="67">
        <f t="shared" si="1012"/>
        <v>0.97236131477868004</v>
      </c>
      <c r="MZ219" s="261"/>
      <c r="NA219" s="59">
        <f t="shared" si="883"/>
        <v>1.0804889829404505</v>
      </c>
      <c r="NB219" s="60"/>
      <c r="NC219" s="60">
        <f t="shared" si="884"/>
        <v>1.0970533093187653</v>
      </c>
      <c r="ND219" s="262"/>
      <c r="NE219" s="62">
        <f t="shared" si="885"/>
        <v>1.2482535071797265</v>
      </c>
      <c r="NF219" s="63"/>
      <c r="NG219" s="63">
        <f t="shared" si="886"/>
        <v>0.97187952672549405</v>
      </c>
      <c r="NH219" s="64"/>
      <c r="NI219" s="238">
        <f t="shared" si="1015"/>
        <v>-1.8566464887537215E-4</v>
      </c>
      <c r="NJ219" s="238">
        <f t="shared" si="1016"/>
        <v>0</v>
      </c>
      <c r="NK219" s="238">
        <f t="shared" si="1017"/>
        <v>4.8178805318599416E-4</v>
      </c>
      <c r="NL219" s="238">
        <f t="shared" si="1018"/>
        <v>0</v>
      </c>
      <c r="NM219" s="239">
        <f t="shared" si="887"/>
        <v>0</v>
      </c>
      <c r="NN219" s="240">
        <f t="shared" si="888"/>
        <v>0</v>
      </c>
      <c r="NO219" s="240">
        <f t="shared" si="1049"/>
        <v>0.27637398045423239</v>
      </c>
      <c r="NP219" s="240">
        <f t="shared" si="889"/>
        <v>0</v>
      </c>
      <c r="NQ219" s="240">
        <f t="shared" si="803"/>
        <v>0</v>
      </c>
      <c r="NR219" s="240">
        <f t="shared" si="890"/>
        <v>0</v>
      </c>
      <c r="NS219" s="240">
        <f t="shared" si="891"/>
        <v>0.27071122570590339</v>
      </c>
      <c r="NT219" s="240">
        <f t="shared" si="892"/>
        <v>0</v>
      </c>
      <c r="NU219" s="240">
        <f t="shared" si="893"/>
        <v>0</v>
      </c>
      <c r="NV219" s="240">
        <f t="shared" si="894"/>
        <v>0.31836617691438679</v>
      </c>
      <c r="NW219" s="240">
        <f t="shared" si="895"/>
        <v>0</v>
      </c>
      <c r="NX219" s="240">
        <f t="shared" si="896"/>
        <v>0.37635210167386229</v>
      </c>
      <c r="NY219" s="240">
        <f t="shared" si="897"/>
        <v>0</v>
      </c>
      <c r="NZ219" s="240">
        <f t="shared" si="898"/>
        <v>6.4500224313417251E-3</v>
      </c>
      <c r="OA219" s="240">
        <f t="shared" si="899"/>
        <v>0</v>
      </c>
      <c r="OB219" s="241">
        <f t="shared" si="900"/>
        <v>0</v>
      </c>
      <c r="OC219" s="4"/>
      <c r="OD219" s="4"/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136"/>
      <c r="OP219" s="13"/>
      <c r="OQ219" s="13"/>
      <c r="OR219" s="13"/>
      <c r="OS219" s="13"/>
      <c r="OT219" s="13"/>
    </row>
    <row r="220" spans="1:410" ht="15" customHeight="1">
      <c r="A220" s="242">
        <v>201</v>
      </c>
      <c r="B220" s="49" t="s">
        <v>270</v>
      </c>
      <c r="C220" s="50">
        <v>1</v>
      </c>
      <c r="D220" s="51">
        <v>181.9</v>
      </c>
      <c r="E220" s="52">
        <v>181.9</v>
      </c>
      <c r="F220" s="52"/>
      <c r="G220" s="52"/>
      <c r="H220" s="53"/>
      <c r="I220" s="57">
        <v>1.4740581114760207</v>
      </c>
      <c r="J220" s="58"/>
      <c r="K220" s="58">
        <v>0.82430000000000003</v>
      </c>
      <c r="L220" s="243"/>
      <c r="M220" s="1">
        <v>0</v>
      </c>
      <c r="N220" s="2">
        <v>0</v>
      </c>
      <c r="O220" s="2">
        <v>0.64975811147602069</v>
      </c>
      <c r="P220" s="2">
        <v>0</v>
      </c>
      <c r="Q220" s="2">
        <v>0</v>
      </c>
      <c r="R220" s="2">
        <v>0</v>
      </c>
      <c r="S220" s="2">
        <v>0.24110000000000001</v>
      </c>
      <c r="T220" s="2">
        <v>0</v>
      </c>
      <c r="U220" s="2">
        <v>0</v>
      </c>
      <c r="V220" s="2">
        <v>0.22189999999999999</v>
      </c>
      <c r="W220" s="2">
        <v>0</v>
      </c>
      <c r="X220" s="2">
        <v>0.35510000000000003</v>
      </c>
      <c r="Y220" s="2">
        <v>0</v>
      </c>
      <c r="Z220" s="2">
        <v>6.1999999999999998E-3</v>
      </c>
      <c r="AA220" s="2">
        <v>0</v>
      </c>
      <c r="AB220" s="3">
        <v>0</v>
      </c>
      <c r="AC220" s="244">
        <v>0</v>
      </c>
      <c r="AD220" s="108">
        <v>0</v>
      </c>
      <c r="AE220" s="108">
        <v>0</v>
      </c>
      <c r="AF220" s="108">
        <f t="shared" si="901"/>
        <v>0</v>
      </c>
      <c r="AG220" s="108">
        <f t="shared" si="902"/>
        <v>0</v>
      </c>
      <c r="AH220" s="108">
        <v>0</v>
      </c>
      <c r="AI220" s="108">
        <v>0</v>
      </c>
      <c r="AJ220" s="108">
        <f t="shared" si="903"/>
        <v>0</v>
      </c>
      <c r="AK220" s="108">
        <f t="shared" si="904"/>
        <v>0</v>
      </c>
      <c r="AL220" s="108">
        <v>0</v>
      </c>
      <c r="AM220" s="245">
        <v>0</v>
      </c>
      <c r="AN220" s="244">
        <v>0</v>
      </c>
      <c r="AO220" s="108">
        <v>0</v>
      </c>
      <c r="AP220" s="108">
        <v>0</v>
      </c>
      <c r="AQ220" s="108">
        <f t="shared" si="905"/>
        <v>0</v>
      </c>
      <c r="AR220" s="108">
        <f t="shared" si="906"/>
        <v>0</v>
      </c>
      <c r="AS220" s="246">
        <v>0</v>
      </c>
      <c r="AT220" s="247">
        <v>0</v>
      </c>
      <c r="AU220" s="108">
        <v>0</v>
      </c>
      <c r="AV220" s="108">
        <f t="shared" si="907"/>
        <v>0</v>
      </c>
      <c r="AW220" s="108">
        <f t="shared" si="908"/>
        <v>0</v>
      </c>
      <c r="AX220" s="108">
        <v>0</v>
      </c>
      <c r="AY220" s="245">
        <v>0</v>
      </c>
      <c r="AZ220" s="248">
        <v>15</v>
      </c>
      <c r="BA220" s="108">
        <v>76.457499999999996</v>
      </c>
      <c r="BB220" s="108">
        <v>7.9734236193959989</v>
      </c>
      <c r="BC220" s="109">
        <v>6.3787388955167996</v>
      </c>
      <c r="BD220" s="109">
        <v>1.5946847238791992</v>
      </c>
      <c r="BE220" s="108">
        <v>2.9900343749999996</v>
      </c>
      <c r="BF220" s="109">
        <v>2.3920274999999998</v>
      </c>
      <c r="BG220" s="109">
        <v>0.59800687499999983</v>
      </c>
      <c r="BH220" s="108">
        <v>6.3817299335909068</v>
      </c>
      <c r="BI220" s="109">
        <f t="shared" si="909"/>
        <v>3.7350223147728827</v>
      </c>
      <c r="BJ220" s="108">
        <f t="shared" si="910"/>
        <v>0.1234545655653161</v>
      </c>
      <c r="BK220" s="108">
        <v>4.6901343963993449</v>
      </c>
      <c r="BL220" s="245">
        <v>118.19138678926348</v>
      </c>
      <c r="BM220" s="244">
        <v>0</v>
      </c>
      <c r="BN220" s="108">
        <v>0</v>
      </c>
      <c r="BO220" s="108">
        <v>0</v>
      </c>
      <c r="BP220" s="108">
        <f t="shared" si="911"/>
        <v>0</v>
      </c>
      <c r="BQ220" s="108">
        <f t="shared" si="912"/>
        <v>0</v>
      </c>
      <c r="BR220" s="108">
        <v>0</v>
      </c>
      <c r="BS220" s="108">
        <v>0</v>
      </c>
      <c r="BT220" s="108">
        <f t="shared" si="913"/>
        <v>0</v>
      </c>
      <c r="BU220" s="108">
        <f t="shared" si="914"/>
        <v>0</v>
      </c>
      <c r="BV220" s="108">
        <v>0</v>
      </c>
      <c r="BW220" s="245">
        <v>0</v>
      </c>
      <c r="BX220" s="107">
        <v>0</v>
      </c>
      <c r="BY220" s="108">
        <v>0</v>
      </c>
      <c r="BZ220" s="109">
        <f t="shared" si="915"/>
        <v>0</v>
      </c>
      <c r="CA220" s="109">
        <f t="shared" si="916"/>
        <v>0</v>
      </c>
      <c r="CB220" s="108">
        <v>0</v>
      </c>
      <c r="CC220" s="110">
        <v>0</v>
      </c>
      <c r="CD220" s="244">
        <v>0</v>
      </c>
      <c r="CE220" s="108">
        <v>0</v>
      </c>
      <c r="CF220" s="109">
        <f t="shared" si="917"/>
        <v>0</v>
      </c>
      <c r="CG220" s="109">
        <f t="shared" si="918"/>
        <v>0</v>
      </c>
      <c r="CH220" s="108">
        <v>0</v>
      </c>
      <c r="CI220" s="245">
        <v>0</v>
      </c>
      <c r="CJ220" s="249">
        <v>16.969311976839737</v>
      </c>
      <c r="CK220" s="250">
        <v>3.7332486349047422</v>
      </c>
      <c r="CL220" s="250">
        <v>2.8924540923492543</v>
      </c>
      <c r="CM220" s="251">
        <v>2.8924540923492543</v>
      </c>
      <c r="CN220" s="252">
        <f t="shared" si="806"/>
        <v>1.409926747315644</v>
      </c>
      <c r="CO220" s="250">
        <v>11.421246333947916</v>
      </c>
      <c r="CP220" s="252">
        <f t="shared" si="919"/>
        <v>1.1304064346561611</v>
      </c>
      <c r="CQ220" s="250">
        <v>3.574164827745661</v>
      </c>
      <c r="CR220" s="250">
        <v>2.5561870557770403</v>
      </c>
      <c r="CS220" s="252">
        <f t="shared" si="920"/>
        <v>4.9449438594006849E-2</v>
      </c>
      <c r="CT220" s="252">
        <f t="shared" si="921"/>
        <v>1.4960544857605169</v>
      </c>
      <c r="CU220" s="250">
        <f t="shared" si="807"/>
        <v>37.572448093818686</v>
      </c>
      <c r="CV220" s="245">
        <f t="shared" si="922"/>
        <v>47.341284598211544</v>
      </c>
      <c r="CW220" s="244">
        <v>0</v>
      </c>
      <c r="CX220" s="108">
        <v>0</v>
      </c>
      <c r="CY220" s="108">
        <f t="shared" si="923"/>
        <v>0</v>
      </c>
      <c r="CZ220" s="108">
        <f t="shared" si="924"/>
        <v>0</v>
      </c>
      <c r="DA220" s="108">
        <v>0</v>
      </c>
      <c r="DB220" s="245">
        <v>0</v>
      </c>
      <c r="DC220" s="244">
        <v>0</v>
      </c>
      <c r="DD220" s="108">
        <v>0</v>
      </c>
      <c r="DE220" s="108">
        <f t="shared" si="925"/>
        <v>0</v>
      </c>
      <c r="DF220" s="108">
        <f t="shared" si="926"/>
        <v>0</v>
      </c>
      <c r="DG220" s="108">
        <v>0</v>
      </c>
      <c r="DH220" s="245">
        <v>0</v>
      </c>
      <c r="DI220" s="107">
        <v>15.626087454855998</v>
      </c>
      <c r="DJ220" s="108">
        <v>3.4377392400683195</v>
      </c>
      <c r="DK220" s="108">
        <v>0.26849999532684654</v>
      </c>
      <c r="DL220" s="108">
        <v>10.517185039753194</v>
      </c>
      <c r="DM220" s="108">
        <f t="shared" si="927"/>
        <v>1.0409278721245327</v>
      </c>
      <c r="DN220" s="108">
        <f t="shared" si="928"/>
        <v>3.2912478863403645</v>
      </c>
      <c r="DO220" s="108">
        <v>2.1790143562903181</v>
      </c>
      <c r="DP220" s="108">
        <f t="shared" si="929"/>
        <v>4.2153032722436208E-2</v>
      </c>
      <c r="DQ220" s="108">
        <f t="shared" si="930"/>
        <v>1.275307374277322</v>
      </c>
      <c r="DR220" s="108">
        <v>1.6014263043147339</v>
      </c>
      <c r="DS220" s="110">
        <v>40.35594286873129</v>
      </c>
      <c r="DT220" s="244">
        <v>0</v>
      </c>
      <c r="DU220" s="108">
        <v>0</v>
      </c>
      <c r="DV220" s="108">
        <v>0</v>
      </c>
      <c r="DW220" s="108">
        <f t="shared" si="931"/>
        <v>0</v>
      </c>
      <c r="DX220" s="108">
        <f t="shared" si="932"/>
        <v>0</v>
      </c>
      <c r="DY220" s="108">
        <v>0</v>
      </c>
      <c r="DZ220" s="108">
        <v>0</v>
      </c>
      <c r="EA220" s="108"/>
      <c r="EB220" s="108">
        <v>0</v>
      </c>
      <c r="EC220" s="108">
        <f t="shared" si="933"/>
        <v>0</v>
      </c>
      <c r="ED220" s="108">
        <f t="shared" si="934"/>
        <v>0</v>
      </c>
      <c r="EE220" s="108">
        <v>0</v>
      </c>
      <c r="EF220" s="245">
        <v>0</v>
      </c>
      <c r="EG220" s="249">
        <v>10.7187055555556</v>
      </c>
      <c r="EH220" s="250">
        <v>2.3581152222222301</v>
      </c>
      <c r="EI220" s="250">
        <v>27.491811111111101</v>
      </c>
      <c r="EJ220" s="250">
        <v>7.2142569302833603</v>
      </c>
      <c r="EK220" s="250">
        <f t="shared" si="935"/>
        <v>0.71402386541786533</v>
      </c>
      <c r="EL220" s="250">
        <v>2.2576295637628747</v>
      </c>
      <c r="EM220" s="250">
        <v>3.4881508837995798</v>
      </c>
      <c r="EN220" s="250">
        <f t="shared" si="936"/>
        <v>6.7478278847102877E-2</v>
      </c>
      <c r="EO220" s="250">
        <f t="shared" si="937"/>
        <v>2.0415030914596124</v>
      </c>
      <c r="EP220" s="250">
        <v>51.271039702971869</v>
      </c>
      <c r="EQ220" s="245">
        <v>64.601510025744545</v>
      </c>
      <c r="ER220" s="244">
        <v>0</v>
      </c>
      <c r="ES220" s="108">
        <v>0</v>
      </c>
      <c r="ET220" s="108">
        <v>0</v>
      </c>
      <c r="EU220" s="108">
        <f t="shared" si="938"/>
        <v>0</v>
      </c>
      <c r="EV220" s="108">
        <f t="shared" si="939"/>
        <v>0</v>
      </c>
      <c r="EW220" s="108">
        <v>0</v>
      </c>
      <c r="EX220" s="108">
        <v>0</v>
      </c>
      <c r="EY220" s="108">
        <f t="shared" si="940"/>
        <v>0</v>
      </c>
      <c r="EZ220" s="108">
        <f t="shared" si="941"/>
        <v>0</v>
      </c>
      <c r="FA220" s="108">
        <v>0</v>
      </c>
      <c r="FB220" s="245">
        <v>0</v>
      </c>
      <c r="FC220" s="244">
        <v>0.83333333333333293</v>
      </c>
      <c r="FD220" s="108">
        <v>6.0833333333333302E-2</v>
      </c>
      <c r="FE220" s="108">
        <f t="shared" si="942"/>
        <v>1.1768208333333328E-3</v>
      </c>
      <c r="FF220" s="108">
        <f t="shared" si="943"/>
        <v>3.5603803333333316E-2</v>
      </c>
      <c r="FG220" s="108">
        <v>4.4708333333333301E-2</v>
      </c>
      <c r="FH220" s="245">
        <v>1.1266499999999995</v>
      </c>
      <c r="FI220" s="244">
        <v>0</v>
      </c>
      <c r="FJ220" s="108">
        <v>0</v>
      </c>
      <c r="FK220" s="108">
        <f t="shared" si="944"/>
        <v>0</v>
      </c>
      <c r="FL220" s="108">
        <f t="shared" si="945"/>
        <v>0</v>
      </c>
      <c r="FM220" s="108">
        <v>0</v>
      </c>
      <c r="FN220" s="245">
        <v>0</v>
      </c>
      <c r="FO220" s="244">
        <v>0</v>
      </c>
      <c r="FP220" s="108">
        <v>0</v>
      </c>
      <c r="FQ220" s="108">
        <f t="shared" si="946"/>
        <v>0</v>
      </c>
      <c r="FR220" s="108">
        <f t="shared" si="947"/>
        <v>0</v>
      </c>
      <c r="FS220" s="108">
        <v>0</v>
      </c>
      <c r="FT220" s="110">
        <v>0</v>
      </c>
      <c r="FU220" s="253">
        <f t="shared" si="808"/>
        <v>52.84320808444663</v>
      </c>
      <c r="FV220" s="254">
        <f t="shared" si="809"/>
        <v>32.268863383684092</v>
      </c>
      <c r="FW220" s="254">
        <f t="shared" si="810"/>
        <v>10.180693142832444</v>
      </c>
      <c r="FX220" s="254">
        <f t="shared" si="811"/>
        <v>76.457499999999996</v>
      </c>
      <c r="FY220" s="254">
        <f t="shared" si="812"/>
        <v>0</v>
      </c>
      <c r="FZ220" s="254">
        <f t="shared" si="813"/>
        <v>0</v>
      </c>
      <c r="GA220" s="254">
        <f t="shared" si="948"/>
        <v>0</v>
      </c>
      <c r="GB220" s="254">
        <f t="shared" si="949"/>
        <v>0</v>
      </c>
      <c r="GC220" s="254">
        <f t="shared" si="950"/>
        <v>0</v>
      </c>
      <c r="GD220" s="254">
        <f t="shared" si="951"/>
        <v>0</v>
      </c>
      <c r="GE220" s="254">
        <f t="shared" si="814"/>
        <v>29.152688303984469</v>
      </c>
      <c r="GF220" s="255">
        <f t="shared" si="815"/>
        <v>11.130111578975656</v>
      </c>
      <c r="GG220" s="255">
        <f t="shared" si="816"/>
        <v>2.8853581721985595</v>
      </c>
      <c r="GH220" s="254">
        <f t="shared" si="817"/>
        <v>14.665915562791179</v>
      </c>
      <c r="GI220" s="255">
        <f t="shared" si="818"/>
        <v>10.471859104916474</v>
      </c>
      <c r="GJ220" s="256">
        <f t="shared" si="819"/>
        <v>0.28371213656219535</v>
      </c>
      <c r="GK220" s="253">
        <f t="shared" si="952"/>
        <v>215.56886847773879</v>
      </c>
      <c r="GL220" s="257">
        <f t="shared" si="953"/>
        <v>271.61677428195088</v>
      </c>
      <c r="GM220" s="221">
        <f t="shared" si="954"/>
        <v>271.61677428195088</v>
      </c>
      <c r="GN220" s="222">
        <f t="shared" si="955"/>
        <v>93.80092524810685</v>
      </c>
      <c r="GO220" s="222">
        <f t="shared" si="956"/>
        <v>16.820701949007432</v>
      </c>
      <c r="GP220" s="55">
        <f t="shared" si="957"/>
        <v>0.34534290268368006</v>
      </c>
      <c r="GQ220" s="56">
        <f t="shared" si="958"/>
        <v>6.1928067563112872E-2</v>
      </c>
      <c r="GR220" s="258">
        <f t="shared" si="959"/>
        <v>1.0637078905160589</v>
      </c>
      <c r="GS220" s="227">
        <f t="shared" si="820"/>
        <v>271.61677428195088</v>
      </c>
      <c r="GT220" s="222">
        <f t="shared" si="1047"/>
        <v>93.80092524810685</v>
      </c>
      <c r="GU220" s="222">
        <f t="shared" si="1048"/>
        <v>16.820701949007432</v>
      </c>
      <c r="GV220" s="37">
        <f t="shared" si="1013"/>
        <v>0.34534290268368006</v>
      </c>
      <c r="GW220" s="228">
        <f t="shared" si="1014"/>
        <v>6.1928067563112872E-2</v>
      </c>
      <c r="GX220" s="258">
        <f t="shared" si="960"/>
        <v>1.0637078905160589</v>
      </c>
      <c r="GY220" s="221">
        <f t="shared" si="1019"/>
        <v>153.42538749268741</v>
      </c>
      <c r="GZ220" s="222">
        <f t="shared" si="961"/>
        <v>88.059448945837971</v>
      </c>
      <c r="HA220" s="222">
        <f t="shared" si="962"/>
        <v>5.613983538043966</v>
      </c>
      <c r="HB220" s="55">
        <f t="shared" si="963"/>
        <v>0.57395617755917405</v>
      </c>
      <c r="HC220" s="56">
        <f t="shared" si="964"/>
        <v>3.6590968612098443E-2</v>
      </c>
      <c r="HD220" s="258">
        <f t="shared" si="965"/>
        <v>1.0956068740615366</v>
      </c>
      <c r="HE220" s="221">
        <f t="shared" si="966"/>
        <v>153.42538749268741</v>
      </c>
      <c r="HF220" s="222">
        <f t="shared" si="967"/>
        <v>88.059448945837971</v>
      </c>
      <c r="HG220" s="222">
        <f t="shared" si="968"/>
        <v>5.613983538043966</v>
      </c>
      <c r="HH220" s="55">
        <f t="shared" si="969"/>
        <v>0.57395617755917405</v>
      </c>
      <c r="HI220" s="56">
        <f t="shared" si="970"/>
        <v>3.6590968612098443E-2</v>
      </c>
      <c r="HJ220" s="259">
        <f t="shared" si="971"/>
        <v>1.0956068740615366</v>
      </c>
      <c r="HK220" s="54">
        <f t="shared" si="821"/>
        <v>1.5679672442562436</v>
      </c>
      <c r="HL220" s="55">
        <f t="shared" si="822"/>
        <v>0</v>
      </c>
      <c r="HM220" s="55">
        <f t="shared" si="823"/>
        <v>0.90310874628892457</v>
      </c>
      <c r="HN220" s="56">
        <f t="shared" si="824"/>
        <v>0</v>
      </c>
      <c r="HQ220" s="57">
        <f t="shared" si="825"/>
        <v>0</v>
      </c>
      <c r="HR220" s="58">
        <f t="shared" si="972"/>
        <v>0</v>
      </c>
      <c r="HS220" s="58">
        <f t="shared" si="826"/>
        <v>0</v>
      </c>
      <c r="HT220" s="58">
        <f t="shared" si="973"/>
        <v>0</v>
      </c>
      <c r="HU220" s="58">
        <f t="shared" si="827"/>
        <v>0</v>
      </c>
      <c r="HV220" s="55"/>
      <c r="HW220" s="56"/>
      <c r="HX220" s="260"/>
      <c r="HY220" s="57">
        <f t="shared" si="828"/>
        <v>0</v>
      </c>
      <c r="HZ220" s="58">
        <f t="shared" si="974"/>
        <v>0</v>
      </c>
      <c r="IA220" s="58">
        <f t="shared" si="829"/>
        <v>0</v>
      </c>
      <c r="IB220" s="58">
        <f t="shared" si="975"/>
        <v>0</v>
      </c>
      <c r="IC220" s="58">
        <f t="shared" si="830"/>
        <v>0</v>
      </c>
      <c r="ID220" s="55"/>
      <c r="IE220" s="56"/>
      <c r="IF220" s="260"/>
      <c r="IG220" s="57">
        <f t="shared" si="831"/>
        <v>4.5567272240229171</v>
      </c>
      <c r="IH220" s="58">
        <f t="shared" si="976"/>
        <v>5.2707663800273084</v>
      </c>
      <c r="II220" s="58">
        <f t="shared" si="832"/>
        <v>8.8942209610821159</v>
      </c>
      <c r="IJ220" s="58">
        <f t="shared" si="977"/>
        <v>10.271935787953735</v>
      </c>
      <c r="IK220" s="58">
        <f t="shared" si="833"/>
        <v>93.802687927986881</v>
      </c>
      <c r="IL220" s="55">
        <f t="shared" si="834"/>
        <v>4.8577789450139797E-2</v>
      </c>
      <c r="IM220" s="56">
        <f t="shared" si="835"/>
        <v>9.4818401876823458E-2</v>
      </c>
      <c r="IN220" s="260">
        <f t="shared" si="836"/>
        <v>1.0222995100575569</v>
      </c>
      <c r="IO220" s="57">
        <f t="shared" si="837"/>
        <v>0</v>
      </c>
      <c r="IP220" s="58">
        <f t="shared" si="978"/>
        <v>0</v>
      </c>
      <c r="IQ220" s="58">
        <f t="shared" si="838"/>
        <v>0</v>
      </c>
      <c r="IR220" s="58">
        <f t="shared" si="979"/>
        <v>0</v>
      </c>
      <c r="IS220" s="58">
        <f t="shared" si="839"/>
        <v>0</v>
      </c>
      <c r="IT220" s="55"/>
      <c r="IU220" s="56"/>
      <c r="IV220" s="260"/>
      <c r="IW220" s="57">
        <f t="shared" si="840"/>
        <v>0</v>
      </c>
      <c r="IX220" s="58">
        <f t="shared" si="980"/>
        <v>0</v>
      </c>
      <c r="IY220" s="58">
        <f t="shared" si="841"/>
        <v>0</v>
      </c>
      <c r="IZ220" s="58">
        <f t="shared" si="981"/>
        <v>0</v>
      </c>
      <c r="JA220" s="58">
        <f t="shared" si="842"/>
        <v>0</v>
      </c>
      <c r="JB220" s="55"/>
      <c r="JC220" s="56"/>
      <c r="JD220" s="260"/>
      <c r="JE220" s="57">
        <f t="shared" si="843"/>
        <v>0</v>
      </c>
      <c r="JF220" s="58">
        <f t="shared" si="982"/>
        <v>0</v>
      </c>
      <c r="JG220" s="58">
        <f t="shared" si="844"/>
        <v>0</v>
      </c>
      <c r="JH220" s="58">
        <f t="shared" si="983"/>
        <v>0</v>
      </c>
      <c r="JI220" s="58">
        <f t="shared" si="845"/>
        <v>0</v>
      </c>
      <c r="JJ220" s="55"/>
      <c r="JK220" s="56"/>
      <c r="JL220" s="260"/>
      <c r="JM220" s="57">
        <f t="shared" si="846"/>
        <v>26.888228174222018</v>
      </c>
      <c r="JN220" s="58">
        <f t="shared" si="984"/>
        <v>31.101613529122609</v>
      </c>
      <c r="JO220" s="58">
        <f t="shared" si="847"/>
        <v>2.5897826205658121</v>
      </c>
      <c r="JP220" s="58">
        <f t="shared" si="985"/>
        <v>2.9909399484914565</v>
      </c>
      <c r="JQ220" s="58">
        <f t="shared" si="848"/>
        <v>37.572448093818686</v>
      </c>
      <c r="JR220" s="55">
        <f t="shared" si="849"/>
        <v>0.71563684397359228</v>
      </c>
      <c r="JS220" s="56">
        <f t="shared" si="850"/>
        <v>6.8927705059279226E-2</v>
      </c>
      <c r="JT220" s="260">
        <f t="shared" si="851"/>
        <v>1.1228171949643442</v>
      </c>
      <c r="JU220" s="57">
        <f t="shared" si="852"/>
        <v>0</v>
      </c>
      <c r="JV220" s="58">
        <f t="shared" si="986"/>
        <v>0</v>
      </c>
      <c r="JW220" s="58">
        <f t="shared" si="853"/>
        <v>0</v>
      </c>
      <c r="JX220" s="58">
        <f t="shared" si="987"/>
        <v>0</v>
      </c>
      <c r="JY220" s="58">
        <f t="shared" si="854"/>
        <v>0</v>
      </c>
      <c r="JZ220" s="55"/>
      <c r="KA220" s="56"/>
      <c r="KB220" s="260"/>
      <c r="KC220" s="57">
        <f t="shared" si="855"/>
        <v>0</v>
      </c>
      <c r="KD220" s="58">
        <f t="shared" si="988"/>
        <v>0</v>
      </c>
      <c r="KE220" s="58">
        <f t="shared" si="856"/>
        <v>0</v>
      </c>
      <c r="KF220" s="58">
        <f t="shared" si="989"/>
        <v>0</v>
      </c>
      <c r="KG220" s="58">
        <f t="shared" si="857"/>
        <v>0</v>
      </c>
      <c r="KH220" s="55"/>
      <c r="KI220" s="56"/>
      <c r="KJ220" s="260"/>
      <c r="KK220" s="57">
        <f t="shared" si="858"/>
        <v>24.635024112877893</v>
      </c>
      <c r="KL220" s="58">
        <f t="shared" si="990"/>
        <v>28.49533239136586</v>
      </c>
      <c r="KM220" s="58">
        <f t="shared" si="859"/>
        <v>1.083080904846969</v>
      </c>
      <c r="KN220" s="58">
        <f t="shared" si="991"/>
        <v>1.2508501370077645</v>
      </c>
      <c r="KO220" s="58">
        <f t="shared" si="860"/>
        <v>32.028526086294676</v>
      </c>
      <c r="KP220" s="55">
        <f t="shared" si="992"/>
        <v>0.7691588444158679</v>
      </c>
      <c r="KQ220" s="56">
        <f t="shared" si="993"/>
        <v>3.3816133216021761E-2</v>
      </c>
      <c r="KR220" s="260">
        <f t="shared" si="994"/>
        <v>1.1257653099551284</v>
      </c>
      <c r="KS220" s="57">
        <f t="shared" si="861"/>
        <v>0</v>
      </c>
      <c r="KT220" s="58">
        <f t="shared" si="995"/>
        <v>0</v>
      </c>
      <c r="KU220" s="58">
        <f t="shared" si="862"/>
        <v>0</v>
      </c>
      <c r="KV220" s="58">
        <f t="shared" si="996"/>
        <v>0</v>
      </c>
      <c r="KW220" s="58">
        <f t="shared" si="863"/>
        <v>0</v>
      </c>
      <c r="KX220" s="55"/>
      <c r="KY220" s="56"/>
      <c r="KZ220" s="260"/>
      <c r="LA220" s="57">
        <f t="shared" si="864"/>
        <v>18.321762617149261</v>
      </c>
      <c r="LB220" s="58">
        <f t="shared" si="997"/>
        <v>21.19278281925655</v>
      </c>
      <c r="LC220" s="58">
        <f t="shared" si="865"/>
        <v>0.78150214426496822</v>
      </c>
      <c r="LD220" s="58">
        <f t="shared" si="998"/>
        <v>0.90255682641161183</v>
      </c>
      <c r="LE220" s="58">
        <f t="shared" si="866"/>
        <v>51.271039702971862</v>
      </c>
      <c r="LF220" s="55">
        <f t="shared" si="999"/>
        <v>0.35735110353315624</v>
      </c>
      <c r="LG220" s="56">
        <f t="shared" si="1000"/>
        <v>1.5242564784963185E-2</v>
      </c>
      <c r="LH220" s="260">
        <f t="shared" si="1001"/>
        <v>1.0583579912088363</v>
      </c>
      <c r="LI220" s="57">
        <f t="shared" si="867"/>
        <v>0</v>
      </c>
      <c r="LJ220" s="58">
        <f t="shared" si="1002"/>
        <v>0</v>
      </c>
      <c r="LK220" s="58">
        <f t="shared" si="868"/>
        <v>0</v>
      </c>
      <c r="LL220" s="58">
        <f t="shared" si="1003"/>
        <v>0</v>
      </c>
      <c r="LM220" s="58">
        <f t="shared" si="869"/>
        <v>0</v>
      </c>
      <c r="LN220" s="55"/>
      <c r="LO220" s="56"/>
      <c r="LP220" s="260"/>
      <c r="LQ220" s="57">
        <f t="shared" si="870"/>
        <v>4.3436640066666643E-2</v>
      </c>
      <c r="LR220" s="58">
        <f t="shared" si="1004"/>
        <v>5.0243161565113312E-2</v>
      </c>
      <c r="LS220" s="58">
        <f t="shared" si="871"/>
        <v>1.1768208333333328E-3</v>
      </c>
      <c r="LT220" s="58">
        <f t="shared" si="1005"/>
        <v>1.359110380416666E-3</v>
      </c>
      <c r="LU220" s="58">
        <f t="shared" si="872"/>
        <v>0.89416666666666633</v>
      </c>
      <c r="LV220" s="55">
        <f t="shared" si="873"/>
        <v>4.857778945013979E-2</v>
      </c>
      <c r="LW220" s="56">
        <f t="shared" si="874"/>
        <v>1.3161090400745572E-3</v>
      </c>
      <c r="LX220" s="260">
        <f t="shared" si="875"/>
        <v>1.0078160048971445</v>
      </c>
      <c r="LY220" s="57">
        <f t="shared" si="876"/>
        <v>0</v>
      </c>
      <c r="LZ220" s="58">
        <f t="shared" si="1006"/>
        <v>0</v>
      </c>
      <c r="MA220" s="58">
        <f t="shared" si="877"/>
        <v>0</v>
      </c>
      <c r="MB220" s="58">
        <f t="shared" si="1007"/>
        <v>0</v>
      </c>
      <c r="MC220" s="58">
        <f t="shared" si="878"/>
        <v>0</v>
      </c>
      <c r="MD220" s="55"/>
      <c r="ME220" s="56"/>
      <c r="MF220" s="260"/>
      <c r="MG220" s="57">
        <f t="shared" si="879"/>
        <v>0</v>
      </c>
      <c r="MH220" s="58">
        <f t="shared" si="1008"/>
        <v>0</v>
      </c>
      <c r="MI220" s="58">
        <f t="shared" si="880"/>
        <v>0</v>
      </c>
      <c r="MJ220" s="58">
        <f t="shared" si="1009"/>
        <v>0</v>
      </c>
      <c r="MK220" s="58">
        <f t="shared" si="881"/>
        <v>0</v>
      </c>
      <c r="ML220" s="55"/>
      <c r="MM220" s="56"/>
      <c r="MN220" s="260"/>
      <c r="MO220" s="59">
        <v>1.4740581114760207</v>
      </c>
      <c r="MP220" s="60"/>
      <c r="MQ220" s="60">
        <v>0.82430000000000003</v>
      </c>
      <c r="MR220" s="61"/>
      <c r="MS220" s="59">
        <f t="shared" si="882"/>
        <v>1.0637078905160589</v>
      </c>
      <c r="MT220" s="60"/>
      <c r="MU220" s="60">
        <f t="shared" si="1010"/>
        <v>1.0956068740615366</v>
      </c>
      <c r="MV220" s="61"/>
      <c r="MW220" s="66">
        <f t="shared" si="1011"/>
        <v>1.5679672442562436</v>
      </c>
      <c r="MX220" s="67"/>
      <c r="MY220" s="67">
        <f t="shared" si="1012"/>
        <v>0.90310874628892457</v>
      </c>
      <c r="MZ220" s="261"/>
      <c r="NA220" s="59">
        <f t="shared" si="883"/>
        <v>1.0636197560362808</v>
      </c>
      <c r="NB220" s="60"/>
      <c r="NC220" s="60">
        <f t="shared" si="884"/>
        <v>1.0949774716651295</v>
      </c>
      <c r="ND220" s="262"/>
      <c r="NE220" s="62">
        <f t="shared" si="885"/>
        <v>1.5678373289114258</v>
      </c>
      <c r="NF220" s="63"/>
      <c r="NG220" s="63">
        <f t="shared" si="886"/>
        <v>0.90258992989356635</v>
      </c>
      <c r="NH220" s="64"/>
      <c r="NI220" s="238">
        <f t="shared" si="1015"/>
        <v>1.299153448177659E-4</v>
      </c>
      <c r="NJ220" s="238">
        <f t="shared" si="1016"/>
        <v>0</v>
      </c>
      <c r="NK220" s="238">
        <f t="shared" si="1017"/>
        <v>5.1881639535822366E-4</v>
      </c>
      <c r="NL220" s="238">
        <f t="shared" si="1018"/>
        <v>0</v>
      </c>
      <c r="NM220" s="239">
        <f t="shared" si="887"/>
        <v>0</v>
      </c>
      <c r="NN220" s="240">
        <f t="shared" si="888"/>
        <v>0</v>
      </c>
      <c r="NO220" s="240">
        <f t="shared" si="1049"/>
        <v>0.66524739901785945</v>
      </c>
      <c r="NP220" s="240">
        <f t="shared" si="889"/>
        <v>0</v>
      </c>
      <c r="NQ220" s="240">
        <f t="shared" si="803"/>
        <v>0</v>
      </c>
      <c r="NR220" s="240">
        <f t="shared" si="890"/>
        <v>0</v>
      </c>
      <c r="NS220" s="240">
        <f t="shared" si="891"/>
        <v>0.27071122570590339</v>
      </c>
      <c r="NT220" s="240">
        <f t="shared" si="892"/>
        <v>0</v>
      </c>
      <c r="NU220" s="240">
        <f t="shared" si="893"/>
        <v>0</v>
      </c>
      <c r="NV220" s="240">
        <f t="shared" si="894"/>
        <v>0.24980732227904295</v>
      </c>
      <c r="NW220" s="240">
        <f t="shared" si="895"/>
        <v>0</v>
      </c>
      <c r="NX220" s="240">
        <f t="shared" si="896"/>
        <v>0.37582292267825779</v>
      </c>
      <c r="NY220" s="240">
        <f t="shared" si="897"/>
        <v>0</v>
      </c>
      <c r="NZ220" s="240">
        <f t="shared" si="898"/>
        <v>6.2484592303622957E-3</v>
      </c>
      <c r="OA220" s="240">
        <f t="shared" si="899"/>
        <v>0</v>
      </c>
      <c r="OB220" s="241">
        <f t="shared" si="900"/>
        <v>0</v>
      </c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136"/>
      <c r="OP220" s="13"/>
      <c r="OQ220" s="13"/>
      <c r="OR220" s="13"/>
      <c r="OS220" s="13"/>
      <c r="OT220" s="13"/>
    </row>
    <row r="221" spans="1:410" ht="15" customHeight="1">
      <c r="A221" s="242">
        <v>202</v>
      </c>
      <c r="B221" s="49" t="s">
        <v>271</v>
      </c>
      <c r="C221" s="50">
        <v>1</v>
      </c>
      <c r="D221" s="51">
        <v>101.9</v>
      </c>
      <c r="E221" s="52">
        <v>101.9</v>
      </c>
      <c r="F221" s="52"/>
      <c r="G221" s="52"/>
      <c r="H221" s="53"/>
      <c r="I221" s="57">
        <v>1.358538485547248</v>
      </c>
      <c r="J221" s="58"/>
      <c r="K221" s="58">
        <v>0.89459999999999995</v>
      </c>
      <c r="L221" s="243"/>
      <c r="M221" s="1">
        <v>0</v>
      </c>
      <c r="N221" s="2">
        <v>0</v>
      </c>
      <c r="O221" s="2">
        <v>0.46393848554724804</v>
      </c>
      <c r="P221" s="2">
        <v>0</v>
      </c>
      <c r="Q221" s="2">
        <v>0</v>
      </c>
      <c r="R221" s="2">
        <v>0</v>
      </c>
      <c r="S221" s="2">
        <v>0.2412</v>
      </c>
      <c r="T221" s="2">
        <v>0</v>
      </c>
      <c r="U221" s="2">
        <v>0</v>
      </c>
      <c r="V221" s="2">
        <v>0.28720000000000001</v>
      </c>
      <c r="W221" s="2">
        <v>0</v>
      </c>
      <c r="X221" s="2">
        <v>0.35520000000000002</v>
      </c>
      <c r="Y221" s="2">
        <v>0</v>
      </c>
      <c r="Z221" s="2">
        <v>1.0999999999999999E-2</v>
      </c>
      <c r="AA221" s="2">
        <v>0</v>
      </c>
      <c r="AB221" s="3">
        <v>0</v>
      </c>
      <c r="AC221" s="244">
        <v>0</v>
      </c>
      <c r="AD221" s="108">
        <v>0</v>
      </c>
      <c r="AE221" s="108">
        <v>0</v>
      </c>
      <c r="AF221" s="108">
        <f t="shared" si="901"/>
        <v>0</v>
      </c>
      <c r="AG221" s="108">
        <f t="shared" si="902"/>
        <v>0</v>
      </c>
      <c r="AH221" s="108">
        <v>0</v>
      </c>
      <c r="AI221" s="108">
        <v>0</v>
      </c>
      <c r="AJ221" s="108">
        <f t="shared" si="903"/>
        <v>0</v>
      </c>
      <c r="AK221" s="108">
        <f t="shared" si="904"/>
        <v>0</v>
      </c>
      <c r="AL221" s="108">
        <v>0</v>
      </c>
      <c r="AM221" s="245">
        <v>0</v>
      </c>
      <c r="AN221" s="244">
        <v>0</v>
      </c>
      <c r="AO221" s="108">
        <v>0</v>
      </c>
      <c r="AP221" s="108">
        <v>0</v>
      </c>
      <c r="AQ221" s="108">
        <f t="shared" si="905"/>
        <v>0</v>
      </c>
      <c r="AR221" s="108">
        <f t="shared" si="906"/>
        <v>0</v>
      </c>
      <c r="AS221" s="246">
        <v>0</v>
      </c>
      <c r="AT221" s="247">
        <v>0</v>
      </c>
      <c r="AU221" s="108">
        <v>0</v>
      </c>
      <c r="AV221" s="108">
        <f t="shared" si="907"/>
        <v>0</v>
      </c>
      <c r="AW221" s="108">
        <f t="shared" si="908"/>
        <v>0</v>
      </c>
      <c r="AX221" s="108">
        <v>0</v>
      </c>
      <c r="AY221" s="245">
        <v>0</v>
      </c>
      <c r="AZ221" s="248">
        <v>6</v>
      </c>
      <c r="BA221" s="108">
        <v>30.582999999999991</v>
      </c>
      <c r="BB221" s="108">
        <v>3.1893694477583998</v>
      </c>
      <c r="BC221" s="109">
        <v>2.55149555820672</v>
      </c>
      <c r="BD221" s="109">
        <v>0.63787388955167978</v>
      </c>
      <c r="BE221" s="108">
        <v>1.1960137499999999</v>
      </c>
      <c r="BF221" s="109">
        <v>0.95681099999999997</v>
      </c>
      <c r="BG221" s="109">
        <v>0.23920274999999991</v>
      </c>
      <c r="BH221" s="108">
        <v>2.5526919734363624</v>
      </c>
      <c r="BI221" s="109">
        <f t="shared" si="909"/>
        <v>1.4940089259091529</v>
      </c>
      <c r="BJ221" s="108">
        <f t="shared" si="910"/>
        <v>4.9381826226126434E-2</v>
      </c>
      <c r="BK221" s="108">
        <v>1.8760537585597377</v>
      </c>
      <c r="BL221" s="245">
        <v>47.27655471570538</v>
      </c>
      <c r="BM221" s="244">
        <v>0</v>
      </c>
      <c r="BN221" s="108">
        <v>0</v>
      </c>
      <c r="BO221" s="108">
        <v>0</v>
      </c>
      <c r="BP221" s="108">
        <f t="shared" si="911"/>
        <v>0</v>
      </c>
      <c r="BQ221" s="108">
        <f t="shared" si="912"/>
        <v>0</v>
      </c>
      <c r="BR221" s="108">
        <v>0</v>
      </c>
      <c r="BS221" s="108">
        <v>0</v>
      </c>
      <c r="BT221" s="108">
        <f t="shared" si="913"/>
        <v>0</v>
      </c>
      <c r="BU221" s="108">
        <f t="shared" si="914"/>
        <v>0</v>
      </c>
      <c r="BV221" s="108">
        <v>0</v>
      </c>
      <c r="BW221" s="245">
        <v>0</v>
      </c>
      <c r="BX221" s="107">
        <v>0</v>
      </c>
      <c r="BY221" s="108">
        <v>0</v>
      </c>
      <c r="BZ221" s="109">
        <f t="shared" si="915"/>
        <v>0</v>
      </c>
      <c r="CA221" s="109">
        <f t="shared" si="916"/>
        <v>0</v>
      </c>
      <c r="CB221" s="108">
        <v>0</v>
      </c>
      <c r="CC221" s="110">
        <v>0</v>
      </c>
      <c r="CD221" s="244">
        <v>0</v>
      </c>
      <c r="CE221" s="108">
        <v>0</v>
      </c>
      <c r="CF221" s="109">
        <f t="shared" si="917"/>
        <v>0</v>
      </c>
      <c r="CG221" s="109">
        <f t="shared" si="918"/>
        <v>0</v>
      </c>
      <c r="CH221" s="108">
        <v>0</v>
      </c>
      <c r="CI221" s="245">
        <v>0</v>
      </c>
      <c r="CJ221" s="249">
        <v>9.506173119516049</v>
      </c>
      <c r="CK221" s="250">
        <v>2.0913580862935306</v>
      </c>
      <c r="CL221" s="250">
        <v>1.6203467400241287</v>
      </c>
      <c r="CM221" s="251">
        <v>1.6203467400241287</v>
      </c>
      <c r="CN221" s="252">
        <f t="shared" si="806"/>
        <v>0.78983801842476153</v>
      </c>
      <c r="CO221" s="250">
        <v>6.3981583366096357</v>
      </c>
      <c r="CP221" s="252">
        <f t="shared" si="919"/>
        <v>0.63325132320760213</v>
      </c>
      <c r="CQ221" s="250">
        <v>2.0022396698586196</v>
      </c>
      <c r="CR221" s="250">
        <v>1.4319706486183639</v>
      </c>
      <c r="CS221" s="252">
        <f t="shared" si="920"/>
        <v>2.770147219752225E-2</v>
      </c>
      <c r="CT221" s="252">
        <f t="shared" si="921"/>
        <v>0.83808659757557258</v>
      </c>
      <c r="CU221" s="250">
        <f t="shared" si="807"/>
        <v>21.048006931061707</v>
      </c>
      <c r="CV221" s="245">
        <f t="shared" si="922"/>
        <v>26.52048873313775</v>
      </c>
      <c r="CW221" s="244">
        <v>0</v>
      </c>
      <c r="CX221" s="108">
        <v>0</v>
      </c>
      <c r="CY221" s="108">
        <f t="shared" si="923"/>
        <v>0</v>
      </c>
      <c r="CZ221" s="108">
        <f t="shared" si="924"/>
        <v>0</v>
      </c>
      <c r="DA221" s="108">
        <v>0</v>
      </c>
      <c r="DB221" s="245">
        <v>0</v>
      </c>
      <c r="DC221" s="244">
        <v>0</v>
      </c>
      <c r="DD221" s="108">
        <v>0</v>
      </c>
      <c r="DE221" s="108">
        <f t="shared" si="925"/>
        <v>0</v>
      </c>
      <c r="DF221" s="108">
        <f t="shared" si="926"/>
        <v>0</v>
      </c>
      <c r="DG221" s="108">
        <v>0</v>
      </c>
      <c r="DH221" s="245">
        <v>0</v>
      </c>
      <c r="DI221" s="107">
        <v>11.329320863740001</v>
      </c>
      <c r="DJ221" s="108">
        <v>2.4924505900228002</v>
      </c>
      <c r="DK221" s="108">
        <v>0.19522586056266325</v>
      </c>
      <c r="DL221" s="108">
        <v>7.6252333953027991</v>
      </c>
      <c r="DM221" s="108">
        <f t="shared" si="927"/>
        <v>0.75469985006669926</v>
      </c>
      <c r="DN221" s="108">
        <f t="shared" si="928"/>
        <v>2.3862405387260579</v>
      </c>
      <c r="DO221" s="108">
        <v>1.5798828418028632</v>
      </c>
      <c r="DP221" s="108">
        <f t="shared" si="929"/>
        <v>3.0562833574676391E-2</v>
      </c>
      <c r="DQ221" s="108">
        <f t="shared" si="930"/>
        <v>0.92465487105627819</v>
      </c>
      <c r="DR221" s="108">
        <v>1.1611056775715565</v>
      </c>
      <c r="DS221" s="110">
        <v>29.259863074803221</v>
      </c>
      <c r="DT221" s="244">
        <v>0</v>
      </c>
      <c r="DU221" s="108">
        <v>0</v>
      </c>
      <c r="DV221" s="108">
        <v>0</v>
      </c>
      <c r="DW221" s="108">
        <f t="shared" si="931"/>
        <v>0</v>
      </c>
      <c r="DX221" s="108">
        <f t="shared" si="932"/>
        <v>0</v>
      </c>
      <c r="DY221" s="108">
        <v>0</v>
      </c>
      <c r="DZ221" s="108">
        <v>0</v>
      </c>
      <c r="EA221" s="108"/>
      <c r="EB221" s="108">
        <v>0</v>
      </c>
      <c r="EC221" s="108">
        <f t="shared" si="933"/>
        <v>0</v>
      </c>
      <c r="ED221" s="108">
        <f t="shared" si="934"/>
        <v>0</v>
      </c>
      <c r="EE221" s="108">
        <v>0</v>
      </c>
      <c r="EF221" s="245">
        <v>0</v>
      </c>
      <c r="EG221" s="249">
        <v>6.0051944444444203</v>
      </c>
      <c r="EH221" s="250">
        <v>1.32114277777777</v>
      </c>
      <c r="EI221" s="250">
        <v>15.402388888888799</v>
      </c>
      <c r="EJ221" s="250">
        <v>4.04181413641665</v>
      </c>
      <c r="EK221" s="250">
        <f t="shared" si="935"/>
        <v>0.40003451233770154</v>
      </c>
      <c r="EL221" s="250">
        <v>1.2648453158502264</v>
      </c>
      <c r="EM221" s="250">
        <v>1.9542494380695199</v>
      </c>
      <c r="EN221" s="250">
        <f t="shared" si="936"/>
        <v>3.7804955379454865E-2</v>
      </c>
      <c r="EO221" s="250">
        <f t="shared" si="937"/>
        <v>1.1437596601200717</v>
      </c>
      <c r="EP221" s="250">
        <v>28.724789685597163</v>
      </c>
      <c r="EQ221" s="245">
        <v>36.193235003852422</v>
      </c>
      <c r="ER221" s="244">
        <v>0</v>
      </c>
      <c r="ES221" s="108">
        <v>0</v>
      </c>
      <c r="ET221" s="108">
        <v>0</v>
      </c>
      <c r="EU221" s="108">
        <f t="shared" si="938"/>
        <v>0</v>
      </c>
      <c r="EV221" s="108">
        <f t="shared" si="939"/>
        <v>0</v>
      </c>
      <c r="EW221" s="108">
        <v>0</v>
      </c>
      <c r="EX221" s="108">
        <v>0</v>
      </c>
      <c r="EY221" s="108">
        <f t="shared" si="940"/>
        <v>0</v>
      </c>
      <c r="EZ221" s="108">
        <f t="shared" si="941"/>
        <v>0</v>
      </c>
      <c r="FA221" s="108">
        <v>0</v>
      </c>
      <c r="FB221" s="245">
        <v>0</v>
      </c>
      <c r="FC221" s="244">
        <v>0.83333333333333293</v>
      </c>
      <c r="FD221" s="108">
        <v>6.0833333333333302E-2</v>
      </c>
      <c r="FE221" s="108">
        <f t="shared" si="942"/>
        <v>1.1768208333333328E-3</v>
      </c>
      <c r="FF221" s="108">
        <f t="shared" si="943"/>
        <v>3.5603803333333316E-2</v>
      </c>
      <c r="FG221" s="108">
        <v>4.4708333333333301E-2</v>
      </c>
      <c r="FH221" s="245">
        <v>1.1266499999999995</v>
      </c>
      <c r="FI221" s="244">
        <v>0</v>
      </c>
      <c r="FJ221" s="108">
        <v>0</v>
      </c>
      <c r="FK221" s="108">
        <f t="shared" si="944"/>
        <v>0</v>
      </c>
      <c r="FL221" s="108">
        <f t="shared" si="945"/>
        <v>0</v>
      </c>
      <c r="FM221" s="108">
        <v>0</v>
      </c>
      <c r="FN221" s="245">
        <v>0</v>
      </c>
      <c r="FO221" s="244">
        <v>0</v>
      </c>
      <c r="FP221" s="108">
        <v>0</v>
      </c>
      <c r="FQ221" s="108">
        <f t="shared" si="946"/>
        <v>0</v>
      </c>
      <c r="FR221" s="108">
        <f t="shared" si="947"/>
        <v>0</v>
      </c>
      <c r="FS221" s="108">
        <v>0</v>
      </c>
      <c r="FT221" s="110">
        <v>0</v>
      </c>
      <c r="FU221" s="253">
        <f t="shared" si="808"/>
        <v>32.745639881794574</v>
      </c>
      <c r="FV221" s="254">
        <f t="shared" si="809"/>
        <v>18.138533443935842</v>
      </c>
      <c r="FW221" s="254">
        <f t="shared" si="810"/>
        <v>4.2981445766314819</v>
      </c>
      <c r="FX221" s="254">
        <f t="shared" si="811"/>
        <v>30.582999999999991</v>
      </c>
      <c r="FY221" s="254">
        <f t="shared" si="812"/>
        <v>0</v>
      </c>
      <c r="FZ221" s="254">
        <f t="shared" si="813"/>
        <v>0</v>
      </c>
      <c r="GA221" s="254">
        <f t="shared" si="948"/>
        <v>0</v>
      </c>
      <c r="GB221" s="254">
        <f t="shared" si="949"/>
        <v>0</v>
      </c>
      <c r="GC221" s="254">
        <f t="shared" si="950"/>
        <v>0</v>
      </c>
      <c r="GD221" s="254">
        <f t="shared" si="951"/>
        <v>0</v>
      </c>
      <c r="GE221" s="254">
        <f t="shared" si="814"/>
        <v>18.065205868329084</v>
      </c>
      <c r="GF221" s="255">
        <f t="shared" si="815"/>
        <v>6.8970571398105829</v>
      </c>
      <c r="GG221" s="255">
        <f t="shared" si="816"/>
        <v>1.7879856856120029</v>
      </c>
      <c r="GH221" s="254">
        <f t="shared" si="817"/>
        <v>7.5796282352604427</v>
      </c>
      <c r="GI221" s="255">
        <f t="shared" si="818"/>
        <v>5.4120589067531784</v>
      </c>
      <c r="GJ221" s="256">
        <f t="shared" si="819"/>
        <v>0.14662790821111327</v>
      </c>
      <c r="GK221" s="253">
        <f t="shared" si="952"/>
        <v>111.41015200595142</v>
      </c>
      <c r="GL221" s="257">
        <f t="shared" si="953"/>
        <v>140.3767915274988</v>
      </c>
      <c r="GM221" s="221">
        <f t="shared" si="954"/>
        <v>140.3767915274988</v>
      </c>
      <c r="GN221" s="222">
        <f t="shared" si="955"/>
        <v>56.768992469731508</v>
      </c>
      <c r="GO221" s="222">
        <f t="shared" si="956"/>
        <v>7.8532752947727928</v>
      </c>
      <c r="GP221" s="55">
        <f t="shared" si="957"/>
        <v>0.40440440226624552</v>
      </c>
      <c r="GQ221" s="56">
        <f t="shared" si="958"/>
        <v>5.5944256948160791E-2</v>
      </c>
      <c r="GR221" s="258">
        <f t="shared" si="959"/>
        <v>1.0720359352363906</v>
      </c>
      <c r="GS221" s="227">
        <f t="shared" si="820"/>
        <v>140.3767915274988</v>
      </c>
      <c r="GT221" s="222">
        <f t="shared" si="1047"/>
        <v>56.768992469731508</v>
      </c>
      <c r="GU221" s="222">
        <f t="shared" si="1048"/>
        <v>7.8532752947727928</v>
      </c>
      <c r="GV221" s="37">
        <f t="shared" si="1013"/>
        <v>0.40440440226624552</v>
      </c>
      <c r="GW221" s="228">
        <f t="shared" si="1014"/>
        <v>5.5944256948160791E-2</v>
      </c>
      <c r="GX221" s="258">
        <f t="shared" si="960"/>
        <v>1.0720359352363906</v>
      </c>
      <c r="GY221" s="221">
        <f t="shared" si="1019"/>
        <v>93.100236811793422</v>
      </c>
      <c r="GZ221" s="222">
        <f t="shared" si="961"/>
        <v>54.472401948823958</v>
      </c>
      <c r="HA221" s="222">
        <f t="shared" si="962"/>
        <v>3.3705879303874058</v>
      </c>
      <c r="HB221" s="55">
        <f t="shared" si="963"/>
        <v>0.58509412880380229</v>
      </c>
      <c r="HC221" s="56">
        <f t="shared" si="964"/>
        <v>3.6203859902109704E-2</v>
      </c>
      <c r="HD221" s="258">
        <f t="shared" si="965"/>
        <v>1.0972922278823927</v>
      </c>
      <c r="HE221" s="221">
        <f t="shared" si="966"/>
        <v>93.100236811793422</v>
      </c>
      <c r="HF221" s="222">
        <f t="shared" si="967"/>
        <v>54.472401948823958</v>
      </c>
      <c r="HG221" s="222">
        <f t="shared" si="968"/>
        <v>3.3705879303874058</v>
      </c>
      <c r="HH221" s="55">
        <f t="shared" si="969"/>
        <v>0.58509412880380229</v>
      </c>
      <c r="HI221" s="56">
        <f t="shared" si="970"/>
        <v>3.6203859902109704E-2</v>
      </c>
      <c r="HJ221" s="259">
        <f t="shared" si="971"/>
        <v>1.0972922278823927</v>
      </c>
      <c r="HK221" s="54">
        <f t="shared" si="821"/>
        <v>1.4564020759082736</v>
      </c>
      <c r="HL221" s="55">
        <f t="shared" si="822"/>
        <v>0</v>
      </c>
      <c r="HM221" s="55">
        <f t="shared" si="823"/>
        <v>0.98163762706358848</v>
      </c>
      <c r="HN221" s="56">
        <f t="shared" si="824"/>
        <v>0</v>
      </c>
      <c r="HQ221" s="57">
        <f t="shared" si="825"/>
        <v>0</v>
      </c>
      <c r="HR221" s="58">
        <f t="shared" si="972"/>
        <v>0</v>
      </c>
      <c r="HS221" s="58">
        <f t="shared" si="826"/>
        <v>0</v>
      </c>
      <c r="HT221" s="58">
        <f t="shared" si="973"/>
        <v>0</v>
      </c>
      <c r="HU221" s="58">
        <f t="shared" si="827"/>
        <v>0</v>
      </c>
      <c r="HV221" s="55"/>
      <c r="HW221" s="56"/>
      <c r="HX221" s="260"/>
      <c r="HY221" s="57">
        <f t="shared" si="828"/>
        <v>0</v>
      </c>
      <c r="HZ221" s="58">
        <f t="shared" si="974"/>
        <v>0</v>
      </c>
      <c r="IA221" s="58">
        <f t="shared" si="829"/>
        <v>0</v>
      </c>
      <c r="IB221" s="58">
        <f t="shared" si="975"/>
        <v>0</v>
      </c>
      <c r="IC221" s="58">
        <f t="shared" si="830"/>
        <v>0</v>
      </c>
      <c r="ID221" s="55"/>
      <c r="IE221" s="56"/>
      <c r="IF221" s="260"/>
      <c r="IG221" s="57">
        <f t="shared" si="831"/>
        <v>1.8226908896091665</v>
      </c>
      <c r="IH221" s="58">
        <f t="shared" si="976"/>
        <v>2.108306552010923</v>
      </c>
      <c r="II221" s="58">
        <f t="shared" si="832"/>
        <v>3.5576883844328466</v>
      </c>
      <c r="IJ221" s="58">
        <f t="shared" si="977"/>
        <v>4.1087743151814946</v>
      </c>
      <c r="IK221" s="58">
        <f t="shared" si="833"/>
        <v>37.521075171194745</v>
      </c>
      <c r="IL221" s="55">
        <f t="shared" si="834"/>
        <v>4.8577789450139797E-2</v>
      </c>
      <c r="IM221" s="56">
        <f t="shared" si="835"/>
        <v>9.4818401876823472E-2</v>
      </c>
      <c r="IN221" s="260">
        <f t="shared" si="836"/>
        <v>1.0222995100575569</v>
      </c>
      <c r="IO221" s="57">
        <f t="shared" si="837"/>
        <v>0</v>
      </c>
      <c r="IP221" s="58">
        <f t="shared" si="978"/>
        <v>0</v>
      </c>
      <c r="IQ221" s="58">
        <f t="shared" si="838"/>
        <v>0</v>
      </c>
      <c r="IR221" s="58">
        <f t="shared" si="979"/>
        <v>0</v>
      </c>
      <c r="IS221" s="58">
        <f t="shared" si="839"/>
        <v>0</v>
      </c>
      <c r="IT221" s="55"/>
      <c r="IU221" s="56"/>
      <c r="IV221" s="260"/>
      <c r="IW221" s="57">
        <f t="shared" si="840"/>
        <v>0</v>
      </c>
      <c r="IX221" s="58">
        <f t="shared" si="980"/>
        <v>0</v>
      </c>
      <c r="IY221" s="58">
        <f t="shared" si="841"/>
        <v>0</v>
      </c>
      <c r="IZ221" s="58">
        <f t="shared" si="981"/>
        <v>0</v>
      </c>
      <c r="JA221" s="58">
        <f t="shared" si="842"/>
        <v>0</v>
      </c>
      <c r="JB221" s="55"/>
      <c r="JC221" s="56"/>
      <c r="JD221" s="260"/>
      <c r="JE221" s="57">
        <f t="shared" si="843"/>
        <v>0</v>
      </c>
      <c r="JF221" s="58">
        <f t="shared" si="982"/>
        <v>0</v>
      </c>
      <c r="JG221" s="58">
        <f t="shared" si="844"/>
        <v>0</v>
      </c>
      <c r="JH221" s="58">
        <f t="shared" si="983"/>
        <v>0</v>
      </c>
      <c r="JI221" s="58">
        <f t="shared" si="845"/>
        <v>0</v>
      </c>
      <c r="JJ221" s="55"/>
      <c r="JK221" s="56"/>
      <c r="JL221" s="260"/>
      <c r="JM221" s="57">
        <f t="shared" si="846"/>
        <v>15.062729252079293</v>
      </c>
      <c r="JN221" s="58">
        <f t="shared" si="984"/>
        <v>17.42305892588012</v>
      </c>
      <c r="JO221" s="58">
        <f t="shared" si="847"/>
        <v>1.450790813829886</v>
      </c>
      <c r="JP221" s="58">
        <f t="shared" si="985"/>
        <v>1.6755183108921354</v>
      </c>
      <c r="JQ221" s="58">
        <f t="shared" si="848"/>
        <v>21.048006931061707</v>
      </c>
      <c r="JR221" s="55">
        <f t="shared" si="849"/>
        <v>0.71563684397359217</v>
      </c>
      <c r="JS221" s="56">
        <f t="shared" si="850"/>
        <v>6.8927705059279212E-2</v>
      </c>
      <c r="JT221" s="260">
        <f t="shared" si="851"/>
        <v>1.1228171949643442</v>
      </c>
      <c r="JU221" s="57">
        <f t="shared" si="852"/>
        <v>0</v>
      </c>
      <c r="JV221" s="58">
        <f t="shared" si="986"/>
        <v>0</v>
      </c>
      <c r="JW221" s="58">
        <f t="shared" si="853"/>
        <v>0</v>
      </c>
      <c r="JX221" s="58">
        <f t="shared" si="987"/>
        <v>0</v>
      </c>
      <c r="JY221" s="58">
        <f t="shared" si="854"/>
        <v>0</v>
      </c>
      <c r="JZ221" s="55"/>
      <c r="KA221" s="56"/>
      <c r="KB221" s="260"/>
      <c r="KC221" s="57">
        <f t="shared" si="855"/>
        <v>0</v>
      </c>
      <c r="KD221" s="58">
        <f t="shared" si="988"/>
        <v>0</v>
      </c>
      <c r="KE221" s="58">
        <f t="shared" si="856"/>
        <v>0</v>
      </c>
      <c r="KF221" s="58">
        <f t="shared" si="989"/>
        <v>0</v>
      </c>
      <c r="KG221" s="58">
        <f t="shared" si="857"/>
        <v>0</v>
      </c>
      <c r="KH221" s="55"/>
      <c r="KI221" s="56"/>
      <c r="KJ221" s="260"/>
      <c r="KK221" s="57">
        <f t="shared" si="858"/>
        <v>17.861063853697253</v>
      </c>
      <c r="KL221" s="58">
        <f t="shared" si="990"/>
        <v>20.659892559571613</v>
      </c>
      <c r="KM221" s="58">
        <f t="shared" si="859"/>
        <v>0.78526268364137564</v>
      </c>
      <c r="KN221" s="58">
        <f t="shared" si="991"/>
        <v>0.90689987333742472</v>
      </c>
      <c r="KO221" s="58">
        <f t="shared" si="860"/>
        <v>23.222113551431129</v>
      </c>
      <c r="KP221" s="55">
        <f t="shared" si="992"/>
        <v>0.76914032024430068</v>
      </c>
      <c r="KQ221" s="56">
        <f t="shared" si="993"/>
        <v>3.3815297729132908E-2</v>
      </c>
      <c r="KR221" s="260">
        <f t="shared" si="994"/>
        <v>1.1257622778005247</v>
      </c>
      <c r="KS221" s="57">
        <f t="shared" si="861"/>
        <v>0</v>
      </c>
      <c r="KT221" s="58">
        <f t="shared" si="995"/>
        <v>0</v>
      </c>
      <c r="KU221" s="58">
        <f t="shared" si="862"/>
        <v>0</v>
      </c>
      <c r="KV221" s="58">
        <f t="shared" si="996"/>
        <v>0</v>
      </c>
      <c r="KW221" s="58">
        <f t="shared" si="863"/>
        <v>0</v>
      </c>
      <c r="KX221" s="55"/>
      <c r="KY221" s="56"/>
      <c r="KZ221" s="260"/>
      <c r="LA221" s="57">
        <f t="shared" si="864"/>
        <v>10.264835292905953</v>
      </c>
      <c r="LB221" s="58">
        <f t="shared" si="997"/>
        <v>11.873334983304318</v>
      </c>
      <c r="LC221" s="58">
        <f t="shared" si="865"/>
        <v>0.43783946771715643</v>
      </c>
      <c r="LD221" s="58">
        <f t="shared" si="998"/>
        <v>0.505660801266544</v>
      </c>
      <c r="LE221" s="58">
        <f t="shared" si="866"/>
        <v>28.724789685597159</v>
      </c>
      <c r="LF221" s="55">
        <f t="shared" si="999"/>
        <v>0.35735110353315569</v>
      </c>
      <c r="LG221" s="56">
        <f t="shared" si="1000"/>
        <v>1.5242564784963166E-2</v>
      </c>
      <c r="LH221" s="260">
        <f t="shared" si="1001"/>
        <v>1.0583579912088363</v>
      </c>
      <c r="LI221" s="57">
        <f t="shared" si="867"/>
        <v>0</v>
      </c>
      <c r="LJ221" s="58">
        <f t="shared" si="1002"/>
        <v>0</v>
      </c>
      <c r="LK221" s="58">
        <f t="shared" si="868"/>
        <v>0</v>
      </c>
      <c r="LL221" s="58">
        <f t="shared" si="1003"/>
        <v>0</v>
      </c>
      <c r="LM221" s="58">
        <f t="shared" si="869"/>
        <v>0</v>
      </c>
      <c r="LN221" s="55"/>
      <c r="LO221" s="56"/>
      <c r="LP221" s="260"/>
      <c r="LQ221" s="57">
        <f t="shared" si="870"/>
        <v>4.3436640066666643E-2</v>
      </c>
      <c r="LR221" s="58">
        <f t="shared" si="1004"/>
        <v>5.0243161565113312E-2</v>
      </c>
      <c r="LS221" s="58">
        <f t="shared" si="871"/>
        <v>1.1768208333333328E-3</v>
      </c>
      <c r="LT221" s="58">
        <f t="shared" si="1005"/>
        <v>1.359110380416666E-3</v>
      </c>
      <c r="LU221" s="58">
        <f t="shared" si="872"/>
        <v>0.89416666666666633</v>
      </c>
      <c r="LV221" s="55">
        <f t="shared" si="873"/>
        <v>4.857778945013979E-2</v>
      </c>
      <c r="LW221" s="56">
        <f t="shared" si="874"/>
        <v>1.3161090400745572E-3</v>
      </c>
      <c r="LX221" s="260">
        <f t="shared" si="875"/>
        <v>1.0078160048971445</v>
      </c>
      <c r="LY221" s="57">
        <f t="shared" si="876"/>
        <v>0</v>
      </c>
      <c r="LZ221" s="58">
        <f t="shared" si="1006"/>
        <v>0</v>
      </c>
      <c r="MA221" s="58">
        <f t="shared" si="877"/>
        <v>0</v>
      </c>
      <c r="MB221" s="58">
        <f t="shared" si="1007"/>
        <v>0</v>
      </c>
      <c r="MC221" s="58">
        <f t="shared" si="878"/>
        <v>0</v>
      </c>
      <c r="MD221" s="55"/>
      <c r="ME221" s="56"/>
      <c r="MF221" s="260"/>
      <c r="MG221" s="57">
        <f t="shared" si="879"/>
        <v>0</v>
      </c>
      <c r="MH221" s="58">
        <f t="shared" si="1008"/>
        <v>0</v>
      </c>
      <c r="MI221" s="58">
        <f t="shared" si="880"/>
        <v>0</v>
      </c>
      <c r="MJ221" s="58">
        <f t="shared" si="1009"/>
        <v>0</v>
      </c>
      <c r="MK221" s="58">
        <f t="shared" si="881"/>
        <v>0</v>
      </c>
      <c r="ML221" s="55"/>
      <c r="MM221" s="56"/>
      <c r="MN221" s="260"/>
      <c r="MO221" s="59">
        <v>1.358538485547248</v>
      </c>
      <c r="MP221" s="60"/>
      <c r="MQ221" s="60">
        <v>0.89459999999999995</v>
      </c>
      <c r="MR221" s="61"/>
      <c r="MS221" s="59">
        <f t="shared" si="882"/>
        <v>1.0720359352363906</v>
      </c>
      <c r="MT221" s="60"/>
      <c r="MU221" s="60">
        <f t="shared" si="1010"/>
        <v>1.0972922278823927</v>
      </c>
      <c r="MV221" s="61"/>
      <c r="MW221" s="66">
        <f t="shared" si="1011"/>
        <v>1.4564020759082736</v>
      </c>
      <c r="MX221" s="67"/>
      <c r="MY221" s="67">
        <f t="shared" si="1012"/>
        <v>0.98163762706358848</v>
      </c>
      <c r="MZ221" s="261"/>
      <c r="NA221" s="59">
        <f t="shared" si="883"/>
        <v>1.0720647740988134</v>
      </c>
      <c r="NB221" s="60"/>
      <c r="NC221" s="60">
        <f t="shared" si="884"/>
        <v>1.0967551622411782</v>
      </c>
      <c r="ND221" s="262"/>
      <c r="NE221" s="62">
        <f t="shared" si="885"/>
        <v>1.4564412546127545</v>
      </c>
      <c r="NF221" s="63"/>
      <c r="NG221" s="63">
        <f t="shared" si="886"/>
        <v>0.98115716814095788</v>
      </c>
      <c r="NH221" s="64"/>
      <c r="NI221" s="238">
        <f t="shared" si="1015"/>
        <v>-3.9178704480891113E-5</v>
      </c>
      <c r="NJ221" s="238">
        <f t="shared" si="1016"/>
        <v>0</v>
      </c>
      <c r="NK221" s="238">
        <f t="shared" si="1017"/>
        <v>4.8045892263059997E-4</v>
      </c>
      <c r="NL221" s="238">
        <f t="shared" si="1018"/>
        <v>0</v>
      </c>
      <c r="NM221" s="239">
        <f t="shared" si="887"/>
        <v>0</v>
      </c>
      <c r="NN221" s="240">
        <f t="shared" si="888"/>
        <v>0</v>
      </c>
      <c r="NO221" s="240">
        <f t="shared" si="1049"/>
        <v>0.4752840864717966</v>
      </c>
      <c r="NP221" s="240">
        <f t="shared" si="889"/>
        <v>0</v>
      </c>
      <c r="NQ221" s="240">
        <f t="shared" si="803"/>
        <v>0</v>
      </c>
      <c r="NR221" s="240">
        <f t="shared" si="890"/>
        <v>0</v>
      </c>
      <c r="NS221" s="240">
        <f t="shared" si="891"/>
        <v>0.27082350742539979</v>
      </c>
      <c r="NT221" s="240">
        <f t="shared" si="892"/>
        <v>0</v>
      </c>
      <c r="NU221" s="240">
        <f t="shared" si="893"/>
        <v>0</v>
      </c>
      <c r="NV221" s="240">
        <f t="shared" si="894"/>
        <v>0.32331892618431074</v>
      </c>
      <c r="NW221" s="240">
        <f t="shared" si="895"/>
        <v>0</v>
      </c>
      <c r="NX221" s="240">
        <f t="shared" si="896"/>
        <v>0.37592875847737867</v>
      </c>
      <c r="NY221" s="240">
        <f t="shared" si="897"/>
        <v>0</v>
      </c>
      <c r="NZ221" s="240">
        <f t="shared" si="898"/>
        <v>1.1085976053868589E-2</v>
      </c>
      <c r="OA221" s="240">
        <f t="shared" si="899"/>
        <v>0</v>
      </c>
      <c r="OB221" s="241">
        <f t="shared" si="900"/>
        <v>0</v>
      </c>
      <c r="OC221" s="4"/>
      <c r="OD221" s="4"/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136"/>
      <c r="OP221" s="13"/>
      <c r="OQ221" s="13"/>
      <c r="OR221" s="13"/>
      <c r="OS221" s="13"/>
      <c r="OT221" s="13"/>
    </row>
    <row r="222" spans="1:410" ht="15" customHeight="1">
      <c r="A222" s="242">
        <v>203</v>
      </c>
      <c r="B222" s="49" t="s">
        <v>272</v>
      </c>
      <c r="C222" s="50">
        <v>1</v>
      </c>
      <c r="D222" s="51">
        <v>185.3</v>
      </c>
      <c r="E222" s="52">
        <v>185.3</v>
      </c>
      <c r="F222" s="52"/>
      <c r="G222" s="52"/>
      <c r="H222" s="53"/>
      <c r="I222" s="57">
        <v>1.2861037244077982</v>
      </c>
      <c r="J222" s="58"/>
      <c r="K222" s="58">
        <v>0.81840000000000002</v>
      </c>
      <c r="L222" s="243"/>
      <c r="M222" s="1">
        <v>0</v>
      </c>
      <c r="N222" s="2">
        <v>0</v>
      </c>
      <c r="O222" s="2">
        <v>0.46770372440779817</v>
      </c>
      <c r="P222" s="2">
        <v>0</v>
      </c>
      <c r="Q222" s="2">
        <v>0</v>
      </c>
      <c r="R222" s="2">
        <v>0</v>
      </c>
      <c r="S222" s="2">
        <v>0.24110000000000001</v>
      </c>
      <c r="T222" s="2">
        <v>0</v>
      </c>
      <c r="U222" s="2">
        <v>0</v>
      </c>
      <c r="V222" s="2">
        <v>0.21609999999999999</v>
      </c>
      <c r="W222" s="2">
        <v>0</v>
      </c>
      <c r="X222" s="2">
        <v>0.35510000000000003</v>
      </c>
      <c r="Y222" s="2">
        <v>0</v>
      </c>
      <c r="Z222" s="2">
        <v>6.1000000000000004E-3</v>
      </c>
      <c r="AA222" s="2">
        <v>0</v>
      </c>
      <c r="AB222" s="3">
        <v>0</v>
      </c>
      <c r="AC222" s="244">
        <v>0</v>
      </c>
      <c r="AD222" s="108">
        <v>0</v>
      </c>
      <c r="AE222" s="108">
        <v>0</v>
      </c>
      <c r="AF222" s="108">
        <f t="shared" si="901"/>
        <v>0</v>
      </c>
      <c r="AG222" s="108">
        <f t="shared" si="902"/>
        <v>0</v>
      </c>
      <c r="AH222" s="108">
        <v>0</v>
      </c>
      <c r="AI222" s="108">
        <v>0</v>
      </c>
      <c r="AJ222" s="108">
        <f t="shared" si="903"/>
        <v>0</v>
      </c>
      <c r="AK222" s="108">
        <f t="shared" si="904"/>
        <v>0</v>
      </c>
      <c r="AL222" s="108">
        <v>0</v>
      </c>
      <c r="AM222" s="245">
        <v>0</v>
      </c>
      <c r="AN222" s="244">
        <v>0</v>
      </c>
      <c r="AO222" s="108">
        <v>0</v>
      </c>
      <c r="AP222" s="108">
        <v>0</v>
      </c>
      <c r="AQ222" s="108">
        <f t="shared" si="905"/>
        <v>0</v>
      </c>
      <c r="AR222" s="108">
        <f t="shared" si="906"/>
        <v>0</v>
      </c>
      <c r="AS222" s="246">
        <v>0</v>
      </c>
      <c r="AT222" s="247">
        <v>0</v>
      </c>
      <c r="AU222" s="108">
        <v>0</v>
      </c>
      <c r="AV222" s="108">
        <f t="shared" si="907"/>
        <v>0</v>
      </c>
      <c r="AW222" s="108">
        <f t="shared" si="908"/>
        <v>0</v>
      </c>
      <c r="AX222" s="108">
        <v>0</v>
      </c>
      <c r="AY222" s="245">
        <v>0</v>
      </c>
      <c r="AZ222" s="248">
        <v>11</v>
      </c>
      <c r="BA222" s="108">
        <v>56.068833333333323</v>
      </c>
      <c r="BB222" s="108">
        <v>5.8471773208903999</v>
      </c>
      <c r="BC222" s="109">
        <v>4.6777418567123199</v>
      </c>
      <c r="BD222" s="109">
        <v>1.16943546417808</v>
      </c>
      <c r="BE222" s="108">
        <v>2.1926918749999995</v>
      </c>
      <c r="BF222" s="109">
        <v>1.7541534999999997</v>
      </c>
      <c r="BG222" s="109">
        <v>0.43853837499999981</v>
      </c>
      <c r="BH222" s="108">
        <v>4.6799352846333315</v>
      </c>
      <c r="BI222" s="109">
        <f t="shared" si="909"/>
        <v>2.7390163641667806</v>
      </c>
      <c r="BJ222" s="108">
        <f t="shared" si="910"/>
        <v>9.0533348081231799E-2</v>
      </c>
      <c r="BK222" s="108">
        <v>3.4394318906928527</v>
      </c>
      <c r="BL222" s="245">
        <v>86.673683645459889</v>
      </c>
      <c r="BM222" s="244">
        <v>0</v>
      </c>
      <c r="BN222" s="108">
        <v>0</v>
      </c>
      <c r="BO222" s="108">
        <v>0</v>
      </c>
      <c r="BP222" s="108">
        <f t="shared" si="911"/>
        <v>0</v>
      </c>
      <c r="BQ222" s="108">
        <f t="shared" si="912"/>
        <v>0</v>
      </c>
      <c r="BR222" s="108">
        <v>0</v>
      </c>
      <c r="BS222" s="108">
        <v>0</v>
      </c>
      <c r="BT222" s="108">
        <f t="shared" si="913"/>
        <v>0</v>
      </c>
      <c r="BU222" s="108">
        <f t="shared" si="914"/>
        <v>0</v>
      </c>
      <c r="BV222" s="108">
        <v>0</v>
      </c>
      <c r="BW222" s="245">
        <v>0</v>
      </c>
      <c r="BX222" s="107">
        <v>0</v>
      </c>
      <c r="BY222" s="108">
        <v>0</v>
      </c>
      <c r="BZ222" s="109">
        <f t="shared" si="915"/>
        <v>0</v>
      </c>
      <c r="CA222" s="109">
        <f t="shared" si="916"/>
        <v>0</v>
      </c>
      <c r="CB222" s="108">
        <v>0</v>
      </c>
      <c r="CC222" s="110">
        <v>0</v>
      </c>
      <c r="CD222" s="244">
        <v>0</v>
      </c>
      <c r="CE222" s="108">
        <v>0</v>
      </c>
      <c r="CF222" s="109">
        <f t="shared" si="917"/>
        <v>0</v>
      </c>
      <c r="CG222" s="109">
        <f t="shared" si="918"/>
        <v>0</v>
      </c>
      <c r="CH222" s="108">
        <v>0</v>
      </c>
      <c r="CI222" s="245">
        <v>0</v>
      </c>
      <c r="CJ222" s="249">
        <v>17.286495378275994</v>
      </c>
      <c r="CK222" s="250">
        <v>3.8030289832207189</v>
      </c>
      <c r="CL222" s="250">
        <v>2.9465186548230724</v>
      </c>
      <c r="CM222" s="251">
        <v>2.9465186548230724</v>
      </c>
      <c r="CN222" s="252">
        <f t="shared" si="806"/>
        <v>1.4362805182935066</v>
      </c>
      <c r="CO222" s="250">
        <v>11.634727573834793</v>
      </c>
      <c r="CP222" s="252">
        <f t="shared" si="919"/>
        <v>1.1515355268927248</v>
      </c>
      <c r="CQ222" s="250">
        <v>3.64097164695586</v>
      </c>
      <c r="CR222" s="250">
        <v>2.6039662530812842</v>
      </c>
      <c r="CS222" s="252">
        <f t="shared" si="920"/>
        <v>5.0373727165857446E-2</v>
      </c>
      <c r="CT222" s="252">
        <f t="shared" si="921"/>
        <v>1.524018121008377</v>
      </c>
      <c r="CU222" s="250">
        <f t="shared" si="807"/>
        <v>38.274736843235864</v>
      </c>
      <c r="CV222" s="245">
        <f t="shared" si="922"/>
        <v>48.226168422477194</v>
      </c>
      <c r="CW222" s="244">
        <v>0</v>
      </c>
      <c r="CX222" s="108">
        <v>0</v>
      </c>
      <c r="CY222" s="108">
        <f t="shared" si="923"/>
        <v>0</v>
      </c>
      <c r="CZ222" s="108">
        <f t="shared" si="924"/>
        <v>0</v>
      </c>
      <c r="DA222" s="108">
        <v>0</v>
      </c>
      <c r="DB222" s="245">
        <v>0</v>
      </c>
      <c r="DC222" s="244">
        <v>0</v>
      </c>
      <c r="DD222" s="108">
        <v>0</v>
      </c>
      <c r="DE222" s="108">
        <f t="shared" si="925"/>
        <v>0</v>
      </c>
      <c r="DF222" s="108">
        <f t="shared" si="926"/>
        <v>0</v>
      </c>
      <c r="DG222" s="108">
        <v>0</v>
      </c>
      <c r="DH222" s="245">
        <v>0</v>
      </c>
      <c r="DI222" s="107">
        <v>15.509667909312002</v>
      </c>
      <c r="DJ222" s="108">
        <v>3.4121269400486405</v>
      </c>
      <c r="DK222" s="108">
        <v>0.26687986370391992</v>
      </c>
      <c r="DL222" s="108">
        <v>10.438828515366172</v>
      </c>
      <c r="DM222" s="108">
        <f t="shared" si="927"/>
        <v>1.0331726134798516</v>
      </c>
      <c r="DN222" s="108">
        <f t="shared" si="928"/>
        <v>3.26672699559869</v>
      </c>
      <c r="DO222" s="108">
        <v>2.1628077356754432</v>
      </c>
      <c r="DP222" s="108">
        <f t="shared" si="929"/>
        <v>4.1839515646641449E-2</v>
      </c>
      <c r="DQ222" s="108">
        <f t="shared" si="930"/>
        <v>1.2658221578432953</v>
      </c>
      <c r="DR222" s="108">
        <v>1.5895155482053089</v>
      </c>
      <c r="DS222" s="110">
        <v>40.055791814773784</v>
      </c>
      <c r="DT222" s="244">
        <v>0</v>
      </c>
      <c r="DU222" s="108">
        <v>0</v>
      </c>
      <c r="DV222" s="108">
        <v>0</v>
      </c>
      <c r="DW222" s="108">
        <f t="shared" si="931"/>
        <v>0</v>
      </c>
      <c r="DX222" s="108">
        <f t="shared" si="932"/>
        <v>0</v>
      </c>
      <c r="DY222" s="108">
        <v>0</v>
      </c>
      <c r="DZ222" s="108">
        <v>0</v>
      </c>
      <c r="EA222" s="108"/>
      <c r="EB222" s="108">
        <v>0</v>
      </c>
      <c r="EC222" s="108">
        <f t="shared" si="933"/>
        <v>0</v>
      </c>
      <c r="ED222" s="108">
        <f t="shared" si="934"/>
        <v>0</v>
      </c>
      <c r="EE222" s="108">
        <v>0</v>
      </c>
      <c r="EF222" s="245">
        <v>0</v>
      </c>
      <c r="EG222" s="249">
        <v>10.9181233333333</v>
      </c>
      <c r="EH222" s="250">
        <v>2.4019871333333298</v>
      </c>
      <c r="EI222" s="250">
        <v>28.0032866666666</v>
      </c>
      <c r="EJ222" s="250">
        <v>7.34847566386998</v>
      </c>
      <c r="EK222" s="250">
        <f t="shared" si="935"/>
        <v>0.72730803035586744</v>
      </c>
      <c r="EL222" s="250">
        <v>2.2996319742514717</v>
      </c>
      <c r="EM222" s="250">
        <v>3.5530467141958302</v>
      </c>
      <c r="EN222" s="250">
        <f t="shared" si="936"/>
        <v>6.8733688686118344E-2</v>
      </c>
      <c r="EO222" s="250">
        <f t="shared" si="937"/>
        <v>2.0794845443239653</v>
      </c>
      <c r="EP222" s="250">
        <v>52.224919511399037</v>
      </c>
      <c r="EQ222" s="245">
        <v>65.803398584362796</v>
      </c>
      <c r="ER222" s="244">
        <v>0</v>
      </c>
      <c r="ES222" s="108">
        <v>0</v>
      </c>
      <c r="ET222" s="108">
        <v>0</v>
      </c>
      <c r="EU222" s="108">
        <f t="shared" si="938"/>
        <v>0</v>
      </c>
      <c r="EV222" s="108">
        <f t="shared" si="939"/>
        <v>0</v>
      </c>
      <c r="EW222" s="108">
        <v>0</v>
      </c>
      <c r="EX222" s="108">
        <v>0</v>
      </c>
      <c r="EY222" s="108">
        <f t="shared" si="940"/>
        <v>0</v>
      </c>
      <c r="EZ222" s="108">
        <f t="shared" si="941"/>
        <v>0</v>
      </c>
      <c r="FA222" s="108">
        <v>0</v>
      </c>
      <c r="FB222" s="245">
        <v>0</v>
      </c>
      <c r="FC222" s="244">
        <v>0.83333333333333293</v>
      </c>
      <c r="FD222" s="108">
        <v>6.0833333333333302E-2</v>
      </c>
      <c r="FE222" s="108">
        <f t="shared" si="942"/>
        <v>1.1768208333333328E-3</v>
      </c>
      <c r="FF222" s="108">
        <f t="shared" si="943"/>
        <v>3.5603803333333316E-2</v>
      </c>
      <c r="FG222" s="108">
        <v>4.4708333333333301E-2</v>
      </c>
      <c r="FH222" s="245">
        <v>1.1266499999999995</v>
      </c>
      <c r="FI222" s="244">
        <v>0</v>
      </c>
      <c r="FJ222" s="108">
        <v>0</v>
      </c>
      <c r="FK222" s="108">
        <f t="shared" si="944"/>
        <v>0</v>
      </c>
      <c r="FL222" s="108">
        <f t="shared" si="945"/>
        <v>0</v>
      </c>
      <c r="FM222" s="108">
        <v>0</v>
      </c>
      <c r="FN222" s="245">
        <v>0</v>
      </c>
      <c r="FO222" s="244">
        <v>0</v>
      </c>
      <c r="FP222" s="108">
        <v>0</v>
      </c>
      <c r="FQ222" s="108">
        <f t="shared" si="946"/>
        <v>0</v>
      </c>
      <c r="FR222" s="108">
        <f t="shared" si="947"/>
        <v>0</v>
      </c>
      <c r="FS222" s="108">
        <v>0</v>
      </c>
      <c r="FT222" s="110">
        <v>0</v>
      </c>
      <c r="FU222" s="253">
        <f t="shared" si="808"/>
        <v>53.331429677523978</v>
      </c>
      <c r="FV222" s="254">
        <f t="shared" si="809"/>
        <v>32.221711839411498</v>
      </c>
      <c r="FW222" s="254">
        <f t="shared" si="810"/>
        <v>7.8681758750058259</v>
      </c>
      <c r="FX222" s="254">
        <f t="shared" si="811"/>
        <v>56.068833333333323</v>
      </c>
      <c r="FY222" s="254">
        <f t="shared" si="812"/>
        <v>0</v>
      </c>
      <c r="FZ222" s="254">
        <f t="shared" si="813"/>
        <v>0</v>
      </c>
      <c r="GA222" s="254">
        <f t="shared" si="948"/>
        <v>0</v>
      </c>
      <c r="GB222" s="254">
        <f t="shared" si="949"/>
        <v>0</v>
      </c>
      <c r="GC222" s="254">
        <f t="shared" si="950"/>
        <v>0</v>
      </c>
      <c r="GD222" s="254">
        <f t="shared" si="951"/>
        <v>0</v>
      </c>
      <c r="GE222" s="254">
        <f t="shared" si="814"/>
        <v>29.422031753070943</v>
      </c>
      <c r="GF222" s="255">
        <f t="shared" si="815"/>
        <v>11.232943352503346</v>
      </c>
      <c r="GG222" s="255">
        <f t="shared" si="816"/>
        <v>2.9120161707284438</v>
      </c>
      <c r="GH222" s="254">
        <f t="shared" si="817"/>
        <v>13.060589320919222</v>
      </c>
      <c r="GI222" s="255">
        <f t="shared" si="818"/>
        <v>9.3256128886244181</v>
      </c>
      <c r="GJ222" s="256">
        <f t="shared" si="819"/>
        <v>0.25265710041318235</v>
      </c>
      <c r="GK222" s="253">
        <f t="shared" si="952"/>
        <v>191.97277179926482</v>
      </c>
      <c r="GL222" s="257">
        <f t="shared" si="953"/>
        <v>241.88569246707368</v>
      </c>
      <c r="GM222" s="221">
        <f t="shared" si="954"/>
        <v>241.88569246707368</v>
      </c>
      <c r="GN222" s="222">
        <f t="shared" si="955"/>
        <v>93.1013822575012</v>
      </c>
      <c r="GO222" s="222">
        <f t="shared" si="956"/>
        <v>13.901389924145791</v>
      </c>
      <c r="GP222" s="55">
        <f t="shared" si="957"/>
        <v>0.38489826044661357</v>
      </c>
      <c r="GQ222" s="56">
        <f t="shared" si="958"/>
        <v>5.7470906122478065E-2</v>
      </c>
      <c r="GR222" s="258">
        <f t="shared" si="959"/>
        <v>1.0692158007703563</v>
      </c>
      <c r="GS222" s="227">
        <f t="shared" si="820"/>
        <v>241.88569246707368</v>
      </c>
      <c r="GT222" s="222">
        <f t="shared" si="1047"/>
        <v>93.1013822575012</v>
      </c>
      <c r="GU222" s="222">
        <f t="shared" si="1048"/>
        <v>13.901389924145791</v>
      </c>
      <c r="GV222" s="37">
        <f t="shared" si="1013"/>
        <v>0.38489826044661357</v>
      </c>
      <c r="GW222" s="228">
        <f t="shared" si="1014"/>
        <v>5.7470906122478065E-2</v>
      </c>
      <c r="GX222" s="258">
        <f t="shared" si="960"/>
        <v>1.0692158007703563</v>
      </c>
      <c r="GY222" s="221">
        <f t="shared" si="1019"/>
        <v>155.21200882161378</v>
      </c>
      <c r="GZ222" s="222">
        <f t="shared" si="961"/>
        <v>88.890966302504026</v>
      </c>
      <c r="HA222" s="222">
        <f t="shared" si="962"/>
        <v>5.6831297561059166</v>
      </c>
      <c r="HB222" s="55">
        <f t="shared" si="963"/>
        <v>0.572706757533607</v>
      </c>
      <c r="HC222" s="56">
        <f t="shared" si="964"/>
        <v>3.6615270939747813E-2</v>
      </c>
      <c r="HD222" s="258">
        <f t="shared" si="965"/>
        <v>1.0954148543740831</v>
      </c>
      <c r="HE222" s="221">
        <f t="shared" si="966"/>
        <v>155.21200882161378</v>
      </c>
      <c r="HF222" s="222">
        <f t="shared" si="967"/>
        <v>88.890966302504026</v>
      </c>
      <c r="HG222" s="222">
        <f t="shared" si="968"/>
        <v>5.6831297561059166</v>
      </c>
      <c r="HH222" s="55">
        <f t="shared" si="969"/>
        <v>0.572706757533607</v>
      </c>
      <c r="HI222" s="56">
        <f t="shared" si="970"/>
        <v>3.6615270939747813E-2</v>
      </c>
      <c r="HJ222" s="259">
        <f t="shared" si="971"/>
        <v>1.0954148543740831</v>
      </c>
      <c r="HK222" s="54">
        <f t="shared" si="821"/>
        <v>1.3751224235664214</v>
      </c>
      <c r="HL222" s="55">
        <f t="shared" si="822"/>
        <v>0</v>
      </c>
      <c r="HM222" s="55">
        <f t="shared" si="823"/>
        <v>0.8964875168197497</v>
      </c>
      <c r="HN222" s="56">
        <f t="shared" si="824"/>
        <v>0</v>
      </c>
      <c r="HQ222" s="57">
        <f t="shared" si="825"/>
        <v>0</v>
      </c>
      <c r="HR222" s="58">
        <f t="shared" si="972"/>
        <v>0</v>
      </c>
      <c r="HS222" s="58">
        <f t="shared" si="826"/>
        <v>0</v>
      </c>
      <c r="HT222" s="58">
        <f t="shared" si="973"/>
        <v>0</v>
      </c>
      <c r="HU222" s="58">
        <f t="shared" si="827"/>
        <v>0</v>
      </c>
      <c r="HV222" s="55"/>
      <c r="HW222" s="56"/>
      <c r="HX222" s="260"/>
      <c r="HY222" s="57">
        <f t="shared" si="828"/>
        <v>0</v>
      </c>
      <c r="HZ222" s="58">
        <f t="shared" si="974"/>
        <v>0</v>
      </c>
      <c r="IA222" s="58">
        <f t="shared" si="829"/>
        <v>0</v>
      </c>
      <c r="IB222" s="58">
        <f t="shared" si="975"/>
        <v>0</v>
      </c>
      <c r="IC222" s="58">
        <f t="shared" si="830"/>
        <v>0</v>
      </c>
      <c r="ID222" s="55"/>
      <c r="IE222" s="56"/>
      <c r="IF222" s="260"/>
      <c r="IG222" s="57">
        <f t="shared" si="831"/>
        <v>3.3415999642834722</v>
      </c>
      <c r="IH222" s="58">
        <f t="shared" si="976"/>
        <v>3.8652286786866923</v>
      </c>
      <c r="II222" s="58">
        <f t="shared" si="832"/>
        <v>6.5224287047935512</v>
      </c>
      <c r="IJ222" s="58">
        <f t="shared" si="977"/>
        <v>7.5327529111660727</v>
      </c>
      <c r="IK222" s="58">
        <f t="shared" si="833"/>
        <v>68.788637813857051</v>
      </c>
      <c r="IL222" s="55">
        <f t="shared" si="834"/>
        <v>4.857778945013979E-2</v>
      </c>
      <c r="IM222" s="56">
        <f t="shared" si="835"/>
        <v>9.4818401876823444E-2</v>
      </c>
      <c r="IN222" s="260">
        <f t="shared" si="836"/>
        <v>1.0222995100575569</v>
      </c>
      <c r="IO222" s="57">
        <f t="shared" si="837"/>
        <v>0</v>
      </c>
      <c r="IP222" s="58">
        <f t="shared" si="978"/>
        <v>0</v>
      </c>
      <c r="IQ222" s="58">
        <f t="shared" si="838"/>
        <v>0</v>
      </c>
      <c r="IR222" s="58">
        <f t="shared" si="979"/>
        <v>0</v>
      </c>
      <c r="IS222" s="58">
        <f t="shared" si="839"/>
        <v>0</v>
      </c>
      <c r="IT222" s="55"/>
      <c r="IU222" s="56"/>
      <c r="IV222" s="260"/>
      <c r="IW222" s="57">
        <f t="shared" si="840"/>
        <v>0</v>
      </c>
      <c r="IX222" s="58">
        <f t="shared" si="980"/>
        <v>0</v>
      </c>
      <c r="IY222" s="58">
        <f t="shared" si="841"/>
        <v>0</v>
      </c>
      <c r="IZ222" s="58">
        <f t="shared" si="981"/>
        <v>0</v>
      </c>
      <c r="JA222" s="58">
        <f t="shared" si="842"/>
        <v>0</v>
      </c>
      <c r="JB222" s="55"/>
      <c r="JC222" s="56"/>
      <c r="JD222" s="260"/>
      <c r="JE222" s="57">
        <f t="shared" si="843"/>
        <v>0</v>
      </c>
      <c r="JF222" s="58">
        <f t="shared" si="982"/>
        <v>0</v>
      </c>
      <c r="JG222" s="58">
        <f t="shared" si="844"/>
        <v>0</v>
      </c>
      <c r="JH222" s="58">
        <f t="shared" si="983"/>
        <v>0</v>
      </c>
      <c r="JI222" s="58">
        <f t="shared" si="845"/>
        <v>0</v>
      </c>
      <c r="JJ222" s="55"/>
      <c r="JK222" s="56"/>
      <c r="JL222" s="260"/>
      <c r="JM222" s="57">
        <f t="shared" si="846"/>
        <v>27.390811878413082</v>
      </c>
      <c r="JN222" s="58">
        <f t="shared" si="984"/>
        <v>31.682952099760413</v>
      </c>
      <c r="JO222" s="58">
        <f t="shared" si="847"/>
        <v>2.6381897723520886</v>
      </c>
      <c r="JP222" s="58">
        <f t="shared" si="985"/>
        <v>3.0468453680894272</v>
      </c>
      <c r="JQ222" s="58">
        <f t="shared" si="848"/>
        <v>38.274736843235871</v>
      </c>
      <c r="JR222" s="55">
        <f t="shared" si="849"/>
        <v>0.71563684397359195</v>
      </c>
      <c r="JS222" s="56">
        <f t="shared" si="850"/>
        <v>6.8927705059279185E-2</v>
      </c>
      <c r="JT222" s="260">
        <f t="shared" si="851"/>
        <v>1.1228171949643442</v>
      </c>
      <c r="JU222" s="57">
        <f t="shared" si="852"/>
        <v>0</v>
      </c>
      <c r="JV222" s="58">
        <f t="shared" si="986"/>
        <v>0</v>
      </c>
      <c r="JW222" s="58">
        <f t="shared" si="853"/>
        <v>0</v>
      </c>
      <c r="JX222" s="58">
        <f t="shared" si="987"/>
        <v>0</v>
      </c>
      <c r="JY222" s="58">
        <f t="shared" si="854"/>
        <v>0</v>
      </c>
      <c r="JZ222" s="55"/>
      <c r="KA222" s="56"/>
      <c r="KB222" s="260"/>
      <c r="KC222" s="57">
        <f t="shared" si="855"/>
        <v>0</v>
      </c>
      <c r="KD222" s="58">
        <f t="shared" si="988"/>
        <v>0</v>
      </c>
      <c r="KE222" s="58">
        <f t="shared" si="856"/>
        <v>0</v>
      </c>
      <c r="KF222" s="58">
        <f t="shared" si="989"/>
        <v>0</v>
      </c>
      <c r="KG222" s="58">
        <f t="shared" si="857"/>
        <v>0</v>
      </c>
      <c r="KH222" s="55"/>
      <c r="KI222" s="56"/>
      <c r="KJ222" s="260"/>
      <c r="KK222" s="57">
        <f t="shared" si="858"/>
        <v>24.451504816559865</v>
      </c>
      <c r="KL222" s="58">
        <f t="shared" si="990"/>
        <v>28.283055621314798</v>
      </c>
      <c r="KM222" s="58">
        <f t="shared" si="859"/>
        <v>1.0750121291264929</v>
      </c>
      <c r="KN222" s="58">
        <f t="shared" si="991"/>
        <v>1.2415315079281868</v>
      </c>
      <c r="KO222" s="58">
        <f t="shared" si="860"/>
        <v>31.79031096410618</v>
      </c>
      <c r="KP222" s="55">
        <f t="shared" si="992"/>
        <v>0.76914959542759997</v>
      </c>
      <c r="KQ222" s="56">
        <f t="shared" si="993"/>
        <v>3.3815716063308347E-2</v>
      </c>
      <c r="KR222" s="260">
        <f t="shared" si="994"/>
        <v>1.1257637960217115</v>
      </c>
      <c r="KS222" s="57">
        <f t="shared" si="861"/>
        <v>0</v>
      </c>
      <c r="KT222" s="58">
        <f t="shared" si="995"/>
        <v>0</v>
      </c>
      <c r="KU222" s="58">
        <f t="shared" si="862"/>
        <v>0</v>
      </c>
      <c r="KV222" s="58">
        <f t="shared" si="996"/>
        <v>0</v>
      </c>
      <c r="KW222" s="58">
        <f t="shared" si="863"/>
        <v>0</v>
      </c>
      <c r="KX222" s="55"/>
      <c r="KY222" s="56"/>
      <c r="KZ222" s="260"/>
      <c r="LA222" s="57">
        <f t="shared" si="864"/>
        <v>18.662632619328665</v>
      </c>
      <c r="LB222" s="58">
        <f t="shared" si="997"/>
        <v>21.587067150777468</v>
      </c>
      <c r="LC222" s="58">
        <f t="shared" si="865"/>
        <v>0.79604171904198573</v>
      </c>
      <c r="LD222" s="58">
        <f t="shared" si="998"/>
        <v>0.91934858132158936</v>
      </c>
      <c r="LE222" s="58">
        <f t="shared" si="866"/>
        <v>52.224919511399044</v>
      </c>
      <c r="LF222" s="55">
        <f t="shared" si="999"/>
        <v>0.35735110353315536</v>
      </c>
      <c r="LG222" s="56">
        <f t="shared" si="1000"/>
        <v>1.5242564784963145E-2</v>
      </c>
      <c r="LH222" s="260">
        <f t="shared" si="1001"/>
        <v>1.0583579912088363</v>
      </c>
      <c r="LI222" s="57">
        <f t="shared" si="867"/>
        <v>0</v>
      </c>
      <c r="LJ222" s="58">
        <f t="shared" si="1002"/>
        <v>0</v>
      </c>
      <c r="LK222" s="58">
        <f t="shared" si="868"/>
        <v>0</v>
      </c>
      <c r="LL222" s="58">
        <f t="shared" si="1003"/>
        <v>0</v>
      </c>
      <c r="LM222" s="58">
        <f t="shared" si="869"/>
        <v>0</v>
      </c>
      <c r="LN222" s="55"/>
      <c r="LO222" s="56"/>
      <c r="LP222" s="260"/>
      <c r="LQ222" s="57">
        <f t="shared" si="870"/>
        <v>4.3436640066666643E-2</v>
      </c>
      <c r="LR222" s="58">
        <f t="shared" si="1004"/>
        <v>5.0243161565113312E-2</v>
      </c>
      <c r="LS222" s="58">
        <f t="shared" si="871"/>
        <v>1.1768208333333328E-3</v>
      </c>
      <c r="LT222" s="58">
        <f t="shared" si="1005"/>
        <v>1.359110380416666E-3</v>
      </c>
      <c r="LU222" s="58">
        <f t="shared" si="872"/>
        <v>0.89416666666666633</v>
      </c>
      <c r="LV222" s="55">
        <f t="shared" si="873"/>
        <v>4.857778945013979E-2</v>
      </c>
      <c r="LW222" s="56">
        <f t="shared" si="874"/>
        <v>1.3161090400745572E-3</v>
      </c>
      <c r="LX222" s="260">
        <f t="shared" si="875"/>
        <v>1.0078160048971445</v>
      </c>
      <c r="LY222" s="57">
        <f t="shared" si="876"/>
        <v>0</v>
      </c>
      <c r="LZ222" s="58">
        <f t="shared" si="1006"/>
        <v>0</v>
      </c>
      <c r="MA222" s="58">
        <f t="shared" si="877"/>
        <v>0</v>
      </c>
      <c r="MB222" s="58">
        <f t="shared" si="1007"/>
        <v>0</v>
      </c>
      <c r="MC222" s="58">
        <f t="shared" si="878"/>
        <v>0</v>
      </c>
      <c r="MD222" s="55"/>
      <c r="ME222" s="56"/>
      <c r="MF222" s="260"/>
      <c r="MG222" s="57">
        <f t="shared" si="879"/>
        <v>0</v>
      </c>
      <c r="MH222" s="58">
        <f t="shared" si="1008"/>
        <v>0</v>
      </c>
      <c r="MI222" s="58">
        <f t="shared" si="880"/>
        <v>0</v>
      </c>
      <c r="MJ222" s="58">
        <f t="shared" si="1009"/>
        <v>0</v>
      </c>
      <c r="MK222" s="58">
        <f t="shared" si="881"/>
        <v>0</v>
      </c>
      <c r="ML222" s="55"/>
      <c r="MM222" s="56"/>
      <c r="MN222" s="260"/>
      <c r="MO222" s="59">
        <v>1.2861037244077982</v>
      </c>
      <c r="MP222" s="60"/>
      <c r="MQ222" s="60">
        <v>0.81840000000000002</v>
      </c>
      <c r="MR222" s="61"/>
      <c r="MS222" s="59">
        <f t="shared" si="882"/>
        <v>1.0692158007703563</v>
      </c>
      <c r="MT222" s="60"/>
      <c r="MU222" s="60">
        <f t="shared" si="1010"/>
        <v>1.0954148543740831</v>
      </c>
      <c r="MV222" s="61"/>
      <c r="MW222" s="66">
        <f t="shared" si="1011"/>
        <v>1.3751224235664214</v>
      </c>
      <c r="MX222" s="67"/>
      <c r="MY222" s="67">
        <f t="shared" si="1012"/>
        <v>0.8964875168197497</v>
      </c>
      <c r="MZ222" s="261"/>
      <c r="NA222" s="59">
        <f t="shared" si="883"/>
        <v>1.0691926666192419</v>
      </c>
      <c r="NB222" s="60"/>
      <c r="NC222" s="60">
        <f t="shared" si="884"/>
        <v>1.0947695287565071</v>
      </c>
      <c r="ND222" s="262"/>
      <c r="NE222" s="62">
        <f t="shared" si="885"/>
        <v>1.3750926706485123</v>
      </c>
      <c r="NF222" s="63"/>
      <c r="NG222" s="63">
        <f t="shared" si="886"/>
        <v>0.89595938233432548</v>
      </c>
      <c r="NH222" s="64"/>
      <c r="NI222" s="238">
        <f t="shared" si="1015"/>
        <v>2.9752917909187104E-5</v>
      </c>
      <c r="NJ222" s="238">
        <f t="shared" si="1016"/>
        <v>0</v>
      </c>
      <c r="NK222" s="238">
        <f t="shared" si="1017"/>
        <v>5.2813448542421426E-4</v>
      </c>
      <c r="NL222" s="238">
        <f t="shared" si="1018"/>
        <v>0</v>
      </c>
      <c r="NM222" s="239">
        <f t="shared" si="887"/>
        <v>0</v>
      </c>
      <c r="NN222" s="240">
        <f t="shared" si="888"/>
        <v>0</v>
      </c>
      <c r="NO222" s="240">
        <f t="shared" si="1049"/>
        <v>0.47913328831418672</v>
      </c>
      <c r="NP222" s="240">
        <f t="shared" si="889"/>
        <v>0</v>
      </c>
      <c r="NQ222" s="240">
        <f t="shared" si="803"/>
        <v>0</v>
      </c>
      <c r="NR222" s="240">
        <f t="shared" si="890"/>
        <v>0</v>
      </c>
      <c r="NS222" s="240">
        <f t="shared" si="891"/>
        <v>0.27071122570590339</v>
      </c>
      <c r="NT222" s="240">
        <f t="shared" si="892"/>
        <v>0</v>
      </c>
      <c r="NU222" s="240">
        <f t="shared" si="893"/>
        <v>0</v>
      </c>
      <c r="NV222" s="240">
        <f t="shared" si="894"/>
        <v>0.24327755632029185</v>
      </c>
      <c r="NW222" s="240">
        <f t="shared" si="895"/>
        <v>0</v>
      </c>
      <c r="NX222" s="240">
        <f t="shared" si="896"/>
        <v>0.37582292267825779</v>
      </c>
      <c r="NY222" s="240">
        <f t="shared" si="897"/>
        <v>0</v>
      </c>
      <c r="NZ222" s="240">
        <f t="shared" si="898"/>
        <v>6.1476776298725819E-3</v>
      </c>
      <c r="OA222" s="240">
        <f t="shared" si="899"/>
        <v>0</v>
      </c>
      <c r="OB222" s="241">
        <f t="shared" si="900"/>
        <v>0</v>
      </c>
      <c r="OC222" s="4"/>
      <c r="OD222" s="4"/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136"/>
      <c r="OP222" s="13"/>
      <c r="OQ222" s="13"/>
      <c r="OR222" s="13"/>
      <c r="OS222" s="13"/>
      <c r="OT222" s="13"/>
    </row>
    <row r="223" spans="1:410" ht="15" customHeight="1">
      <c r="A223" s="242">
        <v>204</v>
      </c>
      <c r="B223" s="49" t="s">
        <v>273</v>
      </c>
      <c r="C223" s="50">
        <v>1</v>
      </c>
      <c r="D223" s="51">
        <v>100.2</v>
      </c>
      <c r="E223" s="52">
        <v>100.2</v>
      </c>
      <c r="F223" s="52"/>
      <c r="G223" s="52"/>
      <c r="H223" s="53"/>
      <c r="I223" s="57">
        <v>1.2912130528963734</v>
      </c>
      <c r="J223" s="58"/>
      <c r="K223" s="58">
        <v>0.89800000000000002</v>
      </c>
      <c r="L223" s="243"/>
      <c r="M223" s="1">
        <v>0</v>
      </c>
      <c r="N223" s="2">
        <v>0</v>
      </c>
      <c r="O223" s="2">
        <v>0.39321305289637343</v>
      </c>
      <c r="P223" s="2">
        <v>0</v>
      </c>
      <c r="Q223" s="2">
        <v>0</v>
      </c>
      <c r="R223" s="2">
        <v>0</v>
      </c>
      <c r="S223" s="2">
        <v>0.2412</v>
      </c>
      <c r="T223" s="2">
        <v>0</v>
      </c>
      <c r="U223" s="2">
        <v>0</v>
      </c>
      <c r="V223" s="2">
        <v>0.2903</v>
      </c>
      <c r="W223" s="2">
        <v>0</v>
      </c>
      <c r="X223" s="2">
        <v>0.35520000000000002</v>
      </c>
      <c r="Y223" s="2">
        <v>0</v>
      </c>
      <c r="Z223" s="2">
        <v>1.1299999999999999E-2</v>
      </c>
      <c r="AA223" s="2">
        <v>0</v>
      </c>
      <c r="AB223" s="3">
        <v>0</v>
      </c>
      <c r="AC223" s="244">
        <v>0</v>
      </c>
      <c r="AD223" s="108">
        <v>0</v>
      </c>
      <c r="AE223" s="108">
        <v>0</v>
      </c>
      <c r="AF223" s="108">
        <f t="shared" si="901"/>
        <v>0</v>
      </c>
      <c r="AG223" s="108">
        <f t="shared" si="902"/>
        <v>0</v>
      </c>
      <c r="AH223" s="108">
        <v>0</v>
      </c>
      <c r="AI223" s="108">
        <v>0</v>
      </c>
      <c r="AJ223" s="108">
        <f t="shared" si="903"/>
        <v>0</v>
      </c>
      <c r="AK223" s="108">
        <f t="shared" si="904"/>
        <v>0</v>
      </c>
      <c r="AL223" s="108">
        <v>0</v>
      </c>
      <c r="AM223" s="245">
        <v>0</v>
      </c>
      <c r="AN223" s="244">
        <v>0</v>
      </c>
      <c r="AO223" s="108">
        <v>0</v>
      </c>
      <c r="AP223" s="108">
        <v>0</v>
      </c>
      <c r="AQ223" s="108">
        <f t="shared" si="905"/>
        <v>0</v>
      </c>
      <c r="AR223" s="108">
        <f t="shared" si="906"/>
        <v>0</v>
      </c>
      <c r="AS223" s="246">
        <v>0</v>
      </c>
      <c r="AT223" s="247">
        <v>0</v>
      </c>
      <c r="AU223" s="108">
        <v>0</v>
      </c>
      <c r="AV223" s="108">
        <f t="shared" si="907"/>
        <v>0</v>
      </c>
      <c r="AW223" s="108">
        <f t="shared" si="908"/>
        <v>0</v>
      </c>
      <c r="AX223" s="108">
        <v>0</v>
      </c>
      <c r="AY223" s="245">
        <v>0</v>
      </c>
      <c r="AZ223" s="248">
        <v>5</v>
      </c>
      <c r="BA223" s="108">
        <v>25.485833333333332</v>
      </c>
      <c r="BB223" s="108">
        <v>2.6578078731320001</v>
      </c>
      <c r="BC223" s="109">
        <v>2.1262462985056003</v>
      </c>
      <c r="BD223" s="109">
        <v>0.53156157462639975</v>
      </c>
      <c r="BE223" s="108">
        <v>0.99667812499999997</v>
      </c>
      <c r="BF223" s="109">
        <v>0.79734250000000007</v>
      </c>
      <c r="BG223" s="109">
        <v>0.19933562499999991</v>
      </c>
      <c r="BH223" s="108">
        <v>2.1272433111969691</v>
      </c>
      <c r="BI223" s="109">
        <f t="shared" si="909"/>
        <v>1.2450074382576277</v>
      </c>
      <c r="BJ223" s="108">
        <f t="shared" si="910"/>
        <v>4.1151521855105372E-2</v>
      </c>
      <c r="BK223" s="108">
        <v>1.5633781321331153</v>
      </c>
      <c r="BL223" s="245">
        <v>39.397128929754494</v>
      </c>
      <c r="BM223" s="244">
        <v>0</v>
      </c>
      <c r="BN223" s="108">
        <v>0</v>
      </c>
      <c r="BO223" s="108">
        <v>0</v>
      </c>
      <c r="BP223" s="108">
        <f t="shared" si="911"/>
        <v>0</v>
      </c>
      <c r="BQ223" s="108">
        <f t="shared" si="912"/>
        <v>0</v>
      </c>
      <c r="BR223" s="108">
        <v>0</v>
      </c>
      <c r="BS223" s="108">
        <v>0</v>
      </c>
      <c r="BT223" s="108">
        <f t="shared" si="913"/>
        <v>0</v>
      </c>
      <c r="BU223" s="108">
        <f t="shared" si="914"/>
        <v>0</v>
      </c>
      <c r="BV223" s="108">
        <v>0</v>
      </c>
      <c r="BW223" s="245">
        <v>0</v>
      </c>
      <c r="BX223" s="107">
        <v>0</v>
      </c>
      <c r="BY223" s="108">
        <v>0</v>
      </c>
      <c r="BZ223" s="109">
        <f t="shared" si="915"/>
        <v>0</v>
      </c>
      <c r="CA223" s="109">
        <f t="shared" si="916"/>
        <v>0</v>
      </c>
      <c r="CB223" s="108">
        <v>0</v>
      </c>
      <c r="CC223" s="110">
        <v>0</v>
      </c>
      <c r="CD223" s="244">
        <v>0</v>
      </c>
      <c r="CE223" s="108">
        <v>0</v>
      </c>
      <c r="CF223" s="109">
        <f t="shared" si="917"/>
        <v>0</v>
      </c>
      <c r="CG223" s="109">
        <f t="shared" si="918"/>
        <v>0</v>
      </c>
      <c r="CH223" s="108">
        <v>0</v>
      </c>
      <c r="CI223" s="245">
        <v>0</v>
      </c>
      <c r="CJ223" s="249">
        <v>9.3475814187979207</v>
      </c>
      <c r="CK223" s="250">
        <v>2.0564679121355427</v>
      </c>
      <c r="CL223" s="250">
        <v>1.5933144587872199</v>
      </c>
      <c r="CM223" s="251">
        <v>1.5933144587872199</v>
      </c>
      <c r="CN223" s="252">
        <f t="shared" si="806"/>
        <v>0.77666113293583028</v>
      </c>
      <c r="CO223" s="250">
        <v>6.2914177166661966</v>
      </c>
      <c r="CP223" s="252">
        <f t="shared" si="919"/>
        <v>0.62268677708932019</v>
      </c>
      <c r="CQ223" s="250">
        <v>1.9688362602535197</v>
      </c>
      <c r="CR223" s="250">
        <v>1.4080810499662422</v>
      </c>
      <c r="CS223" s="252">
        <f t="shared" si="920"/>
        <v>2.7239327911596955E-2</v>
      </c>
      <c r="CT223" s="252">
        <f t="shared" si="921"/>
        <v>0.82410477995164266</v>
      </c>
      <c r="CU223" s="250">
        <f t="shared" si="807"/>
        <v>20.696862556353121</v>
      </c>
      <c r="CV223" s="245">
        <f t="shared" si="922"/>
        <v>26.078046821004932</v>
      </c>
      <c r="CW223" s="244">
        <v>0</v>
      </c>
      <c r="CX223" s="108">
        <v>0</v>
      </c>
      <c r="CY223" s="108">
        <f t="shared" si="923"/>
        <v>0</v>
      </c>
      <c r="CZ223" s="108">
        <f t="shared" si="924"/>
        <v>0</v>
      </c>
      <c r="DA223" s="108">
        <v>0</v>
      </c>
      <c r="DB223" s="245">
        <v>0</v>
      </c>
      <c r="DC223" s="244">
        <v>0</v>
      </c>
      <c r="DD223" s="108">
        <v>0</v>
      </c>
      <c r="DE223" s="108">
        <f t="shared" si="925"/>
        <v>0</v>
      </c>
      <c r="DF223" s="108">
        <f t="shared" si="926"/>
        <v>0</v>
      </c>
      <c r="DG223" s="108">
        <v>0</v>
      </c>
      <c r="DH223" s="245">
        <v>0</v>
      </c>
      <c r="DI223" s="107">
        <v>11.262320177695999</v>
      </c>
      <c r="DJ223" s="108">
        <v>2.4777104390931197</v>
      </c>
      <c r="DK223" s="108">
        <v>0.19382665597922658</v>
      </c>
      <c r="DL223" s="108">
        <v>7.5801383825588253</v>
      </c>
      <c r="DM223" s="108">
        <f t="shared" si="927"/>
        <v>0.75023661627537719</v>
      </c>
      <c r="DN223" s="108">
        <f t="shared" si="928"/>
        <v>2.3721285054379586</v>
      </c>
      <c r="DO223" s="108">
        <v>1.5705216828388835</v>
      </c>
      <c r="DP223" s="108">
        <f t="shared" si="929"/>
        <v>3.0381741954518204E-2</v>
      </c>
      <c r="DQ223" s="108">
        <f t="shared" si="930"/>
        <v>0.91917608427174768</v>
      </c>
      <c r="DR223" s="108">
        <v>1.1542258669083025</v>
      </c>
      <c r="DS223" s="110">
        <v>29.086491846089228</v>
      </c>
      <c r="DT223" s="244">
        <v>0</v>
      </c>
      <c r="DU223" s="108">
        <v>0</v>
      </c>
      <c r="DV223" s="108">
        <v>0</v>
      </c>
      <c r="DW223" s="108">
        <f t="shared" si="931"/>
        <v>0</v>
      </c>
      <c r="DX223" s="108">
        <f t="shared" si="932"/>
        <v>0</v>
      </c>
      <c r="DY223" s="108">
        <v>0</v>
      </c>
      <c r="DZ223" s="108">
        <v>0</v>
      </c>
      <c r="EA223" s="108"/>
      <c r="EB223" s="108">
        <v>0</v>
      </c>
      <c r="EC223" s="108">
        <f t="shared" si="933"/>
        <v>0</v>
      </c>
      <c r="ED223" s="108">
        <f t="shared" si="934"/>
        <v>0</v>
      </c>
      <c r="EE223" s="108">
        <v>0</v>
      </c>
      <c r="EF223" s="245">
        <v>0</v>
      </c>
      <c r="EG223" s="249">
        <v>5.9054855555555399</v>
      </c>
      <c r="EH223" s="250">
        <v>1.2992068222222199</v>
      </c>
      <c r="EI223" s="250">
        <v>15.146651111111099</v>
      </c>
      <c r="EJ223" s="250">
        <v>3.9747047696233202</v>
      </c>
      <c r="EK223" s="250">
        <f t="shared" si="935"/>
        <v>0.39339242986869855</v>
      </c>
      <c r="EL223" s="250">
        <v>1.2438441106059217</v>
      </c>
      <c r="EM223" s="250">
        <v>1.9218015228713901</v>
      </c>
      <c r="EN223" s="250">
        <f t="shared" si="936"/>
        <v>3.7177250459947041E-2</v>
      </c>
      <c r="EO223" s="250">
        <f t="shared" si="937"/>
        <v>1.1247689336878928</v>
      </c>
      <c r="EP223" s="250">
        <v>28.247849781383568</v>
      </c>
      <c r="EQ223" s="245">
        <v>35.592290724543297</v>
      </c>
      <c r="ER223" s="244">
        <v>0</v>
      </c>
      <c r="ES223" s="108">
        <v>0</v>
      </c>
      <c r="ET223" s="108">
        <v>0</v>
      </c>
      <c r="EU223" s="108">
        <f t="shared" si="938"/>
        <v>0</v>
      </c>
      <c r="EV223" s="108">
        <f t="shared" si="939"/>
        <v>0</v>
      </c>
      <c r="EW223" s="108">
        <v>0</v>
      </c>
      <c r="EX223" s="108">
        <v>0</v>
      </c>
      <c r="EY223" s="108">
        <f t="shared" si="940"/>
        <v>0</v>
      </c>
      <c r="EZ223" s="108">
        <f t="shared" si="941"/>
        <v>0</v>
      </c>
      <c r="FA223" s="108">
        <v>0</v>
      </c>
      <c r="FB223" s="245">
        <v>0</v>
      </c>
      <c r="FC223" s="244">
        <v>0.83333333333333293</v>
      </c>
      <c r="FD223" s="108">
        <v>6.0833333333333302E-2</v>
      </c>
      <c r="FE223" s="108">
        <f t="shared" si="942"/>
        <v>1.1768208333333328E-3</v>
      </c>
      <c r="FF223" s="108">
        <f t="shared" si="943"/>
        <v>3.5603803333333316E-2</v>
      </c>
      <c r="FG223" s="108">
        <v>4.4708333333333301E-2</v>
      </c>
      <c r="FH223" s="245">
        <v>1.1266499999999995</v>
      </c>
      <c r="FI223" s="244">
        <v>0</v>
      </c>
      <c r="FJ223" s="108">
        <v>0</v>
      </c>
      <c r="FK223" s="108">
        <f t="shared" si="944"/>
        <v>0</v>
      </c>
      <c r="FL223" s="108">
        <f t="shared" si="945"/>
        <v>0</v>
      </c>
      <c r="FM223" s="108">
        <v>0</v>
      </c>
      <c r="FN223" s="245">
        <v>0</v>
      </c>
      <c r="FO223" s="244">
        <v>0</v>
      </c>
      <c r="FP223" s="108">
        <v>0</v>
      </c>
      <c r="FQ223" s="108">
        <f t="shared" si="946"/>
        <v>0</v>
      </c>
      <c r="FR223" s="108">
        <f t="shared" si="947"/>
        <v>0</v>
      </c>
      <c r="FS223" s="108">
        <v>0</v>
      </c>
      <c r="FT223" s="110">
        <v>0</v>
      </c>
      <c r="FU223" s="253">
        <f t="shared" si="808"/>
        <v>32.348772325500342</v>
      </c>
      <c r="FV223" s="254">
        <f t="shared" si="809"/>
        <v>17.721361625901448</v>
      </c>
      <c r="FW223" s="254">
        <f t="shared" si="810"/>
        <v>3.7002499314414306</v>
      </c>
      <c r="FX223" s="254">
        <f t="shared" si="811"/>
        <v>25.485833333333332</v>
      </c>
      <c r="FY223" s="254">
        <f t="shared" si="812"/>
        <v>0</v>
      </c>
      <c r="FZ223" s="254">
        <f t="shared" si="813"/>
        <v>0</v>
      </c>
      <c r="GA223" s="254">
        <f t="shared" si="948"/>
        <v>0</v>
      </c>
      <c r="GB223" s="254">
        <f t="shared" si="949"/>
        <v>0</v>
      </c>
      <c r="GC223" s="254">
        <f t="shared" si="950"/>
        <v>0</v>
      </c>
      <c r="GD223" s="254">
        <f t="shared" si="951"/>
        <v>0</v>
      </c>
      <c r="GE223" s="254">
        <f t="shared" si="814"/>
        <v>17.84626086884834</v>
      </c>
      <c r="GF223" s="255">
        <f t="shared" si="815"/>
        <v>6.8134668290828273</v>
      </c>
      <c r="GG223" s="255">
        <f t="shared" si="816"/>
        <v>1.766315823233396</v>
      </c>
      <c r="GH223" s="254">
        <f t="shared" si="817"/>
        <v>7.0884809002068181</v>
      </c>
      <c r="GI223" s="255">
        <f t="shared" si="818"/>
        <v>5.0613664681927375</v>
      </c>
      <c r="GJ223" s="256">
        <f t="shared" si="819"/>
        <v>0.13712666301450091</v>
      </c>
      <c r="GK223" s="253">
        <f t="shared" si="952"/>
        <v>104.19095898523172</v>
      </c>
      <c r="GL223" s="257">
        <f t="shared" si="953"/>
        <v>131.28060832139195</v>
      </c>
      <c r="GM223" s="221">
        <f t="shared" si="954"/>
        <v>131.28060832139195</v>
      </c>
      <c r="GN223" s="222">
        <f t="shared" si="955"/>
        <v>55.721743084697643</v>
      </c>
      <c r="GO223" s="222">
        <f t="shared" si="956"/>
        <v>7.0606524462885529</v>
      </c>
      <c r="GP223" s="55">
        <f t="shared" si="957"/>
        <v>0.42444763013501269</v>
      </c>
      <c r="GQ223" s="56">
        <f t="shared" si="958"/>
        <v>5.3782904699856054E-2</v>
      </c>
      <c r="GR223" s="258">
        <f t="shared" si="959"/>
        <v>1.0748419155801643</v>
      </c>
      <c r="GS223" s="227">
        <f t="shared" si="820"/>
        <v>131.28060832139195</v>
      </c>
      <c r="GT223" s="222">
        <f t="shared" si="1047"/>
        <v>55.721743084697643</v>
      </c>
      <c r="GU223" s="222">
        <f t="shared" si="1048"/>
        <v>7.0606524462885529</v>
      </c>
      <c r="GV223" s="37">
        <f t="shared" si="1013"/>
        <v>0.42444763013501269</v>
      </c>
      <c r="GW223" s="228">
        <f t="shared" si="1014"/>
        <v>5.3782904699856054E-2</v>
      </c>
      <c r="GX223" s="258">
        <f t="shared" si="960"/>
        <v>1.0748419155801643</v>
      </c>
      <c r="GY223" s="221">
        <f t="shared" si="1019"/>
        <v>91.883479391637451</v>
      </c>
      <c r="GZ223" s="222">
        <f t="shared" si="961"/>
        <v>53.807917650608019</v>
      </c>
      <c r="HA223" s="222">
        <f t="shared" si="962"/>
        <v>3.3250796426340639</v>
      </c>
      <c r="HB223" s="55">
        <f t="shared" si="963"/>
        <v>0.58561036224217267</v>
      </c>
      <c r="HC223" s="56">
        <f t="shared" si="964"/>
        <v>3.6188003160627889E-2</v>
      </c>
      <c r="HD223" s="258">
        <f t="shared" si="965"/>
        <v>1.0973706654529296</v>
      </c>
      <c r="HE223" s="221">
        <f t="shared" si="966"/>
        <v>91.883479391637451</v>
      </c>
      <c r="HF223" s="222">
        <f t="shared" si="967"/>
        <v>53.807917650608019</v>
      </c>
      <c r="HG223" s="222">
        <f t="shared" si="968"/>
        <v>3.3250796426340639</v>
      </c>
      <c r="HH223" s="55">
        <f t="shared" si="969"/>
        <v>0.58561036224217267</v>
      </c>
      <c r="HI223" s="56">
        <f t="shared" si="970"/>
        <v>3.6188003160627889E-2</v>
      </c>
      <c r="HJ223" s="259">
        <f t="shared" si="971"/>
        <v>1.0973706654529296</v>
      </c>
      <c r="HK223" s="54">
        <f t="shared" si="821"/>
        <v>1.38784991119725</v>
      </c>
      <c r="HL223" s="55">
        <f t="shared" si="822"/>
        <v>0</v>
      </c>
      <c r="HM223" s="55">
        <f t="shared" si="823"/>
        <v>0.98543885757673078</v>
      </c>
      <c r="HN223" s="56">
        <f t="shared" si="824"/>
        <v>0</v>
      </c>
      <c r="HQ223" s="57">
        <f t="shared" si="825"/>
        <v>0</v>
      </c>
      <c r="HR223" s="58">
        <f t="shared" si="972"/>
        <v>0</v>
      </c>
      <c r="HS223" s="58">
        <f t="shared" si="826"/>
        <v>0</v>
      </c>
      <c r="HT223" s="58">
        <f t="shared" si="973"/>
        <v>0</v>
      </c>
      <c r="HU223" s="58">
        <f t="shared" si="827"/>
        <v>0</v>
      </c>
      <c r="HV223" s="55"/>
      <c r="HW223" s="56"/>
      <c r="HX223" s="260"/>
      <c r="HY223" s="57">
        <f t="shared" si="828"/>
        <v>0</v>
      </c>
      <c r="HZ223" s="58">
        <f t="shared" si="974"/>
        <v>0</v>
      </c>
      <c r="IA223" s="58">
        <f t="shared" si="829"/>
        <v>0</v>
      </c>
      <c r="IB223" s="58">
        <f t="shared" si="975"/>
        <v>0</v>
      </c>
      <c r="IC223" s="58">
        <f t="shared" si="830"/>
        <v>0</v>
      </c>
      <c r="ID223" s="55"/>
      <c r="IE223" s="56"/>
      <c r="IF223" s="260"/>
      <c r="IG223" s="57">
        <f t="shared" si="831"/>
        <v>1.5189090746743057</v>
      </c>
      <c r="IH223" s="58">
        <f t="shared" si="976"/>
        <v>1.7569221266757695</v>
      </c>
      <c r="II223" s="58">
        <f t="shared" si="832"/>
        <v>2.9647403203607059</v>
      </c>
      <c r="IJ223" s="58">
        <f t="shared" si="977"/>
        <v>3.4239785959845794</v>
      </c>
      <c r="IK223" s="58">
        <f t="shared" si="833"/>
        <v>31.267562642662295</v>
      </c>
      <c r="IL223" s="55">
        <f t="shared" si="834"/>
        <v>4.8577789450139797E-2</v>
      </c>
      <c r="IM223" s="56">
        <f t="shared" si="835"/>
        <v>9.4818401876823472E-2</v>
      </c>
      <c r="IN223" s="260">
        <f t="shared" si="836"/>
        <v>1.0222995100575569</v>
      </c>
      <c r="IO223" s="57">
        <f t="shared" si="837"/>
        <v>0</v>
      </c>
      <c r="IP223" s="58">
        <f t="shared" si="978"/>
        <v>0</v>
      </c>
      <c r="IQ223" s="58">
        <f t="shared" si="838"/>
        <v>0</v>
      </c>
      <c r="IR223" s="58">
        <f t="shared" si="979"/>
        <v>0</v>
      </c>
      <c r="IS223" s="58">
        <f t="shared" si="839"/>
        <v>0</v>
      </c>
      <c r="IT223" s="55"/>
      <c r="IU223" s="56"/>
      <c r="IV223" s="260"/>
      <c r="IW223" s="57">
        <f t="shared" si="840"/>
        <v>0</v>
      </c>
      <c r="IX223" s="58">
        <f t="shared" si="980"/>
        <v>0</v>
      </c>
      <c r="IY223" s="58">
        <f t="shared" si="841"/>
        <v>0</v>
      </c>
      <c r="IZ223" s="58">
        <f t="shared" si="981"/>
        <v>0</v>
      </c>
      <c r="JA223" s="58">
        <f t="shared" si="842"/>
        <v>0</v>
      </c>
      <c r="JB223" s="55"/>
      <c r="JC223" s="56"/>
      <c r="JD223" s="260"/>
      <c r="JE223" s="57">
        <f t="shared" si="843"/>
        <v>0</v>
      </c>
      <c r="JF223" s="58">
        <f t="shared" si="982"/>
        <v>0</v>
      </c>
      <c r="JG223" s="58">
        <f t="shared" si="844"/>
        <v>0</v>
      </c>
      <c r="JH223" s="58">
        <f t="shared" si="983"/>
        <v>0</v>
      </c>
      <c r="JI223" s="58">
        <f t="shared" si="845"/>
        <v>0</v>
      </c>
      <c r="JJ223" s="55"/>
      <c r="JK223" s="56"/>
      <c r="JL223" s="260"/>
      <c r="JM223" s="57">
        <f t="shared" si="846"/>
        <v>14.811437399983763</v>
      </c>
      <c r="JN223" s="58">
        <f t="shared" si="984"/>
        <v>17.132389640561218</v>
      </c>
      <c r="JO223" s="58">
        <f t="shared" si="847"/>
        <v>1.4265872379367475</v>
      </c>
      <c r="JP223" s="58">
        <f t="shared" si="985"/>
        <v>1.6475656010931496</v>
      </c>
      <c r="JQ223" s="58">
        <f t="shared" si="848"/>
        <v>20.696862556353121</v>
      </c>
      <c r="JR223" s="55">
        <f t="shared" si="849"/>
        <v>0.71563684397359228</v>
      </c>
      <c r="JS223" s="56">
        <f t="shared" si="850"/>
        <v>6.8927705059279212E-2</v>
      </c>
      <c r="JT223" s="260">
        <f t="shared" si="851"/>
        <v>1.1228171949643442</v>
      </c>
      <c r="JU223" s="57">
        <f t="shared" si="852"/>
        <v>0</v>
      </c>
      <c r="JV223" s="58">
        <f t="shared" si="986"/>
        <v>0</v>
      </c>
      <c r="JW223" s="58">
        <f t="shared" si="853"/>
        <v>0</v>
      </c>
      <c r="JX223" s="58">
        <f t="shared" si="987"/>
        <v>0</v>
      </c>
      <c r="JY223" s="58">
        <f t="shared" si="854"/>
        <v>0</v>
      </c>
      <c r="JZ223" s="55"/>
      <c r="KA223" s="56"/>
      <c r="KB223" s="260"/>
      <c r="KC223" s="57">
        <f t="shared" si="855"/>
        <v>0</v>
      </c>
      <c r="KD223" s="58">
        <f t="shared" si="988"/>
        <v>0</v>
      </c>
      <c r="KE223" s="58">
        <f t="shared" si="856"/>
        <v>0</v>
      </c>
      <c r="KF223" s="58">
        <f t="shared" si="989"/>
        <v>0</v>
      </c>
      <c r="KG223" s="58">
        <f t="shared" si="857"/>
        <v>0</v>
      </c>
      <c r="KH223" s="55"/>
      <c r="KI223" s="56"/>
      <c r="KJ223" s="260"/>
      <c r="KK223" s="57">
        <f t="shared" si="858"/>
        <v>17.755422216234958</v>
      </c>
      <c r="KL223" s="58">
        <f t="shared" si="990"/>
        <v>20.537696877518979</v>
      </c>
      <c r="KM223" s="58">
        <f t="shared" si="859"/>
        <v>0.78061835822989534</v>
      </c>
      <c r="KN223" s="58">
        <f t="shared" si="991"/>
        <v>0.9015361419197061</v>
      </c>
      <c r="KO223" s="58">
        <f t="shared" si="860"/>
        <v>23.084517338166052</v>
      </c>
      <c r="KP223" s="55">
        <f t="shared" si="992"/>
        <v>0.76914851439755239</v>
      </c>
      <c r="KQ223" s="56">
        <f t="shared" si="993"/>
        <v>3.3815667306124911E-2</v>
      </c>
      <c r="KR223" s="260">
        <f t="shared" si="994"/>
        <v>1.1257636190718152</v>
      </c>
      <c r="KS223" s="57">
        <f t="shared" si="861"/>
        <v>0</v>
      </c>
      <c r="KT223" s="58">
        <f t="shared" si="995"/>
        <v>0</v>
      </c>
      <c r="KU223" s="58">
        <f t="shared" si="862"/>
        <v>0</v>
      </c>
      <c r="KV223" s="58">
        <f t="shared" si="996"/>
        <v>0</v>
      </c>
      <c r="KW223" s="58">
        <f t="shared" si="863"/>
        <v>0</v>
      </c>
      <c r="KX223" s="55"/>
      <c r="KY223" s="56"/>
      <c r="KZ223" s="260"/>
      <c r="LA223" s="57">
        <f t="shared" si="864"/>
        <v>10.094400291816212</v>
      </c>
      <c r="LB223" s="58">
        <f t="shared" si="997"/>
        <v>11.676192817543814</v>
      </c>
      <c r="LC223" s="58">
        <f t="shared" si="865"/>
        <v>0.43056968032864557</v>
      </c>
      <c r="LD223" s="58">
        <f t="shared" si="998"/>
        <v>0.49726492381155279</v>
      </c>
      <c r="LE223" s="58">
        <f t="shared" si="866"/>
        <v>28.247849781383568</v>
      </c>
      <c r="LF223" s="55">
        <f t="shared" si="999"/>
        <v>0.35735110353315513</v>
      </c>
      <c r="LG223" s="56">
        <f t="shared" si="1000"/>
        <v>1.5242564784963128E-2</v>
      </c>
      <c r="LH223" s="260">
        <f t="shared" si="1001"/>
        <v>1.0583579912088363</v>
      </c>
      <c r="LI223" s="57">
        <f t="shared" si="867"/>
        <v>0</v>
      </c>
      <c r="LJ223" s="58">
        <f t="shared" si="1002"/>
        <v>0</v>
      </c>
      <c r="LK223" s="58">
        <f t="shared" si="868"/>
        <v>0</v>
      </c>
      <c r="LL223" s="58">
        <f t="shared" si="1003"/>
        <v>0</v>
      </c>
      <c r="LM223" s="58">
        <f t="shared" si="869"/>
        <v>0</v>
      </c>
      <c r="LN223" s="55"/>
      <c r="LO223" s="56"/>
      <c r="LP223" s="260"/>
      <c r="LQ223" s="57">
        <f t="shared" si="870"/>
        <v>4.3436640066666643E-2</v>
      </c>
      <c r="LR223" s="58">
        <f t="shared" si="1004"/>
        <v>5.0243161565113312E-2</v>
      </c>
      <c r="LS223" s="58">
        <f t="shared" si="871"/>
        <v>1.1768208333333328E-3</v>
      </c>
      <c r="LT223" s="58">
        <f t="shared" si="1005"/>
        <v>1.359110380416666E-3</v>
      </c>
      <c r="LU223" s="58">
        <f t="shared" si="872"/>
        <v>0.89416666666666633</v>
      </c>
      <c r="LV223" s="55">
        <f t="shared" si="873"/>
        <v>4.857778945013979E-2</v>
      </c>
      <c r="LW223" s="56">
        <f t="shared" si="874"/>
        <v>1.3161090400745572E-3</v>
      </c>
      <c r="LX223" s="260">
        <f t="shared" si="875"/>
        <v>1.0078160048971445</v>
      </c>
      <c r="LY223" s="57">
        <f t="shared" si="876"/>
        <v>0</v>
      </c>
      <c r="LZ223" s="58">
        <f t="shared" si="1006"/>
        <v>0</v>
      </c>
      <c r="MA223" s="58">
        <f t="shared" si="877"/>
        <v>0</v>
      </c>
      <c r="MB223" s="58">
        <f t="shared" si="1007"/>
        <v>0</v>
      </c>
      <c r="MC223" s="58">
        <f t="shared" si="878"/>
        <v>0</v>
      </c>
      <c r="MD223" s="55"/>
      <c r="ME223" s="56"/>
      <c r="MF223" s="260"/>
      <c r="MG223" s="57">
        <f t="shared" si="879"/>
        <v>0</v>
      </c>
      <c r="MH223" s="58">
        <f t="shared" si="1008"/>
        <v>0</v>
      </c>
      <c r="MI223" s="58">
        <f t="shared" si="880"/>
        <v>0</v>
      </c>
      <c r="MJ223" s="58">
        <f t="shared" si="1009"/>
        <v>0</v>
      </c>
      <c r="MK223" s="58">
        <f t="shared" si="881"/>
        <v>0</v>
      </c>
      <c r="ML223" s="55"/>
      <c r="MM223" s="56"/>
      <c r="MN223" s="260"/>
      <c r="MO223" s="59">
        <v>1.2912130528963734</v>
      </c>
      <c r="MP223" s="60"/>
      <c r="MQ223" s="60">
        <v>0.89800000000000002</v>
      </c>
      <c r="MR223" s="61"/>
      <c r="MS223" s="59">
        <f t="shared" si="882"/>
        <v>1.0748419155801643</v>
      </c>
      <c r="MT223" s="60"/>
      <c r="MU223" s="60">
        <f t="shared" si="1010"/>
        <v>1.0973706654529296</v>
      </c>
      <c r="MV223" s="61"/>
      <c r="MW223" s="66">
        <f t="shared" si="1011"/>
        <v>1.38784991119725</v>
      </c>
      <c r="MX223" s="67"/>
      <c r="MY223" s="67">
        <f t="shared" si="1012"/>
        <v>0.98543885757673078</v>
      </c>
      <c r="MZ223" s="261"/>
      <c r="NA223" s="59">
        <f t="shared" si="883"/>
        <v>1.0749049303564093</v>
      </c>
      <c r="NB223" s="60"/>
      <c r="NC223" s="60">
        <f t="shared" si="884"/>
        <v>1.0968260193481782</v>
      </c>
      <c r="ND223" s="262"/>
      <c r="NE223" s="62">
        <f t="shared" si="885"/>
        <v>1.387931276698863</v>
      </c>
      <c r="NF223" s="63"/>
      <c r="NG223" s="63">
        <f t="shared" si="886"/>
        <v>0.98494976537466417</v>
      </c>
      <c r="NH223" s="64"/>
      <c r="NI223" s="238">
        <f t="shared" si="1015"/>
        <v>-8.136550161297329E-5</v>
      </c>
      <c r="NJ223" s="238">
        <f t="shared" si="1016"/>
        <v>0</v>
      </c>
      <c r="NK223" s="238">
        <f t="shared" si="1017"/>
        <v>4.8909220206660997E-4</v>
      </c>
      <c r="NL223" s="238">
        <f t="shared" si="1018"/>
        <v>0</v>
      </c>
      <c r="NM223" s="239">
        <f t="shared" si="887"/>
        <v>0</v>
      </c>
      <c r="NN223" s="240">
        <f t="shared" si="888"/>
        <v>0</v>
      </c>
      <c r="NO223" s="240">
        <f t="shared" si="1049"/>
        <v>0.40298151132419879</v>
      </c>
      <c r="NP223" s="240">
        <f t="shared" si="889"/>
        <v>0</v>
      </c>
      <c r="NQ223" s="240">
        <f t="shared" si="803"/>
        <v>0</v>
      </c>
      <c r="NR223" s="240">
        <f t="shared" si="890"/>
        <v>0</v>
      </c>
      <c r="NS223" s="240">
        <f t="shared" si="891"/>
        <v>0.27082350742539979</v>
      </c>
      <c r="NT223" s="240">
        <f t="shared" si="892"/>
        <v>0</v>
      </c>
      <c r="NU223" s="240">
        <f t="shared" si="893"/>
        <v>0</v>
      </c>
      <c r="NV223" s="240">
        <f t="shared" si="894"/>
        <v>0.32680917861654796</v>
      </c>
      <c r="NW223" s="240">
        <f t="shared" si="895"/>
        <v>0</v>
      </c>
      <c r="NX223" s="240">
        <f t="shared" si="896"/>
        <v>0.37592875847737867</v>
      </c>
      <c r="NY223" s="240">
        <f t="shared" si="897"/>
        <v>0</v>
      </c>
      <c r="NZ223" s="240">
        <f t="shared" si="898"/>
        <v>1.1388320855337732E-2</v>
      </c>
      <c r="OA223" s="240">
        <f t="shared" si="899"/>
        <v>0</v>
      </c>
      <c r="OB223" s="241">
        <f t="shared" si="900"/>
        <v>0</v>
      </c>
      <c r="OC223" s="4"/>
      <c r="OD223" s="4"/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136"/>
      <c r="OP223" s="13"/>
      <c r="OQ223" s="13"/>
      <c r="OR223" s="13"/>
      <c r="OS223" s="13"/>
      <c r="OT223" s="13"/>
    </row>
    <row r="224" spans="1:410" ht="15" customHeight="1">
      <c r="A224" s="242">
        <v>205</v>
      </c>
      <c r="B224" s="49" t="s">
        <v>274</v>
      </c>
      <c r="C224" s="50">
        <v>5</v>
      </c>
      <c r="D224" s="51">
        <v>3067.3</v>
      </c>
      <c r="E224" s="52">
        <v>3067.3</v>
      </c>
      <c r="F224" s="52"/>
      <c r="G224" s="52"/>
      <c r="H224" s="53"/>
      <c r="I224" s="57">
        <v>3.0542868632520439</v>
      </c>
      <c r="J224" s="58">
        <v>3.0542868632520439</v>
      </c>
      <c r="K224" s="58">
        <v>2.5015999999999998</v>
      </c>
      <c r="L224" s="243">
        <v>2.7202999999999999</v>
      </c>
      <c r="M224" s="1">
        <v>0.21870000000000001</v>
      </c>
      <c r="N224" s="2">
        <v>0.33860000000000001</v>
      </c>
      <c r="O224" s="2">
        <v>0.33398686325204385</v>
      </c>
      <c r="P224" s="2">
        <v>7.7000000000000002E-3</v>
      </c>
      <c r="Q224" s="2">
        <v>0</v>
      </c>
      <c r="R224" s="2">
        <v>0</v>
      </c>
      <c r="S224" s="2">
        <v>0.62709999999999999</v>
      </c>
      <c r="T224" s="2">
        <v>4.3999999999999997E-2</v>
      </c>
      <c r="U224" s="2">
        <v>1.4E-3</v>
      </c>
      <c r="V224" s="2">
        <v>0.18229999999999999</v>
      </c>
      <c r="W224" s="2">
        <v>0.13059999999999999</v>
      </c>
      <c r="X224" s="2">
        <v>0.75</v>
      </c>
      <c r="Y224" s="2">
        <v>0.1757</v>
      </c>
      <c r="Z224" s="2">
        <v>4.0000000000000002E-4</v>
      </c>
      <c r="AA224" s="2">
        <v>0.24379999999999999</v>
      </c>
      <c r="AB224" s="3">
        <v>0</v>
      </c>
      <c r="AC224" s="244">
        <v>257.32</v>
      </c>
      <c r="AD224" s="108">
        <v>56.610399999999998</v>
      </c>
      <c r="AE224" s="108">
        <v>173.18999796</v>
      </c>
      <c r="AF224" s="108">
        <f t="shared" si="901"/>
        <v>17.141306858093042</v>
      </c>
      <c r="AG224" s="108">
        <f t="shared" si="902"/>
        <v>54.198077961602401</v>
      </c>
      <c r="AH224" s="108">
        <v>8.9484160607916596</v>
      </c>
      <c r="AI224" s="108">
        <v>36.213023454915643</v>
      </c>
      <c r="AJ224" s="108">
        <f t="shared" si="903"/>
        <v>0.70054093873534318</v>
      </c>
      <c r="AK224" s="108">
        <f t="shared" si="904"/>
        <v>21.194323811411568</v>
      </c>
      <c r="AL224" s="108">
        <v>26.61409187378537</v>
      </c>
      <c r="AM224" s="245">
        <v>670.67511521939116</v>
      </c>
      <c r="AN224" s="244">
        <v>386.97</v>
      </c>
      <c r="AO224" s="108">
        <v>85.133399999999995</v>
      </c>
      <c r="AP224" s="108">
        <v>260.45131941</v>
      </c>
      <c r="AQ224" s="108">
        <f t="shared" si="905"/>
        <v>25.777908887285342</v>
      </c>
      <c r="AR224" s="108">
        <f t="shared" si="906"/>
        <v>81.505635896165401</v>
      </c>
      <c r="AS224" s="246">
        <v>35.697513445574998</v>
      </c>
      <c r="AT224" s="247">
        <v>11.242367339702369</v>
      </c>
      <c r="AU224" s="108">
        <v>56.082412998456967</v>
      </c>
      <c r="AV224" s="108">
        <f t="shared" si="907"/>
        <v>1.0849142794551501</v>
      </c>
      <c r="AW224" s="108">
        <f t="shared" si="908"/>
        <v>32.823241690780911</v>
      </c>
      <c r="AX224" s="108">
        <v>41.2167322927016</v>
      </c>
      <c r="AY224" s="245">
        <v>1038.6616537760801</v>
      </c>
      <c r="AZ224" s="248">
        <v>130</v>
      </c>
      <c r="BA224" s="108">
        <v>662.63166666666666</v>
      </c>
      <c r="BB224" s="108">
        <v>69.103004701431999</v>
      </c>
      <c r="BC224" s="109">
        <v>55.282403761145602</v>
      </c>
      <c r="BD224" s="109">
        <v>13.820600940286397</v>
      </c>
      <c r="BE224" s="108">
        <v>25.913631249999998</v>
      </c>
      <c r="BF224" s="109">
        <v>20.730905</v>
      </c>
      <c r="BG224" s="109">
        <v>5.1827262499999982</v>
      </c>
      <c r="BH224" s="108">
        <v>55.308326091121202</v>
      </c>
      <c r="BI224" s="109">
        <f t="shared" si="909"/>
        <v>32.370193394698326</v>
      </c>
      <c r="BJ224" s="108">
        <f t="shared" si="910"/>
        <v>1.0699395682327397</v>
      </c>
      <c r="BK224" s="108">
        <v>40.647831435461001</v>
      </c>
      <c r="BL224" s="245">
        <v>1024.3253521736169</v>
      </c>
      <c r="BM224" s="244">
        <v>8.42</v>
      </c>
      <c r="BN224" s="108">
        <v>1.8524</v>
      </c>
      <c r="BO224" s="108">
        <v>5.6671062599999997</v>
      </c>
      <c r="BP224" s="108">
        <f t="shared" si="911"/>
        <v>0.56089617497723998</v>
      </c>
      <c r="BQ224" s="108">
        <f t="shared" si="912"/>
        <v>1.7734642330043999</v>
      </c>
      <c r="BR224" s="108">
        <v>1.4655263521416699</v>
      </c>
      <c r="BS224" s="108">
        <v>1.2705673806863416</v>
      </c>
      <c r="BT224" s="108">
        <f t="shared" si="913"/>
        <v>2.4579125979377277E-2</v>
      </c>
      <c r="BU224" s="108">
        <f t="shared" si="914"/>
        <v>0.74362242975953374</v>
      </c>
      <c r="BV224" s="108">
        <v>0.93377999964140046</v>
      </c>
      <c r="BW224" s="245">
        <v>23.531255990963292</v>
      </c>
      <c r="BX224" s="107">
        <v>0</v>
      </c>
      <c r="BY224" s="108">
        <v>0</v>
      </c>
      <c r="BZ224" s="109">
        <f t="shared" si="915"/>
        <v>0</v>
      </c>
      <c r="CA224" s="109">
        <f t="shared" si="916"/>
        <v>0</v>
      </c>
      <c r="CB224" s="108">
        <v>0</v>
      </c>
      <c r="CC224" s="110">
        <v>0</v>
      </c>
      <c r="CD224" s="244">
        <v>0</v>
      </c>
      <c r="CE224" s="108">
        <v>0</v>
      </c>
      <c r="CF224" s="109">
        <f t="shared" si="917"/>
        <v>0</v>
      </c>
      <c r="CG224" s="109">
        <f t="shared" si="918"/>
        <v>0</v>
      </c>
      <c r="CH224" s="108">
        <v>0</v>
      </c>
      <c r="CI224" s="245">
        <v>0</v>
      </c>
      <c r="CJ224" s="249">
        <v>709.88607271336195</v>
      </c>
      <c r="CK224" s="250">
        <v>156.17493599693961</v>
      </c>
      <c r="CL224" s="250">
        <v>76.279358059741568</v>
      </c>
      <c r="CM224" s="251">
        <v>48.774186022335726</v>
      </c>
      <c r="CN224" s="252">
        <f t="shared" si="806"/>
        <v>23.774976976587549</v>
      </c>
      <c r="CO224" s="250">
        <v>477.79095089794635</v>
      </c>
      <c r="CP224" s="252">
        <f t="shared" si="919"/>
        <v>47.288881574173345</v>
      </c>
      <c r="CQ224" s="250">
        <v>149.51990017400334</v>
      </c>
      <c r="CR224" s="250">
        <v>103.66958618976332</v>
      </c>
      <c r="CS224" s="252">
        <f t="shared" si="920"/>
        <v>2.0054881448409714</v>
      </c>
      <c r="CT224" s="252">
        <f t="shared" si="921"/>
        <v>60.674491370110402</v>
      </c>
      <c r="CU224" s="250">
        <f t="shared" si="807"/>
        <v>1523.8009038577529</v>
      </c>
      <c r="CV224" s="245">
        <f t="shared" si="922"/>
        <v>1919.9891388607687</v>
      </c>
      <c r="CW224" s="244">
        <v>99.843550000000008</v>
      </c>
      <c r="CX224" s="108">
        <v>7.2885791500000003</v>
      </c>
      <c r="CY224" s="108">
        <f t="shared" si="923"/>
        <v>0.14099756365675001</v>
      </c>
      <c r="CZ224" s="108">
        <f t="shared" si="924"/>
        <v>4.2657721419622003</v>
      </c>
      <c r="DA224" s="108">
        <v>5.3566064574999999</v>
      </c>
      <c r="DB224" s="245">
        <v>134.98648272900002</v>
      </c>
      <c r="DC224" s="244">
        <v>3.3727000000000005</v>
      </c>
      <c r="DD224" s="108">
        <v>0.24620710000000001</v>
      </c>
      <c r="DE224" s="108">
        <f t="shared" si="925"/>
        <v>4.7628763495000002E-3</v>
      </c>
      <c r="DF224" s="108">
        <f t="shared" si="926"/>
        <v>0.1440971370028</v>
      </c>
      <c r="DG224" s="108">
        <v>0.180945355</v>
      </c>
      <c r="DH224" s="245">
        <v>4.5598229460000006</v>
      </c>
      <c r="DI224" s="107">
        <v>216.52241466948803</v>
      </c>
      <c r="DJ224" s="108">
        <v>47.634931227287368</v>
      </c>
      <c r="DK224" s="108">
        <v>3.5987541885991052</v>
      </c>
      <c r="DL224" s="108">
        <v>145.73106076054293</v>
      </c>
      <c r="DM224" s="108">
        <f t="shared" si="927"/>
        <v>14.423586007713977</v>
      </c>
      <c r="DN224" s="108">
        <f t="shared" si="928"/>
        <v>45.605078154404303</v>
      </c>
      <c r="DO224" s="108">
        <v>30.184562741751968</v>
      </c>
      <c r="DP224" s="108">
        <f t="shared" si="929"/>
        <v>0.58392036623919186</v>
      </c>
      <c r="DQ224" s="108">
        <f t="shared" si="930"/>
        <v>17.666058666739691</v>
      </c>
      <c r="DR224" s="108">
        <v>22.183586179383468</v>
      </c>
      <c r="DS224" s="110">
        <v>559.02637172046343</v>
      </c>
      <c r="DT224" s="244">
        <v>153.82</v>
      </c>
      <c r="DU224" s="108">
        <v>33.840400000000002</v>
      </c>
      <c r="DV224" s="108">
        <v>103.52901246</v>
      </c>
      <c r="DW224" s="108">
        <f t="shared" si="931"/>
        <v>10.246680479216041</v>
      </c>
      <c r="DX224" s="108">
        <f t="shared" si="932"/>
        <v>32.398369159232402</v>
      </c>
      <c r="DY224" s="108">
        <v>2.9854928089166699</v>
      </c>
      <c r="DZ224" s="108">
        <v>1.9498755706624999</v>
      </c>
      <c r="EA224" s="108"/>
      <c r="EB224" s="108">
        <v>21.617109001289279</v>
      </c>
      <c r="EC224" s="108">
        <f t="shared" si="933"/>
        <v>0.41818297362994111</v>
      </c>
      <c r="ED224" s="108">
        <f t="shared" si="934"/>
        <v>12.651802150966574</v>
      </c>
      <c r="EE224" s="108">
        <v>15.887094492043424</v>
      </c>
      <c r="EF224" s="245">
        <v>400.35478119949425</v>
      </c>
      <c r="EG224" s="249">
        <v>448.68945952380926</v>
      </c>
      <c r="EH224" s="250">
        <v>98.711681095238092</v>
      </c>
      <c r="EI224" s="250">
        <v>852.25267667326375</v>
      </c>
      <c r="EJ224" s="250">
        <v>301.99178680087851</v>
      </c>
      <c r="EK224" s="250">
        <f t="shared" si="935"/>
        <v>29.889335106830153</v>
      </c>
      <c r="EL224" s="250">
        <v>94.505309761466918</v>
      </c>
      <c r="EM224" s="250">
        <v>124.22012909880289</v>
      </c>
      <c r="EN224" s="250">
        <f t="shared" si="936"/>
        <v>2.4030383974163421</v>
      </c>
      <c r="EO224" s="250">
        <f t="shared" si="937"/>
        <v>72.702066517398166</v>
      </c>
      <c r="EP224" s="250">
        <v>1825.8657331919926</v>
      </c>
      <c r="EQ224" s="245">
        <v>2300.5908238219108</v>
      </c>
      <c r="ER224" s="244">
        <v>202.19</v>
      </c>
      <c r="ES224" s="108">
        <v>44.4818</v>
      </c>
      <c r="ET224" s="108">
        <v>136.08458607</v>
      </c>
      <c r="EU224" s="108">
        <f t="shared" si="938"/>
        <v>13.468835821692181</v>
      </c>
      <c r="EV224" s="108">
        <f t="shared" si="939"/>
        <v>42.586310364745799</v>
      </c>
      <c r="EW224" s="108">
        <v>15.7773890333</v>
      </c>
      <c r="EX224" s="108">
        <v>29.092965582540899</v>
      </c>
      <c r="EY224" s="108">
        <f t="shared" si="940"/>
        <v>0.5628034191942537</v>
      </c>
      <c r="EZ224" s="108">
        <f t="shared" si="941"/>
        <v>17.027181780562547</v>
      </c>
      <c r="FA224" s="108">
        <v>21.381337034291999</v>
      </c>
      <c r="FB224" s="245">
        <v>538.80969326415936</v>
      </c>
      <c r="FC224" s="244">
        <v>0.83333333333333293</v>
      </c>
      <c r="FD224" s="108">
        <v>6.0833333333333302E-2</v>
      </c>
      <c r="FE224" s="108">
        <f t="shared" si="942"/>
        <v>1.1768208333333328E-3</v>
      </c>
      <c r="FF224" s="108">
        <f t="shared" si="943"/>
        <v>3.5603803333333316E-2</v>
      </c>
      <c r="FG224" s="108">
        <v>4.4708333333333301E-2</v>
      </c>
      <c r="FH224" s="245">
        <v>1.1266499999999995</v>
      </c>
      <c r="FI224" s="244">
        <v>553.16594666666595</v>
      </c>
      <c r="FJ224" s="108">
        <v>40.381114106666601</v>
      </c>
      <c r="FK224" s="108">
        <f t="shared" si="944"/>
        <v>0.78117265239346545</v>
      </c>
      <c r="FL224" s="108">
        <f t="shared" si="945"/>
        <v>23.633773890980549</v>
      </c>
      <c r="FM224" s="108">
        <v>29.677499999999998</v>
      </c>
      <c r="FN224" s="245">
        <v>747.86947292799903</v>
      </c>
      <c r="FO224" s="244">
        <v>0</v>
      </c>
      <c r="FP224" s="108">
        <v>0</v>
      </c>
      <c r="FQ224" s="108">
        <f t="shared" si="946"/>
        <v>0</v>
      </c>
      <c r="FR224" s="108">
        <f t="shared" si="947"/>
        <v>0</v>
      </c>
      <c r="FS224" s="108">
        <v>0</v>
      </c>
      <c r="FT224" s="110">
        <v>0</v>
      </c>
      <c r="FU224" s="253">
        <f t="shared" si="808"/>
        <v>2908.2578952261242</v>
      </c>
      <c r="FV224" s="254">
        <f t="shared" si="809"/>
        <v>983.7743184003217</v>
      </c>
      <c r="FW224" s="254">
        <f t="shared" si="810"/>
        <v>111.03065307743553</v>
      </c>
      <c r="FX224" s="254">
        <f t="shared" si="811"/>
        <v>662.63166666666666</v>
      </c>
      <c r="FY224" s="254">
        <f t="shared" si="812"/>
        <v>0</v>
      </c>
      <c r="FZ224" s="254">
        <f t="shared" si="813"/>
        <v>0</v>
      </c>
      <c r="GA224" s="254">
        <f t="shared" si="948"/>
        <v>99.843550000000008</v>
      </c>
      <c r="GB224" s="254">
        <f t="shared" si="949"/>
        <v>3.3727000000000005</v>
      </c>
      <c r="GC224" s="254">
        <f t="shared" si="950"/>
        <v>553.16594666666595</v>
      </c>
      <c r="GD224" s="254">
        <f t="shared" si="951"/>
        <v>0</v>
      </c>
      <c r="GE224" s="254">
        <f t="shared" si="814"/>
        <v>1604.4358206193679</v>
      </c>
      <c r="GF224" s="255">
        <f t="shared" si="815"/>
        <v>612.55241775964248</v>
      </c>
      <c r="GG224" s="255">
        <f t="shared" si="816"/>
        <v>158.7974309099813</v>
      </c>
      <c r="GH224" s="254">
        <f t="shared" si="817"/>
        <v>505.63541622932843</v>
      </c>
      <c r="GI224" s="255">
        <f t="shared" si="818"/>
        <v>361.0373191185621</v>
      </c>
      <c r="GJ224" s="256">
        <f t="shared" si="819"/>
        <v>9.7815171269563574</v>
      </c>
      <c r="GK224" s="253">
        <f t="shared" si="952"/>
        <v>7432.1479668859101</v>
      </c>
      <c r="GL224" s="257">
        <f t="shared" si="953"/>
        <v>9364.5064382762466</v>
      </c>
      <c r="GM224" s="221">
        <f t="shared" si="954"/>
        <v>9364.5064382762466</v>
      </c>
      <c r="GN224" s="222">
        <f t="shared" si="955"/>
        <v>4891.1280164514546</v>
      </c>
      <c r="GO224" s="222">
        <f t="shared" si="956"/>
        <v>352.30809740411024</v>
      </c>
      <c r="GP224" s="55">
        <f t="shared" si="957"/>
        <v>0.52230494460013199</v>
      </c>
      <c r="GQ224" s="56">
        <f t="shared" si="958"/>
        <v>3.7621640790815737E-2</v>
      </c>
      <c r="GR224" s="258">
        <f t="shared" si="959"/>
        <v>1.087672776977338</v>
      </c>
      <c r="GS224" s="227">
        <f t="shared" si="820"/>
        <v>9364.5064382762466</v>
      </c>
      <c r="GT224" s="222">
        <f t="shared" si="1047"/>
        <v>4891.1280164514546</v>
      </c>
      <c r="GU224" s="222">
        <f t="shared" si="1048"/>
        <v>352.30809740411024</v>
      </c>
      <c r="GV224" s="37">
        <f t="shared" si="1013"/>
        <v>0.52230494460013199</v>
      </c>
      <c r="GW224" s="228">
        <f t="shared" si="1014"/>
        <v>3.7621640790815737E-2</v>
      </c>
      <c r="GX224" s="258">
        <f t="shared" si="960"/>
        <v>1.087672776977338</v>
      </c>
      <c r="GY224" s="221">
        <f t="shared" si="1019"/>
        <v>7669.5059708832378</v>
      </c>
      <c r="GZ224" s="222">
        <f t="shared" si="961"/>
        <v>4329.923051159647</v>
      </c>
      <c r="HA224" s="222">
        <f t="shared" si="962"/>
        <v>232.70247628508974</v>
      </c>
      <c r="HB224" s="55">
        <f t="shared" si="963"/>
        <v>0.56456348917360621</v>
      </c>
      <c r="HC224" s="56">
        <f t="shared" si="964"/>
        <v>3.0341260202225412E-2</v>
      </c>
      <c r="HD224" s="258">
        <f t="shared" si="965"/>
        <v>1.0931669599588287</v>
      </c>
      <c r="HE224" s="221">
        <f t="shared" si="966"/>
        <v>8340.1810861026297</v>
      </c>
      <c r="HF224" s="222">
        <f t="shared" si="967"/>
        <v>4841.3685551651242</v>
      </c>
      <c r="HG224" s="222">
        <f t="shared" si="968"/>
        <v>255.18320450909351</v>
      </c>
      <c r="HH224" s="55">
        <f t="shared" si="969"/>
        <v>0.58048722266143238</v>
      </c>
      <c r="HI224" s="56">
        <f t="shared" si="970"/>
        <v>3.059684218779244E-2</v>
      </c>
      <c r="HJ224" s="259">
        <f t="shared" si="971"/>
        <v>1.0957017986459354</v>
      </c>
      <c r="HK224" s="54">
        <f t="shared" si="821"/>
        <v>3.3220646742387534</v>
      </c>
      <c r="HL224" s="55">
        <f t="shared" si="822"/>
        <v>3.3220646742387534</v>
      </c>
      <c r="HM224" s="55">
        <f t="shared" si="823"/>
        <v>2.7346664670330059</v>
      </c>
      <c r="HN224" s="56">
        <f t="shared" si="824"/>
        <v>2.9806376028565382</v>
      </c>
      <c r="HQ224" s="57">
        <f t="shared" si="825"/>
        <v>405.90913016307701</v>
      </c>
      <c r="HR224" s="58">
        <f t="shared" si="972"/>
        <v>469.51509085963119</v>
      </c>
      <c r="HS224" s="58">
        <f t="shared" si="826"/>
        <v>17.841847796828386</v>
      </c>
      <c r="HT224" s="58">
        <f t="shared" si="973"/>
        <v>20.605550020557104</v>
      </c>
      <c r="HU224" s="58">
        <f t="shared" si="827"/>
        <v>532.28183747570722</v>
      </c>
      <c r="HV224" s="55">
        <f t="shared" si="1020"/>
        <v>0.76258309336283203</v>
      </c>
      <c r="HW224" s="56">
        <f t="shared" si="1021"/>
        <v>3.3519550246992352E-2</v>
      </c>
      <c r="HX224" s="260">
        <f t="shared" si="1022"/>
        <v>1.124688949063215</v>
      </c>
      <c r="HY224" s="57">
        <f t="shared" si="828"/>
        <v>611.58463065607452</v>
      </c>
      <c r="HZ224" s="58">
        <f t="shared" si="974"/>
        <v>707.41994227988141</v>
      </c>
      <c r="IA224" s="58">
        <f t="shared" si="829"/>
        <v>38.10519050644286</v>
      </c>
      <c r="IB224" s="58">
        <f t="shared" si="975"/>
        <v>44.007684515890858</v>
      </c>
      <c r="IC224" s="58">
        <f t="shared" si="830"/>
        <v>824.33464585403181</v>
      </c>
      <c r="ID224" s="55">
        <f t="shared" si="1023"/>
        <v>0.74191304918702916</v>
      </c>
      <c r="IE224" s="56">
        <f t="shared" si="1024"/>
        <v>4.6225390013742422E-2</v>
      </c>
      <c r="IF224" s="260">
        <f t="shared" si="1025"/>
        <v>1.1234180877207363</v>
      </c>
      <c r="IG224" s="57">
        <f t="shared" si="831"/>
        <v>39.491635941531953</v>
      </c>
      <c r="IH224" s="58">
        <f t="shared" si="976"/>
        <v>45.67997529357001</v>
      </c>
      <c r="II224" s="58">
        <f t="shared" si="832"/>
        <v>77.083248329378335</v>
      </c>
      <c r="IJ224" s="58">
        <f t="shared" si="977"/>
        <v>89.023443495599039</v>
      </c>
      <c r="IK224" s="58">
        <f t="shared" si="833"/>
        <v>812.95662870921979</v>
      </c>
      <c r="IL224" s="55">
        <f t="shared" si="834"/>
        <v>4.8577789450139797E-2</v>
      </c>
      <c r="IM224" s="56">
        <f t="shared" si="835"/>
        <v>9.481840187682343E-2</v>
      </c>
      <c r="IN224" s="260">
        <f t="shared" si="836"/>
        <v>1.0222995100575569</v>
      </c>
      <c r="IO224" s="57">
        <f t="shared" si="837"/>
        <v>13.343245728571997</v>
      </c>
      <c r="IP224" s="58">
        <f t="shared" si="978"/>
        <v>15.43413233423923</v>
      </c>
      <c r="IQ224" s="58">
        <f t="shared" si="838"/>
        <v>0.58547530095661726</v>
      </c>
      <c r="IR224" s="58">
        <f t="shared" si="979"/>
        <v>0.67616542507479727</v>
      </c>
      <c r="IS224" s="58">
        <f t="shared" si="839"/>
        <v>18.675599992828008</v>
      </c>
      <c r="IT224" s="55">
        <f t="shared" si="1026"/>
        <v>0.71447480850394118</v>
      </c>
      <c r="IU224" s="56">
        <f t="shared" si="1027"/>
        <v>3.1349745185239426E-2</v>
      </c>
      <c r="IV224" s="260">
        <f t="shared" si="1028"/>
        <v>1.1168142780217611</v>
      </c>
      <c r="IW224" s="57">
        <f t="shared" si="840"/>
        <v>0</v>
      </c>
      <c r="IX224" s="58">
        <f t="shared" si="980"/>
        <v>0</v>
      </c>
      <c r="IY224" s="58">
        <f t="shared" si="841"/>
        <v>0</v>
      </c>
      <c r="IZ224" s="58">
        <f t="shared" si="981"/>
        <v>0</v>
      </c>
      <c r="JA224" s="58">
        <f t="shared" si="842"/>
        <v>0</v>
      </c>
      <c r="JB224" s="55"/>
      <c r="JC224" s="56"/>
      <c r="JD224" s="260"/>
      <c r="JE224" s="57">
        <f t="shared" si="843"/>
        <v>0</v>
      </c>
      <c r="JF224" s="58">
        <f t="shared" si="982"/>
        <v>0</v>
      </c>
      <c r="JG224" s="58">
        <f t="shared" si="844"/>
        <v>0</v>
      </c>
      <c r="JH224" s="58">
        <f t="shared" si="983"/>
        <v>0</v>
      </c>
      <c r="JI224" s="58">
        <f t="shared" si="845"/>
        <v>0</v>
      </c>
      <c r="JJ224" s="55"/>
      <c r="JK224" s="56"/>
      <c r="JL224" s="260"/>
      <c r="JM224" s="57">
        <f t="shared" si="846"/>
        <v>1122.4981663941203</v>
      </c>
      <c r="JN224" s="58">
        <f t="shared" si="984"/>
        <v>1298.393629068079</v>
      </c>
      <c r="JO224" s="58">
        <f t="shared" si="847"/>
        <v>73.069346695601865</v>
      </c>
      <c r="JP224" s="58">
        <f t="shared" si="985"/>
        <v>84.387788498750595</v>
      </c>
      <c r="JQ224" s="58">
        <f t="shared" si="848"/>
        <v>1523.8009038577529</v>
      </c>
      <c r="JR224" s="55">
        <f t="shared" si="849"/>
        <v>0.73664358877352765</v>
      </c>
      <c r="JS224" s="56">
        <f t="shared" si="850"/>
        <v>4.7952030026110877E-2</v>
      </c>
      <c r="JT224" s="260">
        <f t="shared" si="851"/>
        <v>1.1228598198118562</v>
      </c>
      <c r="JU224" s="57">
        <f t="shared" si="852"/>
        <v>5.204242013193884</v>
      </c>
      <c r="JV224" s="58">
        <f t="shared" si="986"/>
        <v>6.0197467366613662</v>
      </c>
      <c r="JW224" s="58">
        <f t="shared" si="853"/>
        <v>0.14099756365675001</v>
      </c>
      <c r="JX224" s="58">
        <f t="shared" si="987"/>
        <v>0.16283808626718058</v>
      </c>
      <c r="JY224" s="58">
        <f t="shared" si="854"/>
        <v>107.13212915</v>
      </c>
      <c r="JZ224" s="55">
        <f t="shared" si="1029"/>
        <v>4.8577789450139797E-2</v>
      </c>
      <c r="KA224" s="56">
        <f t="shared" si="1030"/>
        <v>1.3161090400745574E-3</v>
      </c>
      <c r="KB224" s="260">
        <f t="shared" si="1031"/>
        <v>1.0078160048971445</v>
      </c>
      <c r="KC224" s="57">
        <f t="shared" si="855"/>
        <v>0.17579850714341599</v>
      </c>
      <c r="KD224" s="58">
        <f t="shared" si="988"/>
        <v>0.2033461332127893</v>
      </c>
      <c r="KE224" s="58">
        <f t="shared" si="856"/>
        <v>4.7628763495000002E-3</v>
      </c>
      <c r="KF224" s="58">
        <f t="shared" si="989"/>
        <v>5.5006458960375508E-3</v>
      </c>
      <c r="KG224" s="58">
        <f t="shared" si="857"/>
        <v>3.6189071000000004</v>
      </c>
      <c r="KH224" s="55">
        <f t="shared" si="1032"/>
        <v>4.857778945013979E-2</v>
      </c>
      <c r="KI224" s="56">
        <f t="shared" si="1033"/>
        <v>1.3161090400745572E-3</v>
      </c>
      <c r="KJ224" s="260">
        <f t="shared" si="1034"/>
        <v>1.0078160048971445</v>
      </c>
      <c r="KK224" s="57">
        <f t="shared" si="858"/>
        <v>341.34813281857106</v>
      </c>
      <c r="KL224" s="58">
        <f t="shared" si="990"/>
        <v>394.83738523124117</v>
      </c>
      <c r="KM224" s="58">
        <f t="shared" si="859"/>
        <v>15.00750637395317</v>
      </c>
      <c r="KN224" s="58">
        <f t="shared" si="991"/>
        <v>17.332169111278517</v>
      </c>
      <c r="KO224" s="58">
        <f t="shared" si="860"/>
        <v>443.67172358766936</v>
      </c>
      <c r="KP224" s="55">
        <f t="shared" si="992"/>
        <v>0.76937094403565431</v>
      </c>
      <c r="KQ224" s="56">
        <f t="shared" si="993"/>
        <v>3.3825699444169542E-2</v>
      </c>
      <c r="KR224" s="260">
        <f t="shared" si="994"/>
        <v>1.125800027774289</v>
      </c>
      <c r="KS224" s="57">
        <f t="shared" si="861"/>
        <v>242.62160899844272</v>
      </c>
      <c r="KT224" s="58">
        <f t="shared" si="995"/>
        <v>280.64041512849872</v>
      </c>
      <c r="KU224" s="58">
        <f t="shared" si="862"/>
        <v>10.664863452845982</v>
      </c>
      <c r="KV224" s="58">
        <f t="shared" si="996"/>
        <v>12.316850801691825</v>
      </c>
      <c r="KW224" s="58">
        <f t="shared" si="863"/>
        <v>317.74188984086845</v>
      </c>
      <c r="KX224" s="55">
        <f t="shared" si="1035"/>
        <v>0.76358080805761086</v>
      </c>
      <c r="KY224" s="56">
        <f t="shared" si="1036"/>
        <v>3.3564549698458582E-2</v>
      </c>
      <c r="KZ224" s="260">
        <f t="shared" si="1037"/>
        <v>1.1248522613709189</v>
      </c>
      <c r="LA224" s="57">
        <f t="shared" si="864"/>
        <v>751.39413967926282</v>
      </c>
      <c r="LB224" s="58">
        <f t="shared" si="997"/>
        <v>869.1376013670033</v>
      </c>
      <c r="LC224" s="58">
        <f t="shared" si="865"/>
        <v>32.292373504246498</v>
      </c>
      <c r="LD224" s="58">
        <f t="shared" si="998"/>
        <v>37.29446216005428</v>
      </c>
      <c r="LE224" s="58">
        <f t="shared" si="866"/>
        <v>1825.8657331919926</v>
      </c>
      <c r="LF224" s="55">
        <f t="shared" si="999"/>
        <v>0.41152759812501094</v>
      </c>
      <c r="LG224" s="56">
        <f t="shared" si="1000"/>
        <v>1.7686061421281356E-2</v>
      </c>
      <c r="LH224" s="260">
        <f t="shared" si="1001"/>
        <v>1.0672259455403457</v>
      </c>
      <c r="LI224" s="57">
        <f t="shared" si="867"/>
        <v>319.40026041727617</v>
      </c>
      <c r="LJ224" s="58">
        <f t="shared" si="1002"/>
        <v>369.45028122466334</v>
      </c>
      <c r="LK224" s="58">
        <f t="shared" si="868"/>
        <v>14.031639240886435</v>
      </c>
      <c r="LL224" s="58">
        <f t="shared" si="1003"/>
        <v>16.205140159299745</v>
      </c>
      <c r="LM224" s="58">
        <f t="shared" si="869"/>
        <v>427.62674068584073</v>
      </c>
      <c r="LN224" s="55">
        <f t="shared" si="1038"/>
        <v>0.74691367500781725</v>
      </c>
      <c r="LO224" s="56">
        <f t="shared" si="1039"/>
        <v>3.2812819933529101E-2</v>
      </c>
      <c r="LP224" s="260">
        <f t="shared" si="1040"/>
        <v>1.1221240786814286</v>
      </c>
      <c r="LQ224" s="57">
        <f t="shared" si="870"/>
        <v>4.3436640066666643E-2</v>
      </c>
      <c r="LR224" s="58">
        <f t="shared" si="1004"/>
        <v>5.0243161565113312E-2</v>
      </c>
      <c r="LS224" s="58">
        <f t="shared" si="871"/>
        <v>1.1768208333333328E-3</v>
      </c>
      <c r="LT224" s="58">
        <f t="shared" si="1005"/>
        <v>1.359110380416666E-3</v>
      </c>
      <c r="LU224" s="58">
        <f t="shared" si="872"/>
        <v>0.89416666666666633</v>
      </c>
      <c r="LV224" s="55">
        <f t="shared" si="873"/>
        <v>4.857778945013979E-2</v>
      </c>
      <c r="LW224" s="56">
        <f t="shared" si="874"/>
        <v>1.3161090400745572E-3</v>
      </c>
      <c r="LX224" s="260">
        <f t="shared" si="875"/>
        <v>1.0078160048971445</v>
      </c>
      <c r="LY224" s="57">
        <f t="shared" si="876"/>
        <v>28.83320414699627</v>
      </c>
      <c r="LZ224" s="58">
        <f t="shared" si="1006"/>
        <v>33.351367236830583</v>
      </c>
      <c r="MA224" s="58">
        <f t="shared" si="877"/>
        <v>0.78117265239346545</v>
      </c>
      <c r="MB224" s="58">
        <f t="shared" si="1007"/>
        <v>0.90217629624921325</v>
      </c>
      <c r="MC224" s="58">
        <f t="shared" si="878"/>
        <v>593.54720073650719</v>
      </c>
      <c r="MD224" s="55">
        <f t="shared" si="1041"/>
        <v>4.8577777995108706E-2</v>
      </c>
      <c r="ME224" s="56">
        <f t="shared" si="1042"/>
        <v>1.3161087297255247E-3</v>
      </c>
      <c r="MF224" s="260">
        <f t="shared" si="1043"/>
        <v>1.0078160030540679</v>
      </c>
      <c r="MG224" s="57">
        <f t="shared" si="879"/>
        <v>0</v>
      </c>
      <c r="MH224" s="58">
        <f t="shared" si="1008"/>
        <v>0</v>
      </c>
      <c r="MI224" s="58">
        <f t="shared" si="880"/>
        <v>0</v>
      </c>
      <c r="MJ224" s="58">
        <f t="shared" si="1009"/>
        <v>0</v>
      </c>
      <c r="MK224" s="58">
        <f t="shared" si="881"/>
        <v>0</v>
      </c>
      <c r="ML224" s="55"/>
      <c r="MM224" s="56"/>
      <c r="MN224" s="260"/>
      <c r="MO224" s="59">
        <v>3.0542868632520439</v>
      </c>
      <c r="MP224" s="60">
        <v>3.0542868632520439</v>
      </c>
      <c r="MQ224" s="60">
        <v>2.5015999999999998</v>
      </c>
      <c r="MR224" s="61">
        <v>2.7202999999999999</v>
      </c>
      <c r="MS224" s="59">
        <f t="shared" si="882"/>
        <v>1.087672776977338</v>
      </c>
      <c r="MT224" s="60">
        <f>GX224</f>
        <v>1.087672776977338</v>
      </c>
      <c r="MU224" s="60">
        <f t="shared" si="1010"/>
        <v>1.0931669599588287</v>
      </c>
      <c r="MV224" s="61">
        <f t="shared" si="1044"/>
        <v>1.0957017986459354</v>
      </c>
      <c r="MW224" s="66">
        <f t="shared" si="1011"/>
        <v>3.3220646742387534</v>
      </c>
      <c r="MX224" s="67">
        <f t="shared" si="1045"/>
        <v>3.3220646742387534</v>
      </c>
      <c r="MY224" s="67">
        <f t="shared" si="1012"/>
        <v>2.7346664670330059</v>
      </c>
      <c r="MZ224" s="261">
        <f t="shared" si="1046"/>
        <v>2.9806376028565382</v>
      </c>
      <c r="NA224" s="59">
        <f t="shared" si="883"/>
        <v>1.0876900830738965</v>
      </c>
      <c r="NB224" s="60">
        <f>NF224/J224</f>
        <v>1.0876900830738965</v>
      </c>
      <c r="NC224" s="60">
        <f t="shared" si="884"/>
        <v>1.0931857420026292</v>
      </c>
      <c r="ND224" s="262">
        <f>NH224/L224</f>
        <v>1.0957184594911964</v>
      </c>
      <c r="NE224" s="62">
        <f t="shared" si="885"/>
        <v>3.3221175320221263</v>
      </c>
      <c r="NF224" s="63">
        <f>NE224+NQ224+NR224+OB224</f>
        <v>3.3221175320221263</v>
      </c>
      <c r="NG224" s="63">
        <f t="shared" si="886"/>
        <v>2.7347134521937768</v>
      </c>
      <c r="NH224" s="64">
        <f>NG224+NM224</f>
        <v>2.9806829253539018</v>
      </c>
      <c r="NI224" s="238">
        <f t="shared" si="1015"/>
        <v>-5.2857783372939338E-5</v>
      </c>
      <c r="NJ224" s="238">
        <f t="shared" si="1016"/>
        <v>-5.2857783372939338E-5</v>
      </c>
      <c r="NK224" s="238">
        <f t="shared" si="1017"/>
        <v>-4.6985160770951495E-5</v>
      </c>
      <c r="NL224" s="238">
        <f t="shared" si="1018"/>
        <v>-4.5322497363553538E-5</v>
      </c>
      <c r="NM224" s="239">
        <f t="shared" si="887"/>
        <v>0.24596947316012513</v>
      </c>
      <c r="NN224" s="240">
        <f t="shared" si="888"/>
        <v>0.38038936450224131</v>
      </c>
      <c r="NO224" s="240">
        <f>O224*IN224</f>
        <v>0.34143460666822467</v>
      </c>
      <c r="NP224" s="240">
        <f t="shared" si="889"/>
        <v>8.5994699407675613E-3</v>
      </c>
      <c r="NQ224" s="240">
        <f t="shared" si="803"/>
        <v>0</v>
      </c>
      <c r="NR224" s="240">
        <f t="shared" si="890"/>
        <v>0</v>
      </c>
      <c r="NS224" s="240">
        <f t="shared" si="891"/>
        <v>0.70414539300401502</v>
      </c>
      <c r="NT224" s="240">
        <f t="shared" si="892"/>
        <v>4.4343904215474357E-2</v>
      </c>
      <c r="NU224" s="240">
        <f t="shared" si="893"/>
        <v>1.4109424068560023E-3</v>
      </c>
      <c r="NV224" s="240">
        <f t="shared" si="894"/>
        <v>0.20523334506325289</v>
      </c>
      <c r="NW224" s="240">
        <f t="shared" si="895"/>
        <v>0.14690570533504199</v>
      </c>
      <c r="NX224" s="240">
        <f t="shared" si="896"/>
        <v>0.80041945915525925</v>
      </c>
      <c r="NY224" s="240">
        <f t="shared" si="897"/>
        <v>0.19715720062432701</v>
      </c>
      <c r="NZ224" s="240">
        <f t="shared" si="898"/>
        <v>4.0312640195885782E-4</v>
      </c>
      <c r="OA224" s="240">
        <f t="shared" si="899"/>
        <v>0.24570554154458174</v>
      </c>
      <c r="OB224" s="241">
        <f t="shared" si="900"/>
        <v>0</v>
      </c>
      <c r="OC224" s="4"/>
      <c r="OD224" s="4"/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136"/>
      <c r="OP224" s="13"/>
      <c r="OQ224" s="13"/>
      <c r="OR224" s="13"/>
      <c r="OS224" s="13"/>
      <c r="OT224" s="13"/>
    </row>
    <row r="225" spans="1:410" ht="15" customHeight="1">
      <c r="A225" s="242">
        <v>206</v>
      </c>
      <c r="B225" s="49" t="s">
        <v>275</v>
      </c>
      <c r="C225" s="50">
        <v>1</v>
      </c>
      <c r="D225" s="51">
        <v>81.5</v>
      </c>
      <c r="E225" s="52">
        <v>81.5</v>
      </c>
      <c r="F225" s="52"/>
      <c r="G225" s="52"/>
      <c r="H225" s="53"/>
      <c r="I225" s="57">
        <v>0.81325010364987316</v>
      </c>
      <c r="J225" s="58"/>
      <c r="K225" s="58">
        <v>0.61990000000000012</v>
      </c>
      <c r="L225" s="243"/>
      <c r="M225" s="1">
        <v>0</v>
      </c>
      <c r="N225" s="2">
        <v>0</v>
      </c>
      <c r="O225" s="2">
        <v>0.19335010364987307</v>
      </c>
      <c r="P225" s="2">
        <v>0</v>
      </c>
      <c r="Q225" s="2">
        <v>0</v>
      </c>
      <c r="R225" s="2">
        <v>0</v>
      </c>
      <c r="S225" s="2">
        <v>0.24099999999999999</v>
      </c>
      <c r="T225" s="2">
        <v>0</v>
      </c>
      <c r="U225" s="2">
        <v>0</v>
      </c>
      <c r="V225" s="2">
        <v>5.6800000000000003E-2</v>
      </c>
      <c r="W225" s="2">
        <v>0</v>
      </c>
      <c r="X225" s="2">
        <v>0.30830000000000002</v>
      </c>
      <c r="Y225" s="2">
        <v>0</v>
      </c>
      <c r="Z225" s="2">
        <v>1.38E-2</v>
      </c>
      <c r="AA225" s="2">
        <v>0</v>
      </c>
      <c r="AB225" s="3">
        <v>0</v>
      </c>
      <c r="AC225" s="244">
        <v>0</v>
      </c>
      <c r="AD225" s="108">
        <v>0</v>
      </c>
      <c r="AE225" s="108">
        <v>0</v>
      </c>
      <c r="AF225" s="108">
        <f t="shared" si="901"/>
        <v>0</v>
      </c>
      <c r="AG225" s="108">
        <f t="shared" si="902"/>
        <v>0</v>
      </c>
      <c r="AH225" s="108">
        <v>0</v>
      </c>
      <c r="AI225" s="108">
        <v>0</v>
      </c>
      <c r="AJ225" s="108">
        <f t="shared" si="903"/>
        <v>0</v>
      </c>
      <c r="AK225" s="108">
        <f t="shared" si="904"/>
        <v>0</v>
      </c>
      <c r="AL225" s="108">
        <v>0</v>
      </c>
      <c r="AM225" s="245">
        <v>0</v>
      </c>
      <c r="AN225" s="244">
        <v>0</v>
      </c>
      <c r="AO225" s="108">
        <v>0</v>
      </c>
      <c r="AP225" s="108">
        <v>0</v>
      </c>
      <c r="AQ225" s="108">
        <f t="shared" si="905"/>
        <v>0</v>
      </c>
      <c r="AR225" s="108">
        <f t="shared" si="906"/>
        <v>0</v>
      </c>
      <c r="AS225" s="246">
        <v>0</v>
      </c>
      <c r="AT225" s="247">
        <v>0</v>
      </c>
      <c r="AU225" s="108">
        <v>0</v>
      </c>
      <c r="AV225" s="108">
        <f t="shared" si="907"/>
        <v>0</v>
      </c>
      <c r="AW225" s="108">
        <f t="shared" si="908"/>
        <v>0</v>
      </c>
      <c r="AX225" s="108">
        <v>0</v>
      </c>
      <c r="AY225" s="245">
        <v>0</v>
      </c>
      <c r="AZ225" s="248">
        <v>2</v>
      </c>
      <c r="BA225" s="108">
        <v>10.194333333333331</v>
      </c>
      <c r="BB225" s="108">
        <v>1.0631231492527999</v>
      </c>
      <c r="BC225" s="109">
        <v>0.85049851940223997</v>
      </c>
      <c r="BD225" s="109">
        <v>0.21262462985055997</v>
      </c>
      <c r="BE225" s="108">
        <v>0.39867124999999998</v>
      </c>
      <c r="BF225" s="109">
        <v>0.31893700000000003</v>
      </c>
      <c r="BG225" s="109">
        <v>7.9734249999999951E-2</v>
      </c>
      <c r="BH225" s="108">
        <v>0.85089732447878741</v>
      </c>
      <c r="BI225" s="109">
        <f t="shared" si="909"/>
        <v>0.49800297530305093</v>
      </c>
      <c r="BJ225" s="108">
        <f t="shared" si="910"/>
        <v>1.6460608742042145E-2</v>
      </c>
      <c r="BK225" s="108">
        <v>0.62535125285324589</v>
      </c>
      <c r="BL225" s="245">
        <v>15.758851571901795</v>
      </c>
      <c r="BM225" s="244">
        <v>0</v>
      </c>
      <c r="BN225" s="108">
        <v>0</v>
      </c>
      <c r="BO225" s="108">
        <v>0</v>
      </c>
      <c r="BP225" s="108">
        <f t="shared" si="911"/>
        <v>0</v>
      </c>
      <c r="BQ225" s="108">
        <f t="shared" si="912"/>
        <v>0</v>
      </c>
      <c r="BR225" s="108">
        <v>0</v>
      </c>
      <c r="BS225" s="108">
        <v>0</v>
      </c>
      <c r="BT225" s="108">
        <f t="shared" si="913"/>
        <v>0</v>
      </c>
      <c r="BU225" s="108">
        <f t="shared" si="914"/>
        <v>0</v>
      </c>
      <c r="BV225" s="108">
        <v>0</v>
      </c>
      <c r="BW225" s="245">
        <v>0</v>
      </c>
      <c r="BX225" s="107">
        <v>0</v>
      </c>
      <c r="BY225" s="108">
        <v>0</v>
      </c>
      <c r="BZ225" s="109">
        <f t="shared" si="915"/>
        <v>0</v>
      </c>
      <c r="CA225" s="109">
        <f t="shared" si="916"/>
        <v>0</v>
      </c>
      <c r="CB225" s="108">
        <v>0</v>
      </c>
      <c r="CC225" s="110">
        <v>0</v>
      </c>
      <c r="CD225" s="244">
        <v>0</v>
      </c>
      <c r="CE225" s="108">
        <v>0</v>
      </c>
      <c r="CF225" s="109">
        <f t="shared" si="917"/>
        <v>0</v>
      </c>
      <c r="CG225" s="109">
        <f t="shared" si="918"/>
        <v>0</v>
      </c>
      <c r="CH225" s="108">
        <v>0</v>
      </c>
      <c r="CI225" s="245">
        <v>0</v>
      </c>
      <c r="CJ225" s="249">
        <v>7.6030727108985081</v>
      </c>
      <c r="CK225" s="250">
        <v>1.6726759963976718</v>
      </c>
      <c r="CL225" s="250">
        <v>1.2959593651812216</v>
      </c>
      <c r="CM225" s="251">
        <v>1.2959593651812216</v>
      </c>
      <c r="CN225" s="252">
        <f t="shared" si="806"/>
        <v>0.63171539255758646</v>
      </c>
      <c r="CO225" s="250">
        <v>5.1172708972883738</v>
      </c>
      <c r="CP225" s="252">
        <f t="shared" si="919"/>
        <v>0.50647676978821954</v>
      </c>
      <c r="CQ225" s="250">
        <v>1.6013987545974238</v>
      </c>
      <c r="CR225" s="250">
        <v>1.1452954647929017</v>
      </c>
      <c r="CS225" s="252">
        <f t="shared" si="920"/>
        <v>2.2155740766418686E-2</v>
      </c>
      <c r="CT225" s="252">
        <f t="shared" si="921"/>
        <v>0.67030478608841204</v>
      </c>
      <c r="CU225" s="250">
        <f t="shared" si="807"/>
        <v>16.834274434558679</v>
      </c>
      <c r="CV225" s="245">
        <f t="shared" si="922"/>
        <v>21.211185787543936</v>
      </c>
      <c r="CW225" s="244">
        <v>0</v>
      </c>
      <c r="CX225" s="108">
        <v>0</v>
      </c>
      <c r="CY225" s="108">
        <f t="shared" si="923"/>
        <v>0</v>
      </c>
      <c r="CZ225" s="108">
        <f t="shared" si="924"/>
        <v>0</v>
      </c>
      <c r="DA225" s="108">
        <v>0</v>
      </c>
      <c r="DB225" s="245">
        <v>0</v>
      </c>
      <c r="DC225" s="244">
        <v>0</v>
      </c>
      <c r="DD225" s="108">
        <v>0</v>
      </c>
      <c r="DE225" s="108">
        <f t="shared" si="925"/>
        <v>0</v>
      </c>
      <c r="DF225" s="108">
        <f t="shared" si="926"/>
        <v>0</v>
      </c>
      <c r="DG225" s="108">
        <v>0</v>
      </c>
      <c r="DH225" s="245">
        <v>0</v>
      </c>
      <c r="DI225" s="107">
        <v>1.7931675065760002</v>
      </c>
      <c r="DJ225" s="108">
        <v>0.39449685144672003</v>
      </c>
      <c r="DK225" s="108">
        <v>2.9604223291659987E-2</v>
      </c>
      <c r="DL225" s="108">
        <v>1.2068967698034967</v>
      </c>
      <c r="DM225" s="108">
        <f t="shared" si="927"/>
        <v>0.1194514008945313</v>
      </c>
      <c r="DN225" s="108">
        <f t="shared" si="928"/>
        <v>0.37768627514230624</v>
      </c>
      <c r="DO225" s="108">
        <v>0.249964070631605</v>
      </c>
      <c r="DP225" s="108">
        <f t="shared" si="929"/>
        <v>4.8355549463683992E-3</v>
      </c>
      <c r="DQ225" s="108">
        <f t="shared" si="930"/>
        <v>0.14629597169041819</v>
      </c>
      <c r="DR225" s="108">
        <v>0.18370647108747412</v>
      </c>
      <c r="DS225" s="110">
        <v>4.6294030714043473</v>
      </c>
      <c r="DT225" s="244">
        <v>0</v>
      </c>
      <c r="DU225" s="108">
        <v>0</v>
      </c>
      <c r="DV225" s="108">
        <v>0</v>
      </c>
      <c r="DW225" s="108">
        <f t="shared" si="931"/>
        <v>0</v>
      </c>
      <c r="DX225" s="108">
        <f t="shared" si="932"/>
        <v>0</v>
      </c>
      <c r="DY225" s="108">
        <v>0</v>
      </c>
      <c r="DZ225" s="108">
        <v>0</v>
      </c>
      <c r="EA225" s="108"/>
      <c r="EB225" s="108">
        <v>0</v>
      </c>
      <c r="EC225" s="108">
        <f t="shared" si="933"/>
        <v>0</v>
      </c>
      <c r="ED225" s="108">
        <f t="shared" si="934"/>
        <v>0</v>
      </c>
      <c r="EE225" s="108">
        <v>0</v>
      </c>
      <c r="EF225" s="245">
        <v>0</v>
      </c>
      <c r="EG225" s="249">
        <v>4.1696444444444296</v>
      </c>
      <c r="EH225" s="250">
        <v>0.91732177777777402</v>
      </c>
      <c r="EI225" s="250">
        <v>10.694488888888801</v>
      </c>
      <c r="EJ225" s="250">
        <v>2.80639170226666</v>
      </c>
      <c r="EK225" s="250">
        <f t="shared" si="935"/>
        <v>0.27775981234014041</v>
      </c>
      <c r="EL225" s="250">
        <v>0.87823221930732853</v>
      </c>
      <c r="EM225" s="250">
        <v>1.3569128173765701</v>
      </c>
      <c r="EN225" s="250">
        <f t="shared" si="936"/>
        <v>2.6249478452149751E-2</v>
      </c>
      <c r="EO225" s="250">
        <f t="shared" si="937"/>
        <v>0.79415765080035039</v>
      </c>
      <c r="EP225" s="250">
        <v>19.944759630754234</v>
      </c>
      <c r="EQ225" s="245">
        <v>25.130397134750336</v>
      </c>
      <c r="ER225" s="244">
        <v>0</v>
      </c>
      <c r="ES225" s="108">
        <v>0</v>
      </c>
      <c r="ET225" s="108">
        <v>0</v>
      </c>
      <c r="EU225" s="108">
        <f t="shared" si="938"/>
        <v>0</v>
      </c>
      <c r="EV225" s="108">
        <f t="shared" si="939"/>
        <v>0</v>
      </c>
      <c r="EW225" s="108">
        <v>0</v>
      </c>
      <c r="EX225" s="108">
        <v>0</v>
      </c>
      <c r="EY225" s="108">
        <f t="shared" si="940"/>
        <v>0</v>
      </c>
      <c r="EZ225" s="108">
        <f t="shared" si="941"/>
        <v>0</v>
      </c>
      <c r="FA225" s="108">
        <v>0</v>
      </c>
      <c r="FB225" s="245">
        <v>0</v>
      </c>
      <c r="FC225" s="244">
        <v>0.83333333333333293</v>
      </c>
      <c r="FD225" s="108">
        <v>6.0833333333333302E-2</v>
      </c>
      <c r="FE225" s="108">
        <f t="shared" si="942"/>
        <v>1.1768208333333328E-3</v>
      </c>
      <c r="FF225" s="108">
        <f t="shared" si="943"/>
        <v>3.5603803333333316E-2</v>
      </c>
      <c r="FG225" s="108">
        <v>4.4708333333333301E-2</v>
      </c>
      <c r="FH225" s="245">
        <v>1.1266499999999995</v>
      </c>
      <c r="FI225" s="244">
        <v>0</v>
      </c>
      <c r="FJ225" s="108">
        <v>0</v>
      </c>
      <c r="FK225" s="108">
        <f t="shared" si="944"/>
        <v>0</v>
      </c>
      <c r="FL225" s="108">
        <f t="shared" si="945"/>
        <v>0</v>
      </c>
      <c r="FM225" s="108">
        <v>0</v>
      </c>
      <c r="FN225" s="245">
        <v>0</v>
      </c>
      <c r="FO225" s="244">
        <v>0</v>
      </c>
      <c r="FP225" s="108">
        <v>0</v>
      </c>
      <c r="FQ225" s="108">
        <f t="shared" si="946"/>
        <v>0</v>
      </c>
      <c r="FR225" s="108">
        <f t="shared" si="947"/>
        <v>0</v>
      </c>
      <c r="FS225" s="108">
        <v>0</v>
      </c>
      <c r="FT225" s="110">
        <v>0</v>
      </c>
      <c r="FU225" s="253">
        <f t="shared" si="808"/>
        <v>16.550379287541105</v>
      </c>
      <c r="FV225" s="254">
        <f t="shared" si="809"/>
        <v>12.514029297987987</v>
      </c>
      <c r="FW225" s="254">
        <f t="shared" si="810"/>
        <v>1.8011509119598264</v>
      </c>
      <c r="FX225" s="254">
        <f t="shared" si="811"/>
        <v>10.194333333333331</v>
      </c>
      <c r="FY225" s="254">
        <f t="shared" si="812"/>
        <v>0</v>
      </c>
      <c r="FZ225" s="254">
        <f t="shared" si="813"/>
        <v>0</v>
      </c>
      <c r="GA225" s="254">
        <f t="shared" si="948"/>
        <v>0</v>
      </c>
      <c r="GB225" s="254">
        <f t="shared" si="949"/>
        <v>0</v>
      </c>
      <c r="GC225" s="254">
        <f t="shared" si="950"/>
        <v>0</v>
      </c>
      <c r="GD225" s="254">
        <f t="shared" si="951"/>
        <v>0</v>
      </c>
      <c r="GE225" s="254">
        <f t="shared" si="814"/>
        <v>9.1305593693585312</v>
      </c>
      <c r="GF225" s="255">
        <f t="shared" si="815"/>
        <v>3.4859270438374113</v>
      </c>
      <c r="GG225" s="255">
        <f t="shared" si="816"/>
        <v>0.90368798302289122</v>
      </c>
      <c r="GH225" s="254">
        <f t="shared" si="817"/>
        <v>3.6639030106131973</v>
      </c>
      <c r="GI225" s="255">
        <f t="shared" si="818"/>
        <v>2.6161255284029892</v>
      </c>
      <c r="GJ225" s="256">
        <f t="shared" si="819"/>
        <v>7.0878203740312312E-2</v>
      </c>
      <c r="GK225" s="253">
        <f t="shared" si="952"/>
        <v>53.854355210793976</v>
      </c>
      <c r="GL225" s="257">
        <f t="shared" si="953"/>
        <v>67.856487565600403</v>
      </c>
      <c r="GM225" s="221">
        <f t="shared" si="954"/>
        <v>67.856487565600403</v>
      </c>
      <c r="GN225" s="222">
        <f t="shared" si="955"/>
        <v>28.542064143324694</v>
      </c>
      <c r="GO225" s="222">
        <f t="shared" si="956"/>
        <v>3.4974035443910179</v>
      </c>
      <c r="GP225" s="55">
        <f t="shared" si="957"/>
        <v>0.42062395457371105</v>
      </c>
      <c r="GQ225" s="56">
        <f t="shared" si="958"/>
        <v>5.1541181541557034E-2</v>
      </c>
      <c r="GR225" s="258">
        <f t="shared" si="959"/>
        <v>1.0738955027024877</v>
      </c>
      <c r="GS225" s="227">
        <f t="shared" si="820"/>
        <v>67.856487565600403</v>
      </c>
      <c r="GT225" s="222">
        <f t="shared" si="1047"/>
        <v>28.542064143324694</v>
      </c>
      <c r="GU225" s="222">
        <f t="shared" si="1048"/>
        <v>3.4974035443910179</v>
      </c>
      <c r="GV225" s="37">
        <f t="shared" si="1013"/>
        <v>0.42062395457371105</v>
      </c>
      <c r="GW225" s="228">
        <f t="shared" si="1014"/>
        <v>5.1541181541557034E-2</v>
      </c>
      <c r="GX225" s="258">
        <f t="shared" si="960"/>
        <v>1.0738955027024877</v>
      </c>
      <c r="GY225" s="221">
        <f t="shared" si="1019"/>
        <v>52.09763599369861</v>
      </c>
      <c r="GZ225" s="222">
        <f t="shared" si="961"/>
        <v>27.776533969688845</v>
      </c>
      <c r="HA225" s="222">
        <f t="shared" si="962"/>
        <v>2.0031744229292228</v>
      </c>
      <c r="HB225" s="55">
        <f t="shared" si="963"/>
        <v>0.5331630397403927</v>
      </c>
      <c r="HC225" s="56">
        <f t="shared" si="964"/>
        <v>3.8450390017149984E-2</v>
      </c>
      <c r="HD225" s="258">
        <f t="shared" si="965"/>
        <v>1.089502613740976</v>
      </c>
      <c r="HE225" s="221">
        <f t="shared" si="966"/>
        <v>52.09763599369861</v>
      </c>
      <c r="HF225" s="222">
        <f t="shared" si="967"/>
        <v>27.776533969688845</v>
      </c>
      <c r="HG225" s="222">
        <f t="shared" si="968"/>
        <v>2.0031744229292228</v>
      </c>
      <c r="HH225" s="55">
        <f t="shared" si="969"/>
        <v>0.5331630397403927</v>
      </c>
      <c r="HI225" s="56">
        <f t="shared" si="970"/>
        <v>3.8450390017149984E-2</v>
      </c>
      <c r="HJ225" s="259">
        <f t="shared" si="971"/>
        <v>1.089502613740976</v>
      </c>
      <c r="HK225" s="54">
        <f t="shared" si="821"/>
        <v>0.87334562888193079</v>
      </c>
      <c r="HL225" s="55">
        <f t="shared" si="822"/>
        <v>0</v>
      </c>
      <c r="HM225" s="55">
        <f t="shared" si="823"/>
        <v>0.67538267025803111</v>
      </c>
      <c r="HN225" s="56">
        <f t="shared" si="824"/>
        <v>0</v>
      </c>
      <c r="HQ225" s="57">
        <f t="shared" si="825"/>
        <v>0</v>
      </c>
      <c r="HR225" s="58">
        <f t="shared" si="972"/>
        <v>0</v>
      </c>
      <c r="HS225" s="58">
        <f t="shared" si="826"/>
        <v>0</v>
      </c>
      <c r="HT225" s="58">
        <f t="shared" si="973"/>
        <v>0</v>
      </c>
      <c r="HU225" s="58">
        <f t="shared" si="827"/>
        <v>0</v>
      </c>
      <c r="HV225" s="55"/>
      <c r="HW225" s="56"/>
      <c r="HX225" s="260"/>
      <c r="HY225" s="57">
        <f t="shared" si="828"/>
        <v>0</v>
      </c>
      <c r="HZ225" s="58">
        <f t="shared" si="974"/>
        <v>0</v>
      </c>
      <c r="IA225" s="58">
        <f t="shared" si="829"/>
        <v>0</v>
      </c>
      <c r="IB225" s="58">
        <f t="shared" si="975"/>
        <v>0</v>
      </c>
      <c r="IC225" s="58">
        <f t="shared" si="830"/>
        <v>0</v>
      </c>
      <c r="ID225" s="55"/>
      <c r="IE225" s="56"/>
      <c r="IF225" s="260"/>
      <c r="IG225" s="57">
        <f t="shared" si="831"/>
        <v>0.60756362986972212</v>
      </c>
      <c r="IH225" s="58">
        <f t="shared" si="976"/>
        <v>0.70276885067030759</v>
      </c>
      <c r="II225" s="58">
        <f t="shared" si="832"/>
        <v>1.1858961281442821</v>
      </c>
      <c r="IJ225" s="58">
        <f t="shared" si="977"/>
        <v>1.3695914383938315</v>
      </c>
      <c r="IK225" s="58">
        <f t="shared" si="833"/>
        <v>12.507025057064917</v>
      </c>
      <c r="IL225" s="55">
        <f t="shared" si="834"/>
        <v>4.857778945013979E-2</v>
      </c>
      <c r="IM225" s="56">
        <f t="shared" si="835"/>
        <v>9.4818401876823458E-2</v>
      </c>
      <c r="IN225" s="260">
        <f t="shared" si="836"/>
        <v>1.0222995100575569</v>
      </c>
      <c r="IO225" s="57">
        <f t="shared" si="837"/>
        <v>0</v>
      </c>
      <c r="IP225" s="58">
        <f t="shared" si="978"/>
        <v>0</v>
      </c>
      <c r="IQ225" s="58">
        <f t="shared" si="838"/>
        <v>0</v>
      </c>
      <c r="IR225" s="58">
        <f t="shared" si="979"/>
        <v>0</v>
      </c>
      <c r="IS225" s="58">
        <f t="shared" si="839"/>
        <v>0</v>
      </c>
      <c r="IT225" s="55"/>
      <c r="IU225" s="56"/>
      <c r="IV225" s="260"/>
      <c r="IW225" s="57">
        <f t="shared" si="840"/>
        <v>0</v>
      </c>
      <c r="IX225" s="58">
        <f t="shared" si="980"/>
        <v>0</v>
      </c>
      <c r="IY225" s="58">
        <f t="shared" si="841"/>
        <v>0</v>
      </c>
      <c r="IZ225" s="58">
        <f t="shared" si="981"/>
        <v>0</v>
      </c>
      <c r="JA225" s="58">
        <f t="shared" si="842"/>
        <v>0</v>
      </c>
      <c r="JB225" s="55"/>
      <c r="JC225" s="56"/>
      <c r="JD225" s="260"/>
      <c r="JE225" s="57">
        <f t="shared" si="843"/>
        <v>0</v>
      </c>
      <c r="JF225" s="58">
        <f t="shared" si="982"/>
        <v>0</v>
      </c>
      <c r="JG225" s="58">
        <f t="shared" si="844"/>
        <v>0</v>
      </c>
      <c r="JH225" s="58">
        <f t="shared" si="983"/>
        <v>0</v>
      </c>
      <c r="JI225" s="58">
        <f t="shared" si="845"/>
        <v>0</v>
      </c>
      <c r="JJ225" s="55"/>
      <c r="JK225" s="56"/>
      <c r="JL225" s="260"/>
      <c r="JM225" s="57">
        <f t="shared" si="846"/>
        <v>12.0472270269329</v>
      </c>
      <c r="JN225" s="58">
        <f t="shared" si="984"/>
        <v>13.935027502053286</v>
      </c>
      <c r="JO225" s="58">
        <f t="shared" si="847"/>
        <v>1.1603479031122248</v>
      </c>
      <c r="JP225" s="58">
        <f t="shared" si="985"/>
        <v>1.3400857933043084</v>
      </c>
      <c r="JQ225" s="58">
        <f t="shared" si="848"/>
        <v>16.834274434558679</v>
      </c>
      <c r="JR225" s="55">
        <f t="shared" si="849"/>
        <v>0.71563684397359206</v>
      </c>
      <c r="JS225" s="56">
        <f t="shared" si="850"/>
        <v>6.8927705059279198E-2</v>
      </c>
      <c r="JT225" s="260">
        <f t="shared" si="851"/>
        <v>1.1228171949643442</v>
      </c>
      <c r="JU225" s="57">
        <f t="shared" si="852"/>
        <v>0</v>
      </c>
      <c r="JV225" s="58">
        <f t="shared" si="986"/>
        <v>0</v>
      </c>
      <c r="JW225" s="58">
        <f t="shared" si="853"/>
        <v>0</v>
      </c>
      <c r="JX225" s="58">
        <f t="shared" si="987"/>
        <v>0</v>
      </c>
      <c r="JY225" s="58">
        <f t="shared" si="854"/>
        <v>0</v>
      </c>
      <c r="JZ225" s="55"/>
      <c r="KA225" s="56"/>
      <c r="KB225" s="260"/>
      <c r="KC225" s="57">
        <f t="shared" si="855"/>
        <v>0</v>
      </c>
      <c r="KD225" s="58">
        <f t="shared" si="988"/>
        <v>0</v>
      </c>
      <c r="KE225" s="58">
        <f t="shared" si="856"/>
        <v>0</v>
      </c>
      <c r="KF225" s="58">
        <f t="shared" si="989"/>
        <v>0</v>
      </c>
      <c r="KG225" s="58">
        <f t="shared" si="857"/>
        <v>0</v>
      </c>
      <c r="KH225" s="55"/>
      <c r="KI225" s="56"/>
      <c r="KJ225" s="260"/>
      <c r="KK225" s="57">
        <f t="shared" si="858"/>
        <v>2.826922699158644</v>
      </c>
      <c r="KL225" s="58">
        <f t="shared" si="990"/>
        <v>3.2699014861168036</v>
      </c>
      <c r="KM225" s="58">
        <f t="shared" si="859"/>
        <v>0.12428695584089969</v>
      </c>
      <c r="KN225" s="58">
        <f t="shared" si="991"/>
        <v>0.14353900530065505</v>
      </c>
      <c r="KO225" s="58">
        <f t="shared" si="860"/>
        <v>3.6741294217494822</v>
      </c>
      <c r="KP225" s="55">
        <f t="shared" si="992"/>
        <v>0.76941293423805679</v>
      </c>
      <c r="KQ225" s="56">
        <f t="shared" si="993"/>
        <v>3.3827593308272445E-2</v>
      </c>
      <c r="KR225" s="260">
        <f t="shared" si="994"/>
        <v>1.125806900998555</v>
      </c>
      <c r="KS225" s="57">
        <f t="shared" si="861"/>
        <v>0</v>
      </c>
      <c r="KT225" s="58">
        <f t="shared" si="995"/>
        <v>0</v>
      </c>
      <c r="KU225" s="58">
        <f t="shared" si="862"/>
        <v>0</v>
      </c>
      <c r="KV225" s="58">
        <f t="shared" si="996"/>
        <v>0</v>
      </c>
      <c r="KW225" s="58">
        <f t="shared" si="863"/>
        <v>0</v>
      </c>
      <c r="KX225" s="55"/>
      <c r="KY225" s="56"/>
      <c r="KZ225" s="260"/>
      <c r="LA225" s="57">
        <f t="shared" si="864"/>
        <v>7.1272818637535718</v>
      </c>
      <c r="LB225" s="58">
        <f t="shared" si="997"/>
        <v>8.2441269318037573</v>
      </c>
      <c r="LC225" s="58">
        <f t="shared" si="865"/>
        <v>0.30400929079229017</v>
      </c>
      <c r="LD225" s="58">
        <f t="shared" si="998"/>
        <v>0.35110032993601592</v>
      </c>
      <c r="LE225" s="58">
        <f t="shared" si="866"/>
        <v>19.944759630754234</v>
      </c>
      <c r="LF225" s="55">
        <f t="shared" si="999"/>
        <v>0.35735110353315624</v>
      </c>
      <c r="LG225" s="56">
        <f t="shared" si="1000"/>
        <v>1.5242564784963202E-2</v>
      </c>
      <c r="LH225" s="260">
        <f t="shared" si="1001"/>
        <v>1.0583579912088366</v>
      </c>
      <c r="LI225" s="57">
        <f t="shared" si="867"/>
        <v>0</v>
      </c>
      <c r="LJ225" s="58">
        <f t="shared" si="1002"/>
        <v>0</v>
      </c>
      <c r="LK225" s="58">
        <f t="shared" si="868"/>
        <v>0</v>
      </c>
      <c r="LL225" s="58">
        <f t="shared" si="1003"/>
        <v>0</v>
      </c>
      <c r="LM225" s="58">
        <f t="shared" si="869"/>
        <v>0</v>
      </c>
      <c r="LN225" s="55"/>
      <c r="LO225" s="56"/>
      <c r="LP225" s="260"/>
      <c r="LQ225" s="57">
        <f t="shared" si="870"/>
        <v>4.3436640066666643E-2</v>
      </c>
      <c r="LR225" s="58">
        <f t="shared" si="1004"/>
        <v>5.0243161565113312E-2</v>
      </c>
      <c r="LS225" s="58">
        <f t="shared" si="871"/>
        <v>1.1768208333333328E-3</v>
      </c>
      <c r="LT225" s="58">
        <f t="shared" si="1005"/>
        <v>1.359110380416666E-3</v>
      </c>
      <c r="LU225" s="58">
        <f t="shared" si="872"/>
        <v>0.89416666666666633</v>
      </c>
      <c r="LV225" s="55">
        <f t="shared" si="873"/>
        <v>4.857778945013979E-2</v>
      </c>
      <c r="LW225" s="56">
        <f t="shared" si="874"/>
        <v>1.3161090400745572E-3</v>
      </c>
      <c r="LX225" s="260">
        <f t="shared" si="875"/>
        <v>1.0078160048971445</v>
      </c>
      <c r="LY225" s="57">
        <f t="shared" si="876"/>
        <v>0</v>
      </c>
      <c r="LZ225" s="58">
        <f t="shared" si="1006"/>
        <v>0</v>
      </c>
      <c r="MA225" s="58">
        <f t="shared" si="877"/>
        <v>0</v>
      </c>
      <c r="MB225" s="58">
        <f t="shared" si="1007"/>
        <v>0</v>
      </c>
      <c r="MC225" s="58">
        <f t="shared" si="878"/>
        <v>0</v>
      </c>
      <c r="MD225" s="55"/>
      <c r="ME225" s="56"/>
      <c r="MF225" s="260"/>
      <c r="MG225" s="57">
        <f t="shared" si="879"/>
        <v>0</v>
      </c>
      <c r="MH225" s="58">
        <f t="shared" si="1008"/>
        <v>0</v>
      </c>
      <c r="MI225" s="58">
        <f t="shared" si="880"/>
        <v>0</v>
      </c>
      <c r="MJ225" s="58">
        <f t="shared" si="1009"/>
        <v>0</v>
      </c>
      <c r="MK225" s="58">
        <f t="shared" si="881"/>
        <v>0</v>
      </c>
      <c r="ML225" s="55"/>
      <c r="MM225" s="56"/>
      <c r="MN225" s="260"/>
      <c r="MO225" s="59">
        <v>0.81325010364987316</v>
      </c>
      <c r="MP225" s="60"/>
      <c r="MQ225" s="60">
        <v>0.61990000000000012</v>
      </c>
      <c r="MR225" s="61"/>
      <c r="MS225" s="59">
        <f t="shared" si="882"/>
        <v>1.0738955027024877</v>
      </c>
      <c r="MT225" s="60"/>
      <c r="MU225" s="60">
        <f t="shared" si="1010"/>
        <v>1.089502613740976</v>
      </c>
      <c r="MV225" s="61"/>
      <c r="MW225" s="66">
        <f t="shared" si="1011"/>
        <v>0.87334562888193079</v>
      </c>
      <c r="MX225" s="67"/>
      <c r="MY225" s="67">
        <f t="shared" si="1012"/>
        <v>0.67538267025803111</v>
      </c>
      <c r="MZ225" s="261"/>
      <c r="NA225" s="59">
        <f t="shared" si="883"/>
        <v>1.073969886792979</v>
      </c>
      <c r="NB225" s="60"/>
      <c r="NC225" s="60">
        <f t="shared" si="884"/>
        <v>1.0884729884181152</v>
      </c>
      <c r="ND225" s="262"/>
      <c r="NE225" s="62">
        <f t="shared" si="885"/>
        <v>0.87340612175123278</v>
      </c>
      <c r="NF225" s="63"/>
      <c r="NG225" s="63">
        <f t="shared" si="886"/>
        <v>0.67474440552038972</v>
      </c>
      <c r="NH225" s="64"/>
      <c r="NI225" s="238">
        <f t="shared" si="1015"/>
        <v>-6.0492869301986829E-5</v>
      </c>
      <c r="NJ225" s="238">
        <f t="shared" si="1016"/>
        <v>0</v>
      </c>
      <c r="NK225" s="238">
        <f t="shared" si="1017"/>
        <v>6.3826473764139191E-4</v>
      </c>
      <c r="NL225" s="238">
        <f t="shared" si="1018"/>
        <v>0</v>
      </c>
      <c r="NM225" s="239">
        <f t="shared" si="887"/>
        <v>0</v>
      </c>
      <c r="NN225" s="240">
        <f t="shared" si="888"/>
        <v>0</v>
      </c>
      <c r="NO225" s="240">
        <f>O225*IN225+0.001</f>
        <v>0.19866171623084308</v>
      </c>
      <c r="NP225" s="240">
        <f t="shared" si="889"/>
        <v>0</v>
      </c>
      <c r="NQ225" s="240">
        <f t="shared" si="803"/>
        <v>0</v>
      </c>
      <c r="NR225" s="240">
        <f t="shared" si="890"/>
        <v>0</v>
      </c>
      <c r="NS225" s="240">
        <f t="shared" si="891"/>
        <v>0.27059894398640694</v>
      </c>
      <c r="NT225" s="240">
        <f t="shared" si="892"/>
        <v>0</v>
      </c>
      <c r="NU225" s="240">
        <f t="shared" si="893"/>
        <v>0</v>
      </c>
      <c r="NV225" s="240">
        <f t="shared" si="894"/>
        <v>6.3945831976717923E-2</v>
      </c>
      <c r="NW225" s="240">
        <f t="shared" si="895"/>
        <v>0</v>
      </c>
      <c r="NX225" s="240">
        <f t="shared" si="896"/>
        <v>0.32629176868968435</v>
      </c>
      <c r="NY225" s="240">
        <f t="shared" si="897"/>
        <v>0</v>
      </c>
      <c r="NZ225" s="240">
        <f t="shared" si="898"/>
        <v>1.3907860867580593E-2</v>
      </c>
      <c r="OA225" s="240">
        <f t="shared" si="899"/>
        <v>0</v>
      </c>
      <c r="OB225" s="241">
        <f t="shared" si="900"/>
        <v>0</v>
      </c>
      <c r="OC225" s="4"/>
      <c r="OD225" s="4"/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136"/>
      <c r="OP225" s="13"/>
      <c r="OQ225" s="13"/>
      <c r="OR225" s="13"/>
      <c r="OS225" s="13"/>
      <c r="OT225" s="13"/>
    </row>
    <row r="226" spans="1:410" ht="15" customHeight="1">
      <c r="A226" s="242">
        <v>207</v>
      </c>
      <c r="B226" s="49" t="s">
        <v>276</v>
      </c>
      <c r="C226" s="50">
        <v>10</v>
      </c>
      <c r="D226" s="51">
        <v>7115.7</v>
      </c>
      <c r="E226" s="52">
        <v>7115.7</v>
      </c>
      <c r="F226" s="52"/>
      <c r="G226" s="52"/>
      <c r="H226" s="53">
        <v>822.32</v>
      </c>
      <c r="I226" s="57">
        <v>3.3892803181701718</v>
      </c>
      <c r="J226" s="58">
        <v>3.8970803181701719</v>
      </c>
      <c r="K226" s="58">
        <v>2.6383999999999994</v>
      </c>
      <c r="L226" s="243">
        <v>3.0902999999999996</v>
      </c>
      <c r="M226" s="1">
        <v>0.45190000000000002</v>
      </c>
      <c r="N226" s="2">
        <v>0.53249999999999997</v>
      </c>
      <c r="O226" s="2">
        <v>0.29898031817017212</v>
      </c>
      <c r="P226" s="2">
        <v>1.55E-2</v>
      </c>
      <c r="Q226" s="2">
        <v>0.2293</v>
      </c>
      <c r="R226" s="2">
        <v>0</v>
      </c>
      <c r="S226" s="2">
        <v>0.64939999999999998</v>
      </c>
      <c r="T226" s="2">
        <v>2.0400000000000001E-2</v>
      </c>
      <c r="U226" s="2">
        <v>6.9999999999999999E-4</v>
      </c>
      <c r="V226" s="2">
        <v>4.6199999999999998E-2</v>
      </c>
      <c r="W226" s="2">
        <v>7.8200000000000006E-2</v>
      </c>
      <c r="X226" s="2">
        <v>0.71689999999999998</v>
      </c>
      <c r="Y226" s="2">
        <v>0.14399999999999999</v>
      </c>
      <c r="Z226" s="2">
        <v>1E-4</v>
      </c>
      <c r="AA226" s="2">
        <v>0.4345</v>
      </c>
      <c r="AB226" s="3">
        <v>0.27850000000000003</v>
      </c>
      <c r="AC226" s="244">
        <v>1240.21</v>
      </c>
      <c r="AD226" s="108">
        <v>272.84620000000001</v>
      </c>
      <c r="AE226" s="108">
        <v>834.72706113000004</v>
      </c>
      <c r="AF226" s="108">
        <f t="shared" si="901"/>
        <v>82.616276148280633</v>
      </c>
      <c r="AG226" s="108">
        <f t="shared" si="902"/>
        <v>261.21948651002219</v>
      </c>
      <c r="AH226" s="108">
        <v>30.76534934835</v>
      </c>
      <c r="AI226" s="108">
        <v>173.63404871546584</v>
      </c>
      <c r="AJ226" s="108">
        <f t="shared" si="903"/>
        <v>3.3589506724006868</v>
      </c>
      <c r="AK226" s="108">
        <f t="shared" si="904"/>
        <v>101.62245242360326</v>
      </c>
      <c r="AL226" s="108">
        <v>127.60913295969078</v>
      </c>
      <c r="AM226" s="245">
        <v>3215.7501505842074</v>
      </c>
      <c r="AN226" s="244">
        <v>1411.74</v>
      </c>
      <c r="AO226" s="108">
        <v>310.58280000000002</v>
      </c>
      <c r="AP226" s="108">
        <v>950.17584222000005</v>
      </c>
      <c r="AQ226" s="108">
        <f t="shared" si="905"/>
        <v>94.04270380788229</v>
      </c>
      <c r="AR226" s="108">
        <f t="shared" si="906"/>
        <v>297.3480280643268</v>
      </c>
      <c r="AS226" s="246">
        <v>130.26</v>
      </c>
      <c r="AT226" s="247">
        <v>19.245685765132876</v>
      </c>
      <c r="AU226" s="108">
        <v>204.60138088206</v>
      </c>
      <c r="AV226" s="108">
        <f t="shared" si="907"/>
        <v>3.9580137131634507</v>
      </c>
      <c r="AW226" s="108">
        <f t="shared" si="908"/>
        <v>119.74664098608149</v>
      </c>
      <c r="AX226" s="108">
        <v>150.368001155103</v>
      </c>
      <c r="AY226" s="245">
        <v>3789.2736291085957</v>
      </c>
      <c r="AZ226" s="248">
        <v>270</v>
      </c>
      <c r="BA226" s="108">
        <v>1376.2349999999999</v>
      </c>
      <c r="BB226" s="108">
        <v>143.521625149128</v>
      </c>
      <c r="BC226" s="109">
        <v>114.8173001193024</v>
      </c>
      <c r="BD226" s="109">
        <v>28.704325029825597</v>
      </c>
      <c r="BE226" s="108">
        <v>53.820618749999987</v>
      </c>
      <c r="BF226" s="109">
        <v>43.056494999999991</v>
      </c>
      <c r="BG226" s="109">
        <v>10.764123749999996</v>
      </c>
      <c r="BH226" s="108">
        <v>114.87113880463633</v>
      </c>
      <c r="BI226" s="109">
        <f t="shared" si="909"/>
        <v>67.230401665911899</v>
      </c>
      <c r="BJ226" s="108">
        <f t="shared" si="910"/>
        <v>2.22218218017569</v>
      </c>
      <c r="BK226" s="108">
        <v>84.422419135188221</v>
      </c>
      <c r="BL226" s="245">
        <v>2127.4449622067427</v>
      </c>
      <c r="BM226" s="244">
        <v>40.44</v>
      </c>
      <c r="BN226" s="108">
        <v>8.8967999999999989</v>
      </c>
      <c r="BO226" s="108">
        <v>27.218263319999998</v>
      </c>
      <c r="BP226" s="108">
        <f t="shared" si="911"/>
        <v>2.6939003938336801</v>
      </c>
      <c r="BQ226" s="108">
        <f t="shared" si="912"/>
        <v>8.5176833233607994</v>
      </c>
      <c r="BR226" s="108">
        <v>5.1326130905999996</v>
      </c>
      <c r="BS226" s="108">
        <v>5.9632003779737985</v>
      </c>
      <c r="BT226" s="108">
        <f t="shared" si="913"/>
        <v>0.11535811131190314</v>
      </c>
      <c r="BU226" s="108">
        <f t="shared" si="914"/>
        <v>3.4900703588159692</v>
      </c>
      <c r="BV226" s="108">
        <v>4.3825438394286893</v>
      </c>
      <c r="BW226" s="245">
        <v>110.44010475360297</v>
      </c>
      <c r="BX226" s="107">
        <v>1067.55</v>
      </c>
      <c r="BY226" s="108">
        <v>77.931150000000002</v>
      </c>
      <c r="BZ226" s="109">
        <f t="shared" si="915"/>
        <v>45.610608298199999</v>
      </c>
      <c r="CA226" s="109">
        <f t="shared" si="916"/>
        <v>1.5075780967500001</v>
      </c>
      <c r="CB226" s="108">
        <v>57.274057499999998</v>
      </c>
      <c r="CC226" s="110">
        <v>1443.306249</v>
      </c>
      <c r="CD226" s="244"/>
      <c r="CE226" s="108">
        <v>0</v>
      </c>
      <c r="CF226" s="109">
        <f t="shared" si="917"/>
        <v>0</v>
      </c>
      <c r="CG226" s="109">
        <f t="shared" si="918"/>
        <v>0</v>
      </c>
      <c r="CH226" s="108">
        <v>0</v>
      </c>
      <c r="CI226" s="245">
        <v>0</v>
      </c>
      <c r="CJ226" s="249">
        <v>1710.6082145882274</v>
      </c>
      <c r="CK226" s="250">
        <v>376.33380720941</v>
      </c>
      <c r="CL226" s="250">
        <v>173.69487127186619</v>
      </c>
      <c r="CM226" s="251">
        <v>113.14917858674869</v>
      </c>
      <c r="CN226" s="252">
        <f t="shared" si="806"/>
        <v>55.154567102110647</v>
      </c>
      <c r="CO226" s="250">
        <v>1151.32999065325</v>
      </c>
      <c r="CP226" s="252">
        <f t="shared" si="919"/>
        <v>113.95173449491477</v>
      </c>
      <c r="CQ226" s="250">
        <v>360.29720727502803</v>
      </c>
      <c r="CR226" s="250">
        <v>249.07358251176078</v>
      </c>
      <c r="CS226" s="252">
        <f t="shared" si="920"/>
        <v>4.8183284536900128</v>
      </c>
      <c r="CT226" s="252">
        <f t="shared" si="921"/>
        <v>145.77479748949321</v>
      </c>
      <c r="CU226" s="250">
        <f t="shared" si="807"/>
        <v>3661.0404662345145</v>
      </c>
      <c r="CV226" s="245">
        <f t="shared" si="922"/>
        <v>4612.9109874554879</v>
      </c>
      <c r="CW226" s="244">
        <v>107.08864000000001</v>
      </c>
      <c r="CX226" s="108">
        <v>7.8174707200000002</v>
      </c>
      <c r="CY226" s="108">
        <f t="shared" si="923"/>
        <v>0.15122897107840003</v>
      </c>
      <c r="CZ226" s="108">
        <f t="shared" si="924"/>
        <v>4.5753154533529603</v>
      </c>
      <c r="DA226" s="108">
        <v>5.745305536</v>
      </c>
      <c r="DB226" s="245">
        <v>144.78169950720002</v>
      </c>
      <c r="DC226" s="244">
        <v>3.5101600000000004</v>
      </c>
      <c r="DD226" s="108">
        <v>0.25624168000000003</v>
      </c>
      <c r="DE226" s="108">
        <f t="shared" si="925"/>
        <v>4.9569952996000007E-3</v>
      </c>
      <c r="DF226" s="108">
        <f t="shared" si="926"/>
        <v>0.14997005557024001</v>
      </c>
      <c r="DG226" s="108">
        <v>0.188320084</v>
      </c>
      <c r="DH226" s="245">
        <v>4.7456661167999998</v>
      </c>
      <c r="DI226" s="107">
        <v>127.41308897394001</v>
      </c>
      <c r="DJ226" s="108">
        <v>28.030879574266802</v>
      </c>
      <c r="DK226" s="108">
        <v>2.1021207807473492</v>
      </c>
      <c r="DL226" s="108">
        <v>85.755761773177241</v>
      </c>
      <c r="DM226" s="108">
        <f t="shared" si="927"/>
        <v>8.4875907657384442</v>
      </c>
      <c r="DN226" s="108">
        <f t="shared" si="928"/>
        <v>26.836408089298086</v>
      </c>
      <c r="DO226" s="108">
        <v>17.761035130455593</v>
      </c>
      <c r="DP226" s="108">
        <f t="shared" si="929"/>
        <v>0.34358722459866348</v>
      </c>
      <c r="DQ226" s="108">
        <f t="shared" si="930"/>
        <v>10.394965508731485</v>
      </c>
      <c r="DR226" s="108">
        <v>13.053144311629351</v>
      </c>
      <c r="DS226" s="110">
        <v>328.9392366530596</v>
      </c>
      <c r="DT226" s="244">
        <v>213.86</v>
      </c>
      <c r="DU226" s="108">
        <v>47.049199999999999</v>
      </c>
      <c r="DV226" s="108">
        <v>143.93911457999999</v>
      </c>
      <c r="DW226" s="108">
        <f t="shared" si="931"/>
        <v>14.24622992644092</v>
      </c>
      <c r="DX226" s="108">
        <f t="shared" si="932"/>
        <v>45.044306516665195</v>
      </c>
      <c r="DY226" s="108">
        <v>4.1484010682500001</v>
      </c>
      <c r="DZ226" s="108">
        <v>2.5416870093333301</v>
      </c>
      <c r="EA226" s="108"/>
      <c r="EB226" s="108">
        <v>30.042303394003582</v>
      </c>
      <c r="EC226" s="108">
        <f t="shared" si="933"/>
        <v>0.58116835915699938</v>
      </c>
      <c r="ED226" s="108">
        <f t="shared" si="934"/>
        <v>17.582798822801688</v>
      </c>
      <c r="EE226" s="108">
        <v>22.079035302579346</v>
      </c>
      <c r="EF226" s="245">
        <v>556.39168962499946</v>
      </c>
      <c r="EG226" s="249">
        <v>1125.8683309936507</v>
      </c>
      <c r="EH226" s="250">
        <v>247.69103281860316</v>
      </c>
      <c r="EI226" s="250">
        <v>1641.8124123924144</v>
      </c>
      <c r="EJ226" s="250">
        <v>757.76905778026969</v>
      </c>
      <c r="EK226" s="250">
        <f t="shared" si="935"/>
        <v>74.999434724744418</v>
      </c>
      <c r="EL226" s="250">
        <v>237.1362489417576</v>
      </c>
      <c r="EM226" s="250">
        <v>275.43928088090047</v>
      </c>
      <c r="EN226" s="250">
        <f t="shared" si="936"/>
        <v>5.3283728886410202</v>
      </c>
      <c r="EO226" s="250">
        <f t="shared" si="937"/>
        <v>161.20579704260285</v>
      </c>
      <c r="EP226" s="250">
        <v>4048.5801148658384</v>
      </c>
      <c r="EQ226" s="245">
        <v>5101.2109447309558</v>
      </c>
      <c r="ER226" s="244">
        <v>384.41</v>
      </c>
      <c r="ES226" s="108">
        <v>84.5702</v>
      </c>
      <c r="ET226" s="108">
        <v>258.72830372999999</v>
      </c>
      <c r="EU226" s="108">
        <f t="shared" si="938"/>
        <v>25.607375133373022</v>
      </c>
      <c r="EV226" s="108">
        <f t="shared" si="939"/>
        <v>80.966435369266193</v>
      </c>
      <c r="EW226" s="108">
        <v>30.091303909324999</v>
      </c>
      <c r="EX226" s="108">
        <v>55.319385957670697</v>
      </c>
      <c r="EY226" s="108">
        <f t="shared" si="940"/>
        <v>1.0701535213511397</v>
      </c>
      <c r="EZ226" s="108">
        <f t="shared" si="941"/>
        <v>32.376666380674017</v>
      </c>
      <c r="FA226" s="108">
        <v>40.655959679849801</v>
      </c>
      <c r="FB226" s="245">
        <v>1024.5301839322146</v>
      </c>
      <c r="FC226" s="244">
        <v>0.83333333333333293</v>
      </c>
      <c r="FD226" s="108">
        <v>6.0833333333333302E-2</v>
      </c>
      <c r="FE226" s="108">
        <f t="shared" si="942"/>
        <v>1.1768208333333328E-3</v>
      </c>
      <c r="FF226" s="108">
        <f t="shared" si="943"/>
        <v>3.5603803333333316E-2</v>
      </c>
      <c r="FG226" s="108">
        <v>4.4708333333333301E-2</v>
      </c>
      <c r="FH226" s="245">
        <v>1.1266499999999995</v>
      </c>
      <c r="FI226" s="244">
        <v>2286.6433099999999</v>
      </c>
      <c r="FJ226" s="108">
        <v>166.92496163000001</v>
      </c>
      <c r="FK226" s="108">
        <f t="shared" si="944"/>
        <v>3.2291633827323505</v>
      </c>
      <c r="FL226" s="108">
        <f t="shared" si="945"/>
        <v>97.695838443266851</v>
      </c>
      <c r="FM226" s="108">
        <v>122.6785</v>
      </c>
      <c r="FN226" s="245">
        <v>3091.4961259559996</v>
      </c>
      <c r="FO226" s="244">
        <v>1296.5253</v>
      </c>
      <c r="FP226" s="108">
        <v>94.646346899999998</v>
      </c>
      <c r="FQ226" s="108">
        <f t="shared" si="946"/>
        <v>1.8309335807805001</v>
      </c>
      <c r="FR226" s="108">
        <f t="shared" si="947"/>
        <v>55.393478157469197</v>
      </c>
      <c r="FS226" s="108">
        <v>69.558582345000005</v>
      </c>
      <c r="FT226" s="110">
        <v>1752.8762750940002</v>
      </c>
      <c r="FU226" s="253">
        <f t="shared" si="808"/>
        <v>7630.5505541580978</v>
      </c>
      <c r="FV226" s="254">
        <f t="shared" si="809"/>
        <v>1986.4502881168016</v>
      </c>
      <c r="FW226" s="254">
        <f t="shared" si="810"/>
        <v>232.2740479865459</v>
      </c>
      <c r="FX226" s="254">
        <f t="shared" si="811"/>
        <v>1376.2349999999999</v>
      </c>
      <c r="FY226" s="254">
        <f t="shared" si="812"/>
        <v>1067.55</v>
      </c>
      <c r="FZ226" s="254">
        <f t="shared" si="813"/>
        <v>0</v>
      </c>
      <c r="GA226" s="254">
        <f t="shared" si="948"/>
        <v>107.08864000000001</v>
      </c>
      <c r="GB226" s="254">
        <f t="shared" si="949"/>
        <v>3.5101600000000004</v>
      </c>
      <c r="GC226" s="254">
        <f t="shared" si="950"/>
        <v>2286.6433099999999</v>
      </c>
      <c r="GD226" s="254">
        <f t="shared" si="951"/>
        <v>1296.5253</v>
      </c>
      <c r="GE226" s="254">
        <f t="shared" si="814"/>
        <v>4209.6433951866975</v>
      </c>
      <c r="GF226" s="255">
        <f t="shared" si="815"/>
        <v>1607.1862809894642</v>
      </c>
      <c r="GG226" s="255">
        <f t="shared" si="816"/>
        <v>416.64524539520824</v>
      </c>
      <c r="GH226" s="254">
        <f t="shared" si="817"/>
        <v>1474.3423609182603</v>
      </c>
      <c r="GI226" s="255">
        <f t="shared" si="818"/>
        <v>1052.7201939656884</v>
      </c>
      <c r="GJ226" s="256">
        <f t="shared" si="819"/>
        <v>28.521152971963755</v>
      </c>
      <c r="GK226" s="253">
        <f t="shared" si="952"/>
        <v>21670.813056366402</v>
      </c>
      <c r="GL226" s="257">
        <f t="shared" si="953"/>
        <v>27305.224451021666</v>
      </c>
      <c r="GM226" s="221">
        <f t="shared" si="954"/>
        <v>24109.041926927664</v>
      </c>
      <c r="GN226" s="222">
        <f t="shared" si="955"/>
        <v>12810.712374983041</v>
      </c>
      <c r="GO226" s="222">
        <f t="shared" si="956"/>
        <v>849.36843769199618</v>
      </c>
      <c r="GP226" s="55">
        <f t="shared" si="957"/>
        <v>0.53136546918003447</v>
      </c>
      <c r="GQ226" s="56">
        <f t="shared" si="958"/>
        <v>3.5230285810044025E-2</v>
      </c>
      <c r="GR226" s="258">
        <f t="shared" si="959"/>
        <v>1.0887221402924872</v>
      </c>
      <c r="GS226" s="227">
        <f t="shared" si="820"/>
        <v>27305.224451021666</v>
      </c>
      <c r="GT226" s="222">
        <f t="shared" si="1047"/>
        <v>12965.975856682695</v>
      </c>
      <c r="GU226" s="222">
        <f t="shared" si="1048"/>
        <v>853.57496240568457</v>
      </c>
      <c r="GV226" s="37">
        <f t="shared" si="1013"/>
        <v>0.4748532970289337</v>
      </c>
      <c r="GW226" s="228">
        <f t="shared" si="1014"/>
        <v>3.126049976028477E-2</v>
      </c>
      <c r="GX226" s="258">
        <f t="shared" si="960"/>
        <v>1.079251763057302</v>
      </c>
      <c r="GY226" s="221">
        <f t="shared" si="1019"/>
        <v>18765.846814136712</v>
      </c>
      <c r="GZ226" s="222">
        <f t="shared" si="961"/>
        <v>10243.154361013432</v>
      </c>
      <c r="HA226" s="222">
        <f t="shared" si="962"/>
        <v>539.31872050059542</v>
      </c>
      <c r="HB226" s="55">
        <f t="shared" si="963"/>
        <v>0.54584024171491408</v>
      </c>
      <c r="HC226" s="56">
        <f t="shared" si="964"/>
        <v>2.873937562435579E-2</v>
      </c>
      <c r="HD226" s="258">
        <f t="shared" si="965"/>
        <v>1.0899848951609399</v>
      </c>
      <c r="HE226" s="221">
        <f t="shared" si="966"/>
        <v>21981.59696472092</v>
      </c>
      <c r="HF226" s="222">
        <f t="shared" si="967"/>
        <v>12707.365801542201</v>
      </c>
      <c r="HG226" s="222">
        <f t="shared" si="968"/>
        <v>647.64750629465391</v>
      </c>
      <c r="HH226" s="55">
        <f t="shared" si="969"/>
        <v>0.57809111057475593</v>
      </c>
      <c r="HI226" s="56">
        <f t="shared" si="970"/>
        <v>2.9463169001510098E-2</v>
      </c>
      <c r="HJ226" s="259">
        <f t="shared" si="971"/>
        <v>1.0951507219053982</v>
      </c>
      <c r="HK226" s="54">
        <f t="shared" si="821"/>
        <v>3.6899845220494312</v>
      </c>
      <c r="HL226" s="55">
        <f t="shared" si="822"/>
        <v>4.2059308041610697</v>
      </c>
      <c r="HM226" s="55">
        <f t="shared" si="823"/>
        <v>2.8758161473926229</v>
      </c>
      <c r="HN226" s="56">
        <f t="shared" si="824"/>
        <v>3.3843442759042515</v>
      </c>
      <c r="HQ226" s="57">
        <f t="shared" si="825"/>
        <v>1955.7233654990232</v>
      </c>
      <c r="HR226" s="58">
        <f t="shared" si="972"/>
        <v>2262.18521687272</v>
      </c>
      <c r="HS226" s="58">
        <f t="shared" si="826"/>
        <v>85.975226820681314</v>
      </c>
      <c r="HT226" s="58">
        <f t="shared" si="973"/>
        <v>99.292789455204854</v>
      </c>
      <c r="HU226" s="58">
        <f t="shared" si="827"/>
        <v>2552.1826591938152</v>
      </c>
      <c r="HV226" s="55">
        <f t="shared" si="1020"/>
        <v>0.76629443368947503</v>
      </c>
      <c r="HW226" s="56">
        <f t="shared" si="1021"/>
        <v>3.368694106237647E-2</v>
      </c>
      <c r="HX226" s="260">
        <f t="shared" si="1022"/>
        <v>1.1252964449297029</v>
      </c>
      <c r="HY226" s="57">
        <f t="shared" si="828"/>
        <v>2231.1782962414982</v>
      </c>
      <c r="HZ226" s="58">
        <f t="shared" si="974"/>
        <v>2580.803935262541</v>
      </c>
      <c r="IA226" s="58">
        <f t="shared" si="829"/>
        <v>117.24640328617862</v>
      </c>
      <c r="IB226" s="58">
        <f t="shared" si="975"/>
        <v>135.40787115520769</v>
      </c>
      <c r="IC226" s="58">
        <f t="shared" si="830"/>
        <v>3007.36002310206</v>
      </c>
      <c r="ID226" s="55">
        <f t="shared" si="1023"/>
        <v>0.74190595043557883</v>
      </c>
      <c r="IE226" s="56">
        <f t="shared" si="1024"/>
        <v>3.8986487279710595E-2</v>
      </c>
      <c r="IF226" s="260">
        <f t="shared" si="1025"/>
        <v>1.1222956693128825</v>
      </c>
      <c r="IG226" s="57">
        <f t="shared" si="831"/>
        <v>82.021090032412516</v>
      </c>
      <c r="IH226" s="58">
        <f t="shared" si="976"/>
        <v>94.873794840491556</v>
      </c>
      <c r="II226" s="58">
        <f t="shared" si="832"/>
        <v>160.09597729947808</v>
      </c>
      <c r="IJ226" s="58">
        <f t="shared" si="977"/>
        <v>184.89484418316724</v>
      </c>
      <c r="IK226" s="58">
        <f t="shared" si="833"/>
        <v>1688.4483827037641</v>
      </c>
      <c r="IL226" s="55">
        <f t="shared" si="834"/>
        <v>4.8577789450139797E-2</v>
      </c>
      <c r="IM226" s="56">
        <f t="shared" si="835"/>
        <v>9.481840187682343E-2</v>
      </c>
      <c r="IN226" s="260">
        <f t="shared" si="836"/>
        <v>1.0222995100575569</v>
      </c>
      <c r="IO226" s="57">
        <f t="shared" si="837"/>
        <v>63.986259492255655</v>
      </c>
      <c r="IP226" s="58">
        <f t="shared" si="978"/>
        <v>74.01290635469212</v>
      </c>
      <c r="IQ226" s="58">
        <f t="shared" si="838"/>
        <v>2.8092585051455834</v>
      </c>
      <c r="IR226" s="58">
        <f t="shared" si="979"/>
        <v>3.2444126475926343</v>
      </c>
      <c r="IS226" s="58">
        <f t="shared" si="839"/>
        <v>87.650876788573783</v>
      </c>
      <c r="IT226" s="55">
        <f t="shared" si="1026"/>
        <v>0.73001277153906285</v>
      </c>
      <c r="IU226" s="56">
        <f t="shared" si="1027"/>
        <v>3.2050546532716488E-2</v>
      </c>
      <c r="IV226" s="260">
        <f t="shared" si="1028"/>
        <v>1.119357630958089</v>
      </c>
      <c r="IW226" s="57">
        <f t="shared" si="840"/>
        <v>55.644942123804</v>
      </c>
      <c r="IX226" s="58">
        <f t="shared" si="980"/>
        <v>64.364504554604096</v>
      </c>
      <c r="IY226" s="58">
        <f t="shared" si="841"/>
        <v>1.5075780967500001</v>
      </c>
      <c r="IZ226" s="58">
        <f t="shared" si="981"/>
        <v>1.7411019439365751</v>
      </c>
      <c r="JA226" s="58">
        <f t="shared" si="842"/>
        <v>1145.4811500000001</v>
      </c>
      <c r="JB226" s="55">
        <f t="shared" ref="JB226:JB270" si="1050">IW226/JA226</f>
        <v>4.857778945013979E-2</v>
      </c>
      <c r="JC226" s="56">
        <f t="shared" ref="JC226:JC270" si="1051">IY226/JA226</f>
        <v>1.3161090400745574E-3</v>
      </c>
      <c r="JD226" s="260">
        <f t="shared" ref="JD226:JD270" si="1052">1+JB226*(IZ226*$GV$14-IZ226)/IZ226+JC226*(JA226*$GW$14-JA226)/JA226</f>
        <v>1.0078160048971445</v>
      </c>
      <c r="JE226" s="57">
        <f t="shared" si="843"/>
        <v>0</v>
      </c>
      <c r="JF226" s="58">
        <f t="shared" si="982"/>
        <v>0</v>
      </c>
      <c r="JG226" s="58">
        <f t="shared" si="844"/>
        <v>0</v>
      </c>
      <c r="JH226" s="58">
        <f t="shared" si="983"/>
        <v>0</v>
      </c>
      <c r="JI226" s="58">
        <f t="shared" si="845"/>
        <v>0</v>
      </c>
      <c r="JJ226" s="55"/>
      <c r="JK226" s="56"/>
      <c r="JL226" s="260"/>
      <c r="JM226" s="57">
        <f t="shared" si="846"/>
        <v>2704.3498676103536</v>
      </c>
      <c r="JN226" s="58">
        <f t="shared" si="984"/>
        <v>3128.1214918648961</v>
      </c>
      <c r="JO226" s="58">
        <f t="shared" si="847"/>
        <v>173.92463005071545</v>
      </c>
      <c r="JP226" s="58">
        <f t="shared" si="985"/>
        <v>200.86555524557127</v>
      </c>
      <c r="JQ226" s="58">
        <f t="shared" si="848"/>
        <v>3661.0404662345145</v>
      </c>
      <c r="JR226" s="55">
        <f t="shared" si="849"/>
        <v>0.73868341324067777</v>
      </c>
      <c r="JS226" s="56">
        <f t="shared" si="850"/>
        <v>4.7506885448223943E-2</v>
      </c>
      <c r="JT226" s="260">
        <f t="shared" si="851"/>
        <v>1.1231105074107444</v>
      </c>
      <c r="JU226" s="57">
        <f t="shared" si="852"/>
        <v>5.5818848530906111</v>
      </c>
      <c r="JV226" s="58">
        <f t="shared" si="986"/>
        <v>6.4565662095699103</v>
      </c>
      <c r="JW226" s="58">
        <f t="shared" si="853"/>
        <v>0.15122897107840003</v>
      </c>
      <c r="JX226" s="58">
        <f t="shared" si="987"/>
        <v>0.17465433869844418</v>
      </c>
      <c r="JY226" s="58">
        <f t="shared" si="854"/>
        <v>114.90611072</v>
      </c>
      <c r="JZ226" s="55">
        <f t="shared" si="1029"/>
        <v>4.8577789450139797E-2</v>
      </c>
      <c r="KA226" s="56">
        <f t="shared" si="1030"/>
        <v>1.3161090400745576E-3</v>
      </c>
      <c r="KB226" s="260">
        <f t="shared" si="1031"/>
        <v>1.0078160048971445</v>
      </c>
      <c r="KC226" s="57">
        <f t="shared" si="855"/>
        <v>0.18296346779569281</v>
      </c>
      <c r="KD226" s="58">
        <f t="shared" si="988"/>
        <v>0.21163384319927789</v>
      </c>
      <c r="KE226" s="58">
        <f t="shared" si="856"/>
        <v>4.9569952996000007E-3</v>
      </c>
      <c r="KF226" s="58">
        <f t="shared" si="989"/>
        <v>5.7248338715080406E-3</v>
      </c>
      <c r="KG226" s="58">
        <f t="shared" si="857"/>
        <v>3.76640168</v>
      </c>
      <c r="KH226" s="55">
        <f t="shared" si="1032"/>
        <v>4.8577789450139797E-2</v>
      </c>
      <c r="KI226" s="56">
        <f t="shared" si="1033"/>
        <v>1.3161090400745576E-3</v>
      </c>
      <c r="KJ226" s="260">
        <f t="shared" si="1034"/>
        <v>1.0078160048971445</v>
      </c>
      <c r="KK226" s="57">
        <f t="shared" si="858"/>
        <v>200.8662443378029</v>
      </c>
      <c r="KL226" s="58">
        <f t="shared" si="990"/>
        <v>232.34198482553663</v>
      </c>
      <c r="KM226" s="58">
        <f t="shared" si="859"/>
        <v>8.8311779903371068</v>
      </c>
      <c r="KN226" s="58">
        <f t="shared" si="991"/>
        <v>10.199127461040325</v>
      </c>
      <c r="KO226" s="58">
        <f t="shared" si="860"/>
        <v>261.062886232587</v>
      </c>
      <c r="KP226" s="55">
        <f t="shared" si="992"/>
        <v>0.76941708274398868</v>
      </c>
      <c r="KQ226" s="56">
        <f t="shared" si="993"/>
        <v>3.3827780416359927E-2</v>
      </c>
      <c r="KR226" s="260">
        <f t="shared" si="994"/>
        <v>1.1258075800524772</v>
      </c>
      <c r="KS226" s="57">
        <f t="shared" si="861"/>
        <v>337.31426851414955</v>
      </c>
      <c r="KT226" s="58">
        <f t="shared" si="995"/>
        <v>390.17141439031678</v>
      </c>
      <c r="KU226" s="58">
        <f t="shared" si="862"/>
        <v>14.827398285597919</v>
      </c>
      <c r="KV226" s="58">
        <f t="shared" si="996"/>
        <v>17.124162280037037</v>
      </c>
      <c r="KW226" s="58">
        <f t="shared" si="863"/>
        <v>441.58070605158684</v>
      </c>
      <c r="KX226" s="55">
        <f t="shared" si="1035"/>
        <v>0.76387909139024623</v>
      </c>
      <c r="KY226" s="56">
        <f t="shared" si="1036"/>
        <v>3.3578003029565644E-2</v>
      </c>
      <c r="KZ226" s="260">
        <f t="shared" si="1037"/>
        <v>1.1249010862901314</v>
      </c>
      <c r="LA226" s="57">
        <f t="shared" si="864"/>
        <v>1859.5366599131737</v>
      </c>
      <c r="LB226" s="58">
        <f t="shared" si="997"/>
        <v>2150.9260545215679</v>
      </c>
      <c r="LC226" s="58">
        <f t="shared" si="865"/>
        <v>80.327807613385431</v>
      </c>
      <c r="LD226" s="58">
        <f t="shared" si="998"/>
        <v>92.770585012698831</v>
      </c>
      <c r="LE226" s="58">
        <f t="shared" si="866"/>
        <v>4048.5801148658379</v>
      </c>
      <c r="LF226" s="55">
        <f t="shared" si="999"/>
        <v>0.45930588185354337</v>
      </c>
      <c r="LG226" s="56">
        <f t="shared" si="1000"/>
        <v>1.9840982599907707E-2</v>
      </c>
      <c r="LH226" s="260">
        <f t="shared" si="1001"/>
        <v>1.075046599891176</v>
      </c>
      <c r="LI226" s="57">
        <f t="shared" si="867"/>
        <v>607.25878413492705</v>
      </c>
      <c r="LJ226" s="58">
        <f t="shared" si="1002"/>
        <v>702.41623560887012</v>
      </c>
      <c r="LK226" s="58">
        <f t="shared" si="868"/>
        <v>26.677528654724163</v>
      </c>
      <c r="LL226" s="58">
        <f t="shared" si="1003"/>
        <v>30.809877843340939</v>
      </c>
      <c r="LM226" s="58">
        <f t="shared" si="869"/>
        <v>813.11919359699573</v>
      </c>
      <c r="LN226" s="55">
        <f t="shared" si="1038"/>
        <v>0.74682628194840184</v>
      </c>
      <c r="LO226" s="56">
        <f t="shared" si="1039"/>
        <v>3.2808878285987532E-2</v>
      </c>
      <c r="LP226" s="260">
        <f t="shared" si="1040"/>
        <v>1.1221097736278141</v>
      </c>
      <c r="LQ226" s="57">
        <f t="shared" si="870"/>
        <v>4.3436640066666643E-2</v>
      </c>
      <c r="LR226" s="58">
        <f t="shared" si="1004"/>
        <v>5.0243161565113312E-2</v>
      </c>
      <c r="LS226" s="58">
        <f t="shared" si="871"/>
        <v>1.1768208333333328E-3</v>
      </c>
      <c r="LT226" s="58">
        <f t="shared" si="1005"/>
        <v>1.359110380416666E-3</v>
      </c>
      <c r="LU226" s="58">
        <f t="shared" si="872"/>
        <v>0.89416666666666633</v>
      </c>
      <c r="LV226" s="55">
        <f t="shared" si="873"/>
        <v>4.857778945013979E-2</v>
      </c>
      <c r="LW226" s="56">
        <f t="shared" si="874"/>
        <v>1.3161090400745572E-3</v>
      </c>
      <c r="LX226" s="260">
        <f t="shared" si="875"/>
        <v>1.0078160048971445</v>
      </c>
      <c r="LY226" s="57">
        <f t="shared" si="876"/>
        <v>119.18892290078556</v>
      </c>
      <c r="LZ226" s="58">
        <f t="shared" si="1006"/>
        <v>137.86582711933866</v>
      </c>
      <c r="MA226" s="58">
        <f t="shared" si="877"/>
        <v>3.2291633827323505</v>
      </c>
      <c r="MB226" s="58">
        <f t="shared" si="1007"/>
        <v>3.7293607907175916</v>
      </c>
      <c r="MC226" s="58">
        <f t="shared" si="878"/>
        <v>2453.5683539333327</v>
      </c>
      <c r="MD226" s="55">
        <f t="shared" si="1041"/>
        <v>4.8577787820629881E-2</v>
      </c>
      <c r="ME226" s="56">
        <f t="shared" si="1042"/>
        <v>1.3161089959265475E-3</v>
      </c>
      <c r="MF226" s="260">
        <f t="shared" si="1043"/>
        <v>1.0078160046349618</v>
      </c>
      <c r="MG226" s="57">
        <f t="shared" si="879"/>
        <v>67.580043352112412</v>
      </c>
      <c r="MH226" s="58">
        <f t="shared" si="1008"/>
        <v>78.16983614538843</v>
      </c>
      <c r="MI226" s="58">
        <f t="shared" si="880"/>
        <v>1.8309335807805001</v>
      </c>
      <c r="MJ226" s="58">
        <f t="shared" si="1009"/>
        <v>2.1145451924433996</v>
      </c>
      <c r="MK226" s="58">
        <f t="shared" si="881"/>
        <v>1391.1716469000003</v>
      </c>
      <c r="ML226" s="55">
        <f t="shared" ref="ML226:ML270" si="1053">MG226/MK226</f>
        <v>4.8577789450139776E-2</v>
      </c>
      <c r="MM226" s="56">
        <f t="shared" ref="MM226:MM270" si="1054">MI226/MK226</f>
        <v>1.3161090400745572E-3</v>
      </c>
      <c r="MN226" s="260">
        <f t="shared" ref="MN226:MN270" si="1055">1+ML226*(MJ226*$GV$14-MJ226)/MJ226+MM226*(MK226*$GW$14-MK226)/MK226</f>
        <v>1.0078160048971445</v>
      </c>
      <c r="MO226" s="59">
        <v>3.3892803181701718</v>
      </c>
      <c r="MP226" s="60">
        <v>3.8970803181701719</v>
      </c>
      <c r="MQ226" s="60">
        <v>2.6383999999999994</v>
      </c>
      <c r="MR226" s="61">
        <v>3.0902999999999996</v>
      </c>
      <c r="MS226" s="59">
        <f t="shared" si="882"/>
        <v>1.0887221402924872</v>
      </c>
      <c r="MT226" s="60">
        <f>GX226</f>
        <v>1.079251763057302</v>
      </c>
      <c r="MU226" s="60">
        <f t="shared" si="1010"/>
        <v>1.0899848951609399</v>
      </c>
      <c r="MV226" s="61">
        <f t="shared" si="1044"/>
        <v>1.0951507219053982</v>
      </c>
      <c r="MW226" s="66">
        <f t="shared" si="1011"/>
        <v>3.6899845220494312</v>
      </c>
      <c r="MX226" s="67">
        <f t="shared" si="1045"/>
        <v>4.2059308041610697</v>
      </c>
      <c r="MY226" s="67">
        <f t="shared" si="1012"/>
        <v>2.8758161473926229</v>
      </c>
      <c r="MZ226" s="261">
        <f t="shared" si="1046"/>
        <v>3.3843442759042515</v>
      </c>
      <c r="NA226" s="59">
        <f t="shared" si="883"/>
        <v>1.0887312478975044</v>
      </c>
      <c r="NB226" s="60">
        <f>NF226/J226</f>
        <v>1.0792141845147829</v>
      </c>
      <c r="NC226" s="60">
        <f t="shared" si="884"/>
        <v>1.0899963970701603</v>
      </c>
      <c r="ND226" s="262">
        <f>NH226/L226</f>
        <v>1.0951583851061848</v>
      </c>
      <c r="NE226" s="62">
        <f t="shared" si="885"/>
        <v>3.6900153902758621</v>
      </c>
      <c r="NF226" s="63">
        <f>NE226+NQ226+NR226+OB226</f>
        <v>4.2057843575626324</v>
      </c>
      <c r="NG226" s="63">
        <f t="shared" si="886"/>
        <v>2.87584649402991</v>
      </c>
      <c r="NH226" s="64">
        <f>NG226+NM226</f>
        <v>3.3843679574936427</v>
      </c>
      <c r="NI226" s="238">
        <f t="shared" si="1015"/>
        <v>-3.0868226430946777E-5</v>
      </c>
      <c r="NJ226" s="238">
        <f t="shared" si="1016"/>
        <v>1.46446598437322E-4</v>
      </c>
      <c r="NK226" s="238">
        <f t="shared" si="1017"/>
        <v>-3.0346637287070877E-5</v>
      </c>
      <c r="NL226" s="238">
        <f t="shared" si="1018"/>
        <v>-2.3681589391255642E-5</v>
      </c>
      <c r="NM226" s="239">
        <f t="shared" si="887"/>
        <v>0.50852146346373284</v>
      </c>
      <c r="NN226" s="240">
        <f t="shared" si="888"/>
        <v>0.5976224439091099</v>
      </c>
      <c r="NO226" s="240">
        <f>O226*IN226</f>
        <v>0.30564743278221945</v>
      </c>
      <c r="NP226" s="240">
        <f t="shared" si="889"/>
        <v>1.7350043279850381E-2</v>
      </c>
      <c r="NQ226" s="240">
        <f>Q226*JD226+0.004</f>
        <v>0.23509220992291524</v>
      </c>
      <c r="NR226" s="240">
        <f t="shared" si="890"/>
        <v>0</v>
      </c>
      <c r="NS226" s="240">
        <f t="shared" si="891"/>
        <v>0.72934796351253739</v>
      </c>
      <c r="NT226" s="240">
        <f t="shared" si="892"/>
        <v>2.0559446499901751E-2</v>
      </c>
      <c r="NU226" s="240">
        <f t="shared" si="893"/>
        <v>7.0547120342800116E-4</v>
      </c>
      <c r="NV226" s="240">
        <f t="shared" si="894"/>
        <v>5.2012310198424443E-2</v>
      </c>
      <c r="NW226" s="240">
        <f t="shared" si="895"/>
        <v>8.7967264947888285E-2</v>
      </c>
      <c r="NX226" s="240">
        <f t="shared" si="896"/>
        <v>0.77070090746198405</v>
      </c>
      <c r="NY226" s="240">
        <f t="shared" si="897"/>
        <v>0.16158380740240522</v>
      </c>
      <c r="NZ226" s="240">
        <f t="shared" si="898"/>
        <v>1.0078160048971445E-4</v>
      </c>
      <c r="OA226" s="240">
        <f t="shared" si="899"/>
        <v>0.43789605401389092</v>
      </c>
      <c r="OB226" s="241">
        <f t="shared" si="900"/>
        <v>0.28067675736385478</v>
      </c>
      <c r="OC226" s="4"/>
      <c r="OD226" s="4"/>
      <c r="OE226" s="4"/>
      <c r="OF226" s="4"/>
      <c r="OG226" s="4"/>
      <c r="OH226" s="4"/>
      <c r="OI226" s="4"/>
      <c r="OJ226" s="4"/>
      <c r="OK226" s="4"/>
      <c r="OL226" s="4"/>
      <c r="OM226" s="4"/>
      <c r="ON226" s="4"/>
      <c r="OO226" s="136"/>
      <c r="OP226" s="13"/>
      <c r="OQ226" s="13"/>
      <c r="OR226" s="13"/>
      <c r="OS226" s="13"/>
      <c r="OT226" s="13"/>
    </row>
    <row r="227" spans="1:410" ht="15" customHeight="1">
      <c r="A227" s="242">
        <v>208</v>
      </c>
      <c r="B227" s="49" t="s">
        <v>277</v>
      </c>
      <c r="C227" s="50">
        <v>10</v>
      </c>
      <c r="D227" s="51">
        <v>9464.7999999999993</v>
      </c>
      <c r="E227" s="52">
        <v>9464.7999999999993</v>
      </c>
      <c r="F227" s="52"/>
      <c r="G227" s="52"/>
      <c r="H227" s="53">
        <v>988.9</v>
      </c>
      <c r="I227" s="57">
        <v>2.9095259171266861</v>
      </c>
      <c r="J227" s="58">
        <v>3.3037259171266857</v>
      </c>
      <c r="K227" s="58">
        <v>2.3056000000000001</v>
      </c>
      <c r="L227" s="243">
        <v>2.6714000000000002</v>
      </c>
      <c r="M227" s="1">
        <v>0.36580000000000001</v>
      </c>
      <c r="N227" s="2">
        <v>0.42099999999999999</v>
      </c>
      <c r="O227" s="2">
        <v>0.23812591712668574</v>
      </c>
      <c r="P227" s="2">
        <v>1.0200000000000001E-2</v>
      </c>
      <c r="Q227" s="2">
        <v>0.1411</v>
      </c>
      <c r="R227" s="2">
        <v>0</v>
      </c>
      <c r="S227" s="2">
        <v>0.61739999999999995</v>
      </c>
      <c r="T227" s="2">
        <v>1.0999999999999999E-2</v>
      </c>
      <c r="U227" s="2">
        <v>4.0000000000000002E-4</v>
      </c>
      <c r="V227" s="2">
        <v>3.7900000000000003E-2</v>
      </c>
      <c r="W227" s="2">
        <v>6.1100000000000002E-2</v>
      </c>
      <c r="X227" s="2">
        <v>0.66990000000000005</v>
      </c>
      <c r="Y227" s="2">
        <v>7.6899999999999996E-2</v>
      </c>
      <c r="Z227" s="2">
        <v>1E-4</v>
      </c>
      <c r="AA227" s="2">
        <v>0.3997</v>
      </c>
      <c r="AB227" s="3">
        <v>0.25309999999999999</v>
      </c>
      <c r="AC227" s="244">
        <v>1335.11</v>
      </c>
      <c r="AD227" s="108">
        <v>293.7242</v>
      </c>
      <c r="AE227" s="108">
        <v>898.59979082999996</v>
      </c>
      <c r="AF227" s="108">
        <f t="shared" si="901"/>
        <v>88.938015697608421</v>
      </c>
      <c r="AG227" s="108">
        <f t="shared" si="902"/>
        <v>281.20781854234019</v>
      </c>
      <c r="AH227" s="108">
        <v>33.110467056775001</v>
      </c>
      <c r="AI227" s="108">
        <v>186.91974558779998</v>
      </c>
      <c r="AJ227" s="108">
        <f t="shared" si="903"/>
        <v>3.6159624783959909</v>
      </c>
      <c r="AK227" s="108">
        <f t="shared" si="904"/>
        <v>109.39814566068053</v>
      </c>
      <c r="AL227" s="108">
        <v>137.37321017372875</v>
      </c>
      <c r="AM227" s="245">
        <v>3461.8048963779643</v>
      </c>
      <c r="AN227" s="244">
        <v>1490.35</v>
      </c>
      <c r="AO227" s="108">
        <v>327.87700000000001</v>
      </c>
      <c r="AP227" s="108">
        <v>1003.0845385499999</v>
      </c>
      <c r="AQ227" s="108">
        <f t="shared" si="905"/>
        <v>99.279289118447693</v>
      </c>
      <c r="AR227" s="108">
        <f t="shared" si="906"/>
        <v>313.905275493837</v>
      </c>
      <c r="AS227" s="246">
        <v>126.15504318195001</v>
      </c>
      <c r="AT227" s="247">
        <v>11.662885573670522</v>
      </c>
      <c r="AU227" s="108">
        <v>215.16506046643232</v>
      </c>
      <c r="AV227" s="108">
        <f t="shared" si="907"/>
        <v>4.1623680947231332</v>
      </c>
      <c r="AW227" s="108">
        <f t="shared" si="908"/>
        <v>125.92922460906792</v>
      </c>
      <c r="AX227" s="108">
        <v>158.13158210991912</v>
      </c>
      <c r="AY227" s="245">
        <v>3984.9158691699613</v>
      </c>
      <c r="AZ227" s="248">
        <v>286</v>
      </c>
      <c r="BA227" s="108">
        <v>1457.7896666666666</v>
      </c>
      <c r="BB227" s="108">
        <v>152.0266103431504</v>
      </c>
      <c r="BC227" s="109">
        <v>121.62128827452032</v>
      </c>
      <c r="BD227" s="109">
        <v>30.40532206863007</v>
      </c>
      <c r="BE227" s="108">
        <v>57.009988749999998</v>
      </c>
      <c r="BF227" s="109">
        <v>45.607990999999998</v>
      </c>
      <c r="BG227" s="109">
        <v>11.40199775</v>
      </c>
      <c r="BH227" s="108">
        <v>121.67831740046664</v>
      </c>
      <c r="BI227" s="109">
        <f t="shared" si="909"/>
        <v>71.214425468336316</v>
      </c>
      <c r="BJ227" s="108">
        <f t="shared" si="910"/>
        <v>2.3538670501120271</v>
      </c>
      <c r="BK227" s="108">
        <v>89.42522915801419</v>
      </c>
      <c r="BL227" s="245">
        <v>2253.5157747819571</v>
      </c>
      <c r="BM227" s="244">
        <v>35.880000000000003</v>
      </c>
      <c r="BN227" s="108">
        <v>7.8936000000000002</v>
      </c>
      <c r="BO227" s="108">
        <v>24.149141640000003</v>
      </c>
      <c r="BP227" s="108">
        <f t="shared" si="911"/>
        <v>2.3901371446773605</v>
      </c>
      <c r="BQ227" s="108">
        <f t="shared" si="912"/>
        <v>7.5572323848216012</v>
      </c>
      <c r="BR227" s="108">
        <v>3.4919849419000002</v>
      </c>
      <c r="BS227" s="108">
        <v>5.2132750404786998</v>
      </c>
      <c r="BT227" s="108">
        <f t="shared" si="913"/>
        <v>0.10085080565806046</v>
      </c>
      <c r="BU227" s="108">
        <f t="shared" si="914"/>
        <v>3.0511630563908878</v>
      </c>
      <c r="BV227" s="108">
        <v>3.8314000811189355</v>
      </c>
      <c r="BW227" s="245">
        <v>96.551282044197151</v>
      </c>
      <c r="BX227" s="107">
        <v>885.01</v>
      </c>
      <c r="BY227" s="108">
        <v>64.605729999999994</v>
      </c>
      <c r="BZ227" s="109">
        <f t="shared" si="915"/>
        <v>37.811666385639995</v>
      </c>
      <c r="CA227" s="109">
        <f t="shared" si="916"/>
        <v>1.2497978468499999</v>
      </c>
      <c r="CB227" s="108">
        <v>47.480786500000001</v>
      </c>
      <c r="CC227" s="110">
        <v>1196.5158197999999</v>
      </c>
      <c r="CD227" s="244"/>
      <c r="CE227" s="108">
        <v>0</v>
      </c>
      <c r="CF227" s="109">
        <f t="shared" si="917"/>
        <v>0</v>
      </c>
      <c r="CG227" s="109">
        <f t="shared" si="918"/>
        <v>0</v>
      </c>
      <c r="CH227" s="108">
        <v>0</v>
      </c>
      <c r="CI227" s="245">
        <v>0</v>
      </c>
      <c r="CJ227" s="249">
        <v>2161.6839582099656</v>
      </c>
      <c r="CK227" s="250">
        <v>475.56687080619241</v>
      </c>
      <c r="CL227" s="250">
        <v>222.45393694242802</v>
      </c>
      <c r="CM227" s="251">
        <v>150.50302085358558</v>
      </c>
      <c r="CN227" s="252">
        <f t="shared" si="806"/>
        <v>73.362697515080285</v>
      </c>
      <c r="CO227" s="250">
        <v>1454.920437245092</v>
      </c>
      <c r="CP227" s="252">
        <f t="shared" si="919"/>
        <v>143.99929535589575</v>
      </c>
      <c r="CQ227" s="250">
        <v>455.3028016314791</v>
      </c>
      <c r="CR227" s="250">
        <v>314.96201217937517</v>
      </c>
      <c r="CS227" s="252">
        <f t="shared" si="920"/>
        <v>6.0929401256100126</v>
      </c>
      <c r="CT227" s="252">
        <f t="shared" si="921"/>
        <v>184.33718694419855</v>
      </c>
      <c r="CU227" s="250">
        <f t="shared" si="807"/>
        <v>4629.5872153830533</v>
      </c>
      <c r="CV227" s="245">
        <f t="shared" si="922"/>
        <v>5833.2798913826473</v>
      </c>
      <c r="CW227" s="244">
        <v>77.26446</v>
      </c>
      <c r="CX227" s="108">
        <v>5.6403055799999997</v>
      </c>
      <c r="CY227" s="108">
        <f t="shared" si="923"/>
        <v>0.1091117114451</v>
      </c>
      <c r="CZ227" s="108">
        <f t="shared" si="924"/>
        <v>3.3010903661954401</v>
      </c>
      <c r="DA227" s="108">
        <v>4.145238279</v>
      </c>
      <c r="DB227" s="245">
        <v>104.4600046308</v>
      </c>
      <c r="DC227" s="244">
        <v>2.5334400000000001</v>
      </c>
      <c r="DD227" s="108">
        <v>0.18494111999999999</v>
      </c>
      <c r="DE227" s="108">
        <f t="shared" si="925"/>
        <v>3.5776859664000001E-3</v>
      </c>
      <c r="DF227" s="108">
        <f t="shared" si="926"/>
        <v>0.10824011942016</v>
      </c>
      <c r="DG227" s="108">
        <v>0.13591905600000001</v>
      </c>
      <c r="DH227" s="245">
        <v>3.4251602112000001</v>
      </c>
      <c r="DI227" s="107">
        <v>139.15998658300001</v>
      </c>
      <c r="DJ227" s="108">
        <v>30.615197048260001</v>
      </c>
      <c r="DK227" s="108">
        <v>2.2969047872310324</v>
      </c>
      <c r="DL227" s="108">
        <v>93.662046449647903</v>
      </c>
      <c r="DM227" s="108">
        <f t="shared" si="927"/>
        <v>9.2701073853074529</v>
      </c>
      <c r="DN227" s="108">
        <f t="shared" si="928"/>
        <v>29.310600815952814</v>
      </c>
      <c r="DO227" s="108">
        <v>19.398591845374142</v>
      </c>
      <c r="DP227" s="108">
        <f t="shared" si="929"/>
        <v>0.37526575924876282</v>
      </c>
      <c r="DQ227" s="108">
        <f t="shared" si="930"/>
        <v>11.353375052158434</v>
      </c>
      <c r="DR227" s="108">
        <v>14.256636335675655</v>
      </c>
      <c r="DS227" s="110">
        <v>359.26723565902654</v>
      </c>
      <c r="DT227" s="244">
        <v>222.26</v>
      </c>
      <c r="DU227" s="108">
        <v>48.897199999999998</v>
      </c>
      <c r="DV227" s="108">
        <v>149.59275977999999</v>
      </c>
      <c r="DW227" s="108">
        <f t="shared" si="931"/>
        <v>14.80579380646572</v>
      </c>
      <c r="DX227" s="108">
        <f t="shared" si="932"/>
        <v>46.813558245553196</v>
      </c>
      <c r="DY227" s="108">
        <v>4.3119863421666702</v>
      </c>
      <c r="DZ227" s="108">
        <v>2.68855335775</v>
      </c>
      <c r="EA227" s="108"/>
      <c r="EB227" s="108">
        <v>31.225786462033913</v>
      </c>
      <c r="EC227" s="108">
        <f t="shared" si="933"/>
        <v>0.60406283910804603</v>
      </c>
      <c r="ED227" s="108">
        <f t="shared" si="934"/>
        <v>18.275453591061666</v>
      </c>
      <c r="EE227" s="108">
        <v>22.948814297097528</v>
      </c>
      <c r="EF227" s="245">
        <v>578.31012028685768</v>
      </c>
      <c r="EG227" s="249">
        <v>1343.7679515285713</v>
      </c>
      <c r="EH227" s="250">
        <v>295.62894933628576</v>
      </c>
      <c r="EI227" s="250">
        <v>2145.9983463359313</v>
      </c>
      <c r="EJ227" s="250">
        <v>904.42705108015957</v>
      </c>
      <c r="EK227" s="250">
        <f t="shared" si="935"/>
        <v>89.514762953607715</v>
      </c>
      <c r="EL227" s="250">
        <v>283.03140136502515</v>
      </c>
      <c r="EM227" s="250">
        <v>342.35702777450888</v>
      </c>
      <c r="EN227" s="250">
        <f t="shared" si="936"/>
        <v>6.6228967022978749</v>
      </c>
      <c r="EO227" s="250">
        <f t="shared" si="937"/>
        <v>200.37061293153127</v>
      </c>
      <c r="EP227" s="250">
        <v>5032.1793260554568</v>
      </c>
      <c r="EQ227" s="245">
        <v>6340.5459508298763</v>
      </c>
      <c r="ER227" s="244">
        <v>273.73</v>
      </c>
      <c r="ES227" s="108">
        <v>60.220599999999997</v>
      </c>
      <c r="ET227" s="108">
        <v>184.23479768999999</v>
      </c>
      <c r="EU227" s="108">
        <f t="shared" si="938"/>
        <v>18.234454866570061</v>
      </c>
      <c r="EV227" s="108">
        <f t="shared" si="939"/>
        <v>57.654437589108596</v>
      </c>
      <c r="EW227" s="108">
        <v>20.406927364025002</v>
      </c>
      <c r="EX227" s="108">
        <v>39.317239728943797</v>
      </c>
      <c r="EY227" s="108">
        <f t="shared" si="940"/>
        <v>0.76059200255641779</v>
      </c>
      <c r="EZ227" s="108">
        <f t="shared" si="941"/>
        <v>23.011122261679478</v>
      </c>
      <c r="FA227" s="108">
        <v>28.8954782391484</v>
      </c>
      <c r="FB227" s="245">
        <v>728.16605162654059</v>
      </c>
      <c r="FC227" s="244">
        <v>0.83333333333333293</v>
      </c>
      <c r="FD227" s="108">
        <v>6.0833333333333302E-2</v>
      </c>
      <c r="FE227" s="108">
        <f t="shared" si="942"/>
        <v>1.1768208333333328E-3</v>
      </c>
      <c r="FF227" s="108">
        <f t="shared" si="943"/>
        <v>3.5603803333333316E-2</v>
      </c>
      <c r="FG227" s="108">
        <v>4.4708333333333301E-2</v>
      </c>
      <c r="FH227" s="245">
        <v>1.1266499999999995</v>
      </c>
      <c r="FI227" s="244">
        <v>2798.3389466666599</v>
      </c>
      <c r="FJ227" s="108">
        <v>204.27874310666601</v>
      </c>
      <c r="FK227" s="108">
        <f t="shared" si="944"/>
        <v>3.9517722853984543</v>
      </c>
      <c r="FL227" s="108">
        <f t="shared" si="945"/>
        <v>119.55781142055221</v>
      </c>
      <c r="FM227" s="108">
        <v>150.131</v>
      </c>
      <c r="FN227" s="245">
        <v>3783.2984277279907</v>
      </c>
      <c r="FO227" s="244">
        <v>1586.6564000000001</v>
      </c>
      <c r="FP227" s="108">
        <v>115.82591720000001</v>
      </c>
      <c r="FQ227" s="108">
        <f t="shared" si="946"/>
        <v>2.240652368234</v>
      </c>
      <c r="FR227" s="108">
        <f t="shared" si="947"/>
        <v>67.78920290780961</v>
      </c>
      <c r="FS227" s="108">
        <v>85.124115859999904</v>
      </c>
      <c r="FT227" s="110">
        <v>2145.1277196719998</v>
      </c>
      <c r="FU227" s="253">
        <f t="shared" si="808"/>
        <v>8542.3655135122754</v>
      </c>
      <c r="FV227" s="254">
        <f t="shared" si="809"/>
        <v>2518.5292203733698</v>
      </c>
      <c r="FW227" s="254">
        <f t="shared" si="810"/>
        <v>252.25486236327112</v>
      </c>
      <c r="FX227" s="254">
        <f t="shared" si="811"/>
        <v>1457.7896666666666</v>
      </c>
      <c r="FY227" s="254">
        <f t="shared" si="812"/>
        <v>885.01</v>
      </c>
      <c r="FZ227" s="254">
        <f t="shared" si="813"/>
        <v>0</v>
      </c>
      <c r="GA227" s="254">
        <f t="shared" si="948"/>
        <v>77.26446</v>
      </c>
      <c r="GB227" s="254">
        <f t="shared" si="949"/>
        <v>2.5334400000000001</v>
      </c>
      <c r="GC227" s="254">
        <f t="shared" si="950"/>
        <v>2798.3389466666599</v>
      </c>
      <c r="GD227" s="254">
        <f t="shared" si="951"/>
        <v>1586.6564000000001</v>
      </c>
      <c r="GE227" s="254">
        <f t="shared" si="814"/>
        <v>4712.6705632648991</v>
      </c>
      <c r="GF227" s="255">
        <f t="shared" si="815"/>
        <v>1799.2354138031035</v>
      </c>
      <c r="GG227" s="255">
        <f t="shared" si="816"/>
        <v>466.43185632858018</v>
      </c>
      <c r="GH227" s="254">
        <f t="shared" si="817"/>
        <v>1666.8335268254129</v>
      </c>
      <c r="GI227" s="255">
        <f t="shared" si="818"/>
        <v>1190.1640759852278</v>
      </c>
      <c r="GJ227" s="256">
        <f t="shared" si="819"/>
        <v>32.244894576437616</v>
      </c>
      <c r="GK227" s="253">
        <f t="shared" si="952"/>
        <v>24500.246599672555</v>
      </c>
      <c r="GL227" s="257">
        <f t="shared" si="953"/>
        <v>30870.31071558742</v>
      </c>
      <c r="GM227" s="221">
        <f t="shared" si="954"/>
        <v>27528.667176115421</v>
      </c>
      <c r="GN227" s="222">
        <f t="shared" si="955"/>
        <v>14367.694247880874</v>
      </c>
      <c r="GO227" s="222">
        <f t="shared" si="956"/>
        <v>941.7758654470382</v>
      </c>
      <c r="GP227" s="55">
        <f t="shared" si="957"/>
        <v>0.52191753984902889</v>
      </c>
      <c r="GQ227" s="56">
        <f t="shared" si="958"/>
        <v>3.4210732376616731E-2</v>
      </c>
      <c r="GR227" s="258">
        <f t="shared" si="959"/>
        <v>1.0870837209394808</v>
      </c>
      <c r="GS227" s="227">
        <f t="shared" si="820"/>
        <v>30870.31071558742</v>
      </c>
      <c r="GT227" s="222">
        <f t="shared" si="1047"/>
        <v>14530.023904158765</v>
      </c>
      <c r="GU227" s="222">
        <f t="shared" si="1048"/>
        <v>946.17383271804397</v>
      </c>
      <c r="GV227" s="37">
        <f t="shared" si="1013"/>
        <v>0.47067954832155562</v>
      </c>
      <c r="GW227" s="228">
        <f t="shared" si="1014"/>
        <v>3.0649961428483134E-2</v>
      </c>
      <c r="GX227" s="258">
        <f t="shared" si="960"/>
        <v>1.0785031642472598</v>
      </c>
      <c r="GY227" s="221">
        <f t="shared" si="1019"/>
        <v>21813.346504955498</v>
      </c>
      <c r="GZ227" s="222">
        <f t="shared" si="961"/>
        <v>11605.452852878065</v>
      </c>
      <c r="HA227" s="222">
        <f t="shared" si="962"/>
        <v>611.48308857623601</v>
      </c>
      <c r="HB227" s="55">
        <f t="shared" si="963"/>
        <v>0.53203449778976231</v>
      </c>
      <c r="HC227" s="56">
        <f t="shared" si="964"/>
        <v>2.8032520752252339E-2</v>
      </c>
      <c r="HD227" s="258">
        <f t="shared" si="965"/>
        <v>1.0877120432681797</v>
      </c>
      <c r="HE227" s="221">
        <f t="shared" si="966"/>
        <v>25275.151401333464</v>
      </c>
      <c r="HF227" s="222">
        <f t="shared" si="967"/>
        <v>14258.223433050947</v>
      </c>
      <c r="HG227" s="222">
        <f t="shared" si="968"/>
        <v>728.10110107800153</v>
      </c>
      <c r="HH227" s="55">
        <f t="shared" si="969"/>
        <v>0.56412019879329833</v>
      </c>
      <c r="HI227" s="56">
        <f t="shared" si="970"/>
        <v>2.880699266709787E-2</v>
      </c>
      <c r="HJ227" s="259">
        <f t="shared" si="971"/>
        <v>1.0928598383150434</v>
      </c>
      <c r="HK227" s="54">
        <f t="shared" si="821"/>
        <v>3.1628982601599334</v>
      </c>
      <c r="HL227" s="55">
        <f t="shared" si="822"/>
        <v>3.5630788554268107</v>
      </c>
      <c r="HM227" s="55">
        <f t="shared" si="823"/>
        <v>2.5078288869591154</v>
      </c>
      <c r="HN227" s="56">
        <f t="shared" si="824"/>
        <v>2.9194657720748074</v>
      </c>
      <c r="HQ227" s="57">
        <f t="shared" si="825"/>
        <v>2105.3734763276848</v>
      </c>
      <c r="HR227" s="58">
        <f t="shared" si="972"/>
        <v>2435.285500068233</v>
      </c>
      <c r="HS227" s="58">
        <f t="shared" si="826"/>
        <v>92.553978176004406</v>
      </c>
      <c r="HT227" s="58">
        <f t="shared" si="973"/>
        <v>106.89058939546749</v>
      </c>
      <c r="HU227" s="58">
        <f t="shared" si="827"/>
        <v>2747.4642034745748</v>
      </c>
      <c r="HV227" s="55">
        <f t="shared" si="1020"/>
        <v>0.76629696345638598</v>
      </c>
      <c r="HW227" s="56">
        <f t="shared" si="1021"/>
        <v>3.3687055161248765E-2</v>
      </c>
      <c r="HX227" s="260">
        <f t="shared" si="1022"/>
        <v>1.1252968590180932</v>
      </c>
      <c r="HY227" s="57">
        <f t="shared" si="828"/>
        <v>2354.8250901255437</v>
      </c>
      <c r="HZ227" s="58">
        <f t="shared" si="974"/>
        <v>2723.8261817482166</v>
      </c>
      <c r="IA227" s="58">
        <f t="shared" si="829"/>
        <v>115.10454278684135</v>
      </c>
      <c r="IB227" s="58">
        <f t="shared" si="975"/>
        <v>132.93423646452308</v>
      </c>
      <c r="IC227" s="58">
        <f t="shared" si="830"/>
        <v>3162.631642198382</v>
      </c>
      <c r="ID227" s="55">
        <f t="shared" si="1023"/>
        <v>0.74457773036403241</v>
      </c>
      <c r="IE227" s="56">
        <f t="shared" si="1024"/>
        <v>3.6395178385944069E-2</v>
      </c>
      <c r="IF227" s="260">
        <f t="shared" si="1025"/>
        <v>1.1223129434800265</v>
      </c>
      <c r="IG227" s="57">
        <f t="shared" si="831"/>
        <v>86.881599071370303</v>
      </c>
      <c r="IH227" s="58">
        <f t="shared" si="976"/>
        <v>100.49594564585404</v>
      </c>
      <c r="II227" s="58">
        <f t="shared" si="832"/>
        <v>169.58314632463234</v>
      </c>
      <c r="IJ227" s="58">
        <f t="shared" si="977"/>
        <v>195.8515756903179</v>
      </c>
      <c r="IK227" s="58">
        <f t="shared" si="833"/>
        <v>1788.5045831602836</v>
      </c>
      <c r="IL227" s="55">
        <f t="shared" si="834"/>
        <v>4.8577789450139797E-2</v>
      </c>
      <c r="IM227" s="56">
        <f t="shared" si="835"/>
        <v>9.481840187682343E-2</v>
      </c>
      <c r="IN227" s="260">
        <f t="shared" si="836"/>
        <v>1.0222995100575569</v>
      </c>
      <c r="IO227" s="57">
        <f t="shared" si="837"/>
        <v>56.715842438279239</v>
      </c>
      <c r="IP227" s="58">
        <f t="shared" si="978"/>
        <v>65.603214948357603</v>
      </c>
      <c r="IQ227" s="58">
        <f t="shared" si="838"/>
        <v>2.4909879503354211</v>
      </c>
      <c r="IR227" s="58">
        <f t="shared" si="979"/>
        <v>2.876841983842378</v>
      </c>
      <c r="IS227" s="58">
        <f t="shared" si="839"/>
        <v>76.62800162237869</v>
      </c>
      <c r="IT227" s="55">
        <f t="shared" si="1026"/>
        <v>0.7401451328167713</v>
      </c>
      <c r="IU227" s="56">
        <f t="shared" si="1027"/>
        <v>3.2507541598317563E-2</v>
      </c>
      <c r="IV227" s="260">
        <f t="shared" si="1028"/>
        <v>1.1210161605059676</v>
      </c>
      <c r="IW227" s="57">
        <f t="shared" si="840"/>
        <v>46.130232990480792</v>
      </c>
      <c r="IX227" s="58">
        <f t="shared" si="980"/>
        <v>53.358840500089137</v>
      </c>
      <c r="IY227" s="58">
        <f t="shared" si="841"/>
        <v>1.2497978468499999</v>
      </c>
      <c r="IZ227" s="58">
        <f t="shared" si="981"/>
        <v>1.443391533327065</v>
      </c>
      <c r="JA227" s="58">
        <f t="shared" si="842"/>
        <v>949.61572999999987</v>
      </c>
      <c r="JB227" s="55">
        <f t="shared" si="1050"/>
        <v>4.857778945013979E-2</v>
      </c>
      <c r="JC227" s="56">
        <f t="shared" si="1051"/>
        <v>1.3161090400745574E-3</v>
      </c>
      <c r="JD227" s="260">
        <f t="shared" si="1052"/>
        <v>1.0078160048971445</v>
      </c>
      <c r="JE227" s="57">
        <f t="shared" si="843"/>
        <v>0</v>
      </c>
      <c r="JF227" s="58">
        <f t="shared" si="982"/>
        <v>0</v>
      </c>
      <c r="JG227" s="58">
        <f t="shared" si="844"/>
        <v>0</v>
      </c>
      <c r="JH227" s="58">
        <f t="shared" si="983"/>
        <v>0</v>
      </c>
      <c r="JI227" s="58">
        <f t="shared" si="845"/>
        <v>0</v>
      </c>
      <c r="JJ227" s="55"/>
      <c r="JK227" s="56"/>
      <c r="JL227" s="260"/>
      <c r="JM227" s="57">
        <f t="shared" si="846"/>
        <v>3417.6116150784846</v>
      </c>
      <c r="JN227" s="58">
        <f t="shared" si="984"/>
        <v>3953.1513551612834</v>
      </c>
      <c r="JO227" s="58">
        <f t="shared" si="847"/>
        <v>223.45493299658605</v>
      </c>
      <c r="JP227" s="58">
        <f t="shared" si="985"/>
        <v>258.06810211775723</v>
      </c>
      <c r="JQ227" s="58">
        <f t="shared" si="848"/>
        <v>4629.5872153830533</v>
      </c>
      <c r="JR227" s="55">
        <f t="shared" si="849"/>
        <v>0.73821087195906954</v>
      </c>
      <c r="JS227" s="56">
        <f t="shared" si="850"/>
        <v>4.8266707721607821E-2</v>
      </c>
      <c r="JT227" s="260">
        <f t="shared" si="851"/>
        <v>1.1231541566620633</v>
      </c>
      <c r="JU227" s="57">
        <f t="shared" si="852"/>
        <v>4.0273302467584369</v>
      </c>
      <c r="JV227" s="58">
        <f t="shared" si="986"/>
        <v>4.6584128964254843</v>
      </c>
      <c r="JW227" s="58">
        <f t="shared" si="853"/>
        <v>0.1091117114451</v>
      </c>
      <c r="JX227" s="58">
        <f t="shared" si="987"/>
        <v>0.126013115547946</v>
      </c>
      <c r="JY227" s="58">
        <f t="shared" si="854"/>
        <v>82.904765580000003</v>
      </c>
      <c r="JZ227" s="55">
        <f t="shared" si="1029"/>
        <v>4.8577789450139797E-2</v>
      </c>
      <c r="KA227" s="56">
        <f t="shared" si="1030"/>
        <v>1.3161090400745572E-3</v>
      </c>
      <c r="KB227" s="260">
        <f t="shared" si="1031"/>
        <v>1.0078160048971445</v>
      </c>
      <c r="KC227" s="57">
        <f t="shared" si="855"/>
        <v>0.13205294569259521</v>
      </c>
      <c r="KD227" s="58">
        <f t="shared" si="988"/>
        <v>0.15274564228262488</v>
      </c>
      <c r="KE227" s="58">
        <f t="shared" si="856"/>
        <v>3.5776859664000001E-3</v>
      </c>
      <c r="KF227" s="58">
        <f t="shared" si="989"/>
        <v>4.13186952259536E-3</v>
      </c>
      <c r="KG227" s="58">
        <f t="shared" si="857"/>
        <v>2.7183811200000001</v>
      </c>
      <c r="KH227" s="55">
        <f t="shared" si="1032"/>
        <v>4.8577789450139797E-2</v>
      </c>
      <c r="KI227" s="56">
        <f t="shared" si="1033"/>
        <v>1.3161090400745574E-3</v>
      </c>
      <c r="KJ227" s="260">
        <f t="shared" si="1034"/>
        <v>1.0078160048971445</v>
      </c>
      <c r="KK227" s="57">
        <f t="shared" si="858"/>
        <v>219.38523419035573</v>
      </c>
      <c r="KL227" s="58">
        <f t="shared" si="990"/>
        <v>253.7629003879845</v>
      </c>
      <c r="KM227" s="58">
        <f t="shared" si="859"/>
        <v>9.6453731445562152</v>
      </c>
      <c r="KN227" s="58">
        <f t="shared" si="991"/>
        <v>11.139441444647973</v>
      </c>
      <c r="KO227" s="58">
        <f t="shared" si="860"/>
        <v>285.13272671351314</v>
      </c>
      <c r="KP227" s="55">
        <f t="shared" si="992"/>
        <v>0.76941442926957615</v>
      </c>
      <c r="KQ227" s="56">
        <f t="shared" si="993"/>
        <v>3.3827660737967113E-2</v>
      </c>
      <c r="KR227" s="260">
        <f t="shared" si="994"/>
        <v>1.1258071457148537</v>
      </c>
      <c r="KS227" s="57">
        <f t="shared" si="861"/>
        <v>350.56579444067012</v>
      </c>
      <c r="KT227" s="58">
        <f t="shared" si="995"/>
        <v>405.49945442952315</v>
      </c>
      <c r="KU227" s="58">
        <f t="shared" si="862"/>
        <v>15.409856645573766</v>
      </c>
      <c r="KV227" s="58">
        <f t="shared" si="996"/>
        <v>17.796843439973145</v>
      </c>
      <c r="KW227" s="58">
        <f t="shared" si="863"/>
        <v>458.97628594195055</v>
      </c>
      <c r="KX227" s="55">
        <f t="shared" si="1035"/>
        <v>0.76379936214179101</v>
      </c>
      <c r="KY227" s="56">
        <f t="shared" si="1036"/>
        <v>3.3574407039240244E-2</v>
      </c>
      <c r="KZ227" s="260">
        <f t="shared" si="1037"/>
        <v>1.1248880356979971</v>
      </c>
      <c r="LA227" s="57">
        <f t="shared" si="864"/>
        <v>2229.1473583066559</v>
      </c>
      <c r="LB227" s="58">
        <f t="shared" si="997"/>
        <v>2578.4547493533091</v>
      </c>
      <c r="LC227" s="58">
        <f t="shared" si="865"/>
        <v>96.137659655905594</v>
      </c>
      <c r="LD227" s="58">
        <f t="shared" si="998"/>
        <v>111.02938313660538</v>
      </c>
      <c r="LE227" s="58">
        <f t="shared" si="866"/>
        <v>5032.1793260554568</v>
      </c>
      <c r="LF227" s="55">
        <f t="shared" si="999"/>
        <v>0.44297852160487367</v>
      </c>
      <c r="LG227" s="56">
        <f t="shared" si="1000"/>
        <v>1.9104577445824934E-2</v>
      </c>
      <c r="LH227" s="260">
        <f t="shared" si="1001"/>
        <v>1.0723740333818421</v>
      </c>
      <c r="LI227" s="57">
        <f t="shared" si="867"/>
        <v>432.36258301796147</v>
      </c>
      <c r="LJ227" s="58">
        <f t="shared" si="1002"/>
        <v>500.11379977687608</v>
      </c>
      <c r="LK227" s="58">
        <f t="shared" si="868"/>
        <v>18.99504686912648</v>
      </c>
      <c r="LL227" s="58">
        <f t="shared" si="1003"/>
        <v>21.937379629154172</v>
      </c>
      <c r="LM227" s="58">
        <f t="shared" si="869"/>
        <v>577.9095647829688</v>
      </c>
      <c r="LN227" s="55">
        <f t="shared" si="1038"/>
        <v>0.74814920770576476</v>
      </c>
      <c r="LO227" s="56">
        <f t="shared" si="1039"/>
        <v>3.2868545576434573E-2</v>
      </c>
      <c r="LP227" s="260">
        <f t="shared" si="1040"/>
        <v>1.1223263185572829</v>
      </c>
      <c r="LQ227" s="57">
        <f t="shared" si="870"/>
        <v>4.3436640066666643E-2</v>
      </c>
      <c r="LR227" s="58">
        <f t="shared" si="1004"/>
        <v>5.0243161565113312E-2</v>
      </c>
      <c r="LS227" s="58">
        <f t="shared" si="871"/>
        <v>1.1768208333333328E-3</v>
      </c>
      <c r="LT227" s="58">
        <f t="shared" si="1005"/>
        <v>1.359110380416666E-3</v>
      </c>
      <c r="LU227" s="58">
        <f t="shared" si="872"/>
        <v>0.89416666666666633</v>
      </c>
      <c r="LV227" s="55">
        <f t="shared" si="873"/>
        <v>4.857778945013979E-2</v>
      </c>
      <c r="LW227" s="56">
        <f t="shared" si="874"/>
        <v>1.3161090400745572E-3</v>
      </c>
      <c r="LX227" s="260">
        <f t="shared" si="875"/>
        <v>1.0078160048971445</v>
      </c>
      <c r="LY227" s="57">
        <f t="shared" si="876"/>
        <v>145.86052993307371</v>
      </c>
      <c r="LZ227" s="58">
        <f t="shared" si="1006"/>
        <v>168.71687497358636</v>
      </c>
      <c r="MA227" s="58">
        <f t="shared" si="877"/>
        <v>3.9517722853984543</v>
      </c>
      <c r="MB227" s="58">
        <f t="shared" si="1007"/>
        <v>4.5639018124066748</v>
      </c>
      <c r="MC227" s="58">
        <f t="shared" si="878"/>
        <v>3002.6177997841196</v>
      </c>
      <c r="MD227" s="55">
        <f t="shared" si="1041"/>
        <v>4.8577787670332433E-2</v>
      </c>
      <c r="ME227" s="56">
        <f t="shared" si="1042"/>
        <v>1.3161089918545664E-3</v>
      </c>
      <c r="MF227" s="260">
        <f t="shared" si="1043"/>
        <v>1.0078160046107794</v>
      </c>
      <c r="MG227" s="57">
        <f t="shared" si="879"/>
        <v>82.702827547527718</v>
      </c>
      <c r="MH227" s="58">
        <f t="shared" si="1008"/>
        <v>95.662360624225315</v>
      </c>
      <c r="MI227" s="58">
        <f t="shared" si="880"/>
        <v>2.240652368234</v>
      </c>
      <c r="MJ227" s="58">
        <f t="shared" si="1009"/>
        <v>2.5877294200734466</v>
      </c>
      <c r="MK227" s="58">
        <f t="shared" si="881"/>
        <v>1702.4823171999999</v>
      </c>
      <c r="ML227" s="55">
        <f t="shared" si="1053"/>
        <v>4.8577789450139804E-2</v>
      </c>
      <c r="MM227" s="56">
        <f t="shared" si="1054"/>
        <v>1.3161090400745574E-3</v>
      </c>
      <c r="MN227" s="260">
        <f t="shared" si="1055"/>
        <v>1.0078160048971445</v>
      </c>
      <c r="MO227" s="59">
        <v>2.9095259171266861</v>
      </c>
      <c r="MP227" s="60">
        <v>3.3037259171266857</v>
      </c>
      <c r="MQ227" s="60">
        <v>2.3056000000000001</v>
      </c>
      <c r="MR227" s="61">
        <v>2.6714000000000002</v>
      </c>
      <c r="MS227" s="59">
        <f t="shared" si="882"/>
        <v>1.0870837209394808</v>
      </c>
      <c r="MT227" s="60">
        <f>GX227</f>
        <v>1.0785031642472598</v>
      </c>
      <c r="MU227" s="60">
        <f t="shared" si="1010"/>
        <v>1.0877120432681797</v>
      </c>
      <c r="MV227" s="61">
        <f t="shared" si="1044"/>
        <v>1.0928598383150434</v>
      </c>
      <c r="MW227" s="66">
        <f t="shared" si="1011"/>
        <v>3.1628982601599334</v>
      </c>
      <c r="MX227" s="67">
        <f t="shared" si="1045"/>
        <v>3.5630788554268107</v>
      </c>
      <c r="MY227" s="67">
        <f t="shared" si="1012"/>
        <v>2.5078288869591154</v>
      </c>
      <c r="MZ227" s="261">
        <f t="shared" si="1046"/>
        <v>2.9194657720748074</v>
      </c>
      <c r="NA227" s="59">
        <f t="shared" si="883"/>
        <v>1.087096705669133</v>
      </c>
      <c r="NB227" s="60">
        <f>NF227/J227</f>
        <v>1.0785450119290878</v>
      </c>
      <c r="NC227" s="60">
        <f t="shared" si="884"/>
        <v>1.0877283310756192</v>
      </c>
      <c r="ND227" s="262">
        <f>NH227/L227</f>
        <v>1.0928726627074814</v>
      </c>
      <c r="NE227" s="62">
        <f t="shared" si="885"/>
        <v>3.1629360395673833</v>
      </c>
      <c r="NF227" s="63">
        <f>NE227+NQ227+NR227+OB227</f>
        <v>3.5632171086978377</v>
      </c>
      <c r="NG227" s="63">
        <f t="shared" si="886"/>
        <v>2.5078664401279478</v>
      </c>
      <c r="NH227" s="64">
        <f>NG227+NM227</f>
        <v>2.9195000311567663</v>
      </c>
      <c r="NI227" s="238">
        <f t="shared" si="1015"/>
        <v>-3.7779407449978208E-5</v>
      </c>
      <c r="NJ227" s="238">
        <f t="shared" si="1016"/>
        <v>-1.3825327102701124E-4</v>
      </c>
      <c r="NK227" s="238">
        <f t="shared" si="1017"/>
        <v>-3.7553168832360484E-5</v>
      </c>
      <c r="NL227" s="238">
        <f t="shared" si="1018"/>
        <v>-3.4259081958865067E-5</v>
      </c>
      <c r="NM227" s="239">
        <f t="shared" si="887"/>
        <v>0.41163359102881852</v>
      </c>
      <c r="NN227" s="240">
        <f t="shared" si="888"/>
        <v>0.47249374920509113</v>
      </c>
      <c r="NO227" s="240">
        <f>O227*IN227</f>
        <v>0.24343600841061724</v>
      </c>
      <c r="NP227" s="240">
        <f t="shared" si="889"/>
        <v>1.1434364837160871E-2</v>
      </c>
      <c r="NQ227" s="240">
        <f>Q227*JD227+0.003</f>
        <v>0.1452028382909871</v>
      </c>
      <c r="NR227" s="240">
        <f t="shared" si="890"/>
        <v>0</v>
      </c>
      <c r="NS227" s="240">
        <f t="shared" si="891"/>
        <v>0.69343537632315788</v>
      </c>
      <c r="NT227" s="240">
        <f t="shared" si="892"/>
        <v>1.1085976053868589E-2</v>
      </c>
      <c r="NU227" s="240">
        <f t="shared" si="893"/>
        <v>4.0312640195885782E-4</v>
      </c>
      <c r="NV227" s="240">
        <f t="shared" si="894"/>
        <v>4.2668090822592958E-2</v>
      </c>
      <c r="NW227" s="240">
        <f t="shared" si="895"/>
        <v>6.8730658981147622E-2</v>
      </c>
      <c r="NX227" s="240">
        <f t="shared" si="896"/>
        <v>0.71838336496249611</v>
      </c>
      <c r="NY227" s="240">
        <f t="shared" si="897"/>
        <v>8.6306893897055051E-2</v>
      </c>
      <c r="NZ227" s="240">
        <f t="shared" si="898"/>
        <v>1.0078160048971445E-4</v>
      </c>
      <c r="OA227" s="240">
        <f t="shared" si="899"/>
        <v>0.40282405704292851</v>
      </c>
      <c r="OB227" s="241">
        <f t="shared" si="900"/>
        <v>0.25507823083946729</v>
      </c>
      <c r="OC227" s="4"/>
      <c r="OD227" s="4"/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136"/>
      <c r="OP227" s="13"/>
      <c r="OQ227" s="13"/>
      <c r="OR227" s="13"/>
      <c r="OS227" s="13"/>
      <c r="OT227" s="13"/>
    </row>
    <row r="228" spans="1:410" ht="15" customHeight="1">
      <c r="A228" s="242">
        <v>209</v>
      </c>
      <c r="B228" s="49" t="s">
        <v>278</v>
      </c>
      <c r="C228" s="50">
        <v>1</v>
      </c>
      <c r="D228" s="51">
        <v>241.1</v>
      </c>
      <c r="E228" s="52">
        <v>241.1</v>
      </c>
      <c r="F228" s="52"/>
      <c r="G228" s="52"/>
      <c r="H228" s="53"/>
      <c r="I228" s="57">
        <v>1.3967913679454029</v>
      </c>
      <c r="J228" s="58"/>
      <c r="K228" s="58">
        <v>0.80859999999999976</v>
      </c>
      <c r="L228" s="243"/>
      <c r="M228" s="1">
        <v>0</v>
      </c>
      <c r="N228" s="2">
        <v>0</v>
      </c>
      <c r="O228" s="2">
        <v>0.58819136794540317</v>
      </c>
      <c r="P228" s="2">
        <v>0</v>
      </c>
      <c r="Q228" s="2">
        <v>0</v>
      </c>
      <c r="R228" s="2">
        <v>0</v>
      </c>
      <c r="S228" s="2">
        <v>0.24110000000000001</v>
      </c>
      <c r="T228" s="2">
        <v>0</v>
      </c>
      <c r="U228" s="2">
        <v>0</v>
      </c>
      <c r="V228" s="2">
        <v>0.2077</v>
      </c>
      <c r="W228" s="2">
        <v>0</v>
      </c>
      <c r="X228" s="2">
        <v>0.35510000000000003</v>
      </c>
      <c r="Y228" s="2">
        <v>0</v>
      </c>
      <c r="Z228" s="2">
        <v>4.7000000000000002E-3</v>
      </c>
      <c r="AA228" s="2">
        <v>0</v>
      </c>
      <c r="AB228" s="3">
        <v>0</v>
      </c>
      <c r="AC228" s="244">
        <v>0</v>
      </c>
      <c r="AD228" s="108">
        <v>0</v>
      </c>
      <c r="AE228" s="108">
        <v>0</v>
      </c>
      <c r="AF228" s="108">
        <f t="shared" si="901"/>
        <v>0</v>
      </c>
      <c r="AG228" s="108">
        <f t="shared" si="902"/>
        <v>0</v>
      </c>
      <c r="AH228" s="108">
        <v>0</v>
      </c>
      <c r="AI228" s="108">
        <v>0</v>
      </c>
      <c r="AJ228" s="108">
        <f t="shared" si="903"/>
        <v>0</v>
      </c>
      <c r="AK228" s="108">
        <f t="shared" si="904"/>
        <v>0</v>
      </c>
      <c r="AL228" s="108">
        <v>0</v>
      </c>
      <c r="AM228" s="245">
        <v>0</v>
      </c>
      <c r="AN228" s="244">
        <v>0</v>
      </c>
      <c r="AO228" s="108">
        <v>0</v>
      </c>
      <c r="AP228" s="108">
        <v>0</v>
      </c>
      <c r="AQ228" s="108">
        <f t="shared" si="905"/>
        <v>0</v>
      </c>
      <c r="AR228" s="108">
        <f t="shared" si="906"/>
        <v>0</v>
      </c>
      <c r="AS228" s="246">
        <v>0</v>
      </c>
      <c r="AT228" s="247">
        <v>0</v>
      </c>
      <c r="AU228" s="108">
        <v>0</v>
      </c>
      <c r="AV228" s="108">
        <f t="shared" si="907"/>
        <v>0</v>
      </c>
      <c r="AW228" s="108">
        <f t="shared" si="908"/>
        <v>0</v>
      </c>
      <c r="AX228" s="108">
        <v>0</v>
      </c>
      <c r="AY228" s="245">
        <v>0</v>
      </c>
      <c r="AZ228" s="248">
        <v>18</v>
      </c>
      <c r="BA228" s="108">
        <v>91.748999999999995</v>
      </c>
      <c r="BB228" s="108">
        <v>9.568108343275199</v>
      </c>
      <c r="BC228" s="109">
        <v>7.6544866746201592</v>
      </c>
      <c r="BD228" s="109">
        <v>1.9136216686550398</v>
      </c>
      <c r="BE228" s="108">
        <v>3.5880412499999994</v>
      </c>
      <c r="BF228" s="109">
        <v>2.8704329999999998</v>
      </c>
      <c r="BG228" s="109">
        <v>0.71760824999999961</v>
      </c>
      <c r="BH228" s="108">
        <v>7.6580759203090887</v>
      </c>
      <c r="BI228" s="109">
        <f t="shared" si="909"/>
        <v>4.4820267777274596</v>
      </c>
      <c r="BJ228" s="108">
        <f t="shared" si="910"/>
        <v>0.14814547867837932</v>
      </c>
      <c r="BK228" s="108">
        <v>5.628161275679215</v>
      </c>
      <c r="BL228" s="245">
        <v>141.8296641471162</v>
      </c>
      <c r="BM228" s="244">
        <v>0</v>
      </c>
      <c r="BN228" s="108">
        <v>0</v>
      </c>
      <c r="BO228" s="108">
        <v>0</v>
      </c>
      <c r="BP228" s="108">
        <f t="shared" si="911"/>
        <v>0</v>
      </c>
      <c r="BQ228" s="108">
        <f t="shared" si="912"/>
        <v>0</v>
      </c>
      <c r="BR228" s="108">
        <v>0</v>
      </c>
      <c r="BS228" s="108">
        <v>0</v>
      </c>
      <c r="BT228" s="108">
        <f t="shared" si="913"/>
        <v>0</v>
      </c>
      <c r="BU228" s="108">
        <f t="shared" si="914"/>
        <v>0</v>
      </c>
      <c r="BV228" s="108">
        <v>0</v>
      </c>
      <c r="BW228" s="245">
        <v>0</v>
      </c>
      <c r="BX228" s="107">
        <v>0</v>
      </c>
      <c r="BY228" s="108">
        <v>0</v>
      </c>
      <c r="BZ228" s="109">
        <f t="shared" si="915"/>
        <v>0</v>
      </c>
      <c r="CA228" s="109">
        <f t="shared" si="916"/>
        <v>0</v>
      </c>
      <c r="CB228" s="108">
        <v>0</v>
      </c>
      <c r="CC228" s="110">
        <v>0</v>
      </c>
      <c r="CD228" s="244">
        <v>0</v>
      </c>
      <c r="CE228" s="108">
        <v>0</v>
      </c>
      <c r="CF228" s="109">
        <f t="shared" si="917"/>
        <v>0</v>
      </c>
      <c r="CG228" s="109">
        <f t="shared" si="918"/>
        <v>0</v>
      </c>
      <c r="CH228" s="108">
        <v>0</v>
      </c>
      <c r="CI228" s="245">
        <v>0</v>
      </c>
      <c r="CJ228" s="249">
        <v>22.492034731259267</v>
      </c>
      <c r="CK228" s="250">
        <v>4.9482476408770388</v>
      </c>
      <c r="CL228" s="250">
        <v>3.8338135330698471</v>
      </c>
      <c r="CM228" s="251">
        <v>3.8338135330698471</v>
      </c>
      <c r="CN228" s="252">
        <f t="shared" si="806"/>
        <v>1.8687924066948969</v>
      </c>
      <c r="CO228" s="250">
        <v>15.138331451978244</v>
      </c>
      <c r="CP228" s="252">
        <f t="shared" si="919"/>
        <v>1.4983012171280949</v>
      </c>
      <c r="CQ228" s="250">
        <v>4.7373894445820719</v>
      </c>
      <c r="CR228" s="250">
        <v>3.388107197074461</v>
      </c>
      <c r="CS228" s="252">
        <f t="shared" si="920"/>
        <v>6.5542933727405453E-2</v>
      </c>
      <c r="CT228" s="252">
        <f t="shared" si="921"/>
        <v>1.9829507230173757</v>
      </c>
      <c r="CU228" s="250">
        <f t="shared" si="807"/>
        <v>49.80053455425886</v>
      </c>
      <c r="CV228" s="245">
        <f t="shared" si="922"/>
        <v>62.748673538366162</v>
      </c>
      <c r="CW228" s="244">
        <v>0</v>
      </c>
      <c r="CX228" s="108">
        <v>0</v>
      </c>
      <c r="CY228" s="108">
        <f t="shared" si="923"/>
        <v>0</v>
      </c>
      <c r="CZ228" s="108">
        <f t="shared" si="924"/>
        <v>0</v>
      </c>
      <c r="DA228" s="108">
        <v>0</v>
      </c>
      <c r="DB228" s="245">
        <v>0</v>
      </c>
      <c r="DC228" s="244">
        <v>0</v>
      </c>
      <c r="DD228" s="108">
        <v>0</v>
      </c>
      <c r="DE228" s="108">
        <f t="shared" si="925"/>
        <v>0</v>
      </c>
      <c r="DF228" s="108">
        <f t="shared" si="926"/>
        <v>0</v>
      </c>
      <c r="DG228" s="108">
        <v>0</v>
      </c>
      <c r="DH228" s="245">
        <v>0</v>
      </c>
      <c r="DI228" s="107">
        <v>19.394422433999999</v>
      </c>
      <c r="DJ228" s="108">
        <v>4.2667729354799997</v>
      </c>
      <c r="DK228" s="108">
        <v>0.33139055923499983</v>
      </c>
      <c r="DL228" s="108">
        <v>13.053474202471001</v>
      </c>
      <c r="DM228" s="108">
        <f t="shared" si="927"/>
        <v>1.2919545557153649</v>
      </c>
      <c r="DN228" s="108">
        <f t="shared" si="928"/>
        <v>4.0849542169212754</v>
      </c>
      <c r="DO228" s="108">
        <v>2.7043623895765774</v>
      </c>
      <c r="DP228" s="108">
        <f t="shared" si="929"/>
        <v>5.2315890426358889E-2</v>
      </c>
      <c r="DQ228" s="108">
        <f t="shared" si="930"/>
        <v>1.5827767670227044</v>
      </c>
      <c r="DR228" s="108">
        <v>1.9875211260381289</v>
      </c>
      <c r="DS228" s="110">
        <v>50.085532376160842</v>
      </c>
      <c r="DT228" s="244">
        <v>0</v>
      </c>
      <c r="DU228" s="108">
        <v>0</v>
      </c>
      <c r="DV228" s="108">
        <v>0</v>
      </c>
      <c r="DW228" s="108">
        <f t="shared" si="931"/>
        <v>0</v>
      </c>
      <c r="DX228" s="108">
        <f t="shared" si="932"/>
        <v>0</v>
      </c>
      <c r="DY228" s="108">
        <v>0</v>
      </c>
      <c r="DZ228" s="108">
        <v>0</v>
      </c>
      <c r="EA228" s="108"/>
      <c r="EB228" s="108">
        <v>0</v>
      </c>
      <c r="EC228" s="108">
        <f t="shared" si="933"/>
        <v>0</v>
      </c>
      <c r="ED228" s="108">
        <f t="shared" si="934"/>
        <v>0</v>
      </c>
      <c r="EE228" s="108">
        <v>0</v>
      </c>
      <c r="EF228" s="245">
        <v>0</v>
      </c>
      <c r="EG228" s="249">
        <v>14.2039844444444</v>
      </c>
      <c r="EH228" s="250">
        <v>3.1248765777777701</v>
      </c>
      <c r="EI228" s="250">
        <v>36.431008888888798</v>
      </c>
      <c r="EJ228" s="250">
        <v>9.5600343422866398</v>
      </c>
      <c r="EK228" s="250">
        <f t="shared" si="935"/>
        <v>0.946194838993478</v>
      </c>
      <c r="EL228" s="250">
        <v>2.9917171470751809</v>
      </c>
      <c r="EM228" s="250">
        <v>4.6223530104980304</v>
      </c>
      <c r="EN228" s="250">
        <f t="shared" si="936"/>
        <v>8.9419418988084406E-2</v>
      </c>
      <c r="EO228" s="250">
        <f t="shared" si="937"/>
        <v>2.7053153017481613</v>
      </c>
      <c r="EP228" s="250">
        <v>67.942257263895641</v>
      </c>
      <c r="EQ228" s="245">
        <v>85.607244152508514</v>
      </c>
      <c r="ER228" s="244">
        <v>0</v>
      </c>
      <c r="ES228" s="108">
        <v>0</v>
      </c>
      <c r="ET228" s="108">
        <v>0</v>
      </c>
      <c r="EU228" s="108">
        <f t="shared" si="938"/>
        <v>0</v>
      </c>
      <c r="EV228" s="108">
        <f t="shared" si="939"/>
        <v>0</v>
      </c>
      <c r="EW228" s="108">
        <v>0</v>
      </c>
      <c r="EX228" s="108">
        <v>0</v>
      </c>
      <c r="EY228" s="108">
        <f t="shared" si="940"/>
        <v>0</v>
      </c>
      <c r="EZ228" s="108">
        <f t="shared" si="941"/>
        <v>0</v>
      </c>
      <c r="FA228" s="108">
        <v>0</v>
      </c>
      <c r="FB228" s="245">
        <v>0</v>
      </c>
      <c r="FC228" s="244">
        <v>0.83333333333333293</v>
      </c>
      <c r="FD228" s="108">
        <v>6.0833333333333302E-2</v>
      </c>
      <c r="FE228" s="108">
        <f t="shared" si="942"/>
        <v>1.1768208333333328E-3</v>
      </c>
      <c r="FF228" s="108">
        <f t="shared" si="943"/>
        <v>3.5603803333333316E-2</v>
      </c>
      <c r="FG228" s="108">
        <v>4.4708333333333301E-2</v>
      </c>
      <c r="FH228" s="245">
        <v>1.1266499999999995</v>
      </c>
      <c r="FI228" s="244">
        <v>0</v>
      </c>
      <c r="FJ228" s="108">
        <v>0</v>
      </c>
      <c r="FK228" s="108">
        <f t="shared" si="944"/>
        <v>0</v>
      </c>
      <c r="FL228" s="108">
        <f t="shared" si="945"/>
        <v>0</v>
      </c>
      <c r="FM228" s="108">
        <v>0</v>
      </c>
      <c r="FN228" s="245">
        <v>0</v>
      </c>
      <c r="FO228" s="244">
        <v>0</v>
      </c>
      <c r="FP228" s="108">
        <v>0</v>
      </c>
      <c r="FQ228" s="108">
        <f t="shared" si="946"/>
        <v>0</v>
      </c>
      <c r="FR228" s="108">
        <f t="shared" si="947"/>
        <v>0</v>
      </c>
      <c r="FS228" s="108">
        <v>0</v>
      </c>
      <c r="FT228" s="110">
        <v>0</v>
      </c>
      <c r="FU228" s="253">
        <f t="shared" si="808"/>
        <v>68.430338763838463</v>
      </c>
      <c r="FV228" s="254">
        <f t="shared" si="809"/>
        <v>42.191983826487125</v>
      </c>
      <c r="FW228" s="254">
        <f t="shared" si="810"/>
        <v>12.393712081315057</v>
      </c>
      <c r="FX228" s="254">
        <f t="shared" si="811"/>
        <v>91.748999999999995</v>
      </c>
      <c r="FY228" s="254">
        <f t="shared" si="812"/>
        <v>0</v>
      </c>
      <c r="FZ228" s="254">
        <f t="shared" si="813"/>
        <v>0</v>
      </c>
      <c r="GA228" s="254">
        <f t="shared" si="948"/>
        <v>0</v>
      </c>
      <c r="GB228" s="254">
        <f t="shared" si="949"/>
        <v>0</v>
      </c>
      <c r="GC228" s="254">
        <f t="shared" si="950"/>
        <v>0</v>
      </c>
      <c r="GD228" s="254">
        <f t="shared" si="951"/>
        <v>0</v>
      </c>
      <c r="GE228" s="254">
        <f t="shared" si="814"/>
        <v>37.751839996735889</v>
      </c>
      <c r="GF228" s="255">
        <f t="shared" si="815"/>
        <v>14.413154186465803</v>
      </c>
      <c r="GG228" s="255">
        <f t="shared" si="816"/>
        <v>3.7364506118369376</v>
      </c>
      <c r="GH228" s="254">
        <f t="shared" si="817"/>
        <v>18.433731850791492</v>
      </c>
      <c r="GI228" s="255">
        <f t="shared" si="818"/>
        <v>13.162181514875822</v>
      </c>
      <c r="GJ228" s="256">
        <f t="shared" si="819"/>
        <v>0.35660054265356139</v>
      </c>
      <c r="GK228" s="253">
        <f t="shared" si="952"/>
        <v>270.95060651916805</v>
      </c>
      <c r="GL228" s="257">
        <f t="shared" si="953"/>
        <v>341.39776421415172</v>
      </c>
      <c r="GM228" s="221">
        <f t="shared" si="954"/>
        <v>341.39776421415172</v>
      </c>
      <c r="GN228" s="222">
        <f t="shared" si="955"/>
        <v>120.96714982612693</v>
      </c>
      <c r="GO228" s="222">
        <f t="shared" si="956"/>
        <v>20.773321677115</v>
      </c>
      <c r="GP228" s="55">
        <f t="shared" si="957"/>
        <v>0.35432906277103426</v>
      </c>
      <c r="GQ228" s="56">
        <f t="shared" si="958"/>
        <v>6.0847855067042343E-2</v>
      </c>
      <c r="GR228" s="258">
        <f t="shared" si="959"/>
        <v>1.0649486968861059</v>
      </c>
      <c r="GS228" s="227">
        <f t="shared" si="820"/>
        <v>341.39776421415172</v>
      </c>
      <c r="GT228" s="222">
        <f t="shared" si="1047"/>
        <v>120.96714982612693</v>
      </c>
      <c r="GU228" s="222">
        <f t="shared" si="1048"/>
        <v>20.773321677115</v>
      </c>
      <c r="GV228" s="37">
        <f t="shared" si="1013"/>
        <v>0.35432906277103426</v>
      </c>
      <c r="GW228" s="228">
        <f t="shared" si="1014"/>
        <v>6.0847855067042343E-2</v>
      </c>
      <c r="GX228" s="258">
        <f t="shared" si="960"/>
        <v>1.0649486968861059</v>
      </c>
      <c r="GY228" s="221">
        <f t="shared" si="1019"/>
        <v>199.56810006703552</v>
      </c>
      <c r="GZ228" s="222">
        <f t="shared" si="961"/>
        <v>114.07737826340428</v>
      </c>
      <c r="HA228" s="222">
        <f t="shared" si="962"/>
        <v>7.3252595839588412</v>
      </c>
      <c r="HB228" s="55">
        <f t="shared" si="963"/>
        <v>0.57162130733862448</v>
      </c>
      <c r="HC228" s="56">
        <f t="shared" si="964"/>
        <v>3.6705563572025111E-2</v>
      </c>
      <c r="HD228" s="258">
        <f t="shared" si="965"/>
        <v>1.0952587506572693</v>
      </c>
      <c r="HE228" s="221">
        <f t="shared" si="966"/>
        <v>199.56810006703552</v>
      </c>
      <c r="HF228" s="222">
        <f t="shared" si="967"/>
        <v>114.07737826340428</v>
      </c>
      <c r="HG228" s="222">
        <f t="shared" si="968"/>
        <v>7.3252595839588412</v>
      </c>
      <c r="HH228" s="55">
        <f t="shared" si="969"/>
        <v>0.57162130733862448</v>
      </c>
      <c r="HI228" s="56">
        <f t="shared" si="970"/>
        <v>3.6705563572025111E-2</v>
      </c>
      <c r="HJ228" s="259">
        <f t="shared" si="971"/>
        <v>1.0952587506572693</v>
      </c>
      <c r="HK228" s="54">
        <f t="shared" si="821"/>
        <v>1.4875111471152183</v>
      </c>
      <c r="HL228" s="55">
        <f t="shared" si="822"/>
        <v>0</v>
      </c>
      <c r="HM228" s="55">
        <f t="shared" si="823"/>
        <v>0.88562622578146766</v>
      </c>
      <c r="HN228" s="56">
        <f t="shared" si="824"/>
        <v>0</v>
      </c>
      <c r="HQ228" s="57">
        <f t="shared" si="825"/>
        <v>0</v>
      </c>
      <c r="HR228" s="58">
        <f t="shared" si="972"/>
        <v>0</v>
      </c>
      <c r="HS228" s="58">
        <f t="shared" si="826"/>
        <v>0</v>
      </c>
      <c r="HT228" s="58">
        <f t="shared" si="973"/>
        <v>0</v>
      </c>
      <c r="HU228" s="58">
        <f t="shared" si="827"/>
        <v>0</v>
      </c>
      <c r="HV228" s="55"/>
      <c r="HW228" s="56"/>
      <c r="HX228" s="260"/>
      <c r="HY228" s="57">
        <f t="shared" si="828"/>
        <v>0</v>
      </c>
      <c r="HZ228" s="58">
        <f t="shared" si="974"/>
        <v>0</v>
      </c>
      <c r="IA228" s="58">
        <f t="shared" si="829"/>
        <v>0</v>
      </c>
      <c r="IB228" s="58">
        <f t="shared" si="975"/>
        <v>0</v>
      </c>
      <c r="IC228" s="58">
        <f t="shared" si="830"/>
        <v>0</v>
      </c>
      <c r="ID228" s="55"/>
      <c r="IE228" s="56"/>
      <c r="IF228" s="260"/>
      <c r="IG228" s="57">
        <f t="shared" si="831"/>
        <v>5.4680726688275003</v>
      </c>
      <c r="IH228" s="58">
        <f t="shared" si="976"/>
        <v>6.3249196560327698</v>
      </c>
      <c r="II228" s="58">
        <f t="shared" si="832"/>
        <v>10.673065153298539</v>
      </c>
      <c r="IJ228" s="58">
        <f t="shared" si="977"/>
        <v>12.326322945544483</v>
      </c>
      <c r="IK228" s="58">
        <f t="shared" si="833"/>
        <v>112.56322551358429</v>
      </c>
      <c r="IL228" s="55">
        <f t="shared" si="834"/>
        <v>4.8577789450139783E-2</v>
      </c>
      <c r="IM228" s="56">
        <f t="shared" si="835"/>
        <v>9.481840187682343E-2</v>
      </c>
      <c r="IN228" s="260">
        <f t="shared" si="836"/>
        <v>1.0222995100575569</v>
      </c>
      <c r="IO228" s="57">
        <f t="shared" si="837"/>
        <v>0</v>
      </c>
      <c r="IP228" s="58">
        <f t="shared" si="978"/>
        <v>0</v>
      </c>
      <c r="IQ228" s="58">
        <f t="shared" si="838"/>
        <v>0</v>
      </c>
      <c r="IR228" s="58">
        <f t="shared" si="979"/>
        <v>0</v>
      </c>
      <c r="IS228" s="58">
        <f t="shared" si="839"/>
        <v>0</v>
      </c>
      <c r="IT228" s="55"/>
      <c r="IU228" s="56"/>
      <c r="IV228" s="260"/>
      <c r="IW228" s="57">
        <f t="shared" si="840"/>
        <v>0</v>
      </c>
      <c r="IX228" s="58">
        <f t="shared" si="980"/>
        <v>0</v>
      </c>
      <c r="IY228" s="58">
        <f t="shared" si="841"/>
        <v>0</v>
      </c>
      <c r="IZ228" s="58">
        <f t="shared" si="981"/>
        <v>0</v>
      </c>
      <c r="JA228" s="58">
        <f t="shared" si="842"/>
        <v>0</v>
      </c>
      <c r="JB228" s="55"/>
      <c r="JC228" s="56"/>
      <c r="JD228" s="260"/>
      <c r="JE228" s="57">
        <f t="shared" si="843"/>
        <v>0</v>
      </c>
      <c r="JF228" s="58">
        <f t="shared" si="982"/>
        <v>0</v>
      </c>
      <c r="JG228" s="58">
        <f t="shared" si="844"/>
        <v>0</v>
      </c>
      <c r="JH228" s="58">
        <f t="shared" si="983"/>
        <v>0</v>
      </c>
      <c r="JI228" s="58">
        <f t="shared" si="845"/>
        <v>0</v>
      </c>
      <c r="JJ228" s="55"/>
      <c r="JK228" s="56"/>
      <c r="JL228" s="260"/>
      <c r="JM228" s="57">
        <f t="shared" si="846"/>
        <v>35.639097376607637</v>
      </c>
      <c r="JN228" s="58">
        <f t="shared" si="984"/>
        <v>41.223743935522059</v>
      </c>
      <c r="JO228" s="58">
        <f t="shared" si="847"/>
        <v>3.4326365575503974</v>
      </c>
      <c r="JP228" s="58">
        <f t="shared" si="985"/>
        <v>3.964351960314954</v>
      </c>
      <c r="JQ228" s="58">
        <f t="shared" si="848"/>
        <v>49.80053455425886</v>
      </c>
      <c r="JR228" s="55">
        <f t="shared" si="849"/>
        <v>0.71563684397359228</v>
      </c>
      <c r="JS228" s="56">
        <f t="shared" si="850"/>
        <v>6.8927705059279212E-2</v>
      </c>
      <c r="JT228" s="260">
        <f t="shared" si="851"/>
        <v>1.1228171949643442</v>
      </c>
      <c r="JU228" s="57">
        <f t="shared" si="852"/>
        <v>0</v>
      </c>
      <c r="JV228" s="58">
        <f t="shared" si="986"/>
        <v>0</v>
      </c>
      <c r="JW228" s="58">
        <f t="shared" si="853"/>
        <v>0</v>
      </c>
      <c r="JX228" s="58">
        <f t="shared" si="987"/>
        <v>0</v>
      </c>
      <c r="JY228" s="58">
        <f t="shared" si="854"/>
        <v>0</v>
      </c>
      <c r="JZ228" s="55"/>
      <c r="KA228" s="56"/>
      <c r="KB228" s="260"/>
      <c r="KC228" s="57">
        <f t="shared" si="855"/>
        <v>0</v>
      </c>
      <c r="KD228" s="58">
        <f t="shared" si="988"/>
        <v>0</v>
      </c>
      <c r="KE228" s="58">
        <f t="shared" si="856"/>
        <v>0</v>
      </c>
      <c r="KF228" s="58">
        <f t="shared" si="989"/>
        <v>0</v>
      </c>
      <c r="KG228" s="58">
        <f t="shared" si="857"/>
        <v>0</v>
      </c>
      <c r="KH228" s="55"/>
      <c r="KI228" s="56"/>
      <c r="KJ228" s="260"/>
      <c r="KK228" s="57">
        <f t="shared" si="858"/>
        <v>30.57582716989165</v>
      </c>
      <c r="KL228" s="58">
        <f t="shared" si="990"/>
        <v>35.367059287413674</v>
      </c>
      <c r="KM228" s="58">
        <f t="shared" si="859"/>
        <v>1.3442704461417239</v>
      </c>
      <c r="KN228" s="58">
        <f t="shared" si="991"/>
        <v>1.5524979382490769</v>
      </c>
      <c r="KO228" s="58">
        <f t="shared" si="860"/>
        <v>39.750422520762569</v>
      </c>
      <c r="KP228" s="55">
        <f t="shared" si="992"/>
        <v>0.76919502312009858</v>
      </c>
      <c r="KQ228" s="56">
        <f t="shared" si="993"/>
        <v>3.3817764966890103E-2</v>
      </c>
      <c r="KR228" s="260">
        <f t="shared" si="994"/>
        <v>1.1257712319162907</v>
      </c>
      <c r="KS228" s="57">
        <f t="shared" si="861"/>
        <v>0</v>
      </c>
      <c r="KT228" s="58">
        <f t="shared" si="995"/>
        <v>0</v>
      </c>
      <c r="KU228" s="58">
        <f t="shared" si="862"/>
        <v>0</v>
      </c>
      <c r="KV228" s="58">
        <f t="shared" si="996"/>
        <v>0</v>
      </c>
      <c r="KW228" s="58">
        <f t="shared" si="863"/>
        <v>0</v>
      </c>
      <c r="KX228" s="55"/>
      <c r="KY228" s="56"/>
      <c r="KZ228" s="260"/>
      <c r="LA228" s="57">
        <f t="shared" si="864"/>
        <v>24.279240609786648</v>
      </c>
      <c r="LB228" s="58">
        <f t="shared" si="997"/>
        <v>28.083797613340217</v>
      </c>
      <c r="LC228" s="58">
        <f t="shared" si="865"/>
        <v>1.0356142579815624</v>
      </c>
      <c r="LD228" s="58">
        <f t="shared" si="998"/>
        <v>1.1960309065429064</v>
      </c>
      <c r="LE228" s="58">
        <f t="shared" si="866"/>
        <v>67.942257263895641</v>
      </c>
      <c r="LF228" s="55">
        <f t="shared" si="999"/>
        <v>0.35735110353315536</v>
      </c>
      <c r="LG228" s="56">
        <f t="shared" si="1000"/>
        <v>1.5242564784963148E-2</v>
      </c>
      <c r="LH228" s="260">
        <f t="shared" si="1001"/>
        <v>1.0583579912088363</v>
      </c>
      <c r="LI228" s="57">
        <f t="shared" si="867"/>
        <v>0</v>
      </c>
      <c r="LJ228" s="58">
        <f t="shared" si="1002"/>
        <v>0</v>
      </c>
      <c r="LK228" s="58">
        <f t="shared" si="868"/>
        <v>0</v>
      </c>
      <c r="LL228" s="58">
        <f t="shared" si="1003"/>
        <v>0</v>
      </c>
      <c r="LM228" s="58">
        <f t="shared" si="869"/>
        <v>0</v>
      </c>
      <c r="LN228" s="55"/>
      <c r="LO228" s="56"/>
      <c r="LP228" s="260"/>
      <c r="LQ228" s="57">
        <f t="shared" si="870"/>
        <v>4.3436640066666643E-2</v>
      </c>
      <c r="LR228" s="58">
        <f t="shared" si="1004"/>
        <v>5.0243161565113312E-2</v>
      </c>
      <c r="LS228" s="58">
        <f t="shared" si="871"/>
        <v>1.1768208333333328E-3</v>
      </c>
      <c r="LT228" s="58">
        <f t="shared" si="1005"/>
        <v>1.359110380416666E-3</v>
      </c>
      <c r="LU228" s="58">
        <f t="shared" si="872"/>
        <v>0.89416666666666633</v>
      </c>
      <c r="LV228" s="55">
        <f t="shared" si="873"/>
        <v>4.857778945013979E-2</v>
      </c>
      <c r="LW228" s="56">
        <f t="shared" si="874"/>
        <v>1.3161090400745572E-3</v>
      </c>
      <c r="LX228" s="260">
        <f t="shared" si="875"/>
        <v>1.0078160048971445</v>
      </c>
      <c r="LY228" s="57">
        <f t="shared" si="876"/>
        <v>0</v>
      </c>
      <c r="LZ228" s="58">
        <f t="shared" si="1006"/>
        <v>0</v>
      </c>
      <c r="MA228" s="58">
        <f t="shared" si="877"/>
        <v>0</v>
      </c>
      <c r="MB228" s="58">
        <f t="shared" si="1007"/>
        <v>0</v>
      </c>
      <c r="MC228" s="58">
        <f t="shared" si="878"/>
        <v>0</v>
      </c>
      <c r="MD228" s="55"/>
      <c r="ME228" s="56"/>
      <c r="MF228" s="260"/>
      <c r="MG228" s="57">
        <f t="shared" si="879"/>
        <v>0</v>
      </c>
      <c r="MH228" s="58">
        <f t="shared" si="1008"/>
        <v>0</v>
      </c>
      <c r="MI228" s="58">
        <f t="shared" si="880"/>
        <v>0</v>
      </c>
      <c r="MJ228" s="58">
        <f t="shared" si="1009"/>
        <v>0</v>
      </c>
      <c r="MK228" s="58">
        <f t="shared" si="881"/>
        <v>0</v>
      </c>
      <c r="ML228" s="55"/>
      <c r="MM228" s="56"/>
      <c r="MN228" s="260"/>
      <c r="MO228" s="59">
        <v>1.3967913679454029</v>
      </c>
      <c r="MP228" s="60"/>
      <c r="MQ228" s="60">
        <v>0.80859999999999976</v>
      </c>
      <c r="MR228" s="61"/>
      <c r="MS228" s="59">
        <f t="shared" si="882"/>
        <v>1.0649486968861059</v>
      </c>
      <c r="MT228" s="60"/>
      <c r="MU228" s="60">
        <f t="shared" si="1010"/>
        <v>1.0952587506572693</v>
      </c>
      <c r="MV228" s="61"/>
      <c r="MW228" s="66">
        <f t="shared" si="1011"/>
        <v>1.4875111471152183</v>
      </c>
      <c r="MX228" s="67"/>
      <c r="MY228" s="67">
        <f t="shared" si="1012"/>
        <v>0.88562622578146766</v>
      </c>
      <c r="MZ228" s="261"/>
      <c r="NA228" s="59">
        <f t="shared" si="883"/>
        <v>1.0648700656954515</v>
      </c>
      <c r="NB228" s="60"/>
      <c r="NC228" s="60">
        <f t="shared" si="884"/>
        <v>1.0946000104825517</v>
      </c>
      <c r="ND228" s="262"/>
      <c r="NE228" s="62">
        <f t="shared" si="885"/>
        <v>1.4874013157468609</v>
      </c>
      <c r="NF228" s="63"/>
      <c r="NG228" s="63">
        <f t="shared" si="886"/>
        <v>0.88509356847619103</v>
      </c>
      <c r="NH228" s="64"/>
      <c r="NI228" s="238">
        <f t="shared" si="1015"/>
        <v>1.0983136835740481E-4</v>
      </c>
      <c r="NJ228" s="238">
        <f t="shared" si="1016"/>
        <v>0</v>
      </c>
      <c r="NK228" s="238">
        <f t="shared" si="1017"/>
        <v>5.3265730527662924E-4</v>
      </c>
      <c r="NL228" s="238">
        <f t="shared" si="1018"/>
        <v>0</v>
      </c>
      <c r="NM228" s="239">
        <f t="shared" si="887"/>
        <v>0</v>
      </c>
      <c r="NN228" s="240">
        <f t="shared" si="888"/>
        <v>0</v>
      </c>
      <c r="NO228" s="240">
        <f t="shared" ref="NO228:NO233" si="1056">O228*IN228+0.001</f>
        <v>0.60230774727066982</v>
      </c>
      <c r="NP228" s="240">
        <f t="shared" si="889"/>
        <v>0</v>
      </c>
      <c r="NQ228" s="240">
        <f t="shared" ref="NQ228:NQ233" si="1057">Q228*JD228</f>
        <v>0</v>
      </c>
      <c r="NR228" s="240">
        <f t="shared" si="890"/>
        <v>0</v>
      </c>
      <c r="NS228" s="240">
        <f t="shared" si="891"/>
        <v>0.27071122570590339</v>
      </c>
      <c r="NT228" s="240">
        <f t="shared" si="892"/>
        <v>0</v>
      </c>
      <c r="NU228" s="240">
        <f t="shared" si="893"/>
        <v>0</v>
      </c>
      <c r="NV228" s="240">
        <f t="shared" si="894"/>
        <v>0.23382268486901356</v>
      </c>
      <c r="NW228" s="240">
        <f t="shared" si="895"/>
        <v>0</v>
      </c>
      <c r="NX228" s="240">
        <f t="shared" si="896"/>
        <v>0.37582292267825779</v>
      </c>
      <c r="NY228" s="240">
        <f t="shared" si="897"/>
        <v>0</v>
      </c>
      <c r="NZ228" s="240">
        <f t="shared" si="898"/>
        <v>4.7367352230165798E-3</v>
      </c>
      <c r="OA228" s="240">
        <f t="shared" si="899"/>
        <v>0</v>
      </c>
      <c r="OB228" s="241">
        <f t="shared" si="900"/>
        <v>0</v>
      </c>
      <c r="OC228" s="4"/>
      <c r="OD228" s="4"/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136"/>
      <c r="OP228" s="13"/>
      <c r="OQ228" s="13"/>
      <c r="OR228" s="13"/>
      <c r="OS228" s="13"/>
      <c r="OT228" s="13"/>
    </row>
    <row r="229" spans="1:410" ht="15" customHeight="1">
      <c r="A229" s="242">
        <v>210</v>
      </c>
      <c r="B229" s="49" t="s">
        <v>279</v>
      </c>
      <c r="C229" s="50">
        <v>1</v>
      </c>
      <c r="D229" s="51">
        <v>185.7</v>
      </c>
      <c r="E229" s="52">
        <v>185.7</v>
      </c>
      <c r="F229" s="52"/>
      <c r="G229" s="52"/>
      <c r="H229" s="53"/>
      <c r="I229" s="57">
        <v>0.99924505392122609</v>
      </c>
      <c r="J229" s="58"/>
      <c r="K229" s="58">
        <v>0.70229999999999992</v>
      </c>
      <c r="L229" s="243"/>
      <c r="M229" s="1">
        <v>0</v>
      </c>
      <c r="N229" s="2">
        <v>0</v>
      </c>
      <c r="O229" s="2">
        <v>0.29694505392122611</v>
      </c>
      <c r="P229" s="2">
        <v>0</v>
      </c>
      <c r="Q229" s="2">
        <v>0</v>
      </c>
      <c r="R229" s="2">
        <v>0</v>
      </c>
      <c r="S229" s="2">
        <v>0.24099999999999999</v>
      </c>
      <c r="T229" s="2">
        <v>0</v>
      </c>
      <c r="U229" s="2">
        <v>0</v>
      </c>
      <c r="V229" s="2">
        <v>0.10009999999999999</v>
      </c>
      <c r="W229" s="2">
        <v>0</v>
      </c>
      <c r="X229" s="2">
        <v>0.35510000000000003</v>
      </c>
      <c r="Y229" s="2">
        <v>0</v>
      </c>
      <c r="Z229" s="2">
        <v>6.1000000000000004E-3</v>
      </c>
      <c r="AA229" s="2">
        <v>0</v>
      </c>
      <c r="AB229" s="3">
        <v>0</v>
      </c>
      <c r="AC229" s="244">
        <v>0</v>
      </c>
      <c r="AD229" s="108">
        <v>0</v>
      </c>
      <c r="AE229" s="108">
        <v>0</v>
      </c>
      <c r="AF229" s="108">
        <f t="shared" si="901"/>
        <v>0</v>
      </c>
      <c r="AG229" s="108">
        <f t="shared" si="902"/>
        <v>0</v>
      </c>
      <c r="AH229" s="108">
        <v>0</v>
      </c>
      <c r="AI229" s="108">
        <v>0</v>
      </c>
      <c r="AJ229" s="108">
        <f t="shared" si="903"/>
        <v>0</v>
      </c>
      <c r="AK229" s="108">
        <f t="shared" si="904"/>
        <v>0</v>
      </c>
      <c r="AL229" s="108">
        <v>0</v>
      </c>
      <c r="AM229" s="245">
        <v>0</v>
      </c>
      <c r="AN229" s="244">
        <v>0</v>
      </c>
      <c r="AO229" s="108">
        <v>0</v>
      </c>
      <c r="AP229" s="108">
        <v>0</v>
      </c>
      <c r="AQ229" s="108">
        <f t="shared" si="905"/>
        <v>0</v>
      </c>
      <c r="AR229" s="108">
        <f t="shared" si="906"/>
        <v>0</v>
      </c>
      <c r="AS229" s="246">
        <v>0</v>
      </c>
      <c r="AT229" s="247">
        <v>0</v>
      </c>
      <c r="AU229" s="108">
        <v>0</v>
      </c>
      <c r="AV229" s="108">
        <f t="shared" si="907"/>
        <v>0</v>
      </c>
      <c r="AW229" s="108">
        <f t="shared" si="908"/>
        <v>0</v>
      </c>
      <c r="AX229" s="108">
        <v>0</v>
      </c>
      <c r="AY229" s="245">
        <v>0</v>
      </c>
      <c r="AZ229" s="248">
        <v>7</v>
      </c>
      <c r="BA229" s="108">
        <v>35.680166666666658</v>
      </c>
      <c r="BB229" s="108">
        <v>3.7209310223848</v>
      </c>
      <c r="BC229" s="109">
        <v>2.9767448179078402</v>
      </c>
      <c r="BD229" s="109">
        <v>0.74418620447695982</v>
      </c>
      <c r="BE229" s="108">
        <v>1.3953493749999999</v>
      </c>
      <c r="BF229" s="109">
        <v>1.1162794999999999</v>
      </c>
      <c r="BG229" s="109">
        <v>0.27906987500000002</v>
      </c>
      <c r="BH229" s="108">
        <v>2.9781406356757563</v>
      </c>
      <c r="BI229" s="109">
        <f t="shared" si="909"/>
        <v>1.7430104135606785</v>
      </c>
      <c r="BJ229" s="108">
        <f t="shared" si="910"/>
        <v>5.761213059714751E-2</v>
      </c>
      <c r="BK229" s="108">
        <v>2.1887293849863609</v>
      </c>
      <c r="BL229" s="245">
        <v>55.155980501656288</v>
      </c>
      <c r="BM229" s="244">
        <v>0</v>
      </c>
      <c r="BN229" s="108">
        <v>0</v>
      </c>
      <c r="BO229" s="108">
        <v>0</v>
      </c>
      <c r="BP229" s="108">
        <f t="shared" si="911"/>
        <v>0</v>
      </c>
      <c r="BQ229" s="108">
        <f t="shared" si="912"/>
        <v>0</v>
      </c>
      <c r="BR229" s="108">
        <v>0</v>
      </c>
      <c r="BS229" s="108">
        <v>0</v>
      </c>
      <c r="BT229" s="108">
        <f t="shared" si="913"/>
        <v>0</v>
      </c>
      <c r="BU229" s="108">
        <f t="shared" si="914"/>
        <v>0</v>
      </c>
      <c r="BV229" s="108">
        <v>0</v>
      </c>
      <c r="BW229" s="245">
        <v>0</v>
      </c>
      <c r="BX229" s="107">
        <v>0</v>
      </c>
      <c r="BY229" s="108">
        <v>0</v>
      </c>
      <c r="BZ229" s="109">
        <f t="shared" si="915"/>
        <v>0</v>
      </c>
      <c r="CA229" s="109">
        <f t="shared" si="916"/>
        <v>0</v>
      </c>
      <c r="CB229" s="108">
        <v>0</v>
      </c>
      <c r="CC229" s="110">
        <v>0</v>
      </c>
      <c r="CD229" s="244">
        <v>0</v>
      </c>
      <c r="CE229" s="108">
        <v>0</v>
      </c>
      <c r="CF229" s="109">
        <f t="shared" si="917"/>
        <v>0</v>
      </c>
      <c r="CG229" s="109">
        <f t="shared" si="918"/>
        <v>0</v>
      </c>
      <c r="CH229" s="108">
        <v>0</v>
      </c>
      <c r="CI229" s="245">
        <v>0</v>
      </c>
      <c r="CJ229" s="249">
        <v>17.323811072562613</v>
      </c>
      <c r="CK229" s="250">
        <v>3.8112384359637748</v>
      </c>
      <c r="CL229" s="250">
        <v>2.9528791915846977</v>
      </c>
      <c r="CM229" s="251">
        <v>2.9528791915846977</v>
      </c>
      <c r="CN229" s="252">
        <f t="shared" si="806"/>
        <v>1.4393809619379609</v>
      </c>
      <c r="CO229" s="250">
        <v>11.659843013821485</v>
      </c>
      <c r="CP229" s="252">
        <f t="shared" si="919"/>
        <v>1.1540213024499677</v>
      </c>
      <c r="CQ229" s="250">
        <v>3.6488312727452956</v>
      </c>
      <c r="CR229" s="250">
        <v>2.6095873351170775</v>
      </c>
      <c r="CS229" s="252">
        <f t="shared" si="920"/>
        <v>5.048246699783987E-2</v>
      </c>
      <c r="CT229" s="252">
        <f t="shared" si="921"/>
        <v>1.5273079604493018</v>
      </c>
      <c r="CU229" s="250">
        <f t="shared" si="807"/>
        <v>38.357359049049649</v>
      </c>
      <c r="CV229" s="245">
        <f t="shared" si="922"/>
        <v>48.330272401802553</v>
      </c>
      <c r="CW229" s="244">
        <v>0</v>
      </c>
      <c r="CX229" s="108">
        <v>0</v>
      </c>
      <c r="CY229" s="108">
        <f t="shared" si="923"/>
        <v>0</v>
      </c>
      <c r="CZ229" s="108">
        <f t="shared" si="924"/>
        <v>0</v>
      </c>
      <c r="DA229" s="108">
        <v>0</v>
      </c>
      <c r="DB229" s="245">
        <v>0</v>
      </c>
      <c r="DC229" s="244">
        <v>0</v>
      </c>
      <c r="DD229" s="108">
        <v>0</v>
      </c>
      <c r="DE229" s="108">
        <f t="shared" si="925"/>
        <v>0</v>
      </c>
      <c r="DF229" s="108">
        <f t="shared" si="926"/>
        <v>0</v>
      </c>
      <c r="DG229" s="108">
        <v>0</v>
      </c>
      <c r="DH229" s="245">
        <v>0</v>
      </c>
      <c r="DI229" s="107">
        <v>7.1966731606560002</v>
      </c>
      <c r="DJ229" s="108">
        <v>1.5832680953443201</v>
      </c>
      <c r="DK229" s="108">
        <v>0.11885874724561994</v>
      </c>
      <c r="DL229" s="108">
        <v>4.8437424607990032</v>
      </c>
      <c r="DM229" s="108">
        <f t="shared" si="927"/>
        <v>0.47940456631512057</v>
      </c>
      <c r="DN229" s="108">
        <f t="shared" si="928"/>
        <v>1.5158007656824399</v>
      </c>
      <c r="DO229" s="108">
        <v>1.0032055998752807</v>
      </c>
      <c r="DP229" s="108">
        <f t="shared" si="929"/>
        <v>1.9407012329587307E-2</v>
      </c>
      <c r="DQ229" s="108">
        <f t="shared" si="930"/>
        <v>0.58714413502780582</v>
      </c>
      <c r="DR229" s="108">
        <v>0.73728740319601127</v>
      </c>
      <c r="DS229" s="110">
        <v>18.579642560539479</v>
      </c>
      <c r="DT229" s="244">
        <v>0</v>
      </c>
      <c r="DU229" s="108">
        <v>0</v>
      </c>
      <c r="DV229" s="108">
        <v>0</v>
      </c>
      <c r="DW229" s="108">
        <f t="shared" si="931"/>
        <v>0</v>
      </c>
      <c r="DX229" s="108">
        <f t="shared" si="932"/>
        <v>0</v>
      </c>
      <c r="DY229" s="108">
        <v>0</v>
      </c>
      <c r="DZ229" s="108">
        <v>0</v>
      </c>
      <c r="EA229" s="108"/>
      <c r="EB229" s="108">
        <v>0</v>
      </c>
      <c r="EC229" s="108">
        <f t="shared" si="933"/>
        <v>0</v>
      </c>
      <c r="ED229" s="108">
        <f t="shared" si="934"/>
        <v>0</v>
      </c>
      <c r="EE229" s="108">
        <v>0</v>
      </c>
      <c r="EF229" s="245">
        <v>0</v>
      </c>
      <c r="EG229" s="249">
        <v>10.9407844444444</v>
      </c>
      <c r="EH229" s="250">
        <v>2.4069725777777702</v>
      </c>
      <c r="EI229" s="250">
        <v>28.061408888888799</v>
      </c>
      <c r="EJ229" s="250">
        <v>7.3637277926866398</v>
      </c>
      <c r="EK229" s="250">
        <f t="shared" si="935"/>
        <v>0.72881759455336759</v>
      </c>
      <c r="EL229" s="250">
        <v>2.3044049754433571</v>
      </c>
      <c r="EM229" s="250">
        <v>3.56042124037723</v>
      </c>
      <c r="EN229" s="250">
        <f t="shared" si="936"/>
        <v>6.8876348895097514E-2</v>
      </c>
      <c r="EO229" s="250">
        <f t="shared" si="937"/>
        <v>2.0838006185131008</v>
      </c>
      <c r="EP229" s="250">
        <v>52.333314944174838</v>
      </c>
      <c r="EQ229" s="245">
        <v>65.939976829660296</v>
      </c>
      <c r="ER229" s="244">
        <v>0</v>
      </c>
      <c r="ES229" s="108">
        <v>0</v>
      </c>
      <c r="ET229" s="108">
        <v>0</v>
      </c>
      <c r="EU229" s="108">
        <f t="shared" si="938"/>
        <v>0</v>
      </c>
      <c r="EV229" s="108">
        <f t="shared" si="939"/>
        <v>0</v>
      </c>
      <c r="EW229" s="108">
        <v>0</v>
      </c>
      <c r="EX229" s="108">
        <v>0</v>
      </c>
      <c r="EY229" s="108">
        <f t="shared" si="940"/>
        <v>0</v>
      </c>
      <c r="EZ229" s="108">
        <f t="shared" si="941"/>
        <v>0</v>
      </c>
      <c r="FA229" s="108">
        <v>0</v>
      </c>
      <c r="FB229" s="245">
        <v>0</v>
      </c>
      <c r="FC229" s="244">
        <v>0.83333333333333293</v>
      </c>
      <c r="FD229" s="108">
        <v>6.0833333333333302E-2</v>
      </c>
      <c r="FE229" s="108">
        <f t="shared" si="942"/>
        <v>1.1768208333333328E-3</v>
      </c>
      <c r="FF229" s="108">
        <f t="shared" si="943"/>
        <v>3.5603803333333316E-2</v>
      </c>
      <c r="FG229" s="108">
        <v>4.4708333333333301E-2</v>
      </c>
      <c r="FH229" s="245">
        <v>1.1266499999999995</v>
      </c>
      <c r="FI229" s="244">
        <v>0</v>
      </c>
      <c r="FJ229" s="108">
        <v>0</v>
      </c>
      <c r="FK229" s="108">
        <f t="shared" si="944"/>
        <v>0</v>
      </c>
      <c r="FL229" s="108">
        <f t="shared" si="945"/>
        <v>0</v>
      </c>
      <c r="FM229" s="108">
        <v>0</v>
      </c>
      <c r="FN229" s="245">
        <v>0</v>
      </c>
      <c r="FO229" s="244">
        <v>0</v>
      </c>
      <c r="FP229" s="108">
        <v>0</v>
      </c>
      <c r="FQ229" s="108">
        <f t="shared" si="946"/>
        <v>0</v>
      </c>
      <c r="FR229" s="108">
        <f t="shared" si="947"/>
        <v>0</v>
      </c>
      <c r="FS229" s="108">
        <v>0</v>
      </c>
      <c r="FT229" s="110">
        <v>0</v>
      </c>
      <c r="FU229" s="253">
        <f t="shared" si="808"/>
        <v>43.262747786748882</v>
      </c>
      <c r="FV229" s="254">
        <f t="shared" si="809"/>
        <v>31.550355278591447</v>
      </c>
      <c r="FW229" s="254">
        <f t="shared" si="810"/>
        <v>5.5324052798458014</v>
      </c>
      <c r="FX229" s="254">
        <f t="shared" si="811"/>
        <v>35.680166666666658</v>
      </c>
      <c r="FY229" s="254">
        <f t="shared" si="812"/>
        <v>0</v>
      </c>
      <c r="FZ229" s="254">
        <f t="shared" si="813"/>
        <v>0</v>
      </c>
      <c r="GA229" s="254">
        <f t="shared" si="948"/>
        <v>0</v>
      </c>
      <c r="GB229" s="254">
        <f t="shared" si="949"/>
        <v>0</v>
      </c>
      <c r="GC229" s="254">
        <f t="shared" si="950"/>
        <v>0</v>
      </c>
      <c r="GD229" s="254">
        <f t="shared" si="951"/>
        <v>0</v>
      </c>
      <c r="GE229" s="254">
        <f t="shared" si="814"/>
        <v>23.867313267307125</v>
      </c>
      <c r="GF229" s="255">
        <f t="shared" si="815"/>
        <v>9.112225156922733</v>
      </c>
      <c r="GG229" s="255">
        <f t="shared" si="816"/>
        <v>2.3622434633184559</v>
      </c>
      <c r="GH229" s="254">
        <f t="shared" si="817"/>
        <v>10.212188144378677</v>
      </c>
      <c r="GI229" s="255">
        <f t="shared" si="818"/>
        <v>7.2917776556787475</v>
      </c>
      <c r="GJ229" s="256">
        <f t="shared" si="819"/>
        <v>0.19755477965300552</v>
      </c>
      <c r="GK229" s="253">
        <f t="shared" si="952"/>
        <v>150.10517642353858</v>
      </c>
      <c r="GL229" s="257">
        <f t="shared" si="953"/>
        <v>189.13252229365861</v>
      </c>
      <c r="GM229" s="221">
        <f t="shared" si="954"/>
        <v>189.13252229365861</v>
      </c>
      <c r="GN229" s="222">
        <f t="shared" si="955"/>
        <v>75.180105755181458</v>
      </c>
      <c r="GO229" s="222">
        <f t="shared" si="956"/>
        <v>10.196176438749751</v>
      </c>
      <c r="GP229" s="55">
        <f t="shared" si="957"/>
        <v>0.39749962007302092</v>
      </c>
      <c r="GQ229" s="56">
        <f t="shared" si="958"/>
        <v>5.3910222922520692E-2</v>
      </c>
      <c r="GR229" s="258">
        <f t="shared" si="959"/>
        <v>1.0706388839961409</v>
      </c>
      <c r="GS229" s="227">
        <f t="shared" si="820"/>
        <v>189.13252229365861</v>
      </c>
      <c r="GT229" s="222">
        <f t="shared" si="1047"/>
        <v>75.180105755181458</v>
      </c>
      <c r="GU229" s="222">
        <f t="shared" si="1048"/>
        <v>10.196176438749751</v>
      </c>
      <c r="GV229" s="37">
        <f t="shared" si="1013"/>
        <v>0.39749962007302092</v>
      </c>
      <c r="GW229" s="228">
        <f t="shared" si="1014"/>
        <v>5.3910222922520692E-2</v>
      </c>
      <c r="GX229" s="258">
        <f t="shared" si="960"/>
        <v>1.0706388839961409</v>
      </c>
      <c r="GY229" s="221">
        <f t="shared" si="1019"/>
        <v>133.97654179200231</v>
      </c>
      <c r="GZ229" s="222">
        <f t="shared" si="961"/>
        <v>72.500750147455989</v>
      </c>
      <c r="HA229" s="222">
        <f t="shared" si="962"/>
        <v>4.9663745136334674</v>
      </c>
      <c r="HB229" s="55">
        <f t="shared" si="963"/>
        <v>0.54114510777575464</v>
      </c>
      <c r="HC229" s="56">
        <f t="shared" si="964"/>
        <v>3.7068985713511929E-2</v>
      </c>
      <c r="HD229" s="258">
        <f t="shared" si="965"/>
        <v>1.0905394242754836</v>
      </c>
      <c r="HE229" s="221">
        <f t="shared" si="966"/>
        <v>133.97654179200231</v>
      </c>
      <c r="HF229" s="222">
        <f t="shared" si="967"/>
        <v>72.500750147455989</v>
      </c>
      <c r="HG229" s="222">
        <f t="shared" si="968"/>
        <v>4.9663745136334674</v>
      </c>
      <c r="HH229" s="55">
        <f t="shared" si="969"/>
        <v>0.54114510777575464</v>
      </c>
      <c r="HI229" s="56">
        <f t="shared" si="970"/>
        <v>3.7068985713511929E-2</v>
      </c>
      <c r="HJ229" s="259">
        <f t="shared" si="971"/>
        <v>1.0905394242754836</v>
      </c>
      <c r="HK229" s="54">
        <f t="shared" si="821"/>
        <v>1.0698306093688852</v>
      </c>
      <c r="HL229" s="55">
        <f t="shared" si="822"/>
        <v>0</v>
      </c>
      <c r="HM229" s="55">
        <f t="shared" si="823"/>
        <v>0.76588583766867202</v>
      </c>
      <c r="HN229" s="56">
        <f t="shared" si="824"/>
        <v>0</v>
      </c>
      <c r="HQ229" s="57">
        <f t="shared" si="825"/>
        <v>0</v>
      </c>
      <c r="HR229" s="58">
        <f t="shared" si="972"/>
        <v>0</v>
      </c>
      <c r="HS229" s="58">
        <f t="shared" si="826"/>
        <v>0</v>
      </c>
      <c r="HT229" s="58">
        <f t="shared" si="973"/>
        <v>0</v>
      </c>
      <c r="HU229" s="58">
        <f t="shared" si="827"/>
        <v>0</v>
      </c>
      <c r="HV229" s="55"/>
      <c r="HW229" s="56"/>
      <c r="HX229" s="260"/>
      <c r="HY229" s="57">
        <f t="shared" si="828"/>
        <v>0</v>
      </c>
      <c r="HZ229" s="58">
        <f t="shared" si="974"/>
        <v>0</v>
      </c>
      <c r="IA229" s="58">
        <f t="shared" si="829"/>
        <v>0</v>
      </c>
      <c r="IB229" s="58">
        <f t="shared" si="975"/>
        <v>0</v>
      </c>
      <c r="IC229" s="58">
        <f t="shared" si="830"/>
        <v>0</v>
      </c>
      <c r="ID229" s="55"/>
      <c r="IE229" s="56"/>
      <c r="IF229" s="260"/>
      <c r="IG229" s="57">
        <f t="shared" si="831"/>
        <v>2.1264727045440277</v>
      </c>
      <c r="IH229" s="58">
        <f t="shared" si="976"/>
        <v>2.4596909773460771</v>
      </c>
      <c r="II229" s="58">
        <f t="shared" si="832"/>
        <v>4.1506364485049874</v>
      </c>
      <c r="IJ229" s="58">
        <f t="shared" si="977"/>
        <v>4.7935700343784102</v>
      </c>
      <c r="IK229" s="58">
        <f t="shared" si="833"/>
        <v>43.774587699727213</v>
      </c>
      <c r="IL229" s="55">
        <f t="shared" si="834"/>
        <v>4.857778945013979E-2</v>
      </c>
      <c r="IM229" s="56">
        <f t="shared" si="835"/>
        <v>9.4818401876823444E-2</v>
      </c>
      <c r="IN229" s="260">
        <f t="shared" si="836"/>
        <v>1.0222995100575569</v>
      </c>
      <c r="IO229" s="57">
        <f t="shared" si="837"/>
        <v>0</v>
      </c>
      <c r="IP229" s="58">
        <f t="shared" si="978"/>
        <v>0</v>
      </c>
      <c r="IQ229" s="58">
        <f t="shared" si="838"/>
        <v>0</v>
      </c>
      <c r="IR229" s="58">
        <f t="shared" si="979"/>
        <v>0</v>
      </c>
      <c r="IS229" s="58">
        <f t="shared" si="839"/>
        <v>0</v>
      </c>
      <c r="IT229" s="55"/>
      <c r="IU229" s="56"/>
      <c r="IV229" s="260"/>
      <c r="IW229" s="57">
        <f t="shared" si="840"/>
        <v>0</v>
      </c>
      <c r="IX229" s="58">
        <f t="shared" si="980"/>
        <v>0</v>
      </c>
      <c r="IY229" s="58">
        <f t="shared" si="841"/>
        <v>0</v>
      </c>
      <c r="IZ229" s="58">
        <f t="shared" si="981"/>
        <v>0</v>
      </c>
      <c r="JA229" s="58">
        <f t="shared" si="842"/>
        <v>0</v>
      </c>
      <c r="JB229" s="55"/>
      <c r="JC229" s="56"/>
      <c r="JD229" s="260"/>
      <c r="JE229" s="57">
        <f t="shared" si="843"/>
        <v>0</v>
      </c>
      <c r="JF229" s="58">
        <f t="shared" si="982"/>
        <v>0</v>
      </c>
      <c r="JG229" s="58">
        <f t="shared" si="844"/>
        <v>0</v>
      </c>
      <c r="JH229" s="58">
        <f t="shared" si="983"/>
        <v>0</v>
      </c>
      <c r="JI229" s="58">
        <f t="shared" si="845"/>
        <v>0</v>
      </c>
      <c r="JJ229" s="55"/>
      <c r="JK229" s="56"/>
      <c r="JL229" s="260"/>
      <c r="JM229" s="57">
        <f t="shared" si="846"/>
        <v>27.449939373023792</v>
      </c>
      <c r="JN229" s="58">
        <f t="shared" si="984"/>
        <v>31.75134487277662</v>
      </c>
      <c r="JO229" s="58">
        <f t="shared" si="847"/>
        <v>2.6438847313857687</v>
      </c>
      <c r="JP229" s="58">
        <f t="shared" si="985"/>
        <v>3.0534224762774245</v>
      </c>
      <c r="JQ229" s="58">
        <f t="shared" si="848"/>
        <v>38.357359049049641</v>
      </c>
      <c r="JR229" s="55">
        <f t="shared" si="849"/>
        <v>0.71563684397359217</v>
      </c>
      <c r="JS229" s="56">
        <f t="shared" si="850"/>
        <v>6.8927705059279226E-2</v>
      </c>
      <c r="JT229" s="260">
        <f t="shared" si="851"/>
        <v>1.1228171949643442</v>
      </c>
      <c r="JU229" s="57">
        <f t="shared" si="852"/>
        <v>0</v>
      </c>
      <c r="JV229" s="58">
        <f t="shared" si="986"/>
        <v>0</v>
      </c>
      <c r="JW229" s="58">
        <f t="shared" si="853"/>
        <v>0</v>
      </c>
      <c r="JX229" s="58">
        <f t="shared" si="987"/>
        <v>0</v>
      </c>
      <c r="JY229" s="58">
        <f t="shared" si="854"/>
        <v>0</v>
      </c>
      <c r="JZ229" s="55"/>
      <c r="KA229" s="56"/>
      <c r="KB229" s="260"/>
      <c r="KC229" s="57">
        <f t="shared" si="855"/>
        <v>0</v>
      </c>
      <c r="KD229" s="58">
        <f t="shared" si="988"/>
        <v>0</v>
      </c>
      <c r="KE229" s="58">
        <f t="shared" si="856"/>
        <v>0</v>
      </c>
      <c r="KF229" s="58">
        <f t="shared" si="989"/>
        <v>0</v>
      </c>
      <c r="KG229" s="58">
        <f t="shared" si="857"/>
        <v>0</v>
      </c>
      <c r="KH229" s="55"/>
      <c r="KI229" s="56"/>
      <c r="KJ229" s="260"/>
      <c r="KK229" s="57">
        <f t="shared" si="858"/>
        <v>11.345534034866821</v>
      </c>
      <c r="KL229" s="58">
        <f t="shared" si="990"/>
        <v>13.123379218130452</v>
      </c>
      <c r="KM229" s="58">
        <f t="shared" si="859"/>
        <v>0.49881157864470788</v>
      </c>
      <c r="KN229" s="58">
        <f t="shared" si="991"/>
        <v>0.57607749217677318</v>
      </c>
      <c r="KO229" s="58">
        <f t="shared" si="860"/>
        <v>14.745748063920221</v>
      </c>
      <c r="KP229" s="55">
        <f t="shared" si="992"/>
        <v>0.76941054368255368</v>
      </c>
      <c r="KQ229" s="56">
        <f t="shared" si="993"/>
        <v>3.3827485488185989E-2</v>
      </c>
      <c r="KR229" s="260">
        <f t="shared" si="994"/>
        <v>1.1258065096971761</v>
      </c>
      <c r="KS229" s="57">
        <f t="shared" si="861"/>
        <v>0</v>
      </c>
      <c r="KT229" s="58">
        <f t="shared" si="995"/>
        <v>0</v>
      </c>
      <c r="KU229" s="58">
        <f t="shared" si="862"/>
        <v>0</v>
      </c>
      <c r="KV229" s="58">
        <f t="shared" si="996"/>
        <v>0</v>
      </c>
      <c r="KW229" s="58">
        <f t="shared" si="863"/>
        <v>0</v>
      </c>
      <c r="KX229" s="55"/>
      <c r="KY229" s="56"/>
      <c r="KZ229" s="260"/>
      <c r="LA229" s="57">
        <f t="shared" si="864"/>
        <v>18.701367846849049</v>
      </c>
      <c r="LB229" s="58">
        <f t="shared" si="997"/>
        <v>21.631872188450295</v>
      </c>
      <c r="LC229" s="58">
        <f t="shared" si="865"/>
        <v>0.79769394344846511</v>
      </c>
      <c r="LD229" s="58">
        <f t="shared" si="998"/>
        <v>0.92125673528863239</v>
      </c>
      <c r="LE229" s="58">
        <f t="shared" si="866"/>
        <v>52.333314944174838</v>
      </c>
      <c r="LF229" s="55">
        <f t="shared" si="999"/>
        <v>0.35735110353315536</v>
      </c>
      <c r="LG229" s="56">
        <f t="shared" si="1000"/>
        <v>1.524256478496315E-2</v>
      </c>
      <c r="LH229" s="260">
        <f t="shared" si="1001"/>
        <v>1.0583579912088363</v>
      </c>
      <c r="LI229" s="57">
        <f t="shared" si="867"/>
        <v>0</v>
      </c>
      <c r="LJ229" s="58">
        <f t="shared" si="1002"/>
        <v>0</v>
      </c>
      <c r="LK229" s="58">
        <f t="shared" si="868"/>
        <v>0</v>
      </c>
      <c r="LL229" s="58">
        <f t="shared" si="1003"/>
        <v>0</v>
      </c>
      <c r="LM229" s="58">
        <f t="shared" si="869"/>
        <v>0</v>
      </c>
      <c r="LN229" s="55"/>
      <c r="LO229" s="56"/>
      <c r="LP229" s="260"/>
      <c r="LQ229" s="57">
        <f t="shared" si="870"/>
        <v>4.3436640066666643E-2</v>
      </c>
      <c r="LR229" s="58">
        <f t="shared" si="1004"/>
        <v>5.0243161565113312E-2</v>
      </c>
      <c r="LS229" s="58">
        <f t="shared" si="871"/>
        <v>1.1768208333333328E-3</v>
      </c>
      <c r="LT229" s="58">
        <f t="shared" si="1005"/>
        <v>1.359110380416666E-3</v>
      </c>
      <c r="LU229" s="58">
        <f t="shared" si="872"/>
        <v>0.89416666666666633</v>
      </c>
      <c r="LV229" s="55">
        <f t="shared" si="873"/>
        <v>4.857778945013979E-2</v>
      </c>
      <c r="LW229" s="56">
        <f t="shared" si="874"/>
        <v>1.3161090400745572E-3</v>
      </c>
      <c r="LX229" s="260">
        <f t="shared" si="875"/>
        <v>1.0078160048971445</v>
      </c>
      <c r="LY229" s="57">
        <f t="shared" si="876"/>
        <v>0</v>
      </c>
      <c r="LZ229" s="58">
        <f t="shared" si="1006"/>
        <v>0</v>
      </c>
      <c r="MA229" s="58">
        <f t="shared" si="877"/>
        <v>0</v>
      </c>
      <c r="MB229" s="58">
        <f t="shared" si="1007"/>
        <v>0</v>
      </c>
      <c r="MC229" s="58">
        <f t="shared" si="878"/>
        <v>0</v>
      </c>
      <c r="MD229" s="55"/>
      <c r="ME229" s="56"/>
      <c r="MF229" s="260"/>
      <c r="MG229" s="57">
        <f t="shared" si="879"/>
        <v>0</v>
      </c>
      <c r="MH229" s="58">
        <f t="shared" si="1008"/>
        <v>0</v>
      </c>
      <c r="MI229" s="58">
        <f t="shared" si="880"/>
        <v>0</v>
      </c>
      <c r="MJ229" s="58">
        <f t="shared" si="1009"/>
        <v>0</v>
      </c>
      <c r="MK229" s="58">
        <f t="shared" si="881"/>
        <v>0</v>
      </c>
      <c r="ML229" s="55"/>
      <c r="MM229" s="56"/>
      <c r="MN229" s="260"/>
      <c r="MO229" s="59">
        <v>0.99924505392122609</v>
      </c>
      <c r="MP229" s="60"/>
      <c r="MQ229" s="60">
        <v>0.70229999999999992</v>
      </c>
      <c r="MR229" s="61"/>
      <c r="MS229" s="59">
        <f t="shared" si="882"/>
        <v>1.0706388839961409</v>
      </c>
      <c r="MT229" s="60"/>
      <c r="MU229" s="60">
        <f t="shared" si="1010"/>
        <v>1.0905394242754836</v>
      </c>
      <c r="MV229" s="61"/>
      <c r="MW229" s="66">
        <f t="shared" si="1011"/>
        <v>1.0698306093688852</v>
      </c>
      <c r="MX229" s="67"/>
      <c r="MY229" s="67">
        <f t="shared" si="1012"/>
        <v>0.76588583766867202</v>
      </c>
      <c r="MZ229" s="261"/>
      <c r="NA229" s="59">
        <f t="shared" si="883"/>
        <v>1.0706378328866335</v>
      </c>
      <c r="NB229" s="60"/>
      <c r="NC229" s="60">
        <f t="shared" si="884"/>
        <v>1.0896522510540005</v>
      </c>
      <c r="ND229" s="262"/>
      <c r="NE229" s="62">
        <f t="shared" si="885"/>
        <v>1.0698295590529088</v>
      </c>
      <c r="NF229" s="63"/>
      <c r="NG229" s="63">
        <f t="shared" si="886"/>
        <v>0.76526277591522451</v>
      </c>
      <c r="NH229" s="64"/>
      <c r="NI229" s="238">
        <f t="shared" si="1015"/>
        <v>1.0503159764141401E-6</v>
      </c>
      <c r="NJ229" s="238">
        <f t="shared" si="1016"/>
        <v>0</v>
      </c>
      <c r="NK229" s="238">
        <f t="shared" si="1017"/>
        <v>6.2306175344750692E-4</v>
      </c>
      <c r="NL229" s="238">
        <f t="shared" si="1018"/>
        <v>0</v>
      </c>
      <c r="NM229" s="239">
        <f t="shared" si="887"/>
        <v>0</v>
      </c>
      <c r="NN229" s="240">
        <f t="shared" si="888"/>
        <v>0</v>
      </c>
      <c r="NO229" s="240">
        <f t="shared" si="1056"/>
        <v>0.30456678313768426</v>
      </c>
      <c r="NP229" s="240">
        <f t="shared" si="889"/>
        <v>0</v>
      </c>
      <c r="NQ229" s="240">
        <f t="shared" si="1057"/>
        <v>0</v>
      </c>
      <c r="NR229" s="240">
        <f t="shared" si="890"/>
        <v>0</v>
      </c>
      <c r="NS229" s="240">
        <f t="shared" si="891"/>
        <v>0.27059894398640694</v>
      </c>
      <c r="NT229" s="240">
        <f t="shared" si="892"/>
        <v>0</v>
      </c>
      <c r="NU229" s="240">
        <f t="shared" si="893"/>
        <v>0</v>
      </c>
      <c r="NV229" s="240">
        <f t="shared" si="894"/>
        <v>0.11269323162068733</v>
      </c>
      <c r="NW229" s="240">
        <f t="shared" si="895"/>
        <v>0</v>
      </c>
      <c r="NX229" s="240">
        <f t="shared" si="896"/>
        <v>0.37582292267825779</v>
      </c>
      <c r="NY229" s="240">
        <f t="shared" si="897"/>
        <v>0</v>
      </c>
      <c r="NZ229" s="240">
        <f t="shared" si="898"/>
        <v>6.1476776298725819E-3</v>
      </c>
      <c r="OA229" s="240">
        <f t="shared" si="899"/>
        <v>0</v>
      </c>
      <c r="OB229" s="241">
        <f t="shared" si="900"/>
        <v>0</v>
      </c>
      <c r="OC229" s="4"/>
      <c r="OD229" s="4"/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136"/>
      <c r="OP229" s="13"/>
      <c r="OQ229" s="13"/>
      <c r="OR229" s="13"/>
      <c r="OS229" s="13"/>
      <c r="OT229" s="13"/>
    </row>
    <row r="230" spans="1:410" ht="15" customHeight="1">
      <c r="A230" s="242">
        <v>211</v>
      </c>
      <c r="B230" s="49" t="s">
        <v>280</v>
      </c>
      <c r="C230" s="50">
        <v>1</v>
      </c>
      <c r="D230" s="51">
        <v>165.8</v>
      </c>
      <c r="E230" s="52">
        <v>165.8</v>
      </c>
      <c r="F230" s="52"/>
      <c r="G230" s="52"/>
      <c r="H230" s="53"/>
      <c r="I230" s="57">
        <v>1.1150125451284558</v>
      </c>
      <c r="J230" s="58"/>
      <c r="K230" s="58">
        <v>0.68719999999999981</v>
      </c>
      <c r="L230" s="243"/>
      <c r="M230" s="1">
        <v>0</v>
      </c>
      <c r="N230" s="2">
        <v>0</v>
      </c>
      <c r="O230" s="2">
        <v>0.42781254512845596</v>
      </c>
      <c r="P230" s="2">
        <v>0</v>
      </c>
      <c r="Q230" s="2">
        <v>0</v>
      </c>
      <c r="R230" s="2">
        <v>0</v>
      </c>
      <c r="S230" s="2">
        <v>0.24110000000000001</v>
      </c>
      <c r="T230" s="2">
        <v>0</v>
      </c>
      <c r="U230" s="2">
        <v>0</v>
      </c>
      <c r="V230" s="2">
        <v>8.4099999999999994E-2</v>
      </c>
      <c r="W230" s="2">
        <v>0</v>
      </c>
      <c r="X230" s="2">
        <v>0.35520000000000002</v>
      </c>
      <c r="Y230" s="2">
        <v>0</v>
      </c>
      <c r="Z230" s="2">
        <v>6.7999999999999996E-3</v>
      </c>
      <c r="AA230" s="2">
        <v>0</v>
      </c>
      <c r="AB230" s="3">
        <v>0</v>
      </c>
      <c r="AC230" s="244">
        <v>0</v>
      </c>
      <c r="AD230" s="108">
        <v>0</v>
      </c>
      <c r="AE230" s="108">
        <v>0</v>
      </c>
      <c r="AF230" s="108">
        <f t="shared" si="901"/>
        <v>0</v>
      </c>
      <c r="AG230" s="108">
        <f t="shared" si="902"/>
        <v>0</v>
      </c>
      <c r="AH230" s="108">
        <v>0</v>
      </c>
      <c r="AI230" s="108">
        <v>0</v>
      </c>
      <c r="AJ230" s="108">
        <f t="shared" si="903"/>
        <v>0</v>
      </c>
      <c r="AK230" s="108">
        <f t="shared" si="904"/>
        <v>0</v>
      </c>
      <c r="AL230" s="108">
        <v>0</v>
      </c>
      <c r="AM230" s="245">
        <v>0</v>
      </c>
      <c r="AN230" s="244">
        <v>0</v>
      </c>
      <c r="AO230" s="108">
        <v>0</v>
      </c>
      <c r="AP230" s="108">
        <v>0</v>
      </c>
      <c r="AQ230" s="108">
        <f t="shared" si="905"/>
        <v>0</v>
      </c>
      <c r="AR230" s="108">
        <f t="shared" si="906"/>
        <v>0</v>
      </c>
      <c r="AS230" s="246">
        <v>0</v>
      </c>
      <c r="AT230" s="247">
        <v>0</v>
      </c>
      <c r="AU230" s="108">
        <v>0</v>
      </c>
      <c r="AV230" s="108">
        <f t="shared" si="907"/>
        <v>0</v>
      </c>
      <c r="AW230" s="108">
        <f t="shared" si="908"/>
        <v>0</v>
      </c>
      <c r="AX230" s="108">
        <v>0</v>
      </c>
      <c r="AY230" s="245">
        <v>0</v>
      </c>
      <c r="AZ230" s="248">
        <v>9</v>
      </c>
      <c r="BA230" s="108">
        <v>45.874499999999998</v>
      </c>
      <c r="BB230" s="108">
        <v>4.7840541716375995</v>
      </c>
      <c r="BC230" s="109">
        <v>3.8272433373100796</v>
      </c>
      <c r="BD230" s="109">
        <v>0.9568108343275199</v>
      </c>
      <c r="BE230" s="108">
        <v>1.7940206249999997</v>
      </c>
      <c r="BF230" s="109">
        <v>1.4352164999999999</v>
      </c>
      <c r="BG230" s="109">
        <v>0.35880412499999981</v>
      </c>
      <c r="BH230" s="108">
        <v>3.8290379601545443</v>
      </c>
      <c r="BI230" s="109">
        <f t="shared" si="909"/>
        <v>2.2410133888637298</v>
      </c>
      <c r="BJ230" s="108">
        <f t="shared" si="910"/>
        <v>7.4072739339189661E-2</v>
      </c>
      <c r="BK230" s="108">
        <v>2.8140806378396075</v>
      </c>
      <c r="BL230" s="245">
        <v>70.914832073558102</v>
      </c>
      <c r="BM230" s="244">
        <v>0</v>
      </c>
      <c r="BN230" s="108">
        <v>0</v>
      </c>
      <c r="BO230" s="108">
        <v>0</v>
      </c>
      <c r="BP230" s="108">
        <f t="shared" si="911"/>
        <v>0</v>
      </c>
      <c r="BQ230" s="108">
        <f t="shared" si="912"/>
        <v>0</v>
      </c>
      <c r="BR230" s="108">
        <v>0</v>
      </c>
      <c r="BS230" s="108">
        <v>0</v>
      </c>
      <c r="BT230" s="108">
        <f t="shared" si="913"/>
        <v>0</v>
      </c>
      <c r="BU230" s="108">
        <f t="shared" si="914"/>
        <v>0</v>
      </c>
      <c r="BV230" s="108">
        <v>0</v>
      </c>
      <c r="BW230" s="245">
        <v>0</v>
      </c>
      <c r="BX230" s="107">
        <v>0</v>
      </c>
      <c r="BY230" s="108">
        <v>0</v>
      </c>
      <c r="BZ230" s="109">
        <f t="shared" si="915"/>
        <v>0</v>
      </c>
      <c r="CA230" s="109">
        <f t="shared" si="916"/>
        <v>0</v>
      </c>
      <c r="CB230" s="108">
        <v>0</v>
      </c>
      <c r="CC230" s="110">
        <v>0</v>
      </c>
      <c r="CD230" s="244">
        <v>0</v>
      </c>
      <c r="CE230" s="108">
        <v>0</v>
      </c>
      <c r="CF230" s="109">
        <f t="shared" si="917"/>
        <v>0</v>
      </c>
      <c r="CG230" s="109">
        <f t="shared" si="918"/>
        <v>0</v>
      </c>
      <c r="CH230" s="108">
        <v>0</v>
      </c>
      <c r="CI230" s="245">
        <v>0</v>
      </c>
      <c r="CJ230" s="249">
        <v>15.467355281803346</v>
      </c>
      <c r="CK230" s="250">
        <v>3.4028181619967364</v>
      </c>
      <c r="CL230" s="250">
        <v>2.6364424876938228</v>
      </c>
      <c r="CM230" s="251">
        <v>2.6364424876938228</v>
      </c>
      <c r="CN230" s="252">
        <f t="shared" si="806"/>
        <v>1.2851338906263539</v>
      </c>
      <c r="CO230" s="250">
        <v>10.410349874483588</v>
      </c>
      <c r="CP230" s="252">
        <f t="shared" si="919"/>
        <v>1.0303539684771388</v>
      </c>
      <c r="CQ230" s="250">
        <v>3.2578148897208941</v>
      </c>
      <c r="CR230" s="250">
        <v>2.3299385038363574</v>
      </c>
      <c r="CS230" s="252">
        <f t="shared" si="920"/>
        <v>4.5072660356714339E-2</v>
      </c>
      <c r="CT230" s="252">
        <f t="shared" si="921"/>
        <v>1.3636384482632973</v>
      </c>
      <c r="CU230" s="250">
        <f t="shared" si="807"/>
        <v>34.246904309813857</v>
      </c>
      <c r="CV230" s="245">
        <f t="shared" si="922"/>
        <v>43.151099430365456</v>
      </c>
      <c r="CW230" s="244">
        <v>0</v>
      </c>
      <c r="CX230" s="108">
        <v>0</v>
      </c>
      <c r="CY230" s="108">
        <f t="shared" si="923"/>
        <v>0</v>
      </c>
      <c r="CZ230" s="108">
        <f t="shared" si="924"/>
        <v>0</v>
      </c>
      <c r="DA230" s="108">
        <v>0</v>
      </c>
      <c r="DB230" s="245">
        <v>0</v>
      </c>
      <c r="DC230" s="244">
        <v>0</v>
      </c>
      <c r="DD230" s="108">
        <v>0</v>
      </c>
      <c r="DE230" s="108">
        <f t="shared" si="925"/>
        <v>0</v>
      </c>
      <c r="DF230" s="108">
        <f t="shared" si="926"/>
        <v>0</v>
      </c>
      <c r="DG230" s="108">
        <v>0</v>
      </c>
      <c r="DH230" s="245">
        <v>0</v>
      </c>
      <c r="DI230" s="107">
        <v>5.4041932284480003</v>
      </c>
      <c r="DJ230" s="108">
        <v>1.1889225102585601</v>
      </c>
      <c r="DK230" s="108">
        <v>8.9254523953959955E-2</v>
      </c>
      <c r="DL230" s="108">
        <v>3.6373084649866119</v>
      </c>
      <c r="DM230" s="108">
        <f t="shared" si="927"/>
        <v>0.35999896801358494</v>
      </c>
      <c r="DN230" s="108">
        <f t="shared" si="928"/>
        <v>1.1382593110329102</v>
      </c>
      <c r="DO230" s="108">
        <v>0.75333654711824072</v>
      </c>
      <c r="DP230" s="108">
        <f t="shared" si="929"/>
        <v>1.4573295504002368E-2</v>
      </c>
      <c r="DQ230" s="108">
        <f t="shared" si="930"/>
        <v>0.44090377425879851</v>
      </c>
      <c r="DR230" s="108">
        <v>0.5536507637382686</v>
      </c>
      <c r="DS230" s="110">
        <v>13.951999246204371</v>
      </c>
      <c r="DT230" s="244">
        <v>0</v>
      </c>
      <c r="DU230" s="108">
        <v>0</v>
      </c>
      <c r="DV230" s="108">
        <v>0</v>
      </c>
      <c r="DW230" s="108">
        <f t="shared" si="931"/>
        <v>0</v>
      </c>
      <c r="DX230" s="108">
        <f t="shared" si="932"/>
        <v>0</v>
      </c>
      <c r="DY230" s="108">
        <v>0</v>
      </c>
      <c r="DZ230" s="108">
        <v>0</v>
      </c>
      <c r="EA230" s="108"/>
      <c r="EB230" s="108">
        <v>0</v>
      </c>
      <c r="EC230" s="108">
        <f t="shared" si="933"/>
        <v>0</v>
      </c>
      <c r="ED230" s="108">
        <f t="shared" si="934"/>
        <v>0</v>
      </c>
      <c r="EE230" s="108">
        <v>0</v>
      </c>
      <c r="EF230" s="245">
        <v>0</v>
      </c>
      <c r="EG230" s="249">
        <v>9.7714711111110795</v>
      </c>
      <c r="EH230" s="250">
        <v>2.1497236444444399</v>
      </c>
      <c r="EI230" s="250">
        <v>25.0623022222222</v>
      </c>
      <c r="EJ230" s="250">
        <v>6.5767179457466503</v>
      </c>
      <c r="EK230" s="250">
        <f t="shared" si="935"/>
        <v>0.65092408196232898</v>
      </c>
      <c r="EL230" s="250">
        <v>2.0581181139419567</v>
      </c>
      <c r="EM230" s="250">
        <v>3.1798956894172798</v>
      </c>
      <c r="EN230" s="250">
        <f t="shared" si="936"/>
        <v>6.1515082111777281E-2</v>
      </c>
      <c r="EO230" s="250">
        <f t="shared" si="937"/>
        <v>1.8610911903538725</v>
      </c>
      <c r="EP230" s="250">
        <v>46.740110612941649</v>
      </c>
      <c r="EQ230" s="245">
        <v>58.892539372306473</v>
      </c>
      <c r="ER230" s="244">
        <v>0</v>
      </c>
      <c r="ES230" s="108">
        <v>0</v>
      </c>
      <c r="ET230" s="108">
        <v>0</v>
      </c>
      <c r="EU230" s="108">
        <f t="shared" si="938"/>
        <v>0</v>
      </c>
      <c r="EV230" s="108">
        <f t="shared" si="939"/>
        <v>0</v>
      </c>
      <c r="EW230" s="108">
        <v>0</v>
      </c>
      <c r="EX230" s="108">
        <v>0</v>
      </c>
      <c r="EY230" s="108">
        <f t="shared" si="940"/>
        <v>0</v>
      </c>
      <c r="EZ230" s="108">
        <f t="shared" si="941"/>
        <v>0</v>
      </c>
      <c r="FA230" s="108">
        <v>0</v>
      </c>
      <c r="FB230" s="245">
        <v>0</v>
      </c>
      <c r="FC230" s="244">
        <v>0.83333333333333293</v>
      </c>
      <c r="FD230" s="108">
        <v>6.0833333333333302E-2</v>
      </c>
      <c r="FE230" s="108">
        <f t="shared" si="942"/>
        <v>1.1768208333333328E-3</v>
      </c>
      <c r="FF230" s="108">
        <f t="shared" si="943"/>
        <v>3.5603803333333316E-2</v>
      </c>
      <c r="FG230" s="108">
        <v>4.4708333333333301E-2</v>
      </c>
      <c r="FH230" s="245">
        <v>1.1266499999999995</v>
      </c>
      <c r="FI230" s="244">
        <v>0</v>
      </c>
      <c r="FJ230" s="108">
        <v>0</v>
      </c>
      <c r="FK230" s="108">
        <f t="shared" si="944"/>
        <v>0</v>
      </c>
      <c r="FL230" s="108">
        <f t="shared" si="945"/>
        <v>0</v>
      </c>
      <c r="FM230" s="108">
        <v>0</v>
      </c>
      <c r="FN230" s="245">
        <v>0</v>
      </c>
      <c r="FO230" s="244">
        <v>0</v>
      </c>
      <c r="FP230" s="108">
        <v>0</v>
      </c>
      <c r="FQ230" s="108">
        <f t="shared" si="946"/>
        <v>0</v>
      </c>
      <c r="FR230" s="108">
        <f t="shared" si="947"/>
        <v>0</v>
      </c>
      <c r="FS230" s="108">
        <v>0</v>
      </c>
      <c r="FT230" s="110">
        <v>0</v>
      </c>
      <c r="FU230" s="253">
        <f t="shared" si="808"/>
        <v>37.384483938062168</v>
      </c>
      <c r="FV230" s="254">
        <f t="shared" si="809"/>
        <v>28.651813635904482</v>
      </c>
      <c r="FW230" s="254">
        <f t="shared" si="810"/>
        <v>6.5475937279364338</v>
      </c>
      <c r="FX230" s="254">
        <f t="shared" si="811"/>
        <v>45.874499999999998</v>
      </c>
      <c r="FY230" s="254">
        <f t="shared" si="812"/>
        <v>0</v>
      </c>
      <c r="FZ230" s="254">
        <f t="shared" si="813"/>
        <v>0</v>
      </c>
      <c r="GA230" s="254">
        <f t="shared" si="948"/>
        <v>0</v>
      </c>
      <c r="GB230" s="254">
        <f t="shared" si="949"/>
        <v>0</v>
      </c>
      <c r="GC230" s="254">
        <f t="shared" si="950"/>
        <v>0</v>
      </c>
      <c r="GD230" s="254">
        <f t="shared" si="951"/>
        <v>0</v>
      </c>
      <c r="GE230" s="254">
        <f t="shared" si="814"/>
        <v>20.624376285216851</v>
      </c>
      <c r="GF230" s="255">
        <f t="shared" si="815"/>
        <v>7.8741146239288282</v>
      </c>
      <c r="GG230" s="255">
        <f t="shared" si="816"/>
        <v>2.0412770184530524</v>
      </c>
      <c r="GH230" s="254">
        <f t="shared" si="817"/>
        <v>10.153042033859755</v>
      </c>
      <c r="GI230" s="255">
        <f t="shared" si="818"/>
        <v>7.2495457381890978</v>
      </c>
      <c r="GJ230" s="256">
        <f t="shared" si="819"/>
        <v>0.19641059814501699</v>
      </c>
      <c r="GK230" s="253">
        <f t="shared" si="952"/>
        <v>149.23580962097967</v>
      </c>
      <c r="GL230" s="257">
        <f t="shared" si="953"/>
        <v>188.03712012243437</v>
      </c>
      <c r="GM230" s="221">
        <f t="shared" si="954"/>
        <v>188.03712012243437</v>
      </c>
      <c r="GN230" s="222">
        <f t="shared" si="955"/>
        <v>66.160261818226914</v>
      </c>
      <c r="GO230" s="222">
        <f t="shared" si="956"/>
        <v>11.069454494113472</v>
      </c>
      <c r="GP230" s="55">
        <f t="shared" si="957"/>
        <v>0.35184681500731751</v>
      </c>
      <c r="GQ230" s="56">
        <f t="shared" si="958"/>
        <v>5.8868453669711329E-2</v>
      </c>
      <c r="GR230" s="258">
        <f t="shared" si="959"/>
        <v>1.0642531193850848</v>
      </c>
      <c r="GS230" s="227">
        <f t="shared" si="820"/>
        <v>188.03712012243437</v>
      </c>
      <c r="GT230" s="222">
        <f t="shared" si="1047"/>
        <v>66.160261818226914</v>
      </c>
      <c r="GU230" s="222">
        <f t="shared" si="1048"/>
        <v>11.069454494113472</v>
      </c>
      <c r="GV230" s="37">
        <f t="shared" si="1013"/>
        <v>0.35184681500731751</v>
      </c>
      <c r="GW230" s="228">
        <f t="shared" si="1014"/>
        <v>5.8868453669711329E-2</v>
      </c>
      <c r="GX230" s="258">
        <f t="shared" si="960"/>
        <v>1.0642531193850848</v>
      </c>
      <c r="GY230" s="221">
        <f t="shared" si="1019"/>
        <v>117.12228804887627</v>
      </c>
      <c r="GZ230" s="222">
        <f t="shared" si="961"/>
        <v>62.715376036865592</v>
      </c>
      <c r="HA230" s="222">
        <f t="shared" si="962"/>
        <v>4.345423447535393</v>
      </c>
      <c r="HB230" s="55">
        <f t="shared" si="963"/>
        <v>0.5354691842315602</v>
      </c>
      <c r="HC230" s="56">
        <f t="shared" si="964"/>
        <v>3.7101592872929579E-2</v>
      </c>
      <c r="HD230" s="258">
        <f t="shared" si="965"/>
        <v>1.0896550579051023</v>
      </c>
      <c r="HE230" s="221">
        <f t="shared" si="966"/>
        <v>117.12228804887627</v>
      </c>
      <c r="HF230" s="222">
        <f t="shared" si="967"/>
        <v>62.715376036865592</v>
      </c>
      <c r="HG230" s="222">
        <f t="shared" si="968"/>
        <v>4.345423447535393</v>
      </c>
      <c r="HH230" s="55">
        <f t="shared" si="969"/>
        <v>0.5354691842315602</v>
      </c>
      <c r="HI230" s="56">
        <f t="shared" si="970"/>
        <v>3.7101592872929579E-2</v>
      </c>
      <c r="HJ230" s="259">
        <f t="shared" si="971"/>
        <v>1.0896550579051023</v>
      </c>
      <c r="HK230" s="54">
        <f t="shared" si="821"/>
        <v>1.1866555793064617</v>
      </c>
      <c r="HL230" s="55">
        <f t="shared" si="822"/>
        <v>0</v>
      </c>
      <c r="HM230" s="55">
        <f t="shared" si="823"/>
        <v>0.7488109557923861</v>
      </c>
      <c r="HN230" s="56">
        <f t="shared" si="824"/>
        <v>0</v>
      </c>
      <c r="HQ230" s="57">
        <f t="shared" si="825"/>
        <v>0</v>
      </c>
      <c r="HR230" s="58">
        <f t="shared" si="972"/>
        <v>0</v>
      </c>
      <c r="HS230" s="58">
        <f t="shared" si="826"/>
        <v>0</v>
      </c>
      <c r="HT230" s="58">
        <f t="shared" si="973"/>
        <v>0</v>
      </c>
      <c r="HU230" s="58">
        <f t="shared" si="827"/>
        <v>0</v>
      </c>
      <c r="HV230" s="55"/>
      <c r="HW230" s="56"/>
      <c r="HX230" s="260"/>
      <c r="HY230" s="57">
        <f t="shared" si="828"/>
        <v>0</v>
      </c>
      <c r="HZ230" s="58">
        <f t="shared" si="974"/>
        <v>0</v>
      </c>
      <c r="IA230" s="58">
        <f t="shared" si="829"/>
        <v>0</v>
      </c>
      <c r="IB230" s="58">
        <f t="shared" si="975"/>
        <v>0</v>
      </c>
      <c r="IC230" s="58">
        <f t="shared" si="830"/>
        <v>0</v>
      </c>
      <c r="ID230" s="55"/>
      <c r="IE230" s="56"/>
      <c r="IF230" s="260"/>
      <c r="IG230" s="57">
        <f t="shared" si="831"/>
        <v>2.7340363344137502</v>
      </c>
      <c r="IH230" s="58">
        <f t="shared" si="976"/>
        <v>3.1624598280163849</v>
      </c>
      <c r="II230" s="58">
        <f t="shared" si="832"/>
        <v>5.3365325766492697</v>
      </c>
      <c r="IJ230" s="58">
        <f t="shared" si="977"/>
        <v>6.1631614727722415</v>
      </c>
      <c r="IK230" s="58">
        <f t="shared" si="833"/>
        <v>56.281612756792143</v>
      </c>
      <c r="IL230" s="55">
        <f t="shared" si="834"/>
        <v>4.8577789450139783E-2</v>
      </c>
      <c r="IM230" s="56">
        <f t="shared" si="835"/>
        <v>9.481840187682343E-2</v>
      </c>
      <c r="IN230" s="260">
        <f t="shared" si="836"/>
        <v>1.0222995100575569</v>
      </c>
      <c r="IO230" s="57">
        <f t="shared" si="837"/>
        <v>0</v>
      </c>
      <c r="IP230" s="58">
        <f t="shared" si="978"/>
        <v>0</v>
      </c>
      <c r="IQ230" s="58">
        <f t="shared" si="838"/>
        <v>0</v>
      </c>
      <c r="IR230" s="58">
        <f t="shared" si="979"/>
        <v>0</v>
      </c>
      <c r="IS230" s="58">
        <f t="shared" si="839"/>
        <v>0</v>
      </c>
      <c r="IT230" s="55"/>
      <c r="IU230" s="56"/>
      <c r="IV230" s="260"/>
      <c r="IW230" s="57">
        <f t="shared" si="840"/>
        <v>0</v>
      </c>
      <c r="IX230" s="58">
        <f t="shared" si="980"/>
        <v>0</v>
      </c>
      <c r="IY230" s="58">
        <f t="shared" si="841"/>
        <v>0</v>
      </c>
      <c r="IZ230" s="58">
        <f t="shared" si="981"/>
        <v>0</v>
      </c>
      <c r="JA230" s="58">
        <f t="shared" si="842"/>
        <v>0</v>
      </c>
      <c r="JB230" s="55"/>
      <c r="JC230" s="56"/>
      <c r="JD230" s="260"/>
      <c r="JE230" s="57">
        <f t="shared" si="843"/>
        <v>0</v>
      </c>
      <c r="JF230" s="58">
        <f t="shared" si="982"/>
        <v>0</v>
      </c>
      <c r="JG230" s="58">
        <f t="shared" si="844"/>
        <v>0</v>
      </c>
      <c r="JH230" s="58">
        <f t="shared" si="983"/>
        <v>0</v>
      </c>
      <c r="JI230" s="58">
        <f t="shared" si="845"/>
        <v>0</v>
      </c>
      <c r="JJ230" s="55"/>
      <c r="JK230" s="56"/>
      <c r="JL230" s="260"/>
      <c r="JM230" s="57">
        <f t="shared" si="846"/>
        <v>24.508346516140797</v>
      </c>
      <c r="JN230" s="58">
        <f t="shared" si="984"/>
        <v>28.348804415220062</v>
      </c>
      <c r="JO230" s="58">
        <f t="shared" si="847"/>
        <v>2.3605605194602068</v>
      </c>
      <c r="JP230" s="58">
        <f t="shared" si="985"/>
        <v>2.726211343924593</v>
      </c>
      <c r="JQ230" s="58">
        <f t="shared" si="848"/>
        <v>34.24690430981385</v>
      </c>
      <c r="JR230" s="55">
        <f t="shared" si="849"/>
        <v>0.71563684397359217</v>
      </c>
      <c r="JS230" s="56">
        <f t="shared" si="850"/>
        <v>6.8927705059279198E-2</v>
      </c>
      <c r="JT230" s="260">
        <f t="shared" si="851"/>
        <v>1.1228171949643442</v>
      </c>
      <c r="JU230" s="57">
        <f t="shared" si="852"/>
        <v>0</v>
      </c>
      <c r="JV230" s="58">
        <f t="shared" si="986"/>
        <v>0</v>
      </c>
      <c r="JW230" s="58">
        <f t="shared" si="853"/>
        <v>0</v>
      </c>
      <c r="JX230" s="58">
        <f t="shared" si="987"/>
        <v>0</v>
      </c>
      <c r="JY230" s="58">
        <f t="shared" si="854"/>
        <v>0</v>
      </c>
      <c r="JZ230" s="55"/>
      <c r="KA230" s="56"/>
      <c r="KB230" s="260"/>
      <c r="KC230" s="57">
        <f t="shared" si="855"/>
        <v>0</v>
      </c>
      <c r="KD230" s="58">
        <f t="shared" si="988"/>
        <v>0</v>
      </c>
      <c r="KE230" s="58">
        <f t="shared" si="856"/>
        <v>0</v>
      </c>
      <c r="KF230" s="58">
        <f t="shared" si="989"/>
        <v>0</v>
      </c>
      <c r="KG230" s="58">
        <f t="shared" si="857"/>
        <v>0</v>
      </c>
      <c r="KH230" s="55"/>
      <c r="KI230" s="56"/>
      <c r="KJ230" s="260"/>
      <c r="KK230" s="57">
        <f t="shared" si="858"/>
        <v>8.519694702762445</v>
      </c>
      <c r="KL230" s="58">
        <f t="shared" si="990"/>
        <v>9.8547308626853205</v>
      </c>
      <c r="KM230" s="58">
        <f t="shared" si="859"/>
        <v>0.37457226351758732</v>
      </c>
      <c r="KN230" s="58">
        <f t="shared" si="991"/>
        <v>0.43259350713646161</v>
      </c>
      <c r="KO230" s="58">
        <f t="shared" si="860"/>
        <v>11.073015274765375</v>
      </c>
      <c r="KP230" s="55">
        <f t="shared" si="992"/>
        <v>0.76941054368255335</v>
      </c>
      <c r="KQ230" s="56">
        <f t="shared" si="993"/>
        <v>3.3827485488185975E-2</v>
      </c>
      <c r="KR230" s="260">
        <f t="shared" si="994"/>
        <v>1.1258065096971761</v>
      </c>
      <c r="KS230" s="57">
        <f t="shared" si="861"/>
        <v>0</v>
      </c>
      <c r="KT230" s="58">
        <f t="shared" si="995"/>
        <v>0</v>
      </c>
      <c r="KU230" s="58">
        <f t="shared" si="862"/>
        <v>0</v>
      </c>
      <c r="KV230" s="58">
        <f t="shared" si="996"/>
        <v>0</v>
      </c>
      <c r="KW230" s="58">
        <f t="shared" si="863"/>
        <v>0</v>
      </c>
      <c r="KX230" s="55"/>
      <c r="KY230" s="56"/>
      <c r="KZ230" s="260"/>
      <c r="LA230" s="57">
        <f t="shared" si="864"/>
        <v>16.70263010679643</v>
      </c>
      <c r="LB230" s="58">
        <f t="shared" si="997"/>
        <v>19.319932244531433</v>
      </c>
      <c r="LC230" s="58">
        <f t="shared" si="865"/>
        <v>0.71243916407410623</v>
      </c>
      <c r="LD230" s="58">
        <f t="shared" si="998"/>
        <v>0.82279599058918529</v>
      </c>
      <c r="LE230" s="58">
        <f t="shared" si="866"/>
        <v>46.740110612941649</v>
      </c>
      <c r="LF230" s="55">
        <f t="shared" si="999"/>
        <v>0.35735110353315508</v>
      </c>
      <c r="LG230" s="56">
        <f t="shared" si="1000"/>
        <v>1.5242564784963138E-2</v>
      </c>
      <c r="LH230" s="260">
        <f t="shared" si="1001"/>
        <v>1.0583579912088363</v>
      </c>
      <c r="LI230" s="57">
        <f t="shared" si="867"/>
        <v>0</v>
      </c>
      <c r="LJ230" s="58">
        <f t="shared" si="1002"/>
        <v>0</v>
      </c>
      <c r="LK230" s="58">
        <f t="shared" si="868"/>
        <v>0</v>
      </c>
      <c r="LL230" s="58">
        <f t="shared" si="1003"/>
        <v>0</v>
      </c>
      <c r="LM230" s="58">
        <f t="shared" si="869"/>
        <v>0</v>
      </c>
      <c r="LN230" s="55"/>
      <c r="LO230" s="56"/>
      <c r="LP230" s="260"/>
      <c r="LQ230" s="57">
        <f t="shared" si="870"/>
        <v>4.3436640066666643E-2</v>
      </c>
      <c r="LR230" s="58">
        <f t="shared" si="1004"/>
        <v>5.0243161565113312E-2</v>
      </c>
      <c r="LS230" s="58">
        <f t="shared" si="871"/>
        <v>1.1768208333333328E-3</v>
      </c>
      <c r="LT230" s="58">
        <f t="shared" si="1005"/>
        <v>1.359110380416666E-3</v>
      </c>
      <c r="LU230" s="58">
        <f t="shared" si="872"/>
        <v>0.89416666666666633</v>
      </c>
      <c r="LV230" s="55">
        <f t="shared" si="873"/>
        <v>4.857778945013979E-2</v>
      </c>
      <c r="LW230" s="56">
        <f t="shared" si="874"/>
        <v>1.3161090400745572E-3</v>
      </c>
      <c r="LX230" s="260">
        <f t="shared" si="875"/>
        <v>1.0078160048971445</v>
      </c>
      <c r="LY230" s="57">
        <f t="shared" si="876"/>
        <v>0</v>
      </c>
      <c r="LZ230" s="58">
        <f t="shared" si="1006"/>
        <v>0</v>
      </c>
      <c r="MA230" s="58">
        <f t="shared" si="877"/>
        <v>0</v>
      </c>
      <c r="MB230" s="58">
        <f t="shared" si="1007"/>
        <v>0</v>
      </c>
      <c r="MC230" s="58">
        <f t="shared" si="878"/>
        <v>0</v>
      </c>
      <c r="MD230" s="55"/>
      <c r="ME230" s="56"/>
      <c r="MF230" s="260"/>
      <c r="MG230" s="57">
        <f t="shared" si="879"/>
        <v>0</v>
      </c>
      <c r="MH230" s="58">
        <f t="shared" si="1008"/>
        <v>0</v>
      </c>
      <c r="MI230" s="58">
        <f t="shared" si="880"/>
        <v>0</v>
      </c>
      <c r="MJ230" s="58">
        <f t="shared" si="1009"/>
        <v>0</v>
      </c>
      <c r="MK230" s="58">
        <f t="shared" si="881"/>
        <v>0</v>
      </c>
      <c r="ML230" s="55"/>
      <c r="MM230" s="56"/>
      <c r="MN230" s="260"/>
      <c r="MO230" s="59">
        <v>1.1150125451284558</v>
      </c>
      <c r="MP230" s="60"/>
      <c r="MQ230" s="60">
        <v>0.68719999999999981</v>
      </c>
      <c r="MR230" s="61"/>
      <c r="MS230" s="59">
        <f t="shared" si="882"/>
        <v>1.0642531193850848</v>
      </c>
      <c r="MT230" s="60"/>
      <c r="MU230" s="60">
        <f t="shared" si="1010"/>
        <v>1.0896550579051023</v>
      </c>
      <c r="MV230" s="61"/>
      <c r="MW230" s="66">
        <f t="shared" si="1011"/>
        <v>1.1866555793064617</v>
      </c>
      <c r="MX230" s="67"/>
      <c r="MY230" s="67">
        <f t="shared" si="1012"/>
        <v>0.7488109557923861</v>
      </c>
      <c r="MZ230" s="261"/>
      <c r="NA230" s="59">
        <f t="shared" si="883"/>
        <v>1.0641369202054292</v>
      </c>
      <c r="NB230" s="60"/>
      <c r="NC230" s="60">
        <f t="shared" si="884"/>
        <v>1.0887273871974903</v>
      </c>
      <c r="ND230" s="262"/>
      <c r="NE230" s="62">
        <f t="shared" si="885"/>
        <v>1.1865260157634121</v>
      </c>
      <c r="NF230" s="63"/>
      <c r="NG230" s="63">
        <f t="shared" si="886"/>
        <v>0.74817346048211508</v>
      </c>
      <c r="NH230" s="64"/>
      <c r="NI230" s="238">
        <f t="shared" si="1015"/>
        <v>1.2956354304960449E-4</v>
      </c>
      <c r="NJ230" s="238">
        <f t="shared" si="1016"/>
        <v>0</v>
      </c>
      <c r="NK230" s="238">
        <f t="shared" si="1017"/>
        <v>6.3749531027101902E-4</v>
      </c>
      <c r="NL230" s="238">
        <f t="shared" si="1018"/>
        <v>0</v>
      </c>
      <c r="NM230" s="239">
        <f t="shared" si="887"/>
        <v>0</v>
      </c>
      <c r="NN230" s="240">
        <f t="shared" si="888"/>
        <v>0</v>
      </c>
      <c r="NO230" s="240">
        <f t="shared" si="1056"/>
        <v>0.43835255528129696</v>
      </c>
      <c r="NP230" s="240">
        <f t="shared" si="889"/>
        <v>0</v>
      </c>
      <c r="NQ230" s="240">
        <f t="shared" si="1057"/>
        <v>0</v>
      </c>
      <c r="NR230" s="240">
        <f t="shared" si="890"/>
        <v>0</v>
      </c>
      <c r="NS230" s="240">
        <f t="shared" si="891"/>
        <v>0.27071122570590339</v>
      </c>
      <c r="NT230" s="240">
        <f t="shared" si="892"/>
        <v>0</v>
      </c>
      <c r="NU230" s="240">
        <f t="shared" si="893"/>
        <v>0</v>
      </c>
      <c r="NV230" s="240">
        <f t="shared" si="894"/>
        <v>9.468032746553251E-2</v>
      </c>
      <c r="NW230" s="240">
        <f t="shared" si="895"/>
        <v>0</v>
      </c>
      <c r="NX230" s="240">
        <f t="shared" si="896"/>
        <v>0.37592875847737867</v>
      </c>
      <c r="NY230" s="240">
        <f t="shared" si="897"/>
        <v>0</v>
      </c>
      <c r="NZ230" s="240">
        <f t="shared" si="898"/>
        <v>6.8531488333005821E-3</v>
      </c>
      <c r="OA230" s="240">
        <f t="shared" si="899"/>
        <v>0</v>
      </c>
      <c r="OB230" s="241">
        <f t="shared" si="900"/>
        <v>0</v>
      </c>
      <c r="OC230" s="4"/>
      <c r="OD230" s="4"/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136"/>
      <c r="OP230" s="13"/>
      <c r="OQ230" s="13"/>
      <c r="OR230" s="13"/>
      <c r="OS230" s="13"/>
      <c r="OT230" s="13"/>
    </row>
    <row r="231" spans="1:410" ht="15" customHeight="1">
      <c r="A231" s="242">
        <v>212</v>
      </c>
      <c r="B231" s="49" t="s">
        <v>281</v>
      </c>
      <c r="C231" s="50">
        <v>1</v>
      </c>
      <c r="D231" s="51">
        <v>142.1</v>
      </c>
      <c r="E231" s="52">
        <v>142.1</v>
      </c>
      <c r="F231" s="52"/>
      <c r="G231" s="52"/>
      <c r="H231" s="53"/>
      <c r="I231" s="57">
        <v>1.178587606270235</v>
      </c>
      <c r="J231" s="58"/>
      <c r="K231" s="58">
        <v>0.7349</v>
      </c>
      <c r="L231" s="243"/>
      <c r="M231" s="1">
        <v>0</v>
      </c>
      <c r="N231" s="2">
        <v>0</v>
      </c>
      <c r="O231" s="2">
        <v>0.44368760627023496</v>
      </c>
      <c r="P231" s="2">
        <v>0</v>
      </c>
      <c r="Q231" s="2">
        <v>0</v>
      </c>
      <c r="R231" s="2">
        <v>0</v>
      </c>
      <c r="S231" s="2">
        <v>0.2412</v>
      </c>
      <c r="T231" s="2">
        <v>0</v>
      </c>
      <c r="U231" s="2">
        <v>0</v>
      </c>
      <c r="V231" s="2">
        <v>0.1308</v>
      </c>
      <c r="W231" s="2">
        <v>0</v>
      </c>
      <c r="X231" s="2">
        <v>0.35499999999999998</v>
      </c>
      <c r="Y231" s="2">
        <v>0</v>
      </c>
      <c r="Z231" s="2">
        <v>7.9000000000000008E-3</v>
      </c>
      <c r="AA231" s="2">
        <v>0</v>
      </c>
      <c r="AB231" s="3">
        <v>0</v>
      </c>
      <c r="AC231" s="244">
        <v>0</v>
      </c>
      <c r="AD231" s="108">
        <v>0</v>
      </c>
      <c r="AE231" s="108">
        <v>0</v>
      </c>
      <c r="AF231" s="108">
        <f t="shared" si="901"/>
        <v>0</v>
      </c>
      <c r="AG231" s="108">
        <f t="shared" si="902"/>
        <v>0</v>
      </c>
      <c r="AH231" s="108">
        <v>0</v>
      </c>
      <c r="AI231" s="108">
        <v>0</v>
      </c>
      <c r="AJ231" s="108">
        <f t="shared" si="903"/>
        <v>0</v>
      </c>
      <c r="AK231" s="108">
        <f t="shared" si="904"/>
        <v>0</v>
      </c>
      <c r="AL231" s="108">
        <v>0</v>
      </c>
      <c r="AM231" s="245">
        <v>0</v>
      </c>
      <c r="AN231" s="244">
        <v>0</v>
      </c>
      <c r="AO231" s="108">
        <v>0</v>
      </c>
      <c r="AP231" s="108">
        <v>0</v>
      </c>
      <c r="AQ231" s="108">
        <f t="shared" si="905"/>
        <v>0</v>
      </c>
      <c r="AR231" s="108">
        <f t="shared" si="906"/>
        <v>0</v>
      </c>
      <c r="AS231" s="246">
        <v>0</v>
      </c>
      <c r="AT231" s="247">
        <v>0</v>
      </c>
      <c r="AU231" s="108">
        <v>0</v>
      </c>
      <c r="AV231" s="108">
        <f t="shared" si="907"/>
        <v>0</v>
      </c>
      <c r="AW231" s="108">
        <f t="shared" si="908"/>
        <v>0</v>
      </c>
      <c r="AX231" s="108">
        <v>0</v>
      </c>
      <c r="AY231" s="245">
        <v>0</v>
      </c>
      <c r="AZ231" s="248">
        <v>8</v>
      </c>
      <c r="BA231" s="108">
        <v>40.777333333333324</v>
      </c>
      <c r="BB231" s="108">
        <v>4.2524925970111997</v>
      </c>
      <c r="BC231" s="109">
        <v>3.4019940776089599</v>
      </c>
      <c r="BD231" s="109">
        <v>0.85049851940223986</v>
      </c>
      <c r="BE231" s="108">
        <v>1.5946849999999999</v>
      </c>
      <c r="BF231" s="109">
        <v>1.2757480000000001</v>
      </c>
      <c r="BG231" s="109">
        <v>0.3189369999999998</v>
      </c>
      <c r="BH231" s="108">
        <v>3.4035892979151496</v>
      </c>
      <c r="BI231" s="109">
        <f t="shared" si="909"/>
        <v>1.9920119012122037</v>
      </c>
      <c r="BJ231" s="108">
        <f t="shared" si="910"/>
        <v>6.5842434968168578E-2</v>
      </c>
      <c r="BK231" s="108">
        <v>2.5014050114129835</v>
      </c>
      <c r="BL231" s="245">
        <v>63.035406287607181</v>
      </c>
      <c r="BM231" s="244">
        <v>0</v>
      </c>
      <c r="BN231" s="108">
        <v>0</v>
      </c>
      <c r="BO231" s="108">
        <v>0</v>
      </c>
      <c r="BP231" s="108">
        <f t="shared" si="911"/>
        <v>0</v>
      </c>
      <c r="BQ231" s="108">
        <f t="shared" si="912"/>
        <v>0</v>
      </c>
      <c r="BR231" s="108">
        <v>0</v>
      </c>
      <c r="BS231" s="108">
        <v>0</v>
      </c>
      <c r="BT231" s="108">
        <f t="shared" si="913"/>
        <v>0</v>
      </c>
      <c r="BU231" s="108">
        <f t="shared" si="914"/>
        <v>0</v>
      </c>
      <c r="BV231" s="108">
        <v>0</v>
      </c>
      <c r="BW231" s="245">
        <v>0</v>
      </c>
      <c r="BX231" s="107">
        <v>0</v>
      </c>
      <c r="BY231" s="108">
        <v>0</v>
      </c>
      <c r="BZ231" s="109">
        <f t="shared" si="915"/>
        <v>0</v>
      </c>
      <c r="CA231" s="109">
        <f t="shared" si="916"/>
        <v>0</v>
      </c>
      <c r="CB231" s="108">
        <v>0</v>
      </c>
      <c r="CC231" s="110">
        <v>0</v>
      </c>
      <c r="CD231" s="244">
        <v>0</v>
      </c>
      <c r="CE231" s="108">
        <v>0</v>
      </c>
      <c r="CF231" s="109">
        <f t="shared" si="917"/>
        <v>0</v>
      </c>
      <c r="CG231" s="109">
        <f t="shared" si="918"/>
        <v>0</v>
      </c>
      <c r="CH231" s="108">
        <v>0</v>
      </c>
      <c r="CI231" s="245">
        <v>0</v>
      </c>
      <c r="CJ231" s="249">
        <v>13.256400395321203</v>
      </c>
      <c r="CK231" s="250">
        <v>2.9164080869706646</v>
      </c>
      <c r="CL231" s="250">
        <v>2.2595806845675042</v>
      </c>
      <c r="CM231" s="251">
        <v>2.2595806845675042</v>
      </c>
      <c r="CN231" s="252">
        <f t="shared" si="806"/>
        <v>1.1014326046924299</v>
      </c>
      <c r="CO231" s="250">
        <v>8.9222600552721207</v>
      </c>
      <c r="CP231" s="252">
        <f t="shared" si="919"/>
        <v>0.88307176671050291</v>
      </c>
      <c r="CQ231" s="250">
        <v>2.7921320616968575</v>
      </c>
      <c r="CR231" s="250">
        <v>1.9968893932155989</v>
      </c>
      <c r="CS231" s="252">
        <f t="shared" si="920"/>
        <v>3.862982531175576E-2</v>
      </c>
      <c r="CT231" s="252">
        <f t="shared" si="921"/>
        <v>1.1687154613885071</v>
      </c>
      <c r="CU231" s="250">
        <f t="shared" si="807"/>
        <v>29.351538615347092</v>
      </c>
      <c r="CV231" s="245">
        <f t="shared" si="922"/>
        <v>36.982938655337335</v>
      </c>
      <c r="CW231" s="244">
        <v>0</v>
      </c>
      <c r="CX231" s="108">
        <v>0</v>
      </c>
      <c r="CY231" s="108">
        <f t="shared" si="923"/>
        <v>0</v>
      </c>
      <c r="CZ231" s="108">
        <f t="shared" si="924"/>
        <v>0</v>
      </c>
      <c r="DA231" s="108">
        <v>0</v>
      </c>
      <c r="DB231" s="245">
        <v>0</v>
      </c>
      <c r="DC231" s="244">
        <v>0</v>
      </c>
      <c r="DD231" s="108">
        <v>0</v>
      </c>
      <c r="DE231" s="108">
        <f t="shared" si="925"/>
        <v>0</v>
      </c>
      <c r="DF231" s="108">
        <f t="shared" si="926"/>
        <v>0</v>
      </c>
      <c r="DG231" s="108">
        <v>0</v>
      </c>
      <c r="DH231" s="245">
        <v>0</v>
      </c>
      <c r="DI231" s="107">
        <v>7.1966731606560002</v>
      </c>
      <c r="DJ231" s="108">
        <v>1.5832680953443201</v>
      </c>
      <c r="DK231" s="108">
        <v>0.11885874724561994</v>
      </c>
      <c r="DL231" s="108">
        <v>4.8437424607990032</v>
      </c>
      <c r="DM231" s="108">
        <f t="shared" si="927"/>
        <v>0.47940456631512057</v>
      </c>
      <c r="DN231" s="108">
        <f t="shared" si="928"/>
        <v>1.5158007656824399</v>
      </c>
      <c r="DO231" s="108">
        <v>1.0032055998752807</v>
      </c>
      <c r="DP231" s="108">
        <f t="shared" si="929"/>
        <v>1.9407012329587307E-2</v>
      </c>
      <c r="DQ231" s="108">
        <f t="shared" si="930"/>
        <v>0.58714413502780582</v>
      </c>
      <c r="DR231" s="108">
        <v>0.73728740319601127</v>
      </c>
      <c r="DS231" s="110">
        <v>18.579642560539479</v>
      </c>
      <c r="DT231" s="244">
        <v>0</v>
      </c>
      <c r="DU231" s="108">
        <v>0</v>
      </c>
      <c r="DV231" s="108">
        <v>0</v>
      </c>
      <c r="DW231" s="108">
        <f t="shared" si="931"/>
        <v>0</v>
      </c>
      <c r="DX231" s="108">
        <f t="shared" si="932"/>
        <v>0</v>
      </c>
      <c r="DY231" s="108">
        <v>0</v>
      </c>
      <c r="DZ231" s="108">
        <v>0</v>
      </c>
      <c r="EA231" s="108"/>
      <c r="EB231" s="108">
        <v>0</v>
      </c>
      <c r="EC231" s="108">
        <f t="shared" si="933"/>
        <v>0</v>
      </c>
      <c r="ED231" s="108">
        <f t="shared" si="934"/>
        <v>0</v>
      </c>
      <c r="EE231" s="108">
        <v>0</v>
      </c>
      <c r="EF231" s="245">
        <v>0</v>
      </c>
      <c r="EG231" s="249">
        <v>8.3710144444444197</v>
      </c>
      <c r="EH231" s="250">
        <v>1.8416231777777701</v>
      </c>
      <c r="EI231" s="250">
        <v>21.4703488888888</v>
      </c>
      <c r="EJ231" s="250">
        <v>5.6341363848766504</v>
      </c>
      <c r="EK231" s="250">
        <f t="shared" si="935"/>
        <v>0.5576330145567816</v>
      </c>
      <c r="EL231" s="250">
        <v>1.7631466402832989</v>
      </c>
      <c r="EM231" s="250">
        <v>2.7241499714070998</v>
      </c>
      <c r="EN231" s="250">
        <f t="shared" si="936"/>
        <v>5.2698681196870351E-2</v>
      </c>
      <c r="EO231" s="250">
        <f t="shared" si="937"/>
        <v>1.5943578054654906</v>
      </c>
      <c r="EP231" s="250">
        <v>40.041272867394738</v>
      </c>
      <c r="EQ231" s="245">
        <v>50.452003812917368</v>
      </c>
      <c r="ER231" s="244">
        <v>0</v>
      </c>
      <c r="ES231" s="108">
        <v>0</v>
      </c>
      <c r="ET231" s="108">
        <v>0</v>
      </c>
      <c r="EU231" s="108">
        <f t="shared" si="938"/>
        <v>0</v>
      </c>
      <c r="EV231" s="108">
        <f t="shared" si="939"/>
        <v>0</v>
      </c>
      <c r="EW231" s="108">
        <v>0</v>
      </c>
      <c r="EX231" s="108">
        <v>0</v>
      </c>
      <c r="EY231" s="108">
        <f t="shared" si="940"/>
        <v>0</v>
      </c>
      <c r="EZ231" s="108">
        <f t="shared" si="941"/>
        <v>0</v>
      </c>
      <c r="FA231" s="108">
        <v>0</v>
      </c>
      <c r="FB231" s="245">
        <v>0</v>
      </c>
      <c r="FC231" s="244">
        <v>0.83333333333333293</v>
      </c>
      <c r="FD231" s="108">
        <v>6.0833333333333302E-2</v>
      </c>
      <c r="FE231" s="108">
        <f t="shared" si="942"/>
        <v>1.1768208333333328E-3</v>
      </c>
      <c r="FF231" s="108">
        <f t="shared" si="943"/>
        <v>3.5603803333333316E-2</v>
      </c>
      <c r="FG231" s="108">
        <v>4.4708333333333301E-2</v>
      </c>
      <c r="FH231" s="245">
        <v>1.1266499999999995</v>
      </c>
      <c r="FI231" s="244">
        <v>0</v>
      </c>
      <c r="FJ231" s="108">
        <v>0</v>
      </c>
      <c r="FK231" s="108">
        <f t="shared" si="944"/>
        <v>0</v>
      </c>
      <c r="FL231" s="108">
        <f t="shared" si="945"/>
        <v>0</v>
      </c>
      <c r="FM231" s="108">
        <v>0</v>
      </c>
      <c r="FN231" s="245">
        <v>0</v>
      </c>
      <c r="FO231" s="244">
        <v>0</v>
      </c>
      <c r="FP231" s="108">
        <v>0</v>
      </c>
      <c r="FQ231" s="108">
        <f t="shared" si="946"/>
        <v>0</v>
      </c>
      <c r="FR231" s="108">
        <f t="shared" si="947"/>
        <v>0</v>
      </c>
      <c r="FS231" s="108">
        <v>0</v>
      </c>
      <c r="FT231" s="110">
        <v>0</v>
      </c>
      <c r="FU231" s="253">
        <f t="shared" si="808"/>
        <v>35.16538736051438</v>
      </c>
      <c r="FV231" s="254">
        <f t="shared" si="809"/>
        <v>24.750124568745068</v>
      </c>
      <c r="FW231" s="254">
        <f t="shared" si="810"/>
        <v>5.7791746823013899</v>
      </c>
      <c r="FX231" s="254">
        <f t="shared" si="811"/>
        <v>40.777333333333324</v>
      </c>
      <c r="FY231" s="254">
        <f t="shared" si="812"/>
        <v>0</v>
      </c>
      <c r="FZ231" s="254">
        <f t="shared" si="813"/>
        <v>0</v>
      </c>
      <c r="GA231" s="254">
        <f t="shared" si="948"/>
        <v>0</v>
      </c>
      <c r="GB231" s="254">
        <f t="shared" si="949"/>
        <v>0</v>
      </c>
      <c r="GC231" s="254">
        <f t="shared" si="950"/>
        <v>0</v>
      </c>
      <c r="GD231" s="254">
        <f t="shared" si="951"/>
        <v>0</v>
      </c>
      <c r="GE231" s="254">
        <f t="shared" si="814"/>
        <v>19.400138900947773</v>
      </c>
      <c r="GF231" s="255">
        <f t="shared" si="815"/>
        <v>7.4067169505483683</v>
      </c>
      <c r="GG231" s="255">
        <f t="shared" si="816"/>
        <v>1.9201093475824051</v>
      </c>
      <c r="GH231" s="254">
        <f t="shared" si="817"/>
        <v>9.1886675957464625</v>
      </c>
      <c r="GI231" s="255">
        <f t="shared" si="818"/>
        <v>6.5609563898413557</v>
      </c>
      <c r="GJ231" s="256">
        <f t="shared" si="819"/>
        <v>0.17775477463971534</v>
      </c>
      <c r="GK231" s="253">
        <f t="shared" si="952"/>
        <v>135.0608264415884</v>
      </c>
      <c r="GL231" s="257">
        <f t="shared" si="953"/>
        <v>170.1766413164014</v>
      </c>
      <c r="GM231" s="221">
        <f t="shared" si="954"/>
        <v>170.1766413164014</v>
      </c>
      <c r="GN231" s="222">
        <f t="shared" si="955"/>
        <v>61.907656483139171</v>
      </c>
      <c r="GO231" s="222">
        <f t="shared" si="956"/>
        <v>9.9250688936996241</v>
      </c>
      <c r="GP231" s="55">
        <f t="shared" si="957"/>
        <v>0.3637846886873104</v>
      </c>
      <c r="GQ231" s="56">
        <f t="shared" si="958"/>
        <v>5.8322157594157778E-2</v>
      </c>
      <c r="GR231" s="258">
        <f t="shared" si="959"/>
        <v>1.0660391629286365</v>
      </c>
      <c r="GS231" s="227">
        <f t="shared" si="820"/>
        <v>170.1766413164014</v>
      </c>
      <c r="GT231" s="222">
        <f t="shared" si="1047"/>
        <v>61.907656483139171</v>
      </c>
      <c r="GU231" s="222">
        <f t="shared" si="1048"/>
        <v>9.9250688936996241</v>
      </c>
      <c r="GV231" s="37">
        <f t="shared" si="1013"/>
        <v>0.3637846886873104</v>
      </c>
      <c r="GW231" s="228">
        <f t="shared" si="1014"/>
        <v>5.8322157594157778E-2</v>
      </c>
      <c r="GX231" s="258">
        <f t="shared" si="960"/>
        <v>1.0660391629286365</v>
      </c>
      <c r="GY231" s="221">
        <f t="shared" si="1019"/>
        <v>107.14123502879423</v>
      </c>
      <c r="GZ231" s="222">
        <f t="shared" si="961"/>
        <v>58.845535788595768</v>
      </c>
      <c r="HA231" s="222">
        <f t="shared" si="962"/>
        <v>3.9481524078524428</v>
      </c>
      <c r="HB231" s="55">
        <f t="shared" si="963"/>
        <v>0.54923331593835945</v>
      </c>
      <c r="HC231" s="56">
        <f t="shared" si="964"/>
        <v>3.684998037208901E-2</v>
      </c>
      <c r="HD231" s="258">
        <f t="shared" si="965"/>
        <v>1.0917729225671775</v>
      </c>
      <c r="HE231" s="221">
        <f t="shared" si="966"/>
        <v>107.14123502879423</v>
      </c>
      <c r="HF231" s="222">
        <f t="shared" si="967"/>
        <v>58.845535788595768</v>
      </c>
      <c r="HG231" s="222">
        <f t="shared" si="968"/>
        <v>3.9481524078524428</v>
      </c>
      <c r="HH231" s="55">
        <f t="shared" si="969"/>
        <v>0.54923331593835945</v>
      </c>
      <c r="HI231" s="56">
        <f t="shared" si="970"/>
        <v>3.684998037208901E-2</v>
      </c>
      <c r="HJ231" s="259">
        <f t="shared" si="971"/>
        <v>1.0917729225671775</v>
      </c>
      <c r="HK231" s="54">
        <f t="shared" si="821"/>
        <v>1.2564205452263868</v>
      </c>
      <c r="HL231" s="55">
        <f t="shared" si="822"/>
        <v>0</v>
      </c>
      <c r="HM231" s="55">
        <f t="shared" si="823"/>
        <v>0.80234392079461869</v>
      </c>
      <c r="HN231" s="56">
        <f t="shared" si="824"/>
        <v>0</v>
      </c>
      <c r="HQ231" s="57">
        <f t="shared" si="825"/>
        <v>0</v>
      </c>
      <c r="HR231" s="58">
        <f t="shared" si="972"/>
        <v>0</v>
      </c>
      <c r="HS231" s="58">
        <f t="shared" si="826"/>
        <v>0</v>
      </c>
      <c r="HT231" s="58">
        <f t="shared" si="973"/>
        <v>0</v>
      </c>
      <c r="HU231" s="58">
        <f t="shared" si="827"/>
        <v>0</v>
      </c>
      <c r="HV231" s="55"/>
      <c r="HW231" s="56"/>
      <c r="HX231" s="260"/>
      <c r="HY231" s="57">
        <f t="shared" si="828"/>
        <v>0</v>
      </c>
      <c r="HZ231" s="58">
        <f t="shared" si="974"/>
        <v>0</v>
      </c>
      <c r="IA231" s="58">
        <f t="shared" si="829"/>
        <v>0</v>
      </c>
      <c r="IB231" s="58">
        <f t="shared" si="975"/>
        <v>0</v>
      </c>
      <c r="IC231" s="58">
        <f t="shared" si="830"/>
        <v>0</v>
      </c>
      <c r="ID231" s="55"/>
      <c r="IE231" s="56"/>
      <c r="IF231" s="260"/>
      <c r="IG231" s="57">
        <f t="shared" si="831"/>
        <v>2.4302545194788885</v>
      </c>
      <c r="IH231" s="58">
        <f t="shared" si="976"/>
        <v>2.8110754026812304</v>
      </c>
      <c r="II231" s="58">
        <f t="shared" si="832"/>
        <v>4.7435845125771285</v>
      </c>
      <c r="IJ231" s="58">
        <f t="shared" si="977"/>
        <v>5.4783657535753258</v>
      </c>
      <c r="IK231" s="58">
        <f t="shared" si="833"/>
        <v>50.028100228259667</v>
      </c>
      <c r="IL231" s="55">
        <f t="shared" si="834"/>
        <v>4.857778945013979E-2</v>
      </c>
      <c r="IM231" s="56">
        <f t="shared" si="835"/>
        <v>9.4818401876823458E-2</v>
      </c>
      <c r="IN231" s="260">
        <f t="shared" si="836"/>
        <v>1.0222995100575569</v>
      </c>
      <c r="IO231" s="57">
        <f t="shared" si="837"/>
        <v>0</v>
      </c>
      <c r="IP231" s="58">
        <f t="shared" si="978"/>
        <v>0</v>
      </c>
      <c r="IQ231" s="58">
        <f t="shared" si="838"/>
        <v>0</v>
      </c>
      <c r="IR231" s="58">
        <f t="shared" si="979"/>
        <v>0</v>
      </c>
      <c r="IS231" s="58">
        <f t="shared" si="839"/>
        <v>0</v>
      </c>
      <c r="IT231" s="55"/>
      <c r="IU231" s="56"/>
      <c r="IV231" s="260"/>
      <c r="IW231" s="57">
        <f t="shared" si="840"/>
        <v>0</v>
      </c>
      <c r="IX231" s="58">
        <f t="shared" si="980"/>
        <v>0</v>
      </c>
      <c r="IY231" s="58">
        <f t="shared" si="841"/>
        <v>0</v>
      </c>
      <c r="IZ231" s="58">
        <f t="shared" si="981"/>
        <v>0</v>
      </c>
      <c r="JA231" s="58">
        <f t="shared" si="842"/>
        <v>0</v>
      </c>
      <c r="JB231" s="55"/>
      <c r="JC231" s="56"/>
      <c r="JD231" s="260"/>
      <c r="JE231" s="57">
        <f t="shared" si="843"/>
        <v>0</v>
      </c>
      <c r="JF231" s="58">
        <f t="shared" si="982"/>
        <v>0</v>
      </c>
      <c r="JG231" s="58">
        <f t="shared" si="844"/>
        <v>0</v>
      </c>
      <c r="JH231" s="58">
        <f t="shared" si="983"/>
        <v>0</v>
      </c>
      <c r="JI231" s="58">
        <f t="shared" si="845"/>
        <v>0</v>
      </c>
      <c r="JJ231" s="55"/>
      <c r="JK231" s="56"/>
      <c r="JL231" s="260"/>
      <c r="JM231" s="57">
        <f t="shared" si="846"/>
        <v>21.005042460456014</v>
      </c>
      <c r="JN231" s="58">
        <f t="shared" si="984"/>
        <v>24.296532614009472</v>
      </c>
      <c r="JO231" s="58">
        <f t="shared" si="847"/>
        <v>2.0231341967146883</v>
      </c>
      <c r="JP231" s="58">
        <f t="shared" si="985"/>
        <v>2.3365176837857935</v>
      </c>
      <c r="JQ231" s="58">
        <f t="shared" si="848"/>
        <v>29.351538615347096</v>
      </c>
      <c r="JR231" s="55">
        <f t="shared" si="849"/>
        <v>0.71563684397359217</v>
      </c>
      <c r="JS231" s="56">
        <f t="shared" si="850"/>
        <v>6.8927705059279185E-2</v>
      </c>
      <c r="JT231" s="260">
        <f t="shared" si="851"/>
        <v>1.1228171949643442</v>
      </c>
      <c r="JU231" s="57">
        <f t="shared" si="852"/>
        <v>0</v>
      </c>
      <c r="JV231" s="58">
        <f t="shared" si="986"/>
        <v>0</v>
      </c>
      <c r="JW231" s="58">
        <f t="shared" si="853"/>
        <v>0</v>
      </c>
      <c r="JX231" s="58">
        <f t="shared" si="987"/>
        <v>0</v>
      </c>
      <c r="JY231" s="58">
        <f t="shared" si="854"/>
        <v>0</v>
      </c>
      <c r="JZ231" s="55"/>
      <c r="KA231" s="56"/>
      <c r="KB231" s="260"/>
      <c r="KC231" s="57">
        <f t="shared" si="855"/>
        <v>0</v>
      </c>
      <c r="KD231" s="58">
        <f t="shared" si="988"/>
        <v>0</v>
      </c>
      <c r="KE231" s="58">
        <f t="shared" si="856"/>
        <v>0</v>
      </c>
      <c r="KF231" s="58">
        <f t="shared" si="989"/>
        <v>0</v>
      </c>
      <c r="KG231" s="58">
        <f t="shared" si="857"/>
        <v>0</v>
      </c>
      <c r="KH231" s="55"/>
      <c r="KI231" s="56"/>
      <c r="KJ231" s="260"/>
      <c r="KK231" s="57">
        <f t="shared" si="858"/>
        <v>11.345534034866821</v>
      </c>
      <c r="KL231" s="58">
        <f t="shared" si="990"/>
        <v>13.123379218130452</v>
      </c>
      <c r="KM231" s="58">
        <f t="shared" si="859"/>
        <v>0.49881157864470788</v>
      </c>
      <c r="KN231" s="58">
        <f t="shared" si="991"/>
        <v>0.57607749217677318</v>
      </c>
      <c r="KO231" s="58">
        <f t="shared" si="860"/>
        <v>14.745748063920221</v>
      </c>
      <c r="KP231" s="55">
        <f t="shared" si="992"/>
        <v>0.76941054368255368</v>
      </c>
      <c r="KQ231" s="56">
        <f t="shared" si="993"/>
        <v>3.3827485488185989E-2</v>
      </c>
      <c r="KR231" s="260">
        <f t="shared" si="994"/>
        <v>1.1258065096971761</v>
      </c>
      <c r="KS231" s="57">
        <f t="shared" si="861"/>
        <v>0</v>
      </c>
      <c r="KT231" s="58">
        <f t="shared" si="995"/>
        <v>0</v>
      </c>
      <c r="KU231" s="58">
        <f t="shared" si="862"/>
        <v>0</v>
      </c>
      <c r="KV231" s="58">
        <f t="shared" si="996"/>
        <v>0</v>
      </c>
      <c r="KW231" s="58">
        <f t="shared" si="863"/>
        <v>0</v>
      </c>
      <c r="KX231" s="55"/>
      <c r="KY231" s="56"/>
      <c r="KZ231" s="260"/>
      <c r="LA231" s="57">
        <f t="shared" si="864"/>
        <v>14.308793046035714</v>
      </c>
      <c r="LB231" s="58">
        <f t="shared" si="997"/>
        <v>16.550980916349509</v>
      </c>
      <c r="LC231" s="58">
        <f t="shared" si="865"/>
        <v>0.61033169575365198</v>
      </c>
      <c r="LD231" s="58">
        <f t="shared" si="998"/>
        <v>0.7048720754258927</v>
      </c>
      <c r="LE231" s="58">
        <f t="shared" si="866"/>
        <v>40.041272867394738</v>
      </c>
      <c r="LF231" s="55">
        <f t="shared" si="999"/>
        <v>0.35735110353315563</v>
      </c>
      <c r="LG231" s="56">
        <f t="shared" si="1000"/>
        <v>1.5242564784963162E-2</v>
      </c>
      <c r="LH231" s="260">
        <f t="shared" si="1001"/>
        <v>1.0583579912088363</v>
      </c>
      <c r="LI231" s="57">
        <f t="shared" si="867"/>
        <v>0</v>
      </c>
      <c r="LJ231" s="58">
        <f t="shared" si="1002"/>
        <v>0</v>
      </c>
      <c r="LK231" s="58">
        <f t="shared" si="868"/>
        <v>0</v>
      </c>
      <c r="LL231" s="58">
        <f t="shared" si="1003"/>
        <v>0</v>
      </c>
      <c r="LM231" s="58">
        <f t="shared" si="869"/>
        <v>0</v>
      </c>
      <c r="LN231" s="55"/>
      <c r="LO231" s="56"/>
      <c r="LP231" s="260"/>
      <c r="LQ231" s="57">
        <f t="shared" si="870"/>
        <v>4.3436640066666643E-2</v>
      </c>
      <c r="LR231" s="58">
        <f t="shared" si="1004"/>
        <v>5.0243161565113312E-2</v>
      </c>
      <c r="LS231" s="58">
        <f t="shared" si="871"/>
        <v>1.1768208333333328E-3</v>
      </c>
      <c r="LT231" s="58">
        <f t="shared" si="1005"/>
        <v>1.359110380416666E-3</v>
      </c>
      <c r="LU231" s="58">
        <f t="shared" si="872"/>
        <v>0.89416666666666633</v>
      </c>
      <c r="LV231" s="55">
        <f t="shared" si="873"/>
        <v>4.857778945013979E-2</v>
      </c>
      <c r="LW231" s="56">
        <f t="shared" si="874"/>
        <v>1.3161090400745572E-3</v>
      </c>
      <c r="LX231" s="260">
        <f t="shared" si="875"/>
        <v>1.0078160048971445</v>
      </c>
      <c r="LY231" s="57">
        <f t="shared" si="876"/>
        <v>0</v>
      </c>
      <c r="LZ231" s="58">
        <f t="shared" si="1006"/>
        <v>0</v>
      </c>
      <c r="MA231" s="58">
        <f t="shared" si="877"/>
        <v>0</v>
      </c>
      <c r="MB231" s="58">
        <f t="shared" si="1007"/>
        <v>0</v>
      </c>
      <c r="MC231" s="58">
        <f t="shared" si="878"/>
        <v>0</v>
      </c>
      <c r="MD231" s="55"/>
      <c r="ME231" s="56"/>
      <c r="MF231" s="260"/>
      <c r="MG231" s="57">
        <f t="shared" si="879"/>
        <v>0</v>
      </c>
      <c r="MH231" s="58">
        <f t="shared" si="1008"/>
        <v>0</v>
      </c>
      <c r="MI231" s="58">
        <f t="shared" si="880"/>
        <v>0</v>
      </c>
      <c r="MJ231" s="58">
        <f t="shared" si="1009"/>
        <v>0</v>
      </c>
      <c r="MK231" s="58">
        <f t="shared" si="881"/>
        <v>0</v>
      </c>
      <c r="ML231" s="55"/>
      <c r="MM231" s="56"/>
      <c r="MN231" s="260"/>
      <c r="MO231" s="59">
        <v>1.178587606270235</v>
      </c>
      <c r="MP231" s="60"/>
      <c r="MQ231" s="60">
        <v>0.7349</v>
      </c>
      <c r="MR231" s="61"/>
      <c r="MS231" s="59">
        <f t="shared" si="882"/>
        <v>1.0660391629286365</v>
      </c>
      <c r="MT231" s="60"/>
      <c r="MU231" s="60">
        <f t="shared" si="1010"/>
        <v>1.0917729225671775</v>
      </c>
      <c r="MV231" s="61"/>
      <c r="MW231" s="66">
        <f t="shared" si="1011"/>
        <v>1.2564205452263868</v>
      </c>
      <c r="MX231" s="67"/>
      <c r="MY231" s="67">
        <f t="shared" si="1012"/>
        <v>0.80234392079461869</v>
      </c>
      <c r="MZ231" s="261"/>
      <c r="NA231" s="59">
        <f t="shared" si="883"/>
        <v>1.0659703598072825</v>
      </c>
      <c r="NB231" s="60"/>
      <c r="NC231" s="60">
        <f t="shared" si="884"/>
        <v>1.0909754146300379</v>
      </c>
      <c r="ND231" s="262"/>
      <c r="NE231" s="62">
        <f t="shared" si="885"/>
        <v>1.2563394547202862</v>
      </c>
      <c r="NF231" s="63"/>
      <c r="NG231" s="63">
        <f t="shared" si="886"/>
        <v>0.80175783221161478</v>
      </c>
      <c r="NH231" s="64"/>
      <c r="NI231" s="238">
        <f t="shared" si="1015"/>
        <v>8.1090506100611748E-5</v>
      </c>
      <c r="NJ231" s="238">
        <f t="shared" si="1016"/>
        <v>0</v>
      </c>
      <c r="NK231" s="238">
        <f t="shared" si="1017"/>
        <v>5.8608858300390754E-4</v>
      </c>
      <c r="NL231" s="238">
        <f t="shared" si="1018"/>
        <v>0</v>
      </c>
      <c r="NM231" s="239">
        <f t="shared" si="887"/>
        <v>0</v>
      </c>
      <c r="NN231" s="240">
        <f t="shared" si="888"/>
        <v>0</v>
      </c>
      <c r="NO231" s="240">
        <f t="shared" si="1056"/>
        <v>0.4545816225086714</v>
      </c>
      <c r="NP231" s="240">
        <f t="shared" si="889"/>
        <v>0</v>
      </c>
      <c r="NQ231" s="240">
        <f t="shared" si="1057"/>
        <v>0</v>
      </c>
      <c r="NR231" s="240">
        <f t="shared" si="890"/>
        <v>0</v>
      </c>
      <c r="NS231" s="240">
        <f t="shared" si="891"/>
        <v>0.27082350742539979</v>
      </c>
      <c r="NT231" s="240">
        <f t="shared" si="892"/>
        <v>0</v>
      </c>
      <c r="NU231" s="240">
        <f t="shared" si="893"/>
        <v>0</v>
      </c>
      <c r="NV231" s="240">
        <f t="shared" si="894"/>
        <v>0.14725549146839065</v>
      </c>
      <c r="NW231" s="240">
        <f t="shared" si="895"/>
        <v>0</v>
      </c>
      <c r="NX231" s="240">
        <f t="shared" si="896"/>
        <v>0.37571708687913691</v>
      </c>
      <c r="NY231" s="240">
        <f t="shared" si="897"/>
        <v>0</v>
      </c>
      <c r="NZ231" s="240">
        <f t="shared" si="898"/>
        <v>7.9617464386874427E-3</v>
      </c>
      <c r="OA231" s="240">
        <f t="shared" si="899"/>
        <v>0</v>
      </c>
      <c r="OB231" s="241">
        <f t="shared" si="900"/>
        <v>0</v>
      </c>
      <c r="OC231" s="4"/>
      <c r="OD231" s="4"/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136"/>
      <c r="OP231" s="13"/>
      <c r="OQ231" s="13"/>
      <c r="OR231" s="13"/>
      <c r="OS231" s="13"/>
      <c r="OT231" s="13"/>
    </row>
    <row r="232" spans="1:410" ht="15" customHeight="1">
      <c r="A232" s="242">
        <v>213</v>
      </c>
      <c r="B232" s="49" t="s">
        <v>282</v>
      </c>
      <c r="C232" s="50">
        <v>1</v>
      </c>
      <c r="D232" s="51">
        <v>50.1</v>
      </c>
      <c r="E232" s="52">
        <v>50.1</v>
      </c>
      <c r="F232" s="52"/>
      <c r="G232" s="52"/>
      <c r="H232" s="53"/>
      <c r="I232" s="57">
        <v>1.3401001793492184</v>
      </c>
      <c r="J232" s="58"/>
      <c r="K232" s="58">
        <v>0.71099999999999997</v>
      </c>
      <c r="L232" s="243"/>
      <c r="M232" s="1">
        <v>0</v>
      </c>
      <c r="N232" s="2">
        <v>0</v>
      </c>
      <c r="O232" s="2">
        <v>0.62910017934921847</v>
      </c>
      <c r="P232" s="2">
        <v>0</v>
      </c>
      <c r="Q232" s="2">
        <v>0</v>
      </c>
      <c r="R232" s="2">
        <v>0</v>
      </c>
      <c r="S232" s="2">
        <v>0.2409</v>
      </c>
      <c r="T232" s="2">
        <v>0</v>
      </c>
      <c r="U232" s="2">
        <v>0</v>
      </c>
      <c r="V232" s="2">
        <v>9.2799999999999994E-2</v>
      </c>
      <c r="W232" s="2">
        <v>0</v>
      </c>
      <c r="X232" s="2">
        <v>0.35489999999999999</v>
      </c>
      <c r="Y232" s="2">
        <v>0</v>
      </c>
      <c r="Z232" s="2">
        <v>2.24E-2</v>
      </c>
      <c r="AA232" s="2">
        <v>0</v>
      </c>
      <c r="AB232" s="3">
        <v>0</v>
      </c>
      <c r="AC232" s="244">
        <v>0</v>
      </c>
      <c r="AD232" s="108">
        <v>0</v>
      </c>
      <c r="AE232" s="108">
        <v>0</v>
      </c>
      <c r="AF232" s="108">
        <f t="shared" si="901"/>
        <v>0</v>
      </c>
      <c r="AG232" s="108">
        <f t="shared" si="902"/>
        <v>0</v>
      </c>
      <c r="AH232" s="108">
        <v>0</v>
      </c>
      <c r="AI232" s="108">
        <v>0</v>
      </c>
      <c r="AJ232" s="108">
        <f t="shared" si="903"/>
        <v>0</v>
      </c>
      <c r="AK232" s="108">
        <f t="shared" si="904"/>
        <v>0</v>
      </c>
      <c r="AL232" s="108">
        <v>0</v>
      </c>
      <c r="AM232" s="245">
        <v>0</v>
      </c>
      <c r="AN232" s="244">
        <v>0</v>
      </c>
      <c r="AO232" s="108">
        <v>0</v>
      </c>
      <c r="AP232" s="108">
        <v>0</v>
      </c>
      <c r="AQ232" s="108">
        <f t="shared" si="905"/>
        <v>0</v>
      </c>
      <c r="AR232" s="108">
        <f t="shared" si="906"/>
        <v>0</v>
      </c>
      <c r="AS232" s="246">
        <v>0</v>
      </c>
      <c r="AT232" s="247">
        <v>0</v>
      </c>
      <c r="AU232" s="108">
        <v>0</v>
      </c>
      <c r="AV232" s="108">
        <f t="shared" si="907"/>
        <v>0</v>
      </c>
      <c r="AW232" s="108">
        <f t="shared" si="908"/>
        <v>0</v>
      </c>
      <c r="AX232" s="108">
        <v>0</v>
      </c>
      <c r="AY232" s="245">
        <v>0</v>
      </c>
      <c r="AZ232" s="248">
        <v>4</v>
      </c>
      <c r="BA232" s="108">
        <v>20.388666666666662</v>
      </c>
      <c r="BB232" s="108">
        <v>2.1262462985055999</v>
      </c>
      <c r="BC232" s="109">
        <v>1.7009970388044799</v>
      </c>
      <c r="BD232" s="109">
        <v>0.42524925970111993</v>
      </c>
      <c r="BE232" s="108">
        <v>0.79734249999999995</v>
      </c>
      <c r="BF232" s="109">
        <v>0.63787400000000005</v>
      </c>
      <c r="BG232" s="109">
        <v>0.1594684999999999</v>
      </c>
      <c r="BH232" s="108">
        <v>1.7017946489575748</v>
      </c>
      <c r="BI232" s="109">
        <f t="shared" si="909"/>
        <v>0.99600595060610186</v>
      </c>
      <c r="BJ232" s="108">
        <f t="shared" si="910"/>
        <v>3.2921217484084289E-2</v>
      </c>
      <c r="BK232" s="108">
        <v>1.2507025057064918</v>
      </c>
      <c r="BL232" s="245">
        <v>31.51770314380359</v>
      </c>
      <c r="BM232" s="244">
        <v>0</v>
      </c>
      <c r="BN232" s="108">
        <v>0</v>
      </c>
      <c r="BO232" s="108">
        <v>0</v>
      </c>
      <c r="BP232" s="108">
        <f t="shared" si="911"/>
        <v>0</v>
      </c>
      <c r="BQ232" s="108">
        <f t="shared" si="912"/>
        <v>0</v>
      </c>
      <c r="BR232" s="108">
        <v>0</v>
      </c>
      <c r="BS232" s="108">
        <v>0</v>
      </c>
      <c r="BT232" s="108">
        <f t="shared" si="913"/>
        <v>0</v>
      </c>
      <c r="BU232" s="108">
        <f t="shared" si="914"/>
        <v>0</v>
      </c>
      <c r="BV232" s="108">
        <v>0</v>
      </c>
      <c r="BW232" s="245">
        <v>0</v>
      </c>
      <c r="BX232" s="107">
        <v>0</v>
      </c>
      <c r="BY232" s="108">
        <v>0</v>
      </c>
      <c r="BZ232" s="109">
        <f t="shared" si="915"/>
        <v>0</v>
      </c>
      <c r="CA232" s="109">
        <f t="shared" si="916"/>
        <v>0</v>
      </c>
      <c r="CB232" s="108">
        <v>0</v>
      </c>
      <c r="CC232" s="110">
        <v>0</v>
      </c>
      <c r="CD232" s="244">
        <v>0</v>
      </c>
      <c r="CE232" s="108">
        <v>0</v>
      </c>
      <c r="CF232" s="109">
        <f t="shared" si="917"/>
        <v>0</v>
      </c>
      <c r="CG232" s="109">
        <f t="shared" si="918"/>
        <v>0</v>
      </c>
      <c r="CH232" s="108">
        <v>0</v>
      </c>
      <c r="CI232" s="245">
        <v>0</v>
      </c>
      <c r="CJ232" s="249">
        <v>4.6737907093989604</v>
      </c>
      <c r="CK232" s="250">
        <v>1.0282339560677713</v>
      </c>
      <c r="CL232" s="250">
        <v>0.79665722939360994</v>
      </c>
      <c r="CM232" s="251">
        <v>0.79665722939360994</v>
      </c>
      <c r="CN232" s="252">
        <f t="shared" si="806"/>
        <v>0.38833056646791514</v>
      </c>
      <c r="CO232" s="250">
        <v>3.1457088583330983</v>
      </c>
      <c r="CP232" s="252">
        <f t="shared" si="919"/>
        <v>0.31134338854466009</v>
      </c>
      <c r="CQ232" s="250">
        <v>0.98441813012675983</v>
      </c>
      <c r="CR232" s="250">
        <v>0.70404052498312109</v>
      </c>
      <c r="CS232" s="252">
        <f t="shared" si="920"/>
        <v>1.3619663955798477E-2</v>
      </c>
      <c r="CT232" s="252">
        <f t="shared" si="921"/>
        <v>0.41205238997582133</v>
      </c>
      <c r="CU232" s="250">
        <f t="shared" si="807"/>
        <v>10.348431278176561</v>
      </c>
      <c r="CV232" s="245">
        <f t="shared" si="922"/>
        <v>13.039023410502466</v>
      </c>
      <c r="CW232" s="244">
        <v>0</v>
      </c>
      <c r="CX232" s="108">
        <v>0</v>
      </c>
      <c r="CY232" s="108">
        <f t="shared" si="923"/>
        <v>0</v>
      </c>
      <c r="CZ232" s="108">
        <f t="shared" si="924"/>
        <v>0</v>
      </c>
      <c r="DA232" s="108">
        <v>0</v>
      </c>
      <c r="DB232" s="245">
        <v>0</v>
      </c>
      <c r="DC232" s="244">
        <v>0</v>
      </c>
      <c r="DD232" s="108">
        <v>0</v>
      </c>
      <c r="DE232" s="108">
        <f t="shared" si="925"/>
        <v>0</v>
      </c>
      <c r="DF232" s="108">
        <f t="shared" si="926"/>
        <v>0</v>
      </c>
      <c r="DG232" s="108">
        <v>0</v>
      </c>
      <c r="DH232" s="245">
        <v>0</v>
      </c>
      <c r="DI232" s="107">
        <v>1.801375595536</v>
      </c>
      <c r="DJ232" s="108">
        <v>0.39630263101792002</v>
      </c>
      <c r="DK232" s="108">
        <v>2.9751507984653321E-2</v>
      </c>
      <c r="DL232" s="108">
        <v>1.2124212487022914</v>
      </c>
      <c r="DM232" s="108">
        <f t="shared" si="927"/>
        <v>0.11999818066906059</v>
      </c>
      <c r="DN232" s="108">
        <f t="shared" si="928"/>
        <v>0.37941510556889507</v>
      </c>
      <c r="DO232" s="108">
        <v>0.25110912177658312</v>
      </c>
      <c r="DP232" s="108">
        <f t="shared" si="929"/>
        <v>4.8577059607680011E-3</v>
      </c>
      <c r="DQ232" s="108">
        <f t="shared" si="930"/>
        <v>0.14696613348393725</v>
      </c>
      <c r="DR232" s="108">
        <v>0.18454800525087239</v>
      </c>
      <c r="DS232" s="110">
        <v>4.6506097323219837</v>
      </c>
      <c r="DT232" s="244">
        <v>0</v>
      </c>
      <c r="DU232" s="108">
        <v>0</v>
      </c>
      <c r="DV232" s="108">
        <v>0</v>
      </c>
      <c r="DW232" s="108">
        <f t="shared" si="931"/>
        <v>0</v>
      </c>
      <c r="DX232" s="108">
        <f t="shared" si="932"/>
        <v>0</v>
      </c>
      <c r="DY232" s="108">
        <v>0</v>
      </c>
      <c r="DZ232" s="108">
        <v>0</v>
      </c>
      <c r="EA232" s="108"/>
      <c r="EB232" s="108">
        <v>0</v>
      </c>
      <c r="EC232" s="108">
        <f t="shared" si="933"/>
        <v>0</v>
      </c>
      <c r="ED232" s="108">
        <f t="shared" si="934"/>
        <v>0</v>
      </c>
      <c r="EE232" s="108">
        <v>0</v>
      </c>
      <c r="EF232" s="245">
        <v>0</v>
      </c>
      <c r="EG232" s="249">
        <v>2.9504766666666602</v>
      </c>
      <c r="EH232" s="250">
        <v>0.649104866666665</v>
      </c>
      <c r="EI232" s="250">
        <v>7.56751333333332</v>
      </c>
      <c r="EJ232" s="250">
        <v>1.98582717193</v>
      </c>
      <c r="EK232" s="250">
        <f t="shared" si="935"/>
        <v>0.19654525851459984</v>
      </c>
      <c r="EL232" s="250">
        <v>0.62144475518377418</v>
      </c>
      <c r="EM232" s="250">
        <v>0.96016330881755496</v>
      </c>
      <c r="EN232" s="250">
        <f t="shared" si="936"/>
        <v>1.8574359209075603E-2</v>
      </c>
      <c r="EO232" s="250">
        <f t="shared" si="937"/>
        <v>0.56195285942503281</v>
      </c>
      <c r="EP232" s="250">
        <v>14.113085347414199</v>
      </c>
      <c r="EQ232" s="245">
        <v>17.78248753774189</v>
      </c>
      <c r="ER232" s="244">
        <v>0</v>
      </c>
      <c r="ES232" s="108">
        <v>0</v>
      </c>
      <c r="ET232" s="108">
        <v>0</v>
      </c>
      <c r="EU232" s="108">
        <f t="shared" si="938"/>
        <v>0</v>
      </c>
      <c r="EV232" s="108">
        <f t="shared" si="939"/>
        <v>0</v>
      </c>
      <c r="EW232" s="108">
        <v>0</v>
      </c>
      <c r="EX232" s="108">
        <v>0</v>
      </c>
      <c r="EY232" s="108">
        <f t="shared" si="940"/>
        <v>0</v>
      </c>
      <c r="EZ232" s="108">
        <f t="shared" si="941"/>
        <v>0</v>
      </c>
      <c r="FA232" s="108">
        <v>0</v>
      </c>
      <c r="FB232" s="245">
        <v>0</v>
      </c>
      <c r="FC232" s="244">
        <v>0.83333333333333293</v>
      </c>
      <c r="FD232" s="108">
        <v>6.0833333333333302E-2</v>
      </c>
      <c r="FE232" s="108">
        <f t="shared" si="942"/>
        <v>1.1768208333333328E-3</v>
      </c>
      <c r="FF232" s="108">
        <f t="shared" si="943"/>
        <v>3.5603803333333316E-2</v>
      </c>
      <c r="FG232" s="108">
        <v>4.4708333333333301E-2</v>
      </c>
      <c r="FH232" s="245">
        <v>1.1266499999999995</v>
      </c>
      <c r="FI232" s="244">
        <v>0</v>
      </c>
      <c r="FJ232" s="108">
        <v>0</v>
      </c>
      <c r="FK232" s="108">
        <f t="shared" si="944"/>
        <v>0</v>
      </c>
      <c r="FL232" s="108">
        <f t="shared" si="945"/>
        <v>0</v>
      </c>
      <c r="FM232" s="108">
        <v>0</v>
      </c>
      <c r="FN232" s="245">
        <v>0</v>
      </c>
      <c r="FO232" s="244">
        <v>0</v>
      </c>
      <c r="FP232" s="108">
        <v>0</v>
      </c>
      <c r="FQ232" s="108">
        <f t="shared" si="946"/>
        <v>0</v>
      </c>
      <c r="FR232" s="108">
        <f t="shared" si="947"/>
        <v>0</v>
      </c>
      <c r="FS232" s="108">
        <v>0</v>
      </c>
      <c r="FT232" s="110">
        <v>0</v>
      </c>
      <c r="FU232" s="253">
        <f t="shared" si="808"/>
        <v>11.499284425353977</v>
      </c>
      <c r="FV232" s="254">
        <f t="shared" si="809"/>
        <v>9.4236425972781195</v>
      </c>
      <c r="FW232" s="254">
        <f t="shared" si="810"/>
        <v>2.7272016052723949</v>
      </c>
      <c r="FX232" s="254">
        <f t="shared" si="811"/>
        <v>20.388666666666662</v>
      </c>
      <c r="FY232" s="254">
        <f t="shared" si="812"/>
        <v>0</v>
      </c>
      <c r="FZ232" s="254">
        <f t="shared" si="813"/>
        <v>0</v>
      </c>
      <c r="GA232" s="254">
        <f t="shared" si="948"/>
        <v>0</v>
      </c>
      <c r="GB232" s="254">
        <f t="shared" si="949"/>
        <v>0</v>
      </c>
      <c r="GC232" s="254">
        <f t="shared" si="950"/>
        <v>0</v>
      </c>
      <c r="GD232" s="254">
        <f t="shared" si="951"/>
        <v>0</v>
      </c>
      <c r="GE232" s="254">
        <f t="shared" si="814"/>
        <v>6.3439572789653891</v>
      </c>
      <c r="GF232" s="255">
        <f t="shared" si="815"/>
        <v>2.4220391488729036</v>
      </c>
      <c r="GG232" s="255">
        <f t="shared" si="816"/>
        <v>0.6278868277283205</v>
      </c>
      <c r="GH232" s="254">
        <f t="shared" si="817"/>
        <v>3.6779409378681671</v>
      </c>
      <c r="GI232" s="255">
        <f t="shared" si="818"/>
        <v>2.6261489869255561</v>
      </c>
      <c r="GJ232" s="256">
        <f t="shared" si="819"/>
        <v>7.1149767443059703E-2</v>
      </c>
      <c r="GK232" s="253">
        <f t="shared" si="952"/>
        <v>54.060693511404708</v>
      </c>
      <c r="GL232" s="257">
        <f t="shared" si="953"/>
        <v>68.116473824369933</v>
      </c>
      <c r="GM232" s="221">
        <f t="shared" si="954"/>
        <v>68.116473824369933</v>
      </c>
      <c r="GN232" s="222">
        <f t="shared" si="955"/>
        <v>20.849815427052068</v>
      </c>
      <c r="GO232" s="222">
        <f t="shared" si="956"/>
        <v>4.3170601325591571</v>
      </c>
      <c r="GP232" s="55">
        <f t="shared" si="957"/>
        <v>0.30609064527930185</v>
      </c>
      <c r="GQ232" s="56">
        <f t="shared" si="958"/>
        <v>6.3377622037367534E-2</v>
      </c>
      <c r="GR232" s="258">
        <f t="shared" si="959"/>
        <v>1.0577815977688549</v>
      </c>
      <c r="GS232" s="227">
        <f t="shared" si="820"/>
        <v>68.116473824369933</v>
      </c>
      <c r="GT232" s="222">
        <f t="shared" si="1047"/>
        <v>20.849815427052068</v>
      </c>
      <c r="GU232" s="222">
        <f t="shared" si="1048"/>
        <v>4.3170601325591571</v>
      </c>
      <c r="GV232" s="37">
        <f t="shared" si="1013"/>
        <v>0.30609064527930185</v>
      </c>
      <c r="GW232" s="228">
        <f t="shared" si="1014"/>
        <v>6.3377622037367534E-2</v>
      </c>
      <c r="GX232" s="258">
        <f t="shared" si="960"/>
        <v>1.0577815977688549</v>
      </c>
      <c r="GY232" s="221">
        <f t="shared" si="1019"/>
        <v>36.598770680566346</v>
      </c>
      <c r="GZ232" s="222">
        <f t="shared" si="961"/>
        <v>19.318755079780367</v>
      </c>
      <c r="HA232" s="222">
        <f t="shared" si="962"/>
        <v>1.3286018896355665</v>
      </c>
      <c r="HB232" s="55">
        <f t="shared" si="963"/>
        <v>0.52785256773770461</v>
      </c>
      <c r="HC232" s="56">
        <f t="shared" si="964"/>
        <v>3.6301817381561491E-2</v>
      </c>
      <c r="HD232" s="258">
        <f t="shared" si="965"/>
        <v>1.0883376488769023</v>
      </c>
      <c r="HE232" s="221">
        <f t="shared" si="966"/>
        <v>36.598770680566346</v>
      </c>
      <c r="HF232" s="222">
        <f t="shared" si="967"/>
        <v>19.318755079780367</v>
      </c>
      <c r="HG232" s="222">
        <f t="shared" si="968"/>
        <v>1.3286018896355665</v>
      </c>
      <c r="HH232" s="55">
        <f t="shared" si="969"/>
        <v>0.52785256773770461</v>
      </c>
      <c r="HI232" s="56">
        <f t="shared" si="970"/>
        <v>3.6301817381561491E-2</v>
      </c>
      <c r="HJ232" s="259">
        <f t="shared" si="971"/>
        <v>1.0883376488769023</v>
      </c>
      <c r="HK232" s="54">
        <f t="shared" si="821"/>
        <v>1.4175333088823454</v>
      </c>
      <c r="HL232" s="55">
        <f t="shared" si="822"/>
        <v>0</v>
      </c>
      <c r="HM232" s="55">
        <f t="shared" si="823"/>
        <v>0.77380806835147753</v>
      </c>
      <c r="HN232" s="56">
        <f t="shared" si="824"/>
        <v>0</v>
      </c>
      <c r="HQ232" s="57">
        <f t="shared" si="825"/>
        <v>0</v>
      </c>
      <c r="HR232" s="58">
        <f t="shared" si="972"/>
        <v>0</v>
      </c>
      <c r="HS232" s="58">
        <f t="shared" si="826"/>
        <v>0</v>
      </c>
      <c r="HT232" s="58">
        <f t="shared" si="973"/>
        <v>0</v>
      </c>
      <c r="HU232" s="58">
        <f t="shared" si="827"/>
        <v>0</v>
      </c>
      <c r="HV232" s="55"/>
      <c r="HW232" s="56"/>
      <c r="HX232" s="260"/>
      <c r="HY232" s="57">
        <f t="shared" si="828"/>
        <v>0</v>
      </c>
      <c r="HZ232" s="58">
        <f t="shared" si="974"/>
        <v>0</v>
      </c>
      <c r="IA232" s="58">
        <f t="shared" si="829"/>
        <v>0</v>
      </c>
      <c r="IB232" s="58">
        <f t="shared" si="975"/>
        <v>0</v>
      </c>
      <c r="IC232" s="58">
        <f t="shared" si="830"/>
        <v>0</v>
      </c>
      <c r="ID232" s="55"/>
      <c r="IE232" s="56"/>
      <c r="IF232" s="260"/>
      <c r="IG232" s="57">
        <f t="shared" si="831"/>
        <v>1.2151272597394442</v>
      </c>
      <c r="IH232" s="58">
        <f t="shared" si="976"/>
        <v>1.4055377013406152</v>
      </c>
      <c r="II232" s="58">
        <f t="shared" si="832"/>
        <v>2.3717922562885643</v>
      </c>
      <c r="IJ232" s="58">
        <f t="shared" si="977"/>
        <v>2.7391828767876629</v>
      </c>
      <c r="IK232" s="58">
        <f t="shared" si="833"/>
        <v>25.014050114129834</v>
      </c>
      <c r="IL232" s="55">
        <f t="shared" si="834"/>
        <v>4.857778945013979E-2</v>
      </c>
      <c r="IM232" s="56">
        <f t="shared" si="835"/>
        <v>9.4818401876823458E-2</v>
      </c>
      <c r="IN232" s="260">
        <f t="shared" si="836"/>
        <v>1.0222995100575569</v>
      </c>
      <c r="IO232" s="57">
        <f t="shared" si="837"/>
        <v>0</v>
      </c>
      <c r="IP232" s="58">
        <f t="shared" si="978"/>
        <v>0</v>
      </c>
      <c r="IQ232" s="58">
        <f t="shared" si="838"/>
        <v>0</v>
      </c>
      <c r="IR232" s="58">
        <f t="shared" si="979"/>
        <v>0</v>
      </c>
      <c r="IS232" s="58">
        <f t="shared" si="839"/>
        <v>0</v>
      </c>
      <c r="IT232" s="55"/>
      <c r="IU232" s="56"/>
      <c r="IV232" s="260"/>
      <c r="IW232" s="57">
        <f t="shared" si="840"/>
        <v>0</v>
      </c>
      <c r="IX232" s="58">
        <f t="shared" si="980"/>
        <v>0</v>
      </c>
      <c r="IY232" s="58">
        <f t="shared" si="841"/>
        <v>0</v>
      </c>
      <c r="IZ232" s="58">
        <f t="shared" si="981"/>
        <v>0</v>
      </c>
      <c r="JA232" s="58">
        <f t="shared" si="842"/>
        <v>0</v>
      </c>
      <c r="JB232" s="55"/>
      <c r="JC232" s="56"/>
      <c r="JD232" s="260"/>
      <c r="JE232" s="57">
        <f t="shared" si="843"/>
        <v>0</v>
      </c>
      <c r="JF232" s="58">
        <f t="shared" si="982"/>
        <v>0</v>
      </c>
      <c r="JG232" s="58">
        <f t="shared" si="844"/>
        <v>0</v>
      </c>
      <c r="JH232" s="58">
        <f t="shared" si="983"/>
        <v>0</v>
      </c>
      <c r="JI232" s="58">
        <f t="shared" si="845"/>
        <v>0</v>
      </c>
      <c r="JJ232" s="55"/>
      <c r="JK232" s="56"/>
      <c r="JL232" s="260"/>
      <c r="JM232" s="57">
        <f t="shared" si="846"/>
        <v>7.4057186999918816</v>
      </c>
      <c r="JN232" s="58">
        <f t="shared" si="984"/>
        <v>8.5661948202806091</v>
      </c>
      <c r="JO232" s="58">
        <f t="shared" si="847"/>
        <v>0.71329361896837373</v>
      </c>
      <c r="JP232" s="58">
        <f t="shared" si="985"/>
        <v>0.82378280054657482</v>
      </c>
      <c r="JQ232" s="58">
        <f t="shared" si="848"/>
        <v>10.348431278176561</v>
      </c>
      <c r="JR232" s="55">
        <f t="shared" si="849"/>
        <v>0.71563684397359228</v>
      </c>
      <c r="JS232" s="56">
        <f t="shared" si="850"/>
        <v>6.8927705059279212E-2</v>
      </c>
      <c r="JT232" s="260">
        <f t="shared" si="851"/>
        <v>1.1228171949643442</v>
      </c>
      <c r="JU232" s="57">
        <f t="shared" si="852"/>
        <v>0</v>
      </c>
      <c r="JV232" s="58">
        <f t="shared" si="986"/>
        <v>0</v>
      </c>
      <c r="JW232" s="58">
        <f t="shared" si="853"/>
        <v>0</v>
      </c>
      <c r="JX232" s="58">
        <f t="shared" si="987"/>
        <v>0</v>
      </c>
      <c r="JY232" s="58">
        <f t="shared" si="854"/>
        <v>0</v>
      </c>
      <c r="JZ232" s="55"/>
      <c r="KA232" s="56"/>
      <c r="KB232" s="260"/>
      <c r="KC232" s="57">
        <f t="shared" si="855"/>
        <v>0</v>
      </c>
      <c r="KD232" s="58">
        <f t="shared" si="988"/>
        <v>0</v>
      </c>
      <c r="KE232" s="58">
        <f t="shared" si="856"/>
        <v>0</v>
      </c>
      <c r="KF232" s="58">
        <f t="shared" si="989"/>
        <v>0</v>
      </c>
      <c r="KG232" s="58">
        <f t="shared" si="857"/>
        <v>0</v>
      </c>
      <c r="KH232" s="55"/>
      <c r="KI232" s="56"/>
      <c r="KJ232" s="260"/>
      <c r="KK232" s="57">
        <f t="shared" si="858"/>
        <v>2.8398633381983753</v>
      </c>
      <c r="KL232" s="58">
        <f t="shared" si="990"/>
        <v>3.2848699232940608</v>
      </c>
      <c r="KM232" s="58">
        <f t="shared" si="859"/>
        <v>0.12485588662982859</v>
      </c>
      <c r="KN232" s="58">
        <f t="shared" si="991"/>
        <v>0.14419606346878905</v>
      </c>
      <c r="KO232" s="58">
        <f t="shared" si="860"/>
        <v>3.6909601050174476</v>
      </c>
      <c r="KP232" s="55">
        <f t="shared" si="992"/>
        <v>0.76941046703211413</v>
      </c>
      <c r="KQ232" s="56">
        <f t="shared" si="993"/>
        <v>3.3827482031057711E-2</v>
      </c>
      <c r="KR232" s="260">
        <f t="shared" si="994"/>
        <v>1.1258064971505433</v>
      </c>
      <c r="KS232" s="57">
        <f t="shared" si="861"/>
        <v>0</v>
      </c>
      <c r="KT232" s="58">
        <f t="shared" si="995"/>
        <v>0</v>
      </c>
      <c r="KU232" s="58">
        <f t="shared" si="862"/>
        <v>0</v>
      </c>
      <c r="KV232" s="58">
        <f t="shared" si="996"/>
        <v>0</v>
      </c>
      <c r="KW232" s="58">
        <f t="shared" si="863"/>
        <v>0</v>
      </c>
      <c r="KX232" s="55"/>
      <c r="KY232" s="56"/>
      <c r="KZ232" s="260"/>
      <c r="LA232" s="57">
        <f t="shared" si="864"/>
        <v>5.0433266231560694</v>
      </c>
      <c r="LB232" s="58">
        <f t="shared" si="997"/>
        <v>5.8336159050046259</v>
      </c>
      <c r="LC232" s="58">
        <f t="shared" si="865"/>
        <v>0.21511961772367544</v>
      </c>
      <c r="LD232" s="58">
        <f t="shared" si="998"/>
        <v>0.24844164650907277</v>
      </c>
      <c r="LE232" s="58">
        <f t="shared" si="866"/>
        <v>14.113085347414199</v>
      </c>
      <c r="LF232" s="55">
        <f t="shared" si="999"/>
        <v>0.35735110353315536</v>
      </c>
      <c r="LG232" s="56">
        <f t="shared" si="1000"/>
        <v>1.5242564784963174E-2</v>
      </c>
      <c r="LH232" s="260">
        <f t="shared" si="1001"/>
        <v>1.0583579912088363</v>
      </c>
      <c r="LI232" s="57">
        <f t="shared" si="867"/>
        <v>0</v>
      </c>
      <c r="LJ232" s="58">
        <f t="shared" si="1002"/>
        <v>0</v>
      </c>
      <c r="LK232" s="58">
        <f t="shared" si="868"/>
        <v>0</v>
      </c>
      <c r="LL232" s="58">
        <f t="shared" si="1003"/>
        <v>0</v>
      </c>
      <c r="LM232" s="58">
        <f t="shared" si="869"/>
        <v>0</v>
      </c>
      <c r="LN232" s="55"/>
      <c r="LO232" s="56"/>
      <c r="LP232" s="260"/>
      <c r="LQ232" s="57">
        <f t="shared" si="870"/>
        <v>4.3436640066666643E-2</v>
      </c>
      <c r="LR232" s="58">
        <f t="shared" si="1004"/>
        <v>5.0243161565113312E-2</v>
      </c>
      <c r="LS232" s="58">
        <f t="shared" si="871"/>
        <v>1.1768208333333328E-3</v>
      </c>
      <c r="LT232" s="58">
        <f t="shared" si="1005"/>
        <v>1.359110380416666E-3</v>
      </c>
      <c r="LU232" s="58">
        <f t="shared" si="872"/>
        <v>0.89416666666666633</v>
      </c>
      <c r="LV232" s="55">
        <f t="shared" si="873"/>
        <v>4.857778945013979E-2</v>
      </c>
      <c r="LW232" s="56">
        <f t="shared" si="874"/>
        <v>1.3161090400745572E-3</v>
      </c>
      <c r="LX232" s="260">
        <f t="shared" si="875"/>
        <v>1.0078160048971445</v>
      </c>
      <c r="LY232" s="57">
        <f t="shared" si="876"/>
        <v>0</v>
      </c>
      <c r="LZ232" s="58">
        <f t="shared" si="1006"/>
        <v>0</v>
      </c>
      <c r="MA232" s="58">
        <f t="shared" si="877"/>
        <v>0</v>
      </c>
      <c r="MB232" s="58">
        <f t="shared" si="1007"/>
        <v>0</v>
      </c>
      <c r="MC232" s="58">
        <f t="shared" si="878"/>
        <v>0</v>
      </c>
      <c r="MD232" s="55"/>
      <c r="ME232" s="56"/>
      <c r="MF232" s="260"/>
      <c r="MG232" s="57">
        <f t="shared" si="879"/>
        <v>0</v>
      </c>
      <c r="MH232" s="58">
        <f t="shared" si="1008"/>
        <v>0</v>
      </c>
      <c r="MI232" s="58">
        <f t="shared" si="880"/>
        <v>0</v>
      </c>
      <c r="MJ232" s="58">
        <f t="shared" si="1009"/>
        <v>0</v>
      </c>
      <c r="MK232" s="58">
        <f t="shared" si="881"/>
        <v>0</v>
      </c>
      <c r="ML232" s="55"/>
      <c r="MM232" s="56"/>
      <c r="MN232" s="260"/>
      <c r="MO232" s="59">
        <v>1.3401001793492184</v>
      </c>
      <c r="MP232" s="60"/>
      <c r="MQ232" s="60">
        <v>0.71099999999999997</v>
      </c>
      <c r="MR232" s="61"/>
      <c r="MS232" s="59">
        <f t="shared" si="882"/>
        <v>1.0577815977688549</v>
      </c>
      <c r="MT232" s="60"/>
      <c r="MU232" s="60">
        <f t="shared" si="1010"/>
        <v>1.0883376488769023</v>
      </c>
      <c r="MV232" s="61"/>
      <c r="MW232" s="66">
        <f t="shared" si="1011"/>
        <v>1.4175333088823454</v>
      </c>
      <c r="MX232" s="67"/>
      <c r="MY232" s="67">
        <f t="shared" si="1012"/>
        <v>0.77380806835147753</v>
      </c>
      <c r="MZ232" s="261"/>
      <c r="NA232" s="59">
        <f t="shared" si="883"/>
        <v>1.0575900680845223</v>
      </c>
      <c r="NB232" s="60"/>
      <c r="NC232" s="60">
        <f t="shared" si="884"/>
        <v>1.0874090503406373</v>
      </c>
      <c r="ND232" s="262"/>
      <c r="NE232" s="62">
        <f t="shared" si="885"/>
        <v>1.4172766399180203</v>
      </c>
      <c r="NF232" s="63"/>
      <c r="NG232" s="63">
        <f t="shared" si="886"/>
        <v>0.77314783479219307</v>
      </c>
      <c r="NH232" s="64"/>
      <c r="NI232" s="238">
        <f t="shared" si="1015"/>
        <v>2.5666896432507968E-4</v>
      </c>
      <c r="NJ232" s="238">
        <f t="shared" si="1016"/>
        <v>0</v>
      </c>
      <c r="NK232" s="238">
        <f t="shared" si="1017"/>
        <v>6.6023355928446215E-4</v>
      </c>
      <c r="NL232" s="238">
        <f t="shared" si="1018"/>
        <v>0</v>
      </c>
      <c r="NM232" s="239">
        <f t="shared" si="887"/>
        <v>0</v>
      </c>
      <c r="NN232" s="240">
        <f t="shared" si="888"/>
        <v>0</v>
      </c>
      <c r="NO232" s="240">
        <f t="shared" si="1056"/>
        <v>0.64412880512582726</v>
      </c>
      <c r="NP232" s="240">
        <f t="shared" si="889"/>
        <v>0</v>
      </c>
      <c r="NQ232" s="240">
        <f t="shared" si="1057"/>
        <v>0</v>
      </c>
      <c r="NR232" s="240">
        <f t="shared" si="890"/>
        <v>0</v>
      </c>
      <c r="NS232" s="240">
        <f t="shared" si="891"/>
        <v>0.27048666226691054</v>
      </c>
      <c r="NT232" s="240">
        <f t="shared" si="892"/>
        <v>0</v>
      </c>
      <c r="NU232" s="240">
        <f t="shared" si="893"/>
        <v>0</v>
      </c>
      <c r="NV232" s="240">
        <f t="shared" si="894"/>
        <v>0.10447484293557041</v>
      </c>
      <c r="NW232" s="240">
        <f t="shared" si="895"/>
        <v>0</v>
      </c>
      <c r="NX232" s="240">
        <f t="shared" si="896"/>
        <v>0.37561125108001603</v>
      </c>
      <c r="NY232" s="240">
        <f t="shared" si="897"/>
        <v>0</v>
      </c>
      <c r="NZ232" s="240">
        <f t="shared" si="898"/>
        <v>2.2575078509696037E-2</v>
      </c>
      <c r="OA232" s="240">
        <f t="shared" si="899"/>
        <v>0</v>
      </c>
      <c r="OB232" s="241">
        <f t="shared" si="900"/>
        <v>0</v>
      </c>
      <c r="OC232" s="4"/>
      <c r="OD232" s="4"/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136"/>
      <c r="OP232" s="13"/>
      <c r="OQ232" s="13"/>
      <c r="OR232" s="13"/>
      <c r="OS232" s="13"/>
      <c r="OT232" s="13"/>
    </row>
    <row r="233" spans="1:410" ht="15" customHeight="1">
      <c r="A233" s="242">
        <v>214</v>
      </c>
      <c r="B233" s="49" t="s">
        <v>283</v>
      </c>
      <c r="C233" s="50">
        <v>1</v>
      </c>
      <c r="D233" s="51">
        <v>38.299999999999997</v>
      </c>
      <c r="E233" s="52">
        <v>38.299999999999997</v>
      </c>
      <c r="F233" s="52"/>
      <c r="G233" s="52"/>
      <c r="H233" s="53"/>
      <c r="I233" s="57">
        <v>1.5698590990613279</v>
      </c>
      <c r="J233" s="58"/>
      <c r="K233" s="58">
        <v>0.7468999999999999</v>
      </c>
      <c r="L233" s="243"/>
      <c r="M233" s="1">
        <v>0</v>
      </c>
      <c r="N233" s="2">
        <v>0</v>
      </c>
      <c r="O233" s="2">
        <v>0.82295909906132803</v>
      </c>
      <c r="P233" s="2">
        <v>0</v>
      </c>
      <c r="Q233" s="2">
        <v>0</v>
      </c>
      <c r="R233" s="2">
        <v>0</v>
      </c>
      <c r="S233" s="2">
        <v>0.2409</v>
      </c>
      <c r="T233" s="2">
        <v>0</v>
      </c>
      <c r="U233" s="2">
        <v>0</v>
      </c>
      <c r="V233" s="2">
        <v>0.12139999999999999</v>
      </c>
      <c r="W233" s="2">
        <v>0</v>
      </c>
      <c r="X233" s="2">
        <v>0.35520000000000002</v>
      </c>
      <c r="Y233" s="2">
        <v>0</v>
      </c>
      <c r="Z233" s="2">
        <v>2.9399999999999999E-2</v>
      </c>
      <c r="AA233" s="2">
        <v>0</v>
      </c>
      <c r="AB233" s="3">
        <v>0</v>
      </c>
      <c r="AC233" s="244">
        <v>0</v>
      </c>
      <c r="AD233" s="108">
        <v>0</v>
      </c>
      <c r="AE233" s="108">
        <v>0</v>
      </c>
      <c r="AF233" s="108">
        <f t="shared" si="901"/>
        <v>0</v>
      </c>
      <c r="AG233" s="108">
        <f t="shared" si="902"/>
        <v>0</v>
      </c>
      <c r="AH233" s="108">
        <v>0</v>
      </c>
      <c r="AI233" s="108">
        <v>0</v>
      </c>
      <c r="AJ233" s="108">
        <f t="shared" si="903"/>
        <v>0</v>
      </c>
      <c r="AK233" s="108">
        <f t="shared" si="904"/>
        <v>0</v>
      </c>
      <c r="AL233" s="108">
        <v>0</v>
      </c>
      <c r="AM233" s="245">
        <v>0</v>
      </c>
      <c r="AN233" s="244">
        <v>0</v>
      </c>
      <c r="AO233" s="108">
        <v>0</v>
      </c>
      <c r="AP233" s="108">
        <v>0</v>
      </c>
      <c r="AQ233" s="108">
        <f t="shared" si="905"/>
        <v>0</v>
      </c>
      <c r="AR233" s="108">
        <f t="shared" si="906"/>
        <v>0</v>
      </c>
      <c r="AS233" s="246">
        <v>0</v>
      </c>
      <c r="AT233" s="247">
        <v>0</v>
      </c>
      <c r="AU233" s="108">
        <v>0</v>
      </c>
      <c r="AV233" s="108">
        <f t="shared" si="907"/>
        <v>0</v>
      </c>
      <c r="AW233" s="108">
        <f t="shared" si="908"/>
        <v>0</v>
      </c>
      <c r="AX233" s="108">
        <v>0</v>
      </c>
      <c r="AY233" s="245">
        <v>0</v>
      </c>
      <c r="AZ233" s="248">
        <v>4</v>
      </c>
      <c r="BA233" s="108">
        <v>20.388666666666662</v>
      </c>
      <c r="BB233" s="108">
        <v>2.1262462985055999</v>
      </c>
      <c r="BC233" s="109">
        <v>1.7009970388044799</v>
      </c>
      <c r="BD233" s="109">
        <v>0.42524925970111993</v>
      </c>
      <c r="BE233" s="108">
        <v>0.79734249999999995</v>
      </c>
      <c r="BF233" s="109">
        <v>0.63787400000000005</v>
      </c>
      <c r="BG233" s="109">
        <v>0.1594684999999999</v>
      </c>
      <c r="BH233" s="108">
        <v>1.7017946489575748</v>
      </c>
      <c r="BI233" s="109">
        <f t="shared" si="909"/>
        <v>0.99600595060610186</v>
      </c>
      <c r="BJ233" s="108">
        <f t="shared" si="910"/>
        <v>3.2921217484084289E-2</v>
      </c>
      <c r="BK233" s="108">
        <v>1.2507025057064918</v>
      </c>
      <c r="BL233" s="245">
        <v>31.51770314380359</v>
      </c>
      <c r="BM233" s="244">
        <v>0</v>
      </c>
      <c r="BN233" s="108">
        <v>0</v>
      </c>
      <c r="BO233" s="108">
        <v>0</v>
      </c>
      <c r="BP233" s="108">
        <f t="shared" si="911"/>
        <v>0</v>
      </c>
      <c r="BQ233" s="108">
        <f t="shared" si="912"/>
        <v>0</v>
      </c>
      <c r="BR233" s="108">
        <v>0</v>
      </c>
      <c r="BS233" s="108">
        <v>0</v>
      </c>
      <c r="BT233" s="108">
        <f t="shared" si="913"/>
        <v>0</v>
      </c>
      <c r="BU233" s="108">
        <f t="shared" si="914"/>
        <v>0</v>
      </c>
      <c r="BV233" s="108">
        <v>0</v>
      </c>
      <c r="BW233" s="245">
        <v>0</v>
      </c>
      <c r="BX233" s="107">
        <v>0</v>
      </c>
      <c r="BY233" s="108">
        <v>0</v>
      </c>
      <c r="BZ233" s="109">
        <f t="shared" si="915"/>
        <v>0</v>
      </c>
      <c r="CA233" s="109">
        <f t="shared" si="916"/>
        <v>0</v>
      </c>
      <c r="CB233" s="108">
        <v>0</v>
      </c>
      <c r="CC233" s="110">
        <v>0</v>
      </c>
      <c r="CD233" s="244">
        <v>0</v>
      </c>
      <c r="CE233" s="108">
        <v>0</v>
      </c>
      <c r="CF233" s="109">
        <f t="shared" si="917"/>
        <v>0</v>
      </c>
      <c r="CG233" s="109">
        <f t="shared" si="918"/>
        <v>0</v>
      </c>
      <c r="CH233" s="108">
        <v>0</v>
      </c>
      <c r="CI233" s="245">
        <v>0</v>
      </c>
      <c r="CJ233" s="249">
        <v>3.5729777279437158</v>
      </c>
      <c r="CK233" s="250">
        <v>0.78605510014761748</v>
      </c>
      <c r="CL233" s="250">
        <v>0.60902139492565377</v>
      </c>
      <c r="CM233" s="251">
        <v>0.60902139492565377</v>
      </c>
      <c r="CN233" s="252">
        <f t="shared" si="806"/>
        <v>0.29686747895650994</v>
      </c>
      <c r="CO233" s="250">
        <v>2.4048033787257017</v>
      </c>
      <c r="CP233" s="252">
        <f t="shared" si="919"/>
        <v>0.23801300960599761</v>
      </c>
      <c r="CQ233" s="250">
        <v>0.75255916933842104</v>
      </c>
      <c r="CR233" s="250">
        <v>0.53821860492721618</v>
      </c>
      <c r="CS233" s="252">
        <f t="shared" si="920"/>
        <v>1.0411838912316998E-2</v>
      </c>
      <c r="CT233" s="252">
        <f t="shared" si="921"/>
        <v>0.31500212646854198</v>
      </c>
      <c r="CU233" s="250">
        <f t="shared" si="807"/>
        <v>7.9110762066699047</v>
      </c>
      <c r="CV233" s="245">
        <f t="shared" si="922"/>
        <v>9.9679560204040794</v>
      </c>
      <c r="CW233" s="244">
        <v>0</v>
      </c>
      <c r="CX233" s="108">
        <v>0</v>
      </c>
      <c r="CY233" s="108">
        <f t="shared" si="923"/>
        <v>0</v>
      </c>
      <c r="CZ233" s="108">
        <f t="shared" si="924"/>
        <v>0</v>
      </c>
      <c r="DA233" s="108">
        <v>0</v>
      </c>
      <c r="DB233" s="245">
        <v>0</v>
      </c>
      <c r="DC233" s="244">
        <v>0</v>
      </c>
      <c r="DD233" s="108">
        <v>0</v>
      </c>
      <c r="DE233" s="108">
        <f t="shared" si="925"/>
        <v>0</v>
      </c>
      <c r="DF233" s="108">
        <f t="shared" si="926"/>
        <v>0</v>
      </c>
      <c r="DG233" s="108">
        <v>0</v>
      </c>
      <c r="DH233" s="245">
        <v>0</v>
      </c>
      <c r="DI233" s="107">
        <v>1.801375595536</v>
      </c>
      <c r="DJ233" s="108">
        <v>0.39630263101792002</v>
      </c>
      <c r="DK233" s="108">
        <v>2.9751507984653321E-2</v>
      </c>
      <c r="DL233" s="108">
        <v>1.2124212487022914</v>
      </c>
      <c r="DM233" s="108">
        <f t="shared" si="927"/>
        <v>0.11999818066906059</v>
      </c>
      <c r="DN233" s="108">
        <f t="shared" si="928"/>
        <v>0.37941510556889507</v>
      </c>
      <c r="DO233" s="108">
        <v>0.25110912177658312</v>
      </c>
      <c r="DP233" s="108">
        <f t="shared" si="929"/>
        <v>4.8577059607680011E-3</v>
      </c>
      <c r="DQ233" s="108">
        <f t="shared" si="930"/>
        <v>0.14696613348393725</v>
      </c>
      <c r="DR233" s="108">
        <v>0.18454800525087239</v>
      </c>
      <c r="DS233" s="110">
        <v>4.6506097323219837</v>
      </c>
      <c r="DT233" s="244">
        <v>0</v>
      </c>
      <c r="DU233" s="108">
        <v>0</v>
      </c>
      <c r="DV233" s="108">
        <v>0</v>
      </c>
      <c r="DW233" s="108">
        <f t="shared" si="931"/>
        <v>0</v>
      </c>
      <c r="DX233" s="108">
        <f t="shared" si="932"/>
        <v>0</v>
      </c>
      <c r="DY233" s="108">
        <v>0</v>
      </c>
      <c r="DZ233" s="108">
        <v>0</v>
      </c>
      <c r="EA233" s="108"/>
      <c r="EB233" s="108">
        <v>0</v>
      </c>
      <c r="EC233" s="108">
        <f t="shared" si="933"/>
        <v>0</v>
      </c>
      <c r="ED233" s="108">
        <f t="shared" si="934"/>
        <v>0</v>
      </c>
      <c r="EE233" s="108">
        <v>0</v>
      </c>
      <c r="EF233" s="245">
        <v>0</v>
      </c>
      <c r="EG233" s="249">
        <v>2.25704666666666</v>
      </c>
      <c r="EH233" s="250">
        <v>0.49655026666666502</v>
      </c>
      <c r="EI233" s="250">
        <v>5.7889733333333204</v>
      </c>
      <c r="EJ233" s="250">
        <v>1.5191120301400001</v>
      </c>
      <c r="EK233" s="250">
        <f t="shared" si="935"/>
        <v>0.15035259407107637</v>
      </c>
      <c r="EL233" s="250">
        <v>0.47539091871201161</v>
      </c>
      <c r="EM233" s="250">
        <v>0.73450280766688503</v>
      </c>
      <c r="EN233" s="250">
        <f t="shared" si="936"/>
        <v>1.4208956814315891E-2</v>
      </c>
      <c r="EO233" s="250">
        <f t="shared" si="937"/>
        <v>0.4298809892375825</v>
      </c>
      <c r="EP233" s="250">
        <v>10.796185104473532</v>
      </c>
      <c r="EQ233" s="245">
        <v>13.60319323163665</v>
      </c>
      <c r="ER233" s="244">
        <v>0</v>
      </c>
      <c r="ES233" s="108">
        <v>0</v>
      </c>
      <c r="ET233" s="108">
        <v>0</v>
      </c>
      <c r="EU233" s="108">
        <f t="shared" si="938"/>
        <v>0</v>
      </c>
      <c r="EV233" s="108">
        <f t="shared" si="939"/>
        <v>0</v>
      </c>
      <c r="EW233" s="108">
        <v>0</v>
      </c>
      <c r="EX233" s="108">
        <v>0</v>
      </c>
      <c r="EY233" s="108">
        <f t="shared" si="940"/>
        <v>0</v>
      </c>
      <c r="EZ233" s="108">
        <f t="shared" si="941"/>
        <v>0</v>
      </c>
      <c r="FA233" s="108">
        <v>0</v>
      </c>
      <c r="FB233" s="245">
        <v>0</v>
      </c>
      <c r="FC233" s="244">
        <v>0.83333333333333293</v>
      </c>
      <c r="FD233" s="108">
        <v>6.0833333333333302E-2</v>
      </c>
      <c r="FE233" s="108">
        <f t="shared" si="942"/>
        <v>1.1768208333333328E-3</v>
      </c>
      <c r="FF233" s="108">
        <f t="shared" si="943"/>
        <v>3.5603803333333316E-2</v>
      </c>
      <c r="FG233" s="108">
        <v>4.4708333333333301E-2</v>
      </c>
      <c r="FH233" s="245">
        <v>1.1266499999999995</v>
      </c>
      <c r="FI233" s="244">
        <v>0</v>
      </c>
      <c r="FJ233" s="108">
        <v>0</v>
      </c>
      <c r="FK233" s="108">
        <f t="shared" si="944"/>
        <v>0</v>
      </c>
      <c r="FL233" s="108">
        <f t="shared" si="945"/>
        <v>0</v>
      </c>
      <c r="FM233" s="108">
        <v>0</v>
      </c>
      <c r="FN233" s="245">
        <v>0</v>
      </c>
      <c r="FO233" s="244">
        <v>0</v>
      </c>
      <c r="FP233" s="108">
        <v>0</v>
      </c>
      <c r="FQ233" s="108">
        <f t="shared" si="946"/>
        <v>0</v>
      </c>
      <c r="FR233" s="108">
        <f t="shared" si="947"/>
        <v>0</v>
      </c>
      <c r="FS233" s="108">
        <v>0</v>
      </c>
      <c r="FT233" s="110">
        <v>0</v>
      </c>
      <c r="FU233" s="253">
        <f t="shared" si="808"/>
        <v>9.3103079879785788</v>
      </c>
      <c r="FV233" s="254">
        <f t="shared" si="809"/>
        <v>7.5489298503215698</v>
      </c>
      <c r="FW233" s="254">
        <f t="shared" si="810"/>
        <v>2.6357385177609896</v>
      </c>
      <c r="FX233" s="254">
        <f t="shared" si="811"/>
        <v>20.388666666666662</v>
      </c>
      <c r="FY233" s="254">
        <f t="shared" si="812"/>
        <v>0</v>
      </c>
      <c r="FZ233" s="254">
        <f t="shared" si="813"/>
        <v>0</v>
      </c>
      <c r="GA233" s="254">
        <f t="shared" si="948"/>
        <v>0</v>
      </c>
      <c r="GB233" s="254">
        <f t="shared" si="949"/>
        <v>0</v>
      </c>
      <c r="GC233" s="254">
        <f t="shared" si="950"/>
        <v>0</v>
      </c>
      <c r="GD233" s="254">
        <f t="shared" si="951"/>
        <v>0</v>
      </c>
      <c r="GE233" s="254">
        <f t="shared" si="814"/>
        <v>5.136336657567993</v>
      </c>
      <c r="GF233" s="255">
        <f t="shared" si="815"/>
        <v>1.9609855362155797</v>
      </c>
      <c r="GG233" s="255">
        <f t="shared" si="816"/>
        <v>0.50836378434613461</v>
      </c>
      <c r="GH233" s="254">
        <f t="shared" si="817"/>
        <v>3.2864585166615923</v>
      </c>
      <c r="GI233" s="255">
        <f t="shared" si="818"/>
        <v>2.3466199838179858</v>
      </c>
      <c r="GJ233" s="256">
        <f t="shared" si="819"/>
        <v>6.3576540004818508E-2</v>
      </c>
      <c r="GK233" s="253">
        <f t="shared" si="952"/>
        <v>48.30643819695738</v>
      </c>
      <c r="GL233" s="257">
        <f t="shared" si="953"/>
        <v>60.866112128166293</v>
      </c>
      <c r="GM233" s="221">
        <f t="shared" si="954"/>
        <v>60.866112128166293</v>
      </c>
      <c r="GN233" s="222">
        <f t="shared" si="955"/>
        <v>17.158571020095302</v>
      </c>
      <c r="GO233" s="222">
        <f t="shared" si="956"/>
        <v>4.0416753410610484</v>
      </c>
      <c r="GP233" s="55">
        <f t="shared" si="957"/>
        <v>0.28190680199787282</v>
      </c>
      <c r="GQ233" s="56">
        <f t="shared" si="958"/>
        <v>6.6402719013011022E-2</v>
      </c>
      <c r="GR233" s="258">
        <f t="shared" si="959"/>
        <v>1.0544605770481821</v>
      </c>
      <c r="GS233" s="227">
        <f t="shared" si="820"/>
        <v>60.866112128166293</v>
      </c>
      <c r="GT233" s="222">
        <f t="shared" si="1047"/>
        <v>17.158571020095302</v>
      </c>
      <c r="GU233" s="222">
        <f t="shared" si="1048"/>
        <v>4.0416753410610484</v>
      </c>
      <c r="GV233" s="37">
        <f t="shared" si="1013"/>
        <v>0.28190680199787282</v>
      </c>
      <c r="GW233" s="228">
        <f t="shared" si="1014"/>
        <v>6.6402719013011022E-2</v>
      </c>
      <c r="GX233" s="258">
        <f t="shared" si="960"/>
        <v>1.0544605770481821</v>
      </c>
      <c r="GY233" s="221">
        <f t="shared" si="1019"/>
        <v>29.348408984362703</v>
      </c>
      <c r="GZ233" s="222">
        <f t="shared" si="961"/>
        <v>15.627510672823602</v>
      </c>
      <c r="HA233" s="222">
        <f t="shared" si="962"/>
        <v>1.0532170981374578</v>
      </c>
      <c r="HB233" s="55">
        <f t="shared" si="963"/>
        <v>0.5324823802595291</v>
      </c>
      <c r="HC233" s="56">
        <f t="shared" si="964"/>
        <v>3.5886684647833157E-2</v>
      </c>
      <c r="HD233" s="258">
        <f t="shared" si="965"/>
        <v>1.0889988364386178</v>
      </c>
      <c r="HE233" s="221">
        <f t="shared" si="966"/>
        <v>29.348408984362703</v>
      </c>
      <c r="HF233" s="222">
        <f t="shared" si="967"/>
        <v>15.627510672823602</v>
      </c>
      <c r="HG233" s="222">
        <f t="shared" si="968"/>
        <v>1.0532170981374578</v>
      </c>
      <c r="HH233" s="55">
        <f t="shared" si="969"/>
        <v>0.5324823802595291</v>
      </c>
      <c r="HI233" s="56">
        <f t="shared" si="970"/>
        <v>3.5886684647833157E-2</v>
      </c>
      <c r="HJ233" s="259">
        <f t="shared" si="971"/>
        <v>1.0889988364386178</v>
      </c>
      <c r="HK233" s="54">
        <f t="shared" si="821"/>
        <v>1.6553545314805471</v>
      </c>
      <c r="HL233" s="55">
        <f t="shared" si="822"/>
        <v>0</v>
      </c>
      <c r="HM233" s="55">
        <f t="shared" si="823"/>
        <v>0.81337323093600356</v>
      </c>
      <c r="HN233" s="56">
        <f t="shared" si="824"/>
        <v>0</v>
      </c>
      <c r="HQ233" s="57">
        <f t="shared" si="825"/>
        <v>0</v>
      </c>
      <c r="HR233" s="58">
        <f t="shared" si="972"/>
        <v>0</v>
      </c>
      <c r="HS233" s="58">
        <f t="shared" si="826"/>
        <v>0</v>
      </c>
      <c r="HT233" s="58">
        <f t="shared" si="973"/>
        <v>0</v>
      </c>
      <c r="HU233" s="58">
        <f t="shared" si="827"/>
        <v>0</v>
      </c>
      <c r="HV233" s="55"/>
      <c r="HW233" s="56"/>
      <c r="HX233" s="260"/>
      <c r="HY233" s="57">
        <f t="shared" si="828"/>
        <v>0</v>
      </c>
      <c r="HZ233" s="58">
        <f t="shared" si="974"/>
        <v>0</v>
      </c>
      <c r="IA233" s="58">
        <f t="shared" si="829"/>
        <v>0</v>
      </c>
      <c r="IB233" s="58">
        <f t="shared" si="975"/>
        <v>0</v>
      </c>
      <c r="IC233" s="58">
        <f t="shared" si="830"/>
        <v>0</v>
      </c>
      <c r="ID233" s="55"/>
      <c r="IE233" s="56"/>
      <c r="IF233" s="260"/>
      <c r="IG233" s="57">
        <f t="shared" si="831"/>
        <v>1.2151272597394442</v>
      </c>
      <c r="IH233" s="58">
        <f t="shared" si="976"/>
        <v>1.4055377013406152</v>
      </c>
      <c r="II233" s="58">
        <f t="shared" si="832"/>
        <v>2.3717922562885643</v>
      </c>
      <c r="IJ233" s="58">
        <f t="shared" si="977"/>
        <v>2.7391828767876629</v>
      </c>
      <c r="IK233" s="58">
        <f t="shared" si="833"/>
        <v>25.014050114129834</v>
      </c>
      <c r="IL233" s="55">
        <f t="shared" si="834"/>
        <v>4.857778945013979E-2</v>
      </c>
      <c r="IM233" s="56">
        <f t="shared" si="835"/>
        <v>9.4818401876823458E-2</v>
      </c>
      <c r="IN233" s="260">
        <f t="shared" si="836"/>
        <v>1.0222995100575569</v>
      </c>
      <c r="IO233" s="57">
        <f t="shared" si="837"/>
        <v>0</v>
      </c>
      <c r="IP233" s="58">
        <f t="shared" si="978"/>
        <v>0</v>
      </c>
      <c r="IQ233" s="58">
        <f t="shared" si="838"/>
        <v>0</v>
      </c>
      <c r="IR233" s="58">
        <f t="shared" si="979"/>
        <v>0</v>
      </c>
      <c r="IS233" s="58">
        <f t="shared" si="839"/>
        <v>0</v>
      </c>
      <c r="IT233" s="55"/>
      <c r="IU233" s="56"/>
      <c r="IV233" s="260"/>
      <c r="IW233" s="57">
        <f t="shared" si="840"/>
        <v>0</v>
      </c>
      <c r="IX233" s="58">
        <f t="shared" si="980"/>
        <v>0</v>
      </c>
      <c r="IY233" s="58">
        <f t="shared" si="841"/>
        <v>0</v>
      </c>
      <c r="IZ233" s="58">
        <f t="shared" si="981"/>
        <v>0</v>
      </c>
      <c r="JA233" s="58">
        <f t="shared" si="842"/>
        <v>0</v>
      </c>
      <c r="JB233" s="55"/>
      <c r="JC233" s="56"/>
      <c r="JD233" s="260"/>
      <c r="JE233" s="57">
        <f t="shared" si="843"/>
        <v>0</v>
      </c>
      <c r="JF233" s="58">
        <f t="shared" si="982"/>
        <v>0</v>
      </c>
      <c r="JG233" s="58">
        <f t="shared" si="844"/>
        <v>0</v>
      </c>
      <c r="JH233" s="58">
        <f t="shared" si="983"/>
        <v>0</v>
      </c>
      <c r="JI233" s="58">
        <f t="shared" si="845"/>
        <v>0</v>
      </c>
      <c r="JJ233" s="55"/>
      <c r="JK233" s="56"/>
      <c r="JL233" s="260"/>
      <c r="JM233" s="57">
        <f t="shared" si="846"/>
        <v>5.6614576089758284</v>
      </c>
      <c r="JN233" s="58">
        <f t="shared" si="984"/>
        <v>6.5486080163023415</v>
      </c>
      <c r="JO233" s="58">
        <f t="shared" si="847"/>
        <v>0.54529232747482459</v>
      </c>
      <c r="JP233" s="58">
        <f t="shared" si="985"/>
        <v>0.62975810900067497</v>
      </c>
      <c r="JQ233" s="58">
        <f t="shared" si="848"/>
        <v>7.9110762066699039</v>
      </c>
      <c r="JR233" s="55">
        <f t="shared" si="849"/>
        <v>0.71563684397359228</v>
      </c>
      <c r="JS233" s="56">
        <f t="shared" si="850"/>
        <v>6.8927705059279226E-2</v>
      </c>
      <c r="JT233" s="260">
        <f t="shared" si="851"/>
        <v>1.1228171949643442</v>
      </c>
      <c r="JU233" s="57">
        <f t="shared" si="852"/>
        <v>0</v>
      </c>
      <c r="JV233" s="58">
        <f t="shared" si="986"/>
        <v>0</v>
      </c>
      <c r="JW233" s="58">
        <f t="shared" si="853"/>
        <v>0</v>
      </c>
      <c r="JX233" s="58">
        <f t="shared" si="987"/>
        <v>0</v>
      </c>
      <c r="JY233" s="58">
        <f t="shared" si="854"/>
        <v>0</v>
      </c>
      <c r="JZ233" s="55"/>
      <c r="KA233" s="56"/>
      <c r="KB233" s="260"/>
      <c r="KC233" s="57">
        <f t="shared" si="855"/>
        <v>0</v>
      </c>
      <c r="KD233" s="58">
        <f t="shared" si="988"/>
        <v>0</v>
      </c>
      <c r="KE233" s="58">
        <f t="shared" si="856"/>
        <v>0</v>
      </c>
      <c r="KF233" s="58">
        <f t="shared" si="989"/>
        <v>0</v>
      </c>
      <c r="KG233" s="58">
        <f t="shared" si="857"/>
        <v>0</v>
      </c>
      <c r="KH233" s="55"/>
      <c r="KI233" s="56"/>
      <c r="KJ233" s="260"/>
      <c r="KK233" s="57">
        <f t="shared" si="858"/>
        <v>2.8398633381983753</v>
      </c>
      <c r="KL233" s="58">
        <f t="shared" si="990"/>
        <v>3.2848699232940608</v>
      </c>
      <c r="KM233" s="58">
        <f t="shared" si="859"/>
        <v>0.12485588662982859</v>
      </c>
      <c r="KN233" s="58">
        <f t="shared" si="991"/>
        <v>0.14419606346878905</v>
      </c>
      <c r="KO233" s="58">
        <f t="shared" si="860"/>
        <v>3.6909601050174476</v>
      </c>
      <c r="KP233" s="55">
        <f t="shared" si="992"/>
        <v>0.76941046703211413</v>
      </c>
      <c r="KQ233" s="56">
        <f t="shared" si="993"/>
        <v>3.3827482031057711E-2</v>
      </c>
      <c r="KR233" s="260">
        <f t="shared" si="994"/>
        <v>1.1258064971505433</v>
      </c>
      <c r="KS233" s="57">
        <f t="shared" si="861"/>
        <v>0</v>
      </c>
      <c r="KT233" s="58">
        <f t="shared" si="995"/>
        <v>0</v>
      </c>
      <c r="KU233" s="58">
        <f t="shared" si="862"/>
        <v>0</v>
      </c>
      <c r="KV233" s="58">
        <f t="shared" si="996"/>
        <v>0</v>
      </c>
      <c r="KW233" s="58">
        <f t="shared" si="863"/>
        <v>0</v>
      </c>
      <c r="KX233" s="55"/>
      <c r="KY233" s="56"/>
      <c r="KZ233" s="260"/>
      <c r="LA233" s="57">
        <f t="shared" si="864"/>
        <v>3.8580286610318302</v>
      </c>
      <c r="LB233" s="58">
        <f t="shared" si="997"/>
        <v>4.4625817522155184</v>
      </c>
      <c r="LC233" s="58">
        <f t="shared" si="865"/>
        <v>0.16456155088539226</v>
      </c>
      <c r="LD233" s="58">
        <f t="shared" si="998"/>
        <v>0.19005213511753952</v>
      </c>
      <c r="LE233" s="58">
        <f t="shared" si="866"/>
        <v>10.796185104473532</v>
      </c>
      <c r="LF233" s="55">
        <f t="shared" si="999"/>
        <v>0.3573511035331553</v>
      </c>
      <c r="LG233" s="56">
        <f t="shared" si="1000"/>
        <v>1.5242564784963178E-2</v>
      </c>
      <c r="LH233" s="260">
        <f t="shared" si="1001"/>
        <v>1.0583579912088363</v>
      </c>
      <c r="LI233" s="57">
        <f t="shared" si="867"/>
        <v>0</v>
      </c>
      <c r="LJ233" s="58">
        <f t="shared" si="1002"/>
        <v>0</v>
      </c>
      <c r="LK233" s="58">
        <f t="shared" si="868"/>
        <v>0</v>
      </c>
      <c r="LL233" s="58">
        <f t="shared" si="1003"/>
        <v>0</v>
      </c>
      <c r="LM233" s="58">
        <f t="shared" si="869"/>
        <v>0</v>
      </c>
      <c r="LN233" s="55"/>
      <c r="LO233" s="56"/>
      <c r="LP233" s="260"/>
      <c r="LQ233" s="57">
        <f t="shared" si="870"/>
        <v>4.3436640066666643E-2</v>
      </c>
      <c r="LR233" s="58">
        <f t="shared" si="1004"/>
        <v>5.0243161565113312E-2</v>
      </c>
      <c r="LS233" s="58">
        <f t="shared" si="871"/>
        <v>1.1768208333333328E-3</v>
      </c>
      <c r="LT233" s="58">
        <f t="shared" si="1005"/>
        <v>1.359110380416666E-3</v>
      </c>
      <c r="LU233" s="58">
        <f t="shared" si="872"/>
        <v>0.89416666666666633</v>
      </c>
      <c r="LV233" s="55">
        <f t="shared" si="873"/>
        <v>4.857778945013979E-2</v>
      </c>
      <c r="LW233" s="56">
        <f t="shared" si="874"/>
        <v>1.3161090400745572E-3</v>
      </c>
      <c r="LX233" s="260">
        <f t="shared" si="875"/>
        <v>1.0078160048971445</v>
      </c>
      <c r="LY233" s="57">
        <f t="shared" si="876"/>
        <v>0</v>
      </c>
      <c r="LZ233" s="58">
        <f t="shared" si="1006"/>
        <v>0</v>
      </c>
      <c r="MA233" s="58">
        <f t="shared" si="877"/>
        <v>0</v>
      </c>
      <c r="MB233" s="58">
        <f t="shared" si="1007"/>
        <v>0</v>
      </c>
      <c r="MC233" s="58">
        <f t="shared" si="878"/>
        <v>0</v>
      </c>
      <c r="MD233" s="55"/>
      <c r="ME233" s="56"/>
      <c r="MF233" s="260"/>
      <c r="MG233" s="57">
        <f t="shared" si="879"/>
        <v>0</v>
      </c>
      <c r="MH233" s="58">
        <f t="shared" si="1008"/>
        <v>0</v>
      </c>
      <c r="MI233" s="58">
        <f t="shared" si="880"/>
        <v>0</v>
      </c>
      <c r="MJ233" s="58">
        <f t="shared" si="1009"/>
        <v>0</v>
      </c>
      <c r="MK233" s="58">
        <f t="shared" si="881"/>
        <v>0</v>
      </c>
      <c r="ML233" s="55"/>
      <c r="MM233" s="56"/>
      <c r="MN233" s="260"/>
      <c r="MO233" s="59">
        <v>1.5698590990613279</v>
      </c>
      <c r="MP233" s="60"/>
      <c r="MQ233" s="60">
        <v>0.7468999999999999</v>
      </c>
      <c r="MR233" s="61"/>
      <c r="MS233" s="59">
        <f t="shared" si="882"/>
        <v>1.0544605770481821</v>
      </c>
      <c r="MT233" s="60"/>
      <c r="MU233" s="60">
        <f t="shared" si="1010"/>
        <v>1.0889988364386178</v>
      </c>
      <c r="MV233" s="61"/>
      <c r="MW233" s="66">
        <f t="shared" si="1011"/>
        <v>1.6553545314805471</v>
      </c>
      <c r="MX233" s="67"/>
      <c r="MY233" s="67">
        <f t="shared" si="1012"/>
        <v>0.81337323093600356</v>
      </c>
      <c r="MZ233" s="261"/>
      <c r="NA233" s="59">
        <f t="shared" si="883"/>
        <v>1.0542530885731995</v>
      </c>
      <c r="NB233" s="60"/>
      <c r="NC233" s="60">
        <f t="shared" si="884"/>
        <v>1.0881217298732646</v>
      </c>
      <c r="ND233" s="262"/>
      <c r="NE233" s="62">
        <f t="shared" si="885"/>
        <v>1.6550288038101453</v>
      </c>
      <c r="NF233" s="63"/>
      <c r="NG233" s="63">
        <f t="shared" si="886"/>
        <v>0.81271812004234123</v>
      </c>
      <c r="NH233" s="64"/>
      <c r="NI233" s="238">
        <f t="shared" si="1015"/>
        <v>3.2572767040184303E-4</v>
      </c>
      <c r="NJ233" s="238">
        <f t="shared" si="1016"/>
        <v>0</v>
      </c>
      <c r="NK233" s="238">
        <f t="shared" si="1017"/>
        <v>6.5511089366232511E-4</v>
      </c>
      <c r="NL233" s="238">
        <f t="shared" si="1018"/>
        <v>0</v>
      </c>
      <c r="NM233" s="239">
        <f t="shared" si="887"/>
        <v>0</v>
      </c>
      <c r="NN233" s="240">
        <f t="shared" si="888"/>
        <v>0</v>
      </c>
      <c r="NO233" s="240">
        <f t="shared" si="1056"/>
        <v>0.84231068376780405</v>
      </c>
      <c r="NP233" s="240">
        <f t="shared" si="889"/>
        <v>0</v>
      </c>
      <c r="NQ233" s="240">
        <f t="shared" si="1057"/>
        <v>0</v>
      </c>
      <c r="NR233" s="240">
        <f t="shared" si="890"/>
        <v>0</v>
      </c>
      <c r="NS233" s="240">
        <f t="shared" si="891"/>
        <v>0.27048666226691054</v>
      </c>
      <c r="NT233" s="240">
        <f t="shared" si="892"/>
        <v>0</v>
      </c>
      <c r="NU233" s="240">
        <f t="shared" si="893"/>
        <v>0</v>
      </c>
      <c r="NV233" s="240">
        <f t="shared" si="894"/>
        <v>0.13667290875407595</v>
      </c>
      <c r="NW233" s="240">
        <f t="shared" si="895"/>
        <v>0</v>
      </c>
      <c r="NX233" s="240">
        <f t="shared" si="896"/>
        <v>0.37592875847737867</v>
      </c>
      <c r="NY233" s="240">
        <f t="shared" si="897"/>
        <v>0</v>
      </c>
      <c r="NZ233" s="240">
        <f t="shared" si="898"/>
        <v>2.9629790543976048E-2</v>
      </c>
      <c r="OA233" s="240">
        <f t="shared" si="899"/>
        <v>0</v>
      </c>
      <c r="OB233" s="241">
        <f t="shared" si="900"/>
        <v>0</v>
      </c>
      <c r="OC233" s="4"/>
      <c r="OD233" s="4"/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136"/>
      <c r="OP233" s="13"/>
      <c r="OQ233" s="13"/>
      <c r="OR233" s="13"/>
      <c r="OS233" s="13"/>
      <c r="OT233" s="13"/>
    </row>
    <row r="234" spans="1:410" ht="15" customHeight="1">
      <c r="A234" s="242">
        <v>215</v>
      </c>
      <c r="B234" s="49" t="s">
        <v>284</v>
      </c>
      <c r="C234" s="50">
        <v>9</v>
      </c>
      <c r="D234" s="51">
        <v>3814</v>
      </c>
      <c r="E234" s="52">
        <v>3814</v>
      </c>
      <c r="F234" s="52"/>
      <c r="G234" s="52"/>
      <c r="H234" s="53">
        <v>414.5</v>
      </c>
      <c r="I234" s="57">
        <v>2.4408130808469011</v>
      </c>
      <c r="J234" s="58">
        <v>2.8175130808469011</v>
      </c>
      <c r="K234" s="58">
        <v>1.9548000000000001</v>
      </c>
      <c r="L234" s="243">
        <v>2.29</v>
      </c>
      <c r="M234" s="1">
        <v>0.3352</v>
      </c>
      <c r="N234" s="2">
        <v>0.32329999999999998</v>
      </c>
      <c r="O234" s="2">
        <v>0.15081308084690098</v>
      </c>
      <c r="P234" s="2">
        <v>1.44E-2</v>
      </c>
      <c r="Q234" s="2">
        <v>9.1300000000000006E-2</v>
      </c>
      <c r="R234" s="2">
        <v>0</v>
      </c>
      <c r="S234" s="2">
        <v>0.54069999999999996</v>
      </c>
      <c r="T234" s="2">
        <v>2.8299999999999999E-2</v>
      </c>
      <c r="U234" s="2">
        <v>1E-3</v>
      </c>
      <c r="V234" s="2">
        <v>2.5999999999999999E-2</v>
      </c>
      <c r="W234" s="2">
        <v>4.3400000000000001E-2</v>
      </c>
      <c r="X234" s="2">
        <v>0.5696</v>
      </c>
      <c r="Y234" s="2">
        <v>8.1100000000000005E-2</v>
      </c>
      <c r="Z234" s="2">
        <v>2.0000000000000001E-4</v>
      </c>
      <c r="AA234" s="2">
        <v>0.32679999999999998</v>
      </c>
      <c r="AB234" s="3">
        <v>0.28539999999999999</v>
      </c>
      <c r="AC234" s="244">
        <v>492.92</v>
      </c>
      <c r="AD234" s="108">
        <v>108.44240000000001</v>
      </c>
      <c r="AE234" s="108">
        <v>331.76128476000002</v>
      </c>
      <c r="AF234" s="108">
        <f t="shared" si="901"/>
        <v>32.835741397836244</v>
      </c>
      <c r="AG234" s="108">
        <f t="shared" si="902"/>
        <v>103.82137645279441</v>
      </c>
      <c r="AH234" s="108">
        <v>12.4069064365833</v>
      </c>
      <c r="AI234" s="108">
        <v>69.02373321719638</v>
      </c>
      <c r="AJ234" s="108">
        <f t="shared" si="903"/>
        <v>1.3352641190866641</v>
      </c>
      <c r="AK234" s="108">
        <f t="shared" si="904"/>
        <v>40.397382292562092</v>
      </c>
      <c r="AL234" s="108">
        <v>50.72771622068899</v>
      </c>
      <c r="AM234" s="245">
        <v>1278.3384487613625</v>
      </c>
      <c r="AN234" s="244">
        <v>460.23</v>
      </c>
      <c r="AO234" s="108">
        <v>101.25060000000001</v>
      </c>
      <c r="AP234" s="108">
        <v>309.75918218999999</v>
      </c>
      <c r="AQ234" s="108">
        <f t="shared" si="905"/>
        <v>30.65810529807306</v>
      </c>
      <c r="AR234" s="108">
        <f t="shared" si="906"/>
        <v>96.936038474538591</v>
      </c>
      <c r="AS234" s="246">
        <v>40.709138161083303</v>
      </c>
      <c r="AT234" s="247">
        <v>4.6420594065500493</v>
      </c>
      <c r="AU234" s="108">
        <v>66.572271185629063</v>
      </c>
      <c r="AV234" s="108">
        <f t="shared" si="907"/>
        <v>1.2878405860859943</v>
      </c>
      <c r="AW234" s="108">
        <f t="shared" si="908"/>
        <v>38.962620012270754</v>
      </c>
      <c r="AX234" s="108">
        <v>48.926059576835613</v>
      </c>
      <c r="AY234" s="245">
        <v>1232.9367013362573</v>
      </c>
      <c r="AZ234" s="248">
        <v>73</v>
      </c>
      <c r="BA234" s="108">
        <v>372.0931666666666</v>
      </c>
      <c r="BB234" s="108">
        <v>38.803994947727197</v>
      </c>
      <c r="BC234" s="109">
        <v>31.043195958181759</v>
      </c>
      <c r="BD234" s="109">
        <v>7.7607989895454388</v>
      </c>
      <c r="BE234" s="108">
        <v>14.551500624999999</v>
      </c>
      <c r="BF234" s="109">
        <v>11.6412005</v>
      </c>
      <c r="BG234" s="109">
        <v>2.9103001249999991</v>
      </c>
      <c r="BH234" s="108">
        <v>31.057752343475745</v>
      </c>
      <c r="BI234" s="109">
        <f t="shared" si="909"/>
        <v>18.177108598561361</v>
      </c>
      <c r="BJ234" s="108">
        <f t="shared" si="910"/>
        <v>0.6008122190845383</v>
      </c>
      <c r="BK234" s="108">
        <v>22.825320729143478</v>
      </c>
      <c r="BL234" s="245">
        <v>575.19808237441555</v>
      </c>
      <c r="BM234" s="244">
        <v>20.079999999999998</v>
      </c>
      <c r="BN234" s="108">
        <v>4.4175999999999993</v>
      </c>
      <c r="BO234" s="108">
        <v>13.51490424</v>
      </c>
      <c r="BP234" s="108">
        <f t="shared" si="911"/>
        <v>1.3376241322497602</v>
      </c>
      <c r="BQ234" s="108">
        <f t="shared" si="912"/>
        <v>4.2293541328656001</v>
      </c>
      <c r="BR234" s="108">
        <v>2.55683393725</v>
      </c>
      <c r="BS234" s="108">
        <v>2.9615616869392496</v>
      </c>
      <c r="BT234" s="108">
        <f t="shared" si="913"/>
        <v>5.729141083383979E-2</v>
      </c>
      <c r="BU234" s="108">
        <f t="shared" si="914"/>
        <v>1.7333072853915608</v>
      </c>
      <c r="BV234" s="108">
        <v>2.1765449932094625</v>
      </c>
      <c r="BW234" s="245">
        <v>54.848933828878444</v>
      </c>
      <c r="BX234" s="107">
        <v>229.53</v>
      </c>
      <c r="BY234" s="108">
        <v>16.755690000000001</v>
      </c>
      <c r="BZ234" s="109">
        <f t="shared" si="915"/>
        <v>9.8065691749200017</v>
      </c>
      <c r="CA234" s="109">
        <f t="shared" si="916"/>
        <v>0.32413882305000002</v>
      </c>
      <c r="CB234" s="108">
        <v>12.314284499999999</v>
      </c>
      <c r="CC234" s="110">
        <v>310.31996939999993</v>
      </c>
      <c r="CD234" s="244"/>
      <c r="CE234" s="108">
        <v>0</v>
      </c>
      <c r="CF234" s="109">
        <f t="shared" si="917"/>
        <v>0</v>
      </c>
      <c r="CG234" s="109">
        <f t="shared" si="918"/>
        <v>0</v>
      </c>
      <c r="CH234" s="108">
        <v>0</v>
      </c>
      <c r="CI234" s="245">
        <v>0</v>
      </c>
      <c r="CJ234" s="249">
        <v>759.6951450229069</v>
      </c>
      <c r="CK234" s="250">
        <v>167.13293190503953</v>
      </c>
      <c r="CL234" s="250">
        <v>83.982962869060373</v>
      </c>
      <c r="CM234" s="251">
        <v>60.647718022100364</v>
      </c>
      <c r="CN234" s="252">
        <f t="shared" si="806"/>
        <v>29.56273014987282</v>
      </c>
      <c r="CO234" s="250">
        <v>511.3150964431025</v>
      </c>
      <c r="CP234" s="252">
        <f t="shared" si="919"/>
        <v>50.606900355359627</v>
      </c>
      <c r="CQ234" s="250">
        <v>160.01094628090451</v>
      </c>
      <c r="CR234" s="250">
        <v>111.11520794552797</v>
      </c>
      <c r="CS234" s="252">
        <f t="shared" si="920"/>
        <v>2.1495236977062389</v>
      </c>
      <c r="CT234" s="252">
        <f t="shared" si="921"/>
        <v>65.032175523863259</v>
      </c>
      <c r="CU234" s="250">
        <f t="shared" si="807"/>
        <v>1633.2413441856372</v>
      </c>
      <c r="CV234" s="245">
        <f t="shared" si="922"/>
        <v>2057.884093673903</v>
      </c>
      <c r="CW234" s="244">
        <v>79.737350000000006</v>
      </c>
      <c r="CX234" s="108">
        <v>5.8208265499999996</v>
      </c>
      <c r="CY234" s="108">
        <f t="shared" si="923"/>
        <v>0.11260388960975</v>
      </c>
      <c r="CZ234" s="108">
        <f t="shared" si="924"/>
        <v>3.4067435132654</v>
      </c>
      <c r="DA234" s="108">
        <v>4.2779088275000001</v>
      </c>
      <c r="DB234" s="245">
        <v>107.80330245300001</v>
      </c>
      <c r="DC234" s="244">
        <v>2.6593</v>
      </c>
      <c r="DD234" s="108">
        <v>0.19412889999999999</v>
      </c>
      <c r="DE234" s="108">
        <f t="shared" si="925"/>
        <v>3.7554235705E-3</v>
      </c>
      <c r="DF234" s="108">
        <f t="shared" si="926"/>
        <v>0.1136174330452</v>
      </c>
      <c r="DG234" s="108">
        <v>0.14267144500000001</v>
      </c>
      <c r="DH234" s="245">
        <v>3.5953204139999997</v>
      </c>
      <c r="DI234" s="107">
        <v>38.547629675616001</v>
      </c>
      <c r="DJ234" s="108">
        <v>8.4804785286355209</v>
      </c>
      <c r="DK234" s="108">
        <v>0.63450245741527966</v>
      </c>
      <c r="DL234" s="108">
        <v>25.944597796062379</v>
      </c>
      <c r="DM234" s="108">
        <f t="shared" si="927"/>
        <v>2.5678406222674779</v>
      </c>
      <c r="DN234" s="108">
        <f t="shared" si="928"/>
        <v>8.1191024342997604</v>
      </c>
      <c r="DO234" s="108">
        <v>5.3733262174142293</v>
      </c>
      <c r="DP234" s="108">
        <f t="shared" si="929"/>
        <v>0.10394699567587827</v>
      </c>
      <c r="DQ234" s="108">
        <f t="shared" si="930"/>
        <v>3.1448358886135912</v>
      </c>
      <c r="DR234" s="108">
        <v>3.9490267337571709</v>
      </c>
      <c r="DS234" s="110">
        <v>99.515473690680693</v>
      </c>
      <c r="DT234" s="244">
        <v>63.79</v>
      </c>
      <c r="DU234" s="108">
        <v>14.033799999999999</v>
      </c>
      <c r="DV234" s="108">
        <v>42.93405087</v>
      </c>
      <c r="DW234" s="108">
        <f t="shared" si="931"/>
        <v>4.2493547508073801</v>
      </c>
      <c r="DX234" s="108">
        <f t="shared" si="932"/>
        <v>13.435781879257799</v>
      </c>
      <c r="DY234" s="108">
        <v>1.24777889316667</v>
      </c>
      <c r="DZ234" s="108">
        <v>0.42816036472083302</v>
      </c>
      <c r="EA234" s="108"/>
      <c r="EB234" s="108">
        <v>8.9376666793357877</v>
      </c>
      <c r="EC234" s="108">
        <f t="shared" si="933"/>
        <v>0.17289916191175084</v>
      </c>
      <c r="ED234" s="108">
        <f t="shared" si="934"/>
        <v>5.2309303020814983</v>
      </c>
      <c r="EE234" s="108">
        <v>6.5685728403611652</v>
      </c>
      <c r="EF234" s="245">
        <v>165.52803557710135</v>
      </c>
      <c r="EG234" s="249">
        <v>464.0642311507936</v>
      </c>
      <c r="EH234" s="250">
        <v>102.09413085317458</v>
      </c>
      <c r="EI234" s="250">
        <v>728.27070346935761</v>
      </c>
      <c r="EJ234" s="250">
        <v>312.33982296873512</v>
      </c>
      <c r="EK234" s="250">
        <f t="shared" si="935"/>
        <v>30.913521638507593</v>
      </c>
      <c r="EL234" s="250">
        <v>97.743624199835963</v>
      </c>
      <c r="EM234" s="250">
        <v>117.29412885627038</v>
      </c>
      <c r="EN234" s="250">
        <f t="shared" si="936"/>
        <v>2.2690549227245507</v>
      </c>
      <c r="EO234" s="250">
        <f t="shared" si="937"/>
        <v>68.648500207451647</v>
      </c>
      <c r="EP234" s="250">
        <v>1724.0630172983313</v>
      </c>
      <c r="EQ234" s="245">
        <v>2172.3194017958972</v>
      </c>
      <c r="ER234" s="244">
        <v>116.35</v>
      </c>
      <c r="ES234" s="108">
        <v>25.597000000000001</v>
      </c>
      <c r="ET234" s="108">
        <v>78.309716550000005</v>
      </c>
      <c r="EU234" s="108">
        <f t="shared" si="938"/>
        <v>7.7506258858197006</v>
      </c>
      <c r="EV234" s="108">
        <f t="shared" si="939"/>
        <v>24.506242697157003</v>
      </c>
      <c r="EW234" s="108">
        <v>8.6142350464750006</v>
      </c>
      <c r="EX234" s="108">
        <v>16.7075794665427</v>
      </c>
      <c r="EY234" s="108">
        <f t="shared" si="940"/>
        <v>0.32320812478026856</v>
      </c>
      <c r="EZ234" s="108">
        <f t="shared" si="941"/>
        <v>9.7784116192245136</v>
      </c>
      <c r="FA234" s="108">
        <v>12.2789265531509</v>
      </c>
      <c r="FB234" s="245">
        <v>309.42894913940233</v>
      </c>
      <c r="FC234" s="244">
        <v>0.83333333333333293</v>
      </c>
      <c r="FD234" s="108">
        <v>6.0833333333333302E-2</v>
      </c>
      <c r="FE234" s="108">
        <f t="shared" si="942"/>
        <v>1.1768208333333328E-3</v>
      </c>
      <c r="FF234" s="108">
        <f t="shared" si="943"/>
        <v>3.5603803333333316E-2</v>
      </c>
      <c r="FG234" s="108">
        <v>4.4708333333333301E-2</v>
      </c>
      <c r="FH234" s="245">
        <v>1.1266499999999995</v>
      </c>
      <c r="FI234" s="244">
        <v>921.93960833333404</v>
      </c>
      <c r="FJ234" s="108">
        <v>67.301591408333394</v>
      </c>
      <c r="FK234" s="108">
        <f t="shared" si="944"/>
        <v>1.3019492857942097</v>
      </c>
      <c r="FL234" s="108">
        <f t="shared" si="945"/>
        <v>39.389467800372472</v>
      </c>
      <c r="FM234" s="108">
        <v>49.462000000000003</v>
      </c>
      <c r="FN234" s="245">
        <v>1246.4438396900009</v>
      </c>
      <c r="FO234" s="244">
        <v>717.41541666666581</v>
      </c>
      <c r="FP234" s="108">
        <v>52.3713254166666</v>
      </c>
      <c r="FQ234" s="108">
        <f t="shared" si="946"/>
        <v>1.0131232901854155</v>
      </c>
      <c r="FR234" s="108">
        <f t="shared" si="947"/>
        <v>30.65126088396163</v>
      </c>
      <c r="FS234" s="108">
        <v>38.489337104166601</v>
      </c>
      <c r="FT234" s="110">
        <v>969.9312950249988</v>
      </c>
      <c r="FU234" s="253">
        <f t="shared" si="808"/>
        <v>2947.1259471361664</v>
      </c>
      <c r="FV234" s="254">
        <f t="shared" si="809"/>
        <v>856.15086452656828</v>
      </c>
      <c r="FW234" s="254">
        <f t="shared" si="810"/>
        <v>76.889186014604633</v>
      </c>
      <c r="FX234" s="254">
        <f t="shared" si="811"/>
        <v>372.0931666666666</v>
      </c>
      <c r="FY234" s="254">
        <f t="shared" si="812"/>
        <v>229.53</v>
      </c>
      <c r="FZ234" s="254">
        <f t="shared" si="813"/>
        <v>0</v>
      </c>
      <c r="GA234" s="254">
        <f t="shared" si="948"/>
        <v>79.737350000000006</v>
      </c>
      <c r="GB234" s="254">
        <f t="shared" si="949"/>
        <v>2.6593</v>
      </c>
      <c r="GC234" s="254">
        <f t="shared" si="950"/>
        <v>921.93960833333404</v>
      </c>
      <c r="GD234" s="254">
        <f t="shared" si="951"/>
        <v>717.41541666666581</v>
      </c>
      <c r="GE234" s="254">
        <f t="shared" si="814"/>
        <v>1625.8786558179002</v>
      </c>
      <c r="GF234" s="255">
        <f t="shared" si="815"/>
        <v>620.73900919301741</v>
      </c>
      <c r="GG234" s="255">
        <f t="shared" si="816"/>
        <v>160.91971408092084</v>
      </c>
      <c r="GH234" s="254">
        <f t="shared" si="817"/>
        <v>571.54762320666487</v>
      </c>
      <c r="GI234" s="255">
        <f t="shared" si="818"/>
        <v>408.10041189348038</v>
      </c>
      <c r="GJ234" s="256">
        <f t="shared" si="819"/>
        <v>11.056588770932935</v>
      </c>
      <c r="GK234" s="253">
        <f t="shared" si="952"/>
        <v>8400.9671183685714</v>
      </c>
      <c r="GL234" s="257">
        <f t="shared" si="953"/>
        <v>10585.218569144399</v>
      </c>
      <c r="GM234" s="221">
        <f t="shared" si="954"/>
        <v>9304.967304719401</v>
      </c>
      <c r="GN234" s="222">
        <f t="shared" si="955"/>
        <v>4947.5245875940436</v>
      </c>
      <c r="GO234" s="222">
        <f t="shared" si="956"/>
        <v>311.88556570906098</v>
      </c>
      <c r="GP234" s="55">
        <f t="shared" si="957"/>
        <v>0.5317078959626973</v>
      </c>
      <c r="GQ234" s="56">
        <f t="shared" si="958"/>
        <v>3.3518179644852195E-2</v>
      </c>
      <c r="GR234" s="258">
        <f t="shared" si="959"/>
        <v>1.0885105933243424</v>
      </c>
      <c r="GS234" s="227">
        <f t="shared" si="820"/>
        <v>10585.218569144399</v>
      </c>
      <c r="GT234" s="222">
        <f t="shared" si="1047"/>
        <v>5009.7163639605569</v>
      </c>
      <c r="GU234" s="222">
        <f t="shared" si="1048"/>
        <v>313.57051597173762</v>
      </c>
      <c r="GV234" s="37">
        <f t="shared" si="1013"/>
        <v>0.47327472089841705</v>
      </c>
      <c r="GW234" s="228">
        <f t="shared" si="1014"/>
        <v>2.9623433273809428E-2</v>
      </c>
      <c r="GX234" s="258">
        <f t="shared" si="960"/>
        <v>1.0787508185788952</v>
      </c>
      <c r="GY234" s="221">
        <f t="shared" si="1019"/>
        <v>7451.4307735836237</v>
      </c>
      <c r="GZ234" s="222">
        <f t="shared" si="961"/>
        <v>3940.1730363129727</v>
      </c>
      <c r="HA234" s="222">
        <f t="shared" si="962"/>
        <v>214.29073582438258</v>
      </c>
      <c r="HB234" s="55">
        <f t="shared" si="963"/>
        <v>0.52878073433647721</v>
      </c>
      <c r="HC234" s="56">
        <f t="shared" si="964"/>
        <v>2.8758334115385403E-2</v>
      </c>
      <c r="HD234" s="258">
        <f t="shared" si="965"/>
        <v>1.0873146070249993</v>
      </c>
      <c r="HE234" s="221">
        <f t="shared" si="966"/>
        <v>8729.7692223449867</v>
      </c>
      <c r="HF234" s="222">
        <f t="shared" si="967"/>
        <v>4919.582736256335</v>
      </c>
      <c r="HG234" s="222">
        <f t="shared" si="968"/>
        <v>257.34620277570548</v>
      </c>
      <c r="HH234" s="55">
        <f t="shared" si="969"/>
        <v>0.5635409838399873</v>
      </c>
      <c r="HI234" s="56">
        <f t="shared" si="970"/>
        <v>2.9479153024686403E-2</v>
      </c>
      <c r="HJ234" s="259">
        <f t="shared" si="971"/>
        <v>1.0928731929712499</v>
      </c>
      <c r="HK234" s="54">
        <f t="shared" si="821"/>
        <v>2.6568508948264764</v>
      </c>
      <c r="HL234" s="55">
        <f t="shared" si="822"/>
        <v>3.0393945423203395</v>
      </c>
      <c r="HM234" s="55">
        <f t="shared" si="823"/>
        <v>2.1254825938124688</v>
      </c>
      <c r="HN234" s="56">
        <f t="shared" si="824"/>
        <v>2.5026796119041621</v>
      </c>
      <c r="HQ234" s="57">
        <f t="shared" si="825"/>
        <v>777.30928566933494</v>
      </c>
      <c r="HR234" s="58">
        <f t="shared" si="972"/>
        <v>899.11365073371974</v>
      </c>
      <c r="HS234" s="58">
        <f t="shared" si="826"/>
        <v>34.171005516922911</v>
      </c>
      <c r="HT234" s="58">
        <f t="shared" si="973"/>
        <v>39.464094271494268</v>
      </c>
      <c r="HU234" s="58">
        <f t="shared" si="827"/>
        <v>1014.5543244137798</v>
      </c>
      <c r="HV234" s="55">
        <f t="shared" si="1020"/>
        <v>0.76615836822584382</v>
      </c>
      <c r="HW234" s="56">
        <f t="shared" si="1021"/>
        <v>3.3680804166565728E-2</v>
      </c>
      <c r="HX234" s="260">
        <f t="shared" si="1022"/>
        <v>1.1252741728663909</v>
      </c>
      <c r="HY234" s="57">
        <f t="shared" si="828"/>
        <v>727.27696335390738</v>
      </c>
      <c r="HZ234" s="58">
        <f t="shared" si="974"/>
        <v>841.24126351146469</v>
      </c>
      <c r="IA234" s="58">
        <f t="shared" si="829"/>
        <v>36.588005290709098</v>
      </c>
      <c r="IB234" s="58">
        <f t="shared" si="975"/>
        <v>42.255487310239943</v>
      </c>
      <c r="IC234" s="58">
        <f t="shared" si="830"/>
        <v>978.52119153671219</v>
      </c>
      <c r="ID234" s="55">
        <f t="shared" si="1023"/>
        <v>0.74324089211778854</v>
      </c>
      <c r="IE234" s="56">
        <f t="shared" si="1024"/>
        <v>3.7391122039216858E-2</v>
      </c>
      <c r="IF234" s="260">
        <f t="shared" si="1025"/>
        <v>1.1222577325987322</v>
      </c>
      <c r="IG234" s="57">
        <f t="shared" si="831"/>
        <v>22.176072490244859</v>
      </c>
      <c r="IH234" s="58">
        <f t="shared" si="976"/>
        <v>25.651063049466231</v>
      </c>
      <c r="II234" s="58">
        <f t="shared" si="832"/>
        <v>43.285208677266297</v>
      </c>
      <c r="IJ234" s="58">
        <f t="shared" si="977"/>
        <v>49.990087501374845</v>
      </c>
      <c r="IK234" s="58">
        <f t="shared" si="833"/>
        <v>456.50641458286952</v>
      </c>
      <c r="IL234" s="55">
        <f t="shared" si="834"/>
        <v>4.857778945013979E-2</v>
      </c>
      <c r="IM234" s="56">
        <f t="shared" si="835"/>
        <v>9.4818401876823444E-2</v>
      </c>
      <c r="IN234" s="260">
        <f t="shared" si="836"/>
        <v>1.0222995100575569</v>
      </c>
      <c r="IO234" s="57">
        <f t="shared" si="837"/>
        <v>31.772046930273735</v>
      </c>
      <c r="IP234" s="58">
        <f t="shared" si="978"/>
        <v>36.750726684247631</v>
      </c>
      <c r="IQ234" s="58">
        <f t="shared" si="838"/>
        <v>1.3949155430836</v>
      </c>
      <c r="IR234" s="58">
        <f t="shared" si="979"/>
        <v>1.6109879607072497</v>
      </c>
      <c r="IS234" s="58">
        <f t="shared" si="839"/>
        <v>43.530899864189244</v>
      </c>
      <c r="IT234" s="55">
        <f t="shared" si="1026"/>
        <v>0.72987342392182097</v>
      </c>
      <c r="IU234" s="56">
        <f t="shared" si="1027"/>
        <v>3.2044261603494426E-2</v>
      </c>
      <c r="IV234" s="260">
        <f t="shared" si="1028"/>
        <v>1.1193348216509307</v>
      </c>
      <c r="IW234" s="57">
        <f t="shared" si="840"/>
        <v>11.964014393402401</v>
      </c>
      <c r="IX234" s="58">
        <f t="shared" si="980"/>
        <v>13.838775448848558</v>
      </c>
      <c r="IY234" s="58">
        <f t="shared" si="841"/>
        <v>0.32413882305000002</v>
      </c>
      <c r="IZ234" s="58">
        <f t="shared" si="981"/>
        <v>0.37434792674044504</v>
      </c>
      <c r="JA234" s="58">
        <f t="shared" si="842"/>
        <v>246.28568999999996</v>
      </c>
      <c r="JB234" s="55">
        <f t="shared" si="1050"/>
        <v>4.8577789450139804E-2</v>
      </c>
      <c r="JC234" s="56">
        <f t="shared" si="1051"/>
        <v>1.3161090400745576E-3</v>
      </c>
      <c r="JD234" s="260">
        <f t="shared" si="1052"/>
        <v>1.0078160048971445</v>
      </c>
      <c r="JE234" s="57">
        <f t="shared" si="843"/>
        <v>0</v>
      </c>
      <c r="JF234" s="58">
        <f t="shared" si="982"/>
        <v>0</v>
      </c>
      <c r="JG234" s="58">
        <f t="shared" si="844"/>
        <v>0</v>
      </c>
      <c r="JH234" s="58">
        <f t="shared" si="983"/>
        <v>0</v>
      </c>
      <c r="JI234" s="58">
        <f t="shared" si="845"/>
        <v>0</v>
      </c>
      <c r="JJ234" s="55"/>
      <c r="JK234" s="56"/>
      <c r="JL234" s="260"/>
      <c r="JM234" s="57">
        <f t="shared" si="846"/>
        <v>1201.380685529763</v>
      </c>
      <c r="JN234" s="58">
        <f t="shared" si="984"/>
        <v>1389.637038952277</v>
      </c>
      <c r="JO234" s="58">
        <f t="shared" si="847"/>
        <v>82.319154202938691</v>
      </c>
      <c r="JP234" s="58">
        <f t="shared" si="985"/>
        <v>95.0703911889739</v>
      </c>
      <c r="JQ234" s="58">
        <f t="shared" si="848"/>
        <v>1633.2413441856372</v>
      </c>
      <c r="JR234" s="55">
        <f t="shared" si="849"/>
        <v>0.73558062303939076</v>
      </c>
      <c r="JS234" s="56">
        <f t="shared" si="850"/>
        <v>5.040232081804448E-2</v>
      </c>
      <c r="JT234" s="260">
        <f t="shared" si="851"/>
        <v>1.1230728031249877</v>
      </c>
      <c r="JU234" s="57">
        <f t="shared" si="852"/>
        <v>4.1562270861837876</v>
      </c>
      <c r="JV234" s="58">
        <f t="shared" si="986"/>
        <v>4.807507870588787</v>
      </c>
      <c r="JW234" s="58">
        <f t="shared" si="853"/>
        <v>0.11260388960975</v>
      </c>
      <c r="JX234" s="58">
        <f t="shared" si="987"/>
        <v>0.13004623211030028</v>
      </c>
      <c r="JY234" s="58">
        <f t="shared" si="854"/>
        <v>85.558176550000013</v>
      </c>
      <c r="JZ234" s="55">
        <f t="shared" si="1029"/>
        <v>4.8577789450139783E-2</v>
      </c>
      <c r="KA234" s="56">
        <f t="shared" si="1030"/>
        <v>1.3161090400745572E-3</v>
      </c>
      <c r="KB234" s="260">
        <f t="shared" si="1031"/>
        <v>1.0078160048971445</v>
      </c>
      <c r="KC234" s="57">
        <f t="shared" si="855"/>
        <v>0.13861326831514401</v>
      </c>
      <c r="KD234" s="58">
        <f t="shared" si="988"/>
        <v>0.16033396746012707</v>
      </c>
      <c r="KE234" s="58">
        <f t="shared" si="856"/>
        <v>3.7554235705E-3</v>
      </c>
      <c r="KF234" s="58">
        <f t="shared" si="989"/>
        <v>4.3371386815704502E-3</v>
      </c>
      <c r="KG234" s="58">
        <f t="shared" si="857"/>
        <v>2.8534288999999999</v>
      </c>
      <c r="KH234" s="55">
        <f t="shared" si="1032"/>
        <v>4.8577789450139797E-2</v>
      </c>
      <c r="KI234" s="56">
        <f t="shared" si="1033"/>
        <v>1.3161090400745574E-3</v>
      </c>
      <c r="KJ234" s="260">
        <f t="shared" si="1034"/>
        <v>1.0078160048971445</v>
      </c>
      <c r="KK234" s="57">
        <f t="shared" si="858"/>
        <v>60.770112958205814</v>
      </c>
      <c r="KL234" s="58">
        <f t="shared" si="990"/>
        <v>70.292789658756675</v>
      </c>
      <c r="KM234" s="58">
        <f t="shared" si="859"/>
        <v>2.6717876179433562</v>
      </c>
      <c r="KN234" s="58">
        <f t="shared" si="991"/>
        <v>3.085647519962782</v>
      </c>
      <c r="KO234" s="58">
        <f t="shared" si="860"/>
        <v>78.980534675143403</v>
      </c>
      <c r="KP234" s="55">
        <f t="shared" si="992"/>
        <v>0.76943152142690241</v>
      </c>
      <c r="KQ234" s="56">
        <f t="shared" si="993"/>
        <v>3.3828431637399584E-2</v>
      </c>
      <c r="KR234" s="260">
        <f t="shared" si="994"/>
        <v>1.1258099434682287</v>
      </c>
      <c r="KS234" s="57">
        <f t="shared" si="861"/>
        <v>100.59718886123395</v>
      </c>
      <c r="KT234" s="58">
        <f t="shared" si="995"/>
        <v>116.3607683557893</v>
      </c>
      <c r="KU234" s="58">
        <f t="shared" si="862"/>
        <v>4.4222539127191309</v>
      </c>
      <c r="KV234" s="58">
        <f t="shared" si="996"/>
        <v>5.1072610437993244</v>
      </c>
      <c r="KW234" s="58">
        <f t="shared" si="863"/>
        <v>131.3714568072233</v>
      </c>
      <c r="KX234" s="55">
        <f t="shared" si="1035"/>
        <v>0.76574616211230695</v>
      </c>
      <c r="KY234" s="56">
        <f t="shared" si="1036"/>
        <v>3.3662212631229489E-2</v>
      </c>
      <c r="KZ234" s="260">
        <f t="shared" si="1037"/>
        <v>1.125206700339576</v>
      </c>
      <c r="LA234" s="57">
        <f t="shared" si="864"/>
        <v>769.15675378085905</v>
      </c>
      <c r="LB234" s="58">
        <f t="shared" si="997"/>
        <v>889.6836170983197</v>
      </c>
      <c r="LC234" s="58">
        <f t="shared" si="865"/>
        <v>33.182576561232146</v>
      </c>
      <c r="LD234" s="58">
        <f t="shared" si="998"/>
        <v>38.322557670567008</v>
      </c>
      <c r="LE234" s="58">
        <f t="shared" si="866"/>
        <v>1724.063017298331</v>
      </c>
      <c r="LF234" s="55">
        <f t="shared" si="999"/>
        <v>0.44613030153976357</v>
      </c>
      <c r="LG234" s="56">
        <f t="shared" si="1000"/>
        <v>1.9246730675326729E-2</v>
      </c>
      <c r="LH234" s="260">
        <f t="shared" si="1001"/>
        <v>1.072889936832889</v>
      </c>
      <c r="LI234" s="57">
        <f t="shared" si="867"/>
        <v>183.77427826598543</v>
      </c>
      <c r="LJ234" s="58">
        <f t="shared" si="1002"/>
        <v>212.57170767026537</v>
      </c>
      <c r="LK234" s="58">
        <f t="shared" si="868"/>
        <v>8.0738340105999686</v>
      </c>
      <c r="LL234" s="58">
        <f t="shared" si="1003"/>
        <v>9.3244708988419038</v>
      </c>
      <c r="LM234" s="58">
        <f t="shared" si="869"/>
        <v>245.57853106301775</v>
      </c>
      <c r="LN234" s="55">
        <f t="shared" si="1038"/>
        <v>0.74833202019124068</v>
      </c>
      <c r="LO234" s="56">
        <f t="shared" si="1039"/>
        <v>3.2876790880910299E-2</v>
      </c>
      <c r="LP234" s="260">
        <f t="shared" si="1040"/>
        <v>1.1223562424714204</v>
      </c>
      <c r="LQ234" s="57">
        <f t="shared" si="870"/>
        <v>4.3436640066666643E-2</v>
      </c>
      <c r="LR234" s="58">
        <f t="shared" si="1004"/>
        <v>5.0243161565113312E-2</v>
      </c>
      <c r="LS234" s="58">
        <f t="shared" si="871"/>
        <v>1.1768208333333328E-3</v>
      </c>
      <c r="LT234" s="58">
        <f t="shared" si="1005"/>
        <v>1.359110380416666E-3</v>
      </c>
      <c r="LU234" s="58">
        <f t="shared" si="872"/>
        <v>0.89416666666666633</v>
      </c>
      <c r="LV234" s="55">
        <f t="shared" si="873"/>
        <v>4.857778945013979E-2</v>
      </c>
      <c r="LW234" s="56">
        <f t="shared" si="874"/>
        <v>1.3161090400745572E-3</v>
      </c>
      <c r="LX234" s="260">
        <f t="shared" si="875"/>
        <v>1.0078160048971445</v>
      </c>
      <c r="LY234" s="57">
        <f t="shared" si="876"/>
        <v>48.055150716454413</v>
      </c>
      <c r="LZ234" s="58">
        <f t="shared" si="1006"/>
        <v>55.585392833722821</v>
      </c>
      <c r="MA234" s="58">
        <f t="shared" si="877"/>
        <v>1.3019492857942097</v>
      </c>
      <c r="MB234" s="58">
        <f t="shared" si="1007"/>
        <v>1.5036212301637328</v>
      </c>
      <c r="MC234" s="58">
        <f t="shared" si="878"/>
        <v>989.24114261111185</v>
      </c>
      <c r="MD234" s="55">
        <f t="shared" si="1041"/>
        <v>4.8577792255599446E-2</v>
      </c>
      <c r="ME234" s="56">
        <f t="shared" si="1042"/>
        <v>1.3161091160823553E-3</v>
      </c>
      <c r="MF234" s="260">
        <f t="shared" si="1043"/>
        <v>1.0078160053485334</v>
      </c>
      <c r="MG234" s="57">
        <f t="shared" si="879"/>
        <v>37.394538278433188</v>
      </c>
      <c r="MH234" s="58">
        <f t="shared" si="1008"/>
        <v>43.254262426663672</v>
      </c>
      <c r="MI234" s="58">
        <f t="shared" si="880"/>
        <v>1.0131232901854155</v>
      </c>
      <c r="MJ234" s="58">
        <f t="shared" si="1009"/>
        <v>1.1700560878351363</v>
      </c>
      <c r="MK234" s="58">
        <f t="shared" si="881"/>
        <v>769.78674208333234</v>
      </c>
      <c r="ML234" s="55">
        <f t="shared" si="1053"/>
        <v>4.8577789450139797E-2</v>
      </c>
      <c r="MM234" s="56">
        <f t="shared" si="1054"/>
        <v>1.3161090400745574E-3</v>
      </c>
      <c r="MN234" s="260">
        <f t="shared" si="1055"/>
        <v>1.0078160048971445</v>
      </c>
      <c r="MO234" s="59">
        <v>2.4408130808469011</v>
      </c>
      <c r="MP234" s="60">
        <v>2.8175130808469011</v>
      </c>
      <c r="MQ234" s="60">
        <v>1.9548000000000001</v>
      </c>
      <c r="MR234" s="61">
        <v>2.29</v>
      </c>
      <c r="MS234" s="59">
        <f t="shared" si="882"/>
        <v>1.0885105933243424</v>
      </c>
      <c r="MT234" s="60">
        <f>GX234</f>
        <v>1.0787508185788952</v>
      </c>
      <c r="MU234" s="60">
        <f t="shared" si="1010"/>
        <v>1.0873146070249993</v>
      </c>
      <c r="MV234" s="61">
        <f t="shared" si="1044"/>
        <v>1.0928731929712499</v>
      </c>
      <c r="MW234" s="66">
        <f t="shared" si="1011"/>
        <v>2.6568508948264764</v>
      </c>
      <c r="MX234" s="67">
        <f t="shared" si="1045"/>
        <v>3.0393945423203395</v>
      </c>
      <c r="MY234" s="67">
        <f t="shared" si="1012"/>
        <v>2.1254825938124688</v>
      </c>
      <c r="MZ234" s="261">
        <f t="shared" si="1046"/>
        <v>2.5026796119041621</v>
      </c>
      <c r="NA234" s="59">
        <f t="shared" si="883"/>
        <v>1.0885261737516361</v>
      </c>
      <c r="NB234" s="60">
        <f>NF234/J234</f>
        <v>1.0788000359055432</v>
      </c>
      <c r="NC234" s="60">
        <f t="shared" si="884"/>
        <v>1.087334193949431</v>
      </c>
      <c r="ND234" s="262">
        <f>NH234/L234</f>
        <v>1.0928876790729967</v>
      </c>
      <c r="NE234" s="62">
        <f t="shared" si="885"/>
        <v>2.65688892373722</v>
      </c>
      <c r="NF234" s="63">
        <f>NE234+NQ234+NR234+OB234</f>
        <v>3.0395332127819743</v>
      </c>
      <c r="NG234" s="63">
        <f t="shared" si="886"/>
        <v>2.1255208823323479</v>
      </c>
      <c r="NH234" s="64">
        <f>NG234+NM234</f>
        <v>2.5027127850771622</v>
      </c>
      <c r="NI234" s="238">
        <f t="shared" si="1015"/>
        <v>-3.8028910743559408E-5</v>
      </c>
      <c r="NJ234" s="238">
        <f t="shared" si="1016"/>
        <v>-1.3867046163484886E-4</v>
      </c>
      <c r="NK234" s="238">
        <f t="shared" si="1017"/>
        <v>-3.8288519879081662E-5</v>
      </c>
      <c r="NL234" s="238">
        <f t="shared" si="1018"/>
        <v>-3.3173173000111689E-5</v>
      </c>
      <c r="NM234" s="239">
        <f t="shared" si="887"/>
        <v>0.37719190274481423</v>
      </c>
      <c r="NN234" s="240">
        <f t="shared" si="888"/>
        <v>0.3628259249491701</v>
      </c>
      <c r="NO234" s="240">
        <f>O234*IN234</f>
        <v>0.15417613866005761</v>
      </c>
      <c r="NP234" s="240">
        <f t="shared" si="889"/>
        <v>1.6118421431773403E-2</v>
      </c>
      <c r="NQ234" s="240">
        <f>Q234*JD234+0.003</f>
        <v>9.5013601247109308E-2</v>
      </c>
      <c r="NR234" s="240">
        <f t="shared" si="890"/>
        <v>0</v>
      </c>
      <c r="NS234" s="240">
        <f t="shared" si="891"/>
        <v>0.60724546464968077</v>
      </c>
      <c r="NT234" s="240">
        <f t="shared" si="892"/>
        <v>2.852119293858919E-2</v>
      </c>
      <c r="NU234" s="240">
        <f t="shared" si="893"/>
        <v>1.0078160048971445E-3</v>
      </c>
      <c r="NV234" s="240">
        <f t="shared" si="894"/>
        <v>2.9271058530173946E-2</v>
      </c>
      <c r="NW234" s="240">
        <f t="shared" si="895"/>
        <v>4.8833970794737599E-2</v>
      </c>
      <c r="NX234" s="240">
        <f t="shared" si="896"/>
        <v>0.61111810802001354</v>
      </c>
      <c r="NY234" s="240">
        <f t="shared" si="897"/>
        <v>9.1023091264432199E-2</v>
      </c>
      <c r="NZ234" s="240">
        <f t="shared" si="898"/>
        <v>2.0156320097942891E-4</v>
      </c>
      <c r="OA234" s="240">
        <f t="shared" si="899"/>
        <v>0.32935427054790073</v>
      </c>
      <c r="OB234" s="241">
        <f t="shared" si="900"/>
        <v>0.28763068779764506</v>
      </c>
      <c r="OC234" s="4"/>
      <c r="OD234" s="4"/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136"/>
      <c r="OP234" s="13"/>
      <c r="OQ234" s="13"/>
      <c r="OR234" s="13"/>
      <c r="OS234" s="13"/>
      <c r="OT234" s="13"/>
    </row>
    <row r="235" spans="1:410" ht="15" customHeight="1">
      <c r="A235" s="242">
        <v>216</v>
      </c>
      <c r="B235" s="49" t="s">
        <v>285</v>
      </c>
      <c r="C235" s="50">
        <v>1</v>
      </c>
      <c r="D235" s="51">
        <v>266.75</v>
      </c>
      <c r="E235" s="52">
        <v>266.75</v>
      </c>
      <c r="F235" s="52"/>
      <c r="G235" s="52"/>
      <c r="H235" s="53"/>
      <c r="I235" s="57">
        <v>1.394099690214986</v>
      </c>
      <c r="J235" s="58"/>
      <c r="K235" s="58">
        <v>0.8919999999999999</v>
      </c>
      <c r="L235" s="243"/>
      <c r="M235" s="1">
        <v>0</v>
      </c>
      <c r="N235" s="2">
        <v>0</v>
      </c>
      <c r="O235" s="2">
        <v>0.50209969021498613</v>
      </c>
      <c r="P235" s="2">
        <v>0</v>
      </c>
      <c r="Q235" s="2">
        <v>0</v>
      </c>
      <c r="R235" s="2">
        <v>0</v>
      </c>
      <c r="S235" s="2">
        <v>0.24099999999999999</v>
      </c>
      <c r="T235" s="2">
        <v>0</v>
      </c>
      <c r="U235" s="2">
        <v>0</v>
      </c>
      <c r="V235" s="2">
        <v>0.29170000000000001</v>
      </c>
      <c r="W235" s="2">
        <v>0</v>
      </c>
      <c r="X235" s="2">
        <v>0.35510000000000003</v>
      </c>
      <c r="Y235" s="2">
        <v>0</v>
      </c>
      <c r="Z235" s="2">
        <v>4.1999999999999997E-3</v>
      </c>
      <c r="AA235" s="2">
        <v>0</v>
      </c>
      <c r="AB235" s="3">
        <v>0</v>
      </c>
      <c r="AC235" s="244">
        <v>0</v>
      </c>
      <c r="AD235" s="108">
        <v>0</v>
      </c>
      <c r="AE235" s="108">
        <v>0</v>
      </c>
      <c r="AF235" s="108">
        <f t="shared" si="901"/>
        <v>0</v>
      </c>
      <c r="AG235" s="108">
        <f t="shared" si="902"/>
        <v>0</v>
      </c>
      <c r="AH235" s="108">
        <v>0</v>
      </c>
      <c r="AI235" s="108">
        <v>0</v>
      </c>
      <c r="AJ235" s="108">
        <f t="shared" si="903"/>
        <v>0</v>
      </c>
      <c r="AK235" s="108">
        <f t="shared" si="904"/>
        <v>0</v>
      </c>
      <c r="AL235" s="108">
        <v>0</v>
      </c>
      <c r="AM235" s="245">
        <v>0</v>
      </c>
      <c r="AN235" s="244">
        <v>0</v>
      </c>
      <c r="AO235" s="108">
        <v>0</v>
      </c>
      <c r="AP235" s="108">
        <v>0</v>
      </c>
      <c r="AQ235" s="108">
        <f t="shared" si="905"/>
        <v>0</v>
      </c>
      <c r="AR235" s="108">
        <f t="shared" si="906"/>
        <v>0</v>
      </c>
      <c r="AS235" s="246">
        <v>0</v>
      </c>
      <c r="AT235" s="247">
        <v>0</v>
      </c>
      <c r="AU235" s="108">
        <v>0</v>
      </c>
      <c r="AV235" s="108">
        <f t="shared" si="907"/>
        <v>0</v>
      </c>
      <c r="AW235" s="108">
        <f t="shared" si="908"/>
        <v>0</v>
      </c>
      <c r="AX235" s="108">
        <v>0</v>
      </c>
      <c r="AY235" s="245">
        <v>0</v>
      </c>
      <c r="AZ235" s="248">
        <v>17</v>
      </c>
      <c r="BA235" s="108">
        <v>86.651833333333315</v>
      </c>
      <c r="BB235" s="108">
        <v>9.036546768648801</v>
      </c>
      <c r="BC235" s="109">
        <v>7.2292374149190408</v>
      </c>
      <c r="BD235" s="109">
        <v>1.8073093537297602</v>
      </c>
      <c r="BE235" s="108">
        <v>3.3887056249999996</v>
      </c>
      <c r="BF235" s="109">
        <v>2.7109644999999998</v>
      </c>
      <c r="BG235" s="109">
        <v>0.67774112499999983</v>
      </c>
      <c r="BH235" s="108">
        <v>7.2326272580696944</v>
      </c>
      <c r="BI235" s="109">
        <f t="shared" si="909"/>
        <v>4.2330252900759344</v>
      </c>
      <c r="BJ235" s="108">
        <f t="shared" si="910"/>
        <v>0.13991517430735825</v>
      </c>
      <c r="BK235" s="108">
        <v>5.315485649252591</v>
      </c>
      <c r="BL235" s="245">
        <v>133.95023836116528</v>
      </c>
      <c r="BM235" s="244">
        <v>0</v>
      </c>
      <c r="BN235" s="108">
        <v>0</v>
      </c>
      <c r="BO235" s="108">
        <v>0</v>
      </c>
      <c r="BP235" s="108">
        <f t="shared" si="911"/>
        <v>0</v>
      </c>
      <c r="BQ235" s="108">
        <f t="shared" si="912"/>
        <v>0</v>
      </c>
      <c r="BR235" s="108">
        <v>0</v>
      </c>
      <c r="BS235" s="108">
        <v>0</v>
      </c>
      <c r="BT235" s="108">
        <f t="shared" si="913"/>
        <v>0</v>
      </c>
      <c r="BU235" s="108">
        <f t="shared" si="914"/>
        <v>0</v>
      </c>
      <c r="BV235" s="108">
        <v>0</v>
      </c>
      <c r="BW235" s="245">
        <v>0</v>
      </c>
      <c r="BX235" s="107">
        <v>0</v>
      </c>
      <c r="BY235" s="108">
        <v>0</v>
      </c>
      <c r="BZ235" s="109">
        <f t="shared" si="915"/>
        <v>0</v>
      </c>
      <c r="CA235" s="109">
        <f t="shared" si="916"/>
        <v>0</v>
      </c>
      <c r="CB235" s="108">
        <v>0</v>
      </c>
      <c r="CC235" s="110">
        <v>0</v>
      </c>
      <c r="CD235" s="244">
        <v>0</v>
      </c>
      <c r="CE235" s="108">
        <v>0</v>
      </c>
      <c r="CF235" s="109">
        <f t="shared" si="917"/>
        <v>0</v>
      </c>
      <c r="CG235" s="109">
        <f t="shared" si="918"/>
        <v>0</v>
      </c>
      <c r="CH235" s="108">
        <v>0</v>
      </c>
      <c r="CI235" s="245">
        <v>0</v>
      </c>
      <c r="CJ235" s="249">
        <v>24.884903627388674</v>
      </c>
      <c r="CK235" s="250">
        <v>5.4746787980255087</v>
      </c>
      <c r="CL235" s="250">
        <v>4.2416829529090903</v>
      </c>
      <c r="CM235" s="251">
        <v>4.2416829529090903</v>
      </c>
      <c r="CN235" s="252">
        <f t="shared" si="806"/>
        <v>2.067608355395536</v>
      </c>
      <c r="CO235" s="250">
        <v>16.748859041124831</v>
      </c>
      <c r="CP235" s="252">
        <f t="shared" si="919"/>
        <v>1.6577015747362891</v>
      </c>
      <c r="CQ235" s="250">
        <v>5.2413879483296046</v>
      </c>
      <c r="CR235" s="250">
        <v>3.7485590826197113</v>
      </c>
      <c r="CS235" s="252">
        <f t="shared" si="920"/>
        <v>7.2515875453278325E-2</v>
      </c>
      <c r="CT235" s="252">
        <f t="shared" si="921"/>
        <v>2.1939116771666733</v>
      </c>
      <c r="CU235" s="250">
        <f t="shared" si="807"/>
        <v>55.098683502067814</v>
      </c>
      <c r="CV235" s="245">
        <f t="shared" si="922"/>
        <v>69.424341212605441</v>
      </c>
      <c r="CW235" s="244">
        <v>0</v>
      </c>
      <c r="CX235" s="108">
        <v>0</v>
      </c>
      <c r="CY235" s="108">
        <f t="shared" si="923"/>
        <v>0</v>
      </c>
      <c r="CZ235" s="108">
        <f t="shared" si="924"/>
        <v>0</v>
      </c>
      <c r="DA235" s="108">
        <v>0</v>
      </c>
      <c r="DB235" s="245">
        <v>0</v>
      </c>
      <c r="DC235" s="244">
        <v>0</v>
      </c>
      <c r="DD235" s="108">
        <v>0</v>
      </c>
      <c r="DE235" s="108">
        <f t="shared" si="925"/>
        <v>0</v>
      </c>
      <c r="DF235" s="108">
        <f t="shared" si="926"/>
        <v>0</v>
      </c>
      <c r="DG235" s="108">
        <v>0</v>
      </c>
      <c r="DH235" s="245">
        <v>0</v>
      </c>
      <c r="DI235" s="107">
        <v>30.13464785184</v>
      </c>
      <c r="DJ235" s="108">
        <v>6.6296225274048002</v>
      </c>
      <c r="DK235" s="108">
        <v>0.51903125810850637</v>
      </c>
      <c r="DL235" s="108">
        <v>20.282215140624469</v>
      </c>
      <c r="DM235" s="108">
        <f t="shared" si="927"/>
        <v>2.0074119613281662</v>
      </c>
      <c r="DN235" s="108">
        <f t="shared" si="928"/>
        <v>6.3471164061070215</v>
      </c>
      <c r="DO235" s="108">
        <v>4.2022827247923775</v>
      </c>
      <c r="DP235" s="108">
        <f t="shared" si="929"/>
        <v>8.1293159311108545E-2</v>
      </c>
      <c r="DQ235" s="108">
        <f t="shared" si="930"/>
        <v>2.459461605773785</v>
      </c>
      <c r="DR235" s="108">
        <v>3.088389975138508</v>
      </c>
      <c r="DS235" s="110">
        <v>77.82742737349038</v>
      </c>
      <c r="DT235" s="244">
        <v>0</v>
      </c>
      <c r="DU235" s="108">
        <v>0</v>
      </c>
      <c r="DV235" s="108">
        <v>0</v>
      </c>
      <c r="DW235" s="108">
        <f t="shared" si="931"/>
        <v>0</v>
      </c>
      <c r="DX235" s="108">
        <f t="shared" si="932"/>
        <v>0</v>
      </c>
      <c r="DY235" s="108">
        <v>0</v>
      </c>
      <c r="DZ235" s="108">
        <v>0</v>
      </c>
      <c r="EA235" s="108"/>
      <c r="EB235" s="108">
        <v>0</v>
      </c>
      <c r="EC235" s="108">
        <f t="shared" si="933"/>
        <v>0</v>
      </c>
      <c r="ED235" s="108">
        <f t="shared" si="934"/>
        <v>0</v>
      </c>
      <c r="EE235" s="108">
        <v>0</v>
      </c>
      <c r="EF235" s="245">
        <v>0</v>
      </c>
      <c r="EG235" s="249">
        <v>15.717746666666701</v>
      </c>
      <c r="EH235" s="250">
        <v>3.4579042666666702</v>
      </c>
      <c r="EI235" s="250">
        <v>40.313573333333203</v>
      </c>
      <c r="EJ235" s="250">
        <v>10.57887654724</v>
      </c>
      <c r="EK235" s="250">
        <f t="shared" si="935"/>
        <v>1.0470337273865318</v>
      </c>
      <c r="EL235" s="250">
        <v>3.3105536266932858</v>
      </c>
      <c r="EM235" s="250">
        <v>5.11497135941518</v>
      </c>
      <c r="EN235" s="250">
        <f t="shared" si="936"/>
        <v>9.894912094788666E-2</v>
      </c>
      <c r="EO235" s="250">
        <f t="shared" si="937"/>
        <v>2.9936290575822038</v>
      </c>
      <c r="EP235" s="250">
        <v>75.183072173321747</v>
      </c>
      <c r="EQ235" s="245">
        <v>94.730670938385416</v>
      </c>
      <c r="ER235" s="244">
        <v>0</v>
      </c>
      <c r="ES235" s="108">
        <v>0</v>
      </c>
      <c r="ET235" s="108">
        <v>0</v>
      </c>
      <c r="EU235" s="108">
        <f t="shared" si="938"/>
        <v>0</v>
      </c>
      <c r="EV235" s="108">
        <f t="shared" si="939"/>
        <v>0</v>
      </c>
      <c r="EW235" s="108">
        <v>0</v>
      </c>
      <c r="EX235" s="108">
        <v>0</v>
      </c>
      <c r="EY235" s="108">
        <f t="shared" si="940"/>
        <v>0</v>
      </c>
      <c r="EZ235" s="108">
        <f t="shared" si="941"/>
        <v>0</v>
      </c>
      <c r="FA235" s="108">
        <v>0</v>
      </c>
      <c r="FB235" s="245">
        <v>0</v>
      </c>
      <c r="FC235" s="244">
        <v>0.83333333333333293</v>
      </c>
      <c r="FD235" s="108">
        <v>6.0833333333333302E-2</v>
      </c>
      <c r="FE235" s="108">
        <f t="shared" si="942"/>
        <v>1.1768208333333328E-3</v>
      </c>
      <c r="FF235" s="108">
        <f t="shared" si="943"/>
        <v>3.5603803333333316E-2</v>
      </c>
      <c r="FG235" s="108">
        <v>4.4708333333333301E-2</v>
      </c>
      <c r="FH235" s="245">
        <v>1.1266499999999995</v>
      </c>
      <c r="FI235" s="244">
        <v>0</v>
      </c>
      <c r="FJ235" s="108">
        <v>0</v>
      </c>
      <c r="FK235" s="108">
        <f t="shared" si="944"/>
        <v>0</v>
      </c>
      <c r="FL235" s="108">
        <f t="shared" si="945"/>
        <v>0</v>
      </c>
      <c r="FM235" s="108">
        <v>0</v>
      </c>
      <c r="FN235" s="245">
        <v>0</v>
      </c>
      <c r="FO235" s="244">
        <v>0</v>
      </c>
      <c r="FP235" s="108">
        <v>0</v>
      </c>
      <c r="FQ235" s="108">
        <f t="shared" si="946"/>
        <v>0</v>
      </c>
      <c r="FR235" s="108">
        <f t="shared" si="947"/>
        <v>0</v>
      </c>
      <c r="FS235" s="108">
        <v>0</v>
      </c>
      <c r="FT235" s="110">
        <v>0</v>
      </c>
      <c r="FU235" s="253">
        <f t="shared" si="808"/>
        <v>86.299503737992353</v>
      </c>
      <c r="FV235" s="254">
        <f t="shared" si="809"/>
        <v>46.325063001018357</v>
      </c>
      <c r="FW235" s="254">
        <f t="shared" si="810"/>
        <v>12.007810270314575</v>
      </c>
      <c r="FX235" s="254">
        <f t="shared" si="811"/>
        <v>86.651833333333315</v>
      </c>
      <c r="FY235" s="254">
        <f t="shared" si="812"/>
        <v>0</v>
      </c>
      <c r="FZ235" s="254">
        <f t="shared" si="813"/>
        <v>0</v>
      </c>
      <c r="GA235" s="254">
        <f t="shared" si="948"/>
        <v>0</v>
      </c>
      <c r="GB235" s="254">
        <f t="shared" si="949"/>
        <v>0</v>
      </c>
      <c r="GC235" s="254">
        <f t="shared" si="950"/>
        <v>0</v>
      </c>
      <c r="GD235" s="254">
        <f t="shared" si="951"/>
        <v>0</v>
      </c>
      <c r="GE235" s="254">
        <f t="shared" si="814"/>
        <v>47.609950728989304</v>
      </c>
      <c r="GF235" s="255">
        <f t="shared" si="815"/>
        <v>18.176850736978494</v>
      </c>
      <c r="GG235" s="255">
        <f t="shared" si="816"/>
        <v>4.7121472634509871</v>
      </c>
      <c r="GH235" s="254">
        <f t="shared" si="817"/>
        <v>20.359273758230298</v>
      </c>
      <c r="GI235" s="255">
        <f t="shared" si="818"/>
        <v>14.537070349396956</v>
      </c>
      <c r="GJ235" s="256">
        <f t="shared" si="819"/>
        <v>0.3938501508529651</v>
      </c>
      <c r="GK235" s="253">
        <f t="shared" si="952"/>
        <v>299.25343482987819</v>
      </c>
      <c r="GL235" s="257">
        <f t="shared" si="953"/>
        <v>377.0593278856465</v>
      </c>
      <c r="GM235" s="221">
        <f t="shared" si="954"/>
        <v>377.0593278856465</v>
      </c>
      <c r="GN235" s="222">
        <f t="shared" si="955"/>
        <v>149.95691527870343</v>
      </c>
      <c r="GO235" s="222">
        <f t="shared" si="956"/>
        <v>21.56339768261935</v>
      </c>
      <c r="GP235" s="55">
        <f t="shared" si="957"/>
        <v>0.39770111541752379</v>
      </c>
      <c r="GQ235" s="56">
        <f t="shared" si="958"/>
        <v>5.7188341695551523E-2</v>
      </c>
      <c r="GR235" s="258">
        <f t="shared" si="959"/>
        <v>1.0711782389145668</v>
      </c>
      <c r="GS235" s="227">
        <f t="shared" si="820"/>
        <v>377.0593278856465</v>
      </c>
      <c r="GT235" s="222">
        <f t="shared" si="1047"/>
        <v>149.95691527870343</v>
      </c>
      <c r="GU235" s="222">
        <f t="shared" si="1048"/>
        <v>21.56339768261935</v>
      </c>
      <c r="GV235" s="37">
        <f t="shared" si="1013"/>
        <v>0.39770111541752379</v>
      </c>
      <c r="GW235" s="228">
        <f t="shared" si="1014"/>
        <v>5.7188341695551523E-2</v>
      </c>
      <c r="GX235" s="258">
        <f t="shared" si="960"/>
        <v>1.0711782389145668</v>
      </c>
      <c r="GY235" s="221">
        <f t="shared" si="1019"/>
        <v>243.10908952448122</v>
      </c>
      <c r="GZ235" s="222">
        <f t="shared" si="961"/>
        <v>143.44990880279872</v>
      </c>
      <c r="HA235" s="222">
        <f t="shared" si="962"/>
        <v>8.8624501501940873</v>
      </c>
      <c r="HB235" s="55">
        <f t="shared" si="963"/>
        <v>0.59006394653274874</v>
      </c>
      <c r="HC235" s="56">
        <f t="shared" si="964"/>
        <v>3.6454622768440886E-2</v>
      </c>
      <c r="HD235" s="258">
        <f t="shared" si="965"/>
        <v>1.0981098414885131</v>
      </c>
      <c r="HE235" s="221">
        <f t="shared" si="966"/>
        <v>243.10908952448122</v>
      </c>
      <c r="HF235" s="222">
        <f t="shared" si="967"/>
        <v>143.44990880279872</v>
      </c>
      <c r="HG235" s="222">
        <f t="shared" si="968"/>
        <v>8.8624501501940873</v>
      </c>
      <c r="HH235" s="55">
        <f t="shared" si="969"/>
        <v>0.59006394653274874</v>
      </c>
      <c r="HI235" s="56">
        <f t="shared" si="970"/>
        <v>3.6454622768440886E-2</v>
      </c>
      <c r="HJ235" s="259">
        <f t="shared" si="971"/>
        <v>1.0981098414885131</v>
      </c>
      <c r="HK235" s="54">
        <f t="shared" si="821"/>
        <v>1.4933292510358318</v>
      </c>
      <c r="HL235" s="55">
        <f t="shared" si="822"/>
        <v>0</v>
      </c>
      <c r="HM235" s="55">
        <f t="shared" si="823"/>
        <v>0.97951397860775358</v>
      </c>
      <c r="HN235" s="56">
        <f t="shared" si="824"/>
        <v>0</v>
      </c>
      <c r="HQ235" s="57">
        <f t="shared" si="825"/>
        <v>0</v>
      </c>
      <c r="HR235" s="58">
        <f t="shared" si="972"/>
        <v>0</v>
      </c>
      <c r="HS235" s="58">
        <f t="shared" si="826"/>
        <v>0</v>
      </c>
      <c r="HT235" s="58">
        <f t="shared" si="973"/>
        <v>0</v>
      </c>
      <c r="HU235" s="58">
        <f t="shared" si="827"/>
        <v>0</v>
      </c>
      <c r="HV235" s="55"/>
      <c r="HW235" s="56"/>
      <c r="HX235" s="260"/>
      <c r="HY235" s="57">
        <f t="shared" si="828"/>
        <v>0</v>
      </c>
      <c r="HZ235" s="58">
        <f t="shared" si="974"/>
        <v>0</v>
      </c>
      <c r="IA235" s="58">
        <f t="shared" si="829"/>
        <v>0</v>
      </c>
      <c r="IB235" s="58">
        <f t="shared" si="975"/>
        <v>0</v>
      </c>
      <c r="IC235" s="58">
        <f t="shared" si="830"/>
        <v>0</v>
      </c>
      <c r="ID235" s="55"/>
      <c r="IE235" s="56"/>
      <c r="IF235" s="260"/>
      <c r="IG235" s="57">
        <f t="shared" si="831"/>
        <v>5.1642908538926395</v>
      </c>
      <c r="IH235" s="58">
        <f t="shared" si="976"/>
        <v>5.9735352306976166</v>
      </c>
      <c r="II235" s="58">
        <f t="shared" si="832"/>
        <v>10.080117089226398</v>
      </c>
      <c r="IJ235" s="58">
        <f t="shared" si="977"/>
        <v>11.641527226347568</v>
      </c>
      <c r="IK235" s="58">
        <f t="shared" si="833"/>
        <v>106.3097129850518</v>
      </c>
      <c r="IL235" s="55">
        <f t="shared" si="834"/>
        <v>4.8577789450139797E-2</v>
      </c>
      <c r="IM235" s="56">
        <f t="shared" si="835"/>
        <v>9.4818401876823458E-2</v>
      </c>
      <c r="IN235" s="260">
        <f t="shared" si="836"/>
        <v>1.0222995100575569</v>
      </c>
      <c r="IO235" s="57">
        <f t="shared" si="837"/>
        <v>0</v>
      </c>
      <c r="IP235" s="58">
        <f t="shared" si="978"/>
        <v>0</v>
      </c>
      <c r="IQ235" s="58">
        <f t="shared" si="838"/>
        <v>0</v>
      </c>
      <c r="IR235" s="58">
        <f t="shared" si="979"/>
        <v>0</v>
      </c>
      <c r="IS235" s="58">
        <f t="shared" si="839"/>
        <v>0</v>
      </c>
      <c r="IT235" s="55"/>
      <c r="IU235" s="56"/>
      <c r="IV235" s="260"/>
      <c r="IW235" s="57">
        <f t="shared" si="840"/>
        <v>0</v>
      </c>
      <c r="IX235" s="58">
        <f t="shared" si="980"/>
        <v>0</v>
      </c>
      <c r="IY235" s="58">
        <f t="shared" si="841"/>
        <v>0</v>
      </c>
      <c r="IZ235" s="58">
        <f t="shared" si="981"/>
        <v>0</v>
      </c>
      <c r="JA235" s="58">
        <f t="shared" si="842"/>
        <v>0</v>
      </c>
      <c r="JB235" s="55"/>
      <c r="JC235" s="56"/>
      <c r="JD235" s="260"/>
      <c r="JE235" s="57">
        <f t="shared" si="843"/>
        <v>0</v>
      </c>
      <c r="JF235" s="58">
        <f t="shared" si="982"/>
        <v>0</v>
      </c>
      <c r="JG235" s="58">
        <f t="shared" si="844"/>
        <v>0</v>
      </c>
      <c r="JH235" s="58">
        <f t="shared" si="983"/>
        <v>0</v>
      </c>
      <c r="JI235" s="58">
        <f t="shared" si="845"/>
        <v>0</v>
      </c>
      <c r="JJ235" s="55"/>
      <c r="JK235" s="56"/>
      <c r="JL235" s="260"/>
      <c r="JM235" s="57">
        <f t="shared" si="846"/>
        <v>39.430647968519644</v>
      </c>
      <c r="JN235" s="58">
        <f t="shared" si="984"/>
        <v>45.609430505186673</v>
      </c>
      <c r="JO235" s="58">
        <f t="shared" si="847"/>
        <v>3.7978258055851035</v>
      </c>
      <c r="JP235" s="58">
        <f t="shared" si="985"/>
        <v>4.3861090228702366</v>
      </c>
      <c r="JQ235" s="58">
        <f t="shared" si="848"/>
        <v>55.098683502067814</v>
      </c>
      <c r="JR235" s="55">
        <f t="shared" si="849"/>
        <v>0.71563684397359217</v>
      </c>
      <c r="JS235" s="56">
        <f t="shared" si="850"/>
        <v>6.8927705059279212E-2</v>
      </c>
      <c r="JT235" s="260">
        <f t="shared" si="851"/>
        <v>1.1228171949643442</v>
      </c>
      <c r="JU235" s="57">
        <f t="shared" si="852"/>
        <v>0</v>
      </c>
      <c r="JV235" s="58">
        <f t="shared" si="986"/>
        <v>0</v>
      </c>
      <c r="JW235" s="58">
        <f t="shared" si="853"/>
        <v>0</v>
      </c>
      <c r="JX235" s="58">
        <f t="shared" si="987"/>
        <v>0</v>
      </c>
      <c r="JY235" s="58">
        <f t="shared" si="854"/>
        <v>0</v>
      </c>
      <c r="JZ235" s="55"/>
      <c r="KA235" s="56"/>
      <c r="KB235" s="260"/>
      <c r="KC235" s="57">
        <f t="shared" si="855"/>
        <v>0</v>
      </c>
      <c r="KD235" s="58">
        <f t="shared" si="988"/>
        <v>0</v>
      </c>
      <c r="KE235" s="58">
        <f t="shared" si="856"/>
        <v>0</v>
      </c>
      <c r="KF235" s="58">
        <f t="shared" si="989"/>
        <v>0</v>
      </c>
      <c r="KG235" s="58">
        <f t="shared" si="857"/>
        <v>0</v>
      </c>
      <c r="KH235" s="55"/>
      <c r="KI235" s="56"/>
      <c r="KJ235" s="260"/>
      <c r="KK235" s="57">
        <f t="shared" si="858"/>
        <v>47.508295553739387</v>
      </c>
      <c r="KL235" s="58">
        <f t="shared" si="990"/>
        <v>54.952845467010349</v>
      </c>
      <c r="KM235" s="58">
        <f t="shared" si="859"/>
        <v>2.0887051206392746</v>
      </c>
      <c r="KN235" s="58">
        <f t="shared" si="991"/>
        <v>2.4122455438262982</v>
      </c>
      <c r="KO235" s="58">
        <f t="shared" si="860"/>
        <v>61.767799502770139</v>
      </c>
      <c r="KP235" s="55">
        <f t="shared" si="992"/>
        <v>0.76914340378288448</v>
      </c>
      <c r="KQ235" s="56">
        <f t="shared" si="993"/>
        <v>3.3815436804505251E-2</v>
      </c>
      <c r="KR235" s="260">
        <f t="shared" si="994"/>
        <v>1.1257627825337959</v>
      </c>
      <c r="KS235" s="57">
        <f t="shared" si="861"/>
        <v>0</v>
      </c>
      <c r="KT235" s="58">
        <f t="shared" si="995"/>
        <v>0</v>
      </c>
      <c r="KU235" s="58">
        <f t="shared" si="862"/>
        <v>0</v>
      </c>
      <c r="KV235" s="58">
        <f t="shared" si="996"/>
        <v>0</v>
      </c>
      <c r="KW235" s="58">
        <f t="shared" si="863"/>
        <v>0</v>
      </c>
      <c r="KX235" s="55"/>
      <c r="KY235" s="56"/>
      <c r="KZ235" s="260"/>
      <c r="LA235" s="57">
        <f t="shared" si="864"/>
        <v>26.866753808149468</v>
      </c>
      <c r="LB235" s="58">
        <f t="shared" si="997"/>
        <v>31.076774129886491</v>
      </c>
      <c r="LC235" s="58">
        <f t="shared" si="865"/>
        <v>1.1459828483344183</v>
      </c>
      <c r="LD235" s="58">
        <f t="shared" si="998"/>
        <v>1.3234955915414197</v>
      </c>
      <c r="LE235" s="58">
        <f t="shared" si="866"/>
        <v>75.183072173321762</v>
      </c>
      <c r="LF235" s="55">
        <f t="shared" si="999"/>
        <v>0.3573511035331563</v>
      </c>
      <c r="LG235" s="56">
        <f t="shared" si="1000"/>
        <v>1.5242564784963166E-2</v>
      </c>
      <c r="LH235" s="260">
        <f t="shared" si="1001"/>
        <v>1.0583579912088366</v>
      </c>
      <c r="LI235" s="57">
        <f t="shared" si="867"/>
        <v>0</v>
      </c>
      <c r="LJ235" s="58">
        <f t="shared" si="1002"/>
        <v>0</v>
      </c>
      <c r="LK235" s="58">
        <f t="shared" si="868"/>
        <v>0</v>
      </c>
      <c r="LL235" s="58">
        <f t="shared" si="1003"/>
        <v>0</v>
      </c>
      <c r="LM235" s="58">
        <f t="shared" si="869"/>
        <v>0</v>
      </c>
      <c r="LN235" s="55"/>
      <c r="LO235" s="56"/>
      <c r="LP235" s="260"/>
      <c r="LQ235" s="57">
        <f t="shared" si="870"/>
        <v>4.3436640066666643E-2</v>
      </c>
      <c r="LR235" s="58">
        <f t="shared" si="1004"/>
        <v>5.0243161565113312E-2</v>
      </c>
      <c r="LS235" s="58">
        <f t="shared" si="871"/>
        <v>1.1768208333333328E-3</v>
      </c>
      <c r="LT235" s="58">
        <f t="shared" si="1005"/>
        <v>1.359110380416666E-3</v>
      </c>
      <c r="LU235" s="58">
        <f t="shared" si="872"/>
        <v>0.89416666666666633</v>
      </c>
      <c r="LV235" s="55">
        <f t="shared" si="873"/>
        <v>4.857778945013979E-2</v>
      </c>
      <c r="LW235" s="56">
        <f t="shared" si="874"/>
        <v>1.3161090400745572E-3</v>
      </c>
      <c r="LX235" s="260">
        <f t="shared" si="875"/>
        <v>1.0078160048971445</v>
      </c>
      <c r="LY235" s="57">
        <f t="shared" si="876"/>
        <v>0</v>
      </c>
      <c r="LZ235" s="58">
        <f t="shared" si="1006"/>
        <v>0</v>
      </c>
      <c r="MA235" s="58">
        <f t="shared" si="877"/>
        <v>0</v>
      </c>
      <c r="MB235" s="58">
        <f t="shared" si="1007"/>
        <v>0</v>
      </c>
      <c r="MC235" s="58">
        <f t="shared" si="878"/>
        <v>0</v>
      </c>
      <c r="MD235" s="55"/>
      <c r="ME235" s="56"/>
      <c r="MF235" s="260"/>
      <c r="MG235" s="57">
        <f t="shared" si="879"/>
        <v>0</v>
      </c>
      <c r="MH235" s="58">
        <f t="shared" si="1008"/>
        <v>0</v>
      </c>
      <c r="MI235" s="58">
        <f t="shared" si="880"/>
        <v>0</v>
      </c>
      <c r="MJ235" s="58">
        <f t="shared" si="1009"/>
        <v>0</v>
      </c>
      <c r="MK235" s="58">
        <f t="shared" si="881"/>
        <v>0</v>
      </c>
      <c r="ML235" s="55"/>
      <c r="MM235" s="56"/>
      <c r="MN235" s="260"/>
      <c r="MO235" s="59">
        <v>1.394099690214986</v>
      </c>
      <c r="MP235" s="60"/>
      <c r="MQ235" s="60">
        <v>0.8919999999999999</v>
      </c>
      <c r="MR235" s="61"/>
      <c r="MS235" s="59">
        <f t="shared" si="882"/>
        <v>1.0711782389145668</v>
      </c>
      <c r="MT235" s="60"/>
      <c r="MU235" s="60">
        <f t="shared" si="1010"/>
        <v>1.0981098414885131</v>
      </c>
      <c r="MV235" s="61"/>
      <c r="MW235" s="66">
        <f t="shared" si="1011"/>
        <v>1.4933292510358318</v>
      </c>
      <c r="MX235" s="67"/>
      <c r="MY235" s="67">
        <f t="shared" si="1012"/>
        <v>0.97951397860775358</v>
      </c>
      <c r="MZ235" s="261"/>
      <c r="NA235" s="59">
        <f t="shared" si="883"/>
        <v>1.0711830547978125</v>
      </c>
      <c r="NB235" s="60"/>
      <c r="NC235" s="60">
        <f t="shared" si="884"/>
        <v>1.0975781362671988</v>
      </c>
      <c r="ND235" s="262"/>
      <c r="NE235" s="62">
        <f t="shared" si="885"/>
        <v>1.4933359648571727</v>
      </c>
      <c r="NF235" s="63"/>
      <c r="NG235" s="63">
        <f t="shared" si="886"/>
        <v>0.97903969755034126</v>
      </c>
      <c r="NH235" s="64"/>
      <c r="NI235" s="238">
        <f t="shared" si="1015"/>
        <v>-6.7138213408757252E-6</v>
      </c>
      <c r="NJ235" s="238">
        <f t="shared" si="1016"/>
        <v>0</v>
      </c>
      <c r="NK235" s="238">
        <f t="shared" si="1017"/>
        <v>4.7428105741231796E-4</v>
      </c>
      <c r="NL235" s="238">
        <f t="shared" si="1018"/>
        <v>0</v>
      </c>
      <c r="NM235" s="239">
        <f t="shared" si="887"/>
        <v>0</v>
      </c>
      <c r="NN235" s="240">
        <f t="shared" si="888"/>
        <v>0</v>
      </c>
      <c r="NO235" s="240">
        <f>O235*IN235+0.001</f>
        <v>0.51429626730683142</v>
      </c>
      <c r="NP235" s="240">
        <f t="shared" si="889"/>
        <v>0</v>
      </c>
      <c r="NQ235" s="240">
        <f>Q235*JD235</f>
        <v>0</v>
      </c>
      <c r="NR235" s="240">
        <f t="shared" si="890"/>
        <v>0</v>
      </c>
      <c r="NS235" s="240">
        <f t="shared" si="891"/>
        <v>0.27059894398640694</v>
      </c>
      <c r="NT235" s="240">
        <f t="shared" si="892"/>
        <v>0</v>
      </c>
      <c r="NU235" s="240">
        <f t="shared" si="893"/>
        <v>0</v>
      </c>
      <c r="NV235" s="240">
        <f t="shared" si="894"/>
        <v>0.32838500366510831</v>
      </c>
      <c r="NW235" s="240">
        <f t="shared" si="895"/>
        <v>0</v>
      </c>
      <c r="NX235" s="240">
        <f t="shared" si="896"/>
        <v>0.3758229226782579</v>
      </c>
      <c r="NY235" s="240">
        <f t="shared" si="897"/>
        <v>0</v>
      </c>
      <c r="NZ235" s="240">
        <f t="shared" si="898"/>
        <v>4.2328272205680063E-3</v>
      </c>
      <c r="OA235" s="240">
        <f t="shared" si="899"/>
        <v>0</v>
      </c>
      <c r="OB235" s="241">
        <f t="shared" si="900"/>
        <v>0</v>
      </c>
      <c r="OC235" s="4"/>
      <c r="OD235" s="4"/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136"/>
      <c r="OP235" s="13"/>
      <c r="OQ235" s="13"/>
      <c r="OR235" s="13"/>
      <c r="OS235" s="13"/>
      <c r="OT235" s="13"/>
    </row>
    <row r="236" spans="1:410" ht="15" customHeight="1">
      <c r="A236" s="242">
        <v>217</v>
      </c>
      <c r="B236" s="49" t="s">
        <v>286</v>
      </c>
      <c r="C236" s="50">
        <v>1</v>
      </c>
      <c r="D236" s="51">
        <v>69.8</v>
      </c>
      <c r="E236" s="52">
        <v>69.8</v>
      </c>
      <c r="F236" s="52"/>
      <c r="G236" s="52"/>
      <c r="H236" s="53"/>
      <c r="I236" s="57">
        <v>1.0839679710246197</v>
      </c>
      <c r="J236" s="58"/>
      <c r="K236" s="58">
        <v>0.74530000000000007</v>
      </c>
      <c r="L236" s="243"/>
      <c r="M236" s="1">
        <v>0</v>
      </c>
      <c r="N236" s="2">
        <v>0</v>
      </c>
      <c r="O236" s="2">
        <v>0.33866797102461971</v>
      </c>
      <c r="P236" s="2">
        <v>0</v>
      </c>
      <c r="Q236" s="2">
        <v>0</v>
      </c>
      <c r="R236" s="2">
        <v>0</v>
      </c>
      <c r="S236" s="2">
        <v>0.24099999999999999</v>
      </c>
      <c r="T236" s="2">
        <v>0</v>
      </c>
      <c r="U236" s="2">
        <v>0</v>
      </c>
      <c r="V236" s="2">
        <v>0.13320000000000001</v>
      </c>
      <c r="W236" s="2">
        <v>0</v>
      </c>
      <c r="X236" s="2">
        <v>0.35489999999999999</v>
      </c>
      <c r="Y236" s="2">
        <v>0</v>
      </c>
      <c r="Z236" s="2">
        <v>1.6199999999999999E-2</v>
      </c>
      <c r="AA236" s="2">
        <v>0</v>
      </c>
      <c r="AB236" s="3">
        <v>0</v>
      </c>
      <c r="AC236" s="244">
        <v>0</v>
      </c>
      <c r="AD236" s="108">
        <v>0</v>
      </c>
      <c r="AE236" s="108">
        <v>0</v>
      </c>
      <c r="AF236" s="108">
        <f t="shared" si="901"/>
        <v>0</v>
      </c>
      <c r="AG236" s="108">
        <f t="shared" si="902"/>
        <v>0</v>
      </c>
      <c r="AH236" s="108">
        <v>0</v>
      </c>
      <c r="AI236" s="108">
        <v>0</v>
      </c>
      <c r="AJ236" s="108">
        <f t="shared" si="903"/>
        <v>0</v>
      </c>
      <c r="AK236" s="108">
        <f t="shared" si="904"/>
        <v>0</v>
      </c>
      <c r="AL236" s="108">
        <v>0</v>
      </c>
      <c r="AM236" s="245">
        <v>0</v>
      </c>
      <c r="AN236" s="244">
        <v>0</v>
      </c>
      <c r="AO236" s="108">
        <v>0</v>
      </c>
      <c r="AP236" s="108">
        <v>0</v>
      </c>
      <c r="AQ236" s="108">
        <f t="shared" si="905"/>
        <v>0</v>
      </c>
      <c r="AR236" s="108">
        <f t="shared" si="906"/>
        <v>0</v>
      </c>
      <c r="AS236" s="246">
        <v>0</v>
      </c>
      <c r="AT236" s="247">
        <v>0</v>
      </c>
      <c r="AU236" s="108">
        <v>0</v>
      </c>
      <c r="AV236" s="108">
        <f t="shared" si="907"/>
        <v>0</v>
      </c>
      <c r="AW236" s="108">
        <f t="shared" si="908"/>
        <v>0</v>
      </c>
      <c r="AX236" s="108">
        <v>0</v>
      </c>
      <c r="AY236" s="245">
        <v>0</v>
      </c>
      <c r="AZ236" s="248">
        <v>3</v>
      </c>
      <c r="BA236" s="108">
        <v>15.291499999999996</v>
      </c>
      <c r="BB236" s="108">
        <v>1.5946847238791999</v>
      </c>
      <c r="BC236" s="109">
        <v>1.27574777910336</v>
      </c>
      <c r="BD236" s="109">
        <v>0.31893694477583989</v>
      </c>
      <c r="BE236" s="108">
        <v>0.59800687499999994</v>
      </c>
      <c r="BF236" s="109">
        <v>0.47840549999999998</v>
      </c>
      <c r="BG236" s="109">
        <v>0.11960137499999995</v>
      </c>
      <c r="BH236" s="108">
        <v>1.2763459867181812</v>
      </c>
      <c r="BI236" s="109">
        <f t="shared" si="909"/>
        <v>0.74700446295457645</v>
      </c>
      <c r="BJ236" s="108">
        <f t="shared" si="910"/>
        <v>2.4690913113063217E-2</v>
      </c>
      <c r="BK236" s="108">
        <v>0.93802687927986883</v>
      </c>
      <c r="BL236" s="245">
        <v>23.63827735785269</v>
      </c>
      <c r="BM236" s="244">
        <v>0</v>
      </c>
      <c r="BN236" s="108">
        <v>0</v>
      </c>
      <c r="BO236" s="108">
        <v>0</v>
      </c>
      <c r="BP236" s="108">
        <f t="shared" si="911"/>
        <v>0</v>
      </c>
      <c r="BQ236" s="108">
        <f t="shared" si="912"/>
        <v>0</v>
      </c>
      <c r="BR236" s="108">
        <v>0</v>
      </c>
      <c r="BS236" s="108">
        <v>0</v>
      </c>
      <c r="BT236" s="108">
        <f t="shared" si="913"/>
        <v>0</v>
      </c>
      <c r="BU236" s="108">
        <f t="shared" si="914"/>
        <v>0</v>
      </c>
      <c r="BV236" s="108">
        <v>0</v>
      </c>
      <c r="BW236" s="245">
        <v>0</v>
      </c>
      <c r="BX236" s="107">
        <v>0</v>
      </c>
      <c r="BY236" s="108">
        <v>0</v>
      </c>
      <c r="BZ236" s="109">
        <f t="shared" si="915"/>
        <v>0</v>
      </c>
      <c r="CA236" s="109">
        <f t="shared" si="916"/>
        <v>0</v>
      </c>
      <c r="CB236" s="108">
        <v>0</v>
      </c>
      <c r="CC236" s="110">
        <v>0</v>
      </c>
      <c r="CD236" s="244">
        <v>0</v>
      </c>
      <c r="CE236" s="108">
        <v>0</v>
      </c>
      <c r="CF236" s="109">
        <f t="shared" si="917"/>
        <v>0</v>
      </c>
      <c r="CG236" s="109">
        <f t="shared" si="918"/>
        <v>0</v>
      </c>
      <c r="CH236" s="108">
        <v>0</v>
      </c>
      <c r="CI236" s="245">
        <v>0</v>
      </c>
      <c r="CJ236" s="249">
        <v>6.5115886530149183</v>
      </c>
      <c r="CK236" s="250">
        <v>1.432549503663282</v>
      </c>
      <c r="CL236" s="250">
        <v>1.109913664903672</v>
      </c>
      <c r="CM236" s="251">
        <v>1.109913664903672</v>
      </c>
      <c r="CN236" s="252">
        <f t="shared" si="806"/>
        <v>0.54102741595729498</v>
      </c>
      <c r="CO236" s="250">
        <v>4.3826442776776497</v>
      </c>
      <c r="CP236" s="252">
        <f t="shared" si="919"/>
        <v>0.43376783473886771</v>
      </c>
      <c r="CQ236" s="250">
        <v>1.3715047002564438</v>
      </c>
      <c r="CR236" s="250">
        <v>0.980878815245945</v>
      </c>
      <c r="CS236" s="252">
        <f t="shared" si="920"/>
        <v>1.8975100680932808E-2</v>
      </c>
      <c r="CT236" s="252">
        <f t="shared" si="921"/>
        <v>0.57407698244136374</v>
      </c>
      <c r="CU236" s="250">
        <f t="shared" si="807"/>
        <v>14.417574914505465</v>
      </c>
      <c r="CV236" s="245">
        <f t="shared" si="922"/>
        <v>18.166144392276887</v>
      </c>
      <c r="CW236" s="244">
        <v>0</v>
      </c>
      <c r="CX236" s="108">
        <v>0</v>
      </c>
      <c r="CY236" s="108">
        <f t="shared" si="923"/>
        <v>0</v>
      </c>
      <c r="CZ236" s="108">
        <f t="shared" si="924"/>
        <v>0</v>
      </c>
      <c r="DA236" s="108">
        <v>0</v>
      </c>
      <c r="DB236" s="245">
        <v>0</v>
      </c>
      <c r="DC236" s="244">
        <v>0</v>
      </c>
      <c r="DD236" s="108">
        <v>0</v>
      </c>
      <c r="DE236" s="108">
        <f t="shared" si="925"/>
        <v>0</v>
      </c>
      <c r="DF236" s="108">
        <f t="shared" si="926"/>
        <v>0</v>
      </c>
      <c r="DG236" s="108">
        <v>0</v>
      </c>
      <c r="DH236" s="245">
        <v>0</v>
      </c>
      <c r="DI236" s="107">
        <v>3.602768908896</v>
      </c>
      <c r="DJ236" s="108">
        <v>0.79260915995712</v>
      </c>
      <c r="DK236" s="108">
        <v>5.9503015969306641E-2</v>
      </c>
      <c r="DL236" s="108">
        <v>2.4248544224391795</v>
      </c>
      <c r="DM236" s="108">
        <f t="shared" si="927"/>
        <v>0.23999754160649536</v>
      </c>
      <c r="DN236" s="108">
        <f t="shared" si="928"/>
        <v>0.75883394295811679</v>
      </c>
      <c r="DO236" s="108">
        <v>0.50222069203009723</v>
      </c>
      <c r="DP236" s="108">
        <f t="shared" si="929"/>
        <v>9.7154592873222312E-3</v>
      </c>
      <c r="DQ236" s="108">
        <f t="shared" si="930"/>
        <v>0.29393369998307095</v>
      </c>
      <c r="DR236" s="108">
        <v>0.36909780996458519</v>
      </c>
      <c r="DS236" s="110">
        <v>9.3012648111075453</v>
      </c>
      <c r="DT236" s="244">
        <v>0</v>
      </c>
      <c r="DU236" s="108">
        <v>0</v>
      </c>
      <c r="DV236" s="108">
        <v>0</v>
      </c>
      <c r="DW236" s="108">
        <f t="shared" si="931"/>
        <v>0</v>
      </c>
      <c r="DX236" s="108">
        <f t="shared" si="932"/>
        <v>0</v>
      </c>
      <c r="DY236" s="108">
        <v>0</v>
      </c>
      <c r="DZ236" s="108">
        <v>0</v>
      </c>
      <c r="EA236" s="108"/>
      <c r="EB236" s="108">
        <v>0</v>
      </c>
      <c r="EC236" s="108">
        <f t="shared" si="933"/>
        <v>0</v>
      </c>
      <c r="ED236" s="108">
        <f t="shared" si="934"/>
        <v>0</v>
      </c>
      <c r="EE236" s="108">
        <v>0</v>
      </c>
      <c r="EF236" s="245">
        <v>0</v>
      </c>
      <c r="EG236" s="249">
        <v>4.1107255555555398</v>
      </c>
      <c r="EH236" s="250">
        <v>0.904359622222219</v>
      </c>
      <c r="EI236" s="250">
        <v>10.543371111111099</v>
      </c>
      <c r="EJ236" s="250">
        <v>2.76673616734332</v>
      </c>
      <c r="EK236" s="250">
        <f t="shared" si="935"/>
        <v>0.27383494542663778</v>
      </c>
      <c r="EL236" s="250">
        <v>0.86582241620841849</v>
      </c>
      <c r="EM236" s="250">
        <v>1.3377390493049499</v>
      </c>
      <c r="EN236" s="250">
        <f t="shared" si="936"/>
        <v>2.5878561908804259E-2</v>
      </c>
      <c r="EO236" s="250">
        <f t="shared" si="937"/>
        <v>0.78293585790860942</v>
      </c>
      <c r="EP236" s="250">
        <v>19.662931505537131</v>
      </c>
      <c r="EQ236" s="245">
        <v>24.775293696976785</v>
      </c>
      <c r="ER236" s="244">
        <v>0</v>
      </c>
      <c r="ES236" s="108">
        <v>0</v>
      </c>
      <c r="ET236" s="108">
        <v>0</v>
      </c>
      <c r="EU236" s="108">
        <f t="shared" si="938"/>
        <v>0</v>
      </c>
      <c r="EV236" s="108">
        <f t="shared" si="939"/>
        <v>0</v>
      </c>
      <c r="EW236" s="108">
        <v>0</v>
      </c>
      <c r="EX236" s="108">
        <v>0</v>
      </c>
      <c r="EY236" s="108">
        <f t="shared" si="940"/>
        <v>0</v>
      </c>
      <c r="EZ236" s="108">
        <f t="shared" si="941"/>
        <v>0</v>
      </c>
      <c r="FA236" s="108">
        <v>0</v>
      </c>
      <c r="FB236" s="245">
        <v>0</v>
      </c>
      <c r="FC236" s="244">
        <v>0.83333333333333293</v>
      </c>
      <c r="FD236" s="108">
        <v>6.0833333333333302E-2</v>
      </c>
      <c r="FE236" s="108">
        <f t="shared" si="942"/>
        <v>1.1768208333333328E-3</v>
      </c>
      <c r="FF236" s="108">
        <f t="shared" si="943"/>
        <v>3.5603803333333316E-2</v>
      </c>
      <c r="FG236" s="108">
        <v>4.4708333333333301E-2</v>
      </c>
      <c r="FH236" s="245">
        <v>1.1266499999999995</v>
      </c>
      <c r="FI236" s="244">
        <v>0</v>
      </c>
      <c r="FJ236" s="108">
        <v>0</v>
      </c>
      <c r="FK236" s="108">
        <f t="shared" si="944"/>
        <v>0</v>
      </c>
      <c r="FL236" s="108">
        <f t="shared" si="945"/>
        <v>0</v>
      </c>
      <c r="FM236" s="108">
        <v>0</v>
      </c>
      <c r="FN236" s="245">
        <v>0</v>
      </c>
      <c r="FO236" s="244">
        <v>0</v>
      </c>
      <c r="FP236" s="108">
        <v>0</v>
      </c>
      <c r="FQ236" s="108">
        <f t="shared" si="946"/>
        <v>0</v>
      </c>
      <c r="FR236" s="108">
        <f t="shared" si="947"/>
        <v>0</v>
      </c>
      <c r="FS236" s="108">
        <v>0</v>
      </c>
      <c r="FT236" s="110">
        <v>0</v>
      </c>
      <c r="FU236" s="253">
        <f t="shared" si="808"/>
        <v>17.354601403309079</v>
      </c>
      <c r="FV236" s="254">
        <f t="shared" si="809"/>
        <v>12.443632029135955</v>
      </c>
      <c r="FW236" s="254">
        <f t="shared" si="810"/>
        <v>2.295180695060655</v>
      </c>
      <c r="FX236" s="254">
        <f t="shared" si="811"/>
        <v>15.291499999999996</v>
      </c>
      <c r="FY236" s="254">
        <f t="shared" si="812"/>
        <v>0</v>
      </c>
      <c r="FZ236" s="254">
        <f t="shared" si="813"/>
        <v>0</v>
      </c>
      <c r="GA236" s="254">
        <f t="shared" si="948"/>
        <v>0</v>
      </c>
      <c r="GB236" s="254">
        <f t="shared" si="949"/>
        <v>0</v>
      </c>
      <c r="GC236" s="254">
        <f t="shared" si="950"/>
        <v>0</v>
      </c>
      <c r="GD236" s="254">
        <f t="shared" si="951"/>
        <v>0</v>
      </c>
      <c r="GE236" s="254">
        <f t="shared" si="814"/>
        <v>9.5742348674601487</v>
      </c>
      <c r="GF236" s="255">
        <f t="shared" si="815"/>
        <v>3.6553164924960346</v>
      </c>
      <c r="GG236" s="255">
        <f t="shared" si="816"/>
        <v>0.94760032177200082</v>
      </c>
      <c r="GH236" s="254">
        <f t="shared" si="817"/>
        <v>4.1580178766325062</v>
      </c>
      <c r="GI236" s="255">
        <f t="shared" si="818"/>
        <v>2.968936864077564</v>
      </c>
      <c r="GJ236" s="256">
        <f t="shared" si="819"/>
        <v>8.0436855823455847E-2</v>
      </c>
      <c r="GK236" s="253">
        <f t="shared" si="952"/>
        <v>61.117166871598336</v>
      </c>
      <c r="GL236" s="257">
        <f t="shared" si="953"/>
        <v>77.007630258213908</v>
      </c>
      <c r="GM236" s="221">
        <f t="shared" si="954"/>
        <v>77.007630258213908</v>
      </c>
      <c r="GN236" s="222">
        <f t="shared" si="955"/>
        <v>30.21335699745217</v>
      </c>
      <c r="GO236" s="222">
        <f t="shared" si="956"/>
        <v>4.187254519546701</v>
      </c>
      <c r="GP236" s="55">
        <f t="shared" si="957"/>
        <v>0.39234238082828821</v>
      </c>
      <c r="GQ236" s="56">
        <f t="shared" si="958"/>
        <v>5.4374540620279292E-2</v>
      </c>
      <c r="GR236" s="258">
        <f t="shared" si="959"/>
        <v>1.069902667417874</v>
      </c>
      <c r="GS236" s="227">
        <f t="shared" si="820"/>
        <v>77.007630258213908</v>
      </c>
      <c r="GT236" s="222">
        <f t="shared" si="1047"/>
        <v>30.21335699745217</v>
      </c>
      <c r="GU236" s="222">
        <f t="shared" si="1048"/>
        <v>4.187254519546701</v>
      </c>
      <c r="GV236" s="37">
        <f t="shared" si="1013"/>
        <v>0.39234238082828821</v>
      </c>
      <c r="GW236" s="228">
        <f t="shared" si="1014"/>
        <v>5.4374540620279292E-2</v>
      </c>
      <c r="GX236" s="258">
        <f t="shared" si="960"/>
        <v>1.069902667417874</v>
      </c>
      <c r="GY236" s="221">
        <f t="shared" si="1019"/>
        <v>53.369352900361221</v>
      </c>
      <c r="GZ236" s="222">
        <f t="shared" si="961"/>
        <v>29.065061736998395</v>
      </c>
      <c r="HA236" s="222">
        <f t="shared" si="962"/>
        <v>1.9459108373540075</v>
      </c>
      <c r="HB236" s="55">
        <f t="shared" si="963"/>
        <v>0.54460210134572706</v>
      </c>
      <c r="HC236" s="56">
        <f t="shared" si="964"/>
        <v>3.6461203511066687E-2</v>
      </c>
      <c r="HD236" s="258">
        <f t="shared" si="965"/>
        <v>1.0909869897047397</v>
      </c>
      <c r="HE236" s="221">
        <f t="shared" si="966"/>
        <v>53.369352900361221</v>
      </c>
      <c r="HF236" s="222">
        <f t="shared" si="967"/>
        <v>29.065061736998395</v>
      </c>
      <c r="HG236" s="222">
        <f t="shared" si="968"/>
        <v>1.9459108373540075</v>
      </c>
      <c r="HH236" s="55">
        <f t="shared" si="969"/>
        <v>0.54460210134572706</v>
      </c>
      <c r="HI236" s="56">
        <f t="shared" si="970"/>
        <v>3.6461203511066687E-2</v>
      </c>
      <c r="HJ236" s="259">
        <f t="shared" si="971"/>
        <v>1.0909869897047397</v>
      </c>
      <c r="HK236" s="54">
        <f t="shared" si="821"/>
        <v>1.1597402235947813</v>
      </c>
      <c r="HL236" s="55">
        <f t="shared" si="822"/>
        <v>0</v>
      </c>
      <c r="HM236" s="55">
        <f t="shared" si="823"/>
        <v>0.81311260342694258</v>
      </c>
      <c r="HN236" s="56">
        <f t="shared" si="824"/>
        <v>0</v>
      </c>
      <c r="HQ236" s="57">
        <f t="shared" si="825"/>
        <v>0</v>
      </c>
      <c r="HR236" s="58">
        <f t="shared" si="972"/>
        <v>0</v>
      </c>
      <c r="HS236" s="58">
        <f t="shared" si="826"/>
        <v>0</v>
      </c>
      <c r="HT236" s="58">
        <f t="shared" si="973"/>
        <v>0</v>
      </c>
      <c r="HU236" s="58">
        <f t="shared" si="827"/>
        <v>0</v>
      </c>
      <c r="HV236" s="55"/>
      <c r="HW236" s="56"/>
      <c r="HX236" s="260"/>
      <c r="HY236" s="57">
        <f t="shared" si="828"/>
        <v>0</v>
      </c>
      <c r="HZ236" s="58">
        <f t="shared" si="974"/>
        <v>0</v>
      </c>
      <c r="IA236" s="58">
        <f t="shared" si="829"/>
        <v>0</v>
      </c>
      <c r="IB236" s="58">
        <f t="shared" si="975"/>
        <v>0</v>
      </c>
      <c r="IC236" s="58">
        <f t="shared" si="830"/>
        <v>0</v>
      </c>
      <c r="ID236" s="55"/>
      <c r="IE236" s="56"/>
      <c r="IF236" s="260"/>
      <c r="IG236" s="57">
        <f t="shared" si="831"/>
        <v>0.91134544480458324</v>
      </c>
      <c r="IH236" s="58">
        <f t="shared" si="976"/>
        <v>1.0541532760054615</v>
      </c>
      <c r="II236" s="58">
        <f t="shared" si="832"/>
        <v>1.7788441922164233</v>
      </c>
      <c r="IJ236" s="58">
        <f t="shared" si="977"/>
        <v>2.0543871575907473</v>
      </c>
      <c r="IK236" s="58">
        <f t="shared" si="833"/>
        <v>18.760537585597373</v>
      </c>
      <c r="IL236" s="55">
        <f t="shared" si="834"/>
        <v>4.8577789450139797E-2</v>
      </c>
      <c r="IM236" s="56">
        <f t="shared" si="835"/>
        <v>9.4818401876823472E-2</v>
      </c>
      <c r="IN236" s="260">
        <f t="shared" si="836"/>
        <v>1.0222995100575569</v>
      </c>
      <c r="IO236" s="57">
        <f t="shared" si="837"/>
        <v>0</v>
      </c>
      <c r="IP236" s="58">
        <f t="shared" si="978"/>
        <v>0</v>
      </c>
      <c r="IQ236" s="58">
        <f t="shared" si="838"/>
        <v>0</v>
      </c>
      <c r="IR236" s="58">
        <f t="shared" si="979"/>
        <v>0</v>
      </c>
      <c r="IS236" s="58">
        <f t="shared" si="839"/>
        <v>0</v>
      </c>
      <c r="IT236" s="55"/>
      <c r="IU236" s="56"/>
      <c r="IV236" s="260"/>
      <c r="IW236" s="57">
        <f t="shared" si="840"/>
        <v>0</v>
      </c>
      <c r="IX236" s="58">
        <f t="shared" si="980"/>
        <v>0</v>
      </c>
      <c r="IY236" s="58">
        <f t="shared" si="841"/>
        <v>0</v>
      </c>
      <c r="IZ236" s="58">
        <f t="shared" si="981"/>
        <v>0</v>
      </c>
      <c r="JA236" s="58">
        <f t="shared" si="842"/>
        <v>0</v>
      </c>
      <c r="JB236" s="55"/>
      <c r="JC236" s="56"/>
      <c r="JD236" s="260"/>
      <c r="JE236" s="57">
        <f t="shared" si="843"/>
        <v>0</v>
      </c>
      <c r="JF236" s="58">
        <f t="shared" si="982"/>
        <v>0</v>
      </c>
      <c r="JG236" s="58">
        <f t="shared" si="844"/>
        <v>0</v>
      </c>
      <c r="JH236" s="58">
        <f t="shared" si="983"/>
        <v>0</v>
      </c>
      <c r="JI236" s="58">
        <f t="shared" si="845"/>
        <v>0</v>
      </c>
      <c r="JJ236" s="55"/>
      <c r="JK236" s="56"/>
      <c r="JL236" s="260"/>
      <c r="JM236" s="57">
        <f t="shared" si="846"/>
        <v>10.317747809569525</v>
      </c>
      <c r="JN236" s="58">
        <f t="shared" si="984"/>
        <v>11.934538891329071</v>
      </c>
      <c r="JO236" s="58">
        <f t="shared" si="847"/>
        <v>0.99377035137709546</v>
      </c>
      <c r="JP236" s="58">
        <f t="shared" si="985"/>
        <v>1.1477053788054077</v>
      </c>
      <c r="JQ236" s="58">
        <f t="shared" si="848"/>
        <v>14.417574914505467</v>
      </c>
      <c r="JR236" s="55">
        <f t="shared" si="849"/>
        <v>0.71563684397359217</v>
      </c>
      <c r="JS236" s="56">
        <f t="shared" si="850"/>
        <v>6.8927705059279212E-2</v>
      </c>
      <c r="JT236" s="260">
        <f t="shared" si="851"/>
        <v>1.1228171949643442</v>
      </c>
      <c r="JU236" s="57">
        <f t="shared" si="852"/>
        <v>0</v>
      </c>
      <c r="JV236" s="58">
        <f t="shared" si="986"/>
        <v>0</v>
      </c>
      <c r="JW236" s="58">
        <f t="shared" si="853"/>
        <v>0</v>
      </c>
      <c r="JX236" s="58">
        <f t="shared" si="987"/>
        <v>0</v>
      </c>
      <c r="JY236" s="58">
        <f t="shared" si="854"/>
        <v>0</v>
      </c>
      <c r="JZ236" s="55"/>
      <c r="KA236" s="56"/>
      <c r="KB236" s="260"/>
      <c r="KC236" s="57">
        <f t="shared" si="855"/>
        <v>0</v>
      </c>
      <c r="KD236" s="58">
        <f t="shared" si="988"/>
        <v>0</v>
      </c>
      <c r="KE236" s="58">
        <f t="shared" si="856"/>
        <v>0</v>
      </c>
      <c r="KF236" s="58">
        <f t="shared" si="989"/>
        <v>0</v>
      </c>
      <c r="KG236" s="58">
        <f t="shared" si="857"/>
        <v>0</v>
      </c>
      <c r="KH236" s="55"/>
      <c r="KI236" s="56"/>
      <c r="KJ236" s="260"/>
      <c r="KK236" s="57">
        <f t="shared" si="858"/>
        <v>5.6797545932413689</v>
      </c>
      <c r="KL236" s="58">
        <f t="shared" si="990"/>
        <v>6.5697721380022918</v>
      </c>
      <c r="KM236" s="58">
        <f t="shared" si="859"/>
        <v>0.24971300089381759</v>
      </c>
      <c r="KN236" s="58">
        <f t="shared" si="991"/>
        <v>0.28839354473226997</v>
      </c>
      <c r="KO236" s="58">
        <f t="shared" si="860"/>
        <v>7.3819561992917029</v>
      </c>
      <c r="KP236" s="55">
        <f t="shared" si="992"/>
        <v>0.76941049769251413</v>
      </c>
      <c r="KQ236" s="56">
        <f t="shared" si="993"/>
        <v>3.3827483413919134E-2</v>
      </c>
      <c r="KR236" s="260">
        <f t="shared" si="994"/>
        <v>1.1258065021692329</v>
      </c>
      <c r="KS236" s="57">
        <f t="shared" si="861"/>
        <v>0</v>
      </c>
      <c r="KT236" s="58">
        <f t="shared" si="995"/>
        <v>0</v>
      </c>
      <c r="KU236" s="58">
        <f t="shared" si="862"/>
        <v>0</v>
      </c>
      <c r="KV236" s="58">
        <f t="shared" si="996"/>
        <v>0</v>
      </c>
      <c r="KW236" s="58">
        <f t="shared" si="863"/>
        <v>0</v>
      </c>
      <c r="KX236" s="55"/>
      <c r="KY236" s="56"/>
      <c r="KZ236" s="260"/>
      <c r="LA236" s="57">
        <f t="shared" si="864"/>
        <v>7.0265702722005328</v>
      </c>
      <c r="LB236" s="58">
        <f t="shared" si="997"/>
        <v>8.1276338338543574</v>
      </c>
      <c r="LC236" s="58">
        <f t="shared" si="865"/>
        <v>0.29971350733544205</v>
      </c>
      <c r="LD236" s="58">
        <f t="shared" si="998"/>
        <v>0.34613912962170201</v>
      </c>
      <c r="LE236" s="58">
        <f t="shared" si="866"/>
        <v>19.662931505537131</v>
      </c>
      <c r="LF236" s="55">
        <f t="shared" si="999"/>
        <v>0.35735110353315491</v>
      </c>
      <c r="LG236" s="56">
        <f t="shared" si="1000"/>
        <v>1.5242564784963115E-2</v>
      </c>
      <c r="LH236" s="260">
        <f t="shared" si="1001"/>
        <v>1.0583579912088363</v>
      </c>
      <c r="LI236" s="57">
        <f t="shared" si="867"/>
        <v>0</v>
      </c>
      <c r="LJ236" s="58">
        <f t="shared" si="1002"/>
        <v>0</v>
      </c>
      <c r="LK236" s="58">
        <f t="shared" si="868"/>
        <v>0</v>
      </c>
      <c r="LL236" s="58">
        <f t="shared" si="1003"/>
        <v>0</v>
      </c>
      <c r="LM236" s="58">
        <f t="shared" si="869"/>
        <v>0</v>
      </c>
      <c r="LN236" s="55"/>
      <c r="LO236" s="56"/>
      <c r="LP236" s="260"/>
      <c r="LQ236" s="57">
        <f t="shared" si="870"/>
        <v>4.3436640066666643E-2</v>
      </c>
      <c r="LR236" s="58">
        <f t="shared" si="1004"/>
        <v>5.0243161565113312E-2</v>
      </c>
      <c r="LS236" s="58">
        <f t="shared" si="871"/>
        <v>1.1768208333333328E-3</v>
      </c>
      <c r="LT236" s="58">
        <f t="shared" si="1005"/>
        <v>1.359110380416666E-3</v>
      </c>
      <c r="LU236" s="58">
        <f t="shared" si="872"/>
        <v>0.89416666666666633</v>
      </c>
      <c r="LV236" s="55">
        <f t="shared" si="873"/>
        <v>4.857778945013979E-2</v>
      </c>
      <c r="LW236" s="56">
        <f t="shared" si="874"/>
        <v>1.3161090400745572E-3</v>
      </c>
      <c r="LX236" s="260">
        <f t="shared" si="875"/>
        <v>1.0078160048971445</v>
      </c>
      <c r="LY236" s="57">
        <f t="shared" si="876"/>
        <v>0</v>
      </c>
      <c r="LZ236" s="58">
        <f t="shared" si="1006"/>
        <v>0</v>
      </c>
      <c r="MA236" s="58">
        <f t="shared" si="877"/>
        <v>0</v>
      </c>
      <c r="MB236" s="58">
        <f t="shared" si="1007"/>
        <v>0</v>
      </c>
      <c r="MC236" s="58">
        <f t="shared" si="878"/>
        <v>0</v>
      </c>
      <c r="MD236" s="55"/>
      <c r="ME236" s="56"/>
      <c r="MF236" s="260"/>
      <c r="MG236" s="57">
        <f t="shared" si="879"/>
        <v>0</v>
      </c>
      <c r="MH236" s="58">
        <f t="shared" si="1008"/>
        <v>0</v>
      </c>
      <c r="MI236" s="58">
        <f t="shared" si="880"/>
        <v>0</v>
      </c>
      <c r="MJ236" s="58">
        <f t="shared" si="1009"/>
        <v>0</v>
      </c>
      <c r="MK236" s="58">
        <f t="shared" si="881"/>
        <v>0</v>
      </c>
      <c r="ML236" s="55"/>
      <c r="MM236" s="56"/>
      <c r="MN236" s="260"/>
      <c r="MO236" s="59">
        <v>1.0839679710246197</v>
      </c>
      <c r="MP236" s="60"/>
      <c r="MQ236" s="60">
        <v>0.74530000000000007</v>
      </c>
      <c r="MR236" s="61"/>
      <c r="MS236" s="59">
        <f t="shared" si="882"/>
        <v>1.069902667417874</v>
      </c>
      <c r="MT236" s="60"/>
      <c r="MU236" s="60">
        <f t="shared" si="1010"/>
        <v>1.0909869897047397</v>
      </c>
      <c r="MV236" s="61"/>
      <c r="MW236" s="66">
        <f t="shared" si="1011"/>
        <v>1.1597402235947813</v>
      </c>
      <c r="MX236" s="67"/>
      <c r="MY236" s="67">
        <f t="shared" si="1012"/>
        <v>0.81311260342694258</v>
      </c>
      <c r="MZ236" s="261"/>
      <c r="NA236" s="59">
        <f t="shared" si="883"/>
        <v>1.0698787900431552</v>
      </c>
      <c r="NB236" s="60"/>
      <c r="NC236" s="60">
        <f t="shared" si="884"/>
        <v>1.0901573063661592</v>
      </c>
      <c r="ND236" s="262"/>
      <c r="NE236" s="62">
        <f t="shared" si="885"/>
        <v>1.1597143412853541</v>
      </c>
      <c r="NF236" s="63"/>
      <c r="NG236" s="63">
        <f t="shared" si="886"/>
        <v>0.81249424043469842</v>
      </c>
      <c r="NH236" s="64"/>
      <c r="NI236" s="238">
        <f t="shared" si="1015"/>
        <v>2.5882309427238681E-5</v>
      </c>
      <c r="NJ236" s="238">
        <f t="shared" si="1016"/>
        <v>0</v>
      </c>
      <c r="NK236" s="238">
        <f t="shared" si="1017"/>
        <v>6.1836299224415914E-4</v>
      </c>
      <c r="NL236" s="238">
        <f t="shared" si="1018"/>
        <v>0</v>
      </c>
      <c r="NM236" s="239">
        <f t="shared" si="887"/>
        <v>0</v>
      </c>
      <c r="NN236" s="240">
        <f t="shared" si="888"/>
        <v>0</v>
      </c>
      <c r="NO236" s="240">
        <f>O236*IN236+0.001</f>
        <v>0.34722010085065563</v>
      </c>
      <c r="NP236" s="240">
        <f t="shared" si="889"/>
        <v>0</v>
      </c>
      <c r="NQ236" s="240">
        <f>Q236*JD236</f>
        <v>0</v>
      </c>
      <c r="NR236" s="240">
        <f t="shared" si="890"/>
        <v>0</v>
      </c>
      <c r="NS236" s="240">
        <f t="shared" si="891"/>
        <v>0.27059894398640694</v>
      </c>
      <c r="NT236" s="240">
        <f t="shared" si="892"/>
        <v>0</v>
      </c>
      <c r="NU236" s="240">
        <f t="shared" si="893"/>
        <v>0</v>
      </c>
      <c r="NV236" s="240">
        <f t="shared" si="894"/>
        <v>0.14995742608894183</v>
      </c>
      <c r="NW236" s="240">
        <f t="shared" si="895"/>
        <v>0</v>
      </c>
      <c r="NX236" s="240">
        <f t="shared" si="896"/>
        <v>0.37561125108001603</v>
      </c>
      <c r="NY236" s="240">
        <f t="shared" si="897"/>
        <v>0</v>
      </c>
      <c r="NZ236" s="240">
        <f t="shared" si="898"/>
        <v>1.6326619279333741E-2</v>
      </c>
      <c r="OA236" s="240">
        <f t="shared" si="899"/>
        <v>0</v>
      </c>
      <c r="OB236" s="241">
        <f t="shared" si="900"/>
        <v>0</v>
      </c>
      <c r="OC236" s="4"/>
      <c r="OD236" s="4"/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136"/>
      <c r="OP236" s="13"/>
      <c r="OQ236" s="13"/>
      <c r="OR236" s="13"/>
      <c r="OS236" s="13"/>
      <c r="OT236" s="13"/>
    </row>
    <row r="237" spans="1:410" ht="15" customHeight="1">
      <c r="A237" s="242">
        <v>218</v>
      </c>
      <c r="B237" s="49" t="s">
        <v>287</v>
      </c>
      <c r="C237" s="50">
        <v>1</v>
      </c>
      <c r="D237" s="51">
        <v>214.9</v>
      </c>
      <c r="E237" s="52">
        <v>214.9</v>
      </c>
      <c r="F237" s="52"/>
      <c r="G237" s="52"/>
      <c r="H237" s="53"/>
      <c r="I237" s="57">
        <v>1.1315588871031608</v>
      </c>
      <c r="J237" s="58"/>
      <c r="K237" s="58">
        <v>0.65490000000000004</v>
      </c>
      <c r="L237" s="243"/>
      <c r="M237" s="1">
        <v>0</v>
      </c>
      <c r="N237" s="2">
        <v>0</v>
      </c>
      <c r="O237" s="2">
        <v>0.47665888710316068</v>
      </c>
      <c r="P237" s="2">
        <v>0</v>
      </c>
      <c r="Q237" s="2">
        <v>0</v>
      </c>
      <c r="R237" s="2">
        <v>0</v>
      </c>
      <c r="S237" s="2">
        <v>0.24110000000000001</v>
      </c>
      <c r="T237" s="2">
        <v>0</v>
      </c>
      <c r="U237" s="2">
        <v>0</v>
      </c>
      <c r="V237" s="2">
        <v>8.2799999999999999E-2</v>
      </c>
      <c r="W237" s="2">
        <v>0</v>
      </c>
      <c r="X237" s="2">
        <v>0.32569999999999999</v>
      </c>
      <c r="Y237" s="2">
        <v>0</v>
      </c>
      <c r="Z237" s="2">
        <v>5.3E-3</v>
      </c>
      <c r="AA237" s="2">
        <v>0</v>
      </c>
      <c r="AB237" s="3">
        <v>0</v>
      </c>
      <c r="AC237" s="244">
        <v>0</v>
      </c>
      <c r="AD237" s="108">
        <v>0</v>
      </c>
      <c r="AE237" s="108">
        <v>0</v>
      </c>
      <c r="AF237" s="108">
        <f t="shared" si="901"/>
        <v>0</v>
      </c>
      <c r="AG237" s="108">
        <f t="shared" si="902"/>
        <v>0</v>
      </c>
      <c r="AH237" s="108">
        <v>0</v>
      </c>
      <c r="AI237" s="108">
        <v>0</v>
      </c>
      <c r="AJ237" s="108">
        <f t="shared" si="903"/>
        <v>0</v>
      </c>
      <c r="AK237" s="108">
        <f t="shared" si="904"/>
        <v>0</v>
      </c>
      <c r="AL237" s="108">
        <v>0</v>
      </c>
      <c r="AM237" s="245">
        <v>0</v>
      </c>
      <c r="AN237" s="244">
        <v>0</v>
      </c>
      <c r="AO237" s="108">
        <v>0</v>
      </c>
      <c r="AP237" s="108">
        <v>0</v>
      </c>
      <c r="AQ237" s="108">
        <f t="shared" si="905"/>
        <v>0</v>
      </c>
      <c r="AR237" s="108">
        <f t="shared" si="906"/>
        <v>0</v>
      </c>
      <c r="AS237" s="246">
        <v>0</v>
      </c>
      <c r="AT237" s="247">
        <v>0</v>
      </c>
      <c r="AU237" s="108">
        <v>0</v>
      </c>
      <c r="AV237" s="108">
        <f t="shared" si="907"/>
        <v>0</v>
      </c>
      <c r="AW237" s="108">
        <f t="shared" si="908"/>
        <v>0</v>
      </c>
      <c r="AX237" s="108">
        <v>0</v>
      </c>
      <c r="AY237" s="245">
        <v>0</v>
      </c>
      <c r="AZ237" s="248">
        <v>13</v>
      </c>
      <c r="BA237" s="108">
        <v>66.263166666666663</v>
      </c>
      <c r="BB237" s="108">
        <v>6.9103004701432003</v>
      </c>
      <c r="BC237" s="109">
        <v>5.5282403761145602</v>
      </c>
      <c r="BD237" s="109">
        <v>1.3820600940286401</v>
      </c>
      <c r="BE237" s="108">
        <v>2.5913631249999995</v>
      </c>
      <c r="BF237" s="109">
        <v>2.0730904999999997</v>
      </c>
      <c r="BG237" s="109">
        <v>0.51827262499999982</v>
      </c>
      <c r="BH237" s="108">
        <v>5.53083260911212</v>
      </c>
      <c r="BI237" s="109">
        <f t="shared" si="909"/>
        <v>3.2370193394698323</v>
      </c>
      <c r="BJ237" s="108">
        <f t="shared" si="910"/>
        <v>0.10699395682327396</v>
      </c>
      <c r="BK237" s="108">
        <v>4.0647831435460997</v>
      </c>
      <c r="BL237" s="245">
        <v>102.43253521736169</v>
      </c>
      <c r="BM237" s="244">
        <v>0</v>
      </c>
      <c r="BN237" s="108">
        <v>0</v>
      </c>
      <c r="BO237" s="108">
        <v>0</v>
      </c>
      <c r="BP237" s="108">
        <f t="shared" si="911"/>
        <v>0</v>
      </c>
      <c r="BQ237" s="108">
        <f t="shared" si="912"/>
        <v>0</v>
      </c>
      <c r="BR237" s="108">
        <v>0</v>
      </c>
      <c r="BS237" s="108">
        <v>0</v>
      </c>
      <c r="BT237" s="108">
        <f t="shared" si="913"/>
        <v>0</v>
      </c>
      <c r="BU237" s="108">
        <f t="shared" si="914"/>
        <v>0</v>
      </c>
      <c r="BV237" s="108">
        <v>0</v>
      </c>
      <c r="BW237" s="245">
        <v>0</v>
      </c>
      <c r="BX237" s="107">
        <v>0</v>
      </c>
      <c r="BY237" s="108">
        <v>0</v>
      </c>
      <c r="BZ237" s="109">
        <f t="shared" si="915"/>
        <v>0</v>
      </c>
      <c r="CA237" s="109">
        <f t="shared" si="916"/>
        <v>0</v>
      </c>
      <c r="CB237" s="108">
        <v>0</v>
      </c>
      <c r="CC237" s="110">
        <v>0</v>
      </c>
      <c r="CD237" s="244">
        <v>0</v>
      </c>
      <c r="CE237" s="108">
        <v>0</v>
      </c>
      <c r="CF237" s="109">
        <f t="shared" si="917"/>
        <v>0</v>
      </c>
      <c r="CG237" s="109">
        <f t="shared" si="918"/>
        <v>0</v>
      </c>
      <c r="CH237" s="108">
        <v>0</v>
      </c>
      <c r="CI237" s="245">
        <v>0</v>
      </c>
      <c r="CJ237" s="249">
        <v>20.047856755485761</v>
      </c>
      <c r="CK237" s="250">
        <v>4.410528486206867</v>
      </c>
      <c r="CL237" s="250">
        <v>3.4171983751833688</v>
      </c>
      <c r="CM237" s="251">
        <v>3.4171983751833688</v>
      </c>
      <c r="CN237" s="252">
        <f t="shared" si="806"/>
        <v>1.6657133479831332</v>
      </c>
      <c r="CO237" s="250">
        <v>13.493270132849958</v>
      </c>
      <c r="CP237" s="252">
        <f t="shared" si="919"/>
        <v>1.3354829181286918</v>
      </c>
      <c r="CQ237" s="250">
        <v>4.2225839553740654</v>
      </c>
      <c r="CR237" s="250">
        <v>3.0199263237299947</v>
      </c>
      <c r="CS237" s="252">
        <f t="shared" si="920"/>
        <v>5.8420474732556751E-2</v>
      </c>
      <c r="CT237" s="252">
        <f t="shared" si="921"/>
        <v>1.7674662396368066</v>
      </c>
      <c r="CU237" s="250">
        <f t="shared" si="807"/>
        <v>44.388780073455955</v>
      </c>
      <c r="CV237" s="245">
        <f t="shared" si="922"/>
        <v>55.929862892554503</v>
      </c>
      <c r="CW237" s="244">
        <v>0</v>
      </c>
      <c r="CX237" s="108">
        <v>0</v>
      </c>
      <c r="CY237" s="108">
        <f t="shared" si="923"/>
        <v>0</v>
      </c>
      <c r="CZ237" s="108">
        <f t="shared" si="924"/>
        <v>0</v>
      </c>
      <c r="DA237" s="108">
        <v>0</v>
      </c>
      <c r="DB237" s="245">
        <v>0</v>
      </c>
      <c r="DC237" s="244">
        <v>0</v>
      </c>
      <c r="DD237" s="108">
        <v>0</v>
      </c>
      <c r="DE237" s="108">
        <f t="shared" si="925"/>
        <v>0</v>
      </c>
      <c r="DF237" s="108">
        <f t="shared" si="926"/>
        <v>0</v>
      </c>
      <c r="DG237" s="108">
        <v>0</v>
      </c>
      <c r="DH237" s="245">
        <v>0</v>
      </c>
      <c r="DI237" s="107">
        <v>6.8966032382</v>
      </c>
      <c r="DJ237" s="108">
        <v>1.5172527124040001</v>
      </c>
      <c r="DK237" s="108">
        <v>0.11414563706983327</v>
      </c>
      <c r="DL237" s="108">
        <v>4.6417794992802248</v>
      </c>
      <c r="DM237" s="108">
        <f t="shared" si="927"/>
        <v>0.45941548416176098</v>
      </c>
      <c r="DN237" s="108">
        <f t="shared" si="928"/>
        <v>1.4525984765047535</v>
      </c>
      <c r="DO237" s="108">
        <v>0.96139401934764612</v>
      </c>
      <c r="DP237" s="108">
        <f t="shared" si="929"/>
        <v>1.8598167304280214E-2</v>
      </c>
      <c r="DQ237" s="108">
        <f t="shared" si="930"/>
        <v>0.56267315491555814</v>
      </c>
      <c r="DR237" s="108">
        <v>0.70655875531508527</v>
      </c>
      <c r="DS237" s="110">
        <v>17.805280633940146</v>
      </c>
      <c r="DT237" s="244">
        <v>0</v>
      </c>
      <c r="DU237" s="108">
        <v>0</v>
      </c>
      <c r="DV237" s="108">
        <v>0</v>
      </c>
      <c r="DW237" s="108">
        <f t="shared" si="931"/>
        <v>0</v>
      </c>
      <c r="DX237" s="108">
        <f t="shared" si="932"/>
        <v>0</v>
      </c>
      <c r="DY237" s="108">
        <v>0</v>
      </c>
      <c r="DZ237" s="108">
        <v>0</v>
      </c>
      <c r="EA237" s="108"/>
      <c r="EB237" s="108">
        <v>0</v>
      </c>
      <c r="EC237" s="108">
        <f t="shared" si="933"/>
        <v>0</v>
      </c>
      <c r="ED237" s="108">
        <f t="shared" si="934"/>
        <v>0</v>
      </c>
      <c r="EE237" s="108">
        <v>0</v>
      </c>
      <c r="EF237" s="245">
        <v>0</v>
      </c>
      <c r="EG237" s="249">
        <v>11.611553333333299</v>
      </c>
      <c r="EH237" s="250">
        <v>2.55454173333333</v>
      </c>
      <c r="EI237" s="250">
        <v>29.7818266666666</v>
      </c>
      <c r="EJ237" s="250">
        <v>7.8151908056599799</v>
      </c>
      <c r="EK237" s="250">
        <f t="shared" si="935"/>
        <v>0.77350069479939088</v>
      </c>
      <c r="EL237" s="250">
        <v>2.445685810723234</v>
      </c>
      <c r="EM237" s="250">
        <v>3.7787072153465</v>
      </c>
      <c r="EN237" s="250">
        <f t="shared" si="936"/>
        <v>7.3099091080878045E-2</v>
      </c>
      <c r="EO237" s="250">
        <f t="shared" si="937"/>
        <v>2.2115564145114153</v>
      </c>
      <c r="EP237" s="250">
        <v>55.541819754339713</v>
      </c>
      <c r="EQ237" s="245">
        <v>69.982692890468044</v>
      </c>
      <c r="ER237" s="244">
        <v>0</v>
      </c>
      <c r="ES237" s="108">
        <v>0</v>
      </c>
      <c r="ET237" s="108">
        <v>0</v>
      </c>
      <c r="EU237" s="108">
        <f t="shared" si="938"/>
        <v>0</v>
      </c>
      <c r="EV237" s="108">
        <f t="shared" si="939"/>
        <v>0</v>
      </c>
      <c r="EW237" s="108">
        <v>0</v>
      </c>
      <c r="EX237" s="108">
        <v>0</v>
      </c>
      <c r="EY237" s="108">
        <f t="shared" si="940"/>
        <v>0</v>
      </c>
      <c r="EZ237" s="108">
        <f t="shared" si="941"/>
        <v>0</v>
      </c>
      <c r="FA237" s="108">
        <v>0</v>
      </c>
      <c r="FB237" s="245">
        <v>0</v>
      </c>
      <c r="FC237" s="244">
        <v>0.83333333333333293</v>
      </c>
      <c r="FD237" s="108">
        <v>6.0833333333333302E-2</v>
      </c>
      <c r="FE237" s="108">
        <f t="shared" si="942"/>
        <v>1.1768208333333328E-3</v>
      </c>
      <c r="FF237" s="108">
        <f t="shared" si="943"/>
        <v>3.5603803333333316E-2</v>
      </c>
      <c r="FG237" s="108">
        <v>4.4708333333333301E-2</v>
      </c>
      <c r="FH237" s="245">
        <v>1.1266499999999995</v>
      </c>
      <c r="FI237" s="244">
        <v>0</v>
      </c>
      <c r="FJ237" s="108">
        <v>0</v>
      </c>
      <c r="FK237" s="108">
        <f t="shared" si="944"/>
        <v>0</v>
      </c>
      <c r="FL237" s="108">
        <f t="shared" si="945"/>
        <v>0</v>
      </c>
      <c r="FM237" s="108">
        <v>0</v>
      </c>
      <c r="FN237" s="245">
        <v>0</v>
      </c>
      <c r="FO237" s="244">
        <v>0</v>
      </c>
      <c r="FP237" s="108">
        <v>0</v>
      </c>
      <c r="FQ237" s="108">
        <f t="shared" si="946"/>
        <v>0</v>
      </c>
      <c r="FR237" s="108">
        <f t="shared" si="947"/>
        <v>0</v>
      </c>
      <c r="FS237" s="108">
        <v>0</v>
      </c>
      <c r="FT237" s="110">
        <v>0</v>
      </c>
      <c r="FU237" s="253">
        <f t="shared" si="808"/>
        <v>47.038336258963255</v>
      </c>
      <c r="FV237" s="254">
        <f t="shared" si="809"/>
        <v>34.381123383298643</v>
      </c>
      <c r="FW237" s="254">
        <f t="shared" si="810"/>
        <v>9.2670442240976918</v>
      </c>
      <c r="FX237" s="254">
        <f t="shared" si="811"/>
        <v>66.263166666666663</v>
      </c>
      <c r="FY237" s="254">
        <f t="shared" si="812"/>
        <v>0</v>
      </c>
      <c r="FZ237" s="254">
        <f t="shared" si="813"/>
        <v>0</v>
      </c>
      <c r="GA237" s="254">
        <f t="shared" si="948"/>
        <v>0</v>
      </c>
      <c r="GB237" s="254">
        <f t="shared" si="949"/>
        <v>0</v>
      </c>
      <c r="GC237" s="254">
        <f t="shared" si="950"/>
        <v>0</v>
      </c>
      <c r="GD237" s="254">
        <f t="shared" si="951"/>
        <v>0</v>
      </c>
      <c r="GE237" s="254">
        <f t="shared" si="814"/>
        <v>25.950240437790164</v>
      </c>
      <c r="GF237" s="255">
        <f t="shared" si="815"/>
        <v>9.9074592559745032</v>
      </c>
      <c r="GG237" s="255">
        <f t="shared" si="816"/>
        <v>2.5683990970898436</v>
      </c>
      <c r="GH237" s="254">
        <f t="shared" si="817"/>
        <v>13.351693500869594</v>
      </c>
      <c r="GI237" s="255">
        <f t="shared" si="818"/>
        <v>9.5334691212776725</v>
      </c>
      <c r="GJ237" s="256">
        <f t="shared" si="819"/>
        <v>0.2582885107743223</v>
      </c>
      <c r="GK237" s="253">
        <f t="shared" si="952"/>
        <v>196.25160447168602</v>
      </c>
      <c r="GL237" s="257">
        <f t="shared" si="953"/>
        <v>247.2770216343244</v>
      </c>
      <c r="GM237" s="221">
        <f t="shared" si="954"/>
        <v>247.2770216343244</v>
      </c>
      <c r="GN237" s="222">
        <f t="shared" si="955"/>
        <v>83.763873441631446</v>
      </c>
      <c r="GO237" s="222">
        <f t="shared" si="956"/>
        <v>15.238102108271942</v>
      </c>
      <c r="GP237" s="55">
        <f t="shared" si="957"/>
        <v>0.3387450758182548</v>
      </c>
      <c r="GQ237" s="56">
        <f t="shared" si="958"/>
        <v>6.1623607432502128E-2</v>
      </c>
      <c r="GR237" s="258">
        <f t="shared" si="959"/>
        <v>1.0626268501720153</v>
      </c>
      <c r="GS237" s="227">
        <f t="shared" si="820"/>
        <v>247.2770216343244</v>
      </c>
      <c r="GT237" s="222">
        <f t="shared" si="1047"/>
        <v>83.763873441631446</v>
      </c>
      <c r="GU237" s="222">
        <f t="shared" si="1048"/>
        <v>15.238102108271942</v>
      </c>
      <c r="GV237" s="37">
        <f t="shared" si="1013"/>
        <v>0.3387450758182548</v>
      </c>
      <c r="GW237" s="228">
        <f t="shared" si="1014"/>
        <v>6.1623607432502128E-2</v>
      </c>
      <c r="GX237" s="258">
        <f t="shared" si="960"/>
        <v>1.0626268501720153</v>
      </c>
      <c r="GY237" s="221">
        <f t="shared" si="1019"/>
        <v>144.8444864169627</v>
      </c>
      <c r="GZ237" s="222">
        <f t="shared" si="961"/>
        <v>78.78792731299842</v>
      </c>
      <c r="HA237" s="222">
        <f t="shared" si="962"/>
        <v>5.5256128187702718</v>
      </c>
      <c r="HB237" s="55">
        <f t="shared" si="963"/>
        <v>0.54394840467860284</v>
      </c>
      <c r="HC237" s="56">
        <f t="shared" si="964"/>
        <v>3.8148589259129499E-2</v>
      </c>
      <c r="HD237" s="258">
        <f t="shared" si="965"/>
        <v>1.0911459314893763</v>
      </c>
      <c r="HE237" s="221">
        <f t="shared" si="966"/>
        <v>144.8444864169627</v>
      </c>
      <c r="HF237" s="222">
        <f t="shared" si="967"/>
        <v>78.78792731299842</v>
      </c>
      <c r="HG237" s="222">
        <f t="shared" si="968"/>
        <v>5.5256128187702718</v>
      </c>
      <c r="HH237" s="55">
        <f t="shared" si="969"/>
        <v>0.54394840467860284</v>
      </c>
      <c r="HI237" s="56">
        <f t="shared" si="970"/>
        <v>3.8148589259129499E-2</v>
      </c>
      <c r="HJ237" s="259">
        <f t="shared" si="971"/>
        <v>1.0911459314893763</v>
      </c>
      <c r="HK237" s="54">
        <f t="shared" si="821"/>
        <v>1.2024248559865829</v>
      </c>
      <c r="HL237" s="55">
        <f t="shared" si="822"/>
        <v>0</v>
      </c>
      <c r="HM237" s="55">
        <f t="shared" si="823"/>
        <v>0.71459147053239258</v>
      </c>
      <c r="HN237" s="56">
        <f t="shared" si="824"/>
        <v>0</v>
      </c>
      <c r="HQ237" s="57">
        <f t="shared" si="825"/>
        <v>0</v>
      </c>
      <c r="HR237" s="58">
        <f t="shared" si="972"/>
        <v>0</v>
      </c>
      <c r="HS237" s="58">
        <f t="shared" si="826"/>
        <v>0</v>
      </c>
      <c r="HT237" s="58">
        <f t="shared" si="973"/>
        <v>0</v>
      </c>
      <c r="HU237" s="58">
        <f t="shared" si="827"/>
        <v>0</v>
      </c>
      <c r="HV237" s="55"/>
      <c r="HW237" s="56"/>
      <c r="HX237" s="260"/>
      <c r="HY237" s="57">
        <f t="shared" si="828"/>
        <v>0</v>
      </c>
      <c r="HZ237" s="58">
        <f t="shared" si="974"/>
        <v>0</v>
      </c>
      <c r="IA237" s="58">
        <f t="shared" si="829"/>
        <v>0</v>
      </c>
      <c r="IB237" s="58">
        <f t="shared" si="975"/>
        <v>0</v>
      </c>
      <c r="IC237" s="58">
        <f t="shared" si="830"/>
        <v>0</v>
      </c>
      <c r="ID237" s="55"/>
      <c r="IE237" s="56"/>
      <c r="IF237" s="260"/>
      <c r="IG237" s="57">
        <f t="shared" si="831"/>
        <v>3.9491635941531955</v>
      </c>
      <c r="IH237" s="58">
        <f t="shared" si="976"/>
        <v>4.5679975293570019</v>
      </c>
      <c r="II237" s="58">
        <f t="shared" si="832"/>
        <v>7.7083248329378335</v>
      </c>
      <c r="IJ237" s="58">
        <f t="shared" si="977"/>
        <v>8.9023443495599039</v>
      </c>
      <c r="IK237" s="58">
        <f t="shared" si="833"/>
        <v>81.295662870921973</v>
      </c>
      <c r="IL237" s="55">
        <f t="shared" si="834"/>
        <v>4.8577789450139804E-2</v>
      </c>
      <c r="IM237" s="56">
        <f t="shared" si="835"/>
        <v>9.4818401876823444E-2</v>
      </c>
      <c r="IN237" s="260">
        <f t="shared" si="836"/>
        <v>1.0222995100575569</v>
      </c>
      <c r="IO237" s="57">
        <f t="shared" si="837"/>
        <v>0</v>
      </c>
      <c r="IP237" s="58">
        <f t="shared" si="978"/>
        <v>0</v>
      </c>
      <c r="IQ237" s="58">
        <f t="shared" si="838"/>
        <v>0</v>
      </c>
      <c r="IR237" s="58">
        <f t="shared" si="979"/>
        <v>0</v>
      </c>
      <c r="IS237" s="58">
        <f t="shared" si="839"/>
        <v>0</v>
      </c>
      <c r="IT237" s="55"/>
      <c r="IU237" s="56"/>
      <c r="IV237" s="260"/>
      <c r="IW237" s="57">
        <f t="shared" si="840"/>
        <v>0</v>
      </c>
      <c r="IX237" s="58">
        <f t="shared" si="980"/>
        <v>0</v>
      </c>
      <c r="IY237" s="58">
        <f t="shared" si="841"/>
        <v>0</v>
      </c>
      <c r="IZ237" s="58">
        <f t="shared" si="981"/>
        <v>0</v>
      </c>
      <c r="JA237" s="58">
        <f t="shared" si="842"/>
        <v>0</v>
      </c>
      <c r="JB237" s="55"/>
      <c r="JC237" s="56"/>
      <c r="JD237" s="260"/>
      <c r="JE237" s="57">
        <f t="shared" si="843"/>
        <v>0</v>
      </c>
      <c r="JF237" s="58">
        <f t="shared" si="982"/>
        <v>0</v>
      </c>
      <c r="JG237" s="58">
        <f t="shared" si="844"/>
        <v>0</v>
      </c>
      <c r="JH237" s="58">
        <f t="shared" si="983"/>
        <v>0</v>
      </c>
      <c r="JI237" s="58">
        <f t="shared" si="845"/>
        <v>0</v>
      </c>
      <c r="JJ237" s="55"/>
      <c r="JK237" s="56"/>
      <c r="JL237" s="260"/>
      <c r="JM237" s="57">
        <f t="shared" si="846"/>
        <v>31.766246479605893</v>
      </c>
      <c r="JN237" s="58">
        <f t="shared" si="984"/>
        <v>36.744017302960138</v>
      </c>
      <c r="JO237" s="58">
        <f t="shared" si="847"/>
        <v>3.059616740844382</v>
      </c>
      <c r="JP237" s="58">
        <f t="shared" si="985"/>
        <v>3.5335513740011768</v>
      </c>
      <c r="JQ237" s="58">
        <f t="shared" si="848"/>
        <v>44.388780073455955</v>
      </c>
      <c r="JR237" s="55">
        <f t="shared" si="849"/>
        <v>0.71563684397359206</v>
      </c>
      <c r="JS237" s="56">
        <f t="shared" si="850"/>
        <v>6.8927705059279198E-2</v>
      </c>
      <c r="JT237" s="260">
        <f t="shared" si="851"/>
        <v>1.1228171949643442</v>
      </c>
      <c r="JU237" s="57">
        <f t="shared" si="852"/>
        <v>0</v>
      </c>
      <c r="JV237" s="58">
        <f t="shared" si="986"/>
        <v>0</v>
      </c>
      <c r="JW237" s="58">
        <f t="shared" si="853"/>
        <v>0</v>
      </c>
      <c r="JX237" s="58">
        <f t="shared" si="987"/>
        <v>0</v>
      </c>
      <c r="JY237" s="58">
        <f t="shared" si="854"/>
        <v>0</v>
      </c>
      <c r="JZ237" s="55"/>
      <c r="KA237" s="56"/>
      <c r="KB237" s="260"/>
      <c r="KC237" s="57">
        <f t="shared" si="855"/>
        <v>0</v>
      </c>
      <c r="KD237" s="58">
        <f t="shared" si="988"/>
        <v>0</v>
      </c>
      <c r="KE237" s="58">
        <f t="shared" si="856"/>
        <v>0</v>
      </c>
      <c r="KF237" s="58">
        <f t="shared" si="989"/>
        <v>0</v>
      </c>
      <c r="KG237" s="58">
        <f t="shared" si="857"/>
        <v>0</v>
      </c>
      <c r="KH237" s="55"/>
      <c r="KI237" s="56"/>
      <c r="KJ237" s="260"/>
      <c r="KK237" s="57">
        <f t="shared" si="858"/>
        <v>10.872487340936781</v>
      </c>
      <c r="KL237" s="58">
        <f t="shared" si="990"/>
        <v>12.576206107261575</v>
      </c>
      <c r="KM237" s="58">
        <f t="shared" si="859"/>
        <v>0.47801365146604119</v>
      </c>
      <c r="KN237" s="58">
        <f t="shared" si="991"/>
        <v>0.55205796607813096</v>
      </c>
      <c r="KO237" s="58">
        <f t="shared" si="860"/>
        <v>14.131175106301702</v>
      </c>
      <c r="KP237" s="55">
        <f t="shared" si="992"/>
        <v>0.76939725529890779</v>
      </c>
      <c r="KQ237" s="56">
        <f t="shared" si="993"/>
        <v>3.3826886148546433E-2</v>
      </c>
      <c r="KR237" s="260">
        <f t="shared" si="994"/>
        <v>1.1258043345697488</v>
      </c>
      <c r="KS237" s="57">
        <f t="shared" si="861"/>
        <v>0</v>
      </c>
      <c r="KT237" s="58">
        <f t="shared" si="995"/>
        <v>0</v>
      </c>
      <c r="KU237" s="58">
        <f t="shared" si="862"/>
        <v>0</v>
      </c>
      <c r="KV237" s="58">
        <f t="shared" si="996"/>
        <v>0</v>
      </c>
      <c r="KW237" s="58">
        <f t="shared" si="863"/>
        <v>0</v>
      </c>
      <c r="KX237" s="55"/>
      <c r="KY237" s="56"/>
      <c r="KZ237" s="260"/>
      <c r="LA237" s="57">
        <f t="shared" si="864"/>
        <v>19.847930581452903</v>
      </c>
      <c r="LB237" s="58">
        <f t="shared" si="997"/>
        <v>22.958101303566576</v>
      </c>
      <c r="LC237" s="58">
        <f t="shared" si="865"/>
        <v>0.84659978588026896</v>
      </c>
      <c r="LD237" s="58">
        <f t="shared" si="998"/>
        <v>0.97773809271312262</v>
      </c>
      <c r="LE237" s="58">
        <f t="shared" si="866"/>
        <v>55.541819754339713</v>
      </c>
      <c r="LF237" s="55">
        <f t="shared" si="999"/>
        <v>0.35735110353315536</v>
      </c>
      <c r="LG237" s="56">
        <f t="shared" si="1000"/>
        <v>1.5242564784963147E-2</v>
      </c>
      <c r="LH237" s="260">
        <f t="shared" si="1001"/>
        <v>1.0583579912088363</v>
      </c>
      <c r="LI237" s="57">
        <f t="shared" si="867"/>
        <v>0</v>
      </c>
      <c r="LJ237" s="58">
        <f t="shared" si="1002"/>
        <v>0</v>
      </c>
      <c r="LK237" s="58">
        <f t="shared" si="868"/>
        <v>0</v>
      </c>
      <c r="LL237" s="58">
        <f t="shared" si="1003"/>
        <v>0</v>
      </c>
      <c r="LM237" s="58">
        <f t="shared" si="869"/>
        <v>0</v>
      </c>
      <c r="LN237" s="55"/>
      <c r="LO237" s="56"/>
      <c r="LP237" s="260"/>
      <c r="LQ237" s="57">
        <f t="shared" si="870"/>
        <v>4.3436640066666643E-2</v>
      </c>
      <c r="LR237" s="58">
        <f t="shared" si="1004"/>
        <v>5.0243161565113312E-2</v>
      </c>
      <c r="LS237" s="58">
        <f t="shared" si="871"/>
        <v>1.1768208333333328E-3</v>
      </c>
      <c r="LT237" s="58">
        <f t="shared" si="1005"/>
        <v>1.359110380416666E-3</v>
      </c>
      <c r="LU237" s="58">
        <f t="shared" si="872"/>
        <v>0.89416666666666633</v>
      </c>
      <c r="LV237" s="55">
        <f t="shared" si="873"/>
        <v>4.857778945013979E-2</v>
      </c>
      <c r="LW237" s="56">
        <f t="shared" si="874"/>
        <v>1.3161090400745572E-3</v>
      </c>
      <c r="LX237" s="260">
        <f t="shared" si="875"/>
        <v>1.0078160048971445</v>
      </c>
      <c r="LY237" s="57">
        <f t="shared" si="876"/>
        <v>0</v>
      </c>
      <c r="LZ237" s="58">
        <f t="shared" si="1006"/>
        <v>0</v>
      </c>
      <c r="MA237" s="58">
        <f t="shared" si="877"/>
        <v>0</v>
      </c>
      <c r="MB237" s="58">
        <f t="shared" si="1007"/>
        <v>0</v>
      </c>
      <c r="MC237" s="58">
        <f t="shared" si="878"/>
        <v>0</v>
      </c>
      <c r="MD237" s="55"/>
      <c r="ME237" s="56"/>
      <c r="MF237" s="260"/>
      <c r="MG237" s="57">
        <f t="shared" si="879"/>
        <v>0</v>
      </c>
      <c r="MH237" s="58">
        <f t="shared" si="1008"/>
        <v>0</v>
      </c>
      <c r="MI237" s="58">
        <f t="shared" si="880"/>
        <v>0</v>
      </c>
      <c r="MJ237" s="58">
        <f t="shared" si="1009"/>
        <v>0</v>
      </c>
      <c r="MK237" s="58">
        <f t="shared" si="881"/>
        <v>0</v>
      </c>
      <c r="ML237" s="55"/>
      <c r="MM237" s="56"/>
      <c r="MN237" s="260"/>
      <c r="MO237" s="59">
        <v>1.1315588871031608</v>
      </c>
      <c r="MP237" s="60"/>
      <c r="MQ237" s="60">
        <v>0.65490000000000004</v>
      </c>
      <c r="MR237" s="61"/>
      <c r="MS237" s="59">
        <f t="shared" si="882"/>
        <v>1.0626268501720153</v>
      </c>
      <c r="MT237" s="60"/>
      <c r="MU237" s="60">
        <f t="shared" si="1010"/>
        <v>1.0911459314893763</v>
      </c>
      <c r="MV237" s="61"/>
      <c r="MW237" s="66">
        <f t="shared" si="1011"/>
        <v>1.2024248559865829</v>
      </c>
      <c r="MX237" s="67"/>
      <c r="MY237" s="67">
        <f t="shared" si="1012"/>
        <v>0.71459147053239258</v>
      </c>
      <c r="MZ237" s="261"/>
      <c r="NA237" s="59">
        <f t="shared" si="883"/>
        <v>1.0624852207196585</v>
      </c>
      <c r="NB237" s="60"/>
      <c r="NC237" s="60">
        <f t="shared" si="884"/>
        <v>1.0902068211497198</v>
      </c>
      <c r="ND237" s="262"/>
      <c r="NE237" s="62">
        <f t="shared" si="885"/>
        <v>1.202264593921093</v>
      </c>
      <c r="NF237" s="63"/>
      <c r="NG237" s="63">
        <f t="shared" si="886"/>
        <v>0.71397644717095154</v>
      </c>
      <c r="NH237" s="64"/>
      <c r="NI237" s="238">
        <f t="shared" si="1015"/>
        <v>1.602620654899134E-4</v>
      </c>
      <c r="NJ237" s="238">
        <f t="shared" si="1016"/>
        <v>0</v>
      </c>
      <c r="NK237" s="238">
        <f t="shared" si="1017"/>
        <v>6.1502336144103609E-4</v>
      </c>
      <c r="NL237" s="238">
        <f t="shared" si="1018"/>
        <v>0</v>
      </c>
      <c r="NM237" s="239">
        <f t="shared" si="887"/>
        <v>0</v>
      </c>
      <c r="NN237" s="240">
        <f t="shared" si="888"/>
        <v>0</v>
      </c>
      <c r="NO237" s="240">
        <f>O237*IN237+0.001</f>
        <v>0.48828814675014148</v>
      </c>
      <c r="NP237" s="240">
        <f t="shared" si="889"/>
        <v>0</v>
      </c>
      <c r="NQ237" s="240">
        <f>Q237*JD237</f>
        <v>0</v>
      </c>
      <c r="NR237" s="240">
        <f t="shared" si="890"/>
        <v>0</v>
      </c>
      <c r="NS237" s="240">
        <f t="shared" si="891"/>
        <v>0.27071122570590339</v>
      </c>
      <c r="NT237" s="240">
        <f t="shared" si="892"/>
        <v>0</v>
      </c>
      <c r="NU237" s="240">
        <f t="shared" si="893"/>
        <v>0</v>
      </c>
      <c r="NV237" s="240">
        <f t="shared" si="894"/>
        <v>9.32165989023752E-2</v>
      </c>
      <c r="NW237" s="240">
        <f t="shared" si="895"/>
        <v>0</v>
      </c>
      <c r="NX237" s="240">
        <f t="shared" si="896"/>
        <v>0.34470719773671799</v>
      </c>
      <c r="NY237" s="240">
        <f t="shared" si="897"/>
        <v>0</v>
      </c>
      <c r="NZ237" s="240">
        <f t="shared" si="898"/>
        <v>5.3414248259548661E-3</v>
      </c>
      <c r="OA237" s="240">
        <f t="shared" si="899"/>
        <v>0</v>
      </c>
      <c r="OB237" s="241">
        <f t="shared" si="900"/>
        <v>0</v>
      </c>
      <c r="OC237" s="4"/>
      <c r="OD237" s="4"/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136"/>
      <c r="OP237" s="13"/>
      <c r="OQ237" s="13"/>
      <c r="OR237" s="13"/>
      <c r="OS237" s="13"/>
      <c r="OT237" s="13"/>
    </row>
    <row r="238" spans="1:410" ht="15" customHeight="1">
      <c r="A238" s="242">
        <v>219</v>
      </c>
      <c r="B238" s="49" t="s">
        <v>288</v>
      </c>
      <c r="C238" s="50">
        <v>1</v>
      </c>
      <c r="D238" s="51">
        <v>180.98</v>
      </c>
      <c r="E238" s="52">
        <v>180.98</v>
      </c>
      <c r="F238" s="52"/>
      <c r="G238" s="52"/>
      <c r="H238" s="53"/>
      <c r="I238" s="57">
        <v>1.0687337129946661</v>
      </c>
      <c r="J238" s="58"/>
      <c r="K238" s="58">
        <v>0.72050000000000003</v>
      </c>
      <c r="L238" s="243"/>
      <c r="M238" s="1">
        <v>0</v>
      </c>
      <c r="N238" s="2">
        <v>0</v>
      </c>
      <c r="O238" s="2">
        <v>0.3482337129946661</v>
      </c>
      <c r="P238" s="2">
        <v>0</v>
      </c>
      <c r="Q238" s="2">
        <v>0</v>
      </c>
      <c r="R238" s="2">
        <v>0</v>
      </c>
      <c r="S238" s="2">
        <v>0.34039999999999998</v>
      </c>
      <c r="T238" s="2">
        <v>0</v>
      </c>
      <c r="U238" s="2">
        <v>0</v>
      </c>
      <c r="V238" s="2">
        <v>0</v>
      </c>
      <c r="W238" s="2">
        <v>0</v>
      </c>
      <c r="X238" s="2">
        <v>0.37390000000000001</v>
      </c>
      <c r="Y238" s="2">
        <v>0</v>
      </c>
      <c r="Z238" s="2">
        <v>6.1999999999999998E-3</v>
      </c>
      <c r="AA238" s="2">
        <v>0</v>
      </c>
      <c r="AB238" s="3">
        <v>0</v>
      </c>
      <c r="AC238" s="244">
        <v>0</v>
      </c>
      <c r="AD238" s="108">
        <v>0</v>
      </c>
      <c r="AE238" s="108">
        <v>0</v>
      </c>
      <c r="AF238" s="108">
        <f t="shared" si="901"/>
        <v>0</v>
      </c>
      <c r="AG238" s="108">
        <f t="shared" si="902"/>
        <v>0</v>
      </c>
      <c r="AH238" s="108">
        <v>0</v>
      </c>
      <c r="AI238" s="108">
        <v>0</v>
      </c>
      <c r="AJ238" s="108">
        <f t="shared" si="903"/>
        <v>0</v>
      </c>
      <c r="AK238" s="108">
        <f t="shared" si="904"/>
        <v>0</v>
      </c>
      <c r="AL238" s="108">
        <v>0</v>
      </c>
      <c r="AM238" s="245">
        <v>0</v>
      </c>
      <c r="AN238" s="244">
        <v>0</v>
      </c>
      <c r="AO238" s="108">
        <v>0</v>
      </c>
      <c r="AP238" s="108">
        <v>0</v>
      </c>
      <c r="AQ238" s="108">
        <f t="shared" si="905"/>
        <v>0</v>
      </c>
      <c r="AR238" s="108">
        <f t="shared" si="906"/>
        <v>0</v>
      </c>
      <c r="AS238" s="246">
        <v>0</v>
      </c>
      <c r="AT238" s="247">
        <v>0</v>
      </c>
      <c r="AU238" s="108">
        <v>0</v>
      </c>
      <c r="AV238" s="108">
        <f t="shared" si="907"/>
        <v>0</v>
      </c>
      <c r="AW238" s="108">
        <f t="shared" si="908"/>
        <v>0</v>
      </c>
      <c r="AX238" s="108">
        <v>0</v>
      </c>
      <c r="AY238" s="245">
        <v>0</v>
      </c>
      <c r="AZ238" s="248">
        <v>8</v>
      </c>
      <c r="BA238" s="108">
        <v>40.777333333333324</v>
      </c>
      <c r="BB238" s="108">
        <v>4.2524925970111997</v>
      </c>
      <c r="BC238" s="109">
        <v>3.4019940776089599</v>
      </c>
      <c r="BD238" s="109">
        <v>0.85049851940223986</v>
      </c>
      <c r="BE238" s="108">
        <v>1.5946849999999999</v>
      </c>
      <c r="BF238" s="109">
        <v>1.2757480000000001</v>
      </c>
      <c r="BG238" s="109">
        <v>0.3189369999999998</v>
      </c>
      <c r="BH238" s="108">
        <v>3.4035892979151496</v>
      </c>
      <c r="BI238" s="109">
        <f t="shared" si="909"/>
        <v>1.9920119012122037</v>
      </c>
      <c r="BJ238" s="108">
        <f t="shared" si="910"/>
        <v>6.5842434968168578E-2</v>
      </c>
      <c r="BK238" s="108">
        <v>2.5014050114129835</v>
      </c>
      <c r="BL238" s="245">
        <v>63.035406287607181</v>
      </c>
      <c r="BM238" s="244">
        <v>0</v>
      </c>
      <c r="BN238" s="108">
        <v>0</v>
      </c>
      <c r="BO238" s="108">
        <v>0</v>
      </c>
      <c r="BP238" s="108">
        <f t="shared" si="911"/>
        <v>0</v>
      </c>
      <c r="BQ238" s="108">
        <f t="shared" si="912"/>
        <v>0</v>
      </c>
      <c r="BR238" s="108">
        <v>0</v>
      </c>
      <c r="BS238" s="108">
        <v>0</v>
      </c>
      <c r="BT238" s="108">
        <f t="shared" si="913"/>
        <v>0</v>
      </c>
      <c r="BU238" s="108">
        <f t="shared" si="914"/>
        <v>0</v>
      </c>
      <c r="BV238" s="108">
        <v>0</v>
      </c>
      <c r="BW238" s="245">
        <v>0</v>
      </c>
      <c r="BX238" s="107">
        <v>0</v>
      </c>
      <c r="BY238" s="108">
        <v>0</v>
      </c>
      <c r="BZ238" s="109">
        <f t="shared" si="915"/>
        <v>0</v>
      </c>
      <c r="CA238" s="109">
        <f t="shared" si="916"/>
        <v>0</v>
      </c>
      <c r="CB238" s="108">
        <v>0</v>
      </c>
      <c r="CC238" s="110">
        <v>0</v>
      </c>
      <c r="CD238" s="244">
        <v>0</v>
      </c>
      <c r="CE238" s="108">
        <v>0</v>
      </c>
      <c r="CF238" s="109">
        <f t="shared" si="917"/>
        <v>0</v>
      </c>
      <c r="CG238" s="109">
        <f t="shared" si="918"/>
        <v>0</v>
      </c>
      <c r="CH238" s="108">
        <v>0</v>
      </c>
      <c r="CI238" s="245">
        <v>0</v>
      </c>
      <c r="CJ238" s="249">
        <v>22.353485879980514</v>
      </c>
      <c r="CK238" s="250">
        <v>4.9177668935957133</v>
      </c>
      <c r="CL238" s="250">
        <v>3.103791630430015</v>
      </c>
      <c r="CM238" s="251">
        <v>2.8778248577975152</v>
      </c>
      <c r="CN238" s="252">
        <f t="shared" si="806"/>
        <v>1.4027957269333988</v>
      </c>
      <c r="CO238" s="250">
        <v>15.045080731978526</v>
      </c>
      <c r="CP238" s="252">
        <f t="shared" si="919"/>
        <v>1.4890718203668427</v>
      </c>
      <c r="CQ238" s="250">
        <v>4.7082075642653596</v>
      </c>
      <c r="CR238" s="250">
        <v>3.3156691349268872</v>
      </c>
      <c r="CS238" s="252">
        <f t="shared" si="920"/>
        <v>6.4141619415160639E-2</v>
      </c>
      <c r="CT238" s="252">
        <f t="shared" si="921"/>
        <v>1.9405550432603895</v>
      </c>
      <c r="CU238" s="250">
        <f t="shared" si="807"/>
        <v>48.735794270911661</v>
      </c>
      <c r="CV238" s="245">
        <f t="shared" si="922"/>
        <v>61.407100781348696</v>
      </c>
      <c r="CW238" s="244">
        <v>0</v>
      </c>
      <c r="CX238" s="108">
        <v>0</v>
      </c>
      <c r="CY238" s="108">
        <f t="shared" si="923"/>
        <v>0</v>
      </c>
      <c r="CZ238" s="108">
        <f t="shared" si="924"/>
        <v>0</v>
      </c>
      <c r="DA238" s="108">
        <v>0</v>
      </c>
      <c r="DB238" s="245">
        <v>0</v>
      </c>
      <c r="DC238" s="244">
        <v>0</v>
      </c>
      <c r="DD238" s="108">
        <v>0</v>
      </c>
      <c r="DE238" s="108">
        <f t="shared" si="925"/>
        <v>0</v>
      </c>
      <c r="DF238" s="108">
        <f t="shared" si="926"/>
        <v>0</v>
      </c>
      <c r="DG238" s="108">
        <v>0</v>
      </c>
      <c r="DH238" s="245">
        <v>0</v>
      </c>
      <c r="DI238" s="107">
        <v>0</v>
      </c>
      <c r="DJ238" s="108">
        <v>0</v>
      </c>
      <c r="DK238" s="108">
        <v>0</v>
      </c>
      <c r="DL238" s="108">
        <v>0</v>
      </c>
      <c r="DM238" s="108">
        <f t="shared" si="927"/>
        <v>0</v>
      </c>
      <c r="DN238" s="108">
        <f t="shared" si="928"/>
        <v>0</v>
      </c>
      <c r="DO238" s="108">
        <v>0</v>
      </c>
      <c r="DP238" s="108">
        <f t="shared" si="929"/>
        <v>0</v>
      </c>
      <c r="DQ238" s="108">
        <f t="shared" si="930"/>
        <v>0</v>
      </c>
      <c r="DR238" s="108">
        <v>0</v>
      </c>
      <c r="DS238" s="110">
        <v>0</v>
      </c>
      <c r="DT238" s="244">
        <v>0</v>
      </c>
      <c r="DU238" s="108">
        <v>0</v>
      </c>
      <c r="DV238" s="108">
        <v>0</v>
      </c>
      <c r="DW238" s="108">
        <f t="shared" si="931"/>
        <v>0</v>
      </c>
      <c r="DX238" s="108">
        <f t="shared" si="932"/>
        <v>0</v>
      </c>
      <c r="DY238" s="108">
        <v>0</v>
      </c>
      <c r="DZ238" s="108">
        <v>0</v>
      </c>
      <c r="EA238" s="108"/>
      <c r="EB238" s="108">
        <v>0</v>
      </c>
      <c r="EC238" s="108">
        <f t="shared" si="933"/>
        <v>0</v>
      </c>
      <c r="ED238" s="108">
        <f t="shared" si="934"/>
        <v>0</v>
      </c>
      <c r="EE238" s="108">
        <v>0</v>
      </c>
      <c r="EF238" s="245">
        <v>0</v>
      </c>
      <c r="EG238" s="249">
        <v>11.519786666666699</v>
      </c>
      <c r="EH238" s="250">
        <v>2.5343530666666698</v>
      </c>
      <c r="EI238" s="250">
        <v>28.243228761490698</v>
      </c>
      <c r="EJ238" s="250">
        <v>7.7534269753600205</v>
      </c>
      <c r="EK238" s="250">
        <f t="shared" si="935"/>
        <v>0.76738768145928271</v>
      </c>
      <c r="EL238" s="250">
        <v>2.4263574376691648</v>
      </c>
      <c r="EM238" s="250">
        <v>3.6537080693234367</v>
      </c>
      <c r="EN238" s="250">
        <f t="shared" si="936"/>
        <v>7.0680982601061884E-2</v>
      </c>
      <c r="EO238" s="250">
        <f t="shared" si="937"/>
        <v>2.1383984143167893</v>
      </c>
      <c r="EP238" s="250">
        <v>53.704503539507527</v>
      </c>
      <c r="EQ238" s="245">
        <v>67.667674459779491</v>
      </c>
      <c r="ER238" s="244">
        <v>0</v>
      </c>
      <c r="ES238" s="108">
        <v>0</v>
      </c>
      <c r="ET238" s="108">
        <v>0</v>
      </c>
      <c r="EU238" s="108">
        <f t="shared" si="938"/>
        <v>0</v>
      </c>
      <c r="EV238" s="108">
        <f t="shared" si="939"/>
        <v>0</v>
      </c>
      <c r="EW238" s="108">
        <v>0</v>
      </c>
      <c r="EX238" s="108">
        <v>0</v>
      </c>
      <c r="EY238" s="108">
        <f t="shared" si="940"/>
        <v>0</v>
      </c>
      <c r="EZ238" s="108">
        <f t="shared" si="941"/>
        <v>0</v>
      </c>
      <c r="FA238" s="108">
        <v>0</v>
      </c>
      <c r="FB238" s="245">
        <v>0</v>
      </c>
      <c r="FC238" s="244">
        <v>0.83333333333333293</v>
      </c>
      <c r="FD238" s="108">
        <v>6.0833333333333302E-2</v>
      </c>
      <c r="FE238" s="108">
        <f t="shared" si="942"/>
        <v>1.1768208333333328E-3</v>
      </c>
      <c r="FF238" s="108">
        <f t="shared" si="943"/>
        <v>3.5603803333333316E-2</v>
      </c>
      <c r="FG238" s="108">
        <v>4.4708333333333301E-2</v>
      </c>
      <c r="FH238" s="245">
        <v>1.1266499999999995</v>
      </c>
      <c r="FI238" s="244">
        <v>0</v>
      </c>
      <c r="FJ238" s="108">
        <v>0</v>
      </c>
      <c r="FK238" s="108">
        <f t="shared" si="944"/>
        <v>0</v>
      </c>
      <c r="FL238" s="108">
        <f t="shared" si="945"/>
        <v>0</v>
      </c>
      <c r="FM238" s="108">
        <v>0</v>
      </c>
      <c r="FN238" s="245">
        <v>0</v>
      </c>
      <c r="FO238" s="244">
        <v>0</v>
      </c>
      <c r="FP238" s="108">
        <v>0</v>
      </c>
      <c r="FQ238" s="108">
        <f t="shared" si="946"/>
        <v>0</v>
      </c>
      <c r="FR238" s="108">
        <f t="shared" si="947"/>
        <v>0</v>
      </c>
      <c r="FS238" s="108">
        <v>0</v>
      </c>
      <c r="FT238" s="110">
        <v>0</v>
      </c>
      <c r="FU238" s="253">
        <f t="shared" si="808"/>
        <v>41.325392506909594</v>
      </c>
      <c r="FV238" s="254">
        <f t="shared" si="809"/>
        <v>31.946993517722884</v>
      </c>
      <c r="FW238" s="254">
        <f t="shared" si="810"/>
        <v>6.0805378045423586</v>
      </c>
      <c r="FX238" s="254">
        <f t="shared" si="811"/>
        <v>40.777333333333324</v>
      </c>
      <c r="FY238" s="254">
        <f t="shared" si="812"/>
        <v>0</v>
      </c>
      <c r="FZ238" s="254">
        <f t="shared" si="813"/>
        <v>0</v>
      </c>
      <c r="GA238" s="254">
        <f t="shared" si="948"/>
        <v>0</v>
      </c>
      <c r="GB238" s="254">
        <f t="shared" si="949"/>
        <v>0</v>
      </c>
      <c r="GC238" s="254">
        <f t="shared" si="950"/>
        <v>0</v>
      </c>
      <c r="GD238" s="254">
        <f t="shared" si="951"/>
        <v>0</v>
      </c>
      <c r="GE238" s="254">
        <f t="shared" si="814"/>
        <v>22.798507707338548</v>
      </c>
      <c r="GF238" s="255">
        <f t="shared" si="815"/>
        <v>8.7041693023601194</v>
      </c>
      <c r="GG238" s="255">
        <f t="shared" si="816"/>
        <v>2.2564595018261255</v>
      </c>
      <c r="GH238" s="254">
        <f t="shared" si="817"/>
        <v>10.433799835498807</v>
      </c>
      <c r="GI238" s="255">
        <f t="shared" si="818"/>
        <v>7.4500143777897128</v>
      </c>
      <c r="GJ238" s="256">
        <f t="shared" si="819"/>
        <v>0.20184185781772443</v>
      </c>
      <c r="GK238" s="253">
        <f t="shared" si="952"/>
        <v>153.36256470534553</v>
      </c>
      <c r="GL238" s="257">
        <f t="shared" si="953"/>
        <v>193.23683152873539</v>
      </c>
      <c r="GM238" s="221">
        <f t="shared" si="954"/>
        <v>193.23683152873539</v>
      </c>
      <c r="GN238" s="222">
        <f t="shared" si="955"/>
        <v>72.424265995694881</v>
      </c>
      <c r="GO238" s="222">
        <f t="shared" si="956"/>
        <v>10.758937346874623</v>
      </c>
      <c r="GP238" s="55">
        <f t="shared" si="957"/>
        <v>0.37479535046570556</v>
      </c>
      <c r="GQ238" s="56">
        <f t="shared" si="958"/>
        <v>5.5677467187587933E-2</v>
      </c>
      <c r="GR238" s="258">
        <f t="shared" si="959"/>
        <v>1.0673548710853336</v>
      </c>
      <c r="GS238" s="227">
        <f t="shared" si="820"/>
        <v>193.23683152873539</v>
      </c>
      <c r="GT238" s="222">
        <f t="shared" si="1047"/>
        <v>72.424265995694881</v>
      </c>
      <c r="GU238" s="222">
        <f t="shared" si="1048"/>
        <v>10.758937346874623</v>
      </c>
      <c r="GV238" s="37">
        <f t="shared" si="1013"/>
        <v>0.37479535046570556</v>
      </c>
      <c r="GW238" s="228">
        <f t="shared" si="1014"/>
        <v>5.5677467187587933E-2</v>
      </c>
      <c r="GX238" s="258">
        <f t="shared" si="960"/>
        <v>1.0673548710853336</v>
      </c>
      <c r="GY238" s="221">
        <f t="shared" si="1019"/>
        <v>130.20142524112822</v>
      </c>
      <c r="GZ238" s="222">
        <f t="shared" si="961"/>
        <v>69.362145301151486</v>
      </c>
      <c r="HA238" s="222">
        <f t="shared" si="962"/>
        <v>4.7820208610274415</v>
      </c>
      <c r="HB238" s="55">
        <f t="shared" si="963"/>
        <v>0.5327295394247441</v>
      </c>
      <c r="HC238" s="56">
        <f t="shared" si="964"/>
        <v>3.6727868778481616E-2</v>
      </c>
      <c r="HD238" s="258">
        <f t="shared" si="965"/>
        <v>1.0891678657016441</v>
      </c>
      <c r="HE238" s="221">
        <f t="shared" si="966"/>
        <v>130.20142524112822</v>
      </c>
      <c r="HF238" s="222">
        <f t="shared" si="967"/>
        <v>69.362145301151486</v>
      </c>
      <c r="HG238" s="222">
        <f t="shared" si="968"/>
        <v>4.7820208610274415</v>
      </c>
      <c r="HH238" s="55">
        <f t="shared" si="969"/>
        <v>0.5327295394247441</v>
      </c>
      <c r="HI238" s="56">
        <f t="shared" si="970"/>
        <v>3.6727868778481616E-2</v>
      </c>
      <c r="HJ238" s="259">
        <f t="shared" si="971"/>
        <v>1.0891678657016441</v>
      </c>
      <c r="HK238" s="54">
        <f t="shared" si="821"/>
        <v>1.1407181344579718</v>
      </c>
      <c r="HL238" s="55">
        <f t="shared" si="822"/>
        <v>0</v>
      </c>
      <c r="HM238" s="55">
        <f t="shared" si="823"/>
        <v>0.78474544723803463</v>
      </c>
      <c r="HN238" s="56">
        <f t="shared" si="824"/>
        <v>0</v>
      </c>
      <c r="HQ238" s="57">
        <f t="shared" si="825"/>
        <v>0</v>
      </c>
      <c r="HR238" s="58">
        <f t="shared" si="972"/>
        <v>0</v>
      </c>
      <c r="HS238" s="58">
        <f t="shared" si="826"/>
        <v>0</v>
      </c>
      <c r="HT238" s="58">
        <f t="shared" si="973"/>
        <v>0</v>
      </c>
      <c r="HU238" s="58">
        <f t="shared" si="827"/>
        <v>0</v>
      </c>
      <c r="HV238" s="55"/>
      <c r="HW238" s="56"/>
      <c r="HX238" s="260"/>
      <c r="HY238" s="57">
        <f t="shared" si="828"/>
        <v>0</v>
      </c>
      <c r="HZ238" s="58">
        <f t="shared" si="974"/>
        <v>0</v>
      </c>
      <c r="IA238" s="58">
        <f t="shared" si="829"/>
        <v>0</v>
      </c>
      <c r="IB238" s="58">
        <f t="shared" si="975"/>
        <v>0</v>
      </c>
      <c r="IC238" s="58">
        <f t="shared" si="830"/>
        <v>0</v>
      </c>
      <c r="ID238" s="55"/>
      <c r="IE238" s="56"/>
      <c r="IF238" s="260"/>
      <c r="IG238" s="57">
        <f t="shared" si="831"/>
        <v>2.4302545194788885</v>
      </c>
      <c r="IH238" s="58">
        <f t="shared" si="976"/>
        <v>2.8110754026812304</v>
      </c>
      <c r="II238" s="58">
        <f t="shared" si="832"/>
        <v>4.7435845125771285</v>
      </c>
      <c r="IJ238" s="58">
        <f t="shared" si="977"/>
        <v>5.4783657535753258</v>
      </c>
      <c r="IK238" s="58">
        <f t="shared" si="833"/>
        <v>50.028100228259667</v>
      </c>
      <c r="IL238" s="55">
        <f t="shared" si="834"/>
        <v>4.857778945013979E-2</v>
      </c>
      <c r="IM238" s="56">
        <f t="shared" si="835"/>
        <v>9.4818401876823458E-2</v>
      </c>
      <c r="IN238" s="260">
        <f t="shared" si="836"/>
        <v>1.0222995100575569</v>
      </c>
      <c r="IO238" s="57">
        <f t="shared" si="837"/>
        <v>0</v>
      </c>
      <c r="IP238" s="58">
        <f t="shared" si="978"/>
        <v>0</v>
      </c>
      <c r="IQ238" s="58">
        <f t="shared" si="838"/>
        <v>0</v>
      </c>
      <c r="IR238" s="58">
        <f t="shared" si="979"/>
        <v>0</v>
      </c>
      <c r="IS238" s="58">
        <f t="shared" si="839"/>
        <v>0</v>
      </c>
      <c r="IT238" s="55"/>
      <c r="IU238" s="56"/>
      <c r="IV238" s="260"/>
      <c r="IW238" s="57">
        <f t="shared" si="840"/>
        <v>0</v>
      </c>
      <c r="IX238" s="58">
        <f t="shared" si="980"/>
        <v>0</v>
      </c>
      <c r="IY238" s="58">
        <f t="shared" si="841"/>
        <v>0</v>
      </c>
      <c r="IZ238" s="58">
        <f t="shared" si="981"/>
        <v>0</v>
      </c>
      <c r="JA238" s="58">
        <f t="shared" si="842"/>
        <v>0</v>
      </c>
      <c r="JB238" s="55"/>
      <c r="JC238" s="56"/>
      <c r="JD238" s="260"/>
      <c r="JE238" s="57">
        <f t="shared" si="843"/>
        <v>0</v>
      </c>
      <c r="JF238" s="58">
        <f t="shared" si="982"/>
        <v>0</v>
      </c>
      <c r="JG238" s="58">
        <f t="shared" si="844"/>
        <v>0</v>
      </c>
      <c r="JH238" s="58">
        <f t="shared" si="983"/>
        <v>0</v>
      </c>
      <c r="JI238" s="58">
        <f t="shared" si="845"/>
        <v>0</v>
      </c>
      <c r="JJ238" s="55"/>
      <c r="JK238" s="56"/>
      <c r="JL238" s="260"/>
      <c r="JM238" s="57">
        <f t="shared" si="846"/>
        <v>35.382743154757641</v>
      </c>
      <c r="JN238" s="58">
        <f t="shared" si="984"/>
        <v>40.927219007108164</v>
      </c>
      <c r="JO238" s="58">
        <f t="shared" si="847"/>
        <v>2.9560091667154023</v>
      </c>
      <c r="JP238" s="58">
        <f t="shared" si="985"/>
        <v>3.413894986639618</v>
      </c>
      <c r="JQ238" s="58">
        <f t="shared" si="848"/>
        <v>48.735794270911661</v>
      </c>
      <c r="JR238" s="55">
        <f t="shared" si="849"/>
        <v>0.72601141900084121</v>
      </c>
      <c r="JS238" s="56">
        <f t="shared" si="850"/>
        <v>6.0653759950716951E-2</v>
      </c>
      <c r="JT238" s="260">
        <f t="shared" si="851"/>
        <v>1.1231612567737979</v>
      </c>
      <c r="JU238" s="57">
        <f t="shared" si="852"/>
        <v>0</v>
      </c>
      <c r="JV238" s="58">
        <f t="shared" si="986"/>
        <v>0</v>
      </c>
      <c r="JW238" s="58">
        <f t="shared" si="853"/>
        <v>0</v>
      </c>
      <c r="JX238" s="58">
        <f t="shared" si="987"/>
        <v>0</v>
      </c>
      <c r="JY238" s="58">
        <f t="shared" si="854"/>
        <v>0</v>
      </c>
      <c r="JZ238" s="55"/>
      <c r="KA238" s="56"/>
      <c r="KB238" s="260"/>
      <c r="KC238" s="57">
        <f t="shared" si="855"/>
        <v>0</v>
      </c>
      <c r="KD238" s="58">
        <f t="shared" si="988"/>
        <v>0</v>
      </c>
      <c r="KE238" s="58">
        <f t="shared" si="856"/>
        <v>0</v>
      </c>
      <c r="KF238" s="58">
        <f t="shared" si="989"/>
        <v>0</v>
      </c>
      <c r="KG238" s="58">
        <f t="shared" si="857"/>
        <v>0</v>
      </c>
      <c r="KH238" s="55"/>
      <c r="KI238" s="56"/>
      <c r="KJ238" s="260"/>
      <c r="KK238" s="57">
        <f t="shared" si="858"/>
        <v>0</v>
      </c>
      <c r="KL238" s="58">
        <f t="shared" si="990"/>
        <v>0</v>
      </c>
      <c r="KM238" s="58">
        <f t="shared" si="859"/>
        <v>0</v>
      </c>
      <c r="KN238" s="58">
        <f t="shared" si="991"/>
        <v>0</v>
      </c>
      <c r="KO238" s="58">
        <f t="shared" si="860"/>
        <v>0</v>
      </c>
      <c r="KP238" s="55"/>
      <c r="KQ238" s="56"/>
      <c r="KR238" s="260"/>
      <c r="KS238" s="57">
        <f t="shared" si="861"/>
        <v>0</v>
      </c>
      <c r="KT238" s="58">
        <f t="shared" si="995"/>
        <v>0</v>
      </c>
      <c r="KU238" s="58">
        <f t="shared" si="862"/>
        <v>0</v>
      </c>
      <c r="KV238" s="58">
        <f t="shared" si="996"/>
        <v>0</v>
      </c>
      <c r="KW238" s="58">
        <f t="shared" si="863"/>
        <v>0</v>
      </c>
      <c r="KX238" s="55"/>
      <c r="KY238" s="56"/>
      <c r="KZ238" s="260"/>
      <c r="LA238" s="57">
        <f t="shared" si="864"/>
        <v>19.623141872756232</v>
      </c>
      <c r="LB238" s="58">
        <f t="shared" si="997"/>
        <v>22.698088204217136</v>
      </c>
      <c r="LC238" s="58">
        <f t="shared" si="865"/>
        <v>0.83806866406034464</v>
      </c>
      <c r="LD238" s="58">
        <f t="shared" si="998"/>
        <v>0.967885500123292</v>
      </c>
      <c r="LE238" s="58">
        <f t="shared" si="866"/>
        <v>53.704503539507527</v>
      </c>
      <c r="LF238" s="55">
        <f t="shared" si="999"/>
        <v>0.3653909929233502</v>
      </c>
      <c r="LG238" s="56">
        <f t="shared" si="1000"/>
        <v>1.5605184087472709E-2</v>
      </c>
      <c r="LH238" s="260">
        <f t="shared" si="1001"/>
        <v>1.0596740116062384</v>
      </c>
      <c r="LI238" s="57">
        <f t="shared" si="867"/>
        <v>0</v>
      </c>
      <c r="LJ238" s="58">
        <f t="shared" si="1002"/>
        <v>0</v>
      </c>
      <c r="LK238" s="58">
        <f t="shared" si="868"/>
        <v>0</v>
      </c>
      <c r="LL238" s="58">
        <f t="shared" si="1003"/>
        <v>0</v>
      </c>
      <c r="LM238" s="58">
        <f t="shared" si="869"/>
        <v>0</v>
      </c>
      <c r="LN238" s="55"/>
      <c r="LO238" s="56"/>
      <c r="LP238" s="260"/>
      <c r="LQ238" s="57">
        <f t="shared" si="870"/>
        <v>4.3436640066666643E-2</v>
      </c>
      <c r="LR238" s="58">
        <f t="shared" si="1004"/>
        <v>5.0243161565113312E-2</v>
      </c>
      <c r="LS238" s="58">
        <f t="shared" si="871"/>
        <v>1.1768208333333328E-3</v>
      </c>
      <c r="LT238" s="58">
        <f t="shared" si="1005"/>
        <v>1.359110380416666E-3</v>
      </c>
      <c r="LU238" s="58">
        <f t="shared" si="872"/>
        <v>0.89416666666666633</v>
      </c>
      <c r="LV238" s="55">
        <f t="shared" si="873"/>
        <v>4.857778945013979E-2</v>
      </c>
      <c r="LW238" s="56">
        <f t="shared" si="874"/>
        <v>1.3161090400745572E-3</v>
      </c>
      <c r="LX238" s="260">
        <f t="shared" si="875"/>
        <v>1.0078160048971445</v>
      </c>
      <c r="LY238" s="57">
        <f t="shared" si="876"/>
        <v>0</v>
      </c>
      <c r="LZ238" s="58">
        <f t="shared" si="1006"/>
        <v>0</v>
      </c>
      <c r="MA238" s="58">
        <f t="shared" si="877"/>
        <v>0</v>
      </c>
      <c r="MB238" s="58">
        <f t="shared" si="1007"/>
        <v>0</v>
      </c>
      <c r="MC238" s="58">
        <f t="shared" si="878"/>
        <v>0</v>
      </c>
      <c r="MD238" s="55"/>
      <c r="ME238" s="56"/>
      <c r="MF238" s="260"/>
      <c r="MG238" s="57">
        <f t="shared" si="879"/>
        <v>0</v>
      </c>
      <c r="MH238" s="58">
        <f t="shared" si="1008"/>
        <v>0</v>
      </c>
      <c r="MI238" s="58">
        <f t="shared" si="880"/>
        <v>0</v>
      </c>
      <c r="MJ238" s="58">
        <f t="shared" si="1009"/>
        <v>0</v>
      </c>
      <c r="MK238" s="58">
        <f t="shared" si="881"/>
        <v>0</v>
      </c>
      <c r="ML238" s="55"/>
      <c r="MM238" s="56"/>
      <c r="MN238" s="260"/>
      <c r="MO238" s="59">
        <v>1.0687337129946661</v>
      </c>
      <c r="MP238" s="60"/>
      <c r="MQ238" s="60">
        <v>0.72050000000000003</v>
      </c>
      <c r="MR238" s="61"/>
      <c r="MS238" s="59">
        <f t="shared" si="882"/>
        <v>1.0673548710853336</v>
      </c>
      <c r="MT238" s="60"/>
      <c r="MU238" s="60">
        <f t="shared" si="1010"/>
        <v>1.0891678657016441</v>
      </c>
      <c r="MV238" s="61"/>
      <c r="MW238" s="66">
        <f t="shared" si="1011"/>
        <v>1.1407181344579718</v>
      </c>
      <c r="MX238" s="67"/>
      <c r="MY238" s="67">
        <f t="shared" si="1012"/>
        <v>0.78474544723803463</v>
      </c>
      <c r="MZ238" s="261"/>
      <c r="NA238" s="59">
        <f t="shared" si="883"/>
        <v>1.0674163304525606</v>
      </c>
      <c r="NB238" s="60"/>
      <c r="NC238" s="60">
        <f t="shared" si="884"/>
        <v>1.0892222955943589</v>
      </c>
      <c r="ND238" s="262"/>
      <c r="NE238" s="62">
        <f t="shared" si="885"/>
        <v>1.1407838181557066</v>
      </c>
      <c r="NF238" s="63"/>
      <c r="NG238" s="63">
        <f t="shared" si="886"/>
        <v>0.78478466397573565</v>
      </c>
      <c r="NH238" s="64"/>
      <c r="NI238" s="238">
        <f t="shared" si="1015"/>
        <v>-6.5683697734852942E-5</v>
      </c>
      <c r="NJ238" s="238">
        <f t="shared" si="1016"/>
        <v>0</v>
      </c>
      <c r="NK238" s="238">
        <f t="shared" si="1017"/>
        <v>-3.9216737701019966E-5</v>
      </c>
      <c r="NL238" s="238">
        <f t="shared" si="1018"/>
        <v>0</v>
      </c>
      <c r="NM238" s="239">
        <f t="shared" si="887"/>
        <v>0</v>
      </c>
      <c r="NN238" s="240">
        <f t="shared" si="888"/>
        <v>0</v>
      </c>
      <c r="NO238" s="240">
        <f>O238*IN238</f>
        <v>0.35599915417997102</v>
      </c>
      <c r="NP238" s="240">
        <f t="shared" si="889"/>
        <v>0</v>
      </c>
      <c r="NQ238" s="240">
        <f>Q238*JD238</f>
        <v>0</v>
      </c>
      <c r="NR238" s="240">
        <f t="shared" si="890"/>
        <v>0</v>
      </c>
      <c r="NS238" s="240">
        <f t="shared" si="891"/>
        <v>0.38232409180580079</v>
      </c>
      <c r="NT238" s="240">
        <f t="shared" si="892"/>
        <v>0</v>
      </c>
      <c r="NU238" s="240">
        <f t="shared" si="893"/>
        <v>0</v>
      </c>
      <c r="NV238" s="240">
        <f t="shared" si="894"/>
        <v>0</v>
      </c>
      <c r="NW238" s="240">
        <f t="shared" si="895"/>
        <v>0</v>
      </c>
      <c r="NX238" s="240">
        <f t="shared" si="896"/>
        <v>0.39621211293957254</v>
      </c>
      <c r="NY238" s="240">
        <f t="shared" si="897"/>
        <v>0</v>
      </c>
      <c r="NZ238" s="240">
        <f t="shared" si="898"/>
        <v>6.2484592303622957E-3</v>
      </c>
      <c r="OA238" s="240">
        <f t="shared" si="899"/>
        <v>0</v>
      </c>
      <c r="OB238" s="241">
        <f t="shared" si="900"/>
        <v>0</v>
      </c>
      <c r="OC238" s="4"/>
      <c r="OD238" s="4"/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136"/>
      <c r="OP238" s="13"/>
      <c r="OQ238" s="13"/>
      <c r="OR238" s="13"/>
      <c r="OS238" s="13"/>
      <c r="OT238" s="13"/>
    </row>
    <row r="239" spans="1:410" ht="15" customHeight="1">
      <c r="A239" s="242">
        <v>220</v>
      </c>
      <c r="B239" s="49" t="s">
        <v>289</v>
      </c>
      <c r="C239" s="50">
        <v>4</v>
      </c>
      <c r="D239" s="51">
        <v>1484.7</v>
      </c>
      <c r="E239" s="52">
        <v>1439.2</v>
      </c>
      <c r="F239" s="52">
        <v>45.5</v>
      </c>
      <c r="G239" s="52"/>
      <c r="H239" s="53"/>
      <c r="I239" s="57">
        <v>3.4871173456315661</v>
      </c>
      <c r="J239" s="58">
        <v>3.4871173456315661</v>
      </c>
      <c r="K239" s="58">
        <v>2.9375000000000009</v>
      </c>
      <c r="L239" s="243">
        <v>3.1860000000000008</v>
      </c>
      <c r="M239" s="1">
        <v>0.2485</v>
      </c>
      <c r="N239" s="2">
        <v>0.9405</v>
      </c>
      <c r="O239" s="2">
        <v>0.30111734563156545</v>
      </c>
      <c r="P239" s="2">
        <v>5.4999999999999997E-3</v>
      </c>
      <c r="Q239" s="2">
        <v>0</v>
      </c>
      <c r="R239" s="2">
        <v>0</v>
      </c>
      <c r="S239" s="2">
        <v>0.60609999999999997</v>
      </c>
      <c r="T239" s="2">
        <v>3.1399999999999997E-2</v>
      </c>
      <c r="U239" s="2">
        <v>1.1000000000000001E-3</v>
      </c>
      <c r="V239" s="2">
        <v>0.1777</v>
      </c>
      <c r="W239" s="2">
        <v>9.01E-2</v>
      </c>
      <c r="X239" s="2">
        <v>0.59709999999999996</v>
      </c>
      <c r="Y239" s="2">
        <v>0.24590000000000001</v>
      </c>
      <c r="Z239" s="2">
        <v>6.9999999999999999E-4</v>
      </c>
      <c r="AA239" s="2">
        <v>0.2414</v>
      </c>
      <c r="AB239" s="3">
        <v>0</v>
      </c>
      <c r="AC239" s="244">
        <v>141.4</v>
      </c>
      <c r="AD239" s="108">
        <v>31.108000000000001</v>
      </c>
      <c r="AE239" s="108">
        <v>95.169694200000009</v>
      </c>
      <c r="AF239" s="108">
        <f t="shared" si="901"/>
        <v>9.419325313750802</v>
      </c>
      <c r="AG239" s="108">
        <f t="shared" si="902"/>
        <v>29.782404102948004</v>
      </c>
      <c r="AH239" s="108">
        <v>5.2297507157499998</v>
      </c>
      <c r="AI239" s="108">
        <v>19.922243496122977</v>
      </c>
      <c r="AJ239" s="108">
        <f t="shared" si="903"/>
        <v>0.38539580043249899</v>
      </c>
      <c r="AK239" s="108">
        <f t="shared" si="904"/>
        <v>11.659851606488903</v>
      </c>
      <c r="AL239" s="108">
        <v>14.641484420593651</v>
      </c>
      <c r="AM239" s="245">
        <v>368.96540739896</v>
      </c>
      <c r="AN239" s="244">
        <v>524.44000000000005</v>
      </c>
      <c r="AO239" s="108">
        <v>115.3768</v>
      </c>
      <c r="AP239" s="108">
        <v>352.97591532000007</v>
      </c>
      <c r="AQ239" s="108">
        <f t="shared" si="905"/>
        <v>34.935438242881688</v>
      </c>
      <c r="AR239" s="108">
        <f t="shared" si="906"/>
        <v>110.46028294024082</v>
      </c>
      <c r="AS239" s="246">
        <v>40.076407911224997</v>
      </c>
      <c r="AT239" s="247">
        <v>6.7359900177965066</v>
      </c>
      <c r="AU239" s="108">
        <v>75.399445995879432</v>
      </c>
      <c r="AV239" s="108">
        <f t="shared" si="907"/>
        <v>1.4586022827902878</v>
      </c>
      <c r="AW239" s="108">
        <f t="shared" si="908"/>
        <v>44.128882959116368</v>
      </c>
      <c r="AX239" s="108">
        <v>55.413428461355231</v>
      </c>
      <c r="AY239" s="245">
        <v>1396.4183972261515</v>
      </c>
      <c r="AZ239" s="248">
        <v>55</v>
      </c>
      <c r="BA239" s="108">
        <v>280.34416666666664</v>
      </c>
      <c r="BB239" s="108">
        <v>29.235886604451998</v>
      </c>
      <c r="BC239" s="109">
        <v>23.3887092835616</v>
      </c>
      <c r="BD239" s="109">
        <v>5.847177320890399</v>
      </c>
      <c r="BE239" s="108">
        <v>10.963459374999999</v>
      </c>
      <c r="BF239" s="109">
        <v>8.7707674999999998</v>
      </c>
      <c r="BG239" s="109">
        <v>2.1926918749999995</v>
      </c>
      <c r="BH239" s="108">
        <v>23.39967642316666</v>
      </c>
      <c r="BI239" s="109">
        <f t="shared" si="909"/>
        <v>13.695081820833906</v>
      </c>
      <c r="BJ239" s="108">
        <f t="shared" si="910"/>
        <v>0.45266674040615906</v>
      </c>
      <c r="BK239" s="108">
        <v>17.197159453464266</v>
      </c>
      <c r="BL239" s="245">
        <v>433.36841822729951</v>
      </c>
      <c r="BM239" s="244">
        <v>2.91</v>
      </c>
      <c r="BN239" s="108">
        <v>0.64019999999999999</v>
      </c>
      <c r="BO239" s="108">
        <v>1.95858423</v>
      </c>
      <c r="BP239" s="108">
        <f t="shared" si="911"/>
        <v>0.19384891558002001</v>
      </c>
      <c r="BQ239" s="108">
        <f t="shared" si="912"/>
        <v>0.61291934893620004</v>
      </c>
      <c r="BR239" s="108">
        <v>0.50658754424999997</v>
      </c>
      <c r="BS239" s="108">
        <v>0.43912213952024998</v>
      </c>
      <c r="BT239" s="108">
        <f t="shared" si="913"/>
        <v>8.4948177890192371E-3</v>
      </c>
      <c r="BU239" s="108">
        <f t="shared" si="914"/>
        <v>0.25700413635273767</v>
      </c>
      <c r="BV239" s="108">
        <v>0.32272469568851253</v>
      </c>
      <c r="BW239" s="245">
        <v>8.1326623313505149</v>
      </c>
      <c r="BX239" s="107">
        <v>0</v>
      </c>
      <c r="BY239" s="108">
        <v>0</v>
      </c>
      <c r="BZ239" s="109">
        <f t="shared" si="915"/>
        <v>0</v>
      </c>
      <c r="CA239" s="109">
        <f t="shared" si="916"/>
        <v>0</v>
      </c>
      <c r="CB239" s="108">
        <v>0</v>
      </c>
      <c r="CC239" s="110">
        <v>0</v>
      </c>
      <c r="CD239" s="244">
        <v>0</v>
      </c>
      <c r="CE239" s="108">
        <v>0</v>
      </c>
      <c r="CF239" s="109">
        <f t="shared" si="917"/>
        <v>0</v>
      </c>
      <c r="CG239" s="109">
        <f t="shared" si="918"/>
        <v>0</v>
      </c>
      <c r="CH239" s="108">
        <v>0</v>
      </c>
      <c r="CI239" s="245">
        <v>0</v>
      </c>
      <c r="CJ239" s="249">
        <v>331.99652826835603</v>
      </c>
      <c r="CK239" s="250">
        <v>73.039236219038315</v>
      </c>
      <c r="CL239" s="250">
        <v>36.607296405238927</v>
      </c>
      <c r="CM239" s="251">
        <v>23.608722324963924</v>
      </c>
      <c r="CN239" s="252">
        <f t="shared" si="806"/>
        <v>11.508071697303665</v>
      </c>
      <c r="CO239" s="250">
        <v>223.45125934060181</v>
      </c>
      <c r="CP239" s="252">
        <f t="shared" si="919"/>
        <v>22.115864941976724</v>
      </c>
      <c r="CQ239" s="250">
        <v>69.926837098047926</v>
      </c>
      <c r="CR239" s="250">
        <v>48.551885377026238</v>
      </c>
      <c r="CS239" s="252">
        <f t="shared" si="920"/>
        <v>0.93923622261857265</v>
      </c>
      <c r="CT239" s="252">
        <f t="shared" si="921"/>
        <v>28.415864850841391</v>
      </c>
      <c r="CU239" s="250">
        <f t="shared" si="807"/>
        <v>713.64620561026129</v>
      </c>
      <c r="CV239" s="245">
        <f t="shared" si="922"/>
        <v>899.19421906892921</v>
      </c>
      <c r="CW239" s="244">
        <v>34.511700000000005</v>
      </c>
      <c r="CX239" s="108">
        <v>2.5193541000000002</v>
      </c>
      <c r="CY239" s="108">
        <f t="shared" si="923"/>
        <v>4.8736905064500007E-2</v>
      </c>
      <c r="CZ239" s="108">
        <f t="shared" si="924"/>
        <v>1.4744973353988</v>
      </c>
      <c r="DA239" s="108">
        <v>1.851552705</v>
      </c>
      <c r="DB239" s="245">
        <v>46.659128166000009</v>
      </c>
      <c r="DC239" s="244">
        <v>1.1657999999999999</v>
      </c>
      <c r="DD239" s="108">
        <v>8.5103399999999996E-2</v>
      </c>
      <c r="DE239" s="108">
        <f t="shared" si="925"/>
        <v>1.6463252729999999E-3</v>
      </c>
      <c r="DF239" s="108">
        <f t="shared" si="926"/>
        <v>4.9808296711199997E-2</v>
      </c>
      <c r="DG239" s="108">
        <v>6.2545169999999997E-2</v>
      </c>
      <c r="DH239" s="245">
        <v>1.5761382839999998</v>
      </c>
      <c r="DI239" s="107">
        <v>102.190148135828</v>
      </c>
      <c r="DJ239" s="108">
        <v>22.48183258988216</v>
      </c>
      <c r="DK239" s="108">
        <v>1.6981188678666357</v>
      </c>
      <c r="DL239" s="108">
        <v>68.779385773263442</v>
      </c>
      <c r="DM239" s="108">
        <f t="shared" si="927"/>
        <v>6.8073709275229763</v>
      </c>
      <c r="DN239" s="108">
        <f t="shared" si="928"/>
        <v>21.523820983885063</v>
      </c>
      <c r="DO239" s="108">
        <v>14.245912431779335</v>
      </c>
      <c r="DP239" s="108">
        <f t="shared" si="929"/>
        <v>0.27558717599277127</v>
      </c>
      <c r="DQ239" s="108">
        <f t="shared" si="930"/>
        <v>8.3376766771226283</v>
      </c>
      <c r="DR239" s="108">
        <v>10.46976988993098</v>
      </c>
      <c r="DS239" s="110">
        <v>263.83820122626065</v>
      </c>
      <c r="DT239" s="244">
        <v>51.44</v>
      </c>
      <c r="DU239" s="108">
        <v>11.316800000000001</v>
      </c>
      <c r="DV239" s="108">
        <v>34.621846320000003</v>
      </c>
      <c r="DW239" s="108">
        <f t="shared" si="931"/>
        <v>3.4266626176756807</v>
      </c>
      <c r="DX239" s="108">
        <f t="shared" si="932"/>
        <v>10.834560587380802</v>
      </c>
      <c r="DY239" s="108">
        <v>1.01491816958333</v>
      </c>
      <c r="DZ239" s="108">
        <v>0.51852812808333304</v>
      </c>
      <c r="EA239" s="108"/>
      <c r="EB239" s="108">
        <v>7.2205827610896662</v>
      </c>
      <c r="EC239" s="108">
        <f t="shared" si="933"/>
        <v>0.13968217351327961</v>
      </c>
      <c r="ED239" s="108">
        <f t="shared" si="934"/>
        <v>4.2259760314174271</v>
      </c>
      <c r="EE239" s="108">
        <v>5.3066337689378171</v>
      </c>
      <c r="EF239" s="245">
        <v>133.72717097723296</v>
      </c>
      <c r="EG239" s="249">
        <v>202.08838095238102</v>
      </c>
      <c r="EH239" s="250">
        <v>44.459443809523826</v>
      </c>
      <c r="EI239" s="250">
        <v>273.11276118231217</v>
      </c>
      <c r="EJ239" s="250">
        <v>136.01619106514295</v>
      </c>
      <c r="EK239" s="250">
        <f t="shared" si="935"/>
        <v>13.462066494481459</v>
      </c>
      <c r="EL239" s="250">
        <v>42.564906831925832</v>
      </c>
      <c r="EM239" s="250">
        <v>47.864404721683321</v>
      </c>
      <c r="EN239" s="250">
        <f t="shared" si="936"/>
        <v>0.92593690934096395</v>
      </c>
      <c r="EO239" s="250">
        <f t="shared" si="937"/>
        <v>28.013504422650154</v>
      </c>
      <c r="EP239" s="250">
        <v>703.54118173104325</v>
      </c>
      <c r="EQ239" s="245">
        <v>886.4618889811145</v>
      </c>
      <c r="ER239" s="244">
        <v>137.38999999999999</v>
      </c>
      <c r="ES239" s="108">
        <v>30.2258</v>
      </c>
      <c r="ET239" s="108">
        <v>92.470751669999999</v>
      </c>
      <c r="EU239" s="108">
        <f t="shared" si="938"/>
        <v>9.1522001757865805</v>
      </c>
      <c r="EV239" s="108">
        <f t="shared" si="939"/>
        <v>28.9377970276098</v>
      </c>
      <c r="EW239" s="108">
        <v>9.9757288010000007</v>
      </c>
      <c r="EX239" s="108">
        <v>19.714546474382999</v>
      </c>
      <c r="EY239" s="108">
        <f t="shared" si="940"/>
        <v>0.38137790154693912</v>
      </c>
      <c r="EZ239" s="108">
        <f t="shared" si="941"/>
        <v>11.53829318596919</v>
      </c>
      <c r="FA239" s="108">
        <v>14.4888413472691</v>
      </c>
      <c r="FB239" s="245">
        <v>365.11880195118243</v>
      </c>
      <c r="FC239" s="244">
        <v>0.83333333333333293</v>
      </c>
      <c r="FD239" s="108">
        <v>6.0833333333333302E-2</v>
      </c>
      <c r="FE239" s="108">
        <f t="shared" si="942"/>
        <v>1.1768208333333328E-3</v>
      </c>
      <c r="FF239" s="108">
        <f t="shared" si="943"/>
        <v>3.5603803333333316E-2</v>
      </c>
      <c r="FG239" s="108">
        <v>4.4708333333333301E-2</v>
      </c>
      <c r="FH239" s="245">
        <v>1.1266499999999995</v>
      </c>
      <c r="FI239" s="244">
        <v>265.11576000000002</v>
      </c>
      <c r="FJ239" s="108">
        <v>19.353450479999999</v>
      </c>
      <c r="FK239" s="108">
        <f t="shared" si="944"/>
        <v>0.3743924995356</v>
      </c>
      <c r="FL239" s="108">
        <f t="shared" si="945"/>
        <v>11.32695525552864</v>
      </c>
      <c r="FM239" s="108">
        <v>14.2235</v>
      </c>
      <c r="FN239" s="245">
        <v>358.43125257600002</v>
      </c>
      <c r="FO239" s="244">
        <v>0</v>
      </c>
      <c r="FP239" s="108">
        <v>0</v>
      </c>
      <c r="FQ239" s="108">
        <f t="shared" si="946"/>
        <v>0</v>
      </c>
      <c r="FR239" s="108">
        <f t="shared" si="947"/>
        <v>0</v>
      </c>
      <c r="FS239" s="108">
        <v>0</v>
      </c>
      <c r="FT239" s="110">
        <v>0</v>
      </c>
      <c r="FU239" s="253">
        <f t="shared" si="808"/>
        <v>1822.5031699750091</v>
      </c>
      <c r="FV239" s="254">
        <f t="shared" si="809"/>
        <v>359.36923853943296</v>
      </c>
      <c r="FW239" s="254">
        <f t="shared" si="810"/>
        <v>50.403538498661767</v>
      </c>
      <c r="FX239" s="254">
        <f t="shared" si="811"/>
        <v>280.34416666666664</v>
      </c>
      <c r="FY239" s="254">
        <f t="shared" si="812"/>
        <v>0</v>
      </c>
      <c r="FZ239" s="254">
        <f t="shared" si="813"/>
        <v>0</v>
      </c>
      <c r="GA239" s="254">
        <f t="shared" si="948"/>
        <v>34.511700000000005</v>
      </c>
      <c r="GB239" s="254">
        <f t="shared" si="949"/>
        <v>1.1657999999999999</v>
      </c>
      <c r="GC239" s="254">
        <f t="shared" si="950"/>
        <v>265.11576000000002</v>
      </c>
      <c r="GD239" s="254">
        <f t="shared" si="951"/>
        <v>0</v>
      </c>
      <c r="GE239" s="254">
        <f t="shared" si="814"/>
        <v>1005.4436279190083</v>
      </c>
      <c r="GF239" s="255">
        <f t="shared" si="815"/>
        <v>383.86510528358883</v>
      </c>
      <c r="GG239" s="255">
        <f t="shared" si="816"/>
        <v>99.512777629655929</v>
      </c>
      <c r="GH239" s="254">
        <f t="shared" si="817"/>
        <v>278.77656113398422</v>
      </c>
      <c r="GI239" s="255">
        <f t="shared" si="818"/>
        <v>199.05398046575291</v>
      </c>
      <c r="GJ239" s="256">
        <f t="shared" si="819"/>
        <v>5.3929325751369257</v>
      </c>
      <c r="GK239" s="253">
        <f t="shared" si="952"/>
        <v>4097.6335627327644</v>
      </c>
      <c r="GL239" s="257">
        <f t="shared" si="953"/>
        <v>5163.0182890432834</v>
      </c>
      <c r="GM239" s="221">
        <f t="shared" si="954"/>
        <v>5163.0182890432834</v>
      </c>
      <c r="GN239" s="222">
        <f t="shared" si="955"/>
        <v>3030.8320422126817</v>
      </c>
      <c r="GO239" s="222">
        <f t="shared" si="956"/>
        <v>195.68965336635284</v>
      </c>
      <c r="GP239" s="55">
        <f t="shared" si="957"/>
        <v>0.58702717529484105</v>
      </c>
      <c r="GQ239" s="56">
        <f t="shared" si="958"/>
        <v>3.7902180935836756E-2</v>
      </c>
      <c r="GR239" s="258">
        <f t="shared" si="959"/>
        <v>1.0978582061956625</v>
      </c>
      <c r="GS239" s="227">
        <f t="shared" si="820"/>
        <v>5163.0182890432834</v>
      </c>
      <c r="GT239" s="222">
        <f t="shared" si="1047"/>
        <v>3030.8320422126817</v>
      </c>
      <c r="GU239" s="222">
        <f t="shared" si="1048"/>
        <v>195.68965336635284</v>
      </c>
      <c r="GV239" s="37">
        <f t="shared" si="1013"/>
        <v>0.58702717529484105</v>
      </c>
      <c r="GW239" s="228">
        <f t="shared" si="1014"/>
        <v>3.7902180935836756E-2</v>
      </c>
      <c r="GX239" s="258">
        <f t="shared" si="960"/>
        <v>1.0978582061956625</v>
      </c>
      <c r="GY239" s="221">
        <f t="shared" si="1019"/>
        <v>4360.6844634170247</v>
      </c>
      <c r="GZ239" s="222">
        <f t="shared" si="961"/>
        <v>2728.7148469611493</v>
      </c>
      <c r="HA239" s="222">
        <f t="shared" si="962"/>
        <v>142.24440392228252</v>
      </c>
      <c r="HB239" s="55">
        <f t="shared" si="963"/>
        <v>0.62575379389476238</v>
      </c>
      <c r="HC239" s="56">
        <f t="shared" si="964"/>
        <v>3.2619742408699769E-2</v>
      </c>
      <c r="HD239" s="258">
        <f t="shared" si="965"/>
        <v>1.1031084176024168</v>
      </c>
      <c r="HE239" s="221">
        <f t="shared" si="966"/>
        <v>4729.6498708159852</v>
      </c>
      <c r="HF239" s="222">
        <f t="shared" si="967"/>
        <v>3009.7799624376958</v>
      </c>
      <c r="HG239" s="222">
        <f t="shared" si="968"/>
        <v>154.59835252615346</v>
      </c>
      <c r="HH239" s="55">
        <f t="shared" si="969"/>
        <v>0.63636422243628621</v>
      </c>
      <c r="HI239" s="56">
        <f t="shared" si="970"/>
        <v>3.2687060723055446E-2</v>
      </c>
      <c r="HJ239" s="259">
        <f t="shared" si="971"/>
        <v>1.1047814993617673</v>
      </c>
      <c r="HK239" s="54">
        <f t="shared" si="821"/>
        <v>3.8283603938688513</v>
      </c>
      <c r="HL239" s="55">
        <f t="shared" si="822"/>
        <v>3.8283603938688513</v>
      </c>
      <c r="HM239" s="55">
        <f t="shared" si="823"/>
        <v>3.2403809767071006</v>
      </c>
      <c r="HN239" s="56">
        <f t="shared" si="824"/>
        <v>3.5198338569665917</v>
      </c>
      <c r="HQ239" s="57">
        <f t="shared" si="825"/>
        <v>223.06755196551305</v>
      </c>
      <c r="HR239" s="58">
        <f t="shared" si="972"/>
        <v>258.02223735850896</v>
      </c>
      <c r="HS239" s="58">
        <f t="shared" si="826"/>
        <v>9.8047211141833017</v>
      </c>
      <c r="HT239" s="58">
        <f t="shared" si="973"/>
        <v>11.323472414770295</v>
      </c>
      <c r="HU239" s="58">
        <f t="shared" si="827"/>
        <v>292.82968841187301</v>
      </c>
      <c r="HV239" s="55">
        <f t="shared" si="1020"/>
        <v>0.76176549302529195</v>
      </c>
      <c r="HW239" s="56">
        <f t="shared" si="1021"/>
        <v>3.3482674408315774E-2</v>
      </c>
      <c r="HX239" s="260">
        <f t="shared" si="1022"/>
        <v>1.1245551190229113</v>
      </c>
      <c r="HY239" s="57">
        <f t="shared" si="828"/>
        <v>828.41558239721587</v>
      </c>
      <c r="HZ239" s="58">
        <f t="shared" si="974"/>
        <v>958.2283041588596</v>
      </c>
      <c r="IA239" s="58">
        <f t="shared" si="829"/>
        <v>43.130030543468486</v>
      </c>
      <c r="IB239" s="58">
        <f t="shared" si="975"/>
        <v>49.810872274651757</v>
      </c>
      <c r="IC239" s="58">
        <f t="shared" si="830"/>
        <v>1108.2685692271043</v>
      </c>
      <c r="ID239" s="55">
        <f t="shared" si="1023"/>
        <v>0.7474863091849161</v>
      </c>
      <c r="IE239" s="56">
        <f t="shared" si="1024"/>
        <v>3.8916587315606134E-2</v>
      </c>
      <c r="IF239" s="260">
        <f t="shared" si="1025"/>
        <v>1.1231592840244637</v>
      </c>
      <c r="IG239" s="57">
        <f t="shared" si="831"/>
        <v>16.707999821417364</v>
      </c>
      <c r="IH239" s="58">
        <f t="shared" si="976"/>
        <v>19.326143393433465</v>
      </c>
      <c r="II239" s="58">
        <f t="shared" si="832"/>
        <v>32.61214352396776</v>
      </c>
      <c r="IJ239" s="58">
        <f t="shared" si="977"/>
        <v>37.663764555830369</v>
      </c>
      <c r="IK239" s="58">
        <f t="shared" si="833"/>
        <v>343.94318906928532</v>
      </c>
      <c r="IL239" s="55">
        <f t="shared" si="834"/>
        <v>4.857778945013979E-2</v>
      </c>
      <c r="IM239" s="56">
        <f t="shared" si="835"/>
        <v>9.481840187682343E-2</v>
      </c>
      <c r="IN239" s="260">
        <f t="shared" si="836"/>
        <v>1.0222995100575569</v>
      </c>
      <c r="IO239" s="57">
        <f t="shared" si="837"/>
        <v>4.6115066520525039</v>
      </c>
      <c r="IP239" s="58">
        <f t="shared" si="978"/>
        <v>5.3341297444291316</v>
      </c>
      <c r="IQ239" s="58">
        <f t="shared" si="838"/>
        <v>0.20234373336903924</v>
      </c>
      <c r="IR239" s="58">
        <f t="shared" si="979"/>
        <v>0.23368677766790344</v>
      </c>
      <c r="IS239" s="58">
        <f t="shared" si="839"/>
        <v>6.4544939137702499</v>
      </c>
      <c r="IT239" s="55">
        <f t="shared" si="1026"/>
        <v>0.71446448221357051</v>
      </c>
      <c r="IU239" s="56">
        <f t="shared" si="1027"/>
        <v>3.1349279443482286E-2</v>
      </c>
      <c r="IV239" s="260">
        <f t="shared" si="1028"/>
        <v>1.1168125877486619</v>
      </c>
      <c r="IW239" s="57">
        <f t="shared" si="840"/>
        <v>0</v>
      </c>
      <c r="IX239" s="58">
        <f t="shared" si="980"/>
        <v>0</v>
      </c>
      <c r="IY239" s="58">
        <f t="shared" si="841"/>
        <v>0</v>
      </c>
      <c r="IZ239" s="58">
        <f t="shared" si="981"/>
        <v>0</v>
      </c>
      <c r="JA239" s="58">
        <f t="shared" si="842"/>
        <v>0</v>
      </c>
      <c r="JB239" s="55"/>
      <c r="JC239" s="56"/>
      <c r="JD239" s="260"/>
      <c r="JE239" s="57">
        <f t="shared" si="843"/>
        <v>0</v>
      </c>
      <c r="JF239" s="58">
        <f t="shared" si="982"/>
        <v>0</v>
      </c>
      <c r="JG239" s="58">
        <f t="shared" si="844"/>
        <v>0</v>
      </c>
      <c r="JH239" s="58">
        <f t="shared" si="983"/>
        <v>0</v>
      </c>
      <c r="JI239" s="58">
        <f t="shared" si="845"/>
        <v>0</v>
      </c>
      <c r="JJ239" s="55"/>
      <c r="JK239" s="56"/>
      <c r="JL239" s="260"/>
      <c r="JM239" s="57">
        <f t="shared" si="846"/>
        <v>525.01386086503931</v>
      </c>
      <c r="JN239" s="58">
        <f t="shared" si="984"/>
        <v>607.28353286259096</v>
      </c>
      <c r="JO239" s="58">
        <f t="shared" si="847"/>
        <v>34.563172861898963</v>
      </c>
      <c r="JP239" s="58">
        <f t="shared" si="985"/>
        <v>39.917008338207111</v>
      </c>
      <c r="JQ239" s="58">
        <f t="shared" si="848"/>
        <v>713.64620561026129</v>
      </c>
      <c r="JR239" s="55">
        <f t="shared" si="849"/>
        <v>0.73567806671946567</v>
      </c>
      <c r="JS239" s="56">
        <f t="shared" si="850"/>
        <v>4.8431803588646433E-2</v>
      </c>
      <c r="JT239" s="260">
        <f t="shared" si="851"/>
        <v>1.1227828394308217</v>
      </c>
      <c r="JU239" s="57">
        <f t="shared" si="852"/>
        <v>1.7988867491865359</v>
      </c>
      <c r="JV239" s="58">
        <f t="shared" si="986"/>
        <v>2.0807723027840663</v>
      </c>
      <c r="JW239" s="58">
        <f t="shared" si="853"/>
        <v>4.8736905064500007E-2</v>
      </c>
      <c r="JX239" s="58">
        <f t="shared" si="987"/>
        <v>5.6286251658991059E-2</v>
      </c>
      <c r="JY239" s="58">
        <f t="shared" si="854"/>
        <v>37.031054100000006</v>
      </c>
      <c r="JZ239" s="55">
        <f t="shared" si="1029"/>
        <v>4.8577789450139783E-2</v>
      </c>
      <c r="KA239" s="56">
        <f t="shared" si="1030"/>
        <v>1.3161090400745574E-3</v>
      </c>
      <c r="KB239" s="260">
        <f t="shared" si="1031"/>
        <v>1.0078160048971445</v>
      </c>
      <c r="KC239" s="57">
        <f t="shared" si="855"/>
        <v>6.0766121987663992E-2</v>
      </c>
      <c r="KD239" s="58">
        <f t="shared" si="988"/>
        <v>7.0288173303130946E-2</v>
      </c>
      <c r="KE239" s="58">
        <f t="shared" si="856"/>
        <v>1.6463252729999999E-3</v>
      </c>
      <c r="KF239" s="58">
        <f t="shared" si="989"/>
        <v>1.9013410577876999E-3</v>
      </c>
      <c r="KG239" s="58">
        <f t="shared" si="857"/>
        <v>1.2509033999999999</v>
      </c>
      <c r="KH239" s="55">
        <f t="shared" si="1032"/>
        <v>4.857778945013979E-2</v>
      </c>
      <c r="KI239" s="56">
        <f t="shared" si="1033"/>
        <v>1.3161090400745574E-3</v>
      </c>
      <c r="KJ239" s="260">
        <f t="shared" si="1034"/>
        <v>1.0078160048971445</v>
      </c>
      <c r="KK239" s="57">
        <f t="shared" si="858"/>
        <v>161.10300787213953</v>
      </c>
      <c r="KL239" s="58">
        <f t="shared" si="990"/>
        <v>186.3478492057038</v>
      </c>
      <c r="KM239" s="58">
        <f t="shared" si="859"/>
        <v>7.0829581035157476</v>
      </c>
      <c r="KN239" s="58">
        <f t="shared" si="991"/>
        <v>8.1801083137503365</v>
      </c>
      <c r="KO239" s="58">
        <f t="shared" si="860"/>
        <v>209.39539779861957</v>
      </c>
      <c r="KP239" s="55">
        <f t="shared" si="992"/>
        <v>0.76937224774670565</v>
      </c>
      <c r="KQ239" s="56">
        <f t="shared" si="993"/>
        <v>3.3825758244828252E-2</v>
      </c>
      <c r="KR239" s="260">
        <f t="shared" si="994"/>
        <v>1.1258002411740327</v>
      </c>
      <c r="KS239" s="57">
        <f t="shared" si="861"/>
        <v>81.130654674933837</v>
      </c>
      <c r="KT239" s="58">
        <f t="shared" si="995"/>
        <v>93.843828262495975</v>
      </c>
      <c r="KU239" s="58">
        <f t="shared" si="862"/>
        <v>3.5663447911889605</v>
      </c>
      <c r="KV239" s="58">
        <f t="shared" si="996"/>
        <v>4.1187715993441305</v>
      </c>
      <c r="KW239" s="58">
        <f t="shared" si="863"/>
        <v>106.13267537875632</v>
      </c>
      <c r="KX239" s="55">
        <f t="shared" si="1035"/>
        <v>0.76442673649187098</v>
      </c>
      <c r="KY239" s="56">
        <f t="shared" si="1036"/>
        <v>3.3602703205791472E-2</v>
      </c>
      <c r="KZ239" s="260">
        <f t="shared" si="1037"/>
        <v>1.1249907283348535</v>
      </c>
      <c r="LA239" s="57">
        <f t="shared" si="864"/>
        <v>332.65348649248756</v>
      </c>
      <c r="LB239" s="58">
        <f t="shared" si="997"/>
        <v>384.7802878258604</v>
      </c>
      <c r="LC239" s="58">
        <f t="shared" si="865"/>
        <v>14.388003403822422</v>
      </c>
      <c r="LD239" s="58">
        <f t="shared" si="998"/>
        <v>16.616705131074514</v>
      </c>
      <c r="LE239" s="58">
        <f t="shared" si="866"/>
        <v>703.54118173104325</v>
      </c>
      <c r="LF239" s="55">
        <f t="shared" si="999"/>
        <v>0.47282731292858088</v>
      </c>
      <c r="LG239" s="56">
        <f t="shared" si="1000"/>
        <v>2.0450833266676936E-2</v>
      </c>
      <c r="LH239" s="260">
        <f t="shared" si="1001"/>
        <v>1.077259874008917</v>
      </c>
      <c r="LI239" s="57">
        <f t="shared" si="867"/>
        <v>216.99663006056633</v>
      </c>
      <c r="LJ239" s="58">
        <f t="shared" si="1002"/>
        <v>251.00000199105708</v>
      </c>
      <c r="LK239" s="58">
        <f t="shared" si="868"/>
        <v>9.5335780773335195</v>
      </c>
      <c r="LL239" s="58">
        <f t="shared" si="1003"/>
        <v>11.010329321512481</v>
      </c>
      <c r="LM239" s="58">
        <f t="shared" si="869"/>
        <v>289.77682694538288</v>
      </c>
      <c r="LN239" s="55">
        <f t="shared" si="1038"/>
        <v>0.74884052098985077</v>
      </c>
      <c r="LO239" s="56">
        <f t="shared" si="1039"/>
        <v>3.2899725550278071E-2</v>
      </c>
      <c r="LP239" s="260">
        <f t="shared" si="1040"/>
        <v>1.1224394771268478</v>
      </c>
      <c r="LQ239" s="57">
        <f t="shared" si="870"/>
        <v>4.3436640066666643E-2</v>
      </c>
      <c r="LR239" s="58">
        <f t="shared" si="1004"/>
        <v>5.0243161565113312E-2</v>
      </c>
      <c r="LS239" s="58">
        <f t="shared" si="871"/>
        <v>1.1768208333333328E-3</v>
      </c>
      <c r="LT239" s="58">
        <f t="shared" si="1005"/>
        <v>1.359110380416666E-3</v>
      </c>
      <c r="LU239" s="58">
        <f t="shared" si="872"/>
        <v>0.89416666666666633</v>
      </c>
      <c r="LV239" s="55">
        <f t="shared" si="873"/>
        <v>4.857778945013979E-2</v>
      </c>
      <c r="LW239" s="56">
        <f t="shared" si="874"/>
        <v>1.3161090400745572E-3</v>
      </c>
      <c r="LX239" s="260">
        <f t="shared" si="875"/>
        <v>1.0078160048971445</v>
      </c>
      <c r="LY239" s="57">
        <f t="shared" si="876"/>
        <v>13.81888541174494</v>
      </c>
      <c r="LZ239" s="58">
        <f t="shared" si="1006"/>
        <v>15.984304755765374</v>
      </c>
      <c r="MA239" s="58">
        <f t="shared" si="877"/>
        <v>0.3743924995356</v>
      </c>
      <c r="MB239" s="58">
        <f t="shared" si="1007"/>
        <v>0.43238589771366448</v>
      </c>
      <c r="MC239" s="58">
        <f t="shared" si="878"/>
        <v>284.46924807619047</v>
      </c>
      <c r="MD239" s="55">
        <f t="shared" si="1041"/>
        <v>4.857778302997369E-2</v>
      </c>
      <c r="ME239" s="56">
        <f t="shared" si="1042"/>
        <v>1.3161088661341877E-3</v>
      </c>
      <c r="MF239" s="260">
        <f t="shared" si="1043"/>
        <v>1.007816003864161</v>
      </c>
      <c r="MG239" s="57">
        <f t="shared" si="879"/>
        <v>0</v>
      </c>
      <c r="MH239" s="58">
        <f t="shared" si="1008"/>
        <v>0</v>
      </c>
      <c r="MI239" s="58">
        <f t="shared" si="880"/>
        <v>0</v>
      </c>
      <c r="MJ239" s="58">
        <f t="shared" si="1009"/>
        <v>0</v>
      </c>
      <c r="MK239" s="58">
        <f t="shared" si="881"/>
        <v>0</v>
      </c>
      <c r="ML239" s="55"/>
      <c r="MM239" s="56"/>
      <c r="MN239" s="260"/>
      <c r="MO239" s="59">
        <v>3.4871173456315661</v>
      </c>
      <c r="MP239" s="60">
        <v>3.4871173456315661</v>
      </c>
      <c r="MQ239" s="60">
        <v>2.9375000000000009</v>
      </c>
      <c r="MR239" s="61">
        <v>3.1860000000000008</v>
      </c>
      <c r="MS239" s="59">
        <f t="shared" si="882"/>
        <v>1.0978582061956625</v>
      </c>
      <c r="MT239" s="60">
        <f t="shared" ref="MT239:MT245" si="1058">GX239</f>
        <v>1.0978582061956625</v>
      </c>
      <c r="MU239" s="60">
        <f t="shared" si="1010"/>
        <v>1.1031084176024168</v>
      </c>
      <c r="MV239" s="61">
        <f t="shared" si="1044"/>
        <v>1.1047814993617673</v>
      </c>
      <c r="MW239" s="66">
        <f t="shared" si="1011"/>
        <v>3.8283603938688513</v>
      </c>
      <c r="MX239" s="67">
        <f t="shared" si="1045"/>
        <v>3.8283603938688513</v>
      </c>
      <c r="MY239" s="67">
        <f t="shared" si="1012"/>
        <v>3.2403809767071006</v>
      </c>
      <c r="MZ239" s="261">
        <f t="shared" si="1046"/>
        <v>3.5198338569665917</v>
      </c>
      <c r="NA239" s="59">
        <f t="shared" si="883"/>
        <v>1.0979495433356572</v>
      </c>
      <c r="NB239" s="60">
        <f t="shared" ref="NB239:NB245" si="1059">NF239/J239</f>
        <v>1.0979495433356572</v>
      </c>
      <c r="NC239" s="60">
        <f t="shared" si="884"/>
        <v>1.1031131353899069</v>
      </c>
      <c r="ND239" s="262">
        <f t="shared" ref="ND239:ND245" si="1060">NH239/L239</f>
        <v>1.10478555627277</v>
      </c>
      <c r="NE239" s="62">
        <f t="shared" si="885"/>
        <v>3.8286788971940271</v>
      </c>
      <c r="NF239" s="63">
        <f t="shared" ref="NF239:NF245" si="1061">NE239+NQ239+NR239+OB239</f>
        <v>3.8286788971940271</v>
      </c>
      <c r="NG239" s="63">
        <f t="shared" si="886"/>
        <v>3.2403948352078524</v>
      </c>
      <c r="NH239" s="64">
        <f t="shared" ref="NH239:NH245" si="1062">NG239+NM239</f>
        <v>3.5198467822850459</v>
      </c>
      <c r="NI239" s="238">
        <f t="shared" si="1015"/>
        <v>-3.1850332517580071E-4</v>
      </c>
      <c r="NJ239" s="238">
        <f t="shared" si="1016"/>
        <v>-3.1850332517580071E-4</v>
      </c>
      <c r="NK239" s="238">
        <f t="shared" si="1017"/>
        <v>-1.3858500751862124E-5</v>
      </c>
      <c r="NL239" s="238">
        <f t="shared" si="1018"/>
        <v>-1.2925318454204415E-5</v>
      </c>
      <c r="NM239" s="239">
        <f t="shared" si="887"/>
        <v>0.27945194707719345</v>
      </c>
      <c r="NN239" s="240">
        <f t="shared" si="888"/>
        <v>1.0563313066250082</v>
      </c>
      <c r="NO239" s="240">
        <f>O239*IN239+0.001</f>
        <v>0.30883211490898138</v>
      </c>
      <c r="NP239" s="240">
        <f t="shared" si="889"/>
        <v>6.1424692326176398E-3</v>
      </c>
      <c r="NQ239" s="240">
        <f>Q239*JD239</f>
        <v>0</v>
      </c>
      <c r="NR239" s="240">
        <f t="shared" si="890"/>
        <v>0</v>
      </c>
      <c r="NS239" s="240">
        <f t="shared" si="891"/>
        <v>0.68051867897902096</v>
      </c>
      <c r="NT239" s="240">
        <f t="shared" si="892"/>
        <v>3.1645422553770335E-2</v>
      </c>
      <c r="NU239" s="240">
        <f t="shared" si="893"/>
        <v>1.1085976053868589E-3</v>
      </c>
      <c r="NV239" s="240">
        <f t="shared" si="894"/>
        <v>0.2000547028566256</v>
      </c>
      <c r="NW239" s="240">
        <f t="shared" si="895"/>
        <v>0.10136166462297029</v>
      </c>
      <c r="NX239" s="240">
        <f t="shared" si="896"/>
        <v>0.6432318707707243</v>
      </c>
      <c r="NY239" s="240">
        <f t="shared" si="897"/>
        <v>0.27600786742549188</v>
      </c>
      <c r="NZ239" s="240">
        <f t="shared" si="898"/>
        <v>7.0547120342800116E-4</v>
      </c>
      <c r="OA239" s="240">
        <f t="shared" si="899"/>
        <v>0.24328678333280848</v>
      </c>
      <c r="OB239" s="241">
        <f t="shared" si="900"/>
        <v>0</v>
      </c>
      <c r="OC239" s="4"/>
      <c r="OD239" s="4"/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136"/>
      <c r="OP239" s="13"/>
      <c r="OQ239" s="13"/>
      <c r="OR239" s="13"/>
      <c r="OS239" s="13"/>
      <c r="OT239" s="13"/>
    </row>
    <row r="240" spans="1:410" ht="15" customHeight="1">
      <c r="A240" s="242">
        <v>221</v>
      </c>
      <c r="B240" s="49" t="s">
        <v>290</v>
      </c>
      <c r="C240" s="50">
        <v>9</v>
      </c>
      <c r="D240" s="51">
        <v>4024.2</v>
      </c>
      <c r="E240" s="52">
        <v>4024.2</v>
      </c>
      <c r="F240" s="52"/>
      <c r="G240" s="52"/>
      <c r="H240" s="53">
        <v>505.4</v>
      </c>
      <c r="I240" s="57">
        <v>3.5741362332005684</v>
      </c>
      <c r="J240" s="58">
        <v>4.1262362332005686</v>
      </c>
      <c r="K240" s="58">
        <v>2.7298999999999998</v>
      </c>
      <c r="L240" s="243">
        <v>3.2372999999999998</v>
      </c>
      <c r="M240" s="1">
        <v>0.50739999999999996</v>
      </c>
      <c r="N240" s="2">
        <v>0.64139999999999997</v>
      </c>
      <c r="O240" s="2">
        <v>0.33683623320056832</v>
      </c>
      <c r="P240" s="2">
        <v>1.6199999999999999E-2</v>
      </c>
      <c r="Q240" s="2">
        <v>0.2646</v>
      </c>
      <c r="R240" s="2">
        <v>0</v>
      </c>
      <c r="S240" s="2">
        <v>0.60029999999999994</v>
      </c>
      <c r="T240" s="2">
        <v>2.23E-2</v>
      </c>
      <c r="U240" s="2">
        <v>6.9999999999999999E-4</v>
      </c>
      <c r="V240" s="2">
        <v>0.03</v>
      </c>
      <c r="W240" s="2">
        <v>0.1142</v>
      </c>
      <c r="X240" s="2">
        <v>0.87749999999999995</v>
      </c>
      <c r="Y240" s="2">
        <v>0.104</v>
      </c>
      <c r="Z240" s="2">
        <v>2.0000000000000001E-4</v>
      </c>
      <c r="AA240" s="2">
        <v>0.3231</v>
      </c>
      <c r="AB240" s="3">
        <v>0.28749999999999998</v>
      </c>
      <c r="AC240" s="244">
        <v>787.31</v>
      </c>
      <c r="AD240" s="108">
        <v>173.20820000000001</v>
      </c>
      <c r="AE240" s="108">
        <v>529.90135742999996</v>
      </c>
      <c r="AF240" s="108">
        <f t="shared" si="901"/>
        <v>52.446456950276819</v>
      </c>
      <c r="AG240" s="108">
        <f t="shared" si="902"/>
        <v>165.82733079414419</v>
      </c>
      <c r="AH240" s="108">
        <v>19.877740420750001</v>
      </c>
      <c r="AI240" s="108">
        <v>110.25170283869652</v>
      </c>
      <c r="AJ240" s="108">
        <f t="shared" si="903"/>
        <v>2.1328191914145842</v>
      </c>
      <c r="AK240" s="108">
        <f t="shared" si="904"/>
        <v>64.526793616998233</v>
      </c>
      <c r="AL240" s="108">
        <v>81.027450034472338</v>
      </c>
      <c r="AM240" s="245">
        <v>2041.8917408687025</v>
      </c>
      <c r="AN240" s="244">
        <v>959.36</v>
      </c>
      <c r="AO240" s="108">
        <v>211.0592</v>
      </c>
      <c r="AP240" s="108">
        <v>645.70012608000002</v>
      </c>
      <c r="AQ240" s="108">
        <f t="shared" si="905"/>
        <v>63.907524278641922</v>
      </c>
      <c r="AR240" s="108">
        <f t="shared" si="906"/>
        <v>202.06539745547519</v>
      </c>
      <c r="AS240" s="246">
        <v>93.025065019425</v>
      </c>
      <c r="AT240" s="247">
        <v>11.027777943421137</v>
      </c>
      <c r="AU240" s="108">
        <v>139.36754055025801</v>
      </c>
      <c r="AV240" s="108">
        <f t="shared" si="907"/>
        <v>2.6960650719447412</v>
      </c>
      <c r="AW240" s="108">
        <f t="shared" si="908"/>
        <v>81.56736172276841</v>
      </c>
      <c r="AX240" s="108">
        <v>102.42559658248416</v>
      </c>
      <c r="AY240" s="245">
        <v>2581.1250338786003</v>
      </c>
      <c r="AZ240" s="248">
        <v>172</v>
      </c>
      <c r="BA240" s="108">
        <v>876.71266666666656</v>
      </c>
      <c r="BB240" s="108">
        <v>91.428590835740792</v>
      </c>
      <c r="BC240" s="109">
        <v>73.142872668592631</v>
      </c>
      <c r="BD240" s="109">
        <v>18.285718167148161</v>
      </c>
      <c r="BE240" s="108">
        <v>34.285727499999993</v>
      </c>
      <c r="BF240" s="109">
        <v>27.428581999999995</v>
      </c>
      <c r="BG240" s="109">
        <v>6.8571454999999979</v>
      </c>
      <c r="BH240" s="108">
        <v>73.177169905175731</v>
      </c>
      <c r="BI240" s="109">
        <f t="shared" si="909"/>
        <v>42.828255876062393</v>
      </c>
      <c r="BJ240" s="108">
        <f t="shared" si="910"/>
        <v>1.4156123518156245</v>
      </c>
      <c r="BK240" s="108">
        <v>53.780207745379158</v>
      </c>
      <c r="BL240" s="245">
        <v>1355.2612351835546</v>
      </c>
      <c r="BM240" s="244">
        <v>23.97</v>
      </c>
      <c r="BN240" s="108">
        <v>5.2733999999999996</v>
      </c>
      <c r="BO240" s="108">
        <v>16.133080409999998</v>
      </c>
      <c r="BP240" s="108">
        <f t="shared" si="911"/>
        <v>1.5967555004993399</v>
      </c>
      <c r="BQ240" s="108">
        <f t="shared" si="912"/>
        <v>5.0486861835053993</v>
      </c>
      <c r="BR240" s="108">
        <v>2.9174259657750001</v>
      </c>
      <c r="BS240" s="108">
        <v>3.5254551654315751</v>
      </c>
      <c r="BT240" s="108">
        <f t="shared" si="913"/>
        <v>6.8199930175273829E-2</v>
      </c>
      <c r="BU240" s="108">
        <f t="shared" si="914"/>
        <v>2.0633360937618073</v>
      </c>
      <c r="BV240" s="108">
        <v>2.5909680770603289</v>
      </c>
      <c r="BW240" s="245">
        <v>65.292395541920285</v>
      </c>
      <c r="BX240" s="107">
        <v>688.58</v>
      </c>
      <c r="BY240" s="108">
        <v>50.26634</v>
      </c>
      <c r="BZ240" s="109">
        <f t="shared" si="915"/>
        <v>29.419280279119999</v>
      </c>
      <c r="CA240" s="109">
        <f t="shared" si="916"/>
        <v>0.97240234730000008</v>
      </c>
      <c r="CB240" s="108">
        <v>36.942317000000003</v>
      </c>
      <c r="CC240" s="110">
        <v>930.94638840000005</v>
      </c>
      <c r="CD240" s="244"/>
      <c r="CE240" s="108">
        <v>0</v>
      </c>
      <c r="CF240" s="109">
        <f t="shared" si="917"/>
        <v>0</v>
      </c>
      <c r="CG240" s="109">
        <f t="shared" si="918"/>
        <v>0</v>
      </c>
      <c r="CH240" s="108">
        <v>0</v>
      </c>
      <c r="CI240" s="245">
        <v>0</v>
      </c>
      <c r="CJ240" s="249">
        <v>893.71454237052478</v>
      </c>
      <c r="CK240" s="250">
        <v>196.61719932151544</v>
      </c>
      <c r="CL240" s="250">
        <v>91.678262585938825</v>
      </c>
      <c r="CM240" s="251">
        <v>63.990180090334626</v>
      </c>
      <c r="CN240" s="252">
        <f t="shared" si="806"/>
        <v>31.192013285033614</v>
      </c>
      <c r="CO240" s="250">
        <v>601.51725388610885</v>
      </c>
      <c r="CP240" s="252">
        <f t="shared" si="919"/>
        <v>59.534568686123741</v>
      </c>
      <c r="CQ240" s="250">
        <v>188.23880943111891</v>
      </c>
      <c r="CR240" s="250">
        <v>130.19748984597845</v>
      </c>
      <c r="CS240" s="252">
        <f t="shared" si="920"/>
        <v>2.5186704410704532</v>
      </c>
      <c r="CT240" s="252">
        <f t="shared" si="921"/>
        <v>76.200424487176122</v>
      </c>
      <c r="CU240" s="250">
        <f t="shared" si="807"/>
        <v>1913.7247480100664</v>
      </c>
      <c r="CV240" s="245">
        <f t="shared" si="922"/>
        <v>2411.2931824926836</v>
      </c>
      <c r="CW240" s="244">
        <v>66.602209999999999</v>
      </c>
      <c r="CX240" s="108">
        <v>4.8619613299999997</v>
      </c>
      <c r="CY240" s="108">
        <f t="shared" si="923"/>
        <v>9.4054641928850005E-2</v>
      </c>
      <c r="CZ240" s="108">
        <f t="shared" si="924"/>
        <v>2.8455503836864398</v>
      </c>
      <c r="DA240" s="108">
        <v>3.5732085665</v>
      </c>
      <c r="DB240" s="245">
        <v>90.044855875799996</v>
      </c>
      <c r="DC240" s="244">
        <v>2.2231400000000003</v>
      </c>
      <c r="DD240" s="108">
        <v>0.16228922000000001</v>
      </c>
      <c r="DE240" s="108">
        <f t="shared" si="925"/>
        <v>3.1394849609000003E-3</v>
      </c>
      <c r="DF240" s="108">
        <f t="shared" si="926"/>
        <v>9.498268721096001E-2</v>
      </c>
      <c r="DG240" s="108">
        <v>0.119271461</v>
      </c>
      <c r="DH240" s="245">
        <v>3.0056408172000002</v>
      </c>
      <c r="DI240" s="107">
        <v>46.807146911251998</v>
      </c>
      <c r="DJ240" s="108">
        <v>10.297572320475439</v>
      </c>
      <c r="DK240" s="108">
        <v>0.76757417753475632</v>
      </c>
      <c r="DL240" s="108">
        <v>31.503690650058893</v>
      </c>
      <c r="DM240" s="108">
        <f t="shared" si="927"/>
        <v>3.1180462783989289</v>
      </c>
      <c r="DN240" s="108">
        <f t="shared" si="928"/>
        <v>9.8587649520294303</v>
      </c>
      <c r="DO240" s="108">
        <v>6.5244468363304389</v>
      </c>
      <c r="DP240" s="108">
        <f t="shared" si="929"/>
        <v>0.12621542404881234</v>
      </c>
      <c r="DQ240" s="108">
        <f t="shared" si="930"/>
        <v>3.8185499510054433</v>
      </c>
      <c r="DR240" s="108">
        <v>4.7950215447825766</v>
      </c>
      <c r="DS240" s="110">
        <v>120.83454292852093</v>
      </c>
      <c r="DT240" s="244">
        <v>176.79</v>
      </c>
      <c r="DU240" s="108">
        <v>38.893799999999999</v>
      </c>
      <c r="DV240" s="108">
        <v>118.98903987</v>
      </c>
      <c r="DW240" s="108">
        <f t="shared" si="931"/>
        <v>11.776821232093381</v>
      </c>
      <c r="DX240" s="108">
        <f t="shared" si="932"/>
        <v>37.236430136917797</v>
      </c>
      <c r="DY240" s="108">
        <v>3.4100101379166698</v>
      </c>
      <c r="DZ240" s="108">
        <v>1.98719161225</v>
      </c>
      <c r="EA240" s="108"/>
      <c r="EB240" s="108">
        <v>24.825113038272164</v>
      </c>
      <c r="EC240" s="108">
        <f t="shared" si="933"/>
        <v>0.48024181172537506</v>
      </c>
      <c r="ED240" s="108">
        <f t="shared" si="934"/>
        <v>14.529344257683473</v>
      </c>
      <c r="EE240" s="108">
        <v>18.244757732921943</v>
      </c>
      <c r="EF240" s="245">
        <v>459.76789486963287</v>
      </c>
      <c r="EG240" s="249">
        <v>772.10978181666701</v>
      </c>
      <c r="EH240" s="250">
        <v>169.86415199966675</v>
      </c>
      <c r="EI240" s="250">
        <v>1150.2851405873614</v>
      </c>
      <c r="EJ240" s="250">
        <v>519.67080498105281</v>
      </c>
      <c r="EK240" s="250">
        <f t="shared" si="935"/>
        <v>51.433898252194723</v>
      </c>
      <c r="EL240" s="250">
        <v>162.62578171077067</v>
      </c>
      <c r="EM240" s="250">
        <v>190.67088119508654</v>
      </c>
      <c r="EN240" s="250">
        <f t="shared" si="936"/>
        <v>3.6885281967189494</v>
      </c>
      <c r="EO240" s="250">
        <f t="shared" si="937"/>
        <v>111.59356529528591</v>
      </c>
      <c r="EP240" s="250">
        <v>2802.6007605798345</v>
      </c>
      <c r="EQ240" s="245">
        <v>3531.2769583305912</v>
      </c>
      <c r="ER240" s="244">
        <v>157.32</v>
      </c>
      <c r="ES240" s="108">
        <v>34.610399999999998</v>
      </c>
      <c r="ET240" s="108">
        <v>105.88469796</v>
      </c>
      <c r="EU240" s="108">
        <f t="shared" si="938"/>
        <v>10.479832095893041</v>
      </c>
      <c r="EV240" s="108">
        <f t="shared" si="939"/>
        <v>33.135557379602396</v>
      </c>
      <c r="EW240" s="108">
        <v>12.020116099000001</v>
      </c>
      <c r="EX240" s="108">
        <v>22.617970626306999</v>
      </c>
      <c r="EY240" s="108">
        <f t="shared" si="940"/>
        <v>0.4375446417659089</v>
      </c>
      <c r="EZ240" s="108">
        <f t="shared" si="941"/>
        <v>13.237574432517444</v>
      </c>
      <c r="FA240" s="108">
        <v>16.622659234265299</v>
      </c>
      <c r="FB240" s="245">
        <v>418.89101270348675</v>
      </c>
      <c r="FC240" s="244">
        <v>0.83333333333333293</v>
      </c>
      <c r="FD240" s="108">
        <v>6.0833333333333302E-2</v>
      </c>
      <c r="FE240" s="108">
        <f t="shared" si="942"/>
        <v>1.1768208333333328E-3</v>
      </c>
      <c r="FF240" s="108">
        <f t="shared" si="943"/>
        <v>3.5603803333333316E-2</v>
      </c>
      <c r="FG240" s="108">
        <v>4.4708333333333301E-2</v>
      </c>
      <c r="FH240" s="245">
        <v>1.1266499999999995</v>
      </c>
      <c r="FI240" s="244">
        <v>961.61242333333405</v>
      </c>
      <c r="FJ240" s="108">
        <v>70.197706903333398</v>
      </c>
      <c r="FK240" s="108">
        <f t="shared" si="944"/>
        <v>1.3579746400449846</v>
      </c>
      <c r="FL240" s="108">
        <f t="shared" si="945"/>
        <v>41.084471523900135</v>
      </c>
      <c r="FM240" s="108">
        <v>51.590499999999999</v>
      </c>
      <c r="FN240" s="245">
        <v>1300.0807562840009</v>
      </c>
      <c r="FO240" s="244">
        <v>748.28716666666855</v>
      </c>
      <c r="FP240" s="108">
        <v>54.624963166666802</v>
      </c>
      <c r="FQ240" s="108">
        <f t="shared" si="946"/>
        <v>1.0567199124591693</v>
      </c>
      <c r="FR240" s="108">
        <f t="shared" si="947"/>
        <v>31.970242942628747</v>
      </c>
      <c r="FS240" s="108">
        <v>40.145606491666697</v>
      </c>
      <c r="FT240" s="110">
        <v>1011.6692835900025</v>
      </c>
      <c r="FU240" s="253">
        <f t="shared" si="808"/>
        <v>4657.2053947401</v>
      </c>
      <c r="FV240" s="254">
        <f t="shared" si="809"/>
        <v>1359.7249323779783</v>
      </c>
      <c r="FW240" s="254">
        <f t="shared" si="810"/>
        <v>142.79124589704739</v>
      </c>
      <c r="FX240" s="254">
        <f t="shared" si="811"/>
        <v>876.71266666666656</v>
      </c>
      <c r="FY240" s="254">
        <f t="shared" si="812"/>
        <v>688.58</v>
      </c>
      <c r="FZ240" s="254">
        <f t="shared" si="813"/>
        <v>0</v>
      </c>
      <c r="GA240" s="254">
        <f t="shared" si="948"/>
        <v>66.602209999999999</v>
      </c>
      <c r="GB240" s="254">
        <f t="shared" si="949"/>
        <v>2.2231400000000003</v>
      </c>
      <c r="GC240" s="254">
        <f t="shared" si="950"/>
        <v>961.61242333333405</v>
      </c>
      <c r="GD240" s="254">
        <f t="shared" si="951"/>
        <v>748.28716666666855</v>
      </c>
      <c r="GE240" s="254">
        <f t="shared" si="814"/>
        <v>2569.3000512672202</v>
      </c>
      <c r="GF240" s="255">
        <f t="shared" si="815"/>
        <v>980.92484481314807</v>
      </c>
      <c r="GG240" s="255">
        <f t="shared" si="816"/>
        <v>254.2939032741219</v>
      </c>
      <c r="GH240" s="254">
        <f t="shared" si="817"/>
        <v>881.33186395487007</v>
      </c>
      <c r="GI240" s="255">
        <f t="shared" si="818"/>
        <v>629.29471157082935</v>
      </c>
      <c r="GJ240" s="256">
        <f t="shared" si="819"/>
        <v>17.049364908206957</v>
      </c>
      <c r="GK240" s="253">
        <f t="shared" si="952"/>
        <v>12954.371094903887</v>
      </c>
      <c r="GL240" s="257">
        <f t="shared" si="953"/>
        <v>16322.507579578898</v>
      </c>
      <c r="GM240" s="221">
        <f t="shared" si="954"/>
        <v>14379.891907588895</v>
      </c>
      <c r="GN240" s="222">
        <f t="shared" si="955"/>
        <v>7802.5874633198655</v>
      </c>
      <c r="GO240" s="222">
        <f t="shared" si="956"/>
        <v>519.25279369271755</v>
      </c>
      <c r="GP240" s="55">
        <f t="shared" si="957"/>
        <v>0.54260404135597851</v>
      </c>
      <c r="GQ240" s="56">
        <f t="shared" si="958"/>
        <v>3.6109645123179629E-2</v>
      </c>
      <c r="GR240" s="258">
        <f t="shared" si="959"/>
        <v>1.0906194373100624</v>
      </c>
      <c r="GS240" s="227">
        <f t="shared" si="820"/>
        <v>16322.507579578898</v>
      </c>
      <c r="GT240" s="222">
        <f t="shared" si="1047"/>
        <v>7896.9554384163384</v>
      </c>
      <c r="GU240" s="222">
        <f t="shared" si="1048"/>
        <v>521.80948774001411</v>
      </c>
      <c r="GV240" s="37">
        <f t="shared" si="1013"/>
        <v>0.48380773603047522</v>
      </c>
      <c r="GW240" s="228">
        <f t="shared" si="1014"/>
        <v>3.1968708557553398E-2</v>
      </c>
      <c r="GX240" s="258">
        <f t="shared" si="960"/>
        <v>1.0807646251915406</v>
      </c>
      <c r="GY240" s="221">
        <f t="shared" si="1019"/>
        <v>10982.738931536638</v>
      </c>
      <c r="GZ240" s="222">
        <f t="shared" si="961"/>
        <v>6172.3985763423743</v>
      </c>
      <c r="HA240" s="222">
        <f t="shared" si="962"/>
        <v>321.97920130847194</v>
      </c>
      <c r="HB240" s="55">
        <f t="shared" si="963"/>
        <v>0.56200904117082295</v>
      </c>
      <c r="HC240" s="56">
        <f t="shared" si="964"/>
        <v>2.9316840117533646E-2</v>
      </c>
      <c r="HD240" s="258">
        <f t="shared" si="965"/>
        <v>1.092607995285674</v>
      </c>
      <c r="HE240" s="221">
        <f t="shared" si="966"/>
        <v>13024.630672405341</v>
      </c>
      <c r="HF240" s="222">
        <f t="shared" si="967"/>
        <v>7736.7518683871822</v>
      </c>
      <c r="HG240" s="222">
        <f t="shared" si="968"/>
        <v>390.7490892470031</v>
      </c>
      <c r="HH240" s="55">
        <f t="shared" si="969"/>
        <v>0.59400930920664541</v>
      </c>
      <c r="HI240" s="56">
        <f t="shared" si="970"/>
        <v>3.0000780757251291E-2</v>
      </c>
      <c r="HJ240" s="259">
        <f t="shared" si="971"/>
        <v>1.0977283796919797</v>
      </c>
      <c r="HK240" s="54">
        <f t="shared" si="821"/>
        <v>3.8980224475227097</v>
      </c>
      <c r="HL240" s="55">
        <f t="shared" si="822"/>
        <v>4.4594901560267672</v>
      </c>
      <c r="HM240" s="55">
        <f t="shared" si="823"/>
        <v>2.9827105663303612</v>
      </c>
      <c r="HN240" s="56">
        <f t="shared" si="824"/>
        <v>3.5536760835768457</v>
      </c>
      <c r="HQ240" s="57">
        <f t="shared" si="825"/>
        <v>1241.5502317815938</v>
      </c>
      <c r="HR240" s="58">
        <f t="shared" si="972"/>
        <v>1436.1011531017696</v>
      </c>
      <c r="HS240" s="58">
        <f t="shared" si="826"/>
        <v>54.579276141691402</v>
      </c>
      <c r="HT240" s="58">
        <f t="shared" si="973"/>
        <v>63.0336060160394</v>
      </c>
      <c r="HU240" s="58">
        <f t="shared" si="827"/>
        <v>1620.5490006894465</v>
      </c>
      <c r="HV240" s="55">
        <f t="shared" si="1020"/>
        <v>0.76612939889715681</v>
      </c>
      <c r="HW240" s="56">
        <f t="shared" si="1021"/>
        <v>3.3679497576729361E-2</v>
      </c>
      <c r="HX240" s="260">
        <f t="shared" si="1022"/>
        <v>1.1252694309818199</v>
      </c>
      <c r="HY240" s="57">
        <f t="shared" si="828"/>
        <v>1516.4511661974573</v>
      </c>
      <c r="HZ240" s="58">
        <f t="shared" si="974"/>
        <v>1754.0790639405989</v>
      </c>
      <c r="IA240" s="58">
        <f t="shared" si="829"/>
        <v>77.631367294007802</v>
      </c>
      <c r="IB240" s="58">
        <f t="shared" si="975"/>
        <v>89.656466087849608</v>
      </c>
      <c r="IC240" s="58">
        <f t="shared" si="830"/>
        <v>2048.511931649683</v>
      </c>
      <c r="ID240" s="55">
        <f t="shared" si="1023"/>
        <v>0.74026962829366927</v>
      </c>
      <c r="IE240" s="56">
        <f t="shared" si="1024"/>
        <v>3.7896468209238421E-2</v>
      </c>
      <c r="IF240" s="260">
        <f t="shared" si="1025"/>
        <v>1.121870413679229</v>
      </c>
      <c r="IG240" s="57">
        <f t="shared" si="831"/>
        <v>52.250472168796115</v>
      </c>
      <c r="IH240" s="58">
        <f t="shared" si="976"/>
        <v>60.438121157646471</v>
      </c>
      <c r="II240" s="58">
        <f t="shared" si="832"/>
        <v>101.98706702040825</v>
      </c>
      <c r="IJ240" s="58">
        <f t="shared" si="977"/>
        <v>117.78486370186948</v>
      </c>
      <c r="IK240" s="58">
        <f t="shared" si="833"/>
        <v>1075.6041549075831</v>
      </c>
      <c r="IL240" s="55">
        <f t="shared" si="834"/>
        <v>4.857778945013979E-2</v>
      </c>
      <c r="IM240" s="56">
        <f t="shared" si="835"/>
        <v>9.481840187682343E-2</v>
      </c>
      <c r="IN240" s="260">
        <f t="shared" si="836"/>
        <v>1.0222995100575569</v>
      </c>
      <c r="IO240" s="57">
        <f t="shared" si="837"/>
        <v>37.920067178265988</v>
      </c>
      <c r="IP240" s="58">
        <f t="shared" si="978"/>
        <v>43.862141705100271</v>
      </c>
      <c r="IQ240" s="58">
        <f t="shared" si="838"/>
        <v>1.6649554306746137</v>
      </c>
      <c r="IR240" s="58">
        <f t="shared" si="979"/>
        <v>1.9228570268861114</v>
      </c>
      <c r="IS240" s="58">
        <f t="shared" si="839"/>
        <v>51.819361541206575</v>
      </c>
      <c r="IT240" s="55">
        <f t="shared" si="1026"/>
        <v>0.731774110109637</v>
      </c>
      <c r="IU240" s="56">
        <f t="shared" si="1027"/>
        <v>3.2129987347502283E-2</v>
      </c>
      <c r="IV240" s="260">
        <f t="shared" si="1028"/>
        <v>1.1196459380943082</v>
      </c>
      <c r="IW240" s="57">
        <f t="shared" si="840"/>
        <v>35.891521940526395</v>
      </c>
      <c r="IX240" s="58">
        <f t="shared" si="980"/>
        <v>41.515723428606883</v>
      </c>
      <c r="IY240" s="58">
        <f t="shared" si="841"/>
        <v>0.97240234730000008</v>
      </c>
      <c r="IZ240" s="58">
        <f t="shared" si="981"/>
        <v>1.12302747089677</v>
      </c>
      <c r="JA240" s="58">
        <f t="shared" si="842"/>
        <v>738.84633999999994</v>
      </c>
      <c r="JB240" s="55">
        <f t="shared" si="1050"/>
        <v>4.857778945013979E-2</v>
      </c>
      <c r="JC240" s="56">
        <f t="shared" si="1051"/>
        <v>1.3161090400745576E-3</v>
      </c>
      <c r="JD240" s="260">
        <f t="shared" si="1052"/>
        <v>1.0078160048971445</v>
      </c>
      <c r="JE240" s="57">
        <f t="shared" si="843"/>
        <v>0</v>
      </c>
      <c r="JF240" s="58">
        <f t="shared" si="982"/>
        <v>0</v>
      </c>
      <c r="JG240" s="58">
        <f t="shared" si="844"/>
        <v>0</v>
      </c>
      <c r="JH240" s="58">
        <f t="shared" si="983"/>
        <v>0</v>
      </c>
      <c r="JI240" s="58">
        <f t="shared" si="845"/>
        <v>0</v>
      </c>
      <c r="JJ240" s="55"/>
      <c r="JK240" s="56"/>
      <c r="JL240" s="260"/>
      <c r="JM240" s="57">
        <f t="shared" si="846"/>
        <v>1412.9476070723601</v>
      </c>
      <c r="JN240" s="58">
        <f t="shared" si="984"/>
        <v>1634.356497100599</v>
      </c>
      <c r="JO240" s="58">
        <f t="shared" si="847"/>
        <v>93.245252412227813</v>
      </c>
      <c r="JP240" s="58">
        <f t="shared" si="985"/>
        <v>107.6889420108819</v>
      </c>
      <c r="JQ240" s="58">
        <f t="shared" si="848"/>
        <v>1913.7247480100664</v>
      </c>
      <c r="JR240" s="55">
        <f t="shared" si="849"/>
        <v>0.73832331872259815</v>
      </c>
      <c r="JS240" s="56">
        <f t="shared" si="850"/>
        <v>4.8724484808584045E-2</v>
      </c>
      <c r="JT240" s="260">
        <f t="shared" si="851"/>
        <v>1.1232426867406808</v>
      </c>
      <c r="JU240" s="57">
        <f t="shared" si="852"/>
        <v>3.4715714680974563</v>
      </c>
      <c r="JV240" s="58">
        <f t="shared" si="986"/>
        <v>4.015566717148328</v>
      </c>
      <c r="JW240" s="58">
        <f t="shared" si="853"/>
        <v>9.4054641928850005E-2</v>
      </c>
      <c r="JX240" s="58">
        <f t="shared" si="987"/>
        <v>0.10862370596362887</v>
      </c>
      <c r="JY240" s="58">
        <f t="shared" si="854"/>
        <v>71.464171329999999</v>
      </c>
      <c r="JZ240" s="55">
        <f t="shared" si="1029"/>
        <v>4.857778945013979E-2</v>
      </c>
      <c r="KA240" s="56">
        <f t="shared" si="1030"/>
        <v>1.3161090400745574E-3</v>
      </c>
      <c r="KB240" s="260">
        <f t="shared" si="1031"/>
        <v>1.0078160048971445</v>
      </c>
      <c r="KC240" s="57">
        <f t="shared" si="855"/>
        <v>0.11587887839737121</v>
      </c>
      <c r="KD240" s="58">
        <f t="shared" si="988"/>
        <v>0.13403709864223928</v>
      </c>
      <c r="KE240" s="58">
        <f t="shared" si="856"/>
        <v>3.1394849609000003E-3</v>
      </c>
      <c r="KF240" s="58">
        <f t="shared" si="989"/>
        <v>3.6257911813434105E-3</v>
      </c>
      <c r="KG240" s="58">
        <f t="shared" si="857"/>
        <v>2.3854292200000002</v>
      </c>
      <c r="KH240" s="55">
        <f t="shared" si="1032"/>
        <v>4.8577789450139797E-2</v>
      </c>
      <c r="KI240" s="56">
        <f t="shared" si="1033"/>
        <v>1.3161090400745574E-3</v>
      </c>
      <c r="KJ240" s="260">
        <f t="shared" si="1034"/>
        <v>1.0078160048971445</v>
      </c>
      <c r="KK240" s="57">
        <f t="shared" si="858"/>
        <v>73.791043413429989</v>
      </c>
      <c r="KL240" s="58">
        <f t="shared" si="990"/>
        <v>85.354099916314468</v>
      </c>
      <c r="KM240" s="58">
        <f t="shared" si="859"/>
        <v>3.2442617024477411</v>
      </c>
      <c r="KN240" s="58">
        <f t="shared" si="991"/>
        <v>3.7467978401568964</v>
      </c>
      <c r="KO240" s="58">
        <f t="shared" si="860"/>
        <v>95.900430895651539</v>
      </c>
      <c r="KP240" s="55">
        <f t="shared" si="992"/>
        <v>0.76945476390738443</v>
      </c>
      <c r="KQ240" s="56">
        <f t="shared" si="993"/>
        <v>3.3829479931928516E-2</v>
      </c>
      <c r="KR240" s="260">
        <f t="shared" si="994"/>
        <v>1.1258137479457428</v>
      </c>
      <c r="KS240" s="57">
        <f t="shared" si="861"/>
        <v>278.83804476141358</v>
      </c>
      <c r="KT240" s="58">
        <f t="shared" si="995"/>
        <v>322.53196637552713</v>
      </c>
      <c r="KU240" s="58">
        <f t="shared" si="862"/>
        <v>12.257063043818755</v>
      </c>
      <c r="KV240" s="58">
        <f t="shared" si="996"/>
        <v>14.15568210930628</v>
      </c>
      <c r="KW240" s="58">
        <f t="shared" si="863"/>
        <v>364.89515465843874</v>
      </c>
      <c r="KX240" s="55">
        <f t="shared" si="1035"/>
        <v>0.76415935153323922</v>
      </c>
      <c r="KY240" s="56">
        <f t="shared" si="1036"/>
        <v>3.3590643469333041E-2</v>
      </c>
      <c r="KZ240" s="260">
        <f t="shared" si="1037"/>
        <v>1.1249469610586582</v>
      </c>
      <c r="LA240" s="57">
        <f t="shared" si="864"/>
        <v>1276.5215371637228</v>
      </c>
      <c r="LB240" s="58">
        <f t="shared" si="997"/>
        <v>1476.5524620372782</v>
      </c>
      <c r="LC240" s="58">
        <f t="shared" si="865"/>
        <v>55.122426448913671</v>
      </c>
      <c r="LD240" s="58">
        <f t="shared" si="998"/>
        <v>63.660890305850401</v>
      </c>
      <c r="LE240" s="58">
        <f t="shared" si="866"/>
        <v>2802.6007605798345</v>
      </c>
      <c r="LF240" s="55">
        <f t="shared" si="999"/>
        <v>0.45547748188708165</v>
      </c>
      <c r="LG240" s="56">
        <f t="shared" si="1000"/>
        <v>1.9668312099333514E-2</v>
      </c>
      <c r="LH240" s="260">
        <f t="shared" si="1001"/>
        <v>1.0744199429558923</v>
      </c>
      <c r="LI240" s="57">
        <f t="shared" si="867"/>
        <v>248.50562081078618</v>
      </c>
      <c r="LJ240" s="58">
        <f t="shared" si="1002"/>
        <v>287.44645159183642</v>
      </c>
      <c r="LK240" s="58">
        <f t="shared" si="868"/>
        <v>10.91737673765895</v>
      </c>
      <c r="LL240" s="58">
        <f t="shared" si="1003"/>
        <v>12.608478394322322</v>
      </c>
      <c r="LM240" s="58">
        <f t="shared" si="869"/>
        <v>332.45318468530695</v>
      </c>
      <c r="LN240" s="55">
        <f t="shared" si="1038"/>
        <v>0.74749057087847204</v>
      </c>
      <c r="LO240" s="56">
        <f t="shared" si="1039"/>
        <v>3.283883939326105E-2</v>
      </c>
      <c r="LP240" s="260">
        <f t="shared" si="1040"/>
        <v>1.1222185086786727</v>
      </c>
      <c r="LQ240" s="57">
        <f t="shared" si="870"/>
        <v>4.3436640066666643E-2</v>
      </c>
      <c r="LR240" s="58">
        <f t="shared" si="1004"/>
        <v>5.0243161565113312E-2</v>
      </c>
      <c r="LS240" s="58">
        <f t="shared" si="871"/>
        <v>1.1768208333333328E-3</v>
      </c>
      <c r="LT240" s="58">
        <f t="shared" si="1005"/>
        <v>1.359110380416666E-3</v>
      </c>
      <c r="LU240" s="58">
        <f t="shared" si="872"/>
        <v>0.89416666666666633</v>
      </c>
      <c r="LV240" s="55">
        <f t="shared" si="873"/>
        <v>4.857778945013979E-2</v>
      </c>
      <c r="LW240" s="56">
        <f t="shared" si="874"/>
        <v>1.3161090400745572E-3</v>
      </c>
      <c r="LX240" s="260">
        <f t="shared" si="875"/>
        <v>1.0078160048971445</v>
      </c>
      <c r="LY240" s="57">
        <f t="shared" si="876"/>
        <v>50.123055259158164</v>
      </c>
      <c r="LZ240" s="58">
        <f t="shared" si="1006"/>
        <v>57.977338018268249</v>
      </c>
      <c r="MA240" s="58">
        <f t="shared" si="877"/>
        <v>1.3579746400449846</v>
      </c>
      <c r="MB240" s="58">
        <f t="shared" si="1007"/>
        <v>1.5683249117879527</v>
      </c>
      <c r="MC240" s="58">
        <f t="shared" si="878"/>
        <v>1031.8101240349213</v>
      </c>
      <c r="MD240" s="55">
        <f t="shared" si="1041"/>
        <v>4.8577789742119029E-2</v>
      </c>
      <c r="ME240" s="56">
        <f t="shared" si="1042"/>
        <v>1.3161090479850966E-3</v>
      </c>
      <c r="MF240" s="260">
        <f t="shared" si="1043"/>
        <v>1.0078160049441229</v>
      </c>
      <c r="MG240" s="57">
        <f t="shared" si="879"/>
        <v>39.003696390007072</v>
      </c>
      <c r="MH240" s="58">
        <f t="shared" si="1008"/>
        <v>45.11557561432118</v>
      </c>
      <c r="MI240" s="58">
        <f t="shared" si="880"/>
        <v>1.0567199124591693</v>
      </c>
      <c r="MJ240" s="58">
        <f t="shared" si="1009"/>
        <v>1.2204058268990947</v>
      </c>
      <c r="MK240" s="58">
        <f t="shared" si="881"/>
        <v>802.91212983333526</v>
      </c>
      <c r="ML240" s="55">
        <f t="shared" si="1053"/>
        <v>4.8577789450139804E-2</v>
      </c>
      <c r="MM240" s="56">
        <f t="shared" si="1054"/>
        <v>1.3161090400745574E-3</v>
      </c>
      <c r="MN240" s="260">
        <f t="shared" si="1055"/>
        <v>1.0078160048971445</v>
      </c>
      <c r="MO240" s="59">
        <v>3.5741362332005684</v>
      </c>
      <c r="MP240" s="60">
        <v>4.1262362332005686</v>
      </c>
      <c r="MQ240" s="60">
        <v>2.7298999999999998</v>
      </c>
      <c r="MR240" s="61">
        <v>3.2372999999999998</v>
      </c>
      <c r="MS240" s="59">
        <f t="shared" si="882"/>
        <v>1.0906194373100624</v>
      </c>
      <c r="MT240" s="60">
        <f t="shared" si="1058"/>
        <v>1.0807646251915406</v>
      </c>
      <c r="MU240" s="60">
        <f t="shared" si="1010"/>
        <v>1.092607995285674</v>
      </c>
      <c r="MV240" s="61">
        <f t="shared" si="1044"/>
        <v>1.0977283796919797</v>
      </c>
      <c r="MW240" s="66">
        <f t="shared" si="1011"/>
        <v>3.8980224475227097</v>
      </c>
      <c r="MX240" s="67">
        <f t="shared" si="1045"/>
        <v>4.4594901560267672</v>
      </c>
      <c r="MY240" s="67">
        <f t="shared" si="1012"/>
        <v>2.9827105663303612</v>
      </c>
      <c r="MZ240" s="261">
        <f t="shared" si="1046"/>
        <v>3.5536760835768457</v>
      </c>
      <c r="NA240" s="59">
        <f t="shared" si="883"/>
        <v>1.0906305093721163</v>
      </c>
      <c r="NB240" s="60">
        <f t="shared" si="1059"/>
        <v>1.0807614942166157</v>
      </c>
      <c r="NC240" s="60">
        <f t="shared" si="884"/>
        <v>1.0926234642771253</v>
      </c>
      <c r="ND240" s="262">
        <f t="shared" si="1060"/>
        <v>1.0977402478640532</v>
      </c>
      <c r="NE240" s="62">
        <f t="shared" si="885"/>
        <v>3.8980620205808729</v>
      </c>
      <c r="NF240" s="63">
        <f t="shared" si="1061"/>
        <v>4.4594772368845863</v>
      </c>
      <c r="NG240" s="63">
        <f t="shared" si="886"/>
        <v>2.982752795130124</v>
      </c>
      <c r="NH240" s="64">
        <f t="shared" si="1062"/>
        <v>3.5537145044102996</v>
      </c>
      <c r="NI240" s="238">
        <f t="shared" si="1015"/>
        <v>-3.957305816326695E-5</v>
      </c>
      <c r="NJ240" s="238">
        <f t="shared" si="1016"/>
        <v>1.2919142180933818E-5</v>
      </c>
      <c r="NK240" s="238">
        <f t="shared" si="1017"/>
        <v>-4.2228799762789038E-5</v>
      </c>
      <c r="NL240" s="238">
        <f t="shared" si="1018"/>
        <v>-3.8420833453844949E-5</v>
      </c>
      <c r="NM240" s="239">
        <f t="shared" si="887"/>
        <v>0.57096170928017531</v>
      </c>
      <c r="NN240" s="240">
        <f t="shared" si="888"/>
        <v>0.71956768333385746</v>
      </c>
      <c r="NO240" s="240">
        <f>O240*IN240</f>
        <v>0.34434751617057396</v>
      </c>
      <c r="NP240" s="240">
        <f t="shared" si="889"/>
        <v>1.8138264197127791E-2</v>
      </c>
      <c r="NQ240" s="240">
        <f>Q240*JD240+0.005</f>
        <v>0.27166811489578446</v>
      </c>
      <c r="NR240" s="240">
        <f t="shared" si="890"/>
        <v>0</v>
      </c>
      <c r="NS240" s="240">
        <f t="shared" si="891"/>
        <v>0.67428258485043069</v>
      </c>
      <c r="NT240" s="240">
        <f t="shared" si="892"/>
        <v>2.2474296909206323E-2</v>
      </c>
      <c r="NU240" s="240">
        <f t="shared" si="893"/>
        <v>7.0547120342800116E-4</v>
      </c>
      <c r="NV240" s="240">
        <f t="shared" si="894"/>
        <v>3.3774412438372287E-2</v>
      </c>
      <c r="NW240" s="240">
        <f t="shared" si="895"/>
        <v>0.12846894295289876</v>
      </c>
      <c r="NX240" s="240">
        <f t="shared" si="896"/>
        <v>0.94280349994379542</v>
      </c>
      <c r="NY240" s="240">
        <f t="shared" si="897"/>
        <v>0.11671072490258196</v>
      </c>
      <c r="NZ240" s="240">
        <f t="shared" si="898"/>
        <v>2.0156320097942891E-4</v>
      </c>
      <c r="OA240" s="240">
        <f t="shared" si="899"/>
        <v>0.32562535119744612</v>
      </c>
      <c r="OB240" s="241">
        <f t="shared" si="900"/>
        <v>0.28974710140792903</v>
      </c>
      <c r="OC240" s="4"/>
      <c r="OD240" s="4"/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136"/>
      <c r="OP240" s="13"/>
      <c r="OQ240" s="13"/>
      <c r="OR240" s="13"/>
      <c r="OS240" s="13"/>
      <c r="OT240" s="13"/>
    </row>
    <row r="241" spans="1:410" ht="15" customHeight="1">
      <c r="A241" s="242">
        <v>222</v>
      </c>
      <c r="B241" s="49" t="s">
        <v>291</v>
      </c>
      <c r="C241" s="50">
        <v>4</v>
      </c>
      <c r="D241" s="51">
        <v>1483.5</v>
      </c>
      <c r="E241" s="52">
        <v>1399.7</v>
      </c>
      <c r="F241" s="52">
        <v>83.8</v>
      </c>
      <c r="G241" s="52"/>
      <c r="H241" s="53"/>
      <c r="I241" s="57">
        <v>2.9115740223138382</v>
      </c>
      <c r="J241" s="58">
        <v>2.9115740223138382</v>
      </c>
      <c r="K241" s="58">
        <v>2.4174000000000002</v>
      </c>
      <c r="L241" s="243">
        <v>2.6245000000000003</v>
      </c>
      <c r="M241" s="1">
        <v>0.20710000000000001</v>
      </c>
      <c r="N241" s="2">
        <v>0.37640000000000001</v>
      </c>
      <c r="O241" s="2">
        <v>0.28707402231383783</v>
      </c>
      <c r="P241" s="2">
        <v>5.7000000000000002E-3</v>
      </c>
      <c r="Q241" s="2">
        <v>0</v>
      </c>
      <c r="R241" s="2">
        <v>0</v>
      </c>
      <c r="S241" s="2">
        <v>0.60340000000000005</v>
      </c>
      <c r="T241" s="2">
        <v>3.2899999999999999E-2</v>
      </c>
      <c r="U241" s="2">
        <v>1.1000000000000001E-3</v>
      </c>
      <c r="V241" s="2">
        <v>0.17580000000000001</v>
      </c>
      <c r="W241" s="2">
        <v>9.01E-2</v>
      </c>
      <c r="X241" s="2">
        <v>0.62239999999999995</v>
      </c>
      <c r="Y241" s="2">
        <v>0.27050000000000002</v>
      </c>
      <c r="Z241" s="2">
        <v>6.9999999999999999E-4</v>
      </c>
      <c r="AA241" s="2">
        <v>0.2384</v>
      </c>
      <c r="AB241" s="3">
        <v>0</v>
      </c>
      <c r="AC241" s="244">
        <v>117.75</v>
      </c>
      <c r="AD241" s="108">
        <v>25.905000000000001</v>
      </c>
      <c r="AE241" s="108">
        <v>79.251990750000004</v>
      </c>
      <c r="AF241" s="108">
        <f t="shared" si="901"/>
        <v>7.8438865324905009</v>
      </c>
      <c r="AG241" s="108">
        <f t="shared" si="902"/>
        <v>24.801117985305002</v>
      </c>
      <c r="AH241" s="108">
        <v>4.3471295460416703</v>
      </c>
      <c r="AI241" s="108">
        <v>16.589550795994715</v>
      </c>
      <c r="AJ241" s="108">
        <f t="shared" si="903"/>
        <v>0.32092486014851779</v>
      </c>
      <c r="AK241" s="108">
        <f t="shared" si="904"/>
        <v>9.7093332152702345</v>
      </c>
      <c r="AL241" s="108">
        <v>12.192183554601819</v>
      </c>
      <c r="AM241" s="245">
        <v>307.24302557596582</v>
      </c>
      <c r="AN241" s="244">
        <v>210.32</v>
      </c>
      <c r="AO241" s="108">
        <v>46.270400000000002</v>
      </c>
      <c r="AP241" s="108">
        <v>141.55650696000001</v>
      </c>
      <c r="AQ241" s="108">
        <f t="shared" si="905"/>
        <v>14.010413719859041</v>
      </c>
      <c r="AR241" s="108">
        <f t="shared" si="906"/>
        <v>44.298693288062402</v>
      </c>
      <c r="AS241" s="246">
        <v>14.890095259300001</v>
      </c>
      <c r="AT241" s="247">
        <v>1.4915406467977979</v>
      </c>
      <c r="AU241" s="108">
        <v>30.151701162008898</v>
      </c>
      <c r="AV241" s="108">
        <f t="shared" si="907"/>
        <v>0.58328465897906212</v>
      </c>
      <c r="AW241" s="108">
        <f t="shared" si="908"/>
        <v>17.646825835686624</v>
      </c>
      <c r="AX241" s="108">
        <v>22.159435169065446</v>
      </c>
      <c r="AY241" s="245">
        <v>558.41776626044918</v>
      </c>
      <c r="AZ241" s="248">
        <v>51</v>
      </c>
      <c r="BA241" s="108">
        <v>259.95549999999997</v>
      </c>
      <c r="BB241" s="108">
        <v>27.1096403059464</v>
      </c>
      <c r="BC241" s="109">
        <v>21.687712244757122</v>
      </c>
      <c r="BD241" s="109">
        <v>5.4219280611892771</v>
      </c>
      <c r="BE241" s="108">
        <v>10.166116874999998</v>
      </c>
      <c r="BF241" s="109">
        <v>8.1328934999999998</v>
      </c>
      <c r="BG241" s="109">
        <v>2.0332233749999986</v>
      </c>
      <c r="BH241" s="108">
        <v>21.697881774209083</v>
      </c>
      <c r="BI241" s="109">
        <f t="shared" si="909"/>
        <v>12.699075870227801</v>
      </c>
      <c r="BJ241" s="108">
        <f t="shared" si="910"/>
        <v>0.41974552292207473</v>
      </c>
      <c r="BK241" s="108">
        <v>15.946456947757774</v>
      </c>
      <c r="BL241" s="245">
        <v>401.85071508349586</v>
      </c>
      <c r="BM241" s="244">
        <v>3.04</v>
      </c>
      <c r="BN241" s="108">
        <v>0.66880000000000006</v>
      </c>
      <c r="BO241" s="108">
        <v>2.0460811200000002</v>
      </c>
      <c r="BP241" s="108">
        <f t="shared" si="911"/>
        <v>0.20250883277088003</v>
      </c>
      <c r="BQ241" s="108">
        <f t="shared" si="912"/>
        <v>0.64030062569280011</v>
      </c>
      <c r="BR241" s="108">
        <v>0.52923377682499995</v>
      </c>
      <c r="BS241" s="108">
        <v>0.45874038746822504</v>
      </c>
      <c r="BT241" s="108">
        <f t="shared" si="913"/>
        <v>8.8743327955728146E-3</v>
      </c>
      <c r="BU241" s="108">
        <f t="shared" si="914"/>
        <v>0.26848606909275313</v>
      </c>
      <c r="BV241" s="108">
        <v>0.33714276421466133</v>
      </c>
      <c r="BW241" s="245">
        <v>8.4959976582094647</v>
      </c>
      <c r="BX241" s="107">
        <v>0</v>
      </c>
      <c r="BY241" s="108">
        <v>0</v>
      </c>
      <c r="BZ241" s="109">
        <f t="shared" si="915"/>
        <v>0</v>
      </c>
      <c r="CA241" s="109">
        <f t="shared" si="916"/>
        <v>0</v>
      </c>
      <c r="CB241" s="108">
        <v>0</v>
      </c>
      <c r="CC241" s="110">
        <v>0</v>
      </c>
      <c r="CD241" s="244">
        <v>0</v>
      </c>
      <c r="CE241" s="108">
        <v>0</v>
      </c>
      <c r="CF241" s="109">
        <f t="shared" si="917"/>
        <v>0</v>
      </c>
      <c r="CG241" s="109">
        <f t="shared" si="918"/>
        <v>0</v>
      </c>
      <c r="CH241" s="108">
        <v>0</v>
      </c>
      <c r="CI241" s="245">
        <v>0</v>
      </c>
      <c r="CJ241" s="249">
        <v>330.46458118549617</v>
      </c>
      <c r="CK241" s="250">
        <v>72.702207860809153</v>
      </c>
      <c r="CL241" s="250">
        <v>36.516980349574034</v>
      </c>
      <c r="CM241" s="251">
        <v>23.589640714679046</v>
      </c>
      <c r="CN241" s="252">
        <f t="shared" si="806"/>
        <v>11.498770366370302</v>
      </c>
      <c r="CO241" s="250">
        <v>222.42017776064176</v>
      </c>
      <c r="CP241" s="252">
        <f t="shared" si="919"/>
        <v>22.013814673681761</v>
      </c>
      <c r="CQ241" s="250">
        <v>69.60417042841523</v>
      </c>
      <c r="CR241" s="250">
        <v>48.333588142426052</v>
      </c>
      <c r="CS241" s="252">
        <f t="shared" si="920"/>
        <v>0.93501326261523199</v>
      </c>
      <c r="CT241" s="252">
        <f t="shared" si="921"/>
        <v>28.28810246494141</v>
      </c>
      <c r="CU241" s="250">
        <f t="shared" si="807"/>
        <v>710.43753529894718</v>
      </c>
      <c r="CV241" s="245">
        <f t="shared" si="922"/>
        <v>895.15129447667346</v>
      </c>
      <c r="CW241" s="244">
        <v>36.057000000000002</v>
      </c>
      <c r="CX241" s="108">
        <v>2.632161</v>
      </c>
      <c r="CY241" s="108">
        <f t="shared" si="923"/>
        <v>5.0919154545000005E-2</v>
      </c>
      <c r="CZ241" s="108">
        <f t="shared" si="924"/>
        <v>1.540519604148</v>
      </c>
      <c r="DA241" s="108">
        <v>1.9344580499999999</v>
      </c>
      <c r="DB241" s="245">
        <v>48.748342860000001</v>
      </c>
      <c r="DC241" s="244">
        <v>1.2180000000000002</v>
      </c>
      <c r="DD241" s="108">
        <v>8.8914000000000007E-2</v>
      </c>
      <c r="DE241" s="108">
        <f t="shared" si="925"/>
        <v>1.7200413300000003E-3</v>
      </c>
      <c r="DF241" s="108">
        <f t="shared" si="926"/>
        <v>5.2038518952000005E-2</v>
      </c>
      <c r="DG241" s="108">
        <v>6.5345700000000007E-2</v>
      </c>
      <c r="DH241" s="245">
        <v>1.6467116400000001</v>
      </c>
      <c r="DI241" s="107">
        <v>101.03931739072</v>
      </c>
      <c r="DJ241" s="108">
        <v>22.228649825958399</v>
      </c>
      <c r="DK241" s="108">
        <v>1.679340069509986</v>
      </c>
      <c r="DL241" s="108">
        <v>68.004815687776272</v>
      </c>
      <c r="DM241" s="108">
        <f t="shared" si="927"/>
        <v>6.7307086278819694</v>
      </c>
      <c r="DN241" s="108">
        <f t="shared" si="928"/>
        <v>21.281427021332707</v>
      </c>
      <c r="DO241" s="108">
        <v>14.08550497709942</v>
      </c>
      <c r="DP241" s="108">
        <f t="shared" si="929"/>
        <v>0.27248409378198829</v>
      </c>
      <c r="DQ241" s="108">
        <f t="shared" si="930"/>
        <v>8.2437953269370237</v>
      </c>
      <c r="DR241" s="108">
        <v>10.351881397553205</v>
      </c>
      <c r="DS241" s="110">
        <v>260.86741121834075</v>
      </c>
      <c r="DT241" s="244">
        <v>51.44</v>
      </c>
      <c r="DU241" s="108">
        <v>11.316800000000001</v>
      </c>
      <c r="DV241" s="108">
        <v>34.621846320000003</v>
      </c>
      <c r="DW241" s="108">
        <f t="shared" si="931"/>
        <v>3.4266626176756807</v>
      </c>
      <c r="DX241" s="108">
        <f t="shared" si="932"/>
        <v>10.834560587380802</v>
      </c>
      <c r="DY241" s="108">
        <v>1.01491816958333</v>
      </c>
      <c r="DZ241" s="108">
        <v>0.51852812808333304</v>
      </c>
      <c r="EA241" s="108"/>
      <c r="EB241" s="108">
        <v>7.2205827610896662</v>
      </c>
      <c r="EC241" s="108">
        <f t="shared" si="933"/>
        <v>0.13968217351327961</v>
      </c>
      <c r="ED241" s="108">
        <f t="shared" si="934"/>
        <v>4.2259760314174271</v>
      </c>
      <c r="EE241" s="108">
        <v>5.3066337689378171</v>
      </c>
      <c r="EF241" s="245">
        <v>133.72717097723296</v>
      </c>
      <c r="EG241" s="249">
        <v>208.09679761904761</v>
      </c>
      <c r="EH241" s="250">
        <v>45.781295476190472</v>
      </c>
      <c r="EI241" s="250">
        <v>289.03302069363792</v>
      </c>
      <c r="EJ241" s="250">
        <v>140.06017392789286</v>
      </c>
      <c r="EK241" s="250">
        <f t="shared" si="935"/>
        <v>13.86231565433927</v>
      </c>
      <c r="EL241" s="250">
        <v>43.830430828994793</v>
      </c>
      <c r="EM241" s="250">
        <v>49.856904003324104</v>
      </c>
      <c r="EN241" s="250">
        <f t="shared" si="936"/>
        <v>0.96448180794430483</v>
      </c>
      <c r="EO241" s="250">
        <f t="shared" si="937"/>
        <v>29.17965049221749</v>
      </c>
      <c r="EP241" s="250">
        <v>732.82819172009295</v>
      </c>
      <c r="EQ241" s="245">
        <v>923.36352156731709</v>
      </c>
      <c r="ER241" s="244">
        <v>151.03</v>
      </c>
      <c r="ES241" s="108">
        <v>33.226599999999998</v>
      </c>
      <c r="ET241" s="108">
        <v>101.65119459</v>
      </c>
      <c r="EU241" s="108">
        <f t="shared" si="938"/>
        <v>10.06082533335066</v>
      </c>
      <c r="EV241" s="108">
        <f t="shared" si="939"/>
        <v>31.810724834994602</v>
      </c>
      <c r="EW241" s="108">
        <v>10.82941881685</v>
      </c>
      <c r="EX241" s="108">
        <v>21.661816578700101</v>
      </c>
      <c r="EY241" s="108">
        <f t="shared" si="940"/>
        <v>0.41904784171495346</v>
      </c>
      <c r="EZ241" s="108">
        <f t="shared" si="941"/>
        <v>12.67796806538265</v>
      </c>
      <c r="FA241" s="108">
        <v>15.9199514992775</v>
      </c>
      <c r="FB241" s="245">
        <v>401.18277778179311</v>
      </c>
      <c r="FC241" s="244">
        <v>0.83333333333333293</v>
      </c>
      <c r="FD241" s="108">
        <v>6.0833333333333302E-2</v>
      </c>
      <c r="FE241" s="108">
        <f t="shared" si="942"/>
        <v>1.1768208333333328E-3</v>
      </c>
      <c r="FF241" s="108">
        <f t="shared" si="943"/>
        <v>3.5603803333333316E-2</v>
      </c>
      <c r="FG241" s="108">
        <v>4.4708333333333301E-2</v>
      </c>
      <c r="FH241" s="245">
        <v>1.1266499999999995</v>
      </c>
      <c r="FI241" s="244">
        <v>261.54968000000002</v>
      </c>
      <c r="FJ241" s="108">
        <v>19.093126640000001</v>
      </c>
      <c r="FK241" s="108">
        <f t="shared" si="944"/>
        <v>0.36935653485080006</v>
      </c>
      <c r="FL241" s="108">
        <f t="shared" si="945"/>
        <v>11.174596042339521</v>
      </c>
      <c r="FM241" s="108">
        <v>14.032</v>
      </c>
      <c r="FN241" s="245">
        <v>353.60976796799997</v>
      </c>
      <c r="FO241" s="244">
        <v>0</v>
      </c>
      <c r="FP241" s="108">
        <v>0</v>
      </c>
      <c r="FQ241" s="108">
        <f t="shared" si="946"/>
        <v>0</v>
      </c>
      <c r="FR241" s="108">
        <f t="shared" si="947"/>
        <v>0</v>
      </c>
      <c r="FS241" s="108">
        <v>0</v>
      </c>
      <c r="FT241" s="110">
        <v>0</v>
      </c>
      <c r="FU241" s="253">
        <f t="shared" si="808"/>
        <v>1431.2804493582221</v>
      </c>
      <c r="FV241" s="254">
        <f t="shared" si="809"/>
        <v>354.65683856575981</v>
      </c>
      <c r="FW241" s="254">
        <f t="shared" si="810"/>
        <v>42.81091675792522</v>
      </c>
      <c r="FX241" s="254">
        <f t="shared" si="811"/>
        <v>259.95549999999997</v>
      </c>
      <c r="FY241" s="254">
        <f t="shared" si="812"/>
        <v>0</v>
      </c>
      <c r="FZ241" s="254">
        <f t="shared" si="813"/>
        <v>0</v>
      </c>
      <c r="GA241" s="254">
        <f t="shared" si="948"/>
        <v>36.057000000000002</v>
      </c>
      <c r="GB241" s="254">
        <f t="shared" si="949"/>
        <v>1.2180000000000002</v>
      </c>
      <c r="GC241" s="254">
        <f t="shared" si="950"/>
        <v>261.54968000000002</v>
      </c>
      <c r="GD241" s="254">
        <f t="shared" si="951"/>
        <v>0</v>
      </c>
      <c r="GE241" s="254">
        <f t="shared" si="814"/>
        <v>789.61278711631098</v>
      </c>
      <c r="GF241" s="255">
        <f t="shared" si="815"/>
        <v>301.46373923221756</v>
      </c>
      <c r="GG241" s="255">
        <f t="shared" si="816"/>
        <v>78.151135992049774</v>
      </c>
      <c r="GH241" s="254">
        <f t="shared" si="817"/>
        <v>231.93130555565361</v>
      </c>
      <c r="GI241" s="255">
        <f t="shared" si="818"/>
        <v>165.60520503473444</v>
      </c>
      <c r="GJ241" s="256">
        <f t="shared" si="819"/>
        <v>4.486711105974118</v>
      </c>
      <c r="GK241" s="253">
        <f t="shared" si="952"/>
        <v>3409.0724773538709</v>
      </c>
      <c r="GL241" s="257">
        <f t="shared" si="953"/>
        <v>4295.4313214658778</v>
      </c>
      <c r="GM241" s="221">
        <f t="shared" si="954"/>
        <v>4295.4313214658778</v>
      </c>
      <c r="GN241" s="222">
        <f t="shared" si="955"/>
        <v>2391.9202359677192</v>
      </c>
      <c r="GO241" s="222">
        <f t="shared" si="956"/>
        <v>158.06544245849588</v>
      </c>
      <c r="GP241" s="55">
        <f t="shared" si="957"/>
        <v>0.5568521661641751</v>
      </c>
      <c r="GQ241" s="56">
        <f t="shared" si="958"/>
        <v>3.6798503020775516E-2</v>
      </c>
      <c r="GR241" s="258">
        <f t="shared" si="959"/>
        <v>1.0929588225558444</v>
      </c>
      <c r="GS241" s="227">
        <f t="shared" si="820"/>
        <v>4295.4313214658778</v>
      </c>
      <c r="GT241" s="222">
        <f t="shared" si="1047"/>
        <v>2391.9202359677192</v>
      </c>
      <c r="GU241" s="222">
        <f t="shared" si="1048"/>
        <v>158.06544245849588</v>
      </c>
      <c r="GV241" s="37">
        <f t="shared" si="1013"/>
        <v>0.5568521661641751</v>
      </c>
      <c r="GW241" s="228">
        <f t="shared" si="1014"/>
        <v>3.6798503020775516E-2</v>
      </c>
      <c r="GX241" s="258">
        <f t="shared" si="960"/>
        <v>1.0929588225558444</v>
      </c>
      <c r="GY241" s="221">
        <f t="shared" si="1019"/>
        <v>3586.3375808064161</v>
      </c>
      <c r="GZ241" s="222">
        <f t="shared" si="961"/>
        <v>2138.3444509544806</v>
      </c>
      <c r="HA241" s="222">
        <f t="shared" si="962"/>
        <v>109.67493750649493</v>
      </c>
      <c r="HB241" s="55">
        <f t="shared" si="963"/>
        <v>0.59624739801367421</v>
      </c>
      <c r="HC241" s="56">
        <f t="shared" si="964"/>
        <v>3.0581320089179576E-2</v>
      </c>
      <c r="HD241" s="258">
        <f t="shared" si="965"/>
        <v>1.0981690137505566</v>
      </c>
      <c r="HE241" s="221">
        <f t="shared" si="966"/>
        <v>3893.580606382382</v>
      </c>
      <c r="HF241" s="222">
        <f t="shared" si="967"/>
        <v>2372.399216540005</v>
      </c>
      <c r="HG241" s="222">
        <f t="shared" si="968"/>
        <v>119.9625998612201</v>
      </c>
      <c r="HH241" s="55">
        <f t="shared" si="969"/>
        <v>0.60931041536706676</v>
      </c>
      <c r="HI241" s="56">
        <f t="shared" si="970"/>
        <v>3.0810354783608856E-2</v>
      </c>
      <c r="HJ241" s="259">
        <f t="shared" si="971"/>
        <v>1.1002514660440004</v>
      </c>
      <c r="HK241" s="54">
        <f t="shared" si="821"/>
        <v>3.1822305152123165</v>
      </c>
      <c r="HL241" s="55">
        <f t="shared" si="822"/>
        <v>3.1822305152123165</v>
      </c>
      <c r="HM241" s="55">
        <f t="shared" si="823"/>
        <v>2.6547137738405957</v>
      </c>
      <c r="HN241" s="56">
        <f t="shared" si="824"/>
        <v>2.8876099726324793</v>
      </c>
      <c r="HQ241" s="57">
        <f t="shared" si="825"/>
        <v>185.75775046470179</v>
      </c>
      <c r="HR241" s="58">
        <f t="shared" si="972"/>
        <v>214.86598996252056</v>
      </c>
      <c r="HS241" s="58">
        <f t="shared" si="826"/>
        <v>8.1648113926390185</v>
      </c>
      <c r="HT241" s="58">
        <f t="shared" si="973"/>
        <v>9.4295406773588031</v>
      </c>
      <c r="HU241" s="58">
        <f t="shared" si="827"/>
        <v>243.84367109203637</v>
      </c>
      <c r="HV241" s="55">
        <f t="shared" si="1020"/>
        <v>0.76179032915965805</v>
      </c>
      <c r="HW241" s="56">
        <f t="shared" si="1021"/>
        <v>3.348379458065693E-2</v>
      </c>
      <c r="HX241" s="260">
        <f t="shared" si="1022"/>
        <v>1.1245591843598624</v>
      </c>
      <c r="HY241" s="57">
        <f t="shared" si="828"/>
        <v>332.1639333309738</v>
      </c>
      <c r="HZ241" s="58">
        <f t="shared" si="974"/>
        <v>384.2140216839374</v>
      </c>
      <c r="IA241" s="58">
        <f t="shared" si="829"/>
        <v>16.0852390256359</v>
      </c>
      <c r="IB241" s="58">
        <f t="shared" si="975"/>
        <v>18.576842550706903</v>
      </c>
      <c r="IC241" s="58">
        <f t="shared" si="830"/>
        <v>443.18870338130887</v>
      </c>
      <c r="ID241" s="55">
        <f t="shared" si="1023"/>
        <v>0.749486462079761</v>
      </c>
      <c r="IE241" s="56">
        <f t="shared" si="1024"/>
        <v>3.629433445147303E-2</v>
      </c>
      <c r="IF241" s="260">
        <f t="shared" si="1025"/>
        <v>1.1230665210144319</v>
      </c>
      <c r="IG241" s="57">
        <f t="shared" si="831"/>
        <v>15.492872561677917</v>
      </c>
      <c r="IH241" s="58">
        <f t="shared" si="976"/>
        <v>17.920605692092849</v>
      </c>
      <c r="II241" s="58">
        <f t="shared" si="832"/>
        <v>30.240351267679198</v>
      </c>
      <c r="IJ241" s="58">
        <f t="shared" si="977"/>
        <v>34.92458167904271</v>
      </c>
      <c r="IK241" s="58">
        <f t="shared" si="833"/>
        <v>318.92913895515545</v>
      </c>
      <c r="IL241" s="55">
        <f t="shared" si="834"/>
        <v>4.857778945013979E-2</v>
      </c>
      <c r="IM241" s="56">
        <f t="shared" si="835"/>
        <v>9.4818401876823444E-2</v>
      </c>
      <c r="IN241" s="260">
        <f t="shared" si="836"/>
        <v>1.0222995100575569</v>
      </c>
      <c r="IO241" s="57">
        <f t="shared" si="837"/>
        <v>4.817519767638375</v>
      </c>
      <c r="IP241" s="58">
        <f t="shared" si="978"/>
        <v>5.5724251152273085</v>
      </c>
      <c r="IQ241" s="58">
        <f t="shared" si="838"/>
        <v>0.21138316556645284</v>
      </c>
      <c r="IR241" s="58">
        <f t="shared" si="979"/>
        <v>0.2441264179126964</v>
      </c>
      <c r="IS241" s="58">
        <f t="shared" si="839"/>
        <v>6.7428552842932268</v>
      </c>
      <c r="IT241" s="55">
        <f t="shared" si="1026"/>
        <v>0.71446287433459843</v>
      </c>
      <c r="IU241" s="56">
        <f t="shared" si="1027"/>
        <v>3.1349206924082697E-2</v>
      </c>
      <c r="IV241" s="260">
        <f t="shared" si="1028"/>
        <v>1.116812324560772</v>
      </c>
      <c r="IW241" s="57">
        <f t="shared" si="840"/>
        <v>0</v>
      </c>
      <c r="IX241" s="58">
        <f t="shared" si="980"/>
        <v>0</v>
      </c>
      <c r="IY241" s="58">
        <f t="shared" si="841"/>
        <v>0</v>
      </c>
      <c r="IZ241" s="58">
        <f t="shared" si="981"/>
        <v>0</v>
      </c>
      <c r="JA241" s="58">
        <f t="shared" si="842"/>
        <v>0</v>
      </c>
      <c r="JB241" s="55"/>
      <c r="JC241" s="56"/>
      <c r="JD241" s="260"/>
      <c r="JE241" s="57">
        <f t="shared" si="843"/>
        <v>0</v>
      </c>
      <c r="JF241" s="58">
        <f t="shared" si="982"/>
        <v>0</v>
      </c>
      <c r="JG241" s="58">
        <f t="shared" si="844"/>
        <v>0</v>
      </c>
      <c r="JH241" s="58">
        <f t="shared" si="983"/>
        <v>0</v>
      </c>
      <c r="JI241" s="58">
        <f t="shared" si="845"/>
        <v>0</v>
      </c>
      <c r="JJ241" s="55"/>
      <c r="JK241" s="56"/>
      <c r="JL241" s="260"/>
      <c r="JM241" s="57">
        <f t="shared" si="846"/>
        <v>522.59536197620048</v>
      </c>
      <c r="JN241" s="58">
        <f t="shared" si="984"/>
        <v>604.48605519787111</v>
      </c>
      <c r="JO241" s="58">
        <f t="shared" si="847"/>
        <v>34.447598302667288</v>
      </c>
      <c r="JP241" s="58">
        <f t="shared" si="985"/>
        <v>39.783531279750449</v>
      </c>
      <c r="JQ241" s="58">
        <f t="shared" si="848"/>
        <v>710.43753529894718</v>
      </c>
      <c r="JR241" s="55">
        <f t="shared" si="849"/>
        <v>0.73559649653969361</v>
      </c>
      <c r="JS241" s="56">
        <f t="shared" si="850"/>
        <v>4.8487863592640804E-2</v>
      </c>
      <c r="JT241" s="260">
        <f t="shared" si="851"/>
        <v>1.1227787410782701</v>
      </c>
      <c r="JU241" s="57">
        <f t="shared" si="852"/>
        <v>1.8794339170605601</v>
      </c>
      <c r="JV241" s="58">
        <f t="shared" si="986"/>
        <v>2.1739412118639501</v>
      </c>
      <c r="JW241" s="58">
        <f t="shared" si="853"/>
        <v>5.0919154545000005E-2</v>
      </c>
      <c r="JX241" s="58">
        <f t="shared" si="987"/>
        <v>5.8806531584020508E-2</v>
      </c>
      <c r="JY241" s="58">
        <f t="shared" si="854"/>
        <v>38.689160999999999</v>
      </c>
      <c r="JZ241" s="55">
        <f t="shared" si="1029"/>
        <v>4.8577789450139797E-2</v>
      </c>
      <c r="KA241" s="56">
        <f t="shared" si="1030"/>
        <v>1.3161090400745576E-3</v>
      </c>
      <c r="KB241" s="260">
        <f t="shared" si="1031"/>
        <v>1.0078160048971445</v>
      </c>
      <c r="KC241" s="57">
        <f t="shared" si="855"/>
        <v>6.3486993121440002E-2</v>
      </c>
      <c r="KD241" s="58">
        <f t="shared" si="988"/>
        <v>7.3435404943569649E-2</v>
      </c>
      <c r="KE241" s="58">
        <f t="shared" si="856"/>
        <v>1.7200413300000003E-3</v>
      </c>
      <c r="KF241" s="58">
        <f t="shared" si="989"/>
        <v>1.9864757320170005E-3</v>
      </c>
      <c r="KG241" s="58">
        <f t="shared" si="857"/>
        <v>1.3069140000000001</v>
      </c>
      <c r="KH241" s="55">
        <f t="shared" si="1032"/>
        <v>4.857778945013979E-2</v>
      </c>
      <c r="KI241" s="56">
        <f t="shared" si="1033"/>
        <v>1.3161090400745574E-3</v>
      </c>
      <c r="KJ241" s="260">
        <f t="shared" si="1034"/>
        <v>1.0078160048971445</v>
      </c>
      <c r="KK241" s="57">
        <f t="shared" si="858"/>
        <v>159.28873848156749</v>
      </c>
      <c r="KL241" s="58">
        <f t="shared" si="990"/>
        <v>184.24928380162913</v>
      </c>
      <c r="KM241" s="58">
        <f t="shared" si="859"/>
        <v>7.0031927216639573</v>
      </c>
      <c r="KN241" s="58">
        <f t="shared" si="991"/>
        <v>8.0879872742497039</v>
      </c>
      <c r="KO241" s="58">
        <f t="shared" si="860"/>
        <v>207.03762795106408</v>
      </c>
      <c r="KP241" s="55">
        <f t="shared" si="992"/>
        <v>0.76937095955918389</v>
      </c>
      <c r="KQ241" s="56">
        <f t="shared" si="993"/>
        <v>3.3825700144319897E-2</v>
      </c>
      <c r="KR241" s="260">
        <f t="shared" si="994"/>
        <v>1.1258000303152793</v>
      </c>
      <c r="KS241" s="57">
        <f t="shared" si="861"/>
        <v>81.130654674933837</v>
      </c>
      <c r="KT241" s="58">
        <f t="shared" si="995"/>
        <v>93.843828262495975</v>
      </c>
      <c r="KU241" s="58">
        <f t="shared" si="862"/>
        <v>3.5663447911889605</v>
      </c>
      <c r="KV241" s="58">
        <f t="shared" si="996"/>
        <v>4.1187715993441305</v>
      </c>
      <c r="KW241" s="58">
        <f t="shared" si="863"/>
        <v>106.13267537875632</v>
      </c>
      <c r="KX241" s="55">
        <f t="shared" si="1035"/>
        <v>0.76442673649187098</v>
      </c>
      <c r="KY241" s="56">
        <f t="shared" si="1036"/>
        <v>3.3602703205791472E-2</v>
      </c>
      <c r="KZ241" s="260">
        <f t="shared" si="1037"/>
        <v>1.1249907283348535</v>
      </c>
      <c r="LA241" s="57">
        <f t="shared" si="864"/>
        <v>342.95039230711711</v>
      </c>
      <c r="LB241" s="58">
        <f t="shared" si="997"/>
        <v>396.69071878164237</v>
      </c>
      <c r="LC241" s="58">
        <f t="shared" si="865"/>
        <v>14.826797462283574</v>
      </c>
      <c r="LD241" s="58">
        <f t="shared" si="998"/>
        <v>17.123468389191299</v>
      </c>
      <c r="LE241" s="58">
        <f t="shared" si="866"/>
        <v>732.82819172009295</v>
      </c>
      <c r="LF241" s="55">
        <f t="shared" si="999"/>
        <v>0.46798198565770865</v>
      </c>
      <c r="LG241" s="56">
        <f t="shared" si="1000"/>
        <v>2.0232296778160436E-2</v>
      </c>
      <c r="LH241" s="260">
        <f t="shared" si="1001"/>
        <v>1.0764667599235</v>
      </c>
      <c r="LI241" s="57">
        <f t="shared" si="867"/>
        <v>238.53280533846024</v>
      </c>
      <c r="LJ241" s="58">
        <f t="shared" si="1002"/>
        <v>275.91089593499697</v>
      </c>
      <c r="LK241" s="58">
        <f t="shared" si="868"/>
        <v>10.479873175065613</v>
      </c>
      <c r="LL241" s="58">
        <f t="shared" si="1003"/>
        <v>12.103205529883278</v>
      </c>
      <c r="LM241" s="58">
        <f t="shared" si="869"/>
        <v>318.3990299855501</v>
      </c>
      <c r="LN241" s="55">
        <f t="shared" si="1038"/>
        <v>0.74916310313283796</v>
      </c>
      <c r="LO241" s="56">
        <f t="shared" si="1039"/>
        <v>3.2914274819057149E-2</v>
      </c>
      <c r="LP241" s="260">
        <f t="shared" si="1040"/>
        <v>1.1224922794303878</v>
      </c>
      <c r="LQ241" s="57">
        <f t="shared" si="870"/>
        <v>4.3436640066666643E-2</v>
      </c>
      <c r="LR241" s="58">
        <f t="shared" si="1004"/>
        <v>5.0243161565113312E-2</v>
      </c>
      <c r="LS241" s="58">
        <f t="shared" si="871"/>
        <v>1.1768208333333328E-3</v>
      </c>
      <c r="LT241" s="58">
        <f t="shared" si="1005"/>
        <v>1.359110380416666E-3</v>
      </c>
      <c r="LU241" s="58">
        <f t="shared" si="872"/>
        <v>0.89416666666666633</v>
      </c>
      <c r="LV241" s="55">
        <f t="shared" si="873"/>
        <v>4.857778945013979E-2</v>
      </c>
      <c r="LW241" s="56">
        <f t="shared" si="874"/>
        <v>1.3161090400745572E-3</v>
      </c>
      <c r="LX241" s="260">
        <f t="shared" si="875"/>
        <v>1.0078160048971445</v>
      </c>
      <c r="LY241" s="57">
        <f t="shared" si="876"/>
        <v>13.633007171654215</v>
      </c>
      <c r="LZ241" s="58">
        <f t="shared" si="1006"/>
        <v>15.769299395452432</v>
      </c>
      <c r="MA241" s="58">
        <f t="shared" si="877"/>
        <v>0.36935653485080006</v>
      </c>
      <c r="MB241" s="58">
        <f t="shared" si="1007"/>
        <v>0.42656986209918901</v>
      </c>
      <c r="MC241" s="58">
        <f t="shared" si="878"/>
        <v>280.64267299047617</v>
      </c>
      <c r="MD241" s="55">
        <f t="shared" si="1041"/>
        <v>4.8577812584178391E-2</v>
      </c>
      <c r="ME241" s="56">
        <f t="shared" si="1042"/>
        <v>1.3161096668407746E-3</v>
      </c>
      <c r="MF241" s="260">
        <f t="shared" si="1043"/>
        <v>1.0078160086193344</v>
      </c>
      <c r="MG241" s="57">
        <f t="shared" si="879"/>
        <v>0</v>
      </c>
      <c r="MH241" s="58">
        <f t="shared" si="1008"/>
        <v>0</v>
      </c>
      <c r="MI241" s="58">
        <f t="shared" si="880"/>
        <v>0</v>
      </c>
      <c r="MJ241" s="58">
        <f t="shared" si="1009"/>
        <v>0</v>
      </c>
      <c r="MK241" s="58">
        <f t="shared" si="881"/>
        <v>0</v>
      </c>
      <c r="ML241" s="55"/>
      <c r="MM241" s="56"/>
      <c r="MN241" s="260"/>
      <c r="MO241" s="59">
        <v>2.9115740223138382</v>
      </c>
      <c r="MP241" s="60">
        <v>2.9115740223138382</v>
      </c>
      <c r="MQ241" s="60">
        <v>2.4174000000000002</v>
      </c>
      <c r="MR241" s="61">
        <v>2.6245000000000003</v>
      </c>
      <c r="MS241" s="59">
        <f t="shared" si="882"/>
        <v>1.0929588225558444</v>
      </c>
      <c r="MT241" s="60">
        <f t="shared" si="1058"/>
        <v>1.0929588225558444</v>
      </c>
      <c r="MU241" s="60">
        <f t="shared" si="1010"/>
        <v>1.0981690137505566</v>
      </c>
      <c r="MV241" s="61">
        <f t="shared" si="1044"/>
        <v>1.1002514660440004</v>
      </c>
      <c r="MW241" s="66">
        <f t="shared" si="1011"/>
        <v>3.1822305152123165</v>
      </c>
      <c r="MX241" s="67">
        <f t="shared" si="1045"/>
        <v>3.1822305152123165</v>
      </c>
      <c r="MY241" s="67">
        <f t="shared" si="1012"/>
        <v>2.6547137738405957</v>
      </c>
      <c r="MZ241" s="261">
        <f t="shared" si="1046"/>
        <v>2.8876099726324793</v>
      </c>
      <c r="NA241" s="59">
        <f t="shared" si="883"/>
        <v>1.0929083413032181</v>
      </c>
      <c r="NB241" s="60">
        <f t="shared" si="1059"/>
        <v>1.0929083413032181</v>
      </c>
      <c r="NC241" s="60">
        <f t="shared" si="884"/>
        <v>1.0981681541598161</v>
      </c>
      <c r="ND241" s="262">
        <f t="shared" si="1060"/>
        <v>1.1002506774421288</v>
      </c>
      <c r="NE241" s="62">
        <f t="shared" si="885"/>
        <v>3.1820835353085557</v>
      </c>
      <c r="NF241" s="63">
        <f t="shared" si="1061"/>
        <v>3.1820835353085557</v>
      </c>
      <c r="NG241" s="63">
        <f t="shared" si="886"/>
        <v>2.6547116958659398</v>
      </c>
      <c r="NH241" s="64">
        <f t="shared" si="1062"/>
        <v>2.8876079029468675</v>
      </c>
      <c r="NI241" s="238">
        <f t="shared" si="1015"/>
        <v>1.4697990376077996E-4</v>
      </c>
      <c r="NJ241" s="238">
        <f t="shared" si="1016"/>
        <v>1.4697990376077996E-4</v>
      </c>
      <c r="NK241" s="238">
        <f t="shared" si="1017"/>
        <v>2.0779746559007606E-6</v>
      </c>
      <c r="NL241" s="238">
        <f t="shared" si="1018"/>
        <v>2.0696856117830009E-6</v>
      </c>
      <c r="NM241" s="239">
        <f t="shared" si="887"/>
        <v>0.23289620708092751</v>
      </c>
      <c r="NN241" s="240">
        <f t="shared" si="888"/>
        <v>0.4227222385098322</v>
      </c>
      <c r="NO241" s="240">
        <f>O241*IN241+0.001</f>
        <v>0.29447563236168856</v>
      </c>
      <c r="NP241" s="240">
        <f t="shared" si="889"/>
        <v>6.3658302499964006E-3</v>
      </c>
      <c r="NQ241" s="240">
        <f t="shared" ref="NQ241:NQ251" si="1063">Q241*JD241</f>
        <v>0</v>
      </c>
      <c r="NR241" s="240">
        <f t="shared" si="890"/>
        <v>0</v>
      </c>
      <c r="NS241" s="240">
        <f t="shared" si="891"/>
        <v>0.67748469236662823</v>
      </c>
      <c r="NT241" s="240">
        <f t="shared" si="892"/>
        <v>3.3157146561116055E-2</v>
      </c>
      <c r="NU241" s="240">
        <f t="shared" si="893"/>
        <v>1.1085976053868589E-3</v>
      </c>
      <c r="NV241" s="240">
        <f t="shared" si="894"/>
        <v>0.19791564532942613</v>
      </c>
      <c r="NW241" s="240">
        <f t="shared" si="895"/>
        <v>0.10136166462297029</v>
      </c>
      <c r="NX241" s="240">
        <f t="shared" si="896"/>
        <v>0.66999291137638639</v>
      </c>
      <c r="NY241" s="240">
        <f t="shared" si="897"/>
        <v>0.30363416158591994</v>
      </c>
      <c r="NZ241" s="240">
        <f t="shared" si="898"/>
        <v>7.0547120342800116E-4</v>
      </c>
      <c r="OA241" s="240">
        <f t="shared" si="899"/>
        <v>0.24026333645484932</v>
      </c>
      <c r="OB241" s="241">
        <f t="shared" si="900"/>
        <v>0</v>
      </c>
      <c r="OC241" s="4"/>
      <c r="OD241" s="4"/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136"/>
      <c r="OP241" s="13"/>
      <c r="OQ241" s="13"/>
      <c r="OR241" s="13"/>
      <c r="OS241" s="13"/>
      <c r="OT241" s="13"/>
    </row>
    <row r="242" spans="1:410" ht="15" customHeight="1">
      <c r="A242" s="242">
        <v>223</v>
      </c>
      <c r="B242" s="49" t="s">
        <v>292</v>
      </c>
      <c r="C242" s="50">
        <v>2</v>
      </c>
      <c r="D242" s="51">
        <v>732.3</v>
      </c>
      <c r="E242" s="52">
        <v>504.8</v>
      </c>
      <c r="F242" s="52">
        <v>227.5</v>
      </c>
      <c r="G242" s="52"/>
      <c r="H242" s="53"/>
      <c r="I242" s="57">
        <v>3.5353077725758739</v>
      </c>
      <c r="J242" s="58">
        <v>3.5353077725758739</v>
      </c>
      <c r="K242" s="58">
        <v>2.9051999999999998</v>
      </c>
      <c r="L242" s="243">
        <v>3.2231999999999998</v>
      </c>
      <c r="M242" s="1">
        <v>0.318</v>
      </c>
      <c r="N242" s="2">
        <v>0.51290000000000002</v>
      </c>
      <c r="O242" s="2">
        <v>0.31210777257587397</v>
      </c>
      <c r="P242" s="2">
        <v>0</v>
      </c>
      <c r="Q242" s="2">
        <v>0</v>
      </c>
      <c r="R242" s="2">
        <v>0</v>
      </c>
      <c r="S242" s="2">
        <v>0.65780000000000005</v>
      </c>
      <c r="T242" s="2">
        <v>3.32E-2</v>
      </c>
      <c r="U242" s="2">
        <v>1.1000000000000001E-3</v>
      </c>
      <c r="V242" s="2">
        <v>0.1196</v>
      </c>
      <c r="W242" s="2">
        <v>0.1358</v>
      </c>
      <c r="X242" s="2">
        <v>0.89070000000000005</v>
      </c>
      <c r="Y242" s="2">
        <v>0.3755</v>
      </c>
      <c r="Z242" s="2">
        <v>1.6000000000000001E-3</v>
      </c>
      <c r="AA242" s="2">
        <v>0.17699999999999999</v>
      </c>
      <c r="AB242" s="3">
        <v>0</v>
      </c>
      <c r="AC242" s="244">
        <v>73.08</v>
      </c>
      <c r="AD242" s="108">
        <v>16.0776</v>
      </c>
      <c r="AE242" s="108">
        <v>49.186713240000003</v>
      </c>
      <c r="AF242" s="108">
        <f t="shared" si="901"/>
        <v>4.8682057562157608</v>
      </c>
      <c r="AG242" s="108">
        <f t="shared" si="902"/>
        <v>15.392490041325601</v>
      </c>
      <c r="AH242" s="108">
        <v>2.8624372475416702</v>
      </c>
      <c r="AI242" s="108">
        <v>10.30809279452799</v>
      </c>
      <c r="AJ242" s="108">
        <f t="shared" si="903"/>
        <v>0.19941005511014398</v>
      </c>
      <c r="AK242" s="108">
        <f t="shared" si="904"/>
        <v>6.0329968536678082</v>
      </c>
      <c r="AL242" s="108">
        <v>7.5757421641034846</v>
      </c>
      <c r="AM242" s="245">
        <v>190.90870253540777</v>
      </c>
      <c r="AN242" s="244">
        <v>141.18</v>
      </c>
      <c r="AO242" s="108">
        <v>31.0596</v>
      </c>
      <c r="AP242" s="108">
        <v>95.02162254000001</v>
      </c>
      <c r="AQ242" s="108">
        <f t="shared" si="905"/>
        <v>9.404670069273962</v>
      </c>
      <c r="AR242" s="108">
        <f t="shared" si="906"/>
        <v>29.736066557667602</v>
      </c>
      <c r="AS242" s="246">
        <v>10.53092344705</v>
      </c>
      <c r="AT242" s="247">
        <v>1.5492777040931964</v>
      </c>
      <c r="AU242" s="108">
        <v>20.278826657054648</v>
      </c>
      <c r="AV242" s="108">
        <f t="shared" si="907"/>
        <v>0.3922939016807222</v>
      </c>
      <c r="AW242" s="108">
        <f t="shared" si="908"/>
        <v>11.868548319921059</v>
      </c>
      <c r="AX242" s="108">
        <v>14.903548632205233</v>
      </c>
      <c r="AY242" s="245">
        <v>375.56942553157182</v>
      </c>
      <c r="AZ242" s="248">
        <v>20</v>
      </c>
      <c r="BA242" s="108">
        <v>101.94333333333333</v>
      </c>
      <c r="BB242" s="108">
        <v>10.631231492528</v>
      </c>
      <c r="BC242" s="109">
        <v>8.5049851940224013</v>
      </c>
      <c r="BD242" s="109">
        <v>2.126246298505599</v>
      </c>
      <c r="BE242" s="108">
        <v>3.9867124999999999</v>
      </c>
      <c r="BF242" s="109">
        <v>3.1893700000000003</v>
      </c>
      <c r="BG242" s="109">
        <v>0.79734249999999962</v>
      </c>
      <c r="BH242" s="108">
        <v>8.5089732447878763</v>
      </c>
      <c r="BI242" s="109">
        <f t="shared" si="909"/>
        <v>4.9800297530305109</v>
      </c>
      <c r="BJ242" s="108">
        <f t="shared" si="910"/>
        <v>0.16460608742042149</v>
      </c>
      <c r="BK242" s="108">
        <v>6.2535125285324611</v>
      </c>
      <c r="BL242" s="245">
        <v>157.58851571901798</v>
      </c>
      <c r="BM242" s="244">
        <v>0</v>
      </c>
      <c r="BN242" s="108">
        <v>0</v>
      </c>
      <c r="BO242" s="108">
        <v>0</v>
      </c>
      <c r="BP242" s="108">
        <f t="shared" si="911"/>
        <v>0</v>
      </c>
      <c r="BQ242" s="108">
        <f t="shared" si="912"/>
        <v>0</v>
      </c>
      <c r="BR242" s="108">
        <v>0</v>
      </c>
      <c r="BS242" s="108">
        <v>0</v>
      </c>
      <c r="BT242" s="108">
        <f t="shared" si="913"/>
        <v>0</v>
      </c>
      <c r="BU242" s="108">
        <f t="shared" si="914"/>
        <v>0</v>
      </c>
      <c r="BV242" s="108">
        <v>0</v>
      </c>
      <c r="BW242" s="245">
        <v>0</v>
      </c>
      <c r="BX242" s="107">
        <v>0</v>
      </c>
      <c r="BY242" s="108">
        <v>0</v>
      </c>
      <c r="BZ242" s="109">
        <f t="shared" si="915"/>
        <v>0</v>
      </c>
      <c r="CA242" s="109">
        <f t="shared" si="916"/>
        <v>0</v>
      </c>
      <c r="CB242" s="108">
        <v>0</v>
      </c>
      <c r="CC242" s="110">
        <v>0</v>
      </c>
      <c r="CD242" s="244">
        <v>0</v>
      </c>
      <c r="CE242" s="108">
        <v>0</v>
      </c>
      <c r="CF242" s="109">
        <f t="shared" si="917"/>
        <v>0</v>
      </c>
      <c r="CG242" s="109">
        <f t="shared" si="918"/>
        <v>0</v>
      </c>
      <c r="CH242" s="108">
        <v>0</v>
      </c>
      <c r="CI242" s="245">
        <v>0</v>
      </c>
      <c r="CJ242" s="249">
        <v>178.8057073152267</v>
      </c>
      <c r="CK242" s="250">
        <v>39.337255609349882</v>
      </c>
      <c r="CL242" s="250">
        <v>20.625086037556116</v>
      </c>
      <c r="CM242" s="251">
        <v>11.644552676346118</v>
      </c>
      <c r="CN242" s="252">
        <f t="shared" si="806"/>
        <v>5.6761372020849148</v>
      </c>
      <c r="CO242" s="250">
        <v>120.34571772563528</v>
      </c>
      <c r="CP242" s="252">
        <f t="shared" si="919"/>
        <v>11.911097066177026</v>
      </c>
      <c r="CQ242" s="250">
        <v>37.660988905060307</v>
      </c>
      <c r="CR242" s="250">
        <v>26.215304968207057</v>
      </c>
      <c r="CS242" s="252">
        <f t="shared" si="920"/>
        <v>0.50713507460996554</v>
      </c>
      <c r="CT242" s="252">
        <f t="shared" si="921"/>
        <v>15.342979108132608</v>
      </c>
      <c r="CU242" s="250">
        <f t="shared" si="807"/>
        <v>385.32907165597504</v>
      </c>
      <c r="CV242" s="245">
        <f t="shared" si="922"/>
        <v>485.51463028652853</v>
      </c>
      <c r="CW242" s="244">
        <v>18.028500000000001</v>
      </c>
      <c r="CX242" s="108">
        <v>1.3160805</v>
      </c>
      <c r="CY242" s="108">
        <f t="shared" si="923"/>
        <v>2.5459577272500002E-2</v>
      </c>
      <c r="CZ242" s="108">
        <f t="shared" si="924"/>
        <v>0.77025980207400002</v>
      </c>
      <c r="DA242" s="108">
        <v>0.96722902499999996</v>
      </c>
      <c r="DB242" s="245">
        <v>24.374171430000001</v>
      </c>
      <c r="DC242" s="244">
        <v>0.6090000000000001</v>
      </c>
      <c r="DD242" s="108">
        <v>4.4457000000000003E-2</v>
      </c>
      <c r="DE242" s="108">
        <f t="shared" si="925"/>
        <v>8.6002066500000013E-4</v>
      </c>
      <c r="DF242" s="108">
        <f t="shared" si="926"/>
        <v>2.6019259476000003E-2</v>
      </c>
      <c r="DG242" s="108">
        <v>3.2672850000000003E-2</v>
      </c>
      <c r="DH242" s="245">
        <v>0.82335582000000007</v>
      </c>
      <c r="DI242" s="107">
        <v>33.94969313296</v>
      </c>
      <c r="DJ242" s="108">
        <v>7.4689324892512001</v>
      </c>
      <c r="DK242" s="108">
        <v>0.56299573896701638</v>
      </c>
      <c r="DL242" s="108">
        <v>22.849942812218128</v>
      </c>
      <c r="DM242" s="108">
        <f t="shared" si="927"/>
        <v>2.2615502398964771</v>
      </c>
      <c r="DN242" s="108">
        <f t="shared" si="928"/>
        <v>7.1506611036555405</v>
      </c>
      <c r="DO242" s="108">
        <v>4.7327041846579325</v>
      </c>
      <c r="DP242" s="108">
        <f t="shared" si="929"/>
        <v>9.155416245220771E-2</v>
      </c>
      <c r="DQ242" s="108">
        <f t="shared" si="930"/>
        <v>2.7699003127463788</v>
      </c>
      <c r="DR242" s="108">
        <v>3.478213417902714</v>
      </c>
      <c r="DS242" s="110">
        <v>87.650978131148378</v>
      </c>
      <c r="DT242" s="244">
        <v>38.25</v>
      </c>
      <c r="DU242" s="108">
        <v>8.4149999999999991</v>
      </c>
      <c r="DV242" s="108">
        <v>25.74427725</v>
      </c>
      <c r="DW242" s="108">
        <f t="shared" si="931"/>
        <v>2.5480140965415004</v>
      </c>
      <c r="DX242" s="108">
        <f t="shared" si="932"/>
        <v>8.0564141226149992</v>
      </c>
      <c r="DY242" s="108">
        <v>0.75841842999999998</v>
      </c>
      <c r="DZ242" s="108">
        <v>0.43070804627499998</v>
      </c>
      <c r="EA242" s="108"/>
      <c r="EB242" s="108">
        <v>5.3726834720180747</v>
      </c>
      <c r="EC242" s="108">
        <f t="shared" si="933"/>
        <v>0.10393456176618966</v>
      </c>
      <c r="ED242" s="108">
        <f t="shared" si="934"/>
        <v>3.1444597103010747</v>
      </c>
      <c r="EE242" s="108">
        <v>3.9485543599146542</v>
      </c>
      <c r="EF242" s="245">
        <v>99.503569869849272</v>
      </c>
      <c r="EG242" s="249">
        <v>145.87689603174596</v>
      </c>
      <c r="EH242" s="250">
        <v>32.092917126984119</v>
      </c>
      <c r="EI242" s="250">
        <v>206.31015920407978</v>
      </c>
      <c r="EJ242" s="250">
        <v>98.182882504854717</v>
      </c>
      <c r="EK242" s="250">
        <f t="shared" si="935"/>
        <v>9.7175526130354921</v>
      </c>
      <c r="EL242" s="250">
        <v>30.725351251069235</v>
      </c>
      <c r="EM242" s="250">
        <v>35.219788405339514</v>
      </c>
      <c r="EN242" s="250">
        <f t="shared" si="936"/>
        <v>0.68132680670129298</v>
      </c>
      <c r="EO242" s="250">
        <f t="shared" si="937"/>
        <v>20.613015120416247</v>
      </c>
      <c r="EP242" s="250">
        <v>517.68264327300415</v>
      </c>
      <c r="EQ242" s="245">
        <v>652.28013052398512</v>
      </c>
      <c r="ER242" s="244">
        <v>103.16</v>
      </c>
      <c r="ES242" s="108">
        <v>22.6952</v>
      </c>
      <c r="ET242" s="108">
        <v>69.432147479999998</v>
      </c>
      <c r="EU242" s="108">
        <f t="shared" si="938"/>
        <v>6.8719773646855202</v>
      </c>
      <c r="EV242" s="108">
        <f t="shared" si="939"/>
        <v>21.728096232391199</v>
      </c>
      <c r="EW242" s="108">
        <v>8.0809183469000008</v>
      </c>
      <c r="EX242" s="108">
        <v>14.845883405363701</v>
      </c>
      <c r="EY242" s="108">
        <f t="shared" si="940"/>
        <v>0.28719361447676078</v>
      </c>
      <c r="EZ242" s="108">
        <f t="shared" si="941"/>
        <v>8.6888204888904017</v>
      </c>
      <c r="FA242" s="108">
        <v>10.9107074616132</v>
      </c>
      <c r="FB242" s="245">
        <v>274.94982803265225</v>
      </c>
      <c r="FC242" s="244">
        <v>0.83333333333333293</v>
      </c>
      <c r="FD242" s="108">
        <v>6.0833333333333302E-2</v>
      </c>
      <c r="FE242" s="108">
        <f t="shared" si="942"/>
        <v>1.1768208333333328E-3</v>
      </c>
      <c r="FF242" s="108">
        <f t="shared" si="943"/>
        <v>3.5603803333333316E-2</v>
      </c>
      <c r="FG242" s="108">
        <v>4.4708333333333301E-2</v>
      </c>
      <c r="FH242" s="245">
        <v>1.1266499999999995</v>
      </c>
      <c r="FI242" s="244">
        <v>95.853333333333396</v>
      </c>
      <c r="FJ242" s="108">
        <v>6.9972933333333396</v>
      </c>
      <c r="FK242" s="108">
        <f t="shared" si="944"/>
        <v>0.13536263953333347</v>
      </c>
      <c r="FL242" s="108">
        <f t="shared" si="945"/>
        <v>4.0952918746133369</v>
      </c>
      <c r="FM242" s="108">
        <v>5.1425000000000001</v>
      </c>
      <c r="FN242" s="245">
        <v>129.59175200000007</v>
      </c>
      <c r="FO242" s="244">
        <v>0</v>
      </c>
      <c r="FP242" s="108">
        <v>0</v>
      </c>
      <c r="FQ242" s="108">
        <f t="shared" si="946"/>
        <v>0</v>
      </c>
      <c r="FR242" s="108">
        <f t="shared" si="947"/>
        <v>0</v>
      </c>
      <c r="FS242" s="108">
        <v>0</v>
      </c>
      <c r="FT242" s="110">
        <v>0</v>
      </c>
      <c r="FU242" s="253">
        <f t="shared" si="808"/>
        <v>871.44880170551789</v>
      </c>
      <c r="FV242" s="254">
        <f t="shared" si="809"/>
        <v>246.69315372403042</v>
      </c>
      <c r="FW242" s="254">
        <f t="shared" si="810"/>
        <v>18.919770100200513</v>
      </c>
      <c r="FX242" s="254">
        <f t="shared" si="811"/>
        <v>101.94333333333333</v>
      </c>
      <c r="FY242" s="254">
        <f t="shared" si="812"/>
        <v>0</v>
      </c>
      <c r="FZ242" s="254">
        <f t="shared" si="813"/>
        <v>0</v>
      </c>
      <c r="GA242" s="254">
        <f t="shared" si="948"/>
        <v>18.028500000000001</v>
      </c>
      <c r="GB242" s="254">
        <f t="shared" si="949"/>
        <v>0.6090000000000001</v>
      </c>
      <c r="GC242" s="254">
        <f t="shared" si="950"/>
        <v>95.853333333333396</v>
      </c>
      <c r="GD242" s="254">
        <f t="shared" si="951"/>
        <v>0</v>
      </c>
      <c r="GE242" s="254">
        <f t="shared" si="814"/>
        <v>480.76330355270807</v>
      </c>
      <c r="GF242" s="255">
        <f t="shared" si="815"/>
        <v>183.54908322081707</v>
      </c>
      <c r="GG242" s="255">
        <f t="shared" si="816"/>
        <v>47.583067205825735</v>
      </c>
      <c r="GH242" s="254">
        <f t="shared" si="817"/>
        <v>133.90092129862347</v>
      </c>
      <c r="GI242" s="255">
        <f t="shared" si="818"/>
        <v>95.608867776055376</v>
      </c>
      <c r="GJ242" s="256">
        <f t="shared" si="819"/>
        <v>2.5903133225218715</v>
      </c>
      <c r="GK242" s="253">
        <f t="shared" si="952"/>
        <v>1968.160117047747</v>
      </c>
      <c r="GL242" s="257">
        <f t="shared" si="953"/>
        <v>2479.8817474801613</v>
      </c>
      <c r="GM242" s="221">
        <f t="shared" si="954"/>
        <v>2479.8817474801613</v>
      </c>
      <c r="GN242" s="222">
        <f t="shared" si="955"/>
        <v>1449.7645084050121</v>
      </c>
      <c r="GO242" s="222">
        <f t="shared" si="956"/>
        <v>87.057369791970629</v>
      </c>
      <c r="GP242" s="55">
        <f t="shared" si="957"/>
        <v>0.58461033873011725</v>
      </c>
      <c r="GQ242" s="56">
        <f t="shared" si="958"/>
        <v>3.5105452056506607E-2</v>
      </c>
      <c r="GR242" s="258">
        <f t="shared" si="959"/>
        <v>1.0970462746025622</v>
      </c>
      <c r="GS242" s="227">
        <f t="shared" si="820"/>
        <v>2479.8817474801613</v>
      </c>
      <c r="GT242" s="222">
        <f t="shared" si="1047"/>
        <v>1449.7645084050121</v>
      </c>
      <c r="GU242" s="222">
        <f t="shared" si="1048"/>
        <v>87.057369791970629</v>
      </c>
      <c r="GV242" s="37">
        <f t="shared" si="1013"/>
        <v>0.58461033873011725</v>
      </c>
      <c r="GW242" s="228">
        <f t="shared" si="1014"/>
        <v>3.5105452056506607E-2</v>
      </c>
      <c r="GX242" s="258">
        <f t="shared" si="960"/>
        <v>1.0970462746025622</v>
      </c>
      <c r="GY242" s="221">
        <f t="shared" si="1019"/>
        <v>2131.3845292257356</v>
      </c>
      <c r="GZ242" s="222">
        <f t="shared" si="961"/>
        <v>1296.8353722136696</v>
      </c>
      <c r="HA242" s="222">
        <f t="shared" si="962"/>
        <v>65.729882655082037</v>
      </c>
      <c r="HB242" s="55">
        <f t="shared" si="963"/>
        <v>0.60844739859530128</v>
      </c>
      <c r="HC242" s="56">
        <f t="shared" si="964"/>
        <v>3.083905402980457E-2</v>
      </c>
      <c r="HD242" s="258">
        <f t="shared" si="965"/>
        <v>1.1001206768291005</v>
      </c>
      <c r="HE242" s="221">
        <f t="shared" si="966"/>
        <v>2322.2932317611435</v>
      </c>
      <c r="HF242" s="222">
        <f t="shared" si="967"/>
        <v>1442.1092066686535</v>
      </c>
      <c r="HG242" s="222">
        <f t="shared" si="968"/>
        <v>72.115078577352676</v>
      </c>
      <c r="HH242" s="55">
        <f t="shared" si="969"/>
        <v>0.62098497594767987</v>
      </c>
      <c r="HI242" s="56">
        <f t="shared" si="970"/>
        <v>3.1053390498263306E-2</v>
      </c>
      <c r="HJ242" s="259">
        <f t="shared" si="971"/>
        <v>1.1021185159191826</v>
      </c>
      <c r="HK242" s="54">
        <f t="shared" si="821"/>
        <v>3.8783962214778449</v>
      </c>
      <c r="HL242" s="55">
        <f t="shared" si="822"/>
        <v>3.8783962214778449</v>
      </c>
      <c r="HM242" s="55">
        <f t="shared" si="823"/>
        <v>3.1960705903239028</v>
      </c>
      <c r="HN242" s="56">
        <f t="shared" si="824"/>
        <v>3.5523484005107093</v>
      </c>
      <c r="HQ242" s="57">
        <f t="shared" si="825"/>
        <v>115.29669401189196</v>
      </c>
      <c r="HR242" s="58">
        <f t="shared" si="972"/>
        <v>133.36368596355544</v>
      </c>
      <c r="HS242" s="58">
        <f t="shared" si="826"/>
        <v>5.0676158113259051</v>
      </c>
      <c r="HT242" s="58">
        <f t="shared" si="973"/>
        <v>5.8525895005002884</v>
      </c>
      <c r="HU242" s="58">
        <f t="shared" si="827"/>
        <v>151.51484328206965</v>
      </c>
      <c r="HV242" s="55">
        <f t="shared" si="1020"/>
        <v>0.76095972852803806</v>
      </c>
      <c r="HW242" s="56">
        <f t="shared" si="1021"/>
        <v>3.3446332395907309E-2</v>
      </c>
      <c r="HX242" s="260">
        <f t="shared" si="1022"/>
        <v>1.1244232263484697</v>
      </c>
      <c r="HY242" s="57">
        <f t="shared" si="828"/>
        <v>222.99723015065817</v>
      </c>
      <c r="HZ242" s="58">
        <f t="shared" si="974"/>
        <v>257.9408961152663</v>
      </c>
      <c r="IA242" s="58">
        <f t="shared" si="829"/>
        <v>11.34624167504788</v>
      </c>
      <c r="IB242" s="58">
        <f t="shared" si="975"/>
        <v>13.103774510512796</v>
      </c>
      <c r="IC242" s="58">
        <f t="shared" si="830"/>
        <v>298.07097264410459</v>
      </c>
      <c r="ID242" s="55">
        <f t="shared" si="1023"/>
        <v>0.74813467468003292</v>
      </c>
      <c r="IE242" s="56">
        <f t="shared" si="1024"/>
        <v>3.8065570673985895E-2</v>
      </c>
      <c r="IF242" s="260">
        <f t="shared" si="1025"/>
        <v>1.1231290604197617</v>
      </c>
      <c r="IG242" s="57">
        <f t="shared" si="831"/>
        <v>6.0756362986972228</v>
      </c>
      <c r="IH242" s="58">
        <f t="shared" si="976"/>
        <v>7.0276885067030781</v>
      </c>
      <c r="II242" s="58">
        <f t="shared" si="832"/>
        <v>11.858961281442824</v>
      </c>
      <c r="IJ242" s="58">
        <f t="shared" si="977"/>
        <v>13.695914383938318</v>
      </c>
      <c r="IK242" s="58">
        <f t="shared" si="833"/>
        <v>125.07025057064918</v>
      </c>
      <c r="IL242" s="55">
        <f t="shared" si="834"/>
        <v>4.8577789450139797E-2</v>
      </c>
      <c r="IM242" s="56">
        <f t="shared" si="835"/>
        <v>9.4818401876823472E-2</v>
      </c>
      <c r="IN242" s="260">
        <f t="shared" si="836"/>
        <v>1.0222995100575569</v>
      </c>
      <c r="IO242" s="57">
        <f t="shared" si="837"/>
        <v>0</v>
      </c>
      <c r="IP242" s="58">
        <f t="shared" si="978"/>
        <v>0</v>
      </c>
      <c r="IQ242" s="58">
        <f t="shared" si="838"/>
        <v>0</v>
      </c>
      <c r="IR242" s="58">
        <f t="shared" si="979"/>
        <v>0</v>
      </c>
      <c r="IS242" s="58">
        <f t="shared" si="839"/>
        <v>0</v>
      </c>
      <c r="IT242" s="55"/>
      <c r="IU242" s="56"/>
      <c r="IV242" s="260"/>
      <c r="IW242" s="57">
        <f t="shared" si="840"/>
        <v>0</v>
      </c>
      <c r="IX242" s="58">
        <f t="shared" si="980"/>
        <v>0</v>
      </c>
      <c r="IY242" s="58">
        <f t="shared" si="841"/>
        <v>0</v>
      </c>
      <c r="IZ242" s="58">
        <f t="shared" si="981"/>
        <v>0</v>
      </c>
      <c r="JA242" s="58">
        <f t="shared" si="842"/>
        <v>0</v>
      </c>
      <c r="JB242" s="55"/>
      <c r="JC242" s="56"/>
      <c r="JD242" s="260"/>
      <c r="JE242" s="57">
        <f t="shared" si="843"/>
        <v>0</v>
      </c>
      <c r="JF242" s="58">
        <f t="shared" si="982"/>
        <v>0</v>
      </c>
      <c r="JG242" s="58">
        <f t="shared" si="844"/>
        <v>0</v>
      </c>
      <c r="JH242" s="58">
        <f t="shared" si="983"/>
        <v>0</v>
      </c>
      <c r="JI242" s="58">
        <f t="shared" si="845"/>
        <v>0</v>
      </c>
      <c r="JJ242" s="55"/>
      <c r="JK242" s="56"/>
      <c r="JL242" s="260"/>
      <c r="JM242" s="57">
        <f t="shared" si="846"/>
        <v>282.8078039006719</v>
      </c>
      <c r="JN242" s="58">
        <f t="shared" si="984"/>
        <v>327.12378677190719</v>
      </c>
      <c r="JO242" s="58">
        <f t="shared" si="847"/>
        <v>18.094369342871907</v>
      </c>
      <c r="JP242" s="58">
        <f t="shared" si="985"/>
        <v>20.897187154082765</v>
      </c>
      <c r="JQ242" s="58">
        <f t="shared" si="848"/>
        <v>385.32907165597504</v>
      </c>
      <c r="JR242" s="55">
        <f t="shared" si="849"/>
        <v>0.73393840409001121</v>
      </c>
      <c r="JS242" s="56">
        <f t="shared" si="850"/>
        <v>4.6958225251757565E-2</v>
      </c>
      <c r="JT242" s="260">
        <f t="shared" si="851"/>
        <v>1.1222819770124022</v>
      </c>
      <c r="JU242" s="57">
        <f t="shared" si="852"/>
        <v>0.93971695853028003</v>
      </c>
      <c r="JV242" s="58">
        <f t="shared" si="986"/>
        <v>1.086970605931975</v>
      </c>
      <c r="JW242" s="58">
        <f t="shared" si="853"/>
        <v>2.5459577272500002E-2</v>
      </c>
      <c r="JX242" s="58">
        <f t="shared" si="987"/>
        <v>2.9403265792010254E-2</v>
      </c>
      <c r="JY242" s="58">
        <f t="shared" si="854"/>
        <v>19.344580499999999</v>
      </c>
      <c r="JZ242" s="55">
        <f t="shared" si="1029"/>
        <v>4.8577789450139797E-2</v>
      </c>
      <c r="KA242" s="56">
        <f t="shared" si="1030"/>
        <v>1.3161090400745576E-3</v>
      </c>
      <c r="KB242" s="260">
        <f t="shared" si="1031"/>
        <v>1.0078160048971445</v>
      </c>
      <c r="KC242" s="57">
        <f t="shared" si="855"/>
        <v>3.1743496560720001E-2</v>
      </c>
      <c r="KD242" s="58">
        <f t="shared" si="988"/>
        <v>3.6717702471784824E-2</v>
      </c>
      <c r="KE242" s="58">
        <f t="shared" si="856"/>
        <v>8.6002066500000013E-4</v>
      </c>
      <c r="KF242" s="58">
        <f t="shared" si="989"/>
        <v>9.9323786600850027E-4</v>
      </c>
      <c r="KG242" s="58">
        <f t="shared" si="857"/>
        <v>0.65345700000000007</v>
      </c>
      <c r="KH242" s="55">
        <f t="shared" si="1032"/>
        <v>4.857778945013979E-2</v>
      </c>
      <c r="KI242" s="56">
        <f t="shared" si="1033"/>
        <v>1.3161090400745574E-3</v>
      </c>
      <c r="KJ242" s="260">
        <f t="shared" si="1034"/>
        <v>1.0078160048971445</v>
      </c>
      <c r="KK242" s="57">
        <f t="shared" si="858"/>
        <v>53.521710550221549</v>
      </c>
      <c r="KL242" s="58">
        <f t="shared" si="990"/>
        <v>61.908562593441268</v>
      </c>
      <c r="KM242" s="58">
        <f t="shared" si="859"/>
        <v>2.3531044023486847</v>
      </c>
      <c r="KN242" s="58">
        <f t="shared" si="991"/>
        <v>2.7176002742724958</v>
      </c>
      <c r="KO242" s="58">
        <f t="shared" si="860"/>
        <v>69.564268358054278</v>
      </c>
      <c r="KP242" s="55">
        <f t="shared" si="992"/>
        <v>0.76938508538233918</v>
      </c>
      <c r="KQ242" s="56">
        <f t="shared" si="993"/>
        <v>3.3826337254594843E-2</v>
      </c>
      <c r="KR242" s="260">
        <f t="shared" si="994"/>
        <v>1.1258023425201493</v>
      </c>
      <c r="KS242" s="57">
        <f t="shared" si="861"/>
        <v>60.330066076157614</v>
      </c>
      <c r="KT242" s="58">
        <f t="shared" si="995"/>
        <v>69.783787430291511</v>
      </c>
      <c r="KU242" s="58">
        <f t="shared" si="862"/>
        <v>2.6519486583076901</v>
      </c>
      <c r="KV242" s="58">
        <f t="shared" si="996"/>
        <v>3.0627355054795515</v>
      </c>
      <c r="KW242" s="58">
        <f t="shared" si="863"/>
        <v>78.971087198293077</v>
      </c>
      <c r="KX242" s="55">
        <f t="shared" si="1035"/>
        <v>0.76395131707724062</v>
      </c>
      <c r="KY242" s="56">
        <f t="shared" si="1036"/>
        <v>3.358126059033173E-2</v>
      </c>
      <c r="KZ242" s="260">
        <f t="shared" si="1037"/>
        <v>1.1249129086514462</v>
      </c>
      <c r="LA242" s="57">
        <f t="shared" si="864"/>
        <v>240.60262013194233</v>
      </c>
      <c r="LB242" s="58">
        <f t="shared" si="997"/>
        <v>278.30505070661769</v>
      </c>
      <c r="LC242" s="58">
        <f t="shared" si="865"/>
        <v>10.398879419736785</v>
      </c>
      <c r="LD242" s="58">
        <f t="shared" si="998"/>
        <v>12.009665841854014</v>
      </c>
      <c r="LE242" s="58">
        <f t="shared" si="866"/>
        <v>517.68264327300403</v>
      </c>
      <c r="LF242" s="55">
        <f t="shared" si="999"/>
        <v>0.4647685667241091</v>
      </c>
      <c r="LG242" s="56">
        <f t="shared" si="1000"/>
        <v>2.0087363474252804E-2</v>
      </c>
      <c r="LH242" s="260">
        <f t="shared" si="1001"/>
        <v>1.0759407670078298</v>
      </c>
      <c r="LI242" s="57">
        <f t="shared" si="867"/>
        <v>162.96383839996355</v>
      </c>
      <c r="LJ242" s="58">
        <f t="shared" si="1002"/>
        <v>188.50027187723785</v>
      </c>
      <c r="LK242" s="58">
        <f t="shared" si="868"/>
        <v>7.1591709791622806</v>
      </c>
      <c r="LL242" s="58">
        <f t="shared" si="1003"/>
        <v>8.2681265638345174</v>
      </c>
      <c r="LM242" s="58">
        <f t="shared" si="869"/>
        <v>218.21414923226368</v>
      </c>
      <c r="LN242" s="55">
        <f t="shared" si="1038"/>
        <v>0.74680692784273772</v>
      </c>
      <c r="LO242" s="56">
        <f t="shared" si="1039"/>
        <v>3.2808005366976332E-2</v>
      </c>
      <c r="LP242" s="260">
        <f t="shared" si="1040"/>
        <v>1.1221066056243016</v>
      </c>
      <c r="LQ242" s="57">
        <f t="shared" si="870"/>
        <v>4.3436640066666643E-2</v>
      </c>
      <c r="LR242" s="58">
        <f t="shared" si="1004"/>
        <v>5.0243161565113312E-2</v>
      </c>
      <c r="LS242" s="58">
        <f t="shared" si="871"/>
        <v>1.1768208333333328E-3</v>
      </c>
      <c r="LT242" s="58">
        <f t="shared" si="1005"/>
        <v>1.359110380416666E-3</v>
      </c>
      <c r="LU242" s="58">
        <f t="shared" si="872"/>
        <v>0.89416666666666633</v>
      </c>
      <c r="LV242" s="55">
        <f t="shared" si="873"/>
        <v>4.857778945013979E-2</v>
      </c>
      <c r="LW242" s="56">
        <f t="shared" si="874"/>
        <v>1.3161090400745572E-3</v>
      </c>
      <c r="LX242" s="260">
        <f t="shared" si="875"/>
        <v>1.0078160048971445</v>
      </c>
      <c r="LY242" s="57">
        <f t="shared" si="876"/>
        <v>4.9962560870282706</v>
      </c>
      <c r="LZ242" s="58">
        <f t="shared" si="1006"/>
        <v>5.7791694158656011</v>
      </c>
      <c r="MA242" s="58">
        <f t="shared" si="877"/>
        <v>0.13536263953333347</v>
      </c>
      <c r="MB242" s="58">
        <f t="shared" si="1007"/>
        <v>0.15633031239704684</v>
      </c>
      <c r="MC242" s="58">
        <f t="shared" si="878"/>
        <v>102.85059682539688</v>
      </c>
      <c r="MD242" s="55">
        <f t="shared" si="1041"/>
        <v>4.8577803544593005E-2</v>
      </c>
      <c r="ME242" s="56">
        <f t="shared" si="1042"/>
        <v>1.3161094219329645E-3</v>
      </c>
      <c r="MF242" s="260">
        <f t="shared" si="1043"/>
        <v>1.0078160071648952</v>
      </c>
      <c r="MG242" s="57">
        <f t="shared" si="879"/>
        <v>0</v>
      </c>
      <c r="MH242" s="58">
        <f t="shared" si="1008"/>
        <v>0</v>
      </c>
      <c r="MI242" s="58">
        <f t="shared" si="880"/>
        <v>0</v>
      </c>
      <c r="MJ242" s="58">
        <f t="shared" si="1009"/>
        <v>0</v>
      </c>
      <c r="MK242" s="58">
        <f t="shared" si="881"/>
        <v>0</v>
      </c>
      <c r="ML242" s="55"/>
      <c r="MM242" s="56"/>
      <c r="MN242" s="260"/>
      <c r="MO242" s="59">
        <v>3.5353077725758739</v>
      </c>
      <c r="MP242" s="60">
        <v>3.5353077725758739</v>
      </c>
      <c r="MQ242" s="60">
        <v>2.9051999999999998</v>
      </c>
      <c r="MR242" s="61">
        <v>3.2231999999999998</v>
      </c>
      <c r="MS242" s="59">
        <f t="shared" si="882"/>
        <v>1.0970462746025622</v>
      </c>
      <c r="MT242" s="60">
        <f t="shared" si="1058"/>
        <v>1.0970462746025622</v>
      </c>
      <c r="MU242" s="60">
        <f t="shared" si="1010"/>
        <v>1.1001206768291005</v>
      </c>
      <c r="MV242" s="61">
        <f t="shared" si="1044"/>
        <v>1.1021185159191826</v>
      </c>
      <c r="MW242" s="66">
        <f t="shared" si="1011"/>
        <v>3.8783962214778449</v>
      </c>
      <c r="MX242" s="67">
        <f t="shared" si="1045"/>
        <v>3.8783962214778449</v>
      </c>
      <c r="MY242" s="67">
        <f t="shared" si="1012"/>
        <v>3.1960705903239028</v>
      </c>
      <c r="MZ242" s="261">
        <f t="shared" si="1046"/>
        <v>3.5523484005107093</v>
      </c>
      <c r="NA242" s="59">
        <f t="shared" si="883"/>
        <v>1.0971007534940629</v>
      </c>
      <c r="NB242" s="60">
        <f t="shared" si="1059"/>
        <v>1.0971007534940629</v>
      </c>
      <c r="NC242" s="60">
        <f t="shared" si="884"/>
        <v>1.1000807559404255</v>
      </c>
      <c r="ND242" s="262">
        <f t="shared" si="1060"/>
        <v>1.1024823771832146</v>
      </c>
      <c r="NE242" s="62">
        <f t="shared" si="885"/>
        <v>3.8785888211264083</v>
      </c>
      <c r="NF242" s="63">
        <f t="shared" si="1061"/>
        <v>3.8785888211264083</v>
      </c>
      <c r="NG242" s="63">
        <f t="shared" si="886"/>
        <v>3.1959546121581237</v>
      </c>
      <c r="NH242" s="64">
        <f t="shared" si="1062"/>
        <v>3.553521198136937</v>
      </c>
      <c r="NI242" s="238">
        <f t="shared" si="1015"/>
        <v>-1.925996485634407E-4</v>
      </c>
      <c r="NJ242" s="238">
        <f t="shared" si="1016"/>
        <v>-1.925996485634407E-4</v>
      </c>
      <c r="NK242" s="238">
        <f t="shared" si="1017"/>
        <v>1.1597816577912923E-4</v>
      </c>
      <c r="NL242" s="238">
        <f t="shared" si="1018"/>
        <v>-1.172797626227684E-3</v>
      </c>
      <c r="NM242" s="239">
        <f t="shared" si="887"/>
        <v>0.35756658597881336</v>
      </c>
      <c r="NN242" s="240">
        <f t="shared" si="888"/>
        <v>0.5760528950892958</v>
      </c>
      <c r="NO242" s="240">
        <f>O242*IN242+0.006</f>
        <v>0.32506762298947134</v>
      </c>
      <c r="NP242" s="240">
        <f t="shared" si="889"/>
        <v>0</v>
      </c>
      <c r="NQ242" s="240">
        <f t="shared" si="1063"/>
        <v>0</v>
      </c>
      <c r="NR242" s="240">
        <f t="shared" si="890"/>
        <v>0</v>
      </c>
      <c r="NS242" s="240">
        <f t="shared" si="891"/>
        <v>0.73823708447875824</v>
      </c>
      <c r="NT242" s="240">
        <f t="shared" si="892"/>
        <v>3.3459491362585199E-2</v>
      </c>
      <c r="NU242" s="240">
        <f t="shared" si="893"/>
        <v>1.1085976053868589E-3</v>
      </c>
      <c r="NV242" s="240">
        <f t="shared" si="894"/>
        <v>0.13464596016540986</v>
      </c>
      <c r="NW242" s="240">
        <f t="shared" si="895"/>
        <v>0.15276317299486641</v>
      </c>
      <c r="NX242" s="240">
        <f t="shared" si="896"/>
        <v>0.95834044117387407</v>
      </c>
      <c r="NY242" s="240">
        <f t="shared" si="897"/>
        <v>0.42135103041192529</v>
      </c>
      <c r="NZ242" s="240">
        <f t="shared" si="898"/>
        <v>1.6125056078354313E-3</v>
      </c>
      <c r="OA242" s="240">
        <f t="shared" si="899"/>
        <v>0.17838343326818643</v>
      </c>
      <c r="OB242" s="241">
        <f t="shared" si="900"/>
        <v>0</v>
      </c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136"/>
      <c r="OP242" s="13"/>
      <c r="OQ242" s="13"/>
      <c r="OR242" s="13"/>
      <c r="OS242" s="13"/>
      <c r="OT242" s="13"/>
    </row>
    <row r="243" spans="1:410" ht="15" customHeight="1">
      <c r="A243" s="242">
        <v>224</v>
      </c>
      <c r="B243" s="49" t="s">
        <v>293</v>
      </c>
      <c r="C243" s="50">
        <v>2</v>
      </c>
      <c r="D243" s="51">
        <v>422.9</v>
      </c>
      <c r="E243" s="52">
        <v>422.9</v>
      </c>
      <c r="F243" s="52"/>
      <c r="G243" s="52"/>
      <c r="H243" s="53"/>
      <c r="I243" s="57">
        <v>3.4070964456245778</v>
      </c>
      <c r="J243" s="58">
        <v>3.4070964456245778</v>
      </c>
      <c r="K243" s="58">
        <v>2.8689</v>
      </c>
      <c r="L243" s="243">
        <v>3.1648999999999998</v>
      </c>
      <c r="M243" s="1">
        <v>0.29599999999999999</v>
      </c>
      <c r="N243" s="2">
        <v>0.54269999999999996</v>
      </c>
      <c r="O243" s="2">
        <v>0.24219644562457779</v>
      </c>
      <c r="P243" s="2">
        <v>0</v>
      </c>
      <c r="Q243" s="2">
        <v>0</v>
      </c>
      <c r="R243" s="2">
        <v>0</v>
      </c>
      <c r="S243" s="2">
        <v>0.68459999999999999</v>
      </c>
      <c r="T243" s="2">
        <v>0</v>
      </c>
      <c r="U243" s="2">
        <v>0</v>
      </c>
      <c r="V243" s="2">
        <v>0.13789999999999999</v>
      </c>
      <c r="W243" s="2">
        <v>8.8999999999999996E-2</v>
      </c>
      <c r="X243" s="2">
        <v>0.89439999999999997</v>
      </c>
      <c r="Y243" s="2">
        <v>0.2462</v>
      </c>
      <c r="Z243" s="2">
        <v>2.5999999999999999E-3</v>
      </c>
      <c r="AA243" s="2">
        <v>0.27150000000000002</v>
      </c>
      <c r="AB243" s="3">
        <v>0</v>
      </c>
      <c r="AC243" s="244">
        <v>47.93</v>
      </c>
      <c r="AD243" s="108">
        <v>10.544600000000001</v>
      </c>
      <c r="AE243" s="108">
        <v>32.259430289999997</v>
      </c>
      <c r="AF243" s="108">
        <f t="shared" si="901"/>
        <v>3.1928448535224598</v>
      </c>
      <c r="AG243" s="108">
        <f t="shared" si="902"/>
        <v>10.095266114952599</v>
      </c>
      <c r="AH243" s="108">
        <v>1.86077760225</v>
      </c>
      <c r="AI243" s="108">
        <v>6.7594209819948841</v>
      </c>
      <c r="AJ243" s="108">
        <f t="shared" si="903"/>
        <v>0.13076099889669104</v>
      </c>
      <c r="AK243" s="108">
        <f t="shared" si="904"/>
        <v>3.9560727992901819</v>
      </c>
      <c r="AL243" s="108">
        <v>4.9677114437122434</v>
      </c>
      <c r="AM243" s="245">
        <v>125.18632838154853</v>
      </c>
      <c r="AN243" s="244">
        <v>85.05</v>
      </c>
      <c r="AO243" s="108">
        <v>18.710999999999999</v>
      </c>
      <c r="AP243" s="108">
        <v>57.243157650000001</v>
      </c>
      <c r="AQ243" s="108">
        <f t="shared" si="905"/>
        <v>5.6655842852511</v>
      </c>
      <c r="AR243" s="108">
        <f t="shared" si="906"/>
        <v>17.913673754990999</v>
      </c>
      <c r="AS243" s="246">
        <v>8.7501454203750004</v>
      </c>
      <c r="AT243" s="247">
        <v>3.3968635375459524</v>
      </c>
      <c r="AU243" s="108">
        <v>12.392064124137374</v>
      </c>
      <c r="AV243" s="108">
        <f t="shared" si="907"/>
        <v>0.23972448048143752</v>
      </c>
      <c r="AW243" s="108">
        <f t="shared" si="908"/>
        <v>7.2526785858056328</v>
      </c>
      <c r="AX243" s="108">
        <v>9.1073183597256175</v>
      </c>
      <c r="AY243" s="245">
        <v>229.50442266508554</v>
      </c>
      <c r="AZ243" s="248">
        <v>13</v>
      </c>
      <c r="BA243" s="108">
        <v>66.263166666666663</v>
      </c>
      <c r="BB243" s="108">
        <v>6.9103004701432003</v>
      </c>
      <c r="BC243" s="109">
        <v>5.5282403761145602</v>
      </c>
      <c r="BD243" s="109">
        <v>1.3820600940286401</v>
      </c>
      <c r="BE243" s="108">
        <v>2.5913631249999995</v>
      </c>
      <c r="BF243" s="109">
        <v>2.0730904999999997</v>
      </c>
      <c r="BG243" s="109">
        <v>0.51827262499999982</v>
      </c>
      <c r="BH243" s="108">
        <v>5.53083260911212</v>
      </c>
      <c r="BI243" s="109">
        <f t="shared" si="909"/>
        <v>3.2370193394698323</v>
      </c>
      <c r="BJ243" s="108">
        <f t="shared" si="910"/>
        <v>0.10699395682327396</v>
      </c>
      <c r="BK243" s="108">
        <v>4.0647831435460997</v>
      </c>
      <c r="BL243" s="245">
        <v>102.43253521736169</v>
      </c>
      <c r="BM243" s="244">
        <v>0</v>
      </c>
      <c r="BN243" s="108">
        <v>0</v>
      </c>
      <c r="BO243" s="108">
        <v>0</v>
      </c>
      <c r="BP243" s="108">
        <f t="shared" si="911"/>
        <v>0</v>
      </c>
      <c r="BQ243" s="108">
        <f t="shared" si="912"/>
        <v>0</v>
      </c>
      <c r="BR243" s="108">
        <v>0</v>
      </c>
      <c r="BS243" s="108">
        <v>0</v>
      </c>
      <c r="BT243" s="108">
        <f t="shared" si="913"/>
        <v>0</v>
      </c>
      <c r="BU243" s="108">
        <f t="shared" si="914"/>
        <v>0</v>
      </c>
      <c r="BV243" s="108">
        <v>0</v>
      </c>
      <c r="BW243" s="245">
        <v>0</v>
      </c>
      <c r="BX243" s="107">
        <v>0</v>
      </c>
      <c r="BY243" s="108">
        <v>0</v>
      </c>
      <c r="BZ243" s="109">
        <f t="shared" si="915"/>
        <v>0</v>
      </c>
      <c r="CA243" s="109">
        <f t="shared" si="916"/>
        <v>0</v>
      </c>
      <c r="CB243" s="108">
        <v>0</v>
      </c>
      <c r="CC243" s="110">
        <v>0</v>
      </c>
      <c r="CD243" s="244">
        <v>0</v>
      </c>
      <c r="CE243" s="108">
        <v>0</v>
      </c>
      <c r="CF243" s="109">
        <f t="shared" si="917"/>
        <v>0</v>
      </c>
      <c r="CG243" s="109">
        <f t="shared" si="918"/>
        <v>0</v>
      </c>
      <c r="CH243" s="108">
        <v>0</v>
      </c>
      <c r="CI243" s="245">
        <v>0</v>
      </c>
      <c r="CJ243" s="249">
        <v>106.54201778452736</v>
      </c>
      <c r="CK243" s="250">
        <v>23.439243912596016</v>
      </c>
      <c r="CL243" s="250">
        <v>12.106237939391196</v>
      </c>
      <c r="CM243" s="251">
        <v>6.7246774912286948</v>
      </c>
      <c r="CN243" s="252">
        <f t="shared" si="806"/>
        <v>3.2779440430994273</v>
      </c>
      <c r="CO243" s="250">
        <v>71.70842469592948</v>
      </c>
      <c r="CP243" s="252">
        <f t="shared" si="919"/>
        <v>7.097269625854925</v>
      </c>
      <c r="CQ243" s="250">
        <v>22.440434424344172</v>
      </c>
      <c r="CR243" s="250">
        <v>15.607102476268413</v>
      </c>
      <c r="CS243" s="252">
        <f t="shared" si="920"/>
        <v>0.30191939740341245</v>
      </c>
      <c r="CT243" s="252">
        <f t="shared" si="921"/>
        <v>9.1343376520806618</v>
      </c>
      <c r="CU243" s="250">
        <f t="shared" si="807"/>
        <v>229.4030268087125</v>
      </c>
      <c r="CV243" s="245">
        <f t="shared" si="922"/>
        <v>289.04781377897774</v>
      </c>
      <c r="CW243" s="244">
        <v>0</v>
      </c>
      <c r="CX243" s="108">
        <v>0</v>
      </c>
      <c r="CY243" s="108">
        <f t="shared" si="923"/>
        <v>0</v>
      </c>
      <c r="CZ243" s="108">
        <f t="shared" si="924"/>
        <v>0</v>
      </c>
      <c r="DA243" s="108">
        <v>0</v>
      </c>
      <c r="DB243" s="245">
        <v>0</v>
      </c>
      <c r="DC243" s="244">
        <v>0</v>
      </c>
      <c r="DD243" s="108">
        <v>0</v>
      </c>
      <c r="DE243" s="108">
        <f t="shared" si="925"/>
        <v>0</v>
      </c>
      <c r="DF243" s="108">
        <f t="shared" si="926"/>
        <v>0</v>
      </c>
      <c r="DG243" s="108">
        <v>0</v>
      </c>
      <c r="DH243" s="245">
        <v>0</v>
      </c>
      <c r="DI243" s="107">
        <v>22.578862663895997</v>
      </c>
      <c r="DJ243" s="108">
        <v>4.9673497860571194</v>
      </c>
      <c r="DK243" s="108">
        <v>0.37425040489605976</v>
      </c>
      <c r="DL243" s="108">
        <v>15.196771252523193</v>
      </c>
      <c r="DM243" s="108">
        <f t="shared" si="927"/>
        <v>1.5040852379472307</v>
      </c>
      <c r="DN243" s="108">
        <f t="shared" si="928"/>
        <v>4.7556775957646078</v>
      </c>
      <c r="DO243" s="108">
        <v>3.1475580898381827</v>
      </c>
      <c r="DP243" s="108">
        <f t="shared" si="929"/>
        <v>6.088951124791965E-2</v>
      </c>
      <c r="DQ243" s="108">
        <f t="shared" si="930"/>
        <v>1.8421650281234137</v>
      </c>
      <c r="DR243" s="108">
        <v>2.3132396098605277</v>
      </c>
      <c r="DS243" s="110">
        <v>58.293638168485302</v>
      </c>
      <c r="DT243" s="244">
        <v>14.51</v>
      </c>
      <c r="DU243" s="108">
        <v>3.1922000000000001</v>
      </c>
      <c r="DV243" s="108">
        <v>9.7659990299999997</v>
      </c>
      <c r="DW243" s="108">
        <f t="shared" si="931"/>
        <v>0.96657998799522005</v>
      </c>
      <c r="DX243" s="108">
        <f t="shared" si="932"/>
        <v>3.0561717364481997</v>
      </c>
      <c r="DY243" s="108">
        <v>0.29885297658333299</v>
      </c>
      <c r="DZ243" s="108">
        <v>6.653944765E-2</v>
      </c>
      <c r="EA243" s="108"/>
      <c r="EB243" s="108">
        <v>2.0318521761590329</v>
      </c>
      <c r="EC243" s="108">
        <f t="shared" si="933"/>
        <v>3.9306180347796496E-2</v>
      </c>
      <c r="ED243" s="108">
        <f t="shared" si="934"/>
        <v>1.1891780594362449</v>
      </c>
      <c r="EE243" s="108">
        <v>1.4932721815196182</v>
      </c>
      <c r="EF243" s="245">
        <v>37.630458974294385</v>
      </c>
      <c r="EG243" s="249">
        <v>82.248173174603153</v>
      </c>
      <c r="EH243" s="250">
        <v>18.094598098412696</v>
      </c>
      <c r="EI243" s="250">
        <v>124.06300598459968</v>
      </c>
      <c r="EJ243" s="250">
        <v>55.35737969968617</v>
      </c>
      <c r="EK243" s="250">
        <f t="shared" si="935"/>
        <v>5.4789412983967392</v>
      </c>
      <c r="EL243" s="250">
        <v>17.323538403219789</v>
      </c>
      <c r="EM243" s="250">
        <v>20.422710457883035</v>
      </c>
      <c r="EN243" s="250">
        <f t="shared" si="936"/>
        <v>0.39507733380774734</v>
      </c>
      <c r="EO243" s="250">
        <f t="shared" si="937"/>
        <v>11.952758904264288</v>
      </c>
      <c r="EP243" s="250">
        <v>300.18586741518476</v>
      </c>
      <c r="EQ243" s="245">
        <v>378.23419294313277</v>
      </c>
      <c r="ER243" s="244">
        <v>39.15</v>
      </c>
      <c r="ES243" s="108">
        <v>8.6129999999999995</v>
      </c>
      <c r="ET243" s="108">
        <v>26.350024950000002</v>
      </c>
      <c r="EU243" s="108">
        <f t="shared" si="938"/>
        <v>2.6079673694013001</v>
      </c>
      <c r="EV243" s="108">
        <f t="shared" si="939"/>
        <v>8.2459768078530011</v>
      </c>
      <c r="EW243" s="108">
        <v>2.9123855010000002</v>
      </c>
      <c r="EX243" s="108">
        <v>5.6228549629230002</v>
      </c>
      <c r="EY243" s="108">
        <f t="shared" si="940"/>
        <v>0.10877412925774545</v>
      </c>
      <c r="EZ243" s="108">
        <f t="shared" si="941"/>
        <v>3.2908770784400185</v>
      </c>
      <c r="FA243" s="108">
        <v>4.1324132706961496</v>
      </c>
      <c r="FB243" s="245">
        <v>104.13681442154298</v>
      </c>
      <c r="FC243" s="244">
        <v>0.83333333333333293</v>
      </c>
      <c r="FD243" s="108">
        <v>6.0833333333333302E-2</v>
      </c>
      <c r="FE243" s="108">
        <f t="shared" si="942"/>
        <v>1.1768208333333328E-3</v>
      </c>
      <c r="FF243" s="108">
        <f t="shared" si="943"/>
        <v>3.5603803333333316E-2</v>
      </c>
      <c r="FG243" s="108">
        <v>4.4708333333333301E-2</v>
      </c>
      <c r="FH243" s="245">
        <v>1.1266499999999995</v>
      </c>
      <c r="FI243" s="244">
        <v>84.933333333333394</v>
      </c>
      <c r="FJ243" s="108">
        <v>6.2001333333333397</v>
      </c>
      <c r="FK243" s="108">
        <f t="shared" si="944"/>
        <v>0.11994157933333346</v>
      </c>
      <c r="FL243" s="108">
        <f t="shared" si="945"/>
        <v>3.628739635733337</v>
      </c>
      <c r="FM243" s="108">
        <v>4.5564999999999998</v>
      </c>
      <c r="FN243" s="245">
        <v>114.82796000000008</v>
      </c>
      <c r="FO243" s="244">
        <v>0</v>
      </c>
      <c r="FP243" s="108">
        <v>0</v>
      </c>
      <c r="FQ243" s="108">
        <f t="shared" si="946"/>
        <v>0</v>
      </c>
      <c r="FR243" s="108">
        <f t="shared" si="947"/>
        <v>0</v>
      </c>
      <c r="FS243" s="108">
        <v>0</v>
      </c>
      <c r="FT243" s="110">
        <v>0</v>
      </c>
      <c r="FU243" s="253">
        <f t="shared" si="808"/>
        <v>485.57104542009233</v>
      </c>
      <c r="FV243" s="254">
        <f t="shared" si="809"/>
        <v>146.49105374846187</v>
      </c>
      <c r="FW243" s="254">
        <f t="shared" si="810"/>
        <v>14.27613845675994</v>
      </c>
      <c r="FX243" s="254">
        <f t="shared" si="811"/>
        <v>66.263166666666663</v>
      </c>
      <c r="FY243" s="254">
        <f t="shared" si="812"/>
        <v>0</v>
      </c>
      <c r="FZ243" s="254">
        <f t="shared" si="813"/>
        <v>0</v>
      </c>
      <c r="GA243" s="254">
        <f t="shared" si="948"/>
        <v>0</v>
      </c>
      <c r="GB243" s="254">
        <f t="shared" si="949"/>
        <v>0</v>
      </c>
      <c r="GC243" s="254">
        <f t="shared" si="950"/>
        <v>84.933333333333394</v>
      </c>
      <c r="GD243" s="254">
        <f t="shared" si="951"/>
        <v>0</v>
      </c>
      <c r="GE243" s="254">
        <f t="shared" si="814"/>
        <v>267.88118756813884</v>
      </c>
      <c r="GF243" s="255">
        <f t="shared" si="815"/>
        <v>102.27350138183949</v>
      </c>
      <c r="GG243" s="255">
        <f t="shared" si="816"/>
        <v>26.513272658368976</v>
      </c>
      <c r="GH243" s="254">
        <f t="shared" si="817"/>
        <v>77.775362544982727</v>
      </c>
      <c r="GI243" s="255">
        <f t="shared" si="818"/>
        <v>55.53370568089187</v>
      </c>
      <c r="GJ243" s="256">
        <f t="shared" si="819"/>
        <v>1.5045643884326907</v>
      </c>
      <c r="GK243" s="253">
        <f t="shared" si="952"/>
        <v>1143.1912877384357</v>
      </c>
      <c r="GL243" s="257">
        <f t="shared" si="953"/>
        <v>1440.4210225504289</v>
      </c>
      <c r="GM243" s="221">
        <f t="shared" si="954"/>
        <v>1440.4210225504289</v>
      </c>
      <c r="GN243" s="222">
        <f t="shared" si="955"/>
        <v>810.65659812835793</v>
      </c>
      <c r="GO243" s="222">
        <f t="shared" si="956"/>
        <v>53.290409134487625</v>
      </c>
      <c r="GP243" s="55">
        <f t="shared" si="957"/>
        <v>0.56279142378316471</v>
      </c>
      <c r="GQ243" s="56">
        <f t="shared" si="958"/>
        <v>3.6996411674227653E-2</v>
      </c>
      <c r="GR243" s="258">
        <f t="shared" si="959"/>
        <v>1.0939201602751598</v>
      </c>
      <c r="GS243" s="227">
        <f t="shared" si="820"/>
        <v>1440.4210225504289</v>
      </c>
      <c r="GT243" s="222">
        <f t="shared" si="1047"/>
        <v>810.65659812835793</v>
      </c>
      <c r="GU243" s="222">
        <f t="shared" si="1048"/>
        <v>53.290409134487625</v>
      </c>
      <c r="GV243" s="37">
        <f t="shared" si="1013"/>
        <v>0.56279142378316471</v>
      </c>
      <c r="GW243" s="228">
        <f t="shared" si="1014"/>
        <v>3.6996411674227653E-2</v>
      </c>
      <c r="GX243" s="258">
        <f t="shared" si="960"/>
        <v>1.0939201602751598</v>
      </c>
      <c r="GY243" s="221">
        <f t="shared" si="1019"/>
        <v>1212.8021589515188</v>
      </c>
      <c r="GZ243" s="222">
        <f t="shared" si="961"/>
        <v>710.40293782075094</v>
      </c>
      <c r="HA243" s="222">
        <f t="shared" si="962"/>
        <v>39.390176470937824</v>
      </c>
      <c r="HB243" s="55">
        <f t="shared" si="963"/>
        <v>0.58575335851554089</v>
      </c>
      <c r="HC243" s="56">
        <f t="shared" si="964"/>
        <v>3.2478649695834215E-2</v>
      </c>
      <c r="HD243" s="258">
        <f t="shared" si="965"/>
        <v>1.0968184941172701</v>
      </c>
      <c r="HE243" s="221">
        <f t="shared" si="966"/>
        <v>1337.9884873330673</v>
      </c>
      <c r="HF243" s="222">
        <f t="shared" si="967"/>
        <v>805.68065199972489</v>
      </c>
      <c r="HG243" s="222">
        <f t="shared" si="968"/>
        <v>43.577919844985956</v>
      </c>
      <c r="HH243" s="55">
        <f t="shared" si="969"/>
        <v>0.60215813486231118</v>
      </c>
      <c r="HI243" s="56">
        <f t="shared" si="970"/>
        <v>3.2569727062336108E-2</v>
      </c>
      <c r="HJ243" s="259">
        <f t="shared" si="971"/>
        <v>1.0994032304548802</v>
      </c>
      <c r="HK243" s="54">
        <f t="shared" si="821"/>
        <v>3.7270914898705656</v>
      </c>
      <c r="HL243" s="55">
        <f t="shared" si="822"/>
        <v>3.7270914898705656</v>
      </c>
      <c r="HM243" s="55">
        <f t="shared" si="823"/>
        <v>3.1466625777730362</v>
      </c>
      <c r="HN243" s="56">
        <f t="shared" si="824"/>
        <v>3.4795012840666502</v>
      </c>
      <c r="HQ243" s="57">
        <f t="shared" si="825"/>
        <v>75.617233475376196</v>
      </c>
      <c r="HR243" s="58">
        <f t="shared" si="972"/>
        <v>87.466453960967655</v>
      </c>
      <c r="HS243" s="58">
        <f t="shared" si="826"/>
        <v>3.323605852419151</v>
      </c>
      <c r="HT243" s="58">
        <f t="shared" si="973"/>
        <v>3.8384323989588776</v>
      </c>
      <c r="HU243" s="58">
        <f t="shared" si="827"/>
        <v>99.354228874244868</v>
      </c>
      <c r="HV243" s="55">
        <f t="shared" si="1020"/>
        <v>0.76108721623804076</v>
      </c>
      <c r="HW243" s="56">
        <f t="shared" si="1021"/>
        <v>3.3452082413380935E-2</v>
      </c>
      <c r="HX243" s="260">
        <f t="shared" si="1022"/>
        <v>1.1244440943503338</v>
      </c>
      <c r="HY243" s="57">
        <f t="shared" si="828"/>
        <v>134.46394985577189</v>
      </c>
      <c r="HZ243" s="58">
        <f t="shared" si="974"/>
        <v>155.53445079817135</v>
      </c>
      <c r="IA243" s="58">
        <f t="shared" si="829"/>
        <v>9.3021723032784891</v>
      </c>
      <c r="IB243" s="58">
        <f t="shared" si="975"/>
        <v>10.743078793056327</v>
      </c>
      <c r="IC243" s="58">
        <f t="shared" si="830"/>
        <v>182.14636719451232</v>
      </c>
      <c r="ID243" s="55">
        <f t="shared" si="1023"/>
        <v>0.73821922406050045</v>
      </c>
      <c r="IE243" s="56">
        <f t="shared" si="1024"/>
        <v>5.1069765741442376E-2</v>
      </c>
      <c r="IF243" s="260">
        <f t="shared" si="1025"/>
        <v>1.1235896591236298</v>
      </c>
      <c r="IG243" s="57">
        <f t="shared" si="831"/>
        <v>3.9491635941531955</v>
      </c>
      <c r="IH243" s="58">
        <f t="shared" si="976"/>
        <v>4.5679975293570019</v>
      </c>
      <c r="II243" s="58">
        <f t="shared" si="832"/>
        <v>7.7083248329378335</v>
      </c>
      <c r="IJ243" s="58">
        <f t="shared" si="977"/>
        <v>8.9023443495599039</v>
      </c>
      <c r="IK243" s="58">
        <f t="shared" si="833"/>
        <v>81.295662870921973</v>
      </c>
      <c r="IL243" s="55">
        <f t="shared" si="834"/>
        <v>4.8577789450139804E-2</v>
      </c>
      <c r="IM243" s="56">
        <f t="shared" si="835"/>
        <v>9.4818401876823444E-2</v>
      </c>
      <c r="IN243" s="260">
        <f t="shared" si="836"/>
        <v>1.0222995100575569</v>
      </c>
      <c r="IO243" s="57">
        <f t="shared" si="837"/>
        <v>0</v>
      </c>
      <c r="IP243" s="58">
        <f t="shared" si="978"/>
        <v>0</v>
      </c>
      <c r="IQ243" s="58">
        <f t="shared" si="838"/>
        <v>0</v>
      </c>
      <c r="IR243" s="58">
        <f t="shared" si="979"/>
        <v>0</v>
      </c>
      <c r="IS243" s="58">
        <f t="shared" si="839"/>
        <v>0</v>
      </c>
      <c r="IT243" s="55"/>
      <c r="IU243" s="56"/>
      <c r="IV243" s="260"/>
      <c r="IW243" s="57">
        <f t="shared" si="840"/>
        <v>0</v>
      </c>
      <c r="IX243" s="58">
        <f t="shared" si="980"/>
        <v>0</v>
      </c>
      <c r="IY243" s="58">
        <f t="shared" si="841"/>
        <v>0</v>
      </c>
      <c r="IZ243" s="58">
        <f t="shared" si="981"/>
        <v>0</v>
      </c>
      <c r="JA243" s="58">
        <f t="shared" si="842"/>
        <v>0</v>
      </c>
      <c r="JB243" s="55"/>
      <c r="JC243" s="56"/>
      <c r="JD243" s="260"/>
      <c r="JE243" s="57">
        <f t="shared" si="843"/>
        <v>0</v>
      </c>
      <c r="JF243" s="58">
        <f t="shared" si="982"/>
        <v>0</v>
      </c>
      <c r="JG243" s="58">
        <f t="shared" si="844"/>
        <v>0</v>
      </c>
      <c r="JH243" s="58">
        <f t="shared" si="983"/>
        <v>0</v>
      </c>
      <c r="JI243" s="58">
        <f t="shared" si="845"/>
        <v>0</v>
      </c>
      <c r="JJ243" s="55"/>
      <c r="JK243" s="56"/>
      <c r="JL243" s="260"/>
      <c r="JM243" s="57">
        <f t="shared" si="846"/>
        <v>168.5024836303617</v>
      </c>
      <c r="JN243" s="58">
        <f t="shared" si="984"/>
        <v>194.90682281523939</v>
      </c>
      <c r="JO243" s="58">
        <f t="shared" si="847"/>
        <v>10.677133066357765</v>
      </c>
      <c r="JP243" s="58">
        <f t="shared" si="985"/>
        <v>12.331020978336584</v>
      </c>
      <c r="JQ243" s="58">
        <f t="shared" si="848"/>
        <v>229.40302680871253</v>
      </c>
      <c r="JR243" s="55">
        <f t="shared" si="849"/>
        <v>0.73452598239197309</v>
      </c>
      <c r="JS243" s="56">
        <f t="shared" si="850"/>
        <v>4.6543122010595274E-2</v>
      </c>
      <c r="JT243" s="260">
        <f t="shared" si="851"/>
        <v>1.1223097510402635</v>
      </c>
      <c r="JU243" s="57">
        <f t="shared" si="852"/>
        <v>0</v>
      </c>
      <c r="JV243" s="58">
        <f t="shared" si="986"/>
        <v>0</v>
      </c>
      <c r="JW243" s="58">
        <f t="shared" si="853"/>
        <v>0</v>
      </c>
      <c r="JX243" s="58">
        <f t="shared" si="987"/>
        <v>0</v>
      </c>
      <c r="JY243" s="58">
        <f t="shared" si="854"/>
        <v>0</v>
      </c>
      <c r="JZ243" s="55"/>
      <c r="KA243" s="56"/>
      <c r="KB243" s="260"/>
      <c r="KC243" s="57">
        <f t="shared" si="855"/>
        <v>0</v>
      </c>
      <c r="KD243" s="58">
        <f t="shared" si="988"/>
        <v>0</v>
      </c>
      <c r="KE243" s="58">
        <f t="shared" si="856"/>
        <v>0</v>
      </c>
      <c r="KF243" s="58">
        <f t="shared" si="989"/>
        <v>0</v>
      </c>
      <c r="KG243" s="58">
        <f t="shared" si="857"/>
        <v>0</v>
      </c>
      <c r="KH243" s="55"/>
      <c r="KI243" s="56"/>
      <c r="KJ243" s="260"/>
      <c r="KK243" s="57">
        <f t="shared" si="858"/>
        <v>35.595580451096502</v>
      </c>
      <c r="KL243" s="58">
        <f t="shared" si="990"/>
        <v>41.173407907783329</v>
      </c>
      <c r="KM243" s="58">
        <f t="shared" si="859"/>
        <v>1.5649747491951504</v>
      </c>
      <c r="KN243" s="58">
        <f t="shared" si="991"/>
        <v>1.8073893378454793</v>
      </c>
      <c r="KO243" s="58">
        <f t="shared" si="860"/>
        <v>46.264792197210554</v>
      </c>
      <c r="KP243" s="55">
        <f t="shared" si="992"/>
        <v>0.76938809752705795</v>
      </c>
      <c r="KQ243" s="56">
        <f t="shared" si="993"/>
        <v>3.3826473109923698E-2</v>
      </c>
      <c r="KR243" s="260">
        <f t="shared" si="994"/>
        <v>1.1258028355672172</v>
      </c>
      <c r="KS243" s="57">
        <f t="shared" si="861"/>
        <v>22.881526750979024</v>
      </c>
      <c r="KT243" s="58">
        <f t="shared" si="995"/>
        <v>26.467061992857438</v>
      </c>
      <c r="KU243" s="58">
        <f t="shared" si="862"/>
        <v>1.0058861683430165</v>
      </c>
      <c r="KV243" s="58">
        <f t="shared" si="996"/>
        <v>1.1616979358193498</v>
      </c>
      <c r="KW243" s="58">
        <f t="shared" si="863"/>
        <v>29.86544363039237</v>
      </c>
      <c r="KX243" s="55">
        <f t="shared" si="1035"/>
        <v>0.76615392137332228</v>
      </c>
      <c r="KY243" s="56">
        <f t="shared" si="1036"/>
        <v>3.3680603603001E-2</v>
      </c>
      <c r="KZ243" s="260">
        <f t="shared" si="1037"/>
        <v>1.1252734449773045</v>
      </c>
      <c r="LA243" s="57">
        <f t="shared" si="864"/>
        <v>136.05985398814641</v>
      </c>
      <c r="LB243" s="58">
        <f t="shared" si="997"/>
        <v>157.38043310808897</v>
      </c>
      <c r="LC243" s="58">
        <f t="shared" si="865"/>
        <v>5.8740186322044865</v>
      </c>
      <c r="LD243" s="58">
        <f t="shared" si="998"/>
        <v>6.7839041183329618</v>
      </c>
      <c r="LE243" s="58">
        <f t="shared" si="866"/>
        <v>300.1858674151847</v>
      </c>
      <c r="LF243" s="55">
        <f t="shared" si="999"/>
        <v>0.4532520306825874</v>
      </c>
      <c r="LG243" s="56">
        <f t="shared" si="1000"/>
        <v>1.9567938633433989E-2</v>
      </c>
      <c r="LH243" s="260">
        <f t="shared" si="1001"/>
        <v>1.0740556669022803</v>
      </c>
      <c r="LI243" s="57">
        <f t="shared" si="867"/>
        <v>61.837961741277482</v>
      </c>
      <c r="LJ243" s="58">
        <f t="shared" si="1002"/>
        <v>71.52797034613566</v>
      </c>
      <c r="LK243" s="58">
        <f t="shared" si="868"/>
        <v>2.7167414986590455</v>
      </c>
      <c r="LL243" s="58">
        <f t="shared" si="1003"/>
        <v>3.1375647568013316</v>
      </c>
      <c r="LM243" s="58">
        <f t="shared" si="869"/>
        <v>82.648265413922999</v>
      </c>
      <c r="LN243" s="55">
        <f t="shared" si="1038"/>
        <v>0.7482064073768232</v>
      </c>
      <c r="LO243" s="56">
        <f t="shared" si="1039"/>
        <v>3.2871125425959401E-2</v>
      </c>
      <c r="LP243" s="260">
        <f t="shared" si="1040"/>
        <v>1.1223356813644294</v>
      </c>
      <c r="LQ243" s="57">
        <f t="shared" si="870"/>
        <v>4.3436640066666643E-2</v>
      </c>
      <c r="LR243" s="58">
        <f t="shared" si="1004"/>
        <v>5.0243161565113312E-2</v>
      </c>
      <c r="LS243" s="58">
        <f t="shared" si="871"/>
        <v>1.1768208333333328E-3</v>
      </c>
      <c r="LT243" s="58">
        <f t="shared" si="1005"/>
        <v>1.359110380416666E-3</v>
      </c>
      <c r="LU243" s="58">
        <f t="shared" si="872"/>
        <v>0.89416666666666633</v>
      </c>
      <c r="LV243" s="55">
        <f t="shared" si="873"/>
        <v>4.857778945013979E-2</v>
      </c>
      <c r="LW243" s="56">
        <f t="shared" si="874"/>
        <v>1.3161090400745572E-3</v>
      </c>
      <c r="LX243" s="260">
        <f t="shared" si="875"/>
        <v>1.0078160048971445</v>
      </c>
      <c r="LY243" s="57">
        <f t="shared" si="876"/>
        <v>4.4270623555946713</v>
      </c>
      <c r="LZ243" s="58">
        <f t="shared" si="1006"/>
        <v>5.1207830267163565</v>
      </c>
      <c r="MA243" s="58">
        <f t="shared" si="877"/>
        <v>0.11994157933333346</v>
      </c>
      <c r="MB243" s="58">
        <f t="shared" si="1007"/>
        <v>0.13852052997206682</v>
      </c>
      <c r="MC243" s="58">
        <f t="shared" si="878"/>
        <v>91.133301587301645</v>
      </c>
      <c r="MD243" s="55">
        <f t="shared" si="1041"/>
        <v>4.8577877444215524E-2</v>
      </c>
      <c r="ME243" s="56">
        <f t="shared" si="1042"/>
        <v>1.3161114240817311E-3</v>
      </c>
      <c r="MF243" s="260">
        <f t="shared" si="1043"/>
        <v>1.0078160190550987</v>
      </c>
      <c r="MG243" s="57">
        <f t="shared" si="879"/>
        <v>0</v>
      </c>
      <c r="MH243" s="58">
        <f t="shared" si="1008"/>
        <v>0</v>
      </c>
      <c r="MI243" s="58">
        <f t="shared" si="880"/>
        <v>0</v>
      </c>
      <c r="MJ243" s="58">
        <f t="shared" si="1009"/>
        <v>0</v>
      </c>
      <c r="MK243" s="58">
        <f t="shared" si="881"/>
        <v>0</v>
      </c>
      <c r="ML243" s="55"/>
      <c r="MM243" s="56"/>
      <c r="MN243" s="260"/>
      <c r="MO243" s="59">
        <v>3.4070964456245778</v>
      </c>
      <c r="MP243" s="60">
        <v>3.4070964456245778</v>
      </c>
      <c r="MQ243" s="60">
        <v>2.8689</v>
      </c>
      <c r="MR243" s="61">
        <v>3.1648999999999998</v>
      </c>
      <c r="MS243" s="59">
        <f t="shared" si="882"/>
        <v>1.0939201602751598</v>
      </c>
      <c r="MT243" s="60">
        <f t="shared" si="1058"/>
        <v>1.0939201602751598</v>
      </c>
      <c r="MU243" s="60">
        <f t="shared" si="1010"/>
        <v>1.0968184941172701</v>
      </c>
      <c r="MV243" s="61">
        <f t="shared" si="1044"/>
        <v>1.0994032304548802</v>
      </c>
      <c r="MW243" s="66">
        <f t="shared" si="1011"/>
        <v>3.7270914898705656</v>
      </c>
      <c r="MX243" s="67">
        <f t="shared" si="1045"/>
        <v>3.7270914898705656</v>
      </c>
      <c r="MY243" s="67">
        <f t="shared" si="1012"/>
        <v>3.1466625777730362</v>
      </c>
      <c r="MZ243" s="261">
        <f t="shared" si="1046"/>
        <v>3.4795012840666502</v>
      </c>
      <c r="NA243" s="59">
        <f t="shared" si="883"/>
        <v>1.0939321895702638</v>
      </c>
      <c r="NB243" s="60">
        <f t="shared" si="1059"/>
        <v>1.0939321895702638</v>
      </c>
      <c r="NC243" s="60">
        <f t="shared" si="884"/>
        <v>1.0968314389528291</v>
      </c>
      <c r="ND243" s="262">
        <f t="shared" si="1060"/>
        <v>1.0994139363453728</v>
      </c>
      <c r="NE243" s="62">
        <f t="shared" si="885"/>
        <v>3.7271324748391579</v>
      </c>
      <c r="NF243" s="63">
        <f t="shared" si="1061"/>
        <v>3.7271324748391579</v>
      </c>
      <c r="NG243" s="63">
        <f t="shared" si="886"/>
        <v>3.1466997152117715</v>
      </c>
      <c r="NH243" s="64">
        <f t="shared" si="1062"/>
        <v>3.4795351671394701</v>
      </c>
      <c r="NI243" s="238">
        <f t="shared" si="1015"/>
        <v>-4.0984968592283622E-5</v>
      </c>
      <c r="NJ243" s="238">
        <f t="shared" si="1016"/>
        <v>-4.0984968592283622E-5</v>
      </c>
      <c r="NK243" s="238">
        <f t="shared" si="1017"/>
        <v>-3.7137438735346251E-5</v>
      </c>
      <c r="NL243" s="238">
        <f t="shared" si="1018"/>
        <v>-3.3883072819929083E-5</v>
      </c>
      <c r="NM243" s="239">
        <f t="shared" si="887"/>
        <v>0.33283545192769876</v>
      </c>
      <c r="NN243" s="240">
        <f t="shared" si="888"/>
        <v>0.60977210800639392</v>
      </c>
      <c r="NO243" s="240">
        <f>O243*IN243</f>
        <v>0.2475973076996876</v>
      </c>
      <c r="NP243" s="240">
        <f t="shared" si="889"/>
        <v>0</v>
      </c>
      <c r="NQ243" s="240">
        <f t="shared" si="1063"/>
        <v>0</v>
      </c>
      <c r="NR243" s="240">
        <f t="shared" si="890"/>
        <v>0</v>
      </c>
      <c r="NS243" s="240">
        <f t="shared" si="891"/>
        <v>0.76833325556216436</v>
      </c>
      <c r="NT243" s="240">
        <f t="shared" si="892"/>
        <v>0</v>
      </c>
      <c r="NU243" s="240">
        <f t="shared" si="893"/>
        <v>0</v>
      </c>
      <c r="NV243" s="240">
        <f t="shared" si="894"/>
        <v>0.15524821102471925</v>
      </c>
      <c r="NW243" s="240">
        <f t="shared" si="895"/>
        <v>0.1001493366029801</v>
      </c>
      <c r="NX243" s="240">
        <f t="shared" si="896"/>
        <v>0.96063538847739949</v>
      </c>
      <c r="NY243" s="240">
        <f t="shared" si="897"/>
        <v>0.27631904475192254</v>
      </c>
      <c r="NZ243" s="240">
        <f t="shared" si="898"/>
        <v>2.6203216127325757E-3</v>
      </c>
      <c r="OA243" s="240">
        <f t="shared" si="899"/>
        <v>0.27362204917345928</v>
      </c>
      <c r="OB243" s="241">
        <f t="shared" si="900"/>
        <v>0</v>
      </c>
      <c r="OC243" s="4"/>
      <c r="OD243" s="4"/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136"/>
      <c r="OP243" s="13"/>
      <c r="OQ243" s="13"/>
      <c r="OR243" s="13"/>
      <c r="OS243" s="13"/>
      <c r="OT243" s="13"/>
    </row>
    <row r="244" spans="1:410" ht="15" customHeight="1">
      <c r="A244" s="242">
        <v>225</v>
      </c>
      <c r="B244" s="49" t="s">
        <v>294</v>
      </c>
      <c r="C244" s="50">
        <v>5</v>
      </c>
      <c r="D244" s="51">
        <v>3487.47</v>
      </c>
      <c r="E244" s="52">
        <v>2683.6</v>
      </c>
      <c r="F244" s="52">
        <v>803.9</v>
      </c>
      <c r="G244" s="52"/>
      <c r="H244" s="53"/>
      <c r="I244" s="57">
        <v>2.7844357347494935</v>
      </c>
      <c r="J244" s="58">
        <v>2.7844357347494935</v>
      </c>
      <c r="K244" s="58">
        <v>2.2403000000000004</v>
      </c>
      <c r="L244" s="243">
        <v>2.4938000000000002</v>
      </c>
      <c r="M244" s="1">
        <v>0.2535</v>
      </c>
      <c r="N244" s="2">
        <v>0.3856</v>
      </c>
      <c r="O244" s="2">
        <v>0.29063573474949339</v>
      </c>
      <c r="P244" s="2">
        <v>2.7000000000000001E-3</v>
      </c>
      <c r="Q244" s="2">
        <v>0</v>
      </c>
      <c r="R244" s="2">
        <v>0</v>
      </c>
      <c r="S244" s="2">
        <v>0.58589999999999998</v>
      </c>
      <c r="T244" s="2">
        <v>1.9900000000000001E-2</v>
      </c>
      <c r="U244" s="2">
        <v>6.9999999999999999E-4</v>
      </c>
      <c r="V244" s="2">
        <v>0.18540000000000001</v>
      </c>
      <c r="W244" s="2">
        <v>0.1104</v>
      </c>
      <c r="X244" s="2">
        <v>0.56389999999999996</v>
      </c>
      <c r="Y244" s="2">
        <v>0.2122</v>
      </c>
      <c r="Z244" s="2">
        <v>4.0000000000000002E-4</v>
      </c>
      <c r="AA244" s="2">
        <v>0.17319999999999999</v>
      </c>
      <c r="AB244" s="3">
        <v>0</v>
      </c>
      <c r="AC244" s="244">
        <v>311.88</v>
      </c>
      <c r="AD244" s="108">
        <v>68.613600000000005</v>
      </c>
      <c r="AE244" s="108">
        <v>209.91176963999999</v>
      </c>
      <c r="AF244" s="108">
        <f t="shared" si="901"/>
        <v>20.775807488349361</v>
      </c>
      <c r="AG244" s="108">
        <f t="shared" si="902"/>
        <v>65.6897891911416</v>
      </c>
      <c r="AH244" s="108">
        <v>11.0107772353333</v>
      </c>
      <c r="AI244" s="108">
        <v>43.903378759964966</v>
      </c>
      <c r="AJ244" s="108">
        <f t="shared" si="903"/>
        <v>0.84931086211152229</v>
      </c>
      <c r="AK244" s="108">
        <f t="shared" si="904"/>
        <v>25.695242680087176</v>
      </c>
      <c r="AL244" s="108">
        <v>32.265976281764914</v>
      </c>
      <c r="AM244" s="245">
        <v>813.10260230047584</v>
      </c>
      <c r="AN244" s="244">
        <v>506.38</v>
      </c>
      <c r="AO244" s="108">
        <v>111.4036</v>
      </c>
      <c r="AP244" s="108">
        <v>340.82057814000001</v>
      </c>
      <c r="AQ244" s="108">
        <f t="shared" si="905"/>
        <v>33.732375900828366</v>
      </c>
      <c r="AR244" s="108">
        <f t="shared" si="906"/>
        <v>106.65639172313161</v>
      </c>
      <c r="AS244" s="246">
        <v>36.169419857474999</v>
      </c>
      <c r="AT244" s="247">
        <v>3.91649705320454</v>
      </c>
      <c r="AU244" s="108">
        <v>72.618472653815658</v>
      </c>
      <c r="AV244" s="108">
        <f t="shared" si="907"/>
        <v>1.4048043534880641</v>
      </c>
      <c r="AW244" s="108">
        <f t="shared" si="908"/>
        <v>42.501268253153384</v>
      </c>
      <c r="AX244" s="108">
        <v>53.369603532564533</v>
      </c>
      <c r="AY244" s="245">
        <v>1344.9140090206261</v>
      </c>
      <c r="AZ244" s="248">
        <v>99</v>
      </c>
      <c r="BA244" s="108">
        <v>504.6194999999999</v>
      </c>
      <c r="BB244" s="108">
        <v>52.624595888013594</v>
      </c>
      <c r="BC244" s="109">
        <v>42.099676710410876</v>
      </c>
      <c r="BD244" s="109">
        <v>10.524919177602719</v>
      </c>
      <c r="BE244" s="108">
        <v>19.734226874999997</v>
      </c>
      <c r="BF244" s="109">
        <v>15.787381499999999</v>
      </c>
      <c r="BG244" s="109">
        <v>3.9468453749999988</v>
      </c>
      <c r="BH244" s="108">
        <v>42.119417561699983</v>
      </c>
      <c r="BI244" s="109">
        <f t="shared" si="909"/>
        <v>24.651147277501025</v>
      </c>
      <c r="BJ244" s="108">
        <f t="shared" si="910"/>
        <v>0.8148001327310862</v>
      </c>
      <c r="BK244" s="108">
        <v>30.954887016235674</v>
      </c>
      <c r="BL244" s="245">
        <v>780.06315280913896</v>
      </c>
      <c r="BM244" s="244">
        <v>3.32</v>
      </c>
      <c r="BN244" s="108">
        <v>0.73039999999999994</v>
      </c>
      <c r="BO244" s="108">
        <v>2.2345359600000001</v>
      </c>
      <c r="BP244" s="108">
        <f t="shared" si="911"/>
        <v>0.22116096210504002</v>
      </c>
      <c r="BQ244" s="108">
        <f t="shared" si="912"/>
        <v>0.69927568332239998</v>
      </c>
      <c r="BR244" s="108">
        <v>0.57724168601666703</v>
      </c>
      <c r="BS244" s="108">
        <v>0.50093896815921668</v>
      </c>
      <c r="BT244" s="108">
        <f t="shared" si="913"/>
        <v>9.6906643390400476E-3</v>
      </c>
      <c r="BU244" s="108">
        <f t="shared" si="914"/>
        <v>0.29318354801660845</v>
      </c>
      <c r="BV244" s="108">
        <v>0.36815583070879421</v>
      </c>
      <c r="BW244" s="245">
        <v>9.2775269338616138</v>
      </c>
      <c r="BX244" s="107">
        <v>0</v>
      </c>
      <c r="BY244" s="108">
        <v>0</v>
      </c>
      <c r="BZ244" s="109">
        <f t="shared" si="915"/>
        <v>0</v>
      </c>
      <c r="CA244" s="109">
        <f t="shared" si="916"/>
        <v>0</v>
      </c>
      <c r="CB244" s="108">
        <v>0</v>
      </c>
      <c r="CC244" s="110">
        <v>0</v>
      </c>
      <c r="CD244" s="244">
        <v>0</v>
      </c>
      <c r="CE244" s="108">
        <v>0</v>
      </c>
      <c r="CF244" s="109">
        <f t="shared" si="917"/>
        <v>0</v>
      </c>
      <c r="CG244" s="109">
        <f t="shared" si="918"/>
        <v>0</v>
      </c>
      <c r="CH244" s="108">
        <v>0</v>
      </c>
      <c r="CI244" s="245">
        <v>0</v>
      </c>
      <c r="CJ244" s="249">
        <v>759.21341088438305</v>
      </c>
      <c r="CK244" s="250">
        <v>167.02695039456427</v>
      </c>
      <c r="CL244" s="250">
        <v>83.322878791808819</v>
      </c>
      <c r="CM244" s="251">
        <v>55.455452850166317</v>
      </c>
      <c r="CN244" s="252">
        <f t="shared" si="806"/>
        <v>27.031760491813571</v>
      </c>
      <c r="CO244" s="250">
        <v>510.99086383596671</v>
      </c>
      <c r="CP244" s="252">
        <f t="shared" si="919"/>
        <v>50.574809757300969</v>
      </c>
      <c r="CQ244" s="250">
        <v>159.90948092882741</v>
      </c>
      <c r="CR244" s="250">
        <v>111.00044958519075</v>
      </c>
      <c r="CS244" s="252">
        <f t="shared" si="920"/>
        <v>2.1473036972255151</v>
      </c>
      <c r="CT244" s="252">
        <f t="shared" si="921"/>
        <v>64.96501112782542</v>
      </c>
      <c r="CU244" s="250">
        <f t="shared" si="807"/>
        <v>1631.5545534919138</v>
      </c>
      <c r="CV244" s="245">
        <f t="shared" si="922"/>
        <v>2055.7587373998113</v>
      </c>
      <c r="CW244" s="244">
        <v>51.338300000000004</v>
      </c>
      <c r="CX244" s="108">
        <v>3.7476959000000001</v>
      </c>
      <c r="CY244" s="108">
        <f t="shared" si="923"/>
        <v>7.2499177185500002E-2</v>
      </c>
      <c r="CZ244" s="108">
        <f t="shared" si="924"/>
        <v>2.1934064840012</v>
      </c>
      <c r="DA244" s="108">
        <v>2.7542997950000001</v>
      </c>
      <c r="DB244" s="245">
        <v>69.408354833999994</v>
      </c>
      <c r="DC244" s="244">
        <v>1.7342000000000002</v>
      </c>
      <c r="DD244" s="108">
        <v>0.1265966</v>
      </c>
      <c r="DE244" s="108">
        <f t="shared" si="925"/>
        <v>2.449011227E-3</v>
      </c>
      <c r="DF244" s="108">
        <f t="shared" si="926"/>
        <v>7.4092938888800003E-2</v>
      </c>
      <c r="DG244" s="108">
        <v>9.3039830000000004E-2</v>
      </c>
      <c r="DH244" s="245">
        <v>2.3446037159999999</v>
      </c>
      <c r="DI244" s="107">
        <v>250.43648260881602</v>
      </c>
      <c r="DJ244" s="108">
        <v>55.096026173939528</v>
      </c>
      <c r="DK244" s="108">
        <v>4.1680095270183379</v>
      </c>
      <c r="DL244" s="108">
        <v>168.55702592931146</v>
      </c>
      <c r="DM244" s="108">
        <f t="shared" si="927"/>
        <v>16.682763084327675</v>
      </c>
      <c r="DN244" s="108">
        <f t="shared" si="928"/>
        <v>52.74823569431873</v>
      </c>
      <c r="DO244" s="108">
        <v>34.912800729453231</v>
      </c>
      <c r="DP244" s="108">
        <f t="shared" si="929"/>
        <v>0.67538813011127274</v>
      </c>
      <c r="DQ244" s="108">
        <f t="shared" si="930"/>
        <v>20.433345057325635</v>
      </c>
      <c r="DR244" s="108">
        <v>25.658517248426932</v>
      </c>
      <c r="DS244" s="110">
        <v>646.59463466035857</v>
      </c>
      <c r="DT244" s="244">
        <v>147.84</v>
      </c>
      <c r="DU244" s="108">
        <v>32.524799999999999</v>
      </c>
      <c r="DV244" s="108">
        <v>99.504155519999998</v>
      </c>
      <c r="DW244" s="108">
        <f t="shared" si="931"/>
        <v>9.8483242884364799</v>
      </c>
      <c r="DX244" s="108">
        <f t="shared" si="932"/>
        <v>31.1388304284288</v>
      </c>
      <c r="DY244" s="108">
        <v>2.868200608</v>
      </c>
      <c r="DZ244" s="108">
        <v>1.9542216156666701</v>
      </c>
      <c r="EA244" s="108"/>
      <c r="EB244" s="108">
        <v>20.782470575287665</v>
      </c>
      <c r="EC244" s="108">
        <f t="shared" si="933"/>
        <v>0.40203689327893988</v>
      </c>
      <c r="ED244" s="108">
        <f t="shared" si="934"/>
        <v>12.163314988657461</v>
      </c>
      <c r="EE244" s="108">
        <v>15.273692415947716</v>
      </c>
      <c r="EF244" s="245">
        <v>384.89704888188243</v>
      </c>
      <c r="EG244" s="249">
        <v>450.79065253968224</v>
      </c>
      <c r="EH244" s="250">
        <v>99.173943558730144</v>
      </c>
      <c r="EI244" s="250">
        <v>601.27764914199713</v>
      </c>
      <c r="EJ244" s="250">
        <v>303.40600106379071</v>
      </c>
      <c r="EK244" s="250">
        <f t="shared" si="935"/>
        <v>30.029305549287624</v>
      </c>
      <c r="EL244" s="250">
        <v>94.94787397290267</v>
      </c>
      <c r="EM244" s="250">
        <v>106.18932198020661</v>
      </c>
      <c r="EN244" s="250">
        <f t="shared" si="936"/>
        <v>2.0542324337070972</v>
      </c>
      <c r="EO244" s="250">
        <f t="shared" si="937"/>
        <v>62.149212096711565</v>
      </c>
      <c r="EP244" s="250">
        <v>1560.8375682844066</v>
      </c>
      <c r="EQ244" s="245">
        <v>1966.6553360383525</v>
      </c>
      <c r="ER244" s="244">
        <v>278.38</v>
      </c>
      <c r="ES244" s="108">
        <v>61.243600000000001</v>
      </c>
      <c r="ET244" s="108">
        <v>187.36449414000001</v>
      </c>
      <c r="EU244" s="108">
        <f t="shared" si="938"/>
        <v>18.54421344301236</v>
      </c>
      <c r="EV244" s="108">
        <f t="shared" si="939"/>
        <v>58.633844796171601</v>
      </c>
      <c r="EW244" s="108">
        <v>20.146641368400001</v>
      </c>
      <c r="EX244" s="108">
        <v>39.940835692113197</v>
      </c>
      <c r="EY244" s="108">
        <f t="shared" si="940"/>
        <v>0.7726554664639298</v>
      </c>
      <c r="EZ244" s="108">
        <f t="shared" si="941"/>
        <v>23.376093023851706</v>
      </c>
      <c r="FA244" s="108">
        <v>29.353778560025699</v>
      </c>
      <c r="FB244" s="245">
        <v>739.71521971264667</v>
      </c>
      <c r="FC244" s="244">
        <v>0.83333333333333293</v>
      </c>
      <c r="FD244" s="108">
        <v>6.0833333333333302E-2</v>
      </c>
      <c r="FE244" s="108">
        <f t="shared" si="942"/>
        <v>1.1768208333333328E-3</v>
      </c>
      <c r="FF244" s="108">
        <f t="shared" si="943"/>
        <v>3.5603803333333316E-2</v>
      </c>
      <c r="FG244" s="108">
        <v>4.4708333333333301E-2</v>
      </c>
      <c r="FH244" s="245">
        <v>1.1266499999999995</v>
      </c>
      <c r="FI244" s="244">
        <v>446.89670666666598</v>
      </c>
      <c r="FJ244" s="108">
        <v>32.623459586666598</v>
      </c>
      <c r="FK244" s="108">
        <f t="shared" si="944"/>
        <v>0.63110082570406534</v>
      </c>
      <c r="FL244" s="108">
        <f t="shared" si="945"/>
        <v>19.093466945369187</v>
      </c>
      <c r="FM244" s="108">
        <v>23.975999999999999</v>
      </c>
      <c r="FN244" s="245">
        <v>604.19539950399906</v>
      </c>
      <c r="FO244" s="244">
        <v>0</v>
      </c>
      <c r="FP244" s="108">
        <v>0</v>
      </c>
      <c r="FQ244" s="108">
        <f t="shared" si="946"/>
        <v>0</v>
      </c>
      <c r="FR244" s="108">
        <f t="shared" si="947"/>
        <v>0</v>
      </c>
      <c r="FS244" s="108">
        <v>0</v>
      </c>
      <c r="FT244" s="110">
        <v>0</v>
      </c>
      <c r="FU244" s="253">
        <f t="shared" si="808"/>
        <v>3304.0534661601155</v>
      </c>
      <c r="FV244" s="254">
        <f t="shared" si="809"/>
        <v>745.85188017263386</v>
      </c>
      <c r="FW244" s="254">
        <f t="shared" si="810"/>
        <v>88.835315755428979</v>
      </c>
      <c r="FX244" s="254">
        <f t="shared" si="811"/>
        <v>504.6194999999999</v>
      </c>
      <c r="FY244" s="254">
        <f t="shared" si="812"/>
        <v>0</v>
      </c>
      <c r="FZ244" s="254">
        <f t="shared" si="813"/>
        <v>0</v>
      </c>
      <c r="GA244" s="254">
        <f t="shared" si="948"/>
        <v>51.338300000000004</v>
      </c>
      <c r="GB244" s="254">
        <f t="shared" si="949"/>
        <v>1.7342000000000002</v>
      </c>
      <c r="GC244" s="254">
        <f t="shared" si="950"/>
        <v>446.89670666666598</v>
      </c>
      <c r="GD244" s="254">
        <f t="shared" si="951"/>
        <v>0</v>
      </c>
      <c r="GE244" s="254">
        <f t="shared" si="814"/>
        <v>1822.789424229069</v>
      </c>
      <c r="GF244" s="255">
        <f t="shared" si="815"/>
        <v>695.91694135025864</v>
      </c>
      <c r="GG244" s="255">
        <f t="shared" si="816"/>
        <v>180.40876047364785</v>
      </c>
      <c r="GH244" s="254">
        <f t="shared" si="817"/>
        <v>508.52667192589126</v>
      </c>
      <c r="GI244" s="255">
        <f t="shared" si="818"/>
        <v>363.10175363416147</v>
      </c>
      <c r="GJ244" s="256">
        <f t="shared" si="819"/>
        <v>9.8374484684063646</v>
      </c>
      <c r="GK244" s="253">
        <f t="shared" si="952"/>
        <v>7474.6454649098059</v>
      </c>
      <c r="GL244" s="257">
        <f t="shared" si="953"/>
        <v>9418.0532857863545</v>
      </c>
      <c r="GM244" s="221">
        <f t="shared" si="954"/>
        <v>9418.0532857863545</v>
      </c>
      <c r="GN244" s="222">
        <f t="shared" si="955"/>
        <v>5497.470923042114</v>
      </c>
      <c r="GO244" s="222">
        <f t="shared" si="956"/>
        <v>351.64272111882877</v>
      </c>
      <c r="GP244" s="55">
        <f t="shared" si="957"/>
        <v>0.58371626876849914</v>
      </c>
      <c r="GQ244" s="56">
        <f t="shared" si="958"/>
        <v>3.7337091907254864E-2</v>
      </c>
      <c r="GR244" s="258">
        <f t="shared" si="959"/>
        <v>1.0972518548524577</v>
      </c>
      <c r="GS244" s="227">
        <f t="shared" si="820"/>
        <v>9418.0532857863545</v>
      </c>
      <c r="GT244" s="222">
        <f t="shared" si="1047"/>
        <v>5497.470923042114</v>
      </c>
      <c r="GU244" s="222">
        <f t="shared" si="1048"/>
        <v>351.64272111882877</v>
      </c>
      <c r="GV244" s="37">
        <f t="shared" si="1013"/>
        <v>0.58371626876849914</v>
      </c>
      <c r="GW244" s="228">
        <f t="shared" si="1014"/>
        <v>3.7337091907254864E-2</v>
      </c>
      <c r="GX244" s="258">
        <f t="shared" si="960"/>
        <v>1.0972518548524577</v>
      </c>
      <c r="GY244" s="221">
        <f t="shared" si="1019"/>
        <v>7824.8875306767395</v>
      </c>
      <c r="GZ244" s="222">
        <f t="shared" si="961"/>
        <v>4839.6781724546863</v>
      </c>
      <c r="HA244" s="222">
        <f t="shared" si="962"/>
        <v>250.43073048488921</v>
      </c>
      <c r="HB244" s="55">
        <f t="shared" si="963"/>
        <v>0.61849811303755875</v>
      </c>
      <c r="HC244" s="56">
        <f t="shared" si="964"/>
        <v>3.2004387220020601E-2</v>
      </c>
      <c r="HD244" s="258">
        <f t="shared" si="965"/>
        <v>1.1018761338933669</v>
      </c>
      <c r="HE244" s="221">
        <f t="shared" si="966"/>
        <v>8637.9901329772147</v>
      </c>
      <c r="HF244" s="222">
        <f t="shared" si="967"/>
        <v>5459.5771794471393</v>
      </c>
      <c r="HG244" s="222">
        <f t="shared" si="968"/>
        <v>277.67837960646995</v>
      </c>
      <c r="HH244" s="55">
        <f t="shared" si="969"/>
        <v>0.63204253482579664</v>
      </c>
      <c r="HI244" s="56">
        <f t="shared" si="970"/>
        <v>3.2146179300017778E-2</v>
      </c>
      <c r="HJ244" s="259">
        <f t="shared" si="971"/>
        <v>1.1040205083807753</v>
      </c>
      <c r="HK244" s="54">
        <f t="shared" si="821"/>
        <v>3.0552272746713474</v>
      </c>
      <c r="HL244" s="55">
        <f t="shared" si="822"/>
        <v>3.0552272746713474</v>
      </c>
      <c r="HM244" s="55">
        <f t="shared" si="823"/>
        <v>2.4685331027613104</v>
      </c>
      <c r="HN244" s="56">
        <f t="shared" si="824"/>
        <v>2.7532063437999774</v>
      </c>
      <c r="HQ244" s="57">
        <f t="shared" si="825"/>
        <v>491.98333888289915</v>
      </c>
      <c r="HR244" s="58">
        <f t="shared" si="972"/>
        <v>569.07712808584949</v>
      </c>
      <c r="HS244" s="58">
        <f t="shared" si="826"/>
        <v>21.625118350460884</v>
      </c>
      <c r="HT244" s="58">
        <f t="shared" si="973"/>
        <v>24.974849182947274</v>
      </c>
      <c r="HU244" s="58">
        <f t="shared" si="827"/>
        <v>645.31952563529831</v>
      </c>
      <c r="HV244" s="55">
        <f t="shared" si="1020"/>
        <v>0.76238718857693921</v>
      </c>
      <c r="HW244" s="56">
        <f t="shared" si="1021"/>
        <v>3.351071444672557E-2</v>
      </c>
      <c r="HX244" s="260">
        <f t="shared" si="1022"/>
        <v>1.1246568821178042</v>
      </c>
      <c r="HY244" s="57">
        <f t="shared" si="828"/>
        <v>799.75594517106765</v>
      </c>
      <c r="HZ244" s="58">
        <f t="shared" si="974"/>
        <v>925.07770177937402</v>
      </c>
      <c r="IA244" s="58">
        <f t="shared" si="829"/>
        <v>39.053677307520971</v>
      </c>
      <c r="IB244" s="58">
        <f t="shared" si="975"/>
        <v>45.103091922455974</v>
      </c>
      <c r="IC244" s="58">
        <f t="shared" si="830"/>
        <v>1067.3920706512906</v>
      </c>
      <c r="ID244" s="55">
        <f t="shared" si="1023"/>
        <v>0.74926165104737996</v>
      </c>
      <c r="IE244" s="56">
        <f t="shared" si="1024"/>
        <v>3.6587940253005241E-2</v>
      </c>
      <c r="IF244" s="260">
        <f t="shared" si="1025"/>
        <v>1.1230767726643152</v>
      </c>
      <c r="IG244" s="57">
        <f t="shared" si="831"/>
        <v>30.074399678551249</v>
      </c>
      <c r="IH244" s="58">
        <f t="shared" si="976"/>
        <v>34.787058108180233</v>
      </c>
      <c r="II244" s="58">
        <f t="shared" si="832"/>
        <v>58.701858343141957</v>
      </c>
      <c r="IJ244" s="58">
        <f t="shared" si="977"/>
        <v>67.794776200494653</v>
      </c>
      <c r="IK244" s="58">
        <f t="shared" si="833"/>
        <v>619.09774032471353</v>
      </c>
      <c r="IL244" s="55">
        <f t="shared" si="834"/>
        <v>4.8577789450139783E-2</v>
      </c>
      <c r="IM244" s="56">
        <f t="shared" si="835"/>
        <v>9.4818401876823416E-2</v>
      </c>
      <c r="IN244" s="260">
        <f t="shared" si="836"/>
        <v>1.0222995100575569</v>
      </c>
      <c r="IO244" s="57">
        <f t="shared" si="837"/>
        <v>5.2612002622335901</v>
      </c>
      <c r="IP244" s="58">
        <f t="shared" si="978"/>
        <v>6.0856303433255938</v>
      </c>
      <c r="IQ244" s="58">
        <f t="shared" si="838"/>
        <v>0.23085162644408008</v>
      </c>
      <c r="IR244" s="58">
        <f t="shared" si="979"/>
        <v>0.26661054338026807</v>
      </c>
      <c r="IS244" s="58">
        <f t="shared" si="839"/>
        <v>7.3631166141758841</v>
      </c>
      <c r="IT244" s="55">
        <f t="shared" si="1026"/>
        <v>0.71453442039807336</v>
      </c>
      <c r="IU244" s="56">
        <f t="shared" si="1027"/>
        <v>3.1352433832112836E-2</v>
      </c>
      <c r="IV244" s="260">
        <f t="shared" si="1028"/>
        <v>1.1168240356769723</v>
      </c>
      <c r="IW244" s="57">
        <f t="shared" si="840"/>
        <v>0</v>
      </c>
      <c r="IX244" s="58">
        <f t="shared" si="980"/>
        <v>0</v>
      </c>
      <c r="IY244" s="58">
        <f t="shared" si="841"/>
        <v>0</v>
      </c>
      <c r="IZ244" s="58">
        <f t="shared" si="981"/>
        <v>0</v>
      </c>
      <c r="JA244" s="58">
        <f t="shared" si="842"/>
        <v>0</v>
      </c>
      <c r="JB244" s="55"/>
      <c r="JC244" s="56"/>
      <c r="JD244" s="260"/>
      <c r="JE244" s="57">
        <f t="shared" si="843"/>
        <v>0</v>
      </c>
      <c r="JF244" s="58">
        <f t="shared" si="982"/>
        <v>0</v>
      </c>
      <c r="JG244" s="58">
        <f t="shared" si="844"/>
        <v>0</v>
      </c>
      <c r="JH244" s="58">
        <f t="shared" si="983"/>
        <v>0</v>
      </c>
      <c r="JI244" s="58">
        <f t="shared" si="845"/>
        <v>0</v>
      </c>
      <c r="JJ244" s="55"/>
      <c r="JK244" s="56"/>
      <c r="JL244" s="260"/>
      <c r="JM244" s="57">
        <f t="shared" si="846"/>
        <v>1200.5872415880638</v>
      </c>
      <c r="JN244" s="58">
        <f t="shared" si="984"/>
        <v>1388.7192623449134</v>
      </c>
      <c r="JO244" s="58">
        <f t="shared" si="847"/>
        <v>79.75387394634005</v>
      </c>
      <c r="JP244" s="58">
        <f t="shared" si="985"/>
        <v>92.107749020628134</v>
      </c>
      <c r="JQ244" s="58">
        <f t="shared" si="848"/>
        <v>1631.5545534919136</v>
      </c>
      <c r="JR244" s="55">
        <f t="shared" si="849"/>
        <v>0.73585479505942497</v>
      </c>
      <c r="JS244" s="56">
        <f t="shared" si="850"/>
        <v>4.8882137453294373E-2</v>
      </c>
      <c r="JT244" s="260">
        <f t="shared" si="851"/>
        <v>1.1228802894773271</v>
      </c>
      <c r="JU244" s="57">
        <f t="shared" si="852"/>
        <v>2.6759559104814641</v>
      </c>
      <c r="JV244" s="58">
        <f t="shared" si="986"/>
        <v>3.0952782016539095</v>
      </c>
      <c r="JW244" s="58">
        <f t="shared" si="853"/>
        <v>7.2499177185500002E-2</v>
      </c>
      <c r="JX244" s="58">
        <f t="shared" si="987"/>
        <v>8.3729299731533952E-2</v>
      </c>
      <c r="JY244" s="58">
        <f t="shared" si="854"/>
        <v>55.085995899999993</v>
      </c>
      <c r="JZ244" s="55">
        <f t="shared" si="1029"/>
        <v>4.8577789450139804E-2</v>
      </c>
      <c r="KA244" s="56">
        <f t="shared" si="1030"/>
        <v>1.3161090400745576E-3</v>
      </c>
      <c r="KB244" s="260">
        <f t="shared" si="1031"/>
        <v>1.0078160048971445</v>
      </c>
      <c r="KC244" s="57">
        <f t="shared" si="855"/>
        <v>9.0393385444336005E-2</v>
      </c>
      <c r="KD244" s="58">
        <f t="shared" si="988"/>
        <v>0.10455802894346346</v>
      </c>
      <c r="KE244" s="58">
        <f t="shared" si="856"/>
        <v>2.449011227E-3</v>
      </c>
      <c r="KF244" s="58">
        <f t="shared" si="989"/>
        <v>2.8283630660623001E-3</v>
      </c>
      <c r="KG244" s="58">
        <f t="shared" si="857"/>
        <v>1.8607965999999998</v>
      </c>
      <c r="KH244" s="55">
        <f t="shared" si="1032"/>
        <v>4.8577789450139804E-2</v>
      </c>
      <c r="KI244" s="56">
        <f t="shared" si="1033"/>
        <v>1.3161090400745574E-3</v>
      </c>
      <c r="KJ244" s="260">
        <f t="shared" si="1034"/>
        <v>1.0078160048971445</v>
      </c>
      <c r="KK244" s="57">
        <f t="shared" si="858"/>
        <v>394.81403729976165</v>
      </c>
      <c r="KL244" s="58">
        <f t="shared" si="990"/>
        <v>456.68139694463434</v>
      </c>
      <c r="KM244" s="58">
        <f t="shared" si="859"/>
        <v>17.358151214438948</v>
      </c>
      <c r="KN244" s="58">
        <f t="shared" si="991"/>
        <v>20.046928837555541</v>
      </c>
      <c r="KO244" s="58">
        <f t="shared" si="860"/>
        <v>513.17034496853853</v>
      </c>
      <c r="KP244" s="55">
        <f t="shared" si="992"/>
        <v>0.76936253462574289</v>
      </c>
      <c r="KQ244" s="56">
        <f t="shared" si="993"/>
        <v>3.3825320158558936E-2</v>
      </c>
      <c r="KR244" s="260">
        <f t="shared" si="994"/>
        <v>1.1257986512684148</v>
      </c>
      <c r="KS244" s="57">
        <f t="shared" si="861"/>
        <v>233.19341740884525</v>
      </c>
      <c r="KT244" s="58">
        <f t="shared" si="995"/>
        <v>269.7348259168113</v>
      </c>
      <c r="KU244" s="58">
        <f t="shared" si="862"/>
        <v>10.250361181715419</v>
      </c>
      <c r="KV244" s="58">
        <f t="shared" si="996"/>
        <v>11.838142128763138</v>
      </c>
      <c r="KW244" s="58">
        <f t="shared" si="863"/>
        <v>305.47384831895431</v>
      </c>
      <c r="KX244" s="55">
        <f t="shared" si="1035"/>
        <v>0.76338258967871153</v>
      </c>
      <c r="KY244" s="56">
        <f t="shared" si="1036"/>
        <v>3.3555609549308175E-2</v>
      </c>
      <c r="KZ244" s="260">
        <f t="shared" si="1037"/>
        <v>1.1248198157218419</v>
      </c>
      <c r="LA244" s="57">
        <f t="shared" si="864"/>
        <v>741.62304110334173</v>
      </c>
      <c r="LB244" s="58">
        <f t="shared" si="997"/>
        <v>857.83537164423547</v>
      </c>
      <c r="LC244" s="58">
        <f t="shared" si="865"/>
        <v>32.08353798299472</v>
      </c>
      <c r="LD244" s="58">
        <f t="shared" si="998"/>
        <v>37.053278016560604</v>
      </c>
      <c r="LE244" s="58">
        <f t="shared" si="866"/>
        <v>1560.8375682844066</v>
      </c>
      <c r="LF244" s="55">
        <f t="shared" si="999"/>
        <v>0.47514427905428758</v>
      </c>
      <c r="LG244" s="56">
        <f t="shared" si="1000"/>
        <v>2.0555334286487807E-2</v>
      </c>
      <c r="LH244" s="260">
        <f t="shared" si="1001"/>
        <v>1.077639129808784</v>
      </c>
      <c r="LI244" s="57">
        <f t="shared" si="867"/>
        <v>439.67572414042843</v>
      </c>
      <c r="LJ244" s="58">
        <f t="shared" si="1002"/>
        <v>508.5729101132336</v>
      </c>
      <c r="LK244" s="58">
        <f t="shared" si="868"/>
        <v>19.316868909476291</v>
      </c>
      <c r="LL244" s="58">
        <f t="shared" si="1003"/>
        <v>22.30905190355417</v>
      </c>
      <c r="LM244" s="58">
        <f t="shared" si="869"/>
        <v>587.0755712005132</v>
      </c>
      <c r="LN244" s="55">
        <f t="shared" si="1038"/>
        <v>0.7489252588748222</v>
      </c>
      <c r="LO244" s="56">
        <f t="shared" si="1039"/>
        <v>3.2903547442751105E-2</v>
      </c>
      <c r="LP244" s="260">
        <f t="shared" si="1040"/>
        <v>1.1224533475645668</v>
      </c>
      <c r="LQ244" s="57">
        <f t="shared" si="870"/>
        <v>4.3436640066666643E-2</v>
      </c>
      <c r="LR244" s="58">
        <f t="shared" si="1004"/>
        <v>5.0243161565113312E-2</v>
      </c>
      <c r="LS244" s="58">
        <f t="shared" si="871"/>
        <v>1.1768208333333328E-3</v>
      </c>
      <c r="LT244" s="58">
        <f t="shared" si="1005"/>
        <v>1.359110380416666E-3</v>
      </c>
      <c r="LU244" s="58">
        <f t="shared" si="872"/>
        <v>0.89416666666666633</v>
      </c>
      <c r="LV244" s="55">
        <f t="shared" si="873"/>
        <v>4.857778945013979E-2</v>
      </c>
      <c r="LW244" s="56">
        <f t="shared" si="874"/>
        <v>1.3161090400745572E-3</v>
      </c>
      <c r="LX244" s="260">
        <f t="shared" si="875"/>
        <v>1.0078160048971445</v>
      </c>
      <c r="LY244" s="57">
        <f t="shared" si="876"/>
        <v>23.294029673350408</v>
      </c>
      <c r="LZ244" s="58">
        <f t="shared" si="1006"/>
        <v>26.944204123164418</v>
      </c>
      <c r="MA244" s="58">
        <f t="shared" si="877"/>
        <v>0.63110082570406534</v>
      </c>
      <c r="MB244" s="58">
        <f t="shared" si="1007"/>
        <v>0.72885834360562507</v>
      </c>
      <c r="MC244" s="58">
        <f t="shared" si="878"/>
        <v>479.52015833650717</v>
      </c>
      <c r="MD244" s="55">
        <f t="shared" si="1041"/>
        <v>4.8577790252153766E-2</v>
      </c>
      <c r="ME244" s="56">
        <f t="shared" si="1042"/>
        <v>1.316109061803373E-3</v>
      </c>
      <c r="MF244" s="260">
        <f t="shared" si="1043"/>
        <v>1.0078160050261857</v>
      </c>
      <c r="MG244" s="57">
        <f t="shared" si="879"/>
        <v>0</v>
      </c>
      <c r="MH244" s="58">
        <f t="shared" si="1008"/>
        <v>0</v>
      </c>
      <c r="MI244" s="58">
        <f t="shared" si="880"/>
        <v>0</v>
      </c>
      <c r="MJ244" s="58">
        <f t="shared" si="1009"/>
        <v>0</v>
      </c>
      <c r="MK244" s="58">
        <f t="shared" si="881"/>
        <v>0</v>
      </c>
      <c r="ML244" s="55"/>
      <c r="MM244" s="56"/>
      <c r="MN244" s="260"/>
      <c r="MO244" s="59">
        <v>2.7844357347494935</v>
      </c>
      <c r="MP244" s="60">
        <v>2.7844357347494935</v>
      </c>
      <c r="MQ244" s="60">
        <v>2.2403000000000004</v>
      </c>
      <c r="MR244" s="61">
        <v>2.4938000000000002</v>
      </c>
      <c r="MS244" s="59">
        <f t="shared" si="882"/>
        <v>1.0972518548524577</v>
      </c>
      <c r="MT244" s="60">
        <f t="shared" si="1058"/>
        <v>1.0972518548524577</v>
      </c>
      <c r="MU244" s="60">
        <f t="shared" si="1010"/>
        <v>1.1018761338933669</v>
      </c>
      <c r="MV244" s="61">
        <f t="shared" si="1044"/>
        <v>1.1040205083807753</v>
      </c>
      <c r="MW244" s="66">
        <f t="shared" si="1011"/>
        <v>3.0552272746713474</v>
      </c>
      <c r="MX244" s="67">
        <f t="shared" si="1045"/>
        <v>3.0552272746713474</v>
      </c>
      <c r="MY244" s="67">
        <f t="shared" si="1012"/>
        <v>2.4685331027613104</v>
      </c>
      <c r="MZ244" s="261">
        <f t="shared" si="1046"/>
        <v>2.7532063437999774</v>
      </c>
      <c r="NA244" s="59">
        <f t="shared" si="883"/>
        <v>1.0974119431772256</v>
      </c>
      <c r="NB244" s="60">
        <f t="shared" si="1059"/>
        <v>1.0974119431772256</v>
      </c>
      <c r="NC244" s="60">
        <f t="shared" si="884"/>
        <v>1.1018416022260673</v>
      </c>
      <c r="ND244" s="262">
        <f t="shared" si="1060"/>
        <v>1.1041608232752915</v>
      </c>
      <c r="NE244" s="62">
        <f t="shared" si="885"/>
        <v>3.0556730303235473</v>
      </c>
      <c r="NF244" s="63">
        <f t="shared" si="1061"/>
        <v>3.0556730303235473</v>
      </c>
      <c r="NG244" s="63">
        <f t="shared" si="886"/>
        <v>2.4684557414670589</v>
      </c>
      <c r="NH244" s="64">
        <f t="shared" si="1062"/>
        <v>2.7535562610839222</v>
      </c>
      <c r="NI244" s="238">
        <f t="shared" si="1015"/>
        <v>-4.4575565219995283E-4</v>
      </c>
      <c r="NJ244" s="238">
        <f t="shared" si="1016"/>
        <v>-4.4575565219995283E-4</v>
      </c>
      <c r="NK244" s="238">
        <f t="shared" si="1017"/>
        <v>7.736129425151006E-5</v>
      </c>
      <c r="NL244" s="238">
        <f t="shared" si="1018"/>
        <v>-3.4991728394473398E-4</v>
      </c>
      <c r="NM244" s="239">
        <f t="shared" si="887"/>
        <v>0.28510051961686339</v>
      </c>
      <c r="NN244" s="240">
        <f t="shared" si="888"/>
        <v>0.43305840353935993</v>
      </c>
      <c r="NO244" s="240">
        <f>O244*IN244+0.005</f>
        <v>0.30211676923962516</v>
      </c>
      <c r="NP244" s="240">
        <f t="shared" si="889"/>
        <v>3.0154248963278254E-3</v>
      </c>
      <c r="NQ244" s="240">
        <f t="shared" si="1063"/>
        <v>0</v>
      </c>
      <c r="NR244" s="240">
        <f t="shared" si="890"/>
        <v>0</v>
      </c>
      <c r="NS244" s="240">
        <f t="shared" si="891"/>
        <v>0.65789556160476592</v>
      </c>
      <c r="NT244" s="240">
        <f t="shared" si="892"/>
        <v>2.0055538497453177E-2</v>
      </c>
      <c r="NU244" s="240">
        <f t="shared" si="893"/>
        <v>7.0547120342800116E-4</v>
      </c>
      <c r="NV244" s="240">
        <f t="shared" si="894"/>
        <v>0.20872306994516412</v>
      </c>
      <c r="NW244" s="240">
        <f t="shared" si="895"/>
        <v>0.12418010765569135</v>
      </c>
      <c r="NX244" s="240">
        <f t="shared" si="896"/>
        <v>0.60768070529917317</v>
      </c>
      <c r="NY244" s="240">
        <f t="shared" si="897"/>
        <v>0.23818460035320108</v>
      </c>
      <c r="NZ244" s="240">
        <f t="shared" si="898"/>
        <v>4.0312640195885782E-4</v>
      </c>
      <c r="OA244" s="240">
        <f t="shared" si="899"/>
        <v>0.17455373207053537</v>
      </c>
      <c r="OB244" s="241">
        <f t="shared" si="900"/>
        <v>0</v>
      </c>
      <c r="OC244" s="4"/>
      <c r="OD244" s="4"/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136"/>
      <c r="OP244" s="13"/>
      <c r="OQ244" s="13"/>
      <c r="OR244" s="13"/>
      <c r="OS244" s="13"/>
      <c r="OT244" s="13"/>
    </row>
    <row r="245" spans="1:410" ht="15" customHeight="1">
      <c r="A245" s="242">
        <v>226</v>
      </c>
      <c r="B245" s="49" t="s">
        <v>295</v>
      </c>
      <c r="C245" s="50">
        <v>2</v>
      </c>
      <c r="D245" s="51">
        <v>339.3</v>
      </c>
      <c r="E245" s="52">
        <v>339.3</v>
      </c>
      <c r="F245" s="52"/>
      <c r="G245" s="52"/>
      <c r="H245" s="53"/>
      <c r="I245" s="57">
        <v>2.9802078005264017</v>
      </c>
      <c r="J245" s="58">
        <v>2.9802078005264017</v>
      </c>
      <c r="K245" s="58">
        <v>2.5804999999999998</v>
      </c>
      <c r="L245" s="243">
        <v>2.9104999999999999</v>
      </c>
      <c r="M245" s="1">
        <v>0.33</v>
      </c>
      <c r="N245" s="2">
        <v>0.1459</v>
      </c>
      <c r="O245" s="2">
        <v>6.9707800526401603E-2</v>
      </c>
      <c r="P245" s="2">
        <v>0</v>
      </c>
      <c r="Q245" s="2">
        <v>0</v>
      </c>
      <c r="R245" s="2">
        <v>0</v>
      </c>
      <c r="S245" s="2">
        <v>0.68389999999999995</v>
      </c>
      <c r="T245" s="2">
        <v>0</v>
      </c>
      <c r="U245" s="2">
        <v>0</v>
      </c>
      <c r="V245" s="2">
        <v>0.1298</v>
      </c>
      <c r="W245" s="2">
        <v>0.1087</v>
      </c>
      <c r="X245" s="2">
        <v>1.0414000000000001</v>
      </c>
      <c r="Y245" s="2">
        <v>0.19639999999999999</v>
      </c>
      <c r="Z245" s="2">
        <v>3.3999999999999998E-3</v>
      </c>
      <c r="AA245" s="2">
        <v>0.27100000000000002</v>
      </c>
      <c r="AB245" s="3">
        <v>0</v>
      </c>
      <c r="AC245" s="244">
        <v>42.86</v>
      </c>
      <c r="AD245" s="108">
        <v>9.4291999999999998</v>
      </c>
      <c r="AE245" s="108">
        <v>28.847051579999999</v>
      </c>
      <c r="AF245" s="108">
        <f t="shared" si="901"/>
        <v>2.8551080830789202</v>
      </c>
      <c r="AG245" s="108">
        <f t="shared" si="902"/>
        <v>9.0273963214451989</v>
      </c>
      <c r="AH245" s="108">
        <v>1.67319120008333</v>
      </c>
      <c r="AI245" s="108">
        <v>6.0450893281873679</v>
      </c>
      <c r="AJ245" s="108">
        <f t="shared" si="903"/>
        <v>0.11694225305378464</v>
      </c>
      <c r="AK245" s="108">
        <f t="shared" si="904"/>
        <v>3.5379973409295644</v>
      </c>
      <c r="AL245" s="108">
        <v>4.4427266054135348</v>
      </c>
      <c r="AM245" s="245">
        <v>111.95671045642108</v>
      </c>
      <c r="AN245" s="244">
        <v>18.46</v>
      </c>
      <c r="AO245" s="108">
        <v>4.0612000000000004</v>
      </c>
      <c r="AP245" s="108">
        <v>12.424558380000001</v>
      </c>
      <c r="AQ245" s="108">
        <f t="shared" si="905"/>
        <v>1.2297082411021201</v>
      </c>
      <c r="AR245" s="108">
        <f t="shared" si="906"/>
        <v>3.8881412994372</v>
      </c>
      <c r="AS245" s="246">
        <v>1.658636520225</v>
      </c>
      <c r="AT245" s="247">
        <v>0.49076498701088833</v>
      </c>
      <c r="AU245" s="108">
        <v>2.6721208277164252</v>
      </c>
      <c r="AV245" s="108">
        <f t="shared" si="907"/>
        <v>5.1692177412174252E-2</v>
      </c>
      <c r="AW245" s="108">
        <f t="shared" si="908"/>
        <v>1.5639068125959368</v>
      </c>
      <c r="AX245" s="108">
        <v>1.9638257863970716</v>
      </c>
      <c r="AY245" s="245">
        <v>49.488409817206204</v>
      </c>
      <c r="AZ245" s="248">
        <v>3</v>
      </c>
      <c r="BA245" s="108">
        <v>15.291499999999996</v>
      </c>
      <c r="BB245" s="108">
        <v>1.5946847238791999</v>
      </c>
      <c r="BC245" s="109">
        <v>1.27574777910336</v>
      </c>
      <c r="BD245" s="109">
        <v>0.31893694477583989</v>
      </c>
      <c r="BE245" s="108">
        <v>0.59800687499999994</v>
      </c>
      <c r="BF245" s="109">
        <v>0.47840549999999998</v>
      </c>
      <c r="BG245" s="109">
        <v>0.11960137499999995</v>
      </c>
      <c r="BH245" s="108">
        <v>1.2763459867181812</v>
      </c>
      <c r="BI245" s="109">
        <f t="shared" si="909"/>
        <v>0.74700446295457645</v>
      </c>
      <c r="BJ245" s="108">
        <f t="shared" si="910"/>
        <v>2.4690913113063217E-2</v>
      </c>
      <c r="BK245" s="108">
        <v>0.93802687927986883</v>
      </c>
      <c r="BL245" s="245">
        <v>23.63827735785269</v>
      </c>
      <c r="BM245" s="244">
        <v>0</v>
      </c>
      <c r="BN245" s="108">
        <v>0</v>
      </c>
      <c r="BO245" s="108">
        <v>0</v>
      </c>
      <c r="BP245" s="108">
        <f t="shared" si="911"/>
        <v>0</v>
      </c>
      <c r="BQ245" s="108">
        <f t="shared" si="912"/>
        <v>0</v>
      </c>
      <c r="BR245" s="108">
        <v>0</v>
      </c>
      <c r="BS245" s="108">
        <v>0</v>
      </c>
      <c r="BT245" s="108">
        <f t="shared" si="913"/>
        <v>0</v>
      </c>
      <c r="BU245" s="108">
        <f t="shared" si="914"/>
        <v>0</v>
      </c>
      <c r="BV245" s="108">
        <v>0</v>
      </c>
      <c r="BW245" s="245">
        <v>0</v>
      </c>
      <c r="BX245" s="107">
        <v>0</v>
      </c>
      <c r="BY245" s="108">
        <v>0</v>
      </c>
      <c r="BZ245" s="109">
        <f t="shared" si="915"/>
        <v>0</v>
      </c>
      <c r="CA245" s="109">
        <f t="shared" si="916"/>
        <v>0</v>
      </c>
      <c r="CB245" s="108">
        <v>0</v>
      </c>
      <c r="CC245" s="110">
        <v>0</v>
      </c>
      <c r="CD245" s="244">
        <v>0</v>
      </c>
      <c r="CE245" s="108">
        <v>0</v>
      </c>
      <c r="CF245" s="109">
        <f t="shared" si="917"/>
        <v>0</v>
      </c>
      <c r="CG245" s="109">
        <f t="shared" si="918"/>
        <v>0</v>
      </c>
      <c r="CH245" s="108">
        <v>0</v>
      </c>
      <c r="CI245" s="245">
        <v>0</v>
      </c>
      <c r="CJ245" s="249">
        <v>85.273037678624092</v>
      </c>
      <c r="CK245" s="250">
        <v>18.760068289297301</v>
      </c>
      <c r="CL245" s="250">
        <v>9.9392496026589399</v>
      </c>
      <c r="CM245" s="251">
        <v>5.395325308048939</v>
      </c>
      <c r="CN245" s="252">
        <f t="shared" si="806"/>
        <v>2.6299513214084551</v>
      </c>
      <c r="CO245" s="250">
        <v>57.393273828710988</v>
      </c>
      <c r="CP245" s="252">
        <f t="shared" si="919"/>
        <v>5.6804418839228417</v>
      </c>
      <c r="CQ245" s="250">
        <v>17.960651111956818</v>
      </c>
      <c r="CR245" s="250">
        <v>12.509690946148272</v>
      </c>
      <c r="CS245" s="252">
        <f t="shared" si="920"/>
        <v>0.24199997135323834</v>
      </c>
      <c r="CT245" s="252">
        <f t="shared" si="921"/>
        <v>7.3215218006703067</v>
      </c>
      <c r="CU245" s="250">
        <f t="shared" si="807"/>
        <v>183.8753203454396</v>
      </c>
      <c r="CV245" s="245">
        <f t="shared" si="922"/>
        <v>231.68290363525392</v>
      </c>
      <c r="CW245" s="244">
        <v>0</v>
      </c>
      <c r="CX245" s="108">
        <v>0</v>
      </c>
      <c r="CY245" s="108">
        <f t="shared" si="923"/>
        <v>0</v>
      </c>
      <c r="CZ245" s="108">
        <f t="shared" si="924"/>
        <v>0</v>
      </c>
      <c r="DA245" s="108">
        <v>0</v>
      </c>
      <c r="DB245" s="245">
        <v>0</v>
      </c>
      <c r="DC245" s="244">
        <v>0</v>
      </c>
      <c r="DD245" s="108">
        <v>0</v>
      </c>
      <c r="DE245" s="108">
        <f t="shared" si="925"/>
        <v>0</v>
      </c>
      <c r="DF245" s="108">
        <f t="shared" si="926"/>
        <v>0</v>
      </c>
      <c r="DG245" s="108">
        <v>0</v>
      </c>
      <c r="DH245" s="245">
        <v>0</v>
      </c>
      <c r="DI245" s="107">
        <v>17.067844398592001</v>
      </c>
      <c r="DJ245" s="108">
        <v>3.7549257676902403</v>
      </c>
      <c r="DK245" s="108">
        <v>0.28293389524019319</v>
      </c>
      <c r="DL245" s="108">
        <v>11.487563876005542</v>
      </c>
      <c r="DM245" s="108">
        <f t="shared" si="927"/>
        <v>1.1369701470637725</v>
      </c>
      <c r="DN245" s="108">
        <f t="shared" si="928"/>
        <v>3.5949182393571744</v>
      </c>
      <c r="DO245" s="108">
        <v>2.3793085594395422</v>
      </c>
      <c r="DP245" s="108">
        <f t="shared" si="929"/>
        <v>4.6027724082357946E-2</v>
      </c>
      <c r="DQ245" s="108">
        <f t="shared" si="930"/>
        <v>1.3925331619660619</v>
      </c>
      <c r="DR245" s="108">
        <v>1.7486288248483761</v>
      </c>
      <c r="DS245" s="110">
        <v>44.065446386179069</v>
      </c>
      <c r="DT245" s="244">
        <v>14.23</v>
      </c>
      <c r="DU245" s="108">
        <v>3.1305999999999998</v>
      </c>
      <c r="DV245" s="108">
        <v>9.5775441899999993</v>
      </c>
      <c r="DW245" s="108">
        <f t="shared" si="931"/>
        <v>0.94792785866106</v>
      </c>
      <c r="DX245" s="108">
        <f t="shared" si="932"/>
        <v>2.9971966788185997</v>
      </c>
      <c r="DY245" s="108">
        <v>0.293517782</v>
      </c>
      <c r="DZ245" s="108">
        <v>6.5640265924999996E-2</v>
      </c>
      <c r="EA245" s="108"/>
      <c r="EB245" s="108">
        <v>1.9927030633685248</v>
      </c>
      <c r="EC245" s="108">
        <f t="shared" si="933"/>
        <v>3.8548840760864116E-2</v>
      </c>
      <c r="ED245" s="108">
        <f t="shared" si="934"/>
        <v>1.1662653364915698</v>
      </c>
      <c r="EE245" s="108">
        <v>1.4645002650646763</v>
      </c>
      <c r="EF245" s="245">
        <v>36.905406679629841</v>
      </c>
      <c r="EG245" s="249">
        <v>75.619258730158748</v>
      </c>
      <c r="EH245" s="250">
        <v>16.636236920634925</v>
      </c>
      <c r="EI245" s="250">
        <v>118.20029317841035</v>
      </c>
      <c r="EJ245" s="250">
        <v>50.89576894610957</v>
      </c>
      <c r="EK245" s="250">
        <f t="shared" si="935"/>
        <v>5.0373578356722488</v>
      </c>
      <c r="EL245" s="250">
        <v>15.927321933995529</v>
      </c>
      <c r="EM245" s="250">
        <v>19.078663717597895</v>
      </c>
      <c r="EN245" s="250">
        <f t="shared" si="936"/>
        <v>0.36907674961693127</v>
      </c>
      <c r="EO245" s="250">
        <f t="shared" si="937"/>
        <v>11.166131356671086</v>
      </c>
      <c r="EP245" s="250">
        <v>280.43022149291153</v>
      </c>
      <c r="EQ245" s="245">
        <v>353.34207908106856</v>
      </c>
      <c r="ER245" s="244">
        <v>25.1</v>
      </c>
      <c r="ES245" s="108">
        <v>5.5220000000000002</v>
      </c>
      <c r="ET245" s="108">
        <v>16.893630300000002</v>
      </c>
      <c r="EU245" s="108">
        <f t="shared" si="938"/>
        <v>1.6720301653122003</v>
      </c>
      <c r="EV245" s="108">
        <f t="shared" si="939"/>
        <v>5.2866926660820006</v>
      </c>
      <c r="EW245" s="108">
        <v>1.774404932675</v>
      </c>
      <c r="EX245" s="108">
        <v>3.59817257198528</v>
      </c>
      <c r="EY245" s="108">
        <f t="shared" si="940"/>
        <v>6.9606648405055246E-2</v>
      </c>
      <c r="EZ245" s="108">
        <f t="shared" si="941"/>
        <v>2.1058952648606808</v>
      </c>
      <c r="FA245" s="108">
        <v>2.6444103902330101</v>
      </c>
      <c r="FB245" s="245">
        <v>66.639141833871946</v>
      </c>
      <c r="FC245" s="244">
        <v>0.83333333333333293</v>
      </c>
      <c r="FD245" s="108">
        <v>6.0833333333333302E-2</v>
      </c>
      <c r="FE245" s="108">
        <f t="shared" si="942"/>
        <v>1.1768208333333328E-3</v>
      </c>
      <c r="FF245" s="108">
        <f t="shared" si="943"/>
        <v>3.5603803333333316E-2</v>
      </c>
      <c r="FG245" s="108">
        <v>4.4708333333333301E-2</v>
      </c>
      <c r="FH245" s="245">
        <v>1.1266499999999995</v>
      </c>
      <c r="FI245" s="244">
        <v>68.007333333333406</v>
      </c>
      <c r="FJ245" s="108">
        <v>4.9645353333333402</v>
      </c>
      <c r="FK245" s="108">
        <f t="shared" si="944"/>
        <v>9.6038936023333465E-2</v>
      </c>
      <c r="FL245" s="108">
        <f t="shared" si="945"/>
        <v>2.9055836654693374</v>
      </c>
      <c r="FM245" s="108">
        <v>3.6484999999999999</v>
      </c>
      <c r="FN245" s="245">
        <v>91.944442400000099</v>
      </c>
      <c r="FO245" s="244">
        <v>0</v>
      </c>
      <c r="FP245" s="108">
        <v>0</v>
      </c>
      <c r="FQ245" s="108">
        <f t="shared" si="946"/>
        <v>0</v>
      </c>
      <c r="FR245" s="108">
        <f t="shared" si="947"/>
        <v>0</v>
      </c>
      <c r="FS245" s="108">
        <v>0</v>
      </c>
      <c r="FT245" s="110">
        <v>0</v>
      </c>
      <c r="FU245" s="253">
        <f t="shared" si="808"/>
        <v>339.90437178499729</v>
      </c>
      <c r="FV245" s="254">
        <f t="shared" si="809"/>
        <v>132.03902272190766</v>
      </c>
      <c r="FW245" s="254">
        <f t="shared" si="810"/>
        <v>4.8748695875227028</v>
      </c>
      <c r="FX245" s="254">
        <f t="shared" si="811"/>
        <v>15.291499999999996</v>
      </c>
      <c r="FY245" s="254">
        <f t="shared" si="812"/>
        <v>0</v>
      </c>
      <c r="FZ245" s="254">
        <f t="shared" si="813"/>
        <v>0</v>
      </c>
      <c r="GA245" s="254">
        <f t="shared" si="948"/>
        <v>0</v>
      </c>
      <c r="GB245" s="254">
        <f t="shared" si="949"/>
        <v>0</v>
      </c>
      <c r="GC245" s="254">
        <f t="shared" si="950"/>
        <v>68.007333333333406</v>
      </c>
      <c r="GD245" s="254">
        <f t="shared" si="951"/>
        <v>0</v>
      </c>
      <c r="GE245" s="254">
        <f t="shared" si="814"/>
        <v>187.51939110082611</v>
      </c>
      <c r="GF245" s="255">
        <f t="shared" si="815"/>
        <v>71.592428266332874</v>
      </c>
      <c r="GG245" s="255">
        <f t="shared" si="816"/>
        <v>18.559544214813165</v>
      </c>
      <c r="GH245" s="254">
        <f t="shared" si="817"/>
        <v>54.577463667828155</v>
      </c>
      <c r="GI245" s="255">
        <f t="shared" si="818"/>
        <v>38.969780467249791</v>
      </c>
      <c r="GJ245" s="256">
        <f t="shared" si="819"/>
        <v>1.0558010346541358</v>
      </c>
      <c r="GK245" s="253">
        <f t="shared" si="952"/>
        <v>802.21395219641545</v>
      </c>
      <c r="GL245" s="257">
        <f t="shared" si="953"/>
        <v>1010.7895797674835</v>
      </c>
      <c r="GM245" s="221">
        <f t="shared" si="954"/>
        <v>1010.7895797674835</v>
      </c>
      <c r="GN245" s="222">
        <f t="shared" si="955"/>
        <v>567.58789145341075</v>
      </c>
      <c r="GO245" s="222">
        <f t="shared" si="956"/>
        <v>30.8576706946074</v>
      </c>
      <c r="GP245" s="55">
        <f t="shared" si="957"/>
        <v>0.56152922706620656</v>
      </c>
      <c r="GQ245" s="56">
        <f t="shared" si="958"/>
        <v>3.0528283346278391E-2</v>
      </c>
      <c r="GR245" s="258">
        <f t="shared" si="959"/>
        <v>1.0927204609716132</v>
      </c>
      <c r="GS245" s="227">
        <f t="shared" si="820"/>
        <v>1010.7895797674835</v>
      </c>
      <c r="GT245" s="222">
        <f t="shared" si="1047"/>
        <v>567.58789145341075</v>
      </c>
      <c r="GU245" s="222">
        <f t="shared" si="1048"/>
        <v>30.8576706946074</v>
      </c>
      <c r="GV245" s="37">
        <f t="shared" si="1013"/>
        <v>0.56152922706620656</v>
      </c>
      <c r="GW245" s="228">
        <f t="shared" si="1014"/>
        <v>3.0528283346278391E-2</v>
      </c>
      <c r="GX245" s="258">
        <f t="shared" si="960"/>
        <v>1.0927204609716132</v>
      </c>
      <c r="GY245" s="221">
        <f t="shared" si="1019"/>
        <v>875.19459195320974</v>
      </c>
      <c r="GZ245" s="222">
        <f t="shared" si="961"/>
        <v>481.23968105515451</v>
      </c>
      <c r="HA245" s="222">
        <f t="shared" si="962"/>
        <v>24.871543588887498</v>
      </c>
      <c r="HB245" s="55">
        <f t="shared" si="963"/>
        <v>0.54986592179591864</v>
      </c>
      <c r="HC245" s="56">
        <f t="shared" si="964"/>
        <v>2.8418301275583292E-2</v>
      </c>
      <c r="HD245" s="258">
        <f t="shared" si="965"/>
        <v>1.0905659848130083</v>
      </c>
      <c r="HE245" s="221">
        <f t="shared" si="966"/>
        <v>987.15130240963083</v>
      </c>
      <c r="HF245" s="222">
        <f t="shared" si="967"/>
        <v>566.43959619295697</v>
      </c>
      <c r="HG245" s="222">
        <f t="shared" si="968"/>
        <v>28.616327012414704</v>
      </c>
      <c r="HH245" s="55">
        <f t="shared" si="969"/>
        <v>0.57381233738970006</v>
      </c>
      <c r="HI245" s="56">
        <f t="shared" si="970"/>
        <v>2.8988795276430685E-2</v>
      </c>
      <c r="HJ245" s="259">
        <f t="shared" si="971"/>
        <v>1.0944067576572851</v>
      </c>
      <c r="HK245" s="54">
        <f t="shared" si="821"/>
        <v>3.2565340415824071</v>
      </c>
      <c r="HL245" s="55">
        <f t="shared" si="822"/>
        <v>3.2565340415824071</v>
      </c>
      <c r="HM245" s="55">
        <f t="shared" si="823"/>
        <v>2.8142055238099677</v>
      </c>
      <c r="HN245" s="56">
        <f t="shared" si="824"/>
        <v>3.185270868161528</v>
      </c>
      <c r="HQ245" s="57">
        <f t="shared" si="825"/>
        <v>67.618980268097218</v>
      </c>
      <c r="HR245" s="58">
        <f t="shared" si="972"/>
        <v>78.214874476108051</v>
      </c>
      <c r="HS245" s="58">
        <f t="shared" si="826"/>
        <v>2.9720503361327046</v>
      </c>
      <c r="HT245" s="58">
        <f t="shared" si="973"/>
        <v>3.4324209331996607</v>
      </c>
      <c r="HU245" s="58">
        <f t="shared" si="827"/>
        <v>88.854532108270703</v>
      </c>
      <c r="HV245" s="55">
        <f t="shared" si="1020"/>
        <v>0.7610076679679364</v>
      </c>
      <c r="HW245" s="56">
        <f t="shared" si="1021"/>
        <v>3.344849458563591E-2</v>
      </c>
      <c r="HX245" s="260">
        <f t="shared" si="1022"/>
        <v>1.1244310733818907</v>
      </c>
      <c r="HY245" s="57">
        <f t="shared" si="828"/>
        <v>29.172698696680428</v>
      </c>
      <c r="HZ245" s="58">
        <f t="shared" si="974"/>
        <v>33.744060582450253</v>
      </c>
      <c r="IA245" s="58">
        <f t="shared" si="829"/>
        <v>1.7721654055251828</v>
      </c>
      <c r="IB245" s="58">
        <f t="shared" si="975"/>
        <v>2.0466738268410336</v>
      </c>
      <c r="IC245" s="58">
        <f t="shared" si="830"/>
        <v>39.27651572794143</v>
      </c>
      <c r="ID245" s="55">
        <f t="shared" si="1023"/>
        <v>0.74275169668186436</v>
      </c>
      <c r="IE245" s="56">
        <f t="shared" si="1024"/>
        <v>4.5120229548886871E-2</v>
      </c>
      <c r="IF245" s="260">
        <f t="shared" si="1025"/>
        <v>1.1233783144271707</v>
      </c>
      <c r="IG245" s="57">
        <f t="shared" si="831"/>
        <v>0.91134544480458324</v>
      </c>
      <c r="IH245" s="58">
        <f t="shared" si="976"/>
        <v>1.0541532760054615</v>
      </c>
      <c r="II245" s="58">
        <f t="shared" si="832"/>
        <v>1.7788441922164233</v>
      </c>
      <c r="IJ245" s="58">
        <f t="shared" si="977"/>
        <v>2.0543871575907473</v>
      </c>
      <c r="IK245" s="58">
        <f t="shared" si="833"/>
        <v>18.760537585597373</v>
      </c>
      <c r="IL245" s="55">
        <f t="shared" si="834"/>
        <v>4.8577789450139797E-2</v>
      </c>
      <c r="IM245" s="56">
        <f t="shared" si="835"/>
        <v>9.4818401876823472E-2</v>
      </c>
      <c r="IN245" s="260">
        <f t="shared" si="836"/>
        <v>1.0222995100575569</v>
      </c>
      <c r="IO245" s="57">
        <f t="shared" si="837"/>
        <v>0</v>
      </c>
      <c r="IP245" s="58">
        <f t="shared" si="978"/>
        <v>0</v>
      </c>
      <c r="IQ245" s="58">
        <f t="shared" si="838"/>
        <v>0</v>
      </c>
      <c r="IR245" s="58">
        <f t="shared" si="979"/>
        <v>0</v>
      </c>
      <c r="IS245" s="58">
        <f t="shared" si="839"/>
        <v>0</v>
      </c>
      <c r="IT245" s="55"/>
      <c r="IU245" s="56"/>
      <c r="IV245" s="260"/>
      <c r="IW245" s="57">
        <f t="shared" si="840"/>
        <v>0</v>
      </c>
      <c r="IX245" s="58">
        <f t="shared" si="980"/>
        <v>0</v>
      </c>
      <c r="IY245" s="58">
        <f t="shared" si="841"/>
        <v>0</v>
      </c>
      <c r="IZ245" s="58">
        <f t="shared" si="981"/>
        <v>0</v>
      </c>
      <c r="JA245" s="58">
        <f t="shared" si="842"/>
        <v>0</v>
      </c>
      <c r="JB245" s="55"/>
      <c r="JC245" s="56"/>
      <c r="JD245" s="260"/>
      <c r="JE245" s="57">
        <f t="shared" si="843"/>
        <v>0</v>
      </c>
      <c r="JF245" s="58">
        <f t="shared" si="982"/>
        <v>0</v>
      </c>
      <c r="JG245" s="58">
        <f t="shared" si="844"/>
        <v>0</v>
      </c>
      <c r="JH245" s="58">
        <f t="shared" si="983"/>
        <v>0</v>
      </c>
      <c r="JI245" s="58">
        <f t="shared" si="845"/>
        <v>0</v>
      </c>
      <c r="JJ245" s="55"/>
      <c r="JK245" s="56"/>
      <c r="JL245" s="260"/>
      <c r="JM245" s="57">
        <f t="shared" si="846"/>
        <v>134.87735692132648</v>
      </c>
      <c r="JN245" s="58">
        <f t="shared" si="984"/>
        <v>156.01263875089836</v>
      </c>
      <c r="JO245" s="58">
        <f t="shared" si="847"/>
        <v>8.552393176684534</v>
      </c>
      <c r="JP245" s="58">
        <f t="shared" si="985"/>
        <v>9.8771588797529688</v>
      </c>
      <c r="JQ245" s="58">
        <f t="shared" si="848"/>
        <v>183.87532034543963</v>
      </c>
      <c r="JR245" s="55">
        <f t="shared" si="849"/>
        <v>0.73352615602755977</v>
      </c>
      <c r="JS245" s="56">
        <f t="shared" si="850"/>
        <v>4.6511914489761191E-2</v>
      </c>
      <c r="JT245" s="260">
        <f t="shared" si="851"/>
        <v>1.1221482442039825</v>
      </c>
      <c r="JU245" s="57">
        <f t="shared" si="852"/>
        <v>0</v>
      </c>
      <c r="JV245" s="58">
        <f t="shared" si="986"/>
        <v>0</v>
      </c>
      <c r="JW245" s="58">
        <f t="shared" si="853"/>
        <v>0</v>
      </c>
      <c r="JX245" s="58">
        <f t="shared" si="987"/>
        <v>0</v>
      </c>
      <c r="JY245" s="58">
        <f t="shared" si="854"/>
        <v>0</v>
      </c>
      <c r="JZ245" s="55"/>
      <c r="KA245" s="56"/>
      <c r="KB245" s="260"/>
      <c r="KC245" s="57">
        <f t="shared" si="855"/>
        <v>0</v>
      </c>
      <c r="KD245" s="58">
        <f t="shared" si="988"/>
        <v>0</v>
      </c>
      <c r="KE245" s="58">
        <f t="shared" si="856"/>
        <v>0</v>
      </c>
      <c r="KF245" s="58">
        <f t="shared" si="989"/>
        <v>0</v>
      </c>
      <c r="KG245" s="58">
        <f t="shared" si="857"/>
        <v>0</v>
      </c>
      <c r="KH245" s="55"/>
      <c r="KI245" s="56"/>
      <c r="KJ245" s="260"/>
      <c r="KK245" s="57">
        <f t="shared" si="858"/>
        <v>26.907460875896586</v>
      </c>
      <c r="KL245" s="58">
        <f t="shared" si="990"/>
        <v>31.123859995149584</v>
      </c>
      <c r="KM245" s="58">
        <f t="shared" si="859"/>
        <v>1.1829978711461304</v>
      </c>
      <c r="KN245" s="58">
        <f t="shared" si="991"/>
        <v>1.366244241386666</v>
      </c>
      <c r="KO245" s="58">
        <f t="shared" si="860"/>
        <v>34.97257649696752</v>
      </c>
      <c r="KP245" s="55">
        <f t="shared" si="992"/>
        <v>0.76938743355754013</v>
      </c>
      <c r="KQ245" s="56">
        <f t="shared" si="993"/>
        <v>3.3826443163222718E-2</v>
      </c>
      <c r="KR245" s="260">
        <f t="shared" si="994"/>
        <v>1.1258027268844497</v>
      </c>
      <c r="KS245" s="57">
        <f t="shared" si="861"/>
        <v>22.440023658678406</v>
      </c>
      <c r="KT245" s="58">
        <f t="shared" si="995"/>
        <v>25.956375365993313</v>
      </c>
      <c r="KU245" s="58">
        <f t="shared" si="862"/>
        <v>0.98647669942192406</v>
      </c>
      <c r="KV245" s="58">
        <f t="shared" si="996"/>
        <v>1.1392819401623802</v>
      </c>
      <c r="KW245" s="58">
        <f t="shared" si="863"/>
        <v>29.290005301293522</v>
      </c>
      <c r="KX245" s="55">
        <f t="shared" si="1035"/>
        <v>0.76613245466662294</v>
      </c>
      <c r="KY245" s="56">
        <f t="shared" si="1036"/>
        <v>3.3679635400351349E-2</v>
      </c>
      <c r="KZ245" s="260">
        <f t="shared" si="1037"/>
        <v>1.1252699311697745</v>
      </c>
      <c r="LA245" s="57">
        <f t="shared" si="864"/>
        <v>125.30950866540694</v>
      </c>
      <c r="LB245" s="58">
        <f t="shared" si="997"/>
        <v>144.94550867327621</v>
      </c>
      <c r="LC245" s="58">
        <f t="shared" si="865"/>
        <v>5.4064345852891798</v>
      </c>
      <c r="LD245" s="58">
        <f t="shared" si="998"/>
        <v>6.2438913025504741</v>
      </c>
      <c r="LE245" s="58">
        <f t="shared" si="866"/>
        <v>280.43022149291158</v>
      </c>
      <c r="LF245" s="55">
        <f t="shared" si="999"/>
        <v>0.44684737614335329</v>
      </c>
      <c r="LG245" s="56">
        <f t="shared" si="1000"/>
        <v>1.9279072549696068E-2</v>
      </c>
      <c r="LH245" s="260">
        <f t="shared" si="1001"/>
        <v>1.0730073121796113</v>
      </c>
      <c r="LI245" s="57">
        <f t="shared" si="867"/>
        <v>39.640957275750068</v>
      </c>
      <c r="LJ245" s="58">
        <f t="shared" si="1002"/>
        <v>45.852695280860104</v>
      </c>
      <c r="LK245" s="58">
        <f t="shared" si="868"/>
        <v>1.7416368137172555</v>
      </c>
      <c r="LL245" s="58">
        <f t="shared" si="1003"/>
        <v>2.0114163561620586</v>
      </c>
      <c r="LM245" s="58">
        <f t="shared" si="869"/>
        <v>52.888207804660276</v>
      </c>
      <c r="LN245" s="55">
        <f t="shared" si="1038"/>
        <v>0.74952355016758732</v>
      </c>
      <c r="LO245" s="56">
        <f t="shared" si="1039"/>
        <v>3.2930531890017836E-2</v>
      </c>
      <c r="LP245" s="260">
        <f t="shared" si="1040"/>
        <v>1.1225512797010249</v>
      </c>
      <c r="LQ245" s="57">
        <f t="shared" si="870"/>
        <v>4.3436640066666643E-2</v>
      </c>
      <c r="LR245" s="58">
        <f t="shared" si="1004"/>
        <v>5.0243161565113312E-2</v>
      </c>
      <c r="LS245" s="58">
        <f t="shared" si="871"/>
        <v>1.1768208333333328E-3</v>
      </c>
      <c r="LT245" s="58">
        <f t="shared" si="1005"/>
        <v>1.359110380416666E-3</v>
      </c>
      <c r="LU245" s="58">
        <f t="shared" si="872"/>
        <v>0.89416666666666633</v>
      </c>
      <c r="LV245" s="55">
        <f t="shared" si="873"/>
        <v>4.857778945013979E-2</v>
      </c>
      <c r="LW245" s="56">
        <f t="shared" si="874"/>
        <v>1.3161090400745572E-3</v>
      </c>
      <c r="LX245" s="260">
        <f t="shared" si="875"/>
        <v>1.0078160048971445</v>
      </c>
      <c r="LY245" s="57">
        <f t="shared" si="876"/>
        <v>3.5448120718725917</v>
      </c>
      <c r="LZ245" s="58">
        <f t="shared" si="1006"/>
        <v>4.1002841235350269</v>
      </c>
      <c r="MA245" s="58">
        <f t="shared" si="877"/>
        <v>9.6038936023333465E-2</v>
      </c>
      <c r="MB245" s="58">
        <f t="shared" si="1007"/>
        <v>0.11091536721334783</v>
      </c>
      <c r="MC245" s="58">
        <f t="shared" si="878"/>
        <v>72.971779682539761</v>
      </c>
      <c r="MD245" s="55">
        <f t="shared" si="1041"/>
        <v>4.8577848687453247E-2</v>
      </c>
      <c r="ME245" s="56">
        <f t="shared" si="1042"/>
        <v>1.3161106449801042E-3</v>
      </c>
      <c r="MF245" s="260">
        <f t="shared" si="1043"/>
        <v>1.0078160144282313</v>
      </c>
      <c r="MG245" s="57">
        <f t="shared" si="879"/>
        <v>0</v>
      </c>
      <c r="MH245" s="58">
        <f t="shared" si="1008"/>
        <v>0</v>
      </c>
      <c r="MI245" s="58">
        <f t="shared" si="880"/>
        <v>0</v>
      </c>
      <c r="MJ245" s="58">
        <f t="shared" si="1009"/>
        <v>0</v>
      </c>
      <c r="MK245" s="58">
        <f t="shared" si="881"/>
        <v>0</v>
      </c>
      <c r="ML245" s="55"/>
      <c r="MM245" s="56"/>
      <c r="MN245" s="260"/>
      <c r="MO245" s="59">
        <v>2.9802078005264017</v>
      </c>
      <c r="MP245" s="60">
        <v>2.9802078005264017</v>
      </c>
      <c r="MQ245" s="60">
        <v>2.5804999999999998</v>
      </c>
      <c r="MR245" s="61">
        <v>2.9104999999999999</v>
      </c>
      <c r="MS245" s="59">
        <f t="shared" si="882"/>
        <v>1.0927204609716132</v>
      </c>
      <c r="MT245" s="60">
        <f t="shared" si="1058"/>
        <v>1.0927204609716132</v>
      </c>
      <c r="MU245" s="60">
        <f t="shared" si="1010"/>
        <v>1.0905659848130083</v>
      </c>
      <c r="MV245" s="61">
        <f t="shared" si="1044"/>
        <v>1.0944067576572851</v>
      </c>
      <c r="MW245" s="66">
        <f t="shared" si="1011"/>
        <v>3.2565340415824071</v>
      </c>
      <c r="MX245" s="67">
        <f t="shared" si="1045"/>
        <v>3.2565340415824071</v>
      </c>
      <c r="MY245" s="67">
        <f t="shared" si="1012"/>
        <v>2.8142055238099677</v>
      </c>
      <c r="MZ245" s="261">
        <f t="shared" si="1046"/>
        <v>3.185270868161528</v>
      </c>
      <c r="NA245" s="59">
        <f t="shared" si="883"/>
        <v>1.0927265609746255</v>
      </c>
      <c r="NB245" s="60">
        <f t="shared" si="1059"/>
        <v>1.0927265609746255</v>
      </c>
      <c r="NC245" s="60">
        <f t="shared" si="884"/>
        <v>1.0905745848934756</v>
      </c>
      <c r="ND245" s="262">
        <f t="shared" si="1060"/>
        <v>1.094413320918618</v>
      </c>
      <c r="NE245" s="62">
        <f t="shared" si="885"/>
        <v>3.2565522208589677</v>
      </c>
      <c r="NF245" s="63">
        <f t="shared" si="1061"/>
        <v>3.2565522208589677</v>
      </c>
      <c r="NG245" s="63">
        <f t="shared" si="886"/>
        <v>2.8142277163176135</v>
      </c>
      <c r="NH245" s="64">
        <f t="shared" si="1062"/>
        <v>3.1852899705336375</v>
      </c>
      <c r="NI245" s="238">
        <f t="shared" si="1015"/>
        <v>-1.8179276560559288E-5</v>
      </c>
      <c r="NJ245" s="238">
        <f t="shared" si="1016"/>
        <v>-1.8179276560559288E-5</v>
      </c>
      <c r="NK245" s="238">
        <f t="shared" si="1017"/>
        <v>-2.2192507645790727E-5</v>
      </c>
      <c r="NL245" s="238">
        <f t="shared" si="1018"/>
        <v>-1.910237210944743E-5</v>
      </c>
      <c r="NM245" s="239">
        <f t="shared" si="887"/>
        <v>0.37106225421602396</v>
      </c>
      <c r="NN245" s="240">
        <f t="shared" si="888"/>
        <v>0.16390089607492422</v>
      </c>
      <c r="NO245" s="240">
        <f>O245*IN245</f>
        <v>7.1262250325330262E-2</v>
      </c>
      <c r="NP245" s="240">
        <f t="shared" si="889"/>
        <v>0</v>
      </c>
      <c r="NQ245" s="240">
        <f t="shared" si="1063"/>
        <v>0</v>
      </c>
      <c r="NR245" s="240">
        <f t="shared" si="890"/>
        <v>0</v>
      </c>
      <c r="NS245" s="240">
        <f t="shared" si="891"/>
        <v>0.76743718421110363</v>
      </c>
      <c r="NT245" s="240">
        <f t="shared" si="892"/>
        <v>0</v>
      </c>
      <c r="NU245" s="240">
        <f t="shared" si="893"/>
        <v>0</v>
      </c>
      <c r="NV245" s="240">
        <f t="shared" si="894"/>
        <v>0.14612919394960158</v>
      </c>
      <c r="NW245" s="240">
        <f t="shared" si="895"/>
        <v>0.12231684151815449</v>
      </c>
      <c r="NX245" s="240">
        <f t="shared" si="896"/>
        <v>1.1174298149038473</v>
      </c>
      <c r="NY245" s="240">
        <f t="shared" si="897"/>
        <v>0.22046907133328128</v>
      </c>
      <c r="NZ245" s="240">
        <f t="shared" si="898"/>
        <v>3.426574416650291E-3</v>
      </c>
      <c r="OA245" s="240">
        <f t="shared" si="899"/>
        <v>0.27311813991005068</v>
      </c>
      <c r="OB245" s="241">
        <f t="shared" si="900"/>
        <v>0</v>
      </c>
      <c r="OC245" s="4"/>
      <c r="OD245" s="4"/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136"/>
      <c r="OP245" s="13"/>
      <c r="OQ245" s="13"/>
      <c r="OR245" s="13"/>
      <c r="OS245" s="13"/>
      <c r="OT245" s="13"/>
    </row>
    <row r="246" spans="1:410" ht="15" customHeight="1">
      <c r="A246" s="242">
        <v>227</v>
      </c>
      <c r="B246" s="49" t="s">
        <v>296</v>
      </c>
      <c r="C246" s="50">
        <v>1</v>
      </c>
      <c r="D246" s="51">
        <v>396.4</v>
      </c>
      <c r="E246" s="52">
        <v>211.7</v>
      </c>
      <c r="F246" s="52">
        <v>184.7</v>
      </c>
      <c r="G246" s="52"/>
      <c r="H246" s="53"/>
      <c r="I246" s="57">
        <v>1.1137276477301843</v>
      </c>
      <c r="J246" s="58"/>
      <c r="K246" s="58">
        <v>0.5927</v>
      </c>
      <c r="L246" s="243"/>
      <c r="M246" s="1">
        <v>0</v>
      </c>
      <c r="N246" s="2">
        <v>0</v>
      </c>
      <c r="O246" s="2">
        <v>0.52102764773018428</v>
      </c>
      <c r="P246" s="2">
        <v>0</v>
      </c>
      <c r="Q246" s="2">
        <v>0</v>
      </c>
      <c r="R246" s="2">
        <v>0</v>
      </c>
      <c r="S246" s="2">
        <v>0.3609</v>
      </c>
      <c r="T246" s="2">
        <v>0</v>
      </c>
      <c r="U246" s="2">
        <v>0</v>
      </c>
      <c r="V246" s="2">
        <v>2.5700000000000001E-2</v>
      </c>
      <c r="W246" s="2">
        <v>0</v>
      </c>
      <c r="X246" s="2">
        <v>0.20319999999999999</v>
      </c>
      <c r="Y246" s="2">
        <v>0</v>
      </c>
      <c r="Z246" s="2">
        <v>2.8999999999999998E-3</v>
      </c>
      <c r="AA246" s="2">
        <v>0</v>
      </c>
      <c r="AB246" s="3">
        <v>0</v>
      </c>
      <c r="AC246" s="244">
        <v>0</v>
      </c>
      <c r="AD246" s="108">
        <v>0</v>
      </c>
      <c r="AE246" s="108">
        <v>0</v>
      </c>
      <c r="AF246" s="108">
        <f t="shared" si="901"/>
        <v>0</v>
      </c>
      <c r="AG246" s="108">
        <f t="shared" si="902"/>
        <v>0</v>
      </c>
      <c r="AH246" s="108">
        <v>0</v>
      </c>
      <c r="AI246" s="108">
        <v>0</v>
      </c>
      <c r="AJ246" s="108">
        <f t="shared" si="903"/>
        <v>0</v>
      </c>
      <c r="AK246" s="108">
        <f t="shared" si="904"/>
        <v>0</v>
      </c>
      <c r="AL246" s="108">
        <v>0</v>
      </c>
      <c r="AM246" s="245">
        <v>0</v>
      </c>
      <c r="AN246" s="244">
        <v>0</v>
      </c>
      <c r="AO246" s="108">
        <v>0</v>
      </c>
      <c r="AP246" s="108">
        <v>0</v>
      </c>
      <c r="AQ246" s="108">
        <f t="shared" si="905"/>
        <v>0</v>
      </c>
      <c r="AR246" s="108">
        <f t="shared" si="906"/>
        <v>0</v>
      </c>
      <c r="AS246" s="246">
        <v>0</v>
      </c>
      <c r="AT246" s="247">
        <v>0</v>
      </c>
      <c r="AU246" s="108">
        <v>0</v>
      </c>
      <c r="AV246" s="108">
        <f t="shared" si="907"/>
        <v>0</v>
      </c>
      <c r="AW246" s="108">
        <f t="shared" si="908"/>
        <v>0</v>
      </c>
      <c r="AX246" s="108">
        <v>0</v>
      </c>
      <c r="AY246" s="245">
        <v>0</v>
      </c>
      <c r="AZ246" s="248">
        <v>14</v>
      </c>
      <c r="BA246" s="108">
        <v>71.360333333333315</v>
      </c>
      <c r="BB246" s="108">
        <v>7.4418620447696</v>
      </c>
      <c r="BC246" s="109">
        <v>5.9534896358156804</v>
      </c>
      <c r="BD246" s="109">
        <v>1.4883724089539196</v>
      </c>
      <c r="BE246" s="108">
        <v>2.7906987499999998</v>
      </c>
      <c r="BF246" s="109">
        <v>2.2325589999999997</v>
      </c>
      <c r="BG246" s="109">
        <v>0.55813975000000005</v>
      </c>
      <c r="BH246" s="108">
        <v>5.9562812713515125</v>
      </c>
      <c r="BI246" s="109">
        <f t="shared" si="909"/>
        <v>3.4860208271213571</v>
      </c>
      <c r="BJ246" s="108">
        <f t="shared" si="910"/>
        <v>0.11522426119429502</v>
      </c>
      <c r="BK246" s="108">
        <v>4.3774587699727219</v>
      </c>
      <c r="BL246" s="245">
        <v>110.31196100331258</v>
      </c>
      <c r="BM246" s="244">
        <v>0</v>
      </c>
      <c r="BN246" s="108">
        <v>0</v>
      </c>
      <c r="BO246" s="108">
        <v>0</v>
      </c>
      <c r="BP246" s="108">
        <f t="shared" si="911"/>
        <v>0</v>
      </c>
      <c r="BQ246" s="108">
        <f t="shared" si="912"/>
        <v>0</v>
      </c>
      <c r="BR246" s="108">
        <v>0</v>
      </c>
      <c r="BS246" s="108">
        <v>0</v>
      </c>
      <c r="BT246" s="108">
        <f t="shared" si="913"/>
        <v>0</v>
      </c>
      <c r="BU246" s="108">
        <f t="shared" si="914"/>
        <v>0</v>
      </c>
      <c r="BV246" s="108">
        <v>0</v>
      </c>
      <c r="BW246" s="245">
        <v>0</v>
      </c>
      <c r="BX246" s="107">
        <v>0</v>
      </c>
      <c r="BY246" s="108">
        <v>0</v>
      </c>
      <c r="BZ246" s="109">
        <f t="shared" si="915"/>
        <v>0</v>
      </c>
      <c r="CA246" s="109">
        <f t="shared" si="916"/>
        <v>0</v>
      </c>
      <c r="CB246" s="108">
        <v>0</v>
      </c>
      <c r="CC246" s="110">
        <v>0</v>
      </c>
      <c r="CD246" s="244">
        <v>0</v>
      </c>
      <c r="CE246" s="108">
        <v>0</v>
      </c>
      <c r="CF246" s="109">
        <f t="shared" si="917"/>
        <v>0</v>
      </c>
      <c r="CG246" s="109">
        <f t="shared" si="918"/>
        <v>0</v>
      </c>
      <c r="CH246" s="108">
        <v>0</v>
      </c>
      <c r="CI246" s="245">
        <v>0</v>
      </c>
      <c r="CJ246" s="249">
        <v>53.499853038038879</v>
      </c>
      <c r="CK246" s="250">
        <v>11.769967668368553</v>
      </c>
      <c r="CL246" s="250">
        <v>6.9924539433009958</v>
      </c>
      <c r="CM246" s="251">
        <v>6.3032919307709969</v>
      </c>
      <c r="CN246" s="252">
        <f t="shared" si="806"/>
        <v>3.0725396516543224</v>
      </c>
      <c r="CO246" s="250">
        <v>36.008236586811179</v>
      </c>
      <c r="CP246" s="252">
        <f t="shared" si="919"/>
        <v>3.5638792079430499</v>
      </c>
      <c r="CQ246" s="250">
        <v>11.26841755747669</v>
      </c>
      <c r="CR246" s="250">
        <v>7.9037473202659303</v>
      </c>
      <c r="CS246" s="252">
        <f t="shared" si="920"/>
        <v>0.15289799191054443</v>
      </c>
      <c r="CT246" s="252">
        <f t="shared" si="921"/>
        <v>4.6258103866374007</v>
      </c>
      <c r="CU246" s="250">
        <f t="shared" si="807"/>
        <v>116.17425855678555</v>
      </c>
      <c r="CV246" s="245">
        <f t="shared" si="922"/>
        <v>146.37956578154979</v>
      </c>
      <c r="CW246" s="244">
        <v>0</v>
      </c>
      <c r="CX246" s="108">
        <v>0</v>
      </c>
      <c r="CY246" s="108">
        <f t="shared" si="923"/>
        <v>0</v>
      </c>
      <c r="CZ246" s="108">
        <f t="shared" si="924"/>
        <v>0</v>
      </c>
      <c r="DA246" s="108">
        <v>0</v>
      </c>
      <c r="DB246" s="245">
        <v>0</v>
      </c>
      <c r="DC246" s="244">
        <v>0</v>
      </c>
      <c r="DD246" s="108">
        <v>0</v>
      </c>
      <c r="DE246" s="108">
        <f t="shared" si="925"/>
        <v>0</v>
      </c>
      <c r="DF246" s="108">
        <f t="shared" si="926"/>
        <v>0</v>
      </c>
      <c r="DG246" s="108">
        <v>0</v>
      </c>
      <c r="DH246" s="245">
        <v>0</v>
      </c>
      <c r="DI246" s="107">
        <v>3.9500318563200008</v>
      </c>
      <c r="DJ246" s="108">
        <v>0.86900700839040013</v>
      </c>
      <c r="DK246" s="108">
        <v>6.5173476649549977E-2</v>
      </c>
      <c r="DL246" s="108">
        <v>2.6585807909917456</v>
      </c>
      <c r="DM246" s="108">
        <f t="shared" si="927"/>
        <v>0.26313037520761706</v>
      </c>
      <c r="DN246" s="108">
        <f t="shared" si="928"/>
        <v>0.83197627273295682</v>
      </c>
      <c r="DO246" s="108">
        <v>0.55062389866167383</v>
      </c>
      <c r="DP246" s="108">
        <f t="shared" si="929"/>
        <v>1.0651819319610081E-2</v>
      </c>
      <c r="DQ246" s="108">
        <f t="shared" si="930"/>
        <v>0.32226254792192055</v>
      </c>
      <c r="DR246" s="108">
        <v>0.40467085155066851</v>
      </c>
      <c r="DS246" s="110">
        <v>10.197705459076847</v>
      </c>
      <c r="DT246" s="244">
        <v>0</v>
      </c>
      <c r="DU246" s="108">
        <v>0</v>
      </c>
      <c r="DV246" s="108">
        <v>0</v>
      </c>
      <c r="DW246" s="108">
        <f t="shared" si="931"/>
        <v>0</v>
      </c>
      <c r="DX246" s="108">
        <f t="shared" si="932"/>
        <v>0</v>
      </c>
      <c r="DY246" s="108">
        <v>0</v>
      </c>
      <c r="DZ246" s="108">
        <v>0</v>
      </c>
      <c r="EA246" s="108"/>
      <c r="EB246" s="108">
        <v>0</v>
      </c>
      <c r="EC246" s="108">
        <f t="shared" si="933"/>
        <v>0</v>
      </c>
      <c r="ED246" s="108">
        <f t="shared" si="934"/>
        <v>0</v>
      </c>
      <c r="EE246" s="108">
        <v>0</v>
      </c>
      <c r="EF246" s="245">
        <v>0</v>
      </c>
      <c r="EG246" s="249">
        <v>14.0618444444444</v>
      </c>
      <c r="EH246" s="250">
        <v>3.0936057777777699</v>
      </c>
      <c r="EI246" s="250">
        <v>32.944540935347973</v>
      </c>
      <c r="EJ246" s="250">
        <v>9.4643665888666391</v>
      </c>
      <c r="EK246" s="250">
        <f t="shared" si="935"/>
        <v>0.93672621876648676</v>
      </c>
      <c r="EL246" s="250">
        <v>2.9617788803199261</v>
      </c>
      <c r="EM246" s="250">
        <v>4.3481981154898888</v>
      </c>
      <c r="EN246" s="250">
        <f t="shared" si="936"/>
        <v>8.4115892544151902E-2</v>
      </c>
      <c r="EO246" s="250">
        <f t="shared" si="937"/>
        <v>2.5448612146565361</v>
      </c>
      <c r="EP246" s="250">
        <v>63.91255586192667</v>
      </c>
      <c r="EQ246" s="245">
        <v>80.529820386027609</v>
      </c>
      <c r="ER246" s="244">
        <v>0</v>
      </c>
      <c r="ES246" s="108">
        <v>0</v>
      </c>
      <c r="ET246" s="108">
        <v>0</v>
      </c>
      <c r="EU246" s="108">
        <f t="shared" si="938"/>
        <v>0</v>
      </c>
      <c r="EV246" s="108">
        <f t="shared" si="939"/>
        <v>0</v>
      </c>
      <c r="EW246" s="108">
        <v>0</v>
      </c>
      <c r="EX246" s="108">
        <v>0</v>
      </c>
      <c r="EY246" s="108">
        <f t="shared" si="940"/>
        <v>0</v>
      </c>
      <c r="EZ246" s="108">
        <f t="shared" si="941"/>
        <v>0</v>
      </c>
      <c r="FA246" s="108">
        <v>0</v>
      </c>
      <c r="FB246" s="245">
        <v>0</v>
      </c>
      <c r="FC246" s="244">
        <v>0.83333333333333293</v>
      </c>
      <c r="FD246" s="108">
        <v>6.0833333333333302E-2</v>
      </c>
      <c r="FE246" s="108">
        <f t="shared" si="942"/>
        <v>1.1768208333333328E-3</v>
      </c>
      <c r="FF246" s="108">
        <f t="shared" si="943"/>
        <v>3.5603803333333316E-2</v>
      </c>
      <c r="FG246" s="108">
        <v>4.4708333333333301E-2</v>
      </c>
      <c r="FH246" s="245">
        <v>1.1266499999999995</v>
      </c>
      <c r="FI246" s="244">
        <v>0</v>
      </c>
      <c r="FJ246" s="108">
        <v>0</v>
      </c>
      <c r="FK246" s="108">
        <f t="shared" si="944"/>
        <v>0</v>
      </c>
      <c r="FL246" s="108">
        <f t="shared" si="945"/>
        <v>0</v>
      </c>
      <c r="FM246" s="108">
        <v>0</v>
      </c>
      <c r="FN246" s="245">
        <v>0</v>
      </c>
      <c r="FO246" s="244">
        <v>0</v>
      </c>
      <c r="FP246" s="108">
        <v>0</v>
      </c>
      <c r="FQ246" s="108">
        <f t="shared" si="946"/>
        <v>0</v>
      </c>
      <c r="FR246" s="108">
        <f t="shared" si="947"/>
        <v>0</v>
      </c>
      <c r="FS246" s="108">
        <v>0</v>
      </c>
      <c r="FT246" s="110">
        <v>0</v>
      </c>
      <c r="FU246" s="253">
        <f t="shared" si="808"/>
        <v>87.244309793339994</v>
      </c>
      <c r="FV246" s="254">
        <f t="shared" si="809"/>
        <v>39.80947419593145</v>
      </c>
      <c r="FW246" s="254">
        <f t="shared" si="810"/>
        <v>11.258588287470003</v>
      </c>
      <c r="FX246" s="254">
        <f t="shared" si="811"/>
        <v>71.360333333333315</v>
      </c>
      <c r="FY246" s="254">
        <f t="shared" si="812"/>
        <v>0</v>
      </c>
      <c r="FZ246" s="254">
        <f t="shared" si="813"/>
        <v>0</v>
      </c>
      <c r="GA246" s="254">
        <f t="shared" si="948"/>
        <v>0</v>
      </c>
      <c r="GB246" s="254">
        <f t="shared" si="949"/>
        <v>0</v>
      </c>
      <c r="GC246" s="254">
        <f t="shared" si="950"/>
        <v>0</v>
      </c>
      <c r="GD246" s="254">
        <f t="shared" si="951"/>
        <v>0</v>
      </c>
      <c r="GE246" s="254">
        <f t="shared" si="814"/>
        <v>48.131183966669568</v>
      </c>
      <c r="GF246" s="255">
        <f t="shared" si="815"/>
        <v>18.37585070684608</v>
      </c>
      <c r="GG246" s="255">
        <f t="shared" si="816"/>
        <v>4.7637358019171536</v>
      </c>
      <c r="GH246" s="254">
        <f t="shared" si="817"/>
        <v>18.81968393910234</v>
      </c>
      <c r="GI246" s="255">
        <f t="shared" si="818"/>
        <v>13.437761711198068</v>
      </c>
      <c r="GJ246" s="256">
        <f t="shared" si="819"/>
        <v>0.36406678580193474</v>
      </c>
      <c r="GK246" s="253">
        <f t="shared" si="952"/>
        <v>276.6235735158466</v>
      </c>
      <c r="GL246" s="257">
        <f t="shared" si="953"/>
        <v>348.54570262996668</v>
      </c>
      <c r="GM246" s="221">
        <f t="shared" si="954"/>
        <v>348.54570262996668</v>
      </c>
      <c r="GN246" s="222">
        <f t="shared" si="955"/>
        <v>150.01298198634402</v>
      </c>
      <c r="GO246" s="222">
        <f t="shared" si="956"/>
        <v>20.646852502738252</v>
      </c>
      <c r="GP246" s="55">
        <f t="shared" si="957"/>
        <v>0.43039687723708703</v>
      </c>
      <c r="GQ246" s="56">
        <f t="shared" si="958"/>
        <v>5.9237145507594936E-2</v>
      </c>
      <c r="GR246" s="258">
        <f t="shared" si="959"/>
        <v>1.0766190245021778</v>
      </c>
      <c r="GS246" s="227">
        <f t="shared" si="820"/>
        <v>348.54570262996668</v>
      </c>
      <c r="GT246" s="222">
        <f t="shared" si="1047"/>
        <v>150.01298198634402</v>
      </c>
      <c r="GU246" s="222">
        <f t="shared" si="1048"/>
        <v>20.646852502738252</v>
      </c>
      <c r="GV246" s="37">
        <f t="shared" si="1013"/>
        <v>0.43039687723708703</v>
      </c>
      <c r="GW246" s="228">
        <f t="shared" si="1014"/>
        <v>5.9237145507594936E-2</v>
      </c>
      <c r="GX246" s="258">
        <f t="shared" si="960"/>
        <v>1.0766190245021778</v>
      </c>
      <c r="GY246" s="221">
        <f t="shared" si="1019"/>
        <v>238.23374162665411</v>
      </c>
      <c r="GZ246" s="222">
        <f t="shared" si="961"/>
        <v>144.65427077089308</v>
      </c>
      <c r="HA246" s="222">
        <f t="shared" si="962"/>
        <v>10.187248652505685</v>
      </c>
      <c r="HB246" s="55">
        <f t="shared" si="963"/>
        <v>0.60719472306146594</v>
      </c>
      <c r="HC246" s="56">
        <f t="shared" si="964"/>
        <v>4.2761569301423899E-2</v>
      </c>
      <c r="HD246" s="258">
        <f t="shared" si="965"/>
        <v>1.1017711801885224</v>
      </c>
      <c r="HE246" s="221">
        <f t="shared" si="966"/>
        <v>238.23374162665411</v>
      </c>
      <c r="HF246" s="222">
        <f t="shared" si="967"/>
        <v>144.65427077089308</v>
      </c>
      <c r="HG246" s="222">
        <f t="shared" si="968"/>
        <v>10.187248652505685</v>
      </c>
      <c r="HH246" s="55">
        <f t="shared" si="969"/>
        <v>0.60719472306146594</v>
      </c>
      <c r="HI246" s="56">
        <f t="shared" si="970"/>
        <v>4.2761569301423899E-2</v>
      </c>
      <c r="HJ246" s="259">
        <f t="shared" si="971"/>
        <v>1.1017711801885224</v>
      </c>
      <c r="HK246" s="54">
        <f t="shared" si="821"/>
        <v>1.1990603736603762</v>
      </c>
      <c r="HL246" s="55">
        <f t="shared" si="822"/>
        <v>0</v>
      </c>
      <c r="HM246" s="55">
        <f t="shared" si="823"/>
        <v>0.65301977849773718</v>
      </c>
      <c r="HN246" s="56">
        <f t="shared" si="824"/>
        <v>0</v>
      </c>
      <c r="HQ246" s="57">
        <f t="shared" si="825"/>
        <v>0</v>
      </c>
      <c r="HR246" s="58">
        <f t="shared" si="972"/>
        <v>0</v>
      </c>
      <c r="HS246" s="58">
        <f t="shared" si="826"/>
        <v>0</v>
      </c>
      <c r="HT246" s="58">
        <f t="shared" si="973"/>
        <v>0</v>
      </c>
      <c r="HU246" s="58">
        <f t="shared" si="827"/>
        <v>0</v>
      </c>
      <c r="HV246" s="55"/>
      <c r="HW246" s="56"/>
      <c r="HX246" s="260"/>
      <c r="HY246" s="57">
        <f t="shared" si="828"/>
        <v>0</v>
      </c>
      <c r="HZ246" s="58">
        <f t="shared" si="974"/>
        <v>0</v>
      </c>
      <c r="IA246" s="58">
        <f t="shared" si="829"/>
        <v>0</v>
      </c>
      <c r="IB246" s="58">
        <f t="shared" si="975"/>
        <v>0</v>
      </c>
      <c r="IC246" s="58">
        <f t="shared" si="830"/>
        <v>0</v>
      </c>
      <c r="ID246" s="55"/>
      <c r="IE246" s="56"/>
      <c r="IF246" s="260"/>
      <c r="IG246" s="57">
        <f t="shared" si="831"/>
        <v>4.2529454090880554</v>
      </c>
      <c r="IH246" s="58">
        <f t="shared" si="976"/>
        <v>4.9193819546921542</v>
      </c>
      <c r="II246" s="58">
        <f t="shared" si="832"/>
        <v>8.3012728970099747</v>
      </c>
      <c r="IJ246" s="58">
        <f t="shared" si="977"/>
        <v>9.5871400687568205</v>
      </c>
      <c r="IK246" s="58">
        <f t="shared" si="833"/>
        <v>87.549175399454427</v>
      </c>
      <c r="IL246" s="55">
        <f t="shared" si="834"/>
        <v>4.857778945013979E-2</v>
      </c>
      <c r="IM246" s="56">
        <f t="shared" si="835"/>
        <v>9.4818401876823444E-2</v>
      </c>
      <c r="IN246" s="260">
        <f t="shared" si="836"/>
        <v>1.0222995100575569</v>
      </c>
      <c r="IO246" s="57">
        <f t="shared" si="837"/>
        <v>0</v>
      </c>
      <c r="IP246" s="58">
        <f t="shared" si="978"/>
        <v>0</v>
      </c>
      <c r="IQ246" s="58">
        <f t="shared" si="838"/>
        <v>0</v>
      </c>
      <c r="IR246" s="58">
        <f t="shared" si="979"/>
        <v>0</v>
      </c>
      <c r="IS246" s="58">
        <f t="shared" si="839"/>
        <v>0</v>
      </c>
      <c r="IT246" s="55"/>
      <c r="IU246" s="56"/>
      <c r="IV246" s="260"/>
      <c r="IW246" s="57">
        <f t="shared" si="840"/>
        <v>0</v>
      </c>
      <c r="IX246" s="58">
        <f t="shared" si="980"/>
        <v>0</v>
      </c>
      <c r="IY246" s="58">
        <f t="shared" si="841"/>
        <v>0</v>
      </c>
      <c r="IZ246" s="58">
        <f t="shared" si="981"/>
        <v>0</v>
      </c>
      <c r="JA246" s="58">
        <f t="shared" si="842"/>
        <v>0</v>
      </c>
      <c r="JB246" s="55"/>
      <c r="JC246" s="56"/>
      <c r="JD246" s="260"/>
      <c r="JE246" s="57">
        <f t="shared" si="843"/>
        <v>0</v>
      </c>
      <c r="JF246" s="58">
        <f t="shared" si="982"/>
        <v>0</v>
      </c>
      <c r="JG246" s="58">
        <f t="shared" si="844"/>
        <v>0</v>
      </c>
      <c r="JH246" s="58">
        <f t="shared" si="983"/>
        <v>0</v>
      </c>
      <c r="JI246" s="58">
        <f t="shared" si="845"/>
        <v>0</v>
      </c>
      <c r="JJ246" s="55"/>
      <c r="JK246" s="56"/>
      <c r="JL246" s="260"/>
      <c r="JM246" s="57">
        <f t="shared" si="846"/>
        <v>84.660778798226616</v>
      </c>
      <c r="JN246" s="58">
        <f t="shared" si="984"/>
        <v>97.927122835908733</v>
      </c>
      <c r="JO246" s="58">
        <f t="shared" si="847"/>
        <v>6.7893168515079161</v>
      </c>
      <c r="JP246" s="58">
        <f t="shared" si="985"/>
        <v>7.8409820318064929</v>
      </c>
      <c r="JQ246" s="58">
        <f t="shared" si="848"/>
        <v>116.17425855678555</v>
      </c>
      <c r="JR246" s="55">
        <f t="shared" si="849"/>
        <v>0.72873956632006165</v>
      </c>
      <c r="JS246" s="56">
        <f t="shared" si="850"/>
        <v>5.8440802083443669E-2</v>
      </c>
      <c r="JT246" s="260">
        <f t="shared" si="851"/>
        <v>1.1232459702850792</v>
      </c>
      <c r="JU246" s="57">
        <f t="shared" si="852"/>
        <v>0</v>
      </c>
      <c r="JV246" s="58">
        <f t="shared" si="986"/>
        <v>0</v>
      </c>
      <c r="JW246" s="58">
        <f t="shared" si="853"/>
        <v>0</v>
      </c>
      <c r="JX246" s="58">
        <f t="shared" si="987"/>
        <v>0</v>
      </c>
      <c r="JY246" s="58">
        <f t="shared" si="854"/>
        <v>0</v>
      </c>
      <c r="JZ246" s="55"/>
      <c r="KA246" s="56"/>
      <c r="KB246" s="260"/>
      <c r="KC246" s="57">
        <f t="shared" si="855"/>
        <v>0</v>
      </c>
      <c r="KD246" s="58">
        <f t="shared" si="988"/>
        <v>0</v>
      </c>
      <c r="KE246" s="58">
        <f t="shared" si="856"/>
        <v>0</v>
      </c>
      <c r="KF246" s="58">
        <f t="shared" si="989"/>
        <v>0</v>
      </c>
      <c r="KG246" s="58">
        <f t="shared" si="857"/>
        <v>0</v>
      </c>
      <c r="KH246" s="55"/>
      <c r="KI246" s="56"/>
      <c r="KJ246" s="260"/>
      <c r="KK246" s="57">
        <f t="shared" si="858"/>
        <v>6.2272102259093511</v>
      </c>
      <c r="KL246" s="58">
        <f t="shared" si="990"/>
        <v>7.2030140683093471</v>
      </c>
      <c r="KM246" s="58">
        <f t="shared" si="859"/>
        <v>0.27378219452722713</v>
      </c>
      <c r="KN246" s="58">
        <f t="shared" si="991"/>
        <v>0.31619105645949463</v>
      </c>
      <c r="KO246" s="58">
        <f t="shared" si="860"/>
        <v>8.0934170310133702</v>
      </c>
      <c r="KP246" s="55">
        <f t="shared" si="992"/>
        <v>0.76941670026975584</v>
      </c>
      <c r="KQ246" s="56">
        <f t="shared" si="993"/>
        <v>3.3827763165806754E-2</v>
      </c>
      <c r="KR246" s="260">
        <f t="shared" si="994"/>
        <v>1.1258075174466542</v>
      </c>
      <c r="KS246" s="57">
        <f t="shared" si="861"/>
        <v>0</v>
      </c>
      <c r="KT246" s="58">
        <f t="shared" si="995"/>
        <v>0</v>
      </c>
      <c r="KU246" s="58">
        <f t="shared" si="862"/>
        <v>0</v>
      </c>
      <c r="KV246" s="58">
        <f t="shared" si="996"/>
        <v>0</v>
      </c>
      <c r="KW246" s="58">
        <f t="shared" si="863"/>
        <v>0</v>
      </c>
      <c r="KX246" s="55"/>
      <c r="KY246" s="56"/>
      <c r="KZ246" s="260"/>
      <c r="LA246" s="57">
        <f t="shared" si="864"/>
        <v>23.873551138093454</v>
      </c>
      <c r="LB246" s="58">
        <f t="shared" si="997"/>
        <v>27.6145366014327</v>
      </c>
      <c r="LC246" s="58">
        <f t="shared" si="865"/>
        <v>1.0208421113106387</v>
      </c>
      <c r="LD246" s="58">
        <f t="shared" si="998"/>
        <v>1.1789705543526567</v>
      </c>
      <c r="LE246" s="58">
        <f t="shared" si="866"/>
        <v>63.91255586192667</v>
      </c>
      <c r="LF246" s="55">
        <f t="shared" si="999"/>
        <v>0.37353460233492491</v>
      </c>
      <c r="LG246" s="56">
        <f t="shared" si="1000"/>
        <v>1.5972481424714299E-2</v>
      </c>
      <c r="LH246" s="260">
        <f t="shared" si="1001"/>
        <v>1.0610070095585709</v>
      </c>
      <c r="LI246" s="57">
        <f t="shared" si="867"/>
        <v>0</v>
      </c>
      <c r="LJ246" s="58">
        <f t="shared" si="1002"/>
        <v>0</v>
      </c>
      <c r="LK246" s="58">
        <f t="shared" si="868"/>
        <v>0</v>
      </c>
      <c r="LL246" s="58">
        <f t="shared" si="1003"/>
        <v>0</v>
      </c>
      <c r="LM246" s="58">
        <f t="shared" si="869"/>
        <v>0</v>
      </c>
      <c r="LN246" s="55"/>
      <c r="LO246" s="56"/>
      <c r="LP246" s="260"/>
      <c r="LQ246" s="57">
        <f t="shared" si="870"/>
        <v>4.3436640066666643E-2</v>
      </c>
      <c r="LR246" s="58">
        <f t="shared" si="1004"/>
        <v>5.0243161565113312E-2</v>
      </c>
      <c r="LS246" s="58">
        <f t="shared" si="871"/>
        <v>1.1768208333333328E-3</v>
      </c>
      <c r="LT246" s="58">
        <f t="shared" si="1005"/>
        <v>1.359110380416666E-3</v>
      </c>
      <c r="LU246" s="58">
        <f t="shared" si="872"/>
        <v>0.89416666666666633</v>
      </c>
      <c r="LV246" s="55">
        <f t="shared" si="873"/>
        <v>4.857778945013979E-2</v>
      </c>
      <c r="LW246" s="56">
        <f t="shared" si="874"/>
        <v>1.3161090400745572E-3</v>
      </c>
      <c r="LX246" s="260">
        <f t="shared" si="875"/>
        <v>1.0078160048971445</v>
      </c>
      <c r="LY246" s="57">
        <f t="shared" si="876"/>
        <v>0</v>
      </c>
      <c r="LZ246" s="58">
        <f t="shared" si="1006"/>
        <v>0</v>
      </c>
      <c r="MA246" s="58">
        <f t="shared" si="877"/>
        <v>0</v>
      </c>
      <c r="MB246" s="58">
        <f t="shared" si="1007"/>
        <v>0</v>
      </c>
      <c r="MC246" s="58">
        <f t="shared" si="878"/>
        <v>0</v>
      </c>
      <c r="MD246" s="55"/>
      <c r="ME246" s="56"/>
      <c r="MF246" s="260"/>
      <c r="MG246" s="57">
        <f t="shared" si="879"/>
        <v>0</v>
      </c>
      <c r="MH246" s="58">
        <f t="shared" si="1008"/>
        <v>0</v>
      </c>
      <c r="MI246" s="58">
        <f t="shared" si="880"/>
        <v>0</v>
      </c>
      <c r="MJ246" s="58">
        <f t="shared" si="1009"/>
        <v>0</v>
      </c>
      <c r="MK246" s="58">
        <f t="shared" si="881"/>
        <v>0</v>
      </c>
      <c r="ML246" s="55"/>
      <c r="MM246" s="56"/>
      <c r="MN246" s="260"/>
      <c r="MO246" s="59">
        <v>1.1137276477301843</v>
      </c>
      <c r="MP246" s="60"/>
      <c r="MQ246" s="60">
        <v>0.5927</v>
      </c>
      <c r="MR246" s="61"/>
      <c r="MS246" s="59">
        <f t="shared" si="882"/>
        <v>1.0766190245021778</v>
      </c>
      <c r="MT246" s="60"/>
      <c r="MU246" s="60">
        <f t="shared" si="1010"/>
        <v>1.1017711801885224</v>
      </c>
      <c r="MV246" s="61"/>
      <c r="MW246" s="66">
        <f t="shared" si="1011"/>
        <v>1.1990603736603762</v>
      </c>
      <c r="MX246" s="67"/>
      <c r="MY246" s="67">
        <f t="shared" si="1012"/>
        <v>0.65301977849773718</v>
      </c>
      <c r="MZ246" s="261"/>
      <c r="NA246" s="59">
        <f t="shared" si="883"/>
        <v>1.0769942957565566</v>
      </c>
      <c r="NB246" s="60"/>
      <c r="NC246" s="60">
        <f t="shared" si="884"/>
        <v>1.1014543860819426</v>
      </c>
      <c r="ND246" s="262"/>
      <c r="NE246" s="62">
        <f t="shared" si="885"/>
        <v>1.1994783236317761</v>
      </c>
      <c r="NF246" s="63"/>
      <c r="NG246" s="63">
        <f t="shared" si="886"/>
        <v>0.65283201463076734</v>
      </c>
      <c r="NH246" s="64"/>
      <c r="NI246" s="238">
        <f t="shared" si="1015"/>
        <v>-4.17949971399878E-4</v>
      </c>
      <c r="NJ246" s="238">
        <f t="shared" si="1016"/>
        <v>0</v>
      </c>
      <c r="NK246" s="238">
        <f t="shared" si="1017"/>
        <v>1.8776386696983671E-4</v>
      </c>
      <c r="NL246" s="238">
        <f t="shared" si="1018"/>
        <v>0</v>
      </c>
      <c r="NM246" s="239">
        <f t="shared" si="887"/>
        <v>0</v>
      </c>
      <c r="NN246" s="240">
        <f t="shared" si="888"/>
        <v>0</v>
      </c>
      <c r="NO246" s="240">
        <f>O246*IN246+0.014</f>
        <v>0.54664630900100875</v>
      </c>
      <c r="NP246" s="240">
        <f t="shared" si="889"/>
        <v>0</v>
      </c>
      <c r="NQ246" s="240">
        <f t="shared" si="1063"/>
        <v>0</v>
      </c>
      <c r="NR246" s="240">
        <f t="shared" si="890"/>
        <v>0</v>
      </c>
      <c r="NS246" s="240">
        <f t="shared" si="891"/>
        <v>0.40537947067588509</v>
      </c>
      <c r="NT246" s="240">
        <f t="shared" si="892"/>
        <v>0</v>
      </c>
      <c r="NU246" s="240">
        <f t="shared" si="893"/>
        <v>0</v>
      </c>
      <c r="NV246" s="240">
        <f t="shared" si="894"/>
        <v>2.8933253198379014E-2</v>
      </c>
      <c r="NW246" s="240">
        <f t="shared" si="895"/>
        <v>0</v>
      </c>
      <c r="NX246" s="240">
        <f t="shared" si="896"/>
        <v>0.21559662434230159</v>
      </c>
      <c r="NY246" s="240">
        <f t="shared" si="897"/>
        <v>0</v>
      </c>
      <c r="NZ246" s="240">
        <f t="shared" si="898"/>
        <v>2.9226664142017189E-3</v>
      </c>
      <c r="OA246" s="240">
        <f t="shared" si="899"/>
        <v>0</v>
      </c>
      <c r="OB246" s="241">
        <f t="shared" si="900"/>
        <v>0</v>
      </c>
      <c r="OC246" s="4"/>
      <c r="OD246" s="4"/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136"/>
      <c r="OP246" s="13"/>
      <c r="OQ246" s="13"/>
      <c r="OR246" s="13"/>
      <c r="OS246" s="13"/>
      <c r="OT246" s="13"/>
    </row>
    <row r="247" spans="1:410" ht="15" customHeight="1">
      <c r="A247" s="242">
        <v>228</v>
      </c>
      <c r="B247" s="49" t="s">
        <v>297</v>
      </c>
      <c r="C247" s="50">
        <v>5</v>
      </c>
      <c r="D247" s="51">
        <v>3128.35</v>
      </c>
      <c r="E247" s="52">
        <v>2122.1999999999998</v>
      </c>
      <c r="F247" s="52">
        <v>1006.2</v>
      </c>
      <c r="G247" s="52"/>
      <c r="H247" s="53"/>
      <c r="I247" s="57">
        <v>3.0396984394288773</v>
      </c>
      <c r="J247" s="58">
        <v>3.0396984394288773</v>
      </c>
      <c r="K247" s="58">
        <v>2.3868</v>
      </c>
      <c r="L247" s="243">
        <v>2.6127000000000002</v>
      </c>
      <c r="M247" s="1">
        <v>0.22589999999999999</v>
      </c>
      <c r="N247" s="2">
        <v>0.5363</v>
      </c>
      <c r="O247" s="2">
        <v>0.42699843942887744</v>
      </c>
      <c r="P247" s="2">
        <v>5.9999999999999995E-4</v>
      </c>
      <c r="Q247" s="2">
        <v>0</v>
      </c>
      <c r="R247" s="2">
        <v>0</v>
      </c>
      <c r="S247" s="2">
        <v>0.51929999999999998</v>
      </c>
      <c r="T247" s="2">
        <v>0</v>
      </c>
      <c r="U247" s="2">
        <v>0</v>
      </c>
      <c r="V247" s="2">
        <v>3.9600000000000003E-2</v>
      </c>
      <c r="W247" s="2">
        <v>8.5199999999999998E-2</v>
      </c>
      <c r="X247" s="2">
        <v>0.79059999999999997</v>
      </c>
      <c r="Y247" s="2">
        <v>0.26469999999999999</v>
      </c>
      <c r="Z247" s="2">
        <v>4.0000000000000002E-4</v>
      </c>
      <c r="AA247" s="2">
        <v>0.15010000000000001</v>
      </c>
      <c r="AB247" s="3">
        <v>0</v>
      </c>
      <c r="AC247" s="244">
        <v>233.78</v>
      </c>
      <c r="AD247" s="108">
        <v>51.431600000000003</v>
      </c>
      <c r="AE247" s="108">
        <v>157.34633034000001</v>
      </c>
      <c r="AF247" s="108">
        <f t="shared" si="901"/>
        <v>15.573195699071162</v>
      </c>
      <c r="AG247" s="108">
        <f t="shared" si="902"/>
        <v>49.239960616599603</v>
      </c>
      <c r="AH247" s="108">
        <v>8.2527542815833304</v>
      </c>
      <c r="AI247" s="108">
        <v>32.909180005908894</v>
      </c>
      <c r="AJ247" s="108">
        <f t="shared" si="903"/>
        <v>0.63662808721430764</v>
      </c>
      <c r="AK247" s="108">
        <f t="shared" si="904"/>
        <v>19.260689963698287</v>
      </c>
      <c r="AL247" s="108">
        <v>24.185993231374614</v>
      </c>
      <c r="AM247" s="245">
        <v>609.48702943064018</v>
      </c>
      <c r="AN247" s="244">
        <v>630.91999999999996</v>
      </c>
      <c r="AO247" s="108">
        <v>138.80240000000001</v>
      </c>
      <c r="AP247" s="108">
        <v>424.64259876</v>
      </c>
      <c r="AQ247" s="108">
        <f t="shared" si="905"/>
        <v>42.028576569672239</v>
      </c>
      <c r="AR247" s="108">
        <f t="shared" si="906"/>
        <v>132.88765485595439</v>
      </c>
      <c r="AS247" s="246">
        <v>46.642682964350001</v>
      </c>
      <c r="AT247" s="247">
        <v>6.4954189457323457</v>
      </c>
      <c r="AU247" s="108">
        <v>90.593560765877527</v>
      </c>
      <c r="AV247" s="108">
        <f t="shared" si="907"/>
        <v>1.7525324330159009</v>
      </c>
      <c r="AW247" s="108">
        <f t="shared" si="908"/>
        <v>53.021512122323607</v>
      </c>
      <c r="AX247" s="108">
        <v>66.580062124511372</v>
      </c>
      <c r="AY247" s="245">
        <v>1677.8175655376865</v>
      </c>
      <c r="AZ247" s="248">
        <v>115</v>
      </c>
      <c r="BA247" s="108">
        <v>586.17416666666657</v>
      </c>
      <c r="BB247" s="108">
        <v>61.129581082035997</v>
      </c>
      <c r="BC247" s="109">
        <v>48.903664865628798</v>
      </c>
      <c r="BD247" s="109">
        <v>12.225916216407199</v>
      </c>
      <c r="BE247" s="108">
        <v>22.923596874999998</v>
      </c>
      <c r="BF247" s="109">
        <v>18.338877499999999</v>
      </c>
      <c r="BG247" s="109">
        <v>4.5847193749999988</v>
      </c>
      <c r="BH247" s="108">
        <v>48.926596157530284</v>
      </c>
      <c r="BI247" s="109">
        <f t="shared" si="909"/>
        <v>28.635171079925435</v>
      </c>
      <c r="BJ247" s="108">
        <f t="shared" si="910"/>
        <v>0.94648500266742341</v>
      </c>
      <c r="BK247" s="108">
        <v>35.957697039061649</v>
      </c>
      <c r="BL247" s="245">
        <v>906.13396538435336</v>
      </c>
      <c r="BM247" s="244">
        <v>0.72</v>
      </c>
      <c r="BN247" s="108">
        <v>0.15839999999999999</v>
      </c>
      <c r="BO247" s="108">
        <v>0.48459816</v>
      </c>
      <c r="BP247" s="108">
        <f t="shared" si="911"/>
        <v>4.796261828784E-2</v>
      </c>
      <c r="BQ247" s="108">
        <f t="shared" si="912"/>
        <v>0.15165014819039999</v>
      </c>
      <c r="BR247" s="108">
        <v>0.12591200118333301</v>
      </c>
      <c r="BS247" s="108">
        <v>0.1086904417663833</v>
      </c>
      <c r="BT247" s="108">
        <f t="shared" si="913"/>
        <v>2.102616595970685E-3</v>
      </c>
      <c r="BU247" s="108">
        <f t="shared" si="914"/>
        <v>6.3613037471727626E-2</v>
      </c>
      <c r="BV247" s="108">
        <v>7.988003014748582E-2</v>
      </c>
      <c r="BW247" s="245">
        <v>2.0129767597166426</v>
      </c>
      <c r="BX247" s="107">
        <v>0</v>
      </c>
      <c r="BY247" s="108">
        <v>0</v>
      </c>
      <c r="BZ247" s="109">
        <f t="shared" si="915"/>
        <v>0</v>
      </c>
      <c r="CA247" s="109">
        <f t="shared" si="916"/>
        <v>0</v>
      </c>
      <c r="CB247" s="108">
        <v>0</v>
      </c>
      <c r="CC247" s="110">
        <v>0</v>
      </c>
      <c r="CD247" s="244">
        <v>0</v>
      </c>
      <c r="CE247" s="108">
        <v>0</v>
      </c>
      <c r="CF247" s="109">
        <f t="shared" si="917"/>
        <v>0</v>
      </c>
      <c r="CG247" s="109">
        <f t="shared" si="918"/>
        <v>0</v>
      </c>
      <c r="CH247" s="108">
        <v>0</v>
      </c>
      <c r="CI247" s="245">
        <v>0</v>
      </c>
      <c r="CJ247" s="249">
        <v>604.38138055385707</v>
      </c>
      <c r="CK247" s="250">
        <v>132.96390372184854</v>
      </c>
      <c r="CL247" s="250">
        <v>69.901977670003845</v>
      </c>
      <c r="CM247" s="251">
        <v>49.744962945578827</v>
      </c>
      <c r="CN247" s="252">
        <f t="shared" si="806"/>
        <v>24.248182187822398</v>
      </c>
      <c r="CO247" s="250">
        <v>406.78070132591517</v>
      </c>
      <c r="CP247" s="252">
        <f t="shared" si="919"/>
        <v>40.260713133031132</v>
      </c>
      <c r="CQ247" s="250">
        <v>127.2979526729319</v>
      </c>
      <c r="CR247" s="250">
        <v>88.624041318828588</v>
      </c>
      <c r="CS247" s="252">
        <f t="shared" si="920"/>
        <v>1.7144320793127392</v>
      </c>
      <c r="CT247" s="252">
        <f t="shared" si="921"/>
        <v>51.86881541458817</v>
      </c>
      <c r="CU247" s="250">
        <f t="shared" si="807"/>
        <v>1302.6520045904533</v>
      </c>
      <c r="CV247" s="245">
        <f t="shared" si="922"/>
        <v>1641.3415257839713</v>
      </c>
      <c r="CW247" s="244">
        <v>0</v>
      </c>
      <c r="CX247" s="108">
        <v>0</v>
      </c>
      <c r="CY247" s="108">
        <f t="shared" si="923"/>
        <v>0</v>
      </c>
      <c r="CZ247" s="108">
        <f t="shared" si="924"/>
        <v>0</v>
      </c>
      <c r="DA247" s="108">
        <v>0</v>
      </c>
      <c r="DB247" s="245">
        <v>0</v>
      </c>
      <c r="DC247" s="244">
        <v>0</v>
      </c>
      <c r="DD247" s="108">
        <v>0</v>
      </c>
      <c r="DE247" s="108">
        <f t="shared" si="925"/>
        <v>0</v>
      </c>
      <c r="DF247" s="108">
        <f t="shared" si="926"/>
        <v>0</v>
      </c>
      <c r="DG247" s="108">
        <v>0</v>
      </c>
      <c r="DH247" s="245">
        <v>0</v>
      </c>
      <c r="DI247" s="107">
        <v>48.012842104415995</v>
      </c>
      <c r="DJ247" s="108">
        <v>10.562825262971518</v>
      </c>
      <c r="DK247" s="108">
        <v>0.80918210330537299</v>
      </c>
      <c r="DL247" s="108">
        <v>32.315187416903498</v>
      </c>
      <c r="DM247" s="108">
        <f t="shared" si="927"/>
        <v>3.1983633594006071</v>
      </c>
      <c r="DN247" s="108">
        <f t="shared" si="928"/>
        <v>10.112714750245781</v>
      </c>
      <c r="DO247" s="108">
        <v>6.6941026927945355</v>
      </c>
      <c r="DP247" s="108">
        <f t="shared" si="929"/>
        <v>0.12949741659211031</v>
      </c>
      <c r="DQ247" s="108">
        <f t="shared" si="930"/>
        <v>3.9178440948064721</v>
      </c>
      <c r="DR247" s="108">
        <v>4.9197069790195469</v>
      </c>
      <c r="DS247" s="110">
        <v>123.97661587129255</v>
      </c>
      <c r="DT247" s="244">
        <v>102.43</v>
      </c>
      <c r="DU247" s="108">
        <v>22.534600000000001</v>
      </c>
      <c r="DV247" s="108">
        <v>68.940818789999994</v>
      </c>
      <c r="DW247" s="108">
        <f t="shared" si="931"/>
        <v>6.8233485989214602</v>
      </c>
      <c r="DX247" s="108">
        <f t="shared" si="932"/>
        <v>21.574339832142599</v>
      </c>
      <c r="DY247" s="108">
        <v>1.9944598950833301</v>
      </c>
      <c r="DZ247" s="108">
        <v>1.2596037331041701</v>
      </c>
      <c r="EA247" s="108"/>
      <c r="EB247" s="108">
        <v>14.392642216527687</v>
      </c>
      <c r="EC247" s="108">
        <f t="shared" si="933"/>
        <v>0.27842566367872812</v>
      </c>
      <c r="ED247" s="108">
        <f t="shared" si="934"/>
        <v>8.4235529247827259</v>
      </c>
      <c r="EE247" s="108">
        <v>10.577606231735761</v>
      </c>
      <c r="EF247" s="245">
        <v>266.55567703974111</v>
      </c>
      <c r="EG247" s="249">
        <v>482.88462361111124</v>
      </c>
      <c r="EH247" s="250">
        <v>106.23461719444447</v>
      </c>
      <c r="EI247" s="250">
        <v>915.27080312168687</v>
      </c>
      <c r="EJ247" s="250">
        <v>325.00694457532916</v>
      </c>
      <c r="EK247" s="250">
        <f t="shared" si="935"/>
        <v>32.167237332398628</v>
      </c>
      <c r="EL247" s="250">
        <v>101.7076732354035</v>
      </c>
      <c r="EM247" s="250">
        <v>133.54598016068766</v>
      </c>
      <c r="EN247" s="250">
        <f t="shared" si="936"/>
        <v>2.5834469862085028</v>
      </c>
      <c r="EO247" s="250">
        <f t="shared" si="937"/>
        <v>78.160188716685354</v>
      </c>
      <c r="EP247" s="250">
        <v>1962.9429686632593</v>
      </c>
      <c r="EQ247" s="245">
        <v>2473.3081405157068</v>
      </c>
      <c r="ER247" s="244">
        <v>311.75</v>
      </c>
      <c r="ES247" s="108">
        <v>68.584999999999994</v>
      </c>
      <c r="ET247" s="108">
        <v>209.82427275000001</v>
      </c>
      <c r="EU247" s="108">
        <f t="shared" si="938"/>
        <v>20.767147571158503</v>
      </c>
      <c r="EV247" s="108">
        <f t="shared" si="939"/>
        <v>65.662407914385</v>
      </c>
      <c r="EW247" s="108">
        <v>22.381107526600001</v>
      </c>
      <c r="EX247" s="108">
        <v>44.7154477601918</v>
      </c>
      <c r="EY247" s="108">
        <f t="shared" si="940"/>
        <v>0.8650203369209104</v>
      </c>
      <c r="EZ247" s="108">
        <f t="shared" si="941"/>
        <v>26.170520679711935</v>
      </c>
      <c r="FA247" s="108">
        <v>32.862791401839601</v>
      </c>
      <c r="FB247" s="245">
        <v>828.14234332635749</v>
      </c>
      <c r="FC247" s="244">
        <v>0.83333333333333293</v>
      </c>
      <c r="FD247" s="108">
        <v>6.0833333333333302E-2</v>
      </c>
      <c r="FE247" s="108">
        <f t="shared" si="942"/>
        <v>1.1768208333333328E-3</v>
      </c>
      <c r="FF247" s="108">
        <f t="shared" si="943"/>
        <v>3.5603803333333316E-2</v>
      </c>
      <c r="FG247" s="108">
        <v>4.4708333333333301E-2</v>
      </c>
      <c r="FH247" s="245">
        <v>1.1266499999999995</v>
      </c>
      <c r="FI247" s="244">
        <v>347.380161333334</v>
      </c>
      <c r="FJ247" s="108">
        <v>25.358751777333399</v>
      </c>
      <c r="FK247" s="108">
        <f t="shared" si="944"/>
        <v>0.49056505313251464</v>
      </c>
      <c r="FL247" s="108">
        <f t="shared" si="945"/>
        <v>14.841665935216364</v>
      </c>
      <c r="FM247" s="108">
        <v>18.637</v>
      </c>
      <c r="FN247" s="245">
        <v>469.65109573280085</v>
      </c>
      <c r="FO247" s="244">
        <v>0</v>
      </c>
      <c r="FP247" s="108">
        <v>0</v>
      </c>
      <c r="FQ247" s="108">
        <f t="shared" si="946"/>
        <v>0</v>
      </c>
      <c r="FR247" s="108">
        <f t="shared" si="947"/>
        <v>0</v>
      </c>
      <c r="FS247" s="108">
        <v>0</v>
      </c>
      <c r="FT247" s="110">
        <v>0</v>
      </c>
      <c r="FU247" s="253">
        <f t="shared" si="808"/>
        <v>2946.1521924486487</v>
      </c>
      <c r="FV247" s="254">
        <f t="shared" si="809"/>
        <v>1053.5388510880862</v>
      </c>
      <c r="FW247" s="254">
        <f t="shared" si="810"/>
        <v>97.986143499183541</v>
      </c>
      <c r="FX247" s="254">
        <f t="shared" si="811"/>
        <v>586.17416666666657</v>
      </c>
      <c r="FY247" s="254">
        <f t="shared" si="812"/>
        <v>0</v>
      </c>
      <c r="FZ247" s="254">
        <f t="shared" si="813"/>
        <v>0</v>
      </c>
      <c r="GA247" s="254">
        <f t="shared" si="948"/>
        <v>0</v>
      </c>
      <c r="GB247" s="254">
        <f t="shared" si="949"/>
        <v>0</v>
      </c>
      <c r="GC247" s="254">
        <f t="shared" si="950"/>
        <v>347.380161333334</v>
      </c>
      <c r="GD247" s="254">
        <f t="shared" si="951"/>
        <v>0</v>
      </c>
      <c r="GE247" s="254">
        <f t="shared" si="814"/>
        <v>1625.341452118148</v>
      </c>
      <c r="GF247" s="255">
        <f t="shared" si="815"/>
        <v>620.53391191154094</v>
      </c>
      <c r="GG247" s="255">
        <f t="shared" si="816"/>
        <v>160.86654488194154</v>
      </c>
      <c r="GH247" s="254">
        <f t="shared" si="817"/>
        <v>485.92982663078016</v>
      </c>
      <c r="GI247" s="255">
        <f t="shared" si="818"/>
        <v>346.966996882503</v>
      </c>
      <c r="GJ247" s="256">
        <f t="shared" si="819"/>
        <v>9.4003124961724414</v>
      </c>
      <c r="GK247" s="253">
        <f t="shared" si="952"/>
        <v>7142.502793784849</v>
      </c>
      <c r="GL247" s="257">
        <f t="shared" si="953"/>
        <v>8999.5535201689108</v>
      </c>
      <c r="GM247" s="221">
        <f t="shared" si="954"/>
        <v>8999.5535201689108</v>
      </c>
      <c r="GN247" s="222">
        <f t="shared" si="955"/>
        <v>4931.2029075657929</v>
      </c>
      <c r="GO247" s="222">
        <f t="shared" si="956"/>
        <v>337.99878110539487</v>
      </c>
      <c r="GP247" s="55">
        <f t="shared" si="957"/>
        <v>0.54793861678965161</v>
      </c>
      <c r="GQ247" s="56">
        <f t="shared" si="958"/>
        <v>3.7557283297210843E-2</v>
      </c>
      <c r="GR247" s="258">
        <f t="shared" si="959"/>
        <v>1.0916796044336765</v>
      </c>
      <c r="GS247" s="227">
        <f t="shared" si="820"/>
        <v>8999.5535201689108</v>
      </c>
      <c r="GT247" s="222">
        <f t="shared" si="1047"/>
        <v>4931.2029075657929</v>
      </c>
      <c r="GU247" s="222">
        <f t="shared" si="1048"/>
        <v>337.99878110539487</v>
      </c>
      <c r="GV247" s="37">
        <f t="shared" si="1013"/>
        <v>0.54793861678965161</v>
      </c>
      <c r="GW247" s="228">
        <f t="shared" si="1014"/>
        <v>3.7557283297210843E-2</v>
      </c>
      <c r="GX247" s="258">
        <f t="shared" si="960"/>
        <v>1.0916796044336765</v>
      </c>
      <c r="GY247" s="221">
        <f t="shared" si="1019"/>
        <v>7483.9325253539173</v>
      </c>
      <c r="GZ247" s="222">
        <f t="shared" si="961"/>
        <v>4422.5191065096978</v>
      </c>
      <c r="HA247" s="222">
        <f t="shared" si="962"/>
        <v>231.65622865062193</v>
      </c>
      <c r="HB247" s="55">
        <f t="shared" si="963"/>
        <v>0.59093519236406478</v>
      </c>
      <c r="HC247" s="56">
        <f t="shared" si="964"/>
        <v>3.0953810428651189E-2</v>
      </c>
      <c r="HD247" s="258">
        <f t="shared" si="965"/>
        <v>1.0973942898788469</v>
      </c>
      <c r="HE247" s="221">
        <f t="shared" si="966"/>
        <v>8093.4195547845575</v>
      </c>
      <c r="HF247" s="222">
        <f t="shared" si="967"/>
        <v>4887.1849225817314</v>
      </c>
      <c r="HG247" s="222">
        <f t="shared" si="968"/>
        <v>252.08060662134162</v>
      </c>
      <c r="HH247" s="55">
        <f t="shared" si="969"/>
        <v>0.60384672875293999</v>
      </c>
      <c r="HI247" s="56">
        <f t="shared" si="970"/>
        <v>3.1146365873534882E-2</v>
      </c>
      <c r="HJ247" s="259">
        <f t="shared" si="971"/>
        <v>1.0994473544693961</v>
      </c>
      <c r="HK247" s="54">
        <f t="shared" si="821"/>
        <v>3.3183767899533807</v>
      </c>
      <c r="HL247" s="55">
        <f t="shared" si="822"/>
        <v>3.3183767899533807</v>
      </c>
      <c r="HM247" s="55">
        <f t="shared" si="823"/>
        <v>2.619260691082832</v>
      </c>
      <c r="HN247" s="56">
        <f t="shared" si="824"/>
        <v>2.8725261030221914</v>
      </c>
      <c r="HQ247" s="57">
        <f t="shared" si="825"/>
        <v>368.78239370796337</v>
      </c>
      <c r="HR247" s="58">
        <f t="shared" si="972"/>
        <v>426.57059480200127</v>
      </c>
      <c r="HS247" s="58">
        <f t="shared" si="826"/>
        <v>16.209823786285469</v>
      </c>
      <c r="HT247" s="58">
        <f t="shared" si="973"/>
        <v>18.720725490781088</v>
      </c>
      <c r="HU247" s="58">
        <f t="shared" si="827"/>
        <v>483.7198646274922</v>
      </c>
      <c r="HV247" s="55">
        <f t="shared" si="1020"/>
        <v>0.76238835879101008</v>
      </c>
      <c r="HW247" s="56">
        <f t="shared" si="1021"/>
        <v>3.3510767226333553E-2</v>
      </c>
      <c r="HX247" s="260">
        <f t="shared" si="1022"/>
        <v>1.1246570736659103</v>
      </c>
      <c r="HY247" s="57">
        <f t="shared" si="828"/>
        <v>996.53158371349912</v>
      </c>
      <c r="HZ247" s="58">
        <f t="shared" si="974"/>
        <v>1152.6880828814044</v>
      </c>
      <c r="IA247" s="58">
        <f t="shared" si="829"/>
        <v>50.276527948420487</v>
      </c>
      <c r="IB247" s="58">
        <f t="shared" si="975"/>
        <v>58.064362127630822</v>
      </c>
      <c r="IC247" s="58">
        <f t="shared" si="830"/>
        <v>1331.6012424902274</v>
      </c>
      <c r="ID247" s="55">
        <f t="shared" si="1023"/>
        <v>0.74837087253680046</v>
      </c>
      <c r="IE247" s="56">
        <f t="shared" si="1024"/>
        <v>3.7756444154706824E-2</v>
      </c>
      <c r="IF247" s="260">
        <f t="shared" si="1025"/>
        <v>1.1231181889260806</v>
      </c>
      <c r="IG247" s="57">
        <f t="shared" si="831"/>
        <v>34.934908717509032</v>
      </c>
      <c r="IH247" s="58">
        <f t="shared" si="976"/>
        <v>40.409208913542699</v>
      </c>
      <c r="II247" s="58">
        <f t="shared" si="832"/>
        <v>68.189027368296223</v>
      </c>
      <c r="IJ247" s="58">
        <f t="shared" si="977"/>
        <v>78.751507707645317</v>
      </c>
      <c r="IK247" s="58">
        <f t="shared" si="833"/>
        <v>719.15394078123279</v>
      </c>
      <c r="IL247" s="55">
        <f t="shared" si="834"/>
        <v>4.8577789450139797E-2</v>
      </c>
      <c r="IM247" s="56">
        <f t="shared" si="835"/>
        <v>9.4818401876823444E-2</v>
      </c>
      <c r="IN247" s="260">
        <f t="shared" si="836"/>
        <v>1.0222995100575569</v>
      </c>
      <c r="IO247" s="57">
        <f t="shared" si="837"/>
        <v>1.1410210865077957</v>
      </c>
      <c r="IP247" s="58">
        <f t="shared" si="978"/>
        <v>1.3198190907635674</v>
      </c>
      <c r="IQ247" s="58">
        <f t="shared" si="838"/>
        <v>5.0065234883810684E-2</v>
      </c>
      <c r="IR247" s="58">
        <f t="shared" si="979"/>
        <v>5.7820339767312962E-2</v>
      </c>
      <c r="IS247" s="58">
        <f t="shared" si="839"/>
        <v>1.5976006029497163</v>
      </c>
      <c r="IT247" s="55">
        <f t="shared" si="1026"/>
        <v>0.71420922375785356</v>
      </c>
      <c r="IU247" s="56">
        <f t="shared" si="1027"/>
        <v>3.1337766642910103E-2</v>
      </c>
      <c r="IV247" s="260">
        <f t="shared" si="1028"/>
        <v>1.1167708054158425</v>
      </c>
      <c r="IW247" s="57">
        <f t="shared" si="840"/>
        <v>0</v>
      </c>
      <c r="IX247" s="58">
        <f t="shared" si="980"/>
        <v>0</v>
      </c>
      <c r="IY247" s="58">
        <f t="shared" si="841"/>
        <v>0</v>
      </c>
      <c r="IZ247" s="58">
        <f t="shared" si="981"/>
        <v>0</v>
      </c>
      <c r="JA247" s="58">
        <f t="shared" si="842"/>
        <v>0</v>
      </c>
      <c r="JB247" s="55"/>
      <c r="JC247" s="56"/>
      <c r="JD247" s="260"/>
      <c r="JE247" s="57">
        <f t="shared" si="843"/>
        <v>0</v>
      </c>
      <c r="JF247" s="58">
        <f t="shared" si="982"/>
        <v>0</v>
      </c>
      <c r="JG247" s="58">
        <f t="shared" si="844"/>
        <v>0</v>
      </c>
      <c r="JH247" s="58">
        <f t="shared" si="983"/>
        <v>0</v>
      </c>
      <c r="JI247" s="58">
        <f t="shared" si="845"/>
        <v>0</v>
      </c>
      <c r="JJ247" s="55"/>
      <c r="JK247" s="56"/>
      <c r="JL247" s="260"/>
      <c r="JM247" s="57">
        <f t="shared" si="846"/>
        <v>955.92874134248018</v>
      </c>
      <c r="JN247" s="58">
        <f t="shared" si="984"/>
        <v>1105.7227751108469</v>
      </c>
      <c r="JO247" s="58">
        <f t="shared" si="847"/>
        <v>66.223327400166269</v>
      </c>
      <c r="JP247" s="58">
        <f t="shared" si="985"/>
        <v>76.481320814452033</v>
      </c>
      <c r="JQ247" s="58">
        <f t="shared" si="848"/>
        <v>1302.6520045904533</v>
      </c>
      <c r="JR247" s="55">
        <f t="shared" si="849"/>
        <v>0.73383277957110193</v>
      </c>
      <c r="JS247" s="56">
        <f t="shared" si="850"/>
        <v>5.0837312779468312E-2</v>
      </c>
      <c r="JT247" s="260">
        <f t="shared" si="851"/>
        <v>1.1228662963083311</v>
      </c>
      <c r="JU247" s="57">
        <f t="shared" si="852"/>
        <v>0</v>
      </c>
      <c r="JV247" s="58">
        <f t="shared" si="986"/>
        <v>0</v>
      </c>
      <c r="JW247" s="58">
        <f t="shared" si="853"/>
        <v>0</v>
      </c>
      <c r="JX247" s="58">
        <f t="shared" si="987"/>
        <v>0</v>
      </c>
      <c r="JY247" s="58">
        <f t="shared" si="854"/>
        <v>0</v>
      </c>
      <c r="JZ247" s="55"/>
      <c r="KA247" s="56"/>
      <c r="KB247" s="260"/>
      <c r="KC247" s="57">
        <f t="shared" si="855"/>
        <v>0</v>
      </c>
      <c r="KD247" s="58">
        <f t="shared" si="988"/>
        <v>0</v>
      </c>
      <c r="KE247" s="58">
        <f t="shared" si="856"/>
        <v>0</v>
      </c>
      <c r="KF247" s="58">
        <f t="shared" si="989"/>
        <v>0</v>
      </c>
      <c r="KG247" s="58">
        <f t="shared" si="857"/>
        <v>0</v>
      </c>
      <c r="KH247" s="55"/>
      <c r="KI247" s="56"/>
      <c r="KJ247" s="260"/>
      <c r="KK247" s="57">
        <f t="shared" si="858"/>
        <v>75.692949158351254</v>
      </c>
      <c r="KL247" s="58">
        <f t="shared" si="990"/>
        <v>87.554034291464902</v>
      </c>
      <c r="KM247" s="58">
        <f t="shared" si="859"/>
        <v>3.3278607759927175</v>
      </c>
      <c r="KN247" s="58">
        <f t="shared" si="991"/>
        <v>3.8433464101939894</v>
      </c>
      <c r="KO247" s="58">
        <f t="shared" si="860"/>
        <v>98.394139580390913</v>
      </c>
      <c r="KP247" s="55">
        <f t="shared" si="992"/>
        <v>0.7692831044729842</v>
      </c>
      <c r="KQ247" s="56">
        <f t="shared" si="993"/>
        <v>3.3821737658204301E-2</v>
      </c>
      <c r="KR247" s="260">
        <f t="shared" si="994"/>
        <v>1.1257856496341725</v>
      </c>
      <c r="KS247" s="57">
        <f t="shared" si="861"/>
        <v>161.5620291634489</v>
      </c>
      <c r="KT247" s="58">
        <f t="shared" si="995"/>
        <v>186.87879913336135</v>
      </c>
      <c r="KU247" s="58">
        <f t="shared" si="862"/>
        <v>7.1017742626001885</v>
      </c>
      <c r="KV247" s="58">
        <f t="shared" si="996"/>
        <v>8.2018390958769576</v>
      </c>
      <c r="KW247" s="58">
        <f t="shared" si="863"/>
        <v>211.55212463471517</v>
      </c>
      <c r="KX247" s="55">
        <f t="shared" si="1035"/>
        <v>0.76369844756896843</v>
      </c>
      <c r="KY247" s="56">
        <f t="shared" si="1036"/>
        <v>3.3569855537318512E-2</v>
      </c>
      <c r="KZ247" s="260">
        <f t="shared" si="1037"/>
        <v>1.124871517356788</v>
      </c>
      <c r="LA247" s="57">
        <f t="shared" si="864"/>
        <v>808.55803238710416</v>
      </c>
      <c r="LB247" s="58">
        <f t="shared" si="997"/>
        <v>935.25907606216344</v>
      </c>
      <c r="LC247" s="58">
        <f t="shared" si="865"/>
        <v>34.750684318607128</v>
      </c>
      <c r="LD247" s="58">
        <f t="shared" si="998"/>
        <v>40.133565319559374</v>
      </c>
      <c r="LE247" s="58">
        <f t="shared" si="866"/>
        <v>1962.9429686632591</v>
      </c>
      <c r="LF247" s="55">
        <f t="shared" si="999"/>
        <v>0.41191111779356615</v>
      </c>
      <c r="LG247" s="56">
        <f t="shared" si="1000"/>
        <v>1.7703359126257211E-2</v>
      </c>
      <c r="LH247" s="260">
        <f t="shared" si="1001"/>
        <v>1.067288722486909</v>
      </c>
      <c r="LI247" s="57">
        <f t="shared" si="867"/>
        <v>492.37117288479823</v>
      </c>
      <c r="LJ247" s="58">
        <f t="shared" si="1002"/>
        <v>569.52573567584614</v>
      </c>
      <c r="LK247" s="58">
        <f t="shared" si="868"/>
        <v>21.632167908079413</v>
      </c>
      <c r="LL247" s="58">
        <f t="shared" si="1003"/>
        <v>24.982990717040916</v>
      </c>
      <c r="LM247" s="58">
        <f t="shared" si="869"/>
        <v>657.25582803679163</v>
      </c>
      <c r="LN247" s="55">
        <f t="shared" si="1038"/>
        <v>0.74913169557659132</v>
      </c>
      <c r="LO247" s="56">
        <f t="shared" si="1039"/>
        <v>3.291285825900428E-2</v>
      </c>
      <c r="LP247" s="260">
        <f t="shared" si="1040"/>
        <v>1.1224871384411717</v>
      </c>
      <c r="LQ247" s="57">
        <f t="shared" si="870"/>
        <v>4.3436640066666643E-2</v>
      </c>
      <c r="LR247" s="58">
        <f t="shared" si="1004"/>
        <v>5.0243161565113312E-2</v>
      </c>
      <c r="LS247" s="58">
        <f t="shared" si="871"/>
        <v>1.1768208333333328E-3</v>
      </c>
      <c r="LT247" s="58">
        <f t="shared" si="1005"/>
        <v>1.359110380416666E-3</v>
      </c>
      <c r="LU247" s="58">
        <f t="shared" si="872"/>
        <v>0.89416666666666633</v>
      </c>
      <c r="LV247" s="55">
        <f t="shared" si="873"/>
        <v>4.857778945013979E-2</v>
      </c>
      <c r="LW247" s="56">
        <f t="shared" si="874"/>
        <v>1.3161090400745572E-3</v>
      </c>
      <c r="LX247" s="260">
        <f t="shared" si="875"/>
        <v>1.0078160048971445</v>
      </c>
      <c r="LY247" s="57">
        <f t="shared" si="876"/>
        <v>18.106832440963963</v>
      </c>
      <c r="LZ247" s="58">
        <f t="shared" si="1006"/>
        <v>20.944173084463017</v>
      </c>
      <c r="MA247" s="58">
        <f t="shared" si="877"/>
        <v>0.49056505313251464</v>
      </c>
      <c r="MB247" s="58">
        <f t="shared" si="1007"/>
        <v>0.56655357986274113</v>
      </c>
      <c r="MC247" s="58">
        <f t="shared" si="878"/>
        <v>372.73896486730223</v>
      </c>
      <c r="MD247" s="55">
        <f t="shared" si="1041"/>
        <v>4.8577782704875318E-2</v>
      </c>
      <c r="ME247" s="56">
        <f t="shared" si="1042"/>
        <v>1.316108857326358E-3</v>
      </c>
      <c r="MF247" s="260">
        <f t="shared" si="1043"/>
        <v>1.0078160038118538</v>
      </c>
      <c r="MG247" s="57">
        <f t="shared" si="879"/>
        <v>0</v>
      </c>
      <c r="MH247" s="58">
        <f t="shared" si="1008"/>
        <v>0</v>
      </c>
      <c r="MI247" s="58">
        <f t="shared" si="880"/>
        <v>0</v>
      </c>
      <c r="MJ247" s="58">
        <f t="shared" si="1009"/>
        <v>0</v>
      </c>
      <c r="MK247" s="58">
        <f t="shared" si="881"/>
        <v>0</v>
      </c>
      <c r="ML247" s="55"/>
      <c r="MM247" s="56"/>
      <c r="MN247" s="260"/>
      <c r="MO247" s="59">
        <v>3.0396984394288773</v>
      </c>
      <c r="MP247" s="60">
        <v>3.0396984394288773</v>
      </c>
      <c r="MQ247" s="60">
        <v>2.3868</v>
      </c>
      <c r="MR247" s="61">
        <v>2.6127000000000002</v>
      </c>
      <c r="MS247" s="59">
        <f t="shared" si="882"/>
        <v>1.0916796044336765</v>
      </c>
      <c r="MT247" s="60">
        <f>GX247</f>
        <v>1.0916796044336765</v>
      </c>
      <c r="MU247" s="60">
        <f t="shared" si="1010"/>
        <v>1.0973942898788469</v>
      </c>
      <c r="MV247" s="61">
        <f t="shared" si="1044"/>
        <v>1.0994473544693961</v>
      </c>
      <c r="MW247" s="66">
        <f t="shared" si="1011"/>
        <v>3.3183767899533807</v>
      </c>
      <c r="MX247" s="67">
        <f t="shared" si="1045"/>
        <v>3.3183767899533807</v>
      </c>
      <c r="MY247" s="67">
        <f t="shared" si="1012"/>
        <v>2.619260691082832</v>
      </c>
      <c r="MZ247" s="261">
        <f t="shared" si="1046"/>
        <v>2.8725261030221914</v>
      </c>
      <c r="NA247" s="59">
        <f t="shared" si="883"/>
        <v>1.0917860743407615</v>
      </c>
      <c r="NB247" s="60">
        <f>NF247/J247</f>
        <v>1.0917860743407615</v>
      </c>
      <c r="NC247" s="60">
        <f t="shared" si="884"/>
        <v>1.0973353854529837</v>
      </c>
      <c r="ND247" s="262">
        <f>NH247/L247</f>
        <v>1.0996976809202397</v>
      </c>
      <c r="NE247" s="62">
        <f t="shared" si="885"/>
        <v>3.3187004263637929</v>
      </c>
      <c r="NF247" s="63">
        <f>NE247+NQ247+NR247+OB247</f>
        <v>3.3187004263637929</v>
      </c>
      <c r="NG247" s="63">
        <f t="shared" si="886"/>
        <v>2.6191200979991813</v>
      </c>
      <c r="NH247" s="64">
        <f>NG247+NM247</f>
        <v>2.8731801309403107</v>
      </c>
      <c r="NI247" s="238">
        <f t="shared" si="1015"/>
        <v>-3.2363641041222024E-4</v>
      </c>
      <c r="NJ247" s="238">
        <f t="shared" si="1016"/>
        <v>-3.2363641041222024E-4</v>
      </c>
      <c r="NK247" s="238">
        <f t="shared" si="1017"/>
        <v>1.4059308365066414E-4</v>
      </c>
      <c r="NL247" s="238">
        <f t="shared" si="1018"/>
        <v>-6.5402791811930427E-4</v>
      </c>
      <c r="NM247" s="239">
        <f t="shared" si="887"/>
        <v>0.25406003294112911</v>
      </c>
      <c r="NN247" s="240">
        <f t="shared" si="888"/>
        <v>0.60232828472105704</v>
      </c>
      <c r="NO247" s="240">
        <f>O247*IN247+0.009</f>
        <v>0.44552029542348281</v>
      </c>
      <c r="NP247" s="240">
        <f t="shared" si="889"/>
        <v>6.7006248324950543E-4</v>
      </c>
      <c r="NQ247" s="240">
        <f t="shared" si="1063"/>
        <v>0</v>
      </c>
      <c r="NR247" s="240">
        <f t="shared" si="890"/>
        <v>0</v>
      </c>
      <c r="NS247" s="240">
        <f t="shared" si="891"/>
        <v>0.58310446767291635</v>
      </c>
      <c r="NT247" s="240">
        <f t="shared" si="892"/>
        <v>0</v>
      </c>
      <c r="NU247" s="240">
        <f t="shared" si="893"/>
        <v>0</v>
      </c>
      <c r="NV247" s="240">
        <f t="shared" si="894"/>
        <v>4.4581111725513232E-2</v>
      </c>
      <c r="NW247" s="240">
        <f t="shared" si="895"/>
        <v>9.5839053278798339E-2</v>
      </c>
      <c r="NX247" s="240">
        <f t="shared" si="896"/>
        <v>0.84379846399815017</v>
      </c>
      <c r="NY247" s="240">
        <f t="shared" si="897"/>
        <v>0.29712234554537814</v>
      </c>
      <c r="NZ247" s="240">
        <f t="shared" si="898"/>
        <v>4.0312640195885782E-4</v>
      </c>
      <c r="OA247" s="240">
        <f t="shared" si="899"/>
        <v>0.15127318217215927</v>
      </c>
      <c r="OB247" s="241">
        <f t="shared" si="900"/>
        <v>0</v>
      </c>
      <c r="OC247" s="4"/>
      <c r="OD247" s="4"/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136"/>
      <c r="OP247" s="13"/>
      <c r="OQ247" s="13"/>
      <c r="OR247" s="13"/>
      <c r="OS247" s="13"/>
      <c r="OT247" s="13"/>
    </row>
    <row r="248" spans="1:410" ht="15" customHeight="1">
      <c r="A248" s="242">
        <v>229</v>
      </c>
      <c r="B248" s="49" t="s">
        <v>298</v>
      </c>
      <c r="C248" s="50">
        <v>4</v>
      </c>
      <c r="D248" s="51">
        <v>2047.5</v>
      </c>
      <c r="E248" s="52">
        <v>2001.4</v>
      </c>
      <c r="F248" s="52">
        <v>46.1</v>
      </c>
      <c r="G248" s="52"/>
      <c r="H248" s="53"/>
      <c r="I248" s="57">
        <v>2.8728372487364031</v>
      </c>
      <c r="J248" s="58">
        <v>2.8728372487364031</v>
      </c>
      <c r="K248" s="58">
        <v>2.4060000000000001</v>
      </c>
      <c r="L248" s="243">
        <v>2.6052</v>
      </c>
      <c r="M248" s="1">
        <v>0.19919999999999999</v>
      </c>
      <c r="N248" s="2">
        <v>0.31879999999999997</v>
      </c>
      <c r="O248" s="2">
        <v>0.26763724873640327</v>
      </c>
      <c r="P248" s="2">
        <v>1.35E-2</v>
      </c>
      <c r="Q248" s="2">
        <v>0</v>
      </c>
      <c r="R248" s="2">
        <v>0</v>
      </c>
      <c r="S248" s="2">
        <v>0.62919999999999998</v>
      </c>
      <c r="T248" s="2">
        <v>7.7399999999999997E-2</v>
      </c>
      <c r="U248" s="2">
        <v>2.5999999999999999E-3</v>
      </c>
      <c r="V248" s="2">
        <v>0.1958</v>
      </c>
      <c r="W248" s="2">
        <v>9.1999999999999998E-2</v>
      </c>
      <c r="X248" s="2">
        <v>0.63739999999999997</v>
      </c>
      <c r="Y248" s="2">
        <v>0.2087</v>
      </c>
      <c r="Z248" s="2">
        <v>5.9999999999999995E-4</v>
      </c>
      <c r="AA248" s="2">
        <v>0.23</v>
      </c>
      <c r="AB248" s="3">
        <v>0</v>
      </c>
      <c r="AC248" s="244">
        <v>156.35</v>
      </c>
      <c r="AD248" s="108">
        <v>34.396999999999998</v>
      </c>
      <c r="AE248" s="108">
        <v>105.23183655</v>
      </c>
      <c r="AF248" s="108">
        <f t="shared" si="901"/>
        <v>10.415215790699701</v>
      </c>
      <c r="AG248" s="108">
        <f t="shared" si="902"/>
        <v>32.931250929956995</v>
      </c>
      <c r="AH248" s="108">
        <v>5.70817141983333</v>
      </c>
      <c r="AI248" s="108">
        <v>22.023151600892611</v>
      </c>
      <c r="AJ248" s="108">
        <f t="shared" si="903"/>
        <v>0.4260378677192676</v>
      </c>
      <c r="AK248" s="108">
        <f t="shared" si="904"/>
        <v>12.889445891151217</v>
      </c>
      <c r="AL248" s="108">
        <v>16.185507978536297</v>
      </c>
      <c r="AM248" s="245">
        <v>407.87480105911465</v>
      </c>
      <c r="AN248" s="244">
        <v>245.54</v>
      </c>
      <c r="AO248" s="108">
        <v>54.018799999999999</v>
      </c>
      <c r="AP248" s="108">
        <v>165.26143361999999</v>
      </c>
      <c r="AQ248" s="108">
        <f t="shared" si="905"/>
        <v>16.356585131105881</v>
      </c>
      <c r="AR248" s="108">
        <f t="shared" si="906"/>
        <v>51.716913037042794</v>
      </c>
      <c r="AS248" s="246">
        <v>17.939090712925001</v>
      </c>
      <c r="AT248" s="247">
        <v>2.3094822918159452</v>
      </c>
      <c r="AU248" s="108">
        <v>35.241430676303523</v>
      </c>
      <c r="AV248" s="108">
        <f t="shared" si="907"/>
        <v>0.68174547643309169</v>
      </c>
      <c r="AW248" s="108">
        <f t="shared" si="908"/>
        <v>20.625681649058812</v>
      </c>
      <c r="AX248" s="108">
        <v>25.900037750461429</v>
      </c>
      <c r="AY248" s="245">
        <v>652.68095131162806</v>
      </c>
      <c r="AZ248" s="248">
        <v>68</v>
      </c>
      <c r="BA248" s="108">
        <v>346.60733333333326</v>
      </c>
      <c r="BB248" s="108">
        <v>36.146187074595204</v>
      </c>
      <c r="BC248" s="109">
        <v>28.916949659676163</v>
      </c>
      <c r="BD248" s="109">
        <v>7.2292374149190408</v>
      </c>
      <c r="BE248" s="108">
        <v>13.554822499999998</v>
      </c>
      <c r="BF248" s="109">
        <v>10.843857999999999</v>
      </c>
      <c r="BG248" s="109">
        <v>2.7109644999999993</v>
      </c>
      <c r="BH248" s="108">
        <v>28.930509032278778</v>
      </c>
      <c r="BI248" s="109">
        <f t="shared" si="909"/>
        <v>16.932101160303738</v>
      </c>
      <c r="BJ248" s="108">
        <f t="shared" si="910"/>
        <v>0.55966069722943301</v>
      </c>
      <c r="BK248" s="108">
        <v>21.261942597010364</v>
      </c>
      <c r="BL248" s="245">
        <v>535.8009534446611</v>
      </c>
      <c r="BM248" s="244">
        <v>9.89</v>
      </c>
      <c r="BN248" s="108">
        <v>2.1758000000000002</v>
      </c>
      <c r="BO248" s="108">
        <v>6.6564941700000002</v>
      </c>
      <c r="BP248" s="108">
        <f t="shared" si="911"/>
        <v>0.65881985398158005</v>
      </c>
      <c r="BQ248" s="108">
        <f t="shared" si="912"/>
        <v>2.0830832855598</v>
      </c>
      <c r="BR248" s="108">
        <v>1.7202252952166699</v>
      </c>
      <c r="BS248" s="108">
        <v>1.4923039209608169</v>
      </c>
      <c r="BT248" s="108">
        <f t="shared" si="913"/>
        <v>2.8868619350987005E-2</v>
      </c>
      <c r="BU248" s="108">
        <f t="shared" si="914"/>
        <v>0.87339773121289543</v>
      </c>
      <c r="BV248" s="108">
        <v>1.0967411693088744</v>
      </c>
      <c r="BW248" s="245">
        <v>27.637877466583635</v>
      </c>
      <c r="BX248" s="107">
        <v>0</v>
      </c>
      <c r="BY248" s="108">
        <v>0</v>
      </c>
      <c r="BZ248" s="109">
        <f t="shared" si="915"/>
        <v>0</v>
      </c>
      <c r="CA248" s="109">
        <f t="shared" si="916"/>
        <v>0</v>
      </c>
      <c r="CB248" s="108">
        <v>0</v>
      </c>
      <c r="CC248" s="110">
        <v>0</v>
      </c>
      <c r="CD248" s="244">
        <v>0</v>
      </c>
      <c r="CE248" s="108">
        <v>0</v>
      </c>
      <c r="CF248" s="109">
        <f t="shared" si="917"/>
        <v>0</v>
      </c>
      <c r="CG248" s="109">
        <f t="shared" si="918"/>
        <v>0</v>
      </c>
      <c r="CH248" s="108">
        <v>0</v>
      </c>
      <c r="CI248" s="245">
        <v>0</v>
      </c>
      <c r="CJ248" s="249">
        <v>475.68971012962817</v>
      </c>
      <c r="CK248" s="250">
        <v>104.65173622851819</v>
      </c>
      <c r="CL248" s="250">
        <v>51.424786904197838</v>
      </c>
      <c r="CM248" s="251">
        <v>32.55799754857118</v>
      </c>
      <c r="CN248" s="252">
        <f t="shared" si="806"/>
        <v>15.870395905051021</v>
      </c>
      <c r="CO248" s="250">
        <v>320.16438647187658</v>
      </c>
      <c r="CP248" s="252">
        <f t="shared" si="919"/>
        <v>31.687949986667515</v>
      </c>
      <c r="CQ248" s="250">
        <v>100.19224310250905</v>
      </c>
      <c r="CR248" s="250">
        <v>69.490935240598162</v>
      </c>
      <c r="CS248" s="252">
        <f t="shared" si="920"/>
        <v>1.3443021422293715</v>
      </c>
      <c r="CT248" s="252">
        <f t="shared" si="921"/>
        <v>40.670820686394407</v>
      </c>
      <c r="CU248" s="250">
        <f t="shared" si="807"/>
        <v>1021.4215549748189</v>
      </c>
      <c r="CV248" s="245">
        <f t="shared" si="922"/>
        <v>1286.9911592682718</v>
      </c>
      <c r="CW248" s="244">
        <v>117.20242</v>
      </c>
      <c r="CX248" s="108">
        <v>8.5557766599999994</v>
      </c>
      <c r="CY248" s="108">
        <f t="shared" si="923"/>
        <v>0.1655114994877</v>
      </c>
      <c r="CZ248" s="108">
        <f t="shared" si="924"/>
        <v>5.0074222942448801</v>
      </c>
      <c r="DA248" s="108">
        <v>6.2879098329999996</v>
      </c>
      <c r="DB248" s="245">
        <v>158.45532779159998</v>
      </c>
      <c r="DC248" s="244">
        <v>3.9590800000000002</v>
      </c>
      <c r="DD248" s="108">
        <v>0.28901283999999999</v>
      </c>
      <c r="DE248" s="108">
        <f t="shared" si="925"/>
        <v>5.5909533898000005E-3</v>
      </c>
      <c r="DF248" s="108">
        <f t="shared" si="926"/>
        <v>0.16914996684111999</v>
      </c>
      <c r="DG248" s="108">
        <v>0.212404642</v>
      </c>
      <c r="DH248" s="245">
        <v>5.3525969784000003</v>
      </c>
      <c r="DI248" s="107">
        <v>155.29183197785596</v>
      </c>
      <c r="DJ248" s="108">
        <v>34.16420303512831</v>
      </c>
      <c r="DK248" s="108">
        <v>2.580133251857212</v>
      </c>
      <c r="DL248" s="108">
        <v>104.51963338819189</v>
      </c>
      <c r="DM248" s="108">
        <f t="shared" si="927"/>
        <v>10.344726194962904</v>
      </c>
      <c r="DN248" s="108">
        <f t="shared" si="928"/>
        <v>32.708374072500767</v>
      </c>
      <c r="DO248" s="108">
        <v>21.648573520671434</v>
      </c>
      <c r="DP248" s="108">
        <f t="shared" si="929"/>
        <v>0.41879165475738889</v>
      </c>
      <c r="DQ248" s="108">
        <f t="shared" si="930"/>
        <v>12.67021732729633</v>
      </c>
      <c r="DR248" s="108">
        <v>15.910218758685241</v>
      </c>
      <c r="DS248" s="110">
        <v>400.93751271886805</v>
      </c>
      <c r="DT248" s="244">
        <v>72.48</v>
      </c>
      <c r="DU248" s="108">
        <v>15.945600000000001</v>
      </c>
      <c r="DV248" s="108">
        <v>48.782881439999997</v>
      </c>
      <c r="DW248" s="108">
        <f t="shared" si="931"/>
        <v>4.8282369076425597</v>
      </c>
      <c r="DX248" s="108">
        <f t="shared" si="932"/>
        <v>15.266114917833599</v>
      </c>
      <c r="DY248" s="108">
        <v>1.4229374353333299</v>
      </c>
      <c r="DZ248" s="108">
        <v>0.760557875729167</v>
      </c>
      <c r="EA248" s="108"/>
      <c r="EB248" s="108">
        <v>10.175614302827562</v>
      </c>
      <c r="EC248" s="108">
        <f t="shared" si="933"/>
        <v>0.19684725868819919</v>
      </c>
      <c r="ED248" s="108">
        <f t="shared" si="934"/>
        <v>5.9554614317872812</v>
      </c>
      <c r="EE248" s="108">
        <v>7.4783795526945029</v>
      </c>
      <c r="EF248" s="245">
        <v>188.45516472790149</v>
      </c>
      <c r="EG248" s="249">
        <v>299.00201150793634</v>
      </c>
      <c r="EH248" s="250">
        <v>65.78044253174599</v>
      </c>
      <c r="EI248" s="250">
        <v>399.34332831922779</v>
      </c>
      <c r="EJ248" s="250">
        <v>201.24420085145098</v>
      </c>
      <c r="EK248" s="250">
        <f t="shared" si="935"/>
        <v>19.917943535071512</v>
      </c>
      <c r="EL248" s="250">
        <v>62.977360214453071</v>
      </c>
      <c r="EM248" s="250">
        <v>70.472008774356397</v>
      </c>
      <c r="EN248" s="250">
        <f t="shared" si="936"/>
        <v>1.3632810097399246</v>
      </c>
      <c r="EO248" s="250">
        <f t="shared" si="937"/>
        <v>41.245011631350017</v>
      </c>
      <c r="EP248" s="250">
        <v>1035.8419919847174</v>
      </c>
      <c r="EQ248" s="245">
        <v>1305.1609099007439</v>
      </c>
      <c r="ER248" s="244">
        <v>160.53</v>
      </c>
      <c r="ES248" s="108">
        <v>35.316600000000001</v>
      </c>
      <c r="ET248" s="108">
        <v>108.04519809</v>
      </c>
      <c r="EU248" s="108">
        <f t="shared" si="938"/>
        <v>10.693665435759661</v>
      </c>
      <c r="EV248" s="108">
        <f t="shared" si="939"/>
        <v>33.811664290284597</v>
      </c>
      <c r="EW248" s="108">
        <v>12.053713458624999</v>
      </c>
      <c r="EX248" s="108">
        <v>23.064022343049601</v>
      </c>
      <c r="EY248" s="108">
        <f t="shared" si="940"/>
        <v>0.44617351222629453</v>
      </c>
      <c r="EZ248" s="108">
        <f t="shared" si="941"/>
        <v>13.498634228671953</v>
      </c>
      <c r="FA248" s="108">
        <v>16.950476694583699</v>
      </c>
      <c r="FB248" s="245">
        <v>427.15201270350997</v>
      </c>
      <c r="FC248" s="244">
        <v>0.83333333333333293</v>
      </c>
      <c r="FD248" s="108">
        <v>6.0833333333333302E-2</v>
      </c>
      <c r="FE248" s="108">
        <f t="shared" si="942"/>
        <v>1.1768208333333328E-3</v>
      </c>
      <c r="FF248" s="108">
        <f t="shared" si="943"/>
        <v>3.5603803333333316E-2</v>
      </c>
      <c r="FG248" s="108">
        <v>4.4708333333333301E-2</v>
      </c>
      <c r="FH248" s="245">
        <v>1.1266499999999995</v>
      </c>
      <c r="FI248" s="244">
        <v>348.36144000000002</v>
      </c>
      <c r="FJ248" s="108">
        <v>25.43038512</v>
      </c>
      <c r="FK248" s="108">
        <f t="shared" si="944"/>
        <v>0.49195080014640002</v>
      </c>
      <c r="FL248" s="108">
        <f t="shared" si="945"/>
        <v>14.88359063841216</v>
      </c>
      <c r="FM248" s="108">
        <v>18.689499999999999</v>
      </c>
      <c r="FN248" s="245">
        <v>470.97759014399998</v>
      </c>
      <c r="FO248" s="244">
        <v>0</v>
      </c>
      <c r="FP248" s="108">
        <v>0</v>
      </c>
      <c r="FQ248" s="108">
        <f t="shared" si="946"/>
        <v>0</v>
      </c>
      <c r="FR248" s="108">
        <f t="shared" si="947"/>
        <v>0</v>
      </c>
      <c r="FS248" s="108">
        <v>0</v>
      </c>
      <c r="FT248" s="110">
        <v>0</v>
      </c>
      <c r="FU248" s="253">
        <f t="shared" si="808"/>
        <v>1921.2237354108129</v>
      </c>
      <c r="FV248" s="254">
        <f t="shared" si="809"/>
        <v>485.54660172433069</v>
      </c>
      <c r="FW248" s="254">
        <f t="shared" si="810"/>
        <v>57.940685856543126</v>
      </c>
      <c r="FX248" s="254">
        <f t="shared" si="811"/>
        <v>346.60733333333326</v>
      </c>
      <c r="FY248" s="254">
        <f t="shared" si="812"/>
        <v>0</v>
      </c>
      <c r="FZ248" s="254">
        <f t="shared" si="813"/>
        <v>0</v>
      </c>
      <c r="GA248" s="254">
        <f t="shared" si="948"/>
        <v>117.20242</v>
      </c>
      <c r="GB248" s="254">
        <f t="shared" si="949"/>
        <v>3.9590800000000002</v>
      </c>
      <c r="GC248" s="254">
        <f t="shared" si="950"/>
        <v>348.36144000000002</v>
      </c>
      <c r="GD248" s="254">
        <f t="shared" si="951"/>
        <v>0</v>
      </c>
      <c r="GE248" s="254">
        <f t="shared" si="814"/>
        <v>1059.9060645815193</v>
      </c>
      <c r="GF248" s="255">
        <f t="shared" si="815"/>
        <v>404.65814469717156</v>
      </c>
      <c r="GG248" s="255">
        <f t="shared" si="816"/>
        <v>104.90314283589132</v>
      </c>
      <c r="GH248" s="254">
        <f t="shared" si="817"/>
        <v>316.87455736527227</v>
      </c>
      <c r="GI248" s="255">
        <f t="shared" si="818"/>
        <v>226.25697689687095</v>
      </c>
      <c r="GJ248" s="256">
        <f t="shared" si="819"/>
        <v>6.1299383122311903</v>
      </c>
      <c r="GK248" s="253">
        <f t="shared" si="952"/>
        <v>4657.6219182718123</v>
      </c>
      <c r="GL248" s="257">
        <f t="shared" si="953"/>
        <v>5868.6036170224834</v>
      </c>
      <c r="GM248" s="221">
        <f t="shared" si="954"/>
        <v>5868.6036170224834</v>
      </c>
      <c r="GN248" s="222">
        <f t="shared" si="955"/>
        <v>3215.6949598261176</v>
      </c>
      <c r="GO248" s="222">
        <f t="shared" si="956"/>
        <v>212.90694642587869</v>
      </c>
      <c r="GP248" s="55">
        <f t="shared" si="957"/>
        <v>0.54794891079347507</v>
      </c>
      <c r="GQ248" s="56">
        <f t="shared" si="958"/>
        <v>3.6278978837200791E-2</v>
      </c>
      <c r="GR248" s="258">
        <f t="shared" si="959"/>
        <v>1.09148320814322</v>
      </c>
      <c r="GS248" s="227">
        <f t="shared" si="820"/>
        <v>5868.6036170224834</v>
      </c>
      <c r="GT248" s="222">
        <f t="shared" si="1047"/>
        <v>3215.6949598261176</v>
      </c>
      <c r="GU248" s="222">
        <f t="shared" si="1048"/>
        <v>212.90694642587869</v>
      </c>
      <c r="GV248" s="37">
        <f t="shared" si="1013"/>
        <v>0.54794891079347507</v>
      </c>
      <c r="GW248" s="228">
        <f t="shared" si="1014"/>
        <v>3.6278978837200791E-2</v>
      </c>
      <c r="GX248" s="258">
        <f t="shared" si="960"/>
        <v>1.09148320814322</v>
      </c>
      <c r="GY248" s="221">
        <f t="shared" si="1019"/>
        <v>4924.927862518708</v>
      </c>
      <c r="GZ248" s="222">
        <f t="shared" si="961"/>
        <v>2878.8901387690912</v>
      </c>
      <c r="HA248" s="222">
        <f t="shared" si="962"/>
        <v>148.44317668656973</v>
      </c>
      <c r="HB248" s="55">
        <f t="shared" si="963"/>
        <v>0.58455478316321341</v>
      </c>
      <c r="HC248" s="56">
        <f t="shared" si="964"/>
        <v>3.0141188019483574E-2</v>
      </c>
      <c r="HD248" s="258">
        <f t="shared" si="965"/>
        <v>1.0962686045458934</v>
      </c>
      <c r="HE248" s="221">
        <f t="shared" si="966"/>
        <v>5332.8026635778224</v>
      </c>
      <c r="HF248" s="222">
        <f t="shared" si="967"/>
        <v>3189.6669339224986</v>
      </c>
      <c r="HG248" s="222">
        <f t="shared" si="968"/>
        <v>162.10315629617764</v>
      </c>
      <c r="HH248" s="55">
        <f t="shared" si="969"/>
        <v>0.59812206360220432</v>
      </c>
      <c r="HI248" s="56">
        <f t="shared" si="970"/>
        <v>3.0397366361091124E-2</v>
      </c>
      <c r="HJ248" s="259">
        <f t="shared" si="971"/>
        <v>1.0984342794157986</v>
      </c>
      <c r="HK248" s="54">
        <f t="shared" si="821"/>
        <v>3.1356536167241509</v>
      </c>
      <c r="HL248" s="55">
        <f t="shared" si="822"/>
        <v>3.1356536167241509</v>
      </c>
      <c r="HM248" s="55">
        <f t="shared" si="823"/>
        <v>2.6376222625374197</v>
      </c>
      <c r="HN248" s="56">
        <f t="shared" si="824"/>
        <v>2.8616409847340387</v>
      </c>
      <c r="HQ248" s="57">
        <f t="shared" si="825"/>
        <v>246.648250121752</v>
      </c>
      <c r="HR248" s="58">
        <f t="shared" si="972"/>
        <v>285.29803091583057</v>
      </c>
      <c r="HS248" s="58">
        <f t="shared" si="826"/>
        <v>10.841253658418969</v>
      </c>
      <c r="HT248" s="58">
        <f t="shared" si="973"/>
        <v>12.520563850108068</v>
      </c>
      <c r="HU248" s="58">
        <f t="shared" si="827"/>
        <v>323.71015957072592</v>
      </c>
      <c r="HV248" s="55">
        <f t="shared" si="1020"/>
        <v>0.76194164078394633</v>
      </c>
      <c r="HW248" s="56">
        <f t="shared" si="1021"/>
        <v>3.3490619116791465E-2</v>
      </c>
      <c r="HX248" s="260">
        <f t="shared" si="1022"/>
        <v>1.1245839520120355</v>
      </c>
      <c r="HY248" s="57">
        <f t="shared" si="828"/>
        <v>387.81676551704396</v>
      </c>
      <c r="HZ248" s="58">
        <f t="shared" si="974"/>
        <v>448.58765267356478</v>
      </c>
      <c r="IA248" s="58">
        <f t="shared" si="829"/>
        <v>19.347812899354921</v>
      </c>
      <c r="IB248" s="58">
        <f t="shared" si="975"/>
        <v>22.344789117464998</v>
      </c>
      <c r="IC248" s="58">
        <f t="shared" si="830"/>
        <v>518.00075500922867</v>
      </c>
      <c r="ID248" s="55">
        <f t="shared" si="1023"/>
        <v>0.74867992327566135</v>
      </c>
      <c r="IE248" s="56">
        <f t="shared" si="1024"/>
        <v>3.7350935712458989E-2</v>
      </c>
      <c r="IF248" s="260">
        <f t="shared" si="1025"/>
        <v>1.1231038039191561</v>
      </c>
      <c r="IG248" s="57">
        <f t="shared" si="831"/>
        <v>20.657163415570558</v>
      </c>
      <c r="IH248" s="58">
        <f t="shared" si="976"/>
        <v>23.894140922790466</v>
      </c>
      <c r="II248" s="58">
        <f t="shared" si="832"/>
        <v>40.320468356905593</v>
      </c>
      <c r="IJ248" s="58">
        <f t="shared" si="977"/>
        <v>46.566108905390273</v>
      </c>
      <c r="IK248" s="58">
        <f t="shared" si="833"/>
        <v>425.23885194020721</v>
      </c>
      <c r="IL248" s="55">
        <f t="shared" si="834"/>
        <v>4.8577789450139797E-2</v>
      </c>
      <c r="IM248" s="56">
        <f t="shared" si="835"/>
        <v>9.4818401876823458E-2</v>
      </c>
      <c r="IN248" s="260">
        <f t="shared" si="836"/>
        <v>1.0222995100575569</v>
      </c>
      <c r="IO248" s="57">
        <f t="shared" si="837"/>
        <v>15.672706840462691</v>
      </c>
      <c r="IP248" s="58">
        <f t="shared" si="978"/>
        <v>18.128620002363196</v>
      </c>
      <c r="IQ248" s="58">
        <f t="shared" si="838"/>
        <v>0.68768847333256711</v>
      </c>
      <c r="IR248" s="58">
        <f t="shared" si="979"/>
        <v>0.79421141785178173</v>
      </c>
      <c r="IS248" s="58">
        <f t="shared" si="839"/>
        <v>21.934823386177488</v>
      </c>
      <c r="IT248" s="55">
        <f t="shared" si="1026"/>
        <v>0.71451256135205765</v>
      </c>
      <c r="IU248" s="56">
        <f t="shared" si="1027"/>
        <v>3.1351447933969823E-2</v>
      </c>
      <c r="IV248" s="260">
        <f t="shared" si="1028"/>
        <v>1.1168204576488394</v>
      </c>
      <c r="IW248" s="57">
        <f t="shared" si="840"/>
        <v>0</v>
      </c>
      <c r="IX248" s="58">
        <f t="shared" si="980"/>
        <v>0</v>
      </c>
      <c r="IY248" s="58">
        <f t="shared" si="841"/>
        <v>0</v>
      </c>
      <c r="IZ248" s="58">
        <f t="shared" si="981"/>
        <v>0</v>
      </c>
      <c r="JA248" s="58">
        <f t="shared" si="842"/>
        <v>0</v>
      </c>
      <c r="JB248" s="55"/>
      <c r="JC248" s="56"/>
      <c r="JD248" s="260"/>
      <c r="JE248" s="57">
        <f t="shared" si="843"/>
        <v>0</v>
      </c>
      <c r="JF248" s="58">
        <f t="shared" si="982"/>
        <v>0</v>
      </c>
      <c r="JG248" s="58">
        <f t="shared" si="844"/>
        <v>0</v>
      </c>
      <c r="JH248" s="58">
        <f t="shared" si="983"/>
        <v>0</v>
      </c>
      <c r="JI248" s="58">
        <f t="shared" si="845"/>
        <v>0</v>
      </c>
      <c r="JJ248" s="55"/>
      <c r="JK248" s="56"/>
      <c r="JL248" s="260"/>
      <c r="JM248" s="57">
        <f t="shared" si="846"/>
        <v>752.19438418060861</v>
      </c>
      <c r="JN248" s="58">
        <f t="shared" si="984"/>
        <v>870.06324418171005</v>
      </c>
      <c r="JO248" s="58">
        <f t="shared" si="847"/>
        <v>48.902648033947912</v>
      </c>
      <c r="JP248" s="58">
        <f t="shared" si="985"/>
        <v>56.477668214406442</v>
      </c>
      <c r="JQ248" s="58">
        <f t="shared" si="848"/>
        <v>1021.4215549748188</v>
      </c>
      <c r="JR248" s="55">
        <f t="shared" si="849"/>
        <v>0.73641914106575956</v>
      </c>
      <c r="JS248" s="56">
        <f t="shared" si="850"/>
        <v>4.7877047234580354E-2</v>
      </c>
      <c r="JT248" s="260">
        <f t="shared" si="851"/>
        <v>1.1228130340216409</v>
      </c>
      <c r="JU248" s="57">
        <f t="shared" si="852"/>
        <v>6.1090551989787532</v>
      </c>
      <c r="JV248" s="58">
        <f t="shared" si="986"/>
        <v>7.0663441486587244</v>
      </c>
      <c r="JW248" s="58">
        <f t="shared" si="853"/>
        <v>0.1655114994877</v>
      </c>
      <c r="JX248" s="58">
        <f t="shared" si="987"/>
        <v>0.19114923075834472</v>
      </c>
      <c r="JY248" s="58">
        <f t="shared" si="854"/>
        <v>125.75819666</v>
      </c>
      <c r="JZ248" s="55">
        <f t="shared" si="1029"/>
        <v>4.857778945013979E-2</v>
      </c>
      <c r="KA248" s="56">
        <f t="shared" si="1030"/>
        <v>1.3161090400745574E-3</v>
      </c>
      <c r="KB248" s="260">
        <f t="shared" si="1031"/>
        <v>1.0078160048971445</v>
      </c>
      <c r="KC248" s="57">
        <f t="shared" si="855"/>
        <v>0.20636295954616637</v>
      </c>
      <c r="KD248" s="58">
        <f t="shared" si="988"/>
        <v>0.23870003530705067</v>
      </c>
      <c r="KE248" s="58">
        <f t="shared" si="856"/>
        <v>5.5909533898000005E-3</v>
      </c>
      <c r="KF248" s="58">
        <f t="shared" si="989"/>
        <v>6.456992069880021E-3</v>
      </c>
      <c r="KG248" s="58">
        <f t="shared" si="857"/>
        <v>4.2480928400000009</v>
      </c>
      <c r="KH248" s="55">
        <f t="shared" si="1032"/>
        <v>4.8577789450139776E-2</v>
      </c>
      <c r="KI248" s="56">
        <f t="shared" si="1033"/>
        <v>1.3161090400745572E-3</v>
      </c>
      <c r="KJ248" s="260">
        <f t="shared" si="1034"/>
        <v>1.0078160048971445</v>
      </c>
      <c r="KK248" s="57">
        <f t="shared" si="858"/>
        <v>244.81791652073673</v>
      </c>
      <c r="KL248" s="58">
        <f t="shared" si="990"/>
        <v>283.18088403953618</v>
      </c>
      <c r="KM248" s="58">
        <f t="shared" si="859"/>
        <v>10.763517849720293</v>
      </c>
      <c r="KN248" s="58">
        <f t="shared" si="991"/>
        <v>12.430786764641967</v>
      </c>
      <c r="KO248" s="58">
        <f t="shared" si="860"/>
        <v>318.20437517370482</v>
      </c>
      <c r="KP248" s="55">
        <f t="shared" si="992"/>
        <v>0.76937319415263505</v>
      </c>
      <c r="KQ248" s="56">
        <f t="shared" si="993"/>
        <v>3.3825800930124196E-2</v>
      </c>
      <c r="KR248" s="260">
        <f t="shared" si="994"/>
        <v>1.1258003960877943</v>
      </c>
      <c r="KS248" s="57">
        <f t="shared" si="861"/>
        <v>114.31592314653747</v>
      </c>
      <c r="KT248" s="58">
        <f t="shared" si="995"/>
        <v>132.22922830359991</v>
      </c>
      <c r="KU248" s="58">
        <f t="shared" si="862"/>
        <v>5.0250841663307586</v>
      </c>
      <c r="KV248" s="58">
        <f t="shared" si="996"/>
        <v>5.8034697036953933</v>
      </c>
      <c r="KW248" s="58">
        <f t="shared" si="863"/>
        <v>149.56759105389008</v>
      </c>
      <c r="KX248" s="55">
        <f t="shared" si="1035"/>
        <v>0.76430944926664479</v>
      </c>
      <c r="KY248" s="56">
        <f t="shared" si="1036"/>
        <v>3.3597413255925149E-2</v>
      </c>
      <c r="KZ248" s="260">
        <f t="shared" si="1037"/>
        <v>1.1249715300134262</v>
      </c>
      <c r="LA248" s="57">
        <f t="shared" si="864"/>
        <v>491.93374769156208</v>
      </c>
      <c r="LB248" s="58">
        <f t="shared" si="997"/>
        <v>569.01976595482984</v>
      </c>
      <c r="LC248" s="58">
        <f t="shared" si="865"/>
        <v>21.281224544811437</v>
      </c>
      <c r="LD248" s="58">
        <f t="shared" si="998"/>
        <v>24.577686226802729</v>
      </c>
      <c r="LE248" s="58">
        <f t="shared" si="866"/>
        <v>1035.8419919847174</v>
      </c>
      <c r="LF248" s="55">
        <f t="shared" si="999"/>
        <v>0.47491195713063922</v>
      </c>
      <c r="LG248" s="56">
        <f t="shared" si="1000"/>
        <v>2.0544855981398963E-2</v>
      </c>
      <c r="LH248" s="260">
        <f t="shared" si="1001"/>
        <v>1.0776011018738898</v>
      </c>
      <c r="LI248" s="57">
        <f t="shared" si="867"/>
        <v>253.56516419312698</v>
      </c>
      <c r="LJ248" s="58">
        <f t="shared" si="1002"/>
        <v>293.29882542218996</v>
      </c>
      <c r="LK248" s="58">
        <f t="shared" si="868"/>
        <v>11.139838947985956</v>
      </c>
      <c r="LL248" s="58">
        <f t="shared" si="1003"/>
        <v>12.865400001028981</v>
      </c>
      <c r="LM248" s="58">
        <f t="shared" si="869"/>
        <v>339.00953389167455</v>
      </c>
      <c r="LN248" s="55">
        <f t="shared" si="1038"/>
        <v>0.74795880010309668</v>
      </c>
      <c r="LO248" s="56">
        <f t="shared" si="1039"/>
        <v>3.2859957713004984E-2</v>
      </c>
      <c r="LP248" s="260">
        <f t="shared" si="1040"/>
        <v>1.1222951514258996</v>
      </c>
      <c r="LQ248" s="57">
        <f t="shared" si="870"/>
        <v>4.3436640066666643E-2</v>
      </c>
      <c r="LR248" s="58">
        <f t="shared" si="1004"/>
        <v>5.0243161565113312E-2</v>
      </c>
      <c r="LS248" s="58">
        <f t="shared" si="871"/>
        <v>1.1768208333333328E-3</v>
      </c>
      <c r="LT248" s="58">
        <f t="shared" si="1005"/>
        <v>1.359110380416666E-3</v>
      </c>
      <c r="LU248" s="58">
        <f t="shared" si="872"/>
        <v>0.89416666666666633</v>
      </c>
      <c r="LV248" s="55">
        <f t="shared" si="873"/>
        <v>4.857778945013979E-2</v>
      </c>
      <c r="LW248" s="56">
        <f t="shared" si="874"/>
        <v>1.3161090400745572E-3</v>
      </c>
      <c r="LX248" s="260">
        <f t="shared" si="875"/>
        <v>1.0078160048971445</v>
      </c>
      <c r="LY248" s="57">
        <f t="shared" si="876"/>
        <v>18.157980578862833</v>
      </c>
      <c r="LZ248" s="58">
        <f t="shared" si="1006"/>
        <v>21.003336135570642</v>
      </c>
      <c r="MA248" s="58">
        <f t="shared" si="877"/>
        <v>0.49195080014640002</v>
      </c>
      <c r="MB248" s="58">
        <f t="shared" si="1007"/>
        <v>0.56815397908907739</v>
      </c>
      <c r="MC248" s="58">
        <f t="shared" si="878"/>
        <v>373.79173820952383</v>
      </c>
      <c r="MD248" s="55">
        <f t="shared" si="1041"/>
        <v>4.8577800744982295E-2</v>
      </c>
      <c r="ME248" s="56">
        <f t="shared" si="1042"/>
        <v>1.3161093460836305E-3</v>
      </c>
      <c r="MF248" s="260">
        <f t="shared" si="1043"/>
        <v>1.007816006714447</v>
      </c>
      <c r="MG248" s="57">
        <f t="shared" si="879"/>
        <v>0</v>
      </c>
      <c r="MH248" s="58">
        <f t="shared" si="1008"/>
        <v>0</v>
      </c>
      <c r="MI248" s="58">
        <f t="shared" si="880"/>
        <v>0</v>
      </c>
      <c r="MJ248" s="58">
        <f t="shared" si="1009"/>
        <v>0</v>
      </c>
      <c r="MK248" s="58">
        <f t="shared" si="881"/>
        <v>0</v>
      </c>
      <c r="ML248" s="55"/>
      <c r="MM248" s="56"/>
      <c r="MN248" s="260"/>
      <c r="MO248" s="59">
        <v>2.8728372487364031</v>
      </c>
      <c r="MP248" s="60">
        <v>2.8728372487364031</v>
      </c>
      <c r="MQ248" s="60">
        <v>2.4060000000000001</v>
      </c>
      <c r="MR248" s="61">
        <v>2.6052</v>
      </c>
      <c r="MS248" s="59">
        <f t="shared" si="882"/>
        <v>1.09148320814322</v>
      </c>
      <c r="MT248" s="60">
        <f>GX248</f>
        <v>1.09148320814322</v>
      </c>
      <c r="MU248" s="60">
        <f t="shared" si="1010"/>
        <v>1.0962686045458934</v>
      </c>
      <c r="MV248" s="61">
        <f t="shared" si="1044"/>
        <v>1.0984342794157986</v>
      </c>
      <c r="MW248" s="66">
        <f t="shared" si="1011"/>
        <v>3.1356536167241509</v>
      </c>
      <c r="MX248" s="67">
        <f t="shared" si="1045"/>
        <v>3.1356536167241509</v>
      </c>
      <c r="MY248" s="67">
        <f t="shared" si="1012"/>
        <v>2.6376222625374197</v>
      </c>
      <c r="MZ248" s="261">
        <f t="shared" si="1046"/>
        <v>2.8616409847340387</v>
      </c>
      <c r="NA248" s="59">
        <f t="shared" si="883"/>
        <v>1.0913468116029061</v>
      </c>
      <c r="NB248" s="60">
        <f>NF248/J248</f>
        <v>1.0913468116029061</v>
      </c>
      <c r="NC248" s="60">
        <f t="shared" si="884"/>
        <v>1.0962756526040578</v>
      </c>
      <c r="ND248" s="262">
        <f>NH248/L248</f>
        <v>1.0984401748066026</v>
      </c>
      <c r="NE248" s="62">
        <f t="shared" si="885"/>
        <v>3.1352617716625386</v>
      </c>
      <c r="NF248" s="63">
        <f>NE248+NQ248+NR248+OB248</f>
        <v>3.1352617716625386</v>
      </c>
      <c r="NG248" s="63">
        <f t="shared" si="886"/>
        <v>2.6376392201653633</v>
      </c>
      <c r="NH248" s="64">
        <f>NG248+NM248</f>
        <v>2.8616563434061608</v>
      </c>
      <c r="NI248" s="238">
        <f t="shared" si="1015"/>
        <v>3.9184506161227262E-4</v>
      </c>
      <c r="NJ248" s="238">
        <f t="shared" si="1016"/>
        <v>3.9184506161227262E-4</v>
      </c>
      <c r="NK248" s="238">
        <f t="shared" si="1017"/>
        <v>-1.6957627943625653E-5</v>
      </c>
      <c r="NL248" s="238">
        <f t="shared" si="1018"/>
        <v>-1.5358672122101069E-5</v>
      </c>
      <c r="NM248" s="239">
        <f t="shared" si="887"/>
        <v>0.22401712324079748</v>
      </c>
      <c r="NN248" s="240">
        <f t="shared" si="888"/>
        <v>0.35804549268942693</v>
      </c>
      <c r="NO248" s="240">
        <f>O248*IN248</f>
        <v>0.27360542825637757</v>
      </c>
      <c r="NP248" s="240">
        <f t="shared" si="889"/>
        <v>1.5077076178259333E-2</v>
      </c>
      <c r="NQ248" s="240">
        <f t="shared" si="1063"/>
        <v>0</v>
      </c>
      <c r="NR248" s="240">
        <f t="shared" si="890"/>
        <v>0</v>
      </c>
      <c r="NS248" s="240">
        <f t="shared" si="891"/>
        <v>0.70647396100641646</v>
      </c>
      <c r="NT248" s="240">
        <f t="shared" si="892"/>
        <v>7.8004958779038985E-2</v>
      </c>
      <c r="NU248" s="240">
        <f t="shared" si="893"/>
        <v>2.6203216127325757E-3</v>
      </c>
      <c r="NV248" s="240">
        <f t="shared" si="894"/>
        <v>0.2204317175539901</v>
      </c>
      <c r="NW248" s="240">
        <f t="shared" si="895"/>
        <v>0.10349738076123521</v>
      </c>
      <c r="NX248" s="240">
        <f t="shared" si="896"/>
        <v>0.68686294233441736</v>
      </c>
      <c r="NY248" s="240">
        <f t="shared" si="897"/>
        <v>0.23422299810258526</v>
      </c>
      <c r="NZ248" s="240">
        <f t="shared" si="898"/>
        <v>6.046896029382867E-4</v>
      </c>
      <c r="OA248" s="240">
        <f t="shared" si="899"/>
        <v>0.23179768154432284</v>
      </c>
      <c r="OB248" s="241">
        <f t="shared" si="900"/>
        <v>0</v>
      </c>
      <c r="OC248" s="4"/>
      <c r="OD248" s="4"/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136"/>
      <c r="OP248" s="13"/>
      <c r="OQ248" s="13"/>
      <c r="OR248" s="13"/>
      <c r="OS248" s="13"/>
      <c r="OT248" s="13"/>
    </row>
    <row r="249" spans="1:410" ht="15" customHeight="1">
      <c r="A249" s="242">
        <v>230</v>
      </c>
      <c r="B249" s="49" t="s">
        <v>299</v>
      </c>
      <c r="C249" s="50">
        <v>1</v>
      </c>
      <c r="D249" s="51">
        <v>212.9</v>
      </c>
      <c r="E249" s="52">
        <v>212.9</v>
      </c>
      <c r="F249" s="52"/>
      <c r="G249" s="52"/>
      <c r="H249" s="53"/>
      <c r="I249" s="57">
        <v>1.3946001793492184</v>
      </c>
      <c r="J249" s="58"/>
      <c r="K249" s="58">
        <v>0.76549999999999996</v>
      </c>
      <c r="L249" s="243"/>
      <c r="M249" s="1">
        <v>0</v>
      </c>
      <c r="N249" s="2">
        <v>0</v>
      </c>
      <c r="O249" s="2">
        <v>0.62910017934921847</v>
      </c>
      <c r="P249" s="2">
        <v>0</v>
      </c>
      <c r="Q249" s="2">
        <v>0</v>
      </c>
      <c r="R249" s="2">
        <v>0</v>
      </c>
      <c r="S249" s="2">
        <v>0.26140000000000002</v>
      </c>
      <c r="T249" s="2">
        <v>0</v>
      </c>
      <c r="U249" s="2">
        <v>0</v>
      </c>
      <c r="V249" s="2">
        <v>0.17349999999999999</v>
      </c>
      <c r="W249" s="2">
        <v>0</v>
      </c>
      <c r="X249" s="2">
        <v>0.32529999999999998</v>
      </c>
      <c r="Y249" s="2">
        <v>0</v>
      </c>
      <c r="Z249" s="2">
        <v>5.3E-3</v>
      </c>
      <c r="AA249" s="2">
        <v>0</v>
      </c>
      <c r="AB249" s="3">
        <v>0</v>
      </c>
      <c r="AC249" s="244">
        <v>0</v>
      </c>
      <c r="AD249" s="108">
        <v>0</v>
      </c>
      <c r="AE249" s="108">
        <v>0</v>
      </c>
      <c r="AF249" s="108">
        <f t="shared" si="901"/>
        <v>0</v>
      </c>
      <c r="AG249" s="108">
        <f t="shared" si="902"/>
        <v>0</v>
      </c>
      <c r="AH249" s="108">
        <v>0</v>
      </c>
      <c r="AI249" s="108">
        <v>0</v>
      </c>
      <c r="AJ249" s="108">
        <f t="shared" si="903"/>
        <v>0</v>
      </c>
      <c r="AK249" s="108">
        <f t="shared" si="904"/>
        <v>0</v>
      </c>
      <c r="AL249" s="108">
        <v>0</v>
      </c>
      <c r="AM249" s="245">
        <v>0</v>
      </c>
      <c r="AN249" s="244">
        <v>0</v>
      </c>
      <c r="AO249" s="108">
        <v>0</v>
      </c>
      <c r="AP249" s="108">
        <v>0</v>
      </c>
      <c r="AQ249" s="108">
        <f t="shared" si="905"/>
        <v>0</v>
      </c>
      <c r="AR249" s="108">
        <f t="shared" si="906"/>
        <v>0</v>
      </c>
      <c r="AS249" s="246">
        <v>0</v>
      </c>
      <c r="AT249" s="247">
        <v>0</v>
      </c>
      <c r="AU249" s="108">
        <v>0</v>
      </c>
      <c r="AV249" s="108">
        <f t="shared" si="907"/>
        <v>0</v>
      </c>
      <c r="AW249" s="108">
        <f t="shared" si="908"/>
        <v>0</v>
      </c>
      <c r="AX249" s="108">
        <v>0</v>
      </c>
      <c r="AY249" s="245">
        <v>0</v>
      </c>
      <c r="AZ249" s="248">
        <v>17</v>
      </c>
      <c r="BA249" s="108">
        <v>86.651833333333315</v>
      </c>
      <c r="BB249" s="108">
        <v>9.036546768648801</v>
      </c>
      <c r="BC249" s="109">
        <v>7.2292374149190408</v>
      </c>
      <c r="BD249" s="109">
        <v>1.8073093537297602</v>
      </c>
      <c r="BE249" s="108">
        <v>3.3887056249999996</v>
      </c>
      <c r="BF249" s="109">
        <v>2.7109644999999998</v>
      </c>
      <c r="BG249" s="109">
        <v>0.67774112499999983</v>
      </c>
      <c r="BH249" s="108">
        <v>7.2326272580696944</v>
      </c>
      <c r="BI249" s="109">
        <f t="shared" si="909"/>
        <v>4.2330252900759344</v>
      </c>
      <c r="BJ249" s="108">
        <f t="shared" si="910"/>
        <v>0.13991517430735825</v>
      </c>
      <c r="BK249" s="108">
        <v>5.315485649252591</v>
      </c>
      <c r="BL249" s="245">
        <v>133.95023836116528</v>
      </c>
      <c r="BM249" s="244">
        <v>0</v>
      </c>
      <c r="BN249" s="108">
        <v>0</v>
      </c>
      <c r="BO249" s="108">
        <v>0</v>
      </c>
      <c r="BP249" s="108">
        <f t="shared" si="911"/>
        <v>0</v>
      </c>
      <c r="BQ249" s="108">
        <f t="shared" si="912"/>
        <v>0</v>
      </c>
      <c r="BR249" s="108">
        <v>0</v>
      </c>
      <c r="BS249" s="108">
        <v>0</v>
      </c>
      <c r="BT249" s="108">
        <f t="shared" si="913"/>
        <v>0</v>
      </c>
      <c r="BU249" s="108">
        <f t="shared" si="914"/>
        <v>0</v>
      </c>
      <c r="BV249" s="108">
        <v>0</v>
      </c>
      <c r="BW249" s="245">
        <v>0</v>
      </c>
      <c r="BX249" s="107">
        <v>0</v>
      </c>
      <c r="BY249" s="108">
        <v>0</v>
      </c>
      <c r="BZ249" s="109">
        <f t="shared" si="915"/>
        <v>0</v>
      </c>
      <c r="CA249" s="109">
        <f t="shared" si="916"/>
        <v>0</v>
      </c>
      <c r="CB249" s="108">
        <v>0</v>
      </c>
      <c r="CC249" s="110">
        <v>0</v>
      </c>
      <c r="CD249" s="244">
        <v>0</v>
      </c>
      <c r="CE249" s="108">
        <v>0</v>
      </c>
      <c r="CF249" s="109">
        <f t="shared" si="917"/>
        <v>0</v>
      </c>
      <c r="CG249" s="109">
        <f t="shared" si="918"/>
        <v>0</v>
      </c>
      <c r="CH249" s="108">
        <v>0</v>
      </c>
      <c r="CI249" s="245">
        <v>0</v>
      </c>
      <c r="CJ249" s="249">
        <v>19.861278284052666</v>
      </c>
      <c r="CK249" s="250">
        <v>4.3694812224915864</v>
      </c>
      <c r="CL249" s="250">
        <v>3.3853956913752405</v>
      </c>
      <c r="CM249" s="251">
        <v>3.3853956913752405</v>
      </c>
      <c r="CN249" s="252">
        <f t="shared" si="806"/>
        <v>1.650211129760861</v>
      </c>
      <c r="CO249" s="250">
        <v>13.3676929329165</v>
      </c>
      <c r="CP249" s="252">
        <f t="shared" si="919"/>
        <v>1.3230540403424778</v>
      </c>
      <c r="CQ249" s="250">
        <v>4.1832858264268893</v>
      </c>
      <c r="CR249" s="250">
        <v>2.9918209135510274</v>
      </c>
      <c r="CS249" s="252">
        <f t="shared" si="920"/>
        <v>5.7876775572644631E-2</v>
      </c>
      <c r="CT249" s="252">
        <f t="shared" si="921"/>
        <v>1.7510170424321827</v>
      </c>
      <c r="CU249" s="250">
        <f t="shared" si="807"/>
        <v>43.975669044387018</v>
      </c>
      <c r="CV249" s="245">
        <f t="shared" si="922"/>
        <v>55.409342995927645</v>
      </c>
      <c r="CW249" s="244">
        <v>0</v>
      </c>
      <c r="CX249" s="108">
        <v>0</v>
      </c>
      <c r="CY249" s="108">
        <f t="shared" si="923"/>
        <v>0</v>
      </c>
      <c r="CZ249" s="108">
        <f t="shared" si="924"/>
        <v>0</v>
      </c>
      <c r="DA249" s="108">
        <v>0</v>
      </c>
      <c r="DB249" s="245">
        <v>0</v>
      </c>
      <c r="DC249" s="244">
        <v>0</v>
      </c>
      <c r="DD249" s="108">
        <v>0</v>
      </c>
      <c r="DE249" s="108">
        <f t="shared" si="925"/>
        <v>0</v>
      </c>
      <c r="DF249" s="108">
        <f t="shared" si="926"/>
        <v>0</v>
      </c>
      <c r="DG249" s="108">
        <v>0</v>
      </c>
      <c r="DH249" s="245">
        <v>0</v>
      </c>
      <c r="DI249" s="107">
        <v>14.303617515439999</v>
      </c>
      <c r="DJ249" s="108">
        <v>3.1467958533967999</v>
      </c>
      <c r="DK249" s="108">
        <v>0.24707007249631652</v>
      </c>
      <c r="DL249" s="108">
        <v>9.6270926796194374</v>
      </c>
      <c r="DM249" s="108">
        <f t="shared" si="927"/>
        <v>0.95283187087265431</v>
      </c>
      <c r="DN249" s="108">
        <f t="shared" si="928"/>
        <v>3.0127023831601067</v>
      </c>
      <c r="DO249" s="108">
        <v>1.9946940568295362</v>
      </c>
      <c r="DP249" s="108">
        <f t="shared" si="929"/>
        <v>3.858735652936738E-2</v>
      </c>
      <c r="DQ249" s="108">
        <f t="shared" si="930"/>
        <v>1.1674306012525091</v>
      </c>
      <c r="DR249" s="108">
        <v>1.4659635088891045</v>
      </c>
      <c r="DS249" s="110">
        <v>36.942280424005432</v>
      </c>
      <c r="DT249" s="244">
        <v>0</v>
      </c>
      <c r="DU249" s="108">
        <v>0</v>
      </c>
      <c r="DV249" s="108">
        <v>0</v>
      </c>
      <c r="DW249" s="108">
        <f t="shared" si="931"/>
        <v>0</v>
      </c>
      <c r="DX249" s="108">
        <f t="shared" si="932"/>
        <v>0</v>
      </c>
      <c r="DY249" s="108">
        <v>0</v>
      </c>
      <c r="DZ249" s="108">
        <v>0</v>
      </c>
      <c r="EA249" s="108"/>
      <c r="EB249" s="108">
        <v>0</v>
      </c>
      <c r="EC249" s="108">
        <f t="shared" si="933"/>
        <v>0</v>
      </c>
      <c r="ED249" s="108">
        <f t="shared" si="934"/>
        <v>0</v>
      </c>
      <c r="EE249" s="108">
        <v>0</v>
      </c>
      <c r="EF249" s="245">
        <v>0</v>
      </c>
      <c r="EG249" s="249">
        <v>11.7897818611111</v>
      </c>
      <c r="EH249" s="250">
        <v>2.5937520094444402</v>
      </c>
      <c r="EI249" s="250">
        <v>28.909428608192041</v>
      </c>
      <c r="EJ249" s="250">
        <v>7.9351480509664096</v>
      </c>
      <c r="EK249" s="250">
        <f t="shared" si="935"/>
        <v>0.78537334319634944</v>
      </c>
      <c r="EL249" s="250">
        <v>2.4832252310694281</v>
      </c>
      <c r="EM249" s="250">
        <v>3.7396520686691201</v>
      </c>
      <c r="EN249" s="250">
        <f t="shared" si="936"/>
        <v>7.2343569268404129E-2</v>
      </c>
      <c r="EO249" s="250">
        <f t="shared" si="937"/>
        <v>2.1886986869258385</v>
      </c>
      <c r="EP249" s="250">
        <v>54.967762598383118</v>
      </c>
      <c r="EQ249" s="245">
        <v>69.259380873962726</v>
      </c>
      <c r="ER249" s="244">
        <v>0</v>
      </c>
      <c r="ES249" s="108">
        <v>0</v>
      </c>
      <c r="ET249" s="108">
        <v>0</v>
      </c>
      <c r="EU249" s="108">
        <f t="shared" si="938"/>
        <v>0</v>
      </c>
      <c r="EV249" s="108">
        <f t="shared" si="939"/>
        <v>0</v>
      </c>
      <c r="EW249" s="108">
        <v>0</v>
      </c>
      <c r="EX249" s="108">
        <v>0</v>
      </c>
      <c r="EY249" s="108">
        <f t="shared" si="940"/>
        <v>0</v>
      </c>
      <c r="EZ249" s="108">
        <f t="shared" si="941"/>
        <v>0</v>
      </c>
      <c r="FA249" s="108">
        <v>0</v>
      </c>
      <c r="FB249" s="245">
        <v>0</v>
      </c>
      <c r="FC249" s="244">
        <v>0.83333333333333293</v>
      </c>
      <c r="FD249" s="108">
        <v>6.0833333333333302E-2</v>
      </c>
      <c r="FE249" s="108">
        <f t="shared" si="942"/>
        <v>1.1768208333333328E-3</v>
      </c>
      <c r="FF249" s="108">
        <f t="shared" si="943"/>
        <v>3.5603803333333316E-2</v>
      </c>
      <c r="FG249" s="108">
        <v>4.4708333333333301E-2</v>
      </c>
      <c r="FH249" s="245">
        <v>1.1266499999999995</v>
      </c>
      <c r="FI249" s="244">
        <v>0</v>
      </c>
      <c r="FJ249" s="108">
        <v>0</v>
      </c>
      <c r="FK249" s="108">
        <f t="shared" si="944"/>
        <v>0</v>
      </c>
      <c r="FL249" s="108">
        <f t="shared" si="945"/>
        <v>0</v>
      </c>
      <c r="FM249" s="108">
        <v>0</v>
      </c>
      <c r="FN249" s="245">
        <v>0</v>
      </c>
      <c r="FO249" s="244">
        <v>0</v>
      </c>
      <c r="FP249" s="108">
        <v>0</v>
      </c>
      <c r="FQ249" s="108">
        <f t="shared" si="946"/>
        <v>0</v>
      </c>
      <c r="FR249" s="108">
        <f t="shared" si="947"/>
        <v>0</v>
      </c>
      <c r="FS249" s="108">
        <v>0</v>
      </c>
      <c r="FT249" s="110">
        <v>0</v>
      </c>
      <c r="FU249" s="253">
        <f t="shared" si="808"/>
        <v>56.064706745936604</v>
      </c>
      <c r="FV249" s="254">
        <f t="shared" si="809"/>
        <v>34.21006705436583</v>
      </c>
      <c r="FW249" s="254">
        <f t="shared" si="810"/>
        <v>11.590413044679901</v>
      </c>
      <c r="FX249" s="254">
        <f t="shared" si="811"/>
        <v>86.651833333333315</v>
      </c>
      <c r="FY249" s="254">
        <f t="shared" si="812"/>
        <v>0</v>
      </c>
      <c r="FZ249" s="254">
        <f t="shared" si="813"/>
        <v>0</v>
      </c>
      <c r="GA249" s="254">
        <f t="shared" si="948"/>
        <v>0</v>
      </c>
      <c r="GB249" s="254">
        <f t="shared" si="949"/>
        <v>0</v>
      </c>
      <c r="GC249" s="254">
        <f t="shared" si="950"/>
        <v>0</v>
      </c>
      <c r="GD249" s="254">
        <f t="shared" si="951"/>
        <v>0</v>
      </c>
      <c r="GE249" s="254">
        <f t="shared" si="814"/>
        <v>30.929933663502347</v>
      </c>
      <c r="GF249" s="255">
        <f t="shared" si="815"/>
        <v>11.808640397600836</v>
      </c>
      <c r="GG249" s="255">
        <f t="shared" si="816"/>
        <v>3.0612592544114814</v>
      </c>
      <c r="GH249" s="254">
        <f t="shared" si="817"/>
        <v>16.01962763045271</v>
      </c>
      <c r="GI249" s="255">
        <f t="shared" si="818"/>
        <v>11.438446017304155</v>
      </c>
      <c r="GJ249" s="256">
        <f t="shared" si="819"/>
        <v>0.30989969651110766</v>
      </c>
      <c r="GK249" s="253">
        <f t="shared" si="952"/>
        <v>235.46658147227069</v>
      </c>
      <c r="GL249" s="257">
        <f t="shared" si="953"/>
        <v>296.68789265506109</v>
      </c>
      <c r="GM249" s="221">
        <f t="shared" si="954"/>
        <v>296.68789265506109</v>
      </c>
      <c r="GN249" s="222">
        <f t="shared" si="955"/>
        <v>99.932859382660411</v>
      </c>
      <c r="GO249" s="222">
        <f t="shared" si="956"/>
        <v>18.851580714459139</v>
      </c>
      <c r="GP249" s="55">
        <f t="shared" si="957"/>
        <v>0.33682823551834512</v>
      </c>
      <c r="GQ249" s="56">
        <f t="shared" si="958"/>
        <v>6.3540107908537383E-2</v>
      </c>
      <c r="GR249" s="258">
        <f t="shared" si="959"/>
        <v>1.0626233472207571</v>
      </c>
      <c r="GS249" s="227">
        <f t="shared" si="820"/>
        <v>296.68789265506109</v>
      </c>
      <c r="GT249" s="222">
        <f t="shared" si="1047"/>
        <v>99.932859382660411</v>
      </c>
      <c r="GU249" s="222">
        <f t="shared" si="1048"/>
        <v>18.851580714459139</v>
      </c>
      <c r="GV249" s="37">
        <f t="shared" si="1013"/>
        <v>0.33682823551834512</v>
      </c>
      <c r="GW249" s="228">
        <f t="shared" si="1014"/>
        <v>6.3540107908537383E-2</v>
      </c>
      <c r="GX249" s="258">
        <f t="shared" si="960"/>
        <v>1.0626233472207571</v>
      </c>
      <c r="GY249" s="221">
        <f t="shared" si="1019"/>
        <v>162.73765429389582</v>
      </c>
      <c r="GZ249" s="222">
        <f t="shared" si="961"/>
        <v>93.425852906755679</v>
      </c>
      <c r="HA249" s="222">
        <f t="shared" si="962"/>
        <v>6.1506331820338769</v>
      </c>
      <c r="HB249" s="55">
        <f t="shared" si="963"/>
        <v>0.5740887277263651</v>
      </c>
      <c r="HC249" s="56">
        <f t="shared" si="964"/>
        <v>3.7794775946113558E-2</v>
      </c>
      <c r="HD249" s="258">
        <f t="shared" si="965"/>
        <v>1.0958141144287745</v>
      </c>
      <c r="HE249" s="221">
        <f t="shared" si="966"/>
        <v>162.73765429389582</v>
      </c>
      <c r="HF249" s="222">
        <f t="shared" si="967"/>
        <v>93.425852906755679</v>
      </c>
      <c r="HG249" s="222">
        <f t="shared" si="968"/>
        <v>6.1506331820338769</v>
      </c>
      <c r="HH249" s="55">
        <f t="shared" si="969"/>
        <v>0.5740887277263651</v>
      </c>
      <c r="HI249" s="56">
        <f t="shared" si="970"/>
        <v>3.7794775946113558E-2</v>
      </c>
      <c r="HJ249" s="259">
        <f t="shared" si="971"/>
        <v>1.0958141144287745</v>
      </c>
      <c r="HK249" s="54">
        <f t="shared" si="821"/>
        <v>1.4819347106147347</v>
      </c>
      <c r="HL249" s="55">
        <f t="shared" si="822"/>
        <v>0</v>
      </c>
      <c r="HM249" s="55">
        <f t="shared" si="823"/>
        <v>0.83884570459522689</v>
      </c>
      <c r="HN249" s="56">
        <f t="shared" si="824"/>
        <v>0</v>
      </c>
      <c r="HQ249" s="57">
        <f t="shared" si="825"/>
        <v>0</v>
      </c>
      <c r="HR249" s="58">
        <f t="shared" si="972"/>
        <v>0</v>
      </c>
      <c r="HS249" s="58">
        <f t="shared" si="826"/>
        <v>0</v>
      </c>
      <c r="HT249" s="58">
        <f t="shared" si="973"/>
        <v>0</v>
      </c>
      <c r="HU249" s="58">
        <f t="shared" si="827"/>
        <v>0</v>
      </c>
      <c r="HV249" s="55"/>
      <c r="HW249" s="56"/>
      <c r="HX249" s="260"/>
      <c r="HY249" s="57">
        <f t="shared" si="828"/>
        <v>0</v>
      </c>
      <c r="HZ249" s="58">
        <f t="shared" si="974"/>
        <v>0</v>
      </c>
      <c r="IA249" s="58">
        <f t="shared" si="829"/>
        <v>0</v>
      </c>
      <c r="IB249" s="58">
        <f t="shared" si="975"/>
        <v>0</v>
      </c>
      <c r="IC249" s="58">
        <f t="shared" si="830"/>
        <v>0</v>
      </c>
      <c r="ID249" s="55"/>
      <c r="IE249" s="56"/>
      <c r="IF249" s="260"/>
      <c r="IG249" s="57">
        <f t="shared" si="831"/>
        <v>5.1642908538926395</v>
      </c>
      <c r="IH249" s="58">
        <f t="shared" si="976"/>
        <v>5.9735352306976166</v>
      </c>
      <c r="II249" s="58">
        <f t="shared" si="832"/>
        <v>10.080117089226398</v>
      </c>
      <c r="IJ249" s="58">
        <f t="shared" si="977"/>
        <v>11.641527226347568</v>
      </c>
      <c r="IK249" s="58">
        <f t="shared" si="833"/>
        <v>106.3097129850518</v>
      </c>
      <c r="IL249" s="55">
        <f t="shared" si="834"/>
        <v>4.8577789450139797E-2</v>
      </c>
      <c r="IM249" s="56">
        <f t="shared" si="835"/>
        <v>9.4818401876823458E-2</v>
      </c>
      <c r="IN249" s="260">
        <f t="shared" si="836"/>
        <v>1.0222995100575569</v>
      </c>
      <c r="IO249" s="57">
        <f t="shared" si="837"/>
        <v>0</v>
      </c>
      <c r="IP249" s="58">
        <f t="shared" si="978"/>
        <v>0</v>
      </c>
      <c r="IQ249" s="58">
        <f t="shared" si="838"/>
        <v>0</v>
      </c>
      <c r="IR249" s="58">
        <f t="shared" si="979"/>
        <v>0</v>
      </c>
      <c r="IS249" s="58">
        <f t="shared" si="839"/>
        <v>0</v>
      </c>
      <c r="IT249" s="55"/>
      <c r="IU249" s="56"/>
      <c r="IV249" s="260"/>
      <c r="IW249" s="57">
        <f t="shared" si="840"/>
        <v>0</v>
      </c>
      <c r="IX249" s="58">
        <f t="shared" si="980"/>
        <v>0</v>
      </c>
      <c r="IY249" s="58">
        <f t="shared" si="841"/>
        <v>0</v>
      </c>
      <c r="IZ249" s="58">
        <f t="shared" si="981"/>
        <v>0</v>
      </c>
      <c r="JA249" s="58">
        <f t="shared" si="842"/>
        <v>0</v>
      </c>
      <c r="JB249" s="55"/>
      <c r="JC249" s="56"/>
      <c r="JD249" s="260"/>
      <c r="JE249" s="57">
        <f t="shared" si="843"/>
        <v>0</v>
      </c>
      <c r="JF249" s="58">
        <f t="shared" si="982"/>
        <v>0</v>
      </c>
      <c r="JG249" s="58">
        <f t="shared" si="844"/>
        <v>0</v>
      </c>
      <c r="JH249" s="58">
        <f t="shared" si="983"/>
        <v>0</v>
      </c>
      <c r="JI249" s="58">
        <f t="shared" si="845"/>
        <v>0</v>
      </c>
      <c r="JJ249" s="55"/>
      <c r="JK249" s="56"/>
      <c r="JL249" s="260"/>
      <c r="JM249" s="57">
        <f t="shared" si="846"/>
        <v>31.470609006552323</v>
      </c>
      <c r="JN249" s="58">
        <f t="shared" si="984"/>
        <v>36.402053437879076</v>
      </c>
      <c r="JO249" s="58">
        <f t="shared" si="847"/>
        <v>3.0311419456759836</v>
      </c>
      <c r="JP249" s="58">
        <f t="shared" si="985"/>
        <v>3.5006658330611935</v>
      </c>
      <c r="JQ249" s="58">
        <f t="shared" si="848"/>
        <v>43.975669044387018</v>
      </c>
      <c r="JR249" s="55">
        <f t="shared" si="849"/>
        <v>0.71563684397359228</v>
      </c>
      <c r="JS249" s="56">
        <f t="shared" si="850"/>
        <v>6.8927705059279212E-2</v>
      </c>
      <c r="JT249" s="260">
        <f t="shared" si="851"/>
        <v>1.1228171949643442</v>
      </c>
      <c r="JU249" s="57">
        <f t="shared" si="852"/>
        <v>0</v>
      </c>
      <c r="JV249" s="58">
        <f t="shared" si="986"/>
        <v>0</v>
      </c>
      <c r="JW249" s="58">
        <f t="shared" si="853"/>
        <v>0</v>
      </c>
      <c r="JX249" s="58">
        <f t="shared" si="987"/>
        <v>0</v>
      </c>
      <c r="JY249" s="58">
        <f t="shared" si="854"/>
        <v>0</v>
      </c>
      <c r="JZ249" s="55"/>
      <c r="KA249" s="56"/>
      <c r="KB249" s="260"/>
      <c r="KC249" s="57">
        <f t="shared" si="855"/>
        <v>0</v>
      </c>
      <c r="KD249" s="58">
        <f t="shared" si="988"/>
        <v>0</v>
      </c>
      <c r="KE249" s="58">
        <f t="shared" si="856"/>
        <v>0</v>
      </c>
      <c r="KF249" s="58">
        <f t="shared" si="989"/>
        <v>0</v>
      </c>
      <c r="KG249" s="58">
        <f t="shared" si="857"/>
        <v>0</v>
      </c>
      <c r="KH249" s="55"/>
      <c r="KI249" s="56"/>
      <c r="KJ249" s="260"/>
      <c r="KK249" s="57">
        <f t="shared" si="858"/>
        <v>22.55017560982019</v>
      </c>
      <c r="KL249" s="58">
        <f t="shared" si="990"/>
        <v>26.083788127879014</v>
      </c>
      <c r="KM249" s="58">
        <f t="shared" si="859"/>
        <v>0.99141922740202171</v>
      </c>
      <c r="KN249" s="58">
        <f t="shared" si="991"/>
        <v>1.144990065726595</v>
      </c>
      <c r="KO249" s="58">
        <f t="shared" si="860"/>
        <v>29.319270177782087</v>
      </c>
      <c r="KP249" s="55">
        <f t="shared" si="992"/>
        <v>0.76912472490220907</v>
      </c>
      <c r="KQ249" s="56">
        <f t="shared" si="993"/>
        <v>3.3814594339845176E-2</v>
      </c>
      <c r="KR249" s="260">
        <f t="shared" si="994"/>
        <v>1.1257597250554183</v>
      </c>
      <c r="KS249" s="57">
        <f t="shared" si="861"/>
        <v>0</v>
      </c>
      <c r="KT249" s="58">
        <f t="shared" si="995"/>
        <v>0</v>
      </c>
      <c r="KU249" s="58">
        <f t="shared" si="862"/>
        <v>0</v>
      </c>
      <c r="KV249" s="58">
        <f t="shared" si="996"/>
        <v>0</v>
      </c>
      <c r="KW249" s="58">
        <f t="shared" si="863"/>
        <v>0</v>
      </c>
      <c r="KX249" s="55"/>
      <c r="KY249" s="56"/>
      <c r="KZ249" s="260"/>
      <c r="LA249" s="57">
        <f t="shared" si="864"/>
        <v>20.083281050509765</v>
      </c>
      <c r="LB249" s="58">
        <f t="shared" si="997"/>
        <v>23.230331191124645</v>
      </c>
      <c r="LC249" s="58">
        <f t="shared" si="865"/>
        <v>0.85771691246475357</v>
      </c>
      <c r="LD249" s="58">
        <f t="shared" si="998"/>
        <v>0.99057726220554387</v>
      </c>
      <c r="LE249" s="58">
        <f t="shared" si="866"/>
        <v>54.967762598383111</v>
      </c>
      <c r="LF249" s="55">
        <f t="shared" si="999"/>
        <v>0.36536471744805055</v>
      </c>
      <c r="LG249" s="56">
        <f t="shared" si="1000"/>
        <v>1.5603998997222847E-2</v>
      </c>
      <c r="LH249" s="260">
        <f t="shared" si="1001"/>
        <v>1.0596697106687794</v>
      </c>
      <c r="LI249" s="57">
        <f t="shared" si="867"/>
        <v>0</v>
      </c>
      <c r="LJ249" s="58">
        <f t="shared" si="1002"/>
        <v>0</v>
      </c>
      <c r="LK249" s="58">
        <f t="shared" si="868"/>
        <v>0</v>
      </c>
      <c r="LL249" s="58">
        <f t="shared" si="1003"/>
        <v>0</v>
      </c>
      <c r="LM249" s="58">
        <f t="shared" si="869"/>
        <v>0</v>
      </c>
      <c r="LN249" s="55"/>
      <c r="LO249" s="56"/>
      <c r="LP249" s="260"/>
      <c r="LQ249" s="57">
        <f t="shared" si="870"/>
        <v>4.3436640066666643E-2</v>
      </c>
      <c r="LR249" s="58">
        <f t="shared" si="1004"/>
        <v>5.0243161565113312E-2</v>
      </c>
      <c r="LS249" s="58">
        <f t="shared" si="871"/>
        <v>1.1768208333333328E-3</v>
      </c>
      <c r="LT249" s="58">
        <f t="shared" si="1005"/>
        <v>1.359110380416666E-3</v>
      </c>
      <c r="LU249" s="58">
        <f t="shared" si="872"/>
        <v>0.89416666666666633</v>
      </c>
      <c r="LV249" s="55">
        <f t="shared" si="873"/>
        <v>4.857778945013979E-2</v>
      </c>
      <c r="LW249" s="56">
        <f t="shared" si="874"/>
        <v>1.3161090400745572E-3</v>
      </c>
      <c r="LX249" s="260">
        <f t="shared" si="875"/>
        <v>1.0078160048971445</v>
      </c>
      <c r="LY249" s="57">
        <f t="shared" si="876"/>
        <v>0</v>
      </c>
      <c r="LZ249" s="58">
        <f t="shared" si="1006"/>
        <v>0</v>
      </c>
      <c r="MA249" s="58">
        <f t="shared" si="877"/>
        <v>0</v>
      </c>
      <c r="MB249" s="58">
        <f t="shared" si="1007"/>
        <v>0</v>
      </c>
      <c r="MC249" s="58">
        <f t="shared" si="878"/>
        <v>0</v>
      </c>
      <c r="MD249" s="55"/>
      <c r="ME249" s="56"/>
      <c r="MF249" s="260"/>
      <c r="MG249" s="57">
        <f t="shared" si="879"/>
        <v>0</v>
      </c>
      <c r="MH249" s="58">
        <f t="shared" si="1008"/>
        <v>0</v>
      </c>
      <c r="MI249" s="58">
        <f t="shared" si="880"/>
        <v>0</v>
      </c>
      <c r="MJ249" s="58">
        <f t="shared" si="1009"/>
        <v>0</v>
      </c>
      <c r="MK249" s="58">
        <f t="shared" si="881"/>
        <v>0</v>
      </c>
      <c r="ML249" s="55"/>
      <c r="MM249" s="56"/>
      <c r="MN249" s="260"/>
      <c r="MO249" s="59">
        <v>1.3946001793492184</v>
      </c>
      <c r="MP249" s="60"/>
      <c r="MQ249" s="60">
        <v>0.76549999999999996</v>
      </c>
      <c r="MR249" s="61"/>
      <c r="MS249" s="59">
        <f t="shared" si="882"/>
        <v>1.0626233472207571</v>
      </c>
      <c r="MT249" s="60"/>
      <c r="MU249" s="60">
        <f t="shared" si="1010"/>
        <v>1.0958141144287745</v>
      </c>
      <c r="MV249" s="61"/>
      <c r="MW249" s="66">
        <f t="shared" si="1011"/>
        <v>1.4819347106147347</v>
      </c>
      <c r="MX249" s="67"/>
      <c r="MY249" s="67">
        <f t="shared" si="1012"/>
        <v>0.83884570459522689</v>
      </c>
      <c r="MZ249" s="261"/>
      <c r="NA249" s="59">
        <f t="shared" si="883"/>
        <v>1.062673399758703</v>
      </c>
      <c r="NB249" s="60"/>
      <c r="NC249" s="60">
        <f t="shared" si="884"/>
        <v>1.0958533099507559</v>
      </c>
      <c r="ND249" s="262"/>
      <c r="NE249" s="62">
        <f t="shared" si="885"/>
        <v>1.4820045138931308</v>
      </c>
      <c r="NF249" s="63"/>
      <c r="NG249" s="63">
        <f t="shared" si="886"/>
        <v>0.83887570876730355</v>
      </c>
      <c r="NH249" s="64"/>
      <c r="NI249" s="238">
        <f t="shared" si="1015"/>
        <v>-6.9803278396118884E-5</v>
      </c>
      <c r="NJ249" s="238">
        <f t="shared" si="1016"/>
        <v>0</v>
      </c>
      <c r="NK249" s="238">
        <f t="shared" si="1017"/>
        <v>-3.000417207665862E-5</v>
      </c>
      <c r="NL249" s="238">
        <f t="shared" si="1018"/>
        <v>0</v>
      </c>
      <c r="NM249" s="239">
        <f t="shared" si="887"/>
        <v>0</v>
      </c>
      <c r="NN249" s="240">
        <f t="shared" si="888"/>
        <v>0</v>
      </c>
      <c r="NO249" s="240">
        <f>O249*IN249</f>
        <v>0.64312880512582726</v>
      </c>
      <c r="NP249" s="240">
        <f t="shared" si="889"/>
        <v>0</v>
      </c>
      <c r="NQ249" s="240">
        <f t="shared" si="1063"/>
        <v>0</v>
      </c>
      <c r="NR249" s="240">
        <f t="shared" si="890"/>
        <v>0</v>
      </c>
      <c r="NS249" s="240">
        <f t="shared" si="891"/>
        <v>0.29350441476367961</v>
      </c>
      <c r="NT249" s="240">
        <f t="shared" si="892"/>
        <v>0</v>
      </c>
      <c r="NU249" s="240">
        <f t="shared" si="893"/>
        <v>0</v>
      </c>
      <c r="NV249" s="240">
        <f t="shared" si="894"/>
        <v>0.19531931229711508</v>
      </c>
      <c r="NW249" s="240">
        <f t="shared" si="895"/>
        <v>0</v>
      </c>
      <c r="NX249" s="240">
        <f t="shared" si="896"/>
        <v>0.34471055688055391</v>
      </c>
      <c r="NY249" s="240">
        <f t="shared" si="897"/>
        <v>0</v>
      </c>
      <c r="NZ249" s="240">
        <f t="shared" si="898"/>
        <v>5.3414248259548661E-3</v>
      </c>
      <c r="OA249" s="240">
        <f t="shared" si="899"/>
        <v>0</v>
      </c>
      <c r="OB249" s="241">
        <f t="shared" si="900"/>
        <v>0</v>
      </c>
      <c r="OC249" s="4"/>
      <c r="OD249" s="4"/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136"/>
      <c r="OP249" s="13"/>
      <c r="OQ249" s="13"/>
      <c r="OR249" s="13"/>
      <c r="OS249" s="13"/>
      <c r="OT249" s="13"/>
    </row>
    <row r="250" spans="1:410" ht="15" customHeight="1">
      <c r="A250" s="242">
        <v>231</v>
      </c>
      <c r="B250" s="49" t="s">
        <v>300</v>
      </c>
      <c r="C250" s="50">
        <v>1</v>
      </c>
      <c r="D250" s="51">
        <v>92.81</v>
      </c>
      <c r="E250" s="52">
        <v>92.81</v>
      </c>
      <c r="F250" s="52"/>
      <c r="G250" s="52"/>
      <c r="H250" s="53"/>
      <c r="I250" s="57">
        <v>2.3469371229590292</v>
      </c>
      <c r="J250" s="58"/>
      <c r="K250" s="58">
        <v>0.98850000000000016</v>
      </c>
      <c r="L250" s="243"/>
      <c r="M250" s="1">
        <v>0</v>
      </c>
      <c r="N250" s="2">
        <v>0</v>
      </c>
      <c r="O250" s="2">
        <v>1.3584371229590291</v>
      </c>
      <c r="P250" s="2">
        <v>0</v>
      </c>
      <c r="Q250" s="2">
        <v>0</v>
      </c>
      <c r="R250" s="2">
        <v>0</v>
      </c>
      <c r="S250" s="2">
        <v>0.26140000000000002</v>
      </c>
      <c r="T250" s="2">
        <v>0</v>
      </c>
      <c r="U250" s="2">
        <v>0</v>
      </c>
      <c r="V250" s="2">
        <v>0.33489999999999998</v>
      </c>
      <c r="W250" s="2">
        <v>0</v>
      </c>
      <c r="X250" s="2">
        <v>0.38009999999999999</v>
      </c>
      <c r="Y250" s="2">
        <v>0</v>
      </c>
      <c r="Z250" s="2">
        <v>1.21E-2</v>
      </c>
      <c r="AA250" s="2">
        <v>0</v>
      </c>
      <c r="AB250" s="3">
        <v>0</v>
      </c>
      <c r="AC250" s="244">
        <v>0</v>
      </c>
      <c r="AD250" s="108">
        <v>0</v>
      </c>
      <c r="AE250" s="108">
        <v>0</v>
      </c>
      <c r="AF250" s="108">
        <f t="shared" si="901"/>
        <v>0</v>
      </c>
      <c r="AG250" s="108">
        <f t="shared" si="902"/>
        <v>0</v>
      </c>
      <c r="AH250" s="108">
        <v>0</v>
      </c>
      <c r="AI250" s="108">
        <v>0</v>
      </c>
      <c r="AJ250" s="108">
        <f t="shared" si="903"/>
        <v>0</v>
      </c>
      <c r="AK250" s="108">
        <f t="shared" si="904"/>
        <v>0</v>
      </c>
      <c r="AL250" s="108">
        <v>0</v>
      </c>
      <c r="AM250" s="245">
        <v>0</v>
      </c>
      <c r="AN250" s="244">
        <v>0</v>
      </c>
      <c r="AO250" s="108">
        <v>0</v>
      </c>
      <c r="AP250" s="108">
        <v>0</v>
      </c>
      <c r="AQ250" s="108">
        <f t="shared" si="905"/>
        <v>0</v>
      </c>
      <c r="AR250" s="108">
        <f t="shared" si="906"/>
        <v>0</v>
      </c>
      <c r="AS250" s="246">
        <v>0</v>
      </c>
      <c r="AT250" s="247">
        <v>0</v>
      </c>
      <c r="AU250" s="108">
        <v>0</v>
      </c>
      <c r="AV250" s="108">
        <f t="shared" si="907"/>
        <v>0</v>
      </c>
      <c r="AW250" s="108">
        <f t="shared" si="908"/>
        <v>0</v>
      </c>
      <c r="AX250" s="108">
        <v>0</v>
      </c>
      <c r="AY250" s="245">
        <v>0</v>
      </c>
      <c r="AZ250" s="248">
        <v>16</v>
      </c>
      <c r="BA250" s="108">
        <v>81.554666666666648</v>
      </c>
      <c r="BB250" s="108">
        <v>8.5049851940223995</v>
      </c>
      <c r="BC250" s="109">
        <v>6.8039881552179198</v>
      </c>
      <c r="BD250" s="109">
        <v>1.7009970388044797</v>
      </c>
      <c r="BE250" s="108">
        <v>3.1893699999999998</v>
      </c>
      <c r="BF250" s="109">
        <v>2.5514960000000002</v>
      </c>
      <c r="BG250" s="109">
        <v>0.63787399999999961</v>
      </c>
      <c r="BH250" s="108">
        <v>6.8071785958302993</v>
      </c>
      <c r="BI250" s="109">
        <f t="shared" si="909"/>
        <v>3.9840238024244075</v>
      </c>
      <c r="BJ250" s="108">
        <f t="shared" si="910"/>
        <v>0.13168486993633716</v>
      </c>
      <c r="BK250" s="108">
        <v>5.0028100228259671</v>
      </c>
      <c r="BL250" s="245">
        <v>126.07081257521436</v>
      </c>
      <c r="BM250" s="244">
        <v>0</v>
      </c>
      <c r="BN250" s="108">
        <v>0</v>
      </c>
      <c r="BO250" s="108">
        <v>0</v>
      </c>
      <c r="BP250" s="108">
        <f t="shared" si="911"/>
        <v>0</v>
      </c>
      <c r="BQ250" s="108">
        <f t="shared" si="912"/>
        <v>0</v>
      </c>
      <c r="BR250" s="108">
        <v>0</v>
      </c>
      <c r="BS250" s="108">
        <v>0</v>
      </c>
      <c r="BT250" s="108">
        <f t="shared" si="913"/>
        <v>0</v>
      </c>
      <c r="BU250" s="108">
        <f t="shared" si="914"/>
        <v>0</v>
      </c>
      <c r="BV250" s="108">
        <v>0</v>
      </c>
      <c r="BW250" s="245">
        <v>0</v>
      </c>
      <c r="BX250" s="107">
        <v>0</v>
      </c>
      <c r="BY250" s="108">
        <v>0</v>
      </c>
      <c r="BZ250" s="109">
        <f t="shared" si="915"/>
        <v>0</v>
      </c>
      <c r="CA250" s="109">
        <f t="shared" si="916"/>
        <v>0</v>
      </c>
      <c r="CB250" s="108">
        <v>0</v>
      </c>
      <c r="CC250" s="110">
        <v>0</v>
      </c>
      <c r="CD250" s="244">
        <v>0</v>
      </c>
      <c r="CE250" s="108">
        <v>0</v>
      </c>
      <c r="CF250" s="109">
        <f t="shared" si="917"/>
        <v>0</v>
      </c>
      <c r="CG250" s="109">
        <f t="shared" si="918"/>
        <v>0</v>
      </c>
      <c r="CH250" s="108">
        <v>0</v>
      </c>
      <c r="CI250" s="245">
        <v>0</v>
      </c>
      <c r="CJ250" s="249">
        <v>8.6581739668526456</v>
      </c>
      <c r="CK250" s="250">
        <v>1.9047982727075821</v>
      </c>
      <c r="CL250" s="250">
        <v>1.4758035421161864</v>
      </c>
      <c r="CM250" s="251">
        <v>1.4758035421161864</v>
      </c>
      <c r="CN250" s="252">
        <f t="shared" si="806"/>
        <v>0.71938043660453499</v>
      </c>
      <c r="CO250" s="250">
        <v>5.8274099629120739</v>
      </c>
      <c r="CP250" s="252">
        <f t="shared" si="919"/>
        <v>0.57676207366925969</v>
      </c>
      <c r="CQ250" s="250">
        <v>1.8236296737937043</v>
      </c>
      <c r="CR250" s="250">
        <v>1.3042315593549596</v>
      </c>
      <c r="CS250" s="252">
        <f t="shared" si="920"/>
        <v>2.5230359515721695E-2</v>
      </c>
      <c r="CT250" s="252">
        <f t="shared" si="921"/>
        <v>0.7633249962805585</v>
      </c>
      <c r="CU250" s="250">
        <f t="shared" si="807"/>
        <v>19.170417303943449</v>
      </c>
      <c r="CV250" s="245">
        <f t="shared" si="922"/>
        <v>24.154725802968745</v>
      </c>
      <c r="CW250" s="244">
        <v>0</v>
      </c>
      <c r="CX250" s="108">
        <v>0</v>
      </c>
      <c r="CY250" s="108">
        <f t="shared" si="923"/>
        <v>0</v>
      </c>
      <c r="CZ250" s="108">
        <f t="shared" si="924"/>
        <v>0</v>
      </c>
      <c r="DA250" s="108">
        <v>0</v>
      </c>
      <c r="DB250" s="245">
        <v>0</v>
      </c>
      <c r="DC250" s="244">
        <v>0</v>
      </c>
      <c r="DD250" s="108">
        <v>0</v>
      </c>
      <c r="DE250" s="108">
        <f t="shared" si="925"/>
        <v>0</v>
      </c>
      <c r="DF250" s="108">
        <f t="shared" si="926"/>
        <v>0</v>
      </c>
      <c r="DG250" s="108">
        <v>0</v>
      </c>
      <c r="DH250" s="245">
        <v>0</v>
      </c>
      <c r="DI250" s="107">
        <v>12.035780677884</v>
      </c>
      <c r="DJ250" s="108">
        <v>2.6478717491344801</v>
      </c>
      <c r="DK250" s="108">
        <v>0.2070086360021299</v>
      </c>
      <c r="DL250" s="108">
        <v>8.1007182925918606</v>
      </c>
      <c r="DM250" s="108">
        <f t="shared" si="927"/>
        <v>0.80176049229098689</v>
      </c>
      <c r="DN250" s="108">
        <f t="shared" si="928"/>
        <v>2.5350387824836966</v>
      </c>
      <c r="DO250" s="108">
        <v>1.6783706929597104</v>
      </c>
      <c r="DP250" s="108">
        <f t="shared" si="929"/>
        <v>3.2468081055305603E-2</v>
      </c>
      <c r="DQ250" s="108">
        <f t="shared" si="930"/>
        <v>0.98229665872714378</v>
      </c>
      <c r="DR250" s="108">
        <v>1.2334875024286092</v>
      </c>
      <c r="DS250" s="110">
        <v>31.083885061200949</v>
      </c>
      <c r="DT250" s="244">
        <v>0</v>
      </c>
      <c r="DU250" s="108">
        <v>0</v>
      </c>
      <c r="DV250" s="108">
        <v>0</v>
      </c>
      <c r="DW250" s="108">
        <f t="shared" si="931"/>
        <v>0</v>
      </c>
      <c r="DX250" s="108">
        <f t="shared" si="932"/>
        <v>0</v>
      </c>
      <c r="DY250" s="108">
        <v>0</v>
      </c>
      <c r="DZ250" s="108">
        <v>0</v>
      </c>
      <c r="EA250" s="108"/>
      <c r="EB250" s="108">
        <v>0</v>
      </c>
      <c r="EC250" s="108">
        <f t="shared" si="933"/>
        <v>0</v>
      </c>
      <c r="ED250" s="108">
        <f t="shared" si="934"/>
        <v>0</v>
      </c>
      <c r="EE250" s="108">
        <v>0</v>
      </c>
      <c r="EF250" s="245">
        <v>0</v>
      </c>
      <c r="EG250" s="249">
        <v>6.0970431388888802</v>
      </c>
      <c r="EH250" s="250">
        <v>1.3413494905555499</v>
      </c>
      <c r="EI250" s="250">
        <v>14.550158578922114</v>
      </c>
      <c r="EJ250" s="250">
        <v>4.1036331757585796</v>
      </c>
      <c r="EK250" s="250">
        <f t="shared" si="935"/>
        <v>0.40615298993752968</v>
      </c>
      <c r="EL250" s="250">
        <v>1.28419096602189</v>
      </c>
      <c r="EM250" s="250">
        <v>1.9047294600411355</v>
      </c>
      <c r="EN250" s="250">
        <f t="shared" si="936"/>
        <v>3.6846991404495766E-2</v>
      </c>
      <c r="EO250" s="250">
        <f t="shared" si="937"/>
        <v>1.1147772016193553</v>
      </c>
      <c r="EP250" s="250">
        <v>27.996913844166261</v>
      </c>
      <c r="EQ250" s="245">
        <v>35.276111443649491</v>
      </c>
      <c r="ER250" s="244">
        <v>0</v>
      </c>
      <c r="ES250" s="108">
        <v>0</v>
      </c>
      <c r="ET250" s="108">
        <v>0</v>
      </c>
      <c r="EU250" s="108">
        <f t="shared" si="938"/>
        <v>0</v>
      </c>
      <c r="EV250" s="108">
        <f t="shared" si="939"/>
        <v>0</v>
      </c>
      <c r="EW250" s="108">
        <v>0</v>
      </c>
      <c r="EX250" s="108">
        <v>0</v>
      </c>
      <c r="EY250" s="108">
        <f t="shared" si="940"/>
        <v>0</v>
      </c>
      <c r="EZ250" s="108">
        <f t="shared" si="941"/>
        <v>0</v>
      </c>
      <c r="FA250" s="108">
        <v>0</v>
      </c>
      <c r="FB250" s="245">
        <v>0</v>
      </c>
      <c r="FC250" s="244">
        <v>0.83333333333333293</v>
      </c>
      <c r="FD250" s="108">
        <v>6.0833333333333302E-2</v>
      </c>
      <c r="FE250" s="108">
        <f t="shared" si="942"/>
        <v>1.1768208333333328E-3</v>
      </c>
      <c r="FF250" s="108">
        <f t="shared" si="943"/>
        <v>3.5603803333333316E-2</v>
      </c>
      <c r="FG250" s="108">
        <v>4.4708333333333301E-2</v>
      </c>
      <c r="FH250" s="245">
        <v>1.1266499999999995</v>
      </c>
      <c r="FI250" s="244">
        <v>0</v>
      </c>
      <c r="FJ250" s="108">
        <v>0</v>
      </c>
      <c r="FK250" s="108">
        <f t="shared" si="944"/>
        <v>0</v>
      </c>
      <c r="FL250" s="108">
        <f t="shared" si="945"/>
        <v>0</v>
      </c>
      <c r="FM250" s="108">
        <v>0</v>
      </c>
      <c r="FN250" s="245">
        <v>0</v>
      </c>
      <c r="FO250" s="244">
        <v>0</v>
      </c>
      <c r="FP250" s="108">
        <v>0</v>
      </c>
      <c r="FQ250" s="108">
        <f t="shared" si="946"/>
        <v>0</v>
      </c>
      <c r="FR250" s="108">
        <f t="shared" si="947"/>
        <v>0</v>
      </c>
      <c r="FS250" s="108">
        <v>0</v>
      </c>
      <c r="FT250" s="110">
        <v>0</v>
      </c>
      <c r="FU250" s="253">
        <f t="shared" si="808"/>
        <v>32.68501729602314</v>
      </c>
      <c r="FV250" s="254">
        <f t="shared" si="809"/>
        <v>18.685794692573705</v>
      </c>
      <c r="FW250" s="254">
        <f t="shared" si="810"/>
        <v>10.074864591822454</v>
      </c>
      <c r="FX250" s="254">
        <f t="shared" si="811"/>
        <v>81.554666666666648</v>
      </c>
      <c r="FY250" s="254">
        <f t="shared" si="812"/>
        <v>0</v>
      </c>
      <c r="FZ250" s="254">
        <f t="shared" si="813"/>
        <v>0</v>
      </c>
      <c r="GA250" s="254">
        <f t="shared" si="948"/>
        <v>0</v>
      </c>
      <c r="GB250" s="254">
        <f t="shared" si="949"/>
        <v>0</v>
      </c>
      <c r="GC250" s="254">
        <f t="shared" si="950"/>
        <v>0</v>
      </c>
      <c r="GD250" s="254">
        <f t="shared" si="951"/>
        <v>0</v>
      </c>
      <c r="GE250" s="254">
        <f t="shared" si="814"/>
        <v>18.031761431262517</v>
      </c>
      <c r="GF250" s="255">
        <f t="shared" si="815"/>
        <v>6.8842884952051353</v>
      </c>
      <c r="GG250" s="255">
        <f t="shared" si="816"/>
        <v>1.7846755558977763</v>
      </c>
      <c r="GH250" s="254">
        <f t="shared" si="817"/>
        <v>11.755343641519438</v>
      </c>
      <c r="GI250" s="255">
        <f t="shared" si="818"/>
        <v>8.3936322841094526</v>
      </c>
      <c r="GJ250" s="256">
        <f t="shared" si="819"/>
        <v>0.22740712274519356</v>
      </c>
      <c r="GK250" s="253">
        <f t="shared" si="952"/>
        <v>172.78744831986788</v>
      </c>
      <c r="GL250" s="257">
        <f t="shared" si="953"/>
        <v>217.71218488303353</v>
      </c>
      <c r="GM250" s="221">
        <f t="shared" si="954"/>
        <v>217.71218488303353</v>
      </c>
      <c r="GN250" s="222">
        <f t="shared" si="955"/>
        <v>60.433301974925527</v>
      </c>
      <c r="GO250" s="222">
        <f t="shared" si="956"/>
        <v>15.229553560786433</v>
      </c>
      <c r="GP250" s="55">
        <f t="shared" si="957"/>
        <v>0.27758346188750749</v>
      </c>
      <c r="GQ250" s="56">
        <f t="shared" si="958"/>
        <v>6.9952692675279302E-2</v>
      </c>
      <c r="GR250" s="258">
        <f t="shared" si="959"/>
        <v>1.0543330005731733</v>
      </c>
      <c r="GS250" s="227">
        <f t="shared" si="820"/>
        <v>217.71218488303353</v>
      </c>
      <c r="GT250" s="222">
        <f t="shared" si="1047"/>
        <v>60.433301974925527</v>
      </c>
      <c r="GU250" s="222">
        <f t="shared" si="1048"/>
        <v>15.229553560786433</v>
      </c>
      <c r="GV250" s="37">
        <f t="shared" si="1013"/>
        <v>0.27758346188750749</v>
      </c>
      <c r="GW250" s="228">
        <f t="shared" si="1014"/>
        <v>6.9952692675279302E-2</v>
      </c>
      <c r="GX250" s="258">
        <f t="shared" si="960"/>
        <v>1.0543330005731733</v>
      </c>
      <c r="GY250" s="221">
        <f t="shared" si="1019"/>
        <v>91.641372307819168</v>
      </c>
      <c r="GZ250" s="222">
        <f t="shared" si="961"/>
        <v>54.309060585838729</v>
      </c>
      <c r="HA250" s="222">
        <f t="shared" si="962"/>
        <v>3.2757205890920709</v>
      </c>
      <c r="HB250" s="55">
        <f t="shared" si="963"/>
        <v>0.59262600742617744</v>
      </c>
      <c r="HC250" s="56">
        <f t="shared" si="964"/>
        <v>3.5744997118649376E-2</v>
      </c>
      <c r="HD250" s="258">
        <f t="shared" si="965"/>
        <v>1.0984013954173608</v>
      </c>
      <c r="HE250" s="221">
        <f t="shared" si="966"/>
        <v>91.641372307819168</v>
      </c>
      <c r="HF250" s="222">
        <f t="shared" si="967"/>
        <v>54.309060585838729</v>
      </c>
      <c r="HG250" s="222">
        <f t="shared" si="968"/>
        <v>3.2757205890920709</v>
      </c>
      <c r="HH250" s="55">
        <f t="shared" si="969"/>
        <v>0.59262600742617744</v>
      </c>
      <c r="HI250" s="56">
        <f t="shared" si="970"/>
        <v>3.5744997118649376E-2</v>
      </c>
      <c r="HJ250" s="259">
        <f t="shared" si="971"/>
        <v>1.0984013954173608</v>
      </c>
      <c r="HK250" s="54">
        <f t="shared" si="821"/>
        <v>2.4744532590059638</v>
      </c>
      <c r="HL250" s="55">
        <f t="shared" si="822"/>
        <v>0</v>
      </c>
      <c r="HM250" s="55">
        <f t="shared" si="823"/>
        <v>1.0857697793700614</v>
      </c>
      <c r="HN250" s="56">
        <f t="shared" si="824"/>
        <v>0</v>
      </c>
      <c r="HQ250" s="57">
        <f t="shared" si="825"/>
        <v>0</v>
      </c>
      <c r="HR250" s="58">
        <f t="shared" si="972"/>
        <v>0</v>
      </c>
      <c r="HS250" s="58">
        <f t="shared" si="826"/>
        <v>0</v>
      </c>
      <c r="HT250" s="58">
        <f t="shared" si="973"/>
        <v>0</v>
      </c>
      <c r="HU250" s="58">
        <f t="shared" si="827"/>
        <v>0</v>
      </c>
      <c r="HV250" s="55"/>
      <c r="HW250" s="56"/>
      <c r="HX250" s="260"/>
      <c r="HY250" s="57">
        <f t="shared" si="828"/>
        <v>0</v>
      </c>
      <c r="HZ250" s="58">
        <f t="shared" si="974"/>
        <v>0</v>
      </c>
      <c r="IA250" s="58">
        <f t="shared" si="829"/>
        <v>0</v>
      </c>
      <c r="IB250" s="58">
        <f t="shared" si="975"/>
        <v>0</v>
      </c>
      <c r="IC250" s="58">
        <f t="shared" si="830"/>
        <v>0</v>
      </c>
      <c r="ID250" s="55"/>
      <c r="IE250" s="56"/>
      <c r="IF250" s="260"/>
      <c r="IG250" s="57">
        <f t="shared" si="831"/>
        <v>4.860509038957777</v>
      </c>
      <c r="IH250" s="58">
        <f t="shared" si="976"/>
        <v>5.6221508053624607</v>
      </c>
      <c r="II250" s="58">
        <f t="shared" si="832"/>
        <v>9.4871690251542571</v>
      </c>
      <c r="IJ250" s="58">
        <f t="shared" si="977"/>
        <v>10.956731507150652</v>
      </c>
      <c r="IK250" s="58">
        <f t="shared" si="833"/>
        <v>100.05620045651933</v>
      </c>
      <c r="IL250" s="55">
        <f t="shared" si="834"/>
        <v>4.857778945013979E-2</v>
      </c>
      <c r="IM250" s="56">
        <f t="shared" si="835"/>
        <v>9.4818401876823458E-2</v>
      </c>
      <c r="IN250" s="260">
        <f t="shared" si="836"/>
        <v>1.0222995100575569</v>
      </c>
      <c r="IO250" s="57">
        <f t="shared" si="837"/>
        <v>0</v>
      </c>
      <c r="IP250" s="58">
        <f t="shared" si="978"/>
        <v>0</v>
      </c>
      <c r="IQ250" s="58">
        <f t="shared" si="838"/>
        <v>0</v>
      </c>
      <c r="IR250" s="58">
        <f t="shared" si="979"/>
        <v>0</v>
      </c>
      <c r="IS250" s="58">
        <f t="shared" si="839"/>
        <v>0</v>
      </c>
      <c r="IT250" s="55"/>
      <c r="IU250" s="56"/>
      <c r="IV250" s="260"/>
      <c r="IW250" s="57">
        <f t="shared" si="840"/>
        <v>0</v>
      </c>
      <c r="IX250" s="58">
        <f t="shared" si="980"/>
        <v>0</v>
      </c>
      <c r="IY250" s="58">
        <f t="shared" si="841"/>
        <v>0</v>
      </c>
      <c r="IZ250" s="58">
        <f t="shared" si="981"/>
        <v>0</v>
      </c>
      <c r="JA250" s="58">
        <f t="shared" si="842"/>
        <v>0</v>
      </c>
      <c r="JB250" s="55"/>
      <c r="JC250" s="56"/>
      <c r="JD250" s="260"/>
      <c r="JE250" s="57">
        <f t="shared" si="843"/>
        <v>0</v>
      </c>
      <c r="JF250" s="58">
        <f t="shared" si="982"/>
        <v>0</v>
      </c>
      <c r="JG250" s="58">
        <f t="shared" si="844"/>
        <v>0</v>
      </c>
      <c r="JH250" s="58">
        <f t="shared" si="983"/>
        <v>0</v>
      </c>
      <c r="JI250" s="58">
        <f t="shared" si="845"/>
        <v>0</v>
      </c>
      <c r="JJ250" s="55"/>
      <c r="JK250" s="56"/>
      <c r="JL250" s="260"/>
      <c r="JM250" s="57">
        <f t="shared" si="846"/>
        <v>13.71905693705083</v>
      </c>
      <c r="JN250" s="58">
        <f t="shared" si="984"/>
        <v>15.868833159086696</v>
      </c>
      <c r="JO250" s="58">
        <f t="shared" si="847"/>
        <v>1.3213728697895164</v>
      </c>
      <c r="JP250" s="58">
        <f t="shared" si="985"/>
        <v>1.5260535273199125</v>
      </c>
      <c r="JQ250" s="58">
        <f t="shared" si="848"/>
        <v>19.170417303943449</v>
      </c>
      <c r="JR250" s="55">
        <f t="shared" si="849"/>
        <v>0.71563684397359217</v>
      </c>
      <c r="JS250" s="56">
        <f t="shared" si="850"/>
        <v>6.8927705059279198E-2</v>
      </c>
      <c r="JT250" s="260">
        <f t="shared" si="851"/>
        <v>1.1228171949643442</v>
      </c>
      <c r="JU250" s="57">
        <f t="shared" si="852"/>
        <v>0</v>
      </c>
      <c r="JV250" s="58">
        <f t="shared" si="986"/>
        <v>0</v>
      </c>
      <c r="JW250" s="58">
        <f t="shared" si="853"/>
        <v>0</v>
      </c>
      <c r="JX250" s="58">
        <f t="shared" si="987"/>
        <v>0</v>
      </c>
      <c r="JY250" s="58">
        <f t="shared" si="854"/>
        <v>0</v>
      </c>
      <c r="JZ250" s="55"/>
      <c r="KA250" s="56"/>
      <c r="KB250" s="260"/>
      <c r="KC250" s="57">
        <f t="shared" si="855"/>
        <v>0</v>
      </c>
      <c r="KD250" s="58">
        <f t="shared" si="988"/>
        <v>0</v>
      </c>
      <c r="KE250" s="58">
        <f t="shared" si="856"/>
        <v>0</v>
      </c>
      <c r="KF250" s="58">
        <f t="shared" si="989"/>
        <v>0</v>
      </c>
      <c r="KG250" s="58">
        <f t="shared" si="857"/>
        <v>0</v>
      </c>
      <c r="KH250" s="55"/>
      <c r="KI250" s="56"/>
      <c r="KJ250" s="260"/>
      <c r="KK250" s="57">
        <f t="shared" si="858"/>
        <v>18.974801665295704</v>
      </c>
      <c r="KL250" s="58">
        <f t="shared" si="990"/>
        <v>21.948153086247544</v>
      </c>
      <c r="KM250" s="58">
        <f t="shared" si="859"/>
        <v>0.83422857334629252</v>
      </c>
      <c r="KN250" s="58">
        <f t="shared" si="991"/>
        <v>0.96345057935763323</v>
      </c>
      <c r="KO250" s="58">
        <f t="shared" si="860"/>
        <v>24.66975004857218</v>
      </c>
      <c r="KP250" s="55">
        <f t="shared" si="992"/>
        <v>0.76915257057474384</v>
      </c>
      <c r="KQ250" s="56">
        <f t="shared" si="993"/>
        <v>3.3815850249953198E-2</v>
      </c>
      <c r="KR250" s="260">
        <f t="shared" si="994"/>
        <v>1.1257642830127803</v>
      </c>
      <c r="KS250" s="57">
        <f t="shared" si="861"/>
        <v>0</v>
      </c>
      <c r="KT250" s="58">
        <f t="shared" si="995"/>
        <v>0</v>
      </c>
      <c r="KU250" s="58">
        <f t="shared" si="862"/>
        <v>0</v>
      </c>
      <c r="KV250" s="58">
        <f t="shared" si="996"/>
        <v>0</v>
      </c>
      <c r="KW250" s="58">
        <f t="shared" si="863"/>
        <v>0</v>
      </c>
      <c r="KX250" s="55"/>
      <c r="KY250" s="56"/>
      <c r="KZ250" s="260"/>
      <c r="LA250" s="57">
        <f t="shared" si="864"/>
        <v>10.36513379396675</v>
      </c>
      <c r="LB250" s="58">
        <f t="shared" si="997"/>
        <v>11.989350259481341</v>
      </c>
      <c r="LC250" s="58">
        <f t="shared" si="865"/>
        <v>0.44299998134202545</v>
      </c>
      <c r="LD250" s="58">
        <f t="shared" si="998"/>
        <v>0.51162067845190518</v>
      </c>
      <c r="LE250" s="58">
        <f t="shared" si="866"/>
        <v>27.996913844166265</v>
      </c>
      <c r="LF250" s="55">
        <f t="shared" si="999"/>
        <v>0.37022415583589546</v>
      </c>
      <c r="LG250" s="56">
        <f t="shared" si="1000"/>
        <v>1.582317193272835E-2</v>
      </c>
      <c r="LH250" s="260">
        <f t="shared" si="1001"/>
        <v>1.0604651345518643</v>
      </c>
      <c r="LI250" s="57">
        <f t="shared" si="867"/>
        <v>0</v>
      </c>
      <c r="LJ250" s="58">
        <f t="shared" si="1002"/>
        <v>0</v>
      </c>
      <c r="LK250" s="58">
        <f t="shared" si="868"/>
        <v>0</v>
      </c>
      <c r="LL250" s="58">
        <f t="shared" si="1003"/>
        <v>0</v>
      </c>
      <c r="LM250" s="58">
        <f t="shared" si="869"/>
        <v>0</v>
      </c>
      <c r="LN250" s="55"/>
      <c r="LO250" s="56"/>
      <c r="LP250" s="260"/>
      <c r="LQ250" s="57">
        <f t="shared" si="870"/>
        <v>4.3436640066666643E-2</v>
      </c>
      <c r="LR250" s="58">
        <f t="shared" si="1004"/>
        <v>5.0243161565113312E-2</v>
      </c>
      <c r="LS250" s="58">
        <f t="shared" si="871"/>
        <v>1.1768208333333328E-3</v>
      </c>
      <c r="LT250" s="58">
        <f t="shared" si="1005"/>
        <v>1.359110380416666E-3</v>
      </c>
      <c r="LU250" s="58">
        <f t="shared" si="872"/>
        <v>0.89416666666666633</v>
      </c>
      <c r="LV250" s="55">
        <f t="shared" si="873"/>
        <v>4.857778945013979E-2</v>
      </c>
      <c r="LW250" s="56">
        <f t="shared" si="874"/>
        <v>1.3161090400745572E-3</v>
      </c>
      <c r="LX250" s="260">
        <f t="shared" si="875"/>
        <v>1.0078160048971445</v>
      </c>
      <c r="LY250" s="57">
        <f t="shared" si="876"/>
        <v>0</v>
      </c>
      <c r="LZ250" s="58">
        <f t="shared" si="1006"/>
        <v>0</v>
      </c>
      <c r="MA250" s="58">
        <f t="shared" si="877"/>
        <v>0</v>
      </c>
      <c r="MB250" s="58">
        <f t="shared" si="1007"/>
        <v>0</v>
      </c>
      <c r="MC250" s="58">
        <f t="shared" si="878"/>
        <v>0</v>
      </c>
      <c r="MD250" s="55"/>
      <c r="ME250" s="56"/>
      <c r="MF250" s="260"/>
      <c r="MG250" s="57">
        <f t="shared" si="879"/>
        <v>0</v>
      </c>
      <c r="MH250" s="58">
        <f t="shared" si="1008"/>
        <v>0</v>
      </c>
      <c r="MI250" s="58">
        <f t="shared" si="880"/>
        <v>0</v>
      </c>
      <c r="MJ250" s="58">
        <f t="shared" si="1009"/>
        <v>0</v>
      </c>
      <c r="MK250" s="58">
        <f t="shared" si="881"/>
        <v>0</v>
      </c>
      <c r="ML250" s="55"/>
      <c r="MM250" s="56"/>
      <c r="MN250" s="260"/>
      <c r="MO250" s="59">
        <v>2.3469371229590292</v>
      </c>
      <c r="MP250" s="60"/>
      <c r="MQ250" s="60">
        <v>0.98850000000000016</v>
      </c>
      <c r="MR250" s="61"/>
      <c r="MS250" s="59">
        <f t="shared" si="882"/>
        <v>1.0543330005731733</v>
      </c>
      <c r="MT250" s="60"/>
      <c r="MU250" s="60">
        <f t="shared" si="1010"/>
        <v>1.0984013954173608</v>
      </c>
      <c r="MV250" s="61"/>
      <c r="MW250" s="66">
        <f t="shared" si="1011"/>
        <v>2.4744532590059638</v>
      </c>
      <c r="MX250" s="67"/>
      <c r="MY250" s="67">
        <f t="shared" si="1012"/>
        <v>1.0857697793700614</v>
      </c>
      <c r="MZ250" s="261"/>
      <c r="NA250" s="59">
        <f t="shared" si="883"/>
        <v>1.054365634888502</v>
      </c>
      <c r="NB250" s="60"/>
      <c r="NC250" s="60">
        <f t="shared" si="884"/>
        <v>1.0984322149186425</v>
      </c>
      <c r="ND250" s="262"/>
      <c r="NE250" s="62">
        <f t="shared" si="885"/>
        <v>2.4745298496920909</v>
      </c>
      <c r="NF250" s="63"/>
      <c r="NG250" s="63">
        <f t="shared" si="886"/>
        <v>1.0858002444470782</v>
      </c>
      <c r="NH250" s="64"/>
      <c r="NI250" s="238">
        <f t="shared" si="1015"/>
        <v>-7.6590686127087082E-5</v>
      </c>
      <c r="NJ250" s="238">
        <f t="shared" si="1016"/>
        <v>0</v>
      </c>
      <c r="NK250" s="238">
        <f t="shared" si="1017"/>
        <v>-3.0465077016872399E-5</v>
      </c>
      <c r="NL250" s="238">
        <f t="shared" si="1018"/>
        <v>0</v>
      </c>
      <c r="NM250" s="239">
        <f t="shared" si="887"/>
        <v>0</v>
      </c>
      <c r="NN250" s="240">
        <f t="shared" si="888"/>
        <v>0</v>
      </c>
      <c r="NO250" s="240">
        <f>O250*IN250</f>
        <v>1.3887296052450127</v>
      </c>
      <c r="NP250" s="240">
        <f t="shared" si="889"/>
        <v>0</v>
      </c>
      <c r="NQ250" s="240">
        <f t="shared" si="1063"/>
        <v>0</v>
      </c>
      <c r="NR250" s="240">
        <f t="shared" si="890"/>
        <v>0</v>
      </c>
      <c r="NS250" s="240">
        <f t="shared" si="891"/>
        <v>0.29350441476367961</v>
      </c>
      <c r="NT250" s="240">
        <f t="shared" si="892"/>
        <v>0</v>
      </c>
      <c r="NU250" s="240">
        <f t="shared" si="893"/>
        <v>0</v>
      </c>
      <c r="NV250" s="240">
        <f t="shared" si="894"/>
        <v>0.37701845838098008</v>
      </c>
      <c r="NW250" s="240">
        <f t="shared" si="895"/>
        <v>0</v>
      </c>
      <c r="NX250" s="240">
        <f t="shared" si="896"/>
        <v>0.40308279764316363</v>
      </c>
      <c r="NY250" s="240">
        <f t="shared" si="897"/>
        <v>0</v>
      </c>
      <c r="NZ250" s="240">
        <f t="shared" si="898"/>
        <v>1.2194573659255449E-2</v>
      </c>
      <c r="OA250" s="240">
        <f t="shared" si="899"/>
        <v>0</v>
      </c>
      <c r="OB250" s="241">
        <f t="shared" si="900"/>
        <v>0</v>
      </c>
      <c r="OC250" s="4"/>
      <c r="OD250" s="4"/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136"/>
      <c r="OP250" s="13"/>
      <c r="OQ250" s="13"/>
      <c r="OR250" s="13"/>
      <c r="OS250" s="13"/>
      <c r="OT250" s="13"/>
    </row>
    <row r="251" spans="1:410" ht="15" customHeight="1">
      <c r="A251" s="242">
        <v>232</v>
      </c>
      <c r="B251" s="49" t="s">
        <v>301</v>
      </c>
      <c r="C251" s="50">
        <v>5</v>
      </c>
      <c r="D251" s="51">
        <v>2805.46</v>
      </c>
      <c r="E251" s="52">
        <v>2394.6</v>
      </c>
      <c r="F251" s="52">
        <v>410.9</v>
      </c>
      <c r="G251" s="52"/>
      <c r="H251" s="53"/>
      <c r="I251" s="57">
        <v>3.0529498497659144</v>
      </c>
      <c r="J251" s="58">
        <v>3.0529498497659144</v>
      </c>
      <c r="K251" s="58">
        <v>2.5509000000000004</v>
      </c>
      <c r="L251" s="243">
        <v>2.8423000000000003</v>
      </c>
      <c r="M251" s="1">
        <v>0.29139999999999999</v>
      </c>
      <c r="N251" s="2">
        <v>0.61029999999999995</v>
      </c>
      <c r="O251" s="2">
        <v>0.21064984976591433</v>
      </c>
      <c r="P251" s="2">
        <v>8.3999999999999995E-3</v>
      </c>
      <c r="Q251" s="2">
        <v>0</v>
      </c>
      <c r="R251" s="2">
        <v>0</v>
      </c>
      <c r="S251" s="2">
        <v>0.54669999999999996</v>
      </c>
      <c r="T251" s="2">
        <v>4.8399999999999999E-2</v>
      </c>
      <c r="U251" s="2">
        <v>1.6999999999999999E-3</v>
      </c>
      <c r="V251" s="2">
        <v>4.1399999999999999E-2</v>
      </c>
      <c r="W251" s="2">
        <v>9.2600000000000002E-2</v>
      </c>
      <c r="X251" s="2">
        <v>0.66820000000000002</v>
      </c>
      <c r="Y251" s="2">
        <v>0.35299999999999998</v>
      </c>
      <c r="Z251" s="2">
        <v>4.0000000000000002E-4</v>
      </c>
      <c r="AA251" s="2">
        <v>0.17979999999999999</v>
      </c>
      <c r="AB251" s="3">
        <v>0</v>
      </c>
      <c r="AC251" s="244">
        <v>313.55</v>
      </c>
      <c r="AD251" s="108">
        <v>68.980999999999995</v>
      </c>
      <c r="AE251" s="108">
        <v>211.03576815000002</v>
      </c>
      <c r="AF251" s="108">
        <f t="shared" si="901"/>
        <v>20.887054116878105</v>
      </c>
      <c r="AG251" s="108">
        <f t="shared" si="902"/>
        <v>66.041533284861003</v>
      </c>
      <c r="AH251" s="108">
        <v>11.018075931</v>
      </c>
      <c r="AI251" s="108">
        <v>44.134693656179195</v>
      </c>
      <c r="AJ251" s="108">
        <f t="shared" si="903"/>
        <v>0.8537856487787866</v>
      </c>
      <c r="AK251" s="108">
        <f t="shared" si="904"/>
        <v>25.830623886764684</v>
      </c>
      <c r="AL251" s="108">
        <v>32.435976886858967</v>
      </c>
      <c r="AM251" s="245">
        <v>817.38661754884583</v>
      </c>
      <c r="AN251" s="244">
        <v>643.04</v>
      </c>
      <c r="AO251" s="108">
        <v>141.46879999999999</v>
      </c>
      <c r="AP251" s="108">
        <v>432.80000111999999</v>
      </c>
      <c r="AQ251" s="108">
        <f t="shared" si="905"/>
        <v>42.835947310850884</v>
      </c>
      <c r="AR251" s="108">
        <f t="shared" si="906"/>
        <v>135.44043235049278</v>
      </c>
      <c r="AS251" s="246">
        <v>49.193031499275001</v>
      </c>
      <c r="AT251" s="247">
        <v>8.3141362505374019</v>
      </c>
      <c r="AU251" s="108">
        <v>92.454633781207079</v>
      </c>
      <c r="AV251" s="108">
        <f t="shared" si="907"/>
        <v>1.788534890497451</v>
      </c>
      <c r="AW251" s="108">
        <f t="shared" si="908"/>
        <v>54.110738603859502</v>
      </c>
      <c r="AX251" s="108">
        <v>67.947823320024114</v>
      </c>
      <c r="AY251" s="245">
        <v>1712.2851476646076</v>
      </c>
      <c r="AZ251" s="248">
        <v>64</v>
      </c>
      <c r="BA251" s="108">
        <v>326.21866666666659</v>
      </c>
      <c r="BB251" s="108">
        <v>34.019940776089598</v>
      </c>
      <c r="BC251" s="109">
        <v>27.215952620871679</v>
      </c>
      <c r="BD251" s="109">
        <v>6.8039881552179189</v>
      </c>
      <c r="BE251" s="108">
        <v>12.757479999999999</v>
      </c>
      <c r="BF251" s="109">
        <v>10.205984000000001</v>
      </c>
      <c r="BG251" s="109">
        <v>2.5514959999999984</v>
      </c>
      <c r="BH251" s="108">
        <v>27.228714383321197</v>
      </c>
      <c r="BI251" s="109">
        <f t="shared" si="909"/>
        <v>15.93609520969763</v>
      </c>
      <c r="BJ251" s="108">
        <f t="shared" si="910"/>
        <v>0.52673947974534863</v>
      </c>
      <c r="BK251" s="108">
        <v>20.011240091303868</v>
      </c>
      <c r="BL251" s="245">
        <v>504.28325030085745</v>
      </c>
      <c r="BM251" s="244">
        <v>8.4600000000000009</v>
      </c>
      <c r="BN251" s="108">
        <v>1.8612000000000002</v>
      </c>
      <c r="BO251" s="108">
        <v>5.6940283800000007</v>
      </c>
      <c r="BP251" s="108">
        <f t="shared" si="911"/>
        <v>0.56356076488212015</v>
      </c>
      <c r="BQ251" s="108">
        <f t="shared" si="912"/>
        <v>1.7818892412372003</v>
      </c>
      <c r="BR251" s="108">
        <v>1.4717547235583299</v>
      </c>
      <c r="BS251" s="108">
        <v>1.2765497665597583</v>
      </c>
      <c r="BT251" s="108">
        <f t="shared" si="913"/>
        <v>2.4694855234098523E-2</v>
      </c>
      <c r="BU251" s="108">
        <f t="shared" si="914"/>
        <v>0.74712372877489663</v>
      </c>
      <c r="BV251" s="108">
        <v>0.93817664350590457</v>
      </c>
      <c r="BW251" s="245">
        <v>23.642051416348796</v>
      </c>
      <c r="BX251" s="107">
        <v>0</v>
      </c>
      <c r="BY251" s="108">
        <v>0</v>
      </c>
      <c r="BZ251" s="109">
        <f t="shared" si="915"/>
        <v>0</v>
      </c>
      <c r="CA251" s="109">
        <f t="shared" si="916"/>
        <v>0</v>
      </c>
      <c r="CB251" s="108">
        <v>0</v>
      </c>
      <c r="CC251" s="110">
        <v>0</v>
      </c>
      <c r="CD251" s="244">
        <v>0</v>
      </c>
      <c r="CE251" s="108">
        <v>0</v>
      </c>
      <c r="CF251" s="109">
        <f t="shared" si="917"/>
        <v>0</v>
      </c>
      <c r="CG251" s="109">
        <f t="shared" si="918"/>
        <v>0</v>
      </c>
      <c r="CH251" s="108">
        <v>0</v>
      </c>
      <c r="CI251" s="245">
        <v>0</v>
      </c>
      <c r="CJ251" s="249">
        <v>567.47921923334138</v>
      </c>
      <c r="CK251" s="250">
        <v>124.84542823133512</v>
      </c>
      <c r="CL251" s="250">
        <v>64.093385527168067</v>
      </c>
      <c r="CM251" s="251">
        <v>44.610578658175584</v>
      </c>
      <c r="CN251" s="252">
        <f t="shared" si="806"/>
        <v>21.745426566927687</v>
      </c>
      <c r="CO251" s="250">
        <v>381.94359094265815</v>
      </c>
      <c r="CP251" s="252">
        <f t="shared" si="919"/>
        <v>37.802484969958648</v>
      </c>
      <c r="CQ251" s="250">
        <v>119.52542734959543</v>
      </c>
      <c r="CR251" s="250">
        <v>83.100398547218589</v>
      </c>
      <c r="CS251" s="252">
        <f t="shared" si="920"/>
        <v>1.6075772098959438</v>
      </c>
      <c r="CT251" s="252">
        <f t="shared" si="921"/>
        <v>48.63600405693353</v>
      </c>
      <c r="CU251" s="250">
        <f t="shared" si="807"/>
        <v>1221.4620224817213</v>
      </c>
      <c r="CV251" s="245">
        <f t="shared" si="922"/>
        <v>1539.042148326969</v>
      </c>
      <c r="CW251" s="244">
        <v>100.2728</v>
      </c>
      <c r="CX251" s="108">
        <v>7.3199144</v>
      </c>
      <c r="CY251" s="108">
        <f t="shared" si="923"/>
        <v>0.141603744068</v>
      </c>
      <c r="CZ251" s="108">
        <f t="shared" si="924"/>
        <v>4.2841116610592005</v>
      </c>
      <c r="DA251" s="108">
        <v>5.3796357199999996</v>
      </c>
      <c r="DB251" s="245">
        <v>135.56682014399999</v>
      </c>
      <c r="DC251" s="244">
        <v>3.3872000000000004</v>
      </c>
      <c r="DD251" s="108">
        <v>0.2472656</v>
      </c>
      <c r="DE251" s="108">
        <f t="shared" si="925"/>
        <v>4.7833530320000005E-3</v>
      </c>
      <c r="DF251" s="108">
        <f t="shared" si="926"/>
        <v>0.14471664318079999</v>
      </c>
      <c r="DG251" s="108">
        <v>0.18172327999999999</v>
      </c>
      <c r="DH251" s="245">
        <v>4.5794266559999999</v>
      </c>
      <c r="DI251" s="107">
        <v>45.005971046904008</v>
      </c>
      <c r="DJ251" s="108">
        <v>9.9013136303188816</v>
      </c>
      <c r="DK251" s="108">
        <v>0.75358213170038968</v>
      </c>
      <c r="DL251" s="108">
        <v>30.291403831031886</v>
      </c>
      <c r="DM251" s="108">
        <f t="shared" si="927"/>
        <v>2.9980614027725498</v>
      </c>
      <c r="DN251" s="108">
        <f t="shared" si="928"/>
        <v>9.4793919148831183</v>
      </c>
      <c r="DO251" s="108">
        <v>6.2745157567167276</v>
      </c>
      <c r="DP251" s="108">
        <f t="shared" si="929"/>
        <v>0.1213805073136851</v>
      </c>
      <c r="DQ251" s="108">
        <f t="shared" si="930"/>
        <v>3.6722732879020858</v>
      </c>
      <c r="DR251" s="108">
        <v>4.6113393198335944</v>
      </c>
      <c r="DS251" s="110">
        <v>116.20575085980659</v>
      </c>
      <c r="DT251" s="244">
        <v>99.86</v>
      </c>
      <c r="DU251" s="108">
        <v>21.969200000000001</v>
      </c>
      <c r="DV251" s="108">
        <v>67.211072580000007</v>
      </c>
      <c r="DW251" s="108">
        <f t="shared" si="931"/>
        <v>6.6521486975329207</v>
      </c>
      <c r="DX251" s="108">
        <f t="shared" si="932"/>
        <v>21.033033053185203</v>
      </c>
      <c r="DY251" s="108">
        <v>1.9454581848333301</v>
      </c>
      <c r="DZ251" s="108">
        <v>1.2071514658125</v>
      </c>
      <c r="EA251" s="108"/>
      <c r="EB251" s="108">
        <v>14.030080402837145</v>
      </c>
      <c r="EC251" s="108">
        <f t="shared" si="933"/>
        <v>0.27141190539288457</v>
      </c>
      <c r="ED251" s="108">
        <f t="shared" si="934"/>
        <v>8.2113570972076904</v>
      </c>
      <c r="EE251" s="108">
        <v>10.31114813167415</v>
      </c>
      <c r="EF251" s="245">
        <v>259.84093291818857</v>
      </c>
      <c r="EG251" s="249">
        <v>442.00923246031738</v>
      </c>
      <c r="EH251" s="250">
        <v>97.242031141269834</v>
      </c>
      <c r="EI251" s="250">
        <v>549.8536281314847</v>
      </c>
      <c r="EJ251" s="250">
        <v>297.49563993511401</v>
      </c>
      <c r="EK251" s="250">
        <f t="shared" si="935"/>
        <v>29.444333466937977</v>
      </c>
      <c r="EL251" s="250">
        <v>93.098285561294574</v>
      </c>
      <c r="EM251" s="250">
        <v>101.22183881177776</v>
      </c>
      <c r="EN251" s="250">
        <f t="shared" si="936"/>
        <v>1.9581364718138408</v>
      </c>
      <c r="EO251" s="250">
        <f t="shared" si="937"/>
        <v>59.241903157691546</v>
      </c>
      <c r="EP251" s="250">
        <v>1487.8223704799636</v>
      </c>
      <c r="EQ251" s="245">
        <v>1874.6561868047543</v>
      </c>
      <c r="ER251" s="244">
        <v>372.94</v>
      </c>
      <c r="ES251" s="108">
        <v>82.046800000000005</v>
      </c>
      <c r="ET251" s="108">
        <v>251.00838582</v>
      </c>
      <c r="EU251" s="108">
        <f t="shared" si="938"/>
        <v>24.843303978148683</v>
      </c>
      <c r="EV251" s="108">
        <f t="shared" si="939"/>
        <v>78.550564258510803</v>
      </c>
      <c r="EW251" s="108">
        <v>26.580797610600001</v>
      </c>
      <c r="EX251" s="108">
        <v>53.478046790433801</v>
      </c>
      <c r="EY251" s="108">
        <f t="shared" si="940"/>
        <v>1.0345328151609419</v>
      </c>
      <c r="EZ251" s="108">
        <f t="shared" si="941"/>
        <v>31.298989488943612</v>
      </c>
      <c r="FA251" s="108">
        <v>39.302701511051701</v>
      </c>
      <c r="FB251" s="245">
        <v>990.42807807850261</v>
      </c>
      <c r="FC251" s="244">
        <v>0.83333333333333293</v>
      </c>
      <c r="FD251" s="108">
        <v>6.0833333333333302E-2</v>
      </c>
      <c r="FE251" s="108">
        <f t="shared" si="942"/>
        <v>1.1768208333333328E-3</v>
      </c>
      <c r="FF251" s="108">
        <f t="shared" si="943"/>
        <v>3.5603803333333316E-2</v>
      </c>
      <c r="FG251" s="108">
        <v>4.4708333333333301E-2</v>
      </c>
      <c r="FH251" s="245">
        <v>1.1266499999999995</v>
      </c>
      <c r="FI251" s="244">
        <v>373.16663999999997</v>
      </c>
      <c r="FJ251" s="108">
        <v>27.24116472</v>
      </c>
      <c r="FK251" s="108">
        <f t="shared" si="944"/>
        <v>0.52698033150840007</v>
      </c>
      <c r="FL251" s="108">
        <f t="shared" si="945"/>
        <v>15.943381993344961</v>
      </c>
      <c r="FM251" s="108">
        <v>20.020499999999998</v>
      </c>
      <c r="FN251" s="245">
        <v>504.5139656639999</v>
      </c>
      <c r="FO251" s="244">
        <v>0</v>
      </c>
      <c r="FP251" s="108">
        <v>0</v>
      </c>
      <c r="FQ251" s="108">
        <f t="shared" si="946"/>
        <v>0</v>
      </c>
      <c r="FR251" s="108">
        <f t="shared" si="947"/>
        <v>0</v>
      </c>
      <c r="FS251" s="108">
        <v>0</v>
      </c>
      <c r="FT251" s="110">
        <v>0</v>
      </c>
      <c r="FU251" s="253">
        <f t="shared" si="808"/>
        <v>3040.6601957434864</v>
      </c>
      <c r="FV251" s="254">
        <f t="shared" si="809"/>
        <v>686.24611987651849</v>
      </c>
      <c r="FW251" s="254">
        <f t="shared" si="810"/>
        <v>67.481499438336769</v>
      </c>
      <c r="FX251" s="254">
        <f t="shared" si="811"/>
        <v>326.21866666666659</v>
      </c>
      <c r="FY251" s="254">
        <f t="shared" si="812"/>
        <v>0</v>
      </c>
      <c r="FZ251" s="254">
        <f t="shared" si="813"/>
        <v>0</v>
      </c>
      <c r="GA251" s="254">
        <f t="shared" si="948"/>
        <v>100.2728</v>
      </c>
      <c r="GB251" s="254">
        <f t="shared" si="949"/>
        <v>3.3872000000000004</v>
      </c>
      <c r="GC251" s="254">
        <f t="shared" si="950"/>
        <v>373.16663999999997</v>
      </c>
      <c r="GD251" s="254">
        <f t="shared" si="951"/>
        <v>0</v>
      </c>
      <c r="GE251" s="254">
        <f t="shared" si="814"/>
        <v>1677.479890758804</v>
      </c>
      <c r="GF251" s="255">
        <f t="shared" si="815"/>
        <v>640.43967955715334</v>
      </c>
      <c r="GG251" s="255">
        <f t="shared" si="816"/>
        <v>166.0268947079619</v>
      </c>
      <c r="GH251" s="254">
        <f t="shared" si="817"/>
        <v>458.06864994958448</v>
      </c>
      <c r="GI251" s="255">
        <f t="shared" si="818"/>
        <v>327.07336559480603</v>
      </c>
      <c r="GJ251" s="256">
        <f t="shared" si="819"/>
        <v>8.8613380332747127</v>
      </c>
      <c r="GK251" s="253">
        <f t="shared" si="952"/>
        <v>6732.9816624333962</v>
      </c>
      <c r="GL251" s="257">
        <f t="shared" si="953"/>
        <v>8483.5568946660787</v>
      </c>
      <c r="GM251" s="221">
        <f t="shared" si="954"/>
        <v>8483.5568946660787</v>
      </c>
      <c r="GN251" s="222">
        <f t="shared" si="955"/>
        <v>5050.2982835282619</v>
      </c>
      <c r="GO251" s="222">
        <f t="shared" si="956"/>
        <v>305.38586254626244</v>
      </c>
      <c r="GP251" s="55">
        <f t="shared" si="957"/>
        <v>0.59530434536291832</v>
      </c>
      <c r="GQ251" s="56">
        <f t="shared" si="958"/>
        <v>3.5997384863213411E-2</v>
      </c>
      <c r="GR251" s="258">
        <f t="shared" si="959"/>
        <v>1.0988601858336813</v>
      </c>
      <c r="GS251" s="227">
        <f t="shared" si="820"/>
        <v>8483.5568946660787</v>
      </c>
      <c r="GT251" s="222">
        <f t="shared" si="1047"/>
        <v>5050.2982835282619</v>
      </c>
      <c r="GU251" s="222">
        <f t="shared" si="1048"/>
        <v>305.38586254626244</v>
      </c>
      <c r="GV251" s="37">
        <f t="shared" si="1013"/>
        <v>0.59530434536291832</v>
      </c>
      <c r="GW251" s="228">
        <f t="shared" si="1014"/>
        <v>3.5997384863213411E-2</v>
      </c>
      <c r="GX251" s="258">
        <f t="shared" si="960"/>
        <v>1.0988601858336813</v>
      </c>
      <c r="GY251" s="221">
        <f t="shared" si="1019"/>
        <v>7161.8870268163755</v>
      </c>
      <c r="GZ251" s="222">
        <f t="shared" si="961"/>
        <v>4402.586377967692</v>
      </c>
      <c r="HA251" s="222">
        <f t="shared" si="962"/>
        <v>230.1770725547573</v>
      </c>
      <c r="HB251" s="55">
        <f t="shared" si="963"/>
        <v>0.61472435427744287</v>
      </c>
      <c r="HC251" s="56">
        <f t="shared" si="964"/>
        <v>3.2139165515024375E-2</v>
      </c>
      <c r="HD251" s="258">
        <f t="shared" si="965"/>
        <v>1.1013056630535527</v>
      </c>
      <c r="HE251" s="221">
        <f t="shared" si="966"/>
        <v>7979.2736443652211</v>
      </c>
      <c r="HF251" s="222">
        <f t="shared" si="967"/>
        <v>5025.8013179719146</v>
      </c>
      <c r="HG251" s="222">
        <f t="shared" si="968"/>
        <v>257.57053065948497</v>
      </c>
      <c r="HH251" s="55">
        <f t="shared" si="969"/>
        <v>0.62985699475553381</v>
      </c>
      <c r="HI251" s="56">
        <f t="shared" si="970"/>
        <v>3.2279947040214037E-2</v>
      </c>
      <c r="HJ251" s="259">
        <f t="shared" si="971"/>
        <v>1.1036987548747212</v>
      </c>
      <c r="HK251" s="54">
        <f t="shared" si="821"/>
        <v>3.3547650392546822</v>
      </c>
      <c r="HL251" s="55">
        <f t="shared" si="822"/>
        <v>3.3547650392546822</v>
      </c>
      <c r="HM251" s="55">
        <f t="shared" si="823"/>
        <v>2.8093206158833079</v>
      </c>
      <c r="HN251" s="56">
        <f t="shared" si="824"/>
        <v>3.1370429709804206</v>
      </c>
      <c r="HQ251" s="57">
        <f t="shared" si="825"/>
        <v>494.61503174938332</v>
      </c>
      <c r="HR251" s="58">
        <f t="shared" si="972"/>
        <v>572.12120722451175</v>
      </c>
      <c r="HS251" s="58">
        <f t="shared" si="826"/>
        <v>21.74083976565689</v>
      </c>
      <c r="HT251" s="58">
        <f t="shared" si="973"/>
        <v>25.108495845357144</v>
      </c>
      <c r="HU251" s="58">
        <f t="shared" si="827"/>
        <v>648.71953773717928</v>
      </c>
      <c r="HV251" s="55">
        <f t="shared" si="1020"/>
        <v>0.76244818134299897</v>
      </c>
      <c r="HW251" s="56">
        <f t="shared" si="1021"/>
        <v>3.3513465374407948E-2</v>
      </c>
      <c r="HX251" s="260">
        <f t="shared" si="1022"/>
        <v>1.1246668658029437</v>
      </c>
      <c r="HY251" s="57">
        <f t="shared" si="828"/>
        <v>1015.7612285643097</v>
      </c>
      <c r="HZ251" s="58">
        <f t="shared" si="974"/>
        <v>1174.9310130803372</v>
      </c>
      <c r="IA251" s="58">
        <f t="shared" si="829"/>
        <v>52.938618451885738</v>
      </c>
      <c r="IB251" s="58">
        <f t="shared" si="975"/>
        <v>61.138810450082843</v>
      </c>
      <c r="IC251" s="58">
        <f t="shared" si="830"/>
        <v>1358.9564664004822</v>
      </c>
      <c r="ID251" s="55">
        <f t="shared" si="1023"/>
        <v>0.74745678296435325</v>
      </c>
      <c r="IE251" s="56">
        <f t="shared" si="1024"/>
        <v>3.8955345340904259E-2</v>
      </c>
      <c r="IF251" s="260">
        <f t="shared" si="1025"/>
        <v>1.1231606608838203</v>
      </c>
      <c r="IG251" s="57">
        <f t="shared" si="831"/>
        <v>19.442036155831108</v>
      </c>
      <c r="IH251" s="58">
        <f t="shared" si="976"/>
        <v>22.488603221449843</v>
      </c>
      <c r="II251" s="58">
        <f t="shared" si="832"/>
        <v>37.948676100617028</v>
      </c>
      <c r="IJ251" s="58">
        <f t="shared" si="977"/>
        <v>43.826926028602607</v>
      </c>
      <c r="IK251" s="58">
        <f t="shared" si="833"/>
        <v>400.22480182607734</v>
      </c>
      <c r="IL251" s="55">
        <f t="shared" si="834"/>
        <v>4.857778945013979E-2</v>
      </c>
      <c r="IM251" s="56">
        <f t="shared" si="835"/>
        <v>9.4818401876823458E-2</v>
      </c>
      <c r="IN251" s="260">
        <f t="shared" si="836"/>
        <v>1.0222995100575569</v>
      </c>
      <c r="IO251" s="57">
        <f t="shared" si="837"/>
        <v>13.40659582341476</v>
      </c>
      <c r="IP251" s="58">
        <f t="shared" si="978"/>
        <v>15.507409388943854</v>
      </c>
      <c r="IQ251" s="58">
        <f t="shared" si="838"/>
        <v>0.58825562011621868</v>
      </c>
      <c r="IR251" s="58">
        <f t="shared" si="979"/>
        <v>0.67937641567222096</v>
      </c>
      <c r="IS251" s="58">
        <f t="shared" si="839"/>
        <v>18.763532870118095</v>
      </c>
      <c r="IT251" s="55">
        <f t="shared" si="1026"/>
        <v>0.71450274936046099</v>
      </c>
      <c r="IU251" s="56">
        <f t="shared" si="1027"/>
        <v>3.1351005388385388E-2</v>
      </c>
      <c r="IV251" s="260">
        <f t="shared" si="1028"/>
        <v>1.116818851559445</v>
      </c>
      <c r="IW251" s="57">
        <f t="shared" si="840"/>
        <v>0</v>
      </c>
      <c r="IX251" s="58">
        <f t="shared" si="980"/>
        <v>0</v>
      </c>
      <c r="IY251" s="58">
        <f t="shared" si="841"/>
        <v>0</v>
      </c>
      <c r="IZ251" s="58">
        <f t="shared" si="981"/>
        <v>0</v>
      </c>
      <c r="JA251" s="58">
        <f t="shared" si="842"/>
        <v>0</v>
      </c>
      <c r="JB251" s="55"/>
      <c r="JC251" s="56"/>
      <c r="JD251" s="260"/>
      <c r="JE251" s="57">
        <f t="shared" si="843"/>
        <v>0</v>
      </c>
      <c r="JF251" s="58">
        <f t="shared" si="982"/>
        <v>0</v>
      </c>
      <c r="JG251" s="58">
        <f t="shared" si="844"/>
        <v>0</v>
      </c>
      <c r="JH251" s="58">
        <f t="shared" si="983"/>
        <v>0</v>
      </c>
      <c r="JI251" s="58">
        <f t="shared" si="845"/>
        <v>0</v>
      </c>
      <c r="JJ251" s="55"/>
      <c r="JK251" s="56"/>
      <c r="JL251" s="260"/>
      <c r="JM251" s="57">
        <f t="shared" si="846"/>
        <v>897.48159378064179</v>
      </c>
      <c r="JN251" s="58">
        <f t="shared" si="984"/>
        <v>1038.1169595260685</v>
      </c>
      <c r="JO251" s="58">
        <f t="shared" si="847"/>
        <v>61.155488746782275</v>
      </c>
      <c r="JP251" s="58">
        <f t="shared" si="985"/>
        <v>70.628473953658855</v>
      </c>
      <c r="JQ251" s="58">
        <f t="shared" si="848"/>
        <v>1221.4620224817213</v>
      </c>
      <c r="JR251" s="55">
        <f t="shared" si="849"/>
        <v>0.73476012946941394</v>
      </c>
      <c r="JS251" s="56">
        <f t="shared" si="850"/>
        <v>5.0067450007597304E-2</v>
      </c>
      <c r="JT251" s="260">
        <f t="shared" si="851"/>
        <v>1.1228923602940339</v>
      </c>
      <c r="JU251" s="57">
        <f t="shared" si="852"/>
        <v>5.2266162264922249</v>
      </c>
      <c r="JV251" s="58">
        <f t="shared" si="986"/>
        <v>6.0456269891835568</v>
      </c>
      <c r="JW251" s="58">
        <f t="shared" si="853"/>
        <v>0.141603744068</v>
      </c>
      <c r="JX251" s="58">
        <f t="shared" si="987"/>
        <v>0.16353816402413321</v>
      </c>
      <c r="JY251" s="58">
        <f t="shared" si="854"/>
        <v>107.59271439999999</v>
      </c>
      <c r="JZ251" s="55">
        <f t="shared" si="1029"/>
        <v>4.8577789450139811E-2</v>
      </c>
      <c r="KA251" s="56">
        <f t="shared" si="1030"/>
        <v>1.3161090400745574E-3</v>
      </c>
      <c r="KB251" s="260">
        <f t="shared" si="1031"/>
        <v>1.0078160048971445</v>
      </c>
      <c r="KC251" s="57">
        <f t="shared" si="855"/>
        <v>0.17655430468057598</v>
      </c>
      <c r="KD251" s="58">
        <f t="shared" si="988"/>
        <v>0.20422036422402223</v>
      </c>
      <c r="KE251" s="58">
        <f t="shared" si="856"/>
        <v>4.7833530320000005E-3</v>
      </c>
      <c r="KF251" s="58">
        <f t="shared" si="989"/>
        <v>5.524294416656801E-3</v>
      </c>
      <c r="KG251" s="58">
        <f t="shared" si="857"/>
        <v>3.6344656000000004</v>
      </c>
      <c r="KH251" s="55">
        <f t="shared" si="1032"/>
        <v>4.8577789450139783E-2</v>
      </c>
      <c r="KI251" s="56">
        <f t="shared" si="1033"/>
        <v>1.3161090400745574E-3</v>
      </c>
      <c r="KJ251" s="260">
        <f t="shared" si="1034"/>
        <v>1.0078160048971445</v>
      </c>
      <c r="KK251" s="57">
        <f t="shared" si="858"/>
        <v>70.95231622462083</v>
      </c>
      <c r="KL251" s="58">
        <f t="shared" si="990"/>
        <v>82.070544177018917</v>
      </c>
      <c r="KM251" s="58">
        <f t="shared" si="859"/>
        <v>3.1194419100862349</v>
      </c>
      <c r="KN251" s="58">
        <f t="shared" si="991"/>
        <v>3.6026434619585928</v>
      </c>
      <c r="KO251" s="58">
        <f t="shared" si="860"/>
        <v>92.226786396671898</v>
      </c>
      <c r="KP251" s="55">
        <f t="shared" si="992"/>
        <v>0.76932439041572442</v>
      </c>
      <c r="KQ251" s="56">
        <f t="shared" si="993"/>
        <v>3.3823599758419032E-2</v>
      </c>
      <c r="KR251" s="260">
        <f t="shared" si="994"/>
        <v>1.1257924075807233</v>
      </c>
      <c r="KS251" s="57">
        <f t="shared" si="861"/>
        <v>157.50735598347933</v>
      </c>
      <c r="KT251" s="58">
        <f t="shared" si="995"/>
        <v>182.18875866609054</v>
      </c>
      <c r="KU251" s="58">
        <f t="shared" si="862"/>
        <v>6.9235606029258054</v>
      </c>
      <c r="KV251" s="58">
        <f t="shared" si="996"/>
        <v>7.996020140319013</v>
      </c>
      <c r="KW251" s="58">
        <f t="shared" si="863"/>
        <v>206.22296263348301</v>
      </c>
      <c r="KX251" s="55">
        <f t="shared" si="1035"/>
        <v>0.76377215210226035</v>
      </c>
      <c r="KY251" s="56">
        <f t="shared" si="1036"/>
        <v>3.3573179797784916E-2</v>
      </c>
      <c r="KZ251" s="260">
        <f t="shared" si="1037"/>
        <v>1.1248835817851011</v>
      </c>
      <c r="LA251" s="57">
        <f t="shared" si="864"/>
        <v>725.10629383875028</v>
      </c>
      <c r="LB251" s="58">
        <f t="shared" si="997"/>
        <v>838.73045008328245</v>
      </c>
      <c r="LC251" s="58">
        <f t="shared" si="865"/>
        <v>31.402469938751818</v>
      </c>
      <c r="LD251" s="58">
        <f t="shared" si="998"/>
        <v>36.266712532264478</v>
      </c>
      <c r="LE251" s="58">
        <f t="shared" si="866"/>
        <v>1487.8223704799636</v>
      </c>
      <c r="LF251" s="55">
        <f t="shared" si="999"/>
        <v>0.48736079536486254</v>
      </c>
      <c r="LG251" s="56">
        <f t="shared" si="1000"/>
        <v>2.1106330004045808E-2</v>
      </c>
      <c r="LH251" s="260">
        <f t="shared" si="1001"/>
        <v>1.0796388071513008</v>
      </c>
      <c r="LI251" s="57">
        <f t="shared" si="867"/>
        <v>589.00325557189433</v>
      </c>
      <c r="LJ251" s="58">
        <f t="shared" si="1002"/>
        <v>681.30006572001025</v>
      </c>
      <c r="LK251" s="58">
        <f t="shared" si="868"/>
        <v>25.877836793309626</v>
      </c>
      <c r="LL251" s="58">
        <f t="shared" si="1003"/>
        <v>29.886313712593289</v>
      </c>
      <c r="LM251" s="58">
        <f t="shared" si="869"/>
        <v>786.05403022103383</v>
      </c>
      <c r="LN251" s="55">
        <f t="shared" si="1038"/>
        <v>0.74931650106325398</v>
      </c>
      <c r="LO251" s="56">
        <f t="shared" si="1039"/>
        <v>3.292119345286345E-2</v>
      </c>
      <c r="LP251" s="260">
        <f t="shared" si="1040"/>
        <v>1.1225173885824604</v>
      </c>
      <c r="LQ251" s="57">
        <f t="shared" si="870"/>
        <v>4.3436640066666643E-2</v>
      </c>
      <c r="LR251" s="58">
        <f t="shared" si="1004"/>
        <v>5.0243161565113312E-2</v>
      </c>
      <c r="LS251" s="58">
        <f t="shared" si="871"/>
        <v>1.1768208333333328E-3</v>
      </c>
      <c r="LT251" s="58">
        <f t="shared" si="1005"/>
        <v>1.359110380416666E-3</v>
      </c>
      <c r="LU251" s="58">
        <f t="shared" si="872"/>
        <v>0.89416666666666633</v>
      </c>
      <c r="LV251" s="55">
        <f t="shared" si="873"/>
        <v>4.857778945013979E-2</v>
      </c>
      <c r="LW251" s="56">
        <f t="shared" si="874"/>
        <v>1.3161090400745572E-3</v>
      </c>
      <c r="LX251" s="260">
        <f t="shared" si="875"/>
        <v>1.0078160048971445</v>
      </c>
      <c r="LY251" s="57">
        <f t="shared" si="876"/>
        <v>19.450926031880851</v>
      </c>
      <c r="LZ251" s="58">
        <f t="shared" si="1006"/>
        <v>22.498886141076582</v>
      </c>
      <c r="MA251" s="58">
        <f t="shared" si="877"/>
        <v>0.52698033150840007</v>
      </c>
      <c r="MB251" s="58">
        <f t="shared" si="1007"/>
        <v>0.60860958485905126</v>
      </c>
      <c r="MC251" s="58">
        <f t="shared" si="878"/>
        <v>400.40790925714276</v>
      </c>
      <c r="MD251" s="55">
        <f t="shared" si="1041"/>
        <v>4.8577776767614815E-2</v>
      </c>
      <c r="ME251" s="56">
        <f t="shared" si="1042"/>
        <v>1.3161086964692604E-3</v>
      </c>
      <c r="MF251" s="260">
        <f t="shared" si="1043"/>
        <v>1.0078160028565684</v>
      </c>
      <c r="MG251" s="57">
        <f t="shared" si="879"/>
        <v>0</v>
      </c>
      <c r="MH251" s="58">
        <f t="shared" si="1008"/>
        <v>0</v>
      </c>
      <c r="MI251" s="58">
        <f t="shared" si="880"/>
        <v>0</v>
      </c>
      <c r="MJ251" s="58">
        <f t="shared" si="1009"/>
        <v>0</v>
      </c>
      <c r="MK251" s="58">
        <f t="shared" si="881"/>
        <v>0</v>
      </c>
      <c r="ML251" s="55"/>
      <c r="MM251" s="56"/>
      <c r="MN251" s="260"/>
      <c r="MO251" s="59">
        <v>3.0529498497659144</v>
      </c>
      <c r="MP251" s="60">
        <v>3.0529498497659144</v>
      </c>
      <c r="MQ251" s="60">
        <v>2.5509000000000004</v>
      </c>
      <c r="MR251" s="61">
        <v>2.8423000000000003</v>
      </c>
      <c r="MS251" s="59">
        <f t="shared" si="882"/>
        <v>1.0988601858336813</v>
      </c>
      <c r="MT251" s="60">
        <f>GX251</f>
        <v>1.0988601858336813</v>
      </c>
      <c r="MU251" s="60">
        <f t="shared" si="1010"/>
        <v>1.1013056630535527</v>
      </c>
      <c r="MV251" s="61">
        <f t="shared" si="1044"/>
        <v>1.1036987548747212</v>
      </c>
      <c r="MW251" s="66">
        <f t="shared" si="1011"/>
        <v>3.3547650392546822</v>
      </c>
      <c r="MX251" s="67">
        <f t="shared" si="1045"/>
        <v>3.3547650392546822</v>
      </c>
      <c r="MY251" s="67">
        <f t="shared" si="1012"/>
        <v>2.8093206158833079</v>
      </c>
      <c r="MZ251" s="261">
        <f t="shared" si="1046"/>
        <v>3.1370429709804206</v>
      </c>
      <c r="NA251" s="59">
        <f t="shared" si="883"/>
        <v>1.0987216138650213</v>
      </c>
      <c r="NB251" s="60">
        <f>NF251/J251</f>
        <v>1.0987216138650213</v>
      </c>
      <c r="NC251" s="60">
        <f t="shared" si="884"/>
        <v>1.1012845752790816</v>
      </c>
      <c r="ND251" s="262">
        <f>NH251/L251</f>
        <v>1.1036817886128796</v>
      </c>
      <c r="NE251" s="62">
        <f t="shared" si="885"/>
        <v>3.3543419859837802</v>
      </c>
      <c r="NF251" s="63">
        <f>NE251+NQ251+NR251+OB251</f>
        <v>3.3543419859837802</v>
      </c>
      <c r="NG251" s="63">
        <f t="shared" si="886"/>
        <v>2.80926682307941</v>
      </c>
      <c r="NH251" s="64">
        <f>NG251+NM251</f>
        <v>3.1369947477743878</v>
      </c>
      <c r="NI251" s="238">
        <f t="shared" si="1015"/>
        <v>4.2305327090197409E-4</v>
      </c>
      <c r="NJ251" s="238">
        <f t="shared" si="1016"/>
        <v>4.2305327090197409E-4</v>
      </c>
      <c r="NK251" s="238">
        <f t="shared" si="1017"/>
        <v>5.3792803897945163E-5</v>
      </c>
      <c r="NL251" s="238">
        <f t="shared" si="1018"/>
        <v>4.8223206032815824E-5</v>
      </c>
      <c r="NM251" s="239">
        <f t="shared" si="887"/>
        <v>0.3277279246949778</v>
      </c>
      <c r="NN251" s="240">
        <f t="shared" si="888"/>
        <v>0.68546495133739549</v>
      </c>
      <c r="NO251" s="240">
        <f>O251*IN251+0.002</f>
        <v>0.2173472382093922</v>
      </c>
      <c r="NP251" s="240">
        <f t="shared" si="889"/>
        <v>9.3812783530993378E-3</v>
      </c>
      <c r="NQ251" s="240">
        <f t="shared" si="1063"/>
        <v>0</v>
      </c>
      <c r="NR251" s="240">
        <f t="shared" si="890"/>
        <v>0</v>
      </c>
      <c r="NS251" s="240">
        <f t="shared" si="891"/>
        <v>0.61388525337274835</v>
      </c>
      <c r="NT251" s="240">
        <f t="shared" si="892"/>
        <v>4.8778294637021796E-2</v>
      </c>
      <c r="NU251" s="240">
        <f t="shared" si="893"/>
        <v>1.7132872083251455E-3</v>
      </c>
      <c r="NV251" s="240">
        <f t="shared" si="894"/>
        <v>4.6607805673841943E-2</v>
      </c>
      <c r="NW251" s="240">
        <f t="shared" si="895"/>
        <v>0.10416421967330036</v>
      </c>
      <c r="NX251" s="240">
        <f t="shared" si="896"/>
        <v>0.72141465093849921</v>
      </c>
      <c r="NY251" s="240">
        <f t="shared" si="897"/>
        <v>0.39624863816960848</v>
      </c>
      <c r="NZ251" s="240">
        <f t="shared" si="898"/>
        <v>4.0312640195885782E-4</v>
      </c>
      <c r="OA251" s="240">
        <f t="shared" si="899"/>
        <v>0.18120531731361098</v>
      </c>
      <c r="OB251" s="241">
        <f t="shared" si="900"/>
        <v>0</v>
      </c>
      <c r="OC251" s="4"/>
      <c r="OD251" s="4"/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136"/>
      <c r="OP251" s="13"/>
      <c r="OQ251" s="13"/>
      <c r="OR251" s="13"/>
      <c r="OS251" s="13"/>
      <c r="OT251" s="13"/>
    </row>
    <row r="252" spans="1:410" ht="15" customHeight="1">
      <c r="A252" s="242">
        <v>233</v>
      </c>
      <c r="B252" s="49" t="s">
        <v>302</v>
      </c>
      <c r="C252" s="50">
        <v>10</v>
      </c>
      <c r="D252" s="51">
        <v>6922.1</v>
      </c>
      <c r="E252" s="52">
        <v>6922.1</v>
      </c>
      <c r="F252" s="52"/>
      <c r="G252" s="52"/>
      <c r="H252" s="53">
        <v>646.9</v>
      </c>
      <c r="I252" s="57">
        <v>3.4382886311229122</v>
      </c>
      <c r="J252" s="58">
        <v>3.924088631122912</v>
      </c>
      <c r="K252" s="58">
        <v>2.7132999999999994</v>
      </c>
      <c r="L252" s="243">
        <v>3.1445999999999996</v>
      </c>
      <c r="M252" s="1">
        <v>0.43130000000000002</v>
      </c>
      <c r="N252" s="2">
        <v>0.54569999999999996</v>
      </c>
      <c r="O252" s="2">
        <v>0.29368863112291244</v>
      </c>
      <c r="P252" s="2">
        <v>1.2E-2</v>
      </c>
      <c r="Q252" s="2">
        <v>0.22009999999999999</v>
      </c>
      <c r="R252" s="2">
        <v>0</v>
      </c>
      <c r="S252" s="2">
        <v>0.65469999999999995</v>
      </c>
      <c r="T252" s="2">
        <v>1.8700000000000001E-2</v>
      </c>
      <c r="U252" s="2">
        <v>5.9999999999999995E-4</v>
      </c>
      <c r="V252" s="2">
        <v>4.3900000000000002E-2</v>
      </c>
      <c r="W252" s="2">
        <v>8.2000000000000003E-2</v>
      </c>
      <c r="X252" s="2">
        <v>0.74219999999999997</v>
      </c>
      <c r="Y252" s="2">
        <v>0.18859999999999999</v>
      </c>
      <c r="Z252" s="2">
        <v>1E-4</v>
      </c>
      <c r="AA252" s="2">
        <v>0.42480000000000001</v>
      </c>
      <c r="AB252" s="3">
        <v>0.26569999999999999</v>
      </c>
      <c r="AC252" s="244">
        <v>1151.43</v>
      </c>
      <c r="AD252" s="108">
        <v>253.31460000000001</v>
      </c>
      <c r="AE252" s="108">
        <v>774.9734157900001</v>
      </c>
      <c r="AF252" s="108">
        <f t="shared" si="901"/>
        <v>76.702218854399476</v>
      </c>
      <c r="AG252" s="108">
        <f t="shared" si="902"/>
        <v>242.52018073732262</v>
      </c>
      <c r="AH252" s="108">
        <v>28.472841573166601</v>
      </c>
      <c r="AI252" s="108">
        <v>161.19793272727495</v>
      </c>
      <c r="AJ252" s="108">
        <f t="shared" si="903"/>
        <v>3.1183740086091341</v>
      </c>
      <c r="AK252" s="108">
        <f t="shared" si="904"/>
        <v>94.343991691426751</v>
      </c>
      <c r="AL252" s="108">
        <v>118.46943950452209</v>
      </c>
      <c r="AM252" s="245">
        <v>2985.4298755139562</v>
      </c>
      <c r="AN252" s="244">
        <v>1406.87</v>
      </c>
      <c r="AO252" s="108">
        <v>309.51139999999998</v>
      </c>
      <c r="AP252" s="108">
        <v>946.89807410999992</v>
      </c>
      <c r="AQ252" s="108">
        <f t="shared" si="905"/>
        <v>93.718289986963143</v>
      </c>
      <c r="AR252" s="108">
        <f t="shared" si="906"/>
        <v>296.32228331198337</v>
      </c>
      <c r="AS252" s="246">
        <v>130.8989842517</v>
      </c>
      <c r="AT252" s="247">
        <v>19.245685765132876</v>
      </c>
      <c r="AU252" s="108">
        <v>203.97502746040405</v>
      </c>
      <c r="AV252" s="108">
        <f t="shared" si="907"/>
        <v>3.9458969062215168</v>
      </c>
      <c r="AW252" s="108">
        <f t="shared" si="908"/>
        <v>119.38005637169576</v>
      </c>
      <c r="AX252" s="108">
        <v>149.90767429110517</v>
      </c>
      <c r="AY252" s="245">
        <v>3777.67339213585</v>
      </c>
      <c r="AZ252" s="248">
        <v>258</v>
      </c>
      <c r="BA252" s="108">
        <v>1315.0689999999997</v>
      </c>
      <c r="BB252" s="108">
        <v>137.14288625361118</v>
      </c>
      <c r="BC252" s="109">
        <v>109.71430900288895</v>
      </c>
      <c r="BD252" s="109">
        <v>27.428577250722228</v>
      </c>
      <c r="BE252" s="108">
        <v>51.428591249999997</v>
      </c>
      <c r="BF252" s="109">
        <v>41.142873000000002</v>
      </c>
      <c r="BG252" s="109">
        <v>10.285718249999995</v>
      </c>
      <c r="BH252" s="108">
        <v>109.76575485776358</v>
      </c>
      <c r="BI252" s="109">
        <f t="shared" si="909"/>
        <v>64.242383814093571</v>
      </c>
      <c r="BJ252" s="108">
        <f t="shared" si="910"/>
        <v>2.1234185277234365</v>
      </c>
      <c r="BK252" s="108">
        <v>80.670311618068723</v>
      </c>
      <c r="BL252" s="245">
        <v>2032.8918527753317</v>
      </c>
      <c r="BM252" s="244">
        <v>30.5</v>
      </c>
      <c r="BN252" s="108">
        <v>6.71</v>
      </c>
      <c r="BO252" s="108">
        <v>20.528116499999999</v>
      </c>
      <c r="BP252" s="108">
        <f t="shared" si="911"/>
        <v>2.0317498024709999</v>
      </c>
      <c r="BQ252" s="108">
        <f t="shared" si="912"/>
        <v>6.4240687775099996</v>
      </c>
      <c r="BR252" s="108">
        <v>3.8939842455083298</v>
      </c>
      <c r="BS252" s="108">
        <v>4.4991433544221078</v>
      </c>
      <c r="BT252" s="108">
        <f t="shared" si="913"/>
        <v>8.7035928191295686E-2</v>
      </c>
      <c r="BU252" s="108">
        <f t="shared" si="914"/>
        <v>2.6332046327559184</v>
      </c>
      <c r="BV252" s="108">
        <v>3.3065622049965224</v>
      </c>
      <c r="BW252" s="245">
        <v>83.325367565912359</v>
      </c>
      <c r="BX252" s="107">
        <v>1021.64</v>
      </c>
      <c r="BY252" s="108">
        <v>74.579719999999995</v>
      </c>
      <c r="BZ252" s="109">
        <f t="shared" si="915"/>
        <v>43.64912356496</v>
      </c>
      <c r="CA252" s="109">
        <f t="shared" si="916"/>
        <v>1.4427446833999999</v>
      </c>
      <c r="CB252" s="108">
        <v>54.810986</v>
      </c>
      <c r="CC252" s="110">
        <v>1381.2368472000001</v>
      </c>
      <c r="CD252" s="244"/>
      <c r="CE252" s="108">
        <v>0</v>
      </c>
      <c r="CF252" s="109">
        <f t="shared" si="917"/>
        <v>0</v>
      </c>
      <c r="CG252" s="109">
        <f t="shared" si="918"/>
        <v>0</v>
      </c>
      <c r="CH252" s="108">
        <v>0</v>
      </c>
      <c r="CI252" s="245">
        <v>0</v>
      </c>
      <c r="CJ252" s="249">
        <v>1677.9274185535039</v>
      </c>
      <c r="CK252" s="250">
        <v>369.14403208177089</v>
      </c>
      <c r="CL252" s="250">
        <v>170.00424119800442</v>
      </c>
      <c r="CM252" s="251">
        <v>110.0706787941219</v>
      </c>
      <c r="CN252" s="252">
        <f t="shared" si="806"/>
        <v>53.653952378194724</v>
      </c>
      <c r="CO252" s="250">
        <v>1129.3340828396913</v>
      </c>
      <c r="CP252" s="252">
        <f t="shared" si="919"/>
        <v>111.77471151497561</v>
      </c>
      <c r="CQ252" s="250">
        <v>353.413807883853</v>
      </c>
      <c r="CR252" s="250">
        <v>244.28445610740087</v>
      </c>
      <c r="CS252" s="252">
        <f t="shared" si="920"/>
        <v>4.7256828033976701</v>
      </c>
      <c r="CT252" s="252">
        <f t="shared" si="921"/>
        <v>142.97187505706628</v>
      </c>
      <c r="CU252" s="250">
        <f t="shared" si="807"/>
        <v>3590.6942307803711</v>
      </c>
      <c r="CV252" s="245">
        <f t="shared" si="922"/>
        <v>4524.2747307832678</v>
      </c>
      <c r="CW252" s="244">
        <v>95.602000000000004</v>
      </c>
      <c r="CX252" s="108">
        <v>6.9789459999999996</v>
      </c>
      <c r="CY252" s="108">
        <f t="shared" si="923"/>
        <v>0.13500771037000001</v>
      </c>
      <c r="CZ252" s="108">
        <f t="shared" si="924"/>
        <v>4.0845537675279999</v>
      </c>
      <c r="DA252" s="108">
        <v>5.1290472999999999</v>
      </c>
      <c r="DB252" s="245">
        <v>129.25199196</v>
      </c>
      <c r="DC252" s="244">
        <v>3.1030000000000002</v>
      </c>
      <c r="DD252" s="108">
        <v>0.226519</v>
      </c>
      <c r="DE252" s="108">
        <f t="shared" si="925"/>
        <v>4.3820100550000006E-3</v>
      </c>
      <c r="DF252" s="108">
        <f t="shared" si="926"/>
        <v>0.13257432209200001</v>
      </c>
      <c r="DG252" s="108">
        <v>0.16647595000000001</v>
      </c>
      <c r="DH252" s="245">
        <v>4.1951939400000002</v>
      </c>
      <c r="DI252" s="107">
        <v>117.86008899158401</v>
      </c>
      <c r="DJ252" s="108">
        <v>25.92921957814848</v>
      </c>
      <c r="DK252" s="108">
        <v>1.9429060276215557</v>
      </c>
      <c r="DL252" s="108">
        <v>79.326086476052595</v>
      </c>
      <c r="DM252" s="108">
        <f t="shared" si="927"/>
        <v>7.8512200828808298</v>
      </c>
      <c r="DN252" s="108">
        <f t="shared" si="928"/>
        <v>24.8243055018159</v>
      </c>
      <c r="DO252" s="108">
        <v>16.429255978358686</v>
      </c>
      <c r="DP252" s="108">
        <f t="shared" si="929"/>
        <v>0.31782395690134879</v>
      </c>
      <c r="DQ252" s="108">
        <f t="shared" si="930"/>
        <v>9.6155177879420322</v>
      </c>
      <c r="DR252" s="108">
        <v>12.074377852588267</v>
      </c>
      <c r="DS252" s="110">
        <v>304.27432188522431</v>
      </c>
      <c r="DT252" s="244">
        <v>218.02</v>
      </c>
      <c r="DU252" s="108">
        <v>47.964399999999998</v>
      </c>
      <c r="DV252" s="108">
        <v>146.73901506000001</v>
      </c>
      <c r="DW252" s="108">
        <f t="shared" si="931"/>
        <v>14.523347276548442</v>
      </c>
      <c r="DX252" s="108">
        <f t="shared" si="932"/>
        <v>45.920507372876401</v>
      </c>
      <c r="DY252" s="108">
        <v>4.2406588945833299</v>
      </c>
      <c r="DZ252" s="108">
        <v>2.5416870093333301</v>
      </c>
      <c r="EA252" s="108"/>
      <c r="EB252" s="108">
        <v>30.62392055036592</v>
      </c>
      <c r="EC252" s="108">
        <f t="shared" si="933"/>
        <v>0.59241974304682876</v>
      </c>
      <c r="ED252" s="108">
        <f t="shared" si="934"/>
        <v>17.92320073267156</v>
      </c>
      <c r="EE252" s="108">
        <v>22.506484075714134</v>
      </c>
      <c r="EF252" s="245">
        <v>567.16339870799595</v>
      </c>
      <c r="EG252" s="249">
        <v>1157.1722171507936</v>
      </c>
      <c r="EH252" s="250">
        <v>254.57388777317465</v>
      </c>
      <c r="EI252" s="250">
        <v>1609.4472543983743</v>
      </c>
      <c r="EJ252" s="250">
        <v>778.81901816999311</v>
      </c>
      <c r="EK252" s="250">
        <f t="shared" si="935"/>
        <v>77.082833504356898</v>
      </c>
      <c r="EL252" s="250">
        <v>243.72362354611764</v>
      </c>
      <c r="EM252" s="250">
        <v>277.40844625127829</v>
      </c>
      <c r="EN252" s="250">
        <f t="shared" si="936"/>
        <v>5.3664663927309793</v>
      </c>
      <c r="EO252" s="250">
        <f t="shared" si="937"/>
        <v>162.35828652059314</v>
      </c>
      <c r="EP252" s="250">
        <v>4077.4208237436142</v>
      </c>
      <c r="EQ252" s="245">
        <v>5137.5502379169538</v>
      </c>
      <c r="ER252" s="244">
        <v>490.13</v>
      </c>
      <c r="ES252" s="108">
        <v>107.82859999999999</v>
      </c>
      <c r="ET252" s="108">
        <v>329.88346689000002</v>
      </c>
      <c r="EU252" s="108">
        <f t="shared" si="938"/>
        <v>32.649886251970862</v>
      </c>
      <c r="EV252" s="108">
        <f t="shared" si="939"/>
        <v>103.23373212855661</v>
      </c>
      <c r="EW252" s="108">
        <v>37.821013762024997</v>
      </c>
      <c r="EX252" s="108">
        <v>70.493404887597805</v>
      </c>
      <c r="EY252" s="108">
        <f t="shared" si="940"/>
        <v>1.3636949175505797</v>
      </c>
      <c r="EZ252" s="108">
        <f t="shared" si="941"/>
        <v>41.257534091754593</v>
      </c>
      <c r="FA252" s="108">
        <v>51.807824276981101</v>
      </c>
      <c r="FB252" s="245">
        <v>1305.5571717799246</v>
      </c>
      <c r="FC252" s="244">
        <v>0.83333333333333293</v>
      </c>
      <c r="FD252" s="108">
        <v>6.0833333333333302E-2</v>
      </c>
      <c r="FE252" s="108">
        <f t="shared" si="942"/>
        <v>1.1768208333333328E-3</v>
      </c>
      <c r="FF252" s="108">
        <f t="shared" si="943"/>
        <v>3.5603803333333316E-2</v>
      </c>
      <c r="FG252" s="108">
        <v>4.4708333333333301E-2</v>
      </c>
      <c r="FH252" s="245">
        <v>1.1266499999999995</v>
      </c>
      <c r="FI252" s="244">
        <v>2175.0635550000002</v>
      </c>
      <c r="FJ252" s="108">
        <v>158.77963951500001</v>
      </c>
      <c r="FK252" s="108">
        <f t="shared" si="944"/>
        <v>3.0715921264176753</v>
      </c>
      <c r="FL252" s="108">
        <f t="shared" si="945"/>
        <v>92.928642059665023</v>
      </c>
      <c r="FM252" s="108">
        <v>116.69199999999999</v>
      </c>
      <c r="FN252" s="245">
        <v>2940.6422334180002</v>
      </c>
      <c r="FO252" s="244">
        <v>1233.25965</v>
      </c>
      <c r="FP252" s="108">
        <v>90.027954449999996</v>
      </c>
      <c r="FQ252" s="108">
        <f t="shared" si="946"/>
        <v>1.74159077883525</v>
      </c>
      <c r="FR252" s="108">
        <f t="shared" si="947"/>
        <v>52.6904808450426</v>
      </c>
      <c r="FS252" s="108">
        <v>66.1643802225</v>
      </c>
      <c r="FT252" s="110">
        <v>1667.3423816069999</v>
      </c>
      <c r="FU252" s="253">
        <f t="shared" si="808"/>
        <v>7624.8858641289753</v>
      </c>
      <c r="FV252" s="254">
        <f t="shared" si="809"/>
        <v>1954.9115620510445</v>
      </c>
      <c r="FW252" s="254">
        <f t="shared" si="810"/>
        <v>223.75682014621657</v>
      </c>
      <c r="FX252" s="254">
        <f t="shared" si="811"/>
        <v>1315.0689999999997</v>
      </c>
      <c r="FY252" s="254">
        <f t="shared" si="812"/>
        <v>1021.64</v>
      </c>
      <c r="FZ252" s="254">
        <f t="shared" si="813"/>
        <v>0</v>
      </c>
      <c r="GA252" s="254">
        <f t="shared" si="948"/>
        <v>95.602000000000004</v>
      </c>
      <c r="GB252" s="254">
        <f t="shared" si="949"/>
        <v>3.1030000000000002</v>
      </c>
      <c r="GC252" s="254">
        <f t="shared" si="950"/>
        <v>2175.0635550000002</v>
      </c>
      <c r="GD252" s="254">
        <f t="shared" si="951"/>
        <v>1233.25965</v>
      </c>
      <c r="GE252" s="254">
        <f t="shared" si="814"/>
        <v>4206.501275835737</v>
      </c>
      <c r="GF252" s="255">
        <f t="shared" si="815"/>
        <v>1605.9866612972432</v>
      </c>
      <c r="GG252" s="255">
        <f t="shared" si="816"/>
        <v>416.33425727456631</v>
      </c>
      <c r="GH252" s="254">
        <f t="shared" si="817"/>
        <v>1449.3309544731994</v>
      </c>
      <c r="GI252" s="255">
        <f t="shared" si="818"/>
        <v>1034.8613754563969</v>
      </c>
      <c r="GJ252" s="256">
        <f t="shared" si="819"/>
        <v>28.037307314284046</v>
      </c>
      <c r="GK252" s="253">
        <f t="shared" si="952"/>
        <v>21303.12368163517</v>
      </c>
      <c r="GL252" s="257">
        <f t="shared" si="953"/>
        <v>26841.935838860314</v>
      </c>
      <c r="GM252" s="221">
        <f t="shared" si="954"/>
        <v>23793.356610053313</v>
      </c>
      <c r="GN252" s="222">
        <f t="shared" si="955"/>
        <v>12786.731475213042</v>
      </c>
      <c r="GO252" s="222">
        <f t="shared" si="956"/>
        <v>837.82950208376781</v>
      </c>
      <c r="GP252" s="55">
        <f t="shared" si="957"/>
        <v>0.53740763376825595</v>
      </c>
      <c r="GQ252" s="56">
        <f t="shared" si="958"/>
        <v>3.5212749332297358E-2</v>
      </c>
      <c r="GR252" s="258">
        <f t="shared" si="959"/>
        <v>1.0896662310830587</v>
      </c>
      <c r="GS252" s="227">
        <f t="shared" si="820"/>
        <v>26841.935838860314</v>
      </c>
      <c r="GT252" s="222">
        <f t="shared" si="1047"/>
        <v>12934.824715112098</v>
      </c>
      <c r="GU252" s="222">
        <f t="shared" si="1048"/>
        <v>841.84176476618427</v>
      </c>
      <c r="GV252" s="37">
        <f t="shared" si="1013"/>
        <v>0.48188866826757526</v>
      </c>
      <c r="GW252" s="228">
        <f t="shared" si="1014"/>
        <v>3.136293037208631E-2</v>
      </c>
      <c r="GX252" s="258">
        <f t="shared" si="960"/>
        <v>1.0803700722321652</v>
      </c>
      <c r="GY252" s="221">
        <f t="shared" si="1019"/>
        <v>18775.034881764026</v>
      </c>
      <c r="GZ252" s="222">
        <f t="shared" si="961"/>
        <v>10400.172280956544</v>
      </c>
      <c r="HA252" s="222">
        <f t="shared" si="962"/>
        <v>544.49999840780538</v>
      </c>
      <c r="HB252" s="55">
        <f t="shared" si="963"/>
        <v>0.55393624280603126</v>
      </c>
      <c r="HC252" s="56">
        <f t="shared" si="964"/>
        <v>2.9001277592121649E-2</v>
      </c>
      <c r="HD252" s="258">
        <f t="shared" si="965"/>
        <v>1.0912941071467248</v>
      </c>
      <c r="HE252" s="221">
        <f t="shared" si="966"/>
        <v>21760.464757277983</v>
      </c>
      <c r="HF252" s="222">
        <f t="shared" si="967"/>
        <v>12687.978082814017</v>
      </c>
      <c r="HG252" s="222">
        <f t="shared" si="968"/>
        <v>645.07394541519625</v>
      </c>
      <c r="HH252" s="55">
        <f t="shared" si="969"/>
        <v>0.58307477456658685</v>
      </c>
      <c r="HI252" s="56">
        <f t="shared" si="970"/>
        <v>2.9644309191486615E-2</v>
      </c>
      <c r="HJ252" s="259">
        <f t="shared" si="971"/>
        <v>1.0959597206683456</v>
      </c>
      <c r="HK252" s="54">
        <f t="shared" si="821"/>
        <v>3.7465870140514328</v>
      </c>
      <c r="HL252" s="55">
        <f t="shared" si="822"/>
        <v>4.2394679178516785</v>
      </c>
      <c r="HM252" s="55">
        <f t="shared" si="823"/>
        <v>2.9610083009212076</v>
      </c>
      <c r="HN252" s="56">
        <f t="shared" si="824"/>
        <v>3.4463549376136791</v>
      </c>
      <c r="HQ252" s="57">
        <f t="shared" si="825"/>
        <v>1815.7188903630743</v>
      </c>
      <c r="HR252" s="58">
        <f t="shared" si="972"/>
        <v>2100.2420404829682</v>
      </c>
      <c r="HS252" s="58">
        <f t="shared" si="826"/>
        <v>79.820592863008613</v>
      </c>
      <c r="HT252" s="58">
        <f t="shared" si="973"/>
        <v>92.184802697488649</v>
      </c>
      <c r="HU252" s="58">
        <f t="shared" si="827"/>
        <v>2369.3887900904415</v>
      </c>
      <c r="HV252" s="55">
        <f t="shared" si="1020"/>
        <v>0.76632374473830733</v>
      </c>
      <c r="HW252" s="56">
        <f t="shared" si="1021"/>
        <v>3.3688263064653813E-2</v>
      </c>
      <c r="HX252" s="260">
        <f t="shared" si="1022"/>
        <v>1.1253012427492075</v>
      </c>
      <c r="HY252" s="57">
        <f t="shared" si="828"/>
        <v>2223.5382544140884</v>
      </c>
      <c r="HZ252" s="58">
        <f t="shared" si="974"/>
        <v>2571.9666988807762</v>
      </c>
      <c r="IA252" s="58">
        <f t="shared" si="829"/>
        <v>116.90987265831754</v>
      </c>
      <c r="IB252" s="58">
        <f t="shared" si="975"/>
        <v>135.01921193309093</v>
      </c>
      <c r="IC252" s="58">
        <f t="shared" si="830"/>
        <v>2998.1534858221034</v>
      </c>
      <c r="ID252" s="55">
        <f t="shared" si="1023"/>
        <v>0.74163589853852563</v>
      </c>
      <c r="IE252" s="56">
        <f t="shared" si="1024"/>
        <v>3.8993958518524767E-2</v>
      </c>
      <c r="IF252" s="260">
        <f t="shared" si="1025"/>
        <v>1.1222545094755068</v>
      </c>
      <c r="IG252" s="57">
        <f t="shared" si="831"/>
        <v>78.375708253194162</v>
      </c>
      <c r="IH252" s="58">
        <f t="shared" si="976"/>
        <v>90.657181736469695</v>
      </c>
      <c r="II252" s="58">
        <f t="shared" si="832"/>
        <v>152.98060053061238</v>
      </c>
      <c r="IJ252" s="58">
        <f t="shared" si="977"/>
        <v>176.67729555280425</v>
      </c>
      <c r="IK252" s="58">
        <f t="shared" si="833"/>
        <v>1613.4062323613744</v>
      </c>
      <c r="IL252" s="55">
        <f t="shared" si="834"/>
        <v>4.857778945013979E-2</v>
      </c>
      <c r="IM252" s="56">
        <f t="shared" si="835"/>
        <v>9.4818401876823444E-2</v>
      </c>
      <c r="IN252" s="260">
        <f t="shared" si="836"/>
        <v>1.0222995100575569</v>
      </c>
      <c r="IO252" s="57">
        <f t="shared" si="837"/>
        <v>48.259873560524426</v>
      </c>
      <c r="IP252" s="58">
        <f t="shared" si="978"/>
        <v>55.822195747458608</v>
      </c>
      <c r="IQ252" s="58">
        <f t="shared" si="838"/>
        <v>2.1187857306622955</v>
      </c>
      <c r="IR252" s="58">
        <f t="shared" si="979"/>
        <v>2.446985640341885</v>
      </c>
      <c r="IS252" s="58">
        <f t="shared" si="839"/>
        <v>66.131244099930441</v>
      </c>
      <c r="IT252" s="55">
        <f t="shared" si="1026"/>
        <v>0.7297590453250703</v>
      </c>
      <c r="IU252" s="56">
        <f t="shared" si="1027"/>
        <v>3.2039102840113118E-2</v>
      </c>
      <c r="IV252" s="260">
        <f t="shared" si="1028"/>
        <v>1.1193160994323721</v>
      </c>
      <c r="IW252" s="57">
        <f t="shared" si="840"/>
        <v>53.251930749251201</v>
      </c>
      <c r="IX252" s="58">
        <f t="shared" si="980"/>
        <v>61.596508297658865</v>
      </c>
      <c r="IY252" s="58">
        <f t="shared" si="841"/>
        <v>1.4427446833999999</v>
      </c>
      <c r="IZ252" s="58">
        <f t="shared" si="981"/>
        <v>1.66622583485866</v>
      </c>
      <c r="JA252" s="58">
        <f t="shared" si="842"/>
        <v>1096.2197200000001</v>
      </c>
      <c r="JB252" s="55">
        <f t="shared" si="1050"/>
        <v>4.8577789450139797E-2</v>
      </c>
      <c r="JC252" s="56">
        <f t="shared" si="1051"/>
        <v>1.3161090400745572E-3</v>
      </c>
      <c r="JD252" s="260">
        <f t="shared" si="1052"/>
        <v>1.0078160048971445</v>
      </c>
      <c r="JE252" s="57">
        <f t="shared" si="843"/>
        <v>0</v>
      </c>
      <c r="JF252" s="58">
        <f t="shared" si="982"/>
        <v>0</v>
      </c>
      <c r="JG252" s="58">
        <f t="shared" si="844"/>
        <v>0</v>
      </c>
      <c r="JH252" s="58">
        <f t="shared" si="983"/>
        <v>0</v>
      </c>
      <c r="JI252" s="58">
        <f t="shared" si="845"/>
        <v>0</v>
      </c>
      <c r="JJ252" s="55"/>
      <c r="JK252" s="56"/>
      <c r="JL252" s="260"/>
      <c r="JM252" s="57">
        <f t="shared" si="846"/>
        <v>2652.6619838231964</v>
      </c>
      <c r="JN252" s="58">
        <f t="shared" si="984"/>
        <v>3068.3341166882915</v>
      </c>
      <c r="JO252" s="58">
        <f t="shared" si="847"/>
        <v>170.15434669656798</v>
      </c>
      <c r="JP252" s="58">
        <f t="shared" si="985"/>
        <v>196.51125499986637</v>
      </c>
      <c r="JQ252" s="58">
        <f t="shared" si="848"/>
        <v>3590.6942307803715</v>
      </c>
      <c r="JR252" s="55">
        <f t="shared" si="849"/>
        <v>0.73876019881723232</v>
      </c>
      <c r="JS252" s="56">
        <f t="shared" si="850"/>
        <v>4.7387590187424021E-2</v>
      </c>
      <c r="JT252" s="260">
        <f t="shared" si="851"/>
        <v>1.1231040608746923</v>
      </c>
      <c r="JU252" s="57">
        <f t="shared" si="852"/>
        <v>4.9831555963841598</v>
      </c>
      <c r="JV252" s="58">
        <f t="shared" si="986"/>
        <v>5.7640160783375576</v>
      </c>
      <c r="JW252" s="58">
        <f t="shared" si="853"/>
        <v>0.13500771037000001</v>
      </c>
      <c r="JX252" s="58">
        <f t="shared" si="987"/>
        <v>0.15592040470631302</v>
      </c>
      <c r="JY252" s="58">
        <f t="shared" si="854"/>
        <v>102.580946</v>
      </c>
      <c r="JZ252" s="55">
        <f t="shared" si="1029"/>
        <v>4.8577789450139797E-2</v>
      </c>
      <c r="KA252" s="56">
        <f t="shared" si="1030"/>
        <v>1.3161090400745574E-3</v>
      </c>
      <c r="KB252" s="260">
        <f t="shared" si="1031"/>
        <v>1.0078160048971445</v>
      </c>
      <c r="KC252" s="57">
        <f t="shared" si="855"/>
        <v>0.16174067295224001</v>
      </c>
      <c r="KD252" s="58">
        <f t="shared" si="988"/>
        <v>0.18708543640385603</v>
      </c>
      <c r="KE252" s="58">
        <f t="shared" si="856"/>
        <v>4.3820100550000006E-3</v>
      </c>
      <c r="KF252" s="58">
        <f t="shared" si="989"/>
        <v>5.0607834125195013E-3</v>
      </c>
      <c r="KG252" s="58">
        <f t="shared" si="857"/>
        <v>3.3295190000000003</v>
      </c>
      <c r="KH252" s="55">
        <f t="shared" si="1032"/>
        <v>4.8577789450139797E-2</v>
      </c>
      <c r="KI252" s="56">
        <f t="shared" si="1033"/>
        <v>1.3161090400745574E-3</v>
      </c>
      <c r="KJ252" s="260">
        <f t="shared" si="1034"/>
        <v>1.0078160048971445</v>
      </c>
      <c r="KK252" s="57">
        <f t="shared" si="858"/>
        <v>185.80589298323719</v>
      </c>
      <c r="KL252" s="58">
        <f t="shared" si="990"/>
        <v>214.92167641371046</v>
      </c>
      <c r="KM252" s="58">
        <f t="shared" si="859"/>
        <v>8.1690440397821789</v>
      </c>
      <c r="KN252" s="58">
        <f t="shared" si="991"/>
        <v>9.4344289615444392</v>
      </c>
      <c r="KO252" s="58">
        <f t="shared" si="860"/>
        <v>241.48755705176532</v>
      </c>
      <c r="KP252" s="55">
        <f t="shared" si="992"/>
        <v>0.76942222303987196</v>
      </c>
      <c r="KQ252" s="56">
        <f t="shared" si="993"/>
        <v>3.3828012256677309E-2</v>
      </c>
      <c r="KR252" s="260">
        <f t="shared" si="994"/>
        <v>1.1258084214489072</v>
      </c>
      <c r="KS252" s="57">
        <f t="shared" si="861"/>
        <v>343.8737238887685</v>
      </c>
      <c r="KT252" s="58">
        <f t="shared" si="995"/>
        <v>397.75873642213855</v>
      </c>
      <c r="KU252" s="58">
        <f t="shared" si="862"/>
        <v>15.115767019595271</v>
      </c>
      <c r="KV252" s="58">
        <f t="shared" si="996"/>
        <v>17.457199330930578</v>
      </c>
      <c r="KW252" s="58">
        <f t="shared" si="863"/>
        <v>450.12968151428248</v>
      </c>
      <c r="KX252" s="55">
        <f t="shared" si="1035"/>
        <v>0.76394367670210495</v>
      </c>
      <c r="KY252" s="56">
        <f t="shared" si="1036"/>
        <v>3.3580915990130397E-2</v>
      </c>
      <c r="KZ252" s="260">
        <f t="shared" si="1037"/>
        <v>1.1249116580260912</v>
      </c>
      <c r="LA252" s="57">
        <f t="shared" si="864"/>
        <v>1907.1660352053552</v>
      </c>
      <c r="LB252" s="58">
        <f t="shared" si="997"/>
        <v>2206.0189529220347</v>
      </c>
      <c r="LC252" s="58">
        <f t="shared" si="865"/>
        <v>82.449299897087883</v>
      </c>
      <c r="LD252" s="58">
        <f t="shared" si="998"/>
        <v>95.220696451146793</v>
      </c>
      <c r="LE252" s="58">
        <f t="shared" si="866"/>
        <v>4077.4208237436142</v>
      </c>
      <c r="LF252" s="55">
        <f t="shared" si="999"/>
        <v>0.46773833696525918</v>
      </c>
      <c r="LG252" s="56">
        <f t="shared" si="1000"/>
        <v>2.0220944430599259E-2</v>
      </c>
      <c r="LH252" s="260">
        <f t="shared" si="1001"/>
        <v>1.0764268216947559</v>
      </c>
      <c r="LI252" s="57">
        <f t="shared" si="867"/>
        <v>774.2379447887796</v>
      </c>
      <c r="LJ252" s="58">
        <f t="shared" si="1002"/>
        <v>895.56103073718145</v>
      </c>
      <c r="LK252" s="58">
        <f t="shared" si="868"/>
        <v>34.013581169521444</v>
      </c>
      <c r="LL252" s="58">
        <f t="shared" si="1003"/>
        <v>39.282284892680316</v>
      </c>
      <c r="LM252" s="58">
        <f t="shared" si="869"/>
        <v>1036.1564855396227</v>
      </c>
      <c r="LN252" s="55">
        <f t="shared" si="1038"/>
        <v>0.74722105743087841</v>
      </c>
      <c r="LO252" s="56">
        <f t="shared" si="1039"/>
        <v>3.2826683656578592E-2</v>
      </c>
      <c r="LP252" s="260">
        <f t="shared" si="1040"/>
        <v>1.1221743929978227</v>
      </c>
      <c r="LQ252" s="57">
        <f t="shared" si="870"/>
        <v>4.3436640066666643E-2</v>
      </c>
      <c r="LR252" s="58">
        <f t="shared" si="1004"/>
        <v>5.0243161565113312E-2</v>
      </c>
      <c r="LS252" s="58">
        <f t="shared" si="871"/>
        <v>1.1768208333333328E-3</v>
      </c>
      <c r="LT252" s="58">
        <f t="shared" si="1005"/>
        <v>1.359110380416666E-3</v>
      </c>
      <c r="LU252" s="58">
        <f t="shared" si="872"/>
        <v>0.89416666666666633</v>
      </c>
      <c r="LV252" s="55">
        <f t="shared" si="873"/>
        <v>4.857778945013979E-2</v>
      </c>
      <c r="LW252" s="56">
        <f t="shared" si="874"/>
        <v>1.3161090400745572E-3</v>
      </c>
      <c r="LX252" s="260">
        <f t="shared" si="875"/>
        <v>1.0078160048971445</v>
      </c>
      <c r="LY252" s="57">
        <f t="shared" si="876"/>
        <v>113.37294331279132</v>
      </c>
      <c r="LZ252" s="58">
        <f t="shared" si="1006"/>
        <v>131.13848352990573</v>
      </c>
      <c r="MA252" s="58">
        <f t="shared" si="877"/>
        <v>3.0715921264176753</v>
      </c>
      <c r="MB252" s="58">
        <f t="shared" si="1007"/>
        <v>3.5473817467997732</v>
      </c>
      <c r="MC252" s="58">
        <f t="shared" si="878"/>
        <v>2333.8430423952382</v>
      </c>
      <c r="MD252" s="55">
        <f t="shared" si="1041"/>
        <v>4.8577792616437451E-2</v>
      </c>
      <c r="ME252" s="56">
        <f t="shared" si="1042"/>
        <v>1.3161091258584727E-3</v>
      </c>
      <c r="MF252" s="260">
        <f t="shared" si="1043"/>
        <v>1.0078160054065912</v>
      </c>
      <c r="MG252" s="57">
        <f t="shared" si="879"/>
        <v>64.282386630951976</v>
      </c>
      <c r="MH252" s="58">
        <f t="shared" si="1008"/>
        <v>74.35543661602216</v>
      </c>
      <c r="MI252" s="58">
        <f t="shared" si="880"/>
        <v>1.74159077883525</v>
      </c>
      <c r="MJ252" s="58">
        <f t="shared" si="1009"/>
        <v>2.0113631904768305</v>
      </c>
      <c r="MK252" s="58">
        <f t="shared" si="881"/>
        <v>1323.2876044499999</v>
      </c>
      <c r="ML252" s="55">
        <f t="shared" si="1053"/>
        <v>4.8577789450139804E-2</v>
      </c>
      <c r="MM252" s="56">
        <f t="shared" si="1054"/>
        <v>1.3161090400745574E-3</v>
      </c>
      <c r="MN252" s="260">
        <f t="shared" si="1055"/>
        <v>1.0078160048971445</v>
      </c>
      <c r="MO252" s="59">
        <v>3.4382886311229122</v>
      </c>
      <c r="MP252" s="60">
        <v>3.924088631122912</v>
      </c>
      <c r="MQ252" s="60">
        <v>2.7132999999999994</v>
      </c>
      <c r="MR252" s="61">
        <v>3.1445999999999996</v>
      </c>
      <c r="MS252" s="59">
        <f t="shared" si="882"/>
        <v>1.0896662310830587</v>
      </c>
      <c r="MT252" s="60">
        <f>GX252</f>
        <v>1.0803700722321652</v>
      </c>
      <c r="MU252" s="60">
        <f t="shared" si="1010"/>
        <v>1.0912941071467248</v>
      </c>
      <c r="MV252" s="61">
        <f t="shared" si="1044"/>
        <v>1.0959597206683456</v>
      </c>
      <c r="MW252" s="66">
        <f t="shared" si="1011"/>
        <v>3.7465870140514328</v>
      </c>
      <c r="MX252" s="67">
        <f t="shared" si="1045"/>
        <v>4.2394679178516785</v>
      </c>
      <c r="MY252" s="67">
        <f t="shared" si="1012"/>
        <v>2.9610083009212076</v>
      </c>
      <c r="MZ252" s="261">
        <f t="shared" si="1046"/>
        <v>3.4463549376136791</v>
      </c>
      <c r="NA252" s="59">
        <f t="shared" si="883"/>
        <v>1.0896776193515465</v>
      </c>
      <c r="NB252" s="60">
        <f>NF252/J252</f>
        <v>1.0803077055299448</v>
      </c>
      <c r="NC252" s="60">
        <f t="shared" si="884"/>
        <v>1.0913080015115697</v>
      </c>
      <c r="ND252" s="262">
        <f>NH252/L252</f>
        <v>1.0959703703170753</v>
      </c>
      <c r="NE252" s="62">
        <f t="shared" si="885"/>
        <v>3.7466261702055026</v>
      </c>
      <c r="NF252" s="63">
        <f>NE252+NQ252+NR252+OB252</f>
        <v>4.2392231853845352</v>
      </c>
      <c r="NG252" s="63">
        <f t="shared" si="886"/>
        <v>2.9610460005013413</v>
      </c>
      <c r="NH252" s="64">
        <f>NG252+NM252</f>
        <v>3.4463884264990745</v>
      </c>
      <c r="NI252" s="238">
        <f t="shared" si="1015"/>
        <v>-3.9156154069797111E-5</v>
      </c>
      <c r="NJ252" s="238">
        <f t="shared" si="1016"/>
        <v>2.4473246714329377E-4</v>
      </c>
      <c r="NK252" s="238">
        <f t="shared" si="1017"/>
        <v>-3.7699580133665478E-5</v>
      </c>
      <c r="NL252" s="238">
        <f t="shared" si="1018"/>
        <v>-3.3488885395449586E-5</v>
      </c>
      <c r="NM252" s="239">
        <f t="shared" si="887"/>
        <v>0.4853424259977332</v>
      </c>
      <c r="NN252" s="240">
        <f t="shared" si="888"/>
        <v>0.61241428582078394</v>
      </c>
      <c r="NO252" s="240">
        <f>O252*IN252</f>
        <v>0.30023774370642797</v>
      </c>
      <c r="NP252" s="240">
        <f t="shared" si="889"/>
        <v>1.3431793193188466E-2</v>
      </c>
      <c r="NQ252" s="240">
        <f>Q252*JD252+0.003</f>
        <v>0.22482030267786149</v>
      </c>
      <c r="NR252" s="240">
        <f t="shared" si="890"/>
        <v>0</v>
      </c>
      <c r="NS252" s="240">
        <f t="shared" si="891"/>
        <v>0.73529622865466093</v>
      </c>
      <c r="NT252" s="240">
        <f t="shared" si="892"/>
        <v>1.8846159291576604E-2</v>
      </c>
      <c r="NU252" s="240">
        <f t="shared" si="893"/>
        <v>6.046896029382867E-4</v>
      </c>
      <c r="NV252" s="240">
        <f t="shared" si="894"/>
        <v>4.942298970160703E-2</v>
      </c>
      <c r="NW252" s="240">
        <f t="shared" si="895"/>
        <v>9.224275595813948E-2</v>
      </c>
      <c r="NX252" s="240">
        <f t="shared" si="896"/>
        <v>0.79892398706184775</v>
      </c>
      <c r="NY252" s="240">
        <f t="shared" si="897"/>
        <v>0.21164209051938937</v>
      </c>
      <c r="NZ252" s="240">
        <f t="shared" si="898"/>
        <v>1.0078160048971445E-4</v>
      </c>
      <c r="OA252" s="240">
        <f t="shared" si="899"/>
        <v>0.42812023909671998</v>
      </c>
      <c r="OB252" s="241">
        <f t="shared" si="900"/>
        <v>0.2677767125011713</v>
      </c>
      <c r="OC252" s="4"/>
      <c r="OD252" s="4"/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136"/>
      <c r="OP252" s="13"/>
      <c r="OQ252" s="13"/>
      <c r="OR252" s="13"/>
      <c r="OS252" s="13"/>
      <c r="OT252" s="13"/>
    </row>
    <row r="253" spans="1:410" ht="15" customHeight="1">
      <c r="A253" s="242">
        <v>234</v>
      </c>
      <c r="B253" s="49" t="s">
        <v>303</v>
      </c>
      <c r="C253" s="50">
        <v>1</v>
      </c>
      <c r="D253" s="51">
        <v>320.5</v>
      </c>
      <c r="E253" s="52">
        <v>320.5</v>
      </c>
      <c r="F253" s="52"/>
      <c r="G253" s="52"/>
      <c r="H253" s="53"/>
      <c r="I253" s="57">
        <v>1.2462931451331143</v>
      </c>
      <c r="J253" s="58"/>
      <c r="K253" s="58">
        <v>0.77919999999999989</v>
      </c>
      <c r="L253" s="243"/>
      <c r="M253" s="1">
        <v>0</v>
      </c>
      <c r="N253" s="2">
        <v>0</v>
      </c>
      <c r="O253" s="2">
        <v>0.46709314513311434</v>
      </c>
      <c r="P253" s="2">
        <v>0</v>
      </c>
      <c r="Q253" s="2">
        <v>0</v>
      </c>
      <c r="R253" s="2">
        <v>0</v>
      </c>
      <c r="S253" s="2">
        <v>0.26140000000000002</v>
      </c>
      <c r="T253" s="2">
        <v>0</v>
      </c>
      <c r="U253" s="2">
        <v>0</v>
      </c>
      <c r="V253" s="2">
        <v>0.1865</v>
      </c>
      <c r="W253" s="2">
        <v>0</v>
      </c>
      <c r="X253" s="2">
        <v>0.32779999999999998</v>
      </c>
      <c r="Y253" s="2">
        <v>0</v>
      </c>
      <c r="Z253" s="2">
        <v>3.5000000000000001E-3</v>
      </c>
      <c r="AA253" s="2">
        <v>0</v>
      </c>
      <c r="AB253" s="3">
        <v>0</v>
      </c>
      <c r="AC253" s="244">
        <v>0</v>
      </c>
      <c r="AD253" s="108">
        <v>0</v>
      </c>
      <c r="AE253" s="108">
        <v>0</v>
      </c>
      <c r="AF253" s="108">
        <f t="shared" si="901"/>
        <v>0</v>
      </c>
      <c r="AG253" s="108">
        <f t="shared" si="902"/>
        <v>0</v>
      </c>
      <c r="AH253" s="108">
        <v>0</v>
      </c>
      <c r="AI253" s="108">
        <v>0</v>
      </c>
      <c r="AJ253" s="108">
        <f t="shared" si="903"/>
        <v>0</v>
      </c>
      <c r="AK253" s="108">
        <f t="shared" si="904"/>
        <v>0</v>
      </c>
      <c r="AL253" s="108">
        <v>0</v>
      </c>
      <c r="AM253" s="245">
        <v>0</v>
      </c>
      <c r="AN253" s="244">
        <v>0</v>
      </c>
      <c r="AO253" s="108">
        <v>0</v>
      </c>
      <c r="AP253" s="108">
        <v>0</v>
      </c>
      <c r="AQ253" s="108">
        <f t="shared" si="905"/>
        <v>0</v>
      </c>
      <c r="AR253" s="108">
        <f t="shared" si="906"/>
        <v>0</v>
      </c>
      <c r="AS253" s="246">
        <v>0</v>
      </c>
      <c r="AT253" s="247">
        <v>0</v>
      </c>
      <c r="AU253" s="108">
        <v>0</v>
      </c>
      <c r="AV253" s="108">
        <f t="shared" si="907"/>
        <v>0</v>
      </c>
      <c r="AW253" s="108">
        <f t="shared" si="908"/>
        <v>0</v>
      </c>
      <c r="AX253" s="108">
        <v>0</v>
      </c>
      <c r="AY253" s="245">
        <v>0</v>
      </c>
      <c r="AZ253" s="248">
        <v>19</v>
      </c>
      <c r="BA253" s="108">
        <v>96.846166666666647</v>
      </c>
      <c r="BB253" s="108">
        <v>10.099669917901599</v>
      </c>
      <c r="BC253" s="109">
        <v>8.0797359343212793</v>
      </c>
      <c r="BD253" s="109">
        <v>2.0199339835803194</v>
      </c>
      <c r="BE253" s="108">
        <v>3.7873768749999996</v>
      </c>
      <c r="BF253" s="109">
        <v>3.0299014999999998</v>
      </c>
      <c r="BG253" s="109">
        <v>0.75747537499999984</v>
      </c>
      <c r="BH253" s="108">
        <v>8.0835245825484812</v>
      </c>
      <c r="BI253" s="109">
        <f t="shared" si="909"/>
        <v>4.7310282653789848</v>
      </c>
      <c r="BJ253" s="108">
        <f t="shared" si="910"/>
        <v>0.15637578304940036</v>
      </c>
      <c r="BK253" s="108">
        <v>5.9408369021058363</v>
      </c>
      <c r="BL253" s="245">
        <v>149.70908993306708</v>
      </c>
      <c r="BM253" s="244">
        <v>0</v>
      </c>
      <c r="BN253" s="108">
        <v>0</v>
      </c>
      <c r="BO253" s="108">
        <v>0</v>
      </c>
      <c r="BP253" s="108">
        <f t="shared" si="911"/>
        <v>0</v>
      </c>
      <c r="BQ253" s="108">
        <f t="shared" si="912"/>
        <v>0</v>
      </c>
      <c r="BR253" s="108">
        <v>0</v>
      </c>
      <c r="BS253" s="108">
        <v>0</v>
      </c>
      <c r="BT253" s="108">
        <f t="shared" si="913"/>
        <v>0</v>
      </c>
      <c r="BU253" s="108">
        <f t="shared" si="914"/>
        <v>0</v>
      </c>
      <c r="BV253" s="108">
        <v>0</v>
      </c>
      <c r="BW253" s="245">
        <v>0</v>
      </c>
      <c r="BX253" s="107">
        <v>0</v>
      </c>
      <c r="BY253" s="108">
        <v>0</v>
      </c>
      <c r="BZ253" s="109">
        <f t="shared" si="915"/>
        <v>0</v>
      </c>
      <c r="CA253" s="109">
        <f t="shared" si="916"/>
        <v>0</v>
      </c>
      <c r="CB253" s="108">
        <v>0</v>
      </c>
      <c r="CC253" s="110">
        <v>0</v>
      </c>
      <c r="CD253" s="244">
        <v>0</v>
      </c>
      <c r="CE253" s="108">
        <v>0</v>
      </c>
      <c r="CF253" s="109">
        <f t="shared" si="917"/>
        <v>0</v>
      </c>
      <c r="CG253" s="109">
        <f t="shared" si="918"/>
        <v>0</v>
      </c>
      <c r="CH253" s="108">
        <v>0</v>
      </c>
      <c r="CI253" s="245">
        <v>0</v>
      </c>
      <c r="CJ253" s="249">
        <v>29.89920004715303</v>
      </c>
      <c r="CK253" s="250">
        <v>6.5778240103736669</v>
      </c>
      <c r="CL253" s="250">
        <v>5.0963800802525343</v>
      </c>
      <c r="CM253" s="251">
        <v>5.0963800802525343</v>
      </c>
      <c r="CN253" s="252">
        <f t="shared" si="806"/>
        <v>2.484230470119098</v>
      </c>
      <c r="CO253" s="250">
        <v>20.123746289336488</v>
      </c>
      <c r="CP253" s="252">
        <f t="shared" si="919"/>
        <v>1.9917276652407896</v>
      </c>
      <c r="CQ253" s="250">
        <v>6.2975251637849601</v>
      </c>
      <c r="CR253" s="250">
        <v>4.5038919811794473</v>
      </c>
      <c r="CS253" s="252">
        <f t="shared" si="920"/>
        <v>8.712779037591642E-2</v>
      </c>
      <c r="CT253" s="252">
        <f t="shared" si="921"/>
        <v>2.6359838520409329</v>
      </c>
      <c r="CU253" s="250">
        <f t="shared" si="807"/>
        <v>66.201042408295166</v>
      </c>
      <c r="CV253" s="245">
        <f t="shared" si="922"/>
        <v>83.413313434451922</v>
      </c>
      <c r="CW253" s="244">
        <v>0</v>
      </c>
      <c r="CX253" s="108">
        <v>0</v>
      </c>
      <c r="CY253" s="108">
        <f t="shared" si="923"/>
        <v>0</v>
      </c>
      <c r="CZ253" s="108">
        <f t="shared" si="924"/>
        <v>0</v>
      </c>
      <c r="DA253" s="108">
        <v>0</v>
      </c>
      <c r="DB253" s="245">
        <v>0</v>
      </c>
      <c r="DC253" s="244">
        <v>0</v>
      </c>
      <c r="DD253" s="108">
        <v>0</v>
      </c>
      <c r="DE253" s="108">
        <f t="shared" si="925"/>
        <v>0</v>
      </c>
      <c r="DF253" s="108">
        <f t="shared" si="926"/>
        <v>0</v>
      </c>
      <c r="DG253" s="108">
        <v>0</v>
      </c>
      <c r="DH253" s="245">
        <v>0</v>
      </c>
      <c r="DI253" s="107">
        <v>23.142896763056005</v>
      </c>
      <c r="DJ253" s="108">
        <v>5.0914372878723206</v>
      </c>
      <c r="DK253" s="108">
        <v>0.39796324046798648</v>
      </c>
      <c r="DL253" s="108">
        <v>15.576396095065133</v>
      </c>
      <c r="DM253" s="108">
        <f t="shared" si="927"/>
        <v>1.5416582271129766</v>
      </c>
      <c r="DN253" s="108">
        <f t="shared" si="928"/>
        <v>4.8744773939896824</v>
      </c>
      <c r="DO253" s="108">
        <v>3.2272346172116855</v>
      </c>
      <c r="DP253" s="108">
        <f t="shared" si="929"/>
        <v>6.2430853669960061E-2</v>
      </c>
      <c r="DQ253" s="108">
        <f t="shared" si="930"/>
        <v>1.8887971499462488</v>
      </c>
      <c r="DR253" s="108">
        <v>2.3717964001836567</v>
      </c>
      <c r="DS253" s="110">
        <v>59.769269284628145</v>
      </c>
      <c r="DT253" s="244">
        <v>0</v>
      </c>
      <c r="DU253" s="108">
        <v>0</v>
      </c>
      <c r="DV253" s="108">
        <v>0</v>
      </c>
      <c r="DW253" s="108">
        <f t="shared" si="931"/>
        <v>0</v>
      </c>
      <c r="DX253" s="108">
        <f t="shared" si="932"/>
        <v>0</v>
      </c>
      <c r="DY253" s="108">
        <v>0</v>
      </c>
      <c r="DZ253" s="108">
        <v>0</v>
      </c>
      <c r="EA253" s="108"/>
      <c r="EB253" s="108">
        <v>0</v>
      </c>
      <c r="EC253" s="108">
        <f t="shared" si="933"/>
        <v>0</v>
      </c>
      <c r="ED253" s="108">
        <f t="shared" si="934"/>
        <v>0</v>
      </c>
      <c r="EE253" s="108">
        <v>0</v>
      </c>
      <c r="EF253" s="245">
        <v>0</v>
      </c>
      <c r="EG253" s="249">
        <v>17.4309266666667</v>
      </c>
      <c r="EH253" s="250">
        <v>3.8348038666666699</v>
      </c>
      <c r="EI253" s="250">
        <v>44.7076133333332</v>
      </c>
      <c r="EJ253" s="250">
        <v>11.73193748578</v>
      </c>
      <c r="EK253" s="250">
        <f t="shared" si="935"/>
        <v>1.1611567807175898</v>
      </c>
      <c r="EL253" s="250">
        <v>3.671392516799993</v>
      </c>
      <c r="EM253" s="250">
        <v>5.6724855387286004</v>
      </c>
      <c r="EN253" s="250">
        <f t="shared" si="936"/>
        <v>0.10973423274670478</v>
      </c>
      <c r="EO253" s="250">
        <f t="shared" si="937"/>
        <v>3.3199242662806108</v>
      </c>
      <c r="EP253" s="250">
        <v>83.377766891175156</v>
      </c>
      <c r="EQ253" s="245">
        <v>105.05598628288071</v>
      </c>
      <c r="ER253" s="244">
        <v>0</v>
      </c>
      <c r="ES253" s="108">
        <v>0</v>
      </c>
      <c r="ET253" s="108">
        <v>0</v>
      </c>
      <c r="EU253" s="108">
        <f t="shared" si="938"/>
        <v>0</v>
      </c>
      <c r="EV253" s="108">
        <f t="shared" si="939"/>
        <v>0</v>
      </c>
      <c r="EW253" s="108">
        <v>0</v>
      </c>
      <c r="EX253" s="108">
        <v>0</v>
      </c>
      <c r="EY253" s="108">
        <f t="shared" si="940"/>
        <v>0</v>
      </c>
      <c r="EZ253" s="108">
        <f t="shared" si="941"/>
        <v>0</v>
      </c>
      <c r="FA253" s="108">
        <v>0</v>
      </c>
      <c r="FB253" s="245">
        <v>0</v>
      </c>
      <c r="FC253" s="244">
        <v>0.83333333333333293</v>
      </c>
      <c r="FD253" s="108">
        <v>6.0833333333333302E-2</v>
      </c>
      <c r="FE253" s="108">
        <f t="shared" si="942"/>
        <v>1.1768208333333328E-3</v>
      </c>
      <c r="FF253" s="108">
        <f t="shared" si="943"/>
        <v>3.5603803333333316E-2</v>
      </c>
      <c r="FG253" s="108">
        <v>4.4708333333333301E-2</v>
      </c>
      <c r="FH253" s="245">
        <v>1.1266499999999995</v>
      </c>
      <c r="FI253" s="244">
        <v>0</v>
      </c>
      <c r="FJ253" s="108">
        <v>0</v>
      </c>
      <c r="FK253" s="108">
        <f t="shared" si="944"/>
        <v>0</v>
      </c>
      <c r="FL253" s="108">
        <f t="shared" si="945"/>
        <v>0</v>
      </c>
      <c r="FM253" s="108">
        <v>0</v>
      </c>
      <c r="FN253" s="245">
        <v>0</v>
      </c>
      <c r="FO253" s="244">
        <v>0</v>
      </c>
      <c r="FP253" s="108">
        <v>0</v>
      </c>
      <c r="FQ253" s="108">
        <f t="shared" si="946"/>
        <v>0</v>
      </c>
      <c r="FR253" s="108">
        <f t="shared" si="947"/>
        <v>0</v>
      </c>
      <c r="FS253" s="108">
        <v>0</v>
      </c>
      <c r="FT253" s="110">
        <v>0</v>
      </c>
      <c r="FU253" s="253">
        <f t="shared" si="808"/>
        <v>85.977088641788413</v>
      </c>
      <c r="FV253" s="254">
        <f t="shared" si="809"/>
        <v>51.32846887584828</v>
      </c>
      <c r="FW253" s="254">
        <f t="shared" si="810"/>
        <v>13.593867904440376</v>
      </c>
      <c r="FX253" s="254">
        <f t="shared" si="811"/>
        <v>96.846166666666647</v>
      </c>
      <c r="FY253" s="254">
        <f t="shared" si="812"/>
        <v>0</v>
      </c>
      <c r="FZ253" s="254">
        <f t="shared" si="813"/>
        <v>0</v>
      </c>
      <c r="GA253" s="254">
        <f t="shared" si="948"/>
        <v>0</v>
      </c>
      <c r="GB253" s="254">
        <f t="shared" si="949"/>
        <v>0</v>
      </c>
      <c r="GC253" s="254">
        <f t="shared" si="950"/>
        <v>0</v>
      </c>
      <c r="GD253" s="254">
        <f t="shared" si="951"/>
        <v>0</v>
      </c>
      <c r="GE253" s="254">
        <f t="shared" si="814"/>
        <v>47.432079870181624</v>
      </c>
      <c r="GF253" s="255">
        <f t="shared" si="815"/>
        <v>18.108941990981059</v>
      </c>
      <c r="GG253" s="255">
        <f t="shared" si="816"/>
        <v>4.6945426730713553</v>
      </c>
      <c r="GH253" s="254">
        <f t="shared" si="817"/>
        <v>21.547970053001549</v>
      </c>
      <c r="GI253" s="255">
        <f t="shared" si="818"/>
        <v>15.385831551115736</v>
      </c>
      <c r="GJ253" s="256">
        <f t="shared" si="819"/>
        <v>0.41684548067531496</v>
      </c>
      <c r="GK253" s="253">
        <f t="shared" si="952"/>
        <v>316.72564201192688</v>
      </c>
      <c r="GL253" s="257">
        <f t="shared" si="953"/>
        <v>399.07430893502789</v>
      </c>
      <c r="GM253" s="221">
        <f t="shared" si="954"/>
        <v>399.07430893502789</v>
      </c>
      <c r="GN253" s="222">
        <f t="shared" si="955"/>
        <v>150.53454635169535</v>
      </c>
      <c r="GO253" s="222">
        <f t="shared" si="956"/>
        <v>23.56862263331568</v>
      </c>
      <c r="GP253" s="55">
        <f t="shared" si="957"/>
        <v>0.37720931410847458</v>
      </c>
      <c r="GQ253" s="56">
        <f t="shared" si="958"/>
        <v>5.9058230774642069E-2</v>
      </c>
      <c r="GR253" s="258">
        <f t="shared" si="959"/>
        <v>1.0682568194677899</v>
      </c>
      <c r="GS253" s="227">
        <f t="shared" si="820"/>
        <v>399.07430893502789</v>
      </c>
      <c r="GT253" s="222">
        <f t="shared" si="1047"/>
        <v>150.53454635169535</v>
      </c>
      <c r="GU253" s="222">
        <f t="shared" si="1048"/>
        <v>23.56862263331568</v>
      </c>
      <c r="GV253" s="37">
        <f t="shared" si="1013"/>
        <v>0.37720931410847458</v>
      </c>
      <c r="GW253" s="228">
        <f t="shared" si="1014"/>
        <v>5.9058230774642069E-2</v>
      </c>
      <c r="GX253" s="258">
        <f t="shared" si="960"/>
        <v>1.0682568194677899</v>
      </c>
      <c r="GY253" s="221">
        <f t="shared" si="1019"/>
        <v>249.36521900196081</v>
      </c>
      <c r="GZ253" s="222">
        <f t="shared" si="961"/>
        <v>143.26200970215478</v>
      </c>
      <c r="HA253" s="222">
        <f t="shared" si="962"/>
        <v>9.3734459794286238</v>
      </c>
      <c r="HB253" s="55">
        <f t="shared" si="963"/>
        <v>0.57450678276439304</v>
      </c>
      <c r="HC253" s="56">
        <f t="shared" si="964"/>
        <v>3.7589227627429944E-2</v>
      </c>
      <c r="HD253" s="258">
        <f t="shared" si="965"/>
        <v>1.0958477842186691</v>
      </c>
      <c r="HE253" s="221">
        <f t="shared" si="966"/>
        <v>249.36521900196081</v>
      </c>
      <c r="HF253" s="222">
        <f t="shared" si="967"/>
        <v>143.26200970215478</v>
      </c>
      <c r="HG253" s="222">
        <f t="shared" si="968"/>
        <v>9.3734459794286238</v>
      </c>
      <c r="HH253" s="55">
        <f t="shared" si="969"/>
        <v>0.57450678276439304</v>
      </c>
      <c r="HI253" s="56">
        <f t="shared" si="970"/>
        <v>3.7589227627429944E-2</v>
      </c>
      <c r="HJ253" s="259">
        <f t="shared" si="971"/>
        <v>1.0958477842186691</v>
      </c>
      <c r="HK253" s="54">
        <f t="shared" si="821"/>
        <v>1.3313611513444095</v>
      </c>
      <c r="HL253" s="55">
        <f t="shared" si="822"/>
        <v>0</v>
      </c>
      <c r="HM253" s="55">
        <f t="shared" si="823"/>
        <v>0.8538845934631869</v>
      </c>
      <c r="HN253" s="56">
        <f t="shared" si="824"/>
        <v>0</v>
      </c>
      <c r="HQ253" s="57">
        <f t="shared" si="825"/>
        <v>0</v>
      </c>
      <c r="HR253" s="58">
        <f t="shared" si="972"/>
        <v>0</v>
      </c>
      <c r="HS253" s="58">
        <f t="shared" si="826"/>
        <v>0</v>
      </c>
      <c r="HT253" s="58">
        <f t="shared" si="973"/>
        <v>0</v>
      </c>
      <c r="HU253" s="58">
        <f t="shared" si="827"/>
        <v>0</v>
      </c>
      <c r="HV253" s="55"/>
      <c r="HW253" s="56"/>
      <c r="HX253" s="260"/>
      <c r="HY253" s="57">
        <f t="shared" si="828"/>
        <v>0</v>
      </c>
      <c r="HZ253" s="58">
        <f t="shared" si="974"/>
        <v>0</v>
      </c>
      <c r="IA253" s="58">
        <f t="shared" si="829"/>
        <v>0</v>
      </c>
      <c r="IB253" s="58">
        <f t="shared" si="975"/>
        <v>0</v>
      </c>
      <c r="IC253" s="58">
        <f t="shared" si="830"/>
        <v>0</v>
      </c>
      <c r="ID253" s="55"/>
      <c r="IE253" s="56"/>
      <c r="IF253" s="260"/>
      <c r="IG253" s="57">
        <f t="shared" si="831"/>
        <v>5.7718544837623611</v>
      </c>
      <c r="IH253" s="58">
        <f t="shared" si="976"/>
        <v>6.6763040813679231</v>
      </c>
      <c r="II253" s="58">
        <f t="shared" si="832"/>
        <v>11.266013217370679</v>
      </c>
      <c r="IJ253" s="58">
        <f t="shared" si="977"/>
        <v>13.011118664741398</v>
      </c>
      <c r="IK253" s="58">
        <f t="shared" si="833"/>
        <v>118.81673804211673</v>
      </c>
      <c r="IL253" s="55">
        <f t="shared" si="834"/>
        <v>4.857778945013979E-2</v>
      </c>
      <c r="IM253" s="56">
        <f t="shared" si="835"/>
        <v>9.481840187682343E-2</v>
      </c>
      <c r="IN253" s="260">
        <f t="shared" si="836"/>
        <v>1.0222995100575569</v>
      </c>
      <c r="IO253" s="57">
        <f t="shared" si="837"/>
        <v>0</v>
      </c>
      <c r="IP253" s="58">
        <f t="shared" si="978"/>
        <v>0</v>
      </c>
      <c r="IQ253" s="58">
        <f t="shared" si="838"/>
        <v>0</v>
      </c>
      <c r="IR253" s="58">
        <f t="shared" si="979"/>
        <v>0</v>
      </c>
      <c r="IS253" s="58">
        <f t="shared" si="839"/>
        <v>0</v>
      </c>
      <c r="IT253" s="55"/>
      <c r="IU253" s="56"/>
      <c r="IV253" s="260"/>
      <c r="IW253" s="57">
        <f t="shared" si="840"/>
        <v>0</v>
      </c>
      <c r="IX253" s="58">
        <f t="shared" si="980"/>
        <v>0</v>
      </c>
      <c r="IY253" s="58">
        <f t="shared" si="841"/>
        <v>0</v>
      </c>
      <c r="IZ253" s="58">
        <f t="shared" si="981"/>
        <v>0</v>
      </c>
      <c r="JA253" s="58">
        <f t="shared" si="842"/>
        <v>0</v>
      </c>
      <c r="JB253" s="55"/>
      <c r="JC253" s="56"/>
      <c r="JD253" s="260"/>
      <c r="JE253" s="57">
        <f t="shared" si="843"/>
        <v>0</v>
      </c>
      <c r="JF253" s="58">
        <f t="shared" si="982"/>
        <v>0</v>
      </c>
      <c r="JG253" s="58">
        <f t="shared" si="844"/>
        <v>0</v>
      </c>
      <c r="JH253" s="58">
        <f t="shared" si="983"/>
        <v>0</v>
      </c>
      <c r="JI253" s="58">
        <f t="shared" si="845"/>
        <v>0</v>
      </c>
      <c r="JJ253" s="55"/>
      <c r="JK253" s="56"/>
      <c r="JL253" s="260"/>
      <c r="JM253" s="57">
        <f t="shared" si="846"/>
        <v>47.375905056834291</v>
      </c>
      <c r="JN253" s="58">
        <f t="shared" si="984"/>
        <v>54.799709379240227</v>
      </c>
      <c r="JO253" s="58">
        <f t="shared" si="847"/>
        <v>4.5630859257358036</v>
      </c>
      <c r="JP253" s="58">
        <f t="shared" si="985"/>
        <v>5.26990793563228</v>
      </c>
      <c r="JQ253" s="58">
        <f t="shared" si="848"/>
        <v>66.20104240829518</v>
      </c>
      <c r="JR253" s="55">
        <f t="shared" si="849"/>
        <v>0.71563684397359206</v>
      </c>
      <c r="JS253" s="56">
        <f t="shared" si="850"/>
        <v>6.8927705059279185E-2</v>
      </c>
      <c r="JT253" s="260">
        <f t="shared" si="851"/>
        <v>1.1228171949643442</v>
      </c>
      <c r="JU253" s="57">
        <f t="shared" si="852"/>
        <v>0</v>
      </c>
      <c r="JV253" s="58">
        <f t="shared" si="986"/>
        <v>0</v>
      </c>
      <c r="JW253" s="58">
        <f t="shared" si="853"/>
        <v>0</v>
      </c>
      <c r="JX253" s="58">
        <f t="shared" si="987"/>
        <v>0</v>
      </c>
      <c r="JY253" s="58">
        <f t="shared" si="854"/>
        <v>0</v>
      </c>
      <c r="JZ253" s="55"/>
      <c r="KA253" s="56"/>
      <c r="KB253" s="260"/>
      <c r="KC253" s="57">
        <f t="shared" si="855"/>
        <v>0</v>
      </c>
      <c r="KD253" s="58">
        <f t="shared" si="988"/>
        <v>0</v>
      </c>
      <c r="KE253" s="58">
        <f t="shared" si="856"/>
        <v>0</v>
      </c>
      <c r="KF253" s="58">
        <f t="shared" si="989"/>
        <v>0</v>
      </c>
      <c r="KG253" s="58">
        <f t="shared" si="857"/>
        <v>0</v>
      </c>
      <c r="KH253" s="55"/>
      <c r="KI253" s="56"/>
      <c r="KJ253" s="260"/>
      <c r="KK253" s="57">
        <f t="shared" si="858"/>
        <v>36.485528994530164</v>
      </c>
      <c r="KL253" s="58">
        <f t="shared" si="990"/>
        <v>42.202811387973043</v>
      </c>
      <c r="KM253" s="58">
        <f t="shared" si="859"/>
        <v>1.6040890807829367</v>
      </c>
      <c r="KN253" s="58">
        <f t="shared" si="991"/>
        <v>1.8525624793962137</v>
      </c>
      <c r="KO253" s="58">
        <f t="shared" si="860"/>
        <v>47.435928003673126</v>
      </c>
      <c r="KP253" s="55">
        <f t="shared" si="992"/>
        <v>0.76915389937570033</v>
      </c>
      <c r="KQ253" s="56">
        <f t="shared" si="993"/>
        <v>3.3815910182229944E-2</v>
      </c>
      <c r="KR253" s="260">
        <f t="shared" si="994"/>
        <v>1.1257645005193999</v>
      </c>
      <c r="KS253" s="57">
        <f t="shared" si="861"/>
        <v>0</v>
      </c>
      <c r="KT253" s="58">
        <f t="shared" si="995"/>
        <v>0</v>
      </c>
      <c r="KU253" s="58">
        <f t="shared" si="862"/>
        <v>0</v>
      </c>
      <c r="KV253" s="58">
        <f t="shared" si="996"/>
        <v>0</v>
      </c>
      <c r="KW253" s="58">
        <f t="shared" si="863"/>
        <v>0</v>
      </c>
      <c r="KX253" s="55"/>
      <c r="KY253" s="56"/>
      <c r="KZ253" s="260"/>
      <c r="LA253" s="57">
        <f t="shared" si="864"/>
        <v>29.795137008691704</v>
      </c>
      <c r="LB253" s="58">
        <f t="shared" si="997"/>
        <v>34.464034977953695</v>
      </c>
      <c r="LC253" s="58">
        <f t="shared" si="865"/>
        <v>1.2708910134642946</v>
      </c>
      <c r="LD253" s="58">
        <f t="shared" si="998"/>
        <v>1.4677520314499137</v>
      </c>
      <c r="LE253" s="58">
        <f t="shared" si="866"/>
        <v>83.37776689117517</v>
      </c>
      <c r="LF253" s="55">
        <f t="shared" si="999"/>
        <v>0.35735110353315624</v>
      </c>
      <c r="LG253" s="56">
        <f t="shared" si="1000"/>
        <v>1.5242564784963167E-2</v>
      </c>
      <c r="LH253" s="260">
        <f t="shared" si="1001"/>
        <v>1.0583579912088366</v>
      </c>
      <c r="LI253" s="57">
        <f t="shared" si="867"/>
        <v>0</v>
      </c>
      <c r="LJ253" s="58">
        <f t="shared" si="1002"/>
        <v>0</v>
      </c>
      <c r="LK253" s="58">
        <f t="shared" si="868"/>
        <v>0</v>
      </c>
      <c r="LL253" s="58">
        <f t="shared" si="1003"/>
        <v>0</v>
      </c>
      <c r="LM253" s="58">
        <f t="shared" si="869"/>
        <v>0</v>
      </c>
      <c r="LN253" s="55"/>
      <c r="LO253" s="56"/>
      <c r="LP253" s="260"/>
      <c r="LQ253" s="57">
        <f t="shared" si="870"/>
        <v>4.3436640066666643E-2</v>
      </c>
      <c r="LR253" s="58">
        <f t="shared" si="1004"/>
        <v>5.0243161565113312E-2</v>
      </c>
      <c r="LS253" s="58">
        <f t="shared" si="871"/>
        <v>1.1768208333333328E-3</v>
      </c>
      <c r="LT253" s="58">
        <f t="shared" si="1005"/>
        <v>1.359110380416666E-3</v>
      </c>
      <c r="LU253" s="58">
        <f t="shared" si="872"/>
        <v>0.89416666666666633</v>
      </c>
      <c r="LV253" s="55">
        <f t="shared" si="873"/>
        <v>4.857778945013979E-2</v>
      </c>
      <c r="LW253" s="56">
        <f t="shared" si="874"/>
        <v>1.3161090400745572E-3</v>
      </c>
      <c r="LX253" s="260">
        <f t="shared" si="875"/>
        <v>1.0078160048971445</v>
      </c>
      <c r="LY253" s="57">
        <f t="shared" si="876"/>
        <v>0</v>
      </c>
      <c r="LZ253" s="58">
        <f t="shared" si="1006"/>
        <v>0</v>
      </c>
      <c r="MA253" s="58">
        <f t="shared" si="877"/>
        <v>0</v>
      </c>
      <c r="MB253" s="58">
        <f t="shared" si="1007"/>
        <v>0</v>
      </c>
      <c r="MC253" s="58">
        <f t="shared" si="878"/>
        <v>0</v>
      </c>
      <c r="MD253" s="55"/>
      <c r="ME253" s="56"/>
      <c r="MF253" s="260"/>
      <c r="MG253" s="57">
        <f t="shared" si="879"/>
        <v>0</v>
      </c>
      <c r="MH253" s="58">
        <f t="shared" si="1008"/>
        <v>0</v>
      </c>
      <c r="MI253" s="58">
        <f t="shared" si="880"/>
        <v>0</v>
      </c>
      <c r="MJ253" s="58">
        <f t="shared" si="1009"/>
        <v>0</v>
      </c>
      <c r="MK253" s="58">
        <f t="shared" si="881"/>
        <v>0</v>
      </c>
      <c r="ML253" s="55"/>
      <c r="MM253" s="56"/>
      <c r="MN253" s="260"/>
      <c r="MO253" s="59">
        <v>1.2462931451331143</v>
      </c>
      <c r="MP253" s="60"/>
      <c r="MQ253" s="60">
        <v>0.77919999999999989</v>
      </c>
      <c r="MR253" s="61"/>
      <c r="MS253" s="59">
        <f t="shared" si="882"/>
        <v>1.0682568194677899</v>
      </c>
      <c r="MT253" s="60"/>
      <c r="MU253" s="60">
        <f t="shared" si="1010"/>
        <v>1.0958477842186691</v>
      </c>
      <c r="MV253" s="61"/>
      <c r="MW253" s="66">
        <f t="shared" si="1011"/>
        <v>1.3313611513444095</v>
      </c>
      <c r="MX253" s="67"/>
      <c r="MY253" s="67">
        <f t="shared" si="1012"/>
        <v>0.8538845934631869</v>
      </c>
      <c r="MZ253" s="261"/>
      <c r="NA253" s="59">
        <f t="shared" si="883"/>
        <v>1.0683086064190486</v>
      </c>
      <c r="NB253" s="60"/>
      <c r="NC253" s="60">
        <f t="shared" si="884"/>
        <v>1.0958888599152266</v>
      </c>
      <c r="ND253" s="262"/>
      <c r="NE253" s="62">
        <f t="shared" si="885"/>
        <v>1.3314256930667705</v>
      </c>
      <c r="NF253" s="63"/>
      <c r="NG253" s="63">
        <f t="shared" si="886"/>
        <v>0.85391659964594435</v>
      </c>
      <c r="NH253" s="64"/>
      <c r="NI253" s="238">
        <f t="shared" si="1015"/>
        <v>-6.4541722361033393E-5</v>
      </c>
      <c r="NJ253" s="238">
        <f t="shared" si="1016"/>
        <v>0</v>
      </c>
      <c r="NK253" s="238">
        <f t="shared" si="1017"/>
        <v>-3.2006182757449153E-5</v>
      </c>
      <c r="NL253" s="238">
        <f t="shared" si="1018"/>
        <v>0</v>
      </c>
      <c r="NM253" s="239">
        <f t="shared" si="887"/>
        <v>0</v>
      </c>
      <c r="NN253" s="240">
        <f t="shared" si="888"/>
        <v>0</v>
      </c>
      <c r="NO253" s="240">
        <f>O253*IN253</f>
        <v>0.47750909342082615</v>
      </c>
      <c r="NP253" s="240">
        <f t="shared" si="889"/>
        <v>0</v>
      </c>
      <c r="NQ253" s="240">
        <f>Q253*JD253</f>
        <v>0</v>
      </c>
      <c r="NR253" s="240">
        <f t="shared" si="890"/>
        <v>0</v>
      </c>
      <c r="NS253" s="240">
        <f t="shared" si="891"/>
        <v>0.29350441476367961</v>
      </c>
      <c r="NT253" s="240">
        <f t="shared" si="892"/>
        <v>0</v>
      </c>
      <c r="NU253" s="240">
        <f t="shared" si="893"/>
        <v>0</v>
      </c>
      <c r="NV253" s="240">
        <f t="shared" si="894"/>
        <v>0.20995507934686808</v>
      </c>
      <c r="NW253" s="240">
        <f t="shared" si="895"/>
        <v>0</v>
      </c>
      <c r="NX253" s="240">
        <f t="shared" si="896"/>
        <v>0.34692974951825661</v>
      </c>
      <c r="NY253" s="240">
        <f t="shared" si="897"/>
        <v>0</v>
      </c>
      <c r="NZ253" s="240">
        <f t="shared" si="898"/>
        <v>3.5273560171400057E-3</v>
      </c>
      <c r="OA253" s="240">
        <f t="shared" si="899"/>
        <v>0</v>
      </c>
      <c r="OB253" s="241">
        <f t="shared" si="900"/>
        <v>0</v>
      </c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136"/>
      <c r="OP253" s="13"/>
      <c r="OQ253" s="13"/>
      <c r="OR253" s="13"/>
      <c r="OS253" s="13"/>
      <c r="OT253" s="13"/>
    </row>
    <row r="254" spans="1:410" ht="15" customHeight="1">
      <c r="A254" s="242">
        <v>235</v>
      </c>
      <c r="B254" s="49" t="s">
        <v>304</v>
      </c>
      <c r="C254" s="50">
        <v>9</v>
      </c>
      <c r="D254" s="51">
        <v>11575.16</v>
      </c>
      <c r="E254" s="52">
        <v>11575.16</v>
      </c>
      <c r="F254" s="52"/>
      <c r="G254" s="52"/>
      <c r="H254" s="53">
        <v>1227.6300000000001</v>
      </c>
      <c r="I254" s="57">
        <v>3.2969551254279925</v>
      </c>
      <c r="J254" s="58">
        <v>3.9995551254279924</v>
      </c>
      <c r="K254" s="58">
        <v>2.6040000000000001</v>
      </c>
      <c r="L254" s="243">
        <v>2.9648000000000003</v>
      </c>
      <c r="M254" s="1">
        <v>0.36080000000000001</v>
      </c>
      <c r="N254" s="2">
        <v>0.56089999999999995</v>
      </c>
      <c r="O254" s="2">
        <v>0.33215512542799247</v>
      </c>
      <c r="P254" s="2">
        <v>1.29E-2</v>
      </c>
      <c r="Q254" s="2">
        <v>0.3896</v>
      </c>
      <c r="R254" s="2">
        <v>9.1999999999999998E-3</v>
      </c>
      <c r="S254" s="2">
        <v>0.60770000000000002</v>
      </c>
      <c r="T254" s="2">
        <v>1.2200000000000001E-2</v>
      </c>
      <c r="U254" s="2">
        <v>4.0000000000000002E-4</v>
      </c>
      <c r="V254" s="2">
        <v>3.1300000000000001E-2</v>
      </c>
      <c r="W254" s="2">
        <v>9.8299999999999998E-2</v>
      </c>
      <c r="X254" s="2">
        <v>0.78159999999999996</v>
      </c>
      <c r="Y254" s="2">
        <v>0.14949999999999999</v>
      </c>
      <c r="Z254" s="2">
        <v>1E-4</v>
      </c>
      <c r="AA254" s="2">
        <v>0.34910000000000002</v>
      </c>
      <c r="AB254" s="3">
        <v>0.30380000000000001</v>
      </c>
      <c r="AC254" s="244">
        <v>1610.35</v>
      </c>
      <c r="AD254" s="108">
        <v>354.27699999999999</v>
      </c>
      <c r="AE254" s="108">
        <v>1083.85089855</v>
      </c>
      <c r="AF254" s="108">
        <f t="shared" si="901"/>
        <v>107.2730588330877</v>
      </c>
      <c r="AG254" s="108">
        <f t="shared" si="902"/>
        <v>339.18030019223698</v>
      </c>
      <c r="AH254" s="108">
        <v>40.141590505791598</v>
      </c>
      <c r="AI254" s="108">
        <v>225.4692228965618</v>
      </c>
      <c r="AJ254" s="108">
        <f t="shared" si="903"/>
        <v>4.361702116933988</v>
      </c>
      <c r="AK254" s="108">
        <f t="shared" si="904"/>
        <v>131.95992114622493</v>
      </c>
      <c r="AL254" s="108">
        <v>165.70443559761767</v>
      </c>
      <c r="AM254" s="245">
        <v>4175.7517770599652</v>
      </c>
      <c r="AN254" s="244">
        <v>2422.9699999999998</v>
      </c>
      <c r="AO254" s="108">
        <v>533.05340000000001</v>
      </c>
      <c r="AP254" s="108">
        <v>1630.7872274099998</v>
      </c>
      <c r="AQ254" s="108">
        <f t="shared" si="905"/>
        <v>161.40553504567734</v>
      </c>
      <c r="AR254" s="108">
        <f t="shared" si="906"/>
        <v>510.3385549456853</v>
      </c>
      <c r="AS254" s="246">
        <v>215.67511003217501</v>
      </c>
      <c r="AT254" s="247">
        <v>28.868528647699314</v>
      </c>
      <c r="AU254" s="108">
        <v>350.58645883327875</v>
      </c>
      <c r="AV254" s="108">
        <f t="shared" si="907"/>
        <v>6.7820950461297782</v>
      </c>
      <c r="AW254" s="108">
        <f t="shared" si="908"/>
        <v>205.18703558843541</v>
      </c>
      <c r="AX254" s="108">
        <v>257.65360981377273</v>
      </c>
      <c r="AY254" s="245">
        <v>6492.8709673070725</v>
      </c>
      <c r="AZ254" s="248">
        <v>488</v>
      </c>
      <c r="BA254" s="108">
        <v>2487.4173333333329</v>
      </c>
      <c r="BB254" s="108">
        <v>259.40204841768315</v>
      </c>
      <c r="BC254" s="109">
        <v>207.52163873414653</v>
      </c>
      <c r="BD254" s="109">
        <v>51.880409683536612</v>
      </c>
      <c r="BE254" s="108">
        <v>97.275784999999985</v>
      </c>
      <c r="BF254" s="109">
        <v>77.820627999999999</v>
      </c>
      <c r="BG254" s="109">
        <v>19.455156999999986</v>
      </c>
      <c r="BH254" s="108">
        <v>207.61894717282414</v>
      </c>
      <c r="BI254" s="109">
        <f t="shared" si="909"/>
        <v>121.51272597394444</v>
      </c>
      <c r="BJ254" s="108">
        <f t="shared" si="910"/>
        <v>4.0163885330582829</v>
      </c>
      <c r="BK254" s="108">
        <v>152.58570569619198</v>
      </c>
      <c r="BL254" s="245">
        <v>3845.1597835440375</v>
      </c>
      <c r="BM254" s="244">
        <v>54.71</v>
      </c>
      <c r="BN254" s="108">
        <v>12.036200000000001</v>
      </c>
      <c r="BO254" s="108">
        <v>36.822729629999998</v>
      </c>
      <c r="BP254" s="108">
        <f t="shared" si="911"/>
        <v>3.6444928423996199</v>
      </c>
      <c r="BQ254" s="108">
        <f t="shared" si="912"/>
        <v>11.5233050104122</v>
      </c>
      <c r="BR254" s="108">
        <v>6.5951407327</v>
      </c>
      <c r="BS254" s="108">
        <v>8.0419771364770991</v>
      </c>
      <c r="BT254" s="108">
        <f t="shared" si="913"/>
        <v>0.15557204770514949</v>
      </c>
      <c r="BU254" s="108">
        <f t="shared" si="914"/>
        <v>4.7067118747116785</v>
      </c>
      <c r="BV254" s="108">
        <v>5.9103023749588557</v>
      </c>
      <c r="BW254" s="245">
        <v>148.93961984896316</v>
      </c>
      <c r="BX254" s="107">
        <v>2982.3</v>
      </c>
      <c r="BY254" s="108">
        <v>217.7079</v>
      </c>
      <c r="BZ254" s="109">
        <f t="shared" si="915"/>
        <v>127.4174672172</v>
      </c>
      <c r="CA254" s="109">
        <f t="shared" si="916"/>
        <v>4.2115593255000006</v>
      </c>
      <c r="CB254" s="108">
        <v>160.000395</v>
      </c>
      <c r="CC254" s="110">
        <v>4032.0099540000001</v>
      </c>
      <c r="CD254" s="244">
        <v>70.599999999999994</v>
      </c>
      <c r="CE254" s="108">
        <v>5.1537999999999995</v>
      </c>
      <c r="CF254" s="109">
        <f t="shared" si="917"/>
        <v>3.0163542183999996</v>
      </c>
      <c r="CG254" s="109">
        <f t="shared" si="918"/>
        <v>9.9700260999999998E-2</v>
      </c>
      <c r="CH254" s="108">
        <v>3.78769</v>
      </c>
      <c r="CI254" s="245">
        <v>95.449787999999998</v>
      </c>
      <c r="CJ254" s="249">
        <v>2600.1878296967361</v>
      </c>
      <c r="CK254" s="250">
        <v>572.04132253328191</v>
      </c>
      <c r="CL254" s="250">
        <v>271.19153182455636</v>
      </c>
      <c r="CM254" s="251">
        <v>184.06057675424626</v>
      </c>
      <c r="CN254" s="252">
        <f t="shared" si="806"/>
        <v>89.72032813885734</v>
      </c>
      <c r="CO254" s="250">
        <v>1750.0642193408773</v>
      </c>
      <c r="CP254" s="252">
        <f t="shared" si="919"/>
        <v>173.21085604504401</v>
      </c>
      <c r="CQ254" s="250">
        <v>547.66509680053412</v>
      </c>
      <c r="CR254" s="250">
        <v>379.12439794786815</v>
      </c>
      <c r="CS254" s="252">
        <f t="shared" si="920"/>
        <v>7.3341614783015094</v>
      </c>
      <c r="CT254" s="252">
        <f t="shared" si="921"/>
        <v>221.88937813815289</v>
      </c>
      <c r="CU254" s="250">
        <f t="shared" si="807"/>
        <v>5572.6093013433201</v>
      </c>
      <c r="CV254" s="245">
        <f t="shared" si="922"/>
        <v>7021.4877196925836</v>
      </c>
      <c r="CW254" s="244">
        <v>104.56470000000002</v>
      </c>
      <c r="CX254" s="108">
        <v>7.6332231000000004</v>
      </c>
      <c r="CY254" s="108">
        <f t="shared" si="923"/>
        <v>0.14766470086950001</v>
      </c>
      <c r="CZ254" s="108">
        <f t="shared" si="924"/>
        <v>4.4674812172908007</v>
      </c>
      <c r="DA254" s="108">
        <v>5.6098961550000004</v>
      </c>
      <c r="DB254" s="245">
        <v>141.36938310600002</v>
      </c>
      <c r="DC254" s="244">
        <v>3.3930000000000002</v>
      </c>
      <c r="DD254" s="108">
        <v>0.24768899999999999</v>
      </c>
      <c r="DE254" s="108">
        <f t="shared" si="925"/>
        <v>4.7915437049999999E-3</v>
      </c>
      <c r="DF254" s="108">
        <f t="shared" si="926"/>
        <v>0.14496444565200001</v>
      </c>
      <c r="DG254" s="108">
        <v>0.18203444999999999</v>
      </c>
      <c r="DH254" s="245">
        <v>4.5872681399999999</v>
      </c>
      <c r="DI254" s="107">
        <v>140.63122208331998</v>
      </c>
      <c r="DJ254" s="108">
        <v>30.938868858330398</v>
      </c>
      <c r="DK254" s="108">
        <v>2.308761205016995</v>
      </c>
      <c r="DL254" s="108">
        <v>94.652265916844769</v>
      </c>
      <c r="DM254" s="108">
        <f t="shared" si="927"/>
        <v>9.3681133668537946</v>
      </c>
      <c r="DN254" s="108">
        <f t="shared" si="928"/>
        <v>29.620480096017403</v>
      </c>
      <c r="DO254" s="108">
        <v>19.602771618636385</v>
      </c>
      <c r="DP254" s="108">
        <f t="shared" si="929"/>
        <v>0.37921561696252087</v>
      </c>
      <c r="DQ254" s="108">
        <f t="shared" si="930"/>
        <v>11.47287493969608</v>
      </c>
      <c r="DR254" s="108">
        <v>14.406694484107426</v>
      </c>
      <c r="DS254" s="110">
        <v>363.0487009995071</v>
      </c>
      <c r="DT254" s="244">
        <v>437.24</v>
      </c>
      <c r="DU254" s="108">
        <v>96.192800000000005</v>
      </c>
      <c r="DV254" s="108">
        <v>294.28569371999998</v>
      </c>
      <c r="DW254" s="108">
        <f t="shared" si="931"/>
        <v>29.126632250243279</v>
      </c>
      <c r="DX254" s="108">
        <f t="shared" si="932"/>
        <v>92.093764992736794</v>
      </c>
      <c r="DY254" s="108">
        <v>8.5184999914166699</v>
      </c>
      <c r="DZ254" s="108">
        <v>5.3306489930416703</v>
      </c>
      <c r="EA254" s="108"/>
      <c r="EB254" s="108">
        <v>61.434437917425456</v>
      </c>
      <c r="EC254" s="108">
        <f t="shared" si="933"/>
        <v>1.1884492015125956</v>
      </c>
      <c r="ED254" s="108">
        <f t="shared" si="934"/>
        <v>35.955610611055761</v>
      </c>
      <c r="EE254" s="108">
        <v>45.150104031094195</v>
      </c>
      <c r="EF254" s="245">
        <v>1137.7826215835735</v>
      </c>
      <c r="EG254" s="249">
        <v>1972.8221163420631</v>
      </c>
      <c r="EH254" s="250">
        <v>434.02086559525395</v>
      </c>
      <c r="EI254" s="250">
        <v>2957.3070031006278</v>
      </c>
      <c r="EJ254" s="250">
        <v>1327.8138438703747</v>
      </c>
      <c r="EK254" s="250">
        <f t="shared" si="935"/>
        <v>131.41904738322648</v>
      </c>
      <c r="EL254" s="250">
        <v>415.52606430079504</v>
      </c>
      <c r="EM254" s="250">
        <v>488.51335951030762</v>
      </c>
      <c r="EN254" s="250">
        <f t="shared" si="936"/>
        <v>9.4502909397269015</v>
      </c>
      <c r="EO254" s="250">
        <f t="shared" si="937"/>
        <v>285.91123689387871</v>
      </c>
      <c r="EP254" s="250">
        <v>7180.4771884186266</v>
      </c>
      <c r="EQ254" s="245">
        <v>9047.4012574074695</v>
      </c>
      <c r="ER254" s="244">
        <v>650.28</v>
      </c>
      <c r="ES254" s="108">
        <v>143.0616</v>
      </c>
      <c r="ET254" s="108">
        <v>437.67290484</v>
      </c>
      <c r="EU254" s="108">
        <f t="shared" si="938"/>
        <v>43.318238083634164</v>
      </c>
      <c r="EV254" s="108">
        <f t="shared" si="939"/>
        <v>136.96535884062959</v>
      </c>
      <c r="EW254" s="108">
        <v>49.181869909349999</v>
      </c>
      <c r="EX254" s="108">
        <v>93.4543353567026</v>
      </c>
      <c r="EY254" s="108">
        <f t="shared" si="940"/>
        <v>1.8078741174754118</v>
      </c>
      <c r="EZ254" s="108">
        <f t="shared" si="941"/>
        <v>54.695831945546615</v>
      </c>
      <c r="FA254" s="108">
        <v>68.682535505302596</v>
      </c>
      <c r="FB254" s="245">
        <v>1730.7998947336264</v>
      </c>
      <c r="FC254" s="244">
        <v>0.83333333333333293</v>
      </c>
      <c r="FD254" s="108">
        <v>6.0833333333333302E-2</v>
      </c>
      <c r="FE254" s="108">
        <f t="shared" si="942"/>
        <v>1.1768208333333328E-3</v>
      </c>
      <c r="FF254" s="108">
        <f t="shared" si="943"/>
        <v>3.5603803333333316E-2</v>
      </c>
      <c r="FG254" s="108">
        <v>4.4708333333333301E-2</v>
      </c>
      <c r="FH254" s="245">
        <v>1.1266499999999995</v>
      </c>
      <c r="FI254" s="244">
        <v>2988.6986651666598</v>
      </c>
      <c r="FJ254" s="108">
        <v>218.17500255716601</v>
      </c>
      <c r="FK254" s="108">
        <f t="shared" si="944"/>
        <v>4.2205954244683763</v>
      </c>
      <c r="FL254" s="108">
        <f t="shared" si="945"/>
        <v>127.69084739662743</v>
      </c>
      <c r="FM254" s="108">
        <v>160.34350000000001</v>
      </c>
      <c r="FN254" s="245">
        <v>4040.6606012685907</v>
      </c>
      <c r="FO254" s="244">
        <v>2325.682158333329</v>
      </c>
      <c r="FP254" s="108">
        <v>169.77479755833301</v>
      </c>
      <c r="FQ254" s="108">
        <f t="shared" si="946"/>
        <v>3.2842934587659522</v>
      </c>
      <c r="FR254" s="108">
        <f t="shared" si="947"/>
        <v>99.363756217370437</v>
      </c>
      <c r="FS254" s="108">
        <v>124.772847794583</v>
      </c>
      <c r="FT254" s="110">
        <v>3144.2757644234939</v>
      </c>
      <c r="FU254" s="253">
        <f t="shared" si="808"/>
        <v>12064.813225108988</v>
      </c>
      <c r="FV254" s="254">
        <f t="shared" si="809"/>
        <v>3509.8301995249894</v>
      </c>
      <c r="FW254" s="254">
        <f t="shared" si="810"/>
        <v>403.93112352070318</v>
      </c>
      <c r="FX254" s="254">
        <f t="shared" si="811"/>
        <v>2487.4173333333329</v>
      </c>
      <c r="FY254" s="254">
        <f t="shared" si="812"/>
        <v>2982.3</v>
      </c>
      <c r="FZ254" s="254">
        <f t="shared" si="813"/>
        <v>70.599999999999994</v>
      </c>
      <c r="GA254" s="254">
        <f t="shared" si="948"/>
        <v>104.56470000000002</v>
      </c>
      <c r="GB254" s="254">
        <f t="shared" si="949"/>
        <v>3.3930000000000002</v>
      </c>
      <c r="GC254" s="254">
        <f t="shared" si="950"/>
        <v>2988.6986651666598</v>
      </c>
      <c r="GD254" s="254">
        <f t="shared" si="951"/>
        <v>2325.682158333329</v>
      </c>
      <c r="GE254" s="254">
        <f t="shared" si="814"/>
        <v>6655.9497832780971</v>
      </c>
      <c r="GF254" s="255">
        <f t="shared" si="815"/>
        <v>2541.1537687184382</v>
      </c>
      <c r="GG254" s="255">
        <f t="shared" si="816"/>
        <v>658.76597385016635</v>
      </c>
      <c r="GH254" s="254">
        <f t="shared" si="817"/>
        <v>2452.5991539389142</v>
      </c>
      <c r="GI254" s="255">
        <f t="shared" si="818"/>
        <v>1751.2219179855749</v>
      </c>
      <c r="GJ254" s="256">
        <f t="shared" si="819"/>
        <v>47.445530632948312</v>
      </c>
      <c r="GK254" s="253">
        <f t="shared" si="952"/>
        <v>36049.779342205009</v>
      </c>
      <c r="GL254" s="257">
        <f t="shared" si="953"/>
        <v>45422.721971178311</v>
      </c>
      <c r="GM254" s="221">
        <f t="shared" si="954"/>
        <v>38150.986464754817</v>
      </c>
      <c r="GN254" s="222">
        <f t="shared" si="955"/>
        <v>20256.813192516234</v>
      </c>
      <c r="GO254" s="222">
        <f t="shared" si="956"/>
        <v>1389.2093144477751</v>
      </c>
      <c r="GP254" s="55">
        <f t="shared" si="957"/>
        <v>0.53096433590859227</v>
      </c>
      <c r="GQ254" s="56">
        <f t="shared" si="958"/>
        <v>3.6413457243921442E-2</v>
      </c>
      <c r="GR254" s="258">
        <f t="shared" si="959"/>
        <v>1.0888425559639598</v>
      </c>
      <c r="GS254" s="227">
        <f t="shared" si="820"/>
        <v>45422.721971178311</v>
      </c>
      <c r="GT254" s="222">
        <f t="shared" si="1047"/>
        <v>20610.058028884381</v>
      </c>
      <c r="GU254" s="222">
        <f t="shared" si="1048"/>
        <v>1398.7797112848102</v>
      </c>
      <c r="GV254" s="37">
        <f t="shared" si="1013"/>
        <v>0.45373894681965349</v>
      </c>
      <c r="GW254" s="228">
        <f t="shared" si="1014"/>
        <v>3.0794713539456439E-2</v>
      </c>
      <c r="GX254" s="258">
        <f t="shared" si="960"/>
        <v>1.0758709940939015</v>
      </c>
      <c r="GY254" s="221">
        <f t="shared" si="1019"/>
        <v>30130.074904150813</v>
      </c>
      <c r="GZ254" s="222">
        <f t="shared" si="961"/>
        <v>16870.357061907602</v>
      </c>
      <c r="HA254" s="222">
        <f t="shared" si="962"/>
        <v>883.95761001406981</v>
      </c>
      <c r="HB254" s="55">
        <f t="shared" si="963"/>
        <v>0.55991752810357232</v>
      </c>
      <c r="HC254" s="56">
        <f t="shared" si="964"/>
        <v>2.9338048870641641E-2</v>
      </c>
      <c r="HD254" s="258">
        <f t="shared" si="965"/>
        <v>1.0922835404238922</v>
      </c>
      <c r="HE254" s="221">
        <f t="shared" si="966"/>
        <v>34305.826681210776</v>
      </c>
      <c r="HF254" s="222">
        <f t="shared" si="967"/>
        <v>20070.023830149086</v>
      </c>
      <c r="HG254" s="222">
        <f t="shared" si="968"/>
        <v>1024.6174088110972</v>
      </c>
      <c r="HH254" s="55">
        <f t="shared" si="969"/>
        <v>0.58503250822815456</v>
      </c>
      <c r="HI254" s="56">
        <f t="shared" si="970"/>
        <v>2.9867154006589729E-2</v>
      </c>
      <c r="HJ254" s="259">
        <f t="shared" si="971"/>
        <v>1.0963010161949727</v>
      </c>
      <c r="HK254" s="54">
        <f t="shared" si="821"/>
        <v>3.5898650456694932</v>
      </c>
      <c r="HL254" s="55">
        <f t="shared" si="822"/>
        <v>4.3030053487275728</v>
      </c>
      <c r="HM254" s="55">
        <f t="shared" si="823"/>
        <v>2.8443063392638153</v>
      </c>
      <c r="HN254" s="56">
        <f t="shared" si="824"/>
        <v>3.2503132528148555</v>
      </c>
      <c r="HQ254" s="57">
        <f t="shared" si="825"/>
        <v>2539.4180700329234</v>
      </c>
      <c r="HR254" s="58">
        <f t="shared" si="972"/>
        <v>2937.3448816070827</v>
      </c>
      <c r="HS254" s="58">
        <f t="shared" si="826"/>
        <v>111.63476095002169</v>
      </c>
      <c r="HT254" s="58">
        <f t="shared" si="973"/>
        <v>128.92698542118006</v>
      </c>
      <c r="HU254" s="58">
        <f t="shared" si="827"/>
        <v>3314.0887119523536</v>
      </c>
      <c r="HV254" s="55">
        <f t="shared" si="1020"/>
        <v>0.76624927415927069</v>
      </c>
      <c r="HW254" s="56">
        <f t="shared" si="1021"/>
        <v>3.3684904253590976E-2</v>
      </c>
      <c r="HX254" s="260">
        <f t="shared" si="1022"/>
        <v>1.1252890529296389</v>
      </c>
      <c r="HY254" s="57">
        <f t="shared" si="828"/>
        <v>3828.9646204516271</v>
      </c>
      <c r="HZ254" s="58">
        <f t="shared" si="974"/>
        <v>4428.9633764763976</v>
      </c>
      <c r="IA254" s="58">
        <f t="shared" si="829"/>
        <v>197.05615873950643</v>
      </c>
      <c r="IB254" s="58">
        <f t="shared" si="975"/>
        <v>227.58015772825598</v>
      </c>
      <c r="IC254" s="58">
        <f t="shared" si="830"/>
        <v>5153.0721962754542</v>
      </c>
      <c r="ID254" s="55">
        <f t="shared" si="1023"/>
        <v>0.74304501753713681</v>
      </c>
      <c r="IE254" s="56">
        <f t="shared" si="1024"/>
        <v>3.8240519681042889E-2</v>
      </c>
      <c r="IF254" s="260">
        <f t="shared" si="1025"/>
        <v>1.122358610746663</v>
      </c>
      <c r="IG254" s="57">
        <f t="shared" si="831"/>
        <v>148.24552568821221</v>
      </c>
      <c r="IH254" s="58">
        <f t="shared" si="976"/>
        <v>171.47559956355508</v>
      </c>
      <c r="II254" s="58">
        <f t="shared" si="832"/>
        <v>289.35865526720477</v>
      </c>
      <c r="IJ254" s="58">
        <f t="shared" si="977"/>
        <v>334.18031096809477</v>
      </c>
      <c r="IK254" s="58">
        <f t="shared" si="833"/>
        <v>3051.7141139238392</v>
      </c>
      <c r="IL254" s="55">
        <f t="shared" si="834"/>
        <v>4.8577789450139804E-2</v>
      </c>
      <c r="IM254" s="56">
        <f t="shared" si="835"/>
        <v>9.4818401876823444E-2</v>
      </c>
      <c r="IN254" s="260">
        <f t="shared" si="836"/>
        <v>1.0222995100575569</v>
      </c>
      <c r="IO254" s="57">
        <f t="shared" si="837"/>
        <v>86.546820599851145</v>
      </c>
      <c r="IP254" s="58">
        <f t="shared" si="978"/>
        <v>100.10870738784783</v>
      </c>
      <c r="IQ254" s="58">
        <f t="shared" si="838"/>
        <v>3.8000648901047693</v>
      </c>
      <c r="IR254" s="58">
        <f t="shared" si="979"/>
        <v>4.3886949415819982</v>
      </c>
      <c r="IS254" s="58">
        <f t="shared" si="839"/>
        <v>118.20604749917712</v>
      </c>
      <c r="IT254" s="55">
        <f t="shared" si="1026"/>
        <v>0.7321691438879524</v>
      </c>
      <c r="IU254" s="56">
        <f t="shared" si="1027"/>
        <v>3.2147804367887549E-2</v>
      </c>
      <c r="IV254" s="260">
        <f t="shared" si="1028"/>
        <v>1.1197105997438281</v>
      </c>
      <c r="IW254" s="57">
        <f t="shared" si="840"/>
        <v>155.449310004984</v>
      </c>
      <c r="IX254" s="58">
        <f t="shared" si="980"/>
        <v>179.80821688276501</v>
      </c>
      <c r="IY254" s="58">
        <f t="shared" si="841"/>
        <v>4.2115593255000006</v>
      </c>
      <c r="IZ254" s="58">
        <f t="shared" si="981"/>
        <v>4.8639298650199505</v>
      </c>
      <c r="JA254" s="58">
        <f t="shared" si="842"/>
        <v>3200.0079000000001</v>
      </c>
      <c r="JB254" s="55">
        <f t="shared" si="1050"/>
        <v>4.8577789450139797E-2</v>
      </c>
      <c r="JC254" s="56">
        <f t="shared" si="1051"/>
        <v>1.3161090400745574E-3</v>
      </c>
      <c r="JD254" s="260">
        <f t="shared" si="1052"/>
        <v>1.0078160048971445</v>
      </c>
      <c r="JE254" s="57">
        <f t="shared" si="843"/>
        <v>3.6799521464479996</v>
      </c>
      <c r="JF254" s="58">
        <f t="shared" si="982"/>
        <v>4.2566006477964011</v>
      </c>
      <c r="JG254" s="58">
        <f t="shared" si="844"/>
        <v>9.9700260999999998E-2</v>
      </c>
      <c r="JH254" s="58">
        <f t="shared" si="983"/>
        <v>0.1151438314289</v>
      </c>
      <c r="JI254" s="58">
        <f t="shared" si="845"/>
        <v>75.753799999999998</v>
      </c>
      <c r="JJ254" s="55">
        <f t="shared" ref="JJ254:JJ266" si="1064">JE254/JI254</f>
        <v>4.857778945013979E-2</v>
      </c>
      <c r="JK254" s="56">
        <f t="shared" ref="JK254:JK266" si="1065">JG254/JI254</f>
        <v>1.3161090400745574E-3</v>
      </c>
      <c r="JL254" s="260">
        <f t="shared" ref="JL254:JL266" si="1066">1+JJ254*(JH254*$GV$14-JH254)/JH254+JK254*(JI254*$GW$14-JI254)/JI254</f>
        <v>1.0078160048971445</v>
      </c>
      <c r="JM254" s="57">
        <f t="shared" si="846"/>
        <v>4111.0856116552159</v>
      </c>
      <c r="JN254" s="58">
        <f t="shared" si="984"/>
        <v>4755.2927270015889</v>
      </c>
      <c r="JO254" s="58">
        <f t="shared" si="847"/>
        <v>270.26534566220283</v>
      </c>
      <c r="JP254" s="58">
        <f t="shared" si="985"/>
        <v>312.12944770527804</v>
      </c>
      <c r="JQ254" s="58">
        <f t="shared" si="848"/>
        <v>5572.6093013433201</v>
      </c>
      <c r="JR254" s="55">
        <f t="shared" si="849"/>
        <v>0.7377308168121901</v>
      </c>
      <c r="JS254" s="56">
        <f t="shared" si="850"/>
        <v>4.8498886436745763E-2</v>
      </c>
      <c r="JT254" s="260">
        <f t="shared" si="851"/>
        <v>1.123114896503522</v>
      </c>
      <c r="JU254" s="57">
        <f t="shared" si="852"/>
        <v>5.4503270850947771</v>
      </c>
      <c r="JV254" s="58">
        <f t="shared" si="986"/>
        <v>6.3043933393291294</v>
      </c>
      <c r="JW254" s="58">
        <f t="shared" si="853"/>
        <v>0.14766470086950001</v>
      </c>
      <c r="JX254" s="58">
        <f t="shared" si="987"/>
        <v>0.17053796303418556</v>
      </c>
      <c r="JY254" s="58">
        <f t="shared" si="854"/>
        <v>112.19792310000001</v>
      </c>
      <c r="JZ254" s="55">
        <f t="shared" si="1029"/>
        <v>4.8577789450139804E-2</v>
      </c>
      <c r="KA254" s="56">
        <f t="shared" si="1030"/>
        <v>1.3161090400745574E-3</v>
      </c>
      <c r="KB254" s="260">
        <f t="shared" si="1031"/>
        <v>1.0078160048971445</v>
      </c>
      <c r="KC254" s="57">
        <f t="shared" si="855"/>
        <v>0.17685662369544</v>
      </c>
      <c r="KD254" s="58">
        <f t="shared" si="988"/>
        <v>0.20457005662851546</v>
      </c>
      <c r="KE254" s="58">
        <f t="shared" si="856"/>
        <v>4.7915437049999999E-3</v>
      </c>
      <c r="KF254" s="58">
        <f t="shared" si="989"/>
        <v>5.5337538249045004E-3</v>
      </c>
      <c r="KG254" s="58">
        <f t="shared" si="857"/>
        <v>3.6406890000000001</v>
      </c>
      <c r="KH254" s="55">
        <f t="shared" si="1032"/>
        <v>4.8577789450139797E-2</v>
      </c>
      <c r="KI254" s="56">
        <f t="shared" si="1033"/>
        <v>1.3161090400745572E-3</v>
      </c>
      <c r="KJ254" s="260">
        <f t="shared" si="1034"/>
        <v>1.0078160048971445</v>
      </c>
      <c r="KK254" s="57">
        <f t="shared" si="858"/>
        <v>221.70398408522084</v>
      </c>
      <c r="KL254" s="58">
        <f t="shared" si="990"/>
        <v>256.44499839137495</v>
      </c>
      <c r="KM254" s="58">
        <f t="shared" si="859"/>
        <v>9.7473289838163151</v>
      </c>
      <c r="KN254" s="58">
        <f t="shared" si="991"/>
        <v>11.257190243409463</v>
      </c>
      <c r="KO254" s="58">
        <f t="shared" si="860"/>
        <v>288.13388968214849</v>
      </c>
      <c r="KP254" s="55">
        <f t="shared" si="992"/>
        <v>0.76944778807446423</v>
      </c>
      <c r="KQ254" s="56">
        <f t="shared" si="993"/>
        <v>3.3829165304258259E-2</v>
      </c>
      <c r="KR254" s="260">
        <f t="shared" si="994"/>
        <v>1.1258126060968983</v>
      </c>
      <c r="KS254" s="57">
        <f t="shared" si="861"/>
        <v>689.65303823662691</v>
      </c>
      <c r="KT254" s="58">
        <f t="shared" si="995"/>
        <v>797.72166932830635</v>
      </c>
      <c r="KU254" s="58">
        <f t="shared" si="862"/>
        <v>30.315081451755876</v>
      </c>
      <c r="KV254" s="58">
        <f t="shared" si="996"/>
        <v>35.01088756863286</v>
      </c>
      <c r="KW254" s="58">
        <f t="shared" si="863"/>
        <v>903.00208062188369</v>
      </c>
      <c r="KX254" s="55">
        <f t="shared" si="1035"/>
        <v>0.7637336092976369</v>
      </c>
      <c r="KY254" s="56">
        <f t="shared" si="1036"/>
        <v>3.3571441420022358E-2</v>
      </c>
      <c r="KZ254" s="260">
        <f t="shared" si="1037"/>
        <v>1.1248772728529013</v>
      </c>
      <c r="LA254" s="57">
        <f t="shared" si="864"/>
        <v>3262.5964893948189</v>
      </c>
      <c r="LB254" s="58">
        <f t="shared" si="997"/>
        <v>3773.8453592829874</v>
      </c>
      <c r="LC254" s="58">
        <f t="shared" si="865"/>
        <v>140.86933832295338</v>
      </c>
      <c r="LD254" s="58">
        <f t="shared" si="998"/>
        <v>162.68999882917888</v>
      </c>
      <c r="LE254" s="58">
        <f t="shared" si="866"/>
        <v>7180.4771884186266</v>
      </c>
      <c r="LF254" s="55">
        <f t="shared" si="999"/>
        <v>0.45437042744973166</v>
      </c>
      <c r="LG254" s="56">
        <f t="shared" si="1000"/>
        <v>1.9618381150233465E-2</v>
      </c>
      <c r="LH254" s="260">
        <f t="shared" si="1001"/>
        <v>1.0742387332215442</v>
      </c>
      <c r="LI254" s="57">
        <f t="shared" si="867"/>
        <v>1027.1682527591349</v>
      </c>
      <c r="LJ254" s="58">
        <f t="shared" si="1002"/>
        <v>1188.1255179664915</v>
      </c>
      <c r="LK254" s="58">
        <f t="shared" si="868"/>
        <v>45.126112201109578</v>
      </c>
      <c r="LL254" s="58">
        <f t="shared" si="1003"/>
        <v>52.116146981061455</v>
      </c>
      <c r="LM254" s="58">
        <f t="shared" si="869"/>
        <v>1373.6507101060527</v>
      </c>
      <c r="LN254" s="55">
        <f t="shared" si="1038"/>
        <v>0.74776523988389487</v>
      </c>
      <c r="LO254" s="56">
        <f t="shared" si="1039"/>
        <v>3.2851227658613168E-2</v>
      </c>
      <c r="LP254" s="260">
        <f t="shared" si="1040"/>
        <v>1.1222634682541257</v>
      </c>
      <c r="LQ254" s="57">
        <f t="shared" si="870"/>
        <v>4.3436640066666643E-2</v>
      </c>
      <c r="LR254" s="58">
        <f t="shared" si="1004"/>
        <v>5.0243161565113312E-2</v>
      </c>
      <c r="LS254" s="58">
        <f t="shared" si="871"/>
        <v>1.1768208333333328E-3</v>
      </c>
      <c r="LT254" s="58">
        <f t="shared" si="1005"/>
        <v>1.359110380416666E-3</v>
      </c>
      <c r="LU254" s="58">
        <f t="shared" si="872"/>
        <v>0.89416666666666633</v>
      </c>
      <c r="LV254" s="55">
        <f t="shared" si="873"/>
        <v>4.857778945013979E-2</v>
      </c>
      <c r="LW254" s="56">
        <f t="shared" si="874"/>
        <v>1.3161090400745572E-3</v>
      </c>
      <c r="LX254" s="260">
        <f t="shared" si="875"/>
        <v>1.0078160048971445</v>
      </c>
      <c r="LY254" s="57">
        <f t="shared" si="876"/>
        <v>155.78283382388545</v>
      </c>
      <c r="LZ254" s="58">
        <f t="shared" si="1006"/>
        <v>180.19400388408832</v>
      </c>
      <c r="MA254" s="58">
        <f t="shared" si="877"/>
        <v>4.2205954244683763</v>
      </c>
      <c r="MB254" s="58">
        <f t="shared" si="1007"/>
        <v>4.8743656557185275</v>
      </c>
      <c r="MC254" s="58">
        <f t="shared" si="878"/>
        <v>3206.8734930703099</v>
      </c>
      <c r="MD254" s="55">
        <f t="shared" si="1041"/>
        <v>4.8577792095795019E-2</v>
      </c>
      <c r="ME254" s="56">
        <f t="shared" si="1042"/>
        <v>1.3161091117528036E-3</v>
      </c>
      <c r="MF254" s="260">
        <f t="shared" si="1043"/>
        <v>1.0078160053228216</v>
      </c>
      <c r="MG254" s="57">
        <f t="shared" si="879"/>
        <v>121.22378258519193</v>
      </c>
      <c r="MH254" s="58">
        <f t="shared" si="1008"/>
        <v>140.21954931629151</v>
      </c>
      <c r="MI254" s="58">
        <f t="shared" si="880"/>
        <v>3.2842934587659522</v>
      </c>
      <c r="MJ254" s="58">
        <f t="shared" si="1009"/>
        <v>3.7930305155287982</v>
      </c>
      <c r="MK254" s="58">
        <f t="shared" si="881"/>
        <v>2495.4569558916619</v>
      </c>
      <c r="ML254" s="55">
        <f t="shared" si="1053"/>
        <v>4.857778945013979E-2</v>
      </c>
      <c r="MM254" s="56">
        <f t="shared" si="1054"/>
        <v>1.3161090400745574E-3</v>
      </c>
      <c r="MN254" s="260">
        <f t="shared" si="1055"/>
        <v>1.0078160048971445</v>
      </c>
      <c r="MO254" s="59">
        <v>3.2969551254279925</v>
      </c>
      <c r="MP254" s="60">
        <v>3.9995551254279924</v>
      </c>
      <c r="MQ254" s="60">
        <v>2.6040000000000001</v>
      </c>
      <c r="MR254" s="61">
        <v>2.9648000000000003</v>
      </c>
      <c r="MS254" s="59">
        <f t="shared" si="882"/>
        <v>1.0888425559639598</v>
      </c>
      <c r="MT254" s="60">
        <f t="shared" ref="MT254:MT261" si="1067">GX254</f>
        <v>1.0758709940939015</v>
      </c>
      <c r="MU254" s="60">
        <f t="shared" si="1010"/>
        <v>1.0922835404238922</v>
      </c>
      <c r="MV254" s="61">
        <f t="shared" si="1044"/>
        <v>1.0963010161949727</v>
      </c>
      <c r="MW254" s="66">
        <f t="shared" si="1011"/>
        <v>3.5898650456694932</v>
      </c>
      <c r="MX254" s="67">
        <f t="shared" si="1045"/>
        <v>4.3030053487275728</v>
      </c>
      <c r="MY254" s="67">
        <f t="shared" si="1012"/>
        <v>2.8443063392638153</v>
      </c>
      <c r="MZ254" s="261">
        <f t="shared" si="1046"/>
        <v>3.2503132528148555</v>
      </c>
      <c r="NA254" s="59">
        <f t="shared" si="883"/>
        <v>1.0888540769967077</v>
      </c>
      <c r="NB254" s="60">
        <f t="shared" ref="NB254:NB261" si="1068">NF254/J254</f>
        <v>1.0758682953714087</v>
      </c>
      <c r="NC254" s="60">
        <f t="shared" si="884"/>
        <v>1.0922952064947404</v>
      </c>
      <c r="ND254" s="262">
        <f t="shared" ref="ND254:ND261" si="1069">NH254/L254</f>
        <v>1.0963103777689278</v>
      </c>
      <c r="NE254" s="62">
        <f t="shared" si="885"/>
        <v>3.589903029997461</v>
      </c>
      <c r="NF254" s="63">
        <f t="shared" ref="NF254:NF261" si="1070">NE254+NQ254+NR254+OB254</f>
        <v>4.3029945550381949</v>
      </c>
      <c r="NG254" s="63">
        <f t="shared" si="886"/>
        <v>2.844336717712304</v>
      </c>
      <c r="NH254" s="64">
        <f t="shared" ref="NH254:NH261" si="1071">NG254+NM254</f>
        <v>3.2503410080093178</v>
      </c>
      <c r="NI254" s="238">
        <f t="shared" si="1015"/>
        <v>-3.7984327967865994E-5</v>
      </c>
      <c r="NJ254" s="238">
        <f t="shared" si="1016"/>
        <v>1.0793689377841531E-5</v>
      </c>
      <c r="NK254" s="238">
        <f t="shared" si="1017"/>
        <v>-3.0378448488743715E-5</v>
      </c>
      <c r="NL254" s="238">
        <f t="shared" si="1018"/>
        <v>-2.7755194462297794E-5</v>
      </c>
      <c r="NM254" s="239">
        <f t="shared" si="887"/>
        <v>0.40600429029701374</v>
      </c>
      <c r="NN254" s="240">
        <f t="shared" si="888"/>
        <v>0.62953094476780325</v>
      </c>
      <c r="NO254" s="240">
        <f>O254*IN254</f>
        <v>0.33956202198814306</v>
      </c>
      <c r="NP254" s="240">
        <f t="shared" si="889"/>
        <v>1.4444266736695383E-2</v>
      </c>
      <c r="NQ254" s="240">
        <f>Q254*JD254+0.005</f>
        <v>0.39764511550792753</v>
      </c>
      <c r="NR254" s="240">
        <f t="shared" si="890"/>
        <v>9.2719072450537302E-3</v>
      </c>
      <c r="NS254" s="240">
        <f t="shared" si="891"/>
        <v>0.68251692260519037</v>
      </c>
      <c r="NT254" s="240">
        <f t="shared" si="892"/>
        <v>1.2295355259745164E-2</v>
      </c>
      <c r="NU254" s="240">
        <f t="shared" si="893"/>
        <v>4.0312640195885782E-4</v>
      </c>
      <c r="NV254" s="240">
        <f t="shared" si="894"/>
        <v>3.5237934570832914E-2</v>
      </c>
      <c r="NW254" s="240">
        <f t="shared" si="895"/>
        <v>0.1105754359214402</v>
      </c>
      <c r="NX254" s="240">
        <f t="shared" si="896"/>
        <v>0.8396249938859589</v>
      </c>
      <c r="NY254" s="240">
        <f t="shared" si="897"/>
        <v>0.16777838850399179</v>
      </c>
      <c r="NZ254" s="240">
        <f t="shared" si="898"/>
        <v>1.0078160048971445E-4</v>
      </c>
      <c r="OA254" s="240">
        <f t="shared" si="899"/>
        <v>0.35182856745819702</v>
      </c>
      <c r="OB254" s="241">
        <f t="shared" si="900"/>
        <v>0.3061745022877525</v>
      </c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136"/>
      <c r="OP254" s="13"/>
      <c r="OQ254" s="13"/>
      <c r="OR254" s="13"/>
      <c r="OS254" s="13"/>
      <c r="OT254" s="13"/>
    </row>
    <row r="255" spans="1:410" ht="15" customHeight="1">
      <c r="A255" s="242">
        <v>236</v>
      </c>
      <c r="B255" s="49" t="s">
        <v>305</v>
      </c>
      <c r="C255" s="50">
        <v>5</v>
      </c>
      <c r="D255" s="51">
        <v>2850.36</v>
      </c>
      <c r="E255" s="52">
        <v>2771</v>
      </c>
      <c r="F255" s="52">
        <v>79.400000000000006</v>
      </c>
      <c r="G255" s="52"/>
      <c r="H255" s="53"/>
      <c r="I255" s="57">
        <v>3.6590558777630258</v>
      </c>
      <c r="J255" s="58">
        <v>3.6590558777630258</v>
      </c>
      <c r="K255" s="58">
        <v>3.0573999999999995</v>
      </c>
      <c r="L255" s="243">
        <v>3.2979999999999996</v>
      </c>
      <c r="M255" s="1">
        <v>0.24060000000000001</v>
      </c>
      <c r="N255" s="2">
        <v>0.41260000000000002</v>
      </c>
      <c r="O255" s="2">
        <v>0.36105587776302611</v>
      </c>
      <c r="P255" s="2">
        <v>1.9699999999999999E-2</v>
      </c>
      <c r="Q255" s="2">
        <v>0</v>
      </c>
      <c r="R255" s="2">
        <v>0</v>
      </c>
      <c r="S255" s="2">
        <v>0.66920000000000002</v>
      </c>
      <c r="T255" s="2">
        <v>4.6199999999999998E-2</v>
      </c>
      <c r="U255" s="2">
        <v>1.6000000000000001E-3</v>
      </c>
      <c r="V255" s="2">
        <v>4.0300000000000002E-2</v>
      </c>
      <c r="W255" s="2">
        <v>0.12759999999999999</v>
      </c>
      <c r="X255" s="2">
        <v>1.2786999999999999</v>
      </c>
      <c r="Y255" s="2">
        <v>0.22359999999999999</v>
      </c>
      <c r="Z255" s="2">
        <v>4.0000000000000002E-4</v>
      </c>
      <c r="AA255" s="2">
        <v>0.23749999999999999</v>
      </c>
      <c r="AB255" s="3">
        <v>0</v>
      </c>
      <c r="AC255" s="244">
        <v>263.08999999999997</v>
      </c>
      <c r="AD255" s="108">
        <v>57.879800000000003</v>
      </c>
      <c r="AE255" s="108">
        <v>177.07351376999998</v>
      </c>
      <c r="AF255" s="108">
        <f t="shared" si="901"/>
        <v>17.52567395187198</v>
      </c>
      <c r="AG255" s="108">
        <f t="shared" si="902"/>
        <v>55.413385399183795</v>
      </c>
      <c r="AH255" s="108">
        <v>9.2249253895833405</v>
      </c>
      <c r="AI255" s="108">
        <v>37.030581490756283</v>
      </c>
      <c r="AJ255" s="108">
        <f t="shared" si="903"/>
        <v>0.71635659893868031</v>
      </c>
      <c r="AK255" s="108">
        <f t="shared" si="904"/>
        <v>21.672814367931949</v>
      </c>
      <c r="AL255" s="108">
        <v>27.214941032516982</v>
      </c>
      <c r="AM255" s="245">
        <v>685.81651401942793</v>
      </c>
      <c r="AN255" s="244">
        <v>437.34</v>
      </c>
      <c r="AO255" s="108">
        <v>96.214799999999997</v>
      </c>
      <c r="AP255" s="108">
        <v>294.35299901999997</v>
      </c>
      <c r="AQ255" s="108">
        <f t="shared" si="905"/>
        <v>29.13329372500548</v>
      </c>
      <c r="AR255" s="108">
        <f t="shared" si="906"/>
        <v>92.114827513318787</v>
      </c>
      <c r="AS255" s="246">
        <v>42.031944505075003</v>
      </c>
      <c r="AT255" s="247">
        <v>14.434264323849657</v>
      </c>
      <c r="AU255" s="108">
        <v>63.50560127733047</v>
      </c>
      <c r="AV255" s="108">
        <f t="shared" si="907"/>
        <v>1.2285158567099581</v>
      </c>
      <c r="AW255" s="108">
        <f t="shared" si="908"/>
        <v>37.167796248380647</v>
      </c>
      <c r="AX255" s="108">
        <v>46.672267240120277</v>
      </c>
      <c r="AY255" s="245">
        <v>1176.1411344510309</v>
      </c>
      <c r="AZ255" s="248">
        <v>127</v>
      </c>
      <c r="BA255" s="108">
        <v>647.34016666666651</v>
      </c>
      <c r="BB255" s="108">
        <v>67.508319977552802</v>
      </c>
      <c r="BC255" s="109">
        <v>54.006655982042247</v>
      </c>
      <c r="BD255" s="109">
        <v>13.501663995510555</v>
      </c>
      <c r="BE255" s="108">
        <v>25.315624374999995</v>
      </c>
      <c r="BF255" s="109">
        <v>20.252499499999999</v>
      </c>
      <c r="BG255" s="109">
        <v>5.0631248749999962</v>
      </c>
      <c r="BH255" s="108">
        <v>54.031980104403004</v>
      </c>
      <c r="BI255" s="109">
        <f t="shared" si="909"/>
        <v>31.623188931743737</v>
      </c>
      <c r="BJ255" s="108">
        <f t="shared" si="910"/>
        <v>1.0452486551196762</v>
      </c>
      <c r="BK255" s="108">
        <v>39.709804556181119</v>
      </c>
      <c r="BL255" s="245">
        <v>1000.687074815764</v>
      </c>
      <c r="BM255" s="244">
        <v>20.73</v>
      </c>
      <c r="BN255" s="108">
        <v>4.5606</v>
      </c>
      <c r="BO255" s="108">
        <v>13.952388690000001</v>
      </c>
      <c r="BP255" s="108">
        <f t="shared" si="911"/>
        <v>1.3809237182040601</v>
      </c>
      <c r="BQ255" s="108">
        <f t="shared" si="912"/>
        <v>4.3662605166485999</v>
      </c>
      <c r="BR255" s="108">
        <v>2.3339456128333298</v>
      </c>
      <c r="BS255" s="108">
        <v>3.0351162041068336</v>
      </c>
      <c r="BT255" s="108">
        <f t="shared" si="913"/>
        <v>5.8714322968446697E-2</v>
      </c>
      <c r="BU255" s="108">
        <f t="shared" si="914"/>
        <v>1.7763563905451982</v>
      </c>
      <c r="BV255" s="108">
        <v>2.2306025253470088</v>
      </c>
      <c r="BW255" s="245">
        <v>56.211183638744615</v>
      </c>
      <c r="BX255" s="107">
        <v>0</v>
      </c>
      <c r="BY255" s="108">
        <v>0</v>
      </c>
      <c r="BZ255" s="109">
        <f t="shared" si="915"/>
        <v>0</v>
      </c>
      <c r="CA255" s="109">
        <f t="shared" si="916"/>
        <v>0</v>
      </c>
      <c r="CB255" s="108">
        <v>0</v>
      </c>
      <c r="CC255" s="110">
        <v>0</v>
      </c>
      <c r="CD255" s="244">
        <v>0</v>
      </c>
      <c r="CE255" s="108">
        <v>0</v>
      </c>
      <c r="CF255" s="109">
        <f t="shared" si="917"/>
        <v>0</v>
      </c>
      <c r="CG255" s="109">
        <f t="shared" si="918"/>
        <v>0</v>
      </c>
      <c r="CH255" s="108">
        <v>0</v>
      </c>
      <c r="CI255" s="245">
        <v>0</v>
      </c>
      <c r="CJ255" s="249">
        <v>706.23790591701436</v>
      </c>
      <c r="CK255" s="250">
        <v>155.37233930174318</v>
      </c>
      <c r="CL255" s="250">
        <v>72.840552294835533</v>
      </c>
      <c r="CM255" s="251">
        <v>45.32454890966806</v>
      </c>
      <c r="CN255" s="252">
        <f t="shared" si="806"/>
        <v>22.093451366017696</v>
      </c>
      <c r="CO255" s="250">
        <v>475.3355412911643</v>
      </c>
      <c r="CP255" s="252">
        <f t="shared" si="919"/>
        <v>47.045859863751701</v>
      </c>
      <c r="CQ255" s="250">
        <v>148.75150429165694</v>
      </c>
      <c r="CR255" s="250">
        <v>102.91440273274726</v>
      </c>
      <c r="CS255" s="252">
        <f t="shared" si="920"/>
        <v>1.9908791208649959</v>
      </c>
      <c r="CT255" s="252">
        <f t="shared" si="921"/>
        <v>60.232506658589529</v>
      </c>
      <c r="CU255" s="250">
        <f t="shared" si="807"/>
        <v>1512.7007415375047</v>
      </c>
      <c r="CV255" s="245">
        <f t="shared" si="922"/>
        <v>1906.0029343372557</v>
      </c>
      <c r="CW255" s="244">
        <v>97.525600000000011</v>
      </c>
      <c r="CX255" s="108">
        <v>7.1193688000000002</v>
      </c>
      <c r="CY255" s="108">
        <f t="shared" si="923"/>
        <v>0.13772418943600001</v>
      </c>
      <c r="CZ255" s="108">
        <f t="shared" si="924"/>
        <v>4.1667387388383998</v>
      </c>
      <c r="DA255" s="108">
        <v>5.2322484400000002</v>
      </c>
      <c r="DB255" s="245">
        <v>131.85266068800001</v>
      </c>
      <c r="DC255" s="244">
        <v>3.2944</v>
      </c>
      <c r="DD255" s="108">
        <v>0.24049119999999999</v>
      </c>
      <c r="DE255" s="108">
        <f t="shared" si="925"/>
        <v>4.6523022640000003E-3</v>
      </c>
      <c r="DF255" s="108">
        <f t="shared" si="926"/>
        <v>0.1407518036416</v>
      </c>
      <c r="DG255" s="108">
        <v>0.17674456</v>
      </c>
      <c r="DH255" s="245">
        <v>4.4539629119999997</v>
      </c>
      <c r="DI255" s="107">
        <v>44.527998909600008</v>
      </c>
      <c r="DJ255" s="108">
        <v>9.7961597601120012</v>
      </c>
      <c r="DK255" s="108">
        <v>0.73966372821251969</v>
      </c>
      <c r="DL255" s="108">
        <v>29.969703250103013</v>
      </c>
      <c r="DM255" s="108">
        <f t="shared" si="927"/>
        <v>2.966221409475696</v>
      </c>
      <c r="DN255" s="108">
        <f t="shared" si="928"/>
        <v>9.3787189350872371</v>
      </c>
      <c r="DO255" s="108">
        <v>6.2074473723060093</v>
      </c>
      <c r="DP255" s="108">
        <f t="shared" si="929"/>
        <v>0.12008306941725976</v>
      </c>
      <c r="DQ255" s="108">
        <f t="shared" si="930"/>
        <v>3.6330203086947934</v>
      </c>
      <c r="DR255" s="108">
        <v>4.5620486510166769</v>
      </c>
      <c r="DS255" s="110">
        <v>114.96362600562027</v>
      </c>
      <c r="DT255" s="244">
        <v>139.65</v>
      </c>
      <c r="DU255" s="108">
        <v>30.722999999999999</v>
      </c>
      <c r="DV255" s="108">
        <v>93.991851449999999</v>
      </c>
      <c r="DW255" s="108">
        <f t="shared" si="931"/>
        <v>9.3027495054123008</v>
      </c>
      <c r="DX255" s="108">
        <f t="shared" si="932"/>
        <v>29.413809992762999</v>
      </c>
      <c r="DY255" s="108">
        <v>2.7133158052500002</v>
      </c>
      <c r="DZ255" s="108">
        <v>1.7803798154999999</v>
      </c>
      <c r="EA255" s="108"/>
      <c r="EB255" s="108">
        <v>19.626673936164746</v>
      </c>
      <c r="EC255" s="108">
        <f t="shared" si="933"/>
        <v>0.37967800729510703</v>
      </c>
      <c r="ED255" s="108">
        <f t="shared" si="934"/>
        <v>11.486864201271269</v>
      </c>
      <c r="EE255" s="108">
        <v>14.424261050345741</v>
      </c>
      <c r="EF255" s="245">
        <v>363.49137846871258</v>
      </c>
      <c r="EG255" s="249">
        <v>787.22316208095287</v>
      </c>
      <c r="EH255" s="250">
        <v>173.18909565780956</v>
      </c>
      <c r="EI255" s="250">
        <v>1205.5161322258925</v>
      </c>
      <c r="EJ255" s="250">
        <v>529.8429109080713</v>
      </c>
      <c r="EK255" s="250">
        <f t="shared" si="935"/>
        <v>52.440672264215451</v>
      </c>
      <c r="EL255" s="250">
        <v>165.80904053957184</v>
      </c>
      <c r="EM255" s="250">
        <v>196.79130496370897</v>
      </c>
      <c r="EN255" s="250">
        <f t="shared" si="936"/>
        <v>3.80692779452295</v>
      </c>
      <c r="EO255" s="250">
        <f t="shared" si="937"/>
        <v>115.17565347350002</v>
      </c>
      <c r="EP255" s="250">
        <v>2892.5626058364355</v>
      </c>
      <c r="EQ255" s="245">
        <v>3644.6288833539088</v>
      </c>
      <c r="ER255" s="244">
        <v>239.14</v>
      </c>
      <c r="ES255" s="108">
        <v>52.610799999999998</v>
      </c>
      <c r="ET255" s="108">
        <v>160.95389442000001</v>
      </c>
      <c r="EU255" s="108">
        <f t="shared" si="938"/>
        <v>15.930250746325083</v>
      </c>
      <c r="EV255" s="108">
        <f t="shared" si="939"/>
        <v>50.368911719794802</v>
      </c>
      <c r="EW255" s="108">
        <v>18.703571671475</v>
      </c>
      <c r="EX255" s="108">
        <v>34.412803424677698</v>
      </c>
      <c r="EY255" s="108">
        <f t="shared" si="940"/>
        <v>0.66571568225039013</v>
      </c>
      <c r="EZ255" s="108">
        <f t="shared" si="941"/>
        <v>20.140712634754266</v>
      </c>
      <c r="FA255" s="108">
        <v>25.291053475807601</v>
      </c>
      <c r="FB255" s="245">
        <v>637.33454759035237</v>
      </c>
      <c r="FC255" s="244">
        <v>0.83333333333333293</v>
      </c>
      <c r="FD255" s="108">
        <v>6.0833333333333302E-2</v>
      </c>
      <c r="FE255" s="108">
        <f t="shared" si="942"/>
        <v>1.1768208333333328E-3</v>
      </c>
      <c r="FF255" s="108">
        <f t="shared" si="943"/>
        <v>3.5603803333333316E-2</v>
      </c>
      <c r="FG255" s="108">
        <v>4.4708333333333301E-2</v>
      </c>
      <c r="FH255" s="245">
        <v>1.1266499999999995</v>
      </c>
      <c r="FI255" s="244">
        <v>500.67884533333398</v>
      </c>
      <c r="FJ255" s="108">
        <v>36.549555709333397</v>
      </c>
      <c r="FK255" s="108">
        <f t="shared" si="944"/>
        <v>0.70705115519705464</v>
      </c>
      <c r="FL255" s="108">
        <f t="shared" si="945"/>
        <v>21.391285370890138</v>
      </c>
      <c r="FM255" s="108">
        <v>26.861499999999999</v>
      </c>
      <c r="FN255" s="245">
        <v>676.90788125120082</v>
      </c>
      <c r="FO255" s="244">
        <v>0</v>
      </c>
      <c r="FP255" s="108">
        <v>0</v>
      </c>
      <c r="FQ255" s="108">
        <f t="shared" si="946"/>
        <v>0</v>
      </c>
      <c r="FR255" s="108">
        <f t="shared" si="947"/>
        <v>0</v>
      </c>
      <c r="FS255" s="108">
        <v>0</v>
      </c>
      <c r="FT255" s="110">
        <v>0</v>
      </c>
      <c r="FU255" s="253">
        <f t="shared" si="808"/>
        <v>3218.2856616272315</v>
      </c>
      <c r="FV255" s="254">
        <f t="shared" si="809"/>
        <v>1338.7548375626336</v>
      </c>
      <c r="FW255" s="254">
        <f t="shared" si="810"/>
        <v>110.78687117190961</v>
      </c>
      <c r="FX255" s="254">
        <f t="shared" si="811"/>
        <v>647.34016666666651</v>
      </c>
      <c r="FY255" s="254">
        <f t="shared" si="812"/>
        <v>0</v>
      </c>
      <c r="FZ255" s="254">
        <f t="shared" si="813"/>
        <v>0</v>
      </c>
      <c r="GA255" s="254">
        <f t="shared" si="948"/>
        <v>97.525600000000011</v>
      </c>
      <c r="GB255" s="254">
        <f t="shared" si="949"/>
        <v>3.2944</v>
      </c>
      <c r="GC255" s="254">
        <f t="shared" si="950"/>
        <v>500.67884533333398</v>
      </c>
      <c r="GD255" s="254">
        <f t="shared" si="951"/>
        <v>0</v>
      </c>
      <c r="GE255" s="254">
        <f t="shared" si="814"/>
        <v>1775.4728027993385</v>
      </c>
      <c r="GF255" s="255">
        <f t="shared" si="815"/>
        <v>677.85207986779051</v>
      </c>
      <c r="GG255" s="255">
        <f t="shared" si="816"/>
        <v>175.72564518426177</v>
      </c>
      <c r="GH255" s="254">
        <f t="shared" si="817"/>
        <v>561.52616054886812</v>
      </c>
      <c r="GI255" s="255">
        <f t="shared" si="818"/>
        <v>400.94481737718013</v>
      </c>
      <c r="GJ255" s="256">
        <f t="shared" si="819"/>
        <v>10.862723575817851</v>
      </c>
      <c r="GK255" s="253">
        <f t="shared" si="952"/>
        <v>8253.6653457099819</v>
      </c>
      <c r="GL255" s="257">
        <f t="shared" si="953"/>
        <v>10399.618335594578</v>
      </c>
      <c r="GM255" s="221">
        <f t="shared" si="954"/>
        <v>10399.618335594578</v>
      </c>
      <c r="GN255" s="222">
        <f t="shared" si="955"/>
        <v>5414.3240241789745</v>
      </c>
      <c r="GO255" s="222">
        <f t="shared" si="956"/>
        <v>374.69280231430639</v>
      </c>
      <c r="GP255" s="55">
        <f t="shared" si="957"/>
        <v>0.5206271854850163</v>
      </c>
      <c r="GQ255" s="56">
        <f t="shared" si="958"/>
        <v>3.6029476296437955E-2</v>
      </c>
      <c r="GR255" s="258">
        <f t="shared" si="959"/>
        <v>1.0871632458438203</v>
      </c>
      <c r="GS255" s="227">
        <f t="shared" si="820"/>
        <v>10399.618335594578</v>
      </c>
      <c r="GT255" s="222">
        <f t="shared" si="1047"/>
        <v>5414.3240241789745</v>
      </c>
      <c r="GU255" s="222">
        <f t="shared" si="1048"/>
        <v>374.69280231430639</v>
      </c>
      <c r="GV255" s="37">
        <f t="shared" si="1013"/>
        <v>0.5206271854850163</v>
      </c>
      <c r="GW255" s="228">
        <f t="shared" si="1014"/>
        <v>3.6029476296437955E-2</v>
      </c>
      <c r="GX255" s="258">
        <f t="shared" si="960"/>
        <v>1.0871632458438203</v>
      </c>
      <c r="GY255" s="221">
        <f t="shared" si="1019"/>
        <v>8713.1147467593855</v>
      </c>
      <c r="GZ255" s="222">
        <f t="shared" si="961"/>
        <v>4842.7940038710876</v>
      </c>
      <c r="HA255" s="222">
        <f t="shared" si="962"/>
        <v>256.82429460746096</v>
      </c>
      <c r="HB255" s="55">
        <f t="shared" si="963"/>
        <v>0.55580514484469956</v>
      </c>
      <c r="HC255" s="56">
        <f t="shared" si="964"/>
        <v>2.9475601099248693E-2</v>
      </c>
      <c r="HD255" s="258">
        <f t="shared" si="965"/>
        <v>1.0916604368074381</v>
      </c>
      <c r="HE255" s="221">
        <f t="shared" si="966"/>
        <v>9398.9312607788142</v>
      </c>
      <c r="HF255" s="222">
        <f t="shared" si="967"/>
        <v>5365.7128581530978</v>
      </c>
      <c r="HG255" s="222">
        <f t="shared" si="968"/>
        <v>279.8092531014824</v>
      </c>
      <c r="HH255" s="55">
        <f t="shared" si="969"/>
        <v>0.5708854240209098</v>
      </c>
      <c r="HI255" s="56">
        <f t="shared" si="970"/>
        <v>2.9770326576289571E-2</v>
      </c>
      <c r="HJ255" s="259">
        <f t="shared" si="971"/>
        <v>1.0940691695307438</v>
      </c>
      <c r="HK255" s="54">
        <f t="shared" si="821"/>
        <v>3.9779910647927599</v>
      </c>
      <c r="HL255" s="55">
        <f t="shared" si="822"/>
        <v>3.9779910647927599</v>
      </c>
      <c r="HM255" s="55">
        <f t="shared" si="823"/>
        <v>3.3376426194950604</v>
      </c>
      <c r="HN255" s="56">
        <f t="shared" si="824"/>
        <v>3.6082401211123929</v>
      </c>
      <c r="HQ255" s="57">
        <f t="shared" si="825"/>
        <v>415.01496371588115</v>
      </c>
      <c r="HR255" s="58">
        <f t="shared" si="972"/>
        <v>480.04780853015973</v>
      </c>
      <c r="HS255" s="58">
        <f t="shared" si="826"/>
        <v>18.242030550810661</v>
      </c>
      <c r="HT255" s="58">
        <f t="shared" si="973"/>
        <v>21.067721083131232</v>
      </c>
      <c r="HU255" s="58">
        <f t="shared" si="827"/>
        <v>544.29882065033962</v>
      </c>
      <c r="HV255" s="55">
        <f t="shared" si="1020"/>
        <v>0.76247632361211548</v>
      </c>
      <c r="HW255" s="56">
        <f t="shared" si="1021"/>
        <v>3.3514734661770351E-2</v>
      </c>
      <c r="HX255" s="260">
        <f t="shared" si="1022"/>
        <v>1.1246714723091269</v>
      </c>
      <c r="HY255" s="57">
        <f t="shared" si="828"/>
        <v>691.27960098927326</v>
      </c>
      <c r="HZ255" s="58">
        <f t="shared" si="974"/>
        <v>799.60311446429239</v>
      </c>
      <c r="IA255" s="58">
        <f t="shared" si="829"/>
        <v>44.796073905565095</v>
      </c>
      <c r="IB255" s="58">
        <f t="shared" si="975"/>
        <v>51.734985753537131</v>
      </c>
      <c r="IC255" s="58">
        <f t="shared" si="830"/>
        <v>933.44534480240543</v>
      </c>
      <c r="ID255" s="55">
        <f t="shared" si="1023"/>
        <v>0.7405678381047639</v>
      </c>
      <c r="IE255" s="56">
        <f t="shared" si="1024"/>
        <v>4.7990034076443616E-2</v>
      </c>
      <c r="IF255" s="260">
        <f t="shared" si="1025"/>
        <v>1.1234806365094576</v>
      </c>
      <c r="IG255" s="57">
        <f t="shared" si="831"/>
        <v>38.580290496727358</v>
      </c>
      <c r="IH255" s="58">
        <f t="shared" si="976"/>
        <v>44.625822017564538</v>
      </c>
      <c r="II255" s="58">
        <f t="shared" si="832"/>
        <v>75.304404137161924</v>
      </c>
      <c r="IJ255" s="58">
        <f t="shared" si="977"/>
        <v>86.969056338008315</v>
      </c>
      <c r="IK255" s="58">
        <f t="shared" si="833"/>
        <v>794.1960911236223</v>
      </c>
      <c r="IL255" s="55">
        <f t="shared" si="834"/>
        <v>4.857778945013979E-2</v>
      </c>
      <c r="IM255" s="56">
        <f t="shared" si="835"/>
        <v>9.4818401876823458E-2</v>
      </c>
      <c r="IN255" s="260">
        <f t="shared" si="836"/>
        <v>1.0222995100575569</v>
      </c>
      <c r="IO255" s="57">
        <f t="shared" si="837"/>
        <v>32.784592626776437</v>
      </c>
      <c r="IP255" s="58">
        <f t="shared" si="978"/>
        <v>37.921938291392308</v>
      </c>
      <c r="IQ255" s="58">
        <f t="shared" si="838"/>
        <v>1.4396380411725067</v>
      </c>
      <c r="IR255" s="58">
        <f t="shared" si="979"/>
        <v>1.662637973750128</v>
      </c>
      <c r="IS255" s="58">
        <f t="shared" si="839"/>
        <v>44.612050506940172</v>
      </c>
      <c r="IT255" s="55">
        <f t="shared" si="1026"/>
        <v>0.73488199386119291</v>
      </c>
      <c r="IU255" s="56">
        <f t="shared" si="1027"/>
        <v>3.227016074835086E-2</v>
      </c>
      <c r="IV255" s="260">
        <f t="shared" si="1028"/>
        <v>1.1201546563379685</v>
      </c>
      <c r="IW255" s="57">
        <f t="shared" si="840"/>
        <v>0</v>
      </c>
      <c r="IX255" s="58">
        <f t="shared" si="980"/>
        <v>0</v>
      </c>
      <c r="IY255" s="58">
        <f t="shared" si="841"/>
        <v>0</v>
      </c>
      <c r="IZ255" s="58">
        <f t="shared" si="981"/>
        <v>0</v>
      </c>
      <c r="JA255" s="58">
        <f t="shared" si="842"/>
        <v>0</v>
      </c>
      <c r="JB255" s="55"/>
      <c r="JC255" s="56"/>
      <c r="JD255" s="260"/>
      <c r="JE255" s="57">
        <f t="shared" si="843"/>
        <v>0</v>
      </c>
      <c r="JF255" s="58">
        <f t="shared" si="982"/>
        <v>0</v>
      </c>
      <c r="JG255" s="58">
        <f t="shared" si="844"/>
        <v>0</v>
      </c>
      <c r="JH255" s="58">
        <f t="shared" si="983"/>
        <v>0</v>
      </c>
      <c r="JI255" s="58">
        <f t="shared" si="845"/>
        <v>0</v>
      </c>
      <c r="JJ255" s="55"/>
      <c r="JK255" s="56"/>
      <c r="JL255" s="260"/>
      <c r="JM255" s="57">
        <f t="shared" si="846"/>
        <v>1116.5707385780581</v>
      </c>
      <c r="JN255" s="58">
        <f t="shared" si="984"/>
        <v>1291.5373733132399</v>
      </c>
      <c r="JO255" s="58">
        <f t="shared" si="847"/>
        <v>71.130190350634393</v>
      </c>
      <c r="JP255" s="58">
        <f t="shared" si="985"/>
        <v>82.148256835947663</v>
      </c>
      <c r="JQ255" s="58">
        <f t="shared" si="848"/>
        <v>1512.7007415375044</v>
      </c>
      <c r="JR255" s="55">
        <f t="shared" si="849"/>
        <v>0.73813062155517883</v>
      </c>
      <c r="JS255" s="56">
        <f t="shared" si="850"/>
        <v>4.7021984188583055E-2</v>
      </c>
      <c r="JT255" s="260">
        <f t="shared" si="851"/>
        <v>1.122948773748508</v>
      </c>
      <c r="JU255" s="57">
        <f t="shared" si="852"/>
        <v>5.0834212613828473</v>
      </c>
      <c r="JV255" s="58">
        <f t="shared" si="986"/>
        <v>5.8799933730415397</v>
      </c>
      <c r="JW255" s="58">
        <f t="shared" si="853"/>
        <v>0.13772418943600001</v>
      </c>
      <c r="JX255" s="58">
        <f t="shared" si="987"/>
        <v>0.15905766637963642</v>
      </c>
      <c r="JY255" s="58">
        <f t="shared" si="854"/>
        <v>104.64496880000002</v>
      </c>
      <c r="JZ255" s="55">
        <f t="shared" si="1029"/>
        <v>4.8577789450139783E-2</v>
      </c>
      <c r="KA255" s="56">
        <f t="shared" si="1030"/>
        <v>1.3161090400745572E-3</v>
      </c>
      <c r="KB255" s="260">
        <f t="shared" si="1031"/>
        <v>1.0078160048971445</v>
      </c>
      <c r="KC255" s="57">
        <f t="shared" si="855"/>
        <v>0.17171720044275199</v>
      </c>
      <c r="KD255" s="58">
        <f t="shared" si="988"/>
        <v>0.19862528575213123</v>
      </c>
      <c r="KE255" s="58">
        <f t="shared" si="856"/>
        <v>4.6523022640000003E-3</v>
      </c>
      <c r="KF255" s="58">
        <f t="shared" si="989"/>
        <v>5.3729438846936003E-3</v>
      </c>
      <c r="KG255" s="58">
        <f t="shared" si="857"/>
        <v>3.5348911999999997</v>
      </c>
      <c r="KH255" s="55">
        <f t="shared" si="1032"/>
        <v>4.8577789450139797E-2</v>
      </c>
      <c r="KI255" s="56">
        <f t="shared" si="1033"/>
        <v>1.3161090400745576E-3</v>
      </c>
      <c r="KJ255" s="260">
        <f t="shared" si="1034"/>
        <v>1.0078160048971445</v>
      </c>
      <c r="KK255" s="57">
        <f t="shared" si="858"/>
        <v>70.198480547126081</v>
      </c>
      <c r="KL255" s="58">
        <f t="shared" si="990"/>
        <v>81.198582448860748</v>
      </c>
      <c r="KM255" s="58">
        <f t="shared" si="859"/>
        <v>3.0863044788929557</v>
      </c>
      <c r="KN255" s="58">
        <f t="shared" si="991"/>
        <v>3.5643730426734748</v>
      </c>
      <c r="KO255" s="58">
        <f t="shared" si="860"/>
        <v>91.240973020333541</v>
      </c>
      <c r="KP255" s="55">
        <f t="shared" si="992"/>
        <v>0.76937452794899475</v>
      </c>
      <c r="KQ255" s="56">
        <f t="shared" si="993"/>
        <v>3.3825861087706244E-2</v>
      </c>
      <c r="KR255" s="260">
        <f t="shared" si="994"/>
        <v>1.1258006144120931</v>
      </c>
      <c r="KS255" s="57">
        <f t="shared" si="861"/>
        <v>220.27182251672181</v>
      </c>
      <c r="KT255" s="58">
        <f t="shared" si="995"/>
        <v>254.78841710509212</v>
      </c>
      <c r="KU255" s="58">
        <f t="shared" si="862"/>
        <v>9.6824275127074078</v>
      </c>
      <c r="KV255" s="58">
        <f t="shared" si="996"/>
        <v>11.182235534425786</v>
      </c>
      <c r="KW255" s="58">
        <f t="shared" si="863"/>
        <v>288.48522100691474</v>
      </c>
      <c r="KX255" s="55">
        <f t="shared" si="1035"/>
        <v>0.76354629796249451</v>
      </c>
      <c r="KY255" s="56">
        <f t="shared" si="1036"/>
        <v>3.3562993206072519E-2</v>
      </c>
      <c r="KZ255" s="260">
        <f t="shared" si="1037"/>
        <v>1.1248466125383436</v>
      </c>
      <c r="LA255" s="57">
        <f t="shared" si="864"/>
        <v>1303.2135844347101</v>
      </c>
      <c r="LB255" s="58">
        <f t="shared" si="997"/>
        <v>1507.4271531156294</v>
      </c>
      <c r="LC255" s="58">
        <f t="shared" si="865"/>
        <v>56.247600058738399</v>
      </c>
      <c r="LD255" s="58">
        <f t="shared" si="998"/>
        <v>64.960353307836982</v>
      </c>
      <c r="LE255" s="58">
        <f t="shared" si="866"/>
        <v>2892.5626058364355</v>
      </c>
      <c r="LF255" s="55">
        <f t="shared" si="999"/>
        <v>0.4505394565376617</v>
      </c>
      <c r="LG255" s="56">
        <f t="shared" si="1000"/>
        <v>1.9445594693523811E-2</v>
      </c>
      <c r="LH255" s="260">
        <f t="shared" si="1001"/>
        <v>1.0736116554574786</v>
      </c>
      <c r="LI255" s="57">
        <f t="shared" si="867"/>
        <v>377.77254171254987</v>
      </c>
      <c r="LJ255" s="58">
        <f t="shared" si="1002"/>
        <v>436.96949899890643</v>
      </c>
      <c r="LK255" s="58">
        <f t="shared" si="868"/>
        <v>16.595966428575473</v>
      </c>
      <c r="LL255" s="58">
        <f t="shared" si="1003"/>
        <v>19.166681628361815</v>
      </c>
      <c r="LM255" s="58">
        <f t="shared" si="869"/>
        <v>505.8210695161527</v>
      </c>
      <c r="LN255" s="55">
        <f t="shared" si="1038"/>
        <v>0.74685015014086165</v>
      </c>
      <c r="LO255" s="56">
        <f t="shared" si="1039"/>
        <v>3.2809954801705829E-2</v>
      </c>
      <c r="LP255" s="260">
        <f t="shared" si="1040"/>
        <v>1.1221136805258574</v>
      </c>
      <c r="LQ255" s="57">
        <f t="shared" si="870"/>
        <v>4.3436640066666643E-2</v>
      </c>
      <c r="LR255" s="58">
        <f t="shared" si="1004"/>
        <v>5.0243161565113312E-2</v>
      </c>
      <c r="LS255" s="58">
        <f t="shared" si="871"/>
        <v>1.1768208333333328E-3</v>
      </c>
      <c r="LT255" s="58">
        <f t="shared" si="1005"/>
        <v>1.359110380416666E-3</v>
      </c>
      <c r="LU255" s="58">
        <f t="shared" si="872"/>
        <v>0.89416666666666633</v>
      </c>
      <c r="LV255" s="55">
        <f t="shared" si="873"/>
        <v>4.857778945013979E-2</v>
      </c>
      <c r="LW255" s="56">
        <f t="shared" si="874"/>
        <v>1.3161090400745572E-3</v>
      </c>
      <c r="LX255" s="260">
        <f t="shared" si="875"/>
        <v>1.0078160048971445</v>
      </c>
      <c r="LY255" s="57">
        <f t="shared" si="876"/>
        <v>26.097368152485966</v>
      </c>
      <c r="LZ255" s="58">
        <f t="shared" si="1006"/>
        <v>30.18682574198052</v>
      </c>
      <c r="MA255" s="58">
        <f t="shared" si="877"/>
        <v>0.70705115519705464</v>
      </c>
      <c r="MB255" s="58">
        <f t="shared" si="1007"/>
        <v>0.81657337913707839</v>
      </c>
      <c r="MC255" s="58">
        <f t="shared" si="878"/>
        <v>537.22847718349271</v>
      </c>
      <c r="MD255" s="55">
        <f t="shared" si="1041"/>
        <v>4.8577782565260956E-2</v>
      </c>
      <c r="ME255" s="56">
        <f t="shared" si="1042"/>
        <v>1.3161088535438121E-3</v>
      </c>
      <c r="MF255" s="260">
        <f t="shared" si="1043"/>
        <v>1.0078160037893904</v>
      </c>
      <c r="MG255" s="57">
        <f t="shared" si="879"/>
        <v>0</v>
      </c>
      <c r="MH255" s="58">
        <f t="shared" si="1008"/>
        <v>0</v>
      </c>
      <c r="MI255" s="58">
        <f t="shared" si="880"/>
        <v>0</v>
      </c>
      <c r="MJ255" s="58">
        <f t="shared" si="1009"/>
        <v>0</v>
      </c>
      <c r="MK255" s="58">
        <f t="shared" si="881"/>
        <v>0</v>
      </c>
      <c r="ML255" s="55"/>
      <c r="MM255" s="56"/>
      <c r="MN255" s="260"/>
      <c r="MO255" s="59">
        <v>3.6590558777630258</v>
      </c>
      <c r="MP255" s="60">
        <v>3.6590558777630258</v>
      </c>
      <c r="MQ255" s="60">
        <v>3.0573999999999995</v>
      </c>
      <c r="MR255" s="61">
        <v>3.2979999999999996</v>
      </c>
      <c r="MS255" s="59">
        <f t="shared" si="882"/>
        <v>1.0871632458438203</v>
      </c>
      <c r="MT255" s="60">
        <f t="shared" si="1067"/>
        <v>1.0871632458438203</v>
      </c>
      <c r="MU255" s="60">
        <f t="shared" si="1010"/>
        <v>1.0916604368074381</v>
      </c>
      <c r="MV255" s="61">
        <f t="shared" si="1044"/>
        <v>1.0940691695307438</v>
      </c>
      <c r="MW255" s="66">
        <f t="shared" si="1011"/>
        <v>3.9779910647927599</v>
      </c>
      <c r="MX255" s="67">
        <f t="shared" si="1045"/>
        <v>3.9779910647927599</v>
      </c>
      <c r="MY255" s="67">
        <f t="shared" si="1012"/>
        <v>3.3376426194950604</v>
      </c>
      <c r="MZ255" s="261">
        <f t="shared" si="1046"/>
        <v>3.6082401211123929</v>
      </c>
      <c r="NA255" s="59">
        <f t="shared" si="883"/>
        <v>1.0872642781318347</v>
      </c>
      <c r="NB255" s="60">
        <f t="shared" si="1068"/>
        <v>1.0872642781318347</v>
      </c>
      <c r="NC255" s="60">
        <f t="shared" si="884"/>
        <v>1.0916653183757261</v>
      </c>
      <c r="ND255" s="262">
        <f t="shared" si="1069"/>
        <v>1.0940732263916073</v>
      </c>
      <c r="NE255" s="62">
        <f t="shared" si="885"/>
        <v>3.9783607475800631</v>
      </c>
      <c r="NF255" s="63">
        <f t="shared" si="1070"/>
        <v>3.9783607475800631</v>
      </c>
      <c r="NG255" s="63">
        <f t="shared" si="886"/>
        <v>3.3376575444019445</v>
      </c>
      <c r="NH255" s="64">
        <f t="shared" si="1071"/>
        <v>3.6082535006395204</v>
      </c>
      <c r="NI255" s="238">
        <f t="shared" si="1015"/>
        <v>-3.6968278730320492E-4</v>
      </c>
      <c r="NJ255" s="238">
        <f t="shared" si="1016"/>
        <v>-3.6968278730320492E-4</v>
      </c>
      <c r="NK255" s="238">
        <f t="shared" si="1017"/>
        <v>-1.4924906884150602E-5</v>
      </c>
      <c r="NL255" s="238">
        <f t="shared" si="1018"/>
        <v>-1.3379527127543867E-5</v>
      </c>
      <c r="NM255" s="239">
        <f t="shared" si="887"/>
        <v>0.27059595623757593</v>
      </c>
      <c r="NN255" s="240">
        <f t="shared" si="888"/>
        <v>0.46354811062380225</v>
      </c>
      <c r="NO255" s="240">
        <f>O255*IN255+0.001</f>
        <v>0.37010724694054276</v>
      </c>
      <c r="NP255" s="240">
        <f t="shared" si="889"/>
        <v>2.2067046729857979E-2</v>
      </c>
      <c r="NQ255" s="240">
        <f>Q255*JD255</f>
        <v>0</v>
      </c>
      <c r="NR255" s="240">
        <f t="shared" si="890"/>
        <v>0</v>
      </c>
      <c r="NS255" s="240">
        <f t="shared" si="891"/>
        <v>0.75147731939250162</v>
      </c>
      <c r="NT255" s="240">
        <f t="shared" si="892"/>
        <v>4.6561099426248073E-2</v>
      </c>
      <c r="NU255" s="240">
        <f t="shared" si="893"/>
        <v>1.6125056078354313E-3</v>
      </c>
      <c r="NV255" s="240">
        <f t="shared" si="894"/>
        <v>4.5369764760807355E-2</v>
      </c>
      <c r="NW255" s="240">
        <f t="shared" si="895"/>
        <v>0.14353042775989264</v>
      </c>
      <c r="NX255" s="240">
        <f t="shared" si="896"/>
        <v>1.3728272238334778</v>
      </c>
      <c r="NY255" s="240">
        <f t="shared" si="897"/>
        <v>0.25090461896558169</v>
      </c>
      <c r="NZ255" s="240">
        <f t="shared" si="898"/>
        <v>4.0312640195885782E-4</v>
      </c>
      <c r="OA255" s="240">
        <f t="shared" si="899"/>
        <v>0.2393563008999802</v>
      </c>
      <c r="OB255" s="241">
        <f t="shared" si="900"/>
        <v>0</v>
      </c>
      <c r="OC255" s="4"/>
      <c r="OD255" s="4"/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136"/>
      <c r="OP255" s="13"/>
      <c r="OQ255" s="13"/>
      <c r="OR255" s="13"/>
      <c r="OS255" s="13"/>
      <c r="OT255" s="13"/>
    </row>
    <row r="256" spans="1:410" ht="15" customHeight="1">
      <c r="A256" s="242">
        <v>237</v>
      </c>
      <c r="B256" s="49" t="s">
        <v>306</v>
      </c>
      <c r="C256" s="50">
        <v>9</v>
      </c>
      <c r="D256" s="51">
        <v>3771.47</v>
      </c>
      <c r="E256" s="52">
        <v>3771.47</v>
      </c>
      <c r="F256" s="52"/>
      <c r="G256" s="52"/>
      <c r="H256" s="53">
        <v>405</v>
      </c>
      <c r="I256" s="57">
        <v>3.4050367363100644</v>
      </c>
      <c r="J256" s="58">
        <v>4.0117367363100644</v>
      </c>
      <c r="K256" s="58">
        <v>2.6454</v>
      </c>
      <c r="L256" s="243">
        <v>3.0623999999999998</v>
      </c>
      <c r="M256" s="1">
        <v>0.41699999999999998</v>
      </c>
      <c r="N256" s="2">
        <v>0.60829999999999995</v>
      </c>
      <c r="O256" s="2">
        <v>0.34263673631006447</v>
      </c>
      <c r="P256" s="2">
        <v>1.54E-2</v>
      </c>
      <c r="Q256" s="2">
        <v>0.27589999999999998</v>
      </c>
      <c r="R256" s="2">
        <v>2.8400000000000002E-2</v>
      </c>
      <c r="S256" s="2">
        <v>0.59060000000000001</v>
      </c>
      <c r="T256" s="2">
        <v>0.02</v>
      </c>
      <c r="U256" s="2">
        <v>6.9999999999999999E-4</v>
      </c>
      <c r="V256" s="2">
        <v>3.2199999999999999E-2</v>
      </c>
      <c r="W256" s="2">
        <v>8.7599999999999997E-2</v>
      </c>
      <c r="X256" s="2">
        <v>0.73729999999999996</v>
      </c>
      <c r="Y256" s="2">
        <v>0.20619999999999999</v>
      </c>
      <c r="Z256" s="2">
        <v>2.0000000000000001E-4</v>
      </c>
      <c r="AA256" s="2">
        <v>0.34689999999999999</v>
      </c>
      <c r="AB256" s="3">
        <v>0.3024</v>
      </c>
      <c r="AC256" s="244">
        <v>606.32000000000005</v>
      </c>
      <c r="AD256" s="108">
        <v>133.3904</v>
      </c>
      <c r="AE256" s="108">
        <v>408.08549496000006</v>
      </c>
      <c r="AF256" s="108">
        <f t="shared" si="901"/>
        <v>40.389853778171052</v>
      </c>
      <c r="AG256" s="108">
        <f t="shared" si="902"/>
        <v>127.70627479278242</v>
      </c>
      <c r="AH256" s="108">
        <v>15.541726820999999</v>
      </c>
      <c r="AI256" s="108">
        <v>84.923646463644545</v>
      </c>
      <c r="AJ256" s="108">
        <f t="shared" si="903"/>
        <v>1.6428479408392038</v>
      </c>
      <c r="AK256" s="108">
        <f t="shared" si="904"/>
        <v>49.703092718484314</v>
      </c>
      <c r="AL256" s="108">
        <v>62.413063412232241</v>
      </c>
      <c r="AM256" s="245">
        <v>1572.8091979882524</v>
      </c>
      <c r="AN256" s="244">
        <v>853.02</v>
      </c>
      <c r="AO256" s="108">
        <v>187.6644</v>
      </c>
      <c r="AP256" s="108">
        <v>574.12767006000001</v>
      </c>
      <c r="AQ256" s="108">
        <f t="shared" si="905"/>
        <v>56.823712016518442</v>
      </c>
      <c r="AR256" s="108">
        <f t="shared" si="906"/>
        <v>179.6675130685764</v>
      </c>
      <c r="AS256" s="246">
        <v>82.0272145498583</v>
      </c>
      <c r="AT256" s="247">
        <v>11.547411459079726</v>
      </c>
      <c r="AU256" s="108">
        <v>123.86926777651968</v>
      </c>
      <c r="AV256" s="108">
        <f t="shared" si="907"/>
        <v>2.3962509851367733</v>
      </c>
      <c r="AW256" s="108">
        <f t="shared" si="908"/>
        <v>72.496718613028122</v>
      </c>
      <c r="AX256" s="108">
        <v>91.035427619318924</v>
      </c>
      <c r="AY256" s="245">
        <v>2294.0927760068366</v>
      </c>
      <c r="AZ256" s="248">
        <v>164</v>
      </c>
      <c r="BA256" s="108">
        <v>835.93533333333323</v>
      </c>
      <c r="BB256" s="108">
        <v>87.176098238729594</v>
      </c>
      <c r="BC256" s="109">
        <v>69.740878590983684</v>
      </c>
      <c r="BD256" s="109">
        <v>17.43521964774591</v>
      </c>
      <c r="BE256" s="108">
        <v>32.691042499999995</v>
      </c>
      <c r="BF256" s="109">
        <v>26.152833999999999</v>
      </c>
      <c r="BG256" s="109">
        <v>6.5382084999999961</v>
      </c>
      <c r="BH256" s="108">
        <v>69.773580607260584</v>
      </c>
      <c r="BI256" s="109">
        <f t="shared" si="909"/>
        <v>40.836243974850191</v>
      </c>
      <c r="BJ256" s="108">
        <f t="shared" si="910"/>
        <v>1.3497699168474562</v>
      </c>
      <c r="BK256" s="108">
        <v>51.278802733966181</v>
      </c>
      <c r="BL256" s="245">
        <v>1292.2258288959476</v>
      </c>
      <c r="BM256" s="244">
        <v>21.31</v>
      </c>
      <c r="BN256" s="108">
        <v>4.6882000000000001</v>
      </c>
      <c r="BO256" s="108">
        <v>14.342759429999999</v>
      </c>
      <c r="BP256" s="108">
        <f t="shared" si="911"/>
        <v>1.4195602718248199</v>
      </c>
      <c r="BQ256" s="108">
        <f t="shared" si="912"/>
        <v>4.4884231360242</v>
      </c>
      <c r="BR256" s="108">
        <v>2.5870370554500002</v>
      </c>
      <c r="BS256" s="108">
        <v>3.1337437434378494</v>
      </c>
      <c r="BT256" s="108">
        <f t="shared" si="913"/>
        <v>6.0622272716805203E-2</v>
      </c>
      <c r="BU256" s="108">
        <f t="shared" si="914"/>
        <v>1.8340799332343833</v>
      </c>
      <c r="BV256" s="108">
        <v>2.3030870114443922</v>
      </c>
      <c r="BW256" s="245">
        <v>58.037792688398675</v>
      </c>
      <c r="BX256" s="107">
        <v>687.02</v>
      </c>
      <c r="BY256" s="108">
        <v>50.152459999999998</v>
      </c>
      <c r="BZ256" s="109">
        <f t="shared" si="915"/>
        <v>29.352629959279998</v>
      </c>
      <c r="CA256" s="109">
        <f t="shared" si="916"/>
        <v>0.97019933869999997</v>
      </c>
      <c r="CB256" s="108">
        <v>36.858623000000001</v>
      </c>
      <c r="CC256" s="110">
        <v>928.83729959999994</v>
      </c>
      <c r="CD256" s="244">
        <v>70.599999999999994</v>
      </c>
      <c r="CE256" s="108">
        <v>5.1537999999999995</v>
      </c>
      <c r="CF256" s="109">
        <f t="shared" si="917"/>
        <v>3.0163542183999996</v>
      </c>
      <c r="CG256" s="109">
        <f t="shared" si="918"/>
        <v>9.9700260999999998E-2</v>
      </c>
      <c r="CH256" s="108">
        <v>3.78769</v>
      </c>
      <c r="CI256" s="245">
        <v>95.449787999999998</v>
      </c>
      <c r="CJ256" s="249">
        <v>822.41755382788222</v>
      </c>
      <c r="CK256" s="250">
        <v>180.93186184213408</v>
      </c>
      <c r="CL256" s="250">
        <v>87.495278151155517</v>
      </c>
      <c r="CM256" s="251">
        <v>59.971433950920513</v>
      </c>
      <c r="CN256" s="252">
        <f t="shared" si="806"/>
        <v>29.233075479376204</v>
      </c>
      <c r="CO256" s="250">
        <v>553.53060185651759</v>
      </c>
      <c r="CP256" s="252">
        <f t="shared" si="919"/>
        <v>54.785137788146976</v>
      </c>
      <c r="CQ256" s="250">
        <v>173.22186654497861</v>
      </c>
      <c r="CR256" s="250">
        <v>120.03939658447129</v>
      </c>
      <c r="CS256" s="252">
        <f t="shared" si="920"/>
        <v>2.3221621269265973</v>
      </c>
      <c r="CT256" s="252">
        <f t="shared" si="921"/>
        <v>70.25521756020035</v>
      </c>
      <c r="CU256" s="250">
        <f t="shared" si="807"/>
        <v>1764.4146922621605</v>
      </c>
      <c r="CV256" s="245">
        <f t="shared" si="922"/>
        <v>2223.1625122503224</v>
      </c>
      <c r="CW256" s="244">
        <v>55.974000000000011</v>
      </c>
      <c r="CX256" s="108">
        <v>4.0861020000000003</v>
      </c>
      <c r="CY256" s="108">
        <f t="shared" si="923"/>
        <v>7.9045643190000014E-2</v>
      </c>
      <c r="CZ256" s="108">
        <f t="shared" si="924"/>
        <v>2.3914647453360001</v>
      </c>
      <c r="DA256" s="108">
        <v>3.0030051000000002</v>
      </c>
      <c r="DB256" s="245">
        <v>75.675728520000021</v>
      </c>
      <c r="DC256" s="244">
        <v>1.8560000000000001</v>
      </c>
      <c r="DD256" s="108">
        <v>0.135488</v>
      </c>
      <c r="DE256" s="108">
        <f t="shared" si="925"/>
        <v>2.6210153600000003E-3</v>
      </c>
      <c r="DF256" s="108">
        <f t="shared" si="926"/>
        <v>7.9296790783999996E-2</v>
      </c>
      <c r="DG256" s="108">
        <v>9.9574399999999993E-2</v>
      </c>
      <c r="DH256" s="245">
        <v>2.50927488</v>
      </c>
      <c r="DI256" s="107">
        <v>47.014126761464006</v>
      </c>
      <c r="DJ256" s="108">
        <v>10.343107887522081</v>
      </c>
      <c r="DK256" s="108">
        <v>0.77132993720608634</v>
      </c>
      <c r="DL256" s="108">
        <v>31.642999059183634</v>
      </c>
      <c r="DM256" s="108">
        <f t="shared" si="927"/>
        <v>3.1318341888836412</v>
      </c>
      <c r="DN256" s="108">
        <f t="shared" si="928"/>
        <v>9.9023601255809268</v>
      </c>
      <c r="DO256" s="108">
        <v>6.5533241461124332</v>
      </c>
      <c r="DP256" s="108">
        <f t="shared" si="929"/>
        <v>0.12677405560654503</v>
      </c>
      <c r="DQ256" s="108">
        <f t="shared" si="930"/>
        <v>3.8354509163469315</v>
      </c>
      <c r="DR256" s="108">
        <v>4.816244389574412</v>
      </c>
      <c r="DS256" s="110">
        <v>121.36935861727517</v>
      </c>
      <c r="DT256" s="244">
        <v>127.02</v>
      </c>
      <c r="DU256" s="108">
        <v>27.944400000000002</v>
      </c>
      <c r="DV256" s="108">
        <v>85.491192060000003</v>
      </c>
      <c r="DW256" s="108">
        <f t="shared" si="931"/>
        <v>8.4614052429464408</v>
      </c>
      <c r="DX256" s="108">
        <f t="shared" si="932"/>
        <v>26.753613643256401</v>
      </c>
      <c r="DY256" s="108">
        <v>2.48176836033333</v>
      </c>
      <c r="DZ256" s="108">
        <v>1.36525758579167</v>
      </c>
      <c r="EA256" s="108"/>
      <c r="EB256" s="108">
        <v>17.834091114447123</v>
      </c>
      <c r="EC256" s="108">
        <f t="shared" si="933"/>
        <v>0.34500049260897964</v>
      </c>
      <c r="ED256" s="108">
        <f t="shared" si="934"/>
        <v>10.437722838370238</v>
      </c>
      <c r="EE256" s="108">
        <v>13.106835456028605</v>
      </c>
      <c r="EF256" s="245">
        <v>330.29225349192092</v>
      </c>
      <c r="EG256" s="249">
        <v>606.50775440873008</v>
      </c>
      <c r="EH256" s="250">
        <v>133.43170596992061</v>
      </c>
      <c r="EI256" s="250">
        <v>908.68272068955173</v>
      </c>
      <c r="EJ256" s="250">
        <v>408.21186362805912</v>
      </c>
      <c r="EK256" s="250">
        <f t="shared" si="935"/>
        <v>40.402360990723523</v>
      </c>
      <c r="EL256" s="250">
        <v>127.74582060376481</v>
      </c>
      <c r="EM256" s="250">
        <v>150.14888526282709</v>
      </c>
      <c r="EN256" s="250">
        <f t="shared" si="936"/>
        <v>2.9046301854093901</v>
      </c>
      <c r="EO256" s="250">
        <f t="shared" si="937"/>
        <v>87.877337780004282</v>
      </c>
      <c r="EP256" s="250">
        <v>2206.9829299590888</v>
      </c>
      <c r="EQ256" s="245">
        <v>2780.7984917484523</v>
      </c>
      <c r="ER256" s="244">
        <v>291.37</v>
      </c>
      <c r="ES256" s="108">
        <v>64.101399999999998</v>
      </c>
      <c r="ET256" s="108">
        <v>196.10745261</v>
      </c>
      <c r="EU256" s="108">
        <f t="shared" si="938"/>
        <v>19.40953901462214</v>
      </c>
      <c r="EV256" s="108">
        <f t="shared" si="939"/>
        <v>61.3698662197734</v>
      </c>
      <c r="EW256" s="108">
        <v>23.359397816849999</v>
      </c>
      <c r="EX256" s="108">
        <v>41.970492281159999</v>
      </c>
      <c r="EY256" s="108">
        <f t="shared" si="940"/>
        <v>0.81191917317904017</v>
      </c>
      <c r="EZ256" s="108">
        <f t="shared" si="941"/>
        <v>24.56398607640995</v>
      </c>
      <c r="FA256" s="108">
        <v>30.845437135400498</v>
      </c>
      <c r="FB256" s="245">
        <v>777.30501581209262</v>
      </c>
      <c r="FC256" s="244">
        <v>0.83333333333333293</v>
      </c>
      <c r="FD256" s="108">
        <v>6.0833333333333302E-2</v>
      </c>
      <c r="FE256" s="108">
        <f t="shared" si="942"/>
        <v>1.1768208333333328E-3</v>
      </c>
      <c r="FF256" s="108">
        <f t="shared" si="943"/>
        <v>3.5603803333333316E-2</v>
      </c>
      <c r="FG256" s="108">
        <v>4.4708333333333301E-2</v>
      </c>
      <c r="FH256" s="245">
        <v>1.1266499999999995</v>
      </c>
      <c r="FI256" s="244">
        <v>967.76016166666602</v>
      </c>
      <c r="FJ256" s="108">
        <v>70.646491801666599</v>
      </c>
      <c r="FK256" s="108">
        <f t="shared" si="944"/>
        <v>1.3666563839032404</v>
      </c>
      <c r="FL256" s="108">
        <f t="shared" si="945"/>
        <v>41.347130963777808</v>
      </c>
      <c r="FM256" s="108">
        <v>51.920499999999997</v>
      </c>
      <c r="FN256" s="245">
        <v>1308.3925841619991</v>
      </c>
      <c r="FO256" s="244">
        <v>753.07108333333156</v>
      </c>
      <c r="FP256" s="108">
        <v>54.974189083333201</v>
      </c>
      <c r="FQ256" s="108">
        <f t="shared" si="946"/>
        <v>1.0634756878170808</v>
      </c>
      <c r="FR256" s="108">
        <f t="shared" si="947"/>
        <v>32.174633696424259</v>
      </c>
      <c r="FS256" s="108">
        <v>40.402263620833303</v>
      </c>
      <c r="FT256" s="110">
        <v>1018.1370432449976</v>
      </c>
      <c r="FU256" s="253">
        <f t="shared" si="808"/>
        <v>4117.4749106976524</v>
      </c>
      <c r="FV256" s="254">
        <f t="shared" si="809"/>
        <v>1108.3380055098201</v>
      </c>
      <c r="FW256" s="254">
        <f t="shared" si="810"/>
        <v>136.67419952943962</v>
      </c>
      <c r="FX256" s="254">
        <f t="shared" si="811"/>
        <v>835.93533333333323</v>
      </c>
      <c r="FY256" s="254">
        <f t="shared" si="812"/>
        <v>687.02</v>
      </c>
      <c r="FZ256" s="254">
        <f t="shared" si="813"/>
        <v>70.599999999999994</v>
      </c>
      <c r="GA256" s="254">
        <f t="shared" si="948"/>
        <v>55.974000000000011</v>
      </c>
      <c r="GB256" s="254">
        <f t="shared" si="949"/>
        <v>1.8560000000000001</v>
      </c>
      <c r="GC256" s="254">
        <f t="shared" si="950"/>
        <v>967.76016166666602</v>
      </c>
      <c r="GD256" s="254">
        <f t="shared" si="951"/>
        <v>753.07108333333156</v>
      </c>
      <c r="GE256" s="254">
        <f t="shared" si="814"/>
        <v>2271.5400336637608</v>
      </c>
      <c r="GF256" s="255">
        <f t="shared" si="815"/>
        <v>867.24400052437932</v>
      </c>
      <c r="GG256" s="255">
        <f t="shared" si="816"/>
        <v>224.82340329183702</v>
      </c>
      <c r="GH256" s="254">
        <f t="shared" si="817"/>
        <v>803.45579219821366</v>
      </c>
      <c r="GI256" s="255">
        <f t="shared" si="818"/>
        <v>573.68909679768228</v>
      </c>
      <c r="GJ256" s="256">
        <f t="shared" si="819"/>
        <v>15.542852300074443</v>
      </c>
      <c r="GK256" s="253">
        <f t="shared" si="952"/>
        <v>11809.699519932219</v>
      </c>
      <c r="GL256" s="257">
        <f t="shared" si="953"/>
        <v>14880.221395114595</v>
      </c>
      <c r="GM256" s="221">
        <f t="shared" si="954"/>
        <v>12837.797264269597</v>
      </c>
      <c r="GN256" s="222">
        <f t="shared" si="955"/>
        <v>6904.3776407087671</v>
      </c>
      <c r="GO256" s="222">
        <f t="shared" si="956"/>
        <v>472.38292059063087</v>
      </c>
      <c r="GP256" s="55">
        <f t="shared" si="957"/>
        <v>0.53781637913266966</v>
      </c>
      <c r="GQ256" s="56">
        <f t="shared" si="958"/>
        <v>3.6796259581491915E-2</v>
      </c>
      <c r="GR256" s="258">
        <f t="shared" si="959"/>
        <v>1.0899755672192624</v>
      </c>
      <c r="GS256" s="227">
        <f t="shared" si="820"/>
        <v>14880.221395114595</v>
      </c>
      <c r="GT256" s="222">
        <f t="shared" si="1047"/>
        <v>7003.5940901048398</v>
      </c>
      <c r="GU256" s="222">
        <f t="shared" si="1048"/>
        <v>475.07097345290242</v>
      </c>
      <c r="GV256" s="37">
        <f t="shared" si="1013"/>
        <v>0.47066464296050242</v>
      </c>
      <c r="GW256" s="228">
        <f t="shared" si="1014"/>
        <v>3.1926337709523293E-2</v>
      </c>
      <c r="GX256" s="258">
        <f t="shared" si="960"/>
        <v>1.0786985392631159</v>
      </c>
      <c r="GY256" s="221">
        <f t="shared" si="1019"/>
        <v>9972.7622373853974</v>
      </c>
      <c r="GZ256" s="222">
        <f t="shared" si="961"/>
        <v>5636.8553827323085</v>
      </c>
      <c r="HA256" s="222">
        <f t="shared" si="962"/>
        <v>296.89492846481073</v>
      </c>
      <c r="HB256" s="55">
        <f t="shared" si="963"/>
        <v>0.56522508494197765</v>
      </c>
      <c r="HC256" s="56">
        <f t="shared" si="964"/>
        <v>2.9770581248976909E-2</v>
      </c>
      <c r="HD256" s="258">
        <f t="shared" si="965"/>
        <v>1.0931822338458745</v>
      </c>
      <c r="HE256" s="221">
        <f t="shared" si="966"/>
        <v>11545.571435373649</v>
      </c>
      <c r="HF256" s="222">
        <f t="shared" si="967"/>
        <v>6841.6041664706281</v>
      </c>
      <c r="HG256" s="222">
        <f t="shared" si="968"/>
        <v>349.85613263076368</v>
      </c>
      <c r="HH256" s="55">
        <f t="shared" si="969"/>
        <v>0.59257388902459407</v>
      </c>
      <c r="HI256" s="56">
        <f t="shared" si="970"/>
        <v>3.0302192887470648E-2</v>
      </c>
      <c r="HJ256" s="259">
        <f t="shared" si="971"/>
        <v>1.0975501380884232</v>
      </c>
      <c r="HK256" s="54">
        <f t="shared" si="821"/>
        <v>3.7114068480619884</v>
      </c>
      <c r="HL256" s="55">
        <f t="shared" si="822"/>
        <v>4.3274545573658463</v>
      </c>
      <c r="HM256" s="55">
        <f t="shared" si="823"/>
        <v>2.8919042814158766</v>
      </c>
      <c r="HN256" s="56">
        <f t="shared" si="824"/>
        <v>3.3611375428819867</v>
      </c>
      <c r="HQ256" s="57">
        <f t="shared" si="825"/>
        <v>956.14982836374554</v>
      </c>
      <c r="HR256" s="58">
        <f t="shared" si="972"/>
        <v>1105.9785064683444</v>
      </c>
      <c r="HS256" s="58">
        <f t="shared" si="826"/>
        <v>42.032701719010255</v>
      </c>
      <c r="HT256" s="58">
        <f t="shared" si="973"/>
        <v>48.543567215284945</v>
      </c>
      <c r="HU256" s="58">
        <f t="shared" si="827"/>
        <v>1248.2612682446447</v>
      </c>
      <c r="HV256" s="55">
        <f t="shared" si="1020"/>
        <v>0.76598533711481886</v>
      </c>
      <c r="HW256" s="56">
        <f t="shared" si="1021"/>
        <v>3.3673000026763898E-2</v>
      </c>
      <c r="HX256" s="260">
        <f t="shared" si="1022"/>
        <v>1.125245850030038</v>
      </c>
      <c r="HY256" s="57">
        <f t="shared" si="828"/>
        <v>1348.3247626515574</v>
      </c>
      <c r="HZ256" s="58">
        <f t="shared" si="974"/>
        <v>1559.6072529590565</v>
      </c>
      <c r="IA256" s="58">
        <f t="shared" si="829"/>
        <v>70.767374460734942</v>
      </c>
      <c r="IB256" s="58">
        <f t="shared" si="975"/>
        <v>81.72924076470278</v>
      </c>
      <c r="IC256" s="58">
        <f t="shared" si="830"/>
        <v>1820.7085523863782</v>
      </c>
      <c r="ID256" s="55">
        <f t="shared" si="1023"/>
        <v>0.74054947502955726</v>
      </c>
      <c r="IE256" s="56">
        <f t="shared" si="1024"/>
        <v>3.8868040888796342E-2</v>
      </c>
      <c r="IF256" s="260">
        <f t="shared" si="1025"/>
        <v>1.1220647622708062</v>
      </c>
      <c r="IG256" s="57">
        <f t="shared" si="831"/>
        <v>49.820217649317229</v>
      </c>
      <c r="IH256" s="58">
        <f t="shared" si="976"/>
        <v>57.627045754965245</v>
      </c>
      <c r="II256" s="58">
        <f t="shared" si="832"/>
        <v>97.243482507831132</v>
      </c>
      <c r="IJ256" s="58">
        <f t="shared" si="977"/>
        <v>112.30649794829418</v>
      </c>
      <c r="IK256" s="58">
        <f t="shared" si="833"/>
        <v>1025.5760546793235</v>
      </c>
      <c r="IL256" s="55">
        <f t="shared" si="834"/>
        <v>4.857778945013979E-2</v>
      </c>
      <c r="IM256" s="56">
        <f t="shared" si="835"/>
        <v>9.481840187682343E-2</v>
      </c>
      <c r="IN256" s="260">
        <f t="shared" si="836"/>
        <v>1.0222995100575569</v>
      </c>
      <c r="IO256" s="57">
        <f t="shared" si="837"/>
        <v>33.711653744495464</v>
      </c>
      <c r="IP256" s="58">
        <f t="shared" si="978"/>
        <v>38.994269886257904</v>
      </c>
      <c r="IQ256" s="58">
        <f t="shared" si="838"/>
        <v>1.4801825445416252</v>
      </c>
      <c r="IR256" s="58">
        <f t="shared" si="979"/>
        <v>1.7094628206911231</v>
      </c>
      <c r="IS256" s="58">
        <f t="shared" si="839"/>
        <v>46.061740228887835</v>
      </c>
      <c r="IT256" s="55">
        <f t="shared" si="1026"/>
        <v>0.73187972440852422</v>
      </c>
      <c r="IU256" s="56">
        <f t="shared" si="1027"/>
        <v>3.213475081893067E-2</v>
      </c>
      <c r="IV256" s="260">
        <f t="shared" si="1028"/>
        <v>1.1196632257166683</v>
      </c>
      <c r="IW256" s="57">
        <f t="shared" si="840"/>
        <v>35.810208550321597</v>
      </c>
      <c r="IX256" s="58">
        <f t="shared" si="980"/>
        <v>41.421668230156996</v>
      </c>
      <c r="IY256" s="58">
        <f t="shared" si="841"/>
        <v>0.97019933869999997</v>
      </c>
      <c r="IZ256" s="58">
        <f t="shared" si="981"/>
        <v>1.1204832162646301</v>
      </c>
      <c r="JA256" s="58">
        <f t="shared" si="842"/>
        <v>737.17245999999989</v>
      </c>
      <c r="JB256" s="55">
        <f t="shared" si="1050"/>
        <v>4.8577789450139797E-2</v>
      </c>
      <c r="JC256" s="56">
        <f t="shared" si="1051"/>
        <v>1.3161090400745574E-3</v>
      </c>
      <c r="JD256" s="260">
        <f t="shared" si="1052"/>
        <v>1.0078160048971445</v>
      </c>
      <c r="JE256" s="57">
        <f t="shared" si="843"/>
        <v>3.6799521464479996</v>
      </c>
      <c r="JF256" s="58">
        <f t="shared" si="982"/>
        <v>4.2566006477964011</v>
      </c>
      <c r="JG256" s="58">
        <f t="shared" si="844"/>
        <v>9.9700260999999998E-2</v>
      </c>
      <c r="JH256" s="58">
        <f t="shared" si="983"/>
        <v>0.1151438314289</v>
      </c>
      <c r="JI256" s="58">
        <f t="shared" si="845"/>
        <v>75.753799999999998</v>
      </c>
      <c r="JJ256" s="55">
        <f t="shared" si="1064"/>
        <v>4.857778945013979E-2</v>
      </c>
      <c r="JK256" s="56">
        <f t="shared" si="1065"/>
        <v>1.3161090400745574E-3</v>
      </c>
      <c r="JL256" s="260">
        <f t="shared" si="1066"/>
        <v>1.0078160048971445</v>
      </c>
      <c r="JM256" s="57">
        <f t="shared" si="846"/>
        <v>1300.3914582783345</v>
      </c>
      <c r="JN256" s="58">
        <f t="shared" si="984"/>
        <v>1504.1627997905496</v>
      </c>
      <c r="JO256" s="58">
        <f t="shared" si="847"/>
        <v>86.340375394449779</v>
      </c>
      <c r="JP256" s="58">
        <f t="shared" si="985"/>
        <v>99.714499543050053</v>
      </c>
      <c r="JQ256" s="58">
        <f t="shared" si="848"/>
        <v>1764.4146922621608</v>
      </c>
      <c r="JR256" s="55">
        <f t="shared" si="849"/>
        <v>0.73701010538010159</v>
      </c>
      <c r="JS256" s="56">
        <f t="shared" si="850"/>
        <v>4.8934287258599371E-2</v>
      </c>
      <c r="JT256" s="260">
        <f t="shared" si="851"/>
        <v>1.123069404609419</v>
      </c>
      <c r="JU256" s="57">
        <f t="shared" si="852"/>
        <v>2.9175869893099202</v>
      </c>
      <c r="JV256" s="58">
        <f t="shared" si="986"/>
        <v>3.3747728705347848</v>
      </c>
      <c r="JW256" s="58">
        <f t="shared" si="853"/>
        <v>7.9045643190000014E-2</v>
      </c>
      <c r="JX256" s="58">
        <f t="shared" si="987"/>
        <v>9.1289813320131016E-2</v>
      </c>
      <c r="JY256" s="58">
        <f t="shared" si="854"/>
        <v>60.060102000000015</v>
      </c>
      <c r="JZ256" s="55">
        <f t="shared" si="1029"/>
        <v>4.857778945013979E-2</v>
      </c>
      <c r="KA256" s="56">
        <f t="shared" si="1030"/>
        <v>1.3161090400745572E-3</v>
      </c>
      <c r="KB256" s="260">
        <f t="shared" si="1031"/>
        <v>1.0078160048971445</v>
      </c>
      <c r="KC256" s="57">
        <f t="shared" si="855"/>
        <v>9.6742084756479996E-2</v>
      </c>
      <c r="KD256" s="58">
        <f t="shared" si="988"/>
        <v>0.11190156943782041</v>
      </c>
      <c r="KE256" s="58">
        <f t="shared" si="856"/>
        <v>2.6210153600000003E-3</v>
      </c>
      <c r="KF256" s="58">
        <f t="shared" si="989"/>
        <v>3.0270106392640004E-3</v>
      </c>
      <c r="KG256" s="58">
        <f t="shared" si="857"/>
        <v>1.9914879999999999</v>
      </c>
      <c r="KH256" s="55">
        <f t="shared" si="1032"/>
        <v>4.8577789450139797E-2</v>
      </c>
      <c r="KI256" s="56">
        <f t="shared" si="1033"/>
        <v>1.3161090400745576E-3</v>
      </c>
      <c r="KJ256" s="260">
        <f t="shared" si="1034"/>
        <v>1.0078160048971445</v>
      </c>
      <c r="KK256" s="57">
        <f t="shared" si="858"/>
        <v>74.117364120138078</v>
      </c>
      <c r="KL256" s="58">
        <f t="shared" si="990"/>
        <v>85.731555077763716</v>
      </c>
      <c r="KM256" s="58">
        <f t="shared" si="859"/>
        <v>3.258608244490186</v>
      </c>
      <c r="KN256" s="58">
        <f t="shared" si="991"/>
        <v>3.7633666615617161</v>
      </c>
      <c r="KO256" s="58">
        <f t="shared" si="860"/>
        <v>96.324887791488223</v>
      </c>
      <c r="KP256" s="55">
        <f t="shared" si="992"/>
        <v>0.76945186046391101</v>
      </c>
      <c r="KQ256" s="56">
        <f t="shared" si="993"/>
        <v>3.3829348979300178E-2</v>
      </c>
      <c r="KR256" s="260">
        <f t="shared" si="994"/>
        <v>1.1258132726915884</v>
      </c>
      <c r="KS256" s="57">
        <f t="shared" si="861"/>
        <v>200.3378305075845</v>
      </c>
      <c r="KT256" s="58">
        <f t="shared" si="995"/>
        <v>231.730768548123</v>
      </c>
      <c r="KU256" s="58">
        <f t="shared" si="862"/>
        <v>8.8064057355554208</v>
      </c>
      <c r="KV256" s="58">
        <f t="shared" si="996"/>
        <v>10.170517983992957</v>
      </c>
      <c r="KW256" s="58">
        <f t="shared" si="863"/>
        <v>262.13670912057216</v>
      </c>
      <c r="KX256" s="55">
        <f t="shared" si="1035"/>
        <v>0.76424942992412903</v>
      </c>
      <c r="KY256" s="56">
        <f t="shared" si="1036"/>
        <v>3.3594706232101333E-2</v>
      </c>
      <c r="KZ256" s="260">
        <f t="shared" si="1037"/>
        <v>1.1249617056644636</v>
      </c>
      <c r="LA256" s="57">
        <f t="shared" si="864"/>
        <v>1002.9997136068489</v>
      </c>
      <c r="LB256" s="58">
        <f t="shared" si="997"/>
        <v>1160.1697687290423</v>
      </c>
      <c r="LC256" s="58">
        <f t="shared" si="865"/>
        <v>43.306991176132911</v>
      </c>
      <c r="LD256" s="58">
        <f t="shared" si="998"/>
        <v>50.015244109315901</v>
      </c>
      <c r="LE256" s="58">
        <f t="shared" si="866"/>
        <v>2206.9829299590892</v>
      </c>
      <c r="LF256" s="55">
        <f t="shared" si="999"/>
        <v>0.45446645734837715</v>
      </c>
      <c r="LG256" s="56">
        <f t="shared" si="1000"/>
        <v>1.9622712341021909E-2</v>
      </c>
      <c r="LH256" s="260">
        <f t="shared" si="1001"/>
        <v>1.074254452008115</v>
      </c>
      <c r="LI256" s="57">
        <f t="shared" si="867"/>
        <v>460.31069980134373</v>
      </c>
      <c r="LJ256" s="58">
        <f t="shared" si="1002"/>
        <v>532.44138646021429</v>
      </c>
      <c r="LK256" s="58">
        <f t="shared" si="868"/>
        <v>20.221458187801179</v>
      </c>
      <c r="LL256" s="58">
        <f t="shared" si="1003"/>
        <v>23.353762061091583</v>
      </c>
      <c r="LM256" s="58">
        <f t="shared" si="869"/>
        <v>616.90874270800998</v>
      </c>
      <c r="LN256" s="55">
        <f t="shared" si="1038"/>
        <v>0.74615687529527219</v>
      </c>
      <c r="LO256" s="56">
        <f t="shared" si="1039"/>
        <v>3.2778686356487945E-2</v>
      </c>
      <c r="LP256" s="260">
        <f t="shared" si="1040"/>
        <v>1.1220002008753893</v>
      </c>
      <c r="LQ256" s="57">
        <f t="shared" si="870"/>
        <v>4.3436640066666643E-2</v>
      </c>
      <c r="LR256" s="58">
        <f t="shared" si="1004"/>
        <v>5.0243161565113312E-2</v>
      </c>
      <c r="LS256" s="58">
        <f t="shared" si="871"/>
        <v>1.1768208333333328E-3</v>
      </c>
      <c r="LT256" s="58">
        <f t="shared" si="1005"/>
        <v>1.359110380416666E-3</v>
      </c>
      <c r="LU256" s="58">
        <f t="shared" si="872"/>
        <v>0.89416666666666633</v>
      </c>
      <c r="LV256" s="55">
        <f t="shared" si="873"/>
        <v>4.857778945013979E-2</v>
      </c>
      <c r="LW256" s="56">
        <f t="shared" si="874"/>
        <v>1.3161090400745572E-3</v>
      </c>
      <c r="LX256" s="260">
        <f t="shared" si="875"/>
        <v>1.0078160048971445</v>
      </c>
      <c r="LY256" s="57">
        <f t="shared" si="876"/>
        <v>50.443499775808924</v>
      </c>
      <c r="LZ256" s="58">
        <f t="shared" si="1006"/>
        <v>58.347996190678188</v>
      </c>
      <c r="MA256" s="58">
        <f t="shared" si="877"/>
        <v>1.3666563839032404</v>
      </c>
      <c r="MB256" s="58">
        <f t="shared" si="1007"/>
        <v>1.5783514577698523</v>
      </c>
      <c r="MC256" s="58">
        <f t="shared" si="878"/>
        <v>1038.4068128269835</v>
      </c>
      <c r="MD256" s="55">
        <f t="shared" si="1041"/>
        <v>4.8577781995170405E-2</v>
      </c>
      <c r="ME256" s="56">
        <f t="shared" si="1042"/>
        <v>1.3161088380984544E-3</v>
      </c>
      <c r="MF256" s="260">
        <f t="shared" si="1043"/>
        <v>1.0078160036976647</v>
      </c>
      <c r="MG256" s="57">
        <f t="shared" si="879"/>
        <v>39.253053109637598</v>
      </c>
      <c r="MH256" s="58">
        <f t="shared" si="1008"/>
        <v>45.404006531917815</v>
      </c>
      <c r="MI256" s="58">
        <f t="shared" si="880"/>
        <v>1.0634756878170808</v>
      </c>
      <c r="MJ256" s="58">
        <f t="shared" si="1009"/>
        <v>1.2282080718599466</v>
      </c>
      <c r="MK256" s="58">
        <f t="shared" si="881"/>
        <v>808.04527241666472</v>
      </c>
      <c r="ML256" s="55">
        <f t="shared" si="1053"/>
        <v>4.8577789450139804E-2</v>
      </c>
      <c r="MM256" s="56">
        <f t="shared" si="1054"/>
        <v>1.3161090400745574E-3</v>
      </c>
      <c r="MN256" s="260">
        <f t="shared" si="1055"/>
        <v>1.0078160048971445</v>
      </c>
      <c r="MO256" s="59">
        <v>3.4050367363100644</v>
      </c>
      <c r="MP256" s="60">
        <v>4.0117367363100644</v>
      </c>
      <c r="MQ256" s="60">
        <v>2.6454</v>
      </c>
      <c r="MR256" s="61">
        <v>3.0623999999999998</v>
      </c>
      <c r="MS256" s="59">
        <f t="shared" si="882"/>
        <v>1.0899755672192624</v>
      </c>
      <c r="MT256" s="60">
        <f t="shared" si="1067"/>
        <v>1.0786985392631159</v>
      </c>
      <c r="MU256" s="60">
        <f t="shared" si="1010"/>
        <v>1.0931822338458745</v>
      </c>
      <c r="MV256" s="61">
        <f t="shared" si="1044"/>
        <v>1.0975501380884232</v>
      </c>
      <c r="MW256" s="66">
        <f t="shared" si="1011"/>
        <v>3.7114068480619884</v>
      </c>
      <c r="MX256" s="67">
        <f t="shared" si="1045"/>
        <v>4.3274545573658463</v>
      </c>
      <c r="MY256" s="67">
        <f t="shared" si="1012"/>
        <v>2.8919042814158766</v>
      </c>
      <c r="MZ256" s="261">
        <f t="shared" si="1046"/>
        <v>3.3611375428819867</v>
      </c>
      <c r="NA256" s="59">
        <f t="shared" si="883"/>
        <v>1.0899915570184859</v>
      </c>
      <c r="NB256" s="60">
        <f t="shared" si="1068"/>
        <v>1.0788103877592898</v>
      </c>
      <c r="NC256" s="60">
        <f t="shared" si="884"/>
        <v>1.0932019380039788</v>
      </c>
      <c r="ND256" s="262">
        <f t="shared" si="1069"/>
        <v>1.097565284175239</v>
      </c>
      <c r="NE256" s="62">
        <f t="shared" si="885"/>
        <v>3.7114612939157507</v>
      </c>
      <c r="NF256" s="63">
        <f t="shared" si="1070"/>
        <v>4.3279032640868484</v>
      </c>
      <c r="NG256" s="63">
        <f t="shared" si="886"/>
        <v>2.8919564067957255</v>
      </c>
      <c r="NH256" s="64">
        <f t="shared" si="1071"/>
        <v>3.3611839262582515</v>
      </c>
      <c r="NI256" s="238">
        <f t="shared" si="1015"/>
        <v>-5.4445853762352669E-5</v>
      </c>
      <c r="NJ256" s="238">
        <f t="shared" si="1016"/>
        <v>-4.487067210021678E-4</v>
      </c>
      <c r="NK256" s="238">
        <f t="shared" si="1017"/>
        <v>-5.2125379848888542E-5</v>
      </c>
      <c r="NL256" s="238">
        <f t="shared" si="1018"/>
        <v>-4.6383376264724774E-5</v>
      </c>
      <c r="NM256" s="239">
        <f t="shared" si="887"/>
        <v>0.46922751946252583</v>
      </c>
      <c r="NN256" s="240">
        <f t="shared" si="888"/>
        <v>0.68255199488933138</v>
      </c>
      <c r="NO256" s="240">
        <f>O256*IN256</f>
        <v>0.35027736765749923</v>
      </c>
      <c r="NP256" s="240">
        <f t="shared" si="889"/>
        <v>1.7242813676036691E-2</v>
      </c>
      <c r="NQ256" s="240">
        <f>Q256*JD256+0.005</f>
        <v>0.28305643575112216</v>
      </c>
      <c r="NR256" s="240">
        <f t="shared" si="890"/>
        <v>2.8621974539078904E-2</v>
      </c>
      <c r="NS256" s="240">
        <f t="shared" si="891"/>
        <v>0.6632847903623228</v>
      </c>
      <c r="NT256" s="240">
        <f t="shared" si="892"/>
        <v>2.0156320097942892E-2</v>
      </c>
      <c r="NU256" s="240">
        <f t="shared" si="893"/>
        <v>7.0547120342800116E-4</v>
      </c>
      <c r="NV256" s="240">
        <f t="shared" si="894"/>
        <v>3.6251187380669146E-2</v>
      </c>
      <c r="NW256" s="240">
        <f t="shared" si="895"/>
        <v>9.8546645416207015E-2</v>
      </c>
      <c r="NX256" s="240">
        <f t="shared" si="896"/>
        <v>0.79204780746558312</v>
      </c>
      <c r="NY256" s="240">
        <f t="shared" si="897"/>
        <v>0.23135644142050527</v>
      </c>
      <c r="NZ256" s="240">
        <f t="shared" si="898"/>
        <v>2.0156320097942891E-4</v>
      </c>
      <c r="OA256" s="240">
        <f t="shared" si="899"/>
        <v>0.34961137168271988</v>
      </c>
      <c r="OB256" s="241">
        <f t="shared" si="900"/>
        <v>0.30476355988089648</v>
      </c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136"/>
      <c r="OP256" s="13"/>
      <c r="OQ256" s="13"/>
      <c r="OR256" s="13"/>
      <c r="OS256" s="13"/>
      <c r="OT256" s="13"/>
    </row>
    <row r="257" spans="1:410" ht="15" customHeight="1">
      <c r="A257" s="242">
        <v>238</v>
      </c>
      <c r="B257" s="49" t="s">
        <v>307</v>
      </c>
      <c r="C257" s="50">
        <v>9</v>
      </c>
      <c r="D257" s="51">
        <v>3766.74</v>
      </c>
      <c r="E257" s="52">
        <v>3766.74</v>
      </c>
      <c r="F257" s="52"/>
      <c r="G257" s="52"/>
      <c r="H257" s="53">
        <v>406.43</v>
      </c>
      <c r="I257" s="57">
        <v>3.2997667202385115</v>
      </c>
      <c r="J257" s="58">
        <v>4.063266720238512</v>
      </c>
      <c r="K257" s="58">
        <v>2.6188000000000007</v>
      </c>
      <c r="L257" s="243">
        <v>3.0362000000000009</v>
      </c>
      <c r="M257" s="1">
        <v>0.41739999999999999</v>
      </c>
      <c r="N257" s="2">
        <v>0.61739999999999995</v>
      </c>
      <c r="O257" s="2">
        <v>0.26356672023851113</v>
      </c>
      <c r="P257" s="2">
        <v>1.54E-2</v>
      </c>
      <c r="Q257" s="2">
        <v>0.46179999999999999</v>
      </c>
      <c r="R257" s="2">
        <v>0</v>
      </c>
      <c r="S257" s="2">
        <v>0.57879999999999998</v>
      </c>
      <c r="T257" s="2">
        <v>0.02</v>
      </c>
      <c r="U257" s="2">
        <v>6.9999999999999999E-4</v>
      </c>
      <c r="V257" s="2">
        <v>3.2199999999999999E-2</v>
      </c>
      <c r="W257" s="2">
        <v>9.5600000000000004E-2</v>
      </c>
      <c r="X257" s="2">
        <v>0.76690000000000003</v>
      </c>
      <c r="Y257" s="2">
        <v>0.14580000000000001</v>
      </c>
      <c r="Z257" s="2">
        <v>2.0000000000000001E-4</v>
      </c>
      <c r="AA257" s="2">
        <v>0.3458</v>
      </c>
      <c r="AB257" s="3">
        <v>0.30170000000000002</v>
      </c>
      <c r="AC257" s="244">
        <v>606.15</v>
      </c>
      <c r="AD257" s="108">
        <v>133.35300000000001</v>
      </c>
      <c r="AE257" s="108">
        <v>407.97107595</v>
      </c>
      <c r="AF257" s="108">
        <f t="shared" si="901"/>
        <v>40.378529271075301</v>
      </c>
      <c r="AG257" s="108">
        <f t="shared" si="902"/>
        <v>127.670468507793</v>
      </c>
      <c r="AH257" s="108">
        <v>15.5240387989583</v>
      </c>
      <c r="AI257" s="108">
        <v>84.898862450284</v>
      </c>
      <c r="AJ257" s="108">
        <f t="shared" si="903"/>
        <v>1.6423684941007441</v>
      </c>
      <c r="AK257" s="108">
        <f t="shared" si="904"/>
        <v>49.688587428552815</v>
      </c>
      <c r="AL257" s="108">
        <v>62.394848859962124</v>
      </c>
      <c r="AM257" s="245">
        <v>1572.3501912710456</v>
      </c>
      <c r="AN257" s="244">
        <v>861.7</v>
      </c>
      <c r="AO257" s="108">
        <v>189.57400000000001</v>
      </c>
      <c r="AP257" s="108">
        <v>579.96977010000001</v>
      </c>
      <c r="AQ257" s="108">
        <f t="shared" si="905"/>
        <v>57.401928025877403</v>
      </c>
      <c r="AR257" s="108">
        <f t="shared" si="906"/>
        <v>181.495739855094</v>
      </c>
      <c r="AS257" s="246">
        <v>89.0204671587083</v>
      </c>
      <c r="AT257" s="247">
        <v>18.283401476876232</v>
      </c>
      <c r="AU257" s="108">
        <v>125.5792893198857</v>
      </c>
      <c r="AV257" s="108">
        <f t="shared" si="907"/>
        <v>2.4293313518931892</v>
      </c>
      <c r="AW257" s="108">
        <f t="shared" si="908"/>
        <v>73.497539501670872</v>
      </c>
      <c r="AX257" s="108">
        <v>92.292176328929713</v>
      </c>
      <c r="AY257" s="245">
        <v>2325.7628434890285</v>
      </c>
      <c r="AZ257" s="248">
        <v>126</v>
      </c>
      <c r="BA257" s="108">
        <v>642.24299999999982</v>
      </c>
      <c r="BB257" s="108">
        <v>66.976758402926393</v>
      </c>
      <c r="BC257" s="109">
        <v>53.581406722341114</v>
      </c>
      <c r="BD257" s="109">
        <v>13.395351680585279</v>
      </c>
      <c r="BE257" s="108">
        <v>25.116288749999995</v>
      </c>
      <c r="BF257" s="109">
        <v>20.093030999999996</v>
      </c>
      <c r="BG257" s="109">
        <v>5.0232577499999991</v>
      </c>
      <c r="BH257" s="108">
        <v>53.606531442163607</v>
      </c>
      <c r="BI257" s="109">
        <f t="shared" si="909"/>
        <v>31.374187444092211</v>
      </c>
      <c r="BJ257" s="108">
        <f t="shared" si="910"/>
        <v>1.037018350748655</v>
      </c>
      <c r="BK257" s="108">
        <v>39.397128929754494</v>
      </c>
      <c r="BL257" s="245">
        <v>992.80764902981309</v>
      </c>
      <c r="BM257" s="244">
        <v>21.31</v>
      </c>
      <c r="BN257" s="108">
        <v>4.6882000000000001</v>
      </c>
      <c r="BO257" s="108">
        <v>14.342759429999999</v>
      </c>
      <c r="BP257" s="108">
        <f t="shared" si="911"/>
        <v>1.4195602718248199</v>
      </c>
      <c r="BQ257" s="108">
        <f t="shared" si="912"/>
        <v>4.4884231360242</v>
      </c>
      <c r="BR257" s="108">
        <v>2.5870370554500002</v>
      </c>
      <c r="BS257" s="108">
        <v>3.1337437434378494</v>
      </c>
      <c r="BT257" s="108">
        <f t="shared" si="913"/>
        <v>6.0622272716805203E-2</v>
      </c>
      <c r="BU257" s="108">
        <f t="shared" si="914"/>
        <v>1.8340799332343833</v>
      </c>
      <c r="BV257" s="108">
        <v>2.3030870114443922</v>
      </c>
      <c r="BW257" s="245">
        <v>58.037792688398675</v>
      </c>
      <c r="BX257" s="107">
        <v>1147.6400000000001</v>
      </c>
      <c r="BY257" s="108">
        <v>83.777720000000002</v>
      </c>
      <c r="BZ257" s="109">
        <f t="shared" si="915"/>
        <v>49.032418628960002</v>
      </c>
      <c r="CA257" s="109">
        <f t="shared" si="916"/>
        <v>1.6206799934000002</v>
      </c>
      <c r="CB257" s="108">
        <v>61.570886000000002</v>
      </c>
      <c r="CC257" s="110">
        <v>1551.5863272000001</v>
      </c>
      <c r="CD257" s="244"/>
      <c r="CE257" s="108">
        <v>0</v>
      </c>
      <c r="CF257" s="109">
        <f t="shared" si="917"/>
        <v>0</v>
      </c>
      <c r="CG257" s="109">
        <f t="shared" si="918"/>
        <v>0</v>
      </c>
      <c r="CH257" s="108">
        <v>0</v>
      </c>
      <c r="CI257" s="245">
        <v>0</v>
      </c>
      <c r="CJ257" s="249">
        <v>804.2962957429429</v>
      </c>
      <c r="CK257" s="250">
        <v>176.94518506344744</v>
      </c>
      <c r="CL257" s="250">
        <v>86.824258367999306</v>
      </c>
      <c r="CM257" s="251">
        <v>59.896220603714291</v>
      </c>
      <c r="CN257" s="252">
        <f t="shared" si="806"/>
        <v>29.196412733280532</v>
      </c>
      <c r="CO257" s="250">
        <v>541.33403473867497</v>
      </c>
      <c r="CP257" s="252">
        <f t="shared" si="919"/>
        <v>53.577994754225621</v>
      </c>
      <c r="CQ257" s="250">
        <v>169.40507283112095</v>
      </c>
      <c r="CR257" s="250">
        <v>117.48618349565365</v>
      </c>
      <c r="CS257" s="252">
        <f t="shared" si="920"/>
        <v>2.2727702197234199</v>
      </c>
      <c r="CT257" s="252">
        <f t="shared" si="921"/>
        <v>68.760903642134224</v>
      </c>
      <c r="CU257" s="250">
        <f t="shared" si="807"/>
        <v>1726.8859574087182</v>
      </c>
      <c r="CV257" s="245">
        <f t="shared" si="922"/>
        <v>2175.8763063349852</v>
      </c>
      <c r="CW257" s="244">
        <v>55.974000000000011</v>
      </c>
      <c r="CX257" s="108">
        <v>4.0861020000000003</v>
      </c>
      <c r="CY257" s="108">
        <f t="shared" si="923"/>
        <v>7.9045643190000014E-2</v>
      </c>
      <c r="CZ257" s="108">
        <f t="shared" si="924"/>
        <v>2.3914647453360001</v>
      </c>
      <c r="DA257" s="108">
        <v>3.0030051000000002</v>
      </c>
      <c r="DB257" s="245">
        <v>75.675728520000021</v>
      </c>
      <c r="DC257" s="244">
        <v>1.8560000000000001</v>
      </c>
      <c r="DD257" s="108">
        <v>0.135488</v>
      </c>
      <c r="DE257" s="108">
        <f t="shared" si="925"/>
        <v>2.6210153600000003E-3</v>
      </c>
      <c r="DF257" s="108">
        <f t="shared" si="926"/>
        <v>7.9296790783999996E-2</v>
      </c>
      <c r="DG257" s="108">
        <v>9.9574399999999993E-2</v>
      </c>
      <c r="DH257" s="245">
        <v>2.50927488</v>
      </c>
      <c r="DI257" s="107">
        <v>46.961279634588003</v>
      </c>
      <c r="DJ257" s="108">
        <v>10.33148151960936</v>
      </c>
      <c r="DK257" s="108">
        <v>0.77037258670162956</v>
      </c>
      <c r="DL257" s="108">
        <v>31.607430141898359</v>
      </c>
      <c r="DM257" s="108">
        <f t="shared" si="927"/>
        <v>3.1283137908642482</v>
      </c>
      <c r="DN257" s="108">
        <f t="shared" si="928"/>
        <v>9.8912291886056725</v>
      </c>
      <c r="DO257" s="108">
        <v>6.5459511634442062</v>
      </c>
      <c r="DP257" s="108">
        <f t="shared" si="929"/>
        <v>0.12663142525682819</v>
      </c>
      <c r="DQ257" s="108">
        <f t="shared" si="930"/>
        <v>3.8311357455266637</v>
      </c>
      <c r="DR257" s="108">
        <v>4.8108257523120779</v>
      </c>
      <c r="DS257" s="110">
        <v>121.23280895826436</v>
      </c>
      <c r="DT257" s="244">
        <v>138.44</v>
      </c>
      <c r="DU257" s="108">
        <v>30.456800000000001</v>
      </c>
      <c r="DV257" s="108">
        <v>93.177457320000002</v>
      </c>
      <c r="DW257" s="108">
        <f t="shared" si="931"/>
        <v>9.2221456607896801</v>
      </c>
      <c r="DX257" s="108">
        <f t="shared" si="932"/>
        <v>29.158953493720801</v>
      </c>
      <c r="DY257" s="108">
        <v>2.7028095759166701</v>
      </c>
      <c r="DZ257" s="108">
        <v>1.5735680187500001</v>
      </c>
      <c r="EA257" s="108"/>
      <c r="EB257" s="108">
        <v>19.443596348770665</v>
      </c>
      <c r="EC257" s="108">
        <f t="shared" si="933"/>
        <v>0.37613637136696854</v>
      </c>
      <c r="ED257" s="108">
        <f t="shared" si="934"/>
        <v>11.37971474785231</v>
      </c>
      <c r="EE257" s="108">
        <v>14.289711563171867</v>
      </c>
      <c r="EF257" s="245">
        <v>360.10073139193099</v>
      </c>
      <c r="EG257" s="249">
        <v>634.02930423095233</v>
      </c>
      <c r="EH257" s="250">
        <v>139.48644693080951</v>
      </c>
      <c r="EI257" s="250">
        <v>936.30943520650987</v>
      </c>
      <c r="EJ257" s="250">
        <v>426.7353253005553</v>
      </c>
      <c r="EK257" s="250">
        <f t="shared" si="935"/>
        <v>42.235702086297167</v>
      </c>
      <c r="EL257" s="250">
        <v>133.54255269955578</v>
      </c>
      <c r="EM257" s="250">
        <v>155.96891735182439</v>
      </c>
      <c r="EN257" s="250">
        <f t="shared" si="936"/>
        <v>3.0172187061710432</v>
      </c>
      <c r="EO257" s="250">
        <f t="shared" si="937"/>
        <v>91.283616320667562</v>
      </c>
      <c r="EP257" s="250">
        <v>2292.5294290206516</v>
      </c>
      <c r="EQ257" s="245">
        <v>2888.5870805660211</v>
      </c>
      <c r="ER257" s="244">
        <v>205.95</v>
      </c>
      <c r="ES257" s="108">
        <v>45.308999999999997</v>
      </c>
      <c r="ET257" s="108">
        <v>138.61526534999999</v>
      </c>
      <c r="EU257" s="108">
        <f t="shared" si="938"/>
        <v>13.7193072727509</v>
      </c>
      <c r="EV257" s="108">
        <f t="shared" si="939"/>
        <v>43.378261138628993</v>
      </c>
      <c r="EW257" s="108">
        <v>16.274794382500001</v>
      </c>
      <c r="EX257" s="108">
        <v>29.648881360472501</v>
      </c>
      <c r="EY257" s="108">
        <f t="shared" si="940"/>
        <v>0.57355760991834059</v>
      </c>
      <c r="EZ257" s="108">
        <f t="shared" si="941"/>
        <v>17.35254149608102</v>
      </c>
      <c r="FA257" s="108">
        <v>21.789897054648598</v>
      </c>
      <c r="FB257" s="245">
        <v>549.10540577714517</v>
      </c>
      <c r="FC257" s="244">
        <v>0.83333333333333293</v>
      </c>
      <c r="FD257" s="108">
        <v>6.0833333333333302E-2</v>
      </c>
      <c r="FE257" s="108">
        <f t="shared" si="942"/>
        <v>1.1768208333333328E-3</v>
      </c>
      <c r="FF257" s="108">
        <f t="shared" si="943"/>
        <v>3.5603803333333316E-2</v>
      </c>
      <c r="FG257" s="108">
        <v>4.4708333333333301E-2</v>
      </c>
      <c r="FH257" s="245">
        <v>1.1266499999999995</v>
      </c>
      <c r="FI257" s="244">
        <v>963.43463066666595</v>
      </c>
      <c r="FJ257" s="108">
        <v>70.330728038666606</v>
      </c>
      <c r="FK257" s="108">
        <f t="shared" si="944"/>
        <v>1.3605479339080055</v>
      </c>
      <c r="FL257" s="108">
        <f t="shared" si="945"/>
        <v>41.162324537734328</v>
      </c>
      <c r="FM257" s="108">
        <v>51.688499999999998</v>
      </c>
      <c r="FN257" s="245">
        <v>1302.544630446399</v>
      </c>
      <c r="FO257" s="244">
        <v>749.70513333333156</v>
      </c>
      <c r="FP257" s="108">
        <v>54.728474733333201</v>
      </c>
      <c r="FQ257" s="108">
        <f t="shared" si="946"/>
        <v>1.0587223437163309</v>
      </c>
      <c r="FR257" s="108">
        <f t="shared" si="947"/>
        <v>32.030824950228457</v>
      </c>
      <c r="FS257" s="108">
        <v>40.221680403333302</v>
      </c>
      <c r="FT257" s="110">
        <v>1013.5863461639976</v>
      </c>
      <c r="FU257" s="253">
        <f t="shared" si="808"/>
        <v>4048.9809931223494</v>
      </c>
      <c r="FV257" s="254">
        <f t="shared" si="809"/>
        <v>1123.3589097052559</v>
      </c>
      <c r="FW257" s="254">
        <f t="shared" si="810"/>
        <v>121.15425193249789</v>
      </c>
      <c r="FX257" s="254">
        <f t="shared" si="811"/>
        <v>642.24299999999982</v>
      </c>
      <c r="FY257" s="254">
        <f t="shared" si="812"/>
        <v>1147.6400000000001</v>
      </c>
      <c r="FZ257" s="254">
        <f t="shared" si="813"/>
        <v>0</v>
      </c>
      <c r="GA257" s="254">
        <f t="shared" si="948"/>
        <v>55.974000000000011</v>
      </c>
      <c r="GB257" s="254">
        <f t="shared" si="949"/>
        <v>1.8560000000000001</v>
      </c>
      <c r="GC257" s="254">
        <f t="shared" si="950"/>
        <v>963.43463066666595</v>
      </c>
      <c r="GD257" s="254">
        <f t="shared" si="951"/>
        <v>749.70513333333156</v>
      </c>
      <c r="GE257" s="254">
        <f t="shared" si="814"/>
        <v>2233.7531183311285</v>
      </c>
      <c r="GF257" s="255">
        <f t="shared" si="815"/>
        <v>852.81745503766297</v>
      </c>
      <c r="GG257" s="255">
        <f t="shared" si="816"/>
        <v>221.08348113370513</v>
      </c>
      <c r="GH257" s="254">
        <f t="shared" si="817"/>
        <v>809.43130278126966</v>
      </c>
      <c r="GI257" s="255">
        <f t="shared" si="818"/>
        <v>577.95577245374943</v>
      </c>
      <c r="GJ257" s="256">
        <f t="shared" si="819"/>
        <v>15.658448552303664</v>
      </c>
      <c r="GK257" s="253">
        <f t="shared" si="952"/>
        <v>11897.531339872499</v>
      </c>
      <c r="GL257" s="257">
        <f t="shared" si="953"/>
        <v>14990.889488239349</v>
      </c>
      <c r="GM257" s="221">
        <f t="shared" si="954"/>
        <v>12425.71681487535</v>
      </c>
      <c r="GN257" s="222">
        <f t="shared" si="955"/>
        <v>6779.8798999434111</v>
      </c>
      <c r="GO257" s="222">
        <f t="shared" si="956"/>
        <v>447.57314189455184</v>
      </c>
      <c r="GP257" s="55">
        <f t="shared" si="957"/>
        <v>0.54563289997297626</v>
      </c>
      <c r="GQ257" s="56">
        <f t="shared" si="958"/>
        <v>3.6019905214542083E-2</v>
      </c>
      <c r="GR257" s="258">
        <f t="shared" si="959"/>
        <v>1.091080158743498</v>
      </c>
      <c r="GS257" s="227">
        <f t="shared" si="820"/>
        <v>14990.889488239349</v>
      </c>
      <c r="GT257" s="222">
        <f t="shared" si="1047"/>
        <v>6904.4903179733401</v>
      </c>
      <c r="GU257" s="222">
        <f t="shared" si="1048"/>
        <v>450.94918883931842</v>
      </c>
      <c r="GV257" s="37">
        <f t="shared" si="1013"/>
        <v>0.46057909528250812</v>
      </c>
      <c r="GW257" s="228">
        <f t="shared" si="1014"/>
        <v>3.0081549810176175E-2</v>
      </c>
      <c r="GX257" s="258">
        <f t="shared" si="960"/>
        <v>1.0768323762963654</v>
      </c>
      <c r="GY257" s="221">
        <f t="shared" si="1019"/>
        <v>9860.558974574491</v>
      </c>
      <c r="GZ257" s="222">
        <f t="shared" si="961"/>
        <v>5527.2413782190015</v>
      </c>
      <c r="HA257" s="222">
        <f t="shared" si="962"/>
        <v>300.49037605833689</v>
      </c>
      <c r="HB257" s="55">
        <f t="shared" si="963"/>
        <v>0.56054037022353653</v>
      </c>
      <c r="HC257" s="56">
        <f t="shared" si="964"/>
        <v>3.0473969765117077E-2</v>
      </c>
      <c r="HD257" s="258">
        <f t="shared" si="965"/>
        <v>1.0925570939306448</v>
      </c>
      <c r="HE257" s="221">
        <f t="shared" si="966"/>
        <v>11432.909165845536</v>
      </c>
      <c r="HF257" s="222">
        <f t="shared" si="967"/>
        <v>6731.6514990043524</v>
      </c>
      <c r="HG257" s="222">
        <f t="shared" si="968"/>
        <v>353.43670724245874</v>
      </c>
      <c r="HH257" s="55">
        <f t="shared" si="969"/>
        <v>0.58879602744630954</v>
      </c>
      <c r="HI257" s="56">
        <f t="shared" si="970"/>
        <v>3.0913978421022455E-2</v>
      </c>
      <c r="HJ257" s="259">
        <f t="shared" si="971"/>
        <v>1.0970529127582531</v>
      </c>
      <c r="HK257" s="54">
        <f t="shared" si="821"/>
        <v>3.6003099969343468</v>
      </c>
      <c r="HL257" s="55">
        <f t="shared" si="822"/>
        <v>4.3754571578803763</v>
      </c>
      <c r="HM257" s="55">
        <f t="shared" si="823"/>
        <v>2.8611885175855734</v>
      </c>
      <c r="HN257" s="56">
        <f t="shared" si="824"/>
        <v>3.3308720537166092</v>
      </c>
      <c r="HQ257" s="57">
        <f t="shared" si="825"/>
        <v>955.88104824234188</v>
      </c>
      <c r="HR257" s="58">
        <f t="shared" si="972"/>
        <v>1105.6676085019169</v>
      </c>
      <c r="HS257" s="58">
        <f t="shared" si="826"/>
        <v>42.020897765176045</v>
      </c>
      <c r="HT257" s="58">
        <f t="shared" si="973"/>
        <v>48.529934829001817</v>
      </c>
      <c r="HU257" s="58">
        <f t="shared" si="827"/>
        <v>1247.8969771992424</v>
      </c>
      <c r="HV257" s="55">
        <f t="shared" si="1020"/>
        <v>0.76599356013162567</v>
      </c>
      <c r="HW257" s="56">
        <f t="shared" si="1021"/>
        <v>3.3673370905575067E-2</v>
      </c>
      <c r="HX257" s="260">
        <f t="shared" si="1022"/>
        <v>1.1252471960258992</v>
      </c>
      <c r="HY257" s="57">
        <f t="shared" si="828"/>
        <v>1362.3658008152531</v>
      </c>
      <c r="HZ257" s="58">
        <f t="shared" si="974"/>
        <v>1575.8485218030035</v>
      </c>
      <c r="IA257" s="58">
        <f t="shared" si="829"/>
        <v>78.114660854646814</v>
      </c>
      <c r="IB257" s="58">
        <f t="shared" si="975"/>
        <v>90.214621821031614</v>
      </c>
      <c r="IC257" s="58">
        <f t="shared" si="830"/>
        <v>1845.843526578594</v>
      </c>
      <c r="ID257" s="55">
        <f t="shared" si="1023"/>
        <v>0.73807220449530619</v>
      </c>
      <c r="IE257" s="56">
        <f t="shared" si="1024"/>
        <v>4.2319221391120869E-2</v>
      </c>
      <c r="IF257" s="260">
        <f t="shared" si="1025"/>
        <v>1.1222111618378992</v>
      </c>
      <c r="IG257" s="57">
        <f t="shared" si="831"/>
        <v>38.2765086817925</v>
      </c>
      <c r="IH257" s="58">
        <f t="shared" si="976"/>
        <v>44.27443759222939</v>
      </c>
      <c r="II257" s="58">
        <f t="shared" si="832"/>
        <v>74.711456073089764</v>
      </c>
      <c r="IJ257" s="58">
        <f t="shared" si="977"/>
        <v>86.284260618811373</v>
      </c>
      <c r="IK257" s="58">
        <f t="shared" si="833"/>
        <v>787.9425785950898</v>
      </c>
      <c r="IL257" s="55">
        <f t="shared" si="834"/>
        <v>4.8577789450139797E-2</v>
      </c>
      <c r="IM257" s="56">
        <f t="shared" si="835"/>
        <v>9.4818401876823444E-2</v>
      </c>
      <c r="IN257" s="260">
        <f t="shared" si="836"/>
        <v>1.0222995100575569</v>
      </c>
      <c r="IO257" s="57">
        <f t="shared" si="837"/>
        <v>33.711653744495464</v>
      </c>
      <c r="IP257" s="58">
        <f t="shared" si="978"/>
        <v>38.994269886257904</v>
      </c>
      <c r="IQ257" s="58">
        <f t="shared" si="838"/>
        <v>1.4801825445416252</v>
      </c>
      <c r="IR257" s="58">
        <f t="shared" si="979"/>
        <v>1.7094628206911231</v>
      </c>
      <c r="IS257" s="58">
        <f t="shared" si="839"/>
        <v>46.061740228887835</v>
      </c>
      <c r="IT257" s="55">
        <f t="shared" si="1026"/>
        <v>0.73187972440852422</v>
      </c>
      <c r="IU257" s="56">
        <f t="shared" si="1027"/>
        <v>3.213475081893067E-2</v>
      </c>
      <c r="IV257" s="260">
        <f t="shared" si="1028"/>
        <v>1.1196632257166683</v>
      </c>
      <c r="IW257" s="57">
        <f t="shared" si="840"/>
        <v>59.819550727331205</v>
      </c>
      <c r="IX257" s="58">
        <f t="shared" si="980"/>
        <v>69.193274326304007</v>
      </c>
      <c r="IY257" s="58">
        <f t="shared" si="841"/>
        <v>1.6206799934000002</v>
      </c>
      <c r="IZ257" s="58">
        <f t="shared" si="981"/>
        <v>1.8717233243776603</v>
      </c>
      <c r="JA257" s="58">
        <f t="shared" si="842"/>
        <v>1231.4177200000001</v>
      </c>
      <c r="JB257" s="55">
        <f t="shared" si="1050"/>
        <v>4.857778945013979E-2</v>
      </c>
      <c r="JC257" s="56">
        <f t="shared" si="1051"/>
        <v>1.3161090400745574E-3</v>
      </c>
      <c r="JD257" s="260">
        <f t="shared" si="1052"/>
        <v>1.0078160048971445</v>
      </c>
      <c r="JE257" s="57">
        <f t="shared" si="843"/>
        <v>0</v>
      </c>
      <c r="JF257" s="58">
        <f t="shared" si="982"/>
        <v>0</v>
      </c>
      <c r="JG257" s="58">
        <f t="shared" si="844"/>
        <v>0</v>
      </c>
      <c r="JH257" s="58">
        <f t="shared" si="983"/>
        <v>0</v>
      </c>
      <c r="JI257" s="58">
        <f t="shared" si="845"/>
        <v>0</v>
      </c>
      <c r="JJ257" s="55"/>
      <c r="JK257" s="56"/>
      <c r="JL257" s="260"/>
      <c r="JM257" s="57">
        <f t="shared" si="846"/>
        <v>1271.8039721037617</v>
      </c>
      <c r="JN257" s="58">
        <f t="shared" si="984"/>
        <v>1471.0956545324211</v>
      </c>
      <c r="JO257" s="58">
        <f t="shared" si="847"/>
        <v>85.047177707229579</v>
      </c>
      <c r="JP257" s="58">
        <f t="shared" si="985"/>
        <v>98.220985534079446</v>
      </c>
      <c r="JQ257" s="58">
        <f t="shared" si="848"/>
        <v>1726.8859574087185</v>
      </c>
      <c r="JR257" s="55">
        <f t="shared" si="849"/>
        <v>0.73647247326752785</v>
      </c>
      <c r="JS257" s="56">
        <f t="shared" si="850"/>
        <v>4.9248867501851284E-2</v>
      </c>
      <c r="JT257" s="260">
        <f t="shared" si="851"/>
        <v>1.1230338861370583</v>
      </c>
      <c r="JU257" s="57">
        <f t="shared" si="852"/>
        <v>2.9175869893099202</v>
      </c>
      <c r="JV257" s="58">
        <f t="shared" si="986"/>
        <v>3.3747728705347848</v>
      </c>
      <c r="JW257" s="58">
        <f t="shared" si="853"/>
        <v>7.9045643190000014E-2</v>
      </c>
      <c r="JX257" s="58">
        <f t="shared" si="987"/>
        <v>9.1289813320131016E-2</v>
      </c>
      <c r="JY257" s="58">
        <f t="shared" si="854"/>
        <v>60.060102000000015</v>
      </c>
      <c r="JZ257" s="55">
        <f t="shared" si="1029"/>
        <v>4.857778945013979E-2</v>
      </c>
      <c r="KA257" s="56">
        <f t="shared" si="1030"/>
        <v>1.3161090400745572E-3</v>
      </c>
      <c r="KB257" s="260">
        <f t="shared" si="1031"/>
        <v>1.0078160048971445</v>
      </c>
      <c r="KC257" s="57">
        <f t="shared" si="855"/>
        <v>9.6742084756479996E-2</v>
      </c>
      <c r="KD257" s="58">
        <f t="shared" si="988"/>
        <v>0.11190156943782041</v>
      </c>
      <c r="KE257" s="58">
        <f t="shared" si="856"/>
        <v>2.6210153600000003E-3</v>
      </c>
      <c r="KF257" s="58">
        <f t="shared" si="989"/>
        <v>3.0270106392640004E-3</v>
      </c>
      <c r="KG257" s="58">
        <f t="shared" si="857"/>
        <v>1.9914879999999999</v>
      </c>
      <c r="KH257" s="55">
        <f t="shared" si="1032"/>
        <v>4.8577789450139797E-2</v>
      </c>
      <c r="KI257" s="56">
        <f t="shared" si="1033"/>
        <v>1.3161090400745576E-3</v>
      </c>
      <c r="KJ257" s="260">
        <f t="shared" si="1034"/>
        <v>1.0078160048971445</v>
      </c>
      <c r="KK257" s="57">
        <f t="shared" si="858"/>
        <v>74.034046373838819</v>
      </c>
      <c r="KL257" s="58">
        <f t="shared" si="990"/>
        <v>85.635181440619363</v>
      </c>
      <c r="KM257" s="58">
        <f t="shared" si="859"/>
        <v>3.2549452161210763</v>
      </c>
      <c r="KN257" s="58">
        <f t="shared" si="991"/>
        <v>3.7591362300982314</v>
      </c>
      <c r="KO257" s="58">
        <f t="shared" si="860"/>
        <v>96.216515046241554</v>
      </c>
      <c r="KP257" s="55">
        <f t="shared" si="992"/>
        <v>0.76945258657786697</v>
      </c>
      <c r="KQ257" s="56">
        <f t="shared" si="993"/>
        <v>3.3829381728872149E-2</v>
      </c>
      <c r="KR257" s="260">
        <f t="shared" si="994"/>
        <v>1.125813391546554</v>
      </c>
      <c r="KS257" s="57">
        <f t="shared" si="861"/>
        <v>218.35397525471919</v>
      </c>
      <c r="KT257" s="58">
        <f t="shared" si="995"/>
        <v>252.5700431771337</v>
      </c>
      <c r="KU257" s="58">
        <f t="shared" si="862"/>
        <v>9.5982820321566482</v>
      </c>
      <c r="KV257" s="58">
        <f t="shared" si="996"/>
        <v>11.085055918937714</v>
      </c>
      <c r="KW257" s="58">
        <f t="shared" si="863"/>
        <v>285.79423126343727</v>
      </c>
      <c r="KX257" s="55">
        <f t="shared" si="1035"/>
        <v>0.76402513196092647</v>
      </c>
      <c r="KY257" s="56">
        <f t="shared" si="1036"/>
        <v>3.3584589827879402E-2</v>
      </c>
      <c r="KZ257" s="260">
        <f t="shared" si="1037"/>
        <v>1.1249249911426158</v>
      </c>
      <c r="LA257" s="57">
        <f t="shared" si="864"/>
        <v>1047.8036773664344</v>
      </c>
      <c r="LB257" s="58">
        <f t="shared" si="997"/>
        <v>1211.9945136097547</v>
      </c>
      <c r="LC257" s="58">
        <f t="shared" si="865"/>
        <v>45.25292079246821</v>
      </c>
      <c r="LD257" s="58">
        <f t="shared" si="998"/>
        <v>52.262598223221538</v>
      </c>
      <c r="LE257" s="58">
        <f t="shared" si="866"/>
        <v>2292.5294290206516</v>
      </c>
      <c r="LF257" s="55">
        <f t="shared" si="999"/>
        <v>0.45705135301754746</v>
      </c>
      <c r="LG257" s="56">
        <f t="shared" si="1000"/>
        <v>1.9739297659441546E-2</v>
      </c>
      <c r="LH257" s="260">
        <f t="shared" si="1001"/>
        <v>1.0746775642252973</v>
      </c>
      <c r="LI257" s="57">
        <f t="shared" si="867"/>
        <v>325.35057921434617</v>
      </c>
      <c r="LJ257" s="58">
        <f t="shared" si="1002"/>
        <v>376.33301497723426</v>
      </c>
      <c r="LK257" s="58">
        <f t="shared" si="868"/>
        <v>14.292864882669241</v>
      </c>
      <c r="LL257" s="58">
        <f t="shared" si="1003"/>
        <v>16.506829652994707</v>
      </c>
      <c r="LM257" s="58">
        <f t="shared" si="869"/>
        <v>435.79794109297234</v>
      </c>
      <c r="LN257" s="55">
        <f t="shared" si="1038"/>
        <v>0.74656291032117672</v>
      </c>
      <c r="LO257" s="56">
        <f t="shared" si="1039"/>
        <v>3.2796999560904365E-2</v>
      </c>
      <c r="LP257" s="260">
        <f t="shared" si="1040"/>
        <v>1.1220666632793126</v>
      </c>
      <c r="LQ257" s="57">
        <f t="shared" si="870"/>
        <v>4.3436640066666643E-2</v>
      </c>
      <c r="LR257" s="58">
        <f t="shared" si="1004"/>
        <v>5.0243161565113312E-2</v>
      </c>
      <c r="LS257" s="58">
        <f t="shared" si="871"/>
        <v>1.1768208333333328E-3</v>
      </c>
      <c r="LT257" s="58">
        <f t="shared" si="1005"/>
        <v>1.359110380416666E-3</v>
      </c>
      <c r="LU257" s="58">
        <f t="shared" si="872"/>
        <v>0.89416666666666633</v>
      </c>
      <c r="LV257" s="55">
        <f t="shared" si="873"/>
        <v>4.857778945013979E-2</v>
      </c>
      <c r="LW257" s="56">
        <f t="shared" si="874"/>
        <v>1.3161090400745572E-3</v>
      </c>
      <c r="LX257" s="260">
        <f t="shared" si="875"/>
        <v>1.0078160048971445</v>
      </c>
      <c r="LY257" s="57">
        <f t="shared" si="876"/>
        <v>50.218035936035882</v>
      </c>
      <c r="LZ257" s="58">
        <f t="shared" si="1006"/>
        <v>58.087202167212709</v>
      </c>
      <c r="MA257" s="58">
        <f t="shared" si="877"/>
        <v>1.3605479339080055</v>
      </c>
      <c r="MB257" s="58">
        <f t="shared" si="1007"/>
        <v>1.5712968088703556</v>
      </c>
      <c r="MC257" s="58">
        <f t="shared" si="878"/>
        <v>1033.7655797193643</v>
      </c>
      <c r="MD257" s="55">
        <f t="shared" si="1041"/>
        <v>4.8577779064445679E-2</v>
      </c>
      <c r="ME257" s="56">
        <f t="shared" si="1042"/>
        <v>1.3161087586968728E-3</v>
      </c>
      <c r="MF257" s="260">
        <f t="shared" si="1043"/>
        <v>1.007816003226121</v>
      </c>
      <c r="MG257" s="57">
        <f t="shared" si="879"/>
        <v>39.077606439278718</v>
      </c>
      <c r="MH257" s="58">
        <f t="shared" si="1008"/>
        <v>45.201067368313694</v>
      </c>
      <c r="MI257" s="58">
        <f t="shared" si="880"/>
        <v>1.0587223437163309</v>
      </c>
      <c r="MJ257" s="58">
        <f t="shared" si="1009"/>
        <v>1.2227184347579907</v>
      </c>
      <c r="MK257" s="58">
        <f t="shared" si="881"/>
        <v>804.43360806666476</v>
      </c>
      <c r="ML257" s="55">
        <f t="shared" si="1053"/>
        <v>4.8577789450139797E-2</v>
      </c>
      <c r="MM257" s="56">
        <f t="shared" si="1054"/>
        <v>1.3161090400745574E-3</v>
      </c>
      <c r="MN257" s="260">
        <f t="shared" si="1055"/>
        <v>1.0078160048971445</v>
      </c>
      <c r="MO257" s="59">
        <v>3.2997667202385115</v>
      </c>
      <c r="MP257" s="60">
        <v>4.063266720238512</v>
      </c>
      <c r="MQ257" s="60">
        <v>2.6188000000000007</v>
      </c>
      <c r="MR257" s="61">
        <v>3.0362000000000009</v>
      </c>
      <c r="MS257" s="59">
        <f t="shared" si="882"/>
        <v>1.091080158743498</v>
      </c>
      <c r="MT257" s="60">
        <f t="shared" si="1067"/>
        <v>1.0768323762963654</v>
      </c>
      <c r="MU257" s="60">
        <f t="shared" si="1010"/>
        <v>1.0925570939306448</v>
      </c>
      <c r="MV257" s="61">
        <f t="shared" si="1044"/>
        <v>1.0970529127582531</v>
      </c>
      <c r="MW257" s="66">
        <f t="shared" si="1011"/>
        <v>3.6003099969343468</v>
      </c>
      <c r="MX257" s="67">
        <f t="shared" si="1045"/>
        <v>4.3754571578803763</v>
      </c>
      <c r="MY257" s="67">
        <f t="shared" si="1012"/>
        <v>2.8611885175855734</v>
      </c>
      <c r="MZ257" s="261">
        <f t="shared" si="1046"/>
        <v>3.3308720537166092</v>
      </c>
      <c r="NA257" s="59">
        <f t="shared" si="883"/>
        <v>1.0910947059035263</v>
      </c>
      <c r="NB257" s="60">
        <f t="shared" si="1068"/>
        <v>1.0769230326703716</v>
      </c>
      <c r="NC257" s="60">
        <f t="shared" si="884"/>
        <v>1.0925751071408143</v>
      </c>
      <c r="ND257" s="262">
        <f t="shared" si="1069"/>
        <v>1.0970666853967375</v>
      </c>
      <c r="NE257" s="62">
        <f t="shared" si="885"/>
        <v>3.6003579991688826</v>
      </c>
      <c r="NF257" s="63">
        <f t="shared" si="1070"/>
        <v>4.3758255189078525</v>
      </c>
      <c r="NG257" s="63">
        <f t="shared" si="886"/>
        <v>2.8612356905803651</v>
      </c>
      <c r="NH257" s="64">
        <f t="shared" si="1071"/>
        <v>3.3309138702015755</v>
      </c>
      <c r="NI257" s="238">
        <f t="shared" si="1015"/>
        <v>-4.8002234535715615E-5</v>
      </c>
      <c r="NJ257" s="238">
        <f t="shared" si="1016"/>
        <v>-3.6836102747628274E-4</v>
      </c>
      <c r="NK257" s="238">
        <f t="shared" si="1017"/>
        <v>-4.7172994791733203E-5</v>
      </c>
      <c r="NL257" s="238">
        <f t="shared" si="1018"/>
        <v>-4.1816484966261669E-5</v>
      </c>
      <c r="NM257" s="239">
        <f t="shared" si="887"/>
        <v>0.46967817962121033</v>
      </c>
      <c r="NN257" s="240">
        <f t="shared" si="888"/>
        <v>0.69285317131871893</v>
      </c>
      <c r="NO257" s="240">
        <f>O257*IN257</f>
        <v>0.26944412896730713</v>
      </c>
      <c r="NP257" s="240">
        <f t="shared" si="889"/>
        <v>1.7242813676036691E-2</v>
      </c>
      <c r="NQ257" s="240">
        <f>Q257*JD257+0.006</f>
        <v>0.47140943106150135</v>
      </c>
      <c r="NR257" s="240">
        <f t="shared" si="890"/>
        <v>0</v>
      </c>
      <c r="NS257" s="240">
        <f t="shared" si="891"/>
        <v>0.65001201329612934</v>
      </c>
      <c r="NT257" s="240">
        <f t="shared" si="892"/>
        <v>2.0156320097942892E-2</v>
      </c>
      <c r="NU257" s="240">
        <f t="shared" si="893"/>
        <v>7.0547120342800116E-4</v>
      </c>
      <c r="NV257" s="240">
        <f t="shared" si="894"/>
        <v>3.6251191207799037E-2</v>
      </c>
      <c r="NW257" s="240">
        <f t="shared" si="895"/>
        <v>0.10754282915323407</v>
      </c>
      <c r="NX257" s="240">
        <f t="shared" si="896"/>
        <v>0.82417022400438045</v>
      </c>
      <c r="NY257" s="240">
        <f t="shared" si="897"/>
        <v>0.1635973195061238</v>
      </c>
      <c r="NZ257" s="240">
        <f t="shared" si="898"/>
        <v>2.0156320097942891E-4</v>
      </c>
      <c r="OA257" s="240">
        <f t="shared" si="899"/>
        <v>0.34850277391559265</v>
      </c>
      <c r="OB257" s="241">
        <f t="shared" si="900"/>
        <v>0.30405808867746853</v>
      </c>
      <c r="OC257" s="4"/>
      <c r="OD257" s="4"/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136"/>
      <c r="OP257" s="13"/>
      <c r="OQ257" s="13"/>
      <c r="OR257" s="13"/>
      <c r="OS257" s="13"/>
      <c r="OT257" s="13"/>
    </row>
    <row r="258" spans="1:410" ht="15" customHeight="1">
      <c r="A258" s="242">
        <v>239</v>
      </c>
      <c r="B258" s="49" t="s">
        <v>308</v>
      </c>
      <c r="C258" s="50">
        <v>9</v>
      </c>
      <c r="D258" s="51">
        <v>4293.82</v>
      </c>
      <c r="E258" s="52">
        <v>4227.7</v>
      </c>
      <c r="F258" s="52">
        <v>66.099999999999994</v>
      </c>
      <c r="G258" s="52"/>
      <c r="H258" s="53">
        <v>413.05</v>
      </c>
      <c r="I258" s="57">
        <v>3.3122296881186966</v>
      </c>
      <c r="J258" s="58">
        <v>3.8459296881186966</v>
      </c>
      <c r="K258" s="58">
        <v>2.6033000000000004</v>
      </c>
      <c r="L258" s="243">
        <v>3.0104000000000006</v>
      </c>
      <c r="M258" s="1">
        <v>0.40710000000000002</v>
      </c>
      <c r="N258" s="2">
        <v>0.5635</v>
      </c>
      <c r="O258" s="2">
        <v>0.30182968811869654</v>
      </c>
      <c r="P258" s="2">
        <v>1.6E-2</v>
      </c>
      <c r="Q258" s="2">
        <v>0.24410000000000001</v>
      </c>
      <c r="R258" s="2">
        <v>0</v>
      </c>
      <c r="S258" s="2">
        <v>0.64700000000000002</v>
      </c>
      <c r="T258" s="2">
        <v>1.3899999999999999E-2</v>
      </c>
      <c r="U258" s="2">
        <v>5.0000000000000001E-4</v>
      </c>
      <c r="V258" s="2">
        <v>4.3400000000000001E-2</v>
      </c>
      <c r="W258" s="2">
        <v>7.5600000000000001E-2</v>
      </c>
      <c r="X258" s="2">
        <v>0.77629999999999999</v>
      </c>
      <c r="Y258" s="2">
        <v>0.1363</v>
      </c>
      <c r="Z258" s="2">
        <v>2.0000000000000001E-4</v>
      </c>
      <c r="AA258" s="2">
        <v>0.3306</v>
      </c>
      <c r="AB258" s="3">
        <v>0.28960000000000002</v>
      </c>
      <c r="AC258" s="244">
        <v>673.87</v>
      </c>
      <c r="AD258" s="108">
        <v>148.25139999999999</v>
      </c>
      <c r="AE258" s="108">
        <v>453.55022510999999</v>
      </c>
      <c r="AF258" s="108">
        <f t="shared" si="901"/>
        <v>44.889679980037144</v>
      </c>
      <c r="AG258" s="108">
        <f t="shared" si="902"/>
        <v>141.93400744592338</v>
      </c>
      <c r="AH258" s="108">
        <v>17.318605210874999</v>
      </c>
      <c r="AI258" s="108">
        <v>94.38828689526153</v>
      </c>
      <c r="AJ258" s="108">
        <f t="shared" si="903"/>
        <v>1.8259414099888345</v>
      </c>
      <c r="AK258" s="108">
        <f t="shared" si="904"/>
        <v>55.242443894615924</v>
      </c>
      <c r="AL258" s="108">
        <v>69.368925860806812</v>
      </c>
      <c r="AM258" s="245">
        <v>1748.0969316923315</v>
      </c>
      <c r="AN258" s="244">
        <v>898.15</v>
      </c>
      <c r="AO258" s="108">
        <v>197.59299999999999</v>
      </c>
      <c r="AP258" s="108">
        <v>604.50255195</v>
      </c>
      <c r="AQ258" s="108">
        <f t="shared" si="905"/>
        <v>59.830035576699302</v>
      </c>
      <c r="AR258" s="108">
        <f t="shared" si="906"/>
        <v>189.17302860723299</v>
      </c>
      <c r="AS258" s="246">
        <v>89.463371703066699</v>
      </c>
      <c r="AT258" s="247">
        <v>16.868843573138964</v>
      </c>
      <c r="AU258" s="108">
        <v>130.64875142667387</v>
      </c>
      <c r="AV258" s="108">
        <f t="shared" si="907"/>
        <v>2.5274000963490062</v>
      </c>
      <c r="AW258" s="108">
        <f t="shared" si="908"/>
        <v>76.464533449986561</v>
      </c>
      <c r="AX258" s="108">
        <v>96.017883753987036</v>
      </c>
      <c r="AY258" s="245">
        <v>2419.6506706004729</v>
      </c>
      <c r="AZ258" s="248">
        <v>162</v>
      </c>
      <c r="BA258" s="108">
        <v>825.74099999999987</v>
      </c>
      <c r="BB258" s="108">
        <v>86.112975089476791</v>
      </c>
      <c r="BC258" s="109">
        <v>68.890380071581433</v>
      </c>
      <c r="BD258" s="109">
        <v>17.222595017895358</v>
      </c>
      <c r="BE258" s="108">
        <v>32.292371249999995</v>
      </c>
      <c r="BF258" s="109">
        <v>25.833896999999997</v>
      </c>
      <c r="BG258" s="109">
        <v>6.4584742499999983</v>
      </c>
      <c r="BH258" s="108">
        <v>68.92268328278179</v>
      </c>
      <c r="BI258" s="109">
        <f t="shared" si="909"/>
        <v>40.338240999547132</v>
      </c>
      <c r="BJ258" s="108">
        <f t="shared" si="910"/>
        <v>1.3333093081054137</v>
      </c>
      <c r="BK258" s="108">
        <v>50.653451481112924</v>
      </c>
      <c r="BL258" s="245">
        <v>1276.4669773240455</v>
      </c>
      <c r="BM258" s="244">
        <v>25.26</v>
      </c>
      <c r="BN258" s="108">
        <v>5.5572000000000008</v>
      </c>
      <c r="BO258" s="108">
        <v>17.001318780000002</v>
      </c>
      <c r="BP258" s="108">
        <f t="shared" si="911"/>
        <v>1.6826885249317203</v>
      </c>
      <c r="BQ258" s="108">
        <f t="shared" si="912"/>
        <v>5.3203926990132002</v>
      </c>
      <c r="BR258" s="108">
        <v>2.94036483753333</v>
      </c>
      <c r="BS258" s="108">
        <v>3.7053985040799331</v>
      </c>
      <c r="BT258" s="108">
        <f t="shared" si="913"/>
        <v>7.168093406142631E-2</v>
      </c>
      <c r="BU258" s="108">
        <f t="shared" si="914"/>
        <v>2.1686511716858545</v>
      </c>
      <c r="BV258" s="108">
        <v>2.7232141060806634</v>
      </c>
      <c r="BW258" s="245">
        <v>68.624995473232715</v>
      </c>
      <c r="BX258" s="107">
        <v>688.58</v>
      </c>
      <c r="BY258" s="108">
        <v>50.26634</v>
      </c>
      <c r="BZ258" s="109">
        <f t="shared" si="915"/>
        <v>29.419280279119999</v>
      </c>
      <c r="CA258" s="109">
        <f t="shared" si="916"/>
        <v>0.97240234730000008</v>
      </c>
      <c r="CB258" s="108">
        <v>36.942317000000003</v>
      </c>
      <c r="CC258" s="110">
        <v>930.94638840000005</v>
      </c>
      <c r="CD258" s="244"/>
      <c r="CE258" s="108">
        <v>0</v>
      </c>
      <c r="CF258" s="109">
        <f t="shared" si="917"/>
        <v>0</v>
      </c>
      <c r="CG258" s="109">
        <f t="shared" si="918"/>
        <v>0</v>
      </c>
      <c r="CH258" s="108">
        <v>0</v>
      </c>
      <c r="CI258" s="245">
        <v>0</v>
      </c>
      <c r="CJ258" s="249">
        <v>1028.26718610442</v>
      </c>
      <c r="CK258" s="250">
        <v>226.21878094297239</v>
      </c>
      <c r="CL258" s="250">
        <v>105.74090207758339</v>
      </c>
      <c r="CM258" s="251">
        <v>68.277499894508381</v>
      </c>
      <c r="CN258" s="252">
        <f t="shared" si="806"/>
        <v>33.281867323578112</v>
      </c>
      <c r="CO258" s="250">
        <v>692.07831440913822</v>
      </c>
      <c r="CP258" s="252">
        <f t="shared" si="919"/>
        <v>68.49775909033005</v>
      </c>
      <c r="CQ258" s="250">
        <v>216.57898771119571</v>
      </c>
      <c r="CR258" s="250">
        <v>149.81827839799033</v>
      </c>
      <c r="CS258" s="252">
        <f t="shared" si="920"/>
        <v>2.8982345956091229</v>
      </c>
      <c r="CT258" s="252">
        <f t="shared" si="921"/>
        <v>87.683844161435005</v>
      </c>
      <c r="CU258" s="250">
        <f t="shared" si="807"/>
        <v>2202.1234619321044</v>
      </c>
      <c r="CV258" s="245">
        <f t="shared" si="922"/>
        <v>2774.6755620344516</v>
      </c>
      <c r="CW258" s="244">
        <v>44.040600000000005</v>
      </c>
      <c r="CX258" s="108">
        <v>3.2149638</v>
      </c>
      <c r="CY258" s="108">
        <f t="shared" si="923"/>
        <v>6.2193474711000007E-2</v>
      </c>
      <c r="CZ258" s="108">
        <f t="shared" si="924"/>
        <v>1.8816154332984001</v>
      </c>
      <c r="DA258" s="108">
        <v>2.3627781899999998</v>
      </c>
      <c r="DB258" s="245">
        <v>59.542010388000001</v>
      </c>
      <c r="DC258" s="244">
        <v>1.3920000000000001</v>
      </c>
      <c r="DD258" s="108">
        <v>0.101616</v>
      </c>
      <c r="DE258" s="108">
        <f t="shared" si="925"/>
        <v>1.96576152E-3</v>
      </c>
      <c r="DF258" s="108">
        <f t="shared" si="926"/>
        <v>5.9472593088E-2</v>
      </c>
      <c r="DG258" s="108">
        <v>7.4680800000000006E-2</v>
      </c>
      <c r="DH258" s="245">
        <v>1.8819561600000001</v>
      </c>
      <c r="DI258" s="107">
        <v>72.164874330240011</v>
      </c>
      <c r="DJ258" s="108">
        <v>15.876272352652803</v>
      </c>
      <c r="DK258" s="108">
        <v>1.190060319386133</v>
      </c>
      <c r="DL258" s="108">
        <v>48.570785162591029</v>
      </c>
      <c r="DM258" s="108">
        <f t="shared" si="927"/>
        <v>4.8072448906822851</v>
      </c>
      <c r="DN258" s="108">
        <f t="shared" si="928"/>
        <v>15.199741508781237</v>
      </c>
      <c r="DO258" s="108">
        <v>10.059545428035507</v>
      </c>
      <c r="DP258" s="108">
        <f t="shared" si="929"/>
        <v>0.19460190630534691</v>
      </c>
      <c r="DQ258" s="108">
        <f t="shared" si="930"/>
        <v>5.8875300335754854</v>
      </c>
      <c r="DR258" s="108">
        <v>7.3930768796452746</v>
      </c>
      <c r="DS258" s="110">
        <v>186.30553736706091</v>
      </c>
      <c r="DT258" s="244">
        <v>124.89</v>
      </c>
      <c r="DU258" s="108">
        <v>27.4758</v>
      </c>
      <c r="DV258" s="108">
        <v>84.05758917</v>
      </c>
      <c r="DW258" s="108">
        <f t="shared" si="931"/>
        <v>8.3195158305115804</v>
      </c>
      <c r="DX258" s="108">
        <f t="shared" si="932"/>
        <v>26.304981954859798</v>
      </c>
      <c r="DY258" s="108">
        <v>2.44384743883333</v>
      </c>
      <c r="DZ258" s="108">
        <v>1.3038135012500001</v>
      </c>
      <c r="EA258" s="108"/>
      <c r="EB258" s="108">
        <v>17.532486658036081</v>
      </c>
      <c r="EC258" s="108">
        <f t="shared" si="933"/>
        <v>0.33916595439970804</v>
      </c>
      <c r="ED258" s="108">
        <f t="shared" si="934"/>
        <v>10.261203401375461</v>
      </c>
      <c r="EE258" s="108">
        <v>12.885176838405972</v>
      </c>
      <c r="EF258" s="245">
        <v>324.70645632783049</v>
      </c>
      <c r="EG258" s="249">
        <v>721.78568557619076</v>
      </c>
      <c r="EH258" s="250">
        <v>158.79285082676196</v>
      </c>
      <c r="EI258" s="250">
        <v>1098.9779440504201</v>
      </c>
      <c r="EJ258" s="250">
        <v>485.80002103411192</v>
      </c>
      <c r="EK258" s="250">
        <f t="shared" si="935"/>
        <v>48.081571281830193</v>
      </c>
      <c r="EL258" s="250">
        <v>152.02625858241498</v>
      </c>
      <c r="EM258" s="250">
        <v>179.97102460858639</v>
      </c>
      <c r="EN258" s="250">
        <f t="shared" si="936"/>
        <v>3.4815394710531038</v>
      </c>
      <c r="EO258" s="250">
        <f t="shared" si="937"/>
        <v>105.33128163061814</v>
      </c>
      <c r="EP258" s="250">
        <v>2645.3275260960713</v>
      </c>
      <c r="EQ258" s="245">
        <v>3333.1126828810497</v>
      </c>
      <c r="ER258" s="244">
        <v>219.67</v>
      </c>
      <c r="ES258" s="108">
        <v>48.327399999999997</v>
      </c>
      <c r="ET258" s="108">
        <v>147.84955251</v>
      </c>
      <c r="EU258" s="108">
        <f t="shared" si="938"/>
        <v>14.633261610124741</v>
      </c>
      <c r="EV258" s="108">
        <f t="shared" si="939"/>
        <v>46.268038962479395</v>
      </c>
      <c r="EW258" s="108">
        <v>17.065506785225001</v>
      </c>
      <c r="EX258" s="108">
        <v>31.602609528551401</v>
      </c>
      <c r="EY258" s="108">
        <f t="shared" si="940"/>
        <v>0.61135248132982689</v>
      </c>
      <c r="EZ258" s="108">
        <f t="shared" si="941"/>
        <v>18.495996073556221</v>
      </c>
      <c r="FA258" s="108">
        <v>23.2257534411888</v>
      </c>
      <c r="FB258" s="245">
        <v>585.2889867179581</v>
      </c>
      <c r="FC258" s="244">
        <v>0.83333333333333293</v>
      </c>
      <c r="FD258" s="108">
        <v>6.0833333333333302E-2</v>
      </c>
      <c r="FE258" s="108">
        <f t="shared" si="942"/>
        <v>1.1768208333333328E-3</v>
      </c>
      <c r="FF258" s="108">
        <f t="shared" si="943"/>
        <v>3.5603803333333316E-2</v>
      </c>
      <c r="FG258" s="108">
        <v>4.4708333333333301E-2</v>
      </c>
      <c r="FH258" s="245">
        <v>1.1266499999999995</v>
      </c>
      <c r="FI258" s="244">
        <v>1050.0779356666701</v>
      </c>
      <c r="FJ258" s="108">
        <v>76.655689303666904</v>
      </c>
      <c r="FK258" s="108">
        <f t="shared" si="944"/>
        <v>1.4829043095794363</v>
      </c>
      <c r="FL258" s="108">
        <f t="shared" si="945"/>
        <v>44.864121967378523</v>
      </c>
      <c r="FM258" s="108">
        <v>56.336500000000001</v>
      </c>
      <c r="FN258" s="245">
        <v>1419.6841499644045</v>
      </c>
      <c r="FO258" s="244">
        <v>817.12738333333152</v>
      </c>
      <c r="FP258" s="108">
        <v>59.650298983333201</v>
      </c>
      <c r="FQ258" s="108">
        <f t="shared" si="946"/>
        <v>1.1539350338325809</v>
      </c>
      <c r="FR258" s="108">
        <f t="shared" si="947"/>
        <v>34.911411185377453</v>
      </c>
      <c r="FS258" s="108">
        <v>43.838884115833302</v>
      </c>
      <c r="FT258" s="110">
        <v>1104.7398797189976</v>
      </c>
      <c r="FU258" s="253">
        <f t="shared" si="808"/>
        <v>4592.1504501332383</v>
      </c>
      <c r="FV258" s="254">
        <f t="shared" si="809"/>
        <v>1310.8081076286844</v>
      </c>
      <c r="FW258" s="254">
        <f t="shared" si="810"/>
        <v>144.87498796829851</v>
      </c>
      <c r="FX258" s="254">
        <f t="shared" si="811"/>
        <v>825.74099999999987</v>
      </c>
      <c r="FY258" s="254">
        <f t="shared" si="812"/>
        <v>688.58</v>
      </c>
      <c r="FZ258" s="254">
        <f t="shared" si="813"/>
        <v>0</v>
      </c>
      <c r="GA258" s="254">
        <f t="shared" si="948"/>
        <v>44.040600000000005</v>
      </c>
      <c r="GB258" s="254">
        <f t="shared" si="949"/>
        <v>1.3920000000000001</v>
      </c>
      <c r="GC258" s="254">
        <f t="shared" si="950"/>
        <v>1050.0779356666701</v>
      </c>
      <c r="GD258" s="254">
        <f t="shared" si="951"/>
        <v>817.12738333333152</v>
      </c>
      <c r="GE258" s="254">
        <f t="shared" si="814"/>
        <v>2533.410358125841</v>
      </c>
      <c r="GF258" s="255">
        <f t="shared" si="815"/>
        <v>967.22263371571887</v>
      </c>
      <c r="GG258" s="255">
        <f t="shared" si="816"/>
        <v>250.741756785147</v>
      </c>
      <c r="GH258" s="254">
        <f t="shared" si="817"/>
        <v>876.59880615033035</v>
      </c>
      <c r="GI258" s="255">
        <f t="shared" si="818"/>
        <v>625.91518069514962</v>
      </c>
      <c r="GJ258" s="256">
        <f t="shared" si="819"/>
        <v>16.957803904978139</v>
      </c>
      <c r="GK258" s="253">
        <f t="shared" si="952"/>
        <v>12884.801629006393</v>
      </c>
      <c r="GL258" s="257">
        <f t="shared" si="953"/>
        <v>16234.850052548056</v>
      </c>
      <c r="GM258" s="221">
        <f t="shared" si="954"/>
        <v>14199.163784429058</v>
      </c>
      <c r="GN258" s="222">
        <f t="shared" si="955"/>
        <v>7694.5740744063487</v>
      </c>
      <c r="GO258" s="222">
        <f t="shared" si="956"/>
        <v>517.16474620938675</v>
      </c>
      <c r="GP258" s="55">
        <f t="shared" si="957"/>
        <v>0.54190332552148557</v>
      </c>
      <c r="GQ258" s="56">
        <f t="shared" si="958"/>
        <v>3.6422197395632176E-2</v>
      </c>
      <c r="GR258" s="258">
        <f t="shared" si="959"/>
        <v>1.0905580494858003</v>
      </c>
      <c r="GS258" s="227">
        <f t="shared" si="820"/>
        <v>16234.850052548056</v>
      </c>
      <c r="GT258" s="222">
        <f t="shared" si="1047"/>
        <v>7793.4632133255745</v>
      </c>
      <c r="GU258" s="222">
        <f t="shared" si="1048"/>
        <v>519.84393130961382</v>
      </c>
      <c r="GV258" s="37">
        <f t="shared" si="1013"/>
        <v>0.48004528456377044</v>
      </c>
      <c r="GW258" s="228">
        <f t="shared" si="1014"/>
        <v>3.2020248393241205E-2</v>
      </c>
      <c r="GX258" s="258">
        <f t="shared" si="960"/>
        <v>1.0801830325672559</v>
      </c>
      <c r="GY258" s="221">
        <f t="shared" si="1019"/>
        <v>11174.599875412681</v>
      </c>
      <c r="GZ258" s="222">
        <f t="shared" si="961"/>
        <v>6293.5935253411681</v>
      </c>
      <c r="HA258" s="222">
        <f t="shared" si="962"/>
        <v>337.27050441954862</v>
      </c>
      <c r="HB258" s="55">
        <f t="shared" si="963"/>
        <v>0.56320526869054843</v>
      </c>
      <c r="HC258" s="56">
        <f t="shared" si="964"/>
        <v>3.0181886437083111E-2</v>
      </c>
      <c r="HD258" s="258">
        <f t="shared" si="965"/>
        <v>1.0929294398129132</v>
      </c>
      <c r="HE258" s="221">
        <f t="shared" si="966"/>
        <v>12922.696807105012</v>
      </c>
      <c r="HF258" s="222">
        <f t="shared" si="967"/>
        <v>7632.5661303418456</v>
      </c>
      <c r="HG258" s="222">
        <f t="shared" si="968"/>
        <v>396.13218737098134</v>
      </c>
      <c r="HH258" s="55">
        <f t="shared" si="969"/>
        <v>0.59063260898803982</v>
      </c>
      <c r="HI258" s="56">
        <f t="shared" si="970"/>
        <v>3.0653987575811913E-2</v>
      </c>
      <c r="HJ258" s="259">
        <f t="shared" si="971"/>
        <v>1.0973004325039191</v>
      </c>
      <c r="HK258" s="54">
        <f t="shared" si="821"/>
        <v>3.6121787481236862</v>
      </c>
      <c r="HL258" s="55">
        <f t="shared" si="822"/>
        <v>4.1543079935524947</v>
      </c>
      <c r="HM258" s="55">
        <f t="shared" si="823"/>
        <v>2.8452232106649573</v>
      </c>
      <c r="HN258" s="56">
        <f t="shared" si="824"/>
        <v>3.3033132220097987</v>
      </c>
      <c r="HQ258" s="57">
        <f t="shared" si="825"/>
        <v>1062.6766706354579</v>
      </c>
      <c r="HR258" s="58">
        <f t="shared" si="972"/>
        <v>1229.1981049240342</v>
      </c>
      <c r="HS258" s="58">
        <f t="shared" si="826"/>
        <v>46.71562139002598</v>
      </c>
      <c r="HT258" s="58">
        <f t="shared" si="973"/>
        <v>53.951871143341009</v>
      </c>
      <c r="HU258" s="58">
        <f t="shared" si="827"/>
        <v>1387.3785172161363</v>
      </c>
      <c r="HV258" s="55">
        <f t="shared" si="1020"/>
        <v>0.76596015971746956</v>
      </c>
      <c r="HW258" s="56">
        <f t="shared" si="1021"/>
        <v>3.3671864462600919E-2</v>
      </c>
      <c r="HX258" s="260">
        <f t="shared" si="1022"/>
        <v>1.1252417288329843</v>
      </c>
      <c r="HY258" s="57">
        <f t="shared" si="828"/>
        <v>1419.8208257098077</v>
      </c>
      <c r="HZ258" s="58">
        <f t="shared" si="974"/>
        <v>1642.3067490985345</v>
      </c>
      <c r="IA258" s="58">
        <f t="shared" si="829"/>
        <v>79.226279246187275</v>
      </c>
      <c r="IB258" s="58">
        <f t="shared" si="975"/>
        <v>91.498429901421687</v>
      </c>
      <c r="IC258" s="58">
        <f t="shared" si="830"/>
        <v>1920.3576750797406</v>
      </c>
      <c r="ID258" s="55">
        <f t="shared" si="1023"/>
        <v>0.73935228011669818</v>
      </c>
      <c r="IE258" s="56">
        <f t="shared" si="1024"/>
        <v>4.1256001563821955E-2</v>
      </c>
      <c r="IF258" s="260">
        <f t="shared" si="1025"/>
        <v>1.1222470569365226</v>
      </c>
      <c r="IG258" s="57">
        <f t="shared" si="831"/>
        <v>49.212654019447498</v>
      </c>
      <c r="IH258" s="58">
        <f t="shared" si="976"/>
        <v>56.924276904294928</v>
      </c>
      <c r="II258" s="58">
        <f t="shared" si="832"/>
        <v>96.057586379686839</v>
      </c>
      <c r="IJ258" s="58">
        <f t="shared" si="977"/>
        <v>110.93690650990034</v>
      </c>
      <c r="IK258" s="58">
        <f t="shared" si="833"/>
        <v>1013.0690296222582</v>
      </c>
      <c r="IL258" s="55">
        <f t="shared" si="834"/>
        <v>4.8577789450139797E-2</v>
      </c>
      <c r="IM258" s="56">
        <f t="shared" si="835"/>
        <v>9.4818401876823458E-2</v>
      </c>
      <c r="IN258" s="260">
        <f t="shared" si="836"/>
        <v>1.0222995100575569</v>
      </c>
      <c r="IO258" s="57">
        <f t="shared" si="837"/>
        <v>39.95383352225285</v>
      </c>
      <c r="IP258" s="58">
        <f t="shared" si="978"/>
        <v>46.214599235189873</v>
      </c>
      <c r="IQ258" s="58">
        <f t="shared" si="838"/>
        <v>1.7543694589931467</v>
      </c>
      <c r="IR258" s="58">
        <f t="shared" si="979"/>
        <v>2.026121288191185</v>
      </c>
      <c r="IS258" s="58">
        <f t="shared" si="839"/>
        <v>54.464282121613259</v>
      </c>
      <c r="IT258" s="55">
        <f t="shared" si="1026"/>
        <v>0.73357863109330923</v>
      </c>
      <c r="IU258" s="56">
        <f t="shared" si="1027"/>
        <v>3.2211375798102258E-2</v>
      </c>
      <c r="IV258" s="260">
        <f t="shared" si="1028"/>
        <v>1.1199413136034477</v>
      </c>
      <c r="IW258" s="57">
        <f t="shared" si="840"/>
        <v>35.891521940526395</v>
      </c>
      <c r="IX258" s="58">
        <f t="shared" si="980"/>
        <v>41.515723428606883</v>
      </c>
      <c r="IY258" s="58">
        <f t="shared" si="841"/>
        <v>0.97240234730000008</v>
      </c>
      <c r="IZ258" s="58">
        <f t="shared" si="981"/>
        <v>1.12302747089677</v>
      </c>
      <c r="JA258" s="58">
        <f t="shared" si="842"/>
        <v>738.84633999999994</v>
      </c>
      <c r="JB258" s="55">
        <f t="shared" si="1050"/>
        <v>4.857778945013979E-2</v>
      </c>
      <c r="JC258" s="56">
        <f t="shared" si="1051"/>
        <v>1.3161090400745576E-3</v>
      </c>
      <c r="JD258" s="260">
        <f t="shared" si="1052"/>
        <v>1.0078160048971445</v>
      </c>
      <c r="JE258" s="57">
        <f t="shared" si="843"/>
        <v>0</v>
      </c>
      <c r="JF258" s="58">
        <f t="shared" si="982"/>
        <v>0</v>
      </c>
      <c r="JG258" s="58">
        <f t="shared" si="844"/>
        <v>0</v>
      </c>
      <c r="JH258" s="58">
        <f t="shared" si="983"/>
        <v>0</v>
      </c>
      <c r="JI258" s="58">
        <f t="shared" si="845"/>
        <v>0</v>
      </c>
      <c r="JJ258" s="55"/>
      <c r="JK258" s="56"/>
      <c r="JL258" s="260"/>
      <c r="JM258" s="57">
        <f t="shared" si="846"/>
        <v>1625.686621932002</v>
      </c>
      <c r="JN258" s="58">
        <f t="shared" si="984"/>
        <v>1880.4317155887468</v>
      </c>
      <c r="JO258" s="58">
        <f t="shared" si="847"/>
        <v>104.67786100951729</v>
      </c>
      <c r="JP258" s="58">
        <f t="shared" si="985"/>
        <v>120.89246167989153</v>
      </c>
      <c r="JQ258" s="58">
        <f t="shared" si="848"/>
        <v>2202.1234619321044</v>
      </c>
      <c r="JR258" s="55">
        <f t="shared" si="849"/>
        <v>0.73823591185285009</v>
      </c>
      <c r="JS258" s="56">
        <f t="shared" si="850"/>
        <v>4.753496469161396E-2</v>
      </c>
      <c r="JT258" s="260">
        <f t="shared" si="851"/>
        <v>1.1230447334180726</v>
      </c>
      <c r="JU258" s="57">
        <f t="shared" si="852"/>
        <v>2.2955708286240482</v>
      </c>
      <c r="JV258" s="58">
        <f t="shared" si="986"/>
        <v>2.6552867774694366</v>
      </c>
      <c r="JW258" s="58">
        <f t="shared" si="853"/>
        <v>6.2193474711000007E-2</v>
      </c>
      <c r="JX258" s="58">
        <f t="shared" si="987"/>
        <v>7.1827243943733909E-2</v>
      </c>
      <c r="JY258" s="58">
        <f t="shared" si="854"/>
        <v>47.255563799999997</v>
      </c>
      <c r="JZ258" s="55">
        <f t="shared" si="1029"/>
        <v>4.8577789450139804E-2</v>
      </c>
      <c r="KA258" s="56">
        <f t="shared" si="1030"/>
        <v>1.3161090400745576E-3</v>
      </c>
      <c r="KB258" s="260">
        <f t="shared" si="1031"/>
        <v>1.0078160048971445</v>
      </c>
      <c r="KC258" s="57">
        <f t="shared" si="855"/>
        <v>7.2556563567359997E-2</v>
      </c>
      <c r="KD258" s="58">
        <f t="shared" si="988"/>
        <v>8.3926177078365319E-2</v>
      </c>
      <c r="KE258" s="58">
        <f t="shared" si="856"/>
        <v>1.96576152E-3</v>
      </c>
      <c r="KF258" s="58">
        <f t="shared" si="989"/>
        <v>2.2702579794480001E-3</v>
      </c>
      <c r="KG258" s="58">
        <f t="shared" si="857"/>
        <v>1.4936160000000001</v>
      </c>
      <c r="KH258" s="55">
        <f t="shared" si="1032"/>
        <v>4.857778945013979E-2</v>
      </c>
      <c r="KI258" s="56">
        <f t="shared" si="1033"/>
        <v>1.3161090400745572E-3</v>
      </c>
      <c r="KJ258" s="260">
        <f t="shared" si="1034"/>
        <v>1.0078160048971445</v>
      </c>
      <c r="KK258" s="57">
        <f t="shared" si="858"/>
        <v>113.76761796456802</v>
      </c>
      <c r="KL258" s="58">
        <f t="shared" si="990"/>
        <v>131.59500369961583</v>
      </c>
      <c r="KM258" s="58">
        <f t="shared" si="859"/>
        <v>5.0018467969876319</v>
      </c>
      <c r="KN258" s="58">
        <f t="shared" si="991"/>
        <v>5.776632865841016</v>
      </c>
      <c r="KO258" s="58">
        <f t="shared" si="860"/>
        <v>147.86153759290548</v>
      </c>
      <c r="KP258" s="55">
        <f t="shared" si="992"/>
        <v>0.76941995745908354</v>
      </c>
      <c r="KQ258" s="56">
        <f t="shared" si="993"/>
        <v>3.3827910073265903E-2</v>
      </c>
      <c r="KR258" s="260">
        <f t="shared" si="994"/>
        <v>1.1258080506041874</v>
      </c>
      <c r="KS258" s="57">
        <f t="shared" si="861"/>
        <v>196.97654613460702</v>
      </c>
      <c r="KT258" s="58">
        <f t="shared" si="995"/>
        <v>227.84277091389995</v>
      </c>
      <c r="KU258" s="58">
        <f t="shared" si="862"/>
        <v>8.6586817849112876</v>
      </c>
      <c r="KV258" s="58">
        <f t="shared" si="996"/>
        <v>9.9999115933940459</v>
      </c>
      <c r="KW258" s="58">
        <f t="shared" si="863"/>
        <v>257.70353676811942</v>
      </c>
      <c r="KX258" s="55">
        <f t="shared" si="1035"/>
        <v>0.76435328984966822</v>
      </c>
      <c r="KY258" s="56">
        <f t="shared" si="1036"/>
        <v>3.3599390576864042E-2</v>
      </c>
      <c r="KZ258" s="260">
        <f t="shared" si="1037"/>
        <v>1.1249787061197993</v>
      </c>
      <c r="LA258" s="57">
        <f t="shared" si="864"/>
        <v>1194.5547354628532</v>
      </c>
      <c r="LB258" s="58">
        <f t="shared" si="997"/>
        <v>1381.7414625098822</v>
      </c>
      <c r="LC258" s="58">
        <f t="shared" si="865"/>
        <v>51.563110752883297</v>
      </c>
      <c r="LD258" s="58">
        <f t="shared" si="998"/>
        <v>59.550236608504925</v>
      </c>
      <c r="LE258" s="58">
        <f t="shared" si="866"/>
        <v>2645.3275260960713</v>
      </c>
      <c r="LF258" s="55">
        <f t="shared" si="999"/>
        <v>0.4515715818470904</v>
      </c>
      <c r="LG258" s="56">
        <f t="shared" si="1000"/>
        <v>1.9492146149849069E-2</v>
      </c>
      <c r="LH258" s="260">
        <f t="shared" si="1001"/>
        <v>1.0737806003140509</v>
      </c>
      <c r="LI258" s="57">
        <f t="shared" si="867"/>
        <v>347.00952274396337</v>
      </c>
      <c r="LJ258" s="58">
        <f t="shared" si="1002"/>
        <v>401.38591495794248</v>
      </c>
      <c r="LK258" s="58">
        <f t="shared" si="868"/>
        <v>15.244614091454569</v>
      </c>
      <c r="LL258" s="58">
        <f t="shared" si="1003"/>
        <v>17.606004814220881</v>
      </c>
      <c r="LM258" s="58">
        <f t="shared" si="869"/>
        <v>464.51506882377629</v>
      </c>
      <c r="LN258" s="55">
        <f t="shared" si="1038"/>
        <v>0.74703609427062279</v>
      </c>
      <c r="LO258" s="56">
        <f t="shared" si="1039"/>
        <v>3.2818341351242446E-2</v>
      </c>
      <c r="LP258" s="260">
        <f t="shared" si="1040"/>
        <v>1.1221441170475142</v>
      </c>
      <c r="LQ258" s="57">
        <f t="shared" si="870"/>
        <v>4.3436640066666643E-2</v>
      </c>
      <c r="LR258" s="58">
        <f t="shared" si="1004"/>
        <v>5.0243161565113312E-2</v>
      </c>
      <c r="LS258" s="58">
        <f t="shared" si="871"/>
        <v>1.1768208333333328E-3</v>
      </c>
      <c r="LT258" s="58">
        <f t="shared" si="1005"/>
        <v>1.359110380416666E-3</v>
      </c>
      <c r="LU258" s="58">
        <f t="shared" si="872"/>
        <v>0.89416666666666633</v>
      </c>
      <c r="LV258" s="55">
        <f t="shared" si="873"/>
        <v>4.857778945013979E-2</v>
      </c>
      <c r="LW258" s="56">
        <f t="shared" si="874"/>
        <v>1.3161090400745572E-3</v>
      </c>
      <c r="LX258" s="260">
        <f t="shared" si="875"/>
        <v>1.0078160048971445</v>
      </c>
      <c r="LY258" s="57">
        <f t="shared" si="876"/>
        <v>54.734228800201798</v>
      </c>
      <c r="LZ258" s="58">
        <f t="shared" si="1006"/>
        <v>63.311082453193421</v>
      </c>
      <c r="MA258" s="58">
        <f t="shared" si="877"/>
        <v>1.4829043095794363</v>
      </c>
      <c r="MB258" s="58">
        <f t="shared" si="1007"/>
        <v>1.7126061871332912</v>
      </c>
      <c r="MC258" s="58">
        <f t="shared" si="878"/>
        <v>1126.733452352702</v>
      </c>
      <c r="MD258" s="55">
        <f t="shared" si="1041"/>
        <v>4.8577796892346384E-2</v>
      </c>
      <c r="ME258" s="56">
        <f t="shared" si="1042"/>
        <v>1.3161092417048801E-3</v>
      </c>
      <c r="MF258" s="260">
        <f t="shared" si="1043"/>
        <v>1.0078160060945709</v>
      </c>
      <c r="MG258" s="57">
        <f t="shared" si="879"/>
        <v>42.591921646160493</v>
      </c>
      <c r="MH258" s="58">
        <f t="shared" si="1008"/>
        <v>49.266075768113843</v>
      </c>
      <c r="MI258" s="58">
        <f t="shared" si="880"/>
        <v>1.1539350338325809</v>
      </c>
      <c r="MJ258" s="58">
        <f t="shared" si="1009"/>
        <v>1.3326795705732477</v>
      </c>
      <c r="MK258" s="58">
        <f t="shared" si="881"/>
        <v>876.77768231666471</v>
      </c>
      <c r="ML258" s="55">
        <f t="shared" si="1053"/>
        <v>4.857778945013979E-2</v>
      </c>
      <c r="MM258" s="56">
        <f t="shared" si="1054"/>
        <v>1.3161090400745574E-3</v>
      </c>
      <c r="MN258" s="260">
        <f t="shared" si="1055"/>
        <v>1.0078160048971445</v>
      </c>
      <c r="MO258" s="59">
        <v>3.3122296881186966</v>
      </c>
      <c r="MP258" s="60">
        <v>3.8459296881186966</v>
      </c>
      <c r="MQ258" s="60">
        <v>2.6033000000000004</v>
      </c>
      <c r="MR258" s="61">
        <v>3.0104000000000006</v>
      </c>
      <c r="MS258" s="59">
        <f t="shared" si="882"/>
        <v>1.0905580494858003</v>
      </c>
      <c r="MT258" s="60">
        <f t="shared" si="1067"/>
        <v>1.0801830325672559</v>
      </c>
      <c r="MU258" s="60">
        <f t="shared" si="1010"/>
        <v>1.0929294398129132</v>
      </c>
      <c r="MV258" s="61">
        <f t="shared" si="1044"/>
        <v>1.0973004325039191</v>
      </c>
      <c r="MW258" s="66">
        <f t="shared" si="1011"/>
        <v>3.6121787481236862</v>
      </c>
      <c r="MX258" s="67">
        <f t="shared" si="1045"/>
        <v>4.1543079935524947</v>
      </c>
      <c r="MY258" s="67">
        <f t="shared" si="1012"/>
        <v>2.8452232106649573</v>
      </c>
      <c r="MZ258" s="261">
        <f t="shared" si="1046"/>
        <v>3.3033132220097987</v>
      </c>
      <c r="NA258" s="59">
        <f t="shared" si="883"/>
        <v>1.0904715186915308</v>
      </c>
      <c r="NB258" s="60">
        <f t="shared" si="1068"/>
        <v>1.0803014815655541</v>
      </c>
      <c r="NC258" s="60">
        <f t="shared" si="884"/>
        <v>1.0929381508721596</v>
      </c>
      <c r="ND258" s="262">
        <f t="shared" si="1069"/>
        <v>1.0973066024360223</v>
      </c>
      <c r="NE258" s="62">
        <f t="shared" si="885"/>
        <v>3.6118921382579705</v>
      </c>
      <c r="NF258" s="63">
        <f t="shared" si="1070"/>
        <v>4.1547635400715768</v>
      </c>
      <c r="NG258" s="63">
        <f t="shared" si="886"/>
        <v>2.8452458881654938</v>
      </c>
      <c r="NH258" s="64">
        <f t="shared" si="1071"/>
        <v>3.3033317959734019</v>
      </c>
      <c r="NI258" s="238">
        <f t="shared" si="1015"/>
        <v>2.8660986571571456E-4</v>
      </c>
      <c r="NJ258" s="238">
        <f t="shared" si="1016"/>
        <v>-4.5554651908208399E-4</v>
      </c>
      <c r="NK258" s="238">
        <f t="shared" si="1017"/>
        <v>-2.2677500536527617E-5</v>
      </c>
      <c r="NL258" s="238">
        <f t="shared" si="1018"/>
        <v>-1.8573963603163435E-5</v>
      </c>
      <c r="NM258" s="239">
        <f t="shared" si="887"/>
        <v>0.45808590780790792</v>
      </c>
      <c r="NN258" s="240">
        <f t="shared" si="888"/>
        <v>0.63238621658373051</v>
      </c>
      <c r="NO258" s="240">
        <f>O258*IN258</f>
        <v>0.30856034228456869</v>
      </c>
      <c r="NP258" s="240">
        <f t="shared" si="889"/>
        <v>1.7919061017655166E-2</v>
      </c>
      <c r="NQ258" s="240">
        <f>Q258*JD258+0.005</f>
        <v>0.25100788679539299</v>
      </c>
      <c r="NR258" s="240">
        <f t="shared" si="890"/>
        <v>0</v>
      </c>
      <c r="NS258" s="240">
        <f t="shared" si="891"/>
        <v>0.72660994252149302</v>
      </c>
      <c r="NT258" s="240">
        <f t="shared" si="892"/>
        <v>1.4008642468070308E-2</v>
      </c>
      <c r="NU258" s="240">
        <f t="shared" si="893"/>
        <v>5.0390800244857223E-4</v>
      </c>
      <c r="NV258" s="240">
        <f t="shared" si="894"/>
        <v>4.8860069396221735E-2</v>
      </c>
      <c r="NW258" s="240">
        <f t="shared" si="895"/>
        <v>8.5048390182656836E-2</v>
      </c>
      <c r="NX258" s="240">
        <f t="shared" si="896"/>
        <v>0.83357588002379768</v>
      </c>
      <c r="NY258" s="240">
        <f t="shared" si="897"/>
        <v>0.15294824315357619</v>
      </c>
      <c r="NZ258" s="240">
        <f t="shared" si="898"/>
        <v>2.0156320097942891E-4</v>
      </c>
      <c r="OA258" s="240">
        <f t="shared" si="899"/>
        <v>0.33318397161486513</v>
      </c>
      <c r="OB258" s="241">
        <f t="shared" si="900"/>
        <v>0.29186351501821306</v>
      </c>
      <c r="OC258" s="4"/>
      <c r="OD258" s="4"/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136"/>
      <c r="OP258" s="13"/>
      <c r="OQ258" s="13"/>
      <c r="OR258" s="13"/>
      <c r="OS258" s="13"/>
      <c r="OT258" s="13"/>
    </row>
    <row r="259" spans="1:410" ht="15" customHeight="1">
      <c r="A259" s="242">
        <v>240</v>
      </c>
      <c r="B259" s="49" t="s">
        <v>309</v>
      </c>
      <c r="C259" s="50">
        <v>10</v>
      </c>
      <c r="D259" s="51">
        <v>5261.05</v>
      </c>
      <c r="E259" s="52">
        <v>5062</v>
      </c>
      <c r="F259" s="52">
        <v>199.1</v>
      </c>
      <c r="G259" s="52"/>
      <c r="H259" s="53">
        <v>311.8</v>
      </c>
      <c r="I259" s="57">
        <v>3.3462840938206044</v>
      </c>
      <c r="J259" s="58">
        <v>3.7983840938206042</v>
      </c>
      <c r="K259" s="58">
        <v>2.6573000000000007</v>
      </c>
      <c r="L259" s="243">
        <v>3.0240000000000009</v>
      </c>
      <c r="M259" s="1">
        <v>0.36670000000000003</v>
      </c>
      <c r="N259" s="2">
        <v>0.59970000000000001</v>
      </c>
      <c r="O259" s="2">
        <v>0.32228409382060413</v>
      </c>
      <c r="P259" s="2">
        <v>1.37E-2</v>
      </c>
      <c r="Q259" s="2">
        <v>0.2026</v>
      </c>
      <c r="R259" s="2">
        <v>0</v>
      </c>
      <c r="S259" s="2">
        <v>0.64200000000000002</v>
      </c>
      <c r="T259" s="2">
        <v>9.1000000000000004E-3</v>
      </c>
      <c r="U259" s="2">
        <v>2.0000000000000001E-4</v>
      </c>
      <c r="V259" s="2">
        <v>3.5400000000000001E-2</v>
      </c>
      <c r="W259" s="2">
        <v>6.5799999999999997E-2</v>
      </c>
      <c r="X259" s="2">
        <v>0.74080000000000001</v>
      </c>
      <c r="Y259" s="2">
        <v>0.1532</v>
      </c>
      <c r="Z259" s="2">
        <v>2.0000000000000001E-4</v>
      </c>
      <c r="AA259" s="2">
        <v>0.3972</v>
      </c>
      <c r="AB259" s="3">
        <v>0.2495</v>
      </c>
      <c r="AC259" s="244">
        <v>743.92</v>
      </c>
      <c r="AD259" s="108">
        <v>163.66239999999999</v>
      </c>
      <c r="AE259" s="108">
        <v>500.69758775999998</v>
      </c>
      <c r="AF259" s="108">
        <f t="shared" si="901"/>
        <v>49.556043050958237</v>
      </c>
      <c r="AG259" s="108">
        <f t="shared" si="902"/>
        <v>156.68830311361438</v>
      </c>
      <c r="AH259" s="108">
        <v>18.663556492791699</v>
      </c>
      <c r="AI259" s="108">
        <v>104.16687882076982</v>
      </c>
      <c r="AJ259" s="108">
        <f t="shared" si="903"/>
        <v>2.0151082707877923</v>
      </c>
      <c r="AK259" s="108">
        <f t="shared" si="904"/>
        <v>60.965540833674318</v>
      </c>
      <c r="AL259" s="108">
        <v>76.555521153678086</v>
      </c>
      <c r="AM259" s="245">
        <v>1929.1991330726873</v>
      </c>
      <c r="AN259" s="244">
        <v>1169.8499999999999</v>
      </c>
      <c r="AO259" s="108">
        <v>257.36700000000002</v>
      </c>
      <c r="AP259" s="108">
        <v>787.37105205</v>
      </c>
      <c r="AQ259" s="108">
        <f t="shared" si="905"/>
        <v>77.929262505596711</v>
      </c>
      <c r="AR259" s="108">
        <f t="shared" si="906"/>
        <v>246.39989702852699</v>
      </c>
      <c r="AS259" s="246">
        <v>119.012580103517</v>
      </c>
      <c r="AT259" s="247">
        <v>30.369692137379676</v>
      </c>
      <c r="AU259" s="108">
        <v>170.35284614720672</v>
      </c>
      <c r="AV259" s="108">
        <f t="shared" si="907"/>
        <v>3.2954758087177143</v>
      </c>
      <c r="AW259" s="108">
        <f t="shared" si="908"/>
        <v>99.70206955888338</v>
      </c>
      <c r="AX259" s="108">
        <v>125.19767391503621</v>
      </c>
      <c r="AY259" s="245">
        <v>3154.981382658912</v>
      </c>
      <c r="AZ259" s="248">
        <v>207</v>
      </c>
      <c r="BA259" s="108">
        <v>1055.1134999999997</v>
      </c>
      <c r="BB259" s="108">
        <v>110.0332459476648</v>
      </c>
      <c r="BC259" s="109">
        <v>88.026596758131845</v>
      </c>
      <c r="BD259" s="109">
        <v>22.006649189532951</v>
      </c>
      <c r="BE259" s="108">
        <v>41.262474374999996</v>
      </c>
      <c r="BF259" s="109">
        <v>33.0099795</v>
      </c>
      <c r="BG259" s="109">
        <v>8.2524948749999965</v>
      </c>
      <c r="BH259" s="108">
        <v>88.067873083554503</v>
      </c>
      <c r="BI259" s="109">
        <f t="shared" si="909"/>
        <v>51.543307943865777</v>
      </c>
      <c r="BJ259" s="108">
        <f t="shared" si="910"/>
        <v>1.703673004801362</v>
      </c>
      <c r="BK259" s="108">
        <v>64.723854670310956</v>
      </c>
      <c r="BL259" s="245">
        <v>1631.0411376918357</v>
      </c>
      <c r="BM259" s="244">
        <v>26.48</v>
      </c>
      <c r="BN259" s="108">
        <v>5.8256000000000006</v>
      </c>
      <c r="BO259" s="108">
        <v>17.822443440000001</v>
      </c>
      <c r="BP259" s="108">
        <f t="shared" si="911"/>
        <v>1.7639585170305603</v>
      </c>
      <c r="BQ259" s="108">
        <f t="shared" si="912"/>
        <v>5.5773554501136005</v>
      </c>
      <c r="BR259" s="108">
        <v>3.0881330019000002</v>
      </c>
      <c r="BS259" s="108">
        <v>3.8847808802586994</v>
      </c>
      <c r="BT259" s="108">
        <f t="shared" si="913"/>
        <v>7.515108612860455E-2</v>
      </c>
      <c r="BU259" s="108">
        <f t="shared" si="914"/>
        <v>2.2736379362272485</v>
      </c>
      <c r="BV259" s="108">
        <v>2.855047866107935</v>
      </c>
      <c r="BW259" s="245">
        <v>71.947206225919956</v>
      </c>
      <c r="BX259" s="107">
        <v>711.7</v>
      </c>
      <c r="BY259" s="108">
        <v>51.954099999999997</v>
      </c>
      <c r="BZ259" s="109">
        <f t="shared" si="915"/>
        <v>30.407072198799998</v>
      </c>
      <c r="CA259" s="109">
        <f t="shared" si="916"/>
        <v>1.0050520645000001</v>
      </c>
      <c r="CB259" s="108">
        <v>38.182704999999999</v>
      </c>
      <c r="CC259" s="110">
        <v>962.2041660000001</v>
      </c>
      <c r="CD259" s="244"/>
      <c r="CE259" s="108">
        <v>0</v>
      </c>
      <c r="CF259" s="109">
        <f t="shared" si="917"/>
        <v>0</v>
      </c>
      <c r="CG259" s="109">
        <f t="shared" si="918"/>
        <v>0</v>
      </c>
      <c r="CH259" s="108">
        <v>0</v>
      </c>
      <c r="CI259" s="245">
        <v>0</v>
      </c>
      <c r="CJ259" s="249">
        <v>1251.109333566535</v>
      </c>
      <c r="CK259" s="250">
        <v>275.24405338463771</v>
      </c>
      <c r="CL259" s="250">
        <v>128.36841274052875</v>
      </c>
      <c r="CM259" s="251">
        <v>83.657754824376269</v>
      </c>
      <c r="CN259" s="252">
        <f t="shared" si="806"/>
        <v>40.778972589142214</v>
      </c>
      <c r="CO259" s="250">
        <v>842.06289028495701</v>
      </c>
      <c r="CP259" s="252">
        <f t="shared" si="919"/>
        <v>83.342332503063346</v>
      </c>
      <c r="CQ259" s="250">
        <v>263.51516088577443</v>
      </c>
      <c r="CR259" s="250">
        <v>182.2652823682962</v>
      </c>
      <c r="CS259" s="252">
        <f t="shared" si="920"/>
        <v>3.52592188741469</v>
      </c>
      <c r="CT259" s="252">
        <f t="shared" si="921"/>
        <v>106.67403728112798</v>
      </c>
      <c r="CU259" s="250">
        <f t="shared" si="807"/>
        <v>2679.0499723449548</v>
      </c>
      <c r="CV259" s="245">
        <f t="shared" si="922"/>
        <v>3375.6029651546428</v>
      </c>
      <c r="CW259" s="244">
        <v>35.610399999999998</v>
      </c>
      <c r="CX259" s="108">
        <v>2.5995591999999998</v>
      </c>
      <c r="CY259" s="108">
        <f t="shared" si="923"/>
        <v>5.0288472724E-2</v>
      </c>
      <c r="CZ259" s="108">
        <f t="shared" si="924"/>
        <v>1.5214388138655999</v>
      </c>
      <c r="DA259" s="108">
        <v>1.9104979600000001</v>
      </c>
      <c r="DB259" s="245">
        <v>48.144548592</v>
      </c>
      <c r="DC259" s="244">
        <v>1.1600000000000001</v>
      </c>
      <c r="DD259" s="108">
        <v>8.4680000000000005E-2</v>
      </c>
      <c r="DE259" s="108">
        <f t="shared" si="925"/>
        <v>1.6381346000000003E-3</v>
      </c>
      <c r="DF259" s="108">
        <f t="shared" si="926"/>
        <v>4.9560494240000003E-2</v>
      </c>
      <c r="DG259" s="108">
        <v>6.2233999999999998E-2</v>
      </c>
      <c r="DH259" s="245">
        <v>1.5682968000000002</v>
      </c>
      <c r="DI259" s="107">
        <v>72.164427689771998</v>
      </c>
      <c r="DJ259" s="108">
        <v>15.87617409174984</v>
      </c>
      <c r="DK259" s="108">
        <v>1.1883665454167094</v>
      </c>
      <c r="DL259" s="108">
        <v>48.570484549884114</v>
      </c>
      <c r="DM259" s="108">
        <f t="shared" si="927"/>
        <v>4.807215137840231</v>
      </c>
      <c r="DN259" s="108">
        <f t="shared" si="928"/>
        <v>15.199647435040735</v>
      </c>
      <c r="DO259" s="108">
        <v>10.059360060008053</v>
      </c>
      <c r="DP259" s="108">
        <f t="shared" si="929"/>
        <v>0.19459832036085581</v>
      </c>
      <c r="DQ259" s="108">
        <f t="shared" si="930"/>
        <v>5.8874215436007935</v>
      </c>
      <c r="DR259" s="108">
        <v>7.3929406468415353</v>
      </c>
      <c r="DS259" s="110">
        <v>186.30210430040671</v>
      </c>
      <c r="DT259" s="244">
        <v>133.09</v>
      </c>
      <c r="DU259" s="108">
        <v>29.279800000000002</v>
      </c>
      <c r="DV259" s="108">
        <v>89.576623769999998</v>
      </c>
      <c r="DW259" s="108">
        <f t="shared" si="931"/>
        <v>8.8657567610119798</v>
      </c>
      <c r="DX259" s="108">
        <f t="shared" si="932"/>
        <v>28.0321086425838</v>
      </c>
      <c r="DY259" s="108">
        <v>2.5997992805000001</v>
      </c>
      <c r="DZ259" s="108">
        <v>1.3847398565</v>
      </c>
      <c r="EA259" s="108"/>
      <c r="EB259" s="108">
        <v>18.682960292211</v>
      </c>
      <c r="EC259" s="108">
        <f t="shared" si="933"/>
        <v>0.36142186685282179</v>
      </c>
      <c r="ED259" s="108">
        <f t="shared" si="934"/>
        <v>10.934538804301747</v>
      </c>
      <c r="EE259" s="108">
        <v>13.730696159960551</v>
      </c>
      <c r="EF259" s="245">
        <v>346.01354323100583</v>
      </c>
      <c r="EG259" s="249">
        <v>858.07971976428598</v>
      </c>
      <c r="EH259" s="250">
        <v>188.77753834814291</v>
      </c>
      <c r="EI259" s="250">
        <v>1258.4389497069951</v>
      </c>
      <c r="EJ259" s="250">
        <v>577.53204692651184</v>
      </c>
      <c r="EK259" s="250">
        <f t="shared" si="935"/>
        <v>57.160656812504584</v>
      </c>
      <c r="EL259" s="250">
        <v>180.73287876518262</v>
      </c>
      <c r="EM259" s="250">
        <v>210.44819542189705</v>
      </c>
      <c r="EN259" s="250">
        <f t="shared" si="936"/>
        <v>4.0711203404365985</v>
      </c>
      <c r="EO259" s="250">
        <f t="shared" si="937"/>
        <v>123.16859443818285</v>
      </c>
      <c r="EP259" s="250">
        <v>3093.276450167833</v>
      </c>
      <c r="EQ259" s="245">
        <v>3897.5283272114693</v>
      </c>
      <c r="ER259" s="244">
        <v>302.45999999999998</v>
      </c>
      <c r="ES259" s="108">
        <v>66.541200000000003</v>
      </c>
      <c r="ET259" s="108">
        <v>203.57161038000001</v>
      </c>
      <c r="EU259" s="108">
        <f t="shared" si="938"/>
        <v>20.148296565750123</v>
      </c>
      <c r="EV259" s="108">
        <f t="shared" si="939"/>
        <v>63.705699752317202</v>
      </c>
      <c r="EW259" s="108">
        <v>23.691245899750001</v>
      </c>
      <c r="EX259" s="108">
        <v>43.527276108421702</v>
      </c>
      <c r="EY259" s="108">
        <f t="shared" si="940"/>
        <v>0.84203515631741788</v>
      </c>
      <c r="EZ259" s="108">
        <f t="shared" si="941"/>
        <v>25.475121833423753</v>
      </c>
      <c r="FA259" s="108">
        <v>31.989566619408599</v>
      </c>
      <c r="FB259" s="245">
        <v>806.13707880909635</v>
      </c>
      <c r="FC259" s="244">
        <v>0.83333333333333293</v>
      </c>
      <c r="FD259" s="108">
        <v>6.0833333333333302E-2</v>
      </c>
      <c r="FE259" s="108">
        <f t="shared" si="942"/>
        <v>1.1768208333333328E-3</v>
      </c>
      <c r="FF259" s="108">
        <f t="shared" si="943"/>
        <v>3.5603803333333316E-2</v>
      </c>
      <c r="FG259" s="108">
        <v>4.4708333333333301E-2</v>
      </c>
      <c r="FH259" s="245">
        <v>1.1266499999999995</v>
      </c>
      <c r="FI259" s="244">
        <v>1545.63507</v>
      </c>
      <c r="FJ259" s="108">
        <v>112.83136011000001</v>
      </c>
      <c r="FK259" s="108">
        <f t="shared" si="944"/>
        <v>2.1827226613279502</v>
      </c>
      <c r="FL259" s="108">
        <f t="shared" si="945"/>
        <v>66.036584468859488</v>
      </c>
      <c r="FM259" s="108">
        <v>82.923500000000004</v>
      </c>
      <c r="FN259" s="245">
        <v>2089.6679161320003</v>
      </c>
      <c r="FO259" s="244">
        <v>876.3741</v>
      </c>
      <c r="FP259" s="108">
        <v>63.975309299999999</v>
      </c>
      <c r="FQ259" s="108">
        <f t="shared" si="946"/>
        <v>1.2376023584085001</v>
      </c>
      <c r="FR259" s="108">
        <f t="shared" si="947"/>
        <v>37.442701323392399</v>
      </c>
      <c r="FS259" s="108">
        <v>47.017470465000002</v>
      </c>
      <c r="FT259" s="110">
        <v>1184.840255718</v>
      </c>
      <c r="FU259" s="253">
        <f t="shared" si="808"/>
        <v>5559.7272468451229</v>
      </c>
      <c r="FV259" s="254">
        <f t="shared" si="809"/>
        <v>1516.3795962992435</v>
      </c>
      <c r="FW259" s="254">
        <f t="shared" si="810"/>
        <v>192.18524098465372</v>
      </c>
      <c r="FX259" s="254">
        <f t="shared" si="811"/>
        <v>1055.1134999999997</v>
      </c>
      <c r="FY259" s="254">
        <f t="shared" si="812"/>
        <v>711.7</v>
      </c>
      <c r="FZ259" s="254">
        <f t="shared" si="813"/>
        <v>0</v>
      </c>
      <c r="GA259" s="254">
        <f t="shared" si="948"/>
        <v>35.610399999999998</v>
      </c>
      <c r="GB259" s="254">
        <f t="shared" si="949"/>
        <v>1.1600000000000001</v>
      </c>
      <c r="GC259" s="254">
        <f t="shared" si="950"/>
        <v>1545.63507</v>
      </c>
      <c r="GD259" s="254">
        <f t="shared" si="951"/>
        <v>876.3741</v>
      </c>
      <c r="GE259" s="254">
        <f t="shared" si="814"/>
        <v>3067.2047391613528</v>
      </c>
      <c r="GF259" s="255">
        <f t="shared" si="815"/>
        <v>1171.0182823092475</v>
      </c>
      <c r="GG259" s="255">
        <f t="shared" si="816"/>
        <v>303.57352185375578</v>
      </c>
      <c r="GH259" s="254">
        <f t="shared" si="817"/>
        <v>1062.9612951259571</v>
      </c>
      <c r="GI259" s="255">
        <f t="shared" si="818"/>
        <v>758.98302215644981</v>
      </c>
      <c r="GJ259" s="256">
        <f t="shared" si="819"/>
        <v>20.562986254211644</v>
      </c>
      <c r="GK259" s="253">
        <f t="shared" si="952"/>
        <v>15624.05118841633</v>
      </c>
      <c r="GL259" s="257">
        <f t="shared" si="953"/>
        <v>19686.304497404577</v>
      </c>
      <c r="GM259" s="221">
        <f t="shared" si="954"/>
        <v>17539.260075686576</v>
      </c>
      <c r="GN259" s="222">
        <f t="shared" si="955"/>
        <v>9332.7593027933181</v>
      </c>
      <c r="GO259" s="222">
        <f t="shared" si="956"/>
        <v>647.73965928383802</v>
      </c>
      <c r="GP259" s="55">
        <f t="shared" si="957"/>
        <v>0.53210678572071901</v>
      </c>
      <c r="GQ259" s="56">
        <f t="shared" si="958"/>
        <v>3.6930842948258304E-2</v>
      </c>
      <c r="GR259" s="258">
        <f t="shared" si="959"/>
        <v>1.0891017208951219</v>
      </c>
      <c r="GS259" s="227">
        <f t="shared" si="820"/>
        <v>19686.304497404577</v>
      </c>
      <c r="GT259" s="222">
        <f t="shared" si="1047"/>
        <v>9437.0579746516323</v>
      </c>
      <c r="GU259" s="222">
        <f t="shared" si="1048"/>
        <v>650.56540385670269</v>
      </c>
      <c r="GV259" s="37">
        <f t="shared" si="1013"/>
        <v>0.4793717366251144</v>
      </c>
      <c r="GW259" s="228">
        <f t="shared" si="1014"/>
        <v>3.3046598661646859E-2</v>
      </c>
      <c r="GX259" s="258">
        <f t="shared" si="960"/>
        <v>1.0802364692618447</v>
      </c>
      <c r="GY259" s="221">
        <f t="shared" si="1019"/>
        <v>13979.019804922053</v>
      </c>
      <c r="GZ259" s="222">
        <f t="shared" si="961"/>
        <v>7775.3956169062349</v>
      </c>
      <c r="HA259" s="222">
        <f t="shared" si="962"/>
        <v>428.1072945471422</v>
      </c>
      <c r="HB259" s="55">
        <f t="shared" si="963"/>
        <v>0.55621894277369122</v>
      </c>
      <c r="HC259" s="56">
        <f t="shared" si="964"/>
        <v>3.0624986624341457E-2</v>
      </c>
      <c r="HD259" s="258">
        <f t="shared" si="965"/>
        <v>1.0919033187607481</v>
      </c>
      <c r="HE259" s="221">
        <f t="shared" si="966"/>
        <v>15908.218937994739</v>
      </c>
      <c r="HF259" s="222">
        <f t="shared" si="967"/>
        <v>9253.5269298220064</v>
      </c>
      <c r="HG259" s="222">
        <f t="shared" si="968"/>
        <v>493.08694521254222</v>
      </c>
      <c r="HH259" s="55">
        <f t="shared" si="969"/>
        <v>0.5816821459328263</v>
      </c>
      <c r="HI259" s="56">
        <f t="shared" si="970"/>
        <v>3.0995735420441525E-2</v>
      </c>
      <c r="HJ259" s="259">
        <f t="shared" si="971"/>
        <v>1.0959508316843003</v>
      </c>
      <c r="HK259" s="54">
        <f t="shared" si="821"/>
        <v>3.6444437651839938</v>
      </c>
      <c r="HL259" s="55">
        <f t="shared" si="822"/>
        <v>4.1031530224091206</v>
      </c>
      <c r="HM259" s="55">
        <f t="shared" si="823"/>
        <v>2.9015146889429366</v>
      </c>
      <c r="HN259" s="56">
        <f t="shared" si="824"/>
        <v>3.3141553150133252</v>
      </c>
      <c r="HQ259" s="57">
        <f t="shared" si="825"/>
        <v>1173.1200896156922</v>
      </c>
      <c r="HR259" s="58">
        <f t="shared" si="972"/>
        <v>1356.9480076584712</v>
      </c>
      <c r="HS259" s="58">
        <f t="shared" si="826"/>
        <v>51.571151321746029</v>
      </c>
      <c r="HT259" s="58">
        <f t="shared" si="973"/>
        <v>59.559522661484493</v>
      </c>
      <c r="HU259" s="58">
        <f t="shared" si="827"/>
        <v>1531.1104230735614</v>
      </c>
      <c r="HV259" s="55">
        <f t="shared" si="1020"/>
        <v>0.76618908207858916</v>
      </c>
      <c r="HW259" s="56">
        <f t="shared" si="1021"/>
        <v>3.3682189438839917E-2</v>
      </c>
      <c r="HX259" s="260">
        <f t="shared" si="1022"/>
        <v>1.1252792003057912</v>
      </c>
      <c r="HY259" s="57">
        <f t="shared" si="828"/>
        <v>1849.4613992366403</v>
      </c>
      <c r="HZ259" s="58">
        <f t="shared" si="974"/>
        <v>2139.272000497022</v>
      </c>
      <c r="IA259" s="58">
        <f t="shared" si="829"/>
        <v>111.59443045169409</v>
      </c>
      <c r="IB259" s="58">
        <f t="shared" si="975"/>
        <v>128.88040772866151</v>
      </c>
      <c r="IC259" s="58">
        <f t="shared" si="830"/>
        <v>2503.9534783007239</v>
      </c>
      <c r="ID259" s="55">
        <f t="shared" si="1023"/>
        <v>0.73861651794415673</v>
      </c>
      <c r="IE259" s="56">
        <f t="shared" si="1024"/>
        <v>4.4567293849016011E-2</v>
      </c>
      <c r="IF259" s="260">
        <f t="shared" si="1025"/>
        <v>1.1226446821790621</v>
      </c>
      <c r="IG259" s="57">
        <f t="shared" si="831"/>
        <v>62.882835691516249</v>
      </c>
      <c r="IH259" s="58">
        <f t="shared" si="976"/>
        <v>72.736576044376847</v>
      </c>
      <c r="II259" s="58">
        <f t="shared" si="832"/>
        <v>122.7402492629332</v>
      </c>
      <c r="IJ259" s="58">
        <f t="shared" si="977"/>
        <v>141.75271387376156</v>
      </c>
      <c r="IK259" s="58">
        <f t="shared" si="833"/>
        <v>1294.477093406219</v>
      </c>
      <c r="IL259" s="55">
        <f t="shared" si="834"/>
        <v>4.8577789450139797E-2</v>
      </c>
      <c r="IM259" s="56">
        <f t="shared" si="835"/>
        <v>9.4818401876823458E-2</v>
      </c>
      <c r="IN259" s="260">
        <f t="shared" si="836"/>
        <v>1.0222995100575569</v>
      </c>
      <c r="IO259" s="57">
        <f t="shared" si="837"/>
        <v>41.883811931335828</v>
      </c>
      <c r="IP259" s="58">
        <f t="shared" si="978"/>
        <v>48.447005260976155</v>
      </c>
      <c r="IQ259" s="58">
        <f t="shared" si="838"/>
        <v>1.8391096031591649</v>
      </c>
      <c r="IR259" s="58">
        <f t="shared" si="979"/>
        <v>2.1239876806885198</v>
      </c>
      <c r="IS259" s="58">
        <f t="shared" si="839"/>
        <v>57.100957322158692</v>
      </c>
      <c r="IT259" s="55">
        <f t="shared" si="1026"/>
        <v>0.73350454870714277</v>
      </c>
      <c r="IU259" s="56">
        <f t="shared" si="1027"/>
        <v>3.2208034495517589E-2</v>
      </c>
      <c r="IV259" s="260">
        <f t="shared" si="1028"/>
        <v>1.1199291873257651</v>
      </c>
      <c r="IW259" s="57">
        <f t="shared" si="840"/>
        <v>37.096628082536</v>
      </c>
      <c r="IX259" s="58">
        <f t="shared" si="980"/>
        <v>42.90966970306939</v>
      </c>
      <c r="IY259" s="58">
        <f t="shared" si="841"/>
        <v>1.0050520645000001</v>
      </c>
      <c r="IZ259" s="58">
        <f t="shared" si="981"/>
        <v>1.1607346292910501</v>
      </c>
      <c r="JA259" s="58">
        <f t="shared" si="842"/>
        <v>763.65410000000008</v>
      </c>
      <c r="JB259" s="55">
        <f t="shared" si="1050"/>
        <v>4.857778945013979E-2</v>
      </c>
      <c r="JC259" s="56">
        <f t="shared" si="1051"/>
        <v>1.3161090400745572E-3</v>
      </c>
      <c r="JD259" s="260">
        <f t="shared" si="1052"/>
        <v>1.0078160048971445</v>
      </c>
      <c r="JE259" s="57">
        <f t="shared" si="843"/>
        <v>0</v>
      </c>
      <c r="JF259" s="58">
        <f t="shared" si="982"/>
        <v>0</v>
      </c>
      <c r="JG259" s="58">
        <f t="shared" si="844"/>
        <v>0</v>
      </c>
      <c r="JH259" s="58">
        <f t="shared" si="983"/>
        <v>0</v>
      </c>
      <c r="JI259" s="58">
        <f t="shared" si="845"/>
        <v>0</v>
      </c>
      <c r="JJ259" s="55"/>
      <c r="JK259" s="56"/>
      <c r="JL259" s="260"/>
      <c r="JM259" s="57">
        <f t="shared" si="846"/>
        <v>1977.9842087147936</v>
      </c>
      <c r="JN259" s="58">
        <f t="shared" si="984"/>
        <v>2287.934334220402</v>
      </c>
      <c r="JO259" s="58">
        <f t="shared" si="847"/>
        <v>127.64722697962026</v>
      </c>
      <c r="JP259" s="58">
        <f t="shared" si="985"/>
        <v>147.41978243876343</v>
      </c>
      <c r="JQ259" s="58">
        <f t="shared" si="848"/>
        <v>2679.0499723449548</v>
      </c>
      <c r="JR259" s="55">
        <f t="shared" si="849"/>
        <v>0.73831553316770615</v>
      </c>
      <c r="JS259" s="56">
        <f t="shared" si="850"/>
        <v>4.764645239815795E-2</v>
      </c>
      <c r="JT259" s="260">
        <f t="shared" si="851"/>
        <v>1.1230744795238541</v>
      </c>
      <c r="JU259" s="57">
        <f t="shared" si="852"/>
        <v>1.8561553529160317</v>
      </c>
      <c r="JV259" s="58">
        <f t="shared" si="986"/>
        <v>2.1470148967179741</v>
      </c>
      <c r="JW259" s="58">
        <f t="shared" si="853"/>
        <v>5.0288472724E-2</v>
      </c>
      <c r="JX259" s="58">
        <f t="shared" si="987"/>
        <v>5.8078157148947603E-2</v>
      </c>
      <c r="JY259" s="58">
        <f t="shared" si="854"/>
        <v>38.2099592</v>
      </c>
      <c r="JZ259" s="55">
        <f t="shared" si="1029"/>
        <v>4.857778945013979E-2</v>
      </c>
      <c r="KA259" s="56">
        <f t="shared" si="1030"/>
        <v>1.3161090400745574E-3</v>
      </c>
      <c r="KB259" s="260">
        <f t="shared" si="1031"/>
        <v>1.0078160048971445</v>
      </c>
      <c r="KC259" s="57">
        <f t="shared" si="855"/>
        <v>6.0463802972800004E-2</v>
      </c>
      <c r="KD259" s="58">
        <f t="shared" si="988"/>
        <v>6.9938480898637773E-2</v>
      </c>
      <c r="KE259" s="58">
        <f t="shared" si="856"/>
        <v>1.6381346000000003E-3</v>
      </c>
      <c r="KF259" s="58">
        <f t="shared" si="989"/>
        <v>1.8918816495400003E-3</v>
      </c>
      <c r="KG259" s="58">
        <f t="shared" si="857"/>
        <v>1.24468</v>
      </c>
      <c r="KH259" s="55">
        <f t="shared" si="1032"/>
        <v>4.8577789450139797E-2</v>
      </c>
      <c r="KI259" s="56">
        <f t="shared" si="1033"/>
        <v>1.3161090400745576E-3</v>
      </c>
      <c r="KJ259" s="260">
        <f t="shared" si="1034"/>
        <v>1.0078160048971445</v>
      </c>
      <c r="KK259" s="57">
        <f t="shared" si="858"/>
        <v>113.76682593546451</v>
      </c>
      <c r="KL259" s="58">
        <f t="shared" si="990"/>
        <v>131.59408755955181</v>
      </c>
      <c r="KM259" s="58">
        <f t="shared" si="859"/>
        <v>5.0018134582010871</v>
      </c>
      <c r="KN259" s="58">
        <f t="shared" si="991"/>
        <v>5.7765943628764358</v>
      </c>
      <c r="KO259" s="58">
        <f t="shared" si="860"/>
        <v>147.85881293683073</v>
      </c>
      <c r="KP259" s="55">
        <f t="shared" si="992"/>
        <v>0.76942877922379072</v>
      </c>
      <c r="KQ259" s="56">
        <f t="shared" si="993"/>
        <v>3.3828307957118504E-2</v>
      </c>
      <c r="KR259" s="260">
        <f t="shared" si="994"/>
        <v>1.1258094946069257</v>
      </c>
      <c r="KS259" s="57">
        <f t="shared" si="861"/>
        <v>209.90910988520037</v>
      </c>
      <c r="KT259" s="58">
        <f t="shared" si="995"/>
        <v>242.80186740421127</v>
      </c>
      <c r="KU259" s="58">
        <f t="shared" si="862"/>
        <v>9.2271786278648023</v>
      </c>
      <c r="KV259" s="58">
        <f t="shared" si="996"/>
        <v>10.65646859732106</v>
      </c>
      <c r="KW259" s="58">
        <f t="shared" si="863"/>
        <v>274.613923199211</v>
      </c>
      <c r="KX259" s="55">
        <f t="shared" si="1035"/>
        <v>0.76437897772913599</v>
      </c>
      <c r="KY259" s="56">
        <f t="shared" si="1036"/>
        <v>3.3600549165058918E-2</v>
      </c>
      <c r="KZ259" s="260">
        <f t="shared" si="1037"/>
        <v>1.1249829108758234</v>
      </c>
      <c r="LA259" s="57">
        <f t="shared" si="864"/>
        <v>1417.6170554205348</v>
      </c>
      <c r="LB259" s="58">
        <f t="shared" si="997"/>
        <v>1639.7576480049327</v>
      </c>
      <c r="LC259" s="58">
        <f t="shared" si="865"/>
        <v>61.231777152941184</v>
      </c>
      <c r="LD259" s="58">
        <f t="shared" si="998"/>
        <v>70.71657943393177</v>
      </c>
      <c r="LE259" s="58">
        <f t="shared" si="866"/>
        <v>3093.276450167833</v>
      </c>
      <c r="LF259" s="55">
        <f t="shared" si="999"/>
        <v>0.45828980314501755</v>
      </c>
      <c r="LG259" s="56">
        <f t="shared" si="1000"/>
        <v>1.9795119556682013E-2</v>
      </c>
      <c r="LH259" s="260">
        <f t="shared" si="1001"/>
        <v>1.0748802761721543</v>
      </c>
      <c r="LI259" s="57">
        <f t="shared" si="867"/>
        <v>477.80180233460396</v>
      </c>
      <c r="LJ259" s="58">
        <f t="shared" si="1002"/>
        <v>552.67334476043641</v>
      </c>
      <c r="LK259" s="58">
        <f t="shared" si="868"/>
        <v>20.990331722067541</v>
      </c>
      <c r="LL259" s="58">
        <f t="shared" si="1003"/>
        <v>24.241734105815805</v>
      </c>
      <c r="LM259" s="58">
        <f t="shared" si="869"/>
        <v>639.79133238817167</v>
      </c>
      <c r="LN259" s="55">
        <f t="shared" si="1038"/>
        <v>0.7468088080391716</v>
      </c>
      <c r="LO259" s="56">
        <f t="shared" si="1039"/>
        <v>3.2808090168580731E-2</v>
      </c>
      <c r="LP259" s="260">
        <f t="shared" si="1040"/>
        <v>1.1221069133868515</v>
      </c>
      <c r="LQ259" s="57">
        <f t="shared" si="870"/>
        <v>4.3436640066666643E-2</v>
      </c>
      <c r="LR259" s="58">
        <f t="shared" si="1004"/>
        <v>5.0243161565113312E-2</v>
      </c>
      <c r="LS259" s="58">
        <f t="shared" si="871"/>
        <v>1.1768208333333328E-3</v>
      </c>
      <c r="LT259" s="58">
        <f t="shared" si="1005"/>
        <v>1.359110380416666E-3</v>
      </c>
      <c r="LU259" s="58">
        <f t="shared" si="872"/>
        <v>0.89416666666666633</v>
      </c>
      <c r="LV259" s="55">
        <f t="shared" si="873"/>
        <v>4.857778945013979E-2</v>
      </c>
      <c r="LW259" s="56">
        <f t="shared" si="874"/>
        <v>1.3161090400745572E-3</v>
      </c>
      <c r="LX259" s="260">
        <f t="shared" si="875"/>
        <v>1.0078160048971445</v>
      </c>
      <c r="LY259" s="57">
        <f t="shared" si="876"/>
        <v>80.564633052008574</v>
      </c>
      <c r="LZ259" s="58">
        <f t="shared" si="1006"/>
        <v>93.189111051258323</v>
      </c>
      <c r="MA259" s="58">
        <f t="shared" si="877"/>
        <v>2.1827226613279502</v>
      </c>
      <c r="MB259" s="58">
        <f t="shared" si="1007"/>
        <v>2.5208264015676498</v>
      </c>
      <c r="MC259" s="58">
        <f t="shared" si="878"/>
        <v>1658.4666001047622</v>
      </c>
      <c r="MD259" s="55">
        <f t="shared" si="1041"/>
        <v>4.8577784470859683E-2</v>
      </c>
      <c r="ME259" s="56">
        <f t="shared" si="1042"/>
        <v>1.3161089051718447E-3</v>
      </c>
      <c r="MF259" s="260">
        <f t="shared" si="1043"/>
        <v>1.0078160040959949</v>
      </c>
      <c r="MG259" s="57">
        <f t="shared" si="879"/>
        <v>45.680095614538722</v>
      </c>
      <c r="MH259" s="58">
        <f t="shared" si="1008"/>
        <v>52.838166597336944</v>
      </c>
      <c r="MI259" s="58">
        <f t="shared" si="880"/>
        <v>1.2376023584085001</v>
      </c>
      <c r="MJ259" s="58">
        <f t="shared" si="1009"/>
        <v>1.4293069637259768</v>
      </c>
      <c r="MK259" s="58">
        <f t="shared" si="881"/>
        <v>940.34940929999993</v>
      </c>
      <c r="ML259" s="55">
        <f t="shared" si="1053"/>
        <v>4.857778945013979E-2</v>
      </c>
      <c r="MM259" s="56">
        <f t="shared" si="1054"/>
        <v>1.3161090400745576E-3</v>
      </c>
      <c r="MN259" s="260">
        <f t="shared" si="1055"/>
        <v>1.0078160048971445</v>
      </c>
      <c r="MO259" s="59">
        <v>3.3462840938206044</v>
      </c>
      <c r="MP259" s="60">
        <v>3.7983840938206042</v>
      </c>
      <c r="MQ259" s="60">
        <v>2.6573000000000007</v>
      </c>
      <c r="MR259" s="61">
        <v>3.0240000000000009</v>
      </c>
      <c r="MS259" s="59">
        <f t="shared" si="882"/>
        <v>1.0891017208951219</v>
      </c>
      <c r="MT259" s="60">
        <f t="shared" si="1067"/>
        <v>1.0802364692618447</v>
      </c>
      <c r="MU259" s="60">
        <f t="shared" si="1010"/>
        <v>1.0919033187607481</v>
      </c>
      <c r="MV259" s="61">
        <f t="shared" si="1044"/>
        <v>1.0959508316843003</v>
      </c>
      <c r="MW259" s="66">
        <f t="shared" si="1011"/>
        <v>3.6444437651839938</v>
      </c>
      <c r="MX259" s="67">
        <f t="shared" si="1045"/>
        <v>4.1031530224091206</v>
      </c>
      <c r="MY259" s="67">
        <f t="shared" si="1012"/>
        <v>2.9015146889429366</v>
      </c>
      <c r="MZ259" s="261">
        <f t="shared" si="1046"/>
        <v>3.3141553150133252</v>
      </c>
      <c r="NA259" s="59">
        <f t="shared" si="883"/>
        <v>1.0891639507104256</v>
      </c>
      <c r="NB259" s="60">
        <f t="shared" si="1068"/>
        <v>1.0802713781143223</v>
      </c>
      <c r="NC259" s="60">
        <f t="shared" si="884"/>
        <v>1.0919133142139856</v>
      </c>
      <c r="ND259" s="262">
        <f t="shared" si="1069"/>
        <v>1.0959593692503167</v>
      </c>
      <c r="NE259" s="62">
        <f t="shared" si="885"/>
        <v>3.6446520038251058</v>
      </c>
      <c r="NF259" s="63">
        <f t="shared" si="1070"/>
        <v>4.103285619639105</v>
      </c>
      <c r="NG259" s="63">
        <f t="shared" si="886"/>
        <v>2.9015412498608248</v>
      </c>
      <c r="NH259" s="64">
        <f t="shared" si="1071"/>
        <v>3.3141811326129584</v>
      </c>
      <c r="NI259" s="238">
        <f t="shared" si="1015"/>
        <v>-2.0823864111196855E-4</v>
      </c>
      <c r="NJ259" s="238">
        <f t="shared" si="1016"/>
        <v>-1.3259722998437695E-4</v>
      </c>
      <c r="NK259" s="238">
        <f t="shared" si="1017"/>
        <v>-2.6560917888218682E-5</v>
      </c>
      <c r="NL259" s="238">
        <f t="shared" si="1018"/>
        <v>-2.5817599633271016E-5</v>
      </c>
      <c r="NM259" s="239">
        <f t="shared" si="887"/>
        <v>0.41263988275213365</v>
      </c>
      <c r="NN259" s="240">
        <f t="shared" si="888"/>
        <v>0.67325001590278355</v>
      </c>
      <c r="NO259" s="240">
        <f>O259*IN259+0.001</f>
        <v>0.3304708712121473</v>
      </c>
      <c r="NP259" s="240">
        <f t="shared" si="889"/>
        <v>1.5343029866362982E-2</v>
      </c>
      <c r="NQ259" s="240">
        <f>Q259*JD259+0.003</f>
        <v>0.2071835225921615</v>
      </c>
      <c r="NR259" s="240">
        <f t="shared" si="890"/>
        <v>0</v>
      </c>
      <c r="NS259" s="240">
        <f t="shared" si="891"/>
        <v>0.72101381585431434</v>
      </c>
      <c r="NT259" s="240">
        <f t="shared" si="892"/>
        <v>9.1711256445640155E-3</v>
      </c>
      <c r="NU259" s="240">
        <f t="shared" si="893"/>
        <v>2.0156320097942891E-4</v>
      </c>
      <c r="NV259" s="240">
        <f t="shared" si="894"/>
        <v>3.9853656109085173E-2</v>
      </c>
      <c r="NW259" s="240">
        <f t="shared" si="895"/>
        <v>7.4023875535629169E-2</v>
      </c>
      <c r="NX259" s="240">
        <f t="shared" si="896"/>
        <v>0.79627130858833195</v>
      </c>
      <c r="NY259" s="240">
        <f t="shared" si="897"/>
        <v>0.17190677913086566</v>
      </c>
      <c r="NZ259" s="240">
        <f t="shared" si="898"/>
        <v>2.0156320097942891E-4</v>
      </c>
      <c r="OA259" s="240">
        <f t="shared" si="899"/>
        <v>0.40030451682692919</v>
      </c>
      <c r="OB259" s="241">
        <f t="shared" si="900"/>
        <v>0.25145009322183753</v>
      </c>
      <c r="OC259" s="4"/>
      <c r="OD259" s="4"/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136"/>
      <c r="OP259" s="13"/>
      <c r="OQ259" s="13"/>
      <c r="OR259" s="13"/>
      <c r="OS259" s="13"/>
      <c r="OT259" s="13"/>
    </row>
    <row r="260" spans="1:410" ht="15" customHeight="1">
      <c r="A260" s="242">
        <v>241</v>
      </c>
      <c r="B260" s="49" t="s">
        <v>310</v>
      </c>
      <c r="C260" s="50">
        <v>8</v>
      </c>
      <c r="D260" s="51">
        <v>7083.84</v>
      </c>
      <c r="E260" s="52">
        <v>7083.84</v>
      </c>
      <c r="F260" s="52"/>
      <c r="G260" s="52"/>
      <c r="H260" s="53">
        <v>912.1</v>
      </c>
      <c r="I260" s="57">
        <v>3.3795110497752319</v>
      </c>
      <c r="J260" s="58">
        <v>4.1471110497752317</v>
      </c>
      <c r="K260" s="58">
        <v>2.5900000000000007</v>
      </c>
      <c r="L260" s="243">
        <v>3.0903000000000009</v>
      </c>
      <c r="M260" s="1">
        <v>0.50029999999999997</v>
      </c>
      <c r="N260" s="2">
        <v>0.6048</v>
      </c>
      <c r="O260" s="2">
        <v>0.28921104977523115</v>
      </c>
      <c r="P260" s="2">
        <v>1.6799999999999999E-2</v>
      </c>
      <c r="Q260" s="2">
        <v>0.47770000000000001</v>
      </c>
      <c r="R260" s="2">
        <v>0</v>
      </c>
      <c r="S260" s="2">
        <v>0.5423</v>
      </c>
      <c r="T260" s="2">
        <v>3.3500000000000002E-2</v>
      </c>
      <c r="U260" s="2">
        <v>1.1000000000000001E-3</v>
      </c>
      <c r="V260" s="2">
        <v>3.0099999999999998E-2</v>
      </c>
      <c r="W260" s="2">
        <v>0.13159999999999999</v>
      </c>
      <c r="X260" s="2">
        <v>0.79879999999999995</v>
      </c>
      <c r="Y260" s="2">
        <v>0.10630000000000001</v>
      </c>
      <c r="Z260" s="2">
        <v>1E-4</v>
      </c>
      <c r="AA260" s="2">
        <v>0.3246</v>
      </c>
      <c r="AB260" s="3">
        <v>0.28989999999999999</v>
      </c>
      <c r="AC260" s="244">
        <v>1366.19</v>
      </c>
      <c r="AD260" s="108">
        <v>300.56180000000001</v>
      </c>
      <c r="AE260" s="108">
        <v>919.51827807000006</v>
      </c>
      <c r="AF260" s="108">
        <f t="shared" si="901"/>
        <v>91.008402053700195</v>
      </c>
      <c r="AG260" s="108">
        <f t="shared" si="902"/>
        <v>287.75404993922581</v>
      </c>
      <c r="AH260" s="108">
        <v>34.918756053541699</v>
      </c>
      <c r="AI260" s="108">
        <v>191.34678505692233</v>
      </c>
      <c r="AJ260" s="108">
        <f t="shared" si="903"/>
        <v>3.7016035569261625</v>
      </c>
      <c r="AK260" s="108">
        <f t="shared" si="904"/>
        <v>111.98915019669482</v>
      </c>
      <c r="AL260" s="108">
        <v>140.62678095902319</v>
      </c>
      <c r="AM260" s="245">
        <v>3543.7948801673842</v>
      </c>
      <c r="AN260" s="244">
        <v>1589.17</v>
      </c>
      <c r="AO260" s="108">
        <v>349.61739999999998</v>
      </c>
      <c r="AP260" s="108">
        <v>1069.5956360100001</v>
      </c>
      <c r="AQ260" s="108">
        <f t="shared" si="905"/>
        <v>105.86215847845376</v>
      </c>
      <c r="AR260" s="108">
        <f t="shared" si="906"/>
        <v>334.71925833296945</v>
      </c>
      <c r="AS260" s="246">
        <v>160.49075918449199</v>
      </c>
      <c r="AT260" s="247">
        <v>24.057107206416095</v>
      </c>
      <c r="AU260" s="108">
        <v>231.32778704919792</v>
      </c>
      <c r="AV260" s="108">
        <f t="shared" si="907"/>
        <v>4.4750360404667342</v>
      </c>
      <c r="AW260" s="108">
        <f t="shared" si="908"/>
        <v>135.38875127070997</v>
      </c>
      <c r="AX260" s="108">
        <v>170.01007911218451</v>
      </c>
      <c r="AY260" s="245">
        <v>4284.2539936270496</v>
      </c>
      <c r="AZ260" s="248">
        <v>260</v>
      </c>
      <c r="BA260" s="108">
        <v>1325.2633333333333</v>
      </c>
      <c r="BB260" s="108">
        <v>138.206009402864</v>
      </c>
      <c r="BC260" s="109">
        <v>110.5648075222912</v>
      </c>
      <c r="BD260" s="109">
        <v>27.641201880572794</v>
      </c>
      <c r="BE260" s="108">
        <v>51.827262499999996</v>
      </c>
      <c r="BF260" s="109">
        <v>41.46181</v>
      </c>
      <c r="BG260" s="109">
        <v>10.365452499999996</v>
      </c>
      <c r="BH260" s="108">
        <v>110.6166521822424</v>
      </c>
      <c r="BI260" s="109">
        <f t="shared" si="909"/>
        <v>64.740386789396652</v>
      </c>
      <c r="BJ260" s="108">
        <f t="shared" si="910"/>
        <v>2.1398791364654794</v>
      </c>
      <c r="BK260" s="108">
        <v>81.295662870922001</v>
      </c>
      <c r="BL260" s="245">
        <v>2048.6507043472338</v>
      </c>
      <c r="BM260" s="244">
        <v>43.16</v>
      </c>
      <c r="BN260" s="108">
        <v>9.4951999999999988</v>
      </c>
      <c r="BO260" s="108">
        <v>29.048967479999998</v>
      </c>
      <c r="BP260" s="108">
        <f t="shared" si="911"/>
        <v>2.8750925073655198</v>
      </c>
      <c r="BQ260" s="108">
        <f t="shared" si="912"/>
        <v>9.0905838831911989</v>
      </c>
      <c r="BR260" s="108">
        <v>6.5349933379999996</v>
      </c>
      <c r="BS260" s="108">
        <v>6.4414587397139984</v>
      </c>
      <c r="BT260" s="108">
        <f t="shared" si="913"/>
        <v>0.12461001931976731</v>
      </c>
      <c r="BU260" s="108">
        <f t="shared" si="914"/>
        <v>3.7699796736749325</v>
      </c>
      <c r="BV260" s="108">
        <v>4.7340309778856993</v>
      </c>
      <c r="BW260" s="245">
        <v>119.29758064271961</v>
      </c>
      <c r="BX260" s="107">
        <v>2180.8200000000002</v>
      </c>
      <c r="BY260" s="108">
        <v>159.19986</v>
      </c>
      <c r="BZ260" s="109">
        <f t="shared" si="915"/>
        <v>93.174583662480003</v>
      </c>
      <c r="CA260" s="109">
        <f t="shared" si="916"/>
        <v>3.0797212917000003</v>
      </c>
      <c r="CB260" s="108">
        <v>117.00099299999999</v>
      </c>
      <c r="CC260" s="110">
        <v>2948.4250236000003</v>
      </c>
      <c r="CD260" s="244"/>
      <c r="CE260" s="108">
        <v>0</v>
      </c>
      <c r="CF260" s="109">
        <f t="shared" si="917"/>
        <v>0</v>
      </c>
      <c r="CG260" s="109">
        <f t="shared" si="918"/>
        <v>0</v>
      </c>
      <c r="CH260" s="108">
        <v>0</v>
      </c>
      <c r="CI260" s="245">
        <v>0</v>
      </c>
      <c r="CJ260" s="249">
        <v>1417.6060195382979</v>
      </c>
      <c r="CK260" s="250">
        <v>311.87332429842559</v>
      </c>
      <c r="CL260" s="250">
        <v>151.89660814116274</v>
      </c>
      <c r="CM260" s="251">
        <v>112.64256183368522</v>
      </c>
      <c r="CN260" s="252">
        <f t="shared" si="806"/>
        <v>54.907616765829857</v>
      </c>
      <c r="CO260" s="250">
        <v>954.1239842683101</v>
      </c>
      <c r="CP260" s="252">
        <f t="shared" si="919"/>
        <v>94.433467218971728</v>
      </c>
      <c r="CQ260" s="250">
        <v>298.58355963692497</v>
      </c>
      <c r="CR260" s="250">
        <v>206.99149534597242</v>
      </c>
      <c r="CS260" s="252">
        <f t="shared" si="920"/>
        <v>4.0042504774678367</v>
      </c>
      <c r="CT260" s="252">
        <f t="shared" si="921"/>
        <v>121.14549849814659</v>
      </c>
      <c r="CU260" s="250">
        <f t="shared" si="807"/>
        <v>3042.4914315921687</v>
      </c>
      <c r="CV260" s="245">
        <f t="shared" si="922"/>
        <v>3833.5392038061327</v>
      </c>
      <c r="CW260" s="244">
        <v>175.73474999999999</v>
      </c>
      <c r="CX260" s="108">
        <v>12.828636749999999</v>
      </c>
      <c r="CY260" s="108">
        <f t="shared" si="923"/>
        <v>0.24816997792875001</v>
      </c>
      <c r="CZ260" s="108">
        <f t="shared" si="924"/>
        <v>7.5081905733990002</v>
      </c>
      <c r="DA260" s="108">
        <v>9.4281693375</v>
      </c>
      <c r="DB260" s="245">
        <v>237.58986730499998</v>
      </c>
      <c r="DC260" s="244">
        <v>5.8783000000000003</v>
      </c>
      <c r="DD260" s="108">
        <v>0.42911589999999999</v>
      </c>
      <c r="DE260" s="108">
        <f t="shared" si="925"/>
        <v>8.3012470855000006E-3</v>
      </c>
      <c r="DF260" s="108">
        <f t="shared" si="926"/>
        <v>0.25114780456120001</v>
      </c>
      <c r="DG260" s="108">
        <v>0.31537079499999998</v>
      </c>
      <c r="DH260" s="245">
        <v>7.9473440340000003</v>
      </c>
      <c r="DI260" s="107">
        <v>82.578617746976008</v>
      </c>
      <c r="DJ260" s="108">
        <v>18.167295904334722</v>
      </c>
      <c r="DK260" s="108">
        <v>1.3531044745297529</v>
      </c>
      <c r="DL260" s="108">
        <v>55.579786410455441</v>
      </c>
      <c r="DM260" s="108">
        <f t="shared" si="927"/>
        <v>5.500953780188417</v>
      </c>
      <c r="DN260" s="108">
        <f t="shared" si="928"/>
        <v>17.393138359287924</v>
      </c>
      <c r="DO260" s="108">
        <v>11.5105527311496</v>
      </c>
      <c r="DP260" s="108">
        <f t="shared" si="929"/>
        <v>0.22267164258408903</v>
      </c>
      <c r="DQ260" s="108">
        <f t="shared" si="930"/>
        <v>6.7367581758544643</v>
      </c>
      <c r="DR260" s="108">
        <v>8.4594678633722769</v>
      </c>
      <c r="DS260" s="110">
        <v>213.17859015698133</v>
      </c>
      <c r="DT260" s="244">
        <v>358.41</v>
      </c>
      <c r="DU260" s="108">
        <v>78.850200000000001</v>
      </c>
      <c r="DV260" s="108">
        <v>241.22892572999999</v>
      </c>
      <c r="DW260" s="108">
        <f t="shared" si="931"/>
        <v>23.875391695201021</v>
      </c>
      <c r="DX260" s="108">
        <f t="shared" si="932"/>
        <v>75.490180017946201</v>
      </c>
      <c r="DY260" s="108">
        <v>6.93049984366667</v>
      </c>
      <c r="DZ260" s="108">
        <v>4.2441377420000004</v>
      </c>
      <c r="EA260" s="108"/>
      <c r="EB260" s="108">
        <v>50.345454722043669</v>
      </c>
      <c r="EC260" s="108">
        <f t="shared" si="933"/>
        <v>0.97393282159793482</v>
      </c>
      <c r="ED260" s="108">
        <f t="shared" si="934"/>
        <v>29.465583594261055</v>
      </c>
      <c r="EE260" s="108">
        <v>37.000460901885518</v>
      </c>
      <c r="EF260" s="245">
        <v>932.41161472751503</v>
      </c>
      <c r="EG260" s="249">
        <v>1316.2621609047619</v>
      </c>
      <c r="EH260" s="250">
        <v>289.57767539904751</v>
      </c>
      <c r="EI260" s="250">
        <v>1693.457928316257</v>
      </c>
      <c r="EJ260" s="250">
        <v>885.91419618343275</v>
      </c>
      <c r="EK260" s="250">
        <f t="shared" si="935"/>
        <v>87.682471653059082</v>
      </c>
      <c r="EL260" s="250">
        <v>277.23798855364345</v>
      </c>
      <c r="EM260" s="250">
        <v>305.52047313865529</v>
      </c>
      <c r="EN260" s="250">
        <f t="shared" si="936"/>
        <v>5.9102935528672873</v>
      </c>
      <c r="EO260" s="250">
        <f t="shared" si="937"/>
        <v>178.81135627291451</v>
      </c>
      <c r="EP260" s="250">
        <v>4490.7324339421548</v>
      </c>
      <c r="EQ260" s="245">
        <v>5658.3228667671146</v>
      </c>
      <c r="ER260" s="244">
        <v>282.69</v>
      </c>
      <c r="ES260" s="108">
        <v>62.191800000000001</v>
      </c>
      <c r="ET260" s="108">
        <v>190.26535257</v>
      </c>
      <c r="EU260" s="108">
        <f t="shared" si="938"/>
        <v>18.831323005263183</v>
      </c>
      <c r="EV260" s="108">
        <f t="shared" si="939"/>
        <v>59.541639433255803</v>
      </c>
      <c r="EW260" s="108">
        <v>21.827944707175</v>
      </c>
      <c r="EX260" s="108">
        <v>40.659182101233803</v>
      </c>
      <c r="EY260" s="108">
        <f t="shared" si="940"/>
        <v>0.78655187774836799</v>
      </c>
      <c r="EZ260" s="108">
        <f t="shared" si="941"/>
        <v>23.796518190024905</v>
      </c>
      <c r="FA260" s="108">
        <v>29.881713968920401</v>
      </c>
      <c r="FB260" s="245">
        <v>753.01919201679505</v>
      </c>
      <c r="FC260" s="244">
        <v>0.83333333333333293</v>
      </c>
      <c r="FD260" s="108">
        <v>6.0833333333333302E-2</v>
      </c>
      <c r="FE260" s="108">
        <f t="shared" si="942"/>
        <v>1.1768208333333328E-3</v>
      </c>
      <c r="FF260" s="108">
        <f t="shared" si="943"/>
        <v>3.5603803333333316E-2</v>
      </c>
      <c r="FG260" s="108">
        <v>4.4708333333333301E-2</v>
      </c>
      <c r="FH260" s="245">
        <v>1.1266499999999995</v>
      </c>
      <c r="FI260" s="244">
        <v>1700.90670633334</v>
      </c>
      <c r="FJ260" s="108">
        <v>124.166189562334</v>
      </c>
      <c r="FK260" s="108">
        <f t="shared" si="944"/>
        <v>2.4019949370833511</v>
      </c>
      <c r="FL260" s="108">
        <f t="shared" si="945"/>
        <v>72.670497432768101</v>
      </c>
      <c r="FM260" s="108">
        <v>91.253500000000003</v>
      </c>
      <c r="FN260" s="245">
        <v>2299.5916750748088</v>
      </c>
      <c r="FO260" s="244">
        <v>1323.5755166666604</v>
      </c>
      <c r="FP260" s="108">
        <v>96.621012716666201</v>
      </c>
      <c r="FQ260" s="108">
        <f t="shared" si="946"/>
        <v>1.8691334910039077</v>
      </c>
      <c r="FR260" s="108">
        <f t="shared" si="947"/>
        <v>56.549186870657792</v>
      </c>
      <c r="FS260" s="108">
        <v>71.009826469166498</v>
      </c>
      <c r="FT260" s="110">
        <v>1789.4476270229916</v>
      </c>
      <c r="FU260" s="253">
        <f t="shared" si="808"/>
        <v>7876.4014937918428</v>
      </c>
      <c r="FV260" s="254">
        <f t="shared" si="809"/>
        <v>2041.529995542485</v>
      </c>
      <c r="FW260" s="254">
        <f t="shared" si="810"/>
        <v>230.99134149453715</v>
      </c>
      <c r="FX260" s="254">
        <f t="shared" si="811"/>
        <v>1325.2633333333333</v>
      </c>
      <c r="FY260" s="254">
        <f t="shared" si="812"/>
        <v>2180.8200000000002</v>
      </c>
      <c r="FZ260" s="254">
        <f t="shared" si="813"/>
        <v>0</v>
      </c>
      <c r="GA260" s="254">
        <f t="shared" si="948"/>
        <v>175.73474999999999</v>
      </c>
      <c r="GB260" s="254">
        <f t="shared" si="949"/>
        <v>5.8783000000000003</v>
      </c>
      <c r="GC260" s="254">
        <f t="shared" si="950"/>
        <v>1700.90670633334</v>
      </c>
      <c r="GD260" s="254">
        <f t="shared" si="951"/>
        <v>1323.5755166666604</v>
      </c>
      <c r="GE260" s="254">
        <f t="shared" si="814"/>
        <v>4345.2751267221984</v>
      </c>
      <c r="GF260" s="255">
        <f t="shared" si="815"/>
        <v>1658.9686857508625</v>
      </c>
      <c r="GG260" s="255">
        <f t="shared" si="816"/>
        <v>430.06926039220292</v>
      </c>
      <c r="GH260" s="254">
        <f t="shared" si="817"/>
        <v>1548.065489329465</v>
      </c>
      <c r="GI260" s="255">
        <f t="shared" si="818"/>
        <v>1105.3604952268304</v>
      </c>
      <c r="GJ260" s="256">
        <f t="shared" si="819"/>
        <v>29.947326891078504</v>
      </c>
      <c r="GK260" s="253">
        <f t="shared" si="952"/>
        <v>22754.442053213861</v>
      </c>
      <c r="GL260" s="257">
        <f t="shared" si="953"/>
        <v>28670.596987049463</v>
      </c>
      <c r="GM260" s="221">
        <f t="shared" si="954"/>
        <v>23932.724336426472</v>
      </c>
      <c r="GN260" s="222">
        <f t="shared" si="955"/>
        <v>13177.165270146077</v>
      </c>
      <c r="GO260" s="222">
        <f t="shared" si="956"/>
        <v>864.43443323384463</v>
      </c>
      <c r="GP260" s="55">
        <f t="shared" si="957"/>
        <v>0.55059194619519158</v>
      </c>
      <c r="GQ260" s="56">
        <f t="shared" si="958"/>
        <v>3.6119349434788089E-2</v>
      </c>
      <c r="GR260" s="258">
        <f t="shared" si="959"/>
        <v>1.0918726451962353</v>
      </c>
      <c r="GS260" s="227">
        <f t="shared" si="820"/>
        <v>28670.596987049463</v>
      </c>
      <c r="GT260" s="222">
        <f t="shared" si="1047"/>
        <v>13407.320650209616</v>
      </c>
      <c r="GU260" s="222">
        <f t="shared" si="1048"/>
        <v>870.66999026005146</v>
      </c>
      <c r="GV260" s="37">
        <f t="shared" si="1013"/>
        <v>0.46763311751986597</v>
      </c>
      <c r="GW260" s="228">
        <f t="shared" si="1014"/>
        <v>3.0368045376011319E-2</v>
      </c>
      <c r="GX260" s="258">
        <f t="shared" si="960"/>
        <v>1.0779821197441071</v>
      </c>
      <c r="GY260" s="221">
        <f t="shared" si="1019"/>
        <v>18340.278751911854</v>
      </c>
      <c r="GZ260" s="222">
        <f t="shared" si="961"/>
        <v>10363.05383232448</v>
      </c>
      <c r="HA260" s="222">
        <f t="shared" si="962"/>
        <v>550.85004037442195</v>
      </c>
      <c r="HB260" s="55">
        <f t="shared" si="963"/>
        <v>0.56504342014126696</v>
      </c>
      <c r="HC260" s="56">
        <f t="shared" si="964"/>
        <v>3.0034987353559139E-2</v>
      </c>
      <c r="HD260" s="258">
        <f t="shared" si="965"/>
        <v>1.0931947234772028</v>
      </c>
      <c r="HE260" s="221">
        <f t="shared" si="966"/>
        <v>21884.073632079238</v>
      </c>
      <c r="HF260" s="222">
        <f t="shared" si="967"/>
        <v>13077.646347573418</v>
      </c>
      <c r="HG260" s="222">
        <f t="shared" si="968"/>
        <v>670.18464744381117</v>
      </c>
      <c r="HH260" s="55">
        <f t="shared" si="969"/>
        <v>0.59758738557721125</v>
      </c>
      <c r="HI260" s="56">
        <f t="shared" si="970"/>
        <v>3.0624309656014256E-2</v>
      </c>
      <c r="HJ260" s="259">
        <f t="shared" si="971"/>
        <v>1.0983856488856658</v>
      </c>
      <c r="HK260" s="54">
        <f t="shared" si="821"/>
        <v>3.6899956693879883</v>
      </c>
      <c r="HL260" s="55">
        <f t="shared" si="822"/>
        <v>4.4705115602509133</v>
      </c>
      <c r="HM260" s="55">
        <f t="shared" si="823"/>
        <v>2.831374333805956</v>
      </c>
      <c r="HN260" s="56">
        <f t="shared" si="824"/>
        <v>3.3943411707513742</v>
      </c>
      <c r="HQ260" s="57">
        <f t="shared" si="825"/>
        <v>2154.4385041658234</v>
      </c>
      <c r="HR260" s="58">
        <f t="shared" si="972"/>
        <v>2492.0390177686081</v>
      </c>
      <c r="HS260" s="58">
        <f t="shared" si="826"/>
        <v>94.710005610626354</v>
      </c>
      <c r="HT260" s="58">
        <f t="shared" si="973"/>
        <v>109.38058547971238</v>
      </c>
      <c r="HU260" s="58">
        <f t="shared" si="827"/>
        <v>2812.535619180464</v>
      </c>
      <c r="HV260" s="55">
        <f t="shared" si="1020"/>
        <v>0.76601287801418083</v>
      </c>
      <c r="HW260" s="56">
        <f t="shared" si="1021"/>
        <v>3.3674242190832628E-2</v>
      </c>
      <c r="HX260" s="260">
        <f t="shared" si="1022"/>
        <v>1.125250358100182</v>
      </c>
      <c r="HY260" s="57">
        <f t="shared" si="828"/>
        <v>2512.3191717164891</v>
      </c>
      <c r="HZ260" s="58">
        <f t="shared" si="974"/>
        <v>2905.9995859244632</v>
      </c>
      <c r="IA260" s="58">
        <f t="shared" si="829"/>
        <v>134.39430172533659</v>
      </c>
      <c r="IB260" s="58">
        <f t="shared" si="975"/>
        <v>155.21197906259124</v>
      </c>
      <c r="IC260" s="58">
        <f t="shared" si="830"/>
        <v>3400.2015822436902</v>
      </c>
      <c r="ID260" s="55">
        <f t="shared" si="1023"/>
        <v>0.73887359644679818</v>
      </c>
      <c r="IE260" s="56">
        <f t="shared" si="1024"/>
        <v>3.9525392384722628E-2</v>
      </c>
      <c r="IF260" s="260">
        <f t="shared" si="1025"/>
        <v>1.1219039758436067</v>
      </c>
      <c r="IG260" s="57">
        <f t="shared" si="831"/>
        <v>78.983271883063907</v>
      </c>
      <c r="IH260" s="58">
        <f t="shared" si="976"/>
        <v>91.35995058714002</v>
      </c>
      <c r="II260" s="58">
        <f t="shared" si="832"/>
        <v>154.16649665875667</v>
      </c>
      <c r="IJ260" s="58">
        <f t="shared" si="977"/>
        <v>178.04688699119808</v>
      </c>
      <c r="IK260" s="58">
        <f t="shared" si="833"/>
        <v>1625.9132574184396</v>
      </c>
      <c r="IL260" s="55">
        <f t="shared" si="834"/>
        <v>4.8577789450139797E-2</v>
      </c>
      <c r="IM260" s="56">
        <f t="shared" si="835"/>
        <v>9.481840187682343E-2</v>
      </c>
      <c r="IN260" s="260">
        <f t="shared" si="836"/>
        <v>1.0222995100575569</v>
      </c>
      <c r="IO260" s="57">
        <f t="shared" si="837"/>
        <v>68.345087539376678</v>
      </c>
      <c r="IP260" s="58">
        <f t="shared" si="978"/>
        <v>79.054762756797004</v>
      </c>
      <c r="IQ260" s="58">
        <f t="shared" si="838"/>
        <v>2.999702526685287</v>
      </c>
      <c r="IR260" s="58">
        <f t="shared" si="979"/>
        <v>3.464356448068838</v>
      </c>
      <c r="IS260" s="58">
        <f t="shared" si="839"/>
        <v>94.680619557713968</v>
      </c>
      <c r="IT260" s="55">
        <f t="shared" si="1026"/>
        <v>0.72184875699631346</v>
      </c>
      <c r="IU260" s="56">
        <f t="shared" si="1027"/>
        <v>3.1682328872560603E-2</v>
      </c>
      <c r="IV260" s="260">
        <f t="shared" si="1028"/>
        <v>1.1180212929636819</v>
      </c>
      <c r="IW260" s="57">
        <f t="shared" si="840"/>
        <v>113.6729920682256</v>
      </c>
      <c r="IX260" s="58">
        <f t="shared" si="980"/>
        <v>131.48554992531655</v>
      </c>
      <c r="IY260" s="58">
        <f t="shared" si="841"/>
        <v>3.0797212917000003</v>
      </c>
      <c r="IZ260" s="58">
        <f t="shared" si="981"/>
        <v>3.5567701197843307</v>
      </c>
      <c r="JA260" s="58">
        <f t="shared" si="842"/>
        <v>2340.0198600000003</v>
      </c>
      <c r="JB260" s="55">
        <f t="shared" si="1050"/>
        <v>4.857778945013979E-2</v>
      </c>
      <c r="JC260" s="56">
        <f t="shared" si="1051"/>
        <v>1.3161090400745572E-3</v>
      </c>
      <c r="JD260" s="260">
        <f t="shared" si="1052"/>
        <v>1.0078160048971445</v>
      </c>
      <c r="JE260" s="57">
        <f t="shared" si="843"/>
        <v>0</v>
      </c>
      <c r="JF260" s="58">
        <f t="shared" si="982"/>
        <v>0</v>
      </c>
      <c r="JG260" s="58">
        <f t="shared" si="844"/>
        <v>0</v>
      </c>
      <c r="JH260" s="58">
        <f t="shared" si="983"/>
        <v>0</v>
      </c>
      <c r="JI260" s="58">
        <f t="shared" si="845"/>
        <v>0</v>
      </c>
      <c r="JJ260" s="55"/>
      <c r="JK260" s="56"/>
      <c r="JL260" s="260"/>
      <c r="JM260" s="57">
        <f t="shared" si="846"/>
        <v>2241.5487947615106</v>
      </c>
      <c r="JN260" s="58">
        <f t="shared" si="984"/>
        <v>2592.7994909006393</v>
      </c>
      <c r="JO260" s="58">
        <f t="shared" si="847"/>
        <v>153.34533446226942</v>
      </c>
      <c r="JP260" s="58">
        <f t="shared" si="985"/>
        <v>177.09852677047496</v>
      </c>
      <c r="JQ260" s="58">
        <f t="shared" si="848"/>
        <v>3042.4914315921687</v>
      </c>
      <c r="JR260" s="55">
        <f t="shared" si="849"/>
        <v>0.73674777568345817</v>
      </c>
      <c r="JS260" s="56">
        <f t="shared" si="850"/>
        <v>5.0401237903247652E-2</v>
      </c>
      <c r="JT260" s="260">
        <f t="shared" si="851"/>
        <v>1.123255528200811</v>
      </c>
      <c r="JU260" s="57">
        <f t="shared" si="852"/>
        <v>9.1599924995467799</v>
      </c>
      <c r="JV260" s="58">
        <f t="shared" si="986"/>
        <v>10.595363324225762</v>
      </c>
      <c r="JW260" s="58">
        <f t="shared" si="853"/>
        <v>0.24816997792875001</v>
      </c>
      <c r="JX260" s="58">
        <f t="shared" si="987"/>
        <v>0.28661150750991338</v>
      </c>
      <c r="JY260" s="58">
        <f t="shared" si="854"/>
        <v>188.56338675000001</v>
      </c>
      <c r="JZ260" s="55">
        <f t="shared" si="1029"/>
        <v>4.857778945013979E-2</v>
      </c>
      <c r="KA260" s="56">
        <f t="shared" si="1030"/>
        <v>1.3161090400745574E-3</v>
      </c>
      <c r="KB260" s="260">
        <f t="shared" si="1031"/>
        <v>1.0078160048971445</v>
      </c>
      <c r="KC260" s="57">
        <f t="shared" si="855"/>
        <v>0.30640032156466401</v>
      </c>
      <c r="KD260" s="58">
        <f t="shared" si="988"/>
        <v>0.35441325195384688</v>
      </c>
      <c r="KE260" s="58">
        <f t="shared" si="856"/>
        <v>8.3012470855000006E-3</v>
      </c>
      <c r="KF260" s="58">
        <f t="shared" si="989"/>
        <v>9.5871102590439506E-3</v>
      </c>
      <c r="KG260" s="58">
        <f t="shared" si="857"/>
        <v>6.3074158999999996</v>
      </c>
      <c r="KH260" s="55">
        <f t="shared" si="1032"/>
        <v>4.8577789450139797E-2</v>
      </c>
      <c r="KI260" s="56">
        <f t="shared" si="1033"/>
        <v>1.3161090400745576E-3</v>
      </c>
      <c r="KJ260" s="260">
        <f t="shared" si="1034"/>
        <v>1.0078160048971445</v>
      </c>
      <c r="KK260" s="57">
        <f t="shared" si="858"/>
        <v>130.18438742418445</v>
      </c>
      <c r="KL260" s="58">
        <f t="shared" si="990"/>
        <v>150.58428093355417</v>
      </c>
      <c r="KM260" s="58">
        <f t="shared" si="859"/>
        <v>5.7236254227725061</v>
      </c>
      <c r="KN260" s="58">
        <f t="shared" si="991"/>
        <v>6.6102150007599674</v>
      </c>
      <c r="KO260" s="58">
        <f t="shared" si="860"/>
        <v>169.1893572674455</v>
      </c>
      <c r="KP260" s="55">
        <f t="shared" si="992"/>
        <v>0.76945967244497493</v>
      </c>
      <c r="KQ260" s="56">
        <f t="shared" si="993"/>
        <v>3.3829701319361978E-2</v>
      </c>
      <c r="KR260" s="260">
        <f t="shared" si="994"/>
        <v>1.1258145514064968</v>
      </c>
      <c r="KS260" s="57">
        <f t="shared" si="861"/>
        <v>565.30623160689299</v>
      </c>
      <c r="KT260" s="58">
        <f t="shared" si="995"/>
        <v>653.88971809969314</v>
      </c>
      <c r="KU260" s="58">
        <f t="shared" si="862"/>
        <v>24.849324516798955</v>
      </c>
      <c r="KV260" s="58">
        <f t="shared" si="996"/>
        <v>28.698484884451116</v>
      </c>
      <c r="KW260" s="58">
        <f t="shared" si="863"/>
        <v>740.00921803771041</v>
      </c>
      <c r="KX260" s="55">
        <f t="shared" si="1035"/>
        <v>0.76391782403186947</v>
      </c>
      <c r="KY260" s="56">
        <f t="shared" si="1036"/>
        <v>3.3579749969455987E-2</v>
      </c>
      <c r="KZ260" s="260">
        <f t="shared" si="1037"/>
        <v>1.1249074262960628</v>
      </c>
      <c r="LA260" s="57">
        <f t="shared" si="864"/>
        <v>2162.2200369922102</v>
      </c>
      <c r="LB260" s="58">
        <f t="shared" si="997"/>
        <v>2501.0399167888895</v>
      </c>
      <c r="LC260" s="58">
        <f t="shared" si="865"/>
        <v>93.592765205926369</v>
      </c>
      <c r="LD260" s="58">
        <f t="shared" si="998"/>
        <v>108.09028453632436</v>
      </c>
      <c r="LE260" s="58">
        <f t="shared" si="866"/>
        <v>4490.7324339421548</v>
      </c>
      <c r="LF260" s="55">
        <f t="shared" si="999"/>
        <v>0.48148494010677945</v>
      </c>
      <c r="LG260" s="56">
        <f t="shared" si="1000"/>
        <v>2.0841314102467399E-2</v>
      </c>
      <c r="LH260" s="260">
        <f t="shared" si="1001"/>
        <v>1.0786770096692047</v>
      </c>
      <c r="LI260" s="57">
        <f t="shared" si="867"/>
        <v>446.55435230040246</v>
      </c>
      <c r="LJ260" s="58">
        <f t="shared" si="1002"/>
        <v>516.52941930587554</v>
      </c>
      <c r="LK260" s="58">
        <f t="shared" si="868"/>
        <v>19.617874883011552</v>
      </c>
      <c r="LL260" s="58">
        <f t="shared" si="1003"/>
        <v>22.656683702390044</v>
      </c>
      <c r="LM260" s="58">
        <f t="shared" si="869"/>
        <v>597.63427937840879</v>
      </c>
      <c r="LN260" s="55">
        <f t="shared" si="1038"/>
        <v>0.74720337790003866</v>
      </c>
      <c r="LO260" s="56">
        <f t="shared" si="1039"/>
        <v>3.2825886265118252E-2</v>
      </c>
      <c r="LP260" s="260">
        <f t="shared" si="1040"/>
        <v>1.1221714990994029</v>
      </c>
      <c r="LQ260" s="57">
        <f t="shared" si="870"/>
        <v>4.3436640066666643E-2</v>
      </c>
      <c r="LR260" s="58">
        <f t="shared" si="1004"/>
        <v>5.0243161565113312E-2</v>
      </c>
      <c r="LS260" s="58">
        <f t="shared" si="871"/>
        <v>1.1768208333333328E-3</v>
      </c>
      <c r="LT260" s="58">
        <f t="shared" si="1005"/>
        <v>1.359110380416666E-3</v>
      </c>
      <c r="LU260" s="58">
        <f t="shared" si="872"/>
        <v>0.89416666666666633</v>
      </c>
      <c r="LV260" s="55">
        <f t="shared" si="873"/>
        <v>4.857778945013979E-2</v>
      </c>
      <c r="LW260" s="56">
        <f t="shared" si="874"/>
        <v>1.3161090400745572E-3</v>
      </c>
      <c r="LX260" s="260">
        <f t="shared" si="875"/>
        <v>1.0078160048971445</v>
      </c>
      <c r="LY260" s="57">
        <f t="shared" si="876"/>
        <v>88.658006867977079</v>
      </c>
      <c r="LZ260" s="58">
        <f t="shared" si="1006"/>
        <v>102.55071654418909</v>
      </c>
      <c r="MA260" s="58">
        <f t="shared" si="877"/>
        <v>2.4019949370833511</v>
      </c>
      <c r="MB260" s="58">
        <f t="shared" si="1007"/>
        <v>2.7740639528375621</v>
      </c>
      <c r="MC260" s="58">
        <f t="shared" si="878"/>
        <v>1825.07275799588</v>
      </c>
      <c r="MD260" s="55">
        <f t="shared" si="1041"/>
        <v>4.8577793120605672E-2</v>
      </c>
      <c r="ME260" s="56">
        <f t="shared" si="1042"/>
        <v>1.3161091395178085E-3</v>
      </c>
      <c r="MF260" s="260">
        <f t="shared" si="1043"/>
        <v>1.0078160054877101</v>
      </c>
      <c r="MG260" s="57">
        <f t="shared" si="879"/>
        <v>68.990007982202499</v>
      </c>
      <c r="MH260" s="58">
        <f t="shared" si="1008"/>
        <v>79.800742233013636</v>
      </c>
      <c r="MI260" s="58">
        <f t="shared" si="880"/>
        <v>1.8691334910039077</v>
      </c>
      <c r="MJ260" s="58">
        <f t="shared" si="1009"/>
        <v>2.1586622687604131</v>
      </c>
      <c r="MK260" s="58">
        <f t="shared" si="881"/>
        <v>1420.1965293833266</v>
      </c>
      <c r="ML260" s="55">
        <f t="shared" si="1053"/>
        <v>4.8577789450139783E-2</v>
      </c>
      <c r="MM260" s="56">
        <f t="shared" si="1054"/>
        <v>1.3161090400745572E-3</v>
      </c>
      <c r="MN260" s="260">
        <f t="shared" si="1055"/>
        <v>1.0078160048971445</v>
      </c>
      <c r="MO260" s="59">
        <v>3.3795110497752319</v>
      </c>
      <c r="MP260" s="60">
        <v>4.1471110497752317</v>
      </c>
      <c r="MQ260" s="60">
        <v>2.5900000000000007</v>
      </c>
      <c r="MR260" s="61">
        <v>3.0903000000000009</v>
      </c>
      <c r="MS260" s="59">
        <f t="shared" si="882"/>
        <v>1.0918726451962353</v>
      </c>
      <c r="MT260" s="60">
        <f t="shared" si="1067"/>
        <v>1.0779821197441071</v>
      </c>
      <c r="MU260" s="60">
        <f t="shared" si="1010"/>
        <v>1.0931947234772028</v>
      </c>
      <c r="MV260" s="61">
        <f t="shared" si="1044"/>
        <v>1.0983856488856658</v>
      </c>
      <c r="MW260" s="66">
        <f t="shared" si="1011"/>
        <v>3.6899956693879883</v>
      </c>
      <c r="MX260" s="67">
        <f t="shared" si="1045"/>
        <v>4.4705115602509133</v>
      </c>
      <c r="MY260" s="67">
        <f t="shared" si="1012"/>
        <v>2.831374333805956</v>
      </c>
      <c r="MZ260" s="261">
        <f t="shared" si="1046"/>
        <v>3.3943411707513742</v>
      </c>
      <c r="NA260" s="59">
        <f t="shared" si="883"/>
        <v>1.0918863472495117</v>
      </c>
      <c r="NB260" s="60">
        <f t="shared" si="1068"/>
        <v>1.078013462222043</v>
      </c>
      <c r="NC260" s="60">
        <f t="shared" si="884"/>
        <v>1.0932119331978642</v>
      </c>
      <c r="ND260" s="262">
        <f t="shared" si="1069"/>
        <v>1.0983987512992233</v>
      </c>
      <c r="NE260" s="62">
        <f t="shared" si="885"/>
        <v>3.6900419756284411</v>
      </c>
      <c r="NF260" s="63">
        <f t="shared" si="1070"/>
        <v>4.4706415409874891</v>
      </c>
      <c r="NG260" s="63">
        <f t="shared" si="886"/>
        <v>2.8314189069824693</v>
      </c>
      <c r="NH260" s="64">
        <f t="shared" si="1071"/>
        <v>3.3943816611399904</v>
      </c>
      <c r="NI260" s="238">
        <f t="shared" si="1015"/>
        <v>-4.6306240452764769E-5</v>
      </c>
      <c r="NJ260" s="238">
        <f t="shared" si="1016"/>
        <v>-1.2998073657577436E-4</v>
      </c>
      <c r="NK260" s="238">
        <f t="shared" si="1017"/>
        <v>-4.4573176513296175E-5</v>
      </c>
      <c r="NL260" s="238">
        <f t="shared" si="1018"/>
        <v>-4.0490388616198913E-5</v>
      </c>
      <c r="NM260" s="239">
        <f t="shared" si="887"/>
        <v>0.56296275415752106</v>
      </c>
      <c r="NN260" s="240">
        <f t="shared" si="888"/>
        <v>0.67852752459021337</v>
      </c>
      <c r="NO260" s="240">
        <f t="shared" ref="NO260:NO276" si="1072">O260*IN260</f>
        <v>0.29566031448845054</v>
      </c>
      <c r="NP260" s="240">
        <f t="shared" si="889"/>
        <v>1.8782757721789854E-2</v>
      </c>
      <c r="NQ260" s="240">
        <f>Q260*JD260+0.007</f>
        <v>0.48843370553936594</v>
      </c>
      <c r="NR260" s="240">
        <f t="shared" si="890"/>
        <v>0</v>
      </c>
      <c r="NS260" s="240">
        <f t="shared" si="891"/>
        <v>0.60914147294329979</v>
      </c>
      <c r="NT260" s="240">
        <f t="shared" si="892"/>
        <v>3.3761836164054343E-2</v>
      </c>
      <c r="NU260" s="240">
        <f t="shared" si="893"/>
        <v>1.1085976053868589E-3</v>
      </c>
      <c r="NV260" s="240">
        <f t="shared" si="894"/>
        <v>3.3887017997335553E-2</v>
      </c>
      <c r="NW260" s="240">
        <f t="shared" si="895"/>
        <v>0.14803781730056184</v>
      </c>
      <c r="NX260" s="240">
        <f t="shared" si="896"/>
        <v>0.86164719532376066</v>
      </c>
      <c r="NY260" s="240">
        <f t="shared" si="897"/>
        <v>0.11928683035426654</v>
      </c>
      <c r="NZ260" s="240">
        <f t="shared" si="898"/>
        <v>1.0078160048971445E-4</v>
      </c>
      <c r="OA260" s="240">
        <f t="shared" si="899"/>
        <v>0.3271370753813107</v>
      </c>
      <c r="OB260" s="241">
        <f t="shared" si="900"/>
        <v>0.29216585981968218</v>
      </c>
      <c r="OC260" s="4"/>
      <c r="OD260" s="4"/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136"/>
      <c r="OP260" s="13"/>
      <c r="OQ260" s="13"/>
      <c r="OR260" s="13"/>
      <c r="OS260" s="13"/>
      <c r="OT260" s="13"/>
    </row>
    <row r="261" spans="1:410" ht="15" customHeight="1">
      <c r="A261" s="242">
        <v>242</v>
      </c>
      <c r="B261" s="49" t="s">
        <v>311</v>
      </c>
      <c r="C261" s="50">
        <v>9</v>
      </c>
      <c r="D261" s="51">
        <v>10395.74</v>
      </c>
      <c r="E261" s="52">
        <v>10270</v>
      </c>
      <c r="F261" s="52">
        <v>125.8</v>
      </c>
      <c r="G261" s="52"/>
      <c r="H261" s="53">
        <v>1214.3499999999999</v>
      </c>
      <c r="I261" s="57">
        <v>3.2558432907087789</v>
      </c>
      <c r="J261" s="58">
        <v>3.8421432907087785</v>
      </c>
      <c r="K261" s="58">
        <v>2.6078999999999999</v>
      </c>
      <c r="L261" s="243">
        <v>2.9590000000000001</v>
      </c>
      <c r="M261" s="1">
        <v>0.35110000000000002</v>
      </c>
      <c r="N261" s="2">
        <v>0.50919999999999999</v>
      </c>
      <c r="O261" s="2">
        <v>0.2968432907087788</v>
      </c>
      <c r="P261" s="2">
        <v>1.6799999999999999E-2</v>
      </c>
      <c r="Q261" s="2">
        <v>0.26989999999999997</v>
      </c>
      <c r="R261" s="2">
        <v>1.0500000000000001E-2</v>
      </c>
      <c r="S261" s="2">
        <v>0.59699999999999998</v>
      </c>
      <c r="T261" s="2">
        <v>1.6799999999999999E-2</v>
      </c>
      <c r="U261" s="2">
        <v>5.9999999999999995E-4</v>
      </c>
      <c r="V261" s="2">
        <v>2.5899999999999999E-2</v>
      </c>
      <c r="W261" s="2">
        <v>0.1242</v>
      </c>
      <c r="X261" s="2">
        <v>0.8609</v>
      </c>
      <c r="Y261" s="2">
        <v>0.114</v>
      </c>
      <c r="Z261" s="2">
        <v>1E-4</v>
      </c>
      <c r="AA261" s="2">
        <v>0.34239999999999998</v>
      </c>
      <c r="AB261" s="3">
        <v>0.30590000000000001</v>
      </c>
      <c r="AC261" s="244">
        <v>1407.4</v>
      </c>
      <c r="AD261" s="108">
        <v>309.62799999999999</v>
      </c>
      <c r="AE261" s="108">
        <v>947.25479220000011</v>
      </c>
      <c r="AF261" s="108">
        <f t="shared" si="901"/>
        <v>93.753595803202813</v>
      </c>
      <c r="AG261" s="108">
        <f t="shared" si="902"/>
        <v>296.43391467106801</v>
      </c>
      <c r="AH261" s="108">
        <v>35.746399634249997</v>
      </c>
      <c r="AI261" s="108">
        <v>197.10213117479412</v>
      </c>
      <c r="AJ261" s="108">
        <f t="shared" si="903"/>
        <v>3.8129407275763927</v>
      </c>
      <c r="AK261" s="108">
        <f t="shared" si="904"/>
        <v>115.3575701084094</v>
      </c>
      <c r="AL261" s="108">
        <v>144.85656615045221</v>
      </c>
      <c r="AM261" s="245">
        <v>3650.3854669913953</v>
      </c>
      <c r="AN261" s="244">
        <v>1968.62</v>
      </c>
      <c r="AO261" s="108">
        <v>433.09640000000002</v>
      </c>
      <c r="AP261" s="108">
        <v>1324.98559686</v>
      </c>
      <c r="AQ261" s="108">
        <f t="shared" si="905"/>
        <v>131.13912446362164</v>
      </c>
      <c r="AR261" s="108">
        <f t="shared" si="906"/>
        <v>414.6409926813684</v>
      </c>
      <c r="AS261" s="246">
        <v>188.724527201858</v>
      </c>
      <c r="AT261" s="247">
        <v>27.271136729193284</v>
      </c>
      <c r="AU261" s="108">
        <v>285.82613625651561</v>
      </c>
      <c r="AV261" s="108">
        <f t="shared" si="907"/>
        <v>5.5293066058822946</v>
      </c>
      <c r="AW261" s="108">
        <f t="shared" si="908"/>
        <v>167.28489111457839</v>
      </c>
      <c r="AX261" s="108">
        <v>210.06263301591866</v>
      </c>
      <c r="AY261" s="245">
        <v>5293.5783520011501</v>
      </c>
      <c r="AZ261" s="248">
        <v>387</v>
      </c>
      <c r="BA261" s="108">
        <v>1972.6034999999999</v>
      </c>
      <c r="BB261" s="108">
        <v>205.71432938041679</v>
      </c>
      <c r="BC261" s="109">
        <v>164.57146350433345</v>
      </c>
      <c r="BD261" s="109">
        <v>41.142865876083334</v>
      </c>
      <c r="BE261" s="108">
        <v>77.142886874999988</v>
      </c>
      <c r="BF261" s="109">
        <v>61.714309499999992</v>
      </c>
      <c r="BG261" s="109">
        <v>15.428577374999996</v>
      </c>
      <c r="BH261" s="108">
        <v>164.64863228664541</v>
      </c>
      <c r="BI261" s="109">
        <f t="shared" si="909"/>
        <v>96.363575721140393</v>
      </c>
      <c r="BJ261" s="108">
        <f t="shared" si="910"/>
        <v>3.1851277915851557</v>
      </c>
      <c r="BK261" s="108">
        <v>121.0054674271031</v>
      </c>
      <c r="BL261" s="245">
        <v>3049.3377791629982</v>
      </c>
      <c r="BM261" s="244">
        <v>63.95</v>
      </c>
      <c r="BN261" s="108">
        <v>14.069000000000001</v>
      </c>
      <c r="BO261" s="108">
        <v>43.04173935</v>
      </c>
      <c r="BP261" s="108">
        <f t="shared" si="911"/>
        <v>4.2600131104269003</v>
      </c>
      <c r="BQ261" s="108">
        <f t="shared" si="912"/>
        <v>13.469481912189</v>
      </c>
      <c r="BR261" s="108">
        <v>8.3949074435583295</v>
      </c>
      <c r="BS261" s="108">
        <v>9.450262215929758</v>
      </c>
      <c r="BT261" s="108">
        <f t="shared" si="913"/>
        <v>0.18281532256716118</v>
      </c>
      <c r="BU261" s="108">
        <f t="shared" si="914"/>
        <v>5.530936066592778</v>
      </c>
      <c r="BV261" s="108">
        <v>6.945295450474406</v>
      </c>
      <c r="BW261" s="245">
        <v>175.02144535195504</v>
      </c>
      <c r="BX261" s="107">
        <v>1807.66</v>
      </c>
      <c r="BY261" s="108">
        <v>131.95918</v>
      </c>
      <c r="BZ261" s="109">
        <f t="shared" si="915"/>
        <v>77.231485360240001</v>
      </c>
      <c r="CA261" s="109">
        <f t="shared" si="916"/>
        <v>2.5527503371</v>
      </c>
      <c r="CB261" s="108">
        <v>96.980958999999999</v>
      </c>
      <c r="CC261" s="110">
        <v>2443.9201668000001</v>
      </c>
      <c r="CD261" s="244">
        <v>70.599999999999994</v>
      </c>
      <c r="CE261" s="108">
        <v>5.1537999999999995</v>
      </c>
      <c r="CF261" s="109">
        <f t="shared" si="917"/>
        <v>3.0163542183999996</v>
      </c>
      <c r="CG261" s="109">
        <f t="shared" si="918"/>
        <v>9.9700260999999998E-2</v>
      </c>
      <c r="CH261" s="108">
        <v>3.78769</v>
      </c>
      <c r="CI261" s="245">
        <v>95.449787999999998</v>
      </c>
      <c r="CJ261" s="249">
        <v>2294.2106393079271</v>
      </c>
      <c r="CK261" s="250">
        <v>504.72634064774388</v>
      </c>
      <c r="CL261" s="250">
        <v>240.80702128014511</v>
      </c>
      <c r="CM261" s="251">
        <v>165.30621608575501</v>
      </c>
      <c r="CN261" s="252">
        <f t="shared" si="806"/>
        <v>80.578515031001274</v>
      </c>
      <c r="CO261" s="250">
        <v>1544.1253534181183</v>
      </c>
      <c r="CP261" s="252">
        <f t="shared" si="919"/>
        <v>152.82826272920485</v>
      </c>
      <c r="CQ261" s="250">
        <v>483.21858809866592</v>
      </c>
      <c r="CR261" s="250">
        <v>334.62246288973722</v>
      </c>
      <c r="CS261" s="252">
        <f t="shared" si="920"/>
        <v>6.4732715446019666</v>
      </c>
      <c r="CT261" s="252">
        <f t="shared" si="921"/>
        <v>195.84381961055072</v>
      </c>
      <c r="CU261" s="250">
        <f t="shared" si="807"/>
        <v>4918.4918175436715</v>
      </c>
      <c r="CV261" s="245">
        <f t="shared" si="922"/>
        <v>6197.2996901050255</v>
      </c>
      <c r="CW261" s="244">
        <v>129.42726000000002</v>
      </c>
      <c r="CX261" s="108">
        <v>9.4481899800000004</v>
      </c>
      <c r="CY261" s="108">
        <f t="shared" si="923"/>
        <v>0.18277523516310001</v>
      </c>
      <c r="CZ261" s="108">
        <f t="shared" si="924"/>
        <v>5.5297232532146401</v>
      </c>
      <c r="DA261" s="108">
        <v>6.9437724989999996</v>
      </c>
      <c r="DB261" s="245">
        <v>174.98306697480001</v>
      </c>
      <c r="DC261" s="244">
        <v>4.3140400000000003</v>
      </c>
      <c r="DD261" s="108">
        <v>0.31492492</v>
      </c>
      <c r="DE261" s="108">
        <f t="shared" si="925"/>
        <v>6.0922225774000006E-3</v>
      </c>
      <c r="DF261" s="108">
        <f t="shared" si="926"/>
        <v>0.18431547807856</v>
      </c>
      <c r="DG261" s="108">
        <v>0.231448246</v>
      </c>
      <c r="DH261" s="245">
        <v>5.8324957992000011</v>
      </c>
      <c r="DI261" s="107">
        <v>104.486559350184</v>
      </c>
      <c r="DJ261" s="108">
        <v>22.987043057040481</v>
      </c>
      <c r="DK261" s="108">
        <v>1.7131419065519558</v>
      </c>
      <c r="DL261" s="108">
        <v>70.324992230319396</v>
      </c>
      <c r="DM261" s="108">
        <f t="shared" si="927"/>
        <v>6.9603457810036327</v>
      </c>
      <c r="DN261" s="108">
        <f t="shared" si="928"/>
        <v>22.007503068556151</v>
      </c>
      <c r="DO261" s="108">
        <v>14.564356767718992</v>
      </c>
      <c r="DP261" s="108">
        <f t="shared" si="929"/>
        <v>0.28174748167152391</v>
      </c>
      <c r="DQ261" s="108">
        <f t="shared" si="930"/>
        <v>8.5240519567293589</v>
      </c>
      <c r="DR261" s="108">
        <v>10.703804665590742</v>
      </c>
      <c r="DS261" s="110">
        <v>269.73587757288664</v>
      </c>
      <c r="DT261" s="244">
        <v>496.11</v>
      </c>
      <c r="DU261" s="108">
        <v>109.1442</v>
      </c>
      <c r="DV261" s="108">
        <v>333.90832382999997</v>
      </c>
      <c r="DW261" s="108">
        <f t="shared" si="931"/>
        <v>33.048242442750421</v>
      </c>
      <c r="DX261" s="108">
        <f t="shared" si="932"/>
        <v>104.49327085936019</v>
      </c>
      <c r="DY261" s="108">
        <v>9.5792187544999994</v>
      </c>
      <c r="DZ261" s="108">
        <v>6.3527188871250004</v>
      </c>
      <c r="EA261" s="108"/>
      <c r="EB261" s="108">
        <v>69.721895687428614</v>
      </c>
      <c r="EC261" s="108">
        <f t="shared" si="933"/>
        <v>1.3487700720733067</v>
      </c>
      <c r="ED261" s="108">
        <f t="shared" si="934"/>
        <v>40.805994445189974</v>
      </c>
      <c r="EE261" s="108">
        <v>51.240817857952678</v>
      </c>
      <c r="EF261" s="245">
        <v>1291.2686100204073</v>
      </c>
      <c r="EG261" s="249">
        <v>1944.7701726642856</v>
      </c>
      <c r="EH261" s="250">
        <v>427.84943798614279</v>
      </c>
      <c r="EI261" s="250">
        <v>2938.0462261852194</v>
      </c>
      <c r="EJ261" s="250">
        <v>1308.9333990222156</v>
      </c>
      <c r="EK261" s="250">
        <f t="shared" si="935"/>
        <v>129.55037423482477</v>
      </c>
      <c r="EL261" s="250">
        <v>409.61761789001213</v>
      </c>
      <c r="EM261" s="250">
        <v>483.23074421762379</v>
      </c>
      <c r="EN261" s="250">
        <f t="shared" si="936"/>
        <v>9.3480987468899333</v>
      </c>
      <c r="EO261" s="250">
        <f t="shared" si="937"/>
        <v>282.81949120676023</v>
      </c>
      <c r="EP261" s="250">
        <v>7102.8299800754867</v>
      </c>
      <c r="EQ261" s="245">
        <v>8949.5657748951126</v>
      </c>
      <c r="ER261" s="244">
        <v>444.9</v>
      </c>
      <c r="ES261" s="108">
        <v>97.878</v>
      </c>
      <c r="ET261" s="108">
        <v>299.4412797</v>
      </c>
      <c r="EU261" s="108">
        <f t="shared" si="938"/>
        <v>29.636901217027802</v>
      </c>
      <c r="EV261" s="108">
        <f t="shared" si="939"/>
        <v>93.707154069317994</v>
      </c>
      <c r="EW261" s="108">
        <v>34.606443993799999</v>
      </c>
      <c r="EX261" s="108">
        <v>64.008277829647398</v>
      </c>
      <c r="EY261" s="108">
        <f t="shared" si="940"/>
        <v>1.2382401346145289</v>
      </c>
      <c r="EZ261" s="108">
        <f t="shared" si="941"/>
        <v>37.461996748802072</v>
      </c>
      <c r="FA261" s="108">
        <v>47.041700076172397</v>
      </c>
      <c r="FB261" s="245">
        <v>1185.4508419195438</v>
      </c>
      <c r="FC261" s="244">
        <v>0.83333333333333293</v>
      </c>
      <c r="FD261" s="108">
        <v>6.0833333333333302E-2</v>
      </c>
      <c r="FE261" s="108">
        <f t="shared" si="942"/>
        <v>1.1768208333333328E-3</v>
      </c>
      <c r="FF261" s="108">
        <f t="shared" si="943"/>
        <v>3.5603803333333316E-2</v>
      </c>
      <c r="FG261" s="108">
        <v>4.4708333333333301E-2</v>
      </c>
      <c r="FH261" s="245">
        <v>1.1266499999999995</v>
      </c>
      <c r="FI261" s="244">
        <v>2632.8242266666598</v>
      </c>
      <c r="FJ261" s="108">
        <v>192.196168546666</v>
      </c>
      <c r="FK261" s="108">
        <f t="shared" si="944"/>
        <v>3.7180348805352539</v>
      </c>
      <c r="FL261" s="108">
        <f t="shared" si="945"/>
        <v>112.48626717297012</v>
      </c>
      <c r="FM261" s="108">
        <v>141.251</v>
      </c>
      <c r="FN261" s="245">
        <v>3559.5256742559909</v>
      </c>
      <c r="FO261" s="244">
        <v>2048.755333333329</v>
      </c>
      <c r="FP261" s="108">
        <v>149.55913933333301</v>
      </c>
      <c r="FQ261" s="108">
        <f t="shared" si="946"/>
        <v>2.8932215504033274</v>
      </c>
      <c r="FR261" s="108">
        <f t="shared" si="947"/>
        <v>87.532178359341145</v>
      </c>
      <c r="FS261" s="108">
        <v>109.915723633333</v>
      </c>
      <c r="FT261" s="110">
        <v>2769.8762355599938</v>
      </c>
      <c r="FU261" s="253">
        <f t="shared" si="808"/>
        <v>10643.825793013324</v>
      </c>
      <c r="FV261" s="254">
        <f t="shared" si="809"/>
        <v>3413.5257301112301</v>
      </c>
      <c r="FW261" s="254">
        <f t="shared" si="810"/>
        <v>334.13542476452801</v>
      </c>
      <c r="FX261" s="254">
        <f t="shared" si="811"/>
        <v>1972.6034999999999</v>
      </c>
      <c r="FY261" s="254">
        <f t="shared" si="812"/>
        <v>1807.66</v>
      </c>
      <c r="FZ261" s="254">
        <f t="shared" si="813"/>
        <v>70.599999999999994</v>
      </c>
      <c r="GA261" s="254">
        <f t="shared" si="948"/>
        <v>129.42726000000002</v>
      </c>
      <c r="GB261" s="254">
        <f t="shared" si="949"/>
        <v>4.3140400000000003</v>
      </c>
      <c r="GC261" s="254">
        <f t="shared" si="950"/>
        <v>2632.8242266666598</v>
      </c>
      <c r="GD261" s="254">
        <f t="shared" si="951"/>
        <v>2048.755333333329</v>
      </c>
      <c r="GE261" s="254">
        <f t="shared" si="814"/>
        <v>5872.0154766106534</v>
      </c>
      <c r="GF261" s="255">
        <f t="shared" si="815"/>
        <v>2241.8579983656559</v>
      </c>
      <c r="GG261" s="255">
        <f t="shared" si="816"/>
        <v>581.17685978206282</v>
      </c>
      <c r="GH261" s="254">
        <f t="shared" si="817"/>
        <v>2111.8671354393732</v>
      </c>
      <c r="GI261" s="255">
        <f t="shared" si="818"/>
        <v>1507.9300706416839</v>
      </c>
      <c r="GJ261" s="256">
        <f t="shared" si="819"/>
        <v>40.854069735074681</v>
      </c>
      <c r="GK261" s="253">
        <f t="shared" si="952"/>
        <v>31041.553919939102</v>
      </c>
      <c r="GL261" s="257">
        <f t="shared" si="953"/>
        <v>39112.357939123271</v>
      </c>
      <c r="GM261" s="221">
        <f t="shared" si="954"/>
        <v>33803.111748763273</v>
      </c>
      <c r="GN261" s="222">
        <f t="shared" si="955"/>
        <v>17878.042022571772</v>
      </c>
      <c r="GO261" s="222">
        <f t="shared" si="956"/>
        <v>1197.7820594877842</v>
      </c>
      <c r="GP261" s="55">
        <f t="shared" si="957"/>
        <v>0.52888746324444114</v>
      </c>
      <c r="GQ261" s="56">
        <f t="shared" si="958"/>
        <v>3.5434076850383647E-2</v>
      </c>
      <c r="GR261" s="258">
        <f t="shared" si="959"/>
        <v>1.0883654039945283</v>
      </c>
      <c r="GS261" s="227">
        <f t="shared" si="820"/>
        <v>39112.357939123271</v>
      </c>
      <c r="GT261" s="222">
        <f t="shared" si="1047"/>
        <v>18135.953466146038</v>
      </c>
      <c r="GU261" s="222">
        <f t="shared" si="1048"/>
        <v>1204.7696063948983</v>
      </c>
      <c r="GV261" s="37">
        <f t="shared" si="1013"/>
        <v>0.46368857368236099</v>
      </c>
      <c r="GW261" s="228">
        <f t="shared" si="1014"/>
        <v>3.0802786379437192E-2</v>
      </c>
      <c r="GX261" s="258">
        <f t="shared" si="960"/>
        <v>1.0774313511062008</v>
      </c>
      <c r="GY261" s="221">
        <f t="shared" si="1019"/>
        <v>27103.388502608879</v>
      </c>
      <c r="GZ261" s="222">
        <f t="shared" si="961"/>
        <v>14933.450783570222</v>
      </c>
      <c r="HA261" s="222">
        <f t="shared" si="962"/>
        <v>785.71488845614488</v>
      </c>
      <c r="HB261" s="55">
        <f t="shared" si="963"/>
        <v>0.55098095140881664</v>
      </c>
      <c r="HC261" s="56">
        <f t="shared" si="964"/>
        <v>2.898954455014046E-2</v>
      </c>
      <c r="HD261" s="258">
        <f t="shared" si="965"/>
        <v>1.0908291955365783</v>
      </c>
      <c r="HE261" s="221">
        <f t="shared" si="966"/>
        <v>30753.773969600275</v>
      </c>
      <c r="HF261" s="222">
        <f t="shared" si="967"/>
        <v>17729.911933973235</v>
      </c>
      <c r="HG261" s="222">
        <f t="shared" si="968"/>
        <v>908.64872448492667</v>
      </c>
      <c r="HH261" s="55">
        <f t="shared" si="969"/>
        <v>0.57651174621687185</v>
      </c>
      <c r="HI261" s="56">
        <f t="shared" si="970"/>
        <v>2.9545925823058813E-2</v>
      </c>
      <c r="HJ261" s="259">
        <f t="shared" si="971"/>
        <v>1.0949160545421757</v>
      </c>
      <c r="HK261" s="54">
        <f t="shared" si="821"/>
        <v>3.5435471984351348</v>
      </c>
      <c r="HL261" s="55">
        <f t="shared" si="822"/>
        <v>4.1396456368519834</v>
      </c>
      <c r="HM261" s="55">
        <f t="shared" si="823"/>
        <v>2.8447734590398426</v>
      </c>
      <c r="HN261" s="56">
        <f t="shared" si="824"/>
        <v>3.239856605390298</v>
      </c>
      <c r="HQ261" s="57">
        <f t="shared" si="825"/>
        <v>2219.4136114309622</v>
      </c>
      <c r="HR261" s="58">
        <f t="shared" si="972"/>
        <v>2567.1957243421939</v>
      </c>
      <c r="HS261" s="58">
        <f t="shared" si="826"/>
        <v>97.566536530779203</v>
      </c>
      <c r="HT261" s="58">
        <f t="shared" si="973"/>
        <v>112.67959303939691</v>
      </c>
      <c r="HU261" s="58">
        <f t="shared" si="827"/>
        <v>2897.1313230090436</v>
      </c>
      <c r="HV261" s="55">
        <f t="shared" si="1020"/>
        <v>0.76607283687983307</v>
      </c>
      <c r="HW261" s="56">
        <f t="shared" si="1021"/>
        <v>3.3676946486997282E-2</v>
      </c>
      <c r="HX261" s="260">
        <f t="shared" si="1022"/>
        <v>1.1252601725499058</v>
      </c>
      <c r="HY261" s="57">
        <f t="shared" si="828"/>
        <v>3111.6659782310549</v>
      </c>
      <c r="HZ261" s="58">
        <f t="shared" si="974"/>
        <v>3599.2640370198615</v>
      </c>
      <c r="IA261" s="58">
        <f t="shared" si="829"/>
        <v>163.9395677986972</v>
      </c>
      <c r="IB261" s="58">
        <f t="shared" si="975"/>
        <v>189.3338068507154</v>
      </c>
      <c r="IC261" s="58">
        <f t="shared" si="830"/>
        <v>4201.2526603183724</v>
      </c>
      <c r="ID261" s="55">
        <f t="shared" si="1023"/>
        <v>0.7406519506958793</v>
      </c>
      <c r="IE261" s="56">
        <f t="shared" si="1024"/>
        <v>3.9021592142538218E-2</v>
      </c>
      <c r="IF261" s="260">
        <f t="shared" si="1025"/>
        <v>1.1221046052969235</v>
      </c>
      <c r="IG261" s="57">
        <f t="shared" si="831"/>
        <v>117.56356237979128</v>
      </c>
      <c r="IH261" s="58">
        <f t="shared" si="976"/>
        <v>135.98577260470458</v>
      </c>
      <c r="II261" s="58">
        <f t="shared" si="832"/>
        <v>229.4709007959186</v>
      </c>
      <c r="IJ261" s="58">
        <f t="shared" si="977"/>
        <v>265.01594332920638</v>
      </c>
      <c r="IK261" s="58">
        <f t="shared" si="833"/>
        <v>2420.109348542062</v>
      </c>
      <c r="IL261" s="55">
        <f t="shared" si="834"/>
        <v>4.8577789450139797E-2</v>
      </c>
      <c r="IM261" s="56">
        <f t="shared" si="835"/>
        <v>9.4818401876823444E-2</v>
      </c>
      <c r="IN261" s="260">
        <f t="shared" si="836"/>
        <v>1.0222995100575569</v>
      </c>
      <c r="IO261" s="57">
        <f t="shared" si="837"/>
        <v>101.19950993411376</v>
      </c>
      <c r="IP261" s="58">
        <f t="shared" si="978"/>
        <v>117.0574731407894</v>
      </c>
      <c r="IQ261" s="58">
        <f t="shared" si="838"/>
        <v>4.4428284329940615</v>
      </c>
      <c r="IR261" s="58">
        <f t="shared" si="979"/>
        <v>5.131022557264842</v>
      </c>
      <c r="IS261" s="58">
        <f t="shared" si="839"/>
        <v>138.90590900948811</v>
      </c>
      <c r="IT261" s="55">
        <f t="shared" si="1026"/>
        <v>0.72854719180593841</v>
      </c>
      <c r="IU261" s="56">
        <f t="shared" si="1027"/>
        <v>3.1984445187933579E-2</v>
      </c>
      <c r="IV261" s="260">
        <f t="shared" si="1028"/>
        <v>1.1191177355156015</v>
      </c>
      <c r="IW261" s="57">
        <f t="shared" si="840"/>
        <v>94.222412139492803</v>
      </c>
      <c r="IX261" s="58">
        <f t="shared" si="980"/>
        <v>108.98706412175133</v>
      </c>
      <c r="IY261" s="58">
        <f t="shared" si="841"/>
        <v>2.5527503371</v>
      </c>
      <c r="IZ261" s="58">
        <f t="shared" si="981"/>
        <v>2.9481713643167899</v>
      </c>
      <c r="JA261" s="58">
        <f t="shared" si="842"/>
        <v>1939.6191800000001</v>
      </c>
      <c r="JB261" s="55">
        <f t="shared" si="1050"/>
        <v>4.857778945013979E-2</v>
      </c>
      <c r="JC261" s="56">
        <f t="shared" si="1051"/>
        <v>1.3161090400745572E-3</v>
      </c>
      <c r="JD261" s="260">
        <f t="shared" si="1052"/>
        <v>1.0078160048971445</v>
      </c>
      <c r="JE261" s="57">
        <f t="shared" si="843"/>
        <v>3.6799521464479996</v>
      </c>
      <c r="JF261" s="58">
        <f t="shared" si="982"/>
        <v>4.2566006477964011</v>
      </c>
      <c r="JG261" s="58">
        <f t="shared" si="844"/>
        <v>9.9700260999999998E-2</v>
      </c>
      <c r="JH261" s="58">
        <f t="shared" si="983"/>
        <v>0.1151438314289</v>
      </c>
      <c r="JI261" s="58">
        <f t="shared" si="845"/>
        <v>75.753799999999998</v>
      </c>
      <c r="JJ261" s="55">
        <f t="shared" si="1064"/>
        <v>4.857778945013979E-2</v>
      </c>
      <c r="JK261" s="56">
        <f t="shared" si="1065"/>
        <v>1.3161090400745574E-3</v>
      </c>
      <c r="JL261" s="260">
        <f t="shared" si="1066"/>
        <v>1.0078160048971445</v>
      </c>
      <c r="JM261" s="57">
        <f t="shared" si="846"/>
        <v>3627.3931173609149</v>
      </c>
      <c r="JN261" s="58">
        <f t="shared" si="984"/>
        <v>4195.8056188513701</v>
      </c>
      <c r="JO261" s="58">
        <f t="shared" si="847"/>
        <v>239.8800493048081</v>
      </c>
      <c r="JP261" s="58">
        <f t="shared" si="985"/>
        <v>277.03746894212287</v>
      </c>
      <c r="JQ261" s="58">
        <f t="shared" si="848"/>
        <v>4918.4918175436715</v>
      </c>
      <c r="JR261" s="55">
        <f t="shared" si="849"/>
        <v>0.7375010982883895</v>
      </c>
      <c r="JS261" s="56">
        <f t="shared" si="850"/>
        <v>4.8771057918442537E-2</v>
      </c>
      <c r="JT261" s="260">
        <f t="shared" si="851"/>
        <v>1.1231210589733573</v>
      </c>
      <c r="JU261" s="57">
        <f t="shared" si="852"/>
        <v>6.7462623689218608</v>
      </c>
      <c r="JV261" s="58">
        <f t="shared" si="986"/>
        <v>7.8034016821319172</v>
      </c>
      <c r="JW261" s="58">
        <f t="shared" si="853"/>
        <v>0.18277523516310001</v>
      </c>
      <c r="JX261" s="58">
        <f t="shared" si="987"/>
        <v>0.21108711908986422</v>
      </c>
      <c r="JY261" s="58">
        <f t="shared" si="854"/>
        <v>138.87544998000001</v>
      </c>
      <c r="JZ261" s="55">
        <f t="shared" si="1029"/>
        <v>4.857778945013979E-2</v>
      </c>
      <c r="KA261" s="56">
        <f t="shared" si="1030"/>
        <v>1.3161090400745574E-3</v>
      </c>
      <c r="KB261" s="260">
        <f t="shared" si="1031"/>
        <v>1.0078160048971445</v>
      </c>
      <c r="KC261" s="57">
        <f t="shared" si="855"/>
        <v>0.2248648832558432</v>
      </c>
      <c r="KD261" s="58">
        <f t="shared" si="988"/>
        <v>0.26010121046203383</v>
      </c>
      <c r="KE261" s="58">
        <f t="shared" si="856"/>
        <v>6.0922225774000006E-3</v>
      </c>
      <c r="KF261" s="58">
        <f t="shared" si="989"/>
        <v>7.0359078546392614E-3</v>
      </c>
      <c r="KG261" s="58">
        <f t="shared" si="857"/>
        <v>4.6289649200000005</v>
      </c>
      <c r="KH261" s="55">
        <f t="shared" si="1032"/>
        <v>4.857778945013979E-2</v>
      </c>
      <c r="KI261" s="56">
        <f t="shared" si="1033"/>
        <v>1.3161090400745574E-3</v>
      </c>
      <c r="KJ261" s="260">
        <f t="shared" si="1034"/>
        <v>1.0078160048971445</v>
      </c>
      <c r="KK261" s="57">
        <f t="shared" si="858"/>
        <v>164.7220995380728</v>
      </c>
      <c r="KL261" s="58">
        <f t="shared" si="990"/>
        <v>190.5340525356888</v>
      </c>
      <c r="KM261" s="58">
        <f t="shared" si="859"/>
        <v>7.2420932626751569</v>
      </c>
      <c r="KN261" s="58">
        <f t="shared" si="991"/>
        <v>8.3638935090635389</v>
      </c>
      <c r="KO261" s="58">
        <f t="shared" si="860"/>
        <v>214.07609331181476</v>
      </c>
      <c r="KP261" s="55">
        <f t="shared" si="992"/>
        <v>0.76945583689321684</v>
      </c>
      <c r="KQ261" s="56">
        <f t="shared" si="993"/>
        <v>3.3829528326297556E-2</v>
      </c>
      <c r="KR261" s="260">
        <f t="shared" si="994"/>
        <v>1.1258139235789106</v>
      </c>
      <c r="KS261" s="57">
        <f t="shared" si="861"/>
        <v>782.51930367155126</v>
      </c>
      <c r="KT261" s="58">
        <f t="shared" si="995"/>
        <v>905.1400785568834</v>
      </c>
      <c r="KU261" s="58">
        <f t="shared" si="862"/>
        <v>34.397012514823729</v>
      </c>
      <c r="KV261" s="58">
        <f t="shared" si="996"/>
        <v>39.725109753369928</v>
      </c>
      <c r="KW261" s="58">
        <f t="shared" si="863"/>
        <v>1024.8163571590535</v>
      </c>
      <c r="KX261" s="55">
        <f t="shared" si="1035"/>
        <v>0.76357027110770714</v>
      </c>
      <c r="KY261" s="56">
        <f t="shared" si="1036"/>
        <v>3.3564074455424843E-2</v>
      </c>
      <c r="KZ261" s="260">
        <f t="shared" si="1037"/>
        <v>1.1248505366157231</v>
      </c>
      <c r="LA261" s="57">
        <f t="shared" si="864"/>
        <v>3217.3928837484905</v>
      </c>
      <c r="LB261" s="58">
        <f t="shared" si="997"/>
        <v>3721.5583486318792</v>
      </c>
      <c r="LC261" s="58">
        <f t="shared" si="865"/>
        <v>138.89847298171472</v>
      </c>
      <c r="LD261" s="58">
        <f t="shared" si="998"/>
        <v>160.41384644658234</v>
      </c>
      <c r="LE261" s="58">
        <f t="shared" si="866"/>
        <v>7102.8299800754867</v>
      </c>
      <c r="LF261" s="55">
        <f t="shared" si="999"/>
        <v>0.45297337719947744</v>
      </c>
      <c r="LG261" s="56">
        <f t="shared" si="1000"/>
        <v>1.9555370658082195E-2</v>
      </c>
      <c r="LH261" s="260">
        <f t="shared" si="1001"/>
        <v>1.074010055122095</v>
      </c>
      <c r="LI261" s="57">
        <f t="shared" si="867"/>
        <v>702.80436399810651</v>
      </c>
      <c r="LJ261" s="58">
        <f t="shared" si="1002"/>
        <v>812.93380783660984</v>
      </c>
      <c r="LK261" s="58">
        <f t="shared" si="868"/>
        <v>30.875141351642331</v>
      </c>
      <c r="LL261" s="58">
        <f t="shared" si="1003"/>
        <v>35.657700747011731</v>
      </c>
      <c r="LM261" s="58">
        <f t="shared" si="869"/>
        <v>940.83400152344745</v>
      </c>
      <c r="LN261" s="55">
        <f t="shared" si="1038"/>
        <v>0.74700145069171509</v>
      </c>
      <c r="LO261" s="56">
        <f t="shared" si="1039"/>
        <v>3.2816778838400493E-2</v>
      </c>
      <c r="LP261" s="260">
        <f t="shared" si="1040"/>
        <v>1.1221384463654602</v>
      </c>
      <c r="LQ261" s="57">
        <f t="shared" si="870"/>
        <v>4.3436640066666643E-2</v>
      </c>
      <c r="LR261" s="58">
        <f t="shared" si="1004"/>
        <v>5.0243161565113312E-2</v>
      </c>
      <c r="LS261" s="58">
        <f t="shared" si="871"/>
        <v>1.1768208333333328E-3</v>
      </c>
      <c r="LT261" s="58">
        <f t="shared" si="1005"/>
        <v>1.359110380416666E-3</v>
      </c>
      <c r="LU261" s="58">
        <f t="shared" si="872"/>
        <v>0.89416666666666633</v>
      </c>
      <c r="LV261" s="55">
        <f t="shared" si="873"/>
        <v>4.857778945013979E-2</v>
      </c>
      <c r="LW261" s="56">
        <f t="shared" si="874"/>
        <v>1.3161090400745572E-3</v>
      </c>
      <c r="LX261" s="260">
        <f t="shared" si="875"/>
        <v>1.0078160048971445</v>
      </c>
      <c r="LY261" s="57">
        <f t="shared" si="876"/>
        <v>137.23324595102355</v>
      </c>
      <c r="LZ261" s="58">
        <f t="shared" si="1006"/>
        <v>158.73769559154894</v>
      </c>
      <c r="MA261" s="58">
        <f t="shared" si="877"/>
        <v>3.7180348805352539</v>
      </c>
      <c r="MB261" s="58">
        <f t="shared" si="1007"/>
        <v>4.2939584835301652</v>
      </c>
      <c r="MC261" s="58">
        <f t="shared" si="878"/>
        <v>2825.0203763936433</v>
      </c>
      <c r="MD261" s="55">
        <f t="shared" si="1041"/>
        <v>4.8577789773754619E-2</v>
      </c>
      <c r="ME261" s="56">
        <f t="shared" si="1042"/>
        <v>1.3161090488421937E-3</v>
      </c>
      <c r="MF261" s="260">
        <f t="shared" si="1043"/>
        <v>1.0078160049492129</v>
      </c>
      <c r="MG261" s="57">
        <f t="shared" si="879"/>
        <v>106.78925759839619</v>
      </c>
      <c r="MH261" s="58">
        <f t="shared" si="1008"/>
        <v>123.52313426406488</v>
      </c>
      <c r="MI261" s="58">
        <f t="shared" si="880"/>
        <v>2.8932215504033274</v>
      </c>
      <c r="MJ261" s="58">
        <f t="shared" si="1009"/>
        <v>3.341381568560803</v>
      </c>
      <c r="MK261" s="58">
        <f t="shared" si="881"/>
        <v>2198.3144726666619</v>
      </c>
      <c r="ML261" s="55">
        <f t="shared" si="1053"/>
        <v>4.857778945013979E-2</v>
      </c>
      <c r="MM261" s="56">
        <f t="shared" si="1054"/>
        <v>1.3161090400745574E-3</v>
      </c>
      <c r="MN261" s="260">
        <f t="shared" si="1055"/>
        <v>1.0078160048971445</v>
      </c>
      <c r="MO261" s="59">
        <v>3.2558432907087789</v>
      </c>
      <c r="MP261" s="60">
        <v>3.8421432907087785</v>
      </c>
      <c r="MQ261" s="60">
        <v>2.6078999999999999</v>
      </c>
      <c r="MR261" s="61">
        <v>2.9590000000000001</v>
      </c>
      <c r="MS261" s="59">
        <f t="shared" si="882"/>
        <v>1.0883654039945283</v>
      </c>
      <c r="MT261" s="60">
        <f t="shared" si="1067"/>
        <v>1.0774313511062008</v>
      </c>
      <c r="MU261" s="60">
        <f t="shared" si="1010"/>
        <v>1.0908291955365783</v>
      </c>
      <c r="MV261" s="61">
        <f t="shared" si="1044"/>
        <v>1.0949160545421757</v>
      </c>
      <c r="MW261" s="66">
        <f t="shared" si="1011"/>
        <v>3.5435471984351348</v>
      </c>
      <c r="MX261" s="67">
        <f t="shared" si="1045"/>
        <v>4.1396456368519834</v>
      </c>
      <c r="MY261" s="67">
        <f t="shared" si="1012"/>
        <v>2.8447734590398426</v>
      </c>
      <c r="MZ261" s="261">
        <f t="shared" si="1046"/>
        <v>3.239856605390298</v>
      </c>
      <c r="NA261" s="59">
        <f t="shared" si="883"/>
        <v>1.0883013808801179</v>
      </c>
      <c r="NB261" s="60">
        <f t="shared" si="1068"/>
        <v>1.0773209013022638</v>
      </c>
      <c r="NC261" s="60">
        <f t="shared" si="884"/>
        <v>1.0908382805973778</v>
      </c>
      <c r="ND261" s="262">
        <f t="shared" si="1069"/>
        <v>1.0949226085002275</v>
      </c>
      <c r="NE261" s="62">
        <f t="shared" si="885"/>
        <v>3.5433387492076309</v>
      </c>
      <c r="NF261" s="63">
        <f t="shared" si="1070"/>
        <v>4.1392212728788271</v>
      </c>
      <c r="NG261" s="63">
        <f t="shared" si="886"/>
        <v>2.8447971519699013</v>
      </c>
      <c r="NH261" s="64">
        <f t="shared" si="1071"/>
        <v>3.2398759985521735</v>
      </c>
      <c r="NI261" s="238">
        <f t="shared" si="1015"/>
        <v>2.0844922750384853E-4</v>
      </c>
      <c r="NJ261" s="238">
        <f t="shared" si="1016"/>
        <v>4.2436397315626095E-4</v>
      </c>
      <c r="NK261" s="238">
        <f t="shared" si="1017"/>
        <v>-2.3692930058771822E-5</v>
      </c>
      <c r="NL261" s="238">
        <f t="shared" si="1018"/>
        <v>-1.9393161875491671E-5</v>
      </c>
      <c r="NM261" s="239">
        <f t="shared" si="887"/>
        <v>0.39507884658227199</v>
      </c>
      <c r="NN261" s="240">
        <f t="shared" si="888"/>
        <v>0.57137566501719339</v>
      </c>
      <c r="NO261" s="240">
        <f t="shared" si="1072"/>
        <v>0.30346275065545752</v>
      </c>
      <c r="NP261" s="240">
        <f t="shared" si="889"/>
        <v>1.8801177956662102E-2</v>
      </c>
      <c r="NQ261" s="240">
        <f>Q261*JD261+0.005</f>
        <v>0.27700953972173931</v>
      </c>
      <c r="NR261" s="240">
        <f t="shared" si="890"/>
        <v>1.0582068051420018E-2</v>
      </c>
      <c r="NS261" s="240">
        <f t="shared" si="891"/>
        <v>0.67050327220709427</v>
      </c>
      <c r="NT261" s="240">
        <f t="shared" si="892"/>
        <v>1.6931308882272025E-2</v>
      </c>
      <c r="NU261" s="240">
        <f t="shared" si="893"/>
        <v>6.046896029382867E-4</v>
      </c>
      <c r="NV261" s="240">
        <f t="shared" si="894"/>
        <v>2.9158580620693784E-2</v>
      </c>
      <c r="NW261" s="240">
        <f t="shared" si="895"/>
        <v>0.13970643664767282</v>
      </c>
      <c r="NX261" s="240">
        <f t="shared" si="896"/>
        <v>0.92461525645461162</v>
      </c>
      <c r="NY261" s="240">
        <f t="shared" si="897"/>
        <v>0.12792378288566247</v>
      </c>
      <c r="NZ261" s="240">
        <f t="shared" si="898"/>
        <v>1.0078160048971445E-4</v>
      </c>
      <c r="OA261" s="240">
        <f t="shared" si="899"/>
        <v>0.34507620009461049</v>
      </c>
      <c r="OB261" s="241">
        <f t="shared" si="900"/>
        <v>0.30829091589803653</v>
      </c>
      <c r="OC261" s="4"/>
      <c r="OD261" s="4"/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136"/>
      <c r="OP261" s="13"/>
      <c r="OQ261" s="13"/>
      <c r="OR261" s="13"/>
      <c r="OS261" s="13"/>
      <c r="OT261" s="13"/>
    </row>
    <row r="262" spans="1:410" ht="15" customHeight="1">
      <c r="A262" s="242">
        <v>243</v>
      </c>
      <c r="B262" s="49" t="s">
        <v>312</v>
      </c>
      <c r="C262" s="50">
        <v>1</v>
      </c>
      <c r="D262" s="51">
        <v>110.7</v>
      </c>
      <c r="E262" s="52">
        <v>110.7</v>
      </c>
      <c r="F262" s="52"/>
      <c r="G262" s="52"/>
      <c r="H262" s="53"/>
      <c r="I262" s="57">
        <v>1.7245669368550998</v>
      </c>
      <c r="J262" s="58"/>
      <c r="K262" s="58">
        <v>1.1551</v>
      </c>
      <c r="L262" s="243"/>
      <c r="M262" s="1">
        <v>0</v>
      </c>
      <c r="N262" s="2">
        <v>0</v>
      </c>
      <c r="O262" s="2">
        <v>0.56946693685509975</v>
      </c>
      <c r="P262" s="2">
        <v>0</v>
      </c>
      <c r="Q262" s="2">
        <v>0</v>
      </c>
      <c r="R262" s="2">
        <v>0</v>
      </c>
      <c r="S262" s="2">
        <v>0.26140000000000002</v>
      </c>
      <c r="T262" s="2">
        <v>0</v>
      </c>
      <c r="U262" s="2">
        <v>0</v>
      </c>
      <c r="V262" s="2">
        <v>0.41499999999999998</v>
      </c>
      <c r="W262" s="2">
        <v>0</v>
      </c>
      <c r="X262" s="2">
        <v>0.46850000000000003</v>
      </c>
      <c r="Y262" s="2">
        <v>0</v>
      </c>
      <c r="Z262" s="2">
        <v>1.0200000000000001E-2</v>
      </c>
      <c r="AA262" s="2">
        <v>0</v>
      </c>
      <c r="AB262" s="3">
        <v>0</v>
      </c>
      <c r="AC262" s="244">
        <v>0</v>
      </c>
      <c r="AD262" s="108">
        <v>0</v>
      </c>
      <c r="AE262" s="108">
        <v>0</v>
      </c>
      <c r="AF262" s="108">
        <f t="shared" si="901"/>
        <v>0</v>
      </c>
      <c r="AG262" s="108">
        <f t="shared" si="902"/>
        <v>0</v>
      </c>
      <c r="AH262" s="108">
        <v>0</v>
      </c>
      <c r="AI262" s="108">
        <v>0</v>
      </c>
      <c r="AJ262" s="108">
        <f t="shared" si="903"/>
        <v>0</v>
      </c>
      <c r="AK262" s="108">
        <f t="shared" si="904"/>
        <v>0</v>
      </c>
      <c r="AL262" s="108">
        <v>0</v>
      </c>
      <c r="AM262" s="245">
        <v>0</v>
      </c>
      <c r="AN262" s="244">
        <v>0</v>
      </c>
      <c r="AO262" s="108">
        <v>0</v>
      </c>
      <c r="AP262" s="108">
        <v>0</v>
      </c>
      <c r="AQ262" s="108">
        <f t="shared" si="905"/>
        <v>0</v>
      </c>
      <c r="AR262" s="108">
        <f t="shared" si="906"/>
        <v>0</v>
      </c>
      <c r="AS262" s="246">
        <v>0</v>
      </c>
      <c r="AT262" s="247">
        <v>0</v>
      </c>
      <c r="AU262" s="108">
        <v>0</v>
      </c>
      <c r="AV262" s="108">
        <f t="shared" si="907"/>
        <v>0</v>
      </c>
      <c r="AW262" s="108">
        <f t="shared" si="908"/>
        <v>0</v>
      </c>
      <c r="AX262" s="108">
        <v>0</v>
      </c>
      <c r="AY262" s="245">
        <v>0</v>
      </c>
      <c r="AZ262" s="248">
        <v>8</v>
      </c>
      <c r="BA262" s="108">
        <v>40.777333333333324</v>
      </c>
      <c r="BB262" s="108">
        <v>4.2524925970111997</v>
      </c>
      <c r="BC262" s="109">
        <v>3.4019940776089599</v>
      </c>
      <c r="BD262" s="109">
        <v>0.85049851940223986</v>
      </c>
      <c r="BE262" s="108">
        <v>1.5946849999999999</v>
      </c>
      <c r="BF262" s="109">
        <v>1.2757480000000001</v>
      </c>
      <c r="BG262" s="109">
        <v>0.3189369999999998</v>
      </c>
      <c r="BH262" s="108">
        <v>3.4035892979151496</v>
      </c>
      <c r="BI262" s="109">
        <f t="shared" si="909"/>
        <v>1.9920119012122037</v>
      </c>
      <c r="BJ262" s="108">
        <f t="shared" si="910"/>
        <v>6.5842434968168578E-2</v>
      </c>
      <c r="BK262" s="108">
        <v>2.5014050114129835</v>
      </c>
      <c r="BL262" s="245">
        <v>63.035406287607181</v>
      </c>
      <c r="BM262" s="244">
        <v>0</v>
      </c>
      <c r="BN262" s="108">
        <v>0</v>
      </c>
      <c r="BO262" s="108">
        <v>0</v>
      </c>
      <c r="BP262" s="108">
        <f t="shared" si="911"/>
        <v>0</v>
      </c>
      <c r="BQ262" s="108">
        <f t="shared" si="912"/>
        <v>0</v>
      </c>
      <c r="BR262" s="108">
        <v>0</v>
      </c>
      <c r="BS262" s="108">
        <v>0</v>
      </c>
      <c r="BT262" s="108">
        <f t="shared" si="913"/>
        <v>0</v>
      </c>
      <c r="BU262" s="108">
        <f t="shared" si="914"/>
        <v>0</v>
      </c>
      <c r="BV262" s="108">
        <v>0</v>
      </c>
      <c r="BW262" s="245">
        <v>0</v>
      </c>
      <c r="BX262" s="107">
        <v>0</v>
      </c>
      <c r="BY262" s="108">
        <v>0</v>
      </c>
      <c r="BZ262" s="109">
        <f t="shared" si="915"/>
        <v>0</v>
      </c>
      <c r="CA262" s="109">
        <f t="shared" si="916"/>
        <v>0</v>
      </c>
      <c r="CB262" s="108">
        <v>0</v>
      </c>
      <c r="CC262" s="110">
        <v>0</v>
      </c>
      <c r="CD262" s="244">
        <v>0</v>
      </c>
      <c r="CE262" s="108">
        <v>0</v>
      </c>
      <c r="CF262" s="109">
        <f t="shared" si="917"/>
        <v>0</v>
      </c>
      <c r="CG262" s="109">
        <f t="shared" si="918"/>
        <v>0</v>
      </c>
      <c r="CH262" s="108">
        <v>0</v>
      </c>
      <c r="CI262" s="245">
        <v>0</v>
      </c>
      <c r="CJ262" s="249">
        <v>10.327118393821655</v>
      </c>
      <c r="CK262" s="250">
        <v>2.2719660466407641</v>
      </c>
      <c r="CL262" s="250">
        <v>1.7602785487798926</v>
      </c>
      <c r="CM262" s="251">
        <v>1.7602785487798926</v>
      </c>
      <c r="CN262" s="252">
        <f t="shared" si="806"/>
        <v>0.85804777860275872</v>
      </c>
      <c r="CO262" s="250">
        <v>6.9506980163168466</v>
      </c>
      <c r="CP262" s="252">
        <f t="shared" si="919"/>
        <v>0.68793838546694364</v>
      </c>
      <c r="CQ262" s="250">
        <v>2.175151437226194</v>
      </c>
      <c r="CR262" s="250">
        <v>1.5556344534058186</v>
      </c>
      <c r="CS262" s="252">
        <f t="shared" si="920"/>
        <v>3.0093748501135564E-2</v>
      </c>
      <c r="CT262" s="252">
        <f t="shared" si="921"/>
        <v>0.91046306527591669</v>
      </c>
      <c r="CU262" s="250">
        <f t="shared" si="807"/>
        <v>22.865695458964979</v>
      </c>
      <c r="CV262" s="245">
        <f t="shared" si="922"/>
        <v>28.810776278295872</v>
      </c>
      <c r="CW262" s="244">
        <v>0</v>
      </c>
      <c r="CX262" s="108">
        <v>0</v>
      </c>
      <c r="CY262" s="108">
        <f t="shared" si="923"/>
        <v>0</v>
      </c>
      <c r="CZ262" s="108">
        <f t="shared" si="924"/>
        <v>0</v>
      </c>
      <c r="DA262" s="108">
        <v>0</v>
      </c>
      <c r="DB262" s="245">
        <v>0</v>
      </c>
      <c r="DC262" s="244">
        <v>0</v>
      </c>
      <c r="DD262" s="108">
        <v>0</v>
      </c>
      <c r="DE262" s="108">
        <f t="shared" si="925"/>
        <v>0</v>
      </c>
      <c r="DF262" s="108">
        <f t="shared" si="926"/>
        <v>0</v>
      </c>
      <c r="DG262" s="108">
        <v>0</v>
      </c>
      <c r="DH262" s="245">
        <v>0</v>
      </c>
      <c r="DI262" s="107">
        <v>17.787582449999999</v>
      </c>
      <c r="DJ262" s="108">
        <v>3.9132681389999999</v>
      </c>
      <c r="DK262" s="108">
        <v>0.30487931449619987</v>
      </c>
      <c r="DL262" s="108">
        <v>11.971985730719849</v>
      </c>
      <c r="DM262" s="108">
        <f t="shared" si="927"/>
        <v>1.1849153157122665</v>
      </c>
      <c r="DN262" s="108">
        <f t="shared" si="928"/>
        <v>3.7465132145714697</v>
      </c>
      <c r="DO262" s="108">
        <v>2.4803732412977713</v>
      </c>
      <c r="DP262" s="108">
        <f t="shared" si="929"/>
        <v>4.7982820352905388E-2</v>
      </c>
      <c r="DQ262" s="108">
        <f t="shared" si="930"/>
        <v>1.451683086187864</v>
      </c>
      <c r="DR262" s="108">
        <v>1.8229044437756912</v>
      </c>
      <c r="DS262" s="110">
        <v>45.937191983147407</v>
      </c>
      <c r="DT262" s="244">
        <v>0</v>
      </c>
      <c r="DU262" s="108">
        <v>0</v>
      </c>
      <c r="DV262" s="108">
        <v>0</v>
      </c>
      <c r="DW262" s="108">
        <f t="shared" si="931"/>
        <v>0</v>
      </c>
      <c r="DX262" s="108">
        <f t="shared" si="932"/>
        <v>0</v>
      </c>
      <c r="DY262" s="108">
        <v>0</v>
      </c>
      <c r="DZ262" s="108">
        <v>0</v>
      </c>
      <c r="EA262" s="108"/>
      <c r="EB262" s="108">
        <v>0</v>
      </c>
      <c r="EC262" s="108">
        <f t="shared" si="933"/>
        <v>0</v>
      </c>
      <c r="ED262" s="108">
        <f t="shared" si="934"/>
        <v>0</v>
      </c>
      <c r="EE262" s="108">
        <v>0</v>
      </c>
      <c r="EF262" s="245">
        <v>0</v>
      </c>
      <c r="EG262" s="249">
        <v>8.9191525888889203</v>
      </c>
      <c r="EH262" s="250">
        <v>1.96221356955556</v>
      </c>
      <c r="EI262" s="250">
        <v>21.473441977311495</v>
      </c>
      <c r="EJ262" s="250">
        <v>6.0030624074094501</v>
      </c>
      <c r="EK262" s="250">
        <f t="shared" si="935"/>
        <v>0.59414709871094296</v>
      </c>
      <c r="EL262" s="250">
        <v>1.8785983497747132</v>
      </c>
      <c r="EM262" s="250">
        <v>2.8001245496510752</v>
      </c>
      <c r="EN262" s="250">
        <f t="shared" si="936"/>
        <v>5.4168409413000052E-2</v>
      </c>
      <c r="EO262" s="250">
        <f t="shared" si="937"/>
        <v>1.6388232949251855</v>
      </c>
      <c r="EP262" s="250">
        <v>41.157995092816499</v>
      </c>
      <c r="EQ262" s="245">
        <v>51.859073816948793</v>
      </c>
      <c r="ER262" s="244">
        <v>0</v>
      </c>
      <c r="ES262" s="108">
        <v>0</v>
      </c>
      <c r="ET262" s="108">
        <v>0</v>
      </c>
      <c r="EU262" s="108">
        <f t="shared" si="938"/>
        <v>0</v>
      </c>
      <c r="EV262" s="108">
        <f t="shared" si="939"/>
        <v>0</v>
      </c>
      <c r="EW262" s="108">
        <v>0</v>
      </c>
      <c r="EX262" s="108">
        <v>0</v>
      </c>
      <c r="EY262" s="108">
        <f t="shared" si="940"/>
        <v>0</v>
      </c>
      <c r="EZ262" s="108">
        <f t="shared" si="941"/>
        <v>0</v>
      </c>
      <c r="FA262" s="108">
        <v>0</v>
      </c>
      <c r="FB262" s="245">
        <v>0</v>
      </c>
      <c r="FC262" s="244">
        <v>0.83333333333333293</v>
      </c>
      <c r="FD262" s="108">
        <v>6.0833333333333302E-2</v>
      </c>
      <c r="FE262" s="108">
        <f t="shared" si="942"/>
        <v>1.1768208333333328E-3</v>
      </c>
      <c r="FF262" s="108">
        <f t="shared" si="943"/>
        <v>3.5603803333333316E-2</v>
      </c>
      <c r="FG262" s="108">
        <v>4.4708333333333301E-2</v>
      </c>
      <c r="FH262" s="245">
        <v>1.1266499999999995</v>
      </c>
      <c r="FI262" s="244">
        <v>0</v>
      </c>
      <c r="FJ262" s="108">
        <v>0</v>
      </c>
      <c r="FK262" s="108">
        <f t="shared" si="944"/>
        <v>0</v>
      </c>
      <c r="FL262" s="108">
        <f t="shared" si="945"/>
        <v>0</v>
      </c>
      <c r="FM262" s="108">
        <v>0</v>
      </c>
      <c r="FN262" s="245">
        <v>0</v>
      </c>
      <c r="FO262" s="244">
        <v>0</v>
      </c>
      <c r="FP262" s="108">
        <v>0</v>
      </c>
      <c r="FQ262" s="108">
        <f t="shared" si="946"/>
        <v>0</v>
      </c>
      <c r="FR262" s="108">
        <f t="shared" si="947"/>
        <v>0</v>
      </c>
      <c r="FS262" s="108">
        <v>0</v>
      </c>
      <c r="FT262" s="110">
        <v>0</v>
      </c>
      <c r="FU262" s="253">
        <f t="shared" si="808"/>
        <v>45.181301187906897</v>
      </c>
      <c r="FV262" s="254">
        <f t="shared" si="809"/>
        <v>24.683320914720401</v>
      </c>
      <c r="FW262" s="254">
        <f t="shared" si="810"/>
        <v>5.5357898562117178</v>
      </c>
      <c r="FX262" s="254">
        <f t="shared" si="811"/>
        <v>40.777333333333324</v>
      </c>
      <c r="FY262" s="254">
        <f t="shared" si="812"/>
        <v>0</v>
      </c>
      <c r="FZ262" s="254">
        <f t="shared" si="813"/>
        <v>0</v>
      </c>
      <c r="GA262" s="254">
        <f t="shared" si="948"/>
        <v>0</v>
      </c>
      <c r="GB262" s="254">
        <f t="shared" si="949"/>
        <v>0</v>
      </c>
      <c r="GC262" s="254">
        <f t="shared" si="950"/>
        <v>0</v>
      </c>
      <c r="GD262" s="254">
        <f t="shared" si="951"/>
        <v>0</v>
      </c>
      <c r="GE262" s="254">
        <f t="shared" si="814"/>
        <v>24.925746154446145</v>
      </c>
      <c r="GF262" s="255">
        <f t="shared" si="815"/>
        <v>9.5163208619183006</v>
      </c>
      <c r="GG262" s="255">
        <f t="shared" si="816"/>
        <v>2.4670007998901529</v>
      </c>
      <c r="GH262" s="254">
        <f t="shared" si="817"/>
        <v>10.300554875603147</v>
      </c>
      <c r="GI262" s="255">
        <f t="shared" si="818"/>
        <v>7.3548738841400931</v>
      </c>
      <c r="GJ262" s="256">
        <f t="shared" si="819"/>
        <v>0.19926423406854293</v>
      </c>
      <c r="GK262" s="253">
        <f t="shared" si="952"/>
        <v>151.40404632222163</v>
      </c>
      <c r="GL262" s="257">
        <f t="shared" si="953"/>
        <v>190.76909836599924</v>
      </c>
      <c r="GM262" s="221">
        <f t="shared" si="954"/>
        <v>190.76909836599924</v>
      </c>
      <c r="GN262" s="222">
        <f t="shared" si="955"/>
        <v>78.186144876796263</v>
      </c>
      <c r="GO262" s="222">
        <f t="shared" si="956"/>
        <v>10.334589161614721</v>
      </c>
      <c r="GP262" s="55">
        <f t="shared" si="957"/>
        <v>0.40984701163074411</v>
      </c>
      <c r="GQ262" s="56">
        <f t="shared" si="958"/>
        <v>5.4173287236423055E-2</v>
      </c>
      <c r="GR262" s="258">
        <f t="shared" si="959"/>
        <v>1.0726144689154595</v>
      </c>
      <c r="GS262" s="227">
        <f t="shared" si="820"/>
        <v>190.76909836599924</v>
      </c>
      <c r="GT262" s="222">
        <f t="shared" si="1047"/>
        <v>78.186144876796263</v>
      </c>
      <c r="GU262" s="222">
        <f t="shared" si="1048"/>
        <v>10.334589161614721</v>
      </c>
      <c r="GV262" s="37">
        <f t="shared" si="1013"/>
        <v>0.40984701163074411</v>
      </c>
      <c r="GW262" s="228">
        <f t="shared" si="1014"/>
        <v>5.4173287236423055E-2</v>
      </c>
      <c r="GX262" s="258">
        <f t="shared" si="960"/>
        <v>1.0726144689154595</v>
      </c>
      <c r="GY262" s="221">
        <f t="shared" si="1019"/>
        <v>127.73369207839207</v>
      </c>
      <c r="GZ262" s="222">
        <f t="shared" si="961"/>
        <v>75.124024182252867</v>
      </c>
      <c r="HA262" s="222">
        <f t="shared" si="962"/>
        <v>4.3576726757675397</v>
      </c>
      <c r="HB262" s="55">
        <f t="shared" si="963"/>
        <v>0.58813006153574687</v>
      </c>
      <c r="HC262" s="56">
        <f t="shared" si="964"/>
        <v>3.4115295697341709E-2</v>
      </c>
      <c r="HD262" s="258">
        <f t="shared" si="965"/>
        <v>1.0974444399461698</v>
      </c>
      <c r="HE262" s="221">
        <f t="shared" si="966"/>
        <v>127.73369207839207</v>
      </c>
      <c r="HF262" s="222">
        <f t="shared" si="967"/>
        <v>75.124024182252867</v>
      </c>
      <c r="HG262" s="222">
        <f t="shared" si="968"/>
        <v>4.3576726757675397</v>
      </c>
      <c r="HH262" s="55">
        <f t="shared" si="969"/>
        <v>0.58813006153574687</v>
      </c>
      <c r="HI262" s="56">
        <f t="shared" si="970"/>
        <v>3.4115295697341709E-2</v>
      </c>
      <c r="HJ262" s="259">
        <f t="shared" si="971"/>
        <v>1.0974444399461698</v>
      </c>
      <c r="HK262" s="54">
        <f t="shared" si="821"/>
        <v>1.8497954490839936</v>
      </c>
      <c r="HL262" s="55">
        <f t="shared" si="822"/>
        <v>0</v>
      </c>
      <c r="HM262" s="55">
        <f t="shared" si="823"/>
        <v>1.2676580725818207</v>
      </c>
      <c r="HN262" s="56">
        <f t="shared" si="824"/>
        <v>0</v>
      </c>
      <c r="HQ262" s="57">
        <f t="shared" si="825"/>
        <v>0</v>
      </c>
      <c r="HR262" s="58">
        <f t="shared" si="972"/>
        <v>0</v>
      </c>
      <c r="HS262" s="58">
        <f t="shared" si="826"/>
        <v>0</v>
      </c>
      <c r="HT262" s="58">
        <f t="shared" si="973"/>
        <v>0</v>
      </c>
      <c r="HU262" s="58">
        <f t="shared" si="827"/>
        <v>0</v>
      </c>
      <c r="HV262" s="55"/>
      <c r="HW262" s="56"/>
      <c r="HX262" s="260"/>
      <c r="HY262" s="57">
        <f t="shared" si="828"/>
        <v>0</v>
      </c>
      <c r="HZ262" s="58">
        <f t="shared" si="974"/>
        <v>0</v>
      </c>
      <c r="IA262" s="58">
        <f t="shared" si="829"/>
        <v>0</v>
      </c>
      <c r="IB262" s="58">
        <f t="shared" si="975"/>
        <v>0</v>
      </c>
      <c r="IC262" s="58">
        <f t="shared" si="830"/>
        <v>0</v>
      </c>
      <c r="ID262" s="55"/>
      <c r="IE262" s="56"/>
      <c r="IF262" s="260"/>
      <c r="IG262" s="57">
        <f t="shared" si="831"/>
        <v>2.4302545194788885</v>
      </c>
      <c r="IH262" s="58">
        <f t="shared" si="976"/>
        <v>2.8110754026812304</v>
      </c>
      <c r="II262" s="58">
        <f t="shared" si="832"/>
        <v>4.7435845125771285</v>
      </c>
      <c r="IJ262" s="58">
        <f t="shared" si="977"/>
        <v>5.4783657535753258</v>
      </c>
      <c r="IK262" s="58">
        <f t="shared" si="833"/>
        <v>50.028100228259667</v>
      </c>
      <c r="IL262" s="55">
        <f t="shared" si="834"/>
        <v>4.857778945013979E-2</v>
      </c>
      <c r="IM262" s="56">
        <f t="shared" si="835"/>
        <v>9.4818401876823458E-2</v>
      </c>
      <c r="IN262" s="260">
        <f t="shared" si="836"/>
        <v>1.0222995100575569</v>
      </c>
      <c r="IO262" s="57">
        <f t="shared" si="837"/>
        <v>0</v>
      </c>
      <c r="IP262" s="58">
        <f t="shared" si="978"/>
        <v>0</v>
      </c>
      <c r="IQ262" s="58">
        <f t="shared" si="838"/>
        <v>0</v>
      </c>
      <c r="IR262" s="58">
        <f t="shared" si="979"/>
        <v>0</v>
      </c>
      <c r="IS262" s="58">
        <f t="shared" si="839"/>
        <v>0</v>
      </c>
      <c r="IT262" s="55"/>
      <c r="IU262" s="56"/>
      <c r="IV262" s="260"/>
      <c r="IW262" s="57">
        <f t="shared" si="840"/>
        <v>0</v>
      </c>
      <c r="IX262" s="58">
        <f t="shared" si="980"/>
        <v>0</v>
      </c>
      <c r="IY262" s="58">
        <f t="shared" si="841"/>
        <v>0</v>
      </c>
      <c r="IZ262" s="58">
        <f t="shared" si="981"/>
        <v>0</v>
      </c>
      <c r="JA262" s="58">
        <f t="shared" si="842"/>
        <v>0</v>
      </c>
      <c r="JB262" s="55"/>
      <c r="JC262" s="56"/>
      <c r="JD262" s="260"/>
      <c r="JE262" s="57">
        <f t="shared" si="843"/>
        <v>0</v>
      </c>
      <c r="JF262" s="58">
        <f t="shared" si="982"/>
        <v>0</v>
      </c>
      <c r="JG262" s="58">
        <f t="shared" si="844"/>
        <v>0</v>
      </c>
      <c r="JH262" s="58">
        <f t="shared" si="983"/>
        <v>0</v>
      </c>
      <c r="JI262" s="58">
        <f t="shared" si="845"/>
        <v>0</v>
      </c>
      <c r="JJ262" s="55"/>
      <c r="JK262" s="56"/>
      <c r="JL262" s="260"/>
      <c r="JM262" s="57">
        <f t="shared" si="846"/>
        <v>16.363534133514992</v>
      </c>
      <c r="JN262" s="58">
        <f t="shared" si="984"/>
        <v>18.927699932236791</v>
      </c>
      <c r="JO262" s="58">
        <f t="shared" si="847"/>
        <v>1.576079912570838</v>
      </c>
      <c r="JP262" s="58">
        <f t="shared" si="985"/>
        <v>1.820214691028061</v>
      </c>
      <c r="JQ262" s="58">
        <f t="shared" si="848"/>
        <v>22.865695458964975</v>
      </c>
      <c r="JR262" s="55">
        <f t="shared" si="849"/>
        <v>0.71563684397359217</v>
      </c>
      <c r="JS262" s="56">
        <f t="shared" si="850"/>
        <v>6.8927705059279226E-2</v>
      </c>
      <c r="JT262" s="260">
        <f t="shared" si="851"/>
        <v>1.1228171949643442</v>
      </c>
      <c r="JU262" s="57">
        <f t="shared" si="852"/>
        <v>0</v>
      </c>
      <c r="JV262" s="58">
        <f t="shared" si="986"/>
        <v>0</v>
      </c>
      <c r="JW262" s="58">
        <f t="shared" si="853"/>
        <v>0</v>
      </c>
      <c r="JX262" s="58">
        <f t="shared" si="987"/>
        <v>0</v>
      </c>
      <c r="JY262" s="58">
        <f t="shared" si="854"/>
        <v>0</v>
      </c>
      <c r="JZ262" s="55"/>
      <c r="KA262" s="56"/>
      <c r="KB262" s="260"/>
      <c r="KC262" s="57">
        <f t="shared" si="855"/>
        <v>0</v>
      </c>
      <c r="KD262" s="58">
        <f t="shared" si="988"/>
        <v>0</v>
      </c>
      <c r="KE262" s="58">
        <f t="shared" si="856"/>
        <v>0</v>
      </c>
      <c r="KF262" s="58">
        <f t="shared" si="989"/>
        <v>0</v>
      </c>
      <c r="KG262" s="58">
        <f t="shared" si="857"/>
        <v>0</v>
      </c>
      <c r="KH262" s="55"/>
      <c r="KI262" s="56"/>
      <c r="KJ262" s="260"/>
      <c r="KK262" s="57">
        <f t="shared" si="858"/>
        <v>28.042650075926382</v>
      </c>
      <c r="KL262" s="58">
        <f t="shared" si="990"/>
        <v>32.436933342824048</v>
      </c>
      <c r="KM262" s="58">
        <f t="shared" si="859"/>
        <v>1.2328981360651718</v>
      </c>
      <c r="KN262" s="58">
        <f t="shared" si="991"/>
        <v>1.4238740573416671</v>
      </c>
      <c r="KO262" s="58">
        <f t="shared" si="860"/>
        <v>36.458088875513816</v>
      </c>
      <c r="KP262" s="55">
        <f t="shared" si="992"/>
        <v>0.76917498807131779</v>
      </c>
      <c r="KQ262" s="56">
        <f t="shared" si="993"/>
        <v>3.3816861335625788E-2</v>
      </c>
      <c r="KR262" s="260">
        <f t="shared" si="994"/>
        <v>1.1257679524516639</v>
      </c>
      <c r="KS262" s="57">
        <f t="shared" si="861"/>
        <v>0</v>
      </c>
      <c r="KT262" s="58">
        <f t="shared" si="995"/>
        <v>0</v>
      </c>
      <c r="KU262" s="58">
        <f t="shared" si="862"/>
        <v>0</v>
      </c>
      <c r="KV262" s="58">
        <f t="shared" si="996"/>
        <v>0</v>
      </c>
      <c r="KW262" s="58">
        <f t="shared" si="863"/>
        <v>0</v>
      </c>
      <c r="KX262" s="55"/>
      <c r="KY262" s="56"/>
      <c r="KZ262" s="260"/>
      <c r="LA262" s="57">
        <f t="shared" si="864"/>
        <v>15.172620564978358</v>
      </c>
      <c r="LB262" s="58">
        <f t="shared" si="997"/>
        <v>17.550170207510469</v>
      </c>
      <c r="LC262" s="58">
        <f t="shared" si="865"/>
        <v>0.64831550812394301</v>
      </c>
      <c r="LD262" s="58">
        <f t="shared" si="998"/>
        <v>0.74873958033234178</v>
      </c>
      <c r="LE262" s="58">
        <f t="shared" si="866"/>
        <v>41.157995092816499</v>
      </c>
      <c r="LF262" s="55">
        <f t="shared" si="999"/>
        <v>0.36864333480681394</v>
      </c>
      <c r="LG262" s="56">
        <f t="shared" si="1000"/>
        <v>1.5751872914652652E-2</v>
      </c>
      <c r="LH262" s="260">
        <f t="shared" si="1001"/>
        <v>1.0602063756787075</v>
      </c>
      <c r="LI262" s="57">
        <f t="shared" si="867"/>
        <v>0</v>
      </c>
      <c r="LJ262" s="58">
        <f t="shared" si="1002"/>
        <v>0</v>
      </c>
      <c r="LK262" s="58">
        <f t="shared" si="868"/>
        <v>0</v>
      </c>
      <c r="LL262" s="58">
        <f t="shared" si="1003"/>
        <v>0</v>
      </c>
      <c r="LM262" s="58">
        <f t="shared" si="869"/>
        <v>0</v>
      </c>
      <c r="LN262" s="55"/>
      <c r="LO262" s="56"/>
      <c r="LP262" s="260"/>
      <c r="LQ262" s="57">
        <f t="shared" si="870"/>
        <v>4.3436640066666643E-2</v>
      </c>
      <c r="LR262" s="58">
        <f t="shared" si="1004"/>
        <v>5.0243161565113312E-2</v>
      </c>
      <c r="LS262" s="58">
        <f t="shared" si="871"/>
        <v>1.1768208333333328E-3</v>
      </c>
      <c r="LT262" s="58">
        <f t="shared" si="1005"/>
        <v>1.359110380416666E-3</v>
      </c>
      <c r="LU262" s="58">
        <f t="shared" si="872"/>
        <v>0.89416666666666633</v>
      </c>
      <c r="LV262" s="55">
        <f t="shared" si="873"/>
        <v>4.857778945013979E-2</v>
      </c>
      <c r="LW262" s="56">
        <f t="shared" si="874"/>
        <v>1.3161090400745572E-3</v>
      </c>
      <c r="LX262" s="260">
        <f t="shared" si="875"/>
        <v>1.0078160048971445</v>
      </c>
      <c r="LY262" s="57">
        <f t="shared" si="876"/>
        <v>0</v>
      </c>
      <c r="LZ262" s="58">
        <f t="shared" si="1006"/>
        <v>0</v>
      </c>
      <c r="MA262" s="58">
        <f t="shared" si="877"/>
        <v>0</v>
      </c>
      <c r="MB262" s="58">
        <f t="shared" si="1007"/>
        <v>0</v>
      </c>
      <c r="MC262" s="58">
        <f t="shared" si="878"/>
        <v>0</v>
      </c>
      <c r="MD262" s="55"/>
      <c r="ME262" s="56"/>
      <c r="MF262" s="260"/>
      <c r="MG262" s="57">
        <f t="shared" si="879"/>
        <v>0</v>
      </c>
      <c r="MH262" s="58">
        <f t="shared" si="1008"/>
        <v>0</v>
      </c>
      <c r="MI262" s="58">
        <f t="shared" si="880"/>
        <v>0</v>
      </c>
      <c r="MJ262" s="58">
        <f t="shared" si="1009"/>
        <v>0</v>
      </c>
      <c r="MK262" s="58">
        <f t="shared" si="881"/>
        <v>0</v>
      </c>
      <c r="ML262" s="55"/>
      <c r="MM262" s="56"/>
      <c r="MN262" s="260"/>
      <c r="MO262" s="59">
        <v>1.7245669368550998</v>
      </c>
      <c r="MP262" s="60"/>
      <c r="MQ262" s="60">
        <v>1.1551</v>
      </c>
      <c r="MR262" s="61"/>
      <c r="MS262" s="59">
        <f t="shared" si="882"/>
        <v>1.0726144689154595</v>
      </c>
      <c r="MT262" s="60"/>
      <c r="MU262" s="60">
        <f t="shared" si="1010"/>
        <v>1.0974444399461698</v>
      </c>
      <c r="MV262" s="61"/>
      <c r="MW262" s="66">
        <f t="shared" si="1011"/>
        <v>1.8497954490839936</v>
      </c>
      <c r="MX262" s="67"/>
      <c r="MY262" s="67">
        <f t="shared" si="1012"/>
        <v>1.2676580725818207</v>
      </c>
      <c r="MZ262" s="261"/>
      <c r="NA262" s="59">
        <f t="shared" si="883"/>
        <v>1.0726462721133092</v>
      </c>
      <c r="NB262" s="60"/>
      <c r="NC262" s="60">
        <f t="shared" si="884"/>
        <v>1.0974673407380706</v>
      </c>
      <c r="ND262" s="262"/>
      <c r="NE262" s="62">
        <f t="shared" si="885"/>
        <v>1.8498502958274916</v>
      </c>
      <c r="NF262" s="63"/>
      <c r="NG262" s="63">
        <f t="shared" si="886"/>
        <v>1.2676845252865454</v>
      </c>
      <c r="NH262" s="64"/>
      <c r="NI262" s="238">
        <f t="shared" si="1015"/>
        <v>-5.4846743497982686E-5</v>
      </c>
      <c r="NJ262" s="238">
        <f t="shared" si="1016"/>
        <v>0</v>
      </c>
      <c r="NK262" s="238">
        <f t="shared" si="1017"/>
        <v>-2.6452704724677645E-5</v>
      </c>
      <c r="NL262" s="238">
        <f t="shared" si="1018"/>
        <v>0</v>
      </c>
      <c r="NM262" s="239">
        <f t="shared" si="887"/>
        <v>0</v>
      </c>
      <c r="NN262" s="240">
        <f t="shared" si="888"/>
        <v>0</v>
      </c>
      <c r="NO262" s="240">
        <f t="shared" si="1072"/>
        <v>0.5821657705409462</v>
      </c>
      <c r="NP262" s="240">
        <f t="shared" si="889"/>
        <v>0</v>
      </c>
      <c r="NQ262" s="240">
        <f>Q262*JD262</f>
        <v>0</v>
      </c>
      <c r="NR262" s="240">
        <f t="shared" si="890"/>
        <v>0</v>
      </c>
      <c r="NS262" s="240">
        <f t="shared" si="891"/>
        <v>0.29350441476367961</v>
      </c>
      <c r="NT262" s="240">
        <f t="shared" si="892"/>
        <v>0</v>
      </c>
      <c r="NU262" s="240">
        <f t="shared" si="893"/>
        <v>0</v>
      </c>
      <c r="NV262" s="240">
        <f t="shared" si="894"/>
        <v>0.4671937002674405</v>
      </c>
      <c r="NW262" s="240">
        <f t="shared" si="895"/>
        <v>0</v>
      </c>
      <c r="NX262" s="240">
        <f t="shared" si="896"/>
        <v>0.49670668700547449</v>
      </c>
      <c r="NY262" s="240">
        <f t="shared" si="897"/>
        <v>0</v>
      </c>
      <c r="NZ262" s="240">
        <f t="shared" si="898"/>
        <v>1.0279723249950875E-2</v>
      </c>
      <c r="OA262" s="240">
        <f t="shared" si="899"/>
        <v>0</v>
      </c>
      <c r="OB262" s="241">
        <f t="shared" si="900"/>
        <v>0</v>
      </c>
      <c r="OC262" s="4"/>
      <c r="OD262" s="4"/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136"/>
      <c r="OP262" s="13"/>
      <c r="OQ262" s="13"/>
      <c r="OR262" s="13"/>
      <c r="OS262" s="13"/>
      <c r="OT262" s="13"/>
    </row>
    <row r="263" spans="1:410" ht="15" customHeight="1">
      <c r="A263" s="242">
        <v>244</v>
      </c>
      <c r="B263" s="49" t="s">
        <v>313</v>
      </c>
      <c r="C263" s="50">
        <v>1</v>
      </c>
      <c r="D263" s="51">
        <v>211.4</v>
      </c>
      <c r="E263" s="52">
        <v>211.4</v>
      </c>
      <c r="F263" s="52"/>
      <c r="G263" s="52"/>
      <c r="H263" s="53"/>
      <c r="I263" s="57">
        <v>1.2811115482263062</v>
      </c>
      <c r="J263" s="58"/>
      <c r="K263" s="58">
        <v>0.94570000000000021</v>
      </c>
      <c r="L263" s="243"/>
      <c r="M263" s="1">
        <v>0</v>
      </c>
      <c r="N263" s="2">
        <v>0</v>
      </c>
      <c r="O263" s="2">
        <v>0.33541154822630609</v>
      </c>
      <c r="P263" s="2">
        <v>0</v>
      </c>
      <c r="Q263" s="2">
        <v>0</v>
      </c>
      <c r="R263" s="2">
        <v>0</v>
      </c>
      <c r="S263" s="2">
        <v>0.26140000000000002</v>
      </c>
      <c r="T263" s="2">
        <v>0</v>
      </c>
      <c r="U263" s="2">
        <v>0</v>
      </c>
      <c r="V263" s="2">
        <v>0.34970000000000001</v>
      </c>
      <c r="W263" s="2">
        <v>0</v>
      </c>
      <c r="X263" s="2">
        <v>0.32929999999999998</v>
      </c>
      <c r="Y263" s="2">
        <v>0</v>
      </c>
      <c r="Z263" s="2">
        <v>5.3E-3</v>
      </c>
      <c r="AA263" s="2">
        <v>0</v>
      </c>
      <c r="AB263" s="3">
        <v>0</v>
      </c>
      <c r="AC263" s="244">
        <v>0</v>
      </c>
      <c r="AD263" s="108">
        <v>0</v>
      </c>
      <c r="AE263" s="108">
        <v>0</v>
      </c>
      <c r="AF263" s="108">
        <f t="shared" si="901"/>
        <v>0</v>
      </c>
      <c r="AG263" s="108">
        <f t="shared" si="902"/>
        <v>0</v>
      </c>
      <c r="AH263" s="108">
        <v>0</v>
      </c>
      <c r="AI263" s="108">
        <v>0</v>
      </c>
      <c r="AJ263" s="108">
        <f t="shared" si="903"/>
        <v>0</v>
      </c>
      <c r="AK263" s="108">
        <f t="shared" si="904"/>
        <v>0</v>
      </c>
      <c r="AL263" s="108">
        <v>0</v>
      </c>
      <c r="AM263" s="245">
        <v>0</v>
      </c>
      <c r="AN263" s="244">
        <v>0</v>
      </c>
      <c r="AO263" s="108">
        <v>0</v>
      </c>
      <c r="AP263" s="108">
        <v>0</v>
      </c>
      <c r="AQ263" s="108">
        <f t="shared" si="905"/>
        <v>0</v>
      </c>
      <c r="AR263" s="108">
        <f t="shared" si="906"/>
        <v>0</v>
      </c>
      <c r="AS263" s="246">
        <v>0</v>
      </c>
      <c r="AT263" s="247">
        <v>0</v>
      </c>
      <c r="AU263" s="108">
        <v>0</v>
      </c>
      <c r="AV263" s="108">
        <f t="shared" si="907"/>
        <v>0</v>
      </c>
      <c r="AW263" s="108">
        <f t="shared" si="908"/>
        <v>0</v>
      </c>
      <c r="AX263" s="108">
        <v>0</v>
      </c>
      <c r="AY263" s="245">
        <v>0</v>
      </c>
      <c r="AZ263" s="248">
        <v>9</v>
      </c>
      <c r="BA263" s="108">
        <v>45.874499999999998</v>
      </c>
      <c r="BB263" s="108">
        <v>4.7840541716375995</v>
      </c>
      <c r="BC263" s="109">
        <v>3.8272433373100796</v>
      </c>
      <c r="BD263" s="109">
        <v>0.9568108343275199</v>
      </c>
      <c r="BE263" s="108">
        <v>1.7940206249999997</v>
      </c>
      <c r="BF263" s="109">
        <v>1.4352164999999999</v>
      </c>
      <c r="BG263" s="109">
        <v>0.35880412499999981</v>
      </c>
      <c r="BH263" s="108">
        <v>3.8290379601545443</v>
      </c>
      <c r="BI263" s="109">
        <f t="shared" si="909"/>
        <v>2.2410133888637298</v>
      </c>
      <c r="BJ263" s="108">
        <f t="shared" si="910"/>
        <v>7.4072739339189661E-2</v>
      </c>
      <c r="BK263" s="108">
        <v>2.8140806378396075</v>
      </c>
      <c r="BL263" s="245">
        <v>70.914832073558102</v>
      </c>
      <c r="BM263" s="244">
        <v>0</v>
      </c>
      <c r="BN263" s="108">
        <v>0</v>
      </c>
      <c r="BO263" s="108">
        <v>0</v>
      </c>
      <c r="BP263" s="108">
        <f t="shared" si="911"/>
        <v>0</v>
      </c>
      <c r="BQ263" s="108">
        <f t="shared" si="912"/>
        <v>0</v>
      </c>
      <c r="BR263" s="108">
        <v>0</v>
      </c>
      <c r="BS263" s="108">
        <v>0</v>
      </c>
      <c r="BT263" s="108">
        <f t="shared" si="913"/>
        <v>0</v>
      </c>
      <c r="BU263" s="108">
        <f t="shared" si="914"/>
        <v>0</v>
      </c>
      <c r="BV263" s="108">
        <v>0</v>
      </c>
      <c r="BW263" s="245">
        <v>0</v>
      </c>
      <c r="BX263" s="107">
        <v>0</v>
      </c>
      <c r="BY263" s="108">
        <v>0</v>
      </c>
      <c r="BZ263" s="109">
        <f t="shared" si="915"/>
        <v>0</v>
      </c>
      <c r="CA263" s="109">
        <f t="shared" si="916"/>
        <v>0</v>
      </c>
      <c r="CB263" s="108">
        <v>0</v>
      </c>
      <c r="CC263" s="110">
        <v>0</v>
      </c>
      <c r="CD263" s="244">
        <v>0</v>
      </c>
      <c r="CE263" s="108">
        <v>0</v>
      </c>
      <c r="CF263" s="109">
        <f t="shared" si="917"/>
        <v>0</v>
      </c>
      <c r="CG263" s="109">
        <f t="shared" si="918"/>
        <v>0</v>
      </c>
      <c r="CH263" s="108">
        <v>0</v>
      </c>
      <c r="CI263" s="245">
        <v>0</v>
      </c>
      <c r="CJ263" s="249">
        <v>19.721344430477849</v>
      </c>
      <c r="CK263" s="250">
        <v>4.3386957747051271</v>
      </c>
      <c r="CL263" s="250">
        <v>3.3615436785191446</v>
      </c>
      <c r="CM263" s="251">
        <v>3.3615436785191446</v>
      </c>
      <c r="CN263" s="252">
        <f t="shared" si="806"/>
        <v>1.6385844660941571</v>
      </c>
      <c r="CO263" s="250">
        <v>13.273510032966408</v>
      </c>
      <c r="CP263" s="252">
        <f t="shared" si="919"/>
        <v>1.3137323820028173</v>
      </c>
      <c r="CQ263" s="250">
        <v>4.1538122297165074</v>
      </c>
      <c r="CR263" s="250">
        <v>2.9707418559168022</v>
      </c>
      <c r="CS263" s="252">
        <f t="shared" si="920"/>
        <v>5.7469001202710542E-2</v>
      </c>
      <c r="CT263" s="252">
        <f t="shared" si="921"/>
        <v>1.738680144528715</v>
      </c>
      <c r="CU263" s="250">
        <f t="shared" si="807"/>
        <v>43.665835772585325</v>
      </c>
      <c r="CV263" s="245">
        <f t="shared" si="922"/>
        <v>55.01895307345751</v>
      </c>
      <c r="CW263" s="244">
        <v>0</v>
      </c>
      <c r="CX263" s="108">
        <v>0</v>
      </c>
      <c r="CY263" s="108">
        <f t="shared" si="923"/>
        <v>0</v>
      </c>
      <c r="CZ263" s="108">
        <f t="shared" si="924"/>
        <v>0</v>
      </c>
      <c r="DA263" s="108">
        <v>0</v>
      </c>
      <c r="DB263" s="245">
        <v>0</v>
      </c>
      <c r="DC263" s="244">
        <v>0</v>
      </c>
      <c r="DD263" s="108">
        <v>0</v>
      </c>
      <c r="DE263" s="108">
        <f t="shared" si="925"/>
        <v>0</v>
      </c>
      <c r="DF263" s="108">
        <f t="shared" si="926"/>
        <v>0</v>
      </c>
      <c r="DG263" s="108">
        <v>0</v>
      </c>
      <c r="DH263" s="245">
        <v>0</v>
      </c>
      <c r="DI263" s="107">
        <v>28.624155772080002</v>
      </c>
      <c r="DJ263" s="108">
        <v>6.2973142698576003</v>
      </c>
      <c r="DK263" s="108">
        <v>0.49414014499263303</v>
      </c>
      <c r="DL263" s="108">
        <v>19.265573914865762</v>
      </c>
      <c r="DM263" s="108">
        <f t="shared" si="927"/>
        <v>1.9067909126499241</v>
      </c>
      <c r="DN263" s="108">
        <f t="shared" si="928"/>
        <v>6.0289687009180915</v>
      </c>
      <c r="DO263" s="108">
        <v>3.9917264394311078</v>
      </c>
      <c r="DP263" s="108">
        <f t="shared" si="929"/>
        <v>7.7219947970794789E-2</v>
      </c>
      <c r="DQ263" s="108">
        <f t="shared" si="930"/>
        <v>2.3362297497529658</v>
      </c>
      <c r="DR263" s="108">
        <v>2.9336455270613557</v>
      </c>
      <c r="DS263" s="110">
        <v>73.927867281946149</v>
      </c>
      <c r="DT263" s="244">
        <v>0</v>
      </c>
      <c r="DU263" s="108">
        <v>0</v>
      </c>
      <c r="DV263" s="108">
        <v>0</v>
      </c>
      <c r="DW263" s="108">
        <f t="shared" si="931"/>
        <v>0</v>
      </c>
      <c r="DX263" s="108">
        <f t="shared" si="932"/>
        <v>0</v>
      </c>
      <c r="DY263" s="108">
        <v>0</v>
      </c>
      <c r="DZ263" s="108">
        <v>0</v>
      </c>
      <c r="EA263" s="108"/>
      <c r="EB263" s="108">
        <v>0</v>
      </c>
      <c r="EC263" s="108">
        <f t="shared" si="933"/>
        <v>0</v>
      </c>
      <c r="ED263" s="108">
        <f t="shared" si="934"/>
        <v>0</v>
      </c>
      <c r="EE263" s="108">
        <v>0</v>
      </c>
      <c r="EF263" s="245">
        <v>0</v>
      </c>
      <c r="EG263" s="249">
        <v>11.876027888888901</v>
      </c>
      <c r="EH263" s="250">
        <v>2.61272613555556</v>
      </c>
      <c r="EI263" s="250">
        <v>29.009758373517855</v>
      </c>
      <c r="EJ263" s="250">
        <v>7.9931961987003399</v>
      </c>
      <c r="EK263" s="250">
        <f t="shared" si="935"/>
        <v>0.79111860057016747</v>
      </c>
      <c r="EL263" s="250">
        <v>2.5013908184212843</v>
      </c>
      <c r="EM263" s="250">
        <v>3.7588947275563749</v>
      </c>
      <c r="EN263" s="250">
        <f t="shared" si="936"/>
        <v>7.2715818504578075E-2</v>
      </c>
      <c r="EO263" s="250">
        <f t="shared" si="937"/>
        <v>2.1999607994074646</v>
      </c>
      <c r="EP263" s="250">
        <v>55.250603324219028</v>
      </c>
      <c r="EQ263" s="245">
        <v>69.615760188515978</v>
      </c>
      <c r="ER263" s="244">
        <v>0</v>
      </c>
      <c r="ES263" s="108">
        <v>0</v>
      </c>
      <c r="ET263" s="108">
        <v>0</v>
      </c>
      <c r="EU263" s="108">
        <f t="shared" si="938"/>
        <v>0</v>
      </c>
      <c r="EV263" s="108">
        <f t="shared" si="939"/>
        <v>0</v>
      </c>
      <c r="EW263" s="108">
        <v>0</v>
      </c>
      <c r="EX263" s="108">
        <v>0</v>
      </c>
      <c r="EY263" s="108">
        <f t="shared" si="940"/>
        <v>0</v>
      </c>
      <c r="EZ263" s="108">
        <f t="shared" si="941"/>
        <v>0</v>
      </c>
      <c r="FA263" s="108">
        <v>0</v>
      </c>
      <c r="FB263" s="245">
        <v>0</v>
      </c>
      <c r="FC263" s="244">
        <v>0.83333333333333293</v>
      </c>
      <c r="FD263" s="108">
        <v>6.0833333333333302E-2</v>
      </c>
      <c r="FE263" s="108">
        <f t="shared" si="942"/>
        <v>1.1768208333333328E-3</v>
      </c>
      <c r="FF263" s="108">
        <f t="shared" si="943"/>
        <v>3.5603803333333316E-2</v>
      </c>
      <c r="FG263" s="108">
        <v>4.4708333333333301E-2</v>
      </c>
      <c r="FH263" s="245">
        <v>1.1266499999999995</v>
      </c>
      <c r="FI263" s="244">
        <v>0</v>
      </c>
      <c r="FJ263" s="108">
        <v>0</v>
      </c>
      <c r="FK263" s="108">
        <f t="shared" si="944"/>
        <v>0</v>
      </c>
      <c r="FL263" s="108">
        <f t="shared" si="945"/>
        <v>0</v>
      </c>
      <c r="FM263" s="108">
        <v>0</v>
      </c>
      <c r="FN263" s="245">
        <v>0</v>
      </c>
      <c r="FO263" s="244">
        <v>0</v>
      </c>
      <c r="FP263" s="108">
        <v>0</v>
      </c>
      <c r="FQ263" s="108">
        <f t="shared" si="946"/>
        <v>0</v>
      </c>
      <c r="FR263" s="108">
        <f t="shared" si="947"/>
        <v>0</v>
      </c>
      <c r="FS263" s="108">
        <v>0</v>
      </c>
      <c r="FT263" s="110">
        <v>0</v>
      </c>
      <c r="FU263" s="253">
        <f t="shared" si="808"/>
        <v>73.470264271565043</v>
      </c>
      <c r="FV263" s="254">
        <f t="shared" si="809"/>
        <v>33.375806023596333</v>
      </c>
      <c r="FW263" s="254">
        <f t="shared" si="810"/>
        <v>6.9010443034042366</v>
      </c>
      <c r="FX263" s="254">
        <f t="shared" si="811"/>
        <v>45.874499999999998</v>
      </c>
      <c r="FY263" s="254">
        <f t="shared" si="812"/>
        <v>0</v>
      </c>
      <c r="FZ263" s="254">
        <f t="shared" si="813"/>
        <v>0</v>
      </c>
      <c r="GA263" s="254">
        <f t="shared" si="948"/>
        <v>0</v>
      </c>
      <c r="GB263" s="254">
        <f t="shared" si="949"/>
        <v>0</v>
      </c>
      <c r="GC263" s="254">
        <f t="shared" si="950"/>
        <v>0</v>
      </c>
      <c r="GD263" s="254">
        <f t="shared" si="951"/>
        <v>0</v>
      </c>
      <c r="GE263" s="254">
        <f t="shared" si="814"/>
        <v>40.532280146532507</v>
      </c>
      <c r="GF263" s="255">
        <f t="shared" si="815"/>
        <v>15.47468953384818</v>
      </c>
      <c r="GG263" s="255">
        <f t="shared" si="816"/>
        <v>4.0116418952229091</v>
      </c>
      <c r="GH263" s="254">
        <f t="shared" si="817"/>
        <v>14.611234316392162</v>
      </c>
      <c r="GI263" s="255">
        <f t="shared" si="818"/>
        <v>10.432815220781176</v>
      </c>
      <c r="GJ263" s="256">
        <f t="shared" si="819"/>
        <v>0.2826543278506064</v>
      </c>
      <c r="GK263" s="253">
        <f t="shared" si="952"/>
        <v>214.76512906149028</v>
      </c>
      <c r="GL263" s="257">
        <f t="shared" si="953"/>
        <v>270.60406261747772</v>
      </c>
      <c r="GM263" s="221">
        <f t="shared" si="954"/>
        <v>270.60406261747772</v>
      </c>
      <c r="GN263" s="222">
        <f t="shared" si="955"/>
        <v>125.21598897300494</v>
      </c>
      <c r="GO263" s="222">
        <f t="shared" si="956"/>
        <v>14.106129063361967</v>
      </c>
      <c r="GP263" s="55">
        <f t="shared" si="957"/>
        <v>0.46272767585905977</v>
      </c>
      <c r="GQ263" s="56">
        <f t="shared" si="958"/>
        <v>5.2128297435438738E-2</v>
      </c>
      <c r="GR263" s="258">
        <f t="shared" si="959"/>
        <v>1.0805841000798642</v>
      </c>
      <c r="GS263" s="227">
        <f t="shared" si="820"/>
        <v>270.60406261747772</v>
      </c>
      <c r="GT263" s="222">
        <f t="shared" si="1047"/>
        <v>125.21598897300494</v>
      </c>
      <c r="GU263" s="222">
        <f t="shared" si="1048"/>
        <v>14.106129063361967</v>
      </c>
      <c r="GV263" s="37">
        <f t="shared" si="1013"/>
        <v>0.46272767585905977</v>
      </c>
      <c r="GW263" s="228">
        <f t="shared" si="1014"/>
        <v>5.2128297435438738E-2</v>
      </c>
      <c r="GX263" s="258">
        <f t="shared" si="960"/>
        <v>1.0805841000798642</v>
      </c>
      <c r="GY263" s="221">
        <f t="shared" si="1019"/>
        <v>199.68923054391962</v>
      </c>
      <c r="GZ263" s="222">
        <f t="shared" si="961"/>
        <v>121.77110319164362</v>
      </c>
      <c r="HA263" s="222">
        <f t="shared" si="962"/>
        <v>7.3820980167838881</v>
      </c>
      <c r="HB263" s="55">
        <f t="shared" si="963"/>
        <v>0.6098030567795758</v>
      </c>
      <c r="HC263" s="56">
        <f t="shared" si="964"/>
        <v>3.6967932605460517E-2</v>
      </c>
      <c r="HD263" s="258">
        <f t="shared" si="965"/>
        <v>1.1012824717579455</v>
      </c>
      <c r="HE263" s="221">
        <f t="shared" si="966"/>
        <v>199.68923054391962</v>
      </c>
      <c r="HF263" s="222">
        <f t="shared" si="967"/>
        <v>121.77110319164362</v>
      </c>
      <c r="HG263" s="222">
        <f t="shared" si="968"/>
        <v>7.3820980167838881</v>
      </c>
      <c r="HH263" s="55">
        <f t="shared" si="969"/>
        <v>0.6098030567795758</v>
      </c>
      <c r="HI263" s="56">
        <f t="shared" si="970"/>
        <v>3.6967932605460517E-2</v>
      </c>
      <c r="HJ263" s="259">
        <f t="shared" si="971"/>
        <v>1.1012824717579455</v>
      </c>
      <c r="HK263" s="54">
        <f t="shared" si="821"/>
        <v>1.3843487694420447</v>
      </c>
      <c r="HL263" s="55">
        <f t="shared" si="822"/>
        <v>0</v>
      </c>
      <c r="HM263" s="55">
        <f t="shared" si="823"/>
        <v>1.0414828335414892</v>
      </c>
      <c r="HN263" s="56">
        <f t="shared" si="824"/>
        <v>0</v>
      </c>
      <c r="HQ263" s="57">
        <f t="shared" si="825"/>
        <v>0</v>
      </c>
      <c r="HR263" s="58">
        <f t="shared" si="972"/>
        <v>0</v>
      </c>
      <c r="HS263" s="58">
        <f t="shared" si="826"/>
        <v>0</v>
      </c>
      <c r="HT263" s="58">
        <f t="shared" si="973"/>
        <v>0</v>
      </c>
      <c r="HU263" s="58">
        <f t="shared" si="827"/>
        <v>0</v>
      </c>
      <c r="HV263" s="55"/>
      <c r="HW263" s="56"/>
      <c r="HX263" s="260"/>
      <c r="HY263" s="57">
        <f t="shared" si="828"/>
        <v>0</v>
      </c>
      <c r="HZ263" s="58">
        <f t="shared" si="974"/>
        <v>0</v>
      </c>
      <c r="IA263" s="58">
        <f t="shared" si="829"/>
        <v>0</v>
      </c>
      <c r="IB263" s="58">
        <f t="shared" si="975"/>
        <v>0</v>
      </c>
      <c r="IC263" s="58">
        <f t="shared" si="830"/>
        <v>0</v>
      </c>
      <c r="ID263" s="55"/>
      <c r="IE263" s="56"/>
      <c r="IF263" s="260"/>
      <c r="IG263" s="57">
        <f t="shared" si="831"/>
        <v>2.7340363344137502</v>
      </c>
      <c r="IH263" s="58">
        <f t="shared" si="976"/>
        <v>3.1624598280163849</v>
      </c>
      <c r="II263" s="58">
        <f t="shared" si="832"/>
        <v>5.3365325766492697</v>
      </c>
      <c r="IJ263" s="58">
        <f t="shared" si="977"/>
        <v>6.1631614727722415</v>
      </c>
      <c r="IK263" s="58">
        <f t="shared" si="833"/>
        <v>56.281612756792143</v>
      </c>
      <c r="IL263" s="55">
        <f t="shared" si="834"/>
        <v>4.8577789450139783E-2</v>
      </c>
      <c r="IM263" s="56">
        <f t="shared" si="835"/>
        <v>9.481840187682343E-2</v>
      </c>
      <c r="IN263" s="260">
        <f t="shared" si="836"/>
        <v>1.0222995100575569</v>
      </c>
      <c r="IO263" s="57">
        <f t="shared" si="837"/>
        <v>0</v>
      </c>
      <c r="IP263" s="58">
        <f t="shared" si="978"/>
        <v>0</v>
      </c>
      <c r="IQ263" s="58">
        <f t="shared" si="838"/>
        <v>0</v>
      </c>
      <c r="IR263" s="58">
        <f t="shared" si="979"/>
        <v>0</v>
      </c>
      <c r="IS263" s="58">
        <f t="shared" si="839"/>
        <v>0</v>
      </c>
      <c r="IT263" s="55"/>
      <c r="IU263" s="56"/>
      <c r="IV263" s="260"/>
      <c r="IW263" s="57">
        <f t="shared" si="840"/>
        <v>0</v>
      </c>
      <c r="IX263" s="58">
        <f t="shared" si="980"/>
        <v>0</v>
      </c>
      <c r="IY263" s="58">
        <f t="shared" si="841"/>
        <v>0</v>
      </c>
      <c r="IZ263" s="58">
        <f t="shared" si="981"/>
        <v>0</v>
      </c>
      <c r="JA263" s="58">
        <f t="shared" si="842"/>
        <v>0</v>
      </c>
      <c r="JB263" s="55"/>
      <c r="JC263" s="56"/>
      <c r="JD263" s="260"/>
      <c r="JE263" s="57">
        <f t="shared" si="843"/>
        <v>0</v>
      </c>
      <c r="JF263" s="58">
        <f t="shared" si="982"/>
        <v>0</v>
      </c>
      <c r="JG263" s="58">
        <f t="shared" si="844"/>
        <v>0</v>
      </c>
      <c r="JH263" s="58">
        <f t="shared" si="983"/>
        <v>0</v>
      </c>
      <c r="JI263" s="58">
        <f t="shared" si="845"/>
        <v>0</v>
      </c>
      <c r="JJ263" s="55"/>
      <c r="JK263" s="56"/>
      <c r="JL263" s="260"/>
      <c r="JM263" s="57">
        <f t="shared" si="846"/>
        <v>31.248880901762146</v>
      </c>
      <c r="JN263" s="58">
        <f t="shared" si="984"/>
        <v>36.145580539068277</v>
      </c>
      <c r="JO263" s="58">
        <f t="shared" si="847"/>
        <v>3.0097858492996852</v>
      </c>
      <c r="JP263" s="58">
        <f t="shared" si="985"/>
        <v>3.4760016773562064</v>
      </c>
      <c r="JQ263" s="58">
        <f t="shared" si="848"/>
        <v>43.665835772585325</v>
      </c>
      <c r="JR263" s="55">
        <f t="shared" si="849"/>
        <v>0.71563684397359217</v>
      </c>
      <c r="JS263" s="56">
        <f t="shared" si="850"/>
        <v>6.8927705059279226E-2</v>
      </c>
      <c r="JT263" s="260">
        <f t="shared" si="851"/>
        <v>1.1228171949643442</v>
      </c>
      <c r="JU263" s="57">
        <f t="shared" si="852"/>
        <v>0</v>
      </c>
      <c r="JV263" s="58">
        <f t="shared" si="986"/>
        <v>0</v>
      </c>
      <c r="JW263" s="58">
        <f t="shared" si="853"/>
        <v>0</v>
      </c>
      <c r="JX263" s="58">
        <f t="shared" si="987"/>
        <v>0</v>
      </c>
      <c r="JY263" s="58">
        <f t="shared" si="854"/>
        <v>0</v>
      </c>
      <c r="JZ263" s="55"/>
      <c r="KA263" s="56"/>
      <c r="KB263" s="260"/>
      <c r="KC263" s="57">
        <f t="shared" si="855"/>
        <v>0</v>
      </c>
      <c r="KD263" s="58">
        <f t="shared" si="988"/>
        <v>0</v>
      </c>
      <c r="KE263" s="58">
        <f t="shared" si="856"/>
        <v>0</v>
      </c>
      <c r="KF263" s="58">
        <f t="shared" si="989"/>
        <v>0</v>
      </c>
      <c r="KG263" s="58">
        <f t="shared" si="857"/>
        <v>0</v>
      </c>
      <c r="KH263" s="55"/>
      <c r="KI263" s="56"/>
      <c r="KJ263" s="260"/>
      <c r="KK263" s="57">
        <f t="shared" si="858"/>
        <v>45.12701215175629</v>
      </c>
      <c r="KL263" s="58">
        <f t="shared" si="990"/>
        <v>52.198414955936506</v>
      </c>
      <c r="KM263" s="58">
        <f t="shared" si="859"/>
        <v>1.9840108606207187</v>
      </c>
      <c r="KN263" s="58">
        <f t="shared" si="991"/>
        <v>2.291334142930868</v>
      </c>
      <c r="KO263" s="58">
        <f t="shared" si="860"/>
        <v>58.672910541227097</v>
      </c>
      <c r="KP263" s="55">
        <f t="shared" si="992"/>
        <v>0.76912857629667697</v>
      </c>
      <c r="KQ263" s="56">
        <f t="shared" si="993"/>
        <v>3.3814768047455805E-2</v>
      </c>
      <c r="KR263" s="260">
        <f t="shared" si="994"/>
        <v>1.1257603554762403</v>
      </c>
      <c r="KS263" s="57">
        <f t="shared" si="861"/>
        <v>0</v>
      </c>
      <c r="KT263" s="58">
        <f t="shared" si="995"/>
        <v>0</v>
      </c>
      <c r="KU263" s="58">
        <f t="shared" si="862"/>
        <v>0</v>
      </c>
      <c r="KV263" s="58">
        <f t="shared" si="996"/>
        <v>0</v>
      </c>
      <c r="KW263" s="58">
        <f t="shared" si="863"/>
        <v>0</v>
      </c>
      <c r="KX263" s="55"/>
      <c r="KY263" s="56"/>
      <c r="KZ263" s="260"/>
      <c r="LA263" s="57">
        <f t="shared" si="864"/>
        <v>20.224402998195533</v>
      </c>
      <c r="LB263" s="58">
        <f t="shared" si="997"/>
        <v>23.393566948012776</v>
      </c>
      <c r="LC263" s="58">
        <f t="shared" si="865"/>
        <v>0.86383441907474556</v>
      </c>
      <c r="LD263" s="58">
        <f t="shared" si="998"/>
        <v>0.99764237058942373</v>
      </c>
      <c r="LE263" s="58">
        <f t="shared" si="866"/>
        <v>55.250603324219028</v>
      </c>
      <c r="LF263" s="55">
        <f t="shared" si="999"/>
        <v>0.36604854574194656</v>
      </c>
      <c r="LG263" s="56">
        <f t="shared" si="1000"/>
        <v>1.5634841379118206E-2</v>
      </c>
      <c r="LH263" s="260">
        <f t="shared" si="1001"/>
        <v>1.0597816440473884</v>
      </c>
      <c r="LI263" s="57">
        <f t="shared" si="867"/>
        <v>0</v>
      </c>
      <c r="LJ263" s="58">
        <f t="shared" si="1002"/>
        <v>0</v>
      </c>
      <c r="LK263" s="58">
        <f t="shared" si="868"/>
        <v>0</v>
      </c>
      <c r="LL263" s="58">
        <f t="shared" si="1003"/>
        <v>0</v>
      </c>
      <c r="LM263" s="58">
        <f t="shared" si="869"/>
        <v>0</v>
      </c>
      <c r="LN263" s="55"/>
      <c r="LO263" s="56"/>
      <c r="LP263" s="260"/>
      <c r="LQ263" s="57">
        <f t="shared" si="870"/>
        <v>4.3436640066666643E-2</v>
      </c>
      <c r="LR263" s="58">
        <f t="shared" si="1004"/>
        <v>5.0243161565113312E-2</v>
      </c>
      <c r="LS263" s="58">
        <f t="shared" si="871"/>
        <v>1.1768208333333328E-3</v>
      </c>
      <c r="LT263" s="58">
        <f t="shared" si="1005"/>
        <v>1.359110380416666E-3</v>
      </c>
      <c r="LU263" s="58">
        <f t="shared" si="872"/>
        <v>0.89416666666666633</v>
      </c>
      <c r="LV263" s="55">
        <f t="shared" si="873"/>
        <v>4.857778945013979E-2</v>
      </c>
      <c r="LW263" s="56">
        <f t="shared" si="874"/>
        <v>1.3161090400745572E-3</v>
      </c>
      <c r="LX263" s="260">
        <f t="shared" si="875"/>
        <v>1.0078160048971445</v>
      </c>
      <c r="LY263" s="57">
        <f t="shared" si="876"/>
        <v>0</v>
      </c>
      <c r="LZ263" s="58">
        <f t="shared" si="1006"/>
        <v>0</v>
      </c>
      <c r="MA263" s="58">
        <f t="shared" si="877"/>
        <v>0</v>
      </c>
      <c r="MB263" s="58">
        <f t="shared" si="1007"/>
        <v>0</v>
      </c>
      <c r="MC263" s="58">
        <f t="shared" si="878"/>
        <v>0</v>
      </c>
      <c r="MD263" s="55"/>
      <c r="ME263" s="56"/>
      <c r="MF263" s="260"/>
      <c r="MG263" s="57">
        <f t="shared" si="879"/>
        <v>0</v>
      </c>
      <c r="MH263" s="58">
        <f t="shared" si="1008"/>
        <v>0</v>
      </c>
      <c r="MI263" s="58">
        <f t="shared" si="880"/>
        <v>0</v>
      </c>
      <c r="MJ263" s="58">
        <f t="shared" si="1009"/>
        <v>0</v>
      </c>
      <c r="MK263" s="58">
        <f t="shared" si="881"/>
        <v>0</v>
      </c>
      <c r="ML263" s="55"/>
      <c r="MM263" s="56"/>
      <c r="MN263" s="260"/>
      <c r="MO263" s="59">
        <v>1.2811115482263062</v>
      </c>
      <c r="MP263" s="60"/>
      <c r="MQ263" s="60">
        <v>0.94570000000000021</v>
      </c>
      <c r="MR263" s="61"/>
      <c r="MS263" s="59">
        <f t="shared" si="882"/>
        <v>1.0805841000798642</v>
      </c>
      <c r="MT263" s="60"/>
      <c r="MU263" s="60">
        <f t="shared" si="1010"/>
        <v>1.1012824717579455</v>
      </c>
      <c r="MV263" s="61"/>
      <c r="MW263" s="66">
        <f t="shared" si="1011"/>
        <v>1.3843487694420447</v>
      </c>
      <c r="MX263" s="67"/>
      <c r="MY263" s="67">
        <f t="shared" si="1012"/>
        <v>1.0414828335414892</v>
      </c>
      <c r="MZ263" s="261"/>
      <c r="NA263" s="59">
        <f t="shared" si="883"/>
        <v>1.0806251763326762</v>
      </c>
      <c r="NB263" s="60"/>
      <c r="NC263" s="60">
        <f t="shared" si="884"/>
        <v>1.101311548360453</v>
      </c>
      <c r="ND263" s="262"/>
      <c r="NE263" s="62">
        <f t="shared" si="885"/>
        <v>1.3844013927038801</v>
      </c>
      <c r="NF263" s="63"/>
      <c r="NG263" s="63">
        <f t="shared" si="886"/>
        <v>1.0415103312844807</v>
      </c>
      <c r="NH263" s="64"/>
      <c r="NI263" s="238">
        <f t="shared" si="1015"/>
        <v>-5.2623261835416102E-5</v>
      </c>
      <c r="NJ263" s="238">
        <f t="shared" si="1016"/>
        <v>0</v>
      </c>
      <c r="NK263" s="238">
        <f t="shared" si="1017"/>
        <v>-2.7497742991489105E-5</v>
      </c>
      <c r="NL263" s="238">
        <f t="shared" si="1018"/>
        <v>0</v>
      </c>
      <c r="NM263" s="239">
        <f t="shared" si="887"/>
        <v>0</v>
      </c>
      <c r="NN263" s="240">
        <f t="shared" si="888"/>
        <v>0</v>
      </c>
      <c r="NO263" s="240">
        <f t="shared" si="1072"/>
        <v>0.34289106141939935</v>
      </c>
      <c r="NP263" s="240">
        <f t="shared" si="889"/>
        <v>0</v>
      </c>
      <c r="NQ263" s="240">
        <f>Q263*JD263</f>
        <v>0</v>
      </c>
      <c r="NR263" s="240">
        <f t="shared" si="890"/>
        <v>0</v>
      </c>
      <c r="NS263" s="240">
        <f t="shared" si="891"/>
        <v>0.29350441476367961</v>
      </c>
      <c r="NT263" s="240">
        <f t="shared" si="892"/>
        <v>0</v>
      </c>
      <c r="NU263" s="240">
        <f t="shared" si="893"/>
        <v>0</v>
      </c>
      <c r="NV263" s="240">
        <f t="shared" si="894"/>
        <v>0.39367839631004126</v>
      </c>
      <c r="NW263" s="240">
        <f t="shared" si="895"/>
        <v>0</v>
      </c>
      <c r="NX263" s="240">
        <f t="shared" si="896"/>
        <v>0.34898609538480496</v>
      </c>
      <c r="NY263" s="240">
        <f t="shared" si="897"/>
        <v>0</v>
      </c>
      <c r="NZ263" s="240">
        <f t="shared" si="898"/>
        <v>5.3414248259548661E-3</v>
      </c>
      <c r="OA263" s="240">
        <f t="shared" si="899"/>
        <v>0</v>
      </c>
      <c r="OB263" s="241">
        <f t="shared" si="900"/>
        <v>0</v>
      </c>
      <c r="OC263" s="4"/>
      <c r="OD263" s="4"/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136"/>
      <c r="OP263" s="13"/>
      <c r="OQ263" s="13"/>
      <c r="OR263" s="13"/>
      <c r="OS263" s="13"/>
      <c r="OT263" s="13"/>
    </row>
    <row r="264" spans="1:410" ht="15" customHeight="1">
      <c r="A264" s="242">
        <v>245</v>
      </c>
      <c r="B264" s="49" t="s">
        <v>314</v>
      </c>
      <c r="C264" s="50">
        <v>1</v>
      </c>
      <c r="D264" s="51">
        <v>117</v>
      </c>
      <c r="E264" s="52">
        <v>117</v>
      </c>
      <c r="F264" s="52"/>
      <c r="G264" s="52"/>
      <c r="H264" s="53"/>
      <c r="I264" s="57">
        <v>1.5335344466960146</v>
      </c>
      <c r="J264" s="58"/>
      <c r="K264" s="58">
        <v>0.99479999999999991</v>
      </c>
      <c r="L264" s="243"/>
      <c r="M264" s="1">
        <v>0</v>
      </c>
      <c r="N264" s="2">
        <v>0</v>
      </c>
      <c r="O264" s="2">
        <v>0.53873444669601467</v>
      </c>
      <c r="P264" s="2">
        <v>0</v>
      </c>
      <c r="Q264" s="2">
        <v>0</v>
      </c>
      <c r="R264" s="2">
        <v>0</v>
      </c>
      <c r="S264" s="2">
        <v>0.26129999999999998</v>
      </c>
      <c r="T264" s="2">
        <v>0</v>
      </c>
      <c r="U264" s="2">
        <v>0</v>
      </c>
      <c r="V264" s="2">
        <v>0.35420000000000001</v>
      </c>
      <c r="W264" s="2">
        <v>0</v>
      </c>
      <c r="X264" s="2">
        <v>0.36969999999999997</v>
      </c>
      <c r="Y264" s="2">
        <v>0</v>
      </c>
      <c r="Z264" s="2">
        <v>9.5999999999999992E-3</v>
      </c>
      <c r="AA264" s="2">
        <v>0</v>
      </c>
      <c r="AB264" s="3">
        <v>0</v>
      </c>
      <c r="AC264" s="244">
        <v>0</v>
      </c>
      <c r="AD264" s="108">
        <v>0</v>
      </c>
      <c r="AE264" s="108">
        <v>0</v>
      </c>
      <c r="AF264" s="108">
        <f t="shared" si="901"/>
        <v>0</v>
      </c>
      <c r="AG264" s="108">
        <f t="shared" si="902"/>
        <v>0</v>
      </c>
      <c r="AH264" s="108">
        <v>0</v>
      </c>
      <c r="AI264" s="108">
        <v>0</v>
      </c>
      <c r="AJ264" s="108">
        <f t="shared" si="903"/>
        <v>0</v>
      </c>
      <c r="AK264" s="108">
        <f t="shared" si="904"/>
        <v>0</v>
      </c>
      <c r="AL264" s="108">
        <v>0</v>
      </c>
      <c r="AM264" s="245">
        <v>0</v>
      </c>
      <c r="AN264" s="244">
        <v>0</v>
      </c>
      <c r="AO264" s="108">
        <v>0</v>
      </c>
      <c r="AP264" s="108">
        <v>0</v>
      </c>
      <c r="AQ264" s="108">
        <f t="shared" si="905"/>
        <v>0</v>
      </c>
      <c r="AR264" s="108">
        <f t="shared" si="906"/>
        <v>0</v>
      </c>
      <c r="AS264" s="246">
        <v>0</v>
      </c>
      <c r="AT264" s="247">
        <v>0</v>
      </c>
      <c r="AU264" s="108">
        <v>0</v>
      </c>
      <c r="AV264" s="108">
        <f t="shared" si="907"/>
        <v>0</v>
      </c>
      <c r="AW264" s="108">
        <f t="shared" si="908"/>
        <v>0</v>
      </c>
      <c r="AX264" s="108">
        <v>0</v>
      </c>
      <c r="AY264" s="245">
        <v>0</v>
      </c>
      <c r="AZ264" s="248">
        <v>8</v>
      </c>
      <c r="BA264" s="108">
        <v>40.777333333333324</v>
      </c>
      <c r="BB264" s="108">
        <v>4.2524925970111997</v>
      </c>
      <c r="BC264" s="109">
        <v>3.4019940776089599</v>
      </c>
      <c r="BD264" s="109">
        <v>0.85049851940223986</v>
      </c>
      <c r="BE264" s="108">
        <v>1.5946849999999999</v>
      </c>
      <c r="BF264" s="109">
        <v>1.2757480000000001</v>
      </c>
      <c r="BG264" s="109">
        <v>0.3189369999999998</v>
      </c>
      <c r="BH264" s="108">
        <v>3.4035892979151496</v>
      </c>
      <c r="BI264" s="109">
        <f t="shared" si="909"/>
        <v>1.9920119012122037</v>
      </c>
      <c r="BJ264" s="108">
        <f t="shared" si="910"/>
        <v>6.5842434968168578E-2</v>
      </c>
      <c r="BK264" s="108">
        <v>2.5014050114129835</v>
      </c>
      <c r="BL264" s="245">
        <v>63.035406287607181</v>
      </c>
      <c r="BM264" s="244">
        <v>0</v>
      </c>
      <c r="BN264" s="108">
        <v>0</v>
      </c>
      <c r="BO264" s="108">
        <v>0</v>
      </c>
      <c r="BP264" s="108">
        <f t="shared" si="911"/>
        <v>0</v>
      </c>
      <c r="BQ264" s="108">
        <f t="shared" si="912"/>
        <v>0</v>
      </c>
      <c r="BR264" s="108">
        <v>0</v>
      </c>
      <c r="BS264" s="108">
        <v>0</v>
      </c>
      <c r="BT264" s="108">
        <f t="shared" si="913"/>
        <v>0</v>
      </c>
      <c r="BU264" s="108">
        <f t="shared" si="914"/>
        <v>0</v>
      </c>
      <c r="BV264" s="108">
        <v>0</v>
      </c>
      <c r="BW264" s="245">
        <v>0</v>
      </c>
      <c r="BX264" s="107">
        <v>0</v>
      </c>
      <c r="BY264" s="108">
        <v>0</v>
      </c>
      <c r="BZ264" s="109">
        <f t="shared" si="915"/>
        <v>0</v>
      </c>
      <c r="CA264" s="109">
        <f t="shared" si="916"/>
        <v>0</v>
      </c>
      <c r="CB264" s="108">
        <v>0</v>
      </c>
      <c r="CC264" s="110">
        <v>0</v>
      </c>
      <c r="CD264" s="244">
        <v>0</v>
      </c>
      <c r="CE264" s="108">
        <v>0</v>
      </c>
      <c r="CF264" s="109">
        <f t="shared" si="917"/>
        <v>0</v>
      </c>
      <c r="CG264" s="109">
        <f t="shared" si="918"/>
        <v>0</v>
      </c>
      <c r="CH264" s="108">
        <v>0</v>
      </c>
      <c r="CI264" s="245">
        <v>0</v>
      </c>
      <c r="CJ264" s="249">
        <v>10.914840578835895</v>
      </c>
      <c r="CK264" s="250">
        <v>2.4012649273438966</v>
      </c>
      <c r="CL264" s="250">
        <v>1.8604570027754961</v>
      </c>
      <c r="CM264" s="251">
        <v>1.8604570027754961</v>
      </c>
      <c r="CN264" s="252">
        <f t="shared" si="806"/>
        <v>0.90687976600291553</v>
      </c>
      <c r="CO264" s="250">
        <v>7.3462661961072353</v>
      </c>
      <c r="CP264" s="252">
        <f t="shared" si="919"/>
        <v>0.72708935049351753</v>
      </c>
      <c r="CQ264" s="250">
        <v>2.298940543409798</v>
      </c>
      <c r="CR264" s="250">
        <v>1.6441664954695641</v>
      </c>
      <c r="CS264" s="252">
        <f t="shared" si="920"/>
        <v>3.1806400854858717E-2</v>
      </c>
      <c r="CT264" s="252">
        <f t="shared" si="921"/>
        <v>0.96227803647048082</v>
      </c>
      <c r="CU264" s="250">
        <f t="shared" si="807"/>
        <v>24.166995200532085</v>
      </c>
      <c r="CV264" s="245">
        <f t="shared" si="922"/>
        <v>30.450413952670431</v>
      </c>
      <c r="CW264" s="244">
        <v>0</v>
      </c>
      <c r="CX264" s="108">
        <v>0</v>
      </c>
      <c r="CY264" s="108">
        <f t="shared" si="923"/>
        <v>0</v>
      </c>
      <c r="CZ264" s="108">
        <f t="shared" si="924"/>
        <v>0</v>
      </c>
      <c r="DA264" s="108">
        <v>0</v>
      </c>
      <c r="DB264" s="245">
        <v>0</v>
      </c>
      <c r="DC264" s="244">
        <v>0</v>
      </c>
      <c r="DD264" s="108">
        <v>0</v>
      </c>
      <c r="DE264" s="108">
        <f t="shared" si="925"/>
        <v>0</v>
      </c>
      <c r="DF264" s="108">
        <f t="shared" si="926"/>
        <v>0</v>
      </c>
      <c r="DG264" s="108">
        <v>0</v>
      </c>
      <c r="DH264" s="245">
        <v>0</v>
      </c>
      <c r="DI264" s="107">
        <v>16.043425898267998</v>
      </c>
      <c r="DJ264" s="108">
        <v>3.5295536976189594</v>
      </c>
      <c r="DK264" s="108">
        <v>0.27593787232300981</v>
      </c>
      <c r="DL264" s="108">
        <v>10.79807593110697</v>
      </c>
      <c r="DM264" s="108">
        <f t="shared" si="927"/>
        <v>1.0687287672053813</v>
      </c>
      <c r="DN264" s="108">
        <f t="shared" si="928"/>
        <v>3.3791498818806152</v>
      </c>
      <c r="DO264" s="108">
        <v>2.2372305181501364</v>
      </c>
      <c r="DP264" s="108">
        <f t="shared" si="929"/>
        <v>4.3279224373614394E-2</v>
      </c>
      <c r="DQ264" s="108">
        <f t="shared" si="930"/>
        <v>1.309379430896694</v>
      </c>
      <c r="DR264" s="108">
        <v>1.6442111958733534</v>
      </c>
      <c r="DS264" s="110">
        <v>41.434122136008504</v>
      </c>
      <c r="DT264" s="244">
        <v>0</v>
      </c>
      <c r="DU264" s="108">
        <v>0</v>
      </c>
      <c r="DV264" s="108">
        <v>0</v>
      </c>
      <c r="DW264" s="108">
        <f t="shared" si="931"/>
        <v>0</v>
      </c>
      <c r="DX264" s="108">
        <f t="shared" si="932"/>
        <v>0</v>
      </c>
      <c r="DY264" s="108">
        <v>0</v>
      </c>
      <c r="DZ264" s="108">
        <v>0</v>
      </c>
      <c r="EA264" s="108"/>
      <c r="EB264" s="108">
        <v>0</v>
      </c>
      <c r="EC264" s="108">
        <f t="shared" si="933"/>
        <v>0</v>
      </c>
      <c r="ED264" s="108">
        <f t="shared" si="934"/>
        <v>0</v>
      </c>
      <c r="EE264" s="108">
        <v>0</v>
      </c>
      <c r="EF264" s="245">
        <v>0</v>
      </c>
      <c r="EG264" s="249">
        <v>7.51882972777776</v>
      </c>
      <c r="EH264" s="250">
        <v>1.6541425401111101</v>
      </c>
      <c r="EI264" s="250">
        <v>17.760972547501908</v>
      </c>
      <c r="EJ264" s="250">
        <v>5.0605709047700103</v>
      </c>
      <c r="EK264" s="250">
        <f t="shared" si="935"/>
        <v>0.50086494472870702</v>
      </c>
      <c r="EL264" s="250">
        <v>1.583655058938727</v>
      </c>
      <c r="EM264" s="250">
        <v>2.3355996475717422</v>
      </c>
      <c r="EN264" s="250">
        <f t="shared" si="936"/>
        <v>4.5182175182275353E-2</v>
      </c>
      <c r="EO264" s="250">
        <f t="shared" si="937"/>
        <v>1.3669517345350184</v>
      </c>
      <c r="EP264" s="250">
        <v>34.330115367732532</v>
      </c>
      <c r="EQ264" s="245">
        <v>43.255945363342988</v>
      </c>
      <c r="ER264" s="244">
        <v>0</v>
      </c>
      <c r="ES264" s="108">
        <v>0</v>
      </c>
      <c r="ET264" s="108">
        <v>0</v>
      </c>
      <c r="EU264" s="108">
        <f t="shared" si="938"/>
        <v>0</v>
      </c>
      <c r="EV264" s="108">
        <f t="shared" si="939"/>
        <v>0</v>
      </c>
      <c r="EW264" s="108">
        <v>0</v>
      </c>
      <c r="EX264" s="108">
        <v>0</v>
      </c>
      <c r="EY264" s="108">
        <f t="shared" si="940"/>
        <v>0</v>
      </c>
      <c r="EZ264" s="108">
        <f t="shared" si="941"/>
        <v>0</v>
      </c>
      <c r="FA264" s="108">
        <v>0</v>
      </c>
      <c r="FB264" s="245">
        <v>0</v>
      </c>
      <c r="FC264" s="244">
        <v>0.83333333333333293</v>
      </c>
      <c r="FD264" s="108">
        <v>6.0833333333333302E-2</v>
      </c>
      <c r="FE264" s="108">
        <f t="shared" si="942"/>
        <v>1.1768208333333328E-3</v>
      </c>
      <c r="FF264" s="108">
        <f t="shared" si="943"/>
        <v>3.5603803333333316E-2</v>
      </c>
      <c r="FG264" s="108">
        <v>4.4708333333333301E-2</v>
      </c>
      <c r="FH264" s="245">
        <v>1.1266499999999995</v>
      </c>
      <c r="FI264" s="244">
        <v>0</v>
      </c>
      <c r="FJ264" s="108">
        <v>0</v>
      </c>
      <c r="FK264" s="108">
        <f t="shared" si="944"/>
        <v>0</v>
      </c>
      <c r="FL264" s="108">
        <f t="shared" si="945"/>
        <v>0</v>
      </c>
      <c r="FM264" s="108">
        <v>0</v>
      </c>
      <c r="FN264" s="245">
        <v>0</v>
      </c>
      <c r="FO264" s="244">
        <v>0</v>
      </c>
      <c r="FP264" s="108">
        <v>0</v>
      </c>
      <c r="FQ264" s="108">
        <f t="shared" si="946"/>
        <v>0</v>
      </c>
      <c r="FR264" s="108">
        <f t="shared" si="947"/>
        <v>0</v>
      </c>
      <c r="FS264" s="108">
        <v>0</v>
      </c>
      <c r="FT264" s="110">
        <v>0</v>
      </c>
      <c r="FU264" s="253">
        <f t="shared" si="808"/>
        <v>42.062057369955625</v>
      </c>
      <c r="FV264" s="254">
        <f t="shared" si="809"/>
        <v>20.993256509333069</v>
      </c>
      <c r="FW264" s="254">
        <f t="shared" si="810"/>
        <v>5.5846218436118749</v>
      </c>
      <c r="FX264" s="254">
        <f t="shared" si="811"/>
        <v>40.777333333333324</v>
      </c>
      <c r="FY264" s="254">
        <f t="shared" si="812"/>
        <v>0</v>
      </c>
      <c r="FZ264" s="254">
        <f t="shared" si="813"/>
        <v>0</v>
      </c>
      <c r="GA264" s="254">
        <f t="shared" si="948"/>
        <v>0</v>
      </c>
      <c r="GB264" s="254">
        <f t="shared" si="949"/>
        <v>0</v>
      </c>
      <c r="GC264" s="254">
        <f t="shared" si="950"/>
        <v>0</v>
      </c>
      <c r="GD264" s="254">
        <f t="shared" si="951"/>
        <v>0</v>
      </c>
      <c r="GE264" s="254">
        <f t="shared" si="814"/>
        <v>23.204913031984216</v>
      </c>
      <c r="GF264" s="255">
        <f t="shared" si="815"/>
        <v>8.859329490759551</v>
      </c>
      <c r="GG264" s="255">
        <f t="shared" si="816"/>
        <v>2.296683062427606</v>
      </c>
      <c r="GH264" s="254">
        <f t="shared" si="817"/>
        <v>9.6814192924399247</v>
      </c>
      <c r="GI264" s="255">
        <f t="shared" si="818"/>
        <v>6.9127943858662304</v>
      </c>
      <c r="GJ264" s="256">
        <f t="shared" si="819"/>
        <v>0.18728705621225039</v>
      </c>
      <c r="GK264" s="253">
        <f t="shared" si="952"/>
        <v>142.30360138065802</v>
      </c>
      <c r="GL264" s="257">
        <f t="shared" si="953"/>
        <v>179.30253773962912</v>
      </c>
      <c r="GM264" s="221">
        <f t="shared" si="954"/>
        <v>179.30253773962912</v>
      </c>
      <c r="GN264" s="222">
        <f t="shared" si="955"/>
        <v>72.871068370692569</v>
      </c>
      <c r="GO264" s="222">
        <f t="shared" si="956"/>
        <v>10.166425872437179</v>
      </c>
      <c r="GP264" s="55">
        <f t="shared" si="957"/>
        <v>0.40641403791234093</v>
      </c>
      <c r="GQ264" s="56">
        <f t="shared" si="958"/>
        <v>5.6699843742313155E-2</v>
      </c>
      <c r="GR264" s="258">
        <f t="shared" si="959"/>
        <v>1.0724678855365481</v>
      </c>
      <c r="GS264" s="227">
        <f t="shared" si="820"/>
        <v>179.30253773962912</v>
      </c>
      <c r="GT264" s="222">
        <f t="shared" si="1047"/>
        <v>72.871068370692569</v>
      </c>
      <c r="GU264" s="222">
        <f t="shared" si="1048"/>
        <v>10.166425872437179</v>
      </c>
      <c r="GV264" s="37">
        <f t="shared" si="1013"/>
        <v>0.40641403791234093</v>
      </c>
      <c r="GW264" s="228">
        <f t="shared" si="1014"/>
        <v>5.6699843742313155E-2</v>
      </c>
      <c r="GX264" s="258">
        <f t="shared" si="960"/>
        <v>1.0724678855365481</v>
      </c>
      <c r="GY264" s="221">
        <f t="shared" si="1019"/>
        <v>116.26713145202194</v>
      </c>
      <c r="GZ264" s="222">
        <f t="shared" si="961"/>
        <v>69.808947676149174</v>
      </c>
      <c r="HA264" s="222">
        <f t="shared" si="962"/>
        <v>4.1895093865899975</v>
      </c>
      <c r="HB264" s="55">
        <f t="shared" si="963"/>
        <v>0.60041859469936343</v>
      </c>
      <c r="HC264" s="56">
        <f t="shared" si="964"/>
        <v>3.6033480264530425E-2</v>
      </c>
      <c r="HD264" s="258">
        <f t="shared" si="965"/>
        <v>1.0996671798823661</v>
      </c>
      <c r="HE264" s="221">
        <f t="shared" si="966"/>
        <v>116.26713145202194</v>
      </c>
      <c r="HF264" s="222">
        <f t="shared" si="967"/>
        <v>69.808947676149174</v>
      </c>
      <c r="HG264" s="222">
        <f t="shared" si="968"/>
        <v>4.1895093865899975</v>
      </c>
      <c r="HH264" s="55">
        <f t="shared" si="969"/>
        <v>0.60041859469936343</v>
      </c>
      <c r="HI264" s="56">
        <f t="shared" si="970"/>
        <v>3.6033480264530425E-2</v>
      </c>
      <c r="HJ264" s="259">
        <f t="shared" si="971"/>
        <v>1.0996671798823661</v>
      </c>
      <c r="HK264" s="54">
        <f t="shared" si="821"/>
        <v>1.6446664454455351</v>
      </c>
      <c r="HL264" s="55">
        <f t="shared" si="822"/>
        <v>0</v>
      </c>
      <c r="HM264" s="55">
        <f t="shared" si="823"/>
        <v>1.0939489105469777</v>
      </c>
      <c r="HN264" s="56">
        <f t="shared" si="824"/>
        <v>0</v>
      </c>
      <c r="HQ264" s="57">
        <f t="shared" si="825"/>
        <v>0</v>
      </c>
      <c r="HR264" s="58">
        <f t="shared" si="972"/>
        <v>0</v>
      </c>
      <c r="HS264" s="58">
        <f t="shared" si="826"/>
        <v>0</v>
      </c>
      <c r="HT264" s="58">
        <f t="shared" si="973"/>
        <v>0</v>
      </c>
      <c r="HU264" s="58">
        <f t="shared" si="827"/>
        <v>0</v>
      </c>
      <c r="HV264" s="55"/>
      <c r="HW264" s="56"/>
      <c r="HX264" s="260"/>
      <c r="HY264" s="57">
        <f t="shared" si="828"/>
        <v>0</v>
      </c>
      <c r="HZ264" s="58">
        <f t="shared" si="974"/>
        <v>0</v>
      </c>
      <c r="IA264" s="58">
        <f t="shared" si="829"/>
        <v>0</v>
      </c>
      <c r="IB264" s="58">
        <f t="shared" si="975"/>
        <v>0</v>
      </c>
      <c r="IC264" s="58">
        <f t="shared" si="830"/>
        <v>0</v>
      </c>
      <c r="ID264" s="55"/>
      <c r="IE264" s="56"/>
      <c r="IF264" s="260"/>
      <c r="IG264" s="57">
        <f t="shared" si="831"/>
        <v>2.4302545194788885</v>
      </c>
      <c r="IH264" s="58">
        <f t="shared" si="976"/>
        <v>2.8110754026812304</v>
      </c>
      <c r="II264" s="58">
        <f t="shared" si="832"/>
        <v>4.7435845125771285</v>
      </c>
      <c r="IJ264" s="58">
        <f t="shared" si="977"/>
        <v>5.4783657535753258</v>
      </c>
      <c r="IK264" s="58">
        <f t="shared" si="833"/>
        <v>50.028100228259667</v>
      </c>
      <c r="IL264" s="55">
        <f t="shared" si="834"/>
        <v>4.857778945013979E-2</v>
      </c>
      <c r="IM264" s="56">
        <f t="shared" si="835"/>
        <v>9.4818401876823458E-2</v>
      </c>
      <c r="IN264" s="260">
        <f t="shared" si="836"/>
        <v>1.0222995100575569</v>
      </c>
      <c r="IO264" s="57">
        <f t="shared" si="837"/>
        <v>0</v>
      </c>
      <c r="IP264" s="58">
        <f t="shared" si="978"/>
        <v>0</v>
      </c>
      <c r="IQ264" s="58">
        <f t="shared" si="838"/>
        <v>0</v>
      </c>
      <c r="IR264" s="58">
        <f t="shared" si="979"/>
        <v>0</v>
      </c>
      <c r="IS264" s="58">
        <f t="shared" si="839"/>
        <v>0</v>
      </c>
      <c r="IT264" s="55"/>
      <c r="IU264" s="56"/>
      <c r="IV264" s="260"/>
      <c r="IW264" s="57">
        <f t="shared" si="840"/>
        <v>0</v>
      </c>
      <c r="IX264" s="58">
        <f t="shared" si="980"/>
        <v>0</v>
      </c>
      <c r="IY264" s="58">
        <f t="shared" si="841"/>
        <v>0</v>
      </c>
      <c r="IZ264" s="58">
        <f t="shared" si="981"/>
        <v>0</v>
      </c>
      <c r="JA264" s="58">
        <f t="shared" si="842"/>
        <v>0</v>
      </c>
      <c r="JB264" s="55"/>
      <c r="JC264" s="56"/>
      <c r="JD264" s="260"/>
      <c r="JE264" s="57">
        <f t="shared" si="843"/>
        <v>0</v>
      </c>
      <c r="JF264" s="58">
        <f t="shared" si="982"/>
        <v>0</v>
      </c>
      <c r="JG264" s="58">
        <f t="shared" si="844"/>
        <v>0</v>
      </c>
      <c r="JH264" s="58">
        <f t="shared" si="983"/>
        <v>0</v>
      </c>
      <c r="JI264" s="58">
        <f t="shared" si="845"/>
        <v>0</v>
      </c>
      <c r="JJ264" s="55"/>
      <c r="JK264" s="56"/>
      <c r="JL264" s="260"/>
      <c r="JM264" s="57">
        <f t="shared" si="846"/>
        <v>17.294792173633731</v>
      </c>
      <c r="JN264" s="58">
        <f t="shared" si="984"/>
        <v>20.004886107242136</v>
      </c>
      <c r="JO264" s="58">
        <f t="shared" si="847"/>
        <v>1.6657755173512916</v>
      </c>
      <c r="JP264" s="58">
        <f t="shared" si="985"/>
        <v>1.9238041449890066</v>
      </c>
      <c r="JQ264" s="58">
        <f t="shared" si="848"/>
        <v>24.166995200532085</v>
      </c>
      <c r="JR264" s="55">
        <f t="shared" si="849"/>
        <v>0.71563684397359217</v>
      </c>
      <c r="JS264" s="56">
        <f t="shared" si="850"/>
        <v>6.8927705059279198E-2</v>
      </c>
      <c r="JT264" s="260">
        <f t="shared" si="851"/>
        <v>1.1228171949643442</v>
      </c>
      <c r="JU264" s="57">
        <f t="shared" si="852"/>
        <v>0</v>
      </c>
      <c r="JV264" s="58">
        <f t="shared" si="986"/>
        <v>0</v>
      </c>
      <c r="JW264" s="58">
        <f t="shared" si="853"/>
        <v>0</v>
      </c>
      <c r="JX264" s="58">
        <f t="shared" si="987"/>
        <v>0</v>
      </c>
      <c r="JY264" s="58">
        <f t="shared" si="854"/>
        <v>0</v>
      </c>
      <c r="JZ264" s="55"/>
      <c r="KA264" s="56"/>
      <c r="KB264" s="260"/>
      <c r="KC264" s="57">
        <f t="shared" si="855"/>
        <v>0</v>
      </c>
      <c r="KD264" s="58">
        <f t="shared" si="988"/>
        <v>0</v>
      </c>
      <c r="KE264" s="58">
        <f t="shared" si="856"/>
        <v>0</v>
      </c>
      <c r="KF264" s="58">
        <f t="shared" si="989"/>
        <v>0</v>
      </c>
      <c r="KG264" s="58">
        <f t="shared" si="857"/>
        <v>0</v>
      </c>
      <c r="KH264" s="55"/>
      <c r="KI264" s="56"/>
      <c r="KJ264" s="260"/>
      <c r="KK264" s="57">
        <f t="shared" si="858"/>
        <v>25.292985357475274</v>
      </c>
      <c r="KL264" s="58">
        <f t="shared" si="990"/>
        <v>29.256396162991653</v>
      </c>
      <c r="KM264" s="58">
        <f t="shared" si="859"/>
        <v>1.1120079915789958</v>
      </c>
      <c r="KN264" s="58">
        <f t="shared" si="991"/>
        <v>1.2842580294745822</v>
      </c>
      <c r="KO264" s="58">
        <f t="shared" si="860"/>
        <v>32.884223917467068</v>
      </c>
      <c r="KP264" s="55">
        <f t="shared" si="992"/>
        <v>0.76915257057474407</v>
      </c>
      <c r="KQ264" s="56">
        <f t="shared" si="993"/>
        <v>3.3815850249953198E-2</v>
      </c>
      <c r="KR264" s="260">
        <f t="shared" si="994"/>
        <v>1.1257642830127803</v>
      </c>
      <c r="KS264" s="57">
        <f t="shared" si="861"/>
        <v>0</v>
      </c>
      <c r="KT264" s="58">
        <f t="shared" si="995"/>
        <v>0</v>
      </c>
      <c r="KU264" s="58">
        <f t="shared" si="862"/>
        <v>0</v>
      </c>
      <c r="KV264" s="58">
        <f t="shared" si="996"/>
        <v>0</v>
      </c>
      <c r="KW264" s="58">
        <f t="shared" si="863"/>
        <v>0</v>
      </c>
      <c r="KX264" s="55"/>
      <c r="KY264" s="56"/>
      <c r="KZ264" s="260"/>
      <c r="LA264" s="57">
        <f t="shared" si="864"/>
        <v>12.772712555926839</v>
      </c>
      <c r="LB264" s="58">
        <f t="shared" si="997"/>
        <v>14.774196613440575</v>
      </c>
      <c r="LC264" s="58">
        <f t="shared" si="865"/>
        <v>0.54604711991098243</v>
      </c>
      <c r="LD264" s="58">
        <f t="shared" si="998"/>
        <v>0.63062981878519364</v>
      </c>
      <c r="LE264" s="58">
        <f t="shared" si="866"/>
        <v>34.330115367732532</v>
      </c>
      <c r="LF264" s="55">
        <f t="shared" si="999"/>
        <v>0.37205562577083945</v>
      </c>
      <c r="LG264" s="56">
        <f t="shared" si="1000"/>
        <v>1.5905775849044235E-2</v>
      </c>
      <c r="LH264" s="260">
        <f t="shared" si="1001"/>
        <v>1.0607649212373074</v>
      </c>
      <c r="LI264" s="57">
        <f t="shared" si="867"/>
        <v>0</v>
      </c>
      <c r="LJ264" s="58">
        <f t="shared" si="1002"/>
        <v>0</v>
      </c>
      <c r="LK264" s="58">
        <f t="shared" si="868"/>
        <v>0</v>
      </c>
      <c r="LL264" s="58">
        <f t="shared" si="1003"/>
        <v>0</v>
      </c>
      <c r="LM264" s="58">
        <f t="shared" si="869"/>
        <v>0</v>
      </c>
      <c r="LN264" s="55"/>
      <c r="LO264" s="56"/>
      <c r="LP264" s="260"/>
      <c r="LQ264" s="57">
        <f t="shared" si="870"/>
        <v>4.3436640066666643E-2</v>
      </c>
      <c r="LR264" s="58">
        <f t="shared" si="1004"/>
        <v>5.0243161565113312E-2</v>
      </c>
      <c r="LS264" s="58">
        <f t="shared" si="871"/>
        <v>1.1768208333333328E-3</v>
      </c>
      <c r="LT264" s="58">
        <f t="shared" si="1005"/>
        <v>1.359110380416666E-3</v>
      </c>
      <c r="LU264" s="58">
        <f t="shared" si="872"/>
        <v>0.89416666666666633</v>
      </c>
      <c r="LV264" s="55">
        <f t="shared" si="873"/>
        <v>4.857778945013979E-2</v>
      </c>
      <c r="LW264" s="56">
        <f t="shared" si="874"/>
        <v>1.3161090400745572E-3</v>
      </c>
      <c r="LX264" s="260">
        <f t="shared" si="875"/>
        <v>1.0078160048971445</v>
      </c>
      <c r="LY264" s="57">
        <f t="shared" si="876"/>
        <v>0</v>
      </c>
      <c r="LZ264" s="58">
        <f t="shared" si="1006"/>
        <v>0</v>
      </c>
      <c r="MA264" s="58">
        <f t="shared" si="877"/>
        <v>0</v>
      </c>
      <c r="MB264" s="58">
        <f t="shared" si="1007"/>
        <v>0</v>
      </c>
      <c r="MC264" s="58">
        <f t="shared" si="878"/>
        <v>0</v>
      </c>
      <c r="MD264" s="55"/>
      <c r="ME264" s="56"/>
      <c r="MF264" s="260"/>
      <c r="MG264" s="57">
        <f t="shared" si="879"/>
        <v>0</v>
      </c>
      <c r="MH264" s="58">
        <f t="shared" si="1008"/>
        <v>0</v>
      </c>
      <c r="MI264" s="58">
        <f t="shared" si="880"/>
        <v>0</v>
      </c>
      <c r="MJ264" s="58">
        <f t="shared" si="1009"/>
        <v>0</v>
      </c>
      <c r="MK264" s="58">
        <f t="shared" si="881"/>
        <v>0</v>
      </c>
      <c r="ML264" s="55"/>
      <c r="MM264" s="56"/>
      <c r="MN264" s="260"/>
      <c r="MO264" s="59">
        <v>1.5335344466960146</v>
      </c>
      <c r="MP264" s="60"/>
      <c r="MQ264" s="60">
        <v>0.99479999999999991</v>
      </c>
      <c r="MR264" s="61"/>
      <c r="MS264" s="59">
        <f t="shared" si="882"/>
        <v>1.0724678855365481</v>
      </c>
      <c r="MT264" s="60"/>
      <c r="MU264" s="60">
        <f t="shared" si="1010"/>
        <v>1.0996671798823661</v>
      </c>
      <c r="MV264" s="61"/>
      <c r="MW264" s="66">
        <f t="shared" si="1011"/>
        <v>1.6446664454455351</v>
      </c>
      <c r="MX264" s="67"/>
      <c r="MY264" s="67">
        <f t="shared" si="1012"/>
        <v>1.0939489105469777</v>
      </c>
      <c r="MZ264" s="261"/>
      <c r="NA264" s="59">
        <f t="shared" si="883"/>
        <v>1.0725064778086761</v>
      </c>
      <c r="NB264" s="60"/>
      <c r="NC264" s="60">
        <f t="shared" si="884"/>
        <v>1.099696086766943</v>
      </c>
      <c r="ND264" s="262"/>
      <c r="NE264" s="62">
        <f t="shared" si="885"/>
        <v>1.6447256280242197</v>
      </c>
      <c r="NF264" s="63"/>
      <c r="NG264" s="63">
        <f t="shared" si="886"/>
        <v>1.0939776671157548</v>
      </c>
      <c r="NH264" s="64"/>
      <c r="NI264" s="238">
        <f t="shared" si="1015"/>
        <v>-5.9182578684646714E-5</v>
      </c>
      <c r="NJ264" s="238">
        <f t="shared" si="1016"/>
        <v>0</v>
      </c>
      <c r="NK264" s="238">
        <f t="shared" si="1017"/>
        <v>-2.8756568777099645E-5</v>
      </c>
      <c r="NL264" s="238">
        <f t="shared" si="1018"/>
        <v>0</v>
      </c>
      <c r="NM264" s="239">
        <f t="shared" si="887"/>
        <v>0</v>
      </c>
      <c r="NN264" s="240">
        <f t="shared" si="888"/>
        <v>0</v>
      </c>
      <c r="NO264" s="240">
        <f t="shared" si="1072"/>
        <v>0.55074796090846478</v>
      </c>
      <c r="NP264" s="240">
        <f t="shared" si="889"/>
        <v>0</v>
      </c>
      <c r="NQ264" s="240">
        <f>Q264*JD264</f>
        <v>0</v>
      </c>
      <c r="NR264" s="240">
        <f t="shared" si="890"/>
        <v>0</v>
      </c>
      <c r="NS264" s="240">
        <f t="shared" si="891"/>
        <v>0.2933921330441831</v>
      </c>
      <c r="NT264" s="240">
        <f t="shared" si="892"/>
        <v>0</v>
      </c>
      <c r="NU264" s="240">
        <f t="shared" si="893"/>
        <v>0</v>
      </c>
      <c r="NV264" s="240">
        <f t="shared" si="894"/>
        <v>0.39874570904312678</v>
      </c>
      <c r="NW264" s="240">
        <f t="shared" si="895"/>
        <v>0</v>
      </c>
      <c r="NX264" s="240">
        <f t="shared" si="896"/>
        <v>0.39216479138143251</v>
      </c>
      <c r="NY264" s="240">
        <f t="shared" si="897"/>
        <v>0</v>
      </c>
      <c r="NZ264" s="240">
        <f t="shared" si="898"/>
        <v>9.6750336470125872E-3</v>
      </c>
      <c r="OA264" s="240">
        <f t="shared" si="899"/>
        <v>0</v>
      </c>
      <c r="OB264" s="241">
        <f t="shared" si="900"/>
        <v>0</v>
      </c>
      <c r="OC264" s="4"/>
      <c r="OD264" s="4"/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136"/>
      <c r="OP264" s="13"/>
      <c r="OQ264" s="13"/>
      <c r="OR264" s="13"/>
      <c r="OS264" s="13"/>
      <c r="OT264" s="13"/>
    </row>
    <row r="265" spans="1:410" ht="15" customHeight="1">
      <c r="A265" s="242">
        <v>246</v>
      </c>
      <c r="B265" s="49" t="s">
        <v>315</v>
      </c>
      <c r="C265" s="50">
        <v>9</v>
      </c>
      <c r="D265" s="51">
        <v>7430.7</v>
      </c>
      <c r="E265" s="52">
        <v>7430.7</v>
      </c>
      <c r="F265" s="52"/>
      <c r="G265" s="52"/>
      <c r="H265" s="53">
        <v>926.05</v>
      </c>
      <c r="I265" s="57">
        <v>3.4983080264598332</v>
      </c>
      <c r="J265" s="58">
        <v>4.0543080264598332</v>
      </c>
      <c r="K265" s="58">
        <v>2.8590000000000004</v>
      </c>
      <c r="L265" s="243">
        <v>3.2035000000000005</v>
      </c>
      <c r="M265" s="1">
        <v>0.34449999999999997</v>
      </c>
      <c r="N265" s="2">
        <v>0.6875</v>
      </c>
      <c r="O265" s="2">
        <v>0.29480802645983278</v>
      </c>
      <c r="P265" s="2">
        <v>1.54E-2</v>
      </c>
      <c r="Q265" s="2">
        <v>0.25059999999999999</v>
      </c>
      <c r="R265" s="2">
        <v>0</v>
      </c>
      <c r="S265" s="2">
        <v>0.62649999999999995</v>
      </c>
      <c r="T265" s="2">
        <v>2.3599999999999999E-2</v>
      </c>
      <c r="U265" s="2">
        <v>8.0000000000000004E-4</v>
      </c>
      <c r="V265" s="2">
        <v>2.7099999999999999E-2</v>
      </c>
      <c r="W265" s="2">
        <v>0.1055</v>
      </c>
      <c r="X265" s="2">
        <v>0.86760000000000004</v>
      </c>
      <c r="Y265" s="2">
        <v>0.16139999999999999</v>
      </c>
      <c r="Z265" s="2">
        <v>1E-4</v>
      </c>
      <c r="AA265" s="2">
        <v>0.34350000000000003</v>
      </c>
      <c r="AB265" s="3">
        <v>0.3054</v>
      </c>
      <c r="AC265" s="244">
        <v>986.97</v>
      </c>
      <c r="AD265" s="108">
        <v>217.13339999999999</v>
      </c>
      <c r="AE265" s="108">
        <v>664.28311941000004</v>
      </c>
      <c r="AF265" s="108">
        <f t="shared" si="901"/>
        <v>65.746757460485355</v>
      </c>
      <c r="AG265" s="108">
        <f t="shared" si="902"/>
        <v>207.88075938816542</v>
      </c>
      <c r="AH265" s="108">
        <v>24.783740722916701</v>
      </c>
      <c r="AI265" s="108">
        <v>138.20142910952796</v>
      </c>
      <c r="AJ265" s="108">
        <f t="shared" si="903"/>
        <v>2.6735066461238186</v>
      </c>
      <c r="AK265" s="108">
        <f t="shared" si="904"/>
        <v>80.884874012075215</v>
      </c>
      <c r="AL265" s="108">
        <v>101.56858446212223</v>
      </c>
      <c r="AM265" s="245">
        <v>2559.5283284454799</v>
      </c>
      <c r="AN265" s="244">
        <v>1905.56</v>
      </c>
      <c r="AO265" s="108">
        <v>419.22320000000002</v>
      </c>
      <c r="AP265" s="108">
        <v>1282.5428746800001</v>
      </c>
      <c r="AQ265" s="108">
        <f t="shared" si="905"/>
        <v>126.93839847857834</v>
      </c>
      <c r="AR265" s="108">
        <f t="shared" si="906"/>
        <v>401.35896720235922</v>
      </c>
      <c r="AS265" s="246">
        <v>171.20724732752501</v>
      </c>
      <c r="AT265" s="247">
        <v>23.36426251887131</v>
      </c>
      <c r="AU265" s="108">
        <v>275.83293250654924</v>
      </c>
      <c r="AV265" s="108">
        <f t="shared" si="907"/>
        <v>5.3359880793391952</v>
      </c>
      <c r="AW265" s="108">
        <f t="shared" si="908"/>
        <v>161.43618874224308</v>
      </c>
      <c r="AX265" s="108">
        <v>202.7183127257037</v>
      </c>
      <c r="AY265" s="245">
        <v>5108.5014806877325</v>
      </c>
      <c r="AZ265" s="248">
        <v>278</v>
      </c>
      <c r="BA265" s="108">
        <v>1417.0123333333331</v>
      </c>
      <c r="BB265" s="108">
        <v>147.77411774613921</v>
      </c>
      <c r="BC265" s="109">
        <v>118.21929419691138</v>
      </c>
      <c r="BD265" s="109">
        <v>29.554823549227834</v>
      </c>
      <c r="BE265" s="108">
        <v>55.41530375</v>
      </c>
      <c r="BF265" s="109">
        <v>44.332243000000005</v>
      </c>
      <c r="BG265" s="109">
        <v>11.083060749999994</v>
      </c>
      <c r="BH265" s="108">
        <v>118.27472810255146</v>
      </c>
      <c r="BI265" s="109">
        <f t="shared" si="909"/>
        <v>69.222413567124093</v>
      </c>
      <c r="BJ265" s="108">
        <f t="shared" si="910"/>
        <v>2.2880246151438581</v>
      </c>
      <c r="BK265" s="108">
        <v>86.923824146601191</v>
      </c>
      <c r="BL265" s="245">
        <v>2190.4803684943499</v>
      </c>
      <c r="BM265" s="244">
        <v>41.86</v>
      </c>
      <c r="BN265" s="108">
        <v>9.2091999999999992</v>
      </c>
      <c r="BO265" s="108">
        <v>28.173998579999999</v>
      </c>
      <c r="BP265" s="108">
        <f t="shared" si="911"/>
        <v>2.7884933354569199</v>
      </c>
      <c r="BQ265" s="108">
        <f t="shared" si="912"/>
        <v>8.8167711156251993</v>
      </c>
      <c r="BR265" s="108">
        <v>5.44546771890833</v>
      </c>
      <c r="BS265" s="108">
        <v>6.1822726398203081</v>
      </c>
      <c r="BT265" s="108">
        <f t="shared" si="913"/>
        <v>0.11959606421732387</v>
      </c>
      <c r="BU265" s="108">
        <f t="shared" si="914"/>
        <v>3.6182863433623522</v>
      </c>
      <c r="BV265" s="108">
        <v>4.5435469469364325</v>
      </c>
      <c r="BW265" s="245">
        <v>114.49738306279808</v>
      </c>
      <c r="BX265" s="107">
        <v>1205.25</v>
      </c>
      <c r="BY265" s="108">
        <v>87.983249999999998</v>
      </c>
      <c r="BZ265" s="109">
        <f t="shared" si="915"/>
        <v>51.493780760999996</v>
      </c>
      <c r="CA265" s="109">
        <f t="shared" si="916"/>
        <v>1.7020359712500002</v>
      </c>
      <c r="CB265" s="108">
        <v>64.661662500000006</v>
      </c>
      <c r="CC265" s="110">
        <v>1629.4738949999999</v>
      </c>
      <c r="CD265" s="244"/>
      <c r="CE265" s="108">
        <v>0</v>
      </c>
      <c r="CF265" s="109">
        <f t="shared" si="917"/>
        <v>0</v>
      </c>
      <c r="CG265" s="109">
        <f t="shared" si="918"/>
        <v>0</v>
      </c>
      <c r="CH265" s="108">
        <v>0</v>
      </c>
      <c r="CI265" s="245">
        <v>0</v>
      </c>
      <c r="CJ265" s="249">
        <v>1722.7743238389392</v>
      </c>
      <c r="CK265" s="250">
        <v>379.01035124456661</v>
      </c>
      <c r="CL265" s="250">
        <v>175.92100930358629</v>
      </c>
      <c r="CM265" s="251">
        <v>118.15810128652888</v>
      </c>
      <c r="CN265" s="252">
        <f t="shared" si="806"/>
        <v>57.596166472118497</v>
      </c>
      <c r="CO265" s="250">
        <v>1159.5184269827696</v>
      </c>
      <c r="CP265" s="252">
        <f t="shared" si="919"/>
        <v>114.76217679219265</v>
      </c>
      <c r="CQ265" s="250">
        <v>362.85969653998791</v>
      </c>
      <c r="CR265" s="250">
        <v>250.91736013000002</v>
      </c>
      <c r="CS265" s="252">
        <f t="shared" si="920"/>
        <v>4.8539963317148507</v>
      </c>
      <c r="CT265" s="252">
        <f t="shared" si="921"/>
        <v>146.85390152856485</v>
      </c>
      <c r="CU265" s="250">
        <f t="shared" si="807"/>
        <v>3688.1414714998614</v>
      </c>
      <c r="CV265" s="245">
        <f t="shared" si="922"/>
        <v>4647.0582540898258</v>
      </c>
      <c r="CW265" s="244">
        <v>130.13128</v>
      </c>
      <c r="CX265" s="108">
        <v>9.4995834400000003</v>
      </c>
      <c r="CY265" s="108">
        <f t="shared" si="923"/>
        <v>0.18376944164680001</v>
      </c>
      <c r="CZ265" s="108">
        <f t="shared" si="924"/>
        <v>5.5598022007619203</v>
      </c>
      <c r="DA265" s="108">
        <v>6.9815431720000003</v>
      </c>
      <c r="DB265" s="245">
        <v>175.9348879344</v>
      </c>
      <c r="DC265" s="244">
        <v>4.3523200000000006</v>
      </c>
      <c r="DD265" s="108">
        <v>0.31771936000000001</v>
      </c>
      <c r="DE265" s="108">
        <f t="shared" si="925"/>
        <v>6.1462810192000001E-3</v>
      </c>
      <c r="DF265" s="108">
        <f t="shared" si="926"/>
        <v>0.18595097438848002</v>
      </c>
      <c r="DG265" s="108">
        <v>0.233501968</v>
      </c>
      <c r="DH265" s="245">
        <v>5.8842495935999999</v>
      </c>
      <c r="DI265" s="107">
        <v>78.057660895567992</v>
      </c>
      <c r="DJ265" s="108">
        <v>17.17268539702496</v>
      </c>
      <c r="DK265" s="108">
        <v>1.2801249091515559</v>
      </c>
      <c r="DL265" s="108">
        <v>52.536942838744721</v>
      </c>
      <c r="DM265" s="108">
        <f t="shared" si="927"/>
        <v>5.19979138052192</v>
      </c>
      <c r="DN265" s="108">
        <f t="shared" si="928"/>
        <v>16.440910891956772</v>
      </c>
      <c r="DO265" s="108">
        <v>10.880461224955713</v>
      </c>
      <c r="DP265" s="108">
        <f t="shared" si="929"/>
        <v>0.21048252239676829</v>
      </c>
      <c r="DQ265" s="108">
        <f t="shared" si="930"/>
        <v>6.3679857802073805</v>
      </c>
      <c r="DR265" s="108">
        <v>7.9963937632722466</v>
      </c>
      <c r="DS265" s="110">
        <v>201.50912283446061</v>
      </c>
      <c r="DT265" s="244">
        <v>301.11</v>
      </c>
      <c r="DU265" s="108">
        <v>66.244200000000006</v>
      </c>
      <c r="DV265" s="108">
        <v>202.66298882999999</v>
      </c>
      <c r="DW265" s="108">
        <f t="shared" si="931"/>
        <v>20.058366656460421</v>
      </c>
      <c r="DX265" s="108">
        <f t="shared" si="932"/>
        <v>63.421355724460199</v>
      </c>
      <c r="DY265" s="108">
        <v>5.8185632125833298</v>
      </c>
      <c r="DZ265" s="108">
        <v>3.6139612163958299</v>
      </c>
      <c r="EA265" s="108"/>
      <c r="EB265" s="108">
        <v>42.299829067905478</v>
      </c>
      <c r="EC265" s="108">
        <f t="shared" si="933"/>
        <v>0.81829019331863151</v>
      </c>
      <c r="ED265" s="108">
        <f t="shared" si="934"/>
        <v>24.756736358914903</v>
      </c>
      <c r="EE265" s="108">
        <v>31.087477116344235</v>
      </c>
      <c r="EF265" s="245">
        <v>783.40442333187468</v>
      </c>
      <c r="EG265" s="249">
        <v>1411.4629833992062</v>
      </c>
      <c r="EH265" s="250">
        <v>310.52185634782529</v>
      </c>
      <c r="EI265" s="250">
        <v>2096.3026227560349</v>
      </c>
      <c r="EJ265" s="250">
        <v>949.98939536578598</v>
      </c>
      <c r="EK265" s="250">
        <f t="shared" si="935"/>
        <v>94.024250416933313</v>
      </c>
      <c r="EL265" s="250">
        <v>297.28968138576909</v>
      </c>
      <c r="EM265" s="250">
        <v>348.08421062442636</v>
      </c>
      <c r="EN265" s="250">
        <f t="shared" si="936"/>
        <v>6.7336890545295285</v>
      </c>
      <c r="EO265" s="250">
        <f t="shared" si="937"/>
        <v>203.72254978373678</v>
      </c>
      <c r="EP265" s="250">
        <v>5116.3610684932783</v>
      </c>
      <c r="EQ265" s="245">
        <v>6446.6149463015308</v>
      </c>
      <c r="ER265" s="244">
        <v>449.96</v>
      </c>
      <c r="ES265" s="108">
        <v>98.991200000000006</v>
      </c>
      <c r="ET265" s="108">
        <v>302.84692788000001</v>
      </c>
      <c r="EU265" s="108">
        <f t="shared" si="938"/>
        <v>29.973971839995123</v>
      </c>
      <c r="EV265" s="108">
        <f t="shared" si="939"/>
        <v>94.772917610767209</v>
      </c>
      <c r="EW265" s="108">
        <v>34.997945573274997</v>
      </c>
      <c r="EX265" s="108">
        <v>64.7361133620891</v>
      </c>
      <c r="EY265" s="108">
        <f t="shared" si="940"/>
        <v>1.2523201129896138</v>
      </c>
      <c r="EZ265" s="108">
        <f t="shared" si="941"/>
        <v>37.887975595203166</v>
      </c>
      <c r="FA265" s="108">
        <v>47.576609340768201</v>
      </c>
      <c r="FB265" s="245">
        <v>1198.9305553873587</v>
      </c>
      <c r="FC265" s="244">
        <v>0.83333333333333293</v>
      </c>
      <c r="FD265" s="108">
        <v>6.0833333333333302E-2</v>
      </c>
      <c r="FE265" s="108">
        <f t="shared" si="942"/>
        <v>1.1768208333333328E-3</v>
      </c>
      <c r="FF265" s="108">
        <f t="shared" si="943"/>
        <v>3.5603803333333316E-2</v>
      </c>
      <c r="FG265" s="108">
        <v>4.4708333333333301E-2</v>
      </c>
      <c r="FH265" s="245">
        <v>1.1266499999999995</v>
      </c>
      <c r="FI265" s="244">
        <v>1887.8864083333399</v>
      </c>
      <c r="FJ265" s="108">
        <v>137.815707808334</v>
      </c>
      <c r="FK265" s="108">
        <f t="shared" si="944"/>
        <v>2.6660448675522215</v>
      </c>
      <c r="FL265" s="108">
        <f t="shared" si="945"/>
        <v>80.659123677568019</v>
      </c>
      <c r="FM265" s="108">
        <v>101.285</v>
      </c>
      <c r="FN265" s="245">
        <v>2552.384539370009</v>
      </c>
      <c r="FO265" s="244">
        <v>1469.0754166666713</v>
      </c>
      <c r="FP265" s="108">
        <v>107.242505416667</v>
      </c>
      <c r="FQ265" s="108">
        <f t="shared" si="946"/>
        <v>2.0746062672854233</v>
      </c>
      <c r="FR265" s="108">
        <f t="shared" si="947"/>
        <v>62.765606660201861</v>
      </c>
      <c r="FS265" s="108">
        <v>78.815896104166697</v>
      </c>
      <c r="FT265" s="110">
        <v>1986.1605818250059</v>
      </c>
      <c r="FU265" s="253">
        <f t="shared" si="808"/>
        <v>8415.2610611231303</v>
      </c>
      <c r="FV265" s="254">
        <f t="shared" si="809"/>
        <v>2479.8814713819484</v>
      </c>
      <c r="FW265" s="254">
        <f t="shared" si="810"/>
        <v>243.51196618790118</v>
      </c>
      <c r="FX265" s="254">
        <f t="shared" si="811"/>
        <v>1417.0123333333331</v>
      </c>
      <c r="FY265" s="254">
        <f t="shared" si="812"/>
        <v>1205.25</v>
      </c>
      <c r="FZ265" s="254">
        <f t="shared" si="813"/>
        <v>0</v>
      </c>
      <c r="GA265" s="254">
        <f t="shared" si="948"/>
        <v>130.13128</v>
      </c>
      <c r="GB265" s="254">
        <f t="shared" si="949"/>
        <v>4.3523200000000006</v>
      </c>
      <c r="GC265" s="254">
        <f t="shared" si="950"/>
        <v>1887.8864083333399</v>
      </c>
      <c r="GD265" s="254">
        <f t="shared" si="951"/>
        <v>1469.0754166666713</v>
      </c>
      <c r="GE265" s="254">
        <f t="shared" si="814"/>
        <v>4642.5546745673009</v>
      </c>
      <c r="GF265" s="255">
        <f t="shared" si="815"/>
        <v>1772.4660930280913</v>
      </c>
      <c r="GG265" s="255">
        <f t="shared" si="816"/>
        <v>459.49220636062398</v>
      </c>
      <c r="GH265" s="254">
        <f t="shared" si="817"/>
        <v>1598.32893612616</v>
      </c>
      <c r="GI265" s="255">
        <f t="shared" si="818"/>
        <v>1141.2499513421963</v>
      </c>
      <c r="GJ265" s="256">
        <f t="shared" si="819"/>
        <v>30.919673269360565</v>
      </c>
      <c r="GK265" s="253">
        <f t="shared" si="952"/>
        <v>23493.245867719783</v>
      </c>
      <c r="GL265" s="257">
        <f t="shared" si="953"/>
        <v>29601.489793326928</v>
      </c>
      <c r="GM265" s="221">
        <f t="shared" si="954"/>
        <v>25985.855316501922</v>
      </c>
      <c r="GN265" s="222">
        <f t="shared" si="955"/>
        <v>14098.871622577835</v>
      </c>
      <c r="GO265" s="222">
        <f t="shared" si="956"/>
        <v>919.98547650998137</v>
      </c>
      <c r="GP265" s="55">
        <f t="shared" si="957"/>
        <v>0.54255945978520714</v>
      </c>
      <c r="GQ265" s="56">
        <f t="shared" si="958"/>
        <v>3.5403317124057046E-2</v>
      </c>
      <c r="GR265" s="258">
        <f t="shared" si="959"/>
        <v>1.0905030411708585</v>
      </c>
      <c r="GS265" s="227">
        <f t="shared" si="820"/>
        <v>29601.489793326928</v>
      </c>
      <c r="GT265" s="222">
        <f t="shared" si="1047"/>
        <v>14274.511152921707</v>
      </c>
      <c r="GU265" s="222">
        <f t="shared" si="1048"/>
        <v>924.74404573053607</v>
      </c>
      <c r="GV265" s="37">
        <f t="shared" si="1013"/>
        <v>0.48222272772702185</v>
      </c>
      <c r="GW265" s="228">
        <f t="shared" si="1014"/>
        <v>3.1239780571415746E-2</v>
      </c>
      <c r="GX265" s="258">
        <f t="shared" si="960"/>
        <v>1.0804033434453366</v>
      </c>
      <c r="GY265" s="221">
        <f t="shared" si="1019"/>
        <v>21235.846619562089</v>
      </c>
      <c r="GZ265" s="222">
        <f t="shared" si="961"/>
        <v>12031.402112779602</v>
      </c>
      <c r="HA265" s="222">
        <f t="shared" si="962"/>
        <v>626.07809585246423</v>
      </c>
      <c r="HB265" s="55">
        <f t="shared" si="963"/>
        <v>0.56656098192461446</v>
      </c>
      <c r="HC265" s="56">
        <f t="shared" si="964"/>
        <v>2.9482134951743909E-2</v>
      </c>
      <c r="HD265" s="258">
        <f t="shared" si="965"/>
        <v>1.0933468885716124</v>
      </c>
      <c r="HE265" s="221">
        <f t="shared" si="966"/>
        <v>23795.374948007571</v>
      </c>
      <c r="HF265" s="222">
        <f t="shared" si="967"/>
        <v>13992.462928442452</v>
      </c>
      <c r="HG265" s="222">
        <f t="shared" si="968"/>
        <v>712.28762862679173</v>
      </c>
      <c r="HH265" s="55">
        <f t="shared" si="969"/>
        <v>0.58803288281927513</v>
      </c>
      <c r="HI265" s="56">
        <f t="shared" si="970"/>
        <v>2.9933868669147944E-2</v>
      </c>
      <c r="HJ265" s="259">
        <f t="shared" si="971"/>
        <v>1.0967815089946313</v>
      </c>
      <c r="HK265" s="54">
        <f t="shared" si="821"/>
        <v>3.8149155418068723</v>
      </c>
      <c r="HL265" s="55">
        <f t="shared" si="822"/>
        <v>4.3802879471444678</v>
      </c>
      <c r="HM265" s="55">
        <f t="shared" si="823"/>
        <v>3.1258787544262403</v>
      </c>
      <c r="HN265" s="56">
        <f t="shared" si="824"/>
        <v>3.5135395640643021</v>
      </c>
      <c r="HQ265" s="57">
        <f t="shared" si="825"/>
        <v>1556.3974727482937</v>
      </c>
      <c r="HR265" s="58">
        <f t="shared" si="972"/>
        <v>1800.2849567279513</v>
      </c>
      <c r="HS265" s="58">
        <f t="shared" si="826"/>
        <v>68.420264106609167</v>
      </c>
      <c r="HT265" s="58">
        <f t="shared" si="973"/>
        <v>79.018563016722936</v>
      </c>
      <c r="HU265" s="58">
        <f t="shared" si="827"/>
        <v>2031.3716892424445</v>
      </c>
      <c r="HV265" s="55">
        <f t="shared" si="1020"/>
        <v>0.76618054735650964</v>
      </c>
      <c r="HW265" s="56">
        <f t="shared" si="1021"/>
        <v>3.3681804501334268E-2</v>
      </c>
      <c r="HX265" s="260">
        <f t="shared" si="1022"/>
        <v>1.1252778032880217</v>
      </c>
      <c r="HY265" s="57">
        <f t="shared" si="828"/>
        <v>3011.3932902524148</v>
      </c>
      <c r="HZ265" s="58">
        <f t="shared" si="974"/>
        <v>3483.2786188349683</v>
      </c>
      <c r="IA265" s="58">
        <f t="shared" si="829"/>
        <v>155.63864907678882</v>
      </c>
      <c r="IB265" s="58">
        <f t="shared" si="975"/>
        <v>179.74707581878343</v>
      </c>
      <c r="IC265" s="58">
        <f t="shared" si="830"/>
        <v>4054.3662545140737</v>
      </c>
      <c r="ID265" s="55">
        <f t="shared" si="1023"/>
        <v>0.74275314592004915</v>
      </c>
      <c r="IE265" s="56">
        <f t="shared" si="1024"/>
        <v>3.8387910540519855E-2</v>
      </c>
      <c r="IF265" s="260">
        <f t="shared" si="1025"/>
        <v>1.1223357053083982</v>
      </c>
      <c r="IG265" s="57">
        <f t="shared" si="831"/>
        <v>84.451344551891395</v>
      </c>
      <c r="IH265" s="58">
        <f t="shared" si="976"/>
        <v>97.684870243172782</v>
      </c>
      <c r="II265" s="58">
        <f t="shared" si="832"/>
        <v>164.83956181205525</v>
      </c>
      <c r="IJ265" s="58">
        <f t="shared" si="977"/>
        <v>190.37320993674263</v>
      </c>
      <c r="IK265" s="58">
        <f t="shared" si="833"/>
        <v>1738.4764829320238</v>
      </c>
      <c r="IL265" s="55">
        <f t="shared" si="834"/>
        <v>4.857778945013979E-2</v>
      </c>
      <c r="IM265" s="56">
        <f t="shared" si="835"/>
        <v>9.4818401876823458E-2</v>
      </c>
      <c r="IN265" s="260">
        <f t="shared" si="836"/>
        <v>1.0222995100575569</v>
      </c>
      <c r="IO265" s="57">
        <f t="shared" si="837"/>
        <v>66.239970099964808</v>
      </c>
      <c r="IP265" s="58">
        <f t="shared" si="978"/>
        <v>76.619773414629293</v>
      </c>
      <c r="IQ265" s="58">
        <f t="shared" si="838"/>
        <v>2.9080893996742438</v>
      </c>
      <c r="IR265" s="58">
        <f t="shared" si="979"/>
        <v>3.3585524476837842</v>
      </c>
      <c r="IS265" s="58">
        <f t="shared" si="839"/>
        <v>90.870938938728628</v>
      </c>
      <c r="IT265" s="55">
        <f t="shared" si="1026"/>
        <v>0.72894558891515693</v>
      </c>
      <c r="IU265" s="56">
        <f t="shared" si="1027"/>
        <v>3.2002413903030928E-2</v>
      </c>
      <c r="IV265" s="260">
        <f t="shared" si="1028"/>
        <v>1.1191829476965847</v>
      </c>
      <c r="IW265" s="57">
        <f t="shared" si="840"/>
        <v>62.822412528419996</v>
      </c>
      <c r="IX265" s="58">
        <f t="shared" si="980"/>
        <v>72.666684571623406</v>
      </c>
      <c r="IY265" s="58">
        <f t="shared" si="841"/>
        <v>1.7020359712500002</v>
      </c>
      <c r="IZ265" s="58">
        <f t="shared" si="981"/>
        <v>1.9656813431966254</v>
      </c>
      <c r="JA265" s="58">
        <f t="shared" si="842"/>
        <v>1293.23325</v>
      </c>
      <c r="JB265" s="55">
        <f t="shared" si="1050"/>
        <v>4.857778945013979E-2</v>
      </c>
      <c r="JC265" s="56">
        <f t="shared" si="1051"/>
        <v>1.3161090400745574E-3</v>
      </c>
      <c r="JD265" s="260">
        <f t="shared" si="1052"/>
        <v>1.0078160048971445</v>
      </c>
      <c r="JE265" s="57">
        <f t="shared" si="843"/>
        <v>0</v>
      </c>
      <c r="JF265" s="58">
        <f t="shared" si="982"/>
        <v>0</v>
      </c>
      <c r="JG265" s="58">
        <f t="shared" si="844"/>
        <v>0</v>
      </c>
      <c r="JH265" s="58">
        <f t="shared" si="983"/>
        <v>0</v>
      </c>
      <c r="JI265" s="58">
        <f t="shared" si="845"/>
        <v>0</v>
      </c>
      <c r="JJ265" s="55"/>
      <c r="JK265" s="56"/>
      <c r="JL265" s="260"/>
      <c r="JM265" s="57">
        <f t="shared" si="846"/>
        <v>2723.6352647271397</v>
      </c>
      <c r="JN265" s="58">
        <f t="shared" si="984"/>
        <v>3150.4289107098825</v>
      </c>
      <c r="JO265" s="58">
        <f t="shared" si="847"/>
        <v>177.212339596026</v>
      </c>
      <c r="JP265" s="58">
        <f t="shared" si="985"/>
        <v>204.66253099945044</v>
      </c>
      <c r="JQ265" s="58">
        <f t="shared" si="848"/>
        <v>3688.1414714998618</v>
      </c>
      <c r="JR265" s="55">
        <f t="shared" si="849"/>
        <v>0.73848448758651197</v>
      </c>
      <c r="JS265" s="56">
        <f t="shared" si="850"/>
        <v>4.8049225054254442E-2</v>
      </c>
      <c r="JT265" s="260">
        <f t="shared" si="851"/>
        <v>1.1231633441657105</v>
      </c>
      <c r="JU265" s="57">
        <f t="shared" si="852"/>
        <v>6.7829586849295422</v>
      </c>
      <c r="JV265" s="58">
        <f t="shared" si="986"/>
        <v>7.8458483108580017</v>
      </c>
      <c r="JW265" s="58">
        <f t="shared" si="853"/>
        <v>0.18376944164680001</v>
      </c>
      <c r="JX265" s="58">
        <f t="shared" si="987"/>
        <v>0.21223532815788934</v>
      </c>
      <c r="JY265" s="58">
        <f t="shared" si="854"/>
        <v>139.63086344000001</v>
      </c>
      <c r="JZ265" s="55">
        <f t="shared" si="1029"/>
        <v>4.857778945013979E-2</v>
      </c>
      <c r="KA265" s="56">
        <f t="shared" si="1030"/>
        <v>1.3161090400745572E-3</v>
      </c>
      <c r="KB265" s="260">
        <f t="shared" si="1031"/>
        <v>1.0078160048971445</v>
      </c>
      <c r="KC265" s="57">
        <f t="shared" si="855"/>
        <v>0.22686018875394562</v>
      </c>
      <c r="KD265" s="58">
        <f t="shared" si="988"/>
        <v>0.26240918033168892</v>
      </c>
      <c r="KE265" s="58">
        <f t="shared" si="856"/>
        <v>6.1462810192000001E-3</v>
      </c>
      <c r="KF265" s="58">
        <f t="shared" si="989"/>
        <v>7.0983399490740801E-3</v>
      </c>
      <c r="KG265" s="58">
        <f t="shared" si="857"/>
        <v>4.6700393599999996</v>
      </c>
      <c r="KH265" s="55">
        <f t="shared" si="1032"/>
        <v>4.8577789450139804E-2</v>
      </c>
      <c r="KI265" s="56">
        <f t="shared" si="1033"/>
        <v>1.3161090400745574E-3</v>
      </c>
      <c r="KJ265" s="260">
        <f t="shared" si="1034"/>
        <v>1.0078160048971445</v>
      </c>
      <c r="KK265" s="57">
        <f t="shared" si="858"/>
        <v>123.05720023263324</v>
      </c>
      <c r="KL265" s="58">
        <f t="shared" si="990"/>
        <v>142.34026350908687</v>
      </c>
      <c r="KM265" s="58">
        <f t="shared" si="859"/>
        <v>5.4102739029186884</v>
      </c>
      <c r="KN265" s="58">
        <f t="shared" si="991"/>
        <v>6.2483253304807933</v>
      </c>
      <c r="KO265" s="58">
        <f t="shared" si="860"/>
        <v>159.92787526544492</v>
      </c>
      <c r="KP265" s="55">
        <f t="shared" si="992"/>
        <v>0.7694543557737229</v>
      </c>
      <c r="KQ265" s="56">
        <f t="shared" si="993"/>
        <v>3.3829461524070334E-2</v>
      </c>
      <c r="KR265" s="260">
        <f t="shared" si="994"/>
        <v>1.1258136811398209</v>
      </c>
      <c r="KS265" s="57">
        <f t="shared" si="861"/>
        <v>474.93147234171761</v>
      </c>
      <c r="KT265" s="58">
        <f t="shared" si="995"/>
        <v>549.35323405766474</v>
      </c>
      <c r="KU265" s="58">
        <f t="shared" si="862"/>
        <v>20.876656849779053</v>
      </c>
      <c r="KV265" s="58">
        <f t="shared" si="996"/>
        <v>24.110450995809828</v>
      </c>
      <c r="KW265" s="58">
        <f t="shared" si="863"/>
        <v>621.74954232688469</v>
      </c>
      <c r="KX265" s="55">
        <f t="shared" si="1035"/>
        <v>0.76386300272018937</v>
      </c>
      <c r="KY265" s="56">
        <f t="shared" si="1036"/>
        <v>3.3577277389941616E-2</v>
      </c>
      <c r="KZ265" s="260">
        <f t="shared" si="1037"/>
        <v>1.1248984527939556</v>
      </c>
      <c r="LA265" s="57">
        <f t="shared" si="864"/>
        <v>2333.2197617738284</v>
      </c>
      <c r="LB265" s="58">
        <f t="shared" si="997"/>
        <v>2698.8352984437875</v>
      </c>
      <c r="LC265" s="58">
        <f t="shared" si="865"/>
        <v>100.75793947146285</v>
      </c>
      <c r="LD265" s="58">
        <f t="shared" si="998"/>
        <v>116.36534429559245</v>
      </c>
      <c r="LE265" s="58">
        <f t="shared" si="866"/>
        <v>5116.3610684932783</v>
      </c>
      <c r="LF265" s="55">
        <f t="shared" si="999"/>
        <v>0.45603109916183854</v>
      </c>
      <c r="LG265" s="56">
        <f t="shared" si="1000"/>
        <v>1.9693281635640141E-2</v>
      </c>
      <c r="LH265" s="260">
        <f t="shared" si="1001"/>
        <v>1.0745105625640208</v>
      </c>
      <c r="LI265" s="57">
        <f t="shared" si="867"/>
        <v>710.79748971128379</v>
      </c>
      <c r="LJ265" s="58">
        <f t="shared" si="1002"/>
        <v>822.17945634904197</v>
      </c>
      <c r="LK265" s="58">
        <f t="shared" si="868"/>
        <v>31.226291952984738</v>
      </c>
      <c r="LL265" s="58">
        <f t="shared" si="1003"/>
        <v>36.063244576502072</v>
      </c>
      <c r="LM265" s="58">
        <f t="shared" si="869"/>
        <v>951.53218681536418</v>
      </c>
      <c r="LN265" s="55">
        <f t="shared" si="1038"/>
        <v>0.74700309622758698</v>
      </c>
      <c r="LO265" s="56">
        <f t="shared" si="1039"/>
        <v>3.2816853056221319E-2</v>
      </c>
      <c r="LP265" s="260">
        <f t="shared" si="1040"/>
        <v>1.1221387157172715</v>
      </c>
      <c r="LQ265" s="57">
        <f t="shared" si="870"/>
        <v>4.3436640066666643E-2</v>
      </c>
      <c r="LR265" s="58">
        <f t="shared" si="1004"/>
        <v>5.0243161565113312E-2</v>
      </c>
      <c r="LS265" s="58">
        <f t="shared" si="871"/>
        <v>1.1768208333333328E-3</v>
      </c>
      <c r="LT265" s="58">
        <f t="shared" si="1005"/>
        <v>1.359110380416666E-3</v>
      </c>
      <c r="LU265" s="58">
        <f t="shared" si="872"/>
        <v>0.89416666666666633</v>
      </c>
      <c r="LV265" s="55">
        <f t="shared" si="873"/>
        <v>4.857778945013979E-2</v>
      </c>
      <c r="LW265" s="56">
        <f t="shared" si="874"/>
        <v>1.3161090400745572E-3</v>
      </c>
      <c r="LX265" s="260">
        <f t="shared" si="875"/>
        <v>1.0078160048971445</v>
      </c>
      <c r="LY265" s="57">
        <f t="shared" si="876"/>
        <v>98.404130886632984</v>
      </c>
      <c r="LZ265" s="58">
        <f t="shared" si="1006"/>
        <v>113.82405819656837</v>
      </c>
      <c r="MA265" s="58">
        <f t="shared" si="877"/>
        <v>2.6660448675522215</v>
      </c>
      <c r="MB265" s="58">
        <f t="shared" si="1007"/>
        <v>3.0790152175360608</v>
      </c>
      <c r="MC265" s="58">
        <f t="shared" si="878"/>
        <v>2025.702015373023</v>
      </c>
      <c r="MD265" s="55">
        <f t="shared" si="1041"/>
        <v>4.8577791866644487E-2</v>
      </c>
      <c r="ME265" s="56">
        <f t="shared" si="1042"/>
        <v>1.3161091055444709E-3</v>
      </c>
      <c r="MF265" s="260">
        <f t="shared" si="1043"/>
        <v>1.0078160052859519</v>
      </c>
      <c r="MG265" s="57">
        <f t="shared" si="879"/>
        <v>76.574040125446274</v>
      </c>
      <c r="MH265" s="58">
        <f t="shared" si="1008"/>
        <v>88.573192213103709</v>
      </c>
      <c r="MI265" s="58">
        <f t="shared" si="880"/>
        <v>2.0746062672854233</v>
      </c>
      <c r="MJ265" s="58">
        <f t="shared" si="1009"/>
        <v>2.3959627780879353</v>
      </c>
      <c r="MK265" s="58">
        <f t="shared" si="881"/>
        <v>1576.3179220833381</v>
      </c>
      <c r="ML265" s="55">
        <f t="shared" si="1053"/>
        <v>4.8577789450139804E-2</v>
      </c>
      <c r="MM265" s="56">
        <f t="shared" si="1054"/>
        <v>1.3161090400745576E-3</v>
      </c>
      <c r="MN265" s="260">
        <f t="shared" si="1055"/>
        <v>1.0078160048971445</v>
      </c>
      <c r="MO265" s="59">
        <v>3.4983080264598332</v>
      </c>
      <c r="MP265" s="60">
        <v>4.0543080264598332</v>
      </c>
      <c r="MQ265" s="60">
        <v>2.8590000000000004</v>
      </c>
      <c r="MR265" s="61">
        <v>3.2035000000000005</v>
      </c>
      <c r="MS265" s="59">
        <f t="shared" si="882"/>
        <v>1.0905030411708585</v>
      </c>
      <c r="MT265" s="60">
        <f>GX265</f>
        <v>1.0804033434453366</v>
      </c>
      <c r="MU265" s="60">
        <f t="shared" si="1010"/>
        <v>1.0933468885716124</v>
      </c>
      <c r="MV265" s="61">
        <f t="shared" si="1044"/>
        <v>1.0967815089946313</v>
      </c>
      <c r="MW265" s="66">
        <f t="shared" si="1011"/>
        <v>3.8149155418068723</v>
      </c>
      <c r="MX265" s="67">
        <f t="shared" si="1045"/>
        <v>4.3802879471444678</v>
      </c>
      <c r="MY265" s="67">
        <f t="shared" si="1012"/>
        <v>3.1258787544262403</v>
      </c>
      <c r="MZ265" s="261">
        <f t="shared" si="1046"/>
        <v>3.5135395640643021</v>
      </c>
      <c r="NA265" s="59">
        <f t="shared" si="883"/>
        <v>1.0905170458302367</v>
      </c>
      <c r="NB265" s="60">
        <f>NF265/J265</f>
        <v>1.0804088403137</v>
      </c>
      <c r="NC265" s="60">
        <f t="shared" si="884"/>
        <v>1.0933627947448536</v>
      </c>
      <c r="ND265" s="262">
        <f>NH265/L265</f>
        <v>1.0967948910280194</v>
      </c>
      <c r="NE265" s="62">
        <f t="shared" si="885"/>
        <v>3.8149645344191825</v>
      </c>
      <c r="NF265" s="63">
        <f>NE265+NQ265+NR265+OB265</f>
        <v>4.3803102331419943</v>
      </c>
      <c r="NG265" s="63">
        <f t="shared" si="886"/>
        <v>3.1259242301755368</v>
      </c>
      <c r="NH265" s="64">
        <f>NG265+NM265</f>
        <v>3.5135824334082604</v>
      </c>
      <c r="NI265" s="238">
        <f t="shared" si="1015"/>
        <v>-4.899261231017249E-5</v>
      </c>
      <c r="NJ265" s="238">
        <f t="shared" si="1016"/>
        <v>-2.228599752651661E-5</v>
      </c>
      <c r="NK265" s="238">
        <f t="shared" si="1017"/>
        <v>-4.5475749296475243E-5</v>
      </c>
      <c r="NL265" s="238">
        <f t="shared" si="1018"/>
        <v>-4.2869343958251704E-5</v>
      </c>
      <c r="NM265" s="239">
        <f t="shared" si="887"/>
        <v>0.38765820323272349</v>
      </c>
      <c r="NN265" s="240">
        <f t="shared" si="888"/>
        <v>0.77160579739952373</v>
      </c>
      <c r="NO265" s="240">
        <f t="shared" si="1072"/>
        <v>0.30138210101092233</v>
      </c>
      <c r="NP265" s="240">
        <f t="shared" si="889"/>
        <v>1.7235417394527403E-2</v>
      </c>
      <c r="NQ265" s="240">
        <f>Q265*JD265+0.005</f>
        <v>0.25755869082722443</v>
      </c>
      <c r="NR265" s="240">
        <f t="shared" si="890"/>
        <v>0</v>
      </c>
      <c r="NS265" s="240">
        <f t="shared" si="891"/>
        <v>0.70366183511981761</v>
      </c>
      <c r="NT265" s="240">
        <f t="shared" si="892"/>
        <v>2.378445771557261E-2</v>
      </c>
      <c r="NU265" s="240">
        <f t="shared" si="893"/>
        <v>8.0625280391771563E-4</v>
      </c>
      <c r="NV265" s="240">
        <f t="shared" si="894"/>
        <v>3.0509550758889146E-2</v>
      </c>
      <c r="NW265" s="240">
        <f t="shared" si="895"/>
        <v>0.11867678676976232</v>
      </c>
      <c r="NX265" s="240">
        <f t="shared" si="896"/>
        <v>0.93224536408054448</v>
      </c>
      <c r="NY265" s="240">
        <f t="shared" si="897"/>
        <v>0.1811131887167676</v>
      </c>
      <c r="NZ265" s="240">
        <f t="shared" si="898"/>
        <v>1.0078160048971445E-4</v>
      </c>
      <c r="OA265" s="240">
        <f t="shared" si="899"/>
        <v>0.34618479781572453</v>
      </c>
      <c r="OB265" s="241">
        <f t="shared" si="900"/>
        <v>0.30778700789558794</v>
      </c>
      <c r="OC265" s="4"/>
      <c r="OD265" s="4"/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136"/>
      <c r="OP265" s="13"/>
      <c r="OQ265" s="13"/>
      <c r="OR265" s="13"/>
      <c r="OS265" s="13"/>
      <c r="OT265" s="13"/>
    </row>
    <row r="266" spans="1:410" ht="15" customHeight="1">
      <c r="A266" s="242">
        <v>247</v>
      </c>
      <c r="B266" s="49" t="s">
        <v>316</v>
      </c>
      <c r="C266" s="50">
        <v>8</v>
      </c>
      <c r="D266" s="51">
        <v>6130.3</v>
      </c>
      <c r="E266" s="52">
        <v>6130.3</v>
      </c>
      <c r="F266" s="52"/>
      <c r="G266" s="52"/>
      <c r="H266" s="53">
        <v>715.15</v>
      </c>
      <c r="I266" s="57">
        <v>3.2800100435562394</v>
      </c>
      <c r="J266" s="58">
        <v>3.856410043556239</v>
      </c>
      <c r="K266" s="58">
        <v>2.6052000000000008</v>
      </c>
      <c r="L266" s="243">
        <v>3.0024000000000006</v>
      </c>
      <c r="M266" s="1">
        <v>0.3972</v>
      </c>
      <c r="N266" s="2">
        <v>0.59519999999999995</v>
      </c>
      <c r="O266" s="2">
        <v>0.27761004355623875</v>
      </c>
      <c r="P266" s="2">
        <v>1.6500000000000001E-2</v>
      </c>
      <c r="Q266" s="2">
        <v>0.26740000000000003</v>
      </c>
      <c r="R266" s="2">
        <v>8.8000000000000005E-3</v>
      </c>
      <c r="S266" s="2">
        <v>0.54100000000000004</v>
      </c>
      <c r="T266" s="2">
        <v>3.2000000000000001E-2</v>
      </c>
      <c r="U266" s="2">
        <v>1.1000000000000001E-3</v>
      </c>
      <c r="V266" s="2">
        <v>2.81E-2</v>
      </c>
      <c r="W266" s="2">
        <v>9.7799999999999998E-2</v>
      </c>
      <c r="X266" s="2">
        <v>0.79700000000000004</v>
      </c>
      <c r="Y266" s="2">
        <v>0.1555</v>
      </c>
      <c r="Z266" s="2">
        <v>2.0000000000000001E-4</v>
      </c>
      <c r="AA266" s="2">
        <v>0.34079999999999999</v>
      </c>
      <c r="AB266" s="3">
        <v>0.30020000000000002</v>
      </c>
      <c r="AC266" s="244">
        <v>939.12</v>
      </c>
      <c r="AD266" s="108">
        <v>206.60640000000001</v>
      </c>
      <c r="AE266" s="108">
        <v>632.07753335999996</v>
      </c>
      <c r="AF266" s="108">
        <f t="shared" si="901"/>
        <v>62.559241786772638</v>
      </c>
      <c r="AG266" s="108">
        <f t="shared" si="902"/>
        <v>197.80234328967839</v>
      </c>
      <c r="AH266" s="108">
        <v>23.154590459791699</v>
      </c>
      <c r="AI266" s="108">
        <v>131.46997235283348</v>
      </c>
      <c r="AJ266" s="108">
        <f t="shared" si="903"/>
        <v>2.543286615165564</v>
      </c>
      <c r="AK266" s="108">
        <f t="shared" si="904"/>
        <v>76.94516777899814</v>
      </c>
      <c r="AL266" s="108">
        <v>96.621424808631275</v>
      </c>
      <c r="AM266" s="245">
        <v>2434.8599051775077</v>
      </c>
      <c r="AN266" s="244">
        <v>1355.52</v>
      </c>
      <c r="AO266" s="108">
        <v>298.21440000000001</v>
      </c>
      <c r="AP266" s="108">
        <v>912.33680256000002</v>
      </c>
      <c r="AQ266" s="108">
        <f t="shared" si="905"/>
        <v>90.297622696573441</v>
      </c>
      <c r="AR266" s="108">
        <f t="shared" si="906"/>
        <v>285.5066789931264</v>
      </c>
      <c r="AS266" s="246">
        <v>132.79695105079199</v>
      </c>
      <c r="AT266" s="247">
        <v>19.245685765132876</v>
      </c>
      <c r="AU266" s="108">
        <v>197.0173752135878</v>
      </c>
      <c r="AV266" s="108">
        <f t="shared" si="907"/>
        <v>3.8113011235068561</v>
      </c>
      <c r="AW266" s="108">
        <f t="shared" si="908"/>
        <v>115.3079651565061</v>
      </c>
      <c r="AX266" s="108">
        <v>144.79427644121901</v>
      </c>
      <c r="AY266" s="245">
        <v>3648.8157663187189</v>
      </c>
      <c r="AZ266" s="248">
        <v>216</v>
      </c>
      <c r="BA266" s="108">
        <v>1100.9879999999998</v>
      </c>
      <c r="BB266" s="108">
        <v>114.81730011930239</v>
      </c>
      <c r="BC266" s="109">
        <v>91.85384009544191</v>
      </c>
      <c r="BD266" s="109">
        <v>22.963460023860478</v>
      </c>
      <c r="BE266" s="108">
        <v>43.056494999999998</v>
      </c>
      <c r="BF266" s="109">
        <v>34.445196000000003</v>
      </c>
      <c r="BG266" s="109">
        <v>8.6112989999999954</v>
      </c>
      <c r="BH266" s="108">
        <v>91.896911043709068</v>
      </c>
      <c r="BI266" s="109">
        <f t="shared" si="909"/>
        <v>53.784321332729519</v>
      </c>
      <c r="BJ266" s="108">
        <f t="shared" si="910"/>
        <v>1.777745744140552</v>
      </c>
      <c r="BK266" s="108">
        <v>67.537935308150566</v>
      </c>
      <c r="BL266" s="245">
        <v>1701.9559697653942</v>
      </c>
      <c r="BM266" s="244">
        <v>36.979999999999997</v>
      </c>
      <c r="BN266" s="108">
        <v>8.1356000000000002</v>
      </c>
      <c r="BO266" s="108">
        <v>24.889499939999997</v>
      </c>
      <c r="BP266" s="108">
        <f t="shared" si="911"/>
        <v>2.4634133670615599</v>
      </c>
      <c r="BQ266" s="108">
        <f t="shared" si="912"/>
        <v>7.7889201112235993</v>
      </c>
      <c r="BR266" s="108">
        <v>4.6729770453083299</v>
      </c>
      <c r="BS266" s="108">
        <v>5.4514996199275076</v>
      </c>
      <c r="BT266" s="108">
        <f t="shared" si="913"/>
        <v>0.10545926014749764</v>
      </c>
      <c r="BU266" s="108">
        <f t="shared" si="914"/>
        <v>3.1905882795557328</v>
      </c>
      <c r="BV266" s="108">
        <v>4.0064788302617913</v>
      </c>
      <c r="BW266" s="245">
        <v>100.96326652259712</v>
      </c>
      <c r="BX266" s="107">
        <v>1070.97</v>
      </c>
      <c r="BY266" s="108">
        <v>78.180809999999994</v>
      </c>
      <c r="BZ266" s="109">
        <f t="shared" si="915"/>
        <v>45.756726307079994</v>
      </c>
      <c r="CA266" s="109">
        <f t="shared" si="916"/>
        <v>1.51240776945</v>
      </c>
      <c r="CB266" s="108">
        <v>57.4575405</v>
      </c>
      <c r="CC266" s="110">
        <v>1447.9300206</v>
      </c>
      <c r="CD266" s="244">
        <v>35.299999999999997</v>
      </c>
      <c r="CE266" s="108">
        <v>2.5768999999999997</v>
      </c>
      <c r="CF266" s="109">
        <f t="shared" si="917"/>
        <v>1.5081771091999998</v>
      </c>
      <c r="CG266" s="109">
        <f t="shared" si="918"/>
        <v>4.9850130499999999E-2</v>
      </c>
      <c r="CH266" s="108">
        <v>1.893845</v>
      </c>
      <c r="CI266" s="245">
        <v>47.724893999999999</v>
      </c>
      <c r="CJ266" s="249">
        <v>1222.2610017131426</v>
      </c>
      <c r="CK266" s="250">
        <v>268.89742037689138</v>
      </c>
      <c r="CL266" s="250">
        <v>134.26193036176645</v>
      </c>
      <c r="CM266" s="251">
        <v>97.479996274483966</v>
      </c>
      <c r="CN266" s="252">
        <f t="shared" si="806"/>
        <v>47.516624183997209</v>
      </c>
      <c r="CO266" s="250">
        <v>822.64643398603573</v>
      </c>
      <c r="CP266" s="252">
        <f t="shared" si="919"/>
        <v>81.420608157333902</v>
      </c>
      <c r="CQ266" s="250">
        <v>257.43897505159003</v>
      </c>
      <c r="CR266" s="250">
        <v>178.70887540996208</v>
      </c>
      <c r="CS266" s="252">
        <f t="shared" si="920"/>
        <v>3.4571231948057166</v>
      </c>
      <c r="CT266" s="252">
        <f t="shared" si="921"/>
        <v>104.59258609343769</v>
      </c>
      <c r="CU266" s="250">
        <f t="shared" si="807"/>
        <v>2626.7756618477983</v>
      </c>
      <c r="CV266" s="245">
        <f t="shared" si="922"/>
        <v>3309.7373339282262</v>
      </c>
      <c r="CW266" s="244">
        <v>145.51560000000001</v>
      </c>
      <c r="CX266" s="108">
        <v>10.622638800000001</v>
      </c>
      <c r="CY266" s="108">
        <f t="shared" si="923"/>
        <v>0.20549494758600004</v>
      </c>
      <c r="CZ266" s="108">
        <f t="shared" si="924"/>
        <v>6.2170905651984008</v>
      </c>
      <c r="DA266" s="108">
        <v>7.80691194</v>
      </c>
      <c r="DB266" s="245">
        <v>196.734180888</v>
      </c>
      <c r="DC266" s="244">
        <v>4.8720000000000008</v>
      </c>
      <c r="DD266" s="108">
        <v>0.35565600000000003</v>
      </c>
      <c r="DE266" s="108">
        <f t="shared" si="925"/>
        <v>6.880165320000001E-3</v>
      </c>
      <c r="DF266" s="108">
        <f t="shared" si="926"/>
        <v>0.20815407580800002</v>
      </c>
      <c r="DG266" s="108">
        <v>0.26138280000000003</v>
      </c>
      <c r="DH266" s="245">
        <v>6.5868465600000006</v>
      </c>
      <c r="DI266" s="107">
        <v>66.570266046520004</v>
      </c>
      <c r="DJ266" s="108">
        <v>14.645458530234402</v>
      </c>
      <c r="DK266" s="108">
        <v>1.0921159985455662</v>
      </c>
      <c r="DL266" s="108">
        <v>44.805317273408427</v>
      </c>
      <c r="DM266" s="108">
        <f t="shared" si="927"/>
        <v>4.4345614718183262</v>
      </c>
      <c r="DN266" s="108">
        <f t="shared" si="928"/>
        <v>14.021375987540432</v>
      </c>
      <c r="DO266" s="108">
        <v>9.2792605229557132</v>
      </c>
      <c r="DP266" s="108">
        <f t="shared" si="929"/>
        <v>0.17950729481657829</v>
      </c>
      <c r="DQ266" s="108">
        <f t="shared" si="930"/>
        <v>5.4308542477492443</v>
      </c>
      <c r="DR266" s="108">
        <v>6.8196209185832064</v>
      </c>
      <c r="DS266" s="110">
        <v>171.8544471482968</v>
      </c>
      <c r="DT266" s="244">
        <v>230.81</v>
      </c>
      <c r="DU266" s="108">
        <v>50.778199999999998</v>
      </c>
      <c r="DV266" s="108">
        <v>155.34736293</v>
      </c>
      <c r="DW266" s="108">
        <f t="shared" si="931"/>
        <v>15.375349898633822</v>
      </c>
      <c r="DX266" s="108">
        <f t="shared" si="932"/>
        <v>48.6144037553142</v>
      </c>
      <c r="DY266" s="108">
        <v>4.4801680914166697</v>
      </c>
      <c r="DZ266" s="108">
        <v>2.1874094096833301</v>
      </c>
      <c r="EA266" s="108"/>
      <c r="EB266" s="108">
        <v>32.383029251470298</v>
      </c>
      <c r="EC266" s="108">
        <f t="shared" si="933"/>
        <v>0.62644970086969298</v>
      </c>
      <c r="ED266" s="108">
        <f t="shared" si="934"/>
        <v>18.952750763949517</v>
      </c>
      <c r="EE266" s="108">
        <v>23.799308484128517</v>
      </c>
      <c r="EF266" s="245">
        <v>599.7425738000386</v>
      </c>
      <c r="EG266" s="249">
        <v>1062.625373076984</v>
      </c>
      <c r="EH266" s="250">
        <v>233.77758207693643</v>
      </c>
      <c r="EI266" s="250">
        <v>1602.0648174531173</v>
      </c>
      <c r="EJ266" s="250">
        <v>715.20319522558327</v>
      </c>
      <c r="EK266" s="250">
        <f t="shared" si="935"/>
        <v>70.786521044256887</v>
      </c>
      <c r="EL266" s="250">
        <v>223.81568791389404</v>
      </c>
      <c r="EM266" s="250">
        <v>263.7979806517813</v>
      </c>
      <c r="EN266" s="250">
        <f t="shared" si="936"/>
        <v>5.1031719357087093</v>
      </c>
      <c r="EO266" s="250">
        <f t="shared" si="937"/>
        <v>154.39251654010675</v>
      </c>
      <c r="EP266" s="250">
        <v>3877.4689484844025</v>
      </c>
      <c r="EQ266" s="245">
        <v>4885.6108750903468</v>
      </c>
      <c r="ER266" s="244">
        <v>357.71</v>
      </c>
      <c r="ES266" s="108">
        <v>78.696200000000005</v>
      </c>
      <c r="ET266" s="108">
        <v>240.75778862999999</v>
      </c>
      <c r="EU266" s="108">
        <f t="shared" si="938"/>
        <v>23.828761371865621</v>
      </c>
      <c r="EV266" s="108">
        <f t="shared" si="939"/>
        <v>75.342742373872198</v>
      </c>
      <c r="EW266" s="108">
        <v>27.991378249099998</v>
      </c>
      <c r="EX266" s="108">
        <v>51.476341782174302</v>
      </c>
      <c r="EY266" s="108">
        <f t="shared" si="940"/>
        <v>0.99580983177616189</v>
      </c>
      <c r="EZ266" s="108">
        <f t="shared" si="941"/>
        <v>30.12745560216959</v>
      </c>
      <c r="FA266" s="108">
        <v>37.831585433063701</v>
      </c>
      <c r="FB266" s="245">
        <v>953.35595291320533</v>
      </c>
      <c r="FC266" s="244">
        <v>0.83333333333333293</v>
      </c>
      <c r="FD266" s="108">
        <v>6.0833333333333302E-2</v>
      </c>
      <c r="FE266" s="108">
        <f t="shared" si="942"/>
        <v>1.1768208333333328E-3</v>
      </c>
      <c r="FF266" s="108">
        <f t="shared" si="943"/>
        <v>3.5603803333333316E-2</v>
      </c>
      <c r="FG266" s="108">
        <v>4.4708333333333301E-2</v>
      </c>
      <c r="FH266" s="245">
        <v>1.1266499999999995</v>
      </c>
      <c r="FI266" s="244">
        <v>1545.2937383333399</v>
      </c>
      <c r="FJ266" s="108">
        <v>112.806442898334</v>
      </c>
      <c r="FK266" s="108">
        <f t="shared" si="944"/>
        <v>2.1822406378682713</v>
      </c>
      <c r="FL266" s="108">
        <f t="shared" si="945"/>
        <v>66.022001222222144</v>
      </c>
      <c r="FM266" s="108">
        <v>82.905000000000001</v>
      </c>
      <c r="FN266" s="245">
        <v>2089.2062174780085</v>
      </c>
      <c r="FO266" s="244">
        <v>1202.4839166666604</v>
      </c>
      <c r="FP266" s="108">
        <v>87.781325916666205</v>
      </c>
      <c r="FQ266" s="108">
        <f t="shared" si="946"/>
        <v>1.6981297498579078</v>
      </c>
      <c r="FR266" s="108">
        <f t="shared" si="947"/>
        <v>51.3756010565954</v>
      </c>
      <c r="FS266" s="108">
        <v>64.513262129166506</v>
      </c>
      <c r="FT266" s="110">
        <v>1625.7342056549919</v>
      </c>
      <c r="FU266" s="253">
        <f t="shared" si="808"/>
        <v>6431.3479018207099</v>
      </c>
      <c r="FV266" s="254">
        <f t="shared" si="809"/>
        <v>1898.348120527585</v>
      </c>
      <c r="FW266" s="254">
        <f t="shared" si="810"/>
        <v>193.06134604457199</v>
      </c>
      <c r="FX266" s="254">
        <f t="shared" si="811"/>
        <v>1100.9879999999998</v>
      </c>
      <c r="FY266" s="254">
        <f t="shared" si="812"/>
        <v>1070.97</v>
      </c>
      <c r="FZ266" s="254">
        <f t="shared" si="813"/>
        <v>35.299999999999997</v>
      </c>
      <c r="GA266" s="254">
        <f t="shared" si="948"/>
        <v>145.51560000000001</v>
      </c>
      <c r="GB266" s="254">
        <f t="shared" si="949"/>
        <v>4.8720000000000008</v>
      </c>
      <c r="GC266" s="254">
        <f t="shared" si="950"/>
        <v>1545.2937383333399</v>
      </c>
      <c r="GD266" s="254">
        <f t="shared" si="951"/>
        <v>1202.4839166666604</v>
      </c>
      <c r="GE266" s="254">
        <f t="shared" si="814"/>
        <v>3548.0639339050276</v>
      </c>
      <c r="GF266" s="255">
        <f t="shared" si="815"/>
        <v>1354.603975521012</v>
      </c>
      <c r="GG266" s="255">
        <f t="shared" si="816"/>
        <v>351.16607979431609</v>
      </c>
      <c r="GH266" s="254">
        <f t="shared" si="817"/>
        <v>1253.8658527967348</v>
      </c>
      <c r="GI266" s="255">
        <f t="shared" si="818"/>
        <v>895.29402312026025</v>
      </c>
      <c r="GJ266" s="256">
        <f t="shared" si="819"/>
        <v>24.256034922352839</v>
      </c>
      <c r="GK266" s="253">
        <f t="shared" si="952"/>
        <v>18430.110410094625</v>
      </c>
      <c r="GL266" s="257">
        <f t="shared" si="953"/>
        <v>23221.939116719226</v>
      </c>
      <c r="GM266" s="221">
        <f t="shared" si="954"/>
        <v>20100.549996464233</v>
      </c>
      <c r="GN266" s="222">
        <f t="shared" si="955"/>
        <v>10786.739651106393</v>
      </c>
      <c r="GO266" s="222">
        <f t="shared" si="956"/>
        <v>712.1810721204057</v>
      </c>
      <c r="GP266" s="55">
        <f t="shared" si="957"/>
        <v>0.536639029927232</v>
      </c>
      <c r="GQ266" s="56">
        <f t="shared" si="958"/>
        <v>3.543092463866318E-2</v>
      </c>
      <c r="GR266" s="258">
        <f t="shared" si="959"/>
        <v>1.0895795862161264</v>
      </c>
      <c r="GS266" s="227">
        <f t="shared" si="820"/>
        <v>23221.939116719226</v>
      </c>
      <c r="GT266" s="222">
        <f t="shared" si="1047"/>
        <v>10938.369834582098</v>
      </c>
      <c r="GU266" s="222">
        <f t="shared" si="1048"/>
        <v>716.28916055916352</v>
      </c>
      <c r="GV266" s="37">
        <f t="shared" si="1013"/>
        <v>0.47103602242703063</v>
      </c>
      <c r="GW266" s="228">
        <f t="shared" si="1014"/>
        <v>3.0845363815610597E-2</v>
      </c>
      <c r="GX266" s="258">
        <f t="shared" si="960"/>
        <v>1.078589291569354</v>
      </c>
      <c r="GY266" s="221">
        <f t="shared" si="1019"/>
        <v>15963.734121521329</v>
      </c>
      <c r="GZ266" s="222">
        <f t="shared" si="961"/>
        <v>8838.1052543389505</v>
      </c>
      <c r="HA266" s="222">
        <f t="shared" si="962"/>
        <v>468.77514121608965</v>
      </c>
      <c r="HB266" s="55">
        <f t="shared" si="963"/>
        <v>0.55363646043339931</v>
      </c>
      <c r="HC266" s="56">
        <f t="shared" si="964"/>
        <v>2.9365005558700436E-2</v>
      </c>
      <c r="HD266" s="258">
        <f t="shared" si="965"/>
        <v>1.0913034727109565</v>
      </c>
      <c r="HE266" s="221">
        <f t="shared" si="966"/>
        <v>18398.594026698836</v>
      </c>
      <c r="HF266" s="222">
        <f t="shared" si="967"/>
        <v>10704.06239235372</v>
      </c>
      <c r="HG266" s="222">
        <f t="shared" si="968"/>
        <v>550.80432700253175</v>
      </c>
      <c r="HH266" s="55">
        <f t="shared" si="969"/>
        <v>0.58178697659292256</v>
      </c>
      <c r="HI266" s="56">
        <f t="shared" si="970"/>
        <v>2.9937305329050715E-2</v>
      </c>
      <c r="HJ266" s="259">
        <f t="shared" si="971"/>
        <v>1.0958033078275811</v>
      </c>
      <c r="HK266" s="54">
        <f t="shared" si="821"/>
        <v>3.5738319860427459</v>
      </c>
      <c r="HL266" s="55">
        <f t="shared" si="822"/>
        <v>4.159482576880265</v>
      </c>
      <c r="HM266" s="55">
        <f t="shared" si="823"/>
        <v>2.843063807106585</v>
      </c>
      <c r="HN266" s="56">
        <f t="shared" si="824"/>
        <v>3.2900398514215299</v>
      </c>
      <c r="HQ266" s="57">
        <f t="shared" si="825"/>
        <v>1480.9183635037853</v>
      </c>
      <c r="HR266" s="58">
        <f t="shared" si="972"/>
        <v>1712.9782710648285</v>
      </c>
      <c r="HS266" s="58">
        <f t="shared" si="826"/>
        <v>65.102528401938201</v>
      </c>
      <c r="HT266" s="58">
        <f t="shared" si="973"/>
        <v>75.186910051398428</v>
      </c>
      <c r="HU266" s="58">
        <f t="shared" si="827"/>
        <v>1932.4284961726253</v>
      </c>
      <c r="HV266" s="55">
        <f t="shared" si="1020"/>
        <v>0.76635092394719773</v>
      </c>
      <c r="HW266" s="56">
        <f t="shared" si="1021"/>
        <v>3.368948891556945E-2</v>
      </c>
      <c r="HX266" s="260">
        <f t="shared" si="1022"/>
        <v>1.1253056916155477</v>
      </c>
      <c r="HY266" s="57">
        <f t="shared" si="828"/>
        <v>2142.7282658625518</v>
      </c>
      <c r="HZ266" s="58">
        <f t="shared" si="974"/>
        <v>2478.4937851232139</v>
      </c>
      <c r="IA266" s="58">
        <f t="shared" si="829"/>
        <v>113.35460958521317</v>
      </c>
      <c r="IB266" s="58">
        <f t="shared" si="975"/>
        <v>130.91323860996269</v>
      </c>
      <c r="IC266" s="58">
        <f t="shared" si="830"/>
        <v>2895.8855288243803</v>
      </c>
      <c r="ID266" s="55">
        <f t="shared" si="1023"/>
        <v>0.73992160412929653</v>
      </c>
      <c r="IE266" s="56">
        <f t="shared" si="1024"/>
        <v>3.9143332309558118E-2</v>
      </c>
      <c r="IF266" s="260">
        <f t="shared" si="1025"/>
        <v>1.1220090175418111</v>
      </c>
      <c r="IG266" s="57">
        <f t="shared" si="831"/>
        <v>65.616872025930007</v>
      </c>
      <c r="IH266" s="58">
        <f t="shared" si="976"/>
        <v>75.899035872393242</v>
      </c>
      <c r="II266" s="58">
        <f t="shared" si="832"/>
        <v>128.07678183958248</v>
      </c>
      <c r="IJ266" s="58">
        <f t="shared" si="977"/>
        <v>147.91587534653382</v>
      </c>
      <c r="IK266" s="58">
        <f t="shared" si="833"/>
        <v>1350.7587061630113</v>
      </c>
      <c r="IL266" s="55">
        <f t="shared" si="834"/>
        <v>4.857778945013979E-2</v>
      </c>
      <c r="IM266" s="56">
        <f t="shared" si="835"/>
        <v>9.4818401876823444E-2</v>
      </c>
      <c r="IN266" s="260">
        <f t="shared" si="836"/>
        <v>1.0222995100575569</v>
      </c>
      <c r="IO266" s="57">
        <f t="shared" si="837"/>
        <v>58.51060023675079</v>
      </c>
      <c r="IP266" s="58">
        <f t="shared" si="978"/>
        <v>67.679211293849647</v>
      </c>
      <c r="IQ266" s="58">
        <f t="shared" si="838"/>
        <v>2.5688726272090574</v>
      </c>
      <c r="IR266" s="58">
        <f t="shared" si="979"/>
        <v>2.9667909971637405</v>
      </c>
      <c r="IS266" s="58">
        <f t="shared" si="839"/>
        <v>80.129576605235812</v>
      </c>
      <c r="IT266" s="55">
        <f t="shared" si="1026"/>
        <v>0.73019979283064873</v>
      </c>
      <c r="IU266" s="56">
        <f t="shared" si="1027"/>
        <v>3.205898166496992E-2</v>
      </c>
      <c r="IV266" s="260">
        <f t="shared" si="1028"/>
        <v>1.1193882437964666</v>
      </c>
      <c r="IW266" s="57">
        <f t="shared" si="840"/>
        <v>55.823206094637591</v>
      </c>
      <c r="IX266" s="58">
        <f t="shared" si="980"/>
        <v>64.570702489667312</v>
      </c>
      <c r="IY266" s="58">
        <f t="shared" si="841"/>
        <v>1.51240776945</v>
      </c>
      <c r="IZ266" s="58">
        <f t="shared" si="981"/>
        <v>1.746679732937805</v>
      </c>
      <c r="JA266" s="58">
        <f t="shared" si="842"/>
        <v>1149.1508100000001</v>
      </c>
      <c r="JB266" s="55">
        <f t="shared" si="1050"/>
        <v>4.8577789450139783E-2</v>
      </c>
      <c r="JC266" s="56">
        <f t="shared" si="1051"/>
        <v>1.3161090400745572E-3</v>
      </c>
      <c r="JD266" s="260">
        <f t="shared" si="1052"/>
        <v>1.0078160048971445</v>
      </c>
      <c r="JE266" s="57">
        <f t="shared" si="843"/>
        <v>1.8399760732239998</v>
      </c>
      <c r="JF266" s="58">
        <f t="shared" si="982"/>
        <v>2.1283003238982006</v>
      </c>
      <c r="JG266" s="58">
        <f t="shared" si="844"/>
        <v>4.9850130499999999E-2</v>
      </c>
      <c r="JH266" s="58">
        <f t="shared" si="983"/>
        <v>5.757191571445E-2</v>
      </c>
      <c r="JI266" s="58">
        <f t="shared" si="845"/>
        <v>37.876899999999999</v>
      </c>
      <c r="JJ266" s="55">
        <f t="shared" si="1064"/>
        <v>4.857778945013979E-2</v>
      </c>
      <c r="JK266" s="56">
        <f t="shared" si="1065"/>
        <v>1.3161090400745574E-3</v>
      </c>
      <c r="JL266" s="260">
        <f t="shared" si="1066"/>
        <v>1.0078160048971445</v>
      </c>
      <c r="JM266" s="57">
        <f t="shared" si="846"/>
        <v>1932.8369266869679</v>
      </c>
      <c r="JN266" s="58">
        <f t="shared" si="984"/>
        <v>2235.7124730988157</v>
      </c>
      <c r="JO266" s="58">
        <f t="shared" si="847"/>
        <v>132.39435553613683</v>
      </c>
      <c r="JP266" s="58">
        <f t="shared" si="985"/>
        <v>152.90224120868442</v>
      </c>
      <c r="JQ266" s="58">
        <f t="shared" si="848"/>
        <v>2626.7756618477983</v>
      </c>
      <c r="JR266" s="55">
        <f t="shared" si="849"/>
        <v>0.73582108847746786</v>
      </c>
      <c r="JS266" s="56">
        <f t="shared" si="850"/>
        <v>5.0401851006569923E-2</v>
      </c>
      <c r="JT266" s="260">
        <f t="shared" si="851"/>
        <v>1.1231104112853367</v>
      </c>
      <c r="JU266" s="57">
        <f t="shared" si="852"/>
        <v>7.584850489542049</v>
      </c>
      <c r="JV266" s="58">
        <f t="shared" si="986"/>
        <v>8.7733965612532891</v>
      </c>
      <c r="JW266" s="58">
        <f t="shared" si="853"/>
        <v>0.20549494758600004</v>
      </c>
      <c r="JX266" s="58">
        <f t="shared" si="987"/>
        <v>0.23732611496707146</v>
      </c>
      <c r="JY266" s="58">
        <f t="shared" si="854"/>
        <v>156.13823879999998</v>
      </c>
      <c r="JZ266" s="55">
        <f t="shared" si="1029"/>
        <v>4.8577789450139804E-2</v>
      </c>
      <c r="KA266" s="56">
        <f t="shared" si="1030"/>
        <v>1.3161090400745578E-3</v>
      </c>
      <c r="KB266" s="260">
        <f t="shared" si="1031"/>
        <v>1.0078160048971445</v>
      </c>
      <c r="KC266" s="57">
        <f t="shared" si="855"/>
        <v>0.25394797248576001</v>
      </c>
      <c r="KD266" s="58">
        <f t="shared" si="988"/>
        <v>0.2937416197742786</v>
      </c>
      <c r="KE266" s="58">
        <f t="shared" si="856"/>
        <v>6.880165320000001E-3</v>
      </c>
      <c r="KF266" s="58">
        <f t="shared" si="989"/>
        <v>7.9459029280680021E-3</v>
      </c>
      <c r="KG266" s="58">
        <f t="shared" si="857"/>
        <v>5.2276560000000005</v>
      </c>
      <c r="KH266" s="55">
        <f t="shared" si="1032"/>
        <v>4.857778945013979E-2</v>
      </c>
      <c r="KI266" s="56">
        <f t="shared" si="1033"/>
        <v>1.3161090400745574E-3</v>
      </c>
      <c r="KJ266" s="260">
        <f t="shared" si="1034"/>
        <v>1.0078160048971445</v>
      </c>
      <c r="KK266" s="57">
        <f t="shared" si="858"/>
        <v>104.94744546380782</v>
      </c>
      <c r="KL266" s="58">
        <f t="shared" si="990"/>
        <v>121.39271016798652</v>
      </c>
      <c r="KM266" s="58">
        <f t="shared" si="859"/>
        <v>4.6140687666349045</v>
      </c>
      <c r="KN266" s="58">
        <f t="shared" si="991"/>
        <v>5.3287880185866516</v>
      </c>
      <c r="KO266" s="58">
        <f t="shared" si="860"/>
        <v>136.39241837166412</v>
      </c>
      <c r="KP266" s="55">
        <f t="shared" si="992"/>
        <v>0.76945219328709347</v>
      </c>
      <c r="KQ266" s="56">
        <f t="shared" si="993"/>
        <v>3.3829363990465683E-2</v>
      </c>
      <c r="KR266" s="260">
        <f t="shared" si="994"/>
        <v>1.1258133271702107</v>
      </c>
      <c r="KS266" s="57">
        <f t="shared" si="861"/>
        <v>364.02012851350179</v>
      </c>
      <c r="KT266" s="58">
        <f t="shared" si="995"/>
        <v>421.06208265156755</v>
      </c>
      <c r="KU266" s="58">
        <f t="shared" si="862"/>
        <v>16.001799599503514</v>
      </c>
      <c r="KV266" s="58">
        <f t="shared" si="996"/>
        <v>18.480478357466609</v>
      </c>
      <c r="KW266" s="58">
        <f t="shared" si="863"/>
        <v>475.98616968257033</v>
      </c>
      <c r="KX266" s="55">
        <f t="shared" si="1035"/>
        <v>0.76477038977048972</v>
      </c>
      <c r="KY266" s="56">
        <f t="shared" si="1036"/>
        <v>3.3618202835966698E-2</v>
      </c>
      <c r="KZ266" s="260">
        <f t="shared" si="1037"/>
        <v>1.1250469796963272</v>
      </c>
      <c r="LA266" s="57">
        <f t="shared" si="864"/>
        <v>1757.8169645878013</v>
      </c>
      <c r="LB266" s="58">
        <f t="shared" si="997"/>
        <v>2033.2668829387098</v>
      </c>
      <c r="LC266" s="58">
        <f t="shared" si="865"/>
        <v>75.889692979965602</v>
      </c>
      <c r="LD266" s="58">
        <f t="shared" si="998"/>
        <v>87.645006422562275</v>
      </c>
      <c r="LE266" s="58">
        <f t="shared" si="866"/>
        <v>3877.4689484844021</v>
      </c>
      <c r="LF266" s="55">
        <f t="shared" si="999"/>
        <v>0.45334133888419259</v>
      </c>
      <c r="LG266" s="56">
        <f t="shared" si="1000"/>
        <v>1.957196665872175E-2</v>
      </c>
      <c r="LH266" s="260">
        <f t="shared" si="1001"/>
        <v>1.0740702854385891</v>
      </c>
      <c r="LI266" s="57">
        <f t="shared" si="867"/>
        <v>565.07984153077098</v>
      </c>
      <c r="LJ266" s="58">
        <f t="shared" si="1002"/>
        <v>653.62785269864287</v>
      </c>
      <c r="LK266" s="58">
        <f t="shared" si="868"/>
        <v>24.824571203641781</v>
      </c>
      <c r="LL266" s="58">
        <f t="shared" si="1003"/>
        <v>28.669897283085895</v>
      </c>
      <c r="LM266" s="58">
        <f t="shared" si="869"/>
        <v>756.63170866127405</v>
      </c>
      <c r="LN266" s="55">
        <f t="shared" si="1038"/>
        <v>0.74683605651497187</v>
      </c>
      <c r="LO266" s="56">
        <f t="shared" si="1039"/>
        <v>3.2809319143608809E-2</v>
      </c>
      <c r="LP266" s="260">
        <f t="shared" si="1040"/>
        <v>1.1221113735912411</v>
      </c>
      <c r="LQ266" s="57">
        <f t="shared" si="870"/>
        <v>4.3436640066666643E-2</v>
      </c>
      <c r="LR266" s="58">
        <f t="shared" si="1004"/>
        <v>5.0243161565113312E-2</v>
      </c>
      <c r="LS266" s="58">
        <f t="shared" si="871"/>
        <v>1.1768208333333328E-3</v>
      </c>
      <c r="LT266" s="58">
        <f t="shared" si="1005"/>
        <v>1.359110380416666E-3</v>
      </c>
      <c r="LU266" s="58">
        <f t="shared" si="872"/>
        <v>0.89416666666666633</v>
      </c>
      <c r="LV266" s="55">
        <f t="shared" si="873"/>
        <v>4.857778945013979E-2</v>
      </c>
      <c r="LW266" s="56">
        <f t="shared" si="874"/>
        <v>1.3161090400745572E-3</v>
      </c>
      <c r="LX266" s="260">
        <f t="shared" si="875"/>
        <v>1.0078160048971445</v>
      </c>
      <c r="LY266" s="57">
        <f t="shared" si="876"/>
        <v>80.54684149111101</v>
      </c>
      <c r="LZ266" s="58">
        <f t="shared" si="1006"/>
        <v>93.168531552768115</v>
      </c>
      <c r="MA266" s="58">
        <f t="shared" si="877"/>
        <v>2.1822406378682713</v>
      </c>
      <c r="MB266" s="58">
        <f t="shared" si="1007"/>
        <v>2.5202697126740667</v>
      </c>
      <c r="MC266" s="58">
        <f t="shared" si="878"/>
        <v>1658.1001726015941</v>
      </c>
      <c r="MD266" s="55">
        <f t="shared" si="1041"/>
        <v>4.8577789702977547E-2</v>
      </c>
      <c r="ME266" s="56">
        <f t="shared" si="1042"/>
        <v>1.3161090469246438E-3</v>
      </c>
      <c r="MF266" s="260">
        <f t="shared" si="1043"/>
        <v>1.0078160049378253</v>
      </c>
      <c r="MG266" s="57">
        <f t="shared" si="879"/>
        <v>62.678233289046389</v>
      </c>
      <c r="MH266" s="58">
        <f t="shared" si="1008"/>
        <v>72.499912445439961</v>
      </c>
      <c r="MI266" s="58">
        <f t="shared" si="880"/>
        <v>1.6981297498579078</v>
      </c>
      <c r="MJ266" s="58">
        <f t="shared" si="1009"/>
        <v>1.9611700481108978</v>
      </c>
      <c r="MK266" s="58">
        <f t="shared" si="881"/>
        <v>1290.2652425833269</v>
      </c>
      <c r="ML266" s="55">
        <f t="shared" si="1053"/>
        <v>4.857778945013979E-2</v>
      </c>
      <c r="MM266" s="56">
        <f t="shared" si="1054"/>
        <v>1.3161090400745569E-3</v>
      </c>
      <c r="MN266" s="260">
        <f t="shared" si="1055"/>
        <v>1.0078160048971445</v>
      </c>
      <c r="MO266" s="59">
        <v>3.2800100435562394</v>
      </c>
      <c r="MP266" s="60">
        <v>3.856410043556239</v>
      </c>
      <c r="MQ266" s="60">
        <v>2.6052000000000008</v>
      </c>
      <c r="MR266" s="61">
        <v>3.0024000000000006</v>
      </c>
      <c r="MS266" s="59">
        <f t="shared" si="882"/>
        <v>1.0895795862161264</v>
      </c>
      <c r="MT266" s="60">
        <f>GX266</f>
        <v>1.078589291569354</v>
      </c>
      <c r="MU266" s="60">
        <f t="shared" si="1010"/>
        <v>1.0913034727109565</v>
      </c>
      <c r="MV266" s="61">
        <f t="shared" si="1044"/>
        <v>1.0958033078275811</v>
      </c>
      <c r="MW266" s="66">
        <f t="shared" si="1011"/>
        <v>3.5738319860427459</v>
      </c>
      <c r="MX266" s="67">
        <f t="shared" si="1045"/>
        <v>4.159482576880265</v>
      </c>
      <c r="MY266" s="67">
        <f t="shared" si="1012"/>
        <v>2.843063807106585</v>
      </c>
      <c r="MZ266" s="261">
        <f t="shared" si="1046"/>
        <v>3.2900398514215299</v>
      </c>
      <c r="NA266" s="59">
        <f t="shared" si="883"/>
        <v>1.0895929107460904</v>
      </c>
      <c r="NB266" s="60">
        <f>NF266/J266</f>
        <v>1.0786666326648116</v>
      </c>
      <c r="NC266" s="60">
        <f t="shared" si="884"/>
        <v>1.0913187695418998</v>
      </c>
      <c r="ND266" s="262">
        <f>NH266/L266</f>
        <v>1.0958150410072784</v>
      </c>
      <c r="NE266" s="62">
        <f t="shared" si="885"/>
        <v>3.5738756906348539</v>
      </c>
      <c r="NF266" s="63">
        <f>NE266+NQ266+NR266+OB266</f>
        <v>4.1597808358575676</v>
      </c>
      <c r="NG266" s="63">
        <f t="shared" si="886"/>
        <v>2.8431036584105582</v>
      </c>
      <c r="NH266" s="64">
        <f>NG266+NM266</f>
        <v>3.2900750791202538</v>
      </c>
      <c r="NI266" s="238">
        <f t="shared" si="1015"/>
        <v>-4.3704592108007034E-5</v>
      </c>
      <c r="NJ266" s="238">
        <f t="shared" si="1016"/>
        <v>-2.9825897730262341E-4</v>
      </c>
      <c r="NK266" s="238">
        <f t="shared" si="1017"/>
        <v>-3.9851303973215124E-5</v>
      </c>
      <c r="NL266" s="238">
        <f t="shared" si="1018"/>
        <v>-3.5227698723883094E-5</v>
      </c>
      <c r="NM266" s="239">
        <f t="shared" si="887"/>
        <v>0.44697142070969553</v>
      </c>
      <c r="NN266" s="240">
        <f t="shared" si="888"/>
        <v>0.66781976724088599</v>
      </c>
      <c r="NO266" s="240">
        <f t="shared" si="1072"/>
        <v>0.2838006115145999</v>
      </c>
      <c r="NP266" s="240">
        <f t="shared" si="889"/>
        <v>1.8469906022641699E-2</v>
      </c>
      <c r="NQ266" s="240">
        <f>Q266*JD266+0.005</f>
        <v>0.2744899997094965</v>
      </c>
      <c r="NR266" s="240">
        <f t="shared" si="890"/>
        <v>8.8687808430948714E-3</v>
      </c>
      <c r="NS266" s="240">
        <f t="shared" si="891"/>
        <v>0.60760273250536723</v>
      </c>
      <c r="NT266" s="240">
        <f t="shared" si="892"/>
        <v>3.2250112156708623E-2</v>
      </c>
      <c r="NU266" s="240">
        <f t="shared" si="893"/>
        <v>1.1085976053868589E-3</v>
      </c>
      <c r="NV266" s="240">
        <f t="shared" si="894"/>
        <v>3.1635354493482919E-2</v>
      </c>
      <c r="NW266" s="240">
        <f t="shared" si="895"/>
        <v>0.1100295946143008</v>
      </c>
      <c r="NX266" s="240">
        <f t="shared" si="896"/>
        <v>0.85603401749455554</v>
      </c>
      <c r="NY266" s="240">
        <f t="shared" si="897"/>
        <v>0.174488318593438</v>
      </c>
      <c r="NZ266" s="240">
        <f t="shared" si="898"/>
        <v>2.0156320097942891E-4</v>
      </c>
      <c r="OA266" s="240">
        <f t="shared" si="899"/>
        <v>0.34346369448281083</v>
      </c>
      <c r="OB266" s="241">
        <f t="shared" si="900"/>
        <v>0.3025463646701228</v>
      </c>
      <c r="OC266" s="4"/>
      <c r="OD266" s="4"/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136"/>
      <c r="OP266" s="13"/>
      <c r="OQ266" s="13"/>
      <c r="OR266" s="13"/>
      <c r="OS266" s="13"/>
      <c r="OT266" s="13"/>
    </row>
    <row r="267" spans="1:410" ht="15" customHeight="1">
      <c r="A267" s="242">
        <v>248</v>
      </c>
      <c r="B267" s="49" t="s">
        <v>317</v>
      </c>
      <c r="C267" s="50">
        <v>1</v>
      </c>
      <c r="D267" s="51">
        <v>159.9</v>
      </c>
      <c r="E267" s="52">
        <v>159.9</v>
      </c>
      <c r="F267" s="52"/>
      <c r="G267" s="52"/>
      <c r="H267" s="53"/>
      <c r="I267" s="57">
        <v>1.8503079752171991</v>
      </c>
      <c r="J267" s="58"/>
      <c r="K267" s="58">
        <v>1.1111000000000002</v>
      </c>
      <c r="L267" s="243"/>
      <c r="M267" s="1">
        <v>0</v>
      </c>
      <c r="N267" s="2">
        <v>0</v>
      </c>
      <c r="O267" s="2">
        <v>0.73920797521719894</v>
      </c>
      <c r="P267" s="2">
        <v>0</v>
      </c>
      <c r="Q267" s="2">
        <v>0</v>
      </c>
      <c r="R267" s="2">
        <v>0</v>
      </c>
      <c r="S267" s="2">
        <v>0.26140000000000002</v>
      </c>
      <c r="T267" s="2">
        <v>0</v>
      </c>
      <c r="U267" s="2">
        <v>0</v>
      </c>
      <c r="V267" s="2">
        <v>0.47639999999999999</v>
      </c>
      <c r="W267" s="2">
        <v>0</v>
      </c>
      <c r="X267" s="2">
        <v>0.36620000000000003</v>
      </c>
      <c r="Y267" s="2">
        <v>0</v>
      </c>
      <c r="Z267" s="2">
        <v>7.1000000000000004E-3</v>
      </c>
      <c r="AA267" s="2">
        <v>0</v>
      </c>
      <c r="AB267" s="3">
        <v>0</v>
      </c>
      <c r="AC267" s="244">
        <v>0</v>
      </c>
      <c r="AD267" s="108">
        <v>0</v>
      </c>
      <c r="AE267" s="108">
        <v>0</v>
      </c>
      <c r="AF267" s="108">
        <f t="shared" si="901"/>
        <v>0</v>
      </c>
      <c r="AG267" s="108">
        <f t="shared" si="902"/>
        <v>0</v>
      </c>
      <c r="AH267" s="108">
        <v>0</v>
      </c>
      <c r="AI267" s="108">
        <v>0</v>
      </c>
      <c r="AJ267" s="108">
        <f t="shared" si="903"/>
        <v>0</v>
      </c>
      <c r="AK267" s="108">
        <f t="shared" si="904"/>
        <v>0</v>
      </c>
      <c r="AL267" s="108">
        <v>0</v>
      </c>
      <c r="AM267" s="245">
        <v>0</v>
      </c>
      <c r="AN267" s="244">
        <v>0</v>
      </c>
      <c r="AO267" s="108">
        <v>0</v>
      </c>
      <c r="AP267" s="108">
        <v>0</v>
      </c>
      <c r="AQ267" s="108">
        <f t="shared" si="905"/>
        <v>0</v>
      </c>
      <c r="AR267" s="108">
        <f t="shared" si="906"/>
        <v>0</v>
      </c>
      <c r="AS267" s="246">
        <v>0</v>
      </c>
      <c r="AT267" s="247">
        <v>0</v>
      </c>
      <c r="AU267" s="108">
        <v>0</v>
      </c>
      <c r="AV267" s="108">
        <f t="shared" si="907"/>
        <v>0</v>
      </c>
      <c r="AW267" s="108">
        <f t="shared" si="908"/>
        <v>0</v>
      </c>
      <c r="AX267" s="108">
        <v>0</v>
      </c>
      <c r="AY267" s="245">
        <v>0</v>
      </c>
      <c r="AZ267" s="248">
        <v>15</v>
      </c>
      <c r="BA267" s="108">
        <v>76.457499999999996</v>
      </c>
      <c r="BB267" s="108">
        <v>7.9734236193959989</v>
      </c>
      <c r="BC267" s="109">
        <v>6.3787388955167996</v>
      </c>
      <c r="BD267" s="109">
        <v>1.5946847238791992</v>
      </c>
      <c r="BE267" s="108">
        <v>2.9900343749999996</v>
      </c>
      <c r="BF267" s="109">
        <v>2.3920274999999998</v>
      </c>
      <c r="BG267" s="109">
        <v>0.59800687499999983</v>
      </c>
      <c r="BH267" s="108">
        <v>6.3817299335909068</v>
      </c>
      <c r="BI267" s="109">
        <f t="shared" si="909"/>
        <v>3.7350223147728827</v>
      </c>
      <c r="BJ267" s="108">
        <f t="shared" si="910"/>
        <v>0.1234545655653161</v>
      </c>
      <c r="BK267" s="108">
        <v>4.6901343963993449</v>
      </c>
      <c r="BL267" s="245">
        <v>118.19138678926348</v>
      </c>
      <c r="BM267" s="244">
        <v>0</v>
      </c>
      <c r="BN267" s="108">
        <v>0</v>
      </c>
      <c r="BO267" s="108">
        <v>0</v>
      </c>
      <c r="BP267" s="108">
        <f t="shared" si="911"/>
        <v>0</v>
      </c>
      <c r="BQ267" s="108">
        <f t="shared" si="912"/>
        <v>0</v>
      </c>
      <c r="BR267" s="108">
        <v>0</v>
      </c>
      <c r="BS267" s="108">
        <v>0</v>
      </c>
      <c r="BT267" s="108">
        <f t="shared" si="913"/>
        <v>0</v>
      </c>
      <c r="BU267" s="108">
        <f t="shared" si="914"/>
        <v>0</v>
      </c>
      <c r="BV267" s="108">
        <v>0</v>
      </c>
      <c r="BW267" s="245">
        <v>0</v>
      </c>
      <c r="BX267" s="107">
        <v>0</v>
      </c>
      <c r="BY267" s="108">
        <v>0</v>
      </c>
      <c r="BZ267" s="109">
        <f t="shared" si="915"/>
        <v>0</v>
      </c>
      <c r="CA267" s="109">
        <f t="shared" si="916"/>
        <v>0</v>
      </c>
      <c r="CB267" s="108">
        <v>0</v>
      </c>
      <c r="CC267" s="110">
        <v>0</v>
      </c>
      <c r="CD267" s="244">
        <v>0</v>
      </c>
      <c r="CE267" s="108">
        <v>0</v>
      </c>
      <c r="CF267" s="109">
        <f t="shared" si="917"/>
        <v>0</v>
      </c>
      <c r="CG267" s="109">
        <f t="shared" si="918"/>
        <v>0</v>
      </c>
      <c r="CH267" s="108">
        <v>0</v>
      </c>
      <c r="CI267" s="245">
        <v>0</v>
      </c>
      <c r="CJ267" s="249">
        <v>14.916948791075724</v>
      </c>
      <c r="CK267" s="250">
        <v>3.2817287340366592</v>
      </c>
      <c r="CL267" s="250">
        <v>2.5426245704598447</v>
      </c>
      <c r="CM267" s="251">
        <v>2.5426245704598447</v>
      </c>
      <c r="CN267" s="252">
        <f t="shared" si="806"/>
        <v>1.2394023468706512</v>
      </c>
      <c r="CO267" s="250">
        <v>10.039897134679888</v>
      </c>
      <c r="CP267" s="252">
        <f t="shared" si="919"/>
        <v>0.99368877900780739</v>
      </c>
      <c r="CQ267" s="250">
        <v>3.1418854093267243</v>
      </c>
      <c r="CR267" s="250">
        <v>2.2470275438084046</v>
      </c>
      <c r="CS267" s="252">
        <f t="shared" si="920"/>
        <v>4.3468747834973592E-2</v>
      </c>
      <c r="CT267" s="252">
        <f t="shared" si="921"/>
        <v>1.3151133165096573</v>
      </c>
      <c r="CU267" s="250">
        <f t="shared" si="807"/>
        <v>33.028226774060528</v>
      </c>
      <c r="CV267" s="245">
        <f t="shared" si="922"/>
        <v>41.615565735316267</v>
      </c>
      <c r="CW267" s="244">
        <v>0</v>
      </c>
      <c r="CX267" s="108">
        <v>0</v>
      </c>
      <c r="CY267" s="108">
        <f t="shared" si="923"/>
        <v>0</v>
      </c>
      <c r="CZ267" s="108">
        <f t="shared" si="924"/>
        <v>0</v>
      </c>
      <c r="DA267" s="108">
        <v>0</v>
      </c>
      <c r="DB267" s="245">
        <v>0</v>
      </c>
      <c r="DC267" s="244">
        <v>0</v>
      </c>
      <c r="DD267" s="108">
        <v>0</v>
      </c>
      <c r="DE267" s="108">
        <f t="shared" si="925"/>
        <v>0</v>
      </c>
      <c r="DF267" s="108">
        <f t="shared" si="926"/>
        <v>0</v>
      </c>
      <c r="DG267" s="108">
        <v>0</v>
      </c>
      <c r="DH267" s="245">
        <v>0</v>
      </c>
      <c r="DI267" s="107">
        <v>29.494146880603999</v>
      </c>
      <c r="DJ267" s="108">
        <v>6.4887123137328802</v>
      </c>
      <c r="DK267" s="108">
        <v>0.50864768725247644</v>
      </c>
      <c r="DL267" s="108">
        <v>19.851124040431163</v>
      </c>
      <c r="DM267" s="108">
        <f t="shared" si="927"/>
        <v>1.9647451507776341</v>
      </c>
      <c r="DN267" s="108">
        <f t="shared" si="928"/>
        <v>6.212210757212528</v>
      </c>
      <c r="DO267" s="108">
        <v>4.1130120573074977</v>
      </c>
      <c r="DP267" s="108">
        <f t="shared" si="929"/>
        <v>7.9566218248613554E-2</v>
      </c>
      <c r="DQ267" s="108">
        <f t="shared" si="930"/>
        <v>2.4072143407562447</v>
      </c>
      <c r="DR267" s="108">
        <v>3.0227821489664013</v>
      </c>
      <c r="DS267" s="110">
        <v>76.174110153953293</v>
      </c>
      <c r="DT267" s="244">
        <v>0</v>
      </c>
      <c r="DU267" s="108">
        <v>0</v>
      </c>
      <c r="DV267" s="108">
        <v>0</v>
      </c>
      <c r="DW267" s="108">
        <f t="shared" si="931"/>
        <v>0</v>
      </c>
      <c r="DX267" s="108">
        <f t="shared" si="932"/>
        <v>0</v>
      </c>
      <c r="DY267" s="108">
        <v>0</v>
      </c>
      <c r="DZ267" s="108">
        <v>0</v>
      </c>
      <c r="EA267" s="108"/>
      <c r="EB267" s="108">
        <v>0</v>
      </c>
      <c r="EC267" s="108">
        <f t="shared" si="933"/>
        <v>0</v>
      </c>
      <c r="ED267" s="108">
        <f t="shared" si="934"/>
        <v>0</v>
      </c>
      <c r="EE267" s="108">
        <v>0</v>
      </c>
      <c r="EF267" s="245">
        <v>0</v>
      </c>
      <c r="EG267" s="249">
        <v>10.040477888888921</v>
      </c>
      <c r="EH267" s="250">
        <v>2.2089051355555598</v>
      </c>
      <c r="EI267" s="250">
        <v>24.301858373517753</v>
      </c>
      <c r="EJ267" s="250">
        <v>6.7577737645503495</v>
      </c>
      <c r="EK267" s="250">
        <f t="shared" si="935"/>
        <v>0.66884390057260634</v>
      </c>
      <c r="EL267" s="250">
        <v>2.1147777218783865</v>
      </c>
      <c r="EM267" s="250">
        <v>3.1615581068634149</v>
      </c>
      <c r="EN267" s="250">
        <f t="shared" si="936"/>
        <v>6.1160341577272764E-2</v>
      </c>
      <c r="EO267" s="250">
        <f t="shared" si="937"/>
        <v>1.8503587900877372</v>
      </c>
      <c r="EP267" s="250">
        <v>46.470573269375997</v>
      </c>
      <c r="EQ267" s="245">
        <v>58.552922319413753</v>
      </c>
      <c r="ER267" s="244">
        <v>0</v>
      </c>
      <c r="ES267" s="108">
        <v>0</v>
      </c>
      <c r="ET267" s="108">
        <v>0</v>
      </c>
      <c r="EU267" s="108">
        <f t="shared" si="938"/>
        <v>0</v>
      </c>
      <c r="EV267" s="108">
        <f t="shared" si="939"/>
        <v>0</v>
      </c>
      <c r="EW267" s="108">
        <v>0</v>
      </c>
      <c r="EX267" s="108">
        <v>0</v>
      </c>
      <c r="EY267" s="108">
        <f t="shared" si="940"/>
        <v>0</v>
      </c>
      <c r="EZ267" s="108">
        <f t="shared" si="941"/>
        <v>0</v>
      </c>
      <c r="FA267" s="108">
        <v>0</v>
      </c>
      <c r="FB267" s="245">
        <v>0</v>
      </c>
      <c r="FC267" s="244">
        <v>0.83333333333333293</v>
      </c>
      <c r="FD267" s="108">
        <v>6.0833333333333302E-2</v>
      </c>
      <c r="FE267" s="108">
        <f t="shared" si="942"/>
        <v>1.1768208333333328E-3</v>
      </c>
      <c r="FF267" s="108">
        <f t="shared" si="943"/>
        <v>3.5603803333333316E-2</v>
      </c>
      <c r="FG267" s="108">
        <v>4.4708333333333301E-2</v>
      </c>
      <c r="FH267" s="245">
        <v>1.1266499999999995</v>
      </c>
      <c r="FI267" s="244">
        <v>0</v>
      </c>
      <c r="FJ267" s="108">
        <v>0</v>
      </c>
      <c r="FK267" s="108">
        <f t="shared" si="944"/>
        <v>0</v>
      </c>
      <c r="FL267" s="108">
        <f t="shared" si="945"/>
        <v>0</v>
      </c>
      <c r="FM267" s="108">
        <v>0</v>
      </c>
      <c r="FN267" s="245">
        <v>0</v>
      </c>
      <c r="FO267" s="244">
        <v>0</v>
      </c>
      <c r="FP267" s="108">
        <v>0</v>
      </c>
      <c r="FQ267" s="108">
        <f t="shared" si="946"/>
        <v>0</v>
      </c>
      <c r="FR267" s="108">
        <f t="shared" si="947"/>
        <v>0</v>
      </c>
      <c r="FS267" s="108">
        <v>0</v>
      </c>
      <c r="FT267" s="110">
        <v>0</v>
      </c>
      <c r="FU267" s="253">
        <f t="shared" si="808"/>
        <v>66.430919743893739</v>
      </c>
      <c r="FV267" s="254">
        <f t="shared" si="809"/>
        <v>29.139753216571954</v>
      </c>
      <c r="FW267" s="254">
        <f t="shared" si="810"/>
        <v>10.010168742387451</v>
      </c>
      <c r="FX267" s="254">
        <f t="shared" si="811"/>
        <v>76.457499999999996</v>
      </c>
      <c r="FY267" s="254">
        <f t="shared" si="812"/>
        <v>0</v>
      </c>
      <c r="FZ267" s="254">
        <f t="shared" si="813"/>
        <v>0</v>
      </c>
      <c r="GA267" s="254">
        <f t="shared" si="948"/>
        <v>0</v>
      </c>
      <c r="GB267" s="254">
        <f t="shared" si="949"/>
        <v>0</v>
      </c>
      <c r="GC267" s="254">
        <f t="shared" si="950"/>
        <v>0</v>
      </c>
      <c r="GD267" s="254">
        <f t="shared" si="951"/>
        <v>0</v>
      </c>
      <c r="GE267" s="254">
        <f t="shared" si="814"/>
        <v>36.6487949396614</v>
      </c>
      <c r="GF267" s="255">
        <f t="shared" si="815"/>
        <v>13.992026143869518</v>
      </c>
      <c r="GG267" s="255">
        <f t="shared" si="816"/>
        <v>3.6272778303580475</v>
      </c>
      <c r="GH267" s="254">
        <f t="shared" si="817"/>
        <v>15.964160974903557</v>
      </c>
      <c r="GI267" s="255">
        <f t="shared" si="818"/>
        <v>11.398841329861025</v>
      </c>
      <c r="GJ267" s="256">
        <f t="shared" si="819"/>
        <v>0.3088266940595093</v>
      </c>
      <c r="GK267" s="253">
        <f t="shared" si="952"/>
        <v>234.65129761741809</v>
      </c>
      <c r="GL267" s="257">
        <f t="shared" si="953"/>
        <v>295.66063499794677</v>
      </c>
      <c r="GM267" s="221">
        <f t="shared" si="954"/>
        <v>295.66063499794677</v>
      </c>
      <c r="GN267" s="222">
        <f t="shared" si="955"/>
        <v>115.6954518942066</v>
      </c>
      <c r="GO267" s="222">
        <f t="shared" si="956"/>
        <v>17.572304316174314</v>
      </c>
      <c r="GP267" s="55">
        <f t="shared" si="957"/>
        <v>0.39131165329131506</v>
      </c>
      <c r="GQ267" s="56">
        <f t="shared" si="958"/>
        <v>5.9434034281555088E-2</v>
      </c>
      <c r="GR267" s="258">
        <f t="shared" si="959"/>
        <v>1.070524867980962</v>
      </c>
      <c r="GS267" s="227">
        <f t="shared" si="820"/>
        <v>295.66063499794677</v>
      </c>
      <c r="GT267" s="222">
        <f t="shared" si="1047"/>
        <v>115.6954518942066</v>
      </c>
      <c r="GU267" s="222">
        <f t="shared" si="1048"/>
        <v>17.572304316174314</v>
      </c>
      <c r="GV267" s="37">
        <f t="shared" si="1013"/>
        <v>0.39131165329131506</v>
      </c>
      <c r="GW267" s="228">
        <f t="shared" si="1014"/>
        <v>5.9434034281555088E-2</v>
      </c>
      <c r="GX267" s="258">
        <f t="shared" si="960"/>
        <v>1.070524867980962</v>
      </c>
      <c r="GY267" s="221">
        <f t="shared" si="1019"/>
        <v>177.4692482086833</v>
      </c>
      <c r="GZ267" s="222">
        <f t="shared" si="961"/>
        <v>109.95397559193772</v>
      </c>
      <c r="HA267" s="222">
        <f t="shared" si="962"/>
        <v>6.3655859052108479</v>
      </c>
      <c r="HB267" s="55">
        <f t="shared" si="963"/>
        <v>0.61956635699861962</v>
      </c>
      <c r="HC267" s="56">
        <f t="shared" si="964"/>
        <v>3.5868670034177728E-2</v>
      </c>
      <c r="HD267" s="258">
        <f t="shared" si="965"/>
        <v>1.102642105129978</v>
      </c>
      <c r="HE267" s="221">
        <f t="shared" si="966"/>
        <v>177.4692482086833</v>
      </c>
      <c r="HF267" s="222">
        <f t="shared" si="967"/>
        <v>109.95397559193772</v>
      </c>
      <c r="HG267" s="222">
        <f t="shared" si="968"/>
        <v>6.3655859052108479</v>
      </c>
      <c r="HH267" s="55">
        <f t="shared" si="969"/>
        <v>0.61956635699861962</v>
      </c>
      <c r="HI267" s="56">
        <f t="shared" si="970"/>
        <v>3.5868670034177728E-2</v>
      </c>
      <c r="HJ267" s="259">
        <f t="shared" si="971"/>
        <v>1.102642105129978</v>
      </c>
      <c r="HK267" s="54">
        <f t="shared" si="821"/>
        <v>1.9808007008935133</v>
      </c>
      <c r="HL267" s="55">
        <f t="shared" si="822"/>
        <v>0</v>
      </c>
      <c r="HM267" s="55">
        <f t="shared" si="823"/>
        <v>1.2251456430099188</v>
      </c>
      <c r="HN267" s="56">
        <f t="shared" si="824"/>
        <v>0</v>
      </c>
      <c r="HQ267" s="57">
        <f t="shared" si="825"/>
        <v>0</v>
      </c>
      <c r="HR267" s="58">
        <f t="shared" si="972"/>
        <v>0</v>
      </c>
      <c r="HS267" s="58">
        <f t="shared" si="826"/>
        <v>0</v>
      </c>
      <c r="HT267" s="58">
        <f t="shared" si="973"/>
        <v>0</v>
      </c>
      <c r="HU267" s="58">
        <f t="shared" si="827"/>
        <v>0</v>
      </c>
      <c r="HV267" s="55"/>
      <c r="HW267" s="56"/>
      <c r="HX267" s="260"/>
      <c r="HY267" s="57">
        <f t="shared" si="828"/>
        <v>0</v>
      </c>
      <c r="HZ267" s="58">
        <f t="shared" si="974"/>
        <v>0</v>
      </c>
      <c r="IA267" s="58">
        <f t="shared" si="829"/>
        <v>0</v>
      </c>
      <c r="IB267" s="58">
        <f t="shared" si="975"/>
        <v>0</v>
      </c>
      <c r="IC267" s="58">
        <f t="shared" si="830"/>
        <v>0</v>
      </c>
      <c r="ID267" s="55"/>
      <c r="IE267" s="56"/>
      <c r="IF267" s="260"/>
      <c r="IG267" s="57">
        <f t="shared" si="831"/>
        <v>4.5567272240229171</v>
      </c>
      <c r="IH267" s="58">
        <f t="shared" si="976"/>
        <v>5.2707663800273084</v>
      </c>
      <c r="II267" s="58">
        <f t="shared" si="832"/>
        <v>8.8942209610821159</v>
      </c>
      <c r="IJ267" s="58">
        <f t="shared" si="977"/>
        <v>10.271935787953735</v>
      </c>
      <c r="IK267" s="58">
        <f t="shared" si="833"/>
        <v>93.802687927986881</v>
      </c>
      <c r="IL267" s="55">
        <f t="shared" si="834"/>
        <v>4.8577789450139797E-2</v>
      </c>
      <c r="IM267" s="56">
        <f t="shared" si="835"/>
        <v>9.4818401876823458E-2</v>
      </c>
      <c r="IN267" s="260">
        <f t="shared" si="836"/>
        <v>1.0222995100575569</v>
      </c>
      <c r="IO267" s="57">
        <f t="shared" si="837"/>
        <v>0</v>
      </c>
      <c r="IP267" s="58">
        <f t="shared" si="978"/>
        <v>0</v>
      </c>
      <c r="IQ267" s="58">
        <f t="shared" si="838"/>
        <v>0</v>
      </c>
      <c r="IR267" s="58">
        <f t="shared" si="979"/>
        <v>0</v>
      </c>
      <c r="IS267" s="58">
        <f t="shared" si="839"/>
        <v>0</v>
      </c>
      <c r="IT267" s="55"/>
      <c r="IU267" s="56"/>
      <c r="IV267" s="260"/>
      <c r="IW267" s="57">
        <f t="shared" si="840"/>
        <v>0</v>
      </c>
      <c r="IX267" s="58">
        <f t="shared" si="980"/>
        <v>0</v>
      </c>
      <c r="IY267" s="58">
        <f t="shared" si="841"/>
        <v>0</v>
      </c>
      <c r="IZ267" s="58">
        <f t="shared" si="981"/>
        <v>0</v>
      </c>
      <c r="JA267" s="58">
        <f t="shared" si="842"/>
        <v>0</v>
      </c>
      <c r="JB267" s="55"/>
      <c r="JC267" s="56"/>
      <c r="JD267" s="260"/>
      <c r="JE267" s="57">
        <f t="shared" si="843"/>
        <v>0</v>
      </c>
      <c r="JF267" s="58">
        <f t="shared" si="982"/>
        <v>0</v>
      </c>
      <c r="JG267" s="58">
        <f t="shared" si="844"/>
        <v>0</v>
      </c>
      <c r="JH267" s="58">
        <f t="shared" si="983"/>
        <v>0</v>
      </c>
      <c r="JI267" s="58">
        <f t="shared" si="845"/>
        <v>0</v>
      </c>
      <c r="JJ267" s="55"/>
      <c r="JK267" s="56"/>
      <c r="JL267" s="260"/>
      <c r="JM267" s="57">
        <f t="shared" si="846"/>
        <v>23.636215970632769</v>
      </c>
      <c r="JN267" s="58">
        <f t="shared" si="984"/>
        <v>27.340011013230924</v>
      </c>
      <c r="JO267" s="58">
        <f t="shared" si="847"/>
        <v>2.2765598737134325</v>
      </c>
      <c r="JP267" s="58">
        <f t="shared" si="985"/>
        <v>2.6291989981516433</v>
      </c>
      <c r="JQ267" s="58">
        <f t="shared" si="848"/>
        <v>33.028226774060528</v>
      </c>
      <c r="JR267" s="55">
        <f t="shared" si="849"/>
        <v>0.71563684397359206</v>
      </c>
      <c r="JS267" s="56">
        <f t="shared" si="850"/>
        <v>6.8927705059279198E-2</v>
      </c>
      <c r="JT267" s="260">
        <f t="shared" si="851"/>
        <v>1.1228171949643442</v>
      </c>
      <c r="JU267" s="57">
        <f t="shared" si="852"/>
        <v>0</v>
      </c>
      <c r="JV267" s="58">
        <f t="shared" si="986"/>
        <v>0</v>
      </c>
      <c r="JW267" s="58">
        <f t="shared" si="853"/>
        <v>0</v>
      </c>
      <c r="JX267" s="58">
        <f t="shared" si="987"/>
        <v>0</v>
      </c>
      <c r="JY267" s="58">
        <f t="shared" si="854"/>
        <v>0</v>
      </c>
      <c r="JZ267" s="55"/>
      <c r="KA267" s="56"/>
      <c r="KB267" s="260"/>
      <c r="KC267" s="57">
        <f t="shared" si="855"/>
        <v>0</v>
      </c>
      <c r="KD267" s="58">
        <f t="shared" si="988"/>
        <v>0</v>
      </c>
      <c r="KE267" s="58">
        <f t="shared" si="856"/>
        <v>0</v>
      </c>
      <c r="KF267" s="58">
        <f t="shared" si="989"/>
        <v>0</v>
      </c>
      <c r="KG267" s="58">
        <f t="shared" si="857"/>
        <v>0</v>
      </c>
      <c r="KH267" s="55"/>
      <c r="KI267" s="56"/>
      <c r="KJ267" s="260"/>
      <c r="KK267" s="57">
        <f t="shared" si="858"/>
        <v>46.498557813858788</v>
      </c>
      <c r="KL267" s="58">
        <f t="shared" si="990"/>
        <v>53.784881823290462</v>
      </c>
      <c r="KM267" s="58">
        <f t="shared" si="859"/>
        <v>2.0443113690262478</v>
      </c>
      <c r="KN267" s="58">
        <f t="shared" si="991"/>
        <v>2.3609752000884137</v>
      </c>
      <c r="KO267" s="58">
        <f t="shared" si="860"/>
        <v>60.455642979328005</v>
      </c>
      <c r="KP267" s="55">
        <f t="shared" si="992"/>
        <v>0.76913511332198292</v>
      </c>
      <c r="KQ267" s="56">
        <f t="shared" si="993"/>
        <v>3.381506288379519E-2</v>
      </c>
      <c r="KR267" s="260">
        <f t="shared" si="994"/>
        <v>1.1257614254982546</v>
      </c>
      <c r="KS267" s="57">
        <f t="shared" si="861"/>
        <v>0</v>
      </c>
      <c r="KT267" s="58">
        <f t="shared" si="995"/>
        <v>0</v>
      </c>
      <c r="KU267" s="58">
        <f t="shared" si="862"/>
        <v>0</v>
      </c>
      <c r="KV267" s="58">
        <f t="shared" si="996"/>
        <v>0</v>
      </c>
      <c r="KW267" s="58">
        <f t="shared" si="863"/>
        <v>0</v>
      </c>
      <c r="KX267" s="55"/>
      <c r="KY267" s="56"/>
      <c r="KZ267" s="260"/>
      <c r="LA267" s="57">
        <f t="shared" si="864"/>
        <v>17.086849569043149</v>
      </c>
      <c r="LB267" s="58">
        <f t="shared" si="997"/>
        <v>19.764358896512213</v>
      </c>
      <c r="LC267" s="58">
        <f t="shared" si="865"/>
        <v>0.73000424214987913</v>
      </c>
      <c r="LD267" s="58">
        <f t="shared" si="998"/>
        <v>0.84308189925889543</v>
      </c>
      <c r="LE267" s="58">
        <f t="shared" si="866"/>
        <v>46.47057326937599</v>
      </c>
      <c r="LF267" s="55">
        <f t="shared" si="999"/>
        <v>0.36769181800267026</v>
      </c>
      <c r="LG267" s="56">
        <f t="shared" si="1000"/>
        <v>1.5708957105354894E-2</v>
      </c>
      <c r="LH267" s="260">
        <f t="shared" si="1001"/>
        <v>1.060050625336638</v>
      </c>
      <c r="LI267" s="57">
        <f t="shared" si="867"/>
        <v>0</v>
      </c>
      <c r="LJ267" s="58">
        <f t="shared" si="1002"/>
        <v>0</v>
      </c>
      <c r="LK267" s="58">
        <f t="shared" si="868"/>
        <v>0</v>
      </c>
      <c r="LL267" s="58">
        <f t="shared" si="1003"/>
        <v>0</v>
      </c>
      <c r="LM267" s="58">
        <f t="shared" si="869"/>
        <v>0</v>
      </c>
      <c r="LN267" s="55"/>
      <c r="LO267" s="56"/>
      <c r="LP267" s="260"/>
      <c r="LQ267" s="57">
        <f t="shared" si="870"/>
        <v>4.3436640066666643E-2</v>
      </c>
      <c r="LR267" s="58">
        <f t="shared" si="1004"/>
        <v>5.0243161565113312E-2</v>
      </c>
      <c r="LS267" s="58">
        <f t="shared" si="871"/>
        <v>1.1768208333333328E-3</v>
      </c>
      <c r="LT267" s="58">
        <f t="shared" si="1005"/>
        <v>1.359110380416666E-3</v>
      </c>
      <c r="LU267" s="58">
        <f t="shared" si="872"/>
        <v>0.89416666666666633</v>
      </c>
      <c r="LV267" s="55">
        <f t="shared" si="873"/>
        <v>4.857778945013979E-2</v>
      </c>
      <c r="LW267" s="56">
        <f t="shared" si="874"/>
        <v>1.3161090400745572E-3</v>
      </c>
      <c r="LX267" s="260">
        <f t="shared" si="875"/>
        <v>1.0078160048971445</v>
      </c>
      <c r="LY267" s="57">
        <f t="shared" si="876"/>
        <v>0</v>
      </c>
      <c r="LZ267" s="58">
        <f t="shared" si="1006"/>
        <v>0</v>
      </c>
      <c r="MA267" s="58">
        <f t="shared" si="877"/>
        <v>0</v>
      </c>
      <c r="MB267" s="58">
        <f t="shared" si="1007"/>
        <v>0</v>
      </c>
      <c r="MC267" s="58">
        <f t="shared" si="878"/>
        <v>0</v>
      </c>
      <c r="MD267" s="55"/>
      <c r="ME267" s="56"/>
      <c r="MF267" s="260"/>
      <c r="MG267" s="57">
        <f t="shared" si="879"/>
        <v>0</v>
      </c>
      <c r="MH267" s="58">
        <f t="shared" si="1008"/>
        <v>0</v>
      </c>
      <c r="MI267" s="58">
        <f t="shared" si="880"/>
        <v>0</v>
      </c>
      <c r="MJ267" s="58">
        <f t="shared" si="1009"/>
        <v>0</v>
      </c>
      <c r="MK267" s="58">
        <f t="shared" si="881"/>
        <v>0</v>
      </c>
      <c r="ML267" s="55"/>
      <c r="MM267" s="56"/>
      <c r="MN267" s="260"/>
      <c r="MO267" s="59">
        <v>1.8503079752171991</v>
      </c>
      <c r="MP267" s="60"/>
      <c r="MQ267" s="60">
        <v>1.1111000000000002</v>
      </c>
      <c r="MR267" s="61"/>
      <c r="MS267" s="59">
        <f t="shared" si="882"/>
        <v>1.070524867980962</v>
      </c>
      <c r="MT267" s="60"/>
      <c r="MU267" s="60">
        <f t="shared" si="1010"/>
        <v>1.102642105129978</v>
      </c>
      <c r="MV267" s="61"/>
      <c r="MW267" s="66">
        <f t="shared" si="1011"/>
        <v>1.9808007008935133</v>
      </c>
      <c r="MX267" s="67"/>
      <c r="MY267" s="67">
        <f t="shared" si="1012"/>
        <v>1.2251456430099188</v>
      </c>
      <c r="MZ267" s="261"/>
      <c r="NA267" s="59">
        <f t="shared" si="883"/>
        <v>1.070554290383336</v>
      </c>
      <c r="NB267" s="60"/>
      <c r="NC267" s="60">
        <f t="shared" si="884"/>
        <v>1.1026578980326656</v>
      </c>
      <c r="ND267" s="262"/>
      <c r="NE267" s="62">
        <f t="shared" si="885"/>
        <v>1.9808551413992761</v>
      </c>
      <c r="NF267" s="63"/>
      <c r="NG267" s="63">
        <f t="shared" si="886"/>
        <v>1.2251631905040949</v>
      </c>
      <c r="NH267" s="64"/>
      <c r="NI267" s="238">
        <f t="shared" si="1015"/>
        <v>-5.4440505762753943E-5</v>
      </c>
      <c r="NJ267" s="238">
        <f t="shared" si="1016"/>
        <v>0</v>
      </c>
      <c r="NK267" s="238">
        <f t="shared" si="1017"/>
        <v>-1.7547494176151091E-5</v>
      </c>
      <c r="NL267" s="238">
        <f t="shared" si="1018"/>
        <v>0</v>
      </c>
      <c r="NM267" s="239">
        <f t="shared" si="887"/>
        <v>0</v>
      </c>
      <c r="NN267" s="240">
        <f t="shared" si="888"/>
        <v>0</v>
      </c>
      <c r="NO267" s="240">
        <f t="shared" si="1072"/>
        <v>0.75569195089518115</v>
      </c>
      <c r="NP267" s="240">
        <f t="shared" si="889"/>
        <v>0</v>
      </c>
      <c r="NQ267" s="240">
        <f>Q267*JD267</f>
        <v>0</v>
      </c>
      <c r="NR267" s="240">
        <f t="shared" si="890"/>
        <v>0</v>
      </c>
      <c r="NS267" s="240">
        <f t="shared" si="891"/>
        <v>0.29350441476367961</v>
      </c>
      <c r="NT267" s="240">
        <f t="shared" si="892"/>
        <v>0</v>
      </c>
      <c r="NU267" s="240">
        <f t="shared" si="893"/>
        <v>0</v>
      </c>
      <c r="NV267" s="240">
        <f t="shared" si="894"/>
        <v>0.53631274310736854</v>
      </c>
      <c r="NW267" s="240">
        <f t="shared" si="895"/>
        <v>0</v>
      </c>
      <c r="NX267" s="240">
        <f t="shared" si="896"/>
        <v>0.38819053899827682</v>
      </c>
      <c r="NY267" s="240">
        <f t="shared" si="897"/>
        <v>0</v>
      </c>
      <c r="NZ267" s="240">
        <f t="shared" si="898"/>
        <v>7.1554936347697261E-3</v>
      </c>
      <c r="OA267" s="240">
        <f t="shared" si="899"/>
        <v>0</v>
      </c>
      <c r="OB267" s="241">
        <f t="shared" si="900"/>
        <v>0</v>
      </c>
      <c r="OC267" s="4"/>
      <c r="OD267" s="4"/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136"/>
      <c r="OP267" s="13"/>
      <c r="OQ267" s="13"/>
      <c r="OR267" s="13"/>
      <c r="OS267" s="13"/>
      <c r="OT267" s="13"/>
    </row>
    <row r="268" spans="1:410" ht="15" customHeight="1">
      <c r="A268" s="242">
        <v>249</v>
      </c>
      <c r="B268" s="49" t="s">
        <v>318</v>
      </c>
      <c r="C268" s="50">
        <v>1</v>
      </c>
      <c r="D268" s="51">
        <v>161.4</v>
      </c>
      <c r="E268" s="52">
        <v>161.4</v>
      </c>
      <c r="F268" s="52"/>
      <c r="G268" s="52"/>
      <c r="H268" s="53"/>
      <c r="I268" s="57">
        <v>1.7536880767707823</v>
      </c>
      <c r="J268" s="58"/>
      <c r="K268" s="58">
        <v>1.0213999999999999</v>
      </c>
      <c r="L268" s="243"/>
      <c r="M268" s="1">
        <v>0</v>
      </c>
      <c r="N268" s="2">
        <v>0</v>
      </c>
      <c r="O268" s="2">
        <v>0.73228807677078234</v>
      </c>
      <c r="P268" s="2">
        <v>0</v>
      </c>
      <c r="Q268" s="2">
        <v>0</v>
      </c>
      <c r="R268" s="2">
        <v>0</v>
      </c>
      <c r="S268" s="2">
        <v>0.26140000000000002</v>
      </c>
      <c r="T268" s="2">
        <v>0</v>
      </c>
      <c r="U268" s="2">
        <v>0</v>
      </c>
      <c r="V268" s="2">
        <v>0.37669999999999998</v>
      </c>
      <c r="W268" s="2">
        <v>0</v>
      </c>
      <c r="X268" s="2">
        <v>0.37630000000000002</v>
      </c>
      <c r="Y268" s="2">
        <v>0</v>
      </c>
      <c r="Z268" s="2">
        <v>7.0000000000000001E-3</v>
      </c>
      <c r="AA268" s="2">
        <v>0</v>
      </c>
      <c r="AB268" s="3">
        <v>0</v>
      </c>
      <c r="AC268" s="244">
        <v>0</v>
      </c>
      <c r="AD268" s="108">
        <v>0</v>
      </c>
      <c r="AE268" s="108">
        <v>0</v>
      </c>
      <c r="AF268" s="108">
        <f t="shared" si="901"/>
        <v>0</v>
      </c>
      <c r="AG268" s="108">
        <f t="shared" si="902"/>
        <v>0</v>
      </c>
      <c r="AH268" s="108">
        <v>0</v>
      </c>
      <c r="AI268" s="108">
        <v>0</v>
      </c>
      <c r="AJ268" s="108">
        <f t="shared" si="903"/>
        <v>0</v>
      </c>
      <c r="AK268" s="108">
        <f t="shared" si="904"/>
        <v>0</v>
      </c>
      <c r="AL268" s="108">
        <v>0</v>
      </c>
      <c r="AM268" s="245">
        <v>0</v>
      </c>
      <c r="AN268" s="244">
        <v>0</v>
      </c>
      <c r="AO268" s="108">
        <v>0</v>
      </c>
      <c r="AP268" s="108">
        <v>0</v>
      </c>
      <c r="AQ268" s="108">
        <f t="shared" si="905"/>
        <v>0</v>
      </c>
      <c r="AR268" s="108">
        <f t="shared" si="906"/>
        <v>0</v>
      </c>
      <c r="AS268" s="246">
        <v>0</v>
      </c>
      <c r="AT268" s="247">
        <v>0</v>
      </c>
      <c r="AU268" s="108">
        <v>0</v>
      </c>
      <c r="AV268" s="108">
        <f t="shared" si="907"/>
        <v>0</v>
      </c>
      <c r="AW268" s="108">
        <f t="shared" si="908"/>
        <v>0</v>
      </c>
      <c r="AX268" s="108">
        <v>0</v>
      </c>
      <c r="AY268" s="245">
        <v>0</v>
      </c>
      <c r="AZ268" s="248">
        <v>15</v>
      </c>
      <c r="BA268" s="108">
        <v>76.457499999999996</v>
      </c>
      <c r="BB268" s="108">
        <v>7.9734236193959989</v>
      </c>
      <c r="BC268" s="109">
        <v>6.3787388955167996</v>
      </c>
      <c r="BD268" s="109">
        <v>1.5946847238791992</v>
      </c>
      <c r="BE268" s="108">
        <v>2.9900343749999996</v>
      </c>
      <c r="BF268" s="109">
        <v>2.3920274999999998</v>
      </c>
      <c r="BG268" s="109">
        <v>0.59800687499999983</v>
      </c>
      <c r="BH268" s="108">
        <v>6.3817299335909068</v>
      </c>
      <c r="BI268" s="109">
        <f t="shared" si="909"/>
        <v>3.7350223147728827</v>
      </c>
      <c r="BJ268" s="108">
        <f t="shared" si="910"/>
        <v>0.1234545655653161</v>
      </c>
      <c r="BK268" s="108">
        <v>4.6901343963993449</v>
      </c>
      <c r="BL268" s="245">
        <v>118.19138678926348</v>
      </c>
      <c r="BM268" s="244">
        <v>0</v>
      </c>
      <c r="BN268" s="108">
        <v>0</v>
      </c>
      <c r="BO268" s="108">
        <v>0</v>
      </c>
      <c r="BP268" s="108">
        <f t="shared" si="911"/>
        <v>0</v>
      </c>
      <c r="BQ268" s="108">
        <f t="shared" si="912"/>
        <v>0</v>
      </c>
      <c r="BR268" s="108">
        <v>0</v>
      </c>
      <c r="BS268" s="108">
        <v>0</v>
      </c>
      <c r="BT268" s="108">
        <f t="shared" si="913"/>
        <v>0</v>
      </c>
      <c r="BU268" s="108">
        <f t="shared" si="914"/>
        <v>0</v>
      </c>
      <c r="BV268" s="108">
        <v>0</v>
      </c>
      <c r="BW268" s="245">
        <v>0</v>
      </c>
      <c r="BX268" s="107">
        <v>0</v>
      </c>
      <c r="BY268" s="108">
        <v>0</v>
      </c>
      <c r="BZ268" s="109">
        <f t="shared" si="915"/>
        <v>0</v>
      </c>
      <c r="CA268" s="109">
        <f t="shared" si="916"/>
        <v>0</v>
      </c>
      <c r="CB268" s="108">
        <v>0</v>
      </c>
      <c r="CC268" s="110">
        <v>0</v>
      </c>
      <c r="CD268" s="244">
        <v>0</v>
      </c>
      <c r="CE268" s="108">
        <v>0</v>
      </c>
      <c r="CF268" s="109">
        <f t="shared" si="917"/>
        <v>0</v>
      </c>
      <c r="CG268" s="109">
        <f t="shared" si="918"/>
        <v>0</v>
      </c>
      <c r="CH268" s="108">
        <v>0</v>
      </c>
      <c r="CI268" s="245">
        <v>0</v>
      </c>
      <c r="CJ268" s="249">
        <v>15.056882644650543</v>
      </c>
      <c r="CK268" s="250">
        <v>3.3125141818231194</v>
      </c>
      <c r="CL268" s="250">
        <v>2.5664765833159411</v>
      </c>
      <c r="CM268" s="251">
        <v>2.5664765833159411</v>
      </c>
      <c r="CN268" s="252">
        <f t="shared" si="806"/>
        <v>1.2510290105373554</v>
      </c>
      <c r="CO268" s="250">
        <v>10.134080034629982</v>
      </c>
      <c r="CP268" s="252">
        <f t="shared" si="919"/>
        <v>1.0030104373474678</v>
      </c>
      <c r="CQ268" s="250">
        <v>3.1713590060371062</v>
      </c>
      <c r="CR268" s="250">
        <v>2.2681066014426294</v>
      </c>
      <c r="CS268" s="252">
        <f t="shared" si="920"/>
        <v>4.3876522204907668E-2</v>
      </c>
      <c r="CT268" s="252">
        <f t="shared" si="921"/>
        <v>1.3274502144131248</v>
      </c>
      <c r="CU268" s="250">
        <f t="shared" si="807"/>
        <v>33.338060045862214</v>
      </c>
      <c r="CV268" s="245">
        <f t="shared" si="922"/>
        <v>42.005955657786387</v>
      </c>
      <c r="CW268" s="244">
        <v>0</v>
      </c>
      <c r="CX268" s="108">
        <v>0</v>
      </c>
      <c r="CY268" s="108">
        <f t="shared" si="923"/>
        <v>0</v>
      </c>
      <c r="CZ268" s="108">
        <f t="shared" si="924"/>
        <v>0</v>
      </c>
      <c r="DA268" s="108">
        <v>0</v>
      </c>
      <c r="DB268" s="245">
        <v>0</v>
      </c>
      <c r="DC268" s="244">
        <v>0</v>
      </c>
      <c r="DD268" s="108">
        <v>0</v>
      </c>
      <c r="DE268" s="108">
        <f t="shared" si="925"/>
        <v>0</v>
      </c>
      <c r="DF268" s="108">
        <f t="shared" si="926"/>
        <v>0</v>
      </c>
      <c r="DG268" s="108">
        <v>0</v>
      </c>
      <c r="DH268" s="245">
        <v>0</v>
      </c>
      <c r="DI268" s="107">
        <v>23.543751961760002</v>
      </c>
      <c r="DJ268" s="108">
        <v>5.1796254315872003</v>
      </c>
      <c r="DK268" s="108">
        <v>0.40282363533676646</v>
      </c>
      <c r="DL268" s="108">
        <v>15.846192889118456</v>
      </c>
      <c r="DM268" s="108">
        <f t="shared" si="927"/>
        <v>1.5683610950076101</v>
      </c>
      <c r="DN268" s="108">
        <f t="shared" si="928"/>
        <v>4.9589076027207293</v>
      </c>
      <c r="DO268" s="108">
        <v>3.2829847559995766</v>
      </c>
      <c r="DP268" s="108">
        <f t="shared" si="929"/>
        <v>6.3509340104811809E-2</v>
      </c>
      <c r="DQ268" s="108">
        <f t="shared" si="930"/>
        <v>1.9214259221743601</v>
      </c>
      <c r="DR268" s="108">
        <v>2.4127689336901001</v>
      </c>
      <c r="DS268" s="110">
        <v>60.801777128990523</v>
      </c>
      <c r="DT268" s="244">
        <v>0</v>
      </c>
      <c r="DU268" s="108">
        <v>0</v>
      </c>
      <c r="DV268" s="108">
        <v>0</v>
      </c>
      <c r="DW268" s="108">
        <f t="shared" si="931"/>
        <v>0</v>
      </c>
      <c r="DX268" s="108">
        <f t="shared" si="932"/>
        <v>0</v>
      </c>
      <c r="DY268" s="108">
        <v>0</v>
      </c>
      <c r="DZ268" s="108">
        <v>0</v>
      </c>
      <c r="EA268" s="108"/>
      <c r="EB268" s="108">
        <v>0</v>
      </c>
      <c r="EC268" s="108">
        <f t="shared" si="933"/>
        <v>0</v>
      </c>
      <c r="ED268" s="108">
        <f t="shared" si="934"/>
        <v>0</v>
      </c>
      <c r="EE268" s="108">
        <v>0</v>
      </c>
      <c r="EF268" s="245">
        <v>0</v>
      </c>
      <c r="EG268" s="249">
        <v>10.446779088888919</v>
      </c>
      <c r="EH268" s="250">
        <v>2.2982913995555601</v>
      </c>
      <c r="EI268" s="250">
        <v>25.149828979494423</v>
      </c>
      <c r="EJ268" s="250">
        <v>7.0312360061139501</v>
      </c>
      <c r="EK268" s="250">
        <f t="shared" si="935"/>
        <v>0.69590955246912212</v>
      </c>
      <c r="EL268" s="250">
        <v>2.2003549957532993</v>
      </c>
      <c r="EM268" s="250">
        <v>3.2796078896058569</v>
      </c>
      <c r="EN268" s="250">
        <f t="shared" si="936"/>
        <v>6.344401462442531E-2</v>
      </c>
      <c r="EO268" s="250">
        <f t="shared" si="937"/>
        <v>1.9194495503338407</v>
      </c>
      <c r="EP268" s="250">
        <v>48.205743363658705</v>
      </c>
      <c r="EQ268" s="245">
        <v>60.739236638209974</v>
      </c>
      <c r="ER268" s="244">
        <v>0</v>
      </c>
      <c r="ES268" s="108">
        <v>0</v>
      </c>
      <c r="ET268" s="108">
        <v>0</v>
      </c>
      <c r="EU268" s="108">
        <f t="shared" si="938"/>
        <v>0</v>
      </c>
      <c r="EV268" s="108">
        <f t="shared" si="939"/>
        <v>0</v>
      </c>
      <c r="EW268" s="108">
        <v>0</v>
      </c>
      <c r="EX268" s="108">
        <v>0</v>
      </c>
      <c r="EY268" s="108">
        <f t="shared" si="940"/>
        <v>0</v>
      </c>
      <c r="EZ268" s="108">
        <f t="shared" si="941"/>
        <v>0</v>
      </c>
      <c r="FA268" s="108">
        <v>0</v>
      </c>
      <c r="FB268" s="245">
        <v>0</v>
      </c>
      <c r="FC268" s="244">
        <v>0.83333333333333293</v>
      </c>
      <c r="FD268" s="108">
        <v>6.0833333333333302E-2</v>
      </c>
      <c r="FE268" s="108">
        <f t="shared" si="942"/>
        <v>1.1768208333333328E-3</v>
      </c>
      <c r="FF268" s="108">
        <f t="shared" si="943"/>
        <v>3.5603803333333316E-2</v>
      </c>
      <c r="FG268" s="108">
        <v>4.4708333333333301E-2</v>
      </c>
      <c r="FH268" s="245">
        <v>1.1266499999999995</v>
      </c>
      <c r="FI268" s="244">
        <v>0</v>
      </c>
      <c r="FJ268" s="108">
        <v>0</v>
      </c>
      <c r="FK268" s="108">
        <f t="shared" si="944"/>
        <v>0</v>
      </c>
      <c r="FL268" s="108">
        <f t="shared" si="945"/>
        <v>0</v>
      </c>
      <c r="FM268" s="108">
        <v>0</v>
      </c>
      <c r="FN268" s="245">
        <v>0</v>
      </c>
      <c r="FO268" s="244">
        <v>0</v>
      </c>
      <c r="FP268" s="108">
        <v>0</v>
      </c>
      <c r="FQ268" s="108">
        <f t="shared" si="946"/>
        <v>0</v>
      </c>
      <c r="FR268" s="108">
        <f t="shared" si="947"/>
        <v>0</v>
      </c>
      <c r="FS268" s="108">
        <v>0</v>
      </c>
      <c r="FT268" s="110">
        <v>0</v>
      </c>
      <c r="FU268" s="253">
        <f t="shared" si="808"/>
        <v>59.837844708265337</v>
      </c>
      <c r="FV268" s="254">
        <f t="shared" si="809"/>
        <v>29.894125119822306</v>
      </c>
      <c r="FW268" s="254">
        <f t="shared" si="810"/>
        <v>10.021795406054155</v>
      </c>
      <c r="FX268" s="254">
        <f t="shared" si="811"/>
        <v>76.457499999999996</v>
      </c>
      <c r="FY268" s="254">
        <f t="shared" si="812"/>
        <v>0</v>
      </c>
      <c r="FZ268" s="254">
        <f t="shared" si="813"/>
        <v>0</v>
      </c>
      <c r="GA268" s="254">
        <f t="shared" si="948"/>
        <v>0</v>
      </c>
      <c r="GB268" s="254">
        <f t="shared" si="949"/>
        <v>0</v>
      </c>
      <c r="GC268" s="254">
        <f t="shared" si="950"/>
        <v>0</v>
      </c>
      <c r="GD268" s="254">
        <f t="shared" si="951"/>
        <v>0</v>
      </c>
      <c r="GE268" s="254">
        <f t="shared" si="814"/>
        <v>33.011508929862387</v>
      </c>
      <c r="GF268" s="255">
        <f t="shared" si="815"/>
        <v>12.603358357503584</v>
      </c>
      <c r="GG268" s="255">
        <f t="shared" si="816"/>
        <v>3.2672810848241998</v>
      </c>
      <c r="GH268" s="254">
        <f t="shared" si="817"/>
        <v>15.273262513972304</v>
      </c>
      <c r="GI268" s="255">
        <f t="shared" si="818"/>
        <v>10.905521202133603</v>
      </c>
      <c r="GJ268" s="256">
        <f t="shared" si="819"/>
        <v>0.29546126333279416</v>
      </c>
      <c r="GK268" s="253">
        <f t="shared" si="952"/>
        <v>224.49603667797649</v>
      </c>
      <c r="GL268" s="257">
        <f t="shared" si="953"/>
        <v>282.86500621425034</v>
      </c>
      <c r="GM268" s="221">
        <f t="shared" si="954"/>
        <v>282.86500621425034</v>
      </c>
      <c r="GN268" s="222">
        <f t="shared" si="955"/>
        <v>105.01687257755718</v>
      </c>
      <c r="GO268" s="222">
        <f t="shared" si="956"/>
        <v>17.116517570306044</v>
      </c>
      <c r="GP268" s="55">
        <f t="shared" si="957"/>
        <v>0.37126145076430661</v>
      </c>
      <c r="GQ268" s="56">
        <f t="shared" si="958"/>
        <v>6.0511258707418497E-2</v>
      </c>
      <c r="GR268" s="258">
        <f t="shared" si="959"/>
        <v>1.0675498633085461</v>
      </c>
      <c r="GS268" s="227">
        <f t="shared" si="820"/>
        <v>282.86500621425034</v>
      </c>
      <c r="GT268" s="222">
        <f t="shared" si="1047"/>
        <v>105.01687257755718</v>
      </c>
      <c r="GU268" s="222">
        <f t="shared" si="1048"/>
        <v>17.116517570306044</v>
      </c>
      <c r="GV268" s="37">
        <f t="shared" si="1013"/>
        <v>0.37126145076430661</v>
      </c>
      <c r="GW268" s="228">
        <f t="shared" si="1014"/>
        <v>6.0511258707418497E-2</v>
      </c>
      <c r="GX268" s="258">
        <f t="shared" si="960"/>
        <v>1.0675498633085461</v>
      </c>
      <c r="GY268" s="221">
        <f t="shared" si="1019"/>
        <v>164.67361942498687</v>
      </c>
      <c r="GZ268" s="222">
        <f t="shared" si="961"/>
        <v>99.275396275288301</v>
      </c>
      <c r="HA268" s="222">
        <f t="shared" si="962"/>
        <v>5.9097991593425778</v>
      </c>
      <c r="HB268" s="55">
        <f t="shared" si="963"/>
        <v>0.60286156715290296</v>
      </c>
      <c r="HC268" s="56">
        <f t="shared" si="964"/>
        <v>3.5887953273746109E-2</v>
      </c>
      <c r="HD268" s="258">
        <f t="shared" si="965"/>
        <v>1.1000274515349633</v>
      </c>
      <c r="HE268" s="221">
        <f t="shared" si="966"/>
        <v>164.67361942498687</v>
      </c>
      <c r="HF268" s="222">
        <f t="shared" si="967"/>
        <v>99.275396275288301</v>
      </c>
      <c r="HG268" s="222">
        <f t="shared" si="968"/>
        <v>5.9097991593425778</v>
      </c>
      <c r="HH268" s="55">
        <f t="shared" si="969"/>
        <v>0.60286156715290296</v>
      </c>
      <c r="HI268" s="56">
        <f t="shared" si="970"/>
        <v>3.5887953273746109E-2</v>
      </c>
      <c r="HJ268" s="259">
        <f t="shared" si="971"/>
        <v>1.1000274515349633</v>
      </c>
      <c r="HK268" s="54">
        <f t="shared" si="821"/>
        <v>1.8721494666424756</v>
      </c>
      <c r="HL268" s="55">
        <f t="shared" si="822"/>
        <v>0</v>
      </c>
      <c r="HM268" s="55">
        <f t="shared" si="823"/>
        <v>1.1235680389978113</v>
      </c>
      <c r="HN268" s="56">
        <f t="shared" si="824"/>
        <v>0</v>
      </c>
      <c r="HQ268" s="57">
        <f t="shared" si="825"/>
        <v>0</v>
      </c>
      <c r="HR268" s="58">
        <f t="shared" si="972"/>
        <v>0</v>
      </c>
      <c r="HS268" s="58">
        <f t="shared" si="826"/>
        <v>0</v>
      </c>
      <c r="HT268" s="58">
        <f t="shared" si="973"/>
        <v>0</v>
      </c>
      <c r="HU268" s="58">
        <f t="shared" si="827"/>
        <v>0</v>
      </c>
      <c r="HV268" s="55"/>
      <c r="HW268" s="56"/>
      <c r="HX268" s="260"/>
      <c r="HY268" s="57">
        <f t="shared" si="828"/>
        <v>0</v>
      </c>
      <c r="HZ268" s="58">
        <f t="shared" si="974"/>
        <v>0</v>
      </c>
      <c r="IA268" s="58">
        <f t="shared" si="829"/>
        <v>0</v>
      </c>
      <c r="IB268" s="58">
        <f t="shared" si="975"/>
        <v>0</v>
      </c>
      <c r="IC268" s="58">
        <f t="shared" si="830"/>
        <v>0</v>
      </c>
      <c r="ID268" s="55"/>
      <c r="IE268" s="56"/>
      <c r="IF268" s="260"/>
      <c r="IG268" s="57">
        <f t="shared" si="831"/>
        <v>4.5567272240229171</v>
      </c>
      <c r="IH268" s="58">
        <f t="shared" si="976"/>
        <v>5.2707663800273084</v>
      </c>
      <c r="II268" s="58">
        <f t="shared" si="832"/>
        <v>8.8942209610821159</v>
      </c>
      <c r="IJ268" s="58">
        <f t="shared" si="977"/>
        <v>10.271935787953735</v>
      </c>
      <c r="IK268" s="58">
        <f t="shared" si="833"/>
        <v>93.802687927986881</v>
      </c>
      <c r="IL268" s="55">
        <f t="shared" si="834"/>
        <v>4.8577789450139797E-2</v>
      </c>
      <c r="IM268" s="56">
        <f t="shared" si="835"/>
        <v>9.4818401876823458E-2</v>
      </c>
      <c r="IN268" s="260">
        <f t="shared" si="836"/>
        <v>1.0222995100575569</v>
      </c>
      <c r="IO268" s="57">
        <f t="shared" si="837"/>
        <v>0</v>
      </c>
      <c r="IP268" s="58">
        <f t="shared" si="978"/>
        <v>0</v>
      </c>
      <c r="IQ268" s="58">
        <f t="shared" si="838"/>
        <v>0</v>
      </c>
      <c r="IR268" s="58">
        <f t="shared" si="979"/>
        <v>0</v>
      </c>
      <c r="IS268" s="58">
        <f t="shared" si="839"/>
        <v>0</v>
      </c>
      <c r="IT268" s="55"/>
      <c r="IU268" s="56"/>
      <c r="IV268" s="260"/>
      <c r="IW268" s="57">
        <f t="shared" si="840"/>
        <v>0</v>
      </c>
      <c r="IX268" s="58">
        <f t="shared" si="980"/>
        <v>0</v>
      </c>
      <c r="IY268" s="58">
        <f t="shared" si="841"/>
        <v>0</v>
      </c>
      <c r="IZ268" s="58">
        <f t="shared" si="981"/>
        <v>0</v>
      </c>
      <c r="JA268" s="58">
        <f t="shared" si="842"/>
        <v>0</v>
      </c>
      <c r="JB268" s="55"/>
      <c r="JC268" s="56"/>
      <c r="JD268" s="260"/>
      <c r="JE268" s="57">
        <f t="shared" si="843"/>
        <v>0</v>
      </c>
      <c r="JF268" s="58">
        <f t="shared" si="982"/>
        <v>0</v>
      </c>
      <c r="JG268" s="58">
        <f t="shared" si="844"/>
        <v>0</v>
      </c>
      <c r="JH268" s="58">
        <f t="shared" si="983"/>
        <v>0</v>
      </c>
      <c r="JI268" s="58">
        <f t="shared" si="845"/>
        <v>0</v>
      </c>
      <c r="JJ268" s="55"/>
      <c r="JK268" s="56"/>
      <c r="JL268" s="260"/>
      <c r="JM268" s="57">
        <f t="shared" si="846"/>
        <v>23.857944075422942</v>
      </c>
      <c r="JN268" s="58">
        <f t="shared" si="984"/>
        <v>27.59648391204172</v>
      </c>
      <c r="JO268" s="58">
        <f t="shared" si="847"/>
        <v>2.2979159700897309</v>
      </c>
      <c r="JP268" s="58">
        <f t="shared" si="985"/>
        <v>2.6538631538566304</v>
      </c>
      <c r="JQ268" s="58">
        <f t="shared" si="848"/>
        <v>33.338060045862214</v>
      </c>
      <c r="JR268" s="55">
        <f t="shared" si="849"/>
        <v>0.71563684397359206</v>
      </c>
      <c r="JS268" s="56">
        <f t="shared" si="850"/>
        <v>6.8927705059279212E-2</v>
      </c>
      <c r="JT268" s="260">
        <f t="shared" si="851"/>
        <v>1.1228171949643442</v>
      </c>
      <c r="JU268" s="57">
        <f t="shared" si="852"/>
        <v>0</v>
      </c>
      <c r="JV268" s="58">
        <f t="shared" si="986"/>
        <v>0</v>
      </c>
      <c r="JW268" s="58">
        <f t="shared" si="853"/>
        <v>0</v>
      </c>
      <c r="JX268" s="58">
        <f t="shared" si="987"/>
        <v>0</v>
      </c>
      <c r="JY268" s="58">
        <f t="shared" si="854"/>
        <v>0</v>
      </c>
      <c r="JZ268" s="55"/>
      <c r="KA268" s="56"/>
      <c r="KB268" s="260"/>
      <c r="KC268" s="57">
        <f t="shared" si="855"/>
        <v>0</v>
      </c>
      <c r="KD268" s="58">
        <f t="shared" si="988"/>
        <v>0</v>
      </c>
      <c r="KE268" s="58">
        <f t="shared" si="856"/>
        <v>0</v>
      </c>
      <c r="KF268" s="58">
        <f t="shared" si="989"/>
        <v>0</v>
      </c>
      <c r="KG268" s="58">
        <f t="shared" si="857"/>
        <v>0</v>
      </c>
      <c r="KH268" s="55"/>
      <c r="KI268" s="56"/>
      <c r="KJ268" s="260"/>
      <c r="KK268" s="57">
        <f t="shared" si="858"/>
        <v>37.117384293719212</v>
      </c>
      <c r="KL268" s="58">
        <f t="shared" si="990"/>
        <v>42.933678412545014</v>
      </c>
      <c r="KM268" s="58">
        <f t="shared" si="859"/>
        <v>1.631870435112422</v>
      </c>
      <c r="KN268" s="58">
        <f t="shared" si="991"/>
        <v>1.8846471655113362</v>
      </c>
      <c r="KO268" s="58">
        <f t="shared" si="860"/>
        <v>48.255378673802007</v>
      </c>
      <c r="KP268" s="55">
        <f t="shared" si="992"/>
        <v>0.76918646819925074</v>
      </c>
      <c r="KQ268" s="56">
        <f t="shared" si="993"/>
        <v>3.3817379118369024E-2</v>
      </c>
      <c r="KR268" s="260">
        <f t="shared" si="994"/>
        <v>1.125769831592258</v>
      </c>
      <c r="KS268" s="57">
        <f t="shared" si="861"/>
        <v>0</v>
      </c>
      <c r="KT268" s="58">
        <f t="shared" si="995"/>
        <v>0</v>
      </c>
      <c r="KU268" s="58">
        <f t="shared" si="862"/>
        <v>0</v>
      </c>
      <c r="KV268" s="58">
        <f t="shared" si="996"/>
        <v>0</v>
      </c>
      <c r="KW268" s="58">
        <f t="shared" si="863"/>
        <v>0</v>
      </c>
      <c r="KX268" s="55"/>
      <c r="KY268" s="56"/>
      <c r="KZ268" s="260"/>
      <c r="LA268" s="57">
        <f t="shared" si="864"/>
        <v>17.771232034670788</v>
      </c>
      <c r="LB268" s="58">
        <f t="shared" si="997"/>
        <v>20.555984094503703</v>
      </c>
      <c r="LC268" s="58">
        <f t="shared" si="865"/>
        <v>0.7593535670935474</v>
      </c>
      <c r="LD268" s="58">
        <f t="shared" si="998"/>
        <v>0.87697743463633793</v>
      </c>
      <c r="LE268" s="58">
        <f t="shared" si="866"/>
        <v>48.205743363658712</v>
      </c>
      <c r="LF268" s="55">
        <f t="shared" si="999"/>
        <v>0.36865383239931826</v>
      </c>
      <c r="LG268" s="56">
        <f t="shared" si="1000"/>
        <v>1.5752346382568345E-2</v>
      </c>
      <c r="LH268" s="260">
        <f t="shared" si="1001"/>
        <v>1.0602080939916332</v>
      </c>
      <c r="LI268" s="57">
        <f t="shared" si="867"/>
        <v>0</v>
      </c>
      <c r="LJ268" s="58">
        <f t="shared" si="1002"/>
        <v>0</v>
      </c>
      <c r="LK268" s="58">
        <f t="shared" si="868"/>
        <v>0</v>
      </c>
      <c r="LL268" s="58">
        <f t="shared" si="1003"/>
        <v>0</v>
      </c>
      <c r="LM268" s="58">
        <f t="shared" si="869"/>
        <v>0</v>
      </c>
      <c r="LN268" s="55"/>
      <c r="LO268" s="56"/>
      <c r="LP268" s="260"/>
      <c r="LQ268" s="57">
        <f t="shared" si="870"/>
        <v>4.3436640066666643E-2</v>
      </c>
      <c r="LR268" s="58">
        <f t="shared" si="1004"/>
        <v>5.0243161565113312E-2</v>
      </c>
      <c r="LS268" s="58">
        <f t="shared" si="871"/>
        <v>1.1768208333333328E-3</v>
      </c>
      <c r="LT268" s="58">
        <f t="shared" si="1005"/>
        <v>1.359110380416666E-3</v>
      </c>
      <c r="LU268" s="58">
        <f t="shared" si="872"/>
        <v>0.89416666666666633</v>
      </c>
      <c r="LV268" s="55">
        <f t="shared" si="873"/>
        <v>4.857778945013979E-2</v>
      </c>
      <c r="LW268" s="56">
        <f t="shared" si="874"/>
        <v>1.3161090400745572E-3</v>
      </c>
      <c r="LX268" s="260">
        <f t="shared" si="875"/>
        <v>1.0078160048971445</v>
      </c>
      <c r="LY268" s="57">
        <f t="shared" si="876"/>
        <v>0</v>
      </c>
      <c r="LZ268" s="58">
        <f t="shared" si="1006"/>
        <v>0</v>
      </c>
      <c r="MA268" s="58">
        <f t="shared" si="877"/>
        <v>0</v>
      </c>
      <c r="MB268" s="58">
        <f t="shared" si="1007"/>
        <v>0</v>
      </c>
      <c r="MC268" s="58">
        <f t="shared" si="878"/>
        <v>0</v>
      </c>
      <c r="MD268" s="55"/>
      <c r="ME268" s="56"/>
      <c r="MF268" s="260"/>
      <c r="MG268" s="57">
        <f t="shared" si="879"/>
        <v>0</v>
      </c>
      <c r="MH268" s="58">
        <f t="shared" si="1008"/>
        <v>0</v>
      </c>
      <c r="MI268" s="58">
        <f t="shared" si="880"/>
        <v>0</v>
      </c>
      <c r="MJ268" s="58">
        <f t="shared" si="1009"/>
        <v>0</v>
      </c>
      <c r="MK268" s="58">
        <f t="shared" si="881"/>
        <v>0</v>
      </c>
      <c r="ML268" s="55"/>
      <c r="MM268" s="56"/>
      <c r="MN268" s="260"/>
      <c r="MO268" s="59">
        <v>1.7536880767707823</v>
      </c>
      <c r="MP268" s="60"/>
      <c r="MQ268" s="60">
        <v>1.0213999999999999</v>
      </c>
      <c r="MR268" s="61"/>
      <c r="MS268" s="59">
        <f t="shared" si="882"/>
        <v>1.0675498633085461</v>
      </c>
      <c r="MT268" s="60"/>
      <c r="MU268" s="60">
        <f t="shared" si="1010"/>
        <v>1.1000274515349633</v>
      </c>
      <c r="MV268" s="61"/>
      <c r="MW268" s="66">
        <f t="shared" si="1011"/>
        <v>1.8721494666424756</v>
      </c>
      <c r="MX268" s="67"/>
      <c r="MY268" s="67">
        <f t="shared" si="1012"/>
        <v>1.1235680389978113</v>
      </c>
      <c r="MZ268" s="261"/>
      <c r="NA268" s="59">
        <f t="shared" si="883"/>
        <v>1.067584763237394</v>
      </c>
      <c r="NB268" s="60"/>
      <c r="NC268" s="60">
        <f t="shared" si="884"/>
        <v>1.1000518191969992</v>
      </c>
      <c r="ND268" s="262"/>
      <c r="NE268" s="62">
        <f t="shared" si="885"/>
        <v>1.8722106702315764</v>
      </c>
      <c r="NF268" s="63"/>
      <c r="NG268" s="63">
        <f t="shared" si="886"/>
        <v>1.123592928127815</v>
      </c>
      <c r="NH268" s="64"/>
      <c r="NI268" s="238">
        <f t="shared" si="1015"/>
        <v>-6.1203589100777833E-5</v>
      </c>
      <c r="NJ268" s="238">
        <f t="shared" si="1016"/>
        <v>0</v>
      </c>
      <c r="NK268" s="238">
        <f t="shared" si="1017"/>
        <v>-2.4889130003646898E-5</v>
      </c>
      <c r="NL268" s="238">
        <f t="shared" si="1018"/>
        <v>0</v>
      </c>
      <c r="NM268" s="239">
        <f t="shared" si="887"/>
        <v>0</v>
      </c>
      <c r="NN268" s="240">
        <f t="shared" si="888"/>
        <v>0</v>
      </c>
      <c r="NO268" s="240">
        <f t="shared" si="1072"/>
        <v>0.74861774210376142</v>
      </c>
      <c r="NP268" s="240">
        <f t="shared" si="889"/>
        <v>0</v>
      </c>
      <c r="NQ268" s="240">
        <f>Q268*JD268</f>
        <v>0</v>
      </c>
      <c r="NR268" s="240">
        <f t="shared" si="890"/>
        <v>0</v>
      </c>
      <c r="NS268" s="240">
        <f t="shared" si="891"/>
        <v>0.29350441476367961</v>
      </c>
      <c r="NT268" s="240">
        <f t="shared" si="892"/>
        <v>0</v>
      </c>
      <c r="NU268" s="240">
        <f t="shared" si="893"/>
        <v>0</v>
      </c>
      <c r="NV268" s="240">
        <f t="shared" si="894"/>
        <v>0.42407749556080354</v>
      </c>
      <c r="NW268" s="240">
        <f t="shared" si="895"/>
        <v>0</v>
      </c>
      <c r="NX268" s="240">
        <f t="shared" si="896"/>
        <v>0.39895630576905161</v>
      </c>
      <c r="NY268" s="240">
        <f t="shared" si="897"/>
        <v>0</v>
      </c>
      <c r="NZ268" s="240">
        <f t="shared" si="898"/>
        <v>7.0547120342800114E-3</v>
      </c>
      <c r="OA268" s="240">
        <f t="shared" si="899"/>
        <v>0</v>
      </c>
      <c r="OB268" s="241">
        <f t="shared" si="900"/>
        <v>0</v>
      </c>
      <c r="OC268" s="4"/>
      <c r="OD268" s="4"/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136"/>
      <c r="OP268" s="13"/>
      <c r="OQ268" s="13"/>
      <c r="OR268" s="13"/>
      <c r="OS268" s="13"/>
      <c r="OT268" s="13"/>
    </row>
    <row r="269" spans="1:410" ht="15" customHeight="1">
      <c r="A269" s="242">
        <v>250</v>
      </c>
      <c r="B269" s="49" t="s">
        <v>319</v>
      </c>
      <c r="C269" s="50">
        <v>1</v>
      </c>
      <c r="D269" s="51">
        <v>191.4</v>
      </c>
      <c r="E269" s="52">
        <v>191.4</v>
      </c>
      <c r="F269" s="52"/>
      <c r="G269" s="52"/>
      <c r="H269" s="53"/>
      <c r="I269" s="57">
        <v>1.305832194349335</v>
      </c>
      <c r="J269" s="58"/>
      <c r="K269" s="58">
        <v>0.89419999999999988</v>
      </c>
      <c r="L269" s="243"/>
      <c r="M269" s="1">
        <v>0</v>
      </c>
      <c r="N269" s="2">
        <v>0</v>
      </c>
      <c r="O269" s="2">
        <v>0.41163219434933501</v>
      </c>
      <c r="P269" s="2">
        <v>0</v>
      </c>
      <c r="Q269" s="2">
        <v>0</v>
      </c>
      <c r="R269" s="2">
        <v>0</v>
      </c>
      <c r="S269" s="2">
        <v>0.26140000000000002</v>
      </c>
      <c r="T269" s="2">
        <v>0</v>
      </c>
      <c r="U269" s="2">
        <v>0</v>
      </c>
      <c r="V269" s="2">
        <v>0.26350000000000001</v>
      </c>
      <c r="W269" s="2">
        <v>0</v>
      </c>
      <c r="X269" s="2">
        <v>0.3634</v>
      </c>
      <c r="Y269" s="2">
        <v>0</v>
      </c>
      <c r="Z269" s="2">
        <v>5.8999999999999999E-3</v>
      </c>
      <c r="AA269" s="2">
        <v>0</v>
      </c>
      <c r="AB269" s="3">
        <v>0</v>
      </c>
      <c r="AC269" s="244">
        <v>0</v>
      </c>
      <c r="AD269" s="108">
        <v>0</v>
      </c>
      <c r="AE269" s="108">
        <v>0</v>
      </c>
      <c r="AF269" s="108">
        <f t="shared" si="901"/>
        <v>0</v>
      </c>
      <c r="AG269" s="108">
        <f t="shared" si="902"/>
        <v>0</v>
      </c>
      <c r="AH269" s="108">
        <v>0</v>
      </c>
      <c r="AI269" s="108">
        <v>0</v>
      </c>
      <c r="AJ269" s="108">
        <f t="shared" si="903"/>
        <v>0</v>
      </c>
      <c r="AK269" s="108">
        <f t="shared" si="904"/>
        <v>0</v>
      </c>
      <c r="AL269" s="108">
        <v>0</v>
      </c>
      <c r="AM269" s="245">
        <v>0</v>
      </c>
      <c r="AN269" s="244">
        <v>0</v>
      </c>
      <c r="AO269" s="108">
        <v>0</v>
      </c>
      <c r="AP269" s="108">
        <v>0</v>
      </c>
      <c r="AQ269" s="108">
        <f t="shared" si="905"/>
        <v>0</v>
      </c>
      <c r="AR269" s="108">
        <f t="shared" si="906"/>
        <v>0</v>
      </c>
      <c r="AS269" s="246">
        <v>0</v>
      </c>
      <c r="AT269" s="247">
        <v>0</v>
      </c>
      <c r="AU269" s="108">
        <v>0</v>
      </c>
      <c r="AV269" s="108">
        <f t="shared" si="907"/>
        <v>0</v>
      </c>
      <c r="AW269" s="108">
        <f t="shared" si="908"/>
        <v>0</v>
      </c>
      <c r="AX269" s="108">
        <v>0</v>
      </c>
      <c r="AY269" s="245">
        <v>0</v>
      </c>
      <c r="AZ269" s="248">
        <v>10</v>
      </c>
      <c r="BA269" s="108">
        <v>50.971666666666664</v>
      </c>
      <c r="BB269" s="108">
        <v>5.3156157462640001</v>
      </c>
      <c r="BC269" s="109">
        <v>4.2524925970112006</v>
      </c>
      <c r="BD269" s="109">
        <v>1.0631231492527995</v>
      </c>
      <c r="BE269" s="108">
        <v>1.9933562499999999</v>
      </c>
      <c r="BF269" s="109">
        <v>1.5946850000000001</v>
      </c>
      <c r="BG269" s="109">
        <v>0.39867124999999981</v>
      </c>
      <c r="BH269" s="108">
        <v>4.2544866223939382</v>
      </c>
      <c r="BI269" s="109">
        <f t="shared" si="909"/>
        <v>2.4900148765152554</v>
      </c>
      <c r="BJ269" s="108">
        <f t="shared" si="910"/>
        <v>8.2303043710210744E-2</v>
      </c>
      <c r="BK269" s="108">
        <v>3.1267562642662305</v>
      </c>
      <c r="BL269" s="245">
        <v>78.794257859508988</v>
      </c>
      <c r="BM269" s="244">
        <v>0</v>
      </c>
      <c r="BN269" s="108">
        <v>0</v>
      </c>
      <c r="BO269" s="108">
        <v>0</v>
      </c>
      <c r="BP269" s="108">
        <f t="shared" si="911"/>
        <v>0</v>
      </c>
      <c r="BQ269" s="108">
        <f t="shared" si="912"/>
        <v>0</v>
      </c>
      <c r="BR269" s="108">
        <v>0</v>
      </c>
      <c r="BS269" s="108">
        <v>0</v>
      </c>
      <c r="BT269" s="108">
        <f t="shared" si="913"/>
        <v>0</v>
      </c>
      <c r="BU269" s="108">
        <f t="shared" si="914"/>
        <v>0</v>
      </c>
      <c r="BV269" s="108">
        <v>0</v>
      </c>
      <c r="BW269" s="245">
        <v>0</v>
      </c>
      <c r="BX269" s="107">
        <v>0</v>
      </c>
      <c r="BY269" s="108">
        <v>0</v>
      </c>
      <c r="BZ269" s="109">
        <f t="shared" si="915"/>
        <v>0</v>
      </c>
      <c r="CA269" s="109">
        <f t="shared" si="916"/>
        <v>0</v>
      </c>
      <c r="CB269" s="108">
        <v>0</v>
      </c>
      <c r="CC269" s="110">
        <v>0</v>
      </c>
      <c r="CD269" s="244">
        <v>0</v>
      </c>
      <c r="CE269" s="108">
        <v>0</v>
      </c>
      <c r="CF269" s="109">
        <f t="shared" si="917"/>
        <v>0</v>
      </c>
      <c r="CG269" s="109">
        <f t="shared" si="918"/>
        <v>0</v>
      </c>
      <c r="CH269" s="108">
        <v>0</v>
      </c>
      <c r="CI269" s="245">
        <v>0</v>
      </c>
      <c r="CJ269" s="249">
        <v>17.855559716146928</v>
      </c>
      <c r="CK269" s="250">
        <v>3.9282231375523242</v>
      </c>
      <c r="CL269" s="250">
        <v>3.0435168404378632</v>
      </c>
      <c r="CM269" s="251">
        <v>3.0435168404378632</v>
      </c>
      <c r="CN269" s="252">
        <f t="shared" si="806"/>
        <v>1.4835622838714364</v>
      </c>
      <c r="CO269" s="250">
        <v>12.017738033631838</v>
      </c>
      <c r="CP269" s="252">
        <f t="shared" si="919"/>
        <v>1.1894436041406777</v>
      </c>
      <c r="CQ269" s="250">
        <v>3.7608309402447473</v>
      </c>
      <c r="CR269" s="250">
        <v>2.6896877541271333</v>
      </c>
      <c r="CS269" s="252">
        <f t="shared" si="920"/>
        <v>5.2032009603589398E-2</v>
      </c>
      <c r="CT269" s="252">
        <f t="shared" si="921"/>
        <v>1.5741881724824791</v>
      </c>
      <c r="CU269" s="250">
        <f t="shared" si="807"/>
        <v>39.534725481896089</v>
      </c>
      <c r="CV269" s="245">
        <f t="shared" si="922"/>
        <v>49.813754107189069</v>
      </c>
      <c r="CW269" s="244">
        <v>0</v>
      </c>
      <c r="CX269" s="108">
        <v>0</v>
      </c>
      <c r="CY269" s="108">
        <f t="shared" si="923"/>
        <v>0</v>
      </c>
      <c r="CZ269" s="108">
        <f t="shared" si="924"/>
        <v>0</v>
      </c>
      <c r="DA269" s="108">
        <v>0</v>
      </c>
      <c r="DB269" s="245">
        <v>0</v>
      </c>
      <c r="DC269" s="244">
        <v>0</v>
      </c>
      <c r="DD269" s="108">
        <v>0</v>
      </c>
      <c r="DE269" s="108">
        <f t="shared" si="925"/>
        <v>0</v>
      </c>
      <c r="DF269" s="108">
        <f t="shared" si="926"/>
        <v>0</v>
      </c>
      <c r="DG269" s="108">
        <v>0</v>
      </c>
      <c r="DH269" s="245">
        <v>0</v>
      </c>
      <c r="DI269" s="107">
        <v>19.531777616939998</v>
      </c>
      <c r="DJ269" s="108">
        <v>4.2969910757267993</v>
      </c>
      <c r="DK269" s="108">
        <v>0.33382075666938982</v>
      </c>
      <c r="DL269" s="108">
        <v>13.145921520414317</v>
      </c>
      <c r="DM269" s="108">
        <f t="shared" si="927"/>
        <v>1.3011044365614868</v>
      </c>
      <c r="DN269" s="108">
        <f t="shared" si="928"/>
        <v>4.1138846805984564</v>
      </c>
      <c r="DO269" s="108">
        <v>2.7235213007917864</v>
      </c>
      <c r="DP269" s="108">
        <f t="shared" si="929"/>
        <v>5.2686519563817112E-2</v>
      </c>
      <c r="DQ269" s="108">
        <f t="shared" si="930"/>
        <v>1.5939898646718074</v>
      </c>
      <c r="DR269" s="108">
        <v>2.0016016135271144</v>
      </c>
      <c r="DS269" s="110">
        <v>50.440360660883279</v>
      </c>
      <c r="DT269" s="244">
        <v>0</v>
      </c>
      <c r="DU269" s="108">
        <v>0</v>
      </c>
      <c r="DV269" s="108">
        <v>0</v>
      </c>
      <c r="DW269" s="108">
        <f t="shared" si="931"/>
        <v>0</v>
      </c>
      <c r="DX269" s="108">
        <f t="shared" si="932"/>
        <v>0</v>
      </c>
      <c r="DY269" s="108">
        <v>0</v>
      </c>
      <c r="DZ269" s="108">
        <v>0</v>
      </c>
      <c r="EA269" s="108"/>
      <c r="EB269" s="108">
        <v>0</v>
      </c>
      <c r="EC269" s="108">
        <f t="shared" si="933"/>
        <v>0</v>
      </c>
      <c r="ED269" s="108">
        <f t="shared" si="934"/>
        <v>0</v>
      </c>
      <c r="EE269" s="108">
        <v>0</v>
      </c>
      <c r="EF269" s="245">
        <v>0</v>
      </c>
      <c r="EG269" s="249">
        <v>11.856032588888901</v>
      </c>
      <c r="EH269" s="250">
        <v>2.6083271695555599</v>
      </c>
      <c r="EI269" s="250">
        <v>29.006081977311496</v>
      </c>
      <c r="EJ269" s="250">
        <v>7.9797383020494399</v>
      </c>
      <c r="EK269" s="250">
        <f t="shared" si="935"/>
        <v>0.78978661870704137</v>
      </c>
      <c r="EL269" s="250">
        <v>2.4971793042433519</v>
      </c>
      <c r="EM269" s="250">
        <v>3.7558631427597948</v>
      </c>
      <c r="EN269" s="250">
        <f t="shared" si="936"/>
        <v>7.2657172496688238E-2</v>
      </c>
      <c r="EO269" s="250">
        <f t="shared" si="937"/>
        <v>2.1981865098367397</v>
      </c>
      <c r="EP269" s="250">
        <v>55.206043180565189</v>
      </c>
      <c r="EQ269" s="245">
        <v>69.559614407512143</v>
      </c>
      <c r="ER269" s="244">
        <v>0</v>
      </c>
      <c r="ES269" s="108">
        <v>0</v>
      </c>
      <c r="ET269" s="108">
        <v>0</v>
      </c>
      <c r="EU269" s="108">
        <f t="shared" si="938"/>
        <v>0</v>
      </c>
      <c r="EV269" s="108">
        <f t="shared" si="939"/>
        <v>0</v>
      </c>
      <c r="EW269" s="108">
        <v>0</v>
      </c>
      <c r="EX269" s="108">
        <v>0</v>
      </c>
      <c r="EY269" s="108">
        <f t="shared" si="940"/>
        <v>0</v>
      </c>
      <c r="EZ269" s="108">
        <f t="shared" si="941"/>
        <v>0</v>
      </c>
      <c r="FA269" s="108">
        <v>0</v>
      </c>
      <c r="FB269" s="245">
        <v>0</v>
      </c>
      <c r="FC269" s="244">
        <v>0.83333333333333293</v>
      </c>
      <c r="FD269" s="108">
        <v>6.0833333333333302E-2</v>
      </c>
      <c r="FE269" s="108">
        <f t="shared" si="942"/>
        <v>1.1768208333333328E-3</v>
      </c>
      <c r="FF269" s="108">
        <f t="shared" si="943"/>
        <v>3.5603803333333316E-2</v>
      </c>
      <c r="FG269" s="108">
        <v>4.4708333333333301E-2</v>
      </c>
      <c r="FH269" s="245">
        <v>1.1266499999999995</v>
      </c>
      <c r="FI269" s="244">
        <v>0</v>
      </c>
      <c r="FJ269" s="108">
        <v>0</v>
      </c>
      <c r="FK269" s="108">
        <f t="shared" si="944"/>
        <v>0</v>
      </c>
      <c r="FL269" s="108">
        <f t="shared" si="945"/>
        <v>0</v>
      </c>
      <c r="FM269" s="108">
        <v>0</v>
      </c>
      <c r="FN269" s="245">
        <v>0</v>
      </c>
      <c r="FO269" s="244">
        <v>0</v>
      </c>
      <c r="FP269" s="108">
        <v>0</v>
      </c>
      <c r="FQ269" s="108">
        <f t="shared" si="946"/>
        <v>0</v>
      </c>
      <c r="FR269" s="108">
        <f t="shared" si="947"/>
        <v>0</v>
      </c>
      <c r="FS269" s="108">
        <v>0</v>
      </c>
      <c r="FT269" s="110">
        <v>0</v>
      </c>
      <c r="FU269" s="253">
        <f t="shared" si="808"/>
        <v>60.076911304810508</v>
      </c>
      <c r="FV269" s="254">
        <f t="shared" si="809"/>
        <v>33.194985023133448</v>
      </c>
      <c r="FW269" s="254">
        <f t="shared" si="810"/>
        <v>7.3307398808826374</v>
      </c>
      <c r="FX269" s="254">
        <f t="shared" si="811"/>
        <v>50.971666666666664</v>
      </c>
      <c r="FY269" s="254">
        <f t="shared" si="812"/>
        <v>0</v>
      </c>
      <c r="FZ269" s="254">
        <f t="shared" si="813"/>
        <v>0</v>
      </c>
      <c r="GA269" s="254">
        <f t="shared" si="948"/>
        <v>0</v>
      </c>
      <c r="GB269" s="254">
        <f t="shared" si="949"/>
        <v>0</v>
      </c>
      <c r="GC269" s="254">
        <f t="shared" si="950"/>
        <v>0</v>
      </c>
      <c r="GD269" s="254">
        <f t="shared" si="951"/>
        <v>0</v>
      </c>
      <c r="GE269" s="254">
        <f t="shared" si="814"/>
        <v>33.143397856095596</v>
      </c>
      <c r="GF269" s="255">
        <f t="shared" si="815"/>
        <v>12.653711808605598</v>
      </c>
      <c r="GG269" s="255">
        <f t="shared" si="816"/>
        <v>3.2803346594092062</v>
      </c>
      <c r="GH269" s="254">
        <f t="shared" si="817"/>
        <v>13.484392153405986</v>
      </c>
      <c r="GI269" s="255">
        <f t="shared" si="818"/>
        <v>9.6282195367443304</v>
      </c>
      <c r="GJ269" s="256">
        <f t="shared" si="819"/>
        <v>0.26085556620763878</v>
      </c>
      <c r="GK269" s="253">
        <f t="shared" si="952"/>
        <v>198.20209288499481</v>
      </c>
      <c r="GL269" s="257">
        <f t="shared" si="953"/>
        <v>249.73463703509344</v>
      </c>
      <c r="GM269" s="221">
        <f t="shared" si="954"/>
        <v>249.73463703509344</v>
      </c>
      <c r="GN269" s="222">
        <f t="shared" si="955"/>
        <v>103.77214173920213</v>
      </c>
      <c r="GO269" s="222">
        <f t="shared" si="956"/>
        <v>13.698631934189347</v>
      </c>
      <c r="GP269" s="55">
        <f t="shared" si="957"/>
        <v>0.41552963165706069</v>
      </c>
      <c r="GQ269" s="56">
        <f t="shared" si="958"/>
        <v>5.4852751291621496E-2</v>
      </c>
      <c r="GR269" s="258">
        <f t="shared" si="959"/>
        <v>1.0736101844557335</v>
      </c>
      <c r="GS269" s="227">
        <f t="shared" si="820"/>
        <v>249.73463703509344</v>
      </c>
      <c r="GT269" s="222">
        <f t="shared" si="1047"/>
        <v>103.77214173920213</v>
      </c>
      <c r="GU269" s="222">
        <f t="shared" si="1048"/>
        <v>13.698631934189347</v>
      </c>
      <c r="GV269" s="37">
        <f t="shared" si="1013"/>
        <v>0.41552963165706069</v>
      </c>
      <c r="GW269" s="228">
        <f t="shared" si="1014"/>
        <v>5.4852751291621496E-2</v>
      </c>
      <c r="GX269" s="258">
        <f t="shared" si="960"/>
        <v>1.0736101844557335</v>
      </c>
      <c r="GY269" s="221">
        <f t="shared" si="1019"/>
        <v>170.94037917558444</v>
      </c>
      <c r="GZ269" s="222">
        <f t="shared" si="961"/>
        <v>99.944490871022879</v>
      </c>
      <c r="HA269" s="222">
        <f t="shared" si="962"/>
        <v>6.2274863268803688</v>
      </c>
      <c r="HB269" s="55">
        <f t="shared" si="963"/>
        <v>0.58467455935828438</v>
      </c>
      <c r="HC269" s="56">
        <f t="shared" si="964"/>
        <v>3.6430750633141488E-2</v>
      </c>
      <c r="HD269" s="258">
        <f t="shared" si="965"/>
        <v>1.0972616267245168</v>
      </c>
      <c r="HE269" s="221">
        <f t="shared" si="966"/>
        <v>170.94037917558444</v>
      </c>
      <c r="HF269" s="222">
        <f t="shared" si="967"/>
        <v>99.944490871022879</v>
      </c>
      <c r="HG269" s="222">
        <f t="shared" si="968"/>
        <v>6.2274863268803688</v>
      </c>
      <c r="HH269" s="55">
        <f t="shared" si="969"/>
        <v>0.58467455935828438</v>
      </c>
      <c r="HI269" s="56">
        <f t="shared" si="970"/>
        <v>3.6430750633141488E-2</v>
      </c>
      <c r="HJ269" s="259">
        <f t="shared" si="971"/>
        <v>1.0972616267245168</v>
      </c>
      <c r="HK269" s="54">
        <f t="shared" si="821"/>
        <v>1.4019547430436248</v>
      </c>
      <c r="HL269" s="55">
        <f t="shared" si="822"/>
        <v>0</v>
      </c>
      <c r="HM269" s="55">
        <f t="shared" si="823"/>
        <v>0.98117134661706273</v>
      </c>
      <c r="HN269" s="56">
        <f t="shared" si="824"/>
        <v>0</v>
      </c>
      <c r="HQ269" s="57">
        <f t="shared" si="825"/>
        <v>0</v>
      </c>
      <c r="HR269" s="58">
        <f t="shared" si="972"/>
        <v>0</v>
      </c>
      <c r="HS269" s="58">
        <f t="shared" si="826"/>
        <v>0</v>
      </c>
      <c r="HT269" s="58">
        <f t="shared" si="973"/>
        <v>0</v>
      </c>
      <c r="HU269" s="58">
        <f t="shared" si="827"/>
        <v>0</v>
      </c>
      <c r="HV269" s="55"/>
      <c r="HW269" s="56"/>
      <c r="HX269" s="260"/>
      <c r="HY269" s="57">
        <f t="shared" si="828"/>
        <v>0</v>
      </c>
      <c r="HZ269" s="58">
        <f t="shared" si="974"/>
        <v>0</v>
      </c>
      <c r="IA269" s="58">
        <f t="shared" si="829"/>
        <v>0</v>
      </c>
      <c r="IB269" s="58">
        <f t="shared" si="975"/>
        <v>0</v>
      </c>
      <c r="IC269" s="58">
        <f t="shared" si="830"/>
        <v>0</v>
      </c>
      <c r="ID269" s="55"/>
      <c r="IE269" s="56"/>
      <c r="IF269" s="260"/>
      <c r="IG269" s="57">
        <f t="shared" si="831"/>
        <v>3.0378181493486114</v>
      </c>
      <c r="IH269" s="58">
        <f t="shared" si="976"/>
        <v>3.513844253351539</v>
      </c>
      <c r="II269" s="58">
        <f t="shared" si="832"/>
        <v>5.9294806407214118</v>
      </c>
      <c r="IJ269" s="58">
        <f t="shared" si="977"/>
        <v>6.8479571919691589</v>
      </c>
      <c r="IK269" s="58">
        <f t="shared" si="833"/>
        <v>62.53512528532459</v>
      </c>
      <c r="IL269" s="55">
        <f t="shared" si="834"/>
        <v>4.8577789450139797E-2</v>
      </c>
      <c r="IM269" s="56">
        <f t="shared" si="835"/>
        <v>9.4818401876823472E-2</v>
      </c>
      <c r="IN269" s="260">
        <f t="shared" si="836"/>
        <v>1.0222995100575569</v>
      </c>
      <c r="IO269" s="57">
        <f t="shared" si="837"/>
        <v>0</v>
      </c>
      <c r="IP269" s="58">
        <f t="shared" si="978"/>
        <v>0</v>
      </c>
      <c r="IQ269" s="58">
        <f t="shared" si="838"/>
        <v>0</v>
      </c>
      <c r="IR269" s="58">
        <f t="shared" si="979"/>
        <v>0</v>
      </c>
      <c r="IS269" s="58">
        <f t="shared" si="839"/>
        <v>0</v>
      </c>
      <c r="IT269" s="55"/>
      <c r="IU269" s="56"/>
      <c r="IV269" s="260"/>
      <c r="IW269" s="57">
        <f t="shared" si="840"/>
        <v>0</v>
      </c>
      <c r="IX269" s="58">
        <f t="shared" si="980"/>
        <v>0</v>
      </c>
      <c r="IY269" s="58">
        <f t="shared" si="841"/>
        <v>0</v>
      </c>
      <c r="IZ269" s="58">
        <f t="shared" si="981"/>
        <v>0</v>
      </c>
      <c r="JA269" s="58">
        <f t="shared" si="842"/>
        <v>0</v>
      </c>
      <c r="JB269" s="55"/>
      <c r="JC269" s="56"/>
      <c r="JD269" s="260"/>
      <c r="JE269" s="57">
        <f t="shared" si="843"/>
        <v>0</v>
      </c>
      <c r="JF269" s="58">
        <f t="shared" si="982"/>
        <v>0</v>
      </c>
      <c r="JG269" s="58">
        <f t="shared" si="844"/>
        <v>0</v>
      </c>
      <c r="JH269" s="58">
        <f t="shared" si="983"/>
        <v>0</v>
      </c>
      <c r="JI269" s="58">
        <f t="shared" si="845"/>
        <v>0</v>
      </c>
      <c r="JJ269" s="55"/>
      <c r="JK269" s="56"/>
      <c r="JL269" s="260"/>
      <c r="JM269" s="57">
        <f t="shared" si="846"/>
        <v>28.292506171226467</v>
      </c>
      <c r="JN269" s="58">
        <f t="shared" si="984"/>
        <v>32.725941888257658</v>
      </c>
      <c r="JO269" s="58">
        <f t="shared" si="847"/>
        <v>2.7250378976157039</v>
      </c>
      <c r="JP269" s="58">
        <f t="shared" si="985"/>
        <v>3.1471462679563764</v>
      </c>
      <c r="JQ269" s="58">
        <f t="shared" si="848"/>
        <v>39.534725481896082</v>
      </c>
      <c r="JR269" s="55">
        <f t="shared" si="849"/>
        <v>0.71563684397359217</v>
      </c>
      <c r="JS269" s="56">
        <f t="shared" si="850"/>
        <v>6.8927705059279226E-2</v>
      </c>
      <c r="JT269" s="260">
        <f t="shared" si="851"/>
        <v>1.1228171949643442</v>
      </c>
      <c r="JU269" s="57">
        <f t="shared" si="852"/>
        <v>0</v>
      </c>
      <c r="JV269" s="58">
        <f t="shared" si="986"/>
        <v>0</v>
      </c>
      <c r="JW269" s="58">
        <f t="shared" si="853"/>
        <v>0</v>
      </c>
      <c r="JX269" s="58">
        <f t="shared" si="987"/>
        <v>0</v>
      </c>
      <c r="JY269" s="58">
        <f t="shared" si="854"/>
        <v>0</v>
      </c>
      <c r="JZ269" s="55"/>
      <c r="KA269" s="56"/>
      <c r="KB269" s="260"/>
      <c r="KC269" s="57">
        <f t="shared" si="855"/>
        <v>0</v>
      </c>
      <c r="KD269" s="58">
        <f t="shared" si="988"/>
        <v>0</v>
      </c>
      <c r="KE269" s="58">
        <f t="shared" si="856"/>
        <v>0</v>
      </c>
      <c r="KF269" s="58">
        <f t="shared" si="989"/>
        <v>0</v>
      </c>
      <c r="KG269" s="58">
        <f t="shared" si="857"/>
        <v>0</v>
      </c>
      <c r="KH269" s="55"/>
      <c r="KI269" s="56"/>
      <c r="KJ269" s="260"/>
      <c r="KK269" s="57">
        <f t="shared" si="858"/>
        <v>30.792375637896523</v>
      </c>
      <c r="KL269" s="58">
        <f t="shared" si="990"/>
        <v>35.617540900354911</v>
      </c>
      <c r="KM269" s="58">
        <f t="shared" si="859"/>
        <v>1.3537909561253039</v>
      </c>
      <c r="KN269" s="58">
        <f t="shared" si="991"/>
        <v>1.5634931752291135</v>
      </c>
      <c r="KO269" s="58">
        <f t="shared" si="860"/>
        <v>40.032032270542281</v>
      </c>
      <c r="KP269" s="55">
        <f t="shared" si="992"/>
        <v>0.76919341565767085</v>
      </c>
      <c r="KQ269" s="56">
        <f t="shared" si="993"/>
        <v>3.3817692466277707E-2</v>
      </c>
      <c r="KR269" s="260">
        <f t="shared" si="994"/>
        <v>1.1257709687965833</v>
      </c>
      <c r="KS269" s="57">
        <f t="shared" si="861"/>
        <v>0</v>
      </c>
      <c r="KT269" s="58">
        <f t="shared" si="995"/>
        <v>0</v>
      </c>
      <c r="KU269" s="58">
        <f t="shared" si="862"/>
        <v>0</v>
      </c>
      <c r="KV269" s="58">
        <f t="shared" si="996"/>
        <v>0</v>
      </c>
      <c r="KW269" s="58">
        <f t="shared" si="863"/>
        <v>0</v>
      </c>
      <c r="KX269" s="55"/>
      <c r="KY269" s="56"/>
      <c r="KZ269" s="260"/>
      <c r="LA269" s="57">
        <f t="shared" si="864"/>
        <v>20.192706051622174</v>
      </c>
      <c r="LB269" s="58">
        <f t="shared" si="997"/>
        <v>23.35690308991137</v>
      </c>
      <c r="LC269" s="58">
        <f t="shared" si="865"/>
        <v>0.8624437912037296</v>
      </c>
      <c r="LD269" s="58">
        <f t="shared" si="998"/>
        <v>0.99603633446118733</v>
      </c>
      <c r="LE269" s="58">
        <f t="shared" si="866"/>
        <v>55.206043180565196</v>
      </c>
      <c r="LF269" s="55">
        <f t="shared" si="999"/>
        <v>0.36576984852141764</v>
      </c>
      <c r="LG269" s="56">
        <f t="shared" si="1000"/>
        <v>1.5622271431098423E-2</v>
      </c>
      <c r="LH269" s="260">
        <f t="shared" si="1001"/>
        <v>1.0597360251079835</v>
      </c>
      <c r="LI269" s="57">
        <f t="shared" si="867"/>
        <v>0</v>
      </c>
      <c r="LJ269" s="58">
        <f t="shared" si="1002"/>
        <v>0</v>
      </c>
      <c r="LK269" s="58">
        <f t="shared" si="868"/>
        <v>0</v>
      </c>
      <c r="LL269" s="58">
        <f t="shared" si="1003"/>
        <v>0</v>
      </c>
      <c r="LM269" s="58">
        <f t="shared" si="869"/>
        <v>0</v>
      </c>
      <c r="LN269" s="55"/>
      <c r="LO269" s="56"/>
      <c r="LP269" s="260"/>
      <c r="LQ269" s="57">
        <f t="shared" si="870"/>
        <v>4.3436640066666643E-2</v>
      </c>
      <c r="LR269" s="58">
        <f t="shared" si="1004"/>
        <v>5.0243161565113312E-2</v>
      </c>
      <c r="LS269" s="58">
        <f t="shared" si="871"/>
        <v>1.1768208333333328E-3</v>
      </c>
      <c r="LT269" s="58">
        <f t="shared" si="1005"/>
        <v>1.359110380416666E-3</v>
      </c>
      <c r="LU269" s="58">
        <f t="shared" si="872"/>
        <v>0.89416666666666633</v>
      </c>
      <c r="LV269" s="55">
        <f t="shared" si="873"/>
        <v>4.857778945013979E-2</v>
      </c>
      <c r="LW269" s="56">
        <f t="shared" si="874"/>
        <v>1.3161090400745572E-3</v>
      </c>
      <c r="LX269" s="260">
        <f t="shared" si="875"/>
        <v>1.0078160048971445</v>
      </c>
      <c r="LY269" s="57">
        <f t="shared" si="876"/>
        <v>0</v>
      </c>
      <c r="LZ269" s="58">
        <f t="shared" si="1006"/>
        <v>0</v>
      </c>
      <c r="MA269" s="58">
        <f t="shared" si="877"/>
        <v>0</v>
      </c>
      <c r="MB269" s="58">
        <f t="shared" si="1007"/>
        <v>0</v>
      </c>
      <c r="MC269" s="58">
        <f t="shared" si="878"/>
        <v>0</v>
      </c>
      <c r="MD269" s="55"/>
      <c r="ME269" s="56"/>
      <c r="MF269" s="260"/>
      <c r="MG269" s="57">
        <f t="shared" si="879"/>
        <v>0</v>
      </c>
      <c r="MH269" s="58">
        <f t="shared" si="1008"/>
        <v>0</v>
      </c>
      <c r="MI269" s="58">
        <f t="shared" si="880"/>
        <v>0</v>
      </c>
      <c r="MJ269" s="58">
        <f t="shared" si="1009"/>
        <v>0</v>
      </c>
      <c r="MK269" s="58">
        <f t="shared" si="881"/>
        <v>0</v>
      </c>
      <c r="ML269" s="55"/>
      <c r="MM269" s="56"/>
      <c r="MN269" s="260"/>
      <c r="MO269" s="59">
        <v>1.305832194349335</v>
      </c>
      <c r="MP269" s="60"/>
      <c r="MQ269" s="60">
        <v>0.89419999999999988</v>
      </c>
      <c r="MR269" s="61"/>
      <c r="MS269" s="59">
        <f t="shared" si="882"/>
        <v>1.0736101844557335</v>
      </c>
      <c r="MT269" s="60"/>
      <c r="MU269" s="60">
        <f t="shared" si="1010"/>
        <v>1.0972616267245168</v>
      </c>
      <c r="MV269" s="61"/>
      <c r="MW269" s="66">
        <f t="shared" si="1011"/>
        <v>1.4019547430436248</v>
      </c>
      <c r="MX269" s="67"/>
      <c r="MY269" s="67">
        <f t="shared" si="1012"/>
        <v>0.98117134661706273</v>
      </c>
      <c r="MZ269" s="261"/>
      <c r="NA269" s="59">
        <f t="shared" si="883"/>
        <v>1.0736529913022588</v>
      </c>
      <c r="NB269" s="60"/>
      <c r="NC269" s="60">
        <f t="shared" si="884"/>
        <v>1.0972928326937084</v>
      </c>
      <c r="ND269" s="262"/>
      <c r="NE269" s="62">
        <f t="shared" si="885"/>
        <v>1.402010641601956</v>
      </c>
      <c r="NF269" s="63"/>
      <c r="NG269" s="63">
        <f t="shared" si="886"/>
        <v>0.98119925099471383</v>
      </c>
      <c r="NH269" s="64"/>
      <c r="NI269" s="238">
        <f t="shared" si="1015"/>
        <v>-5.5898558331213266E-5</v>
      </c>
      <c r="NJ269" s="238">
        <f t="shared" si="1016"/>
        <v>0</v>
      </c>
      <c r="NK269" s="238">
        <f t="shared" si="1017"/>
        <v>-2.7904377651100098E-5</v>
      </c>
      <c r="NL269" s="238">
        <f t="shared" si="1018"/>
        <v>0</v>
      </c>
      <c r="NM269" s="239">
        <f t="shared" si="887"/>
        <v>0</v>
      </c>
      <c r="NN269" s="240">
        <f t="shared" si="888"/>
        <v>0</v>
      </c>
      <c r="NO269" s="240">
        <f t="shared" si="1072"/>
        <v>0.42081139060724221</v>
      </c>
      <c r="NP269" s="240">
        <f t="shared" si="889"/>
        <v>0</v>
      </c>
      <c r="NQ269" s="240">
        <f>Q269*JD269</f>
        <v>0</v>
      </c>
      <c r="NR269" s="240">
        <f t="shared" si="890"/>
        <v>0</v>
      </c>
      <c r="NS269" s="240">
        <f t="shared" si="891"/>
        <v>0.29350441476367961</v>
      </c>
      <c r="NT269" s="240">
        <f t="shared" si="892"/>
        <v>0</v>
      </c>
      <c r="NU269" s="240">
        <f t="shared" si="893"/>
        <v>0</v>
      </c>
      <c r="NV269" s="240">
        <f t="shared" si="894"/>
        <v>0.29664065027789971</v>
      </c>
      <c r="NW269" s="240">
        <f t="shared" si="895"/>
        <v>0</v>
      </c>
      <c r="NX269" s="240">
        <f t="shared" si="896"/>
        <v>0.3851080715242412</v>
      </c>
      <c r="NY269" s="240">
        <f t="shared" si="897"/>
        <v>0</v>
      </c>
      <c r="NZ269" s="240">
        <f t="shared" si="898"/>
        <v>5.9461144288931525E-3</v>
      </c>
      <c r="OA269" s="240">
        <f t="shared" si="899"/>
        <v>0</v>
      </c>
      <c r="OB269" s="241">
        <f t="shared" si="900"/>
        <v>0</v>
      </c>
      <c r="OC269" s="4"/>
      <c r="OD269" s="4"/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136"/>
      <c r="OP269" s="13"/>
      <c r="OQ269" s="13"/>
      <c r="OR269" s="13"/>
      <c r="OS269" s="13"/>
      <c r="OT269" s="13"/>
    </row>
    <row r="270" spans="1:410" ht="15" customHeight="1">
      <c r="A270" s="242">
        <v>251</v>
      </c>
      <c r="B270" s="49" t="s">
        <v>320</v>
      </c>
      <c r="C270" s="50">
        <v>9</v>
      </c>
      <c r="D270" s="51">
        <v>6027.5</v>
      </c>
      <c r="E270" s="52">
        <v>6027.5</v>
      </c>
      <c r="F270" s="52"/>
      <c r="G270" s="52"/>
      <c r="H270" s="53">
        <v>736.1</v>
      </c>
      <c r="I270" s="57">
        <v>3.6502057601378888</v>
      </c>
      <c r="J270" s="58">
        <v>4.2515057601378885</v>
      </c>
      <c r="K270" s="58">
        <v>2.8673999999999995</v>
      </c>
      <c r="L270" s="243">
        <v>3.3612999999999995</v>
      </c>
      <c r="M270" s="1">
        <v>0.49390000000000001</v>
      </c>
      <c r="N270" s="2">
        <v>0.73839999999999995</v>
      </c>
      <c r="O270" s="2">
        <v>0.28890576013788927</v>
      </c>
      <c r="P270" s="2">
        <v>1.9800000000000002E-2</v>
      </c>
      <c r="Q270" s="2">
        <v>0.31380000000000002</v>
      </c>
      <c r="R270" s="2">
        <v>0</v>
      </c>
      <c r="S270" s="2">
        <v>0.57269999999999999</v>
      </c>
      <c r="T270" s="2">
        <v>3.56E-2</v>
      </c>
      <c r="U270" s="2">
        <v>1.1999999999999999E-3</v>
      </c>
      <c r="V270" s="2">
        <v>2.9899999999999999E-2</v>
      </c>
      <c r="W270" s="2">
        <v>0.13020000000000001</v>
      </c>
      <c r="X270" s="2">
        <v>0.82320000000000004</v>
      </c>
      <c r="Y270" s="2">
        <v>0.19189999999999999</v>
      </c>
      <c r="Z270" s="2">
        <v>2.0000000000000001E-4</v>
      </c>
      <c r="AA270" s="2">
        <v>0.32429999999999998</v>
      </c>
      <c r="AB270" s="3">
        <v>0.28749999999999998</v>
      </c>
      <c r="AC270" s="244">
        <v>1148.25</v>
      </c>
      <c r="AD270" s="108">
        <v>252.61500000000001</v>
      </c>
      <c r="AE270" s="108">
        <v>772.83310725000001</v>
      </c>
      <c r="AF270" s="108">
        <f t="shared" si="901"/>
        <v>76.490383956961509</v>
      </c>
      <c r="AG270" s="108">
        <f t="shared" si="902"/>
        <v>241.850392582815</v>
      </c>
      <c r="AH270" s="108">
        <v>28.415839481999999</v>
      </c>
      <c r="AI270" s="108">
        <v>160.75431825081517</v>
      </c>
      <c r="AJ270" s="108">
        <f t="shared" si="903"/>
        <v>3.1097922865620196</v>
      </c>
      <c r="AK270" s="108">
        <f t="shared" si="904"/>
        <v>94.084358334018091</v>
      </c>
      <c r="AL270" s="108">
        <v>118.14341324914079</v>
      </c>
      <c r="AM270" s="245">
        <v>2977.2140138783475</v>
      </c>
      <c r="AN270" s="244">
        <v>1655.16</v>
      </c>
      <c r="AO270" s="108">
        <v>364.1352</v>
      </c>
      <c r="AP270" s="108">
        <v>1114.0104034800002</v>
      </c>
      <c r="AQ270" s="108">
        <f t="shared" si="905"/>
        <v>110.25806567402954</v>
      </c>
      <c r="AR270" s="108">
        <f t="shared" si="906"/>
        <v>348.61841566503125</v>
      </c>
      <c r="AS270" s="246">
        <v>158.51395278722501</v>
      </c>
      <c r="AT270" s="247">
        <v>26.943960071186027</v>
      </c>
      <c r="AU270" s="108">
        <v>240.30282760750742</v>
      </c>
      <c r="AV270" s="108">
        <f t="shared" si="907"/>
        <v>4.6486582000672314</v>
      </c>
      <c r="AW270" s="108">
        <f t="shared" si="908"/>
        <v>140.64155530819065</v>
      </c>
      <c r="AX270" s="108">
        <v>176.60611919373665</v>
      </c>
      <c r="AY270" s="245">
        <v>4450.4742036821626</v>
      </c>
      <c r="AZ270" s="248">
        <v>221</v>
      </c>
      <c r="BA270" s="108">
        <v>1126.4738333333332</v>
      </c>
      <c r="BB270" s="108">
        <v>117.4751079924344</v>
      </c>
      <c r="BC270" s="109">
        <v>93.980086393947531</v>
      </c>
      <c r="BD270" s="109">
        <v>23.495021598486872</v>
      </c>
      <c r="BE270" s="108">
        <v>44.053173124999994</v>
      </c>
      <c r="BF270" s="109">
        <v>35.242538499999995</v>
      </c>
      <c r="BG270" s="109">
        <v>8.8106346249999987</v>
      </c>
      <c r="BH270" s="108">
        <v>94.024154354906045</v>
      </c>
      <c r="BI270" s="109">
        <f t="shared" si="909"/>
        <v>55.029328770987149</v>
      </c>
      <c r="BJ270" s="108">
        <f t="shared" si="910"/>
        <v>1.8188972659956575</v>
      </c>
      <c r="BK270" s="108">
        <v>69.10131344028369</v>
      </c>
      <c r="BL270" s="245">
        <v>1741.3530986951489</v>
      </c>
      <c r="BM270" s="244">
        <v>43.51</v>
      </c>
      <c r="BN270" s="108">
        <v>9.5722000000000005</v>
      </c>
      <c r="BO270" s="108">
        <v>29.284536029999998</v>
      </c>
      <c r="BP270" s="108">
        <f t="shared" si="911"/>
        <v>2.8984076690332201</v>
      </c>
      <c r="BQ270" s="108">
        <f t="shared" si="912"/>
        <v>9.1643027052281987</v>
      </c>
      <c r="BR270" s="108">
        <v>6.0000781118499997</v>
      </c>
      <c r="BS270" s="108">
        <v>6.45077743235505</v>
      </c>
      <c r="BT270" s="108">
        <f t="shared" si="913"/>
        <v>0.12479028942890845</v>
      </c>
      <c r="BU270" s="108">
        <f t="shared" si="914"/>
        <v>3.7754336062795755</v>
      </c>
      <c r="BV270" s="108">
        <v>4.7408795787102527</v>
      </c>
      <c r="BW270" s="245">
        <v>119.47016538349835</v>
      </c>
      <c r="BX270" s="107">
        <v>1228.05</v>
      </c>
      <c r="BY270" s="108">
        <v>89.647649999999999</v>
      </c>
      <c r="BZ270" s="109">
        <f t="shared" si="915"/>
        <v>52.467900820200001</v>
      </c>
      <c r="CA270" s="109">
        <f t="shared" si="916"/>
        <v>1.7342337892500002</v>
      </c>
      <c r="CB270" s="108">
        <v>65.884882500000003</v>
      </c>
      <c r="CC270" s="110">
        <v>1660.299039</v>
      </c>
      <c r="CD270" s="244"/>
      <c r="CE270" s="108">
        <v>0</v>
      </c>
      <c r="CF270" s="109">
        <f t="shared" si="917"/>
        <v>0</v>
      </c>
      <c r="CG270" s="109">
        <f t="shared" si="918"/>
        <v>0</v>
      </c>
      <c r="CH270" s="108">
        <v>0</v>
      </c>
      <c r="CI270" s="245">
        <v>0</v>
      </c>
      <c r="CJ270" s="249">
        <v>1274.2808682814816</v>
      </c>
      <c r="CK270" s="250">
        <v>280.34179102192599</v>
      </c>
      <c r="CL270" s="250">
        <v>136.15397217617539</v>
      </c>
      <c r="CM270" s="251">
        <v>95.845338326746173</v>
      </c>
      <c r="CN270" s="252">
        <f t="shared" si="806"/>
        <v>46.719810167372422</v>
      </c>
      <c r="CO270" s="250">
        <v>857.65856123945605</v>
      </c>
      <c r="CP270" s="252">
        <f t="shared" si="919"/>
        <v>84.885898440113934</v>
      </c>
      <c r="CQ270" s="250">
        <v>268.39567015427536</v>
      </c>
      <c r="CR270" s="250">
        <v>186.0357690684898</v>
      </c>
      <c r="CS270" s="252">
        <f t="shared" si="920"/>
        <v>3.5988619526299352</v>
      </c>
      <c r="CT270" s="252">
        <f t="shared" si="921"/>
        <v>108.88078249117689</v>
      </c>
      <c r="CU270" s="250">
        <f t="shared" si="807"/>
        <v>2734.4709617875287</v>
      </c>
      <c r="CV270" s="245">
        <f t="shared" si="922"/>
        <v>3445.4334118522861</v>
      </c>
      <c r="CW270" s="244">
        <v>158.94245000000001</v>
      </c>
      <c r="CX270" s="108">
        <v>11.602798849999999</v>
      </c>
      <c r="CY270" s="108">
        <f t="shared" si="923"/>
        <v>0.22445614375324999</v>
      </c>
      <c r="CZ270" s="108">
        <f t="shared" si="924"/>
        <v>6.7907468773417996</v>
      </c>
      <c r="DA270" s="108">
        <v>8.5272624424999997</v>
      </c>
      <c r="DB270" s="245">
        <v>214.887013551</v>
      </c>
      <c r="DC270" s="244">
        <v>5.3273000000000001</v>
      </c>
      <c r="DD270" s="108">
        <v>0.38889289999999999</v>
      </c>
      <c r="DE270" s="108">
        <f t="shared" si="925"/>
        <v>7.5231331505E-3</v>
      </c>
      <c r="DF270" s="108">
        <f t="shared" si="926"/>
        <v>0.22760656979720001</v>
      </c>
      <c r="DG270" s="108">
        <v>0.285809645</v>
      </c>
      <c r="DH270" s="245">
        <v>7.2024030539999995</v>
      </c>
      <c r="DI270" s="107">
        <v>69.866359113320001</v>
      </c>
      <c r="DJ270" s="108">
        <v>15.3705990049304</v>
      </c>
      <c r="DK270" s="108">
        <v>1.1462431232206163</v>
      </c>
      <c r="DL270" s="108">
        <v>47.023762600297367</v>
      </c>
      <c r="DM270" s="108">
        <f t="shared" si="927"/>
        <v>4.6541298796018316</v>
      </c>
      <c r="DN270" s="108">
        <f t="shared" si="928"/>
        <v>14.715616268137058</v>
      </c>
      <c r="DO270" s="108">
        <v>9.7387083604490901</v>
      </c>
      <c r="DP270" s="108">
        <f t="shared" si="929"/>
        <v>0.18839531323288766</v>
      </c>
      <c r="DQ270" s="108">
        <f t="shared" si="930"/>
        <v>5.6997543647033178</v>
      </c>
      <c r="DR270" s="108">
        <v>7.1572836101108734</v>
      </c>
      <c r="DS270" s="110">
        <v>180.36354697479402</v>
      </c>
      <c r="DT270" s="244">
        <v>301.51</v>
      </c>
      <c r="DU270" s="108">
        <v>66.3322</v>
      </c>
      <c r="DV270" s="108">
        <v>202.93221002999999</v>
      </c>
      <c r="DW270" s="108">
        <f t="shared" si="931"/>
        <v>20.08501255550922</v>
      </c>
      <c r="DX270" s="108">
        <f t="shared" si="932"/>
        <v>63.505605806788196</v>
      </c>
      <c r="DY270" s="108">
        <v>5.8229134481666698</v>
      </c>
      <c r="DZ270" s="108">
        <v>3.6439339405625</v>
      </c>
      <c r="EA270" s="108"/>
      <c r="EB270" s="108">
        <v>42.35761179156723</v>
      </c>
      <c r="EC270" s="108">
        <f t="shared" si="933"/>
        <v>0.81940800010786807</v>
      </c>
      <c r="ED270" s="108">
        <f t="shared" si="934"/>
        <v>24.79055473802697</v>
      </c>
      <c r="EE270" s="108">
        <v>31.12994346051482</v>
      </c>
      <c r="EF270" s="245">
        <v>784.47457520497358</v>
      </c>
      <c r="EG270" s="249">
        <v>1112.3963879976188</v>
      </c>
      <c r="EH270" s="250">
        <v>244.72720535947624</v>
      </c>
      <c r="EI270" s="250">
        <v>1564.2068747746009</v>
      </c>
      <c r="EJ270" s="250">
        <v>748.70172613096156</v>
      </c>
      <c r="EK270" s="250">
        <f t="shared" si="935"/>
        <v>74.102004642085788</v>
      </c>
      <c r="EL270" s="250">
        <v>234.29871817542312</v>
      </c>
      <c r="EM270" s="250">
        <v>267.91235018117408</v>
      </c>
      <c r="EN270" s="250">
        <f t="shared" si="936"/>
        <v>5.1827644142548124</v>
      </c>
      <c r="EO270" s="250">
        <f t="shared" si="937"/>
        <v>156.8005253658354</v>
      </c>
      <c r="EP270" s="250">
        <v>3937.9445444438315</v>
      </c>
      <c r="EQ270" s="245">
        <v>4961.8101259992281</v>
      </c>
      <c r="ER270" s="244">
        <v>433.88</v>
      </c>
      <c r="ES270" s="108">
        <v>95.453599999999994</v>
      </c>
      <c r="ET270" s="108">
        <v>292.02423563999997</v>
      </c>
      <c r="EU270" s="108">
        <f t="shared" si="938"/>
        <v>28.902806698233359</v>
      </c>
      <c r="EV270" s="108">
        <f t="shared" si="939"/>
        <v>91.386064301181591</v>
      </c>
      <c r="EW270" s="108">
        <v>34.091155106824999</v>
      </c>
      <c r="EX270" s="108">
        <v>62.447776324518202</v>
      </c>
      <c r="EY270" s="108">
        <f t="shared" si="940"/>
        <v>1.2080522329978047</v>
      </c>
      <c r="EZ270" s="108">
        <f t="shared" si="941"/>
        <v>36.54868515389812</v>
      </c>
      <c r="FA270" s="108">
        <v>45.894838353567202</v>
      </c>
      <c r="FB270" s="245">
        <v>1156.5499265098922</v>
      </c>
      <c r="FC270" s="244">
        <v>0.83333333333333293</v>
      </c>
      <c r="FD270" s="108">
        <v>6.0833333333333302E-2</v>
      </c>
      <c r="FE270" s="108">
        <f t="shared" si="942"/>
        <v>1.1768208333333328E-3</v>
      </c>
      <c r="FF270" s="108">
        <f t="shared" si="943"/>
        <v>3.5603803333333316E-2</v>
      </c>
      <c r="FG270" s="108">
        <v>4.4708333333333301E-2</v>
      </c>
      <c r="FH270" s="245">
        <v>1.1266499999999995</v>
      </c>
      <c r="FI270" s="244">
        <v>1445.8684450000001</v>
      </c>
      <c r="FJ270" s="108">
        <v>105.548396485</v>
      </c>
      <c r="FK270" s="108">
        <f t="shared" si="944"/>
        <v>2.0418337300023253</v>
      </c>
      <c r="FL270" s="108">
        <f t="shared" si="945"/>
        <v>61.774098913982982</v>
      </c>
      <c r="FM270" s="108">
        <v>77.570999999999998</v>
      </c>
      <c r="FN270" s="245">
        <v>1954.785409782</v>
      </c>
      <c r="FO270" s="244">
        <v>1125.1152500000001</v>
      </c>
      <c r="FP270" s="108">
        <v>82.133413250000004</v>
      </c>
      <c r="FQ270" s="108">
        <f t="shared" si="946"/>
        <v>1.5888708793212503</v>
      </c>
      <c r="FR270" s="108">
        <f t="shared" si="947"/>
        <v>48.070058506001004</v>
      </c>
      <c r="FS270" s="108">
        <v>60.362433162499897</v>
      </c>
      <c r="FT270" s="110">
        <v>1521.133315695</v>
      </c>
      <c r="FU270" s="253">
        <f t="shared" si="808"/>
        <v>7367.4014107787534</v>
      </c>
      <c r="FV270" s="254">
        <f t="shared" si="809"/>
        <v>1897.4701822688878</v>
      </c>
      <c r="FW270" s="254">
        <f t="shared" si="810"/>
        <v>202.88639513250598</v>
      </c>
      <c r="FX270" s="254">
        <f t="shared" si="811"/>
        <v>1126.4738333333332</v>
      </c>
      <c r="FY270" s="254">
        <f t="shared" si="812"/>
        <v>1228.05</v>
      </c>
      <c r="FZ270" s="254">
        <f t="shared" si="813"/>
        <v>0</v>
      </c>
      <c r="GA270" s="254">
        <f t="shared" si="948"/>
        <v>158.94245000000001</v>
      </c>
      <c r="GB270" s="254">
        <f t="shared" si="949"/>
        <v>5.3273000000000001</v>
      </c>
      <c r="GC270" s="254">
        <f t="shared" si="950"/>
        <v>1445.8684450000001</v>
      </c>
      <c r="GD270" s="254">
        <f t="shared" si="951"/>
        <v>1125.1152500000001</v>
      </c>
      <c r="GE270" s="254">
        <f t="shared" si="814"/>
        <v>4064.4685424007153</v>
      </c>
      <c r="GF270" s="255">
        <f t="shared" si="815"/>
        <v>1551.7604385038333</v>
      </c>
      <c r="GG270" s="255">
        <f t="shared" si="816"/>
        <v>402.27670951556837</v>
      </c>
      <c r="GH270" s="254">
        <f t="shared" si="817"/>
        <v>1359.4062781901152</v>
      </c>
      <c r="GI270" s="255">
        <f t="shared" si="818"/>
        <v>970.65273222100245</v>
      </c>
      <c r="GJ270" s="256">
        <f t="shared" si="819"/>
        <v>26.29771445158778</v>
      </c>
      <c r="GK270" s="253">
        <f t="shared" si="952"/>
        <v>19981.410087104312</v>
      </c>
      <c r="GL270" s="257">
        <f t="shared" si="953"/>
        <v>25176.576709751433</v>
      </c>
      <c r="GM270" s="221">
        <f t="shared" si="954"/>
        <v>21995.144355056433</v>
      </c>
      <c r="GN270" s="222">
        <f t="shared" si="955"/>
        <v>12306.619421618287</v>
      </c>
      <c r="GO270" s="222">
        <f t="shared" si="956"/>
        <v>791.45352018317453</v>
      </c>
      <c r="GP270" s="55">
        <f t="shared" si="957"/>
        <v>0.55951528314426069</v>
      </c>
      <c r="GQ270" s="56">
        <f t="shared" si="958"/>
        <v>3.5983101879539535E-2</v>
      </c>
      <c r="GR270" s="258">
        <f t="shared" si="959"/>
        <v>1.0932498273498463</v>
      </c>
      <c r="GS270" s="227">
        <f t="shared" si="820"/>
        <v>25176.576709751433</v>
      </c>
      <c r="GT270" s="222">
        <f t="shared" si="1047"/>
        <v>12461.166372694523</v>
      </c>
      <c r="GU270" s="222">
        <f t="shared" si="1048"/>
        <v>795.64063206557432</v>
      </c>
      <c r="GV270" s="37">
        <f t="shared" si="1013"/>
        <v>0.49495078367298612</v>
      </c>
      <c r="GW270" s="228">
        <f t="shared" si="1014"/>
        <v>3.1602415262334115E-2</v>
      </c>
      <c r="GX270" s="258">
        <f t="shared" si="960"/>
        <v>1.0824540019256925</v>
      </c>
      <c r="GY270" s="221">
        <f t="shared" si="1019"/>
        <v>17276.577242482937</v>
      </c>
      <c r="GZ270" s="222">
        <f t="shared" si="961"/>
        <v>9940.5395383221694</v>
      </c>
      <c r="HA270" s="222">
        <f t="shared" si="962"/>
        <v>526.0449801948065</v>
      </c>
      <c r="HB270" s="55">
        <f t="shared" si="963"/>
        <v>0.57537667321502073</v>
      </c>
      <c r="HC270" s="56">
        <f t="shared" si="964"/>
        <v>3.0448448949787748E-2</v>
      </c>
      <c r="HD270" s="258">
        <f t="shared" si="965"/>
        <v>1.0948779894351159</v>
      </c>
      <c r="HE270" s="221">
        <f t="shared" si="966"/>
        <v>20253.791256361284</v>
      </c>
      <c r="HF270" s="222">
        <f t="shared" si="967"/>
        <v>12222.028337431526</v>
      </c>
      <c r="HG270" s="222">
        <f t="shared" si="968"/>
        <v>626.34120226164612</v>
      </c>
      <c r="HH270" s="55">
        <f t="shared" si="969"/>
        <v>0.60344397662303584</v>
      </c>
      <c r="HI270" s="56">
        <f t="shared" si="970"/>
        <v>3.0924639951788072E-2</v>
      </c>
      <c r="HJ270" s="259">
        <f t="shared" si="971"/>
        <v>1.0993498978653617</v>
      </c>
      <c r="HK270" s="54">
        <f t="shared" si="821"/>
        <v>3.9905868170621615</v>
      </c>
      <c r="HL270" s="55">
        <f t="shared" si="822"/>
        <v>4.602059424271391</v>
      </c>
      <c r="HM270" s="55">
        <f t="shared" si="823"/>
        <v>3.1394531469062508</v>
      </c>
      <c r="HN270" s="56">
        <f t="shared" si="824"/>
        <v>3.69524481169484</v>
      </c>
      <c r="HQ270" s="57">
        <f t="shared" si="825"/>
        <v>1810.7053961185363</v>
      </c>
      <c r="HR270" s="58">
        <f t="shared" si="972"/>
        <v>2094.4429316903111</v>
      </c>
      <c r="HS270" s="58">
        <f t="shared" si="826"/>
        <v>79.600176243523535</v>
      </c>
      <c r="HT270" s="58">
        <f t="shared" si="973"/>
        <v>91.930243543645332</v>
      </c>
      <c r="HU270" s="58">
        <f t="shared" si="827"/>
        <v>2362.8682649828156</v>
      </c>
      <c r="HV270" s="55">
        <f t="shared" si="1020"/>
        <v>0.76631669355113419</v>
      </c>
      <c r="HW270" s="56">
        <f t="shared" si="1021"/>
        <v>3.3687945038316576E-2</v>
      </c>
      <c r="HX270" s="260">
        <f t="shared" si="1022"/>
        <v>1.1253000885658979</v>
      </c>
      <c r="HY270" s="57">
        <f t="shared" si="828"/>
        <v>2616.1923645873308</v>
      </c>
      <c r="HZ270" s="58">
        <f t="shared" si="974"/>
        <v>3026.1497081181656</v>
      </c>
      <c r="IA270" s="58">
        <f t="shared" si="829"/>
        <v>141.85068394528281</v>
      </c>
      <c r="IB270" s="58">
        <f t="shared" si="975"/>
        <v>163.82335488840712</v>
      </c>
      <c r="IC270" s="58">
        <f t="shared" si="830"/>
        <v>3532.1223838747323</v>
      </c>
      <c r="ID270" s="55">
        <f t="shared" si="1023"/>
        <v>0.7406856502286232</v>
      </c>
      <c r="IE270" s="56">
        <f t="shared" si="1024"/>
        <v>4.0160183744729946E-2</v>
      </c>
      <c r="IF270" s="260">
        <f t="shared" si="1025"/>
        <v>1.1222862538528839</v>
      </c>
      <c r="IG270" s="57">
        <f t="shared" si="831"/>
        <v>67.135781100604319</v>
      </c>
      <c r="IH270" s="58">
        <f t="shared" si="976"/>
        <v>77.655957999069017</v>
      </c>
      <c r="II270" s="58">
        <f t="shared" si="832"/>
        <v>131.04152215994316</v>
      </c>
      <c r="IJ270" s="58">
        <f t="shared" si="977"/>
        <v>151.33985394251835</v>
      </c>
      <c r="IK270" s="58">
        <f t="shared" si="833"/>
        <v>1382.0262688056737</v>
      </c>
      <c r="IL270" s="55">
        <f t="shared" si="834"/>
        <v>4.8577789450139797E-2</v>
      </c>
      <c r="IM270" s="56">
        <f t="shared" si="835"/>
        <v>9.4818401876823416E-2</v>
      </c>
      <c r="IN270" s="260">
        <f t="shared" si="836"/>
        <v>1.0222995100575569</v>
      </c>
      <c r="IO270" s="57">
        <f t="shared" si="837"/>
        <v>68.868678300039477</v>
      </c>
      <c r="IP270" s="58">
        <f t="shared" si="978"/>
        <v>79.660400189655661</v>
      </c>
      <c r="IQ270" s="58">
        <f t="shared" si="838"/>
        <v>3.0231979584621285</v>
      </c>
      <c r="IR270" s="58">
        <f t="shared" si="979"/>
        <v>3.4914913222279123</v>
      </c>
      <c r="IS270" s="58">
        <f t="shared" si="839"/>
        <v>94.817591574205039</v>
      </c>
      <c r="IT270" s="55">
        <f t="shared" si="1026"/>
        <v>0.72632807010439904</v>
      </c>
      <c r="IU270" s="56">
        <f t="shared" si="1027"/>
        <v>3.1884357198591659E-2</v>
      </c>
      <c r="IV270" s="260">
        <f t="shared" si="1028"/>
        <v>1.1187544955154212</v>
      </c>
      <c r="IW270" s="57">
        <f t="shared" si="840"/>
        <v>64.010839000643998</v>
      </c>
      <c r="IX270" s="58">
        <f t="shared" si="980"/>
        <v>74.041337472044916</v>
      </c>
      <c r="IY270" s="58">
        <f t="shared" si="841"/>
        <v>1.7342337892500002</v>
      </c>
      <c r="IZ270" s="58">
        <f t="shared" si="981"/>
        <v>2.0028666032048252</v>
      </c>
      <c r="JA270" s="58">
        <f t="shared" si="842"/>
        <v>1317.6976499999998</v>
      </c>
      <c r="JB270" s="55">
        <f t="shared" si="1050"/>
        <v>4.8577789450139797E-2</v>
      </c>
      <c r="JC270" s="56">
        <f t="shared" si="1051"/>
        <v>1.3161090400745576E-3</v>
      </c>
      <c r="JD270" s="260">
        <f t="shared" si="1052"/>
        <v>1.0078160048971445</v>
      </c>
      <c r="JE270" s="57">
        <f t="shared" si="843"/>
        <v>0</v>
      </c>
      <c r="JF270" s="58">
        <f t="shared" si="982"/>
        <v>0</v>
      </c>
      <c r="JG270" s="58">
        <f t="shared" si="844"/>
        <v>0</v>
      </c>
      <c r="JH270" s="58">
        <f t="shared" si="983"/>
        <v>0</v>
      </c>
      <c r="JI270" s="58">
        <f t="shared" si="845"/>
        <v>0</v>
      </c>
      <c r="JJ270" s="55"/>
      <c r="JK270" s="56"/>
      <c r="JL270" s="260"/>
      <c r="JM270" s="57">
        <f t="shared" si="846"/>
        <v>2014.8999315308595</v>
      </c>
      <c r="JN270" s="58">
        <f t="shared" si="984"/>
        <v>2330.6347508017452</v>
      </c>
      <c r="JO270" s="58">
        <f t="shared" si="847"/>
        <v>135.20457056011628</v>
      </c>
      <c r="JP270" s="58">
        <f t="shared" si="985"/>
        <v>156.14775853987831</v>
      </c>
      <c r="JQ270" s="58">
        <f t="shared" si="848"/>
        <v>2734.4709617875287</v>
      </c>
      <c r="JR270" s="55">
        <f t="shared" si="849"/>
        <v>0.73685182972786656</v>
      </c>
      <c r="JS270" s="56">
        <f t="shared" si="850"/>
        <v>4.94445077126483E-2</v>
      </c>
      <c r="JT270" s="260">
        <f t="shared" si="851"/>
        <v>1.1231236359630459</v>
      </c>
      <c r="JU270" s="57">
        <f t="shared" si="852"/>
        <v>8.2847111903569957</v>
      </c>
      <c r="JV270" s="58">
        <f t="shared" si="986"/>
        <v>9.5829254338859382</v>
      </c>
      <c r="JW270" s="58">
        <f t="shared" si="853"/>
        <v>0.22445614375324999</v>
      </c>
      <c r="JX270" s="58">
        <f t="shared" si="987"/>
        <v>0.25922440042062844</v>
      </c>
      <c r="JY270" s="58">
        <f t="shared" si="854"/>
        <v>170.54524885000001</v>
      </c>
      <c r="JZ270" s="55">
        <f t="shared" si="1029"/>
        <v>4.857778945013979E-2</v>
      </c>
      <c r="KA270" s="56">
        <f t="shared" si="1030"/>
        <v>1.3161090400745572E-3</v>
      </c>
      <c r="KB270" s="260">
        <f t="shared" si="1031"/>
        <v>1.0078160048971445</v>
      </c>
      <c r="KC270" s="57">
        <f t="shared" si="855"/>
        <v>0.277680015152584</v>
      </c>
      <c r="KD270" s="58">
        <f t="shared" si="988"/>
        <v>0.32119247352699393</v>
      </c>
      <c r="KE270" s="58">
        <f t="shared" si="856"/>
        <v>7.5231331505E-3</v>
      </c>
      <c r="KF270" s="58">
        <f t="shared" si="989"/>
        <v>8.6884664755124512E-3</v>
      </c>
      <c r="KG270" s="58">
        <f t="shared" si="857"/>
        <v>5.7161929000000002</v>
      </c>
      <c r="KH270" s="55">
        <f t="shared" si="1032"/>
        <v>4.8577789450139797E-2</v>
      </c>
      <c r="KI270" s="56">
        <f t="shared" si="1033"/>
        <v>1.3161090400745574E-3</v>
      </c>
      <c r="KJ270" s="260">
        <f t="shared" si="1034"/>
        <v>1.0078160048971445</v>
      </c>
      <c r="KK270" s="57">
        <f t="shared" si="858"/>
        <v>110.14371029031565</v>
      </c>
      <c r="KL270" s="58">
        <f t="shared" si="990"/>
        <v>127.40322969280813</v>
      </c>
      <c r="KM270" s="58">
        <f t="shared" si="859"/>
        <v>4.842525192834719</v>
      </c>
      <c r="KN270" s="58">
        <f t="shared" si="991"/>
        <v>5.5926323452048168</v>
      </c>
      <c r="KO270" s="58">
        <f t="shared" si="860"/>
        <v>143.14567220221747</v>
      </c>
      <c r="KP270" s="55">
        <f t="shared" si="992"/>
        <v>0.76945190585097845</v>
      </c>
      <c r="KQ270" s="56">
        <f t="shared" si="993"/>
        <v>3.3829351026371468E-2</v>
      </c>
      <c r="KR270" s="260">
        <f t="shared" si="994"/>
        <v>1.1258132801208334</v>
      </c>
      <c r="KS270" s="57">
        <f t="shared" si="861"/>
        <v>475.56351586467451</v>
      </c>
      <c r="KT270" s="58">
        <f t="shared" si="995"/>
        <v>550.08431880066905</v>
      </c>
      <c r="KU270" s="58">
        <f t="shared" si="862"/>
        <v>20.904420555617087</v>
      </c>
      <c r="KV270" s="58">
        <f t="shared" si="996"/>
        <v>24.142515299682174</v>
      </c>
      <c r="KW270" s="58">
        <f t="shared" si="863"/>
        <v>622.59886921029647</v>
      </c>
      <c r="KX270" s="55">
        <f t="shared" si="1035"/>
        <v>0.76383613813478113</v>
      </c>
      <c r="KY270" s="56">
        <f t="shared" si="1036"/>
        <v>3.3576065729339057E-2</v>
      </c>
      <c r="KZ270" s="260">
        <f t="shared" si="1037"/>
        <v>1.1248940554271949</v>
      </c>
      <c r="LA270" s="57">
        <f t="shared" si="864"/>
        <v>1834.2646704774306</v>
      </c>
      <c r="LB270" s="58">
        <f t="shared" si="997"/>
        <v>2121.6939443412443</v>
      </c>
      <c r="LC270" s="58">
        <f t="shared" si="865"/>
        <v>79.284769056340593</v>
      </c>
      <c r="LD270" s="58">
        <f t="shared" si="998"/>
        <v>91.565979783167748</v>
      </c>
      <c r="LE270" s="58">
        <f t="shared" si="866"/>
        <v>3937.9445444438315</v>
      </c>
      <c r="LF270" s="55">
        <f t="shared" si="999"/>
        <v>0.46579240763190832</v>
      </c>
      <c r="LG270" s="56">
        <f t="shared" si="1000"/>
        <v>2.0133541283156448E-2</v>
      </c>
      <c r="LH270" s="260">
        <f t="shared" si="1001"/>
        <v>1.076108355820681</v>
      </c>
      <c r="LI270" s="57">
        <f t="shared" si="867"/>
        <v>685.41399433519723</v>
      </c>
      <c r="LJ270" s="58">
        <f t="shared" si="1002"/>
        <v>792.8183672475227</v>
      </c>
      <c r="LK270" s="58">
        <f t="shared" si="868"/>
        <v>30.110858931231164</v>
      </c>
      <c r="LL270" s="58">
        <f t="shared" si="1003"/>
        <v>34.775030979678874</v>
      </c>
      <c r="LM270" s="58">
        <f t="shared" si="869"/>
        <v>917.89676707134299</v>
      </c>
      <c r="LN270" s="55">
        <f t="shared" si="1038"/>
        <v>0.74672231009385814</v>
      </c>
      <c r="LO270" s="56">
        <f t="shared" si="1039"/>
        <v>3.2804188892944224E-2</v>
      </c>
      <c r="LP270" s="260">
        <f t="shared" si="1040"/>
        <v>1.1220927548512247</v>
      </c>
      <c r="LQ270" s="57">
        <f t="shared" si="870"/>
        <v>4.3436640066666643E-2</v>
      </c>
      <c r="LR270" s="58">
        <f t="shared" si="1004"/>
        <v>5.0243161565113312E-2</v>
      </c>
      <c r="LS270" s="58">
        <f t="shared" si="871"/>
        <v>1.1768208333333328E-3</v>
      </c>
      <c r="LT270" s="58">
        <f t="shared" si="1005"/>
        <v>1.359110380416666E-3</v>
      </c>
      <c r="LU270" s="58">
        <f t="shared" si="872"/>
        <v>0.89416666666666633</v>
      </c>
      <c r="LV270" s="55">
        <f t="shared" si="873"/>
        <v>4.857778945013979E-2</v>
      </c>
      <c r="LW270" s="56">
        <f t="shared" si="874"/>
        <v>1.3161090400745572E-3</v>
      </c>
      <c r="LX270" s="260">
        <f t="shared" si="875"/>
        <v>1.0078160048971445</v>
      </c>
      <c r="LY270" s="57">
        <f t="shared" si="876"/>
        <v>75.36440067505923</v>
      </c>
      <c r="LZ270" s="58">
        <f t="shared" si="1006"/>
        <v>87.174002260841021</v>
      </c>
      <c r="MA270" s="58">
        <f t="shared" si="877"/>
        <v>2.0418337300023253</v>
      </c>
      <c r="MB270" s="58">
        <f t="shared" si="1007"/>
        <v>2.3581137747796856</v>
      </c>
      <c r="MC270" s="58">
        <f t="shared" si="878"/>
        <v>1551.4169918904761</v>
      </c>
      <c r="MD270" s="55">
        <f t="shared" si="1041"/>
        <v>4.8577784740660913E-2</v>
      </c>
      <c r="ME270" s="56">
        <f t="shared" si="1042"/>
        <v>1.3161089124815197E-3</v>
      </c>
      <c r="MF270" s="260">
        <f t="shared" si="1043"/>
        <v>1.0078160041394049</v>
      </c>
      <c r="MG270" s="57">
        <f t="shared" si="879"/>
        <v>58.645471377321222</v>
      </c>
      <c r="MH270" s="58">
        <f t="shared" si="1008"/>
        <v>67.835216742147466</v>
      </c>
      <c r="MI270" s="58">
        <f t="shared" si="880"/>
        <v>1.5888708793212503</v>
      </c>
      <c r="MJ270" s="58">
        <f t="shared" si="1009"/>
        <v>1.8349869785281119</v>
      </c>
      <c r="MK270" s="58">
        <f t="shared" si="881"/>
        <v>1207.2486632499999</v>
      </c>
      <c r="ML270" s="55">
        <f t="shared" si="1053"/>
        <v>4.8577789450139797E-2</v>
      </c>
      <c r="MM270" s="56">
        <f t="shared" si="1054"/>
        <v>1.3161090400745576E-3</v>
      </c>
      <c r="MN270" s="260">
        <f t="shared" si="1055"/>
        <v>1.0078160048971445</v>
      </c>
      <c r="MO270" s="59">
        <v>3.6502057601378888</v>
      </c>
      <c r="MP270" s="60">
        <v>4.2515057601378885</v>
      </c>
      <c r="MQ270" s="60">
        <v>2.8673999999999995</v>
      </c>
      <c r="MR270" s="61">
        <v>3.3612999999999995</v>
      </c>
      <c r="MS270" s="59">
        <f t="shared" si="882"/>
        <v>1.0932498273498463</v>
      </c>
      <c r="MT270" s="60">
        <f>GX270</f>
        <v>1.0824540019256925</v>
      </c>
      <c r="MU270" s="60">
        <f t="shared" si="1010"/>
        <v>1.0948779894351159</v>
      </c>
      <c r="MV270" s="61">
        <f t="shared" si="1044"/>
        <v>1.0993498978653617</v>
      </c>
      <c r="MW270" s="66">
        <f t="shared" si="1011"/>
        <v>3.9905868170621615</v>
      </c>
      <c r="MX270" s="67">
        <f t="shared" si="1045"/>
        <v>4.602059424271391</v>
      </c>
      <c r="MY270" s="67">
        <f t="shared" si="1012"/>
        <v>3.1394531469062508</v>
      </c>
      <c r="MZ270" s="261">
        <f t="shared" si="1046"/>
        <v>3.69524481169484</v>
      </c>
      <c r="NA270" s="59">
        <f t="shared" si="883"/>
        <v>1.0932598192462721</v>
      </c>
      <c r="NB270" s="60">
        <f>NF270/J270</f>
        <v>1.082351362764109</v>
      </c>
      <c r="NC270" s="60">
        <f t="shared" si="884"/>
        <v>1.0948906182449547</v>
      </c>
      <c r="ND270" s="262">
        <f>NH270/L270</f>
        <v>1.099358900573671</v>
      </c>
      <c r="NE270" s="62">
        <f t="shared" si="885"/>
        <v>3.99062328954005</v>
      </c>
      <c r="NF270" s="63">
        <f>NE270+NQ270+NR270+OB270</f>
        <v>4.6016230532847029</v>
      </c>
      <c r="NG270" s="63">
        <f t="shared" si="886"/>
        <v>3.1394893587555828</v>
      </c>
      <c r="NH270" s="64">
        <f>NG270+NM270</f>
        <v>3.6952750724982799</v>
      </c>
      <c r="NI270" s="238">
        <f t="shared" si="1015"/>
        <v>-3.6472477888516153E-5</v>
      </c>
      <c r="NJ270" s="238">
        <f t="shared" si="1016"/>
        <v>4.3637098668813934E-4</v>
      </c>
      <c r="NK270" s="238">
        <f t="shared" si="1017"/>
        <v>-3.6211849332001833E-5</v>
      </c>
      <c r="NL270" s="238">
        <f t="shared" si="1018"/>
        <v>-3.0260803439929873E-5</v>
      </c>
      <c r="NM270" s="239">
        <f t="shared" si="887"/>
        <v>0.55578571374269703</v>
      </c>
      <c r="NN270" s="240">
        <f t="shared" si="888"/>
        <v>0.82869616984496941</v>
      </c>
      <c r="NO270" s="240">
        <f t="shared" si="1072"/>
        <v>0.29534821704177028</v>
      </c>
      <c r="NP270" s="240">
        <f t="shared" si="889"/>
        <v>2.2151339011205341E-2</v>
      </c>
      <c r="NQ270" s="240">
        <f>Q270*JD270+0.005</f>
        <v>0.32125266233672395</v>
      </c>
      <c r="NR270" s="240">
        <f t="shared" si="890"/>
        <v>0</v>
      </c>
      <c r="NS270" s="240">
        <f t="shared" si="891"/>
        <v>0.64321290631603634</v>
      </c>
      <c r="NT270" s="240">
        <f t="shared" si="892"/>
        <v>3.5878249774338344E-2</v>
      </c>
      <c r="NU270" s="240">
        <f t="shared" si="893"/>
        <v>1.2093792058765734E-3</v>
      </c>
      <c r="NV270" s="240">
        <f t="shared" si="894"/>
        <v>3.3661817075612915E-2</v>
      </c>
      <c r="NW270" s="240">
        <f t="shared" si="895"/>
        <v>0.1464612060166208</v>
      </c>
      <c r="NX270" s="240">
        <f t="shared" si="896"/>
        <v>0.88585239851158459</v>
      </c>
      <c r="NY270" s="240">
        <f t="shared" si="897"/>
        <v>0.21532959965595</v>
      </c>
      <c r="NZ270" s="240">
        <f t="shared" si="898"/>
        <v>2.0156320097942891E-4</v>
      </c>
      <c r="OA270" s="240">
        <f t="shared" si="899"/>
        <v>0.32683473014240899</v>
      </c>
      <c r="OB270" s="241">
        <f t="shared" si="900"/>
        <v>0.28974710140792903</v>
      </c>
      <c r="OC270" s="4"/>
      <c r="OD270" s="4"/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136"/>
      <c r="OP270" s="13"/>
      <c r="OQ270" s="13"/>
      <c r="OR270" s="13"/>
      <c r="OS270" s="13"/>
      <c r="OT270" s="13"/>
    </row>
    <row r="271" spans="1:410" ht="15" customHeight="1">
      <c r="A271" s="242">
        <v>252</v>
      </c>
      <c r="B271" s="49" t="s">
        <v>321</v>
      </c>
      <c r="C271" s="50">
        <v>1</v>
      </c>
      <c r="D271" s="51">
        <v>121.8</v>
      </c>
      <c r="E271" s="52">
        <v>121.8</v>
      </c>
      <c r="F271" s="52"/>
      <c r="G271" s="52"/>
      <c r="H271" s="53"/>
      <c r="I271" s="57">
        <v>1.0453838492534882</v>
      </c>
      <c r="J271" s="58"/>
      <c r="K271" s="58">
        <v>0.78660000000000019</v>
      </c>
      <c r="L271" s="243"/>
      <c r="M271" s="1">
        <v>0</v>
      </c>
      <c r="N271" s="2">
        <v>0</v>
      </c>
      <c r="O271" s="2">
        <v>0.25878384925348802</v>
      </c>
      <c r="P271" s="2">
        <v>0</v>
      </c>
      <c r="Q271" s="2">
        <v>0</v>
      </c>
      <c r="R271" s="2">
        <v>0</v>
      </c>
      <c r="S271" s="2">
        <v>0.26129999999999998</v>
      </c>
      <c r="T271" s="2">
        <v>0</v>
      </c>
      <c r="U271" s="2">
        <v>0</v>
      </c>
      <c r="V271" s="2">
        <v>0.22550000000000001</v>
      </c>
      <c r="W271" s="2">
        <v>0</v>
      </c>
      <c r="X271" s="2">
        <v>0.29060000000000002</v>
      </c>
      <c r="Y271" s="2">
        <v>0</v>
      </c>
      <c r="Z271" s="2">
        <v>9.1999999999999998E-3</v>
      </c>
      <c r="AA271" s="2">
        <v>0</v>
      </c>
      <c r="AB271" s="3">
        <v>0</v>
      </c>
      <c r="AC271" s="244">
        <v>0</v>
      </c>
      <c r="AD271" s="108">
        <v>0</v>
      </c>
      <c r="AE271" s="108">
        <v>0</v>
      </c>
      <c r="AF271" s="108">
        <f t="shared" si="901"/>
        <v>0</v>
      </c>
      <c r="AG271" s="108">
        <f t="shared" si="902"/>
        <v>0</v>
      </c>
      <c r="AH271" s="108">
        <v>0</v>
      </c>
      <c r="AI271" s="108">
        <v>0</v>
      </c>
      <c r="AJ271" s="108">
        <f t="shared" si="903"/>
        <v>0</v>
      </c>
      <c r="AK271" s="108">
        <f t="shared" si="904"/>
        <v>0</v>
      </c>
      <c r="AL271" s="108">
        <v>0</v>
      </c>
      <c r="AM271" s="245">
        <v>0</v>
      </c>
      <c r="AN271" s="244">
        <v>0</v>
      </c>
      <c r="AO271" s="108">
        <v>0</v>
      </c>
      <c r="AP271" s="108">
        <v>0</v>
      </c>
      <c r="AQ271" s="108">
        <f t="shared" si="905"/>
        <v>0</v>
      </c>
      <c r="AR271" s="108">
        <f t="shared" si="906"/>
        <v>0</v>
      </c>
      <c r="AS271" s="246">
        <v>0</v>
      </c>
      <c r="AT271" s="247">
        <v>0</v>
      </c>
      <c r="AU271" s="108">
        <v>0</v>
      </c>
      <c r="AV271" s="108">
        <f t="shared" si="907"/>
        <v>0</v>
      </c>
      <c r="AW271" s="108">
        <f t="shared" si="908"/>
        <v>0</v>
      </c>
      <c r="AX271" s="108">
        <v>0</v>
      </c>
      <c r="AY271" s="245">
        <v>0</v>
      </c>
      <c r="AZ271" s="248">
        <v>4</v>
      </c>
      <c r="BA271" s="108">
        <v>20.388666666666662</v>
      </c>
      <c r="BB271" s="108">
        <v>2.1262462985055999</v>
      </c>
      <c r="BC271" s="109">
        <v>1.7009970388044799</v>
      </c>
      <c r="BD271" s="109">
        <v>0.42524925970111993</v>
      </c>
      <c r="BE271" s="108">
        <v>0.79734249999999995</v>
      </c>
      <c r="BF271" s="109">
        <v>0.63787400000000005</v>
      </c>
      <c r="BG271" s="109">
        <v>0.1594684999999999</v>
      </c>
      <c r="BH271" s="108">
        <v>1.7017946489575748</v>
      </c>
      <c r="BI271" s="109">
        <f t="shared" si="909"/>
        <v>0.99600595060610186</v>
      </c>
      <c r="BJ271" s="108">
        <f t="shared" si="910"/>
        <v>3.2921217484084289E-2</v>
      </c>
      <c r="BK271" s="108">
        <v>1.2507025057064918</v>
      </c>
      <c r="BL271" s="245">
        <v>31.51770314380359</v>
      </c>
      <c r="BM271" s="244">
        <v>0</v>
      </c>
      <c r="BN271" s="108">
        <v>0</v>
      </c>
      <c r="BO271" s="108">
        <v>0</v>
      </c>
      <c r="BP271" s="108">
        <f t="shared" si="911"/>
        <v>0</v>
      </c>
      <c r="BQ271" s="108">
        <f t="shared" si="912"/>
        <v>0</v>
      </c>
      <c r="BR271" s="108">
        <v>0</v>
      </c>
      <c r="BS271" s="108">
        <v>0</v>
      </c>
      <c r="BT271" s="108">
        <f t="shared" si="913"/>
        <v>0</v>
      </c>
      <c r="BU271" s="108">
        <f t="shared" si="914"/>
        <v>0</v>
      </c>
      <c r="BV271" s="108">
        <v>0</v>
      </c>
      <c r="BW271" s="245">
        <v>0</v>
      </c>
      <c r="BX271" s="107">
        <v>0</v>
      </c>
      <c r="BY271" s="108">
        <v>0</v>
      </c>
      <c r="BZ271" s="109">
        <f t="shared" si="915"/>
        <v>0</v>
      </c>
      <c r="CA271" s="109">
        <f t="shared" si="916"/>
        <v>0</v>
      </c>
      <c r="CB271" s="108">
        <v>0</v>
      </c>
      <c r="CC271" s="110">
        <v>0</v>
      </c>
      <c r="CD271" s="244">
        <v>0</v>
      </c>
      <c r="CE271" s="108">
        <v>0</v>
      </c>
      <c r="CF271" s="109">
        <f t="shared" si="917"/>
        <v>0</v>
      </c>
      <c r="CG271" s="109">
        <f t="shared" si="918"/>
        <v>0</v>
      </c>
      <c r="CH271" s="108">
        <v>0</v>
      </c>
      <c r="CI271" s="245">
        <v>0</v>
      </c>
      <c r="CJ271" s="249">
        <v>11.362628910275316</v>
      </c>
      <c r="CK271" s="250">
        <v>2.4997783602605694</v>
      </c>
      <c r="CL271" s="250">
        <v>1.9367834439150036</v>
      </c>
      <c r="CM271" s="251">
        <v>1.9367834439150036</v>
      </c>
      <c r="CN271" s="252">
        <f t="shared" si="806"/>
        <v>0.94408508973636851</v>
      </c>
      <c r="CO271" s="250">
        <v>7.6476514759475318</v>
      </c>
      <c r="CP271" s="252">
        <f t="shared" si="919"/>
        <v>0.75691865718043105</v>
      </c>
      <c r="CQ271" s="250">
        <v>2.3932560528830207</v>
      </c>
      <c r="CR271" s="250">
        <v>1.7116194798990847</v>
      </c>
      <c r="CS271" s="252">
        <f t="shared" si="920"/>
        <v>3.3111278838647798E-2</v>
      </c>
      <c r="CT271" s="252">
        <f t="shared" si="921"/>
        <v>1.0017561097615775</v>
      </c>
      <c r="CU271" s="250">
        <f t="shared" si="807"/>
        <v>25.158461670297505</v>
      </c>
      <c r="CV271" s="245">
        <f t="shared" si="922"/>
        <v>31.699661704574854</v>
      </c>
      <c r="CW271" s="244">
        <v>0</v>
      </c>
      <c r="CX271" s="108">
        <v>0</v>
      </c>
      <c r="CY271" s="108">
        <f t="shared" si="923"/>
        <v>0</v>
      </c>
      <c r="CZ271" s="108">
        <f t="shared" si="924"/>
        <v>0</v>
      </c>
      <c r="DA271" s="108">
        <v>0</v>
      </c>
      <c r="DB271" s="245">
        <v>0</v>
      </c>
      <c r="DC271" s="244">
        <v>0</v>
      </c>
      <c r="DD271" s="108">
        <v>0</v>
      </c>
      <c r="DE271" s="108">
        <f t="shared" si="925"/>
        <v>0</v>
      </c>
      <c r="DF271" s="108">
        <f t="shared" si="926"/>
        <v>0</v>
      </c>
      <c r="DG271" s="108">
        <v>0</v>
      </c>
      <c r="DH271" s="245">
        <v>0</v>
      </c>
      <c r="DI271" s="107">
        <v>10.633591373864</v>
      </c>
      <c r="DJ271" s="108">
        <v>2.3393901022500803</v>
      </c>
      <c r="DK271" s="108">
        <v>0.1836640121626866</v>
      </c>
      <c r="DL271" s="108">
        <v>7.156970574953287</v>
      </c>
      <c r="DM271" s="108">
        <f t="shared" si="927"/>
        <v>0.70835400568542672</v>
      </c>
      <c r="DN271" s="108">
        <f t="shared" si="928"/>
        <v>2.2397023717258815</v>
      </c>
      <c r="DO271" s="108">
        <v>1.4828939726157939</v>
      </c>
      <c r="DP271" s="108">
        <f t="shared" si="929"/>
        <v>2.8686583900252534E-2</v>
      </c>
      <c r="DQ271" s="108">
        <f t="shared" si="930"/>
        <v>0.8678903895649005</v>
      </c>
      <c r="DR271" s="108">
        <v>1.0898255017922924</v>
      </c>
      <c r="DS271" s="110">
        <v>27.463602645165768</v>
      </c>
      <c r="DT271" s="244">
        <v>0</v>
      </c>
      <c r="DU271" s="108">
        <v>0</v>
      </c>
      <c r="DV271" s="108">
        <v>0</v>
      </c>
      <c r="DW271" s="108">
        <f t="shared" si="931"/>
        <v>0</v>
      </c>
      <c r="DX271" s="108">
        <f t="shared" si="932"/>
        <v>0</v>
      </c>
      <c r="DY271" s="108">
        <v>0</v>
      </c>
      <c r="DZ271" s="108">
        <v>0</v>
      </c>
      <c r="EA271" s="108"/>
      <c r="EB271" s="108">
        <v>0</v>
      </c>
      <c r="EC271" s="108">
        <f t="shared" si="933"/>
        <v>0</v>
      </c>
      <c r="ED271" s="108">
        <f t="shared" si="934"/>
        <v>0</v>
      </c>
      <c r="EE271" s="108">
        <v>0</v>
      </c>
      <c r="EF271" s="245">
        <v>0</v>
      </c>
      <c r="EG271" s="249">
        <v>5.8737599999999999</v>
      </c>
      <c r="EH271" s="250">
        <v>1.2922271999999999</v>
      </c>
      <c r="EI271" s="250">
        <v>15.06528</v>
      </c>
      <c r="EJ271" s="250">
        <v>3.9533517892800001</v>
      </c>
      <c r="EK271" s="250">
        <f t="shared" si="935"/>
        <v>0.39127903999219876</v>
      </c>
      <c r="EL271" s="250">
        <v>1.2371619089372832</v>
      </c>
      <c r="EM271" s="250">
        <v>1.91147718621744</v>
      </c>
      <c r="EN271" s="250">
        <f t="shared" si="936"/>
        <v>3.697752616737638E-2</v>
      </c>
      <c r="EO271" s="250">
        <f t="shared" si="937"/>
        <v>1.1187264298231088</v>
      </c>
      <c r="EP271" s="250">
        <v>28.096096175497436</v>
      </c>
      <c r="EQ271" s="245">
        <v>35.40108118112677</v>
      </c>
      <c r="ER271" s="244">
        <v>0</v>
      </c>
      <c r="ES271" s="108">
        <v>0</v>
      </c>
      <c r="ET271" s="108">
        <v>0</v>
      </c>
      <c r="EU271" s="108">
        <f t="shared" si="938"/>
        <v>0</v>
      </c>
      <c r="EV271" s="108">
        <f t="shared" si="939"/>
        <v>0</v>
      </c>
      <c r="EW271" s="108">
        <v>0</v>
      </c>
      <c r="EX271" s="108">
        <v>0</v>
      </c>
      <c r="EY271" s="108">
        <f t="shared" si="940"/>
        <v>0</v>
      </c>
      <c r="EZ271" s="108">
        <f t="shared" si="941"/>
        <v>0</v>
      </c>
      <c r="FA271" s="108">
        <v>0</v>
      </c>
      <c r="FB271" s="245">
        <v>0</v>
      </c>
      <c r="FC271" s="244">
        <v>0.83333333333333293</v>
      </c>
      <c r="FD271" s="108">
        <v>6.0833333333333302E-2</v>
      </c>
      <c r="FE271" s="108">
        <f t="shared" si="942"/>
        <v>1.1768208333333328E-3</v>
      </c>
      <c r="FF271" s="108">
        <f t="shared" si="943"/>
        <v>3.5603803333333316E-2</v>
      </c>
      <c r="FG271" s="108">
        <v>4.4708333333333301E-2</v>
      </c>
      <c r="FH271" s="245">
        <v>1.1266499999999995</v>
      </c>
      <c r="FI271" s="244">
        <v>0</v>
      </c>
      <c r="FJ271" s="108">
        <v>0</v>
      </c>
      <c r="FK271" s="108">
        <f t="shared" si="944"/>
        <v>0</v>
      </c>
      <c r="FL271" s="108">
        <f t="shared" si="945"/>
        <v>0</v>
      </c>
      <c r="FM271" s="108">
        <v>0</v>
      </c>
      <c r="FN271" s="245">
        <v>0</v>
      </c>
      <c r="FO271" s="244">
        <v>0</v>
      </c>
      <c r="FP271" s="108">
        <v>0</v>
      </c>
      <c r="FQ271" s="108">
        <f t="shared" si="946"/>
        <v>0</v>
      </c>
      <c r="FR271" s="108">
        <f t="shared" si="947"/>
        <v>0</v>
      </c>
      <c r="FS271" s="108">
        <v>0</v>
      </c>
      <c r="FT271" s="110">
        <v>0</v>
      </c>
      <c r="FU271" s="253">
        <f t="shared" si="808"/>
        <v>34.001375946649958</v>
      </c>
      <c r="FV271" s="254">
        <f t="shared" si="809"/>
        <v>17.659693459375774</v>
      </c>
      <c r="FW271" s="254">
        <f t="shared" si="810"/>
        <v>3.2829561285408482</v>
      </c>
      <c r="FX271" s="254">
        <f t="shared" si="811"/>
        <v>20.388666666666662</v>
      </c>
      <c r="FY271" s="254">
        <f t="shared" si="812"/>
        <v>0</v>
      </c>
      <c r="FZ271" s="254">
        <f t="shared" si="813"/>
        <v>0</v>
      </c>
      <c r="GA271" s="254">
        <f t="shared" si="948"/>
        <v>0</v>
      </c>
      <c r="GB271" s="254">
        <f t="shared" si="949"/>
        <v>0</v>
      </c>
      <c r="GC271" s="254">
        <f t="shared" si="950"/>
        <v>0</v>
      </c>
      <c r="GD271" s="254">
        <f t="shared" si="951"/>
        <v>0</v>
      </c>
      <c r="GE271" s="254">
        <f t="shared" si="814"/>
        <v>18.757973840180817</v>
      </c>
      <c r="GF271" s="255">
        <f t="shared" si="815"/>
        <v>7.1615468069263457</v>
      </c>
      <c r="GG271" s="255">
        <f t="shared" si="816"/>
        <v>1.8565517028580567</v>
      </c>
      <c r="GH271" s="254">
        <f t="shared" si="817"/>
        <v>6.8686186210232263</v>
      </c>
      <c r="GI271" s="255">
        <f t="shared" si="818"/>
        <v>4.9043788733686071</v>
      </c>
      <c r="GJ271" s="256">
        <f t="shared" si="819"/>
        <v>0.13287342722369433</v>
      </c>
      <c r="GK271" s="253">
        <f t="shared" si="952"/>
        <v>100.9592846624373</v>
      </c>
      <c r="GL271" s="257">
        <f t="shared" si="953"/>
        <v>127.208698674671</v>
      </c>
      <c r="GM271" s="221">
        <f t="shared" si="954"/>
        <v>127.208698674671</v>
      </c>
      <c r="GN271" s="222">
        <f t="shared" si="955"/>
        <v>58.044800049950581</v>
      </c>
      <c r="GO271" s="222">
        <f t="shared" si="956"/>
        <v>6.6432003858644757</v>
      </c>
      <c r="GP271" s="55">
        <f t="shared" si="957"/>
        <v>0.45629584025850978</v>
      </c>
      <c r="GQ271" s="56">
        <f t="shared" si="958"/>
        <v>5.222284682633286E-2</v>
      </c>
      <c r="GR271" s="258">
        <f t="shared" si="959"/>
        <v>1.0795908771419076</v>
      </c>
      <c r="GS271" s="227">
        <f t="shared" si="820"/>
        <v>127.208698674671</v>
      </c>
      <c r="GT271" s="222">
        <f t="shared" si="1047"/>
        <v>58.044800049950581</v>
      </c>
      <c r="GU271" s="222">
        <f t="shared" si="1048"/>
        <v>6.6432003858644757</v>
      </c>
      <c r="GV271" s="37">
        <f t="shared" si="1013"/>
        <v>0.45629584025850978</v>
      </c>
      <c r="GW271" s="228">
        <f t="shared" si="1014"/>
        <v>5.222284682633286E-2</v>
      </c>
      <c r="GX271" s="258">
        <f t="shared" si="960"/>
        <v>1.0795908771419076</v>
      </c>
      <c r="GY271" s="221">
        <f t="shared" si="1019"/>
        <v>95.690995530867411</v>
      </c>
      <c r="GZ271" s="222">
        <f t="shared" si="961"/>
        <v>56.513739702678883</v>
      </c>
      <c r="HA271" s="222">
        <f t="shared" si="962"/>
        <v>3.6547421429408851</v>
      </c>
      <c r="HB271" s="55">
        <f t="shared" si="963"/>
        <v>0.59058576399123186</v>
      </c>
      <c r="HC271" s="56">
        <f t="shared" si="964"/>
        <v>3.8193166688938469E-2</v>
      </c>
      <c r="HD271" s="258">
        <f t="shared" si="965"/>
        <v>1.0984609107375427</v>
      </c>
      <c r="HE271" s="221">
        <f t="shared" si="966"/>
        <v>95.690995530867411</v>
      </c>
      <c r="HF271" s="222">
        <f t="shared" si="967"/>
        <v>56.513739702678883</v>
      </c>
      <c r="HG271" s="222">
        <f t="shared" si="968"/>
        <v>3.6547421429408851</v>
      </c>
      <c r="HH271" s="55">
        <f t="shared" si="969"/>
        <v>0.59058576399123186</v>
      </c>
      <c r="HI271" s="56">
        <f t="shared" si="970"/>
        <v>3.8193166688938469E-2</v>
      </c>
      <c r="HJ271" s="259">
        <f t="shared" si="971"/>
        <v>1.0984609107375427</v>
      </c>
      <c r="HK271" s="54">
        <f t="shared" si="821"/>
        <v>1.128586866765557</v>
      </c>
      <c r="HL271" s="55">
        <f t="shared" si="822"/>
        <v>0</v>
      </c>
      <c r="HM271" s="55">
        <f t="shared" si="823"/>
        <v>0.86404935238615133</v>
      </c>
      <c r="HN271" s="56">
        <f t="shared" si="824"/>
        <v>0</v>
      </c>
      <c r="HQ271" s="57">
        <f t="shared" si="825"/>
        <v>0</v>
      </c>
      <c r="HR271" s="58">
        <f t="shared" si="972"/>
        <v>0</v>
      </c>
      <c r="HS271" s="58">
        <f t="shared" si="826"/>
        <v>0</v>
      </c>
      <c r="HT271" s="58">
        <f t="shared" si="973"/>
        <v>0</v>
      </c>
      <c r="HU271" s="58">
        <f t="shared" si="827"/>
        <v>0</v>
      </c>
      <c r="HV271" s="55"/>
      <c r="HW271" s="56"/>
      <c r="HX271" s="260"/>
      <c r="HY271" s="57">
        <f t="shared" si="828"/>
        <v>0</v>
      </c>
      <c r="HZ271" s="58">
        <f t="shared" si="974"/>
        <v>0</v>
      </c>
      <c r="IA271" s="58">
        <f t="shared" si="829"/>
        <v>0</v>
      </c>
      <c r="IB271" s="58">
        <f t="shared" si="975"/>
        <v>0</v>
      </c>
      <c r="IC271" s="58">
        <f t="shared" si="830"/>
        <v>0</v>
      </c>
      <c r="ID271" s="55"/>
      <c r="IE271" s="56"/>
      <c r="IF271" s="260"/>
      <c r="IG271" s="57">
        <f t="shared" si="831"/>
        <v>1.2151272597394442</v>
      </c>
      <c r="IH271" s="58">
        <f t="shared" si="976"/>
        <v>1.4055377013406152</v>
      </c>
      <c r="II271" s="58">
        <f t="shared" si="832"/>
        <v>2.3717922562885643</v>
      </c>
      <c r="IJ271" s="58">
        <f t="shared" si="977"/>
        <v>2.7391828767876629</v>
      </c>
      <c r="IK271" s="58">
        <f t="shared" si="833"/>
        <v>25.014050114129834</v>
      </c>
      <c r="IL271" s="55">
        <f t="shared" si="834"/>
        <v>4.857778945013979E-2</v>
      </c>
      <c r="IM271" s="56">
        <f t="shared" si="835"/>
        <v>9.4818401876823458E-2</v>
      </c>
      <c r="IN271" s="260">
        <f t="shared" si="836"/>
        <v>1.0222995100575569</v>
      </c>
      <c r="IO271" s="57">
        <f t="shared" si="837"/>
        <v>0</v>
      </c>
      <c r="IP271" s="58">
        <f t="shared" si="978"/>
        <v>0</v>
      </c>
      <c r="IQ271" s="58">
        <f t="shared" si="838"/>
        <v>0</v>
      </c>
      <c r="IR271" s="58">
        <f t="shared" si="979"/>
        <v>0</v>
      </c>
      <c r="IS271" s="58">
        <f t="shared" si="839"/>
        <v>0</v>
      </c>
      <c r="IT271" s="55"/>
      <c r="IU271" s="56"/>
      <c r="IV271" s="260"/>
      <c r="IW271" s="57">
        <f t="shared" si="840"/>
        <v>0</v>
      </c>
      <c r="IX271" s="58">
        <f t="shared" si="980"/>
        <v>0</v>
      </c>
      <c r="IY271" s="58">
        <f t="shared" si="841"/>
        <v>0</v>
      </c>
      <c r="IZ271" s="58">
        <f t="shared" si="981"/>
        <v>0</v>
      </c>
      <c r="JA271" s="58">
        <f t="shared" si="842"/>
        <v>0</v>
      </c>
      <c r="JB271" s="55"/>
      <c r="JC271" s="56"/>
      <c r="JD271" s="260"/>
      <c r="JE271" s="57">
        <f t="shared" si="843"/>
        <v>0</v>
      </c>
      <c r="JF271" s="58">
        <f t="shared" si="982"/>
        <v>0</v>
      </c>
      <c r="JG271" s="58">
        <f t="shared" si="844"/>
        <v>0</v>
      </c>
      <c r="JH271" s="58">
        <f t="shared" si="983"/>
        <v>0</v>
      </c>
      <c r="JI271" s="58">
        <f t="shared" si="845"/>
        <v>0</v>
      </c>
      <c r="JJ271" s="55"/>
      <c r="JK271" s="56"/>
      <c r="JL271" s="260"/>
      <c r="JM271" s="57">
        <f t="shared" si="846"/>
        <v>18.004322108962295</v>
      </c>
      <c r="JN271" s="58">
        <f t="shared" si="984"/>
        <v>20.825599383436689</v>
      </c>
      <c r="JO271" s="58">
        <f t="shared" si="847"/>
        <v>1.7341150257554474</v>
      </c>
      <c r="JP271" s="58">
        <f t="shared" si="985"/>
        <v>2.0027294432449665</v>
      </c>
      <c r="JQ271" s="58">
        <f t="shared" si="848"/>
        <v>25.158461670297502</v>
      </c>
      <c r="JR271" s="55">
        <f t="shared" si="849"/>
        <v>0.71563684397359228</v>
      </c>
      <c r="JS271" s="56">
        <f t="shared" si="850"/>
        <v>6.8927705059279212E-2</v>
      </c>
      <c r="JT271" s="260">
        <f t="shared" si="851"/>
        <v>1.1228171949643442</v>
      </c>
      <c r="JU271" s="57">
        <f t="shared" si="852"/>
        <v>0</v>
      </c>
      <c r="JV271" s="58">
        <f t="shared" si="986"/>
        <v>0</v>
      </c>
      <c r="JW271" s="58">
        <f t="shared" si="853"/>
        <v>0</v>
      </c>
      <c r="JX271" s="58">
        <f t="shared" si="987"/>
        <v>0</v>
      </c>
      <c r="JY271" s="58">
        <f t="shared" si="854"/>
        <v>0</v>
      </c>
      <c r="JZ271" s="55"/>
      <c r="KA271" s="56"/>
      <c r="KB271" s="260"/>
      <c r="KC271" s="57">
        <f t="shared" si="855"/>
        <v>0</v>
      </c>
      <c r="KD271" s="58">
        <f t="shared" si="988"/>
        <v>0</v>
      </c>
      <c r="KE271" s="58">
        <f t="shared" si="856"/>
        <v>0</v>
      </c>
      <c r="KF271" s="58">
        <f t="shared" si="989"/>
        <v>0</v>
      </c>
      <c r="KG271" s="58">
        <f t="shared" si="857"/>
        <v>0</v>
      </c>
      <c r="KH271" s="55"/>
      <c r="KI271" s="56"/>
      <c r="KJ271" s="260"/>
      <c r="KK271" s="57">
        <f t="shared" si="858"/>
        <v>16.764244644888834</v>
      </c>
      <c r="KL271" s="58">
        <f t="shared" si="990"/>
        <v>19.391201780742914</v>
      </c>
      <c r="KM271" s="58">
        <f t="shared" si="859"/>
        <v>0.73704058958567931</v>
      </c>
      <c r="KN271" s="58">
        <f t="shared" si="991"/>
        <v>0.85120817691250106</v>
      </c>
      <c r="KO271" s="58">
        <f t="shared" si="860"/>
        <v>21.796510035845845</v>
      </c>
      <c r="KP271" s="55">
        <f t="shared" si="992"/>
        <v>0.76912517725630813</v>
      </c>
      <c r="KQ271" s="56">
        <f t="shared" si="993"/>
        <v>3.3814614742156697E-2</v>
      </c>
      <c r="KR271" s="260">
        <f t="shared" si="994"/>
        <v>1.1257597990996235</v>
      </c>
      <c r="KS271" s="57">
        <f t="shared" si="861"/>
        <v>0</v>
      </c>
      <c r="KT271" s="58">
        <f t="shared" si="995"/>
        <v>0</v>
      </c>
      <c r="KU271" s="58">
        <f t="shared" si="862"/>
        <v>0</v>
      </c>
      <c r="KV271" s="58">
        <f t="shared" si="996"/>
        <v>0</v>
      </c>
      <c r="KW271" s="58">
        <f t="shared" si="863"/>
        <v>0</v>
      </c>
      <c r="KX271" s="55"/>
      <c r="KY271" s="56"/>
      <c r="KZ271" s="260"/>
      <c r="LA271" s="57">
        <f t="shared" si="864"/>
        <v>10.040170973287678</v>
      </c>
      <c r="LB271" s="58">
        <f t="shared" si="997"/>
        <v>11.613465764801857</v>
      </c>
      <c r="LC271" s="58">
        <f t="shared" si="865"/>
        <v>0.42825656615957514</v>
      </c>
      <c r="LD271" s="58">
        <f t="shared" si="998"/>
        <v>0.49459350825769333</v>
      </c>
      <c r="LE271" s="58">
        <f t="shared" si="866"/>
        <v>28.096096175497436</v>
      </c>
      <c r="LF271" s="55">
        <f t="shared" si="999"/>
        <v>0.35735110353315547</v>
      </c>
      <c r="LG271" s="56">
        <f t="shared" si="1000"/>
        <v>1.5242564784963152E-2</v>
      </c>
      <c r="LH271" s="260">
        <f t="shared" si="1001"/>
        <v>1.0583579912088363</v>
      </c>
      <c r="LI271" s="57">
        <f t="shared" si="867"/>
        <v>0</v>
      </c>
      <c r="LJ271" s="58">
        <f t="shared" si="1002"/>
        <v>0</v>
      </c>
      <c r="LK271" s="58">
        <f t="shared" si="868"/>
        <v>0</v>
      </c>
      <c r="LL271" s="58">
        <f t="shared" si="1003"/>
        <v>0</v>
      </c>
      <c r="LM271" s="58">
        <f t="shared" si="869"/>
        <v>0</v>
      </c>
      <c r="LN271" s="55"/>
      <c r="LO271" s="56"/>
      <c r="LP271" s="260"/>
      <c r="LQ271" s="57">
        <f t="shared" si="870"/>
        <v>4.3436640066666643E-2</v>
      </c>
      <c r="LR271" s="58">
        <f t="shared" si="1004"/>
        <v>5.0243161565113312E-2</v>
      </c>
      <c r="LS271" s="58">
        <f t="shared" si="871"/>
        <v>1.1768208333333328E-3</v>
      </c>
      <c r="LT271" s="58">
        <f t="shared" si="1005"/>
        <v>1.359110380416666E-3</v>
      </c>
      <c r="LU271" s="58">
        <f t="shared" si="872"/>
        <v>0.89416666666666633</v>
      </c>
      <c r="LV271" s="55">
        <f t="shared" si="873"/>
        <v>4.857778945013979E-2</v>
      </c>
      <c r="LW271" s="56">
        <f t="shared" si="874"/>
        <v>1.3161090400745572E-3</v>
      </c>
      <c r="LX271" s="260">
        <f t="shared" si="875"/>
        <v>1.0078160048971445</v>
      </c>
      <c r="LY271" s="57">
        <f t="shared" si="876"/>
        <v>0</v>
      </c>
      <c r="LZ271" s="58">
        <f t="shared" si="1006"/>
        <v>0</v>
      </c>
      <c r="MA271" s="58">
        <f t="shared" si="877"/>
        <v>0</v>
      </c>
      <c r="MB271" s="58">
        <f t="shared" si="1007"/>
        <v>0</v>
      </c>
      <c r="MC271" s="58">
        <f t="shared" si="878"/>
        <v>0</v>
      </c>
      <c r="MD271" s="55"/>
      <c r="ME271" s="56"/>
      <c r="MF271" s="260"/>
      <c r="MG271" s="57">
        <f t="shared" si="879"/>
        <v>0</v>
      </c>
      <c r="MH271" s="58">
        <f t="shared" si="1008"/>
        <v>0</v>
      </c>
      <c r="MI271" s="58">
        <f t="shared" si="880"/>
        <v>0</v>
      </c>
      <c r="MJ271" s="58">
        <f t="shared" si="1009"/>
        <v>0</v>
      </c>
      <c r="MK271" s="58">
        <f t="shared" si="881"/>
        <v>0</v>
      </c>
      <c r="ML271" s="55"/>
      <c r="MM271" s="56"/>
      <c r="MN271" s="260"/>
      <c r="MO271" s="59">
        <v>1.0453838492534882</v>
      </c>
      <c r="MP271" s="60"/>
      <c r="MQ271" s="60">
        <v>0.78660000000000019</v>
      </c>
      <c r="MR271" s="61"/>
      <c r="MS271" s="59">
        <f t="shared" si="882"/>
        <v>1.0795908771419076</v>
      </c>
      <c r="MT271" s="60"/>
      <c r="MU271" s="60">
        <f t="shared" si="1010"/>
        <v>1.0984609107375427</v>
      </c>
      <c r="MV271" s="61"/>
      <c r="MW271" s="66">
        <f t="shared" si="1011"/>
        <v>1.128586866765557</v>
      </c>
      <c r="MX271" s="67"/>
      <c r="MY271" s="67">
        <f t="shared" si="1012"/>
        <v>0.86404935238615133</v>
      </c>
      <c r="MZ271" s="261"/>
      <c r="NA271" s="59">
        <f t="shared" si="883"/>
        <v>1.0796381734231901</v>
      </c>
      <c r="NB271" s="60"/>
      <c r="NC271" s="60">
        <f t="shared" si="884"/>
        <v>1.0985020432640347</v>
      </c>
      <c r="ND271" s="262"/>
      <c r="NE271" s="62">
        <f t="shared" si="885"/>
        <v>1.1286363095341394</v>
      </c>
      <c r="NF271" s="63"/>
      <c r="NG271" s="63">
        <f t="shared" si="886"/>
        <v>0.86408170723148991</v>
      </c>
      <c r="NH271" s="64"/>
      <c r="NI271" s="238">
        <f t="shared" si="1015"/>
        <v>-4.9442768582430574E-5</v>
      </c>
      <c r="NJ271" s="238">
        <f t="shared" si="1016"/>
        <v>0</v>
      </c>
      <c r="NK271" s="238">
        <f t="shared" si="1017"/>
        <v>-3.2354845338589122E-5</v>
      </c>
      <c r="NL271" s="238">
        <f t="shared" si="1018"/>
        <v>0</v>
      </c>
      <c r="NM271" s="239">
        <f t="shared" si="887"/>
        <v>0</v>
      </c>
      <c r="NN271" s="240">
        <f t="shared" si="888"/>
        <v>0</v>
      </c>
      <c r="NO271" s="240">
        <f t="shared" si="1072"/>
        <v>0.26455460230264949</v>
      </c>
      <c r="NP271" s="240">
        <f t="shared" si="889"/>
        <v>0</v>
      </c>
      <c r="NQ271" s="240">
        <f t="shared" ref="NQ271:NQ313" si="1073">Q271*JD271</f>
        <v>0</v>
      </c>
      <c r="NR271" s="240">
        <f t="shared" si="890"/>
        <v>0</v>
      </c>
      <c r="NS271" s="240">
        <f t="shared" si="891"/>
        <v>0.2933921330441831</v>
      </c>
      <c r="NT271" s="240">
        <f t="shared" si="892"/>
        <v>0</v>
      </c>
      <c r="NU271" s="240">
        <f t="shared" si="893"/>
        <v>0</v>
      </c>
      <c r="NV271" s="240">
        <f t="shared" si="894"/>
        <v>0.25385883469696513</v>
      </c>
      <c r="NW271" s="240">
        <f t="shared" si="895"/>
        <v>0</v>
      </c>
      <c r="NX271" s="240">
        <f t="shared" si="896"/>
        <v>0.30755883224528785</v>
      </c>
      <c r="NY271" s="240">
        <f t="shared" si="897"/>
        <v>0</v>
      </c>
      <c r="NZ271" s="240">
        <f t="shared" si="898"/>
        <v>9.2719072450537302E-3</v>
      </c>
      <c r="OA271" s="240">
        <f t="shared" si="899"/>
        <v>0</v>
      </c>
      <c r="OB271" s="241">
        <f t="shared" si="900"/>
        <v>0</v>
      </c>
      <c r="OC271" s="4"/>
      <c r="OD271" s="4"/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136"/>
      <c r="OP271" s="13"/>
      <c r="OQ271" s="13"/>
      <c r="OR271" s="13"/>
      <c r="OS271" s="13"/>
      <c r="OT271" s="13"/>
    </row>
    <row r="272" spans="1:410" ht="15" customHeight="1">
      <c r="A272" s="242">
        <v>253</v>
      </c>
      <c r="B272" s="49" t="s">
        <v>322</v>
      </c>
      <c r="C272" s="50">
        <v>1</v>
      </c>
      <c r="D272" s="51">
        <v>95</v>
      </c>
      <c r="E272" s="52">
        <v>95</v>
      </c>
      <c r="F272" s="52"/>
      <c r="G272" s="52"/>
      <c r="H272" s="53"/>
      <c r="I272" s="57">
        <v>1.3047850907227541</v>
      </c>
      <c r="J272" s="58"/>
      <c r="K272" s="58">
        <v>0.89010000000000011</v>
      </c>
      <c r="L272" s="243"/>
      <c r="M272" s="1">
        <v>0</v>
      </c>
      <c r="N272" s="2">
        <v>0</v>
      </c>
      <c r="O272" s="2">
        <v>0.414685090722754</v>
      </c>
      <c r="P272" s="2">
        <v>0</v>
      </c>
      <c r="Q272" s="2">
        <v>0</v>
      </c>
      <c r="R272" s="2">
        <v>0</v>
      </c>
      <c r="S272" s="2">
        <v>0.26129999999999998</v>
      </c>
      <c r="T272" s="2">
        <v>0</v>
      </c>
      <c r="U272" s="2">
        <v>0</v>
      </c>
      <c r="V272" s="2">
        <v>0.28910000000000002</v>
      </c>
      <c r="W272" s="2">
        <v>0</v>
      </c>
      <c r="X272" s="2">
        <v>0.32779999999999998</v>
      </c>
      <c r="Y272" s="2">
        <v>0</v>
      </c>
      <c r="Z272" s="2">
        <v>1.1900000000000001E-2</v>
      </c>
      <c r="AA272" s="2">
        <v>0</v>
      </c>
      <c r="AB272" s="3">
        <v>0</v>
      </c>
      <c r="AC272" s="244">
        <v>0</v>
      </c>
      <c r="AD272" s="108">
        <v>0</v>
      </c>
      <c r="AE272" s="108">
        <v>0</v>
      </c>
      <c r="AF272" s="108">
        <f t="shared" si="901"/>
        <v>0</v>
      </c>
      <c r="AG272" s="108">
        <f t="shared" si="902"/>
        <v>0</v>
      </c>
      <c r="AH272" s="108">
        <v>0</v>
      </c>
      <c r="AI272" s="108">
        <v>0</v>
      </c>
      <c r="AJ272" s="108">
        <f t="shared" si="903"/>
        <v>0</v>
      </c>
      <c r="AK272" s="108">
        <f t="shared" si="904"/>
        <v>0</v>
      </c>
      <c r="AL272" s="108">
        <v>0</v>
      </c>
      <c r="AM272" s="245">
        <v>0</v>
      </c>
      <c r="AN272" s="244">
        <v>0</v>
      </c>
      <c r="AO272" s="108">
        <v>0</v>
      </c>
      <c r="AP272" s="108">
        <v>0</v>
      </c>
      <c r="AQ272" s="108">
        <f t="shared" si="905"/>
        <v>0</v>
      </c>
      <c r="AR272" s="108">
        <f t="shared" si="906"/>
        <v>0</v>
      </c>
      <c r="AS272" s="246">
        <v>0</v>
      </c>
      <c r="AT272" s="247">
        <v>0</v>
      </c>
      <c r="AU272" s="108">
        <v>0</v>
      </c>
      <c r="AV272" s="108">
        <f t="shared" si="907"/>
        <v>0</v>
      </c>
      <c r="AW272" s="108">
        <f t="shared" si="908"/>
        <v>0</v>
      </c>
      <c r="AX272" s="108">
        <v>0</v>
      </c>
      <c r="AY272" s="245">
        <v>0</v>
      </c>
      <c r="AZ272" s="248">
        <v>5</v>
      </c>
      <c r="BA272" s="108">
        <v>25.485833333333332</v>
      </c>
      <c r="BB272" s="108">
        <v>2.6578078731320001</v>
      </c>
      <c r="BC272" s="109">
        <v>2.1262462985056003</v>
      </c>
      <c r="BD272" s="109">
        <v>0.53156157462639975</v>
      </c>
      <c r="BE272" s="108">
        <v>0.99667812499999997</v>
      </c>
      <c r="BF272" s="109">
        <v>0.79734250000000007</v>
      </c>
      <c r="BG272" s="109">
        <v>0.19933562499999991</v>
      </c>
      <c r="BH272" s="108">
        <v>2.1272433111969691</v>
      </c>
      <c r="BI272" s="109">
        <f t="shared" si="909"/>
        <v>1.2450074382576277</v>
      </c>
      <c r="BJ272" s="108">
        <f t="shared" si="910"/>
        <v>4.1151521855105372E-2</v>
      </c>
      <c r="BK272" s="108">
        <v>1.5633781321331153</v>
      </c>
      <c r="BL272" s="245">
        <v>39.397128929754494</v>
      </c>
      <c r="BM272" s="244">
        <v>0</v>
      </c>
      <c r="BN272" s="108">
        <v>0</v>
      </c>
      <c r="BO272" s="108">
        <v>0</v>
      </c>
      <c r="BP272" s="108">
        <f t="shared" si="911"/>
        <v>0</v>
      </c>
      <c r="BQ272" s="108">
        <f t="shared" si="912"/>
        <v>0</v>
      </c>
      <c r="BR272" s="108">
        <v>0</v>
      </c>
      <c r="BS272" s="108">
        <v>0</v>
      </c>
      <c r="BT272" s="108">
        <f t="shared" si="913"/>
        <v>0</v>
      </c>
      <c r="BU272" s="108">
        <f t="shared" si="914"/>
        <v>0</v>
      </c>
      <c r="BV272" s="108">
        <v>0</v>
      </c>
      <c r="BW272" s="245">
        <v>0</v>
      </c>
      <c r="BX272" s="107">
        <v>0</v>
      </c>
      <c r="BY272" s="108">
        <v>0</v>
      </c>
      <c r="BZ272" s="109">
        <f t="shared" si="915"/>
        <v>0</v>
      </c>
      <c r="CA272" s="109">
        <f t="shared" si="916"/>
        <v>0</v>
      </c>
      <c r="CB272" s="108">
        <v>0</v>
      </c>
      <c r="CC272" s="110">
        <v>0</v>
      </c>
      <c r="CD272" s="244">
        <v>0</v>
      </c>
      <c r="CE272" s="108">
        <v>0</v>
      </c>
      <c r="CF272" s="109">
        <f t="shared" si="917"/>
        <v>0</v>
      </c>
      <c r="CG272" s="109">
        <f t="shared" si="918"/>
        <v>0</v>
      </c>
      <c r="CH272" s="108">
        <v>0</v>
      </c>
      <c r="CI272" s="245">
        <v>0</v>
      </c>
      <c r="CJ272" s="249">
        <v>8.862477393071881</v>
      </c>
      <c r="CK272" s="250">
        <v>1.9497450264758138</v>
      </c>
      <c r="CL272" s="250">
        <v>1.5106274808860867</v>
      </c>
      <c r="CM272" s="251">
        <v>1.5106274808860867</v>
      </c>
      <c r="CN272" s="252">
        <f t="shared" si="806"/>
        <v>0.73635536555792291</v>
      </c>
      <c r="CO272" s="250">
        <v>5.9649169968392091</v>
      </c>
      <c r="CP272" s="252">
        <f t="shared" si="919"/>
        <v>0.59037169484516394</v>
      </c>
      <c r="CQ272" s="250">
        <v>1.866661124990862</v>
      </c>
      <c r="CR272" s="250">
        <v>1.3350069835009279</v>
      </c>
      <c r="CS272" s="252">
        <f t="shared" si="920"/>
        <v>2.5825710095825453E-2</v>
      </c>
      <c r="CT272" s="252">
        <f t="shared" si="921"/>
        <v>0.78133686721962115</v>
      </c>
      <c r="CU272" s="250">
        <f t="shared" si="807"/>
        <v>19.622773880773916</v>
      </c>
      <c r="CV272" s="245">
        <f t="shared" si="922"/>
        <v>24.724695089775135</v>
      </c>
      <c r="CW272" s="244">
        <v>0</v>
      </c>
      <c r="CX272" s="108">
        <v>0</v>
      </c>
      <c r="CY272" s="108">
        <f t="shared" si="923"/>
        <v>0</v>
      </c>
      <c r="CZ272" s="108">
        <f t="shared" si="924"/>
        <v>0</v>
      </c>
      <c r="DA272" s="108">
        <v>0</v>
      </c>
      <c r="DB272" s="245">
        <v>0</v>
      </c>
      <c r="DC272" s="244">
        <v>0</v>
      </c>
      <c r="DD272" s="108">
        <v>0</v>
      </c>
      <c r="DE272" s="108">
        <f t="shared" si="925"/>
        <v>0</v>
      </c>
      <c r="DF272" s="108">
        <f t="shared" si="926"/>
        <v>0</v>
      </c>
      <c r="DG272" s="108">
        <v>0</v>
      </c>
      <c r="DH272" s="245">
        <v>0</v>
      </c>
      <c r="DI272" s="107">
        <v>10.633591373864</v>
      </c>
      <c r="DJ272" s="108">
        <v>2.3393901022500803</v>
      </c>
      <c r="DK272" s="108">
        <v>0.1836640121626866</v>
      </c>
      <c r="DL272" s="108">
        <v>7.156970574953287</v>
      </c>
      <c r="DM272" s="108">
        <f t="shared" si="927"/>
        <v>0.70835400568542672</v>
      </c>
      <c r="DN272" s="108">
        <f t="shared" si="928"/>
        <v>2.2397023717258815</v>
      </c>
      <c r="DO272" s="108">
        <v>1.4828939726157939</v>
      </c>
      <c r="DP272" s="108">
        <f t="shared" si="929"/>
        <v>2.8686583900252534E-2</v>
      </c>
      <c r="DQ272" s="108">
        <f t="shared" si="930"/>
        <v>0.8678903895649005</v>
      </c>
      <c r="DR272" s="108">
        <v>1.0898255017922924</v>
      </c>
      <c r="DS272" s="110">
        <v>27.463602645165768</v>
      </c>
      <c r="DT272" s="244">
        <v>0</v>
      </c>
      <c r="DU272" s="108">
        <v>0</v>
      </c>
      <c r="DV272" s="108">
        <v>0</v>
      </c>
      <c r="DW272" s="108">
        <f t="shared" si="931"/>
        <v>0</v>
      </c>
      <c r="DX272" s="108">
        <f t="shared" si="932"/>
        <v>0</v>
      </c>
      <c r="DY272" s="108">
        <v>0</v>
      </c>
      <c r="DZ272" s="108">
        <v>0</v>
      </c>
      <c r="EA272" s="108"/>
      <c r="EB272" s="108">
        <v>0</v>
      </c>
      <c r="EC272" s="108">
        <f t="shared" si="933"/>
        <v>0</v>
      </c>
      <c r="ED272" s="108">
        <f t="shared" si="934"/>
        <v>0</v>
      </c>
      <c r="EE272" s="108">
        <v>0</v>
      </c>
      <c r="EF272" s="245">
        <v>0</v>
      </c>
      <c r="EG272" s="249">
        <v>5.1667333333333296</v>
      </c>
      <c r="EH272" s="250">
        <v>1.1366813333333301</v>
      </c>
      <c r="EI272" s="250">
        <v>13.2518666666667</v>
      </c>
      <c r="EJ272" s="250">
        <v>3.4774853702000001</v>
      </c>
      <c r="EK272" s="250">
        <f t="shared" si="935"/>
        <v>0.34418063703017482</v>
      </c>
      <c r="EL272" s="250">
        <v>1.088244271750388</v>
      </c>
      <c r="EM272" s="250">
        <v>1.68139196935794</v>
      </c>
      <c r="EN272" s="250">
        <f t="shared" si="936"/>
        <v>3.2526527647229353E-2</v>
      </c>
      <c r="EO272" s="250">
        <f t="shared" si="937"/>
        <v>0.98406491512218286</v>
      </c>
      <c r="EP272" s="250">
        <v>24.714158672891301</v>
      </c>
      <c r="EQ272" s="245">
        <v>31.139839927843038</v>
      </c>
      <c r="ER272" s="244">
        <v>0</v>
      </c>
      <c r="ES272" s="108">
        <v>0</v>
      </c>
      <c r="ET272" s="108">
        <v>0</v>
      </c>
      <c r="EU272" s="108">
        <f t="shared" si="938"/>
        <v>0</v>
      </c>
      <c r="EV272" s="108">
        <f t="shared" si="939"/>
        <v>0</v>
      </c>
      <c r="EW272" s="108">
        <v>0</v>
      </c>
      <c r="EX272" s="108">
        <v>0</v>
      </c>
      <c r="EY272" s="108">
        <f t="shared" si="940"/>
        <v>0</v>
      </c>
      <c r="EZ272" s="108">
        <f t="shared" si="941"/>
        <v>0</v>
      </c>
      <c r="FA272" s="108">
        <v>0</v>
      </c>
      <c r="FB272" s="245">
        <v>0</v>
      </c>
      <c r="FC272" s="244">
        <v>0.83333333333333293</v>
      </c>
      <c r="FD272" s="108">
        <v>6.0833333333333302E-2</v>
      </c>
      <c r="FE272" s="108">
        <f t="shared" si="942"/>
        <v>1.1768208333333328E-3</v>
      </c>
      <c r="FF272" s="108">
        <f t="shared" si="943"/>
        <v>3.5603803333333316E-2</v>
      </c>
      <c r="FG272" s="108">
        <v>4.4708333333333301E-2</v>
      </c>
      <c r="FH272" s="245">
        <v>1.1266499999999995</v>
      </c>
      <c r="FI272" s="244">
        <v>0</v>
      </c>
      <c r="FJ272" s="108">
        <v>0</v>
      </c>
      <c r="FK272" s="108">
        <f t="shared" si="944"/>
        <v>0</v>
      </c>
      <c r="FL272" s="108">
        <f t="shared" si="945"/>
        <v>0</v>
      </c>
      <c r="FM272" s="108">
        <v>0</v>
      </c>
      <c r="FN272" s="245">
        <v>0</v>
      </c>
      <c r="FO272" s="244">
        <v>0</v>
      </c>
      <c r="FP272" s="108">
        <v>0</v>
      </c>
      <c r="FQ272" s="108">
        <f t="shared" si="946"/>
        <v>0</v>
      </c>
      <c r="FR272" s="108">
        <f t="shared" si="947"/>
        <v>0</v>
      </c>
      <c r="FS272" s="108">
        <v>0</v>
      </c>
      <c r="FT272" s="110">
        <v>0</v>
      </c>
      <c r="FU272" s="253">
        <f t="shared" si="808"/>
        <v>30.088618562328435</v>
      </c>
      <c r="FV272" s="254">
        <f t="shared" si="809"/>
        <v>15.774033327117282</v>
      </c>
      <c r="FW272" s="254">
        <f t="shared" si="810"/>
        <v>3.6599441640635231</v>
      </c>
      <c r="FX272" s="254">
        <f t="shared" si="811"/>
        <v>25.485833333333332</v>
      </c>
      <c r="FY272" s="254">
        <f t="shared" si="812"/>
        <v>0</v>
      </c>
      <c r="FZ272" s="254">
        <f t="shared" si="813"/>
        <v>0</v>
      </c>
      <c r="GA272" s="254">
        <f t="shared" si="948"/>
        <v>0</v>
      </c>
      <c r="GB272" s="254">
        <f t="shared" si="949"/>
        <v>0</v>
      </c>
      <c r="GC272" s="254">
        <f t="shared" si="950"/>
        <v>0</v>
      </c>
      <c r="GD272" s="254">
        <f t="shared" si="951"/>
        <v>0</v>
      </c>
      <c r="GE272" s="254">
        <f t="shared" si="814"/>
        <v>16.599372941992495</v>
      </c>
      <c r="GF272" s="255">
        <f t="shared" si="815"/>
        <v>6.3374214775299</v>
      </c>
      <c r="GG272" s="255">
        <f t="shared" si="816"/>
        <v>1.6429063375607653</v>
      </c>
      <c r="GH272" s="254">
        <f t="shared" si="817"/>
        <v>6.6873695700049645</v>
      </c>
      <c r="GI272" s="255">
        <f t="shared" si="818"/>
        <v>4.7749621644671514</v>
      </c>
      <c r="GJ272" s="256">
        <f t="shared" si="819"/>
        <v>0.12936716433174605</v>
      </c>
      <c r="GK272" s="253">
        <f t="shared" si="952"/>
        <v>98.295171898840039</v>
      </c>
      <c r="GL272" s="257">
        <f t="shared" si="953"/>
        <v>123.85191659253844</v>
      </c>
      <c r="GM272" s="221">
        <f t="shared" si="954"/>
        <v>123.85191659253844</v>
      </c>
      <c r="GN272" s="222">
        <f t="shared" si="955"/>
        <v>51.913262777450115</v>
      </c>
      <c r="GO272" s="222">
        <f t="shared" si="956"/>
        <v>6.8445942591046025</v>
      </c>
      <c r="GP272" s="55">
        <f t="shared" si="957"/>
        <v>0.41915590978087192</v>
      </c>
      <c r="GQ272" s="56">
        <f t="shared" si="958"/>
        <v>5.5264338634521869E-2</v>
      </c>
      <c r="GR272" s="258">
        <f t="shared" si="959"/>
        <v>1.0742421771171502</v>
      </c>
      <c r="GS272" s="227">
        <f t="shared" si="820"/>
        <v>123.85191659253844</v>
      </c>
      <c r="GT272" s="222">
        <f t="shared" si="1047"/>
        <v>51.913262777450115</v>
      </c>
      <c r="GU272" s="222">
        <f t="shared" si="1048"/>
        <v>6.8445942591046025</v>
      </c>
      <c r="GV272" s="37">
        <f t="shared" si="1013"/>
        <v>0.41915590978087192</v>
      </c>
      <c r="GW272" s="228">
        <f t="shared" si="1014"/>
        <v>5.5264338634521869E-2</v>
      </c>
      <c r="GX272" s="258">
        <f t="shared" si="960"/>
        <v>1.0742421771171502</v>
      </c>
      <c r="GY272" s="221">
        <f t="shared" si="1019"/>
        <v>84.454787662783957</v>
      </c>
      <c r="GZ272" s="222">
        <f t="shared" si="961"/>
        <v>49.999437343360491</v>
      </c>
      <c r="HA272" s="222">
        <f t="shared" si="962"/>
        <v>3.1090214554501134</v>
      </c>
      <c r="HB272" s="55">
        <f t="shared" si="963"/>
        <v>0.59202608551928615</v>
      </c>
      <c r="HC272" s="56">
        <f t="shared" si="964"/>
        <v>3.6812850301204916E-2</v>
      </c>
      <c r="HD272" s="258">
        <f t="shared" si="965"/>
        <v>1.0984727981125288</v>
      </c>
      <c r="HE272" s="221">
        <f t="shared" si="966"/>
        <v>84.454787662783957</v>
      </c>
      <c r="HF272" s="222">
        <f t="shared" si="967"/>
        <v>49.999437343360491</v>
      </c>
      <c r="HG272" s="222">
        <f t="shared" si="968"/>
        <v>3.1090214554501134</v>
      </c>
      <c r="HH272" s="55">
        <f t="shared" si="969"/>
        <v>0.59202608551928615</v>
      </c>
      <c r="HI272" s="56">
        <f t="shared" si="970"/>
        <v>3.6812850301204916E-2</v>
      </c>
      <c r="HJ272" s="259">
        <f t="shared" si="971"/>
        <v>1.0984727981125288</v>
      </c>
      <c r="HK272" s="54">
        <f t="shared" si="821"/>
        <v>1.4016551765280096</v>
      </c>
      <c r="HL272" s="55">
        <f t="shared" si="822"/>
        <v>0</v>
      </c>
      <c r="HM272" s="55">
        <f t="shared" si="823"/>
        <v>0.97775063759996206</v>
      </c>
      <c r="HN272" s="56">
        <f t="shared" si="824"/>
        <v>0</v>
      </c>
      <c r="HQ272" s="57">
        <f t="shared" si="825"/>
        <v>0</v>
      </c>
      <c r="HR272" s="58">
        <f t="shared" si="972"/>
        <v>0</v>
      </c>
      <c r="HS272" s="58">
        <f t="shared" si="826"/>
        <v>0</v>
      </c>
      <c r="HT272" s="58">
        <f t="shared" si="973"/>
        <v>0</v>
      </c>
      <c r="HU272" s="58">
        <f t="shared" si="827"/>
        <v>0</v>
      </c>
      <c r="HV272" s="55"/>
      <c r="HW272" s="56"/>
      <c r="HX272" s="260"/>
      <c r="HY272" s="57">
        <f t="shared" si="828"/>
        <v>0</v>
      </c>
      <c r="HZ272" s="58">
        <f t="shared" si="974"/>
        <v>0</v>
      </c>
      <c r="IA272" s="58">
        <f t="shared" si="829"/>
        <v>0</v>
      </c>
      <c r="IB272" s="58">
        <f t="shared" si="975"/>
        <v>0</v>
      </c>
      <c r="IC272" s="58">
        <f t="shared" si="830"/>
        <v>0</v>
      </c>
      <c r="ID272" s="55"/>
      <c r="IE272" s="56"/>
      <c r="IF272" s="260"/>
      <c r="IG272" s="57">
        <f t="shared" si="831"/>
        <v>1.5189090746743057</v>
      </c>
      <c r="IH272" s="58">
        <f t="shared" si="976"/>
        <v>1.7569221266757695</v>
      </c>
      <c r="II272" s="58">
        <f t="shared" si="832"/>
        <v>2.9647403203607059</v>
      </c>
      <c r="IJ272" s="58">
        <f t="shared" si="977"/>
        <v>3.4239785959845794</v>
      </c>
      <c r="IK272" s="58">
        <f t="shared" si="833"/>
        <v>31.267562642662295</v>
      </c>
      <c r="IL272" s="55">
        <f t="shared" si="834"/>
        <v>4.8577789450139797E-2</v>
      </c>
      <c r="IM272" s="56">
        <f t="shared" si="835"/>
        <v>9.4818401876823472E-2</v>
      </c>
      <c r="IN272" s="260">
        <f t="shared" si="836"/>
        <v>1.0222995100575569</v>
      </c>
      <c r="IO272" s="57">
        <f t="shared" si="837"/>
        <v>0</v>
      </c>
      <c r="IP272" s="58">
        <f t="shared" si="978"/>
        <v>0</v>
      </c>
      <c r="IQ272" s="58">
        <f t="shared" si="838"/>
        <v>0</v>
      </c>
      <c r="IR272" s="58">
        <f t="shared" si="979"/>
        <v>0</v>
      </c>
      <c r="IS272" s="58">
        <f t="shared" si="839"/>
        <v>0</v>
      </c>
      <c r="IT272" s="55"/>
      <c r="IU272" s="56"/>
      <c r="IV272" s="260"/>
      <c r="IW272" s="57">
        <f t="shared" si="840"/>
        <v>0</v>
      </c>
      <c r="IX272" s="58">
        <f t="shared" si="980"/>
        <v>0</v>
      </c>
      <c r="IY272" s="58">
        <f t="shared" si="841"/>
        <v>0</v>
      </c>
      <c r="IZ272" s="58">
        <f t="shared" si="981"/>
        <v>0</v>
      </c>
      <c r="JA272" s="58">
        <f t="shared" si="842"/>
        <v>0</v>
      </c>
      <c r="JB272" s="55"/>
      <c r="JC272" s="56"/>
      <c r="JD272" s="260"/>
      <c r="JE272" s="57">
        <f t="shared" si="843"/>
        <v>0</v>
      </c>
      <c r="JF272" s="58">
        <f t="shared" si="982"/>
        <v>0</v>
      </c>
      <c r="JG272" s="58">
        <f t="shared" si="844"/>
        <v>0</v>
      </c>
      <c r="JH272" s="58">
        <f t="shared" si="983"/>
        <v>0</v>
      </c>
      <c r="JI272" s="58">
        <f t="shared" si="845"/>
        <v>0</v>
      </c>
      <c r="JJ272" s="55"/>
      <c r="JK272" s="56"/>
      <c r="JL272" s="260"/>
      <c r="JM272" s="57">
        <f t="shared" si="846"/>
        <v>14.042779970044483</v>
      </c>
      <c r="JN272" s="58">
        <f t="shared" si="984"/>
        <v>16.243283591350455</v>
      </c>
      <c r="JO272" s="58">
        <f t="shared" si="847"/>
        <v>1.3525527704989124</v>
      </c>
      <c r="JP272" s="58">
        <f t="shared" si="985"/>
        <v>1.5620631946491941</v>
      </c>
      <c r="JQ272" s="58">
        <f t="shared" si="848"/>
        <v>19.622773880773916</v>
      </c>
      <c r="JR272" s="55">
        <f t="shared" si="849"/>
        <v>0.71563684397359217</v>
      </c>
      <c r="JS272" s="56">
        <f t="shared" si="850"/>
        <v>6.8927705059279226E-2</v>
      </c>
      <c r="JT272" s="260">
        <f t="shared" si="851"/>
        <v>1.1228171949643442</v>
      </c>
      <c r="JU272" s="57">
        <f t="shared" si="852"/>
        <v>0</v>
      </c>
      <c r="JV272" s="58">
        <f t="shared" si="986"/>
        <v>0</v>
      </c>
      <c r="JW272" s="58">
        <f t="shared" si="853"/>
        <v>0</v>
      </c>
      <c r="JX272" s="58">
        <f t="shared" si="987"/>
        <v>0</v>
      </c>
      <c r="JY272" s="58">
        <f t="shared" si="854"/>
        <v>0</v>
      </c>
      <c r="JZ272" s="55"/>
      <c r="KA272" s="56"/>
      <c r="KB272" s="260"/>
      <c r="KC272" s="57">
        <f t="shared" si="855"/>
        <v>0</v>
      </c>
      <c r="KD272" s="58">
        <f t="shared" si="988"/>
        <v>0</v>
      </c>
      <c r="KE272" s="58">
        <f t="shared" si="856"/>
        <v>0</v>
      </c>
      <c r="KF272" s="58">
        <f t="shared" si="989"/>
        <v>0</v>
      </c>
      <c r="KG272" s="58">
        <f t="shared" si="857"/>
        <v>0</v>
      </c>
      <c r="KH272" s="55"/>
      <c r="KI272" s="56"/>
      <c r="KJ272" s="260"/>
      <c r="KK272" s="57">
        <f t="shared" si="858"/>
        <v>16.764244644888834</v>
      </c>
      <c r="KL272" s="58">
        <f t="shared" si="990"/>
        <v>19.391201780742914</v>
      </c>
      <c r="KM272" s="58">
        <f t="shared" si="859"/>
        <v>0.73704058958567931</v>
      </c>
      <c r="KN272" s="58">
        <f t="shared" si="991"/>
        <v>0.85120817691250106</v>
      </c>
      <c r="KO272" s="58">
        <f t="shared" si="860"/>
        <v>21.796510035845845</v>
      </c>
      <c r="KP272" s="55">
        <f t="shared" si="992"/>
        <v>0.76912517725630813</v>
      </c>
      <c r="KQ272" s="56">
        <f t="shared" si="993"/>
        <v>3.3814614742156697E-2</v>
      </c>
      <c r="KR272" s="260">
        <f t="shared" si="994"/>
        <v>1.1257597990996235</v>
      </c>
      <c r="KS272" s="57">
        <f t="shared" si="861"/>
        <v>0</v>
      </c>
      <c r="KT272" s="58">
        <f t="shared" si="995"/>
        <v>0</v>
      </c>
      <c r="KU272" s="58">
        <f t="shared" si="862"/>
        <v>0</v>
      </c>
      <c r="KV272" s="58">
        <f t="shared" si="996"/>
        <v>0</v>
      </c>
      <c r="KW272" s="58">
        <f t="shared" si="863"/>
        <v>0</v>
      </c>
      <c r="KX272" s="55"/>
      <c r="KY272" s="56"/>
      <c r="KZ272" s="260"/>
      <c r="LA272" s="57">
        <f t="shared" si="864"/>
        <v>8.8316318746511957</v>
      </c>
      <c r="LB272" s="58">
        <f t="shared" si="997"/>
        <v>10.215548589409039</v>
      </c>
      <c r="LC272" s="58">
        <f t="shared" si="865"/>
        <v>0.37670716467740417</v>
      </c>
      <c r="LD272" s="58">
        <f t="shared" si="998"/>
        <v>0.4350591044859341</v>
      </c>
      <c r="LE272" s="58">
        <f t="shared" si="866"/>
        <v>24.714158672891301</v>
      </c>
      <c r="LF272" s="55">
        <f t="shared" si="999"/>
        <v>0.3573511035331548</v>
      </c>
      <c r="LG272" s="56">
        <f t="shared" si="1000"/>
        <v>1.5242564784963135E-2</v>
      </c>
      <c r="LH272" s="260">
        <f t="shared" si="1001"/>
        <v>1.0583579912088361</v>
      </c>
      <c r="LI272" s="57">
        <f t="shared" si="867"/>
        <v>0</v>
      </c>
      <c r="LJ272" s="58">
        <f t="shared" si="1002"/>
        <v>0</v>
      </c>
      <c r="LK272" s="58">
        <f t="shared" si="868"/>
        <v>0</v>
      </c>
      <c r="LL272" s="58">
        <f t="shared" si="1003"/>
        <v>0</v>
      </c>
      <c r="LM272" s="58">
        <f t="shared" si="869"/>
        <v>0</v>
      </c>
      <c r="LN272" s="55"/>
      <c r="LO272" s="56"/>
      <c r="LP272" s="260"/>
      <c r="LQ272" s="57">
        <f t="shared" si="870"/>
        <v>4.3436640066666643E-2</v>
      </c>
      <c r="LR272" s="58">
        <f t="shared" si="1004"/>
        <v>5.0243161565113312E-2</v>
      </c>
      <c r="LS272" s="58">
        <f t="shared" si="871"/>
        <v>1.1768208333333328E-3</v>
      </c>
      <c r="LT272" s="58">
        <f t="shared" si="1005"/>
        <v>1.359110380416666E-3</v>
      </c>
      <c r="LU272" s="58">
        <f t="shared" si="872"/>
        <v>0.89416666666666633</v>
      </c>
      <c r="LV272" s="55">
        <f t="shared" si="873"/>
        <v>4.857778945013979E-2</v>
      </c>
      <c r="LW272" s="56">
        <f t="shared" si="874"/>
        <v>1.3161090400745572E-3</v>
      </c>
      <c r="LX272" s="260">
        <f t="shared" si="875"/>
        <v>1.0078160048971445</v>
      </c>
      <c r="LY272" s="57">
        <f t="shared" si="876"/>
        <v>0</v>
      </c>
      <c r="LZ272" s="58">
        <f t="shared" si="1006"/>
        <v>0</v>
      </c>
      <c r="MA272" s="58">
        <f t="shared" si="877"/>
        <v>0</v>
      </c>
      <c r="MB272" s="58">
        <f t="shared" si="1007"/>
        <v>0</v>
      </c>
      <c r="MC272" s="58">
        <f t="shared" si="878"/>
        <v>0</v>
      </c>
      <c r="MD272" s="55"/>
      <c r="ME272" s="56"/>
      <c r="MF272" s="260"/>
      <c r="MG272" s="57">
        <f t="shared" si="879"/>
        <v>0</v>
      </c>
      <c r="MH272" s="58">
        <f t="shared" si="1008"/>
        <v>0</v>
      </c>
      <c r="MI272" s="58">
        <f t="shared" si="880"/>
        <v>0</v>
      </c>
      <c r="MJ272" s="58">
        <f t="shared" si="1009"/>
        <v>0</v>
      </c>
      <c r="MK272" s="58">
        <f t="shared" si="881"/>
        <v>0</v>
      </c>
      <c r="ML272" s="55"/>
      <c r="MM272" s="56"/>
      <c r="MN272" s="260"/>
      <c r="MO272" s="59">
        <v>1.3047850907227541</v>
      </c>
      <c r="MP272" s="60"/>
      <c r="MQ272" s="60">
        <v>0.89010000000000011</v>
      </c>
      <c r="MR272" s="61"/>
      <c r="MS272" s="59">
        <f t="shared" si="882"/>
        <v>1.0742421771171502</v>
      </c>
      <c r="MT272" s="60"/>
      <c r="MU272" s="60">
        <f t="shared" si="1010"/>
        <v>1.0984727981125288</v>
      </c>
      <c r="MV272" s="61"/>
      <c r="MW272" s="66">
        <f t="shared" si="1011"/>
        <v>1.4016551765280096</v>
      </c>
      <c r="MX272" s="67"/>
      <c r="MY272" s="67">
        <f t="shared" si="1012"/>
        <v>0.97775063759996206</v>
      </c>
      <c r="MZ272" s="261"/>
      <c r="NA272" s="59">
        <f t="shared" si="883"/>
        <v>1.0742799147390789</v>
      </c>
      <c r="NB272" s="60"/>
      <c r="NC272" s="60">
        <f t="shared" si="884"/>
        <v>1.0984968553425642</v>
      </c>
      <c r="ND272" s="262"/>
      <c r="NE272" s="62">
        <f t="shared" si="885"/>
        <v>1.4017044160144616</v>
      </c>
      <c r="NF272" s="63"/>
      <c r="NG272" s="63">
        <f t="shared" si="886"/>
        <v>0.97777205094041664</v>
      </c>
      <c r="NH272" s="64"/>
      <c r="NI272" s="238">
        <f t="shared" si="1015"/>
        <v>-4.9239486451968517E-5</v>
      </c>
      <c r="NJ272" s="238">
        <f t="shared" si="1016"/>
        <v>0</v>
      </c>
      <c r="NK272" s="238">
        <f t="shared" si="1017"/>
        <v>-2.14133404545791E-5</v>
      </c>
      <c r="NL272" s="238">
        <f t="shared" si="1018"/>
        <v>0</v>
      </c>
      <c r="NM272" s="239">
        <f t="shared" si="887"/>
        <v>0</v>
      </c>
      <c r="NN272" s="240">
        <f t="shared" si="888"/>
        <v>0</v>
      </c>
      <c r="NO272" s="240">
        <f t="shared" si="1072"/>
        <v>0.42393236507404497</v>
      </c>
      <c r="NP272" s="240">
        <f t="shared" si="889"/>
        <v>0</v>
      </c>
      <c r="NQ272" s="240">
        <f t="shared" si="1073"/>
        <v>0</v>
      </c>
      <c r="NR272" s="240">
        <f t="shared" si="890"/>
        <v>0</v>
      </c>
      <c r="NS272" s="240">
        <f t="shared" si="891"/>
        <v>0.2933921330441831</v>
      </c>
      <c r="NT272" s="240">
        <f t="shared" si="892"/>
        <v>0</v>
      </c>
      <c r="NU272" s="240">
        <f t="shared" si="893"/>
        <v>0</v>
      </c>
      <c r="NV272" s="240">
        <f t="shared" si="894"/>
        <v>0.3254571579197012</v>
      </c>
      <c r="NW272" s="240">
        <f t="shared" si="895"/>
        <v>0</v>
      </c>
      <c r="NX272" s="240">
        <f t="shared" si="896"/>
        <v>0.34692974951825645</v>
      </c>
      <c r="NY272" s="240">
        <f t="shared" si="897"/>
        <v>0</v>
      </c>
      <c r="NZ272" s="240">
        <f t="shared" si="898"/>
        <v>1.1993010458276021E-2</v>
      </c>
      <c r="OA272" s="240">
        <f t="shared" si="899"/>
        <v>0</v>
      </c>
      <c r="OB272" s="241">
        <f t="shared" si="900"/>
        <v>0</v>
      </c>
      <c r="OC272" s="4"/>
      <c r="OD272" s="4"/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136"/>
      <c r="OP272" s="13"/>
      <c r="OQ272" s="13"/>
      <c r="OR272" s="13"/>
      <c r="OS272" s="13"/>
      <c r="OT272" s="13"/>
    </row>
    <row r="273" spans="1:410" ht="15" customHeight="1">
      <c r="A273" s="242">
        <v>254</v>
      </c>
      <c r="B273" s="49" t="s">
        <v>323</v>
      </c>
      <c r="C273" s="50">
        <v>1</v>
      </c>
      <c r="D273" s="51">
        <v>131.15</v>
      </c>
      <c r="E273" s="52">
        <v>131.15</v>
      </c>
      <c r="F273" s="52"/>
      <c r="G273" s="52"/>
      <c r="H273" s="53"/>
      <c r="I273" s="57">
        <v>1.4679503016327766</v>
      </c>
      <c r="J273" s="58"/>
      <c r="K273" s="58">
        <v>0.80710000000000004</v>
      </c>
      <c r="L273" s="243"/>
      <c r="M273" s="1">
        <v>0</v>
      </c>
      <c r="N273" s="2">
        <v>0</v>
      </c>
      <c r="O273" s="2">
        <v>0.66085030163277658</v>
      </c>
      <c r="P273" s="2">
        <v>0</v>
      </c>
      <c r="Q273" s="2">
        <v>0</v>
      </c>
      <c r="R273" s="2">
        <v>0</v>
      </c>
      <c r="S273" s="2">
        <v>0.26129999999999998</v>
      </c>
      <c r="T273" s="2">
        <v>0</v>
      </c>
      <c r="U273" s="2">
        <v>0</v>
      </c>
      <c r="V273" s="2">
        <v>0.2094</v>
      </c>
      <c r="W273" s="2">
        <v>0</v>
      </c>
      <c r="X273" s="2">
        <v>0.32779999999999998</v>
      </c>
      <c r="Y273" s="2">
        <v>0</v>
      </c>
      <c r="Z273" s="2">
        <v>8.6E-3</v>
      </c>
      <c r="AA273" s="2">
        <v>0</v>
      </c>
      <c r="AB273" s="3">
        <v>0</v>
      </c>
      <c r="AC273" s="244">
        <v>0</v>
      </c>
      <c r="AD273" s="108">
        <v>0</v>
      </c>
      <c r="AE273" s="108">
        <v>0</v>
      </c>
      <c r="AF273" s="108">
        <f t="shared" si="901"/>
        <v>0</v>
      </c>
      <c r="AG273" s="108">
        <f t="shared" si="902"/>
        <v>0</v>
      </c>
      <c r="AH273" s="108">
        <v>0</v>
      </c>
      <c r="AI273" s="108">
        <v>0</v>
      </c>
      <c r="AJ273" s="108">
        <f t="shared" si="903"/>
        <v>0</v>
      </c>
      <c r="AK273" s="108">
        <f t="shared" si="904"/>
        <v>0</v>
      </c>
      <c r="AL273" s="108">
        <v>0</v>
      </c>
      <c r="AM273" s="245">
        <v>0</v>
      </c>
      <c r="AN273" s="244">
        <v>0</v>
      </c>
      <c r="AO273" s="108">
        <v>0</v>
      </c>
      <c r="AP273" s="108">
        <v>0</v>
      </c>
      <c r="AQ273" s="108">
        <f t="shared" si="905"/>
        <v>0</v>
      </c>
      <c r="AR273" s="108">
        <f t="shared" si="906"/>
        <v>0</v>
      </c>
      <c r="AS273" s="246">
        <v>0</v>
      </c>
      <c r="AT273" s="247">
        <v>0</v>
      </c>
      <c r="AU273" s="108">
        <v>0</v>
      </c>
      <c r="AV273" s="108">
        <f t="shared" si="907"/>
        <v>0</v>
      </c>
      <c r="AW273" s="108">
        <f t="shared" si="908"/>
        <v>0</v>
      </c>
      <c r="AX273" s="108">
        <v>0</v>
      </c>
      <c r="AY273" s="245">
        <v>0</v>
      </c>
      <c r="AZ273" s="248">
        <v>11</v>
      </c>
      <c r="BA273" s="108">
        <v>56.068833333333323</v>
      </c>
      <c r="BB273" s="108">
        <v>5.8471773208903999</v>
      </c>
      <c r="BC273" s="109">
        <v>4.6777418567123199</v>
      </c>
      <c r="BD273" s="109">
        <v>1.16943546417808</v>
      </c>
      <c r="BE273" s="108">
        <v>2.1926918749999995</v>
      </c>
      <c r="BF273" s="109">
        <v>1.7541534999999997</v>
      </c>
      <c r="BG273" s="109">
        <v>0.43853837499999981</v>
      </c>
      <c r="BH273" s="108">
        <v>4.6799352846333315</v>
      </c>
      <c r="BI273" s="109">
        <f t="shared" si="909"/>
        <v>2.7390163641667806</v>
      </c>
      <c r="BJ273" s="108">
        <f t="shared" si="910"/>
        <v>9.0533348081231799E-2</v>
      </c>
      <c r="BK273" s="108">
        <v>3.4394318906928527</v>
      </c>
      <c r="BL273" s="245">
        <v>86.673683645459889</v>
      </c>
      <c r="BM273" s="244">
        <v>0</v>
      </c>
      <c r="BN273" s="108">
        <v>0</v>
      </c>
      <c r="BO273" s="108">
        <v>0</v>
      </c>
      <c r="BP273" s="108">
        <f t="shared" si="911"/>
        <v>0</v>
      </c>
      <c r="BQ273" s="108">
        <f t="shared" si="912"/>
        <v>0</v>
      </c>
      <c r="BR273" s="108">
        <v>0</v>
      </c>
      <c r="BS273" s="108">
        <v>0</v>
      </c>
      <c r="BT273" s="108">
        <f t="shared" si="913"/>
        <v>0</v>
      </c>
      <c r="BU273" s="108">
        <f t="shared" si="914"/>
        <v>0</v>
      </c>
      <c r="BV273" s="108">
        <v>0</v>
      </c>
      <c r="BW273" s="245">
        <v>0</v>
      </c>
      <c r="BX273" s="107">
        <v>0</v>
      </c>
      <c r="BY273" s="108">
        <v>0</v>
      </c>
      <c r="BZ273" s="109">
        <f t="shared" si="915"/>
        <v>0</v>
      </c>
      <c r="CA273" s="109">
        <f t="shared" si="916"/>
        <v>0</v>
      </c>
      <c r="CB273" s="108">
        <v>0</v>
      </c>
      <c r="CC273" s="110">
        <v>0</v>
      </c>
      <c r="CD273" s="244">
        <v>0</v>
      </c>
      <c r="CE273" s="108">
        <v>0</v>
      </c>
      <c r="CF273" s="109">
        <f t="shared" si="917"/>
        <v>0</v>
      </c>
      <c r="CG273" s="109">
        <f t="shared" si="918"/>
        <v>0</v>
      </c>
      <c r="CH273" s="108">
        <v>0</v>
      </c>
      <c r="CI273" s="245">
        <v>0</v>
      </c>
      <c r="CJ273" s="249">
        <v>12.234883264225024</v>
      </c>
      <c r="CK273" s="250">
        <v>2.6916743181295053</v>
      </c>
      <c r="CL273" s="250">
        <v>2.0854609907180026</v>
      </c>
      <c r="CM273" s="251">
        <v>2.0854609907180026</v>
      </c>
      <c r="CN273" s="252">
        <f t="shared" si="806"/>
        <v>1.0165579599254904</v>
      </c>
      <c r="CO273" s="250">
        <v>8.2347248856364459</v>
      </c>
      <c r="CP273" s="252">
        <f t="shared" si="919"/>
        <v>0.81502366083098166</v>
      </c>
      <c r="CQ273" s="250">
        <v>2.5769748057110693</v>
      </c>
      <c r="CR273" s="250">
        <v>1.8430122724857552</v>
      </c>
      <c r="CS273" s="252">
        <f t="shared" si="920"/>
        <v>3.5653072411236934E-2</v>
      </c>
      <c r="CT273" s="252">
        <f t="shared" si="921"/>
        <v>1.078656106693193</v>
      </c>
      <c r="CU273" s="250">
        <f t="shared" si="807"/>
        <v>27.089755731194732</v>
      </c>
      <c r="CV273" s="245">
        <f t="shared" si="922"/>
        <v>34.133092221305361</v>
      </c>
      <c r="CW273" s="244">
        <v>0</v>
      </c>
      <c r="CX273" s="108">
        <v>0</v>
      </c>
      <c r="CY273" s="108">
        <f t="shared" si="923"/>
        <v>0</v>
      </c>
      <c r="CZ273" s="108">
        <f t="shared" si="924"/>
        <v>0</v>
      </c>
      <c r="DA273" s="108">
        <v>0</v>
      </c>
      <c r="DB273" s="245">
        <v>0</v>
      </c>
      <c r="DC273" s="244">
        <v>0</v>
      </c>
      <c r="DD273" s="108">
        <v>0</v>
      </c>
      <c r="DE273" s="108">
        <f t="shared" si="925"/>
        <v>0</v>
      </c>
      <c r="DF273" s="108">
        <f t="shared" si="926"/>
        <v>0</v>
      </c>
      <c r="DG273" s="108">
        <v>0</v>
      </c>
      <c r="DH273" s="245">
        <v>0</v>
      </c>
      <c r="DI273" s="107">
        <v>10.633591373864</v>
      </c>
      <c r="DJ273" s="108">
        <v>2.3393901022500803</v>
      </c>
      <c r="DK273" s="108">
        <v>0.1836640121626866</v>
      </c>
      <c r="DL273" s="108">
        <v>7.156970574953287</v>
      </c>
      <c r="DM273" s="108">
        <f t="shared" si="927"/>
        <v>0.70835400568542672</v>
      </c>
      <c r="DN273" s="108">
        <f t="shared" si="928"/>
        <v>2.2397023717258815</v>
      </c>
      <c r="DO273" s="108">
        <v>1.4828939726157939</v>
      </c>
      <c r="DP273" s="108">
        <f t="shared" si="929"/>
        <v>2.8686583900252534E-2</v>
      </c>
      <c r="DQ273" s="108">
        <f t="shared" si="930"/>
        <v>0.8678903895649005</v>
      </c>
      <c r="DR273" s="108">
        <v>1.0898255017922924</v>
      </c>
      <c r="DS273" s="110">
        <v>27.463602645165768</v>
      </c>
      <c r="DT273" s="244">
        <v>0</v>
      </c>
      <c r="DU273" s="108">
        <v>0</v>
      </c>
      <c r="DV273" s="108">
        <v>0</v>
      </c>
      <c r="DW273" s="108">
        <f t="shared" si="931"/>
        <v>0</v>
      </c>
      <c r="DX273" s="108">
        <f t="shared" si="932"/>
        <v>0</v>
      </c>
      <c r="DY273" s="108">
        <v>0</v>
      </c>
      <c r="DZ273" s="108">
        <v>0</v>
      </c>
      <c r="EA273" s="108"/>
      <c r="EB273" s="108">
        <v>0</v>
      </c>
      <c r="EC273" s="108">
        <f t="shared" si="933"/>
        <v>0</v>
      </c>
      <c r="ED273" s="108">
        <f t="shared" si="934"/>
        <v>0</v>
      </c>
      <c r="EE273" s="108">
        <v>0</v>
      </c>
      <c r="EF273" s="245">
        <v>0</v>
      </c>
      <c r="EG273" s="249">
        <v>7.1337177777777496</v>
      </c>
      <c r="EH273" s="250">
        <v>1.5694179111111</v>
      </c>
      <c r="EI273" s="250">
        <v>18.296875555555498</v>
      </c>
      <c r="EJ273" s="250">
        <v>4.8013701514866503</v>
      </c>
      <c r="EK273" s="250">
        <f t="shared" si="935"/>
        <v>0.47521080937323973</v>
      </c>
      <c r="EL273" s="250">
        <v>1.5025407752062323</v>
      </c>
      <c r="EM273" s="250">
        <v>2.3215008419029601</v>
      </c>
      <c r="EN273" s="250">
        <f t="shared" si="936"/>
        <v>4.4909433786612767E-2</v>
      </c>
      <c r="EO273" s="250">
        <f t="shared" si="937"/>
        <v>1.3587001547388617</v>
      </c>
      <c r="EP273" s="250">
        <v>34.122882237833963</v>
      </c>
      <c r="EQ273" s="245">
        <v>42.994831619670798</v>
      </c>
      <c r="ER273" s="244">
        <v>0</v>
      </c>
      <c r="ES273" s="108">
        <v>0</v>
      </c>
      <c r="ET273" s="108">
        <v>0</v>
      </c>
      <c r="EU273" s="108">
        <f t="shared" si="938"/>
        <v>0</v>
      </c>
      <c r="EV273" s="108">
        <f t="shared" si="939"/>
        <v>0</v>
      </c>
      <c r="EW273" s="108">
        <v>0</v>
      </c>
      <c r="EX273" s="108">
        <v>0</v>
      </c>
      <c r="EY273" s="108">
        <f t="shared" si="940"/>
        <v>0</v>
      </c>
      <c r="EZ273" s="108">
        <f t="shared" si="941"/>
        <v>0</v>
      </c>
      <c r="FA273" s="108">
        <v>0</v>
      </c>
      <c r="FB273" s="245">
        <v>0</v>
      </c>
      <c r="FC273" s="244">
        <v>0.83333333333333293</v>
      </c>
      <c r="FD273" s="108">
        <v>6.0833333333333302E-2</v>
      </c>
      <c r="FE273" s="108">
        <f t="shared" si="942"/>
        <v>1.1768208333333328E-3</v>
      </c>
      <c r="FF273" s="108">
        <f t="shared" si="943"/>
        <v>3.5603803333333316E-2</v>
      </c>
      <c r="FG273" s="108">
        <v>4.4708333333333301E-2</v>
      </c>
      <c r="FH273" s="245">
        <v>1.1266499999999995</v>
      </c>
      <c r="FI273" s="244">
        <v>0</v>
      </c>
      <c r="FJ273" s="108">
        <v>0</v>
      </c>
      <c r="FK273" s="108">
        <f t="shared" si="944"/>
        <v>0</v>
      </c>
      <c r="FL273" s="108">
        <f t="shared" si="945"/>
        <v>0</v>
      </c>
      <c r="FM273" s="108">
        <v>0</v>
      </c>
      <c r="FN273" s="245">
        <v>0</v>
      </c>
      <c r="FO273" s="244">
        <v>0</v>
      </c>
      <c r="FP273" s="108">
        <v>0</v>
      </c>
      <c r="FQ273" s="108">
        <f t="shared" si="946"/>
        <v>0</v>
      </c>
      <c r="FR273" s="108">
        <f t="shared" si="947"/>
        <v>0</v>
      </c>
      <c r="FS273" s="108">
        <v>0</v>
      </c>
      <c r="FT273" s="110">
        <v>0</v>
      </c>
      <c r="FU273" s="253">
        <f t="shared" si="808"/>
        <v>36.602674747357462</v>
      </c>
      <c r="FV273" s="254">
        <f t="shared" si="809"/>
        <v>21.990749771022109</v>
      </c>
      <c r="FW273" s="254">
        <f t="shared" si="810"/>
        <v>7.44845331663781</v>
      </c>
      <c r="FX273" s="254">
        <f t="shared" si="811"/>
        <v>56.068833333333323</v>
      </c>
      <c r="FY273" s="254">
        <f t="shared" si="812"/>
        <v>0</v>
      </c>
      <c r="FZ273" s="254">
        <f t="shared" si="813"/>
        <v>0</v>
      </c>
      <c r="GA273" s="254">
        <f t="shared" si="948"/>
        <v>0</v>
      </c>
      <c r="GB273" s="254">
        <f t="shared" si="949"/>
        <v>0</v>
      </c>
      <c r="GC273" s="254">
        <f t="shared" si="950"/>
        <v>0</v>
      </c>
      <c r="GD273" s="254">
        <f t="shared" si="951"/>
        <v>0</v>
      </c>
      <c r="GE273" s="254">
        <f t="shared" si="814"/>
        <v>20.193065612076385</v>
      </c>
      <c r="GF273" s="255">
        <f t="shared" si="815"/>
        <v>7.7094459022246831</v>
      </c>
      <c r="GG273" s="255">
        <f t="shared" si="816"/>
        <v>1.9985884758896479</v>
      </c>
      <c r="GH273" s="254">
        <f t="shared" si="817"/>
        <v>10.388175704971173</v>
      </c>
      <c r="GI273" s="255">
        <f t="shared" si="818"/>
        <v>7.4174375185664241</v>
      </c>
      <c r="GJ273" s="256">
        <f t="shared" si="819"/>
        <v>0.20095925901266737</v>
      </c>
      <c r="GK273" s="253">
        <f t="shared" si="952"/>
        <v>152.69195248539825</v>
      </c>
      <c r="GL273" s="257">
        <f t="shared" si="953"/>
        <v>192.39186013160182</v>
      </c>
      <c r="GM273" s="221">
        <f t="shared" si="954"/>
        <v>192.39186013160182</v>
      </c>
      <c r="GN273" s="222">
        <f t="shared" si="955"/>
        <v>65.179243291867195</v>
      </c>
      <c r="GO273" s="222">
        <f t="shared" si="956"/>
        <v>12.156481324940556</v>
      </c>
      <c r="GP273" s="55">
        <f t="shared" si="957"/>
        <v>0.33878378870749848</v>
      </c>
      <c r="GQ273" s="56">
        <f t="shared" si="958"/>
        <v>6.3186048082414487E-2</v>
      </c>
      <c r="GR273" s="258">
        <f t="shared" si="959"/>
        <v>1.0628749385384308</v>
      </c>
      <c r="GS273" s="227">
        <f t="shared" si="820"/>
        <v>192.39186013160182</v>
      </c>
      <c r="GT273" s="222">
        <f t="shared" si="1047"/>
        <v>65.179243291867195</v>
      </c>
      <c r="GU273" s="222">
        <f t="shared" si="1048"/>
        <v>12.156481324940556</v>
      </c>
      <c r="GV273" s="37">
        <f t="shared" si="1013"/>
        <v>0.33878378870749848</v>
      </c>
      <c r="GW273" s="228">
        <f t="shared" si="1014"/>
        <v>6.3186048082414487E-2</v>
      </c>
      <c r="GX273" s="258">
        <f t="shared" si="960"/>
        <v>1.0628749385384308</v>
      </c>
      <c r="GY273" s="221">
        <f t="shared" si="1019"/>
        <v>105.71817648614193</v>
      </c>
      <c r="GZ273" s="222">
        <f t="shared" si="961"/>
        <v>60.968827336870021</v>
      </c>
      <c r="HA273" s="222">
        <f t="shared" si="962"/>
        <v>3.9382211569006813</v>
      </c>
      <c r="HB273" s="55">
        <f t="shared" si="963"/>
        <v>0.57671092486978459</v>
      </c>
      <c r="HC273" s="56">
        <f t="shared" si="964"/>
        <v>3.7252072328516975E-2</v>
      </c>
      <c r="HD273" s="258">
        <f t="shared" si="965"/>
        <v>1.0961409479307826</v>
      </c>
      <c r="HE273" s="221">
        <f t="shared" si="966"/>
        <v>105.71817648614193</v>
      </c>
      <c r="HF273" s="222">
        <f t="shared" si="967"/>
        <v>60.968827336870021</v>
      </c>
      <c r="HG273" s="222">
        <f t="shared" si="968"/>
        <v>3.9382211569006813</v>
      </c>
      <c r="HH273" s="55">
        <f t="shared" si="969"/>
        <v>0.57671092486978459</v>
      </c>
      <c r="HI273" s="56">
        <f t="shared" si="970"/>
        <v>3.7252072328516975E-2</v>
      </c>
      <c r="HJ273" s="259">
        <f t="shared" si="971"/>
        <v>1.0961409479307826</v>
      </c>
      <c r="HK273" s="54">
        <f t="shared" si="821"/>
        <v>1.5602475866254084</v>
      </c>
      <c r="HL273" s="55">
        <f t="shared" si="822"/>
        <v>0</v>
      </c>
      <c r="HM273" s="55">
        <f t="shared" si="823"/>
        <v>0.88469535907493468</v>
      </c>
      <c r="HN273" s="56">
        <f t="shared" si="824"/>
        <v>0</v>
      </c>
      <c r="HQ273" s="57">
        <f t="shared" si="825"/>
        <v>0</v>
      </c>
      <c r="HR273" s="58">
        <f t="shared" si="972"/>
        <v>0</v>
      </c>
      <c r="HS273" s="58">
        <f t="shared" si="826"/>
        <v>0</v>
      </c>
      <c r="HT273" s="58">
        <f t="shared" si="973"/>
        <v>0</v>
      </c>
      <c r="HU273" s="58">
        <f t="shared" si="827"/>
        <v>0</v>
      </c>
      <c r="HV273" s="55"/>
      <c r="HW273" s="56"/>
      <c r="HX273" s="260"/>
      <c r="HY273" s="57">
        <f t="shared" si="828"/>
        <v>0</v>
      </c>
      <c r="HZ273" s="58">
        <f t="shared" si="974"/>
        <v>0</v>
      </c>
      <c r="IA273" s="58">
        <f t="shared" si="829"/>
        <v>0</v>
      </c>
      <c r="IB273" s="58">
        <f t="shared" si="975"/>
        <v>0</v>
      </c>
      <c r="IC273" s="58">
        <f t="shared" si="830"/>
        <v>0</v>
      </c>
      <c r="ID273" s="55"/>
      <c r="IE273" s="56"/>
      <c r="IF273" s="260"/>
      <c r="IG273" s="57">
        <f t="shared" si="831"/>
        <v>3.3415999642834722</v>
      </c>
      <c r="IH273" s="58">
        <f t="shared" si="976"/>
        <v>3.8652286786866923</v>
      </c>
      <c r="II273" s="58">
        <f t="shared" si="832"/>
        <v>6.5224287047935512</v>
      </c>
      <c r="IJ273" s="58">
        <f t="shared" si="977"/>
        <v>7.5327529111660727</v>
      </c>
      <c r="IK273" s="58">
        <f t="shared" si="833"/>
        <v>68.788637813857051</v>
      </c>
      <c r="IL273" s="55">
        <f t="shared" si="834"/>
        <v>4.857778945013979E-2</v>
      </c>
      <c r="IM273" s="56">
        <f t="shared" si="835"/>
        <v>9.4818401876823444E-2</v>
      </c>
      <c r="IN273" s="260">
        <f t="shared" si="836"/>
        <v>1.0222995100575569</v>
      </c>
      <c r="IO273" s="57">
        <f t="shared" si="837"/>
        <v>0</v>
      </c>
      <c r="IP273" s="58">
        <f t="shared" si="978"/>
        <v>0</v>
      </c>
      <c r="IQ273" s="58">
        <f t="shared" si="838"/>
        <v>0</v>
      </c>
      <c r="IR273" s="58">
        <f t="shared" si="979"/>
        <v>0</v>
      </c>
      <c r="IS273" s="58">
        <f t="shared" si="839"/>
        <v>0</v>
      </c>
      <c r="IT273" s="55"/>
      <c r="IU273" s="56"/>
      <c r="IV273" s="260"/>
      <c r="IW273" s="57">
        <f t="shared" si="840"/>
        <v>0</v>
      </c>
      <c r="IX273" s="58">
        <f t="shared" si="980"/>
        <v>0</v>
      </c>
      <c r="IY273" s="58">
        <f t="shared" si="841"/>
        <v>0</v>
      </c>
      <c r="IZ273" s="58">
        <f t="shared" si="981"/>
        <v>0</v>
      </c>
      <c r="JA273" s="58">
        <f t="shared" si="842"/>
        <v>0</v>
      </c>
      <c r="JB273" s="55"/>
      <c r="JC273" s="56"/>
      <c r="JD273" s="260"/>
      <c r="JE273" s="57">
        <f t="shared" si="843"/>
        <v>0</v>
      </c>
      <c r="JF273" s="58">
        <f t="shared" si="982"/>
        <v>0</v>
      </c>
      <c r="JG273" s="58">
        <f t="shared" si="844"/>
        <v>0</v>
      </c>
      <c r="JH273" s="58">
        <f t="shared" si="983"/>
        <v>0</v>
      </c>
      <c r="JI273" s="58">
        <f t="shared" si="845"/>
        <v>0</v>
      </c>
      <c r="JJ273" s="55"/>
      <c r="JK273" s="56"/>
      <c r="JL273" s="260"/>
      <c r="JM273" s="57">
        <f t="shared" si="846"/>
        <v>19.386427295487728</v>
      </c>
      <c r="JN273" s="58">
        <f t="shared" si="984"/>
        <v>22.424280452690656</v>
      </c>
      <c r="JO273" s="58">
        <f t="shared" si="847"/>
        <v>1.8672346931677088</v>
      </c>
      <c r="JP273" s="58">
        <f t="shared" si="985"/>
        <v>2.156469347139387</v>
      </c>
      <c r="JQ273" s="58">
        <f t="shared" si="848"/>
        <v>27.089755731194732</v>
      </c>
      <c r="JR273" s="55">
        <f t="shared" si="849"/>
        <v>0.71563684397359217</v>
      </c>
      <c r="JS273" s="56">
        <f t="shared" si="850"/>
        <v>6.8927705059279198E-2</v>
      </c>
      <c r="JT273" s="260">
        <f t="shared" si="851"/>
        <v>1.1228171949643442</v>
      </c>
      <c r="JU273" s="57">
        <f t="shared" si="852"/>
        <v>0</v>
      </c>
      <c r="JV273" s="58">
        <f t="shared" si="986"/>
        <v>0</v>
      </c>
      <c r="JW273" s="58">
        <f t="shared" si="853"/>
        <v>0</v>
      </c>
      <c r="JX273" s="58">
        <f t="shared" si="987"/>
        <v>0</v>
      </c>
      <c r="JY273" s="58">
        <f t="shared" si="854"/>
        <v>0</v>
      </c>
      <c r="JZ273" s="55"/>
      <c r="KA273" s="56"/>
      <c r="KB273" s="260"/>
      <c r="KC273" s="57">
        <f t="shared" si="855"/>
        <v>0</v>
      </c>
      <c r="KD273" s="58">
        <f t="shared" si="988"/>
        <v>0</v>
      </c>
      <c r="KE273" s="58">
        <f t="shared" si="856"/>
        <v>0</v>
      </c>
      <c r="KF273" s="58">
        <f t="shared" si="989"/>
        <v>0</v>
      </c>
      <c r="KG273" s="58">
        <f t="shared" si="857"/>
        <v>0</v>
      </c>
      <c r="KH273" s="55"/>
      <c r="KI273" s="56"/>
      <c r="KJ273" s="260"/>
      <c r="KK273" s="57">
        <f t="shared" si="858"/>
        <v>16.764244644888834</v>
      </c>
      <c r="KL273" s="58">
        <f t="shared" si="990"/>
        <v>19.391201780742914</v>
      </c>
      <c r="KM273" s="58">
        <f t="shared" si="859"/>
        <v>0.73704058958567931</v>
      </c>
      <c r="KN273" s="58">
        <f t="shared" si="991"/>
        <v>0.85120817691250106</v>
      </c>
      <c r="KO273" s="58">
        <f t="shared" si="860"/>
        <v>21.796510035845845</v>
      </c>
      <c r="KP273" s="55">
        <f t="shared" si="992"/>
        <v>0.76912517725630813</v>
      </c>
      <c r="KQ273" s="56">
        <f t="shared" si="993"/>
        <v>3.3814614742156697E-2</v>
      </c>
      <c r="KR273" s="260">
        <f t="shared" si="994"/>
        <v>1.1257597990996235</v>
      </c>
      <c r="KS273" s="57">
        <f t="shared" si="861"/>
        <v>0</v>
      </c>
      <c r="KT273" s="58">
        <f t="shared" si="995"/>
        <v>0</v>
      </c>
      <c r="KU273" s="58">
        <f t="shared" si="862"/>
        <v>0</v>
      </c>
      <c r="KV273" s="58">
        <f t="shared" si="996"/>
        <v>0</v>
      </c>
      <c r="KW273" s="58">
        <f t="shared" si="863"/>
        <v>0</v>
      </c>
      <c r="KX273" s="55"/>
      <c r="KY273" s="56"/>
      <c r="KZ273" s="260"/>
      <c r="LA273" s="57">
        <f t="shared" si="864"/>
        <v>12.193849623421864</v>
      </c>
      <c r="LB273" s="58">
        <f t="shared" si="997"/>
        <v>14.104625859412071</v>
      </c>
      <c r="LC273" s="58">
        <f t="shared" si="865"/>
        <v>0.5201202431598525</v>
      </c>
      <c r="LD273" s="58">
        <f t="shared" si="998"/>
        <v>0.60068686882531364</v>
      </c>
      <c r="LE273" s="58">
        <f t="shared" si="866"/>
        <v>34.12288223783397</v>
      </c>
      <c r="LF273" s="55">
        <f t="shared" si="999"/>
        <v>0.35735110353315502</v>
      </c>
      <c r="LG273" s="56">
        <f t="shared" si="1000"/>
        <v>1.5242564784963147E-2</v>
      </c>
      <c r="LH273" s="260">
        <f t="shared" si="1001"/>
        <v>1.0583579912088363</v>
      </c>
      <c r="LI273" s="57">
        <f t="shared" si="867"/>
        <v>0</v>
      </c>
      <c r="LJ273" s="58">
        <f t="shared" si="1002"/>
        <v>0</v>
      </c>
      <c r="LK273" s="58">
        <f t="shared" si="868"/>
        <v>0</v>
      </c>
      <c r="LL273" s="58">
        <f t="shared" si="1003"/>
        <v>0</v>
      </c>
      <c r="LM273" s="58">
        <f t="shared" si="869"/>
        <v>0</v>
      </c>
      <c r="LN273" s="55"/>
      <c r="LO273" s="56"/>
      <c r="LP273" s="260"/>
      <c r="LQ273" s="57">
        <f t="shared" si="870"/>
        <v>4.3436640066666643E-2</v>
      </c>
      <c r="LR273" s="58">
        <f t="shared" si="1004"/>
        <v>5.0243161565113312E-2</v>
      </c>
      <c r="LS273" s="58">
        <f t="shared" si="871"/>
        <v>1.1768208333333328E-3</v>
      </c>
      <c r="LT273" s="58">
        <f t="shared" si="1005"/>
        <v>1.359110380416666E-3</v>
      </c>
      <c r="LU273" s="58">
        <f t="shared" si="872"/>
        <v>0.89416666666666633</v>
      </c>
      <c r="LV273" s="55">
        <f t="shared" si="873"/>
        <v>4.857778945013979E-2</v>
      </c>
      <c r="LW273" s="56">
        <f t="shared" si="874"/>
        <v>1.3161090400745572E-3</v>
      </c>
      <c r="LX273" s="260">
        <f t="shared" si="875"/>
        <v>1.0078160048971445</v>
      </c>
      <c r="LY273" s="57">
        <f t="shared" si="876"/>
        <v>0</v>
      </c>
      <c r="LZ273" s="58">
        <f t="shared" si="1006"/>
        <v>0</v>
      </c>
      <c r="MA273" s="58">
        <f t="shared" si="877"/>
        <v>0</v>
      </c>
      <c r="MB273" s="58">
        <f t="shared" si="1007"/>
        <v>0</v>
      </c>
      <c r="MC273" s="58">
        <f t="shared" si="878"/>
        <v>0</v>
      </c>
      <c r="MD273" s="55"/>
      <c r="ME273" s="56"/>
      <c r="MF273" s="260"/>
      <c r="MG273" s="57">
        <f t="shared" si="879"/>
        <v>0</v>
      </c>
      <c r="MH273" s="58">
        <f t="shared" si="1008"/>
        <v>0</v>
      </c>
      <c r="MI273" s="58">
        <f t="shared" si="880"/>
        <v>0</v>
      </c>
      <c r="MJ273" s="58">
        <f t="shared" si="1009"/>
        <v>0</v>
      </c>
      <c r="MK273" s="58">
        <f t="shared" si="881"/>
        <v>0</v>
      </c>
      <c r="ML273" s="55"/>
      <c r="MM273" s="56"/>
      <c r="MN273" s="260"/>
      <c r="MO273" s="59">
        <v>1.4679503016327766</v>
      </c>
      <c r="MP273" s="60"/>
      <c r="MQ273" s="60">
        <v>0.80710000000000004</v>
      </c>
      <c r="MR273" s="61"/>
      <c r="MS273" s="59">
        <f t="shared" si="882"/>
        <v>1.0628749385384308</v>
      </c>
      <c r="MT273" s="60"/>
      <c r="MU273" s="60">
        <f t="shared" si="1010"/>
        <v>1.0961409479307826</v>
      </c>
      <c r="MV273" s="61"/>
      <c r="MW273" s="66">
        <f t="shared" si="1011"/>
        <v>1.5602475866254084</v>
      </c>
      <c r="MX273" s="67"/>
      <c r="MY273" s="67">
        <f t="shared" si="1012"/>
        <v>0.88469535907493468</v>
      </c>
      <c r="MZ273" s="261"/>
      <c r="NA273" s="59">
        <f t="shared" si="883"/>
        <v>1.0629175524410368</v>
      </c>
      <c r="NB273" s="60"/>
      <c r="NC273" s="60">
        <f t="shared" si="884"/>
        <v>1.0961754455904054</v>
      </c>
      <c r="ND273" s="262"/>
      <c r="NE273" s="62">
        <f t="shared" si="885"/>
        <v>1.5603101417165925</v>
      </c>
      <c r="NF273" s="63"/>
      <c r="NG273" s="63">
        <f t="shared" si="886"/>
        <v>0.8847232021360163</v>
      </c>
      <c r="NH273" s="64"/>
      <c r="NI273" s="238">
        <f t="shared" si="1015"/>
        <v>-6.2555091184135492E-5</v>
      </c>
      <c r="NJ273" s="238">
        <f t="shared" si="1016"/>
        <v>0</v>
      </c>
      <c r="NK273" s="238">
        <f t="shared" si="1017"/>
        <v>-2.7843061081611609E-5</v>
      </c>
      <c r="NL273" s="238">
        <f t="shared" si="1018"/>
        <v>0</v>
      </c>
      <c r="NM273" s="239">
        <f t="shared" si="887"/>
        <v>0</v>
      </c>
      <c r="NN273" s="240">
        <f t="shared" si="888"/>
        <v>0</v>
      </c>
      <c r="NO273" s="240">
        <f t="shared" si="1072"/>
        <v>0.67558693958057625</v>
      </c>
      <c r="NP273" s="240">
        <f t="shared" si="889"/>
        <v>0</v>
      </c>
      <c r="NQ273" s="240">
        <f t="shared" si="1073"/>
        <v>0</v>
      </c>
      <c r="NR273" s="240">
        <f t="shared" si="890"/>
        <v>0</v>
      </c>
      <c r="NS273" s="240">
        <f t="shared" si="891"/>
        <v>0.2933921330441831</v>
      </c>
      <c r="NT273" s="240">
        <f t="shared" si="892"/>
        <v>0</v>
      </c>
      <c r="NU273" s="240">
        <f t="shared" si="893"/>
        <v>0</v>
      </c>
      <c r="NV273" s="240">
        <f t="shared" si="894"/>
        <v>0.23573410193146116</v>
      </c>
      <c r="NW273" s="240">
        <f t="shared" si="895"/>
        <v>0</v>
      </c>
      <c r="NX273" s="240">
        <f t="shared" si="896"/>
        <v>0.3469297495182565</v>
      </c>
      <c r="NY273" s="240">
        <f t="shared" si="897"/>
        <v>0</v>
      </c>
      <c r="NZ273" s="240">
        <f t="shared" si="898"/>
        <v>8.667217642115442E-3</v>
      </c>
      <c r="OA273" s="240">
        <f t="shared" si="899"/>
        <v>0</v>
      </c>
      <c r="OB273" s="241">
        <f t="shared" si="900"/>
        <v>0</v>
      </c>
      <c r="OC273" s="4"/>
      <c r="OD273" s="4"/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136"/>
      <c r="OP273" s="13"/>
      <c r="OQ273" s="13"/>
      <c r="OR273" s="13"/>
      <c r="OS273" s="13"/>
      <c r="OT273" s="13"/>
    </row>
    <row r="274" spans="1:410" ht="15" customHeight="1">
      <c r="A274" s="242">
        <v>255</v>
      </c>
      <c r="B274" s="49" t="s">
        <v>324</v>
      </c>
      <c r="C274" s="50">
        <v>1</v>
      </c>
      <c r="D274" s="51">
        <v>144.69999999999999</v>
      </c>
      <c r="E274" s="52">
        <v>144.69999999999999</v>
      </c>
      <c r="F274" s="52"/>
      <c r="G274" s="52"/>
      <c r="H274" s="53"/>
      <c r="I274" s="57">
        <v>1.1218183565089792</v>
      </c>
      <c r="J274" s="58"/>
      <c r="K274" s="58">
        <v>0.84950000000000014</v>
      </c>
      <c r="L274" s="243"/>
      <c r="M274" s="1">
        <v>0</v>
      </c>
      <c r="N274" s="2">
        <v>0</v>
      </c>
      <c r="O274" s="2">
        <v>0.27231835650897906</v>
      </c>
      <c r="P274" s="2">
        <v>0</v>
      </c>
      <c r="Q274" s="2">
        <v>0</v>
      </c>
      <c r="R274" s="2">
        <v>0</v>
      </c>
      <c r="S274" s="2">
        <v>0.26140000000000002</v>
      </c>
      <c r="T274" s="2">
        <v>0</v>
      </c>
      <c r="U274" s="2">
        <v>0</v>
      </c>
      <c r="V274" s="2">
        <v>0.31219999999999998</v>
      </c>
      <c r="W274" s="2">
        <v>0</v>
      </c>
      <c r="X274" s="2">
        <v>0.2681</v>
      </c>
      <c r="Y274" s="2">
        <v>0</v>
      </c>
      <c r="Z274" s="2">
        <v>7.7999999999999996E-3</v>
      </c>
      <c r="AA274" s="2">
        <v>0</v>
      </c>
      <c r="AB274" s="3">
        <v>0</v>
      </c>
      <c r="AC274" s="244">
        <v>0</v>
      </c>
      <c r="AD274" s="108">
        <v>0</v>
      </c>
      <c r="AE274" s="108">
        <v>0</v>
      </c>
      <c r="AF274" s="108">
        <f t="shared" si="901"/>
        <v>0</v>
      </c>
      <c r="AG274" s="108">
        <f t="shared" si="902"/>
        <v>0</v>
      </c>
      <c r="AH274" s="108">
        <v>0</v>
      </c>
      <c r="AI274" s="108">
        <v>0</v>
      </c>
      <c r="AJ274" s="108">
        <f t="shared" si="903"/>
        <v>0</v>
      </c>
      <c r="AK274" s="108">
        <f t="shared" si="904"/>
        <v>0</v>
      </c>
      <c r="AL274" s="108">
        <v>0</v>
      </c>
      <c r="AM274" s="245">
        <v>0</v>
      </c>
      <c r="AN274" s="244">
        <v>0</v>
      </c>
      <c r="AO274" s="108">
        <v>0</v>
      </c>
      <c r="AP274" s="108">
        <v>0</v>
      </c>
      <c r="AQ274" s="108">
        <f t="shared" si="905"/>
        <v>0</v>
      </c>
      <c r="AR274" s="108">
        <f t="shared" si="906"/>
        <v>0</v>
      </c>
      <c r="AS274" s="246">
        <v>0</v>
      </c>
      <c r="AT274" s="247">
        <v>0</v>
      </c>
      <c r="AU274" s="108">
        <v>0</v>
      </c>
      <c r="AV274" s="108">
        <f t="shared" si="907"/>
        <v>0</v>
      </c>
      <c r="AW274" s="108">
        <f t="shared" si="908"/>
        <v>0</v>
      </c>
      <c r="AX274" s="108">
        <v>0</v>
      </c>
      <c r="AY274" s="245">
        <v>0</v>
      </c>
      <c r="AZ274" s="248">
        <v>5</v>
      </c>
      <c r="BA274" s="108">
        <v>25.485833333333332</v>
      </c>
      <c r="BB274" s="108">
        <v>2.6578078731320001</v>
      </c>
      <c r="BC274" s="109">
        <v>2.1262462985056003</v>
      </c>
      <c r="BD274" s="109">
        <v>0.53156157462639975</v>
      </c>
      <c r="BE274" s="108">
        <v>0.99667812499999997</v>
      </c>
      <c r="BF274" s="109">
        <v>0.79734250000000007</v>
      </c>
      <c r="BG274" s="109">
        <v>0.19933562499999991</v>
      </c>
      <c r="BH274" s="108">
        <v>2.1272433111969691</v>
      </c>
      <c r="BI274" s="109">
        <f t="shared" si="909"/>
        <v>1.2450074382576277</v>
      </c>
      <c r="BJ274" s="108">
        <f t="shared" si="910"/>
        <v>4.1151521855105372E-2</v>
      </c>
      <c r="BK274" s="108">
        <v>1.5633781321331153</v>
      </c>
      <c r="BL274" s="245">
        <v>39.397128929754494</v>
      </c>
      <c r="BM274" s="244">
        <v>0</v>
      </c>
      <c r="BN274" s="108">
        <v>0</v>
      </c>
      <c r="BO274" s="108">
        <v>0</v>
      </c>
      <c r="BP274" s="108">
        <f t="shared" si="911"/>
        <v>0</v>
      </c>
      <c r="BQ274" s="108">
        <f t="shared" si="912"/>
        <v>0</v>
      </c>
      <c r="BR274" s="108">
        <v>0</v>
      </c>
      <c r="BS274" s="108">
        <v>0</v>
      </c>
      <c r="BT274" s="108">
        <f t="shared" si="913"/>
        <v>0</v>
      </c>
      <c r="BU274" s="108">
        <f t="shared" si="914"/>
        <v>0</v>
      </c>
      <c r="BV274" s="108">
        <v>0</v>
      </c>
      <c r="BW274" s="245">
        <v>0</v>
      </c>
      <c r="BX274" s="107">
        <v>0</v>
      </c>
      <c r="BY274" s="108">
        <v>0</v>
      </c>
      <c r="BZ274" s="109">
        <f t="shared" si="915"/>
        <v>0</v>
      </c>
      <c r="CA274" s="109">
        <f t="shared" si="916"/>
        <v>0</v>
      </c>
      <c r="CB274" s="108">
        <v>0</v>
      </c>
      <c r="CC274" s="110">
        <v>0</v>
      </c>
      <c r="CD274" s="244">
        <v>0</v>
      </c>
      <c r="CE274" s="108">
        <v>0</v>
      </c>
      <c r="CF274" s="109">
        <f t="shared" si="917"/>
        <v>0</v>
      </c>
      <c r="CG274" s="109">
        <f t="shared" si="918"/>
        <v>0</v>
      </c>
      <c r="CH274" s="108">
        <v>0</v>
      </c>
      <c r="CI274" s="245">
        <v>0</v>
      </c>
      <c r="CJ274" s="249">
        <v>13.498952408184222</v>
      </c>
      <c r="CK274" s="250">
        <v>2.9697695298005287</v>
      </c>
      <c r="CL274" s="250">
        <v>2.3009241735180708</v>
      </c>
      <c r="CM274" s="251">
        <v>2.3009241735180708</v>
      </c>
      <c r="CN274" s="252">
        <f t="shared" si="806"/>
        <v>1.1215854883813836</v>
      </c>
      <c r="CO274" s="250">
        <v>9.085510415185615</v>
      </c>
      <c r="CP274" s="252">
        <f t="shared" si="919"/>
        <v>0.89922930783258115</v>
      </c>
      <c r="CQ274" s="250">
        <v>2.8432196293281864</v>
      </c>
      <c r="CR274" s="250">
        <v>2.0334264264482553</v>
      </c>
      <c r="CS274" s="252">
        <f t="shared" si="920"/>
        <v>3.9336634219641502E-2</v>
      </c>
      <c r="CT274" s="252">
        <f t="shared" si="921"/>
        <v>1.1900994177545174</v>
      </c>
      <c r="CU274" s="250">
        <f t="shared" si="807"/>
        <v>29.888582953136687</v>
      </c>
      <c r="CV274" s="245">
        <f t="shared" si="922"/>
        <v>37.659614520952225</v>
      </c>
      <c r="CW274" s="244">
        <v>0</v>
      </c>
      <c r="CX274" s="108">
        <v>0</v>
      </c>
      <c r="CY274" s="108">
        <f t="shared" si="923"/>
        <v>0</v>
      </c>
      <c r="CZ274" s="108">
        <f t="shared" si="924"/>
        <v>0</v>
      </c>
      <c r="DA274" s="108">
        <v>0</v>
      </c>
      <c r="DB274" s="245">
        <v>0</v>
      </c>
      <c r="DC274" s="244">
        <v>0</v>
      </c>
      <c r="DD274" s="108">
        <v>0</v>
      </c>
      <c r="DE274" s="108">
        <f t="shared" si="925"/>
        <v>0</v>
      </c>
      <c r="DF274" s="108">
        <f t="shared" si="926"/>
        <v>0</v>
      </c>
      <c r="DG274" s="108">
        <v>0</v>
      </c>
      <c r="DH274" s="245">
        <v>0</v>
      </c>
      <c r="DI274" s="107">
        <v>17.500049631300001</v>
      </c>
      <c r="DJ274" s="108">
        <v>3.8500109188860003</v>
      </c>
      <c r="DK274" s="108">
        <v>0.29979799258792983</v>
      </c>
      <c r="DL274" s="108">
        <v>11.778460904495359</v>
      </c>
      <c r="DM274" s="108">
        <f t="shared" si="927"/>
        <v>1.1657613895615238</v>
      </c>
      <c r="DN274" s="108">
        <f t="shared" si="928"/>
        <v>3.6859515554527778</v>
      </c>
      <c r="DO274" s="108">
        <v>2.4402673196506579</v>
      </c>
      <c r="DP274" s="108">
        <f t="shared" si="929"/>
        <v>4.720697129864198E-2</v>
      </c>
      <c r="DQ274" s="108">
        <f t="shared" si="930"/>
        <v>1.4282103736373013</v>
      </c>
      <c r="DR274" s="108">
        <v>1.7934293383459974</v>
      </c>
      <c r="DS274" s="110">
        <v>45.194419326319135</v>
      </c>
      <c r="DT274" s="244">
        <v>0</v>
      </c>
      <c r="DU274" s="108">
        <v>0</v>
      </c>
      <c r="DV274" s="108">
        <v>0</v>
      </c>
      <c r="DW274" s="108">
        <f t="shared" si="931"/>
        <v>0</v>
      </c>
      <c r="DX274" s="108">
        <f t="shared" si="932"/>
        <v>0</v>
      </c>
      <c r="DY274" s="108">
        <v>0</v>
      </c>
      <c r="DZ274" s="108">
        <v>0</v>
      </c>
      <c r="EA274" s="108"/>
      <c r="EB274" s="108">
        <v>0</v>
      </c>
      <c r="EC274" s="108">
        <f t="shared" si="933"/>
        <v>0</v>
      </c>
      <c r="ED274" s="108">
        <f t="shared" si="934"/>
        <v>0</v>
      </c>
      <c r="EE274" s="108">
        <v>0</v>
      </c>
      <c r="EF274" s="245">
        <v>0</v>
      </c>
      <c r="EG274" s="249">
        <v>6.4357555555555397</v>
      </c>
      <c r="EH274" s="250">
        <v>1.41586622222222</v>
      </c>
      <c r="EI274" s="250">
        <v>16.506711111111098</v>
      </c>
      <c r="EJ274" s="250">
        <v>4.3316045839333199</v>
      </c>
      <c r="EK274" s="250">
        <f t="shared" si="935"/>
        <v>0.42871623209021642</v>
      </c>
      <c r="EL274" s="250">
        <v>1.3555323384960931</v>
      </c>
      <c r="EM274" s="250">
        <v>2.0943654355160199</v>
      </c>
      <c r="EN274" s="250">
        <f t="shared" si="936"/>
        <v>4.051549935005741E-2</v>
      </c>
      <c r="EO274" s="250">
        <f t="shared" si="937"/>
        <v>1.22576506971359</v>
      </c>
      <c r="EP274" s="250">
        <v>30.784302908338201</v>
      </c>
      <c r="EQ274" s="245">
        <v>38.788221664506139</v>
      </c>
      <c r="ER274" s="244">
        <v>0</v>
      </c>
      <c r="ES274" s="108">
        <v>0</v>
      </c>
      <c r="ET274" s="108">
        <v>0</v>
      </c>
      <c r="EU274" s="108">
        <f t="shared" si="938"/>
        <v>0</v>
      </c>
      <c r="EV274" s="108">
        <f t="shared" si="939"/>
        <v>0</v>
      </c>
      <c r="EW274" s="108">
        <v>0</v>
      </c>
      <c r="EX274" s="108">
        <v>0</v>
      </c>
      <c r="EY274" s="108">
        <f t="shared" si="940"/>
        <v>0</v>
      </c>
      <c r="EZ274" s="108">
        <f t="shared" si="941"/>
        <v>0</v>
      </c>
      <c r="FA274" s="108">
        <v>0</v>
      </c>
      <c r="FB274" s="245">
        <v>0</v>
      </c>
      <c r="FC274" s="244">
        <v>0.83333333333333293</v>
      </c>
      <c r="FD274" s="108">
        <v>6.0833333333333302E-2</v>
      </c>
      <c r="FE274" s="108">
        <f t="shared" si="942"/>
        <v>1.1768208333333328E-3</v>
      </c>
      <c r="FF274" s="108">
        <f t="shared" si="943"/>
        <v>3.5603803333333316E-2</v>
      </c>
      <c r="FG274" s="108">
        <v>4.4708333333333301E-2</v>
      </c>
      <c r="FH274" s="245">
        <v>1.1266499999999995</v>
      </c>
      <c r="FI274" s="244">
        <v>0</v>
      </c>
      <c r="FJ274" s="108">
        <v>0</v>
      </c>
      <c r="FK274" s="108">
        <f t="shared" si="944"/>
        <v>0</v>
      </c>
      <c r="FL274" s="108">
        <f t="shared" si="945"/>
        <v>0</v>
      </c>
      <c r="FM274" s="108">
        <v>0</v>
      </c>
      <c r="FN274" s="245">
        <v>0</v>
      </c>
      <c r="FO274" s="244">
        <v>0</v>
      </c>
      <c r="FP274" s="108">
        <v>0</v>
      </c>
      <c r="FQ274" s="108">
        <f t="shared" si="946"/>
        <v>0</v>
      </c>
      <c r="FR274" s="108">
        <f t="shared" si="947"/>
        <v>0</v>
      </c>
      <c r="FS274" s="108">
        <v>0</v>
      </c>
      <c r="FT274" s="110">
        <v>0</v>
      </c>
      <c r="FU274" s="253">
        <f t="shared" si="808"/>
        <v>45.670404265948513</v>
      </c>
      <c r="FV274" s="254">
        <f t="shared" si="809"/>
        <v>19.550078321795446</v>
      </c>
      <c r="FW274" s="254">
        <f t="shared" si="810"/>
        <v>4.0451742868869838</v>
      </c>
      <c r="FX274" s="254">
        <f t="shared" si="811"/>
        <v>25.485833333333332</v>
      </c>
      <c r="FY274" s="254">
        <f t="shared" si="812"/>
        <v>0</v>
      </c>
      <c r="FZ274" s="254">
        <f t="shared" si="813"/>
        <v>0</v>
      </c>
      <c r="GA274" s="254">
        <f t="shared" si="948"/>
        <v>0</v>
      </c>
      <c r="GB274" s="254">
        <f t="shared" si="949"/>
        <v>0</v>
      </c>
      <c r="GC274" s="254">
        <f t="shared" si="950"/>
        <v>0</v>
      </c>
      <c r="GD274" s="254">
        <f t="shared" si="951"/>
        <v>0</v>
      </c>
      <c r="GE274" s="254">
        <f t="shared" si="814"/>
        <v>25.195575903614294</v>
      </c>
      <c r="GF274" s="255">
        <f t="shared" si="815"/>
        <v>9.6193382983980094</v>
      </c>
      <c r="GG274" s="255">
        <f t="shared" si="816"/>
        <v>2.4937069294843215</v>
      </c>
      <c r="GH274" s="254">
        <f t="shared" si="817"/>
        <v>8.7561358261452344</v>
      </c>
      <c r="GI274" s="255">
        <f t="shared" si="818"/>
        <v>6.2521170452895714</v>
      </c>
      <c r="GJ274" s="256">
        <f t="shared" si="819"/>
        <v>0.16938744755677962</v>
      </c>
      <c r="GK274" s="253">
        <f t="shared" si="952"/>
        <v>128.7032019377238</v>
      </c>
      <c r="GL274" s="257">
        <f t="shared" si="953"/>
        <v>162.16603444153199</v>
      </c>
      <c r="GM274" s="221">
        <f t="shared" si="954"/>
        <v>162.16603444153199</v>
      </c>
      <c r="GN274" s="222">
        <f t="shared" si="955"/>
        <v>77.54274310814148</v>
      </c>
      <c r="GO274" s="222">
        <f t="shared" si="956"/>
        <v>8.4524185165493861</v>
      </c>
      <c r="GP274" s="55">
        <f t="shared" si="957"/>
        <v>0.47816883094652635</v>
      </c>
      <c r="GQ274" s="56">
        <f t="shared" si="958"/>
        <v>5.2122002894489323E-2</v>
      </c>
      <c r="GR274" s="258">
        <f t="shared" si="959"/>
        <v>1.0830027540576772</v>
      </c>
      <c r="GS274" s="227">
        <f t="shared" si="820"/>
        <v>162.16603444153199</v>
      </c>
      <c r="GT274" s="222">
        <f t="shared" si="1047"/>
        <v>77.54274310814148</v>
      </c>
      <c r="GU274" s="222">
        <f t="shared" si="1048"/>
        <v>8.4524185165493861</v>
      </c>
      <c r="GV274" s="37">
        <f t="shared" si="1013"/>
        <v>0.47816883094652635</v>
      </c>
      <c r="GW274" s="228">
        <f t="shared" si="1014"/>
        <v>5.2122002894489323E-2</v>
      </c>
      <c r="GX274" s="258">
        <f t="shared" si="960"/>
        <v>1.0830027540576772</v>
      </c>
      <c r="GY274" s="221">
        <f t="shared" si="1019"/>
        <v>122.76890551177749</v>
      </c>
      <c r="GZ274" s="222">
        <f t="shared" si="961"/>
        <v>75.628917674051849</v>
      </c>
      <c r="HA274" s="222">
        <f t="shared" si="962"/>
        <v>4.7168457128948971</v>
      </c>
      <c r="HB274" s="55">
        <f t="shared" si="963"/>
        <v>0.61602665071243634</v>
      </c>
      <c r="HC274" s="56">
        <f t="shared" si="964"/>
        <v>3.8420524262492504E-2</v>
      </c>
      <c r="HD274" s="258">
        <f t="shared" si="965"/>
        <v>1.1024827153748991</v>
      </c>
      <c r="HE274" s="221">
        <f t="shared" si="966"/>
        <v>122.76890551177749</v>
      </c>
      <c r="HF274" s="222">
        <f t="shared" si="967"/>
        <v>75.628917674051849</v>
      </c>
      <c r="HG274" s="222">
        <f t="shared" si="968"/>
        <v>4.7168457128948971</v>
      </c>
      <c r="HH274" s="55">
        <f t="shared" si="969"/>
        <v>0.61602665071243634</v>
      </c>
      <c r="HI274" s="56">
        <f t="shared" si="970"/>
        <v>3.8420524262492504E-2</v>
      </c>
      <c r="HJ274" s="259">
        <f t="shared" si="971"/>
        <v>1.1024827153748991</v>
      </c>
      <c r="HK274" s="54">
        <f t="shared" si="821"/>
        <v>1.2149323696516816</v>
      </c>
      <c r="HL274" s="55">
        <f t="shared" si="822"/>
        <v>0</v>
      </c>
      <c r="HM274" s="55">
        <f t="shared" si="823"/>
        <v>0.93655906671097688</v>
      </c>
      <c r="HN274" s="56">
        <f t="shared" si="824"/>
        <v>0</v>
      </c>
      <c r="HQ274" s="57">
        <f t="shared" si="825"/>
        <v>0</v>
      </c>
      <c r="HR274" s="58">
        <f t="shared" si="972"/>
        <v>0</v>
      </c>
      <c r="HS274" s="58">
        <f t="shared" si="826"/>
        <v>0</v>
      </c>
      <c r="HT274" s="58">
        <f t="shared" si="973"/>
        <v>0</v>
      </c>
      <c r="HU274" s="58">
        <f t="shared" si="827"/>
        <v>0</v>
      </c>
      <c r="HV274" s="55"/>
      <c r="HW274" s="56"/>
      <c r="HX274" s="260"/>
      <c r="HY274" s="57">
        <f t="shared" si="828"/>
        <v>0</v>
      </c>
      <c r="HZ274" s="58">
        <f t="shared" si="974"/>
        <v>0</v>
      </c>
      <c r="IA274" s="58">
        <f t="shared" si="829"/>
        <v>0</v>
      </c>
      <c r="IB274" s="58">
        <f t="shared" si="975"/>
        <v>0</v>
      </c>
      <c r="IC274" s="58">
        <f t="shared" si="830"/>
        <v>0</v>
      </c>
      <c r="ID274" s="55"/>
      <c r="IE274" s="56"/>
      <c r="IF274" s="260"/>
      <c r="IG274" s="57">
        <f t="shared" si="831"/>
        <v>1.5189090746743057</v>
      </c>
      <c r="IH274" s="58">
        <f t="shared" si="976"/>
        <v>1.7569221266757695</v>
      </c>
      <c r="II274" s="58">
        <f t="shared" si="832"/>
        <v>2.9647403203607059</v>
      </c>
      <c r="IJ274" s="58">
        <f t="shared" si="977"/>
        <v>3.4239785959845794</v>
      </c>
      <c r="IK274" s="58">
        <f t="shared" si="833"/>
        <v>31.267562642662295</v>
      </c>
      <c r="IL274" s="55">
        <f t="shared" si="834"/>
        <v>4.8577789450139797E-2</v>
      </c>
      <c r="IM274" s="56">
        <f t="shared" si="835"/>
        <v>9.4818401876823472E-2</v>
      </c>
      <c r="IN274" s="260">
        <f t="shared" si="836"/>
        <v>1.0222995100575569</v>
      </c>
      <c r="IO274" s="57">
        <f t="shared" si="837"/>
        <v>0</v>
      </c>
      <c r="IP274" s="58">
        <f t="shared" si="978"/>
        <v>0</v>
      </c>
      <c r="IQ274" s="58">
        <f t="shared" si="838"/>
        <v>0</v>
      </c>
      <c r="IR274" s="58">
        <f t="shared" si="979"/>
        <v>0</v>
      </c>
      <c r="IS274" s="58">
        <f t="shared" si="839"/>
        <v>0</v>
      </c>
      <c r="IT274" s="55"/>
      <c r="IU274" s="56"/>
      <c r="IV274" s="260"/>
      <c r="IW274" s="57">
        <f t="shared" si="840"/>
        <v>0</v>
      </c>
      <c r="IX274" s="58">
        <f t="shared" si="980"/>
        <v>0</v>
      </c>
      <c r="IY274" s="58">
        <f t="shared" si="841"/>
        <v>0</v>
      </c>
      <c r="IZ274" s="58">
        <f t="shared" si="981"/>
        <v>0</v>
      </c>
      <c r="JA274" s="58">
        <f t="shared" si="842"/>
        <v>0</v>
      </c>
      <c r="JB274" s="55"/>
      <c r="JC274" s="56"/>
      <c r="JD274" s="260"/>
      <c r="JE274" s="57">
        <f t="shared" si="843"/>
        <v>0</v>
      </c>
      <c r="JF274" s="58">
        <f t="shared" si="982"/>
        <v>0</v>
      </c>
      <c r="JG274" s="58">
        <f t="shared" si="844"/>
        <v>0</v>
      </c>
      <c r="JH274" s="58">
        <f t="shared" si="983"/>
        <v>0</v>
      </c>
      <c r="JI274" s="58">
        <f t="shared" si="845"/>
        <v>0</v>
      </c>
      <c r="JJ274" s="55"/>
      <c r="JK274" s="56"/>
      <c r="JL274" s="260"/>
      <c r="JM274" s="57">
        <f t="shared" si="846"/>
        <v>21.389371175425648</v>
      </c>
      <c r="JN274" s="58">
        <f t="shared" si="984"/>
        <v>24.741085638614848</v>
      </c>
      <c r="JO274" s="58">
        <f t="shared" si="847"/>
        <v>2.0601514304336059</v>
      </c>
      <c r="JP274" s="58">
        <f t="shared" si="985"/>
        <v>2.3792688870077714</v>
      </c>
      <c r="JQ274" s="58">
        <f t="shared" si="848"/>
        <v>29.888582953136687</v>
      </c>
      <c r="JR274" s="55">
        <f t="shared" si="849"/>
        <v>0.71563684397359217</v>
      </c>
      <c r="JS274" s="56">
        <f t="shared" si="850"/>
        <v>6.8927705059279212E-2</v>
      </c>
      <c r="JT274" s="260">
        <f t="shared" si="851"/>
        <v>1.1228171949643442</v>
      </c>
      <c r="JU274" s="57">
        <f t="shared" si="852"/>
        <v>0</v>
      </c>
      <c r="JV274" s="58">
        <f t="shared" si="986"/>
        <v>0</v>
      </c>
      <c r="JW274" s="58">
        <f t="shared" si="853"/>
        <v>0</v>
      </c>
      <c r="JX274" s="58">
        <f t="shared" si="987"/>
        <v>0</v>
      </c>
      <c r="JY274" s="58">
        <f t="shared" si="854"/>
        <v>0</v>
      </c>
      <c r="JZ274" s="55"/>
      <c r="KA274" s="56"/>
      <c r="KB274" s="260"/>
      <c r="KC274" s="57">
        <f t="shared" si="855"/>
        <v>0</v>
      </c>
      <c r="KD274" s="58">
        <f t="shared" si="988"/>
        <v>0</v>
      </c>
      <c r="KE274" s="58">
        <f t="shared" si="856"/>
        <v>0</v>
      </c>
      <c r="KF274" s="58">
        <f t="shared" si="989"/>
        <v>0</v>
      </c>
      <c r="KG274" s="58">
        <f t="shared" si="857"/>
        <v>0</v>
      </c>
      <c r="KH274" s="55"/>
      <c r="KI274" s="56"/>
      <c r="KJ274" s="260"/>
      <c r="KK274" s="57">
        <f t="shared" si="858"/>
        <v>27.5893381036759</v>
      </c>
      <c r="KL274" s="58">
        <f t="shared" si="990"/>
        <v>31.912587384521913</v>
      </c>
      <c r="KM274" s="58">
        <f t="shared" si="859"/>
        <v>1.2129683608601658</v>
      </c>
      <c r="KN274" s="58">
        <f t="shared" si="991"/>
        <v>1.4008571599574056</v>
      </c>
      <c r="KO274" s="58">
        <f t="shared" si="860"/>
        <v>35.868586766919954</v>
      </c>
      <c r="KP274" s="55">
        <f t="shared" si="992"/>
        <v>0.76917828636394314</v>
      </c>
      <c r="KQ274" s="56">
        <f t="shared" si="993"/>
        <v>3.3817010096947396E-2</v>
      </c>
      <c r="KR274" s="260">
        <f t="shared" si="994"/>
        <v>1.1257684923372471</v>
      </c>
      <c r="KS274" s="57">
        <f t="shared" si="861"/>
        <v>0</v>
      </c>
      <c r="KT274" s="58">
        <f t="shared" si="995"/>
        <v>0</v>
      </c>
      <c r="KU274" s="58">
        <f t="shared" si="862"/>
        <v>0</v>
      </c>
      <c r="KV274" s="58">
        <f t="shared" si="996"/>
        <v>0</v>
      </c>
      <c r="KW274" s="58">
        <f t="shared" si="863"/>
        <v>0</v>
      </c>
      <c r="KX274" s="55"/>
      <c r="KY274" s="56"/>
      <c r="KZ274" s="260"/>
      <c r="LA274" s="57">
        <f t="shared" si="864"/>
        <v>11.000804615793573</v>
      </c>
      <c r="LB274" s="58">
        <f t="shared" si="997"/>
        <v>12.724630699088427</v>
      </c>
      <c r="LC274" s="58">
        <f t="shared" si="865"/>
        <v>0.46923173144027386</v>
      </c>
      <c r="LD274" s="58">
        <f t="shared" si="998"/>
        <v>0.54191572664037224</v>
      </c>
      <c r="LE274" s="58">
        <f t="shared" si="866"/>
        <v>30.784302908338201</v>
      </c>
      <c r="LF274" s="55">
        <f t="shared" si="999"/>
        <v>0.35735110353315513</v>
      </c>
      <c r="LG274" s="56">
        <f t="shared" si="1000"/>
        <v>1.5242564784963128E-2</v>
      </c>
      <c r="LH274" s="260">
        <f t="shared" si="1001"/>
        <v>1.0583579912088363</v>
      </c>
      <c r="LI274" s="57">
        <f t="shared" si="867"/>
        <v>0</v>
      </c>
      <c r="LJ274" s="58">
        <f t="shared" si="1002"/>
        <v>0</v>
      </c>
      <c r="LK274" s="58">
        <f t="shared" si="868"/>
        <v>0</v>
      </c>
      <c r="LL274" s="58">
        <f t="shared" si="1003"/>
        <v>0</v>
      </c>
      <c r="LM274" s="58">
        <f t="shared" si="869"/>
        <v>0</v>
      </c>
      <c r="LN274" s="55"/>
      <c r="LO274" s="56"/>
      <c r="LP274" s="260"/>
      <c r="LQ274" s="57">
        <f t="shared" si="870"/>
        <v>4.3436640066666643E-2</v>
      </c>
      <c r="LR274" s="58">
        <f t="shared" si="1004"/>
        <v>5.0243161565113312E-2</v>
      </c>
      <c r="LS274" s="58">
        <f t="shared" si="871"/>
        <v>1.1768208333333328E-3</v>
      </c>
      <c r="LT274" s="58">
        <f t="shared" si="1005"/>
        <v>1.359110380416666E-3</v>
      </c>
      <c r="LU274" s="58">
        <f t="shared" si="872"/>
        <v>0.89416666666666633</v>
      </c>
      <c r="LV274" s="55">
        <f t="shared" si="873"/>
        <v>4.857778945013979E-2</v>
      </c>
      <c r="LW274" s="56">
        <f t="shared" si="874"/>
        <v>1.3161090400745572E-3</v>
      </c>
      <c r="LX274" s="260">
        <f t="shared" si="875"/>
        <v>1.0078160048971445</v>
      </c>
      <c r="LY274" s="57">
        <f t="shared" si="876"/>
        <v>0</v>
      </c>
      <c r="LZ274" s="58">
        <f t="shared" si="1006"/>
        <v>0</v>
      </c>
      <c r="MA274" s="58">
        <f t="shared" si="877"/>
        <v>0</v>
      </c>
      <c r="MB274" s="58">
        <f t="shared" si="1007"/>
        <v>0</v>
      </c>
      <c r="MC274" s="58">
        <f t="shared" si="878"/>
        <v>0</v>
      </c>
      <c r="MD274" s="55"/>
      <c r="ME274" s="56"/>
      <c r="MF274" s="260"/>
      <c r="MG274" s="57">
        <f t="shared" si="879"/>
        <v>0</v>
      </c>
      <c r="MH274" s="58">
        <f t="shared" si="1008"/>
        <v>0</v>
      </c>
      <c r="MI274" s="58">
        <f t="shared" si="880"/>
        <v>0</v>
      </c>
      <c r="MJ274" s="58">
        <f t="shared" si="1009"/>
        <v>0</v>
      </c>
      <c r="MK274" s="58">
        <f t="shared" si="881"/>
        <v>0</v>
      </c>
      <c r="ML274" s="55"/>
      <c r="MM274" s="56"/>
      <c r="MN274" s="260"/>
      <c r="MO274" s="59">
        <v>1.1218183565089792</v>
      </c>
      <c r="MP274" s="60"/>
      <c r="MQ274" s="60">
        <v>0.84950000000000014</v>
      </c>
      <c r="MR274" s="61"/>
      <c r="MS274" s="59">
        <f t="shared" si="882"/>
        <v>1.0830027540576772</v>
      </c>
      <c r="MT274" s="60"/>
      <c r="MU274" s="60">
        <f t="shared" si="1010"/>
        <v>1.1024827153748991</v>
      </c>
      <c r="MV274" s="61"/>
      <c r="MW274" s="66">
        <f t="shared" si="1011"/>
        <v>1.2149323696516816</v>
      </c>
      <c r="MX274" s="67"/>
      <c r="MY274" s="67">
        <f t="shared" si="1012"/>
        <v>0.93655906671097688</v>
      </c>
      <c r="MZ274" s="261"/>
      <c r="NA274" s="59">
        <f t="shared" si="883"/>
        <v>1.0830336263816864</v>
      </c>
      <c r="NB274" s="60"/>
      <c r="NC274" s="60">
        <f t="shared" si="884"/>
        <v>1.1025027432050085</v>
      </c>
      <c r="ND274" s="262"/>
      <c r="NE274" s="62">
        <f t="shared" si="885"/>
        <v>1.2149670027914632</v>
      </c>
      <c r="NF274" s="63"/>
      <c r="NG274" s="63">
        <f t="shared" si="886"/>
        <v>0.93657608035265483</v>
      </c>
      <c r="NH274" s="64"/>
      <c r="NI274" s="238">
        <f t="shared" si="1015"/>
        <v>-3.4633139781581335E-5</v>
      </c>
      <c r="NJ274" s="238">
        <f t="shared" si="1016"/>
        <v>0</v>
      </c>
      <c r="NK274" s="238">
        <f t="shared" si="1017"/>
        <v>-1.701364167794317E-5</v>
      </c>
      <c r="NL274" s="238">
        <f t="shared" si="1018"/>
        <v>0</v>
      </c>
      <c r="NM274" s="239">
        <f t="shared" si="887"/>
        <v>0</v>
      </c>
      <c r="NN274" s="240">
        <f t="shared" si="888"/>
        <v>0</v>
      </c>
      <c r="NO274" s="240">
        <f t="shared" si="1072"/>
        <v>0.27839092243880842</v>
      </c>
      <c r="NP274" s="240">
        <f t="shared" si="889"/>
        <v>0</v>
      </c>
      <c r="NQ274" s="240">
        <f t="shared" si="1073"/>
        <v>0</v>
      </c>
      <c r="NR274" s="240">
        <f t="shared" si="890"/>
        <v>0</v>
      </c>
      <c r="NS274" s="240">
        <f t="shared" si="891"/>
        <v>0.29350441476367961</v>
      </c>
      <c r="NT274" s="240">
        <f t="shared" si="892"/>
        <v>0</v>
      </c>
      <c r="NU274" s="240">
        <f t="shared" si="893"/>
        <v>0</v>
      </c>
      <c r="NV274" s="240">
        <f t="shared" si="894"/>
        <v>0.35146492330768853</v>
      </c>
      <c r="NW274" s="240">
        <f t="shared" si="895"/>
        <v>0</v>
      </c>
      <c r="NX274" s="240">
        <f t="shared" si="896"/>
        <v>0.28374577744308904</v>
      </c>
      <c r="NY274" s="240">
        <f t="shared" si="897"/>
        <v>0</v>
      </c>
      <c r="NZ274" s="240">
        <f t="shared" si="898"/>
        <v>7.8609648381977263E-3</v>
      </c>
      <c r="OA274" s="240">
        <f t="shared" si="899"/>
        <v>0</v>
      </c>
      <c r="OB274" s="241">
        <f t="shared" si="900"/>
        <v>0</v>
      </c>
      <c r="OC274" s="4"/>
      <c r="OD274" s="4"/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136"/>
      <c r="OP274" s="13"/>
      <c r="OQ274" s="13"/>
      <c r="OR274" s="13"/>
      <c r="OS274" s="13"/>
      <c r="OT274" s="13"/>
    </row>
    <row r="275" spans="1:410" ht="15" customHeight="1">
      <c r="A275" s="242">
        <v>256</v>
      </c>
      <c r="B275" s="49" t="s">
        <v>325</v>
      </c>
      <c r="C275" s="50">
        <v>1</v>
      </c>
      <c r="D275" s="51">
        <v>188.8</v>
      </c>
      <c r="E275" s="52">
        <v>188.8</v>
      </c>
      <c r="F275" s="52"/>
      <c r="G275" s="52"/>
      <c r="H275" s="53"/>
      <c r="I275" s="57">
        <v>1.1227851000395965</v>
      </c>
      <c r="J275" s="58"/>
      <c r="K275" s="58">
        <v>0.78889999999999993</v>
      </c>
      <c r="L275" s="243"/>
      <c r="M275" s="1">
        <v>0</v>
      </c>
      <c r="N275" s="2">
        <v>0</v>
      </c>
      <c r="O275" s="2">
        <v>0.33388510003959654</v>
      </c>
      <c r="P275" s="2">
        <v>0</v>
      </c>
      <c r="Q275" s="2">
        <v>0</v>
      </c>
      <c r="R275" s="2">
        <v>0</v>
      </c>
      <c r="S275" s="2">
        <v>0.26129999999999998</v>
      </c>
      <c r="T275" s="2">
        <v>0</v>
      </c>
      <c r="U275" s="2">
        <v>0</v>
      </c>
      <c r="V275" s="2">
        <v>0.2394</v>
      </c>
      <c r="W275" s="2">
        <v>0</v>
      </c>
      <c r="X275" s="2">
        <v>0.28220000000000001</v>
      </c>
      <c r="Y275" s="2">
        <v>0</v>
      </c>
      <c r="Z275" s="2">
        <v>6.0000000000000001E-3</v>
      </c>
      <c r="AA275" s="2">
        <v>0</v>
      </c>
      <c r="AB275" s="3">
        <v>0</v>
      </c>
      <c r="AC275" s="244">
        <v>0</v>
      </c>
      <c r="AD275" s="108">
        <v>0</v>
      </c>
      <c r="AE275" s="108">
        <v>0</v>
      </c>
      <c r="AF275" s="108">
        <f t="shared" si="901"/>
        <v>0</v>
      </c>
      <c r="AG275" s="108">
        <f t="shared" si="902"/>
        <v>0</v>
      </c>
      <c r="AH275" s="108">
        <v>0</v>
      </c>
      <c r="AI275" s="108">
        <v>0</v>
      </c>
      <c r="AJ275" s="108">
        <f t="shared" si="903"/>
        <v>0</v>
      </c>
      <c r="AK275" s="108">
        <f t="shared" si="904"/>
        <v>0</v>
      </c>
      <c r="AL275" s="108">
        <v>0</v>
      </c>
      <c r="AM275" s="245">
        <v>0</v>
      </c>
      <c r="AN275" s="244">
        <v>0</v>
      </c>
      <c r="AO275" s="108">
        <v>0</v>
      </c>
      <c r="AP275" s="108">
        <v>0</v>
      </c>
      <c r="AQ275" s="108">
        <f t="shared" si="905"/>
        <v>0</v>
      </c>
      <c r="AR275" s="108">
        <f t="shared" si="906"/>
        <v>0</v>
      </c>
      <c r="AS275" s="246">
        <v>0</v>
      </c>
      <c r="AT275" s="247">
        <v>0</v>
      </c>
      <c r="AU275" s="108">
        <v>0</v>
      </c>
      <c r="AV275" s="108">
        <f t="shared" si="907"/>
        <v>0</v>
      </c>
      <c r="AW275" s="108">
        <f t="shared" si="908"/>
        <v>0</v>
      </c>
      <c r="AX275" s="108">
        <v>0</v>
      </c>
      <c r="AY275" s="245">
        <v>0</v>
      </c>
      <c r="AZ275" s="248">
        <v>8</v>
      </c>
      <c r="BA275" s="108">
        <v>40.777333333333324</v>
      </c>
      <c r="BB275" s="108">
        <v>4.2524925970111997</v>
      </c>
      <c r="BC275" s="109">
        <v>3.4019940776089599</v>
      </c>
      <c r="BD275" s="109">
        <v>0.85049851940223986</v>
      </c>
      <c r="BE275" s="108">
        <v>1.5946849999999999</v>
      </c>
      <c r="BF275" s="109">
        <v>1.2757480000000001</v>
      </c>
      <c r="BG275" s="109">
        <v>0.3189369999999998</v>
      </c>
      <c r="BH275" s="108">
        <v>3.4035892979151496</v>
      </c>
      <c r="BI275" s="109">
        <f t="shared" si="909"/>
        <v>1.9920119012122037</v>
      </c>
      <c r="BJ275" s="108">
        <f t="shared" si="910"/>
        <v>6.5842434968168578E-2</v>
      </c>
      <c r="BK275" s="108">
        <v>2.5014050114129835</v>
      </c>
      <c r="BL275" s="245">
        <v>63.035406287607181</v>
      </c>
      <c r="BM275" s="244">
        <v>0</v>
      </c>
      <c r="BN275" s="108">
        <v>0</v>
      </c>
      <c r="BO275" s="108">
        <v>0</v>
      </c>
      <c r="BP275" s="108">
        <f t="shared" si="911"/>
        <v>0</v>
      </c>
      <c r="BQ275" s="108">
        <f t="shared" si="912"/>
        <v>0</v>
      </c>
      <c r="BR275" s="108">
        <v>0</v>
      </c>
      <c r="BS275" s="108">
        <v>0</v>
      </c>
      <c r="BT275" s="108">
        <f t="shared" si="913"/>
        <v>0</v>
      </c>
      <c r="BU275" s="108">
        <f t="shared" si="914"/>
        <v>0</v>
      </c>
      <c r="BV275" s="108">
        <v>0</v>
      </c>
      <c r="BW275" s="245">
        <v>0</v>
      </c>
      <c r="BX275" s="107">
        <v>0</v>
      </c>
      <c r="BY275" s="108">
        <v>0</v>
      </c>
      <c r="BZ275" s="109">
        <f t="shared" si="915"/>
        <v>0</v>
      </c>
      <c r="CA275" s="109">
        <f t="shared" si="916"/>
        <v>0</v>
      </c>
      <c r="CB275" s="108">
        <v>0</v>
      </c>
      <c r="CC275" s="110">
        <v>0</v>
      </c>
      <c r="CD275" s="244">
        <v>0</v>
      </c>
      <c r="CE275" s="108">
        <v>0</v>
      </c>
      <c r="CF275" s="109">
        <f t="shared" si="917"/>
        <v>0</v>
      </c>
      <c r="CG275" s="109">
        <f t="shared" si="918"/>
        <v>0</v>
      </c>
      <c r="CH275" s="108">
        <v>0</v>
      </c>
      <c r="CI275" s="245">
        <v>0</v>
      </c>
      <c r="CJ275" s="249">
        <v>17.613007703283905</v>
      </c>
      <c r="CK275" s="250">
        <v>3.8748616947224592</v>
      </c>
      <c r="CL275" s="250">
        <v>3.0021733514872966</v>
      </c>
      <c r="CM275" s="251">
        <v>3.0021733514872966</v>
      </c>
      <c r="CN275" s="252">
        <f t="shared" si="806"/>
        <v>1.4634094001824827</v>
      </c>
      <c r="CO275" s="250">
        <v>11.854487673718342</v>
      </c>
      <c r="CP275" s="252">
        <f t="shared" si="919"/>
        <v>1.1732860630185993</v>
      </c>
      <c r="CQ275" s="250">
        <v>3.7097433726134179</v>
      </c>
      <c r="CR275" s="250">
        <v>2.6531507208944762</v>
      </c>
      <c r="CS275" s="252">
        <f t="shared" si="920"/>
        <v>5.1325200695703649E-2</v>
      </c>
      <c r="CT275" s="252">
        <f t="shared" si="921"/>
        <v>1.5528042161164683</v>
      </c>
      <c r="CU275" s="250">
        <f t="shared" si="807"/>
        <v>38.99768114410648</v>
      </c>
      <c r="CV275" s="245">
        <f t="shared" si="922"/>
        <v>49.137078241574166</v>
      </c>
      <c r="CW275" s="244">
        <v>0</v>
      </c>
      <c r="CX275" s="108">
        <v>0</v>
      </c>
      <c r="CY275" s="108">
        <f t="shared" si="923"/>
        <v>0</v>
      </c>
      <c r="CZ275" s="108">
        <f t="shared" si="924"/>
        <v>0</v>
      </c>
      <c r="DA275" s="108">
        <v>0</v>
      </c>
      <c r="DB275" s="245">
        <v>0</v>
      </c>
      <c r="DC275" s="244">
        <v>0</v>
      </c>
      <c r="DD275" s="108">
        <v>0</v>
      </c>
      <c r="DE275" s="108">
        <f t="shared" si="925"/>
        <v>0</v>
      </c>
      <c r="DF275" s="108">
        <f t="shared" si="926"/>
        <v>0</v>
      </c>
      <c r="DG275" s="108">
        <v>0</v>
      </c>
      <c r="DH275" s="245">
        <v>0</v>
      </c>
      <c r="DI275" s="107">
        <v>17.500049631300001</v>
      </c>
      <c r="DJ275" s="108">
        <v>3.8500109188860003</v>
      </c>
      <c r="DK275" s="108">
        <v>0.29979799258792983</v>
      </c>
      <c r="DL275" s="108">
        <v>11.778460904495359</v>
      </c>
      <c r="DM275" s="108">
        <f t="shared" si="927"/>
        <v>1.1657613895615238</v>
      </c>
      <c r="DN275" s="108">
        <f t="shared" si="928"/>
        <v>3.6859515554527778</v>
      </c>
      <c r="DO275" s="108">
        <v>2.4402673196506579</v>
      </c>
      <c r="DP275" s="108">
        <f t="shared" si="929"/>
        <v>4.720697129864198E-2</v>
      </c>
      <c r="DQ275" s="108">
        <f t="shared" si="930"/>
        <v>1.4282103736373013</v>
      </c>
      <c r="DR275" s="108">
        <v>1.7934293383459974</v>
      </c>
      <c r="DS275" s="110">
        <v>45.194419326319135</v>
      </c>
      <c r="DT275" s="244">
        <v>0</v>
      </c>
      <c r="DU275" s="108">
        <v>0</v>
      </c>
      <c r="DV275" s="108">
        <v>0</v>
      </c>
      <c r="DW275" s="108">
        <f t="shared" si="931"/>
        <v>0</v>
      </c>
      <c r="DX275" s="108">
        <f t="shared" si="932"/>
        <v>0</v>
      </c>
      <c r="DY275" s="108">
        <v>0</v>
      </c>
      <c r="DZ275" s="108">
        <v>0</v>
      </c>
      <c r="EA275" s="108"/>
      <c r="EB275" s="108">
        <v>0</v>
      </c>
      <c r="EC275" s="108">
        <f t="shared" si="933"/>
        <v>0</v>
      </c>
      <c r="ED275" s="108">
        <f t="shared" si="934"/>
        <v>0</v>
      </c>
      <c r="EE275" s="108">
        <v>0</v>
      </c>
      <c r="EF275" s="245">
        <v>0</v>
      </c>
      <c r="EG275" s="249">
        <v>5.0357777777777999</v>
      </c>
      <c r="EH275" s="250">
        <v>1.1078711111111199</v>
      </c>
      <c r="EI275" s="250">
        <v>29.877833333333498</v>
      </c>
      <c r="EJ275" s="250">
        <v>3.3893453406666798</v>
      </c>
      <c r="EK275" s="250">
        <f t="shared" si="935"/>
        <v>0.33545706574714401</v>
      </c>
      <c r="EL275" s="250">
        <v>1.0606617309082307</v>
      </c>
      <c r="EM275" s="250">
        <v>2.8769904120908998</v>
      </c>
      <c r="EN275" s="250">
        <f t="shared" si="936"/>
        <v>5.565537952189846E-2</v>
      </c>
      <c r="EO275" s="250">
        <f t="shared" si="937"/>
        <v>1.6838104245036167</v>
      </c>
      <c r="EP275" s="250">
        <v>42.287817974979994</v>
      </c>
      <c r="EQ275" s="245">
        <v>53.282650648474792</v>
      </c>
      <c r="ER275" s="244">
        <v>0</v>
      </c>
      <c r="ES275" s="108">
        <v>0</v>
      </c>
      <c r="ET275" s="108">
        <v>0</v>
      </c>
      <c r="EU275" s="108">
        <f t="shared" si="938"/>
        <v>0</v>
      </c>
      <c r="EV275" s="108">
        <f t="shared" si="939"/>
        <v>0</v>
      </c>
      <c r="EW275" s="108">
        <v>0</v>
      </c>
      <c r="EX275" s="108">
        <v>0</v>
      </c>
      <c r="EY275" s="108">
        <f t="shared" si="940"/>
        <v>0</v>
      </c>
      <c r="EZ275" s="108">
        <f t="shared" si="941"/>
        <v>0</v>
      </c>
      <c r="FA275" s="108">
        <v>0</v>
      </c>
      <c r="FB275" s="245">
        <v>0</v>
      </c>
      <c r="FC275" s="244">
        <v>0.83333333333333293</v>
      </c>
      <c r="FD275" s="108">
        <v>6.0833333333333302E-2</v>
      </c>
      <c r="FE275" s="108">
        <f t="shared" si="942"/>
        <v>1.1768208333333328E-3</v>
      </c>
      <c r="FF275" s="108">
        <f t="shared" si="943"/>
        <v>3.5603803333333316E-2</v>
      </c>
      <c r="FG275" s="108">
        <v>4.4708333333333301E-2</v>
      </c>
      <c r="FH275" s="245">
        <v>1.1266499999999995</v>
      </c>
      <c r="FI275" s="244">
        <v>0</v>
      </c>
      <c r="FJ275" s="108">
        <v>0</v>
      </c>
      <c r="FK275" s="108">
        <f t="shared" si="944"/>
        <v>0</v>
      </c>
      <c r="FL275" s="108">
        <f t="shared" si="945"/>
        <v>0</v>
      </c>
      <c r="FM275" s="108">
        <v>0</v>
      </c>
      <c r="FN275" s="245">
        <v>0</v>
      </c>
      <c r="FO275" s="244">
        <v>0</v>
      </c>
      <c r="FP275" s="108">
        <v>0</v>
      </c>
      <c r="FQ275" s="108">
        <f t="shared" si="946"/>
        <v>0</v>
      </c>
      <c r="FR275" s="108">
        <f t="shared" si="947"/>
        <v>0</v>
      </c>
      <c r="FS275" s="108">
        <v>0</v>
      </c>
      <c r="FT275" s="110">
        <v>0</v>
      </c>
      <c r="FU275" s="253">
        <f t="shared" si="808"/>
        <v>48.981578837081294</v>
      </c>
      <c r="FV275" s="254">
        <f t="shared" si="809"/>
        <v>33.719164129961818</v>
      </c>
      <c r="FW275" s="254">
        <f t="shared" si="810"/>
        <v>6.1411514777914427</v>
      </c>
      <c r="FX275" s="254">
        <f t="shared" si="811"/>
        <v>40.777333333333324</v>
      </c>
      <c r="FY275" s="254">
        <f t="shared" si="812"/>
        <v>0</v>
      </c>
      <c r="FZ275" s="254">
        <f t="shared" si="813"/>
        <v>0</v>
      </c>
      <c r="GA275" s="254">
        <f t="shared" si="948"/>
        <v>0</v>
      </c>
      <c r="GB275" s="254">
        <f t="shared" si="949"/>
        <v>0</v>
      </c>
      <c r="GC275" s="254">
        <f t="shared" si="950"/>
        <v>0</v>
      </c>
      <c r="GD275" s="254">
        <f t="shared" si="951"/>
        <v>0</v>
      </c>
      <c r="GE275" s="254">
        <f t="shared" si="814"/>
        <v>27.022293918880379</v>
      </c>
      <c r="GF275" s="255">
        <f t="shared" si="815"/>
        <v>10.3167551239488</v>
      </c>
      <c r="GG275" s="255">
        <f t="shared" si="816"/>
        <v>2.6745045183272671</v>
      </c>
      <c r="GH275" s="254">
        <f t="shared" si="817"/>
        <v>11.434831083884516</v>
      </c>
      <c r="GI275" s="255">
        <f t="shared" si="818"/>
        <v>8.1647776769395666</v>
      </c>
      <c r="GJ275" s="256">
        <f t="shared" si="819"/>
        <v>0.22120680731774603</v>
      </c>
      <c r="GK275" s="253">
        <f t="shared" si="952"/>
        <v>168.07635278093275</v>
      </c>
      <c r="GL275" s="257">
        <f t="shared" si="953"/>
        <v>211.77620450397526</v>
      </c>
      <c r="GM275" s="221">
        <f t="shared" si="954"/>
        <v>211.77620450397526</v>
      </c>
      <c r="GN275" s="222">
        <f t="shared" si="955"/>
        <v>85.003520663841769</v>
      </c>
      <c r="GO275" s="222">
        <f t="shared" si="956"/>
        <v>11.386447132329934</v>
      </c>
      <c r="GP275" s="55">
        <f t="shared" si="957"/>
        <v>0.40138371949265039</v>
      </c>
      <c r="GQ275" s="56">
        <f t="shared" si="958"/>
        <v>5.3766414215418612E-2</v>
      </c>
      <c r="GR275" s="258">
        <f t="shared" si="959"/>
        <v>1.0712252464064669</v>
      </c>
      <c r="GS275" s="227">
        <f t="shared" si="820"/>
        <v>211.77620450397526</v>
      </c>
      <c r="GT275" s="222">
        <f t="shared" si="1047"/>
        <v>85.003520663841769</v>
      </c>
      <c r="GU275" s="222">
        <f t="shared" si="1048"/>
        <v>11.386447132329934</v>
      </c>
      <c r="GV275" s="37">
        <f t="shared" si="1013"/>
        <v>0.40138371949265039</v>
      </c>
      <c r="GW275" s="228">
        <f t="shared" si="1014"/>
        <v>5.3766414215418612E-2</v>
      </c>
      <c r="GX275" s="258">
        <f t="shared" si="960"/>
        <v>1.0712252464064669</v>
      </c>
      <c r="GY275" s="221">
        <f t="shared" si="1019"/>
        <v>148.74079821636809</v>
      </c>
      <c r="GZ275" s="222">
        <f t="shared" si="961"/>
        <v>81.941399969298374</v>
      </c>
      <c r="HA275" s="222">
        <f t="shared" si="962"/>
        <v>5.4095306464827528</v>
      </c>
      <c r="HB275" s="55">
        <f t="shared" si="963"/>
        <v>0.55090063353096341</v>
      </c>
      <c r="HC275" s="56">
        <f t="shared" si="964"/>
        <v>3.6368842384546678E-2</v>
      </c>
      <c r="HD275" s="258">
        <f t="shared" si="965"/>
        <v>1.0919596629596684</v>
      </c>
      <c r="HE275" s="221">
        <f t="shared" si="966"/>
        <v>148.74079821636809</v>
      </c>
      <c r="HF275" s="222">
        <f t="shared" si="967"/>
        <v>81.941399969298374</v>
      </c>
      <c r="HG275" s="222">
        <f t="shared" si="968"/>
        <v>5.4095306464827528</v>
      </c>
      <c r="HH275" s="55">
        <f t="shared" si="969"/>
        <v>0.55090063353096341</v>
      </c>
      <c r="HI275" s="56">
        <f t="shared" si="970"/>
        <v>3.6368842384546678E-2</v>
      </c>
      <c r="HJ275" s="259">
        <f t="shared" si="971"/>
        <v>1.0919596629596684</v>
      </c>
      <c r="HK275" s="54">
        <f t="shared" si="821"/>
        <v>1.2027557454514264</v>
      </c>
      <c r="HL275" s="55">
        <f t="shared" si="822"/>
        <v>0</v>
      </c>
      <c r="HM275" s="55">
        <f t="shared" si="823"/>
        <v>0.86144697810888238</v>
      </c>
      <c r="HN275" s="56">
        <f t="shared" si="824"/>
        <v>0</v>
      </c>
      <c r="HQ275" s="57">
        <f t="shared" si="825"/>
        <v>0</v>
      </c>
      <c r="HR275" s="58">
        <f t="shared" si="972"/>
        <v>0</v>
      </c>
      <c r="HS275" s="58">
        <f t="shared" si="826"/>
        <v>0</v>
      </c>
      <c r="HT275" s="58">
        <f t="shared" si="973"/>
        <v>0</v>
      </c>
      <c r="HU275" s="58">
        <f t="shared" si="827"/>
        <v>0</v>
      </c>
      <c r="HV275" s="55"/>
      <c r="HW275" s="56"/>
      <c r="HX275" s="260"/>
      <c r="HY275" s="57">
        <f t="shared" si="828"/>
        <v>0</v>
      </c>
      <c r="HZ275" s="58">
        <f t="shared" si="974"/>
        <v>0</v>
      </c>
      <c r="IA275" s="58">
        <f t="shared" si="829"/>
        <v>0</v>
      </c>
      <c r="IB275" s="58">
        <f t="shared" si="975"/>
        <v>0</v>
      </c>
      <c r="IC275" s="58">
        <f t="shared" si="830"/>
        <v>0</v>
      </c>
      <c r="ID275" s="55"/>
      <c r="IE275" s="56"/>
      <c r="IF275" s="260"/>
      <c r="IG275" s="57">
        <f t="shared" si="831"/>
        <v>2.4302545194788885</v>
      </c>
      <c r="IH275" s="58">
        <f t="shared" si="976"/>
        <v>2.8110754026812304</v>
      </c>
      <c r="II275" s="58">
        <f t="shared" si="832"/>
        <v>4.7435845125771285</v>
      </c>
      <c r="IJ275" s="58">
        <f t="shared" si="977"/>
        <v>5.4783657535753258</v>
      </c>
      <c r="IK275" s="58">
        <f t="shared" si="833"/>
        <v>50.028100228259667</v>
      </c>
      <c r="IL275" s="55">
        <f t="shared" si="834"/>
        <v>4.857778945013979E-2</v>
      </c>
      <c r="IM275" s="56">
        <f t="shared" si="835"/>
        <v>9.4818401876823458E-2</v>
      </c>
      <c r="IN275" s="260">
        <f t="shared" si="836"/>
        <v>1.0222995100575569</v>
      </c>
      <c r="IO275" s="57">
        <f t="shared" si="837"/>
        <v>0</v>
      </c>
      <c r="IP275" s="58">
        <f t="shared" si="978"/>
        <v>0</v>
      </c>
      <c r="IQ275" s="58">
        <f t="shared" si="838"/>
        <v>0</v>
      </c>
      <c r="IR275" s="58">
        <f t="shared" si="979"/>
        <v>0</v>
      </c>
      <c r="IS275" s="58">
        <f t="shared" si="839"/>
        <v>0</v>
      </c>
      <c r="IT275" s="55"/>
      <c r="IU275" s="56"/>
      <c r="IV275" s="260"/>
      <c r="IW275" s="57">
        <f t="shared" si="840"/>
        <v>0</v>
      </c>
      <c r="IX275" s="58">
        <f t="shared" si="980"/>
        <v>0</v>
      </c>
      <c r="IY275" s="58">
        <f t="shared" si="841"/>
        <v>0</v>
      </c>
      <c r="IZ275" s="58">
        <f t="shared" si="981"/>
        <v>0</v>
      </c>
      <c r="JA275" s="58">
        <f t="shared" si="842"/>
        <v>0</v>
      </c>
      <c r="JB275" s="55"/>
      <c r="JC275" s="56"/>
      <c r="JD275" s="260"/>
      <c r="JE275" s="57">
        <f t="shared" si="843"/>
        <v>0</v>
      </c>
      <c r="JF275" s="58">
        <f t="shared" si="982"/>
        <v>0</v>
      </c>
      <c r="JG275" s="58">
        <f t="shared" si="844"/>
        <v>0</v>
      </c>
      <c r="JH275" s="58">
        <f t="shared" si="983"/>
        <v>0</v>
      </c>
      <c r="JI275" s="58">
        <f t="shared" si="845"/>
        <v>0</v>
      </c>
      <c r="JJ275" s="55"/>
      <c r="JK275" s="56"/>
      <c r="JL275" s="260"/>
      <c r="JM275" s="57">
        <f t="shared" si="846"/>
        <v>27.908177456256823</v>
      </c>
      <c r="JN275" s="58">
        <f t="shared" si="984"/>
        <v>32.281388863652268</v>
      </c>
      <c r="JO275" s="58">
        <f t="shared" si="847"/>
        <v>2.6880206638967854</v>
      </c>
      <c r="JP275" s="58">
        <f t="shared" si="985"/>
        <v>3.1043950647343976</v>
      </c>
      <c r="JQ275" s="58">
        <f t="shared" si="848"/>
        <v>38.99768114410648</v>
      </c>
      <c r="JR275" s="55">
        <f t="shared" si="849"/>
        <v>0.71563684397359206</v>
      </c>
      <c r="JS275" s="56">
        <f t="shared" si="850"/>
        <v>6.8927705059279198E-2</v>
      </c>
      <c r="JT275" s="260">
        <f t="shared" si="851"/>
        <v>1.1228171949643442</v>
      </c>
      <c r="JU275" s="57">
        <f t="shared" si="852"/>
        <v>0</v>
      </c>
      <c r="JV275" s="58">
        <f t="shared" si="986"/>
        <v>0</v>
      </c>
      <c r="JW275" s="58">
        <f t="shared" si="853"/>
        <v>0</v>
      </c>
      <c r="JX275" s="58">
        <f t="shared" si="987"/>
        <v>0</v>
      </c>
      <c r="JY275" s="58">
        <f t="shared" si="854"/>
        <v>0</v>
      </c>
      <c r="JZ275" s="55"/>
      <c r="KA275" s="56"/>
      <c r="KB275" s="260"/>
      <c r="KC275" s="57">
        <f t="shared" si="855"/>
        <v>0</v>
      </c>
      <c r="KD275" s="58">
        <f t="shared" si="988"/>
        <v>0</v>
      </c>
      <c r="KE275" s="58">
        <f t="shared" si="856"/>
        <v>0</v>
      </c>
      <c r="KF275" s="58">
        <f t="shared" si="989"/>
        <v>0</v>
      </c>
      <c r="KG275" s="58">
        <f t="shared" si="857"/>
        <v>0</v>
      </c>
      <c r="KH275" s="55"/>
      <c r="KI275" s="56"/>
      <c r="KJ275" s="260"/>
      <c r="KK275" s="57">
        <f t="shared" si="858"/>
        <v>27.5893381036759</v>
      </c>
      <c r="KL275" s="58">
        <f t="shared" si="990"/>
        <v>31.912587384521913</v>
      </c>
      <c r="KM275" s="58">
        <f t="shared" si="859"/>
        <v>1.2129683608601658</v>
      </c>
      <c r="KN275" s="58">
        <f t="shared" si="991"/>
        <v>1.4008571599574056</v>
      </c>
      <c r="KO275" s="58">
        <f t="shared" si="860"/>
        <v>35.868586766919954</v>
      </c>
      <c r="KP275" s="55">
        <f t="shared" si="992"/>
        <v>0.76917828636394314</v>
      </c>
      <c r="KQ275" s="56">
        <f t="shared" si="993"/>
        <v>3.3817010096947396E-2</v>
      </c>
      <c r="KR275" s="260">
        <f t="shared" si="994"/>
        <v>1.1257684923372471</v>
      </c>
      <c r="KS275" s="57">
        <f t="shared" si="861"/>
        <v>0</v>
      </c>
      <c r="KT275" s="58">
        <f t="shared" si="995"/>
        <v>0</v>
      </c>
      <c r="KU275" s="58">
        <f t="shared" si="862"/>
        <v>0</v>
      </c>
      <c r="KV275" s="58">
        <f t="shared" si="996"/>
        <v>0</v>
      </c>
      <c r="KW275" s="58">
        <f t="shared" si="863"/>
        <v>0</v>
      </c>
      <c r="KX275" s="55"/>
      <c r="KY275" s="56"/>
      <c r="KZ275" s="260"/>
      <c r="LA275" s="57">
        <f t="shared" si="864"/>
        <v>9.4919049184913735</v>
      </c>
      <c r="LB275" s="58">
        <f t="shared" si="997"/>
        <v>10.979286419218973</v>
      </c>
      <c r="LC275" s="58">
        <f t="shared" si="865"/>
        <v>0.39111244526904249</v>
      </c>
      <c r="LD275" s="58">
        <f t="shared" si="998"/>
        <v>0.45169576304121717</v>
      </c>
      <c r="LE275" s="58">
        <f t="shared" si="866"/>
        <v>42.287817974979994</v>
      </c>
      <c r="LF275" s="55">
        <f t="shared" si="999"/>
        <v>0.22445955769359754</v>
      </c>
      <c r="LG275" s="56">
        <f t="shared" si="1000"/>
        <v>9.2488206769251614E-3</v>
      </c>
      <c r="LH275" s="260">
        <f t="shared" si="1001"/>
        <v>1.0366054550134425</v>
      </c>
      <c r="LI275" s="57">
        <f t="shared" si="867"/>
        <v>0</v>
      </c>
      <c r="LJ275" s="58">
        <f t="shared" si="1002"/>
        <v>0</v>
      </c>
      <c r="LK275" s="58">
        <f t="shared" si="868"/>
        <v>0</v>
      </c>
      <c r="LL275" s="58">
        <f t="shared" si="1003"/>
        <v>0</v>
      </c>
      <c r="LM275" s="58">
        <f t="shared" si="869"/>
        <v>0</v>
      </c>
      <c r="LN275" s="55"/>
      <c r="LO275" s="56"/>
      <c r="LP275" s="260"/>
      <c r="LQ275" s="57">
        <f t="shared" si="870"/>
        <v>4.3436640066666643E-2</v>
      </c>
      <c r="LR275" s="58">
        <f t="shared" si="1004"/>
        <v>5.0243161565113312E-2</v>
      </c>
      <c r="LS275" s="58">
        <f t="shared" si="871"/>
        <v>1.1768208333333328E-3</v>
      </c>
      <c r="LT275" s="58">
        <f t="shared" si="1005"/>
        <v>1.359110380416666E-3</v>
      </c>
      <c r="LU275" s="58">
        <f t="shared" si="872"/>
        <v>0.89416666666666633</v>
      </c>
      <c r="LV275" s="55">
        <f t="shared" si="873"/>
        <v>4.857778945013979E-2</v>
      </c>
      <c r="LW275" s="56">
        <f t="shared" si="874"/>
        <v>1.3161090400745572E-3</v>
      </c>
      <c r="LX275" s="260">
        <f t="shared" si="875"/>
        <v>1.0078160048971445</v>
      </c>
      <c r="LY275" s="57">
        <f t="shared" si="876"/>
        <v>0</v>
      </c>
      <c r="LZ275" s="58">
        <f t="shared" si="1006"/>
        <v>0</v>
      </c>
      <c r="MA275" s="58">
        <f t="shared" si="877"/>
        <v>0</v>
      </c>
      <c r="MB275" s="58">
        <f t="shared" si="1007"/>
        <v>0</v>
      </c>
      <c r="MC275" s="58">
        <f t="shared" si="878"/>
        <v>0</v>
      </c>
      <c r="MD275" s="55"/>
      <c r="ME275" s="56"/>
      <c r="MF275" s="260"/>
      <c r="MG275" s="57">
        <f t="shared" si="879"/>
        <v>0</v>
      </c>
      <c r="MH275" s="58">
        <f t="shared" si="1008"/>
        <v>0</v>
      </c>
      <c r="MI275" s="58">
        <f t="shared" si="880"/>
        <v>0</v>
      </c>
      <c r="MJ275" s="58">
        <f t="shared" si="1009"/>
        <v>0</v>
      </c>
      <c r="MK275" s="58">
        <f t="shared" si="881"/>
        <v>0</v>
      </c>
      <c r="ML275" s="55"/>
      <c r="MM275" s="56"/>
      <c r="MN275" s="260"/>
      <c r="MO275" s="59">
        <v>1.1227851000395965</v>
      </c>
      <c r="MP275" s="60"/>
      <c r="MQ275" s="60">
        <v>0.78889999999999993</v>
      </c>
      <c r="MR275" s="61"/>
      <c r="MS275" s="59">
        <f t="shared" si="882"/>
        <v>1.0712252464064669</v>
      </c>
      <c r="MT275" s="60"/>
      <c r="MU275" s="60">
        <f t="shared" si="1010"/>
        <v>1.0919596629596684</v>
      </c>
      <c r="MV275" s="61"/>
      <c r="MW275" s="66">
        <f t="shared" si="1011"/>
        <v>1.2027557454514264</v>
      </c>
      <c r="MX275" s="67"/>
      <c r="MY275" s="67">
        <f t="shared" si="1012"/>
        <v>0.86144697810888238</v>
      </c>
      <c r="MZ275" s="261"/>
      <c r="NA275" s="59">
        <f t="shared" si="883"/>
        <v>1.0712723562928257</v>
      </c>
      <c r="NB275" s="60"/>
      <c r="NC275" s="60">
        <f t="shared" si="884"/>
        <v>1.0919990690124179</v>
      </c>
      <c r="ND275" s="262"/>
      <c r="NE275" s="62">
        <f t="shared" si="885"/>
        <v>1.2028086397298945</v>
      </c>
      <c r="NF275" s="63"/>
      <c r="NG275" s="63">
        <f t="shared" si="886"/>
        <v>0.8614780655438965</v>
      </c>
      <c r="NH275" s="64"/>
      <c r="NI275" s="238">
        <f t="shared" si="1015"/>
        <v>-5.2894278468107458E-5</v>
      </c>
      <c r="NJ275" s="238">
        <f t="shared" si="1016"/>
        <v>0</v>
      </c>
      <c r="NK275" s="238">
        <f t="shared" si="1017"/>
        <v>-3.1087435014121034E-5</v>
      </c>
      <c r="NL275" s="238">
        <f t="shared" si="1018"/>
        <v>0</v>
      </c>
      <c r="NM275" s="239">
        <f t="shared" si="887"/>
        <v>0</v>
      </c>
      <c r="NN275" s="240">
        <f t="shared" si="888"/>
        <v>0</v>
      </c>
      <c r="NO275" s="240">
        <f t="shared" si="1072"/>
        <v>0.34133057418599794</v>
      </c>
      <c r="NP275" s="240">
        <f t="shared" si="889"/>
        <v>0</v>
      </c>
      <c r="NQ275" s="240">
        <f t="shared" si="1073"/>
        <v>0</v>
      </c>
      <c r="NR275" s="240">
        <f t="shared" si="890"/>
        <v>0</v>
      </c>
      <c r="NS275" s="240">
        <f t="shared" si="891"/>
        <v>0.2933921330441831</v>
      </c>
      <c r="NT275" s="240">
        <f t="shared" si="892"/>
        <v>0</v>
      </c>
      <c r="NU275" s="240">
        <f t="shared" si="893"/>
        <v>0</v>
      </c>
      <c r="NV275" s="240">
        <f t="shared" si="894"/>
        <v>0.26950897706553695</v>
      </c>
      <c r="NW275" s="240">
        <f t="shared" si="895"/>
        <v>0</v>
      </c>
      <c r="NX275" s="240">
        <f t="shared" si="896"/>
        <v>0.29253005940479349</v>
      </c>
      <c r="NY275" s="240">
        <f t="shared" si="897"/>
        <v>0</v>
      </c>
      <c r="NZ275" s="240">
        <f t="shared" si="898"/>
        <v>6.0468960293828672E-3</v>
      </c>
      <c r="OA275" s="240">
        <f t="shared" si="899"/>
        <v>0</v>
      </c>
      <c r="OB275" s="241">
        <f t="shared" si="900"/>
        <v>0</v>
      </c>
      <c r="OC275" s="4"/>
      <c r="OD275" s="4"/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136"/>
      <c r="OP275" s="13"/>
      <c r="OQ275" s="13"/>
      <c r="OR275" s="13"/>
      <c r="OS275" s="13"/>
      <c r="OT275" s="13"/>
    </row>
    <row r="276" spans="1:410" ht="15" customHeight="1">
      <c r="A276" s="242">
        <v>257</v>
      </c>
      <c r="B276" s="49" t="s">
        <v>326</v>
      </c>
      <c r="C276" s="50">
        <v>1</v>
      </c>
      <c r="D276" s="51">
        <v>67.400000000000006</v>
      </c>
      <c r="E276" s="52">
        <v>67.400000000000006</v>
      </c>
      <c r="F276" s="52"/>
      <c r="G276" s="52"/>
      <c r="H276" s="53"/>
      <c r="I276" s="57">
        <v>1.4090019611953508</v>
      </c>
      <c r="J276" s="58"/>
      <c r="K276" s="58">
        <v>0.9413999999999999</v>
      </c>
      <c r="L276" s="243"/>
      <c r="M276" s="1">
        <v>0</v>
      </c>
      <c r="N276" s="2">
        <v>0</v>
      </c>
      <c r="O276" s="2">
        <v>0.46760196119535091</v>
      </c>
      <c r="P276" s="2">
        <v>0</v>
      </c>
      <c r="Q276" s="2">
        <v>0</v>
      </c>
      <c r="R276" s="2">
        <v>0</v>
      </c>
      <c r="S276" s="2">
        <v>0.26150000000000001</v>
      </c>
      <c r="T276" s="2">
        <v>0</v>
      </c>
      <c r="U276" s="2">
        <v>0</v>
      </c>
      <c r="V276" s="2">
        <v>0.33529999999999999</v>
      </c>
      <c r="W276" s="2">
        <v>0</v>
      </c>
      <c r="X276" s="2">
        <v>0.32790000000000002</v>
      </c>
      <c r="Y276" s="2">
        <v>0</v>
      </c>
      <c r="Z276" s="2">
        <v>1.67E-2</v>
      </c>
      <c r="AA276" s="2">
        <v>0</v>
      </c>
      <c r="AB276" s="3">
        <v>0</v>
      </c>
      <c r="AC276" s="244">
        <v>0</v>
      </c>
      <c r="AD276" s="108">
        <v>0</v>
      </c>
      <c r="AE276" s="108">
        <v>0</v>
      </c>
      <c r="AF276" s="108">
        <f t="shared" si="901"/>
        <v>0</v>
      </c>
      <c r="AG276" s="108">
        <f t="shared" si="902"/>
        <v>0</v>
      </c>
      <c r="AH276" s="108">
        <v>0</v>
      </c>
      <c r="AI276" s="108">
        <v>0</v>
      </c>
      <c r="AJ276" s="108">
        <f t="shared" si="903"/>
        <v>0</v>
      </c>
      <c r="AK276" s="108">
        <f t="shared" si="904"/>
        <v>0</v>
      </c>
      <c r="AL276" s="108">
        <v>0</v>
      </c>
      <c r="AM276" s="245">
        <v>0</v>
      </c>
      <c r="AN276" s="244">
        <v>0</v>
      </c>
      <c r="AO276" s="108">
        <v>0</v>
      </c>
      <c r="AP276" s="108">
        <v>0</v>
      </c>
      <c r="AQ276" s="108">
        <f t="shared" si="905"/>
        <v>0</v>
      </c>
      <c r="AR276" s="108">
        <f t="shared" si="906"/>
        <v>0</v>
      </c>
      <c r="AS276" s="246">
        <v>0</v>
      </c>
      <c r="AT276" s="247">
        <v>0</v>
      </c>
      <c r="AU276" s="108">
        <v>0</v>
      </c>
      <c r="AV276" s="108">
        <f t="shared" si="907"/>
        <v>0</v>
      </c>
      <c r="AW276" s="108">
        <f t="shared" si="908"/>
        <v>0</v>
      </c>
      <c r="AX276" s="108">
        <v>0</v>
      </c>
      <c r="AY276" s="245">
        <v>0</v>
      </c>
      <c r="AZ276" s="248">
        <v>4</v>
      </c>
      <c r="BA276" s="108">
        <v>20.388666666666662</v>
      </c>
      <c r="BB276" s="108">
        <v>2.1262462985055999</v>
      </c>
      <c r="BC276" s="109">
        <v>1.7009970388044799</v>
      </c>
      <c r="BD276" s="109">
        <v>0.42524925970111993</v>
      </c>
      <c r="BE276" s="108">
        <v>0.79734249999999995</v>
      </c>
      <c r="BF276" s="109">
        <v>0.63787400000000005</v>
      </c>
      <c r="BG276" s="109">
        <v>0.1594684999999999</v>
      </c>
      <c r="BH276" s="108">
        <v>1.7017946489575748</v>
      </c>
      <c r="BI276" s="109">
        <f t="shared" si="909"/>
        <v>0.99600595060610186</v>
      </c>
      <c r="BJ276" s="108">
        <f t="shared" si="910"/>
        <v>3.2921217484084289E-2</v>
      </c>
      <c r="BK276" s="108">
        <v>1.2507025057064918</v>
      </c>
      <c r="BL276" s="245">
        <v>31.51770314380359</v>
      </c>
      <c r="BM276" s="244">
        <v>0</v>
      </c>
      <c r="BN276" s="108">
        <v>0</v>
      </c>
      <c r="BO276" s="108">
        <v>0</v>
      </c>
      <c r="BP276" s="108">
        <f t="shared" si="911"/>
        <v>0</v>
      </c>
      <c r="BQ276" s="108">
        <f t="shared" si="912"/>
        <v>0</v>
      </c>
      <c r="BR276" s="108">
        <v>0</v>
      </c>
      <c r="BS276" s="108">
        <v>0</v>
      </c>
      <c r="BT276" s="108">
        <f t="shared" si="913"/>
        <v>0</v>
      </c>
      <c r="BU276" s="108">
        <f t="shared" si="914"/>
        <v>0</v>
      </c>
      <c r="BV276" s="108">
        <v>0</v>
      </c>
      <c r="BW276" s="245">
        <v>0</v>
      </c>
      <c r="BX276" s="107">
        <v>0</v>
      </c>
      <c r="BY276" s="108">
        <v>0</v>
      </c>
      <c r="BZ276" s="109">
        <f t="shared" si="915"/>
        <v>0</v>
      </c>
      <c r="CA276" s="109">
        <f t="shared" si="916"/>
        <v>0</v>
      </c>
      <c r="CB276" s="108">
        <v>0</v>
      </c>
      <c r="CC276" s="110">
        <v>0</v>
      </c>
      <c r="CD276" s="244">
        <v>0</v>
      </c>
      <c r="CE276" s="108">
        <v>0</v>
      </c>
      <c r="CF276" s="109">
        <f t="shared" si="917"/>
        <v>0</v>
      </c>
      <c r="CG276" s="109">
        <f t="shared" si="918"/>
        <v>0</v>
      </c>
      <c r="CH276" s="108">
        <v>0</v>
      </c>
      <c r="CI276" s="245">
        <v>0</v>
      </c>
      <c r="CJ276" s="249">
        <v>6.2876944872952087</v>
      </c>
      <c r="CK276" s="250">
        <v>1.3832927872049459</v>
      </c>
      <c r="CL276" s="250">
        <v>1.0717504443339183</v>
      </c>
      <c r="CM276" s="251">
        <v>1.0717504443339183</v>
      </c>
      <c r="CN276" s="252">
        <f t="shared" ref="CN276:CN339" si="1074">CM276*0.48745</f>
        <v>0.52242475409056843</v>
      </c>
      <c r="CO276" s="250">
        <v>4.2319516377575024</v>
      </c>
      <c r="CP276" s="252">
        <f t="shared" si="919"/>
        <v>0.41885318139541106</v>
      </c>
      <c r="CQ276" s="250">
        <v>1.3243469455198327</v>
      </c>
      <c r="CR276" s="250">
        <v>0.94715232303118491</v>
      </c>
      <c r="CS276" s="252">
        <f t="shared" si="920"/>
        <v>1.8322661689038271E-2</v>
      </c>
      <c r="CT276" s="252">
        <f t="shared" si="921"/>
        <v>0.55433794579581552</v>
      </c>
      <c r="CU276" s="250">
        <f t="shared" ref="CU276:CU339" si="1075">CJ276+CK276+CL276+CO276+CR276</f>
        <v>13.92184167962276</v>
      </c>
      <c r="CV276" s="245">
        <f t="shared" si="922"/>
        <v>17.541520516324677</v>
      </c>
      <c r="CW276" s="244">
        <v>0</v>
      </c>
      <c r="CX276" s="108">
        <v>0</v>
      </c>
      <c r="CY276" s="108">
        <f t="shared" si="923"/>
        <v>0</v>
      </c>
      <c r="CZ276" s="108">
        <f t="shared" si="924"/>
        <v>0</v>
      </c>
      <c r="DA276" s="108">
        <v>0</v>
      </c>
      <c r="DB276" s="245">
        <v>0</v>
      </c>
      <c r="DC276" s="244">
        <v>0</v>
      </c>
      <c r="DD276" s="108">
        <v>0</v>
      </c>
      <c r="DE276" s="108">
        <f t="shared" si="925"/>
        <v>0</v>
      </c>
      <c r="DF276" s="108">
        <f t="shared" si="926"/>
        <v>0</v>
      </c>
      <c r="DG276" s="108">
        <v>0</v>
      </c>
      <c r="DH276" s="245">
        <v>0</v>
      </c>
      <c r="DI276" s="107">
        <v>8.7435544494239998</v>
      </c>
      <c r="DJ276" s="108">
        <v>1.92358197887328</v>
      </c>
      <c r="DK276" s="108">
        <v>0.14978853277421991</v>
      </c>
      <c r="DL276" s="108">
        <v>5.8848755528481718</v>
      </c>
      <c r="DM276" s="108">
        <f t="shared" si="927"/>
        <v>0.58244967296759498</v>
      </c>
      <c r="DN276" s="108">
        <f t="shared" si="928"/>
        <v>1.8416129555083069</v>
      </c>
      <c r="DO276" s="108">
        <v>1.2192314375161359</v>
      </c>
      <c r="DP276" s="108">
        <f t="shared" si="929"/>
        <v>2.3586032158749652E-2</v>
      </c>
      <c r="DQ276" s="108">
        <f t="shared" si="930"/>
        <v>0.71357714497219382</v>
      </c>
      <c r="DR276" s="108">
        <v>0.89605159757179043</v>
      </c>
      <c r="DS276" s="110">
        <v>22.580500258809117</v>
      </c>
      <c r="DT276" s="244">
        <v>0</v>
      </c>
      <c r="DU276" s="108">
        <v>0</v>
      </c>
      <c r="DV276" s="108">
        <v>0</v>
      </c>
      <c r="DW276" s="108">
        <f t="shared" si="931"/>
        <v>0</v>
      </c>
      <c r="DX276" s="108">
        <f t="shared" si="932"/>
        <v>0</v>
      </c>
      <c r="DY276" s="108">
        <v>0</v>
      </c>
      <c r="DZ276" s="108">
        <v>0</v>
      </c>
      <c r="EA276" s="108"/>
      <c r="EB276" s="108">
        <v>0</v>
      </c>
      <c r="EC276" s="108">
        <f t="shared" si="933"/>
        <v>0</v>
      </c>
      <c r="ED276" s="108">
        <f t="shared" si="934"/>
        <v>0</v>
      </c>
      <c r="EE276" s="108">
        <v>0</v>
      </c>
      <c r="EF276" s="245">
        <v>0</v>
      </c>
      <c r="EG276" s="249">
        <v>3.6665677777777601</v>
      </c>
      <c r="EH276" s="250">
        <v>0.80664491111110703</v>
      </c>
      <c r="EI276" s="250">
        <v>9.4041755555555007</v>
      </c>
      <c r="EJ276" s="250">
        <v>2.46779444253665</v>
      </c>
      <c r="EK276" s="250">
        <f t="shared" si="935"/>
        <v>0.24424748715562242</v>
      </c>
      <c r="EL276" s="250">
        <v>0.7722715928474192</v>
      </c>
      <c r="EM276" s="250">
        <v>1.1931983361496099</v>
      </c>
      <c r="EN276" s="250">
        <f t="shared" si="936"/>
        <v>2.3082421812814204E-2</v>
      </c>
      <c r="EO276" s="250">
        <f t="shared" si="937"/>
        <v>0.6983408038016099</v>
      </c>
      <c r="EP276" s="250">
        <v>17.538381023130629</v>
      </c>
      <c r="EQ276" s="245">
        <v>22.098360089144592</v>
      </c>
      <c r="ER276" s="244">
        <v>0</v>
      </c>
      <c r="ES276" s="108">
        <v>0</v>
      </c>
      <c r="ET276" s="108">
        <v>0</v>
      </c>
      <c r="EU276" s="108">
        <f t="shared" si="938"/>
        <v>0</v>
      </c>
      <c r="EV276" s="108">
        <f t="shared" si="939"/>
        <v>0</v>
      </c>
      <c r="EW276" s="108">
        <v>0</v>
      </c>
      <c r="EX276" s="108">
        <v>0</v>
      </c>
      <c r="EY276" s="108">
        <f t="shared" si="940"/>
        <v>0</v>
      </c>
      <c r="EZ276" s="108">
        <f t="shared" si="941"/>
        <v>0</v>
      </c>
      <c r="FA276" s="108">
        <v>0</v>
      </c>
      <c r="FB276" s="245">
        <v>0</v>
      </c>
      <c r="FC276" s="244">
        <v>0.83333333333333293</v>
      </c>
      <c r="FD276" s="108">
        <v>6.0833333333333302E-2</v>
      </c>
      <c r="FE276" s="108">
        <f t="shared" si="942"/>
        <v>1.1768208333333328E-3</v>
      </c>
      <c r="FF276" s="108">
        <f t="shared" si="943"/>
        <v>3.5603803333333316E-2</v>
      </c>
      <c r="FG276" s="108">
        <v>4.4708333333333301E-2</v>
      </c>
      <c r="FH276" s="245">
        <v>1.1266499999999995</v>
      </c>
      <c r="FI276" s="244">
        <v>0</v>
      </c>
      <c r="FJ276" s="108">
        <v>0</v>
      </c>
      <c r="FK276" s="108">
        <f t="shared" si="944"/>
        <v>0</v>
      </c>
      <c r="FL276" s="108">
        <f t="shared" si="945"/>
        <v>0</v>
      </c>
      <c r="FM276" s="108">
        <v>0</v>
      </c>
      <c r="FN276" s="245">
        <v>0</v>
      </c>
      <c r="FO276" s="244">
        <v>0</v>
      </c>
      <c r="FP276" s="108">
        <v>0</v>
      </c>
      <c r="FQ276" s="108">
        <f t="shared" si="946"/>
        <v>0</v>
      </c>
      <c r="FR276" s="108">
        <f t="shared" si="947"/>
        <v>0</v>
      </c>
      <c r="FS276" s="108">
        <v>0</v>
      </c>
      <c r="FT276" s="110">
        <v>0</v>
      </c>
      <c r="FU276" s="253">
        <f t="shared" ref="FU276:FU339" si="1076">AC276+AD276+AN276+AO276+BM276+BN276+CJ276+CK276+DI276+DJ276+DT276+DU276+EG276+EH276+ER276+ES276</f>
        <v>22.8113363916863</v>
      </c>
      <c r="FV276" s="254">
        <f t="shared" ref="FV276:FV339" si="1077">AH276+AS276-AT276+BD276+BG276+BR276+CL276-CN276+DK276+DY276+DZ276+EA276+EI276+EW276+FC276</f>
        <v>11.521340871607523</v>
      </c>
      <c r="FW276" s="254">
        <f t="shared" ref="FW276:FW339" si="1078">AT276+BC276+BF276+CN276</f>
        <v>2.8612957928950484</v>
      </c>
      <c r="FX276" s="254">
        <f t="shared" ref="FX276:FX339" si="1079">BA276</f>
        <v>20.388666666666662</v>
      </c>
      <c r="FY276" s="254">
        <f t="shared" ref="FY276:FY339" si="1080">BX276</f>
        <v>0</v>
      </c>
      <c r="FZ276" s="254">
        <f t="shared" ref="FZ276:FZ339" si="1081">CD276</f>
        <v>0</v>
      </c>
      <c r="GA276" s="254">
        <f t="shared" si="948"/>
        <v>0</v>
      </c>
      <c r="GB276" s="254">
        <f t="shared" si="949"/>
        <v>0</v>
      </c>
      <c r="GC276" s="254">
        <f t="shared" si="950"/>
        <v>0</v>
      </c>
      <c r="GD276" s="254">
        <f t="shared" si="951"/>
        <v>0</v>
      </c>
      <c r="GE276" s="254">
        <f t="shared" ref="GE276:GE339" si="1082">AE276+AP276+BO276+CO276+DL276+DV276+EJ276+ET276</f>
        <v>12.584621633142325</v>
      </c>
      <c r="GF276" s="255">
        <f t="shared" ref="GF276:GF339" si="1083">(AG276+AR276+BQ276+CQ276+DN276+DX276+EL276+EV276)*1.22</f>
        <v>4.8046424225281816</v>
      </c>
      <c r="GG276" s="255">
        <f t="shared" ref="GG276:GG339" si="1084">AF276+AQ276+BP276+CP276+DM276+DW276+EK276+EU276</f>
        <v>1.2455503415186284</v>
      </c>
      <c r="GH276" s="254">
        <f t="shared" ref="GH276:GH339" si="1085">AI276+AU276+BH276+BS276+BY276+CE276+CR276+CX276+DD276+DO276+EB276+EM276+EX276+FD276+FJ276+FP276</f>
        <v>5.1222100789878384</v>
      </c>
      <c r="GI276" s="255">
        <f t="shared" ref="GI276:GI339" si="1086">(AK276+AW276+BI276+BU276+BZ276+CF276+CT276+CZ276+DF276+DQ276+ED276+EO276+EZ276+FF276+FL276+FR276)*1.22</f>
        <v>3.6573960911810461</v>
      </c>
      <c r="GJ276" s="256">
        <f t="shared" ref="GJ276:GJ339" si="1087">AJ276+AV276+BJ276+BT276+CA276+CG276+CS276+CY276+DE276+DP276+EC276+EN276+EY276+FE276+FK276+FQ276</f>
        <v>9.9089153978019748E-2</v>
      </c>
      <c r="GK276" s="253">
        <f t="shared" si="952"/>
        <v>75.289471434985686</v>
      </c>
      <c r="GL276" s="257">
        <f t="shared" si="953"/>
        <v>94.864734008081967</v>
      </c>
      <c r="GM276" s="221">
        <f t="shared" si="954"/>
        <v>94.864734008081967</v>
      </c>
      <c r="GN276" s="222">
        <f t="shared" si="955"/>
        <v>39.404452380798368</v>
      </c>
      <c r="GO276" s="222">
        <f t="shared" si="956"/>
        <v>5.2994784633735375</v>
      </c>
      <c r="GP276" s="55">
        <f t="shared" si="957"/>
        <v>0.41537514222557476</v>
      </c>
      <c r="GQ276" s="56">
        <f t="shared" si="958"/>
        <v>5.5863525247665274E-2</v>
      </c>
      <c r="GR276" s="258">
        <f t="shared" si="959"/>
        <v>1.073742544847611</v>
      </c>
      <c r="GS276" s="227">
        <f t="shared" ref="GS276:GS339" si="1088">GL276</f>
        <v>94.864734008081967</v>
      </c>
      <c r="GT276" s="222">
        <f t="shared" si="1047"/>
        <v>39.404452380798368</v>
      </c>
      <c r="GU276" s="222">
        <f t="shared" si="1048"/>
        <v>5.2994784633735375</v>
      </c>
      <c r="GV276" s="37">
        <f t="shared" si="1013"/>
        <v>0.41537514222557476</v>
      </c>
      <c r="GW276" s="228">
        <f t="shared" si="1014"/>
        <v>5.5863525247665274E-2</v>
      </c>
      <c r="GX276" s="258">
        <f t="shared" si="960"/>
        <v>1.073742544847611</v>
      </c>
      <c r="GY276" s="221">
        <f t="shared" si="1019"/>
        <v>63.347030864278381</v>
      </c>
      <c r="GZ276" s="222">
        <f t="shared" si="961"/>
        <v>37.87339203352667</v>
      </c>
      <c r="HA276" s="222">
        <f t="shared" si="962"/>
        <v>2.3110202204499468</v>
      </c>
      <c r="HB276" s="55">
        <f t="shared" si="963"/>
        <v>0.59787162108151171</v>
      </c>
      <c r="HC276" s="56">
        <f t="shared" si="964"/>
        <v>3.6481902765124537E-2</v>
      </c>
      <c r="HD276" s="258">
        <f t="shared" si="965"/>
        <v>1.0993375297617907</v>
      </c>
      <c r="HE276" s="221">
        <f t="shared" si="966"/>
        <v>63.347030864278381</v>
      </c>
      <c r="HF276" s="222">
        <f t="shared" si="967"/>
        <v>37.87339203352667</v>
      </c>
      <c r="HG276" s="222">
        <f t="shared" si="968"/>
        <v>2.3110202204499468</v>
      </c>
      <c r="HH276" s="55">
        <f t="shared" si="969"/>
        <v>0.59787162108151171</v>
      </c>
      <c r="HI276" s="56">
        <f t="shared" si="970"/>
        <v>3.6481902765124537E-2</v>
      </c>
      <c r="HJ276" s="259">
        <f t="shared" si="971"/>
        <v>1.0993375297617907</v>
      </c>
      <c r="HK276" s="54">
        <f t="shared" ref="HK276:HK339" si="1089">I276*GR276</f>
        <v>1.5129053515091708</v>
      </c>
      <c r="HL276" s="55">
        <f t="shared" ref="HL276:HL339" si="1090">J276*GX276</f>
        <v>0</v>
      </c>
      <c r="HM276" s="55">
        <f t="shared" ref="HM276:HM339" si="1091">K276*HD276</f>
        <v>1.0349163505177497</v>
      </c>
      <c r="HN276" s="56">
        <f t="shared" ref="HN276:HN339" si="1092">L276*HJ276</f>
        <v>0</v>
      </c>
      <c r="HQ276" s="57">
        <f t="shared" ref="HQ276:HQ339" si="1093">AC276+AD276+AG276*1.22+AK276*1.22</f>
        <v>0</v>
      </c>
      <c r="HR276" s="58">
        <f t="shared" si="972"/>
        <v>0</v>
      </c>
      <c r="HS276" s="58">
        <f t="shared" ref="HS276:HS339" si="1094">AF276+AJ276</f>
        <v>0</v>
      </c>
      <c r="HT276" s="58">
        <f t="shared" si="973"/>
        <v>0</v>
      </c>
      <c r="HU276" s="58">
        <f t="shared" ref="HU276:HU339" si="1095">AM276/1.05/1.2</f>
        <v>0</v>
      </c>
      <c r="HV276" s="55"/>
      <c r="HW276" s="56"/>
      <c r="HX276" s="260"/>
      <c r="HY276" s="57">
        <f t="shared" ref="HY276:HY339" si="1096">AN276+AO276+AR276*1.22+AW276*1.22</f>
        <v>0</v>
      </c>
      <c r="HZ276" s="58">
        <f t="shared" si="974"/>
        <v>0</v>
      </c>
      <c r="IA276" s="58">
        <f t="shared" ref="IA276:IA339" si="1097">AQ276+AT276+AV276</f>
        <v>0</v>
      </c>
      <c r="IB276" s="58">
        <f t="shared" si="975"/>
        <v>0</v>
      </c>
      <c r="IC276" s="58">
        <f t="shared" ref="IC276:IC339" si="1098">AY276/1.05/1.2</f>
        <v>0</v>
      </c>
      <c r="ID276" s="55"/>
      <c r="IE276" s="56"/>
      <c r="IF276" s="260"/>
      <c r="IG276" s="57">
        <f t="shared" ref="IG276:IG339" si="1099">BI276*1.22</f>
        <v>1.2151272597394442</v>
      </c>
      <c r="IH276" s="58">
        <f t="shared" si="976"/>
        <v>1.4055377013406152</v>
      </c>
      <c r="II276" s="58">
        <f t="shared" ref="II276:II339" si="1100">BC276+BF276+BJ276</f>
        <v>2.3717922562885643</v>
      </c>
      <c r="IJ276" s="58">
        <f t="shared" si="977"/>
        <v>2.7391828767876629</v>
      </c>
      <c r="IK276" s="58">
        <f t="shared" ref="IK276:IK339" si="1101">BL276/1.05/1.2</f>
        <v>25.014050114129834</v>
      </c>
      <c r="IL276" s="55">
        <f t="shared" ref="IL276:IL339" si="1102">IG276/IK276</f>
        <v>4.857778945013979E-2</v>
      </c>
      <c r="IM276" s="56">
        <f t="shared" ref="IM276:IM339" si="1103">II276/IK276</f>
        <v>9.4818401876823458E-2</v>
      </c>
      <c r="IN276" s="260">
        <f t="shared" ref="IN276:IN339" si="1104">1+IL276*(IJ276*$GV$14-IJ276)/IJ276+IM276*(IK276*$GW$14-IK276)/IK276</f>
        <v>1.0222995100575569</v>
      </c>
      <c r="IO276" s="57">
        <f t="shared" ref="IO276:IO339" si="1105">BM276+BN276+BQ276*1.22+BU276*1.22</f>
        <v>0</v>
      </c>
      <c r="IP276" s="58">
        <f t="shared" si="978"/>
        <v>0</v>
      </c>
      <c r="IQ276" s="58">
        <f t="shared" ref="IQ276:IQ339" si="1106">BP276+BT276</f>
        <v>0</v>
      </c>
      <c r="IR276" s="58">
        <f t="shared" si="979"/>
        <v>0</v>
      </c>
      <c r="IS276" s="58">
        <f t="shared" ref="IS276:IS339" si="1107">BW276/1.05/1.2</f>
        <v>0</v>
      </c>
      <c r="IT276" s="55"/>
      <c r="IU276" s="56"/>
      <c r="IV276" s="260"/>
      <c r="IW276" s="57">
        <f t="shared" ref="IW276:IW339" si="1108">BZ276*1.22</f>
        <v>0</v>
      </c>
      <c r="IX276" s="58">
        <f t="shared" si="980"/>
        <v>0</v>
      </c>
      <c r="IY276" s="58">
        <f t="shared" ref="IY276:IY339" si="1109">CA276</f>
        <v>0</v>
      </c>
      <c r="IZ276" s="58">
        <f t="shared" si="981"/>
        <v>0</v>
      </c>
      <c r="JA276" s="58">
        <f t="shared" ref="JA276:JA339" si="1110">CC276/1.05/1.2</f>
        <v>0</v>
      </c>
      <c r="JB276" s="55"/>
      <c r="JC276" s="56"/>
      <c r="JD276" s="260"/>
      <c r="JE276" s="57">
        <f t="shared" ref="JE276:JE339" si="1111">CF276*1.22</f>
        <v>0</v>
      </c>
      <c r="JF276" s="58">
        <f t="shared" si="982"/>
        <v>0</v>
      </c>
      <c r="JG276" s="58">
        <f t="shared" ref="JG276:JG339" si="1112">CG276</f>
        <v>0</v>
      </c>
      <c r="JH276" s="58">
        <f t="shared" si="983"/>
        <v>0</v>
      </c>
      <c r="JI276" s="58">
        <f t="shared" ref="JI276:JI339" si="1113">CI276/1.05/1.2</f>
        <v>0</v>
      </c>
      <c r="JJ276" s="55"/>
      <c r="JK276" s="56"/>
      <c r="JL276" s="260"/>
      <c r="JM276" s="57">
        <f t="shared" ref="JM276:JM339" si="1114">CJ276+CK276+CQ276*1.22+CT276*1.22</f>
        <v>9.9629828419052462</v>
      </c>
      <c r="JN276" s="58">
        <f t="shared" si="984"/>
        <v>11.5241822532318</v>
      </c>
      <c r="JO276" s="58">
        <f t="shared" ref="JO276:JO339" si="1115">CN276+CP276+CS276</f>
        <v>0.95960059717501778</v>
      </c>
      <c r="JP276" s="58">
        <f t="shared" si="985"/>
        <v>1.108242729677428</v>
      </c>
      <c r="JQ276" s="58">
        <f t="shared" ref="JQ276:JQ339" si="1116">CV276/1.05/1.2</f>
        <v>13.921841679622759</v>
      </c>
      <c r="JR276" s="55">
        <f t="shared" ref="JR276:JR339" si="1117">JM276/JQ276</f>
        <v>0.71563684397359228</v>
      </c>
      <c r="JS276" s="56">
        <f t="shared" ref="JS276:JS339" si="1118">JO276/JQ276</f>
        <v>6.8927705059279212E-2</v>
      </c>
      <c r="JT276" s="260">
        <f t="shared" ref="JT276:JT339" si="1119">1+JR276*(JP276*$GV$14-JP276)/JP276+JS276*(JQ276*$GW$14-JQ276)/JQ276</f>
        <v>1.1228171949643442</v>
      </c>
      <c r="JU276" s="57">
        <f t="shared" ref="JU276:JU339" si="1120">CZ276*1.22</f>
        <v>0</v>
      </c>
      <c r="JV276" s="58">
        <f t="shared" si="986"/>
        <v>0</v>
      </c>
      <c r="JW276" s="58">
        <f t="shared" ref="JW276:JW339" si="1121">CY276</f>
        <v>0</v>
      </c>
      <c r="JX276" s="58">
        <f t="shared" si="987"/>
        <v>0</v>
      </c>
      <c r="JY276" s="58">
        <f t="shared" ref="JY276:JY339" si="1122">DB276/1.05/1.2</f>
        <v>0</v>
      </c>
      <c r="JZ276" s="55"/>
      <c r="KA276" s="56"/>
      <c r="KB276" s="260"/>
      <c r="KC276" s="57">
        <f t="shared" ref="KC276:KC339" si="1123">DF276*1.22</f>
        <v>0</v>
      </c>
      <c r="KD276" s="58">
        <f t="shared" si="988"/>
        <v>0</v>
      </c>
      <c r="KE276" s="58">
        <f t="shared" ref="KE276:KE339" si="1124">DE276</f>
        <v>0</v>
      </c>
      <c r="KF276" s="58">
        <f t="shared" si="989"/>
        <v>0</v>
      </c>
      <c r="KG276" s="58">
        <f t="shared" ref="KG276:KG339" si="1125">DH276/1.05/1.2</f>
        <v>0</v>
      </c>
      <c r="KH276" s="55"/>
      <c r="KI276" s="56"/>
      <c r="KJ276" s="260"/>
      <c r="KK276" s="57">
        <f t="shared" ref="KK276:KK339" si="1126">DI276+DJ276+DN276*1.22+DQ276*1.22</f>
        <v>13.78446835088349</v>
      </c>
      <c r="KL276" s="58">
        <f t="shared" si="990"/>
        <v>15.944494541466934</v>
      </c>
      <c r="KM276" s="58">
        <f t="shared" ref="KM276:KM339" si="1127">DM276+DP276</f>
        <v>0.60603570512634464</v>
      </c>
      <c r="KN276" s="58">
        <f t="shared" si="991"/>
        <v>0.69991063585041546</v>
      </c>
      <c r="KO276" s="58">
        <f t="shared" ref="KO276:KO339" si="1128">DS276/1.05/1.2</f>
        <v>17.921031951435808</v>
      </c>
      <c r="KP276" s="55">
        <f t="shared" si="992"/>
        <v>0.76917826988077531</v>
      </c>
      <c r="KQ276" s="56">
        <f t="shared" si="993"/>
        <v>3.3817009353514928E-2</v>
      </c>
      <c r="KR276" s="260">
        <f t="shared" si="994"/>
        <v>1.1257684896391771</v>
      </c>
      <c r="KS276" s="57">
        <f t="shared" ref="KS276:KS339" si="1129">DT276+DU276+DX276*1.22+ED276*1.22</f>
        <v>0</v>
      </c>
      <c r="KT276" s="58">
        <f t="shared" si="995"/>
        <v>0</v>
      </c>
      <c r="KU276" s="58">
        <f t="shared" ref="KU276:KU339" si="1130">DW276+EC276</f>
        <v>0</v>
      </c>
      <c r="KV276" s="58">
        <f t="shared" si="996"/>
        <v>0</v>
      </c>
      <c r="KW276" s="58">
        <f t="shared" ref="KW276:KW339" si="1131">EF276/1.05/1.2</f>
        <v>0</v>
      </c>
      <c r="KX276" s="55"/>
      <c r="KY276" s="56"/>
      <c r="KZ276" s="260"/>
      <c r="LA276" s="57">
        <f t="shared" ref="LA276:LA339" si="1132">EG276+EH276+EL276*1.22+EO276*1.22</f>
        <v>6.2673598128006827</v>
      </c>
      <c r="LB276" s="58">
        <f t="shared" si="997"/>
        <v>7.2494550954665504</v>
      </c>
      <c r="LC276" s="58">
        <f t="shared" ref="LC276:LC339" si="1133">EK276+EN276</f>
        <v>0.26732990896843661</v>
      </c>
      <c r="LD276" s="58">
        <f t="shared" si="998"/>
        <v>0.30873931186764747</v>
      </c>
      <c r="LE276" s="58">
        <f t="shared" ref="LE276:LE339" si="1134">EQ276/1.05/1.2</f>
        <v>17.538381023130626</v>
      </c>
      <c r="LF276" s="55">
        <f t="shared" si="999"/>
        <v>0.35735110353315552</v>
      </c>
      <c r="LG276" s="56">
        <f t="shared" si="1000"/>
        <v>1.5242564784963136E-2</v>
      </c>
      <c r="LH276" s="260">
        <f t="shared" si="1001"/>
        <v>1.0583579912088363</v>
      </c>
      <c r="LI276" s="57">
        <f t="shared" ref="LI276:LI339" si="1135">ER276+ES276+EV276*1.22+EZ276*1.22</f>
        <v>0</v>
      </c>
      <c r="LJ276" s="58">
        <f t="shared" si="1002"/>
        <v>0</v>
      </c>
      <c r="LK276" s="58">
        <f t="shared" ref="LK276:LK339" si="1136">EU276+EY276</f>
        <v>0</v>
      </c>
      <c r="LL276" s="58">
        <f t="shared" si="1003"/>
        <v>0</v>
      </c>
      <c r="LM276" s="58">
        <f t="shared" ref="LM276:LM339" si="1137">FB276/1.05/1.2</f>
        <v>0</v>
      </c>
      <c r="LN276" s="55"/>
      <c r="LO276" s="56"/>
      <c r="LP276" s="260"/>
      <c r="LQ276" s="57">
        <f t="shared" ref="LQ276:LQ339" si="1138">FF276*1.22</f>
        <v>4.3436640066666643E-2</v>
      </c>
      <c r="LR276" s="58">
        <f t="shared" si="1004"/>
        <v>5.0243161565113312E-2</v>
      </c>
      <c r="LS276" s="58">
        <f t="shared" ref="LS276:LS339" si="1139">FE276</f>
        <v>1.1768208333333328E-3</v>
      </c>
      <c r="LT276" s="58">
        <f t="shared" si="1005"/>
        <v>1.359110380416666E-3</v>
      </c>
      <c r="LU276" s="58">
        <f t="shared" ref="LU276:LU339" si="1140">FH276/1.05/1.2</f>
        <v>0.89416666666666633</v>
      </c>
      <c r="LV276" s="55">
        <f t="shared" ref="LV276:LV339" si="1141">LQ276/LU276</f>
        <v>4.857778945013979E-2</v>
      </c>
      <c r="LW276" s="56">
        <f t="shared" ref="LW276:LW339" si="1142">LS276/LU276</f>
        <v>1.3161090400745572E-3</v>
      </c>
      <c r="LX276" s="260">
        <f t="shared" ref="LX276:LX339" si="1143">1+LV276*(LT276*$GV$14-LT276)/LT276+LW276*(LU276*$GW$14-LU276)/LU276</f>
        <v>1.0078160048971445</v>
      </c>
      <c r="LY276" s="57">
        <f t="shared" ref="LY276:LY339" si="1144">FL276*1.22</f>
        <v>0</v>
      </c>
      <c r="LZ276" s="58">
        <f t="shared" si="1006"/>
        <v>0</v>
      </c>
      <c r="MA276" s="58">
        <f t="shared" ref="MA276:MA339" si="1145">FK276</f>
        <v>0</v>
      </c>
      <c r="MB276" s="58">
        <f t="shared" si="1007"/>
        <v>0</v>
      </c>
      <c r="MC276" s="58">
        <f t="shared" ref="MC276:MC339" si="1146">FN276/1.05/1.2</f>
        <v>0</v>
      </c>
      <c r="MD276" s="55"/>
      <c r="ME276" s="56"/>
      <c r="MF276" s="260"/>
      <c r="MG276" s="57">
        <f t="shared" ref="MG276:MG339" si="1147">FR276*1.22</f>
        <v>0</v>
      </c>
      <c r="MH276" s="58">
        <f t="shared" si="1008"/>
        <v>0</v>
      </c>
      <c r="MI276" s="58">
        <f t="shared" ref="MI276:MI339" si="1148">FQ276</f>
        <v>0</v>
      </c>
      <c r="MJ276" s="58">
        <f t="shared" si="1009"/>
        <v>0</v>
      </c>
      <c r="MK276" s="58">
        <f t="shared" ref="MK276:MK339" si="1149">FT276/1.05/1.2</f>
        <v>0</v>
      </c>
      <c r="ML276" s="55"/>
      <c r="MM276" s="56"/>
      <c r="MN276" s="260"/>
      <c r="MO276" s="59">
        <v>1.4090019611953508</v>
      </c>
      <c r="MP276" s="60"/>
      <c r="MQ276" s="60">
        <v>0.9413999999999999</v>
      </c>
      <c r="MR276" s="61"/>
      <c r="MS276" s="59">
        <f t="shared" ref="MS276:MS339" si="1150">GR276</f>
        <v>1.073742544847611</v>
      </c>
      <c r="MT276" s="60"/>
      <c r="MU276" s="60">
        <f t="shared" si="1010"/>
        <v>1.0993375297617907</v>
      </c>
      <c r="MV276" s="61"/>
      <c r="MW276" s="66">
        <f t="shared" si="1011"/>
        <v>1.5129053515091708</v>
      </c>
      <c r="MX276" s="67"/>
      <c r="MY276" s="67">
        <f t="shared" si="1012"/>
        <v>1.0349163505177497</v>
      </c>
      <c r="MZ276" s="261"/>
      <c r="NA276" s="59">
        <f t="shared" ref="NA276:NA339" si="1151">NE276/I276</f>
        <v>1.0737971139562841</v>
      </c>
      <c r="NB276" s="60"/>
      <c r="NC276" s="60">
        <f t="shared" ref="NC276:NC339" si="1152">NG276/K276</f>
        <v>1.0993764432317312</v>
      </c>
      <c r="ND276" s="262"/>
      <c r="NE276" s="62">
        <f t="shared" ref="NE276:NE339" si="1153">NM276+NN276+NO276+NP276+NS276+NT276+NU276+NV276+NW276+NX276+NY276+NZ276+OA276</f>
        <v>1.5129822394903119</v>
      </c>
      <c r="NF276" s="63"/>
      <c r="NG276" s="63">
        <f t="shared" ref="NG276:NG339" si="1154">NE276-NM276-NO276</f>
        <v>1.0349529836583518</v>
      </c>
      <c r="NH276" s="64"/>
      <c r="NI276" s="238">
        <f t="shared" si="1015"/>
        <v>-7.688798114102724E-5</v>
      </c>
      <c r="NJ276" s="238">
        <f t="shared" si="1016"/>
        <v>0</v>
      </c>
      <c r="NK276" s="238">
        <f t="shared" si="1017"/>
        <v>-3.6633140602093661E-5</v>
      </c>
      <c r="NL276" s="238">
        <f t="shared" si="1018"/>
        <v>0</v>
      </c>
      <c r="NM276" s="239">
        <f t="shared" ref="NM276:NM339" si="1155">M276*HX276</f>
        <v>0</v>
      </c>
      <c r="NN276" s="240">
        <f t="shared" ref="NN276:NN339" si="1156">N276*IF276</f>
        <v>0</v>
      </c>
      <c r="NO276" s="240">
        <f t="shared" si="1072"/>
        <v>0.47802925583195999</v>
      </c>
      <c r="NP276" s="240">
        <f t="shared" ref="NP276:NP339" si="1157">P276*IV276</f>
        <v>0</v>
      </c>
      <c r="NQ276" s="240">
        <f t="shared" si="1073"/>
        <v>0</v>
      </c>
      <c r="NR276" s="240">
        <f t="shared" ref="NR276:NR339" si="1158">R276*JL276</f>
        <v>0</v>
      </c>
      <c r="NS276" s="240">
        <f t="shared" ref="NS276:NS339" si="1159">S276*JT276</f>
        <v>0.29361669648317601</v>
      </c>
      <c r="NT276" s="240">
        <f t="shared" ref="NT276:NT339" si="1160">T276*KB276</f>
        <v>0</v>
      </c>
      <c r="NU276" s="240">
        <f t="shared" ref="NU276:NU339" si="1161">U276*KJ276</f>
        <v>0</v>
      </c>
      <c r="NV276" s="240">
        <f t="shared" ref="NV276:NV339" si="1162">V276*KR276</f>
        <v>0.37747017457601606</v>
      </c>
      <c r="NW276" s="240">
        <f t="shared" ref="NW276:NW339" si="1163">W276*KZ276</f>
        <v>0</v>
      </c>
      <c r="NX276" s="240">
        <f t="shared" ref="NX276:NX339" si="1164">X276*LH276</f>
        <v>0.34703558531737744</v>
      </c>
      <c r="NY276" s="240">
        <f t="shared" ref="NY276:NY339" si="1165">Y276*LP276</f>
        <v>0</v>
      </c>
      <c r="NZ276" s="240">
        <f t="shared" ref="NZ276:NZ339" si="1166">Z276*LX276</f>
        <v>1.6830527281782314E-2</v>
      </c>
      <c r="OA276" s="240">
        <f t="shared" ref="OA276:OA339" si="1167">AA276*MF276</f>
        <v>0</v>
      </c>
      <c r="OB276" s="241">
        <f t="shared" ref="OB276:OB339" si="1168">AB276*MN276</f>
        <v>0</v>
      </c>
      <c r="OC276" s="4"/>
      <c r="OD276" s="4"/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136"/>
      <c r="OP276" s="13"/>
      <c r="OQ276" s="13"/>
      <c r="OR276" s="13"/>
      <c r="OS276" s="13"/>
      <c r="OT276" s="13"/>
    </row>
    <row r="277" spans="1:410" ht="15" customHeight="1">
      <c r="A277" s="242">
        <v>258</v>
      </c>
      <c r="B277" s="49" t="s">
        <v>327</v>
      </c>
      <c r="C277" s="50">
        <v>1</v>
      </c>
      <c r="D277" s="51">
        <v>84.7</v>
      </c>
      <c r="E277" s="52">
        <v>52</v>
      </c>
      <c r="F277" s="52">
        <v>32.700000000000003</v>
      </c>
      <c r="G277" s="52"/>
      <c r="H277" s="53"/>
      <c r="I277" s="57">
        <v>1.6619779633382248</v>
      </c>
      <c r="J277" s="58"/>
      <c r="K277" s="58">
        <v>0.60130000000000017</v>
      </c>
      <c r="L277" s="243"/>
      <c r="M277" s="1">
        <v>0</v>
      </c>
      <c r="N277" s="2">
        <v>0</v>
      </c>
      <c r="O277" s="2">
        <v>1.0606779633382246</v>
      </c>
      <c r="P277" s="2">
        <v>0</v>
      </c>
      <c r="Q277" s="2">
        <v>0</v>
      </c>
      <c r="R277" s="2">
        <v>0</v>
      </c>
      <c r="S277" s="2">
        <v>0.2535</v>
      </c>
      <c r="T277" s="2">
        <v>0</v>
      </c>
      <c r="U277" s="2">
        <v>0</v>
      </c>
      <c r="V277" s="2">
        <v>0.1333</v>
      </c>
      <c r="W277" s="2">
        <v>0</v>
      </c>
      <c r="X277" s="2">
        <v>0.20119999999999999</v>
      </c>
      <c r="Y277" s="2">
        <v>0</v>
      </c>
      <c r="Z277" s="2">
        <v>1.3299999999999999E-2</v>
      </c>
      <c r="AA277" s="2">
        <v>0</v>
      </c>
      <c r="AB277" s="3">
        <v>0</v>
      </c>
      <c r="AC277" s="244">
        <v>0</v>
      </c>
      <c r="AD277" s="108">
        <v>0</v>
      </c>
      <c r="AE277" s="108">
        <v>0</v>
      </c>
      <c r="AF277" s="108">
        <f t="shared" ref="AF277:AF340" si="1169">AE277*$AF$15</f>
        <v>0</v>
      </c>
      <c r="AG277" s="108">
        <f t="shared" ref="AG277:AG340" si="1170">AE277*$AG$15</f>
        <v>0</v>
      </c>
      <c r="AH277" s="108">
        <v>0</v>
      </c>
      <c r="AI277" s="108">
        <v>0</v>
      </c>
      <c r="AJ277" s="108">
        <f t="shared" ref="AJ277:AJ340" si="1171">AI277*$AJ$15</f>
        <v>0</v>
      </c>
      <c r="AK277" s="108">
        <f t="shared" ref="AK277:AK340" si="1172">AI277*$AK$15</f>
        <v>0</v>
      </c>
      <c r="AL277" s="108">
        <v>0</v>
      </c>
      <c r="AM277" s="245">
        <v>0</v>
      </c>
      <c r="AN277" s="244">
        <v>0</v>
      </c>
      <c r="AO277" s="108">
        <v>0</v>
      </c>
      <c r="AP277" s="108">
        <v>0</v>
      </c>
      <c r="AQ277" s="108">
        <f t="shared" ref="AQ277:AQ340" si="1173">AP277*$AQ$15</f>
        <v>0</v>
      </c>
      <c r="AR277" s="108">
        <f t="shared" ref="AR277:AR340" si="1174">AP277*$AR$15</f>
        <v>0</v>
      </c>
      <c r="AS277" s="246">
        <v>0</v>
      </c>
      <c r="AT277" s="247">
        <v>0</v>
      </c>
      <c r="AU277" s="108">
        <v>0</v>
      </c>
      <c r="AV277" s="108">
        <f t="shared" ref="AV277:AV340" si="1175">AU277*$AV$15</f>
        <v>0</v>
      </c>
      <c r="AW277" s="108">
        <f t="shared" ref="AW277:AW340" si="1176">AU277*$AW$15</f>
        <v>0</v>
      </c>
      <c r="AX277" s="108">
        <v>0</v>
      </c>
      <c r="AY277" s="245">
        <v>0</v>
      </c>
      <c r="AZ277" s="248">
        <v>7</v>
      </c>
      <c r="BA277" s="108">
        <v>35.680166666666658</v>
      </c>
      <c r="BB277" s="108">
        <v>3.7209310223848</v>
      </c>
      <c r="BC277" s="109">
        <v>2.9767448179078402</v>
      </c>
      <c r="BD277" s="109">
        <v>0.74418620447695982</v>
      </c>
      <c r="BE277" s="108">
        <v>1.3953493749999999</v>
      </c>
      <c r="BF277" s="109">
        <v>1.1162794999999999</v>
      </c>
      <c r="BG277" s="109">
        <v>0.27906987500000002</v>
      </c>
      <c r="BH277" s="108">
        <v>2.9781406356757563</v>
      </c>
      <c r="BI277" s="109">
        <f t="shared" ref="BI277:BI340" si="1177">BH277*$BI$15</f>
        <v>1.7430104135606785</v>
      </c>
      <c r="BJ277" s="108">
        <f t="shared" ref="BJ277:BJ340" si="1178">BH277*$BJ$15</f>
        <v>5.761213059714751E-2</v>
      </c>
      <c r="BK277" s="108">
        <v>2.1887293849863609</v>
      </c>
      <c r="BL277" s="245">
        <v>55.155980501656288</v>
      </c>
      <c r="BM277" s="244">
        <v>0</v>
      </c>
      <c r="BN277" s="108">
        <v>0</v>
      </c>
      <c r="BO277" s="108">
        <v>0</v>
      </c>
      <c r="BP277" s="108">
        <f t="shared" ref="BP277:BP340" si="1179">BO277*$BP$15</f>
        <v>0</v>
      </c>
      <c r="BQ277" s="108">
        <f t="shared" ref="BQ277:BQ340" si="1180">BO277*$BQ$15</f>
        <v>0</v>
      </c>
      <c r="BR277" s="108">
        <v>0</v>
      </c>
      <c r="BS277" s="108">
        <v>0</v>
      </c>
      <c r="BT277" s="108">
        <f t="shared" ref="BT277:BT340" si="1181">BS277*$BT$15</f>
        <v>0</v>
      </c>
      <c r="BU277" s="108">
        <f t="shared" ref="BU277:BU340" si="1182">BS277*$BU$15</f>
        <v>0</v>
      </c>
      <c r="BV277" s="108">
        <v>0</v>
      </c>
      <c r="BW277" s="245">
        <v>0</v>
      </c>
      <c r="BX277" s="107">
        <v>0</v>
      </c>
      <c r="BY277" s="108">
        <v>0</v>
      </c>
      <c r="BZ277" s="109">
        <f t="shared" ref="BZ277:BZ340" si="1183">BY277*$BZ$15</f>
        <v>0</v>
      </c>
      <c r="CA277" s="109">
        <f t="shared" ref="CA277:CA340" si="1184">BY277*$CA$15</f>
        <v>0</v>
      </c>
      <c r="CB277" s="108">
        <v>0</v>
      </c>
      <c r="CC277" s="110">
        <v>0</v>
      </c>
      <c r="CD277" s="244">
        <v>0</v>
      </c>
      <c r="CE277" s="108">
        <v>0</v>
      </c>
      <c r="CF277" s="109">
        <f t="shared" ref="CF277:CF340" si="1185">CE277*$CF$15</f>
        <v>0</v>
      </c>
      <c r="CG277" s="109">
        <f t="shared" ref="CG277:CG340" si="1186">CE277*$CG$15</f>
        <v>0</v>
      </c>
      <c r="CH277" s="108">
        <v>0</v>
      </c>
      <c r="CI277" s="245">
        <v>0</v>
      </c>
      <c r="CJ277" s="249">
        <v>7.9015982651914562</v>
      </c>
      <c r="CK277" s="250">
        <v>1.7383516183421204</v>
      </c>
      <c r="CL277" s="250">
        <v>1.3468436592742268</v>
      </c>
      <c r="CM277" s="251">
        <v>1.3468436592742268</v>
      </c>
      <c r="CN277" s="252">
        <f t="shared" si="1074"/>
        <v>0.65651894171322178</v>
      </c>
      <c r="CO277" s="250">
        <v>5.3181944171819051</v>
      </c>
      <c r="CP277" s="252">
        <f t="shared" ref="CP277:CP340" si="1187">CO277*$AQ$15</f>
        <v>0.52636297424616196</v>
      </c>
      <c r="CQ277" s="250">
        <v>1.6642757609129053</v>
      </c>
      <c r="CR277" s="250">
        <v>1.1902641210792488</v>
      </c>
      <c r="CS277" s="252">
        <f t="shared" ref="CS277:CS340" si="1188">CR277*$CG$15</f>
        <v>2.3025659422278071E-2</v>
      </c>
      <c r="CT277" s="252">
        <f t="shared" ref="CT277:CT340" si="1189">CR277*$CF$15</f>
        <v>0.69662350161580977</v>
      </c>
      <c r="CU277" s="250">
        <f t="shared" si="1075"/>
        <v>17.495252081068958</v>
      </c>
      <c r="CV277" s="245">
        <f t="shared" ref="CV277:CV340" si="1190">CU277*1.05*1.2</f>
        <v>22.044017622146885</v>
      </c>
      <c r="CW277" s="244">
        <v>0</v>
      </c>
      <c r="CX277" s="108">
        <v>0</v>
      </c>
      <c r="CY277" s="108">
        <f t="shared" ref="CY277:CY340" si="1191">CX277*$CY$15</f>
        <v>0</v>
      </c>
      <c r="CZ277" s="108">
        <f t="shared" ref="CZ277:CZ340" si="1192">CX277*$CZ$15</f>
        <v>0</v>
      </c>
      <c r="DA277" s="108">
        <v>0</v>
      </c>
      <c r="DB277" s="245">
        <v>0</v>
      </c>
      <c r="DC277" s="244">
        <v>0</v>
      </c>
      <c r="DD277" s="108">
        <v>0</v>
      </c>
      <c r="DE277" s="108">
        <f t="shared" ref="DE277:DE340" si="1193">DD277*$DE$15</f>
        <v>0</v>
      </c>
      <c r="DF277" s="108">
        <f t="shared" ref="DF277:DF340" si="1194">DD277*$DF$15</f>
        <v>0</v>
      </c>
      <c r="DG277" s="108">
        <v>0</v>
      </c>
      <c r="DH277" s="245">
        <v>0</v>
      </c>
      <c r="DI277" s="107">
        <v>4.3760982467520009</v>
      </c>
      <c r="DJ277" s="108">
        <v>0.96274161428544025</v>
      </c>
      <c r="DK277" s="108">
        <v>7.4967908733606634E-2</v>
      </c>
      <c r="DL277" s="108">
        <v>2.9453460532711744</v>
      </c>
      <c r="DM277" s="108">
        <f t="shared" ref="DM277:DM340" si="1195">DL277*$DM$15</f>
        <v>0.29151268027646121</v>
      </c>
      <c r="DN277" s="108">
        <f t="shared" ref="DN277:DN340" si="1196">DL277*$DN$15</f>
        <v>0.92171659391068128</v>
      </c>
      <c r="DO277" s="108">
        <v>0.61021822908208212</v>
      </c>
      <c r="DP277" s="108">
        <f t="shared" ref="DP277:DP340" si="1197">DO277*$DP$15</f>
        <v>1.1804671641592879E-2</v>
      </c>
      <c r="DQ277" s="108">
        <f t="shared" ref="DQ277:DQ340" si="1198">DO277*$DQ$15</f>
        <v>0.35714120249841202</v>
      </c>
      <c r="DR277" s="108">
        <v>0.44846860260621524</v>
      </c>
      <c r="DS277" s="110">
        <v>11.301408785676623</v>
      </c>
      <c r="DT277" s="244">
        <v>0</v>
      </c>
      <c r="DU277" s="108">
        <v>0</v>
      </c>
      <c r="DV277" s="108">
        <v>0</v>
      </c>
      <c r="DW277" s="108">
        <f t="shared" ref="DW277:DW340" si="1199">DV277*$DW$15</f>
        <v>0</v>
      </c>
      <c r="DX277" s="108">
        <f t="shared" ref="DX277:DX340" si="1200">DV277*$DX$15</f>
        <v>0</v>
      </c>
      <c r="DY277" s="108">
        <v>0</v>
      </c>
      <c r="DZ277" s="108">
        <v>0</v>
      </c>
      <c r="EA277" s="108"/>
      <c r="EB277" s="108">
        <v>0</v>
      </c>
      <c r="EC277" s="108">
        <f t="shared" ref="EC277:EC340" si="1201">EB277*$EC$15</f>
        <v>0</v>
      </c>
      <c r="ED277" s="108">
        <f t="shared" ref="ED277:ED340" si="1202">EB277*$ED$15</f>
        <v>0</v>
      </c>
      <c r="EE277" s="108">
        <v>0</v>
      </c>
      <c r="EF277" s="245">
        <v>0</v>
      </c>
      <c r="EG277" s="249">
        <v>2.8281066666666601</v>
      </c>
      <c r="EH277" s="250">
        <v>0.62218346666666502</v>
      </c>
      <c r="EI277" s="250">
        <v>7.25365333333332</v>
      </c>
      <c r="EJ277" s="250">
        <v>1.90346567632</v>
      </c>
      <c r="EK277" s="250">
        <f t="shared" ref="EK277:EK340" si="1203">EJ277*$AF$15</f>
        <v>0.18839361184809569</v>
      </c>
      <c r="EL277" s="250">
        <v>0.59567054874758074</v>
      </c>
      <c r="EM277" s="250">
        <v>0.92034086743802501</v>
      </c>
      <c r="EN277" s="250">
        <f t="shared" ref="EN277:EN340" si="1204">EM277*$EC$15</f>
        <v>1.7803994080588595E-2</v>
      </c>
      <c r="EO277" s="250">
        <f t="shared" ref="EO277:EO340" si="1205">EM277*$ED$15</f>
        <v>0.53864605880371808</v>
      </c>
      <c r="EP277" s="250">
        <v>13.52775001042467</v>
      </c>
      <c r="EQ277" s="245">
        <v>17.044965013135084</v>
      </c>
      <c r="ER277" s="244">
        <v>0</v>
      </c>
      <c r="ES277" s="108">
        <v>0</v>
      </c>
      <c r="ET277" s="108">
        <v>0</v>
      </c>
      <c r="EU277" s="108">
        <f t="shared" ref="EU277:EU340" si="1206">ET277*$EU$15</f>
        <v>0</v>
      </c>
      <c r="EV277" s="108">
        <f t="shared" ref="EV277:EV340" si="1207">ET277*$EV$15</f>
        <v>0</v>
      </c>
      <c r="EW277" s="108">
        <v>0</v>
      </c>
      <c r="EX277" s="108">
        <v>0</v>
      </c>
      <c r="EY277" s="108">
        <f t="shared" ref="EY277:EY340" si="1208">EX277*$EY$15</f>
        <v>0</v>
      </c>
      <c r="EZ277" s="108">
        <f t="shared" ref="EZ277:EZ340" si="1209">EX277*$EZ$15</f>
        <v>0</v>
      </c>
      <c r="FA277" s="108">
        <v>0</v>
      </c>
      <c r="FB277" s="245">
        <v>0</v>
      </c>
      <c r="FC277" s="244">
        <v>0.83333333333333293</v>
      </c>
      <c r="FD277" s="108">
        <v>6.0833333333333302E-2</v>
      </c>
      <c r="FE277" s="108">
        <f t="shared" ref="FE277:FE340" si="1210">FD277*$FE$15</f>
        <v>1.1768208333333328E-3</v>
      </c>
      <c r="FF277" s="108">
        <f t="shared" ref="FF277:FF340" si="1211">FD277*$FF$15</f>
        <v>3.5603803333333316E-2</v>
      </c>
      <c r="FG277" s="108">
        <v>4.4708333333333301E-2</v>
      </c>
      <c r="FH277" s="245">
        <v>1.1266499999999995</v>
      </c>
      <c r="FI277" s="244">
        <v>0</v>
      </c>
      <c r="FJ277" s="108">
        <v>0</v>
      </c>
      <c r="FK277" s="108">
        <f t="shared" ref="FK277:FK340" si="1212">FJ277*$FK$15</f>
        <v>0</v>
      </c>
      <c r="FL277" s="108">
        <f t="shared" ref="FL277:FL340" si="1213">FJ277*$FL$15</f>
        <v>0</v>
      </c>
      <c r="FM277" s="108">
        <v>0</v>
      </c>
      <c r="FN277" s="245">
        <v>0</v>
      </c>
      <c r="FO277" s="244">
        <v>0</v>
      </c>
      <c r="FP277" s="108">
        <v>0</v>
      </c>
      <c r="FQ277" s="108">
        <f t="shared" ref="FQ277:FQ340" si="1214">FP277*$FQ$15</f>
        <v>0</v>
      </c>
      <c r="FR277" s="108">
        <f t="shared" ref="FR277:FR340" si="1215">FP277*$FR$15</f>
        <v>0</v>
      </c>
      <c r="FS277" s="108">
        <v>0</v>
      </c>
      <c r="FT277" s="110">
        <v>0</v>
      </c>
      <c r="FU277" s="253">
        <f t="shared" si="1076"/>
        <v>18.429079877904343</v>
      </c>
      <c r="FV277" s="254">
        <f t="shared" si="1077"/>
        <v>9.8755353724382235</v>
      </c>
      <c r="FW277" s="254">
        <f t="shared" si="1078"/>
        <v>4.7495432596210616</v>
      </c>
      <c r="FX277" s="254">
        <f t="shared" si="1079"/>
        <v>35.680166666666658</v>
      </c>
      <c r="FY277" s="254">
        <f t="shared" si="1080"/>
        <v>0</v>
      </c>
      <c r="FZ277" s="254">
        <f t="shared" si="1081"/>
        <v>0</v>
      </c>
      <c r="GA277" s="254">
        <f t="shared" ref="GA277:GA340" si="1216">CW277</f>
        <v>0</v>
      </c>
      <c r="GB277" s="254">
        <f t="shared" ref="GB277:GB340" si="1217">DC277</f>
        <v>0</v>
      </c>
      <c r="GC277" s="254">
        <f t="shared" ref="GC277:GC340" si="1218">FI277</f>
        <v>0</v>
      </c>
      <c r="GD277" s="254">
        <f t="shared" ref="GD277:GD340" si="1219">FO277</f>
        <v>0</v>
      </c>
      <c r="GE277" s="254">
        <f t="shared" si="1082"/>
        <v>10.16700614677308</v>
      </c>
      <c r="GF277" s="255">
        <f t="shared" si="1083"/>
        <v>3.8816287423568241</v>
      </c>
      <c r="GG277" s="255">
        <f t="shared" si="1084"/>
        <v>1.0062692663707189</v>
      </c>
      <c r="GH277" s="254">
        <f t="shared" si="1085"/>
        <v>5.759797186608445</v>
      </c>
      <c r="GI277" s="255">
        <f t="shared" si="1086"/>
        <v>4.1126504753705815</v>
      </c>
      <c r="GJ277" s="256">
        <f t="shared" si="1087"/>
        <v>0.11142327657494039</v>
      </c>
      <c r="GK277" s="253">
        <f t="shared" ref="GK277:GK340" si="1220">FU277+FV277+FW277+FX277+FY277+FZ277+GA277+GB277+GC277+GD277+GE277+GH277</f>
        <v>84.661128510011793</v>
      </c>
      <c r="GL277" s="257">
        <f t="shared" ref="GL277:GL340" si="1221">GK277*1.05*1.2</f>
        <v>106.67302192261486</v>
      </c>
      <c r="GM277" s="221">
        <f t="shared" ref="GM277:GM340" si="1222">GL277-CC277-CI277-FT277</f>
        <v>106.67302192261486</v>
      </c>
      <c r="GN277" s="222">
        <f t="shared" ref="GN277:GN340" si="1223">GT277-BZ277*1.22*1.05*1.2-CF277*1.22*1.05*1.2-FR277*1.22*1.05*1.2</f>
        <v>33.293432460496007</v>
      </c>
      <c r="GO277" s="222">
        <f t="shared" ref="GO277:GO340" si="1224">GU277-CA277*1.05*1.2-CG277*1.05*1.2-FQ277*1.05*1.2</f>
        <v>7.3927171112340675</v>
      </c>
      <c r="GP277" s="55">
        <f t="shared" ref="GP277:GP340" si="1225">GN277/GM277</f>
        <v>0.31210733379849759</v>
      </c>
      <c r="GQ277" s="56">
        <f t="shared" ref="GQ277:GQ340" si="1226">GO277/GM277</f>
        <v>6.9302593832928611E-2</v>
      </c>
      <c r="GR277" s="258">
        <f t="shared" ref="GR277:GR340" si="1227">1+GP277*(GN277*$GV$14-GN277)/GN277+GQ277*(GO277*$GW$14-GO277)/GO277</f>
        <v>1.0596421909909453</v>
      </c>
      <c r="GS277" s="227">
        <f t="shared" si="1088"/>
        <v>106.67302192261486</v>
      </c>
      <c r="GT277" s="222">
        <f t="shared" si="1047"/>
        <v>33.293432460496007</v>
      </c>
      <c r="GU277" s="222">
        <f t="shared" si="1048"/>
        <v>7.3927171112340675</v>
      </c>
      <c r="GV277" s="37">
        <f t="shared" si="1013"/>
        <v>0.31210733379849759</v>
      </c>
      <c r="GW277" s="228">
        <f t="shared" si="1014"/>
        <v>6.9302593832928611E-2</v>
      </c>
      <c r="GX277" s="258">
        <f t="shared" ref="GX277:GX340" si="1228">1+GV277*(GT277*$GV$14-GT277)/GT277+GW277*(GU277*$GW$14-GU277)/GU277</f>
        <v>1.0596421909909453</v>
      </c>
      <c r="GY277" s="221">
        <f t="shared" si="1019"/>
        <v>51.517041420958577</v>
      </c>
      <c r="GZ277" s="222">
        <f t="shared" ref="GZ277:GZ340" si="1229">GN277-(AC277+AD277+AG277*1.22+AK277*1.22+BI277*1.22)*1.05*1.2</f>
        <v>30.61407685277053</v>
      </c>
      <c r="HA277" s="222">
        <f t="shared" ref="HA277:HA340" si="1230">GO277-(AF277+AJ277+BC277+BF277+BJ277)*1.05*1.2</f>
        <v>2.1629151861177842</v>
      </c>
      <c r="HB277" s="55">
        <f t="shared" ref="HB277:HB340" si="1231">GZ277/GY277</f>
        <v>0.59425145560311365</v>
      </c>
      <c r="HC277" s="56">
        <f t="shared" ref="HC277:HC340" si="1232">HA277/GY277</f>
        <v>4.198446041270238E-2</v>
      </c>
      <c r="HD277" s="258">
        <f t="shared" ref="HD277:HD340" si="1233">1+HB277*(GZ277*$GV$14-GZ277)/GZ277+HC277*(HA277*$GW$14-HA277)/HA277</f>
        <v>1.0996225960109356</v>
      </c>
      <c r="HE277" s="221">
        <f t="shared" ref="HE277:HE340" si="1234">GY277+AM277</f>
        <v>51.517041420958577</v>
      </c>
      <c r="HF277" s="222">
        <f t="shared" ref="HF277:HF340" si="1235">GZ277+(AC277+AD277+AG277*1.22+AK277*1.22)*1.05*1.2</f>
        <v>30.61407685277053</v>
      </c>
      <c r="HG277" s="222">
        <f t="shared" ref="HG277:HG340" si="1236">HA277+(AF277+AJ277)*1.05*1.2</f>
        <v>2.1629151861177842</v>
      </c>
      <c r="HH277" s="55">
        <f t="shared" ref="HH277:HH340" si="1237">HF277/HE277</f>
        <v>0.59425145560311365</v>
      </c>
      <c r="HI277" s="56">
        <f t="shared" ref="HI277:HI340" si="1238">HG277/HE277</f>
        <v>4.198446041270238E-2</v>
      </c>
      <c r="HJ277" s="259">
        <f t="shared" ref="HJ277:HJ340" si="1239">1+HH277*(HF277*$GV$14-HF277)/HF277+HI277*(HG277*$GW$14-HG277)/HG277</f>
        <v>1.0996225960109356</v>
      </c>
      <c r="HK277" s="54">
        <f t="shared" si="1089"/>
        <v>1.7611019704503854</v>
      </c>
      <c r="HL277" s="55">
        <f t="shared" si="1090"/>
        <v>0</v>
      </c>
      <c r="HM277" s="55">
        <f t="shared" si="1091"/>
        <v>0.66120306698137576</v>
      </c>
      <c r="HN277" s="56">
        <f t="shared" si="1092"/>
        <v>0</v>
      </c>
      <c r="HQ277" s="57">
        <f t="shared" si="1093"/>
        <v>0</v>
      </c>
      <c r="HR277" s="58">
        <f t="shared" ref="HR277:HR340" si="1240">HQ277*$HQ$14</f>
        <v>0</v>
      </c>
      <c r="HS277" s="58">
        <f t="shared" si="1094"/>
        <v>0</v>
      </c>
      <c r="HT277" s="58">
        <f t="shared" ref="HT277:HT340" si="1241">HS277*$HS$14</f>
        <v>0</v>
      </c>
      <c r="HU277" s="58">
        <f t="shared" si="1095"/>
        <v>0</v>
      </c>
      <c r="HV277" s="55"/>
      <c r="HW277" s="56"/>
      <c r="HX277" s="260"/>
      <c r="HY277" s="57">
        <f t="shared" si="1096"/>
        <v>0</v>
      </c>
      <c r="HZ277" s="58">
        <f t="shared" ref="HZ277:HZ340" si="1242">HY277*$HQ$14</f>
        <v>0</v>
      </c>
      <c r="IA277" s="58">
        <f t="shared" si="1097"/>
        <v>0</v>
      </c>
      <c r="IB277" s="58">
        <f t="shared" ref="IB277:IB340" si="1243">IA277*$HS$14</f>
        <v>0</v>
      </c>
      <c r="IC277" s="58">
        <f t="shared" si="1098"/>
        <v>0</v>
      </c>
      <c r="ID277" s="55"/>
      <c r="IE277" s="56"/>
      <c r="IF277" s="260"/>
      <c r="IG277" s="57">
        <f t="shared" si="1099"/>
        <v>2.1264727045440277</v>
      </c>
      <c r="IH277" s="58">
        <f t="shared" ref="IH277:IH340" si="1244">IG277*$HQ$14</f>
        <v>2.4596909773460771</v>
      </c>
      <c r="II277" s="58">
        <f t="shared" si="1100"/>
        <v>4.1506364485049874</v>
      </c>
      <c r="IJ277" s="58">
        <f t="shared" ref="IJ277:IJ340" si="1245">II277*$HS$14</f>
        <v>4.7935700343784102</v>
      </c>
      <c r="IK277" s="58">
        <f t="shared" si="1101"/>
        <v>43.774587699727213</v>
      </c>
      <c r="IL277" s="55">
        <f t="shared" si="1102"/>
        <v>4.857778945013979E-2</v>
      </c>
      <c r="IM277" s="56">
        <f t="shared" si="1103"/>
        <v>9.4818401876823444E-2</v>
      </c>
      <c r="IN277" s="260">
        <f t="shared" si="1104"/>
        <v>1.0222995100575569</v>
      </c>
      <c r="IO277" s="57">
        <f t="shared" si="1105"/>
        <v>0</v>
      </c>
      <c r="IP277" s="58">
        <f t="shared" ref="IP277:IP340" si="1246">IO277*$HQ$14</f>
        <v>0</v>
      </c>
      <c r="IQ277" s="58">
        <f t="shared" si="1106"/>
        <v>0</v>
      </c>
      <c r="IR277" s="58">
        <f t="shared" ref="IR277:IR340" si="1247">IQ277*$HS$14</f>
        <v>0</v>
      </c>
      <c r="IS277" s="58">
        <f t="shared" si="1107"/>
        <v>0</v>
      </c>
      <c r="IT277" s="55"/>
      <c r="IU277" s="56"/>
      <c r="IV277" s="260"/>
      <c r="IW277" s="57">
        <f t="shared" si="1108"/>
        <v>0</v>
      </c>
      <c r="IX277" s="58">
        <f t="shared" ref="IX277:IX340" si="1248">IW277*$HQ$14</f>
        <v>0</v>
      </c>
      <c r="IY277" s="58">
        <f t="shared" si="1109"/>
        <v>0</v>
      </c>
      <c r="IZ277" s="58">
        <f t="shared" ref="IZ277:IZ340" si="1249">IY277*$HS$14</f>
        <v>0</v>
      </c>
      <c r="JA277" s="58">
        <f t="shared" si="1110"/>
        <v>0</v>
      </c>
      <c r="JB277" s="55"/>
      <c r="JC277" s="56"/>
      <c r="JD277" s="260"/>
      <c r="JE277" s="57">
        <f t="shared" si="1111"/>
        <v>0</v>
      </c>
      <c r="JF277" s="58">
        <f t="shared" ref="JF277:JF340" si="1250">JE277*$HQ$14</f>
        <v>0</v>
      </c>
      <c r="JG277" s="58">
        <f t="shared" si="1112"/>
        <v>0</v>
      </c>
      <c r="JH277" s="58">
        <f t="shared" ref="JH277:JH340" si="1251">JG277*$HS$14</f>
        <v>0</v>
      </c>
      <c r="JI277" s="58">
        <f t="shared" si="1113"/>
        <v>0</v>
      </c>
      <c r="JJ277" s="55"/>
      <c r="JK277" s="56"/>
      <c r="JL277" s="260"/>
      <c r="JM277" s="57">
        <f t="shared" si="1114"/>
        <v>12.520246983818609</v>
      </c>
      <c r="JN277" s="58">
        <f t="shared" ref="JN277:JN340" si="1252">JM277*$HQ$14</f>
        <v>14.482169686182985</v>
      </c>
      <c r="JO277" s="58">
        <f t="shared" si="1115"/>
        <v>1.2059075753816617</v>
      </c>
      <c r="JP277" s="58">
        <f t="shared" ref="JP277:JP340" si="1253">JO277*$HS$14</f>
        <v>1.3927026588082811</v>
      </c>
      <c r="JQ277" s="58">
        <f t="shared" si="1116"/>
        <v>17.495252081068955</v>
      </c>
      <c r="JR277" s="55">
        <f t="shared" si="1117"/>
        <v>0.71563684397359228</v>
      </c>
      <c r="JS277" s="56">
        <f t="shared" si="1118"/>
        <v>6.8927705059279212E-2</v>
      </c>
      <c r="JT277" s="260">
        <f t="shared" si="1119"/>
        <v>1.1228171949643444</v>
      </c>
      <c r="JU277" s="57">
        <f t="shared" si="1120"/>
        <v>0</v>
      </c>
      <c r="JV277" s="58">
        <f t="shared" ref="JV277:JV340" si="1254">JU277*$HQ$14</f>
        <v>0</v>
      </c>
      <c r="JW277" s="58">
        <f t="shared" si="1121"/>
        <v>0</v>
      </c>
      <c r="JX277" s="58">
        <f t="shared" ref="JX277:JX340" si="1255">JW277*$HS$14</f>
        <v>0</v>
      </c>
      <c r="JY277" s="58">
        <f t="shared" si="1122"/>
        <v>0</v>
      </c>
      <c r="JZ277" s="55"/>
      <c r="KA277" s="56"/>
      <c r="KB277" s="260"/>
      <c r="KC277" s="57">
        <f t="shared" si="1123"/>
        <v>0</v>
      </c>
      <c r="KD277" s="58">
        <f t="shared" ref="KD277:KD340" si="1256">KC277*$HQ$14</f>
        <v>0</v>
      </c>
      <c r="KE277" s="58">
        <f t="shared" si="1124"/>
        <v>0</v>
      </c>
      <c r="KF277" s="58">
        <f t="shared" ref="KF277:KF340" si="1257">KE277*$HS$14</f>
        <v>0</v>
      </c>
      <c r="KG277" s="58">
        <f t="shared" si="1125"/>
        <v>0</v>
      </c>
      <c r="KH277" s="55"/>
      <c r="KI277" s="56"/>
      <c r="KJ277" s="260"/>
      <c r="KK277" s="57">
        <f t="shared" si="1126"/>
        <v>6.8990463726565352</v>
      </c>
      <c r="KL277" s="58">
        <f t="shared" ref="KL277:KL340" si="1258">KK277*$HQ$14</f>
        <v>7.9801269392518144</v>
      </c>
      <c r="KM277" s="58">
        <f t="shared" si="1127"/>
        <v>0.30331735191805409</v>
      </c>
      <c r="KN277" s="58">
        <f t="shared" ref="KN277:KN340" si="1259">KM277*$HS$14</f>
        <v>0.35030120973016066</v>
      </c>
      <c r="KO277" s="58">
        <f t="shared" si="1128"/>
        <v>8.969372052124303</v>
      </c>
      <c r="KP277" s="55">
        <f t="shared" ref="KP277:KP340" si="1260">KK277/KO277</f>
        <v>0.76917830284702793</v>
      </c>
      <c r="KQ277" s="56">
        <f t="shared" ref="KQ277:KQ340" si="1261">KM277/KO277</f>
        <v>3.381701084037611E-2</v>
      </c>
      <c r="KR277" s="260">
        <f t="shared" ref="KR277:KR340" si="1262">1+KP277*(KN277*$GV$14-KN277)/KN277+KQ277*(KO277*$GW$14-KO277)/KO277</f>
        <v>1.1257684950353035</v>
      </c>
      <c r="KS277" s="57">
        <f t="shared" si="1129"/>
        <v>0</v>
      </c>
      <c r="KT277" s="58">
        <f t="shared" ref="KT277:KT340" si="1263">KS277*$HQ$14</f>
        <v>0</v>
      </c>
      <c r="KU277" s="58">
        <f t="shared" si="1130"/>
        <v>0</v>
      </c>
      <c r="KV277" s="58">
        <f t="shared" ref="KV277:KV340" si="1264">KU277*$HS$14</f>
        <v>0</v>
      </c>
      <c r="KW277" s="58">
        <f t="shared" si="1131"/>
        <v>0</v>
      </c>
      <c r="KX277" s="55"/>
      <c r="KY277" s="56"/>
      <c r="KZ277" s="260"/>
      <c r="LA277" s="57">
        <f t="shared" si="1132"/>
        <v>4.834156394545909</v>
      </c>
      <c r="LB277" s="58">
        <f t="shared" ref="LB277:LB340" si="1265">LA277*$HQ$14</f>
        <v>5.591668701571253</v>
      </c>
      <c r="LC277" s="58">
        <f t="shared" si="1133"/>
        <v>0.2061976059286843</v>
      </c>
      <c r="LD277" s="58">
        <f t="shared" ref="LD277:LD340" si="1266">LC277*$HS$14</f>
        <v>0.23813761508703751</v>
      </c>
      <c r="LE277" s="58">
        <f t="shared" si="1134"/>
        <v>13.527750010424668</v>
      </c>
      <c r="LF277" s="55">
        <f t="shared" ref="LF277:LF340" si="1267">LA277/LE277</f>
        <v>0.35735110353315536</v>
      </c>
      <c r="LG277" s="56">
        <f t="shared" ref="LG277:LG340" si="1268">LC277/LE277</f>
        <v>1.5242564784963178E-2</v>
      </c>
      <c r="LH277" s="260">
        <f t="shared" ref="LH277:LH340" si="1269">1+LF277*(LD277*$GV$14-LD277)/LD277+LG277*(LE277*$GW$14-LE277)/LE277</f>
        <v>1.0583579912088363</v>
      </c>
      <c r="LI277" s="57">
        <f t="shared" si="1135"/>
        <v>0</v>
      </c>
      <c r="LJ277" s="58">
        <f t="shared" ref="LJ277:LJ340" si="1270">LI277*$HQ$14</f>
        <v>0</v>
      </c>
      <c r="LK277" s="58">
        <f t="shared" si="1136"/>
        <v>0</v>
      </c>
      <c r="LL277" s="58">
        <f t="shared" ref="LL277:LL340" si="1271">LK277*$HS$14</f>
        <v>0</v>
      </c>
      <c r="LM277" s="58">
        <f t="shared" si="1137"/>
        <v>0</v>
      </c>
      <c r="LN277" s="55"/>
      <c r="LO277" s="56"/>
      <c r="LP277" s="260"/>
      <c r="LQ277" s="57">
        <f t="shared" si="1138"/>
        <v>4.3436640066666643E-2</v>
      </c>
      <c r="LR277" s="58">
        <f t="shared" ref="LR277:LR340" si="1272">LQ277*$HQ$14</f>
        <v>5.0243161565113312E-2</v>
      </c>
      <c r="LS277" s="58">
        <f t="shared" si="1139"/>
        <v>1.1768208333333328E-3</v>
      </c>
      <c r="LT277" s="58">
        <f t="shared" ref="LT277:LT340" si="1273">LS277*$HS$14</f>
        <v>1.359110380416666E-3</v>
      </c>
      <c r="LU277" s="58">
        <f t="shared" si="1140"/>
        <v>0.89416666666666633</v>
      </c>
      <c r="LV277" s="55">
        <f t="shared" si="1141"/>
        <v>4.857778945013979E-2</v>
      </c>
      <c r="LW277" s="56">
        <f t="shared" si="1142"/>
        <v>1.3161090400745572E-3</v>
      </c>
      <c r="LX277" s="260">
        <f t="shared" si="1143"/>
        <v>1.0078160048971445</v>
      </c>
      <c r="LY277" s="57">
        <f t="shared" si="1144"/>
        <v>0</v>
      </c>
      <c r="LZ277" s="58">
        <f t="shared" ref="LZ277:LZ340" si="1274">LY277*$HQ$14</f>
        <v>0</v>
      </c>
      <c r="MA277" s="58">
        <f t="shared" si="1145"/>
        <v>0</v>
      </c>
      <c r="MB277" s="58">
        <f t="shared" ref="MB277:MB340" si="1275">MA277*$HS$14</f>
        <v>0</v>
      </c>
      <c r="MC277" s="58">
        <f t="shared" si="1146"/>
        <v>0</v>
      </c>
      <c r="MD277" s="55"/>
      <c r="ME277" s="56"/>
      <c r="MF277" s="260"/>
      <c r="MG277" s="57">
        <f t="shared" si="1147"/>
        <v>0</v>
      </c>
      <c r="MH277" s="58">
        <f t="shared" ref="MH277:MH340" si="1276">MG277*$HQ$14</f>
        <v>0</v>
      </c>
      <c r="MI277" s="58">
        <f t="shared" si="1148"/>
        <v>0</v>
      </c>
      <c r="MJ277" s="58">
        <f t="shared" ref="MJ277:MJ340" si="1277">MI277*$HS$14</f>
        <v>0</v>
      </c>
      <c r="MK277" s="58">
        <f t="shared" si="1149"/>
        <v>0</v>
      </c>
      <c r="ML277" s="55"/>
      <c r="MM277" s="56"/>
      <c r="MN277" s="260"/>
      <c r="MO277" s="59">
        <v>1.6619779633382248</v>
      </c>
      <c r="MP277" s="60"/>
      <c r="MQ277" s="60">
        <v>0.60130000000000017</v>
      </c>
      <c r="MR277" s="61"/>
      <c r="MS277" s="59">
        <f t="shared" si="1150"/>
        <v>1.0596421909909453</v>
      </c>
      <c r="MT277" s="60"/>
      <c r="MU277" s="60">
        <f t="shared" ref="MU277:MU340" si="1278">HD277</f>
        <v>1.0996225960109356</v>
      </c>
      <c r="MV277" s="61"/>
      <c r="MW277" s="66">
        <f t="shared" ref="MW277:MW340" si="1279">MO277*MS277</f>
        <v>1.7611019704503854</v>
      </c>
      <c r="MX277" s="67"/>
      <c r="MY277" s="67">
        <f t="shared" ref="MY277:MY340" si="1280">MQ277*MU277</f>
        <v>0.66120306698137576</v>
      </c>
      <c r="MZ277" s="261"/>
      <c r="NA277" s="59">
        <f t="shared" si="1151"/>
        <v>1.0598066166410889</v>
      </c>
      <c r="NB277" s="60"/>
      <c r="NC277" s="60">
        <f t="shared" si="1152"/>
        <v>1.0993591884384117</v>
      </c>
      <c r="ND277" s="262"/>
      <c r="NE277" s="62">
        <f t="shared" si="1153"/>
        <v>1.7613752422575315</v>
      </c>
      <c r="NF277" s="63"/>
      <c r="NG277" s="63">
        <f t="shared" si="1154"/>
        <v>0.66104468000801719</v>
      </c>
      <c r="NH277" s="64"/>
      <c r="NI277" s="238">
        <f t="shared" si="1015"/>
        <v>-2.7327180714609156E-4</v>
      </c>
      <c r="NJ277" s="238">
        <f t="shared" si="1016"/>
        <v>0</v>
      </c>
      <c r="NK277" s="238">
        <f t="shared" si="1017"/>
        <v>1.5838697335857077E-4</v>
      </c>
      <c r="NL277" s="238">
        <f t="shared" si="1018"/>
        <v>0</v>
      </c>
      <c r="NM277" s="239">
        <f t="shared" si="1155"/>
        <v>0</v>
      </c>
      <c r="NN277" s="240">
        <f t="shared" si="1156"/>
        <v>0</v>
      </c>
      <c r="NO277" s="240">
        <f>O277*IN277+0.016</f>
        <v>1.1003305622495143</v>
      </c>
      <c r="NP277" s="240">
        <f t="shared" si="1157"/>
        <v>0</v>
      </c>
      <c r="NQ277" s="240">
        <f t="shared" si="1073"/>
        <v>0</v>
      </c>
      <c r="NR277" s="240">
        <f t="shared" si="1158"/>
        <v>0</v>
      </c>
      <c r="NS277" s="240">
        <f t="shared" si="1159"/>
        <v>0.28463415892346133</v>
      </c>
      <c r="NT277" s="240">
        <f t="shared" si="1160"/>
        <v>0</v>
      </c>
      <c r="NU277" s="240">
        <f t="shared" si="1161"/>
        <v>0</v>
      </c>
      <c r="NV277" s="240">
        <f t="shared" si="1162"/>
        <v>0.15006494038820595</v>
      </c>
      <c r="NW277" s="240">
        <f t="shared" si="1163"/>
        <v>0</v>
      </c>
      <c r="NX277" s="240">
        <f t="shared" si="1164"/>
        <v>0.21294162783121787</v>
      </c>
      <c r="NY277" s="240">
        <f t="shared" si="1165"/>
        <v>0</v>
      </c>
      <c r="NZ277" s="240">
        <f t="shared" si="1166"/>
        <v>1.3403952865132022E-2</v>
      </c>
      <c r="OA277" s="240">
        <f t="shared" si="1167"/>
        <v>0</v>
      </c>
      <c r="OB277" s="241">
        <f t="shared" si="1168"/>
        <v>0</v>
      </c>
      <c r="OC277" s="4"/>
      <c r="OD277" s="4"/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136"/>
      <c r="OP277" s="13"/>
      <c r="OQ277" s="13"/>
      <c r="OR277" s="13"/>
      <c r="OS277" s="13"/>
      <c r="OT277" s="13"/>
    </row>
    <row r="278" spans="1:410" ht="15" customHeight="1">
      <c r="A278" s="242">
        <v>259</v>
      </c>
      <c r="B278" s="49" t="s">
        <v>328</v>
      </c>
      <c r="C278" s="50">
        <v>1</v>
      </c>
      <c r="D278" s="51">
        <v>42.3</v>
      </c>
      <c r="E278" s="52">
        <v>42.3</v>
      </c>
      <c r="F278" s="52"/>
      <c r="G278" s="52"/>
      <c r="H278" s="53"/>
      <c r="I278" s="57">
        <v>1.2292551207695712</v>
      </c>
      <c r="J278" s="58"/>
      <c r="K278" s="58">
        <v>0.85670000000000002</v>
      </c>
      <c r="L278" s="243"/>
      <c r="M278" s="1">
        <v>0</v>
      </c>
      <c r="N278" s="2">
        <v>0</v>
      </c>
      <c r="O278" s="2">
        <v>0.37255512076957115</v>
      </c>
      <c r="P278" s="2">
        <v>0</v>
      </c>
      <c r="Q278" s="2">
        <v>0</v>
      </c>
      <c r="R278" s="2">
        <v>0</v>
      </c>
      <c r="S278" s="2">
        <v>0.2616</v>
      </c>
      <c r="T278" s="2">
        <v>0</v>
      </c>
      <c r="U278" s="2">
        <v>0</v>
      </c>
      <c r="V278" s="2">
        <v>0.2671</v>
      </c>
      <c r="W278" s="2">
        <v>0</v>
      </c>
      <c r="X278" s="2">
        <v>0.32800000000000001</v>
      </c>
      <c r="Y278" s="2">
        <v>0</v>
      </c>
      <c r="Z278" s="2">
        <v>0</v>
      </c>
      <c r="AA278" s="2">
        <v>0</v>
      </c>
      <c r="AB278" s="3">
        <v>0</v>
      </c>
      <c r="AC278" s="244">
        <v>0</v>
      </c>
      <c r="AD278" s="108">
        <v>0</v>
      </c>
      <c r="AE278" s="108">
        <v>0</v>
      </c>
      <c r="AF278" s="108">
        <f t="shared" si="1169"/>
        <v>0</v>
      </c>
      <c r="AG278" s="108">
        <f t="shared" si="1170"/>
        <v>0</v>
      </c>
      <c r="AH278" s="108">
        <v>0</v>
      </c>
      <c r="AI278" s="108">
        <v>0</v>
      </c>
      <c r="AJ278" s="108">
        <f t="shared" si="1171"/>
        <v>0</v>
      </c>
      <c r="AK278" s="108">
        <f t="shared" si="1172"/>
        <v>0</v>
      </c>
      <c r="AL278" s="108">
        <v>0</v>
      </c>
      <c r="AM278" s="245">
        <v>0</v>
      </c>
      <c r="AN278" s="244">
        <v>0</v>
      </c>
      <c r="AO278" s="108">
        <v>0</v>
      </c>
      <c r="AP278" s="108">
        <v>0</v>
      </c>
      <c r="AQ278" s="108">
        <f t="shared" si="1173"/>
        <v>0</v>
      </c>
      <c r="AR278" s="108">
        <f t="shared" si="1174"/>
        <v>0</v>
      </c>
      <c r="AS278" s="246">
        <v>0</v>
      </c>
      <c r="AT278" s="247">
        <v>0</v>
      </c>
      <c r="AU278" s="108">
        <v>0</v>
      </c>
      <c r="AV278" s="108">
        <f t="shared" si="1175"/>
        <v>0</v>
      </c>
      <c r="AW278" s="108">
        <f t="shared" si="1176"/>
        <v>0</v>
      </c>
      <c r="AX278" s="108">
        <v>0</v>
      </c>
      <c r="AY278" s="245">
        <v>0</v>
      </c>
      <c r="AZ278" s="248">
        <v>2</v>
      </c>
      <c r="BA278" s="108">
        <v>10.194333333333331</v>
      </c>
      <c r="BB278" s="108">
        <v>1.0631231492527999</v>
      </c>
      <c r="BC278" s="109">
        <v>0.85049851940223997</v>
      </c>
      <c r="BD278" s="109">
        <v>0.21262462985055997</v>
      </c>
      <c r="BE278" s="108">
        <v>0.39867124999999998</v>
      </c>
      <c r="BF278" s="109">
        <v>0.31893700000000003</v>
      </c>
      <c r="BG278" s="109">
        <v>7.9734249999999951E-2</v>
      </c>
      <c r="BH278" s="108">
        <v>0.85089732447878741</v>
      </c>
      <c r="BI278" s="109">
        <f t="shared" si="1177"/>
        <v>0.49800297530305093</v>
      </c>
      <c r="BJ278" s="108">
        <f t="shared" si="1178"/>
        <v>1.6460608742042145E-2</v>
      </c>
      <c r="BK278" s="108">
        <v>0.62535125285324589</v>
      </c>
      <c r="BL278" s="245">
        <v>15.758851571901795</v>
      </c>
      <c r="BM278" s="244">
        <v>0</v>
      </c>
      <c r="BN278" s="108">
        <v>0</v>
      </c>
      <c r="BO278" s="108">
        <v>0</v>
      </c>
      <c r="BP278" s="108">
        <f t="shared" si="1179"/>
        <v>0</v>
      </c>
      <c r="BQ278" s="108">
        <f t="shared" si="1180"/>
        <v>0</v>
      </c>
      <c r="BR278" s="108">
        <v>0</v>
      </c>
      <c r="BS278" s="108">
        <v>0</v>
      </c>
      <c r="BT278" s="108">
        <f t="shared" si="1181"/>
        <v>0</v>
      </c>
      <c r="BU278" s="108">
        <f t="shared" si="1182"/>
        <v>0</v>
      </c>
      <c r="BV278" s="108">
        <v>0</v>
      </c>
      <c r="BW278" s="245">
        <v>0</v>
      </c>
      <c r="BX278" s="107">
        <v>0</v>
      </c>
      <c r="BY278" s="108">
        <v>0</v>
      </c>
      <c r="BZ278" s="109">
        <f t="shared" si="1183"/>
        <v>0</v>
      </c>
      <c r="CA278" s="109">
        <f t="shared" si="1184"/>
        <v>0</v>
      </c>
      <c r="CB278" s="108">
        <v>0</v>
      </c>
      <c r="CC278" s="110">
        <v>0</v>
      </c>
      <c r="CD278" s="244">
        <v>0</v>
      </c>
      <c r="CE278" s="108">
        <v>0</v>
      </c>
      <c r="CF278" s="109">
        <f t="shared" si="1185"/>
        <v>0</v>
      </c>
      <c r="CG278" s="109">
        <f t="shared" si="1186"/>
        <v>0</v>
      </c>
      <c r="CH278" s="108">
        <v>0</v>
      </c>
      <c r="CI278" s="245">
        <v>0</v>
      </c>
      <c r="CJ278" s="249">
        <v>3.9461346708099003</v>
      </c>
      <c r="CK278" s="250">
        <v>0.86814962757817804</v>
      </c>
      <c r="CL278" s="250">
        <v>0.67262676254191012</v>
      </c>
      <c r="CM278" s="251">
        <v>0.67262676254191012</v>
      </c>
      <c r="CN278" s="252">
        <f t="shared" si="1074"/>
        <v>0.32787191540105409</v>
      </c>
      <c r="CO278" s="250">
        <v>2.6559577785926161</v>
      </c>
      <c r="CP278" s="252">
        <f t="shared" si="1187"/>
        <v>0.26287076517842561</v>
      </c>
      <c r="CQ278" s="250">
        <v>0.83115542723277325</v>
      </c>
      <c r="CR278" s="250">
        <v>0.59442942528515008</v>
      </c>
      <c r="CS278" s="252">
        <f t="shared" si="1188"/>
        <v>1.1499237232141229E-2</v>
      </c>
      <c r="CT278" s="252">
        <f t="shared" si="1189"/>
        <v>0.34790052087778922</v>
      </c>
      <c r="CU278" s="250">
        <f t="shared" si="1075"/>
        <v>8.7372982648077553</v>
      </c>
      <c r="CV278" s="245">
        <f t="shared" si="1190"/>
        <v>11.008995813657771</v>
      </c>
      <c r="CW278" s="244">
        <v>0</v>
      </c>
      <c r="CX278" s="108">
        <v>0</v>
      </c>
      <c r="CY278" s="108">
        <f t="shared" si="1191"/>
        <v>0</v>
      </c>
      <c r="CZ278" s="108">
        <f t="shared" si="1192"/>
        <v>0</v>
      </c>
      <c r="DA278" s="108">
        <v>0</v>
      </c>
      <c r="DB278" s="245">
        <v>0</v>
      </c>
      <c r="DC278" s="244">
        <v>0</v>
      </c>
      <c r="DD278" s="108">
        <v>0</v>
      </c>
      <c r="DE278" s="108">
        <f t="shared" si="1193"/>
        <v>0</v>
      </c>
      <c r="DF278" s="108">
        <f t="shared" si="1194"/>
        <v>0</v>
      </c>
      <c r="DG278" s="108">
        <v>0</v>
      </c>
      <c r="DH278" s="245">
        <v>0</v>
      </c>
      <c r="DI278" s="107">
        <v>4.3760982467520009</v>
      </c>
      <c r="DJ278" s="108">
        <v>0.96274161428544025</v>
      </c>
      <c r="DK278" s="108">
        <v>7.4967908733606634E-2</v>
      </c>
      <c r="DL278" s="108">
        <v>2.9453460532711744</v>
      </c>
      <c r="DM278" s="108">
        <f t="shared" si="1195"/>
        <v>0.29151268027646121</v>
      </c>
      <c r="DN278" s="108">
        <f t="shared" si="1196"/>
        <v>0.92171659391068128</v>
      </c>
      <c r="DO278" s="108">
        <v>0.61021822908208212</v>
      </c>
      <c r="DP278" s="108">
        <f t="shared" si="1197"/>
        <v>1.1804671641592879E-2</v>
      </c>
      <c r="DQ278" s="108">
        <f t="shared" si="1198"/>
        <v>0.35714120249841202</v>
      </c>
      <c r="DR278" s="108">
        <v>0.44846860260621524</v>
      </c>
      <c r="DS278" s="110">
        <v>11.301408785676623</v>
      </c>
      <c r="DT278" s="244">
        <v>0</v>
      </c>
      <c r="DU278" s="108">
        <v>0</v>
      </c>
      <c r="DV278" s="108">
        <v>0</v>
      </c>
      <c r="DW278" s="108">
        <f t="shared" si="1199"/>
        <v>0</v>
      </c>
      <c r="DX278" s="108">
        <f t="shared" si="1200"/>
        <v>0</v>
      </c>
      <c r="DY278" s="108">
        <v>0</v>
      </c>
      <c r="DZ278" s="108">
        <v>0</v>
      </c>
      <c r="EA278" s="108"/>
      <c r="EB278" s="108">
        <v>0</v>
      </c>
      <c r="EC278" s="108">
        <f t="shared" si="1201"/>
        <v>0</v>
      </c>
      <c r="ED278" s="108">
        <f t="shared" si="1202"/>
        <v>0</v>
      </c>
      <c r="EE278" s="108">
        <v>0</v>
      </c>
      <c r="EF278" s="245">
        <v>0</v>
      </c>
      <c r="EG278" s="249">
        <v>2.3023688888888798</v>
      </c>
      <c r="EH278" s="250">
        <v>0.50652115555555399</v>
      </c>
      <c r="EI278" s="250">
        <v>5.9052177777777599</v>
      </c>
      <c r="EJ278" s="250">
        <v>1.5496162877733299</v>
      </c>
      <c r="EK278" s="250">
        <f t="shared" si="1203"/>
        <v>0.15337172246607755</v>
      </c>
      <c r="EL278" s="250">
        <v>0.48493692109578584</v>
      </c>
      <c r="EM278" s="250">
        <v>0.74925186002967303</v>
      </c>
      <c r="EN278" s="250">
        <f t="shared" si="1204"/>
        <v>1.4494277232274026E-2</v>
      </c>
      <c r="EO278" s="250">
        <f t="shared" si="1205"/>
        <v>0.4385131376158467</v>
      </c>
      <c r="EP278" s="250">
        <v>11.012975970025195</v>
      </c>
      <c r="EQ278" s="245">
        <v>13.876349722231746</v>
      </c>
      <c r="ER278" s="244">
        <v>0</v>
      </c>
      <c r="ES278" s="108">
        <v>0</v>
      </c>
      <c r="ET278" s="108">
        <v>0</v>
      </c>
      <c r="EU278" s="108">
        <f t="shared" si="1206"/>
        <v>0</v>
      </c>
      <c r="EV278" s="108">
        <f t="shared" si="1207"/>
        <v>0</v>
      </c>
      <c r="EW278" s="108">
        <v>0</v>
      </c>
      <c r="EX278" s="108">
        <v>0</v>
      </c>
      <c r="EY278" s="108">
        <f t="shared" si="1208"/>
        <v>0</v>
      </c>
      <c r="EZ278" s="108">
        <f t="shared" si="1209"/>
        <v>0</v>
      </c>
      <c r="FA278" s="108">
        <v>0</v>
      </c>
      <c r="FB278" s="245">
        <v>0</v>
      </c>
      <c r="FC278" s="244">
        <v>0</v>
      </c>
      <c r="FD278" s="108">
        <v>0</v>
      </c>
      <c r="FE278" s="108">
        <f t="shared" si="1210"/>
        <v>0</v>
      </c>
      <c r="FF278" s="108">
        <f t="shared" si="1211"/>
        <v>0</v>
      </c>
      <c r="FG278" s="108">
        <v>0</v>
      </c>
      <c r="FH278" s="245">
        <v>0</v>
      </c>
      <c r="FI278" s="244">
        <v>0</v>
      </c>
      <c r="FJ278" s="108">
        <v>0</v>
      </c>
      <c r="FK278" s="108">
        <f t="shared" si="1212"/>
        <v>0</v>
      </c>
      <c r="FL278" s="108">
        <f t="shared" si="1213"/>
        <v>0</v>
      </c>
      <c r="FM278" s="108">
        <v>0</v>
      </c>
      <c r="FN278" s="245">
        <v>0</v>
      </c>
      <c r="FO278" s="244">
        <v>0</v>
      </c>
      <c r="FP278" s="108">
        <v>0</v>
      </c>
      <c r="FQ278" s="108">
        <f t="shared" si="1214"/>
        <v>0</v>
      </c>
      <c r="FR278" s="108">
        <f t="shared" si="1215"/>
        <v>0</v>
      </c>
      <c r="FS278" s="108">
        <v>0</v>
      </c>
      <c r="FT278" s="110">
        <v>0</v>
      </c>
      <c r="FU278" s="253">
        <f t="shared" si="1076"/>
        <v>12.962014203869952</v>
      </c>
      <c r="FV278" s="254">
        <f t="shared" si="1077"/>
        <v>6.6172994135027823</v>
      </c>
      <c r="FW278" s="254">
        <f t="shared" si="1078"/>
        <v>1.497307434803294</v>
      </c>
      <c r="FX278" s="254">
        <f t="shared" si="1079"/>
        <v>10.194333333333331</v>
      </c>
      <c r="FY278" s="254">
        <f t="shared" si="1080"/>
        <v>0</v>
      </c>
      <c r="FZ278" s="254">
        <f t="shared" si="1081"/>
        <v>0</v>
      </c>
      <c r="GA278" s="254">
        <f t="shared" si="1216"/>
        <v>0</v>
      </c>
      <c r="GB278" s="254">
        <f t="shared" si="1217"/>
        <v>0</v>
      </c>
      <c r="GC278" s="254">
        <f t="shared" si="1218"/>
        <v>0</v>
      </c>
      <c r="GD278" s="254">
        <f t="shared" si="1219"/>
        <v>0</v>
      </c>
      <c r="GE278" s="254">
        <f t="shared" si="1082"/>
        <v>7.1509201196371199</v>
      </c>
      <c r="GF278" s="255">
        <f t="shared" si="1083"/>
        <v>2.7301269095318732</v>
      </c>
      <c r="GG278" s="255">
        <f t="shared" si="1084"/>
        <v>0.70775516792096438</v>
      </c>
      <c r="GH278" s="254">
        <f t="shared" si="1085"/>
        <v>2.8047968388756925</v>
      </c>
      <c r="GI278" s="255">
        <f t="shared" si="1086"/>
        <v>2.0027005602800205</v>
      </c>
      <c r="GJ278" s="256">
        <f t="shared" si="1087"/>
        <v>5.4258794848050275E-2</v>
      </c>
      <c r="GK278" s="253">
        <f t="shared" si="1220"/>
        <v>41.226671344022172</v>
      </c>
      <c r="GL278" s="257">
        <f t="shared" si="1221"/>
        <v>51.945605893467935</v>
      </c>
      <c r="GM278" s="221">
        <f t="shared" si="1222"/>
        <v>51.945605893467935</v>
      </c>
      <c r="GN278" s="222">
        <f t="shared" si="1223"/>
        <v>22.295500508839122</v>
      </c>
      <c r="GO278" s="222">
        <f t="shared" si="1224"/>
        <v>2.8467449609411091</v>
      </c>
      <c r="GP278" s="55">
        <f t="shared" si="1225"/>
        <v>0.42920859474742867</v>
      </c>
      <c r="GQ278" s="56">
        <f t="shared" si="1226"/>
        <v>5.4802420955091448E-2</v>
      </c>
      <c r="GR278" s="258">
        <f t="shared" si="1227"/>
        <v>1.0757458818028658</v>
      </c>
      <c r="GS278" s="227">
        <f t="shared" si="1088"/>
        <v>51.945605893467935</v>
      </c>
      <c r="GT278" s="222">
        <f t="shared" si="1047"/>
        <v>22.295500508839122</v>
      </c>
      <c r="GU278" s="222">
        <f t="shared" si="1048"/>
        <v>2.8467449609411091</v>
      </c>
      <c r="GV278" s="37">
        <f t="shared" ref="GV278:GV341" si="1281">GT278/GS278</f>
        <v>0.42920859474742867</v>
      </c>
      <c r="GW278" s="228">
        <f t="shared" ref="GW278:GW341" si="1282">GU278/GS278</f>
        <v>5.4802420955091448E-2</v>
      </c>
      <c r="GX278" s="258">
        <f t="shared" si="1228"/>
        <v>1.0757458818028658</v>
      </c>
      <c r="GY278" s="221">
        <f t="shared" si="1019"/>
        <v>36.186754321566141</v>
      </c>
      <c r="GZ278" s="222">
        <f t="shared" si="1229"/>
        <v>21.529970335203274</v>
      </c>
      <c r="HA278" s="222">
        <f t="shared" si="1230"/>
        <v>1.3525158394793138</v>
      </c>
      <c r="HB278" s="55">
        <f t="shared" si="1231"/>
        <v>0.5949682622509227</v>
      </c>
      <c r="HC278" s="56">
        <f t="shared" si="1232"/>
        <v>3.7375991984814672E-2</v>
      </c>
      <c r="HD278" s="258">
        <f t="shared" si="1233"/>
        <v>1.0990210678531676</v>
      </c>
      <c r="HE278" s="221">
        <f t="shared" si="1234"/>
        <v>36.186754321566141</v>
      </c>
      <c r="HF278" s="222">
        <f t="shared" si="1235"/>
        <v>21.529970335203274</v>
      </c>
      <c r="HG278" s="222">
        <f t="shared" si="1236"/>
        <v>1.3525158394793138</v>
      </c>
      <c r="HH278" s="55">
        <f t="shared" si="1237"/>
        <v>0.5949682622509227</v>
      </c>
      <c r="HI278" s="56">
        <f t="shared" si="1238"/>
        <v>3.7375991984814672E-2</v>
      </c>
      <c r="HJ278" s="259">
        <f t="shared" si="1239"/>
        <v>1.0990210678531676</v>
      </c>
      <c r="HK278" s="54">
        <f t="shared" si="1089"/>
        <v>1.3223661338529507</v>
      </c>
      <c r="HL278" s="55">
        <f t="shared" si="1090"/>
        <v>0</v>
      </c>
      <c r="HM278" s="55">
        <f t="shared" si="1091"/>
        <v>0.94153134882980871</v>
      </c>
      <c r="HN278" s="56">
        <f t="shared" si="1092"/>
        <v>0</v>
      </c>
      <c r="HQ278" s="57">
        <f t="shared" si="1093"/>
        <v>0</v>
      </c>
      <c r="HR278" s="58">
        <f t="shared" si="1240"/>
        <v>0</v>
      </c>
      <c r="HS278" s="58">
        <f t="shared" si="1094"/>
        <v>0</v>
      </c>
      <c r="HT278" s="58">
        <f t="shared" si="1241"/>
        <v>0</v>
      </c>
      <c r="HU278" s="58">
        <f t="shared" si="1095"/>
        <v>0</v>
      </c>
      <c r="HV278" s="55"/>
      <c r="HW278" s="56"/>
      <c r="HX278" s="260"/>
      <c r="HY278" s="57">
        <f t="shared" si="1096"/>
        <v>0</v>
      </c>
      <c r="HZ278" s="58">
        <f t="shared" si="1242"/>
        <v>0</v>
      </c>
      <c r="IA278" s="58">
        <f t="shared" si="1097"/>
        <v>0</v>
      </c>
      <c r="IB278" s="58">
        <f t="shared" si="1243"/>
        <v>0</v>
      </c>
      <c r="IC278" s="58">
        <f t="shared" si="1098"/>
        <v>0</v>
      </c>
      <c r="ID278" s="55"/>
      <c r="IE278" s="56"/>
      <c r="IF278" s="260"/>
      <c r="IG278" s="57">
        <f t="shared" si="1099"/>
        <v>0.60756362986972212</v>
      </c>
      <c r="IH278" s="58">
        <f t="shared" si="1244"/>
        <v>0.70276885067030759</v>
      </c>
      <c r="II278" s="58">
        <f t="shared" si="1100"/>
        <v>1.1858961281442821</v>
      </c>
      <c r="IJ278" s="58">
        <f t="shared" si="1245"/>
        <v>1.3695914383938315</v>
      </c>
      <c r="IK278" s="58">
        <f t="shared" si="1101"/>
        <v>12.507025057064917</v>
      </c>
      <c r="IL278" s="55">
        <f t="shared" si="1102"/>
        <v>4.857778945013979E-2</v>
      </c>
      <c r="IM278" s="56">
        <f t="shared" si="1103"/>
        <v>9.4818401876823458E-2</v>
      </c>
      <c r="IN278" s="260">
        <f t="shared" si="1104"/>
        <v>1.0222995100575569</v>
      </c>
      <c r="IO278" s="57">
        <f t="shared" si="1105"/>
        <v>0</v>
      </c>
      <c r="IP278" s="58">
        <f t="shared" si="1246"/>
        <v>0</v>
      </c>
      <c r="IQ278" s="58">
        <f t="shared" si="1106"/>
        <v>0</v>
      </c>
      <c r="IR278" s="58">
        <f t="shared" si="1247"/>
        <v>0</v>
      </c>
      <c r="IS278" s="58">
        <f t="shared" si="1107"/>
        <v>0</v>
      </c>
      <c r="IT278" s="55"/>
      <c r="IU278" s="56"/>
      <c r="IV278" s="260"/>
      <c r="IW278" s="57">
        <f t="shared" si="1108"/>
        <v>0</v>
      </c>
      <c r="IX278" s="58">
        <f t="shared" si="1248"/>
        <v>0</v>
      </c>
      <c r="IY278" s="58">
        <f t="shared" si="1109"/>
        <v>0</v>
      </c>
      <c r="IZ278" s="58">
        <f t="shared" si="1249"/>
        <v>0</v>
      </c>
      <c r="JA278" s="58">
        <f t="shared" si="1110"/>
        <v>0</v>
      </c>
      <c r="JB278" s="55"/>
      <c r="JC278" s="56"/>
      <c r="JD278" s="260"/>
      <c r="JE278" s="57">
        <f t="shared" si="1111"/>
        <v>0</v>
      </c>
      <c r="JF278" s="58">
        <f t="shared" si="1250"/>
        <v>0</v>
      </c>
      <c r="JG278" s="58">
        <f t="shared" si="1112"/>
        <v>0</v>
      </c>
      <c r="JH278" s="58">
        <f t="shared" si="1251"/>
        <v>0</v>
      </c>
      <c r="JI278" s="58">
        <f t="shared" si="1113"/>
        <v>0</v>
      </c>
      <c r="JJ278" s="55"/>
      <c r="JK278" s="56"/>
      <c r="JL278" s="260"/>
      <c r="JM278" s="57">
        <f t="shared" si="1114"/>
        <v>6.2527325550829644</v>
      </c>
      <c r="JN278" s="58">
        <f t="shared" si="1252"/>
        <v>7.2325357464644657</v>
      </c>
      <c r="JO278" s="58">
        <f t="shared" si="1115"/>
        <v>0.60224191781162095</v>
      </c>
      <c r="JP278" s="58">
        <f t="shared" si="1253"/>
        <v>0.69552919088064102</v>
      </c>
      <c r="JQ278" s="58">
        <f t="shared" si="1116"/>
        <v>8.7372982648077553</v>
      </c>
      <c r="JR278" s="55">
        <f t="shared" si="1117"/>
        <v>0.71563684397359206</v>
      </c>
      <c r="JS278" s="56">
        <f t="shared" si="1118"/>
        <v>6.8927705059279212E-2</v>
      </c>
      <c r="JT278" s="260">
        <f t="shared" si="1119"/>
        <v>1.1228171949643442</v>
      </c>
      <c r="JU278" s="57">
        <f t="shared" si="1120"/>
        <v>0</v>
      </c>
      <c r="JV278" s="58">
        <f t="shared" si="1254"/>
        <v>0</v>
      </c>
      <c r="JW278" s="58">
        <f t="shared" si="1121"/>
        <v>0</v>
      </c>
      <c r="JX278" s="58">
        <f t="shared" si="1255"/>
        <v>0</v>
      </c>
      <c r="JY278" s="58">
        <f t="shared" si="1122"/>
        <v>0</v>
      </c>
      <c r="JZ278" s="55"/>
      <c r="KA278" s="56"/>
      <c r="KB278" s="260"/>
      <c r="KC278" s="57">
        <f t="shared" si="1123"/>
        <v>0</v>
      </c>
      <c r="KD278" s="58">
        <f t="shared" si="1256"/>
        <v>0</v>
      </c>
      <c r="KE278" s="58">
        <f t="shared" si="1124"/>
        <v>0</v>
      </c>
      <c r="KF278" s="58">
        <f t="shared" si="1257"/>
        <v>0</v>
      </c>
      <c r="KG278" s="58">
        <f t="shared" si="1125"/>
        <v>0</v>
      </c>
      <c r="KH278" s="55"/>
      <c r="KI278" s="56"/>
      <c r="KJ278" s="260"/>
      <c r="KK278" s="57">
        <f t="shared" si="1126"/>
        <v>6.8990463726565352</v>
      </c>
      <c r="KL278" s="58">
        <f t="shared" si="1258"/>
        <v>7.9801269392518144</v>
      </c>
      <c r="KM278" s="58">
        <f t="shared" si="1127"/>
        <v>0.30331735191805409</v>
      </c>
      <c r="KN278" s="58">
        <f t="shared" si="1259"/>
        <v>0.35030120973016066</v>
      </c>
      <c r="KO278" s="58">
        <f t="shared" si="1128"/>
        <v>8.969372052124303</v>
      </c>
      <c r="KP278" s="55">
        <f t="shared" si="1260"/>
        <v>0.76917830284702793</v>
      </c>
      <c r="KQ278" s="56">
        <f t="shared" si="1261"/>
        <v>3.381701084037611E-2</v>
      </c>
      <c r="KR278" s="260">
        <f t="shared" si="1262"/>
        <v>1.1257684950353035</v>
      </c>
      <c r="KS278" s="57">
        <f t="shared" si="1129"/>
        <v>0</v>
      </c>
      <c r="KT278" s="58">
        <f t="shared" si="1263"/>
        <v>0</v>
      </c>
      <c r="KU278" s="58">
        <f t="shared" si="1130"/>
        <v>0</v>
      </c>
      <c r="KV278" s="58">
        <f t="shared" si="1264"/>
        <v>0</v>
      </c>
      <c r="KW278" s="58">
        <f t="shared" si="1131"/>
        <v>0</v>
      </c>
      <c r="KX278" s="55"/>
      <c r="KY278" s="56"/>
      <c r="KZ278" s="260"/>
      <c r="LA278" s="57">
        <f t="shared" si="1132"/>
        <v>3.9354991160726254</v>
      </c>
      <c r="LB278" s="58">
        <f t="shared" si="1265"/>
        <v>4.5521918275612059</v>
      </c>
      <c r="LC278" s="58">
        <f t="shared" si="1133"/>
        <v>0.16786599969835159</v>
      </c>
      <c r="LD278" s="58">
        <f t="shared" si="1266"/>
        <v>0.19386844305162626</v>
      </c>
      <c r="LE278" s="58">
        <f t="shared" si="1134"/>
        <v>11.012975970025195</v>
      </c>
      <c r="LF278" s="55">
        <f t="shared" si="1267"/>
        <v>0.35735110353315536</v>
      </c>
      <c r="LG278" s="56">
        <f t="shared" si="1268"/>
        <v>1.5242564784963164E-2</v>
      </c>
      <c r="LH278" s="260">
        <f t="shared" si="1269"/>
        <v>1.0583579912088363</v>
      </c>
      <c r="LI278" s="57">
        <f t="shared" si="1135"/>
        <v>0</v>
      </c>
      <c r="LJ278" s="58">
        <f t="shared" si="1270"/>
        <v>0</v>
      </c>
      <c r="LK278" s="58">
        <f t="shared" si="1136"/>
        <v>0</v>
      </c>
      <c r="LL278" s="58">
        <f t="shared" si="1271"/>
        <v>0</v>
      </c>
      <c r="LM278" s="58">
        <f t="shared" si="1137"/>
        <v>0</v>
      </c>
      <c r="LN278" s="55"/>
      <c r="LO278" s="56"/>
      <c r="LP278" s="260"/>
      <c r="LQ278" s="57">
        <f t="shared" si="1138"/>
        <v>0</v>
      </c>
      <c r="LR278" s="58">
        <f t="shared" si="1272"/>
        <v>0</v>
      </c>
      <c r="LS278" s="58">
        <f t="shared" si="1139"/>
        <v>0</v>
      </c>
      <c r="LT278" s="58">
        <f t="shared" si="1273"/>
        <v>0</v>
      </c>
      <c r="LU278" s="58">
        <f t="shared" si="1140"/>
        <v>0</v>
      </c>
      <c r="LV278" s="55"/>
      <c r="LW278" s="56"/>
      <c r="LX278" s="260"/>
      <c r="LY278" s="57">
        <f t="shared" si="1144"/>
        <v>0</v>
      </c>
      <c r="LZ278" s="58">
        <f t="shared" si="1274"/>
        <v>0</v>
      </c>
      <c r="MA278" s="58">
        <f t="shared" si="1145"/>
        <v>0</v>
      </c>
      <c r="MB278" s="58">
        <f t="shared" si="1275"/>
        <v>0</v>
      </c>
      <c r="MC278" s="58">
        <f t="shared" si="1146"/>
        <v>0</v>
      </c>
      <c r="MD278" s="55"/>
      <c r="ME278" s="56"/>
      <c r="MF278" s="260"/>
      <c r="MG278" s="57">
        <f t="shared" si="1147"/>
        <v>0</v>
      </c>
      <c r="MH278" s="58">
        <f t="shared" si="1276"/>
        <v>0</v>
      </c>
      <c r="MI278" s="58">
        <f t="shared" si="1148"/>
        <v>0</v>
      </c>
      <c r="MJ278" s="58">
        <f t="shared" si="1277"/>
        <v>0</v>
      </c>
      <c r="MK278" s="58">
        <f t="shared" si="1149"/>
        <v>0</v>
      </c>
      <c r="ML278" s="55"/>
      <c r="MM278" s="56"/>
      <c r="MN278" s="260"/>
      <c r="MO278" s="59">
        <v>1.2292551207695712</v>
      </c>
      <c r="MP278" s="60"/>
      <c r="MQ278" s="60">
        <v>0.85670000000000002</v>
      </c>
      <c r="MR278" s="61"/>
      <c r="MS278" s="59">
        <f t="shared" si="1150"/>
        <v>1.0757458818028658</v>
      </c>
      <c r="MT278" s="60"/>
      <c r="MU278" s="60">
        <f t="shared" si="1278"/>
        <v>1.0990210678531676</v>
      </c>
      <c r="MV278" s="61"/>
      <c r="MW278" s="66">
        <f t="shared" si="1279"/>
        <v>1.3223661338529507</v>
      </c>
      <c r="MX278" s="67"/>
      <c r="MY278" s="67">
        <f t="shared" si="1280"/>
        <v>0.94153134882980871</v>
      </c>
      <c r="MZ278" s="261"/>
      <c r="NA278" s="59">
        <f t="shared" si="1151"/>
        <v>1.0757946494844506</v>
      </c>
      <c r="NB278" s="60"/>
      <c r="NC278" s="60">
        <f t="shared" si="1152"/>
        <v>1.0990582051396058</v>
      </c>
      <c r="ND278" s="262"/>
      <c r="NE278" s="62">
        <f t="shared" si="1153"/>
        <v>1.3224260817752669</v>
      </c>
      <c r="NF278" s="63"/>
      <c r="NG278" s="63">
        <f t="shared" si="1154"/>
        <v>0.94156316434310039</v>
      </c>
      <c r="NH278" s="64"/>
      <c r="NI278" s="238">
        <f t="shared" ref="NI278:NI341" si="1283">MW278-NE278</f>
        <v>-5.9947922316228031E-5</v>
      </c>
      <c r="NJ278" s="238">
        <f t="shared" ref="NJ278:NJ341" si="1284">MX278-NF278</f>
        <v>0</v>
      </c>
      <c r="NK278" s="238">
        <f t="shared" ref="NK278:NK341" si="1285">MY278-NG278</f>
        <v>-3.1815513291677533E-5</v>
      </c>
      <c r="NL278" s="238">
        <f t="shared" ref="NL278:NL341" si="1286">MZ278-NH278</f>
        <v>0</v>
      </c>
      <c r="NM278" s="239">
        <f t="shared" si="1155"/>
        <v>0</v>
      </c>
      <c r="NN278" s="240">
        <f t="shared" si="1156"/>
        <v>0</v>
      </c>
      <c r="NO278" s="240">
        <f>O278*IN278</f>
        <v>0.38086291743216655</v>
      </c>
      <c r="NP278" s="240">
        <f t="shared" si="1157"/>
        <v>0</v>
      </c>
      <c r="NQ278" s="240">
        <f t="shared" si="1073"/>
        <v>0</v>
      </c>
      <c r="NR278" s="240">
        <f t="shared" si="1158"/>
        <v>0</v>
      </c>
      <c r="NS278" s="240">
        <f t="shared" si="1159"/>
        <v>0.29372897820267246</v>
      </c>
      <c r="NT278" s="240">
        <f t="shared" si="1160"/>
        <v>0</v>
      </c>
      <c r="NU278" s="240">
        <f t="shared" si="1161"/>
        <v>0</v>
      </c>
      <c r="NV278" s="240">
        <f t="shared" si="1162"/>
        <v>0.30069276502392955</v>
      </c>
      <c r="NW278" s="240">
        <f t="shared" si="1163"/>
        <v>0</v>
      </c>
      <c r="NX278" s="240">
        <f t="shared" si="1164"/>
        <v>0.34714142111649832</v>
      </c>
      <c r="NY278" s="240">
        <f t="shared" si="1165"/>
        <v>0</v>
      </c>
      <c r="NZ278" s="240">
        <f t="shared" si="1166"/>
        <v>0</v>
      </c>
      <c r="OA278" s="240">
        <f t="shared" si="1167"/>
        <v>0</v>
      </c>
      <c r="OB278" s="241">
        <f t="shared" si="1168"/>
        <v>0</v>
      </c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136"/>
      <c r="OP278" s="13"/>
      <c r="OQ278" s="13"/>
      <c r="OR278" s="13"/>
      <c r="OS278" s="13"/>
      <c r="OT278" s="13"/>
    </row>
    <row r="279" spans="1:410" ht="15" customHeight="1">
      <c r="A279" s="242">
        <v>260</v>
      </c>
      <c r="B279" s="49" t="s">
        <v>329</v>
      </c>
      <c r="C279" s="50">
        <v>1</v>
      </c>
      <c r="D279" s="51">
        <v>24.3</v>
      </c>
      <c r="E279" s="52">
        <v>24.3</v>
      </c>
      <c r="F279" s="52"/>
      <c r="G279" s="52"/>
      <c r="H279" s="53"/>
      <c r="I279" s="57">
        <v>1.712336952926653</v>
      </c>
      <c r="J279" s="58"/>
      <c r="K279" s="58">
        <v>1.0637999999999999</v>
      </c>
      <c r="L279" s="243"/>
      <c r="M279" s="1">
        <v>0</v>
      </c>
      <c r="N279" s="2">
        <v>0</v>
      </c>
      <c r="O279" s="2">
        <v>0.64853695292665314</v>
      </c>
      <c r="P279" s="2">
        <v>0</v>
      </c>
      <c r="Q279" s="2">
        <v>0</v>
      </c>
      <c r="R279" s="2">
        <v>0</v>
      </c>
      <c r="S279" s="2">
        <v>0.26169999999999999</v>
      </c>
      <c r="T279" s="2">
        <v>0</v>
      </c>
      <c r="U279" s="2">
        <v>0</v>
      </c>
      <c r="V279" s="2">
        <v>0.46489999999999998</v>
      </c>
      <c r="W279" s="2">
        <v>0</v>
      </c>
      <c r="X279" s="2">
        <v>0.3372</v>
      </c>
      <c r="Y279" s="2">
        <v>0</v>
      </c>
      <c r="Z279" s="2">
        <v>0</v>
      </c>
      <c r="AA279" s="2">
        <v>0</v>
      </c>
      <c r="AB279" s="3">
        <v>0</v>
      </c>
      <c r="AC279" s="244">
        <v>0</v>
      </c>
      <c r="AD279" s="108">
        <v>0</v>
      </c>
      <c r="AE279" s="108">
        <v>0</v>
      </c>
      <c r="AF279" s="108">
        <f t="shared" si="1169"/>
        <v>0</v>
      </c>
      <c r="AG279" s="108">
        <f t="shared" si="1170"/>
        <v>0</v>
      </c>
      <c r="AH279" s="108">
        <v>0</v>
      </c>
      <c r="AI279" s="108">
        <v>0</v>
      </c>
      <c r="AJ279" s="108">
        <f t="shared" si="1171"/>
        <v>0</v>
      </c>
      <c r="AK279" s="108">
        <f t="shared" si="1172"/>
        <v>0</v>
      </c>
      <c r="AL279" s="108">
        <v>0</v>
      </c>
      <c r="AM279" s="245">
        <v>0</v>
      </c>
      <c r="AN279" s="244">
        <v>0</v>
      </c>
      <c r="AO279" s="108">
        <v>0</v>
      </c>
      <c r="AP279" s="108">
        <v>0</v>
      </c>
      <c r="AQ279" s="108">
        <f t="shared" si="1173"/>
        <v>0</v>
      </c>
      <c r="AR279" s="108">
        <f t="shared" si="1174"/>
        <v>0</v>
      </c>
      <c r="AS279" s="246">
        <v>0</v>
      </c>
      <c r="AT279" s="247">
        <v>0</v>
      </c>
      <c r="AU279" s="108">
        <v>0</v>
      </c>
      <c r="AV279" s="108">
        <f t="shared" si="1175"/>
        <v>0</v>
      </c>
      <c r="AW279" s="108">
        <f t="shared" si="1176"/>
        <v>0</v>
      </c>
      <c r="AX279" s="108">
        <v>0</v>
      </c>
      <c r="AY279" s="245">
        <v>0</v>
      </c>
      <c r="AZ279" s="248">
        <v>2</v>
      </c>
      <c r="BA279" s="108">
        <v>10.194333333333331</v>
      </c>
      <c r="BB279" s="108">
        <v>1.0631231492527999</v>
      </c>
      <c r="BC279" s="109">
        <v>0.85049851940223997</v>
      </c>
      <c r="BD279" s="109">
        <v>0.21262462985055997</v>
      </c>
      <c r="BE279" s="108">
        <v>0.39867124999999998</v>
      </c>
      <c r="BF279" s="109">
        <v>0.31893700000000003</v>
      </c>
      <c r="BG279" s="109">
        <v>7.9734249999999951E-2</v>
      </c>
      <c r="BH279" s="108">
        <v>0.85089732447878741</v>
      </c>
      <c r="BI279" s="109">
        <f t="shared" si="1177"/>
        <v>0.49800297530305093</v>
      </c>
      <c r="BJ279" s="108">
        <f t="shared" si="1178"/>
        <v>1.6460608742042145E-2</v>
      </c>
      <c r="BK279" s="108">
        <v>0.62535125285324589</v>
      </c>
      <c r="BL279" s="245">
        <v>15.758851571901795</v>
      </c>
      <c r="BM279" s="244">
        <v>0</v>
      </c>
      <c r="BN279" s="108">
        <v>0</v>
      </c>
      <c r="BO279" s="108">
        <v>0</v>
      </c>
      <c r="BP279" s="108">
        <f t="shared" si="1179"/>
        <v>0</v>
      </c>
      <c r="BQ279" s="108">
        <f t="shared" si="1180"/>
        <v>0</v>
      </c>
      <c r="BR279" s="108">
        <v>0</v>
      </c>
      <c r="BS279" s="108">
        <v>0</v>
      </c>
      <c r="BT279" s="108">
        <f t="shared" si="1181"/>
        <v>0</v>
      </c>
      <c r="BU279" s="108">
        <f t="shared" si="1182"/>
        <v>0</v>
      </c>
      <c r="BV279" s="108">
        <v>0</v>
      </c>
      <c r="BW279" s="245">
        <v>0</v>
      </c>
      <c r="BX279" s="107">
        <v>0</v>
      </c>
      <c r="BY279" s="108">
        <v>0</v>
      </c>
      <c r="BZ279" s="109">
        <f t="shared" si="1183"/>
        <v>0</v>
      </c>
      <c r="CA279" s="109">
        <f t="shared" si="1184"/>
        <v>0</v>
      </c>
      <c r="CB279" s="108">
        <v>0</v>
      </c>
      <c r="CC279" s="110">
        <v>0</v>
      </c>
      <c r="CD279" s="244">
        <v>0</v>
      </c>
      <c r="CE279" s="108">
        <v>0</v>
      </c>
      <c r="CF279" s="109">
        <f t="shared" si="1185"/>
        <v>0</v>
      </c>
      <c r="CG279" s="109">
        <f t="shared" si="1186"/>
        <v>0</v>
      </c>
      <c r="CH279" s="108">
        <v>0</v>
      </c>
      <c r="CI279" s="245">
        <v>0</v>
      </c>
      <c r="CJ279" s="249">
        <v>2.2669284279120707</v>
      </c>
      <c r="CK279" s="250">
        <v>0.49872425414065558</v>
      </c>
      <c r="CL279" s="250">
        <v>0.38640260826875689</v>
      </c>
      <c r="CM279" s="251">
        <v>0.38640260826875689</v>
      </c>
      <c r="CN279" s="252">
        <f t="shared" si="1074"/>
        <v>0.18835195140060554</v>
      </c>
      <c r="CO279" s="250">
        <v>1.5257629791915031</v>
      </c>
      <c r="CP279" s="252">
        <f t="shared" si="1187"/>
        <v>0.15101086510249984</v>
      </c>
      <c r="CQ279" s="250">
        <v>0.47747226670818899</v>
      </c>
      <c r="CR279" s="250">
        <v>0.34148073367444798</v>
      </c>
      <c r="CS279" s="252">
        <f t="shared" si="1188"/>
        <v>6.6059447929321963E-3</v>
      </c>
      <c r="CT279" s="252">
        <f t="shared" si="1189"/>
        <v>0.19985774603617681</v>
      </c>
      <c r="CU279" s="250">
        <f t="shared" si="1075"/>
        <v>5.0192990031874345</v>
      </c>
      <c r="CV279" s="245">
        <f t="shared" si="1190"/>
        <v>6.3243167440161683</v>
      </c>
      <c r="CW279" s="244">
        <v>0</v>
      </c>
      <c r="CX279" s="108">
        <v>0</v>
      </c>
      <c r="CY279" s="108">
        <f t="shared" si="1191"/>
        <v>0</v>
      </c>
      <c r="CZ279" s="108">
        <f t="shared" si="1192"/>
        <v>0</v>
      </c>
      <c r="DA279" s="108">
        <v>0</v>
      </c>
      <c r="DB279" s="245">
        <v>0</v>
      </c>
      <c r="DC279" s="244">
        <v>0</v>
      </c>
      <c r="DD279" s="108">
        <v>0</v>
      </c>
      <c r="DE279" s="108">
        <f t="shared" si="1193"/>
        <v>0</v>
      </c>
      <c r="DF279" s="108">
        <f t="shared" si="1194"/>
        <v>0</v>
      </c>
      <c r="DG279" s="108">
        <v>0</v>
      </c>
      <c r="DH279" s="245">
        <v>0</v>
      </c>
      <c r="DI279" s="107">
        <v>4.3760982467520009</v>
      </c>
      <c r="DJ279" s="108">
        <v>0.96274161428544025</v>
      </c>
      <c r="DK279" s="108">
        <v>7.4967908733606634E-2</v>
      </c>
      <c r="DL279" s="108">
        <v>2.9453460532711744</v>
      </c>
      <c r="DM279" s="108">
        <f t="shared" si="1195"/>
        <v>0.29151268027646121</v>
      </c>
      <c r="DN279" s="108">
        <f t="shared" si="1196"/>
        <v>0.92171659391068128</v>
      </c>
      <c r="DO279" s="108">
        <v>0.61021822908208212</v>
      </c>
      <c r="DP279" s="108">
        <f t="shared" si="1197"/>
        <v>1.1804671641592879E-2</v>
      </c>
      <c r="DQ279" s="108">
        <f t="shared" si="1198"/>
        <v>0.35714120249841202</v>
      </c>
      <c r="DR279" s="108">
        <v>0.44846860260621524</v>
      </c>
      <c r="DS279" s="110">
        <v>11.301408785676623</v>
      </c>
      <c r="DT279" s="244">
        <v>0</v>
      </c>
      <c r="DU279" s="108">
        <v>0</v>
      </c>
      <c r="DV279" s="108">
        <v>0</v>
      </c>
      <c r="DW279" s="108">
        <f t="shared" si="1199"/>
        <v>0</v>
      </c>
      <c r="DX279" s="108">
        <f t="shared" si="1200"/>
        <v>0</v>
      </c>
      <c r="DY279" s="108">
        <v>0</v>
      </c>
      <c r="DZ279" s="108">
        <v>0</v>
      </c>
      <c r="EA279" s="108"/>
      <c r="EB279" s="108">
        <v>0</v>
      </c>
      <c r="EC279" s="108">
        <f t="shared" si="1201"/>
        <v>0</v>
      </c>
      <c r="ED279" s="108">
        <f t="shared" si="1202"/>
        <v>0</v>
      </c>
      <c r="EE279" s="108">
        <v>0</v>
      </c>
      <c r="EF279" s="245">
        <v>0</v>
      </c>
      <c r="EG279" s="249">
        <v>1.3596666666666699</v>
      </c>
      <c r="EH279" s="250">
        <v>0.29912666666666698</v>
      </c>
      <c r="EI279" s="250">
        <v>3.4873333333333201</v>
      </c>
      <c r="EJ279" s="250">
        <v>0.91512772900000205</v>
      </c>
      <c r="EK279" s="250">
        <f t="shared" si="1203"/>
        <v>9.0573851850046211E-2</v>
      </c>
      <c r="EL279" s="250">
        <v>0.28638007151326061</v>
      </c>
      <c r="EM279" s="250">
        <v>0.44247157088366601</v>
      </c>
      <c r="EN279" s="250">
        <f t="shared" si="1204"/>
        <v>8.5596125387445189E-3</v>
      </c>
      <c r="EO279" s="250">
        <f t="shared" si="1205"/>
        <v>0.25896445134794144</v>
      </c>
      <c r="EP279" s="250">
        <v>6.5037259665503244</v>
      </c>
      <c r="EQ279" s="245">
        <v>8.1946947178534089</v>
      </c>
      <c r="ER279" s="244">
        <v>0</v>
      </c>
      <c r="ES279" s="108">
        <v>0</v>
      </c>
      <c r="ET279" s="108">
        <v>0</v>
      </c>
      <c r="EU279" s="108">
        <f t="shared" si="1206"/>
        <v>0</v>
      </c>
      <c r="EV279" s="108">
        <f t="shared" si="1207"/>
        <v>0</v>
      </c>
      <c r="EW279" s="108">
        <v>0</v>
      </c>
      <c r="EX279" s="108">
        <v>0</v>
      </c>
      <c r="EY279" s="108">
        <f t="shared" si="1208"/>
        <v>0</v>
      </c>
      <c r="EZ279" s="108">
        <f t="shared" si="1209"/>
        <v>0</v>
      </c>
      <c r="FA279" s="108">
        <v>0</v>
      </c>
      <c r="FB279" s="245">
        <v>0</v>
      </c>
      <c r="FC279" s="244">
        <v>0</v>
      </c>
      <c r="FD279" s="108">
        <v>0</v>
      </c>
      <c r="FE279" s="108">
        <f t="shared" si="1210"/>
        <v>0</v>
      </c>
      <c r="FF279" s="108">
        <f t="shared" si="1211"/>
        <v>0</v>
      </c>
      <c r="FG279" s="108">
        <v>0</v>
      </c>
      <c r="FH279" s="245">
        <v>0</v>
      </c>
      <c r="FI279" s="244">
        <v>0</v>
      </c>
      <c r="FJ279" s="108">
        <v>0</v>
      </c>
      <c r="FK279" s="108">
        <f t="shared" si="1212"/>
        <v>0</v>
      </c>
      <c r="FL279" s="108">
        <f t="shared" si="1213"/>
        <v>0</v>
      </c>
      <c r="FM279" s="108">
        <v>0</v>
      </c>
      <c r="FN279" s="245">
        <v>0</v>
      </c>
      <c r="FO279" s="244">
        <v>0</v>
      </c>
      <c r="FP279" s="108">
        <v>0</v>
      </c>
      <c r="FQ279" s="108">
        <f t="shared" si="1214"/>
        <v>0</v>
      </c>
      <c r="FR279" s="108">
        <f t="shared" si="1215"/>
        <v>0</v>
      </c>
      <c r="FS279" s="108">
        <v>0</v>
      </c>
      <c r="FT279" s="110">
        <v>0</v>
      </c>
      <c r="FU279" s="253">
        <f t="shared" si="1076"/>
        <v>9.7632858764235024</v>
      </c>
      <c r="FV279" s="254">
        <f t="shared" si="1077"/>
        <v>4.052710778785638</v>
      </c>
      <c r="FW279" s="254">
        <f t="shared" si="1078"/>
        <v>1.3577874708028455</v>
      </c>
      <c r="FX279" s="254">
        <f t="shared" si="1079"/>
        <v>10.194333333333331</v>
      </c>
      <c r="FY279" s="254">
        <f t="shared" si="1080"/>
        <v>0</v>
      </c>
      <c r="FZ279" s="254">
        <f t="shared" si="1081"/>
        <v>0</v>
      </c>
      <c r="GA279" s="254">
        <f t="shared" si="1216"/>
        <v>0</v>
      </c>
      <c r="GB279" s="254">
        <f t="shared" si="1217"/>
        <v>0</v>
      </c>
      <c r="GC279" s="254">
        <f t="shared" si="1218"/>
        <v>0</v>
      </c>
      <c r="GD279" s="254">
        <f t="shared" si="1219"/>
        <v>0</v>
      </c>
      <c r="GE279" s="254">
        <f t="shared" si="1082"/>
        <v>5.3862367614626789</v>
      </c>
      <c r="GF279" s="255">
        <f t="shared" si="1083"/>
        <v>2.0563940972011996</v>
      </c>
      <c r="GG279" s="255">
        <f t="shared" si="1084"/>
        <v>0.53309739722900729</v>
      </c>
      <c r="GH279" s="254">
        <f t="shared" si="1085"/>
        <v>2.2450678581189836</v>
      </c>
      <c r="GI279" s="255">
        <f t="shared" si="1086"/>
        <v>1.6030389777264091</v>
      </c>
      <c r="GJ279" s="256">
        <f t="shared" si="1087"/>
        <v>4.343083771531174E-2</v>
      </c>
      <c r="GK279" s="253">
        <f t="shared" si="1220"/>
        <v>32.999422078926983</v>
      </c>
      <c r="GL279" s="257">
        <f t="shared" si="1221"/>
        <v>41.579271819447996</v>
      </c>
      <c r="GM279" s="221">
        <f t="shared" si="1222"/>
        <v>41.579271819447996</v>
      </c>
      <c r="GN279" s="222">
        <f t="shared" si="1223"/>
        <v>16.9126258787024</v>
      </c>
      <c r="GO279" s="222">
        <f t="shared" si="1224"/>
        <v>2.4372377892414274</v>
      </c>
      <c r="GP279" s="55">
        <f t="shared" si="1225"/>
        <v>0.40675618255516943</v>
      </c>
      <c r="GQ279" s="56">
        <f t="shared" si="1226"/>
        <v>5.8616653986264644E-2</v>
      </c>
      <c r="GR279" s="258">
        <f t="shared" si="1227"/>
        <v>1.0728184135088674</v>
      </c>
      <c r="GS279" s="227">
        <f t="shared" si="1088"/>
        <v>41.579271819447996</v>
      </c>
      <c r="GT279" s="222">
        <f t="shared" si="1047"/>
        <v>16.9126258787024</v>
      </c>
      <c r="GU279" s="222">
        <f t="shared" si="1048"/>
        <v>2.4372377892414274</v>
      </c>
      <c r="GV279" s="37">
        <f t="shared" si="1281"/>
        <v>0.40675618255516943</v>
      </c>
      <c r="GW279" s="228">
        <f t="shared" si="1282"/>
        <v>5.8616653986264644E-2</v>
      </c>
      <c r="GX279" s="258">
        <f t="shared" si="1228"/>
        <v>1.0728184135088674</v>
      </c>
      <c r="GY279" s="221">
        <f t="shared" ref="GY279:GY342" si="1287">GM279-AM279-BL279</f>
        <v>25.820420247546203</v>
      </c>
      <c r="GZ279" s="222">
        <f t="shared" si="1229"/>
        <v>16.147095705066551</v>
      </c>
      <c r="HA279" s="222">
        <f t="shared" si="1230"/>
        <v>0.9430086677796321</v>
      </c>
      <c r="HB279" s="55">
        <f t="shared" si="1231"/>
        <v>0.62536146004831439</v>
      </c>
      <c r="HC279" s="56">
        <f t="shared" si="1232"/>
        <v>3.6521817179534455E-2</v>
      </c>
      <c r="HD279" s="258">
        <f t="shared" si="1233"/>
        <v>1.1036513702706807</v>
      </c>
      <c r="HE279" s="221">
        <f t="shared" si="1234"/>
        <v>25.820420247546203</v>
      </c>
      <c r="HF279" s="222">
        <f t="shared" si="1235"/>
        <v>16.147095705066551</v>
      </c>
      <c r="HG279" s="222">
        <f t="shared" si="1236"/>
        <v>0.9430086677796321</v>
      </c>
      <c r="HH279" s="55">
        <f t="shared" si="1237"/>
        <v>0.62536146004831439</v>
      </c>
      <c r="HI279" s="56">
        <f t="shared" si="1238"/>
        <v>3.6521817179534455E-2</v>
      </c>
      <c r="HJ279" s="259">
        <f t="shared" si="1239"/>
        <v>1.1036513702706807</v>
      </c>
      <c r="HK279" s="54">
        <f t="shared" si="1089"/>
        <v>1.8370266132313802</v>
      </c>
      <c r="HL279" s="55">
        <f t="shared" si="1090"/>
        <v>0</v>
      </c>
      <c r="HM279" s="55">
        <f t="shared" si="1091"/>
        <v>1.17406432769395</v>
      </c>
      <c r="HN279" s="56">
        <f t="shared" si="1092"/>
        <v>0</v>
      </c>
      <c r="HQ279" s="57">
        <f t="shared" si="1093"/>
        <v>0</v>
      </c>
      <c r="HR279" s="58">
        <f t="shared" si="1240"/>
        <v>0</v>
      </c>
      <c r="HS279" s="58">
        <f t="shared" si="1094"/>
        <v>0</v>
      </c>
      <c r="HT279" s="58">
        <f t="shared" si="1241"/>
        <v>0</v>
      </c>
      <c r="HU279" s="58">
        <f t="shared" si="1095"/>
        <v>0</v>
      </c>
      <c r="HV279" s="55"/>
      <c r="HW279" s="56"/>
      <c r="HX279" s="260"/>
      <c r="HY279" s="57">
        <f t="shared" si="1096"/>
        <v>0</v>
      </c>
      <c r="HZ279" s="58">
        <f t="shared" si="1242"/>
        <v>0</v>
      </c>
      <c r="IA279" s="58">
        <f t="shared" si="1097"/>
        <v>0</v>
      </c>
      <c r="IB279" s="58">
        <f t="shared" si="1243"/>
        <v>0</v>
      </c>
      <c r="IC279" s="58">
        <f t="shared" si="1098"/>
        <v>0</v>
      </c>
      <c r="ID279" s="55"/>
      <c r="IE279" s="56"/>
      <c r="IF279" s="260"/>
      <c r="IG279" s="57">
        <f t="shared" si="1099"/>
        <v>0.60756362986972212</v>
      </c>
      <c r="IH279" s="58">
        <f t="shared" si="1244"/>
        <v>0.70276885067030759</v>
      </c>
      <c r="II279" s="58">
        <f t="shared" si="1100"/>
        <v>1.1858961281442821</v>
      </c>
      <c r="IJ279" s="58">
        <f t="shared" si="1245"/>
        <v>1.3695914383938315</v>
      </c>
      <c r="IK279" s="58">
        <f t="shared" si="1101"/>
        <v>12.507025057064917</v>
      </c>
      <c r="IL279" s="55">
        <f t="shared" si="1102"/>
        <v>4.857778945013979E-2</v>
      </c>
      <c r="IM279" s="56">
        <f t="shared" si="1103"/>
        <v>9.4818401876823458E-2</v>
      </c>
      <c r="IN279" s="260">
        <f t="shared" si="1104"/>
        <v>1.0222995100575569</v>
      </c>
      <c r="IO279" s="57">
        <f t="shared" si="1105"/>
        <v>0</v>
      </c>
      <c r="IP279" s="58">
        <f t="shared" si="1246"/>
        <v>0</v>
      </c>
      <c r="IQ279" s="58">
        <f t="shared" si="1106"/>
        <v>0</v>
      </c>
      <c r="IR279" s="58">
        <f t="shared" si="1247"/>
        <v>0</v>
      </c>
      <c r="IS279" s="58">
        <f t="shared" si="1107"/>
        <v>0</v>
      </c>
      <c r="IT279" s="55"/>
      <c r="IU279" s="56"/>
      <c r="IV279" s="260"/>
      <c r="IW279" s="57">
        <f t="shared" si="1108"/>
        <v>0</v>
      </c>
      <c r="IX279" s="58">
        <f t="shared" si="1248"/>
        <v>0</v>
      </c>
      <c r="IY279" s="58">
        <f t="shared" si="1109"/>
        <v>0</v>
      </c>
      <c r="IZ279" s="58">
        <f t="shared" si="1249"/>
        <v>0</v>
      </c>
      <c r="JA279" s="58">
        <f t="shared" si="1110"/>
        <v>0</v>
      </c>
      <c r="JB279" s="55"/>
      <c r="JC279" s="56"/>
      <c r="JD279" s="260"/>
      <c r="JE279" s="57">
        <f t="shared" si="1111"/>
        <v>0</v>
      </c>
      <c r="JF279" s="58">
        <f t="shared" si="1250"/>
        <v>0</v>
      </c>
      <c r="JG279" s="58">
        <f t="shared" si="1112"/>
        <v>0</v>
      </c>
      <c r="JH279" s="58">
        <f t="shared" si="1251"/>
        <v>0</v>
      </c>
      <c r="JI279" s="58">
        <f t="shared" si="1113"/>
        <v>0</v>
      </c>
      <c r="JJ279" s="55"/>
      <c r="JK279" s="56"/>
      <c r="JL279" s="260"/>
      <c r="JM279" s="57">
        <f t="shared" si="1114"/>
        <v>3.5919952976008527</v>
      </c>
      <c r="JN279" s="58">
        <f t="shared" si="1252"/>
        <v>4.1548609607349061</v>
      </c>
      <c r="JO279" s="58">
        <f t="shared" si="1115"/>
        <v>0.3459687612960376</v>
      </c>
      <c r="JP279" s="58">
        <f t="shared" si="1253"/>
        <v>0.39955932242079384</v>
      </c>
      <c r="JQ279" s="58">
        <f t="shared" si="1116"/>
        <v>5.0192990031874354</v>
      </c>
      <c r="JR279" s="55">
        <f t="shared" si="1117"/>
        <v>0.71563684397359206</v>
      </c>
      <c r="JS279" s="56">
        <f t="shared" si="1118"/>
        <v>6.8927705059279198E-2</v>
      </c>
      <c r="JT279" s="260">
        <f t="shared" si="1119"/>
        <v>1.1228171949643442</v>
      </c>
      <c r="JU279" s="57">
        <f t="shared" si="1120"/>
        <v>0</v>
      </c>
      <c r="JV279" s="58">
        <f t="shared" si="1254"/>
        <v>0</v>
      </c>
      <c r="JW279" s="58">
        <f t="shared" si="1121"/>
        <v>0</v>
      </c>
      <c r="JX279" s="58">
        <f t="shared" si="1255"/>
        <v>0</v>
      </c>
      <c r="JY279" s="58">
        <f t="shared" si="1122"/>
        <v>0</v>
      </c>
      <c r="JZ279" s="55"/>
      <c r="KA279" s="56"/>
      <c r="KB279" s="260"/>
      <c r="KC279" s="57">
        <f t="shared" si="1123"/>
        <v>0</v>
      </c>
      <c r="KD279" s="58">
        <f t="shared" si="1256"/>
        <v>0</v>
      </c>
      <c r="KE279" s="58">
        <f t="shared" si="1124"/>
        <v>0</v>
      </c>
      <c r="KF279" s="58">
        <f t="shared" si="1257"/>
        <v>0</v>
      </c>
      <c r="KG279" s="58">
        <f t="shared" si="1125"/>
        <v>0</v>
      </c>
      <c r="KH279" s="55"/>
      <c r="KI279" s="56"/>
      <c r="KJ279" s="260"/>
      <c r="KK279" s="57">
        <f t="shared" si="1126"/>
        <v>6.8990463726565352</v>
      </c>
      <c r="KL279" s="58">
        <f t="shared" si="1258"/>
        <v>7.9801269392518144</v>
      </c>
      <c r="KM279" s="58">
        <f t="shared" si="1127"/>
        <v>0.30331735191805409</v>
      </c>
      <c r="KN279" s="58">
        <f t="shared" si="1259"/>
        <v>0.35030120973016066</v>
      </c>
      <c r="KO279" s="58">
        <f t="shared" si="1128"/>
        <v>8.969372052124303</v>
      </c>
      <c r="KP279" s="55">
        <f t="shared" si="1260"/>
        <v>0.76917830284702793</v>
      </c>
      <c r="KQ279" s="56">
        <f t="shared" si="1261"/>
        <v>3.381701084037611E-2</v>
      </c>
      <c r="KR279" s="260">
        <f t="shared" si="1262"/>
        <v>1.1257684950353035</v>
      </c>
      <c r="KS279" s="57">
        <f t="shared" si="1129"/>
        <v>0</v>
      </c>
      <c r="KT279" s="58">
        <f t="shared" si="1263"/>
        <v>0</v>
      </c>
      <c r="KU279" s="58">
        <f t="shared" si="1130"/>
        <v>0</v>
      </c>
      <c r="KV279" s="58">
        <f t="shared" si="1264"/>
        <v>0</v>
      </c>
      <c r="KW279" s="58">
        <f t="shared" si="1131"/>
        <v>0</v>
      </c>
      <c r="KX279" s="55"/>
      <c r="KY279" s="56"/>
      <c r="KZ279" s="260"/>
      <c r="LA279" s="57">
        <f t="shared" si="1132"/>
        <v>2.3241136512240033</v>
      </c>
      <c r="LB279" s="58">
        <f t="shared" si="1265"/>
        <v>2.6883022603708047</v>
      </c>
      <c r="LC279" s="58">
        <f t="shared" si="1133"/>
        <v>9.9133464388790726E-2</v>
      </c>
      <c r="LD279" s="58">
        <f t="shared" si="1266"/>
        <v>0.11448923802261442</v>
      </c>
      <c r="LE279" s="58">
        <f t="shared" si="1134"/>
        <v>6.5037259665503244</v>
      </c>
      <c r="LF279" s="55">
        <f t="shared" si="1267"/>
        <v>0.35735110353315647</v>
      </c>
      <c r="LG279" s="56">
        <f t="shared" si="1268"/>
        <v>1.52425647849632E-2</v>
      </c>
      <c r="LH279" s="260">
        <f t="shared" si="1269"/>
        <v>1.0583579912088366</v>
      </c>
      <c r="LI279" s="57">
        <f t="shared" si="1135"/>
        <v>0</v>
      </c>
      <c r="LJ279" s="58">
        <f t="shared" si="1270"/>
        <v>0</v>
      </c>
      <c r="LK279" s="58">
        <f t="shared" si="1136"/>
        <v>0</v>
      </c>
      <c r="LL279" s="58">
        <f t="shared" si="1271"/>
        <v>0</v>
      </c>
      <c r="LM279" s="58">
        <f t="shared" si="1137"/>
        <v>0</v>
      </c>
      <c r="LN279" s="55"/>
      <c r="LO279" s="56"/>
      <c r="LP279" s="260"/>
      <c r="LQ279" s="57">
        <f t="shared" si="1138"/>
        <v>0</v>
      </c>
      <c r="LR279" s="58">
        <f t="shared" si="1272"/>
        <v>0</v>
      </c>
      <c r="LS279" s="58">
        <f t="shared" si="1139"/>
        <v>0</v>
      </c>
      <c r="LT279" s="58">
        <f t="shared" si="1273"/>
        <v>0</v>
      </c>
      <c r="LU279" s="58">
        <f t="shared" si="1140"/>
        <v>0</v>
      </c>
      <c r="LV279" s="55"/>
      <c r="LW279" s="56"/>
      <c r="LX279" s="260"/>
      <c r="LY279" s="57">
        <f t="shared" si="1144"/>
        <v>0</v>
      </c>
      <c r="LZ279" s="58">
        <f t="shared" si="1274"/>
        <v>0</v>
      </c>
      <c r="MA279" s="58">
        <f t="shared" si="1145"/>
        <v>0</v>
      </c>
      <c r="MB279" s="58">
        <f t="shared" si="1275"/>
        <v>0</v>
      </c>
      <c r="MC279" s="58">
        <f t="shared" si="1146"/>
        <v>0</v>
      </c>
      <c r="MD279" s="55"/>
      <c r="ME279" s="56"/>
      <c r="MF279" s="260"/>
      <c r="MG279" s="57">
        <f t="shared" si="1147"/>
        <v>0</v>
      </c>
      <c r="MH279" s="58">
        <f t="shared" si="1276"/>
        <v>0</v>
      </c>
      <c r="MI279" s="58">
        <f t="shared" si="1148"/>
        <v>0</v>
      </c>
      <c r="MJ279" s="58">
        <f t="shared" si="1277"/>
        <v>0</v>
      </c>
      <c r="MK279" s="58">
        <f t="shared" si="1149"/>
        <v>0</v>
      </c>
      <c r="ML279" s="55"/>
      <c r="MM279" s="56"/>
      <c r="MN279" s="260"/>
      <c r="MO279" s="59">
        <v>1.712336952926653</v>
      </c>
      <c r="MP279" s="60"/>
      <c r="MQ279" s="60">
        <v>1.0637999999999999</v>
      </c>
      <c r="MR279" s="61"/>
      <c r="MS279" s="59">
        <f t="shared" si="1150"/>
        <v>1.0728184135088674</v>
      </c>
      <c r="MT279" s="60"/>
      <c r="MU279" s="60">
        <f t="shared" si="1278"/>
        <v>1.1036513702706807</v>
      </c>
      <c r="MV279" s="61"/>
      <c r="MW279" s="66">
        <f t="shared" si="1279"/>
        <v>1.8370266132313802</v>
      </c>
      <c r="MX279" s="67"/>
      <c r="MY279" s="67">
        <f t="shared" si="1280"/>
        <v>1.17406432769395</v>
      </c>
      <c r="MZ279" s="261"/>
      <c r="NA279" s="59">
        <f t="shared" si="1151"/>
        <v>1.0728544717737749</v>
      </c>
      <c r="NB279" s="60"/>
      <c r="NC279" s="60">
        <f t="shared" si="1152"/>
        <v>1.1036748899226372</v>
      </c>
      <c r="ND279" s="262"/>
      <c r="NE279" s="62">
        <f t="shared" si="1153"/>
        <v>1.8370883571308396</v>
      </c>
      <c r="NF279" s="63"/>
      <c r="NG279" s="63">
        <f t="shared" si="1154"/>
        <v>1.1740893478997012</v>
      </c>
      <c r="NH279" s="64"/>
      <c r="NI279" s="238">
        <f t="shared" si="1283"/>
        <v>-6.1743899459454354E-5</v>
      </c>
      <c r="NJ279" s="238">
        <f t="shared" si="1284"/>
        <v>0</v>
      </c>
      <c r="NK279" s="238">
        <f t="shared" si="1285"/>
        <v>-2.5020205751236091E-5</v>
      </c>
      <c r="NL279" s="238">
        <f t="shared" si="1286"/>
        <v>0</v>
      </c>
      <c r="NM279" s="239">
        <f t="shared" si="1155"/>
        <v>0</v>
      </c>
      <c r="NN279" s="240">
        <f t="shared" si="1156"/>
        <v>0</v>
      </c>
      <c r="NO279" s="240">
        <f>O279*IN279</f>
        <v>0.66299900923113841</v>
      </c>
      <c r="NP279" s="240">
        <f t="shared" si="1157"/>
        <v>0</v>
      </c>
      <c r="NQ279" s="240">
        <f t="shared" si="1073"/>
        <v>0</v>
      </c>
      <c r="NR279" s="240">
        <f t="shared" si="1158"/>
        <v>0</v>
      </c>
      <c r="NS279" s="240">
        <f t="shared" si="1159"/>
        <v>0.29384125992216886</v>
      </c>
      <c r="NT279" s="240">
        <f t="shared" si="1160"/>
        <v>0</v>
      </c>
      <c r="NU279" s="240">
        <f t="shared" si="1161"/>
        <v>0</v>
      </c>
      <c r="NV279" s="240">
        <f t="shared" si="1162"/>
        <v>0.52336977334191259</v>
      </c>
      <c r="NW279" s="240">
        <f t="shared" si="1163"/>
        <v>0</v>
      </c>
      <c r="NX279" s="240">
        <f t="shared" si="1164"/>
        <v>0.3568783146356197</v>
      </c>
      <c r="NY279" s="240">
        <f t="shared" si="1165"/>
        <v>0</v>
      </c>
      <c r="NZ279" s="240">
        <f t="shared" si="1166"/>
        <v>0</v>
      </c>
      <c r="OA279" s="240">
        <f t="shared" si="1167"/>
        <v>0</v>
      </c>
      <c r="OB279" s="241">
        <f t="shared" si="1168"/>
        <v>0</v>
      </c>
      <c r="OC279" s="4"/>
      <c r="OD279" s="4"/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136"/>
      <c r="OP279" s="13"/>
      <c r="OQ279" s="13"/>
      <c r="OR279" s="13"/>
      <c r="OS279" s="13"/>
      <c r="OT279" s="13"/>
    </row>
    <row r="280" spans="1:410" ht="15" customHeight="1">
      <c r="A280" s="242">
        <v>261</v>
      </c>
      <c r="B280" s="49" t="s">
        <v>330</v>
      </c>
      <c r="C280" s="50">
        <v>1</v>
      </c>
      <c r="D280" s="51">
        <v>14.5</v>
      </c>
      <c r="E280" s="52">
        <v>14.5</v>
      </c>
      <c r="F280" s="52"/>
      <c r="G280" s="52"/>
      <c r="H280" s="53"/>
      <c r="I280" s="57">
        <v>2.0614311089371813</v>
      </c>
      <c r="J280" s="58"/>
      <c r="K280" s="58">
        <v>0.97460000000000013</v>
      </c>
      <c r="L280" s="243"/>
      <c r="M280" s="1">
        <v>0</v>
      </c>
      <c r="N280" s="2">
        <v>0</v>
      </c>
      <c r="O280" s="2">
        <v>1.0868311089371812</v>
      </c>
      <c r="P280" s="2">
        <v>0</v>
      </c>
      <c r="Q280" s="2">
        <v>0</v>
      </c>
      <c r="R280" s="2">
        <v>0</v>
      </c>
      <c r="S280" s="2">
        <v>0.26090000000000002</v>
      </c>
      <c r="T280" s="2">
        <v>0</v>
      </c>
      <c r="U280" s="2">
        <v>0</v>
      </c>
      <c r="V280" s="2">
        <v>0.37459999999999999</v>
      </c>
      <c r="W280" s="2">
        <v>0</v>
      </c>
      <c r="X280" s="2">
        <v>0.33910000000000001</v>
      </c>
      <c r="Y280" s="2">
        <v>0</v>
      </c>
      <c r="Z280" s="2">
        <v>0</v>
      </c>
      <c r="AA280" s="2">
        <v>0</v>
      </c>
      <c r="AB280" s="3">
        <v>0</v>
      </c>
      <c r="AC280" s="244">
        <v>0</v>
      </c>
      <c r="AD280" s="108">
        <v>0</v>
      </c>
      <c r="AE280" s="108">
        <v>0</v>
      </c>
      <c r="AF280" s="108">
        <f t="shared" si="1169"/>
        <v>0</v>
      </c>
      <c r="AG280" s="108">
        <f t="shared" si="1170"/>
        <v>0</v>
      </c>
      <c r="AH280" s="108">
        <v>0</v>
      </c>
      <c r="AI280" s="108">
        <v>0</v>
      </c>
      <c r="AJ280" s="108">
        <f t="shared" si="1171"/>
        <v>0</v>
      </c>
      <c r="AK280" s="108">
        <f t="shared" si="1172"/>
        <v>0</v>
      </c>
      <c r="AL280" s="108">
        <v>0</v>
      </c>
      <c r="AM280" s="245">
        <v>0</v>
      </c>
      <c r="AN280" s="244">
        <v>0</v>
      </c>
      <c r="AO280" s="108">
        <v>0</v>
      </c>
      <c r="AP280" s="108">
        <v>0</v>
      </c>
      <c r="AQ280" s="108">
        <f t="shared" si="1173"/>
        <v>0</v>
      </c>
      <c r="AR280" s="108">
        <f t="shared" si="1174"/>
        <v>0</v>
      </c>
      <c r="AS280" s="246">
        <v>0</v>
      </c>
      <c r="AT280" s="247">
        <v>0</v>
      </c>
      <c r="AU280" s="108">
        <v>0</v>
      </c>
      <c r="AV280" s="108">
        <f t="shared" si="1175"/>
        <v>0</v>
      </c>
      <c r="AW280" s="108">
        <f t="shared" si="1176"/>
        <v>0</v>
      </c>
      <c r="AX280" s="108">
        <v>0</v>
      </c>
      <c r="AY280" s="245">
        <v>0</v>
      </c>
      <c r="AZ280" s="248">
        <v>2</v>
      </c>
      <c r="BA280" s="108">
        <v>10.194333333333331</v>
      </c>
      <c r="BB280" s="108">
        <v>1.0631231492527999</v>
      </c>
      <c r="BC280" s="109">
        <v>0.85049851940223997</v>
      </c>
      <c r="BD280" s="109">
        <v>0.21262462985055997</v>
      </c>
      <c r="BE280" s="108">
        <v>0.39867124999999998</v>
      </c>
      <c r="BF280" s="109">
        <v>0.31893700000000003</v>
      </c>
      <c r="BG280" s="109">
        <v>7.9734249999999951E-2</v>
      </c>
      <c r="BH280" s="108">
        <v>0.85089732447878741</v>
      </c>
      <c r="BI280" s="109">
        <f t="shared" si="1177"/>
        <v>0.49800297530305093</v>
      </c>
      <c r="BJ280" s="108">
        <f t="shared" si="1178"/>
        <v>1.6460608742042145E-2</v>
      </c>
      <c r="BK280" s="108">
        <v>0.62535125285324589</v>
      </c>
      <c r="BL280" s="245">
        <v>15.758851571901795</v>
      </c>
      <c r="BM280" s="244">
        <v>0</v>
      </c>
      <c r="BN280" s="108">
        <v>0</v>
      </c>
      <c r="BO280" s="108">
        <v>0</v>
      </c>
      <c r="BP280" s="108">
        <f t="shared" si="1179"/>
        <v>0</v>
      </c>
      <c r="BQ280" s="108">
        <f t="shared" si="1180"/>
        <v>0</v>
      </c>
      <c r="BR280" s="108">
        <v>0</v>
      </c>
      <c r="BS280" s="108">
        <v>0</v>
      </c>
      <c r="BT280" s="108">
        <f t="shared" si="1181"/>
        <v>0</v>
      </c>
      <c r="BU280" s="108">
        <f t="shared" si="1182"/>
        <v>0</v>
      </c>
      <c r="BV280" s="108">
        <v>0</v>
      </c>
      <c r="BW280" s="245">
        <v>0</v>
      </c>
      <c r="BX280" s="107">
        <v>0</v>
      </c>
      <c r="BY280" s="108">
        <v>0</v>
      </c>
      <c r="BZ280" s="109">
        <f t="shared" si="1183"/>
        <v>0</v>
      </c>
      <c r="CA280" s="109">
        <f t="shared" si="1184"/>
        <v>0</v>
      </c>
      <c r="CB280" s="108">
        <v>0</v>
      </c>
      <c r="CC280" s="110">
        <v>0</v>
      </c>
      <c r="CD280" s="244">
        <v>0</v>
      </c>
      <c r="CE280" s="108">
        <v>0</v>
      </c>
      <c r="CF280" s="109">
        <f t="shared" si="1185"/>
        <v>0</v>
      </c>
      <c r="CG280" s="109">
        <f t="shared" si="1186"/>
        <v>0</v>
      </c>
      <c r="CH280" s="108">
        <v>0</v>
      </c>
      <c r="CI280" s="245">
        <v>0</v>
      </c>
      <c r="CJ280" s="249">
        <v>1.3526939178899187</v>
      </c>
      <c r="CK280" s="250">
        <v>0.2975926619357821</v>
      </c>
      <c r="CL280" s="250">
        <v>0.230569457608929</v>
      </c>
      <c r="CM280" s="251">
        <v>0.230569457608929</v>
      </c>
      <c r="CN280" s="252">
        <f t="shared" si="1074"/>
        <v>0.11239108211147243</v>
      </c>
      <c r="CO280" s="250">
        <v>0.91043469951756339</v>
      </c>
      <c r="CP280" s="252">
        <f t="shared" si="1187"/>
        <v>9.0109363950051327E-2</v>
      </c>
      <c r="CQ280" s="250">
        <v>0.2849114348670263</v>
      </c>
      <c r="CR280" s="250">
        <v>0.20376422379751008</v>
      </c>
      <c r="CS280" s="252">
        <f t="shared" si="1188"/>
        <v>3.941818909362833E-3</v>
      </c>
      <c r="CT280" s="252">
        <f t="shared" si="1189"/>
        <v>0.11925667973352114</v>
      </c>
      <c r="CU280" s="250">
        <f t="shared" si="1075"/>
        <v>2.995054960749703</v>
      </c>
      <c r="CV280" s="245">
        <f t="shared" si="1190"/>
        <v>3.7737692505446256</v>
      </c>
      <c r="CW280" s="244">
        <v>0</v>
      </c>
      <c r="CX280" s="108">
        <v>0</v>
      </c>
      <c r="CY280" s="108">
        <f t="shared" si="1191"/>
        <v>0</v>
      </c>
      <c r="CZ280" s="108">
        <f t="shared" si="1192"/>
        <v>0</v>
      </c>
      <c r="DA280" s="108">
        <v>0</v>
      </c>
      <c r="DB280" s="245">
        <v>0</v>
      </c>
      <c r="DC280" s="244">
        <v>0</v>
      </c>
      <c r="DD280" s="108">
        <v>0</v>
      </c>
      <c r="DE280" s="108">
        <f t="shared" si="1193"/>
        <v>0</v>
      </c>
      <c r="DF280" s="108">
        <f t="shared" si="1194"/>
        <v>0</v>
      </c>
      <c r="DG280" s="108">
        <v>0</v>
      </c>
      <c r="DH280" s="245">
        <v>0</v>
      </c>
      <c r="DI280" s="107">
        <v>2.103995514148</v>
      </c>
      <c r="DJ280" s="108">
        <v>0.46287901311256002</v>
      </c>
      <c r="DK280" s="108">
        <v>3.4832829892923314E-2</v>
      </c>
      <c r="DL280" s="108">
        <v>1.4161004927838539</v>
      </c>
      <c r="DM280" s="108">
        <f t="shared" si="1195"/>
        <v>0.14015713017278916</v>
      </c>
      <c r="DN280" s="108">
        <f t="shared" si="1196"/>
        <v>0.44315448821177922</v>
      </c>
      <c r="DO280" s="108">
        <v>0.2932999730454256</v>
      </c>
      <c r="DP280" s="108">
        <f t="shared" si="1197"/>
        <v>5.6738879785637585E-3</v>
      </c>
      <c r="DQ280" s="108">
        <f t="shared" si="1198"/>
        <v>0.17165908862435014</v>
      </c>
      <c r="DR280" s="108">
        <v>0.21555539114913813</v>
      </c>
      <c r="DS280" s="110">
        <v>5.4319958569582809</v>
      </c>
      <c r="DT280" s="244">
        <v>0</v>
      </c>
      <c r="DU280" s="108">
        <v>0</v>
      </c>
      <c r="DV280" s="108">
        <v>0</v>
      </c>
      <c r="DW280" s="108">
        <f t="shared" si="1199"/>
        <v>0</v>
      </c>
      <c r="DX280" s="108">
        <f t="shared" si="1200"/>
        <v>0</v>
      </c>
      <c r="DY280" s="108">
        <v>0</v>
      </c>
      <c r="DZ280" s="108">
        <v>0</v>
      </c>
      <c r="EA280" s="108"/>
      <c r="EB280" s="108">
        <v>0</v>
      </c>
      <c r="EC280" s="108">
        <f t="shared" si="1201"/>
        <v>0</v>
      </c>
      <c r="ED280" s="108">
        <f t="shared" si="1202"/>
        <v>0</v>
      </c>
      <c r="EE280" s="108">
        <v>0</v>
      </c>
      <c r="EF280" s="245">
        <v>0</v>
      </c>
      <c r="EG280" s="249">
        <v>0.81579999999999697</v>
      </c>
      <c r="EH280" s="250">
        <v>0.179475999999999</v>
      </c>
      <c r="EI280" s="250">
        <v>2.0923999999999898</v>
      </c>
      <c r="EJ280" s="250">
        <v>0.54907663739999801</v>
      </c>
      <c r="EK280" s="250">
        <f t="shared" si="1203"/>
        <v>5.434431111002741E-2</v>
      </c>
      <c r="EL280" s="250">
        <v>0.17182804290795536</v>
      </c>
      <c r="EM280" s="250">
        <v>0.265482942530199</v>
      </c>
      <c r="EN280" s="250">
        <f t="shared" si="1204"/>
        <v>5.1357675232466997E-3</v>
      </c>
      <c r="EO280" s="250">
        <f t="shared" si="1205"/>
        <v>0.1553786708087645</v>
      </c>
      <c r="EP280" s="250">
        <v>3.9022355799301831</v>
      </c>
      <c r="EQ280" s="245">
        <v>4.9168168307120306</v>
      </c>
      <c r="ER280" s="244">
        <v>0</v>
      </c>
      <c r="ES280" s="108">
        <v>0</v>
      </c>
      <c r="ET280" s="108">
        <v>0</v>
      </c>
      <c r="EU280" s="108">
        <f t="shared" si="1206"/>
        <v>0</v>
      </c>
      <c r="EV280" s="108">
        <f t="shared" si="1207"/>
        <v>0</v>
      </c>
      <c r="EW280" s="108">
        <v>0</v>
      </c>
      <c r="EX280" s="108">
        <v>0</v>
      </c>
      <c r="EY280" s="108">
        <f t="shared" si="1208"/>
        <v>0</v>
      </c>
      <c r="EZ280" s="108">
        <f t="shared" si="1209"/>
        <v>0</v>
      </c>
      <c r="FA280" s="108">
        <v>0</v>
      </c>
      <c r="FB280" s="245">
        <v>0</v>
      </c>
      <c r="FC280" s="244">
        <v>0</v>
      </c>
      <c r="FD280" s="108">
        <v>0</v>
      </c>
      <c r="FE280" s="108">
        <f t="shared" si="1210"/>
        <v>0</v>
      </c>
      <c r="FF280" s="108">
        <f t="shared" si="1211"/>
        <v>0</v>
      </c>
      <c r="FG280" s="108">
        <v>0</v>
      </c>
      <c r="FH280" s="245">
        <v>0</v>
      </c>
      <c r="FI280" s="244">
        <v>0</v>
      </c>
      <c r="FJ280" s="108">
        <v>0</v>
      </c>
      <c r="FK280" s="108">
        <f t="shared" si="1212"/>
        <v>0</v>
      </c>
      <c r="FL280" s="108">
        <f t="shared" si="1213"/>
        <v>0</v>
      </c>
      <c r="FM280" s="108">
        <v>0</v>
      </c>
      <c r="FN280" s="245">
        <v>0</v>
      </c>
      <c r="FO280" s="244">
        <v>0</v>
      </c>
      <c r="FP280" s="108">
        <v>0</v>
      </c>
      <c r="FQ280" s="108">
        <f t="shared" si="1214"/>
        <v>0</v>
      </c>
      <c r="FR280" s="108">
        <f t="shared" si="1215"/>
        <v>0</v>
      </c>
      <c r="FS280" s="108">
        <v>0</v>
      </c>
      <c r="FT280" s="110">
        <v>0</v>
      </c>
      <c r="FU280" s="253">
        <f t="shared" si="1076"/>
        <v>5.2124371070862567</v>
      </c>
      <c r="FV280" s="254">
        <f t="shared" si="1077"/>
        <v>2.5377700852409295</v>
      </c>
      <c r="FW280" s="254">
        <f t="shared" si="1078"/>
        <v>1.2818266015137123</v>
      </c>
      <c r="FX280" s="254">
        <f t="shared" si="1079"/>
        <v>10.194333333333331</v>
      </c>
      <c r="FY280" s="254">
        <f t="shared" si="1080"/>
        <v>0</v>
      </c>
      <c r="FZ280" s="254">
        <f t="shared" si="1081"/>
        <v>0</v>
      </c>
      <c r="GA280" s="254">
        <f t="shared" si="1216"/>
        <v>0</v>
      </c>
      <c r="GB280" s="254">
        <f t="shared" si="1217"/>
        <v>0</v>
      </c>
      <c r="GC280" s="254">
        <f t="shared" si="1218"/>
        <v>0</v>
      </c>
      <c r="GD280" s="254">
        <f t="shared" si="1219"/>
        <v>0</v>
      </c>
      <c r="GE280" s="254">
        <f t="shared" si="1082"/>
        <v>2.8756118297014153</v>
      </c>
      <c r="GF280" s="255">
        <f t="shared" si="1083"/>
        <v>1.0978706385038484</v>
      </c>
      <c r="GG280" s="255">
        <f t="shared" si="1084"/>
        <v>0.28461080523286791</v>
      </c>
      <c r="GH280" s="254">
        <f t="shared" si="1085"/>
        <v>1.6134444638519221</v>
      </c>
      <c r="GI280" s="255">
        <f t="shared" si="1086"/>
        <v>1.1520428456530178</v>
      </c>
      <c r="GJ280" s="256">
        <f t="shared" si="1087"/>
        <v>3.1212083153215438E-2</v>
      </c>
      <c r="GK280" s="253">
        <f t="shared" si="1220"/>
        <v>23.715423420727568</v>
      </c>
      <c r="GL280" s="257">
        <f t="shared" si="1221"/>
        <v>29.881433510116736</v>
      </c>
      <c r="GM280" s="221">
        <f t="shared" si="1222"/>
        <v>29.881433510116736</v>
      </c>
      <c r="GN280" s="222">
        <f t="shared" si="1223"/>
        <v>9.4025617449663343</v>
      </c>
      <c r="GO280" s="222">
        <f t="shared" si="1224"/>
        <v>2.0130383572737425</v>
      </c>
      <c r="GP280" s="55">
        <f t="shared" si="1225"/>
        <v>0.31466233846455122</v>
      </c>
      <c r="GQ280" s="56">
        <f t="shared" si="1226"/>
        <v>6.7367529626455272E-2</v>
      </c>
      <c r="GR280" s="258">
        <f t="shared" si="1227"/>
        <v>1.0597428187765332</v>
      </c>
      <c r="GS280" s="227">
        <f t="shared" si="1088"/>
        <v>29.881433510116736</v>
      </c>
      <c r="GT280" s="222">
        <f t="shared" si="1047"/>
        <v>9.4025617449663343</v>
      </c>
      <c r="GU280" s="222">
        <f t="shared" si="1048"/>
        <v>2.0130383572737425</v>
      </c>
      <c r="GV280" s="37">
        <f t="shared" si="1281"/>
        <v>0.31466233846455122</v>
      </c>
      <c r="GW280" s="228">
        <f t="shared" si="1282"/>
        <v>6.7367529626455272E-2</v>
      </c>
      <c r="GX280" s="258">
        <f t="shared" si="1228"/>
        <v>1.0597428187765332</v>
      </c>
      <c r="GY280" s="221">
        <f t="shared" si="1287"/>
        <v>14.122581938214941</v>
      </c>
      <c r="GZ280" s="222">
        <f t="shared" si="1229"/>
        <v>8.6370315713304837</v>
      </c>
      <c r="HA280" s="222">
        <f t="shared" si="1230"/>
        <v>0.51880923581194716</v>
      </c>
      <c r="HB280" s="55">
        <f t="shared" si="1231"/>
        <v>0.61157595750668969</v>
      </c>
      <c r="HC280" s="56">
        <f t="shared" si="1232"/>
        <v>3.6736146271389478E-2</v>
      </c>
      <c r="HD280" s="258">
        <f t="shared" si="1233"/>
        <v>1.1015243815987366</v>
      </c>
      <c r="HE280" s="221">
        <f t="shared" si="1234"/>
        <v>14.122581938214941</v>
      </c>
      <c r="HF280" s="222">
        <f t="shared" si="1235"/>
        <v>8.6370315713304837</v>
      </c>
      <c r="HG280" s="222">
        <f t="shared" si="1236"/>
        <v>0.51880923581194716</v>
      </c>
      <c r="HH280" s="55">
        <f t="shared" si="1237"/>
        <v>0.61157595750668969</v>
      </c>
      <c r="HI280" s="56">
        <f t="shared" si="1238"/>
        <v>3.6736146271389478E-2</v>
      </c>
      <c r="HJ280" s="259">
        <f t="shared" si="1239"/>
        <v>1.1015243815987366</v>
      </c>
      <c r="HK280" s="54">
        <f t="shared" si="1089"/>
        <v>2.184586814098723</v>
      </c>
      <c r="HL280" s="55">
        <f t="shared" si="1090"/>
        <v>0</v>
      </c>
      <c r="HM280" s="55">
        <f t="shared" si="1091"/>
        <v>1.0735456623061288</v>
      </c>
      <c r="HN280" s="56">
        <f t="shared" si="1092"/>
        <v>0</v>
      </c>
      <c r="HQ280" s="57">
        <f t="shared" si="1093"/>
        <v>0</v>
      </c>
      <c r="HR280" s="58">
        <f t="shared" si="1240"/>
        <v>0</v>
      </c>
      <c r="HS280" s="58">
        <f t="shared" si="1094"/>
        <v>0</v>
      </c>
      <c r="HT280" s="58">
        <f t="shared" si="1241"/>
        <v>0</v>
      </c>
      <c r="HU280" s="58">
        <f t="shared" si="1095"/>
        <v>0</v>
      </c>
      <c r="HV280" s="55"/>
      <c r="HW280" s="56"/>
      <c r="HX280" s="260"/>
      <c r="HY280" s="57">
        <f t="shared" si="1096"/>
        <v>0</v>
      </c>
      <c r="HZ280" s="58">
        <f t="shared" si="1242"/>
        <v>0</v>
      </c>
      <c r="IA280" s="58">
        <f t="shared" si="1097"/>
        <v>0</v>
      </c>
      <c r="IB280" s="58">
        <f t="shared" si="1243"/>
        <v>0</v>
      </c>
      <c r="IC280" s="58">
        <f t="shared" si="1098"/>
        <v>0</v>
      </c>
      <c r="ID280" s="55"/>
      <c r="IE280" s="56"/>
      <c r="IF280" s="260"/>
      <c r="IG280" s="57">
        <f t="shared" si="1099"/>
        <v>0.60756362986972212</v>
      </c>
      <c r="IH280" s="58">
        <f t="shared" si="1244"/>
        <v>0.70276885067030759</v>
      </c>
      <c r="II280" s="58">
        <f t="shared" si="1100"/>
        <v>1.1858961281442821</v>
      </c>
      <c r="IJ280" s="58">
        <f t="shared" si="1245"/>
        <v>1.3695914383938315</v>
      </c>
      <c r="IK280" s="58">
        <f t="shared" si="1101"/>
        <v>12.507025057064917</v>
      </c>
      <c r="IL280" s="55">
        <f t="shared" si="1102"/>
        <v>4.857778945013979E-2</v>
      </c>
      <c r="IM280" s="56">
        <f t="shared" si="1103"/>
        <v>9.4818401876823458E-2</v>
      </c>
      <c r="IN280" s="260">
        <f t="shared" si="1104"/>
        <v>1.0222995100575569</v>
      </c>
      <c r="IO280" s="57">
        <f t="shared" si="1105"/>
        <v>0</v>
      </c>
      <c r="IP280" s="58">
        <f t="shared" si="1246"/>
        <v>0</v>
      </c>
      <c r="IQ280" s="58">
        <f t="shared" si="1106"/>
        <v>0</v>
      </c>
      <c r="IR280" s="58">
        <f t="shared" si="1247"/>
        <v>0</v>
      </c>
      <c r="IS280" s="58">
        <f t="shared" si="1107"/>
        <v>0</v>
      </c>
      <c r="IT280" s="55"/>
      <c r="IU280" s="56"/>
      <c r="IV280" s="260"/>
      <c r="IW280" s="57">
        <f t="shared" si="1108"/>
        <v>0</v>
      </c>
      <c r="IX280" s="58">
        <f t="shared" si="1248"/>
        <v>0</v>
      </c>
      <c r="IY280" s="58">
        <f t="shared" si="1109"/>
        <v>0</v>
      </c>
      <c r="IZ280" s="58">
        <f t="shared" si="1249"/>
        <v>0</v>
      </c>
      <c r="JA280" s="58">
        <f t="shared" si="1110"/>
        <v>0</v>
      </c>
      <c r="JB280" s="55"/>
      <c r="JC280" s="56"/>
      <c r="JD280" s="260"/>
      <c r="JE280" s="57">
        <f t="shared" si="1111"/>
        <v>0</v>
      </c>
      <c r="JF280" s="58">
        <f t="shared" si="1250"/>
        <v>0</v>
      </c>
      <c r="JG280" s="58">
        <f t="shared" si="1112"/>
        <v>0</v>
      </c>
      <c r="JH280" s="58">
        <f t="shared" si="1251"/>
        <v>0</v>
      </c>
      <c r="JI280" s="58">
        <f t="shared" si="1113"/>
        <v>0</v>
      </c>
      <c r="JJ280" s="55"/>
      <c r="JK280" s="56"/>
      <c r="JL280" s="260"/>
      <c r="JM280" s="57">
        <f t="shared" si="1114"/>
        <v>2.1433716796383684</v>
      </c>
      <c r="JN280" s="58">
        <f t="shared" si="1252"/>
        <v>2.479238021837701</v>
      </c>
      <c r="JO280" s="58">
        <f t="shared" si="1115"/>
        <v>0.20644226497088658</v>
      </c>
      <c r="JP280" s="58">
        <f t="shared" si="1253"/>
        <v>0.23842017181487693</v>
      </c>
      <c r="JQ280" s="58">
        <f t="shared" si="1116"/>
        <v>2.995054960749703</v>
      </c>
      <c r="JR280" s="55">
        <f t="shared" si="1117"/>
        <v>0.71563684397359217</v>
      </c>
      <c r="JS280" s="56">
        <f t="shared" si="1118"/>
        <v>6.8927705059279198E-2</v>
      </c>
      <c r="JT280" s="260">
        <f t="shared" si="1119"/>
        <v>1.1228171949643442</v>
      </c>
      <c r="JU280" s="57">
        <f t="shared" si="1120"/>
        <v>0</v>
      </c>
      <c r="JV280" s="58">
        <f t="shared" si="1254"/>
        <v>0</v>
      </c>
      <c r="JW280" s="58">
        <f t="shared" si="1121"/>
        <v>0</v>
      </c>
      <c r="JX280" s="58">
        <f t="shared" si="1255"/>
        <v>0</v>
      </c>
      <c r="JY280" s="58">
        <f t="shared" si="1122"/>
        <v>0</v>
      </c>
      <c r="JZ280" s="55"/>
      <c r="KA280" s="56"/>
      <c r="KB280" s="260"/>
      <c r="KC280" s="57">
        <f t="shared" si="1123"/>
        <v>0</v>
      </c>
      <c r="KD280" s="58">
        <f t="shared" si="1256"/>
        <v>0</v>
      </c>
      <c r="KE280" s="58">
        <f t="shared" si="1124"/>
        <v>0</v>
      </c>
      <c r="KF280" s="58">
        <f t="shared" si="1257"/>
        <v>0</v>
      </c>
      <c r="KG280" s="58">
        <f t="shared" si="1125"/>
        <v>0</v>
      </c>
      <c r="KH280" s="55"/>
      <c r="KI280" s="56"/>
      <c r="KJ280" s="260"/>
      <c r="KK280" s="57">
        <f t="shared" si="1126"/>
        <v>3.3169470910006376</v>
      </c>
      <c r="KL280" s="58">
        <f t="shared" si="1258"/>
        <v>3.8367127001604375</v>
      </c>
      <c r="KM280" s="58">
        <f t="shared" si="1127"/>
        <v>0.14583101815135291</v>
      </c>
      <c r="KN280" s="58">
        <f t="shared" si="1259"/>
        <v>0.16842024286299748</v>
      </c>
      <c r="KO280" s="58">
        <f t="shared" si="1128"/>
        <v>4.3111078229827626</v>
      </c>
      <c r="KP280" s="55">
        <f t="shared" si="1260"/>
        <v>0.7693955306146143</v>
      </c>
      <c r="KQ280" s="56">
        <f t="shared" si="1261"/>
        <v>3.3826808360932055E-2</v>
      </c>
      <c r="KR280" s="260">
        <f t="shared" si="1262"/>
        <v>1.1258040522624184</v>
      </c>
      <c r="KS280" s="57">
        <f t="shared" si="1129"/>
        <v>0</v>
      </c>
      <c r="KT280" s="58">
        <f t="shared" si="1263"/>
        <v>0</v>
      </c>
      <c r="KU280" s="58">
        <f t="shared" si="1130"/>
        <v>0</v>
      </c>
      <c r="KV280" s="58">
        <f t="shared" si="1264"/>
        <v>0</v>
      </c>
      <c r="KW280" s="58">
        <f t="shared" si="1131"/>
        <v>0</v>
      </c>
      <c r="KX280" s="55"/>
      <c r="KY280" s="56"/>
      <c r="KZ280" s="260"/>
      <c r="LA280" s="57">
        <f t="shared" si="1132"/>
        <v>1.3944681907343941</v>
      </c>
      <c r="LB280" s="58">
        <f t="shared" si="1265"/>
        <v>1.6129813562224737</v>
      </c>
      <c r="LC280" s="58">
        <f t="shared" si="1133"/>
        <v>5.9480078633274112E-2</v>
      </c>
      <c r="LD280" s="58">
        <f t="shared" si="1266"/>
        <v>6.8693542813568279E-2</v>
      </c>
      <c r="LE280" s="58">
        <f t="shared" si="1134"/>
        <v>3.9022355799301831</v>
      </c>
      <c r="LF280" s="55">
        <f t="shared" si="1267"/>
        <v>0.35735110353315552</v>
      </c>
      <c r="LG280" s="56">
        <f t="shared" si="1268"/>
        <v>1.5242564784963162E-2</v>
      </c>
      <c r="LH280" s="260">
        <f t="shared" si="1269"/>
        <v>1.0583579912088363</v>
      </c>
      <c r="LI280" s="57">
        <f t="shared" si="1135"/>
        <v>0</v>
      </c>
      <c r="LJ280" s="58">
        <f t="shared" si="1270"/>
        <v>0</v>
      </c>
      <c r="LK280" s="58">
        <f t="shared" si="1136"/>
        <v>0</v>
      </c>
      <c r="LL280" s="58">
        <f t="shared" si="1271"/>
        <v>0</v>
      </c>
      <c r="LM280" s="58">
        <f t="shared" si="1137"/>
        <v>0</v>
      </c>
      <c r="LN280" s="55"/>
      <c r="LO280" s="56"/>
      <c r="LP280" s="260"/>
      <c r="LQ280" s="57">
        <f t="shared" si="1138"/>
        <v>0</v>
      </c>
      <c r="LR280" s="58">
        <f t="shared" si="1272"/>
        <v>0</v>
      </c>
      <c r="LS280" s="58">
        <f t="shared" si="1139"/>
        <v>0</v>
      </c>
      <c r="LT280" s="58">
        <f t="shared" si="1273"/>
        <v>0</v>
      </c>
      <c r="LU280" s="58">
        <f t="shared" si="1140"/>
        <v>0</v>
      </c>
      <c r="LV280" s="55"/>
      <c r="LW280" s="56"/>
      <c r="LX280" s="260"/>
      <c r="LY280" s="57">
        <f t="shared" si="1144"/>
        <v>0</v>
      </c>
      <c r="LZ280" s="58">
        <f t="shared" si="1274"/>
        <v>0</v>
      </c>
      <c r="MA280" s="58">
        <f t="shared" si="1145"/>
        <v>0</v>
      </c>
      <c r="MB280" s="58">
        <f t="shared" si="1275"/>
        <v>0</v>
      </c>
      <c r="MC280" s="58">
        <f t="shared" si="1146"/>
        <v>0</v>
      </c>
      <c r="MD280" s="55"/>
      <c r="ME280" s="56"/>
      <c r="MF280" s="260"/>
      <c r="MG280" s="57">
        <f t="shared" si="1147"/>
        <v>0</v>
      </c>
      <c r="MH280" s="58">
        <f t="shared" si="1276"/>
        <v>0</v>
      </c>
      <c r="MI280" s="58">
        <f t="shared" si="1148"/>
        <v>0</v>
      </c>
      <c r="MJ280" s="58">
        <f t="shared" si="1277"/>
        <v>0</v>
      </c>
      <c r="MK280" s="58">
        <f t="shared" si="1149"/>
        <v>0</v>
      </c>
      <c r="ML280" s="55"/>
      <c r="MM280" s="56"/>
      <c r="MN280" s="260"/>
      <c r="MO280" s="59">
        <v>2.0614311089371813</v>
      </c>
      <c r="MP280" s="60"/>
      <c r="MQ280" s="60">
        <v>0.97460000000000013</v>
      </c>
      <c r="MR280" s="61"/>
      <c r="MS280" s="59">
        <f t="shared" si="1150"/>
        <v>1.0597428187765332</v>
      </c>
      <c r="MT280" s="60"/>
      <c r="MU280" s="60">
        <f t="shared" si="1278"/>
        <v>1.1015243815987366</v>
      </c>
      <c r="MV280" s="61"/>
      <c r="MW280" s="66">
        <f t="shared" si="1279"/>
        <v>2.184586814098723</v>
      </c>
      <c r="MX280" s="67"/>
      <c r="MY280" s="67">
        <f t="shared" si="1280"/>
        <v>1.0735456623061288</v>
      </c>
      <c r="MZ280" s="261"/>
      <c r="NA280" s="59">
        <f t="shared" si="1151"/>
        <v>1.0597614927188819</v>
      </c>
      <c r="NB280" s="60"/>
      <c r="NC280" s="60">
        <f t="shared" si="1152"/>
        <v>1.1015374501976356</v>
      </c>
      <c r="ND280" s="262"/>
      <c r="NE280" s="62">
        <f t="shared" si="1153"/>
        <v>2.1846253091444074</v>
      </c>
      <c r="NF280" s="63"/>
      <c r="NG280" s="63">
        <f t="shared" si="1154"/>
        <v>1.0735583989626158</v>
      </c>
      <c r="NH280" s="64"/>
      <c r="NI280" s="238">
        <f t="shared" si="1283"/>
        <v>-3.8495045684427964E-5</v>
      </c>
      <c r="NJ280" s="238">
        <f t="shared" si="1284"/>
        <v>0</v>
      </c>
      <c r="NK280" s="238">
        <f t="shared" si="1285"/>
        <v>-1.2736656487044584E-5</v>
      </c>
      <c r="NL280" s="238">
        <f t="shared" si="1286"/>
        <v>0</v>
      </c>
      <c r="NM280" s="239">
        <f t="shared" si="1155"/>
        <v>0</v>
      </c>
      <c r="NN280" s="240">
        <f t="shared" si="1156"/>
        <v>0</v>
      </c>
      <c r="NO280" s="240">
        <f>O280*IN280</f>
        <v>1.1110669101817916</v>
      </c>
      <c r="NP280" s="240">
        <f t="shared" si="1157"/>
        <v>0</v>
      </c>
      <c r="NQ280" s="240">
        <f t="shared" si="1073"/>
        <v>0</v>
      </c>
      <c r="NR280" s="240">
        <f t="shared" si="1158"/>
        <v>0</v>
      </c>
      <c r="NS280" s="240">
        <f t="shared" si="1159"/>
        <v>0.29294300616619739</v>
      </c>
      <c r="NT280" s="240">
        <f t="shared" si="1160"/>
        <v>0</v>
      </c>
      <c r="NU280" s="240">
        <f t="shared" si="1161"/>
        <v>0</v>
      </c>
      <c r="NV280" s="240">
        <f t="shared" si="1162"/>
        <v>0.42172619797750194</v>
      </c>
      <c r="NW280" s="240">
        <f t="shared" si="1163"/>
        <v>0</v>
      </c>
      <c r="NX280" s="240">
        <f t="shared" si="1164"/>
        <v>0.3588891948189164</v>
      </c>
      <c r="NY280" s="240">
        <f t="shared" si="1165"/>
        <v>0</v>
      </c>
      <c r="NZ280" s="240">
        <f t="shared" si="1166"/>
        <v>0</v>
      </c>
      <c r="OA280" s="240">
        <f t="shared" si="1167"/>
        <v>0</v>
      </c>
      <c r="OB280" s="241">
        <f t="shared" si="1168"/>
        <v>0</v>
      </c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136"/>
      <c r="OP280" s="13"/>
      <c r="OQ280" s="13"/>
      <c r="OR280" s="13"/>
      <c r="OS280" s="13"/>
      <c r="OT280" s="13"/>
    </row>
    <row r="281" spans="1:410" ht="15" customHeight="1">
      <c r="A281" s="242">
        <v>262</v>
      </c>
      <c r="B281" s="49" t="s">
        <v>331</v>
      </c>
      <c r="C281" s="50">
        <v>1</v>
      </c>
      <c r="D281" s="51">
        <v>121.8</v>
      </c>
      <c r="E281" s="52">
        <v>121.8</v>
      </c>
      <c r="F281" s="52"/>
      <c r="G281" s="52"/>
      <c r="H281" s="53"/>
      <c r="I281" s="57">
        <v>1.1354838492534882</v>
      </c>
      <c r="J281" s="58"/>
      <c r="K281" s="58">
        <v>0.87670000000000026</v>
      </c>
      <c r="L281" s="243"/>
      <c r="M281" s="1">
        <v>0</v>
      </c>
      <c r="N281" s="2">
        <v>0</v>
      </c>
      <c r="O281" s="2">
        <v>0.25878384925348802</v>
      </c>
      <c r="P281" s="2">
        <v>0</v>
      </c>
      <c r="Q281" s="2">
        <v>0</v>
      </c>
      <c r="R281" s="2">
        <v>0</v>
      </c>
      <c r="S281" s="2">
        <v>0.26129999999999998</v>
      </c>
      <c r="T281" s="2">
        <v>0</v>
      </c>
      <c r="U281" s="2">
        <v>0</v>
      </c>
      <c r="V281" s="2">
        <v>0.27829999999999999</v>
      </c>
      <c r="W281" s="2">
        <v>0</v>
      </c>
      <c r="X281" s="2">
        <v>0.32790000000000002</v>
      </c>
      <c r="Y281" s="2">
        <v>0</v>
      </c>
      <c r="Z281" s="2">
        <v>9.1999999999999998E-3</v>
      </c>
      <c r="AA281" s="2">
        <v>0</v>
      </c>
      <c r="AB281" s="3">
        <v>0</v>
      </c>
      <c r="AC281" s="244">
        <v>0</v>
      </c>
      <c r="AD281" s="108">
        <v>0</v>
      </c>
      <c r="AE281" s="108">
        <v>0</v>
      </c>
      <c r="AF281" s="108">
        <f t="shared" si="1169"/>
        <v>0</v>
      </c>
      <c r="AG281" s="108">
        <f t="shared" si="1170"/>
        <v>0</v>
      </c>
      <c r="AH281" s="108">
        <v>0</v>
      </c>
      <c r="AI281" s="108">
        <v>0</v>
      </c>
      <c r="AJ281" s="108">
        <f t="shared" si="1171"/>
        <v>0</v>
      </c>
      <c r="AK281" s="108">
        <f t="shared" si="1172"/>
        <v>0</v>
      </c>
      <c r="AL281" s="108">
        <v>0</v>
      </c>
      <c r="AM281" s="245">
        <v>0</v>
      </c>
      <c r="AN281" s="244">
        <v>0</v>
      </c>
      <c r="AO281" s="108">
        <v>0</v>
      </c>
      <c r="AP281" s="108">
        <v>0</v>
      </c>
      <c r="AQ281" s="108">
        <f t="shared" si="1173"/>
        <v>0</v>
      </c>
      <c r="AR281" s="108">
        <f t="shared" si="1174"/>
        <v>0</v>
      </c>
      <c r="AS281" s="246">
        <v>0</v>
      </c>
      <c r="AT281" s="247">
        <v>0</v>
      </c>
      <c r="AU281" s="108">
        <v>0</v>
      </c>
      <c r="AV281" s="108">
        <f t="shared" si="1175"/>
        <v>0</v>
      </c>
      <c r="AW281" s="108">
        <f t="shared" si="1176"/>
        <v>0</v>
      </c>
      <c r="AX281" s="108">
        <v>0</v>
      </c>
      <c r="AY281" s="245">
        <v>0</v>
      </c>
      <c r="AZ281" s="248">
        <v>4</v>
      </c>
      <c r="BA281" s="108">
        <v>20.388666666666662</v>
      </c>
      <c r="BB281" s="108">
        <v>2.1262462985055999</v>
      </c>
      <c r="BC281" s="109">
        <v>1.7009970388044799</v>
      </c>
      <c r="BD281" s="109">
        <v>0.42524925970111993</v>
      </c>
      <c r="BE281" s="108">
        <v>0.79734249999999995</v>
      </c>
      <c r="BF281" s="109">
        <v>0.63787400000000005</v>
      </c>
      <c r="BG281" s="109">
        <v>0.1594684999999999</v>
      </c>
      <c r="BH281" s="108">
        <v>1.7017946489575748</v>
      </c>
      <c r="BI281" s="109">
        <f t="shared" si="1177"/>
        <v>0.99600595060610186</v>
      </c>
      <c r="BJ281" s="108">
        <f t="shared" si="1178"/>
        <v>3.2921217484084289E-2</v>
      </c>
      <c r="BK281" s="108">
        <v>1.2507025057064918</v>
      </c>
      <c r="BL281" s="245">
        <v>31.51770314380359</v>
      </c>
      <c r="BM281" s="244">
        <v>0</v>
      </c>
      <c r="BN281" s="108">
        <v>0</v>
      </c>
      <c r="BO281" s="108">
        <v>0</v>
      </c>
      <c r="BP281" s="108">
        <f t="shared" si="1179"/>
        <v>0</v>
      </c>
      <c r="BQ281" s="108">
        <f t="shared" si="1180"/>
        <v>0</v>
      </c>
      <c r="BR281" s="108">
        <v>0</v>
      </c>
      <c r="BS281" s="108">
        <v>0</v>
      </c>
      <c r="BT281" s="108">
        <f t="shared" si="1181"/>
        <v>0</v>
      </c>
      <c r="BU281" s="108">
        <f t="shared" si="1182"/>
        <v>0</v>
      </c>
      <c r="BV281" s="108">
        <v>0</v>
      </c>
      <c r="BW281" s="245">
        <v>0</v>
      </c>
      <c r="BX281" s="107">
        <v>0</v>
      </c>
      <c r="BY281" s="108">
        <v>0</v>
      </c>
      <c r="BZ281" s="109">
        <f t="shared" si="1183"/>
        <v>0</v>
      </c>
      <c r="CA281" s="109">
        <f t="shared" si="1184"/>
        <v>0</v>
      </c>
      <c r="CB281" s="108">
        <v>0</v>
      </c>
      <c r="CC281" s="110">
        <v>0</v>
      </c>
      <c r="CD281" s="244">
        <v>0</v>
      </c>
      <c r="CE281" s="108">
        <v>0</v>
      </c>
      <c r="CF281" s="109">
        <f t="shared" si="1185"/>
        <v>0</v>
      </c>
      <c r="CG281" s="109">
        <f t="shared" si="1186"/>
        <v>0</v>
      </c>
      <c r="CH281" s="108">
        <v>0</v>
      </c>
      <c r="CI281" s="245">
        <v>0</v>
      </c>
      <c r="CJ281" s="249">
        <v>11.362628910275316</v>
      </c>
      <c r="CK281" s="250">
        <v>2.4997783602605694</v>
      </c>
      <c r="CL281" s="250">
        <v>1.9367834439150036</v>
      </c>
      <c r="CM281" s="251">
        <v>1.9367834439150036</v>
      </c>
      <c r="CN281" s="252">
        <f t="shared" si="1074"/>
        <v>0.94408508973636851</v>
      </c>
      <c r="CO281" s="250">
        <v>7.6476514759475318</v>
      </c>
      <c r="CP281" s="252">
        <f t="shared" si="1187"/>
        <v>0.75691865718043105</v>
      </c>
      <c r="CQ281" s="250">
        <v>2.3932560528830207</v>
      </c>
      <c r="CR281" s="250">
        <v>1.7116194798990847</v>
      </c>
      <c r="CS281" s="252">
        <f t="shared" si="1188"/>
        <v>3.3111278838647798E-2</v>
      </c>
      <c r="CT281" s="252">
        <f t="shared" si="1189"/>
        <v>1.0017561097615775</v>
      </c>
      <c r="CU281" s="250">
        <f t="shared" si="1075"/>
        <v>25.158461670297505</v>
      </c>
      <c r="CV281" s="245">
        <f t="shared" si="1190"/>
        <v>31.699661704574854</v>
      </c>
      <c r="CW281" s="244">
        <v>0</v>
      </c>
      <c r="CX281" s="108">
        <v>0</v>
      </c>
      <c r="CY281" s="108">
        <f t="shared" si="1191"/>
        <v>0</v>
      </c>
      <c r="CZ281" s="108">
        <f t="shared" si="1192"/>
        <v>0</v>
      </c>
      <c r="DA281" s="108">
        <v>0</v>
      </c>
      <c r="DB281" s="245">
        <v>0</v>
      </c>
      <c r="DC281" s="244">
        <v>0</v>
      </c>
      <c r="DD281" s="108">
        <v>0</v>
      </c>
      <c r="DE281" s="108">
        <f t="shared" si="1193"/>
        <v>0</v>
      </c>
      <c r="DF281" s="108">
        <f t="shared" si="1194"/>
        <v>0</v>
      </c>
      <c r="DG281" s="108">
        <v>0</v>
      </c>
      <c r="DH281" s="245">
        <v>0</v>
      </c>
      <c r="DI281" s="107">
        <v>13.123962545900001</v>
      </c>
      <c r="DJ281" s="108">
        <v>2.8872717600980002</v>
      </c>
      <c r="DK281" s="108">
        <v>0.22483008385432324</v>
      </c>
      <c r="DL281" s="108">
        <v>8.8331223634056339</v>
      </c>
      <c r="DM281" s="108">
        <f t="shared" si="1195"/>
        <v>0.87424945279570931</v>
      </c>
      <c r="DN281" s="108">
        <f t="shared" si="1196"/>
        <v>2.764237312404159</v>
      </c>
      <c r="DO281" s="108">
        <v>1.830050632987831</v>
      </c>
      <c r="DP281" s="108">
        <f t="shared" si="1197"/>
        <v>3.5402329495149591E-2</v>
      </c>
      <c r="DQ281" s="108">
        <f t="shared" si="1198"/>
        <v>1.0710700738675218</v>
      </c>
      <c r="DR281" s="108">
        <v>1.3449618693122896</v>
      </c>
      <c r="DS281" s="110">
        <v>33.893039106669697</v>
      </c>
      <c r="DT281" s="244">
        <v>0</v>
      </c>
      <c r="DU281" s="108">
        <v>0</v>
      </c>
      <c r="DV281" s="108">
        <v>0</v>
      </c>
      <c r="DW281" s="108">
        <f t="shared" si="1199"/>
        <v>0</v>
      </c>
      <c r="DX281" s="108">
        <f t="shared" si="1200"/>
        <v>0</v>
      </c>
      <c r="DY281" s="108">
        <v>0</v>
      </c>
      <c r="DZ281" s="108">
        <v>0</v>
      </c>
      <c r="EA281" s="108"/>
      <c r="EB281" s="108">
        <v>0</v>
      </c>
      <c r="EC281" s="108">
        <f t="shared" si="1201"/>
        <v>0</v>
      </c>
      <c r="ED281" s="108">
        <f t="shared" si="1202"/>
        <v>0</v>
      </c>
      <c r="EE281" s="108">
        <v>0</v>
      </c>
      <c r="EF281" s="245">
        <v>0</v>
      </c>
      <c r="EG281" s="249">
        <v>6.6261088888888704</v>
      </c>
      <c r="EH281" s="250">
        <v>1.45774395555555</v>
      </c>
      <c r="EI281" s="250">
        <v>16.9949377777777</v>
      </c>
      <c r="EJ281" s="250">
        <v>4.4597224659933197</v>
      </c>
      <c r="EK281" s="250">
        <f t="shared" si="1203"/>
        <v>0.44139657134922283</v>
      </c>
      <c r="EL281" s="250">
        <v>1.3956255485079494</v>
      </c>
      <c r="EM281" s="250">
        <v>2.15631145543973</v>
      </c>
      <c r="EN281" s="250">
        <f t="shared" si="1204"/>
        <v>4.1713845105481581E-2</v>
      </c>
      <c r="EO281" s="250">
        <f t="shared" si="1205"/>
        <v>1.2620200929023</v>
      </c>
      <c r="EP281" s="250">
        <v>31.694824543655173</v>
      </c>
      <c r="EQ281" s="245">
        <v>39.935478925005519</v>
      </c>
      <c r="ER281" s="244">
        <v>0</v>
      </c>
      <c r="ES281" s="108">
        <v>0</v>
      </c>
      <c r="ET281" s="108">
        <v>0</v>
      </c>
      <c r="EU281" s="108">
        <f t="shared" si="1206"/>
        <v>0</v>
      </c>
      <c r="EV281" s="108">
        <f t="shared" si="1207"/>
        <v>0</v>
      </c>
      <c r="EW281" s="108">
        <v>0</v>
      </c>
      <c r="EX281" s="108">
        <v>0</v>
      </c>
      <c r="EY281" s="108">
        <f t="shared" si="1208"/>
        <v>0</v>
      </c>
      <c r="EZ281" s="108">
        <f t="shared" si="1209"/>
        <v>0</v>
      </c>
      <c r="FA281" s="108">
        <v>0</v>
      </c>
      <c r="FB281" s="245">
        <v>0</v>
      </c>
      <c r="FC281" s="244">
        <v>0.83333333333333293</v>
      </c>
      <c r="FD281" s="108">
        <v>6.0833333333333302E-2</v>
      </c>
      <c r="FE281" s="108">
        <f t="shared" si="1210"/>
        <v>1.1768208333333328E-3</v>
      </c>
      <c r="FF281" s="108">
        <f t="shared" si="1211"/>
        <v>3.5603803333333316E-2</v>
      </c>
      <c r="FG281" s="108">
        <v>4.4708333333333301E-2</v>
      </c>
      <c r="FH281" s="245">
        <v>1.1266499999999995</v>
      </c>
      <c r="FI281" s="244">
        <v>0</v>
      </c>
      <c r="FJ281" s="108">
        <v>0</v>
      </c>
      <c r="FK281" s="108">
        <f t="shared" si="1212"/>
        <v>0</v>
      </c>
      <c r="FL281" s="108">
        <f t="shared" si="1213"/>
        <v>0</v>
      </c>
      <c r="FM281" s="108">
        <v>0</v>
      </c>
      <c r="FN281" s="245">
        <v>0</v>
      </c>
      <c r="FO281" s="244">
        <v>0</v>
      </c>
      <c r="FP281" s="108">
        <v>0</v>
      </c>
      <c r="FQ281" s="108">
        <f t="shared" si="1214"/>
        <v>0</v>
      </c>
      <c r="FR281" s="108">
        <f t="shared" si="1215"/>
        <v>0</v>
      </c>
      <c r="FS281" s="108">
        <v>0</v>
      </c>
      <c r="FT281" s="110">
        <v>0</v>
      </c>
      <c r="FU281" s="253">
        <f t="shared" si="1076"/>
        <v>37.957494420978307</v>
      </c>
      <c r="FV281" s="254">
        <f t="shared" si="1077"/>
        <v>19.630517308845111</v>
      </c>
      <c r="FW281" s="254">
        <f t="shared" si="1078"/>
        <v>3.2829561285408482</v>
      </c>
      <c r="FX281" s="254">
        <f t="shared" si="1079"/>
        <v>20.388666666666662</v>
      </c>
      <c r="FY281" s="254">
        <f t="shared" si="1080"/>
        <v>0</v>
      </c>
      <c r="FZ281" s="254">
        <f t="shared" si="1081"/>
        <v>0</v>
      </c>
      <c r="GA281" s="254">
        <f t="shared" si="1216"/>
        <v>0</v>
      </c>
      <c r="GB281" s="254">
        <f t="shared" si="1217"/>
        <v>0</v>
      </c>
      <c r="GC281" s="254">
        <f t="shared" si="1218"/>
        <v>0</v>
      </c>
      <c r="GD281" s="254">
        <f t="shared" si="1219"/>
        <v>0</v>
      </c>
      <c r="GE281" s="254">
        <f t="shared" si="1082"/>
        <v>20.940496305346485</v>
      </c>
      <c r="GF281" s="255">
        <f t="shared" si="1083"/>
        <v>7.9948050748300572</v>
      </c>
      <c r="GG281" s="255">
        <f t="shared" si="1084"/>
        <v>2.0725646813253631</v>
      </c>
      <c r="GH281" s="254">
        <f t="shared" si="1085"/>
        <v>7.460609550617554</v>
      </c>
      <c r="GI281" s="255">
        <f t="shared" si="1086"/>
        <v>5.327076357174418</v>
      </c>
      <c r="GJ281" s="256">
        <f t="shared" si="1087"/>
        <v>0.14432549175669659</v>
      </c>
      <c r="GK281" s="253">
        <f t="shared" si="1220"/>
        <v>109.66074038099497</v>
      </c>
      <c r="GL281" s="257">
        <f t="shared" si="1221"/>
        <v>138.17253288005364</v>
      </c>
      <c r="GM281" s="221">
        <f t="shared" si="1222"/>
        <v>138.17253288005364</v>
      </c>
      <c r="GN281" s="222">
        <f t="shared" si="1223"/>
        <v>64.612013574758308</v>
      </c>
      <c r="GO281" s="222">
        <f t="shared" si="1224"/>
        <v>6.9298063400448644</v>
      </c>
      <c r="GP281" s="55">
        <f t="shared" si="1225"/>
        <v>0.46761836255001149</v>
      </c>
      <c r="GQ281" s="56">
        <f t="shared" si="1226"/>
        <v>5.0153284416234657E-2</v>
      </c>
      <c r="GR281" s="258">
        <f t="shared" si="1227"/>
        <v>1.0810445411676615</v>
      </c>
      <c r="GS281" s="227">
        <f t="shared" si="1088"/>
        <v>138.17253288005364</v>
      </c>
      <c r="GT281" s="222">
        <f t="shared" ref="GT281:GT344" si="1288">(FU281+GF281+GI281)*1.05*1.2</f>
        <v>64.612013574758308</v>
      </c>
      <c r="GU281" s="222">
        <f t="shared" ref="GU281:GU344" si="1289">(FW281+GG281+GJ281)*1.05*1.2</f>
        <v>6.9298063400448644</v>
      </c>
      <c r="GV281" s="37">
        <f t="shared" si="1281"/>
        <v>0.46761836255001149</v>
      </c>
      <c r="GW281" s="228">
        <f t="shared" si="1282"/>
        <v>5.0153284416234657E-2</v>
      </c>
      <c r="GX281" s="258">
        <f t="shared" si="1228"/>
        <v>1.0810445411676615</v>
      </c>
      <c r="GY281" s="221">
        <f t="shared" si="1287"/>
        <v>106.65482973625005</v>
      </c>
      <c r="GZ281" s="222">
        <f t="shared" si="1229"/>
        <v>63.08095322748661</v>
      </c>
      <c r="HA281" s="222">
        <f t="shared" si="1230"/>
        <v>3.9413480971212738</v>
      </c>
      <c r="HB281" s="55">
        <f t="shared" si="1231"/>
        <v>0.59144957038965229</v>
      </c>
      <c r="HC281" s="56">
        <f t="shared" si="1232"/>
        <v>3.6954239267625782E-2</v>
      </c>
      <c r="HD281" s="258">
        <f t="shared" si="1233"/>
        <v>1.0984043593426138</v>
      </c>
      <c r="HE281" s="221">
        <f t="shared" si="1234"/>
        <v>106.65482973625005</v>
      </c>
      <c r="HF281" s="222">
        <f t="shared" si="1235"/>
        <v>63.08095322748661</v>
      </c>
      <c r="HG281" s="222">
        <f t="shared" si="1236"/>
        <v>3.9413480971212738</v>
      </c>
      <c r="HH281" s="55">
        <f t="shared" si="1237"/>
        <v>0.59144957038965229</v>
      </c>
      <c r="HI281" s="56">
        <f t="shared" si="1238"/>
        <v>3.6954239267625782E-2</v>
      </c>
      <c r="HJ281" s="259">
        <f t="shared" si="1239"/>
        <v>1.0984043593426138</v>
      </c>
      <c r="HK281" s="54">
        <f t="shared" si="1089"/>
        <v>1.2275086168195273</v>
      </c>
      <c r="HL281" s="55">
        <f t="shared" si="1090"/>
        <v>0</v>
      </c>
      <c r="HM281" s="55">
        <f t="shared" si="1091"/>
        <v>0.96297110183566981</v>
      </c>
      <c r="HN281" s="56">
        <f t="shared" si="1092"/>
        <v>0</v>
      </c>
      <c r="HQ281" s="57">
        <f t="shared" si="1093"/>
        <v>0</v>
      </c>
      <c r="HR281" s="58">
        <f t="shared" si="1240"/>
        <v>0</v>
      </c>
      <c r="HS281" s="58">
        <f t="shared" si="1094"/>
        <v>0</v>
      </c>
      <c r="HT281" s="58">
        <f t="shared" si="1241"/>
        <v>0</v>
      </c>
      <c r="HU281" s="58">
        <f t="shared" si="1095"/>
        <v>0</v>
      </c>
      <c r="HV281" s="55"/>
      <c r="HW281" s="56"/>
      <c r="HX281" s="260"/>
      <c r="HY281" s="57">
        <f t="shared" si="1096"/>
        <v>0</v>
      </c>
      <c r="HZ281" s="58">
        <f t="shared" si="1242"/>
        <v>0</v>
      </c>
      <c r="IA281" s="58">
        <f t="shared" si="1097"/>
        <v>0</v>
      </c>
      <c r="IB281" s="58">
        <f t="shared" si="1243"/>
        <v>0</v>
      </c>
      <c r="IC281" s="58">
        <f t="shared" si="1098"/>
        <v>0</v>
      </c>
      <c r="ID281" s="55"/>
      <c r="IE281" s="56"/>
      <c r="IF281" s="260"/>
      <c r="IG281" s="57">
        <f t="shared" si="1099"/>
        <v>1.2151272597394442</v>
      </c>
      <c r="IH281" s="58">
        <f t="shared" si="1244"/>
        <v>1.4055377013406152</v>
      </c>
      <c r="II281" s="58">
        <f t="shared" si="1100"/>
        <v>2.3717922562885643</v>
      </c>
      <c r="IJ281" s="58">
        <f t="shared" si="1245"/>
        <v>2.7391828767876629</v>
      </c>
      <c r="IK281" s="58">
        <f t="shared" si="1101"/>
        <v>25.014050114129834</v>
      </c>
      <c r="IL281" s="55">
        <f t="shared" si="1102"/>
        <v>4.857778945013979E-2</v>
      </c>
      <c r="IM281" s="56">
        <f t="shared" si="1103"/>
        <v>9.4818401876823458E-2</v>
      </c>
      <c r="IN281" s="260">
        <f t="shared" si="1104"/>
        <v>1.0222995100575569</v>
      </c>
      <c r="IO281" s="57">
        <f t="shared" si="1105"/>
        <v>0</v>
      </c>
      <c r="IP281" s="58">
        <f t="shared" si="1246"/>
        <v>0</v>
      </c>
      <c r="IQ281" s="58">
        <f t="shared" si="1106"/>
        <v>0</v>
      </c>
      <c r="IR281" s="58">
        <f t="shared" si="1247"/>
        <v>0</v>
      </c>
      <c r="IS281" s="58">
        <f t="shared" si="1107"/>
        <v>0</v>
      </c>
      <c r="IT281" s="55"/>
      <c r="IU281" s="56"/>
      <c r="IV281" s="260"/>
      <c r="IW281" s="57">
        <f t="shared" si="1108"/>
        <v>0</v>
      </c>
      <c r="IX281" s="58">
        <f t="shared" si="1248"/>
        <v>0</v>
      </c>
      <c r="IY281" s="58">
        <f t="shared" si="1109"/>
        <v>0</v>
      </c>
      <c r="IZ281" s="58">
        <f t="shared" si="1249"/>
        <v>0</v>
      </c>
      <c r="JA281" s="58">
        <f t="shared" si="1110"/>
        <v>0</v>
      </c>
      <c r="JB281" s="55"/>
      <c r="JC281" s="56"/>
      <c r="JD281" s="260"/>
      <c r="JE281" s="57">
        <f t="shared" si="1111"/>
        <v>0</v>
      </c>
      <c r="JF281" s="58">
        <f t="shared" si="1250"/>
        <v>0</v>
      </c>
      <c r="JG281" s="58">
        <f t="shared" si="1112"/>
        <v>0</v>
      </c>
      <c r="JH281" s="58">
        <f t="shared" si="1251"/>
        <v>0</v>
      </c>
      <c r="JI281" s="58">
        <f t="shared" si="1113"/>
        <v>0</v>
      </c>
      <c r="JJ281" s="55"/>
      <c r="JK281" s="56"/>
      <c r="JL281" s="260"/>
      <c r="JM281" s="57">
        <f t="shared" si="1114"/>
        <v>18.004322108962295</v>
      </c>
      <c r="JN281" s="58">
        <f t="shared" si="1252"/>
        <v>20.825599383436689</v>
      </c>
      <c r="JO281" s="58">
        <f t="shared" si="1115"/>
        <v>1.7341150257554474</v>
      </c>
      <c r="JP281" s="58">
        <f t="shared" si="1253"/>
        <v>2.0027294432449665</v>
      </c>
      <c r="JQ281" s="58">
        <f t="shared" si="1116"/>
        <v>25.158461670297502</v>
      </c>
      <c r="JR281" s="55">
        <f t="shared" si="1117"/>
        <v>0.71563684397359228</v>
      </c>
      <c r="JS281" s="56">
        <f t="shared" si="1118"/>
        <v>6.8927705059279212E-2</v>
      </c>
      <c r="JT281" s="260">
        <f t="shared" si="1119"/>
        <v>1.1228171949643442</v>
      </c>
      <c r="JU281" s="57">
        <f t="shared" si="1120"/>
        <v>0</v>
      </c>
      <c r="JV281" s="58">
        <f t="shared" si="1254"/>
        <v>0</v>
      </c>
      <c r="JW281" s="58">
        <f t="shared" si="1121"/>
        <v>0</v>
      </c>
      <c r="JX281" s="58">
        <f t="shared" si="1255"/>
        <v>0</v>
      </c>
      <c r="JY281" s="58">
        <f t="shared" si="1122"/>
        <v>0</v>
      </c>
      <c r="JZ281" s="55"/>
      <c r="KA281" s="56"/>
      <c r="KB281" s="260"/>
      <c r="KC281" s="57">
        <f t="shared" si="1123"/>
        <v>0</v>
      </c>
      <c r="KD281" s="58">
        <f t="shared" si="1256"/>
        <v>0</v>
      </c>
      <c r="KE281" s="58">
        <f t="shared" si="1124"/>
        <v>0</v>
      </c>
      <c r="KF281" s="58">
        <f t="shared" si="1257"/>
        <v>0</v>
      </c>
      <c r="KG281" s="58">
        <f t="shared" si="1125"/>
        <v>0</v>
      </c>
      <c r="KH281" s="55"/>
      <c r="KI281" s="56"/>
      <c r="KJ281" s="260"/>
      <c r="KK281" s="57">
        <f t="shared" si="1126"/>
        <v>20.690309317249451</v>
      </c>
      <c r="KL281" s="58">
        <f t="shared" si="1258"/>
        <v>23.932480787262442</v>
      </c>
      <c r="KM281" s="58">
        <f t="shared" si="1127"/>
        <v>0.90965178229085886</v>
      </c>
      <c r="KN281" s="58">
        <f t="shared" si="1259"/>
        <v>1.0505568433677128</v>
      </c>
      <c r="KO281" s="58">
        <f t="shared" si="1128"/>
        <v>26.899237386245794</v>
      </c>
      <c r="KP281" s="55">
        <f t="shared" si="1260"/>
        <v>0.76917828636394303</v>
      </c>
      <c r="KQ281" s="56">
        <f t="shared" si="1261"/>
        <v>3.3817010096947396E-2</v>
      </c>
      <c r="KR281" s="260">
        <f t="shared" si="1262"/>
        <v>1.1257684923372469</v>
      </c>
      <c r="KS281" s="57">
        <f t="shared" si="1129"/>
        <v>0</v>
      </c>
      <c r="KT281" s="58">
        <f t="shared" si="1263"/>
        <v>0</v>
      </c>
      <c r="KU281" s="58">
        <f t="shared" si="1130"/>
        <v>0</v>
      </c>
      <c r="KV281" s="58">
        <f t="shared" si="1264"/>
        <v>0</v>
      </c>
      <c r="KW281" s="58">
        <f t="shared" si="1131"/>
        <v>0</v>
      </c>
      <c r="KX281" s="55"/>
      <c r="KY281" s="56"/>
      <c r="KZ281" s="260"/>
      <c r="LA281" s="57">
        <f t="shared" si="1132"/>
        <v>11.326180526964926</v>
      </c>
      <c r="LB281" s="58">
        <f t="shared" si="1265"/>
        <v>13.100993015540331</v>
      </c>
      <c r="LC281" s="58">
        <f t="shared" si="1133"/>
        <v>0.48311041645470443</v>
      </c>
      <c r="LD281" s="58">
        <f t="shared" si="1266"/>
        <v>0.55794421996353816</v>
      </c>
      <c r="LE281" s="58">
        <f t="shared" si="1134"/>
        <v>31.694824543655177</v>
      </c>
      <c r="LF281" s="55">
        <f t="shared" si="1267"/>
        <v>0.35735110353315569</v>
      </c>
      <c r="LG281" s="56">
        <f t="shared" si="1268"/>
        <v>1.5242564784963159E-2</v>
      </c>
      <c r="LH281" s="260">
        <f t="shared" si="1269"/>
        <v>1.0583579912088363</v>
      </c>
      <c r="LI281" s="57">
        <f t="shared" si="1135"/>
        <v>0</v>
      </c>
      <c r="LJ281" s="58">
        <f t="shared" si="1270"/>
        <v>0</v>
      </c>
      <c r="LK281" s="58">
        <f t="shared" si="1136"/>
        <v>0</v>
      </c>
      <c r="LL281" s="58">
        <f t="shared" si="1271"/>
        <v>0</v>
      </c>
      <c r="LM281" s="58">
        <f t="shared" si="1137"/>
        <v>0</v>
      </c>
      <c r="LN281" s="55"/>
      <c r="LO281" s="56"/>
      <c r="LP281" s="260"/>
      <c r="LQ281" s="57">
        <f t="shared" si="1138"/>
        <v>4.3436640066666643E-2</v>
      </c>
      <c r="LR281" s="58">
        <f t="shared" si="1272"/>
        <v>5.0243161565113312E-2</v>
      </c>
      <c r="LS281" s="58">
        <f t="shared" si="1139"/>
        <v>1.1768208333333328E-3</v>
      </c>
      <c r="LT281" s="58">
        <f t="shared" si="1273"/>
        <v>1.359110380416666E-3</v>
      </c>
      <c r="LU281" s="58">
        <f t="shared" si="1140"/>
        <v>0.89416666666666633</v>
      </c>
      <c r="LV281" s="55">
        <f t="shared" si="1141"/>
        <v>4.857778945013979E-2</v>
      </c>
      <c r="LW281" s="56">
        <f t="shared" si="1142"/>
        <v>1.3161090400745572E-3</v>
      </c>
      <c r="LX281" s="260">
        <f t="shared" si="1143"/>
        <v>1.0078160048971445</v>
      </c>
      <c r="LY281" s="57">
        <f t="shared" si="1144"/>
        <v>0</v>
      </c>
      <c r="LZ281" s="58">
        <f t="shared" si="1274"/>
        <v>0</v>
      </c>
      <c r="MA281" s="58">
        <f t="shared" si="1145"/>
        <v>0</v>
      </c>
      <c r="MB281" s="58">
        <f t="shared" si="1275"/>
        <v>0</v>
      </c>
      <c r="MC281" s="58">
        <f t="shared" si="1146"/>
        <v>0</v>
      </c>
      <c r="MD281" s="55"/>
      <c r="ME281" s="56"/>
      <c r="MF281" s="260"/>
      <c r="MG281" s="57">
        <f t="shared" si="1147"/>
        <v>0</v>
      </c>
      <c r="MH281" s="58">
        <f t="shared" si="1276"/>
        <v>0</v>
      </c>
      <c r="MI281" s="58">
        <f t="shared" si="1148"/>
        <v>0</v>
      </c>
      <c r="MJ281" s="58">
        <f t="shared" si="1277"/>
        <v>0</v>
      </c>
      <c r="MK281" s="58">
        <f t="shared" si="1149"/>
        <v>0</v>
      </c>
      <c r="ML281" s="55"/>
      <c r="MM281" s="56"/>
      <c r="MN281" s="260"/>
      <c r="MO281" s="59">
        <v>1.1354838492534882</v>
      </c>
      <c r="MP281" s="60"/>
      <c r="MQ281" s="60">
        <v>0.87670000000000026</v>
      </c>
      <c r="MR281" s="61"/>
      <c r="MS281" s="59">
        <f t="shared" si="1150"/>
        <v>1.0810445411676615</v>
      </c>
      <c r="MT281" s="60"/>
      <c r="MU281" s="60">
        <f t="shared" si="1278"/>
        <v>1.0984043593426138</v>
      </c>
      <c r="MV281" s="61"/>
      <c r="MW281" s="66">
        <f t="shared" si="1279"/>
        <v>1.2275086168195273</v>
      </c>
      <c r="MX281" s="67"/>
      <c r="MY281" s="67">
        <f t="shared" si="1280"/>
        <v>0.96297110183566981</v>
      </c>
      <c r="MZ281" s="261"/>
      <c r="NA281" s="59">
        <f t="shared" si="1151"/>
        <v>1.0810859178083096</v>
      </c>
      <c r="NB281" s="60"/>
      <c r="NC281" s="60">
        <f t="shared" si="1152"/>
        <v>1.0984384590214096</v>
      </c>
      <c r="ND281" s="262"/>
      <c r="NE281" s="62">
        <f t="shared" si="1153"/>
        <v>1.2275555993267195</v>
      </c>
      <c r="NF281" s="63"/>
      <c r="NG281" s="63">
        <f t="shared" si="1154"/>
        <v>0.96300099702407005</v>
      </c>
      <c r="NH281" s="64"/>
      <c r="NI281" s="238">
        <f t="shared" si="1283"/>
        <v>-4.698250719226138E-5</v>
      </c>
      <c r="NJ281" s="238">
        <f t="shared" si="1284"/>
        <v>0</v>
      </c>
      <c r="NK281" s="238">
        <f t="shared" si="1285"/>
        <v>-2.9895188400241857E-5</v>
      </c>
      <c r="NL281" s="238">
        <f t="shared" si="1286"/>
        <v>0</v>
      </c>
      <c r="NM281" s="239">
        <f t="shared" si="1155"/>
        <v>0</v>
      </c>
      <c r="NN281" s="240">
        <f t="shared" si="1156"/>
        <v>0</v>
      </c>
      <c r="NO281" s="240">
        <f>O281*IN281</f>
        <v>0.26455460230264949</v>
      </c>
      <c r="NP281" s="240">
        <f t="shared" si="1157"/>
        <v>0</v>
      </c>
      <c r="NQ281" s="240">
        <f t="shared" si="1073"/>
        <v>0</v>
      </c>
      <c r="NR281" s="240">
        <f t="shared" si="1158"/>
        <v>0</v>
      </c>
      <c r="NS281" s="240">
        <f t="shared" si="1159"/>
        <v>0.2933921330441831</v>
      </c>
      <c r="NT281" s="240">
        <f t="shared" si="1160"/>
        <v>0</v>
      </c>
      <c r="NU281" s="240">
        <f t="shared" si="1161"/>
        <v>0</v>
      </c>
      <c r="NV281" s="240">
        <f t="shared" si="1162"/>
        <v>0.31330137141745579</v>
      </c>
      <c r="NW281" s="240">
        <f t="shared" si="1163"/>
        <v>0</v>
      </c>
      <c r="NX281" s="240">
        <f t="shared" si="1164"/>
        <v>0.34703558531737744</v>
      </c>
      <c r="NY281" s="240">
        <f t="shared" si="1165"/>
        <v>0</v>
      </c>
      <c r="NZ281" s="240">
        <f t="shared" si="1166"/>
        <v>9.2719072450537302E-3</v>
      </c>
      <c r="OA281" s="240">
        <f t="shared" si="1167"/>
        <v>0</v>
      </c>
      <c r="OB281" s="241">
        <f t="shared" si="1168"/>
        <v>0</v>
      </c>
      <c r="OC281" s="4"/>
      <c r="OD281" s="4"/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136"/>
      <c r="OP281" s="13"/>
      <c r="OQ281" s="13"/>
      <c r="OR281" s="13"/>
      <c r="OS281" s="13"/>
      <c r="OT281" s="13"/>
    </row>
    <row r="282" spans="1:410" ht="15" customHeight="1">
      <c r="A282" s="242">
        <v>263</v>
      </c>
      <c r="B282" s="49" t="s">
        <v>332</v>
      </c>
      <c r="C282" s="50">
        <v>1</v>
      </c>
      <c r="D282" s="51">
        <v>62.7</v>
      </c>
      <c r="E282" s="52">
        <v>62.7</v>
      </c>
      <c r="F282" s="52"/>
      <c r="G282" s="52"/>
      <c r="H282" s="53"/>
      <c r="I282" s="57">
        <v>1.8643654042345048</v>
      </c>
      <c r="J282" s="58"/>
      <c r="K282" s="58">
        <v>1.1103000000000001</v>
      </c>
      <c r="L282" s="243"/>
      <c r="M282" s="1">
        <v>0</v>
      </c>
      <c r="N282" s="2">
        <v>0</v>
      </c>
      <c r="O282" s="2">
        <v>0.75406540423450485</v>
      </c>
      <c r="P282" s="2">
        <v>0</v>
      </c>
      <c r="Q282" s="2">
        <v>0</v>
      </c>
      <c r="R282" s="2">
        <v>0</v>
      </c>
      <c r="S282" s="2">
        <v>0.26140000000000002</v>
      </c>
      <c r="T282" s="2">
        <v>0</v>
      </c>
      <c r="U282" s="2">
        <v>0</v>
      </c>
      <c r="V282" s="2">
        <v>0.3604</v>
      </c>
      <c r="W282" s="2">
        <v>0</v>
      </c>
      <c r="X282" s="2">
        <v>0.47049999999999997</v>
      </c>
      <c r="Y282" s="2">
        <v>0</v>
      </c>
      <c r="Z282" s="2">
        <v>1.7999999999999999E-2</v>
      </c>
      <c r="AA282" s="2">
        <v>0</v>
      </c>
      <c r="AB282" s="3">
        <v>0</v>
      </c>
      <c r="AC282" s="244">
        <v>0</v>
      </c>
      <c r="AD282" s="108">
        <v>0</v>
      </c>
      <c r="AE282" s="108">
        <v>0</v>
      </c>
      <c r="AF282" s="108">
        <f t="shared" si="1169"/>
        <v>0</v>
      </c>
      <c r="AG282" s="108">
        <f t="shared" si="1170"/>
        <v>0</v>
      </c>
      <c r="AH282" s="108">
        <v>0</v>
      </c>
      <c r="AI282" s="108">
        <v>0</v>
      </c>
      <c r="AJ282" s="108">
        <f t="shared" si="1171"/>
        <v>0</v>
      </c>
      <c r="AK282" s="108">
        <f t="shared" si="1172"/>
        <v>0</v>
      </c>
      <c r="AL282" s="108">
        <v>0</v>
      </c>
      <c r="AM282" s="245">
        <v>0</v>
      </c>
      <c r="AN282" s="244">
        <v>0</v>
      </c>
      <c r="AO282" s="108">
        <v>0</v>
      </c>
      <c r="AP282" s="108">
        <v>0</v>
      </c>
      <c r="AQ282" s="108">
        <f t="shared" si="1173"/>
        <v>0</v>
      </c>
      <c r="AR282" s="108">
        <f t="shared" si="1174"/>
        <v>0</v>
      </c>
      <c r="AS282" s="246">
        <v>0</v>
      </c>
      <c r="AT282" s="247">
        <v>0</v>
      </c>
      <c r="AU282" s="108">
        <v>0</v>
      </c>
      <c r="AV282" s="108">
        <f t="shared" si="1175"/>
        <v>0</v>
      </c>
      <c r="AW282" s="108">
        <f t="shared" si="1176"/>
        <v>0</v>
      </c>
      <c r="AX282" s="108">
        <v>0</v>
      </c>
      <c r="AY282" s="245">
        <v>0</v>
      </c>
      <c r="AZ282" s="248">
        <v>6</v>
      </c>
      <c r="BA282" s="108">
        <v>30.582999999999991</v>
      </c>
      <c r="BB282" s="108">
        <v>3.1893694477583998</v>
      </c>
      <c r="BC282" s="109">
        <v>2.55149555820672</v>
      </c>
      <c r="BD282" s="109">
        <v>0.63787388955167978</v>
      </c>
      <c r="BE282" s="108">
        <v>1.1960137499999999</v>
      </c>
      <c r="BF282" s="109">
        <v>0.95681099999999997</v>
      </c>
      <c r="BG282" s="109">
        <v>0.23920274999999991</v>
      </c>
      <c r="BH282" s="108">
        <v>2.5526919734363624</v>
      </c>
      <c r="BI282" s="109">
        <f t="shared" si="1177"/>
        <v>1.4940089259091529</v>
      </c>
      <c r="BJ282" s="108">
        <f t="shared" si="1178"/>
        <v>4.9381826226126434E-2</v>
      </c>
      <c r="BK282" s="108">
        <v>1.8760537585597377</v>
      </c>
      <c r="BL282" s="245">
        <v>47.27655471570538</v>
      </c>
      <c r="BM282" s="244">
        <v>0</v>
      </c>
      <c r="BN282" s="108">
        <v>0</v>
      </c>
      <c r="BO282" s="108">
        <v>0</v>
      </c>
      <c r="BP282" s="108">
        <f t="shared" si="1179"/>
        <v>0</v>
      </c>
      <c r="BQ282" s="108">
        <f t="shared" si="1180"/>
        <v>0</v>
      </c>
      <c r="BR282" s="108">
        <v>0</v>
      </c>
      <c r="BS282" s="108">
        <v>0</v>
      </c>
      <c r="BT282" s="108">
        <f t="shared" si="1181"/>
        <v>0</v>
      </c>
      <c r="BU282" s="108">
        <f t="shared" si="1182"/>
        <v>0</v>
      </c>
      <c r="BV282" s="108">
        <v>0</v>
      </c>
      <c r="BW282" s="245">
        <v>0</v>
      </c>
      <c r="BX282" s="107">
        <v>0</v>
      </c>
      <c r="BY282" s="108">
        <v>0</v>
      </c>
      <c r="BZ282" s="109">
        <f t="shared" si="1183"/>
        <v>0</v>
      </c>
      <c r="CA282" s="109">
        <f t="shared" si="1184"/>
        <v>0</v>
      </c>
      <c r="CB282" s="108">
        <v>0</v>
      </c>
      <c r="CC282" s="110">
        <v>0</v>
      </c>
      <c r="CD282" s="244">
        <v>0</v>
      </c>
      <c r="CE282" s="108">
        <v>0</v>
      </c>
      <c r="CF282" s="109">
        <f t="shared" si="1185"/>
        <v>0</v>
      </c>
      <c r="CG282" s="109">
        <f t="shared" si="1186"/>
        <v>0</v>
      </c>
      <c r="CH282" s="108">
        <v>0</v>
      </c>
      <c r="CI282" s="245">
        <v>0</v>
      </c>
      <c r="CJ282" s="249">
        <v>5.8492350794274417</v>
      </c>
      <c r="CK282" s="250">
        <v>1.2868317174740371</v>
      </c>
      <c r="CL282" s="250">
        <v>0.99701413738481726</v>
      </c>
      <c r="CM282" s="251">
        <v>0.99701413738481726</v>
      </c>
      <c r="CN282" s="252">
        <f t="shared" si="1074"/>
        <v>0.48599454126822916</v>
      </c>
      <c r="CO282" s="250">
        <v>3.936845217913878</v>
      </c>
      <c r="CP282" s="252">
        <f t="shared" si="1187"/>
        <v>0.38964531859780821</v>
      </c>
      <c r="CQ282" s="250">
        <v>1.2319963424939691</v>
      </c>
      <c r="CR282" s="250">
        <v>0.88110460911061272</v>
      </c>
      <c r="CS282" s="252">
        <f t="shared" si="1188"/>
        <v>1.7044968663244803E-2</v>
      </c>
      <c r="CT282" s="252">
        <f t="shared" si="1189"/>
        <v>0.51568233236495009</v>
      </c>
      <c r="CU282" s="250">
        <f t="shared" si="1075"/>
        <v>12.951030761310788</v>
      </c>
      <c r="CV282" s="245">
        <f t="shared" si="1190"/>
        <v>16.318298759251594</v>
      </c>
      <c r="CW282" s="244">
        <v>0</v>
      </c>
      <c r="CX282" s="108">
        <v>0</v>
      </c>
      <c r="CY282" s="108">
        <f t="shared" si="1191"/>
        <v>0</v>
      </c>
      <c r="CZ282" s="108">
        <f t="shared" si="1192"/>
        <v>0</v>
      </c>
      <c r="DA282" s="108">
        <v>0</v>
      </c>
      <c r="DB282" s="245">
        <v>0</v>
      </c>
      <c r="DC282" s="244">
        <v>0</v>
      </c>
      <c r="DD282" s="108">
        <v>0</v>
      </c>
      <c r="DE282" s="108">
        <f t="shared" si="1193"/>
        <v>0</v>
      </c>
      <c r="DF282" s="108">
        <f t="shared" si="1194"/>
        <v>0</v>
      </c>
      <c r="DG282" s="108">
        <v>0</v>
      </c>
      <c r="DH282" s="245">
        <v>0</v>
      </c>
      <c r="DI282" s="107">
        <v>8.7435544494239998</v>
      </c>
      <c r="DJ282" s="108">
        <v>1.92358197887328</v>
      </c>
      <c r="DK282" s="108">
        <v>0.14978853277421991</v>
      </c>
      <c r="DL282" s="108">
        <v>5.8848755528481718</v>
      </c>
      <c r="DM282" s="108">
        <f t="shared" si="1195"/>
        <v>0.58244967296759498</v>
      </c>
      <c r="DN282" s="108">
        <f t="shared" si="1196"/>
        <v>1.8416129555083069</v>
      </c>
      <c r="DO282" s="108">
        <v>1.2192314375161359</v>
      </c>
      <c r="DP282" s="108">
        <f t="shared" si="1197"/>
        <v>2.3586032158749652E-2</v>
      </c>
      <c r="DQ282" s="108">
        <f t="shared" si="1198"/>
        <v>0.71357714497219382</v>
      </c>
      <c r="DR282" s="108">
        <v>0.89605159757179043</v>
      </c>
      <c r="DS282" s="110">
        <v>22.580500258809117</v>
      </c>
      <c r="DT282" s="244">
        <v>0</v>
      </c>
      <c r="DU282" s="108">
        <v>0</v>
      </c>
      <c r="DV282" s="108">
        <v>0</v>
      </c>
      <c r="DW282" s="108">
        <f t="shared" si="1199"/>
        <v>0</v>
      </c>
      <c r="DX282" s="108">
        <f t="shared" si="1200"/>
        <v>0</v>
      </c>
      <c r="DY282" s="108">
        <v>0</v>
      </c>
      <c r="DZ282" s="108">
        <v>0</v>
      </c>
      <c r="EA282" s="108"/>
      <c r="EB282" s="108">
        <v>0</v>
      </c>
      <c r="EC282" s="108">
        <f t="shared" si="1201"/>
        <v>0</v>
      </c>
      <c r="ED282" s="108">
        <f t="shared" si="1202"/>
        <v>0</v>
      </c>
      <c r="EE282" s="108">
        <v>0</v>
      </c>
      <c r="EF282" s="245">
        <v>0</v>
      </c>
      <c r="EG282" s="249">
        <v>5.0885882539682301</v>
      </c>
      <c r="EH282" s="250">
        <v>1.1194894158730111</v>
      </c>
      <c r="EI282" s="250">
        <v>12.18908222222217</v>
      </c>
      <c r="EJ282" s="250">
        <v>3.42488959009808</v>
      </c>
      <c r="EK282" s="250">
        <f t="shared" si="1203"/>
        <v>0.33897502229036741</v>
      </c>
      <c r="EL282" s="250">
        <v>1.0717849483252933</v>
      </c>
      <c r="EM282" s="250">
        <v>1.593009612197791</v>
      </c>
      <c r="EN282" s="250">
        <f t="shared" si="1204"/>
        <v>3.0816770947966268E-2</v>
      </c>
      <c r="EO282" s="250">
        <f t="shared" si="1205"/>
        <v>0.93233754971177674</v>
      </c>
      <c r="EP282" s="250">
        <v>23.415059094359282</v>
      </c>
      <c r="EQ282" s="245">
        <v>29.502974458892695</v>
      </c>
      <c r="ER282" s="244">
        <v>0</v>
      </c>
      <c r="ES282" s="108">
        <v>0</v>
      </c>
      <c r="ET282" s="108">
        <v>0</v>
      </c>
      <c r="EU282" s="108">
        <f t="shared" si="1206"/>
        <v>0</v>
      </c>
      <c r="EV282" s="108">
        <f t="shared" si="1207"/>
        <v>0</v>
      </c>
      <c r="EW282" s="108">
        <v>0</v>
      </c>
      <c r="EX282" s="108">
        <v>0</v>
      </c>
      <c r="EY282" s="108">
        <f t="shared" si="1208"/>
        <v>0</v>
      </c>
      <c r="EZ282" s="108">
        <f t="shared" si="1209"/>
        <v>0</v>
      </c>
      <c r="FA282" s="108">
        <v>0</v>
      </c>
      <c r="FB282" s="245">
        <v>0</v>
      </c>
      <c r="FC282" s="244">
        <v>0.83333333333333293</v>
      </c>
      <c r="FD282" s="108">
        <v>6.0833333333333302E-2</v>
      </c>
      <c r="FE282" s="108">
        <f t="shared" si="1210"/>
        <v>1.1768208333333328E-3</v>
      </c>
      <c r="FF282" s="108">
        <f t="shared" si="1211"/>
        <v>3.5603803333333316E-2</v>
      </c>
      <c r="FG282" s="108">
        <v>4.4708333333333301E-2</v>
      </c>
      <c r="FH282" s="245">
        <v>1.1266499999999995</v>
      </c>
      <c r="FI282" s="244">
        <v>0</v>
      </c>
      <c r="FJ282" s="108">
        <v>0</v>
      </c>
      <c r="FK282" s="108">
        <f t="shared" si="1212"/>
        <v>0</v>
      </c>
      <c r="FL282" s="108">
        <f t="shared" si="1213"/>
        <v>0</v>
      </c>
      <c r="FM282" s="108">
        <v>0</v>
      </c>
      <c r="FN282" s="245">
        <v>0</v>
      </c>
      <c r="FO282" s="244">
        <v>0</v>
      </c>
      <c r="FP282" s="108">
        <v>0</v>
      </c>
      <c r="FQ282" s="108">
        <f t="shared" si="1214"/>
        <v>0</v>
      </c>
      <c r="FR282" s="108">
        <f t="shared" si="1215"/>
        <v>0</v>
      </c>
      <c r="FS282" s="108">
        <v>0</v>
      </c>
      <c r="FT282" s="110">
        <v>0</v>
      </c>
      <c r="FU282" s="253">
        <f t="shared" si="1076"/>
        <v>24.011280895039999</v>
      </c>
      <c r="FV282" s="254">
        <f t="shared" si="1077"/>
        <v>14.560300323997991</v>
      </c>
      <c r="FW282" s="254">
        <f t="shared" si="1078"/>
        <v>3.9943010994749493</v>
      </c>
      <c r="FX282" s="254">
        <f t="shared" si="1079"/>
        <v>30.582999999999991</v>
      </c>
      <c r="FY282" s="254">
        <f t="shared" si="1080"/>
        <v>0</v>
      </c>
      <c r="FZ282" s="254">
        <f t="shared" si="1081"/>
        <v>0</v>
      </c>
      <c r="GA282" s="254">
        <f t="shared" si="1216"/>
        <v>0</v>
      </c>
      <c r="GB282" s="254">
        <f t="shared" si="1217"/>
        <v>0</v>
      </c>
      <c r="GC282" s="254">
        <f t="shared" si="1218"/>
        <v>0</v>
      </c>
      <c r="GD282" s="254">
        <f t="shared" si="1219"/>
        <v>0</v>
      </c>
      <c r="GE282" s="254">
        <f t="shared" si="1082"/>
        <v>13.246610360860128</v>
      </c>
      <c r="GF282" s="255">
        <f t="shared" si="1083"/>
        <v>5.0573809805196346</v>
      </c>
      <c r="GG282" s="255">
        <f t="shared" si="1084"/>
        <v>1.3110700138557705</v>
      </c>
      <c r="GH282" s="254">
        <f t="shared" si="1085"/>
        <v>6.3068709655942357</v>
      </c>
      <c r="GI282" s="255">
        <f t="shared" si="1086"/>
        <v>4.503275902675516</v>
      </c>
      <c r="GJ282" s="256">
        <f t="shared" si="1087"/>
        <v>0.12200641882942048</v>
      </c>
      <c r="GK282" s="253">
        <f t="shared" si="1220"/>
        <v>92.702363644967306</v>
      </c>
      <c r="GL282" s="257">
        <f t="shared" si="1221"/>
        <v>116.80497819265879</v>
      </c>
      <c r="GM282" s="221">
        <f t="shared" si="1222"/>
        <v>116.80497819265879</v>
      </c>
      <c r="GN282" s="222">
        <f t="shared" si="1223"/>
        <v>42.300641600576299</v>
      </c>
      <c r="GO282" s="222">
        <f t="shared" si="1224"/>
        <v>6.8384956905217775</v>
      </c>
      <c r="GP282" s="55">
        <f t="shared" si="1225"/>
        <v>0.36214759212407349</v>
      </c>
      <c r="GQ282" s="56">
        <f t="shared" si="1226"/>
        <v>5.8546269143103846E-2</v>
      </c>
      <c r="GR282" s="258">
        <f t="shared" si="1227"/>
        <v>1.0658173447761092</v>
      </c>
      <c r="GS282" s="227">
        <f t="shared" si="1088"/>
        <v>116.80497819265879</v>
      </c>
      <c r="GT282" s="222">
        <f t="shared" si="1288"/>
        <v>42.300641600576299</v>
      </c>
      <c r="GU282" s="222">
        <f t="shared" si="1289"/>
        <v>6.8384956905217775</v>
      </c>
      <c r="GV282" s="37">
        <f t="shared" si="1281"/>
        <v>0.36214759212407349</v>
      </c>
      <c r="GW282" s="228">
        <f t="shared" si="1282"/>
        <v>5.8546269143103846E-2</v>
      </c>
      <c r="GX282" s="258">
        <f t="shared" si="1228"/>
        <v>1.0658173447761092</v>
      </c>
      <c r="GY282" s="221">
        <f t="shared" si="1287"/>
        <v>69.528423476953407</v>
      </c>
      <c r="GZ282" s="222">
        <f t="shared" si="1229"/>
        <v>40.004051079668749</v>
      </c>
      <c r="HA282" s="222">
        <f t="shared" si="1230"/>
        <v>2.3558083261363905</v>
      </c>
      <c r="HB282" s="55">
        <f t="shared" si="1231"/>
        <v>0.57536255072616305</v>
      </c>
      <c r="HC282" s="56">
        <f t="shared" si="1232"/>
        <v>3.3882665654245282E-2</v>
      </c>
      <c r="HD282" s="258">
        <f t="shared" si="1233"/>
        <v>1.0954077366086323</v>
      </c>
      <c r="HE282" s="221">
        <f t="shared" si="1234"/>
        <v>69.528423476953407</v>
      </c>
      <c r="HF282" s="222">
        <f t="shared" si="1235"/>
        <v>40.004051079668749</v>
      </c>
      <c r="HG282" s="222">
        <f t="shared" si="1236"/>
        <v>2.3558083261363905</v>
      </c>
      <c r="HH282" s="55">
        <f t="shared" si="1237"/>
        <v>0.57536255072616305</v>
      </c>
      <c r="HI282" s="56">
        <f t="shared" si="1238"/>
        <v>3.3882665654245282E-2</v>
      </c>
      <c r="HJ282" s="259">
        <f t="shared" si="1239"/>
        <v>1.0954077366086323</v>
      </c>
      <c r="HK282" s="54">
        <f t="shared" si="1089"/>
        <v>1.9870729848336575</v>
      </c>
      <c r="HL282" s="55">
        <f t="shared" si="1090"/>
        <v>0</v>
      </c>
      <c r="HM282" s="55">
        <f t="shared" si="1091"/>
        <v>1.2162312099565646</v>
      </c>
      <c r="HN282" s="56">
        <f t="shared" si="1092"/>
        <v>0</v>
      </c>
      <c r="HQ282" s="57">
        <f t="shared" si="1093"/>
        <v>0</v>
      </c>
      <c r="HR282" s="58">
        <f t="shared" si="1240"/>
        <v>0</v>
      </c>
      <c r="HS282" s="58">
        <f t="shared" si="1094"/>
        <v>0</v>
      </c>
      <c r="HT282" s="58">
        <f t="shared" si="1241"/>
        <v>0</v>
      </c>
      <c r="HU282" s="58">
        <f t="shared" si="1095"/>
        <v>0</v>
      </c>
      <c r="HV282" s="55"/>
      <c r="HW282" s="56"/>
      <c r="HX282" s="260"/>
      <c r="HY282" s="57">
        <f t="shared" si="1096"/>
        <v>0</v>
      </c>
      <c r="HZ282" s="58">
        <f t="shared" si="1242"/>
        <v>0</v>
      </c>
      <c r="IA282" s="58">
        <f t="shared" si="1097"/>
        <v>0</v>
      </c>
      <c r="IB282" s="58">
        <f t="shared" si="1243"/>
        <v>0</v>
      </c>
      <c r="IC282" s="58">
        <f t="shared" si="1098"/>
        <v>0</v>
      </c>
      <c r="ID282" s="55"/>
      <c r="IE282" s="56"/>
      <c r="IF282" s="260"/>
      <c r="IG282" s="57">
        <f t="shared" si="1099"/>
        <v>1.8226908896091665</v>
      </c>
      <c r="IH282" s="58">
        <f t="shared" si="1244"/>
        <v>2.108306552010923</v>
      </c>
      <c r="II282" s="58">
        <f t="shared" si="1100"/>
        <v>3.5576883844328466</v>
      </c>
      <c r="IJ282" s="58">
        <f t="shared" si="1245"/>
        <v>4.1087743151814946</v>
      </c>
      <c r="IK282" s="58">
        <f t="shared" si="1101"/>
        <v>37.521075171194745</v>
      </c>
      <c r="IL282" s="55">
        <f t="shared" si="1102"/>
        <v>4.8577789450139797E-2</v>
      </c>
      <c r="IM282" s="56">
        <f t="shared" si="1103"/>
        <v>9.4818401876823472E-2</v>
      </c>
      <c r="IN282" s="260">
        <f t="shared" si="1104"/>
        <v>1.0222995100575569</v>
      </c>
      <c r="IO282" s="57">
        <f t="shared" si="1105"/>
        <v>0</v>
      </c>
      <c r="IP282" s="58">
        <f t="shared" si="1246"/>
        <v>0</v>
      </c>
      <c r="IQ282" s="58">
        <f t="shared" si="1106"/>
        <v>0</v>
      </c>
      <c r="IR282" s="58">
        <f t="shared" si="1247"/>
        <v>0</v>
      </c>
      <c r="IS282" s="58">
        <f t="shared" si="1107"/>
        <v>0</v>
      </c>
      <c r="IT282" s="55"/>
      <c r="IU282" s="56"/>
      <c r="IV282" s="260"/>
      <c r="IW282" s="57">
        <f t="shared" si="1108"/>
        <v>0</v>
      </c>
      <c r="IX282" s="58">
        <f t="shared" si="1248"/>
        <v>0</v>
      </c>
      <c r="IY282" s="58">
        <f t="shared" si="1109"/>
        <v>0</v>
      </c>
      <c r="IZ282" s="58">
        <f t="shared" si="1249"/>
        <v>0</v>
      </c>
      <c r="JA282" s="58">
        <f t="shared" si="1110"/>
        <v>0</v>
      </c>
      <c r="JB282" s="55"/>
      <c r="JC282" s="56"/>
      <c r="JD282" s="260"/>
      <c r="JE282" s="57">
        <f t="shared" si="1111"/>
        <v>0</v>
      </c>
      <c r="JF282" s="58">
        <f t="shared" si="1250"/>
        <v>0</v>
      </c>
      <c r="JG282" s="58">
        <f t="shared" si="1112"/>
        <v>0</v>
      </c>
      <c r="JH282" s="58">
        <f t="shared" si="1251"/>
        <v>0</v>
      </c>
      <c r="JI282" s="58">
        <f t="shared" si="1113"/>
        <v>0</v>
      </c>
      <c r="JJ282" s="55"/>
      <c r="JK282" s="56"/>
      <c r="JL282" s="260"/>
      <c r="JM282" s="57">
        <f t="shared" si="1114"/>
        <v>9.2682347802293599</v>
      </c>
      <c r="JN282" s="58">
        <f t="shared" si="1252"/>
        <v>10.720567170291302</v>
      </c>
      <c r="JO282" s="58">
        <f t="shared" si="1115"/>
        <v>0.8926848285292821</v>
      </c>
      <c r="JP282" s="58">
        <f t="shared" si="1253"/>
        <v>1.0309617084684679</v>
      </c>
      <c r="JQ282" s="58">
        <f t="shared" si="1116"/>
        <v>12.951030761310788</v>
      </c>
      <c r="JR282" s="55">
        <f t="shared" si="1117"/>
        <v>0.71563684397359206</v>
      </c>
      <c r="JS282" s="56">
        <f t="shared" si="1118"/>
        <v>6.8927705059279198E-2</v>
      </c>
      <c r="JT282" s="260">
        <f t="shared" si="1119"/>
        <v>1.1228171949643442</v>
      </c>
      <c r="JU282" s="57">
        <f t="shared" si="1120"/>
        <v>0</v>
      </c>
      <c r="JV282" s="58">
        <f t="shared" si="1254"/>
        <v>0</v>
      </c>
      <c r="JW282" s="58">
        <f t="shared" si="1121"/>
        <v>0</v>
      </c>
      <c r="JX282" s="58">
        <f t="shared" si="1255"/>
        <v>0</v>
      </c>
      <c r="JY282" s="58">
        <f t="shared" si="1122"/>
        <v>0</v>
      </c>
      <c r="JZ282" s="55"/>
      <c r="KA282" s="56"/>
      <c r="KB282" s="260"/>
      <c r="KC282" s="57">
        <f t="shared" si="1123"/>
        <v>0</v>
      </c>
      <c r="KD282" s="58">
        <f t="shared" si="1256"/>
        <v>0</v>
      </c>
      <c r="KE282" s="58">
        <f t="shared" si="1124"/>
        <v>0</v>
      </c>
      <c r="KF282" s="58">
        <f t="shared" si="1257"/>
        <v>0</v>
      </c>
      <c r="KG282" s="58">
        <f t="shared" si="1125"/>
        <v>0</v>
      </c>
      <c r="KH282" s="55"/>
      <c r="KI282" s="56"/>
      <c r="KJ282" s="260"/>
      <c r="KK282" s="57">
        <f t="shared" si="1126"/>
        <v>13.78446835088349</v>
      </c>
      <c r="KL282" s="58">
        <f t="shared" si="1258"/>
        <v>15.944494541466934</v>
      </c>
      <c r="KM282" s="58">
        <f t="shared" si="1127"/>
        <v>0.60603570512634464</v>
      </c>
      <c r="KN282" s="58">
        <f t="shared" si="1259"/>
        <v>0.69991063585041546</v>
      </c>
      <c r="KO282" s="58">
        <f t="shared" si="1128"/>
        <v>17.921031951435808</v>
      </c>
      <c r="KP282" s="55">
        <f t="shared" si="1260"/>
        <v>0.76917826988077531</v>
      </c>
      <c r="KQ282" s="56">
        <f t="shared" si="1261"/>
        <v>3.3817009353514928E-2</v>
      </c>
      <c r="KR282" s="260">
        <f t="shared" si="1262"/>
        <v>1.1257684896391771</v>
      </c>
      <c r="KS282" s="57">
        <f t="shared" si="1129"/>
        <v>0</v>
      </c>
      <c r="KT282" s="58">
        <f t="shared" si="1263"/>
        <v>0</v>
      </c>
      <c r="KU282" s="58">
        <f t="shared" si="1130"/>
        <v>0</v>
      </c>
      <c r="KV282" s="58">
        <f t="shared" si="1264"/>
        <v>0</v>
      </c>
      <c r="KW282" s="58">
        <f t="shared" si="1131"/>
        <v>0</v>
      </c>
      <c r="KX282" s="55"/>
      <c r="KY282" s="56"/>
      <c r="KZ282" s="260"/>
      <c r="LA282" s="57">
        <f t="shared" si="1132"/>
        <v>8.6531071174464671</v>
      </c>
      <c r="LB282" s="58">
        <f t="shared" si="1265"/>
        <v>10.009049002750329</v>
      </c>
      <c r="LC282" s="58">
        <f t="shared" si="1133"/>
        <v>0.36979179323833367</v>
      </c>
      <c r="LD282" s="58">
        <f t="shared" si="1266"/>
        <v>0.42707254201095157</v>
      </c>
      <c r="LE282" s="58">
        <f t="shared" si="1134"/>
        <v>23.415059094359282</v>
      </c>
      <c r="LF282" s="55">
        <f t="shared" si="1267"/>
        <v>0.36955307618809347</v>
      </c>
      <c r="LG282" s="56">
        <f t="shared" si="1268"/>
        <v>1.5792904546946755E-2</v>
      </c>
      <c r="LH282" s="260">
        <f t="shared" si="1269"/>
        <v>1.0603552879529963</v>
      </c>
      <c r="LI282" s="57">
        <f t="shared" si="1135"/>
        <v>0</v>
      </c>
      <c r="LJ282" s="58">
        <f t="shared" si="1270"/>
        <v>0</v>
      </c>
      <c r="LK282" s="58">
        <f t="shared" si="1136"/>
        <v>0</v>
      </c>
      <c r="LL282" s="58">
        <f t="shared" si="1271"/>
        <v>0</v>
      </c>
      <c r="LM282" s="58">
        <f t="shared" si="1137"/>
        <v>0</v>
      </c>
      <c r="LN282" s="55"/>
      <c r="LO282" s="56"/>
      <c r="LP282" s="260"/>
      <c r="LQ282" s="57">
        <f t="shared" si="1138"/>
        <v>4.3436640066666643E-2</v>
      </c>
      <c r="LR282" s="58">
        <f t="shared" si="1272"/>
        <v>5.0243161565113312E-2</v>
      </c>
      <c r="LS282" s="58">
        <f t="shared" si="1139"/>
        <v>1.1768208333333328E-3</v>
      </c>
      <c r="LT282" s="58">
        <f t="shared" si="1273"/>
        <v>1.359110380416666E-3</v>
      </c>
      <c r="LU282" s="58">
        <f t="shared" si="1140"/>
        <v>0.89416666666666633</v>
      </c>
      <c r="LV282" s="55">
        <f t="shared" si="1141"/>
        <v>4.857778945013979E-2</v>
      </c>
      <c r="LW282" s="56">
        <f t="shared" si="1142"/>
        <v>1.3161090400745572E-3</v>
      </c>
      <c r="LX282" s="260">
        <f t="shared" si="1143"/>
        <v>1.0078160048971445</v>
      </c>
      <c r="LY282" s="57">
        <f t="shared" si="1144"/>
        <v>0</v>
      </c>
      <c r="LZ282" s="58">
        <f t="shared" si="1274"/>
        <v>0</v>
      </c>
      <c r="MA282" s="58">
        <f t="shared" si="1145"/>
        <v>0</v>
      </c>
      <c r="MB282" s="58">
        <f t="shared" si="1275"/>
        <v>0</v>
      </c>
      <c r="MC282" s="58">
        <f t="shared" si="1146"/>
        <v>0</v>
      </c>
      <c r="MD282" s="55"/>
      <c r="ME282" s="56"/>
      <c r="MF282" s="260"/>
      <c r="MG282" s="57">
        <f t="shared" si="1147"/>
        <v>0</v>
      </c>
      <c r="MH282" s="58">
        <f t="shared" si="1276"/>
        <v>0</v>
      </c>
      <c r="MI282" s="58">
        <f t="shared" si="1148"/>
        <v>0</v>
      </c>
      <c r="MJ282" s="58">
        <f t="shared" si="1277"/>
        <v>0</v>
      </c>
      <c r="MK282" s="58">
        <f t="shared" si="1149"/>
        <v>0</v>
      </c>
      <c r="ML282" s="55"/>
      <c r="MM282" s="56"/>
      <c r="MN282" s="260"/>
      <c r="MO282" s="59">
        <v>1.8643654042345048</v>
      </c>
      <c r="MP282" s="60"/>
      <c r="MQ282" s="60">
        <v>1.1103000000000001</v>
      </c>
      <c r="MR282" s="61"/>
      <c r="MS282" s="59">
        <f t="shared" si="1150"/>
        <v>1.0658173447761092</v>
      </c>
      <c r="MT282" s="60"/>
      <c r="MU282" s="60">
        <f t="shared" si="1278"/>
        <v>1.0954077366086323</v>
      </c>
      <c r="MV282" s="61"/>
      <c r="MW282" s="66">
        <f t="shared" si="1279"/>
        <v>1.9870729848336575</v>
      </c>
      <c r="MX282" s="67"/>
      <c r="MY282" s="67">
        <f t="shared" si="1280"/>
        <v>1.2162312099565646</v>
      </c>
      <c r="MZ282" s="261"/>
      <c r="NA282" s="59">
        <f t="shared" si="1151"/>
        <v>1.0658586124193128</v>
      </c>
      <c r="NB282" s="60"/>
      <c r="NC282" s="60">
        <f t="shared" si="1152"/>
        <v>1.0954419791945174</v>
      </c>
      <c r="ND282" s="262"/>
      <c r="NE282" s="62">
        <f t="shared" si="1153"/>
        <v>1.9871499227999605</v>
      </c>
      <c r="NF282" s="63"/>
      <c r="NG282" s="63">
        <f t="shared" si="1154"/>
        <v>1.2162692294996726</v>
      </c>
      <c r="NH282" s="64"/>
      <c r="NI282" s="238">
        <f t="shared" si="1283"/>
        <v>-7.6937966303036731E-5</v>
      </c>
      <c r="NJ282" s="238">
        <f t="shared" si="1284"/>
        <v>0</v>
      </c>
      <c r="NK282" s="238">
        <f t="shared" si="1285"/>
        <v>-3.8019543108003262E-5</v>
      </c>
      <c r="NL282" s="238">
        <f t="shared" si="1286"/>
        <v>0</v>
      </c>
      <c r="NM282" s="239">
        <f t="shared" si="1155"/>
        <v>0</v>
      </c>
      <c r="NN282" s="240">
        <f t="shared" si="1156"/>
        <v>0</v>
      </c>
      <c r="NO282" s="240">
        <f>O282*IN282</f>
        <v>0.77088069330028797</v>
      </c>
      <c r="NP282" s="240">
        <f t="shared" si="1157"/>
        <v>0</v>
      </c>
      <c r="NQ282" s="240">
        <f t="shared" si="1073"/>
        <v>0</v>
      </c>
      <c r="NR282" s="240">
        <f t="shared" si="1158"/>
        <v>0</v>
      </c>
      <c r="NS282" s="240">
        <f t="shared" si="1159"/>
        <v>0.29350441476367961</v>
      </c>
      <c r="NT282" s="240">
        <f t="shared" si="1160"/>
        <v>0</v>
      </c>
      <c r="NU282" s="240">
        <f t="shared" si="1161"/>
        <v>0</v>
      </c>
      <c r="NV282" s="240">
        <f t="shared" si="1162"/>
        <v>0.40572696366595939</v>
      </c>
      <c r="NW282" s="240">
        <f t="shared" si="1163"/>
        <v>0</v>
      </c>
      <c r="NX282" s="240">
        <f t="shared" si="1164"/>
        <v>0.49889716298188475</v>
      </c>
      <c r="NY282" s="240">
        <f t="shared" si="1165"/>
        <v>0</v>
      </c>
      <c r="NZ282" s="240">
        <f t="shared" si="1166"/>
        <v>1.8140688088148602E-2</v>
      </c>
      <c r="OA282" s="240">
        <f t="shared" si="1167"/>
        <v>0</v>
      </c>
      <c r="OB282" s="241">
        <f t="shared" si="1168"/>
        <v>0</v>
      </c>
      <c r="OC282" s="4"/>
      <c r="OD282" s="4"/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136"/>
      <c r="OP282" s="13"/>
      <c r="OQ282" s="13"/>
      <c r="OR282" s="13"/>
      <c r="OS282" s="13"/>
      <c r="OT282" s="13"/>
    </row>
    <row r="283" spans="1:410" ht="15" customHeight="1">
      <c r="A283" s="242">
        <v>264</v>
      </c>
      <c r="B283" s="49" t="s">
        <v>333</v>
      </c>
      <c r="C283" s="50">
        <v>1</v>
      </c>
      <c r="D283" s="51">
        <v>137.30000000000001</v>
      </c>
      <c r="E283" s="52">
        <v>137.30000000000001</v>
      </c>
      <c r="F283" s="52"/>
      <c r="G283" s="52"/>
      <c r="H283" s="53"/>
      <c r="I283" s="57">
        <v>1.2892556145622249</v>
      </c>
      <c r="J283" s="58"/>
      <c r="K283" s="58">
        <v>0.83010000000000006</v>
      </c>
      <c r="L283" s="243"/>
      <c r="M283" s="1">
        <v>0</v>
      </c>
      <c r="N283" s="2">
        <v>0</v>
      </c>
      <c r="O283" s="2">
        <v>0.45915561456222481</v>
      </c>
      <c r="P283" s="2">
        <v>0</v>
      </c>
      <c r="Q283" s="2">
        <v>0</v>
      </c>
      <c r="R283" s="2">
        <v>0</v>
      </c>
      <c r="S283" s="2">
        <v>0.24110000000000001</v>
      </c>
      <c r="T283" s="2">
        <v>0</v>
      </c>
      <c r="U283" s="2">
        <v>0</v>
      </c>
      <c r="V283" s="2">
        <v>0.22570000000000001</v>
      </c>
      <c r="W283" s="2">
        <v>0</v>
      </c>
      <c r="X283" s="2">
        <v>0.35510000000000003</v>
      </c>
      <c r="Y283" s="2">
        <v>0</v>
      </c>
      <c r="Z283" s="2">
        <v>8.2000000000000007E-3</v>
      </c>
      <c r="AA283" s="2">
        <v>0</v>
      </c>
      <c r="AB283" s="3">
        <v>0</v>
      </c>
      <c r="AC283" s="244">
        <v>0</v>
      </c>
      <c r="AD283" s="108">
        <v>0</v>
      </c>
      <c r="AE283" s="108">
        <v>0</v>
      </c>
      <c r="AF283" s="108">
        <f t="shared" si="1169"/>
        <v>0</v>
      </c>
      <c r="AG283" s="108">
        <f t="shared" si="1170"/>
        <v>0</v>
      </c>
      <c r="AH283" s="108">
        <v>0</v>
      </c>
      <c r="AI283" s="108">
        <v>0</v>
      </c>
      <c r="AJ283" s="108">
        <f t="shared" si="1171"/>
        <v>0</v>
      </c>
      <c r="AK283" s="108">
        <f t="shared" si="1172"/>
        <v>0</v>
      </c>
      <c r="AL283" s="108">
        <v>0</v>
      </c>
      <c r="AM283" s="245">
        <v>0</v>
      </c>
      <c r="AN283" s="244">
        <v>0</v>
      </c>
      <c r="AO283" s="108">
        <v>0</v>
      </c>
      <c r="AP283" s="108">
        <v>0</v>
      </c>
      <c r="AQ283" s="108">
        <f t="shared" si="1173"/>
        <v>0</v>
      </c>
      <c r="AR283" s="108">
        <f t="shared" si="1174"/>
        <v>0</v>
      </c>
      <c r="AS283" s="246">
        <v>0</v>
      </c>
      <c r="AT283" s="247">
        <v>0</v>
      </c>
      <c r="AU283" s="108">
        <v>0</v>
      </c>
      <c r="AV283" s="108">
        <f t="shared" si="1175"/>
        <v>0</v>
      </c>
      <c r="AW283" s="108">
        <f t="shared" si="1176"/>
        <v>0</v>
      </c>
      <c r="AX283" s="108">
        <v>0</v>
      </c>
      <c r="AY283" s="245">
        <v>0</v>
      </c>
      <c r="AZ283" s="248">
        <v>8</v>
      </c>
      <c r="BA283" s="108">
        <v>40.777333333333324</v>
      </c>
      <c r="BB283" s="108">
        <v>4.2524925970111997</v>
      </c>
      <c r="BC283" s="109">
        <v>3.4019940776089599</v>
      </c>
      <c r="BD283" s="109">
        <v>0.85049851940223986</v>
      </c>
      <c r="BE283" s="108">
        <v>1.5946849999999999</v>
      </c>
      <c r="BF283" s="109">
        <v>1.2757480000000001</v>
      </c>
      <c r="BG283" s="109">
        <v>0.3189369999999998</v>
      </c>
      <c r="BH283" s="108">
        <v>3.4035892979151496</v>
      </c>
      <c r="BI283" s="109">
        <f t="shared" si="1177"/>
        <v>1.9920119012122037</v>
      </c>
      <c r="BJ283" s="108">
        <f t="shared" si="1178"/>
        <v>6.5842434968168578E-2</v>
      </c>
      <c r="BK283" s="108">
        <v>2.5014050114129835</v>
      </c>
      <c r="BL283" s="245">
        <v>63.035406287607181</v>
      </c>
      <c r="BM283" s="244">
        <v>0</v>
      </c>
      <c r="BN283" s="108">
        <v>0</v>
      </c>
      <c r="BO283" s="108">
        <v>0</v>
      </c>
      <c r="BP283" s="108">
        <f t="shared" si="1179"/>
        <v>0</v>
      </c>
      <c r="BQ283" s="108">
        <f t="shared" si="1180"/>
        <v>0</v>
      </c>
      <c r="BR283" s="108">
        <v>0</v>
      </c>
      <c r="BS283" s="108">
        <v>0</v>
      </c>
      <c r="BT283" s="108">
        <f t="shared" si="1181"/>
        <v>0</v>
      </c>
      <c r="BU283" s="108">
        <f t="shared" si="1182"/>
        <v>0</v>
      </c>
      <c r="BV283" s="108">
        <v>0</v>
      </c>
      <c r="BW283" s="245">
        <v>0</v>
      </c>
      <c r="BX283" s="107">
        <v>0</v>
      </c>
      <c r="BY283" s="108">
        <v>0</v>
      </c>
      <c r="BZ283" s="109">
        <f t="shared" si="1183"/>
        <v>0</v>
      </c>
      <c r="CA283" s="109">
        <f t="shared" si="1184"/>
        <v>0</v>
      </c>
      <c r="CB283" s="108">
        <v>0</v>
      </c>
      <c r="CC283" s="110">
        <v>0</v>
      </c>
      <c r="CD283" s="244">
        <v>0</v>
      </c>
      <c r="CE283" s="108">
        <v>0</v>
      </c>
      <c r="CF283" s="109">
        <f t="shared" si="1185"/>
        <v>0</v>
      </c>
      <c r="CG283" s="109">
        <f t="shared" si="1186"/>
        <v>0</v>
      </c>
      <c r="CH283" s="108">
        <v>0</v>
      </c>
      <c r="CI283" s="245">
        <v>0</v>
      </c>
      <c r="CJ283" s="249">
        <v>12.808612063881782</v>
      </c>
      <c r="CK283" s="250">
        <v>2.8178946540539922</v>
      </c>
      <c r="CL283" s="250">
        <v>2.1832542434279971</v>
      </c>
      <c r="CM283" s="251">
        <v>2.1832542434279971</v>
      </c>
      <c r="CN283" s="252">
        <f t="shared" si="1074"/>
        <v>1.0642272809589772</v>
      </c>
      <c r="CO283" s="250">
        <v>8.6208747754318242</v>
      </c>
      <c r="CP283" s="252">
        <f t="shared" si="1187"/>
        <v>0.85324246002358939</v>
      </c>
      <c r="CQ283" s="250">
        <v>2.6978165522236353</v>
      </c>
      <c r="CR283" s="250">
        <v>1.9294364087860782</v>
      </c>
      <c r="CS283" s="252">
        <f t="shared" si="1188"/>
        <v>3.7324947327966686E-2</v>
      </c>
      <c r="CT283" s="252">
        <f t="shared" si="1189"/>
        <v>1.1292373880974105</v>
      </c>
      <c r="CU283" s="250">
        <f t="shared" si="1075"/>
        <v>28.360072145581672</v>
      </c>
      <c r="CV283" s="245">
        <f t="shared" si="1190"/>
        <v>35.733690903432908</v>
      </c>
      <c r="CW283" s="244">
        <v>0</v>
      </c>
      <c r="CX283" s="108">
        <v>0</v>
      </c>
      <c r="CY283" s="108">
        <f t="shared" si="1191"/>
        <v>0</v>
      </c>
      <c r="CZ283" s="108">
        <f t="shared" si="1192"/>
        <v>0</v>
      </c>
      <c r="DA283" s="108">
        <v>0</v>
      </c>
      <c r="DB283" s="245">
        <v>0</v>
      </c>
      <c r="DC283" s="244">
        <v>0</v>
      </c>
      <c r="DD283" s="108">
        <v>0</v>
      </c>
      <c r="DE283" s="108">
        <f t="shared" si="1193"/>
        <v>0</v>
      </c>
      <c r="DF283" s="108">
        <f t="shared" si="1194"/>
        <v>0</v>
      </c>
      <c r="DG283" s="108">
        <v>0</v>
      </c>
      <c r="DH283" s="245">
        <v>0</v>
      </c>
      <c r="DI283" s="107">
        <v>11.996938219055998</v>
      </c>
      <c r="DJ283" s="108">
        <v>2.6393264081923196</v>
      </c>
      <c r="DK283" s="108">
        <v>0.20590400080467991</v>
      </c>
      <c r="DL283" s="108">
        <v>8.0745752591502971</v>
      </c>
      <c r="DM283" s="108">
        <f t="shared" si="1195"/>
        <v>0.79917301169914157</v>
      </c>
      <c r="DN283" s="108">
        <f t="shared" si="1196"/>
        <v>2.5268575815984939</v>
      </c>
      <c r="DO283" s="108">
        <v>1.6729223037658405</v>
      </c>
      <c r="DP283" s="108">
        <f t="shared" si="1197"/>
        <v>3.2362681966350185E-2</v>
      </c>
      <c r="DQ283" s="108">
        <f t="shared" si="1198"/>
        <v>0.97910789088042594</v>
      </c>
      <c r="DR283" s="108">
        <v>1.2294833095484567</v>
      </c>
      <c r="DS283" s="110">
        <v>30.982979400621105</v>
      </c>
      <c r="DT283" s="244">
        <v>0</v>
      </c>
      <c r="DU283" s="108">
        <v>0</v>
      </c>
      <c r="DV283" s="108">
        <v>0</v>
      </c>
      <c r="DW283" s="108">
        <f t="shared" si="1199"/>
        <v>0</v>
      </c>
      <c r="DX283" s="108">
        <f t="shared" si="1200"/>
        <v>0</v>
      </c>
      <c r="DY283" s="108">
        <v>0</v>
      </c>
      <c r="DZ283" s="108">
        <v>0</v>
      </c>
      <c r="EA283" s="108"/>
      <c r="EB283" s="108">
        <v>0</v>
      </c>
      <c r="EC283" s="108">
        <f t="shared" si="1201"/>
        <v>0</v>
      </c>
      <c r="ED283" s="108">
        <f t="shared" si="1202"/>
        <v>0</v>
      </c>
      <c r="EE283" s="108">
        <v>0</v>
      </c>
      <c r="EF283" s="245">
        <v>0</v>
      </c>
      <c r="EG283" s="249">
        <v>8.0900166666666298</v>
      </c>
      <c r="EH283" s="250">
        <v>1.7798036666666599</v>
      </c>
      <c r="EI283" s="250">
        <v>20.7496333333333</v>
      </c>
      <c r="EJ283" s="250">
        <v>5.4450099875499802</v>
      </c>
      <c r="EK283" s="250">
        <f t="shared" si="1203"/>
        <v>0.53891441850777178</v>
      </c>
      <c r="EL283" s="250">
        <v>1.7039614255038908</v>
      </c>
      <c r="EM283" s="250">
        <v>2.6327058467578102</v>
      </c>
      <c r="EN283" s="250">
        <f t="shared" si="1204"/>
        <v>5.0929694605529839E-2</v>
      </c>
      <c r="EO283" s="250">
        <f t="shared" si="1205"/>
        <v>1.5408384855202502</v>
      </c>
      <c r="EP283" s="250">
        <v>38.697169500974375</v>
      </c>
      <c r="EQ283" s="245">
        <v>48.758433571227712</v>
      </c>
      <c r="ER283" s="244">
        <v>0</v>
      </c>
      <c r="ES283" s="108">
        <v>0</v>
      </c>
      <c r="ET283" s="108">
        <v>0</v>
      </c>
      <c r="EU283" s="108">
        <f t="shared" si="1206"/>
        <v>0</v>
      </c>
      <c r="EV283" s="108">
        <f t="shared" si="1207"/>
        <v>0</v>
      </c>
      <c r="EW283" s="108">
        <v>0</v>
      </c>
      <c r="EX283" s="108">
        <v>0</v>
      </c>
      <c r="EY283" s="108">
        <f t="shared" si="1208"/>
        <v>0</v>
      </c>
      <c r="EZ283" s="108">
        <f t="shared" si="1209"/>
        <v>0</v>
      </c>
      <c r="FA283" s="108">
        <v>0</v>
      </c>
      <c r="FB283" s="245">
        <v>0</v>
      </c>
      <c r="FC283" s="244">
        <v>0.83333333333333293</v>
      </c>
      <c r="FD283" s="108">
        <v>6.0833333333333302E-2</v>
      </c>
      <c r="FE283" s="108">
        <f t="shared" si="1210"/>
        <v>1.1768208333333328E-3</v>
      </c>
      <c r="FF283" s="108">
        <f t="shared" si="1211"/>
        <v>3.5603803333333316E-2</v>
      </c>
      <c r="FG283" s="108">
        <v>4.4708333333333301E-2</v>
      </c>
      <c r="FH283" s="245">
        <v>1.1266499999999995</v>
      </c>
      <c r="FI283" s="244">
        <v>0</v>
      </c>
      <c r="FJ283" s="108">
        <v>0</v>
      </c>
      <c r="FK283" s="108">
        <f t="shared" si="1212"/>
        <v>0</v>
      </c>
      <c r="FL283" s="108">
        <f t="shared" si="1213"/>
        <v>0</v>
      </c>
      <c r="FM283" s="108">
        <v>0</v>
      </c>
      <c r="FN283" s="245">
        <v>0</v>
      </c>
      <c r="FO283" s="244">
        <v>0</v>
      </c>
      <c r="FP283" s="108">
        <v>0</v>
      </c>
      <c r="FQ283" s="108">
        <f t="shared" si="1214"/>
        <v>0</v>
      </c>
      <c r="FR283" s="108">
        <f t="shared" si="1215"/>
        <v>0</v>
      </c>
      <c r="FS283" s="108">
        <v>0</v>
      </c>
      <c r="FT283" s="110">
        <v>0</v>
      </c>
      <c r="FU283" s="253">
        <f t="shared" si="1076"/>
        <v>40.132591678517379</v>
      </c>
      <c r="FV283" s="254">
        <f t="shared" si="1077"/>
        <v>24.077333149342572</v>
      </c>
      <c r="FW283" s="254">
        <f t="shared" si="1078"/>
        <v>5.7419693585679372</v>
      </c>
      <c r="FX283" s="254">
        <f t="shared" si="1079"/>
        <v>40.777333333333324</v>
      </c>
      <c r="FY283" s="254">
        <f t="shared" si="1080"/>
        <v>0</v>
      </c>
      <c r="FZ283" s="254">
        <f t="shared" si="1081"/>
        <v>0</v>
      </c>
      <c r="GA283" s="254">
        <f t="shared" si="1216"/>
        <v>0</v>
      </c>
      <c r="GB283" s="254">
        <f t="shared" si="1217"/>
        <v>0</v>
      </c>
      <c r="GC283" s="254">
        <f t="shared" si="1218"/>
        <v>0</v>
      </c>
      <c r="GD283" s="254">
        <f t="shared" si="1219"/>
        <v>0</v>
      </c>
      <c r="GE283" s="254">
        <f t="shared" si="1082"/>
        <v>22.140460022132103</v>
      </c>
      <c r="GF283" s="255">
        <f t="shared" si="1083"/>
        <v>8.4529353823777438</v>
      </c>
      <c r="GG283" s="255">
        <f t="shared" si="1084"/>
        <v>2.1913298902305027</v>
      </c>
      <c r="GH283" s="254">
        <f t="shared" si="1085"/>
        <v>9.6994871905582123</v>
      </c>
      <c r="GI283" s="255">
        <f t="shared" si="1086"/>
        <v>6.9256953522332205</v>
      </c>
      <c r="GJ283" s="256">
        <f t="shared" si="1087"/>
        <v>0.18763657970134862</v>
      </c>
      <c r="GK283" s="253">
        <f t="shared" si="1220"/>
        <v>142.56917473245153</v>
      </c>
      <c r="GL283" s="257">
        <f t="shared" si="1221"/>
        <v>179.63716016288893</v>
      </c>
      <c r="GM283" s="221">
        <f t="shared" si="1222"/>
        <v>179.63716016288893</v>
      </c>
      <c r="GN283" s="222">
        <f t="shared" si="1223"/>
        <v>69.944140240541714</v>
      </c>
      <c r="GO283" s="222">
        <f t="shared" si="1224"/>
        <v>10.232379143909734</v>
      </c>
      <c r="GP283" s="55">
        <f t="shared" si="1225"/>
        <v>0.38936342668253449</v>
      </c>
      <c r="GQ283" s="56">
        <f t="shared" si="1226"/>
        <v>5.6961372216257244E-2</v>
      </c>
      <c r="GR283" s="258">
        <f t="shared" si="1227"/>
        <v>1.0698365655174515</v>
      </c>
      <c r="GS283" s="227">
        <f t="shared" si="1088"/>
        <v>179.63716016288893</v>
      </c>
      <c r="GT283" s="222">
        <f t="shared" si="1288"/>
        <v>69.944140240541714</v>
      </c>
      <c r="GU283" s="222">
        <f t="shared" si="1289"/>
        <v>10.232379143909734</v>
      </c>
      <c r="GV283" s="37">
        <f t="shared" si="1281"/>
        <v>0.38936342668253449</v>
      </c>
      <c r="GW283" s="228">
        <f t="shared" si="1282"/>
        <v>5.6961372216257244E-2</v>
      </c>
      <c r="GX283" s="258">
        <f t="shared" si="1228"/>
        <v>1.0698365655174515</v>
      </c>
      <c r="GY283" s="221">
        <f t="shared" si="1287"/>
        <v>116.60175387528176</v>
      </c>
      <c r="GZ283" s="222">
        <f t="shared" si="1229"/>
        <v>66.882019545998318</v>
      </c>
      <c r="HA283" s="222">
        <f t="shared" si="1230"/>
        <v>4.2554626580625525</v>
      </c>
      <c r="HB283" s="55">
        <f t="shared" si="1231"/>
        <v>0.57359359806487908</v>
      </c>
      <c r="HC283" s="56">
        <f t="shared" si="1232"/>
        <v>3.6495700250051402E-2</v>
      </c>
      <c r="HD283" s="258">
        <f t="shared" si="1233"/>
        <v>1.0955353007854995</v>
      </c>
      <c r="HE283" s="221">
        <f t="shared" si="1234"/>
        <v>116.60175387528176</v>
      </c>
      <c r="HF283" s="222">
        <f t="shared" si="1235"/>
        <v>66.882019545998318</v>
      </c>
      <c r="HG283" s="222">
        <f t="shared" si="1236"/>
        <v>4.2554626580625525</v>
      </c>
      <c r="HH283" s="55">
        <f t="shared" si="1237"/>
        <v>0.57359359806487908</v>
      </c>
      <c r="HI283" s="56">
        <f t="shared" si="1238"/>
        <v>3.6495700250051402E-2</v>
      </c>
      <c r="HJ283" s="259">
        <f t="shared" si="1239"/>
        <v>1.0955353007854995</v>
      </c>
      <c r="HK283" s="54">
        <f t="shared" si="1089"/>
        <v>1.379292798757342</v>
      </c>
      <c r="HL283" s="55">
        <f t="shared" si="1090"/>
        <v>0</v>
      </c>
      <c r="HM283" s="55">
        <f t="shared" si="1091"/>
        <v>0.9094038531820432</v>
      </c>
      <c r="HN283" s="56">
        <f t="shared" si="1092"/>
        <v>0</v>
      </c>
      <c r="HQ283" s="57">
        <f t="shared" si="1093"/>
        <v>0</v>
      </c>
      <c r="HR283" s="58">
        <f t="shared" si="1240"/>
        <v>0</v>
      </c>
      <c r="HS283" s="58">
        <f t="shared" si="1094"/>
        <v>0</v>
      </c>
      <c r="HT283" s="58">
        <f t="shared" si="1241"/>
        <v>0</v>
      </c>
      <c r="HU283" s="58">
        <f t="shared" si="1095"/>
        <v>0</v>
      </c>
      <c r="HV283" s="55"/>
      <c r="HW283" s="56"/>
      <c r="HX283" s="260"/>
      <c r="HY283" s="57">
        <f t="shared" si="1096"/>
        <v>0</v>
      </c>
      <c r="HZ283" s="58">
        <f t="shared" si="1242"/>
        <v>0</v>
      </c>
      <c r="IA283" s="58">
        <f t="shared" si="1097"/>
        <v>0</v>
      </c>
      <c r="IB283" s="58">
        <f t="shared" si="1243"/>
        <v>0</v>
      </c>
      <c r="IC283" s="58">
        <f t="shared" si="1098"/>
        <v>0</v>
      </c>
      <c r="ID283" s="55"/>
      <c r="IE283" s="56"/>
      <c r="IF283" s="260"/>
      <c r="IG283" s="57">
        <f t="shared" si="1099"/>
        <v>2.4302545194788885</v>
      </c>
      <c r="IH283" s="58">
        <f t="shared" si="1244"/>
        <v>2.8110754026812304</v>
      </c>
      <c r="II283" s="58">
        <f t="shared" si="1100"/>
        <v>4.7435845125771285</v>
      </c>
      <c r="IJ283" s="58">
        <f t="shared" si="1245"/>
        <v>5.4783657535753258</v>
      </c>
      <c r="IK283" s="58">
        <f t="shared" si="1101"/>
        <v>50.028100228259667</v>
      </c>
      <c r="IL283" s="55">
        <f t="shared" si="1102"/>
        <v>4.857778945013979E-2</v>
      </c>
      <c r="IM283" s="56">
        <f t="shared" si="1103"/>
        <v>9.4818401876823458E-2</v>
      </c>
      <c r="IN283" s="260">
        <f t="shared" si="1104"/>
        <v>1.0222995100575569</v>
      </c>
      <c r="IO283" s="57">
        <f t="shared" si="1105"/>
        <v>0</v>
      </c>
      <c r="IP283" s="58">
        <f t="shared" si="1246"/>
        <v>0</v>
      </c>
      <c r="IQ283" s="58">
        <f t="shared" si="1106"/>
        <v>0</v>
      </c>
      <c r="IR283" s="58">
        <f t="shared" si="1247"/>
        <v>0</v>
      </c>
      <c r="IS283" s="58">
        <f t="shared" si="1107"/>
        <v>0</v>
      </c>
      <c r="IT283" s="55"/>
      <c r="IU283" s="56"/>
      <c r="IV283" s="260"/>
      <c r="IW283" s="57">
        <f t="shared" si="1108"/>
        <v>0</v>
      </c>
      <c r="IX283" s="58">
        <f t="shared" si="1248"/>
        <v>0</v>
      </c>
      <c r="IY283" s="58">
        <f t="shared" si="1109"/>
        <v>0</v>
      </c>
      <c r="IZ283" s="58">
        <f t="shared" si="1249"/>
        <v>0</v>
      </c>
      <c r="JA283" s="58">
        <f t="shared" si="1110"/>
        <v>0</v>
      </c>
      <c r="JB283" s="55"/>
      <c r="JC283" s="56"/>
      <c r="JD283" s="260"/>
      <c r="JE283" s="57">
        <f t="shared" si="1111"/>
        <v>0</v>
      </c>
      <c r="JF283" s="58">
        <f t="shared" si="1250"/>
        <v>0</v>
      </c>
      <c r="JG283" s="58">
        <f t="shared" si="1112"/>
        <v>0</v>
      </c>
      <c r="JH283" s="58">
        <f t="shared" si="1251"/>
        <v>0</v>
      </c>
      <c r="JI283" s="58">
        <f t="shared" si="1113"/>
        <v>0</v>
      </c>
      <c r="JJ283" s="55"/>
      <c r="JK283" s="56"/>
      <c r="JL283" s="260"/>
      <c r="JM283" s="57">
        <f t="shared" si="1114"/>
        <v>20.29551252512745</v>
      </c>
      <c r="JN283" s="58">
        <f t="shared" si="1252"/>
        <v>23.475819337814922</v>
      </c>
      <c r="JO283" s="58">
        <f t="shared" si="1115"/>
        <v>1.9547946883105332</v>
      </c>
      <c r="JP283" s="58">
        <f t="shared" si="1253"/>
        <v>2.257592385529835</v>
      </c>
      <c r="JQ283" s="58">
        <f t="shared" si="1116"/>
        <v>28.360072145581672</v>
      </c>
      <c r="JR283" s="55">
        <f t="shared" si="1117"/>
        <v>0.71563684397359217</v>
      </c>
      <c r="JS283" s="56">
        <f t="shared" si="1118"/>
        <v>6.8927705059279212E-2</v>
      </c>
      <c r="JT283" s="260">
        <f t="shared" si="1119"/>
        <v>1.1228171949643442</v>
      </c>
      <c r="JU283" s="57">
        <f t="shared" si="1120"/>
        <v>0</v>
      </c>
      <c r="JV283" s="58">
        <f t="shared" si="1254"/>
        <v>0</v>
      </c>
      <c r="JW283" s="58">
        <f t="shared" si="1121"/>
        <v>0</v>
      </c>
      <c r="JX283" s="58">
        <f t="shared" si="1255"/>
        <v>0</v>
      </c>
      <c r="JY283" s="58">
        <f t="shared" si="1122"/>
        <v>0</v>
      </c>
      <c r="JZ283" s="55"/>
      <c r="KA283" s="56"/>
      <c r="KB283" s="260"/>
      <c r="KC283" s="57">
        <f t="shared" si="1123"/>
        <v>0</v>
      </c>
      <c r="KD283" s="58">
        <f t="shared" si="1256"/>
        <v>0</v>
      </c>
      <c r="KE283" s="58">
        <f t="shared" si="1124"/>
        <v>0</v>
      </c>
      <c r="KF283" s="58">
        <f t="shared" si="1257"/>
        <v>0</v>
      </c>
      <c r="KG283" s="58">
        <f t="shared" si="1125"/>
        <v>0</v>
      </c>
      <c r="KH283" s="55"/>
      <c r="KI283" s="56"/>
      <c r="KJ283" s="260"/>
      <c r="KK283" s="57">
        <f t="shared" si="1126"/>
        <v>18.913542503672602</v>
      </c>
      <c r="KL283" s="58">
        <f t="shared" si="1258"/>
        <v>21.877294613998099</v>
      </c>
      <c r="KM283" s="58">
        <f t="shared" si="1127"/>
        <v>0.83153569366549174</v>
      </c>
      <c r="KN283" s="58">
        <f t="shared" si="1259"/>
        <v>0.96034057261427641</v>
      </c>
      <c r="KO283" s="58">
        <f t="shared" si="1128"/>
        <v>24.58966619096913</v>
      </c>
      <c r="KP283" s="55">
        <f t="shared" si="1260"/>
        <v>0.76916629761402955</v>
      </c>
      <c r="KQ283" s="56">
        <f t="shared" si="1261"/>
        <v>3.3816469374069173E-2</v>
      </c>
      <c r="KR283" s="260">
        <f t="shared" si="1262"/>
        <v>1.125766529942162</v>
      </c>
      <c r="KS283" s="57">
        <f t="shared" si="1129"/>
        <v>0</v>
      </c>
      <c r="KT283" s="58">
        <f t="shared" si="1263"/>
        <v>0</v>
      </c>
      <c r="KU283" s="58">
        <f t="shared" si="1130"/>
        <v>0</v>
      </c>
      <c r="KV283" s="58">
        <f t="shared" si="1264"/>
        <v>0</v>
      </c>
      <c r="KW283" s="58">
        <f t="shared" si="1131"/>
        <v>0</v>
      </c>
      <c r="KX283" s="55"/>
      <c r="KY283" s="56"/>
      <c r="KZ283" s="260"/>
      <c r="LA283" s="57">
        <f t="shared" si="1132"/>
        <v>13.828476224782744</v>
      </c>
      <c r="LB283" s="58">
        <f t="shared" si="1265"/>
        <v>15.995398449206201</v>
      </c>
      <c r="LC283" s="58">
        <f t="shared" si="1133"/>
        <v>0.58984411311330165</v>
      </c>
      <c r="LD283" s="58">
        <f t="shared" si="1266"/>
        <v>0.68121096623455213</v>
      </c>
      <c r="LE283" s="58">
        <f t="shared" si="1134"/>
        <v>38.697169500974375</v>
      </c>
      <c r="LF283" s="55">
        <f t="shared" si="1267"/>
        <v>0.35735110353315502</v>
      </c>
      <c r="LG283" s="56">
        <f t="shared" si="1268"/>
        <v>1.524256478496314E-2</v>
      </c>
      <c r="LH283" s="260">
        <f t="shared" si="1269"/>
        <v>1.0583579912088363</v>
      </c>
      <c r="LI283" s="57">
        <f t="shared" si="1135"/>
        <v>0</v>
      </c>
      <c r="LJ283" s="58">
        <f t="shared" si="1270"/>
        <v>0</v>
      </c>
      <c r="LK283" s="58">
        <f t="shared" si="1136"/>
        <v>0</v>
      </c>
      <c r="LL283" s="58">
        <f t="shared" si="1271"/>
        <v>0</v>
      </c>
      <c r="LM283" s="58">
        <f t="shared" si="1137"/>
        <v>0</v>
      </c>
      <c r="LN283" s="55"/>
      <c r="LO283" s="56"/>
      <c r="LP283" s="260"/>
      <c r="LQ283" s="57">
        <f t="shared" si="1138"/>
        <v>4.3436640066666643E-2</v>
      </c>
      <c r="LR283" s="58">
        <f t="shared" si="1272"/>
        <v>5.0243161565113312E-2</v>
      </c>
      <c r="LS283" s="58">
        <f t="shared" si="1139"/>
        <v>1.1768208333333328E-3</v>
      </c>
      <c r="LT283" s="58">
        <f t="shared" si="1273"/>
        <v>1.359110380416666E-3</v>
      </c>
      <c r="LU283" s="58">
        <f t="shared" si="1140"/>
        <v>0.89416666666666633</v>
      </c>
      <c r="LV283" s="55">
        <f t="shared" si="1141"/>
        <v>4.857778945013979E-2</v>
      </c>
      <c r="LW283" s="56">
        <f t="shared" si="1142"/>
        <v>1.3161090400745572E-3</v>
      </c>
      <c r="LX283" s="260">
        <f t="shared" si="1143"/>
        <v>1.0078160048971445</v>
      </c>
      <c r="LY283" s="57">
        <f t="shared" si="1144"/>
        <v>0</v>
      </c>
      <c r="LZ283" s="58">
        <f t="shared" si="1274"/>
        <v>0</v>
      </c>
      <c r="MA283" s="58">
        <f t="shared" si="1145"/>
        <v>0</v>
      </c>
      <c r="MB283" s="58">
        <f t="shared" si="1275"/>
        <v>0</v>
      </c>
      <c r="MC283" s="58">
        <f t="shared" si="1146"/>
        <v>0</v>
      </c>
      <c r="MD283" s="55"/>
      <c r="ME283" s="56"/>
      <c r="MF283" s="260"/>
      <c r="MG283" s="57">
        <f t="shared" si="1147"/>
        <v>0</v>
      </c>
      <c r="MH283" s="58">
        <f t="shared" si="1276"/>
        <v>0</v>
      </c>
      <c r="MI283" s="58">
        <f t="shared" si="1148"/>
        <v>0</v>
      </c>
      <c r="MJ283" s="58">
        <f t="shared" si="1277"/>
        <v>0</v>
      </c>
      <c r="MK283" s="58">
        <f t="shared" si="1149"/>
        <v>0</v>
      </c>
      <c r="ML283" s="55"/>
      <c r="MM283" s="56"/>
      <c r="MN283" s="260"/>
      <c r="MO283" s="59">
        <v>1.2892556145622249</v>
      </c>
      <c r="MP283" s="60"/>
      <c r="MQ283" s="60">
        <v>0.83010000000000006</v>
      </c>
      <c r="MR283" s="61"/>
      <c r="MS283" s="59">
        <f t="shared" si="1150"/>
        <v>1.0698365655174515</v>
      </c>
      <c r="MT283" s="60"/>
      <c r="MU283" s="60">
        <f t="shared" si="1278"/>
        <v>1.0955353007854995</v>
      </c>
      <c r="MV283" s="61"/>
      <c r="MW283" s="66">
        <f t="shared" si="1279"/>
        <v>1.379292798757342</v>
      </c>
      <c r="MX283" s="67"/>
      <c r="MY283" s="67">
        <f t="shared" si="1280"/>
        <v>0.9094038531820432</v>
      </c>
      <c r="MZ283" s="261"/>
      <c r="NA283" s="59">
        <f t="shared" si="1151"/>
        <v>1.0698253237452415</v>
      </c>
      <c r="NB283" s="60"/>
      <c r="NC283" s="60">
        <f t="shared" si="1152"/>
        <v>1.0949087404315911</v>
      </c>
      <c r="ND283" s="262"/>
      <c r="NE283" s="62">
        <f t="shared" si="1153"/>
        <v>1.3792783052394026</v>
      </c>
      <c r="NF283" s="63"/>
      <c r="NG283" s="63">
        <f t="shared" si="1154"/>
        <v>0.9088837454322638</v>
      </c>
      <c r="NH283" s="64"/>
      <c r="NI283" s="238">
        <f t="shared" si="1283"/>
        <v>1.4493517939362377E-5</v>
      </c>
      <c r="NJ283" s="238">
        <f t="shared" si="1284"/>
        <v>0</v>
      </c>
      <c r="NK283" s="238">
        <f t="shared" si="1285"/>
        <v>5.2010774977939711E-4</v>
      </c>
      <c r="NL283" s="238">
        <f t="shared" si="1286"/>
        <v>0</v>
      </c>
      <c r="NM283" s="239">
        <f t="shared" si="1155"/>
        <v>0</v>
      </c>
      <c r="NN283" s="240">
        <f t="shared" si="1156"/>
        <v>0</v>
      </c>
      <c r="NO283" s="240">
        <f>O283*IN283+0.001</f>
        <v>0.4703945598071389</v>
      </c>
      <c r="NP283" s="240">
        <f t="shared" si="1157"/>
        <v>0</v>
      </c>
      <c r="NQ283" s="240">
        <f t="shared" si="1073"/>
        <v>0</v>
      </c>
      <c r="NR283" s="240">
        <f t="shared" si="1158"/>
        <v>0</v>
      </c>
      <c r="NS283" s="240">
        <f t="shared" si="1159"/>
        <v>0.27071122570590339</v>
      </c>
      <c r="NT283" s="240">
        <f t="shared" si="1160"/>
        <v>0</v>
      </c>
      <c r="NU283" s="240">
        <f t="shared" si="1161"/>
        <v>0</v>
      </c>
      <c r="NV283" s="240">
        <f t="shared" si="1162"/>
        <v>0.25408550580794598</v>
      </c>
      <c r="NW283" s="240">
        <f t="shared" si="1163"/>
        <v>0</v>
      </c>
      <c r="NX283" s="240">
        <f t="shared" si="1164"/>
        <v>0.37582292267825779</v>
      </c>
      <c r="NY283" s="240">
        <f t="shared" si="1165"/>
        <v>0</v>
      </c>
      <c r="NZ283" s="240">
        <f t="shared" si="1166"/>
        <v>8.264091240156585E-3</v>
      </c>
      <c r="OA283" s="240">
        <f t="shared" si="1167"/>
        <v>0</v>
      </c>
      <c r="OB283" s="241">
        <f t="shared" si="1168"/>
        <v>0</v>
      </c>
      <c r="OC283" s="4"/>
      <c r="OD283" s="4"/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136"/>
      <c r="OP283" s="13"/>
      <c r="OQ283" s="13"/>
      <c r="OR283" s="13"/>
      <c r="OS283" s="13"/>
      <c r="OT283" s="13"/>
    </row>
    <row r="284" spans="1:410" ht="15" customHeight="1">
      <c r="A284" s="242">
        <v>265</v>
      </c>
      <c r="B284" s="49" t="s">
        <v>334</v>
      </c>
      <c r="C284" s="50">
        <v>1</v>
      </c>
      <c r="D284" s="51">
        <v>207.8</v>
      </c>
      <c r="E284" s="52">
        <v>207.8</v>
      </c>
      <c r="F284" s="52"/>
      <c r="G284" s="52"/>
      <c r="H284" s="53"/>
      <c r="I284" s="57">
        <v>1.05140022127501</v>
      </c>
      <c r="J284" s="58"/>
      <c r="K284" s="58">
        <v>0.78590000000000004</v>
      </c>
      <c r="L284" s="243"/>
      <c r="M284" s="1">
        <v>0</v>
      </c>
      <c r="N284" s="2">
        <v>0</v>
      </c>
      <c r="O284" s="2">
        <v>0.26550022127500988</v>
      </c>
      <c r="P284" s="2">
        <v>0</v>
      </c>
      <c r="Q284" s="2">
        <v>0</v>
      </c>
      <c r="R284" s="2">
        <v>0</v>
      </c>
      <c r="S284" s="2">
        <v>0.26140000000000002</v>
      </c>
      <c r="T284" s="2">
        <v>0</v>
      </c>
      <c r="U284" s="2">
        <v>0</v>
      </c>
      <c r="V284" s="2">
        <v>0.1452</v>
      </c>
      <c r="W284" s="2">
        <v>0</v>
      </c>
      <c r="X284" s="2">
        <v>0.37390000000000001</v>
      </c>
      <c r="Y284" s="2">
        <v>0</v>
      </c>
      <c r="Z284" s="2">
        <v>5.4000000000000003E-3</v>
      </c>
      <c r="AA284" s="2">
        <v>0</v>
      </c>
      <c r="AB284" s="3">
        <v>0</v>
      </c>
      <c r="AC284" s="244">
        <v>0</v>
      </c>
      <c r="AD284" s="108">
        <v>0</v>
      </c>
      <c r="AE284" s="108">
        <v>0</v>
      </c>
      <c r="AF284" s="108">
        <f t="shared" si="1169"/>
        <v>0</v>
      </c>
      <c r="AG284" s="108">
        <f t="shared" si="1170"/>
        <v>0</v>
      </c>
      <c r="AH284" s="108">
        <v>0</v>
      </c>
      <c r="AI284" s="108">
        <v>0</v>
      </c>
      <c r="AJ284" s="108">
        <f t="shared" si="1171"/>
        <v>0</v>
      </c>
      <c r="AK284" s="108">
        <f t="shared" si="1172"/>
        <v>0</v>
      </c>
      <c r="AL284" s="108">
        <v>0</v>
      </c>
      <c r="AM284" s="245">
        <v>0</v>
      </c>
      <c r="AN284" s="244">
        <v>0</v>
      </c>
      <c r="AO284" s="108">
        <v>0</v>
      </c>
      <c r="AP284" s="108">
        <v>0</v>
      </c>
      <c r="AQ284" s="108">
        <f t="shared" si="1173"/>
        <v>0</v>
      </c>
      <c r="AR284" s="108">
        <f t="shared" si="1174"/>
        <v>0</v>
      </c>
      <c r="AS284" s="246">
        <v>0</v>
      </c>
      <c r="AT284" s="247">
        <v>0</v>
      </c>
      <c r="AU284" s="108">
        <v>0</v>
      </c>
      <c r="AV284" s="108">
        <f t="shared" si="1175"/>
        <v>0</v>
      </c>
      <c r="AW284" s="108">
        <f t="shared" si="1176"/>
        <v>0</v>
      </c>
      <c r="AX284" s="108">
        <v>0</v>
      </c>
      <c r="AY284" s="245">
        <v>0</v>
      </c>
      <c r="AZ284" s="248">
        <v>7</v>
      </c>
      <c r="BA284" s="108">
        <v>35.680166666666658</v>
      </c>
      <c r="BB284" s="108">
        <v>3.7209310223848</v>
      </c>
      <c r="BC284" s="109">
        <v>2.9767448179078402</v>
      </c>
      <c r="BD284" s="109">
        <v>0.74418620447695982</v>
      </c>
      <c r="BE284" s="108">
        <v>1.3953493749999999</v>
      </c>
      <c r="BF284" s="109">
        <v>1.1162794999999999</v>
      </c>
      <c r="BG284" s="109">
        <v>0.27906987500000002</v>
      </c>
      <c r="BH284" s="108">
        <v>2.9781406356757563</v>
      </c>
      <c r="BI284" s="109">
        <f t="shared" si="1177"/>
        <v>1.7430104135606785</v>
      </c>
      <c r="BJ284" s="108">
        <f t="shared" si="1178"/>
        <v>5.761213059714751E-2</v>
      </c>
      <c r="BK284" s="108">
        <v>2.1887293849863609</v>
      </c>
      <c r="BL284" s="245">
        <v>55.155980501656288</v>
      </c>
      <c r="BM284" s="244">
        <v>0</v>
      </c>
      <c r="BN284" s="108">
        <v>0</v>
      </c>
      <c r="BO284" s="108">
        <v>0</v>
      </c>
      <c r="BP284" s="108">
        <f t="shared" si="1179"/>
        <v>0</v>
      </c>
      <c r="BQ284" s="108">
        <f t="shared" si="1180"/>
        <v>0</v>
      </c>
      <c r="BR284" s="108">
        <v>0</v>
      </c>
      <c r="BS284" s="108">
        <v>0</v>
      </c>
      <c r="BT284" s="108">
        <f t="shared" si="1181"/>
        <v>0</v>
      </c>
      <c r="BU284" s="108">
        <f t="shared" si="1182"/>
        <v>0</v>
      </c>
      <c r="BV284" s="108">
        <v>0</v>
      </c>
      <c r="BW284" s="245">
        <v>0</v>
      </c>
      <c r="BX284" s="107">
        <v>0</v>
      </c>
      <c r="BY284" s="108">
        <v>0</v>
      </c>
      <c r="BZ284" s="109">
        <f t="shared" si="1183"/>
        <v>0</v>
      </c>
      <c r="CA284" s="109">
        <f t="shared" si="1184"/>
        <v>0</v>
      </c>
      <c r="CB284" s="108">
        <v>0</v>
      </c>
      <c r="CC284" s="110">
        <v>0</v>
      </c>
      <c r="CD284" s="244">
        <v>0</v>
      </c>
      <c r="CE284" s="108">
        <v>0</v>
      </c>
      <c r="CF284" s="109">
        <f t="shared" si="1185"/>
        <v>0</v>
      </c>
      <c r="CG284" s="109">
        <f t="shared" si="1186"/>
        <v>0</v>
      </c>
      <c r="CH284" s="108">
        <v>0</v>
      </c>
      <c r="CI284" s="245">
        <v>0</v>
      </c>
      <c r="CJ284" s="249">
        <v>19.385503181898283</v>
      </c>
      <c r="CK284" s="250">
        <v>4.2648107000176223</v>
      </c>
      <c r="CL284" s="250">
        <v>3.304640042137847</v>
      </c>
      <c r="CM284" s="251">
        <v>3.3042988476645139</v>
      </c>
      <c r="CN284" s="252">
        <f t="shared" si="1074"/>
        <v>1.6106804732940672</v>
      </c>
      <c r="CO284" s="250">
        <v>13.047471073086186</v>
      </c>
      <c r="CP284" s="252">
        <f t="shared" si="1187"/>
        <v>1.2913604019876321</v>
      </c>
      <c r="CQ284" s="250">
        <v>4.0830755976115913</v>
      </c>
      <c r="CR284" s="250">
        <v>2.9201770247912151</v>
      </c>
      <c r="CS284" s="252">
        <f t="shared" si="1188"/>
        <v>5.6490824544586059E-2</v>
      </c>
      <c r="CT284" s="252">
        <f t="shared" si="1189"/>
        <v>1.7090861669455049</v>
      </c>
      <c r="CU284" s="250">
        <f t="shared" si="1075"/>
        <v>42.922602021931155</v>
      </c>
      <c r="CV284" s="245">
        <f t="shared" si="1190"/>
        <v>54.082478547633258</v>
      </c>
      <c r="CW284" s="244">
        <v>0</v>
      </c>
      <c r="CX284" s="108">
        <v>0</v>
      </c>
      <c r="CY284" s="108">
        <f t="shared" si="1191"/>
        <v>0</v>
      </c>
      <c r="CZ284" s="108">
        <f t="shared" si="1192"/>
        <v>0</v>
      </c>
      <c r="DA284" s="108">
        <v>0</v>
      </c>
      <c r="DB284" s="245">
        <v>0</v>
      </c>
      <c r="DC284" s="244">
        <v>0</v>
      </c>
      <c r="DD284" s="108">
        <v>0</v>
      </c>
      <c r="DE284" s="108">
        <f t="shared" si="1193"/>
        <v>0</v>
      </c>
      <c r="DF284" s="108">
        <f t="shared" si="1194"/>
        <v>0</v>
      </c>
      <c r="DG284" s="108">
        <v>0</v>
      </c>
      <c r="DH284" s="245">
        <v>0</v>
      </c>
      <c r="DI284" s="107">
        <v>11.683813089024001</v>
      </c>
      <c r="DJ284" s="108">
        <v>2.5704388795852804</v>
      </c>
      <c r="DK284" s="108">
        <v>0.19831883911552323</v>
      </c>
      <c r="DL284" s="108">
        <v>7.8638254510068712</v>
      </c>
      <c r="DM284" s="108">
        <f t="shared" si="1195"/>
        <v>0.77831426018795413</v>
      </c>
      <c r="DN284" s="108">
        <f t="shared" si="1196"/>
        <v>2.4609055366380903</v>
      </c>
      <c r="DO284" s="108">
        <v>1.6290969268874123</v>
      </c>
      <c r="DP284" s="108">
        <f t="shared" si="1197"/>
        <v>3.151488005063699E-2</v>
      </c>
      <c r="DQ284" s="108">
        <f t="shared" si="1198"/>
        <v>0.95345830020554201</v>
      </c>
      <c r="DR284" s="108">
        <v>1.1972746592809542</v>
      </c>
      <c r="DS284" s="110">
        <v>30.171321413880051</v>
      </c>
      <c r="DT284" s="244">
        <v>0</v>
      </c>
      <c r="DU284" s="108">
        <v>0</v>
      </c>
      <c r="DV284" s="108">
        <v>0</v>
      </c>
      <c r="DW284" s="108">
        <f t="shared" si="1199"/>
        <v>0</v>
      </c>
      <c r="DX284" s="108">
        <f t="shared" si="1200"/>
        <v>0</v>
      </c>
      <c r="DY284" s="108">
        <v>0</v>
      </c>
      <c r="DZ284" s="108">
        <v>0</v>
      </c>
      <c r="EA284" s="108"/>
      <c r="EB284" s="108">
        <v>0</v>
      </c>
      <c r="EC284" s="108">
        <f t="shared" si="1201"/>
        <v>0</v>
      </c>
      <c r="ED284" s="108">
        <f t="shared" si="1202"/>
        <v>0</v>
      </c>
      <c r="EE284" s="108">
        <v>0</v>
      </c>
      <c r="EF284" s="245">
        <v>0</v>
      </c>
      <c r="EG284" s="249">
        <v>13.32411555555553</v>
      </c>
      <c r="EH284" s="250">
        <v>2.9313054222222128</v>
      </c>
      <c r="EI284" s="250">
        <v>32.250921116603969</v>
      </c>
      <c r="EJ284" s="250">
        <v>8.9678359470133167</v>
      </c>
      <c r="EK284" s="250">
        <f t="shared" si="1203"/>
        <v>0.88758259501969605</v>
      </c>
      <c r="EL284" s="250">
        <v>2.8063945812583473</v>
      </c>
      <c r="EM284" s="250">
        <v>4.1956149970218419</v>
      </c>
      <c r="EN284" s="250">
        <f t="shared" si="1204"/>
        <v>8.1164172117387537E-2</v>
      </c>
      <c r="EO284" s="250">
        <f t="shared" si="1205"/>
        <v>2.4555591980769793</v>
      </c>
      <c r="EP284" s="250">
        <v>61.669793038416863</v>
      </c>
      <c r="EQ284" s="245">
        <v>77.703939228405247</v>
      </c>
      <c r="ER284" s="244">
        <v>0</v>
      </c>
      <c r="ES284" s="108">
        <v>0</v>
      </c>
      <c r="ET284" s="108">
        <v>0</v>
      </c>
      <c r="EU284" s="108">
        <f t="shared" si="1206"/>
        <v>0</v>
      </c>
      <c r="EV284" s="108">
        <f t="shared" si="1207"/>
        <v>0</v>
      </c>
      <c r="EW284" s="108">
        <v>0</v>
      </c>
      <c r="EX284" s="108">
        <v>0</v>
      </c>
      <c r="EY284" s="108">
        <f t="shared" si="1208"/>
        <v>0</v>
      </c>
      <c r="EZ284" s="108">
        <f t="shared" si="1209"/>
        <v>0</v>
      </c>
      <c r="FA284" s="108">
        <v>0</v>
      </c>
      <c r="FB284" s="245">
        <v>0</v>
      </c>
      <c r="FC284" s="244">
        <v>0.83333333333333293</v>
      </c>
      <c r="FD284" s="108">
        <v>6.0833333333333302E-2</v>
      </c>
      <c r="FE284" s="108">
        <f t="shared" si="1210"/>
        <v>1.1768208333333328E-3</v>
      </c>
      <c r="FF284" s="108">
        <f t="shared" si="1211"/>
        <v>3.5603803333333316E-2</v>
      </c>
      <c r="FG284" s="108">
        <v>4.4708333333333301E-2</v>
      </c>
      <c r="FH284" s="245">
        <v>1.1266499999999995</v>
      </c>
      <c r="FI284" s="244">
        <v>0</v>
      </c>
      <c r="FJ284" s="108">
        <v>0</v>
      </c>
      <c r="FK284" s="108">
        <f t="shared" si="1212"/>
        <v>0</v>
      </c>
      <c r="FL284" s="108">
        <f t="shared" si="1213"/>
        <v>0</v>
      </c>
      <c r="FM284" s="108">
        <v>0</v>
      </c>
      <c r="FN284" s="245">
        <v>0</v>
      </c>
      <c r="FO284" s="244">
        <v>0</v>
      </c>
      <c r="FP284" s="108">
        <v>0</v>
      </c>
      <c r="FQ284" s="108">
        <f t="shared" si="1214"/>
        <v>0</v>
      </c>
      <c r="FR284" s="108">
        <f t="shared" si="1215"/>
        <v>0</v>
      </c>
      <c r="FS284" s="108">
        <v>0</v>
      </c>
      <c r="FT284" s="110">
        <v>0</v>
      </c>
      <c r="FU284" s="253">
        <f t="shared" si="1076"/>
        <v>54.159986828302934</v>
      </c>
      <c r="FV284" s="254">
        <f t="shared" si="1077"/>
        <v>35.999788937373566</v>
      </c>
      <c r="FW284" s="254">
        <f t="shared" si="1078"/>
        <v>5.7037047912019077</v>
      </c>
      <c r="FX284" s="254">
        <f t="shared" si="1079"/>
        <v>35.680166666666658</v>
      </c>
      <c r="FY284" s="254">
        <f t="shared" si="1080"/>
        <v>0</v>
      </c>
      <c r="FZ284" s="254">
        <f t="shared" si="1081"/>
        <v>0</v>
      </c>
      <c r="GA284" s="254">
        <f t="shared" si="1216"/>
        <v>0</v>
      </c>
      <c r="GB284" s="254">
        <f t="shared" si="1217"/>
        <v>0</v>
      </c>
      <c r="GC284" s="254">
        <f t="shared" si="1218"/>
        <v>0</v>
      </c>
      <c r="GD284" s="254">
        <f t="shared" si="1219"/>
        <v>0</v>
      </c>
      <c r="GE284" s="254">
        <f t="shared" si="1082"/>
        <v>29.879132471106374</v>
      </c>
      <c r="GF284" s="255">
        <f t="shared" si="1083"/>
        <v>11.407458372919795</v>
      </c>
      <c r="GG284" s="255">
        <f t="shared" si="1084"/>
        <v>2.9572572571952822</v>
      </c>
      <c r="GH284" s="254">
        <f t="shared" si="1085"/>
        <v>11.783862917709559</v>
      </c>
      <c r="GI284" s="255">
        <f t="shared" si="1086"/>
        <v>8.4139958161888853</v>
      </c>
      <c r="GJ284" s="256">
        <f t="shared" si="1087"/>
        <v>0.22795882814309146</v>
      </c>
      <c r="GK284" s="253">
        <f t="shared" si="1220"/>
        <v>173.20664261236101</v>
      </c>
      <c r="GL284" s="257">
        <f t="shared" si="1221"/>
        <v>218.24036969157487</v>
      </c>
      <c r="GM284" s="221">
        <f t="shared" si="1222"/>
        <v>218.24036969157487</v>
      </c>
      <c r="GN284" s="222">
        <f t="shared" si="1223"/>
        <v>93.216615681938634</v>
      </c>
      <c r="GO284" s="222">
        <f t="shared" si="1224"/>
        <v>11.200040304440753</v>
      </c>
      <c r="GP284" s="55">
        <f t="shared" si="1225"/>
        <v>0.42712819728850215</v>
      </c>
      <c r="GQ284" s="56">
        <f t="shared" si="1226"/>
        <v>5.1319745839273699E-2</v>
      </c>
      <c r="GR284" s="258">
        <f t="shared" si="1227"/>
        <v>1.0748804171456119</v>
      </c>
      <c r="GS284" s="227">
        <f t="shared" si="1088"/>
        <v>218.24036969157487</v>
      </c>
      <c r="GT284" s="222">
        <f t="shared" si="1288"/>
        <v>93.216615681938634</v>
      </c>
      <c r="GU284" s="222">
        <f t="shared" si="1289"/>
        <v>11.200040304440753</v>
      </c>
      <c r="GV284" s="37">
        <f t="shared" si="1281"/>
        <v>0.42712819728850215</v>
      </c>
      <c r="GW284" s="228">
        <f t="shared" si="1282"/>
        <v>5.1319745839273699E-2</v>
      </c>
      <c r="GX284" s="258">
        <f t="shared" si="1228"/>
        <v>1.0748804171456119</v>
      </c>
      <c r="GY284" s="221">
        <f t="shared" si="1287"/>
        <v>163.08438918991857</v>
      </c>
      <c r="GZ284" s="222">
        <f t="shared" si="1229"/>
        <v>90.537260074213165</v>
      </c>
      <c r="HA284" s="222">
        <f t="shared" si="1230"/>
        <v>5.9702383793244698</v>
      </c>
      <c r="HB284" s="55">
        <f t="shared" si="1231"/>
        <v>0.55515589520207698</v>
      </c>
      <c r="HC284" s="56">
        <f t="shared" si="1232"/>
        <v>3.6608276297812159E-2</v>
      </c>
      <c r="HD284" s="258">
        <f t="shared" si="1233"/>
        <v>1.0926635507766966</v>
      </c>
      <c r="HE284" s="221">
        <f t="shared" si="1234"/>
        <v>163.08438918991857</v>
      </c>
      <c r="HF284" s="222">
        <f t="shared" si="1235"/>
        <v>90.537260074213165</v>
      </c>
      <c r="HG284" s="222">
        <f t="shared" si="1236"/>
        <v>5.9702383793244698</v>
      </c>
      <c r="HH284" s="55">
        <f t="shared" si="1237"/>
        <v>0.55515589520207698</v>
      </c>
      <c r="HI284" s="56">
        <f t="shared" si="1238"/>
        <v>3.6608276297812159E-2</v>
      </c>
      <c r="HJ284" s="259">
        <f t="shared" si="1239"/>
        <v>1.0926635507766966</v>
      </c>
      <c r="HK284" s="54">
        <f t="shared" si="1089"/>
        <v>1.1301295084310714</v>
      </c>
      <c r="HL284" s="55">
        <f t="shared" si="1090"/>
        <v>0</v>
      </c>
      <c r="HM284" s="55">
        <f t="shared" si="1091"/>
        <v>0.85872428455540595</v>
      </c>
      <c r="HN284" s="56">
        <f t="shared" si="1092"/>
        <v>0</v>
      </c>
      <c r="HQ284" s="57">
        <f t="shared" si="1093"/>
        <v>0</v>
      </c>
      <c r="HR284" s="58">
        <f t="shared" si="1240"/>
        <v>0</v>
      </c>
      <c r="HS284" s="58">
        <f t="shared" si="1094"/>
        <v>0</v>
      </c>
      <c r="HT284" s="58">
        <f t="shared" si="1241"/>
        <v>0</v>
      </c>
      <c r="HU284" s="58">
        <f t="shared" si="1095"/>
        <v>0</v>
      </c>
      <c r="HV284" s="55"/>
      <c r="HW284" s="56"/>
      <c r="HX284" s="260"/>
      <c r="HY284" s="57">
        <f t="shared" si="1096"/>
        <v>0</v>
      </c>
      <c r="HZ284" s="58">
        <f t="shared" si="1242"/>
        <v>0</v>
      </c>
      <c r="IA284" s="58">
        <f t="shared" si="1097"/>
        <v>0</v>
      </c>
      <c r="IB284" s="58">
        <f t="shared" si="1243"/>
        <v>0</v>
      </c>
      <c r="IC284" s="58">
        <f t="shared" si="1098"/>
        <v>0</v>
      </c>
      <c r="ID284" s="55"/>
      <c r="IE284" s="56"/>
      <c r="IF284" s="260"/>
      <c r="IG284" s="57">
        <f t="shared" si="1099"/>
        <v>2.1264727045440277</v>
      </c>
      <c r="IH284" s="58">
        <f t="shared" si="1244"/>
        <v>2.4596909773460771</v>
      </c>
      <c r="II284" s="58">
        <f t="shared" si="1100"/>
        <v>4.1506364485049874</v>
      </c>
      <c r="IJ284" s="58">
        <f t="shared" si="1245"/>
        <v>4.7935700343784102</v>
      </c>
      <c r="IK284" s="58">
        <f t="shared" si="1101"/>
        <v>43.774587699727213</v>
      </c>
      <c r="IL284" s="55">
        <f t="shared" si="1102"/>
        <v>4.857778945013979E-2</v>
      </c>
      <c r="IM284" s="56">
        <f t="shared" si="1103"/>
        <v>9.4818401876823444E-2</v>
      </c>
      <c r="IN284" s="260">
        <f t="shared" si="1104"/>
        <v>1.0222995100575569</v>
      </c>
      <c r="IO284" s="57">
        <f t="shared" si="1105"/>
        <v>0</v>
      </c>
      <c r="IP284" s="58">
        <f t="shared" si="1246"/>
        <v>0</v>
      </c>
      <c r="IQ284" s="58">
        <f t="shared" si="1106"/>
        <v>0</v>
      </c>
      <c r="IR284" s="58">
        <f t="shared" si="1247"/>
        <v>0</v>
      </c>
      <c r="IS284" s="58">
        <f t="shared" si="1107"/>
        <v>0</v>
      </c>
      <c r="IT284" s="55"/>
      <c r="IU284" s="56"/>
      <c r="IV284" s="260"/>
      <c r="IW284" s="57">
        <f t="shared" si="1108"/>
        <v>0</v>
      </c>
      <c r="IX284" s="58">
        <f t="shared" si="1248"/>
        <v>0</v>
      </c>
      <c r="IY284" s="58">
        <f t="shared" si="1109"/>
        <v>0</v>
      </c>
      <c r="IZ284" s="58">
        <f t="shared" si="1249"/>
        <v>0</v>
      </c>
      <c r="JA284" s="58">
        <f t="shared" si="1110"/>
        <v>0</v>
      </c>
      <c r="JB284" s="55"/>
      <c r="JC284" s="56"/>
      <c r="JD284" s="260"/>
      <c r="JE284" s="57">
        <f t="shared" si="1111"/>
        <v>0</v>
      </c>
      <c r="JF284" s="58">
        <f t="shared" si="1250"/>
        <v>0</v>
      </c>
      <c r="JG284" s="58">
        <f t="shared" si="1112"/>
        <v>0</v>
      </c>
      <c r="JH284" s="58">
        <f t="shared" si="1251"/>
        <v>0</v>
      </c>
      <c r="JI284" s="58">
        <f t="shared" si="1113"/>
        <v>0</v>
      </c>
      <c r="JJ284" s="55"/>
      <c r="JK284" s="56"/>
      <c r="JL284" s="260"/>
      <c r="JM284" s="57">
        <f t="shared" si="1114"/>
        <v>30.716751234675563</v>
      </c>
      <c r="JN284" s="58">
        <f t="shared" si="1252"/>
        <v>35.530066153149228</v>
      </c>
      <c r="JO284" s="58">
        <f t="shared" si="1115"/>
        <v>2.9585316998262852</v>
      </c>
      <c r="JP284" s="58">
        <f t="shared" si="1253"/>
        <v>3.4168082601293768</v>
      </c>
      <c r="JQ284" s="58">
        <f t="shared" si="1116"/>
        <v>42.922602021931155</v>
      </c>
      <c r="JR284" s="55">
        <f t="shared" si="1117"/>
        <v>0.71563115439695257</v>
      </c>
      <c r="JS284" s="56">
        <f t="shared" si="1118"/>
        <v>6.8927128376668159E-2</v>
      </c>
      <c r="JT284" s="260">
        <f t="shared" si="1119"/>
        <v>1.1228162140795483</v>
      </c>
      <c r="JU284" s="57">
        <f t="shared" si="1120"/>
        <v>0</v>
      </c>
      <c r="JV284" s="58">
        <f t="shared" si="1254"/>
        <v>0</v>
      </c>
      <c r="JW284" s="58">
        <f t="shared" si="1121"/>
        <v>0</v>
      </c>
      <c r="JX284" s="58">
        <f t="shared" si="1255"/>
        <v>0</v>
      </c>
      <c r="JY284" s="58">
        <f t="shared" si="1122"/>
        <v>0</v>
      </c>
      <c r="JZ284" s="55"/>
      <c r="KA284" s="56"/>
      <c r="KB284" s="260"/>
      <c r="KC284" s="57">
        <f t="shared" si="1123"/>
        <v>0</v>
      </c>
      <c r="KD284" s="58">
        <f t="shared" si="1256"/>
        <v>0</v>
      </c>
      <c r="KE284" s="58">
        <f t="shared" si="1124"/>
        <v>0</v>
      </c>
      <c r="KF284" s="58">
        <f t="shared" si="1257"/>
        <v>0</v>
      </c>
      <c r="KG284" s="58">
        <f t="shared" si="1125"/>
        <v>0</v>
      </c>
      <c r="KH284" s="55"/>
      <c r="KI284" s="56"/>
      <c r="KJ284" s="260"/>
      <c r="KK284" s="57">
        <f t="shared" si="1126"/>
        <v>18.419775849558516</v>
      </c>
      <c r="KL284" s="58">
        <f t="shared" si="1258"/>
        <v>21.306154725184335</v>
      </c>
      <c r="KM284" s="58">
        <f t="shared" si="1127"/>
        <v>0.80982914023859109</v>
      </c>
      <c r="KN284" s="58">
        <f t="shared" si="1259"/>
        <v>0.93527167406154887</v>
      </c>
      <c r="KO284" s="58">
        <f t="shared" si="1128"/>
        <v>23.945493185619085</v>
      </c>
      <c r="KP284" s="55">
        <f t="shared" si="1260"/>
        <v>0.76923768939621828</v>
      </c>
      <c r="KQ284" s="56">
        <f t="shared" si="1261"/>
        <v>3.3819689323623919E-2</v>
      </c>
      <c r="KR284" s="260">
        <f t="shared" si="1262"/>
        <v>1.125778215804617</v>
      </c>
      <c r="KS284" s="57">
        <f t="shared" si="1129"/>
        <v>0</v>
      </c>
      <c r="KT284" s="58">
        <f t="shared" si="1263"/>
        <v>0</v>
      </c>
      <c r="KU284" s="58">
        <f t="shared" si="1130"/>
        <v>0</v>
      </c>
      <c r="KV284" s="58">
        <f t="shared" si="1264"/>
        <v>0</v>
      </c>
      <c r="KW284" s="58">
        <f t="shared" si="1131"/>
        <v>0</v>
      </c>
      <c r="KX284" s="55"/>
      <c r="KY284" s="56"/>
      <c r="KZ284" s="260"/>
      <c r="LA284" s="57">
        <f t="shared" si="1132"/>
        <v>22.675004588566839</v>
      </c>
      <c r="LB284" s="58">
        <f t="shared" si="1265"/>
        <v>26.228177807595266</v>
      </c>
      <c r="LC284" s="58">
        <f t="shared" si="1133"/>
        <v>0.96874676713708363</v>
      </c>
      <c r="LD284" s="58">
        <f t="shared" si="1266"/>
        <v>1.1188056413666179</v>
      </c>
      <c r="LE284" s="58">
        <f t="shared" si="1134"/>
        <v>61.669793038416856</v>
      </c>
      <c r="LF284" s="55">
        <f t="shared" si="1267"/>
        <v>0.36768413629086727</v>
      </c>
      <c r="LG284" s="56">
        <f t="shared" si="1268"/>
        <v>1.5708610640765539E-2</v>
      </c>
      <c r="LH284" s="260">
        <f t="shared" si="1269"/>
        <v>1.0600493679450333</v>
      </c>
      <c r="LI284" s="57">
        <f t="shared" si="1135"/>
        <v>0</v>
      </c>
      <c r="LJ284" s="58">
        <f t="shared" si="1270"/>
        <v>0</v>
      </c>
      <c r="LK284" s="58">
        <f t="shared" si="1136"/>
        <v>0</v>
      </c>
      <c r="LL284" s="58">
        <f t="shared" si="1271"/>
        <v>0</v>
      </c>
      <c r="LM284" s="58">
        <f t="shared" si="1137"/>
        <v>0</v>
      </c>
      <c r="LN284" s="55"/>
      <c r="LO284" s="56"/>
      <c r="LP284" s="260"/>
      <c r="LQ284" s="57">
        <f t="shared" si="1138"/>
        <v>4.3436640066666643E-2</v>
      </c>
      <c r="LR284" s="58">
        <f t="shared" si="1272"/>
        <v>5.0243161565113312E-2</v>
      </c>
      <c r="LS284" s="58">
        <f t="shared" si="1139"/>
        <v>1.1768208333333328E-3</v>
      </c>
      <c r="LT284" s="58">
        <f t="shared" si="1273"/>
        <v>1.359110380416666E-3</v>
      </c>
      <c r="LU284" s="58">
        <f t="shared" si="1140"/>
        <v>0.89416666666666633</v>
      </c>
      <c r="LV284" s="55">
        <f t="shared" si="1141"/>
        <v>4.857778945013979E-2</v>
      </c>
      <c r="LW284" s="56">
        <f t="shared" si="1142"/>
        <v>1.3161090400745572E-3</v>
      </c>
      <c r="LX284" s="260">
        <f t="shared" si="1143"/>
        <v>1.0078160048971445</v>
      </c>
      <c r="LY284" s="57">
        <f t="shared" si="1144"/>
        <v>0</v>
      </c>
      <c r="LZ284" s="58">
        <f t="shared" si="1274"/>
        <v>0</v>
      </c>
      <c r="MA284" s="58">
        <f t="shared" si="1145"/>
        <v>0</v>
      </c>
      <c r="MB284" s="58">
        <f t="shared" si="1275"/>
        <v>0</v>
      </c>
      <c r="MC284" s="58">
        <f t="shared" si="1146"/>
        <v>0</v>
      </c>
      <c r="MD284" s="55"/>
      <c r="ME284" s="56"/>
      <c r="MF284" s="260"/>
      <c r="MG284" s="57">
        <f t="shared" si="1147"/>
        <v>0</v>
      </c>
      <c r="MH284" s="58">
        <f t="shared" si="1276"/>
        <v>0</v>
      </c>
      <c r="MI284" s="58">
        <f t="shared" si="1148"/>
        <v>0</v>
      </c>
      <c r="MJ284" s="58">
        <f t="shared" si="1277"/>
        <v>0</v>
      </c>
      <c r="MK284" s="58">
        <f t="shared" si="1149"/>
        <v>0</v>
      </c>
      <c r="ML284" s="55"/>
      <c r="MM284" s="56"/>
      <c r="MN284" s="260"/>
      <c r="MO284" s="59">
        <v>1.05140022127501</v>
      </c>
      <c r="MP284" s="60"/>
      <c r="MQ284" s="60">
        <v>0.78590000000000004</v>
      </c>
      <c r="MR284" s="61"/>
      <c r="MS284" s="59">
        <f t="shared" si="1150"/>
        <v>1.0748804171456119</v>
      </c>
      <c r="MT284" s="60"/>
      <c r="MU284" s="60">
        <f t="shared" si="1278"/>
        <v>1.0926635507766966</v>
      </c>
      <c r="MV284" s="61"/>
      <c r="MW284" s="66">
        <f t="shared" si="1279"/>
        <v>1.1301295084310714</v>
      </c>
      <c r="MX284" s="67"/>
      <c r="MY284" s="67">
        <f t="shared" si="1280"/>
        <v>0.85872428455540595</v>
      </c>
      <c r="MZ284" s="261"/>
      <c r="NA284" s="59">
        <f t="shared" si="1151"/>
        <v>1.0749308813682623</v>
      </c>
      <c r="NB284" s="60"/>
      <c r="NC284" s="60">
        <f t="shared" si="1152"/>
        <v>1.0927113123760235</v>
      </c>
      <c r="ND284" s="262"/>
      <c r="NE284" s="62">
        <f t="shared" si="1153"/>
        <v>1.1301825665259324</v>
      </c>
      <c r="NF284" s="63"/>
      <c r="NG284" s="63">
        <f t="shared" si="1154"/>
        <v>0.85876182039631688</v>
      </c>
      <c r="NH284" s="64"/>
      <c r="NI284" s="238">
        <f t="shared" si="1283"/>
        <v>-5.3058094861002658E-5</v>
      </c>
      <c r="NJ284" s="238">
        <f t="shared" si="1284"/>
        <v>0</v>
      </c>
      <c r="NK284" s="238">
        <f t="shared" si="1285"/>
        <v>-3.753584091092943E-5</v>
      </c>
      <c r="NL284" s="238">
        <f t="shared" si="1286"/>
        <v>0</v>
      </c>
      <c r="NM284" s="239">
        <f t="shared" si="1155"/>
        <v>0</v>
      </c>
      <c r="NN284" s="240">
        <f t="shared" si="1156"/>
        <v>0</v>
      </c>
      <c r="NO284" s="240">
        <f>O284*IN284</f>
        <v>0.27142074612961553</v>
      </c>
      <c r="NP284" s="240">
        <f t="shared" si="1157"/>
        <v>0</v>
      </c>
      <c r="NQ284" s="240">
        <f t="shared" si="1073"/>
        <v>0</v>
      </c>
      <c r="NR284" s="240">
        <f t="shared" si="1158"/>
        <v>0</v>
      </c>
      <c r="NS284" s="240">
        <f t="shared" si="1159"/>
        <v>0.29350415836039395</v>
      </c>
      <c r="NT284" s="240">
        <f t="shared" si="1160"/>
        <v>0</v>
      </c>
      <c r="NU284" s="240">
        <f t="shared" si="1161"/>
        <v>0</v>
      </c>
      <c r="NV284" s="240">
        <f t="shared" si="1162"/>
        <v>0.16346299693483038</v>
      </c>
      <c r="NW284" s="240">
        <f t="shared" si="1163"/>
        <v>0</v>
      </c>
      <c r="NX284" s="240">
        <f t="shared" si="1164"/>
        <v>0.39635245867464797</v>
      </c>
      <c r="NY284" s="240">
        <f t="shared" si="1165"/>
        <v>0</v>
      </c>
      <c r="NZ284" s="240">
        <f t="shared" si="1166"/>
        <v>5.4422064264445808E-3</v>
      </c>
      <c r="OA284" s="240">
        <f t="shared" si="1167"/>
        <v>0</v>
      </c>
      <c r="OB284" s="241">
        <f t="shared" si="1168"/>
        <v>0</v>
      </c>
      <c r="OC284" s="4"/>
      <c r="OD284" s="4"/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136"/>
      <c r="OP284" s="13"/>
      <c r="OQ284" s="13"/>
      <c r="OR284" s="13"/>
      <c r="OS284" s="13"/>
      <c r="OT284" s="13"/>
    </row>
    <row r="285" spans="1:410" ht="15" customHeight="1">
      <c r="A285" s="242">
        <v>266</v>
      </c>
      <c r="B285" s="49" t="s">
        <v>335</v>
      </c>
      <c r="C285" s="50">
        <v>1</v>
      </c>
      <c r="D285" s="51">
        <v>180.4</v>
      </c>
      <c r="E285" s="52">
        <v>180.4</v>
      </c>
      <c r="F285" s="52"/>
      <c r="G285" s="52"/>
      <c r="H285" s="53"/>
      <c r="I285" s="57">
        <v>1.5033097430880675</v>
      </c>
      <c r="J285" s="58"/>
      <c r="K285" s="58">
        <v>0.80440000000000011</v>
      </c>
      <c r="L285" s="243"/>
      <c r="M285" s="1">
        <v>0</v>
      </c>
      <c r="N285" s="2">
        <v>0</v>
      </c>
      <c r="O285" s="2">
        <v>0.69890974308806741</v>
      </c>
      <c r="P285" s="2">
        <v>0</v>
      </c>
      <c r="Q285" s="2">
        <v>0</v>
      </c>
      <c r="R285" s="2">
        <v>0</v>
      </c>
      <c r="S285" s="2">
        <v>0.24110000000000001</v>
      </c>
      <c r="T285" s="2">
        <v>0</v>
      </c>
      <c r="U285" s="2">
        <v>0</v>
      </c>
      <c r="V285" s="2">
        <v>0.20280000000000001</v>
      </c>
      <c r="W285" s="2">
        <v>0</v>
      </c>
      <c r="X285" s="2">
        <v>0.3543</v>
      </c>
      <c r="Y285" s="2">
        <v>0</v>
      </c>
      <c r="Z285" s="2">
        <v>6.1999999999999998E-3</v>
      </c>
      <c r="AA285" s="2">
        <v>0</v>
      </c>
      <c r="AB285" s="3">
        <v>0</v>
      </c>
      <c r="AC285" s="244">
        <v>0</v>
      </c>
      <c r="AD285" s="108">
        <v>0</v>
      </c>
      <c r="AE285" s="108">
        <v>0</v>
      </c>
      <c r="AF285" s="108">
        <f t="shared" si="1169"/>
        <v>0</v>
      </c>
      <c r="AG285" s="108">
        <f t="shared" si="1170"/>
        <v>0</v>
      </c>
      <c r="AH285" s="108">
        <v>0</v>
      </c>
      <c r="AI285" s="108">
        <v>0</v>
      </c>
      <c r="AJ285" s="108">
        <f t="shared" si="1171"/>
        <v>0</v>
      </c>
      <c r="AK285" s="108">
        <f t="shared" si="1172"/>
        <v>0</v>
      </c>
      <c r="AL285" s="108">
        <v>0</v>
      </c>
      <c r="AM285" s="245">
        <v>0</v>
      </c>
      <c r="AN285" s="244">
        <v>0</v>
      </c>
      <c r="AO285" s="108">
        <v>0</v>
      </c>
      <c r="AP285" s="108">
        <v>0</v>
      </c>
      <c r="AQ285" s="108">
        <f t="shared" si="1173"/>
        <v>0</v>
      </c>
      <c r="AR285" s="108">
        <f t="shared" si="1174"/>
        <v>0</v>
      </c>
      <c r="AS285" s="246">
        <v>0</v>
      </c>
      <c r="AT285" s="247">
        <v>0</v>
      </c>
      <c r="AU285" s="108">
        <v>0</v>
      </c>
      <c r="AV285" s="108">
        <f t="shared" si="1175"/>
        <v>0</v>
      </c>
      <c r="AW285" s="108">
        <f t="shared" si="1176"/>
        <v>0</v>
      </c>
      <c r="AX285" s="108">
        <v>0</v>
      </c>
      <c r="AY285" s="245">
        <v>0</v>
      </c>
      <c r="AZ285" s="248">
        <v>16</v>
      </c>
      <c r="BA285" s="108">
        <v>81.554666666666648</v>
      </c>
      <c r="BB285" s="108">
        <v>8.5049851940223995</v>
      </c>
      <c r="BC285" s="109">
        <v>6.8039881552179198</v>
      </c>
      <c r="BD285" s="109">
        <v>1.7009970388044797</v>
      </c>
      <c r="BE285" s="108">
        <v>3.1893699999999998</v>
      </c>
      <c r="BF285" s="109">
        <v>2.5514960000000002</v>
      </c>
      <c r="BG285" s="109">
        <v>0.63787399999999961</v>
      </c>
      <c r="BH285" s="108">
        <v>6.8071785958302993</v>
      </c>
      <c r="BI285" s="109">
        <f t="shared" si="1177"/>
        <v>3.9840238024244075</v>
      </c>
      <c r="BJ285" s="108">
        <f t="shared" si="1178"/>
        <v>0.13168486993633716</v>
      </c>
      <c r="BK285" s="108">
        <v>5.0028100228259671</v>
      </c>
      <c r="BL285" s="245">
        <v>126.07081257521436</v>
      </c>
      <c r="BM285" s="244">
        <v>0</v>
      </c>
      <c r="BN285" s="108">
        <v>0</v>
      </c>
      <c r="BO285" s="108">
        <v>0</v>
      </c>
      <c r="BP285" s="108">
        <f t="shared" si="1179"/>
        <v>0</v>
      </c>
      <c r="BQ285" s="108">
        <f t="shared" si="1180"/>
        <v>0</v>
      </c>
      <c r="BR285" s="108">
        <v>0</v>
      </c>
      <c r="BS285" s="108">
        <v>0</v>
      </c>
      <c r="BT285" s="108">
        <f t="shared" si="1181"/>
        <v>0</v>
      </c>
      <c r="BU285" s="108">
        <f t="shared" si="1182"/>
        <v>0</v>
      </c>
      <c r="BV285" s="108">
        <v>0</v>
      </c>
      <c r="BW285" s="245">
        <v>0</v>
      </c>
      <c r="BX285" s="107">
        <v>0</v>
      </c>
      <c r="BY285" s="108">
        <v>0</v>
      </c>
      <c r="BZ285" s="109">
        <f t="shared" si="1183"/>
        <v>0</v>
      </c>
      <c r="CA285" s="109">
        <f t="shared" si="1184"/>
        <v>0</v>
      </c>
      <c r="CB285" s="108">
        <v>0</v>
      </c>
      <c r="CC285" s="110">
        <v>0</v>
      </c>
      <c r="CD285" s="244">
        <v>0</v>
      </c>
      <c r="CE285" s="108">
        <v>0</v>
      </c>
      <c r="CF285" s="109">
        <f t="shared" si="1185"/>
        <v>0</v>
      </c>
      <c r="CG285" s="109">
        <f t="shared" si="1186"/>
        <v>0</v>
      </c>
      <c r="CH285" s="108">
        <v>0</v>
      </c>
      <c r="CI285" s="245">
        <v>0</v>
      </c>
      <c r="CJ285" s="249">
        <v>16.82937812326492</v>
      </c>
      <c r="CK285" s="250">
        <v>3.7024631871182825</v>
      </c>
      <c r="CL285" s="250">
        <v>2.8686020794931584</v>
      </c>
      <c r="CM285" s="251">
        <v>2.8686020794931584</v>
      </c>
      <c r="CN285" s="252">
        <f t="shared" si="1074"/>
        <v>1.3983000836489401</v>
      </c>
      <c r="CO285" s="250">
        <v>11.327063433997825</v>
      </c>
      <c r="CP285" s="252">
        <f t="shared" si="1187"/>
        <v>1.1210847763165008</v>
      </c>
      <c r="CQ285" s="250">
        <v>3.5446912310352792</v>
      </c>
      <c r="CR285" s="250">
        <v>2.5351079981428155</v>
      </c>
      <c r="CS285" s="252">
        <f t="shared" si="1188"/>
        <v>4.9041664224072766E-2</v>
      </c>
      <c r="CT285" s="252">
        <f t="shared" si="1189"/>
        <v>1.4837175878570494</v>
      </c>
      <c r="CU285" s="250">
        <f t="shared" si="1075"/>
        <v>37.262614822016999</v>
      </c>
      <c r="CV285" s="245">
        <f t="shared" si="1190"/>
        <v>46.950894675741424</v>
      </c>
      <c r="CW285" s="244">
        <v>0</v>
      </c>
      <c r="CX285" s="108">
        <v>0</v>
      </c>
      <c r="CY285" s="108">
        <f t="shared" si="1191"/>
        <v>0</v>
      </c>
      <c r="CZ285" s="108">
        <f t="shared" si="1192"/>
        <v>0</v>
      </c>
      <c r="DA285" s="108">
        <v>0</v>
      </c>
      <c r="DB285" s="245">
        <v>0</v>
      </c>
      <c r="DC285" s="244">
        <v>0</v>
      </c>
      <c r="DD285" s="108">
        <v>0</v>
      </c>
      <c r="DE285" s="108">
        <f t="shared" si="1193"/>
        <v>0</v>
      </c>
      <c r="DF285" s="108">
        <f t="shared" si="1194"/>
        <v>0</v>
      </c>
      <c r="DG285" s="108">
        <v>0</v>
      </c>
      <c r="DH285" s="245">
        <v>0</v>
      </c>
      <c r="DI285" s="107">
        <v>14.170725733044002</v>
      </c>
      <c r="DJ285" s="108">
        <v>3.1175596612696803</v>
      </c>
      <c r="DK285" s="108">
        <v>0.24235696232052989</v>
      </c>
      <c r="DL285" s="108">
        <v>9.5376494668024652</v>
      </c>
      <c r="DM285" s="108">
        <f t="shared" si="1195"/>
        <v>0.9439793183273073</v>
      </c>
      <c r="DN285" s="108">
        <f t="shared" si="1196"/>
        <v>2.9847120241411633</v>
      </c>
      <c r="DO285" s="108">
        <v>1.9759853031108774</v>
      </c>
      <c r="DP285" s="108">
        <f t="shared" si="1197"/>
        <v>3.8225435688679928E-2</v>
      </c>
      <c r="DQ285" s="108">
        <f t="shared" si="1198"/>
        <v>1.1564809663810971</v>
      </c>
      <c r="DR285" s="108">
        <v>1.4522138563273779</v>
      </c>
      <c r="DS285" s="110">
        <v>36.595789179449916</v>
      </c>
      <c r="DT285" s="244">
        <v>0</v>
      </c>
      <c r="DU285" s="108">
        <v>0</v>
      </c>
      <c r="DV285" s="108">
        <v>0</v>
      </c>
      <c r="DW285" s="108">
        <f t="shared" si="1199"/>
        <v>0</v>
      </c>
      <c r="DX285" s="108">
        <f t="shared" si="1200"/>
        <v>0</v>
      </c>
      <c r="DY285" s="108">
        <v>0</v>
      </c>
      <c r="DZ285" s="108">
        <v>0</v>
      </c>
      <c r="EA285" s="108"/>
      <c r="EB285" s="108">
        <v>0</v>
      </c>
      <c r="EC285" s="108">
        <f t="shared" si="1201"/>
        <v>0</v>
      </c>
      <c r="ED285" s="108">
        <f t="shared" si="1202"/>
        <v>0</v>
      </c>
      <c r="EE285" s="108">
        <v>0</v>
      </c>
      <c r="EF285" s="245">
        <v>0</v>
      </c>
      <c r="EG285" s="249">
        <v>10.605399999999999</v>
      </c>
      <c r="EH285" s="250">
        <v>2.3331879999999998</v>
      </c>
      <c r="EI285" s="250">
        <v>27.201199999999901</v>
      </c>
      <c r="EJ285" s="250">
        <v>7.1379962861999999</v>
      </c>
      <c r="EK285" s="250">
        <f t="shared" si="1203"/>
        <v>0.70647604443035883</v>
      </c>
      <c r="EL285" s="250">
        <v>2.2337645578034278</v>
      </c>
      <c r="EM285" s="250">
        <v>3.4512782528925898</v>
      </c>
      <c r="EN285" s="250">
        <f t="shared" si="1204"/>
        <v>6.6764977802207151E-2</v>
      </c>
      <c r="EO285" s="250">
        <f t="shared" si="1205"/>
        <v>2.0199227205139403</v>
      </c>
      <c r="EP285" s="250">
        <v>50.729062539092489</v>
      </c>
      <c r="EQ285" s="245">
        <v>63.918618799256535</v>
      </c>
      <c r="ER285" s="244">
        <v>0</v>
      </c>
      <c r="ES285" s="108">
        <v>0</v>
      </c>
      <c r="ET285" s="108">
        <v>0</v>
      </c>
      <c r="EU285" s="108">
        <f t="shared" si="1206"/>
        <v>0</v>
      </c>
      <c r="EV285" s="108">
        <f t="shared" si="1207"/>
        <v>0</v>
      </c>
      <c r="EW285" s="108">
        <v>0</v>
      </c>
      <c r="EX285" s="108">
        <v>0</v>
      </c>
      <c r="EY285" s="108">
        <f t="shared" si="1208"/>
        <v>0</v>
      </c>
      <c r="EZ285" s="108">
        <f t="shared" si="1209"/>
        <v>0</v>
      </c>
      <c r="FA285" s="108">
        <v>0</v>
      </c>
      <c r="FB285" s="245">
        <v>0</v>
      </c>
      <c r="FC285" s="244">
        <v>0.83333333333333293</v>
      </c>
      <c r="FD285" s="108">
        <v>6.0833333333333302E-2</v>
      </c>
      <c r="FE285" s="108">
        <f t="shared" si="1210"/>
        <v>1.1768208333333328E-3</v>
      </c>
      <c r="FF285" s="108">
        <f t="shared" si="1211"/>
        <v>3.5603803333333316E-2</v>
      </c>
      <c r="FG285" s="108">
        <v>4.4708333333333301E-2</v>
      </c>
      <c r="FH285" s="245">
        <v>1.1266499999999995</v>
      </c>
      <c r="FI285" s="244">
        <v>0</v>
      </c>
      <c r="FJ285" s="108">
        <v>0</v>
      </c>
      <c r="FK285" s="108">
        <f t="shared" si="1212"/>
        <v>0</v>
      </c>
      <c r="FL285" s="108">
        <f t="shared" si="1213"/>
        <v>0</v>
      </c>
      <c r="FM285" s="108">
        <v>0</v>
      </c>
      <c r="FN285" s="245">
        <v>0</v>
      </c>
      <c r="FO285" s="244">
        <v>0</v>
      </c>
      <c r="FP285" s="108">
        <v>0</v>
      </c>
      <c r="FQ285" s="108">
        <f t="shared" si="1214"/>
        <v>0</v>
      </c>
      <c r="FR285" s="108">
        <f t="shared" si="1215"/>
        <v>0</v>
      </c>
      <c r="FS285" s="108">
        <v>0</v>
      </c>
      <c r="FT285" s="110">
        <v>0</v>
      </c>
      <c r="FU285" s="253">
        <f t="shared" si="1076"/>
        <v>50.758714704696892</v>
      </c>
      <c r="FV285" s="254">
        <f t="shared" si="1077"/>
        <v>32.086063330302466</v>
      </c>
      <c r="FW285" s="254">
        <f t="shared" si="1078"/>
        <v>10.75378423886686</v>
      </c>
      <c r="FX285" s="254">
        <f t="shared" si="1079"/>
        <v>81.554666666666648</v>
      </c>
      <c r="FY285" s="254">
        <f t="shared" si="1080"/>
        <v>0</v>
      </c>
      <c r="FZ285" s="254">
        <f t="shared" si="1081"/>
        <v>0</v>
      </c>
      <c r="GA285" s="254">
        <f t="shared" si="1216"/>
        <v>0</v>
      </c>
      <c r="GB285" s="254">
        <f t="shared" si="1217"/>
        <v>0</v>
      </c>
      <c r="GC285" s="254">
        <f t="shared" si="1218"/>
        <v>0</v>
      </c>
      <c r="GD285" s="254">
        <f t="shared" si="1219"/>
        <v>0</v>
      </c>
      <c r="GE285" s="254">
        <f t="shared" si="1082"/>
        <v>28.002709187000292</v>
      </c>
      <c r="GF285" s="255">
        <f t="shared" si="1083"/>
        <v>10.691064731835441</v>
      </c>
      <c r="GG285" s="255">
        <f t="shared" si="1084"/>
        <v>2.7715401390741667</v>
      </c>
      <c r="GH285" s="254">
        <f t="shared" si="1085"/>
        <v>14.830383483309914</v>
      </c>
      <c r="GI285" s="255">
        <f t="shared" si="1086"/>
        <v>10.58929363422199</v>
      </c>
      <c r="GJ285" s="256">
        <f t="shared" si="1087"/>
        <v>0.28689376848463033</v>
      </c>
      <c r="GK285" s="253">
        <f t="shared" si="1220"/>
        <v>217.98632161084305</v>
      </c>
      <c r="GL285" s="257">
        <f t="shared" si="1221"/>
        <v>274.66276522966223</v>
      </c>
      <c r="GM285" s="221">
        <f t="shared" si="1222"/>
        <v>274.66276522966223</v>
      </c>
      <c r="GN285" s="222">
        <f t="shared" si="1223"/>
        <v>90.769232069150448</v>
      </c>
      <c r="GO285" s="222">
        <f t="shared" si="1224"/>
        <v>17.403394864496327</v>
      </c>
      <c r="GP285" s="55">
        <f t="shared" si="1225"/>
        <v>0.33047519926209429</v>
      </c>
      <c r="GQ285" s="56">
        <f t="shared" si="1226"/>
        <v>6.3362774528044563E-2</v>
      </c>
      <c r="GR285" s="258">
        <f t="shared" si="1227"/>
        <v>1.0616003574987642</v>
      </c>
      <c r="GS285" s="227">
        <f t="shared" si="1088"/>
        <v>274.66276522966223</v>
      </c>
      <c r="GT285" s="222">
        <f t="shared" si="1288"/>
        <v>90.769232069150448</v>
      </c>
      <c r="GU285" s="222">
        <f t="shared" si="1289"/>
        <v>17.403394864496327</v>
      </c>
      <c r="GV285" s="37">
        <f t="shared" si="1281"/>
        <v>0.33047519926209429</v>
      </c>
      <c r="GW285" s="228">
        <f t="shared" si="1282"/>
        <v>6.3362774528044563E-2</v>
      </c>
      <c r="GX285" s="258">
        <f t="shared" si="1228"/>
        <v>1.0616003574987642</v>
      </c>
      <c r="GY285" s="221">
        <f t="shared" si="1287"/>
        <v>148.59195265444788</v>
      </c>
      <c r="GZ285" s="222">
        <f t="shared" si="1229"/>
        <v>84.644990680063643</v>
      </c>
      <c r="HA285" s="222">
        <f t="shared" si="1230"/>
        <v>5.4495618928019649</v>
      </c>
      <c r="HB285" s="55">
        <f t="shared" si="1231"/>
        <v>0.56964720611018849</v>
      </c>
      <c r="HC285" s="56">
        <f t="shared" si="1232"/>
        <v>3.6674677164213444E-2</v>
      </c>
      <c r="HD285" s="258">
        <f t="shared" si="1233"/>
        <v>1.0949446246902033</v>
      </c>
      <c r="HE285" s="221">
        <f t="shared" si="1234"/>
        <v>148.59195265444788</v>
      </c>
      <c r="HF285" s="222">
        <f t="shared" si="1235"/>
        <v>84.644990680063643</v>
      </c>
      <c r="HG285" s="222">
        <f t="shared" si="1236"/>
        <v>5.4495618928019649</v>
      </c>
      <c r="HH285" s="55">
        <f t="shared" si="1237"/>
        <v>0.56964720611018849</v>
      </c>
      <c r="HI285" s="56">
        <f t="shared" si="1238"/>
        <v>3.6674677164213444E-2</v>
      </c>
      <c r="HJ285" s="259">
        <f t="shared" si="1239"/>
        <v>1.0949446246902033</v>
      </c>
      <c r="HK285" s="54">
        <f t="shared" si="1089"/>
        <v>1.595914160693668</v>
      </c>
      <c r="HL285" s="55">
        <f t="shared" si="1090"/>
        <v>0</v>
      </c>
      <c r="HM285" s="55">
        <f t="shared" si="1091"/>
        <v>0.8807734561007996</v>
      </c>
      <c r="HN285" s="56">
        <f t="shared" si="1092"/>
        <v>0</v>
      </c>
      <c r="HQ285" s="57">
        <f t="shared" si="1093"/>
        <v>0</v>
      </c>
      <c r="HR285" s="58">
        <f t="shared" si="1240"/>
        <v>0</v>
      </c>
      <c r="HS285" s="58">
        <f t="shared" si="1094"/>
        <v>0</v>
      </c>
      <c r="HT285" s="58">
        <f t="shared" si="1241"/>
        <v>0</v>
      </c>
      <c r="HU285" s="58">
        <f t="shared" si="1095"/>
        <v>0</v>
      </c>
      <c r="HV285" s="55"/>
      <c r="HW285" s="56"/>
      <c r="HX285" s="260"/>
      <c r="HY285" s="57">
        <f t="shared" si="1096"/>
        <v>0</v>
      </c>
      <c r="HZ285" s="58">
        <f t="shared" si="1242"/>
        <v>0</v>
      </c>
      <c r="IA285" s="58">
        <f t="shared" si="1097"/>
        <v>0</v>
      </c>
      <c r="IB285" s="58">
        <f t="shared" si="1243"/>
        <v>0</v>
      </c>
      <c r="IC285" s="58">
        <f t="shared" si="1098"/>
        <v>0</v>
      </c>
      <c r="ID285" s="55"/>
      <c r="IE285" s="56"/>
      <c r="IF285" s="260"/>
      <c r="IG285" s="57">
        <f t="shared" si="1099"/>
        <v>4.860509038957777</v>
      </c>
      <c r="IH285" s="58">
        <f t="shared" si="1244"/>
        <v>5.6221508053624607</v>
      </c>
      <c r="II285" s="58">
        <f t="shared" si="1100"/>
        <v>9.4871690251542571</v>
      </c>
      <c r="IJ285" s="58">
        <f t="shared" si="1245"/>
        <v>10.956731507150652</v>
      </c>
      <c r="IK285" s="58">
        <f t="shared" si="1101"/>
        <v>100.05620045651933</v>
      </c>
      <c r="IL285" s="55">
        <f t="shared" si="1102"/>
        <v>4.857778945013979E-2</v>
      </c>
      <c r="IM285" s="56">
        <f t="shared" si="1103"/>
        <v>9.4818401876823458E-2</v>
      </c>
      <c r="IN285" s="260">
        <f t="shared" si="1104"/>
        <v>1.0222995100575569</v>
      </c>
      <c r="IO285" s="57">
        <f t="shared" si="1105"/>
        <v>0</v>
      </c>
      <c r="IP285" s="58">
        <f t="shared" si="1246"/>
        <v>0</v>
      </c>
      <c r="IQ285" s="58">
        <f t="shared" si="1106"/>
        <v>0</v>
      </c>
      <c r="IR285" s="58">
        <f t="shared" si="1247"/>
        <v>0</v>
      </c>
      <c r="IS285" s="58">
        <f t="shared" si="1107"/>
        <v>0</v>
      </c>
      <c r="IT285" s="55"/>
      <c r="IU285" s="56"/>
      <c r="IV285" s="260"/>
      <c r="IW285" s="57">
        <f t="shared" si="1108"/>
        <v>0</v>
      </c>
      <c r="IX285" s="58">
        <f t="shared" si="1248"/>
        <v>0</v>
      </c>
      <c r="IY285" s="58">
        <f t="shared" si="1109"/>
        <v>0</v>
      </c>
      <c r="IZ285" s="58">
        <f t="shared" si="1249"/>
        <v>0</v>
      </c>
      <c r="JA285" s="58">
        <f t="shared" si="1110"/>
        <v>0</v>
      </c>
      <c r="JB285" s="55"/>
      <c r="JC285" s="56"/>
      <c r="JD285" s="260"/>
      <c r="JE285" s="57">
        <f t="shared" si="1111"/>
        <v>0</v>
      </c>
      <c r="JF285" s="58">
        <f t="shared" si="1250"/>
        <v>0</v>
      </c>
      <c r="JG285" s="58">
        <f t="shared" si="1112"/>
        <v>0</v>
      </c>
      <c r="JH285" s="58">
        <f t="shared" si="1251"/>
        <v>0</v>
      </c>
      <c r="JI285" s="58">
        <f t="shared" si="1113"/>
        <v>0</v>
      </c>
      <c r="JJ285" s="55"/>
      <c r="JK285" s="56"/>
      <c r="JL285" s="260"/>
      <c r="JM285" s="57">
        <f t="shared" si="1114"/>
        <v>26.666500069431848</v>
      </c>
      <c r="JN285" s="58">
        <f t="shared" si="1252"/>
        <v>30.845140630311821</v>
      </c>
      <c r="JO285" s="58">
        <f t="shared" si="1115"/>
        <v>2.5684265241895137</v>
      </c>
      <c r="JP285" s="58">
        <f t="shared" si="1253"/>
        <v>2.9662757927864694</v>
      </c>
      <c r="JQ285" s="58">
        <f t="shared" si="1116"/>
        <v>37.262614822016999</v>
      </c>
      <c r="JR285" s="55">
        <f t="shared" si="1117"/>
        <v>0.71563684397359228</v>
      </c>
      <c r="JS285" s="56">
        <f t="shared" si="1118"/>
        <v>6.8927705059279212E-2</v>
      </c>
      <c r="JT285" s="260">
        <f t="shared" si="1119"/>
        <v>1.1228171949643442</v>
      </c>
      <c r="JU285" s="57">
        <f t="shared" si="1120"/>
        <v>0</v>
      </c>
      <c r="JV285" s="58">
        <f t="shared" si="1254"/>
        <v>0</v>
      </c>
      <c r="JW285" s="58">
        <f t="shared" si="1121"/>
        <v>0</v>
      </c>
      <c r="JX285" s="58">
        <f t="shared" si="1255"/>
        <v>0</v>
      </c>
      <c r="JY285" s="58">
        <f t="shared" si="1122"/>
        <v>0</v>
      </c>
      <c r="JZ285" s="55"/>
      <c r="KA285" s="56"/>
      <c r="KB285" s="260"/>
      <c r="KC285" s="57">
        <f t="shared" si="1123"/>
        <v>0</v>
      </c>
      <c r="KD285" s="58">
        <f t="shared" si="1256"/>
        <v>0</v>
      </c>
      <c r="KE285" s="58">
        <f t="shared" si="1124"/>
        <v>0</v>
      </c>
      <c r="KF285" s="58">
        <f t="shared" si="1257"/>
        <v>0</v>
      </c>
      <c r="KG285" s="58">
        <f t="shared" si="1125"/>
        <v>0</v>
      </c>
      <c r="KH285" s="55"/>
      <c r="KI285" s="56"/>
      <c r="KJ285" s="260"/>
      <c r="KK285" s="57">
        <f t="shared" si="1126"/>
        <v>22.340540842750841</v>
      </c>
      <c r="KL285" s="58">
        <f t="shared" si="1258"/>
        <v>25.841303592809897</v>
      </c>
      <c r="KM285" s="58">
        <f t="shared" si="1127"/>
        <v>0.98220475401598728</v>
      </c>
      <c r="KN285" s="58">
        <f t="shared" si="1259"/>
        <v>1.1343482704130639</v>
      </c>
      <c r="KO285" s="58">
        <f t="shared" si="1128"/>
        <v>29.044277126547549</v>
      </c>
      <c r="KP285" s="55">
        <f t="shared" si="1260"/>
        <v>0.76918908139499731</v>
      </c>
      <c r="KQ285" s="56">
        <f t="shared" si="1261"/>
        <v>3.3817496980092357E-2</v>
      </c>
      <c r="KR285" s="260">
        <f t="shared" si="1262"/>
        <v>1.1257702593368124</v>
      </c>
      <c r="KS285" s="57">
        <f t="shared" si="1129"/>
        <v>0</v>
      </c>
      <c r="KT285" s="58">
        <f t="shared" si="1263"/>
        <v>0</v>
      </c>
      <c r="KU285" s="58">
        <f t="shared" si="1130"/>
        <v>0</v>
      </c>
      <c r="KV285" s="58">
        <f t="shared" si="1264"/>
        <v>0</v>
      </c>
      <c r="KW285" s="58">
        <f t="shared" si="1131"/>
        <v>0</v>
      </c>
      <c r="KX285" s="55"/>
      <c r="KY285" s="56"/>
      <c r="KZ285" s="260"/>
      <c r="LA285" s="57">
        <f t="shared" si="1132"/>
        <v>18.128086479547189</v>
      </c>
      <c r="LB285" s="58">
        <f t="shared" si="1265"/>
        <v>20.968757630892235</v>
      </c>
      <c r="LC285" s="58">
        <f t="shared" si="1133"/>
        <v>0.77324102223256597</v>
      </c>
      <c r="LD285" s="58">
        <f t="shared" si="1266"/>
        <v>0.89301605657639049</v>
      </c>
      <c r="LE285" s="58">
        <f t="shared" si="1134"/>
        <v>50.729062539092489</v>
      </c>
      <c r="LF285" s="55">
        <f t="shared" si="1267"/>
        <v>0.35735110353315608</v>
      </c>
      <c r="LG285" s="56">
        <f t="shared" si="1268"/>
        <v>1.524256478496318E-2</v>
      </c>
      <c r="LH285" s="260">
        <f t="shared" si="1269"/>
        <v>1.0583579912088366</v>
      </c>
      <c r="LI285" s="57">
        <f t="shared" si="1135"/>
        <v>0</v>
      </c>
      <c r="LJ285" s="58">
        <f t="shared" si="1270"/>
        <v>0</v>
      </c>
      <c r="LK285" s="58">
        <f t="shared" si="1136"/>
        <v>0</v>
      </c>
      <c r="LL285" s="58">
        <f t="shared" si="1271"/>
        <v>0</v>
      </c>
      <c r="LM285" s="58">
        <f t="shared" si="1137"/>
        <v>0</v>
      </c>
      <c r="LN285" s="55"/>
      <c r="LO285" s="56"/>
      <c r="LP285" s="260"/>
      <c r="LQ285" s="57">
        <f t="shared" si="1138"/>
        <v>4.3436640066666643E-2</v>
      </c>
      <c r="LR285" s="58">
        <f t="shared" si="1272"/>
        <v>5.0243161565113312E-2</v>
      </c>
      <c r="LS285" s="58">
        <f t="shared" si="1139"/>
        <v>1.1768208333333328E-3</v>
      </c>
      <c r="LT285" s="58">
        <f t="shared" si="1273"/>
        <v>1.359110380416666E-3</v>
      </c>
      <c r="LU285" s="58">
        <f t="shared" si="1140"/>
        <v>0.89416666666666633</v>
      </c>
      <c r="LV285" s="55">
        <f t="shared" si="1141"/>
        <v>4.857778945013979E-2</v>
      </c>
      <c r="LW285" s="56">
        <f t="shared" si="1142"/>
        <v>1.3161090400745572E-3</v>
      </c>
      <c r="LX285" s="260">
        <f t="shared" si="1143"/>
        <v>1.0078160048971445</v>
      </c>
      <c r="LY285" s="57">
        <f t="shared" si="1144"/>
        <v>0</v>
      </c>
      <c r="LZ285" s="58">
        <f t="shared" si="1274"/>
        <v>0</v>
      </c>
      <c r="MA285" s="58">
        <f t="shared" si="1145"/>
        <v>0</v>
      </c>
      <c r="MB285" s="58">
        <f t="shared" si="1275"/>
        <v>0</v>
      </c>
      <c r="MC285" s="58">
        <f t="shared" si="1146"/>
        <v>0</v>
      </c>
      <c r="MD285" s="55"/>
      <c r="ME285" s="56"/>
      <c r="MF285" s="260"/>
      <c r="MG285" s="57">
        <f t="shared" si="1147"/>
        <v>0</v>
      </c>
      <c r="MH285" s="58">
        <f t="shared" si="1276"/>
        <v>0</v>
      </c>
      <c r="MI285" s="58">
        <f t="shared" si="1148"/>
        <v>0</v>
      </c>
      <c r="MJ285" s="58">
        <f t="shared" si="1277"/>
        <v>0</v>
      </c>
      <c r="MK285" s="58">
        <f t="shared" si="1149"/>
        <v>0</v>
      </c>
      <c r="ML285" s="55"/>
      <c r="MM285" s="56"/>
      <c r="MN285" s="260"/>
      <c r="MO285" s="59">
        <v>1.5033097430880675</v>
      </c>
      <c r="MP285" s="60"/>
      <c r="MQ285" s="60">
        <v>0.80440000000000011</v>
      </c>
      <c r="MR285" s="61"/>
      <c r="MS285" s="59">
        <f t="shared" si="1150"/>
        <v>1.0616003574987642</v>
      </c>
      <c r="MT285" s="60"/>
      <c r="MU285" s="60">
        <f t="shared" si="1278"/>
        <v>1.0949446246902033</v>
      </c>
      <c r="MV285" s="61"/>
      <c r="MW285" s="66">
        <f t="shared" si="1279"/>
        <v>1.595914160693668</v>
      </c>
      <c r="MX285" s="67"/>
      <c r="MY285" s="67">
        <f t="shared" si="1280"/>
        <v>0.8807734561007996</v>
      </c>
      <c r="MZ285" s="261"/>
      <c r="NA285" s="59">
        <f t="shared" si="1151"/>
        <v>1.0614826552447643</v>
      </c>
      <c r="NB285" s="60"/>
      <c r="NC285" s="60">
        <f t="shared" si="1152"/>
        <v>1.0942840997203653</v>
      </c>
      <c r="ND285" s="262"/>
      <c r="NE285" s="62">
        <f t="shared" si="1153"/>
        <v>1.5957372177484463</v>
      </c>
      <c r="NF285" s="63"/>
      <c r="NG285" s="63">
        <f t="shared" si="1154"/>
        <v>0.880242129815062</v>
      </c>
      <c r="NH285" s="64"/>
      <c r="NI285" s="238">
        <f t="shared" si="1283"/>
        <v>1.7694294522163645E-4</v>
      </c>
      <c r="NJ285" s="238">
        <f t="shared" si="1284"/>
        <v>0</v>
      </c>
      <c r="NK285" s="238">
        <f t="shared" si="1285"/>
        <v>5.3132628573759888E-4</v>
      </c>
      <c r="NL285" s="238">
        <f t="shared" si="1286"/>
        <v>0</v>
      </c>
      <c r="NM285" s="239">
        <f t="shared" si="1155"/>
        <v>0</v>
      </c>
      <c r="NN285" s="240">
        <f t="shared" si="1156"/>
        <v>0</v>
      </c>
      <c r="NO285" s="240">
        <f>O285*IN285+0.001</f>
        <v>0.71549508793338434</v>
      </c>
      <c r="NP285" s="240">
        <f t="shared" si="1157"/>
        <v>0</v>
      </c>
      <c r="NQ285" s="240">
        <f t="shared" si="1073"/>
        <v>0</v>
      </c>
      <c r="NR285" s="240">
        <f t="shared" si="1158"/>
        <v>0</v>
      </c>
      <c r="NS285" s="240">
        <f t="shared" si="1159"/>
        <v>0.27071122570590339</v>
      </c>
      <c r="NT285" s="240">
        <f t="shared" si="1160"/>
        <v>0</v>
      </c>
      <c r="NU285" s="240">
        <f t="shared" si="1161"/>
        <v>0</v>
      </c>
      <c r="NV285" s="240">
        <f t="shared" si="1162"/>
        <v>0.22830620859350556</v>
      </c>
      <c r="NW285" s="240">
        <f t="shared" si="1163"/>
        <v>0</v>
      </c>
      <c r="NX285" s="240">
        <f t="shared" si="1164"/>
        <v>0.37497623628529081</v>
      </c>
      <c r="NY285" s="240">
        <f t="shared" si="1165"/>
        <v>0</v>
      </c>
      <c r="NZ285" s="240">
        <f t="shared" si="1166"/>
        <v>6.2484592303622957E-3</v>
      </c>
      <c r="OA285" s="240">
        <f t="shared" si="1167"/>
        <v>0</v>
      </c>
      <c r="OB285" s="241">
        <f t="shared" si="1168"/>
        <v>0</v>
      </c>
      <c r="OC285" s="4"/>
      <c r="OD285" s="4"/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136"/>
      <c r="OP285" s="13"/>
      <c r="OQ285" s="13"/>
      <c r="OR285" s="13"/>
      <c r="OS285" s="13"/>
      <c r="OT285" s="13"/>
    </row>
    <row r="286" spans="1:410" ht="15" customHeight="1">
      <c r="A286" s="242">
        <v>267</v>
      </c>
      <c r="B286" s="49" t="s">
        <v>336</v>
      </c>
      <c r="C286" s="50">
        <v>1</v>
      </c>
      <c r="D286" s="51">
        <v>102.44</v>
      </c>
      <c r="E286" s="52">
        <v>102.44</v>
      </c>
      <c r="F286" s="52"/>
      <c r="G286" s="52"/>
      <c r="H286" s="53"/>
      <c r="I286" s="57">
        <v>1.5874291570586727</v>
      </c>
      <c r="J286" s="58"/>
      <c r="K286" s="58">
        <v>1.0489999999999999</v>
      </c>
      <c r="L286" s="243"/>
      <c r="M286" s="1">
        <v>0</v>
      </c>
      <c r="N286" s="2">
        <v>0</v>
      </c>
      <c r="O286" s="2">
        <v>0.53842915705867278</v>
      </c>
      <c r="P286" s="2">
        <v>0</v>
      </c>
      <c r="Q286" s="2">
        <v>0</v>
      </c>
      <c r="R286" s="2">
        <v>0</v>
      </c>
      <c r="S286" s="2">
        <v>0.2412</v>
      </c>
      <c r="T286" s="2">
        <v>0</v>
      </c>
      <c r="U286" s="2">
        <v>0</v>
      </c>
      <c r="V286" s="2">
        <v>0.44159999999999999</v>
      </c>
      <c r="W286" s="2">
        <v>0</v>
      </c>
      <c r="X286" s="2">
        <v>0.35520000000000002</v>
      </c>
      <c r="Y286" s="2">
        <v>0</v>
      </c>
      <c r="Z286" s="2">
        <v>1.0999999999999999E-2</v>
      </c>
      <c r="AA286" s="2">
        <v>0</v>
      </c>
      <c r="AB286" s="3">
        <v>0</v>
      </c>
      <c r="AC286" s="244">
        <v>0</v>
      </c>
      <c r="AD286" s="108">
        <v>0</v>
      </c>
      <c r="AE286" s="108">
        <v>0</v>
      </c>
      <c r="AF286" s="108">
        <f t="shared" si="1169"/>
        <v>0</v>
      </c>
      <c r="AG286" s="108">
        <f t="shared" si="1170"/>
        <v>0</v>
      </c>
      <c r="AH286" s="108">
        <v>0</v>
      </c>
      <c r="AI286" s="108">
        <v>0</v>
      </c>
      <c r="AJ286" s="108">
        <f t="shared" si="1171"/>
        <v>0</v>
      </c>
      <c r="AK286" s="108">
        <f t="shared" si="1172"/>
        <v>0</v>
      </c>
      <c r="AL286" s="108">
        <v>0</v>
      </c>
      <c r="AM286" s="245">
        <v>0</v>
      </c>
      <c r="AN286" s="244">
        <v>0</v>
      </c>
      <c r="AO286" s="108">
        <v>0</v>
      </c>
      <c r="AP286" s="108">
        <v>0</v>
      </c>
      <c r="AQ286" s="108">
        <f t="shared" si="1173"/>
        <v>0</v>
      </c>
      <c r="AR286" s="108">
        <f t="shared" si="1174"/>
        <v>0</v>
      </c>
      <c r="AS286" s="246">
        <v>0</v>
      </c>
      <c r="AT286" s="247">
        <v>0</v>
      </c>
      <c r="AU286" s="108">
        <v>0</v>
      </c>
      <c r="AV286" s="108">
        <f t="shared" si="1175"/>
        <v>0</v>
      </c>
      <c r="AW286" s="108">
        <f t="shared" si="1176"/>
        <v>0</v>
      </c>
      <c r="AX286" s="108">
        <v>0</v>
      </c>
      <c r="AY286" s="245">
        <v>0</v>
      </c>
      <c r="AZ286" s="248">
        <v>7</v>
      </c>
      <c r="BA286" s="108">
        <v>35.680166666666658</v>
      </c>
      <c r="BB286" s="108">
        <v>3.7209310223848</v>
      </c>
      <c r="BC286" s="109">
        <v>2.9767448179078402</v>
      </c>
      <c r="BD286" s="109">
        <v>0.74418620447695982</v>
      </c>
      <c r="BE286" s="108">
        <v>1.3953493749999999</v>
      </c>
      <c r="BF286" s="109">
        <v>1.1162794999999999</v>
      </c>
      <c r="BG286" s="109">
        <v>0.27906987500000002</v>
      </c>
      <c r="BH286" s="108">
        <v>2.9781406356757563</v>
      </c>
      <c r="BI286" s="109">
        <f t="shared" si="1177"/>
        <v>1.7430104135606785</v>
      </c>
      <c r="BJ286" s="108">
        <f t="shared" si="1178"/>
        <v>5.761213059714751E-2</v>
      </c>
      <c r="BK286" s="108">
        <v>2.1887293849863609</v>
      </c>
      <c r="BL286" s="245">
        <v>55.155980501656288</v>
      </c>
      <c r="BM286" s="244">
        <v>0</v>
      </c>
      <c r="BN286" s="108">
        <v>0</v>
      </c>
      <c r="BO286" s="108">
        <v>0</v>
      </c>
      <c r="BP286" s="108">
        <f t="shared" si="1179"/>
        <v>0</v>
      </c>
      <c r="BQ286" s="108">
        <f t="shared" si="1180"/>
        <v>0</v>
      </c>
      <c r="BR286" s="108">
        <v>0</v>
      </c>
      <c r="BS286" s="108">
        <v>0</v>
      </c>
      <c r="BT286" s="108">
        <f t="shared" si="1181"/>
        <v>0</v>
      </c>
      <c r="BU286" s="108">
        <f t="shared" si="1182"/>
        <v>0</v>
      </c>
      <c r="BV286" s="108">
        <v>0</v>
      </c>
      <c r="BW286" s="245">
        <v>0</v>
      </c>
      <c r="BX286" s="107">
        <v>0</v>
      </c>
      <c r="BY286" s="108">
        <v>0</v>
      </c>
      <c r="BZ286" s="109">
        <f t="shared" si="1183"/>
        <v>0</v>
      </c>
      <c r="CA286" s="109">
        <f t="shared" si="1184"/>
        <v>0</v>
      </c>
      <c r="CB286" s="108">
        <v>0</v>
      </c>
      <c r="CC286" s="110">
        <v>0</v>
      </c>
      <c r="CD286" s="244">
        <v>0</v>
      </c>
      <c r="CE286" s="108">
        <v>0</v>
      </c>
      <c r="CF286" s="109">
        <f t="shared" si="1185"/>
        <v>0</v>
      </c>
      <c r="CG286" s="109">
        <f t="shared" si="1186"/>
        <v>0</v>
      </c>
      <c r="CH286" s="108">
        <v>0</v>
      </c>
      <c r="CI286" s="245">
        <v>0</v>
      </c>
      <c r="CJ286" s="249">
        <v>9.5565493068029834</v>
      </c>
      <c r="CK286" s="250">
        <v>2.1024408474966565</v>
      </c>
      <c r="CL286" s="250">
        <v>1.6289334646523232</v>
      </c>
      <c r="CM286" s="251">
        <v>1.6289334646523232</v>
      </c>
      <c r="CN286" s="252">
        <f t="shared" si="1074"/>
        <v>0.794023617344775</v>
      </c>
      <c r="CO286" s="250">
        <v>6.4320641805916683</v>
      </c>
      <c r="CP286" s="252">
        <f t="shared" si="1187"/>
        <v>0.63660712020987986</v>
      </c>
      <c r="CQ286" s="250">
        <v>2.0128501646743566</v>
      </c>
      <c r="CR286" s="250">
        <v>1.4395591093666851</v>
      </c>
      <c r="CS286" s="252">
        <f t="shared" si="1188"/>
        <v>2.7848270970698523E-2</v>
      </c>
      <c r="CT286" s="252">
        <f t="shared" si="1189"/>
        <v>0.84252788082082108</v>
      </c>
      <c r="CU286" s="250">
        <f t="shared" si="1075"/>
        <v>21.159546908910315</v>
      </c>
      <c r="CV286" s="245">
        <f t="shared" si="1190"/>
        <v>26.661029105226994</v>
      </c>
      <c r="CW286" s="244">
        <v>0</v>
      </c>
      <c r="CX286" s="108">
        <v>0</v>
      </c>
      <c r="CY286" s="108">
        <f t="shared" si="1191"/>
        <v>0</v>
      </c>
      <c r="CZ286" s="108">
        <f t="shared" si="1192"/>
        <v>0</v>
      </c>
      <c r="DA286" s="108">
        <v>0</v>
      </c>
      <c r="DB286" s="245">
        <v>0</v>
      </c>
      <c r="DC286" s="244">
        <v>0</v>
      </c>
      <c r="DD286" s="108">
        <v>0</v>
      </c>
      <c r="DE286" s="108">
        <f t="shared" si="1193"/>
        <v>0</v>
      </c>
      <c r="DF286" s="108">
        <f t="shared" si="1194"/>
        <v>0</v>
      </c>
      <c r="DG286" s="108">
        <v>0</v>
      </c>
      <c r="DH286" s="245">
        <v>0</v>
      </c>
      <c r="DI286" s="107">
        <v>17.510289382351999</v>
      </c>
      <c r="DJ286" s="108">
        <v>3.8522636641174399</v>
      </c>
      <c r="DK286" s="108">
        <v>0.30252275940830647</v>
      </c>
      <c r="DL286" s="108">
        <v>11.78535279966016</v>
      </c>
      <c r="DM286" s="108">
        <f t="shared" si="1195"/>
        <v>1.1664435079935647</v>
      </c>
      <c r="DN286" s="108">
        <f t="shared" si="1196"/>
        <v>3.6881083051256502</v>
      </c>
      <c r="DO286" s="108">
        <v>2.4418812882042671</v>
      </c>
      <c r="DP286" s="108">
        <f t="shared" si="1197"/>
        <v>4.7238193520311549E-2</v>
      </c>
      <c r="DQ286" s="108">
        <f t="shared" si="1198"/>
        <v>1.429154977784735</v>
      </c>
      <c r="DR286" s="108">
        <v>1.7946154946871087</v>
      </c>
      <c r="DS286" s="110">
        <v>45.224310466115135</v>
      </c>
      <c r="DT286" s="244">
        <v>0</v>
      </c>
      <c r="DU286" s="108">
        <v>0</v>
      </c>
      <c r="DV286" s="108">
        <v>0</v>
      </c>
      <c r="DW286" s="108">
        <f t="shared" si="1199"/>
        <v>0</v>
      </c>
      <c r="DX286" s="108">
        <f t="shared" si="1200"/>
        <v>0</v>
      </c>
      <c r="DY286" s="108">
        <v>0</v>
      </c>
      <c r="DZ286" s="108">
        <v>0</v>
      </c>
      <c r="EA286" s="108"/>
      <c r="EB286" s="108">
        <v>0</v>
      </c>
      <c r="EC286" s="108">
        <f t="shared" si="1201"/>
        <v>0</v>
      </c>
      <c r="ED286" s="108">
        <f t="shared" si="1202"/>
        <v>0</v>
      </c>
      <c r="EE286" s="108">
        <v>0</v>
      </c>
      <c r="EF286" s="245">
        <v>0</v>
      </c>
      <c r="EG286" s="249">
        <v>6.0369200000000003</v>
      </c>
      <c r="EH286" s="250">
        <v>1.3281224</v>
      </c>
      <c r="EI286" s="250">
        <v>15.48376</v>
      </c>
      <c r="EJ286" s="250">
        <v>4.0631671167599999</v>
      </c>
      <c r="EK286" s="250">
        <f t="shared" si="1203"/>
        <v>0.40214790221420427</v>
      </c>
      <c r="EL286" s="250">
        <v>1.2715275175188743</v>
      </c>
      <c r="EM286" s="250">
        <v>1.9645737747234799</v>
      </c>
      <c r="EN286" s="250">
        <f t="shared" si="1204"/>
        <v>3.8004679672025719E-2</v>
      </c>
      <c r="EO286" s="250">
        <f t="shared" si="1205"/>
        <v>1.1498021639848617</v>
      </c>
      <c r="EP286" s="250">
        <v>28.876543291483479</v>
      </c>
      <c r="EQ286" s="245">
        <v>36.384444547269183</v>
      </c>
      <c r="ER286" s="244">
        <v>0</v>
      </c>
      <c r="ES286" s="108">
        <v>0</v>
      </c>
      <c r="ET286" s="108">
        <v>0</v>
      </c>
      <c r="EU286" s="108">
        <f t="shared" si="1206"/>
        <v>0</v>
      </c>
      <c r="EV286" s="108">
        <f t="shared" si="1207"/>
        <v>0</v>
      </c>
      <c r="EW286" s="108">
        <v>0</v>
      </c>
      <c r="EX286" s="108">
        <v>0</v>
      </c>
      <c r="EY286" s="108">
        <f t="shared" si="1208"/>
        <v>0</v>
      </c>
      <c r="EZ286" s="108">
        <f t="shared" si="1209"/>
        <v>0</v>
      </c>
      <c r="FA286" s="108">
        <v>0</v>
      </c>
      <c r="FB286" s="245">
        <v>0</v>
      </c>
      <c r="FC286" s="244">
        <v>0.83333333333333293</v>
      </c>
      <c r="FD286" s="108">
        <v>6.0833333333333302E-2</v>
      </c>
      <c r="FE286" s="108">
        <f t="shared" si="1210"/>
        <v>1.1768208333333328E-3</v>
      </c>
      <c r="FF286" s="108">
        <f t="shared" si="1211"/>
        <v>3.5603803333333316E-2</v>
      </c>
      <c r="FG286" s="108">
        <v>4.4708333333333301E-2</v>
      </c>
      <c r="FH286" s="245">
        <v>1.1266499999999995</v>
      </c>
      <c r="FI286" s="244">
        <v>0</v>
      </c>
      <c r="FJ286" s="108">
        <v>0</v>
      </c>
      <c r="FK286" s="108">
        <f t="shared" si="1212"/>
        <v>0</v>
      </c>
      <c r="FL286" s="108">
        <f t="shared" si="1213"/>
        <v>0</v>
      </c>
      <c r="FM286" s="108">
        <v>0</v>
      </c>
      <c r="FN286" s="245">
        <v>0</v>
      </c>
      <c r="FO286" s="244">
        <v>0</v>
      </c>
      <c r="FP286" s="108">
        <v>0</v>
      </c>
      <c r="FQ286" s="108">
        <f t="shared" si="1214"/>
        <v>0</v>
      </c>
      <c r="FR286" s="108">
        <f t="shared" si="1215"/>
        <v>0</v>
      </c>
      <c r="FS286" s="108">
        <v>0</v>
      </c>
      <c r="FT286" s="110">
        <v>0</v>
      </c>
      <c r="FU286" s="253">
        <f t="shared" si="1076"/>
        <v>40.386585600769081</v>
      </c>
      <c r="FV286" s="254">
        <f t="shared" si="1077"/>
        <v>18.477782019526146</v>
      </c>
      <c r="FW286" s="254">
        <f t="shared" si="1078"/>
        <v>4.8870479352526157</v>
      </c>
      <c r="FX286" s="254">
        <f t="shared" si="1079"/>
        <v>35.680166666666658</v>
      </c>
      <c r="FY286" s="254">
        <f t="shared" si="1080"/>
        <v>0</v>
      </c>
      <c r="FZ286" s="254">
        <f t="shared" si="1081"/>
        <v>0</v>
      </c>
      <c r="GA286" s="254">
        <f t="shared" si="1216"/>
        <v>0</v>
      </c>
      <c r="GB286" s="254">
        <f t="shared" si="1217"/>
        <v>0</v>
      </c>
      <c r="GC286" s="254">
        <f t="shared" si="1218"/>
        <v>0</v>
      </c>
      <c r="GD286" s="254">
        <f t="shared" si="1219"/>
        <v>0</v>
      </c>
      <c r="GE286" s="254">
        <f t="shared" si="1082"/>
        <v>22.280584097011825</v>
      </c>
      <c r="GF286" s="255">
        <f t="shared" si="1083"/>
        <v>8.506432904529035</v>
      </c>
      <c r="GG286" s="255">
        <f t="shared" si="1084"/>
        <v>2.2051985304176487</v>
      </c>
      <c r="GH286" s="254">
        <f t="shared" si="1085"/>
        <v>8.8849881413035217</v>
      </c>
      <c r="GI286" s="255">
        <f t="shared" si="1086"/>
        <v>6.3441210721710037</v>
      </c>
      <c r="GJ286" s="256">
        <f t="shared" si="1087"/>
        <v>0.17188009559351666</v>
      </c>
      <c r="GK286" s="253">
        <f t="shared" si="1220"/>
        <v>130.59715446052985</v>
      </c>
      <c r="GL286" s="257">
        <f t="shared" si="1221"/>
        <v>164.55241462026763</v>
      </c>
      <c r="GM286" s="221">
        <f t="shared" si="1222"/>
        <v>164.55241462026763</v>
      </c>
      <c r="GN286" s="222">
        <f t="shared" si="1223"/>
        <v>69.598795867611102</v>
      </c>
      <c r="GO286" s="222">
        <f t="shared" si="1224"/>
        <v>9.1527994671923647</v>
      </c>
      <c r="GP286" s="55">
        <f t="shared" si="1225"/>
        <v>0.42295821685887763</v>
      </c>
      <c r="GQ286" s="56">
        <f t="shared" si="1226"/>
        <v>5.5622395382735577E-2</v>
      </c>
      <c r="GR286" s="258">
        <f t="shared" si="1227"/>
        <v>1.0748934616265717</v>
      </c>
      <c r="GS286" s="227">
        <f t="shared" si="1088"/>
        <v>164.55241462026763</v>
      </c>
      <c r="GT286" s="222">
        <f t="shared" si="1288"/>
        <v>69.598795867611102</v>
      </c>
      <c r="GU286" s="222">
        <f t="shared" si="1289"/>
        <v>9.1527994671923647</v>
      </c>
      <c r="GV286" s="37">
        <f t="shared" si="1281"/>
        <v>0.42295821685887763</v>
      </c>
      <c r="GW286" s="228">
        <f t="shared" si="1282"/>
        <v>5.5622395382735577E-2</v>
      </c>
      <c r="GX286" s="258">
        <f t="shared" si="1228"/>
        <v>1.0748934616265717</v>
      </c>
      <c r="GY286" s="221">
        <f t="shared" si="1287"/>
        <v>109.39643411861134</v>
      </c>
      <c r="GZ286" s="222">
        <f t="shared" si="1229"/>
        <v>66.919440259885633</v>
      </c>
      <c r="HA286" s="222">
        <f t="shared" si="1230"/>
        <v>3.9229975420760814</v>
      </c>
      <c r="HB286" s="55">
        <f t="shared" si="1231"/>
        <v>0.61171500514659638</v>
      </c>
      <c r="HC286" s="56">
        <f t="shared" si="1232"/>
        <v>3.5860378573424376E-2</v>
      </c>
      <c r="HD286" s="258">
        <f t="shared" si="1233"/>
        <v>1.1014105139474952</v>
      </c>
      <c r="HE286" s="221">
        <f t="shared" si="1234"/>
        <v>109.39643411861134</v>
      </c>
      <c r="HF286" s="222">
        <f t="shared" si="1235"/>
        <v>66.919440259885633</v>
      </c>
      <c r="HG286" s="222">
        <f t="shared" si="1236"/>
        <v>3.9229975420760814</v>
      </c>
      <c r="HH286" s="55">
        <f t="shared" si="1237"/>
        <v>0.61171500514659638</v>
      </c>
      <c r="HI286" s="56">
        <f t="shared" si="1238"/>
        <v>3.5860378573424376E-2</v>
      </c>
      <c r="HJ286" s="259">
        <f t="shared" si="1239"/>
        <v>1.1014105139474952</v>
      </c>
      <c r="HK286" s="54">
        <f t="shared" si="1089"/>
        <v>1.7063172217177476</v>
      </c>
      <c r="HL286" s="55">
        <f t="shared" si="1090"/>
        <v>0</v>
      </c>
      <c r="HM286" s="55">
        <f t="shared" si="1091"/>
        <v>1.1553796291309224</v>
      </c>
      <c r="HN286" s="56">
        <f t="shared" si="1092"/>
        <v>0</v>
      </c>
      <c r="HQ286" s="57">
        <f t="shared" si="1093"/>
        <v>0</v>
      </c>
      <c r="HR286" s="58">
        <f t="shared" si="1240"/>
        <v>0</v>
      </c>
      <c r="HS286" s="58">
        <f t="shared" si="1094"/>
        <v>0</v>
      </c>
      <c r="HT286" s="58">
        <f t="shared" si="1241"/>
        <v>0</v>
      </c>
      <c r="HU286" s="58">
        <f t="shared" si="1095"/>
        <v>0</v>
      </c>
      <c r="HV286" s="55"/>
      <c r="HW286" s="56"/>
      <c r="HX286" s="260"/>
      <c r="HY286" s="57">
        <f t="shared" si="1096"/>
        <v>0</v>
      </c>
      <c r="HZ286" s="58">
        <f t="shared" si="1242"/>
        <v>0</v>
      </c>
      <c r="IA286" s="58">
        <f t="shared" si="1097"/>
        <v>0</v>
      </c>
      <c r="IB286" s="58">
        <f t="shared" si="1243"/>
        <v>0</v>
      </c>
      <c r="IC286" s="58">
        <f t="shared" si="1098"/>
        <v>0</v>
      </c>
      <c r="ID286" s="55"/>
      <c r="IE286" s="56"/>
      <c r="IF286" s="260"/>
      <c r="IG286" s="57">
        <f t="shared" si="1099"/>
        <v>2.1264727045440277</v>
      </c>
      <c r="IH286" s="58">
        <f t="shared" si="1244"/>
        <v>2.4596909773460771</v>
      </c>
      <c r="II286" s="58">
        <f t="shared" si="1100"/>
        <v>4.1506364485049874</v>
      </c>
      <c r="IJ286" s="58">
        <f t="shared" si="1245"/>
        <v>4.7935700343784102</v>
      </c>
      <c r="IK286" s="58">
        <f t="shared" si="1101"/>
        <v>43.774587699727213</v>
      </c>
      <c r="IL286" s="55">
        <f t="shared" si="1102"/>
        <v>4.857778945013979E-2</v>
      </c>
      <c r="IM286" s="56">
        <f t="shared" si="1103"/>
        <v>9.4818401876823444E-2</v>
      </c>
      <c r="IN286" s="260">
        <f t="shared" si="1104"/>
        <v>1.0222995100575569</v>
      </c>
      <c r="IO286" s="57">
        <f t="shared" si="1105"/>
        <v>0</v>
      </c>
      <c r="IP286" s="58">
        <f t="shared" si="1246"/>
        <v>0</v>
      </c>
      <c r="IQ286" s="58">
        <f t="shared" si="1106"/>
        <v>0</v>
      </c>
      <c r="IR286" s="58">
        <f t="shared" si="1247"/>
        <v>0</v>
      </c>
      <c r="IS286" s="58">
        <f t="shared" si="1107"/>
        <v>0</v>
      </c>
      <c r="IT286" s="55"/>
      <c r="IU286" s="56"/>
      <c r="IV286" s="260"/>
      <c r="IW286" s="57">
        <f t="shared" si="1108"/>
        <v>0</v>
      </c>
      <c r="IX286" s="58">
        <f t="shared" si="1248"/>
        <v>0</v>
      </c>
      <c r="IY286" s="58">
        <f t="shared" si="1109"/>
        <v>0</v>
      </c>
      <c r="IZ286" s="58">
        <f t="shared" si="1249"/>
        <v>0</v>
      </c>
      <c r="JA286" s="58">
        <f t="shared" si="1110"/>
        <v>0</v>
      </c>
      <c r="JB286" s="55"/>
      <c r="JC286" s="56"/>
      <c r="JD286" s="260"/>
      <c r="JE286" s="57">
        <f t="shared" si="1111"/>
        <v>0</v>
      </c>
      <c r="JF286" s="58">
        <f t="shared" si="1250"/>
        <v>0</v>
      </c>
      <c r="JG286" s="58">
        <f t="shared" si="1112"/>
        <v>0</v>
      </c>
      <c r="JH286" s="58">
        <f t="shared" si="1251"/>
        <v>0</v>
      </c>
      <c r="JI286" s="58">
        <f t="shared" si="1113"/>
        <v>0</v>
      </c>
      <c r="JJ286" s="55"/>
      <c r="JK286" s="56"/>
      <c r="JL286" s="260"/>
      <c r="JM286" s="57">
        <f t="shared" si="1114"/>
        <v>15.142551369803757</v>
      </c>
      <c r="JN286" s="58">
        <f t="shared" si="1252"/>
        <v>17.515389169452007</v>
      </c>
      <c r="JO286" s="58">
        <f t="shared" si="1115"/>
        <v>1.4584790085253534</v>
      </c>
      <c r="JP286" s="58">
        <f t="shared" si="1253"/>
        <v>1.6843974069459307</v>
      </c>
      <c r="JQ286" s="58">
        <f t="shared" si="1116"/>
        <v>21.159546908910315</v>
      </c>
      <c r="JR286" s="55">
        <f t="shared" si="1117"/>
        <v>0.71563684397359217</v>
      </c>
      <c r="JS286" s="56">
        <f t="shared" si="1118"/>
        <v>6.8927705059279212E-2</v>
      </c>
      <c r="JT286" s="260">
        <f t="shared" si="1119"/>
        <v>1.1228171949643442</v>
      </c>
      <c r="JU286" s="57">
        <f t="shared" si="1120"/>
        <v>0</v>
      </c>
      <c r="JV286" s="58">
        <f t="shared" si="1254"/>
        <v>0</v>
      </c>
      <c r="JW286" s="58">
        <f t="shared" si="1121"/>
        <v>0</v>
      </c>
      <c r="JX286" s="58">
        <f t="shared" si="1255"/>
        <v>0</v>
      </c>
      <c r="JY286" s="58">
        <f t="shared" si="1122"/>
        <v>0</v>
      </c>
      <c r="JZ286" s="55"/>
      <c r="KA286" s="56"/>
      <c r="KB286" s="260"/>
      <c r="KC286" s="57">
        <f t="shared" si="1123"/>
        <v>0</v>
      </c>
      <c r="KD286" s="58">
        <f t="shared" si="1256"/>
        <v>0</v>
      </c>
      <c r="KE286" s="58">
        <f t="shared" si="1124"/>
        <v>0</v>
      </c>
      <c r="KF286" s="58">
        <f t="shared" si="1257"/>
        <v>0</v>
      </c>
      <c r="KG286" s="58">
        <f t="shared" si="1125"/>
        <v>0</v>
      </c>
      <c r="KH286" s="55"/>
      <c r="KI286" s="56"/>
      <c r="KJ286" s="260"/>
      <c r="KK286" s="57">
        <f t="shared" si="1126"/>
        <v>27.605614251620107</v>
      </c>
      <c r="KL286" s="58">
        <f t="shared" si="1258"/>
        <v>31.931414004848978</v>
      </c>
      <c r="KM286" s="58">
        <f t="shared" si="1127"/>
        <v>1.2136817015138761</v>
      </c>
      <c r="KN286" s="58">
        <f t="shared" si="1259"/>
        <v>1.4016809970783755</v>
      </c>
      <c r="KO286" s="58">
        <f t="shared" si="1128"/>
        <v>35.892309893742173</v>
      </c>
      <c r="KP286" s="55">
        <f t="shared" si="1260"/>
        <v>0.76912336746633148</v>
      </c>
      <c r="KQ286" s="56">
        <f t="shared" si="1261"/>
        <v>3.381453311606121E-2</v>
      </c>
      <c r="KR286" s="260">
        <f t="shared" si="1262"/>
        <v>1.1257595028616521</v>
      </c>
      <c r="KS286" s="57">
        <f t="shared" si="1129"/>
        <v>0</v>
      </c>
      <c r="KT286" s="58">
        <f t="shared" si="1263"/>
        <v>0</v>
      </c>
      <c r="KU286" s="58">
        <f t="shared" si="1130"/>
        <v>0</v>
      </c>
      <c r="KV286" s="58">
        <f t="shared" si="1264"/>
        <v>0</v>
      </c>
      <c r="KW286" s="58">
        <f t="shared" si="1131"/>
        <v>0</v>
      </c>
      <c r="KX286" s="55"/>
      <c r="KY286" s="56"/>
      <c r="KZ286" s="260"/>
      <c r="LA286" s="57">
        <f t="shared" si="1132"/>
        <v>10.319064611434557</v>
      </c>
      <c r="LB286" s="58">
        <f t="shared" si="1265"/>
        <v>11.936062036046353</v>
      </c>
      <c r="LC286" s="58">
        <f t="shared" si="1133"/>
        <v>0.44015258188622997</v>
      </c>
      <c r="LD286" s="58">
        <f t="shared" si="1266"/>
        <v>0.50833221682040697</v>
      </c>
      <c r="LE286" s="58">
        <f t="shared" si="1134"/>
        <v>28.876543291483479</v>
      </c>
      <c r="LF286" s="55">
        <f t="shared" si="1267"/>
        <v>0.35735110353315541</v>
      </c>
      <c r="LG286" s="56">
        <f t="shared" si="1268"/>
        <v>1.524256478496315E-2</v>
      </c>
      <c r="LH286" s="260">
        <f t="shared" si="1269"/>
        <v>1.0583579912088363</v>
      </c>
      <c r="LI286" s="57">
        <f t="shared" si="1135"/>
        <v>0</v>
      </c>
      <c r="LJ286" s="58">
        <f t="shared" si="1270"/>
        <v>0</v>
      </c>
      <c r="LK286" s="58">
        <f t="shared" si="1136"/>
        <v>0</v>
      </c>
      <c r="LL286" s="58">
        <f t="shared" si="1271"/>
        <v>0</v>
      </c>
      <c r="LM286" s="58">
        <f t="shared" si="1137"/>
        <v>0</v>
      </c>
      <c r="LN286" s="55"/>
      <c r="LO286" s="56"/>
      <c r="LP286" s="260"/>
      <c r="LQ286" s="57">
        <f t="shared" si="1138"/>
        <v>4.3436640066666643E-2</v>
      </c>
      <c r="LR286" s="58">
        <f t="shared" si="1272"/>
        <v>5.0243161565113312E-2</v>
      </c>
      <c r="LS286" s="58">
        <f t="shared" si="1139"/>
        <v>1.1768208333333328E-3</v>
      </c>
      <c r="LT286" s="58">
        <f t="shared" si="1273"/>
        <v>1.359110380416666E-3</v>
      </c>
      <c r="LU286" s="58">
        <f t="shared" si="1140"/>
        <v>0.89416666666666633</v>
      </c>
      <c r="LV286" s="55">
        <f t="shared" si="1141"/>
        <v>4.857778945013979E-2</v>
      </c>
      <c r="LW286" s="56">
        <f t="shared" si="1142"/>
        <v>1.3161090400745572E-3</v>
      </c>
      <c r="LX286" s="260">
        <f t="shared" si="1143"/>
        <v>1.0078160048971445</v>
      </c>
      <c r="LY286" s="57">
        <f t="shared" si="1144"/>
        <v>0</v>
      </c>
      <c r="LZ286" s="58">
        <f t="shared" si="1274"/>
        <v>0</v>
      </c>
      <c r="MA286" s="58">
        <f t="shared" si="1145"/>
        <v>0</v>
      </c>
      <c r="MB286" s="58">
        <f t="shared" si="1275"/>
        <v>0</v>
      </c>
      <c r="MC286" s="58">
        <f t="shared" si="1146"/>
        <v>0</v>
      </c>
      <c r="MD286" s="55"/>
      <c r="ME286" s="56"/>
      <c r="MF286" s="260"/>
      <c r="MG286" s="57">
        <f t="shared" si="1147"/>
        <v>0</v>
      </c>
      <c r="MH286" s="58">
        <f t="shared" si="1276"/>
        <v>0</v>
      </c>
      <c r="MI286" s="58">
        <f t="shared" si="1148"/>
        <v>0</v>
      </c>
      <c r="MJ286" s="58">
        <f t="shared" si="1277"/>
        <v>0</v>
      </c>
      <c r="MK286" s="58">
        <f t="shared" si="1149"/>
        <v>0</v>
      </c>
      <c r="ML286" s="55"/>
      <c r="MM286" s="56"/>
      <c r="MN286" s="260"/>
      <c r="MO286" s="59">
        <v>1.5874291570586727</v>
      </c>
      <c r="MP286" s="60"/>
      <c r="MQ286" s="60">
        <v>1.0489999999999999</v>
      </c>
      <c r="MR286" s="61"/>
      <c r="MS286" s="59">
        <f t="shared" si="1150"/>
        <v>1.0748934616265717</v>
      </c>
      <c r="MT286" s="60"/>
      <c r="MU286" s="60">
        <f t="shared" si="1278"/>
        <v>1.1014105139474952</v>
      </c>
      <c r="MV286" s="61"/>
      <c r="MW286" s="66">
        <f t="shared" si="1279"/>
        <v>1.7063172217177476</v>
      </c>
      <c r="MX286" s="67"/>
      <c r="MY286" s="67">
        <f t="shared" si="1280"/>
        <v>1.1553796291309224</v>
      </c>
      <c r="MZ286" s="261"/>
      <c r="NA286" s="59">
        <f t="shared" si="1151"/>
        <v>1.0749515934581431</v>
      </c>
      <c r="NB286" s="60"/>
      <c r="NC286" s="60">
        <f t="shared" si="1152"/>
        <v>1.1010234875313181</v>
      </c>
      <c r="ND286" s="262"/>
      <c r="NE286" s="62">
        <f t="shared" si="1153"/>
        <v>1.7064095018821372</v>
      </c>
      <c r="NF286" s="63"/>
      <c r="NG286" s="63">
        <f t="shared" si="1154"/>
        <v>1.1549736384203526</v>
      </c>
      <c r="NH286" s="64"/>
      <c r="NI286" s="238">
        <f t="shared" si="1283"/>
        <v>-9.2280164389668684E-5</v>
      </c>
      <c r="NJ286" s="238">
        <f t="shared" si="1284"/>
        <v>0</v>
      </c>
      <c r="NK286" s="238">
        <f t="shared" si="1285"/>
        <v>4.0599071056979241E-4</v>
      </c>
      <c r="NL286" s="238">
        <f t="shared" si="1286"/>
        <v>0</v>
      </c>
      <c r="NM286" s="239">
        <f t="shared" si="1155"/>
        <v>0</v>
      </c>
      <c r="NN286" s="240">
        <f t="shared" si="1156"/>
        <v>0</v>
      </c>
      <c r="NO286" s="240">
        <f>O286*IN286+0.001</f>
        <v>0.55143586346178453</v>
      </c>
      <c r="NP286" s="240">
        <f t="shared" si="1157"/>
        <v>0</v>
      </c>
      <c r="NQ286" s="240">
        <f t="shared" si="1073"/>
        <v>0</v>
      </c>
      <c r="NR286" s="240">
        <f t="shared" si="1158"/>
        <v>0</v>
      </c>
      <c r="NS286" s="240">
        <f t="shared" si="1159"/>
        <v>0.27082350742539979</v>
      </c>
      <c r="NT286" s="240">
        <f t="shared" si="1160"/>
        <v>0</v>
      </c>
      <c r="NU286" s="240">
        <f t="shared" si="1161"/>
        <v>0</v>
      </c>
      <c r="NV286" s="240">
        <f t="shared" si="1162"/>
        <v>0.49713539646370553</v>
      </c>
      <c r="NW286" s="240">
        <f t="shared" si="1163"/>
        <v>0</v>
      </c>
      <c r="NX286" s="240">
        <f t="shared" si="1164"/>
        <v>0.37592875847737867</v>
      </c>
      <c r="NY286" s="240">
        <f t="shared" si="1165"/>
        <v>0</v>
      </c>
      <c r="NZ286" s="240">
        <f t="shared" si="1166"/>
        <v>1.1085976053868589E-2</v>
      </c>
      <c r="OA286" s="240">
        <f t="shared" si="1167"/>
        <v>0</v>
      </c>
      <c r="OB286" s="241">
        <f t="shared" si="1168"/>
        <v>0</v>
      </c>
      <c r="OC286" s="4"/>
      <c r="OD286" s="4"/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136"/>
      <c r="OP286" s="13"/>
      <c r="OQ286" s="13"/>
      <c r="OR286" s="13"/>
      <c r="OS286" s="13"/>
      <c r="OT286" s="13"/>
    </row>
    <row r="287" spans="1:410" ht="15" customHeight="1">
      <c r="A287" s="242">
        <v>268</v>
      </c>
      <c r="B287" s="49" t="s">
        <v>337</v>
      </c>
      <c r="C287" s="50">
        <v>1</v>
      </c>
      <c r="D287" s="51">
        <v>180.22</v>
      </c>
      <c r="E287" s="52">
        <v>180.22</v>
      </c>
      <c r="F287" s="52"/>
      <c r="G287" s="52"/>
      <c r="H287" s="53"/>
      <c r="I287" s="57">
        <v>1.1888019798290359</v>
      </c>
      <c r="J287" s="58"/>
      <c r="K287" s="58">
        <v>0.88279999999999992</v>
      </c>
      <c r="L287" s="243"/>
      <c r="M287" s="1">
        <v>0</v>
      </c>
      <c r="N287" s="2">
        <v>0</v>
      </c>
      <c r="O287" s="2">
        <v>0.30600197982903599</v>
      </c>
      <c r="P287" s="2">
        <v>0</v>
      </c>
      <c r="Q287" s="2">
        <v>0</v>
      </c>
      <c r="R287" s="2">
        <v>0</v>
      </c>
      <c r="S287" s="2">
        <v>0.24110000000000001</v>
      </c>
      <c r="T287" s="2">
        <v>0</v>
      </c>
      <c r="U287" s="2">
        <v>0</v>
      </c>
      <c r="V287" s="2">
        <v>0.28070000000000001</v>
      </c>
      <c r="W287" s="2">
        <v>0</v>
      </c>
      <c r="X287" s="2">
        <v>0.3548</v>
      </c>
      <c r="Y287" s="2">
        <v>0</v>
      </c>
      <c r="Z287" s="2">
        <v>6.1999999999999998E-3</v>
      </c>
      <c r="AA287" s="2">
        <v>0</v>
      </c>
      <c r="AB287" s="3">
        <v>0</v>
      </c>
      <c r="AC287" s="244">
        <v>0</v>
      </c>
      <c r="AD287" s="108">
        <v>0</v>
      </c>
      <c r="AE287" s="108">
        <v>0</v>
      </c>
      <c r="AF287" s="108">
        <f t="shared" si="1169"/>
        <v>0</v>
      </c>
      <c r="AG287" s="108">
        <f t="shared" si="1170"/>
        <v>0</v>
      </c>
      <c r="AH287" s="108">
        <v>0</v>
      </c>
      <c r="AI287" s="108">
        <v>0</v>
      </c>
      <c r="AJ287" s="108">
        <f t="shared" si="1171"/>
        <v>0</v>
      </c>
      <c r="AK287" s="108">
        <f t="shared" si="1172"/>
        <v>0</v>
      </c>
      <c r="AL287" s="108">
        <v>0</v>
      </c>
      <c r="AM287" s="245">
        <v>0</v>
      </c>
      <c r="AN287" s="244">
        <v>0</v>
      </c>
      <c r="AO287" s="108">
        <v>0</v>
      </c>
      <c r="AP287" s="108">
        <v>0</v>
      </c>
      <c r="AQ287" s="108">
        <f t="shared" si="1173"/>
        <v>0</v>
      </c>
      <c r="AR287" s="108">
        <f t="shared" si="1174"/>
        <v>0</v>
      </c>
      <c r="AS287" s="246">
        <v>0</v>
      </c>
      <c r="AT287" s="247">
        <v>0</v>
      </c>
      <c r="AU287" s="108">
        <v>0</v>
      </c>
      <c r="AV287" s="108">
        <f t="shared" si="1175"/>
        <v>0</v>
      </c>
      <c r="AW287" s="108">
        <f t="shared" si="1176"/>
        <v>0</v>
      </c>
      <c r="AX287" s="108">
        <v>0</v>
      </c>
      <c r="AY287" s="245">
        <v>0</v>
      </c>
      <c r="AZ287" s="248">
        <v>7</v>
      </c>
      <c r="BA287" s="108">
        <v>35.680166666666658</v>
      </c>
      <c r="BB287" s="108">
        <v>3.7209310223848</v>
      </c>
      <c r="BC287" s="109">
        <v>2.9767448179078402</v>
      </c>
      <c r="BD287" s="109">
        <v>0.74418620447695982</v>
      </c>
      <c r="BE287" s="108">
        <v>1.3953493749999999</v>
      </c>
      <c r="BF287" s="109">
        <v>1.1162794999999999</v>
      </c>
      <c r="BG287" s="109">
        <v>0.27906987500000002</v>
      </c>
      <c r="BH287" s="108">
        <v>2.9781406356757563</v>
      </c>
      <c r="BI287" s="109">
        <f t="shared" si="1177"/>
        <v>1.7430104135606785</v>
      </c>
      <c r="BJ287" s="108">
        <f t="shared" si="1178"/>
        <v>5.761213059714751E-2</v>
      </c>
      <c r="BK287" s="108">
        <v>2.1887293849863609</v>
      </c>
      <c r="BL287" s="245">
        <v>55.155980501656288</v>
      </c>
      <c r="BM287" s="244">
        <v>0</v>
      </c>
      <c r="BN287" s="108">
        <v>0</v>
      </c>
      <c r="BO287" s="108">
        <v>0</v>
      </c>
      <c r="BP287" s="108">
        <f t="shared" si="1179"/>
        <v>0</v>
      </c>
      <c r="BQ287" s="108">
        <f t="shared" si="1180"/>
        <v>0</v>
      </c>
      <c r="BR287" s="108">
        <v>0</v>
      </c>
      <c r="BS287" s="108">
        <v>0</v>
      </c>
      <c r="BT287" s="108">
        <f t="shared" si="1181"/>
        <v>0</v>
      </c>
      <c r="BU287" s="108">
        <f t="shared" si="1182"/>
        <v>0</v>
      </c>
      <c r="BV287" s="108">
        <v>0</v>
      </c>
      <c r="BW287" s="245">
        <v>0</v>
      </c>
      <c r="BX287" s="107">
        <v>0</v>
      </c>
      <c r="BY287" s="108">
        <v>0</v>
      </c>
      <c r="BZ287" s="109">
        <f t="shared" si="1183"/>
        <v>0</v>
      </c>
      <c r="CA287" s="109">
        <f t="shared" si="1184"/>
        <v>0</v>
      </c>
      <c r="CB287" s="108">
        <v>0</v>
      </c>
      <c r="CC287" s="110">
        <v>0</v>
      </c>
      <c r="CD287" s="244">
        <v>0</v>
      </c>
      <c r="CE287" s="108">
        <v>0</v>
      </c>
      <c r="CF287" s="109">
        <f t="shared" si="1185"/>
        <v>0</v>
      </c>
      <c r="CG287" s="109">
        <f t="shared" si="1186"/>
        <v>0</v>
      </c>
      <c r="CH287" s="108">
        <v>0</v>
      </c>
      <c r="CI287" s="245">
        <v>0</v>
      </c>
      <c r="CJ287" s="249">
        <v>16.81258606083594</v>
      </c>
      <c r="CK287" s="250">
        <v>3.6987689333839069</v>
      </c>
      <c r="CL287" s="250">
        <v>2.8657398379504264</v>
      </c>
      <c r="CM287" s="251">
        <v>2.8657398379504264</v>
      </c>
      <c r="CN287" s="252">
        <f t="shared" si="1074"/>
        <v>1.3969048840089353</v>
      </c>
      <c r="CO287" s="250">
        <v>11.315761486003812</v>
      </c>
      <c r="CP287" s="252">
        <f t="shared" si="1187"/>
        <v>1.1199661773157412</v>
      </c>
      <c r="CQ287" s="250">
        <v>3.5411543994300327</v>
      </c>
      <c r="CR287" s="250">
        <v>2.5325785112267076</v>
      </c>
      <c r="CS287" s="252">
        <f t="shared" si="1188"/>
        <v>4.899273129968066E-2</v>
      </c>
      <c r="CT287" s="252">
        <f t="shared" si="1189"/>
        <v>1.4822371601086328</v>
      </c>
      <c r="CU287" s="250">
        <f t="shared" si="1075"/>
        <v>37.22543482940079</v>
      </c>
      <c r="CV287" s="245">
        <f t="shared" si="1190"/>
        <v>46.904047885044996</v>
      </c>
      <c r="CW287" s="244">
        <v>0</v>
      </c>
      <c r="CX287" s="108">
        <v>0</v>
      </c>
      <c r="CY287" s="108">
        <f t="shared" si="1191"/>
        <v>0</v>
      </c>
      <c r="CZ287" s="108">
        <f t="shared" si="1192"/>
        <v>0</v>
      </c>
      <c r="DA287" s="108">
        <v>0</v>
      </c>
      <c r="DB287" s="245">
        <v>0</v>
      </c>
      <c r="DC287" s="244">
        <v>0</v>
      </c>
      <c r="DD287" s="108">
        <v>0</v>
      </c>
      <c r="DE287" s="108">
        <f t="shared" si="1193"/>
        <v>0</v>
      </c>
      <c r="DF287" s="108">
        <f t="shared" si="1194"/>
        <v>0</v>
      </c>
      <c r="DG287" s="108">
        <v>0</v>
      </c>
      <c r="DH287" s="245">
        <v>0</v>
      </c>
      <c r="DI287" s="107">
        <v>19.584704101248001</v>
      </c>
      <c r="DJ287" s="108">
        <v>4.3086349022745605</v>
      </c>
      <c r="DK287" s="108">
        <v>0.33698737756874653</v>
      </c>
      <c r="DL287" s="108">
        <v>13.18154384945727</v>
      </c>
      <c r="DM287" s="108">
        <f t="shared" si="1195"/>
        <v>1.3046301209561839</v>
      </c>
      <c r="DN287" s="108">
        <f t="shared" si="1196"/>
        <v>4.125032332249158</v>
      </c>
      <c r="DO287" s="108">
        <v>2.731066526830046</v>
      </c>
      <c r="DP287" s="108">
        <f t="shared" si="1197"/>
        <v>5.283248196152724E-2</v>
      </c>
      <c r="DQ287" s="108">
        <f t="shared" si="1198"/>
        <v>1.5984058440247675</v>
      </c>
      <c r="DR287" s="108">
        <v>2.0071468378689312</v>
      </c>
      <c r="DS287" s="110">
        <v>50.58010031429707</v>
      </c>
      <c r="DT287" s="244">
        <v>0</v>
      </c>
      <c r="DU287" s="108">
        <v>0</v>
      </c>
      <c r="DV287" s="108">
        <v>0</v>
      </c>
      <c r="DW287" s="108">
        <f t="shared" si="1199"/>
        <v>0</v>
      </c>
      <c r="DX287" s="108">
        <f t="shared" si="1200"/>
        <v>0</v>
      </c>
      <c r="DY287" s="108">
        <v>0</v>
      </c>
      <c r="DZ287" s="108">
        <v>0</v>
      </c>
      <c r="EA287" s="108"/>
      <c r="EB287" s="108">
        <v>0</v>
      </c>
      <c r="EC287" s="108">
        <f t="shared" si="1201"/>
        <v>0</v>
      </c>
      <c r="ED287" s="108">
        <f t="shared" si="1202"/>
        <v>0</v>
      </c>
      <c r="EE287" s="108">
        <v>0</v>
      </c>
      <c r="EF287" s="245">
        <v>0</v>
      </c>
      <c r="EG287" s="249">
        <v>10.6099322222223</v>
      </c>
      <c r="EH287" s="250">
        <v>2.3341850888889102</v>
      </c>
      <c r="EI287" s="250">
        <v>27.212824444444401</v>
      </c>
      <c r="EJ287" s="250">
        <v>7.1410467119633898</v>
      </c>
      <c r="EK287" s="250">
        <f t="shared" si="1203"/>
        <v>0.70677795726986459</v>
      </c>
      <c r="EL287" s="250">
        <v>2.2347191580418233</v>
      </c>
      <c r="EM287" s="250">
        <v>3.4527531581288899</v>
      </c>
      <c r="EN287" s="250">
        <f t="shared" si="1204"/>
        <v>6.6793509844003382E-2</v>
      </c>
      <c r="EO287" s="250">
        <f t="shared" si="1205"/>
        <v>2.0207859353517792</v>
      </c>
      <c r="EP287" s="250">
        <v>50.75074162564789</v>
      </c>
      <c r="EQ287" s="245">
        <v>63.945934448316336</v>
      </c>
      <c r="ER287" s="244">
        <v>0</v>
      </c>
      <c r="ES287" s="108">
        <v>0</v>
      </c>
      <c r="ET287" s="108">
        <v>0</v>
      </c>
      <c r="EU287" s="108">
        <f t="shared" si="1206"/>
        <v>0</v>
      </c>
      <c r="EV287" s="108">
        <f t="shared" si="1207"/>
        <v>0</v>
      </c>
      <c r="EW287" s="108">
        <v>0</v>
      </c>
      <c r="EX287" s="108">
        <v>0</v>
      </c>
      <c r="EY287" s="108">
        <f t="shared" si="1208"/>
        <v>0</v>
      </c>
      <c r="EZ287" s="108">
        <f t="shared" si="1209"/>
        <v>0</v>
      </c>
      <c r="FA287" s="108">
        <v>0</v>
      </c>
      <c r="FB287" s="245">
        <v>0</v>
      </c>
      <c r="FC287" s="244">
        <v>0.83333333333333293</v>
      </c>
      <c r="FD287" s="108">
        <v>6.0833333333333302E-2</v>
      </c>
      <c r="FE287" s="108">
        <f t="shared" si="1210"/>
        <v>1.1768208333333328E-3</v>
      </c>
      <c r="FF287" s="108">
        <f t="shared" si="1211"/>
        <v>3.5603803333333316E-2</v>
      </c>
      <c r="FG287" s="108">
        <v>4.4708333333333301E-2</v>
      </c>
      <c r="FH287" s="245">
        <v>1.1266499999999995</v>
      </c>
      <c r="FI287" s="244">
        <v>0</v>
      </c>
      <c r="FJ287" s="108">
        <v>0</v>
      </c>
      <c r="FK287" s="108">
        <f t="shared" si="1212"/>
        <v>0</v>
      </c>
      <c r="FL287" s="108">
        <f t="shared" si="1213"/>
        <v>0</v>
      </c>
      <c r="FM287" s="108">
        <v>0</v>
      </c>
      <c r="FN287" s="245">
        <v>0</v>
      </c>
      <c r="FO287" s="244">
        <v>0</v>
      </c>
      <c r="FP287" s="108">
        <v>0</v>
      </c>
      <c r="FQ287" s="108">
        <f t="shared" si="1214"/>
        <v>0</v>
      </c>
      <c r="FR287" s="108">
        <f t="shared" si="1215"/>
        <v>0</v>
      </c>
      <c r="FS287" s="108">
        <v>0</v>
      </c>
      <c r="FT287" s="110">
        <v>0</v>
      </c>
      <c r="FU287" s="253">
        <f t="shared" si="1076"/>
        <v>57.34881130885362</v>
      </c>
      <c r="FV287" s="254">
        <f t="shared" si="1077"/>
        <v>30.87523618876493</v>
      </c>
      <c r="FW287" s="254">
        <f t="shared" si="1078"/>
        <v>5.4899292019167758</v>
      </c>
      <c r="FX287" s="254">
        <f t="shared" si="1079"/>
        <v>35.680166666666658</v>
      </c>
      <c r="FY287" s="254">
        <f t="shared" si="1080"/>
        <v>0</v>
      </c>
      <c r="FZ287" s="254">
        <f t="shared" si="1081"/>
        <v>0</v>
      </c>
      <c r="GA287" s="254">
        <f t="shared" si="1216"/>
        <v>0</v>
      </c>
      <c r="GB287" s="254">
        <f t="shared" si="1217"/>
        <v>0</v>
      </c>
      <c r="GC287" s="254">
        <f t="shared" si="1218"/>
        <v>0</v>
      </c>
      <c r="GD287" s="254">
        <f t="shared" si="1219"/>
        <v>0</v>
      </c>
      <c r="GE287" s="254">
        <f t="shared" si="1082"/>
        <v>31.638352047424473</v>
      </c>
      <c r="GF287" s="255">
        <f t="shared" si="1083"/>
        <v>12.079105185459635</v>
      </c>
      <c r="GG287" s="255">
        <f t="shared" si="1084"/>
        <v>3.1313742555417896</v>
      </c>
      <c r="GH287" s="254">
        <f t="shared" si="1085"/>
        <v>11.755372165194734</v>
      </c>
      <c r="GI287" s="255">
        <f t="shared" si="1086"/>
        <v>8.393652650782613</v>
      </c>
      <c r="GJ287" s="256">
        <f t="shared" si="1087"/>
        <v>0.22740767453569213</v>
      </c>
      <c r="GK287" s="253">
        <f t="shared" si="1220"/>
        <v>172.78786757882119</v>
      </c>
      <c r="GL287" s="257">
        <f t="shared" si="1221"/>
        <v>217.71271314931471</v>
      </c>
      <c r="GM287" s="221">
        <f t="shared" si="1222"/>
        <v>217.71271314931471</v>
      </c>
      <c r="GN287" s="222">
        <f t="shared" si="1223"/>
        <v>98.05517712282078</v>
      </c>
      <c r="GO287" s="222">
        <f t="shared" si="1224"/>
        <v>11.149376026312767</v>
      </c>
      <c r="GP287" s="55">
        <f t="shared" si="1225"/>
        <v>0.45038792500634189</v>
      </c>
      <c r="GQ287" s="56">
        <f t="shared" si="1226"/>
        <v>5.121141464378403E-2</v>
      </c>
      <c r="GR287" s="258">
        <f t="shared" si="1227"/>
        <v>1.078508435976816</v>
      </c>
      <c r="GS287" s="227">
        <f t="shared" si="1088"/>
        <v>217.71271314931471</v>
      </c>
      <c r="GT287" s="222">
        <f t="shared" si="1288"/>
        <v>98.05517712282078</v>
      </c>
      <c r="GU287" s="222">
        <f t="shared" si="1289"/>
        <v>11.149376026312767</v>
      </c>
      <c r="GV287" s="37">
        <f t="shared" si="1281"/>
        <v>0.45038792500634189</v>
      </c>
      <c r="GW287" s="228">
        <f t="shared" si="1282"/>
        <v>5.121141464378403E-2</v>
      </c>
      <c r="GX287" s="258">
        <f t="shared" si="1228"/>
        <v>1.078508435976816</v>
      </c>
      <c r="GY287" s="221">
        <f t="shared" si="1287"/>
        <v>162.55673264765841</v>
      </c>
      <c r="GZ287" s="222">
        <f t="shared" si="1229"/>
        <v>95.375821515095311</v>
      </c>
      <c r="HA287" s="222">
        <f t="shared" si="1230"/>
        <v>5.919574101196484</v>
      </c>
      <c r="HB287" s="55">
        <f t="shared" si="1231"/>
        <v>0.58672329322601691</v>
      </c>
      <c r="HC287" s="56">
        <f t="shared" si="1232"/>
        <v>3.6415434813316258E-2</v>
      </c>
      <c r="HD287" s="258">
        <f t="shared" si="1233"/>
        <v>1.0975802909010997</v>
      </c>
      <c r="HE287" s="221">
        <f t="shared" si="1234"/>
        <v>162.55673264765841</v>
      </c>
      <c r="HF287" s="222">
        <f t="shared" si="1235"/>
        <v>95.375821515095311</v>
      </c>
      <c r="HG287" s="222">
        <f t="shared" si="1236"/>
        <v>5.919574101196484</v>
      </c>
      <c r="HH287" s="55">
        <f t="shared" si="1237"/>
        <v>0.58672329322601691</v>
      </c>
      <c r="HI287" s="56">
        <f t="shared" si="1238"/>
        <v>3.6415434813316258E-2</v>
      </c>
      <c r="HJ287" s="259">
        <f t="shared" si="1239"/>
        <v>1.0975802909010997</v>
      </c>
      <c r="HK287" s="54">
        <f t="shared" si="1089"/>
        <v>1.282132963951556</v>
      </c>
      <c r="HL287" s="55">
        <f t="shared" si="1090"/>
        <v>0</v>
      </c>
      <c r="HM287" s="55">
        <f t="shared" si="1091"/>
        <v>0.96894388080749072</v>
      </c>
      <c r="HN287" s="56">
        <f t="shared" si="1092"/>
        <v>0</v>
      </c>
      <c r="HQ287" s="57">
        <f t="shared" si="1093"/>
        <v>0</v>
      </c>
      <c r="HR287" s="58">
        <f t="shared" si="1240"/>
        <v>0</v>
      </c>
      <c r="HS287" s="58">
        <f t="shared" si="1094"/>
        <v>0</v>
      </c>
      <c r="HT287" s="58">
        <f t="shared" si="1241"/>
        <v>0</v>
      </c>
      <c r="HU287" s="58">
        <f t="shared" si="1095"/>
        <v>0</v>
      </c>
      <c r="HV287" s="55"/>
      <c r="HW287" s="56"/>
      <c r="HX287" s="260"/>
      <c r="HY287" s="57">
        <f t="shared" si="1096"/>
        <v>0</v>
      </c>
      <c r="HZ287" s="58">
        <f t="shared" si="1242"/>
        <v>0</v>
      </c>
      <c r="IA287" s="58">
        <f t="shared" si="1097"/>
        <v>0</v>
      </c>
      <c r="IB287" s="58">
        <f t="shared" si="1243"/>
        <v>0</v>
      </c>
      <c r="IC287" s="58">
        <f t="shared" si="1098"/>
        <v>0</v>
      </c>
      <c r="ID287" s="55"/>
      <c r="IE287" s="56"/>
      <c r="IF287" s="260"/>
      <c r="IG287" s="57">
        <f t="shared" si="1099"/>
        <v>2.1264727045440277</v>
      </c>
      <c r="IH287" s="58">
        <f t="shared" si="1244"/>
        <v>2.4596909773460771</v>
      </c>
      <c r="II287" s="58">
        <f t="shared" si="1100"/>
        <v>4.1506364485049874</v>
      </c>
      <c r="IJ287" s="58">
        <f t="shared" si="1245"/>
        <v>4.7935700343784102</v>
      </c>
      <c r="IK287" s="58">
        <f t="shared" si="1101"/>
        <v>43.774587699727213</v>
      </c>
      <c r="IL287" s="55">
        <f t="shared" si="1102"/>
        <v>4.857778945013979E-2</v>
      </c>
      <c r="IM287" s="56">
        <f t="shared" si="1103"/>
        <v>9.4818401876823444E-2</v>
      </c>
      <c r="IN287" s="260">
        <f t="shared" si="1104"/>
        <v>1.0222995100575569</v>
      </c>
      <c r="IO287" s="57">
        <f t="shared" si="1105"/>
        <v>0</v>
      </c>
      <c r="IP287" s="58">
        <f t="shared" si="1246"/>
        <v>0</v>
      </c>
      <c r="IQ287" s="58">
        <f t="shared" si="1106"/>
        <v>0</v>
      </c>
      <c r="IR287" s="58">
        <f t="shared" si="1247"/>
        <v>0</v>
      </c>
      <c r="IS287" s="58">
        <f t="shared" si="1107"/>
        <v>0</v>
      </c>
      <c r="IT287" s="55"/>
      <c r="IU287" s="56"/>
      <c r="IV287" s="260"/>
      <c r="IW287" s="57">
        <f t="shared" si="1108"/>
        <v>0</v>
      </c>
      <c r="IX287" s="58">
        <f t="shared" si="1248"/>
        <v>0</v>
      </c>
      <c r="IY287" s="58">
        <f t="shared" si="1109"/>
        <v>0</v>
      </c>
      <c r="IZ287" s="58">
        <f t="shared" si="1249"/>
        <v>0</v>
      </c>
      <c r="JA287" s="58">
        <f t="shared" si="1110"/>
        <v>0</v>
      </c>
      <c r="JB287" s="55"/>
      <c r="JC287" s="56"/>
      <c r="JD287" s="260"/>
      <c r="JE287" s="57">
        <f t="shared" si="1111"/>
        <v>0</v>
      </c>
      <c r="JF287" s="58">
        <f t="shared" si="1250"/>
        <v>0</v>
      </c>
      <c r="JG287" s="58">
        <f t="shared" si="1112"/>
        <v>0</v>
      </c>
      <c r="JH287" s="58">
        <f t="shared" si="1251"/>
        <v>0</v>
      </c>
      <c r="JI287" s="58">
        <f t="shared" si="1113"/>
        <v>0</v>
      </c>
      <c r="JJ287" s="55"/>
      <c r="JK287" s="56"/>
      <c r="JL287" s="260"/>
      <c r="JM287" s="57">
        <f t="shared" si="1114"/>
        <v>26.639892696857018</v>
      </c>
      <c r="JN287" s="58">
        <f t="shared" si="1252"/>
        <v>30.814363882454515</v>
      </c>
      <c r="JO287" s="58">
        <f t="shared" si="1115"/>
        <v>2.565863792624357</v>
      </c>
      <c r="JP287" s="58">
        <f t="shared" si="1253"/>
        <v>2.9633160941018701</v>
      </c>
      <c r="JQ287" s="58">
        <f t="shared" si="1116"/>
        <v>37.22543482940079</v>
      </c>
      <c r="JR287" s="55">
        <f t="shared" si="1117"/>
        <v>0.71563684397359217</v>
      </c>
      <c r="JS287" s="56">
        <f t="shared" si="1118"/>
        <v>6.8927705059279198E-2</v>
      </c>
      <c r="JT287" s="260">
        <f t="shared" si="1119"/>
        <v>1.1228171949643442</v>
      </c>
      <c r="JU287" s="57">
        <f t="shared" si="1120"/>
        <v>0</v>
      </c>
      <c r="JV287" s="58">
        <f t="shared" si="1254"/>
        <v>0</v>
      </c>
      <c r="JW287" s="58">
        <f t="shared" si="1121"/>
        <v>0</v>
      </c>
      <c r="JX287" s="58">
        <f t="shared" si="1255"/>
        <v>0</v>
      </c>
      <c r="JY287" s="58">
        <f t="shared" si="1122"/>
        <v>0</v>
      </c>
      <c r="JZ287" s="55"/>
      <c r="KA287" s="56"/>
      <c r="KB287" s="260"/>
      <c r="KC287" s="57">
        <f t="shared" si="1123"/>
        <v>0</v>
      </c>
      <c r="KD287" s="58">
        <f t="shared" si="1256"/>
        <v>0</v>
      </c>
      <c r="KE287" s="58">
        <f t="shared" si="1124"/>
        <v>0</v>
      </c>
      <c r="KF287" s="58">
        <f t="shared" si="1257"/>
        <v>0</v>
      </c>
      <c r="KG287" s="58">
        <f t="shared" si="1125"/>
        <v>0</v>
      </c>
      <c r="KH287" s="55"/>
      <c r="KI287" s="56"/>
      <c r="KJ287" s="260"/>
      <c r="KK287" s="57">
        <f t="shared" si="1126"/>
        <v>30.875933578576749</v>
      </c>
      <c r="KL287" s="58">
        <f t="shared" si="1258"/>
        <v>35.714192370339731</v>
      </c>
      <c r="KM287" s="58">
        <f t="shared" si="1127"/>
        <v>1.3574626029177113</v>
      </c>
      <c r="KN287" s="58">
        <f t="shared" si="1259"/>
        <v>1.5677335601096647</v>
      </c>
      <c r="KO287" s="58">
        <f t="shared" si="1128"/>
        <v>40.142936757378628</v>
      </c>
      <c r="KP287" s="55">
        <f t="shared" si="1260"/>
        <v>0.76914984484540683</v>
      </c>
      <c r="KQ287" s="56">
        <f t="shared" si="1261"/>
        <v>3.381572731268092E-2</v>
      </c>
      <c r="KR287" s="260">
        <f t="shared" si="1262"/>
        <v>1.1257638368480096</v>
      </c>
      <c r="KS287" s="57">
        <f t="shared" si="1129"/>
        <v>0</v>
      </c>
      <c r="KT287" s="58">
        <f t="shared" si="1263"/>
        <v>0</v>
      </c>
      <c r="KU287" s="58">
        <f t="shared" si="1130"/>
        <v>0</v>
      </c>
      <c r="KV287" s="58">
        <f t="shared" si="1264"/>
        <v>0</v>
      </c>
      <c r="KW287" s="58">
        <f t="shared" si="1131"/>
        <v>0</v>
      </c>
      <c r="KX287" s="55"/>
      <c r="KY287" s="56"/>
      <c r="KZ287" s="260"/>
      <c r="LA287" s="57">
        <f t="shared" si="1132"/>
        <v>18.135833525051407</v>
      </c>
      <c r="LB287" s="58">
        <f t="shared" si="1265"/>
        <v>20.977718638426964</v>
      </c>
      <c r="LC287" s="58">
        <f t="shared" si="1133"/>
        <v>0.77357146711386793</v>
      </c>
      <c r="LD287" s="58">
        <f t="shared" si="1266"/>
        <v>0.89339768736980607</v>
      </c>
      <c r="LE287" s="58">
        <f t="shared" si="1134"/>
        <v>50.750741625647883</v>
      </c>
      <c r="LF287" s="55">
        <f t="shared" si="1267"/>
        <v>0.35735110353315719</v>
      </c>
      <c r="LG287" s="56">
        <f t="shared" si="1268"/>
        <v>1.5242564784963228E-2</v>
      </c>
      <c r="LH287" s="260">
        <f t="shared" si="1269"/>
        <v>1.0583579912088366</v>
      </c>
      <c r="LI287" s="57">
        <f t="shared" si="1135"/>
        <v>0</v>
      </c>
      <c r="LJ287" s="58">
        <f t="shared" si="1270"/>
        <v>0</v>
      </c>
      <c r="LK287" s="58">
        <f t="shared" si="1136"/>
        <v>0</v>
      </c>
      <c r="LL287" s="58">
        <f t="shared" si="1271"/>
        <v>0</v>
      </c>
      <c r="LM287" s="58">
        <f t="shared" si="1137"/>
        <v>0</v>
      </c>
      <c r="LN287" s="55"/>
      <c r="LO287" s="56"/>
      <c r="LP287" s="260"/>
      <c r="LQ287" s="57">
        <f t="shared" si="1138"/>
        <v>4.3436640066666643E-2</v>
      </c>
      <c r="LR287" s="58">
        <f t="shared" si="1272"/>
        <v>5.0243161565113312E-2</v>
      </c>
      <c r="LS287" s="58">
        <f t="shared" si="1139"/>
        <v>1.1768208333333328E-3</v>
      </c>
      <c r="LT287" s="58">
        <f t="shared" si="1273"/>
        <v>1.359110380416666E-3</v>
      </c>
      <c r="LU287" s="58">
        <f t="shared" si="1140"/>
        <v>0.89416666666666633</v>
      </c>
      <c r="LV287" s="55">
        <f t="shared" si="1141"/>
        <v>4.857778945013979E-2</v>
      </c>
      <c r="LW287" s="56">
        <f t="shared" si="1142"/>
        <v>1.3161090400745572E-3</v>
      </c>
      <c r="LX287" s="260">
        <f t="shared" si="1143"/>
        <v>1.0078160048971445</v>
      </c>
      <c r="LY287" s="57">
        <f t="shared" si="1144"/>
        <v>0</v>
      </c>
      <c r="LZ287" s="58">
        <f t="shared" si="1274"/>
        <v>0</v>
      </c>
      <c r="MA287" s="58">
        <f t="shared" si="1145"/>
        <v>0</v>
      </c>
      <c r="MB287" s="58">
        <f t="shared" si="1275"/>
        <v>0</v>
      </c>
      <c r="MC287" s="58">
        <f t="shared" si="1146"/>
        <v>0</v>
      </c>
      <c r="MD287" s="55"/>
      <c r="ME287" s="56"/>
      <c r="MF287" s="260"/>
      <c r="MG287" s="57">
        <f t="shared" si="1147"/>
        <v>0</v>
      </c>
      <c r="MH287" s="58">
        <f t="shared" si="1276"/>
        <v>0</v>
      </c>
      <c r="MI287" s="58">
        <f t="shared" si="1148"/>
        <v>0</v>
      </c>
      <c r="MJ287" s="58">
        <f t="shared" si="1277"/>
        <v>0</v>
      </c>
      <c r="MK287" s="58">
        <f t="shared" si="1149"/>
        <v>0</v>
      </c>
      <c r="ML287" s="55"/>
      <c r="MM287" s="56"/>
      <c r="MN287" s="260"/>
      <c r="MO287" s="59">
        <v>1.1888019798290359</v>
      </c>
      <c r="MP287" s="60"/>
      <c r="MQ287" s="60">
        <v>0.88279999999999992</v>
      </c>
      <c r="MR287" s="61"/>
      <c r="MS287" s="59">
        <f t="shared" si="1150"/>
        <v>1.078508435976816</v>
      </c>
      <c r="MT287" s="60"/>
      <c r="MU287" s="60">
        <f t="shared" si="1278"/>
        <v>1.0975802909010997</v>
      </c>
      <c r="MV287" s="61"/>
      <c r="MW287" s="66">
        <f t="shared" si="1279"/>
        <v>1.282132963951556</v>
      </c>
      <c r="MX287" s="67"/>
      <c r="MY287" s="67">
        <f t="shared" si="1280"/>
        <v>0.96894388080749072</v>
      </c>
      <c r="MZ287" s="261"/>
      <c r="NA287" s="59">
        <f t="shared" si="1151"/>
        <v>1.0786427891554085</v>
      </c>
      <c r="NB287" s="60"/>
      <c r="NC287" s="60">
        <f t="shared" si="1152"/>
        <v>1.0970401101273188</v>
      </c>
      <c r="ND287" s="262"/>
      <c r="NE287" s="62">
        <f t="shared" si="1153"/>
        <v>1.2822926832762629</v>
      </c>
      <c r="NF287" s="63"/>
      <c r="NG287" s="63">
        <f t="shared" si="1154"/>
        <v>0.96846700922039697</v>
      </c>
      <c r="NH287" s="64"/>
      <c r="NI287" s="238">
        <f t="shared" si="1283"/>
        <v>-1.5971932470693062E-4</v>
      </c>
      <c r="NJ287" s="238">
        <f t="shared" si="1284"/>
        <v>0</v>
      </c>
      <c r="NK287" s="238">
        <f t="shared" si="1285"/>
        <v>4.7687158709375232E-4</v>
      </c>
      <c r="NL287" s="238">
        <f t="shared" si="1286"/>
        <v>0</v>
      </c>
      <c r="NM287" s="239">
        <f t="shared" si="1155"/>
        <v>0</v>
      </c>
      <c r="NN287" s="240">
        <f t="shared" si="1156"/>
        <v>0</v>
      </c>
      <c r="NO287" s="240">
        <f>O287*IN287+0.001</f>
        <v>0.31382567405586592</v>
      </c>
      <c r="NP287" s="240">
        <f t="shared" si="1157"/>
        <v>0</v>
      </c>
      <c r="NQ287" s="240">
        <f t="shared" si="1073"/>
        <v>0</v>
      </c>
      <c r="NR287" s="240">
        <f t="shared" si="1158"/>
        <v>0</v>
      </c>
      <c r="NS287" s="240">
        <f t="shared" si="1159"/>
        <v>0.27071122570590339</v>
      </c>
      <c r="NT287" s="240">
        <f t="shared" si="1160"/>
        <v>0</v>
      </c>
      <c r="NU287" s="240">
        <f t="shared" si="1161"/>
        <v>0</v>
      </c>
      <c r="NV287" s="240">
        <f t="shared" si="1162"/>
        <v>0.31600190900323633</v>
      </c>
      <c r="NW287" s="240">
        <f t="shared" si="1163"/>
        <v>0</v>
      </c>
      <c r="NX287" s="240">
        <f t="shared" si="1164"/>
        <v>0.37550541528089521</v>
      </c>
      <c r="NY287" s="240">
        <f t="shared" si="1165"/>
        <v>0</v>
      </c>
      <c r="NZ287" s="240">
        <f t="shared" si="1166"/>
        <v>6.2484592303622957E-3</v>
      </c>
      <c r="OA287" s="240">
        <f t="shared" si="1167"/>
        <v>0</v>
      </c>
      <c r="OB287" s="241">
        <f t="shared" si="1168"/>
        <v>0</v>
      </c>
      <c r="OC287" s="4"/>
      <c r="OD287" s="4"/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136"/>
      <c r="OP287" s="13"/>
      <c r="OQ287" s="13"/>
      <c r="OR287" s="13"/>
      <c r="OS287" s="13"/>
      <c r="OT287" s="13"/>
    </row>
    <row r="288" spans="1:410" ht="15" customHeight="1">
      <c r="A288" s="242">
        <v>269</v>
      </c>
      <c r="B288" s="49" t="s">
        <v>338</v>
      </c>
      <c r="C288" s="50">
        <v>1</v>
      </c>
      <c r="D288" s="51">
        <v>316.5</v>
      </c>
      <c r="E288" s="52">
        <v>265.10000000000002</v>
      </c>
      <c r="F288" s="52">
        <v>51.4</v>
      </c>
      <c r="G288" s="52"/>
      <c r="H288" s="53"/>
      <c r="I288" s="57">
        <v>1.4085583560431369</v>
      </c>
      <c r="J288" s="58"/>
      <c r="K288" s="58">
        <v>0.69530000000000003</v>
      </c>
      <c r="L288" s="243"/>
      <c r="M288" s="1">
        <v>0</v>
      </c>
      <c r="N288" s="2">
        <v>0</v>
      </c>
      <c r="O288" s="2">
        <v>0.71325835604313692</v>
      </c>
      <c r="P288" s="2">
        <v>0</v>
      </c>
      <c r="Q288" s="2">
        <v>0</v>
      </c>
      <c r="R288" s="2">
        <v>0</v>
      </c>
      <c r="S288" s="2">
        <v>0.24110000000000001</v>
      </c>
      <c r="T288" s="2">
        <v>0</v>
      </c>
      <c r="U288" s="2">
        <v>0</v>
      </c>
      <c r="V288" s="2">
        <v>0.1532</v>
      </c>
      <c r="W288" s="2">
        <v>0</v>
      </c>
      <c r="X288" s="2">
        <v>0.2974</v>
      </c>
      <c r="Y288" s="2">
        <v>0</v>
      </c>
      <c r="Z288" s="2">
        <v>3.5999999999999999E-3</v>
      </c>
      <c r="AA288" s="2">
        <v>0</v>
      </c>
      <c r="AB288" s="3">
        <v>0</v>
      </c>
      <c r="AC288" s="244">
        <v>0</v>
      </c>
      <c r="AD288" s="108">
        <v>0</v>
      </c>
      <c r="AE288" s="108">
        <v>0</v>
      </c>
      <c r="AF288" s="108">
        <f t="shared" si="1169"/>
        <v>0</v>
      </c>
      <c r="AG288" s="108">
        <f t="shared" si="1170"/>
        <v>0</v>
      </c>
      <c r="AH288" s="108">
        <v>0</v>
      </c>
      <c r="AI288" s="108">
        <v>0</v>
      </c>
      <c r="AJ288" s="108">
        <f t="shared" si="1171"/>
        <v>0</v>
      </c>
      <c r="AK288" s="108">
        <f t="shared" si="1172"/>
        <v>0</v>
      </c>
      <c r="AL288" s="108">
        <v>0</v>
      </c>
      <c r="AM288" s="245">
        <v>0</v>
      </c>
      <c r="AN288" s="244">
        <v>0</v>
      </c>
      <c r="AO288" s="108">
        <v>0</v>
      </c>
      <c r="AP288" s="108">
        <v>0</v>
      </c>
      <c r="AQ288" s="108">
        <f t="shared" si="1173"/>
        <v>0</v>
      </c>
      <c r="AR288" s="108">
        <f t="shared" si="1174"/>
        <v>0</v>
      </c>
      <c r="AS288" s="246">
        <v>0</v>
      </c>
      <c r="AT288" s="247">
        <v>0</v>
      </c>
      <c r="AU288" s="108">
        <v>0</v>
      </c>
      <c r="AV288" s="108">
        <f t="shared" si="1175"/>
        <v>0</v>
      </c>
      <c r="AW288" s="108">
        <f t="shared" si="1176"/>
        <v>0</v>
      </c>
      <c r="AX288" s="108">
        <v>0</v>
      </c>
      <c r="AY288" s="245">
        <v>0</v>
      </c>
      <c r="AZ288" s="248">
        <v>24</v>
      </c>
      <c r="BA288" s="108">
        <v>122.33199999999997</v>
      </c>
      <c r="BB288" s="108">
        <v>12.757477791033599</v>
      </c>
      <c r="BC288" s="109">
        <v>10.20598223282688</v>
      </c>
      <c r="BD288" s="109">
        <v>2.5514955582067191</v>
      </c>
      <c r="BE288" s="108">
        <v>4.7840549999999995</v>
      </c>
      <c r="BF288" s="109">
        <v>3.8272439999999999</v>
      </c>
      <c r="BG288" s="109">
        <v>0.95681099999999963</v>
      </c>
      <c r="BH288" s="108">
        <v>10.21076789374545</v>
      </c>
      <c r="BI288" s="109">
        <f t="shared" si="1177"/>
        <v>5.9760357036366116</v>
      </c>
      <c r="BJ288" s="108">
        <f t="shared" si="1178"/>
        <v>0.19752730490450573</v>
      </c>
      <c r="BK288" s="108">
        <v>7.5042150342389506</v>
      </c>
      <c r="BL288" s="245">
        <v>189.10621886282152</v>
      </c>
      <c r="BM288" s="244">
        <v>0</v>
      </c>
      <c r="BN288" s="108">
        <v>0</v>
      </c>
      <c r="BO288" s="108">
        <v>0</v>
      </c>
      <c r="BP288" s="108">
        <f t="shared" si="1179"/>
        <v>0</v>
      </c>
      <c r="BQ288" s="108">
        <f t="shared" si="1180"/>
        <v>0</v>
      </c>
      <c r="BR288" s="108">
        <v>0</v>
      </c>
      <c r="BS288" s="108">
        <v>0</v>
      </c>
      <c r="BT288" s="108">
        <f t="shared" si="1181"/>
        <v>0</v>
      </c>
      <c r="BU288" s="108">
        <f t="shared" si="1182"/>
        <v>0</v>
      </c>
      <c r="BV288" s="108">
        <v>0</v>
      </c>
      <c r="BW288" s="245">
        <v>0</v>
      </c>
      <c r="BX288" s="107">
        <v>0</v>
      </c>
      <c r="BY288" s="108">
        <v>0</v>
      </c>
      <c r="BZ288" s="109">
        <f t="shared" si="1183"/>
        <v>0</v>
      </c>
      <c r="CA288" s="109">
        <f t="shared" si="1184"/>
        <v>0</v>
      </c>
      <c r="CB288" s="108">
        <v>0</v>
      </c>
      <c r="CC288" s="110">
        <v>0</v>
      </c>
      <c r="CD288" s="244">
        <v>0</v>
      </c>
      <c r="CE288" s="108">
        <v>0</v>
      </c>
      <c r="CF288" s="109">
        <f t="shared" si="1185"/>
        <v>0</v>
      </c>
      <c r="CG288" s="109">
        <f t="shared" si="1186"/>
        <v>0</v>
      </c>
      <c r="CH288" s="108">
        <v>0</v>
      </c>
      <c r="CI288" s="245">
        <v>0</v>
      </c>
      <c r="CJ288" s="249">
        <v>29.526043104286845</v>
      </c>
      <c r="CK288" s="250">
        <v>6.4957294829431058</v>
      </c>
      <c r="CL288" s="250">
        <v>5.0327747126362778</v>
      </c>
      <c r="CM288" s="251">
        <v>5.0327747126362778</v>
      </c>
      <c r="CN288" s="252">
        <f t="shared" si="1074"/>
        <v>2.4532260336745537</v>
      </c>
      <c r="CO288" s="250">
        <v>19.872591889469575</v>
      </c>
      <c r="CP288" s="252">
        <f t="shared" si="1187"/>
        <v>1.9668699096683619</v>
      </c>
      <c r="CQ288" s="250">
        <v>6.2189289058906088</v>
      </c>
      <c r="CR288" s="250">
        <v>4.4476811608215137</v>
      </c>
      <c r="CS288" s="252">
        <f t="shared" si="1188"/>
        <v>8.604039205609218E-2</v>
      </c>
      <c r="CT288" s="252">
        <f t="shared" si="1189"/>
        <v>2.6030854576316855</v>
      </c>
      <c r="CU288" s="250">
        <f t="shared" si="1075"/>
        <v>65.374820350157322</v>
      </c>
      <c r="CV288" s="245">
        <f t="shared" si="1190"/>
        <v>82.37227364119822</v>
      </c>
      <c r="CW288" s="244">
        <v>0</v>
      </c>
      <c r="CX288" s="108">
        <v>0</v>
      </c>
      <c r="CY288" s="108">
        <f t="shared" si="1191"/>
        <v>0</v>
      </c>
      <c r="CZ288" s="108">
        <f t="shared" si="1192"/>
        <v>0</v>
      </c>
      <c r="DA288" s="108">
        <v>0</v>
      </c>
      <c r="DB288" s="245">
        <v>0</v>
      </c>
      <c r="DC288" s="244">
        <v>0</v>
      </c>
      <c r="DD288" s="108">
        <v>0</v>
      </c>
      <c r="DE288" s="108">
        <f t="shared" si="1193"/>
        <v>0</v>
      </c>
      <c r="DF288" s="108">
        <f t="shared" si="1194"/>
        <v>0</v>
      </c>
      <c r="DG288" s="108">
        <v>0</v>
      </c>
      <c r="DH288" s="245">
        <v>0</v>
      </c>
      <c r="DI288" s="107">
        <v>18.781716507480002</v>
      </c>
      <c r="DJ288" s="108">
        <v>4.1319776316456007</v>
      </c>
      <c r="DK288" s="108">
        <v>0.32328990112036654</v>
      </c>
      <c r="DL288" s="108">
        <v>12.641090640508938</v>
      </c>
      <c r="DM288" s="108">
        <f t="shared" si="1195"/>
        <v>1.2511393050537318</v>
      </c>
      <c r="DN288" s="108">
        <f t="shared" si="1196"/>
        <v>3.9559029050408672</v>
      </c>
      <c r="DO288" s="108">
        <v>2.6190994516951078</v>
      </c>
      <c r="DP288" s="108">
        <f t="shared" si="1197"/>
        <v>5.0666478893041864E-2</v>
      </c>
      <c r="DQ288" s="108">
        <f t="shared" si="1198"/>
        <v>1.5328750978946923</v>
      </c>
      <c r="DR288" s="108">
        <v>1.9248587066225007</v>
      </c>
      <c r="DS288" s="110">
        <v>48.506439406887019</v>
      </c>
      <c r="DT288" s="244">
        <v>0</v>
      </c>
      <c r="DU288" s="108">
        <v>0</v>
      </c>
      <c r="DV288" s="108">
        <v>0</v>
      </c>
      <c r="DW288" s="108">
        <f t="shared" si="1199"/>
        <v>0</v>
      </c>
      <c r="DX288" s="108">
        <f t="shared" si="1200"/>
        <v>0</v>
      </c>
      <c r="DY288" s="108">
        <v>0</v>
      </c>
      <c r="DZ288" s="108">
        <v>0</v>
      </c>
      <c r="EA288" s="108"/>
      <c r="EB288" s="108">
        <v>0</v>
      </c>
      <c r="EC288" s="108">
        <f t="shared" si="1201"/>
        <v>0</v>
      </c>
      <c r="ED288" s="108">
        <f t="shared" si="1202"/>
        <v>0</v>
      </c>
      <c r="EE288" s="108">
        <v>0</v>
      </c>
      <c r="EF288" s="245">
        <v>0</v>
      </c>
      <c r="EG288" s="249">
        <v>15.618037777777801</v>
      </c>
      <c r="EH288" s="250">
        <v>3.4359683111111199</v>
      </c>
      <c r="EI288" s="250">
        <v>40.057835555555499</v>
      </c>
      <c r="EJ288" s="250">
        <v>10.5117671804467</v>
      </c>
      <c r="EK288" s="250">
        <f t="shared" si="1203"/>
        <v>1.0403916449175317</v>
      </c>
      <c r="EL288" s="250">
        <v>3.2895524214489904</v>
      </c>
      <c r="EM288" s="250">
        <v>5.0825234442170499</v>
      </c>
      <c r="EN288" s="250">
        <f t="shared" si="1204"/>
        <v>9.8321416028378836E-2</v>
      </c>
      <c r="EO288" s="250">
        <f t="shared" si="1205"/>
        <v>2.9746383311500244</v>
      </c>
      <c r="EP288" s="250">
        <v>74.706132269108167</v>
      </c>
      <c r="EQ288" s="245">
        <v>94.129726659076283</v>
      </c>
      <c r="ER288" s="244">
        <v>0</v>
      </c>
      <c r="ES288" s="108">
        <v>0</v>
      </c>
      <c r="ET288" s="108">
        <v>0</v>
      </c>
      <c r="EU288" s="108">
        <f t="shared" si="1206"/>
        <v>0</v>
      </c>
      <c r="EV288" s="108">
        <f t="shared" si="1207"/>
        <v>0</v>
      </c>
      <c r="EW288" s="108">
        <v>0</v>
      </c>
      <c r="EX288" s="108">
        <v>0</v>
      </c>
      <c r="EY288" s="108">
        <f t="shared" si="1208"/>
        <v>0</v>
      </c>
      <c r="EZ288" s="108">
        <f t="shared" si="1209"/>
        <v>0</v>
      </c>
      <c r="FA288" s="108">
        <v>0</v>
      </c>
      <c r="FB288" s="245">
        <v>0</v>
      </c>
      <c r="FC288" s="244">
        <v>0.83333333333333293</v>
      </c>
      <c r="FD288" s="108">
        <v>6.0833333333333302E-2</v>
      </c>
      <c r="FE288" s="108">
        <f t="shared" si="1210"/>
        <v>1.1768208333333328E-3</v>
      </c>
      <c r="FF288" s="108">
        <f t="shared" si="1211"/>
        <v>3.5603803333333316E-2</v>
      </c>
      <c r="FG288" s="108">
        <v>4.4708333333333301E-2</v>
      </c>
      <c r="FH288" s="245">
        <v>1.1266499999999995</v>
      </c>
      <c r="FI288" s="244">
        <v>0</v>
      </c>
      <c r="FJ288" s="108">
        <v>0</v>
      </c>
      <c r="FK288" s="108">
        <f t="shared" si="1212"/>
        <v>0</v>
      </c>
      <c r="FL288" s="108">
        <f t="shared" si="1213"/>
        <v>0</v>
      </c>
      <c r="FM288" s="108">
        <v>0</v>
      </c>
      <c r="FN288" s="245">
        <v>0</v>
      </c>
      <c r="FO288" s="244">
        <v>0</v>
      </c>
      <c r="FP288" s="108">
        <v>0</v>
      </c>
      <c r="FQ288" s="108">
        <f t="shared" si="1214"/>
        <v>0</v>
      </c>
      <c r="FR288" s="108">
        <f t="shared" si="1215"/>
        <v>0</v>
      </c>
      <c r="FS288" s="108">
        <v>0</v>
      </c>
      <c r="FT288" s="110">
        <v>0</v>
      </c>
      <c r="FU288" s="253">
        <f t="shared" si="1076"/>
        <v>77.989472815244483</v>
      </c>
      <c r="FV288" s="254">
        <f t="shared" si="1077"/>
        <v>47.302314027177644</v>
      </c>
      <c r="FW288" s="254">
        <f t="shared" si="1078"/>
        <v>16.486452266501434</v>
      </c>
      <c r="FX288" s="254">
        <f t="shared" si="1079"/>
        <v>122.33199999999997</v>
      </c>
      <c r="FY288" s="254">
        <f t="shared" si="1080"/>
        <v>0</v>
      </c>
      <c r="FZ288" s="254">
        <f t="shared" si="1081"/>
        <v>0</v>
      </c>
      <c r="GA288" s="254">
        <f t="shared" si="1216"/>
        <v>0</v>
      </c>
      <c r="GB288" s="254">
        <f t="shared" si="1217"/>
        <v>0</v>
      </c>
      <c r="GC288" s="254">
        <f t="shared" si="1218"/>
        <v>0</v>
      </c>
      <c r="GD288" s="254">
        <f t="shared" si="1219"/>
        <v>0</v>
      </c>
      <c r="GE288" s="254">
        <f t="shared" si="1082"/>
        <v>43.025449710425207</v>
      </c>
      <c r="GF288" s="255">
        <f t="shared" si="1083"/>
        <v>16.426548763504169</v>
      </c>
      <c r="GG288" s="255">
        <f t="shared" si="1084"/>
        <v>4.2584008596396252</v>
      </c>
      <c r="GH288" s="254">
        <f t="shared" si="1085"/>
        <v>22.420905283812456</v>
      </c>
      <c r="GI288" s="255">
        <f t="shared" si="1086"/>
        <v>16.009130840248545</v>
      </c>
      <c r="GJ288" s="256">
        <f t="shared" si="1087"/>
        <v>0.43373241271535196</v>
      </c>
      <c r="GK288" s="253">
        <f t="shared" si="1220"/>
        <v>329.55659410316122</v>
      </c>
      <c r="GL288" s="257">
        <f t="shared" si="1221"/>
        <v>415.24130856998312</v>
      </c>
      <c r="GM288" s="221">
        <f t="shared" si="1222"/>
        <v>415.24130856998312</v>
      </c>
      <c r="GN288" s="222">
        <f t="shared" si="1223"/>
        <v>139.13569204793649</v>
      </c>
      <c r="GO288" s="222">
        <f t="shared" si="1224"/>
        <v>26.685017778959075</v>
      </c>
      <c r="GP288" s="55">
        <f t="shared" si="1225"/>
        <v>0.33507189476667182</v>
      </c>
      <c r="GQ288" s="56">
        <f t="shared" si="1226"/>
        <v>6.4263880370807783E-2</v>
      </c>
      <c r="GR288" s="258">
        <f t="shared" si="1227"/>
        <v>1.0624602409793755</v>
      </c>
      <c r="GS288" s="227">
        <f t="shared" si="1088"/>
        <v>415.24130856998312</v>
      </c>
      <c r="GT288" s="222">
        <f t="shared" si="1288"/>
        <v>139.13569204793649</v>
      </c>
      <c r="GU288" s="222">
        <f t="shared" si="1289"/>
        <v>26.685017778959075</v>
      </c>
      <c r="GV288" s="37">
        <f t="shared" si="1281"/>
        <v>0.33507189476667182</v>
      </c>
      <c r="GW288" s="228">
        <f t="shared" si="1282"/>
        <v>6.4263880370807783E-2</v>
      </c>
      <c r="GX288" s="258">
        <f t="shared" si="1228"/>
        <v>1.0624602409793755</v>
      </c>
      <c r="GY288" s="221">
        <f t="shared" si="1287"/>
        <v>226.1350897071616</v>
      </c>
      <c r="GZ288" s="222">
        <f t="shared" si="1229"/>
        <v>129.94932996430629</v>
      </c>
      <c r="HA288" s="222">
        <f t="shared" si="1230"/>
        <v>8.754268321417527</v>
      </c>
      <c r="HB288" s="55">
        <f t="shared" si="1231"/>
        <v>0.57465354064504948</v>
      </c>
      <c r="HC288" s="56">
        <f t="shared" si="1232"/>
        <v>3.8712560411363187E-2</v>
      </c>
      <c r="HD288" s="258">
        <f t="shared" si="1233"/>
        <v>1.0960447854267996</v>
      </c>
      <c r="HE288" s="221">
        <f t="shared" si="1234"/>
        <v>226.1350897071616</v>
      </c>
      <c r="HF288" s="222">
        <f t="shared" si="1235"/>
        <v>129.94932996430629</v>
      </c>
      <c r="HG288" s="222">
        <f t="shared" si="1236"/>
        <v>8.754268321417527</v>
      </c>
      <c r="HH288" s="55">
        <f t="shared" si="1237"/>
        <v>0.57465354064504948</v>
      </c>
      <c r="HI288" s="56">
        <f t="shared" si="1238"/>
        <v>3.8712560411363187E-2</v>
      </c>
      <c r="HJ288" s="259">
        <f t="shared" si="1239"/>
        <v>1.0960447854267996</v>
      </c>
      <c r="HK288" s="54">
        <f t="shared" si="1089"/>
        <v>1.4965372503951042</v>
      </c>
      <c r="HL288" s="55">
        <f t="shared" si="1090"/>
        <v>0</v>
      </c>
      <c r="HM288" s="55">
        <f t="shared" si="1091"/>
        <v>0.76207993930725382</v>
      </c>
      <c r="HN288" s="56">
        <f t="shared" si="1092"/>
        <v>0</v>
      </c>
      <c r="HQ288" s="57">
        <f t="shared" si="1093"/>
        <v>0</v>
      </c>
      <c r="HR288" s="58">
        <f t="shared" si="1240"/>
        <v>0</v>
      </c>
      <c r="HS288" s="58">
        <f t="shared" si="1094"/>
        <v>0</v>
      </c>
      <c r="HT288" s="58">
        <f t="shared" si="1241"/>
        <v>0</v>
      </c>
      <c r="HU288" s="58">
        <f t="shared" si="1095"/>
        <v>0</v>
      </c>
      <c r="HV288" s="55"/>
      <c r="HW288" s="56"/>
      <c r="HX288" s="260"/>
      <c r="HY288" s="57">
        <f t="shared" si="1096"/>
        <v>0</v>
      </c>
      <c r="HZ288" s="58">
        <f t="shared" si="1242"/>
        <v>0</v>
      </c>
      <c r="IA288" s="58">
        <f t="shared" si="1097"/>
        <v>0</v>
      </c>
      <c r="IB288" s="58">
        <f t="shared" si="1243"/>
        <v>0</v>
      </c>
      <c r="IC288" s="58">
        <f t="shared" si="1098"/>
        <v>0</v>
      </c>
      <c r="ID288" s="55"/>
      <c r="IE288" s="56"/>
      <c r="IF288" s="260"/>
      <c r="IG288" s="57">
        <f t="shared" si="1099"/>
        <v>7.2907635584366659</v>
      </c>
      <c r="IH288" s="58">
        <f t="shared" si="1244"/>
        <v>8.4332262080436919</v>
      </c>
      <c r="II288" s="58">
        <f t="shared" si="1100"/>
        <v>14.230753537731387</v>
      </c>
      <c r="IJ288" s="58">
        <f t="shared" si="1245"/>
        <v>16.435097260725978</v>
      </c>
      <c r="IK288" s="58">
        <f t="shared" si="1101"/>
        <v>150.08430068477898</v>
      </c>
      <c r="IL288" s="55">
        <f t="shared" si="1102"/>
        <v>4.8577789450139797E-2</v>
      </c>
      <c r="IM288" s="56">
        <f t="shared" si="1103"/>
        <v>9.4818401876823472E-2</v>
      </c>
      <c r="IN288" s="260">
        <f t="shared" si="1104"/>
        <v>1.0222995100575569</v>
      </c>
      <c r="IO288" s="57">
        <f t="shared" si="1105"/>
        <v>0</v>
      </c>
      <c r="IP288" s="58">
        <f t="shared" si="1246"/>
        <v>0</v>
      </c>
      <c r="IQ288" s="58">
        <f t="shared" si="1106"/>
        <v>0</v>
      </c>
      <c r="IR288" s="58">
        <f t="shared" si="1247"/>
        <v>0</v>
      </c>
      <c r="IS288" s="58">
        <f t="shared" si="1107"/>
        <v>0</v>
      </c>
      <c r="IT288" s="55"/>
      <c r="IU288" s="56"/>
      <c r="IV288" s="260"/>
      <c r="IW288" s="57">
        <f t="shared" si="1108"/>
        <v>0</v>
      </c>
      <c r="IX288" s="58">
        <f t="shared" si="1248"/>
        <v>0</v>
      </c>
      <c r="IY288" s="58">
        <f t="shared" si="1109"/>
        <v>0</v>
      </c>
      <c r="IZ288" s="58">
        <f t="shared" si="1249"/>
        <v>0</v>
      </c>
      <c r="JA288" s="58">
        <f t="shared" si="1110"/>
        <v>0</v>
      </c>
      <c r="JB288" s="55"/>
      <c r="JC288" s="56"/>
      <c r="JD288" s="260"/>
      <c r="JE288" s="57">
        <f t="shared" si="1111"/>
        <v>0</v>
      </c>
      <c r="JF288" s="58">
        <f t="shared" si="1250"/>
        <v>0</v>
      </c>
      <c r="JG288" s="58">
        <f t="shared" si="1112"/>
        <v>0</v>
      </c>
      <c r="JH288" s="58">
        <f t="shared" si="1251"/>
        <v>0</v>
      </c>
      <c r="JI288" s="58">
        <f t="shared" si="1113"/>
        <v>0</v>
      </c>
      <c r="JJ288" s="55"/>
      <c r="JK288" s="56"/>
      <c r="JL288" s="260"/>
      <c r="JM288" s="57">
        <f t="shared" si="1114"/>
        <v>46.784630110727157</v>
      </c>
      <c r="JN288" s="58">
        <f t="shared" si="1252"/>
        <v>54.115781649078109</v>
      </c>
      <c r="JO288" s="58">
        <f t="shared" si="1115"/>
        <v>4.5061363353990078</v>
      </c>
      <c r="JP288" s="58">
        <f t="shared" si="1253"/>
        <v>5.2041368537523143</v>
      </c>
      <c r="JQ288" s="58">
        <f t="shared" si="1116"/>
        <v>65.374820350157322</v>
      </c>
      <c r="JR288" s="55">
        <f t="shared" si="1117"/>
        <v>0.71563684397359217</v>
      </c>
      <c r="JS288" s="56">
        <f t="shared" si="1118"/>
        <v>6.8927705059279198E-2</v>
      </c>
      <c r="JT288" s="260">
        <f t="shared" si="1119"/>
        <v>1.1228171949643442</v>
      </c>
      <c r="JU288" s="57">
        <f t="shared" si="1120"/>
        <v>0</v>
      </c>
      <c r="JV288" s="58">
        <f t="shared" si="1254"/>
        <v>0</v>
      </c>
      <c r="JW288" s="58">
        <f t="shared" si="1121"/>
        <v>0</v>
      </c>
      <c r="JX288" s="58">
        <f t="shared" si="1255"/>
        <v>0</v>
      </c>
      <c r="JY288" s="58">
        <f t="shared" si="1122"/>
        <v>0</v>
      </c>
      <c r="JZ288" s="55"/>
      <c r="KA288" s="56"/>
      <c r="KB288" s="260"/>
      <c r="KC288" s="57">
        <f t="shared" si="1123"/>
        <v>0</v>
      </c>
      <c r="KD288" s="58">
        <f t="shared" si="1256"/>
        <v>0</v>
      </c>
      <c r="KE288" s="58">
        <f t="shared" si="1124"/>
        <v>0</v>
      </c>
      <c r="KF288" s="58">
        <f t="shared" si="1257"/>
        <v>0</v>
      </c>
      <c r="KG288" s="58">
        <f t="shared" si="1125"/>
        <v>0</v>
      </c>
      <c r="KH288" s="55"/>
      <c r="KI288" s="56"/>
      <c r="KJ288" s="260"/>
      <c r="KK288" s="57">
        <f t="shared" si="1126"/>
        <v>29.610003302706986</v>
      </c>
      <c r="KL288" s="58">
        <f t="shared" si="1258"/>
        <v>34.24989082024117</v>
      </c>
      <c r="KM288" s="58">
        <f t="shared" si="1127"/>
        <v>1.3018057839467736</v>
      </c>
      <c r="KN288" s="58">
        <f t="shared" si="1259"/>
        <v>1.5034554998801288</v>
      </c>
      <c r="KO288" s="58">
        <f t="shared" si="1128"/>
        <v>38.49717413245002</v>
      </c>
      <c r="KP288" s="55">
        <f t="shared" si="1260"/>
        <v>0.76914744965002857</v>
      </c>
      <c r="KQ288" s="56">
        <f t="shared" si="1261"/>
        <v>3.3815619283324383E-2</v>
      </c>
      <c r="KR288" s="260">
        <f t="shared" si="1262"/>
        <v>1.1257634447871463</v>
      </c>
      <c r="KS288" s="57">
        <f t="shared" si="1129"/>
        <v>0</v>
      </c>
      <c r="KT288" s="58">
        <f t="shared" si="1263"/>
        <v>0</v>
      </c>
      <c r="KU288" s="58">
        <f t="shared" si="1130"/>
        <v>0</v>
      </c>
      <c r="KV288" s="58">
        <f t="shared" si="1264"/>
        <v>0</v>
      </c>
      <c r="KW288" s="58">
        <f t="shared" si="1131"/>
        <v>0</v>
      </c>
      <c r="KX288" s="55"/>
      <c r="KY288" s="56"/>
      <c r="KZ288" s="260"/>
      <c r="LA288" s="57">
        <f t="shared" si="1132"/>
        <v>26.696318807059718</v>
      </c>
      <c r="LB288" s="58">
        <f t="shared" si="1265"/>
        <v>30.879631964125977</v>
      </c>
      <c r="LC288" s="58">
        <f t="shared" si="1133"/>
        <v>1.1387130609459104</v>
      </c>
      <c r="LD288" s="58">
        <f t="shared" si="1266"/>
        <v>1.315099714086432</v>
      </c>
      <c r="LE288" s="58">
        <f t="shared" si="1134"/>
        <v>74.706132269108167</v>
      </c>
      <c r="LF288" s="55">
        <f t="shared" si="1267"/>
        <v>0.35735110353315597</v>
      </c>
      <c r="LG288" s="56">
        <f t="shared" si="1268"/>
        <v>1.524256478496319E-2</v>
      </c>
      <c r="LH288" s="260">
        <f t="shared" si="1269"/>
        <v>1.0583579912088363</v>
      </c>
      <c r="LI288" s="57">
        <f t="shared" si="1135"/>
        <v>0</v>
      </c>
      <c r="LJ288" s="58">
        <f t="shared" si="1270"/>
        <v>0</v>
      </c>
      <c r="LK288" s="58">
        <f t="shared" si="1136"/>
        <v>0</v>
      </c>
      <c r="LL288" s="58">
        <f t="shared" si="1271"/>
        <v>0</v>
      </c>
      <c r="LM288" s="58">
        <f t="shared" si="1137"/>
        <v>0</v>
      </c>
      <c r="LN288" s="55"/>
      <c r="LO288" s="56"/>
      <c r="LP288" s="260"/>
      <c r="LQ288" s="57">
        <f t="shared" si="1138"/>
        <v>4.3436640066666643E-2</v>
      </c>
      <c r="LR288" s="58">
        <f t="shared" si="1272"/>
        <v>5.0243161565113312E-2</v>
      </c>
      <c r="LS288" s="58">
        <f t="shared" si="1139"/>
        <v>1.1768208333333328E-3</v>
      </c>
      <c r="LT288" s="58">
        <f t="shared" si="1273"/>
        <v>1.359110380416666E-3</v>
      </c>
      <c r="LU288" s="58">
        <f t="shared" si="1140"/>
        <v>0.89416666666666633</v>
      </c>
      <c r="LV288" s="55">
        <f t="shared" si="1141"/>
        <v>4.857778945013979E-2</v>
      </c>
      <c r="LW288" s="56">
        <f t="shared" si="1142"/>
        <v>1.3161090400745572E-3</v>
      </c>
      <c r="LX288" s="260">
        <f t="shared" si="1143"/>
        <v>1.0078160048971445</v>
      </c>
      <c r="LY288" s="57">
        <f t="shared" si="1144"/>
        <v>0</v>
      </c>
      <c r="LZ288" s="58">
        <f t="shared" si="1274"/>
        <v>0</v>
      </c>
      <c r="MA288" s="58">
        <f t="shared" si="1145"/>
        <v>0</v>
      </c>
      <c r="MB288" s="58">
        <f t="shared" si="1275"/>
        <v>0</v>
      </c>
      <c r="MC288" s="58">
        <f t="shared" si="1146"/>
        <v>0</v>
      </c>
      <c r="MD288" s="55"/>
      <c r="ME288" s="56"/>
      <c r="MF288" s="260"/>
      <c r="MG288" s="57">
        <f t="shared" si="1147"/>
        <v>0</v>
      </c>
      <c r="MH288" s="58">
        <f t="shared" si="1276"/>
        <v>0</v>
      </c>
      <c r="MI288" s="58">
        <f t="shared" si="1148"/>
        <v>0</v>
      </c>
      <c r="MJ288" s="58">
        <f t="shared" si="1277"/>
        <v>0</v>
      </c>
      <c r="MK288" s="58">
        <f t="shared" si="1149"/>
        <v>0</v>
      </c>
      <c r="ML288" s="55"/>
      <c r="MM288" s="56"/>
      <c r="MN288" s="260"/>
      <c r="MO288" s="59">
        <v>1.4085583560431369</v>
      </c>
      <c r="MP288" s="60"/>
      <c r="MQ288" s="60">
        <v>0.69530000000000003</v>
      </c>
      <c r="MR288" s="61"/>
      <c r="MS288" s="59">
        <f t="shared" si="1150"/>
        <v>1.0624602409793755</v>
      </c>
      <c r="MT288" s="60"/>
      <c r="MU288" s="60">
        <f t="shared" si="1278"/>
        <v>1.0960447854267996</v>
      </c>
      <c r="MV288" s="61"/>
      <c r="MW288" s="66">
        <f t="shared" si="1279"/>
        <v>1.4965372503951042</v>
      </c>
      <c r="MX288" s="67"/>
      <c r="MY288" s="67">
        <f t="shared" si="1280"/>
        <v>0.76207993930725382</v>
      </c>
      <c r="MZ288" s="261"/>
      <c r="NA288" s="59">
        <f t="shared" si="1151"/>
        <v>1.0625939998555176</v>
      </c>
      <c r="NB288" s="60"/>
      <c r="NC288" s="60">
        <f t="shared" si="1152"/>
        <v>1.0952998556744309</v>
      </c>
      <c r="ND288" s="262"/>
      <c r="NE288" s="62">
        <f t="shared" si="1153"/>
        <v>1.4967256575777892</v>
      </c>
      <c r="NF288" s="63"/>
      <c r="NG288" s="63">
        <f t="shared" si="1154"/>
        <v>0.76156198965043187</v>
      </c>
      <c r="NH288" s="64"/>
      <c r="NI288" s="238">
        <f t="shared" si="1283"/>
        <v>-1.884071826849798E-4</v>
      </c>
      <c r="NJ288" s="238">
        <f t="shared" si="1284"/>
        <v>0</v>
      </c>
      <c r="NK288" s="238">
        <f t="shared" si="1285"/>
        <v>5.1794965682194771E-4</v>
      </c>
      <c r="NL288" s="238">
        <f t="shared" si="1286"/>
        <v>0</v>
      </c>
      <c r="NM288" s="239">
        <f t="shared" si="1155"/>
        <v>0</v>
      </c>
      <c r="NN288" s="240">
        <f t="shared" si="1156"/>
        <v>0</v>
      </c>
      <c r="NO288" s="240">
        <f>O288*IN288+0.006</f>
        <v>0.73516366792735732</v>
      </c>
      <c r="NP288" s="240">
        <f t="shared" si="1157"/>
        <v>0</v>
      </c>
      <c r="NQ288" s="240">
        <f t="shared" si="1073"/>
        <v>0</v>
      </c>
      <c r="NR288" s="240">
        <f t="shared" si="1158"/>
        <v>0</v>
      </c>
      <c r="NS288" s="240">
        <f t="shared" si="1159"/>
        <v>0.27071122570590339</v>
      </c>
      <c r="NT288" s="240">
        <f t="shared" si="1160"/>
        <v>0</v>
      </c>
      <c r="NU288" s="240">
        <f t="shared" si="1161"/>
        <v>0</v>
      </c>
      <c r="NV288" s="240">
        <f t="shared" si="1162"/>
        <v>0.17246695974139081</v>
      </c>
      <c r="NW288" s="240">
        <f t="shared" si="1163"/>
        <v>0</v>
      </c>
      <c r="NX288" s="240">
        <f t="shared" si="1164"/>
        <v>0.31475566658550791</v>
      </c>
      <c r="NY288" s="240">
        <f t="shared" si="1165"/>
        <v>0</v>
      </c>
      <c r="NZ288" s="240">
        <f t="shared" si="1166"/>
        <v>3.62813761762972E-3</v>
      </c>
      <c r="OA288" s="240">
        <f t="shared" si="1167"/>
        <v>0</v>
      </c>
      <c r="OB288" s="241">
        <f t="shared" si="1168"/>
        <v>0</v>
      </c>
      <c r="OC288" s="4"/>
      <c r="OD288" s="4"/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136"/>
      <c r="OP288" s="13"/>
      <c r="OQ288" s="13"/>
      <c r="OR288" s="13"/>
      <c r="OS288" s="13"/>
      <c r="OT288" s="13"/>
    </row>
    <row r="289" spans="1:410" ht="15" customHeight="1">
      <c r="A289" s="242">
        <v>270</v>
      </c>
      <c r="B289" s="49" t="s">
        <v>339</v>
      </c>
      <c r="C289" s="50">
        <v>1</v>
      </c>
      <c r="D289" s="51">
        <v>151.80000000000001</v>
      </c>
      <c r="E289" s="52">
        <v>151.80000000000001</v>
      </c>
      <c r="F289" s="52"/>
      <c r="G289" s="52"/>
      <c r="H289" s="53"/>
      <c r="I289" s="57">
        <v>1.2130933850418093</v>
      </c>
      <c r="J289" s="58"/>
      <c r="K289" s="58">
        <v>0.64209999999999989</v>
      </c>
      <c r="L289" s="243"/>
      <c r="M289" s="1">
        <v>0</v>
      </c>
      <c r="N289" s="2">
        <v>0</v>
      </c>
      <c r="O289" s="2">
        <v>0.57099338504180941</v>
      </c>
      <c r="P289" s="2">
        <v>0</v>
      </c>
      <c r="Q289" s="2">
        <v>0</v>
      </c>
      <c r="R289" s="2">
        <v>0</v>
      </c>
      <c r="S289" s="2">
        <v>0.24110000000000001</v>
      </c>
      <c r="T289" s="2">
        <v>0</v>
      </c>
      <c r="U289" s="2">
        <v>0</v>
      </c>
      <c r="V289" s="2">
        <v>3.8600000000000002E-2</v>
      </c>
      <c r="W289" s="2">
        <v>0</v>
      </c>
      <c r="X289" s="2">
        <v>0.35499999999999998</v>
      </c>
      <c r="Y289" s="2">
        <v>0</v>
      </c>
      <c r="Z289" s="2">
        <v>7.4000000000000003E-3</v>
      </c>
      <c r="AA289" s="2">
        <v>0</v>
      </c>
      <c r="AB289" s="3">
        <v>0</v>
      </c>
      <c r="AC289" s="244">
        <v>0</v>
      </c>
      <c r="AD289" s="108">
        <v>0</v>
      </c>
      <c r="AE289" s="108">
        <v>0</v>
      </c>
      <c r="AF289" s="108">
        <f t="shared" si="1169"/>
        <v>0</v>
      </c>
      <c r="AG289" s="108">
        <f t="shared" si="1170"/>
        <v>0</v>
      </c>
      <c r="AH289" s="108">
        <v>0</v>
      </c>
      <c r="AI289" s="108">
        <v>0</v>
      </c>
      <c r="AJ289" s="108">
        <f t="shared" si="1171"/>
        <v>0</v>
      </c>
      <c r="AK289" s="108">
        <f t="shared" si="1172"/>
        <v>0</v>
      </c>
      <c r="AL289" s="108">
        <v>0</v>
      </c>
      <c r="AM289" s="245">
        <v>0</v>
      </c>
      <c r="AN289" s="244">
        <v>0</v>
      </c>
      <c r="AO289" s="108">
        <v>0</v>
      </c>
      <c r="AP289" s="108">
        <v>0</v>
      </c>
      <c r="AQ289" s="108">
        <f t="shared" si="1173"/>
        <v>0</v>
      </c>
      <c r="AR289" s="108">
        <f t="shared" si="1174"/>
        <v>0</v>
      </c>
      <c r="AS289" s="246">
        <v>0</v>
      </c>
      <c r="AT289" s="247">
        <v>0</v>
      </c>
      <c r="AU289" s="108">
        <v>0</v>
      </c>
      <c r="AV289" s="108">
        <f t="shared" si="1175"/>
        <v>0</v>
      </c>
      <c r="AW289" s="108">
        <f t="shared" si="1176"/>
        <v>0</v>
      </c>
      <c r="AX289" s="108">
        <v>0</v>
      </c>
      <c r="AY289" s="245">
        <v>0</v>
      </c>
      <c r="AZ289" s="248">
        <v>11</v>
      </c>
      <c r="BA289" s="108">
        <v>56.068833333333323</v>
      </c>
      <c r="BB289" s="108">
        <v>5.8471773208903999</v>
      </c>
      <c r="BC289" s="109">
        <v>4.6777418567123199</v>
      </c>
      <c r="BD289" s="109">
        <v>1.16943546417808</v>
      </c>
      <c r="BE289" s="108">
        <v>2.1926918749999995</v>
      </c>
      <c r="BF289" s="109">
        <v>1.7541534999999997</v>
      </c>
      <c r="BG289" s="109">
        <v>0.43853837499999981</v>
      </c>
      <c r="BH289" s="108">
        <v>4.6799352846333315</v>
      </c>
      <c r="BI289" s="109">
        <f t="shared" si="1177"/>
        <v>2.7390163641667806</v>
      </c>
      <c r="BJ289" s="108">
        <f t="shared" si="1178"/>
        <v>9.0533348081231799E-2</v>
      </c>
      <c r="BK289" s="108">
        <v>3.4394318906928527</v>
      </c>
      <c r="BL289" s="245">
        <v>86.673683645459889</v>
      </c>
      <c r="BM289" s="244">
        <v>0</v>
      </c>
      <c r="BN289" s="108">
        <v>0</v>
      </c>
      <c r="BO289" s="108">
        <v>0</v>
      </c>
      <c r="BP289" s="108">
        <f t="shared" si="1179"/>
        <v>0</v>
      </c>
      <c r="BQ289" s="108">
        <f t="shared" si="1180"/>
        <v>0</v>
      </c>
      <c r="BR289" s="108">
        <v>0</v>
      </c>
      <c r="BS289" s="108">
        <v>0</v>
      </c>
      <c r="BT289" s="108">
        <f t="shared" si="1181"/>
        <v>0</v>
      </c>
      <c r="BU289" s="108">
        <f t="shared" si="1182"/>
        <v>0</v>
      </c>
      <c r="BV289" s="108">
        <v>0</v>
      </c>
      <c r="BW289" s="245">
        <v>0</v>
      </c>
      <c r="BX289" s="107">
        <v>0</v>
      </c>
      <c r="BY289" s="108">
        <v>0</v>
      </c>
      <c r="BZ289" s="109">
        <f t="shared" si="1183"/>
        <v>0</v>
      </c>
      <c r="CA289" s="109">
        <f t="shared" si="1184"/>
        <v>0</v>
      </c>
      <c r="CB289" s="108">
        <v>0</v>
      </c>
      <c r="CC289" s="110">
        <v>0</v>
      </c>
      <c r="CD289" s="244">
        <v>0</v>
      </c>
      <c r="CE289" s="108">
        <v>0</v>
      </c>
      <c r="CF289" s="109">
        <f t="shared" si="1185"/>
        <v>0</v>
      </c>
      <c r="CG289" s="109">
        <f t="shared" si="1186"/>
        <v>0</v>
      </c>
      <c r="CH289" s="108">
        <v>0</v>
      </c>
      <c r="CI289" s="245">
        <v>0</v>
      </c>
      <c r="CJ289" s="249">
        <v>14.161305981771701</v>
      </c>
      <c r="CK289" s="250">
        <v>3.1154873159897742</v>
      </c>
      <c r="CL289" s="250">
        <v>2.4138237010369261</v>
      </c>
      <c r="CM289" s="251">
        <v>2.4138237010369261</v>
      </c>
      <c r="CN289" s="252">
        <f t="shared" si="1074"/>
        <v>1.1766183630704496</v>
      </c>
      <c r="CO289" s="250">
        <v>9.5313094749493885</v>
      </c>
      <c r="CP289" s="252">
        <f t="shared" si="1187"/>
        <v>0.94335182397364081</v>
      </c>
      <c r="CQ289" s="250">
        <v>2.9827279870906618</v>
      </c>
      <c r="CR289" s="250">
        <v>2.1332006325835886</v>
      </c>
      <c r="CS289" s="252">
        <f t="shared" si="1188"/>
        <v>4.126676623732952E-2</v>
      </c>
      <c r="CT289" s="252">
        <f t="shared" si="1189"/>
        <v>1.2484940678309318</v>
      </c>
      <c r="CU289" s="250">
        <f t="shared" si="1075"/>
        <v>31.355127106331377</v>
      </c>
      <c r="CV289" s="245">
        <f t="shared" si="1190"/>
        <v>39.50746015397754</v>
      </c>
      <c r="CW289" s="244">
        <v>0</v>
      </c>
      <c r="CX289" s="108">
        <v>0</v>
      </c>
      <c r="CY289" s="108">
        <f t="shared" si="1191"/>
        <v>0</v>
      </c>
      <c r="CZ289" s="108">
        <f t="shared" si="1192"/>
        <v>0</v>
      </c>
      <c r="DA289" s="108">
        <v>0</v>
      </c>
      <c r="DB289" s="245">
        <v>0</v>
      </c>
      <c r="DC289" s="244">
        <v>0</v>
      </c>
      <c r="DD289" s="108">
        <v>0</v>
      </c>
      <c r="DE289" s="108">
        <f t="shared" si="1193"/>
        <v>0</v>
      </c>
      <c r="DF289" s="108">
        <f t="shared" si="1194"/>
        <v>0</v>
      </c>
      <c r="DG289" s="108">
        <v>0</v>
      </c>
      <c r="DH289" s="245">
        <v>0</v>
      </c>
      <c r="DI289" s="107">
        <v>2.2720306881600005</v>
      </c>
      <c r="DJ289" s="108">
        <v>0.49984675139520013</v>
      </c>
      <c r="DK289" s="108">
        <v>4.0135078840683312E-2</v>
      </c>
      <c r="DL289" s="108">
        <v>1.5291970707581528</v>
      </c>
      <c r="DM289" s="108">
        <f t="shared" si="1195"/>
        <v>0.15135075088121744</v>
      </c>
      <c r="DN289" s="108">
        <f t="shared" si="1196"/>
        <v>0.47854693132305631</v>
      </c>
      <c r="DO289" s="108">
        <v>0.31690830000824466</v>
      </c>
      <c r="DP289" s="108">
        <f t="shared" si="1197"/>
        <v>6.1305910636594929E-3</v>
      </c>
      <c r="DQ289" s="108">
        <f t="shared" si="1198"/>
        <v>0.18547628692922533</v>
      </c>
      <c r="DR289" s="108">
        <v>0.23290589445811408</v>
      </c>
      <c r="DS289" s="110">
        <v>5.8692285403444746</v>
      </c>
      <c r="DT289" s="244">
        <v>0</v>
      </c>
      <c r="DU289" s="108">
        <v>0</v>
      </c>
      <c r="DV289" s="108">
        <v>0</v>
      </c>
      <c r="DW289" s="108">
        <f t="shared" si="1199"/>
        <v>0</v>
      </c>
      <c r="DX289" s="108">
        <f t="shared" si="1200"/>
        <v>0</v>
      </c>
      <c r="DY289" s="108">
        <v>0</v>
      </c>
      <c r="DZ289" s="108">
        <v>0</v>
      </c>
      <c r="EA289" s="108"/>
      <c r="EB289" s="108">
        <v>0</v>
      </c>
      <c r="EC289" s="108">
        <f t="shared" si="1201"/>
        <v>0</v>
      </c>
      <c r="ED289" s="108">
        <f t="shared" si="1202"/>
        <v>0</v>
      </c>
      <c r="EE289" s="108">
        <v>0</v>
      </c>
      <c r="EF289" s="245">
        <v>0</v>
      </c>
      <c r="EG289" s="249">
        <v>8.9420744444444207</v>
      </c>
      <c r="EH289" s="250">
        <v>1.9672563777777701</v>
      </c>
      <c r="EI289" s="250">
        <v>22.935028888888802</v>
      </c>
      <c r="EJ289" s="250">
        <v>6.0184900310566496</v>
      </c>
      <c r="EK289" s="250">
        <f t="shared" si="1203"/>
        <v>0.5956740323338009</v>
      </c>
      <c r="EL289" s="250">
        <v>1.883426270318868</v>
      </c>
      <c r="EM289" s="250">
        <v>2.9099880311782398</v>
      </c>
      <c r="EN289" s="250">
        <f t="shared" si="1204"/>
        <v>5.6293718463143051E-2</v>
      </c>
      <c r="EO289" s="250">
        <f t="shared" si="1205"/>
        <v>1.7031228750316261</v>
      </c>
      <c r="EP289" s="250">
        <v>42.772837773345884</v>
      </c>
      <c r="EQ289" s="245">
        <v>53.893775594415814</v>
      </c>
      <c r="ER289" s="244">
        <v>0</v>
      </c>
      <c r="ES289" s="108">
        <v>0</v>
      </c>
      <c r="ET289" s="108">
        <v>0</v>
      </c>
      <c r="EU289" s="108">
        <f t="shared" si="1206"/>
        <v>0</v>
      </c>
      <c r="EV289" s="108">
        <f t="shared" si="1207"/>
        <v>0</v>
      </c>
      <c r="EW289" s="108">
        <v>0</v>
      </c>
      <c r="EX289" s="108">
        <v>0</v>
      </c>
      <c r="EY289" s="108">
        <f t="shared" si="1208"/>
        <v>0</v>
      </c>
      <c r="EZ289" s="108">
        <f t="shared" si="1209"/>
        <v>0</v>
      </c>
      <c r="FA289" s="108">
        <v>0</v>
      </c>
      <c r="FB289" s="245">
        <v>0</v>
      </c>
      <c r="FC289" s="244">
        <v>0.83333333333333293</v>
      </c>
      <c r="FD289" s="108">
        <v>6.0833333333333302E-2</v>
      </c>
      <c r="FE289" s="108">
        <f t="shared" si="1210"/>
        <v>1.1768208333333328E-3</v>
      </c>
      <c r="FF289" s="108">
        <f t="shared" si="1211"/>
        <v>3.5603803333333316E-2</v>
      </c>
      <c r="FG289" s="108">
        <v>4.4708333333333301E-2</v>
      </c>
      <c r="FH289" s="245">
        <v>1.1266499999999995</v>
      </c>
      <c r="FI289" s="244">
        <v>0</v>
      </c>
      <c r="FJ289" s="108">
        <v>0</v>
      </c>
      <c r="FK289" s="108">
        <f t="shared" si="1212"/>
        <v>0</v>
      </c>
      <c r="FL289" s="108">
        <f t="shared" si="1213"/>
        <v>0</v>
      </c>
      <c r="FM289" s="108">
        <v>0</v>
      </c>
      <c r="FN289" s="245">
        <v>0</v>
      </c>
      <c r="FO289" s="244">
        <v>0</v>
      </c>
      <c r="FP289" s="108">
        <v>0</v>
      </c>
      <c r="FQ289" s="108">
        <f t="shared" si="1214"/>
        <v>0</v>
      </c>
      <c r="FR289" s="108">
        <f t="shared" si="1215"/>
        <v>0</v>
      </c>
      <c r="FS289" s="108">
        <v>0</v>
      </c>
      <c r="FT289" s="110">
        <v>0</v>
      </c>
      <c r="FU289" s="253">
        <f t="shared" si="1076"/>
        <v>30.958001559538868</v>
      </c>
      <c r="FV289" s="254">
        <f t="shared" si="1077"/>
        <v>26.653676478207373</v>
      </c>
      <c r="FW289" s="254">
        <f t="shared" si="1078"/>
        <v>7.6085137197827688</v>
      </c>
      <c r="FX289" s="254">
        <f t="shared" si="1079"/>
        <v>56.068833333333323</v>
      </c>
      <c r="FY289" s="254">
        <f t="shared" si="1080"/>
        <v>0</v>
      </c>
      <c r="FZ289" s="254">
        <f t="shared" si="1081"/>
        <v>0</v>
      </c>
      <c r="GA289" s="254">
        <f t="shared" si="1216"/>
        <v>0</v>
      </c>
      <c r="GB289" s="254">
        <f t="shared" si="1217"/>
        <v>0</v>
      </c>
      <c r="GC289" s="254">
        <f t="shared" si="1218"/>
        <v>0</v>
      </c>
      <c r="GD289" s="254">
        <f t="shared" si="1219"/>
        <v>0</v>
      </c>
      <c r="GE289" s="254">
        <f t="shared" si="1082"/>
        <v>17.07899657676419</v>
      </c>
      <c r="GF289" s="255">
        <f t="shared" si="1083"/>
        <v>6.520535450253754</v>
      </c>
      <c r="GG289" s="255">
        <f t="shared" si="1084"/>
        <v>1.690376607188659</v>
      </c>
      <c r="GH289" s="254">
        <f t="shared" si="1085"/>
        <v>10.100865581736738</v>
      </c>
      <c r="GI289" s="255">
        <f t="shared" si="1086"/>
        <v>7.2122903446961155</v>
      </c>
      <c r="GJ289" s="256">
        <f t="shared" si="1087"/>
        <v>0.19540124467869718</v>
      </c>
      <c r="GK289" s="253">
        <f t="shared" si="1220"/>
        <v>148.46888724936326</v>
      </c>
      <c r="GL289" s="257">
        <f t="shared" si="1221"/>
        <v>187.07079793419771</v>
      </c>
      <c r="GM289" s="221">
        <f t="shared" si="1222"/>
        <v>187.07079793419771</v>
      </c>
      <c r="GN289" s="222">
        <f t="shared" si="1223"/>
        <v>56.310442466655815</v>
      </c>
      <c r="GO289" s="222">
        <f t="shared" si="1224"/>
        <v>11.962807380279157</v>
      </c>
      <c r="GP289" s="55">
        <f t="shared" si="1225"/>
        <v>0.30101139829671891</v>
      </c>
      <c r="GQ289" s="56">
        <f t="shared" si="1226"/>
        <v>6.3948021350115181E-2</v>
      </c>
      <c r="GR289" s="258">
        <f t="shared" si="1227"/>
        <v>1.0570740346202288</v>
      </c>
      <c r="GS289" s="227">
        <f t="shared" si="1088"/>
        <v>187.07079793419771</v>
      </c>
      <c r="GT289" s="222">
        <f t="shared" si="1288"/>
        <v>56.310442466655815</v>
      </c>
      <c r="GU289" s="222">
        <f t="shared" si="1289"/>
        <v>11.962807380279157</v>
      </c>
      <c r="GV289" s="37">
        <f t="shared" si="1281"/>
        <v>0.30101139829671891</v>
      </c>
      <c r="GW289" s="228">
        <f t="shared" si="1282"/>
        <v>6.3948021350115181E-2</v>
      </c>
      <c r="GX289" s="258">
        <f t="shared" si="1228"/>
        <v>1.0570740346202288</v>
      </c>
      <c r="GY289" s="221">
        <f t="shared" si="1287"/>
        <v>100.39711428873782</v>
      </c>
      <c r="GZ289" s="222">
        <f t="shared" si="1229"/>
        <v>52.100026511658641</v>
      </c>
      <c r="HA289" s="222">
        <f t="shared" si="1230"/>
        <v>3.7445472122392829</v>
      </c>
      <c r="HB289" s="55">
        <f t="shared" si="1231"/>
        <v>0.51893948228254039</v>
      </c>
      <c r="HC289" s="56">
        <f t="shared" si="1232"/>
        <v>3.7297358980559185E-2</v>
      </c>
      <c r="HD289" s="258">
        <f t="shared" si="1233"/>
        <v>1.0870951777797628</v>
      </c>
      <c r="HE289" s="221">
        <f t="shared" si="1234"/>
        <v>100.39711428873782</v>
      </c>
      <c r="HF289" s="222">
        <f t="shared" si="1235"/>
        <v>52.100026511658641</v>
      </c>
      <c r="HG289" s="222">
        <f t="shared" si="1236"/>
        <v>3.7445472122392829</v>
      </c>
      <c r="HH289" s="55">
        <f t="shared" si="1237"/>
        <v>0.51893948228254039</v>
      </c>
      <c r="HI289" s="56">
        <f t="shared" si="1238"/>
        <v>3.7297358980559185E-2</v>
      </c>
      <c r="HJ289" s="259">
        <f t="shared" si="1239"/>
        <v>1.0870951777797628</v>
      </c>
      <c r="HK289" s="54">
        <f t="shared" si="1089"/>
        <v>1.2823295188972561</v>
      </c>
      <c r="HL289" s="55">
        <f t="shared" si="1090"/>
        <v>0</v>
      </c>
      <c r="HM289" s="55">
        <f t="shared" si="1091"/>
        <v>0.69802381365238564</v>
      </c>
      <c r="HN289" s="56">
        <f t="shared" si="1092"/>
        <v>0</v>
      </c>
      <c r="HQ289" s="57">
        <f t="shared" si="1093"/>
        <v>0</v>
      </c>
      <c r="HR289" s="58">
        <f t="shared" si="1240"/>
        <v>0</v>
      </c>
      <c r="HS289" s="58">
        <f t="shared" si="1094"/>
        <v>0</v>
      </c>
      <c r="HT289" s="58">
        <f t="shared" si="1241"/>
        <v>0</v>
      </c>
      <c r="HU289" s="58">
        <f t="shared" si="1095"/>
        <v>0</v>
      </c>
      <c r="HV289" s="55"/>
      <c r="HW289" s="56"/>
      <c r="HX289" s="260"/>
      <c r="HY289" s="57">
        <f t="shared" si="1096"/>
        <v>0</v>
      </c>
      <c r="HZ289" s="58">
        <f t="shared" si="1242"/>
        <v>0</v>
      </c>
      <c r="IA289" s="58">
        <f t="shared" si="1097"/>
        <v>0</v>
      </c>
      <c r="IB289" s="58">
        <f t="shared" si="1243"/>
        <v>0</v>
      </c>
      <c r="IC289" s="58">
        <f t="shared" si="1098"/>
        <v>0</v>
      </c>
      <c r="ID289" s="55"/>
      <c r="IE289" s="56"/>
      <c r="IF289" s="260"/>
      <c r="IG289" s="57">
        <f t="shared" si="1099"/>
        <v>3.3415999642834722</v>
      </c>
      <c r="IH289" s="58">
        <f t="shared" si="1244"/>
        <v>3.8652286786866923</v>
      </c>
      <c r="II289" s="58">
        <f t="shared" si="1100"/>
        <v>6.5224287047935512</v>
      </c>
      <c r="IJ289" s="58">
        <f t="shared" si="1245"/>
        <v>7.5327529111660727</v>
      </c>
      <c r="IK289" s="58">
        <f t="shared" si="1101"/>
        <v>68.788637813857051</v>
      </c>
      <c r="IL289" s="55">
        <f t="shared" si="1102"/>
        <v>4.857778945013979E-2</v>
      </c>
      <c r="IM289" s="56">
        <f t="shared" si="1103"/>
        <v>9.4818401876823444E-2</v>
      </c>
      <c r="IN289" s="260">
        <f t="shared" si="1104"/>
        <v>1.0222995100575569</v>
      </c>
      <c r="IO289" s="57">
        <f t="shared" si="1105"/>
        <v>0</v>
      </c>
      <c r="IP289" s="58">
        <f t="shared" si="1246"/>
        <v>0</v>
      </c>
      <c r="IQ289" s="58">
        <f t="shared" si="1106"/>
        <v>0</v>
      </c>
      <c r="IR289" s="58">
        <f t="shared" si="1247"/>
        <v>0</v>
      </c>
      <c r="IS289" s="58">
        <f t="shared" si="1107"/>
        <v>0</v>
      </c>
      <c r="IT289" s="55"/>
      <c r="IU289" s="56"/>
      <c r="IV289" s="260"/>
      <c r="IW289" s="57">
        <f t="shared" si="1108"/>
        <v>0</v>
      </c>
      <c r="IX289" s="58">
        <f t="shared" si="1248"/>
        <v>0</v>
      </c>
      <c r="IY289" s="58">
        <f t="shared" si="1109"/>
        <v>0</v>
      </c>
      <c r="IZ289" s="58">
        <f t="shared" si="1249"/>
        <v>0</v>
      </c>
      <c r="JA289" s="58">
        <f t="shared" si="1110"/>
        <v>0</v>
      </c>
      <c r="JB289" s="55"/>
      <c r="JC289" s="56"/>
      <c r="JD289" s="260"/>
      <c r="JE289" s="57">
        <f t="shared" si="1111"/>
        <v>0</v>
      </c>
      <c r="JF289" s="58">
        <f t="shared" si="1250"/>
        <v>0</v>
      </c>
      <c r="JG289" s="58">
        <f t="shared" si="1112"/>
        <v>0</v>
      </c>
      <c r="JH289" s="58">
        <f t="shared" si="1251"/>
        <v>0</v>
      </c>
      <c r="JI289" s="58">
        <f t="shared" si="1113"/>
        <v>0</v>
      </c>
      <c r="JJ289" s="55"/>
      <c r="JK289" s="56"/>
      <c r="JL289" s="260"/>
      <c r="JM289" s="57">
        <f t="shared" si="1114"/>
        <v>22.43888420476582</v>
      </c>
      <c r="JN289" s="58">
        <f t="shared" si="1252"/>
        <v>25.955057359652624</v>
      </c>
      <c r="JO289" s="58">
        <f t="shared" si="1115"/>
        <v>2.1612369532814197</v>
      </c>
      <c r="JP289" s="58">
        <f t="shared" si="1253"/>
        <v>2.4960125573447116</v>
      </c>
      <c r="JQ289" s="58">
        <f t="shared" si="1116"/>
        <v>31.355127106331381</v>
      </c>
      <c r="JR289" s="55">
        <f t="shared" si="1117"/>
        <v>0.71563684397359217</v>
      </c>
      <c r="JS289" s="56">
        <f t="shared" si="1118"/>
        <v>6.8927705059279198E-2</v>
      </c>
      <c r="JT289" s="260">
        <f t="shared" si="1119"/>
        <v>1.1228171949643442</v>
      </c>
      <c r="JU289" s="57">
        <f t="shared" si="1120"/>
        <v>0</v>
      </c>
      <c r="JV289" s="58">
        <f t="shared" si="1254"/>
        <v>0</v>
      </c>
      <c r="JW289" s="58">
        <f t="shared" si="1121"/>
        <v>0</v>
      </c>
      <c r="JX289" s="58">
        <f t="shared" si="1255"/>
        <v>0</v>
      </c>
      <c r="JY289" s="58">
        <f t="shared" si="1122"/>
        <v>0</v>
      </c>
      <c r="JZ289" s="55"/>
      <c r="KA289" s="56"/>
      <c r="KB289" s="260"/>
      <c r="KC289" s="57">
        <f t="shared" si="1123"/>
        <v>0</v>
      </c>
      <c r="KD289" s="58">
        <f t="shared" si="1256"/>
        <v>0</v>
      </c>
      <c r="KE289" s="58">
        <f t="shared" si="1124"/>
        <v>0</v>
      </c>
      <c r="KF289" s="58">
        <f t="shared" si="1257"/>
        <v>0</v>
      </c>
      <c r="KG289" s="58">
        <f t="shared" si="1125"/>
        <v>0</v>
      </c>
      <c r="KH289" s="55"/>
      <c r="KI289" s="56"/>
      <c r="KJ289" s="260"/>
      <c r="KK289" s="57">
        <f t="shared" si="1126"/>
        <v>3.5819857658229846</v>
      </c>
      <c r="KL289" s="58">
        <f t="shared" si="1258"/>
        <v>4.1432829353274467</v>
      </c>
      <c r="KM289" s="58">
        <f t="shared" si="1127"/>
        <v>0.15748134194487692</v>
      </c>
      <c r="KN289" s="58">
        <f t="shared" si="1259"/>
        <v>0.18187520181213837</v>
      </c>
      <c r="KO289" s="58">
        <f t="shared" si="1128"/>
        <v>4.6581178891622814</v>
      </c>
      <c r="KP289" s="55">
        <f t="shared" si="1260"/>
        <v>0.7689770527613613</v>
      </c>
      <c r="KQ289" s="56">
        <f t="shared" si="1261"/>
        <v>3.3807933953599115E-2</v>
      </c>
      <c r="KR289" s="260">
        <f t="shared" si="1262"/>
        <v>1.1257355531371178</v>
      </c>
      <c r="KS289" s="57">
        <f t="shared" si="1129"/>
        <v>0</v>
      </c>
      <c r="KT289" s="58">
        <f t="shared" si="1263"/>
        <v>0</v>
      </c>
      <c r="KU289" s="58">
        <f t="shared" si="1130"/>
        <v>0</v>
      </c>
      <c r="KV289" s="58">
        <f t="shared" si="1264"/>
        <v>0</v>
      </c>
      <c r="KW289" s="58">
        <f t="shared" si="1131"/>
        <v>0</v>
      </c>
      <c r="KX289" s="55"/>
      <c r="KY289" s="56"/>
      <c r="KZ289" s="260"/>
      <c r="LA289" s="57">
        <f t="shared" si="1132"/>
        <v>15.284920779549793</v>
      </c>
      <c r="LB289" s="58">
        <f t="shared" si="1265"/>
        <v>17.680067865705247</v>
      </c>
      <c r="LC289" s="58">
        <f t="shared" si="1133"/>
        <v>0.65196775079694391</v>
      </c>
      <c r="LD289" s="58">
        <f t="shared" si="1266"/>
        <v>0.75295755539539055</v>
      </c>
      <c r="LE289" s="58">
        <f t="shared" si="1134"/>
        <v>42.772837773345884</v>
      </c>
      <c r="LF289" s="55">
        <f t="shared" si="1267"/>
        <v>0.35735110353315558</v>
      </c>
      <c r="LG289" s="56">
        <f t="shared" si="1268"/>
        <v>1.5242564784963157E-2</v>
      </c>
      <c r="LH289" s="260">
        <f t="shared" si="1269"/>
        <v>1.0583579912088363</v>
      </c>
      <c r="LI289" s="57">
        <f t="shared" si="1135"/>
        <v>0</v>
      </c>
      <c r="LJ289" s="58">
        <f t="shared" si="1270"/>
        <v>0</v>
      </c>
      <c r="LK289" s="58">
        <f t="shared" si="1136"/>
        <v>0</v>
      </c>
      <c r="LL289" s="58">
        <f t="shared" si="1271"/>
        <v>0</v>
      </c>
      <c r="LM289" s="58">
        <f t="shared" si="1137"/>
        <v>0</v>
      </c>
      <c r="LN289" s="55"/>
      <c r="LO289" s="56"/>
      <c r="LP289" s="260"/>
      <c r="LQ289" s="57">
        <f t="shared" si="1138"/>
        <v>4.3436640066666643E-2</v>
      </c>
      <c r="LR289" s="58">
        <f t="shared" si="1272"/>
        <v>5.0243161565113312E-2</v>
      </c>
      <c r="LS289" s="58">
        <f t="shared" si="1139"/>
        <v>1.1768208333333328E-3</v>
      </c>
      <c r="LT289" s="58">
        <f t="shared" si="1273"/>
        <v>1.359110380416666E-3</v>
      </c>
      <c r="LU289" s="58">
        <f t="shared" si="1140"/>
        <v>0.89416666666666633</v>
      </c>
      <c r="LV289" s="55">
        <f t="shared" si="1141"/>
        <v>4.857778945013979E-2</v>
      </c>
      <c r="LW289" s="56">
        <f t="shared" si="1142"/>
        <v>1.3161090400745572E-3</v>
      </c>
      <c r="LX289" s="260">
        <f t="shared" si="1143"/>
        <v>1.0078160048971445</v>
      </c>
      <c r="LY289" s="57">
        <f t="shared" si="1144"/>
        <v>0</v>
      </c>
      <c r="LZ289" s="58">
        <f t="shared" si="1274"/>
        <v>0</v>
      </c>
      <c r="MA289" s="58">
        <f t="shared" si="1145"/>
        <v>0</v>
      </c>
      <c r="MB289" s="58">
        <f t="shared" si="1275"/>
        <v>0</v>
      </c>
      <c r="MC289" s="58">
        <f t="shared" si="1146"/>
        <v>0</v>
      </c>
      <c r="MD289" s="55"/>
      <c r="ME289" s="56"/>
      <c r="MF289" s="260"/>
      <c r="MG289" s="57">
        <f t="shared" si="1147"/>
        <v>0</v>
      </c>
      <c r="MH289" s="58">
        <f t="shared" si="1276"/>
        <v>0</v>
      </c>
      <c r="MI289" s="58">
        <f t="shared" si="1148"/>
        <v>0</v>
      </c>
      <c r="MJ289" s="58">
        <f t="shared" si="1277"/>
        <v>0</v>
      </c>
      <c r="MK289" s="58">
        <f t="shared" si="1149"/>
        <v>0</v>
      </c>
      <c r="ML289" s="55"/>
      <c r="MM289" s="56"/>
      <c r="MN289" s="260"/>
      <c r="MO289" s="59">
        <v>1.2130933850418093</v>
      </c>
      <c r="MP289" s="60"/>
      <c r="MQ289" s="60">
        <v>0.64209999999999989</v>
      </c>
      <c r="MR289" s="61"/>
      <c r="MS289" s="59">
        <f t="shared" si="1150"/>
        <v>1.0570740346202288</v>
      </c>
      <c r="MT289" s="60"/>
      <c r="MU289" s="60">
        <f t="shared" si="1278"/>
        <v>1.0870951777797628</v>
      </c>
      <c r="MV289" s="61"/>
      <c r="MW289" s="66">
        <f t="shared" si="1279"/>
        <v>1.2823295188972561</v>
      </c>
      <c r="MX289" s="67"/>
      <c r="MY289" s="67">
        <f t="shared" si="1280"/>
        <v>0.69802381365238564</v>
      </c>
      <c r="MZ289" s="261"/>
      <c r="NA289" s="59">
        <f t="shared" si="1151"/>
        <v>1.0568566418343246</v>
      </c>
      <c r="NB289" s="60"/>
      <c r="NC289" s="60">
        <f t="shared" si="1152"/>
        <v>1.086029502215188</v>
      </c>
      <c r="ND289" s="262"/>
      <c r="NE289" s="62">
        <f t="shared" si="1153"/>
        <v>1.2820658011467199</v>
      </c>
      <c r="NF289" s="63"/>
      <c r="NG289" s="63">
        <f t="shared" si="1154"/>
        <v>0.69733954337237214</v>
      </c>
      <c r="NH289" s="64"/>
      <c r="NI289" s="238">
        <f t="shared" si="1283"/>
        <v>2.6371775053624091E-4</v>
      </c>
      <c r="NJ289" s="238">
        <f t="shared" si="1284"/>
        <v>0</v>
      </c>
      <c r="NK289" s="238">
        <f t="shared" si="1285"/>
        <v>6.8427028001349921E-4</v>
      </c>
      <c r="NL289" s="238">
        <f t="shared" si="1286"/>
        <v>0</v>
      </c>
      <c r="NM289" s="239">
        <f t="shared" si="1155"/>
        <v>0</v>
      </c>
      <c r="NN289" s="240">
        <f t="shared" si="1156"/>
        <v>0</v>
      </c>
      <c r="NO289" s="240">
        <f>O289*IN289+0.001</f>
        <v>0.58472625777434772</v>
      </c>
      <c r="NP289" s="240">
        <f t="shared" si="1157"/>
        <v>0</v>
      </c>
      <c r="NQ289" s="240">
        <f t="shared" si="1073"/>
        <v>0</v>
      </c>
      <c r="NR289" s="240">
        <f t="shared" si="1158"/>
        <v>0</v>
      </c>
      <c r="NS289" s="240">
        <f t="shared" si="1159"/>
        <v>0.27071122570590339</v>
      </c>
      <c r="NT289" s="240">
        <f t="shared" si="1160"/>
        <v>0</v>
      </c>
      <c r="NU289" s="240">
        <f t="shared" si="1161"/>
        <v>0</v>
      </c>
      <c r="NV289" s="240">
        <f t="shared" si="1162"/>
        <v>4.3453392351092752E-2</v>
      </c>
      <c r="NW289" s="240">
        <f t="shared" si="1163"/>
        <v>0</v>
      </c>
      <c r="NX289" s="240">
        <f t="shared" si="1164"/>
        <v>0.37571708687913691</v>
      </c>
      <c r="NY289" s="240">
        <f t="shared" si="1165"/>
        <v>0</v>
      </c>
      <c r="NZ289" s="240">
        <f t="shared" si="1166"/>
        <v>7.4578384362388693E-3</v>
      </c>
      <c r="OA289" s="240">
        <f t="shared" si="1167"/>
        <v>0</v>
      </c>
      <c r="OB289" s="241">
        <f t="shared" si="1168"/>
        <v>0</v>
      </c>
      <c r="OC289" s="4"/>
      <c r="OD289" s="4"/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136"/>
      <c r="OP289" s="13"/>
      <c r="OQ289" s="13"/>
      <c r="OR289" s="13"/>
      <c r="OS289" s="13"/>
      <c r="OT289" s="13"/>
    </row>
    <row r="290" spans="1:410" ht="15" customHeight="1">
      <c r="A290" s="242">
        <v>271</v>
      </c>
      <c r="B290" s="49" t="s">
        <v>340</v>
      </c>
      <c r="C290" s="50">
        <v>5</v>
      </c>
      <c r="D290" s="51">
        <v>4527.8900000000003</v>
      </c>
      <c r="E290" s="52">
        <v>4487.7</v>
      </c>
      <c r="F290" s="52">
        <v>40.200000000000003</v>
      </c>
      <c r="G290" s="52"/>
      <c r="H290" s="53"/>
      <c r="I290" s="57">
        <v>3.3408332098851701</v>
      </c>
      <c r="J290" s="58">
        <v>3.3408332098851701</v>
      </c>
      <c r="K290" s="58">
        <v>2.7805</v>
      </c>
      <c r="L290" s="243">
        <v>2.9984000000000002</v>
      </c>
      <c r="M290" s="1">
        <v>0.21790000000000001</v>
      </c>
      <c r="N290" s="2">
        <v>0.47339999999999999</v>
      </c>
      <c r="O290" s="2">
        <v>0.3424332098851699</v>
      </c>
      <c r="P290" s="2">
        <v>8.0999999999999996E-3</v>
      </c>
      <c r="Q290" s="2">
        <v>0</v>
      </c>
      <c r="R290" s="2">
        <v>0</v>
      </c>
      <c r="S290" s="2">
        <v>0.61470000000000002</v>
      </c>
      <c r="T290" s="2">
        <v>4.6199999999999998E-2</v>
      </c>
      <c r="U290" s="2">
        <v>1.6000000000000001E-3</v>
      </c>
      <c r="V290" s="2">
        <v>0.21529999999999999</v>
      </c>
      <c r="W290" s="2">
        <v>0.15859999999999999</v>
      </c>
      <c r="X290" s="2">
        <v>0.66610000000000003</v>
      </c>
      <c r="Y290" s="2">
        <v>0.35880000000000001</v>
      </c>
      <c r="Z290" s="2">
        <v>2.0000000000000001E-4</v>
      </c>
      <c r="AA290" s="2">
        <v>0.23749999999999999</v>
      </c>
      <c r="AB290" s="3">
        <v>0</v>
      </c>
      <c r="AC290" s="244">
        <v>375.22</v>
      </c>
      <c r="AD290" s="108">
        <v>82.548400000000001</v>
      </c>
      <c r="AE290" s="108">
        <v>252.54294666000001</v>
      </c>
      <c r="AF290" s="108">
        <f t="shared" si="1169"/>
        <v>24.995185602726842</v>
      </c>
      <c r="AG290" s="108">
        <f t="shared" si="1170"/>
        <v>79.030789727780402</v>
      </c>
      <c r="AH290" s="108">
        <v>13.108401071499999</v>
      </c>
      <c r="AI290" s="108">
        <v>52.809641630187151</v>
      </c>
      <c r="AJ290" s="108">
        <f t="shared" si="1171"/>
        <v>1.0216025173359704</v>
      </c>
      <c r="AK290" s="108">
        <f t="shared" si="1172"/>
        <v>30.907793337616376</v>
      </c>
      <c r="AL290" s="108">
        <v>38.811469468084361</v>
      </c>
      <c r="AM290" s="245">
        <v>978.04903059572575</v>
      </c>
      <c r="AN290" s="244">
        <v>805.49</v>
      </c>
      <c r="AO290" s="108">
        <v>177.20779999999999</v>
      </c>
      <c r="AP290" s="108">
        <v>542.13746097000001</v>
      </c>
      <c r="AQ290" s="108">
        <f t="shared" si="1173"/>
        <v>53.657513062044785</v>
      </c>
      <c r="AR290" s="108">
        <f t="shared" si="1174"/>
        <v>169.65649703595179</v>
      </c>
      <c r="AS290" s="246">
        <v>60.606601489524998</v>
      </c>
      <c r="AT290" s="247">
        <v>9.376498104772736</v>
      </c>
      <c r="AU290" s="108">
        <v>115.73725595954532</v>
      </c>
      <c r="AV290" s="108">
        <f t="shared" si="1175"/>
        <v>2.2389372165374044</v>
      </c>
      <c r="AW290" s="108">
        <f t="shared" si="1176"/>
        <v>67.737312320931167</v>
      </c>
      <c r="AX290" s="108">
        <v>85.058955920953522</v>
      </c>
      <c r="AY290" s="245">
        <v>2143.4856892080288</v>
      </c>
      <c r="AZ290" s="248">
        <v>195</v>
      </c>
      <c r="BA290" s="108">
        <v>993.94749999999999</v>
      </c>
      <c r="BB290" s="108">
        <v>103.65450705214799</v>
      </c>
      <c r="BC290" s="109">
        <v>82.923605641718396</v>
      </c>
      <c r="BD290" s="109">
        <v>20.730901410429595</v>
      </c>
      <c r="BE290" s="108">
        <v>38.870446874999999</v>
      </c>
      <c r="BF290" s="109">
        <v>31.0963575</v>
      </c>
      <c r="BG290" s="109">
        <v>7.7740893749999991</v>
      </c>
      <c r="BH290" s="108">
        <v>82.962489136681782</v>
      </c>
      <c r="BI290" s="109">
        <f t="shared" si="1177"/>
        <v>48.555290092047471</v>
      </c>
      <c r="BJ290" s="108">
        <f t="shared" si="1178"/>
        <v>1.6049093523491091</v>
      </c>
      <c r="BK290" s="108">
        <v>60.971747153191487</v>
      </c>
      <c r="BL290" s="245">
        <v>1536.4880282604254</v>
      </c>
      <c r="BM290" s="244">
        <v>13.07</v>
      </c>
      <c r="BN290" s="108">
        <v>2.8754</v>
      </c>
      <c r="BO290" s="108">
        <v>8.7968027099999997</v>
      </c>
      <c r="BP290" s="108">
        <f t="shared" si="1179"/>
        <v>0.87065475141954007</v>
      </c>
      <c r="BQ290" s="108">
        <f t="shared" si="1180"/>
        <v>2.7528714400673997</v>
      </c>
      <c r="BR290" s="108">
        <v>2.2737345710416701</v>
      </c>
      <c r="BS290" s="108">
        <v>1.972163421516042</v>
      </c>
      <c r="BT290" s="108">
        <f t="shared" si="1181"/>
        <v>3.8151501389227835E-2</v>
      </c>
      <c r="BU290" s="108">
        <f t="shared" si="1182"/>
        <v>1.1542441413838509</v>
      </c>
      <c r="BV290" s="108">
        <v>1.449405035127886</v>
      </c>
      <c r="BW290" s="245">
        <v>36.525006885222723</v>
      </c>
      <c r="BX290" s="107">
        <v>0</v>
      </c>
      <c r="BY290" s="108">
        <v>0</v>
      </c>
      <c r="BZ290" s="109">
        <f t="shared" si="1183"/>
        <v>0</v>
      </c>
      <c r="CA290" s="109">
        <f t="shared" si="1184"/>
        <v>0</v>
      </c>
      <c r="CB290" s="108">
        <v>0</v>
      </c>
      <c r="CC290" s="110">
        <v>0</v>
      </c>
      <c r="CD290" s="244">
        <v>0</v>
      </c>
      <c r="CE290" s="108">
        <v>0</v>
      </c>
      <c r="CF290" s="109">
        <f t="shared" si="1185"/>
        <v>0</v>
      </c>
      <c r="CG290" s="109">
        <f t="shared" si="1186"/>
        <v>0</v>
      </c>
      <c r="CH290" s="108">
        <v>0</v>
      </c>
      <c r="CI290" s="245">
        <v>0</v>
      </c>
      <c r="CJ290" s="249">
        <v>1026.903397508592</v>
      </c>
      <c r="CK290" s="250">
        <v>225.91874745189023</v>
      </c>
      <c r="CL290" s="250">
        <v>111.52271518131016</v>
      </c>
      <c r="CM290" s="251">
        <v>71.99952699399266</v>
      </c>
      <c r="CN290" s="252">
        <f t="shared" si="1074"/>
        <v>35.096169433221725</v>
      </c>
      <c r="CO290" s="250">
        <v>691.16041240335039</v>
      </c>
      <c r="CP290" s="252">
        <f t="shared" si="1187"/>
        <v>68.40691065720921</v>
      </c>
      <c r="CQ290" s="250">
        <v>216.29173945750446</v>
      </c>
      <c r="CR290" s="250">
        <v>150.05188489579544</v>
      </c>
      <c r="CS290" s="252">
        <f t="shared" si="1188"/>
        <v>2.902753713309163</v>
      </c>
      <c r="CT290" s="252">
        <f t="shared" si="1189"/>
        <v>87.820566569192408</v>
      </c>
      <c r="CU290" s="250">
        <f t="shared" si="1075"/>
        <v>2205.5571574409378</v>
      </c>
      <c r="CV290" s="245">
        <f t="shared" si="1190"/>
        <v>2779.0020183755819</v>
      </c>
      <c r="CW290" s="244">
        <v>154.90774000000002</v>
      </c>
      <c r="CX290" s="108">
        <v>11.30826502</v>
      </c>
      <c r="CY290" s="108">
        <f t="shared" si="1191"/>
        <v>0.21875838681190002</v>
      </c>
      <c r="CZ290" s="108">
        <f t="shared" si="1192"/>
        <v>6.6183656517253606</v>
      </c>
      <c r="DA290" s="108">
        <v>8.3108002509999999</v>
      </c>
      <c r="DB290" s="245">
        <v>209.4321663252</v>
      </c>
      <c r="DC290" s="244">
        <v>5.2327599999999999</v>
      </c>
      <c r="DD290" s="108">
        <v>0.38199147999999999</v>
      </c>
      <c r="DE290" s="108">
        <f t="shared" si="1193"/>
        <v>7.3896251806000006E-3</v>
      </c>
      <c r="DF290" s="108">
        <f t="shared" si="1194"/>
        <v>0.22356738951664001</v>
      </c>
      <c r="DG290" s="108">
        <v>0.28073757399999999</v>
      </c>
      <c r="DH290" s="245">
        <v>7.0745868647999997</v>
      </c>
      <c r="DI290" s="107">
        <v>377.44088680526403</v>
      </c>
      <c r="DJ290" s="108">
        <v>83.036995097158083</v>
      </c>
      <c r="DK290" s="108">
        <v>6.2838277842140675</v>
      </c>
      <c r="DL290" s="108">
        <v>254.03772118694337</v>
      </c>
      <c r="DM290" s="108">
        <f t="shared" si="1195"/>
        <v>25.143129416756533</v>
      </c>
      <c r="DN290" s="108">
        <f t="shared" si="1196"/>
        <v>79.498564468242051</v>
      </c>
      <c r="DO290" s="108">
        <v>52.6183584537713</v>
      </c>
      <c r="DP290" s="108">
        <f t="shared" si="1197"/>
        <v>1.0179021442882059</v>
      </c>
      <c r="DQ290" s="108">
        <f t="shared" si="1198"/>
        <v>30.795841415521821</v>
      </c>
      <c r="DR290" s="108">
        <v>38.670889466367548</v>
      </c>
      <c r="DS290" s="110">
        <v>974.50641455246205</v>
      </c>
      <c r="DT290" s="244">
        <v>275.63</v>
      </c>
      <c r="DU290" s="108">
        <v>60.638599999999997</v>
      </c>
      <c r="DV290" s="108">
        <v>185.51359839</v>
      </c>
      <c r="DW290" s="108">
        <f t="shared" si="1199"/>
        <v>18.36102288705186</v>
      </c>
      <c r="DX290" s="108">
        <f t="shared" si="1200"/>
        <v>58.0546254801666</v>
      </c>
      <c r="DY290" s="108">
        <v>5.3160699627500003</v>
      </c>
      <c r="DZ290" s="108">
        <v>4.1205002548124998</v>
      </c>
      <c r="EA290" s="108"/>
      <c r="EB290" s="108">
        <v>38.778970108352055</v>
      </c>
      <c r="EC290" s="108">
        <f t="shared" si="1201"/>
        <v>0.7501791767460706</v>
      </c>
      <c r="ED290" s="108">
        <f t="shared" si="1202"/>
        <v>22.696090277374992</v>
      </c>
      <c r="EE290" s="108">
        <v>28.499886935795729</v>
      </c>
      <c r="EF290" s="245">
        <v>718.1971507820524</v>
      </c>
      <c r="EG290" s="249">
        <v>705.44729198412688</v>
      </c>
      <c r="EH290" s="250">
        <v>155.19840423650794</v>
      </c>
      <c r="EI290" s="250">
        <v>895.26610384158084</v>
      </c>
      <c r="EJ290" s="250">
        <v>474.80341621179252</v>
      </c>
      <c r="EK290" s="250">
        <f t="shared" si="1203"/>
        <v>46.993193316145955</v>
      </c>
      <c r="EL290" s="250">
        <v>148.58498106931836</v>
      </c>
      <c r="EM290" s="250">
        <v>162.8422107880026</v>
      </c>
      <c r="EN290" s="250">
        <f t="shared" si="1204"/>
        <v>3.1501825676939106</v>
      </c>
      <c r="EO290" s="250">
        <f t="shared" si="1205"/>
        <v>95.306335023472712</v>
      </c>
      <c r="EP290" s="250">
        <v>2393.5574270620109</v>
      </c>
      <c r="EQ290" s="245">
        <v>3015.8823580981339</v>
      </c>
      <c r="ER290" s="244">
        <v>611.52</v>
      </c>
      <c r="ES290" s="108">
        <v>134.53440000000001</v>
      </c>
      <c r="ET290" s="108">
        <v>411.58537056</v>
      </c>
      <c r="EU290" s="108">
        <f t="shared" si="1206"/>
        <v>40.736250465805441</v>
      </c>
      <c r="EV290" s="108">
        <f t="shared" si="1207"/>
        <v>128.80152586304641</v>
      </c>
      <c r="EW290" s="108">
        <v>44.134313101549999</v>
      </c>
      <c r="EX290" s="108">
        <v>87.729508107293199</v>
      </c>
      <c r="EY290" s="108">
        <f t="shared" si="1208"/>
        <v>1.697127334335587</v>
      </c>
      <c r="EZ290" s="108">
        <f t="shared" si="1209"/>
        <v>51.345273750939278</v>
      </c>
      <c r="FA290" s="108">
        <v>64.475179588442202</v>
      </c>
      <c r="FB290" s="245">
        <v>1624.7745256287426</v>
      </c>
      <c r="FC290" s="244">
        <v>0.83333333333333293</v>
      </c>
      <c r="FD290" s="108">
        <v>6.0833333333333302E-2</v>
      </c>
      <c r="FE290" s="108">
        <f t="shared" si="1210"/>
        <v>1.1768208333333328E-3</v>
      </c>
      <c r="FF290" s="108">
        <f t="shared" si="1211"/>
        <v>3.5603803333333316E-2</v>
      </c>
      <c r="FG290" s="108">
        <v>4.4708333333333301E-2</v>
      </c>
      <c r="FH290" s="245">
        <v>1.1266499999999995</v>
      </c>
      <c r="FI290" s="244">
        <v>795.52293333333398</v>
      </c>
      <c r="FJ290" s="108">
        <v>58.073174133333403</v>
      </c>
      <c r="FK290" s="108">
        <f t="shared" si="1212"/>
        <v>1.1234255536093347</v>
      </c>
      <c r="FL290" s="108">
        <f t="shared" si="1213"/>
        <v>33.988370478667775</v>
      </c>
      <c r="FM290" s="108">
        <v>42.68</v>
      </c>
      <c r="FN290" s="245">
        <v>1075.5313289600008</v>
      </c>
      <c r="FO290" s="244">
        <v>0</v>
      </c>
      <c r="FP290" s="108">
        <v>0</v>
      </c>
      <c r="FQ290" s="108">
        <f t="shared" si="1214"/>
        <v>0</v>
      </c>
      <c r="FR290" s="108">
        <f t="shared" si="1215"/>
        <v>0</v>
      </c>
      <c r="FS290" s="108">
        <v>0</v>
      </c>
      <c r="FT290" s="110">
        <v>0</v>
      </c>
      <c r="FU290" s="253">
        <f t="shared" si="1076"/>
        <v>5112.6803230835394</v>
      </c>
      <c r="FV290" s="254">
        <f t="shared" si="1077"/>
        <v>1127.4979238390526</v>
      </c>
      <c r="FW290" s="254">
        <f t="shared" si="1078"/>
        <v>158.49263067971285</v>
      </c>
      <c r="FX290" s="254">
        <f t="shared" si="1079"/>
        <v>993.94749999999999</v>
      </c>
      <c r="FY290" s="254">
        <f t="shared" si="1080"/>
        <v>0</v>
      </c>
      <c r="FZ290" s="254">
        <f t="shared" si="1081"/>
        <v>0</v>
      </c>
      <c r="GA290" s="254">
        <f t="shared" si="1216"/>
        <v>154.90774000000002</v>
      </c>
      <c r="GB290" s="254">
        <f t="shared" si="1217"/>
        <v>5.2327599999999999</v>
      </c>
      <c r="GC290" s="254">
        <f t="shared" si="1218"/>
        <v>795.52293333333398</v>
      </c>
      <c r="GD290" s="254">
        <f t="shared" si="1219"/>
        <v>0</v>
      </c>
      <c r="GE290" s="254">
        <f t="shared" si="1082"/>
        <v>2820.577729092086</v>
      </c>
      <c r="GF290" s="255">
        <f t="shared" si="1083"/>
        <v>1076.8593453413346</v>
      </c>
      <c r="GG290" s="255">
        <f t="shared" si="1084"/>
        <v>279.16386015916015</v>
      </c>
      <c r="GH290" s="254">
        <f t="shared" si="1085"/>
        <v>815.32674646781163</v>
      </c>
      <c r="GI290" s="255">
        <f t="shared" si="1086"/>
        <v>582.16527818710222</v>
      </c>
      <c r="GJ290" s="256">
        <f t="shared" si="1087"/>
        <v>15.772495910419817</v>
      </c>
      <c r="GK290" s="253">
        <f t="shared" si="1220"/>
        <v>11984.186286495535</v>
      </c>
      <c r="GL290" s="257">
        <f t="shared" si="1221"/>
        <v>15100.074720984372</v>
      </c>
      <c r="GM290" s="221">
        <f t="shared" si="1222"/>
        <v>15100.074720984372</v>
      </c>
      <c r="GN290" s="222">
        <f t="shared" si="1223"/>
        <v>8532.3482327310903</v>
      </c>
      <c r="GO290" s="222">
        <f t="shared" si="1224"/>
        <v>571.32052330410886</v>
      </c>
      <c r="GP290" s="55">
        <f t="shared" si="1225"/>
        <v>0.565053378237513</v>
      </c>
      <c r="GQ290" s="56">
        <f t="shared" si="1226"/>
        <v>3.7835609019215802E-2</v>
      </c>
      <c r="GR290" s="258">
        <f t="shared" si="1227"/>
        <v>1.0944046002068948</v>
      </c>
      <c r="GS290" s="227">
        <f t="shared" si="1088"/>
        <v>15100.074720984372</v>
      </c>
      <c r="GT290" s="222">
        <f t="shared" si="1288"/>
        <v>8532.3482327310903</v>
      </c>
      <c r="GU290" s="222">
        <f t="shared" si="1289"/>
        <v>571.32052330410886</v>
      </c>
      <c r="GV290" s="37">
        <f t="shared" si="1281"/>
        <v>0.565053378237513</v>
      </c>
      <c r="GW290" s="228">
        <f t="shared" si="1282"/>
        <v>3.7835609019215802E-2</v>
      </c>
      <c r="GX290" s="258">
        <f t="shared" si="1228"/>
        <v>1.0944046002068948</v>
      </c>
      <c r="GY290" s="221">
        <f t="shared" si="1287"/>
        <v>12585.537662128219</v>
      </c>
      <c r="GZ290" s="222">
        <f t="shared" si="1229"/>
        <v>7711.9232669134672</v>
      </c>
      <c r="HA290" s="222">
        <f t="shared" si="1230"/>
        <v>392.85203093030469</v>
      </c>
      <c r="HB290" s="55">
        <f t="shared" si="1231"/>
        <v>0.61276073171826473</v>
      </c>
      <c r="HC290" s="56">
        <f t="shared" si="1232"/>
        <v>3.1214560829805126E-2</v>
      </c>
      <c r="HD290" s="258">
        <f t="shared" si="1233"/>
        <v>1.100854742132789</v>
      </c>
      <c r="HE290" s="221">
        <f t="shared" si="1234"/>
        <v>13563.586692723946</v>
      </c>
      <c r="HF290" s="222">
        <f t="shared" si="1235"/>
        <v>8457.7090408015956</v>
      </c>
      <c r="HG290" s="222">
        <f t="shared" si="1236"/>
        <v>425.63318396158382</v>
      </c>
      <c r="HH290" s="55">
        <f t="shared" si="1237"/>
        <v>0.62355992057312182</v>
      </c>
      <c r="HI290" s="56">
        <f t="shared" si="1238"/>
        <v>3.1380577542215335E-2</v>
      </c>
      <c r="HJ290" s="259">
        <f t="shared" si="1239"/>
        <v>1.1025726910150973</v>
      </c>
      <c r="HK290" s="54">
        <f t="shared" si="1089"/>
        <v>3.6562232334222964</v>
      </c>
      <c r="HL290" s="55">
        <f t="shared" si="1090"/>
        <v>3.6562232334222964</v>
      </c>
      <c r="HM290" s="55">
        <f t="shared" si="1091"/>
        <v>3.06092661050022</v>
      </c>
      <c r="HN290" s="56">
        <f t="shared" si="1092"/>
        <v>3.3059539567396676</v>
      </c>
      <c r="HQ290" s="57">
        <f t="shared" si="1093"/>
        <v>591.89347133978413</v>
      </c>
      <c r="HR290" s="58">
        <f t="shared" si="1240"/>
        <v>684.64317829872834</v>
      </c>
      <c r="HS290" s="58">
        <f t="shared" si="1094"/>
        <v>26.016788120062813</v>
      </c>
      <c r="HT290" s="58">
        <f t="shared" si="1241"/>
        <v>30.046788599860545</v>
      </c>
      <c r="HU290" s="58">
        <f t="shared" si="1095"/>
        <v>776.22938936168714</v>
      </c>
      <c r="HV290" s="55">
        <f t="shared" ref="HV290:HV353" si="1290">HQ290/HU290</f>
        <v>0.76252391297179944</v>
      </c>
      <c r="HW290" s="56">
        <f t="shared" ref="HW290:HW353" si="1291">HS290/HU290</f>
        <v>3.3516881061997753E-2</v>
      </c>
      <c r="HX290" s="260">
        <f t="shared" ref="HX290:HX353" si="1292">1+HV290*(HT290*$GV$14-HT290)/HT290+HW290*(HU290*$GW$14-HU290)/HU290</f>
        <v>1.1246792620391846</v>
      </c>
      <c r="HY290" s="57">
        <f t="shared" si="1096"/>
        <v>1272.3182474153973</v>
      </c>
      <c r="HZ290" s="58">
        <f t="shared" si="1242"/>
        <v>1471.6905167853902</v>
      </c>
      <c r="IA290" s="58">
        <f t="shared" si="1097"/>
        <v>65.27294838335493</v>
      </c>
      <c r="IB290" s="58">
        <f t="shared" si="1243"/>
        <v>75.383728087936618</v>
      </c>
      <c r="IC290" s="58">
        <f t="shared" si="1098"/>
        <v>1701.1791184190704</v>
      </c>
      <c r="ID290" s="55">
        <f t="shared" ref="ID290:ID353" si="1293">HY290/IC290</f>
        <v>0.74790375313199264</v>
      </c>
      <c r="IE290" s="56">
        <f t="shared" ref="IE290:IE353" si="1294">IA290/IC290</f>
        <v>3.8369239121635819E-2</v>
      </c>
      <c r="IF290" s="260">
        <f t="shared" ref="IF290:IF353" si="1295">1+ID290*(IB290*$GV$14-IB290)/IB290+IE290*(IC290*$GW$14-IC290)/IC290</f>
        <v>1.1231399132557247</v>
      </c>
      <c r="IG290" s="57">
        <f t="shared" si="1099"/>
        <v>59.237453912297916</v>
      </c>
      <c r="IH290" s="58">
        <f t="shared" si="1244"/>
        <v>68.519962940355001</v>
      </c>
      <c r="II290" s="58">
        <f t="shared" si="1100"/>
        <v>115.6248724940675</v>
      </c>
      <c r="IJ290" s="58">
        <f t="shared" si="1245"/>
        <v>133.53516524339855</v>
      </c>
      <c r="IK290" s="58">
        <f t="shared" si="1101"/>
        <v>1219.4349430638297</v>
      </c>
      <c r="IL290" s="55">
        <f t="shared" si="1102"/>
        <v>4.8577789450139783E-2</v>
      </c>
      <c r="IM290" s="56">
        <f t="shared" si="1103"/>
        <v>9.481840187682343E-2</v>
      </c>
      <c r="IN290" s="260">
        <f t="shared" si="1104"/>
        <v>1.0222995100575569</v>
      </c>
      <c r="IO290" s="57">
        <f t="shared" si="1105"/>
        <v>20.712081009370525</v>
      </c>
      <c r="IP290" s="58">
        <f t="shared" si="1246"/>
        <v>23.957664103538889</v>
      </c>
      <c r="IQ290" s="58">
        <f t="shared" si="1106"/>
        <v>0.90880625280876792</v>
      </c>
      <c r="IR290" s="58">
        <f t="shared" si="1247"/>
        <v>1.049580341368846</v>
      </c>
      <c r="IS290" s="58">
        <f t="shared" si="1107"/>
        <v>28.988100702557716</v>
      </c>
      <c r="IT290" s="55">
        <f t="shared" ref="IT290:IT339" si="1296">IO290/IS290</f>
        <v>0.7145028652236961</v>
      </c>
      <c r="IU290" s="56">
        <f t="shared" ref="IU290:IU339" si="1297">IQ290/IS290</f>
        <v>3.1351010614109706E-2</v>
      </c>
      <c r="IV290" s="260">
        <f t="shared" ref="IV290:IV339" si="1298">1+IT290*(IR290*$GV$14-IR290)/IR290+IU290*(IS290*$GW$14-IS290)/IS290</f>
        <v>1.1168188705246789</v>
      </c>
      <c r="IW290" s="57">
        <f t="shared" si="1108"/>
        <v>0</v>
      </c>
      <c r="IX290" s="58">
        <f t="shared" si="1248"/>
        <v>0</v>
      </c>
      <c r="IY290" s="58">
        <f t="shared" si="1109"/>
        <v>0</v>
      </c>
      <c r="IZ290" s="58">
        <f t="shared" si="1249"/>
        <v>0</v>
      </c>
      <c r="JA290" s="58">
        <f t="shared" si="1110"/>
        <v>0</v>
      </c>
      <c r="JB290" s="55"/>
      <c r="JC290" s="56"/>
      <c r="JD290" s="260"/>
      <c r="JE290" s="57">
        <f t="shared" si="1111"/>
        <v>0</v>
      </c>
      <c r="JF290" s="58">
        <f t="shared" si="1250"/>
        <v>0</v>
      </c>
      <c r="JG290" s="58">
        <f t="shared" si="1112"/>
        <v>0</v>
      </c>
      <c r="JH290" s="58">
        <f t="shared" si="1251"/>
        <v>0</v>
      </c>
      <c r="JI290" s="58">
        <f t="shared" si="1113"/>
        <v>0</v>
      </c>
      <c r="JJ290" s="55"/>
      <c r="JK290" s="56"/>
      <c r="JL290" s="260"/>
      <c r="JM290" s="57">
        <f t="shared" si="1114"/>
        <v>1623.8391583130522</v>
      </c>
      <c r="JN290" s="58">
        <f t="shared" si="1252"/>
        <v>1878.2947544207075</v>
      </c>
      <c r="JO290" s="58">
        <f t="shared" si="1115"/>
        <v>106.40583380374009</v>
      </c>
      <c r="JP290" s="58">
        <f t="shared" si="1253"/>
        <v>122.88809745993944</v>
      </c>
      <c r="JQ290" s="58">
        <f t="shared" si="1116"/>
        <v>2205.5571574409382</v>
      </c>
      <c r="JR290" s="55">
        <f t="shared" si="1117"/>
        <v>0.73624895769972187</v>
      </c>
      <c r="JS290" s="56">
        <f t="shared" si="1118"/>
        <v>4.8244423611855318E-2</v>
      </c>
      <c r="JT290" s="260">
        <f t="shared" si="1119"/>
        <v>1.122843272889023</v>
      </c>
      <c r="JU290" s="57">
        <f t="shared" si="1120"/>
        <v>8.0744060951049406</v>
      </c>
      <c r="JV290" s="58">
        <f t="shared" si="1254"/>
        <v>9.3396655302078848</v>
      </c>
      <c r="JW290" s="58">
        <f t="shared" si="1121"/>
        <v>0.21875838681190002</v>
      </c>
      <c r="JX290" s="58">
        <f t="shared" si="1255"/>
        <v>0.25264406092906333</v>
      </c>
      <c r="JY290" s="58">
        <f t="shared" si="1122"/>
        <v>166.21600502000001</v>
      </c>
      <c r="JZ290" s="55">
        <f t="shared" ref="JZ290:JZ339" si="1299">JU290/JY290</f>
        <v>4.8577789450139797E-2</v>
      </c>
      <c r="KA290" s="56">
        <f t="shared" ref="KA290:KA339" si="1300">JW290/JY290</f>
        <v>1.3161090400745574E-3</v>
      </c>
      <c r="KB290" s="260">
        <f t="shared" ref="KB290:KB339" si="1301">1+JZ290*(JX290*$GV$14-JX290)/JX290+KA290*(JY290*$GW$14-JY290)/JY290</f>
        <v>1.0078160048971445</v>
      </c>
      <c r="KC290" s="57">
        <f t="shared" si="1123"/>
        <v>0.2727522152103008</v>
      </c>
      <c r="KD290" s="58">
        <f t="shared" si="1256"/>
        <v>0.31549248733375496</v>
      </c>
      <c r="KE290" s="58">
        <f t="shared" si="1124"/>
        <v>7.3896251806000006E-3</v>
      </c>
      <c r="KF290" s="58">
        <f t="shared" si="1257"/>
        <v>8.534278121074941E-3</v>
      </c>
      <c r="KG290" s="58">
        <f t="shared" si="1125"/>
        <v>5.6147514799999998</v>
      </c>
      <c r="KH290" s="55">
        <f t="shared" ref="KH290:KH339" si="1302">KC290/KG290</f>
        <v>4.8577789450139797E-2</v>
      </c>
      <c r="KI290" s="56">
        <f t="shared" ref="KI290:KI339" si="1303">KE290/KG290</f>
        <v>1.3161090400745574E-3</v>
      </c>
      <c r="KJ290" s="260">
        <f t="shared" ref="KJ290:KJ339" si="1304">1+KH290*(KF290*$GV$14-KF290)/KF290+KI290*(KG290*$GW$14-KG290)/KG290</f>
        <v>1.0078160048971445</v>
      </c>
      <c r="KK290" s="57">
        <f t="shared" si="1126"/>
        <v>595.03705708061409</v>
      </c>
      <c r="KL290" s="58">
        <f t="shared" si="1258"/>
        <v>688.2793639251463</v>
      </c>
      <c r="KM290" s="58">
        <f t="shared" si="1127"/>
        <v>26.161031561044741</v>
      </c>
      <c r="KN290" s="58">
        <f t="shared" si="1259"/>
        <v>30.213375349850573</v>
      </c>
      <c r="KO290" s="58">
        <f t="shared" si="1128"/>
        <v>773.41778932735087</v>
      </c>
      <c r="KP290" s="55">
        <f t="shared" si="1260"/>
        <v>0.76936044824896477</v>
      </c>
      <c r="KQ290" s="56">
        <f t="shared" si="1261"/>
        <v>3.382522605770065E-2</v>
      </c>
      <c r="KR290" s="260">
        <f t="shared" si="1262"/>
        <v>1.1257983097569506</v>
      </c>
      <c r="KS290" s="57">
        <f t="shared" si="1129"/>
        <v>434.78447322420072</v>
      </c>
      <c r="KT290" s="58">
        <f t="shared" si="1263"/>
        <v>502.915200178433</v>
      </c>
      <c r="KU290" s="58">
        <f t="shared" si="1130"/>
        <v>19.111202063797929</v>
      </c>
      <c r="KV290" s="58">
        <f t="shared" si="1264"/>
        <v>22.071527263480228</v>
      </c>
      <c r="KW290" s="58">
        <f t="shared" si="1131"/>
        <v>569.99773871591458</v>
      </c>
      <c r="KX290" s="55">
        <f t="shared" ref="KX290:KX353" si="1305">KS290/KW290</f>
        <v>0.76278280367160578</v>
      </c>
      <c r="KY290" s="56">
        <f t="shared" ref="KY290:KY353" si="1306">KU290/KW290</f>
        <v>3.352855768665234E-2</v>
      </c>
      <c r="KZ290" s="260">
        <f t="shared" ref="KZ290:KZ353" si="1307">1+KX290*(KV290*$GV$14-KV290)/KV290+KY290*(KW290*$GW$14-KW290)/KW290</f>
        <v>1.1247216389210031</v>
      </c>
      <c r="LA290" s="57">
        <f t="shared" si="1132"/>
        <v>1158.1931018538401</v>
      </c>
      <c r="LB290" s="58">
        <f t="shared" si="1265"/>
        <v>1339.681960914337</v>
      </c>
      <c r="LC290" s="58">
        <f t="shared" si="1133"/>
        <v>50.143375883839866</v>
      </c>
      <c r="LD290" s="58">
        <f t="shared" si="1266"/>
        <v>57.910584808246661</v>
      </c>
      <c r="LE290" s="58">
        <f t="shared" si="1134"/>
        <v>2393.5574270620109</v>
      </c>
      <c r="LF290" s="55">
        <f t="shared" si="1267"/>
        <v>0.48387938754219589</v>
      </c>
      <c r="LG290" s="56">
        <f t="shared" si="1268"/>
        <v>2.0949309724892923E-2</v>
      </c>
      <c r="LH290" s="260">
        <f t="shared" si="1269"/>
        <v>1.0790689481042479</v>
      </c>
      <c r="LI290" s="57">
        <f t="shared" si="1135"/>
        <v>965.83349552906247</v>
      </c>
      <c r="LJ290" s="58">
        <f t="shared" si="1270"/>
        <v>1117.1796042784665</v>
      </c>
      <c r="LK290" s="58">
        <f t="shared" si="1136"/>
        <v>42.433377800141031</v>
      </c>
      <c r="LL290" s="58">
        <f t="shared" si="1271"/>
        <v>49.006308021382878</v>
      </c>
      <c r="LM290" s="58">
        <f t="shared" si="1137"/>
        <v>1289.5035917688433</v>
      </c>
      <c r="LN290" s="55">
        <f t="shared" ref="LN290:LN353" si="1308">LI290/LM290</f>
        <v>0.74899635929218722</v>
      </c>
      <c r="LO290" s="56">
        <f t="shared" ref="LO290:LO353" si="1309">LK290/LM290</f>
        <v>3.2906754251016967E-2</v>
      </c>
      <c r="LP290" s="260">
        <f t="shared" ref="LP290:LP353" si="1310">1+LN290*(LL290*$GV$14-LL290)/LL290+LO290*(LM290*$GW$14-LM290)/LM290</f>
        <v>1.1224649857345683</v>
      </c>
      <c r="LQ290" s="57">
        <f t="shared" si="1138"/>
        <v>4.3436640066666643E-2</v>
      </c>
      <c r="LR290" s="58">
        <f t="shared" si="1272"/>
        <v>5.0243161565113312E-2</v>
      </c>
      <c r="LS290" s="58">
        <f t="shared" si="1139"/>
        <v>1.1768208333333328E-3</v>
      </c>
      <c r="LT290" s="58">
        <f t="shared" si="1273"/>
        <v>1.359110380416666E-3</v>
      </c>
      <c r="LU290" s="58">
        <f t="shared" si="1140"/>
        <v>0.89416666666666633</v>
      </c>
      <c r="LV290" s="55">
        <f t="shared" si="1141"/>
        <v>4.857778945013979E-2</v>
      </c>
      <c r="LW290" s="56">
        <f t="shared" si="1142"/>
        <v>1.3161090400745572E-3</v>
      </c>
      <c r="LX290" s="260">
        <f t="shared" si="1143"/>
        <v>1.0078160048971445</v>
      </c>
      <c r="LY290" s="57">
        <f t="shared" si="1144"/>
        <v>41.465811983974682</v>
      </c>
      <c r="LZ290" s="58">
        <f t="shared" si="1274"/>
        <v>47.963504721863515</v>
      </c>
      <c r="MA290" s="58">
        <f t="shared" si="1145"/>
        <v>1.1234255536093347</v>
      </c>
      <c r="MB290" s="58">
        <f t="shared" si="1275"/>
        <v>1.2974441718634206</v>
      </c>
      <c r="MC290" s="58">
        <f t="shared" si="1146"/>
        <v>853.59629282539743</v>
      </c>
      <c r="MD290" s="55">
        <f t="shared" ref="MD290:MD353" si="1311">LY290/MC290</f>
        <v>4.8577778901456037E-2</v>
      </c>
      <c r="ME290" s="56">
        <f t="shared" ref="ME290:ME353" si="1312">MA290/MC290</f>
        <v>1.3161087542810249E-3</v>
      </c>
      <c r="MF290" s="260">
        <f t="shared" ref="MF290:MF353" si="1313">1+MD290*(MB290*$GV$14-MB290)/MB290+ME290*(MC290*$GW$14-MC290)/MC290</f>
        <v>1.0078160031998962</v>
      </c>
      <c r="MG290" s="57">
        <f t="shared" si="1147"/>
        <v>0</v>
      </c>
      <c r="MH290" s="58">
        <f t="shared" si="1276"/>
        <v>0</v>
      </c>
      <c r="MI290" s="58">
        <f t="shared" si="1148"/>
        <v>0</v>
      </c>
      <c r="MJ290" s="58">
        <f t="shared" si="1277"/>
        <v>0</v>
      </c>
      <c r="MK290" s="58">
        <f t="shared" si="1149"/>
        <v>0</v>
      </c>
      <c r="ML290" s="55"/>
      <c r="MM290" s="56"/>
      <c r="MN290" s="260"/>
      <c r="MO290" s="59">
        <v>3.3408332098851701</v>
      </c>
      <c r="MP290" s="60">
        <v>3.3408332098851701</v>
      </c>
      <c r="MQ290" s="60">
        <v>2.7805</v>
      </c>
      <c r="MR290" s="61">
        <v>2.9984000000000002</v>
      </c>
      <c r="MS290" s="59">
        <f t="shared" si="1150"/>
        <v>1.0944046002068948</v>
      </c>
      <c r="MT290" s="60">
        <f>GX290</f>
        <v>1.0944046002068948</v>
      </c>
      <c r="MU290" s="60">
        <f t="shared" si="1278"/>
        <v>1.100854742132789</v>
      </c>
      <c r="MV290" s="61">
        <f t="shared" ref="MV290:MV340" si="1314">HJ290</f>
        <v>1.1025726910150973</v>
      </c>
      <c r="MW290" s="66">
        <f t="shared" si="1279"/>
        <v>3.6562232334222964</v>
      </c>
      <c r="MX290" s="67">
        <f t="shared" ref="MX290:MX340" si="1315">MP290*MT290</f>
        <v>3.6562232334222964</v>
      </c>
      <c r="MY290" s="67">
        <f t="shared" si="1280"/>
        <v>3.06092661050022</v>
      </c>
      <c r="MZ290" s="261">
        <f t="shared" ref="MZ290:MZ340" si="1316">MR290*MV290</f>
        <v>3.3059539567396676</v>
      </c>
      <c r="NA290" s="59">
        <f t="shared" si="1151"/>
        <v>1.0943660075388277</v>
      </c>
      <c r="NB290" s="60">
        <f>NF290/J290</f>
        <v>1.0943660075388277</v>
      </c>
      <c r="NC290" s="60">
        <f t="shared" si="1152"/>
        <v>1.1008658111360461</v>
      </c>
      <c r="ND290" s="262">
        <f>NH290/L290</f>
        <v>1.1025963844257318</v>
      </c>
      <c r="NE290" s="62">
        <f t="shared" si="1153"/>
        <v>3.6560943017551599</v>
      </c>
      <c r="NF290" s="63">
        <f>NE290+NQ290+NR290+OB290</f>
        <v>3.6560943017551599</v>
      </c>
      <c r="NG290" s="63">
        <f t="shared" si="1154"/>
        <v>3.0609573878637759</v>
      </c>
      <c r="NH290" s="64">
        <f>NG290+NM290</f>
        <v>3.3060249990621142</v>
      </c>
      <c r="NI290" s="238">
        <f t="shared" si="1283"/>
        <v>1.2893166713645599E-4</v>
      </c>
      <c r="NJ290" s="238">
        <f t="shared" si="1284"/>
        <v>1.2893166713645599E-4</v>
      </c>
      <c r="NK290" s="238">
        <f t="shared" si="1285"/>
        <v>-3.0777363555944959E-5</v>
      </c>
      <c r="NL290" s="238">
        <f t="shared" si="1286"/>
        <v>-7.1042322446590589E-5</v>
      </c>
      <c r="NM290" s="239">
        <f t="shared" si="1155"/>
        <v>0.24506761119833834</v>
      </c>
      <c r="NN290" s="240">
        <f t="shared" si="1156"/>
        <v>0.53169443493526003</v>
      </c>
      <c r="NO290" s="240">
        <f>O290*IN290</f>
        <v>0.35006930269304576</v>
      </c>
      <c r="NP290" s="240">
        <f t="shared" si="1157"/>
        <v>9.0462328512498982E-3</v>
      </c>
      <c r="NQ290" s="240">
        <f t="shared" si="1073"/>
        <v>0</v>
      </c>
      <c r="NR290" s="240">
        <f t="shared" si="1158"/>
        <v>0</v>
      </c>
      <c r="NS290" s="240">
        <f t="shared" si="1159"/>
        <v>0.69021175984488248</v>
      </c>
      <c r="NT290" s="240">
        <f t="shared" si="1160"/>
        <v>4.6561099426248073E-2</v>
      </c>
      <c r="NU290" s="240">
        <f t="shared" si="1161"/>
        <v>1.6125056078354313E-3</v>
      </c>
      <c r="NV290" s="240">
        <f t="shared" si="1162"/>
        <v>0.24238437609067146</v>
      </c>
      <c r="NW290" s="240">
        <f t="shared" si="1163"/>
        <v>0.17838085193287107</v>
      </c>
      <c r="NX290" s="240">
        <f t="shared" si="1164"/>
        <v>0.71876782633223957</v>
      </c>
      <c r="NY290" s="240">
        <f t="shared" si="1165"/>
        <v>0.40274043688156314</v>
      </c>
      <c r="NZ290" s="240">
        <f t="shared" si="1166"/>
        <v>2.0156320097942891E-4</v>
      </c>
      <c r="OA290" s="240">
        <f t="shared" si="1167"/>
        <v>0.23935630075997533</v>
      </c>
      <c r="OB290" s="241">
        <f t="shared" si="1168"/>
        <v>0</v>
      </c>
      <c r="OC290" s="4"/>
      <c r="OD290" s="4"/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136"/>
      <c r="OP290" s="13"/>
      <c r="OQ290" s="13"/>
      <c r="OR290" s="13"/>
      <c r="OS290" s="13"/>
      <c r="OT290" s="13"/>
    </row>
    <row r="291" spans="1:410" ht="15" customHeight="1">
      <c r="A291" s="242">
        <v>272</v>
      </c>
      <c r="B291" s="49" t="s">
        <v>341</v>
      </c>
      <c r="C291" s="50">
        <v>4</v>
      </c>
      <c r="D291" s="51">
        <v>2058.5500000000002</v>
      </c>
      <c r="E291" s="52">
        <v>2058.5500000000002</v>
      </c>
      <c r="F291" s="52"/>
      <c r="G291" s="52"/>
      <c r="H291" s="53"/>
      <c r="I291" s="57">
        <v>3.3086662031537517</v>
      </c>
      <c r="J291" s="58">
        <v>3.3086662031537517</v>
      </c>
      <c r="K291" s="58">
        <v>2.7284000000000006</v>
      </c>
      <c r="L291" s="243">
        <v>2.9297000000000004</v>
      </c>
      <c r="M291" s="1">
        <v>0.20130000000000001</v>
      </c>
      <c r="N291" s="2">
        <v>0.59930000000000005</v>
      </c>
      <c r="O291" s="2">
        <v>0.37896620315375118</v>
      </c>
      <c r="P291" s="2">
        <v>1.03E-2</v>
      </c>
      <c r="Q291" s="2">
        <v>0</v>
      </c>
      <c r="R291" s="2">
        <v>0</v>
      </c>
      <c r="S291" s="2">
        <v>0.64180000000000004</v>
      </c>
      <c r="T291" s="2">
        <v>5.8900000000000001E-2</v>
      </c>
      <c r="U291" s="2">
        <v>2E-3</v>
      </c>
      <c r="V291" s="2">
        <v>6.9699999999999998E-2</v>
      </c>
      <c r="W291" s="2">
        <v>0.12640000000000001</v>
      </c>
      <c r="X291" s="2">
        <v>0.72230000000000005</v>
      </c>
      <c r="Y291" s="2">
        <v>0.25659999999999999</v>
      </c>
      <c r="Z291" s="2">
        <v>5.9999999999999995E-4</v>
      </c>
      <c r="AA291" s="2">
        <v>0.24049999999999999</v>
      </c>
      <c r="AB291" s="3">
        <v>0</v>
      </c>
      <c r="AC291" s="244">
        <v>158.83000000000001</v>
      </c>
      <c r="AD291" s="108">
        <v>34.942599999999999</v>
      </c>
      <c r="AE291" s="108">
        <v>106.90100799000001</v>
      </c>
      <c r="AF291" s="108">
        <f t="shared" si="1169"/>
        <v>10.580420364802261</v>
      </c>
      <c r="AG291" s="108">
        <f t="shared" si="1170"/>
        <v>33.453601440390599</v>
      </c>
      <c r="AH291" s="108">
        <v>5.7685271095833297</v>
      </c>
      <c r="AI291" s="108">
        <v>22.370275881665332</v>
      </c>
      <c r="AJ291" s="108">
        <f t="shared" si="1171"/>
        <v>0.43275298693081587</v>
      </c>
      <c r="AK291" s="108">
        <f t="shared" si="1172"/>
        <v>13.092606624710506</v>
      </c>
      <c r="AL291" s="108">
        <v>16.440620549062437</v>
      </c>
      <c r="AM291" s="245">
        <v>414.30363783637335</v>
      </c>
      <c r="AN291" s="244">
        <v>462.06</v>
      </c>
      <c r="AO291" s="108">
        <v>101.6532</v>
      </c>
      <c r="AP291" s="108">
        <v>310.99086918</v>
      </c>
      <c r="AQ291" s="108">
        <f t="shared" si="1173"/>
        <v>30.780010286221323</v>
      </c>
      <c r="AR291" s="108">
        <f t="shared" si="1174"/>
        <v>97.321482601189203</v>
      </c>
      <c r="AS291" s="246">
        <v>37.783480893799997</v>
      </c>
      <c r="AT291" s="247">
        <v>8.4681017366584648</v>
      </c>
      <c r="AU291" s="108">
        <v>66.611591155387401</v>
      </c>
      <c r="AV291" s="108">
        <f t="shared" si="1175"/>
        <v>1.2886012309009693</v>
      </c>
      <c r="AW291" s="108">
        <f t="shared" si="1176"/>
        <v>38.985632732331275</v>
      </c>
      <c r="AX291" s="108">
        <v>48.954957061459368</v>
      </c>
      <c r="AY291" s="245">
        <v>1233.6649179487761</v>
      </c>
      <c r="AZ291" s="248">
        <v>99</v>
      </c>
      <c r="BA291" s="108">
        <v>504.6194999999999</v>
      </c>
      <c r="BB291" s="108">
        <v>52.624595888013594</v>
      </c>
      <c r="BC291" s="109">
        <v>42.099676710410876</v>
      </c>
      <c r="BD291" s="109">
        <v>10.524919177602719</v>
      </c>
      <c r="BE291" s="108">
        <v>19.734226874999997</v>
      </c>
      <c r="BF291" s="109">
        <v>15.787381499999999</v>
      </c>
      <c r="BG291" s="109">
        <v>3.9468453749999988</v>
      </c>
      <c r="BH291" s="108">
        <v>42.119417561699983</v>
      </c>
      <c r="BI291" s="109">
        <f t="shared" si="1177"/>
        <v>24.651147277501025</v>
      </c>
      <c r="BJ291" s="108">
        <f t="shared" si="1178"/>
        <v>0.8148001327310862</v>
      </c>
      <c r="BK291" s="108">
        <v>30.954887016235674</v>
      </c>
      <c r="BL291" s="245">
        <v>780.06315280913896</v>
      </c>
      <c r="BM291" s="244">
        <v>7.58</v>
      </c>
      <c r="BN291" s="108">
        <v>1.6676</v>
      </c>
      <c r="BO291" s="108">
        <v>5.1017417400000005</v>
      </c>
      <c r="BP291" s="108">
        <f t="shared" si="1179"/>
        <v>0.50493978697476005</v>
      </c>
      <c r="BQ291" s="108">
        <f t="shared" si="1180"/>
        <v>1.5965390601156002</v>
      </c>
      <c r="BR291" s="108">
        <v>1.31798969719167</v>
      </c>
      <c r="BS291" s="108">
        <v>1.143715194914992</v>
      </c>
      <c r="BT291" s="108">
        <f t="shared" si="1181"/>
        <v>2.2125170445630522E-2</v>
      </c>
      <c r="BU291" s="108">
        <f t="shared" si="1182"/>
        <v>0.66937990469750752</v>
      </c>
      <c r="BV291" s="108">
        <v>0.84055233160533316</v>
      </c>
      <c r="BW291" s="245">
        <v>21.181918756454397</v>
      </c>
      <c r="BX291" s="107">
        <v>0</v>
      </c>
      <c r="BY291" s="108">
        <v>0</v>
      </c>
      <c r="BZ291" s="109">
        <f t="shared" si="1183"/>
        <v>0</v>
      </c>
      <c r="CA291" s="109">
        <f t="shared" si="1184"/>
        <v>0</v>
      </c>
      <c r="CB291" s="108">
        <v>0</v>
      </c>
      <c r="CC291" s="110">
        <v>0</v>
      </c>
      <c r="CD291" s="244">
        <v>0</v>
      </c>
      <c r="CE291" s="108">
        <v>0</v>
      </c>
      <c r="CF291" s="109">
        <f t="shared" si="1185"/>
        <v>0</v>
      </c>
      <c r="CG291" s="109">
        <f t="shared" si="1186"/>
        <v>0</v>
      </c>
      <c r="CH291" s="108">
        <v>0</v>
      </c>
      <c r="CI291" s="245">
        <v>0</v>
      </c>
      <c r="CJ291" s="249">
        <v>488.39055618429603</v>
      </c>
      <c r="CK291" s="250">
        <v>107.44592236054513</v>
      </c>
      <c r="CL291" s="250">
        <v>50.987531508256112</v>
      </c>
      <c r="CM291" s="251">
        <v>32.733707376611093</v>
      </c>
      <c r="CN291" s="252">
        <f t="shared" si="1074"/>
        <v>15.956045660729076</v>
      </c>
      <c r="CO291" s="250">
        <v>328.71272901150894</v>
      </c>
      <c r="CP291" s="252">
        <f t="shared" si="1187"/>
        <v>32.534013641185091</v>
      </c>
      <c r="CQ291" s="250">
        <v>102.86736141686161</v>
      </c>
      <c r="CR291" s="250">
        <v>71.214181951716284</v>
      </c>
      <c r="CS291" s="252">
        <f t="shared" si="1188"/>
        <v>1.3776383498559517</v>
      </c>
      <c r="CT291" s="252">
        <f t="shared" si="1189"/>
        <v>41.679381842517088</v>
      </c>
      <c r="CU291" s="250">
        <f t="shared" si="1075"/>
        <v>1046.7509210163225</v>
      </c>
      <c r="CV291" s="245">
        <f t="shared" si="1190"/>
        <v>1318.9061604805663</v>
      </c>
      <c r="CW291" s="244">
        <v>89.718401</v>
      </c>
      <c r="CX291" s="108">
        <v>6.5494432729999996</v>
      </c>
      <c r="CY291" s="108">
        <f t="shared" si="1191"/>
        <v>0.12669898011618499</v>
      </c>
      <c r="CZ291" s="108">
        <f t="shared" si="1192"/>
        <v>3.8331795655021637</v>
      </c>
      <c r="DA291" s="108">
        <v>4.8133922136500003</v>
      </c>
      <c r="DB291" s="245">
        <v>121.29748378398</v>
      </c>
      <c r="DC291" s="244">
        <v>3.0306740000000003</v>
      </c>
      <c r="DD291" s="108">
        <v>0.221239202</v>
      </c>
      <c r="DE291" s="108">
        <f t="shared" si="1193"/>
        <v>4.2798723626900001E-3</v>
      </c>
      <c r="DF291" s="108">
        <f t="shared" si="1194"/>
        <v>0.12948422527613601</v>
      </c>
      <c r="DG291" s="108">
        <v>0.16259566010000001</v>
      </c>
      <c r="DH291" s="245">
        <v>4.0974106345200001</v>
      </c>
      <c r="DI291" s="107">
        <v>55.567338583800002</v>
      </c>
      <c r="DJ291" s="108">
        <v>12.224814488436001</v>
      </c>
      <c r="DK291" s="108">
        <v>0.92281224394972949</v>
      </c>
      <c r="DL291" s="108">
        <v>37.399763935842344</v>
      </c>
      <c r="DM291" s="108">
        <f t="shared" si="1195"/>
        <v>3.7016042357860606</v>
      </c>
      <c r="DN291" s="108">
        <f t="shared" si="1196"/>
        <v>11.703882126082503</v>
      </c>
      <c r="DO291" s="108">
        <v>7.7463752353980491</v>
      </c>
      <c r="DP291" s="108">
        <f t="shared" si="1197"/>
        <v>0.14985362892877527</v>
      </c>
      <c r="DQ291" s="108">
        <f t="shared" si="1198"/>
        <v>4.5337055412709457</v>
      </c>
      <c r="DR291" s="108">
        <v>5.6930552243713066</v>
      </c>
      <c r="DS291" s="110">
        <v>143.46499165415693</v>
      </c>
      <c r="DT291" s="244">
        <v>100.02</v>
      </c>
      <c r="DU291" s="108">
        <v>22.0044</v>
      </c>
      <c r="DV291" s="108">
        <v>67.31876106</v>
      </c>
      <c r="DW291" s="108">
        <f t="shared" si="1199"/>
        <v>6.66280705715244</v>
      </c>
      <c r="DX291" s="108">
        <f t="shared" si="1200"/>
        <v>21.0667330861164</v>
      </c>
      <c r="DY291" s="108">
        <v>1.9461148241666699</v>
      </c>
      <c r="DZ291" s="108">
        <v>1.11423602089583</v>
      </c>
      <c r="EA291" s="108"/>
      <c r="EB291" s="108">
        <v>14.04545636906956</v>
      </c>
      <c r="EC291" s="108">
        <f t="shared" si="1201"/>
        <v>0.27170935345965064</v>
      </c>
      <c r="ED291" s="108">
        <f t="shared" si="1202"/>
        <v>8.2203561582126028</v>
      </c>
      <c r="EE291" s="108">
        <v>10.322448413706603</v>
      </c>
      <c r="EF291" s="245">
        <v>260.12570002540639</v>
      </c>
      <c r="EG291" s="249">
        <v>349.30986547619051</v>
      </c>
      <c r="EH291" s="250">
        <v>76.84817040476193</v>
      </c>
      <c r="EI291" s="250">
        <v>438.46686728479506</v>
      </c>
      <c r="EJ291" s="250">
        <v>235.10405288834647</v>
      </c>
      <c r="EK291" s="250">
        <f t="shared" si="1203"/>
        <v>23.269188530571206</v>
      </c>
      <c r="EL291" s="250">
        <v>73.573462310879151</v>
      </c>
      <c r="EM291" s="250">
        <v>80.280213791948782</v>
      </c>
      <c r="EN291" s="250">
        <f t="shared" si="1204"/>
        <v>1.5530207358052492</v>
      </c>
      <c r="EO291" s="250">
        <f t="shared" si="1205"/>
        <v>46.985440165586283</v>
      </c>
      <c r="EP291" s="250">
        <v>1180.0091698460428</v>
      </c>
      <c r="EQ291" s="245">
        <v>1486.8115540060139</v>
      </c>
      <c r="ER291" s="244">
        <v>198.52</v>
      </c>
      <c r="ES291" s="108">
        <v>43.674399999999999</v>
      </c>
      <c r="ET291" s="108">
        <v>133.61448156</v>
      </c>
      <c r="EU291" s="108">
        <f t="shared" si="1206"/>
        <v>13.224359697919441</v>
      </c>
      <c r="EV291" s="108">
        <f t="shared" si="1207"/>
        <v>41.8133158593864</v>
      </c>
      <c r="EW291" s="108">
        <v>14.80575016645</v>
      </c>
      <c r="EX291" s="108">
        <v>28.514868116030801</v>
      </c>
      <c r="EY291" s="108">
        <f t="shared" si="1208"/>
        <v>0.55162012370461588</v>
      </c>
      <c r="EZ291" s="108">
        <f t="shared" si="1209"/>
        <v>16.688839832533116</v>
      </c>
      <c r="FA291" s="108">
        <v>20.956474992124001</v>
      </c>
      <c r="FB291" s="245">
        <v>528.10316980152584</v>
      </c>
      <c r="FC291" s="244">
        <v>0.83333333333333293</v>
      </c>
      <c r="FD291" s="108">
        <v>6.0833333333333302E-2</v>
      </c>
      <c r="FE291" s="108">
        <f t="shared" si="1210"/>
        <v>1.1768208333333328E-3</v>
      </c>
      <c r="FF291" s="108">
        <f t="shared" si="1211"/>
        <v>3.5603803333333316E-2</v>
      </c>
      <c r="FG291" s="108">
        <v>4.4708333333333301E-2</v>
      </c>
      <c r="FH291" s="245">
        <v>1.1266499999999995</v>
      </c>
      <c r="FI291" s="244">
        <v>366.21969999999999</v>
      </c>
      <c r="FJ291" s="108">
        <v>26.734038099999999</v>
      </c>
      <c r="FK291" s="108">
        <f t="shared" si="1212"/>
        <v>0.51716996704450002</v>
      </c>
      <c r="FL291" s="108">
        <f t="shared" si="1213"/>
        <v>15.6465770107108</v>
      </c>
      <c r="FM291" s="108">
        <v>19.647500000000001</v>
      </c>
      <c r="FN291" s="245">
        <v>495.12148571999995</v>
      </c>
      <c r="FO291" s="244">
        <v>0</v>
      </c>
      <c r="FP291" s="108">
        <v>0</v>
      </c>
      <c r="FQ291" s="108">
        <f t="shared" si="1214"/>
        <v>0</v>
      </c>
      <c r="FR291" s="108">
        <f t="shared" si="1215"/>
        <v>0</v>
      </c>
      <c r="FS291" s="108">
        <v>0</v>
      </c>
      <c r="FT291" s="110">
        <v>0</v>
      </c>
      <c r="FU291" s="253">
        <f t="shared" si="1076"/>
        <v>2220.7388674980298</v>
      </c>
      <c r="FV291" s="254">
        <f t="shared" si="1077"/>
        <v>543.99426023763692</v>
      </c>
      <c r="FW291" s="254">
        <f t="shared" si="1078"/>
        <v>82.311205607798414</v>
      </c>
      <c r="FX291" s="254">
        <f t="shared" si="1079"/>
        <v>504.6194999999999</v>
      </c>
      <c r="FY291" s="254">
        <f t="shared" si="1080"/>
        <v>0</v>
      </c>
      <c r="FZ291" s="254">
        <f t="shared" si="1081"/>
        <v>0</v>
      </c>
      <c r="GA291" s="254">
        <f t="shared" si="1216"/>
        <v>89.718401</v>
      </c>
      <c r="GB291" s="254">
        <f t="shared" si="1217"/>
        <v>3.0306740000000003</v>
      </c>
      <c r="GC291" s="254">
        <f t="shared" si="1218"/>
        <v>366.21969999999999</v>
      </c>
      <c r="GD291" s="254">
        <f t="shared" si="1219"/>
        <v>0</v>
      </c>
      <c r="GE291" s="254">
        <f t="shared" si="1082"/>
        <v>1225.1434073656978</v>
      </c>
      <c r="GF291" s="255">
        <f t="shared" si="1083"/>
        <v>467.74358103924618</v>
      </c>
      <c r="GG291" s="255">
        <f t="shared" si="1084"/>
        <v>121.25734360061257</v>
      </c>
      <c r="GH291" s="254">
        <f t="shared" si="1085"/>
        <v>367.61164916616457</v>
      </c>
      <c r="GI291" s="255">
        <f t="shared" si="1086"/>
        <v>262.484628314703</v>
      </c>
      <c r="GJ291" s="256">
        <f t="shared" si="1087"/>
        <v>7.111447353119452</v>
      </c>
      <c r="GK291" s="253">
        <f t="shared" si="1220"/>
        <v>5403.3876648753276</v>
      </c>
      <c r="GL291" s="257">
        <f t="shared" si="1221"/>
        <v>6808.2684577429127</v>
      </c>
      <c r="GM291" s="221">
        <f t="shared" si="1222"/>
        <v>6808.2684577429127</v>
      </c>
      <c r="GN291" s="222">
        <f t="shared" si="1223"/>
        <v>3718.2185168334936</v>
      </c>
      <c r="GO291" s="222">
        <f t="shared" si="1224"/>
        <v>265.45679566752835</v>
      </c>
      <c r="GP291" s="55">
        <f t="shared" si="1225"/>
        <v>0.54613277074948996</v>
      </c>
      <c r="GQ291" s="56">
        <f t="shared" si="1226"/>
        <v>3.8990353761040292E-2</v>
      </c>
      <c r="GR291" s="258">
        <f t="shared" si="1227"/>
        <v>1.0916186109740302</v>
      </c>
      <c r="GS291" s="227">
        <f t="shared" si="1088"/>
        <v>6808.2684577429127</v>
      </c>
      <c r="GT291" s="222">
        <f t="shared" si="1288"/>
        <v>3718.2185168334936</v>
      </c>
      <c r="GU291" s="222">
        <f t="shared" si="1289"/>
        <v>265.45679566752835</v>
      </c>
      <c r="GV291" s="37">
        <f t="shared" si="1281"/>
        <v>0.54613277074948996</v>
      </c>
      <c r="GW291" s="228">
        <f t="shared" si="1282"/>
        <v>3.8990353761040292E-2</v>
      </c>
      <c r="GX291" s="258">
        <f t="shared" si="1228"/>
        <v>1.0916186109740302</v>
      </c>
      <c r="GY291" s="221">
        <f t="shared" si="1287"/>
        <v>5613.9016670974006</v>
      </c>
      <c r="GZ291" s="222">
        <f t="shared" si="1229"/>
        <v>3364.6204662008458</v>
      </c>
      <c r="HA291" s="222">
        <f t="shared" si="1230"/>
        <v>177.61585573198585</v>
      </c>
      <c r="HB291" s="55">
        <f t="shared" si="1231"/>
        <v>0.59933726412070942</v>
      </c>
      <c r="HC291" s="56">
        <f t="shared" si="1232"/>
        <v>3.1638576210370278E-2</v>
      </c>
      <c r="HD291" s="258">
        <f t="shared" si="1233"/>
        <v>1.0988169647427015</v>
      </c>
      <c r="HE291" s="221">
        <f t="shared" si="1234"/>
        <v>6028.2053049337737</v>
      </c>
      <c r="HF291" s="222">
        <f t="shared" si="1235"/>
        <v>3680.3247732385194</v>
      </c>
      <c r="HG291" s="222">
        <f t="shared" si="1236"/>
        <v>191.49245415516953</v>
      </c>
      <c r="HH291" s="55">
        <f t="shared" si="1237"/>
        <v>0.61051749020995749</v>
      </c>
      <c r="HI291" s="56">
        <f t="shared" si="1238"/>
        <v>3.1766080362001417E-2</v>
      </c>
      <c r="HJ291" s="259">
        <f t="shared" si="1239"/>
        <v>1.1005886565639744</v>
      </c>
      <c r="HK291" s="54">
        <f t="shared" si="1089"/>
        <v>3.6118016048634169</v>
      </c>
      <c r="HL291" s="55">
        <f t="shared" si="1090"/>
        <v>3.6118016048634169</v>
      </c>
      <c r="HM291" s="55">
        <f t="shared" si="1091"/>
        <v>2.9980122066039874</v>
      </c>
      <c r="HN291" s="56">
        <f t="shared" si="1092"/>
        <v>3.2243945871354764</v>
      </c>
      <c r="HQ291" s="57">
        <f t="shared" si="1093"/>
        <v>250.55897383942334</v>
      </c>
      <c r="HR291" s="58">
        <f t="shared" si="1240"/>
        <v>289.82156504006099</v>
      </c>
      <c r="HS291" s="58">
        <f t="shared" si="1094"/>
        <v>11.013173351733077</v>
      </c>
      <c r="HT291" s="58">
        <f t="shared" si="1241"/>
        <v>12.719113903916531</v>
      </c>
      <c r="HU291" s="58">
        <f t="shared" si="1095"/>
        <v>328.81241098124872</v>
      </c>
      <c r="HV291" s="55">
        <f t="shared" si="1290"/>
        <v>0.76201191156897075</v>
      </c>
      <c r="HW291" s="56">
        <f t="shared" si="1291"/>
        <v>3.3493788506544928E-2</v>
      </c>
      <c r="HX291" s="260">
        <f t="shared" si="1292"/>
        <v>1.1245954543825216</v>
      </c>
      <c r="HY291" s="57">
        <f t="shared" si="1096"/>
        <v>730.00788070689498</v>
      </c>
      <c r="HZ291" s="58">
        <f t="shared" si="1242"/>
        <v>844.40011561366543</v>
      </c>
      <c r="IA291" s="58">
        <f t="shared" si="1097"/>
        <v>40.536713253780761</v>
      </c>
      <c r="IB291" s="58">
        <f t="shared" si="1243"/>
        <v>46.815850136791404</v>
      </c>
      <c r="IC291" s="58">
        <f t="shared" si="1098"/>
        <v>979.09914122918735</v>
      </c>
      <c r="ID291" s="55">
        <f t="shared" si="1293"/>
        <v>0.74559138085896337</v>
      </c>
      <c r="IE291" s="56">
        <f t="shared" si="1294"/>
        <v>4.1402051688953459E-2</v>
      </c>
      <c r="IF291" s="260">
        <f t="shared" si="1295"/>
        <v>1.1232473471872186</v>
      </c>
      <c r="IG291" s="57">
        <f t="shared" si="1099"/>
        <v>30.074399678551249</v>
      </c>
      <c r="IH291" s="58">
        <f t="shared" si="1244"/>
        <v>34.787058108180233</v>
      </c>
      <c r="II291" s="58">
        <f t="shared" si="1100"/>
        <v>58.701858343141957</v>
      </c>
      <c r="IJ291" s="58">
        <f t="shared" si="1245"/>
        <v>67.794776200494653</v>
      </c>
      <c r="IK291" s="58">
        <f t="shared" si="1101"/>
        <v>619.09774032471353</v>
      </c>
      <c r="IL291" s="55">
        <f t="shared" si="1102"/>
        <v>4.8577789450139783E-2</v>
      </c>
      <c r="IM291" s="56">
        <f t="shared" si="1103"/>
        <v>9.4818401876823416E-2</v>
      </c>
      <c r="IN291" s="260">
        <f t="shared" si="1104"/>
        <v>1.0222995100575569</v>
      </c>
      <c r="IO291" s="57">
        <f t="shared" si="1105"/>
        <v>12.012021137071992</v>
      </c>
      <c r="IP291" s="58">
        <f t="shared" si="1246"/>
        <v>13.894304849251174</v>
      </c>
      <c r="IQ291" s="58">
        <f t="shared" si="1106"/>
        <v>0.52706495742039061</v>
      </c>
      <c r="IR291" s="58">
        <f t="shared" si="1247"/>
        <v>0.60870731932480915</v>
      </c>
      <c r="IS291" s="58">
        <f t="shared" si="1107"/>
        <v>16.811046632106663</v>
      </c>
      <c r="IT291" s="55">
        <f t="shared" si="1296"/>
        <v>0.71453142686135751</v>
      </c>
      <c r="IU291" s="56">
        <f t="shared" si="1297"/>
        <v>3.1352298816051873E-2</v>
      </c>
      <c r="IV291" s="260">
        <f t="shared" si="1298"/>
        <v>1.1168235456757811</v>
      </c>
      <c r="IW291" s="57">
        <f t="shared" si="1108"/>
        <v>0</v>
      </c>
      <c r="IX291" s="58">
        <f t="shared" si="1248"/>
        <v>0</v>
      </c>
      <c r="IY291" s="58">
        <f t="shared" si="1109"/>
        <v>0</v>
      </c>
      <c r="IZ291" s="58">
        <f t="shared" si="1249"/>
        <v>0</v>
      </c>
      <c r="JA291" s="58">
        <f t="shared" si="1110"/>
        <v>0</v>
      </c>
      <c r="JB291" s="55"/>
      <c r="JC291" s="56"/>
      <c r="JD291" s="260"/>
      <c r="JE291" s="57">
        <f t="shared" si="1111"/>
        <v>0</v>
      </c>
      <c r="JF291" s="58">
        <f t="shared" si="1250"/>
        <v>0</v>
      </c>
      <c r="JG291" s="58">
        <f t="shared" si="1112"/>
        <v>0</v>
      </c>
      <c r="JH291" s="58">
        <f t="shared" si="1251"/>
        <v>0</v>
      </c>
      <c r="JI291" s="58">
        <f t="shared" si="1113"/>
        <v>0</v>
      </c>
      <c r="JJ291" s="55"/>
      <c r="JK291" s="56"/>
      <c r="JL291" s="260"/>
      <c r="JM291" s="57">
        <f t="shared" si="1114"/>
        <v>772.18350532128318</v>
      </c>
      <c r="JN291" s="58">
        <f t="shared" si="1252"/>
        <v>893.18466060512833</v>
      </c>
      <c r="JO291" s="58">
        <f t="shared" si="1115"/>
        <v>49.867697651770115</v>
      </c>
      <c r="JP291" s="58">
        <f t="shared" si="1253"/>
        <v>57.592204018029307</v>
      </c>
      <c r="JQ291" s="58">
        <f t="shared" si="1116"/>
        <v>1046.7509210163225</v>
      </c>
      <c r="JR291" s="55">
        <f t="shared" si="1117"/>
        <v>0.7376955585303393</v>
      </c>
      <c r="JS291" s="56">
        <f t="shared" si="1118"/>
        <v>4.764046216778299E-2</v>
      </c>
      <c r="JT291" s="260">
        <f t="shared" si="1119"/>
        <v>1.1229764016114938</v>
      </c>
      <c r="JU291" s="57">
        <f t="shared" si="1120"/>
        <v>4.6764790699126397</v>
      </c>
      <c r="JV291" s="58">
        <f t="shared" si="1254"/>
        <v>5.409283340167951</v>
      </c>
      <c r="JW291" s="58">
        <f t="shared" si="1121"/>
        <v>0.12669898011618499</v>
      </c>
      <c r="JX291" s="58">
        <f t="shared" si="1255"/>
        <v>0.14632465213618207</v>
      </c>
      <c r="JY291" s="58">
        <f t="shared" si="1122"/>
        <v>96.267844273000009</v>
      </c>
      <c r="JZ291" s="55">
        <f t="shared" si="1299"/>
        <v>4.857778945013979E-2</v>
      </c>
      <c r="KA291" s="56">
        <f t="shared" si="1300"/>
        <v>1.3161090400745572E-3</v>
      </c>
      <c r="KB291" s="260">
        <f t="shared" si="1301"/>
        <v>1.0078160048971445</v>
      </c>
      <c r="KC291" s="57">
        <f t="shared" si="1123"/>
        <v>0.15797075483688594</v>
      </c>
      <c r="KD291" s="58">
        <f t="shared" si="1256"/>
        <v>0.18272477211982599</v>
      </c>
      <c r="KE291" s="58">
        <f t="shared" si="1124"/>
        <v>4.2798723626900001E-3</v>
      </c>
      <c r="KF291" s="58">
        <f t="shared" si="1257"/>
        <v>4.9428245916706814E-3</v>
      </c>
      <c r="KG291" s="58">
        <f t="shared" si="1125"/>
        <v>3.2519132020000003</v>
      </c>
      <c r="KH291" s="55">
        <f t="shared" si="1302"/>
        <v>4.8577789450139797E-2</v>
      </c>
      <c r="KI291" s="56">
        <f t="shared" si="1303"/>
        <v>1.3161090400745572E-3</v>
      </c>
      <c r="KJ291" s="260">
        <f t="shared" si="1304"/>
        <v>1.0078160048971445</v>
      </c>
      <c r="KK291" s="57">
        <f t="shared" si="1126"/>
        <v>87.602010026407214</v>
      </c>
      <c r="KL291" s="58">
        <f t="shared" si="1258"/>
        <v>101.32924499754523</v>
      </c>
      <c r="KM291" s="58">
        <f t="shared" si="1127"/>
        <v>3.8514578647148356</v>
      </c>
      <c r="KN291" s="58">
        <f t="shared" si="1259"/>
        <v>4.4480486879591634</v>
      </c>
      <c r="KO291" s="58">
        <f t="shared" si="1128"/>
        <v>113.86110448742613</v>
      </c>
      <c r="KP291" s="55">
        <f t="shared" si="1260"/>
        <v>0.76937607816795106</v>
      </c>
      <c r="KQ291" s="56">
        <f t="shared" si="1261"/>
        <v>3.3825931006493601E-2</v>
      </c>
      <c r="KR291" s="260">
        <f t="shared" si="1262"/>
        <v>1.1258008681618239</v>
      </c>
      <c r="KS291" s="57">
        <f t="shared" si="1129"/>
        <v>157.75464887808138</v>
      </c>
      <c r="KT291" s="58">
        <f t="shared" si="1263"/>
        <v>182.47480235727676</v>
      </c>
      <c r="KU291" s="58">
        <f t="shared" si="1130"/>
        <v>6.9345164106120905</v>
      </c>
      <c r="KV291" s="58">
        <f t="shared" si="1264"/>
        <v>8.0086730026159039</v>
      </c>
      <c r="KW291" s="58">
        <f t="shared" si="1131"/>
        <v>206.44896827413206</v>
      </c>
      <c r="KX291" s="55">
        <f t="shared" si="1305"/>
        <v>0.76413386899859825</v>
      </c>
      <c r="KY291" s="56">
        <f t="shared" si="1306"/>
        <v>3.3589494142708107E-2</v>
      </c>
      <c r="KZ291" s="260">
        <f t="shared" si="1307"/>
        <v>1.1249427899147859</v>
      </c>
      <c r="LA291" s="57">
        <f t="shared" si="1132"/>
        <v>573.23989690224028</v>
      </c>
      <c r="LB291" s="58">
        <f t="shared" si="1265"/>
        <v>663.06658874682137</v>
      </c>
      <c r="LC291" s="58">
        <f t="shared" si="1133"/>
        <v>24.822209266376454</v>
      </c>
      <c r="LD291" s="58">
        <f t="shared" si="1266"/>
        <v>28.667169481738167</v>
      </c>
      <c r="LE291" s="58">
        <f t="shared" si="1134"/>
        <v>1180.0091698460428</v>
      </c>
      <c r="LF291" s="55">
        <f t="shared" si="1267"/>
        <v>0.48579274767587743</v>
      </c>
      <c r="LG291" s="56">
        <f t="shared" si="1268"/>
        <v>2.1035607095845735E-2</v>
      </c>
      <c r="LH291" s="260">
        <f t="shared" si="1269"/>
        <v>1.0793821390999565</v>
      </c>
      <c r="LI291" s="57">
        <f t="shared" si="1135"/>
        <v>313.56702994414178</v>
      </c>
      <c r="LJ291" s="58">
        <f t="shared" si="1270"/>
        <v>362.70298353638884</v>
      </c>
      <c r="LK291" s="58">
        <f t="shared" si="1136"/>
        <v>13.775979821624057</v>
      </c>
      <c r="LL291" s="58">
        <f t="shared" si="1271"/>
        <v>15.909879095993624</v>
      </c>
      <c r="LM291" s="58">
        <f t="shared" si="1137"/>
        <v>419.12949984248081</v>
      </c>
      <c r="LN291" s="55">
        <f t="shared" si="1308"/>
        <v>0.74813877348644753</v>
      </c>
      <c r="LO291" s="56">
        <f t="shared" si="1309"/>
        <v>3.2868074966809567E-2</v>
      </c>
      <c r="LP291" s="260">
        <f t="shared" si="1310"/>
        <v>1.1223246106176852</v>
      </c>
      <c r="LQ291" s="57">
        <f t="shared" si="1138"/>
        <v>4.3436640066666643E-2</v>
      </c>
      <c r="LR291" s="58">
        <f t="shared" si="1272"/>
        <v>5.0243161565113312E-2</v>
      </c>
      <c r="LS291" s="58">
        <f t="shared" si="1139"/>
        <v>1.1768208333333328E-3</v>
      </c>
      <c r="LT291" s="58">
        <f t="shared" si="1273"/>
        <v>1.359110380416666E-3</v>
      </c>
      <c r="LU291" s="58">
        <f t="shared" si="1140"/>
        <v>0.89416666666666633</v>
      </c>
      <c r="LV291" s="55">
        <f t="shared" si="1141"/>
        <v>4.857778945013979E-2</v>
      </c>
      <c r="LW291" s="56">
        <f t="shared" si="1142"/>
        <v>1.3161090400745572E-3</v>
      </c>
      <c r="LX291" s="260">
        <f t="shared" si="1143"/>
        <v>1.0078160048971445</v>
      </c>
      <c r="LY291" s="57">
        <f t="shared" si="1144"/>
        <v>19.088823953067177</v>
      </c>
      <c r="LZ291" s="58">
        <f t="shared" si="1274"/>
        <v>22.080042666512803</v>
      </c>
      <c r="MA291" s="58">
        <f t="shared" si="1145"/>
        <v>0.51716996704450002</v>
      </c>
      <c r="MB291" s="58">
        <f t="shared" si="1275"/>
        <v>0.59727959493969307</v>
      </c>
      <c r="MC291" s="58">
        <f t="shared" si="1146"/>
        <v>392.95356009523806</v>
      </c>
      <c r="MD291" s="55">
        <f t="shared" si="1311"/>
        <v>4.8577811455482733E-2</v>
      </c>
      <c r="ME291" s="56">
        <f t="shared" si="1312"/>
        <v>1.3161096362612323E-3</v>
      </c>
      <c r="MF291" s="260">
        <f t="shared" si="1313"/>
        <v>1.007816008437731</v>
      </c>
      <c r="MG291" s="57">
        <f t="shared" si="1147"/>
        <v>0</v>
      </c>
      <c r="MH291" s="58">
        <f t="shared" si="1276"/>
        <v>0</v>
      </c>
      <c r="MI291" s="58">
        <f t="shared" si="1148"/>
        <v>0</v>
      </c>
      <c r="MJ291" s="58">
        <f t="shared" si="1277"/>
        <v>0</v>
      </c>
      <c r="MK291" s="58">
        <f t="shared" si="1149"/>
        <v>0</v>
      </c>
      <c r="ML291" s="55"/>
      <c r="MM291" s="56"/>
      <c r="MN291" s="260"/>
      <c r="MO291" s="59">
        <v>3.3086662031537517</v>
      </c>
      <c r="MP291" s="60">
        <v>3.3086662031537517</v>
      </c>
      <c r="MQ291" s="60">
        <v>2.7284000000000006</v>
      </c>
      <c r="MR291" s="61">
        <v>2.9297000000000004</v>
      </c>
      <c r="MS291" s="59">
        <f t="shared" si="1150"/>
        <v>1.0916186109740302</v>
      </c>
      <c r="MT291" s="60">
        <f>GX291</f>
        <v>1.0916186109740302</v>
      </c>
      <c r="MU291" s="60">
        <f t="shared" si="1278"/>
        <v>1.0988169647427015</v>
      </c>
      <c r="MV291" s="61">
        <f t="shared" si="1314"/>
        <v>1.1005886565639744</v>
      </c>
      <c r="MW291" s="66">
        <f t="shared" si="1279"/>
        <v>3.6118016048634169</v>
      </c>
      <c r="MX291" s="67">
        <f t="shared" si="1315"/>
        <v>3.6118016048634169</v>
      </c>
      <c r="MY291" s="67">
        <f t="shared" si="1280"/>
        <v>2.9980122066039874</v>
      </c>
      <c r="MZ291" s="261">
        <f t="shared" si="1316"/>
        <v>3.2243945871354764</v>
      </c>
      <c r="NA291" s="59">
        <f t="shared" si="1151"/>
        <v>1.0916294412606196</v>
      </c>
      <c r="NB291" s="60">
        <f>NF291/J291</f>
        <v>1.0916294412606196</v>
      </c>
      <c r="NC291" s="60">
        <f t="shared" si="1152"/>
        <v>1.0988269351586903</v>
      </c>
      <c r="ND291" s="262">
        <f>NH291/L291</f>
        <v>1.1005974928675881</v>
      </c>
      <c r="NE291" s="62">
        <f t="shared" si="1153"/>
        <v>3.6118374386666257</v>
      </c>
      <c r="NF291" s="63">
        <f>NE291+NQ291+NR291+OB291</f>
        <v>3.6118374386666257</v>
      </c>
      <c r="NG291" s="63">
        <f t="shared" si="1154"/>
        <v>2.9980394098869714</v>
      </c>
      <c r="NH291" s="64">
        <f>NG291+NM291</f>
        <v>3.2244204748541732</v>
      </c>
      <c r="NI291" s="238">
        <f t="shared" si="1283"/>
        <v>-3.5833803208706883E-5</v>
      </c>
      <c r="NJ291" s="238">
        <f t="shared" si="1284"/>
        <v>-3.5833803208706883E-5</v>
      </c>
      <c r="NK291" s="238">
        <f t="shared" si="1285"/>
        <v>-2.7203282984000765E-5</v>
      </c>
      <c r="NL291" s="238">
        <f t="shared" si="1286"/>
        <v>-2.5887718696715467E-5</v>
      </c>
      <c r="NM291" s="239">
        <f t="shared" si="1155"/>
        <v>0.22638106496720162</v>
      </c>
      <c r="NN291" s="240">
        <f t="shared" si="1156"/>
        <v>0.67316213516930024</v>
      </c>
      <c r="NO291" s="240">
        <f>O291*IN291</f>
        <v>0.38741696381245244</v>
      </c>
      <c r="NP291" s="240">
        <f t="shared" si="1157"/>
        <v>1.1503282520460546E-2</v>
      </c>
      <c r="NQ291" s="240">
        <f t="shared" si="1073"/>
        <v>0</v>
      </c>
      <c r="NR291" s="240">
        <f t="shared" si="1158"/>
        <v>0</v>
      </c>
      <c r="NS291" s="240">
        <f t="shared" si="1159"/>
        <v>0.72072625455425676</v>
      </c>
      <c r="NT291" s="240">
        <f t="shared" si="1160"/>
        <v>5.936036268844181E-2</v>
      </c>
      <c r="NU291" s="240">
        <f t="shared" si="1161"/>
        <v>2.0156320097942889E-3</v>
      </c>
      <c r="NV291" s="240">
        <f t="shared" si="1162"/>
        <v>7.8468320510879125E-2</v>
      </c>
      <c r="NW291" s="240">
        <f t="shared" si="1163"/>
        <v>0.14219276864522895</v>
      </c>
      <c r="NX291" s="240">
        <f t="shared" si="1164"/>
        <v>0.7796377190718986</v>
      </c>
      <c r="NY291" s="240">
        <f t="shared" si="1165"/>
        <v>0.28798849508449803</v>
      </c>
      <c r="NZ291" s="240">
        <f t="shared" si="1166"/>
        <v>6.046896029382867E-4</v>
      </c>
      <c r="OA291" s="240">
        <f t="shared" si="1167"/>
        <v>0.24237975002927431</v>
      </c>
      <c r="OB291" s="241">
        <f t="shared" si="1168"/>
        <v>0</v>
      </c>
      <c r="OC291" s="4"/>
      <c r="OD291" s="4"/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136"/>
      <c r="OP291" s="13"/>
      <c r="OQ291" s="13"/>
      <c r="OR291" s="13"/>
      <c r="OS291" s="13"/>
      <c r="OT291" s="13"/>
    </row>
    <row r="292" spans="1:410" ht="15" customHeight="1">
      <c r="A292" s="242">
        <v>273</v>
      </c>
      <c r="B292" s="49" t="s">
        <v>342</v>
      </c>
      <c r="C292" s="50">
        <v>1</v>
      </c>
      <c r="D292" s="51">
        <v>205.2</v>
      </c>
      <c r="E292" s="52">
        <v>205.2</v>
      </c>
      <c r="F292" s="52"/>
      <c r="G292" s="52"/>
      <c r="H292" s="53"/>
      <c r="I292" s="57">
        <v>1.238413288146647</v>
      </c>
      <c r="J292" s="58"/>
      <c r="K292" s="58">
        <v>0.70089999999999997</v>
      </c>
      <c r="L292" s="243"/>
      <c r="M292" s="1">
        <v>0</v>
      </c>
      <c r="N292" s="2">
        <v>0</v>
      </c>
      <c r="O292" s="2">
        <v>0.53751328814664701</v>
      </c>
      <c r="P292" s="2">
        <v>0</v>
      </c>
      <c r="Q292" s="2">
        <v>0</v>
      </c>
      <c r="R292" s="2">
        <v>0</v>
      </c>
      <c r="S292" s="2">
        <v>0.24110000000000001</v>
      </c>
      <c r="T292" s="2">
        <v>0</v>
      </c>
      <c r="U292" s="2">
        <v>0</v>
      </c>
      <c r="V292" s="2">
        <v>9.9099999999999994E-2</v>
      </c>
      <c r="W292" s="2">
        <v>0</v>
      </c>
      <c r="X292" s="2">
        <v>0.35520000000000002</v>
      </c>
      <c r="Y292" s="2">
        <v>0</v>
      </c>
      <c r="Z292" s="2">
        <v>5.4999999999999997E-3</v>
      </c>
      <c r="AA292" s="2">
        <v>0</v>
      </c>
      <c r="AB292" s="3">
        <v>0</v>
      </c>
      <c r="AC292" s="244">
        <v>0</v>
      </c>
      <c r="AD292" s="108">
        <v>0</v>
      </c>
      <c r="AE292" s="108">
        <v>0</v>
      </c>
      <c r="AF292" s="108">
        <f t="shared" si="1169"/>
        <v>0</v>
      </c>
      <c r="AG292" s="108">
        <f t="shared" si="1170"/>
        <v>0</v>
      </c>
      <c r="AH292" s="108">
        <v>0</v>
      </c>
      <c r="AI292" s="108">
        <v>0</v>
      </c>
      <c r="AJ292" s="108">
        <f t="shared" si="1171"/>
        <v>0</v>
      </c>
      <c r="AK292" s="108">
        <f t="shared" si="1172"/>
        <v>0</v>
      </c>
      <c r="AL292" s="108">
        <v>0</v>
      </c>
      <c r="AM292" s="245">
        <v>0</v>
      </c>
      <c r="AN292" s="244">
        <v>0</v>
      </c>
      <c r="AO292" s="108">
        <v>0</v>
      </c>
      <c r="AP292" s="108">
        <v>0</v>
      </c>
      <c r="AQ292" s="108">
        <f t="shared" si="1173"/>
        <v>0</v>
      </c>
      <c r="AR292" s="108">
        <f t="shared" si="1174"/>
        <v>0</v>
      </c>
      <c r="AS292" s="246">
        <v>0</v>
      </c>
      <c r="AT292" s="247">
        <v>0</v>
      </c>
      <c r="AU292" s="108">
        <v>0</v>
      </c>
      <c r="AV292" s="108">
        <f t="shared" si="1175"/>
        <v>0</v>
      </c>
      <c r="AW292" s="108">
        <f t="shared" si="1176"/>
        <v>0</v>
      </c>
      <c r="AX292" s="108">
        <v>0</v>
      </c>
      <c r="AY292" s="245">
        <v>0</v>
      </c>
      <c r="AZ292" s="248">
        <v>14</v>
      </c>
      <c r="BA292" s="108">
        <v>71.360333333333315</v>
      </c>
      <c r="BB292" s="108">
        <v>7.4418620447696</v>
      </c>
      <c r="BC292" s="109">
        <v>5.9534896358156804</v>
      </c>
      <c r="BD292" s="109">
        <v>1.4883724089539196</v>
      </c>
      <c r="BE292" s="108">
        <v>2.7906987499999998</v>
      </c>
      <c r="BF292" s="109">
        <v>2.2325589999999997</v>
      </c>
      <c r="BG292" s="109">
        <v>0.55813975000000005</v>
      </c>
      <c r="BH292" s="108">
        <v>5.9562812713515125</v>
      </c>
      <c r="BI292" s="109">
        <f t="shared" si="1177"/>
        <v>3.4860208271213571</v>
      </c>
      <c r="BJ292" s="108">
        <f t="shared" si="1178"/>
        <v>0.11522426119429502</v>
      </c>
      <c r="BK292" s="108">
        <v>4.3774587699727219</v>
      </c>
      <c r="BL292" s="245">
        <v>110.31196100331258</v>
      </c>
      <c r="BM292" s="244">
        <v>0</v>
      </c>
      <c r="BN292" s="108">
        <v>0</v>
      </c>
      <c r="BO292" s="108">
        <v>0</v>
      </c>
      <c r="BP292" s="108">
        <f t="shared" si="1179"/>
        <v>0</v>
      </c>
      <c r="BQ292" s="108">
        <f t="shared" si="1180"/>
        <v>0</v>
      </c>
      <c r="BR292" s="108">
        <v>0</v>
      </c>
      <c r="BS292" s="108">
        <v>0</v>
      </c>
      <c r="BT292" s="108">
        <f t="shared" si="1181"/>
        <v>0</v>
      </c>
      <c r="BU292" s="108">
        <f t="shared" si="1182"/>
        <v>0</v>
      </c>
      <c r="BV292" s="108">
        <v>0</v>
      </c>
      <c r="BW292" s="245">
        <v>0</v>
      </c>
      <c r="BX292" s="107">
        <v>0</v>
      </c>
      <c r="BY292" s="108">
        <v>0</v>
      </c>
      <c r="BZ292" s="109">
        <f t="shared" si="1183"/>
        <v>0</v>
      </c>
      <c r="CA292" s="109">
        <f t="shared" si="1184"/>
        <v>0</v>
      </c>
      <c r="CB292" s="108">
        <v>0</v>
      </c>
      <c r="CC292" s="110">
        <v>0</v>
      </c>
      <c r="CD292" s="244">
        <v>0</v>
      </c>
      <c r="CE292" s="108">
        <v>0</v>
      </c>
      <c r="CF292" s="109">
        <f t="shared" si="1185"/>
        <v>0</v>
      </c>
      <c r="CG292" s="109">
        <f t="shared" si="1186"/>
        <v>0</v>
      </c>
      <c r="CH292" s="108">
        <v>0</v>
      </c>
      <c r="CI292" s="245">
        <v>0</v>
      </c>
      <c r="CJ292" s="249">
        <v>19.142951169035261</v>
      </c>
      <c r="CK292" s="250">
        <v>4.2114492571877573</v>
      </c>
      <c r="CL292" s="250">
        <v>3.2629553587139468</v>
      </c>
      <c r="CM292" s="251">
        <v>3.2629553587139468</v>
      </c>
      <c r="CN292" s="252">
        <f t="shared" si="1074"/>
        <v>1.5905275896051134</v>
      </c>
      <c r="CO292" s="250">
        <v>12.88422071317269</v>
      </c>
      <c r="CP292" s="252">
        <f t="shared" si="1187"/>
        <v>1.2752028608655539</v>
      </c>
      <c r="CQ292" s="250">
        <v>4.0319880299802611</v>
      </c>
      <c r="CR292" s="250">
        <v>2.8836150843620043</v>
      </c>
      <c r="CS292" s="252">
        <f t="shared" si="1188"/>
        <v>5.5783533806982977E-2</v>
      </c>
      <c r="CT292" s="252">
        <f t="shared" si="1189"/>
        <v>1.6876876331943815</v>
      </c>
      <c r="CU292" s="250">
        <f t="shared" si="1075"/>
        <v>42.385191582471656</v>
      </c>
      <c r="CV292" s="245">
        <f t="shared" si="1190"/>
        <v>53.405341393914291</v>
      </c>
      <c r="CW292" s="244">
        <v>0</v>
      </c>
      <c r="CX292" s="108">
        <v>0</v>
      </c>
      <c r="CY292" s="108">
        <f t="shared" si="1191"/>
        <v>0</v>
      </c>
      <c r="CZ292" s="108">
        <f t="shared" si="1192"/>
        <v>0</v>
      </c>
      <c r="DA292" s="108">
        <v>0</v>
      </c>
      <c r="DB292" s="245">
        <v>0</v>
      </c>
      <c r="DC292" s="244">
        <v>0</v>
      </c>
      <c r="DD292" s="108">
        <v>0</v>
      </c>
      <c r="DE292" s="108">
        <f t="shared" si="1193"/>
        <v>0</v>
      </c>
      <c r="DF292" s="108">
        <f t="shared" si="1194"/>
        <v>0</v>
      </c>
      <c r="DG292" s="108">
        <v>0</v>
      </c>
      <c r="DH292" s="245">
        <v>0</v>
      </c>
      <c r="DI292" s="107">
        <v>7.8762855595680001</v>
      </c>
      <c r="DJ292" s="108">
        <v>1.73278282310496</v>
      </c>
      <c r="DK292" s="108">
        <v>0.13005238391311327</v>
      </c>
      <c r="DL292" s="108">
        <v>5.3011576247239214</v>
      </c>
      <c r="DM292" s="108">
        <f t="shared" si="1195"/>
        <v>0.52467677474942542</v>
      </c>
      <c r="DN292" s="108">
        <f t="shared" si="1196"/>
        <v>1.6589442670811039</v>
      </c>
      <c r="DO292" s="108">
        <v>1.0979403225656295</v>
      </c>
      <c r="DP292" s="108">
        <f t="shared" si="1197"/>
        <v>2.1239655540032102E-2</v>
      </c>
      <c r="DQ292" s="108">
        <f t="shared" si="1198"/>
        <v>0.64258933670734086</v>
      </c>
      <c r="DR292" s="108">
        <v>0.80691093569378125</v>
      </c>
      <c r="DS292" s="110">
        <v>20.334155579483284</v>
      </c>
      <c r="DT292" s="244">
        <v>0</v>
      </c>
      <c r="DU292" s="108">
        <v>0</v>
      </c>
      <c r="DV292" s="108">
        <v>0</v>
      </c>
      <c r="DW292" s="108">
        <f t="shared" si="1199"/>
        <v>0</v>
      </c>
      <c r="DX292" s="108">
        <f t="shared" si="1200"/>
        <v>0</v>
      </c>
      <c r="DY292" s="108">
        <v>0</v>
      </c>
      <c r="DZ292" s="108">
        <v>0</v>
      </c>
      <c r="EA292" s="108"/>
      <c r="EB292" s="108">
        <v>0</v>
      </c>
      <c r="EC292" s="108">
        <f t="shared" si="1201"/>
        <v>0</v>
      </c>
      <c r="ED292" s="108">
        <f t="shared" si="1202"/>
        <v>0</v>
      </c>
      <c r="EE292" s="108">
        <v>0</v>
      </c>
      <c r="EF292" s="245">
        <v>0</v>
      </c>
      <c r="EG292" s="249">
        <v>12.0919688888888</v>
      </c>
      <c r="EH292" s="250">
        <v>2.6602331555555399</v>
      </c>
      <c r="EI292" s="250">
        <v>31.014017777777699</v>
      </c>
      <c r="EJ292" s="250">
        <v>8.1385359365732803</v>
      </c>
      <c r="EK292" s="250">
        <f t="shared" si="1203"/>
        <v>0.80550345578640392</v>
      </c>
      <c r="EL292" s="250">
        <v>2.5468734359912424</v>
      </c>
      <c r="EM292" s="250">
        <v>3.93504717039206</v>
      </c>
      <c r="EN292" s="250">
        <f t="shared" si="1204"/>
        <v>7.6123487511234406E-2</v>
      </c>
      <c r="EO292" s="250">
        <f t="shared" si="1205"/>
        <v>2.3030571873210204</v>
      </c>
      <c r="EP292" s="250">
        <v>57.839802929187378</v>
      </c>
      <c r="EQ292" s="245">
        <v>72.878151690776093</v>
      </c>
      <c r="ER292" s="244">
        <v>0</v>
      </c>
      <c r="ES292" s="108">
        <v>0</v>
      </c>
      <c r="ET292" s="108">
        <v>0</v>
      </c>
      <c r="EU292" s="108">
        <f t="shared" si="1206"/>
        <v>0</v>
      </c>
      <c r="EV292" s="108">
        <f t="shared" si="1207"/>
        <v>0</v>
      </c>
      <c r="EW292" s="108">
        <v>0</v>
      </c>
      <c r="EX292" s="108">
        <v>0</v>
      </c>
      <c r="EY292" s="108">
        <f t="shared" si="1208"/>
        <v>0</v>
      </c>
      <c r="EZ292" s="108">
        <f t="shared" si="1209"/>
        <v>0</v>
      </c>
      <c r="FA292" s="108">
        <v>0</v>
      </c>
      <c r="FB292" s="245">
        <v>0</v>
      </c>
      <c r="FC292" s="244">
        <v>0.83333333333333293</v>
      </c>
      <c r="FD292" s="108">
        <v>6.0833333333333302E-2</v>
      </c>
      <c r="FE292" s="108">
        <f t="shared" si="1210"/>
        <v>1.1768208333333328E-3</v>
      </c>
      <c r="FF292" s="108">
        <f t="shared" si="1211"/>
        <v>3.5603803333333316E-2</v>
      </c>
      <c r="FG292" s="108">
        <v>4.4708333333333301E-2</v>
      </c>
      <c r="FH292" s="245">
        <v>1.1266499999999995</v>
      </c>
      <c r="FI292" s="244">
        <v>0</v>
      </c>
      <c r="FJ292" s="108">
        <v>0</v>
      </c>
      <c r="FK292" s="108">
        <f t="shared" si="1212"/>
        <v>0</v>
      </c>
      <c r="FL292" s="108">
        <f t="shared" si="1213"/>
        <v>0</v>
      </c>
      <c r="FM292" s="108">
        <v>0</v>
      </c>
      <c r="FN292" s="245">
        <v>0</v>
      </c>
      <c r="FO292" s="244">
        <v>0</v>
      </c>
      <c r="FP292" s="108">
        <v>0</v>
      </c>
      <c r="FQ292" s="108">
        <f t="shared" si="1214"/>
        <v>0</v>
      </c>
      <c r="FR292" s="108">
        <f t="shared" si="1215"/>
        <v>0</v>
      </c>
      <c r="FS292" s="108">
        <v>0</v>
      </c>
      <c r="FT292" s="110">
        <v>0</v>
      </c>
      <c r="FU292" s="253">
        <f t="shared" si="1076"/>
        <v>47.715670853340313</v>
      </c>
      <c r="FV292" s="254">
        <f t="shared" si="1077"/>
        <v>35.696343423086901</v>
      </c>
      <c r="FW292" s="254">
        <f t="shared" si="1078"/>
        <v>9.7765762254207935</v>
      </c>
      <c r="FX292" s="254">
        <f t="shared" si="1079"/>
        <v>71.360333333333315</v>
      </c>
      <c r="FY292" s="254">
        <f t="shared" si="1080"/>
        <v>0</v>
      </c>
      <c r="FZ292" s="254">
        <f t="shared" si="1081"/>
        <v>0</v>
      </c>
      <c r="GA292" s="254">
        <f t="shared" si="1216"/>
        <v>0</v>
      </c>
      <c r="GB292" s="254">
        <f t="shared" si="1217"/>
        <v>0</v>
      </c>
      <c r="GC292" s="254">
        <f t="shared" si="1218"/>
        <v>0</v>
      </c>
      <c r="GD292" s="254">
        <f t="shared" si="1219"/>
        <v>0</v>
      </c>
      <c r="GE292" s="254">
        <f t="shared" si="1082"/>
        <v>26.323914274469892</v>
      </c>
      <c r="GF292" s="255">
        <f t="shared" si="1083"/>
        <v>10.05012299432418</v>
      </c>
      <c r="GG292" s="255">
        <f t="shared" si="1084"/>
        <v>2.6053830914013831</v>
      </c>
      <c r="GH292" s="254">
        <f t="shared" si="1085"/>
        <v>13.933717182004539</v>
      </c>
      <c r="GI292" s="255">
        <f t="shared" si="1086"/>
        <v>9.949049720966471</v>
      </c>
      <c r="GJ292" s="256">
        <f t="shared" si="1087"/>
        <v>0.26954775888587784</v>
      </c>
      <c r="GK292" s="253">
        <f t="shared" si="1220"/>
        <v>204.80655529165574</v>
      </c>
      <c r="GL292" s="257">
        <f t="shared" si="1221"/>
        <v>258.05625966748624</v>
      </c>
      <c r="GM292" s="221">
        <f t="shared" si="1222"/>
        <v>258.05625966748624</v>
      </c>
      <c r="GN292" s="222">
        <f t="shared" si="1223"/>
        <v>85.320702896475026</v>
      </c>
      <c r="GO292" s="222">
        <f t="shared" si="1224"/>
        <v>15.940898915392149</v>
      </c>
      <c r="GP292" s="55">
        <f t="shared" si="1225"/>
        <v>0.33062830177579683</v>
      </c>
      <c r="GQ292" s="56">
        <f t="shared" si="1226"/>
        <v>6.1772959648150008E-2</v>
      </c>
      <c r="GR292" s="258">
        <f t="shared" si="1227"/>
        <v>1.061378086337766</v>
      </c>
      <c r="GS292" s="227">
        <f t="shared" si="1088"/>
        <v>258.05625966748624</v>
      </c>
      <c r="GT292" s="222">
        <f t="shared" si="1288"/>
        <v>85.320702896475026</v>
      </c>
      <c r="GU292" s="222">
        <f t="shared" si="1289"/>
        <v>15.940898915392149</v>
      </c>
      <c r="GV292" s="37">
        <f t="shared" si="1281"/>
        <v>0.33062830177579683</v>
      </c>
      <c r="GW292" s="228">
        <f t="shared" si="1282"/>
        <v>6.1772959648150008E-2</v>
      </c>
      <c r="GX292" s="258">
        <f t="shared" si="1228"/>
        <v>1.061378086337766</v>
      </c>
      <c r="GY292" s="221">
        <f t="shared" si="1287"/>
        <v>147.74429866417367</v>
      </c>
      <c r="GZ292" s="222">
        <f t="shared" si="1229"/>
        <v>79.961991681024074</v>
      </c>
      <c r="HA292" s="222">
        <f t="shared" si="1230"/>
        <v>5.481295065159582</v>
      </c>
      <c r="HB292" s="55">
        <f t="shared" si="1231"/>
        <v>0.54121879763888281</v>
      </c>
      <c r="HC292" s="56">
        <f t="shared" si="1232"/>
        <v>3.7099875357076872E-2</v>
      </c>
      <c r="HD292" s="258">
        <f t="shared" si="1233"/>
        <v>1.0905557562828241</v>
      </c>
      <c r="HE292" s="221">
        <f t="shared" si="1234"/>
        <v>147.74429866417367</v>
      </c>
      <c r="HF292" s="222">
        <f t="shared" si="1235"/>
        <v>79.961991681024074</v>
      </c>
      <c r="HG292" s="222">
        <f t="shared" si="1236"/>
        <v>5.481295065159582</v>
      </c>
      <c r="HH292" s="55">
        <f t="shared" si="1237"/>
        <v>0.54121879763888281</v>
      </c>
      <c r="HI292" s="56">
        <f t="shared" si="1238"/>
        <v>3.7099875357076872E-2</v>
      </c>
      <c r="HJ292" s="259">
        <f t="shared" si="1239"/>
        <v>1.0905557562828241</v>
      </c>
      <c r="HK292" s="54">
        <f t="shared" si="1089"/>
        <v>1.3144247258683486</v>
      </c>
      <c r="HL292" s="55">
        <f t="shared" si="1090"/>
        <v>0</v>
      </c>
      <c r="HM292" s="55">
        <f t="shared" si="1091"/>
        <v>0.76437052957863139</v>
      </c>
      <c r="HN292" s="56">
        <f t="shared" si="1092"/>
        <v>0</v>
      </c>
      <c r="HQ292" s="57">
        <f t="shared" si="1093"/>
        <v>0</v>
      </c>
      <c r="HR292" s="58">
        <f t="shared" si="1240"/>
        <v>0</v>
      </c>
      <c r="HS292" s="58">
        <f t="shared" si="1094"/>
        <v>0</v>
      </c>
      <c r="HT292" s="58">
        <f t="shared" si="1241"/>
        <v>0</v>
      </c>
      <c r="HU292" s="58">
        <f t="shared" si="1095"/>
        <v>0</v>
      </c>
      <c r="HV292" s="55"/>
      <c r="HW292" s="56"/>
      <c r="HX292" s="260"/>
      <c r="HY292" s="57">
        <f t="shared" si="1096"/>
        <v>0</v>
      </c>
      <c r="HZ292" s="58">
        <f t="shared" si="1242"/>
        <v>0</v>
      </c>
      <c r="IA292" s="58">
        <f t="shared" si="1097"/>
        <v>0</v>
      </c>
      <c r="IB292" s="58">
        <f t="shared" si="1243"/>
        <v>0</v>
      </c>
      <c r="IC292" s="58">
        <f t="shared" si="1098"/>
        <v>0</v>
      </c>
      <c r="ID292" s="55"/>
      <c r="IE292" s="56"/>
      <c r="IF292" s="260"/>
      <c r="IG292" s="57">
        <f t="shared" si="1099"/>
        <v>4.2529454090880554</v>
      </c>
      <c r="IH292" s="58">
        <f t="shared" si="1244"/>
        <v>4.9193819546921542</v>
      </c>
      <c r="II292" s="58">
        <f t="shared" si="1100"/>
        <v>8.3012728970099747</v>
      </c>
      <c r="IJ292" s="58">
        <f t="shared" si="1245"/>
        <v>9.5871400687568205</v>
      </c>
      <c r="IK292" s="58">
        <f t="shared" si="1101"/>
        <v>87.549175399454427</v>
      </c>
      <c r="IL292" s="55">
        <f t="shared" si="1102"/>
        <v>4.857778945013979E-2</v>
      </c>
      <c r="IM292" s="56">
        <f t="shared" si="1103"/>
        <v>9.4818401876823444E-2</v>
      </c>
      <c r="IN292" s="260">
        <f t="shared" si="1104"/>
        <v>1.0222995100575569</v>
      </c>
      <c r="IO292" s="57">
        <f t="shared" si="1105"/>
        <v>0</v>
      </c>
      <c r="IP292" s="58">
        <f t="shared" si="1246"/>
        <v>0</v>
      </c>
      <c r="IQ292" s="58">
        <f t="shared" si="1106"/>
        <v>0</v>
      </c>
      <c r="IR292" s="58">
        <f t="shared" si="1247"/>
        <v>0</v>
      </c>
      <c r="IS292" s="58">
        <f t="shared" si="1107"/>
        <v>0</v>
      </c>
      <c r="IT292" s="55"/>
      <c r="IU292" s="56"/>
      <c r="IV292" s="260"/>
      <c r="IW292" s="57">
        <f t="shared" si="1108"/>
        <v>0</v>
      </c>
      <c r="IX292" s="58">
        <f t="shared" si="1248"/>
        <v>0</v>
      </c>
      <c r="IY292" s="58">
        <f t="shared" si="1109"/>
        <v>0</v>
      </c>
      <c r="IZ292" s="58">
        <f t="shared" si="1249"/>
        <v>0</v>
      </c>
      <c r="JA292" s="58">
        <f t="shared" si="1110"/>
        <v>0</v>
      </c>
      <c r="JB292" s="55"/>
      <c r="JC292" s="56"/>
      <c r="JD292" s="260"/>
      <c r="JE292" s="57">
        <f t="shared" si="1111"/>
        <v>0</v>
      </c>
      <c r="JF292" s="58">
        <f t="shared" si="1250"/>
        <v>0</v>
      </c>
      <c r="JG292" s="58">
        <f t="shared" si="1112"/>
        <v>0</v>
      </c>
      <c r="JH292" s="58">
        <f t="shared" si="1251"/>
        <v>0</v>
      </c>
      <c r="JI292" s="58">
        <f t="shared" si="1113"/>
        <v>0</v>
      </c>
      <c r="JJ292" s="55"/>
      <c r="JK292" s="56"/>
      <c r="JL292" s="260"/>
      <c r="JM292" s="57">
        <f t="shared" si="1114"/>
        <v>30.33240473529608</v>
      </c>
      <c r="JN292" s="58">
        <f t="shared" si="1252"/>
        <v>35.085492557316975</v>
      </c>
      <c r="JO292" s="58">
        <f t="shared" si="1115"/>
        <v>2.9215139842776501</v>
      </c>
      <c r="JP292" s="58">
        <f t="shared" si="1253"/>
        <v>3.3740565004422582</v>
      </c>
      <c r="JQ292" s="58">
        <f t="shared" si="1116"/>
        <v>42.385191582471663</v>
      </c>
      <c r="JR292" s="55">
        <f t="shared" si="1117"/>
        <v>0.71563684397359206</v>
      </c>
      <c r="JS292" s="56">
        <f t="shared" si="1118"/>
        <v>6.8927705059279198E-2</v>
      </c>
      <c r="JT292" s="260">
        <f t="shared" si="1119"/>
        <v>1.1228171949643442</v>
      </c>
      <c r="JU292" s="57">
        <f t="shared" si="1120"/>
        <v>0</v>
      </c>
      <c r="JV292" s="58">
        <f t="shared" si="1254"/>
        <v>0</v>
      </c>
      <c r="JW292" s="58">
        <f t="shared" si="1121"/>
        <v>0</v>
      </c>
      <c r="JX292" s="58">
        <f t="shared" si="1255"/>
        <v>0</v>
      </c>
      <c r="JY292" s="58">
        <f t="shared" si="1122"/>
        <v>0</v>
      </c>
      <c r="JZ292" s="55"/>
      <c r="KA292" s="56"/>
      <c r="KB292" s="260"/>
      <c r="KC292" s="57">
        <f t="shared" si="1123"/>
        <v>0</v>
      </c>
      <c r="KD292" s="58">
        <f t="shared" si="1256"/>
        <v>0</v>
      </c>
      <c r="KE292" s="58">
        <f t="shared" si="1124"/>
        <v>0</v>
      </c>
      <c r="KF292" s="58">
        <f t="shared" si="1257"/>
        <v>0</v>
      </c>
      <c r="KG292" s="58">
        <f t="shared" si="1125"/>
        <v>0</v>
      </c>
      <c r="KH292" s="55"/>
      <c r="KI292" s="56"/>
      <c r="KJ292" s="260"/>
      <c r="KK292" s="57">
        <f t="shared" si="1126"/>
        <v>12.416939379294863</v>
      </c>
      <c r="KL292" s="58">
        <f t="shared" si="1258"/>
        <v>14.362673780030368</v>
      </c>
      <c r="KM292" s="58">
        <f t="shared" si="1127"/>
        <v>0.54591643028945758</v>
      </c>
      <c r="KN292" s="58">
        <f t="shared" si="1259"/>
        <v>0.63047888534129459</v>
      </c>
      <c r="KO292" s="58">
        <f t="shared" si="1128"/>
        <v>16.138218713875624</v>
      </c>
      <c r="KP292" s="55">
        <f t="shared" si="1260"/>
        <v>0.7694120150087439</v>
      </c>
      <c r="KQ292" s="56">
        <f t="shared" si="1261"/>
        <v>3.3827551848710488E-2</v>
      </c>
      <c r="KR292" s="260">
        <f t="shared" si="1262"/>
        <v>1.1258067505332356</v>
      </c>
      <c r="KS292" s="57">
        <f t="shared" si="1129"/>
        <v>0</v>
      </c>
      <c r="KT292" s="58">
        <f t="shared" si="1263"/>
        <v>0</v>
      </c>
      <c r="KU292" s="58">
        <f t="shared" si="1130"/>
        <v>0</v>
      </c>
      <c r="KV292" s="58">
        <f t="shared" si="1264"/>
        <v>0</v>
      </c>
      <c r="KW292" s="58">
        <f t="shared" si="1131"/>
        <v>0</v>
      </c>
      <c r="KX292" s="55"/>
      <c r="KY292" s="56"/>
      <c r="KZ292" s="260"/>
      <c r="LA292" s="57">
        <f t="shared" si="1132"/>
        <v>20.669117404885302</v>
      </c>
      <c r="LB292" s="58">
        <f t="shared" si="1265"/>
        <v>23.907968102230829</v>
      </c>
      <c r="LC292" s="58">
        <f t="shared" si="1133"/>
        <v>0.88162694329763835</v>
      </c>
      <c r="LD292" s="58">
        <f t="shared" si="1266"/>
        <v>1.0181909568144425</v>
      </c>
      <c r="LE292" s="58">
        <f t="shared" si="1134"/>
        <v>57.839802929187378</v>
      </c>
      <c r="LF292" s="55">
        <f t="shared" si="1267"/>
        <v>0.35735110353315469</v>
      </c>
      <c r="LG292" s="56">
        <f t="shared" si="1268"/>
        <v>1.5242564784963122E-2</v>
      </c>
      <c r="LH292" s="260">
        <f t="shared" si="1269"/>
        <v>1.0583579912088361</v>
      </c>
      <c r="LI292" s="57">
        <f t="shared" si="1135"/>
        <v>0</v>
      </c>
      <c r="LJ292" s="58">
        <f t="shared" si="1270"/>
        <v>0</v>
      </c>
      <c r="LK292" s="58">
        <f t="shared" si="1136"/>
        <v>0</v>
      </c>
      <c r="LL292" s="58">
        <f t="shared" si="1271"/>
        <v>0</v>
      </c>
      <c r="LM292" s="58">
        <f t="shared" si="1137"/>
        <v>0</v>
      </c>
      <c r="LN292" s="55"/>
      <c r="LO292" s="56"/>
      <c r="LP292" s="260"/>
      <c r="LQ292" s="57">
        <f t="shared" si="1138"/>
        <v>4.3436640066666643E-2</v>
      </c>
      <c r="LR292" s="58">
        <f t="shared" si="1272"/>
        <v>5.0243161565113312E-2</v>
      </c>
      <c r="LS292" s="58">
        <f t="shared" si="1139"/>
        <v>1.1768208333333328E-3</v>
      </c>
      <c r="LT292" s="58">
        <f t="shared" si="1273"/>
        <v>1.359110380416666E-3</v>
      </c>
      <c r="LU292" s="58">
        <f t="shared" si="1140"/>
        <v>0.89416666666666633</v>
      </c>
      <c r="LV292" s="55">
        <f t="shared" si="1141"/>
        <v>4.857778945013979E-2</v>
      </c>
      <c r="LW292" s="56">
        <f t="shared" si="1142"/>
        <v>1.3161090400745572E-3</v>
      </c>
      <c r="LX292" s="260">
        <f t="shared" si="1143"/>
        <v>1.0078160048971445</v>
      </c>
      <c r="LY292" s="57">
        <f t="shared" si="1144"/>
        <v>0</v>
      </c>
      <c r="LZ292" s="58">
        <f t="shared" si="1274"/>
        <v>0</v>
      </c>
      <c r="MA292" s="58">
        <f t="shared" si="1145"/>
        <v>0</v>
      </c>
      <c r="MB292" s="58">
        <f t="shared" si="1275"/>
        <v>0</v>
      </c>
      <c r="MC292" s="58">
        <f t="shared" si="1146"/>
        <v>0</v>
      </c>
      <c r="MD292" s="55"/>
      <c r="ME292" s="56"/>
      <c r="MF292" s="260"/>
      <c r="MG292" s="57">
        <f t="shared" si="1147"/>
        <v>0</v>
      </c>
      <c r="MH292" s="58">
        <f t="shared" si="1276"/>
        <v>0</v>
      </c>
      <c r="MI292" s="58">
        <f t="shared" si="1148"/>
        <v>0</v>
      </c>
      <c r="MJ292" s="58">
        <f t="shared" si="1277"/>
        <v>0</v>
      </c>
      <c r="MK292" s="58">
        <f t="shared" si="1149"/>
        <v>0</v>
      </c>
      <c r="ML292" s="55"/>
      <c r="MM292" s="56"/>
      <c r="MN292" s="260"/>
      <c r="MO292" s="59">
        <v>1.238413288146647</v>
      </c>
      <c r="MP292" s="60"/>
      <c r="MQ292" s="60">
        <v>0.70089999999999997</v>
      </c>
      <c r="MR292" s="61"/>
      <c r="MS292" s="59">
        <f t="shared" si="1150"/>
        <v>1.061378086337766</v>
      </c>
      <c r="MT292" s="60"/>
      <c r="MU292" s="60">
        <f t="shared" si="1278"/>
        <v>1.0905557562828241</v>
      </c>
      <c r="MV292" s="61"/>
      <c r="MW292" s="66">
        <f t="shared" si="1279"/>
        <v>1.3144247258683486</v>
      </c>
      <c r="MX292" s="67"/>
      <c r="MY292" s="67">
        <f t="shared" si="1280"/>
        <v>0.76437052957863139</v>
      </c>
      <c r="MZ292" s="261"/>
      <c r="NA292" s="59">
        <f t="shared" si="1151"/>
        <v>1.0612369916319699</v>
      </c>
      <c r="NB292" s="60"/>
      <c r="NC292" s="60">
        <f t="shared" si="1152"/>
        <v>1.0896710246655155</v>
      </c>
      <c r="ND292" s="262"/>
      <c r="NE292" s="62">
        <f t="shared" si="1153"/>
        <v>1.3142499923098034</v>
      </c>
      <c r="NF292" s="63"/>
      <c r="NG292" s="63">
        <f t="shared" si="1154"/>
        <v>0.7637504211880598</v>
      </c>
      <c r="NH292" s="64"/>
      <c r="NI292" s="238">
        <f t="shared" si="1283"/>
        <v>1.7473355854513706E-4</v>
      </c>
      <c r="NJ292" s="238">
        <f t="shared" si="1284"/>
        <v>0</v>
      </c>
      <c r="NK292" s="238">
        <f t="shared" si="1285"/>
        <v>6.2010839057158318E-4</v>
      </c>
      <c r="NL292" s="238">
        <f t="shared" si="1286"/>
        <v>0</v>
      </c>
      <c r="NM292" s="239">
        <f t="shared" si="1155"/>
        <v>0</v>
      </c>
      <c r="NN292" s="240">
        <f t="shared" si="1156"/>
        <v>0</v>
      </c>
      <c r="NO292" s="240">
        <f t="shared" ref="NO292:NO299" si="1317">O292*IN292+0.001</f>
        <v>0.55049957112174364</v>
      </c>
      <c r="NP292" s="240">
        <f t="shared" si="1157"/>
        <v>0</v>
      </c>
      <c r="NQ292" s="240">
        <f t="shared" si="1073"/>
        <v>0</v>
      </c>
      <c r="NR292" s="240">
        <f t="shared" si="1158"/>
        <v>0</v>
      </c>
      <c r="NS292" s="240">
        <f t="shared" si="1159"/>
        <v>0.27071122570590339</v>
      </c>
      <c r="NT292" s="240">
        <f t="shared" si="1160"/>
        <v>0</v>
      </c>
      <c r="NU292" s="240">
        <f t="shared" si="1161"/>
        <v>0</v>
      </c>
      <c r="NV292" s="240">
        <f t="shared" si="1162"/>
        <v>0.11156744897784364</v>
      </c>
      <c r="NW292" s="240">
        <f t="shared" si="1163"/>
        <v>0</v>
      </c>
      <c r="NX292" s="240">
        <f t="shared" si="1164"/>
        <v>0.37592875847737861</v>
      </c>
      <c r="NY292" s="240">
        <f t="shared" si="1165"/>
        <v>0</v>
      </c>
      <c r="NZ292" s="240">
        <f t="shared" si="1166"/>
        <v>5.5429880269342946E-3</v>
      </c>
      <c r="OA292" s="240">
        <f t="shared" si="1167"/>
        <v>0</v>
      </c>
      <c r="OB292" s="241">
        <f t="shared" si="1168"/>
        <v>0</v>
      </c>
      <c r="OC292" s="4"/>
      <c r="OD292" s="4"/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136"/>
      <c r="OP292" s="13"/>
      <c r="OQ292" s="13"/>
      <c r="OR292" s="13"/>
      <c r="OS292" s="13"/>
      <c r="OT292" s="13"/>
    </row>
    <row r="293" spans="1:410" ht="15" customHeight="1">
      <c r="A293" s="242">
        <v>274</v>
      </c>
      <c r="B293" s="49" t="s">
        <v>343</v>
      </c>
      <c r="C293" s="50">
        <v>1</v>
      </c>
      <c r="D293" s="51">
        <v>189.7</v>
      </c>
      <c r="E293" s="52">
        <v>189.7</v>
      </c>
      <c r="F293" s="52"/>
      <c r="G293" s="52"/>
      <c r="H293" s="53"/>
      <c r="I293" s="57">
        <v>1.118695669997438</v>
      </c>
      <c r="J293" s="58"/>
      <c r="K293" s="58">
        <v>0.70340000000000003</v>
      </c>
      <c r="L293" s="243"/>
      <c r="M293" s="1">
        <v>0</v>
      </c>
      <c r="N293" s="2">
        <v>0</v>
      </c>
      <c r="O293" s="2">
        <v>0.41529566999743789</v>
      </c>
      <c r="P293" s="2">
        <v>0</v>
      </c>
      <c r="Q293" s="2">
        <v>0</v>
      </c>
      <c r="R293" s="2">
        <v>0</v>
      </c>
      <c r="S293" s="2">
        <v>0.24110000000000001</v>
      </c>
      <c r="T293" s="2">
        <v>0</v>
      </c>
      <c r="U293" s="2">
        <v>0</v>
      </c>
      <c r="V293" s="2">
        <v>0.1013</v>
      </c>
      <c r="W293" s="2">
        <v>0</v>
      </c>
      <c r="X293" s="2">
        <v>0.35510000000000003</v>
      </c>
      <c r="Y293" s="2">
        <v>0</v>
      </c>
      <c r="Z293" s="2">
        <v>5.8999999999999999E-3</v>
      </c>
      <c r="AA293" s="2">
        <v>0</v>
      </c>
      <c r="AB293" s="3">
        <v>0</v>
      </c>
      <c r="AC293" s="244">
        <v>0</v>
      </c>
      <c r="AD293" s="108">
        <v>0</v>
      </c>
      <c r="AE293" s="108">
        <v>0</v>
      </c>
      <c r="AF293" s="108">
        <f t="shared" si="1169"/>
        <v>0</v>
      </c>
      <c r="AG293" s="108">
        <f t="shared" si="1170"/>
        <v>0</v>
      </c>
      <c r="AH293" s="108">
        <v>0</v>
      </c>
      <c r="AI293" s="108">
        <v>0</v>
      </c>
      <c r="AJ293" s="108">
        <f t="shared" si="1171"/>
        <v>0</v>
      </c>
      <c r="AK293" s="108">
        <f t="shared" si="1172"/>
        <v>0</v>
      </c>
      <c r="AL293" s="108">
        <v>0</v>
      </c>
      <c r="AM293" s="245">
        <v>0</v>
      </c>
      <c r="AN293" s="244">
        <v>0</v>
      </c>
      <c r="AO293" s="108">
        <v>0</v>
      </c>
      <c r="AP293" s="108">
        <v>0</v>
      </c>
      <c r="AQ293" s="108">
        <f t="shared" si="1173"/>
        <v>0</v>
      </c>
      <c r="AR293" s="108">
        <f t="shared" si="1174"/>
        <v>0</v>
      </c>
      <c r="AS293" s="246">
        <v>0</v>
      </c>
      <c r="AT293" s="247">
        <v>0</v>
      </c>
      <c r="AU293" s="108">
        <v>0</v>
      </c>
      <c r="AV293" s="108">
        <f t="shared" si="1175"/>
        <v>0</v>
      </c>
      <c r="AW293" s="108">
        <f t="shared" si="1176"/>
        <v>0</v>
      </c>
      <c r="AX293" s="108">
        <v>0</v>
      </c>
      <c r="AY293" s="245">
        <v>0</v>
      </c>
      <c r="AZ293" s="248">
        <v>10</v>
      </c>
      <c r="BA293" s="108">
        <v>50.971666666666664</v>
      </c>
      <c r="BB293" s="108">
        <v>5.3156157462640001</v>
      </c>
      <c r="BC293" s="109">
        <v>4.2524925970112006</v>
      </c>
      <c r="BD293" s="109">
        <v>1.0631231492527995</v>
      </c>
      <c r="BE293" s="108">
        <v>1.9933562499999999</v>
      </c>
      <c r="BF293" s="109">
        <v>1.5946850000000001</v>
      </c>
      <c r="BG293" s="109">
        <v>0.39867124999999981</v>
      </c>
      <c r="BH293" s="108">
        <v>4.2544866223939382</v>
      </c>
      <c r="BI293" s="109">
        <f t="shared" si="1177"/>
        <v>2.4900148765152554</v>
      </c>
      <c r="BJ293" s="108">
        <f t="shared" si="1178"/>
        <v>8.2303043710210744E-2</v>
      </c>
      <c r="BK293" s="108">
        <v>3.1267562642662305</v>
      </c>
      <c r="BL293" s="245">
        <v>78.794257859508988</v>
      </c>
      <c r="BM293" s="244">
        <v>0</v>
      </c>
      <c r="BN293" s="108">
        <v>0</v>
      </c>
      <c r="BO293" s="108">
        <v>0</v>
      </c>
      <c r="BP293" s="108">
        <f t="shared" si="1179"/>
        <v>0</v>
      </c>
      <c r="BQ293" s="108">
        <f t="shared" si="1180"/>
        <v>0</v>
      </c>
      <c r="BR293" s="108">
        <v>0</v>
      </c>
      <c r="BS293" s="108">
        <v>0</v>
      </c>
      <c r="BT293" s="108">
        <f t="shared" si="1181"/>
        <v>0</v>
      </c>
      <c r="BU293" s="108">
        <f t="shared" si="1182"/>
        <v>0</v>
      </c>
      <c r="BV293" s="108">
        <v>0</v>
      </c>
      <c r="BW293" s="245">
        <v>0</v>
      </c>
      <c r="BX293" s="107">
        <v>0</v>
      </c>
      <c r="BY293" s="108">
        <v>0</v>
      </c>
      <c r="BZ293" s="109">
        <f t="shared" si="1183"/>
        <v>0</v>
      </c>
      <c r="CA293" s="109">
        <f t="shared" si="1184"/>
        <v>0</v>
      </c>
      <c r="CB293" s="108">
        <v>0</v>
      </c>
      <c r="CC293" s="110">
        <v>0</v>
      </c>
      <c r="CD293" s="244">
        <v>0</v>
      </c>
      <c r="CE293" s="108">
        <v>0</v>
      </c>
      <c r="CF293" s="109">
        <f t="shared" si="1185"/>
        <v>0</v>
      </c>
      <c r="CG293" s="109">
        <f t="shared" si="1186"/>
        <v>0</v>
      </c>
      <c r="CH293" s="108">
        <v>0</v>
      </c>
      <c r="CI293" s="245">
        <v>0</v>
      </c>
      <c r="CJ293" s="249">
        <v>17.696968015428798</v>
      </c>
      <c r="CK293" s="250">
        <v>3.8933329633943354</v>
      </c>
      <c r="CL293" s="250">
        <v>3.0164845592009537</v>
      </c>
      <c r="CM293" s="251">
        <v>3.0164845592009537</v>
      </c>
      <c r="CN293" s="252">
        <f t="shared" si="1074"/>
        <v>1.4703853983825048</v>
      </c>
      <c r="CO293" s="250">
        <v>11.910997413688399</v>
      </c>
      <c r="CP293" s="252">
        <f t="shared" si="1187"/>
        <v>1.1788790580223958</v>
      </c>
      <c r="CQ293" s="250">
        <v>3.7274275306396474</v>
      </c>
      <c r="CR293" s="250">
        <v>2.6657981554750116</v>
      </c>
      <c r="CS293" s="252">
        <f t="shared" si="1188"/>
        <v>5.1569865317664103E-2</v>
      </c>
      <c r="CT293" s="252">
        <f t="shared" si="1189"/>
        <v>1.5602063548585492</v>
      </c>
      <c r="CU293" s="250">
        <f t="shared" si="1075"/>
        <v>39.1835811071875</v>
      </c>
      <c r="CV293" s="245">
        <f t="shared" si="1190"/>
        <v>49.371312195056255</v>
      </c>
      <c r="CW293" s="244">
        <v>0</v>
      </c>
      <c r="CX293" s="108">
        <v>0</v>
      </c>
      <c r="CY293" s="108">
        <f t="shared" si="1191"/>
        <v>0</v>
      </c>
      <c r="CZ293" s="108">
        <f t="shared" si="1192"/>
        <v>0</v>
      </c>
      <c r="DA293" s="108">
        <v>0</v>
      </c>
      <c r="DB293" s="245">
        <v>0</v>
      </c>
      <c r="DC293" s="244">
        <v>0</v>
      </c>
      <c r="DD293" s="108">
        <v>0</v>
      </c>
      <c r="DE293" s="108">
        <f t="shared" si="1193"/>
        <v>0</v>
      </c>
      <c r="DF293" s="108">
        <f t="shared" si="1194"/>
        <v>0</v>
      </c>
      <c r="DG293" s="108">
        <v>0</v>
      </c>
      <c r="DH293" s="245">
        <v>0</v>
      </c>
      <c r="DI293" s="107">
        <v>7.4399732672800001</v>
      </c>
      <c r="DJ293" s="108">
        <v>1.6367941188016</v>
      </c>
      <c r="DK293" s="108">
        <v>0.1229090763029366</v>
      </c>
      <c r="DL293" s="108">
        <v>5.0074963274626061</v>
      </c>
      <c r="DM293" s="108">
        <f t="shared" si="1195"/>
        <v>0.495611941514284</v>
      </c>
      <c r="DN293" s="108">
        <f t="shared" si="1196"/>
        <v>1.5670459007161479</v>
      </c>
      <c r="DO293" s="108">
        <v>1.0371236136588413</v>
      </c>
      <c r="DP293" s="108">
        <f t="shared" si="1197"/>
        <v>2.0063156306230286E-2</v>
      </c>
      <c r="DQ293" s="108">
        <f t="shared" si="1198"/>
        <v>0.60699526311888274</v>
      </c>
      <c r="DR293" s="108">
        <v>0.76221482017529929</v>
      </c>
      <c r="DS293" s="110">
        <v>19.207813468417537</v>
      </c>
      <c r="DT293" s="244">
        <v>0</v>
      </c>
      <c r="DU293" s="108">
        <v>0</v>
      </c>
      <c r="DV293" s="108">
        <v>0</v>
      </c>
      <c r="DW293" s="108">
        <f t="shared" si="1199"/>
        <v>0</v>
      </c>
      <c r="DX293" s="108">
        <f t="shared" si="1200"/>
        <v>0</v>
      </c>
      <c r="DY293" s="108">
        <v>0</v>
      </c>
      <c r="DZ293" s="108">
        <v>0</v>
      </c>
      <c r="EA293" s="108"/>
      <c r="EB293" s="108">
        <v>0</v>
      </c>
      <c r="EC293" s="108">
        <f t="shared" si="1201"/>
        <v>0</v>
      </c>
      <c r="ED293" s="108">
        <f t="shared" si="1202"/>
        <v>0</v>
      </c>
      <c r="EE293" s="108">
        <v>0</v>
      </c>
      <c r="EF293" s="245">
        <v>0</v>
      </c>
      <c r="EG293" s="249">
        <v>11.176460000000001</v>
      </c>
      <c r="EH293" s="250">
        <v>2.4588212</v>
      </c>
      <c r="EI293" s="250">
        <v>28.665879999999898</v>
      </c>
      <c r="EJ293" s="250">
        <v>7.52234993238</v>
      </c>
      <c r="EK293" s="250">
        <f t="shared" si="1203"/>
        <v>0.74451706220737812</v>
      </c>
      <c r="EL293" s="250">
        <v>2.3540441878389973</v>
      </c>
      <c r="EM293" s="250">
        <v>3.6371163126637298</v>
      </c>
      <c r="EN293" s="250">
        <f t="shared" si="1204"/>
        <v>7.0360015068479859E-2</v>
      </c>
      <c r="EO293" s="250">
        <f t="shared" si="1205"/>
        <v>2.1286877900800758</v>
      </c>
      <c r="EP293" s="250">
        <v>53.460627445043627</v>
      </c>
      <c r="EQ293" s="245">
        <v>67.360390580754967</v>
      </c>
      <c r="ER293" s="244">
        <v>0</v>
      </c>
      <c r="ES293" s="108">
        <v>0</v>
      </c>
      <c r="ET293" s="108">
        <v>0</v>
      </c>
      <c r="EU293" s="108">
        <f t="shared" si="1206"/>
        <v>0</v>
      </c>
      <c r="EV293" s="108">
        <f t="shared" si="1207"/>
        <v>0</v>
      </c>
      <c r="EW293" s="108">
        <v>0</v>
      </c>
      <c r="EX293" s="108">
        <v>0</v>
      </c>
      <c r="EY293" s="108">
        <f t="shared" si="1208"/>
        <v>0</v>
      </c>
      <c r="EZ293" s="108">
        <f t="shared" si="1209"/>
        <v>0</v>
      </c>
      <c r="FA293" s="108">
        <v>0</v>
      </c>
      <c r="FB293" s="245">
        <v>0</v>
      </c>
      <c r="FC293" s="244">
        <v>0.83333333333333293</v>
      </c>
      <c r="FD293" s="108">
        <v>6.0833333333333302E-2</v>
      </c>
      <c r="FE293" s="108">
        <f t="shared" si="1210"/>
        <v>1.1768208333333328E-3</v>
      </c>
      <c r="FF293" s="108">
        <f t="shared" si="1211"/>
        <v>3.5603803333333316E-2</v>
      </c>
      <c r="FG293" s="108">
        <v>4.4708333333333301E-2</v>
      </c>
      <c r="FH293" s="245">
        <v>1.1266499999999995</v>
      </c>
      <c r="FI293" s="244">
        <v>0</v>
      </c>
      <c r="FJ293" s="108">
        <v>0</v>
      </c>
      <c r="FK293" s="108">
        <f t="shared" si="1212"/>
        <v>0</v>
      </c>
      <c r="FL293" s="108">
        <f t="shared" si="1213"/>
        <v>0</v>
      </c>
      <c r="FM293" s="108">
        <v>0</v>
      </c>
      <c r="FN293" s="245">
        <v>0</v>
      </c>
      <c r="FO293" s="244">
        <v>0</v>
      </c>
      <c r="FP293" s="108">
        <v>0</v>
      </c>
      <c r="FQ293" s="108">
        <f t="shared" si="1214"/>
        <v>0</v>
      </c>
      <c r="FR293" s="108">
        <f t="shared" si="1215"/>
        <v>0</v>
      </c>
      <c r="FS293" s="108">
        <v>0</v>
      </c>
      <c r="FT293" s="110">
        <v>0</v>
      </c>
      <c r="FU293" s="253">
        <f t="shared" si="1076"/>
        <v>44.302349564904738</v>
      </c>
      <c r="FV293" s="254">
        <f t="shared" si="1077"/>
        <v>32.630015969707415</v>
      </c>
      <c r="FW293" s="254">
        <f t="shared" si="1078"/>
        <v>7.3175629953937058</v>
      </c>
      <c r="FX293" s="254">
        <f t="shared" si="1079"/>
        <v>50.971666666666664</v>
      </c>
      <c r="FY293" s="254">
        <f t="shared" si="1080"/>
        <v>0</v>
      </c>
      <c r="FZ293" s="254">
        <f t="shared" si="1081"/>
        <v>0</v>
      </c>
      <c r="GA293" s="254">
        <f t="shared" si="1216"/>
        <v>0</v>
      </c>
      <c r="GB293" s="254">
        <f t="shared" si="1217"/>
        <v>0</v>
      </c>
      <c r="GC293" s="254">
        <f t="shared" si="1218"/>
        <v>0</v>
      </c>
      <c r="GD293" s="254">
        <f t="shared" si="1219"/>
        <v>0</v>
      </c>
      <c r="GE293" s="254">
        <f t="shared" si="1082"/>
        <v>24.440843673531003</v>
      </c>
      <c r="GF293" s="255">
        <f t="shared" si="1083"/>
        <v>9.3311914954176469</v>
      </c>
      <c r="GG293" s="255">
        <f t="shared" si="1084"/>
        <v>2.4190080617440577</v>
      </c>
      <c r="GH293" s="254">
        <f t="shared" si="1085"/>
        <v>11.655358037524854</v>
      </c>
      <c r="GI293" s="255">
        <f t="shared" si="1086"/>
        <v>8.3222398672454361</v>
      </c>
      <c r="GJ293" s="256">
        <f t="shared" si="1087"/>
        <v>0.22547290123591834</v>
      </c>
      <c r="GK293" s="253">
        <f t="shared" si="1220"/>
        <v>171.31779690772836</v>
      </c>
      <c r="GL293" s="257">
        <f t="shared" si="1221"/>
        <v>215.86042410373776</v>
      </c>
      <c r="GM293" s="221">
        <f t="shared" si="1222"/>
        <v>215.86042410373776</v>
      </c>
      <c r="GN293" s="222">
        <f t="shared" si="1223"/>
        <v>78.064283968735452</v>
      </c>
      <c r="GO293" s="222">
        <f t="shared" si="1224"/>
        <v>12.552175387550838</v>
      </c>
      <c r="GP293" s="55">
        <f t="shared" si="1225"/>
        <v>0.36164240987138746</v>
      </c>
      <c r="GQ293" s="56">
        <f t="shared" si="1226"/>
        <v>5.8149498406982372E-2</v>
      </c>
      <c r="GR293" s="258">
        <f t="shared" si="1227"/>
        <v>1.0656767229300881</v>
      </c>
      <c r="GS293" s="227">
        <f t="shared" si="1088"/>
        <v>215.86042410373776</v>
      </c>
      <c r="GT293" s="222">
        <f t="shared" si="1288"/>
        <v>78.064283968735452</v>
      </c>
      <c r="GU293" s="222">
        <f t="shared" si="1289"/>
        <v>12.552175387550838</v>
      </c>
      <c r="GV293" s="37">
        <f t="shared" si="1281"/>
        <v>0.36164240987138746</v>
      </c>
      <c r="GW293" s="228">
        <f t="shared" si="1282"/>
        <v>5.8149498406982372E-2</v>
      </c>
      <c r="GX293" s="258">
        <f t="shared" si="1228"/>
        <v>1.0656767229300881</v>
      </c>
      <c r="GY293" s="221">
        <f t="shared" si="1287"/>
        <v>137.06616624422878</v>
      </c>
      <c r="GZ293" s="222">
        <f t="shared" si="1229"/>
        <v>74.236633100556205</v>
      </c>
      <c r="HA293" s="222">
        <f t="shared" si="1230"/>
        <v>5.0810297802418596</v>
      </c>
      <c r="HB293" s="55">
        <f t="shared" si="1231"/>
        <v>0.54161165468273953</v>
      </c>
      <c r="HC293" s="56">
        <f t="shared" si="1232"/>
        <v>3.7069905137554676E-2</v>
      </c>
      <c r="HD293" s="258">
        <f t="shared" si="1233"/>
        <v>1.0906126745945925</v>
      </c>
      <c r="HE293" s="221">
        <f t="shared" si="1234"/>
        <v>137.06616624422878</v>
      </c>
      <c r="HF293" s="222">
        <f t="shared" si="1235"/>
        <v>74.236633100556205</v>
      </c>
      <c r="HG293" s="222">
        <f t="shared" si="1236"/>
        <v>5.0810297802418596</v>
      </c>
      <c r="HH293" s="55">
        <f t="shared" si="1237"/>
        <v>0.54161165468273953</v>
      </c>
      <c r="HI293" s="56">
        <f t="shared" si="1238"/>
        <v>3.7069905137554676E-2</v>
      </c>
      <c r="HJ293" s="259">
        <f t="shared" si="1239"/>
        <v>1.0906126745945925</v>
      </c>
      <c r="HK293" s="54">
        <f t="shared" si="1089"/>
        <v>1.192167935558949</v>
      </c>
      <c r="HL293" s="55">
        <f t="shared" si="1090"/>
        <v>0</v>
      </c>
      <c r="HM293" s="55">
        <f t="shared" si="1091"/>
        <v>0.76713695530983639</v>
      </c>
      <c r="HN293" s="56">
        <f t="shared" si="1092"/>
        <v>0</v>
      </c>
      <c r="HQ293" s="57">
        <f t="shared" si="1093"/>
        <v>0</v>
      </c>
      <c r="HR293" s="58">
        <f t="shared" si="1240"/>
        <v>0</v>
      </c>
      <c r="HS293" s="58">
        <f t="shared" si="1094"/>
        <v>0</v>
      </c>
      <c r="HT293" s="58">
        <f t="shared" si="1241"/>
        <v>0</v>
      </c>
      <c r="HU293" s="58">
        <f t="shared" si="1095"/>
        <v>0</v>
      </c>
      <c r="HV293" s="55"/>
      <c r="HW293" s="56"/>
      <c r="HX293" s="260"/>
      <c r="HY293" s="57">
        <f t="shared" si="1096"/>
        <v>0</v>
      </c>
      <c r="HZ293" s="58">
        <f t="shared" si="1242"/>
        <v>0</v>
      </c>
      <c r="IA293" s="58">
        <f t="shared" si="1097"/>
        <v>0</v>
      </c>
      <c r="IB293" s="58">
        <f t="shared" si="1243"/>
        <v>0</v>
      </c>
      <c r="IC293" s="58">
        <f t="shared" si="1098"/>
        <v>0</v>
      </c>
      <c r="ID293" s="55"/>
      <c r="IE293" s="56"/>
      <c r="IF293" s="260"/>
      <c r="IG293" s="57">
        <f t="shared" si="1099"/>
        <v>3.0378181493486114</v>
      </c>
      <c r="IH293" s="58">
        <f t="shared" si="1244"/>
        <v>3.513844253351539</v>
      </c>
      <c r="II293" s="58">
        <f t="shared" si="1100"/>
        <v>5.9294806407214118</v>
      </c>
      <c r="IJ293" s="58">
        <f t="shared" si="1245"/>
        <v>6.8479571919691589</v>
      </c>
      <c r="IK293" s="58">
        <f t="shared" si="1101"/>
        <v>62.53512528532459</v>
      </c>
      <c r="IL293" s="55">
        <f t="shared" si="1102"/>
        <v>4.8577789450139797E-2</v>
      </c>
      <c r="IM293" s="56">
        <f t="shared" si="1103"/>
        <v>9.4818401876823472E-2</v>
      </c>
      <c r="IN293" s="260">
        <f t="shared" si="1104"/>
        <v>1.0222995100575569</v>
      </c>
      <c r="IO293" s="57">
        <f t="shared" si="1105"/>
        <v>0</v>
      </c>
      <c r="IP293" s="58">
        <f t="shared" si="1246"/>
        <v>0</v>
      </c>
      <c r="IQ293" s="58">
        <f t="shared" si="1106"/>
        <v>0</v>
      </c>
      <c r="IR293" s="58">
        <f t="shared" si="1247"/>
        <v>0</v>
      </c>
      <c r="IS293" s="58">
        <f t="shared" si="1107"/>
        <v>0</v>
      </c>
      <c r="IT293" s="55"/>
      <c r="IU293" s="56"/>
      <c r="IV293" s="260"/>
      <c r="IW293" s="57">
        <f t="shared" si="1108"/>
        <v>0</v>
      </c>
      <c r="IX293" s="58">
        <f t="shared" si="1248"/>
        <v>0</v>
      </c>
      <c r="IY293" s="58">
        <f t="shared" si="1109"/>
        <v>0</v>
      </c>
      <c r="IZ293" s="58">
        <f t="shared" si="1249"/>
        <v>0</v>
      </c>
      <c r="JA293" s="58">
        <f t="shared" si="1110"/>
        <v>0</v>
      </c>
      <c r="JB293" s="55"/>
      <c r="JC293" s="56"/>
      <c r="JD293" s="260"/>
      <c r="JE293" s="57">
        <f t="shared" si="1111"/>
        <v>0</v>
      </c>
      <c r="JF293" s="58">
        <f t="shared" si="1250"/>
        <v>0</v>
      </c>
      <c r="JG293" s="58">
        <f t="shared" si="1112"/>
        <v>0</v>
      </c>
      <c r="JH293" s="58">
        <f t="shared" si="1251"/>
        <v>0</v>
      </c>
      <c r="JI293" s="58">
        <f t="shared" si="1113"/>
        <v>0</v>
      </c>
      <c r="JJ293" s="55"/>
      <c r="JK293" s="56"/>
      <c r="JL293" s="260"/>
      <c r="JM293" s="57">
        <f t="shared" si="1114"/>
        <v>28.041214319130933</v>
      </c>
      <c r="JN293" s="58">
        <f t="shared" si="1252"/>
        <v>32.435272602938753</v>
      </c>
      <c r="JO293" s="58">
        <f t="shared" si="1115"/>
        <v>2.7008343217225645</v>
      </c>
      <c r="JP293" s="58">
        <f t="shared" si="1253"/>
        <v>3.1191935581573897</v>
      </c>
      <c r="JQ293" s="58">
        <f t="shared" si="1116"/>
        <v>39.183581107187507</v>
      </c>
      <c r="JR293" s="55">
        <f t="shared" si="1117"/>
        <v>0.71563684397359195</v>
      </c>
      <c r="JS293" s="56">
        <f t="shared" si="1118"/>
        <v>6.8927705059279185E-2</v>
      </c>
      <c r="JT293" s="260">
        <f t="shared" si="1119"/>
        <v>1.1228171949643442</v>
      </c>
      <c r="JU293" s="57">
        <f t="shared" si="1120"/>
        <v>0</v>
      </c>
      <c r="JV293" s="58">
        <f t="shared" si="1254"/>
        <v>0</v>
      </c>
      <c r="JW293" s="58">
        <f t="shared" si="1121"/>
        <v>0</v>
      </c>
      <c r="JX293" s="58">
        <f t="shared" si="1255"/>
        <v>0</v>
      </c>
      <c r="JY293" s="58">
        <f t="shared" si="1122"/>
        <v>0</v>
      </c>
      <c r="JZ293" s="55"/>
      <c r="KA293" s="56"/>
      <c r="KB293" s="260"/>
      <c r="KC293" s="57">
        <f t="shared" si="1123"/>
        <v>0</v>
      </c>
      <c r="KD293" s="58">
        <f t="shared" si="1256"/>
        <v>0</v>
      </c>
      <c r="KE293" s="58">
        <f t="shared" si="1124"/>
        <v>0</v>
      </c>
      <c r="KF293" s="58">
        <f t="shared" si="1257"/>
        <v>0</v>
      </c>
      <c r="KG293" s="58">
        <f t="shared" si="1125"/>
        <v>0</v>
      </c>
      <c r="KH293" s="55"/>
      <c r="KI293" s="56"/>
      <c r="KJ293" s="260"/>
      <c r="KK293" s="57">
        <f t="shared" si="1126"/>
        <v>11.729097605960337</v>
      </c>
      <c r="KL293" s="58">
        <f t="shared" si="1258"/>
        <v>13.567047200814322</v>
      </c>
      <c r="KM293" s="58">
        <f t="shared" si="1127"/>
        <v>0.51567509782051424</v>
      </c>
      <c r="KN293" s="58">
        <f t="shared" si="1259"/>
        <v>0.5955531704729119</v>
      </c>
      <c r="KO293" s="58">
        <f t="shared" si="1128"/>
        <v>15.244296403505983</v>
      </c>
      <c r="KP293" s="55">
        <f t="shared" si="1260"/>
        <v>0.76940891829306091</v>
      </c>
      <c r="KQ293" s="56">
        <f t="shared" si="1261"/>
        <v>3.3827412179017718E-2</v>
      </c>
      <c r="KR293" s="260">
        <f t="shared" si="1262"/>
        <v>1.1258062436430525</v>
      </c>
      <c r="KS293" s="57">
        <f t="shared" si="1129"/>
        <v>0</v>
      </c>
      <c r="KT293" s="58">
        <f t="shared" si="1263"/>
        <v>0</v>
      </c>
      <c r="KU293" s="58">
        <f t="shared" si="1130"/>
        <v>0</v>
      </c>
      <c r="KV293" s="58">
        <f t="shared" si="1264"/>
        <v>0</v>
      </c>
      <c r="KW293" s="58">
        <f t="shared" si="1131"/>
        <v>0</v>
      </c>
      <c r="KX293" s="55"/>
      <c r="KY293" s="56"/>
      <c r="KZ293" s="260"/>
      <c r="LA293" s="57">
        <f t="shared" si="1132"/>
        <v>19.104214213061269</v>
      </c>
      <c r="LB293" s="58">
        <f t="shared" si="1265"/>
        <v>22.097844580247973</v>
      </c>
      <c r="LC293" s="58">
        <f t="shared" si="1133"/>
        <v>0.81487707727585801</v>
      </c>
      <c r="LD293" s="58">
        <f t="shared" si="1266"/>
        <v>0.94110153654588846</v>
      </c>
      <c r="LE293" s="58">
        <f t="shared" si="1134"/>
        <v>53.46062744504362</v>
      </c>
      <c r="LF293" s="55">
        <f t="shared" si="1267"/>
        <v>0.35735110353315608</v>
      </c>
      <c r="LG293" s="56">
        <f t="shared" si="1268"/>
        <v>1.524256478496318E-2</v>
      </c>
      <c r="LH293" s="260">
        <f t="shared" si="1269"/>
        <v>1.0583579912088366</v>
      </c>
      <c r="LI293" s="57">
        <f t="shared" si="1135"/>
        <v>0</v>
      </c>
      <c r="LJ293" s="58">
        <f t="shared" si="1270"/>
        <v>0</v>
      </c>
      <c r="LK293" s="58">
        <f t="shared" si="1136"/>
        <v>0</v>
      </c>
      <c r="LL293" s="58">
        <f t="shared" si="1271"/>
        <v>0</v>
      </c>
      <c r="LM293" s="58">
        <f t="shared" si="1137"/>
        <v>0</v>
      </c>
      <c r="LN293" s="55"/>
      <c r="LO293" s="56"/>
      <c r="LP293" s="260"/>
      <c r="LQ293" s="57">
        <f t="shared" si="1138"/>
        <v>4.3436640066666643E-2</v>
      </c>
      <c r="LR293" s="58">
        <f t="shared" si="1272"/>
        <v>5.0243161565113312E-2</v>
      </c>
      <c r="LS293" s="58">
        <f t="shared" si="1139"/>
        <v>1.1768208333333328E-3</v>
      </c>
      <c r="LT293" s="58">
        <f t="shared" si="1273"/>
        <v>1.359110380416666E-3</v>
      </c>
      <c r="LU293" s="58">
        <f t="shared" si="1140"/>
        <v>0.89416666666666633</v>
      </c>
      <c r="LV293" s="55">
        <f t="shared" si="1141"/>
        <v>4.857778945013979E-2</v>
      </c>
      <c r="LW293" s="56">
        <f t="shared" si="1142"/>
        <v>1.3161090400745572E-3</v>
      </c>
      <c r="LX293" s="260">
        <f t="shared" si="1143"/>
        <v>1.0078160048971445</v>
      </c>
      <c r="LY293" s="57">
        <f t="shared" si="1144"/>
        <v>0</v>
      </c>
      <c r="LZ293" s="58">
        <f t="shared" si="1274"/>
        <v>0</v>
      </c>
      <c r="MA293" s="58">
        <f t="shared" si="1145"/>
        <v>0</v>
      </c>
      <c r="MB293" s="58">
        <f t="shared" si="1275"/>
        <v>0</v>
      </c>
      <c r="MC293" s="58">
        <f t="shared" si="1146"/>
        <v>0</v>
      </c>
      <c r="MD293" s="55"/>
      <c r="ME293" s="56"/>
      <c r="MF293" s="260"/>
      <c r="MG293" s="57">
        <f t="shared" si="1147"/>
        <v>0</v>
      </c>
      <c r="MH293" s="58">
        <f t="shared" si="1276"/>
        <v>0</v>
      </c>
      <c r="MI293" s="58">
        <f t="shared" si="1148"/>
        <v>0</v>
      </c>
      <c r="MJ293" s="58">
        <f t="shared" si="1277"/>
        <v>0</v>
      </c>
      <c r="MK293" s="58">
        <f t="shared" si="1149"/>
        <v>0</v>
      </c>
      <c r="ML293" s="55"/>
      <c r="MM293" s="56"/>
      <c r="MN293" s="260"/>
      <c r="MO293" s="59">
        <v>1.118695669997438</v>
      </c>
      <c r="MP293" s="60"/>
      <c r="MQ293" s="60">
        <v>0.70340000000000003</v>
      </c>
      <c r="MR293" s="61"/>
      <c r="MS293" s="59">
        <f t="shared" si="1150"/>
        <v>1.0656767229300881</v>
      </c>
      <c r="MT293" s="60"/>
      <c r="MU293" s="60">
        <f t="shared" si="1278"/>
        <v>1.0906126745945925</v>
      </c>
      <c r="MV293" s="61"/>
      <c r="MW293" s="66">
        <f t="shared" si="1279"/>
        <v>1.192167935558949</v>
      </c>
      <c r="MX293" s="67"/>
      <c r="MY293" s="67">
        <f t="shared" si="1280"/>
        <v>0.76713695530983639</v>
      </c>
      <c r="MZ293" s="261"/>
      <c r="NA293" s="59">
        <f t="shared" si="1151"/>
        <v>1.0655990071582484</v>
      </c>
      <c r="NB293" s="60"/>
      <c r="NC293" s="60">
        <f t="shared" si="1152"/>
        <v>1.0897418755958144</v>
      </c>
      <c r="ND293" s="262"/>
      <c r="NE293" s="62">
        <f t="shared" si="1153"/>
        <v>1.1920809952615015</v>
      </c>
      <c r="NF293" s="63"/>
      <c r="NG293" s="63">
        <f t="shared" si="1154"/>
        <v>0.76652443529409586</v>
      </c>
      <c r="NH293" s="64"/>
      <c r="NI293" s="238">
        <f t="shared" si="1283"/>
        <v>8.6940297447490877E-5</v>
      </c>
      <c r="NJ293" s="238">
        <f t="shared" si="1284"/>
        <v>0</v>
      </c>
      <c r="NK293" s="238">
        <f t="shared" si="1285"/>
        <v>6.1252001574052528E-4</v>
      </c>
      <c r="NL293" s="238">
        <f t="shared" si="1286"/>
        <v>0</v>
      </c>
      <c r="NM293" s="239">
        <f t="shared" si="1155"/>
        <v>0</v>
      </c>
      <c r="NN293" s="240">
        <f t="shared" si="1156"/>
        <v>0</v>
      </c>
      <c r="NO293" s="240">
        <f t="shared" si="1317"/>
        <v>0.4255565599674056</v>
      </c>
      <c r="NP293" s="240">
        <f t="shared" si="1157"/>
        <v>0</v>
      </c>
      <c r="NQ293" s="240">
        <f t="shared" si="1073"/>
        <v>0</v>
      </c>
      <c r="NR293" s="240">
        <f t="shared" si="1158"/>
        <v>0</v>
      </c>
      <c r="NS293" s="240">
        <f t="shared" si="1159"/>
        <v>0.27071122570590339</v>
      </c>
      <c r="NT293" s="240">
        <f t="shared" si="1160"/>
        <v>0</v>
      </c>
      <c r="NU293" s="240">
        <f t="shared" si="1161"/>
        <v>0</v>
      </c>
      <c r="NV293" s="240">
        <f t="shared" si="1162"/>
        <v>0.11404417248104122</v>
      </c>
      <c r="NW293" s="240">
        <f t="shared" si="1163"/>
        <v>0</v>
      </c>
      <c r="NX293" s="240">
        <f t="shared" si="1164"/>
        <v>0.3758229226782579</v>
      </c>
      <c r="NY293" s="240">
        <f t="shared" si="1165"/>
        <v>0</v>
      </c>
      <c r="NZ293" s="240">
        <f t="shared" si="1166"/>
        <v>5.9461144288931525E-3</v>
      </c>
      <c r="OA293" s="240">
        <f t="shared" si="1167"/>
        <v>0</v>
      </c>
      <c r="OB293" s="241">
        <f t="shared" si="1168"/>
        <v>0</v>
      </c>
      <c r="OC293" s="4"/>
      <c r="OD293" s="4"/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136"/>
      <c r="OP293" s="13"/>
      <c r="OQ293" s="13"/>
      <c r="OR293" s="13"/>
      <c r="OS293" s="13"/>
      <c r="OT293" s="13"/>
    </row>
    <row r="294" spans="1:410" ht="15" customHeight="1">
      <c r="A294" s="242">
        <v>275</v>
      </c>
      <c r="B294" s="49" t="s">
        <v>344</v>
      </c>
      <c r="C294" s="50">
        <v>1</v>
      </c>
      <c r="D294" s="51">
        <v>61.2</v>
      </c>
      <c r="E294" s="52">
        <v>61.2</v>
      </c>
      <c r="F294" s="52"/>
      <c r="G294" s="52"/>
      <c r="H294" s="53"/>
      <c r="I294" s="57">
        <v>0.98426269070412042</v>
      </c>
      <c r="J294" s="58"/>
      <c r="K294" s="58">
        <v>0.72670000000000012</v>
      </c>
      <c r="L294" s="243"/>
      <c r="M294" s="1">
        <v>0</v>
      </c>
      <c r="N294" s="2">
        <v>0</v>
      </c>
      <c r="O294" s="2">
        <v>0.25756269070412036</v>
      </c>
      <c r="P294" s="2">
        <v>0</v>
      </c>
      <c r="Q294" s="2">
        <v>0</v>
      </c>
      <c r="R294" s="2">
        <v>0</v>
      </c>
      <c r="S294" s="2">
        <v>0.24110000000000001</v>
      </c>
      <c r="T294" s="2">
        <v>0</v>
      </c>
      <c r="U294" s="2">
        <v>0</v>
      </c>
      <c r="V294" s="2">
        <v>0.1186</v>
      </c>
      <c r="W294" s="2">
        <v>0</v>
      </c>
      <c r="X294" s="2">
        <v>0.34860000000000002</v>
      </c>
      <c r="Y294" s="2">
        <v>0</v>
      </c>
      <c r="Z294" s="2">
        <v>1.84E-2</v>
      </c>
      <c r="AA294" s="2">
        <v>0</v>
      </c>
      <c r="AB294" s="3">
        <v>0</v>
      </c>
      <c r="AC294" s="244">
        <v>0</v>
      </c>
      <c r="AD294" s="108">
        <v>0</v>
      </c>
      <c r="AE294" s="108">
        <v>0</v>
      </c>
      <c r="AF294" s="108">
        <f t="shared" si="1169"/>
        <v>0</v>
      </c>
      <c r="AG294" s="108">
        <f t="shared" si="1170"/>
        <v>0</v>
      </c>
      <c r="AH294" s="108">
        <v>0</v>
      </c>
      <c r="AI294" s="108">
        <v>0</v>
      </c>
      <c r="AJ294" s="108">
        <f t="shared" si="1171"/>
        <v>0</v>
      </c>
      <c r="AK294" s="108">
        <f t="shared" si="1172"/>
        <v>0</v>
      </c>
      <c r="AL294" s="108">
        <v>0</v>
      </c>
      <c r="AM294" s="245">
        <v>0</v>
      </c>
      <c r="AN294" s="244">
        <v>0</v>
      </c>
      <c r="AO294" s="108">
        <v>0</v>
      </c>
      <c r="AP294" s="108">
        <v>0</v>
      </c>
      <c r="AQ294" s="108">
        <f t="shared" si="1173"/>
        <v>0</v>
      </c>
      <c r="AR294" s="108">
        <f t="shared" si="1174"/>
        <v>0</v>
      </c>
      <c r="AS294" s="246">
        <v>0</v>
      </c>
      <c r="AT294" s="247">
        <v>0</v>
      </c>
      <c r="AU294" s="108">
        <v>0</v>
      </c>
      <c r="AV294" s="108">
        <f t="shared" si="1175"/>
        <v>0</v>
      </c>
      <c r="AW294" s="108">
        <f t="shared" si="1176"/>
        <v>0</v>
      </c>
      <c r="AX294" s="108">
        <v>0</v>
      </c>
      <c r="AY294" s="245">
        <v>0</v>
      </c>
      <c r="AZ294" s="248">
        <v>2</v>
      </c>
      <c r="BA294" s="108">
        <v>10.194333333333331</v>
      </c>
      <c r="BB294" s="108">
        <v>1.0631231492527999</v>
      </c>
      <c r="BC294" s="109">
        <v>0.85049851940223997</v>
      </c>
      <c r="BD294" s="109">
        <v>0.21262462985055997</v>
      </c>
      <c r="BE294" s="108">
        <v>0.39867124999999998</v>
      </c>
      <c r="BF294" s="109">
        <v>0.31893700000000003</v>
      </c>
      <c r="BG294" s="109">
        <v>7.9734249999999951E-2</v>
      </c>
      <c r="BH294" s="108">
        <v>0.85089732447878741</v>
      </c>
      <c r="BI294" s="109">
        <f t="shared" si="1177"/>
        <v>0.49800297530305093</v>
      </c>
      <c r="BJ294" s="108">
        <f t="shared" si="1178"/>
        <v>1.6460608742042145E-2</v>
      </c>
      <c r="BK294" s="108">
        <v>0.62535125285324589</v>
      </c>
      <c r="BL294" s="245">
        <v>15.758851571901795</v>
      </c>
      <c r="BM294" s="244">
        <v>0</v>
      </c>
      <c r="BN294" s="108">
        <v>0</v>
      </c>
      <c r="BO294" s="108">
        <v>0</v>
      </c>
      <c r="BP294" s="108">
        <f t="shared" si="1179"/>
        <v>0</v>
      </c>
      <c r="BQ294" s="108">
        <f t="shared" si="1180"/>
        <v>0</v>
      </c>
      <c r="BR294" s="108">
        <v>0</v>
      </c>
      <c r="BS294" s="108">
        <v>0</v>
      </c>
      <c r="BT294" s="108">
        <f t="shared" si="1181"/>
        <v>0</v>
      </c>
      <c r="BU294" s="108">
        <f t="shared" si="1182"/>
        <v>0</v>
      </c>
      <c r="BV294" s="108">
        <v>0</v>
      </c>
      <c r="BW294" s="245">
        <v>0</v>
      </c>
      <c r="BX294" s="107">
        <v>0</v>
      </c>
      <c r="BY294" s="108">
        <v>0</v>
      </c>
      <c r="BZ294" s="109">
        <f t="shared" si="1183"/>
        <v>0</v>
      </c>
      <c r="CA294" s="109">
        <f t="shared" si="1184"/>
        <v>0</v>
      </c>
      <c r="CB294" s="108">
        <v>0</v>
      </c>
      <c r="CC294" s="110">
        <v>0</v>
      </c>
      <c r="CD294" s="244">
        <v>0</v>
      </c>
      <c r="CE294" s="108">
        <v>0</v>
      </c>
      <c r="CF294" s="109">
        <f t="shared" si="1185"/>
        <v>0</v>
      </c>
      <c r="CG294" s="109">
        <f t="shared" si="1186"/>
        <v>0</v>
      </c>
      <c r="CH294" s="108">
        <v>0</v>
      </c>
      <c r="CI294" s="245">
        <v>0</v>
      </c>
      <c r="CJ294" s="249">
        <v>5.7093012258526219</v>
      </c>
      <c r="CK294" s="250">
        <v>1.2560462696875769</v>
      </c>
      <c r="CL294" s="250">
        <v>0.97316212452872108</v>
      </c>
      <c r="CM294" s="251">
        <v>0.97316212452872108</v>
      </c>
      <c r="CN294" s="252">
        <f t="shared" si="1074"/>
        <v>0.4743678776015251</v>
      </c>
      <c r="CO294" s="250">
        <v>3.8426623179637849</v>
      </c>
      <c r="CP294" s="252">
        <f t="shared" si="1187"/>
        <v>0.38032366025814768</v>
      </c>
      <c r="CQ294" s="250">
        <v>1.2025227457835868</v>
      </c>
      <c r="CR294" s="250">
        <v>0.86002555147638737</v>
      </c>
      <c r="CS294" s="252">
        <f t="shared" si="1188"/>
        <v>1.6637194293310714E-2</v>
      </c>
      <c r="CT294" s="252">
        <f t="shared" si="1189"/>
        <v>0.50334543446148228</v>
      </c>
      <c r="CU294" s="250">
        <f t="shared" si="1075"/>
        <v>12.641197489509091</v>
      </c>
      <c r="CV294" s="245">
        <f t="shared" si="1190"/>
        <v>15.927908836781455</v>
      </c>
      <c r="CW294" s="244">
        <v>0</v>
      </c>
      <c r="CX294" s="108">
        <v>0</v>
      </c>
      <c r="CY294" s="108">
        <f t="shared" si="1191"/>
        <v>0</v>
      </c>
      <c r="CZ294" s="108">
        <f t="shared" si="1192"/>
        <v>0</v>
      </c>
      <c r="DA294" s="108">
        <v>0</v>
      </c>
      <c r="DB294" s="245">
        <v>0</v>
      </c>
      <c r="DC294" s="244">
        <v>0</v>
      </c>
      <c r="DD294" s="108">
        <v>0</v>
      </c>
      <c r="DE294" s="108">
        <f t="shared" si="1193"/>
        <v>0</v>
      </c>
      <c r="DF294" s="108">
        <f t="shared" si="1194"/>
        <v>0</v>
      </c>
      <c r="DG294" s="108">
        <v>0</v>
      </c>
      <c r="DH294" s="245">
        <v>0</v>
      </c>
      <c r="DI294" s="107">
        <v>2.8082331118800004</v>
      </c>
      <c r="DJ294" s="108">
        <v>0.61781128461360013</v>
      </c>
      <c r="DK294" s="108">
        <v>4.6394678292899984E-2</v>
      </c>
      <c r="DL294" s="108">
        <v>1.8900897206501699</v>
      </c>
      <c r="DM294" s="108">
        <f t="shared" si="1195"/>
        <v>0.18706974001162993</v>
      </c>
      <c r="DN294" s="108">
        <f t="shared" si="1196"/>
        <v>0.59148467718026421</v>
      </c>
      <c r="DO294" s="108">
        <v>0.39146460206687694</v>
      </c>
      <c r="DP294" s="108">
        <f t="shared" si="1197"/>
        <v>7.5728827269837349E-3</v>
      </c>
      <c r="DQ294" s="108">
        <f t="shared" si="1198"/>
        <v>0.22911170472247694</v>
      </c>
      <c r="DR294" s="108">
        <v>0.28769966987517742</v>
      </c>
      <c r="DS294" s="110">
        <v>7.2500316808544696</v>
      </c>
      <c r="DT294" s="244">
        <v>0</v>
      </c>
      <c r="DU294" s="108">
        <v>0</v>
      </c>
      <c r="DV294" s="108">
        <v>0</v>
      </c>
      <c r="DW294" s="108">
        <f t="shared" si="1199"/>
        <v>0</v>
      </c>
      <c r="DX294" s="108">
        <f t="shared" si="1200"/>
        <v>0</v>
      </c>
      <c r="DY294" s="108">
        <v>0</v>
      </c>
      <c r="DZ294" s="108">
        <v>0</v>
      </c>
      <c r="EA294" s="108"/>
      <c r="EB294" s="108">
        <v>0</v>
      </c>
      <c r="EC294" s="108">
        <f t="shared" si="1201"/>
        <v>0</v>
      </c>
      <c r="ED294" s="108">
        <f t="shared" si="1202"/>
        <v>0</v>
      </c>
      <c r="EE294" s="108">
        <v>0</v>
      </c>
      <c r="EF294" s="245">
        <v>0</v>
      </c>
      <c r="EG294" s="249">
        <v>3.5396655555555401</v>
      </c>
      <c r="EH294" s="250">
        <v>0.77872642222221899</v>
      </c>
      <c r="EI294" s="250">
        <v>9.0786911111110804</v>
      </c>
      <c r="EJ294" s="250">
        <v>2.3823825211633198</v>
      </c>
      <c r="EK294" s="250">
        <f t="shared" si="1203"/>
        <v>0.23579392764961843</v>
      </c>
      <c r="EL294" s="250">
        <v>0.7455427861728493</v>
      </c>
      <c r="EM294" s="250">
        <v>1.1519009895338099</v>
      </c>
      <c r="EN294" s="250">
        <f t="shared" si="1204"/>
        <v>2.2283524642531555E-2</v>
      </c>
      <c r="EO294" s="250">
        <f t="shared" si="1205"/>
        <v>0.6741707883424739</v>
      </c>
      <c r="EP294" s="250">
        <v>16.931366599585971</v>
      </c>
      <c r="EQ294" s="245">
        <v>21.333521915478322</v>
      </c>
      <c r="ER294" s="244">
        <v>0</v>
      </c>
      <c r="ES294" s="108">
        <v>0</v>
      </c>
      <c r="ET294" s="108">
        <v>0</v>
      </c>
      <c r="EU294" s="108">
        <f t="shared" si="1206"/>
        <v>0</v>
      </c>
      <c r="EV294" s="108">
        <f t="shared" si="1207"/>
        <v>0</v>
      </c>
      <c r="EW294" s="108">
        <v>0</v>
      </c>
      <c r="EX294" s="108">
        <v>0</v>
      </c>
      <c r="EY294" s="108">
        <f t="shared" si="1208"/>
        <v>0</v>
      </c>
      <c r="EZ294" s="108">
        <f t="shared" si="1209"/>
        <v>0</v>
      </c>
      <c r="FA294" s="108">
        <v>0</v>
      </c>
      <c r="FB294" s="245">
        <v>0</v>
      </c>
      <c r="FC294" s="244">
        <v>0.83333333333333293</v>
      </c>
      <c r="FD294" s="108">
        <v>6.0833333333333302E-2</v>
      </c>
      <c r="FE294" s="108">
        <f t="shared" si="1210"/>
        <v>1.1768208333333328E-3</v>
      </c>
      <c r="FF294" s="108">
        <f t="shared" si="1211"/>
        <v>3.5603803333333316E-2</v>
      </c>
      <c r="FG294" s="108">
        <v>4.4708333333333301E-2</v>
      </c>
      <c r="FH294" s="245">
        <v>1.1266499999999995</v>
      </c>
      <c r="FI294" s="244">
        <v>0</v>
      </c>
      <c r="FJ294" s="108">
        <v>0</v>
      </c>
      <c r="FK294" s="108">
        <f t="shared" si="1212"/>
        <v>0</v>
      </c>
      <c r="FL294" s="108">
        <f t="shared" si="1213"/>
        <v>0</v>
      </c>
      <c r="FM294" s="108">
        <v>0</v>
      </c>
      <c r="FN294" s="245">
        <v>0</v>
      </c>
      <c r="FO294" s="244">
        <v>0</v>
      </c>
      <c r="FP294" s="108">
        <v>0</v>
      </c>
      <c r="FQ294" s="108">
        <f t="shared" si="1214"/>
        <v>0</v>
      </c>
      <c r="FR294" s="108">
        <f t="shared" si="1215"/>
        <v>0</v>
      </c>
      <c r="FS294" s="108">
        <v>0</v>
      </c>
      <c r="FT294" s="110">
        <v>0</v>
      </c>
      <c r="FU294" s="253">
        <f t="shared" si="1076"/>
        <v>14.709783869811558</v>
      </c>
      <c r="FV294" s="254">
        <f t="shared" si="1077"/>
        <v>10.749572249515069</v>
      </c>
      <c r="FW294" s="254">
        <f t="shared" si="1078"/>
        <v>1.6438033970037651</v>
      </c>
      <c r="FX294" s="254">
        <f t="shared" si="1079"/>
        <v>10.194333333333331</v>
      </c>
      <c r="FY294" s="254">
        <f t="shared" si="1080"/>
        <v>0</v>
      </c>
      <c r="FZ294" s="254">
        <f t="shared" si="1081"/>
        <v>0</v>
      </c>
      <c r="GA294" s="254">
        <f t="shared" si="1216"/>
        <v>0</v>
      </c>
      <c r="GB294" s="254">
        <f t="shared" si="1217"/>
        <v>0</v>
      </c>
      <c r="GC294" s="254">
        <f t="shared" si="1218"/>
        <v>0</v>
      </c>
      <c r="GD294" s="254">
        <f t="shared" si="1219"/>
        <v>0</v>
      </c>
      <c r="GE294" s="254">
        <f t="shared" si="1082"/>
        <v>8.1151345597772746</v>
      </c>
      <c r="GF294" s="255">
        <f t="shared" si="1083"/>
        <v>3.0982512551467742</v>
      </c>
      <c r="GG294" s="255">
        <f t="shared" si="1084"/>
        <v>0.80318732791939595</v>
      </c>
      <c r="GH294" s="254">
        <f t="shared" si="1085"/>
        <v>3.3151218008891949</v>
      </c>
      <c r="GI294" s="255">
        <f t="shared" si="1086"/>
        <v>2.3670863415186369</v>
      </c>
      <c r="GJ294" s="256">
        <f t="shared" si="1087"/>
        <v>6.4131031238201477E-2</v>
      </c>
      <c r="GK294" s="253">
        <f t="shared" si="1220"/>
        <v>48.727749210330195</v>
      </c>
      <c r="GL294" s="257">
        <f t="shared" si="1221"/>
        <v>61.396964005016045</v>
      </c>
      <c r="GM294" s="221">
        <f t="shared" si="1222"/>
        <v>61.396964005016045</v>
      </c>
      <c r="GN294" s="222">
        <f t="shared" si="1223"/>
        <v>25.420653047760975</v>
      </c>
      <c r="GO294" s="222">
        <f t="shared" si="1224"/>
        <v>3.164013412763317</v>
      </c>
      <c r="GP294" s="55">
        <f t="shared" si="1225"/>
        <v>0.41403762319068649</v>
      </c>
      <c r="GQ294" s="56">
        <f t="shared" si="1226"/>
        <v>5.1533711219089298E-2</v>
      </c>
      <c r="GR294" s="258">
        <f t="shared" si="1227"/>
        <v>1.0728622674218176</v>
      </c>
      <c r="GS294" s="227">
        <f t="shared" si="1088"/>
        <v>61.396964005016045</v>
      </c>
      <c r="GT294" s="222">
        <f t="shared" si="1288"/>
        <v>25.420653047760975</v>
      </c>
      <c r="GU294" s="222">
        <f t="shared" si="1289"/>
        <v>3.164013412763317</v>
      </c>
      <c r="GV294" s="37">
        <f t="shared" si="1281"/>
        <v>0.41403762319068649</v>
      </c>
      <c r="GW294" s="228">
        <f t="shared" si="1282"/>
        <v>5.1533711219089298E-2</v>
      </c>
      <c r="GX294" s="258">
        <f t="shared" si="1228"/>
        <v>1.0728622674218176</v>
      </c>
      <c r="GY294" s="221">
        <f t="shared" si="1287"/>
        <v>45.638112433114252</v>
      </c>
      <c r="GZ294" s="222">
        <f t="shared" si="1229"/>
        <v>24.655122874125126</v>
      </c>
      <c r="HA294" s="222">
        <f t="shared" si="1230"/>
        <v>1.6697842913015217</v>
      </c>
      <c r="HB294" s="55">
        <f t="shared" si="1231"/>
        <v>0.54023099465953772</v>
      </c>
      <c r="HC294" s="56">
        <f t="shared" si="1232"/>
        <v>3.658749677144741E-2</v>
      </c>
      <c r="HD294" s="258">
        <f t="shared" si="1233"/>
        <v>1.0903216001130467</v>
      </c>
      <c r="HE294" s="221">
        <f t="shared" si="1234"/>
        <v>45.638112433114252</v>
      </c>
      <c r="HF294" s="222">
        <f t="shared" si="1235"/>
        <v>24.655122874125126</v>
      </c>
      <c r="HG294" s="222">
        <f t="shared" si="1236"/>
        <v>1.6697842913015217</v>
      </c>
      <c r="HH294" s="55">
        <f t="shared" si="1237"/>
        <v>0.54023099465953772</v>
      </c>
      <c r="HI294" s="56">
        <f t="shared" si="1238"/>
        <v>3.658749677144741E-2</v>
      </c>
      <c r="HJ294" s="259">
        <f t="shared" si="1239"/>
        <v>1.0903216001130467</v>
      </c>
      <c r="HK294" s="54">
        <f t="shared" si="1089"/>
        <v>1.0559783020875217</v>
      </c>
      <c r="HL294" s="55">
        <f t="shared" si="1090"/>
        <v>0</v>
      </c>
      <c r="HM294" s="55">
        <f t="shared" si="1091"/>
        <v>0.79233670680215118</v>
      </c>
      <c r="HN294" s="56">
        <f t="shared" si="1092"/>
        <v>0</v>
      </c>
      <c r="HQ294" s="57">
        <f t="shared" si="1093"/>
        <v>0</v>
      </c>
      <c r="HR294" s="58">
        <f t="shared" si="1240"/>
        <v>0</v>
      </c>
      <c r="HS294" s="58">
        <f t="shared" si="1094"/>
        <v>0</v>
      </c>
      <c r="HT294" s="58">
        <f t="shared" si="1241"/>
        <v>0</v>
      </c>
      <c r="HU294" s="58">
        <f t="shared" si="1095"/>
        <v>0</v>
      </c>
      <c r="HV294" s="55"/>
      <c r="HW294" s="56"/>
      <c r="HX294" s="260"/>
      <c r="HY294" s="57">
        <f t="shared" si="1096"/>
        <v>0</v>
      </c>
      <c r="HZ294" s="58">
        <f t="shared" si="1242"/>
        <v>0</v>
      </c>
      <c r="IA294" s="58">
        <f t="shared" si="1097"/>
        <v>0</v>
      </c>
      <c r="IB294" s="58">
        <f t="shared" si="1243"/>
        <v>0</v>
      </c>
      <c r="IC294" s="58">
        <f t="shared" si="1098"/>
        <v>0</v>
      </c>
      <c r="ID294" s="55"/>
      <c r="IE294" s="56"/>
      <c r="IF294" s="260"/>
      <c r="IG294" s="57">
        <f t="shared" si="1099"/>
        <v>0.60756362986972212</v>
      </c>
      <c r="IH294" s="58">
        <f t="shared" si="1244"/>
        <v>0.70276885067030759</v>
      </c>
      <c r="II294" s="58">
        <f t="shared" si="1100"/>
        <v>1.1858961281442821</v>
      </c>
      <c r="IJ294" s="58">
        <f t="shared" si="1245"/>
        <v>1.3695914383938315</v>
      </c>
      <c r="IK294" s="58">
        <f t="shared" si="1101"/>
        <v>12.507025057064917</v>
      </c>
      <c r="IL294" s="55">
        <f t="shared" si="1102"/>
        <v>4.857778945013979E-2</v>
      </c>
      <c r="IM294" s="56">
        <f t="shared" si="1103"/>
        <v>9.4818401876823458E-2</v>
      </c>
      <c r="IN294" s="260">
        <f t="shared" si="1104"/>
        <v>1.0222995100575569</v>
      </c>
      <c r="IO294" s="57">
        <f t="shared" si="1105"/>
        <v>0</v>
      </c>
      <c r="IP294" s="58">
        <f t="shared" si="1246"/>
        <v>0</v>
      </c>
      <c r="IQ294" s="58">
        <f t="shared" si="1106"/>
        <v>0</v>
      </c>
      <c r="IR294" s="58">
        <f t="shared" si="1247"/>
        <v>0</v>
      </c>
      <c r="IS294" s="58">
        <f t="shared" si="1107"/>
        <v>0</v>
      </c>
      <c r="IT294" s="55"/>
      <c r="IU294" s="56"/>
      <c r="IV294" s="260"/>
      <c r="IW294" s="57">
        <f t="shared" si="1108"/>
        <v>0</v>
      </c>
      <c r="IX294" s="58">
        <f t="shared" si="1248"/>
        <v>0</v>
      </c>
      <c r="IY294" s="58">
        <f t="shared" si="1109"/>
        <v>0</v>
      </c>
      <c r="IZ294" s="58">
        <f t="shared" si="1249"/>
        <v>0</v>
      </c>
      <c r="JA294" s="58">
        <f t="shared" si="1110"/>
        <v>0</v>
      </c>
      <c r="JB294" s="55"/>
      <c r="JC294" s="56"/>
      <c r="JD294" s="260"/>
      <c r="JE294" s="57">
        <f t="shared" si="1111"/>
        <v>0</v>
      </c>
      <c r="JF294" s="58">
        <f t="shared" si="1250"/>
        <v>0</v>
      </c>
      <c r="JG294" s="58">
        <f t="shared" si="1112"/>
        <v>0</v>
      </c>
      <c r="JH294" s="58">
        <f t="shared" si="1251"/>
        <v>0</v>
      </c>
      <c r="JI294" s="58">
        <f t="shared" si="1113"/>
        <v>0</v>
      </c>
      <c r="JJ294" s="55"/>
      <c r="JK294" s="56"/>
      <c r="JL294" s="260"/>
      <c r="JM294" s="57">
        <f t="shared" si="1114"/>
        <v>9.0465066754391827</v>
      </c>
      <c r="JN294" s="58">
        <f t="shared" si="1252"/>
        <v>10.464094271480503</v>
      </c>
      <c r="JO294" s="58">
        <f t="shared" si="1115"/>
        <v>0.87132873215298345</v>
      </c>
      <c r="JP294" s="58">
        <f t="shared" si="1253"/>
        <v>1.0062975527634805</v>
      </c>
      <c r="JQ294" s="58">
        <f t="shared" si="1116"/>
        <v>12.641197489509091</v>
      </c>
      <c r="JR294" s="55">
        <f t="shared" si="1117"/>
        <v>0.71563684397359217</v>
      </c>
      <c r="JS294" s="56">
        <f t="shared" si="1118"/>
        <v>6.8927705059279212E-2</v>
      </c>
      <c r="JT294" s="260">
        <f t="shared" si="1119"/>
        <v>1.1228171949643444</v>
      </c>
      <c r="JU294" s="57">
        <f t="shared" si="1120"/>
        <v>0</v>
      </c>
      <c r="JV294" s="58">
        <f t="shared" si="1254"/>
        <v>0</v>
      </c>
      <c r="JW294" s="58">
        <f t="shared" si="1121"/>
        <v>0</v>
      </c>
      <c r="JX294" s="58">
        <f t="shared" si="1255"/>
        <v>0</v>
      </c>
      <c r="JY294" s="58">
        <f t="shared" si="1122"/>
        <v>0</v>
      </c>
      <c r="JZ294" s="55"/>
      <c r="KA294" s="56"/>
      <c r="KB294" s="260"/>
      <c r="KC294" s="57">
        <f t="shared" si="1123"/>
        <v>0</v>
      </c>
      <c r="KD294" s="58">
        <f t="shared" si="1256"/>
        <v>0</v>
      </c>
      <c r="KE294" s="58">
        <f t="shared" si="1124"/>
        <v>0</v>
      </c>
      <c r="KF294" s="58">
        <f t="shared" si="1257"/>
        <v>0</v>
      </c>
      <c r="KG294" s="58">
        <f t="shared" si="1125"/>
        <v>0</v>
      </c>
      <c r="KH294" s="55"/>
      <c r="KI294" s="56"/>
      <c r="KJ294" s="260"/>
      <c r="KK294" s="57">
        <f t="shared" si="1126"/>
        <v>4.4271719824149454</v>
      </c>
      <c r="KL294" s="58">
        <f t="shared" si="1258"/>
        <v>5.1209098320593673</v>
      </c>
      <c r="KM294" s="58">
        <f t="shared" si="1127"/>
        <v>0.19464262273861366</v>
      </c>
      <c r="KN294" s="58">
        <f t="shared" si="1259"/>
        <v>0.22479276500082493</v>
      </c>
      <c r="KO294" s="58">
        <f t="shared" si="1128"/>
        <v>5.7539933975035478</v>
      </c>
      <c r="KP294" s="55">
        <f t="shared" si="1260"/>
        <v>0.76940859618221624</v>
      </c>
      <c r="KQ294" s="56">
        <f t="shared" si="1261"/>
        <v>3.3827397651005675E-2</v>
      </c>
      <c r="KR294" s="260">
        <f t="shared" si="1262"/>
        <v>1.125806190917894</v>
      </c>
      <c r="KS294" s="57">
        <f t="shared" si="1129"/>
        <v>0</v>
      </c>
      <c r="KT294" s="58">
        <f t="shared" si="1263"/>
        <v>0</v>
      </c>
      <c r="KU294" s="58">
        <f t="shared" si="1130"/>
        <v>0</v>
      </c>
      <c r="KV294" s="58">
        <f t="shared" si="1264"/>
        <v>0</v>
      </c>
      <c r="KW294" s="58">
        <f t="shared" si="1131"/>
        <v>0</v>
      </c>
      <c r="KX294" s="55"/>
      <c r="KY294" s="56"/>
      <c r="KZ294" s="260"/>
      <c r="LA294" s="57">
        <f t="shared" si="1132"/>
        <v>6.050442538686454</v>
      </c>
      <c r="LB294" s="58">
        <f t="shared" si="1265"/>
        <v>6.9985468844986221</v>
      </c>
      <c r="LC294" s="58">
        <f t="shared" si="1133"/>
        <v>0.25807745229214996</v>
      </c>
      <c r="LD294" s="58">
        <f t="shared" si="1266"/>
        <v>0.29805364965220399</v>
      </c>
      <c r="LE294" s="58">
        <f t="shared" si="1134"/>
        <v>16.931366599585967</v>
      </c>
      <c r="LF294" s="55">
        <f t="shared" si="1267"/>
        <v>0.35735110353315536</v>
      </c>
      <c r="LG294" s="56">
        <f t="shared" si="1268"/>
        <v>1.5242564784963128E-2</v>
      </c>
      <c r="LH294" s="260">
        <f t="shared" si="1269"/>
        <v>1.0583579912088363</v>
      </c>
      <c r="LI294" s="57">
        <f t="shared" si="1135"/>
        <v>0</v>
      </c>
      <c r="LJ294" s="58">
        <f t="shared" si="1270"/>
        <v>0</v>
      </c>
      <c r="LK294" s="58">
        <f t="shared" si="1136"/>
        <v>0</v>
      </c>
      <c r="LL294" s="58">
        <f t="shared" si="1271"/>
        <v>0</v>
      </c>
      <c r="LM294" s="58">
        <f t="shared" si="1137"/>
        <v>0</v>
      </c>
      <c r="LN294" s="55"/>
      <c r="LO294" s="56"/>
      <c r="LP294" s="260"/>
      <c r="LQ294" s="57">
        <f t="shared" si="1138"/>
        <v>4.3436640066666643E-2</v>
      </c>
      <c r="LR294" s="58">
        <f t="shared" si="1272"/>
        <v>5.0243161565113312E-2</v>
      </c>
      <c r="LS294" s="58">
        <f t="shared" si="1139"/>
        <v>1.1768208333333328E-3</v>
      </c>
      <c r="LT294" s="58">
        <f t="shared" si="1273"/>
        <v>1.359110380416666E-3</v>
      </c>
      <c r="LU294" s="58">
        <f t="shared" si="1140"/>
        <v>0.89416666666666633</v>
      </c>
      <c r="LV294" s="55">
        <f t="shared" si="1141"/>
        <v>4.857778945013979E-2</v>
      </c>
      <c r="LW294" s="56">
        <f t="shared" si="1142"/>
        <v>1.3161090400745572E-3</v>
      </c>
      <c r="LX294" s="260">
        <f t="shared" si="1143"/>
        <v>1.0078160048971445</v>
      </c>
      <c r="LY294" s="57">
        <f t="shared" si="1144"/>
        <v>0</v>
      </c>
      <c r="LZ294" s="58">
        <f t="shared" si="1274"/>
        <v>0</v>
      </c>
      <c r="MA294" s="58">
        <f t="shared" si="1145"/>
        <v>0</v>
      </c>
      <c r="MB294" s="58">
        <f t="shared" si="1275"/>
        <v>0</v>
      </c>
      <c r="MC294" s="58">
        <f t="shared" si="1146"/>
        <v>0</v>
      </c>
      <c r="MD294" s="55"/>
      <c r="ME294" s="56"/>
      <c r="MF294" s="260"/>
      <c r="MG294" s="57">
        <f t="shared" si="1147"/>
        <v>0</v>
      </c>
      <c r="MH294" s="58">
        <f t="shared" si="1276"/>
        <v>0</v>
      </c>
      <c r="MI294" s="58">
        <f t="shared" si="1148"/>
        <v>0</v>
      </c>
      <c r="MJ294" s="58">
        <f t="shared" si="1277"/>
        <v>0</v>
      </c>
      <c r="MK294" s="58">
        <f t="shared" si="1149"/>
        <v>0</v>
      </c>
      <c r="ML294" s="55"/>
      <c r="MM294" s="56"/>
      <c r="MN294" s="260"/>
      <c r="MO294" s="59">
        <v>0.98426269070412042</v>
      </c>
      <c r="MP294" s="60"/>
      <c r="MQ294" s="60">
        <v>0.72670000000000012</v>
      </c>
      <c r="MR294" s="61"/>
      <c r="MS294" s="59">
        <f t="shared" si="1150"/>
        <v>1.0728622674218176</v>
      </c>
      <c r="MT294" s="60"/>
      <c r="MU294" s="60">
        <f t="shared" si="1278"/>
        <v>1.0903216001130467</v>
      </c>
      <c r="MV294" s="61"/>
      <c r="MW294" s="66">
        <f t="shared" si="1279"/>
        <v>1.0559783020875217</v>
      </c>
      <c r="MX294" s="67"/>
      <c r="MY294" s="67">
        <f t="shared" si="1280"/>
        <v>0.79233670680215118</v>
      </c>
      <c r="MZ294" s="261"/>
      <c r="NA294" s="59">
        <f t="shared" si="1151"/>
        <v>1.07291018207217</v>
      </c>
      <c r="NB294" s="60"/>
      <c r="NC294" s="60">
        <f t="shared" si="1152"/>
        <v>1.0894719281330307</v>
      </c>
      <c r="ND294" s="262"/>
      <c r="NE294" s="62">
        <f t="shared" si="1153"/>
        <v>1.0560254626902019</v>
      </c>
      <c r="NF294" s="63"/>
      <c r="NG294" s="63">
        <f t="shared" si="1154"/>
        <v>0.79171925017427358</v>
      </c>
      <c r="NH294" s="64"/>
      <c r="NI294" s="238">
        <f t="shared" si="1283"/>
        <v>-4.716060268017408E-5</v>
      </c>
      <c r="NJ294" s="238">
        <f t="shared" si="1284"/>
        <v>0</v>
      </c>
      <c r="NK294" s="238">
        <f t="shared" si="1285"/>
        <v>6.1745662787759947E-4</v>
      </c>
      <c r="NL294" s="238">
        <f t="shared" si="1286"/>
        <v>0</v>
      </c>
      <c r="NM294" s="239">
        <f t="shared" si="1155"/>
        <v>0</v>
      </c>
      <c r="NN294" s="240">
        <f t="shared" si="1156"/>
        <v>0</v>
      </c>
      <c r="NO294" s="240">
        <f t="shared" si="1317"/>
        <v>0.26430621251592834</v>
      </c>
      <c r="NP294" s="240">
        <f t="shared" si="1157"/>
        <v>0</v>
      </c>
      <c r="NQ294" s="240">
        <f t="shared" si="1073"/>
        <v>0</v>
      </c>
      <c r="NR294" s="240">
        <f t="shared" si="1158"/>
        <v>0</v>
      </c>
      <c r="NS294" s="240">
        <f t="shared" si="1159"/>
        <v>0.27071122570590345</v>
      </c>
      <c r="NT294" s="240">
        <f t="shared" si="1160"/>
        <v>0</v>
      </c>
      <c r="NU294" s="240">
        <f t="shared" si="1161"/>
        <v>0</v>
      </c>
      <c r="NV294" s="240">
        <f t="shared" si="1162"/>
        <v>0.13352061424286224</v>
      </c>
      <c r="NW294" s="240">
        <f t="shared" si="1163"/>
        <v>0</v>
      </c>
      <c r="NX294" s="240">
        <f t="shared" si="1164"/>
        <v>0.36894359573540036</v>
      </c>
      <c r="NY294" s="240">
        <f t="shared" si="1165"/>
        <v>0</v>
      </c>
      <c r="NZ294" s="240">
        <f t="shared" si="1166"/>
        <v>1.854381449010746E-2</v>
      </c>
      <c r="OA294" s="240">
        <f t="shared" si="1167"/>
        <v>0</v>
      </c>
      <c r="OB294" s="241">
        <f t="shared" si="1168"/>
        <v>0</v>
      </c>
      <c r="OC294" s="4"/>
      <c r="OD294" s="4"/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136"/>
      <c r="OP294" s="13"/>
      <c r="OQ294" s="13"/>
      <c r="OR294" s="13"/>
      <c r="OS294" s="13"/>
      <c r="OT294" s="13"/>
    </row>
    <row r="295" spans="1:410" ht="15" customHeight="1">
      <c r="A295" s="242">
        <v>276</v>
      </c>
      <c r="B295" s="49" t="s">
        <v>345</v>
      </c>
      <c r="C295" s="50">
        <v>1</v>
      </c>
      <c r="D295" s="51">
        <v>213.4</v>
      </c>
      <c r="E295" s="52">
        <v>213.4</v>
      </c>
      <c r="F295" s="52"/>
      <c r="G295" s="52"/>
      <c r="H295" s="53"/>
      <c r="I295" s="57">
        <v>0.87609846737940511</v>
      </c>
      <c r="J295" s="58"/>
      <c r="K295" s="58">
        <v>0.6915</v>
      </c>
      <c r="L295" s="243"/>
      <c r="M295" s="1">
        <v>0</v>
      </c>
      <c r="N295" s="2">
        <v>0</v>
      </c>
      <c r="O295" s="2">
        <v>0.18459846737940511</v>
      </c>
      <c r="P295" s="2">
        <v>0</v>
      </c>
      <c r="Q295" s="2">
        <v>0</v>
      </c>
      <c r="R295" s="2">
        <v>0</v>
      </c>
      <c r="S295" s="2">
        <v>0.24110000000000001</v>
      </c>
      <c r="T295" s="2">
        <v>0</v>
      </c>
      <c r="U295" s="2">
        <v>0</v>
      </c>
      <c r="V295" s="2">
        <v>0.09</v>
      </c>
      <c r="W295" s="2">
        <v>0</v>
      </c>
      <c r="X295" s="2">
        <v>0.35510000000000003</v>
      </c>
      <c r="Y295" s="2">
        <v>0</v>
      </c>
      <c r="Z295" s="2">
        <v>5.3E-3</v>
      </c>
      <c r="AA295" s="2">
        <v>0</v>
      </c>
      <c r="AB295" s="3">
        <v>0</v>
      </c>
      <c r="AC295" s="244">
        <v>0</v>
      </c>
      <c r="AD295" s="108">
        <v>0</v>
      </c>
      <c r="AE295" s="108">
        <v>0</v>
      </c>
      <c r="AF295" s="108">
        <f t="shared" si="1169"/>
        <v>0</v>
      </c>
      <c r="AG295" s="108">
        <f t="shared" si="1170"/>
        <v>0</v>
      </c>
      <c r="AH295" s="108">
        <v>0</v>
      </c>
      <c r="AI295" s="108">
        <v>0</v>
      </c>
      <c r="AJ295" s="108">
        <f t="shared" si="1171"/>
        <v>0</v>
      </c>
      <c r="AK295" s="108">
        <f t="shared" si="1172"/>
        <v>0</v>
      </c>
      <c r="AL295" s="108">
        <v>0</v>
      </c>
      <c r="AM295" s="245">
        <v>0</v>
      </c>
      <c r="AN295" s="244">
        <v>0</v>
      </c>
      <c r="AO295" s="108">
        <v>0</v>
      </c>
      <c r="AP295" s="108">
        <v>0</v>
      </c>
      <c r="AQ295" s="108">
        <f t="shared" si="1173"/>
        <v>0</v>
      </c>
      <c r="AR295" s="108">
        <f t="shared" si="1174"/>
        <v>0</v>
      </c>
      <c r="AS295" s="246">
        <v>0</v>
      </c>
      <c r="AT295" s="247">
        <v>0</v>
      </c>
      <c r="AU295" s="108">
        <v>0</v>
      </c>
      <c r="AV295" s="108">
        <f t="shared" si="1175"/>
        <v>0</v>
      </c>
      <c r="AW295" s="108">
        <f t="shared" si="1176"/>
        <v>0</v>
      </c>
      <c r="AX295" s="108">
        <v>0</v>
      </c>
      <c r="AY295" s="245">
        <v>0</v>
      </c>
      <c r="AZ295" s="248">
        <v>5</v>
      </c>
      <c r="BA295" s="108">
        <v>25.485833333333332</v>
      </c>
      <c r="BB295" s="108">
        <v>2.6578078731320001</v>
      </c>
      <c r="BC295" s="109">
        <v>2.1262462985056003</v>
      </c>
      <c r="BD295" s="109">
        <v>0.53156157462639975</v>
      </c>
      <c r="BE295" s="108">
        <v>0.99667812499999997</v>
      </c>
      <c r="BF295" s="109">
        <v>0.79734250000000007</v>
      </c>
      <c r="BG295" s="109">
        <v>0.19933562499999991</v>
      </c>
      <c r="BH295" s="108">
        <v>2.1272433111969691</v>
      </c>
      <c r="BI295" s="109">
        <f t="shared" si="1177"/>
        <v>1.2450074382576277</v>
      </c>
      <c r="BJ295" s="108">
        <f t="shared" si="1178"/>
        <v>4.1151521855105372E-2</v>
      </c>
      <c r="BK295" s="108">
        <v>1.5633781321331153</v>
      </c>
      <c r="BL295" s="245">
        <v>39.397128929754494</v>
      </c>
      <c r="BM295" s="244">
        <v>0</v>
      </c>
      <c r="BN295" s="108">
        <v>0</v>
      </c>
      <c r="BO295" s="108">
        <v>0</v>
      </c>
      <c r="BP295" s="108">
        <f t="shared" si="1179"/>
        <v>0</v>
      </c>
      <c r="BQ295" s="108">
        <f t="shared" si="1180"/>
        <v>0</v>
      </c>
      <c r="BR295" s="108">
        <v>0</v>
      </c>
      <c r="BS295" s="108">
        <v>0</v>
      </c>
      <c r="BT295" s="108">
        <f t="shared" si="1181"/>
        <v>0</v>
      </c>
      <c r="BU295" s="108">
        <f t="shared" si="1182"/>
        <v>0</v>
      </c>
      <c r="BV295" s="108">
        <v>0</v>
      </c>
      <c r="BW295" s="245">
        <v>0</v>
      </c>
      <c r="BX295" s="107">
        <v>0</v>
      </c>
      <c r="BY295" s="108">
        <v>0</v>
      </c>
      <c r="BZ295" s="109">
        <f t="shared" si="1183"/>
        <v>0</v>
      </c>
      <c r="CA295" s="109">
        <f t="shared" si="1184"/>
        <v>0</v>
      </c>
      <c r="CB295" s="108">
        <v>0</v>
      </c>
      <c r="CC295" s="110">
        <v>0</v>
      </c>
      <c r="CD295" s="244">
        <v>0</v>
      </c>
      <c r="CE295" s="108">
        <v>0</v>
      </c>
      <c r="CF295" s="109">
        <f t="shared" si="1185"/>
        <v>0</v>
      </c>
      <c r="CG295" s="109">
        <f t="shared" si="1186"/>
        <v>0</v>
      </c>
      <c r="CH295" s="108">
        <v>0</v>
      </c>
      <c r="CI295" s="245">
        <v>0</v>
      </c>
      <c r="CJ295" s="249">
        <v>19.90792290191094</v>
      </c>
      <c r="CK295" s="250">
        <v>4.3797430384204068</v>
      </c>
      <c r="CL295" s="250">
        <v>3.3933463623272724</v>
      </c>
      <c r="CM295" s="251">
        <v>3.3933463623272724</v>
      </c>
      <c r="CN295" s="252">
        <f t="shared" si="1074"/>
        <v>1.6540866843164288</v>
      </c>
      <c r="CO295" s="250">
        <v>13.399087232899864</v>
      </c>
      <c r="CP295" s="252">
        <f t="shared" si="1187"/>
        <v>1.3261612597890313</v>
      </c>
      <c r="CQ295" s="250">
        <v>4.1931103586636835</v>
      </c>
      <c r="CR295" s="250">
        <v>2.998847266095769</v>
      </c>
      <c r="CS295" s="252">
        <f t="shared" si="1188"/>
        <v>5.8012700362622655E-2</v>
      </c>
      <c r="CT295" s="252">
        <f t="shared" si="1189"/>
        <v>1.7551293417333387</v>
      </c>
      <c r="CU295" s="250">
        <f t="shared" si="1075"/>
        <v>44.078946801654254</v>
      </c>
      <c r="CV295" s="245">
        <f t="shared" si="1190"/>
        <v>55.539472970084361</v>
      </c>
      <c r="CW295" s="244">
        <v>0</v>
      </c>
      <c r="CX295" s="108">
        <v>0</v>
      </c>
      <c r="CY295" s="108">
        <f t="shared" si="1191"/>
        <v>0</v>
      </c>
      <c r="CZ295" s="108">
        <f t="shared" si="1192"/>
        <v>0</v>
      </c>
      <c r="DA295" s="108">
        <v>0</v>
      </c>
      <c r="DB295" s="245">
        <v>0</v>
      </c>
      <c r="DC295" s="244">
        <v>0</v>
      </c>
      <c r="DD295" s="108">
        <v>0</v>
      </c>
      <c r="DE295" s="108">
        <f t="shared" si="1193"/>
        <v>0</v>
      </c>
      <c r="DF295" s="108">
        <f t="shared" si="1194"/>
        <v>0</v>
      </c>
      <c r="DG295" s="108">
        <v>0</v>
      </c>
      <c r="DH295" s="245">
        <v>0</v>
      </c>
      <c r="DI295" s="107">
        <v>7.4399732672800001</v>
      </c>
      <c r="DJ295" s="108">
        <v>1.6367941188016</v>
      </c>
      <c r="DK295" s="108">
        <v>0.1229090763029366</v>
      </c>
      <c r="DL295" s="108">
        <v>5.0074963274626061</v>
      </c>
      <c r="DM295" s="108">
        <f t="shared" si="1195"/>
        <v>0.495611941514284</v>
      </c>
      <c r="DN295" s="108">
        <f t="shared" si="1196"/>
        <v>1.5670459007161479</v>
      </c>
      <c r="DO295" s="108">
        <v>1.0371236136588413</v>
      </c>
      <c r="DP295" s="108">
        <f t="shared" si="1197"/>
        <v>2.0063156306230286E-2</v>
      </c>
      <c r="DQ295" s="108">
        <f t="shared" si="1198"/>
        <v>0.60699526311888274</v>
      </c>
      <c r="DR295" s="108">
        <v>0.76221482017529929</v>
      </c>
      <c r="DS295" s="110">
        <v>19.207813468417537</v>
      </c>
      <c r="DT295" s="244">
        <v>0</v>
      </c>
      <c r="DU295" s="108">
        <v>0</v>
      </c>
      <c r="DV295" s="108">
        <v>0</v>
      </c>
      <c r="DW295" s="108">
        <f t="shared" si="1199"/>
        <v>0</v>
      </c>
      <c r="DX295" s="108">
        <f t="shared" si="1200"/>
        <v>0</v>
      </c>
      <c r="DY295" s="108">
        <v>0</v>
      </c>
      <c r="DZ295" s="108">
        <v>0</v>
      </c>
      <c r="EA295" s="108"/>
      <c r="EB295" s="108">
        <v>0</v>
      </c>
      <c r="EC295" s="108">
        <f t="shared" si="1201"/>
        <v>0</v>
      </c>
      <c r="ED295" s="108">
        <f t="shared" si="1202"/>
        <v>0</v>
      </c>
      <c r="EE295" s="108">
        <v>0</v>
      </c>
      <c r="EF295" s="245">
        <v>0</v>
      </c>
      <c r="EG295" s="249">
        <v>12.572384444444401</v>
      </c>
      <c r="EH295" s="250">
        <v>2.7659245777777701</v>
      </c>
      <c r="EI295" s="250">
        <v>32.246208888888802</v>
      </c>
      <c r="EJ295" s="250">
        <v>8.4618810674866403</v>
      </c>
      <c r="EK295" s="250">
        <f t="shared" si="1203"/>
        <v>0.83750621677342274</v>
      </c>
      <c r="EL295" s="250">
        <v>2.648061061259269</v>
      </c>
      <c r="EM295" s="250">
        <v>4.0913871254376302</v>
      </c>
      <c r="EN295" s="250">
        <f t="shared" si="1204"/>
        <v>7.914788394159096E-2</v>
      </c>
      <c r="EO295" s="250">
        <f t="shared" si="1205"/>
        <v>2.3945579601306308</v>
      </c>
      <c r="EP295" s="250">
        <v>60.137786104035236</v>
      </c>
      <c r="EQ295" s="245">
        <v>75.773610491084398</v>
      </c>
      <c r="ER295" s="244">
        <v>0</v>
      </c>
      <c r="ES295" s="108">
        <v>0</v>
      </c>
      <c r="ET295" s="108">
        <v>0</v>
      </c>
      <c r="EU295" s="108">
        <f t="shared" si="1206"/>
        <v>0</v>
      </c>
      <c r="EV295" s="108">
        <f t="shared" si="1207"/>
        <v>0</v>
      </c>
      <c r="EW295" s="108">
        <v>0</v>
      </c>
      <c r="EX295" s="108">
        <v>0</v>
      </c>
      <c r="EY295" s="108">
        <f t="shared" si="1208"/>
        <v>0</v>
      </c>
      <c r="EZ295" s="108">
        <f t="shared" si="1209"/>
        <v>0</v>
      </c>
      <c r="FA295" s="108">
        <v>0</v>
      </c>
      <c r="FB295" s="245">
        <v>0</v>
      </c>
      <c r="FC295" s="244">
        <v>0.83333333333333293</v>
      </c>
      <c r="FD295" s="108">
        <v>6.0833333333333302E-2</v>
      </c>
      <c r="FE295" s="108">
        <f t="shared" si="1210"/>
        <v>1.1768208333333328E-3</v>
      </c>
      <c r="FF295" s="108">
        <f t="shared" si="1211"/>
        <v>3.5603803333333316E-2</v>
      </c>
      <c r="FG295" s="108">
        <v>4.4708333333333301E-2</v>
      </c>
      <c r="FH295" s="245">
        <v>1.1266499999999995</v>
      </c>
      <c r="FI295" s="244">
        <v>0</v>
      </c>
      <c r="FJ295" s="108">
        <v>0</v>
      </c>
      <c r="FK295" s="108">
        <f t="shared" si="1212"/>
        <v>0</v>
      </c>
      <c r="FL295" s="108">
        <f t="shared" si="1213"/>
        <v>0</v>
      </c>
      <c r="FM295" s="108">
        <v>0</v>
      </c>
      <c r="FN295" s="245">
        <v>0</v>
      </c>
      <c r="FO295" s="244">
        <v>0</v>
      </c>
      <c r="FP295" s="108">
        <v>0</v>
      </c>
      <c r="FQ295" s="108">
        <f t="shared" si="1214"/>
        <v>0</v>
      </c>
      <c r="FR295" s="108">
        <f t="shared" si="1215"/>
        <v>0</v>
      </c>
      <c r="FS295" s="108">
        <v>0</v>
      </c>
      <c r="FT295" s="110">
        <v>0</v>
      </c>
      <c r="FU295" s="253">
        <f t="shared" si="1076"/>
        <v>48.70274234863512</v>
      </c>
      <c r="FV295" s="254">
        <f t="shared" si="1077"/>
        <v>35.672608176162321</v>
      </c>
      <c r="FW295" s="254">
        <f t="shared" si="1078"/>
        <v>4.5776754828220287</v>
      </c>
      <c r="FX295" s="254">
        <f t="shared" si="1079"/>
        <v>25.485833333333332</v>
      </c>
      <c r="FY295" s="254">
        <f t="shared" si="1080"/>
        <v>0</v>
      </c>
      <c r="FZ295" s="254">
        <f t="shared" si="1081"/>
        <v>0</v>
      </c>
      <c r="GA295" s="254">
        <f t="shared" si="1216"/>
        <v>0</v>
      </c>
      <c r="GB295" s="254">
        <f t="shared" si="1217"/>
        <v>0</v>
      </c>
      <c r="GC295" s="254">
        <f t="shared" si="1218"/>
        <v>0</v>
      </c>
      <c r="GD295" s="254">
        <f t="shared" si="1219"/>
        <v>0</v>
      </c>
      <c r="GE295" s="254">
        <f t="shared" si="1082"/>
        <v>26.868464627849111</v>
      </c>
      <c r="GF295" s="255">
        <f t="shared" si="1083"/>
        <v>10.258025131179702</v>
      </c>
      <c r="GG295" s="255">
        <f t="shared" si="1084"/>
        <v>2.6592794180767378</v>
      </c>
      <c r="GH295" s="254">
        <f t="shared" si="1085"/>
        <v>10.315434649722542</v>
      </c>
      <c r="GI295" s="255">
        <f t="shared" si="1086"/>
        <v>7.3654984440200515</v>
      </c>
      <c r="GJ295" s="256">
        <f t="shared" si="1087"/>
        <v>0.1995520832988826</v>
      </c>
      <c r="GK295" s="253">
        <f t="shared" si="1220"/>
        <v>151.62275861852444</v>
      </c>
      <c r="GL295" s="257">
        <f t="shared" si="1221"/>
        <v>191.0446758593408</v>
      </c>
      <c r="GM295" s="221">
        <f t="shared" si="1222"/>
        <v>191.0446758593408</v>
      </c>
      <c r="GN295" s="222">
        <f t="shared" si="1223"/>
        <v>83.571095064031937</v>
      </c>
      <c r="GO295" s="222">
        <f t="shared" si="1224"/>
        <v>9.3699988000890375</v>
      </c>
      <c r="GP295" s="55">
        <f t="shared" si="1225"/>
        <v>0.43744268029516969</v>
      </c>
      <c r="GQ295" s="56">
        <f t="shared" si="1226"/>
        <v>4.9046113208555599E-2</v>
      </c>
      <c r="GR295" s="258">
        <f t="shared" si="1227"/>
        <v>1.0761445109382584</v>
      </c>
      <c r="GS295" s="227">
        <f t="shared" si="1088"/>
        <v>191.0446758593408</v>
      </c>
      <c r="GT295" s="222">
        <f t="shared" si="1288"/>
        <v>83.571095064031937</v>
      </c>
      <c r="GU295" s="222">
        <f t="shared" si="1289"/>
        <v>9.3699988000890375</v>
      </c>
      <c r="GV295" s="37">
        <f t="shared" si="1281"/>
        <v>0.43744268029516969</v>
      </c>
      <c r="GW295" s="228">
        <f t="shared" si="1282"/>
        <v>4.9046113208555599E-2</v>
      </c>
      <c r="GX295" s="258">
        <f t="shared" si="1228"/>
        <v>1.0761445109382584</v>
      </c>
      <c r="GY295" s="221">
        <f t="shared" si="1287"/>
        <v>151.6475469295863</v>
      </c>
      <c r="GZ295" s="222">
        <f t="shared" si="1229"/>
        <v>81.657269629942306</v>
      </c>
      <c r="HA295" s="222">
        <f t="shared" si="1230"/>
        <v>5.6344259964345484</v>
      </c>
      <c r="HB295" s="55">
        <f t="shared" si="1231"/>
        <v>0.53846746144768032</v>
      </c>
      <c r="HC295" s="56">
        <f t="shared" si="1232"/>
        <v>3.7154745398227586E-2</v>
      </c>
      <c r="HD295" s="258">
        <f t="shared" si="1233"/>
        <v>1.090133121271037</v>
      </c>
      <c r="HE295" s="221">
        <f t="shared" si="1234"/>
        <v>151.6475469295863</v>
      </c>
      <c r="HF295" s="222">
        <f t="shared" si="1235"/>
        <v>81.657269629942306</v>
      </c>
      <c r="HG295" s="222">
        <f t="shared" si="1236"/>
        <v>5.6344259964345484</v>
      </c>
      <c r="HH295" s="55">
        <f t="shared" si="1237"/>
        <v>0.53846746144768032</v>
      </c>
      <c r="HI295" s="56">
        <f t="shared" si="1238"/>
        <v>3.7154745398227586E-2</v>
      </c>
      <c r="HJ295" s="259">
        <f t="shared" si="1239"/>
        <v>1.090133121271037</v>
      </c>
      <c r="HK295" s="54">
        <f t="shared" si="1089"/>
        <v>0.94280855671176755</v>
      </c>
      <c r="HL295" s="55">
        <f t="shared" si="1090"/>
        <v>0</v>
      </c>
      <c r="HM295" s="55">
        <f t="shared" si="1091"/>
        <v>0.75382705335892208</v>
      </c>
      <c r="HN295" s="56">
        <f t="shared" si="1092"/>
        <v>0</v>
      </c>
      <c r="HQ295" s="57">
        <f t="shared" si="1093"/>
        <v>0</v>
      </c>
      <c r="HR295" s="58">
        <f t="shared" si="1240"/>
        <v>0</v>
      </c>
      <c r="HS295" s="58">
        <f t="shared" si="1094"/>
        <v>0</v>
      </c>
      <c r="HT295" s="58">
        <f t="shared" si="1241"/>
        <v>0</v>
      </c>
      <c r="HU295" s="58">
        <f t="shared" si="1095"/>
        <v>0</v>
      </c>
      <c r="HV295" s="55"/>
      <c r="HW295" s="56"/>
      <c r="HX295" s="260"/>
      <c r="HY295" s="57">
        <f t="shared" si="1096"/>
        <v>0</v>
      </c>
      <c r="HZ295" s="58">
        <f t="shared" si="1242"/>
        <v>0</v>
      </c>
      <c r="IA295" s="58">
        <f t="shared" si="1097"/>
        <v>0</v>
      </c>
      <c r="IB295" s="58">
        <f t="shared" si="1243"/>
        <v>0</v>
      </c>
      <c r="IC295" s="58">
        <f t="shared" si="1098"/>
        <v>0</v>
      </c>
      <c r="ID295" s="55"/>
      <c r="IE295" s="56"/>
      <c r="IF295" s="260"/>
      <c r="IG295" s="57">
        <f t="shared" si="1099"/>
        <v>1.5189090746743057</v>
      </c>
      <c r="IH295" s="58">
        <f t="shared" si="1244"/>
        <v>1.7569221266757695</v>
      </c>
      <c r="II295" s="58">
        <f t="shared" si="1100"/>
        <v>2.9647403203607059</v>
      </c>
      <c r="IJ295" s="58">
        <f t="shared" si="1245"/>
        <v>3.4239785959845794</v>
      </c>
      <c r="IK295" s="58">
        <f t="shared" si="1101"/>
        <v>31.267562642662295</v>
      </c>
      <c r="IL295" s="55">
        <f t="shared" si="1102"/>
        <v>4.8577789450139797E-2</v>
      </c>
      <c r="IM295" s="56">
        <f t="shared" si="1103"/>
        <v>9.4818401876823472E-2</v>
      </c>
      <c r="IN295" s="260">
        <f t="shared" si="1104"/>
        <v>1.0222995100575569</v>
      </c>
      <c r="IO295" s="57">
        <f t="shared" si="1105"/>
        <v>0</v>
      </c>
      <c r="IP295" s="58">
        <f t="shared" si="1246"/>
        <v>0</v>
      </c>
      <c r="IQ295" s="58">
        <f t="shared" si="1106"/>
        <v>0</v>
      </c>
      <c r="IR295" s="58">
        <f t="shared" si="1247"/>
        <v>0</v>
      </c>
      <c r="IS295" s="58">
        <f t="shared" si="1107"/>
        <v>0</v>
      </c>
      <c r="IT295" s="55"/>
      <c r="IU295" s="56"/>
      <c r="IV295" s="260"/>
      <c r="IW295" s="57">
        <f t="shared" si="1108"/>
        <v>0</v>
      </c>
      <c r="IX295" s="58">
        <f t="shared" si="1248"/>
        <v>0</v>
      </c>
      <c r="IY295" s="58">
        <f t="shared" si="1109"/>
        <v>0</v>
      </c>
      <c r="IZ295" s="58">
        <f t="shared" si="1249"/>
        <v>0</v>
      </c>
      <c r="JA295" s="58">
        <f t="shared" si="1110"/>
        <v>0</v>
      </c>
      <c r="JB295" s="55"/>
      <c r="JC295" s="56"/>
      <c r="JD295" s="260"/>
      <c r="JE295" s="57">
        <f t="shared" si="1111"/>
        <v>0</v>
      </c>
      <c r="JF295" s="58">
        <f t="shared" si="1250"/>
        <v>0</v>
      </c>
      <c r="JG295" s="58">
        <f t="shared" si="1112"/>
        <v>0</v>
      </c>
      <c r="JH295" s="58">
        <f t="shared" si="1251"/>
        <v>0</v>
      </c>
      <c r="JI295" s="58">
        <f t="shared" si="1113"/>
        <v>0</v>
      </c>
      <c r="JJ295" s="55"/>
      <c r="JK295" s="56"/>
      <c r="JL295" s="260"/>
      <c r="JM295" s="57">
        <f t="shared" si="1114"/>
        <v>31.544518374815713</v>
      </c>
      <c r="JN295" s="58">
        <f t="shared" si="1252"/>
        <v>36.48754440414934</v>
      </c>
      <c r="JO295" s="58">
        <f t="shared" si="1115"/>
        <v>3.0382606444680826</v>
      </c>
      <c r="JP295" s="58">
        <f t="shared" si="1253"/>
        <v>3.5088872182961888</v>
      </c>
      <c r="JQ295" s="58">
        <f t="shared" si="1116"/>
        <v>44.078946801654254</v>
      </c>
      <c r="JR295" s="55">
        <f t="shared" si="1117"/>
        <v>0.71563684397359206</v>
      </c>
      <c r="JS295" s="56">
        <f t="shared" si="1118"/>
        <v>6.8927705059279198E-2</v>
      </c>
      <c r="JT295" s="260">
        <f t="shared" si="1119"/>
        <v>1.1228171949643444</v>
      </c>
      <c r="JU295" s="57">
        <f t="shared" si="1120"/>
        <v>0</v>
      </c>
      <c r="JV295" s="58">
        <f t="shared" si="1254"/>
        <v>0</v>
      </c>
      <c r="JW295" s="58">
        <f t="shared" si="1121"/>
        <v>0</v>
      </c>
      <c r="JX295" s="58">
        <f t="shared" si="1255"/>
        <v>0</v>
      </c>
      <c r="JY295" s="58">
        <f t="shared" si="1122"/>
        <v>0</v>
      </c>
      <c r="JZ295" s="55"/>
      <c r="KA295" s="56"/>
      <c r="KB295" s="260"/>
      <c r="KC295" s="57">
        <f t="shared" si="1123"/>
        <v>0</v>
      </c>
      <c r="KD295" s="58">
        <f t="shared" si="1256"/>
        <v>0</v>
      </c>
      <c r="KE295" s="58">
        <f t="shared" si="1124"/>
        <v>0</v>
      </c>
      <c r="KF295" s="58">
        <f t="shared" si="1257"/>
        <v>0</v>
      </c>
      <c r="KG295" s="58">
        <f t="shared" si="1125"/>
        <v>0</v>
      </c>
      <c r="KH295" s="55"/>
      <c r="KI295" s="56"/>
      <c r="KJ295" s="260"/>
      <c r="KK295" s="57">
        <f t="shared" si="1126"/>
        <v>11.729097605960337</v>
      </c>
      <c r="KL295" s="58">
        <f t="shared" si="1258"/>
        <v>13.567047200814322</v>
      </c>
      <c r="KM295" s="58">
        <f t="shared" si="1127"/>
        <v>0.51567509782051424</v>
      </c>
      <c r="KN295" s="58">
        <f t="shared" si="1259"/>
        <v>0.5955531704729119</v>
      </c>
      <c r="KO295" s="58">
        <f t="shared" si="1128"/>
        <v>15.244296403505983</v>
      </c>
      <c r="KP295" s="55">
        <f t="shared" si="1260"/>
        <v>0.76940891829306091</v>
      </c>
      <c r="KQ295" s="56">
        <f t="shared" si="1261"/>
        <v>3.3827412179017718E-2</v>
      </c>
      <c r="KR295" s="260">
        <f t="shared" si="1262"/>
        <v>1.1258062436430525</v>
      </c>
      <c r="KS295" s="57">
        <f t="shared" si="1129"/>
        <v>0</v>
      </c>
      <c r="KT295" s="58">
        <f t="shared" si="1263"/>
        <v>0</v>
      </c>
      <c r="KU295" s="58">
        <f t="shared" si="1130"/>
        <v>0</v>
      </c>
      <c r="KV295" s="58">
        <f t="shared" si="1264"/>
        <v>0</v>
      </c>
      <c r="KW295" s="58">
        <f t="shared" si="1131"/>
        <v>0</v>
      </c>
      <c r="KX295" s="55"/>
      <c r="KY295" s="56"/>
      <c r="KZ295" s="260"/>
      <c r="LA295" s="57">
        <f t="shared" si="1132"/>
        <v>21.49030422831785</v>
      </c>
      <c r="LB295" s="58">
        <f t="shared" si="1265"/>
        <v>24.857834900895259</v>
      </c>
      <c r="LC295" s="58">
        <f t="shared" si="1133"/>
        <v>0.91665410071501374</v>
      </c>
      <c r="LD295" s="58">
        <f t="shared" si="1266"/>
        <v>1.0586438209157694</v>
      </c>
      <c r="LE295" s="58">
        <f t="shared" si="1134"/>
        <v>60.137786104035236</v>
      </c>
      <c r="LF295" s="55">
        <f t="shared" si="1267"/>
        <v>0.35735110353315541</v>
      </c>
      <c r="LG295" s="56">
        <f t="shared" si="1268"/>
        <v>1.524256478496315E-2</v>
      </c>
      <c r="LH295" s="260">
        <f t="shared" si="1269"/>
        <v>1.0583579912088363</v>
      </c>
      <c r="LI295" s="57">
        <f t="shared" si="1135"/>
        <v>0</v>
      </c>
      <c r="LJ295" s="58">
        <f t="shared" si="1270"/>
        <v>0</v>
      </c>
      <c r="LK295" s="58">
        <f t="shared" si="1136"/>
        <v>0</v>
      </c>
      <c r="LL295" s="58">
        <f t="shared" si="1271"/>
        <v>0</v>
      </c>
      <c r="LM295" s="58">
        <f t="shared" si="1137"/>
        <v>0</v>
      </c>
      <c r="LN295" s="55"/>
      <c r="LO295" s="56"/>
      <c r="LP295" s="260"/>
      <c r="LQ295" s="57">
        <f t="shared" si="1138"/>
        <v>4.3436640066666643E-2</v>
      </c>
      <c r="LR295" s="58">
        <f t="shared" si="1272"/>
        <v>5.0243161565113312E-2</v>
      </c>
      <c r="LS295" s="58">
        <f t="shared" si="1139"/>
        <v>1.1768208333333328E-3</v>
      </c>
      <c r="LT295" s="58">
        <f t="shared" si="1273"/>
        <v>1.359110380416666E-3</v>
      </c>
      <c r="LU295" s="58">
        <f t="shared" si="1140"/>
        <v>0.89416666666666633</v>
      </c>
      <c r="LV295" s="55">
        <f t="shared" si="1141"/>
        <v>4.857778945013979E-2</v>
      </c>
      <c r="LW295" s="56">
        <f t="shared" si="1142"/>
        <v>1.3161090400745572E-3</v>
      </c>
      <c r="LX295" s="260">
        <f t="shared" si="1143"/>
        <v>1.0078160048971445</v>
      </c>
      <c r="LY295" s="57">
        <f t="shared" si="1144"/>
        <v>0</v>
      </c>
      <c r="LZ295" s="58">
        <f t="shared" si="1274"/>
        <v>0</v>
      </c>
      <c r="MA295" s="58">
        <f t="shared" si="1145"/>
        <v>0</v>
      </c>
      <c r="MB295" s="58">
        <f t="shared" si="1275"/>
        <v>0</v>
      </c>
      <c r="MC295" s="58">
        <f t="shared" si="1146"/>
        <v>0</v>
      </c>
      <c r="MD295" s="55"/>
      <c r="ME295" s="56"/>
      <c r="MF295" s="260"/>
      <c r="MG295" s="57">
        <f t="shared" si="1147"/>
        <v>0</v>
      </c>
      <c r="MH295" s="58">
        <f t="shared" si="1276"/>
        <v>0</v>
      </c>
      <c r="MI295" s="58">
        <f t="shared" si="1148"/>
        <v>0</v>
      </c>
      <c r="MJ295" s="58">
        <f t="shared" si="1277"/>
        <v>0</v>
      </c>
      <c r="MK295" s="58">
        <f t="shared" si="1149"/>
        <v>0</v>
      </c>
      <c r="ML295" s="55"/>
      <c r="MM295" s="56"/>
      <c r="MN295" s="260"/>
      <c r="MO295" s="59">
        <v>0.87609846737940511</v>
      </c>
      <c r="MP295" s="60"/>
      <c r="MQ295" s="60">
        <v>0.6915</v>
      </c>
      <c r="MR295" s="61"/>
      <c r="MS295" s="59">
        <f t="shared" si="1150"/>
        <v>1.0761445109382584</v>
      </c>
      <c r="MT295" s="60"/>
      <c r="MU295" s="60">
        <f t="shared" si="1278"/>
        <v>1.090133121271037</v>
      </c>
      <c r="MV295" s="61"/>
      <c r="MW295" s="66">
        <f t="shared" si="1279"/>
        <v>0.94280855671176755</v>
      </c>
      <c r="MX295" s="67"/>
      <c r="MY295" s="67">
        <f t="shared" si="1280"/>
        <v>0.75382705335892208</v>
      </c>
      <c r="MZ295" s="261"/>
      <c r="NA295" s="59">
        <f t="shared" si="1151"/>
        <v>1.0762637911213153</v>
      </c>
      <c r="NB295" s="60"/>
      <c r="NC295" s="60">
        <f t="shared" si="1152"/>
        <v>1.0892236227592058</v>
      </c>
      <c r="ND295" s="262"/>
      <c r="NE295" s="62">
        <f t="shared" si="1153"/>
        <v>0.9429130578973326</v>
      </c>
      <c r="NF295" s="63"/>
      <c r="NG295" s="63">
        <f t="shared" si="1154"/>
        <v>0.75319813513799083</v>
      </c>
      <c r="NH295" s="64"/>
      <c r="NI295" s="238">
        <f t="shared" si="1283"/>
        <v>-1.045011855650424E-4</v>
      </c>
      <c r="NJ295" s="238">
        <f t="shared" si="1284"/>
        <v>0</v>
      </c>
      <c r="NK295" s="238">
        <f t="shared" si="1285"/>
        <v>6.289182209312516E-4</v>
      </c>
      <c r="NL295" s="238">
        <f t="shared" si="1286"/>
        <v>0</v>
      </c>
      <c r="NM295" s="239">
        <f t="shared" si="1155"/>
        <v>0</v>
      </c>
      <c r="NN295" s="240">
        <f t="shared" si="1156"/>
        <v>0</v>
      </c>
      <c r="NO295" s="240">
        <f t="shared" si="1317"/>
        <v>0.18971492275934174</v>
      </c>
      <c r="NP295" s="240">
        <f t="shared" si="1157"/>
        <v>0</v>
      </c>
      <c r="NQ295" s="240">
        <f t="shared" si="1073"/>
        <v>0</v>
      </c>
      <c r="NR295" s="240">
        <f t="shared" si="1158"/>
        <v>0</v>
      </c>
      <c r="NS295" s="240">
        <f t="shared" si="1159"/>
        <v>0.27071122570590345</v>
      </c>
      <c r="NT295" s="240">
        <f t="shared" si="1160"/>
        <v>0</v>
      </c>
      <c r="NU295" s="240">
        <f t="shared" si="1161"/>
        <v>0</v>
      </c>
      <c r="NV295" s="240">
        <f t="shared" si="1162"/>
        <v>0.10132256192787471</v>
      </c>
      <c r="NW295" s="240">
        <f t="shared" si="1163"/>
        <v>0</v>
      </c>
      <c r="NX295" s="240">
        <f t="shared" si="1164"/>
        <v>0.37582292267825779</v>
      </c>
      <c r="NY295" s="240">
        <f t="shared" si="1165"/>
        <v>0</v>
      </c>
      <c r="NZ295" s="240">
        <f t="shared" si="1166"/>
        <v>5.3414248259548661E-3</v>
      </c>
      <c r="OA295" s="240">
        <f t="shared" si="1167"/>
        <v>0</v>
      </c>
      <c r="OB295" s="241">
        <f t="shared" si="1168"/>
        <v>0</v>
      </c>
      <c r="OC295" s="4"/>
      <c r="OD295" s="4"/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136"/>
      <c r="OP295" s="13"/>
      <c r="OQ295" s="13"/>
      <c r="OR295" s="13"/>
      <c r="OS295" s="13"/>
      <c r="OT295" s="13"/>
    </row>
    <row r="296" spans="1:410" ht="15" customHeight="1">
      <c r="A296" s="242">
        <v>277</v>
      </c>
      <c r="B296" s="49" t="s">
        <v>346</v>
      </c>
      <c r="C296" s="50">
        <v>1</v>
      </c>
      <c r="D296" s="51">
        <v>127.746</v>
      </c>
      <c r="E296" s="52">
        <v>127.746</v>
      </c>
      <c r="F296" s="52"/>
      <c r="G296" s="52"/>
      <c r="H296" s="53"/>
      <c r="I296" s="57">
        <v>1.0636425337153237</v>
      </c>
      <c r="J296" s="58"/>
      <c r="K296" s="58">
        <v>0.75529999999999986</v>
      </c>
      <c r="L296" s="243"/>
      <c r="M296" s="1">
        <v>0</v>
      </c>
      <c r="N296" s="2">
        <v>0</v>
      </c>
      <c r="O296" s="2">
        <v>0.30834253371532383</v>
      </c>
      <c r="P296" s="2">
        <v>0</v>
      </c>
      <c r="Q296" s="2">
        <v>0</v>
      </c>
      <c r="R296" s="2">
        <v>0</v>
      </c>
      <c r="S296" s="2">
        <v>0.24110000000000001</v>
      </c>
      <c r="T296" s="2">
        <v>0</v>
      </c>
      <c r="U296" s="2">
        <v>0</v>
      </c>
      <c r="V296" s="2">
        <v>0.15040000000000001</v>
      </c>
      <c r="W296" s="2">
        <v>0</v>
      </c>
      <c r="X296" s="2">
        <v>0.35499999999999998</v>
      </c>
      <c r="Y296" s="2">
        <v>0</v>
      </c>
      <c r="Z296" s="2">
        <v>8.8000000000000005E-3</v>
      </c>
      <c r="AA296" s="2">
        <v>0</v>
      </c>
      <c r="AB296" s="3">
        <v>0</v>
      </c>
      <c r="AC296" s="244">
        <v>0</v>
      </c>
      <c r="AD296" s="108">
        <v>0</v>
      </c>
      <c r="AE296" s="108">
        <v>0</v>
      </c>
      <c r="AF296" s="108">
        <f t="shared" si="1169"/>
        <v>0</v>
      </c>
      <c r="AG296" s="108">
        <f t="shared" si="1170"/>
        <v>0</v>
      </c>
      <c r="AH296" s="108">
        <v>0</v>
      </c>
      <c r="AI296" s="108">
        <v>0</v>
      </c>
      <c r="AJ296" s="108">
        <f t="shared" si="1171"/>
        <v>0</v>
      </c>
      <c r="AK296" s="108">
        <f t="shared" si="1172"/>
        <v>0</v>
      </c>
      <c r="AL296" s="108">
        <v>0</v>
      </c>
      <c r="AM296" s="245">
        <v>0</v>
      </c>
      <c r="AN296" s="244">
        <v>0</v>
      </c>
      <c r="AO296" s="108">
        <v>0</v>
      </c>
      <c r="AP296" s="108">
        <v>0</v>
      </c>
      <c r="AQ296" s="108">
        <f t="shared" si="1173"/>
        <v>0</v>
      </c>
      <c r="AR296" s="108">
        <f t="shared" si="1174"/>
        <v>0</v>
      </c>
      <c r="AS296" s="246">
        <v>0</v>
      </c>
      <c r="AT296" s="247">
        <v>0</v>
      </c>
      <c r="AU296" s="108">
        <v>0</v>
      </c>
      <c r="AV296" s="108">
        <f t="shared" si="1175"/>
        <v>0</v>
      </c>
      <c r="AW296" s="108">
        <f t="shared" si="1176"/>
        <v>0</v>
      </c>
      <c r="AX296" s="108">
        <v>0</v>
      </c>
      <c r="AY296" s="245">
        <v>0</v>
      </c>
      <c r="AZ296" s="248">
        <v>5</v>
      </c>
      <c r="BA296" s="108">
        <v>25.485833333333332</v>
      </c>
      <c r="BB296" s="108">
        <v>2.6578078731320001</v>
      </c>
      <c r="BC296" s="109">
        <v>2.1262462985056003</v>
      </c>
      <c r="BD296" s="109">
        <v>0.53156157462639975</v>
      </c>
      <c r="BE296" s="108">
        <v>0.99667812499999997</v>
      </c>
      <c r="BF296" s="109">
        <v>0.79734250000000007</v>
      </c>
      <c r="BG296" s="109">
        <v>0.19933562499999991</v>
      </c>
      <c r="BH296" s="108">
        <v>2.1272433111969691</v>
      </c>
      <c r="BI296" s="109">
        <f t="shared" si="1177"/>
        <v>1.2450074382576277</v>
      </c>
      <c r="BJ296" s="108">
        <f t="shared" si="1178"/>
        <v>4.1151521855105372E-2</v>
      </c>
      <c r="BK296" s="108">
        <v>1.5633781321331153</v>
      </c>
      <c r="BL296" s="245">
        <v>39.397128929754494</v>
      </c>
      <c r="BM296" s="244">
        <v>0</v>
      </c>
      <c r="BN296" s="108">
        <v>0</v>
      </c>
      <c r="BO296" s="108">
        <v>0</v>
      </c>
      <c r="BP296" s="108">
        <f t="shared" si="1179"/>
        <v>0</v>
      </c>
      <c r="BQ296" s="108">
        <f t="shared" si="1180"/>
        <v>0</v>
      </c>
      <c r="BR296" s="108">
        <v>0</v>
      </c>
      <c r="BS296" s="108">
        <v>0</v>
      </c>
      <c r="BT296" s="108">
        <f t="shared" si="1181"/>
        <v>0</v>
      </c>
      <c r="BU296" s="108">
        <f t="shared" si="1182"/>
        <v>0</v>
      </c>
      <c r="BV296" s="108">
        <v>0</v>
      </c>
      <c r="BW296" s="245">
        <v>0</v>
      </c>
      <c r="BX296" s="107">
        <v>0</v>
      </c>
      <c r="BY296" s="108">
        <v>0</v>
      </c>
      <c r="BZ296" s="109">
        <f t="shared" si="1183"/>
        <v>0</v>
      </c>
      <c r="CA296" s="109">
        <f t="shared" si="1184"/>
        <v>0</v>
      </c>
      <c r="CB296" s="108">
        <v>0</v>
      </c>
      <c r="CC296" s="110">
        <v>0</v>
      </c>
      <c r="CD296" s="244">
        <v>0</v>
      </c>
      <c r="CE296" s="108">
        <v>0</v>
      </c>
      <c r="CF296" s="109">
        <f t="shared" si="1185"/>
        <v>0</v>
      </c>
      <c r="CG296" s="109">
        <f t="shared" si="1186"/>
        <v>0</v>
      </c>
      <c r="CH296" s="108">
        <v>0</v>
      </c>
      <c r="CI296" s="245">
        <v>0</v>
      </c>
      <c r="CJ296" s="249">
        <v>11.9173267058459</v>
      </c>
      <c r="CK296" s="250">
        <v>2.6218118752860979</v>
      </c>
      <c r="CL296" s="250">
        <v>2.0313328228765686</v>
      </c>
      <c r="CM296" s="251">
        <v>2.0313328228765686</v>
      </c>
      <c r="CN296" s="252">
        <f t="shared" si="1074"/>
        <v>0.9901731845111833</v>
      </c>
      <c r="CO296" s="250">
        <v>8.0209924913497002</v>
      </c>
      <c r="CP296" s="252">
        <f t="shared" si="1187"/>
        <v>0.79386971083884528</v>
      </c>
      <c r="CQ296" s="250">
        <v>2.5100893902429751</v>
      </c>
      <c r="CR296" s="250">
        <v>1.7951768643611534</v>
      </c>
      <c r="CS296" s="252">
        <f t="shared" si="1188"/>
        <v>3.4727696441066512E-2</v>
      </c>
      <c r="CT296" s="252">
        <f t="shared" si="1189"/>
        <v>1.0506595730509236</v>
      </c>
      <c r="CU296" s="250">
        <f t="shared" si="1075"/>
        <v>26.38664075971942</v>
      </c>
      <c r="CV296" s="245">
        <f t="shared" si="1190"/>
        <v>33.247167357246468</v>
      </c>
      <c r="CW296" s="244">
        <v>0</v>
      </c>
      <c r="CX296" s="108">
        <v>0</v>
      </c>
      <c r="CY296" s="108">
        <f t="shared" si="1191"/>
        <v>0</v>
      </c>
      <c r="CZ296" s="108">
        <f t="shared" si="1192"/>
        <v>0</v>
      </c>
      <c r="DA296" s="108">
        <v>0</v>
      </c>
      <c r="DB296" s="245">
        <v>0</v>
      </c>
      <c r="DC296" s="244">
        <v>0</v>
      </c>
      <c r="DD296" s="108">
        <v>0</v>
      </c>
      <c r="DE296" s="108">
        <f t="shared" si="1193"/>
        <v>0</v>
      </c>
      <c r="DF296" s="108">
        <f t="shared" si="1194"/>
        <v>0</v>
      </c>
      <c r="DG296" s="108">
        <v>0</v>
      </c>
      <c r="DH296" s="245">
        <v>0</v>
      </c>
      <c r="DI296" s="107">
        <v>7.4399732672800001</v>
      </c>
      <c r="DJ296" s="108">
        <v>1.6367941188016</v>
      </c>
      <c r="DK296" s="108">
        <v>0.1229090763029366</v>
      </c>
      <c r="DL296" s="108">
        <v>5.0074963274626061</v>
      </c>
      <c r="DM296" s="108">
        <f t="shared" si="1195"/>
        <v>0.495611941514284</v>
      </c>
      <c r="DN296" s="108">
        <f t="shared" si="1196"/>
        <v>1.5670459007161479</v>
      </c>
      <c r="DO296" s="108">
        <v>1.0371236136588413</v>
      </c>
      <c r="DP296" s="108">
        <f t="shared" si="1197"/>
        <v>2.0063156306230286E-2</v>
      </c>
      <c r="DQ296" s="108">
        <f t="shared" si="1198"/>
        <v>0.60699526311888274</v>
      </c>
      <c r="DR296" s="108">
        <v>0.76221482017529929</v>
      </c>
      <c r="DS296" s="110">
        <v>19.207813468417537</v>
      </c>
      <c r="DT296" s="244">
        <v>0</v>
      </c>
      <c r="DU296" s="108">
        <v>0</v>
      </c>
      <c r="DV296" s="108">
        <v>0</v>
      </c>
      <c r="DW296" s="108">
        <f t="shared" si="1199"/>
        <v>0</v>
      </c>
      <c r="DX296" s="108">
        <f t="shared" si="1200"/>
        <v>0</v>
      </c>
      <c r="DY296" s="108">
        <v>0</v>
      </c>
      <c r="DZ296" s="108">
        <v>0</v>
      </c>
      <c r="EA296" s="108"/>
      <c r="EB296" s="108">
        <v>0</v>
      </c>
      <c r="EC296" s="108">
        <f t="shared" si="1201"/>
        <v>0</v>
      </c>
      <c r="ED296" s="108">
        <f t="shared" si="1202"/>
        <v>0</v>
      </c>
      <c r="EE296" s="108">
        <v>0</v>
      </c>
      <c r="EF296" s="245">
        <v>0</v>
      </c>
      <c r="EG296" s="249">
        <v>7.5234888888888696</v>
      </c>
      <c r="EH296" s="250">
        <v>1.6551675555555501</v>
      </c>
      <c r="EI296" s="250">
        <v>19.296577777777699</v>
      </c>
      <c r="EJ296" s="250">
        <v>5.0637067671333202</v>
      </c>
      <c r="EK296" s="250">
        <f t="shared" si="1203"/>
        <v>0.50117531357025324</v>
      </c>
      <c r="EL296" s="250">
        <v>1.5846363957067011</v>
      </c>
      <c r="EM296" s="250">
        <v>2.4483426922229499</v>
      </c>
      <c r="EN296" s="250">
        <f t="shared" si="1204"/>
        <v>4.7363189381052967E-2</v>
      </c>
      <c r="EO296" s="250">
        <f t="shared" si="1205"/>
        <v>1.4329366307919416</v>
      </c>
      <c r="EP296" s="250">
        <v>35.98728368157839</v>
      </c>
      <c r="EQ296" s="245">
        <v>45.34397743878877</v>
      </c>
      <c r="ER296" s="244">
        <v>0</v>
      </c>
      <c r="ES296" s="108">
        <v>0</v>
      </c>
      <c r="ET296" s="108">
        <v>0</v>
      </c>
      <c r="EU296" s="108">
        <f t="shared" si="1206"/>
        <v>0</v>
      </c>
      <c r="EV296" s="108">
        <f t="shared" si="1207"/>
        <v>0</v>
      </c>
      <c r="EW296" s="108">
        <v>0</v>
      </c>
      <c r="EX296" s="108">
        <v>0</v>
      </c>
      <c r="EY296" s="108">
        <f t="shared" si="1208"/>
        <v>0</v>
      </c>
      <c r="EZ296" s="108">
        <f t="shared" si="1209"/>
        <v>0</v>
      </c>
      <c r="FA296" s="108">
        <v>0</v>
      </c>
      <c r="FB296" s="245">
        <v>0</v>
      </c>
      <c r="FC296" s="244">
        <v>0.83333333333333293</v>
      </c>
      <c r="FD296" s="108">
        <v>6.0833333333333302E-2</v>
      </c>
      <c r="FE296" s="108">
        <f t="shared" si="1210"/>
        <v>1.1768208333333328E-3</v>
      </c>
      <c r="FF296" s="108">
        <f t="shared" si="1211"/>
        <v>3.5603803333333316E-2</v>
      </c>
      <c r="FG296" s="108">
        <v>4.4708333333333301E-2</v>
      </c>
      <c r="FH296" s="245">
        <v>1.1266499999999995</v>
      </c>
      <c r="FI296" s="244">
        <v>0</v>
      </c>
      <c r="FJ296" s="108">
        <v>0</v>
      </c>
      <c r="FK296" s="108">
        <f t="shared" si="1212"/>
        <v>0</v>
      </c>
      <c r="FL296" s="108">
        <f t="shared" si="1213"/>
        <v>0</v>
      </c>
      <c r="FM296" s="108">
        <v>0</v>
      </c>
      <c r="FN296" s="245">
        <v>0</v>
      </c>
      <c r="FO296" s="244">
        <v>0</v>
      </c>
      <c r="FP296" s="108">
        <v>0</v>
      </c>
      <c r="FQ296" s="108">
        <f t="shared" si="1214"/>
        <v>0</v>
      </c>
      <c r="FR296" s="108">
        <f t="shared" si="1215"/>
        <v>0</v>
      </c>
      <c r="FS296" s="108">
        <v>0</v>
      </c>
      <c r="FT296" s="110">
        <v>0</v>
      </c>
      <c r="FU296" s="253">
        <f t="shared" si="1076"/>
        <v>32.794562411658013</v>
      </c>
      <c r="FV296" s="254">
        <f t="shared" si="1077"/>
        <v>22.024877025405754</v>
      </c>
      <c r="FW296" s="254">
        <f t="shared" si="1078"/>
        <v>3.9137619830167836</v>
      </c>
      <c r="FX296" s="254">
        <f t="shared" si="1079"/>
        <v>25.485833333333332</v>
      </c>
      <c r="FY296" s="254">
        <f t="shared" si="1080"/>
        <v>0</v>
      </c>
      <c r="FZ296" s="254">
        <f t="shared" si="1081"/>
        <v>0</v>
      </c>
      <c r="GA296" s="254">
        <f t="shared" si="1216"/>
        <v>0</v>
      </c>
      <c r="GB296" s="254">
        <f t="shared" si="1217"/>
        <v>0</v>
      </c>
      <c r="GC296" s="254">
        <f t="shared" si="1218"/>
        <v>0</v>
      </c>
      <c r="GD296" s="254">
        <f t="shared" si="1219"/>
        <v>0</v>
      </c>
      <c r="GE296" s="254">
        <f t="shared" si="1082"/>
        <v>18.092195585945625</v>
      </c>
      <c r="GF296" s="255">
        <f t="shared" si="1083"/>
        <v>6.9073614577323044</v>
      </c>
      <c r="GG296" s="255">
        <f t="shared" si="1084"/>
        <v>1.7906569659233824</v>
      </c>
      <c r="GH296" s="254">
        <f t="shared" si="1085"/>
        <v>7.4687198147732463</v>
      </c>
      <c r="GI296" s="255">
        <f t="shared" si="1086"/>
        <v>5.3328673044343047</v>
      </c>
      <c r="GJ296" s="256">
        <f t="shared" si="1087"/>
        <v>0.14448238481678849</v>
      </c>
      <c r="GK296" s="253">
        <f t="shared" si="1220"/>
        <v>109.77995015413275</v>
      </c>
      <c r="GL296" s="257">
        <f t="shared" si="1221"/>
        <v>138.32273719420726</v>
      </c>
      <c r="GM296" s="221">
        <f t="shared" si="1222"/>
        <v>138.32273719420726</v>
      </c>
      <c r="GN296" s="222">
        <f t="shared" si="1223"/>
        <v>56.743836879019028</v>
      </c>
      <c r="GO296" s="222">
        <f t="shared" si="1224"/>
        <v>7.3696156805337623</v>
      </c>
      <c r="GP296" s="55">
        <f t="shared" si="1225"/>
        <v>0.41022783404979762</v>
      </c>
      <c r="GQ296" s="56">
        <f t="shared" si="1226"/>
        <v>5.3278411272231464E-2</v>
      </c>
      <c r="GR296" s="258">
        <f t="shared" si="1227"/>
        <v>1.0725355275016719</v>
      </c>
      <c r="GS296" s="227">
        <f t="shared" si="1088"/>
        <v>138.32273719420726</v>
      </c>
      <c r="GT296" s="222">
        <f t="shared" si="1288"/>
        <v>56.743836879019028</v>
      </c>
      <c r="GU296" s="222">
        <f t="shared" si="1289"/>
        <v>7.3696156805337623</v>
      </c>
      <c r="GV296" s="37">
        <f t="shared" si="1281"/>
        <v>0.41022783404979762</v>
      </c>
      <c r="GW296" s="228">
        <f t="shared" si="1282"/>
        <v>5.3278411272231464E-2</v>
      </c>
      <c r="GX296" s="258">
        <f t="shared" si="1228"/>
        <v>1.0725355275016719</v>
      </c>
      <c r="GY296" s="221">
        <f t="shared" si="1287"/>
        <v>98.925608264452762</v>
      </c>
      <c r="GZ296" s="222">
        <f t="shared" si="1229"/>
        <v>54.830011444929404</v>
      </c>
      <c r="HA296" s="222">
        <f t="shared" si="1230"/>
        <v>3.6340428768792732</v>
      </c>
      <c r="HB296" s="55">
        <f t="shared" si="1231"/>
        <v>0.55425498419332575</v>
      </c>
      <c r="HC296" s="56">
        <f t="shared" si="1232"/>
        <v>3.6735107730291358E-2</v>
      </c>
      <c r="HD296" s="258">
        <f t="shared" si="1233"/>
        <v>1.0925420242105164</v>
      </c>
      <c r="HE296" s="221">
        <f t="shared" si="1234"/>
        <v>98.925608264452762</v>
      </c>
      <c r="HF296" s="222">
        <f t="shared" si="1235"/>
        <v>54.830011444929404</v>
      </c>
      <c r="HG296" s="222">
        <f t="shared" si="1236"/>
        <v>3.6340428768792732</v>
      </c>
      <c r="HH296" s="55">
        <f t="shared" si="1237"/>
        <v>0.55425498419332575</v>
      </c>
      <c r="HI296" s="56">
        <f t="shared" si="1238"/>
        <v>3.6735107730291358E-2</v>
      </c>
      <c r="HJ296" s="259">
        <f t="shared" si="1239"/>
        <v>1.0925420242105164</v>
      </c>
      <c r="HK296" s="54">
        <f t="shared" si="1089"/>
        <v>1.1407944059715796</v>
      </c>
      <c r="HL296" s="55">
        <f t="shared" si="1090"/>
        <v>0</v>
      </c>
      <c r="HM296" s="55">
        <f t="shared" si="1091"/>
        <v>0.82519699088620291</v>
      </c>
      <c r="HN296" s="56">
        <f t="shared" si="1092"/>
        <v>0</v>
      </c>
      <c r="HQ296" s="57">
        <f t="shared" si="1093"/>
        <v>0</v>
      </c>
      <c r="HR296" s="58">
        <f t="shared" si="1240"/>
        <v>0</v>
      </c>
      <c r="HS296" s="58">
        <f t="shared" si="1094"/>
        <v>0</v>
      </c>
      <c r="HT296" s="58">
        <f t="shared" si="1241"/>
        <v>0</v>
      </c>
      <c r="HU296" s="58">
        <f t="shared" si="1095"/>
        <v>0</v>
      </c>
      <c r="HV296" s="55"/>
      <c r="HW296" s="56"/>
      <c r="HX296" s="260"/>
      <c r="HY296" s="57">
        <f t="shared" si="1096"/>
        <v>0</v>
      </c>
      <c r="HZ296" s="58">
        <f t="shared" si="1242"/>
        <v>0</v>
      </c>
      <c r="IA296" s="58">
        <f t="shared" si="1097"/>
        <v>0</v>
      </c>
      <c r="IB296" s="58">
        <f t="shared" si="1243"/>
        <v>0</v>
      </c>
      <c r="IC296" s="58">
        <f t="shared" si="1098"/>
        <v>0</v>
      </c>
      <c r="ID296" s="55"/>
      <c r="IE296" s="56"/>
      <c r="IF296" s="260"/>
      <c r="IG296" s="57">
        <f t="shared" si="1099"/>
        <v>1.5189090746743057</v>
      </c>
      <c r="IH296" s="58">
        <f t="shared" si="1244"/>
        <v>1.7569221266757695</v>
      </c>
      <c r="II296" s="58">
        <f t="shared" si="1100"/>
        <v>2.9647403203607059</v>
      </c>
      <c r="IJ296" s="58">
        <f t="shared" si="1245"/>
        <v>3.4239785959845794</v>
      </c>
      <c r="IK296" s="58">
        <f t="shared" si="1101"/>
        <v>31.267562642662295</v>
      </c>
      <c r="IL296" s="55">
        <f t="shared" si="1102"/>
        <v>4.8577789450139797E-2</v>
      </c>
      <c r="IM296" s="56">
        <f t="shared" si="1103"/>
        <v>9.4818401876823472E-2</v>
      </c>
      <c r="IN296" s="260">
        <f t="shared" si="1104"/>
        <v>1.0222995100575569</v>
      </c>
      <c r="IO296" s="57">
        <f t="shared" si="1105"/>
        <v>0</v>
      </c>
      <c r="IP296" s="58">
        <f t="shared" si="1246"/>
        <v>0</v>
      </c>
      <c r="IQ296" s="58">
        <f t="shared" si="1106"/>
        <v>0</v>
      </c>
      <c r="IR296" s="58">
        <f t="shared" si="1247"/>
        <v>0</v>
      </c>
      <c r="IS296" s="58">
        <f t="shared" si="1107"/>
        <v>0</v>
      </c>
      <c r="IT296" s="55"/>
      <c r="IU296" s="56"/>
      <c r="IV296" s="260"/>
      <c r="IW296" s="57">
        <f t="shared" si="1108"/>
        <v>0</v>
      </c>
      <c r="IX296" s="58">
        <f t="shared" si="1248"/>
        <v>0</v>
      </c>
      <c r="IY296" s="58">
        <f t="shared" si="1109"/>
        <v>0</v>
      </c>
      <c r="IZ296" s="58">
        <f t="shared" si="1249"/>
        <v>0</v>
      </c>
      <c r="JA296" s="58">
        <f t="shared" si="1110"/>
        <v>0</v>
      </c>
      <c r="JB296" s="55"/>
      <c r="JC296" s="56"/>
      <c r="JD296" s="260"/>
      <c r="JE296" s="57">
        <f t="shared" si="1111"/>
        <v>0</v>
      </c>
      <c r="JF296" s="58">
        <f t="shared" si="1250"/>
        <v>0</v>
      </c>
      <c r="JG296" s="58">
        <f t="shared" si="1112"/>
        <v>0</v>
      </c>
      <c r="JH296" s="58">
        <f t="shared" si="1251"/>
        <v>0</v>
      </c>
      <c r="JI296" s="58">
        <f t="shared" si="1113"/>
        <v>0</v>
      </c>
      <c r="JJ296" s="55"/>
      <c r="JK296" s="56"/>
      <c r="JL296" s="260"/>
      <c r="JM296" s="57">
        <f t="shared" si="1114"/>
        <v>18.88325231635055</v>
      </c>
      <c r="JN296" s="58">
        <f t="shared" si="1252"/>
        <v>21.842257954322683</v>
      </c>
      <c r="JO296" s="58">
        <f t="shared" si="1115"/>
        <v>1.8187705917910952</v>
      </c>
      <c r="JP296" s="58">
        <f t="shared" si="1253"/>
        <v>2.100498156459536</v>
      </c>
      <c r="JQ296" s="58">
        <f t="shared" si="1116"/>
        <v>26.386640759719416</v>
      </c>
      <c r="JR296" s="55">
        <f t="shared" si="1117"/>
        <v>0.71563684397359206</v>
      </c>
      <c r="JS296" s="56">
        <f t="shared" si="1118"/>
        <v>6.8927705059279212E-2</v>
      </c>
      <c r="JT296" s="260">
        <f t="shared" si="1119"/>
        <v>1.1228171949643442</v>
      </c>
      <c r="JU296" s="57">
        <f t="shared" si="1120"/>
        <v>0</v>
      </c>
      <c r="JV296" s="58">
        <f t="shared" si="1254"/>
        <v>0</v>
      </c>
      <c r="JW296" s="58">
        <f t="shared" si="1121"/>
        <v>0</v>
      </c>
      <c r="JX296" s="58">
        <f t="shared" si="1255"/>
        <v>0</v>
      </c>
      <c r="JY296" s="58">
        <f t="shared" si="1122"/>
        <v>0</v>
      </c>
      <c r="JZ296" s="55"/>
      <c r="KA296" s="56"/>
      <c r="KB296" s="260"/>
      <c r="KC296" s="57">
        <f t="shared" si="1123"/>
        <v>0</v>
      </c>
      <c r="KD296" s="58">
        <f t="shared" si="1256"/>
        <v>0</v>
      </c>
      <c r="KE296" s="58">
        <f t="shared" si="1124"/>
        <v>0</v>
      </c>
      <c r="KF296" s="58">
        <f t="shared" si="1257"/>
        <v>0</v>
      </c>
      <c r="KG296" s="58">
        <f t="shared" si="1125"/>
        <v>0</v>
      </c>
      <c r="KH296" s="55"/>
      <c r="KI296" s="56"/>
      <c r="KJ296" s="260"/>
      <c r="KK296" s="57">
        <f t="shared" si="1126"/>
        <v>11.729097605960337</v>
      </c>
      <c r="KL296" s="58">
        <f t="shared" si="1258"/>
        <v>13.567047200814322</v>
      </c>
      <c r="KM296" s="58">
        <f t="shared" si="1127"/>
        <v>0.51567509782051424</v>
      </c>
      <c r="KN296" s="58">
        <f t="shared" si="1259"/>
        <v>0.5955531704729119</v>
      </c>
      <c r="KO296" s="58">
        <f t="shared" si="1128"/>
        <v>15.244296403505983</v>
      </c>
      <c r="KP296" s="55">
        <f t="shared" si="1260"/>
        <v>0.76940891829306091</v>
      </c>
      <c r="KQ296" s="56">
        <f t="shared" si="1261"/>
        <v>3.3827412179017718E-2</v>
      </c>
      <c r="KR296" s="260">
        <f t="shared" si="1262"/>
        <v>1.1258062436430525</v>
      </c>
      <c r="KS296" s="57">
        <f t="shared" si="1129"/>
        <v>0</v>
      </c>
      <c r="KT296" s="58">
        <f t="shared" si="1263"/>
        <v>0</v>
      </c>
      <c r="KU296" s="58">
        <f t="shared" si="1130"/>
        <v>0</v>
      </c>
      <c r="KV296" s="58">
        <f t="shared" si="1264"/>
        <v>0</v>
      </c>
      <c r="KW296" s="58">
        <f t="shared" si="1131"/>
        <v>0</v>
      </c>
      <c r="KX296" s="55"/>
      <c r="KY296" s="56"/>
      <c r="KZ296" s="260"/>
      <c r="LA296" s="57">
        <f t="shared" si="1132"/>
        <v>12.860095536772764</v>
      </c>
      <c r="LB296" s="58">
        <f t="shared" si="1265"/>
        <v>14.875272507385057</v>
      </c>
      <c r="LC296" s="58">
        <f t="shared" si="1133"/>
        <v>0.54853850295130624</v>
      </c>
      <c r="LD296" s="58">
        <f t="shared" si="1266"/>
        <v>0.63350711705846363</v>
      </c>
      <c r="LE296" s="58">
        <f t="shared" si="1134"/>
        <v>35.98728368157839</v>
      </c>
      <c r="LF296" s="55">
        <f t="shared" si="1267"/>
        <v>0.35735110353315569</v>
      </c>
      <c r="LG296" s="56">
        <f t="shared" si="1268"/>
        <v>1.5242564784963162E-2</v>
      </c>
      <c r="LH296" s="260">
        <f t="shared" si="1269"/>
        <v>1.0583579912088363</v>
      </c>
      <c r="LI296" s="57">
        <f t="shared" si="1135"/>
        <v>0</v>
      </c>
      <c r="LJ296" s="58">
        <f t="shared" si="1270"/>
        <v>0</v>
      </c>
      <c r="LK296" s="58">
        <f t="shared" si="1136"/>
        <v>0</v>
      </c>
      <c r="LL296" s="58">
        <f t="shared" si="1271"/>
        <v>0</v>
      </c>
      <c r="LM296" s="58">
        <f t="shared" si="1137"/>
        <v>0</v>
      </c>
      <c r="LN296" s="55"/>
      <c r="LO296" s="56"/>
      <c r="LP296" s="260"/>
      <c r="LQ296" s="57">
        <f t="shared" si="1138"/>
        <v>4.3436640066666643E-2</v>
      </c>
      <c r="LR296" s="58">
        <f t="shared" si="1272"/>
        <v>5.0243161565113312E-2</v>
      </c>
      <c r="LS296" s="58">
        <f t="shared" si="1139"/>
        <v>1.1768208333333328E-3</v>
      </c>
      <c r="LT296" s="58">
        <f t="shared" si="1273"/>
        <v>1.359110380416666E-3</v>
      </c>
      <c r="LU296" s="58">
        <f t="shared" si="1140"/>
        <v>0.89416666666666633</v>
      </c>
      <c r="LV296" s="55">
        <f t="shared" si="1141"/>
        <v>4.857778945013979E-2</v>
      </c>
      <c r="LW296" s="56">
        <f t="shared" si="1142"/>
        <v>1.3161090400745572E-3</v>
      </c>
      <c r="LX296" s="260">
        <f t="shared" si="1143"/>
        <v>1.0078160048971445</v>
      </c>
      <c r="LY296" s="57">
        <f t="shared" si="1144"/>
        <v>0</v>
      </c>
      <c r="LZ296" s="58">
        <f t="shared" si="1274"/>
        <v>0</v>
      </c>
      <c r="MA296" s="58">
        <f t="shared" si="1145"/>
        <v>0</v>
      </c>
      <c r="MB296" s="58">
        <f t="shared" si="1275"/>
        <v>0</v>
      </c>
      <c r="MC296" s="58">
        <f t="shared" si="1146"/>
        <v>0</v>
      </c>
      <c r="MD296" s="55"/>
      <c r="ME296" s="56"/>
      <c r="MF296" s="260"/>
      <c r="MG296" s="57">
        <f t="shared" si="1147"/>
        <v>0</v>
      </c>
      <c r="MH296" s="58">
        <f t="shared" si="1276"/>
        <v>0</v>
      </c>
      <c r="MI296" s="58">
        <f t="shared" si="1148"/>
        <v>0</v>
      </c>
      <c r="MJ296" s="58">
        <f t="shared" si="1277"/>
        <v>0</v>
      </c>
      <c r="MK296" s="58">
        <f t="shared" si="1149"/>
        <v>0</v>
      </c>
      <c r="ML296" s="55"/>
      <c r="MM296" s="56"/>
      <c r="MN296" s="260"/>
      <c r="MO296" s="59">
        <v>1.0636425337153237</v>
      </c>
      <c r="MP296" s="60"/>
      <c r="MQ296" s="60">
        <v>0.75529999999999986</v>
      </c>
      <c r="MR296" s="61"/>
      <c r="MS296" s="59">
        <f t="shared" si="1150"/>
        <v>1.0725355275016719</v>
      </c>
      <c r="MT296" s="60"/>
      <c r="MU296" s="60">
        <f t="shared" si="1278"/>
        <v>1.0925420242105164</v>
      </c>
      <c r="MV296" s="61"/>
      <c r="MW296" s="66">
        <f t="shared" si="1279"/>
        <v>1.1407944059715796</v>
      </c>
      <c r="MX296" s="67"/>
      <c r="MY296" s="67">
        <f t="shared" si="1280"/>
        <v>0.82519699088620291</v>
      </c>
      <c r="MZ296" s="261"/>
      <c r="NA296" s="59">
        <f t="shared" si="1151"/>
        <v>1.0725753601016377</v>
      </c>
      <c r="NB296" s="60"/>
      <c r="NC296" s="60">
        <f t="shared" si="1152"/>
        <v>1.0917759201271686</v>
      </c>
      <c r="ND296" s="262"/>
      <c r="NE296" s="62">
        <f t="shared" si="1153"/>
        <v>1.1408367736191316</v>
      </c>
      <c r="NF296" s="63"/>
      <c r="NG296" s="63">
        <f t="shared" si="1154"/>
        <v>0.82461835247205029</v>
      </c>
      <c r="NH296" s="64"/>
      <c r="NI296" s="238">
        <f t="shared" si="1283"/>
        <v>-4.2367647552055132E-5</v>
      </c>
      <c r="NJ296" s="238">
        <f t="shared" si="1284"/>
        <v>0</v>
      </c>
      <c r="NK296" s="238">
        <f t="shared" si="1285"/>
        <v>5.7863841415262129E-4</v>
      </c>
      <c r="NL296" s="238">
        <f t="shared" si="1286"/>
        <v>0</v>
      </c>
      <c r="NM296" s="239">
        <f t="shared" si="1155"/>
        <v>0</v>
      </c>
      <c r="NN296" s="240">
        <f t="shared" si="1156"/>
        <v>0</v>
      </c>
      <c r="NO296" s="240">
        <f t="shared" si="1317"/>
        <v>0.31621842114708126</v>
      </c>
      <c r="NP296" s="240">
        <f t="shared" si="1157"/>
        <v>0</v>
      </c>
      <c r="NQ296" s="240">
        <f t="shared" si="1073"/>
        <v>0</v>
      </c>
      <c r="NR296" s="240">
        <f t="shared" si="1158"/>
        <v>0</v>
      </c>
      <c r="NS296" s="240">
        <f t="shared" si="1159"/>
        <v>0.27071122570590339</v>
      </c>
      <c r="NT296" s="240">
        <f t="shared" si="1160"/>
        <v>0</v>
      </c>
      <c r="NU296" s="240">
        <f t="shared" si="1161"/>
        <v>0</v>
      </c>
      <c r="NV296" s="240">
        <f t="shared" si="1162"/>
        <v>0.1693212590439151</v>
      </c>
      <c r="NW296" s="240">
        <f t="shared" si="1163"/>
        <v>0</v>
      </c>
      <c r="NX296" s="240">
        <f t="shared" si="1164"/>
        <v>0.37571708687913691</v>
      </c>
      <c r="NY296" s="240">
        <f t="shared" si="1165"/>
        <v>0</v>
      </c>
      <c r="NZ296" s="240">
        <f t="shared" si="1166"/>
        <v>8.8687808430948714E-3</v>
      </c>
      <c r="OA296" s="240">
        <f t="shared" si="1167"/>
        <v>0</v>
      </c>
      <c r="OB296" s="241">
        <f t="shared" si="1168"/>
        <v>0</v>
      </c>
      <c r="OC296" s="4"/>
      <c r="OD296" s="4"/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136"/>
      <c r="OP296" s="13"/>
      <c r="OQ296" s="13"/>
      <c r="OR296" s="13"/>
      <c r="OS296" s="13"/>
      <c r="OT296" s="13"/>
    </row>
    <row r="297" spans="1:410" ht="15" customHeight="1">
      <c r="A297" s="242">
        <v>278</v>
      </c>
      <c r="B297" s="49" t="s">
        <v>347</v>
      </c>
      <c r="C297" s="50">
        <v>1</v>
      </c>
      <c r="D297" s="51">
        <v>129.05000000000001</v>
      </c>
      <c r="E297" s="52">
        <v>129.05000000000001</v>
      </c>
      <c r="F297" s="52"/>
      <c r="G297" s="52"/>
      <c r="H297" s="53"/>
      <c r="I297" s="57">
        <v>1.0430475648102857</v>
      </c>
      <c r="J297" s="58"/>
      <c r="K297" s="58">
        <v>0.67669999999999997</v>
      </c>
      <c r="L297" s="243"/>
      <c r="M297" s="1">
        <v>0</v>
      </c>
      <c r="N297" s="2">
        <v>0</v>
      </c>
      <c r="O297" s="2">
        <v>0.36634756481028574</v>
      </c>
      <c r="P297" s="2">
        <v>0</v>
      </c>
      <c r="Q297" s="2">
        <v>0</v>
      </c>
      <c r="R297" s="2">
        <v>0</v>
      </c>
      <c r="S297" s="2">
        <v>0.24110000000000001</v>
      </c>
      <c r="T297" s="2">
        <v>0</v>
      </c>
      <c r="U297" s="2">
        <v>0</v>
      </c>
      <c r="V297" s="2">
        <v>7.1999999999999995E-2</v>
      </c>
      <c r="W297" s="2">
        <v>0</v>
      </c>
      <c r="X297" s="2">
        <v>0.3548</v>
      </c>
      <c r="Y297" s="2">
        <v>0</v>
      </c>
      <c r="Z297" s="2">
        <v>8.8000000000000005E-3</v>
      </c>
      <c r="AA297" s="2">
        <v>0</v>
      </c>
      <c r="AB297" s="3">
        <v>0</v>
      </c>
      <c r="AC297" s="244">
        <v>0</v>
      </c>
      <c r="AD297" s="108">
        <v>0</v>
      </c>
      <c r="AE297" s="108">
        <v>0</v>
      </c>
      <c r="AF297" s="108">
        <f t="shared" si="1169"/>
        <v>0</v>
      </c>
      <c r="AG297" s="108">
        <f t="shared" si="1170"/>
        <v>0</v>
      </c>
      <c r="AH297" s="108">
        <v>0</v>
      </c>
      <c r="AI297" s="108">
        <v>0</v>
      </c>
      <c r="AJ297" s="108">
        <f t="shared" si="1171"/>
        <v>0</v>
      </c>
      <c r="AK297" s="108">
        <f t="shared" si="1172"/>
        <v>0</v>
      </c>
      <c r="AL297" s="108">
        <v>0</v>
      </c>
      <c r="AM297" s="245">
        <v>0</v>
      </c>
      <c r="AN297" s="244">
        <v>0</v>
      </c>
      <c r="AO297" s="108">
        <v>0</v>
      </c>
      <c r="AP297" s="108">
        <v>0</v>
      </c>
      <c r="AQ297" s="108">
        <f t="shared" si="1173"/>
        <v>0</v>
      </c>
      <c r="AR297" s="108">
        <f t="shared" si="1174"/>
        <v>0</v>
      </c>
      <c r="AS297" s="246">
        <v>0</v>
      </c>
      <c r="AT297" s="247">
        <v>0</v>
      </c>
      <c r="AU297" s="108">
        <v>0</v>
      </c>
      <c r="AV297" s="108">
        <f t="shared" si="1175"/>
        <v>0</v>
      </c>
      <c r="AW297" s="108">
        <f t="shared" si="1176"/>
        <v>0</v>
      </c>
      <c r="AX297" s="108">
        <v>0</v>
      </c>
      <c r="AY297" s="245">
        <v>0</v>
      </c>
      <c r="AZ297" s="248">
        <v>6</v>
      </c>
      <c r="BA297" s="108">
        <v>30.582999999999991</v>
      </c>
      <c r="BB297" s="108">
        <v>3.1893694477583998</v>
      </c>
      <c r="BC297" s="109">
        <v>2.55149555820672</v>
      </c>
      <c r="BD297" s="109">
        <v>0.63787388955167978</v>
      </c>
      <c r="BE297" s="108">
        <v>1.1960137499999999</v>
      </c>
      <c r="BF297" s="109">
        <v>0.95681099999999997</v>
      </c>
      <c r="BG297" s="109">
        <v>0.23920274999999991</v>
      </c>
      <c r="BH297" s="108">
        <v>2.5526919734363624</v>
      </c>
      <c r="BI297" s="109">
        <f t="shared" si="1177"/>
        <v>1.4940089259091529</v>
      </c>
      <c r="BJ297" s="108">
        <f t="shared" si="1178"/>
        <v>4.9381826226126434E-2</v>
      </c>
      <c r="BK297" s="108">
        <v>1.8760537585597377</v>
      </c>
      <c r="BL297" s="245">
        <v>47.27655471570538</v>
      </c>
      <c r="BM297" s="244">
        <v>0</v>
      </c>
      <c r="BN297" s="108">
        <v>0</v>
      </c>
      <c r="BO297" s="108">
        <v>0</v>
      </c>
      <c r="BP297" s="108">
        <f t="shared" si="1179"/>
        <v>0</v>
      </c>
      <c r="BQ297" s="108">
        <f t="shared" si="1180"/>
        <v>0</v>
      </c>
      <c r="BR297" s="108">
        <v>0</v>
      </c>
      <c r="BS297" s="108">
        <v>0</v>
      </c>
      <c r="BT297" s="108">
        <f t="shared" si="1181"/>
        <v>0</v>
      </c>
      <c r="BU297" s="108">
        <f t="shared" si="1182"/>
        <v>0</v>
      </c>
      <c r="BV297" s="108">
        <v>0</v>
      </c>
      <c r="BW297" s="245">
        <v>0</v>
      </c>
      <c r="BX297" s="107">
        <v>0</v>
      </c>
      <c r="BY297" s="108">
        <v>0</v>
      </c>
      <c r="BZ297" s="109">
        <f t="shared" si="1183"/>
        <v>0</v>
      </c>
      <c r="CA297" s="109">
        <f t="shared" si="1184"/>
        <v>0</v>
      </c>
      <c r="CB297" s="108">
        <v>0</v>
      </c>
      <c r="CC297" s="110">
        <v>0</v>
      </c>
      <c r="CD297" s="244">
        <v>0</v>
      </c>
      <c r="CE297" s="108">
        <v>0</v>
      </c>
      <c r="CF297" s="109">
        <f t="shared" si="1185"/>
        <v>0</v>
      </c>
      <c r="CG297" s="109">
        <f t="shared" si="1186"/>
        <v>0</v>
      </c>
      <c r="CH297" s="108">
        <v>0</v>
      </c>
      <c r="CI297" s="245">
        <v>0</v>
      </c>
      <c r="CJ297" s="249">
        <v>12.038975869220277</v>
      </c>
      <c r="CK297" s="250">
        <v>2.6485746912284611</v>
      </c>
      <c r="CL297" s="250">
        <v>2.0520681727194683</v>
      </c>
      <c r="CM297" s="251">
        <v>2.0520681727194683</v>
      </c>
      <c r="CN297" s="252">
        <f t="shared" si="1074"/>
        <v>1.0002806307921048</v>
      </c>
      <c r="CO297" s="250">
        <v>8.1028688257063148</v>
      </c>
      <c r="CP297" s="252">
        <f t="shared" si="1187"/>
        <v>0.80197333915545688</v>
      </c>
      <c r="CQ297" s="250">
        <v>2.5357117703165342</v>
      </c>
      <c r="CR297" s="250">
        <v>1.8135015917978401</v>
      </c>
      <c r="CS297" s="252">
        <f t="shared" si="1188"/>
        <v>3.5082188293329215E-2</v>
      </c>
      <c r="CT297" s="252">
        <f t="shared" si="1189"/>
        <v>1.0613844496283382</v>
      </c>
      <c r="CU297" s="250">
        <f t="shared" si="1075"/>
        <v>26.655989150672365</v>
      </c>
      <c r="CV297" s="245">
        <f t="shared" si="1190"/>
        <v>33.586546329847181</v>
      </c>
      <c r="CW297" s="244">
        <v>0</v>
      </c>
      <c r="CX297" s="108">
        <v>0</v>
      </c>
      <c r="CY297" s="108">
        <f t="shared" si="1191"/>
        <v>0</v>
      </c>
      <c r="CZ297" s="108">
        <f t="shared" si="1192"/>
        <v>0</v>
      </c>
      <c r="DA297" s="108">
        <v>0</v>
      </c>
      <c r="DB297" s="245">
        <v>0</v>
      </c>
      <c r="DC297" s="244">
        <v>0</v>
      </c>
      <c r="DD297" s="108">
        <v>0</v>
      </c>
      <c r="DE297" s="108">
        <f t="shared" si="1193"/>
        <v>0</v>
      </c>
      <c r="DF297" s="108">
        <f t="shared" si="1194"/>
        <v>0</v>
      </c>
      <c r="DG297" s="108">
        <v>0</v>
      </c>
      <c r="DH297" s="245">
        <v>0</v>
      </c>
      <c r="DI297" s="107">
        <v>3.602768908896</v>
      </c>
      <c r="DJ297" s="108">
        <v>0.79260915995712</v>
      </c>
      <c r="DK297" s="108">
        <v>5.9503015969306641E-2</v>
      </c>
      <c r="DL297" s="108">
        <v>2.4248544224391795</v>
      </c>
      <c r="DM297" s="108">
        <f t="shared" si="1195"/>
        <v>0.23999754160649536</v>
      </c>
      <c r="DN297" s="108">
        <f t="shared" si="1196"/>
        <v>0.75883394295811679</v>
      </c>
      <c r="DO297" s="108">
        <v>0.50222069203009723</v>
      </c>
      <c r="DP297" s="108">
        <f t="shared" si="1197"/>
        <v>9.7154592873222312E-3</v>
      </c>
      <c r="DQ297" s="108">
        <f t="shared" si="1198"/>
        <v>0.29393369998307095</v>
      </c>
      <c r="DR297" s="108">
        <v>0.36909780996458519</v>
      </c>
      <c r="DS297" s="110">
        <v>9.3012648111075453</v>
      </c>
      <c r="DT297" s="244">
        <v>0</v>
      </c>
      <c r="DU297" s="108">
        <v>0</v>
      </c>
      <c r="DV297" s="108">
        <v>0</v>
      </c>
      <c r="DW297" s="108">
        <f t="shared" si="1199"/>
        <v>0</v>
      </c>
      <c r="DX297" s="108">
        <f t="shared" si="1200"/>
        <v>0</v>
      </c>
      <c r="DY297" s="108">
        <v>0</v>
      </c>
      <c r="DZ297" s="108">
        <v>0</v>
      </c>
      <c r="EA297" s="108"/>
      <c r="EB297" s="108">
        <v>0</v>
      </c>
      <c r="EC297" s="108">
        <f t="shared" si="1201"/>
        <v>0</v>
      </c>
      <c r="ED297" s="108">
        <f t="shared" si="1202"/>
        <v>0</v>
      </c>
      <c r="EE297" s="108">
        <v>0</v>
      </c>
      <c r="EF297" s="245">
        <v>0</v>
      </c>
      <c r="EG297" s="249">
        <v>7.5960044444444303</v>
      </c>
      <c r="EH297" s="250">
        <v>1.67112097777777</v>
      </c>
      <c r="EI297" s="250">
        <v>19.4825688888888</v>
      </c>
      <c r="EJ297" s="250">
        <v>5.1125135793466603</v>
      </c>
      <c r="EK297" s="250">
        <f t="shared" si="1203"/>
        <v>0.50600591900225633</v>
      </c>
      <c r="EL297" s="250">
        <v>1.5999099995207438</v>
      </c>
      <c r="EM297" s="250">
        <v>2.4719411760034098</v>
      </c>
      <c r="EN297" s="250">
        <f t="shared" si="1204"/>
        <v>4.7819702049785966E-2</v>
      </c>
      <c r="EO297" s="250">
        <f t="shared" si="1205"/>
        <v>1.4467480681971636</v>
      </c>
      <c r="EP297" s="250">
        <v>36.334149066461073</v>
      </c>
      <c r="EQ297" s="245">
        <v>45.781027823740949</v>
      </c>
      <c r="ER297" s="244">
        <v>0</v>
      </c>
      <c r="ES297" s="108">
        <v>0</v>
      </c>
      <c r="ET297" s="108">
        <v>0</v>
      </c>
      <c r="EU297" s="108">
        <f t="shared" si="1206"/>
        <v>0</v>
      </c>
      <c r="EV297" s="108">
        <f t="shared" si="1207"/>
        <v>0</v>
      </c>
      <c r="EW297" s="108">
        <v>0</v>
      </c>
      <c r="EX297" s="108">
        <v>0</v>
      </c>
      <c r="EY297" s="108">
        <f t="shared" si="1208"/>
        <v>0</v>
      </c>
      <c r="EZ297" s="108">
        <f t="shared" si="1209"/>
        <v>0</v>
      </c>
      <c r="FA297" s="108">
        <v>0</v>
      </c>
      <c r="FB297" s="245">
        <v>0</v>
      </c>
      <c r="FC297" s="244">
        <v>0.83333333333333293</v>
      </c>
      <c r="FD297" s="108">
        <v>6.0833333333333302E-2</v>
      </c>
      <c r="FE297" s="108">
        <f t="shared" si="1210"/>
        <v>1.1768208333333328E-3</v>
      </c>
      <c r="FF297" s="108">
        <f t="shared" si="1211"/>
        <v>3.5603803333333316E-2</v>
      </c>
      <c r="FG297" s="108">
        <v>4.4708333333333301E-2</v>
      </c>
      <c r="FH297" s="245">
        <v>1.1266499999999995</v>
      </c>
      <c r="FI297" s="244">
        <v>0</v>
      </c>
      <c r="FJ297" s="108">
        <v>0</v>
      </c>
      <c r="FK297" s="108">
        <f t="shared" si="1212"/>
        <v>0</v>
      </c>
      <c r="FL297" s="108">
        <f t="shared" si="1213"/>
        <v>0</v>
      </c>
      <c r="FM297" s="108">
        <v>0</v>
      </c>
      <c r="FN297" s="245">
        <v>0</v>
      </c>
      <c r="FO297" s="244">
        <v>0</v>
      </c>
      <c r="FP297" s="108">
        <v>0</v>
      </c>
      <c r="FQ297" s="108">
        <f t="shared" si="1214"/>
        <v>0</v>
      </c>
      <c r="FR297" s="108">
        <f t="shared" si="1215"/>
        <v>0</v>
      </c>
      <c r="FS297" s="108">
        <v>0</v>
      </c>
      <c r="FT297" s="110">
        <v>0</v>
      </c>
      <c r="FU297" s="253">
        <f t="shared" si="1076"/>
        <v>28.350054051524054</v>
      </c>
      <c r="FV297" s="254">
        <f t="shared" si="1077"/>
        <v>22.304269419670483</v>
      </c>
      <c r="FW297" s="254">
        <f t="shared" si="1078"/>
        <v>4.5085871889988249</v>
      </c>
      <c r="FX297" s="254">
        <f t="shared" si="1079"/>
        <v>30.582999999999991</v>
      </c>
      <c r="FY297" s="254">
        <f t="shared" si="1080"/>
        <v>0</v>
      </c>
      <c r="FZ297" s="254">
        <f t="shared" si="1081"/>
        <v>0</v>
      </c>
      <c r="GA297" s="254">
        <f t="shared" si="1216"/>
        <v>0</v>
      </c>
      <c r="GB297" s="254">
        <f t="shared" si="1217"/>
        <v>0</v>
      </c>
      <c r="GC297" s="254">
        <f t="shared" si="1218"/>
        <v>0</v>
      </c>
      <c r="GD297" s="254">
        <f t="shared" si="1219"/>
        <v>0</v>
      </c>
      <c r="GE297" s="254">
        <f t="shared" si="1082"/>
        <v>15.640236827492156</v>
      </c>
      <c r="GF297" s="255">
        <f t="shared" si="1083"/>
        <v>5.9712359696103814</v>
      </c>
      <c r="GG297" s="255">
        <f t="shared" si="1084"/>
        <v>1.5479767997642087</v>
      </c>
      <c r="GH297" s="254">
        <f t="shared" si="1085"/>
        <v>7.4011887666010434</v>
      </c>
      <c r="GI297" s="255">
        <f t="shared" si="1086"/>
        <v>5.2846483154022916</v>
      </c>
      <c r="GJ297" s="256">
        <f t="shared" si="1087"/>
        <v>0.14317599668989719</v>
      </c>
      <c r="GK297" s="253">
        <f t="shared" si="1220"/>
        <v>108.78733625428654</v>
      </c>
      <c r="GL297" s="257">
        <f t="shared" si="1221"/>
        <v>137.07204368040104</v>
      </c>
      <c r="GM297" s="221">
        <f t="shared" si="1222"/>
        <v>137.07204368040104</v>
      </c>
      <c r="GN297" s="222">
        <f t="shared" si="1223"/>
        <v>49.903482304036281</v>
      </c>
      <c r="GO297" s="222">
        <f t="shared" si="1224"/>
        <v>7.811672381670693</v>
      </c>
      <c r="GP297" s="55">
        <f t="shared" si="1225"/>
        <v>0.36406754407479247</v>
      </c>
      <c r="GQ297" s="56">
        <f t="shared" si="1226"/>
        <v>5.6989537559420142E-2</v>
      </c>
      <c r="GR297" s="258">
        <f t="shared" si="1227"/>
        <v>1.0658770635244743</v>
      </c>
      <c r="GS297" s="227">
        <f t="shared" si="1088"/>
        <v>137.07204368040104</v>
      </c>
      <c r="GT297" s="222">
        <f t="shared" si="1288"/>
        <v>49.903482304036281</v>
      </c>
      <c r="GU297" s="222">
        <f t="shared" si="1289"/>
        <v>7.811672381670693</v>
      </c>
      <c r="GV297" s="37">
        <f t="shared" si="1281"/>
        <v>0.36406754407479247</v>
      </c>
      <c r="GW297" s="228">
        <f t="shared" si="1282"/>
        <v>5.6989537559420142E-2</v>
      </c>
      <c r="GX297" s="258">
        <f t="shared" si="1228"/>
        <v>1.0658770635244743</v>
      </c>
      <c r="GY297" s="221">
        <f t="shared" si="1287"/>
        <v>89.795488964695664</v>
      </c>
      <c r="GZ297" s="222">
        <f t="shared" si="1229"/>
        <v>47.606891783128731</v>
      </c>
      <c r="HA297" s="222">
        <f t="shared" si="1230"/>
        <v>3.3289850172853059</v>
      </c>
      <c r="HB297" s="55">
        <f t="shared" si="1231"/>
        <v>0.53017019375935504</v>
      </c>
      <c r="HC297" s="56">
        <f t="shared" si="1232"/>
        <v>3.707296497482343E-2</v>
      </c>
      <c r="HD297" s="258">
        <f t="shared" si="1233"/>
        <v>1.088820271636691</v>
      </c>
      <c r="HE297" s="221">
        <f t="shared" si="1234"/>
        <v>89.795488964695664</v>
      </c>
      <c r="HF297" s="222">
        <f t="shared" si="1235"/>
        <v>47.606891783128731</v>
      </c>
      <c r="HG297" s="222">
        <f t="shared" si="1236"/>
        <v>3.3289850172853059</v>
      </c>
      <c r="HH297" s="55">
        <f t="shared" si="1237"/>
        <v>0.53017019375935504</v>
      </c>
      <c r="HI297" s="56">
        <f t="shared" si="1238"/>
        <v>3.707296497482343E-2</v>
      </c>
      <c r="HJ297" s="259">
        <f t="shared" si="1239"/>
        <v>1.088820271636691</v>
      </c>
      <c r="HK297" s="54">
        <f t="shared" si="1089"/>
        <v>1.111760475496341</v>
      </c>
      <c r="HL297" s="55">
        <f t="shared" si="1090"/>
        <v>0</v>
      </c>
      <c r="HM297" s="55">
        <f t="shared" si="1091"/>
        <v>0.73680467781654879</v>
      </c>
      <c r="HN297" s="56">
        <f t="shared" si="1092"/>
        <v>0</v>
      </c>
      <c r="HQ297" s="57">
        <f t="shared" si="1093"/>
        <v>0</v>
      </c>
      <c r="HR297" s="58">
        <f t="shared" si="1240"/>
        <v>0</v>
      </c>
      <c r="HS297" s="58">
        <f t="shared" si="1094"/>
        <v>0</v>
      </c>
      <c r="HT297" s="58">
        <f t="shared" si="1241"/>
        <v>0</v>
      </c>
      <c r="HU297" s="58">
        <f t="shared" si="1095"/>
        <v>0</v>
      </c>
      <c r="HV297" s="55"/>
      <c r="HW297" s="56"/>
      <c r="HX297" s="260"/>
      <c r="HY297" s="57">
        <f t="shared" si="1096"/>
        <v>0</v>
      </c>
      <c r="HZ297" s="58">
        <f t="shared" si="1242"/>
        <v>0</v>
      </c>
      <c r="IA297" s="58">
        <f t="shared" si="1097"/>
        <v>0</v>
      </c>
      <c r="IB297" s="58">
        <f t="shared" si="1243"/>
        <v>0</v>
      </c>
      <c r="IC297" s="58">
        <f t="shared" si="1098"/>
        <v>0</v>
      </c>
      <c r="ID297" s="55"/>
      <c r="IE297" s="56"/>
      <c r="IF297" s="260"/>
      <c r="IG297" s="57">
        <f t="shared" si="1099"/>
        <v>1.8226908896091665</v>
      </c>
      <c r="IH297" s="58">
        <f t="shared" si="1244"/>
        <v>2.108306552010923</v>
      </c>
      <c r="II297" s="58">
        <f t="shared" si="1100"/>
        <v>3.5576883844328466</v>
      </c>
      <c r="IJ297" s="58">
        <f t="shared" si="1245"/>
        <v>4.1087743151814946</v>
      </c>
      <c r="IK297" s="58">
        <f t="shared" si="1101"/>
        <v>37.521075171194745</v>
      </c>
      <c r="IL297" s="55">
        <f t="shared" si="1102"/>
        <v>4.8577789450139797E-2</v>
      </c>
      <c r="IM297" s="56">
        <f t="shared" si="1103"/>
        <v>9.4818401876823472E-2</v>
      </c>
      <c r="IN297" s="260">
        <f t="shared" si="1104"/>
        <v>1.0222995100575569</v>
      </c>
      <c r="IO297" s="57">
        <f t="shared" si="1105"/>
        <v>0</v>
      </c>
      <c r="IP297" s="58">
        <f t="shared" si="1246"/>
        <v>0</v>
      </c>
      <c r="IQ297" s="58">
        <f t="shared" si="1106"/>
        <v>0</v>
      </c>
      <c r="IR297" s="58">
        <f t="shared" si="1247"/>
        <v>0</v>
      </c>
      <c r="IS297" s="58">
        <f t="shared" si="1107"/>
        <v>0</v>
      </c>
      <c r="IT297" s="55"/>
      <c r="IU297" s="56"/>
      <c r="IV297" s="260"/>
      <c r="IW297" s="57">
        <f t="shared" si="1108"/>
        <v>0</v>
      </c>
      <c r="IX297" s="58">
        <f t="shared" si="1248"/>
        <v>0</v>
      </c>
      <c r="IY297" s="58">
        <f t="shared" si="1109"/>
        <v>0</v>
      </c>
      <c r="IZ297" s="58">
        <f t="shared" si="1249"/>
        <v>0</v>
      </c>
      <c r="JA297" s="58">
        <f t="shared" si="1110"/>
        <v>0</v>
      </c>
      <c r="JB297" s="55"/>
      <c r="JC297" s="56"/>
      <c r="JD297" s="260"/>
      <c r="JE297" s="57">
        <f t="shared" si="1111"/>
        <v>0</v>
      </c>
      <c r="JF297" s="58">
        <f t="shared" si="1250"/>
        <v>0</v>
      </c>
      <c r="JG297" s="58">
        <f t="shared" si="1112"/>
        <v>0</v>
      </c>
      <c r="JH297" s="58">
        <f t="shared" si="1251"/>
        <v>0</v>
      </c>
      <c r="JI297" s="58">
        <f t="shared" si="1113"/>
        <v>0</v>
      </c>
      <c r="JJ297" s="55"/>
      <c r="JK297" s="56"/>
      <c r="JL297" s="260"/>
      <c r="JM297" s="57">
        <f t="shared" si="1114"/>
        <v>19.076007948781481</v>
      </c>
      <c r="JN297" s="58">
        <f t="shared" si="1252"/>
        <v>22.06521839435554</v>
      </c>
      <c r="JO297" s="58">
        <f t="shared" si="1115"/>
        <v>1.8373361582408909</v>
      </c>
      <c r="JP297" s="58">
        <f t="shared" si="1253"/>
        <v>2.1219395291524048</v>
      </c>
      <c r="JQ297" s="58">
        <f t="shared" si="1116"/>
        <v>26.655989150672365</v>
      </c>
      <c r="JR297" s="55">
        <f t="shared" si="1117"/>
        <v>0.71563684397359195</v>
      </c>
      <c r="JS297" s="56">
        <f t="shared" si="1118"/>
        <v>6.8927705059279198E-2</v>
      </c>
      <c r="JT297" s="260">
        <f t="shared" si="1119"/>
        <v>1.1228171949643442</v>
      </c>
      <c r="JU297" s="57">
        <f t="shared" si="1120"/>
        <v>0</v>
      </c>
      <c r="JV297" s="58">
        <f t="shared" si="1254"/>
        <v>0</v>
      </c>
      <c r="JW297" s="58">
        <f t="shared" si="1121"/>
        <v>0</v>
      </c>
      <c r="JX297" s="58">
        <f t="shared" si="1255"/>
        <v>0</v>
      </c>
      <c r="JY297" s="58">
        <f t="shared" si="1122"/>
        <v>0</v>
      </c>
      <c r="JZ297" s="55"/>
      <c r="KA297" s="56"/>
      <c r="KB297" s="260"/>
      <c r="KC297" s="57">
        <f t="shared" si="1123"/>
        <v>0</v>
      </c>
      <c r="KD297" s="58">
        <f t="shared" si="1256"/>
        <v>0</v>
      </c>
      <c r="KE297" s="58">
        <f t="shared" si="1124"/>
        <v>0</v>
      </c>
      <c r="KF297" s="58">
        <f t="shared" si="1257"/>
        <v>0</v>
      </c>
      <c r="KG297" s="58">
        <f t="shared" si="1125"/>
        <v>0</v>
      </c>
      <c r="KH297" s="55"/>
      <c r="KI297" s="56"/>
      <c r="KJ297" s="260"/>
      <c r="KK297" s="57">
        <f t="shared" si="1126"/>
        <v>5.6797545932413689</v>
      </c>
      <c r="KL297" s="58">
        <f t="shared" si="1258"/>
        <v>6.5697721380022918</v>
      </c>
      <c r="KM297" s="58">
        <f t="shared" si="1127"/>
        <v>0.24971300089381759</v>
      </c>
      <c r="KN297" s="58">
        <f t="shared" si="1259"/>
        <v>0.28839354473226997</v>
      </c>
      <c r="KO297" s="58">
        <f t="shared" si="1128"/>
        <v>7.3819561992917029</v>
      </c>
      <c r="KP297" s="55">
        <f t="shared" si="1260"/>
        <v>0.76941049769251413</v>
      </c>
      <c r="KQ297" s="56">
        <f t="shared" si="1261"/>
        <v>3.3827483413919134E-2</v>
      </c>
      <c r="KR297" s="260">
        <f t="shared" si="1262"/>
        <v>1.1258065021692329</v>
      </c>
      <c r="KS297" s="57">
        <f t="shared" si="1129"/>
        <v>0</v>
      </c>
      <c r="KT297" s="58">
        <f t="shared" si="1263"/>
        <v>0</v>
      </c>
      <c r="KU297" s="58">
        <f t="shared" si="1130"/>
        <v>0</v>
      </c>
      <c r="KV297" s="58">
        <f t="shared" si="1264"/>
        <v>0</v>
      </c>
      <c r="KW297" s="58">
        <f t="shared" si="1131"/>
        <v>0</v>
      </c>
      <c r="KX297" s="55"/>
      <c r="KY297" s="56"/>
      <c r="KZ297" s="260"/>
      <c r="LA297" s="57">
        <f t="shared" si="1132"/>
        <v>12.984048264838048</v>
      </c>
      <c r="LB297" s="58">
        <f t="shared" si="1265"/>
        <v>15.018648627938171</v>
      </c>
      <c r="LC297" s="58">
        <f t="shared" si="1133"/>
        <v>0.55382562105204225</v>
      </c>
      <c r="LD297" s="58">
        <f t="shared" si="1266"/>
        <v>0.63961320975300362</v>
      </c>
      <c r="LE297" s="58">
        <f t="shared" si="1134"/>
        <v>36.334149066461073</v>
      </c>
      <c r="LF297" s="55">
        <f t="shared" si="1267"/>
        <v>0.3573511035331558</v>
      </c>
      <c r="LG297" s="56">
        <f t="shared" si="1268"/>
        <v>1.5242564784963178E-2</v>
      </c>
      <c r="LH297" s="260">
        <f t="shared" si="1269"/>
        <v>1.0583579912088363</v>
      </c>
      <c r="LI297" s="57">
        <f t="shared" si="1135"/>
        <v>0</v>
      </c>
      <c r="LJ297" s="58">
        <f t="shared" si="1270"/>
        <v>0</v>
      </c>
      <c r="LK297" s="58">
        <f t="shared" si="1136"/>
        <v>0</v>
      </c>
      <c r="LL297" s="58">
        <f t="shared" si="1271"/>
        <v>0</v>
      </c>
      <c r="LM297" s="58">
        <f t="shared" si="1137"/>
        <v>0</v>
      </c>
      <c r="LN297" s="55"/>
      <c r="LO297" s="56"/>
      <c r="LP297" s="260"/>
      <c r="LQ297" s="57">
        <f t="shared" si="1138"/>
        <v>4.3436640066666643E-2</v>
      </c>
      <c r="LR297" s="58">
        <f t="shared" si="1272"/>
        <v>5.0243161565113312E-2</v>
      </c>
      <c r="LS297" s="58">
        <f t="shared" si="1139"/>
        <v>1.1768208333333328E-3</v>
      </c>
      <c r="LT297" s="58">
        <f t="shared" si="1273"/>
        <v>1.359110380416666E-3</v>
      </c>
      <c r="LU297" s="58">
        <f t="shared" si="1140"/>
        <v>0.89416666666666633</v>
      </c>
      <c r="LV297" s="55">
        <f t="shared" si="1141"/>
        <v>4.857778945013979E-2</v>
      </c>
      <c r="LW297" s="56">
        <f t="shared" si="1142"/>
        <v>1.3161090400745572E-3</v>
      </c>
      <c r="LX297" s="260">
        <f t="shared" si="1143"/>
        <v>1.0078160048971445</v>
      </c>
      <c r="LY297" s="57">
        <f t="shared" si="1144"/>
        <v>0</v>
      </c>
      <c r="LZ297" s="58">
        <f t="shared" si="1274"/>
        <v>0</v>
      </c>
      <c r="MA297" s="58">
        <f t="shared" si="1145"/>
        <v>0</v>
      </c>
      <c r="MB297" s="58">
        <f t="shared" si="1275"/>
        <v>0</v>
      </c>
      <c r="MC297" s="58">
        <f t="shared" si="1146"/>
        <v>0</v>
      </c>
      <c r="MD297" s="55"/>
      <c r="ME297" s="56"/>
      <c r="MF297" s="260"/>
      <c r="MG297" s="57">
        <f t="shared" si="1147"/>
        <v>0</v>
      </c>
      <c r="MH297" s="58">
        <f t="shared" si="1276"/>
        <v>0</v>
      </c>
      <c r="MI297" s="58">
        <f t="shared" si="1148"/>
        <v>0</v>
      </c>
      <c r="MJ297" s="58">
        <f t="shared" si="1277"/>
        <v>0</v>
      </c>
      <c r="MK297" s="58">
        <f t="shared" si="1149"/>
        <v>0</v>
      </c>
      <c r="ML297" s="55"/>
      <c r="MM297" s="56"/>
      <c r="MN297" s="260"/>
      <c r="MO297" s="59">
        <v>1.0430475648102857</v>
      </c>
      <c r="MP297" s="60"/>
      <c r="MQ297" s="60">
        <v>0.67669999999999997</v>
      </c>
      <c r="MR297" s="61"/>
      <c r="MS297" s="59">
        <f t="shared" si="1150"/>
        <v>1.0658770635244743</v>
      </c>
      <c r="MT297" s="60"/>
      <c r="MU297" s="60">
        <f t="shared" si="1278"/>
        <v>1.088820271636691</v>
      </c>
      <c r="MV297" s="61"/>
      <c r="MW297" s="66">
        <f t="shared" si="1279"/>
        <v>1.111760475496341</v>
      </c>
      <c r="MX297" s="67"/>
      <c r="MY297" s="67">
        <f t="shared" si="1280"/>
        <v>0.73680467781654879</v>
      </c>
      <c r="MZ297" s="261"/>
      <c r="NA297" s="59">
        <f t="shared" si="1151"/>
        <v>1.0657811431682951</v>
      </c>
      <c r="NB297" s="60"/>
      <c r="NC297" s="60">
        <f t="shared" si="1152"/>
        <v>1.0878431948959337</v>
      </c>
      <c r="ND297" s="262"/>
      <c r="NE297" s="62">
        <f t="shared" si="1153"/>
        <v>1.1116604260024125</v>
      </c>
      <c r="NF297" s="63"/>
      <c r="NG297" s="63">
        <f t="shared" si="1154"/>
        <v>0.73614348998607837</v>
      </c>
      <c r="NH297" s="64"/>
      <c r="NI297" s="238">
        <f t="shared" si="1283"/>
        <v>1.0004949392850015E-4</v>
      </c>
      <c r="NJ297" s="238">
        <f t="shared" si="1284"/>
        <v>0</v>
      </c>
      <c r="NK297" s="238">
        <f t="shared" si="1285"/>
        <v>6.6118783047042218E-4</v>
      </c>
      <c r="NL297" s="238">
        <f t="shared" si="1286"/>
        <v>0</v>
      </c>
      <c r="NM297" s="239">
        <f t="shared" si="1155"/>
        <v>0</v>
      </c>
      <c r="NN297" s="240">
        <f t="shared" si="1156"/>
        <v>0</v>
      </c>
      <c r="NO297" s="240">
        <f t="shared" si="1317"/>
        <v>0.37551693601633418</v>
      </c>
      <c r="NP297" s="240">
        <f t="shared" si="1157"/>
        <v>0</v>
      </c>
      <c r="NQ297" s="240">
        <f t="shared" si="1073"/>
        <v>0</v>
      </c>
      <c r="NR297" s="240">
        <f t="shared" si="1158"/>
        <v>0</v>
      </c>
      <c r="NS297" s="240">
        <f t="shared" si="1159"/>
        <v>0.27071122570590339</v>
      </c>
      <c r="NT297" s="240">
        <f t="shared" si="1160"/>
        <v>0</v>
      </c>
      <c r="NU297" s="240">
        <f t="shared" si="1161"/>
        <v>0</v>
      </c>
      <c r="NV297" s="240">
        <f t="shared" si="1162"/>
        <v>8.105806815618477E-2</v>
      </c>
      <c r="NW297" s="240">
        <f t="shared" si="1163"/>
        <v>0</v>
      </c>
      <c r="NX297" s="240">
        <f t="shared" si="1164"/>
        <v>0.37550541528089515</v>
      </c>
      <c r="NY297" s="240">
        <f t="shared" si="1165"/>
        <v>0</v>
      </c>
      <c r="NZ297" s="240">
        <f t="shared" si="1166"/>
        <v>8.8687808430948714E-3</v>
      </c>
      <c r="OA297" s="240">
        <f t="shared" si="1167"/>
        <v>0</v>
      </c>
      <c r="OB297" s="241">
        <f t="shared" si="1168"/>
        <v>0</v>
      </c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136"/>
      <c r="OP297" s="13"/>
      <c r="OQ297" s="13"/>
      <c r="OR297" s="13"/>
      <c r="OS297" s="13"/>
      <c r="OT297" s="13"/>
    </row>
    <row r="298" spans="1:410" ht="15" customHeight="1">
      <c r="A298" s="242">
        <v>279</v>
      </c>
      <c r="B298" s="49" t="s">
        <v>348</v>
      </c>
      <c r="C298" s="50">
        <v>1</v>
      </c>
      <c r="D298" s="51">
        <v>143.1</v>
      </c>
      <c r="E298" s="52">
        <v>143.1</v>
      </c>
      <c r="F298" s="52"/>
      <c r="G298" s="52"/>
      <c r="H298" s="53"/>
      <c r="I298" s="57">
        <v>1.223923387603941</v>
      </c>
      <c r="J298" s="58"/>
      <c r="K298" s="58">
        <v>0.89360000000000006</v>
      </c>
      <c r="L298" s="243"/>
      <c r="M298" s="1">
        <v>0</v>
      </c>
      <c r="N298" s="2">
        <v>0</v>
      </c>
      <c r="O298" s="2">
        <v>0.33032338760394098</v>
      </c>
      <c r="P298" s="2">
        <v>0</v>
      </c>
      <c r="Q298" s="2">
        <v>0</v>
      </c>
      <c r="R298" s="2">
        <v>0</v>
      </c>
      <c r="S298" s="2">
        <v>0.24110000000000001</v>
      </c>
      <c r="T298" s="2">
        <v>0</v>
      </c>
      <c r="U298" s="2">
        <v>0</v>
      </c>
      <c r="V298" s="2">
        <v>0.28970000000000001</v>
      </c>
      <c r="W298" s="2">
        <v>0</v>
      </c>
      <c r="X298" s="2">
        <v>0.35489999999999999</v>
      </c>
      <c r="Y298" s="2">
        <v>0</v>
      </c>
      <c r="Z298" s="2">
        <v>7.9000000000000008E-3</v>
      </c>
      <c r="AA298" s="2">
        <v>0</v>
      </c>
      <c r="AB298" s="3">
        <v>0</v>
      </c>
      <c r="AC298" s="244">
        <v>0</v>
      </c>
      <c r="AD298" s="108">
        <v>0</v>
      </c>
      <c r="AE298" s="108">
        <v>0</v>
      </c>
      <c r="AF298" s="108">
        <f t="shared" si="1169"/>
        <v>0</v>
      </c>
      <c r="AG298" s="108">
        <f t="shared" si="1170"/>
        <v>0</v>
      </c>
      <c r="AH298" s="108">
        <v>0</v>
      </c>
      <c r="AI298" s="108">
        <v>0</v>
      </c>
      <c r="AJ298" s="108">
        <f t="shared" si="1171"/>
        <v>0</v>
      </c>
      <c r="AK298" s="108">
        <f t="shared" si="1172"/>
        <v>0</v>
      </c>
      <c r="AL298" s="108">
        <v>0</v>
      </c>
      <c r="AM298" s="245">
        <v>0</v>
      </c>
      <c r="AN298" s="244">
        <v>0</v>
      </c>
      <c r="AO298" s="108">
        <v>0</v>
      </c>
      <c r="AP298" s="108">
        <v>0</v>
      </c>
      <c r="AQ298" s="108">
        <f t="shared" si="1173"/>
        <v>0</v>
      </c>
      <c r="AR298" s="108">
        <f t="shared" si="1174"/>
        <v>0</v>
      </c>
      <c r="AS298" s="246">
        <v>0</v>
      </c>
      <c r="AT298" s="247">
        <v>0</v>
      </c>
      <c r="AU298" s="108">
        <v>0</v>
      </c>
      <c r="AV298" s="108">
        <f t="shared" si="1175"/>
        <v>0</v>
      </c>
      <c r="AW298" s="108">
        <f t="shared" si="1176"/>
        <v>0</v>
      </c>
      <c r="AX298" s="108">
        <v>0</v>
      </c>
      <c r="AY298" s="245">
        <v>0</v>
      </c>
      <c r="AZ298" s="248">
        <v>6</v>
      </c>
      <c r="BA298" s="108">
        <v>30.582999999999991</v>
      </c>
      <c r="BB298" s="108">
        <v>3.1893694477583998</v>
      </c>
      <c r="BC298" s="109">
        <v>2.55149555820672</v>
      </c>
      <c r="BD298" s="109">
        <v>0.63787388955167978</v>
      </c>
      <c r="BE298" s="108">
        <v>1.1960137499999999</v>
      </c>
      <c r="BF298" s="109">
        <v>0.95681099999999997</v>
      </c>
      <c r="BG298" s="109">
        <v>0.23920274999999991</v>
      </c>
      <c r="BH298" s="108">
        <v>2.5526919734363624</v>
      </c>
      <c r="BI298" s="109">
        <f t="shared" si="1177"/>
        <v>1.4940089259091529</v>
      </c>
      <c r="BJ298" s="108">
        <f t="shared" si="1178"/>
        <v>4.9381826226126434E-2</v>
      </c>
      <c r="BK298" s="108">
        <v>1.8760537585597377</v>
      </c>
      <c r="BL298" s="245">
        <v>47.27655471570538</v>
      </c>
      <c r="BM298" s="244">
        <v>0</v>
      </c>
      <c r="BN298" s="108">
        <v>0</v>
      </c>
      <c r="BO298" s="108">
        <v>0</v>
      </c>
      <c r="BP298" s="108">
        <f t="shared" si="1179"/>
        <v>0</v>
      </c>
      <c r="BQ298" s="108">
        <f t="shared" si="1180"/>
        <v>0</v>
      </c>
      <c r="BR298" s="108">
        <v>0</v>
      </c>
      <c r="BS298" s="108">
        <v>0</v>
      </c>
      <c r="BT298" s="108">
        <f t="shared" si="1181"/>
        <v>0</v>
      </c>
      <c r="BU298" s="108">
        <f t="shared" si="1182"/>
        <v>0</v>
      </c>
      <c r="BV298" s="108">
        <v>0</v>
      </c>
      <c r="BW298" s="245">
        <v>0</v>
      </c>
      <c r="BX298" s="107">
        <v>0</v>
      </c>
      <c r="BY298" s="108">
        <v>0</v>
      </c>
      <c r="BZ298" s="109">
        <f t="shared" si="1183"/>
        <v>0</v>
      </c>
      <c r="CA298" s="109">
        <f t="shared" si="1184"/>
        <v>0</v>
      </c>
      <c r="CB298" s="108">
        <v>0</v>
      </c>
      <c r="CC298" s="110">
        <v>0</v>
      </c>
      <c r="CD298" s="244">
        <v>0</v>
      </c>
      <c r="CE298" s="108">
        <v>0</v>
      </c>
      <c r="CF298" s="109">
        <f t="shared" si="1185"/>
        <v>0</v>
      </c>
      <c r="CG298" s="109">
        <f t="shared" si="1186"/>
        <v>0</v>
      </c>
      <c r="CH298" s="108">
        <v>0</v>
      </c>
      <c r="CI298" s="245">
        <v>0</v>
      </c>
      <c r="CJ298" s="249">
        <v>13.349689631037748</v>
      </c>
      <c r="CK298" s="250">
        <v>2.9369317188283044</v>
      </c>
      <c r="CL298" s="250">
        <v>2.2754820264715683</v>
      </c>
      <c r="CM298" s="251">
        <v>2.2754820264715683</v>
      </c>
      <c r="CN298" s="252">
        <f t="shared" si="1074"/>
        <v>1.1091837138035658</v>
      </c>
      <c r="CO298" s="250">
        <v>8.9850486552388489</v>
      </c>
      <c r="CP298" s="252">
        <f t="shared" si="1187"/>
        <v>0.88928620560360994</v>
      </c>
      <c r="CQ298" s="250">
        <v>2.8117811261704455</v>
      </c>
      <c r="CR298" s="250">
        <v>2.0109420983050823</v>
      </c>
      <c r="CS298" s="252">
        <f t="shared" si="1188"/>
        <v>3.890167489171182E-2</v>
      </c>
      <c r="CT298" s="252">
        <f t="shared" si="1189"/>
        <v>1.1769400599908189</v>
      </c>
      <c r="CU298" s="250">
        <f t="shared" si="1075"/>
        <v>29.558094129881553</v>
      </c>
      <c r="CV298" s="245">
        <f t="shared" si="1190"/>
        <v>37.243198603650761</v>
      </c>
      <c r="CW298" s="244">
        <v>0</v>
      </c>
      <c r="CX298" s="108">
        <v>0</v>
      </c>
      <c r="CY298" s="108">
        <f t="shared" si="1191"/>
        <v>0</v>
      </c>
      <c r="CZ298" s="108">
        <f t="shared" si="1192"/>
        <v>0</v>
      </c>
      <c r="DA298" s="108">
        <v>0</v>
      </c>
      <c r="DB298" s="245">
        <v>0</v>
      </c>
      <c r="DC298" s="244">
        <v>0</v>
      </c>
      <c r="DD298" s="108">
        <v>0</v>
      </c>
      <c r="DE298" s="108">
        <f t="shared" si="1193"/>
        <v>0</v>
      </c>
      <c r="DF298" s="108">
        <f t="shared" si="1194"/>
        <v>0</v>
      </c>
      <c r="DG298" s="108">
        <v>0</v>
      </c>
      <c r="DH298" s="245">
        <v>0</v>
      </c>
      <c r="DI298" s="107">
        <v>16.043425898267998</v>
      </c>
      <c r="DJ298" s="108">
        <v>3.5295536976189594</v>
      </c>
      <c r="DK298" s="108">
        <v>0.27593787232300981</v>
      </c>
      <c r="DL298" s="108">
        <v>10.79807593110697</v>
      </c>
      <c r="DM298" s="108">
        <f t="shared" si="1195"/>
        <v>1.0687287672053813</v>
      </c>
      <c r="DN298" s="108">
        <f t="shared" si="1196"/>
        <v>3.3791498818806152</v>
      </c>
      <c r="DO298" s="108">
        <v>2.2372305181501364</v>
      </c>
      <c r="DP298" s="108">
        <f t="shared" si="1197"/>
        <v>4.3279224373614394E-2</v>
      </c>
      <c r="DQ298" s="108">
        <f t="shared" si="1198"/>
        <v>1.309379430896694</v>
      </c>
      <c r="DR298" s="108">
        <v>1.6442111958733534</v>
      </c>
      <c r="DS298" s="110">
        <v>41.434122136008504</v>
      </c>
      <c r="DT298" s="244">
        <v>0</v>
      </c>
      <c r="DU298" s="108">
        <v>0</v>
      </c>
      <c r="DV298" s="108">
        <v>0</v>
      </c>
      <c r="DW298" s="108">
        <f t="shared" si="1199"/>
        <v>0</v>
      </c>
      <c r="DX298" s="108">
        <f t="shared" si="1200"/>
        <v>0</v>
      </c>
      <c r="DY298" s="108">
        <v>0</v>
      </c>
      <c r="DZ298" s="108">
        <v>0</v>
      </c>
      <c r="EA298" s="108"/>
      <c r="EB298" s="108">
        <v>0</v>
      </c>
      <c r="EC298" s="108">
        <f t="shared" si="1201"/>
        <v>0</v>
      </c>
      <c r="ED298" s="108">
        <f t="shared" si="1202"/>
        <v>0</v>
      </c>
      <c r="EE298" s="108">
        <v>0</v>
      </c>
      <c r="EF298" s="245">
        <v>0</v>
      </c>
      <c r="EG298" s="249">
        <v>8.4254011111110803</v>
      </c>
      <c r="EH298" s="250">
        <v>1.85358824444444</v>
      </c>
      <c r="EI298" s="250">
        <v>21.609842222222198</v>
      </c>
      <c r="EJ298" s="250">
        <v>5.6707414940366503</v>
      </c>
      <c r="EK298" s="250">
        <f t="shared" si="1203"/>
        <v>0.56125596863078342</v>
      </c>
      <c r="EL298" s="250">
        <v>1.7746018431438293</v>
      </c>
      <c r="EM298" s="250">
        <v>2.7418488342424499</v>
      </c>
      <c r="EN298" s="250">
        <f t="shared" si="1204"/>
        <v>5.3041065698420195E-2</v>
      </c>
      <c r="EO298" s="250">
        <f t="shared" si="1205"/>
        <v>1.6047163835194103</v>
      </c>
      <c r="EP298" s="250">
        <v>40.301421906056817</v>
      </c>
      <c r="EQ298" s="245">
        <v>50.779791601631594</v>
      </c>
      <c r="ER298" s="244">
        <v>0</v>
      </c>
      <c r="ES298" s="108">
        <v>0</v>
      </c>
      <c r="ET298" s="108">
        <v>0</v>
      </c>
      <c r="EU298" s="108">
        <f t="shared" si="1206"/>
        <v>0</v>
      </c>
      <c r="EV298" s="108">
        <f t="shared" si="1207"/>
        <v>0</v>
      </c>
      <c r="EW298" s="108">
        <v>0</v>
      </c>
      <c r="EX298" s="108">
        <v>0</v>
      </c>
      <c r="EY298" s="108">
        <f t="shared" si="1208"/>
        <v>0</v>
      </c>
      <c r="EZ298" s="108">
        <f t="shared" si="1209"/>
        <v>0</v>
      </c>
      <c r="FA298" s="108">
        <v>0</v>
      </c>
      <c r="FB298" s="245">
        <v>0</v>
      </c>
      <c r="FC298" s="244">
        <v>0.83333333333333293</v>
      </c>
      <c r="FD298" s="108">
        <v>6.0833333333333302E-2</v>
      </c>
      <c r="FE298" s="108">
        <f t="shared" si="1210"/>
        <v>1.1768208333333328E-3</v>
      </c>
      <c r="FF298" s="108">
        <f t="shared" si="1211"/>
        <v>3.5603803333333316E-2</v>
      </c>
      <c r="FG298" s="108">
        <v>4.4708333333333301E-2</v>
      </c>
      <c r="FH298" s="245">
        <v>1.1266499999999995</v>
      </c>
      <c r="FI298" s="244">
        <v>0</v>
      </c>
      <c r="FJ298" s="108">
        <v>0</v>
      </c>
      <c r="FK298" s="108">
        <f t="shared" si="1212"/>
        <v>0</v>
      </c>
      <c r="FL298" s="108">
        <f t="shared" si="1213"/>
        <v>0</v>
      </c>
      <c r="FM298" s="108">
        <v>0</v>
      </c>
      <c r="FN298" s="245">
        <v>0</v>
      </c>
      <c r="FO298" s="244">
        <v>0</v>
      </c>
      <c r="FP298" s="108">
        <v>0</v>
      </c>
      <c r="FQ298" s="108">
        <f t="shared" si="1214"/>
        <v>0</v>
      </c>
      <c r="FR298" s="108">
        <f t="shared" si="1215"/>
        <v>0</v>
      </c>
      <c r="FS298" s="108">
        <v>0</v>
      </c>
      <c r="FT298" s="110">
        <v>0</v>
      </c>
      <c r="FU298" s="253">
        <f t="shared" si="1076"/>
        <v>46.138590301308525</v>
      </c>
      <c r="FV298" s="254">
        <f t="shared" si="1077"/>
        <v>24.762488380098223</v>
      </c>
      <c r="FW298" s="254">
        <f t="shared" si="1078"/>
        <v>4.6174902720102864</v>
      </c>
      <c r="FX298" s="254">
        <f t="shared" si="1079"/>
        <v>30.582999999999991</v>
      </c>
      <c r="FY298" s="254">
        <f t="shared" si="1080"/>
        <v>0</v>
      </c>
      <c r="FZ298" s="254">
        <f t="shared" si="1081"/>
        <v>0</v>
      </c>
      <c r="GA298" s="254">
        <f t="shared" si="1216"/>
        <v>0</v>
      </c>
      <c r="GB298" s="254">
        <f t="shared" si="1217"/>
        <v>0</v>
      </c>
      <c r="GC298" s="254">
        <f t="shared" si="1218"/>
        <v>0</v>
      </c>
      <c r="GD298" s="254">
        <f t="shared" si="1219"/>
        <v>0</v>
      </c>
      <c r="GE298" s="254">
        <f t="shared" si="1082"/>
        <v>25.453866080382472</v>
      </c>
      <c r="GF298" s="255">
        <f t="shared" si="1083"/>
        <v>9.7179500784577666</v>
      </c>
      <c r="GG298" s="255">
        <f t="shared" si="1084"/>
        <v>2.5192709414397747</v>
      </c>
      <c r="GH298" s="254">
        <f t="shared" si="1085"/>
        <v>9.603546757467365</v>
      </c>
      <c r="GI298" s="255">
        <f t="shared" si="1086"/>
        <v>6.8571912964522799</v>
      </c>
      <c r="GJ298" s="256">
        <f t="shared" si="1087"/>
        <v>0.1857806120232062</v>
      </c>
      <c r="GK298" s="253">
        <f t="shared" si="1220"/>
        <v>141.15898179126688</v>
      </c>
      <c r="GL298" s="257">
        <f t="shared" si="1221"/>
        <v>177.86031705699628</v>
      </c>
      <c r="GM298" s="221">
        <f t="shared" si="1222"/>
        <v>177.86031705699628</v>
      </c>
      <c r="GN298" s="222">
        <f t="shared" si="1223"/>
        <v>79.019301912035402</v>
      </c>
      <c r="GO298" s="222">
        <f t="shared" si="1224"/>
        <v>9.2264027000963171</v>
      </c>
      <c r="GP298" s="55">
        <f t="shared" si="1225"/>
        <v>0.44427730265831727</v>
      </c>
      <c r="GQ298" s="56">
        <f t="shared" si="1226"/>
        <v>5.1874430748595074E-2</v>
      </c>
      <c r="GR298" s="258">
        <f t="shared" si="1227"/>
        <v>1.0776536026495158</v>
      </c>
      <c r="GS298" s="227">
        <f t="shared" si="1088"/>
        <v>177.86031705699628</v>
      </c>
      <c r="GT298" s="222">
        <f t="shared" si="1288"/>
        <v>79.019301912035402</v>
      </c>
      <c r="GU298" s="222">
        <f t="shared" si="1289"/>
        <v>9.2264027000963171</v>
      </c>
      <c r="GV298" s="37">
        <f t="shared" si="1281"/>
        <v>0.44427730265831727</v>
      </c>
      <c r="GW298" s="228">
        <f t="shared" si="1282"/>
        <v>5.1874430748595074E-2</v>
      </c>
      <c r="GX298" s="258">
        <f t="shared" si="1228"/>
        <v>1.0776536026495158</v>
      </c>
      <c r="GY298" s="221">
        <f t="shared" si="1287"/>
        <v>130.58376234129091</v>
      </c>
      <c r="GZ298" s="222">
        <f t="shared" si="1229"/>
        <v>76.722711391127859</v>
      </c>
      <c r="HA298" s="222">
        <f t="shared" si="1230"/>
        <v>4.7437153357109301</v>
      </c>
      <c r="HB298" s="55">
        <f t="shared" si="1231"/>
        <v>0.58753638289733934</v>
      </c>
      <c r="HC298" s="56">
        <f t="shared" si="1232"/>
        <v>3.63269923508013E-2</v>
      </c>
      <c r="HD298" s="258">
        <f t="shared" si="1233"/>
        <v>1.097694002315152</v>
      </c>
      <c r="HE298" s="221">
        <f t="shared" si="1234"/>
        <v>130.58376234129091</v>
      </c>
      <c r="HF298" s="222">
        <f t="shared" si="1235"/>
        <v>76.722711391127859</v>
      </c>
      <c r="HG298" s="222">
        <f t="shared" si="1236"/>
        <v>4.7437153357109301</v>
      </c>
      <c r="HH298" s="55">
        <f t="shared" si="1237"/>
        <v>0.58753638289733934</v>
      </c>
      <c r="HI298" s="56">
        <f t="shared" si="1238"/>
        <v>3.63269923508013E-2</v>
      </c>
      <c r="HJ298" s="259">
        <f t="shared" si="1239"/>
        <v>1.097694002315152</v>
      </c>
      <c r="HK298" s="54">
        <f t="shared" si="1089"/>
        <v>1.3189654480183868</v>
      </c>
      <c r="HL298" s="55">
        <f t="shared" si="1090"/>
        <v>0</v>
      </c>
      <c r="HM298" s="55">
        <f t="shared" si="1091"/>
        <v>0.98089936046881987</v>
      </c>
      <c r="HN298" s="56">
        <f t="shared" si="1092"/>
        <v>0</v>
      </c>
      <c r="HQ298" s="57">
        <f t="shared" si="1093"/>
        <v>0</v>
      </c>
      <c r="HR298" s="58">
        <f t="shared" si="1240"/>
        <v>0</v>
      </c>
      <c r="HS298" s="58">
        <f t="shared" si="1094"/>
        <v>0</v>
      </c>
      <c r="HT298" s="58">
        <f t="shared" si="1241"/>
        <v>0</v>
      </c>
      <c r="HU298" s="58">
        <f t="shared" si="1095"/>
        <v>0</v>
      </c>
      <c r="HV298" s="55"/>
      <c r="HW298" s="56"/>
      <c r="HX298" s="260"/>
      <c r="HY298" s="57">
        <f t="shared" si="1096"/>
        <v>0</v>
      </c>
      <c r="HZ298" s="58">
        <f t="shared" si="1242"/>
        <v>0</v>
      </c>
      <c r="IA298" s="58">
        <f t="shared" si="1097"/>
        <v>0</v>
      </c>
      <c r="IB298" s="58">
        <f t="shared" si="1243"/>
        <v>0</v>
      </c>
      <c r="IC298" s="58">
        <f t="shared" si="1098"/>
        <v>0</v>
      </c>
      <c r="ID298" s="55"/>
      <c r="IE298" s="56"/>
      <c r="IF298" s="260"/>
      <c r="IG298" s="57">
        <f t="shared" si="1099"/>
        <v>1.8226908896091665</v>
      </c>
      <c r="IH298" s="58">
        <f t="shared" si="1244"/>
        <v>2.108306552010923</v>
      </c>
      <c r="II298" s="58">
        <f t="shared" si="1100"/>
        <v>3.5576883844328466</v>
      </c>
      <c r="IJ298" s="58">
        <f t="shared" si="1245"/>
        <v>4.1087743151814946</v>
      </c>
      <c r="IK298" s="58">
        <f t="shared" si="1101"/>
        <v>37.521075171194745</v>
      </c>
      <c r="IL298" s="55">
        <f t="shared" si="1102"/>
        <v>4.8577789450139797E-2</v>
      </c>
      <c r="IM298" s="56">
        <f t="shared" si="1103"/>
        <v>9.4818401876823472E-2</v>
      </c>
      <c r="IN298" s="260">
        <f t="shared" si="1104"/>
        <v>1.0222995100575569</v>
      </c>
      <c r="IO298" s="57">
        <f t="shared" si="1105"/>
        <v>0</v>
      </c>
      <c r="IP298" s="58">
        <f t="shared" si="1246"/>
        <v>0</v>
      </c>
      <c r="IQ298" s="58">
        <f t="shared" si="1106"/>
        <v>0</v>
      </c>
      <c r="IR298" s="58">
        <f t="shared" si="1247"/>
        <v>0</v>
      </c>
      <c r="IS298" s="58">
        <f t="shared" si="1107"/>
        <v>0</v>
      </c>
      <c r="IT298" s="55"/>
      <c r="IU298" s="56"/>
      <c r="IV298" s="260"/>
      <c r="IW298" s="57">
        <f t="shared" si="1108"/>
        <v>0</v>
      </c>
      <c r="IX298" s="58">
        <f t="shared" si="1248"/>
        <v>0</v>
      </c>
      <c r="IY298" s="58">
        <f t="shared" si="1109"/>
        <v>0</v>
      </c>
      <c r="IZ298" s="58">
        <f t="shared" si="1249"/>
        <v>0</v>
      </c>
      <c r="JA298" s="58">
        <f t="shared" si="1110"/>
        <v>0</v>
      </c>
      <c r="JB298" s="55"/>
      <c r="JC298" s="56"/>
      <c r="JD298" s="260"/>
      <c r="JE298" s="57">
        <f t="shared" si="1111"/>
        <v>0</v>
      </c>
      <c r="JF298" s="58">
        <f t="shared" si="1250"/>
        <v>0</v>
      </c>
      <c r="JG298" s="58">
        <f t="shared" si="1112"/>
        <v>0</v>
      </c>
      <c r="JH298" s="58">
        <f t="shared" si="1251"/>
        <v>0</v>
      </c>
      <c r="JI298" s="58">
        <f t="shared" si="1113"/>
        <v>0</v>
      </c>
      <c r="JJ298" s="55"/>
      <c r="JK298" s="56"/>
      <c r="JL298" s="260"/>
      <c r="JM298" s="57">
        <f t="shared" si="1114"/>
        <v>21.152861196982798</v>
      </c>
      <c r="JN298" s="58">
        <f t="shared" si="1252"/>
        <v>24.467514546550003</v>
      </c>
      <c r="JO298" s="58">
        <f t="shared" si="1115"/>
        <v>2.0373715942988877</v>
      </c>
      <c r="JP298" s="58">
        <f t="shared" si="1253"/>
        <v>2.3529604542557854</v>
      </c>
      <c r="JQ298" s="58">
        <f t="shared" si="1116"/>
        <v>29.558094129881557</v>
      </c>
      <c r="JR298" s="55">
        <f t="shared" si="1117"/>
        <v>0.71563684397359217</v>
      </c>
      <c r="JS298" s="56">
        <f t="shared" si="1118"/>
        <v>6.8927705059279198E-2</v>
      </c>
      <c r="JT298" s="260">
        <f t="shared" si="1119"/>
        <v>1.1228171949643442</v>
      </c>
      <c r="JU298" s="57">
        <f t="shared" si="1120"/>
        <v>0</v>
      </c>
      <c r="JV298" s="58">
        <f t="shared" si="1254"/>
        <v>0</v>
      </c>
      <c r="JW298" s="58">
        <f t="shared" si="1121"/>
        <v>0</v>
      </c>
      <c r="JX298" s="58">
        <f t="shared" si="1255"/>
        <v>0</v>
      </c>
      <c r="JY298" s="58">
        <f t="shared" si="1122"/>
        <v>0</v>
      </c>
      <c r="JZ298" s="55"/>
      <c r="KA298" s="56"/>
      <c r="KB298" s="260"/>
      <c r="KC298" s="57">
        <f t="shared" si="1123"/>
        <v>0</v>
      </c>
      <c r="KD298" s="58">
        <f t="shared" si="1256"/>
        <v>0</v>
      </c>
      <c r="KE298" s="58">
        <f t="shared" si="1124"/>
        <v>0</v>
      </c>
      <c r="KF298" s="58">
        <f t="shared" si="1257"/>
        <v>0</v>
      </c>
      <c r="KG298" s="58">
        <f t="shared" si="1125"/>
        <v>0</v>
      </c>
      <c r="KH298" s="55"/>
      <c r="KI298" s="56"/>
      <c r="KJ298" s="260"/>
      <c r="KK298" s="57">
        <f t="shared" si="1126"/>
        <v>25.292985357475274</v>
      </c>
      <c r="KL298" s="58">
        <f t="shared" si="1258"/>
        <v>29.256396162991653</v>
      </c>
      <c r="KM298" s="58">
        <f t="shared" si="1127"/>
        <v>1.1120079915789958</v>
      </c>
      <c r="KN298" s="58">
        <f t="shared" si="1259"/>
        <v>1.2842580294745822</v>
      </c>
      <c r="KO298" s="58">
        <f t="shared" si="1128"/>
        <v>32.884223917467068</v>
      </c>
      <c r="KP298" s="55">
        <f t="shared" si="1260"/>
        <v>0.76915257057474407</v>
      </c>
      <c r="KQ298" s="56">
        <f t="shared" si="1261"/>
        <v>3.3815850249953198E-2</v>
      </c>
      <c r="KR298" s="260">
        <f t="shared" si="1262"/>
        <v>1.1257642830127803</v>
      </c>
      <c r="KS298" s="57">
        <f t="shared" si="1129"/>
        <v>0</v>
      </c>
      <c r="KT298" s="58">
        <f t="shared" si="1263"/>
        <v>0</v>
      </c>
      <c r="KU298" s="58">
        <f t="shared" si="1130"/>
        <v>0</v>
      </c>
      <c r="KV298" s="58">
        <f t="shared" si="1264"/>
        <v>0</v>
      </c>
      <c r="KW298" s="58">
        <f t="shared" si="1131"/>
        <v>0</v>
      </c>
      <c r="KX298" s="55"/>
      <c r="KY298" s="56"/>
      <c r="KZ298" s="260"/>
      <c r="LA298" s="57">
        <f t="shared" si="1132"/>
        <v>14.401757592084673</v>
      </c>
      <c r="LB298" s="58">
        <f t="shared" si="1265"/>
        <v>16.658513006764341</v>
      </c>
      <c r="LC298" s="58">
        <f t="shared" si="1133"/>
        <v>0.61429703432920357</v>
      </c>
      <c r="LD298" s="58">
        <f t="shared" si="1266"/>
        <v>0.70945164494679724</v>
      </c>
      <c r="LE298" s="58">
        <f t="shared" si="1134"/>
        <v>40.301421906056824</v>
      </c>
      <c r="LF298" s="55">
        <f t="shared" si="1267"/>
        <v>0.35735110353315502</v>
      </c>
      <c r="LG298" s="56">
        <f t="shared" si="1268"/>
        <v>1.5242564784963135E-2</v>
      </c>
      <c r="LH298" s="260">
        <f t="shared" si="1269"/>
        <v>1.0583579912088363</v>
      </c>
      <c r="LI298" s="57">
        <f t="shared" si="1135"/>
        <v>0</v>
      </c>
      <c r="LJ298" s="58">
        <f t="shared" si="1270"/>
        <v>0</v>
      </c>
      <c r="LK298" s="58">
        <f t="shared" si="1136"/>
        <v>0</v>
      </c>
      <c r="LL298" s="58">
        <f t="shared" si="1271"/>
        <v>0</v>
      </c>
      <c r="LM298" s="58">
        <f t="shared" si="1137"/>
        <v>0</v>
      </c>
      <c r="LN298" s="55"/>
      <c r="LO298" s="56"/>
      <c r="LP298" s="260"/>
      <c r="LQ298" s="57">
        <f t="shared" si="1138"/>
        <v>4.3436640066666643E-2</v>
      </c>
      <c r="LR298" s="58">
        <f t="shared" si="1272"/>
        <v>5.0243161565113312E-2</v>
      </c>
      <c r="LS298" s="58">
        <f t="shared" si="1139"/>
        <v>1.1768208333333328E-3</v>
      </c>
      <c r="LT298" s="58">
        <f t="shared" si="1273"/>
        <v>1.359110380416666E-3</v>
      </c>
      <c r="LU298" s="58">
        <f t="shared" si="1140"/>
        <v>0.89416666666666633</v>
      </c>
      <c r="LV298" s="55">
        <f t="shared" si="1141"/>
        <v>4.857778945013979E-2</v>
      </c>
      <c r="LW298" s="56">
        <f t="shared" si="1142"/>
        <v>1.3161090400745572E-3</v>
      </c>
      <c r="LX298" s="260">
        <f t="shared" si="1143"/>
        <v>1.0078160048971445</v>
      </c>
      <c r="LY298" s="57">
        <f t="shared" si="1144"/>
        <v>0</v>
      </c>
      <c r="LZ298" s="58">
        <f t="shared" si="1274"/>
        <v>0</v>
      </c>
      <c r="MA298" s="58">
        <f t="shared" si="1145"/>
        <v>0</v>
      </c>
      <c r="MB298" s="58">
        <f t="shared" si="1275"/>
        <v>0</v>
      </c>
      <c r="MC298" s="58">
        <f t="shared" si="1146"/>
        <v>0</v>
      </c>
      <c r="MD298" s="55"/>
      <c r="ME298" s="56"/>
      <c r="MF298" s="260"/>
      <c r="MG298" s="57">
        <f t="shared" si="1147"/>
        <v>0</v>
      </c>
      <c r="MH298" s="58">
        <f t="shared" si="1276"/>
        <v>0</v>
      </c>
      <c r="MI298" s="58">
        <f t="shared" si="1148"/>
        <v>0</v>
      </c>
      <c r="MJ298" s="58">
        <f t="shared" si="1277"/>
        <v>0</v>
      </c>
      <c r="MK298" s="58">
        <f t="shared" si="1149"/>
        <v>0</v>
      </c>
      <c r="ML298" s="55"/>
      <c r="MM298" s="56"/>
      <c r="MN298" s="260"/>
      <c r="MO298" s="59">
        <v>1.223923387603941</v>
      </c>
      <c r="MP298" s="60"/>
      <c r="MQ298" s="60">
        <v>0.89360000000000006</v>
      </c>
      <c r="MR298" s="61"/>
      <c r="MS298" s="59">
        <f t="shared" si="1150"/>
        <v>1.0776536026495158</v>
      </c>
      <c r="MT298" s="60"/>
      <c r="MU298" s="60">
        <f t="shared" si="1278"/>
        <v>1.097694002315152</v>
      </c>
      <c r="MV298" s="61"/>
      <c r="MW298" s="66">
        <f t="shared" si="1279"/>
        <v>1.3189654480183868</v>
      </c>
      <c r="MX298" s="67"/>
      <c r="MY298" s="67">
        <f t="shared" si="1280"/>
        <v>0.98089936046881987</v>
      </c>
      <c r="MZ298" s="261"/>
      <c r="NA298" s="59">
        <f t="shared" si="1151"/>
        <v>1.0777697253615446</v>
      </c>
      <c r="NB298" s="60"/>
      <c r="NC298" s="60">
        <f t="shared" si="1152"/>
        <v>1.0971554789765101</v>
      </c>
      <c r="ND298" s="262"/>
      <c r="NE298" s="62">
        <f t="shared" si="1153"/>
        <v>1.3191075733214708</v>
      </c>
      <c r="NF298" s="63"/>
      <c r="NG298" s="63">
        <f t="shared" si="1154"/>
        <v>0.98041813601340944</v>
      </c>
      <c r="NH298" s="64"/>
      <c r="NI298" s="238">
        <f t="shared" si="1283"/>
        <v>-1.4212530308399529E-4</v>
      </c>
      <c r="NJ298" s="238">
        <f t="shared" si="1284"/>
        <v>0</v>
      </c>
      <c r="NK298" s="238">
        <f t="shared" si="1285"/>
        <v>4.812244554104339E-4</v>
      </c>
      <c r="NL298" s="238">
        <f t="shared" si="1286"/>
        <v>0</v>
      </c>
      <c r="NM298" s="239">
        <f t="shared" si="1155"/>
        <v>0</v>
      </c>
      <c r="NN298" s="240">
        <f t="shared" si="1156"/>
        <v>0</v>
      </c>
      <c r="NO298" s="240">
        <f t="shared" si="1317"/>
        <v>0.33868943730806134</v>
      </c>
      <c r="NP298" s="240">
        <f t="shared" si="1157"/>
        <v>0</v>
      </c>
      <c r="NQ298" s="240">
        <f t="shared" si="1073"/>
        <v>0</v>
      </c>
      <c r="NR298" s="240">
        <f t="shared" si="1158"/>
        <v>0</v>
      </c>
      <c r="NS298" s="240">
        <f t="shared" si="1159"/>
        <v>0.27071122570590339</v>
      </c>
      <c r="NT298" s="240">
        <f t="shared" si="1160"/>
        <v>0</v>
      </c>
      <c r="NU298" s="240">
        <f t="shared" si="1161"/>
        <v>0</v>
      </c>
      <c r="NV298" s="240">
        <f t="shared" si="1162"/>
        <v>0.32613391278880249</v>
      </c>
      <c r="NW298" s="240">
        <f t="shared" si="1163"/>
        <v>0</v>
      </c>
      <c r="NX298" s="240">
        <f t="shared" si="1164"/>
        <v>0.37561125108001603</v>
      </c>
      <c r="NY298" s="240">
        <f t="shared" si="1165"/>
        <v>0</v>
      </c>
      <c r="NZ298" s="240">
        <f t="shared" si="1166"/>
        <v>7.9617464386874427E-3</v>
      </c>
      <c r="OA298" s="240">
        <f t="shared" si="1167"/>
        <v>0</v>
      </c>
      <c r="OB298" s="241">
        <f t="shared" si="1168"/>
        <v>0</v>
      </c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136"/>
      <c r="OP298" s="13"/>
      <c r="OQ298" s="13"/>
      <c r="OR298" s="13"/>
      <c r="OS298" s="13"/>
      <c r="OT298" s="13"/>
    </row>
    <row r="299" spans="1:410" ht="15" customHeight="1">
      <c r="A299" s="242">
        <v>280</v>
      </c>
      <c r="B299" s="49" t="s">
        <v>349</v>
      </c>
      <c r="C299" s="50">
        <v>1</v>
      </c>
      <c r="D299" s="51">
        <v>57.1</v>
      </c>
      <c r="E299" s="52">
        <v>57.1</v>
      </c>
      <c r="F299" s="52"/>
      <c r="G299" s="52"/>
      <c r="H299" s="53"/>
      <c r="I299" s="57">
        <v>1.5112545803927049</v>
      </c>
      <c r="J299" s="58"/>
      <c r="K299" s="58">
        <v>0.82130000000000003</v>
      </c>
      <c r="L299" s="243"/>
      <c r="M299" s="1">
        <v>0</v>
      </c>
      <c r="N299" s="2">
        <v>0</v>
      </c>
      <c r="O299" s="2">
        <v>0.68995458039270485</v>
      </c>
      <c r="P299" s="2">
        <v>0</v>
      </c>
      <c r="Q299" s="2">
        <v>0</v>
      </c>
      <c r="R299" s="2">
        <v>0</v>
      </c>
      <c r="S299" s="2">
        <v>0.2412</v>
      </c>
      <c r="T299" s="2">
        <v>0</v>
      </c>
      <c r="U299" s="2">
        <v>0</v>
      </c>
      <c r="V299" s="2">
        <v>0.2054</v>
      </c>
      <c r="W299" s="2">
        <v>0</v>
      </c>
      <c r="X299" s="2">
        <v>0.35499999999999998</v>
      </c>
      <c r="Y299" s="2">
        <v>0</v>
      </c>
      <c r="Z299" s="2">
        <v>1.9699999999999999E-2</v>
      </c>
      <c r="AA299" s="2">
        <v>0</v>
      </c>
      <c r="AB299" s="3">
        <v>0</v>
      </c>
      <c r="AC299" s="244">
        <v>0</v>
      </c>
      <c r="AD299" s="108">
        <v>0</v>
      </c>
      <c r="AE299" s="108">
        <v>0</v>
      </c>
      <c r="AF299" s="108">
        <f t="shared" si="1169"/>
        <v>0</v>
      </c>
      <c r="AG299" s="108">
        <f t="shared" si="1170"/>
        <v>0</v>
      </c>
      <c r="AH299" s="108">
        <v>0</v>
      </c>
      <c r="AI299" s="108">
        <v>0</v>
      </c>
      <c r="AJ299" s="108">
        <f t="shared" si="1171"/>
        <v>0</v>
      </c>
      <c r="AK299" s="108">
        <f t="shared" si="1172"/>
        <v>0</v>
      </c>
      <c r="AL299" s="108">
        <v>0</v>
      </c>
      <c r="AM299" s="245">
        <v>0</v>
      </c>
      <c r="AN299" s="244">
        <v>0</v>
      </c>
      <c r="AO299" s="108">
        <v>0</v>
      </c>
      <c r="AP299" s="108">
        <v>0</v>
      </c>
      <c r="AQ299" s="108">
        <f t="shared" si="1173"/>
        <v>0</v>
      </c>
      <c r="AR299" s="108">
        <f t="shared" si="1174"/>
        <v>0</v>
      </c>
      <c r="AS299" s="246">
        <v>0</v>
      </c>
      <c r="AT299" s="247">
        <v>0</v>
      </c>
      <c r="AU299" s="108">
        <v>0</v>
      </c>
      <c r="AV299" s="108">
        <f t="shared" si="1175"/>
        <v>0</v>
      </c>
      <c r="AW299" s="108">
        <f t="shared" si="1176"/>
        <v>0</v>
      </c>
      <c r="AX299" s="108">
        <v>0</v>
      </c>
      <c r="AY299" s="245">
        <v>0</v>
      </c>
      <c r="AZ299" s="248">
        <v>5</v>
      </c>
      <c r="BA299" s="108">
        <v>25.485833333333332</v>
      </c>
      <c r="BB299" s="108">
        <v>2.6578078731320001</v>
      </c>
      <c r="BC299" s="109">
        <v>2.1262462985056003</v>
      </c>
      <c r="BD299" s="109">
        <v>0.53156157462639975</v>
      </c>
      <c r="BE299" s="108">
        <v>0.99667812499999997</v>
      </c>
      <c r="BF299" s="109">
        <v>0.79734250000000007</v>
      </c>
      <c r="BG299" s="109">
        <v>0.19933562499999991</v>
      </c>
      <c r="BH299" s="108">
        <v>2.1272433111969691</v>
      </c>
      <c r="BI299" s="109">
        <f t="shared" si="1177"/>
        <v>1.2450074382576277</v>
      </c>
      <c r="BJ299" s="108">
        <f t="shared" si="1178"/>
        <v>4.1151521855105372E-2</v>
      </c>
      <c r="BK299" s="108">
        <v>1.5633781321331153</v>
      </c>
      <c r="BL299" s="245">
        <v>39.397128929754494</v>
      </c>
      <c r="BM299" s="244">
        <v>0</v>
      </c>
      <c r="BN299" s="108">
        <v>0</v>
      </c>
      <c r="BO299" s="108">
        <v>0</v>
      </c>
      <c r="BP299" s="108">
        <f t="shared" si="1179"/>
        <v>0</v>
      </c>
      <c r="BQ299" s="108">
        <f t="shared" si="1180"/>
        <v>0</v>
      </c>
      <c r="BR299" s="108">
        <v>0</v>
      </c>
      <c r="BS299" s="108">
        <v>0</v>
      </c>
      <c r="BT299" s="108">
        <f t="shared" si="1181"/>
        <v>0</v>
      </c>
      <c r="BU299" s="108">
        <f t="shared" si="1182"/>
        <v>0</v>
      </c>
      <c r="BV299" s="108">
        <v>0</v>
      </c>
      <c r="BW299" s="245">
        <v>0</v>
      </c>
      <c r="BX299" s="107">
        <v>0</v>
      </c>
      <c r="BY299" s="108">
        <v>0</v>
      </c>
      <c r="BZ299" s="109">
        <f t="shared" si="1183"/>
        <v>0</v>
      </c>
      <c r="CA299" s="109">
        <f t="shared" si="1184"/>
        <v>0</v>
      </c>
      <c r="CB299" s="108">
        <v>0</v>
      </c>
      <c r="CC299" s="110">
        <v>0</v>
      </c>
      <c r="CD299" s="244">
        <v>0</v>
      </c>
      <c r="CE299" s="108">
        <v>0</v>
      </c>
      <c r="CF299" s="109">
        <f t="shared" si="1185"/>
        <v>0</v>
      </c>
      <c r="CG299" s="109">
        <f t="shared" si="1186"/>
        <v>0</v>
      </c>
      <c r="CH299" s="108">
        <v>0</v>
      </c>
      <c r="CI299" s="245">
        <v>0</v>
      </c>
      <c r="CJ299" s="249">
        <v>5.3268153594147831</v>
      </c>
      <c r="CK299" s="250">
        <v>1.1718993790712522</v>
      </c>
      <c r="CL299" s="250">
        <v>0.90796662272205841</v>
      </c>
      <c r="CM299" s="251">
        <v>0.90796662272205841</v>
      </c>
      <c r="CN299" s="252">
        <f t="shared" si="1074"/>
        <v>0.44258833024586736</v>
      </c>
      <c r="CO299" s="250">
        <v>3.585229058100198</v>
      </c>
      <c r="CP299" s="252">
        <f t="shared" si="1187"/>
        <v>0.35484446079640902</v>
      </c>
      <c r="CQ299" s="250">
        <v>1.121961581441876</v>
      </c>
      <c r="CR299" s="250">
        <v>0.80240946060950524</v>
      </c>
      <c r="CS299" s="252">
        <f t="shared" si="1188"/>
        <v>1.552261101549088E-2</v>
      </c>
      <c r="CT299" s="252">
        <f t="shared" si="1189"/>
        <v>0.46962458019200393</v>
      </c>
      <c r="CU299" s="250">
        <f t="shared" si="1075"/>
        <v>11.794319879917797</v>
      </c>
      <c r="CV299" s="245">
        <f t="shared" si="1190"/>
        <v>14.860843048696424</v>
      </c>
      <c r="CW299" s="244">
        <v>0</v>
      </c>
      <c r="CX299" s="108">
        <v>0</v>
      </c>
      <c r="CY299" s="108">
        <f t="shared" si="1191"/>
        <v>0</v>
      </c>
      <c r="CZ299" s="108">
        <f t="shared" si="1192"/>
        <v>0</v>
      </c>
      <c r="DA299" s="108">
        <v>0</v>
      </c>
      <c r="DB299" s="245">
        <v>0</v>
      </c>
      <c r="DC299" s="244">
        <v>0</v>
      </c>
      <c r="DD299" s="108">
        <v>0</v>
      </c>
      <c r="DE299" s="108">
        <f t="shared" si="1193"/>
        <v>0</v>
      </c>
      <c r="DF299" s="108">
        <f t="shared" si="1194"/>
        <v>0</v>
      </c>
      <c r="DG299" s="108">
        <v>0</v>
      </c>
      <c r="DH299" s="245">
        <v>0</v>
      </c>
      <c r="DI299" s="107">
        <v>4.5398328136919996</v>
      </c>
      <c r="DJ299" s="108">
        <v>0.99876321901223997</v>
      </c>
      <c r="DK299" s="108">
        <v>8.0196515334869947E-2</v>
      </c>
      <c r="DL299" s="108">
        <v>3.0555480947538416</v>
      </c>
      <c r="DM299" s="108">
        <f t="shared" si="1195"/>
        <v>0.30241981713016675</v>
      </c>
      <c r="DN299" s="108">
        <f t="shared" si="1196"/>
        <v>0.95620322077226716</v>
      </c>
      <c r="DO299" s="108">
        <v>0.63322686692388541</v>
      </c>
      <c r="DP299" s="108">
        <f t="shared" si="1197"/>
        <v>1.2249773740642563E-2</v>
      </c>
      <c r="DQ299" s="108">
        <f t="shared" si="1198"/>
        <v>0.37060742195080859</v>
      </c>
      <c r="DR299" s="108">
        <v>0.46537837548584182</v>
      </c>
      <c r="DS299" s="110">
        <v>11.727535062243213</v>
      </c>
      <c r="DT299" s="244">
        <v>0</v>
      </c>
      <c r="DU299" s="108">
        <v>0</v>
      </c>
      <c r="DV299" s="108">
        <v>0</v>
      </c>
      <c r="DW299" s="108">
        <f t="shared" si="1199"/>
        <v>0</v>
      </c>
      <c r="DX299" s="108">
        <f t="shared" si="1200"/>
        <v>0</v>
      </c>
      <c r="DY299" s="108">
        <v>0</v>
      </c>
      <c r="DZ299" s="108">
        <v>0</v>
      </c>
      <c r="EA299" s="108"/>
      <c r="EB299" s="108">
        <v>0</v>
      </c>
      <c r="EC299" s="108">
        <f t="shared" si="1201"/>
        <v>0</v>
      </c>
      <c r="ED299" s="108">
        <f t="shared" si="1202"/>
        <v>0</v>
      </c>
      <c r="EE299" s="108">
        <v>0</v>
      </c>
      <c r="EF299" s="245">
        <v>0</v>
      </c>
      <c r="EG299" s="249">
        <v>3.3629088888888798</v>
      </c>
      <c r="EH299" s="250">
        <v>0.73983995555555304</v>
      </c>
      <c r="EI299" s="250">
        <v>8.6253377777777498</v>
      </c>
      <c r="EJ299" s="250">
        <v>2.2634159163933298</v>
      </c>
      <c r="EK299" s="250">
        <f t="shared" si="1203"/>
        <v>0.22401932690911344</v>
      </c>
      <c r="EL299" s="250">
        <v>0.70831337687612861</v>
      </c>
      <c r="EM299" s="250">
        <v>1.09437968531893</v>
      </c>
      <c r="EN299" s="250">
        <f t="shared" si="1204"/>
        <v>2.1170775012494703E-2</v>
      </c>
      <c r="EO299" s="250">
        <f t="shared" si="1205"/>
        <v>0.64050540966723957</v>
      </c>
      <c r="EP299" s="250">
        <v>16.085882223934441</v>
      </c>
      <c r="EQ299" s="245">
        <v>20.268211602157393</v>
      </c>
      <c r="ER299" s="244">
        <v>0</v>
      </c>
      <c r="ES299" s="108">
        <v>0</v>
      </c>
      <c r="ET299" s="108">
        <v>0</v>
      </c>
      <c r="EU299" s="108">
        <f t="shared" si="1206"/>
        <v>0</v>
      </c>
      <c r="EV299" s="108">
        <f t="shared" si="1207"/>
        <v>0</v>
      </c>
      <c r="EW299" s="108">
        <v>0</v>
      </c>
      <c r="EX299" s="108">
        <v>0</v>
      </c>
      <c r="EY299" s="108">
        <f t="shared" si="1208"/>
        <v>0</v>
      </c>
      <c r="EZ299" s="108">
        <f t="shared" si="1209"/>
        <v>0</v>
      </c>
      <c r="FA299" s="108">
        <v>0</v>
      </c>
      <c r="FB299" s="245">
        <v>0</v>
      </c>
      <c r="FC299" s="244">
        <v>0.83333333333333293</v>
      </c>
      <c r="FD299" s="108">
        <v>6.0833333333333302E-2</v>
      </c>
      <c r="FE299" s="108">
        <f t="shared" si="1210"/>
        <v>1.1768208333333328E-3</v>
      </c>
      <c r="FF299" s="108">
        <f t="shared" si="1211"/>
        <v>3.5603803333333316E-2</v>
      </c>
      <c r="FG299" s="108">
        <v>4.4708333333333301E-2</v>
      </c>
      <c r="FH299" s="245">
        <v>1.1266499999999995</v>
      </c>
      <c r="FI299" s="244">
        <v>0</v>
      </c>
      <c r="FJ299" s="108">
        <v>0</v>
      </c>
      <c r="FK299" s="108">
        <f t="shared" si="1212"/>
        <v>0</v>
      </c>
      <c r="FL299" s="108">
        <f t="shared" si="1213"/>
        <v>0</v>
      </c>
      <c r="FM299" s="108">
        <v>0</v>
      </c>
      <c r="FN299" s="245">
        <v>0</v>
      </c>
      <c r="FO299" s="244">
        <v>0</v>
      </c>
      <c r="FP299" s="108">
        <v>0</v>
      </c>
      <c r="FQ299" s="108">
        <f t="shared" si="1214"/>
        <v>0</v>
      </c>
      <c r="FR299" s="108">
        <f t="shared" si="1215"/>
        <v>0</v>
      </c>
      <c r="FS299" s="108">
        <v>0</v>
      </c>
      <c r="FT299" s="110">
        <v>0</v>
      </c>
      <c r="FU299" s="253">
        <f t="shared" si="1076"/>
        <v>16.140059615634708</v>
      </c>
      <c r="FV299" s="254">
        <f t="shared" si="1077"/>
        <v>10.735143118548542</v>
      </c>
      <c r="FW299" s="254">
        <f t="shared" si="1078"/>
        <v>3.3661771287514677</v>
      </c>
      <c r="FX299" s="254">
        <f t="shared" si="1079"/>
        <v>25.485833333333332</v>
      </c>
      <c r="FY299" s="254">
        <f t="shared" si="1080"/>
        <v>0</v>
      </c>
      <c r="FZ299" s="254">
        <f t="shared" si="1081"/>
        <v>0</v>
      </c>
      <c r="GA299" s="254">
        <f t="shared" si="1216"/>
        <v>0</v>
      </c>
      <c r="GB299" s="254">
        <f t="shared" si="1217"/>
        <v>0</v>
      </c>
      <c r="GC299" s="254">
        <f t="shared" si="1218"/>
        <v>0</v>
      </c>
      <c r="GD299" s="254">
        <f t="shared" si="1219"/>
        <v>0</v>
      </c>
      <c r="GE299" s="254">
        <f t="shared" si="1082"/>
        <v>8.9041930692473699</v>
      </c>
      <c r="GF299" s="255">
        <f t="shared" si="1083"/>
        <v>3.3995033784901314</v>
      </c>
      <c r="GG299" s="255">
        <f t="shared" si="1084"/>
        <v>0.88128360483568924</v>
      </c>
      <c r="GH299" s="254">
        <f t="shared" si="1085"/>
        <v>4.7180926573826234</v>
      </c>
      <c r="GI299" s="255">
        <f t="shared" si="1086"/>
        <v>3.3688453571492358</v>
      </c>
      <c r="GJ299" s="256">
        <f t="shared" si="1087"/>
        <v>9.1271502457066847E-2</v>
      </c>
      <c r="GK299" s="253">
        <f t="shared" si="1220"/>
        <v>69.34949892289805</v>
      </c>
      <c r="GL299" s="257">
        <f t="shared" si="1221"/>
        <v>87.380368642851536</v>
      </c>
      <c r="GM299" s="221">
        <f t="shared" si="1222"/>
        <v>87.380368642851536</v>
      </c>
      <c r="GN299" s="222">
        <f t="shared" si="1223"/>
        <v>28.864594522605337</v>
      </c>
      <c r="GO299" s="222">
        <f t="shared" si="1224"/>
        <v>5.4668026174157216</v>
      </c>
      <c r="GP299" s="55">
        <f t="shared" si="1225"/>
        <v>0.33033271627158223</v>
      </c>
      <c r="GQ299" s="56">
        <f t="shared" si="1226"/>
        <v>6.2563281688134117E-2</v>
      </c>
      <c r="GR299" s="258">
        <f t="shared" si="1227"/>
        <v>1.0614541889732487</v>
      </c>
      <c r="GS299" s="227">
        <f t="shared" si="1088"/>
        <v>87.380368642851536</v>
      </c>
      <c r="GT299" s="222">
        <f t="shared" si="1288"/>
        <v>28.864594522605337</v>
      </c>
      <c r="GU299" s="222">
        <f t="shared" si="1289"/>
        <v>5.4668026174157216</v>
      </c>
      <c r="GV299" s="37">
        <f t="shared" si="1281"/>
        <v>0.33033271627158223</v>
      </c>
      <c r="GW299" s="228">
        <f t="shared" si="1282"/>
        <v>6.2563281688134117E-2</v>
      </c>
      <c r="GX299" s="258">
        <f t="shared" si="1228"/>
        <v>1.0614541889732487</v>
      </c>
      <c r="GY299" s="221">
        <f t="shared" si="1287"/>
        <v>47.983239713097042</v>
      </c>
      <c r="GZ299" s="222">
        <f t="shared" si="1229"/>
        <v>26.950769088515713</v>
      </c>
      <c r="HA299" s="222">
        <f t="shared" si="1230"/>
        <v>1.7312298137612325</v>
      </c>
      <c r="HB299" s="55">
        <f t="shared" si="1231"/>
        <v>0.56167047597579145</v>
      </c>
      <c r="HC299" s="56">
        <f t="shared" si="1232"/>
        <v>3.6079885895839013E-2</v>
      </c>
      <c r="HD299" s="258">
        <f t="shared" si="1233"/>
        <v>1.093602537910672</v>
      </c>
      <c r="HE299" s="221">
        <f t="shared" si="1234"/>
        <v>47.983239713097042</v>
      </c>
      <c r="HF299" s="222">
        <f t="shared" si="1235"/>
        <v>26.950769088515713</v>
      </c>
      <c r="HG299" s="222">
        <f t="shared" si="1236"/>
        <v>1.7312298137612325</v>
      </c>
      <c r="HH299" s="55">
        <f t="shared" si="1237"/>
        <v>0.56167047597579145</v>
      </c>
      <c r="HI299" s="56">
        <f t="shared" si="1238"/>
        <v>3.6079885895839013E-2</v>
      </c>
      <c r="HJ299" s="259">
        <f t="shared" si="1239"/>
        <v>1.093602537910672</v>
      </c>
      <c r="HK299" s="54">
        <f t="shared" si="1089"/>
        <v>1.6041275049628458</v>
      </c>
      <c r="HL299" s="55">
        <f t="shared" si="1090"/>
        <v>0</v>
      </c>
      <c r="HM299" s="55">
        <f t="shared" si="1091"/>
        <v>0.89817576438603497</v>
      </c>
      <c r="HN299" s="56">
        <f t="shared" si="1092"/>
        <v>0</v>
      </c>
      <c r="HQ299" s="57">
        <f t="shared" si="1093"/>
        <v>0</v>
      </c>
      <c r="HR299" s="58">
        <f t="shared" si="1240"/>
        <v>0</v>
      </c>
      <c r="HS299" s="58">
        <f t="shared" si="1094"/>
        <v>0</v>
      </c>
      <c r="HT299" s="58">
        <f t="shared" si="1241"/>
        <v>0</v>
      </c>
      <c r="HU299" s="58">
        <f t="shared" si="1095"/>
        <v>0</v>
      </c>
      <c r="HV299" s="55"/>
      <c r="HW299" s="56"/>
      <c r="HX299" s="260"/>
      <c r="HY299" s="57">
        <f t="shared" si="1096"/>
        <v>0</v>
      </c>
      <c r="HZ299" s="58">
        <f t="shared" si="1242"/>
        <v>0</v>
      </c>
      <c r="IA299" s="58">
        <f t="shared" si="1097"/>
        <v>0</v>
      </c>
      <c r="IB299" s="58">
        <f t="shared" si="1243"/>
        <v>0</v>
      </c>
      <c r="IC299" s="58">
        <f t="shared" si="1098"/>
        <v>0</v>
      </c>
      <c r="ID299" s="55"/>
      <c r="IE299" s="56"/>
      <c r="IF299" s="260"/>
      <c r="IG299" s="57">
        <f t="shared" si="1099"/>
        <v>1.5189090746743057</v>
      </c>
      <c r="IH299" s="58">
        <f t="shared" si="1244"/>
        <v>1.7569221266757695</v>
      </c>
      <c r="II299" s="58">
        <f t="shared" si="1100"/>
        <v>2.9647403203607059</v>
      </c>
      <c r="IJ299" s="58">
        <f t="shared" si="1245"/>
        <v>3.4239785959845794</v>
      </c>
      <c r="IK299" s="58">
        <f t="shared" si="1101"/>
        <v>31.267562642662295</v>
      </c>
      <c r="IL299" s="55">
        <f t="shared" si="1102"/>
        <v>4.8577789450139797E-2</v>
      </c>
      <c r="IM299" s="56">
        <f t="shared" si="1103"/>
        <v>9.4818401876823472E-2</v>
      </c>
      <c r="IN299" s="260">
        <f t="shared" si="1104"/>
        <v>1.0222995100575569</v>
      </c>
      <c r="IO299" s="57">
        <f t="shared" si="1105"/>
        <v>0</v>
      </c>
      <c r="IP299" s="58">
        <f t="shared" si="1246"/>
        <v>0</v>
      </c>
      <c r="IQ299" s="58">
        <f t="shared" si="1106"/>
        <v>0</v>
      </c>
      <c r="IR299" s="58">
        <f t="shared" si="1247"/>
        <v>0</v>
      </c>
      <c r="IS299" s="58">
        <f t="shared" si="1107"/>
        <v>0</v>
      </c>
      <c r="IT299" s="55"/>
      <c r="IU299" s="56"/>
      <c r="IV299" s="260"/>
      <c r="IW299" s="57">
        <f t="shared" si="1108"/>
        <v>0</v>
      </c>
      <c r="IX299" s="58">
        <f t="shared" si="1248"/>
        <v>0</v>
      </c>
      <c r="IY299" s="58">
        <f t="shared" si="1109"/>
        <v>0</v>
      </c>
      <c r="IZ299" s="58">
        <f t="shared" si="1249"/>
        <v>0</v>
      </c>
      <c r="JA299" s="58">
        <f t="shared" si="1110"/>
        <v>0</v>
      </c>
      <c r="JB299" s="55"/>
      <c r="JC299" s="56"/>
      <c r="JD299" s="260"/>
      <c r="JE299" s="57">
        <f t="shared" si="1111"/>
        <v>0</v>
      </c>
      <c r="JF299" s="58">
        <f t="shared" si="1250"/>
        <v>0</v>
      </c>
      <c r="JG299" s="58">
        <f t="shared" si="1112"/>
        <v>0</v>
      </c>
      <c r="JH299" s="58">
        <f t="shared" si="1251"/>
        <v>0</v>
      </c>
      <c r="JI299" s="58">
        <f t="shared" si="1113"/>
        <v>0</v>
      </c>
      <c r="JJ299" s="55"/>
      <c r="JK299" s="56"/>
      <c r="JL299" s="260"/>
      <c r="JM299" s="57">
        <f t="shared" si="1114"/>
        <v>8.4404498556793683</v>
      </c>
      <c r="JN299" s="58">
        <f t="shared" si="1252"/>
        <v>9.7630683480643263</v>
      </c>
      <c r="JO299" s="58">
        <f t="shared" si="1115"/>
        <v>0.81295540205776728</v>
      </c>
      <c r="JP299" s="58">
        <f t="shared" si="1253"/>
        <v>0.9388821938365155</v>
      </c>
      <c r="JQ299" s="58">
        <f t="shared" si="1116"/>
        <v>11.794319879917797</v>
      </c>
      <c r="JR299" s="55">
        <f t="shared" si="1117"/>
        <v>0.71563684397359217</v>
      </c>
      <c r="JS299" s="56">
        <f t="shared" si="1118"/>
        <v>6.8927705059279212E-2</v>
      </c>
      <c r="JT299" s="260">
        <f t="shared" si="1119"/>
        <v>1.1228171949643442</v>
      </c>
      <c r="JU299" s="57">
        <f t="shared" si="1120"/>
        <v>0</v>
      </c>
      <c r="JV299" s="58">
        <f t="shared" si="1254"/>
        <v>0</v>
      </c>
      <c r="JW299" s="58">
        <f t="shared" si="1121"/>
        <v>0</v>
      </c>
      <c r="JX299" s="58">
        <f t="shared" si="1255"/>
        <v>0</v>
      </c>
      <c r="JY299" s="58">
        <f t="shared" si="1122"/>
        <v>0</v>
      </c>
      <c r="JZ299" s="55"/>
      <c r="KA299" s="56"/>
      <c r="KB299" s="260"/>
      <c r="KC299" s="57">
        <f t="shared" si="1123"/>
        <v>0</v>
      </c>
      <c r="KD299" s="58">
        <f t="shared" si="1256"/>
        <v>0</v>
      </c>
      <c r="KE299" s="58">
        <f t="shared" si="1124"/>
        <v>0</v>
      </c>
      <c r="KF299" s="58">
        <f t="shared" si="1257"/>
        <v>0</v>
      </c>
      <c r="KG299" s="58">
        <f t="shared" si="1125"/>
        <v>0</v>
      </c>
      <c r="KH299" s="55"/>
      <c r="KI299" s="56"/>
      <c r="KJ299" s="260"/>
      <c r="KK299" s="57">
        <f t="shared" si="1126"/>
        <v>7.1573050168263919</v>
      </c>
      <c r="KL299" s="58">
        <f t="shared" si="1258"/>
        <v>8.2788547129630885</v>
      </c>
      <c r="KM299" s="58">
        <f t="shared" si="1127"/>
        <v>0.31466959087080931</v>
      </c>
      <c r="KN299" s="58">
        <f t="shared" si="1259"/>
        <v>0.36341191049669769</v>
      </c>
      <c r="KO299" s="58">
        <f t="shared" si="1128"/>
        <v>9.3075675097168347</v>
      </c>
      <c r="KP299" s="55">
        <f t="shared" si="1260"/>
        <v>0.76897696517961001</v>
      </c>
      <c r="KQ299" s="56">
        <f t="shared" si="1261"/>
        <v>3.3807930003441095E-2</v>
      </c>
      <c r="KR299" s="260">
        <f t="shared" si="1262"/>
        <v>1.125735538801178</v>
      </c>
      <c r="KS299" s="57">
        <f t="shared" si="1129"/>
        <v>0</v>
      </c>
      <c r="KT299" s="58">
        <f t="shared" si="1263"/>
        <v>0</v>
      </c>
      <c r="KU299" s="58">
        <f t="shared" si="1130"/>
        <v>0</v>
      </c>
      <c r="KV299" s="58">
        <f t="shared" si="1264"/>
        <v>0</v>
      </c>
      <c r="KW299" s="58">
        <f t="shared" si="1131"/>
        <v>0</v>
      </c>
      <c r="KX299" s="55"/>
      <c r="KY299" s="56"/>
      <c r="KZ299" s="260"/>
      <c r="LA299" s="57">
        <f t="shared" si="1132"/>
        <v>5.7483077640273423</v>
      </c>
      <c r="LB299" s="58">
        <f t="shared" si="1265"/>
        <v>6.6490675906504269</v>
      </c>
      <c r="LC299" s="58">
        <f t="shared" si="1133"/>
        <v>0.24519010192160814</v>
      </c>
      <c r="LD299" s="58">
        <f t="shared" si="1266"/>
        <v>0.28317004870926527</v>
      </c>
      <c r="LE299" s="58">
        <f t="shared" si="1134"/>
        <v>16.085882223934441</v>
      </c>
      <c r="LF299" s="55">
        <f t="shared" si="1267"/>
        <v>0.35735110353315552</v>
      </c>
      <c r="LG299" s="56">
        <f t="shared" si="1268"/>
        <v>1.5242564784963169E-2</v>
      </c>
      <c r="LH299" s="260">
        <f t="shared" si="1269"/>
        <v>1.0583579912088363</v>
      </c>
      <c r="LI299" s="57">
        <f t="shared" si="1135"/>
        <v>0</v>
      </c>
      <c r="LJ299" s="58">
        <f t="shared" si="1270"/>
        <v>0</v>
      </c>
      <c r="LK299" s="58">
        <f t="shared" si="1136"/>
        <v>0</v>
      </c>
      <c r="LL299" s="58">
        <f t="shared" si="1271"/>
        <v>0</v>
      </c>
      <c r="LM299" s="58">
        <f t="shared" si="1137"/>
        <v>0</v>
      </c>
      <c r="LN299" s="55"/>
      <c r="LO299" s="56"/>
      <c r="LP299" s="260"/>
      <c r="LQ299" s="57">
        <f t="shared" si="1138"/>
        <v>4.3436640066666643E-2</v>
      </c>
      <c r="LR299" s="58">
        <f t="shared" si="1272"/>
        <v>5.0243161565113312E-2</v>
      </c>
      <c r="LS299" s="58">
        <f t="shared" si="1139"/>
        <v>1.1768208333333328E-3</v>
      </c>
      <c r="LT299" s="58">
        <f t="shared" si="1273"/>
        <v>1.359110380416666E-3</v>
      </c>
      <c r="LU299" s="58">
        <f t="shared" si="1140"/>
        <v>0.89416666666666633</v>
      </c>
      <c r="LV299" s="55">
        <f t="shared" si="1141"/>
        <v>4.857778945013979E-2</v>
      </c>
      <c r="LW299" s="56">
        <f t="shared" si="1142"/>
        <v>1.3161090400745572E-3</v>
      </c>
      <c r="LX299" s="260">
        <f t="shared" si="1143"/>
        <v>1.0078160048971445</v>
      </c>
      <c r="LY299" s="57">
        <f t="shared" si="1144"/>
        <v>0</v>
      </c>
      <c r="LZ299" s="58">
        <f t="shared" si="1274"/>
        <v>0</v>
      </c>
      <c r="MA299" s="58">
        <f t="shared" si="1145"/>
        <v>0</v>
      </c>
      <c r="MB299" s="58">
        <f t="shared" si="1275"/>
        <v>0</v>
      </c>
      <c r="MC299" s="58">
        <f t="shared" si="1146"/>
        <v>0</v>
      </c>
      <c r="MD299" s="55"/>
      <c r="ME299" s="56"/>
      <c r="MF299" s="260"/>
      <c r="MG299" s="57">
        <f t="shared" si="1147"/>
        <v>0</v>
      </c>
      <c r="MH299" s="58">
        <f t="shared" si="1276"/>
        <v>0</v>
      </c>
      <c r="MI299" s="58">
        <f t="shared" si="1148"/>
        <v>0</v>
      </c>
      <c r="MJ299" s="58">
        <f t="shared" si="1277"/>
        <v>0</v>
      </c>
      <c r="MK299" s="58">
        <f t="shared" si="1149"/>
        <v>0</v>
      </c>
      <c r="ML299" s="55"/>
      <c r="MM299" s="56"/>
      <c r="MN299" s="260"/>
      <c r="MO299" s="59">
        <v>1.5112545803927049</v>
      </c>
      <c r="MP299" s="60"/>
      <c r="MQ299" s="60">
        <v>0.82130000000000003</v>
      </c>
      <c r="MR299" s="61"/>
      <c r="MS299" s="59">
        <f t="shared" si="1150"/>
        <v>1.0614541889732487</v>
      </c>
      <c r="MT299" s="60"/>
      <c r="MU299" s="60">
        <f t="shared" si="1278"/>
        <v>1.093602537910672</v>
      </c>
      <c r="MV299" s="61"/>
      <c r="MW299" s="66">
        <f t="shared" si="1279"/>
        <v>1.6041275049628458</v>
      </c>
      <c r="MX299" s="67"/>
      <c r="MY299" s="67">
        <f t="shared" si="1280"/>
        <v>0.89817576438603497</v>
      </c>
      <c r="MZ299" s="261"/>
      <c r="NA299" s="59">
        <f t="shared" si="1151"/>
        <v>1.0613439321066653</v>
      </c>
      <c r="NB299" s="60"/>
      <c r="NC299" s="60">
        <f t="shared" si="1152"/>
        <v>1.0929266398036921</v>
      </c>
      <c r="ND299" s="262"/>
      <c r="NE299" s="62">
        <f t="shared" si="1153"/>
        <v>1.6039608787682018</v>
      </c>
      <c r="NF299" s="63"/>
      <c r="NG299" s="63">
        <f t="shared" si="1154"/>
        <v>0.89762064927077234</v>
      </c>
      <c r="NH299" s="64"/>
      <c r="NI299" s="238">
        <f t="shared" si="1283"/>
        <v>1.6662619464402617E-4</v>
      </c>
      <c r="NJ299" s="238">
        <f t="shared" si="1284"/>
        <v>0</v>
      </c>
      <c r="NK299" s="238">
        <f t="shared" si="1285"/>
        <v>5.5511511526262769E-4</v>
      </c>
      <c r="NL299" s="238">
        <f t="shared" si="1286"/>
        <v>0</v>
      </c>
      <c r="NM299" s="239">
        <f t="shared" si="1155"/>
        <v>0</v>
      </c>
      <c r="NN299" s="240">
        <f t="shared" si="1156"/>
        <v>0</v>
      </c>
      <c r="NO299" s="240">
        <f t="shared" si="1317"/>
        <v>0.70634022949742947</v>
      </c>
      <c r="NP299" s="240">
        <f t="shared" si="1157"/>
        <v>0</v>
      </c>
      <c r="NQ299" s="240">
        <f t="shared" si="1073"/>
        <v>0</v>
      </c>
      <c r="NR299" s="240">
        <f t="shared" si="1158"/>
        <v>0</v>
      </c>
      <c r="NS299" s="240">
        <f t="shared" si="1159"/>
        <v>0.27082350742539979</v>
      </c>
      <c r="NT299" s="240">
        <f t="shared" si="1160"/>
        <v>0</v>
      </c>
      <c r="NU299" s="240">
        <f t="shared" si="1161"/>
        <v>0</v>
      </c>
      <c r="NV299" s="240">
        <f t="shared" si="1162"/>
        <v>0.23122607966976197</v>
      </c>
      <c r="NW299" s="240">
        <f t="shared" si="1163"/>
        <v>0</v>
      </c>
      <c r="NX299" s="240">
        <f t="shared" si="1164"/>
        <v>0.37571708687913691</v>
      </c>
      <c r="NY299" s="240">
        <f t="shared" si="1165"/>
        <v>0</v>
      </c>
      <c r="NZ299" s="240">
        <f t="shared" si="1166"/>
        <v>1.9853975296473744E-2</v>
      </c>
      <c r="OA299" s="240">
        <f t="shared" si="1167"/>
        <v>0</v>
      </c>
      <c r="OB299" s="241">
        <f t="shared" si="1168"/>
        <v>0</v>
      </c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136"/>
      <c r="OP299" s="13"/>
      <c r="OQ299" s="13"/>
      <c r="OR299" s="13"/>
      <c r="OS299" s="13"/>
      <c r="OT299" s="13"/>
    </row>
    <row r="300" spans="1:410" ht="15" customHeight="1">
      <c r="A300" s="242">
        <v>281</v>
      </c>
      <c r="B300" s="49" t="s">
        <v>350</v>
      </c>
      <c r="C300" s="50">
        <v>2</v>
      </c>
      <c r="D300" s="51">
        <v>383.4</v>
      </c>
      <c r="E300" s="52">
        <v>383.4</v>
      </c>
      <c r="F300" s="52"/>
      <c r="G300" s="52"/>
      <c r="H300" s="53"/>
      <c r="I300" s="57">
        <v>2.4983377099201083</v>
      </c>
      <c r="J300" s="58">
        <v>2.4983377099201083</v>
      </c>
      <c r="K300" s="58">
        <v>1.8613000000000002</v>
      </c>
      <c r="L300" s="243">
        <v>1.8613000000000002</v>
      </c>
      <c r="M300" s="1">
        <v>0</v>
      </c>
      <c r="N300" s="2">
        <v>0</v>
      </c>
      <c r="O300" s="2">
        <v>0.63703770992010811</v>
      </c>
      <c r="P300" s="2">
        <v>0</v>
      </c>
      <c r="Q300" s="2">
        <v>0</v>
      </c>
      <c r="R300" s="2">
        <v>0</v>
      </c>
      <c r="S300" s="2">
        <v>0.70430000000000004</v>
      </c>
      <c r="T300" s="2">
        <v>1.8100000000000002E-2</v>
      </c>
      <c r="U300" s="2">
        <v>5.9999999999999995E-4</v>
      </c>
      <c r="V300" s="2">
        <v>1.8200000000000001E-2</v>
      </c>
      <c r="W300" s="2">
        <v>0.13850000000000001</v>
      </c>
      <c r="X300" s="2">
        <v>0.72599999999999998</v>
      </c>
      <c r="Y300" s="2">
        <v>0</v>
      </c>
      <c r="Z300" s="2">
        <v>0</v>
      </c>
      <c r="AA300" s="2">
        <v>0.25559999999999999</v>
      </c>
      <c r="AB300" s="3">
        <v>0</v>
      </c>
      <c r="AC300" s="244">
        <v>0</v>
      </c>
      <c r="AD300" s="108">
        <v>0</v>
      </c>
      <c r="AE300" s="108">
        <v>0</v>
      </c>
      <c r="AF300" s="108">
        <f t="shared" si="1169"/>
        <v>0</v>
      </c>
      <c r="AG300" s="108">
        <f t="shared" si="1170"/>
        <v>0</v>
      </c>
      <c r="AH300" s="108">
        <v>0</v>
      </c>
      <c r="AI300" s="108">
        <v>0</v>
      </c>
      <c r="AJ300" s="108">
        <f t="shared" si="1171"/>
        <v>0</v>
      </c>
      <c r="AK300" s="108">
        <f t="shared" si="1172"/>
        <v>0</v>
      </c>
      <c r="AL300" s="108">
        <v>0</v>
      </c>
      <c r="AM300" s="245">
        <v>0</v>
      </c>
      <c r="AN300" s="244">
        <v>0</v>
      </c>
      <c r="AO300" s="108">
        <v>0</v>
      </c>
      <c r="AP300" s="108">
        <v>0</v>
      </c>
      <c r="AQ300" s="108">
        <f t="shared" si="1173"/>
        <v>0</v>
      </c>
      <c r="AR300" s="108">
        <f t="shared" si="1174"/>
        <v>0</v>
      </c>
      <c r="AS300" s="246">
        <v>0</v>
      </c>
      <c r="AT300" s="247">
        <v>0</v>
      </c>
      <c r="AU300" s="108">
        <v>0</v>
      </c>
      <c r="AV300" s="108">
        <f t="shared" si="1175"/>
        <v>0</v>
      </c>
      <c r="AW300" s="108">
        <f t="shared" si="1176"/>
        <v>0</v>
      </c>
      <c r="AX300" s="108">
        <v>0</v>
      </c>
      <c r="AY300" s="245">
        <v>0</v>
      </c>
      <c r="AZ300" s="248">
        <v>31</v>
      </c>
      <c r="BA300" s="108">
        <v>158.01216666666667</v>
      </c>
      <c r="BB300" s="108">
        <v>16.478408813418397</v>
      </c>
      <c r="BC300" s="109">
        <v>13.182727050734719</v>
      </c>
      <c r="BD300" s="109">
        <v>3.2956817626836781</v>
      </c>
      <c r="BE300" s="108">
        <v>6.1794043749999998</v>
      </c>
      <c r="BF300" s="109">
        <v>4.9435235000000004</v>
      </c>
      <c r="BG300" s="109">
        <v>1.2358808749999994</v>
      </c>
      <c r="BH300" s="108">
        <v>13.188908529421207</v>
      </c>
      <c r="BI300" s="109">
        <f t="shared" si="1177"/>
        <v>7.7190461171972915</v>
      </c>
      <c r="BJ300" s="108">
        <f t="shared" si="1178"/>
        <v>0.25513943550165324</v>
      </c>
      <c r="BK300" s="108">
        <v>9.6929444192253129</v>
      </c>
      <c r="BL300" s="245">
        <v>244.26219936447788</v>
      </c>
      <c r="BM300" s="244">
        <v>0</v>
      </c>
      <c r="BN300" s="108">
        <v>0</v>
      </c>
      <c r="BO300" s="108">
        <v>0</v>
      </c>
      <c r="BP300" s="108">
        <f t="shared" si="1179"/>
        <v>0</v>
      </c>
      <c r="BQ300" s="108">
        <f t="shared" si="1180"/>
        <v>0</v>
      </c>
      <c r="BR300" s="108">
        <v>0</v>
      </c>
      <c r="BS300" s="108">
        <v>0</v>
      </c>
      <c r="BT300" s="108">
        <f t="shared" si="1181"/>
        <v>0</v>
      </c>
      <c r="BU300" s="108">
        <f t="shared" si="1182"/>
        <v>0</v>
      </c>
      <c r="BV300" s="108">
        <v>0</v>
      </c>
      <c r="BW300" s="245">
        <v>0</v>
      </c>
      <c r="BX300" s="107">
        <v>0</v>
      </c>
      <c r="BY300" s="108">
        <v>0</v>
      </c>
      <c r="BZ300" s="109">
        <f t="shared" si="1183"/>
        <v>0</v>
      </c>
      <c r="CA300" s="109">
        <f t="shared" si="1184"/>
        <v>0</v>
      </c>
      <c r="CB300" s="108">
        <v>0</v>
      </c>
      <c r="CC300" s="110">
        <v>0</v>
      </c>
      <c r="CD300" s="244">
        <v>0</v>
      </c>
      <c r="CE300" s="108">
        <v>0</v>
      </c>
      <c r="CF300" s="109">
        <f t="shared" si="1185"/>
        <v>0</v>
      </c>
      <c r="CG300" s="109">
        <f t="shared" si="1186"/>
        <v>0</v>
      </c>
      <c r="CH300" s="108">
        <v>0</v>
      </c>
      <c r="CI300" s="245">
        <v>0</v>
      </c>
      <c r="CJ300" s="249">
        <v>100.23709297372378</v>
      </c>
      <c r="CK300" s="250">
        <v>22.05216045421923</v>
      </c>
      <c r="CL300" s="250">
        <v>9.6440630936489988</v>
      </c>
      <c r="CM300" s="251">
        <v>6.0965744860181639</v>
      </c>
      <c r="CN300" s="252">
        <f t="shared" si="1074"/>
        <v>2.9717752332095539</v>
      </c>
      <c r="CO300" s="250">
        <v>67.464876137243721</v>
      </c>
      <c r="CP300" s="252">
        <f t="shared" si="1187"/>
        <v>6.6772686508075605</v>
      </c>
      <c r="CQ300" s="250">
        <v>21.11245833838905</v>
      </c>
      <c r="CR300" s="250">
        <v>14.556068064095005</v>
      </c>
      <c r="CS300" s="252">
        <f t="shared" si="1188"/>
        <v>0.28158713669991786</v>
      </c>
      <c r="CT300" s="252">
        <f t="shared" si="1189"/>
        <v>8.5192008437367548</v>
      </c>
      <c r="CU300" s="250">
        <f t="shared" si="1075"/>
        <v>213.95426072293074</v>
      </c>
      <c r="CV300" s="245">
        <f t="shared" si="1190"/>
        <v>269.58236851089276</v>
      </c>
      <c r="CW300" s="244">
        <v>5.1510000000000007</v>
      </c>
      <c r="CX300" s="108">
        <v>0.376023</v>
      </c>
      <c r="CY300" s="108">
        <f t="shared" si="1191"/>
        <v>7.2741649350000007E-3</v>
      </c>
      <c r="CZ300" s="108">
        <f t="shared" si="1192"/>
        <v>0.22007422916399999</v>
      </c>
      <c r="DA300" s="108">
        <v>0.27635114999999999</v>
      </c>
      <c r="DB300" s="245">
        <v>6.9640489800000003</v>
      </c>
      <c r="DC300" s="244">
        <v>0.17400000000000002</v>
      </c>
      <c r="DD300" s="108">
        <v>1.2702E-2</v>
      </c>
      <c r="DE300" s="108">
        <f t="shared" si="1193"/>
        <v>2.4572019E-4</v>
      </c>
      <c r="DF300" s="108">
        <f t="shared" si="1194"/>
        <v>7.434074136E-3</v>
      </c>
      <c r="DG300" s="108">
        <v>9.3351000000000007E-3</v>
      </c>
      <c r="DH300" s="245">
        <v>0.23524452000000001</v>
      </c>
      <c r="DI300" s="107">
        <v>2.708518788188</v>
      </c>
      <c r="DJ300" s="108">
        <v>0.59587413340135997</v>
      </c>
      <c r="DK300" s="108">
        <v>4.4700904323476641E-2</v>
      </c>
      <c r="DL300" s="108">
        <v>1.8229766959462981</v>
      </c>
      <c r="DM300" s="108">
        <f t="shared" si="1195"/>
        <v>0.18042729550458891</v>
      </c>
      <c r="DN300" s="108">
        <f t="shared" si="1196"/>
        <v>0.57048232722943448</v>
      </c>
      <c r="DO300" s="108">
        <v>0.37756114809571684</v>
      </c>
      <c r="DP300" s="108">
        <f t="shared" si="1197"/>
        <v>7.303920409911643E-3</v>
      </c>
      <c r="DQ300" s="108">
        <f t="shared" si="1198"/>
        <v>0.22097445802368401</v>
      </c>
      <c r="DR300" s="108">
        <v>0.2774815834977426</v>
      </c>
      <c r="DS300" s="110">
        <v>6.9925359041431134</v>
      </c>
      <c r="DT300" s="244">
        <v>20.46</v>
      </c>
      <c r="DU300" s="108">
        <v>4.5011999999999999</v>
      </c>
      <c r="DV300" s="108">
        <v>13.770664379999999</v>
      </c>
      <c r="DW300" s="108">
        <f t="shared" si="1199"/>
        <v>1.3629377363461201</v>
      </c>
      <c r="DX300" s="108">
        <f t="shared" si="1200"/>
        <v>4.3093917110771995</v>
      </c>
      <c r="DY300" s="108">
        <v>0.41072790300000001</v>
      </c>
      <c r="DZ300" s="108">
        <v>0.112247852004167</v>
      </c>
      <c r="EA300" s="108"/>
      <c r="EB300" s="108">
        <v>2.8656033298553041</v>
      </c>
      <c r="EC300" s="108">
        <f t="shared" si="1201"/>
        <v>5.5435096416050864E-2</v>
      </c>
      <c r="ED300" s="108">
        <f t="shared" si="1202"/>
        <v>1.6771459296577542</v>
      </c>
      <c r="EE300" s="108">
        <v>2.106022173242974</v>
      </c>
      <c r="EF300" s="245">
        <v>53.07175876572294</v>
      </c>
      <c r="EG300" s="249">
        <v>63.582607800000012</v>
      </c>
      <c r="EH300" s="250">
        <v>13.988173715999995</v>
      </c>
      <c r="EI300" s="250">
        <v>85.502474371727089</v>
      </c>
      <c r="EJ300" s="250">
        <v>42.79446492761339</v>
      </c>
      <c r="EK300" s="250">
        <f t="shared" si="1203"/>
        <v>4.2355393717456078</v>
      </c>
      <c r="EL300" s="250">
        <v>13.392099854447334</v>
      </c>
      <c r="EM300" s="250">
        <v>15.028343619519866</v>
      </c>
      <c r="EN300" s="250">
        <f t="shared" si="1204"/>
        <v>0.29072330731961182</v>
      </c>
      <c r="EO300" s="250">
        <f t="shared" si="1205"/>
        <v>8.7956086135091525</v>
      </c>
      <c r="EP300" s="250">
        <v>220.89606443486034</v>
      </c>
      <c r="EQ300" s="245">
        <v>278.32904118792402</v>
      </c>
      <c r="ER300" s="244">
        <v>0</v>
      </c>
      <c r="ES300" s="108">
        <v>0</v>
      </c>
      <c r="ET300" s="108">
        <v>0</v>
      </c>
      <c r="EU300" s="108">
        <f t="shared" si="1206"/>
        <v>0</v>
      </c>
      <c r="EV300" s="108">
        <f t="shared" si="1207"/>
        <v>0</v>
      </c>
      <c r="EW300" s="108">
        <v>0</v>
      </c>
      <c r="EX300" s="108">
        <v>0</v>
      </c>
      <c r="EY300" s="108">
        <f t="shared" si="1208"/>
        <v>0</v>
      </c>
      <c r="EZ300" s="108">
        <f t="shared" si="1209"/>
        <v>0</v>
      </c>
      <c r="FA300" s="108">
        <v>0</v>
      </c>
      <c r="FB300" s="245">
        <v>0</v>
      </c>
      <c r="FC300" s="244">
        <v>0</v>
      </c>
      <c r="FD300" s="108">
        <v>0</v>
      </c>
      <c r="FE300" s="108">
        <f t="shared" si="1210"/>
        <v>0</v>
      </c>
      <c r="FF300" s="108">
        <f t="shared" si="1211"/>
        <v>0</v>
      </c>
      <c r="FG300" s="108">
        <v>0</v>
      </c>
      <c r="FH300" s="245">
        <v>0</v>
      </c>
      <c r="FI300" s="244">
        <v>72.496666666666599</v>
      </c>
      <c r="FJ300" s="108">
        <v>5.2922566666666597</v>
      </c>
      <c r="FK300" s="108">
        <f t="shared" si="1212"/>
        <v>0.10237870521666653</v>
      </c>
      <c r="FL300" s="108">
        <f t="shared" si="1213"/>
        <v>3.0973884747866625</v>
      </c>
      <c r="FM300" s="108">
        <v>3.8895</v>
      </c>
      <c r="FN300" s="245">
        <v>98.014107999999908</v>
      </c>
      <c r="FO300" s="244">
        <v>0</v>
      </c>
      <c r="FP300" s="108">
        <v>0</v>
      </c>
      <c r="FQ300" s="108">
        <f t="shared" si="1214"/>
        <v>0</v>
      </c>
      <c r="FR300" s="108">
        <f t="shared" si="1215"/>
        <v>0</v>
      </c>
      <c r="FS300" s="108">
        <v>0</v>
      </c>
      <c r="FT300" s="110">
        <v>0</v>
      </c>
      <c r="FU300" s="253">
        <f t="shared" si="1076"/>
        <v>228.12562786553241</v>
      </c>
      <c r="FV300" s="254">
        <f t="shared" si="1077"/>
        <v>97.274001529177852</v>
      </c>
      <c r="FW300" s="254">
        <f t="shared" si="1078"/>
        <v>21.098025783944273</v>
      </c>
      <c r="FX300" s="254">
        <f t="shared" si="1079"/>
        <v>158.01216666666667</v>
      </c>
      <c r="FY300" s="254">
        <f t="shared" si="1080"/>
        <v>0</v>
      </c>
      <c r="FZ300" s="254">
        <f t="shared" si="1081"/>
        <v>0</v>
      </c>
      <c r="GA300" s="254">
        <f t="shared" si="1216"/>
        <v>5.1510000000000007</v>
      </c>
      <c r="GB300" s="254">
        <f t="shared" si="1217"/>
        <v>0.17400000000000002</v>
      </c>
      <c r="GC300" s="254">
        <f t="shared" si="1218"/>
        <v>72.496666666666599</v>
      </c>
      <c r="GD300" s="254">
        <f t="shared" si="1219"/>
        <v>0</v>
      </c>
      <c r="GE300" s="254">
        <f t="shared" si="1082"/>
        <v>125.85298214080341</v>
      </c>
      <c r="GF300" s="255">
        <f t="shared" si="1083"/>
        <v>48.049007321994488</v>
      </c>
      <c r="GG300" s="255">
        <f t="shared" si="1084"/>
        <v>12.456173054403877</v>
      </c>
      <c r="GH300" s="254">
        <f t="shared" si="1085"/>
        <v>51.697466357653759</v>
      </c>
      <c r="GI300" s="255">
        <f t="shared" si="1086"/>
        <v>36.913384743057783</v>
      </c>
      <c r="GJ300" s="256">
        <f t="shared" si="1087"/>
        <v>1.0000874866888119</v>
      </c>
      <c r="GK300" s="253">
        <f t="shared" si="1220"/>
        <v>759.88193701044497</v>
      </c>
      <c r="GL300" s="257">
        <f t="shared" si="1221"/>
        <v>957.45124063316064</v>
      </c>
      <c r="GM300" s="221">
        <f t="shared" si="1222"/>
        <v>957.45124063316064</v>
      </c>
      <c r="GN300" s="222">
        <f t="shared" si="1223"/>
        <v>394.49090511253678</v>
      </c>
      <c r="GO300" s="222">
        <f t="shared" si="1224"/>
        <v>43.53840076954657</v>
      </c>
      <c r="GP300" s="55">
        <f t="shared" si="1225"/>
        <v>0.41202192693558026</v>
      </c>
      <c r="GQ300" s="56">
        <f t="shared" si="1226"/>
        <v>4.5473230303356975E-2</v>
      </c>
      <c r="GR300" s="258">
        <f t="shared" si="1227"/>
        <v>1.0716076393247953</v>
      </c>
      <c r="GS300" s="227">
        <f t="shared" si="1088"/>
        <v>957.45124063316064</v>
      </c>
      <c r="GT300" s="222">
        <f t="shared" si="1288"/>
        <v>394.49090511253678</v>
      </c>
      <c r="GU300" s="222">
        <f t="shared" si="1289"/>
        <v>43.53840076954657</v>
      </c>
      <c r="GV300" s="37">
        <f t="shared" si="1281"/>
        <v>0.41202192693558026</v>
      </c>
      <c r="GW300" s="228">
        <f t="shared" si="1282"/>
        <v>4.5473230303356975E-2</v>
      </c>
      <c r="GX300" s="258">
        <f t="shared" si="1228"/>
        <v>1.0716076393247953</v>
      </c>
      <c r="GY300" s="221">
        <f t="shared" si="1287"/>
        <v>713.18904126868279</v>
      </c>
      <c r="GZ300" s="222">
        <f t="shared" si="1229"/>
        <v>382.62518742118112</v>
      </c>
      <c r="HA300" s="222">
        <f t="shared" si="1230"/>
        <v>20.377849386888737</v>
      </c>
      <c r="HB300" s="55">
        <f t="shared" si="1231"/>
        <v>0.53649897191428253</v>
      </c>
      <c r="HC300" s="56">
        <f t="shared" si="1232"/>
        <v>2.8572858257382705E-2</v>
      </c>
      <c r="HD300" s="258">
        <f t="shared" si="1233"/>
        <v>1.0884953246430367</v>
      </c>
      <c r="HE300" s="221">
        <f t="shared" si="1234"/>
        <v>713.18904126868279</v>
      </c>
      <c r="HF300" s="222">
        <f t="shared" si="1235"/>
        <v>382.62518742118112</v>
      </c>
      <c r="HG300" s="222">
        <f t="shared" si="1236"/>
        <v>20.377849386888737</v>
      </c>
      <c r="HH300" s="55">
        <f t="shared" si="1237"/>
        <v>0.53649897191428253</v>
      </c>
      <c r="HI300" s="56">
        <f t="shared" si="1238"/>
        <v>2.8572858257382705E-2</v>
      </c>
      <c r="HJ300" s="259">
        <f t="shared" si="1239"/>
        <v>1.0884953246430367</v>
      </c>
      <c r="HK300" s="54">
        <f t="shared" si="1089"/>
        <v>2.6772377755636025</v>
      </c>
      <c r="HL300" s="55">
        <f t="shared" si="1090"/>
        <v>2.6772377755636025</v>
      </c>
      <c r="HM300" s="55">
        <f t="shared" si="1091"/>
        <v>2.0260163477580844</v>
      </c>
      <c r="HN300" s="56">
        <f t="shared" si="1092"/>
        <v>2.0260163477580844</v>
      </c>
      <c r="HQ300" s="57">
        <f t="shared" si="1093"/>
        <v>0</v>
      </c>
      <c r="HR300" s="58">
        <f t="shared" si="1240"/>
        <v>0</v>
      </c>
      <c r="HS300" s="58">
        <f t="shared" si="1094"/>
        <v>0</v>
      </c>
      <c r="HT300" s="58">
        <f t="shared" si="1241"/>
        <v>0</v>
      </c>
      <c r="HU300" s="58">
        <f t="shared" si="1095"/>
        <v>0</v>
      </c>
      <c r="HV300" s="55"/>
      <c r="HW300" s="56"/>
      <c r="HX300" s="260"/>
      <c r="HY300" s="57">
        <f t="shared" si="1096"/>
        <v>0</v>
      </c>
      <c r="HZ300" s="58">
        <f t="shared" si="1242"/>
        <v>0</v>
      </c>
      <c r="IA300" s="58">
        <f t="shared" si="1097"/>
        <v>0</v>
      </c>
      <c r="IB300" s="58">
        <f t="shared" si="1243"/>
        <v>0</v>
      </c>
      <c r="IC300" s="58">
        <f t="shared" si="1098"/>
        <v>0</v>
      </c>
      <c r="ID300" s="55"/>
      <c r="IE300" s="56"/>
      <c r="IF300" s="260"/>
      <c r="IG300" s="57">
        <f t="shared" si="1099"/>
        <v>9.4172362629806958</v>
      </c>
      <c r="IH300" s="58">
        <f t="shared" si="1244"/>
        <v>10.892917185389772</v>
      </c>
      <c r="II300" s="58">
        <f t="shared" si="1100"/>
        <v>18.381389986236375</v>
      </c>
      <c r="IJ300" s="58">
        <f t="shared" si="1245"/>
        <v>21.22866729510439</v>
      </c>
      <c r="IK300" s="58">
        <f t="shared" si="1101"/>
        <v>193.85888838450623</v>
      </c>
      <c r="IL300" s="55">
        <f t="shared" si="1102"/>
        <v>4.8577789450139804E-2</v>
      </c>
      <c r="IM300" s="56">
        <f t="shared" si="1103"/>
        <v>9.4818401876823458E-2</v>
      </c>
      <c r="IN300" s="260">
        <f t="shared" si="1104"/>
        <v>1.0222995100575569</v>
      </c>
      <c r="IO300" s="57">
        <f t="shared" si="1105"/>
        <v>0</v>
      </c>
      <c r="IP300" s="58">
        <f t="shared" si="1246"/>
        <v>0</v>
      </c>
      <c r="IQ300" s="58">
        <f t="shared" si="1106"/>
        <v>0</v>
      </c>
      <c r="IR300" s="58">
        <f t="shared" si="1247"/>
        <v>0</v>
      </c>
      <c r="IS300" s="58">
        <f t="shared" si="1107"/>
        <v>0</v>
      </c>
      <c r="IT300" s="55"/>
      <c r="IU300" s="56"/>
      <c r="IV300" s="260"/>
      <c r="IW300" s="57">
        <f t="shared" si="1108"/>
        <v>0</v>
      </c>
      <c r="IX300" s="58">
        <f t="shared" si="1248"/>
        <v>0</v>
      </c>
      <c r="IY300" s="58">
        <f t="shared" si="1109"/>
        <v>0</v>
      </c>
      <c r="IZ300" s="58">
        <f t="shared" si="1249"/>
        <v>0</v>
      </c>
      <c r="JA300" s="58">
        <f t="shared" si="1110"/>
        <v>0</v>
      </c>
      <c r="JB300" s="55"/>
      <c r="JC300" s="56"/>
      <c r="JD300" s="260"/>
      <c r="JE300" s="57">
        <f t="shared" si="1111"/>
        <v>0</v>
      </c>
      <c r="JF300" s="58">
        <f t="shared" si="1250"/>
        <v>0</v>
      </c>
      <c r="JG300" s="58">
        <f t="shared" si="1112"/>
        <v>0</v>
      </c>
      <c r="JH300" s="58">
        <f t="shared" si="1251"/>
        <v>0</v>
      </c>
      <c r="JI300" s="58">
        <f t="shared" si="1113"/>
        <v>0</v>
      </c>
      <c r="JJ300" s="55"/>
      <c r="JK300" s="56"/>
      <c r="JL300" s="260"/>
      <c r="JM300" s="57">
        <f t="shared" si="1114"/>
        <v>158.43987763013649</v>
      </c>
      <c r="JN300" s="58">
        <f t="shared" si="1252"/>
        <v>183.26740645477889</v>
      </c>
      <c r="JO300" s="58">
        <f t="shared" si="1115"/>
        <v>9.9306310207170316</v>
      </c>
      <c r="JP300" s="58">
        <f t="shared" si="1253"/>
        <v>11.4688857658261</v>
      </c>
      <c r="JQ300" s="58">
        <f t="shared" si="1116"/>
        <v>213.95426072293077</v>
      </c>
      <c r="JR300" s="55">
        <f t="shared" si="1117"/>
        <v>0.7405315374173127</v>
      </c>
      <c r="JS300" s="56">
        <f t="shared" si="1118"/>
        <v>4.6414738305104973E-2</v>
      </c>
      <c r="JT300" s="260">
        <f t="shared" si="1119"/>
        <v>1.1232309348767537</v>
      </c>
      <c r="JU300" s="57">
        <f t="shared" si="1120"/>
        <v>0.26849055958008</v>
      </c>
      <c r="JV300" s="58">
        <f t="shared" si="1254"/>
        <v>0.31056303026627857</v>
      </c>
      <c r="JW300" s="58">
        <f t="shared" si="1121"/>
        <v>7.2741649350000007E-3</v>
      </c>
      <c r="JX300" s="58">
        <f t="shared" si="1255"/>
        <v>8.4009330834315006E-3</v>
      </c>
      <c r="JY300" s="58">
        <f t="shared" si="1122"/>
        <v>5.5270229999999998</v>
      </c>
      <c r="JZ300" s="55">
        <f t="shared" si="1299"/>
        <v>4.8577789450139797E-2</v>
      </c>
      <c r="KA300" s="56">
        <f t="shared" si="1300"/>
        <v>1.3161090400745576E-3</v>
      </c>
      <c r="KB300" s="260">
        <f t="shared" si="1301"/>
        <v>1.0078160048971445</v>
      </c>
      <c r="KC300" s="57">
        <f t="shared" si="1123"/>
        <v>9.0695704459199996E-3</v>
      </c>
      <c r="KD300" s="58">
        <f t="shared" si="1256"/>
        <v>1.0490772134795665E-2</v>
      </c>
      <c r="KE300" s="58">
        <f t="shared" si="1124"/>
        <v>2.4572019E-4</v>
      </c>
      <c r="KF300" s="58">
        <f t="shared" si="1257"/>
        <v>2.8378224743100001E-4</v>
      </c>
      <c r="KG300" s="58">
        <f t="shared" si="1125"/>
        <v>0.18670200000000001</v>
      </c>
      <c r="KH300" s="55">
        <f t="shared" si="1302"/>
        <v>4.857778945013979E-2</v>
      </c>
      <c r="KI300" s="56">
        <f t="shared" si="1303"/>
        <v>1.3161090400745572E-3</v>
      </c>
      <c r="KJ300" s="260">
        <f t="shared" si="1304"/>
        <v>1.0078160048971445</v>
      </c>
      <c r="KK300" s="57">
        <f t="shared" si="1126"/>
        <v>4.2699701995981645</v>
      </c>
      <c r="KL300" s="58">
        <f t="shared" si="1258"/>
        <v>4.9390745298751968</v>
      </c>
      <c r="KM300" s="58">
        <f t="shared" si="1127"/>
        <v>0.18773121591450057</v>
      </c>
      <c r="KN300" s="58">
        <f t="shared" si="1259"/>
        <v>0.21681078125965672</v>
      </c>
      <c r="KO300" s="58">
        <f t="shared" si="1128"/>
        <v>5.5496316699548522</v>
      </c>
      <c r="KP300" s="55">
        <f t="shared" si="1260"/>
        <v>0.76941506275368754</v>
      </c>
      <c r="KQ300" s="56">
        <f t="shared" si="1261"/>
        <v>3.3827689309699323E-2</v>
      </c>
      <c r="KR300" s="260">
        <f t="shared" si="1262"/>
        <v>1.1258072494075753</v>
      </c>
      <c r="KS300" s="57">
        <f t="shared" si="1129"/>
        <v>32.264775921696646</v>
      </c>
      <c r="KT300" s="58">
        <f t="shared" si="1263"/>
        <v>37.320666308626514</v>
      </c>
      <c r="KU300" s="58">
        <f t="shared" si="1130"/>
        <v>1.418372832762171</v>
      </c>
      <c r="KV300" s="58">
        <f t="shared" si="1264"/>
        <v>1.6380787845570313</v>
      </c>
      <c r="KW300" s="58">
        <f t="shared" si="1131"/>
        <v>42.120443464859477</v>
      </c>
      <c r="KX300" s="55">
        <f t="shared" si="1305"/>
        <v>0.76601225598716016</v>
      </c>
      <c r="KY300" s="56">
        <f t="shared" si="1306"/>
        <v>3.3674214136551063E-2</v>
      </c>
      <c r="KZ300" s="260">
        <f t="shared" si="1307"/>
        <v>1.1252502562829398</v>
      </c>
      <c r="LA300" s="57">
        <f t="shared" si="1132"/>
        <v>104.63978584690693</v>
      </c>
      <c r="LB300" s="58">
        <f t="shared" si="1265"/>
        <v>121.03684028911725</v>
      </c>
      <c r="LC300" s="58">
        <f t="shared" si="1133"/>
        <v>4.5262626790652192</v>
      </c>
      <c r="LD300" s="58">
        <f t="shared" si="1266"/>
        <v>5.2273807680524218</v>
      </c>
      <c r="LE300" s="58">
        <f t="shared" si="1134"/>
        <v>220.89606443486034</v>
      </c>
      <c r="LF300" s="55">
        <f t="shared" si="1267"/>
        <v>0.47370597622287641</v>
      </c>
      <c r="LG300" s="56">
        <f t="shared" si="1268"/>
        <v>2.04904631988134E-2</v>
      </c>
      <c r="LH300" s="260">
        <f t="shared" si="1269"/>
        <v>1.0774036992236209</v>
      </c>
      <c r="LI300" s="57">
        <f t="shared" si="1135"/>
        <v>0</v>
      </c>
      <c r="LJ300" s="58">
        <f t="shared" si="1270"/>
        <v>0</v>
      </c>
      <c r="LK300" s="58">
        <f t="shared" si="1136"/>
        <v>0</v>
      </c>
      <c r="LL300" s="58">
        <f t="shared" si="1271"/>
        <v>0</v>
      </c>
      <c r="LM300" s="58">
        <f t="shared" si="1137"/>
        <v>0</v>
      </c>
      <c r="LN300" s="55"/>
      <c r="LO300" s="56"/>
      <c r="LP300" s="260"/>
      <c r="LQ300" s="57">
        <f t="shared" si="1138"/>
        <v>0</v>
      </c>
      <c r="LR300" s="58">
        <f t="shared" si="1272"/>
        <v>0</v>
      </c>
      <c r="LS300" s="58">
        <f t="shared" si="1139"/>
        <v>0</v>
      </c>
      <c r="LT300" s="58">
        <f t="shared" si="1273"/>
        <v>0</v>
      </c>
      <c r="LU300" s="58">
        <f t="shared" si="1140"/>
        <v>0</v>
      </c>
      <c r="LV300" s="55"/>
      <c r="LW300" s="56"/>
      <c r="LX300" s="260"/>
      <c r="LY300" s="57">
        <f t="shared" si="1144"/>
        <v>3.7788139392397282</v>
      </c>
      <c r="LZ300" s="58">
        <f t="shared" si="1274"/>
        <v>4.370954083518594</v>
      </c>
      <c r="MA300" s="58">
        <f t="shared" si="1145"/>
        <v>0.10237870521666653</v>
      </c>
      <c r="MB300" s="58">
        <f t="shared" si="1275"/>
        <v>0.11823716665472818</v>
      </c>
      <c r="MC300" s="58">
        <f t="shared" si="1146"/>
        <v>77.788974603174523</v>
      </c>
      <c r="MD300" s="55">
        <f t="shared" si="1311"/>
        <v>4.857775743306323E-2</v>
      </c>
      <c r="ME300" s="56">
        <f t="shared" si="1312"/>
        <v>1.3161081726418401E-3</v>
      </c>
      <c r="MF300" s="260">
        <f t="shared" si="1313"/>
        <v>1.0078159997457032</v>
      </c>
      <c r="MG300" s="57">
        <f t="shared" si="1147"/>
        <v>0</v>
      </c>
      <c r="MH300" s="58">
        <f t="shared" si="1276"/>
        <v>0</v>
      </c>
      <c r="MI300" s="58">
        <f t="shared" si="1148"/>
        <v>0</v>
      </c>
      <c r="MJ300" s="58">
        <f t="shared" si="1277"/>
        <v>0</v>
      </c>
      <c r="MK300" s="58">
        <f t="shared" si="1149"/>
        <v>0</v>
      </c>
      <c r="ML300" s="55"/>
      <c r="MM300" s="56"/>
      <c r="MN300" s="260"/>
      <c r="MO300" s="59">
        <v>2.4983377099201083</v>
      </c>
      <c r="MP300" s="60">
        <v>2.4983377099201083</v>
      </c>
      <c r="MQ300" s="60">
        <v>1.8613000000000002</v>
      </c>
      <c r="MR300" s="61">
        <v>1.8613000000000002</v>
      </c>
      <c r="MS300" s="59">
        <f t="shared" si="1150"/>
        <v>1.0716076393247953</v>
      </c>
      <c r="MT300" s="60">
        <f>GX300</f>
        <v>1.0716076393247953</v>
      </c>
      <c r="MU300" s="60">
        <f t="shared" si="1278"/>
        <v>1.0884953246430367</v>
      </c>
      <c r="MV300" s="61">
        <f t="shared" si="1314"/>
        <v>1.0884953246430367</v>
      </c>
      <c r="MW300" s="66">
        <f t="shared" si="1279"/>
        <v>2.6772377755636025</v>
      </c>
      <c r="MX300" s="67">
        <f t="shared" si="1315"/>
        <v>2.6772377755636025</v>
      </c>
      <c r="MY300" s="67">
        <f t="shared" si="1280"/>
        <v>2.0260163477580844</v>
      </c>
      <c r="MZ300" s="261">
        <f t="shared" si="1316"/>
        <v>2.0260163477580844</v>
      </c>
      <c r="NA300" s="59">
        <f t="shared" si="1151"/>
        <v>1.0716368497500521</v>
      </c>
      <c r="NB300" s="60">
        <f>NF300/J300</f>
        <v>1.0716368497500521</v>
      </c>
      <c r="NC300" s="60">
        <f t="shared" si="1152"/>
        <v>1.0885227606141028</v>
      </c>
      <c r="ND300" s="262">
        <f>NH300/L300</f>
        <v>1.0885227606141028</v>
      </c>
      <c r="NE300" s="62">
        <f t="shared" si="1153"/>
        <v>2.6773107530705444</v>
      </c>
      <c r="NF300" s="63">
        <f>NE300+NQ300+NR300+OB300</f>
        <v>2.6773107530705444</v>
      </c>
      <c r="NG300" s="63">
        <f t="shared" si="1154"/>
        <v>2.0260674143310298</v>
      </c>
      <c r="NH300" s="64">
        <f>NG300+NM300</f>
        <v>2.0260674143310298</v>
      </c>
      <c r="NI300" s="238">
        <f t="shared" si="1283"/>
        <v>-7.2977506941906967E-5</v>
      </c>
      <c r="NJ300" s="238">
        <f t="shared" si="1284"/>
        <v>-7.2977506941906967E-5</v>
      </c>
      <c r="NK300" s="238">
        <f t="shared" si="1285"/>
        <v>-5.1066572945401845E-5</v>
      </c>
      <c r="NL300" s="238">
        <f t="shared" si="1286"/>
        <v>-5.1066572945401845E-5</v>
      </c>
      <c r="NM300" s="239">
        <f t="shared" si="1155"/>
        <v>0</v>
      </c>
      <c r="NN300" s="240">
        <f t="shared" si="1156"/>
        <v>0</v>
      </c>
      <c r="NO300" s="240">
        <f>O300*IN300</f>
        <v>0.65124333873951457</v>
      </c>
      <c r="NP300" s="240">
        <f t="shared" si="1157"/>
        <v>0</v>
      </c>
      <c r="NQ300" s="240">
        <f t="shared" si="1073"/>
        <v>0</v>
      </c>
      <c r="NR300" s="240">
        <f t="shared" si="1158"/>
        <v>0</v>
      </c>
      <c r="NS300" s="240">
        <f t="shared" si="1159"/>
        <v>0.79109154743369769</v>
      </c>
      <c r="NT300" s="240">
        <f t="shared" si="1160"/>
        <v>1.8241469688638316E-2</v>
      </c>
      <c r="NU300" s="240">
        <f t="shared" si="1161"/>
        <v>6.046896029382867E-4</v>
      </c>
      <c r="NV300" s="240">
        <f t="shared" si="1162"/>
        <v>2.0489691939217871E-2</v>
      </c>
      <c r="NW300" s="240">
        <f t="shared" si="1163"/>
        <v>0.15584716049518718</v>
      </c>
      <c r="NX300" s="240">
        <f t="shared" si="1164"/>
        <v>0.78219508563634876</v>
      </c>
      <c r="NY300" s="240">
        <f t="shared" si="1165"/>
        <v>0</v>
      </c>
      <c r="NZ300" s="240">
        <f t="shared" si="1166"/>
        <v>0</v>
      </c>
      <c r="OA300" s="240">
        <f t="shared" si="1167"/>
        <v>0.25759776953500174</v>
      </c>
      <c r="OB300" s="241">
        <f t="shared" si="1168"/>
        <v>0</v>
      </c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136"/>
      <c r="OP300" s="13"/>
      <c r="OQ300" s="13"/>
      <c r="OR300" s="13"/>
      <c r="OS300" s="13"/>
      <c r="OT300" s="13"/>
    </row>
    <row r="301" spans="1:410" ht="15" customHeight="1">
      <c r="A301" s="242">
        <v>282</v>
      </c>
      <c r="B301" s="49" t="s">
        <v>351</v>
      </c>
      <c r="C301" s="50">
        <v>1</v>
      </c>
      <c r="D301" s="51">
        <v>117.99</v>
      </c>
      <c r="E301" s="52">
        <v>117.99</v>
      </c>
      <c r="F301" s="52"/>
      <c r="G301" s="52"/>
      <c r="H301" s="53"/>
      <c r="I301" s="57">
        <v>1.8916986327533598</v>
      </c>
      <c r="J301" s="58"/>
      <c r="K301" s="58">
        <v>0.95679999999999998</v>
      </c>
      <c r="L301" s="243"/>
      <c r="M301" s="1">
        <v>0</v>
      </c>
      <c r="N301" s="2">
        <v>0</v>
      </c>
      <c r="O301" s="2">
        <v>0.93489863275335983</v>
      </c>
      <c r="P301" s="2">
        <v>0</v>
      </c>
      <c r="Q301" s="2">
        <v>0</v>
      </c>
      <c r="R301" s="2">
        <v>0</v>
      </c>
      <c r="S301" s="2">
        <v>0.24110000000000001</v>
      </c>
      <c r="T301" s="2">
        <v>0</v>
      </c>
      <c r="U301" s="2">
        <v>0</v>
      </c>
      <c r="V301" s="2">
        <v>0.35120000000000001</v>
      </c>
      <c r="W301" s="2">
        <v>0</v>
      </c>
      <c r="X301" s="2">
        <v>0.35489999999999999</v>
      </c>
      <c r="Y301" s="2">
        <v>0</v>
      </c>
      <c r="Z301" s="2">
        <v>9.5999999999999992E-3</v>
      </c>
      <c r="AA301" s="2">
        <v>0</v>
      </c>
      <c r="AB301" s="3">
        <v>0</v>
      </c>
      <c r="AC301" s="244">
        <v>0</v>
      </c>
      <c r="AD301" s="108">
        <v>0</v>
      </c>
      <c r="AE301" s="108">
        <v>0</v>
      </c>
      <c r="AF301" s="108">
        <f t="shared" si="1169"/>
        <v>0</v>
      </c>
      <c r="AG301" s="108">
        <f t="shared" si="1170"/>
        <v>0</v>
      </c>
      <c r="AH301" s="108">
        <v>0</v>
      </c>
      <c r="AI301" s="108">
        <v>0</v>
      </c>
      <c r="AJ301" s="108">
        <f t="shared" si="1171"/>
        <v>0</v>
      </c>
      <c r="AK301" s="108">
        <f t="shared" si="1172"/>
        <v>0</v>
      </c>
      <c r="AL301" s="108">
        <v>0</v>
      </c>
      <c r="AM301" s="245">
        <v>0</v>
      </c>
      <c r="AN301" s="244">
        <v>0</v>
      </c>
      <c r="AO301" s="108">
        <v>0</v>
      </c>
      <c r="AP301" s="108">
        <v>0</v>
      </c>
      <c r="AQ301" s="108">
        <f t="shared" si="1173"/>
        <v>0</v>
      </c>
      <c r="AR301" s="108">
        <f t="shared" si="1174"/>
        <v>0</v>
      </c>
      <c r="AS301" s="246">
        <v>0</v>
      </c>
      <c r="AT301" s="247">
        <v>0</v>
      </c>
      <c r="AU301" s="108">
        <v>0</v>
      </c>
      <c r="AV301" s="108">
        <f t="shared" si="1175"/>
        <v>0</v>
      </c>
      <c r="AW301" s="108">
        <f t="shared" si="1176"/>
        <v>0</v>
      </c>
      <c r="AX301" s="108">
        <v>0</v>
      </c>
      <c r="AY301" s="245">
        <v>0</v>
      </c>
      <c r="AZ301" s="248">
        <v>14</v>
      </c>
      <c r="BA301" s="108">
        <v>71.360333333333315</v>
      </c>
      <c r="BB301" s="108">
        <v>7.4418620447696</v>
      </c>
      <c r="BC301" s="109">
        <v>5.9534896358156804</v>
      </c>
      <c r="BD301" s="109">
        <v>1.4883724089539196</v>
      </c>
      <c r="BE301" s="108">
        <v>2.7906987499999998</v>
      </c>
      <c r="BF301" s="109">
        <v>2.2325589999999997</v>
      </c>
      <c r="BG301" s="109">
        <v>0.55813975000000005</v>
      </c>
      <c r="BH301" s="108">
        <v>5.9562812713515125</v>
      </c>
      <c r="BI301" s="109">
        <f t="shared" si="1177"/>
        <v>3.4860208271213571</v>
      </c>
      <c r="BJ301" s="108">
        <f t="shared" si="1178"/>
        <v>0.11522426119429502</v>
      </c>
      <c r="BK301" s="108">
        <v>4.3774587699727219</v>
      </c>
      <c r="BL301" s="245">
        <v>110.31196100331258</v>
      </c>
      <c r="BM301" s="244">
        <v>0</v>
      </c>
      <c r="BN301" s="108">
        <v>0</v>
      </c>
      <c r="BO301" s="108">
        <v>0</v>
      </c>
      <c r="BP301" s="108">
        <f t="shared" si="1179"/>
        <v>0</v>
      </c>
      <c r="BQ301" s="108">
        <f t="shared" si="1180"/>
        <v>0</v>
      </c>
      <c r="BR301" s="108">
        <v>0</v>
      </c>
      <c r="BS301" s="108">
        <v>0</v>
      </c>
      <c r="BT301" s="108">
        <f t="shared" si="1181"/>
        <v>0</v>
      </c>
      <c r="BU301" s="108">
        <f t="shared" si="1182"/>
        <v>0</v>
      </c>
      <c r="BV301" s="108">
        <v>0</v>
      </c>
      <c r="BW301" s="245">
        <v>0</v>
      </c>
      <c r="BX301" s="107">
        <v>0</v>
      </c>
      <c r="BY301" s="108">
        <v>0</v>
      </c>
      <c r="BZ301" s="109">
        <f t="shared" si="1183"/>
        <v>0</v>
      </c>
      <c r="CA301" s="109">
        <f t="shared" si="1184"/>
        <v>0</v>
      </c>
      <c r="CB301" s="108">
        <v>0</v>
      </c>
      <c r="CC301" s="110">
        <v>0</v>
      </c>
      <c r="CD301" s="244">
        <v>0</v>
      </c>
      <c r="CE301" s="108">
        <v>0</v>
      </c>
      <c r="CF301" s="109">
        <f t="shared" si="1185"/>
        <v>0</v>
      </c>
      <c r="CG301" s="109">
        <f t="shared" si="1186"/>
        <v>0</v>
      </c>
      <c r="CH301" s="108">
        <v>0</v>
      </c>
      <c r="CI301" s="245">
        <v>0</v>
      </c>
      <c r="CJ301" s="249">
        <v>11.007196922195275</v>
      </c>
      <c r="CK301" s="250">
        <v>2.4215833228829604</v>
      </c>
      <c r="CL301" s="250">
        <v>1.8761993312605194</v>
      </c>
      <c r="CM301" s="251">
        <v>1.8761993312605194</v>
      </c>
      <c r="CN301" s="252">
        <f t="shared" si="1074"/>
        <v>0.91455336402294019</v>
      </c>
      <c r="CO301" s="250">
        <v>7.4084269100742963</v>
      </c>
      <c r="CP301" s="252">
        <f t="shared" si="1187"/>
        <v>0.7332416449976934</v>
      </c>
      <c r="CQ301" s="250">
        <v>2.3183931172386503</v>
      </c>
      <c r="CR301" s="250">
        <v>1.6580786735081527</v>
      </c>
      <c r="CS301" s="252">
        <f t="shared" si="1188"/>
        <v>3.2075531939015217E-2</v>
      </c>
      <c r="CT301" s="252">
        <f t="shared" si="1189"/>
        <v>0.97042038908676953</v>
      </c>
      <c r="CU301" s="250">
        <f t="shared" si="1075"/>
        <v>24.371485159921207</v>
      </c>
      <c r="CV301" s="245">
        <f t="shared" si="1190"/>
        <v>30.70807130150072</v>
      </c>
      <c r="CW301" s="244">
        <v>0</v>
      </c>
      <c r="CX301" s="108">
        <v>0</v>
      </c>
      <c r="CY301" s="108">
        <f t="shared" si="1191"/>
        <v>0</v>
      </c>
      <c r="CZ301" s="108">
        <f t="shared" si="1192"/>
        <v>0</v>
      </c>
      <c r="DA301" s="108">
        <v>0</v>
      </c>
      <c r="DB301" s="245">
        <v>0</v>
      </c>
      <c r="DC301" s="244">
        <v>0</v>
      </c>
      <c r="DD301" s="108">
        <v>0</v>
      </c>
      <c r="DE301" s="108">
        <f t="shared" si="1193"/>
        <v>0</v>
      </c>
      <c r="DF301" s="108">
        <f t="shared" si="1194"/>
        <v>0</v>
      </c>
      <c r="DG301" s="108">
        <v>0</v>
      </c>
      <c r="DH301" s="245">
        <v>0</v>
      </c>
      <c r="DI301" s="107">
        <v>16.043425898267998</v>
      </c>
      <c r="DJ301" s="108">
        <v>3.5295536976189594</v>
      </c>
      <c r="DK301" s="108">
        <v>0.27593787232300981</v>
      </c>
      <c r="DL301" s="108">
        <v>10.79807593110697</v>
      </c>
      <c r="DM301" s="108">
        <f t="shared" si="1195"/>
        <v>1.0687287672053813</v>
      </c>
      <c r="DN301" s="108">
        <f t="shared" si="1196"/>
        <v>3.3791498818806152</v>
      </c>
      <c r="DO301" s="108">
        <v>2.2372305181501364</v>
      </c>
      <c r="DP301" s="108">
        <f t="shared" si="1197"/>
        <v>4.3279224373614394E-2</v>
      </c>
      <c r="DQ301" s="108">
        <f t="shared" si="1198"/>
        <v>1.309379430896694</v>
      </c>
      <c r="DR301" s="108">
        <v>1.6442111958733534</v>
      </c>
      <c r="DS301" s="110">
        <v>41.434122136008504</v>
      </c>
      <c r="DT301" s="244">
        <v>0</v>
      </c>
      <c r="DU301" s="108">
        <v>0</v>
      </c>
      <c r="DV301" s="108">
        <v>0</v>
      </c>
      <c r="DW301" s="108">
        <f t="shared" si="1199"/>
        <v>0</v>
      </c>
      <c r="DX301" s="108">
        <f t="shared" si="1200"/>
        <v>0</v>
      </c>
      <c r="DY301" s="108">
        <v>0</v>
      </c>
      <c r="DZ301" s="108">
        <v>0</v>
      </c>
      <c r="EA301" s="108"/>
      <c r="EB301" s="108">
        <v>0</v>
      </c>
      <c r="EC301" s="108">
        <f t="shared" si="1201"/>
        <v>0</v>
      </c>
      <c r="ED301" s="108">
        <f t="shared" si="1202"/>
        <v>0</v>
      </c>
      <c r="EE301" s="108">
        <v>0</v>
      </c>
      <c r="EF301" s="245">
        <v>0</v>
      </c>
      <c r="EG301" s="249">
        <v>6.9478966666666704</v>
      </c>
      <c r="EH301" s="250">
        <v>1.5285372666666699</v>
      </c>
      <c r="EI301" s="250">
        <v>17.820273333333301</v>
      </c>
      <c r="EJ301" s="250">
        <v>4.6763026951900004</v>
      </c>
      <c r="EK301" s="250">
        <f t="shared" si="1203"/>
        <v>0.46283238295373513</v>
      </c>
      <c r="EL301" s="250">
        <v>1.4634021654327587</v>
      </c>
      <c r="EM301" s="250">
        <v>2.2610297272155302</v>
      </c>
      <c r="EN301" s="250">
        <f t="shared" si="1204"/>
        <v>4.3739620072984431E-2</v>
      </c>
      <c r="EO301" s="250">
        <f t="shared" si="1205"/>
        <v>1.3233083463879789</v>
      </c>
      <c r="EP301" s="250">
        <v>33.234039689072169</v>
      </c>
      <c r="EQ301" s="245">
        <v>41.874890008230928</v>
      </c>
      <c r="ER301" s="244">
        <v>0</v>
      </c>
      <c r="ES301" s="108">
        <v>0</v>
      </c>
      <c r="ET301" s="108">
        <v>0</v>
      </c>
      <c r="EU301" s="108">
        <f t="shared" si="1206"/>
        <v>0</v>
      </c>
      <c r="EV301" s="108">
        <f t="shared" si="1207"/>
        <v>0</v>
      </c>
      <c r="EW301" s="108">
        <v>0</v>
      </c>
      <c r="EX301" s="108">
        <v>0</v>
      </c>
      <c r="EY301" s="108">
        <f t="shared" si="1208"/>
        <v>0</v>
      </c>
      <c r="EZ301" s="108">
        <f t="shared" si="1209"/>
        <v>0</v>
      </c>
      <c r="FA301" s="108">
        <v>0</v>
      </c>
      <c r="FB301" s="245">
        <v>0</v>
      </c>
      <c r="FC301" s="244">
        <v>0.83333333333333293</v>
      </c>
      <c r="FD301" s="108">
        <v>6.0833333333333302E-2</v>
      </c>
      <c r="FE301" s="108">
        <f t="shared" si="1210"/>
        <v>1.1768208333333328E-3</v>
      </c>
      <c r="FF301" s="108">
        <f t="shared" si="1211"/>
        <v>3.5603803333333316E-2</v>
      </c>
      <c r="FG301" s="108">
        <v>4.4708333333333301E-2</v>
      </c>
      <c r="FH301" s="245">
        <v>1.1266499999999995</v>
      </c>
      <c r="FI301" s="244">
        <v>0</v>
      </c>
      <c r="FJ301" s="108">
        <v>0</v>
      </c>
      <c r="FK301" s="108">
        <f t="shared" si="1212"/>
        <v>0</v>
      </c>
      <c r="FL301" s="108">
        <f t="shared" si="1213"/>
        <v>0</v>
      </c>
      <c r="FM301" s="108">
        <v>0</v>
      </c>
      <c r="FN301" s="245">
        <v>0</v>
      </c>
      <c r="FO301" s="244">
        <v>0</v>
      </c>
      <c r="FP301" s="108">
        <v>0</v>
      </c>
      <c r="FQ301" s="108">
        <f t="shared" si="1214"/>
        <v>0</v>
      </c>
      <c r="FR301" s="108">
        <f t="shared" si="1215"/>
        <v>0</v>
      </c>
      <c r="FS301" s="108">
        <v>0</v>
      </c>
      <c r="FT301" s="110">
        <v>0</v>
      </c>
      <c r="FU301" s="253">
        <f t="shared" si="1076"/>
        <v>41.478193774298532</v>
      </c>
      <c r="FV301" s="254">
        <f t="shared" si="1077"/>
        <v>21.937702665181142</v>
      </c>
      <c r="FW301" s="254">
        <f t="shared" si="1078"/>
        <v>9.1006019998386201</v>
      </c>
      <c r="FX301" s="254">
        <f t="shared" si="1079"/>
        <v>71.360333333333315</v>
      </c>
      <c r="FY301" s="254">
        <f t="shared" si="1080"/>
        <v>0</v>
      </c>
      <c r="FZ301" s="254">
        <f t="shared" si="1081"/>
        <v>0</v>
      </c>
      <c r="GA301" s="254">
        <f t="shared" si="1216"/>
        <v>0</v>
      </c>
      <c r="GB301" s="254">
        <f t="shared" si="1217"/>
        <v>0</v>
      </c>
      <c r="GC301" s="254">
        <f t="shared" si="1218"/>
        <v>0</v>
      </c>
      <c r="GD301" s="254">
        <f t="shared" si="1219"/>
        <v>0</v>
      </c>
      <c r="GE301" s="254">
        <f t="shared" si="1082"/>
        <v>22.882805536371265</v>
      </c>
      <c r="GF301" s="255">
        <f t="shared" si="1083"/>
        <v>8.7363531007534689</v>
      </c>
      <c r="GG301" s="255">
        <f t="shared" si="1084"/>
        <v>2.2648027951568097</v>
      </c>
      <c r="GH301" s="254">
        <f t="shared" si="1085"/>
        <v>12.173453523558665</v>
      </c>
      <c r="GI301" s="255">
        <f t="shared" si="1086"/>
        <v>8.6921740121278823</v>
      </c>
      <c r="GJ301" s="256">
        <f t="shared" si="1087"/>
        <v>0.2354954584132424</v>
      </c>
      <c r="GK301" s="253">
        <f t="shared" si="1220"/>
        <v>178.93309083258154</v>
      </c>
      <c r="GL301" s="257">
        <f t="shared" si="1221"/>
        <v>225.45569444905274</v>
      </c>
      <c r="GM301" s="221">
        <f t="shared" si="1222"/>
        <v>225.45569444905274</v>
      </c>
      <c r="GN301" s="222">
        <f t="shared" si="1223"/>
        <v>74.222468317846662</v>
      </c>
      <c r="GO301" s="222">
        <f t="shared" si="1224"/>
        <v>14.617134319294925</v>
      </c>
      <c r="GP301" s="55">
        <f t="shared" si="1225"/>
        <v>0.32921088331445564</v>
      </c>
      <c r="GQ301" s="56">
        <f t="shared" si="1226"/>
        <v>6.4833733097826127E-2</v>
      </c>
      <c r="GR301" s="258">
        <f t="shared" si="1227"/>
        <v>1.0616300906722285</v>
      </c>
      <c r="GS301" s="227">
        <f t="shared" si="1088"/>
        <v>225.45569444905274</v>
      </c>
      <c r="GT301" s="222">
        <f t="shared" si="1288"/>
        <v>74.222468317846662</v>
      </c>
      <c r="GU301" s="222">
        <f t="shared" si="1289"/>
        <v>14.617134319294925</v>
      </c>
      <c r="GV301" s="37">
        <f t="shared" si="1281"/>
        <v>0.32921088331445564</v>
      </c>
      <c r="GW301" s="228">
        <f t="shared" si="1282"/>
        <v>6.4833733097826127E-2</v>
      </c>
      <c r="GX301" s="258">
        <f t="shared" si="1228"/>
        <v>1.0616300906722285</v>
      </c>
      <c r="GY301" s="221">
        <f t="shared" si="1287"/>
        <v>115.14373344574017</v>
      </c>
      <c r="GZ301" s="222">
        <f t="shared" si="1229"/>
        <v>68.863757102395709</v>
      </c>
      <c r="HA301" s="222">
        <f t="shared" si="1230"/>
        <v>4.1575304690623582</v>
      </c>
      <c r="HB301" s="55">
        <f t="shared" si="1231"/>
        <v>0.59806778051752829</v>
      </c>
      <c r="HC301" s="56">
        <f t="shared" si="1232"/>
        <v>3.6107309921660086E-2</v>
      </c>
      <c r="HD301" s="258">
        <f t="shared" si="1233"/>
        <v>1.0993102435139619</v>
      </c>
      <c r="HE301" s="221">
        <f t="shared" si="1234"/>
        <v>115.14373344574017</v>
      </c>
      <c r="HF301" s="222">
        <f t="shared" si="1235"/>
        <v>68.863757102395709</v>
      </c>
      <c r="HG301" s="222">
        <f t="shared" si="1236"/>
        <v>4.1575304690623582</v>
      </c>
      <c r="HH301" s="55">
        <f t="shared" si="1237"/>
        <v>0.59806778051752829</v>
      </c>
      <c r="HI301" s="56">
        <f t="shared" si="1238"/>
        <v>3.6107309921660086E-2</v>
      </c>
      <c r="HJ301" s="259">
        <f t="shared" si="1239"/>
        <v>1.0993102435139619</v>
      </c>
      <c r="HK301" s="54">
        <f t="shared" si="1089"/>
        <v>2.00828419101448</v>
      </c>
      <c r="HL301" s="55">
        <f t="shared" si="1090"/>
        <v>0</v>
      </c>
      <c r="HM301" s="55">
        <f t="shared" si="1091"/>
        <v>1.0518200409941587</v>
      </c>
      <c r="HN301" s="56">
        <f t="shared" si="1092"/>
        <v>0</v>
      </c>
      <c r="HQ301" s="57">
        <f t="shared" si="1093"/>
        <v>0</v>
      </c>
      <c r="HR301" s="58">
        <f t="shared" si="1240"/>
        <v>0</v>
      </c>
      <c r="HS301" s="58">
        <f t="shared" si="1094"/>
        <v>0</v>
      </c>
      <c r="HT301" s="58">
        <f t="shared" si="1241"/>
        <v>0</v>
      </c>
      <c r="HU301" s="58">
        <f t="shared" si="1095"/>
        <v>0</v>
      </c>
      <c r="HV301" s="55"/>
      <c r="HW301" s="56"/>
      <c r="HX301" s="260"/>
      <c r="HY301" s="57">
        <f t="shared" si="1096"/>
        <v>0</v>
      </c>
      <c r="HZ301" s="58">
        <f t="shared" si="1242"/>
        <v>0</v>
      </c>
      <c r="IA301" s="58">
        <f t="shared" si="1097"/>
        <v>0</v>
      </c>
      <c r="IB301" s="58">
        <f t="shared" si="1243"/>
        <v>0</v>
      </c>
      <c r="IC301" s="58">
        <f t="shared" si="1098"/>
        <v>0</v>
      </c>
      <c r="ID301" s="55"/>
      <c r="IE301" s="56"/>
      <c r="IF301" s="260"/>
      <c r="IG301" s="57">
        <f t="shared" si="1099"/>
        <v>4.2529454090880554</v>
      </c>
      <c r="IH301" s="58">
        <f t="shared" si="1244"/>
        <v>4.9193819546921542</v>
      </c>
      <c r="II301" s="58">
        <f t="shared" si="1100"/>
        <v>8.3012728970099747</v>
      </c>
      <c r="IJ301" s="58">
        <f t="shared" si="1245"/>
        <v>9.5871400687568205</v>
      </c>
      <c r="IK301" s="58">
        <f t="shared" si="1101"/>
        <v>87.549175399454427</v>
      </c>
      <c r="IL301" s="55">
        <f t="shared" si="1102"/>
        <v>4.857778945013979E-2</v>
      </c>
      <c r="IM301" s="56">
        <f t="shared" si="1103"/>
        <v>9.4818401876823444E-2</v>
      </c>
      <c r="IN301" s="260">
        <f t="shared" si="1104"/>
        <v>1.0222995100575569</v>
      </c>
      <c r="IO301" s="57">
        <f t="shared" si="1105"/>
        <v>0</v>
      </c>
      <c r="IP301" s="58">
        <f t="shared" si="1246"/>
        <v>0</v>
      </c>
      <c r="IQ301" s="58">
        <f t="shared" si="1106"/>
        <v>0</v>
      </c>
      <c r="IR301" s="58">
        <f t="shared" si="1247"/>
        <v>0</v>
      </c>
      <c r="IS301" s="58">
        <f t="shared" si="1107"/>
        <v>0</v>
      </c>
      <c r="IT301" s="55"/>
      <c r="IU301" s="56"/>
      <c r="IV301" s="260"/>
      <c r="IW301" s="57">
        <f t="shared" si="1108"/>
        <v>0</v>
      </c>
      <c r="IX301" s="58">
        <f t="shared" si="1248"/>
        <v>0</v>
      </c>
      <c r="IY301" s="58">
        <f t="shared" si="1109"/>
        <v>0</v>
      </c>
      <c r="IZ301" s="58">
        <f t="shared" si="1249"/>
        <v>0</v>
      </c>
      <c r="JA301" s="58">
        <f t="shared" si="1110"/>
        <v>0</v>
      </c>
      <c r="JB301" s="55"/>
      <c r="JC301" s="56"/>
      <c r="JD301" s="260"/>
      <c r="JE301" s="57">
        <f t="shared" si="1111"/>
        <v>0</v>
      </c>
      <c r="JF301" s="58">
        <f t="shared" si="1250"/>
        <v>0</v>
      </c>
      <c r="JG301" s="58">
        <f t="shared" si="1112"/>
        <v>0</v>
      </c>
      <c r="JH301" s="58">
        <f t="shared" si="1251"/>
        <v>0</v>
      </c>
      <c r="JI301" s="58">
        <f t="shared" si="1113"/>
        <v>0</v>
      </c>
      <c r="JJ301" s="55"/>
      <c r="JK301" s="56"/>
      <c r="JL301" s="260"/>
      <c r="JM301" s="57">
        <f t="shared" si="1114"/>
        <v>17.441132722795249</v>
      </c>
      <c r="JN301" s="58">
        <f t="shared" si="1252"/>
        <v>20.174158220457265</v>
      </c>
      <c r="JO301" s="58">
        <f t="shared" si="1115"/>
        <v>1.6798705409596486</v>
      </c>
      <c r="JP301" s="58">
        <f t="shared" si="1253"/>
        <v>1.9400824877542981</v>
      </c>
      <c r="JQ301" s="58">
        <f t="shared" si="1116"/>
        <v>24.371485159921203</v>
      </c>
      <c r="JR301" s="55">
        <f t="shared" si="1117"/>
        <v>0.71563684397359228</v>
      </c>
      <c r="JS301" s="56">
        <f t="shared" si="1118"/>
        <v>6.8927705059279198E-2</v>
      </c>
      <c r="JT301" s="260">
        <f t="shared" si="1119"/>
        <v>1.1228171949643444</v>
      </c>
      <c r="JU301" s="57">
        <f t="shared" si="1120"/>
        <v>0</v>
      </c>
      <c r="JV301" s="58">
        <f t="shared" si="1254"/>
        <v>0</v>
      </c>
      <c r="JW301" s="58">
        <f t="shared" si="1121"/>
        <v>0</v>
      </c>
      <c r="JX301" s="58">
        <f t="shared" si="1255"/>
        <v>0</v>
      </c>
      <c r="JY301" s="58">
        <f t="shared" si="1122"/>
        <v>0</v>
      </c>
      <c r="JZ301" s="55"/>
      <c r="KA301" s="56"/>
      <c r="KB301" s="260"/>
      <c r="KC301" s="57">
        <f t="shared" si="1123"/>
        <v>0</v>
      </c>
      <c r="KD301" s="58">
        <f t="shared" si="1256"/>
        <v>0</v>
      </c>
      <c r="KE301" s="58">
        <f t="shared" si="1124"/>
        <v>0</v>
      </c>
      <c r="KF301" s="58">
        <f t="shared" si="1257"/>
        <v>0</v>
      </c>
      <c r="KG301" s="58">
        <f t="shared" si="1125"/>
        <v>0</v>
      </c>
      <c r="KH301" s="55"/>
      <c r="KI301" s="56"/>
      <c r="KJ301" s="260"/>
      <c r="KK301" s="57">
        <f t="shared" si="1126"/>
        <v>25.292985357475274</v>
      </c>
      <c r="KL301" s="58">
        <f t="shared" si="1258"/>
        <v>29.256396162991653</v>
      </c>
      <c r="KM301" s="58">
        <f t="shared" si="1127"/>
        <v>1.1120079915789958</v>
      </c>
      <c r="KN301" s="58">
        <f t="shared" si="1259"/>
        <v>1.2842580294745822</v>
      </c>
      <c r="KO301" s="58">
        <f t="shared" si="1128"/>
        <v>32.884223917467068</v>
      </c>
      <c r="KP301" s="55">
        <f t="shared" si="1260"/>
        <v>0.76915257057474407</v>
      </c>
      <c r="KQ301" s="56">
        <f t="shared" si="1261"/>
        <v>3.3815850249953198E-2</v>
      </c>
      <c r="KR301" s="260">
        <f t="shared" si="1262"/>
        <v>1.1257642830127803</v>
      </c>
      <c r="KS301" s="57">
        <f t="shared" si="1129"/>
        <v>0</v>
      </c>
      <c r="KT301" s="58">
        <f t="shared" si="1263"/>
        <v>0</v>
      </c>
      <c r="KU301" s="58">
        <f t="shared" si="1130"/>
        <v>0</v>
      </c>
      <c r="KV301" s="58">
        <f t="shared" si="1264"/>
        <v>0</v>
      </c>
      <c r="KW301" s="58">
        <f t="shared" si="1131"/>
        <v>0</v>
      </c>
      <c r="KX301" s="55"/>
      <c r="KY301" s="56"/>
      <c r="KZ301" s="260"/>
      <c r="LA301" s="57">
        <f t="shared" si="1132"/>
        <v>11.876220757754639</v>
      </c>
      <c r="LB301" s="58">
        <f t="shared" si="1265"/>
        <v>13.737224550494792</v>
      </c>
      <c r="LC301" s="58">
        <f t="shared" si="1133"/>
        <v>0.50657200302671956</v>
      </c>
      <c r="LD301" s="58">
        <f t="shared" si="1266"/>
        <v>0.58504000629555841</v>
      </c>
      <c r="LE301" s="58">
        <f t="shared" si="1134"/>
        <v>33.234039689072169</v>
      </c>
      <c r="LF301" s="55">
        <f t="shared" si="1267"/>
        <v>0.35735110353315586</v>
      </c>
      <c r="LG301" s="56">
        <f t="shared" si="1268"/>
        <v>1.5242564784963164E-2</v>
      </c>
      <c r="LH301" s="260">
        <f t="shared" si="1269"/>
        <v>1.0583579912088363</v>
      </c>
      <c r="LI301" s="57">
        <f t="shared" si="1135"/>
        <v>0</v>
      </c>
      <c r="LJ301" s="58">
        <f t="shared" si="1270"/>
        <v>0</v>
      </c>
      <c r="LK301" s="58">
        <f t="shared" si="1136"/>
        <v>0</v>
      </c>
      <c r="LL301" s="58">
        <f t="shared" si="1271"/>
        <v>0</v>
      </c>
      <c r="LM301" s="58">
        <f t="shared" si="1137"/>
        <v>0</v>
      </c>
      <c r="LN301" s="55"/>
      <c r="LO301" s="56"/>
      <c r="LP301" s="260"/>
      <c r="LQ301" s="57">
        <f t="shared" si="1138"/>
        <v>4.3436640066666643E-2</v>
      </c>
      <c r="LR301" s="58">
        <f t="shared" si="1272"/>
        <v>5.0243161565113312E-2</v>
      </c>
      <c r="LS301" s="58">
        <f t="shared" si="1139"/>
        <v>1.1768208333333328E-3</v>
      </c>
      <c r="LT301" s="58">
        <f t="shared" si="1273"/>
        <v>1.359110380416666E-3</v>
      </c>
      <c r="LU301" s="58">
        <f t="shared" si="1140"/>
        <v>0.89416666666666633</v>
      </c>
      <c r="LV301" s="55">
        <f t="shared" si="1141"/>
        <v>4.857778945013979E-2</v>
      </c>
      <c r="LW301" s="56">
        <f t="shared" si="1142"/>
        <v>1.3161090400745572E-3</v>
      </c>
      <c r="LX301" s="260">
        <f t="shared" si="1143"/>
        <v>1.0078160048971445</v>
      </c>
      <c r="LY301" s="57">
        <f t="shared" si="1144"/>
        <v>0</v>
      </c>
      <c r="LZ301" s="58">
        <f t="shared" si="1274"/>
        <v>0</v>
      </c>
      <c r="MA301" s="58">
        <f t="shared" si="1145"/>
        <v>0</v>
      </c>
      <c r="MB301" s="58">
        <f t="shared" si="1275"/>
        <v>0</v>
      </c>
      <c r="MC301" s="58">
        <f t="shared" si="1146"/>
        <v>0</v>
      </c>
      <c r="MD301" s="55"/>
      <c r="ME301" s="56"/>
      <c r="MF301" s="260"/>
      <c r="MG301" s="57">
        <f t="shared" si="1147"/>
        <v>0</v>
      </c>
      <c r="MH301" s="58">
        <f t="shared" si="1276"/>
        <v>0</v>
      </c>
      <c r="MI301" s="58">
        <f t="shared" si="1148"/>
        <v>0</v>
      </c>
      <c r="MJ301" s="58">
        <f t="shared" si="1277"/>
        <v>0</v>
      </c>
      <c r="MK301" s="58">
        <f t="shared" si="1149"/>
        <v>0</v>
      </c>
      <c r="ML301" s="55"/>
      <c r="MM301" s="56"/>
      <c r="MN301" s="260"/>
      <c r="MO301" s="59">
        <v>1.8916986327533598</v>
      </c>
      <c r="MP301" s="60"/>
      <c r="MQ301" s="60">
        <v>0.95679999999999998</v>
      </c>
      <c r="MR301" s="61"/>
      <c r="MS301" s="59">
        <f t="shared" si="1150"/>
        <v>1.0616300906722285</v>
      </c>
      <c r="MT301" s="60"/>
      <c r="MU301" s="60">
        <f t="shared" si="1278"/>
        <v>1.0993102435139619</v>
      </c>
      <c r="MV301" s="61"/>
      <c r="MW301" s="66">
        <f t="shared" si="1279"/>
        <v>2.00828419101448</v>
      </c>
      <c r="MX301" s="67"/>
      <c r="MY301" s="67">
        <f t="shared" si="1280"/>
        <v>1.0518200409941587</v>
      </c>
      <c r="MZ301" s="261"/>
      <c r="NA301" s="59">
        <f t="shared" si="1151"/>
        <v>1.0615392463023883</v>
      </c>
      <c r="NB301" s="60"/>
      <c r="NC301" s="60">
        <f t="shared" si="1152"/>
        <v>1.0988356256553309</v>
      </c>
      <c r="ND301" s="262"/>
      <c r="NE301" s="62">
        <f t="shared" si="1153"/>
        <v>2.00811234084426</v>
      </c>
      <c r="NF301" s="63"/>
      <c r="NG301" s="63">
        <f t="shared" si="1154"/>
        <v>1.0513659266270206</v>
      </c>
      <c r="NH301" s="64"/>
      <c r="NI301" s="238">
        <f t="shared" si="1283"/>
        <v>1.7185017021992266E-4</v>
      </c>
      <c r="NJ301" s="238">
        <f t="shared" si="1284"/>
        <v>0</v>
      </c>
      <c r="NK301" s="238">
        <f t="shared" si="1285"/>
        <v>4.5411436713815867E-4</v>
      </c>
      <c r="NL301" s="238">
        <f t="shared" si="1286"/>
        <v>0</v>
      </c>
      <c r="NM301" s="239">
        <f t="shared" si="1155"/>
        <v>0</v>
      </c>
      <c r="NN301" s="240">
        <f t="shared" si="1156"/>
        <v>0</v>
      </c>
      <c r="NO301" s="240">
        <f>O301*IN301+0.001</f>
        <v>0.9567464142172396</v>
      </c>
      <c r="NP301" s="240">
        <f t="shared" si="1157"/>
        <v>0</v>
      </c>
      <c r="NQ301" s="240">
        <f t="shared" si="1073"/>
        <v>0</v>
      </c>
      <c r="NR301" s="240">
        <f t="shared" si="1158"/>
        <v>0</v>
      </c>
      <c r="NS301" s="240">
        <f t="shared" si="1159"/>
        <v>0.27071122570590345</v>
      </c>
      <c r="NT301" s="240">
        <f t="shared" si="1160"/>
        <v>0</v>
      </c>
      <c r="NU301" s="240">
        <f t="shared" si="1161"/>
        <v>0</v>
      </c>
      <c r="NV301" s="240">
        <f t="shared" si="1162"/>
        <v>0.39536841619408847</v>
      </c>
      <c r="NW301" s="240">
        <f t="shared" si="1163"/>
        <v>0</v>
      </c>
      <c r="NX301" s="240">
        <f t="shared" si="1164"/>
        <v>0.37561125108001603</v>
      </c>
      <c r="NY301" s="240">
        <f t="shared" si="1165"/>
        <v>0</v>
      </c>
      <c r="NZ301" s="240">
        <f t="shared" si="1166"/>
        <v>9.6750336470125872E-3</v>
      </c>
      <c r="OA301" s="240">
        <f t="shared" si="1167"/>
        <v>0</v>
      </c>
      <c r="OB301" s="241">
        <f t="shared" si="1168"/>
        <v>0</v>
      </c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136"/>
      <c r="OP301" s="13"/>
      <c r="OQ301" s="13"/>
      <c r="OR301" s="13"/>
      <c r="OS301" s="13"/>
      <c r="OT301" s="13"/>
    </row>
    <row r="302" spans="1:410" ht="15" customHeight="1">
      <c r="A302" s="242">
        <v>283</v>
      </c>
      <c r="B302" s="49" t="s">
        <v>352</v>
      </c>
      <c r="C302" s="50">
        <v>1</v>
      </c>
      <c r="D302" s="51">
        <v>182.5</v>
      </c>
      <c r="E302" s="52">
        <v>182.5</v>
      </c>
      <c r="F302" s="52"/>
      <c r="G302" s="52"/>
      <c r="H302" s="53"/>
      <c r="I302" s="57">
        <v>1.3902734819369713</v>
      </c>
      <c r="J302" s="58"/>
      <c r="K302" s="58">
        <v>0.78579999999999983</v>
      </c>
      <c r="L302" s="243"/>
      <c r="M302" s="1">
        <v>0</v>
      </c>
      <c r="N302" s="2">
        <v>0</v>
      </c>
      <c r="O302" s="2">
        <v>0.60447348193697148</v>
      </c>
      <c r="P302" s="2">
        <v>0</v>
      </c>
      <c r="Q302" s="2">
        <v>0</v>
      </c>
      <c r="R302" s="2">
        <v>0</v>
      </c>
      <c r="S302" s="2">
        <v>0.2412</v>
      </c>
      <c r="T302" s="2">
        <v>0</v>
      </c>
      <c r="U302" s="2">
        <v>0</v>
      </c>
      <c r="V302" s="2">
        <v>0.23169999999999999</v>
      </c>
      <c r="W302" s="2">
        <v>0</v>
      </c>
      <c r="X302" s="2">
        <v>0.30680000000000002</v>
      </c>
      <c r="Y302" s="2">
        <v>0</v>
      </c>
      <c r="Z302" s="2">
        <v>6.1000000000000004E-3</v>
      </c>
      <c r="AA302" s="2">
        <v>0</v>
      </c>
      <c r="AB302" s="3">
        <v>0</v>
      </c>
      <c r="AC302" s="244">
        <v>0</v>
      </c>
      <c r="AD302" s="108">
        <v>0</v>
      </c>
      <c r="AE302" s="108">
        <v>0</v>
      </c>
      <c r="AF302" s="108">
        <f t="shared" si="1169"/>
        <v>0</v>
      </c>
      <c r="AG302" s="108">
        <f t="shared" si="1170"/>
        <v>0</v>
      </c>
      <c r="AH302" s="108">
        <v>0</v>
      </c>
      <c r="AI302" s="108">
        <v>0</v>
      </c>
      <c r="AJ302" s="108">
        <f t="shared" si="1171"/>
        <v>0</v>
      </c>
      <c r="AK302" s="108">
        <f t="shared" si="1172"/>
        <v>0</v>
      </c>
      <c r="AL302" s="108">
        <v>0</v>
      </c>
      <c r="AM302" s="245">
        <v>0</v>
      </c>
      <c r="AN302" s="244">
        <v>0</v>
      </c>
      <c r="AO302" s="108">
        <v>0</v>
      </c>
      <c r="AP302" s="108">
        <v>0</v>
      </c>
      <c r="AQ302" s="108">
        <f t="shared" si="1173"/>
        <v>0</v>
      </c>
      <c r="AR302" s="108">
        <f t="shared" si="1174"/>
        <v>0</v>
      </c>
      <c r="AS302" s="246">
        <v>0</v>
      </c>
      <c r="AT302" s="247">
        <v>0</v>
      </c>
      <c r="AU302" s="108">
        <v>0</v>
      </c>
      <c r="AV302" s="108">
        <f t="shared" si="1175"/>
        <v>0</v>
      </c>
      <c r="AW302" s="108">
        <f t="shared" si="1176"/>
        <v>0</v>
      </c>
      <c r="AX302" s="108">
        <v>0</v>
      </c>
      <c r="AY302" s="245">
        <v>0</v>
      </c>
      <c r="AZ302" s="248">
        <v>14</v>
      </c>
      <c r="BA302" s="108">
        <v>71.360333333333315</v>
      </c>
      <c r="BB302" s="108">
        <v>7.4418620447696</v>
      </c>
      <c r="BC302" s="109">
        <v>5.9534896358156804</v>
      </c>
      <c r="BD302" s="109">
        <v>1.4883724089539196</v>
      </c>
      <c r="BE302" s="108">
        <v>2.7906987499999998</v>
      </c>
      <c r="BF302" s="109">
        <v>2.2325589999999997</v>
      </c>
      <c r="BG302" s="109">
        <v>0.55813975000000005</v>
      </c>
      <c r="BH302" s="108">
        <v>5.9562812713515125</v>
      </c>
      <c r="BI302" s="109">
        <f t="shared" si="1177"/>
        <v>3.4860208271213571</v>
      </c>
      <c r="BJ302" s="108">
        <f t="shared" si="1178"/>
        <v>0.11522426119429502</v>
      </c>
      <c r="BK302" s="108">
        <v>4.3774587699727219</v>
      </c>
      <c r="BL302" s="245">
        <v>110.31196100331258</v>
      </c>
      <c r="BM302" s="244">
        <v>0</v>
      </c>
      <c r="BN302" s="108">
        <v>0</v>
      </c>
      <c r="BO302" s="108">
        <v>0</v>
      </c>
      <c r="BP302" s="108">
        <f t="shared" si="1179"/>
        <v>0</v>
      </c>
      <c r="BQ302" s="108">
        <f t="shared" si="1180"/>
        <v>0</v>
      </c>
      <c r="BR302" s="108">
        <v>0</v>
      </c>
      <c r="BS302" s="108">
        <v>0</v>
      </c>
      <c r="BT302" s="108">
        <f t="shared" si="1181"/>
        <v>0</v>
      </c>
      <c r="BU302" s="108">
        <f t="shared" si="1182"/>
        <v>0</v>
      </c>
      <c r="BV302" s="108">
        <v>0</v>
      </c>
      <c r="BW302" s="245">
        <v>0</v>
      </c>
      <c r="BX302" s="107">
        <v>0</v>
      </c>
      <c r="BY302" s="108">
        <v>0</v>
      </c>
      <c r="BZ302" s="109">
        <f t="shared" si="1183"/>
        <v>0</v>
      </c>
      <c r="CA302" s="109">
        <f t="shared" si="1184"/>
        <v>0</v>
      </c>
      <c r="CB302" s="108">
        <v>0</v>
      </c>
      <c r="CC302" s="110">
        <v>0</v>
      </c>
      <c r="CD302" s="244">
        <v>0</v>
      </c>
      <c r="CE302" s="108">
        <v>0</v>
      </c>
      <c r="CF302" s="109">
        <f t="shared" si="1185"/>
        <v>0</v>
      </c>
      <c r="CG302" s="109">
        <f t="shared" si="1186"/>
        <v>0</v>
      </c>
      <c r="CH302" s="108">
        <v>0</v>
      </c>
      <c r="CI302" s="245">
        <v>0</v>
      </c>
      <c r="CJ302" s="249">
        <v>17.025285518269666</v>
      </c>
      <c r="CK302" s="250">
        <v>3.7455628140193267</v>
      </c>
      <c r="CL302" s="250">
        <v>2.9019948974916927</v>
      </c>
      <c r="CM302" s="251">
        <v>2.9019948974916927</v>
      </c>
      <c r="CN302" s="252">
        <f t="shared" si="1074"/>
        <v>1.4145774127823256</v>
      </c>
      <c r="CO302" s="250">
        <v>11.458919493927953</v>
      </c>
      <c r="CP302" s="252">
        <f t="shared" si="1187"/>
        <v>1.1341350979920253</v>
      </c>
      <c r="CQ302" s="250">
        <v>3.5859542664298134</v>
      </c>
      <c r="CR302" s="250">
        <v>2.5646186788307306</v>
      </c>
      <c r="CS302" s="252">
        <f t="shared" si="1188"/>
        <v>4.9612548341980485E-2</v>
      </c>
      <c r="CT302" s="252">
        <f t="shared" si="1189"/>
        <v>1.500989244921904</v>
      </c>
      <c r="CU302" s="250">
        <f t="shared" si="1075"/>
        <v>37.696381402539373</v>
      </c>
      <c r="CV302" s="245">
        <f t="shared" si="1190"/>
        <v>47.497440567199611</v>
      </c>
      <c r="CW302" s="244">
        <v>0</v>
      </c>
      <c r="CX302" s="108">
        <v>0</v>
      </c>
      <c r="CY302" s="108">
        <f t="shared" si="1191"/>
        <v>0</v>
      </c>
      <c r="CZ302" s="108">
        <f t="shared" si="1192"/>
        <v>0</v>
      </c>
      <c r="DA302" s="108">
        <v>0</v>
      </c>
      <c r="DB302" s="245">
        <v>0</v>
      </c>
      <c r="DC302" s="244">
        <v>0</v>
      </c>
      <c r="DD302" s="108">
        <v>0</v>
      </c>
      <c r="DE302" s="108">
        <f t="shared" si="1193"/>
        <v>0</v>
      </c>
      <c r="DF302" s="108">
        <f t="shared" si="1194"/>
        <v>0</v>
      </c>
      <c r="DG302" s="108">
        <v>0</v>
      </c>
      <c r="DH302" s="245">
        <v>0</v>
      </c>
      <c r="DI302" s="107">
        <v>16.374667558160002</v>
      </c>
      <c r="DJ302" s="108">
        <v>3.6024268627952005</v>
      </c>
      <c r="DK302" s="108">
        <v>0.28131376361726657</v>
      </c>
      <c r="DL302" s="108">
        <v>11.021019124022263</v>
      </c>
      <c r="DM302" s="108">
        <f t="shared" si="1195"/>
        <v>1.0907943467809795</v>
      </c>
      <c r="DN302" s="108">
        <f t="shared" si="1196"/>
        <v>3.448917724671527</v>
      </c>
      <c r="DO302" s="108">
        <v>2.2833981935274155</v>
      </c>
      <c r="DP302" s="108">
        <f t="shared" si="1197"/>
        <v>4.4172338053787855E-2</v>
      </c>
      <c r="DQ302" s="108">
        <f t="shared" si="1198"/>
        <v>1.3363998939294035</v>
      </c>
      <c r="DR302" s="108">
        <v>1.6781412751061078</v>
      </c>
      <c r="DS302" s="110">
        <v>42.289160132673899</v>
      </c>
      <c r="DT302" s="244">
        <v>0</v>
      </c>
      <c r="DU302" s="108">
        <v>0</v>
      </c>
      <c r="DV302" s="108">
        <v>0</v>
      </c>
      <c r="DW302" s="108">
        <f t="shared" si="1199"/>
        <v>0</v>
      </c>
      <c r="DX302" s="108">
        <f t="shared" si="1200"/>
        <v>0</v>
      </c>
      <c r="DY302" s="108">
        <v>0</v>
      </c>
      <c r="DZ302" s="108">
        <v>0</v>
      </c>
      <c r="EA302" s="108"/>
      <c r="EB302" s="108">
        <v>0</v>
      </c>
      <c r="EC302" s="108">
        <f t="shared" si="1201"/>
        <v>0</v>
      </c>
      <c r="ED302" s="108">
        <f t="shared" si="1202"/>
        <v>0</v>
      </c>
      <c r="EE302" s="108">
        <v>0</v>
      </c>
      <c r="EF302" s="245">
        <v>0</v>
      </c>
      <c r="EG302" s="249">
        <v>9.2910555555555803</v>
      </c>
      <c r="EH302" s="250">
        <v>2.04403222222223</v>
      </c>
      <c r="EI302" s="250">
        <v>23.830111111111101</v>
      </c>
      <c r="EJ302" s="250">
        <v>6.2533728148333498</v>
      </c>
      <c r="EK302" s="250">
        <f t="shared" si="1203"/>
        <v>0.61892132097531605</v>
      </c>
      <c r="EL302" s="250">
        <v>1.9569304886739485</v>
      </c>
      <c r="EM302" s="250">
        <v>3.0235557343717199</v>
      </c>
      <c r="EN302" s="250">
        <f t="shared" si="1204"/>
        <v>5.8490685681420927E-2</v>
      </c>
      <c r="EO302" s="250">
        <f t="shared" si="1205"/>
        <v>1.7695904175442678</v>
      </c>
      <c r="EP302" s="250">
        <v>44.442127438093976</v>
      </c>
      <c r="EQ302" s="245">
        <v>55.99708057199841</v>
      </c>
      <c r="ER302" s="244">
        <v>0</v>
      </c>
      <c r="ES302" s="108">
        <v>0</v>
      </c>
      <c r="ET302" s="108">
        <v>0</v>
      </c>
      <c r="EU302" s="108">
        <f t="shared" si="1206"/>
        <v>0</v>
      </c>
      <c r="EV302" s="108">
        <f t="shared" si="1207"/>
        <v>0</v>
      </c>
      <c r="EW302" s="108">
        <v>0</v>
      </c>
      <c r="EX302" s="108">
        <v>0</v>
      </c>
      <c r="EY302" s="108">
        <f t="shared" si="1208"/>
        <v>0</v>
      </c>
      <c r="EZ302" s="108">
        <f t="shared" si="1209"/>
        <v>0</v>
      </c>
      <c r="FA302" s="108">
        <v>0</v>
      </c>
      <c r="FB302" s="245">
        <v>0</v>
      </c>
      <c r="FC302" s="244">
        <v>0.83333333333333293</v>
      </c>
      <c r="FD302" s="108">
        <v>6.0833333333333302E-2</v>
      </c>
      <c r="FE302" s="108">
        <f t="shared" si="1210"/>
        <v>1.1768208333333328E-3</v>
      </c>
      <c r="FF302" s="108">
        <f t="shared" si="1211"/>
        <v>3.5603803333333316E-2</v>
      </c>
      <c r="FG302" s="108">
        <v>4.4708333333333301E-2</v>
      </c>
      <c r="FH302" s="245">
        <v>1.1266499999999995</v>
      </c>
      <c r="FI302" s="244">
        <v>0</v>
      </c>
      <c r="FJ302" s="108">
        <v>0</v>
      </c>
      <c r="FK302" s="108">
        <f t="shared" si="1212"/>
        <v>0</v>
      </c>
      <c r="FL302" s="108">
        <f t="shared" si="1213"/>
        <v>0</v>
      </c>
      <c r="FM302" s="108">
        <v>0</v>
      </c>
      <c r="FN302" s="245">
        <v>0</v>
      </c>
      <c r="FO302" s="244">
        <v>0</v>
      </c>
      <c r="FP302" s="108">
        <v>0</v>
      </c>
      <c r="FQ302" s="108">
        <f t="shared" si="1214"/>
        <v>0</v>
      </c>
      <c r="FR302" s="108">
        <f t="shared" si="1215"/>
        <v>0</v>
      </c>
      <c r="FS302" s="108">
        <v>0</v>
      </c>
      <c r="FT302" s="110">
        <v>0</v>
      </c>
      <c r="FU302" s="253">
        <f t="shared" si="1076"/>
        <v>52.083030531021997</v>
      </c>
      <c r="FV302" s="254">
        <f t="shared" si="1077"/>
        <v>28.478687851724988</v>
      </c>
      <c r="FW302" s="254">
        <f t="shared" si="1078"/>
        <v>9.6006260485980057</v>
      </c>
      <c r="FX302" s="254">
        <f t="shared" si="1079"/>
        <v>71.360333333333315</v>
      </c>
      <c r="FY302" s="254">
        <f t="shared" si="1080"/>
        <v>0</v>
      </c>
      <c r="FZ302" s="254">
        <f t="shared" si="1081"/>
        <v>0</v>
      </c>
      <c r="GA302" s="254">
        <f t="shared" si="1216"/>
        <v>0</v>
      </c>
      <c r="GB302" s="254">
        <f t="shared" si="1217"/>
        <v>0</v>
      </c>
      <c r="GC302" s="254">
        <f t="shared" si="1218"/>
        <v>0</v>
      </c>
      <c r="GD302" s="254">
        <f t="shared" si="1219"/>
        <v>0</v>
      </c>
      <c r="GE302" s="254">
        <f t="shared" si="1082"/>
        <v>28.733311432783566</v>
      </c>
      <c r="GF302" s="255">
        <f t="shared" si="1083"/>
        <v>10.969999025325853</v>
      </c>
      <c r="GG302" s="255">
        <f t="shared" si="1084"/>
        <v>2.8438507657483205</v>
      </c>
      <c r="GH302" s="254">
        <f t="shared" si="1085"/>
        <v>13.888687211414711</v>
      </c>
      <c r="GI302" s="255">
        <f t="shared" si="1086"/>
        <v>9.9168971079573236</v>
      </c>
      <c r="GJ302" s="256">
        <f t="shared" si="1087"/>
        <v>0.26867665410481756</v>
      </c>
      <c r="GK302" s="253">
        <f t="shared" si="1220"/>
        <v>204.14467640887659</v>
      </c>
      <c r="GL302" s="257">
        <f t="shared" si="1221"/>
        <v>257.22229227518449</v>
      </c>
      <c r="GM302" s="221">
        <f t="shared" si="1222"/>
        <v>257.22229227518449</v>
      </c>
      <c r="GN302" s="222">
        <f t="shared" si="1223"/>
        <v>91.942107597024531</v>
      </c>
      <c r="GO302" s="222">
        <f t="shared" si="1224"/>
        <v>16.01857337024844</v>
      </c>
      <c r="GP302" s="55">
        <f t="shared" si="1225"/>
        <v>0.35744222160442446</v>
      </c>
      <c r="GQ302" s="56">
        <f t="shared" si="1226"/>
        <v>6.2275214284737292E-2</v>
      </c>
      <c r="GR302" s="258">
        <f t="shared" si="1227"/>
        <v>1.065657626818119</v>
      </c>
      <c r="GS302" s="227">
        <f t="shared" si="1088"/>
        <v>257.22229227518449</v>
      </c>
      <c r="GT302" s="222">
        <f t="shared" si="1288"/>
        <v>91.942107597024531</v>
      </c>
      <c r="GU302" s="222">
        <f t="shared" si="1289"/>
        <v>16.01857337024844</v>
      </c>
      <c r="GV302" s="37">
        <f t="shared" si="1281"/>
        <v>0.35744222160442446</v>
      </c>
      <c r="GW302" s="228">
        <f t="shared" si="1282"/>
        <v>6.2275214284737292E-2</v>
      </c>
      <c r="GX302" s="258">
        <f t="shared" si="1228"/>
        <v>1.065657626818119</v>
      </c>
      <c r="GY302" s="221">
        <f t="shared" si="1287"/>
        <v>146.91033127187191</v>
      </c>
      <c r="GZ302" s="222">
        <f t="shared" si="1229"/>
        <v>86.583396381573579</v>
      </c>
      <c r="HA302" s="222">
        <f t="shared" si="1230"/>
        <v>5.5589695200158733</v>
      </c>
      <c r="HB302" s="55">
        <f t="shared" si="1231"/>
        <v>0.58936220231742964</v>
      </c>
      <c r="HC302" s="56">
        <f t="shared" si="1232"/>
        <v>3.7839200768858508E-2</v>
      </c>
      <c r="HD302" s="258">
        <f t="shared" si="1233"/>
        <v>1.0982143493022374</v>
      </c>
      <c r="HE302" s="221">
        <f t="shared" si="1234"/>
        <v>146.91033127187191</v>
      </c>
      <c r="HF302" s="222">
        <f t="shared" si="1235"/>
        <v>86.583396381573579</v>
      </c>
      <c r="HG302" s="222">
        <f t="shared" si="1236"/>
        <v>5.5589695200158733</v>
      </c>
      <c r="HH302" s="55">
        <f t="shared" si="1237"/>
        <v>0.58936220231742964</v>
      </c>
      <c r="HI302" s="56">
        <f t="shared" si="1238"/>
        <v>3.7839200768858508E-2</v>
      </c>
      <c r="HJ302" s="259">
        <f t="shared" si="1239"/>
        <v>1.0982143493022374</v>
      </c>
      <c r="HK302" s="54">
        <f t="shared" si="1089"/>
        <v>1.481555539389116</v>
      </c>
      <c r="HL302" s="55">
        <f t="shared" si="1090"/>
        <v>0</v>
      </c>
      <c r="HM302" s="55">
        <f t="shared" si="1091"/>
        <v>0.86297683568169792</v>
      </c>
      <c r="HN302" s="56">
        <f t="shared" si="1092"/>
        <v>0</v>
      </c>
      <c r="HQ302" s="57">
        <f t="shared" si="1093"/>
        <v>0</v>
      </c>
      <c r="HR302" s="58">
        <f t="shared" si="1240"/>
        <v>0</v>
      </c>
      <c r="HS302" s="58">
        <f t="shared" si="1094"/>
        <v>0</v>
      </c>
      <c r="HT302" s="58">
        <f t="shared" si="1241"/>
        <v>0</v>
      </c>
      <c r="HU302" s="58">
        <f t="shared" si="1095"/>
        <v>0</v>
      </c>
      <c r="HV302" s="55"/>
      <c r="HW302" s="56"/>
      <c r="HX302" s="260"/>
      <c r="HY302" s="57">
        <f t="shared" si="1096"/>
        <v>0</v>
      </c>
      <c r="HZ302" s="58">
        <f t="shared" si="1242"/>
        <v>0</v>
      </c>
      <c r="IA302" s="58">
        <f t="shared" si="1097"/>
        <v>0</v>
      </c>
      <c r="IB302" s="58">
        <f t="shared" si="1243"/>
        <v>0</v>
      </c>
      <c r="IC302" s="58">
        <f t="shared" si="1098"/>
        <v>0</v>
      </c>
      <c r="ID302" s="55"/>
      <c r="IE302" s="56"/>
      <c r="IF302" s="260"/>
      <c r="IG302" s="57">
        <f t="shared" si="1099"/>
        <v>4.2529454090880554</v>
      </c>
      <c r="IH302" s="58">
        <f t="shared" si="1244"/>
        <v>4.9193819546921542</v>
      </c>
      <c r="II302" s="58">
        <f t="shared" si="1100"/>
        <v>8.3012728970099747</v>
      </c>
      <c r="IJ302" s="58">
        <f t="shared" si="1245"/>
        <v>9.5871400687568205</v>
      </c>
      <c r="IK302" s="58">
        <f t="shared" si="1101"/>
        <v>87.549175399454427</v>
      </c>
      <c r="IL302" s="55">
        <f t="shared" si="1102"/>
        <v>4.857778945013979E-2</v>
      </c>
      <c r="IM302" s="56">
        <f t="shared" si="1103"/>
        <v>9.4818401876823444E-2</v>
      </c>
      <c r="IN302" s="260">
        <f t="shared" si="1104"/>
        <v>1.0222995100575569</v>
      </c>
      <c r="IO302" s="57">
        <f t="shared" si="1105"/>
        <v>0</v>
      </c>
      <c r="IP302" s="58">
        <f t="shared" si="1246"/>
        <v>0</v>
      </c>
      <c r="IQ302" s="58">
        <f t="shared" si="1106"/>
        <v>0</v>
      </c>
      <c r="IR302" s="58">
        <f t="shared" si="1247"/>
        <v>0</v>
      </c>
      <c r="IS302" s="58">
        <f t="shared" si="1107"/>
        <v>0</v>
      </c>
      <c r="IT302" s="55"/>
      <c r="IU302" s="56"/>
      <c r="IV302" s="260"/>
      <c r="IW302" s="57">
        <f t="shared" si="1108"/>
        <v>0</v>
      </c>
      <c r="IX302" s="58">
        <f t="shared" si="1248"/>
        <v>0</v>
      </c>
      <c r="IY302" s="58">
        <f t="shared" si="1109"/>
        <v>0</v>
      </c>
      <c r="IZ302" s="58">
        <f t="shared" si="1249"/>
        <v>0</v>
      </c>
      <c r="JA302" s="58">
        <f t="shared" si="1110"/>
        <v>0</v>
      </c>
      <c r="JB302" s="55"/>
      <c r="JC302" s="56"/>
      <c r="JD302" s="260"/>
      <c r="JE302" s="57">
        <f t="shared" si="1111"/>
        <v>0</v>
      </c>
      <c r="JF302" s="58">
        <f t="shared" si="1250"/>
        <v>0</v>
      </c>
      <c r="JG302" s="58">
        <f t="shared" si="1112"/>
        <v>0</v>
      </c>
      <c r="JH302" s="58">
        <f t="shared" si="1251"/>
        <v>0</v>
      </c>
      <c r="JI302" s="58">
        <f t="shared" si="1113"/>
        <v>0</v>
      </c>
      <c r="JJ302" s="55"/>
      <c r="JK302" s="56"/>
      <c r="JL302" s="260"/>
      <c r="JM302" s="57">
        <f t="shared" si="1114"/>
        <v>26.976919416138085</v>
      </c>
      <c r="JN302" s="58">
        <f t="shared" si="1252"/>
        <v>31.204202688646923</v>
      </c>
      <c r="JO302" s="58">
        <f t="shared" si="1115"/>
        <v>2.5983250591163314</v>
      </c>
      <c r="JP302" s="58">
        <f t="shared" si="1253"/>
        <v>3.0008056107734511</v>
      </c>
      <c r="JQ302" s="58">
        <f t="shared" si="1116"/>
        <v>37.696381402539373</v>
      </c>
      <c r="JR302" s="55">
        <f t="shared" si="1117"/>
        <v>0.71563684397359195</v>
      </c>
      <c r="JS302" s="56">
        <f t="shared" si="1118"/>
        <v>6.8927705059279198E-2</v>
      </c>
      <c r="JT302" s="260">
        <f t="shared" si="1119"/>
        <v>1.1228171949643442</v>
      </c>
      <c r="JU302" s="57">
        <f t="shared" si="1120"/>
        <v>0</v>
      </c>
      <c r="JV302" s="58">
        <f t="shared" si="1254"/>
        <v>0</v>
      </c>
      <c r="JW302" s="58">
        <f t="shared" si="1121"/>
        <v>0</v>
      </c>
      <c r="JX302" s="58">
        <f t="shared" si="1255"/>
        <v>0</v>
      </c>
      <c r="JY302" s="58">
        <f t="shared" si="1122"/>
        <v>0</v>
      </c>
      <c r="JZ302" s="55"/>
      <c r="KA302" s="56"/>
      <c r="KB302" s="260"/>
      <c r="KC302" s="57">
        <f t="shared" si="1123"/>
        <v>0</v>
      </c>
      <c r="KD302" s="58">
        <f t="shared" si="1256"/>
        <v>0</v>
      </c>
      <c r="KE302" s="58">
        <f t="shared" si="1124"/>
        <v>0</v>
      </c>
      <c r="KF302" s="58">
        <f t="shared" si="1257"/>
        <v>0</v>
      </c>
      <c r="KG302" s="58">
        <f t="shared" si="1125"/>
        <v>0</v>
      </c>
      <c r="KH302" s="55"/>
      <c r="KI302" s="56"/>
      <c r="KJ302" s="260"/>
      <c r="KK302" s="57">
        <f t="shared" si="1126"/>
        <v>25.815181915648338</v>
      </c>
      <c r="KL302" s="58">
        <f t="shared" si="1258"/>
        <v>29.860420921830436</v>
      </c>
      <c r="KM302" s="58">
        <f t="shared" si="1127"/>
        <v>1.1349666848347675</v>
      </c>
      <c r="KN302" s="58">
        <f t="shared" si="1259"/>
        <v>1.310773024315673</v>
      </c>
      <c r="KO302" s="58">
        <f t="shared" si="1128"/>
        <v>33.562825502122145</v>
      </c>
      <c r="KP302" s="55">
        <f t="shared" si="1260"/>
        <v>0.76915997176745654</v>
      </c>
      <c r="KQ302" s="56">
        <f t="shared" si="1261"/>
        <v>3.3816184062423607E-2</v>
      </c>
      <c r="KR302" s="260">
        <f t="shared" si="1262"/>
        <v>1.12576549448723</v>
      </c>
      <c r="KS302" s="57">
        <f t="shared" si="1129"/>
        <v>0</v>
      </c>
      <c r="KT302" s="58">
        <f t="shared" si="1263"/>
        <v>0</v>
      </c>
      <c r="KU302" s="58">
        <f t="shared" si="1130"/>
        <v>0</v>
      </c>
      <c r="KV302" s="58">
        <f t="shared" si="1264"/>
        <v>0</v>
      </c>
      <c r="KW302" s="58">
        <f t="shared" si="1131"/>
        <v>0</v>
      </c>
      <c r="KX302" s="55"/>
      <c r="KY302" s="56"/>
      <c r="KZ302" s="260"/>
      <c r="LA302" s="57">
        <f t="shared" si="1132"/>
        <v>15.881443283364035</v>
      </c>
      <c r="LB302" s="58">
        <f t="shared" si="1265"/>
        <v>18.37006544586718</v>
      </c>
      <c r="LC302" s="58">
        <f t="shared" si="1133"/>
        <v>0.67741200665673695</v>
      </c>
      <c r="LD302" s="58">
        <f t="shared" si="1266"/>
        <v>0.78234312648786553</v>
      </c>
      <c r="LE302" s="58">
        <f t="shared" si="1134"/>
        <v>44.442127438093976</v>
      </c>
      <c r="LF302" s="55">
        <f t="shared" si="1267"/>
        <v>0.35735110353315602</v>
      </c>
      <c r="LG302" s="56">
        <f t="shared" si="1268"/>
        <v>1.5242564784963176E-2</v>
      </c>
      <c r="LH302" s="260">
        <f t="shared" si="1269"/>
        <v>1.0583579912088363</v>
      </c>
      <c r="LI302" s="57">
        <f t="shared" si="1135"/>
        <v>0</v>
      </c>
      <c r="LJ302" s="58">
        <f t="shared" si="1270"/>
        <v>0</v>
      </c>
      <c r="LK302" s="58">
        <f t="shared" si="1136"/>
        <v>0</v>
      </c>
      <c r="LL302" s="58">
        <f t="shared" si="1271"/>
        <v>0</v>
      </c>
      <c r="LM302" s="58">
        <f t="shared" si="1137"/>
        <v>0</v>
      </c>
      <c r="LN302" s="55"/>
      <c r="LO302" s="56"/>
      <c r="LP302" s="260"/>
      <c r="LQ302" s="57">
        <f t="shared" si="1138"/>
        <v>4.3436640066666643E-2</v>
      </c>
      <c r="LR302" s="58">
        <f t="shared" si="1272"/>
        <v>5.0243161565113312E-2</v>
      </c>
      <c r="LS302" s="58">
        <f t="shared" si="1139"/>
        <v>1.1768208333333328E-3</v>
      </c>
      <c r="LT302" s="58">
        <f t="shared" si="1273"/>
        <v>1.359110380416666E-3</v>
      </c>
      <c r="LU302" s="58">
        <f t="shared" si="1140"/>
        <v>0.89416666666666633</v>
      </c>
      <c r="LV302" s="55">
        <f t="shared" si="1141"/>
        <v>4.857778945013979E-2</v>
      </c>
      <c r="LW302" s="56">
        <f t="shared" si="1142"/>
        <v>1.3161090400745572E-3</v>
      </c>
      <c r="LX302" s="260">
        <f t="shared" si="1143"/>
        <v>1.0078160048971445</v>
      </c>
      <c r="LY302" s="57">
        <f t="shared" si="1144"/>
        <v>0</v>
      </c>
      <c r="LZ302" s="58">
        <f t="shared" si="1274"/>
        <v>0</v>
      </c>
      <c r="MA302" s="58">
        <f t="shared" si="1145"/>
        <v>0</v>
      </c>
      <c r="MB302" s="58">
        <f t="shared" si="1275"/>
        <v>0</v>
      </c>
      <c r="MC302" s="58">
        <f t="shared" si="1146"/>
        <v>0</v>
      </c>
      <c r="MD302" s="55"/>
      <c r="ME302" s="56"/>
      <c r="MF302" s="260"/>
      <c r="MG302" s="57">
        <f t="shared" si="1147"/>
        <v>0</v>
      </c>
      <c r="MH302" s="58">
        <f t="shared" si="1276"/>
        <v>0</v>
      </c>
      <c r="MI302" s="58">
        <f t="shared" si="1148"/>
        <v>0</v>
      </c>
      <c r="MJ302" s="58">
        <f t="shared" si="1277"/>
        <v>0</v>
      </c>
      <c r="MK302" s="58">
        <f t="shared" si="1149"/>
        <v>0</v>
      </c>
      <c r="ML302" s="55"/>
      <c r="MM302" s="56"/>
      <c r="MN302" s="260"/>
      <c r="MO302" s="59">
        <v>1.3902734819369713</v>
      </c>
      <c r="MP302" s="60"/>
      <c r="MQ302" s="60">
        <v>0.78579999999999983</v>
      </c>
      <c r="MR302" s="61"/>
      <c r="MS302" s="59">
        <f t="shared" si="1150"/>
        <v>1.065657626818119</v>
      </c>
      <c r="MT302" s="60"/>
      <c r="MU302" s="60">
        <f t="shared" si="1278"/>
        <v>1.0982143493022374</v>
      </c>
      <c r="MV302" s="61"/>
      <c r="MW302" s="66">
        <f t="shared" si="1279"/>
        <v>1.481555539389116</v>
      </c>
      <c r="MX302" s="67"/>
      <c r="MY302" s="67">
        <f t="shared" si="1280"/>
        <v>0.86297683568169792</v>
      </c>
      <c r="MZ302" s="261"/>
      <c r="NA302" s="59">
        <f t="shared" si="1151"/>
        <v>1.065594823972158</v>
      </c>
      <c r="NB302" s="60"/>
      <c r="NC302" s="60">
        <f t="shared" si="1152"/>
        <v>1.0976269812049311</v>
      </c>
      <c r="ND302" s="262"/>
      <c r="NE302" s="62">
        <f t="shared" si="1153"/>
        <v>1.4814682262577861</v>
      </c>
      <c r="NF302" s="63"/>
      <c r="NG302" s="63">
        <f t="shared" si="1154"/>
        <v>0.86251528183083459</v>
      </c>
      <c r="NH302" s="64"/>
      <c r="NI302" s="238">
        <f t="shared" si="1283"/>
        <v>8.7313131329924687E-5</v>
      </c>
      <c r="NJ302" s="238">
        <f t="shared" si="1284"/>
        <v>0</v>
      </c>
      <c r="NK302" s="238">
        <f t="shared" si="1285"/>
        <v>4.6155385086332767E-4</v>
      </c>
      <c r="NL302" s="238">
        <f t="shared" si="1286"/>
        <v>0</v>
      </c>
      <c r="NM302" s="239">
        <f t="shared" si="1155"/>
        <v>0</v>
      </c>
      <c r="NN302" s="240">
        <f t="shared" si="1156"/>
        <v>0</v>
      </c>
      <c r="NO302" s="240">
        <f>O302*IN302+0.001</f>
        <v>0.61895294442695148</v>
      </c>
      <c r="NP302" s="240">
        <f t="shared" si="1157"/>
        <v>0</v>
      </c>
      <c r="NQ302" s="240">
        <f t="shared" si="1073"/>
        <v>0</v>
      </c>
      <c r="NR302" s="240">
        <f t="shared" si="1158"/>
        <v>0</v>
      </c>
      <c r="NS302" s="240">
        <f t="shared" si="1159"/>
        <v>0.27082350742539979</v>
      </c>
      <c r="NT302" s="240">
        <f t="shared" si="1160"/>
        <v>0</v>
      </c>
      <c r="NU302" s="240">
        <f t="shared" si="1161"/>
        <v>0</v>
      </c>
      <c r="NV302" s="240">
        <f t="shared" si="1162"/>
        <v>0.26083986507269119</v>
      </c>
      <c r="NW302" s="240">
        <f t="shared" si="1163"/>
        <v>0</v>
      </c>
      <c r="NX302" s="240">
        <f t="shared" si="1164"/>
        <v>0.32470423170287099</v>
      </c>
      <c r="NY302" s="240">
        <f t="shared" si="1165"/>
        <v>0</v>
      </c>
      <c r="NZ302" s="240">
        <f t="shared" si="1166"/>
        <v>6.1476776298725819E-3</v>
      </c>
      <c r="OA302" s="240">
        <f t="shared" si="1167"/>
        <v>0</v>
      </c>
      <c r="OB302" s="241">
        <f t="shared" si="1168"/>
        <v>0</v>
      </c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136"/>
      <c r="OP302" s="13"/>
      <c r="OQ302" s="13"/>
      <c r="OR302" s="13"/>
      <c r="OS302" s="13"/>
      <c r="OT302" s="13"/>
    </row>
    <row r="303" spans="1:410" ht="15" customHeight="1">
      <c r="A303" s="242">
        <v>284</v>
      </c>
      <c r="B303" s="49" t="s">
        <v>353</v>
      </c>
      <c r="C303" s="50">
        <v>1</v>
      </c>
      <c r="D303" s="51">
        <v>56.2</v>
      </c>
      <c r="E303" s="52">
        <v>56.2</v>
      </c>
      <c r="F303" s="52"/>
      <c r="G303" s="52"/>
      <c r="H303" s="53"/>
      <c r="I303" s="57">
        <v>1.4000467705494606</v>
      </c>
      <c r="J303" s="58"/>
      <c r="K303" s="58">
        <v>0.69899999999999995</v>
      </c>
      <c r="L303" s="243"/>
      <c r="M303" s="1">
        <v>0</v>
      </c>
      <c r="N303" s="2">
        <v>0</v>
      </c>
      <c r="O303" s="2">
        <v>0.70104677054946063</v>
      </c>
      <c r="P303" s="2">
        <v>0</v>
      </c>
      <c r="Q303" s="2">
        <v>0</v>
      </c>
      <c r="R303" s="2">
        <v>0</v>
      </c>
      <c r="S303" s="2">
        <v>0.24099999999999999</v>
      </c>
      <c r="T303" s="2">
        <v>0</v>
      </c>
      <c r="U303" s="2">
        <v>0</v>
      </c>
      <c r="V303" s="2">
        <v>8.2699999999999996E-2</v>
      </c>
      <c r="W303" s="2">
        <v>0</v>
      </c>
      <c r="X303" s="2">
        <v>0.3553</v>
      </c>
      <c r="Y303" s="2">
        <v>0</v>
      </c>
      <c r="Z303" s="2">
        <v>0.02</v>
      </c>
      <c r="AA303" s="2">
        <v>0</v>
      </c>
      <c r="AB303" s="3">
        <v>0</v>
      </c>
      <c r="AC303" s="244">
        <v>0</v>
      </c>
      <c r="AD303" s="108">
        <v>0</v>
      </c>
      <c r="AE303" s="108">
        <v>0</v>
      </c>
      <c r="AF303" s="108">
        <f t="shared" si="1169"/>
        <v>0</v>
      </c>
      <c r="AG303" s="108">
        <f t="shared" si="1170"/>
        <v>0</v>
      </c>
      <c r="AH303" s="108">
        <v>0</v>
      </c>
      <c r="AI303" s="108">
        <v>0</v>
      </c>
      <c r="AJ303" s="108">
        <f t="shared" si="1171"/>
        <v>0</v>
      </c>
      <c r="AK303" s="108">
        <f t="shared" si="1172"/>
        <v>0</v>
      </c>
      <c r="AL303" s="108">
        <v>0</v>
      </c>
      <c r="AM303" s="245">
        <v>0</v>
      </c>
      <c r="AN303" s="244">
        <v>0</v>
      </c>
      <c r="AO303" s="108">
        <v>0</v>
      </c>
      <c r="AP303" s="108">
        <v>0</v>
      </c>
      <c r="AQ303" s="108">
        <f t="shared" si="1173"/>
        <v>0</v>
      </c>
      <c r="AR303" s="108">
        <f t="shared" si="1174"/>
        <v>0</v>
      </c>
      <c r="AS303" s="246">
        <v>0</v>
      </c>
      <c r="AT303" s="247">
        <v>0</v>
      </c>
      <c r="AU303" s="108">
        <v>0</v>
      </c>
      <c r="AV303" s="108">
        <f t="shared" si="1175"/>
        <v>0</v>
      </c>
      <c r="AW303" s="108">
        <f t="shared" si="1176"/>
        <v>0</v>
      </c>
      <c r="AX303" s="108">
        <v>0</v>
      </c>
      <c r="AY303" s="245">
        <v>0</v>
      </c>
      <c r="AZ303" s="248">
        <v>5</v>
      </c>
      <c r="BA303" s="108">
        <v>25.485833333333332</v>
      </c>
      <c r="BB303" s="108">
        <v>2.6578078731320001</v>
      </c>
      <c r="BC303" s="109">
        <v>2.1262462985056003</v>
      </c>
      <c r="BD303" s="109">
        <v>0.53156157462639975</v>
      </c>
      <c r="BE303" s="108">
        <v>0.99667812499999997</v>
      </c>
      <c r="BF303" s="109">
        <v>0.79734250000000007</v>
      </c>
      <c r="BG303" s="109">
        <v>0.19933562499999991</v>
      </c>
      <c r="BH303" s="108">
        <v>2.1272433111969691</v>
      </c>
      <c r="BI303" s="109">
        <f t="shared" si="1177"/>
        <v>1.2450074382576277</v>
      </c>
      <c r="BJ303" s="108">
        <f t="shared" si="1178"/>
        <v>4.1151521855105372E-2</v>
      </c>
      <c r="BK303" s="108">
        <v>1.5633781321331153</v>
      </c>
      <c r="BL303" s="245">
        <v>39.397128929754494</v>
      </c>
      <c r="BM303" s="244">
        <v>0</v>
      </c>
      <c r="BN303" s="108">
        <v>0</v>
      </c>
      <c r="BO303" s="108">
        <v>0</v>
      </c>
      <c r="BP303" s="108">
        <f t="shared" si="1179"/>
        <v>0</v>
      </c>
      <c r="BQ303" s="108">
        <f t="shared" si="1180"/>
        <v>0</v>
      </c>
      <c r="BR303" s="108">
        <v>0</v>
      </c>
      <c r="BS303" s="108">
        <v>0</v>
      </c>
      <c r="BT303" s="108">
        <f t="shared" si="1181"/>
        <v>0</v>
      </c>
      <c r="BU303" s="108">
        <f t="shared" si="1182"/>
        <v>0</v>
      </c>
      <c r="BV303" s="108">
        <v>0</v>
      </c>
      <c r="BW303" s="245">
        <v>0</v>
      </c>
      <c r="BX303" s="107">
        <v>0</v>
      </c>
      <c r="BY303" s="108">
        <v>0</v>
      </c>
      <c r="BZ303" s="109">
        <f t="shared" si="1183"/>
        <v>0</v>
      </c>
      <c r="CA303" s="109">
        <f t="shared" si="1184"/>
        <v>0</v>
      </c>
      <c r="CB303" s="108">
        <v>0</v>
      </c>
      <c r="CC303" s="110">
        <v>0</v>
      </c>
      <c r="CD303" s="244">
        <v>0</v>
      </c>
      <c r="CE303" s="108">
        <v>0</v>
      </c>
      <c r="CF303" s="109">
        <f t="shared" si="1185"/>
        <v>0</v>
      </c>
      <c r="CG303" s="109">
        <f t="shared" si="1186"/>
        <v>0</v>
      </c>
      <c r="CH303" s="108">
        <v>0</v>
      </c>
      <c r="CI303" s="245">
        <v>0</v>
      </c>
      <c r="CJ303" s="249">
        <v>5.2428550472698916</v>
      </c>
      <c r="CK303" s="250">
        <v>1.1534281103993762</v>
      </c>
      <c r="CL303" s="250">
        <v>0.89365541500840073</v>
      </c>
      <c r="CM303" s="251">
        <v>0.89365541500840073</v>
      </c>
      <c r="CN303" s="252">
        <f t="shared" si="1074"/>
        <v>0.43561233204584493</v>
      </c>
      <c r="CO303" s="250">
        <v>3.5287193181301424</v>
      </c>
      <c r="CP303" s="252">
        <f t="shared" si="1187"/>
        <v>0.34925146579261274</v>
      </c>
      <c r="CQ303" s="250">
        <v>1.1042774234156467</v>
      </c>
      <c r="CR303" s="250">
        <v>0.78976202602897017</v>
      </c>
      <c r="CS303" s="252">
        <f t="shared" si="1188"/>
        <v>1.5277946393530429E-2</v>
      </c>
      <c r="CT303" s="252">
        <f t="shared" si="1189"/>
        <v>0.4622224414499233</v>
      </c>
      <c r="CU303" s="250">
        <f t="shared" si="1075"/>
        <v>11.608419916836782</v>
      </c>
      <c r="CV303" s="245">
        <f t="shared" si="1190"/>
        <v>14.626609095214345</v>
      </c>
      <c r="CW303" s="244">
        <v>0</v>
      </c>
      <c r="CX303" s="108">
        <v>0</v>
      </c>
      <c r="CY303" s="108">
        <f t="shared" si="1191"/>
        <v>0</v>
      </c>
      <c r="CZ303" s="108">
        <f t="shared" si="1192"/>
        <v>0</v>
      </c>
      <c r="DA303" s="108">
        <v>0</v>
      </c>
      <c r="DB303" s="245">
        <v>0</v>
      </c>
      <c r="DC303" s="244">
        <v>0</v>
      </c>
      <c r="DD303" s="108">
        <v>0</v>
      </c>
      <c r="DE303" s="108">
        <f t="shared" si="1193"/>
        <v>0</v>
      </c>
      <c r="DF303" s="108">
        <f t="shared" si="1194"/>
        <v>0</v>
      </c>
      <c r="DG303" s="108">
        <v>0</v>
      </c>
      <c r="DH303" s="245">
        <v>0</v>
      </c>
      <c r="DI303" s="107">
        <v>1.801375595536</v>
      </c>
      <c r="DJ303" s="108">
        <v>0.39630263101792002</v>
      </c>
      <c r="DK303" s="108">
        <v>2.9751507984653321E-2</v>
      </c>
      <c r="DL303" s="108">
        <v>1.2124212487022914</v>
      </c>
      <c r="DM303" s="108">
        <f t="shared" si="1195"/>
        <v>0.11999818066906059</v>
      </c>
      <c r="DN303" s="108">
        <f t="shared" si="1196"/>
        <v>0.37941510556889507</v>
      </c>
      <c r="DO303" s="108">
        <v>0.25110912177658312</v>
      </c>
      <c r="DP303" s="108">
        <f t="shared" si="1197"/>
        <v>4.8577059607680011E-3</v>
      </c>
      <c r="DQ303" s="108">
        <f t="shared" si="1198"/>
        <v>0.14696613348393725</v>
      </c>
      <c r="DR303" s="108">
        <v>0.18454800525087239</v>
      </c>
      <c r="DS303" s="110">
        <v>4.6506097323219837</v>
      </c>
      <c r="DT303" s="244">
        <v>0</v>
      </c>
      <c r="DU303" s="108">
        <v>0</v>
      </c>
      <c r="DV303" s="108">
        <v>0</v>
      </c>
      <c r="DW303" s="108">
        <f t="shared" si="1199"/>
        <v>0</v>
      </c>
      <c r="DX303" s="108">
        <f t="shared" si="1200"/>
        <v>0</v>
      </c>
      <c r="DY303" s="108">
        <v>0</v>
      </c>
      <c r="DZ303" s="108">
        <v>0</v>
      </c>
      <c r="EA303" s="108"/>
      <c r="EB303" s="108">
        <v>0</v>
      </c>
      <c r="EC303" s="108">
        <f t="shared" si="1201"/>
        <v>0</v>
      </c>
      <c r="ED303" s="108">
        <f t="shared" si="1202"/>
        <v>0</v>
      </c>
      <c r="EE303" s="108">
        <v>0</v>
      </c>
      <c r="EF303" s="245">
        <v>0</v>
      </c>
      <c r="EG303" s="249">
        <v>3.3130544444444299</v>
      </c>
      <c r="EH303" s="250">
        <v>0.72887197777777502</v>
      </c>
      <c r="EI303" s="250">
        <v>8.4974688888888306</v>
      </c>
      <c r="EJ303" s="250">
        <v>2.2298612329966598</v>
      </c>
      <c r="EK303" s="250">
        <f t="shared" si="1203"/>
        <v>0.22069828567461142</v>
      </c>
      <c r="EL303" s="250">
        <v>0.6978127742539747</v>
      </c>
      <c r="EM303" s="250">
        <v>1.0781557277198599</v>
      </c>
      <c r="EN303" s="250">
        <f t="shared" si="1204"/>
        <v>2.085692255274069E-2</v>
      </c>
      <c r="EO303" s="250">
        <f t="shared" si="1205"/>
        <v>0.631010046451147</v>
      </c>
      <c r="EP303" s="250">
        <v>15.847412271827556</v>
      </c>
      <c r="EQ303" s="245">
        <v>19.96773946250272</v>
      </c>
      <c r="ER303" s="244">
        <v>0</v>
      </c>
      <c r="ES303" s="108">
        <v>0</v>
      </c>
      <c r="ET303" s="108">
        <v>0</v>
      </c>
      <c r="EU303" s="108">
        <f t="shared" si="1206"/>
        <v>0</v>
      </c>
      <c r="EV303" s="108">
        <f t="shared" si="1207"/>
        <v>0</v>
      </c>
      <c r="EW303" s="108">
        <v>0</v>
      </c>
      <c r="EX303" s="108">
        <v>0</v>
      </c>
      <c r="EY303" s="108">
        <f t="shared" si="1208"/>
        <v>0</v>
      </c>
      <c r="EZ303" s="108">
        <f t="shared" si="1209"/>
        <v>0</v>
      </c>
      <c r="FA303" s="108">
        <v>0</v>
      </c>
      <c r="FB303" s="245">
        <v>0</v>
      </c>
      <c r="FC303" s="244">
        <v>0.83333333333333293</v>
      </c>
      <c r="FD303" s="108">
        <v>6.0833333333333302E-2</v>
      </c>
      <c r="FE303" s="108">
        <f t="shared" si="1210"/>
        <v>1.1768208333333328E-3</v>
      </c>
      <c r="FF303" s="108">
        <f t="shared" si="1211"/>
        <v>3.5603803333333316E-2</v>
      </c>
      <c r="FG303" s="108">
        <v>4.4708333333333301E-2</v>
      </c>
      <c r="FH303" s="245">
        <v>1.1266499999999995</v>
      </c>
      <c r="FI303" s="244">
        <v>0</v>
      </c>
      <c r="FJ303" s="108">
        <v>0</v>
      </c>
      <c r="FK303" s="108">
        <f t="shared" si="1212"/>
        <v>0</v>
      </c>
      <c r="FL303" s="108">
        <f t="shared" si="1213"/>
        <v>0</v>
      </c>
      <c r="FM303" s="108">
        <v>0</v>
      </c>
      <c r="FN303" s="245">
        <v>0</v>
      </c>
      <c r="FO303" s="244">
        <v>0</v>
      </c>
      <c r="FP303" s="108">
        <v>0</v>
      </c>
      <c r="FQ303" s="108">
        <f t="shared" si="1214"/>
        <v>0</v>
      </c>
      <c r="FR303" s="108">
        <f t="shared" si="1215"/>
        <v>0</v>
      </c>
      <c r="FS303" s="108">
        <v>0</v>
      </c>
      <c r="FT303" s="110">
        <v>0</v>
      </c>
      <c r="FU303" s="253">
        <f t="shared" si="1076"/>
        <v>12.635887806445393</v>
      </c>
      <c r="FV303" s="254">
        <f t="shared" si="1077"/>
        <v>10.549494012795771</v>
      </c>
      <c r="FW303" s="254">
        <f t="shared" si="1078"/>
        <v>3.3592011305514453</v>
      </c>
      <c r="FX303" s="254">
        <f t="shared" si="1079"/>
        <v>25.485833333333332</v>
      </c>
      <c r="FY303" s="254">
        <f t="shared" si="1080"/>
        <v>0</v>
      </c>
      <c r="FZ303" s="254">
        <f t="shared" si="1081"/>
        <v>0</v>
      </c>
      <c r="GA303" s="254">
        <f t="shared" si="1216"/>
        <v>0</v>
      </c>
      <c r="GB303" s="254">
        <f t="shared" si="1217"/>
        <v>0</v>
      </c>
      <c r="GC303" s="254">
        <f t="shared" si="1218"/>
        <v>0</v>
      </c>
      <c r="GD303" s="254">
        <f t="shared" si="1219"/>
        <v>0</v>
      </c>
      <c r="GE303" s="254">
        <f t="shared" si="1082"/>
        <v>6.9710017998290938</v>
      </c>
      <c r="GF303" s="255">
        <f t="shared" si="1083"/>
        <v>2.6614364699509903</v>
      </c>
      <c r="GG303" s="255">
        <f t="shared" si="1084"/>
        <v>0.68994793213628469</v>
      </c>
      <c r="GH303" s="254">
        <f t="shared" si="1085"/>
        <v>4.3071035200557155</v>
      </c>
      <c r="GI303" s="255">
        <f t="shared" si="1086"/>
        <v>3.075388032830682</v>
      </c>
      <c r="GJ303" s="256">
        <f t="shared" si="1087"/>
        <v>8.3320917595477828E-2</v>
      </c>
      <c r="GK303" s="253">
        <f t="shared" si="1220"/>
        <v>63.30852160301076</v>
      </c>
      <c r="GL303" s="257">
        <f t="shared" si="1221"/>
        <v>79.76873721979355</v>
      </c>
      <c r="GM303" s="221">
        <f t="shared" si="1222"/>
        <v>79.76873721979355</v>
      </c>
      <c r="GN303" s="222">
        <f t="shared" si="1223"/>
        <v>23.149617509626104</v>
      </c>
      <c r="GO303" s="222">
        <f t="shared" si="1224"/>
        <v>5.2069121751568419</v>
      </c>
      <c r="GP303" s="55">
        <f t="shared" si="1225"/>
        <v>0.29020915105926781</v>
      </c>
      <c r="GQ303" s="56">
        <f t="shared" si="1226"/>
        <v>6.5275098448779448E-2</v>
      </c>
      <c r="GR303" s="258">
        <f t="shared" si="1227"/>
        <v>1.0555868867207032</v>
      </c>
      <c r="GS303" s="227">
        <f t="shared" si="1088"/>
        <v>79.76873721979355</v>
      </c>
      <c r="GT303" s="222">
        <f t="shared" si="1288"/>
        <v>23.149617509626104</v>
      </c>
      <c r="GU303" s="222">
        <f t="shared" si="1289"/>
        <v>5.2069121751568419</v>
      </c>
      <c r="GV303" s="37">
        <f t="shared" si="1281"/>
        <v>0.29020915105926781</v>
      </c>
      <c r="GW303" s="228">
        <f t="shared" si="1282"/>
        <v>6.5275098448779448E-2</v>
      </c>
      <c r="GX303" s="258">
        <f t="shared" si="1228"/>
        <v>1.0555868867207032</v>
      </c>
      <c r="GY303" s="221">
        <f t="shared" si="1287"/>
        <v>40.371608290039056</v>
      </c>
      <c r="GZ303" s="222">
        <f t="shared" si="1229"/>
        <v>21.23579207553648</v>
      </c>
      <c r="HA303" s="222">
        <f t="shared" si="1230"/>
        <v>1.4713393715023528</v>
      </c>
      <c r="HB303" s="55">
        <f t="shared" si="1231"/>
        <v>0.5260080778296865</v>
      </c>
      <c r="HC303" s="56">
        <f t="shared" si="1232"/>
        <v>3.6444903580058231E-2</v>
      </c>
      <c r="HD303" s="258">
        <f t="shared" si="1233"/>
        <v>1.0880707813604631</v>
      </c>
      <c r="HE303" s="221">
        <f t="shared" si="1234"/>
        <v>40.371608290039056</v>
      </c>
      <c r="HF303" s="222">
        <f t="shared" si="1235"/>
        <v>21.23579207553648</v>
      </c>
      <c r="HG303" s="222">
        <f t="shared" si="1236"/>
        <v>1.4713393715023528</v>
      </c>
      <c r="HH303" s="55">
        <f t="shared" si="1237"/>
        <v>0.5260080778296865</v>
      </c>
      <c r="HI303" s="56">
        <f t="shared" si="1238"/>
        <v>3.6444903580058231E-2</v>
      </c>
      <c r="HJ303" s="259">
        <f t="shared" si="1239"/>
        <v>1.0880707813604631</v>
      </c>
      <c r="HK303" s="54">
        <f t="shared" si="1089"/>
        <v>1.4778710117876799</v>
      </c>
      <c r="HL303" s="55">
        <f t="shared" si="1090"/>
        <v>0</v>
      </c>
      <c r="HM303" s="55">
        <f t="shared" si="1091"/>
        <v>0.7605614761709637</v>
      </c>
      <c r="HN303" s="56">
        <f t="shared" si="1092"/>
        <v>0</v>
      </c>
      <c r="HQ303" s="57">
        <f t="shared" si="1093"/>
        <v>0</v>
      </c>
      <c r="HR303" s="58">
        <f t="shared" si="1240"/>
        <v>0</v>
      </c>
      <c r="HS303" s="58">
        <f t="shared" si="1094"/>
        <v>0</v>
      </c>
      <c r="HT303" s="58">
        <f t="shared" si="1241"/>
        <v>0</v>
      </c>
      <c r="HU303" s="58">
        <f t="shared" si="1095"/>
        <v>0</v>
      </c>
      <c r="HV303" s="55"/>
      <c r="HW303" s="56"/>
      <c r="HX303" s="260"/>
      <c r="HY303" s="57">
        <f t="shared" si="1096"/>
        <v>0</v>
      </c>
      <c r="HZ303" s="58">
        <f t="shared" si="1242"/>
        <v>0</v>
      </c>
      <c r="IA303" s="58">
        <f t="shared" si="1097"/>
        <v>0</v>
      </c>
      <c r="IB303" s="58">
        <f t="shared" si="1243"/>
        <v>0</v>
      </c>
      <c r="IC303" s="58">
        <f t="shared" si="1098"/>
        <v>0</v>
      </c>
      <c r="ID303" s="55"/>
      <c r="IE303" s="56"/>
      <c r="IF303" s="260"/>
      <c r="IG303" s="57">
        <f t="shared" si="1099"/>
        <v>1.5189090746743057</v>
      </c>
      <c r="IH303" s="58">
        <f t="shared" si="1244"/>
        <v>1.7569221266757695</v>
      </c>
      <c r="II303" s="58">
        <f t="shared" si="1100"/>
        <v>2.9647403203607059</v>
      </c>
      <c r="IJ303" s="58">
        <f t="shared" si="1245"/>
        <v>3.4239785959845794</v>
      </c>
      <c r="IK303" s="58">
        <f t="shared" si="1101"/>
        <v>31.267562642662295</v>
      </c>
      <c r="IL303" s="55">
        <f t="shared" si="1102"/>
        <v>4.8577789450139797E-2</v>
      </c>
      <c r="IM303" s="56">
        <f t="shared" si="1103"/>
        <v>9.4818401876823472E-2</v>
      </c>
      <c r="IN303" s="260">
        <f t="shared" si="1104"/>
        <v>1.0222995100575569</v>
      </c>
      <c r="IO303" s="57">
        <f t="shared" si="1105"/>
        <v>0</v>
      </c>
      <c r="IP303" s="58">
        <f t="shared" si="1246"/>
        <v>0</v>
      </c>
      <c r="IQ303" s="58">
        <f t="shared" si="1106"/>
        <v>0</v>
      </c>
      <c r="IR303" s="58">
        <f t="shared" si="1247"/>
        <v>0</v>
      </c>
      <c r="IS303" s="58">
        <f t="shared" si="1107"/>
        <v>0</v>
      </c>
      <c r="IT303" s="55"/>
      <c r="IU303" s="56"/>
      <c r="IV303" s="260"/>
      <c r="IW303" s="57">
        <f t="shared" si="1108"/>
        <v>0</v>
      </c>
      <c r="IX303" s="58">
        <f t="shared" si="1248"/>
        <v>0</v>
      </c>
      <c r="IY303" s="58">
        <f t="shared" si="1109"/>
        <v>0</v>
      </c>
      <c r="IZ303" s="58">
        <f t="shared" si="1249"/>
        <v>0</v>
      </c>
      <c r="JA303" s="58">
        <f t="shared" si="1110"/>
        <v>0</v>
      </c>
      <c r="JB303" s="55"/>
      <c r="JC303" s="56"/>
      <c r="JD303" s="260"/>
      <c r="JE303" s="57">
        <f t="shared" si="1111"/>
        <v>0</v>
      </c>
      <c r="JF303" s="58">
        <f t="shared" si="1250"/>
        <v>0</v>
      </c>
      <c r="JG303" s="58">
        <f t="shared" si="1112"/>
        <v>0</v>
      </c>
      <c r="JH303" s="58">
        <f t="shared" si="1251"/>
        <v>0</v>
      </c>
      <c r="JI303" s="58">
        <f t="shared" si="1113"/>
        <v>0</v>
      </c>
      <c r="JJ303" s="55"/>
      <c r="JK303" s="56"/>
      <c r="JL303" s="260"/>
      <c r="JM303" s="57">
        <f t="shared" si="1114"/>
        <v>8.3074129928052631</v>
      </c>
      <c r="JN303" s="58">
        <f t="shared" si="1252"/>
        <v>9.6091846087778485</v>
      </c>
      <c r="JO303" s="58">
        <f t="shared" si="1115"/>
        <v>0.80014174423198803</v>
      </c>
      <c r="JP303" s="58">
        <f t="shared" si="1253"/>
        <v>0.92408370041352306</v>
      </c>
      <c r="JQ303" s="58">
        <f t="shared" si="1116"/>
        <v>11.608419916836782</v>
      </c>
      <c r="JR303" s="55">
        <f t="shared" si="1117"/>
        <v>0.71563684397359206</v>
      </c>
      <c r="JS303" s="56">
        <f t="shared" si="1118"/>
        <v>6.8927705059279198E-2</v>
      </c>
      <c r="JT303" s="260">
        <f t="shared" si="1119"/>
        <v>1.1228171949643442</v>
      </c>
      <c r="JU303" s="57">
        <f t="shared" si="1120"/>
        <v>0</v>
      </c>
      <c r="JV303" s="58">
        <f t="shared" si="1254"/>
        <v>0</v>
      </c>
      <c r="JW303" s="58">
        <f t="shared" si="1121"/>
        <v>0</v>
      </c>
      <c r="JX303" s="58">
        <f t="shared" si="1255"/>
        <v>0</v>
      </c>
      <c r="JY303" s="58">
        <f t="shared" si="1122"/>
        <v>0</v>
      </c>
      <c r="JZ303" s="55"/>
      <c r="KA303" s="56"/>
      <c r="KB303" s="260"/>
      <c r="KC303" s="57">
        <f t="shared" si="1123"/>
        <v>0</v>
      </c>
      <c r="KD303" s="58">
        <f t="shared" si="1256"/>
        <v>0</v>
      </c>
      <c r="KE303" s="58">
        <f t="shared" si="1124"/>
        <v>0</v>
      </c>
      <c r="KF303" s="58">
        <f t="shared" si="1257"/>
        <v>0</v>
      </c>
      <c r="KG303" s="58">
        <f t="shared" si="1125"/>
        <v>0</v>
      </c>
      <c r="KH303" s="55"/>
      <c r="KI303" s="56"/>
      <c r="KJ303" s="260"/>
      <c r="KK303" s="57">
        <f t="shared" si="1126"/>
        <v>2.8398633381983753</v>
      </c>
      <c r="KL303" s="58">
        <f t="shared" si="1258"/>
        <v>3.2848699232940608</v>
      </c>
      <c r="KM303" s="58">
        <f t="shared" si="1127"/>
        <v>0.12485588662982859</v>
      </c>
      <c r="KN303" s="58">
        <f t="shared" si="1259"/>
        <v>0.14419606346878905</v>
      </c>
      <c r="KO303" s="58">
        <f t="shared" si="1128"/>
        <v>3.6909601050174476</v>
      </c>
      <c r="KP303" s="55">
        <f t="shared" si="1260"/>
        <v>0.76941046703211413</v>
      </c>
      <c r="KQ303" s="56">
        <f t="shared" si="1261"/>
        <v>3.3827482031057711E-2</v>
      </c>
      <c r="KR303" s="260">
        <f t="shared" si="1262"/>
        <v>1.1258064971505433</v>
      </c>
      <c r="KS303" s="57">
        <f t="shared" si="1129"/>
        <v>0</v>
      </c>
      <c r="KT303" s="58">
        <f t="shared" si="1263"/>
        <v>0</v>
      </c>
      <c r="KU303" s="58">
        <f t="shared" si="1130"/>
        <v>0</v>
      </c>
      <c r="KV303" s="58">
        <f t="shared" si="1264"/>
        <v>0</v>
      </c>
      <c r="KW303" s="58">
        <f t="shared" si="1131"/>
        <v>0</v>
      </c>
      <c r="KX303" s="55"/>
      <c r="KY303" s="56"/>
      <c r="KZ303" s="260"/>
      <c r="LA303" s="57">
        <f t="shared" si="1132"/>
        <v>5.663090263482454</v>
      </c>
      <c r="LB303" s="58">
        <f t="shared" si="1265"/>
        <v>6.5504965077701547</v>
      </c>
      <c r="LC303" s="58">
        <f t="shared" si="1133"/>
        <v>0.2415552082273521</v>
      </c>
      <c r="LD303" s="58">
        <f t="shared" si="1266"/>
        <v>0.27897210998176897</v>
      </c>
      <c r="LE303" s="58">
        <f t="shared" si="1134"/>
        <v>15.847412271827555</v>
      </c>
      <c r="LF303" s="55">
        <f t="shared" si="1267"/>
        <v>0.35735110353315591</v>
      </c>
      <c r="LG303" s="56">
        <f t="shared" si="1268"/>
        <v>1.5242564784963185E-2</v>
      </c>
      <c r="LH303" s="260">
        <f t="shared" si="1269"/>
        <v>1.0583579912088363</v>
      </c>
      <c r="LI303" s="57">
        <f t="shared" si="1135"/>
        <v>0</v>
      </c>
      <c r="LJ303" s="58">
        <f t="shared" si="1270"/>
        <v>0</v>
      </c>
      <c r="LK303" s="58">
        <f t="shared" si="1136"/>
        <v>0</v>
      </c>
      <c r="LL303" s="58">
        <f t="shared" si="1271"/>
        <v>0</v>
      </c>
      <c r="LM303" s="58">
        <f t="shared" si="1137"/>
        <v>0</v>
      </c>
      <c r="LN303" s="55"/>
      <c r="LO303" s="56"/>
      <c r="LP303" s="260"/>
      <c r="LQ303" s="57">
        <f t="shared" si="1138"/>
        <v>4.3436640066666643E-2</v>
      </c>
      <c r="LR303" s="58">
        <f t="shared" si="1272"/>
        <v>5.0243161565113312E-2</v>
      </c>
      <c r="LS303" s="58">
        <f t="shared" si="1139"/>
        <v>1.1768208333333328E-3</v>
      </c>
      <c r="LT303" s="58">
        <f t="shared" si="1273"/>
        <v>1.359110380416666E-3</v>
      </c>
      <c r="LU303" s="58">
        <f t="shared" si="1140"/>
        <v>0.89416666666666633</v>
      </c>
      <c r="LV303" s="55">
        <f t="shared" si="1141"/>
        <v>4.857778945013979E-2</v>
      </c>
      <c r="LW303" s="56">
        <f t="shared" si="1142"/>
        <v>1.3161090400745572E-3</v>
      </c>
      <c r="LX303" s="260">
        <f t="shared" si="1143"/>
        <v>1.0078160048971445</v>
      </c>
      <c r="LY303" s="57">
        <f t="shared" si="1144"/>
        <v>0</v>
      </c>
      <c r="LZ303" s="58">
        <f t="shared" si="1274"/>
        <v>0</v>
      </c>
      <c r="MA303" s="58">
        <f t="shared" si="1145"/>
        <v>0</v>
      </c>
      <c r="MB303" s="58">
        <f t="shared" si="1275"/>
        <v>0</v>
      </c>
      <c r="MC303" s="58">
        <f t="shared" si="1146"/>
        <v>0</v>
      </c>
      <c r="MD303" s="55"/>
      <c r="ME303" s="56"/>
      <c r="MF303" s="260"/>
      <c r="MG303" s="57">
        <f t="shared" si="1147"/>
        <v>0</v>
      </c>
      <c r="MH303" s="58">
        <f t="shared" si="1276"/>
        <v>0</v>
      </c>
      <c r="MI303" s="58">
        <f t="shared" si="1148"/>
        <v>0</v>
      </c>
      <c r="MJ303" s="58">
        <f t="shared" si="1277"/>
        <v>0</v>
      </c>
      <c r="MK303" s="58">
        <f t="shared" si="1149"/>
        <v>0</v>
      </c>
      <c r="ML303" s="55"/>
      <c r="MM303" s="56"/>
      <c r="MN303" s="260"/>
      <c r="MO303" s="59">
        <v>1.4000467705494606</v>
      </c>
      <c r="MP303" s="60"/>
      <c r="MQ303" s="60">
        <v>0.69899999999999995</v>
      </c>
      <c r="MR303" s="61"/>
      <c r="MS303" s="59">
        <f t="shared" si="1150"/>
        <v>1.0555868867207032</v>
      </c>
      <c r="MT303" s="60"/>
      <c r="MU303" s="60">
        <f t="shared" si="1278"/>
        <v>1.0880707813604631</v>
      </c>
      <c r="MV303" s="61"/>
      <c r="MW303" s="66">
        <f t="shared" si="1279"/>
        <v>1.4778710117876799</v>
      </c>
      <c r="MX303" s="67"/>
      <c r="MY303" s="67">
        <f t="shared" si="1280"/>
        <v>0.7605614761709637</v>
      </c>
      <c r="MZ303" s="261"/>
      <c r="NA303" s="59">
        <f t="shared" si="1151"/>
        <v>1.0553746180604087</v>
      </c>
      <c r="NB303" s="60"/>
      <c r="NC303" s="60">
        <f t="shared" si="1152"/>
        <v>1.0871159594781106</v>
      </c>
      <c r="ND303" s="262"/>
      <c r="NE303" s="62">
        <f t="shared" si="1153"/>
        <v>1.4775738257353455</v>
      </c>
      <c r="NF303" s="63"/>
      <c r="NG303" s="63">
        <f t="shared" si="1154"/>
        <v>0.7598940556751993</v>
      </c>
      <c r="NH303" s="64"/>
      <c r="NI303" s="238">
        <f t="shared" si="1283"/>
        <v>2.9718605233441941E-4</v>
      </c>
      <c r="NJ303" s="238">
        <f t="shared" si="1284"/>
        <v>0</v>
      </c>
      <c r="NK303" s="238">
        <f t="shared" si="1285"/>
        <v>6.6742049576440365E-4</v>
      </c>
      <c r="NL303" s="238">
        <f t="shared" si="1286"/>
        <v>0</v>
      </c>
      <c r="NM303" s="239">
        <f t="shared" si="1155"/>
        <v>0</v>
      </c>
      <c r="NN303" s="240">
        <f t="shared" si="1156"/>
        <v>0</v>
      </c>
      <c r="NO303" s="240">
        <f>O303*IN303+0.001</f>
        <v>0.71767977006014616</v>
      </c>
      <c r="NP303" s="240">
        <f t="shared" si="1157"/>
        <v>0</v>
      </c>
      <c r="NQ303" s="240">
        <f t="shared" si="1073"/>
        <v>0</v>
      </c>
      <c r="NR303" s="240">
        <f t="shared" si="1158"/>
        <v>0</v>
      </c>
      <c r="NS303" s="240">
        <f t="shared" si="1159"/>
        <v>0.27059894398640694</v>
      </c>
      <c r="NT303" s="240">
        <f t="shared" si="1160"/>
        <v>0</v>
      </c>
      <c r="NU303" s="240">
        <f t="shared" si="1161"/>
        <v>0</v>
      </c>
      <c r="NV303" s="240">
        <f t="shared" si="1162"/>
        <v>9.3104197314349921E-2</v>
      </c>
      <c r="NW303" s="240">
        <f t="shared" si="1163"/>
        <v>0</v>
      </c>
      <c r="NX303" s="240">
        <f t="shared" si="1164"/>
        <v>0.37603459427649955</v>
      </c>
      <c r="NY303" s="240">
        <f t="shared" si="1165"/>
        <v>0</v>
      </c>
      <c r="NZ303" s="240">
        <f t="shared" si="1166"/>
        <v>2.0156320097942892E-2</v>
      </c>
      <c r="OA303" s="240">
        <f t="shared" si="1167"/>
        <v>0</v>
      </c>
      <c r="OB303" s="241">
        <f t="shared" si="1168"/>
        <v>0</v>
      </c>
      <c r="OC303" s="4"/>
      <c r="OD303" s="4"/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136"/>
      <c r="OP303" s="13"/>
      <c r="OQ303" s="13"/>
      <c r="OR303" s="13"/>
      <c r="OS303" s="13"/>
      <c r="OT303" s="13"/>
    </row>
    <row r="304" spans="1:410" ht="15" customHeight="1">
      <c r="A304" s="242">
        <v>285</v>
      </c>
      <c r="B304" s="49" t="s">
        <v>354</v>
      </c>
      <c r="C304" s="50">
        <v>1</v>
      </c>
      <c r="D304" s="51">
        <v>229</v>
      </c>
      <c r="E304" s="52">
        <v>229</v>
      </c>
      <c r="F304" s="52"/>
      <c r="G304" s="52"/>
      <c r="H304" s="53"/>
      <c r="I304" s="57">
        <v>1.0796631844967739</v>
      </c>
      <c r="J304" s="58"/>
      <c r="K304" s="58">
        <v>0.73549999999999982</v>
      </c>
      <c r="L304" s="243"/>
      <c r="M304" s="1">
        <v>0</v>
      </c>
      <c r="N304" s="2">
        <v>0</v>
      </c>
      <c r="O304" s="2">
        <v>0.34416318449677402</v>
      </c>
      <c r="P304" s="2">
        <v>0</v>
      </c>
      <c r="Q304" s="2">
        <v>0</v>
      </c>
      <c r="R304" s="2">
        <v>0</v>
      </c>
      <c r="S304" s="2">
        <v>0.24110000000000001</v>
      </c>
      <c r="T304" s="2">
        <v>0</v>
      </c>
      <c r="U304" s="2">
        <v>0</v>
      </c>
      <c r="V304" s="2">
        <v>0.13450000000000001</v>
      </c>
      <c r="W304" s="2">
        <v>0</v>
      </c>
      <c r="X304" s="2">
        <v>0.35499999999999998</v>
      </c>
      <c r="Y304" s="2">
        <v>0</v>
      </c>
      <c r="Z304" s="2">
        <v>4.8999999999999998E-3</v>
      </c>
      <c r="AA304" s="2">
        <v>0</v>
      </c>
      <c r="AB304" s="3">
        <v>0</v>
      </c>
      <c r="AC304" s="244">
        <v>0</v>
      </c>
      <c r="AD304" s="108">
        <v>0</v>
      </c>
      <c r="AE304" s="108">
        <v>0</v>
      </c>
      <c r="AF304" s="108">
        <f t="shared" si="1169"/>
        <v>0</v>
      </c>
      <c r="AG304" s="108">
        <f t="shared" si="1170"/>
        <v>0</v>
      </c>
      <c r="AH304" s="108">
        <v>0</v>
      </c>
      <c r="AI304" s="108">
        <v>0</v>
      </c>
      <c r="AJ304" s="108">
        <f t="shared" si="1171"/>
        <v>0</v>
      </c>
      <c r="AK304" s="108">
        <f t="shared" si="1172"/>
        <v>0</v>
      </c>
      <c r="AL304" s="108">
        <v>0</v>
      </c>
      <c r="AM304" s="245">
        <v>0</v>
      </c>
      <c r="AN304" s="244">
        <v>0</v>
      </c>
      <c r="AO304" s="108">
        <v>0</v>
      </c>
      <c r="AP304" s="108">
        <v>0</v>
      </c>
      <c r="AQ304" s="108">
        <f t="shared" si="1173"/>
        <v>0</v>
      </c>
      <c r="AR304" s="108">
        <f t="shared" si="1174"/>
        <v>0</v>
      </c>
      <c r="AS304" s="246">
        <v>0</v>
      </c>
      <c r="AT304" s="247">
        <v>0</v>
      </c>
      <c r="AU304" s="108">
        <v>0</v>
      </c>
      <c r="AV304" s="108">
        <f t="shared" si="1175"/>
        <v>0</v>
      </c>
      <c r="AW304" s="108">
        <f t="shared" si="1176"/>
        <v>0</v>
      </c>
      <c r="AX304" s="108">
        <v>0</v>
      </c>
      <c r="AY304" s="245">
        <v>0</v>
      </c>
      <c r="AZ304" s="248">
        <v>10</v>
      </c>
      <c r="BA304" s="108">
        <v>50.971666666666664</v>
      </c>
      <c r="BB304" s="108">
        <v>5.3156157462640001</v>
      </c>
      <c r="BC304" s="109">
        <v>4.2524925970112006</v>
      </c>
      <c r="BD304" s="109">
        <v>1.0631231492527995</v>
      </c>
      <c r="BE304" s="108">
        <v>1.9933562499999999</v>
      </c>
      <c r="BF304" s="109">
        <v>1.5946850000000001</v>
      </c>
      <c r="BG304" s="109">
        <v>0.39867124999999981</v>
      </c>
      <c r="BH304" s="108">
        <v>4.2544866223939382</v>
      </c>
      <c r="BI304" s="109">
        <f t="shared" si="1177"/>
        <v>2.4900148765152554</v>
      </c>
      <c r="BJ304" s="108">
        <f t="shared" si="1178"/>
        <v>8.2303043710210744E-2</v>
      </c>
      <c r="BK304" s="108">
        <v>3.1267562642662305</v>
      </c>
      <c r="BL304" s="245">
        <v>78.794257859508988</v>
      </c>
      <c r="BM304" s="244">
        <v>0</v>
      </c>
      <c r="BN304" s="108">
        <v>0</v>
      </c>
      <c r="BO304" s="108">
        <v>0</v>
      </c>
      <c r="BP304" s="108">
        <f t="shared" si="1179"/>
        <v>0</v>
      </c>
      <c r="BQ304" s="108">
        <f t="shared" si="1180"/>
        <v>0</v>
      </c>
      <c r="BR304" s="108">
        <v>0</v>
      </c>
      <c r="BS304" s="108">
        <v>0</v>
      </c>
      <c r="BT304" s="108">
        <f t="shared" si="1181"/>
        <v>0</v>
      </c>
      <c r="BU304" s="108">
        <f t="shared" si="1182"/>
        <v>0</v>
      </c>
      <c r="BV304" s="108">
        <v>0</v>
      </c>
      <c r="BW304" s="245">
        <v>0</v>
      </c>
      <c r="BX304" s="107">
        <v>0</v>
      </c>
      <c r="BY304" s="108">
        <v>0</v>
      </c>
      <c r="BZ304" s="109">
        <f t="shared" si="1183"/>
        <v>0</v>
      </c>
      <c r="CA304" s="109">
        <f t="shared" si="1184"/>
        <v>0</v>
      </c>
      <c r="CB304" s="108">
        <v>0</v>
      </c>
      <c r="CC304" s="110">
        <v>0</v>
      </c>
      <c r="CD304" s="244">
        <v>0</v>
      </c>
      <c r="CE304" s="108">
        <v>0</v>
      </c>
      <c r="CF304" s="109">
        <f t="shared" si="1185"/>
        <v>0</v>
      </c>
      <c r="CG304" s="109">
        <f t="shared" si="1186"/>
        <v>0</v>
      </c>
      <c r="CH304" s="108">
        <v>0</v>
      </c>
      <c r="CI304" s="245">
        <v>0</v>
      </c>
      <c r="CJ304" s="249">
        <v>21.363234979089061</v>
      </c>
      <c r="CK304" s="250">
        <v>4.6999116953995932</v>
      </c>
      <c r="CL304" s="250">
        <v>3.641407296030672</v>
      </c>
      <c r="CM304" s="251">
        <v>3.641407296030672</v>
      </c>
      <c r="CN304" s="252">
        <f t="shared" si="1074"/>
        <v>1.775003986450151</v>
      </c>
      <c r="CO304" s="250">
        <v>14.37858939238083</v>
      </c>
      <c r="CP304" s="252">
        <f t="shared" si="1187"/>
        <v>1.4231065065215003</v>
      </c>
      <c r="CQ304" s="250">
        <v>4.4996357644516571</v>
      </c>
      <c r="CR304" s="250">
        <v>3.2180694654917108</v>
      </c>
      <c r="CS304" s="252">
        <f t="shared" si="1188"/>
        <v>6.2253553809937148E-2</v>
      </c>
      <c r="CT304" s="252">
        <f t="shared" si="1189"/>
        <v>1.8834330799294026</v>
      </c>
      <c r="CU304" s="250">
        <f t="shared" si="1075"/>
        <v>47.301212828391861</v>
      </c>
      <c r="CV304" s="245">
        <f t="shared" si="1190"/>
        <v>59.599528163773748</v>
      </c>
      <c r="CW304" s="244">
        <v>0</v>
      </c>
      <c r="CX304" s="108">
        <v>0</v>
      </c>
      <c r="CY304" s="108">
        <f t="shared" si="1191"/>
        <v>0</v>
      </c>
      <c r="CZ304" s="108">
        <f t="shared" si="1192"/>
        <v>0</v>
      </c>
      <c r="DA304" s="108">
        <v>0</v>
      </c>
      <c r="DB304" s="245">
        <v>0</v>
      </c>
      <c r="DC304" s="244">
        <v>0</v>
      </c>
      <c r="DD304" s="108">
        <v>0</v>
      </c>
      <c r="DE304" s="108">
        <f t="shared" si="1193"/>
        <v>0</v>
      </c>
      <c r="DF304" s="108">
        <f t="shared" si="1194"/>
        <v>0</v>
      </c>
      <c r="DG304" s="108">
        <v>0</v>
      </c>
      <c r="DH304" s="245">
        <v>0</v>
      </c>
      <c r="DI304" s="107">
        <v>11.924876188800001</v>
      </c>
      <c r="DJ304" s="108">
        <v>2.6234727615360001</v>
      </c>
      <c r="DK304" s="108">
        <v>0.20502029264671992</v>
      </c>
      <c r="DL304" s="108">
        <v>8.0260736935004076</v>
      </c>
      <c r="DM304" s="108">
        <f t="shared" si="1195"/>
        <v>0.79437261774050938</v>
      </c>
      <c r="DN304" s="108">
        <f t="shared" si="1196"/>
        <v>2.5116795016440174</v>
      </c>
      <c r="DO304" s="108">
        <v>1.6628993343632683</v>
      </c>
      <c r="DP304" s="108">
        <f t="shared" si="1197"/>
        <v>3.2168787623257429E-2</v>
      </c>
      <c r="DQ304" s="108">
        <f t="shared" si="1198"/>
        <v>0.97324176762412129</v>
      </c>
      <c r="DR304" s="108">
        <v>1.2221171135423199</v>
      </c>
      <c r="DS304" s="110">
        <v>30.79735126126646</v>
      </c>
      <c r="DT304" s="244">
        <v>0</v>
      </c>
      <c r="DU304" s="108">
        <v>0</v>
      </c>
      <c r="DV304" s="108">
        <v>0</v>
      </c>
      <c r="DW304" s="108">
        <f t="shared" si="1199"/>
        <v>0</v>
      </c>
      <c r="DX304" s="108">
        <f t="shared" si="1200"/>
        <v>0</v>
      </c>
      <c r="DY304" s="108">
        <v>0</v>
      </c>
      <c r="DZ304" s="108">
        <v>0</v>
      </c>
      <c r="EA304" s="108"/>
      <c r="EB304" s="108">
        <v>0</v>
      </c>
      <c r="EC304" s="108">
        <f t="shared" si="1201"/>
        <v>0</v>
      </c>
      <c r="ED304" s="108">
        <f t="shared" si="1202"/>
        <v>0</v>
      </c>
      <c r="EE304" s="108">
        <v>0</v>
      </c>
      <c r="EF304" s="245">
        <v>0</v>
      </c>
      <c r="EG304" s="249">
        <v>13.4878933333333</v>
      </c>
      <c r="EH304" s="250">
        <v>2.9673365333333299</v>
      </c>
      <c r="EI304" s="250">
        <v>34.594346666666603</v>
      </c>
      <c r="EJ304" s="250">
        <v>9.0780670716799801</v>
      </c>
      <c r="EK304" s="250">
        <f t="shared" si="1203"/>
        <v>0.89849261035245442</v>
      </c>
      <c r="EL304" s="250">
        <v>2.8408903094115328</v>
      </c>
      <c r="EM304" s="250">
        <v>4.3893179831659603</v>
      </c>
      <c r="EN304" s="250">
        <f t="shared" si="1204"/>
        <v>8.4911356384345507E-2</v>
      </c>
      <c r="EO304" s="250">
        <f t="shared" si="1205"/>
        <v>2.5689273573715754</v>
      </c>
      <c r="EP304" s="250">
        <v>64.516961588179186</v>
      </c>
      <c r="EQ304" s="245">
        <v>81.29137160110578</v>
      </c>
      <c r="ER304" s="244">
        <v>0</v>
      </c>
      <c r="ES304" s="108">
        <v>0</v>
      </c>
      <c r="ET304" s="108">
        <v>0</v>
      </c>
      <c r="EU304" s="108">
        <f t="shared" si="1206"/>
        <v>0</v>
      </c>
      <c r="EV304" s="108">
        <f t="shared" si="1207"/>
        <v>0</v>
      </c>
      <c r="EW304" s="108">
        <v>0</v>
      </c>
      <c r="EX304" s="108">
        <v>0</v>
      </c>
      <c r="EY304" s="108">
        <f t="shared" si="1208"/>
        <v>0</v>
      </c>
      <c r="EZ304" s="108">
        <f t="shared" si="1209"/>
        <v>0</v>
      </c>
      <c r="FA304" s="108">
        <v>0</v>
      </c>
      <c r="FB304" s="245">
        <v>0</v>
      </c>
      <c r="FC304" s="244">
        <v>0.83333333333333293</v>
      </c>
      <c r="FD304" s="108">
        <v>6.0833333333333302E-2</v>
      </c>
      <c r="FE304" s="108">
        <f t="shared" si="1210"/>
        <v>1.1768208333333328E-3</v>
      </c>
      <c r="FF304" s="108">
        <f t="shared" si="1211"/>
        <v>3.5603803333333316E-2</v>
      </c>
      <c r="FG304" s="108">
        <v>4.4708333333333301E-2</v>
      </c>
      <c r="FH304" s="245">
        <v>1.1266499999999995</v>
      </c>
      <c r="FI304" s="244">
        <v>0</v>
      </c>
      <c r="FJ304" s="108">
        <v>0</v>
      </c>
      <c r="FK304" s="108">
        <f t="shared" si="1212"/>
        <v>0</v>
      </c>
      <c r="FL304" s="108">
        <f t="shared" si="1213"/>
        <v>0</v>
      </c>
      <c r="FM304" s="108">
        <v>0</v>
      </c>
      <c r="FN304" s="245">
        <v>0</v>
      </c>
      <c r="FO304" s="244">
        <v>0</v>
      </c>
      <c r="FP304" s="108">
        <v>0</v>
      </c>
      <c r="FQ304" s="108">
        <f t="shared" si="1214"/>
        <v>0</v>
      </c>
      <c r="FR304" s="108">
        <f t="shared" si="1215"/>
        <v>0</v>
      </c>
      <c r="FS304" s="108">
        <v>0</v>
      </c>
      <c r="FT304" s="110">
        <v>0</v>
      </c>
      <c r="FU304" s="253">
        <f t="shared" si="1076"/>
        <v>57.06672549149129</v>
      </c>
      <c r="FV304" s="254">
        <f t="shared" si="1077"/>
        <v>38.960898001479976</v>
      </c>
      <c r="FW304" s="254">
        <f t="shared" si="1078"/>
        <v>7.6221815834613516</v>
      </c>
      <c r="FX304" s="254">
        <f t="shared" si="1079"/>
        <v>50.971666666666664</v>
      </c>
      <c r="FY304" s="254">
        <f t="shared" si="1080"/>
        <v>0</v>
      </c>
      <c r="FZ304" s="254">
        <f t="shared" si="1081"/>
        <v>0</v>
      </c>
      <c r="GA304" s="254">
        <f t="shared" si="1216"/>
        <v>0</v>
      </c>
      <c r="GB304" s="254">
        <f t="shared" si="1217"/>
        <v>0</v>
      </c>
      <c r="GC304" s="254">
        <f t="shared" si="1218"/>
        <v>0</v>
      </c>
      <c r="GD304" s="254">
        <f t="shared" si="1219"/>
        <v>0</v>
      </c>
      <c r="GE304" s="254">
        <f t="shared" si="1082"/>
        <v>31.482730157561221</v>
      </c>
      <c r="GF304" s="255">
        <f t="shared" si="1083"/>
        <v>12.019690802118793</v>
      </c>
      <c r="GG304" s="255">
        <f t="shared" si="1084"/>
        <v>3.115971734614464</v>
      </c>
      <c r="GH304" s="254">
        <f t="shared" si="1085"/>
        <v>13.58560673874821</v>
      </c>
      <c r="GI304" s="255">
        <f t="shared" si="1086"/>
        <v>9.7004894794238989</v>
      </c>
      <c r="GJ304" s="256">
        <f t="shared" si="1087"/>
        <v>0.26281356236108411</v>
      </c>
      <c r="GK304" s="253">
        <f t="shared" si="1220"/>
        <v>199.68980863940868</v>
      </c>
      <c r="GL304" s="257">
        <f t="shared" si="1221"/>
        <v>251.60915888565495</v>
      </c>
      <c r="GM304" s="221">
        <f t="shared" si="1222"/>
        <v>251.60915888565495</v>
      </c>
      <c r="GN304" s="222">
        <f t="shared" si="1223"/>
        <v>99.271501274022825</v>
      </c>
      <c r="GO304" s="222">
        <f t="shared" si="1224"/>
        <v>13.861218269350493</v>
      </c>
      <c r="GP304" s="55">
        <f t="shared" si="1225"/>
        <v>0.39454645337110822</v>
      </c>
      <c r="GQ304" s="56">
        <f t="shared" si="1226"/>
        <v>5.5090277042139764E-2</v>
      </c>
      <c r="GR304" s="258">
        <f t="shared" si="1227"/>
        <v>1.0703589131570801</v>
      </c>
      <c r="GS304" s="227">
        <f t="shared" si="1088"/>
        <v>251.60915888565495</v>
      </c>
      <c r="GT304" s="222">
        <f t="shared" si="1288"/>
        <v>99.271501274022825</v>
      </c>
      <c r="GU304" s="222">
        <f t="shared" si="1289"/>
        <v>13.861218269350493</v>
      </c>
      <c r="GV304" s="37">
        <f t="shared" si="1281"/>
        <v>0.39454645337110822</v>
      </c>
      <c r="GW304" s="228">
        <f t="shared" si="1282"/>
        <v>5.5090277042139764E-2</v>
      </c>
      <c r="GX304" s="258">
        <f t="shared" si="1228"/>
        <v>1.0703589131570801</v>
      </c>
      <c r="GY304" s="221">
        <f t="shared" si="1287"/>
        <v>172.81490102614595</v>
      </c>
      <c r="GZ304" s="222">
        <f t="shared" si="1229"/>
        <v>95.443850405843577</v>
      </c>
      <c r="HA304" s="222">
        <f t="shared" si="1230"/>
        <v>6.3900726620415149</v>
      </c>
      <c r="HB304" s="55">
        <f t="shared" si="1231"/>
        <v>0.55228947179389032</v>
      </c>
      <c r="HC304" s="56">
        <f t="shared" si="1232"/>
        <v>3.6976398586570564E-2</v>
      </c>
      <c r="HD304" s="258">
        <f t="shared" si="1233"/>
        <v>1.0922714043711625</v>
      </c>
      <c r="HE304" s="221">
        <f t="shared" si="1234"/>
        <v>172.81490102614595</v>
      </c>
      <c r="HF304" s="222">
        <f t="shared" si="1235"/>
        <v>95.443850405843577</v>
      </c>
      <c r="HG304" s="222">
        <f t="shared" si="1236"/>
        <v>6.3900726620415149</v>
      </c>
      <c r="HH304" s="55">
        <f t="shared" si="1237"/>
        <v>0.55228947179389032</v>
      </c>
      <c r="HI304" s="56">
        <f t="shared" si="1238"/>
        <v>3.6976398586570564E-2</v>
      </c>
      <c r="HJ304" s="259">
        <f t="shared" si="1239"/>
        <v>1.0922714043711625</v>
      </c>
      <c r="HK304" s="54">
        <f t="shared" si="1089"/>
        <v>1.155627112733679</v>
      </c>
      <c r="HL304" s="55">
        <f t="shared" si="1090"/>
        <v>0</v>
      </c>
      <c r="HM304" s="55">
        <f t="shared" si="1091"/>
        <v>0.80336561791498984</v>
      </c>
      <c r="HN304" s="56">
        <f t="shared" si="1092"/>
        <v>0</v>
      </c>
      <c r="HQ304" s="57">
        <f t="shared" si="1093"/>
        <v>0</v>
      </c>
      <c r="HR304" s="58">
        <f t="shared" si="1240"/>
        <v>0</v>
      </c>
      <c r="HS304" s="58">
        <f t="shared" si="1094"/>
        <v>0</v>
      </c>
      <c r="HT304" s="58">
        <f t="shared" si="1241"/>
        <v>0</v>
      </c>
      <c r="HU304" s="58">
        <f t="shared" si="1095"/>
        <v>0</v>
      </c>
      <c r="HV304" s="55"/>
      <c r="HW304" s="56"/>
      <c r="HX304" s="260"/>
      <c r="HY304" s="57">
        <f t="shared" si="1096"/>
        <v>0</v>
      </c>
      <c r="HZ304" s="58">
        <f t="shared" si="1242"/>
        <v>0</v>
      </c>
      <c r="IA304" s="58">
        <f t="shared" si="1097"/>
        <v>0</v>
      </c>
      <c r="IB304" s="58">
        <f t="shared" si="1243"/>
        <v>0</v>
      </c>
      <c r="IC304" s="58">
        <f t="shared" si="1098"/>
        <v>0</v>
      </c>
      <c r="ID304" s="55"/>
      <c r="IE304" s="56"/>
      <c r="IF304" s="260"/>
      <c r="IG304" s="57">
        <f t="shared" si="1099"/>
        <v>3.0378181493486114</v>
      </c>
      <c r="IH304" s="58">
        <f t="shared" si="1244"/>
        <v>3.513844253351539</v>
      </c>
      <c r="II304" s="58">
        <f t="shared" si="1100"/>
        <v>5.9294806407214118</v>
      </c>
      <c r="IJ304" s="58">
        <f t="shared" si="1245"/>
        <v>6.8479571919691589</v>
      </c>
      <c r="IK304" s="58">
        <f t="shared" si="1101"/>
        <v>62.53512528532459</v>
      </c>
      <c r="IL304" s="55">
        <f t="shared" si="1102"/>
        <v>4.8577789450139797E-2</v>
      </c>
      <c r="IM304" s="56">
        <f t="shared" si="1103"/>
        <v>9.4818401876823472E-2</v>
      </c>
      <c r="IN304" s="260">
        <f t="shared" si="1104"/>
        <v>1.0222995100575569</v>
      </c>
      <c r="IO304" s="57">
        <f t="shared" si="1105"/>
        <v>0</v>
      </c>
      <c r="IP304" s="58">
        <f t="shared" si="1246"/>
        <v>0</v>
      </c>
      <c r="IQ304" s="58">
        <f t="shared" si="1106"/>
        <v>0</v>
      </c>
      <c r="IR304" s="58">
        <f t="shared" si="1247"/>
        <v>0</v>
      </c>
      <c r="IS304" s="58">
        <f t="shared" si="1107"/>
        <v>0</v>
      </c>
      <c r="IT304" s="55"/>
      <c r="IU304" s="56"/>
      <c r="IV304" s="260"/>
      <c r="IW304" s="57">
        <f t="shared" si="1108"/>
        <v>0</v>
      </c>
      <c r="IX304" s="58">
        <f t="shared" si="1248"/>
        <v>0</v>
      </c>
      <c r="IY304" s="58">
        <f t="shared" si="1109"/>
        <v>0</v>
      </c>
      <c r="IZ304" s="58">
        <f t="shared" si="1249"/>
        <v>0</v>
      </c>
      <c r="JA304" s="58">
        <f t="shared" si="1110"/>
        <v>0</v>
      </c>
      <c r="JB304" s="55"/>
      <c r="JC304" s="56"/>
      <c r="JD304" s="260"/>
      <c r="JE304" s="57">
        <f t="shared" si="1111"/>
        <v>0</v>
      </c>
      <c r="JF304" s="58">
        <f t="shared" si="1250"/>
        <v>0</v>
      </c>
      <c r="JG304" s="58">
        <f t="shared" si="1112"/>
        <v>0</v>
      </c>
      <c r="JH304" s="58">
        <f t="shared" si="1251"/>
        <v>0</v>
      </c>
      <c r="JI304" s="58">
        <f t="shared" si="1113"/>
        <v>0</v>
      </c>
      <c r="JJ304" s="55"/>
      <c r="JK304" s="56"/>
      <c r="JL304" s="260"/>
      <c r="JM304" s="57">
        <f t="shared" si="1114"/>
        <v>33.850490664633547</v>
      </c>
      <c r="JN304" s="58">
        <f t="shared" si="1252"/>
        <v>39.154862551781626</v>
      </c>
      <c r="JO304" s="58">
        <f t="shared" si="1115"/>
        <v>3.2603640467815884</v>
      </c>
      <c r="JP304" s="58">
        <f t="shared" si="1253"/>
        <v>3.7653944376280566</v>
      </c>
      <c r="JQ304" s="58">
        <f t="shared" si="1116"/>
        <v>47.301212828391861</v>
      </c>
      <c r="JR304" s="55">
        <f t="shared" si="1117"/>
        <v>0.71563684397359228</v>
      </c>
      <c r="JS304" s="56">
        <f t="shared" si="1118"/>
        <v>6.8927705059279212E-2</v>
      </c>
      <c r="JT304" s="260">
        <f t="shared" si="1119"/>
        <v>1.1228171949643442</v>
      </c>
      <c r="JU304" s="57">
        <f t="shared" si="1120"/>
        <v>0</v>
      </c>
      <c r="JV304" s="58">
        <f t="shared" si="1254"/>
        <v>0</v>
      </c>
      <c r="JW304" s="58">
        <f t="shared" si="1121"/>
        <v>0</v>
      </c>
      <c r="JX304" s="58">
        <f t="shared" si="1255"/>
        <v>0</v>
      </c>
      <c r="JY304" s="58">
        <f t="shared" si="1122"/>
        <v>0</v>
      </c>
      <c r="JZ304" s="55"/>
      <c r="KA304" s="56"/>
      <c r="KB304" s="260"/>
      <c r="KC304" s="57">
        <f t="shared" si="1123"/>
        <v>0</v>
      </c>
      <c r="KD304" s="58">
        <f t="shared" si="1256"/>
        <v>0</v>
      </c>
      <c r="KE304" s="58">
        <f t="shared" si="1124"/>
        <v>0</v>
      </c>
      <c r="KF304" s="58">
        <f t="shared" si="1257"/>
        <v>0</v>
      </c>
      <c r="KG304" s="58">
        <f t="shared" si="1125"/>
        <v>0</v>
      </c>
      <c r="KH304" s="55"/>
      <c r="KI304" s="56"/>
      <c r="KJ304" s="260"/>
      <c r="KK304" s="57">
        <f t="shared" si="1126"/>
        <v>18.799952898843127</v>
      </c>
      <c r="KL304" s="58">
        <f t="shared" si="1258"/>
        <v>21.745905518091845</v>
      </c>
      <c r="KM304" s="58">
        <f t="shared" si="1127"/>
        <v>0.82654140536376686</v>
      </c>
      <c r="KN304" s="58">
        <f t="shared" si="1259"/>
        <v>0.95457266905461435</v>
      </c>
      <c r="KO304" s="58">
        <f t="shared" si="1128"/>
        <v>24.442342270846396</v>
      </c>
      <c r="KP304" s="55">
        <f t="shared" si="1260"/>
        <v>0.76915512803643094</v>
      </c>
      <c r="KQ304" s="56">
        <f t="shared" si="1261"/>
        <v>3.3815965597929792E-2</v>
      </c>
      <c r="KR304" s="260">
        <f t="shared" si="1262"/>
        <v>1.1257647016344281</v>
      </c>
      <c r="KS304" s="57">
        <f t="shared" si="1129"/>
        <v>0</v>
      </c>
      <c r="KT304" s="58">
        <f t="shared" si="1263"/>
        <v>0</v>
      </c>
      <c r="KU304" s="58">
        <f t="shared" si="1130"/>
        <v>0</v>
      </c>
      <c r="KV304" s="58">
        <f t="shared" si="1264"/>
        <v>0</v>
      </c>
      <c r="KW304" s="58">
        <f t="shared" si="1131"/>
        <v>0</v>
      </c>
      <c r="KX304" s="55"/>
      <c r="KY304" s="56"/>
      <c r="KZ304" s="260"/>
      <c r="LA304" s="57">
        <f t="shared" si="1132"/>
        <v>23.055207420142022</v>
      </c>
      <c r="LB304" s="58">
        <f t="shared" si="1265"/>
        <v>26.667958422878279</v>
      </c>
      <c r="LC304" s="58">
        <f t="shared" si="1133"/>
        <v>0.98340396673679997</v>
      </c>
      <c r="LD304" s="58">
        <f t="shared" si="1266"/>
        <v>1.1357332411843304</v>
      </c>
      <c r="LE304" s="58">
        <f t="shared" si="1134"/>
        <v>64.516961588179186</v>
      </c>
      <c r="LF304" s="55">
        <f t="shared" si="1267"/>
        <v>0.35735110353315525</v>
      </c>
      <c r="LG304" s="56">
        <f t="shared" si="1268"/>
        <v>1.5242564784963145E-2</v>
      </c>
      <c r="LH304" s="260">
        <f t="shared" si="1269"/>
        <v>1.0583579912088363</v>
      </c>
      <c r="LI304" s="57">
        <f t="shared" si="1135"/>
        <v>0</v>
      </c>
      <c r="LJ304" s="58">
        <f t="shared" si="1270"/>
        <v>0</v>
      </c>
      <c r="LK304" s="58">
        <f t="shared" si="1136"/>
        <v>0</v>
      </c>
      <c r="LL304" s="58">
        <f t="shared" si="1271"/>
        <v>0</v>
      </c>
      <c r="LM304" s="58">
        <f t="shared" si="1137"/>
        <v>0</v>
      </c>
      <c r="LN304" s="55"/>
      <c r="LO304" s="56"/>
      <c r="LP304" s="260"/>
      <c r="LQ304" s="57">
        <f t="shared" si="1138"/>
        <v>4.3436640066666643E-2</v>
      </c>
      <c r="LR304" s="58">
        <f t="shared" si="1272"/>
        <v>5.0243161565113312E-2</v>
      </c>
      <c r="LS304" s="58">
        <f t="shared" si="1139"/>
        <v>1.1768208333333328E-3</v>
      </c>
      <c r="LT304" s="58">
        <f t="shared" si="1273"/>
        <v>1.359110380416666E-3</v>
      </c>
      <c r="LU304" s="58">
        <f t="shared" si="1140"/>
        <v>0.89416666666666633</v>
      </c>
      <c r="LV304" s="55">
        <f t="shared" si="1141"/>
        <v>4.857778945013979E-2</v>
      </c>
      <c r="LW304" s="56">
        <f t="shared" si="1142"/>
        <v>1.3161090400745572E-3</v>
      </c>
      <c r="LX304" s="260">
        <f t="shared" si="1143"/>
        <v>1.0078160048971445</v>
      </c>
      <c r="LY304" s="57">
        <f t="shared" si="1144"/>
        <v>0</v>
      </c>
      <c r="LZ304" s="58">
        <f t="shared" si="1274"/>
        <v>0</v>
      </c>
      <c r="MA304" s="58">
        <f t="shared" si="1145"/>
        <v>0</v>
      </c>
      <c r="MB304" s="58">
        <f t="shared" si="1275"/>
        <v>0</v>
      </c>
      <c r="MC304" s="58">
        <f t="shared" si="1146"/>
        <v>0</v>
      </c>
      <c r="MD304" s="55"/>
      <c r="ME304" s="56"/>
      <c r="MF304" s="260"/>
      <c r="MG304" s="57">
        <f t="shared" si="1147"/>
        <v>0</v>
      </c>
      <c r="MH304" s="58">
        <f t="shared" si="1276"/>
        <v>0</v>
      </c>
      <c r="MI304" s="58">
        <f t="shared" si="1148"/>
        <v>0</v>
      </c>
      <c r="MJ304" s="58">
        <f t="shared" si="1277"/>
        <v>0</v>
      </c>
      <c r="MK304" s="58">
        <f t="shared" si="1149"/>
        <v>0</v>
      </c>
      <c r="ML304" s="55"/>
      <c r="MM304" s="56"/>
      <c r="MN304" s="260"/>
      <c r="MO304" s="59">
        <v>1.0796631844967739</v>
      </c>
      <c r="MP304" s="60"/>
      <c r="MQ304" s="60">
        <v>0.73549999999999982</v>
      </c>
      <c r="MR304" s="61"/>
      <c r="MS304" s="59">
        <f t="shared" si="1150"/>
        <v>1.0703589131570801</v>
      </c>
      <c r="MT304" s="60"/>
      <c r="MU304" s="60">
        <f t="shared" si="1278"/>
        <v>1.0922714043711625</v>
      </c>
      <c r="MV304" s="61"/>
      <c r="MW304" s="66">
        <f t="shared" si="1279"/>
        <v>1.155627112733679</v>
      </c>
      <c r="MX304" s="67"/>
      <c r="MY304" s="67">
        <f t="shared" si="1280"/>
        <v>0.80336561791498984</v>
      </c>
      <c r="MZ304" s="261"/>
      <c r="NA304" s="59">
        <f t="shared" si="1151"/>
        <v>1.070352156916786</v>
      </c>
      <c r="NB304" s="60"/>
      <c r="NC304" s="60">
        <f t="shared" si="1152"/>
        <v>1.0914778563954688</v>
      </c>
      <c r="ND304" s="262"/>
      <c r="NE304" s="62">
        <f t="shared" si="1153"/>
        <v>1.1556198182697677</v>
      </c>
      <c r="NF304" s="63"/>
      <c r="NG304" s="63">
        <f t="shared" si="1154"/>
        <v>0.80278196337886709</v>
      </c>
      <c r="NH304" s="64"/>
      <c r="NI304" s="238">
        <f t="shared" si="1283"/>
        <v>7.2944639113448062E-6</v>
      </c>
      <c r="NJ304" s="238">
        <f t="shared" si="1284"/>
        <v>0</v>
      </c>
      <c r="NK304" s="238">
        <f t="shared" si="1285"/>
        <v>5.8365453612274631E-4</v>
      </c>
      <c r="NL304" s="238">
        <f t="shared" si="1286"/>
        <v>0</v>
      </c>
      <c r="NM304" s="239">
        <f t="shared" si="1155"/>
        <v>0</v>
      </c>
      <c r="NN304" s="240">
        <f t="shared" si="1156"/>
        <v>0</v>
      </c>
      <c r="NO304" s="240">
        <f>O304*IN304+0.001</f>
        <v>0.35283785489090064</v>
      </c>
      <c r="NP304" s="240">
        <f t="shared" si="1157"/>
        <v>0</v>
      </c>
      <c r="NQ304" s="240">
        <f t="shared" si="1073"/>
        <v>0</v>
      </c>
      <c r="NR304" s="240">
        <f t="shared" si="1158"/>
        <v>0</v>
      </c>
      <c r="NS304" s="240">
        <f t="shared" si="1159"/>
        <v>0.27071122570590339</v>
      </c>
      <c r="NT304" s="240">
        <f t="shared" si="1160"/>
        <v>0</v>
      </c>
      <c r="NU304" s="240">
        <f t="shared" si="1161"/>
        <v>0</v>
      </c>
      <c r="NV304" s="240">
        <f t="shared" si="1162"/>
        <v>0.15141535236983059</v>
      </c>
      <c r="NW304" s="240">
        <f t="shared" si="1163"/>
        <v>0</v>
      </c>
      <c r="NX304" s="240">
        <f t="shared" si="1164"/>
        <v>0.37571708687913691</v>
      </c>
      <c r="NY304" s="240">
        <f t="shared" si="1165"/>
        <v>0</v>
      </c>
      <c r="NZ304" s="240">
        <f t="shared" si="1166"/>
        <v>4.9382984239960083E-3</v>
      </c>
      <c r="OA304" s="240">
        <f t="shared" si="1167"/>
        <v>0</v>
      </c>
      <c r="OB304" s="241">
        <f t="shared" si="1168"/>
        <v>0</v>
      </c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136"/>
      <c r="OP304" s="13"/>
      <c r="OQ304" s="13"/>
      <c r="OR304" s="13"/>
      <c r="OS304" s="13"/>
      <c r="OT304" s="13"/>
    </row>
    <row r="305" spans="1:410" ht="15" customHeight="1">
      <c r="A305" s="242">
        <v>286</v>
      </c>
      <c r="B305" s="49" t="s">
        <v>355</v>
      </c>
      <c r="C305" s="50">
        <v>1</v>
      </c>
      <c r="D305" s="51">
        <v>144.5</v>
      </c>
      <c r="E305" s="52">
        <v>144.5</v>
      </c>
      <c r="F305" s="52"/>
      <c r="G305" s="52"/>
      <c r="H305" s="53"/>
      <c r="I305" s="57">
        <v>1.4361472922926419</v>
      </c>
      <c r="J305" s="58"/>
      <c r="K305" s="58">
        <v>0.89089999999999991</v>
      </c>
      <c r="L305" s="243"/>
      <c r="M305" s="1">
        <v>0</v>
      </c>
      <c r="N305" s="2">
        <v>0</v>
      </c>
      <c r="O305" s="2">
        <v>0.54524729229264202</v>
      </c>
      <c r="P305" s="2">
        <v>0</v>
      </c>
      <c r="Q305" s="2">
        <v>0</v>
      </c>
      <c r="R305" s="2">
        <v>0</v>
      </c>
      <c r="S305" s="2">
        <v>0.24110000000000001</v>
      </c>
      <c r="T305" s="2">
        <v>0</v>
      </c>
      <c r="U305" s="2">
        <v>0</v>
      </c>
      <c r="V305" s="2">
        <v>0.2868</v>
      </c>
      <c r="W305" s="2">
        <v>0</v>
      </c>
      <c r="X305" s="2">
        <v>0.35520000000000002</v>
      </c>
      <c r="Y305" s="2">
        <v>0</v>
      </c>
      <c r="Z305" s="2">
        <v>7.7999999999999996E-3</v>
      </c>
      <c r="AA305" s="2">
        <v>0</v>
      </c>
      <c r="AB305" s="3">
        <v>0</v>
      </c>
      <c r="AC305" s="244">
        <v>0</v>
      </c>
      <c r="AD305" s="108">
        <v>0</v>
      </c>
      <c r="AE305" s="108">
        <v>0</v>
      </c>
      <c r="AF305" s="108">
        <f t="shared" si="1169"/>
        <v>0</v>
      </c>
      <c r="AG305" s="108">
        <f t="shared" si="1170"/>
        <v>0</v>
      </c>
      <c r="AH305" s="108">
        <v>0</v>
      </c>
      <c r="AI305" s="108">
        <v>0</v>
      </c>
      <c r="AJ305" s="108">
        <f t="shared" si="1171"/>
        <v>0</v>
      </c>
      <c r="AK305" s="108">
        <f t="shared" si="1172"/>
        <v>0</v>
      </c>
      <c r="AL305" s="108">
        <v>0</v>
      </c>
      <c r="AM305" s="245">
        <v>0</v>
      </c>
      <c r="AN305" s="244">
        <v>0</v>
      </c>
      <c r="AO305" s="108">
        <v>0</v>
      </c>
      <c r="AP305" s="108">
        <v>0</v>
      </c>
      <c r="AQ305" s="108">
        <f t="shared" si="1173"/>
        <v>0</v>
      </c>
      <c r="AR305" s="108">
        <f t="shared" si="1174"/>
        <v>0</v>
      </c>
      <c r="AS305" s="246">
        <v>0</v>
      </c>
      <c r="AT305" s="247">
        <v>0</v>
      </c>
      <c r="AU305" s="108">
        <v>0</v>
      </c>
      <c r="AV305" s="108">
        <f t="shared" si="1175"/>
        <v>0</v>
      </c>
      <c r="AW305" s="108">
        <f t="shared" si="1176"/>
        <v>0</v>
      </c>
      <c r="AX305" s="108">
        <v>0</v>
      </c>
      <c r="AY305" s="245">
        <v>0</v>
      </c>
      <c r="AZ305" s="248">
        <v>10</v>
      </c>
      <c r="BA305" s="108">
        <v>50.971666666666664</v>
      </c>
      <c r="BB305" s="108">
        <v>5.3156157462640001</v>
      </c>
      <c r="BC305" s="109">
        <v>4.2524925970112006</v>
      </c>
      <c r="BD305" s="109">
        <v>1.0631231492527995</v>
      </c>
      <c r="BE305" s="108">
        <v>1.9933562499999999</v>
      </c>
      <c r="BF305" s="109">
        <v>1.5946850000000001</v>
      </c>
      <c r="BG305" s="109">
        <v>0.39867124999999981</v>
      </c>
      <c r="BH305" s="108">
        <v>4.2544866223939382</v>
      </c>
      <c r="BI305" s="109">
        <f t="shared" si="1177"/>
        <v>2.4900148765152554</v>
      </c>
      <c r="BJ305" s="108">
        <f t="shared" si="1178"/>
        <v>8.2303043710210744E-2</v>
      </c>
      <c r="BK305" s="108">
        <v>3.1267562642662305</v>
      </c>
      <c r="BL305" s="245">
        <v>78.794257859508988</v>
      </c>
      <c r="BM305" s="244">
        <v>0</v>
      </c>
      <c r="BN305" s="108">
        <v>0</v>
      </c>
      <c r="BO305" s="108">
        <v>0</v>
      </c>
      <c r="BP305" s="108">
        <f t="shared" si="1179"/>
        <v>0</v>
      </c>
      <c r="BQ305" s="108">
        <f t="shared" si="1180"/>
        <v>0</v>
      </c>
      <c r="BR305" s="108">
        <v>0</v>
      </c>
      <c r="BS305" s="108">
        <v>0</v>
      </c>
      <c r="BT305" s="108">
        <f t="shared" si="1181"/>
        <v>0</v>
      </c>
      <c r="BU305" s="108">
        <f t="shared" si="1182"/>
        <v>0</v>
      </c>
      <c r="BV305" s="108">
        <v>0</v>
      </c>
      <c r="BW305" s="245">
        <v>0</v>
      </c>
      <c r="BX305" s="107">
        <v>0</v>
      </c>
      <c r="BY305" s="108">
        <v>0</v>
      </c>
      <c r="BZ305" s="109">
        <f t="shared" si="1183"/>
        <v>0</v>
      </c>
      <c r="CA305" s="109">
        <f t="shared" si="1184"/>
        <v>0</v>
      </c>
      <c r="CB305" s="108">
        <v>0</v>
      </c>
      <c r="CC305" s="110">
        <v>0</v>
      </c>
      <c r="CD305" s="244">
        <v>0</v>
      </c>
      <c r="CE305" s="108">
        <v>0</v>
      </c>
      <c r="CF305" s="109">
        <f t="shared" si="1185"/>
        <v>0</v>
      </c>
      <c r="CG305" s="109">
        <f t="shared" si="1186"/>
        <v>0</v>
      </c>
      <c r="CH305" s="108">
        <v>0</v>
      </c>
      <c r="CI305" s="245">
        <v>0</v>
      </c>
      <c r="CJ305" s="249">
        <v>13.480294561040914</v>
      </c>
      <c r="CK305" s="250">
        <v>2.965664803429001</v>
      </c>
      <c r="CL305" s="250">
        <v>2.2977439051372581</v>
      </c>
      <c r="CM305" s="251">
        <v>2.2977439051372581</v>
      </c>
      <c r="CN305" s="252">
        <f t="shared" si="1074"/>
        <v>1.1200352665591564</v>
      </c>
      <c r="CO305" s="250">
        <v>9.0729526951922708</v>
      </c>
      <c r="CP305" s="252">
        <f t="shared" si="1187"/>
        <v>0.8979864200539599</v>
      </c>
      <c r="CQ305" s="250">
        <v>2.8392898164334692</v>
      </c>
      <c r="CR305" s="250">
        <v>2.0306158854303593</v>
      </c>
      <c r="CS305" s="252">
        <f t="shared" si="1188"/>
        <v>3.9282264303650304E-2</v>
      </c>
      <c r="CT305" s="252">
        <f t="shared" si="1189"/>
        <v>1.1884544980340555</v>
      </c>
      <c r="CU305" s="250">
        <f t="shared" si="1075"/>
        <v>29.847271850229802</v>
      </c>
      <c r="CV305" s="245">
        <f t="shared" si="1190"/>
        <v>37.607562531289553</v>
      </c>
      <c r="CW305" s="244">
        <v>0</v>
      </c>
      <c r="CX305" s="108">
        <v>0</v>
      </c>
      <c r="CY305" s="108">
        <f t="shared" si="1191"/>
        <v>0</v>
      </c>
      <c r="CZ305" s="108">
        <f t="shared" si="1192"/>
        <v>0</v>
      </c>
      <c r="DA305" s="108">
        <v>0</v>
      </c>
      <c r="DB305" s="245">
        <v>0</v>
      </c>
      <c r="DC305" s="244">
        <v>0</v>
      </c>
      <c r="DD305" s="108">
        <v>0</v>
      </c>
      <c r="DE305" s="108">
        <f t="shared" si="1193"/>
        <v>0</v>
      </c>
      <c r="DF305" s="108">
        <f t="shared" si="1194"/>
        <v>0</v>
      </c>
      <c r="DG305" s="108">
        <v>0</v>
      </c>
      <c r="DH305" s="245">
        <v>0</v>
      </c>
      <c r="DI305" s="107">
        <v>16.043425898267998</v>
      </c>
      <c r="DJ305" s="108">
        <v>3.5295536976189594</v>
      </c>
      <c r="DK305" s="108">
        <v>0.27593787232300981</v>
      </c>
      <c r="DL305" s="108">
        <v>10.79807593110697</v>
      </c>
      <c r="DM305" s="108">
        <f t="shared" si="1195"/>
        <v>1.0687287672053813</v>
      </c>
      <c r="DN305" s="108">
        <f t="shared" si="1196"/>
        <v>3.3791498818806152</v>
      </c>
      <c r="DO305" s="108">
        <v>2.2372305181501364</v>
      </c>
      <c r="DP305" s="108">
        <f t="shared" si="1197"/>
        <v>4.3279224373614394E-2</v>
      </c>
      <c r="DQ305" s="108">
        <f t="shared" si="1198"/>
        <v>1.309379430896694</v>
      </c>
      <c r="DR305" s="108">
        <v>1.6442111958733534</v>
      </c>
      <c r="DS305" s="110">
        <v>41.434122136008504</v>
      </c>
      <c r="DT305" s="244">
        <v>0</v>
      </c>
      <c r="DU305" s="108">
        <v>0</v>
      </c>
      <c r="DV305" s="108">
        <v>0</v>
      </c>
      <c r="DW305" s="108">
        <f t="shared" si="1199"/>
        <v>0</v>
      </c>
      <c r="DX305" s="108">
        <f t="shared" si="1200"/>
        <v>0</v>
      </c>
      <c r="DY305" s="108">
        <v>0</v>
      </c>
      <c r="DZ305" s="108">
        <v>0</v>
      </c>
      <c r="EA305" s="108"/>
      <c r="EB305" s="108">
        <v>0</v>
      </c>
      <c r="EC305" s="108">
        <f t="shared" si="1201"/>
        <v>0</v>
      </c>
      <c r="ED305" s="108">
        <f t="shared" si="1202"/>
        <v>0</v>
      </c>
      <c r="EE305" s="108">
        <v>0</v>
      </c>
      <c r="EF305" s="245">
        <v>0</v>
      </c>
      <c r="EG305" s="249">
        <v>8.5160455555555803</v>
      </c>
      <c r="EH305" s="250">
        <v>1.87353002222223</v>
      </c>
      <c r="EI305" s="250">
        <v>21.8423311111111</v>
      </c>
      <c r="EJ305" s="250">
        <v>5.73175000930335</v>
      </c>
      <c r="EK305" s="250">
        <f t="shared" si="1203"/>
        <v>0.56729422542078978</v>
      </c>
      <c r="EL305" s="250">
        <v>1.7936938479113904</v>
      </c>
      <c r="EM305" s="250">
        <v>2.7713469389680299</v>
      </c>
      <c r="EN305" s="250">
        <f t="shared" si="1204"/>
        <v>5.3611706534336542E-2</v>
      </c>
      <c r="EO305" s="250">
        <f t="shared" si="1205"/>
        <v>1.6219806802759409</v>
      </c>
      <c r="EP305" s="250">
        <v>40.73500363716029</v>
      </c>
      <c r="EQ305" s="245">
        <v>51.326104582821969</v>
      </c>
      <c r="ER305" s="244">
        <v>0</v>
      </c>
      <c r="ES305" s="108">
        <v>0</v>
      </c>
      <c r="ET305" s="108">
        <v>0</v>
      </c>
      <c r="EU305" s="108">
        <f t="shared" si="1206"/>
        <v>0</v>
      </c>
      <c r="EV305" s="108">
        <f t="shared" si="1207"/>
        <v>0</v>
      </c>
      <c r="EW305" s="108">
        <v>0</v>
      </c>
      <c r="EX305" s="108">
        <v>0</v>
      </c>
      <c r="EY305" s="108">
        <f t="shared" si="1208"/>
        <v>0</v>
      </c>
      <c r="EZ305" s="108">
        <f t="shared" si="1209"/>
        <v>0</v>
      </c>
      <c r="FA305" s="108">
        <v>0</v>
      </c>
      <c r="FB305" s="245">
        <v>0</v>
      </c>
      <c r="FC305" s="244">
        <v>0.83333333333333293</v>
      </c>
      <c r="FD305" s="108">
        <v>6.0833333333333302E-2</v>
      </c>
      <c r="FE305" s="108">
        <f t="shared" si="1210"/>
        <v>1.1768208333333328E-3</v>
      </c>
      <c r="FF305" s="108">
        <f t="shared" si="1211"/>
        <v>3.5603803333333316E-2</v>
      </c>
      <c r="FG305" s="108">
        <v>4.4708333333333301E-2</v>
      </c>
      <c r="FH305" s="245">
        <v>1.1266499999999995</v>
      </c>
      <c r="FI305" s="244">
        <v>0</v>
      </c>
      <c r="FJ305" s="108">
        <v>0</v>
      </c>
      <c r="FK305" s="108">
        <f t="shared" si="1212"/>
        <v>0</v>
      </c>
      <c r="FL305" s="108">
        <f t="shared" si="1213"/>
        <v>0</v>
      </c>
      <c r="FM305" s="108">
        <v>0</v>
      </c>
      <c r="FN305" s="245">
        <v>0</v>
      </c>
      <c r="FO305" s="244">
        <v>0</v>
      </c>
      <c r="FP305" s="108">
        <v>0</v>
      </c>
      <c r="FQ305" s="108">
        <f t="shared" si="1214"/>
        <v>0</v>
      </c>
      <c r="FR305" s="108">
        <f t="shared" si="1215"/>
        <v>0</v>
      </c>
      <c r="FS305" s="108">
        <v>0</v>
      </c>
      <c r="FT305" s="110">
        <v>0</v>
      </c>
      <c r="FU305" s="253">
        <f t="shared" si="1076"/>
        <v>46.408514538134682</v>
      </c>
      <c r="FV305" s="254">
        <f t="shared" si="1077"/>
        <v>25.591105354598344</v>
      </c>
      <c r="FW305" s="254">
        <f t="shared" si="1078"/>
        <v>6.9672128635703574</v>
      </c>
      <c r="FX305" s="254">
        <f t="shared" si="1079"/>
        <v>50.971666666666664</v>
      </c>
      <c r="FY305" s="254">
        <f t="shared" si="1080"/>
        <v>0</v>
      </c>
      <c r="FZ305" s="254">
        <f t="shared" si="1081"/>
        <v>0</v>
      </c>
      <c r="GA305" s="254">
        <f t="shared" si="1216"/>
        <v>0</v>
      </c>
      <c r="GB305" s="254">
        <f t="shared" si="1217"/>
        <v>0</v>
      </c>
      <c r="GC305" s="254">
        <f t="shared" si="1218"/>
        <v>0</v>
      </c>
      <c r="GD305" s="254">
        <f t="shared" si="1219"/>
        <v>0</v>
      </c>
      <c r="GE305" s="254">
        <f t="shared" si="1082"/>
        <v>25.602778635602593</v>
      </c>
      <c r="GF305" s="255">
        <f t="shared" si="1083"/>
        <v>9.7748029263950791</v>
      </c>
      <c r="GG305" s="255">
        <f t="shared" si="1084"/>
        <v>2.5340094126801311</v>
      </c>
      <c r="GH305" s="254">
        <f t="shared" si="1085"/>
        <v>11.354513298275796</v>
      </c>
      <c r="GI305" s="255">
        <f t="shared" si="1086"/>
        <v>8.1074286126474409</v>
      </c>
      <c r="GJ305" s="256">
        <f t="shared" si="1087"/>
        <v>0.21965305975514535</v>
      </c>
      <c r="GK305" s="253">
        <f t="shared" si="1220"/>
        <v>166.89579135684843</v>
      </c>
      <c r="GL305" s="257">
        <f t="shared" si="1221"/>
        <v>210.28869710962906</v>
      </c>
      <c r="GM305" s="221">
        <f t="shared" si="1222"/>
        <v>210.28869710962906</v>
      </c>
      <c r="GN305" s="222">
        <f t="shared" si="1223"/>
        <v>81.006340057243278</v>
      </c>
      <c r="GO305" s="222">
        <f t="shared" si="1224"/>
        <v>12.248302923367099</v>
      </c>
      <c r="GP305" s="55">
        <f t="shared" si="1225"/>
        <v>0.38521490299125555</v>
      </c>
      <c r="GQ305" s="56">
        <f t="shared" si="1226"/>
        <v>5.8245179563701108E-2</v>
      </c>
      <c r="GR305" s="258">
        <f t="shared" si="1227"/>
        <v>1.069385353613147</v>
      </c>
      <c r="GS305" s="227">
        <f t="shared" si="1088"/>
        <v>210.28869710962906</v>
      </c>
      <c r="GT305" s="222">
        <f t="shared" si="1288"/>
        <v>81.006340057243278</v>
      </c>
      <c r="GU305" s="222">
        <f t="shared" si="1289"/>
        <v>12.248302923367099</v>
      </c>
      <c r="GV305" s="37">
        <f t="shared" si="1281"/>
        <v>0.38521490299125555</v>
      </c>
      <c r="GW305" s="228">
        <f t="shared" si="1282"/>
        <v>5.8245179563701108E-2</v>
      </c>
      <c r="GX305" s="258">
        <f t="shared" si="1228"/>
        <v>1.069385353613147</v>
      </c>
      <c r="GY305" s="221">
        <f t="shared" si="1287"/>
        <v>131.49443925012008</v>
      </c>
      <c r="GZ305" s="222">
        <f t="shared" si="1229"/>
        <v>77.178689189064031</v>
      </c>
      <c r="HA305" s="222">
        <f t="shared" si="1230"/>
        <v>4.7771573160581209</v>
      </c>
      <c r="HB305" s="55">
        <f t="shared" si="1231"/>
        <v>0.58693500370962304</v>
      </c>
      <c r="HC305" s="56">
        <f t="shared" si="1232"/>
        <v>3.6329728795385229E-2</v>
      </c>
      <c r="HD305" s="258">
        <f t="shared" si="1233"/>
        <v>1.0976001900717032</v>
      </c>
      <c r="HE305" s="221">
        <f t="shared" si="1234"/>
        <v>131.49443925012008</v>
      </c>
      <c r="HF305" s="222">
        <f t="shared" si="1235"/>
        <v>77.178689189064031</v>
      </c>
      <c r="HG305" s="222">
        <f t="shared" si="1236"/>
        <v>4.7771573160581209</v>
      </c>
      <c r="HH305" s="55">
        <f t="shared" si="1237"/>
        <v>0.58693500370962304</v>
      </c>
      <c r="HI305" s="56">
        <f t="shared" si="1238"/>
        <v>3.6329728795385229E-2</v>
      </c>
      <c r="HJ305" s="259">
        <f t="shared" si="1239"/>
        <v>1.0976001900717032</v>
      </c>
      <c r="HK305" s="54">
        <f t="shared" si="1089"/>
        <v>1.5357948800089305</v>
      </c>
      <c r="HL305" s="55">
        <f t="shared" si="1090"/>
        <v>0</v>
      </c>
      <c r="HM305" s="55">
        <f t="shared" si="1091"/>
        <v>0.97785200933488026</v>
      </c>
      <c r="HN305" s="56">
        <f t="shared" si="1092"/>
        <v>0</v>
      </c>
      <c r="HQ305" s="57">
        <f t="shared" si="1093"/>
        <v>0</v>
      </c>
      <c r="HR305" s="58">
        <f t="shared" si="1240"/>
        <v>0</v>
      </c>
      <c r="HS305" s="58">
        <f t="shared" si="1094"/>
        <v>0</v>
      </c>
      <c r="HT305" s="58">
        <f t="shared" si="1241"/>
        <v>0</v>
      </c>
      <c r="HU305" s="58">
        <f t="shared" si="1095"/>
        <v>0</v>
      </c>
      <c r="HV305" s="55"/>
      <c r="HW305" s="56"/>
      <c r="HX305" s="260"/>
      <c r="HY305" s="57">
        <f t="shared" si="1096"/>
        <v>0</v>
      </c>
      <c r="HZ305" s="58">
        <f t="shared" si="1242"/>
        <v>0</v>
      </c>
      <c r="IA305" s="58">
        <f t="shared" si="1097"/>
        <v>0</v>
      </c>
      <c r="IB305" s="58">
        <f t="shared" si="1243"/>
        <v>0</v>
      </c>
      <c r="IC305" s="58">
        <f t="shared" si="1098"/>
        <v>0</v>
      </c>
      <c r="ID305" s="55"/>
      <c r="IE305" s="56"/>
      <c r="IF305" s="260"/>
      <c r="IG305" s="57">
        <f t="shared" si="1099"/>
        <v>3.0378181493486114</v>
      </c>
      <c r="IH305" s="58">
        <f t="shared" si="1244"/>
        <v>3.513844253351539</v>
      </c>
      <c r="II305" s="58">
        <f t="shared" si="1100"/>
        <v>5.9294806407214118</v>
      </c>
      <c r="IJ305" s="58">
        <f t="shared" si="1245"/>
        <v>6.8479571919691589</v>
      </c>
      <c r="IK305" s="58">
        <f t="shared" si="1101"/>
        <v>62.53512528532459</v>
      </c>
      <c r="IL305" s="55">
        <f t="shared" si="1102"/>
        <v>4.8577789450139797E-2</v>
      </c>
      <c r="IM305" s="56">
        <f t="shared" si="1103"/>
        <v>9.4818401876823472E-2</v>
      </c>
      <c r="IN305" s="260">
        <f t="shared" si="1104"/>
        <v>1.0222995100575569</v>
      </c>
      <c r="IO305" s="57">
        <f t="shared" si="1105"/>
        <v>0</v>
      </c>
      <c r="IP305" s="58">
        <f t="shared" si="1246"/>
        <v>0</v>
      </c>
      <c r="IQ305" s="58">
        <f t="shared" si="1106"/>
        <v>0</v>
      </c>
      <c r="IR305" s="58">
        <f t="shared" si="1247"/>
        <v>0</v>
      </c>
      <c r="IS305" s="58">
        <f t="shared" si="1107"/>
        <v>0</v>
      </c>
      <c r="IT305" s="55"/>
      <c r="IU305" s="56"/>
      <c r="IV305" s="260"/>
      <c r="IW305" s="57">
        <f t="shared" si="1108"/>
        <v>0</v>
      </c>
      <c r="IX305" s="58">
        <f t="shared" si="1248"/>
        <v>0</v>
      </c>
      <c r="IY305" s="58">
        <f t="shared" si="1109"/>
        <v>0</v>
      </c>
      <c r="IZ305" s="58">
        <f t="shared" si="1249"/>
        <v>0</v>
      </c>
      <c r="JA305" s="58">
        <f t="shared" si="1110"/>
        <v>0</v>
      </c>
      <c r="JB305" s="55"/>
      <c r="JC305" s="56"/>
      <c r="JD305" s="260"/>
      <c r="JE305" s="57">
        <f t="shared" si="1111"/>
        <v>0</v>
      </c>
      <c r="JF305" s="58">
        <f t="shared" si="1250"/>
        <v>0</v>
      </c>
      <c r="JG305" s="58">
        <f t="shared" si="1112"/>
        <v>0</v>
      </c>
      <c r="JH305" s="58">
        <f t="shared" si="1251"/>
        <v>0</v>
      </c>
      <c r="JI305" s="58">
        <f t="shared" si="1113"/>
        <v>0</v>
      </c>
      <c r="JJ305" s="55"/>
      <c r="JK305" s="56"/>
      <c r="JL305" s="260"/>
      <c r="JM305" s="57">
        <f t="shared" si="1114"/>
        <v>21.359807428120291</v>
      </c>
      <c r="JN305" s="58">
        <f t="shared" si="1252"/>
        <v>24.706889252106741</v>
      </c>
      <c r="JO305" s="58">
        <f t="shared" si="1115"/>
        <v>2.0573039509167663</v>
      </c>
      <c r="JP305" s="58">
        <f t="shared" si="1253"/>
        <v>2.3759803329137736</v>
      </c>
      <c r="JQ305" s="58">
        <f t="shared" si="1116"/>
        <v>29.847271850229802</v>
      </c>
      <c r="JR305" s="55">
        <f t="shared" si="1117"/>
        <v>0.71563684397359206</v>
      </c>
      <c r="JS305" s="56">
        <f t="shared" si="1118"/>
        <v>6.8927705059279198E-2</v>
      </c>
      <c r="JT305" s="260">
        <f t="shared" si="1119"/>
        <v>1.1228171949643442</v>
      </c>
      <c r="JU305" s="57">
        <f t="shared" si="1120"/>
        <v>0</v>
      </c>
      <c r="JV305" s="58">
        <f t="shared" si="1254"/>
        <v>0</v>
      </c>
      <c r="JW305" s="58">
        <f t="shared" si="1121"/>
        <v>0</v>
      </c>
      <c r="JX305" s="58">
        <f t="shared" si="1255"/>
        <v>0</v>
      </c>
      <c r="JY305" s="58">
        <f t="shared" si="1122"/>
        <v>0</v>
      </c>
      <c r="JZ305" s="55"/>
      <c r="KA305" s="56"/>
      <c r="KB305" s="260"/>
      <c r="KC305" s="57">
        <f t="shared" si="1123"/>
        <v>0</v>
      </c>
      <c r="KD305" s="58">
        <f t="shared" si="1256"/>
        <v>0</v>
      </c>
      <c r="KE305" s="58">
        <f t="shared" si="1124"/>
        <v>0</v>
      </c>
      <c r="KF305" s="58">
        <f t="shared" si="1257"/>
        <v>0</v>
      </c>
      <c r="KG305" s="58">
        <f t="shared" si="1125"/>
        <v>0</v>
      </c>
      <c r="KH305" s="55"/>
      <c r="KI305" s="56"/>
      <c r="KJ305" s="260"/>
      <c r="KK305" s="57">
        <f t="shared" si="1126"/>
        <v>25.292985357475274</v>
      </c>
      <c r="KL305" s="58">
        <f t="shared" si="1258"/>
        <v>29.256396162991653</v>
      </c>
      <c r="KM305" s="58">
        <f t="shared" si="1127"/>
        <v>1.1120079915789958</v>
      </c>
      <c r="KN305" s="58">
        <f t="shared" si="1259"/>
        <v>1.2842580294745822</v>
      </c>
      <c r="KO305" s="58">
        <f t="shared" si="1128"/>
        <v>32.884223917467068</v>
      </c>
      <c r="KP305" s="55">
        <f t="shared" si="1260"/>
        <v>0.76915257057474407</v>
      </c>
      <c r="KQ305" s="56">
        <f t="shared" si="1261"/>
        <v>3.3815850249953198E-2</v>
      </c>
      <c r="KR305" s="260">
        <f t="shared" si="1262"/>
        <v>1.1257642830127803</v>
      </c>
      <c r="KS305" s="57">
        <f t="shared" si="1129"/>
        <v>0</v>
      </c>
      <c r="KT305" s="58">
        <f t="shared" si="1263"/>
        <v>0</v>
      </c>
      <c r="KU305" s="58">
        <f t="shared" si="1130"/>
        <v>0</v>
      </c>
      <c r="KV305" s="58">
        <f t="shared" si="1264"/>
        <v>0</v>
      </c>
      <c r="KW305" s="58">
        <f t="shared" si="1131"/>
        <v>0</v>
      </c>
      <c r="KX305" s="55"/>
      <c r="KY305" s="56"/>
      <c r="KZ305" s="260"/>
      <c r="LA305" s="57">
        <f t="shared" si="1132"/>
        <v>14.556698502166354</v>
      </c>
      <c r="LB305" s="58">
        <f t="shared" si="1265"/>
        <v>16.837733157455823</v>
      </c>
      <c r="LC305" s="58">
        <f t="shared" si="1133"/>
        <v>0.62090593195512633</v>
      </c>
      <c r="LD305" s="58">
        <f t="shared" si="1266"/>
        <v>0.71708426081497545</v>
      </c>
      <c r="LE305" s="58">
        <f t="shared" si="1134"/>
        <v>40.73500363716029</v>
      </c>
      <c r="LF305" s="55">
        <f t="shared" si="1267"/>
        <v>0.35735110353315602</v>
      </c>
      <c r="LG305" s="56">
        <f t="shared" si="1268"/>
        <v>1.5242564784963176E-2</v>
      </c>
      <c r="LH305" s="260">
        <f t="shared" si="1269"/>
        <v>1.0583579912088363</v>
      </c>
      <c r="LI305" s="57">
        <f t="shared" si="1135"/>
        <v>0</v>
      </c>
      <c r="LJ305" s="58">
        <f t="shared" si="1270"/>
        <v>0</v>
      </c>
      <c r="LK305" s="58">
        <f t="shared" si="1136"/>
        <v>0</v>
      </c>
      <c r="LL305" s="58">
        <f t="shared" si="1271"/>
        <v>0</v>
      </c>
      <c r="LM305" s="58">
        <f t="shared" si="1137"/>
        <v>0</v>
      </c>
      <c r="LN305" s="55"/>
      <c r="LO305" s="56"/>
      <c r="LP305" s="260"/>
      <c r="LQ305" s="57">
        <f t="shared" si="1138"/>
        <v>4.3436640066666643E-2</v>
      </c>
      <c r="LR305" s="58">
        <f t="shared" si="1272"/>
        <v>5.0243161565113312E-2</v>
      </c>
      <c r="LS305" s="58">
        <f t="shared" si="1139"/>
        <v>1.1768208333333328E-3</v>
      </c>
      <c r="LT305" s="58">
        <f t="shared" si="1273"/>
        <v>1.359110380416666E-3</v>
      </c>
      <c r="LU305" s="58">
        <f t="shared" si="1140"/>
        <v>0.89416666666666633</v>
      </c>
      <c r="LV305" s="55">
        <f t="shared" si="1141"/>
        <v>4.857778945013979E-2</v>
      </c>
      <c r="LW305" s="56">
        <f t="shared" si="1142"/>
        <v>1.3161090400745572E-3</v>
      </c>
      <c r="LX305" s="260">
        <f t="shared" si="1143"/>
        <v>1.0078160048971445</v>
      </c>
      <c r="LY305" s="57">
        <f t="shared" si="1144"/>
        <v>0</v>
      </c>
      <c r="LZ305" s="58">
        <f t="shared" si="1274"/>
        <v>0</v>
      </c>
      <c r="MA305" s="58">
        <f t="shared" si="1145"/>
        <v>0</v>
      </c>
      <c r="MB305" s="58">
        <f t="shared" si="1275"/>
        <v>0</v>
      </c>
      <c r="MC305" s="58">
        <f t="shared" si="1146"/>
        <v>0</v>
      </c>
      <c r="MD305" s="55"/>
      <c r="ME305" s="56"/>
      <c r="MF305" s="260"/>
      <c r="MG305" s="57">
        <f t="shared" si="1147"/>
        <v>0</v>
      </c>
      <c r="MH305" s="58">
        <f t="shared" si="1276"/>
        <v>0</v>
      </c>
      <c r="MI305" s="58">
        <f t="shared" si="1148"/>
        <v>0</v>
      </c>
      <c r="MJ305" s="58">
        <f t="shared" si="1277"/>
        <v>0</v>
      </c>
      <c r="MK305" s="58">
        <f t="shared" si="1149"/>
        <v>0</v>
      </c>
      <c r="ML305" s="55"/>
      <c r="MM305" s="56"/>
      <c r="MN305" s="260"/>
      <c r="MO305" s="59">
        <v>1.4361472922926419</v>
      </c>
      <c r="MP305" s="60"/>
      <c r="MQ305" s="60">
        <v>0.89089999999999991</v>
      </c>
      <c r="MR305" s="61"/>
      <c r="MS305" s="59">
        <f t="shared" si="1150"/>
        <v>1.069385353613147</v>
      </c>
      <c r="MT305" s="60"/>
      <c r="MU305" s="60">
        <f t="shared" si="1278"/>
        <v>1.0976001900717032</v>
      </c>
      <c r="MV305" s="61"/>
      <c r="MW305" s="66">
        <f t="shared" si="1279"/>
        <v>1.5357948800089305</v>
      </c>
      <c r="MX305" s="67"/>
      <c r="MY305" s="67">
        <f t="shared" si="1280"/>
        <v>0.97785200933488026</v>
      </c>
      <c r="MZ305" s="261"/>
      <c r="NA305" s="59">
        <f t="shared" si="1151"/>
        <v>1.0693723362516911</v>
      </c>
      <c r="NB305" s="60"/>
      <c r="NC305" s="60">
        <f t="shared" si="1152"/>
        <v>1.0970593168588454</v>
      </c>
      <c r="ND305" s="262"/>
      <c r="NE305" s="62">
        <f t="shared" si="1153"/>
        <v>1.5357761851605227</v>
      </c>
      <c r="NF305" s="63"/>
      <c r="NG305" s="63">
        <f t="shared" si="1154"/>
        <v>0.97737014538954525</v>
      </c>
      <c r="NH305" s="64"/>
      <c r="NI305" s="238">
        <f t="shared" si="1283"/>
        <v>1.8694848407774245E-5</v>
      </c>
      <c r="NJ305" s="238">
        <f t="shared" si="1284"/>
        <v>0</v>
      </c>
      <c r="NK305" s="238">
        <f t="shared" si="1285"/>
        <v>4.8186394533500376E-4</v>
      </c>
      <c r="NL305" s="238">
        <f t="shared" si="1286"/>
        <v>0</v>
      </c>
      <c r="NM305" s="239">
        <f t="shared" si="1155"/>
        <v>0</v>
      </c>
      <c r="NN305" s="240">
        <f t="shared" si="1156"/>
        <v>0</v>
      </c>
      <c r="NO305" s="240">
        <f>O305*IN305+0.001</f>
        <v>0.55840603977097747</v>
      </c>
      <c r="NP305" s="240">
        <f t="shared" si="1157"/>
        <v>0</v>
      </c>
      <c r="NQ305" s="240">
        <f t="shared" si="1073"/>
        <v>0</v>
      </c>
      <c r="NR305" s="240">
        <f t="shared" si="1158"/>
        <v>0</v>
      </c>
      <c r="NS305" s="240">
        <f t="shared" si="1159"/>
        <v>0.27071122570590339</v>
      </c>
      <c r="NT305" s="240">
        <f t="shared" si="1160"/>
        <v>0</v>
      </c>
      <c r="NU305" s="240">
        <f t="shared" si="1161"/>
        <v>0</v>
      </c>
      <c r="NV305" s="240">
        <f t="shared" si="1162"/>
        <v>0.32286919636806538</v>
      </c>
      <c r="NW305" s="240">
        <f t="shared" si="1163"/>
        <v>0</v>
      </c>
      <c r="NX305" s="240">
        <f t="shared" si="1164"/>
        <v>0.37592875847737867</v>
      </c>
      <c r="NY305" s="240">
        <f t="shared" si="1165"/>
        <v>0</v>
      </c>
      <c r="NZ305" s="240">
        <f t="shared" si="1166"/>
        <v>7.8609648381977263E-3</v>
      </c>
      <c r="OA305" s="240">
        <f t="shared" si="1167"/>
        <v>0</v>
      </c>
      <c r="OB305" s="241">
        <f t="shared" si="1168"/>
        <v>0</v>
      </c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136"/>
      <c r="OP305" s="13"/>
      <c r="OQ305" s="13"/>
      <c r="OR305" s="13"/>
      <c r="OS305" s="13"/>
      <c r="OT305" s="13"/>
    </row>
    <row r="306" spans="1:410" ht="15" customHeight="1">
      <c r="A306" s="242">
        <v>287</v>
      </c>
      <c r="B306" s="49" t="s">
        <v>356</v>
      </c>
      <c r="C306" s="50">
        <v>2</v>
      </c>
      <c r="D306" s="51">
        <v>393.58</v>
      </c>
      <c r="E306" s="52">
        <v>393.58</v>
      </c>
      <c r="F306" s="52"/>
      <c r="G306" s="52"/>
      <c r="H306" s="53"/>
      <c r="I306" s="57">
        <v>2.9852311834719214</v>
      </c>
      <c r="J306" s="58">
        <v>2.9852311834719214</v>
      </c>
      <c r="K306" s="58">
        <v>2.2873000000000001</v>
      </c>
      <c r="L306" s="243">
        <v>2.5448</v>
      </c>
      <c r="M306" s="1">
        <v>0.25750000000000001</v>
      </c>
      <c r="N306" s="2">
        <v>0.39589999999999997</v>
      </c>
      <c r="O306" s="2">
        <v>0.44043118347192134</v>
      </c>
      <c r="P306" s="2">
        <v>0</v>
      </c>
      <c r="Q306" s="2">
        <v>0</v>
      </c>
      <c r="R306" s="2">
        <v>0</v>
      </c>
      <c r="S306" s="2">
        <v>0.64590000000000003</v>
      </c>
      <c r="T306" s="2">
        <v>0</v>
      </c>
      <c r="U306" s="2">
        <v>0</v>
      </c>
      <c r="V306" s="2">
        <v>6.1800000000000001E-2</v>
      </c>
      <c r="W306" s="2">
        <v>0.06</v>
      </c>
      <c r="X306" s="2">
        <v>0.8145</v>
      </c>
      <c r="Y306" s="2">
        <v>6.6199999999999995E-2</v>
      </c>
      <c r="Z306" s="2">
        <v>2.8999999999999998E-3</v>
      </c>
      <c r="AA306" s="2">
        <v>0.24010000000000001</v>
      </c>
      <c r="AB306" s="3">
        <v>0</v>
      </c>
      <c r="AC306" s="244">
        <v>38.81</v>
      </c>
      <c r="AD306" s="108">
        <v>8.5381999999999998</v>
      </c>
      <c r="AE306" s="108">
        <v>26.12118693</v>
      </c>
      <c r="AF306" s="108">
        <f t="shared" si="1169"/>
        <v>2.5853183552098202</v>
      </c>
      <c r="AG306" s="108">
        <f t="shared" si="1170"/>
        <v>8.1743642378741992</v>
      </c>
      <c r="AH306" s="108">
        <v>1.4865064829166701</v>
      </c>
      <c r="AI306" s="108">
        <v>5.4717802238871265</v>
      </c>
      <c r="AJ306" s="108">
        <f t="shared" si="1171"/>
        <v>0.10585158843109647</v>
      </c>
      <c r="AK306" s="108">
        <f t="shared" si="1172"/>
        <v>3.2024578680739708</v>
      </c>
      <c r="AL306" s="108">
        <v>4.0213836818401907</v>
      </c>
      <c r="AM306" s="245">
        <v>101.33886878237278</v>
      </c>
      <c r="AN306" s="244">
        <v>58.36</v>
      </c>
      <c r="AO306" s="108">
        <v>12.8392</v>
      </c>
      <c r="AP306" s="108">
        <v>39.279373079999999</v>
      </c>
      <c r="AQ306" s="108">
        <f t="shared" si="1173"/>
        <v>3.8876366712199202</v>
      </c>
      <c r="AR306" s="108">
        <f t="shared" si="1174"/>
        <v>12.2920870116552</v>
      </c>
      <c r="AS306" s="246">
        <v>4.7614795334249997</v>
      </c>
      <c r="AT306" s="247">
        <v>1.0585127170823081</v>
      </c>
      <c r="AU306" s="108">
        <v>8.4125238407800254</v>
      </c>
      <c r="AV306" s="108">
        <f t="shared" si="1175"/>
        <v>0.16274027369988961</v>
      </c>
      <c r="AW306" s="108">
        <f t="shared" si="1176"/>
        <v>4.9235810032456442</v>
      </c>
      <c r="AX306" s="108">
        <v>6.1826288227102522</v>
      </c>
      <c r="AY306" s="245">
        <v>155.80224633229832</v>
      </c>
      <c r="AZ306" s="248">
        <v>22</v>
      </c>
      <c r="BA306" s="108">
        <v>112.13766666666665</v>
      </c>
      <c r="BB306" s="108">
        <v>11.6943546417808</v>
      </c>
      <c r="BC306" s="109">
        <v>9.3554837134246398</v>
      </c>
      <c r="BD306" s="109">
        <v>2.33887092835616</v>
      </c>
      <c r="BE306" s="108">
        <v>4.385383749999999</v>
      </c>
      <c r="BF306" s="109">
        <v>3.5083069999999994</v>
      </c>
      <c r="BG306" s="109">
        <v>0.87707674999999963</v>
      </c>
      <c r="BH306" s="108">
        <v>9.3598705692666631</v>
      </c>
      <c r="BI306" s="109">
        <f t="shared" si="1177"/>
        <v>5.4780327283335613</v>
      </c>
      <c r="BJ306" s="108">
        <f t="shared" si="1178"/>
        <v>0.1810666961624636</v>
      </c>
      <c r="BK306" s="108">
        <v>6.8788637813857054</v>
      </c>
      <c r="BL306" s="245">
        <v>173.34736729091978</v>
      </c>
      <c r="BM306" s="244">
        <v>0</v>
      </c>
      <c r="BN306" s="108">
        <v>0</v>
      </c>
      <c r="BO306" s="108">
        <v>0</v>
      </c>
      <c r="BP306" s="108">
        <f t="shared" si="1179"/>
        <v>0</v>
      </c>
      <c r="BQ306" s="108">
        <f t="shared" si="1180"/>
        <v>0</v>
      </c>
      <c r="BR306" s="108">
        <v>0</v>
      </c>
      <c r="BS306" s="108">
        <v>0</v>
      </c>
      <c r="BT306" s="108">
        <f t="shared" si="1181"/>
        <v>0</v>
      </c>
      <c r="BU306" s="108">
        <f t="shared" si="1182"/>
        <v>0</v>
      </c>
      <c r="BV306" s="108">
        <v>0</v>
      </c>
      <c r="BW306" s="245">
        <v>0</v>
      </c>
      <c r="BX306" s="107">
        <v>0</v>
      </c>
      <c r="BY306" s="108">
        <v>0</v>
      </c>
      <c r="BZ306" s="109">
        <f t="shared" si="1183"/>
        <v>0</v>
      </c>
      <c r="CA306" s="109">
        <f t="shared" si="1184"/>
        <v>0</v>
      </c>
      <c r="CB306" s="108">
        <v>0</v>
      </c>
      <c r="CC306" s="110">
        <v>0</v>
      </c>
      <c r="CD306" s="244">
        <v>0</v>
      </c>
      <c r="CE306" s="108">
        <v>0</v>
      </c>
      <c r="CF306" s="109">
        <f t="shared" si="1185"/>
        <v>0</v>
      </c>
      <c r="CG306" s="109">
        <f t="shared" si="1186"/>
        <v>0</v>
      </c>
      <c r="CH306" s="108">
        <v>0</v>
      </c>
      <c r="CI306" s="245">
        <v>0</v>
      </c>
      <c r="CJ306" s="249">
        <v>93.946777393318229</v>
      </c>
      <c r="CK306" s="250">
        <v>20.668291026530007</v>
      </c>
      <c r="CL306" s="250">
        <v>9.8603564738923666</v>
      </c>
      <c r="CM306" s="251">
        <v>6.2584501466015361</v>
      </c>
      <c r="CN306" s="252">
        <f t="shared" si="1074"/>
        <v>3.0506815239609186</v>
      </c>
      <c r="CO306" s="250">
        <v>63.231160364905008</v>
      </c>
      <c r="CP306" s="252">
        <f t="shared" si="1187"/>
        <v>6.2582408659561084</v>
      </c>
      <c r="CQ306" s="250">
        <v>19.787559324593374</v>
      </c>
      <c r="CR306" s="250">
        <v>13.70258072388112</v>
      </c>
      <c r="CS306" s="252">
        <f t="shared" si="1188"/>
        <v>0.26507642410348026</v>
      </c>
      <c r="CT306" s="252">
        <f t="shared" si="1189"/>
        <v>8.0196820151044559</v>
      </c>
      <c r="CU306" s="250">
        <f t="shared" si="1075"/>
        <v>201.4091659825267</v>
      </c>
      <c r="CV306" s="245">
        <f t="shared" si="1190"/>
        <v>253.77554913798366</v>
      </c>
      <c r="CW306" s="244">
        <v>0</v>
      </c>
      <c r="CX306" s="108">
        <v>0</v>
      </c>
      <c r="CY306" s="108">
        <f t="shared" si="1191"/>
        <v>0</v>
      </c>
      <c r="CZ306" s="108">
        <f t="shared" si="1192"/>
        <v>0</v>
      </c>
      <c r="DA306" s="108">
        <v>0</v>
      </c>
      <c r="DB306" s="245">
        <v>0</v>
      </c>
      <c r="DC306" s="244">
        <v>0</v>
      </c>
      <c r="DD306" s="108">
        <v>0</v>
      </c>
      <c r="DE306" s="108">
        <f t="shared" si="1193"/>
        <v>0</v>
      </c>
      <c r="DF306" s="108">
        <f t="shared" si="1194"/>
        <v>0</v>
      </c>
      <c r="DG306" s="108">
        <v>0</v>
      </c>
      <c r="DH306" s="245">
        <v>0</v>
      </c>
      <c r="DI306" s="107">
        <v>9.4214909570799996</v>
      </c>
      <c r="DJ306" s="108">
        <v>2.0727280105575998</v>
      </c>
      <c r="DK306" s="108">
        <v>0.15590084753344324</v>
      </c>
      <c r="DL306" s="108">
        <v>6.3411627531355652</v>
      </c>
      <c r="DM306" s="108">
        <f t="shared" si="1195"/>
        <v>0.62761024232883944</v>
      </c>
      <c r="DN306" s="108">
        <f t="shared" si="1196"/>
        <v>1.9844034719662438</v>
      </c>
      <c r="DO306" s="108">
        <v>1.3133636274863825</v>
      </c>
      <c r="DP306" s="108">
        <f t="shared" si="1197"/>
        <v>2.5407019373724072E-2</v>
      </c>
      <c r="DQ306" s="108">
        <f t="shared" si="1198"/>
        <v>0.76866970353170005</v>
      </c>
      <c r="DR306" s="108">
        <v>0.96523230978964958</v>
      </c>
      <c r="DS306" s="110">
        <v>24.323854206699167</v>
      </c>
      <c r="DT306" s="244">
        <v>9.09</v>
      </c>
      <c r="DU306" s="108">
        <v>1.9998</v>
      </c>
      <c r="DV306" s="108">
        <v>6.1180517700000001</v>
      </c>
      <c r="DW306" s="108">
        <f t="shared" si="1199"/>
        <v>0.60552805588398007</v>
      </c>
      <c r="DX306" s="108">
        <f t="shared" si="1200"/>
        <v>1.9145831209038</v>
      </c>
      <c r="DY306" s="108">
        <v>0.18303821416666699</v>
      </c>
      <c r="DZ306" s="108">
        <v>6.4890947820833295E-2</v>
      </c>
      <c r="EA306" s="108"/>
      <c r="EB306" s="108">
        <v>1.2742720080350873</v>
      </c>
      <c r="EC306" s="108">
        <f t="shared" si="1201"/>
        <v>2.4650791995438764E-2</v>
      </c>
      <c r="ED306" s="108">
        <f t="shared" si="1202"/>
        <v>0.74579062959867948</v>
      </c>
      <c r="EE306" s="108">
        <v>0.93650264700112951</v>
      </c>
      <c r="EF306" s="245">
        <v>23.599866704428461</v>
      </c>
      <c r="EG306" s="249">
        <v>74.046365793650821</v>
      </c>
      <c r="EH306" s="250">
        <v>16.290200474603171</v>
      </c>
      <c r="EI306" s="250">
        <v>96.935318793783537</v>
      </c>
      <c r="EJ306" s="250">
        <v>49.837128636514066</v>
      </c>
      <c r="EK306" s="250">
        <f t="shared" si="1203"/>
        <v>4.9325799696703436</v>
      </c>
      <c r="EL306" s="250">
        <v>15.596031035510711</v>
      </c>
      <c r="EM306" s="250">
        <v>17.308957999994284</v>
      </c>
      <c r="EN306" s="250">
        <f t="shared" si="1204"/>
        <v>0.33484179250988944</v>
      </c>
      <c r="EO306" s="250">
        <f t="shared" si="1205"/>
        <v>10.130379230740655</v>
      </c>
      <c r="EP306" s="250">
        <v>254.4179716985459</v>
      </c>
      <c r="EQ306" s="245">
        <v>320.56664434016778</v>
      </c>
      <c r="ER306" s="244">
        <v>9.86</v>
      </c>
      <c r="ES306" s="108">
        <v>2.1692</v>
      </c>
      <c r="ET306" s="108">
        <v>6.6363025799999997</v>
      </c>
      <c r="EU306" s="108">
        <f t="shared" si="1206"/>
        <v>0.65682141155292006</v>
      </c>
      <c r="EV306" s="108">
        <f t="shared" si="1207"/>
        <v>2.0767645293852</v>
      </c>
      <c r="EW306" s="108">
        <v>0.62970828474999996</v>
      </c>
      <c r="EX306" s="108">
        <v>1.40855039312675</v>
      </c>
      <c r="EY306" s="108">
        <f t="shared" si="1208"/>
        <v>2.7248407355036981E-2</v>
      </c>
      <c r="EZ306" s="108">
        <f t="shared" si="1209"/>
        <v>0.82437947148450674</v>
      </c>
      <c r="FA306" s="108">
        <v>1.0351880628938399</v>
      </c>
      <c r="FB306" s="245">
        <v>26.086739184924703</v>
      </c>
      <c r="FC306" s="244">
        <v>0.83333333333333293</v>
      </c>
      <c r="FD306" s="108">
        <v>6.0833333333333302E-2</v>
      </c>
      <c r="FE306" s="108">
        <f t="shared" si="1210"/>
        <v>1.1768208333333328E-3</v>
      </c>
      <c r="FF306" s="108">
        <f t="shared" si="1211"/>
        <v>3.5603803333333316E-2</v>
      </c>
      <c r="FG306" s="108">
        <v>4.4708333333333301E-2</v>
      </c>
      <c r="FH306" s="245">
        <v>1.1266499999999995</v>
      </c>
      <c r="FI306" s="244">
        <v>69.906199999999998</v>
      </c>
      <c r="FJ306" s="108">
        <v>5.1031525999999996</v>
      </c>
      <c r="FK306" s="108">
        <f t="shared" si="1212"/>
        <v>9.8720487046999997E-2</v>
      </c>
      <c r="FL306" s="108">
        <f t="shared" si="1213"/>
        <v>2.9867119158967999</v>
      </c>
      <c r="FM306" s="108">
        <v>3.7505000000000002</v>
      </c>
      <c r="FN306" s="245">
        <v>94.511823120000003</v>
      </c>
      <c r="FO306" s="244">
        <v>0</v>
      </c>
      <c r="FP306" s="108">
        <v>0</v>
      </c>
      <c r="FQ306" s="108">
        <f t="shared" si="1214"/>
        <v>0</v>
      </c>
      <c r="FR306" s="108">
        <f t="shared" si="1215"/>
        <v>0</v>
      </c>
      <c r="FS306" s="108">
        <v>0</v>
      </c>
      <c r="FT306" s="110">
        <v>0</v>
      </c>
      <c r="FU306" s="253">
        <f t="shared" si="1076"/>
        <v>358.11225365573983</v>
      </c>
      <c r="FV306" s="254">
        <f t="shared" si="1077"/>
        <v>114.01728634893477</v>
      </c>
      <c r="FW306" s="254">
        <f t="shared" si="1078"/>
        <v>16.972984954467865</v>
      </c>
      <c r="FX306" s="254">
        <f t="shared" si="1079"/>
        <v>112.13766666666665</v>
      </c>
      <c r="FY306" s="254">
        <f t="shared" si="1080"/>
        <v>0</v>
      </c>
      <c r="FZ306" s="254">
        <f t="shared" si="1081"/>
        <v>0</v>
      </c>
      <c r="GA306" s="254">
        <f t="shared" si="1216"/>
        <v>0</v>
      </c>
      <c r="GB306" s="254">
        <f t="shared" si="1217"/>
        <v>0</v>
      </c>
      <c r="GC306" s="254">
        <f t="shared" si="1218"/>
        <v>69.906199999999998</v>
      </c>
      <c r="GD306" s="254">
        <f t="shared" si="1219"/>
        <v>0</v>
      </c>
      <c r="GE306" s="254">
        <f t="shared" si="1082"/>
        <v>197.56436611455462</v>
      </c>
      <c r="GF306" s="255">
        <f t="shared" si="1083"/>
        <v>75.427467132904255</v>
      </c>
      <c r="GG306" s="255">
        <f t="shared" si="1084"/>
        <v>19.553735571821928</v>
      </c>
      <c r="GH306" s="254">
        <f t="shared" si="1085"/>
        <v>63.415885319790782</v>
      </c>
      <c r="GI306" s="255">
        <f t="shared" si="1086"/>
        <v>45.280651810598819</v>
      </c>
      <c r="GJ306" s="256">
        <f t="shared" si="1087"/>
        <v>1.2267803015113525</v>
      </c>
      <c r="GK306" s="253">
        <f t="shared" si="1220"/>
        <v>932.12664306015449</v>
      </c>
      <c r="GL306" s="257">
        <f t="shared" si="1221"/>
        <v>1174.4795702557947</v>
      </c>
      <c r="GM306" s="221">
        <f t="shared" si="1222"/>
        <v>1174.4795702557947</v>
      </c>
      <c r="GN306" s="222">
        <f t="shared" si="1223"/>
        <v>603.31366947504614</v>
      </c>
      <c r="GO306" s="222">
        <f t="shared" si="1224"/>
        <v>47.569411043029447</v>
      </c>
      <c r="GP306" s="55">
        <f t="shared" si="1225"/>
        <v>0.51368596334429895</v>
      </c>
      <c r="GQ306" s="56">
        <f t="shared" si="1226"/>
        <v>4.0502544486720284E-2</v>
      </c>
      <c r="GR306" s="258">
        <f t="shared" si="1227"/>
        <v>1.0867684345970448</v>
      </c>
      <c r="GS306" s="227">
        <f t="shared" si="1088"/>
        <v>1174.4795702557947</v>
      </c>
      <c r="GT306" s="222">
        <f t="shared" si="1288"/>
        <v>603.31366947504614</v>
      </c>
      <c r="GU306" s="222">
        <f t="shared" si="1289"/>
        <v>47.569411043029447</v>
      </c>
      <c r="GV306" s="37">
        <f t="shared" si="1281"/>
        <v>0.51368596334429895</v>
      </c>
      <c r="GW306" s="228">
        <f t="shared" si="1282"/>
        <v>4.0502544486720284E-2</v>
      </c>
      <c r="GX306" s="258">
        <f t="shared" si="1228"/>
        <v>1.0867684345970448</v>
      </c>
      <c r="GY306" s="221">
        <f t="shared" si="1287"/>
        <v>899.79333418250201</v>
      </c>
      <c r="GZ306" s="222">
        <f t="shared" si="1229"/>
        <v>517.74565462378825</v>
      </c>
      <c r="HA306" s="222">
        <f t="shared" si="1230"/>
        <v>27.742016577962143</v>
      </c>
      <c r="HB306" s="55">
        <f t="shared" si="1231"/>
        <v>0.57540507909427974</v>
      </c>
      <c r="HC306" s="56">
        <f t="shared" si="1232"/>
        <v>3.0831542671036643E-2</v>
      </c>
      <c r="HD306" s="258">
        <f t="shared" si="1233"/>
        <v>1.0949417818538172</v>
      </c>
      <c r="HE306" s="221">
        <f t="shared" si="1234"/>
        <v>1001.1322029648748</v>
      </c>
      <c r="HF306" s="222">
        <f t="shared" si="1235"/>
        <v>594.89283756505176</v>
      </c>
      <c r="HG306" s="222">
        <f t="shared" si="1236"/>
        <v>31.132890706949699</v>
      </c>
      <c r="HH306" s="55">
        <f t="shared" si="1237"/>
        <v>0.59422005985149984</v>
      </c>
      <c r="HI306" s="56">
        <f t="shared" si="1238"/>
        <v>3.1097681819393048E-2</v>
      </c>
      <c r="HJ306" s="259">
        <f t="shared" si="1239"/>
        <v>1.0979313142925542</v>
      </c>
      <c r="HK306" s="54">
        <f t="shared" si="1089"/>
        <v>3.2442550201720635</v>
      </c>
      <c r="HL306" s="55">
        <f t="shared" si="1090"/>
        <v>3.2442550201720635</v>
      </c>
      <c r="HM306" s="55">
        <f t="shared" si="1091"/>
        <v>2.504460337634236</v>
      </c>
      <c r="HN306" s="56">
        <f t="shared" si="1092"/>
        <v>2.7940156086116921</v>
      </c>
      <c r="HQ306" s="57">
        <f t="shared" si="1093"/>
        <v>61.227922969256774</v>
      </c>
      <c r="HR306" s="58">
        <f t="shared" si="1240"/>
        <v>70.82233849853931</v>
      </c>
      <c r="HS306" s="58">
        <f t="shared" si="1094"/>
        <v>2.6911699436409169</v>
      </c>
      <c r="HT306" s="58">
        <f t="shared" si="1241"/>
        <v>3.1080321679108951</v>
      </c>
      <c r="HU306" s="58">
        <f t="shared" si="1095"/>
        <v>80.427673636803803</v>
      </c>
      <c r="HV306" s="55">
        <f t="shared" si="1290"/>
        <v>0.76127929853784559</v>
      </c>
      <c r="HW306" s="56">
        <f t="shared" si="1291"/>
        <v>3.3460745809877984E-2</v>
      </c>
      <c r="HX306" s="260">
        <f t="shared" si="1292"/>
        <v>1.1244755356068306</v>
      </c>
      <c r="HY306" s="57">
        <f t="shared" si="1096"/>
        <v>92.202314978179032</v>
      </c>
      <c r="HZ306" s="58">
        <f t="shared" si="1242"/>
        <v>106.65041773525969</v>
      </c>
      <c r="IA306" s="58">
        <f t="shared" si="1097"/>
        <v>5.1088896620021176</v>
      </c>
      <c r="IB306" s="58">
        <f t="shared" si="1243"/>
        <v>5.9002566706462458</v>
      </c>
      <c r="IC306" s="58">
        <f t="shared" si="1098"/>
        <v>123.65257645420502</v>
      </c>
      <c r="ID306" s="55">
        <f t="shared" si="1293"/>
        <v>0.74565623800266179</v>
      </c>
      <c r="IE306" s="56">
        <f t="shared" si="1294"/>
        <v>4.1316483719966844E-2</v>
      </c>
      <c r="IF306" s="260">
        <f t="shared" si="1295"/>
        <v>1.1232442558232401</v>
      </c>
      <c r="IG306" s="57">
        <f t="shared" si="1099"/>
        <v>6.6831999285669443</v>
      </c>
      <c r="IH306" s="58">
        <f t="shared" si="1244"/>
        <v>7.7304573573733846</v>
      </c>
      <c r="II306" s="58">
        <f t="shared" si="1100"/>
        <v>13.044857409587102</v>
      </c>
      <c r="IJ306" s="58">
        <f t="shared" si="1245"/>
        <v>15.065505822332145</v>
      </c>
      <c r="IK306" s="58">
        <f t="shared" si="1101"/>
        <v>137.5772756277141</v>
      </c>
      <c r="IL306" s="55">
        <f t="shared" si="1102"/>
        <v>4.857778945013979E-2</v>
      </c>
      <c r="IM306" s="56">
        <f t="shared" si="1103"/>
        <v>9.4818401876823444E-2</v>
      </c>
      <c r="IN306" s="260">
        <f t="shared" si="1104"/>
        <v>1.0222995100575569</v>
      </c>
      <c r="IO306" s="57">
        <f t="shared" si="1105"/>
        <v>0</v>
      </c>
      <c r="IP306" s="58">
        <f t="shared" si="1246"/>
        <v>0</v>
      </c>
      <c r="IQ306" s="58">
        <f t="shared" si="1106"/>
        <v>0</v>
      </c>
      <c r="IR306" s="58">
        <f t="shared" si="1247"/>
        <v>0</v>
      </c>
      <c r="IS306" s="58">
        <f t="shared" si="1107"/>
        <v>0</v>
      </c>
      <c r="IT306" s="55"/>
      <c r="IU306" s="56"/>
      <c r="IV306" s="260"/>
      <c r="IW306" s="57">
        <f t="shared" si="1108"/>
        <v>0</v>
      </c>
      <c r="IX306" s="58">
        <f t="shared" si="1248"/>
        <v>0</v>
      </c>
      <c r="IY306" s="58">
        <f t="shared" si="1109"/>
        <v>0</v>
      </c>
      <c r="IZ306" s="58">
        <f t="shared" si="1249"/>
        <v>0</v>
      </c>
      <c r="JA306" s="58">
        <f t="shared" si="1110"/>
        <v>0</v>
      </c>
      <c r="JB306" s="55"/>
      <c r="JC306" s="56"/>
      <c r="JD306" s="260"/>
      <c r="JE306" s="57">
        <f t="shared" si="1111"/>
        <v>0</v>
      </c>
      <c r="JF306" s="58">
        <f t="shared" si="1250"/>
        <v>0</v>
      </c>
      <c r="JG306" s="58">
        <f t="shared" si="1112"/>
        <v>0</v>
      </c>
      <c r="JH306" s="58">
        <f t="shared" si="1251"/>
        <v>0</v>
      </c>
      <c r="JI306" s="58">
        <f t="shared" si="1113"/>
        <v>0</v>
      </c>
      <c r="JJ306" s="55"/>
      <c r="JK306" s="56"/>
      <c r="JL306" s="260"/>
      <c r="JM306" s="57">
        <f t="shared" si="1114"/>
        <v>148.53990285427957</v>
      </c>
      <c r="JN306" s="58">
        <f t="shared" si="1252"/>
        <v>171.81610563154518</v>
      </c>
      <c r="JO306" s="58">
        <f t="shared" si="1115"/>
        <v>9.5739988140205075</v>
      </c>
      <c r="JP306" s="58">
        <f t="shared" si="1253"/>
        <v>11.057011230312284</v>
      </c>
      <c r="JQ306" s="58">
        <f t="shared" si="1116"/>
        <v>201.4091659825267</v>
      </c>
      <c r="JR306" s="55">
        <f t="shared" si="1117"/>
        <v>0.73750319221899852</v>
      </c>
      <c r="JS306" s="56">
        <f t="shared" si="1118"/>
        <v>4.7535070051633606E-2</v>
      </c>
      <c r="JT306" s="260">
        <f t="shared" si="1119"/>
        <v>1.1229299325717153</v>
      </c>
      <c r="JU306" s="57">
        <f t="shared" si="1120"/>
        <v>0</v>
      </c>
      <c r="JV306" s="58">
        <f t="shared" si="1254"/>
        <v>0</v>
      </c>
      <c r="JW306" s="58">
        <f t="shared" si="1121"/>
        <v>0</v>
      </c>
      <c r="JX306" s="58">
        <f t="shared" si="1255"/>
        <v>0</v>
      </c>
      <c r="JY306" s="58">
        <f t="shared" si="1122"/>
        <v>0</v>
      </c>
      <c r="JZ306" s="55"/>
      <c r="KA306" s="56"/>
      <c r="KB306" s="260"/>
      <c r="KC306" s="57">
        <f t="shared" si="1123"/>
        <v>0</v>
      </c>
      <c r="KD306" s="58">
        <f t="shared" si="1256"/>
        <v>0</v>
      </c>
      <c r="KE306" s="58">
        <f t="shared" si="1124"/>
        <v>0</v>
      </c>
      <c r="KF306" s="58">
        <f t="shared" si="1257"/>
        <v>0</v>
      </c>
      <c r="KG306" s="58">
        <f t="shared" si="1125"/>
        <v>0</v>
      </c>
      <c r="KH306" s="55"/>
      <c r="KI306" s="56"/>
      <c r="KJ306" s="260"/>
      <c r="KK306" s="57">
        <f t="shared" si="1126"/>
        <v>14.852968241745092</v>
      </c>
      <c r="KL306" s="58">
        <f t="shared" si="1258"/>
        <v>17.18042836522655</v>
      </c>
      <c r="KM306" s="58">
        <f t="shared" si="1127"/>
        <v>0.65301726170256347</v>
      </c>
      <c r="KN306" s="58">
        <f t="shared" si="1259"/>
        <v>0.75416963554029059</v>
      </c>
      <c r="KO306" s="58">
        <f t="shared" si="1128"/>
        <v>19.304646195792991</v>
      </c>
      <c r="KP306" s="55">
        <f t="shared" si="1260"/>
        <v>0.76939862513418966</v>
      </c>
      <c r="KQ306" s="56">
        <f t="shared" si="1261"/>
        <v>3.382694793157482E-2</v>
      </c>
      <c r="KR306" s="260">
        <f t="shared" si="1262"/>
        <v>1.1258045587931285</v>
      </c>
      <c r="KS306" s="57">
        <f t="shared" si="1129"/>
        <v>14.335455975613026</v>
      </c>
      <c r="KT306" s="58">
        <f t="shared" si="1263"/>
        <v>16.581821926991587</v>
      </c>
      <c r="KU306" s="58">
        <f t="shared" si="1130"/>
        <v>0.6301788478794188</v>
      </c>
      <c r="KV306" s="58">
        <f t="shared" si="1264"/>
        <v>0.72779355141594082</v>
      </c>
      <c r="KW306" s="58">
        <f t="shared" si="1131"/>
        <v>18.730052940022588</v>
      </c>
      <c r="KX306" s="55">
        <f t="shared" si="1305"/>
        <v>0.7653718877099841</v>
      </c>
      <c r="KY306" s="56">
        <f t="shared" si="1306"/>
        <v>3.3645331911093833E-2</v>
      </c>
      <c r="KZ306" s="260">
        <f t="shared" si="1307"/>
        <v>1.1251454367171831</v>
      </c>
      <c r="LA306" s="57">
        <f t="shared" si="1132"/>
        <v>121.72278679308066</v>
      </c>
      <c r="LB306" s="58">
        <f t="shared" si="1265"/>
        <v>140.7967474835564</v>
      </c>
      <c r="LC306" s="58">
        <f t="shared" si="1133"/>
        <v>5.2674217621802333</v>
      </c>
      <c r="LD306" s="58">
        <f t="shared" si="1266"/>
        <v>6.0833453931419514</v>
      </c>
      <c r="LE306" s="58">
        <f t="shared" si="1134"/>
        <v>254.41797169854587</v>
      </c>
      <c r="LF306" s="55">
        <f t="shared" si="1267"/>
        <v>0.47843627547391682</v>
      </c>
      <c r="LG306" s="56">
        <f t="shared" si="1268"/>
        <v>2.0703811633328649E-2</v>
      </c>
      <c r="LH306" s="260">
        <f t="shared" si="1269"/>
        <v>1.0781779847887656</v>
      </c>
      <c r="LI306" s="57">
        <f t="shared" si="1135"/>
        <v>15.568595681061041</v>
      </c>
      <c r="LJ306" s="58">
        <f t="shared" si="1270"/>
        <v>18.008194624283306</v>
      </c>
      <c r="LK306" s="58">
        <f t="shared" si="1136"/>
        <v>0.68406981890795704</v>
      </c>
      <c r="LL306" s="58">
        <f t="shared" si="1271"/>
        <v>0.79003223385679966</v>
      </c>
      <c r="LM306" s="58">
        <f t="shared" si="1137"/>
        <v>20.703761257876746</v>
      </c>
      <c r="LN306" s="55">
        <f t="shared" si="1308"/>
        <v>0.75196943623651802</v>
      </c>
      <c r="LO306" s="56">
        <f t="shared" si="1309"/>
        <v>3.3040847524635299E-2</v>
      </c>
      <c r="LP306" s="260">
        <f t="shared" si="1310"/>
        <v>1.1229516379398286</v>
      </c>
      <c r="LQ306" s="57">
        <f t="shared" si="1138"/>
        <v>4.3436640066666643E-2</v>
      </c>
      <c r="LR306" s="58">
        <f t="shared" si="1272"/>
        <v>5.0243161565113312E-2</v>
      </c>
      <c r="LS306" s="58">
        <f t="shared" si="1139"/>
        <v>1.1768208333333328E-3</v>
      </c>
      <c r="LT306" s="58">
        <f t="shared" si="1273"/>
        <v>1.359110380416666E-3</v>
      </c>
      <c r="LU306" s="58">
        <f t="shared" si="1140"/>
        <v>0.89416666666666633</v>
      </c>
      <c r="LV306" s="55">
        <f t="shared" si="1141"/>
        <v>4.857778945013979E-2</v>
      </c>
      <c r="LW306" s="56">
        <f t="shared" si="1142"/>
        <v>1.3161090400745572E-3</v>
      </c>
      <c r="LX306" s="260">
        <f t="shared" si="1143"/>
        <v>1.0078160048971445</v>
      </c>
      <c r="LY306" s="57">
        <f t="shared" si="1144"/>
        <v>3.6437885373940957</v>
      </c>
      <c r="LZ306" s="58">
        <f t="shared" si="1274"/>
        <v>4.2147702012037511</v>
      </c>
      <c r="MA306" s="58">
        <f t="shared" si="1145"/>
        <v>9.8720487046999997E-2</v>
      </c>
      <c r="MB306" s="58">
        <f t="shared" si="1275"/>
        <v>0.1140122904905803</v>
      </c>
      <c r="MC306" s="58">
        <f t="shared" si="1146"/>
        <v>75.009383428571439</v>
      </c>
      <c r="MD306" s="55">
        <f t="shared" si="1311"/>
        <v>4.8577769484852998E-2</v>
      </c>
      <c r="ME306" s="56">
        <f t="shared" si="1312"/>
        <v>1.316108499158745E-3</v>
      </c>
      <c r="MF306" s="260">
        <f t="shared" si="1313"/>
        <v>1.0078160016847961</v>
      </c>
      <c r="MG306" s="57">
        <f t="shared" si="1147"/>
        <v>0</v>
      </c>
      <c r="MH306" s="58">
        <f t="shared" si="1276"/>
        <v>0</v>
      </c>
      <c r="MI306" s="58">
        <f t="shared" si="1148"/>
        <v>0</v>
      </c>
      <c r="MJ306" s="58">
        <f t="shared" si="1277"/>
        <v>0</v>
      </c>
      <c r="MK306" s="58">
        <f t="shared" si="1149"/>
        <v>0</v>
      </c>
      <c r="ML306" s="55"/>
      <c r="MM306" s="56"/>
      <c r="MN306" s="260"/>
      <c r="MO306" s="59">
        <v>2.9852311834719214</v>
      </c>
      <c r="MP306" s="60">
        <v>2.9852311834719214</v>
      </c>
      <c r="MQ306" s="60">
        <v>2.2873000000000001</v>
      </c>
      <c r="MR306" s="61">
        <v>2.5448</v>
      </c>
      <c r="MS306" s="59">
        <f t="shared" si="1150"/>
        <v>1.0867684345970448</v>
      </c>
      <c r="MT306" s="60">
        <f>GX306</f>
        <v>1.0867684345970448</v>
      </c>
      <c r="MU306" s="60">
        <f t="shared" si="1278"/>
        <v>1.0949417818538172</v>
      </c>
      <c r="MV306" s="61">
        <f t="shared" si="1314"/>
        <v>1.0979313142925542</v>
      </c>
      <c r="MW306" s="66">
        <f t="shared" si="1279"/>
        <v>3.2442550201720635</v>
      </c>
      <c r="MX306" s="67">
        <f t="shared" si="1315"/>
        <v>3.2442550201720635</v>
      </c>
      <c r="MY306" s="67">
        <f t="shared" si="1280"/>
        <v>2.504460337634236</v>
      </c>
      <c r="MZ306" s="261">
        <f t="shared" si="1316"/>
        <v>2.7940156086116921</v>
      </c>
      <c r="NA306" s="59">
        <f t="shared" si="1151"/>
        <v>1.08678215582911</v>
      </c>
      <c r="NB306" s="60">
        <f>NF306/J306</f>
        <v>1.08678215582911</v>
      </c>
      <c r="NC306" s="60">
        <f t="shared" si="1152"/>
        <v>1.0949551644846438</v>
      </c>
      <c r="ND306" s="262">
        <f>NH306/L306</f>
        <v>1.0979422344170406</v>
      </c>
      <c r="NE306" s="62">
        <f t="shared" si="1153"/>
        <v>3.2442959812218999</v>
      </c>
      <c r="NF306" s="63">
        <f>NE306+NQ306+NR306+OB306</f>
        <v>3.2442959812218999</v>
      </c>
      <c r="NG306" s="63">
        <f t="shared" si="1154"/>
        <v>2.504490947725726</v>
      </c>
      <c r="NH306" s="64">
        <f>NG306+NM306</f>
        <v>2.7940433981444848</v>
      </c>
      <c r="NI306" s="238">
        <f t="shared" si="1283"/>
        <v>-4.0961049836418795E-5</v>
      </c>
      <c r="NJ306" s="238">
        <f t="shared" si="1284"/>
        <v>-4.0961049836418795E-5</v>
      </c>
      <c r="NK306" s="238">
        <f t="shared" si="1285"/>
        <v>-3.0610091489968738E-5</v>
      </c>
      <c r="NL306" s="238">
        <f t="shared" si="1286"/>
        <v>-2.7789532792699134E-5</v>
      </c>
      <c r="NM306" s="239">
        <f t="shared" si="1155"/>
        <v>0.28955245041875888</v>
      </c>
      <c r="NN306" s="240">
        <f t="shared" si="1156"/>
        <v>0.44469240088042072</v>
      </c>
      <c r="NO306" s="240">
        <f>O306*IN306</f>
        <v>0.45025258307741517</v>
      </c>
      <c r="NP306" s="240">
        <f t="shared" si="1157"/>
        <v>0</v>
      </c>
      <c r="NQ306" s="240">
        <f t="shared" si="1073"/>
        <v>0</v>
      </c>
      <c r="NR306" s="240">
        <f t="shared" si="1158"/>
        <v>0</v>
      </c>
      <c r="NS306" s="240">
        <f t="shared" si="1159"/>
        <v>0.72530044344807088</v>
      </c>
      <c r="NT306" s="240">
        <f t="shared" si="1160"/>
        <v>0</v>
      </c>
      <c r="NU306" s="240">
        <f t="shared" si="1161"/>
        <v>0</v>
      </c>
      <c r="NV306" s="240">
        <f t="shared" si="1162"/>
        <v>6.9574721733415335E-2</v>
      </c>
      <c r="NW306" s="240">
        <f t="shared" si="1163"/>
        <v>6.7508726203030986E-2</v>
      </c>
      <c r="NX306" s="240">
        <f t="shared" si="1164"/>
        <v>0.87817596861044955</v>
      </c>
      <c r="NY306" s="240">
        <f t="shared" si="1165"/>
        <v>7.4339398431616646E-2</v>
      </c>
      <c r="NZ306" s="240">
        <f t="shared" si="1166"/>
        <v>2.9226664142017189E-3</v>
      </c>
      <c r="OA306" s="240">
        <f t="shared" si="1167"/>
        <v>0.24197662200451955</v>
      </c>
      <c r="OB306" s="241">
        <f t="shared" si="1168"/>
        <v>0</v>
      </c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136"/>
      <c r="OP306" s="13"/>
      <c r="OQ306" s="13"/>
      <c r="OR306" s="13"/>
      <c r="OS306" s="13"/>
      <c r="OT306" s="13"/>
    </row>
    <row r="307" spans="1:410" ht="15" customHeight="1">
      <c r="A307" s="242">
        <v>288</v>
      </c>
      <c r="B307" s="49" t="s">
        <v>357</v>
      </c>
      <c r="C307" s="50">
        <v>1</v>
      </c>
      <c r="D307" s="51">
        <v>54.1</v>
      </c>
      <c r="E307" s="52">
        <v>54.1</v>
      </c>
      <c r="F307" s="52"/>
      <c r="G307" s="52"/>
      <c r="H307" s="53"/>
      <c r="I307" s="57">
        <v>2.3813814105699578</v>
      </c>
      <c r="J307" s="58"/>
      <c r="K307" s="58">
        <v>0.63370000000000015</v>
      </c>
      <c r="L307" s="243"/>
      <c r="M307" s="1">
        <v>0</v>
      </c>
      <c r="N307" s="2">
        <v>0</v>
      </c>
      <c r="O307" s="2">
        <v>1.7476814105699576</v>
      </c>
      <c r="P307" s="2">
        <v>0</v>
      </c>
      <c r="Q307" s="2">
        <v>0</v>
      </c>
      <c r="R307" s="2">
        <v>0</v>
      </c>
      <c r="S307" s="2">
        <v>0.2412</v>
      </c>
      <c r="T307" s="2">
        <v>0</v>
      </c>
      <c r="U307" s="2">
        <v>0</v>
      </c>
      <c r="V307" s="2">
        <v>0</v>
      </c>
      <c r="W307" s="2">
        <v>0</v>
      </c>
      <c r="X307" s="2">
        <v>0.37159999999999999</v>
      </c>
      <c r="Y307" s="2">
        <v>0</v>
      </c>
      <c r="Z307" s="2">
        <v>2.0899999999999998E-2</v>
      </c>
      <c r="AA307" s="2">
        <v>0</v>
      </c>
      <c r="AB307" s="3">
        <v>0</v>
      </c>
      <c r="AC307" s="244">
        <v>0</v>
      </c>
      <c r="AD307" s="108">
        <v>0</v>
      </c>
      <c r="AE307" s="108">
        <v>0</v>
      </c>
      <c r="AF307" s="108">
        <f t="shared" si="1169"/>
        <v>0</v>
      </c>
      <c r="AG307" s="108">
        <f t="shared" si="1170"/>
        <v>0</v>
      </c>
      <c r="AH307" s="108">
        <v>0</v>
      </c>
      <c r="AI307" s="108">
        <v>0</v>
      </c>
      <c r="AJ307" s="108">
        <f t="shared" si="1171"/>
        <v>0</v>
      </c>
      <c r="AK307" s="108">
        <f t="shared" si="1172"/>
        <v>0</v>
      </c>
      <c r="AL307" s="108">
        <v>0</v>
      </c>
      <c r="AM307" s="245">
        <v>0</v>
      </c>
      <c r="AN307" s="244">
        <v>0</v>
      </c>
      <c r="AO307" s="108">
        <v>0</v>
      </c>
      <c r="AP307" s="108">
        <v>0</v>
      </c>
      <c r="AQ307" s="108">
        <f t="shared" si="1173"/>
        <v>0</v>
      </c>
      <c r="AR307" s="108">
        <f t="shared" si="1174"/>
        <v>0</v>
      </c>
      <c r="AS307" s="246">
        <v>0</v>
      </c>
      <c r="AT307" s="247">
        <v>0</v>
      </c>
      <c r="AU307" s="108">
        <v>0</v>
      </c>
      <c r="AV307" s="108">
        <f t="shared" si="1175"/>
        <v>0</v>
      </c>
      <c r="AW307" s="108">
        <f t="shared" si="1176"/>
        <v>0</v>
      </c>
      <c r="AX307" s="108">
        <v>0</v>
      </c>
      <c r="AY307" s="245">
        <v>0</v>
      </c>
      <c r="AZ307" s="248">
        <v>12</v>
      </c>
      <c r="BA307" s="108">
        <v>61.165999999999983</v>
      </c>
      <c r="BB307" s="108">
        <v>6.3787388955167996</v>
      </c>
      <c r="BC307" s="109">
        <v>5.1029911164134401</v>
      </c>
      <c r="BD307" s="109">
        <v>1.2757477791033596</v>
      </c>
      <c r="BE307" s="108">
        <v>2.3920274999999998</v>
      </c>
      <c r="BF307" s="109">
        <v>1.9136219999999999</v>
      </c>
      <c r="BG307" s="109">
        <v>0.47840549999999982</v>
      </c>
      <c r="BH307" s="108">
        <v>5.1053839468727249</v>
      </c>
      <c r="BI307" s="109">
        <f t="shared" si="1177"/>
        <v>2.9880178518183058</v>
      </c>
      <c r="BJ307" s="108">
        <f t="shared" si="1178"/>
        <v>9.8763652452252867E-2</v>
      </c>
      <c r="BK307" s="108">
        <v>3.7521075171194753</v>
      </c>
      <c r="BL307" s="245">
        <v>94.553109431410761</v>
      </c>
      <c r="BM307" s="244">
        <v>0</v>
      </c>
      <c r="BN307" s="108">
        <v>0</v>
      </c>
      <c r="BO307" s="108">
        <v>0</v>
      </c>
      <c r="BP307" s="108">
        <f t="shared" si="1179"/>
        <v>0</v>
      </c>
      <c r="BQ307" s="108">
        <f t="shared" si="1180"/>
        <v>0</v>
      </c>
      <c r="BR307" s="108">
        <v>0</v>
      </c>
      <c r="BS307" s="108">
        <v>0</v>
      </c>
      <c r="BT307" s="108">
        <f t="shared" si="1181"/>
        <v>0</v>
      </c>
      <c r="BU307" s="108">
        <f t="shared" si="1182"/>
        <v>0</v>
      </c>
      <c r="BV307" s="108">
        <v>0</v>
      </c>
      <c r="BW307" s="245">
        <v>0</v>
      </c>
      <c r="BX307" s="107">
        <v>0</v>
      </c>
      <c r="BY307" s="108">
        <v>0</v>
      </c>
      <c r="BZ307" s="109">
        <f t="shared" si="1183"/>
        <v>0</v>
      </c>
      <c r="CA307" s="109">
        <f t="shared" si="1184"/>
        <v>0</v>
      </c>
      <c r="CB307" s="108">
        <v>0</v>
      </c>
      <c r="CC307" s="110">
        <v>0</v>
      </c>
      <c r="CD307" s="244">
        <v>0</v>
      </c>
      <c r="CE307" s="108">
        <v>0</v>
      </c>
      <c r="CF307" s="109">
        <f t="shared" si="1185"/>
        <v>0</v>
      </c>
      <c r="CG307" s="109">
        <f t="shared" si="1186"/>
        <v>0</v>
      </c>
      <c r="CH307" s="108">
        <v>0</v>
      </c>
      <c r="CI307" s="245">
        <v>0</v>
      </c>
      <c r="CJ307" s="249">
        <v>5.0469476522651444</v>
      </c>
      <c r="CK307" s="250">
        <v>1.1103284834983318</v>
      </c>
      <c r="CL307" s="250">
        <v>0.86026259700986618</v>
      </c>
      <c r="CM307" s="251">
        <v>0.86026259700986618</v>
      </c>
      <c r="CN307" s="252">
        <f t="shared" si="1074"/>
        <v>0.41933500291245929</v>
      </c>
      <c r="CO307" s="250">
        <v>3.3968632582000122</v>
      </c>
      <c r="CP307" s="252">
        <f t="shared" si="1187"/>
        <v>0.33620114411708801</v>
      </c>
      <c r="CQ307" s="250">
        <v>1.0630143880211118</v>
      </c>
      <c r="CR307" s="250">
        <v>0.76025134534105487</v>
      </c>
      <c r="CS307" s="252">
        <f t="shared" si="1188"/>
        <v>1.4707062275622707E-2</v>
      </c>
      <c r="CT307" s="252">
        <f t="shared" si="1189"/>
        <v>0.44495078438506852</v>
      </c>
      <c r="CU307" s="250">
        <f t="shared" si="1075"/>
        <v>11.17465333631441</v>
      </c>
      <c r="CV307" s="245">
        <f t="shared" si="1190"/>
        <v>14.080063203756158</v>
      </c>
      <c r="CW307" s="244">
        <v>0</v>
      </c>
      <c r="CX307" s="108">
        <v>0</v>
      </c>
      <c r="CY307" s="108">
        <f t="shared" si="1191"/>
        <v>0</v>
      </c>
      <c r="CZ307" s="108">
        <f t="shared" si="1192"/>
        <v>0</v>
      </c>
      <c r="DA307" s="108">
        <v>0</v>
      </c>
      <c r="DB307" s="245">
        <v>0</v>
      </c>
      <c r="DC307" s="244">
        <v>0</v>
      </c>
      <c r="DD307" s="108">
        <v>0</v>
      </c>
      <c r="DE307" s="108">
        <f t="shared" si="1193"/>
        <v>0</v>
      </c>
      <c r="DF307" s="108">
        <f t="shared" si="1194"/>
        <v>0</v>
      </c>
      <c r="DG307" s="108">
        <v>0</v>
      </c>
      <c r="DH307" s="245">
        <v>0</v>
      </c>
      <c r="DI307" s="107">
        <v>0</v>
      </c>
      <c r="DJ307" s="108">
        <v>0</v>
      </c>
      <c r="DK307" s="108">
        <v>0</v>
      </c>
      <c r="DL307" s="108">
        <v>0</v>
      </c>
      <c r="DM307" s="108">
        <f t="shared" si="1195"/>
        <v>0</v>
      </c>
      <c r="DN307" s="108">
        <f t="shared" si="1196"/>
        <v>0</v>
      </c>
      <c r="DO307" s="108">
        <v>0</v>
      </c>
      <c r="DP307" s="108">
        <f t="shared" si="1197"/>
        <v>0</v>
      </c>
      <c r="DQ307" s="108">
        <f t="shared" si="1198"/>
        <v>0</v>
      </c>
      <c r="DR307" s="108">
        <v>0</v>
      </c>
      <c r="DS307" s="110">
        <v>0</v>
      </c>
      <c r="DT307" s="244">
        <v>0</v>
      </c>
      <c r="DU307" s="108">
        <v>0</v>
      </c>
      <c r="DV307" s="108">
        <v>0</v>
      </c>
      <c r="DW307" s="108">
        <f t="shared" si="1199"/>
        <v>0</v>
      </c>
      <c r="DX307" s="108">
        <f t="shared" si="1200"/>
        <v>0</v>
      </c>
      <c r="DY307" s="108">
        <v>0</v>
      </c>
      <c r="DZ307" s="108">
        <v>0</v>
      </c>
      <c r="EA307" s="108"/>
      <c r="EB307" s="108">
        <v>0</v>
      </c>
      <c r="EC307" s="108">
        <f t="shared" si="1201"/>
        <v>0</v>
      </c>
      <c r="ED307" s="108">
        <f t="shared" si="1202"/>
        <v>0</v>
      </c>
      <c r="EE307" s="108">
        <v>0</v>
      </c>
      <c r="EF307" s="245">
        <v>0</v>
      </c>
      <c r="EG307" s="249">
        <v>3.33571555555555</v>
      </c>
      <c r="EH307" s="250">
        <v>0.73385742222222095</v>
      </c>
      <c r="EI307" s="250">
        <v>8.5555911111110792</v>
      </c>
      <c r="EJ307" s="250">
        <v>2.2451133618133299</v>
      </c>
      <c r="EK307" s="250">
        <f t="shared" si="1203"/>
        <v>0.22220784987211253</v>
      </c>
      <c r="EL307" s="250">
        <v>0.70258577544586343</v>
      </c>
      <c r="EM307" s="250">
        <v>1.0855302539012599</v>
      </c>
      <c r="EN307" s="250">
        <f t="shared" si="1204"/>
        <v>2.0999582761719874E-2</v>
      </c>
      <c r="EO307" s="250">
        <f t="shared" si="1205"/>
        <v>0.6353261206402826</v>
      </c>
      <c r="EP307" s="250">
        <v>15.955807704603439</v>
      </c>
      <c r="EQ307" s="245">
        <v>20.104317707800334</v>
      </c>
      <c r="ER307" s="244">
        <v>0</v>
      </c>
      <c r="ES307" s="108">
        <v>0</v>
      </c>
      <c r="ET307" s="108">
        <v>0</v>
      </c>
      <c r="EU307" s="108">
        <f t="shared" si="1206"/>
        <v>0</v>
      </c>
      <c r="EV307" s="108">
        <f t="shared" si="1207"/>
        <v>0</v>
      </c>
      <c r="EW307" s="108">
        <v>0</v>
      </c>
      <c r="EX307" s="108">
        <v>0</v>
      </c>
      <c r="EY307" s="108">
        <f t="shared" si="1208"/>
        <v>0</v>
      </c>
      <c r="EZ307" s="108">
        <f t="shared" si="1209"/>
        <v>0</v>
      </c>
      <c r="FA307" s="108">
        <v>0</v>
      </c>
      <c r="FB307" s="245">
        <v>0</v>
      </c>
      <c r="FC307" s="244">
        <v>0.83333333333333293</v>
      </c>
      <c r="FD307" s="108">
        <v>6.0833333333333302E-2</v>
      </c>
      <c r="FE307" s="108">
        <f t="shared" si="1210"/>
        <v>1.1768208333333328E-3</v>
      </c>
      <c r="FF307" s="108">
        <f t="shared" si="1211"/>
        <v>3.5603803333333316E-2</v>
      </c>
      <c r="FG307" s="108">
        <v>4.4708333333333301E-2</v>
      </c>
      <c r="FH307" s="245">
        <v>1.1266499999999995</v>
      </c>
      <c r="FI307" s="244">
        <v>0</v>
      </c>
      <c r="FJ307" s="108">
        <v>0</v>
      </c>
      <c r="FK307" s="108">
        <f t="shared" si="1212"/>
        <v>0</v>
      </c>
      <c r="FL307" s="108">
        <f t="shared" si="1213"/>
        <v>0</v>
      </c>
      <c r="FM307" s="108">
        <v>0</v>
      </c>
      <c r="FN307" s="245">
        <v>0</v>
      </c>
      <c r="FO307" s="244">
        <v>0</v>
      </c>
      <c r="FP307" s="108">
        <v>0</v>
      </c>
      <c r="FQ307" s="108">
        <f t="shared" si="1214"/>
        <v>0</v>
      </c>
      <c r="FR307" s="108">
        <f t="shared" si="1215"/>
        <v>0</v>
      </c>
      <c r="FS307" s="108">
        <v>0</v>
      </c>
      <c r="FT307" s="110">
        <v>0</v>
      </c>
      <c r="FU307" s="253">
        <f t="shared" si="1076"/>
        <v>10.226849113541247</v>
      </c>
      <c r="FV307" s="254">
        <f t="shared" si="1077"/>
        <v>11.584005317645177</v>
      </c>
      <c r="FW307" s="254">
        <f t="shared" si="1078"/>
        <v>7.4359481193258992</v>
      </c>
      <c r="FX307" s="254">
        <f t="shared" si="1079"/>
        <v>61.165999999999983</v>
      </c>
      <c r="FY307" s="254">
        <f t="shared" si="1080"/>
        <v>0</v>
      </c>
      <c r="FZ307" s="254">
        <f t="shared" si="1081"/>
        <v>0</v>
      </c>
      <c r="GA307" s="254">
        <f t="shared" si="1216"/>
        <v>0</v>
      </c>
      <c r="GB307" s="254">
        <f t="shared" si="1217"/>
        <v>0</v>
      </c>
      <c r="GC307" s="254">
        <f t="shared" si="1218"/>
        <v>0</v>
      </c>
      <c r="GD307" s="254">
        <f t="shared" si="1219"/>
        <v>0</v>
      </c>
      <c r="GE307" s="254">
        <f t="shared" si="1082"/>
        <v>5.6419766200133417</v>
      </c>
      <c r="GF307" s="255">
        <f t="shared" si="1083"/>
        <v>2.1540321994297096</v>
      </c>
      <c r="GG307" s="255">
        <f t="shared" si="1084"/>
        <v>0.55840899398920052</v>
      </c>
      <c r="GH307" s="254">
        <f t="shared" si="1085"/>
        <v>7.0119988794483721</v>
      </c>
      <c r="GI307" s="255">
        <f t="shared" si="1086"/>
        <v>5.0067562434159276</v>
      </c>
      <c r="GJ307" s="256">
        <f t="shared" si="1087"/>
        <v>0.13564711832292881</v>
      </c>
      <c r="GK307" s="253">
        <f t="shared" si="1220"/>
        <v>103.06677804997402</v>
      </c>
      <c r="GL307" s="257">
        <f t="shared" si="1221"/>
        <v>129.86414034296726</v>
      </c>
      <c r="GM307" s="221">
        <f t="shared" si="1222"/>
        <v>129.86414034296726</v>
      </c>
      <c r="GN307" s="222">
        <f t="shared" si="1223"/>
        <v>21.908423321047476</v>
      </c>
      <c r="GO307" s="222">
        <f t="shared" si="1224"/>
        <v>10.243805331863914</v>
      </c>
      <c r="GP307" s="55">
        <f t="shared" si="1225"/>
        <v>0.168702640029711</v>
      </c>
      <c r="GQ307" s="56">
        <f t="shared" si="1226"/>
        <v>7.888093899370785E-2</v>
      </c>
      <c r="GR307" s="258">
        <f t="shared" si="1227"/>
        <v>1.038654361142781</v>
      </c>
      <c r="GS307" s="227">
        <f t="shared" si="1088"/>
        <v>129.86414034296726</v>
      </c>
      <c r="GT307" s="222">
        <f t="shared" si="1288"/>
        <v>21.908423321047476</v>
      </c>
      <c r="GU307" s="222">
        <f t="shared" si="1289"/>
        <v>10.243805331863914</v>
      </c>
      <c r="GV307" s="37">
        <f t="shared" si="1281"/>
        <v>0.168702640029711</v>
      </c>
      <c r="GW307" s="228">
        <f t="shared" si="1282"/>
        <v>7.888093899370785E-2</v>
      </c>
      <c r="GX307" s="258">
        <f t="shared" si="1228"/>
        <v>1.038654361142781</v>
      </c>
      <c r="GY307" s="221">
        <f t="shared" si="1287"/>
        <v>35.3110309115565</v>
      </c>
      <c r="GZ307" s="222">
        <f t="shared" si="1229"/>
        <v>17.315242279232375</v>
      </c>
      <c r="HA307" s="222">
        <f t="shared" si="1230"/>
        <v>1.27843060309314</v>
      </c>
      <c r="HB307" s="55">
        <f t="shared" si="1231"/>
        <v>0.49036354454226622</v>
      </c>
      <c r="HC307" s="56">
        <f t="shared" si="1232"/>
        <v>3.620485072484074E-2</v>
      </c>
      <c r="HD307" s="258">
        <f t="shared" si="1233"/>
        <v>1.0824480988070508</v>
      </c>
      <c r="HE307" s="221">
        <f t="shared" si="1234"/>
        <v>35.3110309115565</v>
      </c>
      <c r="HF307" s="222">
        <f t="shared" si="1235"/>
        <v>17.315242279232375</v>
      </c>
      <c r="HG307" s="222">
        <f t="shared" si="1236"/>
        <v>1.27843060309314</v>
      </c>
      <c r="HH307" s="55">
        <f t="shared" si="1237"/>
        <v>0.49036354454226622</v>
      </c>
      <c r="HI307" s="56">
        <f t="shared" si="1238"/>
        <v>3.620485072484074E-2</v>
      </c>
      <c r="HJ307" s="259">
        <f t="shared" si="1239"/>
        <v>1.0824480988070508</v>
      </c>
      <c r="HK307" s="54">
        <f t="shared" si="1089"/>
        <v>2.473432187632834</v>
      </c>
      <c r="HL307" s="55">
        <f t="shared" si="1090"/>
        <v>0</v>
      </c>
      <c r="HM307" s="55">
        <f t="shared" si="1091"/>
        <v>0.68594736021402825</v>
      </c>
      <c r="HN307" s="56">
        <f t="shared" si="1092"/>
        <v>0</v>
      </c>
      <c r="HQ307" s="57">
        <f t="shared" si="1093"/>
        <v>0</v>
      </c>
      <c r="HR307" s="58">
        <f t="shared" si="1240"/>
        <v>0</v>
      </c>
      <c r="HS307" s="58">
        <f t="shared" si="1094"/>
        <v>0</v>
      </c>
      <c r="HT307" s="58">
        <f t="shared" si="1241"/>
        <v>0</v>
      </c>
      <c r="HU307" s="58">
        <f t="shared" si="1095"/>
        <v>0</v>
      </c>
      <c r="HV307" s="55"/>
      <c r="HW307" s="56"/>
      <c r="HX307" s="260"/>
      <c r="HY307" s="57">
        <f t="shared" si="1096"/>
        <v>0</v>
      </c>
      <c r="HZ307" s="58">
        <f t="shared" si="1242"/>
        <v>0</v>
      </c>
      <c r="IA307" s="58">
        <f t="shared" si="1097"/>
        <v>0</v>
      </c>
      <c r="IB307" s="58">
        <f t="shared" si="1243"/>
        <v>0</v>
      </c>
      <c r="IC307" s="58">
        <f t="shared" si="1098"/>
        <v>0</v>
      </c>
      <c r="ID307" s="55"/>
      <c r="IE307" s="56"/>
      <c r="IF307" s="260"/>
      <c r="IG307" s="57">
        <f t="shared" si="1099"/>
        <v>3.645381779218333</v>
      </c>
      <c r="IH307" s="58">
        <f t="shared" si="1244"/>
        <v>4.216613104021846</v>
      </c>
      <c r="II307" s="58">
        <f t="shared" si="1100"/>
        <v>7.1153767688656933</v>
      </c>
      <c r="IJ307" s="58">
        <f t="shared" si="1245"/>
        <v>8.2175486303629892</v>
      </c>
      <c r="IK307" s="58">
        <f t="shared" si="1101"/>
        <v>75.04215034238949</v>
      </c>
      <c r="IL307" s="55">
        <f t="shared" si="1102"/>
        <v>4.8577789450139797E-2</v>
      </c>
      <c r="IM307" s="56">
        <f t="shared" si="1103"/>
        <v>9.4818401876823472E-2</v>
      </c>
      <c r="IN307" s="260">
        <f t="shared" si="1104"/>
        <v>1.0222995100575569</v>
      </c>
      <c r="IO307" s="57">
        <f t="shared" si="1105"/>
        <v>0</v>
      </c>
      <c r="IP307" s="58">
        <f t="shared" si="1246"/>
        <v>0</v>
      </c>
      <c r="IQ307" s="58">
        <f t="shared" si="1106"/>
        <v>0</v>
      </c>
      <c r="IR307" s="58">
        <f t="shared" si="1247"/>
        <v>0</v>
      </c>
      <c r="IS307" s="58">
        <f t="shared" si="1107"/>
        <v>0</v>
      </c>
      <c r="IT307" s="55"/>
      <c r="IU307" s="56"/>
      <c r="IV307" s="260"/>
      <c r="IW307" s="57">
        <f t="shared" si="1108"/>
        <v>0</v>
      </c>
      <c r="IX307" s="58">
        <f t="shared" si="1248"/>
        <v>0</v>
      </c>
      <c r="IY307" s="58">
        <f t="shared" si="1109"/>
        <v>0</v>
      </c>
      <c r="IZ307" s="58">
        <f t="shared" si="1249"/>
        <v>0</v>
      </c>
      <c r="JA307" s="58">
        <f t="shared" si="1110"/>
        <v>0</v>
      </c>
      <c r="JB307" s="55"/>
      <c r="JC307" s="56"/>
      <c r="JD307" s="260"/>
      <c r="JE307" s="57">
        <f t="shared" si="1111"/>
        <v>0</v>
      </c>
      <c r="JF307" s="58">
        <f t="shared" si="1250"/>
        <v>0</v>
      </c>
      <c r="JG307" s="58">
        <f t="shared" si="1112"/>
        <v>0</v>
      </c>
      <c r="JH307" s="58">
        <f t="shared" si="1251"/>
        <v>0</v>
      </c>
      <c r="JI307" s="58">
        <f t="shared" si="1113"/>
        <v>0</v>
      </c>
      <c r="JJ307" s="55"/>
      <c r="JK307" s="56"/>
      <c r="JL307" s="260"/>
      <c r="JM307" s="57">
        <f t="shared" si="1114"/>
        <v>7.9969936460990159</v>
      </c>
      <c r="JN307" s="58">
        <f t="shared" si="1252"/>
        <v>9.2501225504427325</v>
      </c>
      <c r="JO307" s="58">
        <f t="shared" si="1115"/>
        <v>0.77024320930516998</v>
      </c>
      <c r="JP307" s="58">
        <f t="shared" si="1253"/>
        <v>0.88955388242654088</v>
      </c>
      <c r="JQ307" s="58">
        <f t="shared" si="1116"/>
        <v>11.17465333631441</v>
      </c>
      <c r="JR307" s="55">
        <f t="shared" si="1117"/>
        <v>0.71563684397359206</v>
      </c>
      <c r="JS307" s="56">
        <f t="shared" si="1118"/>
        <v>6.8927705059279198E-2</v>
      </c>
      <c r="JT307" s="260">
        <f t="shared" si="1119"/>
        <v>1.1228171949643442</v>
      </c>
      <c r="JU307" s="57">
        <f t="shared" si="1120"/>
        <v>0</v>
      </c>
      <c r="JV307" s="58">
        <f t="shared" si="1254"/>
        <v>0</v>
      </c>
      <c r="JW307" s="58">
        <f t="shared" si="1121"/>
        <v>0</v>
      </c>
      <c r="JX307" s="58">
        <f t="shared" si="1255"/>
        <v>0</v>
      </c>
      <c r="JY307" s="58">
        <f t="shared" si="1122"/>
        <v>0</v>
      </c>
      <c r="JZ307" s="55"/>
      <c r="KA307" s="56"/>
      <c r="KB307" s="260"/>
      <c r="KC307" s="57">
        <f t="shared" si="1123"/>
        <v>0</v>
      </c>
      <c r="KD307" s="58">
        <f t="shared" si="1256"/>
        <v>0</v>
      </c>
      <c r="KE307" s="58">
        <f t="shared" si="1124"/>
        <v>0</v>
      </c>
      <c r="KF307" s="58">
        <f t="shared" si="1257"/>
        <v>0</v>
      </c>
      <c r="KG307" s="58">
        <f t="shared" si="1125"/>
        <v>0</v>
      </c>
      <c r="KH307" s="55"/>
      <c r="KI307" s="56"/>
      <c r="KJ307" s="260"/>
      <c r="KK307" s="57">
        <f t="shared" si="1126"/>
        <v>0</v>
      </c>
      <c r="KL307" s="58">
        <f t="shared" si="1258"/>
        <v>0</v>
      </c>
      <c r="KM307" s="58">
        <f t="shared" si="1127"/>
        <v>0</v>
      </c>
      <c r="KN307" s="58">
        <f t="shared" si="1259"/>
        <v>0</v>
      </c>
      <c r="KO307" s="58">
        <f t="shared" si="1128"/>
        <v>0</v>
      </c>
      <c r="KP307" s="55"/>
      <c r="KQ307" s="56"/>
      <c r="KR307" s="260"/>
      <c r="KS307" s="57">
        <f t="shared" si="1129"/>
        <v>0</v>
      </c>
      <c r="KT307" s="58">
        <f t="shared" si="1263"/>
        <v>0</v>
      </c>
      <c r="KU307" s="58">
        <f t="shared" si="1130"/>
        <v>0</v>
      </c>
      <c r="KV307" s="58">
        <f t="shared" si="1264"/>
        <v>0</v>
      </c>
      <c r="KW307" s="58">
        <f t="shared" si="1131"/>
        <v>0</v>
      </c>
      <c r="KX307" s="55"/>
      <c r="KY307" s="56"/>
      <c r="KZ307" s="260"/>
      <c r="LA307" s="57">
        <f t="shared" si="1132"/>
        <v>5.7018254910028681</v>
      </c>
      <c r="LB307" s="58">
        <f t="shared" si="1265"/>
        <v>6.5953015454430179</v>
      </c>
      <c r="LC307" s="58">
        <f t="shared" si="1133"/>
        <v>0.2432074326338324</v>
      </c>
      <c r="LD307" s="58">
        <f t="shared" si="1266"/>
        <v>0.28088026394881305</v>
      </c>
      <c r="LE307" s="58">
        <f t="shared" si="1134"/>
        <v>15.955807704603439</v>
      </c>
      <c r="LF307" s="55">
        <f t="shared" si="1267"/>
        <v>0.3573511035331558</v>
      </c>
      <c r="LG307" s="56">
        <f t="shared" si="1268"/>
        <v>1.5242564784963169E-2</v>
      </c>
      <c r="LH307" s="260">
        <f t="shared" si="1269"/>
        <v>1.0583579912088363</v>
      </c>
      <c r="LI307" s="57">
        <f t="shared" si="1135"/>
        <v>0</v>
      </c>
      <c r="LJ307" s="58">
        <f t="shared" si="1270"/>
        <v>0</v>
      </c>
      <c r="LK307" s="58">
        <f t="shared" si="1136"/>
        <v>0</v>
      </c>
      <c r="LL307" s="58">
        <f t="shared" si="1271"/>
        <v>0</v>
      </c>
      <c r="LM307" s="58">
        <f t="shared" si="1137"/>
        <v>0</v>
      </c>
      <c r="LN307" s="55"/>
      <c r="LO307" s="56"/>
      <c r="LP307" s="260"/>
      <c r="LQ307" s="57">
        <f t="shared" si="1138"/>
        <v>4.3436640066666643E-2</v>
      </c>
      <c r="LR307" s="58">
        <f t="shared" si="1272"/>
        <v>5.0243161565113312E-2</v>
      </c>
      <c r="LS307" s="58">
        <f t="shared" si="1139"/>
        <v>1.1768208333333328E-3</v>
      </c>
      <c r="LT307" s="58">
        <f t="shared" si="1273"/>
        <v>1.359110380416666E-3</v>
      </c>
      <c r="LU307" s="58">
        <f t="shared" si="1140"/>
        <v>0.89416666666666633</v>
      </c>
      <c r="LV307" s="55">
        <f t="shared" si="1141"/>
        <v>4.857778945013979E-2</v>
      </c>
      <c r="LW307" s="56">
        <f t="shared" si="1142"/>
        <v>1.3161090400745572E-3</v>
      </c>
      <c r="LX307" s="260">
        <f t="shared" si="1143"/>
        <v>1.0078160048971445</v>
      </c>
      <c r="LY307" s="57">
        <f t="shared" si="1144"/>
        <v>0</v>
      </c>
      <c r="LZ307" s="58">
        <f t="shared" si="1274"/>
        <v>0</v>
      </c>
      <c r="MA307" s="58">
        <f t="shared" si="1145"/>
        <v>0</v>
      </c>
      <c r="MB307" s="58">
        <f t="shared" si="1275"/>
        <v>0</v>
      </c>
      <c r="MC307" s="58">
        <f t="shared" si="1146"/>
        <v>0</v>
      </c>
      <c r="MD307" s="55"/>
      <c r="ME307" s="56"/>
      <c r="MF307" s="260"/>
      <c r="MG307" s="57">
        <f t="shared" si="1147"/>
        <v>0</v>
      </c>
      <c r="MH307" s="58">
        <f t="shared" si="1276"/>
        <v>0</v>
      </c>
      <c r="MI307" s="58">
        <f t="shared" si="1148"/>
        <v>0</v>
      </c>
      <c r="MJ307" s="58">
        <f t="shared" si="1277"/>
        <v>0</v>
      </c>
      <c r="MK307" s="58">
        <f t="shared" si="1149"/>
        <v>0</v>
      </c>
      <c r="ML307" s="55"/>
      <c r="MM307" s="56"/>
      <c r="MN307" s="260"/>
      <c r="MO307" s="59">
        <v>2.3813814105699578</v>
      </c>
      <c r="MP307" s="60"/>
      <c r="MQ307" s="60">
        <v>0.63370000000000015</v>
      </c>
      <c r="MR307" s="61"/>
      <c r="MS307" s="59">
        <f t="shared" si="1150"/>
        <v>1.038654361142781</v>
      </c>
      <c r="MT307" s="60"/>
      <c r="MU307" s="60">
        <f t="shared" si="1278"/>
        <v>1.0824480988070508</v>
      </c>
      <c r="MV307" s="61"/>
      <c r="MW307" s="66">
        <f t="shared" si="1279"/>
        <v>2.473432187632834</v>
      </c>
      <c r="MX307" s="67"/>
      <c r="MY307" s="67">
        <f t="shared" si="1280"/>
        <v>0.68594736021402825</v>
      </c>
      <c r="MZ307" s="261"/>
      <c r="NA307" s="59">
        <f t="shared" si="1151"/>
        <v>1.0388199598111576</v>
      </c>
      <c r="NB307" s="60"/>
      <c r="NC307" s="60">
        <f t="shared" si="1152"/>
        <v>1.0812256453541957</v>
      </c>
      <c r="ND307" s="262"/>
      <c r="NE307" s="62">
        <f t="shared" si="1153"/>
        <v>2.4738265412233216</v>
      </c>
      <c r="NF307" s="63"/>
      <c r="NG307" s="63">
        <f t="shared" si="1154"/>
        <v>0.68517269146095394</v>
      </c>
      <c r="NH307" s="64"/>
      <c r="NI307" s="238">
        <f t="shared" si="1283"/>
        <v>-3.9435359048756169E-4</v>
      </c>
      <c r="NJ307" s="238">
        <f t="shared" si="1284"/>
        <v>0</v>
      </c>
      <c r="NK307" s="238">
        <f t="shared" si="1285"/>
        <v>7.746687530743035E-4</v>
      </c>
      <c r="NL307" s="238">
        <f t="shared" si="1286"/>
        <v>0</v>
      </c>
      <c r="NM307" s="239">
        <f t="shared" si="1155"/>
        <v>0</v>
      </c>
      <c r="NN307" s="240">
        <f t="shared" si="1156"/>
        <v>0</v>
      </c>
      <c r="NO307" s="240">
        <f>O307*IN307+0.002</f>
        <v>1.7886538497623676</v>
      </c>
      <c r="NP307" s="240">
        <f t="shared" si="1157"/>
        <v>0</v>
      </c>
      <c r="NQ307" s="240">
        <f t="shared" si="1073"/>
        <v>0</v>
      </c>
      <c r="NR307" s="240">
        <f t="shared" si="1158"/>
        <v>0</v>
      </c>
      <c r="NS307" s="240">
        <f t="shared" si="1159"/>
        <v>0.27082350742539979</v>
      </c>
      <c r="NT307" s="240">
        <f t="shared" si="1160"/>
        <v>0</v>
      </c>
      <c r="NU307" s="240">
        <f t="shared" si="1161"/>
        <v>0</v>
      </c>
      <c r="NV307" s="240">
        <f t="shared" si="1162"/>
        <v>0</v>
      </c>
      <c r="NW307" s="240">
        <f t="shared" si="1163"/>
        <v>0</v>
      </c>
      <c r="NX307" s="240">
        <f t="shared" si="1164"/>
        <v>0.39328582953320357</v>
      </c>
      <c r="NY307" s="240">
        <f t="shared" si="1165"/>
        <v>0</v>
      </c>
      <c r="NZ307" s="240">
        <f t="shared" si="1166"/>
        <v>2.106335450235032E-2</v>
      </c>
      <c r="OA307" s="240">
        <f t="shared" si="1167"/>
        <v>0</v>
      </c>
      <c r="OB307" s="241">
        <f t="shared" si="1168"/>
        <v>0</v>
      </c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136"/>
      <c r="OP307" s="13"/>
      <c r="OQ307" s="13"/>
      <c r="OR307" s="13"/>
      <c r="OS307" s="13"/>
      <c r="OT307" s="13"/>
    </row>
    <row r="308" spans="1:410" ht="15" customHeight="1">
      <c r="A308" s="242">
        <v>289</v>
      </c>
      <c r="B308" s="49" t="s">
        <v>358</v>
      </c>
      <c r="C308" s="50">
        <v>5</v>
      </c>
      <c r="D308" s="51">
        <v>4525.88</v>
      </c>
      <c r="E308" s="52">
        <v>4525.88</v>
      </c>
      <c r="F308" s="52"/>
      <c r="G308" s="52"/>
      <c r="H308" s="53"/>
      <c r="I308" s="57">
        <v>3.3263090326788252</v>
      </c>
      <c r="J308" s="58">
        <v>3.3263090326788252</v>
      </c>
      <c r="K308" s="58">
        <v>2.8056000000000001</v>
      </c>
      <c r="L308" s="243">
        <v>3.0199000000000003</v>
      </c>
      <c r="M308" s="1">
        <v>0.21429999999999999</v>
      </c>
      <c r="N308" s="2">
        <v>0.49790000000000001</v>
      </c>
      <c r="O308" s="2">
        <v>0.30640903267882508</v>
      </c>
      <c r="P308" s="2">
        <v>1.8200000000000001E-2</v>
      </c>
      <c r="Q308" s="2">
        <v>0</v>
      </c>
      <c r="R308" s="2">
        <v>0</v>
      </c>
      <c r="S308" s="2">
        <v>0.61960000000000004</v>
      </c>
      <c r="T308" s="2">
        <v>3.6400000000000002E-2</v>
      </c>
      <c r="U308" s="2">
        <v>1.1999999999999999E-3</v>
      </c>
      <c r="V308" s="2">
        <v>0.187</v>
      </c>
      <c r="W308" s="2">
        <v>0.13930000000000001</v>
      </c>
      <c r="X308" s="2">
        <v>0.82620000000000005</v>
      </c>
      <c r="Y308" s="2">
        <v>0.2412</v>
      </c>
      <c r="Z308" s="2">
        <v>2.0000000000000001E-4</v>
      </c>
      <c r="AA308" s="2">
        <v>0.2384</v>
      </c>
      <c r="AB308" s="3">
        <v>0</v>
      </c>
      <c r="AC308" s="244">
        <v>372.14</v>
      </c>
      <c r="AD308" s="108">
        <v>81.870800000000003</v>
      </c>
      <c r="AE308" s="108">
        <v>250.46994341999999</v>
      </c>
      <c r="AF308" s="108">
        <f t="shared" si="1169"/>
        <v>24.790012180051082</v>
      </c>
      <c r="AG308" s="108">
        <f t="shared" si="1170"/>
        <v>78.382064093854794</v>
      </c>
      <c r="AH308" s="108">
        <v>12.9303601675</v>
      </c>
      <c r="AI308" s="108">
        <v>52.371010607294842</v>
      </c>
      <c r="AJ308" s="108">
        <f t="shared" si="1171"/>
        <v>1.0131172001981188</v>
      </c>
      <c r="AK308" s="108">
        <f t="shared" si="1172"/>
        <v>30.65107663611024</v>
      </c>
      <c r="AL308" s="108">
        <v>38.489105709739739</v>
      </c>
      <c r="AM308" s="245">
        <v>969.92546388544133</v>
      </c>
      <c r="AN308" s="244">
        <v>846.63</v>
      </c>
      <c r="AO308" s="108">
        <v>186.2586</v>
      </c>
      <c r="AP308" s="108">
        <v>569.82686138999998</v>
      </c>
      <c r="AQ308" s="108">
        <f t="shared" si="1173"/>
        <v>56.398043779213864</v>
      </c>
      <c r="AR308" s="108">
        <f t="shared" si="1174"/>
        <v>178.32161800338659</v>
      </c>
      <c r="AS308" s="246">
        <v>64.159035481874994</v>
      </c>
      <c r="AT308" s="247">
        <v>10.323385844417274</v>
      </c>
      <c r="AU308" s="108">
        <v>121.68183827164687</v>
      </c>
      <c r="AV308" s="108">
        <f t="shared" si="1175"/>
        <v>2.3539351613650088</v>
      </c>
      <c r="AW308" s="108">
        <f t="shared" si="1176"/>
        <v>71.216486121570213</v>
      </c>
      <c r="AX308" s="108">
        <v>89.427816757176103</v>
      </c>
      <c r="AY308" s="245">
        <v>2253.5809822808374</v>
      </c>
      <c r="AZ308" s="248">
        <v>176</v>
      </c>
      <c r="BA308" s="108">
        <v>897.10133333333317</v>
      </c>
      <c r="BB308" s="108">
        <v>93.554837134246398</v>
      </c>
      <c r="BC308" s="109">
        <v>74.843869707397118</v>
      </c>
      <c r="BD308" s="109">
        <v>18.71096742684928</v>
      </c>
      <c r="BE308" s="108">
        <v>35.083069999999992</v>
      </c>
      <c r="BF308" s="109">
        <v>28.066455999999995</v>
      </c>
      <c r="BG308" s="109">
        <v>7.016613999999997</v>
      </c>
      <c r="BH308" s="108">
        <v>74.878964554133304</v>
      </c>
      <c r="BI308" s="109">
        <f t="shared" si="1177"/>
        <v>43.82426182666849</v>
      </c>
      <c r="BJ308" s="108">
        <f t="shared" si="1178"/>
        <v>1.4485335692997088</v>
      </c>
      <c r="BK308" s="108">
        <v>55.030910251085643</v>
      </c>
      <c r="BL308" s="245">
        <v>1386.7789383273582</v>
      </c>
      <c r="BM308" s="244">
        <v>30.54</v>
      </c>
      <c r="BN308" s="108">
        <v>6.7187999999999999</v>
      </c>
      <c r="BO308" s="108">
        <v>20.555038620000001</v>
      </c>
      <c r="BP308" s="108">
        <f t="shared" si="1179"/>
        <v>2.0344143923758802</v>
      </c>
      <c r="BQ308" s="108">
        <f t="shared" si="1180"/>
        <v>6.4324937857428006</v>
      </c>
      <c r="BR308" s="108">
        <v>2.9602256283666701</v>
      </c>
      <c r="BS308" s="108">
        <v>4.4365066901307664</v>
      </c>
      <c r="BT308" s="108">
        <f t="shared" si="1181"/>
        <v>8.5824221920579674E-2</v>
      </c>
      <c r="BU308" s="108">
        <f t="shared" si="1182"/>
        <v>2.5965453975194532</v>
      </c>
      <c r="BV308" s="108">
        <v>3.2605285469248724</v>
      </c>
      <c r="BW308" s="245">
        <v>82.16531938250678</v>
      </c>
      <c r="BX308" s="107">
        <v>0</v>
      </c>
      <c r="BY308" s="108">
        <v>0</v>
      </c>
      <c r="BZ308" s="109">
        <f t="shared" si="1183"/>
        <v>0</v>
      </c>
      <c r="CA308" s="109">
        <f t="shared" si="1184"/>
        <v>0</v>
      </c>
      <c r="CB308" s="108">
        <v>0</v>
      </c>
      <c r="CC308" s="110">
        <v>0</v>
      </c>
      <c r="CD308" s="244">
        <v>0</v>
      </c>
      <c r="CE308" s="108">
        <v>0</v>
      </c>
      <c r="CF308" s="109">
        <f t="shared" si="1185"/>
        <v>0</v>
      </c>
      <c r="CG308" s="109">
        <f t="shared" si="1186"/>
        <v>0</v>
      </c>
      <c r="CH308" s="108">
        <v>0</v>
      </c>
      <c r="CI308" s="245">
        <v>0</v>
      </c>
      <c r="CJ308" s="249">
        <v>1035.6558861448016</v>
      </c>
      <c r="CK308" s="250">
        <v>227.8442949518564</v>
      </c>
      <c r="CL308" s="250">
        <v>109.7425082999155</v>
      </c>
      <c r="CM308" s="251">
        <v>71.9675652967655</v>
      </c>
      <c r="CN308" s="252">
        <f t="shared" si="1074"/>
        <v>35.080589703908345</v>
      </c>
      <c r="CO308" s="250">
        <v>697.05130113741723</v>
      </c>
      <c r="CP308" s="252">
        <f t="shared" si="1187"/>
        <v>68.989955478774732</v>
      </c>
      <c r="CQ308" s="250">
        <v>218.13523417794335</v>
      </c>
      <c r="CR308" s="250">
        <v>151.13146130898119</v>
      </c>
      <c r="CS308" s="252">
        <f t="shared" si="1188"/>
        <v>2.9236381190222414</v>
      </c>
      <c r="CT308" s="252">
        <f t="shared" si="1189"/>
        <v>88.452408097384804</v>
      </c>
      <c r="CU308" s="250">
        <f t="shared" si="1075"/>
        <v>2221.4254518429721</v>
      </c>
      <c r="CV308" s="245">
        <f t="shared" si="1190"/>
        <v>2798.9960693221446</v>
      </c>
      <c r="CW308" s="244">
        <v>121.52926000000002</v>
      </c>
      <c r="CX308" s="108">
        <v>8.8716359800000006</v>
      </c>
      <c r="CY308" s="108">
        <f t="shared" si="1191"/>
        <v>0.17162179803310001</v>
      </c>
      <c r="CZ308" s="108">
        <f t="shared" si="1192"/>
        <v>5.1922846467426407</v>
      </c>
      <c r="DA308" s="108">
        <v>6.5200447989999999</v>
      </c>
      <c r="DB308" s="245">
        <v>164.30512893480002</v>
      </c>
      <c r="DC308" s="244">
        <v>4.1052400000000002</v>
      </c>
      <c r="DD308" s="108">
        <v>0.29968252000000001</v>
      </c>
      <c r="DE308" s="108">
        <f t="shared" si="1193"/>
        <v>5.7973583494000001E-3</v>
      </c>
      <c r="DF308" s="108">
        <f t="shared" si="1194"/>
        <v>0.17539458911536002</v>
      </c>
      <c r="DG308" s="108">
        <v>0.22024612599999999</v>
      </c>
      <c r="DH308" s="245">
        <v>5.5502023752000005</v>
      </c>
      <c r="DI308" s="107">
        <v>327.75641234486403</v>
      </c>
      <c r="DJ308" s="108">
        <v>72.106410715870084</v>
      </c>
      <c r="DK308" s="108">
        <v>5.4490917866743507</v>
      </c>
      <c r="DL308" s="108">
        <v>220.59743659794776</v>
      </c>
      <c r="DM308" s="108">
        <f t="shared" si="1195"/>
        <v>21.833410689845284</v>
      </c>
      <c r="DN308" s="108">
        <f t="shared" si="1196"/>
        <v>69.033761808961771</v>
      </c>
      <c r="DO308" s="108">
        <v>45.691382655510999</v>
      </c>
      <c r="DP308" s="108">
        <f t="shared" si="1197"/>
        <v>0.88389979747086034</v>
      </c>
      <c r="DQ308" s="108">
        <f t="shared" si="1198"/>
        <v>26.741704144025611</v>
      </c>
      <c r="DR308" s="108">
        <v>33.580036705043362</v>
      </c>
      <c r="DS308" s="110">
        <v>846.21692496709272</v>
      </c>
      <c r="DT308" s="244">
        <v>242.15</v>
      </c>
      <c r="DU308" s="108">
        <v>53.273000000000003</v>
      </c>
      <c r="DV308" s="108">
        <v>162.97978395000001</v>
      </c>
      <c r="DW308" s="108">
        <f t="shared" si="1199"/>
        <v>16.130761136667303</v>
      </c>
      <c r="DX308" s="108">
        <f t="shared" si="1200"/>
        <v>51.002893589313004</v>
      </c>
      <c r="DY308" s="108">
        <v>4.6771598914166699</v>
      </c>
      <c r="DZ308" s="108">
        <v>3.4468632791666698</v>
      </c>
      <c r="EA308" s="108"/>
      <c r="EB308" s="108">
        <v>34.056456919802585</v>
      </c>
      <c r="EC308" s="108">
        <f t="shared" si="1201"/>
        <v>0.658822159113581</v>
      </c>
      <c r="ED308" s="108">
        <f t="shared" si="1202"/>
        <v>19.932154428539018</v>
      </c>
      <c r="EE308" s="108">
        <v>25.029163202019301</v>
      </c>
      <c r="EF308" s="245">
        <v>630.73491269088629</v>
      </c>
      <c r="EG308" s="249">
        <v>730.39676527777772</v>
      </c>
      <c r="EH308" s="250">
        <v>160.68728836111111</v>
      </c>
      <c r="EI308" s="250">
        <v>1383.2292381549923</v>
      </c>
      <c r="EJ308" s="250">
        <v>491.59573406050413</v>
      </c>
      <c r="EK308" s="250">
        <f t="shared" si="1203"/>
        <v>48.655196182904341</v>
      </c>
      <c r="EL308" s="250">
        <v>153.83996901689417</v>
      </c>
      <c r="EM308" s="250">
        <v>201.91135888737</v>
      </c>
      <c r="EN308" s="250">
        <f t="shared" si="1204"/>
        <v>3.9059752376761727</v>
      </c>
      <c r="EO308" s="250">
        <f t="shared" si="1205"/>
        <v>118.17225719329326</v>
      </c>
      <c r="EP308" s="250">
        <v>2967.8203847417553</v>
      </c>
      <c r="EQ308" s="245">
        <v>3739.4536847746112</v>
      </c>
      <c r="ER308" s="244">
        <v>410.83</v>
      </c>
      <c r="ES308" s="108">
        <v>90.382599999999996</v>
      </c>
      <c r="ET308" s="108">
        <v>276.51036398999997</v>
      </c>
      <c r="EU308" s="108">
        <f t="shared" si="1206"/>
        <v>27.367336765546259</v>
      </c>
      <c r="EV308" s="108">
        <f t="shared" si="1207"/>
        <v>86.531153307030593</v>
      </c>
      <c r="EW308" s="108">
        <v>29.549668740600001</v>
      </c>
      <c r="EX308" s="108">
        <v>58.9309021893338</v>
      </c>
      <c r="EY308" s="108">
        <f t="shared" si="1208"/>
        <v>1.1400183028526625</v>
      </c>
      <c r="EZ308" s="108">
        <f t="shared" si="1209"/>
        <v>34.490371262547015</v>
      </c>
      <c r="FA308" s="108">
        <v>43.310176745996699</v>
      </c>
      <c r="FB308" s="245">
        <v>1091.4164539991166</v>
      </c>
      <c r="FC308" s="244">
        <v>0.83333333333333293</v>
      </c>
      <c r="FD308" s="108">
        <v>6.0833333333333302E-2</v>
      </c>
      <c r="FE308" s="108">
        <f t="shared" si="1210"/>
        <v>1.1768208333333328E-3</v>
      </c>
      <c r="FF308" s="108">
        <f t="shared" si="1211"/>
        <v>3.5603803333333316E-2</v>
      </c>
      <c r="FG308" s="108">
        <v>4.4708333333333301E-2</v>
      </c>
      <c r="FH308" s="245">
        <v>1.1266499999999995</v>
      </c>
      <c r="FI308" s="244">
        <v>798.08036000000004</v>
      </c>
      <c r="FJ308" s="108">
        <v>58.259866279999997</v>
      </c>
      <c r="FK308" s="108">
        <f t="shared" si="1212"/>
        <v>1.1270371131865999</v>
      </c>
      <c r="FL308" s="108">
        <f t="shared" si="1213"/>
        <v>34.097635417963041</v>
      </c>
      <c r="FM308" s="108">
        <v>42.817</v>
      </c>
      <c r="FN308" s="245">
        <v>1078.9886715360001</v>
      </c>
      <c r="FO308" s="244">
        <v>0</v>
      </c>
      <c r="FP308" s="108">
        <v>0</v>
      </c>
      <c r="FQ308" s="108">
        <f t="shared" si="1214"/>
        <v>0</v>
      </c>
      <c r="FR308" s="108">
        <f t="shared" si="1215"/>
        <v>0</v>
      </c>
      <c r="FS308" s="108">
        <v>0</v>
      </c>
      <c r="FT308" s="110">
        <v>0</v>
      </c>
      <c r="FU308" s="253">
        <f t="shared" si="1076"/>
        <v>4875.2408577962815</v>
      </c>
      <c r="FV308" s="254">
        <f t="shared" si="1077"/>
        <v>1597.3010906423642</v>
      </c>
      <c r="FW308" s="254">
        <f t="shared" si="1078"/>
        <v>148.31430125572274</v>
      </c>
      <c r="FX308" s="254">
        <f t="shared" si="1079"/>
        <v>897.10133333333317</v>
      </c>
      <c r="FY308" s="254">
        <f t="shared" si="1080"/>
        <v>0</v>
      </c>
      <c r="FZ308" s="254">
        <f t="shared" si="1081"/>
        <v>0</v>
      </c>
      <c r="GA308" s="254">
        <f t="shared" si="1216"/>
        <v>121.52926000000002</v>
      </c>
      <c r="GB308" s="254">
        <f t="shared" si="1217"/>
        <v>4.1052400000000002</v>
      </c>
      <c r="GC308" s="254">
        <f t="shared" si="1218"/>
        <v>798.08036000000004</v>
      </c>
      <c r="GD308" s="254">
        <f t="shared" si="1219"/>
        <v>0</v>
      </c>
      <c r="GE308" s="254">
        <f t="shared" si="1082"/>
        <v>2689.5864631658687</v>
      </c>
      <c r="GF308" s="255">
        <f t="shared" si="1083"/>
        <v>1026.848609095415</v>
      </c>
      <c r="GG308" s="255">
        <f t="shared" si="1084"/>
        <v>266.19913060537874</v>
      </c>
      <c r="GH308" s="254">
        <f t="shared" si="1085"/>
        <v>812.58190019753772</v>
      </c>
      <c r="GI308" s="255">
        <f t="shared" si="1086"/>
        <v>580.20538394907123</v>
      </c>
      <c r="GJ308" s="256">
        <f t="shared" si="1087"/>
        <v>15.719396859321368</v>
      </c>
      <c r="GK308" s="253">
        <f t="shared" si="1220"/>
        <v>11943.84080639111</v>
      </c>
      <c r="GL308" s="257">
        <f t="shared" si="1221"/>
        <v>15049.239416052798</v>
      </c>
      <c r="GM308" s="221">
        <f t="shared" si="1222"/>
        <v>15049.239416052798</v>
      </c>
      <c r="GN308" s="222">
        <f t="shared" si="1223"/>
        <v>8167.6915120593667</v>
      </c>
      <c r="GO308" s="222">
        <f t="shared" si="1224"/>
        <v>542.09336418773273</v>
      </c>
      <c r="GP308" s="55">
        <f t="shared" si="1225"/>
        <v>0.5427311830355368</v>
      </c>
      <c r="GQ308" s="56">
        <f t="shared" si="1226"/>
        <v>3.6021313051175854E-2</v>
      </c>
      <c r="GR308" s="258">
        <f t="shared" si="1227"/>
        <v>1.0906256777732959</v>
      </c>
      <c r="GS308" s="227">
        <f t="shared" si="1088"/>
        <v>15049.239416052798</v>
      </c>
      <c r="GT308" s="222">
        <f t="shared" si="1288"/>
        <v>8167.6915120593667</v>
      </c>
      <c r="GU308" s="222">
        <f t="shared" si="1289"/>
        <v>542.09336418773273</v>
      </c>
      <c r="GV308" s="37">
        <f t="shared" si="1281"/>
        <v>0.5427311830355368</v>
      </c>
      <c r="GW308" s="228">
        <f t="shared" si="1282"/>
        <v>3.6021313051175854E-2</v>
      </c>
      <c r="GX308" s="258">
        <f t="shared" si="1228"/>
        <v>1.0906256777732959</v>
      </c>
      <c r="GY308" s="221">
        <f t="shared" si="1287"/>
        <v>12692.535013839999</v>
      </c>
      <c r="GZ308" s="222">
        <f t="shared" si="1229"/>
        <v>7360.6655048493094</v>
      </c>
      <c r="HA308" s="222">
        <f t="shared" si="1230"/>
        <v>378.08925847998074</v>
      </c>
      <c r="HB308" s="55">
        <f t="shared" si="1231"/>
        <v>0.57992083510687231</v>
      </c>
      <c r="HC308" s="56">
        <f t="shared" si="1232"/>
        <v>2.9788317153957855E-2</v>
      </c>
      <c r="HD308" s="258">
        <f t="shared" si="1233"/>
        <v>1.0954878051883949</v>
      </c>
      <c r="HE308" s="221">
        <f t="shared" si="1234"/>
        <v>13662.460477725441</v>
      </c>
      <c r="HF308" s="222">
        <f t="shared" si="1235"/>
        <v>8100.3248567794117</v>
      </c>
      <c r="HG308" s="222">
        <f t="shared" si="1236"/>
        <v>410.60120149909471</v>
      </c>
      <c r="HH308" s="55">
        <f t="shared" si="1237"/>
        <v>0.59288917029152666</v>
      </c>
      <c r="HI308" s="56">
        <f t="shared" si="1238"/>
        <v>3.0053239836888634E-2</v>
      </c>
      <c r="HJ308" s="259">
        <f t="shared" si="1239"/>
        <v>1.0975609798354165</v>
      </c>
      <c r="HK308" s="54">
        <f t="shared" si="1089"/>
        <v>3.6277580432487797</v>
      </c>
      <c r="HL308" s="55">
        <f t="shared" si="1090"/>
        <v>3.6277580432487797</v>
      </c>
      <c r="HM308" s="55">
        <f t="shared" si="1091"/>
        <v>3.0735005862365607</v>
      </c>
      <c r="HN308" s="56">
        <f t="shared" si="1092"/>
        <v>3.3145244030049743</v>
      </c>
      <c r="HQ308" s="57">
        <f t="shared" si="1093"/>
        <v>587.03123169055732</v>
      </c>
      <c r="HR308" s="58">
        <f t="shared" si="1240"/>
        <v>679.01902569646768</v>
      </c>
      <c r="HS308" s="58">
        <f t="shared" si="1094"/>
        <v>25.803129380249203</v>
      </c>
      <c r="HT308" s="58">
        <f t="shared" si="1241"/>
        <v>29.800034121249805</v>
      </c>
      <c r="HU308" s="58">
        <f t="shared" si="1095"/>
        <v>769.78211419479464</v>
      </c>
      <c r="HV308" s="55">
        <f t="shared" si="1290"/>
        <v>0.76259401311837716</v>
      </c>
      <c r="HW308" s="56">
        <f t="shared" si="1291"/>
        <v>3.3520042755526634E-2</v>
      </c>
      <c r="HX308" s="260">
        <f t="shared" si="1292"/>
        <v>1.1246907364784811</v>
      </c>
      <c r="HY308" s="57">
        <f t="shared" si="1096"/>
        <v>1337.3250870324473</v>
      </c>
      <c r="HZ308" s="58">
        <f t="shared" si="1242"/>
        <v>1546.8839281704318</v>
      </c>
      <c r="IA308" s="58">
        <f t="shared" si="1097"/>
        <v>69.075364784996154</v>
      </c>
      <c r="IB308" s="58">
        <f t="shared" si="1243"/>
        <v>79.775138790192059</v>
      </c>
      <c r="IC308" s="58">
        <f t="shared" si="1098"/>
        <v>1788.5563351435217</v>
      </c>
      <c r="ID308" s="55">
        <f t="shared" si="1293"/>
        <v>0.74771202939220494</v>
      </c>
      <c r="IE308" s="56">
        <f t="shared" si="1294"/>
        <v>3.8620737534360773E-2</v>
      </c>
      <c r="IF308" s="260">
        <f t="shared" si="1295"/>
        <v>1.1231488272498311</v>
      </c>
      <c r="IG308" s="57">
        <f t="shared" si="1099"/>
        <v>53.465599428535555</v>
      </c>
      <c r="IH308" s="58">
        <f t="shared" si="1244"/>
        <v>61.843658858987077</v>
      </c>
      <c r="II308" s="58">
        <f t="shared" si="1100"/>
        <v>104.35885927669682</v>
      </c>
      <c r="IJ308" s="58">
        <f t="shared" si="1245"/>
        <v>120.52404657865716</v>
      </c>
      <c r="IK308" s="58">
        <f t="shared" si="1101"/>
        <v>1100.6182050217128</v>
      </c>
      <c r="IL308" s="55">
        <f t="shared" si="1102"/>
        <v>4.857778945013979E-2</v>
      </c>
      <c r="IM308" s="56">
        <f t="shared" si="1103"/>
        <v>9.4818401876823444E-2</v>
      </c>
      <c r="IN308" s="260">
        <f t="shared" si="1104"/>
        <v>1.0222995100575569</v>
      </c>
      <c r="IO308" s="57">
        <f t="shared" si="1105"/>
        <v>48.274227803579954</v>
      </c>
      <c r="IP308" s="58">
        <f t="shared" si="1246"/>
        <v>55.838799300400936</v>
      </c>
      <c r="IQ308" s="58">
        <f t="shared" si="1106"/>
        <v>2.12023861429646</v>
      </c>
      <c r="IR308" s="58">
        <f t="shared" si="1247"/>
        <v>2.4486635756509818</v>
      </c>
      <c r="IS308" s="58">
        <f t="shared" si="1107"/>
        <v>65.210570938497455</v>
      </c>
      <c r="IT308" s="55">
        <f t="shared" si="1296"/>
        <v>0.74028224425621414</v>
      </c>
      <c r="IU308" s="56">
        <f t="shared" si="1297"/>
        <v>3.2513725670277244E-2</v>
      </c>
      <c r="IV308" s="260">
        <f t="shared" si="1298"/>
        <v>1.1210386037812747</v>
      </c>
      <c r="IW308" s="57">
        <f t="shared" si="1108"/>
        <v>0</v>
      </c>
      <c r="IX308" s="58">
        <f t="shared" si="1248"/>
        <v>0</v>
      </c>
      <c r="IY308" s="58">
        <f t="shared" si="1109"/>
        <v>0</v>
      </c>
      <c r="IZ308" s="58">
        <f t="shared" si="1249"/>
        <v>0</v>
      </c>
      <c r="JA308" s="58">
        <f t="shared" si="1110"/>
        <v>0</v>
      </c>
      <c r="JB308" s="55"/>
      <c r="JC308" s="56"/>
      <c r="JD308" s="260"/>
      <c r="JE308" s="57">
        <f t="shared" si="1111"/>
        <v>0</v>
      </c>
      <c r="JF308" s="58">
        <f t="shared" si="1250"/>
        <v>0</v>
      </c>
      <c r="JG308" s="58">
        <f t="shared" si="1112"/>
        <v>0</v>
      </c>
      <c r="JH308" s="58">
        <f t="shared" si="1251"/>
        <v>0</v>
      </c>
      <c r="JI308" s="58">
        <f t="shared" si="1113"/>
        <v>0</v>
      </c>
      <c r="JJ308" s="55"/>
      <c r="JK308" s="56"/>
      <c r="JL308" s="260"/>
      <c r="JM308" s="57">
        <f t="shared" si="1114"/>
        <v>1637.5371046725586</v>
      </c>
      <c r="JN308" s="58">
        <f t="shared" si="1252"/>
        <v>1894.1391689747486</v>
      </c>
      <c r="JO308" s="58">
        <f t="shared" si="1115"/>
        <v>106.99418330170532</v>
      </c>
      <c r="JP308" s="58">
        <f t="shared" si="1253"/>
        <v>123.56758229513947</v>
      </c>
      <c r="JQ308" s="58">
        <f t="shared" si="1116"/>
        <v>2221.4254518429716</v>
      </c>
      <c r="JR308" s="55">
        <f t="shared" si="1117"/>
        <v>0.73715600193290354</v>
      </c>
      <c r="JS308" s="56">
        <f t="shared" si="1118"/>
        <v>4.816465176130004E-2</v>
      </c>
      <c r="JT308" s="260">
        <f t="shared" si="1119"/>
        <v>1.1229730500607114</v>
      </c>
      <c r="JU308" s="57">
        <f t="shared" si="1120"/>
        <v>6.3345872690260219</v>
      </c>
      <c r="JV308" s="58">
        <f t="shared" si="1254"/>
        <v>7.3272170940823997</v>
      </c>
      <c r="JW308" s="58">
        <f t="shared" si="1121"/>
        <v>0.17162179803310001</v>
      </c>
      <c r="JX308" s="58">
        <f t="shared" si="1255"/>
        <v>0.19820601454842721</v>
      </c>
      <c r="JY308" s="58">
        <f t="shared" si="1122"/>
        <v>130.40089598000003</v>
      </c>
      <c r="JZ308" s="55">
        <f t="shared" si="1299"/>
        <v>4.857778945013979E-2</v>
      </c>
      <c r="KA308" s="56">
        <f t="shared" si="1300"/>
        <v>1.3161090400745572E-3</v>
      </c>
      <c r="KB308" s="260">
        <f t="shared" si="1301"/>
        <v>1.0078160048971445</v>
      </c>
      <c r="KC308" s="57">
        <f t="shared" si="1123"/>
        <v>0.21398139872073921</v>
      </c>
      <c r="KD308" s="58">
        <f t="shared" si="1256"/>
        <v>0.24751228390027905</v>
      </c>
      <c r="KE308" s="58">
        <f t="shared" si="1124"/>
        <v>5.7973583494000001E-3</v>
      </c>
      <c r="KF308" s="58">
        <f t="shared" si="1257"/>
        <v>6.6953691577220607E-3</v>
      </c>
      <c r="KG308" s="58">
        <f t="shared" si="1125"/>
        <v>4.4049225200000004</v>
      </c>
      <c r="KH308" s="55">
        <f t="shared" si="1302"/>
        <v>4.857778945013979E-2</v>
      </c>
      <c r="KI308" s="56">
        <f t="shared" si="1303"/>
        <v>1.3161090400745572E-3</v>
      </c>
      <c r="KJ308" s="260">
        <f t="shared" si="1304"/>
        <v>1.0078160048971445</v>
      </c>
      <c r="KK308" s="57">
        <f t="shared" si="1126"/>
        <v>516.70889152337872</v>
      </c>
      <c r="KL308" s="58">
        <f t="shared" si="1258"/>
        <v>597.67717482509215</v>
      </c>
      <c r="KM308" s="58">
        <f t="shared" si="1127"/>
        <v>22.717310487316144</v>
      </c>
      <c r="KN308" s="58">
        <f t="shared" si="1259"/>
        <v>26.236221881801416</v>
      </c>
      <c r="KO308" s="58">
        <f t="shared" si="1128"/>
        <v>671.60073410086727</v>
      </c>
      <c r="KP308" s="55">
        <f t="shared" si="1260"/>
        <v>0.76936915832163844</v>
      </c>
      <c r="KQ308" s="56">
        <f t="shared" si="1261"/>
        <v>3.3825618903960644E-2</v>
      </c>
      <c r="KR308" s="260">
        <f t="shared" si="1262"/>
        <v>1.1257997354772242</v>
      </c>
      <c r="KS308" s="57">
        <f t="shared" si="1129"/>
        <v>381.96375858177947</v>
      </c>
      <c r="KT308" s="58">
        <f t="shared" si="1263"/>
        <v>441.81747955154435</v>
      </c>
      <c r="KU308" s="58">
        <f t="shared" si="1130"/>
        <v>16.789583295780883</v>
      </c>
      <c r="KV308" s="58">
        <f t="shared" si="1264"/>
        <v>19.390289748297342</v>
      </c>
      <c r="KW308" s="58">
        <f t="shared" si="1131"/>
        <v>500.58326404038593</v>
      </c>
      <c r="KX308" s="55">
        <f t="shared" si="1305"/>
        <v>0.76303741259508728</v>
      </c>
      <c r="KY308" s="56">
        <f t="shared" si="1306"/>
        <v>3.3540041191681427E-2</v>
      </c>
      <c r="KZ308" s="260">
        <f t="shared" si="1307"/>
        <v>1.1247633149342418</v>
      </c>
      <c r="LA308" s="57">
        <f t="shared" si="1132"/>
        <v>1222.9389696153175</v>
      </c>
      <c r="LB308" s="58">
        <f t="shared" si="1265"/>
        <v>1414.5735061540379</v>
      </c>
      <c r="LC308" s="58">
        <f t="shared" si="1133"/>
        <v>52.561171420580514</v>
      </c>
      <c r="LD308" s="58">
        <f t="shared" si="1266"/>
        <v>60.70289687362844</v>
      </c>
      <c r="LE308" s="58">
        <f t="shared" si="1134"/>
        <v>2967.8203847417549</v>
      </c>
      <c r="LF308" s="55">
        <f t="shared" si="1267"/>
        <v>0.41206636894292092</v>
      </c>
      <c r="LG308" s="56">
        <f t="shared" si="1268"/>
        <v>1.7710361344914789E-2</v>
      </c>
      <c r="LH308" s="260">
        <f t="shared" si="1269"/>
        <v>1.0673141349856832</v>
      </c>
      <c r="LI308" s="57">
        <f t="shared" si="1135"/>
        <v>648.85885997488469</v>
      </c>
      <c r="LJ308" s="58">
        <f t="shared" si="1270"/>
        <v>750.53504333294916</v>
      </c>
      <c r="LK308" s="58">
        <f t="shared" si="1136"/>
        <v>28.507355068398923</v>
      </c>
      <c r="LL308" s="58">
        <f t="shared" si="1271"/>
        <v>32.923144368493915</v>
      </c>
      <c r="LM308" s="58">
        <f t="shared" si="1137"/>
        <v>866.20353491993387</v>
      </c>
      <c r="LN308" s="55">
        <f t="shared" si="1308"/>
        <v>0.74908359734973939</v>
      </c>
      <c r="LO308" s="56">
        <f t="shared" si="1309"/>
        <v>3.2910688907583314E-2</v>
      </c>
      <c r="LP308" s="260">
        <f t="shared" si="1310"/>
        <v>1.1224792654164888</v>
      </c>
      <c r="LQ308" s="57">
        <f t="shared" si="1138"/>
        <v>4.3436640066666643E-2</v>
      </c>
      <c r="LR308" s="58">
        <f t="shared" si="1272"/>
        <v>5.0243161565113312E-2</v>
      </c>
      <c r="LS308" s="58">
        <f t="shared" si="1139"/>
        <v>1.1768208333333328E-3</v>
      </c>
      <c r="LT308" s="58">
        <f t="shared" si="1273"/>
        <v>1.359110380416666E-3</v>
      </c>
      <c r="LU308" s="58">
        <f t="shared" si="1140"/>
        <v>0.89416666666666633</v>
      </c>
      <c r="LV308" s="55">
        <f t="shared" si="1141"/>
        <v>4.857778945013979E-2</v>
      </c>
      <c r="LW308" s="56">
        <f t="shared" si="1142"/>
        <v>1.3161090400745572E-3</v>
      </c>
      <c r="LX308" s="260">
        <f t="shared" si="1143"/>
        <v>1.0078160048971445</v>
      </c>
      <c r="LY308" s="57">
        <f t="shared" si="1144"/>
        <v>41.599115209914906</v>
      </c>
      <c r="LZ308" s="58">
        <f t="shared" si="1274"/>
        <v>48.117696563308577</v>
      </c>
      <c r="MA308" s="58">
        <f t="shared" si="1145"/>
        <v>1.1270371131865999</v>
      </c>
      <c r="MB308" s="58">
        <f t="shared" si="1275"/>
        <v>1.3016151620192042</v>
      </c>
      <c r="MC308" s="58">
        <f t="shared" si="1146"/>
        <v>856.340215504762</v>
      </c>
      <c r="MD308" s="55">
        <f t="shared" si="1311"/>
        <v>4.8577790061388959E-2</v>
      </c>
      <c r="ME308" s="56">
        <f t="shared" si="1312"/>
        <v>1.3161090566350176E-3</v>
      </c>
      <c r="MF308" s="260">
        <f t="shared" si="1313"/>
        <v>1.0078160049954925</v>
      </c>
      <c r="MG308" s="57">
        <f t="shared" si="1147"/>
        <v>0</v>
      </c>
      <c r="MH308" s="58">
        <f t="shared" si="1276"/>
        <v>0</v>
      </c>
      <c r="MI308" s="58">
        <f t="shared" si="1148"/>
        <v>0</v>
      </c>
      <c r="MJ308" s="58">
        <f t="shared" si="1277"/>
        <v>0</v>
      </c>
      <c r="MK308" s="58">
        <f t="shared" si="1149"/>
        <v>0</v>
      </c>
      <c r="ML308" s="55"/>
      <c r="MM308" s="56"/>
      <c r="MN308" s="260"/>
      <c r="MO308" s="59">
        <v>3.3263090326788252</v>
      </c>
      <c r="MP308" s="60">
        <v>3.3263090326788252</v>
      </c>
      <c r="MQ308" s="60">
        <v>2.8056000000000001</v>
      </c>
      <c r="MR308" s="61">
        <v>3.0199000000000003</v>
      </c>
      <c r="MS308" s="59">
        <f t="shared" si="1150"/>
        <v>1.0906256777732959</v>
      </c>
      <c r="MT308" s="60">
        <f>GX308</f>
        <v>1.0906256777732959</v>
      </c>
      <c r="MU308" s="60">
        <f t="shared" si="1278"/>
        <v>1.0954878051883949</v>
      </c>
      <c r="MV308" s="61">
        <f t="shared" si="1314"/>
        <v>1.0975609798354165</v>
      </c>
      <c r="MW308" s="66">
        <f t="shared" si="1279"/>
        <v>3.6277580432487797</v>
      </c>
      <c r="MX308" s="67">
        <f t="shared" si="1315"/>
        <v>3.6277580432487797</v>
      </c>
      <c r="MY308" s="67">
        <f t="shared" si="1280"/>
        <v>3.0735005862365607</v>
      </c>
      <c r="MZ308" s="261">
        <f t="shared" si="1316"/>
        <v>3.3145244030049743</v>
      </c>
      <c r="NA308" s="59">
        <f t="shared" si="1151"/>
        <v>1.0906369783113203</v>
      </c>
      <c r="NB308" s="60">
        <f>NF308/J308</f>
        <v>1.0906369783113203</v>
      </c>
      <c r="NC308" s="60">
        <f t="shared" si="1152"/>
        <v>1.0954992171080602</v>
      </c>
      <c r="ND308" s="262">
        <f>NH308/L308</f>
        <v>1.0975707236483698</v>
      </c>
      <c r="NE308" s="62">
        <f t="shared" si="1153"/>
        <v>3.6277956323304847</v>
      </c>
      <c r="NF308" s="63">
        <f>NE308+NQ308+NR308+OB308</f>
        <v>3.6277956323304847</v>
      </c>
      <c r="NG308" s="63">
        <f t="shared" si="1154"/>
        <v>3.0735326035183737</v>
      </c>
      <c r="NH308" s="64">
        <f>NG308+NM308</f>
        <v>3.3145538283457121</v>
      </c>
      <c r="NI308" s="238">
        <f t="shared" si="1283"/>
        <v>-3.7589081705036165E-5</v>
      </c>
      <c r="NJ308" s="238">
        <f t="shared" si="1284"/>
        <v>-3.7589081705036165E-5</v>
      </c>
      <c r="NK308" s="238">
        <f t="shared" si="1285"/>
        <v>-3.2017281812901643E-5</v>
      </c>
      <c r="NL308" s="238">
        <f t="shared" si="1286"/>
        <v>-2.9425340737798678E-5</v>
      </c>
      <c r="NM308" s="239">
        <f t="shared" si="1155"/>
        <v>0.24102122482733848</v>
      </c>
      <c r="NN308" s="240">
        <f t="shared" si="1156"/>
        <v>0.55921580108769098</v>
      </c>
      <c r="NO308" s="240">
        <f>O308*IN308</f>
        <v>0.3132418039847728</v>
      </c>
      <c r="NP308" s="240">
        <f t="shared" si="1157"/>
        <v>2.0402902588819202E-2</v>
      </c>
      <c r="NQ308" s="240">
        <f t="shared" si="1073"/>
        <v>0</v>
      </c>
      <c r="NR308" s="240">
        <f t="shared" si="1158"/>
        <v>0</v>
      </c>
      <c r="NS308" s="240">
        <f t="shared" si="1159"/>
        <v>0.69579410181761681</v>
      </c>
      <c r="NT308" s="240">
        <f t="shared" si="1160"/>
        <v>3.6684502578256062E-2</v>
      </c>
      <c r="NU308" s="240">
        <f t="shared" si="1161"/>
        <v>1.2093792058765734E-3</v>
      </c>
      <c r="NV308" s="240">
        <f t="shared" si="1162"/>
        <v>0.21052455053424093</v>
      </c>
      <c r="NW308" s="240">
        <f t="shared" si="1163"/>
        <v>0.15667952977033989</v>
      </c>
      <c r="NX308" s="240">
        <f t="shared" si="1164"/>
        <v>0.88181493832517144</v>
      </c>
      <c r="NY308" s="240">
        <f t="shared" si="1165"/>
        <v>0.27074199881845712</v>
      </c>
      <c r="NZ308" s="240">
        <f t="shared" si="1166"/>
        <v>2.0156320097942891E-4</v>
      </c>
      <c r="OA308" s="240">
        <f t="shared" si="1167"/>
        <v>0.24026333559092541</v>
      </c>
      <c r="OB308" s="241">
        <f t="shared" si="1168"/>
        <v>0</v>
      </c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136"/>
      <c r="OP308" s="13"/>
      <c r="OQ308" s="13"/>
      <c r="OR308" s="13"/>
      <c r="OS308" s="13"/>
      <c r="OT308" s="13"/>
    </row>
    <row r="309" spans="1:410" ht="15" customHeight="1">
      <c r="A309" s="242">
        <v>290</v>
      </c>
      <c r="B309" s="49" t="s">
        <v>359</v>
      </c>
      <c r="C309" s="50">
        <v>1</v>
      </c>
      <c r="D309" s="51">
        <v>50</v>
      </c>
      <c r="E309" s="52">
        <v>50</v>
      </c>
      <c r="F309" s="52"/>
      <c r="G309" s="52"/>
      <c r="H309" s="53"/>
      <c r="I309" s="57">
        <v>1.3883901218177159</v>
      </c>
      <c r="J309" s="58"/>
      <c r="K309" s="58">
        <v>0.91569999999999996</v>
      </c>
      <c r="L309" s="243"/>
      <c r="M309" s="1">
        <v>0</v>
      </c>
      <c r="N309" s="2">
        <v>0</v>
      </c>
      <c r="O309" s="2">
        <v>0.47269012181771597</v>
      </c>
      <c r="P309" s="2">
        <v>0</v>
      </c>
      <c r="Q309" s="2">
        <v>0</v>
      </c>
      <c r="R309" s="2">
        <v>0</v>
      </c>
      <c r="S309" s="2">
        <v>0.2409</v>
      </c>
      <c r="T309" s="2">
        <v>0</v>
      </c>
      <c r="U309" s="2">
        <v>0</v>
      </c>
      <c r="V309" s="2">
        <v>0.29709999999999998</v>
      </c>
      <c r="W309" s="2">
        <v>0</v>
      </c>
      <c r="X309" s="2">
        <v>0.35510000000000003</v>
      </c>
      <c r="Y309" s="2">
        <v>0</v>
      </c>
      <c r="Z309" s="2">
        <v>2.2599999999999999E-2</v>
      </c>
      <c r="AA309" s="2">
        <v>0</v>
      </c>
      <c r="AB309" s="3">
        <v>0</v>
      </c>
      <c r="AC309" s="244">
        <v>0</v>
      </c>
      <c r="AD309" s="108">
        <v>0</v>
      </c>
      <c r="AE309" s="108">
        <v>0</v>
      </c>
      <c r="AF309" s="108">
        <f t="shared" si="1169"/>
        <v>0</v>
      </c>
      <c r="AG309" s="108">
        <f t="shared" si="1170"/>
        <v>0</v>
      </c>
      <c r="AH309" s="108">
        <v>0</v>
      </c>
      <c r="AI309" s="108">
        <v>0</v>
      </c>
      <c r="AJ309" s="108">
        <f t="shared" si="1171"/>
        <v>0</v>
      </c>
      <c r="AK309" s="108">
        <f t="shared" si="1172"/>
        <v>0</v>
      </c>
      <c r="AL309" s="108">
        <v>0</v>
      </c>
      <c r="AM309" s="245">
        <v>0</v>
      </c>
      <c r="AN309" s="244">
        <v>0</v>
      </c>
      <c r="AO309" s="108">
        <v>0</v>
      </c>
      <c r="AP309" s="108">
        <v>0</v>
      </c>
      <c r="AQ309" s="108">
        <f t="shared" si="1173"/>
        <v>0</v>
      </c>
      <c r="AR309" s="108">
        <f t="shared" si="1174"/>
        <v>0</v>
      </c>
      <c r="AS309" s="246">
        <v>0</v>
      </c>
      <c r="AT309" s="247">
        <v>0</v>
      </c>
      <c r="AU309" s="108">
        <v>0</v>
      </c>
      <c r="AV309" s="108">
        <f t="shared" si="1175"/>
        <v>0</v>
      </c>
      <c r="AW309" s="108">
        <f t="shared" si="1176"/>
        <v>0</v>
      </c>
      <c r="AX309" s="108">
        <v>0</v>
      </c>
      <c r="AY309" s="245">
        <v>0</v>
      </c>
      <c r="AZ309" s="248">
        <v>3</v>
      </c>
      <c r="BA309" s="108">
        <v>15.291499999999996</v>
      </c>
      <c r="BB309" s="108">
        <v>1.5946847238791999</v>
      </c>
      <c r="BC309" s="109">
        <v>1.27574777910336</v>
      </c>
      <c r="BD309" s="109">
        <v>0.31893694477583989</v>
      </c>
      <c r="BE309" s="108">
        <v>0.59800687499999994</v>
      </c>
      <c r="BF309" s="109">
        <v>0.47840549999999998</v>
      </c>
      <c r="BG309" s="109">
        <v>0.11960137499999995</v>
      </c>
      <c r="BH309" s="108">
        <v>1.2763459867181812</v>
      </c>
      <c r="BI309" s="109">
        <f t="shared" si="1177"/>
        <v>0.74700446295457645</v>
      </c>
      <c r="BJ309" s="108">
        <f t="shared" si="1178"/>
        <v>2.4690913113063217E-2</v>
      </c>
      <c r="BK309" s="108">
        <v>0.93802687927986883</v>
      </c>
      <c r="BL309" s="245">
        <v>23.63827735785269</v>
      </c>
      <c r="BM309" s="244">
        <v>0</v>
      </c>
      <c r="BN309" s="108">
        <v>0</v>
      </c>
      <c r="BO309" s="108">
        <v>0</v>
      </c>
      <c r="BP309" s="108">
        <f t="shared" si="1179"/>
        <v>0</v>
      </c>
      <c r="BQ309" s="108">
        <f t="shared" si="1180"/>
        <v>0</v>
      </c>
      <c r="BR309" s="108">
        <v>0</v>
      </c>
      <c r="BS309" s="108">
        <v>0</v>
      </c>
      <c r="BT309" s="108">
        <f t="shared" si="1181"/>
        <v>0</v>
      </c>
      <c r="BU309" s="108">
        <f t="shared" si="1182"/>
        <v>0</v>
      </c>
      <c r="BV309" s="108">
        <v>0</v>
      </c>
      <c r="BW309" s="245">
        <v>0</v>
      </c>
      <c r="BX309" s="107">
        <v>0</v>
      </c>
      <c r="BY309" s="108">
        <v>0</v>
      </c>
      <c r="BZ309" s="109">
        <f t="shared" si="1183"/>
        <v>0</v>
      </c>
      <c r="CA309" s="109">
        <f t="shared" si="1184"/>
        <v>0</v>
      </c>
      <c r="CB309" s="108">
        <v>0</v>
      </c>
      <c r="CC309" s="110">
        <v>0</v>
      </c>
      <c r="CD309" s="244">
        <v>0</v>
      </c>
      <c r="CE309" s="108">
        <v>0</v>
      </c>
      <c r="CF309" s="109">
        <f t="shared" si="1185"/>
        <v>0</v>
      </c>
      <c r="CG309" s="109">
        <f t="shared" si="1186"/>
        <v>0</v>
      </c>
      <c r="CH309" s="108">
        <v>0</v>
      </c>
      <c r="CI309" s="245">
        <v>0</v>
      </c>
      <c r="CJ309" s="249">
        <v>4.6644617858273056</v>
      </c>
      <c r="CK309" s="250">
        <v>1.0261815928820073</v>
      </c>
      <c r="CL309" s="250">
        <v>0.79506709520320351</v>
      </c>
      <c r="CM309" s="251">
        <v>0.79506709520320351</v>
      </c>
      <c r="CN309" s="252">
        <f t="shared" si="1074"/>
        <v>0.38755545555680154</v>
      </c>
      <c r="CO309" s="250">
        <v>3.1394299983364258</v>
      </c>
      <c r="CP309" s="252">
        <f t="shared" si="1187"/>
        <v>0.31072194465534941</v>
      </c>
      <c r="CQ309" s="250">
        <v>0.98245322367940102</v>
      </c>
      <c r="CR309" s="250">
        <v>0.70263525447417263</v>
      </c>
      <c r="CS309" s="252">
        <f t="shared" si="1188"/>
        <v>1.359247899780287E-2</v>
      </c>
      <c r="CT309" s="252">
        <f t="shared" si="1189"/>
        <v>0.41122993011559006</v>
      </c>
      <c r="CU309" s="250">
        <f t="shared" si="1075"/>
        <v>10.327775726723113</v>
      </c>
      <c r="CV309" s="245">
        <f t="shared" si="1190"/>
        <v>13.012997415671123</v>
      </c>
      <c r="CW309" s="244">
        <v>0</v>
      </c>
      <c r="CX309" s="108">
        <v>0</v>
      </c>
      <c r="CY309" s="108">
        <f t="shared" si="1191"/>
        <v>0</v>
      </c>
      <c r="CZ309" s="108">
        <f t="shared" si="1192"/>
        <v>0</v>
      </c>
      <c r="DA309" s="108">
        <v>0</v>
      </c>
      <c r="DB309" s="245">
        <v>0</v>
      </c>
      <c r="DC309" s="244">
        <v>0</v>
      </c>
      <c r="DD309" s="108">
        <v>0</v>
      </c>
      <c r="DE309" s="108">
        <f t="shared" si="1193"/>
        <v>0</v>
      </c>
      <c r="DF309" s="108">
        <f t="shared" si="1194"/>
        <v>0</v>
      </c>
      <c r="DG309" s="108">
        <v>0</v>
      </c>
      <c r="DH309" s="245">
        <v>0</v>
      </c>
      <c r="DI309" s="107">
        <v>5.7561168845600008</v>
      </c>
      <c r="DJ309" s="108">
        <v>1.2663457146032002</v>
      </c>
      <c r="DK309" s="108">
        <v>9.7944320840566618E-2</v>
      </c>
      <c r="DL309" s="108">
        <v>3.8741717375037621</v>
      </c>
      <c r="DM309" s="108">
        <f t="shared" si="1195"/>
        <v>0.38344227354769739</v>
      </c>
      <c r="DN309" s="108">
        <f t="shared" si="1196"/>
        <v>1.2123833035344274</v>
      </c>
      <c r="DO309" s="108">
        <v>0.80260424199804958</v>
      </c>
      <c r="DP309" s="108">
        <f t="shared" si="1197"/>
        <v>1.552637906145227E-2</v>
      </c>
      <c r="DQ309" s="108">
        <f t="shared" si="1198"/>
        <v>0.46973857950571452</v>
      </c>
      <c r="DR309" s="108">
        <v>0.58985914497527892</v>
      </c>
      <c r="DS309" s="110">
        <v>14.864450453377028</v>
      </c>
      <c r="DT309" s="244">
        <v>0</v>
      </c>
      <c r="DU309" s="108">
        <v>0</v>
      </c>
      <c r="DV309" s="108">
        <v>0</v>
      </c>
      <c r="DW309" s="108">
        <f t="shared" si="1199"/>
        <v>0</v>
      </c>
      <c r="DX309" s="108">
        <f t="shared" si="1200"/>
        <v>0</v>
      </c>
      <c r="DY309" s="108">
        <v>0</v>
      </c>
      <c r="DZ309" s="108">
        <v>0</v>
      </c>
      <c r="EA309" s="108"/>
      <c r="EB309" s="108">
        <v>0</v>
      </c>
      <c r="EC309" s="108">
        <f t="shared" si="1201"/>
        <v>0</v>
      </c>
      <c r="ED309" s="108">
        <f t="shared" si="1202"/>
        <v>0</v>
      </c>
      <c r="EE309" s="108">
        <v>0</v>
      </c>
      <c r="EF309" s="245">
        <v>0</v>
      </c>
      <c r="EG309" s="249">
        <v>2.94594444444443</v>
      </c>
      <c r="EH309" s="250">
        <v>0.64810777777777495</v>
      </c>
      <c r="EI309" s="250">
        <v>7.5558888888888696</v>
      </c>
      <c r="EJ309" s="250">
        <v>1.9827767461666601</v>
      </c>
      <c r="EK309" s="250">
        <f t="shared" si="1203"/>
        <v>0.19624334567509902</v>
      </c>
      <c r="EL309" s="250">
        <v>0.62049015494539461</v>
      </c>
      <c r="EM309" s="250">
        <v>0.95868840358127505</v>
      </c>
      <c r="EN309" s="250">
        <f t="shared" si="1204"/>
        <v>1.8545827167279767E-2</v>
      </c>
      <c r="EO309" s="250">
        <f t="shared" si="1205"/>
        <v>0.56108964458720567</v>
      </c>
      <c r="EP309" s="250">
        <v>14.09140626085901</v>
      </c>
      <c r="EQ309" s="245">
        <v>17.755171888682355</v>
      </c>
      <c r="ER309" s="244">
        <v>0</v>
      </c>
      <c r="ES309" s="108">
        <v>0</v>
      </c>
      <c r="ET309" s="108">
        <v>0</v>
      </c>
      <c r="EU309" s="108">
        <f t="shared" si="1206"/>
        <v>0</v>
      </c>
      <c r="EV309" s="108">
        <f t="shared" si="1207"/>
        <v>0</v>
      </c>
      <c r="EW309" s="108">
        <v>0</v>
      </c>
      <c r="EX309" s="108">
        <v>0</v>
      </c>
      <c r="EY309" s="108">
        <f t="shared" si="1208"/>
        <v>0</v>
      </c>
      <c r="EZ309" s="108">
        <f t="shared" si="1209"/>
        <v>0</v>
      </c>
      <c r="FA309" s="108">
        <v>0</v>
      </c>
      <c r="FB309" s="245">
        <v>0</v>
      </c>
      <c r="FC309" s="244">
        <v>0.83333333333333293</v>
      </c>
      <c r="FD309" s="108">
        <v>6.0833333333333302E-2</v>
      </c>
      <c r="FE309" s="108">
        <f t="shared" si="1210"/>
        <v>1.1768208333333328E-3</v>
      </c>
      <c r="FF309" s="108">
        <f t="shared" si="1211"/>
        <v>3.5603803333333316E-2</v>
      </c>
      <c r="FG309" s="108">
        <v>4.4708333333333301E-2</v>
      </c>
      <c r="FH309" s="245">
        <v>1.1266499999999995</v>
      </c>
      <c r="FI309" s="244">
        <v>0</v>
      </c>
      <c r="FJ309" s="108">
        <v>0</v>
      </c>
      <c r="FK309" s="108">
        <f t="shared" si="1212"/>
        <v>0</v>
      </c>
      <c r="FL309" s="108">
        <f t="shared" si="1213"/>
        <v>0</v>
      </c>
      <c r="FM309" s="108">
        <v>0</v>
      </c>
      <c r="FN309" s="245">
        <v>0</v>
      </c>
      <c r="FO309" s="244">
        <v>0</v>
      </c>
      <c r="FP309" s="108">
        <v>0</v>
      </c>
      <c r="FQ309" s="108">
        <f t="shared" si="1214"/>
        <v>0</v>
      </c>
      <c r="FR309" s="108">
        <f t="shared" si="1215"/>
        <v>0</v>
      </c>
      <c r="FS309" s="108">
        <v>0</v>
      </c>
      <c r="FT309" s="110">
        <v>0</v>
      </c>
      <c r="FU309" s="253">
        <f t="shared" si="1076"/>
        <v>16.307158200094719</v>
      </c>
      <c r="FV309" s="254">
        <f t="shared" si="1077"/>
        <v>9.3332165024850102</v>
      </c>
      <c r="FW309" s="254">
        <f t="shared" si="1078"/>
        <v>2.1417087346601615</v>
      </c>
      <c r="FX309" s="254">
        <f t="shared" si="1079"/>
        <v>15.291499999999996</v>
      </c>
      <c r="FY309" s="254">
        <f t="shared" si="1080"/>
        <v>0</v>
      </c>
      <c r="FZ309" s="254">
        <f t="shared" si="1081"/>
        <v>0</v>
      </c>
      <c r="GA309" s="254">
        <f t="shared" si="1216"/>
        <v>0</v>
      </c>
      <c r="GB309" s="254">
        <f t="shared" si="1217"/>
        <v>0</v>
      </c>
      <c r="GC309" s="254">
        <f t="shared" si="1218"/>
        <v>0</v>
      </c>
      <c r="GD309" s="254">
        <f t="shared" si="1219"/>
        <v>0</v>
      </c>
      <c r="GE309" s="254">
        <f t="shared" si="1082"/>
        <v>8.9963784820068486</v>
      </c>
      <c r="GF309" s="255">
        <f t="shared" si="1083"/>
        <v>3.4346985522342521</v>
      </c>
      <c r="GG309" s="255">
        <f t="shared" si="1084"/>
        <v>0.89040756387814579</v>
      </c>
      <c r="GH309" s="254">
        <f t="shared" si="1085"/>
        <v>3.801107220105012</v>
      </c>
      <c r="GI309" s="255">
        <f t="shared" si="1086"/>
        <v>2.7140930330056321</v>
      </c>
      <c r="GJ309" s="256">
        <f t="shared" si="1087"/>
        <v>7.3532419172931449E-2</v>
      </c>
      <c r="GK309" s="253">
        <f t="shared" si="1220"/>
        <v>55.871069139351746</v>
      </c>
      <c r="GL309" s="257">
        <f t="shared" si="1221"/>
        <v>70.397547115583194</v>
      </c>
      <c r="GM309" s="221">
        <f t="shared" si="1222"/>
        <v>70.397547115583194</v>
      </c>
      <c r="GN309" s="222">
        <f t="shared" si="1223"/>
        <v>28.294496729521601</v>
      </c>
      <c r="GO309" s="222">
        <f t="shared" si="1224"/>
        <v>3.9131173843161609</v>
      </c>
      <c r="GP309" s="55">
        <f t="shared" si="1225"/>
        <v>0.40192446880380489</v>
      </c>
      <c r="GQ309" s="56">
        <f t="shared" si="1226"/>
        <v>5.5585990487585522E-2</v>
      </c>
      <c r="GR309" s="258">
        <f t="shared" si="1227"/>
        <v>1.0715918341880832</v>
      </c>
      <c r="GS309" s="227">
        <f t="shared" si="1088"/>
        <v>70.397547115583194</v>
      </c>
      <c r="GT309" s="222">
        <f t="shared" si="1288"/>
        <v>28.294496729521601</v>
      </c>
      <c r="GU309" s="222">
        <f t="shared" si="1289"/>
        <v>3.9131173843161609</v>
      </c>
      <c r="GV309" s="37">
        <f t="shared" si="1281"/>
        <v>0.40192446880380489</v>
      </c>
      <c r="GW309" s="228">
        <f t="shared" si="1282"/>
        <v>5.5585990487585522E-2</v>
      </c>
      <c r="GX309" s="258">
        <f t="shared" si="1228"/>
        <v>1.0715918341880832</v>
      </c>
      <c r="GY309" s="221">
        <f t="shared" si="1287"/>
        <v>46.759269757730507</v>
      </c>
      <c r="GZ309" s="222">
        <f t="shared" si="1229"/>
        <v>27.146201469067826</v>
      </c>
      <c r="HA309" s="222">
        <f t="shared" si="1230"/>
        <v>1.6717737021234673</v>
      </c>
      <c r="HB309" s="55">
        <f t="shared" si="1231"/>
        <v>0.5805522971106678</v>
      </c>
      <c r="HC309" s="56">
        <f t="shared" si="1232"/>
        <v>3.5752776097344424E-2</v>
      </c>
      <c r="HD309" s="258">
        <f t="shared" si="1233"/>
        <v>1.0965106499747204</v>
      </c>
      <c r="HE309" s="221">
        <f t="shared" si="1234"/>
        <v>46.759269757730507</v>
      </c>
      <c r="HF309" s="222">
        <f t="shared" si="1235"/>
        <v>27.146201469067826</v>
      </c>
      <c r="HG309" s="222">
        <f t="shared" si="1236"/>
        <v>1.6717737021234673</v>
      </c>
      <c r="HH309" s="55">
        <f t="shared" si="1237"/>
        <v>0.5805522971106678</v>
      </c>
      <c r="HI309" s="56">
        <f t="shared" si="1238"/>
        <v>3.5752776097344424E-2</v>
      </c>
      <c r="HJ309" s="259">
        <f t="shared" si="1239"/>
        <v>1.0965106499747204</v>
      </c>
      <c r="HK309" s="54">
        <f t="shared" si="1089"/>
        <v>1.4877875172072625</v>
      </c>
      <c r="HL309" s="55">
        <f t="shared" si="1090"/>
        <v>0</v>
      </c>
      <c r="HM309" s="55">
        <f t="shared" si="1091"/>
        <v>1.0040748021818513</v>
      </c>
      <c r="HN309" s="56">
        <f t="shared" si="1092"/>
        <v>0</v>
      </c>
      <c r="HQ309" s="57">
        <f t="shared" si="1093"/>
        <v>0</v>
      </c>
      <c r="HR309" s="58">
        <f t="shared" si="1240"/>
        <v>0</v>
      </c>
      <c r="HS309" s="58">
        <f t="shared" si="1094"/>
        <v>0</v>
      </c>
      <c r="HT309" s="58">
        <f t="shared" si="1241"/>
        <v>0</v>
      </c>
      <c r="HU309" s="58">
        <f t="shared" si="1095"/>
        <v>0</v>
      </c>
      <c r="HV309" s="55"/>
      <c r="HW309" s="56"/>
      <c r="HX309" s="260"/>
      <c r="HY309" s="57">
        <f t="shared" si="1096"/>
        <v>0</v>
      </c>
      <c r="HZ309" s="58">
        <f t="shared" si="1242"/>
        <v>0</v>
      </c>
      <c r="IA309" s="58">
        <f t="shared" si="1097"/>
        <v>0</v>
      </c>
      <c r="IB309" s="58">
        <f t="shared" si="1243"/>
        <v>0</v>
      </c>
      <c r="IC309" s="58">
        <f t="shared" si="1098"/>
        <v>0</v>
      </c>
      <c r="ID309" s="55"/>
      <c r="IE309" s="56"/>
      <c r="IF309" s="260"/>
      <c r="IG309" s="57">
        <f t="shared" si="1099"/>
        <v>0.91134544480458324</v>
      </c>
      <c r="IH309" s="58">
        <f t="shared" si="1244"/>
        <v>1.0541532760054615</v>
      </c>
      <c r="II309" s="58">
        <f t="shared" si="1100"/>
        <v>1.7788441922164233</v>
      </c>
      <c r="IJ309" s="58">
        <f t="shared" si="1245"/>
        <v>2.0543871575907473</v>
      </c>
      <c r="IK309" s="58">
        <f t="shared" si="1101"/>
        <v>18.760537585597373</v>
      </c>
      <c r="IL309" s="55">
        <f t="shared" si="1102"/>
        <v>4.8577789450139797E-2</v>
      </c>
      <c r="IM309" s="56">
        <f t="shared" si="1103"/>
        <v>9.4818401876823472E-2</v>
      </c>
      <c r="IN309" s="260">
        <f t="shared" si="1104"/>
        <v>1.0222995100575569</v>
      </c>
      <c r="IO309" s="57">
        <f t="shared" si="1105"/>
        <v>0</v>
      </c>
      <c r="IP309" s="58">
        <f t="shared" si="1246"/>
        <v>0</v>
      </c>
      <c r="IQ309" s="58">
        <f t="shared" si="1106"/>
        <v>0</v>
      </c>
      <c r="IR309" s="58">
        <f t="shared" si="1247"/>
        <v>0</v>
      </c>
      <c r="IS309" s="58">
        <f t="shared" si="1107"/>
        <v>0</v>
      </c>
      <c r="IT309" s="55"/>
      <c r="IU309" s="56"/>
      <c r="IV309" s="260"/>
      <c r="IW309" s="57">
        <f t="shared" si="1108"/>
        <v>0</v>
      </c>
      <c r="IX309" s="58">
        <f t="shared" si="1248"/>
        <v>0</v>
      </c>
      <c r="IY309" s="58">
        <f t="shared" si="1109"/>
        <v>0</v>
      </c>
      <c r="IZ309" s="58">
        <f t="shared" si="1249"/>
        <v>0</v>
      </c>
      <c r="JA309" s="58">
        <f t="shared" si="1110"/>
        <v>0</v>
      </c>
      <c r="JB309" s="55"/>
      <c r="JC309" s="56"/>
      <c r="JD309" s="260"/>
      <c r="JE309" s="57">
        <f t="shared" si="1111"/>
        <v>0</v>
      </c>
      <c r="JF309" s="58">
        <f t="shared" si="1250"/>
        <v>0</v>
      </c>
      <c r="JG309" s="58">
        <f t="shared" si="1112"/>
        <v>0</v>
      </c>
      <c r="JH309" s="58">
        <f t="shared" si="1251"/>
        <v>0</v>
      </c>
      <c r="JI309" s="58">
        <f t="shared" si="1113"/>
        <v>0</v>
      </c>
      <c r="JJ309" s="55"/>
      <c r="JK309" s="56"/>
      <c r="JL309" s="260"/>
      <c r="JM309" s="57">
        <f t="shared" si="1114"/>
        <v>7.3909368263392015</v>
      </c>
      <c r="JN309" s="58">
        <f t="shared" si="1252"/>
        <v>8.5490966270265556</v>
      </c>
      <c r="JO309" s="58">
        <f t="shared" si="1115"/>
        <v>0.71186987920995393</v>
      </c>
      <c r="JP309" s="58">
        <f t="shared" si="1253"/>
        <v>0.82213852349957584</v>
      </c>
      <c r="JQ309" s="58">
        <f t="shared" si="1116"/>
        <v>10.327775726723115</v>
      </c>
      <c r="JR309" s="55">
        <f t="shared" si="1117"/>
        <v>0.71563684397359217</v>
      </c>
      <c r="JS309" s="56">
        <f t="shared" si="1118"/>
        <v>6.8927705059279212E-2</v>
      </c>
      <c r="JT309" s="260">
        <f t="shared" si="1119"/>
        <v>1.1228171949643442</v>
      </c>
      <c r="JU309" s="57">
        <f t="shared" si="1120"/>
        <v>0</v>
      </c>
      <c r="JV309" s="58">
        <f t="shared" si="1254"/>
        <v>0</v>
      </c>
      <c r="JW309" s="58">
        <f t="shared" si="1121"/>
        <v>0</v>
      </c>
      <c r="JX309" s="58">
        <f t="shared" si="1255"/>
        <v>0</v>
      </c>
      <c r="JY309" s="58">
        <f t="shared" si="1122"/>
        <v>0</v>
      </c>
      <c r="JZ309" s="55"/>
      <c r="KA309" s="56"/>
      <c r="KB309" s="260"/>
      <c r="KC309" s="57">
        <f t="shared" si="1123"/>
        <v>0</v>
      </c>
      <c r="KD309" s="58">
        <f t="shared" si="1256"/>
        <v>0</v>
      </c>
      <c r="KE309" s="58">
        <f t="shared" si="1124"/>
        <v>0</v>
      </c>
      <c r="KF309" s="58">
        <f t="shared" si="1257"/>
        <v>0</v>
      </c>
      <c r="KG309" s="58">
        <f t="shared" si="1125"/>
        <v>0</v>
      </c>
      <c r="KH309" s="55"/>
      <c r="KI309" s="56"/>
      <c r="KJ309" s="260"/>
      <c r="KK309" s="57">
        <f t="shared" si="1126"/>
        <v>9.0746512964721742</v>
      </c>
      <c r="KL309" s="58">
        <f t="shared" si="1258"/>
        <v>10.496649154629365</v>
      </c>
      <c r="KM309" s="58">
        <f t="shared" si="1127"/>
        <v>0.39896865260914965</v>
      </c>
      <c r="KN309" s="58">
        <f t="shared" si="1259"/>
        <v>0.46076889689830697</v>
      </c>
      <c r="KO309" s="58">
        <f t="shared" si="1128"/>
        <v>11.797182899505579</v>
      </c>
      <c r="KP309" s="55">
        <f t="shared" si="1260"/>
        <v>0.76922188744335684</v>
      </c>
      <c r="KQ309" s="56">
        <f t="shared" si="1261"/>
        <v>3.3818976615669023E-2</v>
      </c>
      <c r="KR309" s="260">
        <f t="shared" si="1262"/>
        <v>1.1257756292401411</v>
      </c>
      <c r="KS309" s="57">
        <f t="shared" si="1129"/>
        <v>0</v>
      </c>
      <c r="KT309" s="58">
        <f t="shared" si="1263"/>
        <v>0</v>
      </c>
      <c r="KU309" s="58">
        <f t="shared" si="1130"/>
        <v>0</v>
      </c>
      <c r="KV309" s="58">
        <f t="shared" si="1264"/>
        <v>0</v>
      </c>
      <c r="KW309" s="58">
        <f t="shared" si="1131"/>
        <v>0</v>
      </c>
      <c r="KX309" s="55"/>
      <c r="KY309" s="56"/>
      <c r="KZ309" s="260"/>
      <c r="LA309" s="57">
        <f t="shared" si="1132"/>
        <v>5.0355795776519772</v>
      </c>
      <c r="LB309" s="58">
        <f t="shared" si="1265"/>
        <v>5.8246548974700421</v>
      </c>
      <c r="LC309" s="58">
        <f t="shared" si="1133"/>
        <v>0.21478917284237878</v>
      </c>
      <c r="LD309" s="58">
        <f t="shared" si="1266"/>
        <v>0.24806001571566325</v>
      </c>
      <c r="LE309" s="58">
        <f t="shared" si="1134"/>
        <v>14.091406260859012</v>
      </c>
      <c r="LF309" s="55">
        <f t="shared" si="1267"/>
        <v>0.35735110353315497</v>
      </c>
      <c r="LG309" s="56">
        <f t="shared" si="1268"/>
        <v>1.5242564784963147E-2</v>
      </c>
      <c r="LH309" s="260">
        <f t="shared" si="1269"/>
        <v>1.0583579912088363</v>
      </c>
      <c r="LI309" s="57">
        <f t="shared" si="1135"/>
        <v>0</v>
      </c>
      <c r="LJ309" s="58">
        <f t="shared" si="1270"/>
        <v>0</v>
      </c>
      <c r="LK309" s="58">
        <f t="shared" si="1136"/>
        <v>0</v>
      </c>
      <c r="LL309" s="58">
        <f t="shared" si="1271"/>
        <v>0</v>
      </c>
      <c r="LM309" s="58">
        <f t="shared" si="1137"/>
        <v>0</v>
      </c>
      <c r="LN309" s="55"/>
      <c r="LO309" s="56"/>
      <c r="LP309" s="260"/>
      <c r="LQ309" s="57">
        <f t="shared" si="1138"/>
        <v>4.3436640066666643E-2</v>
      </c>
      <c r="LR309" s="58">
        <f t="shared" si="1272"/>
        <v>5.0243161565113312E-2</v>
      </c>
      <c r="LS309" s="58">
        <f t="shared" si="1139"/>
        <v>1.1768208333333328E-3</v>
      </c>
      <c r="LT309" s="58">
        <f t="shared" si="1273"/>
        <v>1.359110380416666E-3</v>
      </c>
      <c r="LU309" s="58">
        <f t="shared" si="1140"/>
        <v>0.89416666666666633</v>
      </c>
      <c r="LV309" s="55">
        <f t="shared" si="1141"/>
        <v>4.857778945013979E-2</v>
      </c>
      <c r="LW309" s="56">
        <f t="shared" si="1142"/>
        <v>1.3161090400745572E-3</v>
      </c>
      <c r="LX309" s="260">
        <f t="shared" si="1143"/>
        <v>1.0078160048971445</v>
      </c>
      <c r="LY309" s="57">
        <f t="shared" si="1144"/>
        <v>0</v>
      </c>
      <c r="LZ309" s="58">
        <f t="shared" si="1274"/>
        <v>0</v>
      </c>
      <c r="MA309" s="58">
        <f t="shared" si="1145"/>
        <v>0</v>
      </c>
      <c r="MB309" s="58">
        <f t="shared" si="1275"/>
        <v>0</v>
      </c>
      <c r="MC309" s="58">
        <f t="shared" si="1146"/>
        <v>0</v>
      </c>
      <c r="MD309" s="55"/>
      <c r="ME309" s="56"/>
      <c r="MF309" s="260"/>
      <c r="MG309" s="57">
        <f t="shared" si="1147"/>
        <v>0</v>
      </c>
      <c r="MH309" s="58">
        <f t="shared" si="1276"/>
        <v>0</v>
      </c>
      <c r="MI309" s="58">
        <f t="shared" si="1148"/>
        <v>0</v>
      </c>
      <c r="MJ309" s="58">
        <f t="shared" si="1277"/>
        <v>0</v>
      </c>
      <c r="MK309" s="58">
        <f t="shared" si="1149"/>
        <v>0</v>
      </c>
      <c r="ML309" s="55"/>
      <c r="MM309" s="56"/>
      <c r="MN309" s="260"/>
      <c r="MO309" s="59">
        <v>1.3883901218177159</v>
      </c>
      <c r="MP309" s="60"/>
      <c r="MQ309" s="60">
        <v>0.91569999999999996</v>
      </c>
      <c r="MR309" s="61"/>
      <c r="MS309" s="59">
        <f t="shared" si="1150"/>
        <v>1.0715918341880832</v>
      </c>
      <c r="MT309" s="60"/>
      <c r="MU309" s="60">
        <f t="shared" si="1278"/>
        <v>1.0965106499747204</v>
      </c>
      <c r="MV309" s="61"/>
      <c r="MW309" s="66">
        <f t="shared" si="1279"/>
        <v>1.4877875172072625</v>
      </c>
      <c r="MX309" s="67"/>
      <c r="MY309" s="67">
        <f t="shared" si="1280"/>
        <v>1.0040748021818513</v>
      </c>
      <c r="MZ309" s="261"/>
      <c r="NA309" s="59">
        <f t="shared" si="1151"/>
        <v>1.0715900543130783</v>
      </c>
      <c r="NB309" s="60"/>
      <c r="NC309" s="60">
        <f t="shared" si="1152"/>
        <v>1.0959420837644311</v>
      </c>
      <c r="ND309" s="262"/>
      <c r="NE309" s="62">
        <f t="shared" si="1153"/>
        <v>1.4877850460463875</v>
      </c>
      <c r="NF309" s="63"/>
      <c r="NG309" s="63">
        <f t="shared" si="1154"/>
        <v>1.0035541661030896</v>
      </c>
      <c r="NH309" s="64"/>
      <c r="NI309" s="238">
        <f t="shared" si="1283"/>
        <v>2.4711608750394021E-6</v>
      </c>
      <c r="NJ309" s="238">
        <f t="shared" si="1284"/>
        <v>0</v>
      </c>
      <c r="NK309" s="238">
        <f t="shared" si="1285"/>
        <v>5.2063607876173812E-4</v>
      </c>
      <c r="NL309" s="238">
        <f t="shared" si="1286"/>
        <v>0</v>
      </c>
      <c r="NM309" s="239">
        <f t="shared" si="1155"/>
        <v>0</v>
      </c>
      <c r="NN309" s="240">
        <f t="shared" si="1156"/>
        <v>0</v>
      </c>
      <c r="NO309" s="240">
        <f>O309*IN309+0.001</f>
        <v>0.48423087994329794</v>
      </c>
      <c r="NP309" s="240">
        <f t="shared" si="1157"/>
        <v>0</v>
      </c>
      <c r="NQ309" s="240">
        <f t="shared" si="1073"/>
        <v>0</v>
      </c>
      <c r="NR309" s="240">
        <f t="shared" si="1158"/>
        <v>0</v>
      </c>
      <c r="NS309" s="240">
        <f t="shared" si="1159"/>
        <v>0.27048666226691054</v>
      </c>
      <c r="NT309" s="240">
        <f t="shared" si="1160"/>
        <v>0</v>
      </c>
      <c r="NU309" s="240">
        <f t="shared" si="1161"/>
        <v>0</v>
      </c>
      <c r="NV309" s="240">
        <f t="shared" si="1162"/>
        <v>0.3344679394472459</v>
      </c>
      <c r="NW309" s="240">
        <f t="shared" si="1163"/>
        <v>0</v>
      </c>
      <c r="NX309" s="240">
        <f t="shared" si="1164"/>
        <v>0.37582292267825779</v>
      </c>
      <c r="NY309" s="240">
        <f t="shared" si="1165"/>
        <v>0</v>
      </c>
      <c r="NZ309" s="240">
        <f t="shared" si="1166"/>
        <v>2.2776641710675463E-2</v>
      </c>
      <c r="OA309" s="240">
        <f t="shared" si="1167"/>
        <v>0</v>
      </c>
      <c r="OB309" s="241">
        <f t="shared" si="1168"/>
        <v>0</v>
      </c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136"/>
      <c r="OP309" s="13"/>
      <c r="OQ309" s="13"/>
      <c r="OR309" s="13"/>
      <c r="OS309" s="13"/>
      <c r="OT309" s="13"/>
    </row>
    <row r="310" spans="1:410" ht="15" customHeight="1">
      <c r="A310" s="242">
        <v>291</v>
      </c>
      <c r="B310" s="49" t="s">
        <v>360</v>
      </c>
      <c r="C310" s="50">
        <v>1</v>
      </c>
      <c r="D310" s="51">
        <v>61.6</v>
      </c>
      <c r="E310" s="52">
        <v>61.6</v>
      </c>
      <c r="F310" s="52"/>
      <c r="G310" s="52"/>
      <c r="H310" s="53"/>
      <c r="I310" s="57">
        <v>1.7586800270188434</v>
      </c>
      <c r="J310" s="58"/>
      <c r="K310" s="58">
        <v>1.1192000000000002</v>
      </c>
      <c r="L310" s="243"/>
      <c r="M310" s="1">
        <v>0</v>
      </c>
      <c r="N310" s="2">
        <v>0</v>
      </c>
      <c r="O310" s="2">
        <v>0.63948002701884332</v>
      </c>
      <c r="P310" s="2">
        <v>0</v>
      </c>
      <c r="Q310" s="2">
        <v>0</v>
      </c>
      <c r="R310" s="2">
        <v>0</v>
      </c>
      <c r="S310" s="2">
        <v>0.2412</v>
      </c>
      <c r="T310" s="2">
        <v>0</v>
      </c>
      <c r="U310" s="2">
        <v>0</v>
      </c>
      <c r="V310" s="2">
        <v>0.50460000000000005</v>
      </c>
      <c r="W310" s="2">
        <v>0</v>
      </c>
      <c r="X310" s="2">
        <v>0.35520000000000002</v>
      </c>
      <c r="Y310" s="2">
        <v>0</v>
      </c>
      <c r="Z310" s="2">
        <v>1.8200000000000001E-2</v>
      </c>
      <c r="AA310" s="2">
        <v>0</v>
      </c>
      <c r="AB310" s="3">
        <v>0</v>
      </c>
      <c r="AC310" s="244">
        <v>0</v>
      </c>
      <c r="AD310" s="108">
        <v>0</v>
      </c>
      <c r="AE310" s="108">
        <v>0</v>
      </c>
      <c r="AF310" s="108">
        <f t="shared" si="1169"/>
        <v>0</v>
      </c>
      <c r="AG310" s="108">
        <f t="shared" si="1170"/>
        <v>0</v>
      </c>
      <c r="AH310" s="108">
        <v>0</v>
      </c>
      <c r="AI310" s="108">
        <v>0</v>
      </c>
      <c r="AJ310" s="108">
        <f t="shared" si="1171"/>
        <v>0</v>
      </c>
      <c r="AK310" s="108">
        <f t="shared" si="1172"/>
        <v>0</v>
      </c>
      <c r="AL310" s="108">
        <v>0</v>
      </c>
      <c r="AM310" s="245">
        <v>0</v>
      </c>
      <c r="AN310" s="244">
        <v>0</v>
      </c>
      <c r="AO310" s="108">
        <v>0</v>
      </c>
      <c r="AP310" s="108">
        <v>0</v>
      </c>
      <c r="AQ310" s="108">
        <f t="shared" si="1173"/>
        <v>0</v>
      </c>
      <c r="AR310" s="108">
        <f t="shared" si="1174"/>
        <v>0</v>
      </c>
      <c r="AS310" s="246">
        <v>0</v>
      </c>
      <c r="AT310" s="247">
        <v>0</v>
      </c>
      <c r="AU310" s="108">
        <v>0</v>
      </c>
      <c r="AV310" s="108">
        <f t="shared" si="1175"/>
        <v>0</v>
      </c>
      <c r="AW310" s="108">
        <f t="shared" si="1176"/>
        <v>0</v>
      </c>
      <c r="AX310" s="108">
        <v>0</v>
      </c>
      <c r="AY310" s="245">
        <v>0</v>
      </c>
      <c r="AZ310" s="248">
        <v>5</v>
      </c>
      <c r="BA310" s="108">
        <v>25.485833333333332</v>
      </c>
      <c r="BB310" s="108">
        <v>2.6578078731320001</v>
      </c>
      <c r="BC310" s="109">
        <v>2.1262462985056003</v>
      </c>
      <c r="BD310" s="109">
        <v>0.53156157462639975</v>
      </c>
      <c r="BE310" s="108">
        <v>0.99667812499999997</v>
      </c>
      <c r="BF310" s="109">
        <v>0.79734250000000007</v>
      </c>
      <c r="BG310" s="109">
        <v>0.19933562499999991</v>
      </c>
      <c r="BH310" s="108">
        <v>2.1272433111969691</v>
      </c>
      <c r="BI310" s="109">
        <f t="shared" si="1177"/>
        <v>1.2450074382576277</v>
      </c>
      <c r="BJ310" s="108">
        <f t="shared" si="1178"/>
        <v>4.1151521855105372E-2</v>
      </c>
      <c r="BK310" s="108">
        <v>1.5633781321331153</v>
      </c>
      <c r="BL310" s="245">
        <v>39.397128929754494</v>
      </c>
      <c r="BM310" s="244">
        <v>0</v>
      </c>
      <c r="BN310" s="108">
        <v>0</v>
      </c>
      <c r="BO310" s="108">
        <v>0</v>
      </c>
      <c r="BP310" s="108">
        <f t="shared" si="1179"/>
        <v>0</v>
      </c>
      <c r="BQ310" s="108">
        <f t="shared" si="1180"/>
        <v>0</v>
      </c>
      <c r="BR310" s="108">
        <v>0</v>
      </c>
      <c r="BS310" s="108">
        <v>0</v>
      </c>
      <c r="BT310" s="108">
        <f t="shared" si="1181"/>
        <v>0</v>
      </c>
      <c r="BU310" s="108">
        <f t="shared" si="1182"/>
        <v>0</v>
      </c>
      <c r="BV310" s="108">
        <v>0</v>
      </c>
      <c r="BW310" s="245">
        <v>0</v>
      </c>
      <c r="BX310" s="107">
        <v>0</v>
      </c>
      <c r="BY310" s="108">
        <v>0</v>
      </c>
      <c r="BZ310" s="109">
        <f t="shared" si="1183"/>
        <v>0</v>
      </c>
      <c r="CA310" s="109">
        <f t="shared" si="1184"/>
        <v>0</v>
      </c>
      <c r="CB310" s="108">
        <v>0</v>
      </c>
      <c r="CC310" s="110">
        <v>0</v>
      </c>
      <c r="CD310" s="244">
        <v>0</v>
      </c>
      <c r="CE310" s="108">
        <v>0</v>
      </c>
      <c r="CF310" s="109">
        <f t="shared" si="1185"/>
        <v>0</v>
      </c>
      <c r="CG310" s="109">
        <f t="shared" si="1186"/>
        <v>0</v>
      </c>
      <c r="CH310" s="108">
        <v>0</v>
      </c>
      <c r="CI310" s="245">
        <v>0</v>
      </c>
      <c r="CJ310" s="249">
        <v>5.7466169201392407</v>
      </c>
      <c r="CK310" s="250">
        <v>1.264255722430633</v>
      </c>
      <c r="CL310" s="250">
        <v>0.97952266129034671</v>
      </c>
      <c r="CM310" s="251">
        <v>0.97952266129034671</v>
      </c>
      <c r="CN310" s="252">
        <f t="shared" si="1074"/>
        <v>0.47746832124597949</v>
      </c>
      <c r="CO310" s="250">
        <v>3.8677777579504764</v>
      </c>
      <c r="CP310" s="252">
        <f t="shared" si="1187"/>
        <v>0.38280943581539045</v>
      </c>
      <c r="CQ310" s="250">
        <v>1.210382371573022</v>
      </c>
      <c r="CR310" s="250">
        <v>0.86564663351218074</v>
      </c>
      <c r="CS310" s="252">
        <f t="shared" si="1188"/>
        <v>1.6745934125293137E-2</v>
      </c>
      <c r="CT310" s="252">
        <f t="shared" si="1189"/>
        <v>0.50663527390240704</v>
      </c>
      <c r="CU310" s="250">
        <f t="shared" si="1075"/>
        <v>12.723819695322877</v>
      </c>
      <c r="CV310" s="245">
        <f t="shared" si="1190"/>
        <v>16.032012816106825</v>
      </c>
      <c r="CW310" s="244">
        <v>0</v>
      </c>
      <c r="CX310" s="108">
        <v>0</v>
      </c>
      <c r="CY310" s="108">
        <f t="shared" si="1191"/>
        <v>0</v>
      </c>
      <c r="CZ310" s="108">
        <f t="shared" si="1192"/>
        <v>0</v>
      </c>
      <c r="DA310" s="108">
        <v>0</v>
      </c>
      <c r="DB310" s="245">
        <v>0</v>
      </c>
      <c r="DC310" s="244">
        <v>0</v>
      </c>
      <c r="DD310" s="108">
        <v>0</v>
      </c>
      <c r="DE310" s="108">
        <f t="shared" si="1193"/>
        <v>0</v>
      </c>
      <c r="DF310" s="108">
        <f t="shared" si="1194"/>
        <v>0</v>
      </c>
      <c r="DG310" s="108">
        <v>0</v>
      </c>
      <c r="DH310" s="245">
        <v>0</v>
      </c>
      <c r="DI310" s="107">
        <v>12.035780677884</v>
      </c>
      <c r="DJ310" s="108">
        <v>2.6478717491344801</v>
      </c>
      <c r="DK310" s="108">
        <v>0.2070086360021299</v>
      </c>
      <c r="DL310" s="108">
        <v>8.1007182925918606</v>
      </c>
      <c r="DM310" s="108">
        <f t="shared" si="1195"/>
        <v>0.80176049229098689</v>
      </c>
      <c r="DN310" s="108">
        <f t="shared" si="1196"/>
        <v>2.5350387824836966</v>
      </c>
      <c r="DO310" s="108">
        <v>1.6783706929597104</v>
      </c>
      <c r="DP310" s="108">
        <f t="shared" si="1197"/>
        <v>3.2468081055305603E-2</v>
      </c>
      <c r="DQ310" s="108">
        <f t="shared" si="1198"/>
        <v>0.98229665872714378</v>
      </c>
      <c r="DR310" s="108">
        <v>1.2334875024286092</v>
      </c>
      <c r="DS310" s="110">
        <v>31.083885061200949</v>
      </c>
      <c r="DT310" s="244">
        <v>0</v>
      </c>
      <c r="DU310" s="108">
        <v>0</v>
      </c>
      <c r="DV310" s="108">
        <v>0</v>
      </c>
      <c r="DW310" s="108">
        <f t="shared" si="1199"/>
        <v>0</v>
      </c>
      <c r="DX310" s="108">
        <f t="shared" si="1200"/>
        <v>0</v>
      </c>
      <c r="DY310" s="108">
        <v>0</v>
      </c>
      <c r="DZ310" s="108">
        <v>0</v>
      </c>
      <c r="EA310" s="108"/>
      <c r="EB310" s="108">
        <v>0</v>
      </c>
      <c r="EC310" s="108">
        <f t="shared" si="1201"/>
        <v>0</v>
      </c>
      <c r="ED310" s="108">
        <f t="shared" si="1202"/>
        <v>0</v>
      </c>
      <c r="EE310" s="108">
        <v>0</v>
      </c>
      <c r="EF310" s="245">
        <v>0</v>
      </c>
      <c r="EG310" s="249">
        <v>3.6303100000000001</v>
      </c>
      <c r="EH310" s="250">
        <v>0.79866820000000005</v>
      </c>
      <c r="EI310" s="250">
        <v>9.3111800000000002</v>
      </c>
      <c r="EJ310" s="250">
        <v>2.44339103643</v>
      </c>
      <c r="EK310" s="250">
        <f t="shared" si="1203"/>
        <v>0.24183218443962284</v>
      </c>
      <c r="EL310" s="250">
        <v>0.76463479094040421</v>
      </c>
      <c r="EM310" s="250">
        <v>1.1813990942593899</v>
      </c>
      <c r="EN310" s="250">
        <f t="shared" si="1204"/>
        <v>2.2854165478447899E-2</v>
      </c>
      <c r="EO310" s="250">
        <f t="shared" si="1205"/>
        <v>0.69143508509900464</v>
      </c>
      <c r="EP310" s="250">
        <v>17.364948330689391</v>
      </c>
      <c r="EQ310" s="245">
        <v>21.87983489666863</v>
      </c>
      <c r="ER310" s="244">
        <v>0</v>
      </c>
      <c r="ES310" s="108">
        <v>0</v>
      </c>
      <c r="ET310" s="108">
        <v>0</v>
      </c>
      <c r="EU310" s="108">
        <f t="shared" si="1206"/>
        <v>0</v>
      </c>
      <c r="EV310" s="108">
        <f t="shared" si="1207"/>
        <v>0</v>
      </c>
      <c r="EW310" s="108">
        <v>0</v>
      </c>
      <c r="EX310" s="108">
        <v>0</v>
      </c>
      <c r="EY310" s="108">
        <f t="shared" si="1208"/>
        <v>0</v>
      </c>
      <c r="EZ310" s="108">
        <f t="shared" si="1209"/>
        <v>0</v>
      </c>
      <c r="FA310" s="108">
        <v>0</v>
      </c>
      <c r="FB310" s="245">
        <v>0</v>
      </c>
      <c r="FC310" s="244">
        <v>0.83333333333333293</v>
      </c>
      <c r="FD310" s="108">
        <v>6.0833333333333302E-2</v>
      </c>
      <c r="FE310" s="108">
        <f t="shared" si="1210"/>
        <v>1.1768208333333328E-3</v>
      </c>
      <c r="FF310" s="108">
        <f t="shared" si="1211"/>
        <v>3.5603803333333316E-2</v>
      </c>
      <c r="FG310" s="108">
        <v>4.4708333333333301E-2</v>
      </c>
      <c r="FH310" s="245">
        <v>1.1266499999999995</v>
      </c>
      <c r="FI310" s="244">
        <v>0</v>
      </c>
      <c r="FJ310" s="108">
        <v>0</v>
      </c>
      <c r="FK310" s="108">
        <f t="shared" si="1212"/>
        <v>0</v>
      </c>
      <c r="FL310" s="108">
        <f t="shared" si="1213"/>
        <v>0</v>
      </c>
      <c r="FM310" s="108">
        <v>0</v>
      </c>
      <c r="FN310" s="245">
        <v>0</v>
      </c>
      <c r="FO310" s="244">
        <v>0</v>
      </c>
      <c r="FP310" s="108">
        <v>0</v>
      </c>
      <c r="FQ310" s="108">
        <f t="shared" si="1214"/>
        <v>0</v>
      </c>
      <c r="FR310" s="108">
        <f t="shared" si="1215"/>
        <v>0</v>
      </c>
      <c r="FS310" s="108">
        <v>0</v>
      </c>
      <c r="FT310" s="110">
        <v>0</v>
      </c>
      <c r="FU310" s="253">
        <f t="shared" si="1076"/>
        <v>26.123503269588358</v>
      </c>
      <c r="FV310" s="254">
        <f t="shared" si="1077"/>
        <v>11.584473509006228</v>
      </c>
      <c r="FW310" s="254">
        <f t="shared" si="1078"/>
        <v>3.40105711975158</v>
      </c>
      <c r="FX310" s="254">
        <f t="shared" si="1079"/>
        <v>25.485833333333332</v>
      </c>
      <c r="FY310" s="254">
        <f t="shared" si="1080"/>
        <v>0</v>
      </c>
      <c r="FZ310" s="254">
        <f t="shared" si="1081"/>
        <v>0</v>
      </c>
      <c r="GA310" s="254">
        <f t="shared" si="1216"/>
        <v>0</v>
      </c>
      <c r="GB310" s="254">
        <f t="shared" si="1217"/>
        <v>0</v>
      </c>
      <c r="GC310" s="254">
        <f t="shared" si="1218"/>
        <v>0</v>
      </c>
      <c r="GD310" s="254">
        <f t="shared" si="1219"/>
        <v>0</v>
      </c>
      <c r="GE310" s="254">
        <f t="shared" si="1082"/>
        <v>14.411887086972337</v>
      </c>
      <c r="GF310" s="255">
        <f t="shared" si="1083"/>
        <v>5.5022682528964895</v>
      </c>
      <c r="GG310" s="255">
        <f t="shared" si="1084"/>
        <v>1.426402112546</v>
      </c>
      <c r="GH310" s="254">
        <f t="shared" si="1085"/>
        <v>5.9134930652615836</v>
      </c>
      <c r="GI310" s="255">
        <f t="shared" si="1086"/>
        <v>4.2223934763698097</v>
      </c>
      <c r="GJ310" s="256">
        <f t="shared" si="1087"/>
        <v>0.11439652334748535</v>
      </c>
      <c r="GK310" s="253">
        <f t="shared" si="1220"/>
        <v>86.92024738391342</v>
      </c>
      <c r="GL310" s="257">
        <f t="shared" si="1221"/>
        <v>109.51951170373091</v>
      </c>
      <c r="GM310" s="221">
        <f t="shared" si="1222"/>
        <v>109.51951170373091</v>
      </c>
      <c r="GN310" s="222">
        <f t="shared" si="1223"/>
        <v>45.168687898556861</v>
      </c>
      <c r="GO310" s="222">
        <f t="shared" si="1224"/>
        <v>6.2267382521127814</v>
      </c>
      <c r="GP310" s="55">
        <f t="shared" si="1225"/>
        <v>0.41242594306616265</v>
      </c>
      <c r="GQ310" s="56">
        <f t="shared" si="1226"/>
        <v>5.685505856670707E-2</v>
      </c>
      <c r="GR310" s="258">
        <f t="shared" si="1227"/>
        <v>1.0734339938504507</v>
      </c>
      <c r="GS310" s="227">
        <f t="shared" si="1088"/>
        <v>109.51951170373091</v>
      </c>
      <c r="GT310" s="222">
        <f t="shared" si="1288"/>
        <v>45.168687898556861</v>
      </c>
      <c r="GU310" s="222">
        <f t="shared" si="1289"/>
        <v>6.2267382521127814</v>
      </c>
      <c r="GV310" s="37">
        <f t="shared" si="1281"/>
        <v>0.41242594306616265</v>
      </c>
      <c r="GW310" s="228">
        <f t="shared" si="1282"/>
        <v>5.685505856670707E-2</v>
      </c>
      <c r="GX310" s="258">
        <f t="shared" si="1228"/>
        <v>1.0734339938504507</v>
      </c>
      <c r="GY310" s="221">
        <f t="shared" si="1287"/>
        <v>70.122382773976426</v>
      </c>
      <c r="GZ310" s="222">
        <f t="shared" si="1229"/>
        <v>43.254862464467237</v>
      </c>
      <c r="HA310" s="222">
        <f t="shared" si="1230"/>
        <v>2.4911654484582924</v>
      </c>
      <c r="HB310" s="55">
        <f t="shared" si="1231"/>
        <v>0.6168481553727212</v>
      </c>
      <c r="HC310" s="56">
        <f t="shared" si="1232"/>
        <v>3.5525966886892565E-2</v>
      </c>
      <c r="HD310" s="258">
        <f t="shared" si="1233"/>
        <v>1.102163078217685</v>
      </c>
      <c r="HE310" s="221">
        <f t="shared" si="1234"/>
        <v>70.122382773976426</v>
      </c>
      <c r="HF310" s="222">
        <f t="shared" si="1235"/>
        <v>43.254862464467237</v>
      </c>
      <c r="HG310" s="222">
        <f t="shared" si="1236"/>
        <v>2.4911654484582924</v>
      </c>
      <c r="HH310" s="55">
        <f t="shared" si="1237"/>
        <v>0.6168481553727212</v>
      </c>
      <c r="HI310" s="56">
        <f t="shared" si="1238"/>
        <v>3.5525966886892565E-2</v>
      </c>
      <c r="HJ310" s="259">
        <f t="shared" si="1239"/>
        <v>1.102163078217685</v>
      </c>
      <c r="HK310" s="54">
        <f t="shared" si="1089"/>
        <v>1.8878269253078557</v>
      </c>
      <c r="HL310" s="55">
        <f t="shared" si="1090"/>
        <v>0</v>
      </c>
      <c r="HM310" s="55">
        <f t="shared" si="1091"/>
        <v>1.2335409171412333</v>
      </c>
      <c r="HN310" s="56">
        <f t="shared" si="1092"/>
        <v>0</v>
      </c>
      <c r="HQ310" s="57">
        <f t="shared" si="1093"/>
        <v>0</v>
      </c>
      <c r="HR310" s="58">
        <f t="shared" si="1240"/>
        <v>0</v>
      </c>
      <c r="HS310" s="58">
        <f t="shared" si="1094"/>
        <v>0</v>
      </c>
      <c r="HT310" s="58">
        <f t="shared" si="1241"/>
        <v>0</v>
      </c>
      <c r="HU310" s="58">
        <f t="shared" si="1095"/>
        <v>0</v>
      </c>
      <c r="HV310" s="55"/>
      <c r="HW310" s="56"/>
      <c r="HX310" s="260"/>
      <c r="HY310" s="57">
        <f t="shared" si="1096"/>
        <v>0</v>
      </c>
      <c r="HZ310" s="58">
        <f t="shared" si="1242"/>
        <v>0</v>
      </c>
      <c r="IA310" s="58">
        <f t="shared" si="1097"/>
        <v>0</v>
      </c>
      <c r="IB310" s="58">
        <f t="shared" si="1243"/>
        <v>0</v>
      </c>
      <c r="IC310" s="58">
        <f t="shared" si="1098"/>
        <v>0</v>
      </c>
      <c r="ID310" s="55"/>
      <c r="IE310" s="56"/>
      <c r="IF310" s="260"/>
      <c r="IG310" s="57">
        <f t="shared" si="1099"/>
        <v>1.5189090746743057</v>
      </c>
      <c r="IH310" s="58">
        <f t="shared" si="1244"/>
        <v>1.7569221266757695</v>
      </c>
      <c r="II310" s="58">
        <f t="shared" si="1100"/>
        <v>2.9647403203607059</v>
      </c>
      <c r="IJ310" s="58">
        <f t="shared" si="1245"/>
        <v>3.4239785959845794</v>
      </c>
      <c r="IK310" s="58">
        <f t="shared" si="1101"/>
        <v>31.267562642662295</v>
      </c>
      <c r="IL310" s="55">
        <f t="shared" si="1102"/>
        <v>4.8577789450139797E-2</v>
      </c>
      <c r="IM310" s="56">
        <f t="shared" si="1103"/>
        <v>9.4818401876823472E-2</v>
      </c>
      <c r="IN310" s="260">
        <f t="shared" si="1104"/>
        <v>1.0222995100575569</v>
      </c>
      <c r="IO310" s="57">
        <f t="shared" si="1105"/>
        <v>0</v>
      </c>
      <c r="IP310" s="58">
        <f t="shared" si="1246"/>
        <v>0</v>
      </c>
      <c r="IQ310" s="58">
        <f t="shared" si="1106"/>
        <v>0</v>
      </c>
      <c r="IR310" s="58">
        <f t="shared" si="1247"/>
        <v>0</v>
      </c>
      <c r="IS310" s="58">
        <f t="shared" si="1107"/>
        <v>0</v>
      </c>
      <c r="IT310" s="55"/>
      <c r="IU310" s="56"/>
      <c r="IV310" s="260"/>
      <c r="IW310" s="57">
        <f t="shared" si="1108"/>
        <v>0</v>
      </c>
      <c r="IX310" s="58">
        <f t="shared" si="1248"/>
        <v>0</v>
      </c>
      <c r="IY310" s="58">
        <f t="shared" si="1109"/>
        <v>0</v>
      </c>
      <c r="IZ310" s="58">
        <f t="shared" si="1249"/>
        <v>0</v>
      </c>
      <c r="JA310" s="58">
        <f t="shared" si="1110"/>
        <v>0</v>
      </c>
      <c r="JB310" s="55"/>
      <c r="JC310" s="56"/>
      <c r="JD310" s="260"/>
      <c r="JE310" s="57">
        <f t="shared" si="1111"/>
        <v>0</v>
      </c>
      <c r="JF310" s="58">
        <f t="shared" si="1250"/>
        <v>0</v>
      </c>
      <c r="JG310" s="58">
        <f t="shared" si="1112"/>
        <v>0</v>
      </c>
      <c r="JH310" s="58">
        <f t="shared" si="1251"/>
        <v>0</v>
      </c>
      <c r="JI310" s="58">
        <f t="shared" si="1113"/>
        <v>0</v>
      </c>
      <c r="JJ310" s="55"/>
      <c r="JK310" s="56"/>
      <c r="JL310" s="260"/>
      <c r="JM310" s="57">
        <f t="shared" si="1114"/>
        <v>9.1056341700498962</v>
      </c>
      <c r="JN310" s="58">
        <f t="shared" si="1252"/>
        <v>10.532487044496715</v>
      </c>
      <c r="JO310" s="58">
        <f t="shared" si="1115"/>
        <v>0.87702369118666312</v>
      </c>
      <c r="JP310" s="58">
        <f t="shared" si="1253"/>
        <v>1.0128746609514774</v>
      </c>
      <c r="JQ310" s="58">
        <f t="shared" si="1116"/>
        <v>12.723819695322875</v>
      </c>
      <c r="JR310" s="55">
        <f t="shared" si="1117"/>
        <v>0.71563684397359217</v>
      </c>
      <c r="JS310" s="56">
        <f t="shared" si="1118"/>
        <v>6.8927705059279212E-2</v>
      </c>
      <c r="JT310" s="260">
        <f t="shared" si="1119"/>
        <v>1.1228171949643442</v>
      </c>
      <c r="JU310" s="57">
        <f t="shared" si="1120"/>
        <v>0</v>
      </c>
      <c r="JV310" s="58">
        <f t="shared" si="1254"/>
        <v>0</v>
      </c>
      <c r="JW310" s="58">
        <f t="shared" si="1121"/>
        <v>0</v>
      </c>
      <c r="JX310" s="58">
        <f t="shared" si="1255"/>
        <v>0</v>
      </c>
      <c r="JY310" s="58">
        <f t="shared" si="1122"/>
        <v>0</v>
      </c>
      <c r="JZ310" s="55"/>
      <c r="KA310" s="56"/>
      <c r="KB310" s="260"/>
      <c r="KC310" s="57">
        <f t="shared" si="1123"/>
        <v>0</v>
      </c>
      <c r="KD310" s="58">
        <f t="shared" si="1256"/>
        <v>0</v>
      </c>
      <c r="KE310" s="58">
        <f t="shared" si="1124"/>
        <v>0</v>
      </c>
      <c r="KF310" s="58">
        <f t="shared" si="1257"/>
        <v>0</v>
      </c>
      <c r="KG310" s="58">
        <f t="shared" si="1125"/>
        <v>0</v>
      </c>
      <c r="KH310" s="55"/>
      <c r="KI310" s="56"/>
      <c r="KJ310" s="260"/>
      <c r="KK310" s="57">
        <f t="shared" si="1126"/>
        <v>18.974801665295704</v>
      </c>
      <c r="KL310" s="58">
        <f t="shared" si="1258"/>
        <v>21.948153086247544</v>
      </c>
      <c r="KM310" s="58">
        <f t="shared" si="1127"/>
        <v>0.83422857334629252</v>
      </c>
      <c r="KN310" s="58">
        <f t="shared" si="1259"/>
        <v>0.96345057935763323</v>
      </c>
      <c r="KO310" s="58">
        <f t="shared" si="1128"/>
        <v>24.66975004857218</v>
      </c>
      <c r="KP310" s="55">
        <f t="shared" si="1260"/>
        <v>0.76915257057474384</v>
      </c>
      <c r="KQ310" s="56">
        <f t="shared" si="1261"/>
        <v>3.3815850249953198E-2</v>
      </c>
      <c r="KR310" s="260">
        <f t="shared" si="1262"/>
        <v>1.1257642830127803</v>
      </c>
      <c r="KS310" s="57">
        <f t="shared" si="1129"/>
        <v>0</v>
      </c>
      <c r="KT310" s="58">
        <f t="shared" si="1263"/>
        <v>0</v>
      </c>
      <c r="KU310" s="58">
        <f t="shared" si="1130"/>
        <v>0</v>
      </c>
      <c r="KV310" s="58">
        <f t="shared" si="1264"/>
        <v>0</v>
      </c>
      <c r="KW310" s="58">
        <f t="shared" si="1131"/>
        <v>0</v>
      </c>
      <c r="KX310" s="55"/>
      <c r="KY310" s="56"/>
      <c r="KZ310" s="260"/>
      <c r="LA310" s="57">
        <f t="shared" si="1132"/>
        <v>6.205383448768079</v>
      </c>
      <c r="LB310" s="58">
        <f t="shared" si="1265"/>
        <v>7.1777670351900378</v>
      </c>
      <c r="LC310" s="58">
        <f t="shared" si="1133"/>
        <v>0.26468634991807072</v>
      </c>
      <c r="LD310" s="58">
        <f t="shared" si="1266"/>
        <v>0.30568626552037986</v>
      </c>
      <c r="LE310" s="58">
        <f t="shared" si="1134"/>
        <v>17.364948330689387</v>
      </c>
      <c r="LF310" s="55">
        <f t="shared" si="1267"/>
        <v>0.35735110353315552</v>
      </c>
      <c r="LG310" s="56">
        <f t="shared" si="1268"/>
        <v>1.5242564784963152E-2</v>
      </c>
      <c r="LH310" s="260">
        <f t="shared" si="1269"/>
        <v>1.0583579912088363</v>
      </c>
      <c r="LI310" s="57">
        <f t="shared" si="1135"/>
        <v>0</v>
      </c>
      <c r="LJ310" s="58">
        <f t="shared" si="1270"/>
        <v>0</v>
      </c>
      <c r="LK310" s="58">
        <f t="shared" si="1136"/>
        <v>0</v>
      </c>
      <c r="LL310" s="58">
        <f t="shared" si="1271"/>
        <v>0</v>
      </c>
      <c r="LM310" s="58">
        <f t="shared" si="1137"/>
        <v>0</v>
      </c>
      <c r="LN310" s="55"/>
      <c r="LO310" s="56"/>
      <c r="LP310" s="260"/>
      <c r="LQ310" s="57">
        <f t="shared" si="1138"/>
        <v>4.3436640066666643E-2</v>
      </c>
      <c r="LR310" s="58">
        <f t="shared" si="1272"/>
        <v>5.0243161565113312E-2</v>
      </c>
      <c r="LS310" s="58">
        <f t="shared" si="1139"/>
        <v>1.1768208333333328E-3</v>
      </c>
      <c r="LT310" s="58">
        <f t="shared" si="1273"/>
        <v>1.359110380416666E-3</v>
      </c>
      <c r="LU310" s="58">
        <f t="shared" si="1140"/>
        <v>0.89416666666666633</v>
      </c>
      <c r="LV310" s="55">
        <f t="shared" si="1141"/>
        <v>4.857778945013979E-2</v>
      </c>
      <c r="LW310" s="56">
        <f t="shared" si="1142"/>
        <v>1.3161090400745572E-3</v>
      </c>
      <c r="LX310" s="260">
        <f t="shared" si="1143"/>
        <v>1.0078160048971445</v>
      </c>
      <c r="LY310" s="57">
        <f t="shared" si="1144"/>
        <v>0</v>
      </c>
      <c r="LZ310" s="58">
        <f t="shared" si="1274"/>
        <v>0</v>
      </c>
      <c r="MA310" s="58">
        <f t="shared" si="1145"/>
        <v>0</v>
      </c>
      <c r="MB310" s="58">
        <f t="shared" si="1275"/>
        <v>0</v>
      </c>
      <c r="MC310" s="58">
        <f t="shared" si="1146"/>
        <v>0</v>
      </c>
      <c r="MD310" s="55"/>
      <c r="ME310" s="56"/>
      <c r="MF310" s="260"/>
      <c r="MG310" s="57">
        <f t="shared" si="1147"/>
        <v>0</v>
      </c>
      <c r="MH310" s="58">
        <f t="shared" si="1276"/>
        <v>0</v>
      </c>
      <c r="MI310" s="58">
        <f t="shared" si="1148"/>
        <v>0</v>
      </c>
      <c r="MJ310" s="58">
        <f t="shared" si="1277"/>
        <v>0</v>
      </c>
      <c r="MK310" s="58">
        <f t="shared" si="1149"/>
        <v>0</v>
      </c>
      <c r="ML310" s="55"/>
      <c r="MM310" s="56"/>
      <c r="MN310" s="260"/>
      <c r="MO310" s="59">
        <v>1.7586800270188434</v>
      </c>
      <c r="MP310" s="60"/>
      <c r="MQ310" s="60">
        <v>1.1192000000000002</v>
      </c>
      <c r="MR310" s="61"/>
      <c r="MS310" s="59">
        <f t="shared" si="1150"/>
        <v>1.0734339938504507</v>
      </c>
      <c r="MT310" s="60"/>
      <c r="MU310" s="60">
        <f t="shared" si="1278"/>
        <v>1.102163078217685</v>
      </c>
      <c r="MV310" s="61"/>
      <c r="MW310" s="66">
        <f t="shared" si="1279"/>
        <v>1.8878269253078557</v>
      </c>
      <c r="MX310" s="67"/>
      <c r="MY310" s="67">
        <f t="shared" si="1280"/>
        <v>1.2335409171412333</v>
      </c>
      <c r="MZ310" s="261"/>
      <c r="NA310" s="59">
        <f t="shared" si="1151"/>
        <v>1.073472868122181</v>
      </c>
      <c r="NB310" s="60"/>
      <c r="NC310" s="60">
        <f t="shared" si="1152"/>
        <v>1.1018184188707607</v>
      </c>
      <c r="ND310" s="262"/>
      <c r="NE310" s="62">
        <f t="shared" si="1153"/>
        <v>1.8878952927131125</v>
      </c>
      <c r="NF310" s="63"/>
      <c r="NG310" s="63">
        <f t="shared" si="1154"/>
        <v>1.2331551744001557</v>
      </c>
      <c r="NH310" s="64"/>
      <c r="NI310" s="238">
        <f t="shared" si="1283"/>
        <v>-6.8367405256841707E-5</v>
      </c>
      <c r="NJ310" s="238">
        <f t="shared" si="1284"/>
        <v>0</v>
      </c>
      <c r="NK310" s="238">
        <f t="shared" si="1285"/>
        <v>3.8574274107761042E-4</v>
      </c>
      <c r="NL310" s="238">
        <f t="shared" si="1286"/>
        <v>0</v>
      </c>
      <c r="NM310" s="239">
        <f t="shared" si="1155"/>
        <v>0</v>
      </c>
      <c r="NN310" s="240">
        <f t="shared" si="1156"/>
        <v>0</v>
      </c>
      <c r="NO310" s="240">
        <f>O310*IN310+0.001</f>
        <v>0.65474011831295675</v>
      </c>
      <c r="NP310" s="240">
        <f t="shared" si="1157"/>
        <v>0</v>
      </c>
      <c r="NQ310" s="240">
        <f t="shared" si="1073"/>
        <v>0</v>
      </c>
      <c r="NR310" s="240">
        <f t="shared" si="1158"/>
        <v>0</v>
      </c>
      <c r="NS310" s="240">
        <f t="shared" si="1159"/>
        <v>0.27082350742539979</v>
      </c>
      <c r="NT310" s="240">
        <f t="shared" si="1160"/>
        <v>0</v>
      </c>
      <c r="NU310" s="240">
        <f t="shared" si="1161"/>
        <v>0</v>
      </c>
      <c r="NV310" s="240">
        <f t="shared" si="1162"/>
        <v>0.56806065720824905</v>
      </c>
      <c r="NW310" s="240">
        <f t="shared" si="1163"/>
        <v>0</v>
      </c>
      <c r="NX310" s="240">
        <f t="shared" si="1164"/>
        <v>0.37592875847737867</v>
      </c>
      <c r="NY310" s="240">
        <f t="shared" si="1165"/>
        <v>0</v>
      </c>
      <c r="NZ310" s="240">
        <f t="shared" si="1166"/>
        <v>1.8342251289128031E-2</v>
      </c>
      <c r="OA310" s="240">
        <f t="shared" si="1167"/>
        <v>0</v>
      </c>
      <c r="OB310" s="241">
        <f t="shared" si="1168"/>
        <v>0</v>
      </c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136"/>
      <c r="OP310" s="13"/>
      <c r="OQ310" s="13"/>
      <c r="OR310" s="13"/>
      <c r="OS310" s="13"/>
      <c r="OT310" s="13"/>
    </row>
    <row r="311" spans="1:410" ht="15" customHeight="1">
      <c r="A311" s="242">
        <v>292</v>
      </c>
      <c r="B311" s="49" t="s">
        <v>361</v>
      </c>
      <c r="C311" s="50">
        <v>1</v>
      </c>
      <c r="D311" s="51">
        <v>86</v>
      </c>
      <c r="E311" s="52">
        <v>86</v>
      </c>
      <c r="F311" s="52"/>
      <c r="G311" s="52"/>
      <c r="H311" s="53"/>
      <c r="I311" s="57">
        <v>1.3586117648428946</v>
      </c>
      <c r="J311" s="58"/>
      <c r="K311" s="58">
        <v>0.71729999999999994</v>
      </c>
      <c r="L311" s="243"/>
      <c r="M311" s="1">
        <v>0</v>
      </c>
      <c r="N311" s="2">
        <v>0</v>
      </c>
      <c r="O311" s="2">
        <v>0.64131176484289465</v>
      </c>
      <c r="P311" s="2">
        <v>0</v>
      </c>
      <c r="Q311" s="2">
        <v>0</v>
      </c>
      <c r="R311" s="2">
        <v>0</v>
      </c>
      <c r="S311" s="2">
        <v>0.24099999999999999</v>
      </c>
      <c r="T311" s="2">
        <v>0</v>
      </c>
      <c r="U311" s="2">
        <v>0</v>
      </c>
      <c r="V311" s="2">
        <v>0.1081</v>
      </c>
      <c r="W311" s="2">
        <v>0</v>
      </c>
      <c r="X311" s="2">
        <v>0.35510000000000003</v>
      </c>
      <c r="Y311" s="2">
        <v>0</v>
      </c>
      <c r="Z311" s="2">
        <v>1.3100000000000001E-2</v>
      </c>
      <c r="AA311" s="2">
        <v>0</v>
      </c>
      <c r="AB311" s="3">
        <v>0</v>
      </c>
      <c r="AC311" s="244">
        <v>0</v>
      </c>
      <c r="AD311" s="108">
        <v>0</v>
      </c>
      <c r="AE311" s="108">
        <v>0</v>
      </c>
      <c r="AF311" s="108">
        <f t="shared" si="1169"/>
        <v>0</v>
      </c>
      <c r="AG311" s="108">
        <f t="shared" si="1170"/>
        <v>0</v>
      </c>
      <c r="AH311" s="108">
        <v>0</v>
      </c>
      <c r="AI311" s="108">
        <v>0</v>
      </c>
      <c r="AJ311" s="108">
        <f t="shared" si="1171"/>
        <v>0</v>
      </c>
      <c r="AK311" s="108">
        <f t="shared" si="1172"/>
        <v>0</v>
      </c>
      <c r="AL311" s="108">
        <v>0</v>
      </c>
      <c r="AM311" s="245">
        <v>0</v>
      </c>
      <c r="AN311" s="244">
        <v>0</v>
      </c>
      <c r="AO311" s="108">
        <v>0</v>
      </c>
      <c r="AP311" s="108">
        <v>0</v>
      </c>
      <c r="AQ311" s="108">
        <f t="shared" si="1173"/>
        <v>0</v>
      </c>
      <c r="AR311" s="108">
        <f t="shared" si="1174"/>
        <v>0</v>
      </c>
      <c r="AS311" s="246">
        <v>0</v>
      </c>
      <c r="AT311" s="247">
        <v>0</v>
      </c>
      <c r="AU311" s="108">
        <v>0</v>
      </c>
      <c r="AV311" s="108">
        <f t="shared" si="1175"/>
        <v>0</v>
      </c>
      <c r="AW311" s="108">
        <f t="shared" si="1176"/>
        <v>0</v>
      </c>
      <c r="AX311" s="108">
        <v>0</v>
      </c>
      <c r="AY311" s="245">
        <v>0</v>
      </c>
      <c r="AZ311" s="248">
        <v>7</v>
      </c>
      <c r="BA311" s="108">
        <v>35.680166666666658</v>
      </c>
      <c r="BB311" s="108">
        <v>3.7209310223848</v>
      </c>
      <c r="BC311" s="109">
        <v>2.9767448179078402</v>
      </c>
      <c r="BD311" s="109">
        <v>0.74418620447695982</v>
      </c>
      <c r="BE311" s="108">
        <v>1.3953493749999999</v>
      </c>
      <c r="BF311" s="109">
        <v>1.1162794999999999</v>
      </c>
      <c r="BG311" s="109">
        <v>0.27906987500000002</v>
      </c>
      <c r="BH311" s="108">
        <v>2.9781406356757563</v>
      </c>
      <c r="BI311" s="109">
        <f t="shared" si="1177"/>
        <v>1.7430104135606785</v>
      </c>
      <c r="BJ311" s="108">
        <f t="shared" si="1178"/>
        <v>5.761213059714751E-2</v>
      </c>
      <c r="BK311" s="108">
        <v>2.1887293849863609</v>
      </c>
      <c r="BL311" s="245">
        <v>55.155980501656288</v>
      </c>
      <c r="BM311" s="244">
        <v>0</v>
      </c>
      <c r="BN311" s="108">
        <v>0</v>
      </c>
      <c r="BO311" s="108">
        <v>0</v>
      </c>
      <c r="BP311" s="108">
        <f t="shared" si="1179"/>
        <v>0</v>
      </c>
      <c r="BQ311" s="108">
        <f t="shared" si="1180"/>
        <v>0</v>
      </c>
      <c r="BR311" s="108">
        <v>0</v>
      </c>
      <c r="BS311" s="108">
        <v>0</v>
      </c>
      <c r="BT311" s="108">
        <f t="shared" si="1181"/>
        <v>0</v>
      </c>
      <c r="BU311" s="108">
        <f t="shared" si="1182"/>
        <v>0</v>
      </c>
      <c r="BV311" s="108">
        <v>0</v>
      </c>
      <c r="BW311" s="245">
        <v>0</v>
      </c>
      <c r="BX311" s="107">
        <v>0</v>
      </c>
      <c r="BY311" s="108">
        <v>0</v>
      </c>
      <c r="BZ311" s="109">
        <f t="shared" si="1183"/>
        <v>0</v>
      </c>
      <c r="CA311" s="109">
        <f t="shared" si="1184"/>
        <v>0</v>
      </c>
      <c r="CB311" s="108">
        <v>0</v>
      </c>
      <c r="CC311" s="110">
        <v>0</v>
      </c>
      <c r="CD311" s="244">
        <v>0</v>
      </c>
      <c r="CE311" s="108">
        <v>0</v>
      </c>
      <c r="CF311" s="109">
        <f t="shared" si="1185"/>
        <v>0</v>
      </c>
      <c r="CG311" s="109">
        <f t="shared" si="1186"/>
        <v>0</v>
      </c>
      <c r="CH311" s="108">
        <v>0</v>
      </c>
      <c r="CI311" s="245">
        <v>0</v>
      </c>
      <c r="CJ311" s="249">
        <v>8.0228742716229657</v>
      </c>
      <c r="CK311" s="250">
        <v>1.7650323397570524</v>
      </c>
      <c r="CL311" s="250">
        <v>1.3675154037495101</v>
      </c>
      <c r="CM311" s="251">
        <v>1.3675154037495101</v>
      </c>
      <c r="CN311" s="252">
        <f t="shared" si="1074"/>
        <v>0.66659538355769865</v>
      </c>
      <c r="CO311" s="250">
        <v>5.3998195971386522</v>
      </c>
      <c r="CP311" s="252">
        <f t="shared" si="1187"/>
        <v>0.53444174480720097</v>
      </c>
      <c r="CQ311" s="250">
        <v>1.6898195447285698</v>
      </c>
      <c r="CR311" s="250">
        <v>1.208532637695577</v>
      </c>
      <c r="CS311" s="252">
        <f t="shared" si="1188"/>
        <v>2.3379063876220938E-2</v>
      </c>
      <c r="CT311" s="252">
        <f t="shared" si="1189"/>
        <v>0.70731547979881493</v>
      </c>
      <c r="CU311" s="250">
        <f t="shared" si="1075"/>
        <v>17.763774249963756</v>
      </c>
      <c r="CV311" s="245">
        <f t="shared" si="1190"/>
        <v>22.382355554954334</v>
      </c>
      <c r="CW311" s="244">
        <v>0</v>
      </c>
      <c r="CX311" s="108">
        <v>0</v>
      </c>
      <c r="CY311" s="108">
        <f t="shared" si="1191"/>
        <v>0</v>
      </c>
      <c r="CZ311" s="108">
        <f t="shared" si="1192"/>
        <v>0</v>
      </c>
      <c r="DA311" s="108">
        <v>0</v>
      </c>
      <c r="DB311" s="245">
        <v>0</v>
      </c>
      <c r="DC311" s="244">
        <v>0</v>
      </c>
      <c r="DD311" s="108">
        <v>0</v>
      </c>
      <c r="DE311" s="108">
        <f t="shared" si="1193"/>
        <v>0</v>
      </c>
      <c r="DF311" s="108">
        <f t="shared" si="1194"/>
        <v>0</v>
      </c>
      <c r="DG311" s="108">
        <v>0</v>
      </c>
      <c r="DH311" s="245">
        <v>0</v>
      </c>
      <c r="DI311" s="107">
        <v>3.602768908896</v>
      </c>
      <c r="DJ311" s="108">
        <v>0.79260915995712</v>
      </c>
      <c r="DK311" s="108">
        <v>5.9503015969306641E-2</v>
      </c>
      <c r="DL311" s="108">
        <v>2.4248544224391795</v>
      </c>
      <c r="DM311" s="108">
        <f t="shared" si="1195"/>
        <v>0.23999754160649536</v>
      </c>
      <c r="DN311" s="108">
        <f t="shared" si="1196"/>
        <v>0.75883394295811679</v>
      </c>
      <c r="DO311" s="108">
        <v>0.50222069203009723</v>
      </c>
      <c r="DP311" s="108">
        <f t="shared" si="1197"/>
        <v>9.7154592873222312E-3</v>
      </c>
      <c r="DQ311" s="108">
        <f t="shared" si="1198"/>
        <v>0.29393369998307095</v>
      </c>
      <c r="DR311" s="108">
        <v>0.36909780996458519</v>
      </c>
      <c r="DS311" s="110">
        <v>9.3012648111075453</v>
      </c>
      <c r="DT311" s="244">
        <v>0</v>
      </c>
      <c r="DU311" s="108">
        <v>0</v>
      </c>
      <c r="DV311" s="108">
        <v>0</v>
      </c>
      <c r="DW311" s="108">
        <f t="shared" si="1199"/>
        <v>0</v>
      </c>
      <c r="DX311" s="108">
        <f t="shared" si="1200"/>
        <v>0</v>
      </c>
      <c r="DY311" s="108">
        <v>0</v>
      </c>
      <c r="DZ311" s="108">
        <v>0</v>
      </c>
      <c r="EA311" s="108"/>
      <c r="EB311" s="108">
        <v>0</v>
      </c>
      <c r="EC311" s="108">
        <f t="shared" si="1201"/>
        <v>0</v>
      </c>
      <c r="ED311" s="108">
        <f t="shared" si="1202"/>
        <v>0</v>
      </c>
      <c r="EE311" s="108">
        <v>0</v>
      </c>
      <c r="EF311" s="245">
        <v>0</v>
      </c>
      <c r="EG311" s="249">
        <v>5.0670244444444297</v>
      </c>
      <c r="EH311" s="250">
        <v>1.1147453777777701</v>
      </c>
      <c r="EI311" s="250">
        <v>12.9961288888888</v>
      </c>
      <c r="EJ311" s="250">
        <v>3.4103760034066601</v>
      </c>
      <c r="EK311" s="250">
        <f t="shared" si="1203"/>
        <v>0.33753855456117082</v>
      </c>
      <c r="EL311" s="250">
        <v>1.0672430665060801</v>
      </c>
      <c r="EM311" s="250">
        <v>1.64894405415979</v>
      </c>
      <c r="EN311" s="250">
        <f t="shared" si="1204"/>
        <v>3.1898822727721141E-2</v>
      </c>
      <c r="EO311" s="250">
        <f t="shared" si="1205"/>
        <v>0.96507418868999195</v>
      </c>
      <c r="EP311" s="250">
        <v>24.237218768677451</v>
      </c>
      <c r="EQ311" s="245">
        <v>30.538895648533586</v>
      </c>
      <c r="ER311" s="244">
        <v>0</v>
      </c>
      <c r="ES311" s="108">
        <v>0</v>
      </c>
      <c r="ET311" s="108">
        <v>0</v>
      </c>
      <c r="EU311" s="108">
        <f t="shared" si="1206"/>
        <v>0</v>
      </c>
      <c r="EV311" s="108">
        <f t="shared" si="1207"/>
        <v>0</v>
      </c>
      <c r="EW311" s="108">
        <v>0</v>
      </c>
      <c r="EX311" s="108">
        <v>0</v>
      </c>
      <c r="EY311" s="108">
        <f t="shared" si="1208"/>
        <v>0</v>
      </c>
      <c r="EZ311" s="108">
        <f t="shared" si="1209"/>
        <v>0</v>
      </c>
      <c r="FA311" s="108">
        <v>0</v>
      </c>
      <c r="FB311" s="245">
        <v>0</v>
      </c>
      <c r="FC311" s="244">
        <v>0.83333333333333293</v>
      </c>
      <c r="FD311" s="108">
        <v>6.0833333333333302E-2</v>
      </c>
      <c r="FE311" s="108">
        <f t="shared" si="1210"/>
        <v>1.1768208333333328E-3</v>
      </c>
      <c r="FF311" s="108">
        <f t="shared" si="1211"/>
        <v>3.5603803333333316E-2</v>
      </c>
      <c r="FG311" s="108">
        <v>4.4708333333333301E-2</v>
      </c>
      <c r="FH311" s="245">
        <v>1.1266499999999995</v>
      </c>
      <c r="FI311" s="244">
        <v>0</v>
      </c>
      <c r="FJ311" s="108">
        <v>0</v>
      </c>
      <c r="FK311" s="108">
        <f t="shared" si="1212"/>
        <v>0</v>
      </c>
      <c r="FL311" s="108">
        <f t="shared" si="1213"/>
        <v>0</v>
      </c>
      <c r="FM311" s="108">
        <v>0</v>
      </c>
      <c r="FN311" s="245">
        <v>0</v>
      </c>
      <c r="FO311" s="244">
        <v>0</v>
      </c>
      <c r="FP311" s="108">
        <v>0</v>
      </c>
      <c r="FQ311" s="108">
        <f t="shared" si="1214"/>
        <v>0</v>
      </c>
      <c r="FR311" s="108">
        <f t="shared" si="1215"/>
        <v>0</v>
      </c>
      <c r="FS311" s="108">
        <v>0</v>
      </c>
      <c r="FT311" s="110">
        <v>0</v>
      </c>
      <c r="FU311" s="253">
        <f t="shared" si="1076"/>
        <v>20.365054502455337</v>
      </c>
      <c r="FV311" s="254">
        <f t="shared" si="1077"/>
        <v>15.61314133786021</v>
      </c>
      <c r="FW311" s="254">
        <f t="shared" si="1078"/>
        <v>4.7596197014655388</v>
      </c>
      <c r="FX311" s="254">
        <f t="shared" si="1079"/>
        <v>35.680166666666658</v>
      </c>
      <c r="FY311" s="254">
        <f t="shared" si="1080"/>
        <v>0</v>
      </c>
      <c r="FZ311" s="254">
        <f t="shared" si="1081"/>
        <v>0</v>
      </c>
      <c r="GA311" s="254">
        <f t="shared" si="1216"/>
        <v>0</v>
      </c>
      <c r="GB311" s="254">
        <f t="shared" si="1217"/>
        <v>0</v>
      </c>
      <c r="GC311" s="254">
        <f t="shared" si="1218"/>
        <v>0</v>
      </c>
      <c r="GD311" s="254">
        <f t="shared" si="1219"/>
        <v>0</v>
      </c>
      <c r="GE311" s="254">
        <f t="shared" si="1082"/>
        <v>11.235050022984492</v>
      </c>
      <c r="GF311" s="255">
        <f t="shared" si="1083"/>
        <v>4.2893937961151751</v>
      </c>
      <c r="GG311" s="255">
        <f t="shared" si="1084"/>
        <v>1.1119778409748671</v>
      </c>
      <c r="GH311" s="254">
        <f t="shared" si="1085"/>
        <v>6.3986713528945538</v>
      </c>
      <c r="GI311" s="255">
        <f t="shared" si="1086"/>
        <v>4.5688238541463857</v>
      </c>
      <c r="GJ311" s="256">
        <f t="shared" si="1087"/>
        <v>0.12378229732174514</v>
      </c>
      <c r="GK311" s="253">
        <f t="shared" si="1220"/>
        <v>94.051703584326788</v>
      </c>
      <c r="GL311" s="257">
        <f t="shared" si="1221"/>
        <v>118.50514651625176</v>
      </c>
      <c r="GM311" s="221">
        <f t="shared" si="1222"/>
        <v>118.50514651625176</v>
      </c>
      <c r="GN311" s="222">
        <f t="shared" si="1223"/>
        <v>36.821322912423291</v>
      </c>
      <c r="GO311" s="222">
        <f t="shared" si="1224"/>
        <v>7.5541785981003109</v>
      </c>
      <c r="GP311" s="55">
        <f t="shared" si="1225"/>
        <v>0.31071496888427225</v>
      </c>
      <c r="GQ311" s="56">
        <f t="shared" si="1226"/>
        <v>6.3745574096769994E-2</v>
      </c>
      <c r="GR311" s="258">
        <f t="shared" si="1227"/>
        <v>1.0585632250517552</v>
      </c>
      <c r="GS311" s="227">
        <f t="shared" si="1088"/>
        <v>118.50514651625176</v>
      </c>
      <c r="GT311" s="222">
        <f t="shared" si="1288"/>
        <v>36.821322912423291</v>
      </c>
      <c r="GU311" s="222">
        <f t="shared" si="1289"/>
        <v>7.5541785981003109</v>
      </c>
      <c r="GV311" s="37">
        <f t="shared" si="1281"/>
        <v>0.31071496888427225</v>
      </c>
      <c r="GW311" s="228">
        <f t="shared" si="1282"/>
        <v>6.3745574096769994E-2</v>
      </c>
      <c r="GX311" s="258">
        <f t="shared" si="1228"/>
        <v>1.0585632250517552</v>
      </c>
      <c r="GY311" s="221">
        <f t="shared" si="1287"/>
        <v>63.349166014595468</v>
      </c>
      <c r="GZ311" s="222">
        <f t="shared" si="1229"/>
        <v>34.141967304697815</v>
      </c>
      <c r="HA311" s="222">
        <f t="shared" si="1230"/>
        <v>2.3243766729840276</v>
      </c>
      <c r="HB311" s="55">
        <f t="shared" si="1231"/>
        <v>0.53894896259299774</v>
      </c>
      <c r="HC311" s="56">
        <f t="shared" si="1232"/>
        <v>3.6691511810092302E-2</v>
      </c>
      <c r="HD311" s="258">
        <f t="shared" si="1233"/>
        <v>1.090136817617706</v>
      </c>
      <c r="HE311" s="221">
        <f t="shared" si="1234"/>
        <v>63.349166014595468</v>
      </c>
      <c r="HF311" s="222">
        <f t="shared" si="1235"/>
        <v>34.141967304697815</v>
      </c>
      <c r="HG311" s="222">
        <f t="shared" si="1236"/>
        <v>2.3243766729840276</v>
      </c>
      <c r="HH311" s="55">
        <f t="shared" si="1237"/>
        <v>0.53894896259299774</v>
      </c>
      <c r="HI311" s="56">
        <f t="shared" si="1238"/>
        <v>3.6691511810092302E-2</v>
      </c>
      <c r="HJ311" s="259">
        <f t="shared" si="1239"/>
        <v>1.090136817617706</v>
      </c>
      <c r="HK311" s="54">
        <f t="shared" si="1089"/>
        <v>1.4381764513853512</v>
      </c>
      <c r="HL311" s="55">
        <f t="shared" si="1090"/>
        <v>0</v>
      </c>
      <c r="HM311" s="55">
        <f t="shared" si="1091"/>
        <v>0.78195513927718041</v>
      </c>
      <c r="HN311" s="56">
        <f t="shared" si="1092"/>
        <v>0</v>
      </c>
      <c r="HQ311" s="57">
        <f t="shared" si="1093"/>
        <v>0</v>
      </c>
      <c r="HR311" s="58">
        <f t="shared" si="1240"/>
        <v>0</v>
      </c>
      <c r="HS311" s="58">
        <f t="shared" si="1094"/>
        <v>0</v>
      </c>
      <c r="HT311" s="58">
        <f t="shared" si="1241"/>
        <v>0</v>
      </c>
      <c r="HU311" s="58">
        <f t="shared" si="1095"/>
        <v>0</v>
      </c>
      <c r="HV311" s="55"/>
      <c r="HW311" s="56"/>
      <c r="HX311" s="260"/>
      <c r="HY311" s="57">
        <f t="shared" si="1096"/>
        <v>0</v>
      </c>
      <c r="HZ311" s="58">
        <f t="shared" si="1242"/>
        <v>0</v>
      </c>
      <c r="IA311" s="58">
        <f t="shared" si="1097"/>
        <v>0</v>
      </c>
      <c r="IB311" s="58">
        <f t="shared" si="1243"/>
        <v>0</v>
      </c>
      <c r="IC311" s="58">
        <f t="shared" si="1098"/>
        <v>0</v>
      </c>
      <c r="ID311" s="55"/>
      <c r="IE311" s="56"/>
      <c r="IF311" s="260"/>
      <c r="IG311" s="57">
        <f t="shared" si="1099"/>
        <v>2.1264727045440277</v>
      </c>
      <c r="IH311" s="58">
        <f t="shared" si="1244"/>
        <v>2.4596909773460771</v>
      </c>
      <c r="II311" s="58">
        <f t="shared" si="1100"/>
        <v>4.1506364485049874</v>
      </c>
      <c r="IJ311" s="58">
        <f t="shared" si="1245"/>
        <v>4.7935700343784102</v>
      </c>
      <c r="IK311" s="58">
        <f t="shared" si="1101"/>
        <v>43.774587699727213</v>
      </c>
      <c r="IL311" s="55">
        <f t="shared" si="1102"/>
        <v>4.857778945013979E-2</v>
      </c>
      <c r="IM311" s="56">
        <f t="shared" si="1103"/>
        <v>9.4818401876823444E-2</v>
      </c>
      <c r="IN311" s="260">
        <f t="shared" si="1104"/>
        <v>1.0222995100575569</v>
      </c>
      <c r="IO311" s="57">
        <f t="shared" si="1105"/>
        <v>0</v>
      </c>
      <c r="IP311" s="58">
        <f t="shared" si="1246"/>
        <v>0</v>
      </c>
      <c r="IQ311" s="58">
        <f t="shared" si="1106"/>
        <v>0</v>
      </c>
      <c r="IR311" s="58">
        <f t="shared" si="1247"/>
        <v>0</v>
      </c>
      <c r="IS311" s="58">
        <f t="shared" si="1107"/>
        <v>0</v>
      </c>
      <c r="IT311" s="55"/>
      <c r="IU311" s="56"/>
      <c r="IV311" s="260"/>
      <c r="IW311" s="57">
        <f t="shared" si="1108"/>
        <v>0</v>
      </c>
      <c r="IX311" s="58">
        <f t="shared" si="1248"/>
        <v>0</v>
      </c>
      <c r="IY311" s="58">
        <f t="shared" si="1109"/>
        <v>0</v>
      </c>
      <c r="IZ311" s="58">
        <f t="shared" si="1249"/>
        <v>0</v>
      </c>
      <c r="JA311" s="58">
        <f t="shared" si="1110"/>
        <v>0</v>
      </c>
      <c r="JB311" s="55"/>
      <c r="JC311" s="56"/>
      <c r="JD311" s="260"/>
      <c r="JE311" s="57">
        <f t="shared" si="1111"/>
        <v>0</v>
      </c>
      <c r="JF311" s="58">
        <f t="shared" si="1250"/>
        <v>0</v>
      </c>
      <c r="JG311" s="58">
        <f t="shared" si="1112"/>
        <v>0</v>
      </c>
      <c r="JH311" s="58">
        <f t="shared" si="1251"/>
        <v>0</v>
      </c>
      <c r="JI311" s="58">
        <f t="shared" si="1113"/>
        <v>0</v>
      </c>
      <c r="JJ311" s="55"/>
      <c r="JK311" s="56"/>
      <c r="JL311" s="260"/>
      <c r="JM311" s="57">
        <f t="shared" si="1114"/>
        <v>12.712411341303428</v>
      </c>
      <c r="JN311" s="58">
        <f t="shared" si="1252"/>
        <v>14.704446198485675</v>
      </c>
      <c r="JO311" s="58">
        <f t="shared" si="1115"/>
        <v>1.2244161922411205</v>
      </c>
      <c r="JP311" s="58">
        <f t="shared" si="1253"/>
        <v>1.4140782604192701</v>
      </c>
      <c r="JQ311" s="58">
        <f t="shared" si="1116"/>
        <v>17.763774249963756</v>
      </c>
      <c r="JR311" s="55">
        <f t="shared" si="1117"/>
        <v>0.71563684397359217</v>
      </c>
      <c r="JS311" s="56">
        <f t="shared" si="1118"/>
        <v>6.8927705059279212E-2</v>
      </c>
      <c r="JT311" s="260">
        <f t="shared" si="1119"/>
        <v>1.1228171949643442</v>
      </c>
      <c r="JU311" s="57">
        <f t="shared" si="1120"/>
        <v>0</v>
      </c>
      <c r="JV311" s="58">
        <f t="shared" si="1254"/>
        <v>0</v>
      </c>
      <c r="JW311" s="58">
        <f t="shared" si="1121"/>
        <v>0</v>
      </c>
      <c r="JX311" s="58">
        <f t="shared" si="1255"/>
        <v>0</v>
      </c>
      <c r="JY311" s="58">
        <f t="shared" si="1122"/>
        <v>0</v>
      </c>
      <c r="JZ311" s="55"/>
      <c r="KA311" s="56"/>
      <c r="KB311" s="260"/>
      <c r="KC311" s="57">
        <f t="shared" si="1123"/>
        <v>0</v>
      </c>
      <c r="KD311" s="58">
        <f t="shared" si="1256"/>
        <v>0</v>
      </c>
      <c r="KE311" s="58">
        <f t="shared" si="1124"/>
        <v>0</v>
      </c>
      <c r="KF311" s="58">
        <f t="shared" si="1257"/>
        <v>0</v>
      </c>
      <c r="KG311" s="58">
        <f t="shared" si="1125"/>
        <v>0</v>
      </c>
      <c r="KH311" s="55"/>
      <c r="KI311" s="56"/>
      <c r="KJ311" s="260"/>
      <c r="KK311" s="57">
        <f t="shared" si="1126"/>
        <v>5.6797545932413689</v>
      </c>
      <c r="KL311" s="58">
        <f t="shared" si="1258"/>
        <v>6.5697721380022918</v>
      </c>
      <c r="KM311" s="58">
        <f t="shared" si="1127"/>
        <v>0.24971300089381759</v>
      </c>
      <c r="KN311" s="58">
        <f t="shared" si="1259"/>
        <v>0.28839354473226997</v>
      </c>
      <c r="KO311" s="58">
        <f t="shared" si="1128"/>
        <v>7.3819561992917029</v>
      </c>
      <c r="KP311" s="55">
        <f t="shared" si="1260"/>
        <v>0.76941049769251413</v>
      </c>
      <c r="KQ311" s="56">
        <f t="shared" si="1261"/>
        <v>3.3827483413919134E-2</v>
      </c>
      <c r="KR311" s="260">
        <f t="shared" si="1262"/>
        <v>1.1258065021692329</v>
      </c>
      <c r="KS311" s="57">
        <f t="shared" si="1129"/>
        <v>0</v>
      </c>
      <c r="KT311" s="58">
        <f t="shared" si="1263"/>
        <v>0</v>
      </c>
      <c r="KU311" s="58">
        <f t="shared" si="1130"/>
        <v>0</v>
      </c>
      <c r="KV311" s="58">
        <f t="shared" si="1264"/>
        <v>0</v>
      </c>
      <c r="KW311" s="58">
        <f t="shared" si="1131"/>
        <v>0</v>
      </c>
      <c r="KX311" s="55"/>
      <c r="KY311" s="56"/>
      <c r="KZ311" s="260"/>
      <c r="LA311" s="57">
        <f t="shared" si="1132"/>
        <v>8.6611968735614084</v>
      </c>
      <c r="LB311" s="58">
        <f t="shared" si="1265"/>
        <v>10.018406423648482</v>
      </c>
      <c r="LC311" s="58">
        <f t="shared" si="1133"/>
        <v>0.36943737728889198</v>
      </c>
      <c r="LD311" s="58">
        <f t="shared" si="1266"/>
        <v>0.42666322703094134</v>
      </c>
      <c r="LE311" s="58">
        <f t="shared" si="1134"/>
        <v>24.237218768677447</v>
      </c>
      <c r="LF311" s="55">
        <f t="shared" si="1267"/>
        <v>0.35735110353315608</v>
      </c>
      <c r="LG311" s="56">
        <f t="shared" si="1268"/>
        <v>1.5242564784963199E-2</v>
      </c>
      <c r="LH311" s="260">
        <f t="shared" si="1269"/>
        <v>1.0583579912088366</v>
      </c>
      <c r="LI311" s="57">
        <f t="shared" si="1135"/>
        <v>0</v>
      </c>
      <c r="LJ311" s="58">
        <f t="shared" si="1270"/>
        <v>0</v>
      </c>
      <c r="LK311" s="58">
        <f t="shared" si="1136"/>
        <v>0</v>
      </c>
      <c r="LL311" s="58">
        <f t="shared" si="1271"/>
        <v>0</v>
      </c>
      <c r="LM311" s="58">
        <f t="shared" si="1137"/>
        <v>0</v>
      </c>
      <c r="LN311" s="55"/>
      <c r="LO311" s="56"/>
      <c r="LP311" s="260"/>
      <c r="LQ311" s="57">
        <f t="shared" si="1138"/>
        <v>4.3436640066666643E-2</v>
      </c>
      <c r="LR311" s="58">
        <f t="shared" si="1272"/>
        <v>5.0243161565113312E-2</v>
      </c>
      <c r="LS311" s="58">
        <f t="shared" si="1139"/>
        <v>1.1768208333333328E-3</v>
      </c>
      <c r="LT311" s="58">
        <f t="shared" si="1273"/>
        <v>1.359110380416666E-3</v>
      </c>
      <c r="LU311" s="58">
        <f t="shared" si="1140"/>
        <v>0.89416666666666633</v>
      </c>
      <c r="LV311" s="55">
        <f t="shared" si="1141"/>
        <v>4.857778945013979E-2</v>
      </c>
      <c r="LW311" s="56">
        <f t="shared" si="1142"/>
        <v>1.3161090400745572E-3</v>
      </c>
      <c r="LX311" s="260">
        <f t="shared" si="1143"/>
        <v>1.0078160048971445</v>
      </c>
      <c r="LY311" s="57">
        <f t="shared" si="1144"/>
        <v>0</v>
      </c>
      <c r="LZ311" s="58">
        <f t="shared" si="1274"/>
        <v>0</v>
      </c>
      <c r="MA311" s="58">
        <f t="shared" si="1145"/>
        <v>0</v>
      </c>
      <c r="MB311" s="58">
        <f t="shared" si="1275"/>
        <v>0</v>
      </c>
      <c r="MC311" s="58">
        <f t="shared" si="1146"/>
        <v>0</v>
      </c>
      <c r="MD311" s="55"/>
      <c r="ME311" s="56"/>
      <c r="MF311" s="260"/>
      <c r="MG311" s="57">
        <f t="shared" si="1147"/>
        <v>0</v>
      </c>
      <c r="MH311" s="58">
        <f t="shared" si="1276"/>
        <v>0</v>
      </c>
      <c r="MI311" s="58">
        <f t="shared" si="1148"/>
        <v>0</v>
      </c>
      <c r="MJ311" s="58">
        <f t="shared" si="1277"/>
        <v>0</v>
      </c>
      <c r="MK311" s="58">
        <f t="shared" si="1149"/>
        <v>0</v>
      </c>
      <c r="ML311" s="55"/>
      <c r="MM311" s="56"/>
      <c r="MN311" s="260"/>
      <c r="MO311" s="59">
        <v>1.3586117648428946</v>
      </c>
      <c r="MP311" s="60"/>
      <c r="MQ311" s="60">
        <v>0.71729999999999994</v>
      </c>
      <c r="MR311" s="61"/>
      <c r="MS311" s="59">
        <f t="shared" si="1150"/>
        <v>1.0585632250517552</v>
      </c>
      <c r="MT311" s="60"/>
      <c r="MU311" s="60">
        <f t="shared" si="1278"/>
        <v>1.090136817617706</v>
      </c>
      <c r="MV311" s="61"/>
      <c r="MW311" s="66">
        <f t="shared" si="1279"/>
        <v>1.4381764513853512</v>
      </c>
      <c r="MX311" s="67"/>
      <c r="MY311" s="67">
        <f t="shared" si="1280"/>
        <v>0.78195513927718041</v>
      </c>
      <c r="MZ311" s="261"/>
      <c r="NA311" s="59">
        <f t="shared" si="1151"/>
        <v>1.058386714598065</v>
      </c>
      <c r="NB311" s="60"/>
      <c r="NC311" s="60">
        <f t="shared" si="1152"/>
        <v>1.0892568509874694</v>
      </c>
      <c r="ND311" s="262"/>
      <c r="NE311" s="62">
        <f t="shared" si="1153"/>
        <v>1.43793664220635</v>
      </c>
      <c r="NF311" s="63"/>
      <c r="NG311" s="63">
        <f t="shared" si="1154"/>
        <v>0.78132393921331167</v>
      </c>
      <c r="NH311" s="64"/>
      <c r="NI311" s="238">
        <f t="shared" si="1283"/>
        <v>2.3980917900123799E-4</v>
      </c>
      <c r="NJ311" s="238">
        <f t="shared" si="1284"/>
        <v>0</v>
      </c>
      <c r="NK311" s="238">
        <f t="shared" si="1285"/>
        <v>6.3120006386874206E-4</v>
      </c>
      <c r="NL311" s="238">
        <f t="shared" si="1286"/>
        <v>0</v>
      </c>
      <c r="NM311" s="239">
        <f t="shared" si="1155"/>
        <v>0</v>
      </c>
      <c r="NN311" s="240">
        <f t="shared" si="1156"/>
        <v>0</v>
      </c>
      <c r="NO311" s="240">
        <f>O311*IN311+0.001</f>
        <v>0.65661270299303831</v>
      </c>
      <c r="NP311" s="240">
        <f t="shared" si="1157"/>
        <v>0</v>
      </c>
      <c r="NQ311" s="240">
        <f t="shared" si="1073"/>
        <v>0</v>
      </c>
      <c r="NR311" s="240">
        <f t="shared" si="1158"/>
        <v>0</v>
      </c>
      <c r="NS311" s="240">
        <f t="shared" si="1159"/>
        <v>0.27059894398640694</v>
      </c>
      <c r="NT311" s="240">
        <f t="shared" si="1160"/>
        <v>0</v>
      </c>
      <c r="NU311" s="240">
        <f t="shared" si="1161"/>
        <v>0</v>
      </c>
      <c r="NV311" s="240">
        <f t="shared" si="1162"/>
        <v>0.12169968288449408</v>
      </c>
      <c r="NW311" s="240">
        <f t="shared" si="1163"/>
        <v>0</v>
      </c>
      <c r="NX311" s="240">
        <f t="shared" si="1164"/>
        <v>0.3758229226782579</v>
      </c>
      <c r="NY311" s="240">
        <f t="shared" si="1165"/>
        <v>0</v>
      </c>
      <c r="NZ311" s="240">
        <f t="shared" si="1166"/>
        <v>1.3202389664152594E-2</v>
      </c>
      <c r="OA311" s="240">
        <f t="shared" si="1167"/>
        <v>0</v>
      </c>
      <c r="OB311" s="241">
        <f t="shared" si="1168"/>
        <v>0</v>
      </c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136"/>
      <c r="OP311" s="13"/>
      <c r="OQ311" s="13"/>
      <c r="OR311" s="13"/>
      <c r="OS311" s="13"/>
      <c r="OT311" s="13"/>
    </row>
    <row r="312" spans="1:410" ht="15" customHeight="1">
      <c r="A312" s="242">
        <v>293</v>
      </c>
      <c r="B312" s="49" t="s">
        <v>362</v>
      </c>
      <c r="C312" s="50">
        <v>1</v>
      </c>
      <c r="D312" s="51">
        <v>256.60000000000002</v>
      </c>
      <c r="E312" s="52">
        <v>256.60000000000002</v>
      </c>
      <c r="F312" s="52"/>
      <c r="G312" s="52"/>
      <c r="H312" s="53"/>
      <c r="I312" s="57">
        <v>1.4892409871194652</v>
      </c>
      <c r="J312" s="58"/>
      <c r="K312" s="58">
        <v>0.87509999999999999</v>
      </c>
      <c r="L312" s="243"/>
      <c r="M312" s="1">
        <v>0</v>
      </c>
      <c r="N312" s="2">
        <v>0</v>
      </c>
      <c r="O312" s="2">
        <v>0.61414098711946519</v>
      </c>
      <c r="P312" s="2">
        <v>0</v>
      </c>
      <c r="Q312" s="2">
        <v>0</v>
      </c>
      <c r="R312" s="2">
        <v>0</v>
      </c>
      <c r="S312" s="2">
        <v>0.24110000000000001</v>
      </c>
      <c r="T312" s="2">
        <v>0</v>
      </c>
      <c r="U312" s="2">
        <v>0</v>
      </c>
      <c r="V312" s="2">
        <v>0.27529999999999999</v>
      </c>
      <c r="W312" s="2">
        <v>0</v>
      </c>
      <c r="X312" s="2">
        <v>0.3543</v>
      </c>
      <c r="Y312" s="2">
        <v>0</v>
      </c>
      <c r="Z312" s="2">
        <v>4.4000000000000003E-3</v>
      </c>
      <c r="AA312" s="2">
        <v>0</v>
      </c>
      <c r="AB312" s="3">
        <v>0</v>
      </c>
      <c r="AC312" s="244">
        <v>0</v>
      </c>
      <c r="AD312" s="108">
        <v>0</v>
      </c>
      <c r="AE312" s="108">
        <v>0</v>
      </c>
      <c r="AF312" s="108">
        <f t="shared" si="1169"/>
        <v>0</v>
      </c>
      <c r="AG312" s="108">
        <f t="shared" si="1170"/>
        <v>0</v>
      </c>
      <c r="AH312" s="108">
        <v>0</v>
      </c>
      <c r="AI312" s="108">
        <v>0</v>
      </c>
      <c r="AJ312" s="108">
        <f t="shared" si="1171"/>
        <v>0</v>
      </c>
      <c r="AK312" s="108">
        <f t="shared" si="1172"/>
        <v>0</v>
      </c>
      <c r="AL312" s="108">
        <v>0</v>
      </c>
      <c r="AM312" s="245">
        <v>0</v>
      </c>
      <c r="AN312" s="244">
        <v>0</v>
      </c>
      <c r="AO312" s="108">
        <v>0</v>
      </c>
      <c r="AP312" s="108">
        <v>0</v>
      </c>
      <c r="AQ312" s="108">
        <f t="shared" si="1173"/>
        <v>0</v>
      </c>
      <c r="AR312" s="108">
        <f t="shared" si="1174"/>
        <v>0</v>
      </c>
      <c r="AS312" s="246">
        <v>0</v>
      </c>
      <c r="AT312" s="247">
        <v>0</v>
      </c>
      <c r="AU312" s="108">
        <v>0</v>
      </c>
      <c r="AV312" s="108">
        <f t="shared" si="1175"/>
        <v>0</v>
      </c>
      <c r="AW312" s="108">
        <f t="shared" si="1176"/>
        <v>0</v>
      </c>
      <c r="AX312" s="108">
        <v>0</v>
      </c>
      <c r="AY312" s="245">
        <v>0</v>
      </c>
      <c r="AZ312" s="248">
        <v>20</v>
      </c>
      <c r="BA312" s="108">
        <v>101.94333333333333</v>
      </c>
      <c r="BB312" s="108">
        <v>10.631231492528</v>
      </c>
      <c r="BC312" s="109">
        <v>8.5049851940224013</v>
      </c>
      <c r="BD312" s="109">
        <v>2.126246298505599</v>
      </c>
      <c r="BE312" s="108">
        <v>3.9867124999999999</v>
      </c>
      <c r="BF312" s="109">
        <v>3.1893700000000003</v>
      </c>
      <c r="BG312" s="109">
        <v>0.79734249999999962</v>
      </c>
      <c r="BH312" s="108">
        <v>8.5089732447878763</v>
      </c>
      <c r="BI312" s="109">
        <f t="shared" si="1177"/>
        <v>4.9800297530305109</v>
      </c>
      <c r="BJ312" s="108">
        <f t="shared" si="1178"/>
        <v>0.16460608742042149</v>
      </c>
      <c r="BK312" s="108">
        <v>6.2535125285324611</v>
      </c>
      <c r="BL312" s="245">
        <v>157.58851571901798</v>
      </c>
      <c r="BM312" s="244">
        <v>0</v>
      </c>
      <c r="BN312" s="108">
        <v>0</v>
      </c>
      <c r="BO312" s="108">
        <v>0</v>
      </c>
      <c r="BP312" s="108">
        <f t="shared" si="1179"/>
        <v>0</v>
      </c>
      <c r="BQ312" s="108">
        <f t="shared" si="1180"/>
        <v>0</v>
      </c>
      <c r="BR312" s="108">
        <v>0</v>
      </c>
      <c r="BS312" s="108">
        <v>0</v>
      </c>
      <c r="BT312" s="108">
        <f t="shared" si="1181"/>
        <v>0</v>
      </c>
      <c r="BU312" s="108">
        <f t="shared" si="1182"/>
        <v>0</v>
      </c>
      <c r="BV312" s="108">
        <v>0</v>
      </c>
      <c r="BW312" s="245">
        <v>0</v>
      </c>
      <c r="BX312" s="107">
        <v>0</v>
      </c>
      <c r="BY312" s="108">
        <v>0</v>
      </c>
      <c r="BZ312" s="109">
        <f t="shared" si="1183"/>
        <v>0</v>
      </c>
      <c r="CA312" s="109">
        <f t="shared" si="1184"/>
        <v>0</v>
      </c>
      <c r="CB312" s="108">
        <v>0</v>
      </c>
      <c r="CC312" s="110">
        <v>0</v>
      </c>
      <c r="CD312" s="244">
        <v>0</v>
      </c>
      <c r="CE312" s="108">
        <v>0</v>
      </c>
      <c r="CF312" s="109">
        <f t="shared" si="1185"/>
        <v>0</v>
      </c>
      <c r="CG312" s="109">
        <f t="shared" si="1186"/>
        <v>0</v>
      </c>
      <c r="CH312" s="108">
        <v>0</v>
      </c>
      <c r="CI312" s="245">
        <v>0</v>
      </c>
      <c r="CJ312" s="249">
        <v>23.938017884865733</v>
      </c>
      <c r="CK312" s="250">
        <v>5.2663639346704612</v>
      </c>
      <c r="CL312" s="250">
        <v>4.0802843325828402</v>
      </c>
      <c r="CM312" s="251">
        <v>4.0802843325828402</v>
      </c>
      <c r="CN312" s="252">
        <f t="shared" si="1074"/>
        <v>1.9889345979175055</v>
      </c>
      <c r="CO312" s="250">
        <v>16.111554751462535</v>
      </c>
      <c r="CP312" s="252">
        <f t="shared" si="1187"/>
        <v>1.5946250199712531</v>
      </c>
      <c r="CQ312" s="250">
        <v>5.0419499439226856</v>
      </c>
      <c r="CR312" s="250">
        <v>3.6059241259614545</v>
      </c>
      <c r="CS312" s="252">
        <f t="shared" si="1188"/>
        <v>6.9756602216724348E-2</v>
      </c>
      <c r="CT312" s="252">
        <f t="shared" si="1189"/>
        <v>2.1104320013532085</v>
      </c>
      <c r="CU312" s="250">
        <f t="shared" si="1075"/>
        <v>53.00214502954303</v>
      </c>
      <c r="CV312" s="245">
        <f t="shared" si="1190"/>
        <v>66.782702737224213</v>
      </c>
      <c r="CW312" s="244">
        <v>0</v>
      </c>
      <c r="CX312" s="108">
        <v>0</v>
      </c>
      <c r="CY312" s="108">
        <f t="shared" si="1191"/>
        <v>0</v>
      </c>
      <c r="CZ312" s="108">
        <f t="shared" si="1192"/>
        <v>0</v>
      </c>
      <c r="DA312" s="108">
        <v>0</v>
      </c>
      <c r="DB312" s="245">
        <v>0</v>
      </c>
      <c r="DC312" s="244">
        <v>0</v>
      </c>
      <c r="DD312" s="108">
        <v>0</v>
      </c>
      <c r="DE312" s="108">
        <f t="shared" si="1193"/>
        <v>0</v>
      </c>
      <c r="DF312" s="108">
        <f t="shared" si="1194"/>
        <v>0</v>
      </c>
      <c r="DG312" s="108">
        <v>0</v>
      </c>
      <c r="DH312" s="245">
        <v>0</v>
      </c>
      <c r="DI312" s="107">
        <v>27.351051779900004</v>
      </c>
      <c r="DJ312" s="108">
        <v>6.0172313915780009</v>
      </c>
      <c r="DK312" s="108">
        <v>0.46799711198631649</v>
      </c>
      <c r="DL312" s="108">
        <v>18.408707453617037</v>
      </c>
      <c r="DM312" s="108">
        <f t="shared" si="1195"/>
        <v>1.8219834115142928</v>
      </c>
      <c r="DN312" s="108">
        <f t="shared" si="1196"/>
        <v>5.7608209105349157</v>
      </c>
      <c r="DO312" s="108">
        <v>3.813884104806939</v>
      </c>
      <c r="DP312" s="108">
        <f t="shared" si="1197"/>
        <v>7.3779588007490238E-2</v>
      </c>
      <c r="DQ312" s="108">
        <f t="shared" si="1198"/>
        <v>2.2321443222521475</v>
      </c>
      <c r="DR312" s="108">
        <v>2.8029435920944152</v>
      </c>
      <c r="DS312" s="110">
        <v>70.634178520779258</v>
      </c>
      <c r="DT312" s="244">
        <v>0</v>
      </c>
      <c r="DU312" s="108">
        <v>0</v>
      </c>
      <c r="DV312" s="108">
        <v>0</v>
      </c>
      <c r="DW312" s="108">
        <f t="shared" si="1199"/>
        <v>0</v>
      </c>
      <c r="DX312" s="108">
        <f t="shared" si="1200"/>
        <v>0</v>
      </c>
      <c r="DY312" s="108">
        <v>0</v>
      </c>
      <c r="DZ312" s="108">
        <v>0</v>
      </c>
      <c r="EA312" s="108"/>
      <c r="EB312" s="108">
        <v>0</v>
      </c>
      <c r="EC312" s="108">
        <f t="shared" si="1201"/>
        <v>0</v>
      </c>
      <c r="ED312" s="108">
        <f t="shared" si="1202"/>
        <v>0</v>
      </c>
      <c r="EE312" s="108">
        <v>0</v>
      </c>
      <c r="EF312" s="245">
        <v>0</v>
      </c>
      <c r="EG312" s="249">
        <v>15.0832355555555</v>
      </c>
      <c r="EH312" s="250">
        <v>3.3183118222222099</v>
      </c>
      <c r="EI312" s="250">
        <v>38.686151111111002</v>
      </c>
      <c r="EJ312" s="250">
        <v>10.151816940373299</v>
      </c>
      <c r="EK312" s="250">
        <f t="shared" si="1203"/>
        <v>1.004765929856507</v>
      </c>
      <c r="EL312" s="250">
        <v>3.1769095933204201</v>
      </c>
      <c r="EM312" s="250">
        <v>4.9084846263361301</v>
      </c>
      <c r="EN312" s="250">
        <f t="shared" si="1204"/>
        <v>9.4954635096472437E-2</v>
      </c>
      <c r="EO312" s="250">
        <f t="shared" si="1205"/>
        <v>2.8727789802864945</v>
      </c>
      <c r="EP312" s="250">
        <v>72.148000055598146</v>
      </c>
      <c r="EQ312" s="245">
        <v>90.906480070053661</v>
      </c>
      <c r="ER312" s="244">
        <v>0</v>
      </c>
      <c r="ES312" s="108">
        <v>0</v>
      </c>
      <c r="ET312" s="108">
        <v>0</v>
      </c>
      <c r="EU312" s="108">
        <f t="shared" si="1206"/>
        <v>0</v>
      </c>
      <c r="EV312" s="108">
        <f t="shared" si="1207"/>
        <v>0</v>
      </c>
      <c r="EW312" s="108">
        <v>0</v>
      </c>
      <c r="EX312" s="108">
        <v>0</v>
      </c>
      <c r="EY312" s="108">
        <f t="shared" si="1208"/>
        <v>0</v>
      </c>
      <c r="EZ312" s="108">
        <f t="shared" si="1209"/>
        <v>0</v>
      </c>
      <c r="FA312" s="108">
        <v>0</v>
      </c>
      <c r="FB312" s="245">
        <v>0</v>
      </c>
      <c r="FC312" s="244">
        <v>0.83333333333333293</v>
      </c>
      <c r="FD312" s="108">
        <v>6.0833333333333302E-2</v>
      </c>
      <c r="FE312" s="108">
        <f t="shared" si="1210"/>
        <v>1.1768208333333328E-3</v>
      </c>
      <c r="FF312" s="108">
        <f t="shared" si="1211"/>
        <v>3.5603803333333316E-2</v>
      </c>
      <c r="FG312" s="108">
        <v>4.4708333333333301E-2</v>
      </c>
      <c r="FH312" s="245">
        <v>1.1266499999999995</v>
      </c>
      <c r="FI312" s="244">
        <v>0</v>
      </c>
      <c r="FJ312" s="108">
        <v>0</v>
      </c>
      <c r="FK312" s="108">
        <f t="shared" si="1212"/>
        <v>0</v>
      </c>
      <c r="FL312" s="108">
        <f t="shared" si="1213"/>
        <v>0</v>
      </c>
      <c r="FM312" s="108">
        <v>0</v>
      </c>
      <c r="FN312" s="245">
        <v>0</v>
      </c>
      <c r="FO312" s="244">
        <v>0</v>
      </c>
      <c r="FP312" s="108">
        <v>0</v>
      </c>
      <c r="FQ312" s="108">
        <f t="shared" si="1214"/>
        <v>0</v>
      </c>
      <c r="FR312" s="108">
        <f t="shared" si="1215"/>
        <v>0</v>
      </c>
      <c r="FS312" s="108">
        <v>0</v>
      </c>
      <c r="FT312" s="110">
        <v>0</v>
      </c>
      <c r="FU312" s="253">
        <f t="shared" si="1076"/>
        <v>80.97421236879191</v>
      </c>
      <c r="FV312" s="254">
        <f t="shared" si="1077"/>
        <v>45.002420089601586</v>
      </c>
      <c r="FW312" s="254">
        <f t="shared" si="1078"/>
        <v>13.683289791939908</v>
      </c>
      <c r="FX312" s="254">
        <f t="shared" si="1079"/>
        <v>101.94333333333333</v>
      </c>
      <c r="FY312" s="254">
        <f t="shared" si="1080"/>
        <v>0</v>
      </c>
      <c r="FZ312" s="254">
        <f t="shared" si="1081"/>
        <v>0</v>
      </c>
      <c r="GA312" s="254">
        <f t="shared" si="1216"/>
        <v>0</v>
      </c>
      <c r="GB312" s="254">
        <f t="shared" si="1217"/>
        <v>0</v>
      </c>
      <c r="GC312" s="254">
        <f t="shared" si="1218"/>
        <v>0</v>
      </c>
      <c r="GD312" s="254">
        <f t="shared" si="1219"/>
        <v>0</v>
      </c>
      <c r="GE312" s="254">
        <f t="shared" si="1082"/>
        <v>44.672079145452877</v>
      </c>
      <c r="GF312" s="255">
        <f t="shared" si="1083"/>
        <v>17.055210146289188</v>
      </c>
      <c r="GG312" s="255">
        <f t="shared" si="1084"/>
        <v>4.4213743613420533</v>
      </c>
      <c r="GH312" s="254">
        <f t="shared" si="1085"/>
        <v>20.898099435225735</v>
      </c>
      <c r="GI312" s="255">
        <f t="shared" si="1086"/>
        <v>14.921806409511948</v>
      </c>
      <c r="GJ312" s="256">
        <f t="shared" si="1087"/>
        <v>0.40427373357444185</v>
      </c>
      <c r="GK312" s="253">
        <f t="shared" si="1220"/>
        <v>307.17343416434534</v>
      </c>
      <c r="GL312" s="257">
        <f t="shared" si="1221"/>
        <v>387.03852704707515</v>
      </c>
      <c r="GM312" s="221">
        <f t="shared" si="1222"/>
        <v>387.03852704707515</v>
      </c>
      <c r="GN312" s="222">
        <f t="shared" si="1223"/>
        <v>142.31854844498724</v>
      </c>
      <c r="GO312" s="222">
        <f t="shared" si="1224"/>
        <v>23.321261737439063</v>
      </c>
      <c r="GP312" s="55">
        <f t="shared" si="1225"/>
        <v>0.36771158037111162</v>
      </c>
      <c r="GQ312" s="56">
        <f t="shared" si="1226"/>
        <v>6.0255659598979709E-2</v>
      </c>
      <c r="GR312" s="258">
        <f t="shared" si="1227"/>
        <v>1.0669540063160352</v>
      </c>
      <c r="GS312" s="227">
        <f t="shared" si="1088"/>
        <v>387.03852704707515</v>
      </c>
      <c r="GT312" s="222">
        <f t="shared" si="1288"/>
        <v>142.31854844498724</v>
      </c>
      <c r="GU312" s="222">
        <f t="shared" si="1289"/>
        <v>23.321261737439063</v>
      </c>
      <c r="GV312" s="37">
        <f t="shared" si="1281"/>
        <v>0.36771158037111162</v>
      </c>
      <c r="GW312" s="228">
        <f t="shared" si="1282"/>
        <v>6.0255659598979709E-2</v>
      </c>
      <c r="GX312" s="258">
        <f t="shared" si="1228"/>
        <v>1.0669540063160352</v>
      </c>
      <c r="GY312" s="221">
        <f t="shared" si="1287"/>
        <v>229.45001132805717</v>
      </c>
      <c r="GZ312" s="222">
        <f t="shared" si="1229"/>
        <v>134.66324670862875</v>
      </c>
      <c r="HA312" s="222">
        <f t="shared" si="1230"/>
        <v>8.3789705228211062</v>
      </c>
      <c r="HB312" s="55">
        <f t="shared" si="1231"/>
        <v>0.58689579455323437</v>
      </c>
      <c r="HC312" s="56">
        <f t="shared" si="1232"/>
        <v>3.6517629588787584E-2</v>
      </c>
      <c r="HD312" s="258">
        <f t="shared" si="1233"/>
        <v>1.097623151829795</v>
      </c>
      <c r="HE312" s="221">
        <f t="shared" si="1234"/>
        <v>229.45001132805717</v>
      </c>
      <c r="HF312" s="222">
        <f t="shared" si="1235"/>
        <v>134.66324670862875</v>
      </c>
      <c r="HG312" s="222">
        <f t="shared" si="1236"/>
        <v>8.3789705228211062</v>
      </c>
      <c r="HH312" s="55">
        <f t="shared" si="1237"/>
        <v>0.58689579455323437</v>
      </c>
      <c r="HI312" s="56">
        <f t="shared" si="1238"/>
        <v>3.6517629588787584E-2</v>
      </c>
      <c r="HJ312" s="259">
        <f t="shared" si="1239"/>
        <v>1.097623151829795</v>
      </c>
      <c r="HK312" s="54">
        <f t="shared" si="1089"/>
        <v>1.5889516375771604</v>
      </c>
      <c r="HL312" s="55">
        <f t="shared" si="1090"/>
        <v>0</v>
      </c>
      <c r="HM312" s="55">
        <f t="shared" si="1091"/>
        <v>0.96053002016625355</v>
      </c>
      <c r="HN312" s="56">
        <f t="shared" si="1092"/>
        <v>0</v>
      </c>
      <c r="HQ312" s="57">
        <f t="shared" si="1093"/>
        <v>0</v>
      </c>
      <c r="HR312" s="58">
        <f t="shared" si="1240"/>
        <v>0</v>
      </c>
      <c r="HS312" s="58">
        <f t="shared" si="1094"/>
        <v>0</v>
      </c>
      <c r="HT312" s="58">
        <f t="shared" si="1241"/>
        <v>0</v>
      </c>
      <c r="HU312" s="58">
        <f t="shared" si="1095"/>
        <v>0</v>
      </c>
      <c r="HV312" s="55"/>
      <c r="HW312" s="56"/>
      <c r="HX312" s="260"/>
      <c r="HY312" s="57">
        <f t="shared" si="1096"/>
        <v>0</v>
      </c>
      <c r="HZ312" s="58">
        <f t="shared" si="1242"/>
        <v>0</v>
      </c>
      <c r="IA312" s="58">
        <f t="shared" si="1097"/>
        <v>0</v>
      </c>
      <c r="IB312" s="58">
        <f t="shared" si="1243"/>
        <v>0</v>
      </c>
      <c r="IC312" s="58">
        <f t="shared" si="1098"/>
        <v>0</v>
      </c>
      <c r="ID312" s="55"/>
      <c r="IE312" s="56"/>
      <c r="IF312" s="260"/>
      <c r="IG312" s="57">
        <f t="shared" si="1099"/>
        <v>6.0756362986972228</v>
      </c>
      <c r="IH312" s="58">
        <f t="shared" si="1244"/>
        <v>7.0276885067030781</v>
      </c>
      <c r="II312" s="58">
        <f t="shared" si="1100"/>
        <v>11.858961281442824</v>
      </c>
      <c r="IJ312" s="58">
        <f t="shared" si="1245"/>
        <v>13.695914383938318</v>
      </c>
      <c r="IK312" s="58">
        <f t="shared" si="1101"/>
        <v>125.07025057064918</v>
      </c>
      <c r="IL312" s="55">
        <f t="shared" si="1102"/>
        <v>4.8577789450139797E-2</v>
      </c>
      <c r="IM312" s="56">
        <f t="shared" si="1103"/>
        <v>9.4818401876823472E-2</v>
      </c>
      <c r="IN312" s="260">
        <f t="shared" si="1104"/>
        <v>1.0222995100575569</v>
      </c>
      <c r="IO312" s="57">
        <f t="shared" si="1105"/>
        <v>0</v>
      </c>
      <c r="IP312" s="58">
        <f t="shared" si="1246"/>
        <v>0</v>
      </c>
      <c r="IQ312" s="58">
        <f t="shared" si="1106"/>
        <v>0</v>
      </c>
      <c r="IR312" s="58">
        <f t="shared" si="1247"/>
        <v>0</v>
      </c>
      <c r="IS312" s="58">
        <f t="shared" si="1107"/>
        <v>0</v>
      </c>
      <c r="IT312" s="55"/>
      <c r="IU312" s="56"/>
      <c r="IV312" s="260"/>
      <c r="IW312" s="57">
        <f t="shared" si="1108"/>
        <v>0</v>
      </c>
      <c r="IX312" s="58">
        <f t="shared" si="1248"/>
        <v>0</v>
      </c>
      <c r="IY312" s="58">
        <f t="shared" si="1109"/>
        <v>0</v>
      </c>
      <c r="IZ312" s="58">
        <f t="shared" si="1249"/>
        <v>0</v>
      </c>
      <c r="JA312" s="58">
        <f t="shared" si="1110"/>
        <v>0</v>
      </c>
      <c r="JB312" s="55"/>
      <c r="JC312" s="56"/>
      <c r="JD312" s="260"/>
      <c r="JE312" s="57">
        <f t="shared" si="1111"/>
        <v>0</v>
      </c>
      <c r="JF312" s="58">
        <f t="shared" si="1250"/>
        <v>0</v>
      </c>
      <c r="JG312" s="58">
        <f t="shared" si="1112"/>
        <v>0</v>
      </c>
      <c r="JH312" s="58">
        <f t="shared" si="1251"/>
        <v>0</v>
      </c>
      <c r="JI312" s="58">
        <f t="shared" si="1113"/>
        <v>0</v>
      </c>
      <c r="JJ312" s="55"/>
      <c r="JK312" s="56"/>
      <c r="JL312" s="260"/>
      <c r="JM312" s="57">
        <f t="shared" si="1114"/>
        <v>37.930287792772788</v>
      </c>
      <c r="JN312" s="58">
        <f t="shared" si="1252"/>
        <v>43.873963889900288</v>
      </c>
      <c r="JO312" s="58">
        <f t="shared" si="1115"/>
        <v>3.653316220105483</v>
      </c>
      <c r="JP312" s="58">
        <f t="shared" si="1253"/>
        <v>4.2192149025998225</v>
      </c>
      <c r="JQ312" s="58">
        <f t="shared" si="1116"/>
        <v>53.00214502954303</v>
      </c>
      <c r="JR312" s="55">
        <f t="shared" si="1117"/>
        <v>0.71563684397359217</v>
      </c>
      <c r="JS312" s="56">
        <f t="shared" si="1118"/>
        <v>6.8927705059279198E-2</v>
      </c>
      <c r="JT312" s="260">
        <f t="shared" si="1119"/>
        <v>1.1228171949643442</v>
      </c>
      <c r="JU312" s="57">
        <f t="shared" si="1120"/>
        <v>0</v>
      </c>
      <c r="JV312" s="58">
        <f t="shared" si="1254"/>
        <v>0</v>
      </c>
      <c r="JW312" s="58">
        <f t="shared" si="1121"/>
        <v>0</v>
      </c>
      <c r="JX312" s="58">
        <f t="shared" si="1255"/>
        <v>0</v>
      </c>
      <c r="JY312" s="58">
        <f t="shared" si="1122"/>
        <v>0</v>
      </c>
      <c r="JZ312" s="55"/>
      <c r="KA312" s="56"/>
      <c r="KB312" s="260"/>
      <c r="KC312" s="57">
        <f t="shared" si="1123"/>
        <v>0</v>
      </c>
      <c r="KD312" s="58">
        <f t="shared" si="1256"/>
        <v>0</v>
      </c>
      <c r="KE312" s="58">
        <f t="shared" si="1124"/>
        <v>0</v>
      </c>
      <c r="KF312" s="58">
        <f t="shared" si="1257"/>
        <v>0</v>
      </c>
      <c r="KG312" s="58">
        <f t="shared" si="1125"/>
        <v>0</v>
      </c>
      <c r="KH312" s="55"/>
      <c r="KI312" s="56"/>
      <c r="KJ312" s="260"/>
      <c r="KK312" s="57">
        <f t="shared" si="1126"/>
        <v>43.11970075547822</v>
      </c>
      <c r="KL312" s="58">
        <f t="shared" si="1258"/>
        <v>49.876557863861663</v>
      </c>
      <c r="KM312" s="58">
        <f t="shared" si="1127"/>
        <v>1.8957629995217831</v>
      </c>
      <c r="KN312" s="58">
        <f t="shared" si="1259"/>
        <v>2.1894166881477073</v>
      </c>
      <c r="KO312" s="58">
        <f t="shared" si="1128"/>
        <v>56.058871841888298</v>
      </c>
      <c r="KP312" s="55">
        <f t="shared" si="1260"/>
        <v>0.76918602424065063</v>
      </c>
      <c r="KQ312" s="56">
        <f t="shared" si="1261"/>
        <v>3.3817359094715699E-2</v>
      </c>
      <c r="KR312" s="260">
        <f t="shared" si="1262"/>
        <v>1.1257697589222815</v>
      </c>
      <c r="KS312" s="57">
        <f t="shared" si="1129"/>
        <v>0</v>
      </c>
      <c r="KT312" s="58">
        <f t="shared" si="1263"/>
        <v>0</v>
      </c>
      <c r="KU312" s="58">
        <f t="shared" si="1130"/>
        <v>0</v>
      </c>
      <c r="KV312" s="58">
        <f t="shared" si="1264"/>
        <v>0</v>
      </c>
      <c r="KW312" s="58">
        <f t="shared" si="1131"/>
        <v>0</v>
      </c>
      <c r="KX312" s="55"/>
      <c r="KY312" s="56"/>
      <c r="KZ312" s="260"/>
      <c r="LA312" s="57">
        <f t="shared" si="1132"/>
        <v>25.782167437578146</v>
      </c>
      <c r="LB312" s="58">
        <f t="shared" si="1265"/>
        <v>29.822233075046643</v>
      </c>
      <c r="LC312" s="58">
        <f t="shared" si="1133"/>
        <v>1.0997205649529795</v>
      </c>
      <c r="LD312" s="58">
        <f t="shared" si="1266"/>
        <v>1.2700672804641961</v>
      </c>
      <c r="LE312" s="58">
        <f t="shared" si="1134"/>
        <v>72.148000055598146</v>
      </c>
      <c r="LF312" s="55">
        <f t="shared" si="1267"/>
        <v>0.35735110353315525</v>
      </c>
      <c r="LG312" s="56">
        <f t="shared" si="1268"/>
        <v>1.5242564784963148E-2</v>
      </c>
      <c r="LH312" s="260">
        <f t="shared" si="1269"/>
        <v>1.0583579912088363</v>
      </c>
      <c r="LI312" s="57">
        <f t="shared" si="1135"/>
        <v>0</v>
      </c>
      <c r="LJ312" s="58">
        <f t="shared" si="1270"/>
        <v>0</v>
      </c>
      <c r="LK312" s="58">
        <f t="shared" si="1136"/>
        <v>0</v>
      </c>
      <c r="LL312" s="58">
        <f t="shared" si="1271"/>
        <v>0</v>
      </c>
      <c r="LM312" s="58">
        <f t="shared" si="1137"/>
        <v>0</v>
      </c>
      <c r="LN312" s="55"/>
      <c r="LO312" s="56"/>
      <c r="LP312" s="260"/>
      <c r="LQ312" s="57">
        <f t="shared" si="1138"/>
        <v>4.3436640066666643E-2</v>
      </c>
      <c r="LR312" s="58">
        <f t="shared" si="1272"/>
        <v>5.0243161565113312E-2</v>
      </c>
      <c r="LS312" s="58">
        <f t="shared" si="1139"/>
        <v>1.1768208333333328E-3</v>
      </c>
      <c r="LT312" s="58">
        <f t="shared" si="1273"/>
        <v>1.359110380416666E-3</v>
      </c>
      <c r="LU312" s="58">
        <f t="shared" si="1140"/>
        <v>0.89416666666666633</v>
      </c>
      <c r="LV312" s="55">
        <f t="shared" si="1141"/>
        <v>4.857778945013979E-2</v>
      </c>
      <c r="LW312" s="56">
        <f t="shared" si="1142"/>
        <v>1.3161090400745572E-3</v>
      </c>
      <c r="LX312" s="260">
        <f t="shared" si="1143"/>
        <v>1.0078160048971445</v>
      </c>
      <c r="LY312" s="57">
        <f t="shared" si="1144"/>
        <v>0</v>
      </c>
      <c r="LZ312" s="58">
        <f t="shared" si="1274"/>
        <v>0</v>
      </c>
      <c r="MA312" s="58">
        <f t="shared" si="1145"/>
        <v>0</v>
      </c>
      <c r="MB312" s="58">
        <f t="shared" si="1275"/>
        <v>0</v>
      </c>
      <c r="MC312" s="58">
        <f t="shared" si="1146"/>
        <v>0</v>
      </c>
      <c r="MD312" s="55"/>
      <c r="ME312" s="56"/>
      <c r="MF312" s="260"/>
      <c r="MG312" s="57">
        <f t="shared" si="1147"/>
        <v>0</v>
      </c>
      <c r="MH312" s="58">
        <f t="shared" si="1276"/>
        <v>0</v>
      </c>
      <c r="MI312" s="58">
        <f t="shared" si="1148"/>
        <v>0</v>
      </c>
      <c r="MJ312" s="58">
        <f t="shared" si="1277"/>
        <v>0</v>
      </c>
      <c r="MK312" s="58">
        <f t="shared" si="1149"/>
        <v>0</v>
      </c>
      <c r="ML312" s="55"/>
      <c r="MM312" s="56"/>
      <c r="MN312" s="260"/>
      <c r="MO312" s="59">
        <v>1.4892409871194652</v>
      </c>
      <c r="MP312" s="60"/>
      <c r="MQ312" s="60">
        <v>0.87509999999999999</v>
      </c>
      <c r="MR312" s="61"/>
      <c r="MS312" s="59">
        <f t="shared" si="1150"/>
        <v>1.0669540063160352</v>
      </c>
      <c r="MT312" s="60"/>
      <c r="MU312" s="60">
        <f t="shared" si="1278"/>
        <v>1.097623151829795</v>
      </c>
      <c r="MV312" s="61"/>
      <c r="MW312" s="66">
        <f t="shared" si="1279"/>
        <v>1.5889516375771604</v>
      </c>
      <c r="MX312" s="67"/>
      <c r="MY312" s="67">
        <f t="shared" si="1280"/>
        <v>0.96053002016625355</v>
      </c>
      <c r="MZ312" s="261"/>
      <c r="NA312" s="59">
        <f t="shared" si="1151"/>
        <v>1.06690744548725</v>
      </c>
      <c r="NB312" s="60"/>
      <c r="NC312" s="60">
        <f t="shared" si="1152"/>
        <v>1.0970703542955611</v>
      </c>
      <c r="ND312" s="262"/>
      <c r="NE312" s="62">
        <f t="shared" si="1153"/>
        <v>1.5888822972825392</v>
      </c>
      <c r="NF312" s="63"/>
      <c r="NG312" s="63">
        <f t="shared" si="1154"/>
        <v>0.9600462670440455</v>
      </c>
      <c r="NH312" s="64"/>
      <c r="NI312" s="238">
        <f t="shared" si="1283"/>
        <v>6.9340294621245135E-5</v>
      </c>
      <c r="NJ312" s="238">
        <f t="shared" si="1284"/>
        <v>0</v>
      </c>
      <c r="NK312" s="238">
        <f t="shared" si="1285"/>
        <v>4.8375312220805267E-4</v>
      </c>
      <c r="NL312" s="238">
        <f t="shared" si="1286"/>
        <v>0</v>
      </c>
      <c r="NM312" s="239">
        <f t="shared" si="1155"/>
        <v>0</v>
      </c>
      <c r="NN312" s="240">
        <f t="shared" si="1156"/>
        <v>0</v>
      </c>
      <c r="NO312" s="240">
        <f>O312*IN312+0.001</f>
        <v>0.62883603023849366</v>
      </c>
      <c r="NP312" s="240">
        <f t="shared" si="1157"/>
        <v>0</v>
      </c>
      <c r="NQ312" s="240">
        <f t="shared" si="1073"/>
        <v>0</v>
      </c>
      <c r="NR312" s="240">
        <f t="shared" si="1158"/>
        <v>0</v>
      </c>
      <c r="NS312" s="240">
        <f t="shared" si="1159"/>
        <v>0.27071122570590339</v>
      </c>
      <c r="NT312" s="240">
        <f t="shared" si="1160"/>
        <v>0</v>
      </c>
      <c r="NU312" s="240">
        <f t="shared" si="1161"/>
        <v>0</v>
      </c>
      <c r="NV312" s="240">
        <f t="shared" si="1162"/>
        <v>0.3099244146313041</v>
      </c>
      <c r="NW312" s="240">
        <f t="shared" si="1163"/>
        <v>0</v>
      </c>
      <c r="NX312" s="240">
        <f t="shared" si="1164"/>
        <v>0.3749762362852907</v>
      </c>
      <c r="NY312" s="240">
        <f t="shared" si="1165"/>
        <v>0</v>
      </c>
      <c r="NZ312" s="240">
        <f t="shared" si="1166"/>
        <v>4.4343904215474357E-3</v>
      </c>
      <c r="OA312" s="240">
        <f t="shared" si="1167"/>
        <v>0</v>
      </c>
      <c r="OB312" s="241">
        <f t="shared" si="1168"/>
        <v>0</v>
      </c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136"/>
      <c r="OP312" s="13"/>
      <c r="OQ312" s="13"/>
      <c r="OR312" s="13"/>
      <c r="OS312" s="13"/>
      <c r="OT312" s="13"/>
    </row>
    <row r="313" spans="1:410" ht="15" customHeight="1">
      <c r="A313" s="242">
        <v>294</v>
      </c>
      <c r="B313" s="49" t="s">
        <v>363</v>
      </c>
      <c r="C313" s="50">
        <v>1</v>
      </c>
      <c r="D313" s="51">
        <v>56.1</v>
      </c>
      <c r="E313" s="52">
        <v>56.1</v>
      </c>
      <c r="F313" s="52"/>
      <c r="G313" s="52"/>
      <c r="H313" s="53"/>
      <c r="I313" s="57">
        <v>2.0546676286306571</v>
      </c>
      <c r="J313" s="58"/>
      <c r="K313" s="58">
        <v>0.93110000000000004</v>
      </c>
      <c r="L313" s="243"/>
      <c r="M313" s="1">
        <v>0</v>
      </c>
      <c r="N313" s="2">
        <v>0</v>
      </c>
      <c r="O313" s="2">
        <v>1.1235676286306571</v>
      </c>
      <c r="P313" s="2">
        <v>0</v>
      </c>
      <c r="Q313" s="2">
        <v>0</v>
      </c>
      <c r="R313" s="2">
        <v>0</v>
      </c>
      <c r="S313" s="2">
        <v>0.26119999999999999</v>
      </c>
      <c r="T313" s="2">
        <v>0</v>
      </c>
      <c r="U313" s="2">
        <v>0</v>
      </c>
      <c r="V313" s="2">
        <v>0.28460000000000002</v>
      </c>
      <c r="W313" s="2">
        <v>0</v>
      </c>
      <c r="X313" s="2">
        <v>0.36530000000000001</v>
      </c>
      <c r="Y313" s="2">
        <v>0</v>
      </c>
      <c r="Z313" s="2">
        <v>0.02</v>
      </c>
      <c r="AA313" s="2">
        <v>0</v>
      </c>
      <c r="AB313" s="3">
        <v>0</v>
      </c>
      <c r="AC313" s="244">
        <v>0</v>
      </c>
      <c r="AD313" s="108">
        <v>0</v>
      </c>
      <c r="AE313" s="108">
        <v>0</v>
      </c>
      <c r="AF313" s="108">
        <f t="shared" si="1169"/>
        <v>0</v>
      </c>
      <c r="AG313" s="108">
        <f t="shared" si="1170"/>
        <v>0</v>
      </c>
      <c r="AH313" s="108">
        <v>0</v>
      </c>
      <c r="AI313" s="108">
        <v>0</v>
      </c>
      <c r="AJ313" s="108">
        <f t="shared" si="1171"/>
        <v>0</v>
      </c>
      <c r="AK313" s="108">
        <f t="shared" si="1172"/>
        <v>0</v>
      </c>
      <c r="AL313" s="108">
        <v>0</v>
      </c>
      <c r="AM313" s="245">
        <v>0</v>
      </c>
      <c r="AN313" s="244">
        <v>0</v>
      </c>
      <c r="AO313" s="108">
        <v>0</v>
      </c>
      <c r="AP313" s="108">
        <v>0</v>
      </c>
      <c r="AQ313" s="108">
        <f t="shared" si="1173"/>
        <v>0</v>
      </c>
      <c r="AR313" s="108">
        <f t="shared" si="1174"/>
        <v>0</v>
      </c>
      <c r="AS313" s="246">
        <v>0</v>
      </c>
      <c r="AT313" s="247">
        <v>0</v>
      </c>
      <c r="AU313" s="108">
        <v>0</v>
      </c>
      <c r="AV313" s="108">
        <f t="shared" si="1175"/>
        <v>0</v>
      </c>
      <c r="AW313" s="108">
        <f t="shared" si="1176"/>
        <v>0</v>
      </c>
      <c r="AX313" s="108">
        <v>0</v>
      </c>
      <c r="AY313" s="245">
        <v>0</v>
      </c>
      <c r="AZ313" s="248">
        <v>8</v>
      </c>
      <c r="BA313" s="108">
        <v>40.777333333333324</v>
      </c>
      <c r="BB313" s="108">
        <v>4.2524925970111997</v>
      </c>
      <c r="BC313" s="109">
        <v>3.4019940776089599</v>
      </c>
      <c r="BD313" s="109">
        <v>0.85049851940223986</v>
      </c>
      <c r="BE313" s="108">
        <v>1.5946849999999999</v>
      </c>
      <c r="BF313" s="109">
        <v>1.2757480000000001</v>
      </c>
      <c r="BG313" s="109">
        <v>0.3189369999999998</v>
      </c>
      <c r="BH313" s="108">
        <v>3.4035892979151496</v>
      </c>
      <c r="BI313" s="109">
        <f t="shared" si="1177"/>
        <v>1.9920119012122037</v>
      </c>
      <c r="BJ313" s="108">
        <f t="shared" si="1178"/>
        <v>6.5842434968168578E-2</v>
      </c>
      <c r="BK313" s="108">
        <v>2.5014050114129835</v>
      </c>
      <c r="BL313" s="245">
        <v>63.035406287607181</v>
      </c>
      <c r="BM313" s="244">
        <v>0</v>
      </c>
      <c r="BN313" s="108">
        <v>0</v>
      </c>
      <c r="BO313" s="108">
        <v>0</v>
      </c>
      <c r="BP313" s="108">
        <f t="shared" si="1179"/>
        <v>0</v>
      </c>
      <c r="BQ313" s="108">
        <f t="shared" si="1180"/>
        <v>0</v>
      </c>
      <c r="BR313" s="108">
        <v>0</v>
      </c>
      <c r="BS313" s="108">
        <v>0</v>
      </c>
      <c r="BT313" s="108">
        <f t="shared" si="1181"/>
        <v>0</v>
      </c>
      <c r="BU313" s="108">
        <f t="shared" si="1182"/>
        <v>0</v>
      </c>
      <c r="BV313" s="108">
        <v>0</v>
      </c>
      <c r="BW313" s="245">
        <v>0</v>
      </c>
      <c r="BX313" s="107">
        <v>0</v>
      </c>
      <c r="BY313" s="108">
        <v>0</v>
      </c>
      <c r="BZ313" s="109">
        <f t="shared" si="1183"/>
        <v>0</v>
      </c>
      <c r="CA313" s="109">
        <f t="shared" si="1184"/>
        <v>0</v>
      </c>
      <c r="CB313" s="108">
        <v>0</v>
      </c>
      <c r="CC313" s="110">
        <v>0</v>
      </c>
      <c r="CD313" s="244">
        <v>0</v>
      </c>
      <c r="CE313" s="108">
        <v>0</v>
      </c>
      <c r="CF313" s="109">
        <f t="shared" si="1185"/>
        <v>0</v>
      </c>
      <c r="CG313" s="109">
        <f t="shared" si="1186"/>
        <v>0</v>
      </c>
      <c r="CH313" s="108">
        <v>0</v>
      </c>
      <c r="CI313" s="245">
        <v>0</v>
      </c>
      <c r="CJ313" s="249">
        <v>5.2335261236982369</v>
      </c>
      <c r="CK313" s="250">
        <v>1.1513757472136121</v>
      </c>
      <c r="CL313" s="250">
        <v>0.8920652808179943</v>
      </c>
      <c r="CM313" s="251">
        <v>0.8920652808179943</v>
      </c>
      <c r="CN313" s="252">
        <f t="shared" si="1074"/>
        <v>0.43483722113473133</v>
      </c>
      <c r="CO313" s="250">
        <v>3.5224404581334694</v>
      </c>
      <c r="CP313" s="252">
        <f t="shared" si="1187"/>
        <v>0.348630021903302</v>
      </c>
      <c r="CQ313" s="250">
        <v>1.1023125169682879</v>
      </c>
      <c r="CR313" s="250">
        <v>0.78835675552002171</v>
      </c>
      <c r="CS313" s="252">
        <f t="shared" si="1188"/>
        <v>1.5250761435534822E-2</v>
      </c>
      <c r="CT313" s="252">
        <f t="shared" si="1189"/>
        <v>0.46139998158969209</v>
      </c>
      <c r="CU313" s="250">
        <f t="shared" si="1075"/>
        <v>11.587764365383334</v>
      </c>
      <c r="CV313" s="245">
        <f t="shared" si="1190"/>
        <v>14.600583100383002</v>
      </c>
      <c r="CW313" s="244">
        <v>0</v>
      </c>
      <c r="CX313" s="108">
        <v>0</v>
      </c>
      <c r="CY313" s="108">
        <f t="shared" si="1191"/>
        <v>0</v>
      </c>
      <c r="CZ313" s="108">
        <f t="shared" si="1192"/>
        <v>0</v>
      </c>
      <c r="DA313" s="108">
        <v>0</v>
      </c>
      <c r="DB313" s="245">
        <v>0</v>
      </c>
      <c r="DC313" s="244">
        <v>0</v>
      </c>
      <c r="DD313" s="108">
        <v>0</v>
      </c>
      <c r="DE313" s="108">
        <f t="shared" si="1193"/>
        <v>0</v>
      </c>
      <c r="DF313" s="108">
        <f t="shared" si="1194"/>
        <v>0</v>
      </c>
      <c r="DG313" s="108">
        <v>0</v>
      </c>
      <c r="DH313" s="245">
        <v>0</v>
      </c>
      <c r="DI313" s="107">
        <v>6.1819903305199997</v>
      </c>
      <c r="DJ313" s="108">
        <v>1.3600378727144</v>
      </c>
      <c r="DK313" s="108">
        <v>0.10729689884564328</v>
      </c>
      <c r="DL313" s="108">
        <v>4.1608071379274776</v>
      </c>
      <c r="DM313" s="108">
        <f t="shared" si="1195"/>
        <v>0.41181172566923419</v>
      </c>
      <c r="DN313" s="108">
        <f t="shared" si="1196"/>
        <v>1.3020829857430247</v>
      </c>
      <c r="DO313" s="108">
        <v>0.862139653520549</v>
      </c>
      <c r="DP313" s="108">
        <f t="shared" si="1197"/>
        <v>1.6678091597355022E-2</v>
      </c>
      <c r="DQ313" s="108">
        <f t="shared" si="1198"/>
        <v>0.5045827507366647</v>
      </c>
      <c r="DR313" s="108">
        <v>0.63361359467640355</v>
      </c>
      <c r="DS313" s="110">
        <v>15.967062585845365</v>
      </c>
      <c r="DT313" s="244">
        <v>0</v>
      </c>
      <c r="DU313" s="108">
        <v>0</v>
      </c>
      <c r="DV313" s="108">
        <v>0</v>
      </c>
      <c r="DW313" s="108">
        <f t="shared" si="1199"/>
        <v>0</v>
      </c>
      <c r="DX313" s="108">
        <f t="shared" si="1200"/>
        <v>0</v>
      </c>
      <c r="DY313" s="108">
        <v>0</v>
      </c>
      <c r="DZ313" s="108">
        <v>0</v>
      </c>
      <c r="EA313" s="108"/>
      <c r="EB313" s="108">
        <v>0</v>
      </c>
      <c r="EC313" s="108">
        <f t="shared" si="1201"/>
        <v>0</v>
      </c>
      <c r="ED313" s="108">
        <f t="shared" si="1202"/>
        <v>0</v>
      </c>
      <c r="EE313" s="108">
        <v>0</v>
      </c>
      <c r="EF313" s="245">
        <v>0</v>
      </c>
      <c r="EG313" s="249">
        <v>3.5631294999999903</v>
      </c>
      <c r="EH313" s="250">
        <v>0.78388848999999805</v>
      </c>
      <c r="EI313" s="250">
        <v>8.4136795891912755</v>
      </c>
      <c r="EJ313" s="250">
        <v>2.3981749993634898</v>
      </c>
      <c r="EK313" s="250">
        <f t="shared" si="1203"/>
        <v>0.23735697238700204</v>
      </c>
      <c r="EL313" s="250">
        <v>0.75048488430081051</v>
      </c>
      <c r="EM313" s="250">
        <v>1.1065976982344987</v>
      </c>
      <c r="EN313" s="250">
        <f t="shared" si="1204"/>
        <v>2.140713247234638E-2</v>
      </c>
      <c r="EO313" s="250">
        <f t="shared" si="1205"/>
        <v>0.64765622165030856</v>
      </c>
      <c r="EP313" s="250">
        <v>16.265470276789252</v>
      </c>
      <c r="EQ313" s="245">
        <v>20.494492548754454</v>
      </c>
      <c r="ER313" s="244">
        <v>0</v>
      </c>
      <c r="ES313" s="108">
        <v>0</v>
      </c>
      <c r="ET313" s="108">
        <v>0</v>
      </c>
      <c r="EU313" s="108">
        <f t="shared" si="1206"/>
        <v>0</v>
      </c>
      <c r="EV313" s="108">
        <f t="shared" si="1207"/>
        <v>0</v>
      </c>
      <c r="EW313" s="108">
        <v>0</v>
      </c>
      <c r="EX313" s="108">
        <v>0</v>
      </c>
      <c r="EY313" s="108">
        <f t="shared" si="1208"/>
        <v>0</v>
      </c>
      <c r="EZ313" s="108">
        <f t="shared" si="1209"/>
        <v>0</v>
      </c>
      <c r="FA313" s="108">
        <v>0</v>
      </c>
      <c r="FB313" s="245">
        <v>0</v>
      </c>
      <c r="FC313" s="244">
        <v>0.83333333333333293</v>
      </c>
      <c r="FD313" s="108">
        <v>6.0833333333333302E-2</v>
      </c>
      <c r="FE313" s="108">
        <f t="shared" si="1210"/>
        <v>1.1768208333333328E-3</v>
      </c>
      <c r="FF313" s="108">
        <f t="shared" si="1211"/>
        <v>3.5603803333333316E-2</v>
      </c>
      <c r="FG313" s="108">
        <v>4.4708333333333301E-2</v>
      </c>
      <c r="FH313" s="245">
        <v>1.1266499999999995</v>
      </c>
      <c r="FI313" s="244">
        <v>0</v>
      </c>
      <c r="FJ313" s="108">
        <v>0</v>
      </c>
      <c r="FK313" s="108">
        <f t="shared" si="1212"/>
        <v>0</v>
      </c>
      <c r="FL313" s="108">
        <f t="shared" si="1213"/>
        <v>0</v>
      </c>
      <c r="FM313" s="108">
        <v>0</v>
      </c>
      <c r="FN313" s="245">
        <v>0</v>
      </c>
      <c r="FO313" s="244">
        <v>0</v>
      </c>
      <c r="FP313" s="108">
        <v>0</v>
      </c>
      <c r="FQ313" s="108">
        <f t="shared" si="1214"/>
        <v>0</v>
      </c>
      <c r="FR313" s="108">
        <f t="shared" si="1215"/>
        <v>0</v>
      </c>
      <c r="FS313" s="108">
        <v>0</v>
      </c>
      <c r="FT313" s="110">
        <v>0</v>
      </c>
      <c r="FU313" s="253">
        <f t="shared" si="1076"/>
        <v>18.273948064146239</v>
      </c>
      <c r="FV313" s="254">
        <f t="shared" si="1077"/>
        <v>10.980973400455753</v>
      </c>
      <c r="FW313" s="254">
        <f t="shared" si="1078"/>
        <v>5.1125792987436913</v>
      </c>
      <c r="FX313" s="254">
        <f t="shared" si="1079"/>
        <v>40.777333333333324</v>
      </c>
      <c r="FY313" s="254">
        <f t="shared" si="1080"/>
        <v>0</v>
      </c>
      <c r="FZ313" s="254">
        <f t="shared" si="1081"/>
        <v>0</v>
      </c>
      <c r="GA313" s="254">
        <f t="shared" si="1216"/>
        <v>0</v>
      </c>
      <c r="GB313" s="254">
        <f t="shared" si="1217"/>
        <v>0</v>
      </c>
      <c r="GC313" s="254">
        <f t="shared" si="1218"/>
        <v>0</v>
      </c>
      <c r="GD313" s="254">
        <f t="shared" si="1219"/>
        <v>0</v>
      </c>
      <c r="GE313" s="254">
        <f t="shared" si="1082"/>
        <v>10.081422595424437</v>
      </c>
      <c r="GF313" s="255">
        <f t="shared" si="1083"/>
        <v>3.8489540721547901</v>
      </c>
      <c r="GG313" s="255">
        <f t="shared" si="1084"/>
        <v>0.99779871995953828</v>
      </c>
      <c r="GH313" s="254">
        <f t="shared" si="1085"/>
        <v>6.2215167385235519</v>
      </c>
      <c r="GI313" s="255">
        <f t="shared" si="1086"/>
        <v>4.4423306833970866</v>
      </c>
      <c r="GJ313" s="256">
        <f t="shared" si="1087"/>
        <v>0.12035524130673812</v>
      </c>
      <c r="GK313" s="253">
        <f t="shared" si="1220"/>
        <v>91.447773430626995</v>
      </c>
      <c r="GL313" s="257">
        <f t="shared" si="1221"/>
        <v>115.22419452259001</v>
      </c>
      <c r="GM313" s="221">
        <f t="shared" si="1222"/>
        <v>115.22419452259001</v>
      </c>
      <c r="GN313" s="222">
        <f t="shared" si="1223"/>
        <v>33.472193352819623</v>
      </c>
      <c r="GO313" s="222">
        <f t="shared" si="1224"/>
        <v>7.8507239076125597</v>
      </c>
      <c r="GP313" s="55">
        <f t="shared" si="1225"/>
        <v>0.29049622339739861</v>
      </c>
      <c r="GQ313" s="56">
        <f t="shared" si="1226"/>
        <v>6.8134335328969509E-2</v>
      </c>
      <c r="GR313" s="258">
        <f t="shared" si="1227"/>
        <v>1.0560747667488297</v>
      </c>
      <c r="GS313" s="227">
        <f t="shared" si="1088"/>
        <v>115.22419452259001</v>
      </c>
      <c r="GT313" s="222">
        <f t="shared" si="1288"/>
        <v>33.472193352819623</v>
      </c>
      <c r="GU313" s="222">
        <f t="shared" si="1289"/>
        <v>7.8507239076125597</v>
      </c>
      <c r="GV313" s="37">
        <f t="shared" si="1281"/>
        <v>0.29049622339739861</v>
      </c>
      <c r="GW313" s="228">
        <f t="shared" si="1282"/>
        <v>6.8134335328969509E-2</v>
      </c>
      <c r="GX313" s="258">
        <f t="shared" si="1228"/>
        <v>1.0560747667488297</v>
      </c>
      <c r="GY313" s="221">
        <f t="shared" si="1287"/>
        <v>52.18878823498283</v>
      </c>
      <c r="GZ313" s="222">
        <f t="shared" si="1229"/>
        <v>30.410072658276224</v>
      </c>
      <c r="HA313" s="222">
        <f t="shared" si="1230"/>
        <v>1.8738074217653784</v>
      </c>
      <c r="HB313" s="55">
        <f t="shared" si="1231"/>
        <v>0.58269359543956523</v>
      </c>
      <c r="HC313" s="56">
        <f t="shared" si="1232"/>
        <v>3.5904405623070984E-2</v>
      </c>
      <c r="HD313" s="258">
        <f t="shared" si="1233"/>
        <v>1.0968696788363936</v>
      </c>
      <c r="HE313" s="221">
        <f t="shared" si="1234"/>
        <v>52.18878823498283</v>
      </c>
      <c r="HF313" s="222">
        <f t="shared" si="1235"/>
        <v>30.410072658276224</v>
      </c>
      <c r="HG313" s="222">
        <f t="shared" si="1236"/>
        <v>1.8738074217653784</v>
      </c>
      <c r="HH313" s="55">
        <f t="shared" si="1237"/>
        <v>0.58269359543956523</v>
      </c>
      <c r="HI313" s="56">
        <f t="shared" si="1238"/>
        <v>3.5904405623070984E-2</v>
      </c>
      <c r="HJ313" s="259">
        <f t="shared" si="1239"/>
        <v>1.0968696788363936</v>
      </c>
      <c r="HK313" s="54">
        <f t="shared" si="1089"/>
        <v>2.1698826366524924</v>
      </c>
      <c r="HL313" s="55">
        <f t="shared" si="1090"/>
        <v>0</v>
      </c>
      <c r="HM313" s="55">
        <f t="shared" si="1091"/>
        <v>1.0212953579645661</v>
      </c>
      <c r="HN313" s="56">
        <f t="shared" si="1092"/>
        <v>0</v>
      </c>
      <c r="HQ313" s="57">
        <f t="shared" si="1093"/>
        <v>0</v>
      </c>
      <c r="HR313" s="58">
        <f t="shared" si="1240"/>
        <v>0</v>
      </c>
      <c r="HS313" s="58">
        <f t="shared" si="1094"/>
        <v>0</v>
      </c>
      <c r="HT313" s="58">
        <f t="shared" si="1241"/>
        <v>0</v>
      </c>
      <c r="HU313" s="58">
        <f t="shared" si="1095"/>
        <v>0</v>
      </c>
      <c r="HV313" s="55"/>
      <c r="HW313" s="56"/>
      <c r="HX313" s="260"/>
      <c r="HY313" s="57">
        <f t="shared" si="1096"/>
        <v>0</v>
      </c>
      <c r="HZ313" s="58">
        <f t="shared" si="1242"/>
        <v>0</v>
      </c>
      <c r="IA313" s="58">
        <f t="shared" si="1097"/>
        <v>0</v>
      </c>
      <c r="IB313" s="58">
        <f t="shared" si="1243"/>
        <v>0</v>
      </c>
      <c r="IC313" s="58">
        <f t="shared" si="1098"/>
        <v>0</v>
      </c>
      <c r="ID313" s="55"/>
      <c r="IE313" s="56"/>
      <c r="IF313" s="260"/>
      <c r="IG313" s="57">
        <f t="shared" si="1099"/>
        <v>2.4302545194788885</v>
      </c>
      <c r="IH313" s="58">
        <f t="shared" si="1244"/>
        <v>2.8110754026812304</v>
      </c>
      <c r="II313" s="58">
        <f t="shared" si="1100"/>
        <v>4.7435845125771285</v>
      </c>
      <c r="IJ313" s="58">
        <f t="shared" si="1245"/>
        <v>5.4783657535753258</v>
      </c>
      <c r="IK313" s="58">
        <f t="shared" si="1101"/>
        <v>50.028100228259667</v>
      </c>
      <c r="IL313" s="55">
        <f t="shared" si="1102"/>
        <v>4.857778945013979E-2</v>
      </c>
      <c r="IM313" s="56">
        <f t="shared" si="1103"/>
        <v>9.4818401876823458E-2</v>
      </c>
      <c r="IN313" s="260">
        <f t="shared" si="1104"/>
        <v>1.0222995100575569</v>
      </c>
      <c r="IO313" s="57">
        <f t="shared" si="1105"/>
        <v>0</v>
      </c>
      <c r="IP313" s="58">
        <f t="shared" si="1246"/>
        <v>0</v>
      </c>
      <c r="IQ313" s="58">
        <f t="shared" si="1106"/>
        <v>0</v>
      </c>
      <c r="IR313" s="58">
        <f t="shared" si="1247"/>
        <v>0</v>
      </c>
      <c r="IS313" s="58">
        <f t="shared" si="1107"/>
        <v>0</v>
      </c>
      <c r="IT313" s="55"/>
      <c r="IU313" s="56"/>
      <c r="IV313" s="260"/>
      <c r="IW313" s="57">
        <f t="shared" si="1108"/>
        <v>0</v>
      </c>
      <c r="IX313" s="58">
        <f t="shared" si="1248"/>
        <v>0</v>
      </c>
      <c r="IY313" s="58">
        <f t="shared" si="1109"/>
        <v>0</v>
      </c>
      <c r="IZ313" s="58">
        <f t="shared" si="1249"/>
        <v>0</v>
      </c>
      <c r="JA313" s="58">
        <f t="shared" si="1110"/>
        <v>0</v>
      </c>
      <c r="JB313" s="55"/>
      <c r="JC313" s="56"/>
      <c r="JD313" s="260"/>
      <c r="JE313" s="57">
        <f t="shared" si="1111"/>
        <v>0</v>
      </c>
      <c r="JF313" s="58">
        <f t="shared" si="1250"/>
        <v>0</v>
      </c>
      <c r="JG313" s="58">
        <f t="shared" si="1112"/>
        <v>0</v>
      </c>
      <c r="JH313" s="58">
        <f t="shared" si="1251"/>
        <v>0</v>
      </c>
      <c r="JI313" s="58">
        <f t="shared" si="1113"/>
        <v>0</v>
      </c>
      <c r="JJ313" s="55"/>
      <c r="JK313" s="56"/>
      <c r="JL313" s="260"/>
      <c r="JM313" s="57">
        <f t="shared" si="1114"/>
        <v>8.2926311191525848</v>
      </c>
      <c r="JN313" s="58">
        <f t="shared" si="1252"/>
        <v>9.592086415523795</v>
      </c>
      <c r="JO313" s="58">
        <f t="shared" si="1115"/>
        <v>0.79871800447356822</v>
      </c>
      <c r="JP313" s="58">
        <f t="shared" si="1253"/>
        <v>0.92243942336652396</v>
      </c>
      <c r="JQ313" s="58">
        <f t="shared" si="1116"/>
        <v>11.587764365383334</v>
      </c>
      <c r="JR313" s="55">
        <f t="shared" si="1117"/>
        <v>0.71563684397359217</v>
      </c>
      <c r="JS313" s="56">
        <f t="shared" si="1118"/>
        <v>6.8927705059279212E-2</v>
      </c>
      <c r="JT313" s="260">
        <f t="shared" si="1119"/>
        <v>1.1228171949643442</v>
      </c>
      <c r="JU313" s="57">
        <f t="shared" si="1120"/>
        <v>0</v>
      </c>
      <c r="JV313" s="58">
        <f t="shared" si="1254"/>
        <v>0</v>
      </c>
      <c r="JW313" s="58">
        <f t="shared" si="1121"/>
        <v>0</v>
      </c>
      <c r="JX313" s="58">
        <f t="shared" si="1255"/>
        <v>0</v>
      </c>
      <c r="JY313" s="58">
        <f t="shared" si="1122"/>
        <v>0</v>
      </c>
      <c r="JZ313" s="55"/>
      <c r="KA313" s="56"/>
      <c r="KB313" s="260"/>
      <c r="KC313" s="57">
        <f t="shared" si="1123"/>
        <v>0</v>
      </c>
      <c r="KD313" s="58">
        <f t="shared" si="1256"/>
        <v>0</v>
      </c>
      <c r="KE313" s="58">
        <f t="shared" si="1124"/>
        <v>0</v>
      </c>
      <c r="KF313" s="58">
        <f t="shared" si="1257"/>
        <v>0</v>
      </c>
      <c r="KG313" s="58">
        <f t="shared" si="1125"/>
        <v>0</v>
      </c>
      <c r="KH313" s="55"/>
      <c r="KI313" s="56"/>
      <c r="KJ313" s="260"/>
      <c r="KK313" s="57">
        <f t="shared" si="1126"/>
        <v>9.7461604017396226</v>
      </c>
      <c r="KL313" s="58">
        <f t="shared" si="1258"/>
        <v>11.273383736692223</v>
      </c>
      <c r="KM313" s="58">
        <f t="shared" si="1127"/>
        <v>0.42848981726658919</v>
      </c>
      <c r="KN313" s="58">
        <f t="shared" si="1259"/>
        <v>0.49486288996118388</v>
      </c>
      <c r="KO313" s="58">
        <f t="shared" si="1128"/>
        <v>12.672271893528068</v>
      </c>
      <c r="KP313" s="55">
        <f t="shared" si="1260"/>
        <v>0.76909337833235281</v>
      </c>
      <c r="KQ313" s="56">
        <f t="shared" si="1261"/>
        <v>3.3813180530432418E-2</v>
      </c>
      <c r="KR313" s="260">
        <f t="shared" si="1262"/>
        <v>1.1257545940488438</v>
      </c>
      <c r="KS313" s="57">
        <f t="shared" si="1129"/>
        <v>0</v>
      </c>
      <c r="KT313" s="58">
        <f t="shared" si="1263"/>
        <v>0</v>
      </c>
      <c r="KU313" s="58">
        <f t="shared" si="1130"/>
        <v>0</v>
      </c>
      <c r="KV313" s="58">
        <f t="shared" si="1264"/>
        <v>0</v>
      </c>
      <c r="KW313" s="58">
        <f t="shared" si="1131"/>
        <v>0</v>
      </c>
      <c r="KX313" s="55"/>
      <c r="KY313" s="56"/>
      <c r="KZ313" s="260"/>
      <c r="LA313" s="57">
        <f t="shared" si="1132"/>
        <v>6.052750139260354</v>
      </c>
      <c r="LB313" s="58">
        <f t="shared" si="1265"/>
        <v>7.0012160860824517</v>
      </c>
      <c r="LC313" s="58">
        <f t="shared" si="1133"/>
        <v>0.25876410485934842</v>
      </c>
      <c r="LD313" s="58">
        <f t="shared" si="1266"/>
        <v>0.2988466647020615</v>
      </c>
      <c r="LE313" s="58">
        <f t="shared" si="1134"/>
        <v>16.265470276789248</v>
      </c>
      <c r="LF313" s="55">
        <f t="shared" si="1267"/>
        <v>0.37212266453172282</v>
      </c>
      <c r="LG313" s="56">
        <f t="shared" si="1268"/>
        <v>1.5908799466351958E-2</v>
      </c>
      <c r="LH313" s="260">
        <f t="shared" si="1269"/>
        <v>1.060775894569459</v>
      </c>
      <c r="LI313" s="57">
        <f t="shared" si="1135"/>
        <v>0</v>
      </c>
      <c r="LJ313" s="58">
        <f t="shared" si="1270"/>
        <v>0</v>
      </c>
      <c r="LK313" s="58">
        <f t="shared" si="1136"/>
        <v>0</v>
      </c>
      <c r="LL313" s="58">
        <f t="shared" si="1271"/>
        <v>0</v>
      </c>
      <c r="LM313" s="58">
        <f t="shared" si="1137"/>
        <v>0</v>
      </c>
      <c r="LN313" s="55"/>
      <c r="LO313" s="56"/>
      <c r="LP313" s="260"/>
      <c r="LQ313" s="57">
        <f t="shared" si="1138"/>
        <v>4.3436640066666643E-2</v>
      </c>
      <c r="LR313" s="58">
        <f t="shared" si="1272"/>
        <v>5.0243161565113312E-2</v>
      </c>
      <c r="LS313" s="58">
        <f t="shared" si="1139"/>
        <v>1.1768208333333328E-3</v>
      </c>
      <c r="LT313" s="58">
        <f t="shared" si="1273"/>
        <v>1.359110380416666E-3</v>
      </c>
      <c r="LU313" s="58">
        <f t="shared" si="1140"/>
        <v>0.89416666666666633</v>
      </c>
      <c r="LV313" s="55">
        <f t="shared" si="1141"/>
        <v>4.857778945013979E-2</v>
      </c>
      <c r="LW313" s="56">
        <f t="shared" si="1142"/>
        <v>1.3161090400745572E-3</v>
      </c>
      <c r="LX313" s="260">
        <f t="shared" si="1143"/>
        <v>1.0078160048971445</v>
      </c>
      <c r="LY313" s="57">
        <f t="shared" si="1144"/>
        <v>0</v>
      </c>
      <c r="LZ313" s="58">
        <f t="shared" si="1274"/>
        <v>0</v>
      </c>
      <c r="MA313" s="58">
        <f t="shared" si="1145"/>
        <v>0</v>
      </c>
      <c r="MB313" s="58">
        <f t="shared" si="1275"/>
        <v>0</v>
      </c>
      <c r="MC313" s="58">
        <f t="shared" si="1146"/>
        <v>0</v>
      </c>
      <c r="MD313" s="55"/>
      <c r="ME313" s="56"/>
      <c r="MF313" s="260"/>
      <c r="MG313" s="57">
        <f t="shared" si="1147"/>
        <v>0</v>
      </c>
      <c r="MH313" s="58">
        <f t="shared" si="1276"/>
        <v>0</v>
      </c>
      <c r="MI313" s="58">
        <f t="shared" si="1148"/>
        <v>0</v>
      </c>
      <c r="MJ313" s="58">
        <f t="shared" si="1277"/>
        <v>0</v>
      </c>
      <c r="MK313" s="58">
        <f t="shared" si="1149"/>
        <v>0</v>
      </c>
      <c r="ML313" s="55"/>
      <c r="MM313" s="56"/>
      <c r="MN313" s="260"/>
      <c r="MO313" s="59">
        <v>2.0546676286306571</v>
      </c>
      <c r="MP313" s="60"/>
      <c r="MQ313" s="60">
        <v>0.93110000000000004</v>
      </c>
      <c r="MR313" s="61"/>
      <c r="MS313" s="59">
        <f t="shared" si="1150"/>
        <v>1.0560747667488297</v>
      </c>
      <c r="MT313" s="60"/>
      <c r="MU313" s="60">
        <f t="shared" si="1278"/>
        <v>1.0968696788363936</v>
      </c>
      <c r="MV313" s="61"/>
      <c r="MW313" s="66">
        <f t="shared" si="1279"/>
        <v>2.1698826366524924</v>
      </c>
      <c r="MX313" s="67"/>
      <c r="MY313" s="67">
        <f t="shared" si="1280"/>
        <v>1.0212953579645661</v>
      </c>
      <c r="MZ313" s="261"/>
      <c r="NA313" s="59">
        <f t="shared" si="1151"/>
        <v>1.0561075519970982</v>
      </c>
      <c r="NB313" s="60"/>
      <c r="NC313" s="60">
        <f t="shared" si="1152"/>
        <v>1.0969040523844422</v>
      </c>
      <c r="ND313" s="262"/>
      <c r="NE313" s="62">
        <f t="shared" si="1153"/>
        <v>2.169949999440806</v>
      </c>
      <c r="NF313" s="63"/>
      <c r="NG313" s="63">
        <f t="shared" si="1154"/>
        <v>1.0213273631751543</v>
      </c>
      <c r="NH313" s="64"/>
      <c r="NI313" s="238">
        <f t="shared" si="1283"/>
        <v>-6.7362788313651834E-5</v>
      </c>
      <c r="NJ313" s="238">
        <f t="shared" si="1284"/>
        <v>0</v>
      </c>
      <c r="NK313" s="238">
        <f t="shared" si="1285"/>
        <v>-3.2005210588215149E-5</v>
      </c>
      <c r="NL313" s="238">
        <f t="shared" si="1286"/>
        <v>0</v>
      </c>
      <c r="NM313" s="239">
        <f t="shared" si="1155"/>
        <v>0</v>
      </c>
      <c r="NN313" s="240">
        <f t="shared" si="1156"/>
        <v>0</v>
      </c>
      <c r="NO313" s="240">
        <f>O313*IN313</f>
        <v>1.1486226362656518</v>
      </c>
      <c r="NP313" s="240">
        <f t="shared" si="1157"/>
        <v>0</v>
      </c>
      <c r="NQ313" s="240">
        <f t="shared" si="1073"/>
        <v>0</v>
      </c>
      <c r="NR313" s="240">
        <f t="shared" si="1158"/>
        <v>0</v>
      </c>
      <c r="NS313" s="240">
        <f t="shared" si="1159"/>
        <v>0.2932798513246867</v>
      </c>
      <c r="NT313" s="240">
        <f t="shared" si="1160"/>
        <v>0</v>
      </c>
      <c r="NU313" s="240">
        <f t="shared" si="1161"/>
        <v>0</v>
      </c>
      <c r="NV313" s="240">
        <f t="shared" si="1162"/>
        <v>0.320389757466301</v>
      </c>
      <c r="NW313" s="240">
        <f t="shared" si="1163"/>
        <v>0</v>
      </c>
      <c r="NX313" s="240">
        <f t="shared" si="1164"/>
        <v>0.38750143428622336</v>
      </c>
      <c r="NY313" s="240">
        <f t="shared" si="1165"/>
        <v>0</v>
      </c>
      <c r="NZ313" s="240">
        <f t="shared" si="1166"/>
        <v>2.0156320097942892E-2</v>
      </c>
      <c r="OA313" s="240">
        <f t="shared" si="1167"/>
        <v>0</v>
      </c>
      <c r="OB313" s="241">
        <f t="shared" si="1168"/>
        <v>0</v>
      </c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136"/>
      <c r="OP313" s="13"/>
      <c r="OQ313" s="13"/>
      <c r="OR313" s="13"/>
      <c r="OS313" s="13"/>
      <c r="OT313" s="13"/>
    </row>
    <row r="314" spans="1:410" ht="15" customHeight="1">
      <c r="A314" s="242">
        <v>295</v>
      </c>
      <c r="B314" s="49" t="s">
        <v>364</v>
      </c>
      <c r="C314" s="50">
        <v>9</v>
      </c>
      <c r="D314" s="51">
        <v>6300.41</v>
      </c>
      <c r="E314" s="52">
        <v>6300.41</v>
      </c>
      <c r="F314" s="52"/>
      <c r="G314" s="52"/>
      <c r="H314" s="53">
        <v>700.68</v>
      </c>
      <c r="I314" s="57">
        <v>3.3584987026296789</v>
      </c>
      <c r="J314" s="58">
        <v>3.9607987026296789</v>
      </c>
      <c r="K314" s="58">
        <v>2.6311999999999998</v>
      </c>
      <c r="L314" s="243">
        <v>3.0295999999999998</v>
      </c>
      <c r="M314" s="1">
        <v>0.39839999999999998</v>
      </c>
      <c r="N314" s="2">
        <v>0.54900000000000004</v>
      </c>
      <c r="O314" s="2">
        <v>0.3288987026296788</v>
      </c>
      <c r="P314" s="2">
        <v>1.6E-2</v>
      </c>
      <c r="Q314" s="2">
        <v>0.29930000000000001</v>
      </c>
      <c r="R314" s="2">
        <v>0</v>
      </c>
      <c r="S314" s="2">
        <v>0.62860000000000005</v>
      </c>
      <c r="T314" s="2">
        <v>2.2700000000000001E-2</v>
      </c>
      <c r="U314" s="2">
        <v>6.9999999999999999E-4</v>
      </c>
      <c r="V314" s="2">
        <v>2.7799999999999998E-2</v>
      </c>
      <c r="W314" s="2">
        <v>0.10979999999999999</v>
      </c>
      <c r="X314" s="2">
        <v>0.82410000000000005</v>
      </c>
      <c r="Y314" s="2">
        <v>0.10630000000000001</v>
      </c>
      <c r="Z314" s="2">
        <v>1E-4</v>
      </c>
      <c r="AA314" s="2">
        <v>0.34610000000000002</v>
      </c>
      <c r="AB314" s="3">
        <v>0.30299999999999999</v>
      </c>
      <c r="AC314" s="244">
        <v>967.7</v>
      </c>
      <c r="AD314" s="108">
        <v>212.89400000000001</v>
      </c>
      <c r="AE314" s="108">
        <v>651.3133881</v>
      </c>
      <c r="AF314" s="108">
        <f t="shared" si="1169"/>
        <v>64.463091273809397</v>
      </c>
      <c r="AG314" s="108">
        <f t="shared" si="1170"/>
        <v>203.82201167201399</v>
      </c>
      <c r="AH314" s="108">
        <v>24.533767645041699</v>
      </c>
      <c r="AI314" s="108">
        <v>135.52020448688839</v>
      </c>
      <c r="AJ314" s="108">
        <f t="shared" si="1171"/>
        <v>2.6216383557988561</v>
      </c>
      <c r="AK314" s="108">
        <f t="shared" si="1172"/>
        <v>79.315639039632188</v>
      </c>
      <c r="AL314" s="108">
        <v>99.59806801159651</v>
      </c>
      <c r="AM314" s="245">
        <v>2509.8713138922317</v>
      </c>
      <c r="AN314" s="244">
        <v>1287.49</v>
      </c>
      <c r="AO314" s="108">
        <v>283.24779999999998</v>
      </c>
      <c r="AP314" s="108">
        <v>866.54900697000005</v>
      </c>
      <c r="AQ314" s="108">
        <f t="shared" si="1173"/>
        <v>85.765821415848791</v>
      </c>
      <c r="AR314" s="108">
        <f t="shared" si="1174"/>
        <v>271.17784624119179</v>
      </c>
      <c r="AS314" s="246">
        <v>121.18960009990001</v>
      </c>
      <c r="AT314" s="247">
        <v>19.842302023851996</v>
      </c>
      <c r="AU314" s="108">
        <v>186.76877771610268</v>
      </c>
      <c r="AV314" s="108">
        <f t="shared" si="1175"/>
        <v>3.6130420049180065</v>
      </c>
      <c r="AW314" s="108">
        <f t="shared" si="1176"/>
        <v>109.30978899634798</v>
      </c>
      <c r="AX314" s="108">
        <v>137.26225923930014</v>
      </c>
      <c r="AY314" s="245">
        <v>3459.0089328303629</v>
      </c>
      <c r="AZ314" s="248">
        <v>263</v>
      </c>
      <c r="BA314" s="108">
        <v>1340.5548333333334</v>
      </c>
      <c r="BB314" s="108">
        <v>139.8006941267432</v>
      </c>
      <c r="BC314" s="109">
        <v>111.84055530139456</v>
      </c>
      <c r="BD314" s="109">
        <v>27.960138825348636</v>
      </c>
      <c r="BE314" s="108">
        <v>52.425269374999992</v>
      </c>
      <c r="BF314" s="109">
        <v>41.940215499999994</v>
      </c>
      <c r="BG314" s="109">
        <v>10.485053874999998</v>
      </c>
      <c r="BH314" s="108">
        <v>111.89299816896057</v>
      </c>
      <c r="BI314" s="109">
        <f t="shared" si="1177"/>
        <v>65.487391252351216</v>
      </c>
      <c r="BJ314" s="108">
        <f t="shared" si="1178"/>
        <v>2.1645700495785425</v>
      </c>
      <c r="BK314" s="108">
        <v>82.233689750201847</v>
      </c>
      <c r="BL314" s="245">
        <v>2072.2889817050864</v>
      </c>
      <c r="BM314" s="244">
        <v>36.950000000000003</v>
      </c>
      <c r="BN314" s="108">
        <v>8.1290000000000013</v>
      </c>
      <c r="BO314" s="108">
        <v>24.869308350000001</v>
      </c>
      <c r="BP314" s="108">
        <f t="shared" si="1179"/>
        <v>2.4614149246329</v>
      </c>
      <c r="BQ314" s="108">
        <f t="shared" si="1180"/>
        <v>7.7826013550490005</v>
      </c>
      <c r="BR314" s="108">
        <v>4.55122278463333</v>
      </c>
      <c r="BS314" s="108">
        <v>5.4384657728282324</v>
      </c>
      <c r="BT314" s="108">
        <f t="shared" si="1181"/>
        <v>0.10520712037536216</v>
      </c>
      <c r="BU314" s="108">
        <f t="shared" si="1182"/>
        <v>3.182959985931634</v>
      </c>
      <c r="BV314" s="108">
        <v>3.9968998453730786</v>
      </c>
      <c r="BW314" s="245">
        <v>100.72187610340157</v>
      </c>
      <c r="BX314" s="107">
        <v>1239.45</v>
      </c>
      <c r="BY314" s="108">
        <v>90.479849999999999</v>
      </c>
      <c r="BZ314" s="109">
        <f t="shared" si="1183"/>
        <v>52.954960849800003</v>
      </c>
      <c r="CA314" s="109">
        <f t="shared" si="1184"/>
        <v>1.75033269825</v>
      </c>
      <c r="CB314" s="108">
        <v>66.496492500000002</v>
      </c>
      <c r="CC314" s="110">
        <v>1675.7116109999999</v>
      </c>
      <c r="CD314" s="244"/>
      <c r="CE314" s="108">
        <v>0</v>
      </c>
      <c r="CF314" s="109">
        <f t="shared" si="1185"/>
        <v>0</v>
      </c>
      <c r="CG314" s="109">
        <f t="shared" si="1186"/>
        <v>0</v>
      </c>
      <c r="CH314" s="108">
        <v>0</v>
      </c>
      <c r="CI314" s="245">
        <v>0</v>
      </c>
      <c r="CJ314" s="249">
        <v>1463.8104336008842</v>
      </c>
      <c r="CK314" s="250">
        <v>322.03829539219453</v>
      </c>
      <c r="CL314" s="250">
        <v>153.30305887333611</v>
      </c>
      <c r="CM314" s="251">
        <v>100.1849735457843</v>
      </c>
      <c r="CN314" s="252">
        <f t="shared" si="1074"/>
        <v>48.83516535489256</v>
      </c>
      <c r="CO314" s="250">
        <v>985.22200376637602</v>
      </c>
      <c r="CP314" s="252">
        <f t="shared" si="1187"/>
        <v>97.51136260077331</v>
      </c>
      <c r="CQ314" s="250">
        <v>308.31537385864971</v>
      </c>
      <c r="CR314" s="250">
        <v>213.47928678919368</v>
      </c>
      <c r="CS314" s="252">
        <f t="shared" si="1188"/>
        <v>4.129756802936952</v>
      </c>
      <c r="CT314" s="252">
        <f t="shared" si="1189"/>
        <v>124.94259522053781</v>
      </c>
      <c r="CU314" s="250">
        <f t="shared" si="1075"/>
        <v>3137.8530784219847</v>
      </c>
      <c r="CV314" s="245">
        <f t="shared" si="1190"/>
        <v>3953.6948788117006</v>
      </c>
      <c r="CW314" s="244">
        <v>105.52650000000001</v>
      </c>
      <c r="CX314" s="108">
        <v>7.7034345000000002</v>
      </c>
      <c r="CY314" s="108">
        <f t="shared" si="1191"/>
        <v>0.1490229404025</v>
      </c>
      <c r="CZ314" s="108">
        <f t="shared" si="1192"/>
        <v>4.5085737029460002</v>
      </c>
      <c r="DA314" s="108">
        <v>5.6614967250000001</v>
      </c>
      <c r="DB314" s="245">
        <v>142.66971747000002</v>
      </c>
      <c r="DC314" s="244">
        <v>3.48</v>
      </c>
      <c r="DD314" s="108">
        <v>0.25403999999999999</v>
      </c>
      <c r="DE314" s="108">
        <f t="shared" si="1193"/>
        <v>4.9144037999999998E-3</v>
      </c>
      <c r="DF314" s="108">
        <f t="shared" si="1194"/>
        <v>0.14868148272000001</v>
      </c>
      <c r="DG314" s="108">
        <v>0.18670200000000001</v>
      </c>
      <c r="DH314" s="245">
        <v>4.7048903999999991</v>
      </c>
      <c r="DI314" s="107">
        <v>67.939333249071993</v>
      </c>
      <c r="DJ314" s="108">
        <v>14.946653314795839</v>
      </c>
      <c r="DK314" s="108">
        <v>1.1102320157837462</v>
      </c>
      <c r="DL314" s="108">
        <v>45.726772061287654</v>
      </c>
      <c r="DM314" s="108">
        <f t="shared" si="1195"/>
        <v>4.5257615379938843</v>
      </c>
      <c r="DN314" s="108">
        <f t="shared" si="1196"/>
        <v>14.309736048859358</v>
      </c>
      <c r="DO314" s="108">
        <v>9.4697783167885632</v>
      </c>
      <c r="DP314" s="108">
        <f t="shared" si="1197"/>
        <v>0.18319286153827477</v>
      </c>
      <c r="DQ314" s="108">
        <f t="shared" si="1198"/>
        <v>5.5423582159102089</v>
      </c>
      <c r="DR314" s="108">
        <v>6.9596384478863902</v>
      </c>
      <c r="DS314" s="110">
        <v>175.38288888673702</v>
      </c>
      <c r="DT314" s="244">
        <v>265.66000000000003</v>
      </c>
      <c r="DU314" s="108">
        <v>58.4452</v>
      </c>
      <c r="DV314" s="108">
        <v>178.80325998000001</v>
      </c>
      <c r="DW314" s="108">
        <f t="shared" si="1199"/>
        <v>17.69687385326052</v>
      </c>
      <c r="DX314" s="108">
        <f t="shared" si="1200"/>
        <v>55.954692178141201</v>
      </c>
      <c r="DY314" s="108">
        <v>5.1394339820833297</v>
      </c>
      <c r="DZ314" s="108">
        <v>3.6894924812958299</v>
      </c>
      <c r="EA314" s="108"/>
      <c r="EB314" s="108">
        <v>37.356829210366676</v>
      </c>
      <c r="EC314" s="108">
        <f t="shared" si="1201"/>
        <v>0.72266786107454339</v>
      </c>
      <c r="ED314" s="108">
        <f t="shared" si="1202"/>
        <v>21.863756718292883</v>
      </c>
      <c r="EE314" s="108">
        <v>27.45471078268729</v>
      </c>
      <c r="EF314" s="245">
        <v>691.85871172371969</v>
      </c>
      <c r="EG314" s="249">
        <v>1125.2519418650795</v>
      </c>
      <c r="EH314" s="250">
        <v>247.55542721031753</v>
      </c>
      <c r="EI314" s="250">
        <v>1710.4191615403315</v>
      </c>
      <c r="EJ314" s="250">
        <v>757.35419522811731</v>
      </c>
      <c r="EK314" s="250">
        <f t="shared" si="1203"/>
        <v>74.958374118507692</v>
      </c>
      <c r="EL314" s="250">
        <v>237.00642185468703</v>
      </c>
      <c r="EM314" s="250">
        <v>280.36239298660075</v>
      </c>
      <c r="EN314" s="250">
        <f t="shared" si="1204"/>
        <v>5.4236104923257917</v>
      </c>
      <c r="EO314" s="250">
        <f t="shared" si="1205"/>
        <v>164.08713701848185</v>
      </c>
      <c r="EP314" s="250">
        <v>4120.943118830447</v>
      </c>
      <c r="EQ314" s="245">
        <v>5192.3883297263637</v>
      </c>
      <c r="ER314" s="244">
        <v>251.4</v>
      </c>
      <c r="ES314" s="108">
        <v>55.308</v>
      </c>
      <c r="ET314" s="108">
        <v>169.20552420000001</v>
      </c>
      <c r="EU314" s="108">
        <f t="shared" si="1206"/>
        <v>16.746947552170802</v>
      </c>
      <c r="EV314" s="108">
        <f t="shared" si="1207"/>
        <v>52.951176743148004</v>
      </c>
      <c r="EW314" s="108">
        <v>19.829685356599999</v>
      </c>
      <c r="EX314" s="108">
        <v>36.189254297631798</v>
      </c>
      <c r="EY314" s="108">
        <f t="shared" si="1208"/>
        <v>0.70008112438768721</v>
      </c>
      <c r="EZ314" s="108">
        <f t="shared" si="1209"/>
        <v>21.180412484266366</v>
      </c>
      <c r="FA314" s="108">
        <v>26.596623192711601</v>
      </c>
      <c r="FB314" s="245">
        <v>670.23490445633217</v>
      </c>
      <c r="FC314" s="244">
        <v>0.83333333333333293</v>
      </c>
      <c r="FD314" s="108">
        <v>6.0833333333333302E-2</v>
      </c>
      <c r="FE314" s="108">
        <f t="shared" si="1210"/>
        <v>1.1768208333333328E-3</v>
      </c>
      <c r="FF314" s="108">
        <f t="shared" si="1211"/>
        <v>3.5603803333333316E-2</v>
      </c>
      <c r="FG314" s="108">
        <v>4.4708333333333301E-2</v>
      </c>
      <c r="FH314" s="245">
        <v>1.1266499999999995</v>
      </c>
      <c r="FI314" s="244">
        <v>1612.96308833334</v>
      </c>
      <c r="FJ314" s="108">
        <v>117.746305448334</v>
      </c>
      <c r="FK314" s="108">
        <f t="shared" si="1212"/>
        <v>2.2778022788980214</v>
      </c>
      <c r="FL314" s="108">
        <f t="shared" si="1213"/>
        <v>68.91314469713555</v>
      </c>
      <c r="FM314" s="108">
        <v>86.535499999999999</v>
      </c>
      <c r="FN314" s="245">
        <v>2180.6938725380087</v>
      </c>
      <c r="FO314" s="244">
        <v>1255.1414166666605</v>
      </c>
      <c r="FP314" s="108">
        <v>91.625323416666205</v>
      </c>
      <c r="FQ314" s="108">
        <f t="shared" si="1214"/>
        <v>1.7724918814954078</v>
      </c>
      <c r="FR314" s="108">
        <f t="shared" si="1215"/>
        <v>53.625369785425399</v>
      </c>
      <c r="FS314" s="108">
        <v>67.338337004166505</v>
      </c>
      <c r="FT314" s="110">
        <v>1696.9260925049916</v>
      </c>
      <c r="FU314" s="253">
        <f t="shared" si="1076"/>
        <v>6668.7660846323415</v>
      </c>
      <c r="FV314" s="254">
        <f t="shared" si="1077"/>
        <v>2014.366713433943</v>
      </c>
      <c r="FW314" s="254">
        <f t="shared" si="1078"/>
        <v>222.45823818013909</v>
      </c>
      <c r="FX314" s="254">
        <f t="shared" si="1079"/>
        <v>1340.5548333333334</v>
      </c>
      <c r="FY314" s="254">
        <f t="shared" si="1080"/>
        <v>1239.45</v>
      </c>
      <c r="FZ314" s="254">
        <f t="shared" si="1081"/>
        <v>0</v>
      </c>
      <c r="GA314" s="254">
        <f t="shared" si="1216"/>
        <v>105.52650000000001</v>
      </c>
      <c r="GB314" s="254">
        <f t="shared" si="1217"/>
        <v>3.48</v>
      </c>
      <c r="GC314" s="254">
        <f t="shared" si="1218"/>
        <v>1612.96308833334</v>
      </c>
      <c r="GD314" s="254">
        <f t="shared" si="1219"/>
        <v>1255.1414166666605</v>
      </c>
      <c r="GE314" s="254">
        <f t="shared" si="1082"/>
        <v>3679.0434586557808</v>
      </c>
      <c r="GF314" s="255">
        <f t="shared" si="1083"/>
        <v>1404.6102291411228</v>
      </c>
      <c r="GG314" s="255">
        <f t="shared" si="1084"/>
        <v>364.12964727699728</v>
      </c>
      <c r="GH314" s="254">
        <f t="shared" si="1085"/>
        <v>1324.3477744436946</v>
      </c>
      <c r="GI314" s="255">
        <f t="shared" si="1086"/>
        <v>945.62001536879723</v>
      </c>
      <c r="GJ314" s="256">
        <f t="shared" si="1087"/>
        <v>25.61950769661328</v>
      </c>
      <c r="GK314" s="253">
        <f t="shared" si="1220"/>
        <v>19466.09810767923</v>
      </c>
      <c r="GL314" s="257">
        <f t="shared" si="1221"/>
        <v>24527.283615675831</v>
      </c>
      <c r="GM314" s="221">
        <f t="shared" si="1222"/>
        <v>21154.645912170839</v>
      </c>
      <c r="GN314" s="222">
        <f t="shared" si="1223"/>
        <v>11200.10009046678</v>
      </c>
      <c r="GO314" s="222">
        <f t="shared" si="1224"/>
        <v>766.94255640324548</v>
      </c>
      <c r="GP314" s="55">
        <f t="shared" si="1225"/>
        <v>0.52943926062232316</v>
      </c>
      <c r="GQ314" s="56">
        <f t="shared" si="1226"/>
        <v>3.6254095652908221E-2</v>
      </c>
      <c r="GR314" s="258">
        <f t="shared" si="1227"/>
        <v>1.0885788915561536</v>
      </c>
      <c r="GS314" s="227">
        <f t="shared" si="1088"/>
        <v>24527.283615675831</v>
      </c>
      <c r="GT314" s="222">
        <f t="shared" si="1288"/>
        <v>11363.935374719249</v>
      </c>
      <c r="GU314" s="222">
        <f t="shared" si="1289"/>
        <v>771.38131537372465</v>
      </c>
      <c r="GV314" s="37">
        <f t="shared" si="1281"/>
        <v>0.46331813798803029</v>
      </c>
      <c r="GW314" s="228">
        <f t="shared" si="1282"/>
        <v>3.1449928473967693E-2</v>
      </c>
      <c r="GX314" s="258">
        <f t="shared" si="1228"/>
        <v>1.077473546143342</v>
      </c>
      <c r="GY314" s="221">
        <f t="shared" si="1287"/>
        <v>16572.485616573522</v>
      </c>
      <c r="GZ314" s="222">
        <f t="shared" si="1229"/>
        <v>9176.6452359597224</v>
      </c>
      <c r="HA314" s="222">
        <f t="shared" si="1230"/>
        <v>485.92466759771298</v>
      </c>
      <c r="HB314" s="55">
        <f t="shared" si="1231"/>
        <v>0.55372775383690809</v>
      </c>
      <c r="HC314" s="56">
        <f t="shared" si="1232"/>
        <v>2.9321169970529824E-2</v>
      </c>
      <c r="HD314" s="258">
        <f t="shared" si="1233"/>
        <v>1.0913109882546785</v>
      </c>
      <c r="HE314" s="221">
        <f t="shared" si="1234"/>
        <v>19082.356930465754</v>
      </c>
      <c r="HF314" s="222">
        <f t="shared" si="1235"/>
        <v>11099.432872633664</v>
      </c>
      <c r="HG314" s="222">
        <f t="shared" si="1236"/>
        <v>570.45142693101934</v>
      </c>
      <c r="HH314" s="55">
        <f t="shared" si="1237"/>
        <v>0.58165943091196304</v>
      </c>
      <c r="HI314" s="56">
        <f t="shared" si="1238"/>
        <v>2.9894180735099373E-2</v>
      </c>
      <c r="HJ314" s="259">
        <f t="shared" si="1239"/>
        <v>1.0957766414197716</v>
      </c>
      <c r="HK314" s="54">
        <f t="shared" si="1089"/>
        <v>3.6559907950013959</v>
      </c>
      <c r="HL314" s="55">
        <f t="shared" si="1090"/>
        <v>4.2676558236823485</v>
      </c>
      <c r="HM314" s="55">
        <f t="shared" si="1091"/>
        <v>2.87145747229571</v>
      </c>
      <c r="HN314" s="56">
        <f t="shared" si="1092"/>
        <v>3.3197649128453399</v>
      </c>
      <c r="HQ314" s="57">
        <f t="shared" si="1093"/>
        <v>1526.0219338682084</v>
      </c>
      <c r="HR314" s="58">
        <f t="shared" si="1240"/>
        <v>1765.1495709053568</v>
      </c>
      <c r="HS314" s="58">
        <f t="shared" si="1094"/>
        <v>67.084729629608248</v>
      </c>
      <c r="HT314" s="58">
        <f t="shared" si="1241"/>
        <v>77.476154249234568</v>
      </c>
      <c r="HU314" s="58">
        <f t="shared" si="1095"/>
        <v>1991.9613602319298</v>
      </c>
      <c r="HV314" s="55">
        <f t="shared" si="1290"/>
        <v>0.76609012821941946</v>
      </c>
      <c r="HW314" s="56">
        <f t="shared" si="1291"/>
        <v>3.3677726370052369E-2</v>
      </c>
      <c r="HX314" s="260">
        <f t="shared" si="1292"/>
        <v>1.1252630029067041</v>
      </c>
      <c r="HY314" s="57">
        <f t="shared" si="1096"/>
        <v>2034.9327149897983</v>
      </c>
      <c r="HZ314" s="58">
        <f t="shared" si="1242"/>
        <v>2353.8066714286997</v>
      </c>
      <c r="IA314" s="58">
        <f t="shared" si="1097"/>
        <v>109.22116544461879</v>
      </c>
      <c r="IB314" s="58">
        <f t="shared" si="1243"/>
        <v>126.13952397199024</v>
      </c>
      <c r="IC314" s="58">
        <f t="shared" si="1098"/>
        <v>2745.2451847860025</v>
      </c>
      <c r="ID314" s="55">
        <f t="shared" si="1293"/>
        <v>0.74125718397295925</v>
      </c>
      <c r="IE314" s="56">
        <f t="shared" si="1294"/>
        <v>3.9785577641631598E-2</v>
      </c>
      <c r="IF314" s="260">
        <f t="shared" si="1295"/>
        <v>1.1223177867052514</v>
      </c>
      <c r="IG314" s="57">
        <f t="shared" si="1099"/>
        <v>79.894617327868488</v>
      </c>
      <c r="IH314" s="58">
        <f t="shared" si="1244"/>
        <v>92.414103863145485</v>
      </c>
      <c r="II314" s="58">
        <f t="shared" si="1100"/>
        <v>155.94534085097311</v>
      </c>
      <c r="IJ314" s="58">
        <f t="shared" si="1245"/>
        <v>180.10127414878886</v>
      </c>
      <c r="IK314" s="58">
        <f t="shared" si="1101"/>
        <v>1644.6737950040367</v>
      </c>
      <c r="IL314" s="55">
        <f t="shared" si="1102"/>
        <v>4.8577789450139804E-2</v>
      </c>
      <c r="IM314" s="56">
        <f t="shared" si="1103"/>
        <v>9.4818401876823458E-2</v>
      </c>
      <c r="IN314" s="260">
        <f t="shared" si="1104"/>
        <v>1.0222995100575569</v>
      </c>
      <c r="IO314" s="57">
        <f t="shared" si="1105"/>
        <v>58.45698483599638</v>
      </c>
      <c r="IP314" s="58">
        <f t="shared" si="1246"/>
        <v>67.617194359797011</v>
      </c>
      <c r="IQ314" s="58">
        <f t="shared" si="1106"/>
        <v>2.5666220450082622</v>
      </c>
      <c r="IR314" s="58">
        <f t="shared" si="1247"/>
        <v>2.9641917997800422</v>
      </c>
      <c r="IS314" s="58">
        <f t="shared" si="1107"/>
        <v>79.937996907461567</v>
      </c>
      <c r="IT314" s="55">
        <f t="shared" si="1296"/>
        <v>0.73127908000581754</v>
      </c>
      <c r="IU314" s="56">
        <f t="shared" si="1297"/>
        <v>3.2107660240466802E-2</v>
      </c>
      <c r="IV314" s="260">
        <f t="shared" si="1298"/>
        <v>1.11956490840816</v>
      </c>
      <c r="IW314" s="57">
        <f t="shared" si="1108"/>
        <v>64.605052236755995</v>
      </c>
      <c r="IX314" s="58">
        <f t="shared" si="1248"/>
        <v>74.728663922255663</v>
      </c>
      <c r="IY314" s="58">
        <f t="shared" si="1109"/>
        <v>1.75033269825</v>
      </c>
      <c r="IZ314" s="58">
        <f t="shared" si="1249"/>
        <v>2.0214592332089252</v>
      </c>
      <c r="JA314" s="58">
        <f t="shared" si="1110"/>
        <v>1329.92985</v>
      </c>
      <c r="JB314" s="55">
        <f t="shared" ref="JB314:JB339" si="1318">IW314/JA314</f>
        <v>4.857778945013979E-2</v>
      </c>
      <c r="JC314" s="56">
        <f t="shared" ref="JC314:JC339" si="1319">IY314/JA314</f>
        <v>1.3161090400745574E-3</v>
      </c>
      <c r="JD314" s="260">
        <f t="shared" ref="JD314:JD339" si="1320">1+JB314*(IZ314*$GV$14-IZ314)/IZ314+JC314*(JA314*$GW$14-JA314)/JA314</f>
        <v>1.0078160048971445</v>
      </c>
      <c r="JE314" s="57">
        <f t="shared" si="1111"/>
        <v>0</v>
      </c>
      <c r="JF314" s="58">
        <f t="shared" si="1250"/>
        <v>0</v>
      </c>
      <c r="JG314" s="58">
        <f t="shared" si="1112"/>
        <v>0</v>
      </c>
      <c r="JH314" s="58">
        <f t="shared" si="1251"/>
        <v>0</v>
      </c>
      <c r="JI314" s="58">
        <f t="shared" si="1113"/>
        <v>0</v>
      </c>
      <c r="JJ314" s="55"/>
      <c r="JK314" s="56"/>
      <c r="JL314" s="260"/>
      <c r="JM314" s="57">
        <f t="shared" si="1114"/>
        <v>2314.4234512696871</v>
      </c>
      <c r="JN314" s="58">
        <f t="shared" si="1252"/>
        <v>2677.093606083647</v>
      </c>
      <c r="JO314" s="58">
        <f t="shared" si="1115"/>
        <v>150.47628475860282</v>
      </c>
      <c r="JP314" s="58">
        <f t="shared" si="1253"/>
        <v>173.7850612677104</v>
      </c>
      <c r="JQ314" s="58">
        <f t="shared" si="1116"/>
        <v>3137.8530784219847</v>
      </c>
      <c r="JR314" s="55">
        <f t="shared" si="1117"/>
        <v>0.737581841286719</v>
      </c>
      <c r="JS314" s="56">
        <f t="shared" si="1118"/>
        <v>4.7955172214206032E-2</v>
      </c>
      <c r="JT314" s="260">
        <f t="shared" si="1119"/>
        <v>1.1230073307056094</v>
      </c>
      <c r="JU314" s="57">
        <f t="shared" si="1120"/>
        <v>5.50045991759412</v>
      </c>
      <c r="JV314" s="58">
        <f t="shared" si="1254"/>
        <v>6.3623819866811191</v>
      </c>
      <c r="JW314" s="58">
        <f t="shared" si="1121"/>
        <v>0.1490229404025</v>
      </c>
      <c r="JX314" s="58">
        <f t="shared" si="1255"/>
        <v>0.17210659387084726</v>
      </c>
      <c r="JY314" s="58">
        <f t="shared" si="1122"/>
        <v>113.22993450000001</v>
      </c>
      <c r="JZ314" s="55">
        <f t="shared" si="1299"/>
        <v>4.857778945013979E-2</v>
      </c>
      <c r="KA314" s="56">
        <f t="shared" si="1300"/>
        <v>1.3161090400745572E-3</v>
      </c>
      <c r="KB314" s="260">
        <f t="shared" si="1301"/>
        <v>1.0078160048971445</v>
      </c>
      <c r="KC314" s="57">
        <f t="shared" si="1123"/>
        <v>0.1813914089184</v>
      </c>
      <c r="KD314" s="58">
        <f t="shared" si="1256"/>
        <v>0.20981544269591329</v>
      </c>
      <c r="KE314" s="58">
        <f t="shared" si="1124"/>
        <v>4.9144037999999998E-3</v>
      </c>
      <c r="KF314" s="58">
        <f t="shared" si="1257"/>
        <v>5.6756449486199999E-3</v>
      </c>
      <c r="KG314" s="58">
        <f t="shared" si="1125"/>
        <v>3.7340399999999994</v>
      </c>
      <c r="KH314" s="55">
        <f t="shared" si="1302"/>
        <v>4.8577789450139804E-2</v>
      </c>
      <c r="KI314" s="56">
        <f t="shared" si="1303"/>
        <v>1.3161090400745574E-3</v>
      </c>
      <c r="KJ314" s="260">
        <f t="shared" si="1304"/>
        <v>1.0078160048971445</v>
      </c>
      <c r="KK314" s="57">
        <f t="shared" si="1126"/>
        <v>107.1055415668867</v>
      </c>
      <c r="KL314" s="58">
        <f t="shared" si="1258"/>
        <v>123.88897993041785</v>
      </c>
      <c r="KM314" s="58">
        <f t="shared" si="1127"/>
        <v>4.7089543995321588</v>
      </c>
      <c r="KN314" s="58">
        <f t="shared" si="1259"/>
        <v>5.4383714360196906</v>
      </c>
      <c r="KO314" s="58">
        <f t="shared" si="1128"/>
        <v>139.19276895772779</v>
      </c>
      <c r="KP314" s="55">
        <f t="shared" si="1260"/>
        <v>0.7694763339280517</v>
      </c>
      <c r="KQ314" s="56">
        <f t="shared" si="1261"/>
        <v>3.3830452794298867E-2</v>
      </c>
      <c r="KR314" s="260">
        <f t="shared" si="1262"/>
        <v>1.1258172786643625</v>
      </c>
      <c r="KS314" s="57">
        <f t="shared" si="1129"/>
        <v>419.04370765364956</v>
      </c>
      <c r="KT314" s="58">
        <f t="shared" si="1263"/>
        <v>484.70785664297648</v>
      </c>
      <c r="KU314" s="58">
        <f t="shared" si="1130"/>
        <v>18.419541714335065</v>
      </c>
      <c r="KV314" s="58">
        <f t="shared" si="1264"/>
        <v>21.272728725885568</v>
      </c>
      <c r="KW314" s="58">
        <f t="shared" si="1131"/>
        <v>549.09421565374578</v>
      </c>
      <c r="KX314" s="55">
        <f t="shared" si="1305"/>
        <v>0.76315447460093988</v>
      </c>
      <c r="KY314" s="56">
        <f t="shared" si="1306"/>
        <v>3.3545320983585585E-2</v>
      </c>
      <c r="KZ314" s="260">
        <f t="shared" si="1307"/>
        <v>1.1247824763903247</v>
      </c>
      <c r="LA314" s="57">
        <f t="shared" si="1132"/>
        <v>1862.141510900663</v>
      </c>
      <c r="LB314" s="58">
        <f t="shared" si="1265"/>
        <v>2153.939085658797</v>
      </c>
      <c r="LC314" s="58">
        <f t="shared" si="1133"/>
        <v>80.381984610833484</v>
      </c>
      <c r="LD314" s="58">
        <f t="shared" si="1266"/>
        <v>92.833154027051592</v>
      </c>
      <c r="LE314" s="58">
        <f t="shared" si="1134"/>
        <v>4120.943118830447</v>
      </c>
      <c r="LF314" s="55">
        <f t="shared" si="1267"/>
        <v>0.45187265565294965</v>
      </c>
      <c r="LG314" s="56">
        <f t="shared" si="1268"/>
        <v>1.950572533834111E-2</v>
      </c>
      <c r="LH314" s="260">
        <f t="shared" si="1269"/>
        <v>1.0738298819957264</v>
      </c>
      <c r="LI314" s="57">
        <f t="shared" si="1135"/>
        <v>397.14853885744554</v>
      </c>
      <c r="LJ314" s="58">
        <f t="shared" si="1270"/>
        <v>459.38171489640729</v>
      </c>
      <c r="LK314" s="58">
        <f t="shared" si="1136"/>
        <v>17.447028676558489</v>
      </c>
      <c r="LL314" s="58">
        <f t="shared" si="1271"/>
        <v>20.149573418557399</v>
      </c>
      <c r="LM314" s="58">
        <f t="shared" si="1137"/>
        <v>531.93246385423197</v>
      </c>
      <c r="LN314" s="55">
        <f t="shared" si="1308"/>
        <v>0.74661459084452131</v>
      </c>
      <c r="LO314" s="56">
        <f t="shared" si="1309"/>
        <v>3.2799330482938115E-2</v>
      </c>
      <c r="LP314" s="260">
        <f t="shared" si="1310"/>
        <v>1.1220751226771437</v>
      </c>
      <c r="LQ314" s="57">
        <f t="shared" si="1138"/>
        <v>4.3436640066666643E-2</v>
      </c>
      <c r="LR314" s="58">
        <f t="shared" si="1272"/>
        <v>5.0243161565113312E-2</v>
      </c>
      <c r="LS314" s="58">
        <f t="shared" si="1139"/>
        <v>1.1768208333333328E-3</v>
      </c>
      <c r="LT314" s="58">
        <f t="shared" si="1273"/>
        <v>1.359110380416666E-3</v>
      </c>
      <c r="LU314" s="58">
        <f t="shared" si="1140"/>
        <v>0.89416666666666633</v>
      </c>
      <c r="LV314" s="55">
        <f t="shared" si="1141"/>
        <v>4.857778945013979E-2</v>
      </c>
      <c r="LW314" s="56">
        <f t="shared" si="1142"/>
        <v>1.3161090400745572E-3</v>
      </c>
      <c r="LX314" s="260">
        <f t="shared" si="1143"/>
        <v>1.0078160048971445</v>
      </c>
      <c r="LY314" s="57">
        <f t="shared" si="1144"/>
        <v>84.074036530505367</v>
      </c>
      <c r="LZ314" s="58">
        <f t="shared" si="1274"/>
        <v>97.24843805483556</v>
      </c>
      <c r="MA314" s="58">
        <f t="shared" si="1145"/>
        <v>2.2778022788980214</v>
      </c>
      <c r="MB314" s="58">
        <f t="shared" si="1275"/>
        <v>2.6306338518993249</v>
      </c>
      <c r="MC314" s="58">
        <f t="shared" si="1146"/>
        <v>1730.7094226492131</v>
      </c>
      <c r="MD314" s="55">
        <f t="shared" si="1311"/>
        <v>4.8577788639881818E-2</v>
      </c>
      <c r="ME314" s="56">
        <f t="shared" si="1312"/>
        <v>1.3161090181223883E-3</v>
      </c>
      <c r="MF314" s="260">
        <f t="shared" si="1313"/>
        <v>1.0078160047667766</v>
      </c>
      <c r="MG314" s="57">
        <f t="shared" si="1147"/>
        <v>65.422951138218991</v>
      </c>
      <c r="MH314" s="58">
        <f t="shared" si="1276"/>
        <v>75.674727581577912</v>
      </c>
      <c r="MI314" s="58">
        <f t="shared" si="1148"/>
        <v>1.7724918814954078</v>
      </c>
      <c r="MJ314" s="58">
        <f t="shared" si="1277"/>
        <v>2.0470508739390465</v>
      </c>
      <c r="MK314" s="58">
        <f t="shared" si="1149"/>
        <v>1346.7667400833268</v>
      </c>
      <c r="ML314" s="55">
        <f t="shared" ref="ML314:ML339" si="1321">MG314/MK314</f>
        <v>4.857778945013979E-2</v>
      </c>
      <c r="MM314" s="56">
        <f t="shared" ref="MM314:MM339" si="1322">MI314/MK314</f>
        <v>1.3161090400745572E-3</v>
      </c>
      <c r="MN314" s="260">
        <f t="shared" ref="MN314:MN339" si="1323">1+ML314*(MJ314*$GV$14-MJ314)/MJ314+MM314*(MK314*$GW$14-MK314)/MK314</f>
        <v>1.0078160048971445</v>
      </c>
      <c r="MO314" s="59">
        <v>3.3584987026296789</v>
      </c>
      <c r="MP314" s="60">
        <v>3.9607987026296789</v>
      </c>
      <c r="MQ314" s="60">
        <v>2.6311999999999998</v>
      </c>
      <c r="MR314" s="61">
        <v>3.0295999999999998</v>
      </c>
      <c r="MS314" s="59">
        <f t="shared" si="1150"/>
        <v>1.0885788915561536</v>
      </c>
      <c r="MT314" s="60">
        <f>GX314</f>
        <v>1.077473546143342</v>
      </c>
      <c r="MU314" s="60">
        <f t="shared" si="1278"/>
        <v>1.0913109882546785</v>
      </c>
      <c r="MV314" s="61">
        <f t="shared" si="1314"/>
        <v>1.0957766414197716</v>
      </c>
      <c r="MW314" s="66">
        <f t="shared" si="1279"/>
        <v>3.6559907950013959</v>
      </c>
      <c r="MX314" s="67">
        <f t="shared" si="1315"/>
        <v>4.2676558236823485</v>
      </c>
      <c r="MY314" s="67">
        <f t="shared" si="1280"/>
        <v>2.87145747229571</v>
      </c>
      <c r="MZ314" s="261">
        <f t="shared" si="1316"/>
        <v>3.3197649128453399</v>
      </c>
      <c r="NA314" s="59">
        <f t="shared" si="1151"/>
        <v>1.0885914871672218</v>
      </c>
      <c r="NB314" s="60">
        <f>NF314/J314</f>
        <v>1.0775707117508173</v>
      </c>
      <c r="NC314" s="60">
        <f t="shared" si="1152"/>
        <v>1.0913253779377887</v>
      </c>
      <c r="ND314" s="262">
        <f>NH314/L314</f>
        <v>1.0957882607565159</v>
      </c>
      <c r="NE314" s="62">
        <f t="shared" si="1153"/>
        <v>3.6560330973448272</v>
      </c>
      <c r="NF314" s="63">
        <f>NE314+NQ314+NR314+OB314</f>
        <v>4.2680406770943771</v>
      </c>
      <c r="NG314" s="63">
        <f t="shared" si="1154"/>
        <v>2.8714953344299095</v>
      </c>
      <c r="NH314" s="64">
        <f>NG314+NM314</f>
        <v>3.3198001147879403</v>
      </c>
      <c r="NI314" s="238">
        <f t="shared" si="1283"/>
        <v>-4.2302343431277478E-5</v>
      </c>
      <c r="NJ314" s="238">
        <f t="shared" si="1284"/>
        <v>-3.8485341202854073E-4</v>
      </c>
      <c r="NK314" s="238">
        <f t="shared" si="1285"/>
        <v>-3.7862134199428965E-5</v>
      </c>
      <c r="NL314" s="238">
        <f t="shared" si="1286"/>
        <v>-3.5201942600426861E-5</v>
      </c>
      <c r="NM314" s="239">
        <f t="shared" si="1155"/>
        <v>0.4483047803580309</v>
      </c>
      <c r="NN314" s="240">
        <f t="shared" si="1156"/>
        <v>0.61615246490118303</v>
      </c>
      <c r="NO314" s="240">
        <f>O314*IN314</f>
        <v>0.33623298255688672</v>
      </c>
      <c r="NP314" s="240">
        <f t="shared" si="1157"/>
        <v>1.7913038534530561E-2</v>
      </c>
      <c r="NQ314" s="240">
        <f>Q314*JD314+0.005</f>
        <v>0.30663933026571538</v>
      </c>
      <c r="NR314" s="240">
        <f t="shared" si="1158"/>
        <v>0</v>
      </c>
      <c r="NS314" s="240">
        <f t="shared" si="1159"/>
        <v>0.70592240808154616</v>
      </c>
      <c r="NT314" s="240">
        <f t="shared" si="1160"/>
        <v>2.2877423311165181E-2</v>
      </c>
      <c r="NU314" s="240">
        <f t="shared" si="1161"/>
        <v>7.0547120342800116E-4</v>
      </c>
      <c r="NV314" s="240">
        <f t="shared" si="1162"/>
        <v>3.1297720346869277E-2</v>
      </c>
      <c r="NW314" s="240">
        <f t="shared" si="1163"/>
        <v>0.12350111590765765</v>
      </c>
      <c r="NX314" s="240">
        <f t="shared" si="1164"/>
        <v>0.88494320575267815</v>
      </c>
      <c r="NY314" s="240">
        <f t="shared" si="1165"/>
        <v>0.11927658554058038</v>
      </c>
      <c r="NZ314" s="240">
        <f t="shared" si="1166"/>
        <v>1.0078160048971445E-4</v>
      </c>
      <c r="OA314" s="240">
        <f t="shared" si="1167"/>
        <v>0.34880511924978141</v>
      </c>
      <c r="OB314" s="241">
        <f t="shared" si="1168"/>
        <v>0.30536824948383479</v>
      </c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136"/>
      <c r="OP314" s="13"/>
      <c r="OQ314" s="13"/>
      <c r="OR314" s="13"/>
      <c r="OS314" s="13"/>
      <c r="OT314" s="13"/>
    </row>
    <row r="315" spans="1:410" ht="15" customHeight="1">
      <c r="A315" s="242">
        <v>296</v>
      </c>
      <c r="B315" s="49" t="s">
        <v>365</v>
      </c>
      <c r="C315" s="50">
        <v>5</v>
      </c>
      <c r="D315" s="51">
        <v>2744.8</v>
      </c>
      <c r="E315" s="52">
        <v>2744.8</v>
      </c>
      <c r="F315" s="52"/>
      <c r="G315" s="52"/>
      <c r="H315" s="53"/>
      <c r="I315" s="57">
        <v>3.6702165839796894</v>
      </c>
      <c r="J315" s="58">
        <v>3.6702165839796894</v>
      </c>
      <c r="K315" s="58">
        <v>3.0566</v>
      </c>
      <c r="L315" s="243">
        <v>3.3172000000000001</v>
      </c>
      <c r="M315" s="1">
        <v>0.2606</v>
      </c>
      <c r="N315" s="2">
        <v>0.39879999999999999</v>
      </c>
      <c r="O315" s="2">
        <v>0.35301658397968927</v>
      </c>
      <c r="P315" s="2">
        <v>1.9400000000000001E-2</v>
      </c>
      <c r="Q315" s="2">
        <v>0</v>
      </c>
      <c r="R315" s="2">
        <v>0</v>
      </c>
      <c r="S315" s="2">
        <v>0.69089999999999996</v>
      </c>
      <c r="T315" s="2">
        <v>4.6600000000000003E-2</v>
      </c>
      <c r="U315" s="2">
        <v>1.6000000000000001E-3</v>
      </c>
      <c r="V315" s="2">
        <v>4.1599999999999998E-2</v>
      </c>
      <c r="W315" s="2">
        <v>0.1462</v>
      </c>
      <c r="X315" s="2">
        <v>1.2767999999999999</v>
      </c>
      <c r="Y315" s="2">
        <v>0.19159999999999999</v>
      </c>
      <c r="Z315" s="2">
        <v>4.0000000000000002E-4</v>
      </c>
      <c r="AA315" s="2">
        <v>0.2427</v>
      </c>
      <c r="AB315" s="3">
        <v>0</v>
      </c>
      <c r="AC315" s="244">
        <v>274.45</v>
      </c>
      <c r="AD315" s="108">
        <v>60.378999999999998</v>
      </c>
      <c r="AE315" s="108">
        <v>184.71939584999998</v>
      </c>
      <c r="AF315" s="108">
        <f t="shared" si="1169"/>
        <v>18.282417484857898</v>
      </c>
      <c r="AG315" s="108">
        <f t="shared" si="1170"/>
        <v>57.806087737298995</v>
      </c>
      <c r="AH315" s="108">
        <v>9.4531518677499999</v>
      </c>
      <c r="AI315" s="108">
        <v>38.617113016878022</v>
      </c>
      <c r="AJ315" s="108">
        <f t="shared" si="1171"/>
        <v>0.74704805131150542</v>
      </c>
      <c r="AK315" s="108">
        <f t="shared" si="1172"/>
        <v>22.601360501162166</v>
      </c>
      <c r="AL315" s="108">
        <v>28.380933036731406</v>
      </c>
      <c r="AM315" s="245">
        <v>715.19951252563135</v>
      </c>
      <c r="AN315" s="244">
        <v>407.93</v>
      </c>
      <c r="AO315" s="108">
        <v>89.744600000000005</v>
      </c>
      <c r="AP315" s="108">
        <v>274.55851029000002</v>
      </c>
      <c r="AQ315" s="108">
        <f t="shared" si="1173"/>
        <v>27.174153997442463</v>
      </c>
      <c r="AR315" s="108">
        <f t="shared" si="1174"/>
        <v>85.920340210152602</v>
      </c>
      <c r="AS315" s="246">
        <v>37.333753067075001</v>
      </c>
      <c r="AT315" s="247">
        <v>11.547411459079726</v>
      </c>
      <c r="AU315" s="108">
        <v>59.098381025066473</v>
      </c>
      <c r="AV315" s="108">
        <f t="shared" si="1175"/>
        <v>1.1432581809299109</v>
      </c>
      <c r="AW315" s="108">
        <f t="shared" si="1176"/>
        <v>34.588391265778604</v>
      </c>
      <c r="AX315" s="108">
        <v>43.433262219107078</v>
      </c>
      <c r="AY315" s="245">
        <v>1094.5182079214983</v>
      </c>
      <c r="AZ315" s="248">
        <v>123</v>
      </c>
      <c r="BA315" s="108">
        <v>626.9514999999999</v>
      </c>
      <c r="BB315" s="108">
        <v>65.382073679047195</v>
      </c>
      <c r="BC315" s="109">
        <v>52.305658943237759</v>
      </c>
      <c r="BD315" s="109">
        <v>13.076414735809436</v>
      </c>
      <c r="BE315" s="108">
        <v>24.518281874999996</v>
      </c>
      <c r="BF315" s="109">
        <v>19.614625499999999</v>
      </c>
      <c r="BG315" s="109">
        <v>4.9036563749999971</v>
      </c>
      <c r="BH315" s="108">
        <v>52.330185455445431</v>
      </c>
      <c r="BI315" s="109">
        <f t="shared" si="1177"/>
        <v>30.627182981137636</v>
      </c>
      <c r="BJ315" s="108">
        <f t="shared" si="1178"/>
        <v>1.012327437635592</v>
      </c>
      <c r="BK315" s="108">
        <v>38.459102050474627</v>
      </c>
      <c r="BL315" s="245">
        <v>969.16937167196033</v>
      </c>
      <c r="BM315" s="244">
        <v>19.71</v>
      </c>
      <c r="BN315" s="108">
        <v>4.3361999999999998</v>
      </c>
      <c r="BO315" s="108">
        <v>13.265874630000001</v>
      </c>
      <c r="BP315" s="108">
        <f t="shared" si="1179"/>
        <v>1.3129766756296202</v>
      </c>
      <c r="BQ315" s="108">
        <f t="shared" si="1180"/>
        <v>4.1514228067122003</v>
      </c>
      <c r="BR315" s="108">
        <v>2.151184786275</v>
      </c>
      <c r="BS315" s="108">
        <v>2.8808179373880747</v>
      </c>
      <c r="BT315" s="108">
        <f t="shared" si="1181"/>
        <v>5.5729422998772309E-2</v>
      </c>
      <c r="BU315" s="108">
        <f t="shared" si="1182"/>
        <v>1.6860505525792437</v>
      </c>
      <c r="BV315" s="108">
        <v>2.1172038676831537</v>
      </c>
      <c r="BW315" s="245">
        <v>53.353537465615467</v>
      </c>
      <c r="BX315" s="107">
        <v>0</v>
      </c>
      <c r="BY315" s="108">
        <v>0</v>
      </c>
      <c r="BZ315" s="109">
        <f t="shared" si="1183"/>
        <v>0</v>
      </c>
      <c r="CA315" s="109">
        <f t="shared" si="1184"/>
        <v>0</v>
      </c>
      <c r="CB315" s="108">
        <v>0</v>
      </c>
      <c r="CC315" s="110">
        <v>0</v>
      </c>
      <c r="CD315" s="244">
        <v>0</v>
      </c>
      <c r="CE315" s="108">
        <v>0</v>
      </c>
      <c r="CF315" s="109">
        <f t="shared" si="1185"/>
        <v>0</v>
      </c>
      <c r="CG315" s="109">
        <f t="shared" si="1186"/>
        <v>0</v>
      </c>
      <c r="CH315" s="108">
        <v>0</v>
      </c>
      <c r="CI315" s="245">
        <v>0</v>
      </c>
      <c r="CJ315" s="249">
        <v>701.90029419477582</v>
      </c>
      <c r="CK315" s="250">
        <v>154.41806472285066</v>
      </c>
      <c r="CL315" s="250">
        <v>71.579016485919212</v>
      </c>
      <c r="CM315" s="251">
        <v>43.646003258275059</v>
      </c>
      <c r="CN315" s="252">
        <f t="shared" si="1074"/>
        <v>21.275244288246178</v>
      </c>
      <c r="CO315" s="250">
        <v>472.41609870867649</v>
      </c>
      <c r="CP315" s="252">
        <f t="shared" si="1187"/>
        <v>46.756910953592552</v>
      </c>
      <c r="CQ315" s="250">
        <v>147.83789392989323</v>
      </c>
      <c r="CR315" s="250">
        <v>102.22288361019224</v>
      </c>
      <c r="CS315" s="252">
        <f t="shared" si="1188"/>
        <v>1.977501683439169</v>
      </c>
      <c r="CT315" s="252">
        <f t="shared" si="1189"/>
        <v>59.827782644769997</v>
      </c>
      <c r="CU315" s="250">
        <f t="shared" si="1075"/>
        <v>1502.5363577224143</v>
      </c>
      <c r="CV315" s="245">
        <f t="shared" si="1190"/>
        <v>1893.1958107302421</v>
      </c>
      <c r="CW315" s="244">
        <v>94.435000000000002</v>
      </c>
      <c r="CX315" s="108">
        <v>6.8937549999999996</v>
      </c>
      <c r="CY315" s="108">
        <f t="shared" si="1191"/>
        <v>0.13335969047499999</v>
      </c>
      <c r="CZ315" s="108">
        <f t="shared" si="1192"/>
        <v>4.0346942013399998</v>
      </c>
      <c r="DA315" s="108">
        <v>5.0664377500000004</v>
      </c>
      <c r="DB315" s="245">
        <v>127.6742313</v>
      </c>
      <c r="DC315" s="244">
        <v>3.19</v>
      </c>
      <c r="DD315" s="108">
        <v>0.23286999999999999</v>
      </c>
      <c r="DE315" s="108">
        <f t="shared" si="1193"/>
        <v>4.5048701500000005E-3</v>
      </c>
      <c r="DF315" s="108">
        <f t="shared" si="1194"/>
        <v>0.13629135915999999</v>
      </c>
      <c r="DG315" s="108">
        <v>0.1711435</v>
      </c>
      <c r="DH315" s="245">
        <v>4.3128161999999994</v>
      </c>
      <c r="DI315" s="107">
        <v>44.324742707887992</v>
      </c>
      <c r="DJ315" s="108">
        <v>9.7514433957353592</v>
      </c>
      <c r="DK315" s="108">
        <v>0.73598161088768621</v>
      </c>
      <c r="DL315" s="108">
        <v>29.832901053772137</v>
      </c>
      <c r="DM315" s="108">
        <f t="shared" si="1195"/>
        <v>2.9526815488960438</v>
      </c>
      <c r="DN315" s="108">
        <f t="shared" si="1196"/>
        <v>9.3359080557674528</v>
      </c>
      <c r="DO315" s="108">
        <v>6.1790900200846721</v>
      </c>
      <c r="DP315" s="108">
        <f t="shared" si="1197"/>
        <v>0.11953449643853799</v>
      </c>
      <c r="DQ315" s="108">
        <f t="shared" si="1198"/>
        <v>3.616423657874916</v>
      </c>
      <c r="DR315" s="108">
        <v>4.541207939418392</v>
      </c>
      <c r="DS315" s="110">
        <v>114.43844007334349</v>
      </c>
      <c r="DT315" s="244">
        <v>154.19</v>
      </c>
      <c r="DU315" s="108">
        <v>33.921799999999998</v>
      </c>
      <c r="DV315" s="108">
        <v>103.77804207</v>
      </c>
      <c r="DW315" s="108">
        <f t="shared" si="1199"/>
        <v>10.271327935836181</v>
      </c>
      <c r="DX315" s="108">
        <f t="shared" si="1200"/>
        <v>32.476300485385799</v>
      </c>
      <c r="DY315" s="108">
        <v>2.9869702474166702</v>
      </c>
      <c r="DZ315" s="108">
        <v>1.7952163139624999</v>
      </c>
      <c r="EA315" s="108"/>
      <c r="EB315" s="108">
        <v>21.657058090090676</v>
      </c>
      <c r="EC315" s="108">
        <f t="shared" si="1201"/>
        <v>0.41895578875280415</v>
      </c>
      <c r="ED315" s="108">
        <f t="shared" si="1202"/>
        <v>12.675183074271189</v>
      </c>
      <c r="EE315" s="108">
        <v>15.916454336073492</v>
      </c>
      <c r="EF315" s="245">
        <v>401.09464926905201</v>
      </c>
      <c r="EG315" s="249">
        <v>739.59651309523861</v>
      </c>
      <c r="EH315" s="250">
        <v>162.71123288095242</v>
      </c>
      <c r="EI315" s="250">
        <v>1192.025851937932</v>
      </c>
      <c r="EJ315" s="250">
        <v>497.78765192828939</v>
      </c>
      <c r="EK315" s="250">
        <f t="shared" si="1203"/>
        <v>49.268035061950521</v>
      </c>
      <c r="EL315" s="250">
        <v>155.77766779443888</v>
      </c>
      <c r="EM315" s="250">
        <v>189.22485123849617</v>
      </c>
      <c r="EN315" s="250">
        <f t="shared" si="1204"/>
        <v>3.6605547472087085</v>
      </c>
      <c r="EO315" s="250">
        <f t="shared" si="1205"/>
        <v>110.74725023465218</v>
      </c>
      <c r="EP315" s="250">
        <v>2781.3461010809087</v>
      </c>
      <c r="EQ315" s="245">
        <v>3504.4960873619448</v>
      </c>
      <c r="ER315" s="244">
        <v>197.49</v>
      </c>
      <c r="ES315" s="108">
        <v>43.447800000000001</v>
      </c>
      <c r="ET315" s="108">
        <v>132.92123697</v>
      </c>
      <c r="EU315" s="108">
        <f t="shared" si="1206"/>
        <v>13.155746507868781</v>
      </c>
      <c r="EV315" s="108">
        <f t="shared" si="1207"/>
        <v>41.596371897391798</v>
      </c>
      <c r="EW315" s="108">
        <v>15.30609928775</v>
      </c>
      <c r="EX315" s="108">
        <v>28.4090549468158</v>
      </c>
      <c r="EY315" s="108">
        <f t="shared" si="1208"/>
        <v>0.54957316794615174</v>
      </c>
      <c r="EZ315" s="108">
        <f t="shared" si="1209"/>
        <v>16.626910770612991</v>
      </c>
      <c r="FA315" s="108">
        <v>20.878709560228302</v>
      </c>
      <c r="FB315" s="245">
        <v>526.14348091775287</v>
      </c>
      <c r="FC315" s="244">
        <v>0.83333333333333293</v>
      </c>
      <c r="FD315" s="108">
        <v>6.0833333333333302E-2</v>
      </c>
      <c r="FE315" s="108">
        <f t="shared" si="1210"/>
        <v>1.1768208333333328E-3</v>
      </c>
      <c r="FF315" s="108">
        <f t="shared" si="1211"/>
        <v>3.5603803333333316E-2</v>
      </c>
      <c r="FG315" s="108">
        <v>4.4708333333333301E-2</v>
      </c>
      <c r="FH315" s="245">
        <v>1.1266499999999995</v>
      </c>
      <c r="FI315" s="244">
        <v>492.68552666666602</v>
      </c>
      <c r="FJ315" s="108">
        <v>35.966043446666603</v>
      </c>
      <c r="FK315" s="108">
        <f t="shared" si="1212"/>
        <v>0.69576311047576544</v>
      </c>
      <c r="FL315" s="108">
        <f t="shared" si="1213"/>
        <v>21.049774315943669</v>
      </c>
      <c r="FM315" s="108">
        <v>26.432500000000001</v>
      </c>
      <c r="FN315" s="245">
        <v>666.10088413599908</v>
      </c>
      <c r="FO315" s="244">
        <v>0</v>
      </c>
      <c r="FP315" s="108">
        <v>0</v>
      </c>
      <c r="FQ315" s="108">
        <f t="shared" si="1214"/>
        <v>0</v>
      </c>
      <c r="FR315" s="108">
        <f t="shared" si="1215"/>
        <v>0</v>
      </c>
      <c r="FS315" s="108">
        <v>0</v>
      </c>
      <c r="FT315" s="110">
        <v>0</v>
      </c>
      <c r="FU315" s="253">
        <f t="shared" si="1076"/>
        <v>3098.3016909974413</v>
      </c>
      <c r="FV315" s="254">
        <f t="shared" si="1077"/>
        <v>1319.3579743017847</v>
      </c>
      <c r="FW315" s="254">
        <f t="shared" si="1078"/>
        <v>104.74294019056367</v>
      </c>
      <c r="FX315" s="254">
        <f t="shared" si="1079"/>
        <v>626.9514999999999</v>
      </c>
      <c r="FY315" s="254">
        <f t="shared" si="1080"/>
        <v>0</v>
      </c>
      <c r="FZ315" s="254">
        <f t="shared" si="1081"/>
        <v>0</v>
      </c>
      <c r="GA315" s="254">
        <f t="shared" si="1216"/>
        <v>94.435000000000002</v>
      </c>
      <c r="GB315" s="254">
        <f t="shared" si="1217"/>
        <v>3.19</v>
      </c>
      <c r="GC315" s="254">
        <f t="shared" si="1218"/>
        <v>492.68552666666602</v>
      </c>
      <c r="GD315" s="254">
        <f t="shared" si="1219"/>
        <v>0</v>
      </c>
      <c r="GE315" s="254">
        <f t="shared" si="1082"/>
        <v>1709.2797115007379</v>
      </c>
      <c r="GF315" s="255">
        <f t="shared" si="1083"/>
        <v>652.58043135878995</v>
      </c>
      <c r="GG315" s="255">
        <f t="shared" si="1084"/>
        <v>169.17425016607405</v>
      </c>
      <c r="GH315" s="254">
        <f t="shared" si="1085"/>
        <v>543.77293712045753</v>
      </c>
      <c r="GI315" s="255">
        <f t="shared" si="1086"/>
        <v>388.26853722239144</v>
      </c>
      <c r="GJ315" s="256">
        <f t="shared" si="1087"/>
        <v>10.51928746859525</v>
      </c>
      <c r="GK315" s="253">
        <f t="shared" si="1220"/>
        <v>7992.7172807776515</v>
      </c>
      <c r="GL315" s="257">
        <f t="shared" si="1221"/>
        <v>10070.823773779841</v>
      </c>
      <c r="GM315" s="221">
        <f t="shared" si="1222"/>
        <v>10070.823773779841</v>
      </c>
      <c r="GN315" s="222">
        <f t="shared" si="1223"/>
        <v>5215.3298310690652</v>
      </c>
      <c r="GO315" s="222">
        <f t="shared" si="1224"/>
        <v>358.3899620597935</v>
      </c>
      <c r="GP315" s="55">
        <f t="shared" si="1225"/>
        <v>0.51786526586311388</v>
      </c>
      <c r="GQ315" s="56">
        <f t="shared" si="1226"/>
        <v>3.5586955954178164E-2</v>
      </c>
      <c r="GR315" s="258">
        <f t="shared" si="1227"/>
        <v>1.0866619066380521</v>
      </c>
      <c r="GS315" s="227">
        <f t="shared" si="1088"/>
        <v>10070.823773779841</v>
      </c>
      <c r="GT315" s="222">
        <f t="shared" si="1288"/>
        <v>5215.3298310690652</v>
      </c>
      <c r="GU315" s="222">
        <f t="shared" si="1289"/>
        <v>358.3899620597935</v>
      </c>
      <c r="GV315" s="37">
        <f t="shared" si="1281"/>
        <v>0.51786526586311388</v>
      </c>
      <c r="GW315" s="228">
        <f t="shared" si="1282"/>
        <v>3.5586955954178164E-2</v>
      </c>
      <c r="GX315" s="258">
        <f t="shared" si="1228"/>
        <v>1.0866619066380521</v>
      </c>
      <c r="GY315" s="221">
        <f t="shared" si="1287"/>
        <v>8386.45488958225</v>
      </c>
      <c r="GZ315" s="222">
        <f t="shared" si="1229"/>
        <v>4622.7628559582981</v>
      </c>
      <c r="HA315" s="222">
        <f t="shared" si="1230"/>
        <v>242.51774451431962</v>
      </c>
      <c r="HB315" s="55">
        <f t="shared" si="1231"/>
        <v>0.55121775730299905</v>
      </c>
      <c r="HC315" s="56">
        <f t="shared" si="1232"/>
        <v>2.891779037833709E-2</v>
      </c>
      <c r="HD315" s="258">
        <f t="shared" si="1233"/>
        <v>1.0908551882989845</v>
      </c>
      <c r="HE315" s="221">
        <f t="shared" si="1234"/>
        <v>9101.6544021078807</v>
      </c>
      <c r="HF315" s="222">
        <f t="shared" si="1235"/>
        <v>5168.2497253904603</v>
      </c>
      <c r="HG315" s="222">
        <f t="shared" si="1236"/>
        <v>266.49487108989308</v>
      </c>
      <c r="HH315" s="55">
        <f t="shared" si="1237"/>
        <v>0.56783629624450793</v>
      </c>
      <c r="HI315" s="56">
        <f t="shared" si="1238"/>
        <v>2.9279827525441386E-2</v>
      </c>
      <c r="HJ315" s="259">
        <f t="shared" si="1239"/>
        <v>1.0935153929052051</v>
      </c>
      <c r="HK315" s="54">
        <f t="shared" si="1089"/>
        <v>3.9882845509219678</v>
      </c>
      <c r="HL315" s="55">
        <f t="shared" si="1090"/>
        <v>3.9882845509219678</v>
      </c>
      <c r="HM315" s="55">
        <f t="shared" si="1091"/>
        <v>3.3343079685546759</v>
      </c>
      <c r="HN315" s="56">
        <f t="shared" si="1092"/>
        <v>3.6274092613451465</v>
      </c>
      <c r="HQ315" s="57">
        <f t="shared" si="1093"/>
        <v>432.92608685092262</v>
      </c>
      <c r="HR315" s="58">
        <f t="shared" si="1240"/>
        <v>500.7656046604622</v>
      </c>
      <c r="HS315" s="58">
        <f t="shared" si="1094"/>
        <v>19.029465536169404</v>
      </c>
      <c r="HT315" s="58">
        <f t="shared" si="1241"/>
        <v>21.977129747722046</v>
      </c>
      <c r="HU315" s="58">
        <f t="shared" si="1095"/>
        <v>567.61866073462807</v>
      </c>
      <c r="HV315" s="55">
        <f t="shared" si="1290"/>
        <v>0.76270587420543479</v>
      </c>
      <c r="HW315" s="56">
        <f t="shared" si="1291"/>
        <v>3.3525087972867088E-2</v>
      </c>
      <c r="HX315" s="260">
        <f t="shared" si="1292"/>
        <v>1.1247090466149887</v>
      </c>
      <c r="HY315" s="57">
        <f t="shared" si="1096"/>
        <v>644.69525240063615</v>
      </c>
      <c r="HZ315" s="58">
        <f t="shared" si="1242"/>
        <v>745.71899845181588</v>
      </c>
      <c r="IA315" s="58">
        <f t="shared" si="1097"/>
        <v>39.864823637452098</v>
      </c>
      <c r="IB315" s="58">
        <f t="shared" si="1243"/>
        <v>46.039884818893427</v>
      </c>
      <c r="IC315" s="58">
        <f t="shared" si="1098"/>
        <v>868.66524438214151</v>
      </c>
      <c r="ID315" s="55">
        <f t="shared" si="1293"/>
        <v>0.74216766075312557</v>
      </c>
      <c r="IE315" s="56">
        <f t="shared" si="1294"/>
        <v>4.589204402417054E-2</v>
      </c>
      <c r="IF315" s="260">
        <f t="shared" si="1295"/>
        <v>1.123406350059359</v>
      </c>
      <c r="IG315" s="57">
        <f t="shared" si="1099"/>
        <v>37.365163236987918</v>
      </c>
      <c r="IH315" s="58">
        <f t="shared" si="1244"/>
        <v>43.220284316223925</v>
      </c>
      <c r="II315" s="58">
        <f t="shared" si="1100"/>
        <v>72.932611880873353</v>
      </c>
      <c r="IJ315" s="58">
        <f t="shared" si="1245"/>
        <v>84.229873461220635</v>
      </c>
      <c r="IK315" s="58">
        <f t="shared" si="1101"/>
        <v>769.18204100949231</v>
      </c>
      <c r="IL315" s="55">
        <f t="shared" si="1102"/>
        <v>4.8577789450139804E-2</v>
      </c>
      <c r="IM315" s="56">
        <f t="shared" si="1103"/>
        <v>9.4818401876823472E-2</v>
      </c>
      <c r="IN315" s="260">
        <f t="shared" si="1104"/>
        <v>1.0222995100575569</v>
      </c>
      <c r="IO315" s="57">
        <f t="shared" si="1105"/>
        <v>31.167917498335559</v>
      </c>
      <c r="IP315" s="58">
        <f t="shared" si="1246"/>
        <v>36.051930170324745</v>
      </c>
      <c r="IQ315" s="58">
        <f t="shared" si="1106"/>
        <v>1.3687060986283925</v>
      </c>
      <c r="IR315" s="58">
        <f t="shared" si="1247"/>
        <v>1.5807186733059306</v>
      </c>
      <c r="IS315" s="58">
        <f t="shared" si="1107"/>
        <v>42.344077353663067</v>
      </c>
      <c r="IT315" s="55">
        <f t="shared" si="1296"/>
        <v>0.73606320992702678</v>
      </c>
      <c r="IU315" s="56">
        <f t="shared" si="1297"/>
        <v>3.2323436574064106E-2</v>
      </c>
      <c r="IV315" s="260">
        <f t="shared" si="1298"/>
        <v>1.1203480053208876</v>
      </c>
      <c r="IW315" s="57">
        <f t="shared" si="1108"/>
        <v>0</v>
      </c>
      <c r="IX315" s="58">
        <f t="shared" si="1248"/>
        <v>0</v>
      </c>
      <c r="IY315" s="58">
        <f t="shared" si="1109"/>
        <v>0</v>
      </c>
      <c r="IZ315" s="58">
        <f t="shared" si="1249"/>
        <v>0</v>
      </c>
      <c r="JA315" s="58">
        <f t="shared" si="1110"/>
        <v>0</v>
      </c>
      <c r="JB315" s="55"/>
      <c r="JC315" s="56"/>
      <c r="JD315" s="260"/>
      <c r="JE315" s="57">
        <f t="shared" si="1111"/>
        <v>0</v>
      </c>
      <c r="JF315" s="58">
        <f t="shared" si="1250"/>
        <v>0</v>
      </c>
      <c r="JG315" s="58">
        <f t="shared" si="1112"/>
        <v>0</v>
      </c>
      <c r="JH315" s="58">
        <f t="shared" si="1251"/>
        <v>0</v>
      </c>
      <c r="JI315" s="58">
        <f t="shared" si="1113"/>
        <v>0</v>
      </c>
      <c r="JJ315" s="55"/>
      <c r="JK315" s="56"/>
      <c r="JL315" s="260"/>
      <c r="JM315" s="57">
        <f t="shared" si="1114"/>
        <v>1109.6704843387156</v>
      </c>
      <c r="JN315" s="58">
        <f t="shared" si="1252"/>
        <v>1283.5558492345924</v>
      </c>
      <c r="JO315" s="58">
        <f t="shared" si="1115"/>
        <v>70.009656925277895</v>
      </c>
      <c r="JP315" s="58">
        <f t="shared" si="1253"/>
        <v>80.854152783003443</v>
      </c>
      <c r="JQ315" s="58">
        <f t="shared" si="1116"/>
        <v>1502.5363577224143</v>
      </c>
      <c r="JR315" s="55">
        <f t="shared" si="1117"/>
        <v>0.73853153611589439</v>
      </c>
      <c r="JS315" s="56">
        <f t="shared" si="1118"/>
        <v>4.6594318044589911E-2</v>
      </c>
      <c r="JT315" s="260">
        <f t="shared" si="1119"/>
        <v>1.1229453515744676</v>
      </c>
      <c r="JU315" s="57">
        <f t="shared" si="1120"/>
        <v>4.9223269256347999</v>
      </c>
      <c r="JV315" s="58">
        <f t="shared" si="1254"/>
        <v>5.6936555548817731</v>
      </c>
      <c r="JW315" s="58">
        <f t="shared" si="1121"/>
        <v>0.13335969047499999</v>
      </c>
      <c r="JX315" s="58">
        <f t="shared" si="1255"/>
        <v>0.15401710652957748</v>
      </c>
      <c r="JY315" s="58">
        <f t="shared" si="1122"/>
        <v>101.328755</v>
      </c>
      <c r="JZ315" s="55">
        <f t="shared" si="1299"/>
        <v>4.8577789450139797E-2</v>
      </c>
      <c r="KA315" s="56">
        <f t="shared" si="1300"/>
        <v>1.3161090400745572E-3</v>
      </c>
      <c r="KB315" s="260">
        <f t="shared" si="1301"/>
        <v>1.0078160048971445</v>
      </c>
      <c r="KC315" s="57">
        <f t="shared" si="1123"/>
        <v>0.16627545817519998</v>
      </c>
      <c r="KD315" s="58">
        <f t="shared" si="1256"/>
        <v>0.19233082247125383</v>
      </c>
      <c r="KE315" s="58">
        <f t="shared" si="1124"/>
        <v>4.5048701500000005E-3</v>
      </c>
      <c r="KF315" s="58">
        <f t="shared" si="1257"/>
        <v>5.2026745362350009E-3</v>
      </c>
      <c r="KG315" s="58">
        <f t="shared" si="1125"/>
        <v>3.4228699999999996</v>
      </c>
      <c r="KH315" s="55">
        <f t="shared" si="1302"/>
        <v>4.8577789450139797E-2</v>
      </c>
      <c r="KI315" s="56">
        <f t="shared" si="1303"/>
        <v>1.3161090400745576E-3</v>
      </c>
      <c r="KJ315" s="260">
        <f t="shared" si="1304"/>
        <v>1.0078160048971445</v>
      </c>
      <c r="KK315" s="57">
        <f t="shared" si="1126"/>
        <v>69.878030794267033</v>
      </c>
      <c r="KL315" s="58">
        <f t="shared" si="1258"/>
        <v>80.827918219728687</v>
      </c>
      <c r="KM315" s="58">
        <f t="shared" si="1127"/>
        <v>3.0722160453345819</v>
      </c>
      <c r="KN315" s="58">
        <f t="shared" si="1259"/>
        <v>3.5481023107569087</v>
      </c>
      <c r="KO315" s="58">
        <f t="shared" si="1128"/>
        <v>90.824158788367839</v>
      </c>
      <c r="KP315" s="55">
        <f t="shared" si="1260"/>
        <v>0.7693771318828504</v>
      </c>
      <c r="KQ315" s="56">
        <f t="shared" si="1261"/>
        <v>3.3825978531694931E-2</v>
      </c>
      <c r="KR315" s="260">
        <f t="shared" si="1262"/>
        <v>1.125801040640602</v>
      </c>
      <c r="KS315" s="57">
        <f t="shared" si="1129"/>
        <v>243.19660994278152</v>
      </c>
      <c r="KT315" s="58">
        <f t="shared" si="1263"/>
        <v>281.30551872081543</v>
      </c>
      <c r="KU315" s="58">
        <f t="shared" si="1130"/>
        <v>10.690283724588985</v>
      </c>
      <c r="KV315" s="58">
        <f t="shared" si="1264"/>
        <v>12.346208673527819</v>
      </c>
      <c r="KW315" s="58">
        <f t="shared" si="1131"/>
        <v>318.32908672146988</v>
      </c>
      <c r="KX315" s="55">
        <f t="shared" si="1305"/>
        <v>0.76397859978020977</v>
      </c>
      <c r="KY315" s="56">
        <f t="shared" si="1306"/>
        <v>3.358249110909152E-2</v>
      </c>
      <c r="KZ315" s="260">
        <f t="shared" si="1307"/>
        <v>1.1249173744583574</v>
      </c>
      <c r="LA315" s="57">
        <f t="shared" si="1132"/>
        <v>1227.4681459716821</v>
      </c>
      <c r="LB315" s="58">
        <f t="shared" si="1265"/>
        <v>1419.8124044454448</v>
      </c>
      <c r="LC315" s="58">
        <f t="shared" si="1133"/>
        <v>52.928589809159227</v>
      </c>
      <c r="LD315" s="58">
        <f t="shared" si="1266"/>
        <v>61.12722837059799</v>
      </c>
      <c r="LE315" s="58">
        <f t="shared" si="1134"/>
        <v>2781.3461010809087</v>
      </c>
      <c r="LF315" s="55">
        <f t="shared" si="1267"/>
        <v>0.44132161240007267</v>
      </c>
      <c r="LG315" s="56">
        <f t="shared" si="1268"/>
        <v>1.9029846658993536E-2</v>
      </c>
      <c r="LH315" s="260">
        <f t="shared" si="1269"/>
        <v>1.0721028199105695</v>
      </c>
      <c r="LI315" s="57">
        <f t="shared" si="1135"/>
        <v>311.97020485496586</v>
      </c>
      <c r="LJ315" s="58">
        <f t="shared" si="1270"/>
        <v>360.85593595573903</v>
      </c>
      <c r="LK315" s="58">
        <f t="shared" si="1136"/>
        <v>13.705319675814932</v>
      </c>
      <c r="LL315" s="58">
        <f t="shared" si="1271"/>
        <v>15.828273693598666</v>
      </c>
      <c r="LM315" s="58">
        <f t="shared" si="1137"/>
        <v>417.57419120456575</v>
      </c>
      <c r="LN315" s="55">
        <f t="shared" si="1308"/>
        <v>0.74710126110771657</v>
      </c>
      <c r="LO315" s="56">
        <f t="shared" si="1309"/>
        <v>3.2821280540062933E-2</v>
      </c>
      <c r="LP315" s="260">
        <f t="shared" si="1310"/>
        <v>1.1221547839712349</v>
      </c>
      <c r="LQ315" s="57">
        <f t="shared" si="1138"/>
        <v>4.3436640066666643E-2</v>
      </c>
      <c r="LR315" s="58">
        <f t="shared" si="1272"/>
        <v>5.0243161565113312E-2</v>
      </c>
      <c r="LS315" s="58">
        <f t="shared" si="1139"/>
        <v>1.1768208333333328E-3</v>
      </c>
      <c r="LT315" s="58">
        <f t="shared" si="1273"/>
        <v>1.359110380416666E-3</v>
      </c>
      <c r="LU315" s="58">
        <f t="shared" si="1140"/>
        <v>0.89416666666666633</v>
      </c>
      <c r="LV315" s="55">
        <f t="shared" si="1141"/>
        <v>4.857778945013979E-2</v>
      </c>
      <c r="LW315" s="56">
        <f t="shared" si="1142"/>
        <v>1.3161090400745572E-3</v>
      </c>
      <c r="LX315" s="260">
        <f t="shared" si="1143"/>
        <v>1.0078160048971445</v>
      </c>
      <c r="LY315" s="57">
        <f t="shared" si="1144"/>
        <v>25.680724665451276</v>
      </c>
      <c r="LZ315" s="58">
        <f t="shared" si="1274"/>
        <v>29.704894220527493</v>
      </c>
      <c r="MA315" s="58">
        <f t="shared" si="1145"/>
        <v>0.69576311047576544</v>
      </c>
      <c r="MB315" s="58">
        <f t="shared" si="1275"/>
        <v>0.80353681628846152</v>
      </c>
      <c r="MC315" s="58">
        <f t="shared" si="1146"/>
        <v>528.65149534603108</v>
      </c>
      <c r="MD315" s="55">
        <f t="shared" si="1311"/>
        <v>4.8577796320507613E-2</v>
      </c>
      <c r="ME315" s="56">
        <f t="shared" si="1312"/>
        <v>1.3161092262121584E-3</v>
      </c>
      <c r="MF315" s="260">
        <f t="shared" si="1313"/>
        <v>1.0078160060025638</v>
      </c>
      <c r="MG315" s="57">
        <f t="shared" si="1147"/>
        <v>0</v>
      </c>
      <c r="MH315" s="58">
        <f t="shared" si="1276"/>
        <v>0</v>
      </c>
      <c r="MI315" s="58">
        <f t="shared" si="1148"/>
        <v>0</v>
      </c>
      <c r="MJ315" s="58">
        <f t="shared" si="1277"/>
        <v>0</v>
      </c>
      <c r="MK315" s="58">
        <f t="shared" si="1149"/>
        <v>0</v>
      </c>
      <c r="ML315" s="55"/>
      <c r="MM315" s="56"/>
      <c r="MN315" s="260"/>
      <c r="MO315" s="59">
        <v>3.6702165839796894</v>
      </c>
      <c r="MP315" s="60">
        <v>3.6702165839796894</v>
      </c>
      <c r="MQ315" s="60">
        <v>3.0566</v>
      </c>
      <c r="MR315" s="61">
        <v>3.3172000000000001</v>
      </c>
      <c r="MS315" s="59">
        <f t="shared" si="1150"/>
        <v>1.0866619066380521</v>
      </c>
      <c r="MT315" s="60">
        <f>GX315</f>
        <v>1.0866619066380521</v>
      </c>
      <c r="MU315" s="60">
        <f t="shared" si="1278"/>
        <v>1.0908551882989845</v>
      </c>
      <c r="MV315" s="61">
        <f t="shared" si="1314"/>
        <v>1.0935153929052051</v>
      </c>
      <c r="MW315" s="66">
        <f t="shared" si="1279"/>
        <v>3.9882845509219678</v>
      </c>
      <c r="MX315" s="67">
        <f t="shared" si="1315"/>
        <v>3.9882845509219678</v>
      </c>
      <c r="MY315" s="67">
        <f t="shared" si="1280"/>
        <v>3.3343079685546759</v>
      </c>
      <c r="MZ315" s="261">
        <f t="shared" si="1316"/>
        <v>3.6274092613451465</v>
      </c>
      <c r="NA315" s="59">
        <f t="shared" si="1151"/>
        <v>1.0866712351290087</v>
      </c>
      <c r="NB315" s="60">
        <f>NF315/J315</f>
        <v>1.0866712351290087</v>
      </c>
      <c r="NC315" s="60">
        <f t="shared" si="1152"/>
        <v>1.090862700422589</v>
      </c>
      <c r="ND315" s="262">
        <f>NH315/L315</f>
        <v>1.0935216772155889</v>
      </c>
      <c r="NE315" s="62">
        <f t="shared" si="1153"/>
        <v>3.9883187885041802</v>
      </c>
      <c r="NF315" s="63">
        <f>NE315+NQ315+NR315+OB315</f>
        <v>3.9883187885041802</v>
      </c>
      <c r="NG315" s="63">
        <f t="shared" si="1154"/>
        <v>3.3343309301116855</v>
      </c>
      <c r="NH315" s="64">
        <f>NG315+NM315</f>
        <v>3.6274301076595514</v>
      </c>
      <c r="NI315" s="238">
        <f t="shared" si="1283"/>
        <v>-3.4237582212437445E-5</v>
      </c>
      <c r="NJ315" s="238">
        <f t="shared" si="1284"/>
        <v>-3.4237582212437445E-5</v>
      </c>
      <c r="NK315" s="238">
        <f t="shared" si="1285"/>
        <v>-2.2961557009537614E-5</v>
      </c>
      <c r="NL315" s="238">
        <f t="shared" si="1286"/>
        <v>-2.0846314404909805E-5</v>
      </c>
      <c r="NM315" s="239">
        <f t="shared" si="1155"/>
        <v>0.29309917754786607</v>
      </c>
      <c r="NN315" s="240">
        <f t="shared" si="1156"/>
        <v>0.44801445240367233</v>
      </c>
      <c r="NO315" s="240">
        <f>O315*IN315</f>
        <v>0.36088868084462872</v>
      </c>
      <c r="NP315" s="240">
        <f t="shared" si="1157"/>
        <v>2.1734751303225219E-2</v>
      </c>
      <c r="NQ315" s="240">
        <f>Q315*JD315</f>
        <v>0</v>
      </c>
      <c r="NR315" s="240">
        <f t="shared" si="1158"/>
        <v>0</v>
      </c>
      <c r="NS315" s="240">
        <f t="shared" si="1159"/>
        <v>0.77584294340279958</v>
      </c>
      <c r="NT315" s="240">
        <f t="shared" si="1160"/>
        <v>4.6964225828206939E-2</v>
      </c>
      <c r="NU315" s="240">
        <f t="shared" si="1161"/>
        <v>1.6125056078354313E-3</v>
      </c>
      <c r="NV315" s="240">
        <f t="shared" si="1162"/>
        <v>4.6833323290649043E-2</v>
      </c>
      <c r="NW315" s="240">
        <f t="shared" si="1163"/>
        <v>0.16446292014581185</v>
      </c>
      <c r="NX315" s="240">
        <f t="shared" si="1164"/>
        <v>1.3688608804618152</v>
      </c>
      <c r="NY315" s="240">
        <f t="shared" si="1165"/>
        <v>0.2150048566088886</v>
      </c>
      <c r="NZ315" s="240">
        <f t="shared" si="1166"/>
        <v>4.0312640195885782E-4</v>
      </c>
      <c r="OA315" s="240">
        <f t="shared" si="1167"/>
        <v>0.24459694465682225</v>
      </c>
      <c r="OB315" s="241">
        <f t="shared" si="1168"/>
        <v>0</v>
      </c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136"/>
      <c r="OP315" s="13"/>
      <c r="OQ315" s="13"/>
      <c r="OR315" s="13"/>
      <c r="OS315" s="13"/>
      <c r="OT315" s="13"/>
    </row>
    <row r="316" spans="1:410" ht="15" customHeight="1">
      <c r="A316" s="242">
        <v>297</v>
      </c>
      <c r="B316" s="49" t="s">
        <v>366</v>
      </c>
      <c r="C316" s="50">
        <v>9</v>
      </c>
      <c r="D316" s="51">
        <v>6131.02</v>
      </c>
      <c r="E316" s="52">
        <v>6131.02</v>
      </c>
      <c r="F316" s="52"/>
      <c r="G316" s="52"/>
      <c r="H316" s="53">
        <v>680.7</v>
      </c>
      <c r="I316" s="57">
        <v>3.3770994596231336</v>
      </c>
      <c r="J316" s="58">
        <v>3.9819994596231334</v>
      </c>
      <c r="K316" s="58">
        <v>2.6528999999999998</v>
      </c>
      <c r="L316" s="243">
        <v>3.0596999999999999</v>
      </c>
      <c r="M316" s="1">
        <v>0.40679999999999999</v>
      </c>
      <c r="N316" s="2">
        <v>0.53700000000000003</v>
      </c>
      <c r="O316" s="2">
        <v>0.31739945962313371</v>
      </c>
      <c r="P316" s="2">
        <v>1.6400000000000001E-2</v>
      </c>
      <c r="Q316" s="2">
        <v>0.30740000000000001</v>
      </c>
      <c r="R316" s="2">
        <v>0</v>
      </c>
      <c r="S316" s="2">
        <v>0.63470000000000004</v>
      </c>
      <c r="T316" s="2">
        <v>2.3300000000000001E-2</v>
      </c>
      <c r="U316" s="2">
        <v>6.9999999999999999E-4</v>
      </c>
      <c r="V316" s="2">
        <v>2.86E-2</v>
      </c>
      <c r="W316" s="2">
        <v>0.1123</v>
      </c>
      <c r="X316" s="2">
        <v>0.83689999999999998</v>
      </c>
      <c r="Y316" s="2">
        <v>0.123</v>
      </c>
      <c r="Z316" s="2">
        <v>2.0000000000000001E-4</v>
      </c>
      <c r="AA316" s="2">
        <v>0.33979999999999999</v>
      </c>
      <c r="AB316" s="3">
        <v>0.29749999999999999</v>
      </c>
      <c r="AC316" s="244">
        <v>961.78</v>
      </c>
      <c r="AD316" s="108">
        <v>211.5916</v>
      </c>
      <c r="AE316" s="108">
        <v>647.32891433999998</v>
      </c>
      <c r="AF316" s="108">
        <f t="shared" si="1169"/>
        <v>64.06873196788716</v>
      </c>
      <c r="AG316" s="108">
        <f t="shared" si="1170"/>
        <v>202.5751104535596</v>
      </c>
      <c r="AH316" s="108">
        <v>24.290772864416699</v>
      </c>
      <c r="AI316" s="108">
        <v>134.68436408269807</v>
      </c>
      <c r="AJ316" s="108">
        <f t="shared" si="1171"/>
        <v>2.6054690231797943</v>
      </c>
      <c r="AK316" s="108">
        <f t="shared" si="1172"/>
        <v>78.826448397952532</v>
      </c>
      <c r="AL316" s="108">
        <v>98.983782564355749</v>
      </c>
      <c r="AM316" s="245">
        <v>2494.3913206217644</v>
      </c>
      <c r="AN316" s="244">
        <v>1228.45</v>
      </c>
      <c r="AO316" s="108">
        <v>270.25900000000001</v>
      </c>
      <c r="AP316" s="108">
        <v>826.81195785</v>
      </c>
      <c r="AQ316" s="108">
        <f t="shared" si="1173"/>
        <v>81.832886716245909</v>
      </c>
      <c r="AR316" s="108">
        <f t="shared" si="1174"/>
        <v>258.74253408957901</v>
      </c>
      <c r="AS316" s="246">
        <v>109.46714898225</v>
      </c>
      <c r="AT316" s="247">
        <v>11.701376945200789</v>
      </c>
      <c r="AU316" s="108">
        <v>177.75413179875423</v>
      </c>
      <c r="AV316" s="108">
        <f t="shared" si="1175"/>
        <v>3.4386536796469009</v>
      </c>
      <c r="AW316" s="108">
        <f t="shared" si="1176"/>
        <v>104.0338052095933</v>
      </c>
      <c r="AX316" s="108">
        <v>130.63711193155021</v>
      </c>
      <c r="AY316" s="245">
        <v>3292.0552206750654</v>
      </c>
      <c r="AZ316" s="248">
        <v>247</v>
      </c>
      <c r="BA316" s="108">
        <v>1259.0001666666665</v>
      </c>
      <c r="BB316" s="108">
        <v>131.2957089327208</v>
      </c>
      <c r="BC316" s="109">
        <v>105.03656714617665</v>
      </c>
      <c r="BD316" s="109">
        <v>26.259141786544149</v>
      </c>
      <c r="BE316" s="108">
        <v>49.235899374999995</v>
      </c>
      <c r="BF316" s="109">
        <v>39.388719500000001</v>
      </c>
      <c r="BG316" s="109">
        <v>9.8471798749999948</v>
      </c>
      <c r="BH316" s="108">
        <v>105.08581957313025</v>
      </c>
      <c r="BI316" s="109">
        <f t="shared" si="1177"/>
        <v>61.503367449926799</v>
      </c>
      <c r="BJ316" s="108">
        <f t="shared" si="1178"/>
        <v>2.0328851796422049</v>
      </c>
      <c r="BK316" s="108">
        <v>77.230879727375878</v>
      </c>
      <c r="BL316" s="245">
        <v>1946.218169129872</v>
      </c>
      <c r="BM316" s="244">
        <v>36.82</v>
      </c>
      <c r="BN316" s="108">
        <v>8.1004000000000005</v>
      </c>
      <c r="BO316" s="108">
        <v>24.78181146</v>
      </c>
      <c r="BP316" s="108">
        <f t="shared" si="1179"/>
        <v>2.4527550074420401</v>
      </c>
      <c r="BQ316" s="108">
        <f t="shared" si="1180"/>
        <v>7.7552200782923997</v>
      </c>
      <c r="BR316" s="108">
        <v>4.5433794430083303</v>
      </c>
      <c r="BS316" s="108">
        <v>5.4199281359196085</v>
      </c>
      <c r="BT316" s="108">
        <f t="shared" si="1181"/>
        <v>0.10484850978936483</v>
      </c>
      <c r="BU316" s="108">
        <f t="shared" si="1182"/>
        <v>3.1721105002533974</v>
      </c>
      <c r="BV316" s="108">
        <v>3.9832759519463972</v>
      </c>
      <c r="BW316" s="245">
        <v>100.37855398904919</v>
      </c>
      <c r="BX316" s="107">
        <v>1239.45</v>
      </c>
      <c r="BY316" s="108">
        <v>90.479849999999999</v>
      </c>
      <c r="BZ316" s="109">
        <f t="shared" si="1183"/>
        <v>52.954960849800003</v>
      </c>
      <c r="CA316" s="109">
        <f t="shared" si="1184"/>
        <v>1.75033269825</v>
      </c>
      <c r="CB316" s="108">
        <v>66.496492500000002</v>
      </c>
      <c r="CC316" s="110">
        <v>1675.7116109999999</v>
      </c>
      <c r="CD316" s="244"/>
      <c r="CE316" s="108">
        <v>0</v>
      </c>
      <c r="CF316" s="109">
        <f t="shared" si="1185"/>
        <v>0</v>
      </c>
      <c r="CG316" s="109">
        <f t="shared" si="1186"/>
        <v>0</v>
      </c>
      <c r="CH316" s="108">
        <v>0</v>
      </c>
      <c r="CI316" s="245">
        <v>0</v>
      </c>
      <c r="CJ316" s="249">
        <v>1438.5081699628586</v>
      </c>
      <c r="CK316" s="250">
        <v>316.47179739182889</v>
      </c>
      <c r="CL316" s="250">
        <v>150.1983501441907</v>
      </c>
      <c r="CM316" s="251">
        <v>97.491445240654897</v>
      </c>
      <c r="CN316" s="252">
        <f t="shared" si="1074"/>
        <v>47.522204982557227</v>
      </c>
      <c r="CO316" s="250">
        <v>968.19223931801184</v>
      </c>
      <c r="CP316" s="252">
        <f t="shared" si="1187"/>
        <v>95.825858694260916</v>
      </c>
      <c r="CQ316" s="250">
        <v>302.98607937217861</v>
      </c>
      <c r="CR316" s="250">
        <v>209.75605064763295</v>
      </c>
      <c r="CS316" s="252">
        <f t="shared" si="1188"/>
        <v>4.0577307997784597</v>
      </c>
      <c r="CT316" s="252">
        <f t="shared" si="1189"/>
        <v>122.76350425043884</v>
      </c>
      <c r="CU316" s="250">
        <f t="shared" si="1075"/>
        <v>3083.1266074645227</v>
      </c>
      <c r="CV316" s="245">
        <f t="shared" si="1190"/>
        <v>3884.739525405299</v>
      </c>
      <c r="CW316" s="244">
        <v>105.52650000000001</v>
      </c>
      <c r="CX316" s="108">
        <v>7.7034345000000002</v>
      </c>
      <c r="CY316" s="108">
        <f t="shared" si="1191"/>
        <v>0.1490229404025</v>
      </c>
      <c r="CZ316" s="108">
        <f t="shared" si="1192"/>
        <v>4.5085737029460002</v>
      </c>
      <c r="DA316" s="108">
        <v>5.6614967250000001</v>
      </c>
      <c r="DB316" s="245">
        <v>142.66971747000002</v>
      </c>
      <c r="DC316" s="244">
        <v>3.48</v>
      </c>
      <c r="DD316" s="108">
        <v>0.25403999999999999</v>
      </c>
      <c r="DE316" s="108">
        <f t="shared" si="1193"/>
        <v>4.9144037999999998E-3</v>
      </c>
      <c r="DF316" s="108">
        <f t="shared" si="1194"/>
        <v>0.14868148272000001</v>
      </c>
      <c r="DG316" s="108">
        <v>0.18670200000000001</v>
      </c>
      <c r="DH316" s="245">
        <v>4.7048903999999991</v>
      </c>
      <c r="DI316" s="107">
        <v>67.886529594456007</v>
      </c>
      <c r="DJ316" s="108">
        <v>14.935036510780321</v>
      </c>
      <c r="DK316" s="108">
        <v>1.1092746652792895</v>
      </c>
      <c r="DL316" s="108">
        <v>45.691232403137398</v>
      </c>
      <c r="DM316" s="108">
        <f t="shared" si="1195"/>
        <v>4.5222440358681215</v>
      </c>
      <c r="DN316" s="108">
        <f t="shared" si="1196"/>
        <v>14.298614268237817</v>
      </c>
      <c r="DO316" s="108">
        <v>9.4624113416766686</v>
      </c>
      <c r="DP316" s="108">
        <f t="shared" si="1197"/>
        <v>0.18305034740473516</v>
      </c>
      <c r="DQ316" s="108">
        <f t="shared" si="1198"/>
        <v>5.5380465611204208</v>
      </c>
      <c r="DR316" s="108">
        <v>6.9542242257664846</v>
      </c>
      <c r="DS316" s="110">
        <v>175.24645048931541</v>
      </c>
      <c r="DT316" s="244">
        <v>264.47000000000003</v>
      </c>
      <c r="DU316" s="108">
        <v>58.183399999999999</v>
      </c>
      <c r="DV316" s="108">
        <v>178.00232690999999</v>
      </c>
      <c r="DW316" s="108">
        <f t="shared" si="1199"/>
        <v>17.617602303590342</v>
      </c>
      <c r="DX316" s="108">
        <f t="shared" si="1200"/>
        <v>55.704048183215399</v>
      </c>
      <c r="DY316" s="108">
        <v>5.1166157652499997</v>
      </c>
      <c r="DZ316" s="108">
        <v>3.67930175507917</v>
      </c>
      <c r="EA316" s="108"/>
      <c r="EB316" s="108">
        <v>37.189970043414029</v>
      </c>
      <c r="EC316" s="108">
        <f t="shared" si="1201"/>
        <v>0.71943997048984443</v>
      </c>
      <c r="ED316" s="108">
        <f t="shared" si="1202"/>
        <v>21.766099387368843</v>
      </c>
      <c r="EE316" s="108">
        <v>27.332080723687159</v>
      </c>
      <c r="EF316" s="245">
        <v>688.76843423691628</v>
      </c>
      <c r="EG316" s="249">
        <v>1111.3846665873016</v>
      </c>
      <c r="EH316" s="250">
        <v>244.50462664920627</v>
      </c>
      <c r="EI316" s="250">
        <v>1691.5030871189256</v>
      </c>
      <c r="EJ316" s="250">
        <v>748.02078400058303</v>
      </c>
      <c r="EK316" s="250">
        <f t="shared" si="1203"/>
        <v>74.034609075673714</v>
      </c>
      <c r="EL316" s="250">
        <v>234.08562414514245</v>
      </c>
      <c r="EM316" s="250">
        <v>277.06516099798921</v>
      </c>
      <c r="EN316" s="250">
        <f t="shared" si="1204"/>
        <v>5.3598255395061019</v>
      </c>
      <c r="EO316" s="250">
        <f t="shared" si="1205"/>
        <v>162.15737264697114</v>
      </c>
      <c r="EP316" s="250">
        <v>4072.4783253540058</v>
      </c>
      <c r="EQ316" s="245">
        <v>5131.3226899460478</v>
      </c>
      <c r="ER316" s="244">
        <v>282.93</v>
      </c>
      <c r="ES316" s="108">
        <v>62.244599999999998</v>
      </c>
      <c r="ET316" s="108">
        <v>190.42688529</v>
      </c>
      <c r="EU316" s="108">
        <f t="shared" si="1206"/>
        <v>18.847310544692462</v>
      </c>
      <c r="EV316" s="108">
        <f t="shared" si="1207"/>
        <v>59.5921894826526</v>
      </c>
      <c r="EW316" s="108">
        <v>22.306546390425002</v>
      </c>
      <c r="EX316" s="108">
        <v>40.727286312670998</v>
      </c>
      <c r="EY316" s="108">
        <f t="shared" si="1208"/>
        <v>0.78786935371862055</v>
      </c>
      <c r="EZ316" s="108">
        <f t="shared" si="1209"/>
        <v>23.836377405644331</v>
      </c>
      <c r="FA316" s="108">
        <v>29.931765899654799</v>
      </c>
      <c r="FB316" s="245">
        <v>754.28050067130096</v>
      </c>
      <c r="FC316" s="244">
        <v>0.83333333333333293</v>
      </c>
      <c r="FD316" s="108">
        <v>6.0833333333333302E-2</v>
      </c>
      <c r="FE316" s="108">
        <f t="shared" si="1210"/>
        <v>1.1768208333333328E-3</v>
      </c>
      <c r="FF316" s="108">
        <f t="shared" si="1211"/>
        <v>3.5603803333333316E-2</v>
      </c>
      <c r="FG316" s="108">
        <v>4.4708333333333301E-2</v>
      </c>
      <c r="FH316" s="245">
        <v>1.1266499999999995</v>
      </c>
      <c r="FI316" s="244">
        <v>1541.1362750000001</v>
      </c>
      <c r="FJ316" s="108">
        <v>112.50294807500001</v>
      </c>
      <c r="FK316" s="108">
        <f t="shared" si="1212"/>
        <v>2.1763695305108754</v>
      </c>
      <c r="FL316" s="108">
        <f t="shared" si="1213"/>
        <v>65.844375413959099</v>
      </c>
      <c r="FM316" s="108">
        <v>82.682000000000002</v>
      </c>
      <c r="FN316" s="245">
        <v>2083.5854676899999</v>
      </c>
      <c r="FO316" s="244">
        <v>1199.24875</v>
      </c>
      <c r="FP316" s="108">
        <v>87.545158749999999</v>
      </c>
      <c r="FQ316" s="108">
        <f t="shared" si="1214"/>
        <v>1.6935610960187502</v>
      </c>
      <c r="FR316" s="108">
        <f t="shared" si="1215"/>
        <v>51.237379971294999</v>
      </c>
      <c r="FS316" s="108">
        <v>64.339695437500097</v>
      </c>
      <c r="FT316" s="110">
        <v>1621.3603250249998</v>
      </c>
      <c r="FU316" s="253">
        <f t="shared" si="1076"/>
        <v>6578.5198266964326</v>
      </c>
      <c r="FV316" s="254">
        <f t="shared" si="1077"/>
        <v>1989.9305501959441</v>
      </c>
      <c r="FW316" s="254">
        <f t="shared" si="1078"/>
        <v>203.64886857393469</v>
      </c>
      <c r="FX316" s="254">
        <f t="shared" si="1079"/>
        <v>1259.0001666666665</v>
      </c>
      <c r="FY316" s="254">
        <f t="shared" si="1080"/>
        <v>1239.45</v>
      </c>
      <c r="FZ316" s="254">
        <f t="shared" si="1081"/>
        <v>0</v>
      </c>
      <c r="GA316" s="254">
        <f t="shared" si="1216"/>
        <v>105.52650000000001</v>
      </c>
      <c r="GB316" s="254">
        <f t="shared" si="1217"/>
        <v>3.48</v>
      </c>
      <c r="GC316" s="254">
        <f t="shared" si="1218"/>
        <v>1541.1362750000001</v>
      </c>
      <c r="GD316" s="254">
        <f t="shared" si="1219"/>
        <v>1199.24875</v>
      </c>
      <c r="GE316" s="254">
        <f t="shared" si="1082"/>
        <v>3629.2561515717321</v>
      </c>
      <c r="GF316" s="255">
        <f t="shared" si="1083"/>
        <v>1385.6020924888867</v>
      </c>
      <c r="GG316" s="255">
        <f t="shared" si="1084"/>
        <v>359.20199834566063</v>
      </c>
      <c r="GH316" s="254">
        <f t="shared" si="1085"/>
        <v>1295.6913875922191</v>
      </c>
      <c r="GI316" s="255">
        <f t="shared" si="1086"/>
        <v>925.15858258065418</v>
      </c>
      <c r="GJ316" s="256">
        <f t="shared" si="1087"/>
        <v>25.065149892971487</v>
      </c>
      <c r="GK316" s="253">
        <f t="shared" si="1220"/>
        <v>19044.888476296932</v>
      </c>
      <c r="GL316" s="257">
        <f t="shared" si="1221"/>
        <v>23996.559480134136</v>
      </c>
      <c r="GM316" s="221">
        <f t="shared" si="1222"/>
        <v>20699.487544109135</v>
      </c>
      <c r="GN316" s="222">
        <f t="shared" si="1223"/>
        <v>11040.32896591494</v>
      </c>
      <c r="GO316" s="222">
        <f t="shared" si="1224"/>
        <v>736.43487500305548</v>
      </c>
      <c r="GP316" s="55">
        <f t="shared" si="1225"/>
        <v>0.5333624294992223</v>
      </c>
      <c r="GQ316" s="56">
        <f t="shared" si="1226"/>
        <v>3.5577444776532033E-2</v>
      </c>
      <c r="GR316" s="258">
        <f t="shared" si="1227"/>
        <v>1.089088838898413</v>
      </c>
      <c r="GS316" s="227">
        <f t="shared" si="1088"/>
        <v>23996.559480134136</v>
      </c>
      <c r="GT316" s="222">
        <f t="shared" si="1288"/>
        <v>11200.493432225127</v>
      </c>
      <c r="GU316" s="222">
        <f t="shared" si="1289"/>
        <v>740.77418118383412</v>
      </c>
      <c r="GV316" s="37">
        <f t="shared" si="1281"/>
        <v>0.46675413787954062</v>
      </c>
      <c r="GW316" s="228">
        <f t="shared" si="1282"/>
        <v>3.0870016253667268E-2</v>
      </c>
      <c r="GX316" s="258">
        <f t="shared" si="1228"/>
        <v>1.0779221389234173</v>
      </c>
      <c r="GY316" s="221">
        <f t="shared" si="1287"/>
        <v>16258.878054357498</v>
      </c>
      <c r="GZ316" s="222">
        <f t="shared" si="1229"/>
        <v>9034.7672972043674</v>
      </c>
      <c r="HA316" s="222">
        <f t="shared" si="1230"/>
        <v>467.88808525377937</v>
      </c>
      <c r="HB316" s="55">
        <f t="shared" si="1231"/>
        <v>0.55568208747238768</v>
      </c>
      <c r="HC316" s="56">
        <f t="shared" si="1232"/>
        <v>2.8777390647098305E-2</v>
      </c>
      <c r="HD316" s="258">
        <f t="shared" si="1233"/>
        <v>1.0915330009181585</v>
      </c>
      <c r="HE316" s="221">
        <f t="shared" si="1234"/>
        <v>18753.269374979263</v>
      </c>
      <c r="HF316" s="222">
        <f t="shared" si="1235"/>
        <v>10945.785989470911</v>
      </c>
      <c r="HG316" s="222">
        <f t="shared" si="1236"/>
        <v>551.89757850252374</v>
      </c>
      <c r="HH316" s="55">
        <f t="shared" si="1237"/>
        <v>0.58367347957337246</v>
      </c>
      <c r="HI316" s="56">
        <f t="shared" si="1238"/>
        <v>2.9429406012738725E-2</v>
      </c>
      <c r="HJ316" s="259">
        <f t="shared" si="1239"/>
        <v>1.0960202492405207</v>
      </c>
      <c r="HK316" s="54">
        <f t="shared" si="1089"/>
        <v>3.6779613293254165</v>
      </c>
      <c r="HL316" s="55">
        <f t="shared" si="1090"/>
        <v>4.2922853747088601</v>
      </c>
      <c r="HM316" s="55">
        <f t="shared" si="1091"/>
        <v>2.8957278981357826</v>
      </c>
      <c r="HN316" s="56">
        <f t="shared" si="1092"/>
        <v>3.3534931566012207</v>
      </c>
      <c r="HQ316" s="57">
        <f t="shared" si="1093"/>
        <v>1516.6815017988447</v>
      </c>
      <c r="HR316" s="58">
        <f t="shared" si="1240"/>
        <v>1754.3454931307238</v>
      </c>
      <c r="HS316" s="58">
        <f t="shared" si="1094"/>
        <v>66.674200991066954</v>
      </c>
      <c r="HT316" s="58">
        <f t="shared" si="1241"/>
        <v>77.002034724583226</v>
      </c>
      <c r="HU316" s="58">
        <f t="shared" si="1095"/>
        <v>1979.6756512871148</v>
      </c>
      <c r="HV316" s="55">
        <f t="shared" si="1290"/>
        <v>0.76612625952779301</v>
      </c>
      <c r="HW316" s="56">
        <f t="shared" si="1291"/>
        <v>3.3679355983247942E-2</v>
      </c>
      <c r="HX316" s="260">
        <f t="shared" si="1292"/>
        <v>1.1252689171098103</v>
      </c>
      <c r="HY316" s="57">
        <f t="shared" si="1096"/>
        <v>1941.2961339449903</v>
      </c>
      <c r="HZ316" s="58">
        <f t="shared" si="1242"/>
        <v>2245.4972381341704</v>
      </c>
      <c r="IA316" s="58">
        <f t="shared" si="1097"/>
        <v>96.972917341093606</v>
      </c>
      <c r="IB316" s="58">
        <f t="shared" si="1243"/>
        <v>111.994022237229</v>
      </c>
      <c r="IC316" s="58">
        <f t="shared" si="1098"/>
        <v>2612.7422386310041</v>
      </c>
      <c r="ID316" s="55">
        <f t="shared" si="1293"/>
        <v>0.74301096573620262</v>
      </c>
      <c r="IE316" s="56">
        <f t="shared" si="1294"/>
        <v>3.7115378588553155E-2</v>
      </c>
      <c r="IF316" s="260">
        <f t="shared" si="1295"/>
        <v>1.1221789904742299</v>
      </c>
      <c r="IG316" s="57">
        <f t="shared" si="1099"/>
        <v>75.034108288910687</v>
      </c>
      <c r="IH316" s="58">
        <f t="shared" si="1244"/>
        <v>86.79195305778299</v>
      </c>
      <c r="II316" s="58">
        <f t="shared" si="1100"/>
        <v>146.45817182581885</v>
      </c>
      <c r="IJ316" s="58">
        <f t="shared" si="1245"/>
        <v>169.1445426416382</v>
      </c>
      <c r="IK316" s="58">
        <f t="shared" si="1101"/>
        <v>1544.6175945475175</v>
      </c>
      <c r="IL316" s="55">
        <f t="shared" si="1102"/>
        <v>4.8577789450139783E-2</v>
      </c>
      <c r="IM316" s="56">
        <f t="shared" si="1103"/>
        <v>9.4818401876823444E-2</v>
      </c>
      <c r="IN316" s="260">
        <f t="shared" si="1104"/>
        <v>1.0222995100575569</v>
      </c>
      <c r="IO316" s="57">
        <f t="shared" si="1105"/>
        <v>58.251743305825869</v>
      </c>
      <c r="IP316" s="58">
        <f t="shared" si="1246"/>
        <v>67.379791481848784</v>
      </c>
      <c r="IQ316" s="58">
        <f t="shared" si="1106"/>
        <v>2.5576035172314051</v>
      </c>
      <c r="IR316" s="58">
        <f t="shared" si="1247"/>
        <v>2.9537763020505499</v>
      </c>
      <c r="IS316" s="58">
        <f t="shared" si="1107"/>
        <v>79.665519038927926</v>
      </c>
      <c r="IT316" s="55">
        <f t="shared" si="1296"/>
        <v>0.73120396388005227</v>
      </c>
      <c r="IU316" s="56">
        <f t="shared" si="1297"/>
        <v>3.2104272313617295E-2</v>
      </c>
      <c r="IV316" s="260">
        <f t="shared" si="1298"/>
        <v>1.1195526129213835</v>
      </c>
      <c r="IW316" s="57">
        <f t="shared" si="1108"/>
        <v>64.605052236755995</v>
      </c>
      <c r="IX316" s="58">
        <f t="shared" si="1248"/>
        <v>74.728663922255663</v>
      </c>
      <c r="IY316" s="58">
        <f t="shared" si="1109"/>
        <v>1.75033269825</v>
      </c>
      <c r="IZ316" s="58">
        <f t="shared" si="1249"/>
        <v>2.0214592332089252</v>
      </c>
      <c r="JA316" s="58">
        <f t="shared" si="1110"/>
        <v>1329.92985</v>
      </c>
      <c r="JB316" s="55">
        <f t="shared" si="1318"/>
        <v>4.857778945013979E-2</v>
      </c>
      <c r="JC316" s="56">
        <f t="shared" si="1319"/>
        <v>1.3161090400745574E-3</v>
      </c>
      <c r="JD316" s="260">
        <f t="shared" si="1320"/>
        <v>1.0078160048971445</v>
      </c>
      <c r="JE316" s="57">
        <f t="shared" si="1111"/>
        <v>0</v>
      </c>
      <c r="JF316" s="58">
        <f t="shared" si="1250"/>
        <v>0</v>
      </c>
      <c r="JG316" s="58">
        <f t="shared" si="1112"/>
        <v>0</v>
      </c>
      <c r="JH316" s="58">
        <f t="shared" si="1251"/>
        <v>0</v>
      </c>
      <c r="JI316" s="58">
        <f t="shared" si="1113"/>
        <v>0</v>
      </c>
      <c r="JJ316" s="55"/>
      <c r="JK316" s="56"/>
      <c r="JL316" s="260"/>
      <c r="JM316" s="57">
        <f t="shared" si="1114"/>
        <v>2274.3944593742808</v>
      </c>
      <c r="JN316" s="58">
        <f t="shared" si="1252"/>
        <v>2630.7920711582306</v>
      </c>
      <c r="JO316" s="58">
        <f t="shared" si="1115"/>
        <v>147.40579447659658</v>
      </c>
      <c r="JP316" s="58">
        <f t="shared" si="1253"/>
        <v>170.23895204102141</v>
      </c>
      <c r="JQ316" s="58">
        <f t="shared" si="1116"/>
        <v>3083.1266074645232</v>
      </c>
      <c r="JR316" s="55">
        <f t="shared" si="1117"/>
        <v>0.73769090567600104</v>
      </c>
      <c r="JS316" s="56">
        <f t="shared" si="1118"/>
        <v>4.7810490208126409E-2</v>
      </c>
      <c r="JT316" s="260">
        <f t="shared" si="1119"/>
        <v>1.1230020098526681</v>
      </c>
      <c r="JU316" s="57">
        <f t="shared" si="1120"/>
        <v>5.50045991759412</v>
      </c>
      <c r="JV316" s="58">
        <f t="shared" si="1254"/>
        <v>6.3623819866811191</v>
      </c>
      <c r="JW316" s="58">
        <f t="shared" si="1121"/>
        <v>0.1490229404025</v>
      </c>
      <c r="JX316" s="58">
        <f t="shared" si="1255"/>
        <v>0.17210659387084726</v>
      </c>
      <c r="JY316" s="58">
        <f t="shared" si="1122"/>
        <v>113.22993450000001</v>
      </c>
      <c r="JZ316" s="55">
        <f t="shared" si="1299"/>
        <v>4.857778945013979E-2</v>
      </c>
      <c r="KA316" s="56">
        <f t="shared" si="1300"/>
        <v>1.3161090400745572E-3</v>
      </c>
      <c r="KB316" s="260">
        <f t="shared" si="1301"/>
        <v>1.0078160048971445</v>
      </c>
      <c r="KC316" s="57">
        <f t="shared" si="1123"/>
        <v>0.1813914089184</v>
      </c>
      <c r="KD316" s="58">
        <f t="shared" si="1256"/>
        <v>0.20981544269591329</v>
      </c>
      <c r="KE316" s="58">
        <f t="shared" si="1124"/>
        <v>4.9144037999999998E-3</v>
      </c>
      <c r="KF316" s="58">
        <f t="shared" si="1257"/>
        <v>5.6756449486199999E-3</v>
      </c>
      <c r="KG316" s="58">
        <f t="shared" si="1125"/>
        <v>3.7340399999999994</v>
      </c>
      <c r="KH316" s="55">
        <f t="shared" si="1302"/>
        <v>4.8577789450139804E-2</v>
      </c>
      <c r="KI316" s="56">
        <f t="shared" si="1303"/>
        <v>1.3161090400745574E-3</v>
      </c>
      <c r="KJ316" s="260">
        <f t="shared" si="1304"/>
        <v>1.0078160048971445</v>
      </c>
      <c r="KK316" s="57">
        <f t="shared" si="1126"/>
        <v>107.02229231705337</v>
      </c>
      <c r="KL316" s="58">
        <f t="shared" si="1258"/>
        <v>123.79268552313565</v>
      </c>
      <c r="KM316" s="58">
        <f t="shared" si="1127"/>
        <v>4.7052943832728564</v>
      </c>
      <c r="KN316" s="58">
        <f t="shared" si="1259"/>
        <v>5.4341444832418224</v>
      </c>
      <c r="KO316" s="58">
        <f t="shared" si="1128"/>
        <v>139.08448451532971</v>
      </c>
      <c r="KP316" s="55">
        <f t="shared" si="1260"/>
        <v>0.76947685926288578</v>
      </c>
      <c r="KQ316" s="56">
        <f t="shared" si="1261"/>
        <v>3.3830476488225722E-2</v>
      </c>
      <c r="KR316" s="260">
        <f t="shared" si="1262"/>
        <v>1.1258173646545204</v>
      </c>
      <c r="KS316" s="57">
        <f t="shared" si="1129"/>
        <v>417.16698003611282</v>
      </c>
      <c r="KT316" s="58">
        <f t="shared" si="1263"/>
        <v>482.53704580777173</v>
      </c>
      <c r="KU316" s="58">
        <f t="shared" si="1130"/>
        <v>18.337042274080186</v>
      </c>
      <c r="KV316" s="58">
        <f t="shared" si="1264"/>
        <v>21.177450122335209</v>
      </c>
      <c r="KW316" s="58">
        <f t="shared" si="1131"/>
        <v>546.64161447374306</v>
      </c>
      <c r="KX316" s="55">
        <f t="shared" si="1305"/>
        <v>0.76314530213314136</v>
      </c>
      <c r="KY316" s="56">
        <f t="shared" si="1306"/>
        <v>3.3544907282138457E-2</v>
      </c>
      <c r="KZ316" s="260">
        <f t="shared" si="1307"/>
        <v>1.1247809749822666</v>
      </c>
      <c r="LA316" s="57">
        <f t="shared" si="1132"/>
        <v>1839.3057493228864</v>
      </c>
      <c r="LB316" s="58">
        <f t="shared" si="1265"/>
        <v>2127.524960241783</v>
      </c>
      <c r="LC316" s="58">
        <f t="shared" si="1133"/>
        <v>79.394434615179819</v>
      </c>
      <c r="LD316" s="58">
        <f t="shared" si="1266"/>
        <v>91.692632537071177</v>
      </c>
      <c r="LE316" s="58">
        <f t="shared" si="1134"/>
        <v>4072.4783253540063</v>
      </c>
      <c r="LF316" s="55">
        <f t="shared" si="1267"/>
        <v>0.45164285783227637</v>
      </c>
      <c r="LG316" s="56">
        <f t="shared" si="1268"/>
        <v>1.9495360876666749E-2</v>
      </c>
      <c r="LH316" s="260">
        <f t="shared" si="1269"/>
        <v>1.0737922672221136</v>
      </c>
      <c r="LI316" s="57">
        <f t="shared" si="1135"/>
        <v>446.95745160372223</v>
      </c>
      <c r="LJ316" s="58">
        <f t="shared" si="1270"/>
        <v>516.99568427002555</v>
      </c>
      <c r="LK316" s="58">
        <f t="shared" si="1136"/>
        <v>19.635179898411081</v>
      </c>
      <c r="LL316" s="58">
        <f t="shared" si="1271"/>
        <v>22.67666926467496</v>
      </c>
      <c r="LM316" s="58">
        <f t="shared" si="1137"/>
        <v>598.63531799309601</v>
      </c>
      <c r="LN316" s="55">
        <f t="shared" si="1308"/>
        <v>0.74662726733553153</v>
      </c>
      <c r="LO316" s="56">
        <f t="shared" si="1309"/>
        <v>3.2799902224675513E-2</v>
      </c>
      <c r="LP316" s="260">
        <f t="shared" si="1310"/>
        <v>1.1220771976460802</v>
      </c>
      <c r="LQ316" s="57">
        <f t="shared" si="1138"/>
        <v>4.3436640066666643E-2</v>
      </c>
      <c r="LR316" s="58">
        <f t="shared" si="1272"/>
        <v>5.0243161565113312E-2</v>
      </c>
      <c r="LS316" s="58">
        <f t="shared" si="1139"/>
        <v>1.1768208333333328E-3</v>
      </c>
      <c r="LT316" s="58">
        <f t="shared" si="1273"/>
        <v>1.359110380416666E-3</v>
      </c>
      <c r="LU316" s="58">
        <f t="shared" si="1140"/>
        <v>0.89416666666666633</v>
      </c>
      <c r="LV316" s="55">
        <f t="shared" si="1141"/>
        <v>4.857778945013979E-2</v>
      </c>
      <c r="LW316" s="56">
        <f t="shared" si="1142"/>
        <v>1.3161090400745572E-3</v>
      </c>
      <c r="LX316" s="260">
        <f t="shared" si="1143"/>
        <v>1.0078160048971445</v>
      </c>
      <c r="LY316" s="57">
        <f t="shared" si="1144"/>
        <v>80.330138005030093</v>
      </c>
      <c r="LZ316" s="58">
        <f t="shared" si="1274"/>
        <v>92.917870630418321</v>
      </c>
      <c r="MA316" s="58">
        <f t="shared" si="1145"/>
        <v>2.1763695305108754</v>
      </c>
      <c r="MB316" s="58">
        <f t="shared" si="1275"/>
        <v>2.5134891707870102</v>
      </c>
      <c r="MC316" s="58">
        <f t="shared" si="1146"/>
        <v>1653.6392600714285</v>
      </c>
      <c r="MD316" s="55">
        <f t="shared" si="1311"/>
        <v>4.8577788363321911E-2</v>
      </c>
      <c r="ME316" s="56">
        <f t="shared" si="1312"/>
        <v>1.3161090106296024E-3</v>
      </c>
      <c r="MF316" s="260">
        <f t="shared" si="1313"/>
        <v>1.0078160047222791</v>
      </c>
      <c r="MG316" s="57">
        <f t="shared" si="1147"/>
        <v>62.509603564979898</v>
      </c>
      <c r="MH316" s="58">
        <f t="shared" si="1276"/>
        <v>72.304858443612247</v>
      </c>
      <c r="MI316" s="58">
        <f t="shared" si="1148"/>
        <v>1.6935610960187502</v>
      </c>
      <c r="MJ316" s="58">
        <f t="shared" si="1277"/>
        <v>1.9558937097920546</v>
      </c>
      <c r="MK316" s="58">
        <f t="shared" si="1149"/>
        <v>1286.7939087499999</v>
      </c>
      <c r="ML316" s="55">
        <f t="shared" si="1321"/>
        <v>4.8577789450139797E-2</v>
      </c>
      <c r="MM316" s="56">
        <f t="shared" si="1322"/>
        <v>1.3161090400745576E-3</v>
      </c>
      <c r="MN316" s="260">
        <f t="shared" si="1323"/>
        <v>1.0078160048971445</v>
      </c>
      <c r="MO316" s="59">
        <v>3.3770994596231336</v>
      </c>
      <c r="MP316" s="60">
        <v>3.9819994596231334</v>
      </c>
      <c r="MQ316" s="60">
        <v>2.6528999999999998</v>
      </c>
      <c r="MR316" s="61">
        <v>3.0596999999999999</v>
      </c>
      <c r="MS316" s="59">
        <f t="shared" si="1150"/>
        <v>1.089088838898413</v>
      </c>
      <c r="MT316" s="60">
        <f>GX316</f>
        <v>1.0779221389234173</v>
      </c>
      <c r="MU316" s="60">
        <f t="shared" si="1278"/>
        <v>1.0915330009181585</v>
      </c>
      <c r="MV316" s="61">
        <f t="shared" si="1314"/>
        <v>1.0960202492405207</v>
      </c>
      <c r="MW316" s="66">
        <f t="shared" si="1279"/>
        <v>3.6779613293254165</v>
      </c>
      <c r="MX316" s="67">
        <f t="shared" si="1315"/>
        <v>4.2922853747088601</v>
      </c>
      <c r="MY316" s="67">
        <f t="shared" si="1280"/>
        <v>2.8957278981357826</v>
      </c>
      <c r="MZ316" s="261">
        <f t="shared" si="1316"/>
        <v>3.3534931566012207</v>
      </c>
      <c r="NA316" s="59">
        <f t="shared" si="1151"/>
        <v>1.0891018927637575</v>
      </c>
      <c r="NB316" s="60">
        <f>NF316/J316</f>
        <v>1.0780095171824977</v>
      </c>
      <c r="NC316" s="60">
        <f t="shared" si="1152"/>
        <v>1.0915483832716966</v>
      </c>
      <c r="ND316" s="262">
        <f>NH316/L316</f>
        <v>1.0960316702492907</v>
      </c>
      <c r="NE316" s="62">
        <f t="shared" si="1153"/>
        <v>3.6780054135270177</v>
      </c>
      <c r="NF316" s="63">
        <f>NE316+NQ316+NR316+OB316</f>
        <v>4.2926333148893008</v>
      </c>
      <c r="NG316" s="63">
        <f t="shared" si="1154"/>
        <v>2.8957687059814838</v>
      </c>
      <c r="NH316" s="64">
        <f>NG316+NM316</f>
        <v>3.3535281014617544</v>
      </c>
      <c r="NI316" s="238">
        <f t="shared" si="1283"/>
        <v>-4.4084201601179984E-5</v>
      </c>
      <c r="NJ316" s="238">
        <f t="shared" si="1284"/>
        <v>-3.4794018044070896E-4</v>
      </c>
      <c r="NK316" s="238">
        <f t="shared" si="1285"/>
        <v>-4.0807845701262835E-5</v>
      </c>
      <c r="NL316" s="238">
        <f t="shared" si="1286"/>
        <v>-3.4944860533681066E-5</v>
      </c>
      <c r="NM316" s="239">
        <f t="shared" si="1155"/>
        <v>0.45775939548027078</v>
      </c>
      <c r="NN316" s="240">
        <f t="shared" si="1156"/>
        <v>0.60261011788466146</v>
      </c>
      <c r="NO316" s="240">
        <f>O316*IN316</f>
        <v>0.32447731206526292</v>
      </c>
      <c r="NP316" s="240">
        <f t="shared" si="1157"/>
        <v>1.8360662851910691E-2</v>
      </c>
      <c r="NQ316" s="240">
        <f>Q316*JD316+0.005</f>
        <v>0.31480263990538221</v>
      </c>
      <c r="NR316" s="240">
        <f t="shared" si="1158"/>
        <v>0</v>
      </c>
      <c r="NS316" s="240">
        <f t="shared" si="1159"/>
        <v>0.71276937565348852</v>
      </c>
      <c r="NT316" s="240">
        <f t="shared" si="1160"/>
        <v>2.3482112914103469E-2</v>
      </c>
      <c r="NU316" s="240">
        <f t="shared" si="1161"/>
        <v>7.0547120342800116E-4</v>
      </c>
      <c r="NV316" s="240">
        <f t="shared" si="1162"/>
        <v>3.2198376629119285E-2</v>
      </c>
      <c r="NW316" s="240">
        <f t="shared" si="1163"/>
        <v>0.12631290349050853</v>
      </c>
      <c r="NX316" s="240">
        <f t="shared" si="1164"/>
        <v>0.89865674843818688</v>
      </c>
      <c r="NY316" s="240">
        <f t="shared" si="1165"/>
        <v>0.13801549531046786</v>
      </c>
      <c r="NZ316" s="240">
        <f t="shared" si="1166"/>
        <v>2.0156320097942891E-4</v>
      </c>
      <c r="OA316" s="240">
        <f t="shared" si="1167"/>
        <v>0.34245587840463043</v>
      </c>
      <c r="OB316" s="241">
        <f t="shared" si="1168"/>
        <v>0.29982526145690047</v>
      </c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136"/>
      <c r="OP316" s="13"/>
      <c r="OQ316" s="13"/>
      <c r="OR316" s="13"/>
      <c r="OS316" s="13"/>
      <c r="OT316" s="13"/>
    </row>
    <row r="317" spans="1:410" ht="15" customHeight="1">
      <c r="A317" s="242">
        <v>298</v>
      </c>
      <c r="B317" s="49" t="s">
        <v>367</v>
      </c>
      <c r="C317" s="50">
        <v>9</v>
      </c>
      <c r="D317" s="51">
        <v>6298.56</v>
      </c>
      <c r="E317" s="52">
        <v>6298.56</v>
      </c>
      <c r="F317" s="52"/>
      <c r="G317" s="52"/>
      <c r="H317" s="53">
        <v>695.2</v>
      </c>
      <c r="I317" s="57">
        <v>3.3309896373419048</v>
      </c>
      <c r="J317" s="58">
        <v>3.9031896373419048</v>
      </c>
      <c r="K317" s="58">
        <v>2.6172</v>
      </c>
      <c r="L317" s="243">
        <v>3.0257000000000001</v>
      </c>
      <c r="M317" s="1">
        <v>0.40849999999999997</v>
      </c>
      <c r="N317" s="2">
        <v>0.52939999999999998</v>
      </c>
      <c r="O317" s="2">
        <v>0.30528963734190484</v>
      </c>
      <c r="P317" s="2">
        <v>1.6E-2</v>
      </c>
      <c r="Q317" s="2">
        <v>0.25969999999999999</v>
      </c>
      <c r="R317" s="2">
        <v>8.5000000000000006E-3</v>
      </c>
      <c r="S317" s="2">
        <v>0.62639999999999996</v>
      </c>
      <c r="T317" s="2">
        <v>2.2700000000000001E-2</v>
      </c>
      <c r="U317" s="2">
        <v>6.9999999999999999E-4</v>
      </c>
      <c r="V317" s="2">
        <v>2.7799999999999998E-2</v>
      </c>
      <c r="W317" s="2">
        <v>0.11020000000000001</v>
      </c>
      <c r="X317" s="2">
        <v>0.81730000000000003</v>
      </c>
      <c r="Y317" s="2">
        <v>0.11899999999999999</v>
      </c>
      <c r="Z317" s="2">
        <v>1E-4</v>
      </c>
      <c r="AA317" s="2">
        <v>0.34760000000000002</v>
      </c>
      <c r="AB317" s="3">
        <v>0.30399999999999999</v>
      </c>
      <c r="AC317" s="244">
        <v>992.16</v>
      </c>
      <c r="AD317" s="108">
        <v>218.27520000000001</v>
      </c>
      <c r="AE317" s="108">
        <v>667.77626448000001</v>
      </c>
      <c r="AF317" s="108">
        <f t="shared" si="1169"/>
        <v>66.092488000643527</v>
      </c>
      <c r="AG317" s="108">
        <f t="shared" si="1170"/>
        <v>208.9739042063712</v>
      </c>
      <c r="AH317" s="108">
        <v>25.111930235208298</v>
      </c>
      <c r="AI317" s="108">
        <v>138.94260793467788</v>
      </c>
      <c r="AJ317" s="108">
        <f t="shared" si="1171"/>
        <v>2.6878447504963439</v>
      </c>
      <c r="AK317" s="108">
        <f t="shared" si="1172"/>
        <v>81.318662260713054</v>
      </c>
      <c r="AL317" s="108">
        <v>102.11330013249432</v>
      </c>
      <c r="AM317" s="245">
        <v>2573.2551633388562</v>
      </c>
      <c r="AN317" s="244">
        <v>1243.54</v>
      </c>
      <c r="AO317" s="108">
        <v>273.5788</v>
      </c>
      <c r="AP317" s="108">
        <v>836.96832761999997</v>
      </c>
      <c r="AQ317" s="108">
        <f t="shared" si="1173"/>
        <v>82.838103257861889</v>
      </c>
      <c r="AR317" s="108">
        <f t="shared" si="1174"/>
        <v>261.92086844540279</v>
      </c>
      <c r="AS317" s="246">
        <v>112.2313878464</v>
      </c>
      <c r="AT317" s="247">
        <v>13.471980035593013</v>
      </c>
      <c r="AU317" s="108">
        <v>180.0412516290472</v>
      </c>
      <c r="AV317" s="108">
        <f t="shared" si="1175"/>
        <v>3.482898012763918</v>
      </c>
      <c r="AW317" s="108">
        <f t="shared" si="1176"/>
        <v>105.3723832584292</v>
      </c>
      <c r="AX317" s="108">
        <v>132.31798835477238</v>
      </c>
      <c r="AY317" s="245">
        <v>3334.4133065402634</v>
      </c>
      <c r="AZ317" s="248">
        <v>244</v>
      </c>
      <c r="BA317" s="108">
        <v>1243.7086666666664</v>
      </c>
      <c r="BB317" s="108">
        <v>129.70102420884157</v>
      </c>
      <c r="BC317" s="109">
        <v>103.76081936707327</v>
      </c>
      <c r="BD317" s="109">
        <v>25.940204841768306</v>
      </c>
      <c r="BE317" s="108">
        <v>48.637892499999992</v>
      </c>
      <c r="BF317" s="109">
        <v>38.910314</v>
      </c>
      <c r="BG317" s="109">
        <v>9.7275784999999928</v>
      </c>
      <c r="BH317" s="108">
        <v>103.80947358641207</v>
      </c>
      <c r="BI317" s="109">
        <f t="shared" si="1177"/>
        <v>60.756362986972221</v>
      </c>
      <c r="BJ317" s="108">
        <f t="shared" si="1178"/>
        <v>2.0081942665291415</v>
      </c>
      <c r="BK317" s="108">
        <v>76.29285284809599</v>
      </c>
      <c r="BL317" s="245">
        <v>1922.5798917720188</v>
      </c>
      <c r="BM317" s="244">
        <v>36.86</v>
      </c>
      <c r="BN317" s="108">
        <v>8.1091999999999995</v>
      </c>
      <c r="BO317" s="108">
        <v>24.808733579999998</v>
      </c>
      <c r="BP317" s="108">
        <f t="shared" si="1179"/>
        <v>2.4554195973469199</v>
      </c>
      <c r="BQ317" s="108">
        <f t="shared" si="1180"/>
        <v>7.7636450865251998</v>
      </c>
      <c r="BR317" s="108">
        <v>4.5456203977583298</v>
      </c>
      <c r="BS317" s="108">
        <v>5.4256194403763569</v>
      </c>
      <c r="BT317" s="108">
        <f t="shared" si="1181"/>
        <v>0.10495860807408063</v>
      </c>
      <c r="BU317" s="108">
        <f t="shared" si="1182"/>
        <v>3.1754414386301897</v>
      </c>
      <c r="BV317" s="108">
        <v>3.9874586709067339</v>
      </c>
      <c r="BW317" s="245">
        <v>100.48395850684969</v>
      </c>
      <c r="BX317" s="107">
        <v>1076.1300000000001</v>
      </c>
      <c r="BY317" s="108">
        <v>78.557490000000001</v>
      </c>
      <c r="BZ317" s="109">
        <f t="shared" si="1183"/>
        <v>45.97718505732</v>
      </c>
      <c r="CA317" s="109">
        <f t="shared" si="1184"/>
        <v>1.5196946440500001</v>
      </c>
      <c r="CB317" s="108">
        <v>57.734374500000001</v>
      </c>
      <c r="CC317" s="110">
        <v>1454.9062374</v>
      </c>
      <c r="CD317" s="244">
        <v>35.299999999999997</v>
      </c>
      <c r="CE317" s="108">
        <v>2.5768999999999997</v>
      </c>
      <c r="CF317" s="109">
        <f t="shared" si="1185"/>
        <v>1.5081771091999998</v>
      </c>
      <c r="CG317" s="109">
        <f t="shared" si="1186"/>
        <v>4.9850130499999999E-2</v>
      </c>
      <c r="CH317" s="108">
        <v>1.893845</v>
      </c>
      <c r="CI317" s="245">
        <v>47.724893999999999</v>
      </c>
      <c r="CJ317" s="249">
        <v>1457.9278485148086</v>
      </c>
      <c r="CK317" s="250">
        <v>320.74412667325794</v>
      </c>
      <c r="CL317" s="250">
        <v>153.08386869384262</v>
      </c>
      <c r="CM317" s="251">
        <v>100.1555560632618</v>
      </c>
      <c r="CN317" s="252">
        <f t="shared" si="1074"/>
        <v>48.820825803036961</v>
      </c>
      <c r="CO317" s="250">
        <v>981.26271222643754</v>
      </c>
      <c r="CP317" s="252">
        <f t="shared" si="1187"/>
        <v>97.11949567989943</v>
      </c>
      <c r="CQ317" s="250">
        <v>307.07635316414138</v>
      </c>
      <c r="CR317" s="250">
        <v>212.65035459590925</v>
      </c>
      <c r="CS317" s="252">
        <f t="shared" si="1188"/>
        <v>4.113721109657865</v>
      </c>
      <c r="CT317" s="252">
        <f t="shared" si="1189"/>
        <v>124.45744773363862</v>
      </c>
      <c r="CU317" s="250">
        <f t="shared" si="1075"/>
        <v>3125.6689107042557</v>
      </c>
      <c r="CV317" s="245">
        <f t="shared" si="1190"/>
        <v>3938.3428274873622</v>
      </c>
      <c r="CW317" s="244">
        <v>105.57090000000001</v>
      </c>
      <c r="CX317" s="108">
        <v>7.7066756999999999</v>
      </c>
      <c r="CY317" s="108">
        <f t="shared" si="1191"/>
        <v>0.14908564141650002</v>
      </c>
      <c r="CZ317" s="108">
        <f t="shared" si="1192"/>
        <v>4.5104706735875997</v>
      </c>
      <c r="DA317" s="108">
        <v>5.6638787849999996</v>
      </c>
      <c r="DB317" s="245">
        <v>142.729745382</v>
      </c>
      <c r="DC317" s="244">
        <v>3.48</v>
      </c>
      <c r="DD317" s="108">
        <v>0.25403999999999999</v>
      </c>
      <c r="DE317" s="108">
        <f t="shared" si="1193"/>
        <v>4.9144037999999998E-3</v>
      </c>
      <c r="DF317" s="108">
        <f t="shared" si="1194"/>
        <v>0.14868148272000001</v>
      </c>
      <c r="DG317" s="108">
        <v>0.18670200000000001</v>
      </c>
      <c r="DH317" s="245">
        <v>4.7048903999999991</v>
      </c>
      <c r="DI317" s="107">
        <v>67.992126926448009</v>
      </c>
      <c r="DJ317" s="108">
        <v>14.958267923818562</v>
      </c>
      <c r="DK317" s="108">
        <v>1.1111893662882029</v>
      </c>
      <c r="DL317" s="108">
        <v>45.762305004226612</v>
      </c>
      <c r="DM317" s="108">
        <f t="shared" si="1195"/>
        <v>4.5292783754883246</v>
      </c>
      <c r="DN317" s="108">
        <f t="shared" si="1196"/>
        <v>14.320855728022675</v>
      </c>
      <c r="DO317" s="108">
        <v>9.4771439131170396</v>
      </c>
      <c r="DP317" s="108">
        <f t="shared" si="1197"/>
        <v>0.18333534899924914</v>
      </c>
      <c r="DQ317" s="108">
        <f t="shared" si="1198"/>
        <v>5.5466690637421836</v>
      </c>
      <c r="DR317" s="108">
        <v>6.9650516566949223</v>
      </c>
      <c r="DS317" s="110">
        <v>175.51930174871202</v>
      </c>
      <c r="DT317" s="244">
        <v>266.39999999999998</v>
      </c>
      <c r="DU317" s="108">
        <v>58.607999999999997</v>
      </c>
      <c r="DV317" s="108">
        <v>179.30131919999999</v>
      </c>
      <c r="DW317" s="108">
        <f t="shared" si="1199"/>
        <v>17.746168766500801</v>
      </c>
      <c r="DX317" s="108">
        <f t="shared" si="1200"/>
        <v>56.110554830447995</v>
      </c>
      <c r="DY317" s="108">
        <v>5.1539621273333296</v>
      </c>
      <c r="DZ317" s="108">
        <v>3.70747611579583</v>
      </c>
      <c r="EA317" s="108"/>
      <c r="EB317" s="108">
        <v>37.461465293348425</v>
      </c>
      <c r="EC317" s="108">
        <f t="shared" si="1201"/>
        <v>0.72469204609982529</v>
      </c>
      <c r="ED317" s="108">
        <f t="shared" si="1202"/>
        <v>21.924996869307446</v>
      </c>
      <c r="EE317" s="108">
        <v>27.531611136823884</v>
      </c>
      <c r="EF317" s="245">
        <v>693.79660064796178</v>
      </c>
      <c r="EG317" s="249">
        <v>1116.0684768650794</v>
      </c>
      <c r="EH317" s="250">
        <v>245.53506491031737</v>
      </c>
      <c r="EI317" s="250">
        <v>1694.7791197167505</v>
      </c>
      <c r="EJ317" s="250">
        <v>751.17323655947234</v>
      </c>
      <c r="EK317" s="250">
        <f t="shared" si="1203"/>
        <v>74.346619915237227</v>
      </c>
      <c r="EL317" s="250">
        <v>235.07215264892127</v>
      </c>
      <c r="EM317" s="250">
        <v>277.95158055776812</v>
      </c>
      <c r="EN317" s="250">
        <f t="shared" si="1204"/>
        <v>5.3769733258900247</v>
      </c>
      <c r="EO317" s="250">
        <f t="shared" si="1205"/>
        <v>162.67616564988384</v>
      </c>
      <c r="EP317" s="250">
        <v>4085.5074786093878</v>
      </c>
      <c r="EQ317" s="245">
        <v>5147.7394230478285</v>
      </c>
      <c r="ER317" s="244">
        <v>281.27</v>
      </c>
      <c r="ES317" s="108">
        <v>61.879399999999997</v>
      </c>
      <c r="ET317" s="108">
        <v>189.30961730999999</v>
      </c>
      <c r="EU317" s="108">
        <f t="shared" si="1206"/>
        <v>18.736730063639939</v>
      </c>
      <c r="EV317" s="108">
        <f t="shared" si="1207"/>
        <v>59.242551640991394</v>
      </c>
      <c r="EW317" s="108">
        <v>22.200325135275001</v>
      </c>
      <c r="EX317" s="108">
        <v>40.490131998505099</v>
      </c>
      <c r="EY317" s="108">
        <f t="shared" si="1208"/>
        <v>0.78328160351108123</v>
      </c>
      <c r="EZ317" s="108">
        <f t="shared" si="1209"/>
        <v>23.697578574501083</v>
      </c>
      <c r="FA317" s="108">
        <v>29.757473722189001</v>
      </c>
      <c r="FB317" s="245">
        <v>749.88833779916285</v>
      </c>
      <c r="FC317" s="244">
        <v>0.83333333333333293</v>
      </c>
      <c r="FD317" s="108">
        <v>6.0833333333333302E-2</v>
      </c>
      <c r="FE317" s="108">
        <f t="shared" si="1210"/>
        <v>1.1768208333333328E-3</v>
      </c>
      <c r="FF317" s="108">
        <f t="shared" si="1211"/>
        <v>3.5603803333333316E-2</v>
      </c>
      <c r="FG317" s="108">
        <v>4.4708333333333301E-2</v>
      </c>
      <c r="FH317" s="245">
        <v>1.1266499999999995</v>
      </c>
      <c r="FI317" s="244">
        <v>1619.19043766666</v>
      </c>
      <c r="FJ317" s="108">
        <v>118.200901949666</v>
      </c>
      <c r="FK317" s="108">
        <f t="shared" si="1212"/>
        <v>2.2865964482162888</v>
      </c>
      <c r="FL317" s="108">
        <f t="shared" si="1213"/>
        <v>69.179205482277126</v>
      </c>
      <c r="FM317" s="108">
        <v>86.869500000000002</v>
      </c>
      <c r="FN317" s="245">
        <v>2189.1130075395913</v>
      </c>
      <c r="FO317" s="244">
        <v>1259.9872833333302</v>
      </c>
      <c r="FP317" s="108">
        <v>91.979071683333103</v>
      </c>
      <c r="FQ317" s="108">
        <f t="shared" si="1214"/>
        <v>1.779335141714079</v>
      </c>
      <c r="FR317" s="108">
        <f t="shared" si="1215"/>
        <v>53.832407325961</v>
      </c>
      <c r="FS317" s="108">
        <v>67.598317750833303</v>
      </c>
      <c r="FT317" s="110">
        <v>1703.477607320996</v>
      </c>
      <c r="FU317" s="253">
        <f t="shared" si="1076"/>
        <v>6663.9065118137278</v>
      </c>
      <c r="FV317" s="254">
        <f t="shared" si="1077"/>
        <v>1996.1331904711237</v>
      </c>
      <c r="FW317" s="254">
        <f t="shared" si="1078"/>
        <v>204.96393920570324</v>
      </c>
      <c r="FX317" s="254">
        <f t="shared" si="1079"/>
        <v>1243.7086666666664</v>
      </c>
      <c r="FY317" s="254">
        <f t="shared" si="1080"/>
        <v>1076.1300000000001</v>
      </c>
      <c r="FZ317" s="254">
        <f t="shared" si="1081"/>
        <v>35.299999999999997</v>
      </c>
      <c r="GA317" s="254">
        <f t="shared" si="1216"/>
        <v>105.57090000000001</v>
      </c>
      <c r="GB317" s="254">
        <f t="shared" si="1217"/>
        <v>3.48</v>
      </c>
      <c r="GC317" s="254">
        <f t="shared" si="1218"/>
        <v>1619.19043766666</v>
      </c>
      <c r="GD317" s="254">
        <f t="shared" si="1219"/>
        <v>1259.9872833333302</v>
      </c>
      <c r="GE317" s="254">
        <f t="shared" si="1082"/>
        <v>3676.3625159801363</v>
      </c>
      <c r="GF317" s="255">
        <f t="shared" si="1083"/>
        <v>1403.5866806160052</v>
      </c>
      <c r="GG317" s="255">
        <f t="shared" si="1084"/>
        <v>363.86430365661801</v>
      </c>
      <c r="GH317" s="254">
        <f t="shared" si="1085"/>
        <v>1305.5855416154941</v>
      </c>
      <c r="GI317" s="255">
        <f t="shared" si="1086"/>
        <v>932.22327529966435</v>
      </c>
      <c r="GJ317" s="256">
        <f t="shared" si="1087"/>
        <v>25.256552302551729</v>
      </c>
      <c r="GK317" s="253">
        <f t="shared" si="1220"/>
        <v>19190.318986752845</v>
      </c>
      <c r="GL317" s="257">
        <f t="shared" si="1221"/>
        <v>24179.801923308583</v>
      </c>
      <c r="GM317" s="221">
        <f t="shared" si="1222"/>
        <v>20973.693184587588</v>
      </c>
      <c r="GN317" s="222">
        <f t="shared" si="1223"/>
        <v>11183.897074075197</v>
      </c>
      <c r="GO317" s="222">
        <f t="shared" si="1224"/>
        <v>744.32725321324745</v>
      </c>
      <c r="GP317" s="55">
        <f t="shared" si="1225"/>
        <v>0.53323451314209303</v>
      </c>
      <c r="GQ317" s="56">
        <f t="shared" si="1226"/>
        <v>3.5488611693824744E-2</v>
      </c>
      <c r="GR317" s="258">
        <f t="shared" si="1227"/>
        <v>1.0890550341607395</v>
      </c>
      <c r="GS317" s="227">
        <f t="shared" si="1088"/>
        <v>24179.801923308583</v>
      </c>
      <c r="GT317" s="222">
        <f t="shared" si="1288"/>
        <v>11339.64274933904</v>
      </c>
      <c r="GU317" s="222">
        <f t="shared" si="1289"/>
        <v>748.54684190774014</v>
      </c>
      <c r="GV317" s="37">
        <f t="shared" si="1281"/>
        <v>0.46897169734082783</v>
      </c>
      <c r="GW317" s="228">
        <f t="shared" si="1282"/>
        <v>3.0957525801159028E-2</v>
      </c>
      <c r="GX317" s="258">
        <f t="shared" si="1228"/>
        <v>1.0782831857199073</v>
      </c>
      <c r="GY317" s="221">
        <f t="shared" si="1287"/>
        <v>16477.85812947671</v>
      </c>
      <c r="GZ317" s="222">
        <f t="shared" si="1229"/>
        <v>9119.116307718421</v>
      </c>
      <c r="HA317" s="222">
        <f t="shared" si="1230"/>
        <v>475.36808112847223</v>
      </c>
      <c r="HB317" s="55">
        <f t="shared" si="1231"/>
        <v>0.55341636249468174</v>
      </c>
      <c r="HC317" s="56">
        <f t="shared" si="1232"/>
        <v>2.8848899984039889E-2</v>
      </c>
      <c r="HD317" s="258">
        <f t="shared" si="1233"/>
        <v>1.0911890386104446</v>
      </c>
      <c r="HE317" s="221">
        <f t="shared" si="1234"/>
        <v>19051.113292815568</v>
      </c>
      <c r="HF317" s="222">
        <f t="shared" si="1235"/>
        <v>11090.502392891623</v>
      </c>
      <c r="HG317" s="222">
        <f t="shared" si="1236"/>
        <v>562.0313003949085</v>
      </c>
      <c r="HH317" s="55">
        <f t="shared" si="1237"/>
        <v>0.58214458244148926</v>
      </c>
      <c r="HI317" s="56">
        <f t="shared" si="1238"/>
        <v>2.9501231332599239E-2</v>
      </c>
      <c r="HJ317" s="259">
        <f t="shared" si="1239"/>
        <v>1.095791796802001</v>
      </c>
      <c r="HK317" s="54">
        <f t="shared" si="1089"/>
        <v>3.6276310332844575</v>
      </c>
      <c r="HL317" s="55">
        <f t="shared" si="1090"/>
        <v>4.208743756621959</v>
      </c>
      <c r="HM317" s="55">
        <f t="shared" si="1091"/>
        <v>2.8558599518512557</v>
      </c>
      <c r="HN317" s="56">
        <f t="shared" si="1092"/>
        <v>3.3155372395838145</v>
      </c>
      <c r="HQ317" s="57">
        <f t="shared" si="1093"/>
        <v>1564.5921310898427</v>
      </c>
      <c r="HR317" s="58">
        <f t="shared" si="1240"/>
        <v>1809.7637180316212</v>
      </c>
      <c r="HS317" s="58">
        <f t="shared" si="1094"/>
        <v>68.780332751139866</v>
      </c>
      <c r="HT317" s="58">
        <f t="shared" si="1241"/>
        <v>79.434406294291435</v>
      </c>
      <c r="HU317" s="58">
        <f t="shared" si="1095"/>
        <v>2042.2660026498856</v>
      </c>
      <c r="HV317" s="55">
        <f t="shared" si="1290"/>
        <v>0.76610594754050132</v>
      </c>
      <c r="HW317" s="56">
        <f t="shared" si="1291"/>
        <v>3.3678439861357851E-2</v>
      </c>
      <c r="HX317" s="260">
        <f t="shared" si="1292"/>
        <v>1.125265592314121</v>
      </c>
      <c r="HY317" s="57">
        <f t="shared" si="1096"/>
        <v>1965.2165670786751</v>
      </c>
      <c r="HZ317" s="58">
        <f t="shared" si="1242"/>
        <v>2273.1660031399038</v>
      </c>
      <c r="IA317" s="58">
        <f t="shared" si="1097"/>
        <v>99.79298130621882</v>
      </c>
      <c r="IB317" s="58">
        <f t="shared" si="1243"/>
        <v>115.25091411055212</v>
      </c>
      <c r="IC317" s="58">
        <f t="shared" si="1098"/>
        <v>2646.3597670954473</v>
      </c>
      <c r="ID317" s="55">
        <f t="shared" si="1293"/>
        <v>0.74261126227581242</v>
      </c>
      <c r="IE317" s="56">
        <f t="shared" si="1294"/>
        <v>3.7709529349347744E-2</v>
      </c>
      <c r="IF317" s="260">
        <f t="shared" si="1295"/>
        <v>1.1222083908948337</v>
      </c>
      <c r="IG317" s="57">
        <f t="shared" si="1099"/>
        <v>74.122762844106106</v>
      </c>
      <c r="IH317" s="58">
        <f t="shared" si="1244"/>
        <v>85.737799781777539</v>
      </c>
      <c r="II317" s="58">
        <f t="shared" si="1100"/>
        <v>144.67932763360238</v>
      </c>
      <c r="IJ317" s="58">
        <f t="shared" si="1245"/>
        <v>167.09015548404739</v>
      </c>
      <c r="IK317" s="58">
        <f t="shared" si="1101"/>
        <v>1525.8570569619196</v>
      </c>
      <c r="IL317" s="55">
        <f t="shared" si="1102"/>
        <v>4.8577789450139804E-2</v>
      </c>
      <c r="IM317" s="56">
        <f t="shared" si="1103"/>
        <v>9.4818401876823444E-2</v>
      </c>
      <c r="IN317" s="260">
        <f t="shared" si="1104"/>
        <v>1.0222995100575569</v>
      </c>
      <c r="IO317" s="57">
        <f t="shared" si="1105"/>
        <v>58.314885560689575</v>
      </c>
      <c r="IP317" s="58">
        <f t="shared" si="1246"/>
        <v>67.452828128049632</v>
      </c>
      <c r="IQ317" s="58">
        <f t="shared" si="1106"/>
        <v>2.5603782054210007</v>
      </c>
      <c r="IR317" s="58">
        <f t="shared" si="1247"/>
        <v>2.9569807894407139</v>
      </c>
      <c r="IS317" s="58">
        <f t="shared" si="1107"/>
        <v>79.749173418134674</v>
      </c>
      <c r="IT317" s="55">
        <f t="shared" si="1296"/>
        <v>0.73122871449635585</v>
      </c>
      <c r="IU317" s="56">
        <f t="shared" si="1297"/>
        <v>3.2105388628878004E-2</v>
      </c>
      <c r="IV317" s="260">
        <f t="shared" si="1298"/>
        <v>1.1195566642601922</v>
      </c>
      <c r="IW317" s="57">
        <f t="shared" si="1108"/>
        <v>56.092165769930396</v>
      </c>
      <c r="IX317" s="58">
        <f t="shared" si="1248"/>
        <v>64.881808146078498</v>
      </c>
      <c r="IY317" s="58">
        <f t="shared" si="1109"/>
        <v>1.5196946440500001</v>
      </c>
      <c r="IZ317" s="58">
        <f t="shared" si="1249"/>
        <v>1.7550953444133452</v>
      </c>
      <c r="JA317" s="58">
        <f t="shared" si="1110"/>
        <v>1154.68749</v>
      </c>
      <c r="JB317" s="55">
        <f t="shared" si="1318"/>
        <v>4.857778945013979E-2</v>
      </c>
      <c r="JC317" s="56">
        <f t="shared" si="1319"/>
        <v>1.3161090400745574E-3</v>
      </c>
      <c r="JD317" s="260">
        <f t="shared" si="1320"/>
        <v>1.0078160048971445</v>
      </c>
      <c r="JE317" s="57">
        <f t="shared" si="1111"/>
        <v>1.8399760732239998</v>
      </c>
      <c r="JF317" s="58">
        <f t="shared" si="1250"/>
        <v>2.1283003238982006</v>
      </c>
      <c r="JG317" s="58">
        <f t="shared" si="1112"/>
        <v>4.9850130499999999E-2</v>
      </c>
      <c r="JH317" s="58">
        <f t="shared" si="1251"/>
        <v>5.757191571445E-2</v>
      </c>
      <c r="JI317" s="58">
        <f t="shared" si="1113"/>
        <v>37.876899999999999</v>
      </c>
      <c r="JJ317" s="55">
        <f t="shared" ref="JJ317:JJ339" si="1324">JE317/JI317</f>
        <v>4.857778945013979E-2</v>
      </c>
      <c r="JK317" s="56">
        <f t="shared" ref="JK317:JK339" si="1325">JG317/JI317</f>
        <v>1.3161090400745574E-3</v>
      </c>
      <c r="JL317" s="260">
        <f t="shared" ref="JL317:JL339" si="1326">1+JJ317*(JH317*$GV$14-JH317)/JH317+JK317*(JI317*$GW$14-JI317)/JI317</f>
        <v>1.0078160048971445</v>
      </c>
      <c r="JM317" s="57">
        <f t="shared" si="1114"/>
        <v>2305.143212283358</v>
      </c>
      <c r="JN317" s="58">
        <f t="shared" si="1252"/>
        <v>2666.3591536481604</v>
      </c>
      <c r="JO317" s="58">
        <f t="shared" si="1115"/>
        <v>150.05404259259424</v>
      </c>
      <c r="JP317" s="58">
        <f t="shared" si="1253"/>
        <v>173.29741379018711</v>
      </c>
      <c r="JQ317" s="58">
        <f t="shared" si="1116"/>
        <v>3125.6689107042557</v>
      </c>
      <c r="JR317" s="55">
        <f t="shared" si="1117"/>
        <v>0.73748796758002688</v>
      </c>
      <c r="JS317" s="56">
        <f t="shared" si="1118"/>
        <v>4.8007017659072865E-2</v>
      </c>
      <c r="JT317" s="260">
        <f t="shared" si="1119"/>
        <v>1.1230006515551805</v>
      </c>
      <c r="JU317" s="57">
        <f t="shared" si="1120"/>
        <v>5.5027742217768711</v>
      </c>
      <c r="JV317" s="58">
        <f t="shared" si="1254"/>
        <v>6.3650589423293074</v>
      </c>
      <c r="JW317" s="58">
        <f t="shared" si="1121"/>
        <v>0.14908564141650002</v>
      </c>
      <c r="JX317" s="58">
        <f t="shared" si="1255"/>
        <v>0.17217900727191587</v>
      </c>
      <c r="JY317" s="58">
        <f t="shared" si="1122"/>
        <v>113.27757570000001</v>
      </c>
      <c r="JZ317" s="55">
        <f t="shared" si="1299"/>
        <v>4.8577789450139783E-2</v>
      </c>
      <c r="KA317" s="56">
        <f t="shared" si="1300"/>
        <v>1.3161090400745574E-3</v>
      </c>
      <c r="KB317" s="260">
        <f t="shared" si="1301"/>
        <v>1.0078160048971445</v>
      </c>
      <c r="KC317" s="57">
        <f t="shared" si="1123"/>
        <v>0.1813914089184</v>
      </c>
      <c r="KD317" s="58">
        <f t="shared" si="1256"/>
        <v>0.20981544269591329</v>
      </c>
      <c r="KE317" s="58">
        <f t="shared" si="1124"/>
        <v>4.9144037999999998E-3</v>
      </c>
      <c r="KF317" s="58">
        <f t="shared" si="1257"/>
        <v>5.6756449486199999E-3</v>
      </c>
      <c r="KG317" s="58">
        <f t="shared" si="1125"/>
        <v>3.7340399999999994</v>
      </c>
      <c r="KH317" s="55">
        <f t="shared" si="1302"/>
        <v>4.8577789450139804E-2</v>
      </c>
      <c r="KI317" s="56">
        <f t="shared" si="1303"/>
        <v>1.3161090400745574E-3</v>
      </c>
      <c r="KJ317" s="260">
        <f t="shared" si="1304"/>
        <v>1.0078160048971445</v>
      </c>
      <c r="KK317" s="57">
        <f t="shared" si="1126"/>
        <v>107.1887750962197</v>
      </c>
      <c r="KL317" s="58">
        <f t="shared" si="1258"/>
        <v>123.98525615379734</v>
      </c>
      <c r="KM317" s="58">
        <f t="shared" si="1127"/>
        <v>4.7126137244875741</v>
      </c>
      <c r="KN317" s="58">
        <f t="shared" si="1259"/>
        <v>5.4425975904106991</v>
      </c>
      <c r="KO317" s="58">
        <f t="shared" si="1128"/>
        <v>139.30103313389844</v>
      </c>
      <c r="KP317" s="55">
        <f t="shared" si="1260"/>
        <v>0.76947580850450759</v>
      </c>
      <c r="KQ317" s="56">
        <f t="shared" si="1261"/>
        <v>3.3830429096370969E-2</v>
      </c>
      <c r="KR317" s="260">
        <f t="shared" si="1262"/>
        <v>1.1258171926596843</v>
      </c>
      <c r="KS317" s="57">
        <f t="shared" si="1129"/>
        <v>420.21137307370162</v>
      </c>
      <c r="KT317" s="58">
        <f t="shared" si="1263"/>
        <v>486.05849523435069</v>
      </c>
      <c r="KU317" s="58">
        <f t="shared" si="1130"/>
        <v>18.470860812600627</v>
      </c>
      <c r="KV317" s="58">
        <f t="shared" si="1264"/>
        <v>21.331997152472464</v>
      </c>
      <c r="KW317" s="58">
        <f t="shared" si="1131"/>
        <v>550.63222273647762</v>
      </c>
      <c r="KX317" s="55">
        <f t="shared" si="1305"/>
        <v>0.76314344806298595</v>
      </c>
      <c r="KY317" s="56">
        <f t="shared" si="1306"/>
        <v>3.3544823658895169E-2</v>
      </c>
      <c r="KZ317" s="260">
        <f t="shared" si="1307"/>
        <v>1.1247806714962327</v>
      </c>
      <c r="LA317" s="57">
        <f t="shared" si="1132"/>
        <v>1846.856490099939</v>
      </c>
      <c r="LB317" s="58">
        <f t="shared" si="1265"/>
        <v>2136.2589020985997</v>
      </c>
      <c r="LC317" s="58">
        <f t="shared" si="1133"/>
        <v>79.723593241127247</v>
      </c>
      <c r="LD317" s="58">
        <f t="shared" si="1266"/>
        <v>92.072777834177856</v>
      </c>
      <c r="LE317" s="58">
        <f t="shared" si="1134"/>
        <v>4085.5074786093878</v>
      </c>
      <c r="LF317" s="55">
        <f t="shared" si="1267"/>
        <v>0.45205069376805213</v>
      </c>
      <c r="LG317" s="56">
        <f t="shared" si="1268"/>
        <v>1.9513755306663473E-2</v>
      </c>
      <c r="LH317" s="260">
        <f t="shared" si="1269"/>
        <v>1.073859024410456</v>
      </c>
      <c r="LI317" s="57">
        <f t="shared" si="1135"/>
        <v>444.33635886290079</v>
      </c>
      <c r="LJ317" s="58">
        <f t="shared" si="1270"/>
        <v>513.96386629671736</v>
      </c>
      <c r="LK317" s="58">
        <f t="shared" si="1136"/>
        <v>19.520011667151021</v>
      </c>
      <c r="LL317" s="58">
        <f t="shared" si="1271"/>
        <v>22.543661474392714</v>
      </c>
      <c r="LM317" s="58">
        <f t="shared" si="1137"/>
        <v>595.14947444378004</v>
      </c>
      <c r="LN317" s="55">
        <f t="shared" si="1308"/>
        <v>0.74659623832848465</v>
      </c>
      <c r="LO317" s="56">
        <f t="shared" si="1309"/>
        <v>3.2798502738146919E-2</v>
      </c>
      <c r="LP317" s="260">
        <f t="shared" si="1310"/>
        <v>1.1220721186202125</v>
      </c>
      <c r="LQ317" s="57">
        <f t="shared" si="1138"/>
        <v>4.3436640066666643E-2</v>
      </c>
      <c r="LR317" s="58">
        <f t="shared" si="1272"/>
        <v>5.0243161565113312E-2</v>
      </c>
      <c r="LS317" s="58">
        <f t="shared" si="1139"/>
        <v>1.1768208333333328E-3</v>
      </c>
      <c r="LT317" s="58">
        <f t="shared" si="1273"/>
        <v>1.359110380416666E-3</v>
      </c>
      <c r="LU317" s="58">
        <f t="shared" si="1140"/>
        <v>0.89416666666666633</v>
      </c>
      <c r="LV317" s="55">
        <f t="shared" si="1141"/>
        <v>4.857778945013979E-2</v>
      </c>
      <c r="LW317" s="56">
        <f t="shared" si="1142"/>
        <v>1.3161090400745572E-3</v>
      </c>
      <c r="LX317" s="260">
        <f t="shared" si="1143"/>
        <v>1.0078160048971445</v>
      </c>
      <c r="LY317" s="57">
        <f t="shared" si="1144"/>
        <v>84.398630688378091</v>
      </c>
      <c r="LZ317" s="58">
        <f t="shared" si="1274"/>
        <v>97.623896117246943</v>
      </c>
      <c r="MA317" s="58">
        <f t="shared" si="1145"/>
        <v>2.2865964482162888</v>
      </c>
      <c r="MB317" s="58">
        <f t="shared" si="1275"/>
        <v>2.6407902380449921</v>
      </c>
      <c r="MC317" s="58">
        <f t="shared" si="1146"/>
        <v>1737.3912758250724</v>
      </c>
      <c r="MD317" s="55">
        <f t="shared" si="1311"/>
        <v>4.8577791233755274E-2</v>
      </c>
      <c r="ME317" s="56">
        <f t="shared" si="1312"/>
        <v>1.3161090883977206E-3</v>
      </c>
      <c r="MF317" s="260">
        <f t="shared" si="1313"/>
        <v>1.0078160051841221</v>
      </c>
      <c r="MG317" s="57">
        <f t="shared" si="1147"/>
        <v>65.675536937672419</v>
      </c>
      <c r="MH317" s="58">
        <f t="shared" si="1276"/>
        <v>75.966893575805685</v>
      </c>
      <c r="MI317" s="58">
        <f t="shared" si="1148"/>
        <v>1.779335141714079</v>
      </c>
      <c r="MJ317" s="58">
        <f t="shared" si="1277"/>
        <v>2.0549541551655901</v>
      </c>
      <c r="MK317" s="58">
        <f t="shared" si="1149"/>
        <v>1351.9663550166636</v>
      </c>
      <c r="ML317" s="55">
        <f t="shared" si="1321"/>
        <v>4.8577789450139783E-2</v>
      </c>
      <c r="MM317" s="56">
        <f t="shared" si="1322"/>
        <v>1.3161090400745572E-3</v>
      </c>
      <c r="MN317" s="260">
        <f t="shared" si="1323"/>
        <v>1.0078160048971445</v>
      </c>
      <c r="MO317" s="59">
        <v>3.3309896373419048</v>
      </c>
      <c r="MP317" s="60">
        <v>3.9031896373419048</v>
      </c>
      <c r="MQ317" s="60">
        <v>2.6172</v>
      </c>
      <c r="MR317" s="61">
        <v>3.0257000000000001</v>
      </c>
      <c r="MS317" s="59">
        <f t="shared" si="1150"/>
        <v>1.0890550341607395</v>
      </c>
      <c r="MT317" s="60">
        <f>GX317</f>
        <v>1.0782831857199073</v>
      </c>
      <c r="MU317" s="60">
        <f t="shared" si="1278"/>
        <v>1.0911890386104446</v>
      </c>
      <c r="MV317" s="61">
        <f t="shared" si="1314"/>
        <v>1.095791796802001</v>
      </c>
      <c r="MW317" s="66">
        <f t="shared" si="1279"/>
        <v>3.6276310332844575</v>
      </c>
      <c r="MX317" s="67">
        <f t="shared" si="1315"/>
        <v>4.208743756621959</v>
      </c>
      <c r="MY317" s="67">
        <f t="shared" si="1280"/>
        <v>2.8558599518512557</v>
      </c>
      <c r="MZ317" s="261">
        <f t="shared" si="1316"/>
        <v>3.3155372395838145</v>
      </c>
      <c r="NA317" s="59">
        <f t="shared" si="1151"/>
        <v>1.0890657441900267</v>
      </c>
      <c r="NB317" s="60">
        <f>NF317/J317</f>
        <v>1.0781794935152262</v>
      </c>
      <c r="NC317" s="60">
        <f t="shared" si="1152"/>
        <v>1.0912036784122083</v>
      </c>
      <c r="ND317" s="262">
        <f>NH317/L317</f>
        <v>1.0958023801436858</v>
      </c>
      <c r="NE317" s="62">
        <f t="shared" si="1153"/>
        <v>3.6276667082810286</v>
      </c>
      <c r="NF317" s="63">
        <f>NE317+NQ317+NR317+OB317</f>
        <v>4.2083390262831744</v>
      </c>
      <c r="NG317" s="63">
        <f t="shared" si="1154"/>
        <v>2.8558982671404314</v>
      </c>
      <c r="NH317" s="64">
        <f>NG317+NM317</f>
        <v>3.3155692616007499</v>
      </c>
      <c r="NI317" s="238">
        <f t="shared" si="1283"/>
        <v>-3.5674996571088968E-5</v>
      </c>
      <c r="NJ317" s="238">
        <f t="shared" si="1284"/>
        <v>4.0473033878463127E-4</v>
      </c>
      <c r="NK317" s="238">
        <f t="shared" si="1285"/>
        <v>-3.8315289175638867E-5</v>
      </c>
      <c r="NL317" s="238">
        <f t="shared" si="1286"/>
        <v>-3.2022016935417952E-5</v>
      </c>
      <c r="NM317" s="239">
        <f t="shared" si="1155"/>
        <v>0.45967099446031839</v>
      </c>
      <c r="NN317" s="240">
        <f t="shared" si="1156"/>
        <v>0.59409712213972499</v>
      </c>
      <c r="NO317" s="240">
        <f>O317*IN317</f>
        <v>0.31209744668027856</v>
      </c>
      <c r="NP317" s="240">
        <f t="shared" si="1157"/>
        <v>1.7912906628163076E-2</v>
      </c>
      <c r="NQ317" s="240">
        <f>Q317*JD317+0.004</f>
        <v>0.26572981647178839</v>
      </c>
      <c r="NR317" s="240">
        <f t="shared" si="1158"/>
        <v>8.5664360416257291E-3</v>
      </c>
      <c r="NS317" s="240">
        <f t="shared" si="1159"/>
        <v>0.70344760813416496</v>
      </c>
      <c r="NT317" s="240">
        <f t="shared" si="1160"/>
        <v>2.2877423311165181E-2</v>
      </c>
      <c r="NU317" s="240">
        <f t="shared" si="1161"/>
        <v>7.0547120342800116E-4</v>
      </c>
      <c r="NV317" s="240">
        <f t="shared" si="1162"/>
        <v>3.1297717955939219E-2</v>
      </c>
      <c r="NW317" s="240">
        <f t="shared" si="1163"/>
        <v>0.12395082999888485</v>
      </c>
      <c r="NX317" s="240">
        <f t="shared" si="1164"/>
        <v>0.87766498065066567</v>
      </c>
      <c r="NY317" s="240">
        <f t="shared" si="1165"/>
        <v>0.13352658211580529</v>
      </c>
      <c r="NZ317" s="240">
        <f t="shared" si="1166"/>
        <v>1.0078160048971445E-4</v>
      </c>
      <c r="OA317" s="240">
        <f t="shared" si="1167"/>
        <v>0.35031684340200087</v>
      </c>
      <c r="OB317" s="241">
        <f t="shared" si="1168"/>
        <v>0.30637606548873192</v>
      </c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136"/>
      <c r="OP317" s="13"/>
      <c r="OQ317" s="13"/>
      <c r="OR317" s="13"/>
      <c r="OS317" s="13"/>
      <c r="OT317" s="13"/>
    </row>
    <row r="318" spans="1:410" ht="15" customHeight="1">
      <c r="A318" s="242">
        <v>299</v>
      </c>
      <c r="B318" s="49" t="s">
        <v>368</v>
      </c>
      <c r="C318" s="50">
        <v>1</v>
      </c>
      <c r="D318" s="51">
        <v>180</v>
      </c>
      <c r="E318" s="52">
        <v>180</v>
      </c>
      <c r="F318" s="52"/>
      <c r="G318" s="52"/>
      <c r="H318" s="53"/>
      <c r="I318" s="57">
        <v>1.7223288612489227</v>
      </c>
      <c r="J318" s="58"/>
      <c r="K318" s="58">
        <v>0.80300000000000005</v>
      </c>
      <c r="L318" s="243"/>
      <c r="M318" s="1">
        <v>0</v>
      </c>
      <c r="N318" s="2">
        <v>0</v>
      </c>
      <c r="O318" s="2">
        <v>0.91932886124892266</v>
      </c>
      <c r="P318" s="2">
        <v>0</v>
      </c>
      <c r="Q318" s="2">
        <v>0</v>
      </c>
      <c r="R318" s="2">
        <v>0</v>
      </c>
      <c r="S318" s="2">
        <v>0.24110000000000001</v>
      </c>
      <c r="T318" s="2">
        <v>0</v>
      </c>
      <c r="U318" s="2">
        <v>0</v>
      </c>
      <c r="V318" s="2">
        <v>0.1976</v>
      </c>
      <c r="W318" s="2">
        <v>0</v>
      </c>
      <c r="X318" s="2">
        <v>0.35809999999999997</v>
      </c>
      <c r="Y318" s="2">
        <v>0</v>
      </c>
      <c r="Z318" s="2">
        <v>6.1999999999999998E-3</v>
      </c>
      <c r="AA318" s="2">
        <v>0</v>
      </c>
      <c r="AB318" s="3">
        <v>0</v>
      </c>
      <c r="AC318" s="244">
        <v>0</v>
      </c>
      <c r="AD318" s="108">
        <v>0</v>
      </c>
      <c r="AE318" s="108">
        <v>0</v>
      </c>
      <c r="AF318" s="108">
        <f t="shared" si="1169"/>
        <v>0</v>
      </c>
      <c r="AG318" s="108">
        <f t="shared" si="1170"/>
        <v>0</v>
      </c>
      <c r="AH318" s="108">
        <v>0</v>
      </c>
      <c r="AI318" s="108">
        <v>0</v>
      </c>
      <c r="AJ318" s="108">
        <f t="shared" si="1171"/>
        <v>0</v>
      </c>
      <c r="AK318" s="108">
        <f t="shared" si="1172"/>
        <v>0</v>
      </c>
      <c r="AL318" s="108">
        <v>0</v>
      </c>
      <c r="AM318" s="245">
        <v>0</v>
      </c>
      <c r="AN318" s="244">
        <v>0</v>
      </c>
      <c r="AO318" s="108">
        <v>0</v>
      </c>
      <c r="AP318" s="108">
        <v>0</v>
      </c>
      <c r="AQ318" s="108">
        <f t="shared" si="1173"/>
        <v>0</v>
      </c>
      <c r="AR318" s="108">
        <f t="shared" si="1174"/>
        <v>0</v>
      </c>
      <c r="AS318" s="246">
        <v>0</v>
      </c>
      <c r="AT318" s="247">
        <v>0</v>
      </c>
      <c r="AU318" s="108">
        <v>0</v>
      </c>
      <c r="AV318" s="108">
        <f t="shared" si="1175"/>
        <v>0</v>
      </c>
      <c r="AW318" s="108">
        <f t="shared" si="1176"/>
        <v>0</v>
      </c>
      <c r="AX318" s="108">
        <v>0</v>
      </c>
      <c r="AY318" s="245">
        <v>0</v>
      </c>
      <c r="AZ318" s="248">
        <v>21</v>
      </c>
      <c r="BA318" s="108">
        <v>107.04049999999998</v>
      </c>
      <c r="BB318" s="108">
        <v>11.1627930671544</v>
      </c>
      <c r="BC318" s="109">
        <v>8.9302344537235196</v>
      </c>
      <c r="BD318" s="109">
        <v>2.2325586134308804</v>
      </c>
      <c r="BE318" s="108">
        <v>4.1860481249999992</v>
      </c>
      <c r="BF318" s="109">
        <v>3.3488384999999994</v>
      </c>
      <c r="BG318" s="109">
        <v>0.83720962499999985</v>
      </c>
      <c r="BH318" s="108">
        <v>8.9344219070272697</v>
      </c>
      <c r="BI318" s="109">
        <f t="shared" si="1177"/>
        <v>5.2290312406820361</v>
      </c>
      <c r="BJ318" s="108">
        <f t="shared" si="1178"/>
        <v>0.17283639179144253</v>
      </c>
      <c r="BK318" s="108">
        <v>6.5661881549590824</v>
      </c>
      <c r="BL318" s="245">
        <v>165.46794150496888</v>
      </c>
      <c r="BM318" s="244">
        <v>0</v>
      </c>
      <c r="BN318" s="108">
        <v>0</v>
      </c>
      <c r="BO318" s="108">
        <v>0</v>
      </c>
      <c r="BP318" s="108">
        <f t="shared" si="1179"/>
        <v>0</v>
      </c>
      <c r="BQ318" s="108">
        <f t="shared" si="1180"/>
        <v>0</v>
      </c>
      <c r="BR318" s="108">
        <v>0</v>
      </c>
      <c r="BS318" s="108">
        <v>0</v>
      </c>
      <c r="BT318" s="108">
        <f t="shared" si="1181"/>
        <v>0</v>
      </c>
      <c r="BU318" s="108">
        <f t="shared" si="1182"/>
        <v>0</v>
      </c>
      <c r="BV318" s="108">
        <v>0</v>
      </c>
      <c r="BW318" s="245">
        <v>0</v>
      </c>
      <c r="BX318" s="107">
        <v>0</v>
      </c>
      <c r="BY318" s="108">
        <v>0</v>
      </c>
      <c r="BZ318" s="109">
        <f t="shared" si="1183"/>
        <v>0</v>
      </c>
      <c r="CA318" s="109">
        <f t="shared" si="1184"/>
        <v>0</v>
      </c>
      <c r="CB318" s="108">
        <v>0</v>
      </c>
      <c r="CC318" s="110">
        <v>0</v>
      </c>
      <c r="CD318" s="244">
        <v>0</v>
      </c>
      <c r="CE318" s="108">
        <v>0</v>
      </c>
      <c r="CF318" s="109">
        <f t="shared" si="1185"/>
        <v>0</v>
      </c>
      <c r="CG318" s="109">
        <f t="shared" si="1186"/>
        <v>0</v>
      </c>
      <c r="CH318" s="108">
        <v>0</v>
      </c>
      <c r="CI318" s="245">
        <v>0</v>
      </c>
      <c r="CJ318" s="249">
        <v>16.792062428978301</v>
      </c>
      <c r="CK318" s="250">
        <v>3.6942537343752262</v>
      </c>
      <c r="CL318" s="250">
        <v>2.8622415427315326</v>
      </c>
      <c r="CM318" s="251">
        <v>2.8622415427315326</v>
      </c>
      <c r="CN318" s="252">
        <f t="shared" si="1074"/>
        <v>1.3951996400044855</v>
      </c>
      <c r="CO318" s="250">
        <v>11.301947994011133</v>
      </c>
      <c r="CP318" s="252">
        <f t="shared" si="1187"/>
        <v>1.1185990007592579</v>
      </c>
      <c r="CQ318" s="250">
        <v>3.5368316052458439</v>
      </c>
      <c r="CR318" s="250">
        <v>2.5294869161070217</v>
      </c>
      <c r="CS318" s="252">
        <f t="shared" si="1188"/>
        <v>4.8932924392090335E-2</v>
      </c>
      <c r="CT318" s="252">
        <f t="shared" si="1189"/>
        <v>1.4804277484161243</v>
      </c>
      <c r="CU318" s="250">
        <f t="shared" si="1075"/>
        <v>37.179992616203208</v>
      </c>
      <c r="CV318" s="245">
        <f t="shared" si="1190"/>
        <v>46.846790696416043</v>
      </c>
      <c r="CW318" s="244">
        <v>0</v>
      </c>
      <c r="CX318" s="108">
        <v>0</v>
      </c>
      <c r="CY318" s="108">
        <f t="shared" si="1191"/>
        <v>0</v>
      </c>
      <c r="CZ318" s="108">
        <f t="shared" si="1192"/>
        <v>0</v>
      </c>
      <c r="DA318" s="108">
        <v>0</v>
      </c>
      <c r="DB318" s="245">
        <v>0</v>
      </c>
      <c r="DC318" s="244">
        <v>0</v>
      </c>
      <c r="DD318" s="108">
        <v>0</v>
      </c>
      <c r="DE318" s="108">
        <f t="shared" si="1193"/>
        <v>0</v>
      </c>
      <c r="DF318" s="108">
        <f t="shared" si="1194"/>
        <v>0</v>
      </c>
      <c r="DG318" s="108">
        <v>0</v>
      </c>
      <c r="DH318" s="245">
        <v>0</v>
      </c>
      <c r="DI318" s="107">
        <v>13.775652158532003</v>
      </c>
      <c r="DJ318" s="108">
        <v>3.0306434748770408</v>
      </c>
      <c r="DK318" s="108">
        <v>0.23587643582882323</v>
      </c>
      <c r="DL318" s="108">
        <v>9.2717440122564394</v>
      </c>
      <c r="DM318" s="108">
        <f t="shared" si="1195"/>
        <v>0.91766159186906893</v>
      </c>
      <c r="DN318" s="108">
        <f t="shared" si="1196"/>
        <v>2.9014995711955303</v>
      </c>
      <c r="DO318" s="108">
        <v>1.9209158739490841</v>
      </c>
      <c r="DP318" s="108">
        <f t="shared" si="1197"/>
        <v>3.7160117581545034E-2</v>
      </c>
      <c r="DQ318" s="108">
        <f t="shared" si="1198"/>
        <v>1.1242505917144325</v>
      </c>
      <c r="DR318" s="108">
        <v>1.4117415977721697</v>
      </c>
      <c r="DS318" s="110">
        <v>35.575888263858673</v>
      </c>
      <c r="DT318" s="244">
        <v>0</v>
      </c>
      <c r="DU318" s="108">
        <v>0</v>
      </c>
      <c r="DV318" s="108">
        <v>0</v>
      </c>
      <c r="DW318" s="108">
        <f t="shared" si="1199"/>
        <v>0</v>
      </c>
      <c r="DX318" s="108">
        <f t="shared" si="1200"/>
        <v>0</v>
      </c>
      <c r="DY318" s="108">
        <v>0</v>
      </c>
      <c r="DZ318" s="108">
        <v>0</v>
      </c>
      <c r="EA318" s="108"/>
      <c r="EB318" s="108">
        <v>0</v>
      </c>
      <c r="EC318" s="108">
        <f t="shared" si="1201"/>
        <v>0</v>
      </c>
      <c r="ED318" s="108">
        <f t="shared" si="1202"/>
        <v>0</v>
      </c>
      <c r="EE318" s="108">
        <v>0</v>
      </c>
      <c r="EF318" s="245">
        <v>0</v>
      </c>
      <c r="EG318" s="249">
        <v>10.6960444444444</v>
      </c>
      <c r="EH318" s="250">
        <v>2.3531297777777702</v>
      </c>
      <c r="EI318" s="250">
        <v>27.433688888888799</v>
      </c>
      <c r="EJ318" s="250">
        <v>7.1990048014666401</v>
      </c>
      <c r="EK318" s="250">
        <f t="shared" si="1203"/>
        <v>0.7125143012203593</v>
      </c>
      <c r="EL318" s="250">
        <v>2.2528565625709702</v>
      </c>
      <c r="EM318" s="250">
        <v>3.4807763576181698</v>
      </c>
      <c r="EN318" s="250">
        <f t="shared" si="1204"/>
        <v>6.7335618638123498E-2</v>
      </c>
      <c r="EO318" s="250">
        <f t="shared" si="1205"/>
        <v>2.0371870172704711</v>
      </c>
      <c r="EP318" s="250">
        <v>51.162644270195784</v>
      </c>
      <c r="EQ318" s="245">
        <v>64.46493178044669</v>
      </c>
      <c r="ER318" s="244">
        <v>0</v>
      </c>
      <c r="ES318" s="108">
        <v>0</v>
      </c>
      <c r="ET318" s="108">
        <v>0</v>
      </c>
      <c r="EU318" s="108">
        <f t="shared" si="1206"/>
        <v>0</v>
      </c>
      <c r="EV318" s="108">
        <f t="shared" si="1207"/>
        <v>0</v>
      </c>
      <c r="EW318" s="108">
        <v>0</v>
      </c>
      <c r="EX318" s="108">
        <v>0</v>
      </c>
      <c r="EY318" s="108">
        <f t="shared" si="1208"/>
        <v>0</v>
      </c>
      <c r="EZ318" s="108">
        <f t="shared" si="1209"/>
        <v>0</v>
      </c>
      <c r="FA318" s="108">
        <v>0</v>
      </c>
      <c r="FB318" s="245">
        <v>0</v>
      </c>
      <c r="FC318" s="244">
        <v>0.83333333333333293</v>
      </c>
      <c r="FD318" s="108">
        <v>6.0833333333333302E-2</v>
      </c>
      <c r="FE318" s="108">
        <f t="shared" si="1210"/>
        <v>1.1768208333333328E-3</v>
      </c>
      <c r="FF318" s="108">
        <f t="shared" si="1211"/>
        <v>3.5603803333333316E-2</v>
      </c>
      <c r="FG318" s="108">
        <v>4.4708333333333301E-2</v>
      </c>
      <c r="FH318" s="245">
        <v>1.1266499999999995</v>
      </c>
      <c r="FI318" s="244">
        <v>0</v>
      </c>
      <c r="FJ318" s="108">
        <v>0</v>
      </c>
      <c r="FK318" s="108">
        <f t="shared" si="1212"/>
        <v>0</v>
      </c>
      <c r="FL318" s="108">
        <f t="shared" si="1213"/>
        <v>0</v>
      </c>
      <c r="FM318" s="108">
        <v>0</v>
      </c>
      <c r="FN318" s="245">
        <v>0</v>
      </c>
      <c r="FO318" s="244">
        <v>0</v>
      </c>
      <c r="FP318" s="108">
        <v>0</v>
      </c>
      <c r="FQ318" s="108">
        <f t="shared" si="1214"/>
        <v>0</v>
      </c>
      <c r="FR318" s="108">
        <f t="shared" si="1215"/>
        <v>0</v>
      </c>
      <c r="FS318" s="108">
        <v>0</v>
      </c>
      <c r="FT318" s="110">
        <v>0</v>
      </c>
      <c r="FU318" s="253">
        <f t="shared" si="1076"/>
        <v>50.341786018984735</v>
      </c>
      <c r="FV318" s="254">
        <f t="shared" si="1077"/>
        <v>33.039708799208888</v>
      </c>
      <c r="FW318" s="254">
        <f t="shared" si="1078"/>
        <v>13.674272593728004</v>
      </c>
      <c r="FX318" s="254">
        <f t="shared" si="1079"/>
        <v>107.04049999999998</v>
      </c>
      <c r="FY318" s="254">
        <f t="shared" si="1080"/>
        <v>0</v>
      </c>
      <c r="FZ318" s="254">
        <f t="shared" si="1081"/>
        <v>0</v>
      </c>
      <c r="GA318" s="254">
        <f t="shared" si="1216"/>
        <v>0</v>
      </c>
      <c r="GB318" s="254">
        <f t="shared" si="1217"/>
        <v>0</v>
      </c>
      <c r="GC318" s="254">
        <f t="shared" si="1218"/>
        <v>0</v>
      </c>
      <c r="GD318" s="254">
        <f t="shared" si="1219"/>
        <v>0</v>
      </c>
      <c r="GE318" s="254">
        <f t="shared" si="1082"/>
        <v>27.77269680773421</v>
      </c>
      <c r="GF318" s="255">
        <f t="shared" si="1083"/>
        <v>10.60324904159506</v>
      </c>
      <c r="GG318" s="255">
        <f t="shared" si="1084"/>
        <v>2.7487748938486862</v>
      </c>
      <c r="GH318" s="254">
        <f t="shared" si="1085"/>
        <v>16.926434388034881</v>
      </c>
      <c r="GI318" s="255">
        <f t="shared" si="1086"/>
        <v>12.085930489728005</v>
      </c>
      <c r="GJ318" s="256">
        <f t="shared" si="1087"/>
        <v>0.32744187323653468</v>
      </c>
      <c r="GK318" s="253">
        <f t="shared" si="1220"/>
        <v>248.79539860769071</v>
      </c>
      <c r="GL318" s="257">
        <f t="shared" si="1221"/>
        <v>313.4822022456903</v>
      </c>
      <c r="GM318" s="221">
        <f t="shared" si="1222"/>
        <v>313.4822022456903</v>
      </c>
      <c r="GN318" s="222">
        <f t="shared" si="1223"/>
        <v>92.019016593387818</v>
      </c>
      <c r="GO318" s="222">
        <f t="shared" si="1224"/>
        <v>21.10561659462466</v>
      </c>
      <c r="GP318" s="55">
        <f t="shared" si="1225"/>
        <v>0.29353824853274546</v>
      </c>
      <c r="GQ318" s="56">
        <f t="shared" si="1226"/>
        <v>6.7326363166490794E-2</v>
      </c>
      <c r="GR318" s="258">
        <f t="shared" si="1227"/>
        <v>1.0564262971995706</v>
      </c>
      <c r="GS318" s="227">
        <f t="shared" si="1088"/>
        <v>313.4822022456903</v>
      </c>
      <c r="GT318" s="222">
        <f t="shared" si="1288"/>
        <v>92.019016593387818</v>
      </c>
      <c r="GU318" s="222">
        <f t="shared" si="1289"/>
        <v>21.10561659462466</v>
      </c>
      <c r="GV318" s="37">
        <f t="shared" si="1281"/>
        <v>0.29353824853274546</v>
      </c>
      <c r="GW318" s="228">
        <f t="shared" si="1282"/>
        <v>6.7326363166490794E-2</v>
      </c>
      <c r="GX318" s="258">
        <f t="shared" si="1228"/>
        <v>1.0564262971995706</v>
      </c>
      <c r="GY318" s="221">
        <f t="shared" si="1287"/>
        <v>148.01426074072143</v>
      </c>
      <c r="GZ318" s="222">
        <f t="shared" si="1229"/>
        <v>83.980949770211396</v>
      </c>
      <c r="HA318" s="222">
        <f t="shared" si="1230"/>
        <v>5.4162108192758076</v>
      </c>
      <c r="HB318" s="55">
        <f t="shared" si="1231"/>
        <v>0.56738417872668334</v>
      </c>
      <c r="HC318" s="56">
        <f t="shared" si="1232"/>
        <v>3.6592493129857649E-2</v>
      </c>
      <c r="HD318" s="258">
        <f t="shared" si="1233"/>
        <v>1.0945772779922862</v>
      </c>
      <c r="HE318" s="221">
        <f t="shared" si="1234"/>
        <v>148.01426074072143</v>
      </c>
      <c r="HF318" s="222">
        <f t="shared" si="1235"/>
        <v>83.980949770211396</v>
      </c>
      <c r="HG318" s="222">
        <f t="shared" si="1236"/>
        <v>5.4162108192758076</v>
      </c>
      <c r="HH318" s="55">
        <f t="shared" si="1237"/>
        <v>0.56738417872668334</v>
      </c>
      <c r="HI318" s="56">
        <f t="shared" si="1238"/>
        <v>3.6592493129857649E-2</v>
      </c>
      <c r="HJ318" s="259">
        <f t="shared" si="1239"/>
        <v>1.0945772779922862</v>
      </c>
      <c r="HK318" s="54">
        <f t="shared" si="1089"/>
        <v>1.8195135014491524</v>
      </c>
      <c r="HL318" s="55">
        <f t="shared" si="1090"/>
        <v>0</v>
      </c>
      <c r="HM318" s="55">
        <f t="shared" si="1091"/>
        <v>0.87894555422780585</v>
      </c>
      <c r="HN318" s="56">
        <f t="shared" si="1092"/>
        <v>0</v>
      </c>
      <c r="HQ318" s="57">
        <f t="shared" si="1093"/>
        <v>0</v>
      </c>
      <c r="HR318" s="58">
        <f t="shared" si="1240"/>
        <v>0</v>
      </c>
      <c r="HS318" s="58">
        <f t="shared" si="1094"/>
        <v>0</v>
      </c>
      <c r="HT318" s="58">
        <f t="shared" si="1241"/>
        <v>0</v>
      </c>
      <c r="HU318" s="58">
        <f t="shared" si="1095"/>
        <v>0</v>
      </c>
      <c r="HV318" s="55"/>
      <c r="HW318" s="56"/>
      <c r="HX318" s="260"/>
      <c r="HY318" s="57">
        <f t="shared" si="1096"/>
        <v>0</v>
      </c>
      <c r="HZ318" s="58">
        <f t="shared" si="1242"/>
        <v>0</v>
      </c>
      <c r="IA318" s="58">
        <f t="shared" si="1097"/>
        <v>0</v>
      </c>
      <c r="IB318" s="58">
        <f t="shared" si="1243"/>
        <v>0</v>
      </c>
      <c r="IC318" s="58">
        <f t="shared" si="1098"/>
        <v>0</v>
      </c>
      <c r="ID318" s="55"/>
      <c r="IE318" s="56"/>
      <c r="IF318" s="260"/>
      <c r="IG318" s="57">
        <f t="shared" si="1099"/>
        <v>6.3794181136320836</v>
      </c>
      <c r="IH318" s="58">
        <f t="shared" si="1244"/>
        <v>7.3790729320382313</v>
      </c>
      <c r="II318" s="58">
        <f t="shared" si="1100"/>
        <v>12.451909345514961</v>
      </c>
      <c r="IJ318" s="58">
        <f t="shared" si="1245"/>
        <v>14.380710103135229</v>
      </c>
      <c r="IK318" s="58">
        <f t="shared" si="1101"/>
        <v>131.32376309918166</v>
      </c>
      <c r="IL318" s="55">
        <f t="shared" si="1102"/>
        <v>4.857778945013979E-2</v>
      </c>
      <c r="IM318" s="56">
        <f t="shared" si="1103"/>
        <v>9.481840187682343E-2</v>
      </c>
      <c r="IN318" s="260">
        <f t="shared" si="1104"/>
        <v>1.0222995100575569</v>
      </c>
      <c r="IO318" s="57">
        <f t="shared" si="1105"/>
        <v>0</v>
      </c>
      <c r="IP318" s="58">
        <f t="shared" si="1246"/>
        <v>0</v>
      </c>
      <c r="IQ318" s="58">
        <f t="shared" si="1106"/>
        <v>0</v>
      </c>
      <c r="IR318" s="58">
        <f t="shared" si="1247"/>
        <v>0</v>
      </c>
      <c r="IS318" s="58">
        <f t="shared" si="1107"/>
        <v>0</v>
      </c>
      <c r="IT318" s="55"/>
      <c r="IU318" s="56"/>
      <c r="IV318" s="260"/>
      <c r="IW318" s="57">
        <f t="shared" si="1108"/>
        <v>0</v>
      </c>
      <c r="IX318" s="58">
        <f t="shared" si="1248"/>
        <v>0</v>
      </c>
      <c r="IY318" s="58">
        <f t="shared" si="1109"/>
        <v>0</v>
      </c>
      <c r="IZ318" s="58">
        <f t="shared" si="1249"/>
        <v>0</v>
      </c>
      <c r="JA318" s="58">
        <f t="shared" si="1110"/>
        <v>0</v>
      </c>
      <c r="JB318" s="55"/>
      <c r="JC318" s="56"/>
      <c r="JD318" s="260"/>
      <c r="JE318" s="57">
        <f t="shared" si="1111"/>
        <v>0</v>
      </c>
      <c r="JF318" s="58">
        <f t="shared" si="1250"/>
        <v>0</v>
      </c>
      <c r="JG318" s="58">
        <f t="shared" si="1112"/>
        <v>0</v>
      </c>
      <c r="JH318" s="58">
        <f t="shared" si="1251"/>
        <v>0</v>
      </c>
      <c r="JI318" s="58">
        <f t="shared" si="1113"/>
        <v>0</v>
      </c>
      <c r="JJ318" s="55"/>
      <c r="JK318" s="56"/>
      <c r="JL318" s="260"/>
      <c r="JM318" s="57">
        <f t="shared" si="1114"/>
        <v>26.607372574821131</v>
      </c>
      <c r="JN318" s="58">
        <f t="shared" si="1252"/>
        <v>30.776747857295604</v>
      </c>
      <c r="JO318" s="58">
        <f t="shared" si="1115"/>
        <v>2.5627315651558336</v>
      </c>
      <c r="JP318" s="58">
        <f t="shared" si="1253"/>
        <v>2.9596986845984721</v>
      </c>
      <c r="JQ318" s="58">
        <f t="shared" si="1116"/>
        <v>37.179992616203208</v>
      </c>
      <c r="JR318" s="55">
        <f t="shared" si="1117"/>
        <v>0.7156368439735924</v>
      </c>
      <c r="JS318" s="56">
        <f t="shared" si="1118"/>
        <v>6.8927705059279212E-2</v>
      </c>
      <c r="JT318" s="260">
        <f t="shared" si="1119"/>
        <v>1.1228171949643444</v>
      </c>
      <c r="JU318" s="57">
        <f t="shared" si="1120"/>
        <v>0</v>
      </c>
      <c r="JV318" s="58">
        <f t="shared" si="1254"/>
        <v>0</v>
      </c>
      <c r="JW318" s="58">
        <f t="shared" si="1121"/>
        <v>0</v>
      </c>
      <c r="JX318" s="58">
        <f t="shared" si="1255"/>
        <v>0</v>
      </c>
      <c r="JY318" s="58">
        <f t="shared" si="1122"/>
        <v>0</v>
      </c>
      <c r="JZ318" s="55"/>
      <c r="KA318" s="56"/>
      <c r="KB318" s="260"/>
      <c r="KC318" s="57">
        <f t="shared" si="1123"/>
        <v>0</v>
      </c>
      <c r="KD318" s="58">
        <f t="shared" si="1256"/>
        <v>0</v>
      </c>
      <c r="KE318" s="58">
        <f t="shared" si="1124"/>
        <v>0</v>
      </c>
      <c r="KF318" s="58">
        <f t="shared" si="1257"/>
        <v>0</v>
      </c>
      <c r="KG318" s="58">
        <f t="shared" si="1125"/>
        <v>0</v>
      </c>
      <c r="KH318" s="55"/>
      <c r="KI318" s="56"/>
      <c r="KJ318" s="260"/>
      <c r="KK318" s="57">
        <f t="shared" si="1126"/>
        <v>21.717710832159199</v>
      </c>
      <c r="KL318" s="58">
        <f t="shared" si="1258"/>
        <v>25.120876119558545</v>
      </c>
      <c r="KM318" s="58">
        <f t="shared" si="1127"/>
        <v>0.95482170945061395</v>
      </c>
      <c r="KN318" s="58">
        <f t="shared" si="1259"/>
        <v>1.102723592244514</v>
      </c>
      <c r="KO318" s="58">
        <f t="shared" si="1128"/>
        <v>28.23483195544339</v>
      </c>
      <c r="KP318" s="55">
        <f t="shared" si="1260"/>
        <v>0.76918151545691216</v>
      </c>
      <c r="KQ318" s="56">
        <f t="shared" si="1261"/>
        <v>3.3817155737189859E-2</v>
      </c>
      <c r="KR318" s="260">
        <f t="shared" si="1262"/>
        <v>1.1257690208957889</v>
      </c>
      <c r="KS318" s="57">
        <f t="shared" si="1129"/>
        <v>0</v>
      </c>
      <c r="KT318" s="58">
        <f t="shared" si="1263"/>
        <v>0</v>
      </c>
      <c r="KU318" s="58">
        <f t="shared" si="1130"/>
        <v>0</v>
      </c>
      <c r="KV318" s="58">
        <f t="shared" si="1264"/>
        <v>0</v>
      </c>
      <c r="KW318" s="58">
        <f t="shared" si="1131"/>
        <v>0</v>
      </c>
      <c r="KX318" s="55"/>
      <c r="KY318" s="56"/>
      <c r="KZ318" s="260"/>
      <c r="LA318" s="57">
        <f t="shared" si="1132"/>
        <v>18.283027389628728</v>
      </c>
      <c r="LB318" s="58">
        <f t="shared" si="1265"/>
        <v>21.147977781583553</v>
      </c>
      <c r="LC318" s="58">
        <f t="shared" si="1133"/>
        <v>0.77984991985848284</v>
      </c>
      <c r="LD318" s="58">
        <f t="shared" si="1266"/>
        <v>0.90064867244456182</v>
      </c>
      <c r="LE318" s="58">
        <f t="shared" si="1134"/>
        <v>51.162644270195791</v>
      </c>
      <c r="LF318" s="55">
        <f t="shared" si="1267"/>
        <v>0.35735110353315525</v>
      </c>
      <c r="LG318" s="56">
        <f t="shared" si="1268"/>
        <v>1.5242564784963147E-2</v>
      </c>
      <c r="LH318" s="260">
        <f t="shared" si="1269"/>
        <v>1.0583579912088363</v>
      </c>
      <c r="LI318" s="57">
        <f t="shared" si="1135"/>
        <v>0</v>
      </c>
      <c r="LJ318" s="58">
        <f t="shared" si="1270"/>
        <v>0</v>
      </c>
      <c r="LK318" s="58">
        <f t="shared" si="1136"/>
        <v>0</v>
      </c>
      <c r="LL318" s="58">
        <f t="shared" si="1271"/>
        <v>0</v>
      </c>
      <c r="LM318" s="58">
        <f t="shared" si="1137"/>
        <v>0</v>
      </c>
      <c r="LN318" s="55"/>
      <c r="LO318" s="56"/>
      <c r="LP318" s="260"/>
      <c r="LQ318" s="57">
        <f t="shared" si="1138"/>
        <v>4.3436640066666643E-2</v>
      </c>
      <c r="LR318" s="58">
        <f t="shared" si="1272"/>
        <v>5.0243161565113312E-2</v>
      </c>
      <c r="LS318" s="58">
        <f t="shared" si="1139"/>
        <v>1.1768208333333328E-3</v>
      </c>
      <c r="LT318" s="58">
        <f t="shared" si="1273"/>
        <v>1.359110380416666E-3</v>
      </c>
      <c r="LU318" s="58">
        <f t="shared" si="1140"/>
        <v>0.89416666666666633</v>
      </c>
      <c r="LV318" s="55">
        <f t="shared" si="1141"/>
        <v>4.857778945013979E-2</v>
      </c>
      <c r="LW318" s="56">
        <f t="shared" si="1142"/>
        <v>1.3161090400745572E-3</v>
      </c>
      <c r="LX318" s="260">
        <f t="shared" si="1143"/>
        <v>1.0078160048971445</v>
      </c>
      <c r="LY318" s="57">
        <f t="shared" si="1144"/>
        <v>0</v>
      </c>
      <c r="LZ318" s="58">
        <f t="shared" si="1274"/>
        <v>0</v>
      </c>
      <c r="MA318" s="58">
        <f t="shared" si="1145"/>
        <v>0</v>
      </c>
      <c r="MB318" s="58">
        <f t="shared" si="1275"/>
        <v>0</v>
      </c>
      <c r="MC318" s="58">
        <f t="shared" si="1146"/>
        <v>0</v>
      </c>
      <c r="MD318" s="55"/>
      <c r="ME318" s="56"/>
      <c r="MF318" s="260"/>
      <c r="MG318" s="57">
        <f t="shared" si="1147"/>
        <v>0</v>
      </c>
      <c r="MH318" s="58">
        <f t="shared" si="1276"/>
        <v>0</v>
      </c>
      <c r="MI318" s="58">
        <f t="shared" si="1148"/>
        <v>0</v>
      </c>
      <c r="MJ318" s="58">
        <f t="shared" si="1277"/>
        <v>0</v>
      </c>
      <c r="MK318" s="58">
        <f t="shared" si="1149"/>
        <v>0</v>
      </c>
      <c r="ML318" s="55"/>
      <c r="MM318" s="56"/>
      <c r="MN318" s="260"/>
      <c r="MO318" s="59">
        <v>1.7223288612489227</v>
      </c>
      <c r="MP318" s="60"/>
      <c r="MQ318" s="60">
        <v>0.80300000000000005</v>
      </c>
      <c r="MR318" s="61"/>
      <c r="MS318" s="59">
        <f t="shared" si="1150"/>
        <v>1.0564262971995706</v>
      </c>
      <c r="MT318" s="60"/>
      <c r="MU318" s="60">
        <f t="shared" si="1278"/>
        <v>1.0945772779922862</v>
      </c>
      <c r="MV318" s="61"/>
      <c r="MW318" s="66">
        <f t="shared" si="1279"/>
        <v>1.8195135014491524</v>
      </c>
      <c r="MX318" s="67"/>
      <c r="MY318" s="67">
        <f t="shared" si="1280"/>
        <v>0.87894555422780585</v>
      </c>
      <c r="MZ318" s="261"/>
      <c r="NA318" s="59">
        <f t="shared" si="1151"/>
        <v>1.056266968222612</v>
      </c>
      <c r="NB318" s="60"/>
      <c r="NC318" s="60">
        <f t="shared" si="1152"/>
        <v>1.0939098880661993</v>
      </c>
      <c r="ND318" s="262"/>
      <c r="NE318" s="62">
        <f t="shared" si="1153"/>
        <v>1.8192390845537034</v>
      </c>
      <c r="NF318" s="63"/>
      <c r="NG318" s="63">
        <f t="shared" si="1154"/>
        <v>0.87840964011715805</v>
      </c>
      <c r="NH318" s="64"/>
      <c r="NI318" s="238">
        <f t="shared" si="1283"/>
        <v>2.7441689544893677E-4</v>
      </c>
      <c r="NJ318" s="238">
        <f t="shared" si="1284"/>
        <v>0</v>
      </c>
      <c r="NK318" s="238">
        <f t="shared" si="1285"/>
        <v>5.3591411064779493E-4</v>
      </c>
      <c r="NL318" s="238">
        <f t="shared" si="1286"/>
        <v>0</v>
      </c>
      <c r="NM318" s="239">
        <f t="shared" si="1155"/>
        <v>0</v>
      </c>
      <c r="NN318" s="240">
        <f t="shared" si="1156"/>
        <v>0</v>
      </c>
      <c r="NO318" s="240">
        <f>O318*IN318+0.001</f>
        <v>0.94082944443654537</v>
      </c>
      <c r="NP318" s="240">
        <f t="shared" si="1157"/>
        <v>0</v>
      </c>
      <c r="NQ318" s="240">
        <f>Q318*JD318</f>
        <v>0</v>
      </c>
      <c r="NR318" s="240">
        <f t="shared" si="1158"/>
        <v>0</v>
      </c>
      <c r="NS318" s="240">
        <f t="shared" si="1159"/>
        <v>0.27071122570590345</v>
      </c>
      <c r="NT318" s="240">
        <f t="shared" si="1160"/>
        <v>0</v>
      </c>
      <c r="NU318" s="240">
        <f t="shared" si="1161"/>
        <v>0</v>
      </c>
      <c r="NV318" s="240">
        <f t="shared" si="1162"/>
        <v>0.22245195852900787</v>
      </c>
      <c r="NW318" s="240">
        <f t="shared" si="1163"/>
        <v>0</v>
      </c>
      <c r="NX318" s="240">
        <f t="shared" si="1164"/>
        <v>0.37899799665188427</v>
      </c>
      <c r="NY318" s="240">
        <f t="shared" si="1165"/>
        <v>0</v>
      </c>
      <c r="NZ318" s="240">
        <f t="shared" si="1166"/>
        <v>6.2484592303622957E-3</v>
      </c>
      <c r="OA318" s="240">
        <f t="shared" si="1167"/>
        <v>0</v>
      </c>
      <c r="OB318" s="241">
        <f t="shared" si="1168"/>
        <v>0</v>
      </c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136"/>
      <c r="OP318" s="13"/>
      <c r="OQ318" s="13"/>
      <c r="OR318" s="13"/>
      <c r="OS318" s="13"/>
      <c r="OT318" s="13"/>
    </row>
    <row r="319" spans="1:410" ht="15" customHeight="1">
      <c r="A319" s="242">
        <v>300</v>
      </c>
      <c r="B319" s="49" t="s">
        <v>369</v>
      </c>
      <c r="C319" s="50">
        <v>9</v>
      </c>
      <c r="D319" s="51">
        <v>4189</v>
      </c>
      <c r="E319" s="52">
        <v>4189</v>
      </c>
      <c r="F319" s="52"/>
      <c r="G319" s="52"/>
      <c r="H319" s="53">
        <v>439.5</v>
      </c>
      <c r="I319" s="57">
        <v>3.4996568653483333</v>
      </c>
      <c r="J319" s="58">
        <v>3.9377568653483337</v>
      </c>
      <c r="K319" s="58">
        <v>2.4872999999999998</v>
      </c>
      <c r="L319" s="243">
        <v>2.9653999999999998</v>
      </c>
      <c r="M319" s="1">
        <v>0.47810000000000002</v>
      </c>
      <c r="N319" s="2">
        <v>0.6079</v>
      </c>
      <c r="O319" s="2">
        <v>0.53425686534833339</v>
      </c>
      <c r="P319" s="2">
        <v>2.2599999999999999E-2</v>
      </c>
      <c r="Q319" s="2">
        <v>0.12379999999999999</v>
      </c>
      <c r="R319" s="2">
        <v>1.2699999999999999E-2</v>
      </c>
      <c r="S319" s="2">
        <v>0.6008</v>
      </c>
      <c r="T319" s="2">
        <v>3.3099999999999997E-2</v>
      </c>
      <c r="U319" s="2">
        <v>1.1000000000000001E-3</v>
      </c>
      <c r="V319" s="2">
        <v>7.7200000000000005E-2</v>
      </c>
      <c r="W319" s="2">
        <v>7.0199999999999999E-2</v>
      </c>
      <c r="X319" s="2">
        <v>0.65949999999999998</v>
      </c>
      <c r="Y319" s="2">
        <v>6.7799999999999999E-2</v>
      </c>
      <c r="Z319" s="2">
        <v>2.0000000000000001E-4</v>
      </c>
      <c r="AA319" s="2">
        <v>0.34689999999999999</v>
      </c>
      <c r="AB319" s="3">
        <v>0.30159999999999998</v>
      </c>
      <c r="AC319" s="244">
        <v>772.51</v>
      </c>
      <c r="AD319" s="108">
        <v>169.9522</v>
      </c>
      <c r="AE319" s="108">
        <v>519.94017302999998</v>
      </c>
      <c r="AF319" s="108">
        <f t="shared" si="1169"/>
        <v>51.46055868547122</v>
      </c>
      <c r="AG319" s="108">
        <f t="shared" si="1170"/>
        <v>162.71007774800819</v>
      </c>
      <c r="AH319" s="108">
        <v>18.866418727291698</v>
      </c>
      <c r="AI319" s="108">
        <v>108.13262189203674</v>
      </c>
      <c r="AJ319" s="108">
        <f t="shared" si="1171"/>
        <v>2.091825570501451</v>
      </c>
      <c r="AK319" s="108">
        <f t="shared" si="1172"/>
        <v>63.286563349508562</v>
      </c>
      <c r="AL319" s="108">
        <v>79.470070682466428</v>
      </c>
      <c r="AM319" s="245">
        <v>2002.6457811981536</v>
      </c>
      <c r="AN319" s="244">
        <v>953.13</v>
      </c>
      <c r="AO319" s="108">
        <v>209.68860000000001</v>
      </c>
      <c r="AP319" s="108">
        <v>641.50700588999996</v>
      </c>
      <c r="AQ319" s="108">
        <f t="shared" si="1173"/>
        <v>63.492514400956857</v>
      </c>
      <c r="AR319" s="108">
        <f t="shared" si="1174"/>
        <v>200.75320242321658</v>
      </c>
      <c r="AS319" s="246">
        <v>79.059633735758297</v>
      </c>
      <c r="AT319" s="247">
        <v>10.50814442776255</v>
      </c>
      <c r="AU319" s="108">
        <v>137.48712249268036</v>
      </c>
      <c r="AV319" s="108">
        <f t="shared" si="1175"/>
        <v>2.6596883846209018</v>
      </c>
      <c r="AW319" s="108">
        <f t="shared" si="1176"/>
        <v>80.466813207046044</v>
      </c>
      <c r="AX319" s="108">
        <v>101.04361810592195</v>
      </c>
      <c r="AY319" s="245">
        <v>2546.2991762692327</v>
      </c>
      <c r="AZ319" s="248">
        <v>284</v>
      </c>
      <c r="BA319" s="108">
        <v>1447.5953333333332</v>
      </c>
      <c r="BB319" s="108">
        <v>150.96348719389758</v>
      </c>
      <c r="BC319" s="109">
        <v>120.77078975511807</v>
      </c>
      <c r="BD319" s="109">
        <v>30.192697438779504</v>
      </c>
      <c r="BE319" s="108">
        <v>56.611317499999998</v>
      </c>
      <c r="BF319" s="109">
        <v>45.289054</v>
      </c>
      <c r="BG319" s="109">
        <v>11.322263499999998</v>
      </c>
      <c r="BH319" s="108">
        <v>120.82742007598785</v>
      </c>
      <c r="BI319" s="109">
        <f t="shared" si="1177"/>
        <v>70.716422493033249</v>
      </c>
      <c r="BJ319" s="108">
        <f t="shared" si="1178"/>
        <v>2.3374064413699851</v>
      </c>
      <c r="BK319" s="108">
        <v>88.79987790516094</v>
      </c>
      <c r="BL319" s="245">
        <v>2237.7569232100554</v>
      </c>
      <c r="BM319" s="244">
        <v>34.64</v>
      </c>
      <c r="BN319" s="108">
        <v>7.6208</v>
      </c>
      <c r="BO319" s="108">
        <v>23.31455592</v>
      </c>
      <c r="BP319" s="108">
        <f t="shared" si="1179"/>
        <v>2.3075348576260803</v>
      </c>
      <c r="BQ319" s="108">
        <f t="shared" si="1180"/>
        <v>7.2960571296048</v>
      </c>
      <c r="BR319" s="108">
        <v>4.5771219543499999</v>
      </c>
      <c r="BS319" s="108">
        <v>5.1211308848275507</v>
      </c>
      <c r="BT319" s="108">
        <f t="shared" si="1181"/>
        <v>9.9068276966988972E-2</v>
      </c>
      <c r="BU319" s="108">
        <f t="shared" si="1182"/>
        <v>2.9972340307012511</v>
      </c>
      <c r="BV319" s="108">
        <v>3.7636804379588784</v>
      </c>
      <c r="BW319" s="245">
        <v>94.844747036563732</v>
      </c>
      <c r="BX319" s="107">
        <v>343.51</v>
      </c>
      <c r="BY319" s="108">
        <v>25.076229999999999</v>
      </c>
      <c r="BZ319" s="109">
        <f t="shared" si="1183"/>
        <v>14.676314979639999</v>
      </c>
      <c r="CA319" s="109">
        <f t="shared" si="1184"/>
        <v>0.48509966934999998</v>
      </c>
      <c r="CB319" s="108">
        <v>18.429311500000001</v>
      </c>
      <c r="CC319" s="110">
        <v>464.41864979999997</v>
      </c>
      <c r="CD319" s="244">
        <v>35.299999999999997</v>
      </c>
      <c r="CE319" s="108">
        <v>2.5768999999999997</v>
      </c>
      <c r="CF319" s="109">
        <f t="shared" si="1185"/>
        <v>1.5081771091999998</v>
      </c>
      <c r="CG319" s="109">
        <f t="shared" si="1186"/>
        <v>4.9850130499999999E-2</v>
      </c>
      <c r="CH319" s="108">
        <v>1.893845</v>
      </c>
      <c r="CI319" s="245">
        <v>47.724893999999999</v>
      </c>
      <c r="CJ319" s="249">
        <v>928.97860841661168</v>
      </c>
      <c r="CK319" s="250">
        <v>204.37529385165456</v>
      </c>
      <c r="CL319" s="250">
        <v>99.352903038378585</v>
      </c>
      <c r="CM319" s="251">
        <v>66.610721236124391</v>
      </c>
      <c r="CN319" s="252">
        <f t="shared" si="1074"/>
        <v>32.469396066548832</v>
      </c>
      <c r="CO319" s="250">
        <v>625.25183933062567</v>
      </c>
      <c r="CP319" s="252">
        <f t="shared" si="1187"/>
        <v>61.883675545909348</v>
      </c>
      <c r="CQ319" s="250">
        <v>195.666310600126</v>
      </c>
      <c r="CR319" s="250">
        <v>135.63098105852069</v>
      </c>
      <c r="CS319" s="252">
        <f t="shared" si="1188"/>
        <v>2.623781328577083</v>
      </c>
      <c r="CT319" s="252">
        <f t="shared" si="1189"/>
        <v>79.380473022158284</v>
      </c>
      <c r="CU319" s="250">
        <f t="shared" si="1075"/>
        <v>1993.5896256957913</v>
      </c>
      <c r="CV319" s="245">
        <f t="shared" si="1190"/>
        <v>2511.9229283766972</v>
      </c>
      <c r="CW319" s="244">
        <v>102.72790000000001</v>
      </c>
      <c r="CX319" s="108">
        <v>7.4991367000000002</v>
      </c>
      <c r="CY319" s="108">
        <f t="shared" si="1191"/>
        <v>0.14507079946150001</v>
      </c>
      <c r="CZ319" s="108">
        <f t="shared" si="1192"/>
        <v>4.3890047381356005</v>
      </c>
      <c r="DA319" s="108">
        <v>5.5113518350000001</v>
      </c>
      <c r="DB319" s="245">
        <v>138.886066242</v>
      </c>
      <c r="DC319" s="244">
        <v>3.4220000000000002</v>
      </c>
      <c r="DD319" s="108">
        <v>0.249806</v>
      </c>
      <c r="DE319" s="108">
        <f t="shared" si="1193"/>
        <v>4.8324970700000004E-3</v>
      </c>
      <c r="DF319" s="108">
        <f t="shared" si="1194"/>
        <v>0.146203458008</v>
      </c>
      <c r="DG319" s="108">
        <v>0.18359030000000001</v>
      </c>
      <c r="DH319" s="245">
        <v>4.6264755600000003</v>
      </c>
      <c r="DI319" s="107">
        <v>125.17575464222402</v>
      </c>
      <c r="DJ319" s="108">
        <v>27.538666021289284</v>
      </c>
      <c r="DK319" s="108">
        <v>2.0563888835729189</v>
      </c>
      <c r="DL319" s="108">
        <v>84.249917189212809</v>
      </c>
      <c r="DM319" s="108">
        <f t="shared" si="1195"/>
        <v>8.3385513038851489</v>
      </c>
      <c r="DN319" s="108">
        <f t="shared" si="1196"/>
        <v>26.365169085192257</v>
      </c>
      <c r="DO319" s="108">
        <v>17.448513051749828</v>
      </c>
      <c r="DP319" s="108">
        <f t="shared" si="1197"/>
        <v>0.33754148498610043</v>
      </c>
      <c r="DQ319" s="108">
        <f t="shared" si="1198"/>
        <v>10.212056336771518</v>
      </c>
      <c r="DR319" s="108">
        <v>12.823461989402444</v>
      </c>
      <c r="DS319" s="110">
        <v>323.1512421329416</v>
      </c>
      <c r="DT319" s="244">
        <v>113.39</v>
      </c>
      <c r="DU319" s="108">
        <v>24.945799999999998</v>
      </c>
      <c r="DV319" s="108">
        <v>76.317479669999997</v>
      </c>
      <c r="DW319" s="108">
        <f t="shared" si="1199"/>
        <v>7.5534462328585805</v>
      </c>
      <c r="DX319" s="108">
        <f t="shared" si="1200"/>
        <v>23.882792087929801</v>
      </c>
      <c r="DY319" s="108">
        <v>2.1979360085000001</v>
      </c>
      <c r="DZ319" s="108">
        <v>0.601852301266667</v>
      </c>
      <c r="EA319" s="108"/>
      <c r="EB319" s="108">
        <v>15.874073962522965</v>
      </c>
      <c r="EC319" s="108">
        <f t="shared" si="1201"/>
        <v>0.30708396080500677</v>
      </c>
      <c r="ED319" s="108">
        <f t="shared" si="1202"/>
        <v>9.2905875198978904</v>
      </c>
      <c r="EE319" s="108">
        <v>11.666357097114483</v>
      </c>
      <c r="EF319" s="245">
        <v>293.99219884728495</v>
      </c>
      <c r="EG319" s="249">
        <v>563.85178849206341</v>
      </c>
      <c r="EH319" s="250">
        <v>124.04739346825393</v>
      </c>
      <c r="EI319" s="250">
        <v>975.8848732376365</v>
      </c>
      <c r="EJ319" s="250">
        <v>379.5021377999488</v>
      </c>
      <c r="EK319" s="250">
        <f t="shared" si="1203"/>
        <v>37.560844586612134</v>
      </c>
      <c r="EL319" s="250">
        <v>118.76139900311597</v>
      </c>
      <c r="EM319" s="250">
        <v>149.1598920888469</v>
      </c>
      <c r="EN319" s="250">
        <f t="shared" si="1204"/>
        <v>2.8854981124587433</v>
      </c>
      <c r="EO319" s="250">
        <f t="shared" si="1205"/>
        <v>87.298511723055256</v>
      </c>
      <c r="EP319" s="250">
        <v>2192.4460850867495</v>
      </c>
      <c r="EQ319" s="245">
        <v>2762.4820672093042</v>
      </c>
      <c r="ER319" s="244">
        <v>106.59</v>
      </c>
      <c r="ES319" s="108">
        <v>23.4498</v>
      </c>
      <c r="ET319" s="108">
        <v>71.74071927</v>
      </c>
      <c r="EU319" s="108">
        <f t="shared" si="1206"/>
        <v>7.1004659490289805</v>
      </c>
      <c r="EV319" s="108">
        <f t="shared" si="1207"/>
        <v>22.450540688353801</v>
      </c>
      <c r="EW319" s="108">
        <v>8.1112646259750001</v>
      </c>
      <c r="EX319" s="108">
        <v>15.322100224406199</v>
      </c>
      <c r="EY319" s="108">
        <f t="shared" si="1208"/>
        <v>0.29640602884113793</v>
      </c>
      <c r="EZ319" s="108">
        <f t="shared" si="1209"/>
        <v>8.9675349541377667</v>
      </c>
      <c r="FA319" s="108">
        <v>11.2606942060191</v>
      </c>
      <c r="FB319" s="245">
        <v>283.76949399168035</v>
      </c>
      <c r="FC319" s="244">
        <v>0.83333333333333293</v>
      </c>
      <c r="FD319" s="108">
        <v>6.0833333333333302E-2</v>
      </c>
      <c r="FE319" s="108">
        <f t="shared" si="1210"/>
        <v>1.1768208333333328E-3</v>
      </c>
      <c r="FF319" s="108">
        <f t="shared" si="1211"/>
        <v>3.5603803333333316E-2</v>
      </c>
      <c r="FG319" s="108">
        <v>4.4708333333333301E-2</v>
      </c>
      <c r="FH319" s="245">
        <v>1.1266499999999995</v>
      </c>
      <c r="FI319" s="244">
        <v>1074.881185</v>
      </c>
      <c r="FJ319" s="108">
        <v>78.466326504999998</v>
      </c>
      <c r="FK319" s="108">
        <f t="shared" si="1212"/>
        <v>1.517931086239225</v>
      </c>
      <c r="FL319" s="108">
        <f t="shared" si="1213"/>
        <v>45.923829980928339</v>
      </c>
      <c r="FM319" s="108">
        <v>57.667499999999997</v>
      </c>
      <c r="FN319" s="245">
        <v>1453.218013806</v>
      </c>
      <c r="FO319" s="244">
        <v>836.42825000000005</v>
      </c>
      <c r="FP319" s="108">
        <v>61.059262250000003</v>
      </c>
      <c r="FQ319" s="108">
        <f t="shared" si="1214"/>
        <v>1.1811914282262501</v>
      </c>
      <c r="FR319" s="108">
        <f t="shared" si="1215"/>
        <v>35.736032298533004</v>
      </c>
      <c r="FS319" s="108">
        <v>44.874375612500003</v>
      </c>
      <c r="FT319" s="110">
        <v>1130.8342654349999</v>
      </c>
      <c r="FU319" s="253">
        <f t="shared" si="1076"/>
        <v>4389.8847048920979</v>
      </c>
      <c r="FV319" s="254">
        <f t="shared" si="1077"/>
        <v>1190.0791462905311</v>
      </c>
      <c r="FW319" s="254">
        <f t="shared" si="1078"/>
        <v>209.03738424942944</v>
      </c>
      <c r="FX319" s="254">
        <f t="shared" si="1079"/>
        <v>1447.5953333333332</v>
      </c>
      <c r="FY319" s="254">
        <f t="shared" si="1080"/>
        <v>343.51</v>
      </c>
      <c r="FZ319" s="254">
        <f t="shared" si="1081"/>
        <v>35.299999999999997</v>
      </c>
      <c r="GA319" s="254">
        <f t="shared" si="1216"/>
        <v>102.72790000000001</v>
      </c>
      <c r="GB319" s="254">
        <f t="shared" si="1217"/>
        <v>3.4220000000000002</v>
      </c>
      <c r="GC319" s="254">
        <f t="shared" si="1218"/>
        <v>1074.881185</v>
      </c>
      <c r="GD319" s="254">
        <f t="shared" si="1219"/>
        <v>836.42825000000005</v>
      </c>
      <c r="GE319" s="254">
        <f t="shared" si="1082"/>
        <v>2421.8238280997875</v>
      </c>
      <c r="GF319" s="255">
        <f t="shared" si="1083"/>
        <v>924.6203694939677</v>
      </c>
      <c r="GG319" s="255">
        <f t="shared" si="1084"/>
        <v>239.69759156234832</v>
      </c>
      <c r="GH319" s="254">
        <f t="shared" si="1085"/>
        <v>879.99235051991241</v>
      </c>
      <c r="GI319" s="255">
        <f t="shared" si="1086"/>
        <v>628.33826286498754</v>
      </c>
      <c r="GJ319" s="256">
        <f t="shared" si="1087"/>
        <v>17.023452020807706</v>
      </c>
      <c r="GK319" s="253">
        <f t="shared" si="1220"/>
        <v>12934.682082385092</v>
      </c>
      <c r="GL319" s="257">
        <f t="shared" si="1221"/>
        <v>16297.699423805218</v>
      </c>
      <c r="GM319" s="221">
        <f t="shared" si="1222"/>
        <v>14654.721614570217</v>
      </c>
      <c r="GN319" s="222">
        <f t="shared" si="1223"/>
        <v>7408.1703748480577</v>
      </c>
      <c r="GO319" s="222">
        <f t="shared" si="1224"/>
        <v>584.69328112168171</v>
      </c>
      <c r="GP319" s="55">
        <f t="shared" si="1225"/>
        <v>0.50551423423032515</v>
      </c>
      <c r="GQ319" s="56">
        <f t="shared" si="1226"/>
        <v>3.9897945283406816E-2</v>
      </c>
      <c r="GR319" s="258">
        <f t="shared" si="1227"/>
        <v>1.0853942722282917</v>
      </c>
      <c r="GS319" s="227">
        <f t="shared" si="1088"/>
        <v>16297.699423805218</v>
      </c>
      <c r="GT319" s="222">
        <f t="shared" si="1288"/>
        <v>7487.9826049363273</v>
      </c>
      <c r="GU319" s="222">
        <f t="shared" si="1289"/>
        <v>586.85561906905775</v>
      </c>
      <c r="GV319" s="37">
        <f t="shared" si="1281"/>
        <v>0.45945028253490877</v>
      </c>
      <c r="GW319" s="228">
        <f t="shared" si="1282"/>
        <v>3.6008494438906372E-2</v>
      </c>
      <c r="GX319" s="258">
        <f t="shared" si="1228"/>
        <v>1.077573575061807</v>
      </c>
      <c r="GY319" s="221">
        <f t="shared" si="1287"/>
        <v>10414.318910162006</v>
      </c>
      <c r="GZ319" s="222">
        <f t="shared" si="1229"/>
        <v>5764.560681496665</v>
      </c>
      <c r="HA319" s="222">
        <f t="shared" si="1230"/>
        <v>305.03674171158121</v>
      </c>
      <c r="HB319" s="55">
        <f t="shared" si="1231"/>
        <v>0.55352258090269979</v>
      </c>
      <c r="HC319" s="56">
        <f t="shared" si="1232"/>
        <v>2.9290128748979901E-2</v>
      </c>
      <c r="HD319" s="258">
        <f t="shared" si="1233"/>
        <v>1.0912740293706702</v>
      </c>
      <c r="HE319" s="221">
        <f t="shared" si="1234"/>
        <v>12416.964691360161</v>
      </c>
      <c r="HF319" s="222">
        <f t="shared" si="1235"/>
        <v>7299.4650901917676</v>
      </c>
      <c r="HG319" s="222">
        <f t="shared" si="1236"/>
        <v>372.51274587410677</v>
      </c>
      <c r="HH319" s="55">
        <f t="shared" si="1237"/>
        <v>0.58786227323903106</v>
      </c>
      <c r="HI319" s="56">
        <f t="shared" si="1238"/>
        <v>3.0000306446333426E-2</v>
      </c>
      <c r="HJ319" s="259">
        <f t="shared" si="1239"/>
        <v>1.0967650656850931</v>
      </c>
      <c r="HK319" s="54">
        <f t="shared" si="1089"/>
        <v>3.7985075164134989</v>
      </c>
      <c r="HL319" s="55">
        <f t="shared" si="1090"/>
        <v>4.2432227431175784</v>
      </c>
      <c r="HM319" s="55">
        <f t="shared" si="1091"/>
        <v>2.714325893253668</v>
      </c>
      <c r="HN319" s="56">
        <f t="shared" si="1092"/>
        <v>3.2523471257825749</v>
      </c>
      <c r="HQ319" s="57">
        <f t="shared" si="1093"/>
        <v>1218.1781021389702</v>
      </c>
      <c r="HR319" s="58">
        <f t="shared" si="1240"/>
        <v>1409.0666107441468</v>
      </c>
      <c r="HS319" s="58">
        <f t="shared" si="1094"/>
        <v>53.552384255972669</v>
      </c>
      <c r="HT319" s="58">
        <f t="shared" si="1241"/>
        <v>61.847648577222834</v>
      </c>
      <c r="HU319" s="58">
        <f t="shared" si="1095"/>
        <v>1589.4014136493283</v>
      </c>
      <c r="HV319" s="55">
        <f t="shared" si="1290"/>
        <v>0.76643829033848987</v>
      </c>
      <c r="HW319" s="56">
        <f t="shared" si="1291"/>
        <v>3.3693429360311368E-2</v>
      </c>
      <c r="HX319" s="260">
        <f t="shared" si="1292"/>
        <v>1.1253199923039536</v>
      </c>
      <c r="HY319" s="57">
        <f t="shared" si="1096"/>
        <v>1505.9070190689204</v>
      </c>
      <c r="HZ319" s="58">
        <f t="shared" si="1242"/>
        <v>1741.8826489570204</v>
      </c>
      <c r="IA319" s="58">
        <f t="shared" si="1097"/>
        <v>76.660347213340316</v>
      </c>
      <c r="IB319" s="58">
        <f t="shared" si="1243"/>
        <v>88.535034996686733</v>
      </c>
      <c r="IC319" s="58">
        <f t="shared" si="1098"/>
        <v>2020.8723621184388</v>
      </c>
      <c r="ID319" s="55">
        <f t="shared" si="1293"/>
        <v>0.74517671046295531</v>
      </c>
      <c r="IE319" s="56">
        <f t="shared" si="1294"/>
        <v>3.7934284544808586E-2</v>
      </c>
      <c r="IF319" s="260">
        <f t="shared" si="1295"/>
        <v>1.1226452112055361</v>
      </c>
      <c r="IG319" s="57">
        <f t="shared" si="1099"/>
        <v>86.274035441500558</v>
      </c>
      <c r="IH319" s="58">
        <f t="shared" si="1244"/>
        <v>99.793176795183697</v>
      </c>
      <c r="II319" s="58">
        <f t="shared" si="1100"/>
        <v>168.39725019648805</v>
      </c>
      <c r="IJ319" s="58">
        <f t="shared" si="1245"/>
        <v>194.48198425192405</v>
      </c>
      <c r="IK319" s="58">
        <f t="shared" si="1101"/>
        <v>1775.9975581032186</v>
      </c>
      <c r="IL319" s="55">
        <f t="shared" si="1102"/>
        <v>4.857778945013979E-2</v>
      </c>
      <c r="IM319" s="56">
        <f t="shared" si="1103"/>
        <v>9.481840187682343E-2</v>
      </c>
      <c r="IN319" s="260">
        <f t="shared" si="1104"/>
        <v>1.0222995100575569</v>
      </c>
      <c r="IO319" s="57">
        <f t="shared" si="1105"/>
        <v>54.818615215573381</v>
      </c>
      <c r="IP319" s="58">
        <f t="shared" si="1246"/>
        <v>63.408692219853734</v>
      </c>
      <c r="IQ319" s="58">
        <f t="shared" si="1106"/>
        <v>2.4066031345930692</v>
      </c>
      <c r="IR319" s="58">
        <f t="shared" si="1247"/>
        <v>2.7793859601415356</v>
      </c>
      <c r="IS319" s="58">
        <f t="shared" si="1107"/>
        <v>75.273608759177563</v>
      </c>
      <c r="IT319" s="55">
        <f t="shared" si="1296"/>
        <v>0.7282580989434726</v>
      </c>
      <c r="IU319" s="56">
        <f t="shared" si="1297"/>
        <v>3.1971406370226003E-2</v>
      </c>
      <c r="IV319" s="260">
        <f t="shared" si="1298"/>
        <v>1.1190704149511903</v>
      </c>
      <c r="IW319" s="57">
        <f t="shared" si="1108"/>
        <v>17.905104275160799</v>
      </c>
      <c r="IX319" s="58">
        <f t="shared" si="1248"/>
        <v>20.710834115078498</v>
      </c>
      <c r="IY319" s="58">
        <f t="shared" si="1109"/>
        <v>0.48509966934999998</v>
      </c>
      <c r="IZ319" s="58">
        <f t="shared" si="1249"/>
        <v>0.56024160813231505</v>
      </c>
      <c r="JA319" s="58">
        <f t="shared" si="1110"/>
        <v>368.58622999999994</v>
      </c>
      <c r="JB319" s="55">
        <f t="shared" si="1318"/>
        <v>4.8577789450139797E-2</v>
      </c>
      <c r="JC319" s="56">
        <f t="shared" si="1319"/>
        <v>1.3161090400745574E-3</v>
      </c>
      <c r="JD319" s="260">
        <f t="shared" si="1320"/>
        <v>1.0078160048971445</v>
      </c>
      <c r="JE319" s="57">
        <f t="shared" si="1111"/>
        <v>1.8399760732239998</v>
      </c>
      <c r="JF319" s="58">
        <f t="shared" si="1250"/>
        <v>2.1283003238982006</v>
      </c>
      <c r="JG319" s="58">
        <f t="shared" si="1112"/>
        <v>4.9850130499999999E-2</v>
      </c>
      <c r="JH319" s="58">
        <f t="shared" si="1251"/>
        <v>5.757191571445E-2</v>
      </c>
      <c r="JI319" s="58">
        <f t="shared" si="1113"/>
        <v>37.876899999999999</v>
      </c>
      <c r="JJ319" s="55">
        <f t="shared" si="1324"/>
        <v>4.857778945013979E-2</v>
      </c>
      <c r="JK319" s="56">
        <f t="shared" si="1325"/>
        <v>1.3161090400745574E-3</v>
      </c>
      <c r="JL319" s="260">
        <f t="shared" si="1326"/>
        <v>1.0078160048971445</v>
      </c>
      <c r="JM319" s="57">
        <f t="shared" si="1114"/>
        <v>1468.910978287453</v>
      </c>
      <c r="JN319" s="58">
        <f t="shared" si="1252"/>
        <v>1699.0893285850968</v>
      </c>
      <c r="JO319" s="58">
        <f t="shared" si="1115"/>
        <v>96.976852941035261</v>
      </c>
      <c r="JP319" s="58">
        <f t="shared" si="1253"/>
        <v>111.99856746160162</v>
      </c>
      <c r="JQ319" s="58">
        <f t="shared" si="1116"/>
        <v>1993.5896256957915</v>
      </c>
      <c r="JR319" s="55">
        <f t="shared" si="1117"/>
        <v>0.73681712592920512</v>
      </c>
      <c r="JS319" s="56">
        <f t="shared" si="1118"/>
        <v>4.864434068630797E-2</v>
      </c>
      <c r="JT319" s="260">
        <f t="shared" si="1119"/>
        <v>1.1229942520054155</v>
      </c>
      <c r="JU319" s="57">
        <f t="shared" si="1120"/>
        <v>5.3545857805254329</v>
      </c>
      <c r="JV319" s="58">
        <f t="shared" si="1254"/>
        <v>6.1936493723337689</v>
      </c>
      <c r="JW319" s="58">
        <f t="shared" si="1121"/>
        <v>0.14507079946150001</v>
      </c>
      <c r="JX319" s="58">
        <f t="shared" si="1255"/>
        <v>0.16754226629808636</v>
      </c>
      <c r="JY319" s="58">
        <f t="shared" si="1122"/>
        <v>110.22703669999999</v>
      </c>
      <c r="JZ319" s="55">
        <f t="shared" si="1299"/>
        <v>4.8577789450139811E-2</v>
      </c>
      <c r="KA319" s="56">
        <f t="shared" si="1300"/>
        <v>1.3161090400745576E-3</v>
      </c>
      <c r="KB319" s="260">
        <f t="shared" si="1301"/>
        <v>1.0078160048971445</v>
      </c>
      <c r="KC319" s="57">
        <f t="shared" si="1123"/>
        <v>0.17836821876976</v>
      </c>
      <c r="KD319" s="58">
        <f t="shared" si="1256"/>
        <v>0.20631851865098141</v>
      </c>
      <c r="KE319" s="58">
        <f t="shared" si="1124"/>
        <v>4.8324970700000004E-3</v>
      </c>
      <c r="KF319" s="58">
        <f t="shared" si="1257"/>
        <v>5.5810508661430008E-3</v>
      </c>
      <c r="KG319" s="58">
        <f t="shared" si="1125"/>
        <v>3.6718060000000006</v>
      </c>
      <c r="KH319" s="55">
        <f t="shared" si="1302"/>
        <v>4.857778945013979E-2</v>
      </c>
      <c r="KI319" s="56">
        <f t="shared" si="1303"/>
        <v>1.3161090400745572E-3</v>
      </c>
      <c r="KJ319" s="260">
        <f t="shared" si="1304"/>
        <v>1.0078160048971445</v>
      </c>
      <c r="KK319" s="57">
        <f t="shared" si="1126"/>
        <v>197.33863567830909</v>
      </c>
      <c r="KL319" s="58">
        <f t="shared" si="1258"/>
        <v>228.26159988910013</v>
      </c>
      <c r="KM319" s="58">
        <f t="shared" si="1127"/>
        <v>8.6760927888712498</v>
      </c>
      <c r="KN319" s="58">
        <f t="shared" si="1259"/>
        <v>10.020019561867407</v>
      </c>
      <c r="KO319" s="58">
        <f t="shared" si="1128"/>
        <v>256.46923978804887</v>
      </c>
      <c r="KP319" s="55">
        <f t="shared" si="1260"/>
        <v>0.76944368003505426</v>
      </c>
      <c r="KQ319" s="56">
        <f t="shared" si="1261"/>
        <v>3.3828980021313043E-2</v>
      </c>
      <c r="KR319" s="260">
        <f t="shared" si="1262"/>
        <v>1.1258119336667944</v>
      </c>
      <c r="KS319" s="57">
        <f t="shared" si="1129"/>
        <v>178.80732312154979</v>
      </c>
      <c r="KT319" s="58">
        <f t="shared" si="1263"/>
        <v>206.82643065469665</v>
      </c>
      <c r="KU319" s="58">
        <f t="shared" si="1130"/>
        <v>7.8605301936635872</v>
      </c>
      <c r="KV319" s="58">
        <f t="shared" si="1264"/>
        <v>9.0781263206620775</v>
      </c>
      <c r="KW319" s="58">
        <f t="shared" si="1131"/>
        <v>233.32714194228967</v>
      </c>
      <c r="KX319" s="55">
        <f t="shared" si="1305"/>
        <v>0.76633743349830841</v>
      </c>
      <c r="KY319" s="56">
        <f t="shared" si="1306"/>
        <v>3.3688880462984384E-2</v>
      </c>
      <c r="KZ319" s="260">
        <f t="shared" si="1307"/>
        <v>1.1253034834129012</v>
      </c>
      <c r="LA319" s="57">
        <f t="shared" si="1132"/>
        <v>939.29227304624624</v>
      </c>
      <c r="LB319" s="58">
        <f t="shared" si="1265"/>
        <v>1086.4793722325931</v>
      </c>
      <c r="LC319" s="58">
        <f t="shared" si="1133"/>
        <v>40.446342699070875</v>
      </c>
      <c r="LD319" s="58">
        <f t="shared" si="1266"/>
        <v>46.711481183156955</v>
      </c>
      <c r="LE319" s="58">
        <f t="shared" si="1134"/>
        <v>2192.4460850867495</v>
      </c>
      <c r="LF319" s="55">
        <f t="shared" si="1267"/>
        <v>0.42842206220504658</v>
      </c>
      <c r="LG319" s="56">
        <f t="shared" si="1268"/>
        <v>1.844804438941107E-2</v>
      </c>
      <c r="LH319" s="260">
        <f t="shared" si="1269"/>
        <v>1.0699913392234506</v>
      </c>
      <c r="LI319" s="57">
        <f t="shared" si="1135"/>
        <v>168.36985228383972</v>
      </c>
      <c r="LJ319" s="58">
        <f t="shared" si="1270"/>
        <v>194.75340813671741</v>
      </c>
      <c r="LK319" s="58">
        <f t="shared" si="1136"/>
        <v>7.3968719778701182</v>
      </c>
      <c r="LL319" s="58">
        <f t="shared" si="1271"/>
        <v>8.5426474472421994</v>
      </c>
      <c r="LM319" s="58">
        <f t="shared" si="1137"/>
        <v>225.21388412038121</v>
      </c>
      <c r="LN319" s="55">
        <f t="shared" si="1308"/>
        <v>0.74759978915794889</v>
      </c>
      <c r="LO319" s="56">
        <f t="shared" si="1309"/>
        <v>3.2843765413309717E-2</v>
      </c>
      <c r="LP319" s="260">
        <f t="shared" si="1310"/>
        <v>1.1222363862235722</v>
      </c>
      <c r="LQ319" s="57">
        <f t="shared" si="1138"/>
        <v>4.3436640066666643E-2</v>
      </c>
      <c r="LR319" s="58">
        <f t="shared" si="1272"/>
        <v>5.0243161565113312E-2</v>
      </c>
      <c r="LS319" s="58">
        <f t="shared" si="1139"/>
        <v>1.1768208333333328E-3</v>
      </c>
      <c r="LT319" s="58">
        <f t="shared" si="1273"/>
        <v>1.359110380416666E-3</v>
      </c>
      <c r="LU319" s="58">
        <f t="shared" si="1140"/>
        <v>0.89416666666666633</v>
      </c>
      <c r="LV319" s="55">
        <f t="shared" si="1141"/>
        <v>4.857778945013979E-2</v>
      </c>
      <c r="LW319" s="56">
        <f t="shared" si="1142"/>
        <v>1.3161090400745572E-3</v>
      </c>
      <c r="LX319" s="260">
        <f t="shared" si="1143"/>
        <v>1.0078160048971445</v>
      </c>
      <c r="LY319" s="57">
        <f t="shared" si="1144"/>
        <v>56.027072576732571</v>
      </c>
      <c r="LZ319" s="58">
        <f t="shared" si="1274"/>
        <v>64.80651484950657</v>
      </c>
      <c r="MA319" s="58">
        <f t="shared" si="1145"/>
        <v>1.517931086239225</v>
      </c>
      <c r="MB319" s="58">
        <f t="shared" si="1275"/>
        <v>1.7530586114976809</v>
      </c>
      <c r="MC319" s="58">
        <f t="shared" si="1146"/>
        <v>1153.3476300047619</v>
      </c>
      <c r="MD319" s="55">
        <f t="shared" si="1311"/>
        <v>4.8577784459054425E-2</v>
      </c>
      <c r="ME319" s="56">
        <f t="shared" si="1312"/>
        <v>1.316108904852007E-3</v>
      </c>
      <c r="MF319" s="260">
        <f t="shared" si="1313"/>
        <v>1.0078160040940956</v>
      </c>
      <c r="MG319" s="57">
        <f t="shared" si="1147"/>
        <v>43.597959404210265</v>
      </c>
      <c r="MH319" s="58">
        <f t="shared" si="1276"/>
        <v>50.429759642850016</v>
      </c>
      <c r="MI319" s="58">
        <f t="shared" si="1148"/>
        <v>1.1811914282262501</v>
      </c>
      <c r="MJ319" s="58">
        <f t="shared" si="1277"/>
        <v>1.3641579804584962</v>
      </c>
      <c r="MK319" s="58">
        <f t="shared" si="1149"/>
        <v>897.48751225000001</v>
      </c>
      <c r="ML319" s="55">
        <f t="shared" si="1321"/>
        <v>4.8577789450139797E-2</v>
      </c>
      <c r="MM319" s="56">
        <f t="shared" si="1322"/>
        <v>1.3161090400745574E-3</v>
      </c>
      <c r="MN319" s="260">
        <f t="shared" si="1323"/>
        <v>1.0078160048971445</v>
      </c>
      <c r="MO319" s="59">
        <v>3.4996568653483333</v>
      </c>
      <c r="MP319" s="60">
        <v>3.9377568653483337</v>
      </c>
      <c r="MQ319" s="60">
        <v>2.4872999999999998</v>
      </c>
      <c r="MR319" s="61">
        <v>2.9653999999999998</v>
      </c>
      <c r="MS319" s="59">
        <f t="shared" si="1150"/>
        <v>1.0853942722282917</v>
      </c>
      <c r="MT319" s="60">
        <f>GX319</f>
        <v>1.077573575061807</v>
      </c>
      <c r="MU319" s="60">
        <f t="shared" si="1278"/>
        <v>1.0912740293706702</v>
      </c>
      <c r="MV319" s="61">
        <f t="shared" si="1314"/>
        <v>1.0967650656850931</v>
      </c>
      <c r="MW319" s="66">
        <f t="shared" si="1279"/>
        <v>3.7985075164134989</v>
      </c>
      <c r="MX319" s="67">
        <f t="shared" si="1315"/>
        <v>4.2432227431175784</v>
      </c>
      <c r="MY319" s="67">
        <f t="shared" si="1280"/>
        <v>2.714325893253668</v>
      </c>
      <c r="MZ319" s="261">
        <f t="shared" si="1316"/>
        <v>3.2523471257825749</v>
      </c>
      <c r="NA319" s="59">
        <f t="shared" si="1151"/>
        <v>1.0854104477796307</v>
      </c>
      <c r="NB319" s="60">
        <f>NF319/J319</f>
        <v>1.0775394373321443</v>
      </c>
      <c r="NC319" s="60">
        <f t="shared" si="1152"/>
        <v>1.0912950208184722</v>
      </c>
      <c r="ND319" s="262">
        <f>NH319/L319</f>
        <v>1.0967807356856767</v>
      </c>
      <c r="NE319" s="62">
        <f t="shared" si="1153"/>
        <v>3.7985641252927929</v>
      </c>
      <c r="NF319" s="63">
        <f>NE319+NQ319+NR319+OB319</f>
        <v>4.2430883170382314</v>
      </c>
      <c r="NG319" s="63">
        <f t="shared" si="1154"/>
        <v>2.7143781052817855</v>
      </c>
      <c r="NH319" s="64">
        <f>NG319+NM319</f>
        <v>3.2523935936023056</v>
      </c>
      <c r="NI319" s="238">
        <f t="shared" si="1283"/>
        <v>-5.6608879293928993E-5</v>
      </c>
      <c r="NJ319" s="238">
        <f t="shared" si="1284"/>
        <v>1.3442607934699424E-4</v>
      </c>
      <c r="NK319" s="238">
        <f t="shared" si="1285"/>
        <v>-5.2212028117448739E-5</v>
      </c>
      <c r="NL319" s="238">
        <f t="shared" si="1286"/>
        <v>-4.6467819730722226E-5</v>
      </c>
      <c r="NM319" s="239">
        <f t="shared" si="1155"/>
        <v>0.53801548832052026</v>
      </c>
      <c r="NN319" s="240">
        <f t="shared" si="1156"/>
        <v>0.68245602389184534</v>
      </c>
      <c r="NO319" s="240">
        <f>O319*IN319</f>
        <v>0.54617053169048735</v>
      </c>
      <c r="NP319" s="240">
        <f t="shared" si="1157"/>
        <v>2.52909913778969E-2</v>
      </c>
      <c r="NQ319" s="240">
        <f>Q319*JD319+0.003</f>
        <v>0.12776762140626649</v>
      </c>
      <c r="NR319" s="240">
        <f t="shared" si="1158"/>
        <v>1.2799263262193735E-2</v>
      </c>
      <c r="NS319" s="240">
        <f t="shared" si="1159"/>
        <v>0.67469494660485363</v>
      </c>
      <c r="NT319" s="240">
        <f t="shared" si="1160"/>
        <v>3.3358709762095484E-2</v>
      </c>
      <c r="NU319" s="240">
        <f t="shared" si="1161"/>
        <v>1.1085976053868589E-3</v>
      </c>
      <c r="NV319" s="240">
        <f t="shared" si="1162"/>
        <v>8.6912681279076531E-2</v>
      </c>
      <c r="NW319" s="240">
        <f t="shared" si="1163"/>
        <v>7.8996304535585662E-2</v>
      </c>
      <c r="NX319" s="240">
        <f t="shared" si="1164"/>
        <v>0.70565928821786561</v>
      </c>
      <c r="NY319" s="240">
        <f t="shared" si="1165"/>
        <v>7.6087626985958196E-2</v>
      </c>
      <c r="NZ319" s="240">
        <f t="shared" si="1166"/>
        <v>2.0156320097942891E-4</v>
      </c>
      <c r="OA319" s="240">
        <f t="shared" si="1167"/>
        <v>0.34961137182024171</v>
      </c>
      <c r="OB319" s="241">
        <f t="shared" si="1168"/>
        <v>0.30395730707697877</v>
      </c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136"/>
      <c r="OP319" s="13"/>
      <c r="OQ319" s="13"/>
      <c r="OR319" s="13"/>
      <c r="OS319" s="13"/>
      <c r="OT319" s="13"/>
    </row>
    <row r="320" spans="1:410" ht="15" customHeight="1">
      <c r="A320" s="242">
        <v>301</v>
      </c>
      <c r="B320" s="49" t="s">
        <v>370</v>
      </c>
      <c r="C320" s="50">
        <v>1</v>
      </c>
      <c r="D320" s="51">
        <v>54.7</v>
      </c>
      <c r="E320" s="52">
        <v>54.7</v>
      </c>
      <c r="F320" s="52"/>
      <c r="G320" s="52"/>
      <c r="H320" s="53"/>
      <c r="I320" s="57">
        <v>1.7690666177532435</v>
      </c>
      <c r="J320" s="58"/>
      <c r="K320" s="58">
        <v>0.61670000000000003</v>
      </c>
      <c r="L320" s="243"/>
      <c r="M320" s="1">
        <v>0</v>
      </c>
      <c r="N320" s="2">
        <v>0</v>
      </c>
      <c r="O320" s="2">
        <v>1.1523666177532434</v>
      </c>
      <c r="P320" s="2">
        <v>0</v>
      </c>
      <c r="Q320" s="2">
        <v>0</v>
      </c>
      <c r="R320" s="2">
        <v>0</v>
      </c>
      <c r="S320" s="2">
        <v>0.24099999999999999</v>
      </c>
      <c r="T320" s="2">
        <v>0</v>
      </c>
      <c r="U320" s="2">
        <v>0</v>
      </c>
      <c r="V320" s="2">
        <v>0</v>
      </c>
      <c r="W320" s="2">
        <v>0</v>
      </c>
      <c r="X320" s="2">
        <v>0.35510000000000003</v>
      </c>
      <c r="Y320" s="2">
        <v>0</v>
      </c>
      <c r="Z320" s="2">
        <v>2.06E-2</v>
      </c>
      <c r="AA320" s="2">
        <v>0</v>
      </c>
      <c r="AB320" s="3">
        <v>0</v>
      </c>
      <c r="AC320" s="244">
        <v>0</v>
      </c>
      <c r="AD320" s="108">
        <v>0</v>
      </c>
      <c r="AE320" s="108">
        <v>0</v>
      </c>
      <c r="AF320" s="108">
        <f t="shared" si="1169"/>
        <v>0</v>
      </c>
      <c r="AG320" s="108">
        <f t="shared" si="1170"/>
        <v>0</v>
      </c>
      <c r="AH320" s="108">
        <v>0</v>
      </c>
      <c r="AI320" s="108">
        <v>0</v>
      </c>
      <c r="AJ320" s="108">
        <f t="shared" si="1171"/>
        <v>0</v>
      </c>
      <c r="AK320" s="108">
        <f t="shared" si="1172"/>
        <v>0</v>
      </c>
      <c r="AL320" s="108">
        <v>0</v>
      </c>
      <c r="AM320" s="245">
        <v>0</v>
      </c>
      <c r="AN320" s="244">
        <v>0</v>
      </c>
      <c r="AO320" s="108">
        <v>0</v>
      </c>
      <c r="AP320" s="108">
        <v>0</v>
      </c>
      <c r="AQ320" s="108">
        <f t="shared" si="1173"/>
        <v>0</v>
      </c>
      <c r="AR320" s="108">
        <f t="shared" si="1174"/>
        <v>0</v>
      </c>
      <c r="AS320" s="246">
        <v>0</v>
      </c>
      <c r="AT320" s="247">
        <v>0</v>
      </c>
      <c r="AU320" s="108">
        <v>0</v>
      </c>
      <c r="AV320" s="108">
        <f t="shared" si="1175"/>
        <v>0</v>
      </c>
      <c r="AW320" s="108">
        <f t="shared" si="1176"/>
        <v>0</v>
      </c>
      <c r="AX320" s="108">
        <v>0</v>
      </c>
      <c r="AY320" s="245">
        <v>0</v>
      </c>
      <c r="AZ320" s="248">
        <v>8</v>
      </c>
      <c r="BA320" s="108">
        <v>40.777333333333324</v>
      </c>
      <c r="BB320" s="108">
        <v>4.2524925970111997</v>
      </c>
      <c r="BC320" s="109">
        <v>3.4019940776089599</v>
      </c>
      <c r="BD320" s="109">
        <v>0.85049851940223986</v>
      </c>
      <c r="BE320" s="108">
        <v>1.5946849999999999</v>
      </c>
      <c r="BF320" s="109">
        <v>1.2757480000000001</v>
      </c>
      <c r="BG320" s="109">
        <v>0.3189369999999998</v>
      </c>
      <c r="BH320" s="108">
        <v>3.4035892979151496</v>
      </c>
      <c r="BI320" s="109">
        <f t="shared" si="1177"/>
        <v>1.9920119012122037</v>
      </c>
      <c r="BJ320" s="108">
        <f t="shared" si="1178"/>
        <v>6.5842434968168578E-2</v>
      </c>
      <c r="BK320" s="108">
        <v>2.5014050114129835</v>
      </c>
      <c r="BL320" s="245">
        <v>63.035406287607181</v>
      </c>
      <c r="BM320" s="244">
        <v>0</v>
      </c>
      <c r="BN320" s="108">
        <v>0</v>
      </c>
      <c r="BO320" s="108">
        <v>0</v>
      </c>
      <c r="BP320" s="108">
        <f t="shared" si="1179"/>
        <v>0</v>
      </c>
      <c r="BQ320" s="108">
        <f t="shared" si="1180"/>
        <v>0</v>
      </c>
      <c r="BR320" s="108">
        <v>0</v>
      </c>
      <c r="BS320" s="108">
        <v>0</v>
      </c>
      <c r="BT320" s="108">
        <f t="shared" si="1181"/>
        <v>0</v>
      </c>
      <c r="BU320" s="108">
        <f t="shared" si="1182"/>
        <v>0</v>
      </c>
      <c r="BV320" s="108">
        <v>0</v>
      </c>
      <c r="BW320" s="245">
        <v>0</v>
      </c>
      <c r="BX320" s="107">
        <v>0</v>
      </c>
      <c r="BY320" s="108">
        <v>0</v>
      </c>
      <c r="BZ320" s="109">
        <f t="shared" si="1183"/>
        <v>0</v>
      </c>
      <c r="CA320" s="109">
        <f t="shared" si="1184"/>
        <v>0</v>
      </c>
      <c r="CB320" s="108">
        <v>0</v>
      </c>
      <c r="CC320" s="110">
        <v>0</v>
      </c>
      <c r="CD320" s="244">
        <v>0</v>
      </c>
      <c r="CE320" s="108">
        <v>0</v>
      </c>
      <c r="CF320" s="109">
        <f t="shared" si="1185"/>
        <v>0</v>
      </c>
      <c r="CG320" s="109">
        <f t="shared" si="1186"/>
        <v>0</v>
      </c>
      <c r="CH320" s="108">
        <v>0</v>
      </c>
      <c r="CI320" s="245">
        <v>0</v>
      </c>
      <c r="CJ320" s="249">
        <v>5.1029211936950727</v>
      </c>
      <c r="CK320" s="250">
        <v>1.122642662612916</v>
      </c>
      <c r="CL320" s="250">
        <v>0.86980340215230467</v>
      </c>
      <c r="CM320" s="251">
        <v>0.86980340215230467</v>
      </c>
      <c r="CN320" s="252">
        <f t="shared" si="1074"/>
        <v>0.42398566837914092</v>
      </c>
      <c r="CO320" s="250">
        <v>3.4345364181800497</v>
      </c>
      <c r="CP320" s="252">
        <f t="shared" si="1187"/>
        <v>0.33992980745295226</v>
      </c>
      <c r="CQ320" s="250">
        <v>1.0748038267052646</v>
      </c>
      <c r="CR320" s="250">
        <v>0.76868296839474504</v>
      </c>
      <c r="CS320" s="252">
        <f t="shared" si="1188"/>
        <v>1.4870172023596343E-2</v>
      </c>
      <c r="CT320" s="252">
        <f t="shared" si="1189"/>
        <v>0.44988554354645566</v>
      </c>
      <c r="CU320" s="250">
        <f t="shared" si="1075"/>
        <v>11.298586645035089</v>
      </c>
      <c r="CV320" s="245">
        <f t="shared" si="1190"/>
        <v>14.236219172744212</v>
      </c>
      <c r="CW320" s="244">
        <v>0</v>
      </c>
      <c r="CX320" s="108">
        <v>0</v>
      </c>
      <c r="CY320" s="108">
        <f t="shared" si="1191"/>
        <v>0</v>
      </c>
      <c r="CZ320" s="108">
        <f t="shared" si="1192"/>
        <v>0</v>
      </c>
      <c r="DA320" s="108">
        <v>0</v>
      </c>
      <c r="DB320" s="245">
        <v>0</v>
      </c>
      <c r="DC320" s="244">
        <v>0</v>
      </c>
      <c r="DD320" s="108">
        <v>0</v>
      </c>
      <c r="DE320" s="108">
        <f t="shared" si="1193"/>
        <v>0</v>
      </c>
      <c r="DF320" s="108">
        <f t="shared" si="1194"/>
        <v>0</v>
      </c>
      <c r="DG320" s="108">
        <v>0</v>
      </c>
      <c r="DH320" s="245">
        <v>0</v>
      </c>
      <c r="DI320" s="107">
        <v>0</v>
      </c>
      <c r="DJ320" s="108">
        <v>0</v>
      </c>
      <c r="DK320" s="108">
        <v>0</v>
      </c>
      <c r="DL320" s="108">
        <v>0</v>
      </c>
      <c r="DM320" s="108">
        <f t="shared" si="1195"/>
        <v>0</v>
      </c>
      <c r="DN320" s="108">
        <f t="shared" si="1196"/>
        <v>0</v>
      </c>
      <c r="DO320" s="108">
        <v>0</v>
      </c>
      <c r="DP320" s="108">
        <f t="shared" si="1197"/>
        <v>0</v>
      </c>
      <c r="DQ320" s="108">
        <f t="shared" si="1198"/>
        <v>0</v>
      </c>
      <c r="DR320" s="108">
        <v>0</v>
      </c>
      <c r="DS320" s="110">
        <v>0</v>
      </c>
      <c r="DT320" s="244">
        <v>0</v>
      </c>
      <c r="DU320" s="108">
        <v>0</v>
      </c>
      <c r="DV320" s="108">
        <v>0</v>
      </c>
      <c r="DW320" s="108">
        <f t="shared" si="1199"/>
        <v>0</v>
      </c>
      <c r="DX320" s="108">
        <f t="shared" si="1200"/>
        <v>0</v>
      </c>
      <c r="DY320" s="108">
        <v>0</v>
      </c>
      <c r="DZ320" s="108">
        <v>0</v>
      </c>
      <c r="EA320" s="108"/>
      <c r="EB320" s="108">
        <v>0</v>
      </c>
      <c r="EC320" s="108">
        <f t="shared" si="1201"/>
        <v>0</v>
      </c>
      <c r="ED320" s="108">
        <f t="shared" si="1202"/>
        <v>0</v>
      </c>
      <c r="EE320" s="108">
        <v>0</v>
      </c>
      <c r="EF320" s="245">
        <v>0</v>
      </c>
      <c r="EG320" s="249">
        <v>3.2224099999999898</v>
      </c>
      <c r="EH320" s="250">
        <v>0.70893019999999796</v>
      </c>
      <c r="EI320" s="250">
        <v>8.26497999999998</v>
      </c>
      <c r="EJ320" s="250">
        <v>2.1688527177299899</v>
      </c>
      <c r="EK320" s="250">
        <f t="shared" si="1203"/>
        <v>0.21466002888460803</v>
      </c>
      <c r="EL320" s="250">
        <v>0.67872076948642301</v>
      </c>
      <c r="EM320" s="250">
        <v>1.0486576229942901</v>
      </c>
      <c r="EN320" s="250">
        <f t="shared" si="1204"/>
        <v>2.0286281716824544E-2</v>
      </c>
      <c r="EO320" s="250">
        <f t="shared" si="1205"/>
        <v>0.61374574969462214</v>
      </c>
      <c r="EP320" s="250">
        <v>15.413830540724247</v>
      </c>
      <c r="EQ320" s="245">
        <v>19.421426481312547</v>
      </c>
      <c r="ER320" s="244">
        <v>0</v>
      </c>
      <c r="ES320" s="108">
        <v>0</v>
      </c>
      <c r="ET320" s="108">
        <v>0</v>
      </c>
      <c r="EU320" s="108">
        <f t="shared" si="1206"/>
        <v>0</v>
      </c>
      <c r="EV320" s="108">
        <f t="shared" si="1207"/>
        <v>0</v>
      </c>
      <c r="EW320" s="108">
        <v>0</v>
      </c>
      <c r="EX320" s="108">
        <v>0</v>
      </c>
      <c r="EY320" s="108">
        <f t="shared" si="1208"/>
        <v>0</v>
      </c>
      <c r="EZ320" s="108">
        <f t="shared" si="1209"/>
        <v>0</v>
      </c>
      <c r="FA320" s="108">
        <v>0</v>
      </c>
      <c r="FB320" s="245">
        <v>0</v>
      </c>
      <c r="FC320" s="244">
        <v>0.83333333333333293</v>
      </c>
      <c r="FD320" s="108">
        <v>6.0833333333333302E-2</v>
      </c>
      <c r="FE320" s="108">
        <f t="shared" si="1210"/>
        <v>1.1768208333333328E-3</v>
      </c>
      <c r="FF320" s="108">
        <f t="shared" si="1211"/>
        <v>3.5603803333333316E-2</v>
      </c>
      <c r="FG320" s="108">
        <v>4.4708333333333301E-2</v>
      </c>
      <c r="FH320" s="245">
        <v>1.1266499999999995</v>
      </c>
      <c r="FI320" s="244">
        <v>0</v>
      </c>
      <c r="FJ320" s="108">
        <v>0</v>
      </c>
      <c r="FK320" s="108">
        <f t="shared" si="1212"/>
        <v>0</v>
      </c>
      <c r="FL320" s="108">
        <f t="shared" si="1213"/>
        <v>0</v>
      </c>
      <c r="FM320" s="108">
        <v>0</v>
      </c>
      <c r="FN320" s="245">
        <v>0</v>
      </c>
      <c r="FO320" s="244">
        <v>0</v>
      </c>
      <c r="FP320" s="108">
        <v>0</v>
      </c>
      <c r="FQ320" s="108">
        <f t="shared" si="1214"/>
        <v>0</v>
      </c>
      <c r="FR320" s="108">
        <f t="shared" si="1215"/>
        <v>0</v>
      </c>
      <c r="FS320" s="108">
        <v>0</v>
      </c>
      <c r="FT320" s="110">
        <v>0</v>
      </c>
      <c r="FU320" s="253">
        <f t="shared" si="1076"/>
        <v>10.156904056307976</v>
      </c>
      <c r="FV320" s="254">
        <f t="shared" si="1077"/>
        <v>10.713566586508716</v>
      </c>
      <c r="FW320" s="254">
        <f t="shared" si="1078"/>
        <v>5.1017277459881001</v>
      </c>
      <c r="FX320" s="254">
        <f t="shared" si="1079"/>
        <v>40.777333333333324</v>
      </c>
      <c r="FY320" s="254">
        <f t="shared" si="1080"/>
        <v>0</v>
      </c>
      <c r="FZ320" s="254">
        <f t="shared" si="1081"/>
        <v>0</v>
      </c>
      <c r="GA320" s="254">
        <f t="shared" si="1216"/>
        <v>0</v>
      </c>
      <c r="GB320" s="254">
        <f t="shared" si="1217"/>
        <v>0</v>
      </c>
      <c r="GC320" s="254">
        <f t="shared" si="1218"/>
        <v>0</v>
      </c>
      <c r="GD320" s="254">
        <f t="shared" si="1219"/>
        <v>0</v>
      </c>
      <c r="GE320" s="254">
        <f t="shared" si="1082"/>
        <v>5.6033891359100396</v>
      </c>
      <c r="GF320" s="255">
        <f t="shared" si="1083"/>
        <v>2.1393000073538588</v>
      </c>
      <c r="GG320" s="255">
        <f t="shared" si="1084"/>
        <v>0.55458983633756032</v>
      </c>
      <c r="GH320" s="254">
        <f t="shared" si="1085"/>
        <v>5.281763222637518</v>
      </c>
      <c r="GI320" s="255">
        <f t="shared" si="1086"/>
        <v>3.7713213372996699</v>
      </c>
      <c r="GJ320" s="256">
        <f t="shared" si="1087"/>
        <v>0.1021757095419228</v>
      </c>
      <c r="GK320" s="253">
        <f t="shared" si="1220"/>
        <v>77.634684080685673</v>
      </c>
      <c r="GL320" s="257">
        <f t="shared" si="1221"/>
        <v>97.819701941663951</v>
      </c>
      <c r="GM320" s="221">
        <f t="shared" si="1222"/>
        <v>97.819701941663951</v>
      </c>
      <c r="GN320" s="222">
        <f t="shared" si="1223"/>
        <v>20.245082005211497</v>
      </c>
      <c r="GO320" s="222">
        <f t="shared" si="1224"/>
        <v>7.255701547753155</v>
      </c>
      <c r="GP320" s="55">
        <f t="shared" si="1225"/>
        <v>0.20696323545623677</v>
      </c>
      <c r="GQ320" s="56">
        <f t="shared" si="1226"/>
        <v>7.4174234880414858E-2</v>
      </c>
      <c r="GR320" s="258">
        <f t="shared" si="1227"/>
        <v>1.0439207279789686</v>
      </c>
      <c r="GS320" s="227">
        <f t="shared" si="1088"/>
        <v>97.819701941663951</v>
      </c>
      <c r="GT320" s="222">
        <f t="shared" si="1288"/>
        <v>20.245082005211497</v>
      </c>
      <c r="GU320" s="222">
        <f t="shared" si="1289"/>
        <v>7.255701547753155</v>
      </c>
      <c r="GV320" s="37">
        <f t="shared" si="1281"/>
        <v>0.20696323545623677</v>
      </c>
      <c r="GW320" s="228">
        <f t="shared" si="1282"/>
        <v>7.4174234880414858E-2</v>
      </c>
      <c r="GX320" s="258">
        <f t="shared" si="1228"/>
        <v>1.0439207279789686</v>
      </c>
      <c r="GY320" s="221">
        <f t="shared" si="1287"/>
        <v>34.78429565405677</v>
      </c>
      <c r="GZ320" s="222">
        <f t="shared" si="1229"/>
        <v>17.182961310668098</v>
      </c>
      <c r="HA320" s="222">
        <f t="shared" si="1230"/>
        <v>1.2787850619059737</v>
      </c>
      <c r="HB320" s="55">
        <f t="shared" si="1231"/>
        <v>0.49398617932527</v>
      </c>
      <c r="HC320" s="56">
        <f t="shared" si="1232"/>
        <v>3.6763287508362517E-2</v>
      </c>
      <c r="HD320" s="258">
        <f t="shared" si="1233"/>
        <v>1.0831022675353152</v>
      </c>
      <c r="HE320" s="221">
        <f t="shared" si="1234"/>
        <v>34.78429565405677</v>
      </c>
      <c r="HF320" s="222">
        <f t="shared" si="1235"/>
        <v>17.182961310668098</v>
      </c>
      <c r="HG320" s="222">
        <f t="shared" si="1236"/>
        <v>1.2787850619059737</v>
      </c>
      <c r="HH320" s="55">
        <f t="shared" si="1237"/>
        <v>0.49398617932527</v>
      </c>
      <c r="HI320" s="56">
        <f t="shared" si="1238"/>
        <v>3.6763287508362517E-2</v>
      </c>
      <c r="HJ320" s="259">
        <f t="shared" si="1239"/>
        <v>1.0831022675353152</v>
      </c>
      <c r="HK320" s="54">
        <f t="shared" si="1089"/>
        <v>1.8467653114482578</v>
      </c>
      <c r="HL320" s="55">
        <f t="shared" si="1090"/>
        <v>0</v>
      </c>
      <c r="HM320" s="55">
        <f t="shared" si="1091"/>
        <v>0.66794916838902896</v>
      </c>
      <c r="HN320" s="56">
        <f t="shared" si="1092"/>
        <v>0</v>
      </c>
      <c r="HQ320" s="57">
        <f t="shared" si="1093"/>
        <v>0</v>
      </c>
      <c r="HR320" s="58">
        <f t="shared" si="1240"/>
        <v>0</v>
      </c>
      <c r="HS320" s="58">
        <f t="shared" si="1094"/>
        <v>0</v>
      </c>
      <c r="HT320" s="58">
        <f t="shared" si="1241"/>
        <v>0</v>
      </c>
      <c r="HU320" s="58">
        <f t="shared" si="1095"/>
        <v>0</v>
      </c>
      <c r="HV320" s="55"/>
      <c r="HW320" s="56"/>
      <c r="HX320" s="260"/>
      <c r="HY320" s="57">
        <f t="shared" si="1096"/>
        <v>0</v>
      </c>
      <c r="HZ320" s="58">
        <f t="shared" si="1242"/>
        <v>0</v>
      </c>
      <c r="IA320" s="58">
        <f t="shared" si="1097"/>
        <v>0</v>
      </c>
      <c r="IB320" s="58">
        <f t="shared" si="1243"/>
        <v>0</v>
      </c>
      <c r="IC320" s="58">
        <f t="shared" si="1098"/>
        <v>0</v>
      </c>
      <c r="ID320" s="55"/>
      <c r="IE320" s="56"/>
      <c r="IF320" s="260"/>
      <c r="IG320" s="57">
        <f t="shared" si="1099"/>
        <v>2.4302545194788885</v>
      </c>
      <c r="IH320" s="58">
        <f t="shared" si="1244"/>
        <v>2.8110754026812304</v>
      </c>
      <c r="II320" s="58">
        <f t="shared" si="1100"/>
        <v>4.7435845125771285</v>
      </c>
      <c r="IJ320" s="58">
        <f t="shared" si="1245"/>
        <v>5.4783657535753258</v>
      </c>
      <c r="IK320" s="58">
        <f t="shared" si="1101"/>
        <v>50.028100228259667</v>
      </c>
      <c r="IL320" s="55">
        <f t="shared" si="1102"/>
        <v>4.857778945013979E-2</v>
      </c>
      <c r="IM320" s="56">
        <f t="shared" si="1103"/>
        <v>9.4818401876823458E-2</v>
      </c>
      <c r="IN320" s="260">
        <f t="shared" si="1104"/>
        <v>1.0222995100575569</v>
      </c>
      <c r="IO320" s="57">
        <f t="shared" si="1105"/>
        <v>0</v>
      </c>
      <c r="IP320" s="58">
        <f t="shared" si="1246"/>
        <v>0</v>
      </c>
      <c r="IQ320" s="58">
        <f t="shared" si="1106"/>
        <v>0</v>
      </c>
      <c r="IR320" s="58">
        <f t="shared" si="1247"/>
        <v>0</v>
      </c>
      <c r="IS320" s="58">
        <f t="shared" si="1107"/>
        <v>0</v>
      </c>
      <c r="IT320" s="55"/>
      <c r="IU320" s="56"/>
      <c r="IV320" s="260"/>
      <c r="IW320" s="57">
        <f t="shared" si="1108"/>
        <v>0</v>
      </c>
      <c r="IX320" s="58">
        <f t="shared" si="1248"/>
        <v>0</v>
      </c>
      <c r="IY320" s="58">
        <f t="shared" si="1109"/>
        <v>0</v>
      </c>
      <c r="IZ320" s="58">
        <f t="shared" si="1249"/>
        <v>0</v>
      </c>
      <c r="JA320" s="58">
        <f t="shared" si="1110"/>
        <v>0</v>
      </c>
      <c r="JB320" s="55"/>
      <c r="JC320" s="56"/>
      <c r="JD320" s="260"/>
      <c r="JE320" s="57">
        <f t="shared" si="1111"/>
        <v>0</v>
      </c>
      <c r="JF320" s="58">
        <f t="shared" si="1250"/>
        <v>0</v>
      </c>
      <c r="JG320" s="58">
        <f t="shared" si="1112"/>
        <v>0</v>
      </c>
      <c r="JH320" s="58">
        <f t="shared" si="1251"/>
        <v>0</v>
      </c>
      <c r="JI320" s="58">
        <f t="shared" si="1113"/>
        <v>0</v>
      </c>
      <c r="JJ320" s="55"/>
      <c r="JK320" s="56"/>
      <c r="JL320" s="260"/>
      <c r="JM320" s="57">
        <f t="shared" si="1114"/>
        <v>8.0856848880150878</v>
      </c>
      <c r="JN320" s="58">
        <f t="shared" si="1252"/>
        <v>9.3527117099670534</v>
      </c>
      <c r="JO320" s="58">
        <f t="shared" si="1115"/>
        <v>0.77878564785568949</v>
      </c>
      <c r="JP320" s="58">
        <f t="shared" si="1253"/>
        <v>0.8994195447085358</v>
      </c>
      <c r="JQ320" s="58">
        <f t="shared" si="1116"/>
        <v>11.298586645035089</v>
      </c>
      <c r="JR320" s="55">
        <f t="shared" si="1117"/>
        <v>0.71563684397359217</v>
      </c>
      <c r="JS320" s="56">
        <f t="shared" si="1118"/>
        <v>6.8927705059279198E-2</v>
      </c>
      <c r="JT320" s="260">
        <f t="shared" si="1119"/>
        <v>1.1228171949643442</v>
      </c>
      <c r="JU320" s="57">
        <f t="shared" si="1120"/>
        <v>0</v>
      </c>
      <c r="JV320" s="58">
        <f t="shared" si="1254"/>
        <v>0</v>
      </c>
      <c r="JW320" s="58">
        <f t="shared" si="1121"/>
        <v>0</v>
      </c>
      <c r="JX320" s="58">
        <f t="shared" si="1255"/>
        <v>0</v>
      </c>
      <c r="JY320" s="58">
        <f t="shared" si="1122"/>
        <v>0</v>
      </c>
      <c r="JZ320" s="55"/>
      <c r="KA320" s="56"/>
      <c r="KB320" s="260"/>
      <c r="KC320" s="57">
        <f t="shared" si="1123"/>
        <v>0</v>
      </c>
      <c r="KD320" s="58">
        <f t="shared" si="1256"/>
        <v>0</v>
      </c>
      <c r="KE320" s="58">
        <f t="shared" si="1124"/>
        <v>0</v>
      </c>
      <c r="KF320" s="58">
        <f t="shared" si="1257"/>
        <v>0</v>
      </c>
      <c r="KG320" s="58">
        <f t="shared" si="1125"/>
        <v>0</v>
      </c>
      <c r="KH320" s="55"/>
      <c r="KI320" s="56"/>
      <c r="KJ320" s="260"/>
      <c r="KK320" s="57">
        <f t="shared" si="1126"/>
        <v>0</v>
      </c>
      <c r="KL320" s="58">
        <f t="shared" si="1258"/>
        <v>0</v>
      </c>
      <c r="KM320" s="58">
        <f t="shared" si="1127"/>
        <v>0</v>
      </c>
      <c r="KN320" s="58">
        <f t="shared" si="1259"/>
        <v>0</v>
      </c>
      <c r="KO320" s="58">
        <f t="shared" si="1128"/>
        <v>0</v>
      </c>
      <c r="KP320" s="55"/>
      <c r="KQ320" s="56"/>
      <c r="KR320" s="260"/>
      <c r="KS320" s="57">
        <f t="shared" si="1129"/>
        <v>0</v>
      </c>
      <c r="KT320" s="58">
        <f t="shared" si="1263"/>
        <v>0</v>
      </c>
      <c r="KU320" s="58">
        <f t="shared" si="1130"/>
        <v>0</v>
      </c>
      <c r="KV320" s="58">
        <f t="shared" si="1264"/>
        <v>0</v>
      </c>
      <c r="KW320" s="58">
        <f t="shared" si="1131"/>
        <v>0</v>
      </c>
      <c r="KX320" s="55"/>
      <c r="KY320" s="56"/>
      <c r="KZ320" s="260"/>
      <c r="LA320" s="57">
        <f t="shared" si="1132"/>
        <v>5.5081493534008628</v>
      </c>
      <c r="LB320" s="58">
        <f t="shared" si="1265"/>
        <v>6.371276357078778</v>
      </c>
      <c r="LC320" s="58">
        <f t="shared" si="1133"/>
        <v>0.23494631060143256</v>
      </c>
      <c r="LD320" s="58">
        <f t="shared" si="1266"/>
        <v>0.27133949411359448</v>
      </c>
      <c r="LE320" s="58">
        <f t="shared" si="1134"/>
        <v>15.413830540724243</v>
      </c>
      <c r="LF320" s="55">
        <f t="shared" si="1267"/>
        <v>0.35735110353315547</v>
      </c>
      <c r="LG320" s="56">
        <f t="shared" si="1268"/>
        <v>1.5242564784963131E-2</v>
      </c>
      <c r="LH320" s="260">
        <f t="shared" si="1269"/>
        <v>1.0583579912088363</v>
      </c>
      <c r="LI320" s="57">
        <f t="shared" si="1135"/>
        <v>0</v>
      </c>
      <c r="LJ320" s="58">
        <f t="shared" si="1270"/>
        <v>0</v>
      </c>
      <c r="LK320" s="58">
        <f t="shared" si="1136"/>
        <v>0</v>
      </c>
      <c r="LL320" s="58">
        <f t="shared" si="1271"/>
        <v>0</v>
      </c>
      <c r="LM320" s="58">
        <f t="shared" si="1137"/>
        <v>0</v>
      </c>
      <c r="LN320" s="55"/>
      <c r="LO320" s="56"/>
      <c r="LP320" s="260"/>
      <c r="LQ320" s="57">
        <f t="shared" si="1138"/>
        <v>4.3436640066666643E-2</v>
      </c>
      <c r="LR320" s="58">
        <f t="shared" si="1272"/>
        <v>5.0243161565113312E-2</v>
      </c>
      <c r="LS320" s="58">
        <f t="shared" si="1139"/>
        <v>1.1768208333333328E-3</v>
      </c>
      <c r="LT320" s="58">
        <f t="shared" si="1273"/>
        <v>1.359110380416666E-3</v>
      </c>
      <c r="LU320" s="58">
        <f t="shared" si="1140"/>
        <v>0.89416666666666633</v>
      </c>
      <c r="LV320" s="55">
        <f t="shared" si="1141"/>
        <v>4.857778945013979E-2</v>
      </c>
      <c r="LW320" s="56">
        <f t="shared" si="1142"/>
        <v>1.3161090400745572E-3</v>
      </c>
      <c r="LX320" s="260">
        <f t="shared" si="1143"/>
        <v>1.0078160048971445</v>
      </c>
      <c r="LY320" s="57">
        <f t="shared" si="1144"/>
        <v>0</v>
      </c>
      <c r="LZ320" s="58">
        <f t="shared" si="1274"/>
        <v>0</v>
      </c>
      <c r="MA320" s="58">
        <f t="shared" si="1145"/>
        <v>0</v>
      </c>
      <c r="MB320" s="58">
        <f t="shared" si="1275"/>
        <v>0</v>
      </c>
      <c r="MC320" s="58">
        <f t="shared" si="1146"/>
        <v>0</v>
      </c>
      <c r="MD320" s="55"/>
      <c r="ME320" s="56"/>
      <c r="MF320" s="260"/>
      <c r="MG320" s="57">
        <f t="shared" si="1147"/>
        <v>0</v>
      </c>
      <c r="MH320" s="58">
        <f t="shared" si="1276"/>
        <v>0</v>
      </c>
      <c r="MI320" s="58">
        <f t="shared" si="1148"/>
        <v>0</v>
      </c>
      <c r="MJ320" s="58">
        <f t="shared" si="1277"/>
        <v>0</v>
      </c>
      <c r="MK320" s="58">
        <f t="shared" si="1149"/>
        <v>0</v>
      </c>
      <c r="ML320" s="55"/>
      <c r="MM320" s="56"/>
      <c r="MN320" s="260"/>
      <c r="MO320" s="59">
        <v>1.7690666177532435</v>
      </c>
      <c r="MP320" s="60"/>
      <c r="MQ320" s="60">
        <v>0.61670000000000003</v>
      </c>
      <c r="MR320" s="61"/>
      <c r="MS320" s="59">
        <f t="shared" si="1150"/>
        <v>1.0439207279789686</v>
      </c>
      <c r="MT320" s="60"/>
      <c r="MU320" s="60">
        <f t="shared" si="1278"/>
        <v>1.0831022675353152</v>
      </c>
      <c r="MV320" s="61"/>
      <c r="MW320" s="66">
        <f t="shared" si="1279"/>
        <v>1.8467653114482578</v>
      </c>
      <c r="MX320" s="67"/>
      <c r="MY320" s="67">
        <f t="shared" si="1280"/>
        <v>0.66794916838902896</v>
      </c>
      <c r="MZ320" s="261"/>
      <c r="NA320" s="59">
        <f t="shared" si="1151"/>
        <v>1.0441928452911615</v>
      </c>
      <c r="NB320" s="60"/>
      <c r="NC320" s="60">
        <f t="shared" si="1152"/>
        <v>1.0818596989874267</v>
      </c>
      <c r="ND320" s="262"/>
      <c r="NE320" s="62">
        <f t="shared" si="1153"/>
        <v>1.8472467051013708</v>
      </c>
      <c r="NF320" s="63"/>
      <c r="NG320" s="63">
        <f t="shared" si="1154"/>
        <v>0.66718287636554607</v>
      </c>
      <c r="NH320" s="64"/>
      <c r="NI320" s="238">
        <f t="shared" si="1283"/>
        <v>-4.8139365311294924E-4</v>
      </c>
      <c r="NJ320" s="238">
        <f t="shared" si="1284"/>
        <v>0</v>
      </c>
      <c r="NK320" s="238">
        <f t="shared" si="1285"/>
        <v>7.6629202348288405E-4</v>
      </c>
      <c r="NL320" s="238">
        <f t="shared" si="1286"/>
        <v>0</v>
      </c>
      <c r="NM320" s="239">
        <f t="shared" si="1155"/>
        <v>0</v>
      </c>
      <c r="NN320" s="240">
        <f t="shared" si="1156"/>
        <v>0</v>
      </c>
      <c r="NO320" s="240">
        <f>O320*IN320+0.002</f>
        <v>1.1800638287358247</v>
      </c>
      <c r="NP320" s="240">
        <f t="shared" si="1157"/>
        <v>0</v>
      </c>
      <c r="NQ320" s="240">
        <f t="shared" ref="NQ320:NQ337" si="1327">Q320*JD320</f>
        <v>0</v>
      </c>
      <c r="NR320" s="240">
        <f t="shared" si="1158"/>
        <v>0</v>
      </c>
      <c r="NS320" s="240">
        <f t="shared" si="1159"/>
        <v>0.27059894398640694</v>
      </c>
      <c r="NT320" s="240">
        <f t="shared" si="1160"/>
        <v>0</v>
      </c>
      <c r="NU320" s="240">
        <f t="shared" si="1161"/>
        <v>0</v>
      </c>
      <c r="NV320" s="240">
        <f t="shared" si="1162"/>
        <v>0</v>
      </c>
      <c r="NW320" s="240">
        <f t="shared" si="1163"/>
        <v>0</v>
      </c>
      <c r="NX320" s="240">
        <f t="shared" si="1164"/>
        <v>0.37582292267825779</v>
      </c>
      <c r="NY320" s="240">
        <f t="shared" si="1165"/>
        <v>0</v>
      </c>
      <c r="NZ320" s="240">
        <f t="shared" si="1166"/>
        <v>2.0761009700881176E-2</v>
      </c>
      <c r="OA320" s="240">
        <f t="shared" si="1167"/>
        <v>0</v>
      </c>
      <c r="OB320" s="241">
        <f t="shared" si="1168"/>
        <v>0</v>
      </c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136"/>
      <c r="OP320" s="13"/>
      <c r="OQ320" s="13"/>
      <c r="OR320" s="13"/>
      <c r="OS320" s="13"/>
      <c r="OT320" s="13"/>
    </row>
    <row r="321" spans="1:410" ht="15" customHeight="1">
      <c r="A321" s="242">
        <v>302</v>
      </c>
      <c r="B321" s="49" t="s">
        <v>371</v>
      </c>
      <c r="C321" s="50">
        <v>1</v>
      </c>
      <c r="D321" s="51">
        <v>87.5</v>
      </c>
      <c r="E321" s="52">
        <v>87.5</v>
      </c>
      <c r="F321" s="52"/>
      <c r="G321" s="52"/>
      <c r="H321" s="53"/>
      <c r="I321" s="57">
        <v>1.2568626580951716</v>
      </c>
      <c r="J321" s="58"/>
      <c r="K321" s="58">
        <v>0.71650000000000003</v>
      </c>
      <c r="L321" s="243"/>
      <c r="M321" s="1">
        <v>0</v>
      </c>
      <c r="N321" s="2">
        <v>0</v>
      </c>
      <c r="O321" s="2">
        <v>0.54036265809517159</v>
      </c>
      <c r="P321" s="2">
        <v>0</v>
      </c>
      <c r="Q321" s="2">
        <v>0</v>
      </c>
      <c r="R321" s="2">
        <v>0</v>
      </c>
      <c r="S321" s="2">
        <v>0.26129999999999998</v>
      </c>
      <c r="T321" s="2">
        <v>0</v>
      </c>
      <c r="U321" s="2">
        <v>0</v>
      </c>
      <c r="V321" s="2">
        <v>7.8600000000000003E-2</v>
      </c>
      <c r="W321" s="2">
        <v>0</v>
      </c>
      <c r="X321" s="2">
        <v>0.36380000000000001</v>
      </c>
      <c r="Y321" s="2">
        <v>0</v>
      </c>
      <c r="Z321" s="2">
        <v>1.2800000000000001E-2</v>
      </c>
      <c r="AA321" s="2">
        <v>0</v>
      </c>
      <c r="AB321" s="3">
        <v>0</v>
      </c>
      <c r="AC321" s="244">
        <v>0</v>
      </c>
      <c r="AD321" s="108">
        <v>0</v>
      </c>
      <c r="AE321" s="108">
        <v>0</v>
      </c>
      <c r="AF321" s="108">
        <f t="shared" si="1169"/>
        <v>0</v>
      </c>
      <c r="AG321" s="108">
        <f t="shared" si="1170"/>
        <v>0</v>
      </c>
      <c r="AH321" s="108">
        <v>0</v>
      </c>
      <c r="AI321" s="108">
        <v>0</v>
      </c>
      <c r="AJ321" s="108">
        <f t="shared" si="1171"/>
        <v>0</v>
      </c>
      <c r="AK321" s="108">
        <f t="shared" si="1172"/>
        <v>0</v>
      </c>
      <c r="AL321" s="108">
        <v>0</v>
      </c>
      <c r="AM321" s="245">
        <v>0</v>
      </c>
      <c r="AN321" s="244">
        <v>0</v>
      </c>
      <c r="AO321" s="108">
        <v>0</v>
      </c>
      <c r="AP321" s="108">
        <v>0</v>
      </c>
      <c r="AQ321" s="108">
        <f t="shared" si="1173"/>
        <v>0</v>
      </c>
      <c r="AR321" s="108">
        <f t="shared" si="1174"/>
        <v>0</v>
      </c>
      <c r="AS321" s="246">
        <v>0</v>
      </c>
      <c r="AT321" s="247">
        <v>0</v>
      </c>
      <c r="AU321" s="108">
        <v>0</v>
      </c>
      <c r="AV321" s="108">
        <f t="shared" si="1175"/>
        <v>0</v>
      </c>
      <c r="AW321" s="108">
        <f t="shared" si="1176"/>
        <v>0</v>
      </c>
      <c r="AX321" s="108">
        <v>0</v>
      </c>
      <c r="AY321" s="245">
        <v>0</v>
      </c>
      <c r="AZ321" s="248">
        <v>6</v>
      </c>
      <c r="BA321" s="108">
        <v>30.582999999999991</v>
      </c>
      <c r="BB321" s="108">
        <v>3.1893694477583998</v>
      </c>
      <c r="BC321" s="109">
        <v>2.55149555820672</v>
      </c>
      <c r="BD321" s="109">
        <v>0.63787388955167978</v>
      </c>
      <c r="BE321" s="108">
        <v>1.1960137499999999</v>
      </c>
      <c r="BF321" s="109">
        <v>0.95681099999999997</v>
      </c>
      <c r="BG321" s="109">
        <v>0.23920274999999991</v>
      </c>
      <c r="BH321" s="108">
        <v>2.5526919734363624</v>
      </c>
      <c r="BI321" s="109">
        <f t="shared" si="1177"/>
        <v>1.4940089259091529</v>
      </c>
      <c r="BJ321" s="108">
        <f t="shared" si="1178"/>
        <v>4.9381826226126434E-2</v>
      </c>
      <c r="BK321" s="108">
        <v>1.8760537585597377</v>
      </c>
      <c r="BL321" s="245">
        <v>47.27655471570538</v>
      </c>
      <c r="BM321" s="244">
        <v>0</v>
      </c>
      <c r="BN321" s="108">
        <v>0</v>
      </c>
      <c r="BO321" s="108">
        <v>0</v>
      </c>
      <c r="BP321" s="108">
        <f t="shared" si="1179"/>
        <v>0</v>
      </c>
      <c r="BQ321" s="108">
        <f t="shared" si="1180"/>
        <v>0</v>
      </c>
      <c r="BR321" s="108">
        <v>0</v>
      </c>
      <c r="BS321" s="108">
        <v>0</v>
      </c>
      <c r="BT321" s="108">
        <f t="shared" si="1181"/>
        <v>0</v>
      </c>
      <c r="BU321" s="108">
        <f t="shared" si="1182"/>
        <v>0</v>
      </c>
      <c r="BV321" s="108">
        <v>0</v>
      </c>
      <c r="BW321" s="245">
        <v>0</v>
      </c>
      <c r="BX321" s="107">
        <v>0</v>
      </c>
      <c r="BY321" s="108">
        <v>0</v>
      </c>
      <c r="BZ321" s="109">
        <f t="shared" si="1183"/>
        <v>0</v>
      </c>
      <c r="CA321" s="109">
        <f t="shared" si="1184"/>
        <v>0</v>
      </c>
      <c r="CB321" s="108">
        <v>0</v>
      </c>
      <c r="CC321" s="110">
        <v>0</v>
      </c>
      <c r="CD321" s="244">
        <v>0</v>
      </c>
      <c r="CE321" s="108">
        <v>0</v>
      </c>
      <c r="CF321" s="109">
        <f t="shared" si="1185"/>
        <v>0</v>
      </c>
      <c r="CG321" s="109">
        <f t="shared" si="1186"/>
        <v>0</v>
      </c>
      <c r="CH321" s="108">
        <v>0</v>
      </c>
      <c r="CI321" s="245">
        <v>0</v>
      </c>
      <c r="CJ321" s="249">
        <v>8.1628081251977846</v>
      </c>
      <c r="CK321" s="250">
        <v>1.7958177875435126</v>
      </c>
      <c r="CL321" s="250">
        <v>1.391367416605606</v>
      </c>
      <c r="CM321" s="251">
        <v>1.391367416605606</v>
      </c>
      <c r="CN321" s="252">
        <f t="shared" si="1074"/>
        <v>0.6782220472244026</v>
      </c>
      <c r="CO321" s="250">
        <v>5.4940024970887444</v>
      </c>
      <c r="CP321" s="252">
        <f t="shared" si="1187"/>
        <v>0.54376340314686145</v>
      </c>
      <c r="CQ321" s="250">
        <v>1.7192931414389516</v>
      </c>
      <c r="CR321" s="250">
        <v>1.2296116953298022</v>
      </c>
      <c r="CS321" s="252">
        <f t="shared" si="1188"/>
        <v>2.3786838246155025E-2</v>
      </c>
      <c r="CT321" s="252">
        <f t="shared" si="1189"/>
        <v>0.71965237770228263</v>
      </c>
      <c r="CU321" s="250">
        <f t="shared" si="1075"/>
        <v>18.073607521765449</v>
      </c>
      <c r="CV321" s="245">
        <f t="shared" si="1190"/>
        <v>22.772745477424468</v>
      </c>
      <c r="CW321" s="244">
        <v>0</v>
      </c>
      <c r="CX321" s="108">
        <v>0</v>
      </c>
      <c r="CY321" s="108">
        <f t="shared" si="1191"/>
        <v>0</v>
      </c>
      <c r="CZ321" s="108">
        <f t="shared" si="1192"/>
        <v>0</v>
      </c>
      <c r="DA321" s="108">
        <v>0</v>
      </c>
      <c r="DB321" s="245">
        <v>0</v>
      </c>
      <c r="DC321" s="244">
        <v>0</v>
      </c>
      <c r="DD321" s="108">
        <v>0</v>
      </c>
      <c r="DE321" s="108">
        <f t="shared" si="1193"/>
        <v>0</v>
      </c>
      <c r="DF321" s="108">
        <f t="shared" si="1194"/>
        <v>0</v>
      </c>
      <c r="DG321" s="108">
        <v>0</v>
      </c>
      <c r="DH321" s="245">
        <v>0</v>
      </c>
      <c r="DI321" s="107">
        <v>2.6645562510000005</v>
      </c>
      <c r="DJ321" s="108">
        <v>0.58620237522000007</v>
      </c>
      <c r="DK321" s="108">
        <v>4.3817196165516645E-2</v>
      </c>
      <c r="DL321" s="108">
        <v>1.7933875784043034</v>
      </c>
      <c r="DM321" s="108">
        <f t="shared" si="1195"/>
        <v>0.17749874218498754</v>
      </c>
      <c r="DN321" s="108">
        <f t="shared" si="1196"/>
        <v>0.56122270878584268</v>
      </c>
      <c r="DO321" s="108">
        <v>0.37142132825765695</v>
      </c>
      <c r="DP321" s="108">
        <f t="shared" si="1197"/>
        <v>7.1851455951443743E-3</v>
      </c>
      <c r="DQ321" s="108">
        <f t="shared" si="1198"/>
        <v>0.21738101794670237</v>
      </c>
      <c r="DR321" s="108">
        <v>0.27296923645237386</v>
      </c>
      <c r="DS321" s="110">
        <v>6.8788247585998219</v>
      </c>
      <c r="DT321" s="244">
        <v>0</v>
      </c>
      <c r="DU321" s="108">
        <v>0</v>
      </c>
      <c r="DV321" s="108">
        <v>0</v>
      </c>
      <c r="DW321" s="108">
        <f t="shared" si="1199"/>
        <v>0</v>
      </c>
      <c r="DX321" s="108">
        <f t="shared" si="1200"/>
        <v>0</v>
      </c>
      <c r="DY321" s="108">
        <v>0</v>
      </c>
      <c r="DZ321" s="108">
        <v>0</v>
      </c>
      <c r="EA321" s="108"/>
      <c r="EB321" s="108">
        <v>0</v>
      </c>
      <c r="EC321" s="108">
        <f t="shared" si="1201"/>
        <v>0</v>
      </c>
      <c r="ED321" s="108">
        <f t="shared" si="1202"/>
        <v>0</v>
      </c>
      <c r="EE321" s="108">
        <v>0</v>
      </c>
      <c r="EF321" s="245">
        <v>0</v>
      </c>
      <c r="EG321" s="249">
        <v>5.4440017222222101</v>
      </c>
      <c r="EH321" s="250">
        <v>1.1976803788888899</v>
      </c>
      <c r="EI321" s="250">
        <v>13.237824033635675</v>
      </c>
      <c r="EJ321" s="250">
        <v>3.66410169114683</v>
      </c>
      <c r="EK321" s="250">
        <f t="shared" si="1203"/>
        <v>0.36265080077956641</v>
      </c>
      <c r="EL321" s="250">
        <v>1.1466439832274891</v>
      </c>
      <c r="EM321" s="250">
        <v>1.7186833712902287</v>
      </c>
      <c r="EN321" s="250">
        <f t="shared" si="1204"/>
        <v>3.3247929817609476E-2</v>
      </c>
      <c r="EO321" s="250">
        <f t="shared" si="1205"/>
        <v>1.0058903793482896</v>
      </c>
      <c r="EP321" s="250">
        <v>25.262291197183835</v>
      </c>
      <c r="EQ321" s="245">
        <v>31.830486908451633</v>
      </c>
      <c r="ER321" s="244">
        <v>0</v>
      </c>
      <c r="ES321" s="108">
        <v>0</v>
      </c>
      <c r="ET321" s="108">
        <v>0</v>
      </c>
      <c r="EU321" s="108">
        <f t="shared" si="1206"/>
        <v>0</v>
      </c>
      <c r="EV321" s="108">
        <f t="shared" si="1207"/>
        <v>0</v>
      </c>
      <c r="EW321" s="108">
        <v>0</v>
      </c>
      <c r="EX321" s="108">
        <v>0</v>
      </c>
      <c r="EY321" s="108">
        <f t="shared" si="1208"/>
        <v>0</v>
      </c>
      <c r="EZ321" s="108">
        <f t="shared" si="1209"/>
        <v>0</v>
      </c>
      <c r="FA321" s="108">
        <v>0</v>
      </c>
      <c r="FB321" s="245">
        <v>0</v>
      </c>
      <c r="FC321" s="244">
        <v>0.83333333333333293</v>
      </c>
      <c r="FD321" s="108">
        <v>6.0833333333333302E-2</v>
      </c>
      <c r="FE321" s="108">
        <f t="shared" si="1210"/>
        <v>1.1768208333333328E-3</v>
      </c>
      <c r="FF321" s="108">
        <f t="shared" si="1211"/>
        <v>3.5603803333333316E-2</v>
      </c>
      <c r="FG321" s="108">
        <v>4.4708333333333301E-2</v>
      </c>
      <c r="FH321" s="245">
        <v>1.1266499999999995</v>
      </c>
      <c r="FI321" s="244">
        <v>0</v>
      </c>
      <c r="FJ321" s="108">
        <v>0</v>
      </c>
      <c r="FK321" s="108">
        <f t="shared" si="1212"/>
        <v>0</v>
      </c>
      <c r="FL321" s="108">
        <f t="shared" si="1213"/>
        <v>0</v>
      </c>
      <c r="FM321" s="108">
        <v>0</v>
      </c>
      <c r="FN321" s="245">
        <v>0</v>
      </c>
      <c r="FO321" s="244">
        <v>0</v>
      </c>
      <c r="FP321" s="108">
        <v>0</v>
      </c>
      <c r="FQ321" s="108">
        <f t="shared" si="1214"/>
        <v>0</v>
      </c>
      <c r="FR321" s="108">
        <f t="shared" si="1215"/>
        <v>0</v>
      </c>
      <c r="FS321" s="108">
        <v>0</v>
      </c>
      <c r="FT321" s="110">
        <v>0</v>
      </c>
      <c r="FU321" s="253">
        <f t="shared" si="1076"/>
        <v>19.8510666400724</v>
      </c>
      <c r="FV321" s="254">
        <f t="shared" si="1077"/>
        <v>15.705196572067408</v>
      </c>
      <c r="FW321" s="254">
        <f t="shared" si="1078"/>
        <v>4.186528605431123</v>
      </c>
      <c r="FX321" s="254">
        <f t="shared" si="1079"/>
        <v>30.582999999999991</v>
      </c>
      <c r="FY321" s="254">
        <f t="shared" si="1080"/>
        <v>0</v>
      </c>
      <c r="FZ321" s="254">
        <f t="shared" si="1081"/>
        <v>0</v>
      </c>
      <c r="GA321" s="254">
        <f t="shared" si="1216"/>
        <v>0</v>
      </c>
      <c r="GB321" s="254">
        <f t="shared" si="1217"/>
        <v>0</v>
      </c>
      <c r="GC321" s="254">
        <f t="shared" si="1218"/>
        <v>0</v>
      </c>
      <c r="GD321" s="254">
        <f t="shared" si="1219"/>
        <v>0</v>
      </c>
      <c r="GE321" s="254">
        <f t="shared" si="1082"/>
        <v>10.951491766639878</v>
      </c>
      <c r="GF321" s="255">
        <f t="shared" si="1083"/>
        <v>4.1811349968117861</v>
      </c>
      <c r="GG321" s="255">
        <f t="shared" si="1084"/>
        <v>1.0839129461114154</v>
      </c>
      <c r="GH321" s="254">
        <f t="shared" si="1085"/>
        <v>5.9332417016473844</v>
      </c>
      <c r="GI321" s="255">
        <f t="shared" si="1086"/>
        <v>4.2364945351725085</v>
      </c>
      <c r="GJ321" s="256">
        <f t="shared" si="1087"/>
        <v>0.11477856071836863</v>
      </c>
      <c r="GK321" s="253">
        <f t="shared" si="1220"/>
        <v>87.210525285858182</v>
      </c>
      <c r="GL321" s="257">
        <f t="shared" si="1221"/>
        <v>109.88526186018132</v>
      </c>
      <c r="GM321" s="221">
        <f t="shared" si="1222"/>
        <v>109.88526186018132</v>
      </c>
      <c r="GN321" s="222">
        <f t="shared" si="1223"/>
        <v>35.618557176791434</v>
      </c>
      <c r="GO321" s="222">
        <f t="shared" si="1224"/>
        <v>6.7853773414487435</v>
      </c>
      <c r="GP321" s="55">
        <f t="shared" si="1225"/>
        <v>0.32414317055650926</v>
      </c>
      <c r="GQ321" s="56">
        <f t="shared" si="1226"/>
        <v>6.1749658021314081E-2</v>
      </c>
      <c r="GR321" s="258">
        <f t="shared" si="1227"/>
        <v>1.0603582568537067</v>
      </c>
      <c r="GS321" s="227">
        <f t="shared" si="1088"/>
        <v>109.88526186018132</v>
      </c>
      <c r="GT321" s="222">
        <f t="shared" si="1288"/>
        <v>35.618557176791434</v>
      </c>
      <c r="GU321" s="222">
        <f t="shared" si="1289"/>
        <v>6.7853773414487435</v>
      </c>
      <c r="GV321" s="37">
        <f t="shared" si="1281"/>
        <v>0.32414317055650926</v>
      </c>
      <c r="GW321" s="228">
        <f t="shared" si="1282"/>
        <v>6.1749658021314081E-2</v>
      </c>
      <c r="GX321" s="258">
        <f t="shared" si="1228"/>
        <v>1.0603582568537067</v>
      </c>
      <c r="GY321" s="221">
        <f t="shared" si="1287"/>
        <v>62.608707144475936</v>
      </c>
      <c r="GZ321" s="222">
        <f t="shared" si="1229"/>
        <v>33.321966655883884</v>
      </c>
      <c r="HA321" s="222">
        <f t="shared" si="1230"/>
        <v>2.3026899770633564</v>
      </c>
      <c r="HB321" s="55">
        <f t="shared" si="1231"/>
        <v>0.53222575861517263</v>
      </c>
      <c r="HC321" s="56">
        <f t="shared" si="1232"/>
        <v>3.6779069271461969E-2</v>
      </c>
      <c r="HD321" s="258">
        <f t="shared" si="1233"/>
        <v>1.0890968542051471</v>
      </c>
      <c r="HE321" s="221">
        <f t="shared" si="1234"/>
        <v>62.608707144475936</v>
      </c>
      <c r="HF321" s="222">
        <f t="shared" si="1235"/>
        <v>33.321966655883884</v>
      </c>
      <c r="HG321" s="222">
        <f t="shared" si="1236"/>
        <v>2.3026899770633564</v>
      </c>
      <c r="HH321" s="55">
        <f t="shared" si="1237"/>
        <v>0.53222575861517263</v>
      </c>
      <c r="HI321" s="56">
        <f t="shared" si="1238"/>
        <v>3.6779069271461969E-2</v>
      </c>
      <c r="HJ321" s="259">
        <f t="shared" si="1239"/>
        <v>1.0890968542051471</v>
      </c>
      <c r="HK321" s="54">
        <f t="shared" si="1089"/>
        <v>1.3327246972423126</v>
      </c>
      <c r="HL321" s="55">
        <f t="shared" si="1090"/>
        <v>0</v>
      </c>
      <c r="HM321" s="55">
        <f t="shared" si="1091"/>
        <v>0.78033789603798798</v>
      </c>
      <c r="HN321" s="56">
        <f t="shared" si="1092"/>
        <v>0</v>
      </c>
      <c r="HQ321" s="57">
        <f t="shared" si="1093"/>
        <v>0</v>
      </c>
      <c r="HR321" s="58">
        <f t="shared" si="1240"/>
        <v>0</v>
      </c>
      <c r="HS321" s="58">
        <f t="shared" si="1094"/>
        <v>0</v>
      </c>
      <c r="HT321" s="58">
        <f t="shared" si="1241"/>
        <v>0</v>
      </c>
      <c r="HU321" s="58">
        <f t="shared" si="1095"/>
        <v>0</v>
      </c>
      <c r="HV321" s="55"/>
      <c r="HW321" s="56"/>
      <c r="HX321" s="260"/>
      <c r="HY321" s="57">
        <f t="shared" si="1096"/>
        <v>0</v>
      </c>
      <c r="HZ321" s="58">
        <f t="shared" si="1242"/>
        <v>0</v>
      </c>
      <c r="IA321" s="58">
        <f t="shared" si="1097"/>
        <v>0</v>
      </c>
      <c r="IB321" s="58">
        <f t="shared" si="1243"/>
        <v>0</v>
      </c>
      <c r="IC321" s="58">
        <f t="shared" si="1098"/>
        <v>0</v>
      </c>
      <c r="ID321" s="55"/>
      <c r="IE321" s="56"/>
      <c r="IF321" s="260"/>
      <c r="IG321" s="57">
        <f t="shared" si="1099"/>
        <v>1.8226908896091665</v>
      </c>
      <c r="IH321" s="58">
        <f t="shared" si="1244"/>
        <v>2.108306552010923</v>
      </c>
      <c r="II321" s="58">
        <f t="shared" si="1100"/>
        <v>3.5576883844328466</v>
      </c>
      <c r="IJ321" s="58">
        <f t="shared" si="1245"/>
        <v>4.1087743151814946</v>
      </c>
      <c r="IK321" s="58">
        <f t="shared" si="1101"/>
        <v>37.521075171194745</v>
      </c>
      <c r="IL321" s="55">
        <f t="shared" si="1102"/>
        <v>4.8577789450139797E-2</v>
      </c>
      <c r="IM321" s="56">
        <f t="shared" si="1103"/>
        <v>9.4818401876823472E-2</v>
      </c>
      <c r="IN321" s="260">
        <f t="shared" si="1104"/>
        <v>1.0222995100575569</v>
      </c>
      <c r="IO321" s="57">
        <f t="shared" si="1105"/>
        <v>0</v>
      </c>
      <c r="IP321" s="58">
        <f t="shared" si="1246"/>
        <v>0</v>
      </c>
      <c r="IQ321" s="58">
        <f t="shared" si="1106"/>
        <v>0</v>
      </c>
      <c r="IR321" s="58">
        <f t="shared" si="1247"/>
        <v>0</v>
      </c>
      <c r="IS321" s="58">
        <f t="shared" si="1107"/>
        <v>0</v>
      </c>
      <c r="IT321" s="55"/>
      <c r="IU321" s="56"/>
      <c r="IV321" s="260"/>
      <c r="IW321" s="57">
        <f t="shared" si="1108"/>
        <v>0</v>
      </c>
      <c r="IX321" s="58">
        <f t="shared" si="1248"/>
        <v>0</v>
      </c>
      <c r="IY321" s="58">
        <f t="shared" si="1109"/>
        <v>0</v>
      </c>
      <c r="IZ321" s="58">
        <f t="shared" si="1249"/>
        <v>0</v>
      </c>
      <c r="JA321" s="58">
        <f t="shared" si="1110"/>
        <v>0</v>
      </c>
      <c r="JB321" s="55"/>
      <c r="JC321" s="56"/>
      <c r="JD321" s="260"/>
      <c r="JE321" s="57">
        <f t="shared" si="1111"/>
        <v>0</v>
      </c>
      <c r="JF321" s="58">
        <f t="shared" si="1250"/>
        <v>0</v>
      </c>
      <c r="JG321" s="58">
        <f t="shared" si="1112"/>
        <v>0</v>
      </c>
      <c r="JH321" s="58">
        <f t="shared" si="1251"/>
        <v>0</v>
      </c>
      <c r="JI321" s="58">
        <f t="shared" si="1113"/>
        <v>0</v>
      </c>
      <c r="JJ321" s="55"/>
      <c r="JK321" s="56"/>
      <c r="JL321" s="260"/>
      <c r="JM321" s="57">
        <f t="shared" si="1114"/>
        <v>12.934139446093603</v>
      </c>
      <c r="JN321" s="58">
        <f t="shared" si="1252"/>
        <v>14.960919097296472</v>
      </c>
      <c r="JO321" s="58">
        <f t="shared" si="1115"/>
        <v>1.245772288617419</v>
      </c>
      <c r="JP321" s="58">
        <f t="shared" si="1253"/>
        <v>1.4387424161242572</v>
      </c>
      <c r="JQ321" s="58">
        <f t="shared" si="1116"/>
        <v>18.073607521765453</v>
      </c>
      <c r="JR321" s="55">
        <f t="shared" si="1117"/>
        <v>0.71563684397359206</v>
      </c>
      <c r="JS321" s="56">
        <f t="shared" si="1118"/>
        <v>6.8927705059279185E-2</v>
      </c>
      <c r="JT321" s="260">
        <f t="shared" si="1119"/>
        <v>1.1228171949643442</v>
      </c>
      <c r="JU321" s="57">
        <f t="shared" si="1120"/>
        <v>0</v>
      </c>
      <c r="JV321" s="58">
        <f t="shared" si="1254"/>
        <v>0</v>
      </c>
      <c r="JW321" s="58">
        <f t="shared" si="1121"/>
        <v>0</v>
      </c>
      <c r="JX321" s="58">
        <f t="shared" si="1255"/>
        <v>0</v>
      </c>
      <c r="JY321" s="58">
        <f t="shared" si="1122"/>
        <v>0</v>
      </c>
      <c r="JZ321" s="55"/>
      <c r="KA321" s="56"/>
      <c r="KB321" s="260"/>
      <c r="KC321" s="57">
        <f t="shared" si="1123"/>
        <v>0</v>
      </c>
      <c r="KD321" s="58">
        <f t="shared" si="1256"/>
        <v>0</v>
      </c>
      <c r="KE321" s="58">
        <f t="shared" si="1124"/>
        <v>0</v>
      </c>
      <c r="KF321" s="58">
        <f t="shared" si="1257"/>
        <v>0</v>
      </c>
      <c r="KG321" s="58">
        <f t="shared" si="1125"/>
        <v>0</v>
      </c>
      <c r="KH321" s="55"/>
      <c r="KI321" s="56"/>
      <c r="KJ321" s="260"/>
      <c r="KK321" s="57">
        <f t="shared" si="1126"/>
        <v>4.2006551728337058</v>
      </c>
      <c r="KL321" s="58">
        <f t="shared" si="1258"/>
        <v>4.8588978384167474</v>
      </c>
      <c r="KM321" s="58">
        <f t="shared" si="1127"/>
        <v>0.18468388778013192</v>
      </c>
      <c r="KN321" s="58">
        <f t="shared" si="1259"/>
        <v>0.21329142199727436</v>
      </c>
      <c r="KO321" s="58">
        <f t="shared" si="1128"/>
        <v>5.4593847290474775</v>
      </c>
      <c r="KP321" s="55">
        <f t="shared" si="1260"/>
        <v>0.76943746984591288</v>
      </c>
      <c r="KQ321" s="56">
        <f t="shared" si="1261"/>
        <v>3.3828699926109533E-2</v>
      </c>
      <c r="KR321" s="260">
        <f t="shared" si="1262"/>
        <v>1.1258109171434088</v>
      </c>
      <c r="KS321" s="57">
        <f t="shared" si="1129"/>
        <v>0</v>
      </c>
      <c r="KT321" s="58">
        <f t="shared" si="1263"/>
        <v>0</v>
      </c>
      <c r="KU321" s="58">
        <f t="shared" si="1130"/>
        <v>0</v>
      </c>
      <c r="KV321" s="58">
        <f t="shared" si="1264"/>
        <v>0</v>
      </c>
      <c r="KW321" s="58">
        <f t="shared" si="1131"/>
        <v>0</v>
      </c>
      <c r="KX321" s="55"/>
      <c r="KY321" s="56"/>
      <c r="KZ321" s="260"/>
      <c r="LA321" s="57">
        <f t="shared" si="1132"/>
        <v>9.2677740234535513</v>
      </c>
      <c r="LB321" s="58">
        <f t="shared" si="1265"/>
        <v>10.720034212928724</v>
      </c>
      <c r="LC321" s="58">
        <f t="shared" si="1133"/>
        <v>0.3958987305971759</v>
      </c>
      <c r="LD321" s="58">
        <f t="shared" si="1266"/>
        <v>0.45722344396667847</v>
      </c>
      <c r="LE321" s="58">
        <f t="shared" si="1134"/>
        <v>25.262291197183835</v>
      </c>
      <c r="LF321" s="55">
        <f t="shared" si="1267"/>
        <v>0.36686197428072936</v>
      </c>
      <c r="LG321" s="56">
        <f t="shared" si="1268"/>
        <v>1.5671529059142091E-2</v>
      </c>
      <c r="LH321" s="260">
        <f t="shared" si="1269"/>
        <v>1.0599147912210514</v>
      </c>
      <c r="LI321" s="57">
        <f t="shared" si="1135"/>
        <v>0</v>
      </c>
      <c r="LJ321" s="58">
        <f t="shared" si="1270"/>
        <v>0</v>
      </c>
      <c r="LK321" s="58">
        <f t="shared" si="1136"/>
        <v>0</v>
      </c>
      <c r="LL321" s="58">
        <f t="shared" si="1271"/>
        <v>0</v>
      </c>
      <c r="LM321" s="58">
        <f t="shared" si="1137"/>
        <v>0</v>
      </c>
      <c r="LN321" s="55"/>
      <c r="LO321" s="56"/>
      <c r="LP321" s="260"/>
      <c r="LQ321" s="57">
        <f t="shared" si="1138"/>
        <v>4.3436640066666643E-2</v>
      </c>
      <c r="LR321" s="58">
        <f t="shared" si="1272"/>
        <v>5.0243161565113312E-2</v>
      </c>
      <c r="LS321" s="58">
        <f t="shared" si="1139"/>
        <v>1.1768208333333328E-3</v>
      </c>
      <c r="LT321" s="58">
        <f t="shared" si="1273"/>
        <v>1.359110380416666E-3</v>
      </c>
      <c r="LU321" s="58">
        <f t="shared" si="1140"/>
        <v>0.89416666666666633</v>
      </c>
      <c r="LV321" s="55">
        <f t="shared" si="1141"/>
        <v>4.857778945013979E-2</v>
      </c>
      <c r="LW321" s="56">
        <f t="shared" si="1142"/>
        <v>1.3161090400745572E-3</v>
      </c>
      <c r="LX321" s="260">
        <f t="shared" si="1143"/>
        <v>1.0078160048971445</v>
      </c>
      <c r="LY321" s="57">
        <f t="shared" si="1144"/>
        <v>0</v>
      </c>
      <c r="LZ321" s="58">
        <f t="shared" si="1274"/>
        <v>0</v>
      </c>
      <c r="MA321" s="58">
        <f t="shared" si="1145"/>
        <v>0</v>
      </c>
      <c r="MB321" s="58">
        <f t="shared" si="1275"/>
        <v>0</v>
      </c>
      <c r="MC321" s="58">
        <f t="shared" si="1146"/>
        <v>0</v>
      </c>
      <c r="MD321" s="55"/>
      <c r="ME321" s="56"/>
      <c r="MF321" s="260"/>
      <c r="MG321" s="57">
        <f t="shared" si="1147"/>
        <v>0</v>
      </c>
      <c r="MH321" s="58">
        <f t="shared" si="1276"/>
        <v>0</v>
      </c>
      <c r="MI321" s="58">
        <f t="shared" si="1148"/>
        <v>0</v>
      </c>
      <c r="MJ321" s="58">
        <f t="shared" si="1277"/>
        <v>0</v>
      </c>
      <c r="MK321" s="58">
        <f t="shared" si="1149"/>
        <v>0</v>
      </c>
      <c r="ML321" s="55"/>
      <c r="MM321" s="56"/>
      <c r="MN321" s="260"/>
      <c r="MO321" s="59">
        <v>1.2568626580951716</v>
      </c>
      <c r="MP321" s="60"/>
      <c r="MQ321" s="60">
        <v>0.71650000000000003</v>
      </c>
      <c r="MR321" s="61"/>
      <c r="MS321" s="59">
        <f t="shared" si="1150"/>
        <v>1.0603582568537067</v>
      </c>
      <c r="MT321" s="60"/>
      <c r="MU321" s="60">
        <f t="shared" si="1278"/>
        <v>1.0890968542051471</v>
      </c>
      <c r="MV321" s="61"/>
      <c r="MW321" s="66">
        <f t="shared" si="1279"/>
        <v>1.3327246972423126</v>
      </c>
      <c r="MX321" s="67"/>
      <c r="MY321" s="67">
        <f t="shared" si="1280"/>
        <v>0.78033789603798798</v>
      </c>
      <c r="MZ321" s="261"/>
      <c r="NA321" s="59">
        <f t="shared" si="1151"/>
        <v>1.060410530204271</v>
      </c>
      <c r="NB321" s="60"/>
      <c r="NC321" s="60">
        <f t="shared" si="1152"/>
        <v>1.0891527104543715</v>
      </c>
      <c r="ND321" s="262"/>
      <c r="NE321" s="62">
        <f t="shared" si="1153"/>
        <v>1.3327903976646502</v>
      </c>
      <c r="NF321" s="63"/>
      <c r="NG321" s="63">
        <f t="shared" si="1154"/>
        <v>0.78037791704055715</v>
      </c>
      <c r="NH321" s="64"/>
      <c r="NI321" s="238">
        <f t="shared" si="1283"/>
        <v>-6.5700422337666708E-5</v>
      </c>
      <c r="NJ321" s="238">
        <f t="shared" si="1284"/>
        <v>0</v>
      </c>
      <c r="NK321" s="238">
        <f t="shared" si="1285"/>
        <v>-4.0021002569168296E-5</v>
      </c>
      <c r="NL321" s="238">
        <f t="shared" si="1286"/>
        <v>0</v>
      </c>
      <c r="NM321" s="239">
        <f t="shared" si="1155"/>
        <v>0</v>
      </c>
      <c r="NN321" s="240">
        <f t="shared" si="1156"/>
        <v>0</v>
      </c>
      <c r="NO321" s="240">
        <f>O321*IN321</f>
        <v>0.55241248062409309</v>
      </c>
      <c r="NP321" s="240">
        <f t="shared" si="1157"/>
        <v>0</v>
      </c>
      <c r="NQ321" s="240">
        <f t="shared" si="1327"/>
        <v>0</v>
      </c>
      <c r="NR321" s="240">
        <f t="shared" si="1158"/>
        <v>0</v>
      </c>
      <c r="NS321" s="240">
        <f t="shared" si="1159"/>
        <v>0.2933921330441831</v>
      </c>
      <c r="NT321" s="240">
        <f t="shared" si="1160"/>
        <v>0</v>
      </c>
      <c r="NU321" s="240">
        <f t="shared" si="1161"/>
        <v>0</v>
      </c>
      <c r="NV321" s="240">
        <f t="shared" si="1162"/>
        <v>8.848873808747193E-2</v>
      </c>
      <c r="NW321" s="240">
        <f t="shared" si="1163"/>
        <v>0</v>
      </c>
      <c r="NX321" s="240">
        <f t="shared" si="1164"/>
        <v>0.38559700104621852</v>
      </c>
      <c r="NY321" s="240">
        <f t="shared" si="1165"/>
        <v>0</v>
      </c>
      <c r="NZ321" s="240">
        <f t="shared" si="1166"/>
        <v>1.290004486268345E-2</v>
      </c>
      <c r="OA321" s="240">
        <f t="shared" si="1167"/>
        <v>0</v>
      </c>
      <c r="OB321" s="241">
        <f t="shared" si="1168"/>
        <v>0</v>
      </c>
      <c r="OC321" s="4"/>
      <c r="OD321" s="4"/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136"/>
      <c r="OP321" s="13"/>
      <c r="OQ321" s="13"/>
      <c r="OR321" s="13"/>
      <c r="OS321" s="13"/>
      <c r="OT321" s="13"/>
    </row>
    <row r="322" spans="1:410" ht="15" customHeight="1">
      <c r="A322" s="242">
        <v>303</v>
      </c>
      <c r="B322" s="49" t="s">
        <v>372</v>
      </c>
      <c r="C322" s="50">
        <v>2</v>
      </c>
      <c r="D322" s="51">
        <v>479.5</v>
      </c>
      <c r="E322" s="52">
        <v>349.9</v>
      </c>
      <c r="F322" s="52">
        <v>55.7</v>
      </c>
      <c r="G322" s="52">
        <v>73.900000000000006</v>
      </c>
      <c r="H322" s="53"/>
      <c r="I322" s="57">
        <v>3.5239624321617402</v>
      </c>
      <c r="J322" s="58">
        <v>3.5239624321617402</v>
      </c>
      <c r="K322" s="58">
        <v>2.8150999999999997</v>
      </c>
      <c r="L322" s="243">
        <v>3.2086999999999999</v>
      </c>
      <c r="M322" s="1">
        <v>0.39360000000000001</v>
      </c>
      <c r="N322" s="2">
        <v>0.42180000000000001</v>
      </c>
      <c r="O322" s="2">
        <v>0.31526243216174038</v>
      </c>
      <c r="P322" s="2">
        <v>0</v>
      </c>
      <c r="Q322" s="2">
        <v>0</v>
      </c>
      <c r="R322" s="2">
        <v>0</v>
      </c>
      <c r="S322" s="2">
        <v>0.7147</v>
      </c>
      <c r="T322" s="2">
        <v>0</v>
      </c>
      <c r="U322" s="2">
        <v>0</v>
      </c>
      <c r="V322" s="2">
        <v>0.1174</v>
      </c>
      <c r="W322" s="2">
        <v>9.2299999999999993E-2</v>
      </c>
      <c r="X322" s="2">
        <v>0.96279999999999999</v>
      </c>
      <c r="Y322" s="2">
        <v>0.29289999999999999</v>
      </c>
      <c r="Z322" s="2">
        <v>2.3999999999999998E-3</v>
      </c>
      <c r="AA322" s="2">
        <v>0.21079999999999999</v>
      </c>
      <c r="AB322" s="3">
        <v>0</v>
      </c>
      <c r="AC322" s="244">
        <v>72.260000000000005</v>
      </c>
      <c r="AD322" s="108">
        <v>15.8972</v>
      </c>
      <c r="AE322" s="108">
        <v>48.634809780000005</v>
      </c>
      <c r="AF322" s="108">
        <f t="shared" si="1169"/>
        <v>4.8135816631657207</v>
      </c>
      <c r="AG322" s="108">
        <f t="shared" si="1170"/>
        <v>15.219777372553201</v>
      </c>
      <c r="AH322" s="108">
        <v>2.8130124157916701</v>
      </c>
      <c r="AI322" s="108">
        <v>10.19116662912886</v>
      </c>
      <c r="AJ322" s="108">
        <f t="shared" si="1171"/>
        <v>0.19714811844049782</v>
      </c>
      <c r="AK322" s="108">
        <f t="shared" si="1172"/>
        <v>5.9645637106969902</v>
      </c>
      <c r="AL322" s="108">
        <v>7.4898094412460274</v>
      </c>
      <c r="AM322" s="245">
        <v>188.74319791939988</v>
      </c>
      <c r="AN322" s="244">
        <v>74.849999999999994</v>
      </c>
      <c r="AO322" s="108">
        <v>16.466999999999999</v>
      </c>
      <c r="AP322" s="108">
        <v>50.378017049999997</v>
      </c>
      <c r="AQ322" s="108">
        <f t="shared" si="1173"/>
        <v>4.9861138595067001</v>
      </c>
      <c r="AR322" s="108">
        <f t="shared" si="1174"/>
        <v>15.765296655626999</v>
      </c>
      <c r="AS322" s="246">
        <v>7.9010567840499997</v>
      </c>
      <c r="AT322" s="247">
        <v>3.1947838370120571</v>
      </c>
      <c r="AU322" s="108">
        <v>10.920513389885649</v>
      </c>
      <c r="AV322" s="108">
        <f t="shared" si="1175"/>
        <v>0.21125733152733789</v>
      </c>
      <c r="AW322" s="108">
        <f t="shared" si="1176"/>
        <v>6.3914270306715943</v>
      </c>
      <c r="AX322" s="108">
        <v>8.0258293611967826</v>
      </c>
      <c r="AY322" s="245">
        <v>202.25089990215892</v>
      </c>
      <c r="AZ322" s="248">
        <v>14</v>
      </c>
      <c r="BA322" s="108">
        <v>71.360333333333315</v>
      </c>
      <c r="BB322" s="108">
        <v>7.4418620447696</v>
      </c>
      <c r="BC322" s="109">
        <v>5.9534896358156804</v>
      </c>
      <c r="BD322" s="109">
        <v>1.4883724089539196</v>
      </c>
      <c r="BE322" s="108">
        <v>2.7906987499999998</v>
      </c>
      <c r="BF322" s="109">
        <v>2.2325589999999997</v>
      </c>
      <c r="BG322" s="109">
        <v>0.55813975000000005</v>
      </c>
      <c r="BH322" s="108">
        <v>5.9562812713515125</v>
      </c>
      <c r="BI322" s="109">
        <f t="shared" si="1177"/>
        <v>3.4860208271213571</v>
      </c>
      <c r="BJ322" s="108">
        <f t="shared" si="1178"/>
        <v>0.11522426119429502</v>
      </c>
      <c r="BK322" s="108">
        <v>4.3774587699727219</v>
      </c>
      <c r="BL322" s="245">
        <v>110.31196100331258</v>
      </c>
      <c r="BM322" s="244">
        <v>0</v>
      </c>
      <c r="BN322" s="108">
        <v>0</v>
      </c>
      <c r="BO322" s="108">
        <v>0</v>
      </c>
      <c r="BP322" s="108">
        <f t="shared" si="1179"/>
        <v>0</v>
      </c>
      <c r="BQ322" s="108">
        <f t="shared" si="1180"/>
        <v>0</v>
      </c>
      <c r="BR322" s="108">
        <v>0</v>
      </c>
      <c r="BS322" s="108">
        <v>0</v>
      </c>
      <c r="BT322" s="108">
        <f t="shared" si="1181"/>
        <v>0</v>
      </c>
      <c r="BU322" s="108">
        <f t="shared" si="1182"/>
        <v>0</v>
      </c>
      <c r="BV322" s="108">
        <v>0</v>
      </c>
      <c r="BW322" s="245">
        <v>0</v>
      </c>
      <c r="BX322" s="107">
        <v>0</v>
      </c>
      <c r="BY322" s="108">
        <v>0</v>
      </c>
      <c r="BZ322" s="109">
        <f t="shared" si="1183"/>
        <v>0</v>
      </c>
      <c r="CA322" s="109">
        <f t="shared" si="1184"/>
        <v>0</v>
      </c>
      <c r="CB322" s="108">
        <v>0</v>
      </c>
      <c r="CC322" s="110">
        <v>0</v>
      </c>
      <c r="CD322" s="244">
        <v>0</v>
      </c>
      <c r="CE322" s="108">
        <v>0</v>
      </c>
      <c r="CF322" s="109">
        <f t="shared" si="1185"/>
        <v>0</v>
      </c>
      <c r="CG322" s="109">
        <f t="shared" si="1186"/>
        <v>0</v>
      </c>
      <c r="CH322" s="108">
        <v>0</v>
      </c>
      <c r="CI322" s="245">
        <v>0</v>
      </c>
      <c r="CJ322" s="249">
        <v>126.83218852608385</v>
      </c>
      <c r="CK322" s="250">
        <v>27.903081475738446</v>
      </c>
      <c r="CL322" s="250">
        <v>14.92273970410622</v>
      </c>
      <c r="CM322" s="251">
        <v>7.624693442998721</v>
      </c>
      <c r="CN322" s="252">
        <f t="shared" si="1074"/>
        <v>3.7166568187897266</v>
      </c>
      <c r="CO322" s="250">
        <v>85.364784984046324</v>
      </c>
      <c r="CP322" s="252">
        <f t="shared" si="1187"/>
        <v>8.4488942290110014</v>
      </c>
      <c r="CQ322" s="250">
        <v>26.714055812907457</v>
      </c>
      <c r="CR322" s="250">
        <v>18.616664012368165</v>
      </c>
      <c r="CS322" s="252">
        <f t="shared" si="1188"/>
        <v>0.36013936531926216</v>
      </c>
      <c r="CT322" s="252">
        <f t="shared" si="1189"/>
        <v>10.895737713190691</v>
      </c>
      <c r="CU322" s="250">
        <f t="shared" si="1075"/>
        <v>273.63945870234301</v>
      </c>
      <c r="CV322" s="245">
        <f t="shared" si="1190"/>
        <v>344.7857179649522</v>
      </c>
      <c r="CW322" s="244">
        <v>0</v>
      </c>
      <c r="CX322" s="108">
        <v>0</v>
      </c>
      <c r="CY322" s="108">
        <f t="shared" si="1191"/>
        <v>0</v>
      </c>
      <c r="CZ322" s="108">
        <f t="shared" si="1192"/>
        <v>0</v>
      </c>
      <c r="DA322" s="108">
        <v>0</v>
      </c>
      <c r="DB322" s="245">
        <v>0</v>
      </c>
      <c r="DC322" s="244">
        <v>0</v>
      </c>
      <c r="DD322" s="108">
        <v>0</v>
      </c>
      <c r="DE322" s="108">
        <f t="shared" si="1193"/>
        <v>0</v>
      </c>
      <c r="DF322" s="108">
        <f t="shared" si="1194"/>
        <v>0</v>
      </c>
      <c r="DG322" s="108">
        <v>0</v>
      </c>
      <c r="DH322" s="245">
        <v>0</v>
      </c>
      <c r="DI322" s="107">
        <v>21.8079378957</v>
      </c>
      <c r="DJ322" s="108">
        <v>4.7977463370539999</v>
      </c>
      <c r="DK322" s="108">
        <v>0.36209941772410986</v>
      </c>
      <c r="DL322" s="108">
        <v>14.677898024514572</v>
      </c>
      <c r="DM322" s="108">
        <f t="shared" si="1195"/>
        <v>1.4527302790783054</v>
      </c>
      <c r="DN322" s="108">
        <f t="shared" si="1196"/>
        <v>4.5933014077915901</v>
      </c>
      <c r="DO322" s="108">
        <v>3.0401347622744659</v>
      </c>
      <c r="DP322" s="108">
        <f t="shared" si="1197"/>
        <v>5.8811406976199548E-2</v>
      </c>
      <c r="DQ322" s="108">
        <f t="shared" si="1198"/>
        <v>1.7792935920468522</v>
      </c>
      <c r="DR322" s="108">
        <v>2.2342908218633575</v>
      </c>
      <c r="DS322" s="110">
        <v>56.304128710956604</v>
      </c>
      <c r="DT322" s="244">
        <v>17.100000000000001</v>
      </c>
      <c r="DU322" s="108">
        <v>3.762</v>
      </c>
      <c r="DV322" s="108">
        <v>11.509206300000001</v>
      </c>
      <c r="DW322" s="108">
        <f t="shared" si="1199"/>
        <v>1.1391121843362002</v>
      </c>
      <c r="DX322" s="108">
        <f t="shared" si="1200"/>
        <v>3.6016910195220002</v>
      </c>
      <c r="DY322" s="108">
        <v>0.35557019899999998</v>
      </c>
      <c r="DZ322" s="108">
        <v>0</v>
      </c>
      <c r="EA322" s="108"/>
      <c r="EB322" s="108">
        <v>2.3890546844270002</v>
      </c>
      <c r="EC322" s="108">
        <f t="shared" si="1201"/>
        <v>4.6216262870240318E-2</v>
      </c>
      <c r="ED322" s="108">
        <f t="shared" si="1202"/>
        <v>1.3982372570452215</v>
      </c>
      <c r="EE322" s="108">
        <v>1.7557915591713504</v>
      </c>
      <c r="EF322" s="245">
        <v>44.245947291118021</v>
      </c>
      <c r="EG322" s="249">
        <v>104.06849333333329</v>
      </c>
      <c r="EH322" s="250">
        <v>22.89506853333333</v>
      </c>
      <c r="EI322" s="250">
        <v>144.47578018129906</v>
      </c>
      <c r="EJ322" s="250">
        <v>70.043611643480006</v>
      </c>
      <c r="EK322" s="250">
        <f t="shared" si="1203"/>
        <v>6.9324964188017901</v>
      </c>
      <c r="EL322" s="250">
        <v>21.919447827710634</v>
      </c>
      <c r="EM322" s="250">
        <v>24.928255619475543</v>
      </c>
      <c r="EN322" s="250">
        <f t="shared" si="1204"/>
        <v>0.48223710495875438</v>
      </c>
      <c r="EO322" s="250">
        <f t="shared" si="1205"/>
        <v>14.589710309899212</v>
      </c>
      <c r="EP322" s="250">
        <v>366.41120931092121</v>
      </c>
      <c r="EQ322" s="245">
        <v>461.67812373176071</v>
      </c>
      <c r="ER322" s="244">
        <v>52.87</v>
      </c>
      <c r="ES322" s="108">
        <v>11.631399999999999</v>
      </c>
      <c r="ET322" s="108">
        <v>35.584312109999999</v>
      </c>
      <c r="EU322" s="108">
        <f t="shared" si="1206"/>
        <v>3.52192170677514</v>
      </c>
      <c r="EV322" s="108">
        <f t="shared" si="1207"/>
        <v>11.135754631703399</v>
      </c>
      <c r="EW322" s="108">
        <v>3.8055197127749998</v>
      </c>
      <c r="EX322" s="108">
        <v>7.5840599230625703</v>
      </c>
      <c r="EY322" s="108">
        <f t="shared" si="1208"/>
        <v>0.14671363921164543</v>
      </c>
      <c r="EZ322" s="108">
        <f t="shared" si="1209"/>
        <v>4.4387075830509843</v>
      </c>
      <c r="FA322" s="108">
        <v>5.5737645872918797</v>
      </c>
      <c r="FB322" s="245">
        <v>140.45886759975531</v>
      </c>
      <c r="FC322" s="244">
        <v>0.83333333333333293</v>
      </c>
      <c r="FD322" s="108">
        <v>6.0833333333333302E-2</v>
      </c>
      <c r="FE322" s="108">
        <f t="shared" si="1210"/>
        <v>1.1768208333333328E-3</v>
      </c>
      <c r="FF322" s="108">
        <f t="shared" si="1211"/>
        <v>3.5603803333333316E-2</v>
      </c>
      <c r="FG322" s="108">
        <v>4.4708333333333301E-2</v>
      </c>
      <c r="FH322" s="245">
        <v>1.1266499999999995</v>
      </c>
      <c r="FI322" s="244">
        <v>74.771666666666604</v>
      </c>
      <c r="FJ322" s="108">
        <v>5.4583316666666599</v>
      </c>
      <c r="FK322" s="108">
        <f t="shared" si="1212"/>
        <v>0.10559142609166654</v>
      </c>
      <c r="FL322" s="108">
        <f t="shared" si="1213"/>
        <v>3.1945868578866627</v>
      </c>
      <c r="FM322" s="108">
        <v>4.0114999999999998</v>
      </c>
      <c r="FN322" s="245">
        <v>101.08979799999992</v>
      </c>
      <c r="FO322" s="244">
        <v>0</v>
      </c>
      <c r="FP322" s="108">
        <v>0</v>
      </c>
      <c r="FQ322" s="108">
        <f t="shared" si="1214"/>
        <v>0</v>
      </c>
      <c r="FR322" s="108">
        <f t="shared" si="1215"/>
        <v>0</v>
      </c>
      <c r="FS322" s="108">
        <v>0</v>
      </c>
      <c r="FT322" s="110">
        <v>0</v>
      </c>
      <c r="FU322" s="253">
        <f t="shared" si="1076"/>
        <v>573.14211610124289</v>
      </c>
      <c r="FV322" s="254">
        <f t="shared" si="1077"/>
        <v>170.60418325123155</v>
      </c>
      <c r="FW322" s="254">
        <f t="shared" si="1078"/>
        <v>15.097489291617464</v>
      </c>
      <c r="FX322" s="254">
        <f t="shared" si="1079"/>
        <v>71.360333333333315</v>
      </c>
      <c r="FY322" s="254">
        <f t="shared" si="1080"/>
        <v>0</v>
      </c>
      <c r="FZ322" s="254">
        <f t="shared" si="1081"/>
        <v>0</v>
      </c>
      <c r="GA322" s="254">
        <f t="shared" si="1216"/>
        <v>0</v>
      </c>
      <c r="GB322" s="254">
        <f t="shared" si="1217"/>
        <v>0</v>
      </c>
      <c r="GC322" s="254">
        <f t="shared" si="1218"/>
        <v>74.771666666666604</v>
      </c>
      <c r="GD322" s="254">
        <f t="shared" si="1219"/>
        <v>0</v>
      </c>
      <c r="GE322" s="254">
        <f t="shared" si="1082"/>
        <v>316.19263989204086</v>
      </c>
      <c r="GF322" s="255">
        <f t="shared" si="1083"/>
        <v>120.71817616793464</v>
      </c>
      <c r="GG322" s="255">
        <f t="shared" si="1084"/>
        <v>31.294850340674856</v>
      </c>
      <c r="GH322" s="254">
        <f t="shared" si="1085"/>
        <v>89.145295291973767</v>
      </c>
      <c r="GI322" s="255">
        <f t="shared" si="1086"/>
        <v>63.652144195630328</v>
      </c>
      <c r="GJ322" s="256">
        <f t="shared" si="1087"/>
        <v>1.7245157374232325</v>
      </c>
      <c r="GK322" s="253">
        <f t="shared" si="1220"/>
        <v>1310.3137238281065</v>
      </c>
      <c r="GL322" s="257">
        <f t="shared" si="1221"/>
        <v>1650.9952920234143</v>
      </c>
      <c r="GM322" s="221">
        <f t="shared" si="1222"/>
        <v>1650.9952920234143</v>
      </c>
      <c r="GN322" s="222">
        <f t="shared" si="1223"/>
        <v>954.46566994565785</v>
      </c>
      <c r="GO322" s="222">
        <f t="shared" si="1224"/>
        <v>60.627237765841599</v>
      </c>
      <c r="GP322" s="55">
        <f t="shared" si="1225"/>
        <v>0.57811531901819724</v>
      </c>
      <c r="GQ322" s="56">
        <f t="shared" si="1226"/>
        <v>3.6721629709518144E-2</v>
      </c>
      <c r="GR322" s="258">
        <f t="shared" si="1227"/>
        <v>1.0962788509321559</v>
      </c>
      <c r="GS322" s="227">
        <f t="shared" si="1088"/>
        <v>1650.9952920234143</v>
      </c>
      <c r="GT322" s="222">
        <f t="shared" si="1288"/>
        <v>954.46566994565785</v>
      </c>
      <c r="GU322" s="222">
        <f t="shared" si="1289"/>
        <v>60.627237765841599</v>
      </c>
      <c r="GV322" s="37">
        <f t="shared" si="1281"/>
        <v>0.57811531901819724</v>
      </c>
      <c r="GW322" s="228">
        <f t="shared" si="1282"/>
        <v>3.6721629709518144E-2</v>
      </c>
      <c r="GX322" s="258">
        <f t="shared" si="1228"/>
        <v>1.0962788509321559</v>
      </c>
      <c r="GY322" s="221">
        <f t="shared" si="1287"/>
        <v>1351.940133100702</v>
      </c>
      <c r="GZ322" s="222">
        <f t="shared" si="1229"/>
        <v>805.46431761703468</v>
      </c>
      <c r="HA322" s="222">
        <f t="shared" si="1230"/>
        <v>43.854114390785199</v>
      </c>
      <c r="HB322" s="55">
        <f t="shared" si="1231"/>
        <v>0.59578401283915283</v>
      </c>
      <c r="HC322" s="56">
        <f t="shared" si="1232"/>
        <v>3.2437911499975151E-2</v>
      </c>
      <c r="HD322" s="258">
        <f t="shared" si="1233"/>
        <v>1.0983839873032415</v>
      </c>
      <c r="HE322" s="221">
        <f t="shared" si="1234"/>
        <v>1540.6833310201018</v>
      </c>
      <c r="HF322" s="222">
        <f t="shared" si="1235"/>
        <v>949.10695873020688</v>
      </c>
      <c r="HG322" s="222">
        <f t="shared" si="1236"/>
        <v>50.167633915609031</v>
      </c>
      <c r="HH322" s="55">
        <f t="shared" si="1237"/>
        <v>0.61602987429077571</v>
      </c>
      <c r="HI322" s="56">
        <f t="shared" si="1238"/>
        <v>3.2561937229756706E-2</v>
      </c>
      <c r="HJ322" s="259">
        <f t="shared" si="1239"/>
        <v>1.1015757253782541</v>
      </c>
      <c r="HK322" s="54">
        <f t="shared" si="1089"/>
        <v>3.863245485858358</v>
      </c>
      <c r="HL322" s="55">
        <f t="shared" si="1090"/>
        <v>3.863245485858358</v>
      </c>
      <c r="HM322" s="55">
        <f t="shared" si="1091"/>
        <v>3.0920607626573546</v>
      </c>
      <c r="HN322" s="56">
        <f t="shared" si="1092"/>
        <v>3.534626030021204</v>
      </c>
      <c r="HQ322" s="57">
        <f t="shared" si="1093"/>
        <v>114.00209612156523</v>
      </c>
      <c r="HR322" s="58">
        <f t="shared" si="1240"/>
        <v>131.8662245838145</v>
      </c>
      <c r="HS322" s="58">
        <f t="shared" si="1094"/>
        <v>5.0107297816062184</v>
      </c>
      <c r="HT322" s="58">
        <f t="shared" si="1241"/>
        <v>5.7868918247770216</v>
      </c>
      <c r="HU322" s="58">
        <f t="shared" si="1095"/>
        <v>149.79618882492053</v>
      </c>
      <c r="HV322" s="55">
        <f t="shared" si="1290"/>
        <v>0.76104804144789773</v>
      </c>
      <c r="HW322" s="56">
        <f t="shared" si="1291"/>
        <v>3.3450315531476447E-2</v>
      </c>
      <c r="HX322" s="260">
        <f t="shared" si="1292"/>
        <v>1.1244376819707114</v>
      </c>
      <c r="HY322" s="57">
        <f t="shared" si="1096"/>
        <v>118.34820289728428</v>
      </c>
      <c r="HZ322" s="58">
        <f t="shared" si="1242"/>
        <v>136.89336629128874</v>
      </c>
      <c r="IA322" s="58">
        <f t="shared" si="1097"/>
        <v>8.3921550280460959</v>
      </c>
      <c r="IB322" s="58">
        <f t="shared" si="1243"/>
        <v>9.6920998418904372</v>
      </c>
      <c r="IC322" s="58">
        <f t="shared" si="1098"/>
        <v>160.51658722393566</v>
      </c>
      <c r="ID322" s="55">
        <f t="shared" si="1293"/>
        <v>0.73729578322131573</v>
      </c>
      <c r="IE322" s="56">
        <f t="shared" si="1294"/>
        <v>5.2282167053167253E-2</v>
      </c>
      <c r="IF322" s="260">
        <f t="shared" si="1295"/>
        <v>1.1236327569073159</v>
      </c>
      <c r="IG322" s="57">
        <f t="shared" si="1099"/>
        <v>4.2529454090880554</v>
      </c>
      <c r="IH322" s="58">
        <f t="shared" si="1244"/>
        <v>4.9193819546921542</v>
      </c>
      <c r="II322" s="58">
        <f t="shared" si="1100"/>
        <v>8.3012728970099747</v>
      </c>
      <c r="IJ322" s="58">
        <f t="shared" si="1245"/>
        <v>9.5871400687568205</v>
      </c>
      <c r="IK322" s="58">
        <f t="shared" si="1101"/>
        <v>87.549175399454427</v>
      </c>
      <c r="IL322" s="55">
        <f t="shared" si="1102"/>
        <v>4.857778945013979E-2</v>
      </c>
      <c r="IM322" s="56">
        <f t="shared" si="1103"/>
        <v>9.4818401876823444E-2</v>
      </c>
      <c r="IN322" s="260">
        <f t="shared" si="1104"/>
        <v>1.0222995100575569</v>
      </c>
      <c r="IO322" s="57">
        <f t="shared" si="1105"/>
        <v>0</v>
      </c>
      <c r="IP322" s="58">
        <f t="shared" si="1246"/>
        <v>0</v>
      </c>
      <c r="IQ322" s="58">
        <f t="shared" si="1106"/>
        <v>0</v>
      </c>
      <c r="IR322" s="58">
        <f t="shared" si="1247"/>
        <v>0</v>
      </c>
      <c r="IS322" s="58">
        <f t="shared" si="1107"/>
        <v>0</v>
      </c>
      <c r="IT322" s="55"/>
      <c r="IU322" s="56"/>
      <c r="IV322" s="260"/>
      <c r="IW322" s="57">
        <f t="shared" si="1108"/>
        <v>0</v>
      </c>
      <c r="IX322" s="58">
        <f t="shared" si="1248"/>
        <v>0</v>
      </c>
      <c r="IY322" s="58">
        <f t="shared" si="1109"/>
        <v>0</v>
      </c>
      <c r="IZ322" s="58">
        <f t="shared" si="1249"/>
        <v>0</v>
      </c>
      <c r="JA322" s="58">
        <f t="shared" si="1110"/>
        <v>0</v>
      </c>
      <c r="JB322" s="55"/>
      <c r="JC322" s="56"/>
      <c r="JD322" s="260"/>
      <c r="JE322" s="57">
        <f t="shared" si="1111"/>
        <v>0</v>
      </c>
      <c r="JF322" s="58">
        <f t="shared" si="1250"/>
        <v>0</v>
      </c>
      <c r="JG322" s="58">
        <f t="shared" si="1112"/>
        <v>0</v>
      </c>
      <c r="JH322" s="58">
        <f t="shared" si="1251"/>
        <v>0</v>
      </c>
      <c r="JI322" s="58">
        <f t="shared" si="1113"/>
        <v>0</v>
      </c>
      <c r="JJ322" s="55"/>
      <c r="JK322" s="56"/>
      <c r="JL322" s="260"/>
      <c r="JM322" s="57">
        <f t="shared" si="1114"/>
        <v>200.61921810366204</v>
      </c>
      <c r="JN322" s="58">
        <f t="shared" si="1252"/>
        <v>232.05624958050589</v>
      </c>
      <c r="JO322" s="58">
        <f t="shared" si="1115"/>
        <v>12.525690413119989</v>
      </c>
      <c r="JP322" s="58">
        <f t="shared" si="1253"/>
        <v>14.465919858112276</v>
      </c>
      <c r="JQ322" s="58">
        <f t="shared" si="1116"/>
        <v>273.63945870234301</v>
      </c>
      <c r="JR322" s="55">
        <f t="shared" si="1117"/>
        <v>0.73315164068457594</v>
      </c>
      <c r="JS322" s="56">
        <f t="shared" si="1118"/>
        <v>4.5774430604853186E-2</v>
      </c>
      <c r="JT322" s="260">
        <f t="shared" si="1119"/>
        <v>1.1219753213959649</v>
      </c>
      <c r="JU322" s="57">
        <f t="shared" si="1120"/>
        <v>0</v>
      </c>
      <c r="JV322" s="58">
        <f t="shared" si="1254"/>
        <v>0</v>
      </c>
      <c r="JW322" s="58">
        <f t="shared" si="1121"/>
        <v>0</v>
      </c>
      <c r="JX322" s="58">
        <f t="shared" si="1255"/>
        <v>0</v>
      </c>
      <c r="JY322" s="58">
        <f t="shared" si="1122"/>
        <v>0</v>
      </c>
      <c r="JZ322" s="55"/>
      <c r="KA322" s="56"/>
      <c r="KB322" s="260"/>
      <c r="KC322" s="57">
        <f t="shared" si="1123"/>
        <v>0</v>
      </c>
      <c r="KD322" s="58">
        <f t="shared" si="1256"/>
        <v>0</v>
      </c>
      <c r="KE322" s="58">
        <f t="shared" si="1124"/>
        <v>0</v>
      </c>
      <c r="KF322" s="58">
        <f t="shared" si="1257"/>
        <v>0</v>
      </c>
      <c r="KG322" s="58">
        <f t="shared" si="1125"/>
        <v>0</v>
      </c>
      <c r="KH322" s="55"/>
      <c r="KI322" s="56"/>
      <c r="KJ322" s="260"/>
      <c r="KK322" s="57">
        <f t="shared" si="1126"/>
        <v>34.380250132556895</v>
      </c>
      <c r="KL322" s="58">
        <f t="shared" si="1258"/>
        <v>39.767635328328566</v>
      </c>
      <c r="KM322" s="58">
        <f t="shared" si="1127"/>
        <v>1.511541686054505</v>
      </c>
      <c r="KN322" s="58">
        <f t="shared" si="1259"/>
        <v>1.7456794932243478</v>
      </c>
      <c r="KO322" s="58">
        <f t="shared" si="1128"/>
        <v>44.685816437267142</v>
      </c>
      <c r="KP322" s="55">
        <f t="shared" si="1260"/>
        <v>0.76937724033356603</v>
      </c>
      <c r="KQ322" s="56">
        <f t="shared" si="1261"/>
        <v>3.3825983423095909E-2</v>
      </c>
      <c r="KR322" s="260">
        <f t="shared" si="1262"/>
        <v>1.1258010583925075</v>
      </c>
      <c r="KS322" s="57">
        <f t="shared" si="1129"/>
        <v>26.961912497412012</v>
      </c>
      <c r="KT322" s="58">
        <f t="shared" si="1263"/>
        <v>31.186844185756478</v>
      </c>
      <c r="KU322" s="58">
        <f t="shared" si="1130"/>
        <v>1.1853284472064405</v>
      </c>
      <c r="KV322" s="58">
        <f t="shared" si="1264"/>
        <v>1.3689358236787181</v>
      </c>
      <c r="KW322" s="58">
        <f t="shared" si="1131"/>
        <v>35.115831183426998</v>
      </c>
      <c r="KX322" s="55">
        <f t="shared" si="1305"/>
        <v>0.76779935398871468</v>
      </c>
      <c r="KY322" s="56">
        <f t="shared" si="1306"/>
        <v>3.3754816766685534E-2</v>
      </c>
      <c r="KZ322" s="260">
        <f t="shared" si="1307"/>
        <v>1.1255427798871911</v>
      </c>
      <c r="LA322" s="57">
        <f t="shared" si="1132"/>
        <v>171.50473479455064</v>
      </c>
      <c r="LB322" s="58">
        <f t="shared" si="1265"/>
        <v>198.37952673685675</v>
      </c>
      <c r="LC322" s="58">
        <f t="shared" si="1133"/>
        <v>7.4147335237605443</v>
      </c>
      <c r="LD322" s="58">
        <f t="shared" si="1266"/>
        <v>8.563275746591053</v>
      </c>
      <c r="LE322" s="58">
        <f t="shared" si="1134"/>
        <v>366.41120931092121</v>
      </c>
      <c r="LF322" s="55">
        <f t="shared" si="1267"/>
        <v>0.46806628846613396</v>
      </c>
      <c r="LG322" s="56">
        <f t="shared" si="1268"/>
        <v>2.0236099047583209E-2</v>
      </c>
      <c r="LH322" s="260">
        <f t="shared" si="1269"/>
        <v>1.0764805591451139</v>
      </c>
      <c r="LI322" s="57">
        <f t="shared" si="1135"/>
        <v>83.502243902000345</v>
      </c>
      <c r="LJ322" s="58">
        <f t="shared" si="1270"/>
        <v>96.587045521443798</v>
      </c>
      <c r="LK322" s="58">
        <f t="shared" si="1136"/>
        <v>3.6686353459867855</v>
      </c>
      <c r="LL322" s="58">
        <f t="shared" si="1271"/>
        <v>4.2369069610801384</v>
      </c>
      <c r="LM322" s="58">
        <f t="shared" si="1137"/>
        <v>111.47529174583755</v>
      </c>
      <c r="LN322" s="55">
        <f t="shared" si="1308"/>
        <v>0.7490650402816128</v>
      </c>
      <c r="LO322" s="56">
        <f t="shared" si="1309"/>
        <v>3.2909851936976618E-2</v>
      </c>
      <c r="LP322" s="260">
        <f t="shared" si="1310"/>
        <v>1.1224762278771665</v>
      </c>
      <c r="LQ322" s="57">
        <f t="shared" si="1138"/>
        <v>4.3436640066666643E-2</v>
      </c>
      <c r="LR322" s="58">
        <f t="shared" si="1272"/>
        <v>5.0243161565113312E-2</v>
      </c>
      <c r="LS322" s="58">
        <f t="shared" si="1139"/>
        <v>1.1768208333333328E-3</v>
      </c>
      <c r="LT322" s="58">
        <f t="shared" si="1273"/>
        <v>1.359110380416666E-3</v>
      </c>
      <c r="LU322" s="58">
        <f t="shared" si="1140"/>
        <v>0.89416666666666633</v>
      </c>
      <c r="LV322" s="55">
        <f t="shared" si="1141"/>
        <v>4.857778945013979E-2</v>
      </c>
      <c r="LW322" s="56">
        <f t="shared" si="1142"/>
        <v>1.3161090400745572E-3</v>
      </c>
      <c r="LX322" s="260">
        <f t="shared" si="1143"/>
        <v>1.0078160048971445</v>
      </c>
      <c r="LY322" s="57">
        <f t="shared" si="1144"/>
        <v>3.8973959666217284</v>
      </c>
      <c r="LZ322" s="58">
        <f t="shared" si="1274"/>
        <v>4.5081179145913532</v>
      </c>
      <c r="MA322" s="58">
        <f t="shared" si="1145"/>
        <v>0.10559142609166654</v>
      </c>
      <c r="MB322" s="58">
        <f t="shared" si="1275"/>
        <v>0.12194753799326569</v>
      </c>
      <c r="MC322" s="58">
        <f t="shared" si="1146"/>
        <v>80.22999841269835</v>
      </c>
      <c r="MD322" s="55">
        <f t="shared" si="1311"/>
        <v>4.8577789402085673E-2</v>
      </c>
      <c r="ME322" s="56">
        <f t="shared" si="1312"/>
        <v>1.3161090387726359E-3</v>
      </c>
      <c r="MF322" s="260">
        <f t="shared" si="1313"/>
        <v>1.0078160048894127</v>
      </c>
      <c r="MG322" s="57">
        <f t="shared" si="1147"/>
        <v>0</v>
      </c>
      <c r="MH322" s="58">
        <f t="shared" si="1276"/>
        <v>0</v>
      </c>
      <c r="MI322" s="58">
        <f t="shared" si="1148"/>
        <v>0</v>
      </c>
      <c r="MJ322" s="58">
        <f t="shared" si="1277"/>
        <v>0</v>
      </c>
      <c r="MK322" s="58">
        <f t="shared" si="1149"/>
        <v>0</v>
      </c>
      <c r="ML322" s="55"/>
      <c r="MM322" s="56"/>
      <c r="MN322" s="260"/>
      <c r="MO322" s="59">
        <v>3.5239624321617402</v>
      </c>
      <c r="MP322" s="60">
        <v>3.5239624321617402</v>
      </c>
      <c r="MQ322" s="60">
        <v>2.8150999999999997</v>
      </c>
      <c r="MR322" s="61">
        <v>3.2086999999999999</v>
      </c>
      <c r="MS322" s="59">
        <f t="shared" si="1150"/>
        <v>1.0962788509321559</v>
      </c>
      <c r="MT322" s="60">
        <f>GX322</f>
        <v>1.0962788509321559</v>
      </c>
      <c r="MU322" s="60">
        <f t="shared" si="1278"/>
        <v>1.0983839873032415</v>
      </c>
      <c r="MV322" s="61">
        <f t="shared" si="1314"/>
        <v>1.1015757253782541</v>
      </c>
      <c r="MW322" s="66">
        <f t="shared" si="1279"/>
        <v>3.863245485858358</v>
      </c>
      <c r="MX322" s="67">
        <f t="shared" si="1315"/>
        <v>3.863245485858358</v>
      </c>
      <c r="MY322" s="67">
        <f t="shared" si="1280"/>
        <v>3.0920607626573546</v>
      </c>
      <c r="MZ322" s="261">
        <f t="shared" si="1316"/>
        <v>3.534626030021204</v>
      </c>
      <c r="NA322" s="59">
        <f t="shared" si="1151"/>
        <v>1.0961601377881911</v>
      </c>
      <c r="NB322" s="60">
        <f>NF322/J322</f>
        <v>1.0961601377881911</v>
      </c>
      <c r="NC322" s="60">
        <f t="shared" si="1152"/>
        <v>1.0983467172166705</v>
      </c>
      <c r="ND322" s="262">
        <f>NH322/L322</f>
        <v>1.1015472045564625</v>
      </c>
      <c r="NE322" s="62">
        <f t="shared" si="1153"/>
        <v>3.8628271451988221</v>
      </c>
      <c r="NF322" s="63">
        <f>NE322+NQ322+NR322+OB322</f>
        <v>3.8628271451988221</v>
      </c>
      <c r="NG322" s="63">
        <f t="shared" si="1154"/>
        <v>3.091955843636649</v>
      </c>
      <c r="NH322" s="64">
        <f>NG322+NM322</f>
        <v>3.5345345152603209</v>
      </c>
      <c r="NI322" s="238">
        <f t="shared" si="1283"/>
        <v>4.183406595359429E-4</v>
      </c>
      <c r="NJ322" s="238">
        <f t="shared" si="1284"/>
        <v>4.183406595359429E-4</v>
      </c>
      <c r="NK322" s="238">
        <f t="shared" si="1285"/>
        <v>1.0491902070564052E-4</v>
      </c>
      <c r="NL322" s="238">
        <f t="shared" si="1286"/>
        <v>9.1514760883093516E-5</v>
      </c>
      <c r="NM322" s="239">
        <f t="shared" si="1155"/>
        <v>0.44257867162367198</v>
      </c>
      <c r="NN322" s="240">
        <f t="shared" si="1156"/>
        <v>0.47394829686350587</v>
      </c>
      <c r="NO322" s="240">
        <f>O322*IN322+0.006</f>
        <v>0.32829262993850095</v>
      </c>
      <c r="NP322" s="240">
        <f t="shared" si="1157"/>
        <v>0</v>
      </c>
      <c r="NQ322" s="240">
        <f t="shared" si="1327"/>
        <v>0</v>
      </c>
      <c r="NR322" s="240">
        <f t="shared" si="1158"/>
        <v>0</v>
      </c>
      <c r="NS322" s="240">
        <f t="shared" si="1159"/>
        <v>0.8018757622016961</v>
      </c>
      <c r="NT322" s="240">
        <f t="shared" si="1160"/>
        <v>0</v>
      </c>
      <c r="NU322" s="240">
        <f t="shared" si="1161"/>
        <v>0</v>
      </c>
      <c r="NV322" s="240">
        <f t="shared" si="1162"/>
        <v>0.13216904425528039</v>
      </c>
      <c r="NW322" s="240">
        <f t="shared" si="1163"/>
        <v>0.10388759858358773</v>
      </c>
      <c r="NX322" s="240">
        <f t="shared" si="1164"/>
        <v>1.0364354823449156</v>
      </c>
      <c r="NY322" s="240">
        <f t="shared" si="1165"/>
        <v>0.32877328714522208</v>
      </c>
      <c r="NZ322" s="240">
        <f t="shared" si="1166"/>
        <v>2.4187584117531468E-3</v>
      </c>
      <c r="OA322" s="240">
        <f t="shared" si="1167"/>
        <v>0.21244761383068819</v>
      </c>
      <c r="OB322" s="241">
        <f t="shared" si="1168"/>
        <v>0</v>
      </c>
      <c r="OC322" s="4"/>
      <c r="OD322" s="4"/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136"/>
      <c r="OP322" s="13"/>
      <c r="OQ322" s="13"/>
      <c r="OR322" s="13"/>
      <c r="OS322" s="13"/>
      <c r="OT322" s="13"/>
    </row>
    <row r="323" spans="1:410" ht="15" customHeight="1">
      <c r="A323" s="242">
        <v>304</v>
      </c>
      <c r="B323" s="49" t="s">
        <v>373</v>
      </c>
      <c r="C323" s="50">
        <v>2</v>
      </c>
      <c r="D323" s="51">
        <v>511.6</v>
      </c>
      <c r="E323" s="52">
        <v>511.6</v>
      </c>
      <c r="F323" s="52"/>
      <c r="G323" s="52"/>
      <c r="H323" s="53"/>
      <c r="I323" s="57">
        <v>1.2214039876085996</v>
      </c>
      <c r="J323" s="58"/>
      <c r="K323" s="58">
        <v>0.85180000000000011</v>
      </c>
      <c r="L323" s="243"/>
      <c r="M323" s="1">
        <v>0</v>
      </c>
      <c r="N323" s="2">
        <v>0</v>
      </c>
      <c r="O323" s="2">
        <v>0.36960398760859947</v>
      </c>
      <c r="P323" s="2">
        <v>0</v>
      </c>
      <c r="Q323" s="2">
        <v>0</v>
      </c>
      <c r="R323" s="2">
        <v>0</v>
      </c>
      <c r="S323" s="2">
        <v>0.26140000000000002</v>
      </c>
      <c r="T323" s="2">
        <v>0</v>
      </c>
      <c r="U323" s="2">
        <v>0</v>
      </c>
      <c r="V323" s="2">
        <v>9.9400000000000002E-2</v>
      </c>
      <c r="W323" s="2">
        <v>1.2500000000000001E-2</v>
      </c>
      <c r="X323" s="2">
        <v>0.45029999999999998</v>
      </c>
      <c r="Y323" s="2">
        <v>0</v>
      </c>
      <c r="Z323" s="2">
        <v>2.2000000000000001E-3</v>
      </c>
      <c r="AA323" s="2">
        <v>2.5999999999999999E-2</v>
      </c>
      <c r="AB323" s="3">
        <v>0</v>
      </c>
      <c r="AC323" s="244">
        <v>0</v>
      </c>
      <c r="AD323" s="108">
        <v>0</v>
      </c>
      <c r="AE323" s="108">
        <v>0</v>
      </c>
      <c r="AF323" s="108">
        <f t="shared" si="1169"/>
        <v>0</v>
      </c>
      <c r="AG323" s="108">
        <f t="shared" si="1170"/>
        <v>0</v>
      </c>
      <c r="AH323" s="108">
        <v>0</v>
      </c>
      <c r="AI323" s="108">
        <v>0</v>
      </c>
      <c r="AJ323" s="108">
        <f t="shared" si="1171"/>
        <v>0</v>
      </c>
      <c r="AK323" s="108">
        <f t="shared" si="1172"/>
        <v>0</v>
      </c>
      <c r="AL323" s="108">
        <v>0</v>
      </c>
      <c r="AM323" s="245">
        <v>0</v>
      </c>
      <c r="AN323" s="244">
        <v>0</v>
      </c>
      <c r="AO323" s="108">
        <v>0</v>
      </c>
      <c r="AP323" s="108">
        <v>0</v>
      </c>
      <c r="AQ323" s="108">
        <f t="shared" si="1173"/>
        <v>0</v>
      </c>
      <c r="AR323" s="108">
        <f t="shared" si="1174"/>
        <v>0</v>
      </c>
      <c r="AS323" s="246">
        <v>0</v>
      </c>
      <c r="AT323" s="247">
        <v>0</v>
      </c>
      <c r="AU323" s="108">
        <v>0</v>
      </c>
      <c r="AV323" s="108">
        <f t="shared" si="1175"/>
        <v>0</v>
      </c>
      <c r="AW323" s="108">
        <f t="shared" si="1176"/>
        <v>0</v>
      </c>
      <c r="AX323" s="108">
        <v>0</v>
      </c>
      <c r="AY323" s="245">
        <v>0</v>
      </c>
      <c r="AZ323" s="248">
        <v>24</v>
      </c>
      <c r="BA323" s="108">
        <v>122.33199999999997</v>
      </c>
      <c r="BB323" s="108">
        <v>12.757477791033599</v>
      </c>
      <c r="BC323" s="109">
        <v>10.20598223282688</v>
      </c>
      <c r="BD323" s="109">
        <v>2.5514955582067191</v>
      </c>
      <c r="BE323" s="108">
        <v>4.7840549999999995</v>
      </c>
      <c r="BF323" s="109">
        <v>3.8272439999999999</v>
      </c>
      <c r="BG323" s="109">
        <v>0.95681099999999963</v>
      </c>
      <c r="BH323" s="108">
        <v>10.21076789374545</v>
      </c>
      <c r="BI323" s="109">
        <f t="shared" si="1177"/>
        <v>5.9760357036366116</v>
      </c>
      <c r="BJ323" s="108">
        <f t="shared" si="1178"/>
        <v>0.19752730490450573</v>
      </c>
      <c r="BK323" s="108">
        <v>7.5042150342389506</v>
      </c>
      <c r="BL323" s="245">
        <v>189.10621886282152</v>
      </c>
      <c r="BM323" s="244">
        <v>0</v>
      </c>
      <c r="BN323" s="108">
        <v>0</v>
      </c>
      <c r="BO323" s="108">
        <v>0</v>
      </c>
      <c r="BP323" s="108">
        <f t="shared" si="1179"/>
        <v>0</v>
      </c>
      <c r="BQ323" s="108">
        <f t="shared" si="1180"/>
        <v>0</v>
      </c>
      <c r="BR323" s="108">
        <v>0</v>
      </c>
      <c r="BS323" s="108">
        <v>0</v>
      </c>
      <c r="BT323" s="108">
        <f t="shared" si="1181"/>
        <v>0</v>
      </c>
      <c r="BU323" s="108">
        <f t="shared" si="1182"/>
        <v>0</v>
      </c>
      <c r="BV323" s="108">
        <v>0</v>
      </c>
      <c r="BW323" s="245">
        <v>0</v>
      </c>
      <c r="BX323" s="107">
        <v>0</v>
      </c>
      <c r="BY323" s="108">
        <v>0</v>
      </c>
      <c r="BZ323" s="109">
        <f t="shared" si="1183"/>
        <v>0</v>
      </c>
      <c r="CA323" s="109">
        <f t="shared" si="1184"/>
        <v>0</v>
      </c>
      <c r="CB323" s="108">
        <v>0</v>
      </c>
      <c r="CC323" s="110">
        <v>0</v>
      </c>
      <c r="CD323" s="244">
        <v>0</v>
      </c>
      <c r="CE323" s="108">
        <v>0</v>
      </c>
      <c r="CF323" s="109">
        <f t="shared" si="1185"/>
        <v>0</v>
      </c>
      <c r="CG323" s="109">
        <f t="shared" si="1186"/>
        <v>0</v>
      </c>
      <c r="CH323" s="108">
        <v>0</v>
      </c>
      <c r="CI323" s="245">
        <v>0</v>
      </c>
      <c r="CJ323" s="249">
        <v>47.726772992584991</v>
      </c>
      <c r="CK323" s="250">
        <v>10.499890058368697</v>
      </c>
      <c r="CL323" s="250">
        <v>8.1351265181191792</v>
      </c>
      <c r="CM323" s="251">
        <v>8.1351265181191792</v>
      </c>
      <c r="CN323" s="252">
        <f t="shared" si="1074"/>
        <v>3.9654674212571939</v>
      </c>
      <c r="CO323" s="250">
        <v>32.122647742978309</v>
      </c>
      <c r="CP323" s="252">
        <f t="shared" si="1187"/>
        <v>3.1793069377135352</v>
      </c>
      <c r="CQ323" s="250">
        <v>10.052461384687632</v>
      </c>
      <c r="CR323" s="250">
        <v>7.1893639237797347</v>
      </c>
      <c r="CS323" s="252">
        <f t="shared" si="1188"/>
        <v>0.13907824510551897</v>
      </c>
      <c r="CT323" s="252">
        <f t="shared" si="1189"/>
        <v>4.2077046449427176</v>
      </c>
      <c r="CU323" s="250">
        <f t="shared" si="1075"/>
        <v>105.67380123583091</v>
      </c>
      <c r="CV323" s="245">
        <f t="shared" si="1190"/>
        <v>133.14898955714693</v>
      </c>
      <c r="CW323" s="244">
        <v>0</v>
      </c>
      <c r="CX323" s="108">
        <v>0</v>
      </c>
      <c r="CY323" s="108">
        <f t="shared" si="1191"/>
        <v>0</v>
      </c>
      <c r="CZ323" s="108">
        <f t="shared" si="1192"/>
        <v>0</v>
      </c>
      <c r="DA323" s="108">
        <v>0</v>
      </c>
      <c r="DB323" s="245">
        <v>0</v>
      </c>
      <c r="DC323" s="244">
        <v>0</v>
      </c>
      <c r="DD323" s="108">
        <v>0</v>
      </c>
      <c r="DE323" s="108">
        <f t="shared" si="1193"/>
        <v>0</v>
      </c>
      <c r="DF323" s="108">
        <f t="shared" si="1194"/>
        <v>0</v>
      </c>
      <c r="DG323" s="108">
        <v>0</v>
      </c>
      <c r="DH323" s="245">
        <v>0</v>
      </c>
      <c r="DI323" s="107">
        <v>19.689799457463998</v>
      </c>
      <c r="DJ323" s="108">
        <v>4.3317558806420795</v>
      </c>
      <c r="DK323" s="108">
        <v>0.32947585822608649</v>
      </c>
      <c r="DL323" s="108">
        <v>13.252278594244517</v>
      </c>
      <c r="DM323" s="108">
        <f t="shared" si="1195"/>
        <v>1.3116310215867568</v>
      </c>
      <c r="DN323" s="108">
        <f t="shared" si="1196"/>
        <v>4.1471680632828791</v>
      </c>
      <c r="DO323" s="108">
        <v>2.7450416147120977</v>
      </c>
      <c r="DP323" s="108">
        <f t="shared" si="1197"/>
        <v>5.3102830036605535E-2</v>
      </c>
      <c r="DQ323" s="108">
        <f t="shared" si="1198"/>
        <v>1.60658501575932</v>
      </c>
      <c r="DR323" s="108">
        <v>2.0174175702644392</v>
      </c>
      <c r="DS323" s="110">
        <v>50.838922770663856</v>
      </c>
      <c r="DT323" s="244">
        <v>2.46</v>
      </c>
      <c r="DU323" s="108">
        <v>0.54120000000000001</v>
      </c>
      <c r="DV323" s="108">
        <v>1.6557103799999999</v>
      </c>
      <c r="DW323" s="108">
        <f t="shared" si="1199"/>
        <v>0.16387227915012001</v>
      </c>
      <c r="DX323" s="108">
        <f t="shared" si="1200"/>
        <v>0.51813800631719997</v>
      </c>
      <c r="DY323" s="108">
        <v>5.0561228666666701E-2</v>
      </c>
      <c r="DZ323" s="108">
        <v>0</v>
      </c>
      <c r="EA323" s="108"/>
      <c r="EB323" s="108">
        <v>0.34364542743266668</v>
      </c>
      <c r="EC323" s="108">
        <f t="shared" si="1201"/>
        <v>6.6478207936849377E-3</v>
      </c>
      <c r="ED323" s="108">
        <f t="shared" si="1202"/>
        <v>0.20112467202266196</v>
      </c>
      <c r="EE323" s="108">
        <v>0.25255585180496665</v>
      </c>
      <c r="EF323" s="245">
        <v>6.3644074654851597</v>
      </c>
      <c r="EG323" s="249">
        <v>39.083767588888797</v>
      </c>
      <c r="EH323" s="250">
        <v>8.5984288695555406</v>
      </c>
      <c r="EI323" s="250">
        <v>96.423649164425456</v>
      </c>
      <c r="EJ323" s="250">
        <v>26.305447027004401</v>
      </c>
      <c r="EK323" s="250">
        <f t="shared" si="1203"/>
        <v>2.6035553140507339</v>
      </c>
      <c r="EL323" s="250">
        <v>8.2320265926307581</v>
      </c>
      <c r="EM323" s="250">
        <v>12.440024363440841</v>
      </c>
      <c r="EN323" s="250">
        <f t="shared" si="1204"/>
        <v>0.24065227131076308</v>
      </c>
      <c r="EO323" s="250">
        <f t="shared" si="1205"/>
        <v>7.2807481791422948</v>
      </c>
      <c r="EP323" s="250">
        <v>182.85131701331503</v>
      </c>
      <c r="EQ323" s="245">
        <v>230.39265943677694</v>
      </c>
      <c r="ER323" s="244">
        <v>0</v>
      </c>
      <c r="ES323" s="108">
        <v>0</v>
      </c>
      <c r="ET323" s="108">
        <v>0</v>
      </c>
      <c r="EU323" s="108">
        <f t="shared" si="1206"/>
        <v>0</v>
      </c>
      <c r="EV323" s="108">
        <f t="shared" si="1207"/>
        <v>0</v>
      </c>
      <c r="EW323" s="108">
        <v>0</v>
      </c>
      <c r="EX323" s="108">
        <v>0</v>
      </c>
      <c r="EY323" s="108">
        <f t="shared" si="1208"/>
        <v>0</v>
      </c>
      <c r="EZ323" s="108">
        <f t="shared" si="1209"/>
        <v>0</v>
      </c>
      <c r="FA323" s="108">
        <v>0</v>
      </c>
      <c r="FB323" s="245">
        <v>0</v>
      </c>
      <c r="FC323" s="244">
        <v>0.83333333333333293</v>
      </c>
      <c r="FD323" s="108">
        <v>6.0833333333333302E-2</v>
      </c>
      <c r="FE323" s="108">
        <f t="shared" si="1210"/>
        <v>1.1768208333333328E-3</v>
      </c>
      <c r="FF323" s="108">
        <f t="shared" si="1211"/>
        <v>3.5603803333333316E-2</v>
      </c>
      <c r="FG323" s="108">
        <v>4.4708333333333301E-2</v>
      </c>
      <c r="FH323" s="245">
        <v>1.1266499999999995</v>
      </c>
      <c r="FI323" s="244">
        <v>9.8000000000000007</v>
      </c>
      <c r="FJ323" s="108">
        <f>FI323*0.073</f>
        <v>0.71540000000000004</v>
      </c>
      <c r="FK323" s="108">
        <f t="shared" si="1212"/>
        <v>1.3839413000000002E-2</v>
      </c>
      <c r="FL323" s="108">
        <f t="shared" si="1213"/>
        <v>0.41870072720000001</v>
      </c>
      <c r="FM323" s="108">
        <f>(FI323+FJ323)*0.05</f>
        <v>0.52577000000000007</v>
      </c>
      <c r="FN323" s="245">
        <f>(FI323+FJ323+FM323)*1.2</f>
        <v>13.249404</v>
      </c>
      <c r="FO323" s="244">
        <v>0</v>
      </c>
      <c r="FP323" s="108">
        <v>0</v>
      </c>
      <c r="FQ323" s="108">
        <f t="shared" si="1214"/>
        <v>0</v>
      </c>
      <c r="FR323" s="108">
        <f t="shared" si="1215"/>
        <v>0</v>
      </c>
      <c r="FS323" s="108">
        <v>0</v>
      </c>
      <c r="FT323" s="110">
        <v>0</v>
      </c>
      <c r="FU323" s="253">
        <f t="shared" si="1076"/>
        <v>132.93161484750408</v>
      </c>
      <c r="FV323" s="254">
        <f t="shared" si="1077"/>
        <v>105.31498523972024</v>
      </c>
      <c r="FW323" s="254">
        <f t="shared" si="1078"/>
        <v>17.998693654084075</v>
      </c>
      <c r="FX323" s="254">
        <f t="shared" si="1079"/>
        <v>122.33199999999997</v>
      </c>
      <c r="FY323" s="254">
        <f t="shared" si="1080"/>
        <v>0</v>
      </c>
      <c r="FZ323" s="254">
        <f t="shared" si="1081"/>
        <v>0</v>
      </c>
      <c r="GA323" s="254">
        <f t="shared" si="1216"/>
        <v>0</v>
      </c>
      <c r="GB323" s="254">
        <f t="shared" si="1217"/>
        <v>0</v>
      </c>
      <c r="GC323" s="254">
        <f t="shared" si="1218"/>
        <v>9.8000000000000007</v>
      </c>
      <c r="GD323" s="254">
        <f t="shared" si="1219"/>
        <v>0</v>
      </c>
      <c r="GE323" s="254">
        <f t="shared" si="1082"/>
        <v>73.336083744227224</v>
      </c>
      <c r="GF323" s="255">
        <f t="shared" si="1083"/>
        <v>27.998748737240533</v>
      </c>
      <c r="GG323" s="255">
        <f t="shared" si="1084"/>
        <v>7.2583655525011466</v>
      </c>
      <c r="GH323" s="254">
        <f t="shared" si="1085"/>
        <v>33.705076556444126</v>
      </c>
      <c r="GI323" s="255">
        <f t="shared" si="1086"/>
        <v>24.06633335016507</v>
      </c>
      <c r="GJ323" s="256">
        <f t="shared" si="1087"/>
        <v>0.65202470598441165</v>
      </c>
      <c r="GK323" s="253">
        <f t="shared" si="1220"/>
        <v>495.41845404197971</v>
      </c>
      <c r="GL323" s="257">
        <f t="shared" si="1221"/>
        <v>624.22725209289445</v>
      </c>
      <c r="GM323" s="221">
        <f t="shared" si="1222"/>
        <v>624.22725209289445</v>
      </c>
      <c r="GN323" s="222">
        <f t="shared" si="1223"/>
        <v>233.09583813798622</v>
      </c>
      <c r="GO323" s="222">
        <f t="shared" si="1224"/>
        <v>32.645445729837739</v>
      </c>
      <c r="GP323" s="55">
        <f t="shared" si="1225"/>
        <v>0.37341503011358118</v>
      </c>
      <c r="GQ323" s="56">
        <f t="shared" si="1226"/>
        <v>5.2297373465168107E-2</v>
      </c>
      <c r="GR323" s="258">
        <f t="shared" si="1227"/>
        <v>1.0666149983685527</v>
      </c>
      <c r="GS323" s="227">
        <f t="shared" si="1088"/>
        <v>624.22725209289445</v>
      </c>
      <c r="GT323" s="222">
        <f t="shared" si="1288"/>
        <v>233.09583813798622</v>
      </c>
      <c r="GU323" s="222">
        <f t="shared" si="1289"/>
        <v>32.645445729837739</v>
      </c>
      <c r="GV323" s="37">
        <f t="shared" si="1281"/>
        <v>0.37341503011358118</v>
      </c>
      <c r="GW323" s="228">
        <f t="shared" si="1282"/>
        <v>5.2297373465168107E-2</v>
      </c>
      <c r="GX323" s="258">
        <f t="shared" si="1228"/>
        <v>1.0666149983685527</v>
      </c>
      <c r="GY323" s="221">
        <f t="shared" si="1287"/>
        <v>435.12103323007295</v>
      </c>
      <c r="GZ323" s="222">
        <f t="shared" si="1229"/>
        <v>223.90947605435602</v>
      </c>
      <c r="HA323" s="222">
        <f t="shared" si="1230"/>
        <v>14.714696272296191</v>
      </c>
      <c r="HB323" s="55">
        <f t="shared" si="1231"/>
        <v>0.51459124922596533</v>
      </c>
      <c r="HC323" s="56">
        <f t="shared" si="1232"/>
        <v>3.3817478697968854E-2</v>
      </c>
      <c r="HD323" s="258">
        <f t="shared" si="1233"/>
        <v>1.0858747762040242</v>
      </c>
      <c r="HE323" s="221">
        <f t="shared" si="1234"/>
        <v>435.12103323007295</v>
      </c>
      <c r="HF323" s="222">
        <f t="shared" si="1235"/>
        <v>223.90947605435602</v>
      </c>
      <c r="HG323" s="222">
        <f t="shared" si="1236"/>
        <v>14.714696272296191</v>
      </c>
      <c r="HH323" s="55">
        <f t="shared" si="1237"/>
        <v>0.51459124922596533</v>
      </c>
      <c r="HI323" s="56">
        <f t="shared" si="1238"/>
        <v>3.3817478697968854E-2</v>
      </c>
      <c r="HJ323" s="259">
        <f t="shared" si="1239"/>
        <v>1.0858747762040242</v>
      </c>
      <c r="HK323" s="54">
        <f t="shared" si="1089"/>
        <v>1.3027678122504902</v>
      </c>
      <c r="HL323" s="55">
        <f t="shared" si="1090"/>
        <v>0</v>
      </c>
      <c r="HM323" s="55">
        <f t="shared" si="1091"/>
        <v>0.92494813437058787</v>
      </c>
      <c r="HN323" s="56">
        <f t="shared" si="1092"/>
        <v>0</v>
      </c>
      <c r="HQ323" s="57">
        <f t="shared" si="1093"/>
        <v>0</v>
      </c>
      <c r="HR323" s="58">
        <f t="shared" si="1240"/>
        <v>0</v>
      </c>
      <c r="HS323" s="58">
        <f t="shared" si="1094"/>
        <v>0</v>
      </c>
      <c r="HT323" s="58">
        <f t="shared" si="1241"/>
        <v>0</v>
      </c>
      <c r="HU323" s="58">
        <f t="shared" si="1095"/>
        <v>0</v>
      </c>
      <c r="HV323" s="55"/>
      <c r="HW323" s="56"/>
      <c r="HX323" s="260"/>
      <c r="HY323" s="57">
        <f t="shared" si="1096"/>
        <v>0</v>
      </c>
      <c r="HZ323" s="58">
        <f t="shared" si="1242"/>
        <v>0</v>
      </c>
      <c r="IA323" s="58">
        <f t="shared" si="1097"/>
        <v>0</v>
      </c>
      <c r="IB323" s="58">
        <f t="shared" si="1243"/>
        <v>0</v>
      </c>
      <c r="IC323" s="58">
        <f t="shared" si="1098"/>
        <v>0</v>
      </c>
      <c r="ID323" s="55"/>
      <c r="IE323" s="56"/>
      <c r="IF323" s="260"/>
      <c r="IG323" s="57">
        <f t="shared" si="1099"/>
        <v>7.2907635584366659</v>
      </c>
      <c r="IH323" s="58">
        <f t="shared" si="1244"/>
        <v>8.4332262080436919</v>
      </c>
      <c r="II323" s="58">
        <f t="shared" si="1100"/>
        <v>14.230753537731387</v>
      </c>
      <c r="IJ323" s="58">
        <f t="shared" si="1245"/>
        <v>16.435097260725978</v>
      </c>
      <c r="IK323" s="58">
        <f t="shared" si="1101"/>
        <v>150.08430068477898</v>
      </c>
      <c r="IL323" s="55">
        <f t="shared" si="1102"/>
        <v>4.8577789450139797E-2</v>
      </c>
      <c r="IM323" s="56">
        <f t="shared" si="1103"/>
        <v>9.4818401876823472E-2</v>
      </c>
      <c r="IN323" s="260">
        <f t="shared" si="1104"/>
        <v>1.0222995100575569</v>
      </c>
      <c r="IO323" s="57">
        <f t="shared" si="1105"/>
        <v>0</v>
      </c>
      <c r="IP323" s="58">
        <f t="shared" si="1246"/>
        <v>0</v>
      </c>
      <c r="IQ323" s="58">
        <f t="shared" si="1106"/>
        <v>0</v>
      </c>
      <c r="IR323" s="58">
        <f t="shared" si="1247"/>
        <v>0</v>
      </c>
      <c r="IS323" s="58">
        <f t="shared" si="1107"/>
        <v>0</v>
      </c>
      <c r="IT323" s="55"/>
      <c r="IU323" s="56"/>
      <c r="IV323" s="260"/>
      <c r="IW323" s="57">
        <f t="shared" si="1108"/>
        <v>0</v>
      </c>
      <c r="IX323" s="58">
        <f t="shared" si="1248"/>
        <v>0</v>
      </c>
      <c r="IY323" s="58">
        <f t="shared" si="1109"/>
        <v>0</v>
      </c>
      <c r="IZ323" s="58">
        <f t="shared" si="1249"/>
        <v>0</v>
      </c>
      <c r="JA323" s="58">
        <f t="shared" si="1110"/>
        <v>0</v>
      </c>
      <c r="JB323" s="55"/>
      <c r="JC323" s="56"/>
      <c r="JD323" s="260"/>
      <c r="JE323" s="57">
        <f t="shared" si="1111"/>
        <v>0</v>
      </c>
      <c r="JF323" s="58">
        <f t="shared" si="1250"/>
        <v>0</v>
      </c>
      <c r="JG323" s="58">
        <f t="shared" si="1112"/>
        <v>0</v>
      </c>
      <c r="JH323" s="58">
        <f t="shared" si="1251"/>
        <v>0</v>
      </c>
      <c r="JI323" s="58">
        <f t="shared" si="1113"/>
        <v>0</v>
      </c>
      <c r="JJ323" s="55"/>
      <c r="JK323" s="56"/>
      <c r="JL323" s="260"/>
      <c r="JM323" s="57">
        <f t="shared" si="1114"/>
        <v>75.624065607102722</v>
      </c>
      <c r="JN323" s="58">
        <f t="shared" si="1252"/>
        <v>87.474356687735721</v>
      </c>
      <c r="JO323" s="58">
        <f t="shared" si="1115"/>
        <v>7.2838526040762472</v>
      </c>
      <c r="JP323" s="58">
        <f t="shared" si="1253"/>
        <v>8.4121213724476576</v>
      </c>
      <c r="JQ323" s="58">
        <f t="shared" si="1116"/>
        <v>105.67380123583091</v>
      </c>
      <c r="JR323" s="55">
        <f t="shared" si="1117"/>
        <v>0.71563684397359228</v>
      </c>
      <c r="JS323" s="56">
        <f t="shared" si="1118"/>
        <v>6.8927705059279212E-2</v>
      </c>
      <c r="JT323" s="260">
        <f t="shared" si="1119"/>
        <v>1.1228171949643442</v>
      </c>
      <c r="JU323" s="57">
        <f t="shared" si="1120"/>
        <v>0</v>
      </c>
      <c r="JV323" s="58">
        <f t="shared" si="1254"/>
        <v>0</v>
      </c>
      <c r="JW323" s="58">
        <f t="shared" si="1121"/>
        <v>0</v>
      </c>
      <c r="JX323" s="58">
        <f t="shared" si="1255"/>
        <v>0</v>
      </c>
      <c r="JY323" s="58">
        <f t="shared" si="1122"/>
        <v>0</v>
      </c>
      <c r="JZ323" s="55"/>
      <c r="KA323" s="56"/>
      <c r="KB323" s="260"/>
      <c r="KC323" s="57">
        <f t="shared" si="1123"/>
        <v>0</v>
      </c>
      <c r="KD323" s="58">
        <f t="shared" si="1256"/>
        <v>0</v>
      </c>
      <c r="KE323" s="58">
        <f t="shared" si="1124"/>
        <v>0</v>
      </c>
      <c r="KF323" s="58">
        <f t="shared" si="1257"/>
        <v>0</v>
      </c>
      <c r="KG323" s="58">
        <f t="shared" si="1125"/>
        <v>0</v>
      </c>
      <c r="KH323" s="55"/>
      <c r="KI323" s="56"/>
      <c r="KJ323" s="260"/>
      <c r="KK323" s="57">
        <f t="shared" si="1126"/>
        <v>31.041134094537558</v>
      </c>
      <c r="KL323" s="58">
        <f t="shared" si="1258"/>
        <v>35.905279807151594</v>
      </c>
      <c r="KM323" s="58">
        <f t="shared" si="1127"/>
        <v>1.3647338516233622</v>
      </c>
      <c r="KN323" s="58">
        <f t="shared" si="1259"/>
        <v>1.5761311252398211</v>
      </c>
      <c r="KO323" s="58">
        <f t="shared" si="1128"/>
        <v>40.348351405288774</v>
      </c>
      <c r="KP323" s="55">
        <f t="shared" si="1260"/>
        <v>0.76932843631546133</v>
      </c>
      <c r="KQ323" s="56">
        <f t="shared" si="1261"/>
        <v>3.3823782238708168E-2</v>
      </c>
      <c r="KR323" s="260">
        <f t="shared" si="1262"/>
        <v>1.1257930698394087</v>
      </c>
      <c r="KS323" s="57">
        <f t="shared" si="1129"/>
        <v>3.8787004675746313</v>
      </c>
      <c r="KT323" s="58">
        <f t="shared" si="1263"/>
        <v>4.4864928308435763</v>
      </c>
      <c r="KU323" s="58">
        <f t="shared" si="1130"/>
        <v>0.17052009994380496</v>
      </c>
      <c r="KV323" s="58">
        <f t="shared" si="1264"/>
        <v>0.19693366342510035</v>
      </c>
      <c r="KW323" s="58">
        <f t="shared" si="1131"/>
        <v>5.0511170360993329</v>
      </c>
      <c r="KX323" s="55">
        <f t="shared" si="1305"/>
        <v>0.76788964497443379</v>
      </c>
      <c r="KY323" s="56">
        <f t="shared" si="1306"/>
        <v>3.375888911801718E-2</v>
      </c>
      <c r="KZ323" s="260">
        <f t="shared" si="1307"/>
        <v>1.1255575592918747</v>
      </c>
      <c r="LA323" s="57">
        <f t="shared" si="1132"/>
        <v>66.607781680007463</v>
      </c>
      <c r="LB323" s="58">
        <f t="shared" si="1265"/>
        <v>77.045221069264642</v>
      </c>
      <c r="LC323" s="58">
        <f t="shared" si="1133"/>
        <v>2.844207585361497</v>
      </c>
      <c r="LD323" s="58">
        <f t="shared" si="1266"/>
        <v>3.2847753403339928</v>
      </c>
      <c r="LE323" s="58">
        <f t="shared" si="1134"/>
        <v>182.85131701331503</v>
      </c>
      <c r="LF323" s="55">
        <f t="shared" si="1267"/>
        <v>0.36427291182790422</v>
      </c>
      <c r="LG323" s="56">
        <f t="shared" si="1268"/>
        <v>1.5554755808263526E-2</v>
      </c>
      <c r="LH323" s="260">
        <f t="shared" si="1269"/>
        <v>1.0594909969581328</v>
      </c>
      <c r="LI323" s="57">
        <f t="shared" si="1135"/>
        <v>0</v>
      </c>
      <c r="LJ323" s="58">
        <f t="shared" si="1270"/>
        <v>0</v>
      </c>
      <c r="LK323" s="58">
        <f t="shared" si="1136"/>
        <v>0</v>
      </c>
      <c r="LL323" s="58">
        <f t="shared" si="1271"/>
        <v>0</v>
      </c>
      <c r="LM323" s="58">
        <f t="shared" si="1137"/>
        <v>0</v>
      </c>
      <c r="LN323" s="55"/>
      <c r="LO323" s="56"/>
      <c r="LP323" s="260"/>
      <c r="LQ323" s="57">
        <f t="shared" si="1138"/>
        <v>4.3436640066666643E-2</v>
      </c>
      <c r="LR323" s="58">
        <f t="shared" si="1272"/>
        <v>5.0243161565113312E-2</v>
      </c>
      <c r="LS323" s="58">
        <f t="shared" si="1139"/>
        <v>1.1768208333333328E-3</v>
      </c>
      <c r="LT323" s="58">
        <f t="shared" si="1273"/>
        <v>1.359110380416666E-3</v>
      </c>
      <c r="LU323" s="58">
        <f t="shared" si="1140"/>
        <v>0.89416666666666633</v>
      </c>
      <c r="LV323" s="55">
        <f t="shared" si="1141"/>
        <v>4.857778945013979E-2</v>
      </c>
      <c r="LW323" s="56">
        <f t="shared" si="1142"/>
        <v>1.3161090400745572E-3</v>
      </c>
      <c r="LX323" s="260">
        <f t="shared" si="1143"/>
        <v>1.0078160048971445</v>
      </c>
      <c r="LY323" s="57">
        <f t="shared" si="1144"/>
        <v>0.51081488718400003</v>
      </c>
      <c r="LZ323" s="58">
        <f t="shared" si="1274"/>
        <v>0.59085958000573291</v>
      </c>
      <c r="MA323" s="58">
        <f t="shared" si="1145"/>
        <v>1.3839413000000002E-2</v>
      </c>
      <c r="MB323" s="58">
        <f t="shared" si="1275"/>
        <v>1.5983138073700002E-2</v>
      </c>
      <c r="MC323" s="58">
        <f t="shared" si="1146"/>
        <v>10.5154</v>
      </c>
      <c r="MD323" s="55">
        <f t="shared" si="1311"/>
        <v>4.8577789450139797E-2</v>
      </c>
      <c r="ME323" s="56">
        <f t="shared" si="1312"/>
        <v>1.3161090400745576E-3</v>
      </c>
      <c r="MF323" s="260">
        <f t="shared" si="1313"/>
        <v>1.0078160048971445</v>
      </c>
      <c r="MG323" s="57">
        <f t="shared" si="1147"/>
        <v>0</v>
      </c>
      <c r="MH323" s="58">
        <f t="shared" si="1276"/>
        <v>0</v>
      </c>
      <c r="MI323" s="58">
        <f t="shared" si="1148"/>
        <v>0</v>
      </c>
      <c r="MJ323" s="58">
        <f t="shared" si="1277"/>
        <v>0</v>
      </c>
      <c r="MK323" s="58">
        <f t="shared" si="1149"/>
        <v>0</v>
      </c>
      <c r="ML323" s="55"/>
      <c r="MM323" s="56"/>
      <c r="MN323" s="260"/>
      <c r="MO323" s="59">
        <v>1.2214039876085996</v>
      </c>
      <c r="MP323" s="60"/>
      <c r="MQ323" s="60">
        <v>0.85180000000000011</v>
      </c>
      <c r="MR323" s="61"/>
      <c r="MS323" s="59">
        <f t="shared" si="1150"/>
        <v>1.0666149983685527</v>
      </c>
      <c r="MT323" s="60"/>
      <c r="MU323" s="60">
        <f t="shared" si="1278"/>
        <v>1.0858747762040242</v>
      </c>
      <c r="MV323" s="61"/>
      <c r="MW323" s="66">
        <f t="shared" si="1279"/>
        <v>1.3027678122504902</v>
      </c>
      <c r="MX323" s="67"/>
      <c r="MY323" s="67">
        <f t="shared" si="1280"/>
        <v>0.92494813437058787</v>
      </c>
      <c r="MZ323" s="261"/>
      <c r="NA323" s="59">
        <f t="shared" si="1151"/>
        <v>1.0666682861119796</v>
      </c>
      <c r="NB323" s="60"/>
      <c r="NC323" s="60">
        <f t="shared" si="1152"/>
        <v>1.0859203130608264</v>
      </c>
      <c r="ND323" s="262"/>
      <c r="NE323" s="62">
        <f t="shared" si="1153"/>
        <v>1.3028328981128026</v>
      </c>
      <c r="NF323" s="63"/>
      <c r="NG323" s="63">
        <f t="shared" si="1154"/>
        <v>0.92498692266521199</v>
      </c>
      <c r="NH323" s="64"/>
      <c r="NI323" s="238">
        <f t="shared" si="1283"/>
        <v>-6.5085862312352916E-5</v>
      </c>
      <c r="NJ323" s="238">
        <f t="shared" si="1284"/>
        <v>0</v>
      </c>
      <c r="NK323" s="238">
        <f t="shared" si="1285"/>
        <v>-3.8788294624114705E-5</v>
      </c>
      <c r="NL323" s="238">
        <f t="shared" si="1286"/>
        <v>0</v>
      </c>
      <c r="NM323" s="239">
        <f t="shared" si="1155"/>
        <v>0</v>
      </c>
      <c r="NN323" s="240">
        <f t="shared" si="1156"/>
        <v>0</v>
      </c>
      <c r="NO323" s="240">
        <f t="shared" ref="NO323:NO328" si="1328">O323*IN323</f>
        <v>0.37784597544759058</v>
      </c>
      <c r="NP323" s="240">
        <f t="shared" si="1157"/>
        <v>0</v>
      </c>
      <c r="NQ323" s="240">
        <f t="shared" si="1327"/>
        <v>0</v>
      </c>
      <c r="NR323" s="240">
        <f t="shared" si="1158"/>
        <v>0</v>
      </c>
      <c r="NS323" s="240">
        <f t="shared" si="1159"/>
        <v>0.29350441476367961</v>
      </c>
      <c r="NT323" s="240">
        <f t="shared" si="1160"/>
        <v>0</v>
      </c>
      <c r="NU323" s="240">
        <f t="shared" si="1161"/>
        <v>0</v>
      </c>
      <c r="NV323" s="240">
        <f t="shared" si="1162"/>
        <v>0.11190383114203724</v>
      </c>
      <c r="NW323" s="240">
        <f t="shared" si="1163"/>
        <v>1.4069469491148436E-2</v>
      </c>
      <c r="NX323" s="240">
        <f t="shared" si="1164"/>
        <v>0.47708879593024717</v>
      </c>
      <c r="NY323" s="240">
        <f t="shared" si="1165"/>
        <v>0</v>
      </c>
      <c r="NZ323" s="240">
        <f t="shared" si="1166"/>
        <v>2.2171952107737179E-3</v>
      </c>
      <c r="OA323" s="240">
        <f t="shared" si="1167"/>
        <v>2.6203216127325756E-2</v>
      </c>
      <c r="OB323" s="241">
        <f t="shared" si="1168"/>
        <v>0</v>
      </c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136"/>
      <c r="OP323" s="13"/>
      <c r="OQ323" s="13"/>
      <c r="OR323" s="13"/>
      <c r="OS323" s="13"/>
      <c r="OT323" s="13"/>
    </row>
    <row r="324" spans="1:410" ht="15" customHeight="1">
      <c r="A324" s="242">
        <v>305</v>
      </c>
      <c r="B324" s="49" t="s">
        <v>374</v>
      </c>
      <c r="C324" s="50">
        <v>1</v>
      </c>
      <c r="D324" s="51">
        <v>179.6</v>
      </c>
      <c r="E324" s="52">
        <v>179.6</v>
      </c>
      <c r="F324" s="52"/>
      <c r="G324" s="52"/>
      <c r="H324" s="53"/>
      <c r="I324" s="57">
        <v>0.84208159690680828</v>
      </c>
      <c r="J324" s="58"/>
      <c r="K324" s="58">
        <v>0.71040000000000003</v>
      </c>
      <c r="L324" s="243"/>
      <c r="M324" s="1">
        <v>0</v>
      </c>
      <c r="N324" s="2">
        <v>0</v>
      </c>
      <c r="O324" s="2">
        <v>0.13168159690680825</v>
      </c>
      <c r="P324" s="2">
        <v>0</v>
      </c>
      <c r="Q324" s="2">
        <v>0</v>
      </c>
      <c r="R324" s="2">
        <v>0</v>
      </c>
      <c r="S324" s="2">
        <v>0.26129999999999998</v>
      </c>
      <c r="T324" s="2">
        <v>0</v>
      </c>
      <c r="U324" s="2">
        <v>0</v>
      </c>
      <c r="V324" s="2">
        <v>8.2699999999999996E-2</v>
      </c>
      <c r="W324" s="2">
        <v>0</v>
      </c>
      <c r="X324" s="2">
        <v>0.36020000000000002</v>
      </c>
      <c r="Y324" s="2">
        <v>0</v>
      </c>
      <c r="Z324" s="2">
        <v>6.1999999999999998E-3</v>
      </c>
      <c r="AA324" s="2">
        <v>0</v>
      </c>
      <c r="AB324" s="3">
        <v>0</v>
      </c>
      <c r="AC324" s="244">
        <v>0</v>
      </c>
      <c r="AD324" s="108">
        <v>0</v>
      </c>
      <c r="AE324" s="108">
        <v>0</v>
      </c>
      <c r="AF324" s="108">
        <f t="shared" si="1169"/>
        <v>0</v>
      </c>
      <c r="AG324" s="108">
        <f t="shared" si="1170"/>
        <v>0</v>
      </c>
      <c r="AH324" s="108">
        <v>0</v>
      </c>
      <c r="AI324" s="108">
        <v>0</v>
      </c>
      <c r="AJ324" s="108">
        <f t="shared" si="1171"/>
        <v>0</v>
      </c>
      <c r="AK324" s="108">
        <f t="shared" si="1172"/>
        <v>0</v>
      </c>
      <c r="AL324" s="108">
        <v>0</v>
      </c>
      <c r="AM324" s="245">
        <v>0</v>
      </c>
      <c r="AN324" s="244">
        <v>0</v>
      </c>
      <c r="AO324" s="108">
        <v>0</v>
      </c>
      <c r="AP324" s="108">
        <v>0</v>
      </c>
      <c r="AQ324" s="108">
        <f t="shared" si="1173"/>
        <v>0</v>
      </c>
      <c r="AR324" s="108">
        <f t="shared" si="1174"/>
        <v>0</v>
      </c>
      <c r="AS324" s="246">
        <v>0</v>
      </c>
      <c r="AT324" s="247">
        <v>0</v>
      </c>
      <c r="AU324" s="108">
        <v>0</v>
      </c>
      <c r="AV324" s="108">
        <f t="shared" si="1175"/>
        <v>0</v>
      </c>
      <c r="AW324" s="108">
        <f t="shared" si="1176"/>
        <v>0</v>
      </c>
      <c r="AX324" s="108">
        <v>0</v>
      </c>
      <c r="AY324" s="245">
        <v>0</v>
      </c>
      <c r="AZ324" s="248">
        <v>3</v>
      </c>
      <c r="BA324" s="108">
        <v>15.291499999999996</v>
      </c>
      <c r="BB324" s="108">
        <v>1.5946847238791999</v>
      </c>
      <c r="BC324" s="109">
        <v>1.27574777910336</v>
      </c>
      <c r="BD324" s="109">
        <v>0.31893694477583989</v>
      </c>
      <c r="BE324" s="108">
        <v>0.59800687499999994</v>
      </c>
      <c r="BF324" s="109">
        <v>0.47840549999999998</v>
      </c>
      <c r="BG324" s="109">
        <v>0.11960137499999995</v>
      </c>
      <c r="BH324" s="108">
        <v>1.2763459867181812</v>
      </c>
      <c r="BI324" s="109">
        <f t="shared" si="1177"/>
        <v>0.74700446295457645</v>
      </c>
      <c r="BJ324" s="108">
        <f t="shared" si="1178"/>
        <v>2.4690913113063217E-2</v>
      </c>
      <c r="BK324" s="108">
        <v>0.93802687927986883</v>
      </c>
      <c r="BL324" s="245">
        <v>23.63827735785269</v>
      </c>
      <c r="BM324" s="244">
        <v>0</v>
      </c>
      <c r="BN324" s="108">
        <v>0</v>
      </c>
      <c r="BO324" s="108">
        <v>0</v>
      </c>
      <c r="BP324" s="108">
        <f t="shared" si="1179"/>
        <v>0</v>
      </c>
      <c r="BQ324" s="108">
        <f t="shared" si="1180"/>
        <v>0</v>
      </c>
      <c r="BR324" s="108">
        <v>0</v>
      </c>
      <c r="BS324" s="108">
        <v>0</v>
      </c>
      <c r="BT324" s="108">
        <f t="shared" si="1181"/>
        <v>0</v>
      </c>
      <c r="BU324" s="108">
        <f t="shared" si="1182"/>
        <v>0</v>
      </c>
      <c r="BV324" s="108">
        <v>0</v>
      </c>
      <c r="BW324" s="245">
        <v>0</v>
      </c>
      <c r="BX324" s="107">
        <v>0</v>
      </c>
      <c r="BY324" s="108">
        <v>0</v>
      </c>
      <c r="BZ324" s="109">
        <f t="shared" si="1183"/>
        <v>0</v>
      </c>
      <c r="CA324" s="109">
        <f t="shared" si="1184"/>
        <v>0</v>
      </c>
      <c r="CB324" s="108">
        <v>0</v>
      </c>
      <c r="CC324" s="110">
        <v>0</v>
      </c>
      <c r="CD324" s="244">
        <v>0</v>
      </c>
      <c r="CE324" s="108">
        <v>0</v>
      </c>
      <c r="CF324" s="109">
        <f t="shared" si="1185"/>
        <v>0</v>
      </c>
      <c r="CG324" s="109">
        <f t="shared" si="1186"/>
        <v>0</v>
      </c>
      <c r="CH324" s="108">
        <v>0</v>
      </c>
      <c r="CI324" s="245">
        <v>0</v>
      </c>
      <c r="CJ324" s="249">
        <v>16.754746734691683</v>
      </c>
      <c r="CK324" s="250">
        <v>3.6860442816321703</v>
      </c>
      <c r="CL324" s="250">
        <v>2.8558810059699069</v>
      </c>
      <c r="CM324" s="251">
        <v>2.8558810059699069</v>
      </c>
      <c r="CN324" s="252">
        <f t="shared" si="1074"/>
        <v>1.3920991963600311</v>
      </c>
      <c r="CO324" s="250">
        <v>11.276832554024441</v>
      </c>
      <c r="CP324" s="252">
        <f t="shared" si="1187"/>
        <v>1.1161132252020152</v>
      </c>
      <c r="CQ324" s="250">
        <v>3.5289719794564087</v>
      </c>
      <c r="CR324" s="250">
        <v>2.5238658340712283</v>
      </c>
      <c r="CS324" s="252">
        <f t="shared" si="1188"/>
        <v>4.8824184560107918E-2</v>
      </c>
      <c r="CT324" s="252">
        <f t="shared" si="1189"/>
        <v>1.4771379089751997</v>
      </c>
      <c r="CU324" s="250">
        <f t="shared" si="1075"/>
        <v>37.097370410389431</v>
      </c>
      <c r="CV324" s="245">
        <f t="shared" si="1190"/>
        <v>46.742686717090685</v>
      </c>
      <c r="CW324" s="244">
        <v>0</v>
      </c>
      <c r="CX324" s="108">
        <v>0</v>
      </c>
      <c r="CY324" s="108">
        <f t="shared" si="1191"/>
        <v>0</v>
      </c>
      <c r="CZ324" s="108">
        <f t="shared" si="1192"/>
        <v>0</v>
      </c>
      <c r="DA324" s="108">
        <v>0</v>
      </c>
      <c r="DB324" s="245">
        <v>0</v>
      </c>
      <c r="DC324" s="244">
        <v>0</v>
      </c>
      <c r="DD324" s="108">
        <v>0</v>
      </c>
      <c r="DE324" s="108">
        <f t="shared" si="1193"/>
        <v>0</v>
      </c>
      <c r="DF324" s="108">
        <f t="shared" si="1194"/>
        <v>0</v>
      </c>
      <c r="DG324" s="108">
        <v>0</v>
      </c>
      <c r="DH324" s="245">
        <v>0</v>
      </c>
      <c r="DI324" s="107">
        <v>5.7561168845600008</v>
      </c>
      <c r="DJ324" s="108">
        <v>1.2663457146032002</v>
      </c>
      <c r="DK324" s="108">
        <v>9.7944320840566618E-2</v>
      </c>
      <c r="DL324" s="108">
        <v>3.8741717375037621</v>
      </c>
      <c r="DM324" s="108">
        <f t="shared" si="1195"/>
        <v>0.38344227354769739</v>
      </c>
      <c r="DN324" s="108">
        <f t="shared" si="1196"/>
        <v>1.2123833035344274</v>
      </c>
      <c r="DO324" s="108">
        <v>0.80260424199804958</v>
      </c>
      <c r="DP324" s="108">
        <f t="shared" si="1197"/>
        <v>1.552637906145227E-2</v>
      </c>
      <c r="DQ324" s="108">
        <f t="shared" si="1198"/>
        <v>0.46973857950571452</v>
      </c>
      <c r="DR324" s="108">
        <v>0.58985914497527892</v>
      </c>
      <c r="DS324" s="110">
        <v>14.864450453377028</v>
      </c>
      <c r="DT324" s="244">
        <v>0</v>
      </c>
      <c r="DU324" s="108">
        <v>0</v>
      </c>
      <c r="DV324" s="108">
        <v>0</v>
      </c>
      <c r="DW324" s="108">
        <f t="shared" si="1199"/>
        <v>0</v>
      </c>
      <c r="DX324" s="108">
        <f t="shared" si="1200"/>
        <v>0</v>
      </c>
      <c r="DY324" s="108">
        <v>0</v>
      </c>
      <c r="DZ324" s="108">
        <v>0</v>
      </c>
      <c r="EA324" s="108"/>
      <c r="EB324" s="108">
        <v>0</v>
      </c>
      <c r="EC324" s="108">
        <f t="shared" si="1201"/>
        <v>0</v>
      </c>
      <c r="ED324" s="108">
        <f t="shared" si="1202"/>
        <v>0</v>
      </c>
      <c r="EE324" s="108">
        <v>0</v>
      </c>
      <c r="EF324" s="245">
        <v>0</v>
      </c>
      <c r="EG324" s="249">
        <v>10.912661338888899</v>
      </c>
      <c r="EH324" s="250">
        <v>2.40078549455556</v>
      </c>
      <c r="EI324" s="250">
        <v>27.190815180532834</v>
      </c>
      <c r="EJ324" s="250">
        <v>7.3447994521231905</v>
      </c>
      <c r="EK324" s="250">
        <f t="shared" si="1203"/>
        <v>0.72694418097444069</v>
      </c>
      <c r="EL324" s="250">
        <v>2.298481540547431</v>
      </c>
      <c r="EM324" s="250">
        <v>3.4929814870253337</v>
      </c>
      <c r="EN324" s="250">
        <f t="shared" si="1204"/>
        <v>6.7571726866505089E-2</v>
      </c>
      <c r="EO324" s="250">
        <f t="shared" si="1205"/>
        <v>2.044330288948343</v>
      </c>
      <c r="EP324" s="250">
        <v>51.342042953125819</v>
      </c>
      <c r="EQ324" s="245">
        <v>64.690974120938534</v>
      </c>
      <c r="ER324" s="244">
        <v>0</v>
      </c>
      <c r="ES324" s="108">
        <v>0</v>
      </c>
      <c r="ET324" s="108">
        <v>0</v>
      </c>
      <c r="EU324" s="108">
        <f t="shared" si="1206"/>
        <v>0</v>
      </c>
      <c r="EV324" s="108">
        <f t="shared" si="1207"/>
        <v>0</v>
      </c>
      <c r="EW324" s="108">
        <v>0</v>
      </c>
      <c r="EX324" s="108">
        <v>0</v>
      </c>
      <c r="EY324" s="108">
        <f t="shared" si="1208"/>
        <v>0</v>
      </c>
      <c r="EZ324" s="108">
        <f t="shared" si="1209"/>
        <v>0</v>
      </c>
      <c r="FA324" s="108">
        <v>0</v>
      </c>
      <c r="FB324" s="245">
        <v>0</v>
      </c>
      <c r="FC324" s="244">
        <v>0.83333333333333293</v>
      </c>
      <c r="FD324" s="108">
        <v>6.0833333333333302E-2</v>
      </c>
      <c r="FE324" s="108">
        <f t="shared" si="1210"/>
        <v>1.1768208333333328E-3</v>
      </c>
      <c r="FF324" s="108">
        <f t="shared" si="1211"/>
        <v>3.5603803333333316E-2</v>
      </c>
      <c r="FG324" s="108">
        <v>4.4708333333333301E-2</v>
      </c>
      <c r="FH324" s="245">
        <v>1.1266499999999995</v>
      </c>
      <c r="FI324" s="244">
        <v>0</v>
      </c>
      <c r="FJ324" s="108">
        <v>0</v>
      </c>
      <c r="FK324" s="108">
        <f t="shared" si="1212"/>
        <v>0</v>
      </c>
      <c r="FL324" s="108">
        <f t="shared" si="1213"/>
        <v>0</v>
      </c>
      <c r="FM324" s="108">
        <v>0</v>
      </c>
      <c r="FN324" s="245">
        <v>0</v>
      </c>
      <c r="FO324" s="244">
        <v>0</v>
      </c>
      <c r="FP324" s="108">
        <v>0</v>
      </c>
      <c r="FQ324" s="108">
        <f t="shared" si="1214"/>
        <v>0</v>
      </c>
      <c r="FR324" s="108">
        <f t="shared" si="1215"/>
        <v>0</v>
      </c>
      <c r="FS324" s="108">
        <v>0</v>
      </c>
      <c r="FT324" s="110">
        <v>0</v>
      </c>
      <c r="FU324" s="253">
        <f t="shared" si="1076"/>
        <v>40.776700448931521</v>
      </c>
      <c r="FV324" s="254">
        <f t="shared" si="1077"/>
        <v>30.024412964092448</v>
      </c>
      <c r="FW324" s="254">
        <f t="shared" si="1078"/>
        <v>3.1462524754633909</v>
      </c>
      <c r="FX324" s="254">
        <f t="shared" si="1079"/>
        <v>15.291499999999996</v>
      </c>
      <c r="FY324" s="254">
        <f t="shared" si="1080"/>
        <v>0</v>
      </c>
      <c r="FZ324" s="254">
        <f t="shared" si="1081"/>
        <v>0</v>
      </c>
      <c r="GA324" s="254">
        <f t="shared" si="1216"/>
        <v>0</v>
      </c>
      <c r="GB324" s="254">
        <f t="shared" si="1217"/>
        <v>0</v>
      </c>
      <c r="GC324" s="254">
        <f t="shared" si="1218"/>
        <v>0</v>
      </c>
      <c r="GD324" s="254">
        <f t="shared" si="1219"/>
        <v>0</v>
      </c>
      <c r="GE324" s="254">
        <f t="shared" si="1082"/>
        <v>22.495803743651393</v>
      </c>
      <c r="GF324" s="255">
        <f t="shared" si="1083"/>
        <v>8.5886009247166868</v>
      </c>
      <c r="GG324" s="255">
        <f t="shared" si="1084"/>
        <v>2.2264996797241534</v>
      </c>
      <c r="GH324" s="254">
        <f t="shared" si="1085"/>
        <v>8.1566308831461267</v>
      </c>
      <c r="GI324" s="255">
        <f t="shared" si="1086"/>
        <v>5.8240543533349429</v>
      </c>
      <c r="GJ324" s="256">
        <f t="shared" si="1087"/>
        <v>0.15779002443446183</v>
      </c>
      <c r="GK324" s="253">
        <f t="shared" si="1220"/>
        <v>119.89130051528487</v>
      </c>
      <c r="GL324" s="257">
        <f t="shared" si="1221"/>
        <v>151.06303864925894</v>
      </c>
      <c r="GM324" s="221">
        <f t="shared" si="1222"/>
        <v>151.06303864925894</v>
      </c>
      <c r="GN324" s="222">
        <f t="shared" si="1223"/>
        <v>69.538588215998772</v>
      </c>
      <c r="GO324" s="222">
        <f t="shared" si="1224"/>
        <v>6.9684831463237282</v>
      </c>
      <c r="GP324" s="55">
        <f t="shared" si="1225"/>
        <v>0.4603282764452713</v>
      </c>
      <c r="GQ324" s="56">
        <f t="shared" si="1226"/>
        <v>4.612963706167255E-2</v>
      </c>
      <c r="GR324" s="258">
        <f t="shared" si="1227"/>
        <v>1.0792789216998271</v>
      </c>
      <c r="GS324" s="227">
        <f t="shared" si="1088"/>
        <v>151.06303864925894</v>
      </c>
      <c r="GT324" s="222">
        <f t="shared" si="1288"/>
        <v>69.538588215998772</v>
      </c>
      <c r="GU324" s="222">
        <f t="shared" si="1289"/>
        <v>6.9684831463237282</v>
      </c>
      <c r="GV324" s="37">
        <f t="shared" si="1281"/>
        <v>0.4603282764452713</v>
      </c>
      <c r="GW324" s="228">
        <f t="shared" si="1282"/>
        <v>4.612963706167255E-2</v>
      </c>
      <c r="GX324" s="258">
        <f t="shared" si="1228"/>
        <v>1.0792789216998271</v>
      </c>
      <c r="GY324" s="221">
        <f t="shared" si="1287"/>
        <v>127.42476129140626</v>
      </c>
      <c r="GZ324" s="222">
        <f t="shared" si="1229"/>
        <v>68.390292955544993</v>
      </c>
      <c r="HA324" s="222">
        <f t="shared" si="1230"/>
        <v>4.7271394641310351</v>
      </c>
      <c r="HB324" s="55">
        <f t="shared" si="1231"/>
        <v>0.53671117185100314</v>
      </c>
      <c r="HC324" s="56">
        <f t="shared" si="1232"/>
        <v>3.7097495151045198E-2</v>
      </c>
      <c r="HD324" s="258">
        <f t="shared" si="1233"/>
        <v>1.089849042627949</v>
      </c>
      <c r="HE324" s="221">
        <f t="shared" si="1234"/>
        <v>127.42476129140626</v>
      </c>
      <c r="HF324" s="222">
        <f t="shared" si="1235"/>
        <v>68.390292955544993</v>
      </c>
      <c r="HG324" s="222">
        <f t="shared" si="1236"/>
        <v>4.7271394641310351</v>
      </c>
      <c r="HH324" s="55">
        <f t="shared" si="1237"/>
        <v>0.53671117185100314</v>
      </c>
      <c r="HI324" s="56">
        <f t="shared" si="1238"/>
        <v>3.7097495151045198E-2</v>
      </c>
      <c r="HJ324" s="259">
        <f t="shared" si="1239"/>
        <v>1.089849042627949</v>
      </c>
      <c r="HK324" s="54">
        <f t="shared" si="1089"/>
        <v>0.90884091789284849</v>
      </c>
      <c r="HL324" s="55">
        <f t="shared" si="1090"/>
        <v>0</v>
      </c>
      <c r="HM324" s="55">
        <f t="shared" si="1091"/>
        <v>0.77422875988289497</v>
      </c>
      <c r="HN324" s="56">
        <f t="shared" si="1092"/>
        <v>0</v>
      </c>
      <c r="HQ324" s="57">
        <f t="shared" si="1093"/>
        <v>0</v>
      </c>
      <c r="HR324" s="58">
        <f t="shared" si="1240"/>
        <v>0</v>
      </c>
      <c r="HS324" s="58">
        <f t="shared" si="1094"/>
        <v>0</v>
      </c>
      <c r="HT324" s="58">
        <f t="shared" si="1241"/>
        <v>0</v>
      </c>
      <c r="HU324" s="58">
        <f t="shared" si="1095"/>
        <v>0</v>
      </c>
      <c r="HV324" s="55"/>
      <c r="HW324" s="56"/>
      <c r="HX324" s="260"/>
      <c r="HY324" s="57">
        <f t="shared" si="1096"/>
        <v>0</v>
      </c>
      <c r="HZ324" s="58">
        <f t="shared" si="1242"/>
        <v>0</v>
      </c>
      <c r="IA324" s="58">
        <f t="shared" si="1097"/>
        <v>0</v>
      </c>
      <c r="IB324" s="58">
        <f t="shared" si="1243"/>
        <v>0</v>
      </c>
      <c r="IC324" s="58">
        <f t="shared" si="1098"/>
        <v>0</v>
      </c>
      <c r="ID324" s="55"/>
      <c r="IE324" s="56"/>
      <c r="IF324" s="260"/>
      <c r="IG324" s="57">
        <f t="shared" si="1099"/>
        <v>0.91134544480458324</v>
      </c>
      <c r="IH324" s="58">
        <f t="shared" si="1244"/>
        <v>1.0541532760054615</v>
      </c>
      <c r="II324" s="58">
        <f t="shared" si="1100"/>
        <v>1.7788441922164233</v>
      </c>
      <c r="IJ324" s="58">
        <f t="shared" si="1245"/>
        <v>2.0543871575907473</v>
      </c>
      <c r="IK324" s="58">
        <f t="shared" si="1101"/>
        <v>18.760537585597373</v>
      </c>
      <c r="IL324" s="55">
        <f t="shared" si="1102"/>
        <v>4.8577789450139797E-2</v>
      </c>
      <c r="IM324" s="56">
        <f t="shared" si="1103"/>
        <v>9.4818401876823472E-2</v>
      </c>
      <c r="IN324" s="260">
        <f t="shared" si="1104"/>
        <v>1.0222995100575569</v>
      </c>
      <c r="IO324" s="57">
        <f t="shared" si="1105"/>
        <v>0</v>
      </c>
      <c r="IP324" s="58">
        <f t="shared" si="1246"/>
        <v>0</v>
      </c>
      <c r="IQ324" s="58">
        <f t="shared" si="1106"/>
        <v>0</v>
      </c>
      <c r="IR324" s="58">
        <f t="shared" si="1247"/>
        <v>0</v>
      </c>
      <c r="IS324" s="58">
        <f t="shared" si="1107"/>
        <v>0</v>
      </c>
      <c r="IT324" s="55"/>
      <c r="IU324" s="56"/>
      <c r="IV324" s="260"/>
      <c r="IW324" s="57">
        <f t="shared" si="1108"/>
        <v>0</v>
      </c>
      <c r="IX324" s="58">
        <f t="shared" si="1248"/>
        <v>0</v>
      </c>
      <c r="IY324" s="58">
        <f t="shared" si="1109"/>
        <v>0</v>
      </c>
      <c r="IZ324" s="58">
        <f t="shared" si="1249"/>
        <v>0</v>
      </c>
      <c r="JA324" s="58">
        <f t="shared" si="1110"/>
        <v>0</v>
      </c>
      <c r="JB324" s="55"/>
      <c r="JC324" s="56"/>
      <c r="JD324" s="260"/>
      <c r="JE324" s="57">
        <f t="shared" si="1111"/>
        <v>0</v>
      </c>
      <c r="JF324" s="58">
        <f t="shared" si="1250"/>
        <v>0</v>
      </c>
      <c r="JG324" s="58">
        <f t="shared" si="1112"/>
        <v>0</v>
      </c>
      <c r="JH324" s="58">
        <f t="shared" si="1251"/>
        <v>0</v>
      </c>
      <c r="JI324" s="58">
        <f t="shared" si="1113"/>
        <v>0</v>
      </c>
      <c r="JJ324" s="55"/>
      <c r="JK324" s="56"/>
      <c r="JL324" s="260"/>
      <c r="JM324" s="57">
        <f t="shared" si="1114"/>
        <v>26.548245080210414</v>
      </c>
      <c r="JN324" s="58">
        <f t="shared" si="1252"/>
        <v>30.708355084279386</v>
      </c>
      <c r="JO324" s="58">
        <f t="shared" si="1115"/>
        <v>2.5570366061221539</v>
      </c>
      <c r="JP324" s="58">
        <f t="shared" si="1253"/>
        <v>2.9531215764104757</v>
      </c>
      <c r="JQ324" s="58">
        <f t="shared" si="1116"/>
        <v>37.097370410389431</v>
      </c>
      <c r="JR324" s="55">
        <f t="shared" si="1117"/>
        <v>0.71563684397359206</v>
      </c>
      <c r="JS324" s="56">
        <f t="shared" si="1118"/>
        <v>6.8927705059279198E-2</v>
      </c>
      <c r="JT324" s="260">
        <f t="shared" si="1119"/>
        <v>1.1228171949643442</v>
      </c>
      <c r="JU324" s="57">
        <f t="shared" si="1120"/>
        <v>0</v>
      </c>
      <c r="JV324" s="58">
        <f t="shared" si="1254"/>
        <v>0</v>
      </c>
      <c r="JW324" s="58">
        <f t="shared" si="1121"/>
        <v>0</v>
      </c>
      <c r="JX324" s="58">
        <f t="shared" si="1255"/>
        <v>0</v>
      </c>
      <c r="JY324" s="58">
        <f t="shared" si="1122"/>
        <v>0</v>
      </c>
      <c r="JZ324" s="55"/>
      <c r="KA324" s="56"/>
      <c r="KB324" s="260"/>
      <c r="KC324" s="57">
        <f t="shared" si="1123"/>
        <v>0</v>
      </c>
      <c r="KD324" s="58">
        <f t="shared" si="1256"/>
        <v>0</v>
      </c>
      <c r="KE324" s="58">
        <f t="shared" si="1124"/>
        <v>0</v>
      </c>
      <c r="KF324" s="58">
        <f t="shared" si="1257"/>
        <v>0</v>
      </c>
      <c r="KG324" s="58">
        <f t="shared" si="1125"/>
        <v>0</v>
      </c>
      <c r="KH324" s="55"/>
      <c r="KI324" s="56"/>
      <c r="KJ324" s="260"/>
      <c r="KK324" s="57">
        <f t="shared" si="1126"/>
        <v>9.0746512964721742</v>
      </c>
      <c r="KL324" s="58">
        <f t="shared" si="1258"/>
        <v>10.496649154629365</v>
      </c>
      <c r="KM324" s="58">
        <f t="shared" si="1127"/>
        <v>0.39896865260914965</v>
      </c>
      <c r="KN324" s="58">
        <f t="shared" si="1259"/>
        <v>0.46076889689830697</v>
      </c>
      <c r="KO324" s="58">
        <f t="shared" si="1128"/>
        <v>11.797182899505579</v>
      </c>
      <c r="KP324" s="55">
        <f t="shared" si="1260"/>
        <v>0.76922188744335684</v>
      </c>
      <c r="KQ324" s="56">
        <f t="shared" si="1261"/>
        <v>3.3818976615669023E-2</v>
      </c>
      <c r="KR324" s="260">
        <f t="shared" si="1262"/>
        <v>1.1257756292401411</v>
      </c>
      <c r="KS324" s="57">
        <f t="shared" si="1129"/>
        <v>0</v>
      </c>
      <c r="KT324" s="58">
        <f t="shared" si="1263"/>
        <v>0</v>
      </c>
      <c r="KU324" s="58">
        <f t="shared" si="1130"/>
        <v>0</v>
      </c>
      <c r="KV324" s="58">
        <f t="shared" si="1264"/>
        <v>0</v>
      </c>
      <c r="KW324" s="58">
        <f t="shared" si="1131"/>
        <v>0</v>
      </c>
      <c r="KX324" s="55"/>
      <c r="KY324" s="56"/>
      <c r="KZ324" s="260"/>
      <c r="LA324" s="57">
        <f t="shared" si="1132"/>
        <v>18.611677265429304</v>
      </c>
      <c r="LB324" s="58">
        <f t="shared" si="1265"/>
        <v>21.528127092922077</v>
      </c>
      <c r="LC324" s="58">
        <f t="shared" si="1133"/>
        <v>0.79451590784094583</v>
      </c>
      <c r="LD324" s="58">
        <f t="shared" si="1266"/>
        <v>0.91758642196550833</v>
      </c>
      <c r="LE324" s="58">
        <f t="shared" si="1134"/>
        <v>51.342042953125819</v>
      </c>
      <c r="LF324" s="55">
        <f t="shared" si="1267"/>
        <v>0.36250363629708626</v>
      </c>
      <c r="LG324" s="56">
        <f t="shared" si="1268"/>
        <v>1.5474957016539481E-2</v>
      </c>
      <c r="LH324" s="260">
        <f t="shared" si="1269"/>
        <v>1.0592013906496154</v>
      </c>
      <c r="LI324" s="57">
        <f t="shared" si="1135"/>
        <v>0</v>
      </c>
      <c r="LJ324" s="58">
        <f t="shared" si="1270"/>
        <v>0</v>
      </c>
      <c r="LK324" s="58">
        <f t="shared" si="1136"/>
        <v>0</v>
      </c>
      <c r="LL324" s="58">
        <f t="shared" si="1271"/>
        <v>0</v>
      </c>
      <c r="LM324" s="58">
        <f t="shared" si="1137"/>
        <v>0</v>
      </c>
      <c r="LN324" s="55"/>
      <c r="LO324" s="56"/>
      <c r="LP324" s="260"/>
      <c r="LQ324" s="57">
        <f t="shared" si="1138"/>
        <v>4.3436640066666643E-2</v>
      </c>
      <c r="LR324" s="58">
        <f t="shared" si="1272"/>
        <v>5.0243161565113312E-2</v>
      </c>
      <c r="LS324" s="58">
        <f t="shared" si="1139"/>
        <v>1.1768208333333328E-3</v>
      </c>
      <c r="LT324" s="58">
        <f t="shared" si="1273"/>
        <v>1.359110380416666E-3</v>
      </c>
      <c r="LU324" s="58">
        <f t="shared" si="1140"/>
        <v>0.89416666666666633</v>
      </c>
      <c r="LV324" s="55">
        <f t="shared" si="1141"/>
        <v>4.857778945013979E-2</v>
      </c>
      <c r="LW324" s="56">
        <f t="shared" si="1142"/>
        <v>1.3161090400745572E-3</v>
      </c>
      <c r="LX324" s="260">
        <f t="shared" si="1143"/>
        <v>1.0078160048971445</v>
      </c>
      <c r="LY324" s="57">
        <f t="shared" si="1144"/>
        <v>0</v>
      </c>
      <c r="LZ324" s="58">
        <f t="shared" si="1274"/>
        <v>0</v>
      </c>
      <c r="MA324" s="58">
        <f t="shared" si="1145"/>
        <v>0</v>
      </c>
      <c r="MB324" s="58">
        <f t="shared" si="1275"/>
        <v>0</v>
      </c>
      <c r="MC324" s="58">
        <f t="shared" si="1146"/>
        <v>0</v>
      </c>
      <c r="MD324" s="55"/>
      <c r="ME324" s="56"/>
      <c r="MF324" s="260"/>
      <c r="MG324" s="57">
        <f t="shared" si="1147"/>
        <v>0</v>
      </c>
      <c r="MH324" s="58">
        <f t="shared" si="1276"/>
        <v>0</v>
      </c>
      <c r="MI324" s="58">
        <f t="shared" si="1148"/>
        <v>0</v>
      </c>
      <c r="MJ324" s="58">
        <f t="shared" si="1277"/>
        <v>0</v>
      </c>
      <c r="MK324" s="58">
        <f t="shared" si="1149"/>
        <v>0</v>
      </c>
      <c r="ML324" s="55"/>
      <c r="MM324" s="56"/>
      <c r="MN324" s="260"/>
      <c r="MO324" s="59">
        <v>0.84208159690680828</v>
      </c>
      <c r="MP324" s="60"/>
      <c r="MQ324" s="60">
        <v>0.71040000000000003</v>
      </c>
      <c r="MR324" s="61"/>
      <c r="MS324" s="59">
        <f t="shared" si="1150"/>
        <v>1.0792789216998271</v>
      </c>
      <c r="MT324" s="60"/>
      <c r="MU324" s="60">
        <f t="shared" si="1278"/>
        <v>1.089849042627949</v>
      </c>
      <c r="MV324" s="61"/>
      <c r="MW324" s="66">
        <f t="shared" si="1279"/>
        <v>0.90884091789284849</v>
      </c>
      <c r="MX324" s="67"/>
      <c r="MY324" s="67">
        <f t="shared" si="1280"/>
        <v>0.77422875988289497</v>
      </c>
      <c r="MZ324" s="261"/>
      <c r="NA324" s="59">
        <f t="shared" si="1151"/>
        <v>1.0793308072100143</v>
      </c>
      <c r="NB324" s="60"/>
      <c r="NC324" s="60">
        <f t="shared" si="1152"/>
        <v>1.0899022772025571</v>
      </c>
      <c r="ND324" s="262"/>
      <c r="NE324" s="62">
        <f t="shared" si="1153"/>
        <v>0.90888460972612328</v>
      </c>
      <c r="NF324" s="63"/>
      <c r="NG324" s="63">
        <f t="shared" si="1154"/>
        <v>0.77426657772469654</v>
      </c>
      <c r="NH324" s="64"/>
      <c r="NI324" s="238">
        <f t="shared" si="1283"/>
        <v>-4.3691833274794867E-5</v>
      </c>
      <c r="NJ324" s="238">
        <f t="shared" si="1284"/>
        <v>0</v>
      </c>
      <c r="NK324" s="238">
        <f t="shared" si="1285"/>
        <v>-3.7817841801568441E-5</v>
      </c>
      <c r="NL324" s="238">
        <f t="shared" si="1286"/>
        <v>0</v>
      </c>
      <c r="NM324" s="239">
        <f t="shared" si="1155"/>
        <v>0</v>
      </c>
      <c r="NN324" s="240">
        <f t="shared" si="1156"/>
        <v>0</v>
      </c>
      <c r="NO324" s="240">
        <f t="shared" si="1328"/>
        <v>0.13461803200142677</v>
      </c>
      <c r="NP324" s="240">
        <f t="shared" si="1157"/>
        <v>0</v>
      </c>
      <c r="NQ324" s="240">
        <f t="shared" si="1327"/>
        <v>0</v>
      </c>
      <c r="NR324" s="240">
        <f t="shared" si="1158"/>
        <v>0</v>
      </c>
      <c r="NS324" s="240">
        <f t="shared" si="1159"/>
        <v>0.2933921330441831</v>
      </c>
      <c r="NT324" s="240">
        <f t="shared" si="1160"/>
        <v>0</v>
      </c>
      <c r="NU324" s="240">
        <f t="shared" si="1161"/>
        <v>0</v>
      </c>
      <c r="NV324" s="240">
        <f t="shared" si="1162"/>
        <v>9.3101644538159667E-2</v>
      </c>
      <c r="NW324" s="240">
        <f t="shared" si="1163"/>
        <v>0</v>
      </c>
      <c r="NX324" s="240">
        <f t="shared" si="1164"/>
        <v>0.3815243409119915</v>
      </c>
      <c r="NY324" s="240">
        <f t="shared" si="1165"/>
        <v>0</v>
      </c>
      <c r="NZ324" s="240">
        <f t="shared" si="1166"/>
        <v>6.2484592303622957E-3</v>
      </c>
      <c r="OA324" s="240">
        <f t="shared" si="1167"/>
        <v>0</v>
      </c>
      <c r="OB324" s="241">
        <f t="shared" si="1168"/>
        <v>0</v>
      </c>
      <c r="OC324" s="4"/>
      <c r="OD324" s="4"/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136"/>
      <c r="OP324" s="13"/>
      <c r="OQ324" s="13"/>
      <c r="OR324" s="13"/>
      <c r="OS324" s="13"/>
      <c r="OT324" s="13"/>
    </row>
    <row r="325" spans="1:410" ht="15" customHeight="1">
      <c r="A325" s="242">
        <v>306</v>
      </c>
      <c r="B325" s="49" t="s">
        <v>375</v>
      </c>
      <c r="C325" s="50">
        <v>1</v>
      </c>
      <c r="D325" s="51">
        <v>82.2</v>
      </c>
      <c r="E325" s="52">
        <v>82.2</v>
      </c>
      <c r="F325" s="52"/>
      <c r="G325" s="52"/>
      <c r="H325" s="53"/>
      <c r="I325" s="57">
        <v>1.2672437845014326</v>
      </c>
      <c r="J325" s="58"/>
      <c r="K325" s="58">
        <v>0.88380000000000014</v>
      </c>
      <c r="L325" s="243"/>
      <c r="M325" s="1">
        <v>0</v>
      </c>
      <c r="N325" s="2">
        <v>0</v>
      </c>
      <c r="O325" s="2">
        <v>0.38344378450143252</v>
      </c>
      <c r="P325" s="2">
        <v>0</v>
      </c>
      <c r="Q325" s="2">
        <v>0</v>
      </c>
      <c r="R325" s="2">
        <v>0</v>
      </c>
      <c r="S325" s="2">
        <v>0.26140000000000002</v>
      </c>
      <c r="T325" s="2">
        <v>0</v>
      </c>
      <c r="U325" s="2">
        <v>0</v>
      </c>
      <c r="V325" s="2">
        <v>0.2354</v>
      </c>
      <c r="W325" s="2">
        <v>0</v>
      </c>
      <c r="X325" s="2">
        <v>0.37330000000000002</v>
      </c>
      <c r="Y325" s="2">
        <v>0</v>
      </c>
      <c r="Z325" s="2">
        <v>1.37E-2</v>
      </c>
      <c r="AA325" s="2">
        <v>0</v>
      </c>
      <c r="AB325" s="3">
        <v>0</v>
      </c>
      <c r="AC325" s="244">
        <v>0</v>
      </c>
      <c r="AD325" s="108">
        <v>0</v>
      </c>
      <c r="AE325" s="108">
        <v>0</v>
      </c>
      <c r="AF325" s="108">
        <f t="shared" si="1169"/>
        <v>0</v>
      </c>
      <c r="AG325" s="108">
        <f t="shared" si="1170"/>
        <v>0</v>
      </c>
      <c r="AH325" s="108">
        <v>0</v>
      </c>
      <c r="AI325" s="108">
        <v>0</v>
      </c>
      <c r="AJ325" s="108">
        <f t="shared" si="1171"/>
        <v>0</v>
      </c>
      <c r="AK325" s="108">
        <f t="shared" si="1172"/>
        <v>0</v>
      </c>
      <c r="AL325" s="108">
        <v>0</v>
      </c>
      <c r="AM325" s="245">
        <v>0</v>
      </c>
      <c r="AN325" s="244">
        <v>0</v>
      </c>
      <c r="AO325" s="108">
        <v>0</v>
      </c>
      <c r="AP325" s="108">
        <v>0</v>
      </c>
      <c r="AQ325" s="108">
        <f t="shared" si="1173"/>
        <v>0</v>
      </c>
      <c r="AR325" s="108">
        <f t="shared" si="1174"/>
        <v>0</v>
      </c>
      <c r="AS325" s="246">
        <v>0</v>
      </c>
      <c r="AT325" s="247">
        <v>0</v>
      </c>
      <c r="AU325" s="108">
        <v>0</v>
      </c>
      <c r="AV325" s="108">
        <f t="shared" si="1175"/>
        <v>0</v>
      </c>
      <c r="AW325" s="108">
        <f t="shared" si="1176"/>
        <v>0</v>
      </c>
      <c r="AX325" s="108">
        <v>0</v>
      </c>
      <c r="AY325" s="245">
        <v>0</v>
      </c>
      <c r="AZ325" s="248">
        <v>4</v>
      </c>
      <c r="BA325" s="108">
        <v>20.388666666666662</v>
      </c>
      <c r="BB325" s="108">
        <v>2.1262462985055999</v>
      </c>
      <c r="BC325" s="109">
        <v>1.7009970388044799</v>
      </c>
      <c r="BD325" s="109">
        <v>0.42524925970111993</v>
      </c>
      <c r="BE325" s="108">
        <v>0.79734249999999995</v>
      </c>
      <c r="BF325" s="109">
        <v>0.63787400000000005</v>
      </c>
      <c r="BG325" s="109">
        <v>0.1594684999999999</v>
      </c>
      <c r="BH325" s="108">
        <v>1.7017946489575748</v>
      </c>
      <c r="BI325" s="109">
        <f t="shared" si="1177"/>
        <v>0.99600595060610186</v>
      </c>
      <c r="BJ325" s="108">
        <f t="shared" si="1178"/>
        <v>3.2921217484084289E-2</v>
      </c>
      <c r="BK325" s="108">
        <v>1.2507025057064918</v>
      </c>
      <c r="BL325" s="245">
        <v>31.51770314380359</v>
      </c>
      <c r="BM325" s="244">
        <v>0</v>
      </c>
      <c r="BN325" s="108">
        <v>0</v>
      </c>
      <c r="BO325" s="108">
        <v>0</v>
      </c>
      <c r="BP325" s="108">
        <f t="shared" si="1179"/>
        <v>0</v>
      </c>
      <c r="BQ325" s="108">
        <f t="shared" si="1180"/>
        <v>0</v>
      </c>
      <c r="BR325" s="108">
        <v>0</v>
      </c>
      <c r="BS325" s="108">
        <v>0</v>
      </c>
      <c r="BT325" s="108">
        <f t="shared" si="1181"/>
        <v>0</v>
      </c>
      <c r="BU325" s="108">
        <f t="shared" si="1182"/>
        <v>0</v>
      </c>
      <c r="BV325" s="108">
        <v>0</v>
      </c>
      <c r="BW325" s="245">
        <v>0</v>
      </c>
      <c r="BX325" s="107">
        <v>0</v>
      </c>
      <c r="BY325" s="108">
        <v>0</v>
      </c>
      <c r="BZ325" s="109">
        <f t="shared" si="1183"/>
        <v>0</v>
      </c>
      <c r="CA325" s="109">
        <f t="shared" si="1184"/>
        <v>0</v>
      </c>
      <c r="CB325" s="108">
        <v>0</v>
      </c>
      <c r="CC325" s="110">
        <v>0</v>
      </c>
      <c r="CD325" s="244">
        <v>0</v>
      </c>
      <c r="CE325" s="108">
        <v>0</v>
      </c>
      <c r="CF325" s="109">
        <f t="shared" si="1185"/>
        <v>0</v>
      </c>
      <c r="CG325" s="109">
        <f t="shared" si="1186"/>
        <v>0</v>
      </c>
      <c r="CH325" s="108">
        <v>0</v>
      </c>
      <c r="CI325" s="245">
        <v>0</v>
      </c>
      <c r="CJ325" s="249">
        <v>7.6683751759000911</v>
      </c>
      <c r="CK325" s="250">
        <v>1.6870425386980201</v>
      </c>
      <c r="CL325" s="250">
        <v>1.3070903045140665</v>
      </c>
      <c r="CM325" s="251">
        <v>1.3070903045140665</v>
      </c>
      <c r="CN325" s="252">
        <f t="shared" si="1074"/>
        <v>0.63714116893538175</v>
      </c>
      <c r="CO325" s="250">
        <v>5.1612229172650839</v>
      </c>
      <c r="CP325" s="252">
        <f t="shared" si="1187"/>
        <v>0.51082687701339446</v>
      </c>
      <c r="CQ325" s="250">
        <v>1.6151530997289354</v>
      </c>
      <c r="CR325" s="250">
        <v>1.15513235835554</v>
      </c>
      <c r="CS325" s="252">
        <f t="shared" si="1188"/>
        <v>2.2346035472387921E-2</v>
      </c>
      <c r="CT325" s="252">
        <f t="shared" si="1189"/>
        <v>0.67606200511003012</v>
      </c>
      <c r="CU325" s="250">
        <f t="shared" si="1075"/>
        <v>16.9788632947328</v>
      </c>
      <c r="CV325" s="245">
        <f t="shared" si="1190"/>
        <v>21.393367751363332</v>
      </c>
      <c r="CW325" s="244">
        <v>0</v>
      </c>
      <c r="CX325" s="108">
        <v>0</v>
      </c>
      <c r="CY325" s="108">
        <f t="shared" si="1191"/>
        <v>0</v>
      </c>
      <c r="CZ325" s="108">
        <f t="shared" si="1192"/>
        <v>0</v>
      </c>
      <c r="DA325" s="108">
        <v>0</v>
      </c>
      <c r="DB325" s="245">
        <v>0</v>
      </c>
      <c r="DC325" s="244">
        <v>0</v>
      </c>
      <c r="DD325" s="108">
        <v>0</v>
      </c>
      <c r="DE325" s="108">
        <f t="shared" si="1193"/>
        <v>0</v>
      </c>
      <c r="DF325" s="108">
        <f t="shared" si="1194"/>
        <v>0</v>
      </c>
      <c r="DG325" s="108">
        <v>0</v>
      </c>
      <c r="DH325" s="245">
        <v>0</v>
      </c>
      <c r="DI325" s="107">
        <v>7.4959484562480005</v>
      </c>
      <c r="DJ325" s="108">
        <v>1.6491086603745602</v>
      </c>
      <c r="DK325" s="108">
        <v>0.12681212066725994</v>
      </c>
      <c r="DL325" s="108">
        <v>5.0451705963230857</v>
      </c>
      <c r="DM325" s="108">
        <f t="shared" si="1195"/>
        <v>0.49934071460048113</v>
      </c>
      <c r="DN325" s="108">
        <f t="shared" si="1196"/>
        <v>1.5788356864133464</v>
      </c>
      <c r="DO325" s="108">
        <v>1.0451439078537421</v>
      </c>
      <c r="DP325" s="108">
        <f t="shared" si="1197"/>
        <v>2.0218308897430641E-2</v>
      </c>
      <c r="DQ325" s="108">
        <f t="shared" si="1198"/>
        <v>0.61168928466174399</v>
      </c>
      <c r="DR325" s="108">
        <v>0.76810918707333242</v>
      </c>
      <c r="DS325" s="110">
        <v>19.356351514247976</v>
      </c>
      <c r="DT325" s="244">
        <v>0</v>
      </c>
      <c r="DU325" s="108">
        <v>0</v>
      </c>
      <c r="DV325" s="108">
        <v>0</v>
      </c>
      <c r="DW325" s="108">
        <f t="shared" si="1199"/>
        <v>0</v>
      </c>
      <c r="DX325" s="108">
        <f t="shared" si="1200"/>
        <v>0</v>
      </c>
      <c r="DY325" s="108">
        <v>0</v>
      </c>
      <c r="DZ325" s="108">
        <v>0</v>
      </c>
      <c r="EA325" s="108"/>
      <c r="EB325" s="108">
        <v>0</v>
      </c>
      <c r="EC325" s="108">
        <f t="shared" si="1201"/>
        <v>0</v>
      </c>
      <c r="ED325" s="108">
        <f t="shared" si="1202"/>
        <v>0</v>
      </c>
      <c r="EE325" s="108">
        <v>0</v>
      </c>
      <c r="EF325" s="245">
        <v>0</v>
      </c>
      <c r="EG325" s="249">
        <v>5.2700446722222098</v>
      </c>
      <c r="EH325" s="250">
        <v>1.15940982788889</v>
      </c>
      <c r="EI325" s="250">
        <v>12.718381847199533</v>
      </c>
      <c r="EJ325" s="250">
        <v>3.5470193767731799</v>
      </c>
      <c r="EK325" s="250">
        <f t="shared" si="1203"/>
        <v>0.35106269579674876</v>
      </c>
      <c r="EL325" s="250">
        <v>1.1100042437673989</v>
      </c>
      <c r="EM325" s="250">
        <v>1.6567244678581137</v>
      </c>
      <c r="EN325" s="250">
        <f t="shared" si="1204"/>
        <v>3.2049334830715211E-2</v>
      </c>
      <c r="EO325" s="250">
        <f t="shared" si="1205"/>
        <v>0.96962781585438251</v>
      </c>
      <c r="EP325" s="250">
        <v>24.351580191941927</v>
      </c>
      <c r="EQ325" s="245">
        <v>30.682991041846829</v>
      </c>
      <c r="ER325" s="244">
        <v>0</v>
      </c>
      <c r="ES325" s="108">
        <v>0</v>
      </c>
      <c r="ET325" s="108">
        <v>0</v>
      </c>
      <c r="EU325" s="108">
        <f t="shared" si="1206"/>
        <v>0</v>
      </c>
      <c r="EV325" s="108">
        <f t="shared" si="1207"/>
        <v>0</v>
      </c>
      <c r="EW325" s="108">
        <v>0</v>
      </c>
      <c r="EX325" s="108">
        <v>0</v>
      </c>
      <c r="EY325" s="108">
        <f t="shared" si="1208"/>
        <v>0</v>
      </c>
      <c r="EZ325" s="108">
        <f t="shared" si="1209"/>
        <v>0</v>
      </c>
      <c r="FA325" s="108">
        <v>0</v>
      </c>
      <c r="FB325" s="245">
        <v>0</v>
      </c>
      <c r="FC325" s="244">
        <v>0.83333333333333293</v>
      </c>
      <c r="FD325" s="108">
        <v>6.0833333333333302E-2</v>
      </c>
      <c r="FE325" s="108">
        <f t="shared" si="1210"/>
        <v>1.1768208333333328E-3</v>
      </c>
      <c r="FF325" s="108">
        <f t="shared" si="1211"/>
        <v>3.5603803333333316E-2</v>
      </c>
      <c r="FG325" s="108">
        <v>4.4708333333333301E-2</v>
      </c>
      <c r="FH325" s="245">
        <v>1.1266499999999995</v>
      </c>
      <c r="FI325" s="244">
        <v>0</v>
      </c>
      <c r="FJ325" s="108">
        <v>0</v>
      </c>
      <c r="FK325" s="108">
        <f t="shared" si="1212"/>
        <v>0</v>
      </c>
      <c r="FL325" s="108">
        <f t="shared" si="1213"/>
        <v>0</v>
      </c>
      <c r="FM325" s="108">
        <v>0</v>
      </c>
      <c r="FN325" s="245">
        <v>0</v>
      </c>
      <c r="FO325" s="244">
        <v>0</v>
      </c>
      <c r="FP325" s="108">
        <v>0</v>
      </c>
      <c r="FQ325" s="108">
        <f t="shared" si="1214"/>
        <v>0</v>
      </c>
      <c r="FR325" s="108">
        <f t="shared" si="1215"/>
        <v>0</v>
      </c>
      <c r="FS325" s="108">
        <v>0</v>
      </c>
      <c r="FT325" s="110">
        <v>0</v>
      </c>
      <c r="FU325" s="253">
        <f t="shared" si="1076"/>
        <v>24.92992933133177</v>
      </c>
      <c r="FV325" s="254">
        <f t="shared" si="1077"/>
        <v>14.93319419647993</v>
      </c>
      <c r="FW325" s="254">
        <f t="shared" si="1078"/>
        <v>2.9760122077398616</v>
      </c>
      <c r="FX325" s="254">
        <f t="shared" si="1079"/>
        <v>20.388666666666662</v>
      </c>
      <c r="FY325" s="254">
        <f t="shared" si="1080"/>
        <v>0</v>
      </c>
      <c r="FZ325" s="254">
        <f t="shared" si="1081"/>
        <v>0</v>
      </c>
      <c r="GA325" s="254">
        <f t="shared" si="1216"/>
        <v>0</v>
      </c>
      <c r="GB325" s="254">
        <f t="shared" si="1217"/>
        <v>0</v>
      </c>
      <c r="GC325" s="254">
        <f t="shared" si="1218"/>
        <v>0</v>
      </c>
      <c r="GD325" s="254">
        <f t="shared" si="1219"/>
        <v>0</v>
      </c>
      <c r="GE325" s="254">
        <f t="shared" si="1082"/>
        <v>13.75341289036135</v>
      </c>
      <c r="GF325" s="255">
        <f t="shared" si="1083"/>
        <v>5.2508714964898111</v>
      </c>
      <c r="GG325" s="255">
        <f t="shared" si="1084"/>
        <v>1.3612302874106246</v>
      </c>
      <c r="GH325" s="254">
        <f t="shared" si="1085"/>
        <v>5.6196287163583039</v>
      </c>
      <c r="GI325" s="255">
        <f t="shared" si="1086"/>
        <v>4.0125664086700219</v>
      </c>
      <c r="GJ325" s="256">
        <f t="shared" si="1087"/>
        <v>0.10871171751795138</v>
      </c>
      <c r="GK325" s="253">
        <f t="shared" si="1220"/>
        <v>82.600844008937884</v>
      </c>
      <c r="GL325" s="257">
        <f t="shared" si="1221"/>
        <v>104.07706345126174</v>
      </c>
      <c r="GM325" s="221">
        <f t="shared" si="1222"/>
        <v>104.07706345126174</v>
      </c>
      <c r="GN325" s="222">
        <f t="shared" si="1223"/>
        <v>43.083642717979423</v>
      </c>
      <c r="GO325" s="222">
        <f t="shared" si="1224"/>
        <v>5.6019023079622299</v>
      </c>
      <c r="GP325" s="55">
        <f t="shared" si="1225"/>
        <v>0.4139590538904383</v>
      </c>
      <c r="GQ325" s="56">
        <f t="shared" si="1226"/>
        <v>5.3824561552753128E-2</v>
      </c>
      <c r="GR325" s="258">
        <f t="shared" si="1227"/>
        <v>1.073204808329153</v>
      </c>
      <c r="GS325" s="227">
        <f t="shared" si="1088"/>
        <v>104.07706345126174</v>
      </c>
      <c r="GT325" s="222">
        <f t="shared" si="1288"/>
        <v>43.083642717979423</v>
      </c>
      <c r="GU325" s="222">
        <f t="shared" si="1289"/>
        <v>5.6019023079622299</v>
      </c>
      <c r="GV325" s="37">
        <f t="shared" si="1281"/>
        <v>0.4139590538904383</v>
      </c>
      <c r="GW325" s="228">
        <f t="shared" si="1282"/>
        <v>5.3824561552753128E-2</v>
      </c>
      <c r="GX325" s="258">
        <f t="shared" si="1228"/>
        <v>1.073204808329153</v>
      </c>
      <c r="GY325" s="221">
        <f t="shared" si="1287"/>
        <v>72.559360307458149</v>
      </c>
      <c r="GZ325" s="222">
        <f t="shared" si="1229"/>
        <v>41.552582370707725</v>
      </c>
      <c r="HA325" s="222">
        <f t="shared" si="1230"/>
        <v>2.6134440650386392</v>
      </c>
      <c r="HB325" s="55">
        <f t="shared" si="1231"/>
        <v>0.57267018610191167</v>
      </c>
      <c r="HC325" s="56">
        <f t="shared" si="1232"/>
        <v>3.6018014133043723E-2</v>
      </c>
      <c r="HD325" s="258">
        <f t="shared" si="1233"/>
        <v>1.0953166085513779</v>
      </c>
      <c r="HE325" s="221">
        <f t="shared" si="1234"/>
        <v>72.559360307458149</v>
      </c>
      <c r="HF325" s="222">
        <f t="shared" si="1235"/>
        <v>41.552582370707725</v>
      </c>
      <c r="HG325" s="222">
        <f t="shared" si="1236"/>
        <v>2.6134440650386392</v>
      </c>
      <c r="HH325" s="55">
        <f t="shared" si="1237"/>
        <v>0.57267018610191167</v>
      </c>
      <c r="HI325" s="56">
        <f t="shared" si="1238"/>
        <v>3.6018014133043723E-2</v>
      </c>
      <c r="HJ325" s="259">
        <f t="shared" si="1239"/>
        <v>1.0953166085513779</v>
      </c>
      <c r="HK325" s="54">
        <f t="shared" si="1089"/>
        <v>1.3600121228521704</v>
      </c>
      <c r="HL325" s="55">
        <f t="shared" si="1090"/>
        <v>0</v>
      </c>
      <c r="HM325" s="55">
        <f t="shared" si="1091"/>
        <v>0.96804081863770797</v>
      </c>
      <c r="HN325" s="56">
        <f t="shared" si="1092"/>
        <v>0</v>
      </c>
      <c r="HQ325" s="57">
        <f t="shared" si="1093"/>
        <v>0</v>
      </c>
      <c r="HR325" s="58">
        <f t="shared" si="1240"/>
        <v>0</v>
      </c>
      <c r="HS325" s="58">
        <f t="shared" si="1094"/>
        <v>0</v>
      </c>
      <c r="HT325" s="58">
        <f t="shared" si="1241"/>
        <v>0</v>
      </c>
      <c r="HU325" s="58">
        <f t="shared" si="1095"/>
        <v>0</v>
      </c>
      <c r="HV325" s="55"/>
      <c r="HW325" s="56"/>
      <c r="HX325" s="260"/>
      <c r="HY325" s="57">
        <f t="shared" si="1096"/>
        <v>0</v>
      </c>
      <c r="HZ325" s="58">
        <f t="shared" si="1242"/>
        <v>0</v>
      </c>
      <c r="IA325" s="58">
        <f t="shared" si="1097"/>
        <v>0</v>
      </c>
      <c r="IB325" s="58">
        <f t="shared" si="1243"/>
        <v>0</v>
      </c>
      <c r="IC325" s="58">
        <f t="shared" si="1098"/>
        <v>0</v>
      </c>
      <c r="ID325" s="55"/>
      <c r="IE325" s="56"/>
      <c r="IF325" s="260"/>
      <c r="IG325" s="57">
        <f t="shared" si="1099"/>
        <v>1.2151272597394442</v>
      </c>
      <c r="IH325" s="58">
        <f t="shared" si="1244"/>
        <v>1.4055377013406152</v>
      </c>
      <c r="II325" s="58">
        <f t="shared" si="1100"/>
        <v>2.3717922562885643</v>
      </c>
      <c r="IJ325" s="58">
        <f t="shared" si="1245"/>
        <v>2.7391828767876629</v>
      </c>
      <c r="IK325" s="58">
        <f t="shared" si="1101"/>
        <v>25.014050114129834</v>
      </c>
      <c r="IL325" s="55">
        <f t="shared" si="1102"/>
        <v>4.857778945013979E-2</v>
      </c>
      <c r="IM325" s="56">
        <f t="shared" si="1103"/>
        <v>9.4818401876823458E-2</v>
      </c>
      <c r="IN325" s="260">
        <f t="shared" si="1104"/>
        <v>1.0222995100575569</v>
      </c>
      <c r="IO325" s="57">
        <f t="shared" si="1105"/>
        <v>0</v>
      </c>
      <c r="IP325" s="58">
        <f t="shared" si="1246"/>
        <v>0</v>
      </c>
      <c r="IQ325" s="58">
        <f t="shared" si="1106"/>
        <v>0</v>
      </c>
      <c r="IR325" s="58">
        <f t="shared" si="1247"/>
        <v>0</v>
      </c>
      <c r="IS325" s="58">
        <f t="shared" si="1107"/>
        <v>0</v>
      </c>
      <c r="IT325" s="55"/>
      <c r="IU325" s="56"/>
      <c r="IV325" s="260"/>
      <c r="IW325" s="57">
        <f t="shared" si="1108"/>
        <v>0</v>
      </c>
      <c r="IX325" s="58">
        <f t="shared" si="1248"/>
        <v>0</v>
      </c>
      <c r="IY325" s="58">
        <f t="shared" si="1109"/>
        <v>0</v>
      </c>
      <c r="IZ325" s="58">
        <f t="shared" si="1249"/>
        <v>0</v>
      </c>
      <c r="JA325" s="58">
        <f t="shared" si="1110"/>
        <v>0</v>
      </c>
      <c r="JB325" s="55"/>
      <c r="JC325" s="56"/>
      <c r="JD325" s="260"/>
      <c r="JE325" s="57">
        <f t="shared" si="1111"/>
        <v>0</v>
      </c>
      <c r="JF325" s="58">
        <f t="shared" si="1250"/>
        <v>0</v>
      </c>
      <c r="JG325" s="58">
        <f t="shared" si="1112"/>
        <v>0</v>
      </c>
      <c r="JH325" s="58">
        <f t="shared" si="1251"/>
        <v>0</v>
      </c>
      <c r="JI325" s="58">
        <f t="shared" si="1113"/>
        <v>0</v>
      </c>
      <c r="JJ325" s="55"/>
      <c r="JK325" s="56"/>
      <c r="JL325" s="260"/>
      <c r="JM325" s="57">
        <f t="shared" si="1114"/>
        <v>12.150700142501648</v>
      </c>
      <c r="JN325" s="58">
        <f t="shared" si="1252"/>
        <v>14.054714854831657</v>
      </c>
      <c r="JO325" s="58">
        <f t="shared" si="1115"/>
        <v>1.1703140814211641</v>
      </c>
      <c r="JP325" s="58">
        <f t="shared" si="1253"/>
        <v>1.3515957326333026</v>
      </c>
      <c r="JQ325" s="58">
        <f t="shared" si="1116"/>
        <v>16.978863294732804</v>
      </c>
      <c r="JR325" s="55">
        <f t="shared" si="1117"/>
        <v>0.71563684397359206</v>
      </c>
      <c r="JS325" s="56">
        <f t="shared" si="1118"/>
        <v>6.8927705059279198E-2</v>
      </c>
      <c r="JT325" s="260">
        <f t="shared" si="1119"/>
        <v>1.1228171949643442</v>
      </c>
      <c r="JU325" s="57">
        <f t="shared" si="1120"/>
        <v>0</v>
      </c>
      <c r="JV325" s="58">
        <f t="shared" si="1254"/>
        <v>0</v>
      </c>
      <c r="JW325" s="58">
        <f t="shared" si="1121"/>
        <v>0</v>
      </c>
      <c r="JX325" s="58">
        <f t="shared" si="1255"/>
        <v>0</v>
      </c>
      <c r="JY325" s="58">
        <f t="shared" si="1122"/>
        <v>0</v>
      </c>
      <c r="JZ325" s="55"/>
      <c r="KA325" s="56"/>
      <c r="KB325" s="260"/>
      <c r="KC325" s="57">
        <f t="shared" si="1123"/>
        <v>0</v>
      </c>
      <c r="KD325" s="58">
        <f t="shared" si="1256"/>
        <v>0</v>
      </c>
      <c r="KE325" s="58">
        <f t="shared" si="1124"/>
        <v>0</v>
      </c>
      <c r="KF325" s="58">
        <f t="shared" si="1257"/>
        <v>0</v>
      </c>
      <c r="KG325" s="58">
        <f t="shared" si="1125"/>
        <v>0</v>
      </c>
      <c r="KH325" s="55"/>
      <c r="KI325" s="56"/>
      <c r="KJ325" s="260"/>
      <c r="KK325" s="57">
        <f t="shared" si="1126"/>
        <v>11.81749758133417</v>
      </c>
      <c r="KL325" s="58">
        <f t="shared" si="1258"/>
        <v>13.669299452329234</v>
      </c>
      <c r="KM325" s="58">
        <f t="shared" si="1127"/>
        <v>0.51955902349791172</v>
      </c>
      <c r="KN325" s="58">
        <f t="shared" si="1259"/>
        <v>0.6000387162377383</v>
      </c>
      <c r="KO325" s="58">
        <f t="shared" si="1128"/>
        <v>15.362183741466646</v>
      </c>
      <c r="KP325" s="55">
        <f t="shared" si="1260"/>
        <v>0.76925896605673194</v>
      </c>
      <c r="KQ325" s="56">
        <f t="shared" si="1261"/>
        <v>3.3820648954710965E-2</v>
      </c>
      <c r="KR325" s="260">
        <f t="shared" si="1262"/>
        <v>1.1257816985041746</v>
      </c>
      <c r="KS325" s="57">
        <f t="shared" si="1129"/>
        <v>0</v>
      </c>
      <c r="KT325" s="58">
        <f t="shared" si="1263"/>
        <v>0</v>
      </c>
      <c r="KU325" s="58">
        <f t="shared" si="1130"/>
        <v>0</v>
      </c>
      <c r="KV325" s="58">
        <f t="shared" si="1264"/>
        <v>0</v>
      </c>
      <c r="KW325" s="58">
        <f t="shared" si="1131"/>
        <v>0</v>
      </c>
      <c r="KX325" s="55"/>
      <c r="KY325" s="56"/>
      <c r="KZ325" s="260"/>
      <c r="LA325" s="57">
        <f t="shared" si="1132"/>
        <v>8.9666056128496727</v>
      </c>
      <c r="LB325" s="58">
        <f t="shared" si="1265"/>
        <v>10.371672712383218</v>
      </c>
      <c r="LC325" s="58">
        <f t="shared" si="1133"/>
        <v>0.38311203062746396</v>
      </c>
      <c r="LD325" s="58">
        <f t="shared" si="1266"/>
        <v>0.44245608417165816</v>
      </c>
      <c r="LE325" s="58">
        <f t="shared" si="1134"/>
        <v>24.351580191941927</v>
      </c>
      <c r="LF325" s="55">
        <f t="shared" si="1267"/>
        <v>0.36821452826362261</v>
      </c>
      <c r="LG325" s="56">
        <f t="shared" si="1268"/>
        <v>1.5732532657336047E-2</v>
      </c>
      <c r="LH325" s="260">
        <f t="shared" si="1269"/>
        <v>1.0601361858875309</v>
      </c>
      <c r="LI325" s="57">
        <f t="shared" si="1135"/>
        <v>0</v>
      </c>
      <c r="LJ325" s="58">
        <f t="shared" si="1270"/>
        <v>0</v>
      </c>
      <c r="LK325" s="58">
        <f t="shared" si="1136"/>
        <v>0</v>
      </c>
      <c r="LL325" s="58">
        <f t="shared" si="1271"/>
        <v>0</v>
      </c>
      <c r="LM325" s="58">
        <f t="shared" si="1137"/>
        <v>0</v>
      </c>
      <c r="LN325" s="55"/>
      <c r="LO325" s="56"/>
      <c r="LP325" s="260"/>
      <c r="LQ325" s="57">
        <f t="shared" si="1138"/>
        <v>4.3436640066666643E-2</v>
      </c>
      <c r="LR325" s="58">
        <f t="shared" si="1272"/>
        <v>5.0243161565113312E-2</v>
      </c>
      <c r="LS325" s="58">
        <f t="shared" si="1139"/>
        <v>1.1768208333333328E-3</v>
      </c>
      <c r="LT325" s="58">
        <f t="shared" si="1273"/>
        <v>1.359110380416666E-3</v>
      </c>
      <c r="LU325" s="58">
        <f t="shared" si="1140"/>
        <v>0.89416666666666633</v>
      </c>
      <c r="LV325" s="55">
        <f t="shared" si="1141"/>
        <v>4.857778945013979E-2</v>
      </c>
      <c r="LW325" s="56">
        <f t="shared" si="1142"/>
        <v>1.3161090400745572E-3</v>
      </c>
      <c r="LX325" s="260">
        <f t="shared" si="1143"/>
        <v>1.0078160048971445</v>
      </c>
      <c r="LY325" s="57">
        <f t="shared" si="1144"/>
        <v>0</v>
      </c>
      <c r="LZ325" s="58">
        <f t="shared" si="1274"/>
        <v>0</v>
      </c>
      <c r="MA325" s="58">
        <f t="shared" si="1145"/>
        <v>0</v>
      </c>
      <c r="MB325" s="58">
        <f t="shared" si="1275"/>
        <v>0</v>
      </c>
      <c r="MC325" s="58">
        <f t="shared" si="1146"/>
        <v>0</v>
      </c>
      <c r="MD325" s="55"/>
      <c r="ME325" s="56"/>
      <c r="MF325" s="260"/>
      <c r="MG325" s="57">
        <f t="shared" si="1147"/>
        <v>0</v>
      </c>
      <c r="MH325" s="58">
        <f t="shared" si="1276"/>
        <v>0</v>
      </c>
      <c r="MI325" s="58">
        <f t="shared" si="1148"/>
        <v>0</v>
      </c>
      <c r="MJ325" s="58">
        <f t="shared" si="1277"/>
        <v>0</v>
      </c>
      <c r="MK325" s="58">
        <f t="shared" si="1149"/>
        <v>0</v>
      </c>
      <c r="ML325" s="55"/>
      <c r="MM325" s="56"/>
      <c r="MN325" s="260"/>
      <c r="MO325" s="59">
        <v>1.2672437845014326</v>
      </c>
      <c r="MP325" s="60"/>
      <c r="MQ325" s="60">
        <v>0.88380000000000014</v>
      </c>
      <c r="MR325" s="61"/>
      <c r="MS325" s="59">
        <f t="shared" si="1150"/>
        <v>1.073204808329153</v>
      </c>
      <c r="MT325" s="60"/>
      <c r="MU325" s="60">
        <f t="shared" si="1278"/>
        <v>1.0953166085513779</v>
      </c>
      <c r="MV325" s="61"/>
      <c r="MW325" s="66">
        <f t="shared" si="1279"/>
        <v>1.3600121228521704</v>
      </c>
      <c r="MX325" s="67"/>
      <c r="MY325" s="67">
        <f t="shared" si="1280"/>
        <v>0.96804081863770797</v>
      </c>
      <c r="MZ325" s="261"/>
      <c r="NA325" s="59">
        <f t="shared" si="1151"/>
        <v>1.0732455378473083</v>
      </c>
      <c r="NB325" s="60"/>
      <c r="NC325" s="60">
        <f t="shared" si="1152"/>
        <v>1.0953488844200818</v>
      </c>
      <c r="ND325" s="262"/>
      <c r="NE325" s="62">
        <f t="shared" si="1153"/>
        <v>1.3600637370808983</v>
      </c>
      <c r="NF325" s="63"/>
      <c r="NG325" s="63">
        <f t="shared" si="1154"/>
        <v>0.96806934405046841</v>
      </c>
      <c r="NH325" s="64"/>
      <c r="NI325" s="238">
        <f t="shared" si="1283"/>
        <v>-5.1614228727903111E-5</v>
      </c>
      <c r="NJ325" s="238">
        <f t="shared" si="1284"/>
        <v>0</v>
      </c>
      <c r="NK325" s="238">
        <f t="shared" si="1285"/>
        <v>-2.8525412760438407E-5</v>
      </c>
      <c r="NL325" s="238">
        <f t="shared" si="1286"/>
        <v>0</v>
      </c>
      <c r="NM325" s="239">
        <f t="shared" si="1155"/>
        <v>0</v>
      </c>
      <c r="NN325" s="240">
        <f t="shared" si="1156"/>
        <v>0</v>
      </c>
      <c r="NO325" s="240">
        <f t="shared" si="1328"/>
        <v>0.39199439303042988</v>
      </c>
      <c r="NP325" s="240">
        <f t="shared" si="1157"/>
        <v>0</v>
      </c>
      <c r="NQ325" s="240">
        <f t="shared" si="1327"/>
        <v>0</v>
      </c>
      <c r="NR325" s="240">
        <f t="shared" si="1158"/>
        <v>0</v>
      </c>
      <c r="NS325" s="240">
        <f t="shared" si="1159"/>
        <v>0.29350441476367961</v>
      </c>
      <c r="NT325" s="240">
        <f t="shared" si="1160"/>
        <v>0</v>
      </c>
      <c r="NU325" s="240">
        <f t="shared" si="1161"/>
        <v>0</v>
      </c>
      <c r="NV325" s="240">
        <f t="shared" si="1162"/>
        <v>0.26500901182788272</v>
      </c>
      <c r="NW325" s="240">
        <f t="shared" si="1163"/>
        <v>0</v>
      </c>
      <c r="NX325" s="240">
        <f t="shared" si="1164"/>
        <v>0.39574883819181528</v>
      </c>
      <c r="NY325" s="240">
        <f t="shared" si="1165"/>
        <v>0</v>
      </c>
      <c r="NZ325" s="240">
        <f t="shared" si="1166"/>
        <v>1.3807079267090881E-2</v>
      </c>
      <c r="OA325" s="240">
        <f t="shared" si="1167"/>
        <v>0</v>
      </c>
      <c r="OB325" s="241">
        <f t="shared" si="1168"/>
        <v>0</v>
      </c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136"/>
      <c r="OP325" s="13"/>
      <c r="OQ325" s="13"/>
      <c r="OR325" s="13"/>
      <c r="OS325" s="13"/>
      <c r="OT325" s="13"/>
    </row>
    <row r="326" spans="1:410" ht="15" customHeight="1">
      <c r="A326" s="242">
        <v>307</v>
      </c>
      <c r="B326" s="49" t="s">
        <v>376</v>
      </c>
      <c r="C326" s="50">
        <v>2</v>
      </c>
      <c r="D326" s="51">
        <v>340.2</v>
      </c>
      <c r="E326" s="52">
        <v>340.2</v>
      </c>
      <c r="F326" s="52"/>
      <c r="G326" s="52"/>
      <c r="H326" s="53"/>
      <c r="I326" s="57">
        <v>2.3095286539491764</v>
      </c>
      <c r="J326" s="58">
        <v>2.3095286539491764</v>
      </c>
      <c r="K326" s="58">
        <v>1.7768999999999999</v>
      </c>
      <c r="L326" s="243">
        <v>1.7768999999999999</v>
      </c>
      <c r="M326" s="1">
        <v>0</v>
      </c>
      <c r="N326" s="2">
        <v>0</v>
      </c>
      <c r="O326" s="2">
        <v>0.53262865394917658</v>
      </c>
      <c r="P326" s="2">
        <v>0</v>
      </c>
      <c r="Q326" s="2">
        <v>0</v>
      </c>
      <c r="R326" s="2">
        <v>0</v>
      </c>
      <c r="S326" s="2">
        <v>0.61909999999999998</v>
      </c>
      <c r="T326" s="2">
        <v>0</v>
      </c>
      <c r="U326" s="2">
        <v>0</v>
      </c>
      <c r="V326" s="2">
        <v>0.1144</v>
      </c>
      <c r="W326" s="2">
        <v>0.1032</v>
      </c>
      <c r="X326" s="2">
        <v>0.69730000000000003</v>
      </c>
      <c r="Y326" s="2">
        <v>0</v>
      </c>
      <c r="Z326" s="2">
        <v>3.3999999999999998E-3</v>
      </c>
      <c r="AA326" s="2">
        <v>0.23949999999999999</v>
      </c>
      <c r="AB326" s="3">
        <v>0</v>
      </c>
      <c r="AC326" s="244">
        <v>0</v>
      </c>
      <c r="AD326" s="108">
        <v>0</v>
      </c>
      <c r="AE326" s="108">
        <v>0</v>
      </c>
      <c r="AF326" s="108">
        <f t="shared" si="1169"/>
        <v>0</v>
      </c>
      <c r="AG326" s="108">
        <f t="shared" si="1170"/>
        <v>0</v>
      </c>
      <c r="AH326" s="108">
        <v>0</v>
      </c>
      <c r="AI326" s="108">
        <v>0</v>
      </c>
      <c r="AJ326" s="108">
        <f t="shared" si="1171"/>
        <v>0</v>
      </c>
      <c r="AK326" s="108">
        <f t="shared" si="1172"/>
        <v>0</v>
      </c>
      <c r="AL326" s="108">
        <v>0</v>
      </c>
      <c r="AM326" s="245">
        <v>0</v>
      </c>
      <c r="AN326" s="244">
        <v>0</v>
      </c>
      <c r="AO326" s="108">
        <v>0</v>
      </c>
      <c r="AP326" s="108">
        <v>0</v>
      </c>
      <c r="AQ326" s="108">
        <f t="shared" si="1173"/>
        <v>0</v>
      </c>
      <c r="AR326" s="108">
        <f t="shared" si="1174"/>
        <v>0</v>
      </c>
      <c r="AS326" s="246">
        <v>0</v>
      </c>
      <c r="AT326" s="247">
        <v>0</v>
      </c>
      <c r="AU326" s="108">
        <v>0</v>
      </c>
      <c r="AV326" s="108">
        <f t="shared" si="1175"/>
        <v>0</v>
      </c>
      <c r="AW326" s="108">
        <f t="shared" si="1176"/>
        <v>0</v>
      </c>
      <c r="AX326" s="108">
        <v>0</v>
      </c>
      <c r="AY326" s="245">
        <v>0</v>
      </c>
      <c r="AZ326" s="248">
        <v>23</v>
      </c>
      <c r="BA326" s="108">
        <v>117.23483333333331</v>
      </c>
      <c r="BB326" s="108">
        <v>12.225916216407199</v>
      </c>
      <c r="BC326" s="109">
        <v>9.78073297312576</v>
      </c>
      <c r="BD326" s="109">
        <v>2.4451832432814395</v>
      </c>
      <c r="BE326" s="108">
        <v>4.5847193749999997</v>
      </c>
      <c r="BF326" s="109">
        <v>3.6677754999999999</v>
      </c>
      <c r="BG326" s="109">
        <v>0.91694387499999985</v>
      </c>
      <c r="BH326" s="108">
        <v>9.7853192315060564</v>
      </c>
      <c r="BI326" s="109">
        <f t="shared" si="1177"/>
        <v>5.7270342159850864</v>
      </c>
      <c r="BJ326" s="108">
        <f t="shared" si="1178"/>
        <v>0.18929700053348467</v>
      </c>
      <c r="BK326" s="108">
        <v>7.1915394078123285</v>
      </c>
      <c r="BL326" s="245">
        <v>181.22679307687068</v>
      </c>
      <c r="BM326" s="244">
        <v>0</v>
      </c>
      <c r="BN326" s="108">
        <v>0</v>
      </c>
      <c r="BO326" s="108">
        <v>0</v>
      </c>
      <c r="BP326" s="108">
        <f t="shared" si="1179"/>
        <v>0</v>
      </c>
      <c r="BQ326" s="108">
        <f t="shared" si="1180"/>
        <v>0</v>
      </c>
      <c r="BR326" s="108">
        <v>0</v>
      </c>
      <c r="BS326" s="108">
        <v>0</v>
      </c>
      <c r="BT326" s="108">
        <f t="shared" si="1181"/>
        <v>0</v>
      </c>
      <c r="BU326" s="108">
        <f t="shared" si="1182"/>
        <v>0</v>
      </c>
      <c r="BV326" s="108">
        <v>0</v>
      </c>
      <c r="BW326" s="245">
        <v>0</v>
      </c>
      <c r="BX326" s="107">
        <v>0</v>
      </c>
      <c r="BY326" s="108">
        <v>0</v>
      </c>
      <c r="BZ326" s="109">
        <f t="shared" si="1183"/>
        <v>0</v>
      </c>
      <c r="CA326" s="109">
        <f t="shared" si="1184"/>
        <v>0</v>
      </c>
      <c r="CB326" s="108">
        <v>0</v>
      </c>
      <c r="CC326" s="110">
        <v>0</v>
      </c>
      <c r="CD326" s="244">
        <v>0</v>
      </c>
      <c r="CE326" s="108">
        <v>0</v>
      </c>
      <c r="CF326" s="109">
        <f t="shared" si="1185"/>
        <v>0</v>
      </c>
      <c r="CG326" s="109">
        <f t="shared" si="1186"/>
        <v>0</v>
      </c>
      <c r="CH326" s="108">
        <v>0</v>
      </c>
      <c r="CI326" s="245">
        <v>0</v>
      </c>
      <c r="CJ326" s="249">
        <v>77.88699799076899</v>
      </c>
      <c r="CK326" s="250">
        <v>17.135139557969175</v>
      </c>
      <c r="CL326" s="250">
        <v>8.0567571366667661</v>
      </c>
      <c r="CM326" s="251">
        <v>5.4096365157625961</v>
      </c>
      <c r="CN326" s="252">
        <f t="shared" si="1074"/>
        <v>2.6369273196084775</v>
      </c>
      <c r="CO326" s="250">
        <v>52.42207765868104</v>
      </c>
      <c r="CP326" s="252">
        <f t="shared" si="1187"/>
        <v>5.1884227141902972</v>
      </c>
      <c r="CQ326" s="250">
        <v>16.404964982507643</v>
      </c>
      <c r="CR326" s="250">
        <v>11.351570981118277</v>
      </c>
      <c r="CS326" s="252">
        <f t="shared" si="1188"/>
        <v>0.21959614062973309</v>
      </c>
      <c r="CT326" s="252">
        <f t="shared" si="1189"/>
        <v>6.6437112449771316</v>
      </c>
      <c r="CU326" s="250">
        <f t="shared" si="1075"/>
        <v>166.85254332520424</v>
      </c>
      <c r="CV326" s="245">
        <f t="shared" si="1190"/>
        <v>210.23420458975735</v>
      </c>
      <c r="CW326" s="244">
        <v>0</v>
      </c>
      <c r="CX326" s="108">
        <v>0</v>
      </c>
      <c r="CY326" s="108">
        <f t="shared" si="1191"/>
        <v>0</v>
      </c>
      <c r="CZ326" s="108">
        <f t="shared" si="1192"/>
        <v>0</v>
      </c>
      <c r="DA326" s="108">
        <v>0</v>
      </c>
      <c r="DB326" s="245">
        <v>0</v>
      </c>
      <c r="DC326" s="244">
        <v>0</v>
      </c>
      <c r="DD326" s="108">
        <v>0</v>
      </c>
      <c r="DE326" s="108">
        <f t="shared" si="1193"/>
        <v>0</v>
      </c>
      <c r="DF326" s="108">
        <f t="shared" si="1194"/>
        <v>0</v>
      </c>
      <c r="DG326" s="108">
        <v>0</v>
      </c>
      <c r="DH326" s="245">
        <v>0</v>
      </c>
      <c r="DI326" s="107">
        <v>15.063775350572001</v>
      </c>
      <c r="DJ326" s="108">
        <v>3.3140305771258403</v>
      </c>
      <c r="DK326" s="108">
        <v>0.25060490512815659</v>
      </c>
      <c r="DL326" s="108">
        <v>10.138719191028537</v>
      </c>
      <c r="DM326" s="108">
        <f t="shared" si="1195"/>
        <v>1.0034695932128586</v>
      </c>
      <c r="DN326" s="108">
        <f t="shared" si="1196"/>
        <v>3.1728107836404704</v>
      </c>
      <c r="DO326" s="108">
        <v>2.100000491741381</v>
      </c>
      <c r="DP326" s="108">
        <f t="shared" si="1197"/>
        <v>4.0624509512737016E-2</v>
      </c>
      <c r="DQ326" s="108">
        <f t="shared" si="1198"/>
        <v>1.2290630878004947</v>
      </c>
      <c r="DR326" s="108">
        <v>1.5433565257797959</v>
      </c>
      <c r="DS326" s="110">
        <v>38.892584449650862</v>
      </c>
      <c r="DT326" s="244">
        <v>13.54</v>
      </c>
      <c r="DU326" s="108">
        <v>2.9788000000000001</v>
      </c>
      <c r="DV326" s="108">
        <v>9.1131376199999998</v>
      </c>
      <c r="DW326" s="108">
        <f t="shared" si="1199"/>
        <v>0.90196368280188</v>
      </c>
      <c r="DX326" s="108">
        <f t="shared" si="1200"/>
        <v>2.8518652868027998</v>
      </c>
      <c r="DY326" s="108">
        <v>0.27135620449999998</v>
      </c>
      <c r="DZ326" s="108">
        <v>7.6430446624999995E-2</v>
      </c>
      <c r="EA326" s="108"/>
      <c r="EB326" s="108">
        <v>1.896519871792125</v>
      </c>
      <c r="EC326" s="108">
        <f t="shared" si="1201"/>
        <v>3.6688176919818662E-2</v>
      </c>
      <c r="ED326" s="108">
        <f t="shared" si="1202"/>
        <v>1.1099723923240334</v>
      </c>
      <c r="EE326" s="108">
        <v>1.3938122071458563</v>
      </c>
      <c r="EF326" s="245">
        <v>35.124067620075571</v>
      </c>
      <c r="EG326" s="249">
        <v>56.504319147619043</v>
      </c>
      <c r="EH326" s="250">
        <v>12.430950212476191</v>
      </c>
      <c r="EI326" s="250">
        <v>68.501176501526132</v>
      </c>
      <c r="EJ326" s="250">
        <v>38.030401515262433</v>
      </c>
      <c r="EK326" s="250">
        <f t="shared" si="1203"/>
        <v>3.7640209595715843</v>
      </c>
      <c r="EL326" s="250">
        <v>11.901233850186225</v>
      </c>
      <c r="EM326" s="250">
        <v>12.80907985851251</v>
      </c>
      <c r="EN326" s="250">
        <f t="shared" si="1204"/>
        <v>0.24779164986292451</v>
      </c>
      <c r="EO326" s="250">
        <f t="shared" si="1205"/>
        <v>7.4967445506318997</v>
      </c>
      <c r="EP326" s="250">
        <v>188.27592723539632</v>
      </c>
      <c r="EQ326" s="245">
        <v>237.22766831659936</v>
      </c>
      <c r="ER326" s="244">
        <v>0</v>
      </c>
      <c r="ES326" s="108">
        <v>0</v>
      </c>
      <c r="ET326" s="108">
        <v>0</v>
      </c>
      <c r="EU326" s="108">
        <f t="shared" si="1206"/>
        <v>0</v>
      </c>
      <c r="EV326" s="108">
        <f t="shared" si="1207"/>
        <v>0</v>
      </c>
      <c r="EW326" s="108">
        <v>0</v>
      </c>
      <c r="EX326" s="108">
        <v>0</v>
      </c>
      <c r="EY326" s="108">
        <f t="shared" si="1208"/>
        <v>0</v>
      </c>
      <c r="EZ326" s="108">
        <f t="shared" si="1209"/>
        <v>0</v>
      </c>
      <c r="FA326" s="108">
        <v>0</v>
      </c>
      <c r="FB326" s="245">
        <v>0</v>
      </c>
      <c r="FC326" s="244">
        <v>0.83333333333333293</v>
      </c>
      <c r="FD326" s="108">
        <v>6.0833333333333302E-2</v>
      </c>
      <c r="FE326" s="108">
        <f t="shared" si="1210"/>
        <v>1.1768208333333328E-3</v>
      </c>
      <c r="FF326" s="108">
        <f t="shared" si="1211"/>
        <v>3.5603803333333316E-2</v>
      </c>
      <c r="FG326" s="108">
        <v>4.4708333333333301E-2</v>
      </c>
      <c r="FH326" s="245">
        <v>1.1266499999999995</v>
      </c>
      <c r="FI326" s="244">
        <v>60.2723333333334</v>
      </c>
      <c r="FJ326" s="108">
        <v>4.3998803333333401</v>
      </c>
      <c r="FK326" s="108">
        <f t="shared" si="1212"/>
        <v>8.5115685048333473E-2</v>
      </c>
      <c r="FL326" s="108">
        <f t="shared" si="1213"/>
        <v>2.5751091629293374</v>
      </c>
      <c r="FM326" s="108">
        <v>3.2334999999999998</v>
      </c>
      <c r="FN326" s="245">
        <v>81.486856400000093</v>
      </c>
      <c r="FO326" s="244">
        <v>0</v>
      </c>
      <c r="FP326" s="108">
        <v>0</v>
      </c>
      <c r="FQ326" s="108">
        <f t="shared" si="1214"/>
        <v>0</v>
      </c>
      <c r="FR326" s="108">
        <f t="shared" si="1215"/>
        <v>0</v>
      </c>
      <c r="FS326" s="108">
        <v>0</v>
      </c>
      <c r="FT326" s="110">
        <v>0</v>
      </c>
      <c r="FU326" s="253">
        <f t="shared" si="1076"/>
        <v>198.85401283653124</v>
      </c>
      <c r="FV326" s="254">
        <f t="shared" si="1077"/>
        <v>78.714858326452344</v>
      </c>
      <c r="FW326" s="254">
        <f t="shared" si="1078"/>
        <v>16.085435792734238</v>
      </c>
      <c r="FX326" s="254">
        <f t="shared" si="1079"/>
        <v>117.23483333333331</v>
      </c>
      <c r="FY326" s="254">
        <f t="shared" si="1080"/>
        <v>0</v>
      </c>
      <c r="FZ326" s="254">
        <f t="shared" si="1081"/>
        <v>0</v>
      </c>
      <c r="GA326" s="254">
        <f t="shared" si="1216"/>
        <v>0</v>
      </c>
      <c r="GB326" s="254">
        <f t="shared" si="1217"/>
        <v>0</v>
      </c>
      <c r="GC326" s="254">
        <f t="shared" si="1218"/>
        <v>60.2723333333334</v>
      </c>
      <c r="GD326" s="254">
        <f t="shared" si="1219"/>
        <v>0</v>
      </c>
      <c r="GE326" s="254">
        <f t="shared" si="1082"/>
        <v>109.704335984972</v>
      </c>
      <c r="GF326" s="255">
        <f t="shared" si="1083"/>
        <v>41.883667381827308</v>
      </c>
      <c r="GG326" s="255">
        <f t="shared" si="1084"/>
        <v>10.857876949776621</v>
      </c>
      <c r="GH326" s="254">
        <f t="shared" si="1085"/>
        <v>42.403204101337025</v>
      </c>
      <c r="GI326" s="255">
        <f t="shared" si="1086"/>
        <v>30.277030918737207</v>
      </c>
      <c r="GJ326" s="256">
        <f t="shared" si="1087"/>
        <v>0.82028998334036474</v>
      </c>
      <c r="GK326" s="253">
        <f t="shared" si="1220"/>
        <v>623.26901370869348</v>
      </c>
      <c r="GL326" s="257">
        <f t="shared" si="1221"/>
        <v>785.31895727295375</v>
      </c>
      <c r="GM326" s="221">
        <f t="shared" si="1222"/>
        <v>785.31895727295375</v>
      </c>
      <c r="GN326" s="222">
        <f t="shared" si="1223"/>
        <v>341.47853603274064</v>
      </c>
      <c r="GO326" s="222">
        <f t="shared" si="1224"/>
        <v>34.982139434572545</v>
      </c>
      <c r="GP326" s="55">
        <f t="shared" si="1225"/>
        <v>0.43482782743273668</v>
      </c>
      <c r="GQ326" s="56">
        <f t="shared" si="1226"/>
        <v>4.4545135591848174E-2</v>
      </c>
      <c r="GR326" s="258">
        <f t="shared" si="1227"/>
        <v>1.0750375620618871</v>
      </c>
      <c r="GS326" s="227">
        <f t="shared" si="1088"/>
        <v>785.31895727295375</v>
      </c>
      <c r="GT326" s="222">
        <f t="shared" si="1288"/>
        <v>341.47853603274064</v>
      </c>
      <c r="GU326" s="222">
        <f t="shared" si="1289"/>
        <v>34.982139434572545</v>
      </c>
      <c r="GV326" s="37">
        <f t="shared" si="1281"/>
        <v>0.43482782743273668</v>
      </c>
      <c r="GW326" s="228">
        <f t="shared" si="1282"/>
        <v>4.4545135591848174E-2</v>
      </c>
      <c r="GX326" s="258">
        <f t="shared" si="1228"/>
        <v>1.0750375620618871</v>
      </c>
      <c r="GY326" s="221">
        <f t="shared" si="1287"/>
        <v>604.0921641960831</v>
      </c>
      <c r="GZ326" s="222">
        <f t="shared" si="1229"/>
        <v>332.67493903592833</v>
      </c>
      <c r="HA326" s="222">
        <f t="shared" si="1230"/>
        <v>17.798504537761897</v>
      </c>
      <c r="HB326" s="55">
        <f t="shared" si="1231"/>
        <v>0.55070229139397497</v>
      </c>
      <c r="HC326" s="56">
        <f t="shared" si="1232"/>
        <v>2.946322695883315E-2</v>
      </c>
      <c r="HD326" s="258">
        <f t="shared" si="1233"/>
        <v>1.0908589029173592</v>
      </c>
      <c r="HE326" s="221">
        <f t="shared" si="1234"/>
        <v>604.0921641960831</v>
      </c>
      <c r="HF326" s="222">
        <f t="shared" si="1235"/>
        <v>332.67493903592833</v>
      </c>
      <c r="HG326" s="222">
        <f t="shared" si="1236"/>
        <v>17.798504537761897</v>
      </c>
      <c r="HH326" s="55">
        <f t="shared" si="1237"/>
        <v>0.55070229139397497</v>
      </c>
      <c r="HI326" s="56">
        <f t="shared" si="1238"/>
        <v>2.946322695883315E-2</v>
      </c>
      <c r="HJ326" s="259">
        <f t="shared" si="1239"/>
        <v>1.0908589029173592</v>
      </c>
      <c r="HK326" s="54">
        <f t="shared" si="1089"/>
        <v>2.4828300536535943</v>
      </c>
      <c r="HL326" s="55">
        <f t="shared" si="1090"/>
        <v>2.4828300536535943</v>
      </c>
      <c r="HM326" s="55">
        <f t="shared" si="1091"/>
        <v>1.9383471845938556</v>
      </c>
      <c r="HN326" s="56">
        <f t="shared" si="1092"/>
        <v>1.9383471845938556</v>
      </c>
      <c r="HQ326" s="57">
        <f t="shared" si="1093"/>
        <v>0</v>
      </c>
      <c r="HR326" s="58">
        <f t="shared" si="1240"/>
        <v>0</v>
      </c>
      <c r="HS326" s="58">
        <f t="shared" si="1094"/>
        <v>0</v>
      </c>
      <c r="HT326" s="58">
        <f t="shared" si="1241"/>
        <v>0</v>
      </c>
      <c r="HU326" s="58">
        <f t="shared" si="1095"/>
        <v>0</v>
      </c>
      <c r="HV326" s="55"/>
      <c r="HW326" s="56"/>
      <c r="HX326" s="260"/>
      <c r="HY326" s="57">
        <f t="shared" si="1096"/>
        <v>0</v>
      </c>
      <c r="HZ326" s="58">
        <f t="shared" si="1242"/>
        <v>0</v>
      </c>
      <c r="IA326" s="58">
        <f t="shared" si="1097"/>
        <v>0</v>
      </c>
      <c r="IB326" s="58">
        <f t="shared" si="1243"/>
        <v>0</v>
      </c>
      <c r="IC326" s="58">
        <f t="shared" si="1098"/>
        <v>0</v>
      </c>
      <c r="ID326" s="55"/>
      <c r="IE326" s="56"/>
      <c r="IF326" s="260"/>
      <c r="IG326" s="57">
        <f t="shared" si="1099"/>
        <v>6.9869817435018051</v>
      </c>
      <c r="IH326" s="58">
        <f t="shared" si="1244"/>
        <v>8.0818417827085387</v>
      </c>
      <c r="II326" s="58">
        <f t="shared" si="1100"/>
        <v>13.637805473659244</v>
      </c>
      <c r="IJ326" s="58">
        <f t="shared" si="1245"/>
        <v>15.75030154152906</v>
      </c>
      <c r="IK326" s="58">
        <f t="shared" si="1101"/>
        <v>143.83078815624657</v>
      </c>
      <c r="IL326" s="55">
        <f t="shared" si="1102"/>
        <v>4.8577789450139783E-2</v>
      </c>
      <c r="IM326" s="56">
        <f t="shared" si="1103"/>
        <v>9.481840187682343E-2</v>
      </c>
      <c r="IN326" s="260">
        <f t="shared" si="1104"/>
        <v>1.0222995100575569</v>
      </c>
      <c r="IO326" s="57">
        <f t="shared" si="1105"/>
        <v>0</v>
      </c>
      <c r="IP326" s="58">
        <f t="shared" si="1246"/>
        <v>0</v>
      </c>
      <c r="IQ326" s="58">
        <f t="shared" si="1106"/>
        <v>0</v>
      </c>
      <c r="IR326" s="58">
        <f t="shared" si="1247"/>
        <v>0</v>
      </c>
      <c r="IS326" s="58">
        <f t="shared" si="1107"/>
        <v>0</v>
      </c>
      <c r="IT326" s="55"/>
      <c r="IU326" s="56"/>
      <c r="IV326" s="260"/>
      <c r="IW326" s="57">
        <f t="shared" si="1108"/>
        <v>0</v>
      </c>
      <c r="IX326" s="58">
        <f t="shared" si="1248"/>
        <v>0</v>
      </c>
      <c r="IY326" s="58">
        <f t="shared" si="1109"/>
        <v>0</v>
      </c>
      <c r="IZ326" s="58">
        <f t="shared" si="1249"/>
        <v>0</v>
      </c>
      <c r="JA326" s="58">
        <f t="shared" si="1110"/>
        <v>0</v>
      </c>
      <c r="JB326" s="55"/>
      <c r="JC326" s="56"/>
      <c r="JD326" s="260"/>
      <c r="JE326" s="57">
        <f t="shared" si="1111"/>
        <v>0</v>
      </c>
      <c r="JF326" s="58">
        <f t="shared" si="1250"/>
        <v>0</v>
      </c>
      <c r="JG326" s="58">
        <f t="shared" si="1112"/>
        <v>0</v>
      </c>
      <c r="JH326" s="58">
        <f t="shared" si="1251"/>
        <v>0</v>
      </c>
      <c r="JI326" s="58">
        <f t="shared" si="1113"/>
        <v>0</v>
      </c>
      <c r="JJ326" s="55"/>
      <c r="JK326" s="56"/>
      <c r="JL326" s="260"/>
      <c r="JM326" s="57">
        <f t="shared" si="1114"/>
        <v>123.14152254626958</v>
      </c>
      <c r="JN326" s="58">
        <f t="shared" si="1252"/>
        <v>142.43779912927005</v>
      </c>
      <c r="JO326" s="58">
        <f t="shared" si="1115"/>
        <v>8.0449461744285085</v>
      </c>
      <c r="JP326" s="58">
        <f t="shared" si="1253"/>
        <v>9.2911083368474845</v>
      </c>
      <c r="JQ326" s="58">
        <f t="shared" si="1116"/>
        <v>166.85254332520427</v>
      </c>
      <c r="JR326" s="55">
        <f t="shared" si="1117"/>
        <v>0.73802604438735087</v>
      </c>
      <c r="JS326" s="56">
        <f t="shared" si="1118"/>
        <v>4.821590378007299E-2</v>
      </c>
      <c r="JT326" s="260">
        <f t="shared" si="1119"/>
        <v>1.1231173246510313</v>
      </c>
      <c r="JU326" s="57">
        <f t="shared" si="1120"/>
        <v>0</v>
      </c>
      <c r="JV326" s="58">
        <f t="shared" si="1254"/>
        <v>0</v>
      </c>
      <c r="JW326" s="58">
        <f t="shared" si="1121"/>
        <v>0</v>
      </c>
      <c r="JX326" s="58">
        <f t="shared" si="1255"/>
        <v>0</v>
      </c>
      <c r="JY326" s="58">
        <f t="shared" si="1122"/>
        <v>0</v>
      </c>
      <c r="JZ326" s="55"/>
      <c r="KA326" s="56"/>
      <c r="KB326" s="260"/>
      <c r="KC326" s="57">
        <f t="shared" si="1123"/>
        <v>0</v>
      </c>
      <c r="KD326" s="58">
        <f t="shared" si="1256"/>
        <v>0</v>
      </c>
      <c r="KE326" s="58">
        <f t="shared" si="1124"/>
        <v>0</v>
      </c>
      <c r="KF326" s="58">
        <f t="shared" si="1257"/>
        <v>0</v>
      </c>
      <c r="KG326" s="58">
        <f t="shared" si="1125"/>
        <v>0</v>
      </c>
      <c r="KH326" s="55"/>
      <c r="KI326" s="56"/>
      <c r="KJ326" s="260"/>
      <c r="KK326" s="57">
        <f t="shared" si="1126"/>
        <v>23.748092050855821</v>
      </c>
      <c r="KL326" s="58">
        <f t="shared" si="1258"/>
        <v>27.46941807522493</v>
      </c>
      <c r="KM326" s="58">
        <f t="shared" si="1127"/>
        <v>1.0440941027255957</v>
      </c>
      <c r="KN326" s="58">
        <f t="shared" si="1259"/>
        <v>1.2058242792377905</v>
      </c>
      <c r="KO326" s="58">
        <f t="shared" si="1128"/>
        <v>30.867130515595925</v>
      </c>
      <c r="KP326" s="55">
        <f t="shared" si="1260"/>
        <v>0.76936507068115256</v>
      </c>
      <c r="KQ326" s="56">
        <f t="shared" si="1261"/>
        <v>3.3825434541058387E-2</v>
      </c>
      <c r="KR326" s="260">
        <f t="shared" si="1262"/>
        <v>1.1257990663861466</v>
      </c>
      <c r="KS326" s="57">
        <f t="shared" si="1129"/>
        <v>21.352241968534734</v>
      </c>
      <c r="KT326" s="58">
        <f t="shared" si="1263"/>
        <v>24.698138285004127</v>
      </c>
      <c r="KU326" s="58">
        <f t="shared" si="1130"/>
        <v>0.93865185972169862</v>
      </c>
      <c r="KV326" s="58">
        <f t="shared" si="1264"/>
        <v>1.0840490327925898</v>
      </c>
      <c r="KW326" s="58">
        <f t="shared" si="1131"/>
        <v>27.87624414291712</v>
      </c>
      <c r="KX326" s="55">
        <f t="shared" si="1305"/>
        <v>0.76596552459022627</v>
      </c>
      <c r="KY326" s="56">
        <f t="shared" si="1306"/>
        <v>3.3672106432609004E-2</v>
      </c>
      <c r="KZ326" s="260">
        <f t="shared" si="1307"/>
        <v>1.1252426069896997</v>
      </c>
      <c r="LA326" s="57">
        <f t="shared" si="1132"/>
        <v>92.600803009093354</v>
      </c>
      <c r="LB326" s="58">
        <f t="shared" si="1265"/>
        <v>107.11134884061829</v>
      </c>
      <c r="LC326" s="58">
        <f t="shared" si="1133"/>
        <v>4.011812609434509</v>
      </c>
      <c r="LD326" s="58">
        <f t="shared" si="1266"/>
        <v>4.633242382635915</v>
      </c>
      <c r="LE326" s="58">
        <f t="shared" si="1134"/>
        <v>188.27592723539632</v>
      </c>
      <c r="LF326" s="55">
        <f t="shared" si="1267"/>
        <v>0.49183559666296084</v>
      </c>
      <c r="LG326" s="56">
        <f t="shared" si="1268"/>
        <v>2.1308154836059565E-2</v>
      </c>
      <c r="LH326" s="260">
        <f t="shared" si="1269"/>
        <v>1.0803712711811917</v>
      </c>
      <c r="LI326" s="57">
        <f t="shared" si="1135"/>
        <v>0</v>
      </c>
      <c r="LJ326" s="58">
        <f t="shared" si="1270"/>
        <v>0</v>
      </c>
      <c r="LK326" s="58">
        <f t="shared" si="1136"/>
        <v>0</v>
      </c>
      <c r="LL326" s="58">
        <f t="shared" si="1271"/>
        <v>0</v>
      </c>
      <c r="LM326" s="58">
        <f t="shared" si="1137"/>
        <v>0</v>
      </c>
      <c r="LN326" s="55"/>
      <c r="LO326" s="56"/>
      <c r="LP326" s="260"/>
      <c r="LQ326" s="57">
        <f t="shared" si="1138"/>
        <v>4.3436640066666643E-2</v>
      </c>
      <c r="LR326" s="58">
        <f t="shared" si="1272"/>
        <v>5.0243161565113312E-2</v>
      </c>
      <c r="LS326" s="58">
        <f t="shared" si="1139"/>
        <v>1.1768208333333328E-3</v>
      </c>
      <c r="LT326" s="58">
        <f t="shared" si="1273"/>
        <v>1.359110380416666E-3</v>
      </c>
      <c r="LU326" s="58">
        <f t="shared" si="1140"/>
        <v>0.89416666666666633</v>
      </c>
      <c r="LV326" s="55">
        <f t="shared" si="1141"/>
        <v>4.857778945013979E-2</v>
      </c>
      <c r="LW326" s="56">
        <f t="shared" si="1142"/>
        <v>1.3161090400745572E-3</v>
      </c>
      <c r="LX326" s="260">
        <f t="shared" si="1143"/>
        <v>1.0078160048971445</v>
      </c>
      <c r="LY326" s="57">
        <f t="shared" si="1144"/>
        <v>3.1416331787737914</v>
      </c>
      <c r="LZ326" s="58">
        <f t="shared" si="1274"/>
        <v>3.6339270978876446</v>
      </c>
      <c r="MA326" s="58">
        <f t="shared" si="1145"/>
        <v>8.5115685048333473E-2</v>
      </c>
      <c r="MB326" s="58">
        <f t="shared" si="1275"/>
        <v>9.8300104662320337E-2</v>
      </c>
      <c r="MC326" s="58">
        <f t="shared" si="1146"/>
        <v>64.672108253968318</v>
      </c>
      <c r="MD326" s="55">
        <f t="shared" si="1311"/>
        <v>4.8577868629804857E-2</v>
      </c>
      <c r="ME326" s="56">
        <f t="shared" si="1312"/>
        <v>1.3161111852745379E-3</v>
      </c>
      <c r="MF326" s="260">
        <f t="shared" si="1313"/>
        <v>1.0078160176368895</v>
      </c>
      <c r="MG326" s="57">
        <f t="shared" si="1147"/>
        <v>0</v>
      </c>
      <c r="MH326" s="58">
        <f t="shared" si="1276"/>
        <v>0</v>
      </c>
      <c r="MI326" s="58">
        <f t="shared" si="1148"/>
        <v>0</v>
      </c>
      <c r="MJ326" s="58">
        <f t="shared" si="1277"/>
        <v>0</v>
      </c>
      <c r="MK326" s="58">
        <f t="shared" si="1149"/>
        <v>0</v>
      </c>
      <c r="ML326" s="55"/>
      <c r="MM326" s="56"/>
      <c r="MN326" s="260"/>
      <c r="MO326" s="59">
        <v>2.3095286539491764</v>
      </c>
      <c r="MP326" s="60">
        <v>2.3095286539491764</v>
      </c>
      <c r="MQ326" s="60">
        <v>1.7768999999999999</v>
      </c>
      <c r="MR326" s="61">
        <v>1.7768999999999999</v>
      </c>
      <c r="MS326" s="59">
        <f t="shared" si="1150"/>
        <v>1.0750375620618871</v>
      </c>
      <c r="MT326" s="60">
        <f>GX326</f>
        <v>1.0750375620618871</v>
      </c>
      <c r="MU326" s="60">
        <f t="shared" si="1278"/>
        <v>1.0908589029173592</v>
      </c>
      <c r="MV326" s="61">
        <f t="shared" si="1314"/>
        <v>1.0908589029173592</v>
      </c>
      <c r="MW326" s="66">
        <f t="shared" si="1279"/>
        <v>2.4828300536535943</v>
      </c>
      <c r="MX326" s="67">
        <f t="shared" si="1315"/>
        <v>2.4828300536535943</v>
      </c>
      <c r="MY326" s="67">
        <f t="shared" si="1280"/>
        <v>1.9383471845938556</v>
      </c>
      <c r="MZ326" s="261">
        <f t="shared" si="1316"/>
        <v>1.9383471845938556</v>
      </c>
      <c r="NA326" s="59">
        <f t="shared" si="1151"/>
        <v>1.0750616978455527</v>
      </c>
      <c r="NB326" s="60">
        <f>NF326/J326</f>
        <v>1.0750616978455527</v>
      </c>
      <c r="NC326" s="60">
        <f t="shared" si="1152"/>
        <v>1.0908772491207701</v>
      </c>
      <c r="ND326" s="262">
        <f>NH326/L326</f>
        <v>1.0908772491207701</v>
      </c>
      <c r="NE326" s="62">
        <f t="shared" si="1153"/>
        <v>2.4828857959375554</v>
      </c>
      <c r="NF326" s="63">
        <f>NE326+NQ326+NR326+OB326</f>
        <v>2.4828857959375554</v>
      </c>
      <c r="NG326" s="63">
        <f t="shared" si="1154"/>
        <v>1.9383797839626962</v>
      </c>
      <c r="NH326" s="64">
        <f>NG326+NM326</f>
        <v>1.9383797839626962</v>
      </c>
      <c r="NI326" s="238">
        <f t="shared" si="1283"/>
        <v>-5.5742283961102146E-5</v>
      </c>
      <c r="NJ326" s="238">
        <f t="shared" si="1284"/>
        <v>-5.5742283961102146E-5</v>
      </c>
      <c r="NK326" s="238">
        <f t="shared" si="1285"/>
        <v>-3.2599368840591225E-5</v>
      </c>
      <c r="NL326" s="238">
        <f t="shared" si="1286"/>
        <v>-3.2599368840591225E-5</v>
      </c>
      <c r="NM326" s="239">
        <f t="shared" si="1155"/>
        <v>0</v>
      </c>
      <c r="NN326" s="240">
        <f t="shared" si="1156"/>
        <v>0</v>
      </c>
      <c r="NO326" s="240">
        <f t="shared" si="1328"/>
        <v>0.54450601197485926</v>
      </c>
      <c r="NP326" s="240">
        <f t="shared" si="1157"/>
        <v>0</v>
      </c>
      <c r="NQ326" s="240">
        <f t="shared" si="1327"/>
        <v>0</v>
      </c>
      <c r="NR326" s="240">
        <f t="shared" si="1158"/>
        <v>0</v>
      </c>
      <c r="NS326" s="240">
        <f t="shared" si="1159"/>
        <v>0.69532193569145351</v>
      </c>
      <c r="NT326" s="240">
        <f t="shared" si="1160"/>
        <v>0</v>
      </c>
      <c r="NU326" s="240">
        <f t="shared" si="1161"/>
        <v>0</v>
      </c>
      <c r="NV326" s="240">
        <f t="shared" si="1162"/>
        <v>0.12879141319457518</v>
      </c>
      <c r="NW326" s="240">
        <f t="shared" si="1163"/>
        <v>0.116125037041337</v>
      </c>
      <c r="NX326" s="240">
        <f t="shared" si="1164"/>
        <v>0.75334288739464506</v>
      </c>
      <c r="NY326" s="240">
        <f t="shared" si="1165"/>
        <v>0</v>
      </c>
      <c r="NZ326" s="240">
        <f t="shared" si="1166"/>
        <v>3.426574416650291E-3</v>
      </c>
      <c r="OA326" s="240">
        <f t="shared" si="1167"/>
        <v>0.24137193622403505</v>
      </c>
      <c r="OB326" s="241">
        <f t="shared" si="1168"/>
        <v>0</v>
      </c>
      <c r="OC326" s="4"/>
      <c r="OD326" s="4"/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136"/>
      <c r="OP326" s="13"/>
      <c r="OQ326" s="13"/>
      <c r="OR326" s="13"/>
      <c r="OS326" s="13"/>
      <c r="OT326" s="13"/>
    </row>
    <row r="327" spans="1:410" ht="15" customHeight="1">
      <c r="A327" s="242">
        <v>308</v>
      </c>
      <c r="B327" s="49" t="s">
        <v>377</v>
      </c>
      <c r="C327" s="50">
        <v>1</v>
      </c>
      <c r="D327" s="51">
        <v>65.599999999999994</v>
      </c>
      <c r="E327" s="52">
        <v>65.599999999999994</v>
      </c>
      <c r="F327" s="52"/>
      <c r="G327" s="52"/>
      <c r="H327" s="53"/>
      <c r="I327" s="57">
        <v>1.442406479863974</v>
      </c>
      <c r="J327" s="58"/>
      <c r="K327" s="58">
        <v>0.84179999999999999</v>
      </c>
      <c r="L327" s="243"/>
      <c r="M327" s="1">
        <v>0</v>
      </c>
      <c r="N327" s="2">
        <v>0</v>
      </c>
      <c r="O327" s="2">
        <v>0.60060647986397397</v>
      </c>
      <c r="P327" s="2">
        <v>0</v>
      </c>
      <c r="Q327" s="2">
        <v>0</v>
      </c>
      <c r="R327" s="2">
        <v>0</v>
      </c>
      <c r="S327" s="2">
        <v>0.26140000000000002</v>
      </c>
      <c r="T327" s="2">
        <v>0</v>
      </c>
      <c r="U327" s="2">
        <v>0</v>
      </c>
      <c r="V327" s="2">
        <v>0.19420000000000001</v>
      </c>
      <c r="W327" s="2">
        <v>0</v>
      </c>
      <c r="X327" s="2">
        <v>0.36899999999999999</v>
      </c>
      <c r="Y327" s="2">
        <v>0</v>
      </c>
      <c r="Z327" s="2">
        <v>1.72E-2</v>
      </c>
      <c r="AA327" s="2">
        <v>0</v>
      </c>
      <c r="AB327" s="3">
        <v>0</v>
      </c>
      <c r="AC327" s="244">
        <v>0</v>
      </c>
      <c r="AD327" s="108">
        <v>0</v>
      </c>
      <c r="AE327" s="108">
        <v>0</v>
      </c>
      <c r="AF327" s="108">
        <f t="shared" si="1169"/>
        <v>0</v>
      </c>
      <c r="AG327" s="108">
        <f t="shared" si="1170"/>
        <v>0</v>
      </c>
      <c r="AH327" s="108">
        <v>0</v>
      </c>
      <c r="AI327" s="108">
        <v>0</v>
      </c>
      <c r="AJ327" s="108">
        <f t="shared" si="1171"/>
        <v>0</v>
      </c>
      <c r="AK327" s="108">
        <f t="shared" si="1172"/>
        <v>0</v>
      </c>
      <c r="AL327" s="108">
        <v>0</v>
      </c>
      <c r="AM327" s="245">
        <v>0</v>
      </c>
      <c r="AN327" s="244">
        <v>0</v>
      </c>
      <c r="AO327" s="108">
        <v>0</v>
      </c>
      <c r="AP327" s="108">
        <v>0</v>
      </c>
      <c r="AQ327" s="108">
        <f t="shared" si="1173"/>
        <v>0</v>
      </c>
      <c r="AR327" s="108">
        <f t="shared" si="1174"/>
        <v>0</v>
      </c>
      <c r="AS327" s="246">
        <v>0</v>
      </c>
      <c r="AT327" s="247">
        <v>0</v>
      </c>
      <c r="AU327" s="108">
        <v>0</v>
      </c>
      <c r="AV327" s="108">
        <f t="shared" si="1175"/>
        <v>0</v>
      </c>
      <c r="AW327" s="108">
        <f t="shared" si="1176"/>
        <v>0</v>
      </c>
      <c r="AX327" s="108">
        <v>0</v>
      </c>
      <c r="AY327" s="245">
        <v>0</v>
      </c>
      <c r="AZ327" s="248">
        <v>5</v>
      </c>
      <c r="BA327" s="108">
        <v>25.485833333333332</v>
      </c>
      <c r="BB327" s="108">
        <v>2.6578078731320001</v>
      </c>
      <c r="BC327" s="109">
        <v>2.1262462985056003</v>
      </c>
      <c r="BD327" s="109">
        <v>0.53156157462639975</v>
      </c>
      <c r="BE327" s="108">
        <v>0.99667812499999997</v>
      </c>
      <c r="BF327" s="109">
        <v>0.79734250000000007</v>
      </c>
      <c r="BG327" s="109">
        <v>0.19933562499999991</v>
      </c>
      <c r="BH327" s="108">
        <v>2.1272433111969691</v>
      </c>
      <c r="BI327" s="109">
        <f t="shared" si="1177"/>
        <v>1.2450074382576277</v>
      </c>
      <c r="BJ327" s="108">
        <f t="shared" si="1178"/>
        <v>4.1151521855105372E-2</v>
      </c>
      <c r="BK327" s="108">
        <v>1.5633781321331153</v>
      </c>
      <c r="BL327" s="245">
        <v>39.397128929754494</v>
      </c>
      <c r="BM327" s="244">
        <v>0</v>
      </c>
      <c r="BN327" s="108">
        <v>0</v>
      </c>
      <c r="BO327" s="108">
        <v>0</v>
      </c>
      <c r="BP327" s="108">
        <f t="shared" si="1179"/>
        <v>0</v>
      </c>
      <c r="BQ327" s="108">
        <f t="shared" si="1180"/>
        <v>0</v>
      </c>
      <c r="BR327" s="108">
        <v>0</v>
      </c>
      <c r="BS327" s="108">
        <v>0</v>
      </c>
      <c r="BT327" s="108">
        <f t="shared" si="1181"/>
        <v>0</v>
      </c>
      <c r="BU327" s="108">
        <f t="shared" si="1182"/>
        <v>0</v>
      </c>
      <c r="BV327" s="108">
        <v>0</v>
      </c>
      <c r="BW327" s="245">
        <v>0</v>
      </c>
      <c r="BX327" s="107">
        <v>0</v>
      </c>
      <c r="BY327" s="108">
        <v>0</v>
      </c>
      <c r="BZ327" s="109">
        <f t="shared" si="1183"/>
        <v>0</v>
      </c>
      <c r="CA327" s="109">
        <f t="shared" si="1184"/>
        <v>0</v>
      </c>
      <c r="CB327" s="108">
        <v>0</v>
      </c>
      <c r="CC327" s="110">
        <v>0</v>
      </c>
      <c r="CD327" s="244">
        <v>0</v>
      </c>
      <c r="CE327" s="108">
        <v>0</v>
      </c>
      <c r="CF327" s="109">
        <f t="shared" si="1185"/>
        <v>0</v>
      </c>
      <c r="CG327" s="109">
        <f t="shared" si="1186"/>
        <v>0</v>
      </c>
      <c r="CH327" s="108">
        <v>0</v>
      </c>
      <c r="CI327" s="245">
        <v>0</v>
      </c>
      <c r="CJ327" s="249">
        <v>6.1197738630054248</v>
      </c>
      <c r="CK327" s="250">
        <v>1.3463502498611934</v>
      </c>
      <c r="CL327" s="250">
        <v>1.0431280289066029</v>
      </c>
      <c r="CM327" s="251">
        <v>1.0431280289066029</v>
      </c>
      <c r="CN327" s="252">
        <f t="shared" si="1074"/>
        <v>0.50847275769052358</v>
      </c>
      <c r="CO327" s="250">
        <v>4.1189321578173903</v>
      </c>
      <c r="CP327" s="252">
        <f t="shared" si="1187"/>
        <v>0.40766719138781843</v>
      </c>
      <c r="CQ327" s="250">
        <v>1.2889786294673742</v>
      </c>
      <c r="CR327" s="250">
        <v>0.92185745387011453</v>
      </c>
      <c r="CS327" s="252">
        <f t="shared" si="1188"/>
        <v>1.7833332445117367E-2</v>
      </c>
      <c r="CT327" s="252">
        <f t="shared" si="1189"/>
        <v>0.53953366831165417</v>
      </c>
      <c r="CU327" s="250">
        <f t="shared" si="1075"/>
        <v>13.550041753460725</v>
      </c>
      <c r="CV327" s="245">
        <f t="shared" si="1190"/>
        <v>17.073052609360513</v>
      </c>
      <c r="CW327" s="244">
        <v>0</v>
      </c>
      <c r="CX327" s="108">
        <v>0</v>
      </c>
      <c r="CY327" s="108">
        <f t="shared" si="1191"/>
        <v>0</v>
      </c>
      <c r="CZ327" s="108">
        <f t="shared" si="1192"/>
        <v>0</v>
      </c>
      <c r="DA327" s="108">
        <v>0</v>
      </c>
      <c r="DB327" s="245">
        <v>0</v>
      </c>
      <c r="DC327" s="244">
        <v>0</v>
      </c>
      <c r="DD327" s="108">
        <v>0</v>
      </c>
      <c r="DE327" s="108">
        <f t="shared" si="1193"/>
        <v>0</v>
      </c>
      <c r="DF327" s="108">
        <f t="shared" si="1194"/>
        <v>0</v>
      </c>
      <c r="DG327" s="108">
        <v>0</v>
      </c>
      <c r="DH327" s="245">
        <v>0</v>
      </c>
      <c r="DI327" s="107">
        <v>4.9322464121639999</v>
      </c>
      <c r="DJ327" s="108">
        <v>1.0850942106760799</v>
      </c>
      <c r="DK327" s="108">
        <v>8.3878632659703287E-2</v>
      </c>
      <c r="DL327" s="108">
        <v>3.3196632444462169</v>
      </c>
      <c r="DM327" s="108">
        <f t="shared" si="1195"/>
        <v>0.3285603499558199</v>
      </c>
      <c r="DN327" s="108">
        <f t="shared" si="1196"/>
        <v>1.0388554157169991</v>
      </c>
      <c r="DO327" s="108">
        <v>0.68772442249605792</v>
      </c>
      <c r="DP327" s="108">
        <f t="shared" si="1197"/>
        <v>1.3304028953186241E-2</v>
      </c>
      <c r="DQ327" s="108">
        <f t="shared" si="1198"/>
        <v>0.40250309730542283</v>
      </c>
      <c r="DR327" s="108">
        <v>0.50543034612210291</v>
      </c>
      <c r="DS327" s="110">
        <v>12.736844722276993</v>
      </c>
      <c r="DT327" s="244">
        <v>0</v>
      </c>
      <c r="DU327" s="108">
        <v>0</v>
      </c>
      <c r="DV327" s="108">
        <v>0</v>
      </c>
      <c r="DW327" s="108">
        <f t="shared" si="1199"/>
        <v>0</v>
      </c>
      <c r="DX327" s="108">
        <f t="shared" si="1200"/>
        <v>0</v>
      </c>
      <c r="DY327" s="108">
        <v>0</v>
      </c>
      <c r="DZ327" s="108">
        <v>0</v>
      </c>
      <c r="EA327" s="108"/>
      <c r="EB327" s="108">
        <v>0</v>
      </c>
      <c r="EC327" s="108">
        <f t="shared" si="1201"/>
        <v>0</v>
      </c>
      <c r="ED327" s="108">
        <f t="shared" si="1202"/>
        <v>0</v>
      </c>
      <c r="EE327" s="108">
        <v>0</v>
      </c>
      <c r="EF327" s="245">
        <v>0</v>
      </c>
      <c r="EG327" s="249">
        <v>4.1959080055555402</v>
      </c>
      <c r="EH327" s="250">
        <v>0.92309976122221904</v>
      </c>
      <c r="EI327" s="250">
        <v>9.9633885138662119</v>
      </c>
      <c r="EJ327" s="250">
        <v>2.8240684708631698</v>
      </c>
      <c r="EK327" s="250">
        <f t="shared" si="1203"/>
        <v>0.27950935283521139</v>
      </c>
      <c r="EL327" s="250">
        <v>0.8837639872719204</v>
      </c>
      <c r="EM327" s="250">
        <v>1.3071719268600237</v>
      </c>
      <c r="EN327" s="250">
        <f t="shared" si="1204"/>
        <v>2.528724092510716E-2</v>
      </c>
      <c r="EO327" s="250">
        <f t="shared" si="1205"/>
        <v>0.76504589928951239</v>
      </c>
      <c r="EP327" s="250">
        <v>19.213636678367166</v>
      </c>
      <c r="EQ327" s="245">
        <v>24.209182214742629</v>
      </c>
      <c r="ER327" s="244">
        <v>0</v>
      </c>
      <c r="ES327" s="108">
        <v>0</v>
      </c>
      <c r="ET327" s="108">
        <v>0</v>
      </c>
      <c r="EU327" s="108">
        <f t="shared" si="1206"/>
        <v>0</v>
      </c>
      <c r="EV327" s="108">
        <f t="shared" si="1207"/>
        <v>0</v>
      </c>
      <c r="EW327" s="108">
        <v>0</v>
      </c>
      <c r="EX327" s="108">
        <v>0</v>
      </c>
      <c r="EY327" s="108">
        <f t="shared" si="1208"/>
        <v>0</v>
      </c>
      <c r="EZ327" s="108">
        <f t="shared" si="1209"/>
        <v>0</v>
      </c>
      <c r="FA327" s="108">
        <v>0</v>
      </c>
      <c r="FB327" s="245">
        <v>0</v>
      </c>
      <c r="FC327" s="244">
        <v>0.83333333333333293</v>
      </c>
      <c r="FD327" s="108">
        <v>6.0833333333333302E-2</v>
      </c>
      <c r="FE327" s="108">
        <f t="shared" si="1210"/>
        <v>1.1768208333333328E-3</v>
      </c>
      <c r="FF327" s="108">
        <f t="shared" si="1211"/>
        <v>3.5603803333333316E-2</v>
      </c>
      <c r="FG327" s="108">
        <v>4.4708333333333301E-2</v>
      </c>
      <c r="FH327" s="245">
        <v>1.1266499999999995</v>
      </c>
      <c r="FI327" s="244">
        <v>0</v>
      </c>
      <c r="FJ327" s="108">
        <v>0</v>
      </c>
      <c r="FK327" s="108">
        <f t="shared" si="1212"/>
        <v>0</v>
      </c>
      <c r="FL327" s="108">
        <f t="shared" si="1213"/>
        <v>0</v>
      </c>
      <c r="FM327" s="108">
        <v>0</v>
      </c>
      <c r="FN327" s="245">
        <v>0</v>
      </c>
      <c r="FO327" s="244">
        <v>0</v>
      </c>
      <c r="FP327" s="108">
        <v>0</v>
      </c>
      <c r="FQ327" s="108">
        <f t="shared" si="1214"/>
        <v>0</v>
      </c>
      <c r="FR327" s="108">
        <f t="shared" si="1215"/>
        <v>0</v>
      </c>
      <c r="FS327" s="108">
        <v>0</v>
      </c>
      <c r="FT327" s="110">
        <v>0</v>
      </c>
      <c r="FU327" s="253">
        <f t="shared" si="1076"/>
        <v>18.602472502484456</v>
      </c>
      <c r="FV327" s="254">
        <f t="shared" si="1077"/>
        <v>12.146152950701726</v>
      </c>
      <c r="FW327" s="254">
        <f t="shared" si="1078"/>
        <v>3.4320615561961239</v>
      </c>
      <c r="FX327" s="254">
        <f t="shared" si="1079"/>
        <v>25.485833333333332</v>
      </c>
      <c r="FY327" s="254">
        <f t="shared" si="1080"/>
        <v>0</v>
      </c>
      <c r="FZ327" s="254">
        <f t="shared" si="1081"/>
        <v>0</v>
      </c>
      <c r="GA327" s="254">
        <f t="shared" si="1216"/>
        <v>0</v>
      </c>
      <c r="GB327" s="254">
        <f t="shared" si="1217"/>
        <v>0</v>
      </c>
      <c r="GC327" s="254">
        <f t="shared" si="1218"/>
        <v>0</v>
      </c>
      <c r="GD327" s="254">
        <f t="shared" si="1219"/>
        <v>0</v>
      </c>
      <c r="GE327" s="254">
        <f t="shared" si="1082"/>
        <v>10.262663873126776</v>
      </c>
      <c r="GF327" s="255">
        <f t="shared" si="1083"/>
        <v>3.9181495995966782</v>
      </c>
      <c r="GG327" s="255">
        <f t="shared" si="1084"/>
        <v>1.0157368941788496</v>
      </c>
      <c r="GH327" s="254">
        <f t="shared" si="1085"/>
        <v>5.1048304477564983</v>
      </c>
      <c r="GI327" s="255">
        <f t="shared" si="1086"/>
        <v>3.6449865659270109</v>
      </c>
      <c r="GJ327" s="256">
        <f t="shared" si="1087"/>
        <v>9.8752945011849474E-2</v>
      </c>
      <c r="GK327" s="253">
        <f t="shared" si="1220"/>
        <v>75.03401466359891</v>
      </c>
      <c r="GL327" s="257">
        <f t="shared" si="1221"/>
        <v>94.542858476134626</v>
      </c>
      <c r="GM327" s="221">
        <f t="shared" si="1222"/>
        <v>94.542858476134626</v>
      </c>
      <c r="GN327" s="222">
        <f t="shared" si="1223"/>
        <v>32.968666921690264</v>
      </c>
      <c r="GO327" s="222">
        <f t="shared" si="1224"/>
        <v>5.728654758187397</v>
      </c>
      <c r="GP327" s="55">
        <f t="shared" si="1225"/>
        <v>0.34871662918899915</v>
      </c>
      <c r="GQ327" s="56">
        <f t="shared" si="1226"/>
        <v>6.0593204505589138E-2</v>
      </c>
      <c r="GR327" s="258">
        <f t="shared" si="1227"/>
        <v>1.0640297831718319</v>
      </c>
      <c r="GS327" s="227">
        <f t="shared" si="1088"/>
        <v>94.542858476134626</v>
      </c>
      <c r="GT327" s="222">
        <f t="shared" si="1288"/>
        <v>32.968666921690264</v>
      </c>
      <c r="GU327" s="222">
        <f t="shared" si="1289"/>
        <v>5.728654758187397</v>
      </c>
      <c r="GV327" s="37">
        <f t="shared" si="1281"/>
        <v>0.34871662918899915</v>
      </c>
      <c r="GW327" s="228">
        <f t="shared" si="1282"/>
        <v>6.0593204505589138E-2</v>
      </c>
      <c r="GX327" s="258">
        <f t="shared" si="1228"/>
        <v>1.0640297831718319</v>
      </c>
      <c r="GY327" s="221">
        <f t="shared" si="1287"/>
        <v>55.145729546380132</v>
      </c>
      <c r="GZ327" s="222">
        <f t="shared" si="1229"/>
        <v>31.05484148760064</v>
      </c>
      <c r="HA327" s="222">
        <f t="shared" si="1230"/>
        <v>1.9930819545329079</v>
      </c>
      <c r="HB327" s="55">
        <f t="shared" si="1231"/>
        <v>0.56314136639505452</v>
      </c>
      <c r="HC327" s="56">
        <f t="shared" si="1232"/>
        <v>3.6142090619304131E-2</v>
      </c>
      <c r="HD327" s="258">
        <f t="shared" si="1233"/>
        <v>1.0938426619510353</v>
      </c>
      <c r="HE327" s="221">
        <f t="shared" si="1234"/>
        <v>55.145729546380132</v>
      </c>
      <c r="HF327" s="222">
        <f t="shared" si="1235"/>
        <v>31.05484148760064</v>
      </c>
      <c r="HG327" s="222">
        <f t="shared" si="1236"/>
        <v>1.9930819545329079</v>
      </c>
      <c r="HH327" s="55">
        <f t="shared" si="1237"/>
        <v>0.56314136639505452</v>
      </c>
      <c r="HI327" s="56">
        <f t="shared" si="1238"/>
        <v>3.6142090619304131E-2</v>
      </c>
      <c r="HJ327" s="259">
        <f t="shared" si="1239"/>
        <v>1.0938426619510353</v>
      </c>
      <c r="HK327" s="54">
        <f t="shared" si="1089"/>
        <v>1.5347634540153097</v>
      </c>
      <c r="HL327" s="55">
        <f t="shared" si="1090"/>
        <v>0</v>
      </c>
      <c r="HM327" s="55">
        <f t="shared" si="1091"/>
        <v>0.92079675283038154</v>
      </c>
      <c r="HN327" s="56">
        <f t="shared" si="1092"/>
        <v>0</v>
      </c>
      <c r="HQ327" s="57">
        <f t="shared" si="1093"/>
        <v>0</v>
      </c>
      <c r="HR327" s="58">
        <f t="shared" si="1240"/>
        <v>0</v>
      </c>
      <c r="HS327" s="58">
        <f t="shared" si="1094"/>
        <v>0</v>
      </c>
      <c r="HT327" s="58">
        <f t="shared" si="1241"/>
        <v>0</v>
      </c>
      <c r="HU327" s="58">
        <f t="shared" si="1095"/>
        <v>0</v>
      </c>
      <c r="HV327" s="55"/>
      <c r="HW327" s="56"/>
      <c r="HX327" s="260"/>
      <c r="HY327" s="57">
        <f t="shared" si="1096"/>
        <v>0</v>
      </c>
      <c r="HZ327" s="58">
        <f t="shared" si="1242"/>
        <v>0</v>
      </c>
      <c r="IA327" s="58">
        <f t="shared" si="1097"/>
        <v>0</v>
      </c>
      <c r="IB327" s="58">
        <f t="shared" si="1243"/>
        <v>0</v>
      </c>
      <c r="IC327" s="58">
        <f t="shared" si="1098"/>
        <v>0</v>
      </c>
      <c r="ID327" s="55"/>
      <c r="IE327" s="56"/>
      <c r="IF327" s="260"/>
      <c r="IG327" s="57">
        <f t="shared" si="1099"/>
        <v>1.5189090746743057</v>
      </c>
      <c r="IH327" s="58">
        <f t="shared" si="1244"/>
        <v>1.7569221266757695</v>
      </c>
      <c r="II327" s="58">
        <f t="shared" si="1100"/>
        <v>2.9647403203607059</v>
      </c>
      <c r="IJ327" s="58">
        <f t="shared" si="1245"/>
        <v>3.4239785959845794</v>
      </c>
      <c r="IK327" s="58">
        <f t="shared" si="1101"/>
        <v>31.267562642662295</v>
      </c>
      <c r="IL327" s="55">
        <f t="shared" si="1102"/>
        <v>4.8577789450139797E-2</v>
      </c>
      <c r="IM327" s="56">
        <f t="shared" si="1103"/>
        <v>9.4818401876823472E-2</v>
      </c>
      <c r="IN327" s="260">
        <f t="shared" si="1104"/>
        <v>1.0222995100575569</v>
      </c>
      <c r="IO327" s="57">
        <f t="shared" si="1105"/>
        <v>0</v>
      </c>
      <c r="IP327" s="58">
        <f t="shared" si="1246"/>
        <v>0</v>
      </c>
      <c r="IQ327" s="58">
        <f t="shared" si="1106"/>
        <v>0</v>
      </c>
      <c r="IR327" s="58">
        <f t="shared" si="1247"/>
        <v>0</v>
      </c>
      <c r="IS327" s="58">
        <f t="shared" si="1107"/>
        <v>0</v>
      </c>
      <c r="IT327" s="55"/>
      <c r="IU327" s="56"/>
      <c r="IV327" s="260"/>
      <c r="IW327" s="57">
        <f t="shared" si="1108"/>
        <v>0</v>
      </c>
      <c r="IX327" s="58">
        <f t="shared" si="1248"/>
        <v>0</v>
      </c>
      <c r="IY327" s="58">
        <f t="shared" si="1109"/>
        <v>0</v>
      </c>
      <c r="IZ327" s="58">
        <f t="shared" si="1249"/>
        <v>0</v>
      </c>
      <c r="JA327" s="58">
        <f t="shared" si="1110"/>
        <v>0</v>
      </c>
      <c r="JB327" s="55"/>
      <c r="JC327" s="56"/>
      <c r="JD327" s="260"/>
      <c r="JE327" s="57">
        <f t="shared" si="1111"/>
        <v>0</v>
      </c>
      <c r="JF327" s="58">
        <f t="shared" si="1250"/>
        <v>0</v>
      </c>
      <c r="JG327" s="58">
        <f t="shared" si="1112"/>
        <v>0</v>
      </c>
      <c r="JH327" s="58">
        <f t="shared" si="1251"/>
        <v>0</v>
      </c>
      <c r="JI327" s="58">
        <f t="shared" si="1113"/>
        <v>0</v>
      </c>
      <c r="JJ327" s="55"/>
      <c r="JK327" s="56"/>
      <c r="JL327" s="260"/>
      <c r="JM327" s="57">
        <f t="shared" si="1114"/>
        <v>9.6969091161570322</v>
      </c>
      <c r="JN327" s="58">
        <f t="shared" si="1252"/>
        <v>11.216414774658841</v>
      </c>
      <c r="JO327" s="58">
        <f t="shared" si="1115"/>
        <v>0.93397328152345938</v>
      </c>
      <c r="JP327" s="58">
        <f t="shared" si="1253"/>
        <v>1.0786457428314433</v>
      </c>
      <c r="JQ327" s="58">
        <f t="shared" si="1116"/>
        <v>13.550041753460723</v>
      </c>
      <c r="JR327" s="55">
        <f t="shared" si="1117"/>
        <v>0.71563684397359228</v>
      </c>
      <c r="JS327" s="56">
        <f t="shared" si="1118"/>
        <v>6.8927705059279226E-2</v>
      </c>
      <c r="JT327" s="260">
        <f t="shared" si="1119"/>
        <v>1.1228171949643442</v>
      </c>
      <c r="JU327" s="57">
        <f t="shared" si="1120"/>
        <v>0</v>
      </c>
      <c r="JV327" s="58">
        <f t="shared" si="1254"/>
        <v>0</v>
      </c>
      <c r="JW327" s="58">
        <f t="shared" si="1121"/>
        <v>0</v>
      </c>
      <c r="JX327" s="58">
        <f t="shared" si="1255"/>
        <v>0</v>
      </c>
      <c r="JY327" s="58">
        <f t="shared" si="1122"/>
        <v>0</v>
      </c>
      <c r="JZ327" s="55"/>
      <c r="KA327" s="56"/>
      <c r="KB327" s="260"/>
      <c r="KC327" s="57">
        <f t="shared" si="1123"/>
        <v>0</v>
      </c>
      <c r="KD327" s="58">
        <f t="shared" si="1256"/>
        <v>0</v>
      </c>
      <c r="KE327" s="58">
        <f t="shared" si="1124"/>
        <v>0</v>
      </c>
      <c r="KF327" s="58">
        <f t="shared" si="1257"/>
        <v>0</v>
      </c>
      <c r="KG327" s="58">
        <f t="shared" si="1125"/>
        <v>0</v>
      </c>
      <c r="KH327" s="55"/>
      <c r="KI327" s="56"/>
      <c r="KJ327" s="260"/>
      <c r="KK327" s="57">
        <f t="shared" si="1126"/>
        <v>7.7757980087274348</v>
      </c>
      <c r="KL327" s="58">
        <f t="shared" si="1258"/>
        <v>8.9942655566950247</v>
      </c>
      <c r="KM327" s="58">
        <f t="shared" si="1127"/>
        <v>0.34186437890900612</v>
      </c>
      <c r="KN327" s="58">
        <f t="shared" si="1259"/>
        <v>0.39481917120201115</v>
      </c>
      <c r="KO327" s="58">
        <f t="shared" si="1128"/>
        <v>10.108606922442059</v>
      </c>
      <c r="KP327" s="55">
        <f t="shared" si="1260"/>
        <v>0.76922547967162824</v>
      </c>
      <c r="KQ327" s="56">
        <f t="shared" si="1261"/>
        <v>3.3819138634230105E-2</v>
      </c>
      <c r="KR327" s="260">
        <f t="shared" si="1262"/>
        <v>1.1257762172389865</v>
      </c>
      <c r="KS327" s="57">
        <f t="shared" si="1129"/>
        <v>0</v>
      </c>
      <c r="KT327" s="58">
        <f t="shared" si="1263"/>
        <v>0</v>
      </c>
      <c r="KU327" s="58">
        <f t="shared" si="1130"/>
        <v>0</v>
      </c>
      <c r="KV327" s="58">
        <f t="shared" si="1264"/>
        <v>0</v>
      </c>
      <c r="KW327" s="58">
        <f t="shared" si="1131"/>
        <v>0</v>
      </c>
      <c r="KX327" s="55"/>
      <c r="KY327" s="56"/>
      <c r="KZ327" s="260"/>
      <c r="LA327" s="57">
        <f t="shared" si="1132"/>
        <v>7.1305558283827075</v>
      </c>
      <c r="LB327" s="58">
        <f t="shared" si="1265"/>
        <v>8.2479139266902788</v>
      </c>
      <c r="LC327" s="58">
        <f t="shared" si="1133"/>
        <v>0.30479659376031853</v>
      </c>
      <c r="LD327" s="58">
        <f t="shared" si="1266"/>
        <v>0.35200958613379191</v>
      </c>
      <c r="LE327" s="58">
        <f t="shared" si="1134"/>
        <v>19.213636678367166</v>
      </c>
      <c r="LF327" s="55">
        <f t="shared" si="1267"/>
        <v>0.37111953076593118</v>
      </c>
      <c r="LG327" s="56">
        <f t="shared" si="1268"/>
        <v>1.5863555601813382E-2</v>
      </c>
      <c r="LH327" s="260">
        <f t="shared" si="1269"/>
        <v>1.0606116952337423</v>
      </c>
      <c r="LI327" s="57">
        <f t="shared" si="1135"/>
        <v>0</v>
      </c>
      <c r="LJ327" s="58">
        <f t="shared" si="1270"/>
        <v>0</v>
      </c>
      <c r="LK327" s="58">
        <f t="shared" si="1136"/>
        <v>0</v>
      </c>
      <c r="LL327" s="58">
        <f t="shared" si="1271"/>
        <v>0</v>
      </c>
      <c r="LM327" s="58">
        <f t="shared" si="1137"/>
        <v>0</v>
      </c>
      <c r="LN327" s="55"/>
      <c r="LO327" s="56"/>
      <c r="LP327" s="260"/>
      <c r="LQ327" s="57">
        <f t="shared" si="1138"/>
        <v>4.3436640066666643E-2</v>
      </c>
      <c r="LR327" s="58">
        <f t="shared" si="1272"/>
        <v>5.0243161565113312E-2</v>
      </c>
      <c r="LS327" s="58">
        <f t="shared" si="1139"/>
        <v>1.1768208333333328E-3</v>
      </c>
      <c r="LT327" s="58">
        <f t="shared" si="1273"/>
        <v>1.359110380416666E-3</v>
      </c>
      <c r="LU327" s="58">
        <f t="shared" si="1140"/>
        <v>0.89416666666666633</v>
      </c>
      <c r="LV327" s="55">
        <f t="shared" si="1141"/>
        <v>4.857778945013979E-2</v>
      </c>
      <c r="LW327" s="56">
        <f t="shared" si="1142"/>
        <v>1.3161090400745572E-3</v>
      </c>
      <c r="LX327" s="260">
        <f t="shared" si="1143"/>
        <v>1.0078160048971445</v>
      </c>
      <c r="LY327" s="57">
        <f t="shared" si="1144"/>
        <v>0</v>
      </c>
      <c r="LZ327" s="58">
        <f t="shared" si="1274"/>
        <v>0</v>
      </c>
      <c r="MA327" s="58">
        <f t="shared" si="1145"/>
        <v>0</v>
      </c>
      <c r="MB327" s="58">
        <f t="shared" si="1275"/>
        <v>0</v>
      </c>
      <c r="MC327" s="58">
        <f t="shared" si="1146"/>
        <v>0</v>
      </c>
      <c r="MD327" s="55"/>
      <c r="ME327" s="56"/>
      <c r="MF327" s="260"/>
      <c r="MG327" s="57">
        <f t="shared" si="1147"/>
        <v>0</v>
      </c>
      <c r="MH327" s="58">
        <f t="shared" si="1276"/>
        <v>0</v>
      </c>
      <c r="MI327" s="58">
        <f t="shared" si="1148"/>
        <v>0</v>
      </c>
      <c r="MJ327" s="58">
        <f t="shared" si="1277"/>
        <v>0</v>
      </c>
      <c r="MK327" s="58">
        <f t="shared" si="1149"/>
        <v>0</v>
      </c>
      <c r="ML327" s="55"/>
      <c r="MM327" s="56"/>
      <c r="MN327" s="260"/>
      <c r="MO327" s="59">
        <v>1.442406479863974</v>
      </c>
      <c r="MP327" s="60"/>
      <c r="MQ327" s="60">
        <v>0.84179999999999999</v>
      </c>
      <c r="MR327" s="61"/>
      <c r="MS327" s="59">
        <f t="shared" si="1150"/>
        <v>1.0640297831718319</v>
      </c>
      <c r="MT327" s="60"/>
      <c r="MU327" s="60">
        <f t="shared" si="1278"/>
        <v>1.0938426619510353</v>
      </c>
      <c r="MV327" s="61"/>
      <c r="MW327" s="66">
        <f t="shared" si="1279"/>
        <v>1.5347634540153097</v>
      </c>
      <c r="MX327" s="67"/>
      <c r="MY327" s="67">
        <f t="shared" si="1280"/>
        <v>0.92079675283038154</v>
      </c>
      <c r="MZ327" s="261"/>
      <c r="NA327" s="59">
        <f t="shared" si="1151"/>
        <v>1.0640759304021215</v>
      </c>
      <c r="NB327" s="60"/>
      <c r="NC327" s="60">
        <f t="shared" si="1152"/>
        <v>1.0938825219493613</v>
      </c>
      <c r="ND327" s="262"/>
      <c r="NE327" s="62">
        <f t="shared" si="1153"/>
        <v>1.534830017079307</v>
      </c>
      <c r="NF327" s="63"/>
      <c r="NG327" s="63">
        <f t="shared" si="1154"/>
        <v>0.92083030697697243</v>
      </c>
      <c r="NH327" s="64"/>
      <c r="NI327" s="238">
        <f t="shared" si="1283"/>
        <v>-6.6563063997326921E-5</v>
      </c>
      <c r="NJ327" s="238">
        <f t="shared" si="1284"/>
        <v>0</v>
      </c>
      <c r="NK327" s="238">
        <f t="shared" si="1285"/>
        <v>-3.3554146590897282E-5</v>
      </c>
      <c r="NL327" s="238">
        <f t="shared" si="1286"/>
        <v>0</v>
      </c>
      <c r="NM327" s="239">
        <f t="shared" si="1155"/>
        <v>0</v>
      </c>
      <c r="NN327" s="240">
        <f t="shared" si="1156"/>
        <v>0</v>
      </c>
      <c r="NO327" s="240">
        <f t="shared" si="1328"/>
        <v>0.61399971010233456</v>
      </c>
      <c r="NP327" s="240">
        <f t="shared" si="1157"/>
        <v>0</v>
      </c>
      <c r="NQ327" s="240">
        <f t="shared" si="1327"/>
        <v>0</v>
      </c>
      <c r="NR327" s="240">
        <f t="shared" si="1158"/>
        <v>0</v>
      </c>
      <c r="NS327" s="240">
        <f t="shared" si="1159"/>
        <v>0.29350441476367961</v>
      </c>
      <c r="NT327" s="240">
        <f t="shared" si="1160"/>
        <v>0</v>
      </c>
      <c r="NU327" s="240">
        <f t="shared" si="1161"/>
        <v>0</v>
      </c>
      <c r="NV327" s="240">
        <f t="shared" si="1162"/>
        <v>0.21862574138781118</v>
      </c>
      <c r="NW327" s="240">
        <f t="shared" si="1163"/>
        <v>0</v>
      </c>
      <c r="NX327" s="240">
        <f t="shared" si="1164"/>
        <v>0.39136571554125094</v>
      </c>
      <c r="NY327" s="240">
        <f t="shared" si="1165"/>
        <v>0</v>
      </c>
      <c r="NZ327" s="240">
        <f t="shared" si="1166"/>
        <v>1.7334435284230884E-2</v>
      </c>
      <c r="OA327" s="240">
        <f t="shared" si="1167"/>
        <v>0</v>
      </c>
      <c r="OB327" s="241">
        <f t="shared" si="1168"/>
        <v>0</v>
      </c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136"/>
      <c r="OP327" s="13"/>
      <c r="OQ327" s="13"/>
      <c r="OR327" s="13"/>
      <c r="OS327" s="13"/>
      <c r="OT327" s="13"/>
    </row>
    <row r="328" spans="1:410" ht="15" customHeight="1">
      <c r="A328" s="242">
        <v>309</v>
      </c>
      <c r="B328" s="49" t="s">
        <v>378</v>
      </c>
      <c r="C328" s="50">
        <v>1</v>
      </c>
      <c r="D328" s="51">
        <v>83.5</v>
      </c>
      <c r="E328" s="52">
        <v>83.5</v>
      </c>
      <c r="F328" s="52"/>
      <c r="G328" s="52"/>
      <c r="H328" s="53"/>
      <c r="I328" s="57">
        <v>1.5392450119954346</v>
      </c>
      <c r="J328" s="58"/>
      <c r="K328" s="58">
        <v>0.87869999999999993</v>
      </c>
      <c r="L328" s="243"/>
      <c r="M328" s="1">
        <v>0</v>
      </c>
      <c r="N328" s="2">
        <v>0</v>
      </c>
      <c r="O328" s="2">
        <v>0.66054501199543469</v>
      </c>
      <c r="P328" s="2">
        <v>0</v>
      </c>
      <c r="Q328" s="2">
        <v>0</v>
      </c>
      <c r="R328" s="2">
        <v>0</v>
      </c>
      <c r="S328" s="2">
        <v>0.26140000000000002</v>
      </c>
      <c r="T328" s="2">
        <v>0</v>
      </c>
      <c r="U328" s="2">
        <v>0</v>
      </c>
      <c r="V328" s="2">
        <v>0.2626</v>
      </c>
      <c r="W328" s="2">
        <v>0</v>
      </c>
      <c r="X328" s="2">
        <v>0.34129999999999999</v>
      </c>
      <c r="Y328" s="2">
        <v>0</v>
      </c>
      <c r="Z328" s="2">
        <v>1.34E-2</v>
      </c>
      <c r="AA328" s="2">
        <v>0</v>
      </c>
      <c r="AB328" s="3">
        <v>0</v>
      </c>
      <c r="AC328" s="244">
        <v>0</v>
      </c>
      <c r="AD328" s="108">
        <v>0</v>
      </c>
      <c r="AE328" s="108">
        <v>0</v>
      </c>
      <c r="AF328" s="108">
        <f t="shared" si="1169"/>
        <v>0</v>
      </c>
      <c r="AG328" s="108">
        <f t="shared" si="1170"/>
        <v>0</v>
      </c>
      <c r="AH328" s="108">
        <v>0</v>
      </c>
      <c r="AI328" s="108">
        <v>0</v>
      </c>
      <c r="AJ328" s="108">
        <f t="shared" si="1171"/>
        <v>0</v>
      </c>
      <c r="AK328" s="108">
        <f t="shared" si="1172"/>
        <v>0</v>
      </c>
      <c r="AL328" s="108">
        <v>0</v>
      </c>
      <c r="AM328" s="245">
        <v>0</v>
      </c>
      <c r="AN328" s="244">
        <v>0</v>
      </c>
      <c r="AO328" s="108">
        <v>0</v>
      </c>
      <c r="AP328" s="108">
        <v>0</v>
      </c>
      <c r="AQ328" s="108">
        <f t="shared" si="1173"/>
        <v>0</v>
      </c>
      <c r="AR328" s="108">
        <f t="shared" si="1174"/>
        <v>0</v>
      </c>
      <c r="AS328" s="246">
        <v>0</v>
      </c>
      <c r="AT328" s="247">
        <v>0</v>
      </c>
      <c r="AU328" s="108">
        <v>0</v>
      </c>
      <c r="AV328" s="108">
        <f t="shared" si="1175"/>
        <v>0</v>
      </c>
      <c r="AW328" s="108">
        <f t="shared" si="1176"/>
        <v>0</v>
      </c>
      <c r="AX328" s="108">
        <v>0</v>
      </c>
      <c r="AY328" s="245">
        <v>0</v>
      </c>
      <c r="AZ328" s="248">
        <v>7</v>
      </c>
      <c r="BA328" s="108">
        <v>35.680166666666658</v>
      </c>
      <c r="BB328" s="108">
        <v>3.7209310223848</v>
      </c>
      <c r="BC328" s="109">
        <v>2.9767448179078402</v>
      </c>
      <c r="BD328" s="109">
        <v>0.74418620447695982</v>
      </c>
      <c r="BE328" s="108">
        <v>1.3953493749999999</v>
      </c>
      <c r="BF328" s="109">
        <v>1.1162794999999999</v>
      </c>
      <c r="BG328" s="109">
        <v>0.27906987500000002</v>
      </c>
      <c r="BH328" s="108">
        <v>2.9781406356757563</v>
      </c>
      <c r="BI328" s="109">
        <f t="shared" si="1177"/>
        <v>1.7430104135606785</v>
      </c>
      <c r="BJ328" s="108">
        <f t="shared" si="1178"/>
        <v>5.761213059714751E-2</v>
      </c>
      <c r="BK328" s="108">
        <v>2.1887293849863609</v>
      </c>
      <c r="BL328" s="245">
        <v>55.155980501656288</v>
      </c>
      <c r="BM328" s="244">
        <v>0</v>
      </c>
      <c r="BN328" s="108">
        <v>0</v>
      </c>
      <c r="BO328" s="108">
        <v>0</v>
      </c>
      <c r="BP328" s="108">
        <f t="shared" si="1179"/>
        <v>0</v>
      </c>
      <c r="BQ328" s="108">
        <f t="shared" si="1180"/>
        <v>0</v>
      </c>
      <c r="BR328" s="108">
        <v>0</v>
      </c>
      <c r="BS328" s="108">
        <v>0</v>
      </c>
      <c r="BT328" s="108">
        <f t="shared" si="1181"/>
        <v>0</v>
      </c>
      <c r="BU328" s="108">
        <f t="shared" si="1182"/>
        <v>0</v>
      </c>
      <c r="BV328" s="108">
        <v>0</v>
      </c>
      <c r="BW328" s="245">
        <v>0</v>
      </c>
      <c r="BX328" s="107">
        <v>0</v>
      </c>
      <c r="BY328" s="108">
        <v>0</v>
      </c>
      <c r="BZ328" s="109">
        <f t="shared" si="1183"/>
        <v>0</v>
      </c>
      <c r="CA328" s="109">
        <f t="shared" si="1184"/>
        <v>0</v>
      </c>
      <c r="CB328" s="108">
        <v>0</v>
      </c>
      <c r="CC328" s="110">
        <v>0</v>
      </c>
      <c r="CD328" s="244">
        <v>0</v>
      </c>
      <c r="CE328" s="108">
        <v>0</v>
      </c>
      <c r="CF328" s="109">
        <f t="shared" si="1185"/>
        <v>0</v>
      </c>
      <c r="CG328" s="109">
        <f t="shared" si="1186"/>
        <v>0</v>
      </c>
      <c r="CH328" s="108">
        <v>0</v>
      </c>
      <c r="CI328" s="245">
        <v>0</v>
      </c>
      <c r="CJ328" s="249">
        <v>7.7896511823316006</v>
      </c>
      <c r="CK328" s="250">
        <v>1.7137232601129522</v>
      </c>
      <c r="CL328" s="250">
        <v>1.3277620489893498</v>
      </c>
      <c r="CM328" s="251">
        <v>1.3277620489893498</v>
      </c>
      <c r="CN328" s="252">
        <f t="shared" si="1074"/>
        <v>0.64721761077985851</v>
      </c>
      <c r="CO328" s="250">
        <v>5.242848097221831</v>
      </c>
      <c r="CP328" s="252">
        <f t="shared" si="1187"/>
        <v>0.51890564757443358</v>
      </c>
      <c r="CQ328" s="250">
        <v>1.6406968835445999</v>
      </c>
      <c r="CR328" s="250">
        <v>1.1734008749718685</v>
      </c>
      <c r="CS328" s="252">
        <f t="shared" si="1188"/>
        <v>2.2699439926330799E-2</v>
      </c>
      <c r="CT328" s="252">
        <f t="shared" si="1189"/>
        <v>0.68675398329303561</v>
      </c>
      <c r="CU328" s="250">
        <f t="shared" si="1075"/>
        <v>17.247385463627602</v>
      </c>
      <c r="CV328" s="245">
        <f t="shared" si="1190"/>
        <v>21.73170568417078</v>
      </c>
      <c r="CW328" s="244">
        <v>0</v>
      </c>
      <c r="CX328" s="108">
        <v>0</v>
      </c>
      <c r="CY328" s="108">
        <f t="shared" si="1191"/>
        <v>0</v>
      </c>
      <c r="CZ328" s="108">
        <f t="shared" si="1192"/>
        <v>0</v>
      </c>
      <c r="DA328" s="108">
        <v>0</v>
      </c>
      <c r="DB328" s="245">
        <v>0</v>
      </c>
      <c r="DC328" s="244">
        <v>0</v>
      </c>
      <c r="DD328" s="108">
        <v>0</v>
      </c>
      <c r="DE328" s="108">
        <f t="shared" si="1193"/>
        <v>0</v>
      </c>
      <c r="DF328" s="108">
        <f t="shared" si="1194"/>
        <v>0</v>
      </c>
      <c r="DG328" s="108">
        <v>0</v>
      </c>
      <c r="DH328" s="245">
        <v>0</v>
      </c>
      <c r="DI328" s="107">
        <v>8.4916925113440005</v>
      </c>
      <c r="DJ328" s="108">
        <v>1.8681723524956801</v>
      </c>
      <c r="DK328" s="108">
        <v>0.14536999198441994</v>
      </c>
      <c r="DL328" s="108">
        <v>5.7153591198376139</v>
      </c>
      <c r="DM328" s="108">
        <f t="shared" si="1195"/>
        <v>0.56567195352680799</v>
      </c>
      <c r="DN328" s="108">
        <f t="shared" si="1196"/>
        <v>1.7885644829619829</v>
      </c>
      <c r="DO328" s="108">
        <v>1.1841033602233051</v>
      </c>
      <c r="DP328" s="108">
        <f t="shared" si="1197"/>
        <v>2.2906479503519837E-2</v>
      </c>
      <c r="DQ328" s="108">
        <f t="shared" si="1198"/>
        <v>0.69301780543117331</v>
      </c>
      <c r="DR328" s="108">
        <v>0.87023486679425099</v>
      </c>
      <c r="DS328" s="110">
        <v>21.929918643215125</v>
      </c>
      <c r="DT328" s="244">
        <v>0</v>
      </c>
      <c r="DU328" s="108">
        <v>0</v>
      </c>
      <c r="DV328" s="108">
        <v>0</v>
      </c>
      <c r="DW328" s="108">
        <f t="shared" si="1199"/>
        <v>0</v>
      </c>
      <c r="DX328" s="108">
        <f t="shared" si="1200"/>
        <v>0</v>
      </c>
      <c r="DY328" s="108">
        <v>0</v>
      </c>
      <c r="DZ328" s="108">
        <v>0</v>
      </c>
      <c r="EA328" s="108"/>
      <c r="EB328" s="108">
        <v>0</v>
      </c>
      <c r="EC328" s="108">
        <f t="shared" si="1201"/>
        <v>0</v>
      </c>
      <c r="ED328" s="108">
        <f t="shared" si="1202"/>
        <v>0</v>
      </c>
      <c r="EE328" s="108">
        <v>0</v>
      </c>
      <c r="EF328" s="245">
        <v>0</v>
      </c>
      <c r="EG328" s="249">
        <v>4.8801397555555397</v>
      </c>
      <c r="EH328" s="250">
        <v>1.0736307462222201</v>
      </c>
      <c r="EI328" s="250">
        <v>11.83921430409602</v>
      </c>
      <c r="EJ328" s="250">
        <v>3.2845927028959201</v>
      </c>
      <c r="EK328" s="250">
        <f t="shared" si="1203"/>
        <v>0.3250892781764208</v>
      </c>
      <c r="EL328" s="250">
        <v>1.0278804404442492</v>
      </c>
      <c r="EM328" s="250">
        <v>1.5386631581401888</v>
      </c>
      <c r="EN328" s="250">
        <f t="shared" si="1204"/>
        <v>2.9765438794221954E-2</v>
      </c>
      <c r="EO328" s="250">
        <f t="shared" si="1205"/>
        <v>0.90053030923839206</v>
      </c>
      <c r="EP328" s="250">
        <v>22.616240666909889</v>
      </c>
      <c r="EQ328" s="245">
        <v>28.496463240306461</v>
      </c>
      <c r="ER328" s="244">
        <v>0</v>
      </c>
      <c r="ES328" s="108">
        <v>0</v>
      </c>
      <c r="ET328" s="108">
        <v>0</v>
      </c>
      <c r="EU328" s="108">
        <f t="shared" si="1206"/>
        <v>0</v>
      </c>
      <c r="EV328" s="108">
        <f t="shared" si="1207"/>
        <v>0</v>
      </c>
      <c r="EW328" s="108">
        <v>0</v>
      </c>
      <c r="EX328" s="108">
        <v>0</v>
      </c>
      <c r="EY328" s="108">
        <f t="shared" si="1208"/>
        <v>0</v>
      </c>
      <c r="EZ328" s="108">
        <f t="shared" si="1209"/>
        <v>0</v>
      </c>
      <c r="FA328" s="108">
        <v>0</v>
      </c>
      <c r="FB328" s="245">
        <v>0</v>
      </c>
      <c r="FC328" s="244">
        <v>0.83333333333333293</v>
      </c>
      <c r="FD328" s="108">
        <v>6.0833333333333302E-2</v>
      </c>
      <c r="FE328" s="108">
        <f t="shared" si="1210"/>
        <v>1.1768208333333328E-3</v>
      </c>
      <c r="FF328" s="108">
        <f t="shared" si="1211"/>
        <v>3.5603803333333316E-2</v>
      </c>
      <c r="FG328" s="108">
        <v>4.4708333333333301E-2</v>
      </c>
      <c r="FH328" s="245">
        <v>1.1266499999999995</v>
      </c>
      <c r="FI328" s="244">
        <v>0</v>
      </c>
      <c r="FJ328" s="108">
        <v>0</v>
      </c>
      <c r="FK328" s="108">
        <f t="shared" si="1212"/>
        <v>0</v>
      </c>
      <c r="FL328" s="108">
        <f t="shared" si="1213"/>
        <v>0</v>
      </c>
      <c r="FM328" s="108">
        <v>0</v>
      </c>
      <c r="FN328" s="245">
        <v>0</v>
      </c>
      <c r="FO328" s="244">
        <v>0</v>
      </c>
      <c r="FP328" s="108">
        <v>0</v>
      </c>
      <c r="FQ328" s="108">
        <f t="shared" si="1214"/>
        <v>0</v>
      </c>
      <c r="FR328" s="108">
        <f t="shared" si="1215"/>
        <v>0</v>
      </c>
      <c r="FS328" s="108">
        <v>0</v>
      </c>
      <c r="FT328" s="110">
        <v>0</v>
      </c>
      <c r="FU328" s="253">
        <f t="shared" si="1076"/>
        <v>25.817009808061993</v>
      </c>
      <c r="FV328" s="254">
        <f t="shared" si="1077"/>
        <v>14.521718147100223</v>
      </c>
      <c r="FW328" s="254">
        <f t="shared" si="1078"/>
        <v>4.7402419286876984</v>
      </c>
      <c r="FX328" s="254">
        <f t="shared" si="1079"/>
        <v>35.680166666666658</v>
      </c>
      <c r="FY328" s="254">
        <f t="shared" si="1080"/>
        <v>0</v>
      </c>
      <c r="FZ328" s="254">
        <f t="shared" si="1081"/>
        <v>0</v>
      </c>
      <c r="GA328" s="254">
        <f t="shared" si="1216"/>
        <v>0</v>
      </c>
      <c r="GB328" s="254">
        <f t="shared" si="1217"/>
        <v>0</v>
      </c>
      <c r="GC328" s="254">
        <f t="shared" si="1218"/>
        <v>0</v>
      </c>
      <c r="GD328" s="254">
        <f t="shared" si="1219"/>
        <v>0</v>
      </c>
      <c r="GE328" s="254">
        <f t="shared" si="1082"/>
        <v>14.242799919955367</v>
      </c>
      <c r="GF328" s="255">
        <f t="shared" si="1083"/>
        <v>5.4377130044800142</v>
      </c>
      <c r="GG328" s="255">
        <f t="shared" si="1084"/>
        <v>1.4096668792776623</v>
      </c>
      <c r="GH328" s="254">
        <f t="shared" si="1085"/>
        <v>6.9351413623444511</v>
      </c>
      <c r="GI328" s="255">
        <f t="shared" si="1086"/>
        <v>4.9518779041250678</v>
      </c>
      <c r="GJ328" s="256">
        <f t="shared" si="1087"/>
        <v>0.13416030965455344</v>
      </c>
      <c r="GK328" s="253">
        <f t="shared" si="1220"/>
        <v>101.93707783281637</v>
      </c>
      <c r="GL328" s="257">
        <f t="shared" si="1221"/>
        <v>128.44071806934863</v>
      </c>
      <c r="GM328" s="221">
        <f t="shared" si="1222"/>
        <v>128.44071806934863</v>
      </c>
      <c r="GN328" s="222">
        <f t="shared" si="1223"/>
        <v>45.620316903000514</v>
      </c>
      <c r="GO328" s="222">
        <f t="shared" si="1224"/>
        <v>7.9179270882010915</v>
      </c>
      <c r="GP328" s="55">
        <f t="shared" si="1225"/>
        <v>0.3551857821159865</v>
      </c>
      <c r="GQ328" s="56">
        <f t="shared" si="1226"/>
        <v>6.1646549530546747E-2</v>
      </c>
      <c r="GR328" s="258">
        <f t="shared" si="1227"/>
        <v>1.0652066625798569</v>
      </c>
      <c r="GS328" s="227">
        <f t="shared" si="1088"/>
        <v>128.44071806934863</v>
      </c>
      <c r="GT328" s="222">
        <f t="shared" si="1288"/>
        <v>45.620316903000514</v>
      </c>
      <c r="GU328" s="222">
        <f t="shared" si="1289"/>
        <v>7.9179270882010915</v>
      </c>
      <c r="GV328" s="37">
        <f t="shared" si="1281"/>
        <v>0.3551857821159865</v>
      </c>
      <c r="GW328" s="228">
        <f t="shared" si="1282"/>
        <v>6.1646549530546747E-2</v>
      </c>
      <c r="GX328" s="258">
        <f t="shared" si="1228"/>
        <v>1.0652066625798569</v>
      </c>
      <c r="GY328" s="221">
        <f t="shared" si="1287"/>
        <v>73.284737567692346</v>
      </c>
      <c r="GZ328" s="222">
        <f t="shared" si="1229"/>
        <v>42.940961295275038</v>
      </c>
      <c r="HA328" s="222">
        <f t="shared" si="1230"/>
        <v>2.6881251630848082</v>
      </c>
      <c r="HB328" s="55">
        <f t="shared" si="1231"/>
        <v>0.58594685224342824</v>
      </c>
      <c r="HC328" s="56">
        <f t="shared" si="1232"/>
        <v>3.6680559312937636E-2</v>
      </c>
      <c r="HD328" s="258">
        <f t="shared" si="1233"/>
        <v>1.0974996903841192</v>
      </c>
      <c r="HE328" s="221">
        <f t="shared" si="1234"/>
        <v>73.284737567692346</v>
      </c>
      <c r="HF328" s="222">
        <f t="shared" si="1235"/>
        <v>42.940961295275038</v>
      </c>
      <c r="HG328" s="222">
        <f t="shared" si="1236"/>
        <v>2.6881251630848082</v>
      </c>
      <c r="HH328" s="55">
        <f t="shared" si="1237"/>
        <v>0.58594685224342824</v>
      </c>
      <c r="HI328" s="56">
        <f t="shared" si="1238"/>
        <v>3.6680559312937636E-2</v>
      </c>
      <c r="HJ328" s="259">
        <f t="shared" si="1239"/>
        <v>1.0974996903841192</v>
      </c>
      <c r="HK328" s="54">
        <f t="shared" si="1089"/>
        <v>1.6396140421203487</v>
      </c>
      <c r="HL328" s="55">
        <f t="shared" si="1090"/>
        <v>0</v>
      </c>
      <c r="HM328" s="55">
        <f t="shared" si="1091"/>
        <v>0.96437297794052546</v>
      </c>
      <c r="HN328" s="56">
        <f t="shared" si="1092"/>
        <v>0</v>
      </c>
      <c r="HQ328" s="57">
        <f t="shared" si="1093"/>
        <v>0</v>
      </c>
      <c r="HR328" s="58">
        <f t="shared" si="1240"/>
        <v>0</v>
      </c>
      <c r="HS328" s="58">
        <f t="shared" si="1094"/>
        <v>0</v>
      </c>
      <c r="HT328" s="58">
        <f t="shared" si="1241"/>
        <v>0</v>
      </c>
      <c r="HU328" s="58">
        <f t="shared" si="1095"/>
        <v>0</v>
      </c>
      <c r="HV328" s="55"/>
      <c r="HW328" s="56"/>
      <c r="HX328" s="260"/>
      <c r="HY328" s="57">
        <f t="shared" si="1096"/>
        <v>0</v>
      </c>
      <c r="HZ328" s="58">
        <f t="shared" si="1242"/>
        <v>0</v>
      </c>
      <c r="IA328" s="58">
        <f t="shared" si="1097"/>
        <v>0</v>
      </c>
      <c r="IB328" s="58">
        <f t="shared" si="1243"/>
        <v>0</v>
      </c>
      <c r="IC328" s="58">
        <f t="shared" si="1098"/>
        <v>0</v>
      </c>
      <c r="ID328" s="55"/>
      <c r="IE328" s="56"/>
      <c r="IF328" s="260"/>
      <c r="IG328" s="57">
        <f t="shared" si="1099"/>
        <v>2.1264727045440277</v>
      </c>
      <c r="IH328" s="58">
        <f t="shared" si="1244"/>
        <v>2.4596909773460771</v>
      </c>
      <c r="II328" s="58">
        <f t="shared" si="1100"/>
        <v>4.1506364485049874</v>
      </c>
      <c r="IJ328" s="58">
        <f t="shared" si="1245"/>
        <v>4.7935700343784102</v>
      </c>
      <c r="IK328" s="58">
        <f t="shared" si="1101"/>
        <v>43.774587699727213</v>
      </c>
      <c r="IL328" s="55">
        <f t="shared" si="1102"/>
        <v>4.857778945013979E-2</v>
      </c>
      <c r="IM328" s="56">
        <f t="shared" si="1103"/>
        <v>9.4818401876823444E-2</v>
      </c>
      <c r="IN328" s="260">
        <f t="shared" si="1104"/>
        <v>1.0222995100575569</v>
      </c>
      <c r="IO328" s="57">
        <f t="shared" si="1105"/>
        <v>0</v>
      </c>
      <c r="IP328" s="58">
        <f t="shared" si="1246"/>
        <v>0</v>
      </c>
      <c r="IQ328" s="58">
        <f t="shared" si="1106"/>
        <v>0</v>
      </c>
      <c r="IR328" s="58">
        <f t="shared" si="1247"/>
        <v>0</v>
      </c>
      <c r="IS328" s="58">
        <f t="shared" si="1107"/>
        <v>0</v>
      </c>
      <c r="IT328" s="55"/>
      <c r="IU328" s="56"/>
      <c r="IV328" s="260"/>
      <c r="IW328" s="57">
        <f t="shared" si="1108"/>
        <v>0</v>
      </c>
      <c r="IX328" s="58">
        <f t="shared" si="1248"/>
        <v>0</v>
      </c>
      <c r="IY328" s="58">
        <f t="shared" si="1109"/>
        <v>0</v>
      </c>
      <c r="IZ328" s="58">
        <f t="shared" si="1249"/>
        <v>0</v>
      </c>
      <c r="JA328" s="58">
        <f t="shared" si="1110"/>
        <v>0</v>
      </c>
      <c r="JB328" s="55"/>
      <c r="JC328" s="56"/>
      <c r="JD328" s="260"/>
      <c r="JE328" s="57">
        <f t="shared" si="1111"/>
        <v>0</v>
      </c>
      <c r="JF328" s="58">
        <f t="shared" si="1250"/>
        <v>0</v>
      </c>
      <c r="JG328" s="58">
        <f t="shared" si="1112"/>
        <v>0</v>
      </c>
      <c r="JH328" s="58">
        <f t="shared" si="1251"/>
        <v>0</v>
      </c>
      <c r="JI328" s="58">
        <f t="shared" si="1113"/>
        <v>0</v>
      </c>
      <c r="JJ328" s="55"/>
      <c r="JK328" s="56"/>
      <c r="JL328" s="260"/>
      <c r="JM328" s="57">
        <f t="shared" si="1114"/>
        <v>12.342864499986469</v>
      </c>
      <c r="JN328" s="58">
        <f t="shared" si="1252"/>
        <v>14.276991367134348</v>
      </c>
      <c r="JO328" s="58">
        <f t="shared" si="1115"/>
        <v>1.1888226982806227</v>
      </c>
      <c r="JP328" s="58">
        <f t="shared" si="1253"/>
        <v>1.3729713342442913</v>
      </c>
      <c r="JQ328" s="58">
        <f t="shared" si="1116"/>
        <v>17.247385463627605</v>
      </c>
      <c r="JR328" s="55">
        <f t="shared" si="1117"/>
        <v>0.71563684397359206</v>
      </c>
      <c r="JS328" s="56">
        <f t="shared" si="1118"/>
        <v>6.8927705059279185E-2</v>
      </c>
      <c r="JT328" s="260">
        <f t="shared" si="1119"/>
        <v>1.1228171949643442</v>
      </c>
      <c r="JU328" s="57">
        <f t="shared" si="1120"/>
        <v>0</v>
      </c>
      <c r="JV328" s="58">
        <f t="shared" si="1254"/>
        <v>0</v>
      </c>
      <c r="JW328" s="58">
        <f t="shared" si="1121"/>
        <v>0</v>
      </c>
      <c r="JX328" s="58">
        <f t="shared" si="1255"/>
        <v>0</v>
      </c>
      <c r="JY328" s="58">
        <f t="shared" si="1122"/>
        <v>0</v>
      </c>
      <c r="JZ328" s="55"/>
      <c r="KA328" s="56"/>
      <c r="KB328" s="260"/>
      <c r="KC328" s="57">
        <f t="shared" si="1123"/>
        <v>0</v>
      </c>
      <c r="KD328" s="58">
        <f t="shared" si="1256"/>
        <v>0</v>
      </c>
      <c r="KE328" s="58">
        <f t="shared" si="1124"/>
        <v>0</v>
      </c>
      <c r="KF328" s="58">
        <f t="shared" si="1257"/>
        <v>0</v>
      </c>
      <c r="KG328" s="58">
        <f t="shared" si="1125"/>
        <v>0</v>
      </c>
      <c r="KH328" s="55"/>
      <c r="KI328" s="56"/>
      <c r="KJ328" s="260"/>
      <c r="KK328" s="57">
        <f t="shared" si="1126"/>
        <v>13.387395255679332</v>
      </c>
      <c r="KL328" s="58">
        <f t="shared" si="1258"/>
        <v>15.485200092244284</v>
      </c>
      <c r="KM328" s="58">
        <f t="shared" si="1127"/>
        <v>0.58857843303032786</v>
      </c>
      <c r="KN328" s="58">
        <f t="shared" si="1259"/>
        <v>0.67974923230672568</v>
      </c>
      <c r="KO328" s="58">
        <f t="shared" si="1128"/>
        <v>17.404697335885022</v>
      </c>
      <c r="KP328" s="55">
        <f t="shared" si="1260"/>
        <v>0.76918288191528539</v>
      </c>
      <c r="KQ328" s="56">
        <f t="shared" si="1261"/>
        <v>3.381721736791115E-2</v>
      </c>
      <c r="KR328" s="260">
        <f t="shared" si="1262"/>
        <v>1.1257692445664147</v>
      </c>
      <c r="KS328" s="57">
        <f t="shared" si="1129"/>
        <v>0</v>
      </c>
      <c r="KT328" s="58">
        <f t="shared" si="1263"/>
        <v>0</v>
      </c>
      <c r="KU328" s="58">
        <f t="shared" si="1130"/>
        <v>0</v>
      </c>
      <c r="KV328" s="58">
        <f t="shared" si="1264"/>
        <v>0</v>
      </c>
      <c r="KW328" s="58">
        <f t="shared" si="1131"/>
        <v>0</v>
      </c>
      <c r="KX328" s="55"/>
      <c r="KY328" s="56"/>
      <c r="KZ328" s="260"/>
      <c r="LA328" s="57">
        <f t="shared" si="1132"/>
        <v>8.3064316163905811</v>
      </c>
      <c r="LB328" s="58">
        <f t="shared" si="1265"/>
        <v>9.6080494506789851</v>
      </c>
      <c r="LC328" s="58">
        <f t="shared" si="1133"/>
        <v>0.35485471697064275</v>
      </c>
      <c r="LD328" s="58">
        <f t="shared" si="1266"/>
        <v>0.40982171262939532</v>
      </c>
      <c r="LE328" s="58">
        <f t="shared" si="1134"/>
        <v>22.616240666909892</v>
      </c>
      <c r="LF328" s="55">
        <f t="shared" si="1267"/>
        <v>0.36727729151484606</v>
      </c>
      <c r="LG328" s="56">
        <f t="shared" si="1268"/>
        <v>1.5690260914575215E-2</v>
      </c>
      <c r="LH328" s="260">
        <f t="shared" si="1269"/>
        <v>1.059982772996044</v>
      </c>
      <c r="LI328" s="57">
        <f t="shared" si="1135"/>
        <v>0</v>
      </c>
      <c r="LJ328" s="58">
        <f t="shared" si="1270"/>
        <v>0</v>
      </c>
      <c r="LK328" s="58">
        <f t="shared" si="1136"/>
        <v>0</v>
      </c>
      <c r="LL328" s="58">
        <f t="shared" si="1271"/>
        <v>0</v>
      </c>
      <c r="LM328" s="58">
        <f t="shared" si="1137"/>
        <v>0</v>
      </c>
      <c r="LN328" s="55"/>
      <c r="LO328" s="56"/>
      <c r="LP328" s="260"/>
      <c r="LQ328" s="57">
        <f t="shared" si="1138"/>
        <v>4.3436640066666643E-2</v>
      </c>
      <c r="LR328" s="58">
        <f t="shared" si="1272"/>
        <v>5.0243161565113312E-2</v>
      </c>
      <c r="LS328" s="58">
        <f t="shared" si="1139"/>
        <v>1.1768208333333328E-3</v>
      </c>
      <c r="LT328" s="58">
        <f t="shared" si="1273"/>
        <v>1.359110380416666E-3</v>
      </c>
      <c r="LU328" s="58">
        <f t="shared" si="1140"/>
        <v>0.89416666666666633</v>
      </c>
      <c r="LV328" s="55">
        <f t="shared" si="1141"/>
        <v>4.857778945013979E-2</v>
      </c>
      <c r="LW328" s="56">
        <f t="shared" si="1142"/>
        <v>1.3161090400745572E-3</v>
      </c>
      <c r="LX328" s="260">
        <f t="shared" si="1143"/>
        <v>1.0078160048971445</v>
      </c>
      <c r="LY328" s="57">
        <f t="shared" si="1144"/>
        <v>0</v>
      </c>
      <c r="LZ328" s="58">
        <f t="shared" si="1274"/>
        <v>0</v>
      </c>
      <c r="MA328" s="58">
        <f t="shared" si="1145"/>
        <v>0</v>
      </c>
      <c r="MB328" s="58">
        <f t="shared" si="1275"/>
        <v>0</v>
      </c>
      <c r="MC328" s="58">
        <f t="shared" si="1146"/>
        <v>0</v>
      </c>
      <c r="MD328" s="55"/>
      <c r="ME328" s="56"/>
      <c r="MF328" s="260"/>
      <c r="MG328" s="57">
        <f t="shared" si="1147"/>
        <v>0</v>
      </c>
      <c r="MH328" s="58">
        <f t="shared" si="1276"/>
        <v>0</v>
      </c>
      <c r="MI328" s="58">
        <f t="shared" si="1148"/>
        <v>0</v>
      </c>
      <c r="MJ328" s="58">
        <f t="shared" si="1277"/>
        <v>0</v>
      </c>
      <c r="MK328" s="58">
        <f t="shared" si="1149"/>
        <v>0</v>
      </c>
      <c r="ML328" s="55"/>
      <c r="MM328" s="56"/>
      <c r="MN328" s="260"/>
      <c r="MO328" s="59">
        <v>1.5392450119954346</v>
      </c>
      <c r="MP328" s="60"/>
      <c r="MQ328" s="60">
        <v>0.87869999999999993</v>
      </c>
      <c r="MR328" s="61"/>
      <c r="MS328" s="59">
        <f t="shared" si="1150"/>
        <v>1.0652066625798569</v>
      </c>
      <c r="MT328" s="60"/>
      <c r="MU328" s="60">
        <f t="shared" si="1278"/>
        <v>1.0974996903841192</v>
      </c>
      <c r="MV328" s="61"/>
      <c r="MW328" s="66">
        <f t="shared" si="1279"/>
        <v>1.6396140421203487</v>
      </c>
      <c r="MX328" s="67"/>
      <c r="MY328" s="67">
        <f t="shared" si="1280"/>
        <v>0.96437297794052546</v>
      </c>
      <c r="MZ328" s="261"/>
      <c r="NA328" s="59">
        <f t="shared" si="1151"/>
        <v>1.0652515373652229</v>
      </c>
      <c r="NB328" s="60"/>
      <c r="NC328" s="60">
        <f t="shared" si="1152"/>
        <v>1.0975398580584861</v>
      </c>
      <c r="ND328" s="262"/>
      <c r="NE328" s="62">
        <f t="shared" si="1153"/>
        <v>1.6396831154098876</v>
      </c>
      <c r="NF328" s="63"/>
      <c r="NG328" s="63">
        <f t="shared" si="1154"/>
        <v>0.96440827327599166</v>
      </c>
      <c r="NH328" s="64"/>
      <c r="NI328" s="238">
        <f t="shared" si="1283"/>
        <v>-6.9073289538978955E-5</v>
      </c>
      <c r="NJ328" s="238">
        <f t="shared" si="1284"/>
        <v>0</v>
      </c>
      <c r="NK328" s="238">
        <f t="shared" si="1285"/>
        <v>-3.5295335466201117E-5</v>
      </c>
      <c r="NL328" s="238">
        <f t="shared" si="1286"/>
        <v>0</v>
      </c>
      <c r="NM328" s="239">
        <f t="shared" si="1155"/>
        <v>0</v>
      </c>
      <c r="NN328" s="240">
        <f t="shared" si="1156"/>
        <v>0</v>
      </c>
      <c r="NO328" s="240">
        <f t="shared" si="1328"/>
        <v>0.67527484213389599</v>
      </c>
      <c r="NP328" s="240">
        <f t="shared" si="1157"/>
        <v>0</v>
      </c>
      <c r="NQ328" s="240">
        <f t="shared" si="1327"/>
        <v>0</v>
      </c>
      <c r="NR328" s="240">
        <f t="shared" si="1158"/>
        <v>0</v>
      </c>
      <c r="NS328" s="240">
        <f t="shared" si="1159"/>
        <v>0.29350441476367961</v>
      </c>
      <c r="NT328" s="240">
        <f t="shared" si="1160"/>
        <v>0</v>
      </c>
      <c r="NU328" s="240">
        <f t="shared" si="1161"/>
        <v>0</v>
      </c>
      <c r="NV328" s="240">
        <f t="shared" si="1162"/>
        <v>0.29562700362314048</v>
      </c>
      <c r="NW328" s="240">
        <f t="shared" si="1163"/>
        <v>0</v>
      </c>
      <c r="NX328" s="240">
        <f t="shared" si="1164"/>
        <v>0.36177212042354984</v>
      </c>
      <c r="NY328" s="240">
        <f t="shared" si="1165"/>
        <v>0</v>
      </c>
      <c r="NZ328" s="240">
        <f t="shared" si="1166"/>
        <v>1.3504734465621736E-2</v>
      </c>
      <c r="OA328" s="240">
        <f t="shared" si="1167"/>
        <v>0</v>
      </c>
      <c r="OB328" s="241">
        <f t="shared" si="1168"/>
        <v>0</v>
      </c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136"/>
      <c r="OP328" s="13"/>
      <c r="OQ328" s="13"/>
      <c r="OR328" s="13"/>
      <c r="OS328" s="13"/>
      <c r="OT328" s="13"/>
    </row>
    <row r="329" spans="1:410" ht="15" customHeight="1">
      <c r="A329" s="242">
        <v>310</v>
      </c>
      <c r="B329" s="49" t="s">
        <v>379</v>
      </c>
      <c r="C329" s="50">
        <v>2</v>
      </c>
      <c r="D329" s="51">
        <v>486.4</v>
      </c>
      <c r="E329" s="52">
        <v>168.4</v>
      </c>
      <c r="F329" s="52">
        <v>259.8</v>
      </c>
      <c r="G329" s="52">
        <v>58.2</v>
      </c>
      <c r="H329" s="53"/>
      <c r="I329" s="57">
        <v>3.3037314699648284</v>
      </c>
      <c r="J329" s="58">
        <v>3.3037314699648284</v>
      </c>
      <c r="K329" s="58">
        <v>2.9177999999999993</v>
      </c>
      <c r="L329" s="243">
        <v>3.1633999999999993</v>
      </c>
      <c r="M329" s="1">
        <v>0.24560000000000001</v>
      </c>
      <c r="N329" s="2">
        <v>0.61280000000000001</v>
      </c>
      <c r="O329" s="2">
        <v>0.1403314699648289</v>
      </c>
      <c r="P329" s="2">
        <v>0</v>
      </c>
      <c r="Q329" s="2">
        <v>0</v>
      </c>
      <c r="R329" s="2">
        <v>0</v>
      </c>
      <c r="S329" s="2">
        <v>0.59209999999999996</v>
      </c>
      <c r="T329" s="2">
        <v>0</v>
      </c>
      <c r="U329" s="2">
        <v>0</v>
      </c>
      <c r="V329" s="2">
        <v>0.1074</v>
      </c>
      <c r="W329" s="2">
        <v>9.0999999999999998E-2</v>
      </c>
      <c r="X329" s="2">
        <v>1.1354</v>
      </c>
      <c r="Y329" s="2">
        <v>0.27979999999999999</v>
      </c>
      <c r="Z329" s="2">
        <v>2.3E-3</v>
      </c>
      <c r="AA329" s="2">
        <v>9.7000000000000003E-2</v>
      </c>
      <c r="AB329" s="3">
        <v>0</v>
      </c>
      <c r="AC329" s="244">
        <v>45.73</v>
      </c>
      <c r="AD329" s="108">
        <v>10.060600000000001</v>
      </c>
      <c r="AE329" s="108">
        <v>30.77871369</v>
      </c>
      <c r="AF329" s="108">
        <f t="shared" si="1169"/>
        <v>3.0462924087540602</v>
      </c>
      <c r="AG329" s="108">
        <f t="shared" si="1170"/>
        <v>9.6318906621485993</v>
      </c>
      <c r="AH329" s="108">
        <v>1.7957058427916699</v>
      </c>
      <c r="AI329" s="108">
        <v>6.4506464314867094</v>
      </c>
      <c r="AJ329" s="108">
        <f t="shared" si="1171"/>
        <v>0.1247877552171104</v>
      </c>
      <c r="AK329" s="108">
        <f t="shared" si="1172"/>
        <v>3.7753569356633636</v>
      </c>
      <c r="AL329" s="108">
        <v>4.7407832982139189</v>
      </c>
      <c r="AM329" s="245">
        <v>119.46773911499075</v>
      </c>
      <c r="AN329" s="244">
        <v>111.94</v>
      </c>
      <c r="AO329" s="108">
        <v>24.626799999999999</v>
      </c>
      <c r="AP329" s="108">
        <v>75.341552820000004</v>
      </c>
      <c r="AQ329" s="108">
        <f t="shared" si="1173"/>
        <v>7.4568548488066808</v>
      </c>
      <c r="AR329" s="108">
        <f t="shared" si="1174"/>
        <v>23.577385539490802</v>
      </c>
      <c r="AS329" s="246">
        <v>8.5596777131500001</v>
      </c>
      <c r="AT329" s="247">
        <v>1.4434264323849657</v>
      </c>
      <c r="AU329" s="108">
        <v>16.094166228919949</v>
      </c>
      <c r="AV329" s="108">
        <f t="shared" si="1175"/>
        <v>0.31134164569845646</v>
      </c>
      <c r="AW329" s="108">
        <f t="shared" si="1176"/>
        <v>9.4194004804675213</v>
      </c>
      <c r="AX329" s="108">
        <v>11.828109838103499</v>
      </c>
      <c r="AY329" s="245">
        <v>298.06836792020812</v>
      </c>
      <c r="AZ329" s="248">
        <v>3</v>
      </c>
      <c r="BA329" s="108">
        <v>15.291499999999996</v>
      </c>
      <c r="BB329" s="108">
        <v>1.5946847238791999</v>
      </c>
      <c r="BC329" s="109">
        <v>1.27574777910336</v>
      </c>
      <c r="BD329" s="109">
        <v>0.31893694477583989</v>
      </c>
      <c r="BE329" s="108">
        <v>0.59800687499999994</v>
      </c>
      <c r="BF329" s="109">
        <v>0.47840549999999998</v>
      </c>
      <c r="BG329" s="109">
        <v>0.11960137499999995</v>
      </c>
      <c r="BH329" s="108">
        <v>1.2763459867181812</v>
      </c>
      <c r="BI329" s="109">
        <f t="shared" si="1177"/>
        <v>0.74700446295457645</v>
      </c>
      <c r="BJ329" s="108">
        <f t="shared" si="1178"/>
        <v>2.4690913113063217E-2</v>
      </c>
      <c r="BK329" s="108">
        <v>0.93802687927986883</v>
      </c>
      <c r="BL329" s="245">
        <v>23.63827735785269</v>
      </c>
      <c r="BM329" s="244">
        <v>0</v>
      </c>
      <c r="BN329" s="108">
        <v>0</v>
      </c>
      <c r="BO329" s="108">
        <v>0</v>
      </c>
      <c r="BP329" s="108">
        <f t="shared" si="1179"/>
        <v>0</v>
      </c>
      <c r="BQ329" s="108">
        <f t="shared" si="1180"/>
        <v>0</v>
      </c>
      <c r="BR329" s="108">
        <v>0</v>
      </c>
      <c r="BS329" s="108">
        <v>0</v>
      </c>
      <c r="BT329" s="108">
        <f t="shared" si="1181"/>
        <v>0</v>
      </c>
      <c r="BU329" s="108">
        <f t="shared" si="1182"/>
        <v>0</v>
      </c>
      <c r="BV329" s="108">
        <v>0</v>
      </c>
      <c r="BW329" s="245">
        <v>0</v>
      </c>
      <c r="BX329" s="107">
        <v>0</v>
      </c>
      <c r="BY329" s="108">
        <v>0</v>
      </c>
      <c r="BZ329" s="109">
        <f t="shared" si="1183"/>
        <v>0</v>
      </c>
      <c r="CA329" s="109">
        <f t="shared" si="1184"/>
        <v>0</v>
      </c>
      <c r="CB329" s="108">
        <v>0</v>
      </c>
      <c r="CC329" s="110">
        <v>0</v>
      </c>
      <c r="CD329" s="244">
        <v>0</v>
      </c>
      <c r="CE329" s="108">
        <v>0</v>
      </c>
      <c r="CF329" s="109">
        <f t="shared" si="1185"/>
        <v>0</v>
      </c>
      <c r="CG329" s="109">
        <f t="shared" si="1186"/>
        <v>0</v>
      </c>
      <c r="CH329" s="108">
        <v>0</v>
      </c>
      <c r="CI329" s="245">
        <v>0</v>
      </c>
      <c r="CJ329" s="249">
        <v>107.24588425252803</v>
      </c>
      <c r="CK329" s="250">
        <v>23.594094535556167</v>
      </c>
      <c r="CL329" s="250">
        <v>14.362785521439264</v>
      </c>
      <c r="CM329" s="251">
        <v>7.7344127021367628</v>
      </c>
      <c r="CN329" s="252">
        <f t="shared" si="1074"/>
        <v>3.7701394716565648</v>
      </c>
      <c r="CO329" s="250">
        <v>72.182164133816741</v>
      </c>
      <c r="CP329" s="252">
        <f t="shared" si="1187"/>
        <v>7.1441575129803789</v>
      </c>
      <c r="CQ329" s="250">
        <v>22.588686444036611</v>
      </c>
      <c r="CR329" s="250">
        <v>15.869099776363832</v>
      </c>
      <c r="CS329" s="252">
        <f t="shared" si="1188"/>
        <v>0.30698773517375832</v>
      </c>
      <c r="CT329" s="252">
        <f t="shared" si="1189"/>
        <v>9.2876762879129071</v>
      </c>
      <c r="CU329" s="250">
        <f t="shared" si="1075"/>
        <v>233.25402821970403</v>
      </c>
      <c r="CV329" s="245">
        <f t="shared" si="1190"/>
        <v>293.90007555682706</v>
      </c>
      <c r="CW329" s="244">
        <v>0</v>
      </c>
      <c r="CX329" s="108">
        <v>0</v>
      </c>
      <c r="CY329" s="108">
        <f t="shared" si="1191"/>
        <v>0</v>
      </c>
      <c r="CZ329" s="108">
        <f t="shared" si="1192"/>
        <v>0</v>
      </c>
      <c r="DA329" s="108">
        <v>0</v>
      </c>
      <c r="DB329" s="245">
        <v>0</v>
      </c>
      <c r="DC329" s="244">
        <v>0</v>
      </c>
      <c r="DD329" s="108">
        <v>0</v>
      </c>
      <c r="DE329" s="108">
        <f t="shared" si="1193"/>
        <v>0</v>
      </c>
      <c r="DF329" s="108">
        <f t="shared" si="1194"/>
        <v>0</v>
      </c>
      <c r="DG329" s="108">
        <v>0</v>
      </c>
      <c r="DH329" s="245">
        <v>0</v>
      </c>
      <c r="DI329" s="107">
        <v>20.229700871647999</v>
      </c>
      <c r="DJ329" s="108">
        <v>4.4505341917625598</v>
      </c>
      <c r="DK329" s="108">
        <v>0.33389439901588647</v>
      </c>
      <c r="DL329" s="108">
        <v>13.615660860765301</v>
      </c>
      <c r="DM329" s="108">
        <f t="shared" si="1195"/>
        <v>1.347596418033385</v>
      </c>
      <c r="DN329" s="108">
        <f t="shared" si="1196"/>
        <v>4.2608849097678929</v>
      </c>
      <c r="DO329" s="108">
        <v>2.819974693592997</v>
      </c>
      <c r="DP329" s="108">
        <f t="shared" si="1197"/>
        <v>5.4552410447556529E-2</v>
      </c>
      <c r="DQ329" s="108">
        <f t="shared" si="1198"/>
        <v>1.6504409489697862</v>
      </c>
      <c r="DR329" s="108">
        <v>2.0724882508392373</v>
      </c>
      <c r="DS329" s="110">
        <v>52.226703921148776</v>
      </c>
      <c r="DT329" s="244">
        <v>17.100000000000001</v>
      </c>
      <c r="DU329" s="108">
        <v>3.762</v>
      </c>
      <c r="DV329" s="108">
        <v>11.509206300000001</v>
      </c>
      <c r="DW329" s="108">
        <f t="shared" si="1199"/>
        <v>1.1391121843362002</v>
      </c>
      <c r="DX329" s="108">
        <f t="shared" si="1200"/>
        <v>3.6016910195220002</v>
      </c>
      <c r="DY329" s="108">
        <v>0.35557019899999998</v>
      </c>
      <c r="DZ329" s="108">
        <v>0</v>
      </c>
      <c r="EA329" s="108"/>
      <c r="EB329" s="108">
        <v>2.3890546844270002</v>
      </c>
      <c r="EC329" s="108">
        <f t="shared" si="1201"/>
        <v>4.6216262870240318E-2</v>
      </c>
      <c r="ED329" s="108">
        <f t="shared" si="1202"/>
        <v>1.3982372570452215</v>
      </c>
      <c r="EE329" s="108">
        <v>1.7557915591713504</v>
      </c>
      <c r="EF329" s="245">
        <v>44.245947291118021</v>
      </c>
      <c r="EG329" s="249">
        <v>122.67883761904761</v>
      </c>
      <c r="EH329" s="250">
        <v>26.989344276190479</v>
      </c>
      <c r="EI329" s="250">
        <v>176.24656584185857</v>
      </c>
      <c r="EJ329" s="250">
        <v>82.569359696012867</v>
      </c>
      <c r="EK329" s="250">
        <f t="shared" si="1203"/>
        <v>8.1722198065531781</v>
      </c>
      <c r="EL329" s="250">
        <v>25.839255423270266</v>
      </c>
      <c r="EM329" s="250">
        <v>29.819339842616991</v>
      </c>
      <c r="EN329" s="250">
        <f t="shared" si="1204"/>
        <v>0.5768551292554257</v>
      </c>
      <c r="EO329" s="250">
        <f t="shared" si="1205"/>
        <v>17.45230539100876</v>
      </c>
      <c r="EP329" s="250">
        <v>438.30344727572657</v>
      </c>
      <c r="EQ329" s="245">
        <v>552.26234356741543</v>
      </c>
      <c r="ER329" s="244">
        <v>51.18</v>
      </c>
      <c r="ES329" s="108">
        <v>11.259600000000001</v>
      </c>
      <c r="ET329" s="108">
        <v>34.446852540000002</v>
      </c>
      <c r="EU329" s="108">
        <f t="shared" si="1206"/>
        <v>3.4093427832939605</v>
      </c>
      <c r="EV329" s="108">
        <f t="shared" si="1207"/>
        <v>10.7797980338676</v>
      </c>
      <c r="EW329" s="108">
        <v>3.7832306938250002</v>
      </c>
      <c r="EX329" s="108">
        <v>7.3488868760692201</v>
      </c>
      <c r="EY329" s="108">
        <f t="shared" si="1208"/>
        <v>0.14216421661755907</v>
      </c>
      <c r="EZ329" s="108">
        <f t="shared" si="1209"/>
        <v>4.3010683241832801</v>
      </c>
      <c r="FA329" s="108">
        <v>5.4009285054947096</v>
      </c>
      <c r="FB329" s="245">
        <v>136.10339833846669</v>
      </c>
      <c r="FC329" s="244">
        <v>0.83333333333333293</v>
      </c>
      <c r="FD329" s="108">
        <v>6.0833333333333302E-2</v>
      </c>
      <c r="FE329" s="108">
        <f t="shared" si="1210"/>
        <v>1.1768208333333328E-3</v>
      </c>
      <c r="FF329" s="108">
        <f t="shared" si="1211"/>
        <v>3.5603803333333316E-2</v>
      </c>
      <c r="FG329" s="108">
        <v>4.4708333333333301E-2</v>
      </c>
      <c r="FH329" s="245">
        <v>1.1266499999999995</v>
      </c>
      <c r="FI329" s="244">
        <v>34.9136666666666</v>
      </c>
      <c r="FJ329" s="108">
        <v>2.5486976666666599</v>
      </c>
      <c r="FK329" s="108">
        <f t="shared" si="1212"/>
        <v>4.9304556361666536E-2</v>
      </c>
      <c r="FL329" s="108">
        <f t="shared" si="1213"/>
        <v>1.4916711859746627</v>
      </c>
      <c r="FM329" s="108">
        <v>1.873</v>
      </c>
      <c r="FN329" s="245">
        <v>47.202437199999913</v>
      </c>
      <c r="FO329" s="244">
        <v>0</v>
      </c>
      <c r="FP329" s="108">
        <v>0</v>
      </c>
      <c r="FQ329" s="108">
        <f t="shared" si="1214"/>
        <v>0</v>
      </c>
      <c r="FR329" s="108">
        <f t="shared" si="1215"/>
        <v>0</v>
      </c>
      <c r="FS329" s="108">
        <v>0</v>
      </c>
      <c r="FT329" s="110">
        <v>0</v>
      </c>
      <c r="FU329" s="253">
        <f t="shared" si="1076"/>
        <v>580.84739574673279</v>
      </c>
      <c r="FV329" s="254">
        <f t="shared" si="1077"/>
        <v>201.49573596014804</v>
      </c>
      <c r="FW329" s="254">
        <f t="shared" si="1078"/>
        <v>6.9677191831448901</v>
      </c>
      <c r="FX329" s="254">
        <f t="shared" si="1079"/>
        <v>15.291499999999996</v>
      </c>
      <c r="FY329" s="254">
        <f t="shared" si="1080"/>
        <v>0</v>
      </c>
      <c r="FZ329" s="254">
        <f t="shared" si="1081"/>
        <v>0</v>
      </c>
      <c r="GA329" s="254">
        <f t="shared" si="1216"/>
        <v>0</v>
      </c>
      <c r="GB329" s="254">
        <f t="shared" si="1217"/>
        <v>0</v>
      </c>
      <c r="GC329" s="254">
        <f t="shared" si="1218"/>
        <v>34.9136666666666</v>
      </c>
      <c r="GD329" s="254">
        <f t="shared" si="1219"/>
        <v>0</v>
      </c>
      <c r="GE329" s="254">
        <f t="shared" si="1082"/>
        <v>320.4435100405949</v>
      </c>
      <c r="GF329" s="255">
        <f t="shared" si="1083"/>
        <v>122.34110227916661</v>
      </c>
      <c r="GG329" s="255">
        <f t="shared" si="1084"/>
        <v>31.715575962757843</v>
      </c>
      <c r="GH329" s="254">
        <f t="shared" si="1085"/>
        <v>84.677045520194866</v>
      </c>
      <c r="GI329" s="255">
        <f t="shared" si="1086"/>
        <v>60.461693394566353</v>
      </c>
      <c r="GJ329" s="256">
        <f t="shared" si="1087"/>
        <v>1.6380774455881701</v>
      </c>
      <c r="GK329" s="253">
        <f t="shared" si="1220"/>
        <v>1244.6365731174824</v>
      </c>
      <c r="GL329" s="257">
        <f t="shared" si="1221"/>
        <v>1568.2420821280277</v>
      </c>
      <c r="GM329" s="221">
        <f t="shared" si="1222"/>
        <v>1568.2420821280277</v>
      </c>
      <c r="GN329" s="222">
        <f t="shared" si="1223"/>
        <v>962.1992411897869</v>
      </c>
      <c r="GO329" s="222">
        <f t="shared" si="1224"/>
        <v>50.804929465278541</v>
      </c>
      <c r="GP329" s="55">
        <f t="shared" si="1225"/>
        <v>0.61355274938428483</v>
      </c>
      <c r="GQ329" s="56">
        <f t="shared" si="1226"/>
        <v>3.2396101369973916E-2</v>
      </c>
      <c r="GR329" s="258">
        <f t="shared" si="1227"/>
        <v>1.1011618719307263</v>
      </c>
      <c r="GS329" s="227">
        <f t="shared" si="1088"/>
        <v>1568.2420821280277</v>
      </c>
      <c r="GT329" s="222">
        <f t="shared" si="1288"/>
        <v>962.1992411897869</v>
      </c>
      <c r="GU329" s="222">
        <f t="shared" si="1289"/>
        <v>50.804929465278541</v>
      </c>
      <c r="GV329" s="37">
        <f t="shared" si="1281"/>
        <v>0.61355274938428483</v>
      </c>
      <c r="GW329" s="228">
        <f t="shared" si="1282"/>
        <v>3.2396101369973916E-2</v>
      </c>
      <c r="GX329" s="258">
        <f t="shared" si="1228"/>
        <v>1.1011618719307263</v>
      </c>
      <c r="GY329" s="221">
        <f t="shared" si="1287"/>
        <v>1425.1360656551842</v>
      </c>
      <c r="GZ329" s="222">
        <f t="shared" si="1229"/>
        <v>870.14516892197662</v>
      </c>
      <c r="HA329" s="222">
        <f t="shared" si="1230"/>
        <v>44.568024776482169</v>
      </c>
      <c r="HB329" s="55">
        <f t="shared" si="1231"/>
        <v>0.6105698886526606</v>
      </c>
      <c r="HC329" s="56">
        <f t="shared" si="1232"/>
        <v>3.127282078570702E-2</v>
      </c>
      <c r="HD329" s="258">
        <f t="shared" si="1233"/>
        <v>1.100520461491578</v>
      </c>
      <c r="HE329" s="221">
        <f t="shared" si="1234"/>
        <v>1544.603804770175</v>
      </c>
      <c r="HF329" s="222">
        <f t="shared" si="1235"/>
        <v>961.05094592933312</v>
      </c>
      <c r="HG329" s="222">
        <f t="shared" si="1236"/>
        <v>48.563585783085841</v>
      </c>
      <c r="HH329" s="55">
        <f t="shared" si="1237"/>
        <v>0.62219900207505319</v>
      </c>
      <c r="HI329" s="56">
        <f t="shared" si="1238"/>
        <v>3.144080419399959E-2</v>
      </c>
      <c r="HJ329" s="259">
        <f t="shared" si="1239"/>
        <v>1.1023687641948114</v>
      </c>
      <c r="HK329" s="54">
        <f t="shared" si="1089"/>
        <v>3.6379431298229208</v>
      </c>
      <c r="HL329" s="55">
        <f t="shared" si="1090"/>
        <v>3.6379431298229208</v>
      </c>
      <c r="HM329" s="55">
        <f t="shared" si="1091"/>
        <v>3.2110986025401256</v>
      </c>
      <c r="HN329" s="56">
        <f t="shared" si="1092"/>
        <v>3.4872333486538656</v>
      </c>
      <c r="HQ329" s="57">
        <f t="shared" si="1093"/>
        <v>72.147442069330594</v>
      </c>
      <c r="HR329" s="58">
        <f t="shared" si="1240"/>
        <v>83.452946241594702</v>
      </c>
      <c r="HS329" s="58">
        <f t="shared" si="1094"/>
        <v>3.1710801639711708</v>
      </c>
      <c r="HT329" s="58">
        <f t="shared" si="1241"/>
        <v>3.6622804813703054</v>
      </c>
      <c r="HU329" s="58">
        <f t="shared" si="1095"/>
        <v>94.815665964278381</v>
      </c>
      <c r="HV329" s="55">
        <f t="shared" si="1290"/>
        <v>0.76092322229231613</v>
      </c>
      <c r="HW329" s="56">
        <f t="shared" si="1291"/>
        <v>3.3444685872542089E-2</v>
      </c>
      <c r="HX329" s="260">
        <f t="shared" si="1292"/>
        <v>1.1244172507748629</v>
      </c>
      <c r="HY329" s="57">
        <f t="shared" si="1096"/>
        <v>176.82287894434916</v>
      </c>
      <c r="HZ329" s="58">
        <f t="shared" si="1242"/>
        <v>204.53102407492867</v>
      </c>
      <c r="IA329" s="58">
        <f t="shared" si="1097"/>
        <v>9.2116229268901026</v>
      </c>
      <c r="IB329" s="58">
        <f t="shared" si="1243"/>
        <v>10.63850331826538</v>
      </c>
      <c r="IC329" s="58">
        <f t="shared" si="1098"/>
        <v>236.56219676206993</v>
      </c>
      <c r="ID329" s="55">
        <f t="shared" si="1293"/>
        <v>0.74746887442119281</v>
      </c>
      <c r="IE329" s="56">
        <f t="shared" si="1294"/>
        <v>3.8939539169713537E-2</v>
      </c>
      <c r="IF329" s="260">
        <f t="shared" si="1295"/>
        <v>1.1231601072391897</v>
      </c>
      <c r="IG329" s="57">
        <f t="shared" si="1099"/>
        <v>0.91134544480458324</v>
      </c>
      <c r="IH329" s="58">
        <f t="shared" si="1244"/>
        <v>1.0541532760054615</v>
      </c>
      <c r="II329" s="58">
        <f t="shared" si="1100"/>
        <v>1.7788441922164233</v>
      </c>
      <c r="IJ329" s="58">
        <f t="shared" si="1245"/>
        <v>2.0543871575907473</v>
      </c>
      <c r="IK329" s="58">
        <f t="shared" si="1101"/>
        <v>18.760537585597373</v>
      </c>
      <c r="IL329" s="55">
        <f t="shared" si="1102"/>
        <v>4.8577789450139797E-2</v>
      </c>
      <c r="IM329" s="56">
        <f t="shared" si="1103"/>
        <v>9.4818401876823472E-2</v>
      </c>
      <c r="IN329" s="260">
        <f t="shared" si="1104"/>
        <v>1.0222995100575569</v>
      </c>
      <c r="IO329" s="57">
        <f t="shared" si="1105"/>
        <v>0</v>
      </c>
      <c r="IP329" s="58">
        <f t="shared" si="1246"/>
        <v>0</v>
      </c>
      <c r="IQ329" s="58">
        <f t="shared" si="1106"/>
        <v>0</v>
      </c>
      <c r="IR329" s="58">
        <f t="shared" si="1247"/>
        <v>0</v>
      </c>
      <c r="IS329" s="58">
        <f t="shared" si="1107"/>
        <v>0</v>
      </c>
      <c r="IT329" s="55"/>
      <c r="IU329" s="56"/>
      <c r="IV329" s="260"/>
      <c r="IW329" s="57">
        <f t="shared" si="1108"/>
        <v>0</v>
      </c>
      <c r="IX329" s="58">
        <f t="shared" si="1248"/>
        <v>0</v>
      </c>
      <c r="IY329" s="58">
        <f t="shared" si="1109"/>
        <v>0</v>
      </c>
      <c r="IZ329" s="58">
        <f t="shared" si="1249"/>
        <v>0</v>
      </c>
      <c r="JA329" s="58">
        <f t="shared" si="1110"/>
        <v>0</v>
      </c>
      <c r="JB329" s="55"/>
      <c r="JC329" s="56"/>
      <c r="JD329" s="260"/>
      <c r="JE329" s="57">
        <f t="shared" si="1111"/>
        <v>0</v>
      </c>
      <c r="JF329" s="58">
        <f t="shared" si="1250"/>
        <v>0</v>
      </c>
      <c r="JG329" s="58">
        <f t="shared" si="1112"/>
        <v>0</v>
      </c>
      <c r="JH329" s="58">
        <f t="shared" si="1251"/>
        <v>0</v>
      </c>
      <c r="JI329" s="58">
        <f t="shared" si="1113"/>
        <v>0</v>
      </c>
      <c r="JJ329" s="55"/>
      <c r="JK329" s="56"/>
      <c r="JL329" s="260"/>
      <c r="JM329" s="57">
        <f t="shared" si="1114"/>
        <v>169.7291413210626</v>
      </c>
      <c r="JN329" s="58">
        <f t="shared" si="1252"/>
        <v>196.32569776607312</v>
      </c>
      <c r="JO329" s="58">
        <f t="shared" si="1115"/>
        <v>11.221284719810702</v>
      </c>
      <c r="JP329" s="58">
        <f t="shared" si="1253"/>
        <v>12.959461722909381</v>
      </c>
      <c r="JQ329" s="58">
        <f t="shared" si="1116"/>
        <v>233.254028219704</v>
      </c>
      <c r="JR329" s="55">
        <f t="shared" si="1117"/>
        <v>0.72765792135085117</v>
      </c>
      <c r="JS329" s="56">
        <f t="shared" si="1118"/>
        <v>4.810757098368855E-2</v>
      </c>
      <c r="JT329" s="260">
        <f t="shared" si="1119"/>
        <v>1.1214758590210518</v>
      </c>
      <c r="JU329" s="57">
        <f t="shared" si="1120"/>
        <v>0</v>
      </c>
      <c r="JV329" s="58">
        <f t="shared" si="1254"/>
        <v>0</v>
      </c>
      <c r="JW329" s="58">
        <f t="shared" si="1121"/>
        <v>0</v>
      </c>
      <c r="JX329" s="58">
        <f t="shared" si="1255"/>
        <v>0</v>
      </c>
      <c r="JY329" s="58">
        <f t="shared" si="1122"/>
        <v>0</v>
      </c>
      <c r="JZ329" s="55"/>
      <c r="KA329" s="56"/>
      <c r="KB329" s="260"/>
      <c r="KC329" s="57">
        <f t="shared" si="1123"/>
        <v>0</v>
      </c>
      <c r="KD329" s="58">
        <f t="shared" si="1256"/>
        <v>0</v>
      </c>
      <c r="KE329" s="58">
        <f t="shared" si="1124"/>
        <v>0</v>
      </c>
      <c r="KF329" s="58">
        <f t="shared" si="1257"/>
        <v>0</v>
      </c>
      <c r="KG329" s="58">
        <f t="shared" si="1125"/>
        <v>0</v>
      </c>
      <c r="KH329" s="55"/>
      <c r="KI329" s="56"/>
      <c r="KJ329" s="260"/>
      <c r="KK329" s="57">
        <f t="shared" si="1126"/>
        <v>31.892052611070529</v>
      </c>
      <c r="KL329" s="58">
        <f t="shared" si="1258"/>
        <v>36.889537255225285</v>
      </c>
      <c r="KM329" s="58">
        <f t="shared" si="1127"/>
        <v>1.4021488284809416</v>
      </c>
      <c r="KN329" s="58">
        <f t="shared" si="1259"/>
        <v>1.6193416820126394</v>
      </c>
      <c r="KO329" s="58">
        <f t="shared" si="1128"/>
        <v>41.449765016784738</v>
      </c>
      <c r="KP329" s="55">
        <f t="shared" si="1260"/>
        <v>0.76941455755312738</v>
      </c>
      <c r="KQ329" s="56">
        <f t="shared" si="1261"/>
        <v>3.3827666523879037E-2</v>
      </c>
      <c r="KR329" s="260">
        <f t="shared" si="1262"/>
        <v>1.125807166713124</v>
      </c>
      <c r="KS329" s="57">
        <f t="shared" si="1129"/>
        <v>26.961912497412012</v>
      </c>
      <c r="KT329" s="58">
        <f t="shared" si="1263"/>
        <v>31.186844185756478</v>
      </c>
      <c r="KU329" s="58">
        <f t="shared" si="1130"/>
        <v>1.1853284472064405</v>
      </c>
      <c r="KV329" s="58">
        <f t="shared" si="1264"/>
        <v>1.3689358236787181</v>
      </c>
      <c r="KW329" s="58">
        <f t="shared" si="1131"/>
        <v>35.115831183426998</v>
      </c>
      <c r="KX329" s="55">
        <f t="shared" si="1305"/>
        <v>0.76779935398871468</v>
      </c>
      <c r="KY329" s="56">
        <f t="shared" si="1306"/>
        <v>3.3754816766685534E-2</v>
      </c>
      <c r="KZ329" s="260">
        <f t="shared" si="1307"/>
        <v>1.1255427798871911</v>
      </c>
      <c r="LA329" s="57">
        <f t="shared" si="1132"/>
        <v>202.48388608865852</v>
      </c>
      <c r="LB329" s="58">
        <f t="shared" si="1265"/>
        <v>234.21311103875132</v>
      </c>
      <c r="LC329" s="58">
        <f t="shared" si="1133"/>
        <v>8.7490749358086042</v>
      </c>
      <c r="LD329" s="58">
        <f t="shared" si="1266"/>
        <v>10.104306643365357</v>
      </c>
      <c r="LE329" s="58">
        <f t="shared" si="1134"/>
        <v>438.30344727572651</v>
      </c>
      <c r="LF329" s="55">
        <f t="shared" si="1267"/>
        <v>0.46197192229994172</v>
      </c>
      <c r="LG329" s="56">
        <f t="shared" si="1268"/>
        <v>1.9961227752572898E-2</v>
      </c>
      <c r="LH329" s="260">
        <f t="shared" si="1269"/>
        <v>1.0754829944032747</v>
      </c>
      <c r="LI329" s="57">
        <f t="shared" si="1135"/>
        <v>80.838256956822079</v>
      </c>
      <c r="LJ329" s="58">
        <f t="shared" si="1270"/>
        <v>93.505611821956109</v>
      </c>
      <c r="LK329" s="58">
        <f t="shared" si="1136"/>
        <v>3.5515069999115196</v>
      </c>
      <c r="LL329" s="58">
        <f t="shared" si="1271"/>
        <v>4.1016354341978145</v>
      </c>
      <c r="LM329" s="58">
        <f t="shared" si="1137"/>
        <v>108.01857010989421</v>
      </c>
      <c r="LN329" s="55">
        <f t="shared" si="1308"/>
        <v>0.74837369976829116</v>
      </c>
      <c r="LO329" s="56">
        <f t="shared" si="1309"/>
        <v>3.2878670735025872E-2</v>
      </c>
      <c r="LP329" s="260">
        <f t="shared" si="1310"/>
        <v>1.1223630648505467</v>
      </c>
      <c r="LQ329" s="57">
        <f t="shared" si="1138"/>
        <v>4.3436640066666643E-2</v>
      </c>
      <c r="LR329" s="58">
        <f t="shared" si="1272"/>
        <v>5.0243161565113312E-2</v>
      </c>
      <c r="LS329" s="58">
        <f t="shared" si="1139"/>
        <v>1.1768208333333328E-3</v>
      </c>
      <c r="LT329" s="58">
        <f t="shared" si="1273"/>
        <v>1.359110380416666E-3</v>
      </c>
      <c r="LU329" s="58">
        <f t="shared" si="1140"/>
        <v>0.89416666666666633</v>
      </c>
      <c r="LV329" s="55">
        <f t="shared" si="1141"/>
        <v>4.857778945013979E-2</v>
      </c>
      <c r="LW329" s="56">
        <f t="shared" si="1142"/>
        <v>1.3161090400745572E-3</v>
      </c>
      <c r="LX329" s="260">
        <f t="shared" si="1143"/>
        <v>1.0078160048971445</v>
      </c>
      <c r="LY329" s="57">
        <f t="shared" si="1144"/>
        <v>1.8198388468890885</v>
      </c>
      <c r="LZ329" s="58">
        <f t="shared" si="1274"/>
        <v>2.1050075941966089</v>
      </c>
      <c r="MA329" s="58">
        <f t="shared" si="1145"/>
        <v>4.9304556361666536E-2</v>
      </c>
      <c r="MB329" s="58">
        <f t="shared" si="1275"/>
        <v>5.6941832142088686E-2</v>
      </c>
      <c r="MC329" s="58">
        <f t="shared" si="1146"/>
        <v>37.462251746031676</v>
      </c>
      <c r="MD329" s="55">
        <f t="shared" si="1311"/>
        <v>4.8577935443559171E-2</v>
      </c>
      <c r="ME329" s="56">
        <f t="shared" si="1312"/>
        <v>1.3161129954471916E-3</v>
      </c>
      <c r="MF329" s="260">
        <f t="shared" si="1313"/>
        <v>1.0078160283870006</v>
      </c>
      <c r="MG329" s="57">
        <f t="shared" si="1147"/>
        <v>0</v>
      </c>
      <c r="MH329" s="58">
        <f t="shared" si="1276"/>
        <v>0</v>
      </c>
      <c r="MI329" s="58">
        <f t="shared" si="1148"/>
        <v>0</v>
      </c>
      <c r="MJ329" s="58">
        <f t="shared" si="1277"/>
        <v>0</v>
      </c>
      <c r="MK329" s="58">
        <f t="shared" si="1149"/>
        <v>0</v>
      </c>
      <c r="ML329" s="55"/>
      <c r="MM329" s="56"/>
      <c r="MN329" s="260"/>
      <c r="MO329" s="59">
        <v>3.3037314699648284</v>
      </c>
      <c r="MP329" s="60">
        <v>3.3037314699648284</v>
      </c>
      <c r="MQ329" s="60">
        <v>2.9177999999999993</v>
      </c>
      <c r="MR329" s="61">
        <v>3.1633999999999993</v>
      </c>
      <c r="MS329" s="59">
        <f t="shared" si="1150"/>
        <v>1.1011618719307263</v>
      </c>
      <c r="MT329" s="60">
        <f t="shared" ref="MT329:MT336" si="1329">GX329</f>
        <v>1.1011618719307263</v>
      </c>
      <c r="MU329" s="60">
        <f t="shared" si="1278"/>
        <v>1.100520461491578</v>
      </c>
      <c r="MV329" s="61">
        <f t="shared" si="1314"/>
        <v>1.1023687641948114</v>
      </c>
      <c r="MW329" s="66">
        <f t="shared" si="1279"/>
        <v>3.6379431298229208</v>
      </c>
      <c r="MX329" s="67">
        <f t="shared" si="1315"/>
        <v>3.6379431298229208</v>
      </c>
      <c r="MY329" s="67">
        <f t="shared" si="1280"/>
        <v>3.2110986025401256</v>
      </c>
      <c r="MZ329" s="261">
        <f t="shared" si="1316"/>
        <v>3.4872333486538656</v>
      </c>
      <c r="NA329" s="59">
        <f t="shared" si="1151"/>
        <v>1.1010183074269231</v>
      </c>
      <c r="NB329" s="60">
        <f t="shared" ref="NB329:NB336" si="1330">NF329/J329</f>
        <v>1.1010183074269231</v>
      </c>
      <c r="NC329" s="60">
        <f t="shared" si="1152"/>
        <v>1.1004356575065901</v>
      </c>
      <c r="ND329" s="262">
        <f t="shared" ref="ND329:ND336" si="1331">NH329/L329</f>
        <v>1.1022975400717694</v>
      </c>
      <c r="NE329" s="62">
        <f t="shared" si="1153"/>
        <v>3.6374688312537358</v>
      </c>
      <c r="NF329" s="63">
        <f t="shared" ref="NF329:NF336" si="1332">NE329+NQ329+NR329+OB329</f>
        <v>3.6374688312537358</v>
      </c>
      <c r="NG329" s="63">
        <f t="shared" si="1154"/>
        <v>3.210851161472728</v>
      </c>
      <c r="NH329" s="64">
        <f t="shared" ref="NH329:NH336" si="1333">NG329+NM329</f>
        <v>3.4870080382630344</v>
      </c>
      <c r="NI329" s="238">
        <f t="shared" si="1283"/>
        <v>4.7429856918501656E-4</v>
      </c>
      <c r="NJ329" s="238">
        <f t="shared" si="1284"/>
        <v>4.7429856918501656E-4</v>
      </c>
      <c r="NK329" s="238">
        <f t="shared" si="1285"/>
        <v>2.4744106739760241E-4</v>
      </c>
      <c r="NL329" s="238">
        <f t="shared" si="1286"/>
        <v>2.2531039083117932E-4</v>
      </c>
      <c r="NM329" s="239">
        <f t="shared" si="1155"/>
        <v>0.27615687679030632</v>
      </c>
      <c r="NN329" s="240">
        <f t="shared" si="1156"/>
        <v>0.68827251371617548</v>
      </c>
      <c r="NO329" s="240">
        <f>O329*IN329+0.007</f>
        <v>0.15046079299070136</v>
      </c>
      <c r="NP329" s="240">
        <f t="shared" si="1157"/>
        <v>0</v>
      </c>
      <c r="NQ329" s="240">
        <f t="shared" si="1327"/>
        <v>0</v>
      </c>
      <c r="NR329" s="240">
        <f t="shared" si="1158"/>
        <v>0</v>
      </c>
      <c r="NS329" s="240">
        <f t="shared" si="1159"/>
        <v>0.66402585612636478</v>
      </c>
      <c r="NT329" s="240">
        <f t="shared" si="1160"/>
        <v>0</v>
      </c>
      <c r="NU329" s="240">
        <f t="shared" si="1161"/>
        <v>0</v>
      </c>
      <c r="NV329" s="240">
        <f t="shared" si="1162"/>
        <v>0.12091168970498951</v>
      </c>
      <c r="NW329" s="240">
        <f t="shared" si="1163"/>
        <v>0.10242439296973439</v>
      </c>
      <c r="NX329" s="240">
        <f t="shared" si="1164"/>
        <v>1.2211033918454781</v>
      </c>
      <c r="NY329" s="240">
        <f t="shared" si="1165"/>
        <v>0.31403718554518295</v>
      </c>
      <c r="NZ329" s="240">
        <f t="shared" si="1166"/>
        <v>2.3179768112634325E-3</v>
      </c>
      <c r="OA329" s="240">
        <f t="shared" si="1167"/>
        <v>9.7758154753539064E-2</v>
      </c>
      <c r="OB329" s="241">
        <f t="shared" si="1168"/>
        <v>0</v>
      </c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136"/>
      <c r="OP329" s="13"/>
      <c r="OQ329" s="13"/>
      <c r="OR329" s="13"/>
      <c r="OS329" s="13"/>
      <c r="OT329" s="13"/>
    </row>
    <row r="330" spans="1:410" ht="15" customHeight="1">
      <c r="A330" s="242">
        <v>311</v>
      </c>
      <c r="B330" s="49" t="s">
        <v>380</v>
      </c>
      <c r="C330" s="50">
        <v>2</v>
      </c>
      <c r="D330" s="51">
        <v>387.6</v>
      </c>
      <c r="E330" s="52">
        <v>299.2</v>
      </c>
      <c r="F330" s="52">
        <v>88.4</v>
      </c>
      <c r="G330" s="52"/>
      <c r="H330" s="53"/>
      <c r="I330" s="57">
        <v>3.4076266880954043</v>
      </c>
      <c r="J330" s="58">
        <v>3.4076266880954043</v>
      </c>
      <c r="K330" s="58">
        <v>2.9580000000000002</v>
      </c>
      <c r="L330" s="243">
        <v>3.3022</v>
      </c>
      <c r="M330" s="1">
        <v>0.34420000000000001</v>
      </c>
      <c r="N330" s="2">
        <v>0.53480000000000005</v>
      </c>
      <c r="O330" s="2">
        <v>0.10542668809540445</v>
      </c>
      <c r="P330" s="2">
        <v>6.3E-3</v>
      </c>
      <c r="Q330" s="2">
        <v>0</v>
      </c>
      <c r="R330" s="2">
        <v>0</v>
      </c>
      <c r="S330" s="2">
        <v>0.64529999999999998</v>
      </c>
      <c r="T330" s="2">
        <v>3.6499999999999998E-2</v>
      </c>
      <c r="U330" s="2">
        <v>1.1999999999999999E-3</v>
      </c>
      <c r="V330" s="2">
        <v>0.13039999999999999</v>
      </c>
      <c r="W330" s="2">
        <v>7.6200000000000004E-2</v>
      </c>
      <c r="X330" s="2">
        <v>0.98619999999999997</v>
      </c>
      <c r="Y330" s="2">
        <v>0.32879999999999998</v>
      </c>
      <c r="Z330" s="2">
        <v>2.8999999999999998E-3</v>
      </c>
      <c r="AA330" s="2">
        <v>0.2094</v>
      </c>
      <c r="AB330" s="3">
        <v>0</v>
      </c>
      <c r="AC330" s="244">
        <v>51.08</v>
      </c>
      <c r="AD330" s="108">
        <v>11.2376</v>
      </c>
      <c r="AE330" s="108">
        <v>34.379547240000001</v>
      </c>
      <c r="AF330" s="108">
        <f t="shared" si="1169"/>
        <v>3.4026813085317604</v>
      </c>
      <c r="AG330" s="108">
        <f t="shared" si="1170"/>
        <v>10.7587355132856</v>
      </c>
      <c r="AH330" s="108">
        <v>1.9895954741666699</v>
      </c>
      <c r="AI330" s="108">
        <v>7.2041322243803796</v>
      </c>
      <c r="AJ330" s="108">
        <f t="shared" si="1171"/>
        <v>0.13936393788063844</v>
      </c>
      <c r="AK330" s="108">
        <f t="shared" si="1172"/>
        <v>4.2163480586986557</v>
      </c>
      <c r="AL330" s="108">
        <v>5.294543746927352</v>
      </c>
      <c r="AM330" s="245">
        <v>133.42250242256924</v>
      </c>
      <c r="AN330" s="244">
        <v>77.17</v>
      </c>
      <c r="AO330" s="108">
        <v>16.977399999999999</v>
      </c>
      <c r="AP330" s="108">
        <v>51.939500010000003</v>
      </c>
      <c r="AQ330" s="108">
        <f t="shared" si="1173"/>
        <v>5.140660073989741</v>
      </c>
      <c r="AR330" s="108">
        <f t="shared" si="1174"/>
        <v>16.253947133129401</v>
      </c>
      <c r="AS330" s="246">
        <v>7.2413783903000004</v>
      </c>
      <c r="AT330" s="247">
        <v>2.3672193491113438</v>
      </c>
      <c r="AU330" s="108">
        <v>11.192964323221902</v>
      </c>
      <c r="AV330" s="108">
        <f t="shared" si="1175"/>
        <v>0.21652789483272772</v>
      </c>
      <c r="AW330" s="108">
        <f t="shared" si="1176"/>
        <v>6.5508838435234367</v>
      </c>
      <c r="AX330" s="108">
        <v>8.2260621361760968</v>
      </c>
      <c r="AY330" s="245">
        <v>207.29676583163763</v>
      </c>
      <c r="AZ330" s="248">
        <v>4</v>
      </c>
      <c r="BA330" s="108">
        <v>20.388666666666662</v>
      </c>
      <c r="BB330" s="108">
        <v>2.1262462985055999</v>
      </c>
      <c r="BC330" s="109">
        <v>1.7009970388044799</v>
      </c>
      <c r="BD330" s="109">
        <v>0.42524925970111993</v>
      </c>
      <c r="BE330" s="108">
        <v>0.79734249999999995</v>
      </c>
      <c r="BF330" s="109">
        <v>0.63787400000000005</v>
      </c>
      <c r="BG330" s="109">
        <v>0.1594684999999999</v>
      </c>
      <c r="BH330" s="108">
        <v>1.7017946489575748</v>
      </c>
      <c r="BI330" s="109">
        <f t="shared" si="1177"/>
        <v>0.99600595060610186</v>
      </c>
      <c r="BJ330" s="108">
        <f t="shared" si="1178"/>
        <v>3.2921217484084289E-2</v>
      </c>
      <c r="BK330" s="108">
        <v>1.2507025057064918</v>
      </c>
      <c r="BL330" s="245">
        <v>31.51770314380359</v>
      </c>
      <c r="BM330" s="244">
        <v>0.88</v>
      </c>
      <c r="BN330" s="108">
        <v>0.19359999999999999</v>
      </c>
      <c r="BO330" s="108">
        <v>0.59228663999999998</v>
      </c>
      <c r="BP330" s="108">
        <f t="shared" si="1179"/>
        <v>5.8620977907360004E-2</v>
      </c>
      <c r="BQ330" s="108">
        <f t="shared" si="1180"/>
        <v>0.18535018112159998</v>
      </c>
      <c r="BR330" s="108">
        <v>0.153765026366667</v>
      </c>
      <c r="BS330" s="108">
        <v>0.13283457164476667</v>
      </c>
      <c r="BT330" s="108">
        <f t="shared" si="1181"/>
        <v>2.5696847884680114E-3</v>
      </c>
      <c r="BU330" s="108">
        <f t="shared" si="1182"/>
        <v>7.7743824077389306E-2</v>
      </c>
      <c r="BV330" s="108">
        <v>9.7624311900571692E-2</v>
      </c>
      <c r="BW330" s="245">
        <v>2.4601326598944064</v>
      </c>
      <c r="BX330" s="107">
        <v>0</v>
      </c>
      <c r="BY330" s="108">
        <v>0</v>
      </c>
      <c r="BZ330" s="109">
        <f t="shared" si="1183"/>
        <v>0</v>
      </c>
      <c r="CA330" s="109">
        <f t="shared" si="1184"/>
        <v>0</v>
      </c>
      <c r="CB330" s="108">
        <v>0</v>
      </c>
      <c r="CC330" s="110">
        <v>0</v>
      </c>
      <c r="CD330" s="244">
        <v>0</v>
      </c>
      <c r="CE330" s="108">
        <v>0</v>
      </c>
      <c r="CF330" s="109">
        <f t="shared" si="1185"/>
        <v>0</v>
      </c>
      <c r="CG330" s="109">
        <f t="shared" si="1186"/>
        <v>0</v>
      </c>
      <c r="CH330" s="108">
        <v>0</v>
      </c>
      <c r="CI330" s="245">
        <v>0</v>
      </c>
      <c r="CJ330" s="249">
        <v>92.518907763733267</v>
      </c>
      <c r="CK330" s="250">
        <v>20.354159708021321</v>
      </c>
      <c r="CL330" s="250">
        <v>10.871968567735234</v>
      </c>
      <c r="CM330" s="251">
        <v>6.1633601220152334</v>
      </c>
      <c r="CN330" s="252">
        <f t="shared" si="1074"/>
        <v>3.0043298914763255</v>
      </c>
      <c r="CO330" s="250">
        <v>62.27012842710397</v>
      </c>
      <c r="CP330" s="252">
        <f t="shared" si="1187"/>
        <v>6.1631236909441887</v>
      </c>
      <c r="CQ330" s="250">
        <v>19.486813989977914</v>
      </c>
      <c r="CR330" s="250">
        <v>13.579107006061347</v>
      </c>
      <c r="CS330" s="252">
        <f t="shared" si="1188"/>
        <v>0.26268782503225679</v>
      </c>
      <c r="CT330" s="252">
        <f t="shared" si="1189"/>
        <v>7.9474167992235127</v>
      </c>
      <c r="CU330" s="250">
        <f t="shared" si="1075"/>
        <v>199.59427147265512</v>
      </c>
      <c r="CV330" s="245">
        <f t="shared" si="1190"/>
        <v>251.48878205554547</v>
      </c>
      <c r="CW330" s="244">
        <v>10.473700000000001</v>
      </c>
      <c r="CX330" s="108">
        <v>0.76458009999999998</v>
      </c>
      <c r="CY330" s="108">
        <f t="shared" si="1191"/>
        <v>1.4790802034500001E-2</v>
      </c>
      <c r="CZ330" s="108">
        <f t="shared" si="1192"/>
        <v>0.44748426596680002</v>
      </c>
      <c r="DA330" s="108">
        <v>0.56191400499999999</v>
      </c>
      <c r="DB330" s="245">
        <v>14.160232926000001</v>
      </c>
      <c r="DC330" s="244">
        <v>0.3538</v>
      </c>
      <c r="DD330" s="108">
        <v>2.58274E-2</v>
      </c>
      <c r="DE330" s="108">
        <f t="shared" si="1193"/>
        <v>4.9963105300000006E-4</v>
      </c>
      <c r="DF330" s="108">
        <f t="shared" si="1194"/>
        <v>1.5115950743200001E-2</v>
      </c>
      <c r="DG330" s="108">
        <v>1.8981370000000001E-2</v>
      </c>
      <c r="DH330" s="245">
        <v>0.47833052399999998</v>
      </c>
      <c r="DI330" s="107">
        <v>19.581879369180001</v>
      </c>
      <c r="DJ330" s="108">
        <v>4.3080134612196002</v>
      </c>
      <c r="DK330" s="108">
        <v>0.32395268223883655</v>
      </c>
      <c r="DL330" s="108">
        <v>13.179642655064708</v>
      </c>
      <c r="DM330" s="108">
        <f t="shared" si="1195"/>
        <v>1.3044419521423745</v>
      </c>
      <c r="DN330" s="108">
        <f t="shared" si="1196"/>
        <v>4.12443737247595</v>
      </c>
      <c r="DO330" s="108">
        <v>2.7297246362423295</v>
      </c>
      <c r="DP330" s="108">
        <f t="shared" si="1197"/>
        <v>5.2806523088107869E-2</v>
      </c>
      <c r="DQ330" s="108">
        <f t="shared" si="1198"/>
        <v>1.5976204784042758</v>
      </c>
      <c r="DR330" s="108">
        <v>2.0061606401972738</v>
      </c>
      <c r="DS330" s="110">
        <v>50.5552481329713</v>
      </c>
      <c r="DT330" s="244">
        <v>11.42</v>
      </c>
      <c r="DU330" s="108">
        <v>2.5124</v>
      </c>
      <c r="DV330" s="108">
        <v>7.6862652599999999</v>
      </c>
      <c r="DW330" s="108">
        <f t="shared" si="1199"/>
        <v>0.76074041784324009</v>
      </c>
      <c r="DX330" s="108">
        <f t="shared" si="1200"/>
        <v>2.4053398504643999</v>
      </c>
      <c r="DY330" s="108">
        <v>0.24032999599999999</v>
      </c>
      <c r="DZ330" s="108">
        <v>0</v>
      </c>
      <c r="EA330" s="108"/>
      <c r="EB330" s="108">
        <v>1.5957066536879998</v>
      </c>
      <c r="EC330" s="108">
        <f t="shared" si="1201"/>
        <v>3.0868945215594357E-2</v>
      </c>
      <c r="ED330" s="108">
        <f t="shared" si="1202"/>
        <v>0.93391604179066823</v>
      </c>
      <c r="EE330" s="108">
        <v>1.1727350954844</v>
      </c>
      <c r="EF330" s="245">
        <v>29.552924406206877</v>
      </c>
      <c r="EG330" s="249">
        <v>80.835492380952388</v>
      </c>
      <c r="EH330" s="250">
        <v>17.783808323809524</v>
      </c>
      <c r="EI330" s="250">
        <v>129.7153480120113</v>
      </c>
      <c r="EJ330" s="250">
        <v>54.406570653477161</v>
      </c>
      <c r="EK330" s="250">
        <f t="shared" si="1203"/>
        <v>5.3848359238572492</v>
      </c>
      <c r="EL330" s="250">
        <v>17.025992220299141</v>
      </c>
      <c r="EM330" s="250">
        <v>20.640109014028287</v>
      </c>
      <c r="EN330" s="250">
        <f t="shared" si="1204"/>
        <v>0.39928290887637724</v>
      </c>
      <c r="EO330" s="250">
        <f t="shared" si="1205"/>
        <v>12.079995322422308</v>
      </c>
      <c r="EP330" s="250">
        <v>303.38132838427867</v>
      </c>
      <c r="EQ330" s="245">
        <v>382.26047376419115</v>
      </c>
      <c r="ER330" s="244">
        <v>47.86</v>
      </c>
      <c r="ES330" s="108">
        <v>10.529199999999999</v>
      </c>
      <c r="ET330" s="108">
        <v>32.21231658</v>
      </c>
      <c r="EU330" s="108">
        <f t="shared" si="1206"/>
        <v>3.1881818211889201</v>
      </c>
      <c r="EV330" s="108">
        <f t="shared" si="1207"/>
        <v>10.0805223505452</v>
      </c>
      <c r="EW330" s="108">
        <v>3.674106374475</v>
      </c>
      <c r="EX330" s="108">
        <v>6.8821204756766701</v>
      </c>
      <c r="EY330" s="108">
        <f t="shared" si="1208"/>
        <v>0.13313462060196518</v>
      </c>
      <c r="EZ330" s="108">
        <f t="shared" si="1209"/>
        <v>4.0278848865583337</v>
      </c>
      <c r="FA330" s="108">
        <v>5.0578871715075797</v>
      </c>
      <c r="FB330" s="245">
        <v>127.45875672199111</v>
      </c>
      <c r="FC330" s="244">
        <v>0.83333333333333293</v>
      </c>
      <c r="FD330" s="108">
        <v>6.0833333333333302E-2</v>
      </c>
      <c r="FE330" s="108">
        <f t="shared" si="1210"/>
        <v>1.1768208333333328E-3</v>
      </c>
      <c r="FF330" s="108">
        <f t="shared" si="1211"/>
        <v>3.5603803333333316E-2</v>
      </c>
      <c r="FG330" s="108">
        <v>4.4708333333333301E-2</v>
      </c>
      <c r="FH330" s="245">
        <v>1.1266499999999995</v>
      </c>
      <c r="FI330" s="244">
        <v>60.02402</v>
      </c>
      <c r="FJ330" s="108">
        <v>4.3817534599999997</v>
      </c>
      <c r="FK330" s="108">
        <f t="shared" si="1212"/>
        <v>8.4765020683699996E-2</v>
      </c>
      <c r="FL330" s="108">
        <f t="shared" si="1213"/>
        <v>2.56450008402728</v>
      </c>
      <c r="FM330" s="108">
        <v>3.2204999999999999</v>
      </c>
      <c r="FN330" s="245">
        <v>81.151528152000012</v>
      </c>
      <c r="FO330" s="244">
        <v>0</v>
      </c>
      <c r="FP330" s="108">
        <v>0</v>
      </c>
      <c r="FQ330" s="108">
        <f t="shared" si="1214"/>
        <v>0</v>
      </c>
      <c r="FR330" s="108">
        <f t="shared" si="1215"/>
        <v>0</v>
      </c>
      <c r="FS330" s="108">
        <v>0</v>
      </c>
      <c r="FT330" s="110">
        <v>0</v>
      </c>
      <c r="FU330" s="253">
        <f t="shared" si="1076"/>
        <v>465.24246100691619</v>
      </c>
      <c r="FV330" s="254">
        <f t="shared" si="1077"/>
        <v>150.25694637574051</v>
      </c>
      <c r="FW330" s="254">
        <f t="shared" si="1078"/>
        <v>7.7104202793921495</v>
      </c>
      <c r="FX330" s="254">
        <f t="shared" si="1079"/>
        <v>20.388666666666662</v>
      </c>
      <c r="FY330" s="254">
        <f t="shared" si="1080"/>
        <v>0</v>
      </c>
      <c r="FZ330" s="254">
        <f t="shared" si="1081"/>
        <v>0</v>
      </c>
      <c r="GA330" s="254">
        <f t="shared" si="1216"/>
        <v>10.473700000000001</v>
      </c>
      <c r="GB330" s="254">
        <f t="shared" si="1217"/>
        <v>0.3538</v>
      </c>
      <c r="GC330" s="254">
        <f t="shared" si="1218"/>
        <v>60.02402</v>
      </c>
      <c r="GD330" s="254">
        <f t="shared" si="1219"/>
        <v>0</v>
      </c>
      <c r="GE330" s="254">
        <f t="shared" si="1082"/>
        <v>256.66625746564586</v>
      </c>
      <c r="GF330" s="255">
        <f t="shared" si="1083"/>
        <v>97.991789105785031</v>
      </c>
      <c r="GG330" s="255">
        <f t="shared" si="1084"/>
        <v>25.403286166404833</v>
      </c>
      <c r="GH330" s="254">
        <f t="shared" si="1085"/>
        <v>70.891487847234586</v>
      </c>
      <c r="GI330" s="255">
        <f t="shared" si="1086"/>
        <v>50.618433557437861</v>
      </c>
      <c r="GJ330" s="256">
        <f t="shared" si="1087"/>
        <v>1.3713958324047535</v>
      </c>
      <c r="GK330" s="253">
        <f t="shared" si="1220"/>
        <v>1042.0077596415958</v>
      </c>
      <c r="GL330" s="257">
        <f t="shared" si="1221"/>
        <v>1312.9297771484107</v>
      </c>
      <c r="GM330" s="221">
        <f t="shared" si="1222"/>
        <v>1312.9297771484107</v>
      </c>
      <c r="GN330" s="222">
        <f t="shared" si="1223"/>
        <v>773.45438142437513</v>
      </c>
      <c r="GO330" s="222">
        <f t="shared" si="1224"/>
        <v>43.45122887053418</v>
      </c>
      <c r="GP330" s="55">
        <f t="shared" si="1225"/>
        <v>0.5891056741086812</v>
      </c>
      <c r="GQ330" s="56">
        <f t="shared" si="1226"/>
        <v>3.3094861299366014E-2</v>
      </c>
      <c r="GR330" s="258">
        <f t="shared" si="1227"/>
        <v>1.0974392531481021</v>
      </c>
      <c r="GS330" s="227">
        <f t="shared" si="1088"/>
        <v>1312.9297771484107</v>
      </c>
      <c r="GT330" s="222">
        <f t="shared" si="1288"/>
        <v>773.45438142437513</v>
      </c>
      <c r="GU330" s="222">
        <f t="shared" si="1289"/>
        <v>43.45122887053418</v>
      </c>
      <c r="GV330" s="37">
        <f t="shared" si="1281"/>
        <v>0.5891056741086812</v>
      </c>
      <c r="GW330" s="228">
        <f t="shared" si="1282"/>
        <v>3.3094861299366014E-2</v>
      </c>
      <c r="GX330" s="258">
        <f t="shared" si="1228"/>
        <v>1.0974392531481021</v>
      </c>
      <c r="GY330" s="221">
        <f t="shared" si="1287"/>
        <v>1147.9895715820378</v>
      </c>
      <c r="GZ330" s="222">
        <f t="shared" si="1229"/>
        <v>670.38344661024928</v>
      </c>
      <c r="HA330" s="222">
        <f t="shared" si="1230"/>
        <v>35.999793617130969</v>
      </c>
      <c r="HB330" s="55">
        <f t="shared" si="1231"/>
        <v>0.58396301081933844</v>
      </c>
      <c r="HC330" s="56">
        <f t="shared" si="1232"/>
        <v>3.1358990106085949E-2</v>
      </c>
      <c r="HD330" s="258">
        <f t="shared" si="1233"/>
        <v>1.0963645113628229</v>
      </c>
      <c r="HE330" s="221">
        <f t="shared" si="1234"/>
        <v>1281.4120740046071</v>
      </c>
      <c r="HF330" s="222">
        <f t="shared" si="1235"/>
        <v>771.92332107710342</v>
      </c>
      <c r="HG330" s="222">
        <f t="shared" si="1236"/>
        <v>40.462770627610588</v>
      </c>
      <c r="HH330" s="55">
        <f t="shared" si="1237"/>
        <v>0.60240053667102256</v>
      </c>
      <c r="HI330" s="56">
        <f t="shared" si="1238"/>
        <v>3.1576704674834449E-2</v>
      </c>
      <c r="HJ330" s="259">
        <f t="shared" si="1239"/>
        <v>1.0992873956504812</v>
      </c>
      <c r="HK330" s="54">
        <f t="shared" si="1089"/>
        <v>3.739663287590961</v>
      </c>
      <c r="HL330" s="55">
        <f t="shared" si="1090"/>
        <v>3.739663287590961</v>
      </c>
      <c r="HM330" s="55">
        <f t="shared" si="1091"/>
        <v>3.2430462246112302</v>
      </c>
      <c r="HN330" s="56">
        <f t="shared" si="1092"/>
        <v>3.6300668379170191</v>
      </c>
      <c r="HQ330" s="57">
        <f t="shared" si="1093"/>
        <v>80.587201957820781</v>
      </c>
      <c r="HR330" s="58">
        <f t="shared" si="1240"/>
        <v>93.215216504611305</v>
      </c>
      <c r="HS330" s="58">
        <f t="shared" si="1094"/>
        <v>3.5420452464123988</v>
      </c>
      <c r="HT330" s="58">
        <f t="shared" si="1241"/>
        <v>4.0907080550816799</v>
      </c>
      <c r="HU330" s="58">
        <f t="shared" si="1095"/>
        <v>105.89087493854701</v>
      </c>
      <c r="HV330" s="55">
        <f t="shared" si="1290"/>
        <v>0.76104009910758563</v>
      </c>
      <c r="HW330" s="56">
        <f t="shared" si="1291"/>
        <v>3.3449957311883563E-2</v>
      </c>
      <c r="HX330" s="260">
        <f t="shared" si="1292"/>
        <v>1.1244363819177694</v>
      </c>
      <c r="HY330" s="57">
        <f t="shared" si="1096"/>
        <v>121.96929379151646</v>
      </c>
      <c r="HZ330" s="58">
        <f t="shared" si="1242"/>
        <v>141.08188212864709</v>
      </c>
      <c r="IA330" s="58">
        <f t="shared" si="1097"/>
        <v>7.7244073179338129</v>
      </c>
      <c r="IB330" s="58">
        <f t="shared" si="1243"/>
        <v>8.9209180114817599</v>
      </c>
      <c r="IC330" s="58">
        <f t="shared" si="1098"/>
        <v>164.52124272352191</v>
      </c>
      <c r="ID330" s="55">
        <f t="shared" si="1293"/>
        <v>0.74135893804598818</v>
      </c>
      <c r="IE330" s="56">
        <f t="shared" si="1294"/>
        <v>4.6950820392930574E-2</v>
      </c>
      <c r="IF330" s="260">
        <f t="shared" si="1295"/>
        <v>1.1234436276706714</v>
      </c>
      <c r="IG330" s="57">
        <f t="shared" si="1099"/>
        <v>1.2151272597394442</v>
      </c>
      <c r="IH330" s="58">
        <f t="shared" si="1244"/>
        <v>1.4055377013406152</v>
      </c>
      <c r="II330" s="58">
        <f t="shared" si="1100"/>
        <v>2.3717922562885643</v>
      </c>
      <c r="IJ330" s="58">
        <f t="shared" si="1245"/>
        <v>2.7391828767876629</v>
      </c>
      <c r="IK330" s="58">
        <f t="shared" si="1101"/>
        <v>25.014050114129834</v>
      </c>
      <c r="IL330" s="55">
        <f t="shared" si="1102"/>
        <v>4.857778945013979E-2</v>
      </c>
      <c r="IM330" s="56">
        <f t="shared" si="1103"/>
        <v>9.4818401876823458E-2</v>
      </c>
      <c r="IN330" s="260">
        <f t="shared" si="1104"/>
        <v>1.0222995100575569</v>
      </c>
      <c r="IO330" s="57">
        <f t="shared" si="1105"/>
        <v>1.3945746863427668</v>
      </c>
      <c r="IP330" s="58">
        <f t="shared" si="1246"/>
        <v>1.6131045396926784</v>
      </c>
      <c r="IQ330" s="58">
        <f t="shared" si="1106"/>
        <v>6.1190662695828013E-2</v>
      </c>
      <c r="IR330" s="58">
        <f t="shared" si="1247"/>
        <v>7.0669096347411781E-2</v>
      </c>
      <c r="IS330" s="58">
        <f t="shared" si="1107"/>
        <v>1.9524862380114336</v>
      </c>
      <c r="IT330" s="55">
        <f t="shared" si="1296"/>
        <v>0.71425583401966097</v>
      </c>
      <c r="IU330" s="56">
        <f t="shared" si="1297"/>
        <v>3.1339868883352245E-2</v>
      </c>
      <c r="IV330" s="260">
        <f t="shared" si="1298"/>
        <v>1.1167784348809122</v>
      </c>
      <c r="IW330" s="57">
        <f t="shared" si="1108"/>
        <v>0</v>
      </c>
      <c r="IX330" s="58">
        <f t="shared" si="1248"/>
        <v>0</v>
      </c>
      <c r="IY330" s="58">
        <f t="shared" si="1109"/>
        <v>0</v>
      </c>
      <c r="IZ330" s="58">
        <f t="shared" si="1249"/>
        <v>0</v>
      </c>
      <c r="JA330" s="58">
        <f t="shared" si="1110"/>
        <v>0</v>
      </c>
      <c r="JB330" s="55"/>
      <c r="JC330" s="56"/>
      <c r="JD330" s="260"/>
      <c r="JE330" s="57">
        <f t="shared" si="1111"/>
        <v>0</v>
      </c>
      <c r="JF330" s="58">
        <f t="shared" si="1250"/>
        <v>0</v>
      </c>
      <c r="JG330" s="58">
        <f t="shared" si="1112"/>
        <v>0</v>
      </c>
      <c r="JH330" s="58">
        <f t="shared" si="1251"/>
        <v>0</v>
      </c>
      <c r="JI330" s="58">
        <f t="shared" si="1113"/>
        <v>0</v>
      </c>
      <c r="JJ330" s="55"/>
      <c r="JK330" s="56"/>
      <c r="JL330" s="260"/>
      <c r="JM330" s="57">
        <f t="shared" si="1114"/>
        <v>146.34282903458032</v>
      </c>
      <c r="JN330" s="58">
        <f t="shared" si="1252"/>
        <v>169.27475034429906</v>
      </c>
      <c r="JO330" s="58">
        <f t="shared" si="1115"/>
        <v>9.430141407452771</v>
      </c>
      <c r="JP330" s="58">
        <f t="shared" si="1253"/>
        <v>10.890870311467205</v>
      </c>
      <c r="JQ330" s="58">
        <f t="shared" si="1116"/>
        <v>199.59427147265512</v>
      </c>
      <c r="JR330" s="55">
        <f t="shared" si="1117"/>
        <v>0.73320154909671154</v>
      </c>
      <c r="JS330" s="56">
        <f t="shared" si="1118"/>
        <v>4.7246553409949557E-2</v>
      </c>
      <c r="JT330" s="260">
        <f t="shared" si="1119"/>
        <v>1.1222111738666558</v>
      </c>
      <c r="JU330" s="57">
        <f t="shared" si="1120"/>
        <v>0.54593080447949605</v>
      </c>
      <c r="JV330" s="58">
        <f t="shared" si="1254"/>
        <v>0.6314781615414331</v>
      </c>
      <c r="JW330" s="58">
        <f t="shared" si="1121"/>
        <v>1.4790802034500001E-2</v>
      </c>
      <c r="JX330" s="58">
        <f t="shared" si="1255"/>
        <v>1.7081897269644052E-2</v>
      </c>
      <c r="JY330" s="58">
        <f t="shared" si="1122"/>
        <v>11.238280100000001</v>
      </c>
      <c r="JZ330" s="55">
        <f t="shared" si="1299"/>
        <v>4.8577789450139797E-2</v>
      </c>
      <c r="KA330" s="56">
        <f t="shared" si="1300"/>
        <v>1.3161090400745574E-3</v>
      </c>
      <c r="KB330" s="260">
        <f t="shared" si="1301"/>
        <v>1.0078160048971445</v>
      </c>
      <c r="KC330" s="57">
        <f t="shared" si="1123"/>
        <v>1.8441459906704E-2</v>
      </c>
      <c r="KD330" s="58">
        <f t="shared" si="1256"/>
        <v>2.1331236674084517E-2</v>
      </c>
      <c r="KE330" s="58">
        <f t="shared" si="1124"/>
        <v>4.9963105300000006E-4</v>
      </c>
      <c r="KF330" s="58">
        <f t="shared" si="1257"/>
        <v>5.7702390310970005E-4</v>
      </c>
      <c r="KG330" s="58">
        <f t="shared" si="1125"/>
        <v>0.37962739999999995</v>
      </c>
      <c r="KH330" s="55">
        <f t="shared" si="1302"/>
        <v>4.8577789450139804E-2</v>
      </c>
      <c r="KI330" s="56">
        <f t="shared" si="1303"/>
        <v>1.3161090400745576E-3</v>
      </c>
      <c r="KJ330" s="260">
        <f t="shared" si="1304"/>
        <v>1.0078160048971445</v>
      </c>
      <c r="KK330" s="57">
        <f t="shared" si="1126"/>
        <v>30.870803408473478</v>
      </c>
      <c r="KL330" s="58">
        <f t="shared" si="1258"/>
        <v>35.708258302581271</v>
      </c>
      <c r="KM330" s="58">
        <f t="shared" si="1127"/>
        <v>1.3572484752304823</v>
      </c>
      <c r="KN330" s="58">
        <f t="shared" si="1259"/>
        <v>1.567486264043684</v>
      </c>
      <c r="KO330" s="58">
        <f t="shared" si="1128"/>
        <v>40.123212803945478</v>
      </c>
      <c r="KP330" s="55">
        <f t="shared" si="1260"/>
        <v>0.76940008666100201</v>
      </c>
      <c r="KQ330" s="56">
        <f t="shared" si="1261"/>
        <v>3.3827013850122656E-2</v>
      </c>
      <c r="KR330" s="260">
        <f t="shared" si="1262"/>
        <v>1.1258047980251631</v>
      </c>
      <c r="KS330" s="57">
        <f t="shared" si="1129"/>
        <v>18.006292188551182</v>
      </c>
      <c r="KT330" s="58">
        <f t="shared" si="1263"/>
        <v>20.827878174497155</v>
      </c>
      <c r="KU330" s="58">
        <f t="shared" si="1130"/>
        <v>0.79160936305883445</v>
      </c>
      <c r="KV330" s="58">
        <f t="shared" si="1264"/>
        <v>0.91422965339664797</v>
      </c>
      <c r="KW330" s="58">
        <f t="shared" si="1131"/>
        <v>23.454701909687998</v>
      </c>
      <c r="KX330" s="55">
        <f t="shared" si="1305"/>
        <v>0.76770501104146016</v>
      </c>
      <c r="KY330" s="56">
        <f t="shared" si="1306"/>
        <v>3.3750561661662348E-2</v>
      </c>
      <c r="KZ330" s="260">
        <f t="shared" si="1307"/>
        <v>1.1255273372315884</v>
      </c>
      <c r="LA330" s="57">
        <f t="shared" si="1132"/>
        <v>134.12860550688208</v>
      </c>
      <c r="LB330" s="58">
        <f t="shared" si="1265"/>
        <v>155.1465579898105</v>
      </c>
      <c r="LC330" s="58">
        <f t="shared" si="1133"/>
        <v>5.7841188327336264</v>
      </c>
      <c r="LD330" s="58">
        <f t="shared" si="1266"/>
        <v>6.6800788399240654</v>
      </c>
      <c r="LE330" s="58">
        <f t="shared" si="1134"/>
        <v>303.38132838427867</v>
      </c>
      <c r="LF330" s="55">
        <f t="shared" si="1267"/>
        <v>0.4421122625482995</v>
      </c>
      <c r="LG330" s="56">
        <f t="shared" si="1268"/>
        <v>1.9065506976115414E-2</v>
      </c>
      <c r="LH330" s="260">
        <f t="shared" si="1269"/>
        <v>1.0722322385719187</v>
      </c>
      <c r="LI330" s="57">
        <f t="shared" si="1135"/>
        <v>75.601456829266311</v>
      </c>
      <c r="LJ330" s="58">
        <f t="shared" si="1270"/>
        <v>87.448205114412346</v>
      </c>
      <c r="LK330" s="58">
        <f t="shared" si="1136"/>
        <v>3.3213164417908851</v>
      </c>
      <c r="LL330" s="58">
        <f t="shared" si="1271"/>
        <v>3.8357883586242933</v>
      </c>
      <c r="LM330" s="58">
        <f t="shared" si="1137"/>
        <v>101.15774343015167</v>
      </c>
      <c r="LN330" s="55">
        <f t="shared" si="1308"/>
        <v>0.74736203345093699</v>
      </c>
      <c r="LO330" s="56">
        <f t="shared" si="1309"/>
        <v>3.2833042030877432E-2</v>
      </c>
      <c r="LP330" s="260">
        <f t="shared" si="1310"/>
        <v>1.1221974688523448</v>
      </c>
      <c r="LQ330" s="57">
        <f t="shared" si="1138"/>
        <v>4.3436640066666643E-2</v>
      </c>
      <c r="LR330" s="58">
        <f t="shared" si="1272"/>
        <v>5.0243161565113312E-2</v>
      </c>
      <c r="LS330" s="58">
        <f t="shared" si="1139"/>
        <v>1.1768208333333328E-3</v>
      </c>
      <c r="LT330" s="58">
        <f t="shared" si="1273"/>
        <v>1.359110380416666E-3</v>
      </c>
      <c r="LU330" s="58">
        <f t="shared" si="1140"/>
        <v>0.89416666666666633</v>
      </c>
      <c r="LV330" s="55">
        <f t="shared" si="1141"/>
        <v>4.857778945013979E-2</v>
      </c>
      <c r="LW330" s="56">
        <f t="shared" si="1142"/>
        <v>1.3161090400745572E-3</v>
      </c>
      <c r="LX330" s="260">
        <f t="shared" si="1143"/>
        <v>1.0078160048971445</v>
      </c>
      <c r="LY330" s="57">
        <f t="shared" si="1144"/>
        <v>3.1286901025132816</v>
      </c>
      <c r="LZ330" s="58">
        <f t="shared" si="1274"/>
        <v>3.618955841577113</v>
      </c>
      <c r="MA330" s="58">
        <f t="shared" si="1145"/>
        <v>8.4765020683699996E-2</v>
      </c>
      <c r="MB330" s="58">
        <f t="shared" si="1275"/>
        <v>9.789512238760513E-2</v>
      </c>
      <c r="MC330" s="58">
        <f t="shared" si="1146"/>
        <v>64.405974723809535</v>
      </c>
      <c r="MD330" s="55">
        <f t="shared" si="1311"/>
        <v>4.8577637648214503E-2</v>
      </c>
      <c r="ME330" s="56">
        <f t="shared" si="1312"/>
        <v>1.3161049273331493E-3</v>
      </c>
      <c r="MF330" s="260">
        <f t="shared" si="1313"/>
        <v>1.0078159804727191</v>
      </c>
      <c r="MG330" s="57">
        <f t="shared" si="1147"/>
        <v>0</v>
      </c>
      <c r="MH330" s="58">
        <f t="shared" si="1276"/>
        <v>0</v>
      </c>
      <c r="MI330" s="58">
        <f t="shared" si="1148"/>
        <v>0</v>
      </c>
      <c r="MJ330" s="58">
        <f t="shared" si="1277"/>
        <v>0</v>
      </c>
      <c r="MK330" s="58">
        <f t="shared" si="1149"/>
        <v>0</v>
      </c>
      <c r="ML330" s="55"/>
      <c r="MM330" s="56"/>
      <c r="MN330" s="260"/>
      <c r="MO330" s="59">
        <v>3.4076266880954043</v>
      </c>
      <c r="MP330" s="60">
        <v>3.4076266880954043</v>
      </c>
      <c r="MQ330" s="60">
        <v>2.9580000000000002</v>
      </c>
      <c r="MR330" s="61">
        <v>3.3022</v>
      </c>
      <c r="MS330" s="59">
        <f t="shared" si="1150"/>
        <v>1.0974392531481021</v>
      </c>
      <c r="MT330" s="60">
        <f t="shared" si="1329"/>
        <v>1.0974392531481021</v>
      </c>
      <c r="MU330" s="60">
        <f t="shared" si="1278"/>
        <v>1.0963645113628229</v>
      </c>
      <c r="MV330" s="61">
        <f t="shared" si="1314"/>
        <v>1.0992873956504812</v>
      </c>
      <c r="MW330" s="66">
        <f t="shared" si="1279"/>
        <v>3.739663287590961</v>
      </c>
      <c r="MX330" s="67">
        <f t="shared" si="1315"/>
        <v>3.739663287590961</v>
      </c>
      <c r="MY330" s="67">
        <f t="shared" si="1280"/>
        <v>3.2430462246112302</v>
      </c>
      <c r="MZ330" s="261">
        <f t="shared" si="1316"/>
        <v>3.6300668379170191</v>
      </c>
      <c r="NA330" s="59">
        <f t="shared" si="1151"/>
        <v>1.097468505082946</v>
      </c>
      <c r="NB330" s="60">
        <f t="shared" si="1330"/>
        <v>1.097468505082946</v>
      </c>
      <c r="NC330" s="60">
        <f t="shared" si="1152"/>
        <v>1.0963334391554411</v>
      </c>
      <c r="ND330" s="262">
        <f t="shared" si="1331"/>
        <v>1.0992627083998217</v>
      </c>
      <c r="NE330" s="62">
        <f t="shared" si="1153"/>
        <v>3.7397629672648138</v>
      </c>
      <c r="NF330" s="63">
        <f t="shared" si="1332"/>
        <v>3.7397629672648138</v>
      </c>
      <c r="NG330" s="63">
        <f t="shared" si="1154"/>
        <v>3.2429543130217948</v>
      </c>
      <c r="NH330" s="64">
        <f t="shared" si="1333"/>
        <v>3.629985315677891</v>
      </c>
      <c r="NI330" s="238">
        <f t="shared" si="1283"/>
        <v>-9.9679673852826056E-5</v>
      </c>
      <c r="NJ330" s="238">
        <f t="shared" si="1284"/>
        <v>-9.9679673852826056E-5</v>
      </c>
      <c r="NK330" s="238">
        <f t="shared" si="1285"/>
        <v>9.1911589435333951E-5</v>
      </c>
      <c r="NL330" s="238">
        <f t="shared" si="1286"/>
        <v>8.1522239128162255E-5</v>
      </c>
      <c r="NM330" s="239">
        <f t="shared" si="1155"/>
        <v>0.38703100265609625</v>
      </c>
      <c r="NN330" s="240">
        <f t="shared" si="1156"/>
        <v>0.60081765207827509</v>
      </c>
      <c r="NO330" s="240">
        <f>O330*IN330+0.002</f>
        <v>0.10977765158692285</v>
      </c>
      <c r="NP330" s="240">
        <f t="shared" si="1157"/>
        <v>7.0357041397497468E-3</v>
      </c>
      <c r="NQ330" s="240">
        <f t="shared" si="1327"/>
        <v>0</v>
      </c>
      <c r="NR330" s="240">
        <f t="shared" si="1158"/>
        <v>0</v>
      </c>
      <c r="NS330" s="240">
        <f t="shared" si="1159"/>
        <v>0.72416287049615302</v>
      </c>
      <c r="NT330" s="240">
        <f t="shared" si="1160"/>
        <v>3.678528417874577E-2</v>
      </c>
      <c r="NU330" s="240">
        <f t="shared" si="1161"/>
        <v>1.2093792058765734E-3</v>
      </c>
      <c r="NV330" s="240">
        <f t="shared" si="1162"/>
        <v>0.14680494566248126</v>
      </c>
      <c r="NW330" s="240">
        <f t="shared" si="1163"/>
        <v>8.5765183097047032E-2</v>
      </c>
      <c r="NX330" s="240">
        <f t="shared" si="1164"/>
        <v>1.0574354336796261</v>
      </c>
      <c r="NY330" s="240">
        <f t="shared" si="1165"/>
        <v>0.36897852775865098</v>
      </c>
      <c r="NZ330" s="240">
        <f t="shared" si="1166"/>
        <v>2.9226664142017189E-3</v>
      </c>
      <c r="OA330" s="240">
        <f t="shared" si="1167"/>
        <v>0.21103666631098739</v>
      </c>
      <c r="OB330" s="241">
        <f t="shared" si="1168"/>
        <v>0</v>
      </c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136"/>
      <c r="OP330" s="13"/>
      <c r="OQ330" s="13"/>
      <c r="OR330" s="13"/>
      <c r="OS330" s="13"/>
      <c r="OT330" s="13"/>
    </row>
    <row r="331" spans="1:410" ht="15" customHeight="1">
      <c r="A331" s="242">
        <v>312</v>
      </c>
      <c r="B331" s="49" t="s">
        <v>381</v>
      </c>
      <c r="C331" s="50">
        <v>5</v>
      </c>
      <c r="D331" s="51">
        <v>2290.73</v>
      </c>
      <c r="E331" s="52">
        <v>2184.3000000000002</v>
      </c>
      <c r="F331" s="52">
        <v>37.799999999999997</v>
      </c>
      <c r="G331" s="52">
        <v>68.599999999999994</v>
      </c>
      <c r="H331" s="53"/>
      <c r="I331" s="57">
        <v>3.4128490834556167</v>
      </c>
      <c r="J331" s="58">
        <v>3.4128490834556167</v>
      </c>
      <c r="K331" s="58">
        <v>2.6991999999999998</v>
      </c>
      <c r="L331" s="243">
        <v>3.1098999999999997</v>
      </c>
      <c r="M331" s="1">
        <v>0.41070000000000001</v>
      </c>
      <c r="N331" s="2">
        <v>0.4269</v>
      </c>
      <c r="O331" s="2">
        <v>0.30294908345561689</v>
      </c>
      <c r="P331" s="2">
        <v>2.1899999999999999E-2</v>
      </c>
      <c r="Q331" s="2">
        <v>0</v>
      </c>
      <c r="R331" s="2">
        <v>0</v>
      </c>
      <c r="S331" s="2">
        <v>0.63770000000000004</v>
      </c>
      <c r="T331" s="2">
        <v>6.7900000000000002E-2</v>
      </c>
      <c r="U331" s="2">
        <v>2.3E-3</v>
      </c>
      <c r="V331" s="2">
        <v>5.0799999999999998E-2</v>
      </c>
      <c r="W331" s="2">
        <v>0.128</v>
      </c>
      <c r="X331" s="2">
        <v>0.91410000000000002</v>
      </c>
      <c r="Y331" s="2">
        <v>0.24779999999999999</v>
      </c>
      <c r="Z331" s="2">
        <v>5.0000000000000001E-4</v>
      </c>
      <c r="AA331" s="2">
        <v>0.20130000000000001</v>
      </c>
      <c r="AB331" s="3">
        <v>0</v>
      </c>
      <c r="AC331" s="244">
        <v>360.85</v>
      </c>
      <c r="AD331" s="108">
        <v>79.387</v>
      </c>
      <c r="AE331" s="108">
        <v>242.87117505000003</v>
      </c>
      <c r="AF331" s="108">
        <f t="shared" si="1169"/>
        <v>24.037931679398707</v>
      </c>
      <c r="AG331" s="108">
        <f t="shared" si="1170"/>
        <v>76.004105520147007</v>
      </c>
      <c r="AH331" s="108">
        <v>12.7446710398333</v>
      </c>
      <c r="AI331" s="108">
        <v>50.797257808600683</v>
      </c>
      <c r="AJ331" s="108">
        <f t="shared" si="1171"/>
        <v>0.98267295230738028</v>
      </c>
      <c r="AK331" s="108">
        <f t="shared" si="1172"/>
        <v>29.730009483124107</v>
      </c>
      <c r="AL331" s="108">
        <v>37.332505194921701</v>
      </c>
      <c r="AM331" s="245">
        <v>940.77913091202674</v>
      </c>
      <c r="AN331" s="244">
        <v>365.36</v>
      </c>
      <c r="AO331" s="108">
        <v>80.379199999999997</v>
      </c>
      <c r="AP331" s="108">
        <v>245.90664408000001</v>
      </c>
      <c r="AQ331" s="108">
        <f t="shared" si="1173"/>
        <v>24.338364191173923</v>
      </c>
      <c r="AR331" s="108">
        <f t="shared" si="1174"/>
        <v>76.9540251983952</v>
      </c>
      <c r="AS331" s="246">
        <v>31.607409602800001</v>
      </c>
      <c r="AT331" s="247">
        <v>8.4681017366584648</v>
      </c>
      <c r="AU331" s="108">
        <v>52.797487518844392</v>
      </c>
      <c r="AV331" s="108">
        <f t="shared" si="1175"/>
        <v>1.0213673960520449</v>
      </c>
      <c r="AW331" s="108">
        <f t="shared" si="1176"/>
        <v>30.90067992517902</v>
      </c>
      <c r="AX331" s="108">
        <v>38.802537060082216</v>
      </c>
      <c r="AY331" s="245">
        <v>977.82393391407174</v>
      </c>
      <c r="AZ331" s="248">
        <v>84</v>
      </c>
      <c r="BA331" s="108">
        <v>428.16199999999992</v>
      </c>
      <c r="BB331" s="108">
        <v>44.6511722686176</v>
      </c>
      <c r="BC331" s="109">
        <v>35.720937814894079</v>
      </c>
      <c r="BD331" s="109">
        <v>8.9302344537235214</v>
      </c>
      <c r="BE331" s="108">
        <v>16.744192499999997</v>
      </c>
      <c r="BF331" s="109">
        <v>13.395353999999998</v>
      </c>
      <c r="BG331" s="109">
        <v>3.3488384999999994</v>
      </c>
      <c r="BH331" s="108">
        <v>35.737687628109079</v>
      </c>
      <c r="BI331" s="109">
        <f t="shared" si="1177"/>
        <v>20.916124962728144</v>
      </c>
      <c r="BJ331" s="108">
        <f t="shared" si="1178"/>
        <v>0.69134556716577011</v>
      </c>
      <c r="BK331" s="108">
        <v>26.264752619836329</v>
      </c>
      <c r="BL331" s="245">
        <v>661.87176601987551</v>
      </c>
      <c r="BM331" s="244">
        <v>18.420000000000002</v>
      </c>
      <c r="BN331" s="108">
        <v>4.0524000000000004</v>
      </c>
      <c r="BO331" s="108">
        <v>12.397636260000001</v>
      </c>
      <c r="BP331" s="108">
        <f t="shared" si="1179"/>
        <v>1.2270436511972402</v>
      </c>
      <c r="BQ331" s="108">
        <f t="shared" si="1180"/>
        <v>3.8797162912044003</v>
      </c>
      <c r="BR331" s="108">
        <v>2.1944187342583299</v>
      </c>
      <c r="BS331" s="108">
        <v>2.7057052145808576</v>
      </c>
      <c r="BT331" s="108">
        <f t="shared" si="1181"/>
        <v>5.2341867376066692E-2</v>
      </c>
      <c r="BU331" s="108">
        <f t="shared" si="1182"/>
        <v>1.5835626795273094</v>
      </c>
      <c r="BV331" s="108">
        <v>1.9885080104419595</v>
      </c>
      <c r="BW331" s="245">
        <v>50.110401863137376</v>
      </c>
      <c r="BX331" s="107">
        <v>0</v>
      </c>
      <c r="BY331" s="108">
        <v>0</v>
      </c>
      <c r="BZ331" s="109">
        <f t="shared" si="1183"/>
        <v>0</v>
      </c>
      <c r="CA331" s="109">
        <f t="shared" si="1184"/>
        <v>0</v>
      </c>
      <c r="CB331" s="108">
        <v>0</v>
      </c>
      <c r="CC331" s="110">
        <v>0</v>
      </c>
      <c r="CD331" s="244">
        <v>0</v>
      </c>
      <c r="CE331" s="108">
        <v>0</v>
      </c>
      <c r="CF331" s="109">
        <f t="shared" si="1185"/>
        <v>0</v>
      </c>
      <c r="CG331" s="109">
        <f t="shared" si="1186"/>
        <v>0</v>
      </c>
      <c r="CH331" s="108">
        <v>0</v>
      </c>
      <c r="CI331" s="245">
        <v>0</v>
      </c>
      <c r="CJ331" s="249">
        <v>539.65045093296374</v>
      </c>
      <c r="CK331" s="250">
        <v>118.72309920525201</v>
      </c>
      <c r="CL331" s="250">
        <v>58.555983266986708</v>
      </c>
      <c r="CM331" s="251">
        <v>36.425680939896687</v>
      </c>
      <c r="CN331" s="252">
        <f t="shared" si="1074"/>
        <v>17.755698174152641</v>
      </c>
      <c r="CO331" s="250">
        <v>363.21335495178403</v>
      </c>
      <c r="CP331" s="252">
        <f t="shared" si="1187"/>
        <v>35.948678592997872</v>
      </c>
      <c r="CQ331" s="250">
        <v>113.66398729861129</v>
      </c>
      <c r="CR331" s="250">
        <v>78.850430850059922</v>
      </c>
      <c r="CS331" s="252">
        <f t="shared" si="1188"/>
        <v>1.5253615847944093</v>
      </c>
      <c r="CT331" s="252">
        <f t="shared" si="1189"/>
        <v>46.148633962752868</v>
      </c>
      <c r="CU331" s="250">
        <f t="shared" si="1075"/>
        <v>1158.9933192070464</v>
      </c>
      <c r="CV331" s="245">
        <f t="shared" si="1190"/>
        <v>1460.3315822008785</v>
      </c>
      <c r="CW331" s="244">
        <v>115.03900000000002</v>
      </c>
      <c r="CX331" s="108">
        <v>8.3978470000000005</v>
      </c>
      <c r="CY331" s="108">
        <f t="shared" si="1191"/>
        <v>0.16245635021500002</v>
      </c>
      <c r="CZ331" s="108">
        <f t="shared" si="1192"/>
        <v>4.9149911179960002</v>
      </c>
      <c r="DA331" s="108">
        <v>6.1718423500000004</v>
      </c>
      <c r="DB331" s="245">
        <v>155.53042722000001</v>
      </c>
      <c r="DC331" s="244">
        <v>3.8860000000000001</v>
      </c>
      <c r="DD331" s="108">
        <v>0.28367799999999999</v>
      </c>
      <c r="DE331" s="108">
        <f t="shared" si="1193"/>
        <v>5.4877509100000003E-3</v>
      </c>
      <c r="DF331" s="108">
        <f t="shared" si="1194"/>
        <v>0.16602765570399999</v>
      </c>
      <c r="DG331" s="108">
        <v>0.2084839</v>
      </c>
      <c r="DH331" s="245">
        <v>5.2537942800000001</v>
      </c>
      <c r="DI331" s="107">
        <v>45.028913403291995</v>
      </c>
      <c r="DJ331" s="108">
        <v>9.9063609487242381</v>
      </c>
      <c r="DK331" s="108">
        <v>0.74901630621759629</v>
      </c>
      <c r="DL331" s="108">
        <v>30.306845252825887</v>
      </c>
      <c r="DM331" s="108">
        <f t="shared" si="1195"/>
        <v>2.9995897020531896</v>
      </c>
      <c r="DN331" s="108">
        <f t="shared" si="1196"/>
        <v>9.4842241534193334</v>
      </c>
      <c r="DO331" s="108">
        <v>6.2773529215073589</v>
      </c>
      <c r="DP331" s="108">
        <f t="shared" si="1197"/>
        <v>0.12143539226655986</v>
      </c>
      <c r="DQ331" s="108">
        <f t="shared" si="1198"/>
        <v>3.673933789664769</v>
      </c>
      <c r="DR331" s="108">
        <v>4.6134244416283536</v>
      </c>
      <c r="DS331" s="110">
        <v>116.2582959290345</v>
      </c>
      <c r="DT331" s="244">
        <v>112.64</v>
      </c>
      <c r="DU331" s="108">
        <v>24.780799999999999</v>
      </c>
      <c r="DV331" s="108">
        <v>75.812689919999997</v>
      </c>
      <c r="DW331" s="108">
        <f t="shared" si="1199"/>
        <v>7.5034851721420806</v>
      </c>
      <c r="DX331" s="108">
        <f t="shared" si="1200"/>
        <v>23.724823183564798</v>
      </c>
      <c r="DY331" s="108">
        <v>2.19243665408333</v>
      </c>
      <c r="DZ331" s="108">
        <v>1.4431866686249999</v>
      </c>
      <c r="EA331" s="108"/>
      <c r="EB331" s="108">
        <v>15.831445266717706</v>
      </c>
      <c r="EC331" s="108">
        <f t="shared" si="1201"/>
        <v>0.30625930868465406</v>
      </c>
      <c r="ED331" s="108">
        <f t="shared" si="1202"/>
        <v>9.2656383083613392</v>
      </c>
      <c r="EE331" s="108">
        <v>11.635027925471302</v>
      </c>
      <c r="EF331" s="245">
        <v>293.20270372187679</v>
      </c>
      <c r="EG331" s="249">
        <v>437.99889285714283</v>
      </c>
      <c r="EH331" s="250">
        <v>96.359756428571444</v>
      </c>
      <c r="EI331" s="250">
        <v>719.6730789633765</v>
      </c>
      <c r="EJ331" s="250">
        <v>294.79646883417854</v>
      </c>
      <c r="EK331" s="250">
        <f t="shared" si="1203"/>
        <v>29.177185706393988</v>
      </c>
      <c r="EL331" s="250">
        <v>92.253606956967829</v>
      </c>
      <c r="EM331" s="250">
        <v>113.06445838707876</v>
      </c>
      <c r="EN331" s="250">
        <f t="shared" si="1204"/>
        <v>2.1872319474980388</v>
      </c>
      <c r="EO331" s="250">
        <f t="shared" si="1205"/>
        <v>66.173009431288818</v>
      </c>
      <c r="EP331" s="250">
        <v>1661.892655470348</v>
      </c>
      <c r="EQ331" s="245">
        <v>2093.9847458926388</v>
      </c>
      <c r="ER331" s="244">
        <v>213.03</v>
      </c>
      <c r="ES331" s="108">
        <v>46.866599999999998</v>
      </c>
      <c r="ET331" s="108">
        <v>143.38048058999999</v>
      </c>
      <c r="EU331" s="108">
        <f t="shared" si="1206"/>
        <v>14.19093968591466</v>
      </c>
      <c r="EV331" s="108">
        <f t="shared" si="1207"/>
        <v>44.869487595834599</v>
      </c>
      <c r="EW331" s="108">
        <v>16.573162241999999</v>
      </c>
      <c r="EX331" s="108">
        <v>30.649067726736</v>
      </c>
      <c r="EY331" s="108">
        <f t="shared" si="1208"/>
        <v>0.5929062151737079</v>
      </c>
      <c r="EZ331" s="108">
        <f t="shared" si="1209"/>
        <v>17.937918570291327</v>
      </c>
      <c r="FA331" s="108">
        <v>22.5249655279368</v>
      </c>
      <c r="FB331" s="245">
        <v>567.62913130400727</v>
      </c>
      <c r="FC331" s="244">
        <v>0.83333333333333293</v>
      </c>
      <c r="FD331" s="108">
        <v>6.0833333333333302E-2</v>
      </c>
      <c r="FE331" s="108">
        <f t="shared" si="1210"/>
        <v>1.1768208333333328E-3</v>
      </c>
      <c r="FF331" s="108">
        <f t="shared" si="1211"/>
        <v>3.5603803333333316E-2</v>
      </c>
      <c r="FG331" s="108">
        <v>4.4708333333333301E-2</v>
      </c>
      <c r="FH331" s="245">
        <v>1.1266499999999995</v>
      </c>
      <c r="FI331" s="244">
        <v>341.13623133333402</v>
      </c>
      <c r="FJ331" s="108">
        <v>24.902944887333401</v>
      </c>
      <c r="FK331" s="108">
        <f t="shared" si="1212"/>
        <v>0.48174746884546465</v>
      </c>
      <c r="FL331" s="108">
        <f t="shared" si="1213"/>
        <v>14.574896748319846</v>
      </c>
      <c r="FM331" s="108">
        <v>18.302</v>
      </c>
      <c r="FN331" s="245">
        <v>461.20941146480089</v>
      </c>
      <c r="FO331" s="244">
        <v>0</v>
      </c>
      <c r="FP331" s="108">
        <v>0</v>
      </c>
      <c r="FQ331" s="108">
        <f t="shared" si="1214"/>
        <v>0</v>
      </c>
      <c r="FR331" s="108">
        <f t="shared" si="1215"/>
        <v>0</v>
      </c>
      <c r="FS331" s="108">
        <v>0</v>
      </c>
      <c r="FT331" s="110">
        <v>0</v>
      </c>
      <c r="FU331" s="253">
        <f t="shared" si="1076"/>
        <v>2553.4334737759464</v>
      </c>
      <c r="FV331" s="254">
        <f t="shared" si="1077"/>
        <v>832.62196985442654</v>
      </c>
      <c r="FW331" s="254">
        <f t="shared" si="1078"/>
        <v>75.340091725705179</v>
      </c>
      <c r="FX331" s="254">
        <f t="shared" si="1079"/>
        <v>428.16199999999992</v>
      </c>
      <c r="FY331" s="254">
        <f t="shared" si="1080"/>
        <v>0</v>
      </c>
      <c r="FZ331" s="254">
        <f t="shared" si="1081"/>
        <v>0</v>
      </c>
      <c r="GA331" s="254">
        <f t="shared" si="1216"/>
        <v>115.03900000000002</v>
      </c>
      <c r="GB331" s="254">
        <f t="shared" si="1217"/>
        <v>3.8860000000000001</v>
      </c>
      <c r="GC331" s="254">
        <f t="shared" si="1218"/>
        <v>341.13623133333402</v>
      </c>
      <c r="GD331" s="254">
        <f t="shared" si="1219"/>
        <v>0</v>
      </c>
      <c r="GE331" s="254">
        <f t="shared" si="1082"/>
        <v>1408.6852949387885</v>
      </c>
      <c r="GF331" s="255">
        <f t="shared" si="1083"/>
        <v>537.8174509617362</v>
      </c>
      <c r="GG331" s="255">
        <f t="shared" si="1084"/>
        <v>139.42321838127165</v>
      </c>
      <c r="GH331" s="254">
        <f t="shared" si="1085"/>
        <v>420.3561965429015</v>
      </c>
      <c r="GI331" s="255">
        <f t="shared" si="1086"/>
        <v>300.14565713469045</v>
      </c>
      <c r="GJ331" s="256">
        <f t="shared" si="1087"/>
        <v>8.1317906221224288</v>
      </c>
      <c r="GK331" s="253">
        <f t="shared" si="1220"/>
        <v>6178.6602581711022</v>
      </c>
      <c r="GL331" s="257">
        <f t="shared" si="1221"/>
        <v>7785.1119252955887</v>
      </c>
      <c r="GM331" s="221">
        <f t="shared" si="1222"/>
        <v>7785.1119252955887</v>
      </c>
      <c r="GN331" s="222">
        <f t="shared" si="1223"/>
        <v>4273.1596931591894</v>
      </c>
      <c r="GO331" s="222">
        <f t="shared" si="1224"/>
        <v>280.84782691866508</v>
      </c>
      <c r="GP331" s="55">
        <f t="shared" si="1225"/>
        <v>0.54888866520656276</v>
      </c>
      <c r="GQ331" s="56">
        <f t="shared" si="1226"/>
        <v>3.60749889807142E-2</v>
      </c>
      <c r="GR331" s="258">
        <f t="shared" si="1227"/>
        <v>1.0915988696309809</v>
      </c>
      <c r="GS331" s="227">
        <f t="shared" si="1088"/>
        <v>7785.1119252955887</v>
      </c>
      <c r="GT331" s="222">
        <f t="shared" si="1288"/>
        <v>4273.1596931591894</v>
      </c>
      <c r="GU331" s="222">
        <f t="shared" si="1289"/>
        <v>280.84782691866508</v>
      </c>
      <c r="GV331" s="37">
        <f t="shared" si="1281"/>
        <v>0.54888866520656276</v>
      </c>
      <c r="GW331" s="228">
        <f t="shared" si="1282"/>
        <v>3.60749889807142E-2</v>
      </c>
      <c r="GX331" s="258">
        <f t="shared" si="1228"/>
        <v>1.0915988696309809</v>
      </c>
      <c r="GY331" s="221">
        <f t="shared" si="1287"/>
        <v>6182.4610283636866</v>
      </c>
      <c r="GZ331" s="222">
        <f t="shared" si="1229"/>
        <v>3523.7743242834554</v>
      </c>
      <c r="HA331" s="222">
        <f t="shared" si="1230"/>
        <v>186.56424198132001</v>
      </c>
      <c r="HB331" s="55">
        <f t="shared" si="1231"/>
        <v>0.569963046773316</v>
      </c>
      <c r="HC331" s="56">
        <f t="shared" si="1232"/>
        <v>3.0176371694929715E-2</v>
      </c>
      <c r="HD331" s="258">
        <f t="shared" si="1233"/>
        <v>1.0939875294049233</v>
      </c>
      <c r="HE331" s="221">
        <f t="shared" si="1234"/>
        <v>7123.2401592757133</v>
      </c>
      <c r="HF331" s="222">
        <f t="shared" si="1235"/>
        <v>4241.0074258664836</v>
      </c>
      <c r="HG331" s="222">
        <f t="shared" si="1236"/>
        <v>218.09020381726967</v>
      </c>
      <c r="HH331" s="55">
        <f t="shared" si="1237"/>
        <v>0.59537616745154165</v>
      </c>
      <c r="HI331" s="56">
        <f t="shared" si="1238"/>
        <v>3.0616713593922255E-2</v>
      </c>
      <c r="HJ331" s="259">
        <f t="shared" si="1239"/>
        <v>1.0980379743753552</v>
      </c>
      <c r="HK331" s="54">
        <f t="shared" si="1089"/>
        <v>3.7254622017212804</v>
      </c>
      <c r="HL331" s="55">
        <f t="shared" si="1090"/>
        <v>3.7254622017212804</v>
      </c>
      <c r="HM331" s="55">
        <f t="shared" si="1091"/>
        <v>2.9528911393697688</v>
      </c>
      <c r="HN331" s="56">
        <f t="shared" si="1092"/>
        <v>3.4147882965099168</v>
      </c>
      <c r="HQ331" s="57">
        <f t="shared" si="1093"/>
        <v>569.23262030399076</v>
      </c>
      <c r="HR331" s="58">
        <f t="shared" si="1240"/>
        <v>658.43137190562618</v>
      </c>
      <c r="HS331" s="58">
        <f t="shared" si="1094"/>
        <v>25.020604631706085</v>
      </c>
      <c r="HT331" s="58">
        <f t="shared" si="1241"/>
        <v>28.896296289157359</v>
      </c>
      <c r="HU331" s="58">
        <f t="shared" si="1095"/>
        <v>746.65010389843394</v>
      </c>
      <c r="HV331" s="55">
        <f t="shared" si="1290"/>
        <v>0.7623820278493163</v>
      </c>
      <c r="HW331" s="56">
        <f t="shared" si="1291"/>
        <v>3.3510481684885178E-2</v>
      </c>
      <c r="HX331" s="260">
        <f t="shared" si="1292"/>
        <v>1.1246560373769767</v>
      </c>
      <c r="HY331" s="57">
        <f t="shared" si="1096"/>
        <v>577.32194025076058</v>
      </c>
      <c r="HZ331" s="58">
        <f t="shared" si="1242"/>
        <v>667.78828828805479</v>
      </c>
      <c r="IA331" s="58">
        <f t="shared" si="1097"/>
        <v>33.827833323884434</v>
      </c>
      <c r="IB331" s="58">
        <f t="shared" si="1243"/>
        <v>39.067764705754136</v>
      </c>
      <c r="IC331" s="58">
        <f t="shared" si="1098"/>
        <v>776.0507412016442</v>
      </c>
      <c r="ID331" s="55">
        <f t="shared" si="1293"/>
        <v>0.74392292874668209</v>
      </c>
      <c r="IE331" s="56">
        <f t="shared" si="1294"/>
        <v>4.358971846545124E-2</v>
      </c>
      <c r="IF331" s="260">
        <f t="shared" si="1295"/>
        <v>1.1233247703249036</v>
      </c>
      <c r="IG331" s="57">
        <f t="shared" si="1099"/>
        <v>25.517672454528334</v>
      </c>
      <c r="IH331" s="58">
        <f t="shared" si="1244"/>
        <v>29.516291728152925</v>
      </c>
      <c r="II331" s="58">
        <f t="shared" si="1100"/>
        <v>49.807637382059845</v>
      </c>
      <c r="IJ331" s="58">
        <f t="shared" si="1245"/>
        <v>57.522840412540916</v>
      </c>
      <c r="IK331" s="58">
        <f t="shared" si="1101"/>
        <v>525.29505239672665</v>
      </c>
      <c r="IL331" s="55">
        <f t="shared" si="1102"/>
        <v>4.857778945013979E-2</v>
      </c>
      <c r="IM331" s="56">
        <f t="shared" si="1103"/>
        <v>9.481840187682343E-2</v>
      </c>
      <c r="IN331" s="260">
        <f t="shared" si="1104"/>
        <v>1.0222995100575569</v>
      </c>
      <c r="IO331" s="57">
        <f t="shared" si="1105"/>
        <v>29.137600344292686</v>
      </c>
      <c r="IP331" s="58">
        <f t="shared" si="1246"/>
        <v>33.703462318243353</v>
      </c>
      <c r="IQ331" s="58">
        <f t="shared" si="1106"/>
        <v>1.279385518573307</v>
      </c>
      <c r="IR331" s="58">
        <f t="shared" si="1247"/>
        <v>1.4775623354003122</v>
      </c>
      <c r="IS331" s="58">
        <f t="shared" si="1107"/>
        <v>39.770160208839187</v>
      </c>
      <c r="IT331" s="55">
        <f t="shared" si="1296"/>
        <v>0.7326498105938396</v>
      </c>
      <c r="IU331" s="56">
        <f t="shared" si="1297"/>
        <v>3.2169483649426053E-2</v>
      </c>
      <c r="IV331" s="260">
        <f t="shared" si="1298"/>
        <v>1.1197892783373506</v>
      </c>
      <c r="IW331" s="57">
        <f t="shared" si="1108"/>
        <v>0</v>
      </c>
      <c r="IX331" s="58">
        <f t="shared" si="1248"/>
        <v>0</v>
      </c>
      <c r="IY331" s="58">
        <f t="shared" si="1109"/>
        <v>0</v>
      </c>
      <c r="IZ331" s="58">
        <f t="shared" si="1249"/>
        <v>0</v>
      </c>
      <c r="JA331" s="58">
        <f t="shared" si="1110"/>
        <v>0</v>
      </c>
      <c r="JB331" s="55"/>
      <c r="JC331" s="56"/>
      <c r="JD331" s="260"/>
      <c r="JE331" s="57">
        <f t="shared" si="1111"/>
        <v>0</v>
      </c>
      <c r="JF331" s="58">
        <f t="shared" si="1250"/>
        <v>0</v>
      </c>
      <c r="JG331" s="58">
        <f t="shared" si="1112"/>
        <v>0</v>
      </c>
      <c r="JH331" s="58">
        <f t="shared" si="1251"/>
        <v>0</v>
      </c>
      <c r="JI331" s="58">
        <f t="shared" si="1113"/>
        <v>0</v>
      </c>
      <c r="JJ331" s="55"/>
      <c r="JK331" s="56"/>
      <c r="JL331" s="260"/>
      <c r="JM331" s="57">
        <f t="shared" si="1114"/>
        <v>853.34494807707995</v>
      </c>
      <c r="JN331" s="58">
        <f t="shared" si="1252"/>
        <v>987.06410144075846</v>
      </c>
      <c r="JO331" s="58">
        <f t="shared" si="1115"/>
        <v>55.229738351944924</v>
      </c>
      <c r="JP331" s="58">
        <f t="shared" si="1253"/>
        <v>63.784824822661193</v>
      </c>
      <c r="JQ331" s="58">
        <f t="shared" si="1116"/>
        <v>1158.9933192070464</v>
      </c>
      <c r="JR331" s="55">
        <f t="shared" si="1117"/>
        <v>0.73628116222526352</v>
      </c>
      <c r="JS331" s="56">
        <f t="shared" si="1118"/>
        <v>4.7653198199392295E-2</v>
      </c>
      <c r="JT331" s="260">
        <f t="shared" si="1119"/>
        <v>1.1227567385217847</v>
      </c>
      <c r="JU331" s="57">
        <f t="shared" si="1120"/>
        <v>5.9962891639551197</v>
      </c>
      <c r="JV331" s="58">
        <f t="shared" si="1254"/>
        <v>6.9359076759468872</v>
      </c>
      <c r="JW331" s="58">
        <f t="shared" si="1121"/>
        <v>0.16245635021500002</v>
      </c>
      <c r="JX331" s="58">
        <f t="shared" si="1255"/>
        <v>0.18762083886330352</v>
      </c>
      <c r="JY331" s="58">
        <f t="shared" si="1122"/>
        <v>123.436847</v>
      </c>
      <c r="JZ331" s="55">
        <f t="shared" si="1299"/>
        <v>4.857778945013979E-2</v>
      </c>
      <c r="KA331" s="56">
        <f t="shared" si="1300"/>
        <v>1.3161090400745574E-3</v>
      </c>
      <c r="KB331" s="260">
        <f t="shared" si="1301"/>
        <v>1.0078160048971445</v>
      </c>
      <c r="KC331" s="57">
        <f t="shared" si="1123"/>
        <v>0.20255373995887999</v>
      </c>
      <c r="KD331" s="58">
        <f t="shared" si="1256"/>
        <v>0.23429391101043648</v>
      </c>
      <c r="KE331" s="58">
        <f t="shared" si="1124"/>
        <v>5.4877509100000003E-3</v>
      </c>
      <c r="KF331" s="58">
        <f t="shared" si="1257"/>
        <v>6.3378035259590007E-3</v>
      </c>
      <c r="KG331" s="58">
        <f t="shared" si="1125"/>
        <v>4.1696780000000002</v>
      </c>
      <c r="KH331" s="55">
        <f t="shared" si="1302"/>
        <v>4.857778945013979E-2</v>
      </c>
      <c r="KI331" s="56">
        <f t="shared" si="1303"/>
        <v>1.3161090400745574E-3</v>
      </c>
      <c r="KJ331" s="260">
        <f t="shared" si="1304"/>
        <v>1.0078160048971445</v>
      </c>
      <c r="KK331" s="57">
        <f t="shared" si="1126"/>
        <v>70.988227042578842</v>
      </c>
      <c r="KL331" s="58">
        <f t="shared" si="1258"/>
        <v>82.112082220150953</v>
      </c>
      <c r="KM331" s="58">
        <f t="shared" si="1127"/>
        <v>3.1210250943197497</v>
      </c>
      <c r="KN331" s="58">
        <f t="shared" si="1259"/>
        <v>3.6044718814298791</v>
      </c>
      <c r="KO331" s="58">
        <f t="shared" si="1128"/>
        <v>92.268488832567058</v>
      </c>
      <c r="KP331" s="55">
        <f t="shared" si="1260"/>
        <v>0.76936587930247813</v>
      </c>
      <c r="KQ331" s="56">
        <f t="shared" si="1261"/>
        <v>3.382547101192096E-2</v>
      </c>
      <c r="KR331" s="260">
        <f t="shared" si="1262"/>
        <v>1.1257991987464449</v>
      </c>
      <c r="KS331" s="57">
        <f t="shared" si="1129"/>
        <v>177.66916302014988</v>
      </c>
      <c r="KT331" s="58">
        <f t="shared" si="1263"/>
        <v>205.50992086540737</v>
      </c>
      <c r="KU331" s="58">
        <f t="shared" si="1130"/>
        <v>7.8097444808267342</v>
      </c>
      <c r="KV331" s="58">
        <f t="shared" si="1264"/>
        <v>9.0194739009067959</v>
      </c>
      <c r="KW331" s="58">
        <f t="shared" si="1131"/>
        <v>232.70055850942603</v>
      </c>
      <c r="KX331" s="55">
        <f t="shared" si="1305"/>
        <v>0.76350982635459819</v>
      </c>
      <c r="KY331" s="56">
        <f t="shared" si="1306"/>
        <v>3.3561348244509626E-2</v>
      </c>
      <c r="KZ331" s="260">
        <f t="shared" si="1307"/>
        <v>1.1248406426328401</v>
      </c>
      <c r="LA331" s="57">
        <f t="shared" si="1132"/>
        <v>727.63912127938738</v>
      </c>
      <c r="LB331" s="58">
        <f t="shared" si="1265"/>
        <v>841.6601715838674</v>
      </c>
      <c r="LC331" s="58">
        <f t="shared" si="1133"/>
        <v>31.364417653892026</v>
      </c>
      <c r="LD331" s="58">
        <f t="shared" si="1266"/>
        <v>36.222765948479903</v>
      </c>
      <c r="LE331" s="58">
        <f t="shared" si="1134"/>
        <v>1661.8926554703482</v>
      </c>
      <c r="LF331" s="55">
        <f t="shared" si="1267"/>
        <v>0.43783761778130681</v>
      </c>
      <c r="LG331" s="56">
        <f t="shared" si="1268"/>
        <v>1.8872709708808045E-2</v>
      </c>
      <c r="LH331" s="260">
        <f t="shared" si="1269"/>
        <v>1.0715325374402251</v>
      </c>
      <c r="LI331" s="57">
        <f t="shared" si="1135"/>
        <v>336.52163552267365</v>
      </c>
      <c r="LJ331" s="58">
        <f t="shared" si="1270"/>
        <v>389.25457580907664</v>
      </c>
      <c r="LK331" s="58">
        <f t="shared" si="1136"/>
        <v>14.783845901088368</v>
      </c>
      <c r="LL331" s="58">
        <f t="shared" si="1271"/>
        <v>17.073863631166958</v>
      </c>
      <c r="LM331" s="58">
        <f t="shared" si="1137"/>
        <v>450.49931055873594</v>
      </c>
      <c r="LN331" s="55">
        <f t="shared" si="1308"/>
        <v>0.74699700451328011</v>
      </c>
      <c r="LO331" s="56">
        <f t="shared" si="1309"/>
        <v>3.2816578304531843E-2</v>
      </c>
      <c r="LP331" s="260">
        <f t="shared" si="1310"/>
        <v>1.1221377185866031</v>
      </c>
      <c r="LQ331" s="57">
        <f t="shared" si="1138"/>
        <v>4.3436640066666643E-2</v>
      </c>
      <c r="LR331" s="58">
        <f t="shared" si="1272"/>
        <v>5.0243161565113312E-2</v>
      </c>
      <c r="LS331" s="58">
        <f t="shared" si="1139"/>
        <v>1.1768208333333328E-3</v>
      </c>
      <c r="LT331" s="58">
        <f t="shared" si="1273"/>
        <v>1.359110380416666E-3</v>
      </c>
      <c r="LU331" s="58">
        <f t="shared" si="1140"/>
        <v>0.89416666666666633</v>
      </c>
      <c r="LV331" s="55">
        <f t="shared" si="1141"/>
        <v>4.857778945013979E-2</v>
      </c>
      <c r="LW331" s="56">
        <f t="shared" si="1142"/>
        <v>1.3161090400745572E-3</v>
      </c>
      <c r="LX331" s="260">
        <f t="shared" si="1143"/>
        <v>1.0078160048971445</v>
      </c>
      <c r="LY331" s="57">
        <f t="shared" si="1144"/>
        <v>17.781374032950211</v>
      </c>
      <c r="LZ331" s="58">
        <f t="shared" si="1274"/>
        <v>20.567715343913509</v>
      </c>
      <c r="MA331" s="58">
        <f t="shared" si="1145"/>
        <v>0.48174746884546465</v>
      </c>
      <c r="MB331" s="58">
        <f t="shared" si="1275"/>
        <v>0.55637015176962712</v>
      </c>
      <c r="MC331" s="58">
        <f t="shared" si="1146"/>
        <v>366.03921544825471</v>
      </c>
      <c r="MD331" s="55">
        <f t="shared" si="1311"/>
        <v>4.8577784244169003E-2</v>
      </c>
      <c r="ME331" s="56">
        <f t="shared" si="1312"/>
        <v>1.3161088990301562E-3</v>
      </c>
      <c r="MF331" s="260">
        <f t="shared" si="1313"/>
        <v>1.007816004059521</v>
      </c>
      <c r="MG331" s="57">
        <f t="shared" si="1147"/>
        <v>0</v>
      </c>
      <c r="MH331" s="58">
        <f t="shared" si="1276"/>
        <v>0</v>
      </c>
      <c r="MI331" s="58">
        <f t="shared" si="1148"/>
        <v>0</v>
      </c>
      <c r="MJ331" s="58">
        <f t="shared" si="1277"/>
        <v>0</v>
      </c>
      <c r="MK331" s="58">
        <f t="shared" si="1149"/>
        <v>0</v>
      </c>
      <c r="ML331" s="55"/>
      <c r="MM331" s="56"/>
      <c r="MN331" s="260"/>
      <c r="MO331" s="59">
        <v>3.4128490834556167</v>
      </c>
      <c r="MP331" s="60">
        <v>3.4128490834556167</v>
      </c>
      <c r="MQ331" s="60">
        <v>2.6991999999999998</v>
      </c>
      <c r="MR331" s="61">
        <v>3.1098999999999997</v>
      </c>
      <c r="MS331" s="59">
        <f t="shared" si="1150"/>
        <v>1.0915988696309809</v>
      </c>
      <c r="MT331" s="60">
        <f t="shared" si="1329"/>
        <v>1.0915988696309809</v>
      </c>
      <c r="MU331" s="60">
        <f t="shared" si="1278"/>
        <v>1.0939875294049233</v>
      </c>
      <c r="MV331" s="61">
        <f t="shared" si="1314"/>
        <v>1.0980379743753552</v>
      </c>
      <c r="MW331" s="66">
        <f t="shared" si="1279"/>
        <v>3.7254622017212804</v>
      </c>
      <c r="MX331" s="67">
        <f t="shared" si="1315"/>
        <v>3.7254622017212804</v>
      </c>
      <c r="MY331" s="67">
        <f t="shared" si="1280"/>
        <v>2.9528911393697688</v>
      </c>
      <c r="MZ331" s="261">
        <f t="shared" si="1316"/>
        <v>3.4147882965099168</v>
      </c>
      <c r="NA331" s="59">
        <f t="shared" si="1151"/>
        <v>1.0916109440230017</v>
      </c>
      <c r="NB331" s="60">
        <f t="shared" si="1330"/>
        <v>1.0916109440230017</v>
      </c>
      <c r="NC331" s="60">
        <f t="shared" si="1152"/>
        <v>1.0939917292750574</v>
      </c>
      <c r="ND331" s="262">
        <f t="shared" si="1331"/>
        <v>1.0980413229396313</v>
      </c>
      <c r="NE331" s="62">
        <f t="shared" si="1153"/>
        <v>3.7255034097990221</v>
      </c>
      <c r="NF331" s="63">
        <f t="shared" si="1332"/>
        <v>3.7255034097990221</v>
      </c>
      <c r="NG331" s="63">
        <f t="shared" si="1154"/>
        <v>2.9529024756592346</v>
      </c>
      <c r="NH331" s="64">
        <f t="shared" si="1333"/>
        <v>3.4147987102099591</v>
      </c>
      <c r="NI331" s="238">
        <f t="shared" si="1283"/>
        <v>-4.1208077741661242E-5</v>
      </c>
      <c r="NJ331" s="238">
        <f t="shared" si="1284"/>
        <v>-4.1208077741661242E-5</v>
      </c>
      <c r="NK331" s="238">
        <f t="shared" si="1285"/>
        <v>-1.133628946581311E-5</v>
      </c>
      <c r="NL331" s="238">
        <f t="shared" si="1286"/>
        <v>-1.0413700042288809E-5</v>
      </c>
      <c r="NM331" s="239">
        <f t="shared" si="1155"/>
        <v>0.46189623455072437</v>
      </c>
      <c r="NN331" s="240">
        <f t="shared" si="1156"/>
        <v>0.47954734445170139</v>
      </c>
      <c r="NO331" s="240">
        <f>O331*IN331+0.001</f>
        <v>0.31070469958906305</v>
      </c>
      <c r="NP331" s="240">
        <f t="shared" si="1157"/>
        <v>2.4523385195587978E-2</v>
      </c>
      <c r="NQ331" s="240">
        <f t="shared" si="1327"/>
        <v>0</v>
      </c>
      <c r="NR331" s="240">
        <f t="shared" si="1158"/>
        <v>0</v>
      </c>
      <c r="NS331" s="240">
        <f t="shared" si="1159"/>
        <v>0.71598197215534221</v>
      </c>
      <c r="NT331" s="240">
        <f t="shared" si="1160"/>
        <v>6.8430706732516111E-2</v>
      </c>
      <c r="NU331" s="240">
        <f t="shared" si="1161"/>
        <v>2.3179768112634325E-3</v>
      </c>
      <c r="NV331" s="240">
        <f t="shared" si="1162"/>
        <v>5.7190599296319394E-2</v>
      </c>
      <c r="NW331" s="240">
        <f t="shared" si="1163"/>
        <v>0.14397960225700354</v>
      </c>
      <c r="NX331" s="240">
        <f t="shared" si="1164"/>
        <v>0.97948789247410983</v>
      </c>
      <c r="NY331" s="240">
        <f t="shared" si="1165"/>
        <v>0.27806572666576024</v>
      </c>
      <c r="NZ331" s="240">
        <f t="shared" si="1166"/>
        <v>5.0390800244857223E-4</v>
      </c>
      <c r="OA331" s="240">
        <f t="shared" si="1167"/>
        <v>0.20287336161718159</v>
      </c>
      <c r="OB331" s="241">
        <f t="shared" si="1168"/>
        <v>0</v>
      </c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136"/>
      <c r="OP331" s="13"/>
      <c r="OQ331" s="13"/>
      <c r="OR331" s="13"/>
      <c r="OS331" s="13"/>
      <c r="OT331" s="13"/>
    </row>
    <row r="332" spans="1:410" ht="15" customHeight="1">
      <c r="A332" s="242">
        <v>313</v>
      </c>
      <c r="B332" s="49" t="s">
        <v>382</v>
      </c>
      <c r="C332" s="50">
        <v>2</v>
      </c>
      <c r="D332" s="51">
        <v>354.3</v>
      </c>
      <c r="E332" s="52">
        <v>354.3</v>
      </c>
      <c r="F332" s="52"/>
      <c r="G332" s="52"/>
      <c r="H332" s="53"/>
      <c r="I332" s="57">
        <v>3.0639954300887435</v>
      </c>
      <c r="J332" s="58">
        <v>3.0639954300887435</v>
      </c>
      <c r="K332" s="58">
        <v>2.7526000000000006</v>
      </c>
      <c r="L332" s="243">
        <v>2.7526000000000006</v>
      </c>
      <c r="M332" s="1">
        <v>0</v>
      </c>
      <c r="N332" s="2">
        <v>1.1311</v>
      </c>
      <c r="O332" s="2">
        <v>0.31139543008874293</v>
      </c>
      <c r="P332" s="2">
        <v>0</v>
      </c>
      <c r="Q332" s="2">
        <v>0</v>
      </c>
      <c r="R332" s="2">
        <v>0</v>
      </c>
      <c r="S332" s="2">
        <v>0.62549999999999994</v>
      </c>
      <c r="T332" s="2">
        <v>0</v>
      </c>
      <c r="U332" s="2">
        <v>0</v>
      </c>
      <c r="V332" s="2">
        <v>9.1200000000000003E-2</v>
      </c>
      <c r="W332" s="2">
        <v>1.2699999999999999E-2</v>
      </c>
      <c r="X332" s="2">
        <v>0.6361</v>
      </c>
      <c r="Y332" s="2">
        <v>0.25600000000000001</v>
      </c>
      <c r="Z332" s="2">
        <v>0</v>
      </c>
      <c r="AA332" s="2">
        <v>0</v>
      </c>
      <c r="AB332" s="3">
        <v>0</v>
      </c>
      <c r="AC332" s="244">
        <v>0</v>
      </c>
      <c r="AD332" s="108">
        <v>0</v>
      </c>
      <c r="AE332" s="108">
        <v>0</v>
      </c>
      <c r="AF332" s="108">
        <f t="shared" si="1169"/>
        <v>0</v>
      </c>
      <c r="AG332" s="108">
        <f t="shared" si="1170"/>
        <v>0</v>
      </c>
      <c r="AH332" s="108">
        <v>0</v>
      </c>
      <c r="AI332" s="108">
        <v>0</v>
      </c>
      <c r="AJ332" s="108">
        <f t="shared" si="1171"/>
        <v>0</v>
      </c>
      <c r="AK332" s="108">
        <f t="shared" si="1172"/>
        <v>0</v>
      </c>
      <c r="AL332" s="108">
        <v>0</v>
      </c>
      <c r="AM332" s="245">
        <v>0</v>
      </c>
      <c r="AN332" s="244">
        <v>149.85</v>
      </c>
      <c r="AO332" s="108">
        <v>32.966999999999999</v>
      </c>
      <c r="AP332" s="108">
        <v>100.85699205</v>
      </c>
      <c r="AQ332" s="108">
        <f t="shared" si="1173"/>
        <v>9.9822199311567008</v>
      </c>
      <c r="AR332" s="108">
        <f t="shared" si="1174"/>
        <v>31.562187092127001</v>
      </c>
      <c r="AS332" s="246">
        <v>12.729149371225001</v>
      </c>
      <c r="AT332" s="247">
        <v>3.2332752085423233</v>
      </c>
      <c r="AU332" s="108">
        <v>21.637429323749426</v>
      </c>
      <c r="AV332" s="108">
        <f t="shared" si="1175"/>
        <v>0.4185760702679327</v>
      </c>
      <c r="AW332" s="108">
        <f t="shared" si="1176"/>
        <v>12.66369498545218</v>
      </c>
      <c r="AX332" s="108">
        <v>15.902028537248723</v>
      </c>
      <c r="AY332" s="245">
        <v>400.73111913866779</v>
      </c>
      <c r="AZ332" s="248">
        <v>14</v>
      </c>
      <c r="BA332" s="108">
        <v>71.360333333333315</v>
      </c>
      <c r="BB332" s="108">
        <v>7.4418620447696</v>
      </c>
      <c r="BC332" s="109">
        <v>5.9534896358156804</v>
      </c>
      <c r="BD332" s="109">
        <v>1.4883724089539196</v>
      </c>
      <c r="BE332" s="108">
        <v>2.7906987499999998</v>
      </c>
      <c r="BF332" s="109">
        <v>2.2325589999999997</v>
      </c>
      <c r="BG332" s="109">
        <v>0.55813975000000005</v>
      </c>
      <c r="BH332" s="108">
        <v>5.9562812713515125</v>
      </c>
      <c r="BI332" s="109">
        <f t="shared" si="1177"/>
        <v>3.4860208271213571</v>
      </c>
      <c r="BJ332" s="108">
        <f t="shared" si="1178"/>
        <v>0.11522426119429502</v>
      </c>
      <c r="BK332" s="108">
        <v>4.3774587699727219</v>
      </c>
      <c r="BL332" s="245">
        <v>110.31196100331258</v>
      </c>
      <c r="BM332" s="244">
        <v>0</v>
      </c>
      <c r="BN332" s="108">
        <v>0</v>
      </c>
      <c r="BO332" s="108">
        <v>0</v>
      </c>
      <c r="BP332" s="108">
        <f t="shared" si="1179"/>
        <v>0</v>
      </c>
      <c r="BQ332" s="108">
        <f t="shared" si="1180"/>
        <v>0</v>
      </c>
      <c r="BR332" s="108">
        <v>0</v>
      </c>
      <c r="BS332" s="108">
        <v>0</v>
      </c>
      <c r="BT332" s="108">
        <f t="shared" si="1181"/>
        <v>0</v>
      </c>
      <c r="BU332" s="108">
        <f t="shared" si="1182"/>
        <v>0</v>
      </c>
      <c r="BV332" s="108">
        <v>0</v>
      </c>
      <c r="BW332" s="245">
        <v>0</v>
      </c>
      <c r="BX332" s="107">
        <v>0</v>
      </c>
      <c r="BY332" s="108">
        <v>0</v>
      </c>
      <c r="BZ332" s="109">
        <f t="shared" si="1183"/>
        <v>0</v>
      </c>
      <c r="CA332" s="109">
        <f t="shared" si="1184"/>
        <v>0</v>
      </c>
      <c r="CB332" s="108">
        <v>0</v>
      </c>
      <c r="CC332" s="110">
        <v>0</v>
      </c>
      <c r="CD332" s="244">
        <v>0</v>
      </c>
      <c r="CE332" s="108">
        <v>0</v>
      </c>
      <c r="CF332" s="109">
        <f t="shared" si="1185"/>
        <v>0</v>
      </c>
      <c r="CG332" s="109">
        <f t="shared" si="1186"/>
        <v>0</v>
      </c>
      <c r="CH332" s="108">
        <v>0</v>
      </c>
      <c r="CI332" s="245">
        <v>0</v>
      </c>
      <c r="CJ332" s="249">
        <v>81.152376214372282</v>
      </c>
      <c r="CK332" s="250">
        <v>17.853522767161905</v>
      </c>
      <c r="CL332" s="250">
        <v>10.011922347074901</v>
      </c>
      <c r="CM332" s="251">
        <v>5.6338454366099002</v>
      </c>
      <c r="CN332" s="252">
        <f t="shared" si="1074"/>
        <v>2.746217958075496</v>
      </c>
      <c r="CO332" s="250">
        <v>54.61985026821192</v>
      </c>
      <c r="CP332" s="252">
        <f t="shared" si="1187"/>
        <v>5.4059450604460073</v>
      </c>
      <c r="CQ332" s="250">
        <v>17.092735942934237</v>
      </c>
      <c r="CR332" s="250">
        <v>11.945550026567933</v>
      </c>
      <c r="CS332" s="252">
        <f t="shared" si="1188"/>
        <v>0.23108666526395666</v>
      </c>
      <c r="CT332" s="252">
        <f t="shared" si="1189"/>
        <v>6.991348172949361</v>
      </c>
      <c r="CU332" s="250">
        <f t="shared" si="1075"/>
        <v>175.58322162338894</v>
      </c>
      <c r="CV332" s="245">
        <f t="shared" si="1190"/>
        <v>221.23485924547006</v>
      </c>
      <c r="CW332" s="244">
        <v>0</v>
      </c>
      <c r="CX332" s="108">
        <v>0</v>
      </c>
      <c r="CY332" s="108">
        <f t="shared" si="1191"/>
        <v>0</v>
      </c>
      <c r="CZ332" s="108">
        <f t="shared" si="1192"/>
        <v>0</v>
      </c>
      <c r="DA332" s="108">
        <v>0</v>
      </c>
      <c r="DB332" s="245">
        <v>0</v>
      </c>
      <c r="DC332" s="244">
        <v>0</v>
      </c>
      <c r="DD332" s="108">
        <v>0</v>
      </c>
      <c r="DE332" s="108">
        <f t="shared" si="1193"/>
        <v>0</v>
      </c>
      <c r="DF332" s="108">
        <f t="shared" si="1194"/>
        <v>0</v>
      </c>
      <c r="DG332" s="108">
        <v>0</v>
      </c>
      <c r="DH332" s="245">
        <v>0</v>
      </c>
      <c r="DI332" s="107">
        <v>12.519866242911998</v>
      </c>
      <c r="DJ332" s="108">
        <v>2.7543705734406396</v>
      </c>
      <c r="DK332" s="108">
        <v>0.20826055589257322</v>
      </c>
      <c r="DL332" s="108">
        <v>8.42653353439065</v>
      </c>
      <c r="DM332" s="108">
        <f t="shared" si="1195"/>
        <v>0.83400773003278028</v>
      </c>
      <c r="DN332" s="108">
        <f t="shared" si="1196"/>
        <v>2.6369994042522098</v>
      </c>
      <c r="DO332" s="108">
        <v>1.7453592561844178</v>
      </c>
      <c r="DP332" s="108">
        <f t="shared" si="1197"/>
        <v>3.3763974810887561E-2</v>
      </c>
      <c r="DQ332" s="108">
        <f t="shared" si="1198"/>
        <v>1.0215029211485418</v>
      </c>
      <c r="DR332" s="108">
        <v>1.2827195081410141</v>
      </c>
      <c r="DS332" s="110">
        <v>32.324531605153553</v>
      </c>
      <c r="DT332" s="244">
        <v>1.74</v>
      </c>
      <c r="DU332" s="108">
        <v>0.38279999999999997</v>
      </c>
      <c r="DV332" s="108">
        <v>1.1711122199999999</v>
      </c>
      <c r="DW332" s="108">
        <f t="shared" si="1199"/>
        <v>0.11590966086228</v>
      </c>
      <c r="DX332" s="108">
        <f t="shared" si="1200"/>
        <v>0.36648785812679996</v>
      </c>
      <c r="DY332" s="108">
        <v>3.56226838333333E-2</v>
      </c>
      <c r="DZ332" s="108">
        <v>5.9945448333333304E-3</v>
      </c>
      <c r="EA332" s="108"/>
      <c r="EB332" s="108">
        <v>0.24349364975266666</v>
      </c>
      <c r="EC332" s="108">
        <f t="shared" si="1201"/>
        <v>4.7103846544653367E-3</v>
      </c>
      <c r="ED332" s="108">
        <f t="shared" si="1202"/>
        <v>0.1425090414034437</v>
      </c>
      <c r="EE332" s="108">
        <v>0.17895115492096669</v>
      </c>
      <c r="EF332" s="245">
        <v>4.5095691040083592</v>
      </c>
      <c r="EG332" s="249">
        <v>44.652968730158712</v>
      </c>
      <c r="EH332" s="250">
        <v>9.8236531206349138</v>
      </c>
      <c r="EI332" s="250">
        <v>82.165528726971971</v>
      </c>
      <c r="EJ332" s="250">
        <v>30.053814562739511</v>
      </c>
      <c r="EK332" s="250">
        <f t="shared" si="1203"/>
        <v>2.9745462425325804</v>
      </c>
      <c r="EL332" s="250">
        <v>9.4050407292637033</v>
      </c>
      <c r="EM332" s="250">
        <v>12.168805455256877</v>
      </c>
      <c r="EN332" s="250">
        <f t="shared" si="1204"/>
        <v>0.23540554153194429</v>
      </c>
      <c r="EO332" s="250">
        <f t="shared" si="1205"/>
        <v>7.1220124311872821</v>
      </c>
      <c r="EP332" s="250">
        <v>178.864770595762</v>
      </c>
      <c r="EQ332" s="245">
        <v>225.36961095066013</v>
      </c>
      <c r="ER332" s="244">
        <v>34.1</v>
      </c>
      <c r="ES332" s="108">
        <v>7.5019999999999998</v>
      </c>
      <c r="ET332" s="108">
        <v>22.9511073</v>
      </c>
      <c r="EU332" s="108">
        <f t="shared" si="1206"/>
        <v>2.2715628939102004</v>
      </c>
      <c r="EV332" s="108">
        <f t="shared" si="1207"/>
        <v>7.1823195184620001</v>
      </c>
      <c r="EW332" s="108">
        <v>2.5206598260500002</v>
      </c>
      <c r="EX332" s="108">
        <v>4.8963850002016498</v>
      </c>
      <c r="EY332" s="108">
        <f t="shared" si="1208"/>
        <v>9.4720567828900926E-2</v>
      </c>
      <c r="EZ332" s="108">
        <f t="shared" si="1209"/>
        <v>2.8656974562980193</v>
      </c>
      <c r="FA332" s="108">
        <v>3.5985076063125798</v>
      </c>
      <c r="FB332" s="245">
        <v>90.682391679077071</v>
      </c>
      <c r="FC332" s="244">
        <v>0</v>
      </c>
      <c r="FD332" s="108">
        <v>0</v>
      </c>
      <c r="FE332" s="108">
        <f t="shared" si="1210"/>
        <v>0</v>
      </c>
      <c r="FF332" s="108">
        <f t="shared" si="1211"/>
        <v>0</v>
      </c>
      <c r="FG332" s="108">
        <v>0</v>
      </c>
      <c r="FH332" s="245">
        <v>0</v>
      </c>
      <c r="FI332" s="244">
        <v>0</v>
      </c>
      <c r="FJ332" s="108">
        <v>0</v>
      </c>
      <c r="FK332" s="108">
        <f t="shared" si="1212"/>
        <v>0</v>
      </c>
      <c r="FL332" s="108">
        <f t="shared" si="1213"/>
        <v>0</v>
      </c>
      <c r="FM332" s="108">
        <v>0</v>
      </c>
      <c r="FN332" s="245">
        <v>0</v>
      </c>
      <c r="FO332" s="244">
        <v>0</v>
      </c>
      <c r="FP332" s="108">
        <v>0</v>
      </c>
      <c r="FQ332" s="108">
        <f t="shared" si="1214"/>
        <v>0</v>
      </c>
      <c r="FR332" s="108">
        <f t="shared" si="1215"/>
        <v>0</v>
      </c>
      <c r="FS332" s="108">
        <v>0</v>
      </c>
      <c r="FT332" s="110">
        <v>0</v>
      </c>
      <c r="FU332" s="253">
        <f t="shared" si="1076"/>
        <v>395.29855764868046</v>
      </c>
      <c r="FV332" s="254">
        <f t="shared" si="1077"/>
        <v>103.7441570482172</v>
      </c>
      <c r="FW332" s="254">
        <f t="shared" si="1078"/>
        <v>14.1655418024335</v>
      </c>
      <c r="FX332" s="254">
        <f t="shared" si="1079"/>
        <v>71.360333333333315</v>
      </c>
      <c r="FY332" s="254">
        <f t="shared" si="1080"/>
        <v>0</v>
      </c>
      <c r="FZ332" s="254">
        <f t="shared" si="1081"/>
        <v>0</v>
      </c>
      <c r="GA332" s="254">
        <f t="shared" si="1216"/>
        <v>0</v>
      </c>
      <c r="GB332" s="254">
        <f t="shared" si="1217"/>
        <v>0</v>
      </c>
      <c r="GC332" s="254">
        <f t="shared" si="1218"/>
        <v>0</v>
      </c>
      <c r="GD332" s="254">
        <f t="shared" si="1219"/>
        <v>0</v>
      </c>
      <c r="GE332" s="254">
        <f t="shared" si="1082"/>
        <v>218.07940993534208</v>
      </c>
      <c r="GF332" s="255">
        <f t="shared" si="1083"/>
        <v>83.259840065102466</v>
      </c>
      <c r="GG332" s="255">
        <f t="shared" si="1084"/>
        <v>21.584191518940546</v>
      </c>
      <c r="GH332" s="254">
        <f t="shared" si="1085"/>
        <v>58.593303983064473</v>
      </c>
      <c r="GI332" s="255">
        <f t="shared" si="1086"/>
        <v>41.83719871938343</v>
      </c>
      <c r="GJ332" s="256">
        <f t="shared" si="1087"/>
        <v>1.1334874655523826</v>
      </c>
      <c r="GK332" s="253">
        <f t="shared" si="1220"/>
        <v>861.24130375107097</v>
      </c>
      <c r="GL332" s="257">
        <f t="shared" si="1221"/>
        <v>1085.1640427263494</v>
      </c>
      <c r="GM332" s="221">
        <f t="shared" si="1222"/>
        <v>1085.1640427263494</v>
      </c>
      <c r="GN332" s="222">
        <f t="shared" si="1223"/>
        <v>655.69845150578954</v>
      </c>
      <c r="GO332" s="222">
        <f t="shared" si="1224"/>
        <v>46.472858191527301</v>
      </c>
      <c r="GP332" s="55">
        <f t="shared" si="1225"/>
        <v>0.60423901427697779</v>
      </c>
      <c r="GQ332" s="56">
        <f t="shared" si="1226"/>
        <v>4.2825652492843029E-2</v>
      </c>
      <c r="GR332" s="258">
        <f t="shared" si="1227"/>
        <v>1.1013179471083436</v>
      </c>
      <c r="GS332" s="227">
        <f t="shared" si="1088"/>
        <v>1085.1640427263494</v>
      </c>
      <c r="GT332" s="222">
        <f t="shared" si="1288"/>
        <v>655.69845150578954</v>
      </c>
      <c r="GU332" s="222">
        <f t="shared" si="1289"/>
        <v>46.472858191527301</v>
      </c>
      <c r="GV332" s="37">
        <f t="shared" si="1281"/>
        <v>0.60423901427697779</v>
      </c>
      <c r="GW332" s="228">
        <f t="shared" si="1282"/>
        <v>4.2825652492843029E-2</v>
      </c>
      <c r="GX332" s="258">
        <f t="shared" si="1228"/>
        <v>1.1013179471083436</v>
      </c>
      <c r="GY332" s="221">
        <f t="shared" si="1287"/>
        <v>974.8520817230368</v>
      </c>
      <c r="GZ332" s="222">
        <f t="shared" si="1229"/>
        <v>650.33974029033857</v>
      </c>
      <c r="HA332" s="222">
        <f t="shared" si="1230"/>
        <v>36.013254341294733</v>
      </c>
      <c r="HB332" s="55">
        <f t="shared" si="1231"/>
        <v>0.66711632716716629</v>
      </c>
      <c r="HC332" s="56">
        <f t="shared" si="1232"/>
        <v>3.6942275670829805E-2</v>
      </c>
      <c r="HD332" s="258">
        <f t="shared" si="1233"/>
        <v>1.1102594869685065</v>
      </c>
      <c r="HE332" s="221">
        <f t="shared" si="1234"/>
        <v>974.8520817230368</v>
      </c>
      <c r="HF332" s="222">
        <f t="shared" si="1235"/>
        <v>650.33974029033857</v>
      </c>
      <c r="HG332" s="222">
        <f t="shared" si="1236"/>
        <v>36.013254341294733</v>
      </c>
      <c r="HH332" s="55">
        <f t="shared" si="1237"/>
        <v>0.66711632716716629</v>
      </c>
      <c r="HI332" s="56">
        <f t="shared" si="1238"/>
        <v>3.6942275670829805E-2</v>
      </c>
      <c r="HJ332" s="259">
        <f t="shared" si="1239"/>
        <v>1.1102594869685065</v>
      </c>
      <c r="HK332" s="54">
        <f t="shared" si="1089"/>
        <v>3.3744331570146815</v>
      </c>
      <c r="HL332" s="55">
        <f t="shared" si="1090"/>
        <v>3.3744331570146815</v>
      </c>
      <c r="HM332" s="55">
        <f t="shared" si="1091"/>
        <v>3.0561002638295118</v>
      </c>
      <c r="HN332" s="56">
        <f t="shared" si="1092"/>
        <v>3.0561002638295118</v>
      </c>
      <c r="HQ332" s="57">
        <f t="shared" si="1093"/>
        <v>0</v>
      </c>
      <c r="HR332" s="58">
        <f t="shared" si="1240"/>
        <v>0</v>
      </c>
      <c r="HS332" s="58">
        <f t="shared" si="1094"/>
        <v>0</v>
      </c>
      <c r="HT332" s="58">
        <f t="shared" si="1241"/>
        <v>0</v>
      </c>
      <c r="HU332" s="58">
        <f t="shared" si="1095"/>
        <v>0</v>
      </c>
      <c r="HV332" s="55"/>
      <c r="HW332" s="56"/>
      <c r="HX332" s="260"/>
      <c r="HY332" s="57">
        <f t="shared" si="1096"/>
        <v>236.77257613464661</v>
      </c>
      <c r="HZ332" s="58">
        <f t="shared" si="1242"/>
        <v>273.87483881494575</v>
      </c>
      <c r="IA332" s="58">
        <f t="shared" si="1097"/>
        <v>13.634071209966958</v>
      </c>
      <c r="IB332" s="58">
        <f t="shared" si="1243"/>
        <v>15.74598884039084</v>
      </c>
      <c r="IC332" s="58">
        <f t="shared" si="1098"/>
        <v>318.04057074497445</v>
      </c>
      <c r="ID332" s="55">
        <f t="shared" si="1293"/>
        <v>0.7444728689174257</v>
      </c>
      <c r="IE332" s="56">
        <f t="shared" si="1294"/>
        <v>4.2868968503077053E-2</v>
      </c>
      <c r="IF332" s="260">
        <f t="shared" si="1295"/>
        <v>1.1232993017804873</v>
      </c>
      <c r="IG332" s="57">
        <f t="shared" si="1099"/>
        <v>4.2529454090880554</v>
      </c>
      <c r="IH332" s="58">
        <f t="shared" si="1244"/>
        <v>4.9193819546921542</v>
      </c>
      <c r="II332" s="58">
        <f t="shared" si="1100"/>
        <v>8.3012728970099747</v>
      </c>
      <c r="IJ332" s="58">
        <f t="shared" si="1245"/>
        <v>9.5871400687568205</v>
      </c>
      <c r="IK332" s="58">
        <f t="shared" si="1101"/>
        <v>87.549175399454427</v>
      </c>
      <c r="IL332" s="55">
        <f t="shared" si="1102"/>
        <v>4.857778945013979E-2</v>
      </c>
      <c r="IM332" s="56">
        <f t="shared" si="1103"/>
        <v>9.4818401876823444E-2</v>
      </c>
      <c r="IN332" s="260">
        <f t="shared" si="1104"/>
        <v>1.0222995100575569</v>
      </c>
      <c r="IO332" s="57">
        <f t="shared" si="1105"/>
        <v>0</v>
      </c>
      <c r="IP332" s="58">
        <f t="shared" si="1246"/>
        <v>0</v>
      </c>
      <c r="IQ332" s="58">
        <f t="shared" si="1106"/>
        <v>0</v>
      </c>
      <c r="IR332" s="58">
        <f t="shared" si="1247"/>
        <v>0</v>
      </c>
      <c r="IS332" s="58">
        <f t="shared" si="1107"/>
        <v>0</v>
      </c>
      <c r="IT332" s="55"/>
      <c r="IU332" s="56"/>
      <c r="IV332" s="260"/>
      <c r="IW332" s="57">
        <f t="shared" si="1108"/>
        <v>0</v>
      </c>
      <c r="IX332" s="58">
        <f t="shared" si="1248"/>
        <v>0</v>
      </c>
      <c r="IY332" s="58">
        <f t="shared" si="1109"/>
        <v>0</v>
      </c>
      <c r="IZ332" s="58">
        <f t="shared" si="1249"/>
        <v>0</v>
      </c>
      <c r="JA332" s="58">
        <f t="shared" si="1110"/>
        <v>0</v>
      </c>
      <c r="JB332" s="55"/>
      <c r="JC332" s="56"/>
      <c r="JD332" s="260"/>
      <c r="JE332" s="57">
        <f t="shared" si="1111"/>
        <v>0</v>
      </c>
      <c r="JF332" s="58">
        <f t="shared" si="1250"/>
        <v>0</v>
      </c>
      <c r="JG332" s="58">
        <f t="shared" si="1112"/>
        <v>0</v>
      </c>
      <c r="JH332" s="58">
        <f t="shared" si="1251"/>
        <v>0</v>
      </c>
      <c r="JI332" s="58">
        <f t="shared" si="1113"/>
        <v>0</v>
      </c>
      <c r="JJ332" s="55"/>
      <c r="JK332" s="56"/>
      <c r="JL332" s="260"/>
      <c r="JM332" s="57">
        <f t="shared" si="1114"/>
        <v>128.38848160291218</v>
      </c>
      <c r="JN332" s="58">
        <f t="shared" si="1252"/>
        <v>148.50695667008853</v>
      </c>
      <c r="JO332" s="58">
        <f t="shared" si="1115"/>
        <v>8.3832496837854595</v>
      </c>
      <c r="JP332" s="58">
        <f t="shared" si="1253"/>
        <v>9.6818150598038279</v>
      </c>
      <c r="JQ332" s="58">
        <f t="shared" si="1116"/>
        <v>175.58322162338894</v>
      </c>
      <c r="JR332" s="55">
        <f t="shared" si="1117"/>
        <v>0.73121156119514963</v>
      </c>
      <c r="JS332" s="56">
        <f t="shared" si="1118"/>
        <v>4.7745163838984667E-2</v>
      </c>
      <c r="JT332" s="260">
        <f t="shared" si="1119"/>
        <v>1.1219765775179389</v>
      </c>
      <c r="JU332" s="57">
        <f t="shared" si="1120"/>
        <v>0</v>
      </c>
      <c r="JV332" s="58">
        <f t="shared" si="1254"/>
        <v>0</v>
      </c>
      <c r="JW332" s="58">
        <f t="shared" si="1121"/>
        <v>0</v>
      </c>
      <c r="JX332" s="58">
        <f t="shared" si="1255"/>
        <v>0</v>
      </c>
      <c r="JY332" s="58">
        <f t="shared" si="1122"/>
        <v>0</v>
      </c>
      <c r="JZ332" s="55"/>
      <c r="KA332" s="56"/>
      <c r="KB332" s="260"/>
      <c r="KC332" s="57">
        <f t="shared" si="1123"/>
        <v>0</v>
      </c>
      <c r="KD332" s="58">
        <f t="shared" si="1256"/>
        <v>0</v>
      </c>
      <c r="KE332" s="58">
        <f t="shared" si="1124"/>
        <v>0</v>
      </c>
      <c r="KF332" s="58">
        <f t="shared" si="1257"/>
        <v>0</v>
      </c>
      <c r="KG332" s="58">
        <f t="shared" si="1125"/>
        <v>0</v>
      </c>
      <c r="KH332" s="55"/>
      <c r="KI332" s="56"/>
      <c r="KJ332" s="260"/>
      <c r="KK332" s="57">
        <f t="shared" si="1126"/>
        <v>19.737609653341551</v>
      </c>
      <c r="KL332" s="58">
        <f t="shared" si="1258"/>
        <v>22.830493086020173</v>
      </c>
      <c r="KM332" s="58">
        <f t="shared" si="1127"/>
        <v>0.86777170484366783</v>
      </c>
      <c r="KN332" s="58">
        <f t="shared" si="1259"/>
        <v>1.0021895419239519</v>
      </c>
      <c r="KO332" s="58">
        <f t="shared" si="1128"/>
        <v>25.654390162820278</v>
      </c>
      <c r="KP332" s="55">
        <f t="shared" si="1260"/>
        <v>0.76936577046163257</v>
      </c>
      <c r="KQ332" s="56">
        <f t="shared" si="1261"/>
        <v>3.382546610292414E-2</v>
      </c>
      <c r="KR332" s="260">
        <f t="shared" si="1262"/>
        <v>1.1257991809306809</v>
      </c>
      <c r="KS332" s="57">
        <f t="shared" si="1129"/>
        <v>2.7437762174268969</v>
      </c>
      <c r="KT332" s="58">
        <f t="shared" si="1263"/>
        <v>3.1737259506976918</v>
      </c>
      <c r="KU332" s="58">
        <f t="shared" si="1130"/>
        <v>0.12062004551674534</v>
      </c>
      <c r="KV332" s="58">
        <f t="shared" si="1264"/>
        <v>0.13930409056728921</v>
      </c>
      <c r="KW332" s="58">
        <f t="shared" si="1131"/>
        <v>3.5790230984193325</v>
      </c>
      <c r="KX332" s="55">
        <f t="shared" si="1305"/>
        <v>0.76662713315225028</v>
      </c>
      <c r="KY332" s="56">
        <f t="shared" si="1306"/>
        <v>3.370194664851895E-2</v>
      </c>
      <c r="KZ332" s="260">
        <f t="shared" si="1307"/>
        <v>1.1253509033008131</v>
      </c>
      <c r="LA332" s="57">
        <f t="shared" si="1132"/>
        <v>74.639626706543822</v>
      </c>
      <c r="LB332" s="58">
        <f t="shared" si="1265"/>
        <v>86.335656211459238</v>
      </c>
      <c r="LC332" s="58">
        <f t="shared" si="1133"/>
        <v>3.2099517840645246</v>
      </c>
      <c r="LD332" s="58">
        <f t="shared" si="1266"/>
        <v>3.7071733154161195</v>
      </c>
      <c r="LE332" s="58">
        <f t="shared" si="1134"/>
        <v>178.86477059576202</v>
      </c>
      <c r="LF332" s="55">
        <f t="shared" si="1267"/>
        <v>0.41729641034360465</v>
      </c>
      <c r="LG332" s="56">
        <f t="shared" si="1268"/>
        <v>1.7946249411624385E-2</v>
      </c>
      <c r="LH332" s="260">
        <f t="shared" si="1269"/>
        <v>1.0681702215347035</v>
      </c>
      <c r="LI332" s="57">
        <f t="shared" si="1135"/>
        <v>53.860580709207227</v>
      </c>
      <c r="LJ332" s="58">
        <f t="shared" si="1270"/>
        <v>62.300533706340005</v>
      </c>
      <c r="LK332" s="58">
        <f t="shared" si="1136"/>
        <v>2.3662834617391013</v>
      </c>
      <c r="LL332" s="58">
        <f t="shared" si="1271"/>
        <v>2.7328207699624882</v>
      </c>
      <c r="LM332" s="58">
        <f t="shared" si="1137"/>
        <v>71.970152126251648</v>
      </c>
      <c r="LN332" s="55">
        <f t="shared" si="1308"/>
        <v>0.74837386219114543</v>
      </c>
      <c r="LO332" s="56">
        <f t="shared" si="1309"/>
        <v>3.2878678060706525E-2</v>
      </c>
      <c r="LP332" s="260">
        <f t="shared" si="1310"/>
        <v>1.122363091436956</v>
      </c>
      <c r="LQ332" s="57">
        <f t="shared" si="1138"/>
        <v>0</v>
      </c>
      <c r="LR332" s="58">
        <f t="shared" si="1272"/>
        <v>0</v>
      </c>
      <c r="LS332" s="58">
        <f t="shared" si="1139"/>
        <v>0</v>
      </c>
      <c r="LT332" s="58">
        <f t="shared" si="1273"/>
        <v>0</v>
      </c>
      <c r="LU332" s="58">
        <f t="shared" si="1140"/>
        <v>0</v>
      </c>
      <c r="LV332" s="55"/>
      <c r="LW332" s="56"/>
      <c r="LX332" s="260"/>
      <c r="LY332" s="57">
        <f t="shared" si="1144"/>
        <v>0</v>
      </c>
      <c r="LZ332" s="58">
        <f t="shared" si="1274"/>
        <v>0</v>
      </c>
      <c r="MA332" s="58">
        <f t="shared" si="1145"/>
        <v>0</v>
      </c>
      <c r="MB332" s="58">
        <f t="shared" si="1275"/>
        <v>0</v>
      </c>
      <c r="MC332" s="58">
        <f t="shared" si="1146"/>
        <v>0</v>
      </c>
      <c r="MD332" s="55"/>
      <c r="ME332" s="56"/>
      <c r="MF332" s="260"/>
      <c r="MG332" s="57">
        <f t="shared" si="1147"/>
        <v>0</v>
      </c>
      <c r="MH332" s="58">
        <f t="shared" si="1276"/>
        <v>0</v>
      </c>
      <c r="MI332" s="58">
        <f t="shared" si="1148"/>
        <v>0</v>
      </c>
      <c r="MJ332" s="58">
        <f t="shared" si="1277"/>
        <v>0</v>
      </c>
      <c r="MK332" s="58">
        <f t="shared" si="1149"/>
        <v>0</v>
      </c>
      <c r="ML332" s="55"/>
      <c r="MM332" s="56"/>
      <c r="MN332" s="260"/>
      <c r="MO332" s="59">
        <v>3.0639954300887435</v>
      </c>
      <c r="MP332" s="60">
        <v>3.0639954300887435</v>
      </c>
      <c r="MQ332" s="60">
        <v>2.7526000000000006</v>
      </c>
      <c r="MR332" s="61">
        <v>2.7526000000000006</v>
      </c>
      <c r="MS332" s="59">
        <f t="shared" si="1150"/>
        <v>1.1013179471083436</v>
      </c>
      <c r="MT332" s="60">
        <f t="shared" si="1329"/>
        <v>1.1013179471083436</v>
      </c>
      <c r="MU332" s="60">
        <f t="shared" si="1278"/>
        <v>1.1102594869685065</v>
      </c>
      <c r="MV332" s="61">
        <f t="shared" si="1314"/>
        <v>1.1102594869685065</v>
      </c>
      <c r="MW332" s="66">
        <f t="shared" si="1279"/>
        <v>3.3744331570146815</v>
      </c>
      <c r="MX332" s="67">
        <f t="shared" si="1315"/>
        <v>3.3744331570146815</v>
      </c>
      <c r="MY332" s="67">
        <f t="shared" si="1280"/>
        <v>3.0561002638295118</v>
      </c>
      <c r="MZ332" s="261">
        <f t="shared" si="1316"/>
        <v>3.0561002638295118</v>
      </c>
      <c r="NA332" s="59">
        <f t="shared" si="1151"/>
        <v>1.1013242458055537</v>
      </c>
      <c r="NB332" s="60">
        <f t="shared" si="1330"/>
        <v>1.1013242458055537</v>
      </c>
      <c r="NC332" s="60">
        <f t="shared" si="1152"/>
        <v>1.110264135937028</v>
      </c>
      <c r="ND332" s="262">
        <f t="shared" si="1331"/>
        <v>1.110264135937028</v>
      </c>
      <c r="NE332" s="62">
        <f t="shared" si="1153"/>
        <v>3.3744524561941485</v>
      </c>
      <c r="NF332" s="63">
        <f t="shared" si="1332"/>
        <v>3.3744524561941485</v>
      </c>
      <c r="NG332" s="63">
        <f t="shared" si="1154"/>
        <v>3.0561130605802642</v>
      </c>
      <c r="NH332" s="64">
        <f t="shared" si="1333"/>
        <v>3.0561130605802642</v>
      </c>
      <c r="NI332" s="238">
        <f t="shared" si="1283"/>
        <v>-1.9299179466969463E-5</v>
      </c>
      <c r="NJ332" s="238">
        <f t="shared" si="1284"/>
        <v>-1.9299179466969463E-5</v>
      </c>
      <c r="NK332" s="238">
        <f t="shared" si="1285"/>
        <v>-1.2796750752386288E-5</v>
      </c>
      <c r="NL332" s="238">
        <f t="shared" si="1286"/>
        <v>-1.2796750752386288E-5</v>
      </c>
      <c r="NM332" s="239">
        <f t="shared" si="1155"/>
        <v>0</v>
      </c>
      <c r="NN332" s="240">
        <f t="shared" si="1156"/>
        <v>1.2705638402439092</v>
      </c>
      <c r="NO332" s="240">
        <f>O332*IN332</f>
        <v>0.31833939561388414</v>
      </c>
      <c r="NP332" s="240">
        <f t="shared" si="1157"/>
        <v>0</v>
      </c>
      <c r="NQ332" s="240">
        <f t="shared" si="1327"/>
        <v>0</v>
      </c>
      <c r="NR332" s="240">
        <f t="shared" si="1158"/>
        <v>0</v>
      </c>
      <c r="NS332" s="240">
        <f t="shared" si="1159"/>
        <v>0.7017963492374707</v>
      </c>
      <c r="NT332" s="240">
        <f t="shared" si="1160"/>
        <v>0</v>
      </c>
      <c r="NU332" s="240">
        <f t="shared" si="1161"/>
        <v>0</v>
      </c>
      <c r="NV332" s="240">
        <f t="shared" si="1162"/>
        <v>0.10267288530087811</v>
      </c>
      <c r="NW332" s="240">
        <f t="shared" si="1163"/>
        <v>1.4291956471920325E-2</v>
      </c>
      <c r="NX332" s="240">
        <f t="shared" si="1164"/>
        <v>0.67946307791822491</v>
      </c>
      <c r="NY332" s="240">
        <f t="shared" si="1165"/>
        <v>0.28732495140786074</v>
      </c>
      <c r="NZ332" s="240">
        <f t="shared" si="1166"/>
        <v>0</v>
      </c>
      <c r="OA332" s="240">
        <f t="shared" si="1167"/>
        <v>0</v>
      </c>
      <c r="OB332" s="241">
        <f t="shared" si="1168"/>
        <v>0</v>
      </c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136"/>
      <c r="OP332" s="13"/>
      <c r="OQ332" s="13"/>
      <c r="OR332" s="13"/>
      <c r="OS332" s="13"/>
      <c r="OT332" s="13"/>
    </row>
    <row r="333" spans="1:410" ht="15" customHeight="1">
      <c r="A333" s="242">
        <v>314</v>
      </c>
      <c r="B333" s="49" t="s">
        <v>383</v>
      </c>
      <c r="C333" s="50">
        <v>2</v>
      </c>
      <c r="D333" s="51">
        <v>474.3</v>
      </c>
      <c r="E333" s="52">
        <v>397.4</v>
      </c>
      <c r="F333" s="52">
        <v>76.900000000000006</v>
      </c>
      <c r="G333" s="52"/>
      <c r="H333" s="53"/>
      <c r="I333" s="57">
        <v>3.6674662171290158</v>
      </c>
      <c r="J333" s="58">
        <v>3.6674662171290158</v>
      </c>
      <c r="K333" s="58">
        <v>3.0942000000000007</v>
      </c>
      <c r="L333" s="243">
        <v>3.4097000000000008</v>
      </c>
      <c r="M333" s="1">
        <v>0.3155</v>
      </c>
      <c r="N333" s="2">
        <v>0.45750000000000002</v>
      </c>
      <c r="O333" s="2">
        <v>0.25776621712901499</v>
      </c>
      <c r="P333" s="2">
        <v>9.1000000000000004E-3</v>
      </c>
      <c r="Q333" s="2">
        <v>0</v>
      </c>
      <c r="R333" s="2">
        <v>0</v>
      </c>
      <c r="S333" s="2">
        <v>0.7228</v>
      </c>
      <c r="T333" s="2">
        <v>5.2299999999999999E-2</v>
      </c>
      <c r="U333" s="2">
        <v>1.8E-3</v>
      </c>
      <c r="V333" s="2">
        <v>0.12590000000000001</v>
      </c>
      <c r="W333" s="2">
        <v>9.4700000000000006E-2</v>
      </c>
      <c r="X333" s="2">
        <v>0.99819999999999998</v>
      </c>
      <c r="Y333" s="2">
        <v>0.38750000000000001</v>
      </c>
      <c r="Z333" s="2">
        <v>2.3999999999999998E-3</v>
      </c>
      <c r="AA333" s="2">
        <v>0.24199999999999999</v>
      </c>
      <c r="AB333" s="3">
        <v>0</v>
      </c>
      <c r="AC333" s="244">
        <v>57.29</v>
      </c>
      <c r="AD333" s="108">
        <v>12.6038</v>
      </c>
      <c r="AE333" s="108">
        <v>38.559206369999998</v>
      </c>
      <c r="AF333" s="108">
        <f t="shared" si="1169"/>
        <v>3.8163588912643802</v>
      </c>
      <c r="AG333" s="108">
        <f t="shared" si="1170"/>
        <v>12.0667180414278</v>
      </c>
      <c r="AH333" s="108">
        <v>2.2391522052499999</v>
      </c>
      <c r="AI333" s="108">
        <v>8.0805275829993253</v>
      </c>
      <c r="AJ333" s="108">
        <f t="shared" si="1171"/>
        <v>0.15631780609312196</v>
      </c>
      <c r="AK333" s="108">
        <f t="shared" si="1172"/>
        <v>4.7292742174468492</v>
      </c>
      <c r="AL333" s="108">
        <v>5.9386343079124657</v>
      </c>
      <c r="AM333" s="245">
        <v>149.65358455939412</v>
      </c>
      <c r="AN333" s="244">
        <v>80.58</v>
      </c>
      <c r="AO333" s="108">
        <v>17.727599999999999</v>
      </c>
      <c r="AP333" s="108">
        <v>54.234610740000001</v>
      </c>
      <c r="AQ333" s="108">
        <f t="shared" si="1173"/>
        <v>5.3678163633807605</v>
      </c>
      <c r="AR333" s="108">
        <f t="shared" si="1174"/>
        <v>16.9721790849756</v>
      </c>
      <c r="AS333" s="246">
        <v>7.9663998453999998</v>
      </c>
      <c r="AT333" s="247">
        <v>2.8868528647699314</v>
      </c>
      <c r="AU333" s="108">
        <v>11.717128572734198</v>
      </c>
      <c r="AV333" s="108">
        <f t="shared" si="1175"/>
        <v>0.22666785223954308</v>
      </c>
      <c r="AW333" s="108">
        <f t="shared" si="1176"/>
        <v>6.8576604055069987</v>
      </c>
      <c r="AX333" s="108">
        <v>8.6112869579067102</v>
      </c>
      <c r="AY333" s="245">
        <v>217.00443133924907</v>
      </c>
      <c r="AZ333" s="248">
        <v>13</v>
      </c>
      <c r="BA333" s="108">
        <v>66.263166666666663</v>
      </c>
      <c r="BB333" s="108">
        <v>6.9103004701432003</v>
      </c>
      <c r="BC333" s="109">
        <v>5.5282403761145602</v>
      </c>
      <c r="BD333" s="109">
        <v>1.3820600940286401</v>
      </c>
      <c r="BE333" s="108">
        <v>2.5913631249999995</v>
      </c>
      <c r="BF333" s="109">
        <v>2.0730904999999997</v>
      </c>
      <c r="BG333" s="109">
        <v>0.51827262499999982</v>
      </c>
      <c r="BH333" s="108">
        <v>5.53083260911212</v>
      </c>
      <c r="BI333" s="109">
        <f t="shared" si="1177"/>
        <v>3.2370193394698323</v>
      </c>
      <c r="BJ333" s="108">
        <f t="shared" si="1178"/>
        <v>0.10699395682327396</v>
      </c>
      <c r="BK333" s="108">
        <v>4.0647831435460997</v>
      </c>
      <c r="BL333" s="245">
        <v>102.43253521736169</v>
      </c>
      <c r="BM333" s="244">
        <v>1.55</v>
      </c>
      <c r="BN333" s="108">
        <v>0.34100000000000003</v>
      </c>
      <c r="BO333" s="108">
        <v>1.0432321500000001</v>
      </c>
      <c r="BP333" s="108">
        <f t="shared" si="1179"/>
        <v>0.10325285881410003</v>
      </c>
      <c r="BQ333" s="108">
        <f t="shared" si="1180"/>
        <v>0.32646906902100004</v>
      </c>
      <c r="BR333" s="108">
        <v>0.26971163328333297</v>
      </c>
      <c r="BS333" s="108">
        <v>0.23388789617968331</v>
      </c>
      <c r="BT333" s="108">
        <f t="shared" si="1181"/>
        <v>4.5245613515959736E-3</v>
      </c>
      <c r="BU333" s="108">
        <f t="shared" si="1182"/>
        <v>0.13688710122129089</v>
      </c>
      <c r="BV333" s="108">
        <v>0.17189158397315085</v>
      </c>
      <c r="BW333" s="245">
        <v>4.3316679161234006</v>
      </c>
      <c r="BX333" s="107">
        <v>0</v>
      </c>
      <c r="BY333" s="108">
        <v>0</v>
      </c>
      <c r="BZ333" s="109">
        <f t="shared" si="1183"/>
        <v>0</v>
      </c>
      <c r="CA333" s="109">
        <f t="shared" si="1184"/>
        <v>0</v>
      </c>
      <c r="CB333" s="108">
        <v>0</v>
      </c>
      <c r="CC333" s="110">
        <v>0</v>
      </c>
      <c r="CD333" s="244">
        <v>0</v>
      </c>
      <c r="CE333" s="108">
        <v>0</v>
      </c>
      <c r="CF333" s="109">
        <f t="shared" si="1185"/>
        <v>0</v>
      </c>
      <c r="CG333" s="109">
        <f t="shared" si="1186"/>
        <v>0</v>
      </c>
      <c r="CH333" s="108">
        <v>0</v>
      </c>
      <c r="CI333" s="245">
        <v>0</v>
      </c>
      <c r="CJ333" s="249">
        <v>126.73708450035781</v>
      </c>
      <c r="CK333" s="250">
        <v>27.882158590078721</v>
      </c>
      <c r="CL333" s="250">
        <v>14.41125821610091</v>
      </c>
      <c r="CM333" s="251">
        <v>7.5420064650975887</v>
      </c>
      <c r="CN333" s="252">
        <f t="shared" si="1074"/>
        <v>3.6763510514118196</v>
      </c>
      <c r="CO333" s="250">
        <v>85.300774934219334</v>
      </c>
      <c r="CP333" s="252">
        <f t="shared" si="1187"/>
        <v>8.4425588983394242</v>
      </c>
      <c r="CQ333" s="250">
        <v>26.694024507914598</v>
      </c>
      <c r="CR333" s="250">
        <v>18.566183165575239</v>
      </c>
      <c r="CS333" s="252">
        <f t="shared" si="1188"/>
        <v>0.359162813338053</v>
      </c>
      <c r="CT333" s="252">
        <f t="shared" si="1189"/>
        <v>10.86619288894989</v>
      </c>
      <c r="CU333" s="250">
        <f t="shared" si="1075"/>
        <v>272.89745940633202</v>
      </c>
      <c r="CV333" s="245">
        <f t="shared" si="1190"/>
        <v>343.85079885197837</v>
      </c>
      <c r="CW333" s="244">
        <v>18.3719</v>
      </c>
      <c r="CX333" s="108">
        <v>1.3411487</v>
      </c>
      <c r="CY333" s="108">
        <f t="shared" si="1191"/>
        <v>2.5944521601500001E-2</v>
      </c>
      <c r="CZ333" s="108">
        <f t="shared" si="1192"/>
        <v>0.78493141735159999</v>
      </c>
      <c r="DA333" s="108">
        <v>0.98565243499999999</v>
      </c>
      <c r="DB333" s="245">
        <v>24.838441362000001</v>
      </c>
      <c r="DC333" s="244">
        <v>0.62060000000000004</v>
      </c>
      <c r="DD333" s="108">
        <v>4.5303799999999998E-2</v>
      </c>
      <c r="DE333" s="108">
        <f t="shared" si="1193"/>
        <v>8.7640201100000004E-4</v>
      </c>
      <c r="DF333" s="108">
        <f t="shared" si="1194"/>
        <v>2.6514864418399998E-2</v>
      </c>
      <c r="DG333" s="108">
        <v>3.3295190000000002E-2</v>
      </c>
      <c r="DH333" s="245">
        <v>0.83903878800000009</v>
      </c>
      <c r="DI333" s="107">
        <v>23.113259448384003</v>
      </c>
      <c r="DJ333" s="108">
        <v>5.0849170786444811</v>
      </c>
      <c r="DK333" s="108">
        <v>0.38352934055463977</v>
      </c>
      <c r="DL333" s="108">
        <v>15.556448611513199</v>
      </c>
      <c r="DM333" s="108">
        <f t="shared" si="1195"/>
        <v>1.5396839448759074</v>
      </c>
      <c r="DN333" s="108">
        <f t="shared" si="1196"/>
        <v>4.8682350284869402</v>
      </c>
      <c r="DO333" s="108">
        <v>3.2220852769740311</v>
      </c>
      <c r="DP333" s="108">
        <f t="shared" si="1197"/>
        <v>6.2331239683062638E-2</v>
      </c>
      <c r="DQ333" s="108">
        <f t="shared" si="1198"/>
        <v>1.8857834058840373</v>
      </c>
      <c r="DR333" s="108">
        <v>2.3680119878035177</v>
      </c>
      <c r="DS333" s="110">
        <v>59.673902092648639</v>
      </c>
      <c r="DT333" s="244">
        <v>17.350000000000001</v>
      </c>
      <c r="DU333" s="108">
        <v>3.8170000000000002</v>
      </c>
      <c r="DV333" s="108">
        <v>11.67746955</v>
      </c>
      <c r="DW333" s="108">
        <f t="shared" si="1199"/>
        <v>1.1557658712417</v>
      </c>
      <c r="DX333" s="108">
        <f t="shared" si="1200"/>
        <v>3.6543473209769997</v>
      </c>
      <c r="DY333" s="108">
        <v>0.36074123375</v>
      </c>
      <c r="DZ333" s="108">
        <v>0</v>
      </c>
      <c r="EA333" s="108"/>
      <c r="EB333" s="108">
        <v>2.4239803872137502</v>
      </c>
      <c r="EC333" s="108">
        <f t="shared" si="1201"/>
        <v>4.6891900590650001E-2</v>
      </c>
      <c r="ED333" s="108">
        <f t="shared" si="1202"/>
        <v>1.4186781532638171</v>
      </c>
      <c r="EE333" s="108">
        <v>1.7814595585481876</v>
      </c>
      <c r="EF333" s="245">
        <v>44.892780875414324</v>
      </c>
      <c r="EG333" s="249">
        <v>104.93730777777769</v>
      </c>
      <c r="EH333" s="250">
        <v>23.08620771111109</v>
      </c>
      <c r="EI333" s="250">
        <v>151.54152368565707</v>
      </c>
      <c r="EJ333" s="250">
        <v>70.628369811756599</v>
      </c>
      <c r="EK333" s="250">
        <f t="shared" si="1203"/>
        <v>6.9903722737487977</v>
      </c>
      <c r="EL333" s="250">
        <v>22.10244204889111</v>
      </c>
      <c r="EM333" s="250">
        <v>25.564118856000086</v>
      </c>
      <c r="EN333" s="250">
        <f t="shared" si="1204"/>
        <v>0.49453787926932169</v>
      </c>
      <c r="EO333" s="250">
        <f t="shared" si="1205"/>
        <v>14.961860714613458</v>
      </c>
      <c r="EP333" s="250">
        <v>375.75752784230258</v>
      </c>
      <c r="EQ333" s="245">
        <v>473.45448508130124</v>
      </c>
      <c r="ER333" s="244">
        <v>68.97</v>
      </c>
      <c r="ES333" s="108">
        <v>15.173400000000001</v>
      </c>
      <c r="ET333" s="108">
        <v>46.420465409999998</v>
      </c>
      <c r="EU333" s="108">
        <f t="shared" si="1206"/>
        <v>4.5944191434893398</v>
      </c>
      <c r="EV333" s="108">
        <f t="shared" si="1207"/>
        <v>14.526820445405399</v>
      </c>
      <c r="EW333" s="108">
        <v>5.3653888475500002</v>
      </c>
      <c r="EX333" s="108">
        <v>9.9228355608011505</v>
      </c>
      <c r="EY333" s="108">
        <f t="shared" si="1208"/>
        <v>0.19195725392369828</v>
      </c>
      <c r="EZ333" s="108">
        <f t="shared" si="1209"/>
        <v>5.8075181229989674</v>
      </c>
      <c r="FA333" s="108">
        <v>7.2926044909175598</v>
      </c>
      <c r="FB333" s="245">
        <v>183.7736331711225</v>
      </c>
      <c r="FC333" s="244">
        <v>0.83333333333333293</v>
      </c>
      <c r="FD333" s="108">
        <v>6.0833333333333302E-2</v>
      </c>
      <c r="FE333" s="108">
        <f t="shared" si="1210"/>
        <v>1.1768208333333328E-3</v>
      </c>
      <c r="FF333" s="108">
        <f t="shared" si="1211"/>
        <v>3.5603803333333316E-2</v>
      </c>
      <c r="FG333" s="108">
        <v>4.4708333333333301E-2</v>
      </c>
      <c r="FH333" s="245">
        <v>1.1266499999999995</v>
      </c>
      <c r="FI333" s="244">
        <v>84.909755000000004</v>
      </c>
      <c r="FJ333" s="108">
        <v>6.198412115</v>
      </c>
      <c r="FK333" s="108">
        <f t="shared" si="1212"/>
        <v>0.119908282364675</v>
      </c>
      <c r="FL333" s="108">
        <f t="shared" si="1213"/>
        <v>3.6277322617218202</v>
      </c>
      <c r="FM333" s="108">
        <v>4.5555000000000003</v>
      </c>
      <c r="FN333" s="245">
        <v>114.79640053799999</v>
      </c>
      <c r="FO333" s="244">
        <v>0</v>
      </c>
      <c r="FP333" s="108">
        <v>0</v>
      </c>
      <c r="FQ333" s="108">
        <f t="shared" si="1214"/>
        <v>0</v>
      </c>
      <c r="FR333" s="108">
        <f t="shared" si="1215"/>
        <v>0</v>
      </c>
      <c r="FS333" s="108">
        <v>0</v>
      </c>
      <c r="FT333" s="110">
        <v>0</v>
      </c>
      <c r="FU333" s="253">
        <f t="shared" si="1076"/>
        <v>586.24373510635382</v>
      </c>
      <c r="FV333" s="254">
        <f t="shared" si="1077"/>
        <v>178.7081671437262</v>
      </c>
      <c r="FW333" s="254">
        <f t="shared" si="1078"/>
        <v>14.16453479229631</v>
      </c>
      <c r="FX333" s="254">
        <f t="shared" si="1079"/>
        <v>66.263166666666663</v>
      </c>
      <c r="FY333" s="254">
        <f t="shared" si="1080"/>
        <v>0</v>
      </c>
      <c r="FZ333" s="254">
        <f t="shared" si="1081"/>
        <v>0</v>
      </c>
      <c r="GA333" s="254">
        <f t="shared" si="1216"/>
        <v>18.3719</v>
      </c>
      <c r="GB333" s="254">
        <f t="shared" si="1217"/>
        <v>0.62060000000000004</v>
      </c>
      <c r="GC333" s="254">
        <f t="shared" si="1218"/>
        <v>84.909755000000004</v>
      </c>
      <c r="GD333" s="254">
        <f t="shared" si="1219"/>
        <v>0</v>
      </c>
      <c r="GE333" s="254">
        <f t="shared" si="1082"/>
        <v>323.42057757748915</v>
      </c>
      <c r="GF333" s="255">
        <f t="shared" si="1083"/>
        <v>123.47770736746132</v>
      </c>
      <c r="GG333" s="255">
        <f t="shared" si="1084"/>
        <v>32.010228245154408</v>
      </c>
      <c r="GH333" s="254">
        <f t="shared" si="1085"/>
        <v>92.907277855922914</v>
      </c>
      <c r="GI333" s="255">
        <f t="shared" si="1086"/>
        <v>66.338301169339942</v>
      </c>
      <c r="GJ333" s="256">
        <f t="shared" si="1087"/>
        <v>1.7972912901228288</v>
      </c>
      <c r="GK333" s="253">
        <f t="shared" si="1220"/>
        <v>1365.609714142455</v>
      </c>
      <c r="GL333" s="257">
        <f t="shared" si="1221"/>
        <v>1720.6682398194932</v>
      </c>
      <c r="GM333" s="221">
        <f t="shared" si="1222"/>
        <v>1720.6682398194932</v>
      </c>
      <c r="GN333" s="222">
        <f t="shared" si="1223"/>
        <v>977.83527699037552</v>
      </c>
      <c r="GO333" s="222">
        <f t="shared" si="1224"/>
        <v>60.444788452742664</v>
      </c>
      <c r="GP333" s="55">
        <f t="shared" si="1225"/>
        <v>0.568288095497686</v>
      </c>
      <c r="GQ333" s="56">
        <f t="shared" si="1226"/>
        <v>3.5128670974413773E-2</v>
      </c>
      <c r="GR333" s="258">
        <f t="shared" si="1227"/>
        <v>1.0944921756984243</v>
      </c>
      <c r="GS333" s="227">
        <f t="shared" si="1088"/>
        <v>1720.6682398194932</v>
      </c>
      <c r="GT333" s="222">
        <f t="shared" si="1288"/>
        <v>977.83527699037552</v>
      </c>
      <c r="GU333" s="222">
        <f t="shared" si="1289"/>
        <v>60.444788452742664</v>
      </c>
      <c r="GV333" s="37">
        <f t="shared" si="1281"/>
        <v>0.568288095497686</v>
      </c>
      <c r="GW333" s="228">
        <f t="shared" si="1282"/>
        <v>3.5128670974413773E-2</v>
      </c>
      <c r="GX333" s="258">
        <f t="shared" si="1228"/>
        <v>1.0944921756984243</v>
      </c>
      <c r="GY333" s="221">
        <f t="shared" si="1287"/>
        <v>1468.5821200427374</v>
      </c>
      <c r="GZ333" s="222">
        <f t="shared" si="1229"/>
        <v>858.97434356140036</v>
      </c>
      <c r="HA333" s="222">
        <f t="shared" si="1230"/>
        <v>45.726726524570537</v>
      </c>
      <c r="HB333" s="55">
        <f t="shared" si="1231"/>
        <v>0.58490045046742312</v>
      </c>
      <c r="HC333" s="56">
        <f t="shared" si="1232"/>
        <v>3.1136649357572075E-2</v>
      </c>
      <c r="HD333" s="258">
        <f t="shared" si="1233"/>
        <v>1.0964769675737331</v>
      </c>
      <c r="HE333" s="221">
        <f t="shared" si="1234"/>
        <v>1618.2357046021316</v>
      </c>
      <c r="HF333" s="222">
        <f t="shared" si="1235"/>
        <v>972.85933086174248</v>
      </c>
      <c r="HG333" s="222">
        <f t="shared" si="1236"/>
        <v>50.732299163240988</v>
      </c>
      <c r="HH333" s="55">
        <f t="shared" si="1237"/>
        <v>0.60118518463967219</v>
      </c>
      <c r="HI333" s="56">
        <f t="shared" si="1238"/>
        <v>3.1350376844956784E-2</v>
      </c>
      <c r="HJ333" s="259">
        <f t="shared" si="1239"/>
        <v>1.0990618918063204</v>
      </c>
      <c r="HK333" s="54">
        <f t="shared" si="1089"/>
        <v>4.0140130792860065</v>
      </c>
      <c r="HL333" s="55">
        <f t="shared" si="1090"/>
        <v>4.0140130792860065</v>
      </c>
      <c r="HM333" s="55">
        <f t="shared" si="1091"/>
        <v>3.3927190330666459</v>
      </c>
      <c r="HN333" s="56">
        <f t="shared" si="1092"/>
        <v>3.7474713324920117</v>
      </c>
      <c r="HQ333" s="57">
        <f t="shared" si="1093"/>
        <v>90.384910555827076</v>
      </c>
      <c r="HR333" s="58">
        <f t="shared" si="1240"/>
        <v>104.54822603992518</v>
      </c>
      <c r="HS333" s="58">
        <f t="shared" si="1094"/>
        <v>3.9726766973575023</v>
      </c>
      <c r="HT333" s="58">
        <f t="shared" si="1241"/>
        <v>4.5880443177781798</v>
      </c>
      <c r="HU333" s="58">
        <f t="shared" si="1095"/>
        <v>118.7726861582493</v>
      </c>
      <c r="HV333" s="55">
        <f t="shared" si="1290"/>
        <v>0.76099070821216275</v>
      </c>
      <c r="HW333" s="56">
        <f t="shared" si="1291"/>
        <v>3.3447729657847619E-2</v>
      </c>
      <c r="HX333" s="260">
        <f t="shared" si="1292"/>
        <v>1.1244282973008466</v>
      </c>
      <c r="HY333" s="57">
        <f t="shared" si="1096"/>
        <v>127.38000417838876</v>
      </c>
      <c r="HZ333" s="58">
        <f t="shared" si="1242"/>
        <v>147.34045083314228</v>
      </c>
      <c r="IA333" s="58">
        <f t="shared" si="1097"/>
        <v>8.4813370803902366</v>
      </c>
      <c r="IB333" s="58">
        <f t="shared" si="1243"/>
        <v>9.7950961941426851</v>
      </c>
      <c r="IC333" s="58">
        <f t="shared" si="1098"/>
        <v>172.22573915813419</v>
      </c>
      <c r="ID333" s="55">
        <f t="shared" si="1293"/>
        <v>0.73961072718306653</v>
      </c>
      <c r="IE333" s="56">
        <f t="shared" si="1294"/>
        <v>4.9245467732339614E-2</v>
      </c>
      <c r="IF333" s="260">
        <f t="shared" si="1295"/>
        <v>1.123525123901326</v>
      </c>
      <c r="IG333" s="57">
        <f t="shared" si="1099"/>
        <v>3.9491635941531955</v>
      </c>
      <c r="IH333" s="58">
        <f t="shared" si="1244"/>
        <v>4.5679975293570019</v>
      </c>
      <c r="II333" s="58">
        <f t="shared" si="1100"/>
        <v>7.7083248329378335</v>
      </c>
      <c r="IJ333" s="58">
        <f t="shared" si="1245"/>
        <v>8.9023443495599039</v>
      </c>
      <c r="IK333" s="58">
        <f t="shared" si="1101"/>
        <v>81.295662870921973</v>
      </c>
      <c r="IL333" s="55">
        <f t="shared" si="1102"/>
        <v>4.8577789450139804E-2</v>
      </c>
      <c r="IM333" s="56">
        <f t="shared" si="1103"/>
        <v>9.4818401876823444E-2</v>
      </c>
      <c r="IN333" s="260">
        <f t="shared" si="1104"/>
        <v>1.0222995100575569</v>
      </c>
      <c r="IO333" s="57">
        <f t="shared" si="1105"/>
        <v>2.456294527695595</v>
      </c>
      <c r="IP333" s="58">
        <f t="shared" si="1246"/>
        <v>2.8411958801854951</v>
      </c>
      <c r="IQ333" s="58">
        <f t="shared" si="1106"/>
        <v>0.107777420165696</v>
      </c>
      <c r="IR333" s="58">
        <f t="shared" si="1247"/>
        <v>0.12447214254936231</v>
      </c>
      <c r="IS333" s="58">
        <f t="shared" si="1107"/>
        <v>3.4378316794630166</v>
      </c>
      <c r="IT333" s="55">
        <f t="shared" si="1296"/>
        <v>0.71448946798909707</v>
      </c>
      <c r="IU333" s="56">
        <f t="shared" si="1297"/>
        <v>3.1350406365017451E-2</v>
      </c>
      <c r="IV333" s="260">
        <f t="shared" si="1298"/>
        <v>1.1168166775798327</v>
      </c>
      <c r="IW333" s="57">
        <f t="shared" si="1108"/>
        <v>0</v>
      </c>
      <c r="IX333" s="58">
        <f t="shared" si="1248"/>
        <v>0</v>
      </c>
      <c r="IY333" s="58">
        <f t="shared" si="1109"/>
        <v>0</v>
      </c>
      <c r="IZ333" s="58">
        <f t="shared" si="1249"/>
        <v>0</v>
      </c>
      <c r="JA333" s="58">
        <f t="shared" si="1110"/>
        <v>0</v>
      </c>
      <c r="JB333" s="55"/>
      <c r="JC333" s="56"/>
      <c r="JD333" s="260"/>
      <c r="JE333" s="57">
        <f t="shared" si="1111"/>
        <v>0</v>
      </c>
      <c r="JF333" s="58">
        <f t="shared" si="1250"/>
        <v>0</v>
      </c>
      <c r="JG333" s="58">
        <f t="shared" si="1112"/>
        <v>0</v>
      </c>
      <c r="JH333" s="58">
        <f t="shared" si="1251"/>
        <v>0</v>
      </c>
      <c r="JI333" s="58">
        <f t="shared" si="1113"/>
        <v>0</v>
      </c>
      <c r="JJ333" s="55"/>
      <c r="JK333" s="56"/>
      <c r="JL333" s="260"/>
      <c r="JM333" s="57">
        <f t="shared" si="1114"/>
        <v>200.44270831461122</v>
      </c>
      <c r="JN333" s="58">
        <f t="shared" si="1252"/>
        <v>231.85208070751082</v>
      </c>
      <c r="JO333" s="58">
        <f t="shared" si="1115"/>
        <v>12.478072763089296</v>
      </c>
      <c r="JP333" s="58">
        <f t="shared" si="1253"/>
        <v>14.410926234091828</v>
      </c>
      <c r="JQ333" s="58">
        <f t="shared" si="1116"/>
        <v>272.89745940633202</v>
      </c>
      <c r="JR333" s="55">
        <f t="shared" si="1117"/>
        <v>0.73449825714999073</v>
      </c>
      <c r="JS333" s="56">
        <f t="shared" si="1118"/>
        <v>4.5724400623715619E-2</v>
      </c>
      <c r="JT333" s="260">
        <f t="shared" si="1119"/>
        <v>1.1221785865520171</v>
      </c>
      <c r="JU333" s="57">
        <f t="shared" si="1120"/>
        <v>0.95761632916895201</v>
      </c>
      <c r="JV333" s="58">
        <f t="shared" si="1254"/>
        <v>1.1076748079497269</v>
      </c>
      <c r="JW333" s="58">
        <f t="shared" si="1121"/>
        <v>2.5944521601500001E-2</v>
      </c>
      <c r="JX333" s="58">
        <f t="shared" si="1255"/>
        <v>2.9963327997572353E-2</v>
      </c>
      <c r="JY333" s="58">
        <f t="shared" si="1122"/>
        <v>19.713048700000002</v>
      </c>
      <c r="JZ333" s="55">
        <f t="shared" si="1299"/>
        <v>4.857778945013979E-2</v>
      </c>
      <c r="KA333" s="56">
        <f t="shared" si="1300"/>
        <v>1.3161090400745572E-3</v>
      </c>
      <c r="KB333" s="260">
        <f t="shared" si="1301"/>
        <v>1.0078160048971445</v>
      </c>
      <c r="KC333" s="57">
        <f t="shared" si="1123"/>
        <v>3.2348134590447997E-2</v>
      </c>
      <c r="KD333" s="58">
        <f t="shared" si="1256"/>
        <v>3.74170872807712E-2</v>
      </c>
      <c r="KE333" s="58">
        <f t="shared" si="1124"/>
        <v>8.7640201100000004E-4</v>
      </c>
      <c r="KF333" s="58">
        <f t="shared" si="1257"/>
        <v>1.0121566825039001E-3</v>
      </c>
      <c r="KG333" s="58">
        <f t="shared" si="1125"/>
        <v>0.66590380000000005</v>
      </c>
      <c r="KH333" s="55">
        <f t="shared" si="1302"/>
        <v>4.857778945013979E-2</v>
      </c>
      <c r="KI333" s="56">
        <f t="shared" si="1303"/>
        <v>1.3161090400745574E-3</v>
      </c>
      <c r="KJ333" s="260">
        <f t="shared" si="1304"/>
        <v>1.0078160048971445</v>
      </c>
      <c r="KK333" s="57">
        <f t="shared" si="1126"/>
        <v>36.438079016961076</v>
      </c>
      <c r="KL333" s="58">
        <f t="shared" si="1258"/>
        <v>42.147925998918879</v>
      </c>
      <c r="KM333" s="58">
        <f t="shared" si="1127"/>
        <v>1.6020151845589701</v>
      </c>
      <c r="KN333" s="58">
        <f t="shared" si="1259"/>
        <v>1.8501673366471545</v>
      </c>
      <c r="KO333" s="58">
        <f t="shared" si="1128"/>
        <v>47.360239756070349</v>
      </c>
      <c r="KP333" s="55">
        <f t="shared" si="1260"/>
        <v>0.7693812194498163</v>
      </c>
      <c r="KQ333" s="56">
        <f t="shared" si="1261"/>
        <v>3.3826162891281257E-2</v>
      </c>
      <c r="KR333" s="260">
        <f t="shared" si="1262"/>
        <v>1.1258017097196458</v>
      </c>
      <c r="KS333" s="57">
        <f t="shared" si="1129"/>
        <v>27.356091078573797</v>
      </c>
      <c r="KT333" s="58">
        <f t="shared" si="1263"/>
        <v>31.642790550586312</v>
      </c>
      <c r="KU333" s="58">
        <f t="shared" si="1130"/>
        <v>1.2026577718323501</v>
      </c>
      <c r="KV333" s="58">
        <f t="shared" si="1264"/>
        <v>1.3889494606891812</v>
      </c>
      <c r="KW333" s="58">
        <f t="shared" si="1131"/>
        <v>35.62919117096375</v>
      </c>
      <c r="KX333" s="55">
        <f t="shared" si="1305"/>
        <v>0.767799946602993</v>
      </c>
      <c r="KY333" s="56">
        <f t="shared" si="1306"/>
        <v>3.3754843495085125E-2</v>
      </c>
      <c r="KZ333" s="260">
        <f t="shared" si="1307"/>
        <v>1.1255428768900777</v>
      </c>
      <c r="LA333" s="57">
        <f t="shared" si="1132"/>
        <v>173.24196486036436</v>
      </c>
      <c r="LB333" s="58">
        <f t="shared" si="1265"/>
        <v>200.38898075398347</v>
      </c>
      <c r="LC333" s="58">
        <f t="shared" si="1133"/>
        <v>7.4849101530181192</v>
      </c>
      <c r="LD333" s="58">
        <f t="shared" si="1266"/>
        <v>8.6443227357206265</v>
      </c>
      <c r="LE333" s="58">
        <f t="shared" si="1134"/>
        <v>375.75752784230258</v>
      </c>
      <c r="LF333" s="55">
        <f t="shared" si="1267"/>
        <v>0.46104722333885034</v>
      </c>
      <c r="LG333" s="56">
        <f t="shared" si="1268"/>
        <v>1.9919521495679458E-2</v>
      </c>
      <c r="LH333" s="260">
        <f t="shared" si="1269"/>
        <v>1.0753316337768786</v>
      </c>
      <c r="LI333" s="57">
        <f t="shared" si="1135"/>
        <v>108.95129305345331</v>
      </c>
      <c r="LJ333" s="58">
        <f t="shared" si="1270"/>
        <v>126.02396067492946</v>
      </c>
      <c r="LK333" s="58">
        <f t="shared" si="1136"/>
        <v>4.7863763974130382</v>
      </c>
      <c r="LL333" s="58">
        <f t="shared" si="1271"/>
        <v>5.5277861013723184</v>
      </c>
      <c r="LM333" s="58">
        <f t="shared" si="1137"/>
        <v>145.8520898183512</v>
      </c>
      <c r="LN333" s="55">
        <f t="shared" si="1308"/>
        <v>0.746998505054982</v>
      </c>
      <c r="LO333" s="56">
        <f t="shared" si="1309"/>
        <v>3.2816645982749665E-2</v>
      </c>
      <c r="LP333" s="260">
        <f t="shared" si="1310"/>
        <v>1.1221379642048435</v>
      </c>
      <c r="LQ333" s="57">
        <f t="shared" si="1138"/>
        <v>4.3436640066666643E-2</v>
      </c>
      <c r="LR333" s="58">
        <f t="shared" si="1272"/>
        <v>5.0243161565113312E-2</v>
      </c>
      <c r="LS333" s="58">
        <f t="shared" si="1139"/>
        <v>1.1768208333333328E-3</v>
      </c>
      <c r="LT333" s="58">
        <f t="shared" si="1273"/>
        <v>1.359110380416666E-3</v>
      </c>
      <c r="LU333" s="58">
        <f t="shared" si="1140"/>
        <v>0.89416666666666633</v>
      </c>
      <c r="LV333" s="55">
        <f t="shared" si="1141"/>
        <v>4.857778945013979E-2</v>
      </c>
      <c r="LW333" s="56">
        <f t="shared" si="1142"/>
        <v>1.3161090400745572E-3</v>
      </c>
      <c r="LX333" s="260">
        <f t="shared" si="1143"/>
        <v>1.0078160048971445</v>
      </c>
      <c r="LY333" s="57">
        <f t="shared" si="1144"/>
        <v>4.4258333593006203</v>
      </c>
      <c r="LZ333" s="58">
        <f t="shared" si="1274"/>
        <v>5.119361446703028</v>
      </c>
      <c r="MA333" s="58">
        <f t="shared" si="1145"/>
        <v>0.119908282364675</v>
      </c>
      <c r="MB333" s="58">
        <f t="shared" si="1275"/>
        <v>0.13848207530296316</v>
      </c>
      <c r="MC333" s="58">
        <f t="shared" si="1146"/>
        <v>91.108254395238077</v>
      </c>
      <c r="MD333" s="55">
        <f t="shared" si="1311"/>
        <v>4.8577742913401091E-2</v>
      </c>
      <c r="ME333" s="56">
        <f t="shared" si="1312"/>
        <v>1.3161077792633266E-3</v>
      </c>
      <c r="MF333" s="260">
        <f t="shared" si="1313"/>
        <v>1.0078159974095378</v>
      </c>
      <c r="MG333" s="57">
        <f t="shared" si="1147"/>
        <v>0</v>
      </c>
      <c r="MH333" s="58">
        <f t="shared" si="1276"/>
        <v>0</v>
      </c>
      <c r="MI333" s="58">
        <f t="shared" si="1148"/>
        <v>0</v>
      </c>
      <c r="MJ333" s="58">
        <f t="shared" si="1277"/>
        <v>0</v>
      </c>
      <c r="MK333" s="58">
        <f t="shared" si="1149"/>
        <v>0</v>
      </c>
      <c r="ML333" s="55"/>
      <c r="MM333" s="56"/>
      <c r="MN333" s="260"/>
      <c r="MO333" s="59">
        <v>3.6674662171290158</v>
      </c>
      <c r="MP333" s="60">
        <v>3.6674662171290158</v>
      </c>
      <c r="MQ333" s="60">
        <v>3.0942000000000007</v>
      </c>
      <c r="MR333" s="61">
        <v>3.4097000000000008</v>
      </c>
      <c r="MS333" s="59">
        <f t="shared" si="1150"/>
        <v>1.0944921756984243</v>
      </c>
      <c r="MT333" s="60">
        <f t="shared" si="1329"/>
        <v>1.0944921756984243</v>
      </c>
      <c r="MU333" s="60">
        <f t="shared" si="1278"/>
        <v>1.0964769675737331</v>
      </c>
      <c r="MV333" s="61">
        <f t="shared" si="1314"/>
        <v>1.0990618918063204</v>
      </c>
      <c r="MW333" s="66">
        <f t="shared" si="1279"/>
        <v>4.0140130792860065</v>
      </c>
      <c r="MX333" s="67">
        <f t="shared" si="1315"/>
        <v>4.0140130792860065</v>
      </c>
      <c r="MY333" s="67">
        <f t="shared" si="1280"/>
        <v>3.3927190330666459</v>
      </c>
      <c r="MZ333" s="261">
        <f t="shared" si="1316"/>
        <v>3.7474713324920117</v>
      </c>
      <c r="NA333" s="59">
        <f t="shared" si="1151"/>
        <v>1.0944730081364165</v>
      </c>
      <c r="NB333" s="60">
        <f t="shared" si="1330"/>
        <v>1.0944730081364165</v>
      </c>
      <c r="NC333" s="60">
        <f t="shared" si="1152"/>
        <v>1.0964615660335719</v>
      </c>
      <c r="ND333" s="262">
        <f t="shared" si="1331"/>
        <v>1.0990493314425007</v>
      </c>
      <c r="NE333" s="62">
        <f t="shared" si="1153"/>
        <v>4.0139427828998775</v>
      </c>
      <c r="NF333" s="63">
        <f t="shared" si="1332"/>
        <v>4.0139427828998775</v>
      </c>
      <c r="NG333" s="63">
        <f t="shared" si="1154"/>
        <v>3.3926713776210788</v>
      </c>
      <c r="NH333" s="64">
        <f t="shared" si="1333"/>
        <v>3.7474285054194958</v>
      </c>
      <c r="NI333" s="238">
        <f t="shared" si="1283"/>
        <v>7.0296386128987365E-5</v>
      </c>
      <c r="NJ333" s="238">
        <f t="shared" si="1284"/>
        <v>7.0296386128987365E-5</v>
      </c>
      <c r="NK333" s="238">
        <f t="shared" si="1285"/>
        <v>4.7655445567063026E-5</v>
      </c>
      <c r="NL333" s="238">
        <f t="shared" si="1286"/>
        <v>4.2827072515905229E-5</v>
      </c>
      <c r="NM333" s="239">
        <f t="shared" si="1155"/>
        <v>0.35475712779841712</v>
      </c>
      <c r="NN333" s="240">
        <f t="shared" si="1156"/>
        <v>0.51401274418485665</v>
      </c>
      <c r="NO333" s="240">
        <f>O333*IN333+0.003</f>
        <v>0.26651427748038187</v>
      </c>
      <c r="NP333" s="240">
        <f t="shared" si="1157"/>
        <v>1.0163031765976478E-2</v>
      </c>
      <c r="NQ333" s="240">
        <f t="shared" si="1327"/>
        <v>0</v>
      </c>
      <c r="NR333" s="240">
        <f t="shared" si="1158"/>
        <v>0</v>
      </c>
      <c r="NS333" s="240">
        <f t="shared" si="1159"/>
        <v>0.81111068235979789</v>
      </c>
      <c r="NT333" s="240">
        <f t="shared" si="1160"/>
        <v>5.2708777056120655E-2</v>
      </c>
      <c r="NU333" s="240">
        <f t="shared" si="1161"/>
        <v>1.81406880881486E-3</v>
      </c>
      <c r="NV333" s="240">
        <f t="shared" si="1162"/>
        <v>0.14173843525370342</v>
      </c>
      <c r="NW333" s="240">
        <f t="shared" si="1163"/>
        <v>0.10658891044149037</v>
      </c>
      <c r="NX333" s="240">
        <f t="shared" si="1164"/>
        <v>1.0733960368360802</v>
      </c>
      <c r="NY333" s="240">
        <f t="shared" si="1165"/>
        <v>0.43482846112937684</v>
      </c>
      <c r="NZ333" s="240">
        <f t="shared" si="1166"/>
        <v>2.4187584117531468E-3</v>
      </c>
      <c r="OA333" s="240">
        <f t="shared" si="1167"/>
        <v>0.24389147137310813</v>
      </c>
      <c r="OB333" s="241">
        <f t="shared" si="1168"/>
        <v>0</v>
      </c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136"/>
      <c r="OP333" s="13"/>
      <c r="OQ333" s="13"/>
      <c r="OR333" s="13"/>
      <c r="OS333" s="13"/>
      <c r="OT333" s="13"/>
    </row>
    <row r="334" spans="1:410" ht="15" customHeight="1">
      <c r="A334" s="242">
        <v>315</v>
      </c>
      <c r="B334" s="49" t="s">
        <v>384</v>
      </c>
      <c r="C334" s="50">
        <v>5</v>
      </c>
      <c r="D334" s="51">
        <v>4582.07</v>
      </c>
      <c r="E334" s="52">
        <v>4357.8999999999996</v>
      </c>
      <c r="F334" s="52">
        <v>167.6</v>
      </c>
      <c r="G334" s="52">
        <v>56.6</v>
      </c>
      <c r="H334" s="53"/>
      <c r="I334" s="57">
        <v>3.3048493373395753</v>
      </c>
      <c r="J334" s="58">
        <v>3.3048493373395753</v>
      </c>
      <c r="K334" s="58">
        <v>2.7503999999999995</v>
      </c>
      <c r="L334" s="243">
        <v>3.0191999999999997</v>
      </c>
      <c r="M334" s="1">
        <v>0.26879999999999998</v>
      </c>
      <c r="N334" s="2">
        <v>0.68020000000000003</v>
      </c>
      <c r="O334" s="2">
        <v>0.28564933733957565</v>
      </c>
      <c r="P334" s="2">
        <v>2.5100000000000001E-2</v>
      </c>
      <c r="Q334" s="2">
        <v>0</v>
      </c>
      <c r="R334" s="2">
        <v>0</v>
      </c>
      <c r="S334" s="2">
        <v>0.61629999999999996</v>
      </c>
      <c r="T334" s="2">
        <v>4.6800000000000001E-2</v>
      </c>
      <c r="U334" s="2">
        <v>1.6000000000000001E-3</v>
      </c>
      <c r="V334" s="2">
        <v>5.4100000000000002E-2</v>
      </c>
      <c r="W334" s="2">
        <v>0.1241</v>
      </c>
      <c r="X334" s="2">
        <v>0.77300000000000002</v>
      </c>
      <c r="Y334" s="2">
        <v>0.22320000000000001</v>
      </c>
      <c r="Z334" s="2">
        <v>2.0000000000000001E-4</v>
      </c>
      <c r="AA334" s="2">
        <v>0.20580000000000001</v>
      </c>
      <c r="AB334" s="3">
        <v>0</v>
      </c>
      <c r="AC334" s="244">
        <v>455.09</v>
      </c>
      <c r="AD334" s="108">
        <v>100.1198</v>
      </c>
      <c r="AE334" s="108">
        <v>306.29968976999999</v>
      </c>
      <c r="AF334" s="108">
        <f t="shared" si="1169"/>
        <v>30.31570549529598</v>
      </c>
      <c r="AG334" s="108">
        <f t="shared" si="1170"/>
        <v>95.853424916623794</v>
      </c>
      <c r="AH334" s="108">
        <v>16.1604106624583</v>
      </c>
      <c r="AI334" s="108">
        <v>64.069902787120114</v>
      </c>
      <c r="AJ334" s="108">
        <f t="shared" si="1171"/>
        <v>1.2394322694168387</v>
      </c>
      <c r="AK334" s="108">
        <f t="shared" si="1172"/>
        <v>37.498063864412217</v>
      </c>
      <c r="AL334" s="108">
        <v>47.086990160978921</v>
      </c>
      <c r="AM334" s="245">
        <v>1186.5921520566685</v>
      </c>
      <c r="AN334" s="244">
        <v>1170.47</v>
      </c>
      <c r="AO334" s="108">
        <v>257.5034</v>
      </c>
      <c r="AP334" s="108">
        <v>787.78834490999998</v>
      </c>
      <c r="AQ334" s="108">
        <f t="shared" si="1173"/>
        <v>77.97056364912234</v>
      </c>
      <c r="AR334" s="108">
        <f t="shared" si="1174"/>
        <v>246.5304846561354</v>
      </c>
      <c r="AS334" s="246">
        <v>89.695615463799996</v>
      </c>
      <c r="AT334" s="247">
        <v>15.29069734039807</v>
      </c>
      <c r="AU334" s="108">
        <v>168.29838730728738</v>
      </c>
      <c r="AV334" s="108">
        <f t="shared" si="1175"/>
        <v>3.2557323024594744</v>
      </c>
      <c r="AW334" s="108">
        <f t="shared" si="1176"/>
        <v>98.499660542561472</v>
      </c>
      <c r="AX334" s="108">
        <v>123.68778738405436</v>
      </c>
      <c r="AY334" s="245">
        <v>3116.9322420781696</v>
      </c>
      <c r="AZ334" s="248">
        <v>158</v>
      </c>
      <c r="BA334" s="108">
        <v>805.35233333333326</v>
      </c>
      <c r="BB334" s="108">
        <v>83.986728790971199</v>
      </c>
      <c r="BC334" s="109">
        <v>67.189383032776959</v>
      </c>
      <c r="BD334" s="109">
        <v>16.79734575819424</v>
      </c>
      <c r="BE334" s="108">
        <v>31.495028749999996</v>
      </c>
      <c r="BF334" s="109">
        <v>25.196022999999997</v>
      </c>
      <c r="BG334" s="109">
        <v>6.2990057499999992</v>
      </c>
      <c r="BH334" s="108">
        <v>67.220888633824217</v>
      </c>
      <c r="BI334" s="109">
        <f t="shared" si="1177"/>
        <v>39.342235048941035</v>
      </c>
      <c r="BJ334" s="108">
        <f t="shared" si="1178"/>
        <v>1.3003880906213297</v>
      </c>
      <c r="BK334" s="108">
        <v>49.402748975406439</v>
      </c>
      <c r="BL334" s="245">
        <v>1244.9492741802419</v>
      </c>
      <c r="BM334" s="244">
        <v>42.54</v>
      </c>
      <c r="BN334" s="108">
        <v>9.3588000000000005</v>
      </c>
      <c r="BO334" s="108">
        <v>28.631674619999998</v>
      </c>
      <c r="BP334" s="108">
        <f t="shared" si="1179"/>
        <v>2.8337913638398802</v>
      </c>
      <c r="BQ334" s="108">
        <f t="shared" si="1180"/>
        <v>8.9599962555827997</v>
      </c>
      <c r="BR334" s="108">
        <v>4.4766106587333301</v>
      </c>
      <c r="BS334" s="108">
        <v>6.2055172253475339</v>
      </c>
      <c r="BT334" s="108">
        <f t="shared" si="1181"/>
        <v>0.12004573072434806</v>
      </c>
      <c r="BU334" s="108">
        <f t="shared" si="1182"/>
        <v>3.6318906554447006</v>
      </c>
      <c r="BV334" s="108">
        <v>4.5606301252040442</v>
      </c>
      <c r="BW334" s="245">
        <v>114.92787915514189</v>
      </c>
      <c r="BX334" s="107">
        <v>0</v>
      </c>
      <c r="BY334" s="108">
        <v>0</v>
      </c>
      <c r="BZ334" s="109">
        <f t="shared" si="1183"/>
        <v>0</v>
      </c>
      <c r="CA334" s="109">
        <f t="shared" si="1184"/>
        <v>0</v>
      </c>
      <c r="CB334" s="108">
        <v>0</v>
      </c>
      <c r="CC334" s="110">
        <v>0</v>
      </c>
      <c r="CD334" s="244">
        <v>0</v>
      </c>
      <c r="CE334" s="108">
        <v>0</v>
      </c>
      <c r="CF334" s="109">
        <f t="shared" si="1185"/>
        <v>0</v>
      </c>
      <c r="CG334" s="109">
        <f t="shared" si="1186"/>
        <v>0</v>
      </c>
      <c r="CH334" s="108">
        <v>0</v>
      </c>
      <c r="CI334" s="245">
        <v>0</v>
      </c>
      <c r="CJ334" s="249">
        <v>1044.3678082997144</v>
      </c>
      <c r="CK334" s="250">
        <v>229.76091782593718</v>
      </c>
      <c r="CL334" s="250">
        <v>111.26217816020983</v>
      </c>
      <c r="CM334" s="251">
        <v>72.861061698354845</v>
      </c>
      <c r="CN334" s="252">
        <f t="shared" si="1074"/>
        <v>35.516124524863066</v>
      </c>
      <c r="CO334" s="250">
        <v>702.9148864795477</v>
      </c>
      <c r="CP334" s="252">
        <f t="shared" si="1187"/>
        <v>69.570297974426765</v>
      </c>
      <c r="CQ334" s="250">
        <v>219.97018457490967</v>
      </c>
      <c r="CR334" s="250">
        <v>152.44632272587478</v>
      </c>
      <c r="CS334" s="252">
        <f t="shared" si="1188"/>
        <v>2.9490741131320477</v>
      </c>
      <c r="CT334" s="252">
        <f t="shared" si="1189"/>
        <v>89.221954409127278</v>
      </c>
      <c r="CU334" s="250">
        <f t="shared" si="1075"/>
        <v>2240.752113491284</v>
      </c>
      <c r="CV334" s="245">
        <f t="shared" si="1190"/>
        <v>2823.3476629990182</v>
      </c>
      <c r="CW334" s="244">
        <v>158.47910000000002</v>
      </c>
      <c r="CX334" s="108">
        <v>11.568974300000001</v>
      </c>
      <c r="CY334" s="108">
        <f t="shared" si="1191"/>
        <v>0.22380180783350004</v>
      </c>
      <c r="CZ334" s="108">
        <f t="shared" si="1192"/>
        <v>6.7709504506124008</v>
      </c>
      <c r="DA334" s="108">
        <v>8.5024037149999998</v>
      </c>
      <c r="DB334" s="245">
        <v>214.260573618</v>
      </c>
      <c r="DC334" s="244">
        <v>5.3533999999999997</v>
      </c>
      <c r="DD334" s="108">
        <v>0.39079819999999998</v>
      </c>
      <c r="DE334" s="108">
        <f t="shared" si="1193"/>
        <v>7.559991179E-3</v>
      </c>
      <c r="DF334" s="108">
        <f t="shared" si="1194"/>
        <v>0.22872168091760001</v>
      </c>
      <c r="DG334" s="108">
        <v>0.28720991000000001</v>
      </c>
      <c r="DH334" s="245">
        <v>7.2376897319999989</v>
      </c>
      <c r="DI334" s="107">
        <v>96.097682604032016</v>
      </c>
      <c r="DJ334" s="108">
        <v>21.141490172887043</v>
      </c>
      <c r="DK334" s="108">
        <v>1.6018683209954927</v>
      </c>
      <c r="DL334" s="108">
        <v>64.678833569691562</v>
      </c>
      <c r="DM334" s="108">
        <f t="shared" si="1195"/>
        <v>6.4015228737266527</v>
      </c>
      <c r="DN334" s="108">
        <f t="shared" si="1196"/>
        <v>20.240594177299279</v>
      </c>
      <c r="DO334" s="108">
        <v>13.396950850735246</v>
      </c>
      <c r="DP334" s="108">
        <f t="shared" si="1197"/>
        <v>0.25916401420747337</v>
      </c>
      <c r="DQ334" s="108">
        <f t="shared" si="1198"/>
        <v>7.8408066305081165</v>
      </c>
      <c r="DR334" s="108">
        <v>9.8458412759170688</v>
      </c>
      <c r="DS334" s="110">
        <v>248.11520015311012</v>
      </c>
      <c r="DT334" s="244">
        <v>218.27</v>
      </c>
      <c r="DU334" s="108">
        <v>48.019399999999997</v>
      </c>
      <c r="DV334" s="108">
        <v>146.90727831000001</v>
      </c>
      <c r="DW334" s="108">
        <f t="shared" si="1199"/>
        <v>14.540000963453942</v>
      </c>
      <c r="DX334" s="108">
        <f t="shared" si="1200"/>
        <v>45.973163674331403</v>
      </c>
      <c r="DY334" s="108">
        <v>4.22038515516667</v>
      </c>
      <c r="DZ334" s="108">
        <v>3.1463867193958301</v>
      </c>
      <c r="EA334" s="108"/>
      <c r="EB334" s="108">
        <v>30.701131863473062</v>
      </c>
      <c r="EC334" s="108">
        <f t="shared" si="1201"/>
        <v>0.59391339589888636</v>
      </c>
      <c r="ED334" s="108">
        <f t="shared" si="1202"/>
        <v>17.968390043471153</v>
      </c>
      <c r="EE334" s="108">
        <v>22.563229102401777</v>
      </c>
      <c r="EF334" s="245">
        <v>568.59337338052478</v>
      </c>
      <c r="EG334" s="249">
        <v>814.26154960317456</v>
      </c>
      <c r="EH334" s="250">
        <v>179.13754091269828</v>
      </c>
      <c r="EI334" s="250">
        <v>1078.2407423259008</v>
      </c>
      <c r="EJ334" s="250">
        <v>548.04117874506539</v>
      </c>
      <c r="EK334" s="250">
        <f t="shared" si="1203"/>
        <v>54.241827625114105</v>
      </c>
      <c r="EL334" s="250">
        <v>171.50400647648075</v>
      </c>
      <c r="EM334" s="250">
        <v>191.23671384583918</v>
      </c>
      <c r="EN334" s="250">
        <f t="shared" si="1204"/>
        <v>3.6994742293477589</v>
      </c>
      <c r="EO334" s="250">
        <f t="shared" si="1205"/>
        <v>111.9247290391266</v>
      </c>
      <c r="EP334" s="250">
        <v>2810.9177254326778</v>
      </c>
      <c r="EQ334" s="245">
        <v>3541.7563340451743</v>
      </c>
      <c r="ER334" s="244">
        <v>384.56</v>
      </c>
      <c r="ES334" s="108">
        <v>84.603200000000001</v>
      </c>
      <c r="ET334" s="108">
        <v>258.82926168</v>
      </c>
      <c r="EU334" s="108">
        <f t="shared" si="1206"/>
        <v>25.617367345516321</v>
      </c>
      <c r="EV334" s="108">
        <f t="shared" si="1207"/>
        <v>80.998029150139203</v>
      </c>
      <c r="EW334" s="108">
        <v>28.540520919275</v>
      </c>
      <c r="EX334" s="108">
        <v>55.226907729747097</v>
      </c>
      <c r="EY334" s="108">
        <f t="shared" si="1208"/>
        <v>1.0683645300319577</v>
      </c>
      <c r="EZ334" s="108">
        <f t="shared" si="1209"/>
        <v>32.322541833173624</v>
      </c>
      <c r="FA334" s="108">
        <v>40.587994516451097</v>
      </c>
      <c r="FB334" s="245">
        <v>1022.8174618145677</v>
      </c>
      <c r="FC334" s="244">
        <v>0.83333333333333293</v>
      </c>
      <c r="FD334" s="108">
        <v>6.0833333333333302E-2</v>
      </c>
      <c r="FE334" s="108">
        <f t="shared" si="1210"/>
        <v>1.1768208333333328E-3</v>
      </c>
      <c r="FF334" s="108">
        <f t="shared" si="1211"/>
        <v>3.5603803333333316E-2</v>
      </c>
      <c r="FG334" s="108">
        <v>4.4708333333333301E-2</v>
      </c>
      <c r="FH334" s="245">
        <v>1.1266499999999995</v>
      </c>
      <c r="FI334" s="244">
        <v>697.334073333334</v>
      </c>
      <c r="FJ334" s="108">
        <v>50.905387353333403</v>
      </c>
      <c r="FK334" s="108">
        <f t="shared" si="1212"/>
        <v>0.98476471835023471</v>
      </c>
      <c r="FL334" s="108">
        <f t="shared" si="1213"/>
        <v>29.793294245510733</v>
      </c>
      <c r="FM334" s="108">
        <v>37.411999999999999</v>
      </c>
      <c r="FN334" s="245">
        <v>942.78175282400082</v>
      </c>
      <c r="FO334" s="244">
        <v>0</v>
      </c>
      <c r="FP334" s="108">
        <v>0</v>
      </c>
      <c r="FQ334" s="108">
        <f t="shared" si="1214"/>
        <v>0</v>
      </c>
      <c r="FR334" s="108">
        <f t="shared" si="1215"/>
        <v>0</v>
      </c>
      <c r="FS334" s="108">
        <v>0</v>
      </c>
      <c r="FT334" s="110">
        <v>0</v>
      </c>
      <c r="FU334" s="253">
        <f t="shared" si="1076"/>
        <v>5155.3015894184437</v>
      </c>
      <c r="FV334" s="254">
        <f t="shared" si="1077"/>
        <v>1310.4675813622016</v>
      </c>
      <c r="FW334" s="254">
        <f t="shared" si="1078"/>
        <v>143.19222789803808</v>
      </c>
      <c r="FX334" s="254">
        <f t="shared" si="1079"/>
        <v>805.35233333333326</v>
      </c>
      <c r="FY334" s="254">
        <f t="shared" si="1080"/>
        <v>0</v>
      </c>
      <c r="FZ334" s="254">
        <f t="shared" si="1081"/>
        <v>0</v>
      </c>
      <c r="GA334" s="254">
        <f t="shared" si="1216"/>
        <v>158.47910000000002</v>
      </c>
      <c r="GB334" s="254">
        <f t="shared" si="1217"/>
        <v>5.3533999999999997</v>
      </c>
      <c r="GC334" s="254">
        <f t="shared" si="1218"/>
        <v>697.334073333334</v>
      </c>
      <c r="GD334" s="254">
        <f t="shared" si="1219"/>
        <v>0</v>
      </c>
      <c r="GE334" s="254">
        <f t="shared" si="1082"/>
        <v>2844.0911480843047</v>
      </c>
      <c r="GF334" s="255">
        <f t="shared" si="1083"/>
        <v>1085.8364583354328</v>
      </c>
      <c r="GG334" s="255">
        <f t="shared" si="1084"/>
        <v>281.49107729049598</v>
      </c>
      <c r="GH334" s="254">
        <f t="shared" si="1085"/>
        <v>811.72871615591521</v>
      </c>
      <c r="GI334" s="255">
        <f t="shared" si="1086"/>
        <v>579.59618754151109</v>
      </c>
      <c r="GJ334" s="256">
        <f t="shared" si="1087"/>
        <v>15.702892014036181</v>
      </c>
      <c r="GK334" s="253">
        <f t="shared" si="1220"/>
        <v>11931.300169585571</v>
      </c>
      <c r="GL334" s="257">
        <f t="shared" si="1221"/>
        <v>15033.43821367782</v>
      </c>
      <c r="GM334" s="221">
        <f t="shared" si="1222"/>
        <v>15033.43821367782</v>
      </c>
      <c r="GN334" s="222">
        <f t="shared" si="1223"/>
        <v>8594.1251364721884</v>
      </c>
      <c r="GO334" s="222">
        <f t="shared" si="1224"/>
        <v>554.88660847523852</v>
      </c>
      <c r="GP334" s="55">
        <f t="shared" si="1225"/>
        <v>0.5716673068608501</v>
      </c>
      <c r="GQ334" s="56">
        <f t="shared" si="1226"/>
        <v>3.6910159910750688E-2</v>
      </c>
      <c r="GR334" s="258">
        <f t="shared" si="1227"/>
        <v>1.0952976507552705</v>
      </c>
      <c r="GS334" s="227">
        <f t="shared" si="1088"/>
        <v>15033.43821367782</v>
      </c>
      <c r="GT334" s="222">
        <f t="shared" si="1288"/>
        <v>8594.1251364721884</v>
      </c>
      <c r="GU334" s="222">
        <f t="shared" si="1289"/>
        <v>554.88660847523852</v>
      </c>
      <c r="GV334" s="37">
        <f t="shared" si="1281"/>
        <v>0.5716673068608501</v>
      </c>
      <c r="GW334" s="228">
        <f t="shared" si="1282"/>
        <v>3.6910159910750688E-2</v>
      </c>
      <c r="GX334" s="258">
        <f t="shared" si="1228"/>
        <v>1.0952976507552705</v>
      </c>
      <c r="GY334" s="221">
        <f t="shared" si="1287"/>
        <v>12601.89678744091</v>
      </c>
      <c r="GZ334" s="222">
        <f t="shared" si="1229"/>
        <v>7629.0959962007473</v>
      </c>
      <c r="HA334" s="222">
        <f t="shared" si="1230"/>
        <v>397.08303429621856</v>
      </c>
      <c r="HB334" s="55">
        <f t="shared" si="1231"/>
        <v>0.60539267420472198</v>
      </c>
      <c r="HC334" s="56">
        <f t="shared" si="1232"/>
        <v>3.1509783090110113E-2</v>
      </c>
      <c r="HD334" s="258">
        <f t="shared" si="1233"/>
        <v>1.0997458974485381</v>
      </c>
      <c r="HE334" s="221">
        <f t="shared" si="1234"/>
        <v>13788.488939497578</v>
      </c>
      <c r="HF334" s="222">
        <f t="shared" si="1235"/>
        <v>8533.648252754956</v>
      </c>
      <c r="HG334" s="222">
        <f t="shared" si="1236"/>
        <v>436.84250787975668</v>
      </c>
      <c r="HH334" s="55">
        <f t="shared" si="1237"/>
        <v>0.6188965513334852</v>
      </c>
      <c r="HI334" s="56">
        <f t="shared" si="1238"/>
        <v>3.1681680987421836E-2</v>
      </c>
      <c r="HJ334" s="259">
        <f t="shared" si="1239"/>
        <v>1.1018885819789088</v>
      </c>
      <c r="HK334" s="54">
        <f t="shared" si="1089"/>
        <v>3.6197937152881492</v>
      </c>
      <c r="HL334" s="55">
        <f t="shared" si="1090"/>
        <v>3.6197937152881492</v>
      </c>
      <c r="HM334" s="55">
        <f t="shared" si="1091"/>
        <v>3.0247411163424589</v>
      </c>
      <c r="HN334" s="56">
        <f t="shared" si="1092"/>
        <v>3.3268220067107213</v>
      </c>
      <c r="HQ334" s="57">
        <f t="shared" si="1093"/>
        <v>717.89861631286396</v>
      </c>
      <c r="HR334" s="58">
        <f t="shared" si="1240"/>
        <v>830.39332948908975</v>
      </c>
      <c r="HS334" s="58">
        <f t="shared" si="1094"/>
        <v>31.555137764712818</v>
      </c>
      <c r="HT334" s="58">
        <f t="shared" si="1241"/>
        <v>36.443028604466832</v>
      </c>
      <c r="HU334" s="58">
        <f t="shared" si="1095"/>
        <v>941.73980321957822</v>
      </c>
      <c r="HV334" s="55">
        <f t="shared" si="1290"/>
        <v>0.76231100550124786</v>
      </c>
      <c r="HW334" s="56">
        <f t="shared" si="1291"/>
        <v>3.3507278397741619E-2</v>
      </c>
      <c r="HX334" s="260">
        <f t="shared" si="1292"/>
        <v>1.1246444119858559</v>
      </c>
      <c r="HY334" s="57">
        <f t="shared" si="1096"/>
        <v>1848.9101771424102</v>
      </c>
      <c r="HZ334" s="58">
        <f t="shared" si="1242"/>
        <v>2138.634401900626</v>
      </c>
      <c r="IA334" s="58">
        <f t="shared" si="1097"/>
        <v>96.516993291979887</v>
      </c>
      <c r="IB334" s="58">
        <f t="shared" si="1243"/>
        <v>111.46747555290757</v>
      </c>
      <c r="IC334" s="58">
        <f t="shared" si="1098"/>
        <v>2473.7557476810871</v>
      </c>
      <c r="ID334" s="55">
        <f t="shared" si="1293"/>
        <v>0.74741015917824116</v>
      </c>
      <c r="IE334" s="56">
        <f t="shared" si="1294"/>
        <v>3.9016379601120879E-2</v>
      </c>
      <c r="IF334" s="260">
        <f t="shared" si="1295"/>
        <v>1.1231628091434442</v>
      </c>
      <c r="IG334" s="57">
        <f t="shared" si="1099"/>
        <v>47.997526759708059</v>
      </c>
      <c r="IH334" s="58">
        <f t="shared" si="1244"/>
        <v>55.518739202954315</v>
      </c>
      <c r="II334" s="58">
        <f t="shared" si="1100"/>
        <v>93.685794123398281</v>
      </c>
      <c r="IJ334" s="58">
        <f t="shared" si="1245"/>
        <v>108.19772363311267</v>
      </c>
      <c r="IK334" s="58">
        <f t="shared" si="1101"/>
        <v>988.05497950812844</v>
      </c>
      <c r="IL334" s="55">
        <f t="shared" si="1102"/>
        <v>4.8577789450139804E-2</v>
      </c>
      <c r="IM334" s="56">
        <f t="shared" si="1103"/>
        <v>9.4818401876823444E-2</v>
      </c>
      <c r="IN334" s="260">
        <f t="shared" si="1104"/>
        <v>1.0222995100575569</v>
      </c>
      <c r="IO334" s="57">
        <f t="shared" si="1105"/>
        <v>67.260902031453554</v>
      </c>
      <c r="IP334" s="58">
        <f t="shared" si="1246"/>
        <v>77.800685379782337</v>
      </c>
      <c r="IQ334" s="58">
        <f t="shared" si="1106"/>
        <v>2.953837094564228</v>
      </c>
      <c r="IR334" s="58">
        <f t="shared" si="1247"/>
        <v>3.4113864605122273</v>
      </c>
      <c r="IS334" s="58">
        <f t="shared" si="1107"/>
        <v>91.212602504080863</v>
      </c>
      <c r="IT334" s="55">
        <f t="shared" si="1296"/>
        <v>0.73740799171303428</v>
      </c>
      <c r="IU334" s="56">
        <f t="shared" si="1297"/>
        <v>3.2384089626563098E-2</v>
      </c>
      <c r="IV334" s="260">
        <f t="shared" si="1298"/>
        <v>1.1205681277845871</v>
      </c>
      <c r="IW334" s="57">
        <f t="shared" si="1108"/>
        <v>0</v>
      </c>
      <c r="IX334" s="58">
        <f t="shared" si="1248"/>
        <v>0</v>
      </c>
      <c r="IY334" s="58">
        <f t="shared" si="1109"/>
        <v>0</v>
      </c>
      <c r="IZ334" s="58">
        <f t="shared" si="1249"/>
        <v>0</v>
      </c>
      <c r="JA334" s="58">
        <f t="shared" si="1110"/>
        <v>0</v>
      </c>
      <c r="JB334" s="55"/>
      <c r="JC334" s="56"/>
      <c r="JD334" s="260"/>
      <c r="JE334" s="57">
        <f t="shared" si="1111"/>
        <v>0</v>
      </c>
      <c r="JF334" s="58">
        <f t="shared" si="1250"/>
        <v>0</v>
      </c>
      <c r="JG334" s="58">
        <f t="shared" si="1112"/>
        <v>0</v>
      </c>
      <c r="JH334" s="58">
        <f t="shared" si="1251"/>
        <v>0</v>
      </c>
      <c r="JI334" s="58">
        <f t="shared" si="1113"/>
        <v>0</v>
      </c>
      <c r="JJ334" s="55"/>
      <c r="JK334" s="56"/>
      <c r="JL334" s="260"/>
      <c r="JM334" s="57">
        <f t="shared" si="1114"/>
        <v>1651.3431356861768</v>
      </c>
      <c r="JN334" s="58">
        <f t="shared" si="1252"/>
        <v>1910.1086050482008</v>
      </c>
      <c r="JO334" s="58">
        <f t="shared" si="1115"/>
        <v>108.03549661242187</v>
      </c>
      <c r="JP334" s="58">
        <f t="shared" si="1253"/>
        <v>124.77019503768602</v>
      </c>
      <c r="JQ334" s="58">
        <f t="shared" si="1116"/>
        <v>2240.7521134912845</v>
      </c>
      <c r="JR334" s="55">
        <f t="shared" si="1117"/>
        <v>0.73695931189516639</v>
      </c>
      <c r="JS334" s="56">
        <f t="shared" si="1118"/>
        <v>4.8213943863738354E-2</v>
      </c>
      <c r="JT334" s="260">
        <f t="shared" si="1119"/>
        <v>1.1229498640784656</v>
      </c>
      <c r="JU334" s="57">
        <f t="shared" si="1120"/>
        <v>8.2605595497471285</v>
      </c>
      <c r="JV334" s="58">
        <f t="shared" si="1254"/>
        <v>9.5549892311925042</v>
      </c>
      <c r="JW334" s="58">
        <f t="shared" si="1121"/>
        <v>0.22380180783350004</v>
      </c>
      <c r="JX334" s="58">
        <f t="shared" si="1255"/>
        <v>0.25846870786690918</v>
      </c>
      <c r="JY334" s="58">
        <f t="shared" si="1122"/>
        <v>170.0480743</v>
      </c>
      <c r="JZ334" s="55">
        <f t="shared" si="1299"/>
        <v>4.8577789450139797E-2</v>
      </c>
      <c r="KA334" s="56">
        <f t="shared" si="1300"/>
        <v>1.3161090400745576E-3</v>
      </c>
      <c r="KB334" s="260">
        <f t="shared" si="1301"/>
        <v>1.0078160048971445</v>
      </c>
      <c r="KC334" s="57">
        <f t="shared" si="1123"/>
        <v>0.27904045071947198</v>
      </c>
      <c r="KD334" s="58">
        <f t="shared" si="1256"/>
        <v>0.32276608934721324</v>
      </c>
      <c r="KE334" s="58">
        <f t="shared" si="1124"/>
        <v>7.559991179E-3</v>
      </c>
      <c r="KF334" s="58">
        <f t="shared" si="1257"/>
        <v>8.7310338126271002E-3</v>
      </c>
      <c r="KG334" s="58">
        <f t="shared" si="1125"/>
        <v>5.7441981999999996</v>
      </c>
      <c r="KH334" s="55">
        <f t="shared" si="1302"/>
        <v>4.8577789450139797E-2</v>
      </c>
      <c r="KI334" s="56">
        <f t="shared" si="1303"/>
        <v>1.3161090400745574E-3</v>
      </c>
      <c r="KJ334" s="260">
        <f t="shared" si="1304"/>
        <v>1.0078160048971445</v>
      </c>
      <c r="KK334" s="57">
        <f t="shared" si="1126"/>
        <v>151.4984817624441</v>
      </c>
      <c r="KL334" s="58">
        <f t="shared" si="1258"/>
        <v>175.23829385461909</v>
      </c>
      <c r="KM334" s="58">
        <f t="shared" si="1127"/>
        <v>6.6606868879341263</v>
      </c>
      <c r="KN334" s="58">
        <f t="shared" si="1259"/>
        <v>7.6924272868751231</v>
      </c>
      <c r="KO334" s="58">
        <f t="shared" si="1128"/>
        <v>196.91682551834137</v>
      </c>
      <c r="KP334" s="55">
        <f t="shared" si="1260"/>
        <v>0.76935265111885076</v>
      </c>
      <c r="KQ334" s="56">
        <f t="shared" si="1261"/>
        <v>3.3824874387454171E-2</v>
      </c>
      <c r="KR334" s="260">
        <f t="shared" si="1262"/>
        <v>1.1257970334729406</v>
      </c>
      <c r="KS334" s="57">
        <f t="shared" si="1129"/>
        <v>344.29809553571909</v>
      </c>
      <c r="KT334" s="58">
        <f t="shared" si="1263"/>
        <v>398.24960710616631</v>
      </c>
      <c r="KU334" s="58">
        <f t="shared" si="1130"/>
        <v>15.133914359352827</v>
      </c>
      <c r="KV334" s="58">
        <f t="shared" si="1264"/>
        <v>17.478157693616581</v>
      </c>
      <c r="KW334" s="58">
        <f t="shared" si="1131"/>
        <v>451.26458204803555</v>
      </c>
      <c r="KX334" s="55">
        <f t="shared" si="1305"/>
        <v>0.76296281434971946</v>
      </c>
      <c r="KY334" s="56">
        <f t="shared" si="1306"/>
        <v>3.353667662254485E-2</v>
      </c>
      <c r="KZ334" s="260">
        <f t="shared" si="1307"/>
        <v>1.1247511042174332</v>
      </c>
      <c r="LA334" s="57">
        <f t="shared" si="1132"/>
        <v>1339.1821478449137</v>
      </c>
      <c r="LB334" s="58">
        <f t="shared" si="1265"/>
        <v>1549.0319904122118</v>
      </c>
      <c r="LC334" s="58">
        <f t="shared" si="1133"/>
        <v>57.941301854461862</v>
      </c>
      <c r="LD334" s="58">
        <f t="shared" si="1266"/>
        <v>66.916409511718001</v>
      </c>
      <c r="LE334" s="58">
        <f t="shared" si="1134"/>
        <v>2810.9177254326778</v>
      </c>
      <c r="LF334" s="55">
        <f t="shared" si="1267"/>
        <v>0.47642168097921711</v>
      </c>
      <c r="LG334" s="56">
        <f t="shared" si="1268"/>
        <v>2.061294833719941E-2</v>
      </c>
      <c r="LH334" s="260">
        <f t="shared" si="1269"/>
        <v>1.0778482231068756</v>
      </c>
      <c r="LI334" s="57">
        <f t="shared" si="1135"/>
        <v>607.41429659964172</v>
      </c>
      <c r="LJ334" s="58">
        <f t="shared" si="1270"/>
        <v>702.59611687680558</v>
      </c>
      <c r="LK334" s="58">
        <f t="shared" si="1136"/>
        <v>26.685731875548278</v>
      </c>
      <c r="LL334" s="58">
        <f t="shared" si="1271"/>
        <v>30.819351743070708</v>
      </c>
      <c r="LM334" s="58">
        <f t="shared" si="1137"/>
        <v>811.75989032902191</v>
      </c>
      <c r="LN334" s="55">
        <f t="shared" si="1308"/>
        <v>0.74826842744526956</v>
      </c>
      <c r="LO334" s="56">
        <f t="shared" si="1309"/>
        <v>3.2873922687572103E-2</v>
      </c>
      <c r="LP334" s="260">
        <f t="shared" si="1310"/>
        <v>1.1223458332049787</v>
      </c>
      <c r="LQ334" s="57">
        <f t="shared" si="1138"/>
        <v>4.3436640066666643E-2</v>
      </c>
      <c r="LR334" s="58">
        <f t="shared" si="1272"/>
        <v>5.0243161565113312E-2</v>
      </c>
      <c r="LS334" s="58">
        <f t="shared" si="1139"/>
        <v>1.1768208333333328E-3</v>
      </c>
      <c r="LT334" s="58">
        <f t="shared" si="1273"/>
        <v>1.359110380416666E-3</v>
      </c>
      <c r="LU334" s="58">
        <f t="shared" si="1140"/>
        <v>0.89416666666666633</v>
      </c>
      <c r="LV334" s="55">
        <f t="shared" si="1141"/>
        <v>4.857778945013979E-2</v>
      </c>
      <c r="LW334" s="56">
        <f t="shared" si="1142"/>
        <v>1.3161090400745572E-3</v>
      </c>
      <c r="LX334" s="260">
        <f t="shared" si="1143"/>
        <v>1.0078160048971445</v>
      </c>
      <c r="LY334" s="57">
        <f t="shared" si="1144"/>
        <v>36.34781897952309</v>
      </c>
      <c r="LZ334" s="58">
        <f t="shared" si="1274"/>
        <v>42.043522213614359</v>
      </c>
      <c r="MA334" s="58">
        <f t="shared" si="1145"/>
        <v>0.98476471835023471</v>
      </c>
      <c r="MB334" s="58">
        <f t="shared" si="1275"/>
        <v>1.1373047732226862</v>
      </c>
      <c r="MC334" s="58">
        <f t="shared" si="1146"/>
        <v>748.23948636825469</v>
      </c>
      <c r="MD334" s="55">
        <f t="shared" si="1311"/>
        <v>4.8577787782819702E-2</v>
      </c>
      <c r="ME334" s="56">
        <f t="shared" si="1312"/>
        <v>1.3161089949021636E-3</v>
      </c>
      <c r="MF334" s="260">
        <f t="shared" si="1313"/>
        <v>1.0078160046288782</v>
      </c>
      <c r="MG334" s="57">
        <f t="shared" si="1147"/>
        <v>0</v>
      </c>
      <c r="MH334" s="58">
        <f t="shared" si="1276"/>
        <v>0</v>
      </c>
      <c r="MI334" s="58">
        <f t="shared" si="1148"/>
        <v>0</v>
      </c>
      <c r="MJ334" s="58">
        <f t="shared" si="1277"/>
        <v>0</v>
      </c>
      <c r="MK334" s="58">
        <f t="shared" si="1149"/>
        <v>0</v>
      </c>
      <c r="ML334" s="55"/>
      <c r="MM334" s="56"/>
      <c r="MN334" s="260"/>
      <c r="MO334" s="59">
        <v>3.3048493373395753</v>
      </c>
      <c r="MP334" s="60">
        <v>3.3048493373395753</v>
      </c>
      <c r="MQ334" s="60">
        <v>2.7503999999999995</v>
      </c>
      <c r="MR334" s="61">
        <v>3.0191999999999997</v>
      </c>
      <c r="MS334" s="59">
        <f t="shared" si="1150"/>
        <v>1.0952976507552705</v>
      </c>
      <c r="MT334" s="60">
        <f t="shared" si="1329"/>
        <v>1.0952976507552705</v>
      </c>
      <c r="MU334" s="60">
        <f t="shared" si="1278"/>
        <v>1.0997458974485381</v>
      </c>
      <c r="MV334" s="61">
        <f t="shared" si="1314"/>
        <v>1.1018885819789088</v>
      </c>
      <c r="MW334" s="66">
        <f t="shared" si="1279"/>
        <v>3.6197937152881492</v>
      </c>
      <c r="MX334" s="67">
        <f t="shared" si="1315"/>
        <v>3.6197937152881492</v>
      </c>
      <c r="MY334" s="67">
        <f t="shared" si="1280"/>
        <v>3.0247411163424589</v>
      </c>
      <c r="MZ334" s="261">
        <f t="shared" si="1316"/>
        <v>3.3268220067107213</v>
      </c>
      <c r="NA334" s="59">
        <f t="shared" si="1151"/>
        <v>1.0953779490754831</v>
      </c>
      <c r="NB334" s="60">
        <f t="shared" si="1330"/>
        <v>1.0953779490754831</v>
      </c>
      <c r="NC334" s="60">
        <f t="shared" si="1152"/>
        <v>1.0997438531072508</v>
      </c>
      <c r="ND334" s="262">
        <f t="shared" si="1331"/>
        <v>1.1019607550105923</v>
      </c>
      <c r="NE334" s="62">
        <f t="shared" si="1153"/>
        <v>3.6200590891384938</v>
      </c>
      <c r="NF334" s="63">
        <f t="shared" si="1332"/>
        <v>3.6200590891384938</v>
      </c>
      <c r="NG334" s="63">
        <f t="shared" si="1154"/>
        <v>3.0247354935861819</v>
      </c>
      <c r="NH334" s="64">
        <f t="shared" si="1333"/>
        <v>3.3270399115279798</v>
      </c>
      <c r="NI334" s="238">
        <f t="shared" si="1283"/>
        <v>-2.6537385034464123E-4</v>
      </c>
      <c r="NJ334" s="238">
        <f t="shared" si="1284"/>
        <v>-2.6537385034464123E-4</v>
      </c>
      <c r="NK334" s="238">
        <f t="shared" si="1285"/>
        <v>5.6227562770239103E-6</v>
      </c>
      <c r="NL334" s="238">
        <f t="shared" si="1286"/>
        <v>-2.1790481725858513E-4</v>
      </c>
      <c r="NM334" s="239">
        <f t="shared" si="1155"/>
        <v>0.30230441794179802</v>
      </c>
      <c r="NN334" s="240">
        <f t="shared" si="1156"/>
        <v>0.76397534277937085</v>
      </c>
      <c r="NO334" s="240">
        <f>O334*IN334+0.001</f>
        <v>0.29301917761051399</v>
      </c>
      <c r="NP334" s="240">
        <f t="shared" si="1157"/>
        <v>2.8126260007393138E-2</v>
      </c>
      <c r="NQ334" s="240">
        <f t="shared" si="1327"/>
        <v>0</v>
      </c>
      <c r="NR334" s="240">
        <f t="shared" si="1158"/>
        <v>0</v>
      </c>
      <c r="NS334" s="240">
        <f t="shared" si="1159"/>
        <v>0.69207400123155838</v>
      </c>
      <c r="NT334" s="240">
        <f t="shared" si="1160"/>
        <v>4.7165789029186361E-2</v>
      </c>
      <c r="NU334" s="240">
        <f t="shared" si="1161"/>
        <v>1.6125056078354313E-3</v>
      </c>
      <c r="NV334" s="240">
        <f t="shared" si="1162"/>
        <v>6.0905619510886085E-2</v>
      </c>
      <c r="NW334" s="240">
        <f t="shared" si="1163"/>
        <v>0.13958161203338346</v>
      </c>
      <c r="NX334" s="240">
        <f t="shared" si="1164"/>
        <v>0.83317667646161486</v>
      </c>
      <c r="NY334" s="240">
        <f t="shared" si="1165"/>
        <v>0.25050758997135125</v>
      </c>
      <c r="NZ334" s="240">
        <f t="shared" si="1166"/>
        <v>2.0156320097942891E-4</v>
      </c>
      <c r="OA334" s="240">
        <f t="shared" si="1167"/>
        <v>0.20740853375262314</v>
      </c>
      <c r="OB334" s="241">
        <f t="shared" si="1168"/>
        <v>0</v>
      </c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136"/>
      <c r="OP334" s="13"/>
      <c r="OQ334" s="13"/>
      <c r="OR334" s="13"/>
      <c r="OS334" s="13"/>
      <c r="OT334" s="13"/>
    </row>
    <row r="335" spans="1:410" ht="15" customHeight="1">
      <c r="A335" s="242">
        <v>316</v>
      </c>
      <c r="B335" s="49" t="s">
        <v>385</v>
      </c>
      <c r="C335" s="50">
        <v>4</v>
      </c>
      <c r="D335" s="51">
        <v>1980.51</v>
      </c>
      <c r="E335" s="52">
        <v>1980.51</v>
      </c>
      <c r="F335" s="52"/>
      <c r="G335" s="52"/>
      <c r="H335" s="53"/>
      <c r="I335" s="57">
        <v>3.1686196166119305</v>
      </c>
      <c r="J335" s="58">
        <v>3.1686196166119305</v>
      </c>
      <c r="K335" s="58">
        <v>2.6074000000000002</v>
      </c>
      <c r="L335" s="243">
        <v>2.9020000000000001</v>
      </c>
      <c r="M335" s="1">
        <v>0.29459999999999997</v>
      </c>
      <c r="N335" s="2">
        <v>0.71860000000000002</v>
      </c>
      <c r="O335" s="2">
        <v>0.26661961661193023</v>
      </c>
      <c r="P335" s="2">
        <v>0</v>
      </c>
      <c r="Q335" s="2">
        <v>0</v>
      </c>
      <c r="R335" s="2">
        <v>0</v>
      </c>
      <c r="S335" s="2">
        <v>0.57450000000000001</v>
      </c>
      <c r="T335" s="2">
        <v>0</v>
      </c>
      <c r="U335" s="2">
        <v>0</v>
      </c>
      <c r="V335" s="2">
        <v>0.15179999999999999</v>
      </c>
      <c r="W335" s="2">
        <v>0.112</v>
      </c>
      <c r="X335" s="2">
        <v>0.62280000000000002</v>
      </c>
      <c r="Y335" s="2">
        <v>0.20880000000000001</v>
      </c>
      <c r="Z335" s="2">
        <v>5.9999999999999995E-4</v>
      </c>
      <c r="AA335" s="2">
        <v>0.21829999999999999</v>
      </c>
      <c r="AB335" s="3">
        <v>0</v>
      </c>
      <c r="AC335" s="244">
        <v>223.64</v>
      </c>
      <c r="AD335" s="108">
        <v>49.200800000000001</v>
      </c>
      <c r="AE335" s="108">
        <v>150.52157291999998</v>
      </c>
      <c r="AF335" s="108">
        <f t="shared" si="1169"/>
        <v>14.897722158184079</v>
      </c>
      <c r="AG335" s="108">
        <f t="shared" si="1170"/>
        <v>47.104221029584792</v>
      </c>
      <c r="AH335" s="108">
        <v>8.2627882553749998</v>
      </c>
      <c r="AI335" s="108">
        <v>31.508636793121369</v>
      </c>
      <c r="AJ335" s="108">
        <f t="shared" si="1171"/>
        <v>0.60953457876293293</v>
      </c>
      <c r="AK335" s="108">
        <f t="shared" si="1172"/>
        <v>18.440996838636558</v>
      </c>
      <c r="AL335" s="108">
        <v>23.156689898424816</v>
      </c>
      <c r="AM335" s="245">
        <v>583.54858544030537</v>
      </c>
      <c r="AN335" s="244">
        <v>534.82000000000005</v>
      </c>
      <c r="AO335" s="108">
        <v>117.6604</v>
      </c>
      <c r="AP335" s="108">
        <v>359.96220546000006</v>
      </c>
      <c r="AQ335" s="108">
        <f t="shared" si="1173"/>
        <v>35.626899323198046</v>
      </c>
      <c r="AR335" s="108">
        <f t="shared" si="1174"/>
        <v>112.64657257665242</v>
      </c>
      <c r="AS335" s="246">
        <v>40.175676245725001</v>
      </c>
      <c r="AT335" s="247">
        <v>6.15861944484252</v>
      </c>
      <c r="AU335" s="108">
        <v>76.84113456451793</v>
      </c>
      <c r="AV335" s="108">
        <f t="shared" si="1175"/>
        <v>1.4864917481505995</v>
      </c>
      <c r="AW335" s="108">
        <f t="shared" si="1176"/>
        <v>44.972657144306282</v>
      </c>
      <c r="AX335" s="108">
        <v>56.472970813512156</v>
      </c>
      <c r="AY335" s="245">
        <v>1423.1188645005061</v>
      </c>
      <c r="AZ335" s="248">
        <v>67</v>
      </c>
      <c r="BA335" s="108">
        <v>341.51016666666663</v>
      </c>
      <c r="BB335" s="108">
        <v>35.614625499968803</v>
      </c>
      <c r="BC335" s="109">
        <v>28.491700399975045</v>
      </c>
      <c r="BD335" s="109">
        <v>7.1229250999937577</v>
      </c>
      <c r="BE335" s="108">
        <v>13.355486874999999</v>
      </c>
      <c r="BF335" s="109">
        <v>10.6843895</v>
      </c>
      <c r="BG335" s="109">
        <v>2.6710973749999987</v>
      </c>
      <c r="BH335" s="108">
        <v>28.505060370039384</v>
      </c>
      <c r="BI335" s="109">
        <f t="shared" si="1177"/>
        <v>16.683099672652212</v>
      </c>
      <c r="BJ335" s="108">
        <f t="shared" si="1178"/>
        <v>0.55143039285841189</v>
      </c>
      <c r="BK335" s="108">
        <v>20.949266970583739</v>
      </c>
      <c r="BL335" s="245">
        <v>527.92152765871015</v>
      </c>
      <c r="BM335" s="244">
        <v>0</v>
      </c>
      <c r="BN335" s="108">
        <v>0</v>
      </c>
      <c r="BO335" s="108">
        <v>0</v>
      </c>
      <c r="BP335" s="108">
        <f t="shared" si="1179"/>
        <v>0</v>
      </c>
      <c r="BQ335" s="108">
        <f t="shared" si="1180"/>
        <v>0</v>
      </c>
      <c r="BR335" s="108">
        <v>0</v>
      </c>
      <c r="BS335" s="108">
        <v>0</v>
      </c>
      <c r="BT335" s="108">
        <f t="shared" si="1181"/>
        <v>0</v>
      </c>
      <c r="BU335" s="108">
        <f t="shared" si="1182"/>
        <v>0</v>
      </c>
      <c r="BV335" s="108">
        <v>0</v>
      </c>
      <c r="BW335" s="245">
        <v>0</v>
      </c>
      <c r="BX335" s="107">
        <v>0</v>
      </c>
      <c r="BY335" s="108">
        <v>0</v>
      </c>
      <c r="BZ335" s="109">
        <f t="shared" si="1183"/>
        <v>0</v>
      </c>
      <c r="CA335" s="109">
        <f t="shared" si="1184"/>
        <v>0</v>
      </c>
      <c r="CB335" s="108">
        <v>0</v>
      </c>
      <c r="CC335" s="110">
        <v>0</v>
      </c>
      <c r="CD335" s="244">
        <v>0</v>
      </c>
      <c r="CE335" s="108">
        <v>0</v>
      </c>
      <c r="CF335" s="109">
        <f t="shared" si="1185"/>
        <v>0</v>
      </c>
      <c r="CG335" s="109">
        <f t="shared" si="1186"/>
        <v>0</v>
      </c>
      <c r="CH335" s="108">
        <v>0</v>
      </c>
      <c r="CI335" s="245">
        <v>0</v>
      </c>
      <c r="CJ335" s="249">
        <v>417.91026422897676</v>
      </c>
      <c r="CK335" s="250">
        <v>91.940258130374886</v>
      </c>
      <c r="CL335" s="250">
        <v>48.831993138775452</v>
      </c>
      <c r="CM335" s="251">
        <v>31.492766654417931</v>
      </c>
      <c r="CN335" s="252">
        <f t="shared" si="1074"/>
        <v>15.35114910569602</v>
      </c>
      <c r="CO335" s="250">
        <v>281.2757570701055</v>
      </c>
      <c r="CP335" s="252">
        <f t="shared" si="1187"/>
        <v>27.838986780256622</v>
      </c>
      <c r="CQ335" s="250">
        <v>88.022435417518807</v>
      </c>
      <c r="CR335" s="250">
        <v>61.316953897480971</v>
      </c>
      <c r="CS335" s="252">
        <f t="shared" si="1188"/>
        <v>1.1861764731467694</v>
      </c>
      <c r="CT335" s="252">
        <f t="shared" si="1189"/>
        <v>35.886850973670896</v>
      </c>
      <c r="CU335" s="250">
        <f t="shared" si="1075"/>
        <v>901.27522646571356</v>
      </c>
      <c r="CV335" s="245">
        <f t="shared" si="1190"/>
        <v>1135.6067853467991</v>
      </c>
      <c r="CW335" s="244">
        <v>0</v>
      </c>
      <c r="CX335" s="108">
        <v>0</v>
      </c>
      <c r="CY335" s="108">
        <f t="shared" si="1191"/>
        <v>0</v>
      </c>
      <c r="CZ335" s="108">
        <f t="shared" si="1192"/>
        <v>0</v>
      </c>
      <c r="DA335" s="108">
        <v>0</v>
      </c>
      <c r="DB335" s="245">
        <v>0</v>
      </c>
      <c r="DC335" s="244">
        <v>0</v>
      </c>
      <c r="DD335" s="108">
        <v>0</v>
      </c>
      <c r="DE335" s="108">
        <f t="shared" si="1193"/>
        <v>0</v>
      </c>
      <c r="DF335" s="108">
        <f t="shared" si="1194"/>
        <v>0</v>
      </c>
      <c r="DG335" s="108">
        <v>0</v>
      </c>
      <c r="DH335" s="245">
        <v>0</v>
      </c>
      <c r="DI335" s="107">
        <v>116.44458416236799</v>
      </c>
      <c r="DJ335" s="108">
        <v>25.617808515720956</v>
      </c>
      <c r="DK335" s="108">
        <v>1.934658084813929</v>
      </c>
      <c r="DL335" s="108">
        <v>78.373376704234261</v>
      </c>
      <c r="DM335" s="108">
        <f t="shared" si="1195"/>
        <v>7.7569265859248819</v>
      </c>
      <c r="DN335" s="108">
        <f t="shared" si="1196"/>
        <v>24.526164505823068</v>
      </c>
      <c r="DO335" s="108">
        <v>16.23304120510101</v>
      </c>
      <c r="DP335" s="108">
        <f t="shared" si="1197"/>
        <v>0.31402818211267908</v>
      </c>
      <c r="DQ335" s="108">
        <f t="shared" si="1198"/>
        <v>9.5006795600270575</v>
      </c>
      <c r="DR335" s="108">
        <v>11.930173433611907</v>
      </c>
      <c r="DS335" s="110">
        <v>300.64037052702002</v>
      </c>
      <c r="DT335" s="244">
        <v>85.23</v>
      </c>
      <c r="DU335" s="108">
        <v>18.750599999999999</v>
      </c>
      <c r="DV335" s="108">
        <v>57.364307189999998</v>
      </c>
      <c r="DW335" s="108">
        <f t="shared" si="1199"/>
        <v>5.6775749398230602</v>
      </c>
      <c r="DX335" s="108">
        <f t="shared" si="1200"/>
        <v>17.951586292038598</v>
      </c>
      <c r="DY335" s="108">
        <v>1.6670431075000001</v>
      </c>
      <c r="DZ335" s="108">
        <v>1.0145767130416701</v>
      </c>
      <c r="EA335" s="108"/>
      <c r="EB335" s="108">
        <v>11.973936471769541</v>
      </c>
      <c r="EC335" s="108">
        <f t="shared" si="1201"/>
        <v>0.23163580104638179</v>
      </c>
      <c r="ED335" s="108">
        <f t="shared" si="1202"/>
        <v>7.0079618509596155</v>
      </c>
      <c r="EE335" s="108">
        <v>8.8000231741155606</v>
      </c>
      <c r="EF335" s="245">
        <v>221.76058398771212</v>
      </c>
      <c r="EG335" s="249">
        <v>285.47339158730159</v>
      </c>
      <c r="EH335" s="250">
        <v>62.804146149206353</v>
      </c>
      <c r="EI335" s="250">
        <v>371.854117073125</v>
      </c>
      <c r="EJ335" s="250">
        <v>192.13872262800811</v>
      </c>
      <c r="EK335" s="250">
        <f t="shared" si="1203"/>
        <v>19.016737933384476</v>
      </c>
      <c r="EL335" s="250">
        <v>60.127891859208859</v>
      </c>
      <c r="EM335" s="250">
        <v>66.595737552947796</v>
      </c>
      <c r="EN335" s="250">
        <f t="shared" si="1204"/>
        <v>1.2882945429617751</v>
      </c>
      <c r="EO335" s="250">
        <f t="shared" si="1205"/>
        <v>38.976354126138652</v>
      </c>
      <c r="EP335" s="250">
        <v>978.8661149905887</v>
      </c>
      <c r="EQ335" s="245">
        <v>1233.3713048881418</v>
      </c>
      <c r="ER335" s="244">
        <v>155.52000000000001</v>
      </c>
      <c r="ES335" s="108">
        <v>34.214399999999998</v>
      </c>
      <c r="ET335" s="108">
        <v>104.67320255999999</v>
      </c>
      <c r="EU335" s="108">
        <f t="shared" si="1206"/>
        <v>10.35992555017344</v>
      </c>
      <c r="EV335" s="108">
        <f t="shared" si="1207"/>
        <v>32.756432009126399</v>
      </c>
      <c r="EW335" s="108">
        <v>11.408174215800001</v>
      </c>
      <c r="EX335" s="108">
        <v>22.3245517046334</v>
      </c>
      <c r="EY335" s="108">
        <f t="shared" si="1208"/>
        <v>0.43186845272613317</v>
      </c>
      <c r="EZ335" s="108">
        <f t="shared" si="1209"/>
        <v>13.065845727067382</v>
      </c>
      <c r="FA335" s="108">
        <v>16.407016424021698</v>
      </c>
      <c r="FB335" s="245">
        <v>413.45681388534609</v>
      </c>
      <c r="FC335" s="244">
        <v>0.83333333333333293</v>
      </c>
      <c r="FD335" s="108">
        <v>6.0833333333333302E-2</v>
      </c>
      <c r="FE335" s="108">
        <f t="shared" si="1210"/>
        <v>1.1768208333333328E-3</v>
      </c>
      <c r="FF335" s="108">
        <f t="shared" si="1211"/>
        <v>3.5603803333333316E-2</v>
      </c>
      <c r="FG335" s="108">
        <v>4.4708333333333301E-2</v>
      </c>
      <c r="FH335" s="245">
        <v>1.1266499999999995</v>
      </c>
      <c r="FI335" s="244">
        <v>319.81565000000001</v>
      </c>
      <c r="FJ335" s="108">
        <v>23.346542450000001</v>
      </c>
      <c r="FK335" s="108">
        <f t="shared" si="1212"/>
        <v>0.45163886369525003</v>
      </c>
      <c r="FL335" s="108">
        <f t="shared" si="1213"/>
        <v>13.663984206626601</v>
      </c>
      <c r="FM335" s="108">
        <v>17.158000000000001</v>
      </c>
      <c r="FN335" s="245">
        <v>432.38423094000001</v>
      </c>
      <c r="FO335" s="244">
        <v>0</v>
      </c>
      <c r="FP335" s="108">
        <v>0</v>
      </c>
      <c r="FQ335" s="108">
        <f t="shared" si="1214"/>
        <v>0</v>
      </c>
      <c r="FR335" s="108">
        <f t="shared" si="1215"/>
        <v>0</v>
      </c>
      <c r="FS335" s="108">
        <v>0</v>
      </c>
      <c r="FT335" s="110">
        <v>0</v>
      </c>
      <c r="FU335" s="253">
        <f t="shared" si="1076"/>
        <v>2219.2266527739489</v>
      </c>
      <c r="FV335" s="254">
        <f t="shared" si="1077"/>
        <v>474.26661409194458</v>
      </c>
      <c r="FW335" s="254">
        <f t="shared" si="1078"/>
        <v>60.685858450513592</v>
      </c>
      <c r="FX335" s="254">
        <f t="shared" si="1079"/>
        <v>341.51016666666663</v>
      </c>
      <c r="FY335" s="254">
        <f t="shared" si="1080"/>
        <v>0</v>
      </c>
      <c r="FZ335" s="254">
        <f t="shared" si="1081"/>
        <v>0</v>
      </c>
      <c r="GA335" s="254">
        <f t="shared" si="1216"/>
        <v>0</v>
      </c>
      <c r="GB335" s="254">
        <f t="shared" si="1217"/>
        <v>0</v>
      </c>
      <c r="GC335" s="254">
        <f t="shared" si="1218"/>
        <v>319.81565000000001</v>
      </c>
      <c r="GD335" s="254">
        <f t="shared" si="1219"/>
        <v>0</v>
      </c>
      <c r="GE335" s="254">
        <f t="shared" si="1082"/>
        <v>1224.3091445323478</v>
      </c>
      <c r="GF335" s="255">
        <f t="shared" si="1083"/>
        <v>467.42507050174265</v>
      </c>
      <c r="GG335" s="255">
        <f t="shared" si="1084"/>
        <v>121.17477327094461</v>
      </c>
      <c r="GH335" s="254">
        <f t="shared" si="1085"/>
        <v>338.70642834294478</v>
      </c>
      <c r="GI335" s="255">
        <f t="shared" si="1086"/>
        <v>241.84552136217067</v>
      </c>
      <c r="GJ335" s="256">
        <f t="shared" si="1087"/>
        <v>6.5522758562942665</v>
      </c>
      <c r="GK335" s="253">
        <f t="shared" si="1220"/>
        <v>4978.5205148583655</v>
      </c>
      <c r="GL335" s="257">
        <f t="shared" si="1221"/>
        <v>6272.9358487215404</v>
      </c>
      <c r="GM335" s="221">
        <f t="shared" si="1222"/>
        <v>6272.9358487215404</v>
      </c>
      <c r="GN335" s="222">
        <f t="shared" si="1223"/>
        <v>3689.9065282437059</v>
      </c>
      <c r="GO335" s="222">
        <f t="shared" si="1224"/>
        <v>237.40026354796814</v>
      </c>
      <c r="GP335" s="55">
        <f t="shared" si="1225"/>
        <v>0.58822640901002188</v>
      </c>
      <c r="GQ335" s="56">
        <f t="shared" si="1226"/>
        <v>3.7845160427768705E-2</v>
      </c>
      <c r="GR335" s="258">
        <f t="shared" si="1227"/>
        <v>1.0980372936421319</v>
      </c>
      <c r="GS335" s="227">
        <f t="shared" si="1088"/>
        <v>6272.9358487215404</v>
      </c>
      <c r="GT335" s="222">
        <f t="shared" si="1288"/>
        <v>3689.9065282437059</v>
      </c>
      <c r="GU335" s="222">
        <f t="shared" si="1289"/>
        <v>237.40026354796814</v>
      </c>
      <c r="GV335" s="37">
        <f t="shared" si="1281"/>
        <v>0.58822640901002188</v>
      </c>
      <c r="GW335" s="228">
        <f t="shared" si="1282"/>
        <v>3.7845160427768705E-2</v>
      </c>
      <c r="GX335" s="258">
        <f t="shared" si="1228"/>
        <v>1.0980372936421319</v>
      </c>
      <c r="GY335" s="221">
        <f t="shared" si="1287"/>
        <v>5161.4657356225252</v>
      </c>
      <c r="GZ335" s="222">
        <f t="shared" si="1229"/>
        <v>3219.725750519875</v>
      </c>
      <c r="HA335" s="222">
        <f t="shared" si="1230"/>
        <v>167.80444449044472</v>
      </c>
      <c r="HB335" s="55">
        <f t="shared" si="1231"/>
        <v>0.62380066350116792</v>
      </c>
      <c r="HC335" s="56">
        <f t="shared" si="1232"/>
        <v>3.2511006191966091E-2</v>
      </c>
      <c r="HD335" s="258">
        <f t="shared" si="1233"/>
        <v>1.1027855188297686</v>
      </c>
      <c r="HE335" s="221">
        <f t="shared" si="1234"/>
        <v>5745.0143210628303</v>
      </c>
      <c r="HF335" s="222">
        <f t="shared" si="1235"/>
        <v>3664.2612674269049</v>
      </c>
      <c r="HG335" s="222">
        <f t="shared" si="1236"/>
        <v>187.34358797899796</v>
      </c>
      <c r="HH335" s="55">
        <f t="shared" si="1237"/>
        <v>0.63781586305062765</v>
      </c>
      <c r="HI335" s="56">
        <f t="shared" si="1238"/>
        <v>3.260976866361219E-2</v>
      </c>
      <c r="HJ335" s="259">
        <f t="shared" si="1239"/>
        <v>1.1049969989060269</v>
      </c>
      <c r="HK335" s="54">
        <f t="shared" si="1089"/>
        <v>3.4792625084059337</v>
      </c>
      <c r="HL335" s="55">
        <f t="shared" si="1090"/>
        <v>3.4792625084059337</v>
      </c>
      <c r="HM335" s="55">
        <f t="shared" si="1091"/>
        <v>2.8754029617967389</v>
      </c>
      <c r="HN335" s="56">
        <f t="shared" si="1092"/>
        <v>3.2067012908252903</v>
      </c>
      <c r="HQ335" s="57">
        <f t="shared" si="1093"/>
        <v>352.80596579923008</v>
      </c>
      <c r="HR335" s="58">
        <f t="shared" si="1240"/>
        <v>408.09066063996943</v>
      </c>
      <c r="HS335" s="58">
        <f t="shared" si="1094"/>
        <v>15.507256736947012</v>
      </c>
      <c r="HT335" s="58">
        <f t="shared" si="1241"/>
        <v>17.909330805500105</v>
      </c>
      <c r="HU335" s="58">
        <f t="shared" si="1095"/>
        <v>463.13379796849631</v>
      </c>
      <c r="HV335" s="55">
        <f t="shared" si="1290"/>
        <v>0.76177978663355717</v>
      </c>
      <c r="HW335" s="56">
        <f t="shared" si="1291"/>
        <v>3.348331908612262E-2</v>
      </c>
      <c r="HX335" s="260">
        <f t="shared" si="1292"/>
        <v>1.1245574586919187</v>
      </c>
      <c r="HY335" s="57">
        <f t="shared" si="1096"/>
        <v>844.77586025956964</v>
      </c>
      <c r="HZ335" s="58">
        <f t="shared" si="1242"/>
        <v>977.1522375622443</v>
      </c>
      <c r="IA335" s="58">
        <f t="shared" si="1097"/>
        <v>43.272010516191166</v>
      </c>
      <c r="IB335" s="58">
        <f t="shared" si="1243"/>
        <v>49.974844945149179</v>
      </c>
      <c r="IC335" s="58">
        <f t="shared" si="1098"/>
        <v>1129.4594162702431</v>
      </c>
      <c r="ID335" s="55">
        <f t="shared" si="1293"/>
        <v>0.74794706927074051</v>
      </c>
      <c r="IE335" s="56">
        <f t="shared" si="1294"/>
        <v>3.8312142864846042E-2</v>
      </c>
      <c r="IF335" s="260">
        <f t="shared" si="1295"/>
        <v>1.1231378566844896</v>
      </c>
      <c r="IG335" s="57">
        <f t="shared" si="1099"/>
        <v>20.353381600635696</v>
      </c>
      <c r="IH335" s="58">
        <f t="shared" si="1244"/>
        <v>23.542756497455311</v>
      </c>
      <c r="II335" s="58">
        <f t="shared" si="1100"/>
        <v>39.727520292833461</v>
      </c>
      <c r="IJ335" s="58">
        <f t="shared" si="1245"/>
        <v>45.881313186193367</v>
      </c>
      <c r="IK335" s="58">
        <f t="shared" si="1101"/>
        <v>418.98533941167472</v>
      </c>
      <c r="IL335" s="55">
        <f t="shared" si="1102"/>
        <v>4.8577789450139804E-2</v>
      </c>
      <c r="IM335" s="56">
        <f t="shared" si="1103"/>
        <v>9.4818401876823485E-2</v>
      </c>
      <c r="IN335" s="260">
        <f t="shared" si="1104"/>
        <v>1.0222995100575569</v>
      </c>
      <c r="IO335" s="57">
        <f t="shared" si="1105"/>
        <v>0</v>
      </c>
      <c r="IP335" s="58">
        <f t="shared" si="1246"/>
        <v>0</v>
      </c>
      <c r="IQ335" s="58">
        <f t="shared" si="1106"/>
        <v>0</v>
      </c>
      <c r="IR335" s="58">
        <f t="shared" si="1247"/>
        <v>0</v>
      </c>
      <c r="IS335" s="58">
        <f t="shared" si="1107"/>
        <v>0</v>
      </c>
      <c r="IT335" s="55"/>
      <c r="IU335" s="56"/>
      <c r="IV335" s="260"/>
      <c r="IW335" s="57">
        <f t="shared" si="1108"/>
        <v>0</v>
      </c>
      <c r="IX335" s="58">
        <f t="shared" si="1248"/>
        <v>0</v>
      </c>
      <c r="IY335" s="58">
        <f t="shared" si="1109"/>
        <v>0</v>
      </c>
      <c r="IZ335" s="58">
        <f t="shared" si="1249"/>
        <v>0</v>
      </c>
      <c r="JA335" s="58">
        <f t="shared" si="1110"/>
        <v>0</v>
      </c>
      <c r="JB335" s="55"/>
      <c r="JC335" s="56"/>
      <c r="JD335" s="260"/>
      <c r="JE335" s="57">
        <f t="shared" si="1111"/>
        <v>0</v>
      </c>
      <c r="JF335" s="58">
        <f t="shared" si="1250"/>
        <v>0</v>
      </c>
      <c r="JG335" s="58">
        <f t="shared" si="1112"/>
        <v>0</v>
      </c>
      <c r="JH335" s="58">
        <f t="shared" si="1251"/>
        <v>0</v>
      </c>
      <c r="JI335" s="58">
        <f t="shared" si="1113"/>
        <v>0</v>
      </c>
      <c r="JJ335" s="55"/>
      <c r="JK335" s="56"/>
      <c r="JL335" s="260"/>
      <c r="JM335" s="57">
        <f t="shared" si="1114"/>
        <v>661.01985175660309</v>
      </c>
      <c r="JN335" s="58">
        <f t="shared" si="1252"/>
        <v>764.60166252686281</v>
      </c>
      <c r="JO335" s="58">
        <f t="shared" si="1115"/>
        <v>44.376312359099416</v>
      </c>
      <c r="JP335" s="58">
        <f t="shared" si="1253"/>
        <v>51.250203143523919</v>
      </c>
      <c r="JQ335" s="58">
        <f t="shared" si="1116"/>
        <v>901.27522646571367</v>
      </c>
      <c r="JR335" s="55">
        <f t="shared" si="1117"/>
        <v>0.73342729539870433</v>
      </c>
      <c r="JS335" s="56">
        <f t="shared" si="1118"/>
        <v>4.9237248574021002E-2</v>
      </c>
      <c r="JT335" s="260">
        <f t="shared" si="1119"/>
        <v>1.1225549069930929</v>
      </c>
      <c r="JU335" s="57">
        <f t="shared" si="1120"/>
        <v>0</v>
      </c>
      <c r="JV335" s="58">
        <f t="shared" si="1254"/>
        <v>0</v>
      </c>
      <c r="JW335" s="58">
        <f t="shared" si="1121"/>
        <v>0</v>
      </c>
      <c r="JX335" s="58">
        <f t="shared" si="1255"/>
        <v>0</v>
      </c>
      <c r="JY335" s="58">
        <f t="shared" si="1122"/>
        <v>0</v>
      </c>
      <c r="JZ335" s="55"/>
      <c r="KA335" s="56"/>
      <c r="KB335" s="260"/>
      <c r="KC335" s="57">
        <f t="shared" si="1123"/>
        <v>0</v>
      </c>
      <c r="KD335" s="58">
        <f t="shared" si="1256"/>
        <v>0</v>
      </c>
      <c r="KE335" s="58">
        <f t="shared" si="1124"/>
        <v>0</v>
      </c>
      <c r="KF335" s="58">
        <f t="shared" si="1257"/>
        <v>0</v>
      </c>
      <c r="KG335" s="58">
        <f t="shared" si="1125"/>
        <v>0</v>
      </c>
      <c r="KH335" s="55"/>
      <c r="KI335" s="56"/>
      <c r="KJ335" s="260"/>
      <c r="KK335" s="57">
        <f t="shared" si="1126"/>
        <v>183.5751424384261</v>
      </c>
      <c r="KL335" s="58">
        <f t="shared" si="1258"/>
        <v>212.34136725852747</v>
      </c>
      <c r="KM335" s="58">
        <f t="shared" si="1127"/>
        <v>8.0709547680375611</v>
      </c>
      <c r="KN335" s="58">
        <f t="shared" si="1259"/>
        <v>9.3211456616065789</v>
      </c>
      <c r="KO335" s="58">
        <f t="shared" si="1128"/>
        <v>238.60346867223811</v>
      </c>
      <c r="KP335" s="55">
        <f t="shared" si="1260"/>
        <v>0.76937331825044564</v>
      </c>
      <c r="KQ335" s="56">
        <f t="shared" si="1261"/>
        <v>3.3825806527248654E-2</v>
      </c>
      <c r="KR335" s="260">
        <f t="shared" si="1262"/>
        <v>1.1258004164009159</v>
      </c>
      <c r="KS335" s="57">
        <f t="shared" si="1129"/>
        <v>134.43124873445782</v>
      </c>
      <c r="KT335" s="58">
        <f t="shared" si="1263"/>
        <v>155.49662541114736</v>
      </c>
      <c r="KU335" s="58">
        <f t="shared" si="1130"/>
        <v>5.9092107408694421</v>
      </c>
      <c r="KV335" s="58">
        <f t="shared" si="1264"/>
        <v>6.8245474846301191</v>
      </c>
      <c r="KW335" s="58">
        <f t="shared" si="1131"/>
        <v>176.0004634823112</v>
      </c>
      <c r="KX335" s="55">
        <f t="shared" si="1305"/>
        <v>0.76381190182472869</v>
      </c>
      <c r="KY335" s="56">
        <f t="shared" si="1306"/>
        <v>3.3574972610588283E-2</v>
      </c>
      <c r="KZ335" s="260">
        <f t="shared" si="1307"/>
        <v>1.124890088273315</v>
      </c>
      <c r="LA335" s="57">
        <f t="shared" si="1132"/>
        <v>469.18471783863191</v>
      </c>
      <c r="LB335" s="58">
        <f t="shared" si="1265"/>
        <v>542.70596312394559</v>
      </c>
      <c r="LC335" s="58">
        <f t="shared" si="1133"/>
        <v>20.305032476346252</v>
      </c>
      <c r="LD335" s="58">
        <f t="shared" si="1266"/>
        <v>23.450282006932287</v>
      </c>
      <c r="LE335" s="58">
        <f t="shared" si="1134"/>
        <v>978.86611499058881</v>
      </c>
      <c r="LF335" s="55">
        <f t="shared" si="1267"/>
        <v>0.47931449526490438</v>
      </c>
      <c r="LG335" s="56">
        <f t="shared" si="1268"/>
        <v>2.0743421562346626E-2</v>
      </c>
      <c r="LH335" s="260">
        <f t="shared" si="1269"/>
        <v>1.0783217374080181</v>
      </c>
      <c r="LI335" s="57">
        <f t="shared" si="1135"/>
        <v>245.6375788381564</v>
      </c>
      <c r="LJ335" s="58">
        <f t="shared" si="1270"/>
        <v>284.12898744209554</v>
      </c>
      <c r="LK335" s="58">
        <f t="shared" si="1136"/>
        <v>10.791794002899573</v>
      </c>
      <c r="LL335" s="58">
        <f t="shared" si="1271"/>
        <v>12.463442893948718</v>
      </c>
      <c r="LM335" s="58">
        <f t="shared" si="1137"/>
        <v>328.14032848043342</v>
      </c>
      <c r="LN335" s="55">
        <f t="shared" si="1308"/>
        <v>0.74857479413050398</v>
      </c>
      <c r="LO335" s="56">
        <f t="shared" si="1309"/>
        <v>3.2887740598282096E-2</v>
      </c>
      <c r="LP335" s="260">
        <f t="shared" si="1310"/>
        <v>1.1223959812589239</v>
      </c>
      <c r="LQ335" s="57">
        <f t="shared" si="1138"/>
        <v>4.3436640066666643E-2</v>
      </c>
      <c r="LR335" s="58">
        <f t="shared" si="1272"/>
        <v>5.0243161565113312E-2</v>
      </c>
      <c r="LS335" s="58">
        <f t="shared" si="1139"/>
        <v>1.1768208333333328E-3</v>
      </c>
      <c r="LT335" s="58">
        <f t="shared" si="1273"/>
        <v>1.359110380416666E-3</v>
      </c>
      <c r="LU335" s="58">
        <f t="shared" si="1140"/>
        <v>0.89416666666666633</v>
      </c>
      <c r="LV335" s="55">
        <f t="shared" si="1141"/>
        <v>4.857778945013979E-2</v>
      </c>
      <c r="LW335" s="56">
        <f t="shared" si="1142"/>
        <v>1.3161090400745572E-3</v>
      </c>
      <c r="LX335" s="260">
        <f t="shared" si="1143"/>
        <v>1.0078160048971445</v>
      </c>
      <c r="LY335" s="57">
        <f t="shared" si="1144"/>
        <v>16.670060732084455</v>
      </c>
      <c r="LZ335" s="58">
        <f t="shared" si="1274"/>
        <v>19.282259248802088</v>
      </c>
      <c r="MA335" s="58">
        <f t="shared" si="1145"/>
        <v>0.45163886369525003</v>
      </c>
      <c r="MB335" s="58">
        <f t="shared" si="1275"/>
        <v>0.52159772368164425</v>
      </c>
      <c r="MC335" s="58">
        <f t="shared" si="1146"/>
        <v>343.16208804761908</v>
      </c>
      <c r="MD335" s="55">
        <f t="shared" si="1311"/>
        <v>4.8577804229269127E-2</v>
      </c>
      <c r="ME335" s="56">
        <f t="shared" si="1312"/>
        <v>1.3161094404827672E-3</v>
      </c>
      <c r="MF335" s="260">
        <f t="shared" si="1313"/>
        <v>1.0078160072750573</v>
      </c>
      <c r="MG335" s="57">
        <f t="shared" si="1147"/>
        <v>0</v>
      </c>
      <c r="MH335" s="58">
        <f t="shared" si="1276"/>
        <v>0</v>
      </c>
      <c r="MI335" s="58">
        <f t="shared" si="1148"/>
        <v>0</v>
      </c>
      <c r="MJ335" s="58">
        <f t="shared" si="1277"/>
        <v>0</v>
      </c>
      <c r="MK335" s="58">
        <f t="shared" si="1149"/>
        <v>0</v>
      </c>
      <c r="ML335" s="55"/>
      <c r="MM335" s="56"/>
      <c r="MN335" s="260"/>
      <c r="MO335" s="59">
        <v>3.1686196166119305</v>
      </c>
      <c r="MP335" s="60">
        <v>3.1686196166119305</v>
      </c>
      <c r="MQ335" s="60">
        <v>2.6074000000000002</v>
      </c>
      <c r="MR335" s="61">
        <v>2.9020000000000001</v>
      </c>
      <c r="MS335" s="59">
        <f t="shared" si="1150"/>
        <v>1.0980372936421319</v>
      </c>
      <c r="MT335" s="60">
        <f t="shared" si="1329"/>
        <v>1.0980372936421319</v>
      </c>
      <c r="MU335" s="60">
        <f t="shared" si="1278"/>
        <v>1.1027855188297686</v>
      </c>
      <c r="MV335" s="61">
        <f t="shared" si="1314"/>
        <v>1.1049969989060269</v>
      </c>
      <c r="MW335" s="66">
        <f t="shared" si="1279"/>
        <v>3.4792625084059337</v>
      </c>
      <c r="MX335" s="67">
        <f t="shared" si="1315"/>
        <v>3.4792625084059337</v>
      </c>
      <c r="MY335" s="67">
        <f t="shared" si="1280"/>
        <v>2.8754029617967389</v>
      </c>
      <c r="MZ335" s="261">
        <f t="shared" si="1316"/>
        <v>3.2067012908252903</v>
      </c>
      <c r="NA335" s="59">
        <f t="shared" si="1151"/>
        <v>1.0980442544876801</v>
      </c>
      <c r="NB335" s="60">
        <f t="shared" si="1330"/>
        <v>1.0980442544876801</v>
      </c>
      <c r="NC335" s="60">
        <f t="shared" si="1152"/>
        <v>1.102793907307255</v>
      </c>
      <c r="ND335" s="262">
        <f t="shared" si="1331"/>
        <v>1.1050032602493369</v>
      </c>
      <c r="NE335" s="62">
        <f t="shared" si="1153"/>
        <v>3.4792845646776858</v>
      </c>
      <c r="NF335" s="63">
        <f t="shared" si="1332"/>
        <v>3.4792845646776858</v>
      </c>
      <c r="NG335" s="63">
        <f t="shared" si="1154"/>
        <v>2.8754248339129367</v>
      </c>
      <c r="NH335" s="64">
        <f t="shared" si="1333"/>
        <v>3.2067194612435759</v>
      </c>
      <c r="NI335" s="238">
        <f t="shared" si="1283"/>
        <v>-2.2056271752113332E-5</v>
      </c>
      <c r="NJ335" s="238">
        <f t="shared" si="1284"/>
        <v>-2.2056271752113332E-5</v>
      </c>
      <c r="NK335" s="238">
        <f t="shared" si="1285"/>
        <v>-2.1872116197751978E-5</v>
      </c>
      <c r="NL335" s="238">
        <f t="shared" si="1286"/>
        <v>-1.8170418285556877E-5</v>
      </c>
      <c r="NM335" s="239">
        <f t="shared" si="1155"/>
        <v>0.33129462733063919</v>
      </c>
      <c r="NN335" s="240">
        <f t="shared" si="1156"/>
        <v>0.80708686381347428</v>
      </c>
      <c r="NO335" s="240">
        <f>O335*IN335</f>
        <v>0.27256510343410995</v>
      </c>
      <c r="NP335" s="240">
        <f t="shared" si="1157"/>
        <v>0</v>
      </c>
      <c r="NQ335" s="240">
        <f t="shared" si="1327"/>
        <v>0</v>
      </c>
      <c r="NR335" s="240">
        <f t="shared" si="1158"/>
        <v>0</v>
      </c>
      <c r="NS335" s="240">
        <f t="shared" si="1159"/>
        <v>0.64490779406753185</v>
      </c>
      <c r="NT335" s="240">
        <f t="shared" si="1160"/>
        <v>0</v>
      </c>
      <c r="NU335" s="240">
        <f t="shared" si="1161"/>
        <v>0</v>
      </c>
      <c r="NV335" s="240">
        <f t="shared" si="1162"/>
        <v>0.17089650320965902</v>
      </c>
      <c r="NW335" s="240">
        <f t="shared" si="1163"/>
        <v>0.1259876898866113</v>
      </c>
      <c r="NX335" s="240">
        <f t="shared" si="1164"/>
        <v>0.67157877805771371</v>
      </c>
      <c r="NY335" s="240">
        <f t="shared" si="1165"/>
        <v>0.23435628088686333</v>
      </c>
      <c r="NZ335" s="240">
        <f t="shared" si="1166"/>
        <v>6.046896029382867E-4</v>
      </c>
      <c r="OA335" s="240">
        <f t="shared" si="1167"/>
        <v>0.22000623438814498</v>
      </c>
      <c r="OB335" s="241">
        <f t="shared" si="1168"/>
        <v>0</v>
      </c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136"/>
      <c r="OP335" s="13"/>
      <c r="OQ335" s="13"/>
      <c r="OR335" s="13"/>
      <c r="OS335" s="13"/>
      <c r="OT335" s="13"/>
    </row>
    <row r="336" spans="1:410" ht="15" customHeight="1">
      <c r="A336" s="242">
        <v>317</v>
      </c>
      <c r="B336" s="49" t="s">
        <v>386</v>
      </c>
      <c r="C336" s="50">
        <v>2</v>
      </c>
      <c r="D336" s="51">
        <v>285.5</v>
      </c>
      <c r="E336" s="52">
        <v>285.5</v>
      </c>
      <c r="F336" s="52"/>
      <c r="G336" s="52"/>
      <c r="H336" s="53"/>
      <c r="I336" s="57">
        <v>3.5448040015838633</v>
      </c>
      <c r="J336" s="58">
        <v>3.5448040015838633</v>
      </c>
      <c r="K336" s="58">
        <v>3.0933000000000002</v>
      </c>
      <c r="L336" s="243">
        <v>3.2964000000000002</v>
      </c>
      <c r="M336" s="1">
        <v>0.2031</v>
      </c>
      <c r="N336" s="2">
        <v>0.56279999999999997</v>
      </c>
      <c r="O336" s="2">
        <v>0.24840400158386322</v>
      </c>
      <c r="P336" s="2">
        <v>0</v>
      </c>
      <c r="Q336" s="2">
        <v>0</v>
      </c>
      <c r="R336" s="2">
        <v>0</v>
      </c>
      <c r="S336" s="2">
        <v>0.76800000000000002</v>
      </c>
      <c r="T336" s="2">
        <v>0</v>
      </c>
      <c r="U336" s="2">
        <v>0</v>
      </c>
      <c r="V336" s="2">
        <v>0.16120000000000001</v>
      </c>
      <c r="W336" s="2">
        <v>0.1019</v>
      </c>
      <c r="X336" s="2">
        <v>0.94020000000000004</v>
      </c>
      <c r="Y336" s="2">
        <v>0.29720000000000002</v>
      </c>
      <c r="Z336" s="2">
        <v>4.0000000000000001E-3</v>
      </c>
      <c r="AA336" s="2">
        <v>0.25800000000000001</v>
      </c>
      <c r="AB336" s="3">
        <v>0</v>
      </c>
      <c r="AC336" s="244">
        <v>22.19</v>
      </c>
      <c r="AD336" s="108">
        <v>4.8818000000000001</v>
      </c>
      <c r="AE336" s="108">
        <v>14.93504607</v>
      </c>
      <c r="AF336" s="108">
        <f t="shared" si="1169"/>
        <v>1.47818124973218</v>
      </c>
      <c r="AG336" s="108">
        <f t="shared" si="1170"/>
        <v>4.6737733171458</v>
      </c>
      <c r="AH336" s="108">
        <v>0.88163625366666698</v>
      </c>
      <c r="AI336" s="108">
        <v>3.1308592123422221</v>
      </c>
      <c r="AJ336" s="108">
        <f t="shared" si="1171"/>
        <v>6.0566471462760292E-2</v>
      </c>
      <c r="AK336" s="108">
        <f t="shared" si="1172"/>
        <v>1.8323917094891076</v>
      </c>
      <c r="AL336" s="108">
        <v>2.3009670768004447</v>
      </c>
      <c r="AM336" s="245">
        <v>57.98437033537121</v>
      </c>
      <c r="AN336" s="244">
        <v>60.25</v>
      </c>
      <c r="AO336" s="108">
        <v>13.255000000000001</v>
      </c>
      <c r="AP336" s="108">
        <v>40.551443249999998</v>
      </c>
      <c r="AQ336" s="108">
        <f t="shared" si="1173"/>
        <v>4.0135385442254998</v>
      </c>
      <c r="AR336" s="108">
        <f t="shared" si="1174"/>
        <v>12.690168650655</v>
      </c>
      <c r="AS336" s="246">
        <v>4.7882579492000001</v>
      </c>
      <c r="AT336" s="247">
        <v>0.9622842882566438</v>
      </c>
      <c r="AU336" s="108">
        <v>8.6756631875416002</v>
      </c>
      <c r="AV336" s="108">
        <f t="shared" si="1175"/>
        <v>0.16783070436299227</v>
      </c>
      <c r="AW336" s="108">
        <f t="shared" si="1176"/>
        <v>5.0775880424460977</v>
      </c>
      <c r="AX336" s="108">
        <v>6.3760182193370802</v>
      </c>
      <c r="AY336" s="245">
        <v>160.67565912729441</v>
      </c>
      <c r="AZ336" s="248">
        <v>9</v>
      </c>
      <c r="BA336" s="108">
        <v>45.874499999999998</v>
      </c>
      <c r="BB336" s="108">
        <v>4.7840541716375995</v>
      </c>
      <c r="BC336" s="109">
        <v>3.8272433373100796</v>
      </c>
      <c r="BD336" s="109">
        <v>0.9568108343275199</v>
      </c>
      <c r="BE336" s="108">
        <v>1.7940206249999997</v>
      </c>
      <c r="BF336" s="109">
        <v>1.4352164999999999</v>
      </c>
      <c r="BG336" s="109">
        <v>0.35880412499999981</v>
      </c>
      <c r="BH336" s="108">
        <v>3.8290379601545443</v>
      </c>
      <c r="BI336" s="109">
        <f t="shared" si="1177"/>
        <v>2.2410133888637298</v>
      </c>
      <c r="BJ336" s="108">
        <f t="shared" si="1178"/>
        <v>7.4072739339189661E-2</v>
      </c>
      <c r="BK336" s="108">
        <v>2.8140806378396075</v>
      </c>
      <c r="BL336" s="245">
        <v>70.914832073558102</v>
      </c>
      <c r="BM336" s="244">
        <v>0</v>
      </c>
      <c r="BN336" s="108">
        <v>0</v>
      </c>
      <c r="BO336" s="108">
        <v>0</v>
      </c>
      <c r="BP336" s="108">
        <f t="shared" si="1179"/>
        <v>0</v>
      </c>
      <c r="BQ336" s="108">
        <f t="shared" si="1180"/>
        <v>0</v>
      </c>
      <c r="BR336" s="108">
        <v>0</v>
      </c>
      <c r="BS336" s="108">
        <v>0</v>
      </c>
      <c r="BT336" s="108">
        <f t="shared" si="1181"/>
        <v>0</v>
      </c>
      <c r="BU336" s="108">
        <f t="shared" si="1182"/>
        <v>0</v>
      </c>
      <c r="BV336" s="108">
        <v>0</v>
      </c>
      <c r="BW336" s="245">
        <v>0</v>
      </c>
      <c r="BX336" s="107">
        <v>0</v>
      </c>
      <c r="BY336" s="108">
        <v>0</v>
      </c>
      <c r="BZ336" s="109">
        <f t="shared" si="1183"/>
        <v>0</v>
      </c>
      <c r="CA336" s="109">
        <f t="shared" si="1184"/>
        <v>0</v>
      </c>
      <c r="CB336" s="108">
        <v>0</v>
      </c>
      <c r="CC336" s="110">
        <v>0</v>
      </c>
      <c r="CD336" s="244">
        <v>0</v>
      </c>
      <c r="CE336" s="108">
        <v>0</v>
      </c>
      <c r="CF336" s="109">
        <f t="shared" si="1185"/>
        <v>0</v>
      </c>
      <c r="CG336" s="109">
        <f t="shared" si="1186"/>
        <v>0</v>
      </c>
      <c r="CH336" s="108">
        <v>0</v>
      </c>
      <c r="CI336" s="245">
        <v>0</v>
      </c>
      <c r="CJ336" s="249">
        <v>80.534076797073922</v>
      </c>
      <c r="CK336" s="250">
        <v>17.717496895356263</v>
      </c>
      <c r="CL336" s="250">
        <v>9.5053922243019642</v>
      </c>
      <c r="CM336" s="251">
        <v>4.5398331136102916</v>
      </c>
      <c r="CN336" s="252">
        <f t="shared" si="1074"/>
        <v>2.2129416512293365</v>
      </c>
      <c r="CO336" s="250">
        <v>54.203701990500988</v>
      </c>
      <c r="CP336" s="252">
        <f t="shared" si="1187"/>
        <v>5.364757200807845</v>
      </c>
      <c r="CQ336" s="250">
        <v>16.962506500907381</v>
      </c>
      <c r="CR336" s="250">
        <v>11.823128757228018</v>
      </c>
      <c r="CS336" s="252">
        <f t="shared" si="1188"/>
        <v>0.22871842580857601</v>
      </c>
      <c r="CT336" s="252">
        <f t="shared" si="1189"/>
        <v>6.9196989214853275</v>
      </c>
      <c r="CU336" s="250">
        <f t="shared" si="1075"/>
        <v>173.78379666446114</v>
      </c>
      <c r="CV336" s="245">
        <f t="shared" si="1190"/>
        <v>218.96758379722101</v>
      </c>
      <c r="CW336" s="244">
        <v>0</v>
      </c>
      <c r="CX336" s="108">
        <v>0</v>
      </c>
      <c r="CY336" s="108">
        <f t="shared" si="1191"/>
        <v>0</v>
      </c>
      <c r="CZ336" s="108">
        <f t="shared" si="1192"/>
        <v>0</v>
      </c>
      <c r="DA336" s="108">
        <v>0</v>
      </c>
      <c r="DB336" s="245">
        <v>0</v>
      </c>
      <c r="DC336" s="244">
        <v>0</v>
      </c>
      <c r="DD336" s="108">
        <v>0</v>
      </c>
      <c r="DE336" s="108">
        <f t="shared" si="1193"/>
        <v>0</v>
      </c>
      <c r="DF336" s="108">
        <f t="shared" si="1194"/>
        <v>0</v>
      </c>
      <c r="DG336" s="108">
        <v>0</v>
      </c>
      <c r="DH336" s="245">
        <v>0</v>
      </c>
      <c r="DI336" s="107">
        <v>17.820023566463998</v>
      </c>
      <c r="DJ336" s="108">
        <v>3.9204051846220795</v>
      </c>
      <c r="DK336" s="108">
        <v>0.29537945179812986</v>
      </c>
      <c r="DL336" s="108">
        <v>11.993820321479294</v>
      </c>
      <c r="DM336" s="108">
        <f t="shared" si="1195"/>
        <v>1.1870763724980917</v>
      </c>
      <c r="DN336" s="108">
        <f t="shared" si="1196"/>
        <v>3.7533461314037302</v>
      </c>
      <c r="DO336" s="108">
        <v>2.4841628822785355</v>
      </c>
      <c r="DP336" s="108">
        <f t="shared" si="1197"/>
        <v>4.8056130957678272E-2</v>
      </c>
      <c r="DQ336" s="108">
        <f t="shared" si="1198"/>
        <v>1.4539010417853939</v>
      </c>
      <c r="DR336" s="108">
        <v>1.8256895703321021</v>
      </c>
      <c r="DS336" s="110">
        <v>46.007377172368969</v>
      </c>
      <c r="DT336" s="244">
        <v>11.24</v>
      </c>
      <c r="DU336" s="108">
        <v>2.4727999999999999</v>
      </c>
      <c r="DV336" s="108">
        <v>7.5651157199999997</v>
      </c>
      <c r="DW336" s="108">
        <f t="shared" si="1199"/>
        <v>0.74874976327128007</v>
      </c>
      <c r="DX336" s="108">
        <f t="shared" si="1200"/>
        <v>2.3674273134167998</v>
      </c>
      <c r="DY336" s="108">
        <v>0.236554319833333</v>
      </c>
      <c r="DZ336" s="108">
        <v>0</v>
      </c>
      <c r="EA336" s="108"/>
      <c r="EB336" s="108">
        <v>1.5705563129078333</v>
      </c>
      <c r="EC336" s="108">
        <f t="shared" si="1201"/>
        <v>3.0382411873202037E-2</v>
      </c>
      <c r="ED336" s="108">
        <f t="shared" si="1202"/>
        <v>0.91919635214294182</v>
      </c>
      <c r="EE336" s="108">
        <v>1.1542513176370583</v>
      </c>
      <c r="EF336" s="245">
        <v>29.087133204453863</v>
      </c>
      <c r="EG336" s="249">
        <v>60.336999999999996</v>
      </c>
      <c r="EH336" s="250">
        <v>13.274139999999999</v>
      </c>
      <c r="EI336" s="250">
        <v>84.316468776749872</v>
      </c>
      <c r="EJ336" s="250">
        <v>40.609998861000001</v>
      </c>
      <c r="EK336" s="250">
        <f t="shared" si="1203"/>
        <v>4.0193340272686147</v>
      </c>
      <c r="EL336" s="250">
        <v>12.70849304356134</v>
      </c>
      <c r="EM336" s="250">
        <v>14.493245357555736</v>
      </c>
      <c r="EN336" s="250">
        <f t="shared" si="1204"/>
        <v>0.28037183144191574</v>
      </c>
      <c r="EO336" s="250">
        <f t="shared" si="1205"/>
        <v>8.4824327239259301</v>
      </c>
      <c r="EP336" s="250">
        <v>213.03085299530562</v>
      </c>
      <c r="EQ336" s="245">
        <v>268.41887477408511</v>
      </c>
      <c r="ER336" s="244">
        <v>31.91</v>
      </c>
      <c r="ES336" s="108">
        <v>7.0202</v>
      </c>
      <c r="ET336" s="108">
        <v>21.477121230000002</v>
      </c>
      <c r="EU336" s="108">
        <f t="shared" si="1206"/>
        <v>2.1256765966180202</v>
      </c>
      <c r="EV336" s="108">
        <f t="shared" si="1207"/>
        <v>6.7210503177162</v>
      </c>
      <c r="EW336" s="108">
        <v>2.3636792496500001</v>
      </c>
      <c r="EX336" s="108">
        <v>4.5822830350144503</v>
      </c>
      <c r="EY336" s="108">
        <f t="shared" si="1208"/>
        <v>8.8644265312354545E-2</v>
      </c>
      <c r="EZ336" s="108">
        <f t="shared" si="1209"/>
        <v>2.6818636273368375</v>
      </c>
      <c r="FA336" s="108">
        <v>3.36766417573322</v>
      </c>
      <c r="FB336" s="245">
        <v>84.865137228477209</v>
      </c>
      <c r="FC336" s="244">
        <v>0.83333333333333293</v>
      </c>
      <c r="FD336" s="108">
        <v>6.0833333333333302E-2</v>
      </c>
      <c r="FE336" s="108">
        <f t="shared" si="1210"/>
        <v>1.1768208333333328E-3</v>
      </c>
      <c r="FF336" s="108">
        <f t="shared" si="1211"/>
        <v>3.5603803333333316E-2</v>
      </c>
      <c r="FG336" s="108">
        <v>4.4708333333333301E-2</v>
      </c>
      <c r="FH336" s="245">
        <v>1.1266499999999995</v>
      </c>
      <c r="FI336" s="244">
        <v>54.478666666666598</v>
      </c>
      <c r="FJ336" s="108">
        <v>3.9769426666666599</v>
      </c>
      <c r="FK336" s="108">
        <f t="shared" si="1212"/>
        <v>7.6933955886666544E-2</v>
      </c>
      <c r="FL336" s="108">
        <f t="shared" si="1213"/>
        <v>2.3275772806346628</v>
      </c>
      <c r="FM336" s="108">
        <v>2.923</v>
      </c>
      <c r="FN336" s="245">
        <v>73.654331199999902</v>
      </c>
      <c r="FO336" s="244">
        <v>0</v>
      </c>
      <c r="FP336" s="108">
        <v>0</v>
      </c>
      <c r="FQ336" s="108">
        <f t="shared" si="1214"/>
        <v>0</v>
      </c>
      <c r="FR336" s="108">
        <f t="shared" si="1215"/>
        <v>0</v>
      </c>
      <c r="FS336" s="108">
        <v>0</v>
      </c>
      <c r="FT336" s="110">
        <v>0</v>
      </c>
      <c r="FU336" s="253">
        <f t="shared" si="1076"/>
        <v>346.82294244351624</v>
      </c>
      <c r="FV336" s="254">
        <f t="shared" si="1077"/>
        <v>101.36109057837484</v>
      </c>
      <c r="FW336" s="254">
        <f t="shared" si="1078"/>
        <v>8.4376857767960605</v>
      </c>
      <c r="FX336" s="254">
        <f t="shared" si="1079"/>
        <v>45.874499999999998</v>
      </c>
      <c r="FY336" s="254">
        <f t="shared" si="1080"/>
        <v>0</v>
      </c>
      <c r="FZ336" s="254">
        <f t="shared" si="1081"/>
        <v>0</v>
      </c>
      <c r="GA336" s="254">
        <f t="shared" si="1216"/>
        <v>0</v>
      </c>
      <c r="GB336" s="254">
        <f t="shared" si="1217"/>
        <v>0</v>
      </c>
      <c r="GC336" s="254">
        <f t="shared" si="1218"/>
        <v>54.478666666666598</v>
      </c>
      <c r="GD336" s="254">
        <f t="shared" si="1219"/>
        <v>0</v>
      </c>
      <c r="GE336" s="254">
        <f t="shared" si="1082"/>
        <v>191.33624744298027</v>
      </c>
      <c r="GF336" s="255">
        <f t="shared" si="1083"/>
        <v>73.049653635263624</v>
      </c>
      <c r="GG336" s="255">
        <f t="shared" si="1084"/>
        <v>18.937313754421531</v>
      </c>
      <c r="GH336" s="254">
        <f t="shared" si="1085"/>
        <v>54.626712705022932</v>
      </c>
      <c r="GI336" s="255">
        <f t="shared" si="1086"/>
        <v>39.004945607560906</v>
      </c>
      <c r="GJ336" s="256">
        <f t="shared" si="1087"/>
        <v>1.0567537572786687</v>
      </c>
      <c r="GK336" s="253">
        <f t="shared" si="1220"/>
        <v>802.9378456133569</v>
      </c>
      <c r="GL336" s="257">
        <f t="shared" si="1221"/>
        <v>1011.7016854728297</v>
      </c>
      <c r="GM336" s="221">
        <f t="shared" si="1222"/>
        <v>1011.7016854728297</v>
      </c>
      <c r="GN336" s="222">
        <f t="shared" si="1223"/>
        <v>578.18570252478935</v>
      </c>
      <c r="GO336" s="222">
        <f t="shared" si="1224"/>
        <v>35.824009143505286</v>
      </c>
      <c r="GP336" s="55">
        <f t="shared" si="1225"/>
        <v>0.57149821022050395</v>
      </c>
      <c r="GQ336" s="56">
        <f t="shared" si="1226"/>
        <v>3.5409656480667566E-2</v>
      </c>
      <c r="GR336" s="258">
        <f t="shared" si="1227"/>
        <v>1.0950387253304084</v>
      </c>
      <c r="GS336" s="227">
        <f t="shared" si="1088"/>
        <v>1011.7016854728297</v>
      </c>
      <c r="GT336" s="222">
        <f t="shared" si="1288"/>
        <v>578.18570252478935</v>
      </c>
      <c r="GU336" s="222">
        <f t="shared" si="1289"/>
        <v>35.824009143505286</v>
      </c>
      <c r="GV336" s="37">
        <f t="shared" si="1281"/>
        <v>0.57149821022050395</v>
      </c>
      <c r="GW336" s="228">
        <f t="shared" si="1282"/>
        <v>3.5409656480667566E-2</v>
      </c>
      <c r="GX336" s="258">
        <f t="shared" si="1228"/>
        <v>1.0950387253304084</v>
      </c>
      <c r="GY336" s="221">
        <f t="shared" si="1287"/>
        <v>882.80248306390035</v>
      </c>
      <c r="GZ336" s="222">
        <f t="shared" si="1229"/>
        <v>530.62907186448479</v>
      </c>
      <c r="HA336" s="222">
        <f t="shared" si="1230"/>
        <v>27.161155968221582</v>
      </c>
      <c r="HB336" s="55">
        <f t="shared" si="1231"/>
        <v>0.60107337943008021</v>
      </c>
      <c r="HC336" s="56">
        <f t="shared" si="1232"/>
        <v>3.0766968250876069E-2</v>
      </c>
      <c r="HD336" s="258">
        <f t="shared" si="1233"/>
        <v>1.0989540019387545</v>
      </c>
      <c r="HE336" s="221">
        <f t="shared" si="1234"/>
        <v>940.78685339927154</v>
      </c>
      <c r="HF336" s="222">
        <f t="shared" si="1235"/>
        <v>574.74081674342801</v>
      </c>
      <c r="HG336" s="222">
        <f t="shared" si="1236"/>
        <v>29.099978096927206</v>
      </c>
      <c r="HH336" s="55">
        <f t="shared" si="1237"/>
        <v>0.61091501721857822</v>
      </c>
      <c r="HI336" s="56">
        <f t="shared" si="1238"/>
        <v>3.0931531400319352E-2</v>
      </c>
      <c r="HJ336" s="259">
        <f t="shared" si="1239"/>
        <v>1.1005216774120608</v>
      </c>
      <c r="HK336" s="54">
        <f t="shared" si="1089"/>
        <v>3.8816976554405245</v>
      </c>
      <c r="HL336" s="55">
        <f t="shared" si="1090"/>
        <v>3.8816976554405245</v>
      </c>
      <c r="HM336" s="55">
        <f t="shared" si="1091"/>
        <v>3.3993944141971495</v>
      </c>
      <c r="HN336" s="56">
        <f t="shared" si="1092"/>
        <v>3.6277596574211173</v>
      </c>
      <c r="HQ336" s="57">
        <f t="shared" si="1093"/>
        <v>35.009321332494594</v>
      </c>
      <c r="HR336" s="58">
        <f t="shared" si="1240"/>
        <v>40.495281985296501</v>
      </c>
      <c r="HS336" s="58">
        <f t="shared" si="1094"/>
        <v>1.5387477211949403</v>
      </c>
      <c r="HT336" s="58">
        <f t="shared" si="1241"/>
        <v>1.7770997432080367</v>
      </c>
      <c r="HU336" s="58">
        <f t="shared" si="1095"/>
        <v>46.019341536008895</v>
      </c>
      <c r="HV336" s="55">
        <f t="shared" si="1290"/>
        <v>0.7607523307368651</v>
      </c>
      <c r="HW336" s="56">
        <f t="shared" si="1291"/>
        <v>3.3436978232096425E-2</v>
      </c>
      <c r="HX336" s="260">
        <f t="shared" si="1292"/>
        <v>1.1243892781546185</v>
      </c>
      <c r="HY336" s="57">
        <f t="shared" si="1096"/>
        <v>95.181663165583331</v>
      </c>
      <c r="HZ336" s="58">
        <f t="shared" si="1242"/>
        <v>110.09662978363025</v>
      </c>
      <c r="IA336" s="58">
        <f t="shared" si="1097"/>
        <v>5.1436535368451359</v>
      </c>
      <c r="IB336" s="58">
        <f t="shared" si="1243"/>
        <v>5.9404054697024478</v>
      </c>
      <c r="IC336" s="58">
        <f t="shared" si="1098"/>
        <v>127.52036438674159</v>
      </c>
      <c r="ID336" s="55">
        <f t="shared" si="1293"/>
        <v>0.74640363226157358</v>
      </c>
      <c r="IE336" s="56">
        <f t="shared" si="1294"/>
        <v>4.0335938197647796E-2</v>
      </c>
      <c r="IF336" s="260">
        <f t="shared" si="1295"/>
        <v>1.1232094860022044</v>
      </c>
      <c r="IG336" s="57">
        <f t="shared" si="1099"/>
        <v>2.7340363344137502</v>
      </c>
      <c r="IH336" s="58">
        <f t="shared" si="1244"/>
        <v>3.1624598280163849</v>
      </c>
      <c r="II336" s="58">
        <f t="shared" si="1100"/>
        <v>5.3365325766492697</v>
      </c>
      <c r="IJ336" s="58">
        <f t="shared" si="1245"/>
        <v>6.1631614727722415</v>
      </c>
      <c r="IK336" s="58">
        <f t="shared" si="1101"/>
        <v>56.281612756792143</v>
      </c>
      <c r="IL336" s="55">
        <f t="shared" si="1102"/>
        <v>4.8577789450139783E-2</v>
      </c>
      <c r="IM336" s="56">
        <f t="shared" si="1103"/>
        <v>9.481840187682343E-2</v>
      </c>
      <c r="IN336" s="260">
        <f t="shared" si="1104"/>
        <v>1.0222995100575569</v>
      </c>
      <c r="IO336" s="57">
        <f t="shared" si="1105"/>
        <v>0</v>
      </c>
      <c r="IP336" s="58">
        <f t="shared" si="1246"/>
        <v>0</v>
      </c>
      <c r="IQ336" s="58">
        <f t="shared" si="1106"/>
        <v>0</v>
      </c>
      <c r="IR336" s="58">
        <f t="shared" si="1247"/>
        <v>0</v>
      </c>
      <c r="IS336" s="58">
        <f t="shared" si="1107"/>
        <v>0</v>
      </c>
      <c r="IT336" s="55"/>
      <c r="IU336" s="56"/>
      <c r="IV336" s="260"/>
      <c r="IW336" s="57">
        <f t="shared" si="1108"/>
        <v>0</v>
      </c>
      <c r="IX336" s="58">
        <f t="shared" si="1248"/>
        <v>0</v>
      </c>
      <c r="IY336" s="58">
        <f t="shared" si="1109"/>
        <v>0</v>
      </c>
      <c r="IZ336" s="58">
        <f t="shared" si="1249"/>
        <v>0</v>
      </c>
      <c r="JA336" s="58">
        <f t="shared" si="1110"/>
        <v>0</v>
      </c>
      <c r="JB336" s="55"/>
      <c r="JC336" s="56"/>
      <c r="JD336" s="260"/>
      <c r="JE336" s="57">
        <f t="shared" si="1111"/>
        <v>0</v>
      </c>
      <c r="JF336" s="58">
        <f t="shared" si="1250"/>
        <v>0</v>
      </c>
      <c r="JG336" s="58">
        <f t="shared" si="1112"/>
        <v>0</v>
      </c>
      <c r="JH336" s="58">
        <f t="shared" si="1251"/>
        <v>0</v>
      </c>
      <c r="JI336" s="58">
        <f t="shared" si="1113"/>
        <v>0</v>
      </c>
      <c r="JJ336" s="55"/>
      <c r="JK336" s="56"/>
      <c r="JL336" s="260"/>
      <c r="JM336" s="57">
        <f t="shared" si="1114"/>
        <v>127.38786430774928</v>
      </c>
      <c r="JN336" s="58">
        <f t="shared" si="1252"/>
        <v>147.34954264477361</v>
      </c>
      <c r="JO336" s="58">
        <f t="shared" si="1115"/>
        <v>7.8064172778457577</v>
      </c>
      <c r="JP336" s="58">
        <f t="shared" si="1253"/>
        <v>9.0156313141840663</v>
      </c>
      <c r="JQ336" s="58">
        <f t="shared" si="1116"/>
        <v>173.78379666446111</v>
      </c>
      <c r="JR336" s="55">
        <f t="shared" si="1117"/>
        <v>0.73302498134338534</v>
      </c>
      <c r="JS336" s="56">
        <f t="shared" si="1118"/>
        <v>4.4920282717256198E-2</v>
      </c>
      <c r="JT336" s="260">
        <f t="shared" si="1119"/>
        <v>1.1218231663694114</v>
      </c>
      <c r="JU336" s="57">
        <f t="shared" si="1120"/>
        <v>0</v>
      </c>
      <c r="JV336" s="58">
        <f t="shared" si="1254"/>
        <v>0</v>
      </c>
      <c r="JW336" s="58">
        <f t="shared" si="1121"/>
        <v>0</v>
      </c>
      <c r="JX336" s="58">
        <f t="shared" si="1255"/>
        <v>0</v>
      </c>
      <c r="JY336" s="58">
        <f t="shared" si="1122"/>
        <v>0</v>
      </c>
      <c r="JZ336" s="55"/>
      <c r="KA336" s="56"/>
      <c r="KB336" s="260"/>
      <c r="KC336" s="57">
        <f t="shared" si="1123"/>
        <v>0</v>
      </c>
      <c r="KD336" s="58">
        <f t="shared" si="1256"/>
        <v>0</v>
      </c>
      <c r="KE336" s="58">
        <f t="shared" si="1124"/>
        <v>0</v>
      </c>
      <c r="KF336" s="58">
        <f t="shared" si="1257"/>
        <v>0</v>
      </c>
      <c r="KG336" s="58">
        <f t="shared" si="1125"/>
        <v>0</v>
      </c>
      <c r="KH336" s="55"/>
      <c r="KI336" s="56"/>
      <c r="KJ336" s="260"/>
      <c r="KK336" s="57">
        <f t="shared" si="1126"/>
        <v>28.093270302376812</v>
      </c>
      <c r="KL336" s="58">
        <f t="shared" si="1258"/>
        <v>32.495485758759258</v>
      </c>
      <c r="KM336" s="58">
        <f t="shared" si="1127"/>
        <v>1.2351325034557701</v>
      </c>
      <c r="KN336" s="58">
        <f t="shared" si="1259"/>
        <v>1.426454528241069</v>
      </c>
      <c r="KO336" s="58">
        <f t="shared" si="1128"/>
        <v>36.513791406642035</v>
      </c>
      <c r="KP336" s="55">
        <f t="shared" si="1260"/>
        <v>0.7693879276876876</v>
      </c>
      <c r="KQ336" s="56">
        <f t="shared" si="1261"/>
        <v>3.3826465449739454E-2</v>
      </c>
      <c r="KR336" s="260">
        <f t="shared" si="1262"/>
        <v>1.1258028077668252</v>
      </c>
      <c r="KS336" s="57">
        <f t="shared" si="1129"/>
        <v>17.722480871982881</v>
      </c>
      <c r="KT336" s="58">
        <f t="shared" si="1263"/>
        <v>20.499593624622602</v>
      </c>
      <c r="KU336" s="58">
        <f t="shared" si="1130"/>
        <v>0.77913217514448208</v>
      </c>
      <c r="KV336" s="58">
        <f t="shared" si="1264"/>
        <v>0.89981974907436235</v>
      </c>
      <c r="KW336" s="58">
        <f t="shared" si="1131"/>
        <v>23.085026352741163</v>
      </c>
      <c r="KX336" s="55">
        <f t="shared" si="1305"/>
        <v>0.76770459782812761</v>
      </c>
      <c r="KY336" s="56">
        <f t="shared" si="1306"/>
        <v>3.3750543024698189E-2</v>
      </c>
      <c r="KZ336" s="260">
        <f t="shared" si="1307"/>
        <v>1.1255272695941934</v>
      </c>
      <c r="LA336" s="57">
        <f t="shared" si="1132"/>
        <v>99.464069436334455</v>
      </c>
      <c r="LB336" s="58">
        <f t="shared" si="1265"/>
        <v>115.05008911700807</v>
      </c>
      <c r="LC336" s="58">
        <f t="shared" si="1133"/>
        <v>4.2997058587105306</v>
      </c>
      <c r="LD336" s="58">
        <f t="shared" si="1266"/>
        <v>4.965730296224792</v>
      </c>
      <c r="LE336" s="58">
        <f t="shared" si="1134"/>
        <v>213.03085299530562</v>
      </c>
      <c r="LF336" s="55">
        <f t="shared" si="1267"/>
        <v>0.466899831821667</v>
      </c>
      <c r="LG336" s="56">
        <f t="shared" si="1268"/>
        <v>2.0183488909023332E-2</v>
      </c>
      <c r="LH336" s="260">
        <f t="shared" si="1269"/>
        <v>1.0762896260784631</v>
      </c>
      <c r="LI336" s="57">
        <f t="shared" si="1135"/>
        <v>50.401755012964706</v>
      </c>
      <c r="LJ336" s="58">
        <f t="shared" si="1270"/>
        <v>58.299710023496282</v>
      </c>
      <c r="LK336" s="58">
        <f t="shared" si="1136"/>
        <v>2.2143208619303749</v>
      </c>
      <c r="LL336" s="58">
        <f t="shared" si="1271"/>
        <v>2.5573191634433901</v>
      </c>
      <c r="LM336" s="58">
        <f t="shared" si="1137"/>
        <v>67.353283514664454</v>
      </c>
      <c r="LN336" s="55">
        <f t="shared" si="1308"/>
        <v>0.7483191966727355</v>
      </c>
      <c r="LO336" s="56">
        <f t="shared" si="1309"/>
        <v>3.2876212507861824E-2</v>
      </c>
      <c r="LP336" s="260">
        <f t="shared" si="1310"/>
        <v>1.1223541434360855</v>
      </c>
      <c r="LQ336" s="57">
        <f t="shared" si="1138"/>
        <v>4.3436640066666643E-2</v>
      </c>
      <c r="LR336" s="58">
        <f t="shared" si="1272"/>
        <v>5.0243161565113312E-2</v>
      </c>
      <c r="LS336" s="58">
        <f t="shared" si="1139"/>
        <v>1.1768208333333328E-3</v>
      </c>
      <c r="LT336" s="58">
        <f t="shared" si="1273"/>
        <v>1.359110380416666E-3</v>
      </c>
      <c r="LU336" s="58">
        <f t="shared" si="1140"/>
        <v>0.89416666666666633</v>
      </c>
      <c r="LV336" s="55">
        <f t="shared" si="1141"/>
        <v>4.857778945013979E-2</v>
      </c>
      <c r="LW336" s="56">
        <f t="shared" si="1142"/>
        <v>1.3161090400745572E-3</v>
      </c>
      <c r="LX336" s="260">
        <f t="shared" si="1143"/>
        <v>1.0078160048971445</v>
      </c>
      <c r="LY336" s="57">
        <f t="shared" si="1144"/>
        <v>2.8396442823742887</v>
      </c>
      <c r="LZ336" s="58">
        <f t="shared" si="1274"/>
        <v>3.2846165414223401</v>
      </c>
      <c r="MA336" s="58">
        <f t="shared" si="1145"/>
        <v>7.6933955886666544E-2</v>
      </c>
      <c r="MB336" s="58">
        <f t="shared" si="1275"/>
        <v>8.885102565351119E-2</v>
      </c>
      <c r="MC336" s="58">
        <f t="shared" si="1146"/>
        <v>58.455818412698335</v>
      </c>
      <c r="MD336" s="55">
        <f t="shared" si="1311"/>
        <v>4.8577615701595134E-2</v>
      </c>
      <c r="ME336" s="56">
        <f t="shared" si="1312"/>
        <v>1.3161043327374613E-3</v>
      </c>
      <c r="MF336" s="260">
        <f t="shared" si="1313"/>
        <v>1.0078159769415811</v>
      </c>
      <c r="MG336" s="57">
        <f t="shared" si="1147"/>
        <v>0</v>
      </c>
      <c r="MH336" s="58">
        <f t="shared" si="1276"/>
        <v>0</v>
      </c>
      <c r="MI336" s="58">
        <f t="shared" si="1148"/>
        <v>0</v>
      </c>
      <c r="MJ336" s="58">
        <f t="shared" si="1277"/>
        <v>0</v>
      </c>
      <c r="MK336" s="58">
        <f t="shared" si="1149"/>
        <v>0</v>
      </c>
      <c r="ML336" s="55"/>
      <c r="MM336" s="56"/>
      <c r="MN336" s="260"/>
      <c r="MO336" s="59">
        <v>3.5448040015838633</v>
      </c>
      <c r="MP336" s="60">
        <v>3.5448040015838633</v>
      </c>
      <c r="MQ336" s="60">
        <v>3.0933000000000002</v>
      </c>
      <c r="MR336" s="61">
        <v>3.2964000000000002</v>
      </c>
      <c r="MS336" s="59">
        <f t="shared" si="1150"/>
        <v>1.0950387253304084</v>
      </c>
      <c r="MT336" s="60">
        <f t="shared" si="1329"/>
        <v>1.0950387253304084</v>
      </c>
      <c r="MU336" s="60">
        <f t="shared" si="1278"/>
        <v>1.0989540019387545</v>
      </c>
      <c r="MV336" s="61">
        <f t="shared" si="1314"/>
        <v>1.1005216774120608</v>
      </c>
      <c r="MW336" s="66">
        <f t="shared" si="1279"/>
        <v>3.8816976554405245</v>
      </c>
      <c r="MX336" s="67">
        <f t="shared" si="1315"/>
        <v>3.8816976554405245</v>
      </c>
      <c r="MY336" s="67">
        <f t="shared" si="1280"/>
        <v>3.3993944141971495</v>
      </c>
      <c r="MZ336" s="261">
        <f t="shared" si="1316"/>
        <v>3.6277596574211173</v>
      </c>
      <c r="NA336" s="59">
        <f t="shared" si="1151"/>
        <v>1.0950446979834212</v>
      </c>
      <c r="NB336" s="60">
        <f t="shared" si="1330"/>
        <v>1.0950446979834212</v>
      </c>
      <c r="NC336" s="60">
        <f t="shared" si="1152"/>
        <v>1.0989597115753731</v>
      </c>
      <c r="ND336" s="262">
        <f t="shared" si="1331"/>
        <v>1.1005264950276983</v>
      </c>
      <c r="NE336" s="62">
        <f t="shared" si="1153"/>
        <v>3.8817188273248249</v>
      </c>
      <c r="NF336" s="63">
        <f t="shared" si="1332"/>
        <v>3.8817188273248249</v>
      </c>
      <c r="NG336" s="63">
        <f t="shared" si="1154"/>
        <v>3.3994120758161017</v>
      </c>
      <c r="NH336" s="64">
        <f t="shared" si="1333"/>
        <v>3.6277755382093049</v>
      </c>
      <c r="NI336" s="238">
        <f t="shared" si="1283"/>
        <v>-2.1171884300397181E-5</v>
      </c>
      <c r="NJ336" s="238">
        <f t="shared" si="1284"/>
        <v>-2.1171884300397181E-5</v>
      </c>
      <c r="NK336" s="238">
        <f t="shared" si="1285"/>
        <v>-1.7661618952224956E-5</v>
      </c>
      <c r="NL336" s="238">
        <f t="shared" si="1286"/>
        <v>-1.5880788187594419E-5</v>
      </c>
      <c r="NM336" s="239">
        <f t="shared" si="1155"/>
        <v>0.22836346239320301</v>
      </c>
      <c r="NN336" s="240">
        <f t="shared" si="1156"/>
        <v>0.63214229872204064</v>
      </c>
      <c r="NO336" s="240">
        <f>O336*IN336</f>
        <v>0.25394328911551994</v>
      </c>
      <c r="NP336" s="240">
        <f t="shared" si="1157"/>
        <v>0</v>
      </c>
      <c r="NQ336" s="240">
        <f t="shared" si="1327"/>
        <v>0</v>
      </c>
      <c r="NR336" s="240">
        <f t="shared" si="1158"/>
        <v>0</v>
      </c>
      <c r="NS336" s="240">
        <f t="shared" si="1159"/>
        <v>0.86156019177170795</v>
      </c>
      <c r="NT336" s="240">
        <f t="shared" si="1160"/>
        <v>0</v>
      </c>
      <c r="NU336" s="240">
        <f t="shared" si="1161"/>
        <v>0</v>
      </c>
      <c r="NV336" s="240">
        <f t="shared" si="1162"/>
        <v>0.18147941261201223</v>
      </c>
      <c r="NW336" s="240">
        <f t="shared" si="1163"/>
        <v>0.11469122877164831</v>
      </c>
      <c r="NX336" s="240">
        <f t="shared" si="1164"/>
        <v>1.011927506438971</v>
      </c>
      <c r="NY336" s="240">
        <f t="shared" si="1165"/>
        <v>0.33356365142920463</v>
      </c>
      <c r="NZ336" s="240">
        <f t="shared" si="1166"/>
        <v>4.0312640195885778E-3</v>
      </c>
      <c r="OA336" s="240">
        <f t="shared" si="1167"/>
        <v>0.26001652205092796</v>
      </c>
      <c r="OB336" s="241">
        <f t="shared" si="1168"/>
        <v>0</v>
      </c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136"/>
      <c r="OP336" s="13"/>
      <c r="OQ336" s="13"/>
      <c r="OR336" s="13"/>
      <c r="OS336" s="13"/>
      <c r="OT336" s="13"/>
    </row>
    <row r="337" spans="1:410" ht="15" customHeight="1">
      <c r="A337" s="242">
        <v>318</v>
      </c>
      <c r="B337" s="49" t="s">
        <v>387</v>
      </c>
      <c r="C337" s="50">
        <v>1</v>
      </c>
      <c r="D337" s="51">
        <v>322.55</v>
      </c>
      <c r="E337" s="52">
        <v>322.55</v>
      </c>
      <c r="F337" s="52"/>
      <c r="G337" s="52"/>
      <c r="H337" s="53"/>
      <c r="I337" s="57">
        <v>0.84188536789881907</v>
      </c>
      <c r="J337" s="58"/>
      <c r="K337" s="58">
        <v>0.64649999999999996</v>
      </c>
      <c r="L337" s="243"/>
      <c r="M337" s="1">
        <v>0</v>
      </c>
      <c r="N337" s="2">
        <v>0</v>
      </c>
      <c r="O337" s="2">
        <v>0.19538536789881908</v>
      </c>
      <c r="P337" s="2">
        <v>0</v>
      </c>
      <c r="Q337" s="2">
        <v>0</v>
      </c>
      <c r="R337" s="2">
        <v>0</v>
      </c>
      <c r="S337" s="2">
        <v>0.26140000000000002</v>
      </c>
      <c r="T337" s="2">
        <v>0</v>
      </c>
      <c r="U337" s="2">
        <v>0</v>
      </c>
      <c r="V337" s="2">
        <v>9.4399999999999998E-2</v>
      </c>
      <c r="W337" s="2">
        <v>0</v>
      </c>
      <c r="X337" s="2">
        <v>0.28720000000000001</v>
      </c>
      <c r="Y337" s="2">
        <v>0</v>
      </c>
      <c r="Z337" s="2">
        <v>3.5000000000000001E-3</v>
      </c>
      <c r="AA337" s="2">
        <v>0</v>
      </c>
      <c r="AB337" s="3">
        <v>0</v>
      </c>
      <c r="AC337" s="244">
        <v>0</v>
      </c>
      <c r="AD337" s="108">
        <v>0</v>
      </c>
      <c r="AE337" s="108">
        <v>0</v>
      </c>
      <c r="AF337" s="108">
        <f t="shared" si="1169"/>
        <v>0</v>
      </c>
      <c r="AG337" s="108">
        <f t="shared" si="1170"/>
        <v>0</v>
      </c>
      <c r="AH337" s="108">
        <v>0</v>
      </c>
      <c r="AI337" s="108">
        <v>0</v>
      </c>
      <c r="AJ337" s="108">
        <f t="shared" si="1171"/>
        <v>0</v>
      </c>
      <c r="AK337" s="108">
        <f t="shared" si="1172"/>
        <v>0</v>
      </c>
      <c r="AL337" s="108">
        <v>0</v>
      </c>
      <c r="AM337" s="245">
        <v>0</v>
      </c>
      <c r="AN337" s="244">
        <v>0</v>
      </c>
      <c r="AO337" s="108">
        <v>0</v>
      </c>
      <c r="AP337" s="108">
        <v>0</v>
      </c>
      <c r="AQ337" s="108">
        <f t="shared" si="1173"/>
        <v>0</v>
      </c>
      <c r="AR337" s="108">
        <f t="shared" si="1174"/>
        <v>0</v>
      </c>
      <c r="AS337" s="246">
        <v>0</v>
      </c>
      <c r="AT337" s="247">
        <v>0</v>
      </c>
      <c r="AU337" s="108">
        <v>0</v>
      </c>
      <c r="AV337" s="108">
        <f t="shared" si="1175"/>
        <v>0</v>
      </c>
      <c r="AW337" s="108">
        <f t="shared" si="1176"/>
        <v>0</v>
      </c>
      <c r="AX337" s="108">
        <v>0</v>
      </c>
      <c r="AY337" s="245">
        <v>0</v>
      </c>
      <c r="AZ337" s="248">
        <v>8</v>
      </c>
      <c r="BA337" s="108">
        <v>40.777333333333324</v>
      </c>
      <c r="BB337" s="108">
        <v>4.2524925970111997</v>
      </c>
      <c r="BC337" s="109">
        <v>3.4019940776089599</v>
      </c>
      <c r="BD337" s="109">
        <v>0.85049851940223986</v>
      </c>
      <c r="BE337" s="108">
        <v>1.5946849999999999</v>
      </c>
      <c r="BF337" s="109">
        <v>1.2757480000000001</v>
      </c>
      <c r="BG337" s="109">
        <v>0.3189369999999998</v>
      </c>
      <c r="BH337" s="108">
        <v>3.4035892979151496</v>
      </c>
      <c r="BI337" s="109">
        <f t="shared" si="1177"/>
        <v>1.9920119012122037</v>
      </c>
      <c r="BJ337" s="108">
        <f t="shared" si="1178"/>
        <v>6.5842434968168578E-2</v>
      </c>
      <c r="BK337" s="108">
        <v>2.5014050114129835</v>
      </c>
      <c r="BL337" s="245">
        <v>63.035406287607181</v>
      </c>
      <c r="BM337" s="244">
        <v>0</v>
      </c>
      <c r="BN337" s="108">
        <v>0</v>
      </c>
      <c r="BO337" s="108">
        <v>0</v>
      </c>
      <c r="BP337" s="108">
        <f t="shared" si="1179"/>
        <v>0</v>
      </c>
      <c r="BQ337" s="108">
        <f t="shared" si="1180"/>
        <v>0</v>
      </c>
      <c r="BR337" s="108">
        <v>0</v>
      </c>
      <c r="BS337" s="108">
        <v>0</v>
      </c>
      <c r="BT337" s="108">
        <f t="shared" si="1181"/>
        <v>0</v>
      </c>
      <c r="BU337" s="108">
        <f t="shared" si="1182"/>
        <v>0</v>
      </c>
      <c r="BV337" s="108">
        <v>0</v>
      </c>
      <c r="BW337" s="245">
        <v>0</v>
      </c>
      <c r="BX337" s="107">
        <v>0</v>
      </c>
      <c r="BY337" s="108">
        <v>0</v>
      </c>
      <c r="BZ337" s="109">
        <f t="shared" si="1183"/>
        <v>0</v>
      </c>
      <c r="CA337" s="109">
        <f t="shared" si="1184"/>
        <v>0</v>
      </c>
      <c r="CB337" s="108">
        <v>0</v>
      </c>
      <c r="CC337" s="110">
        <v>0</v>
      </c>
      <c r="CD337" s="244">
        <v>0</v>
      </c>
      <c r="CE337" s="108">
        <v>0</v>
      </c>
      <c r="CF337" s="109">
        <f t="shared" si="1185"/>
        <v>0</v>
      </c>
      <c r="CG337" s="109">
        <f t="shared" si="1186"/>
        <v>0</v>
      </c>
      <c r="CH337" s="108">
        <v>0</v>
      </c>
      <c r="CI337" s="245">
        <v>0</v>
      </c>
      <c r="CJ337" s="249">
        <v>30.09044298037195</v>
      </c>
      <c r="CK337" s="250">
        <v>6.6198974556818291</v>
      </c>
      <c r="CL337" s="250">
        <v>5.1289778311558658</v>
      </c>
      <c r="CM337" s="251">
        <v>5.1289778311558658</v>
      </c>
      <c r="CN337" s="252">
        <f t="shared" si="1074"/>
        <v>2.5001202437969265</v>
      </c>
      <c r="CO337" s="250">
        <v>20.252462919268282</v>
      </c>
      <c r="CP337" s="252">
        <f t="shared" si="1187"/>
        <v>2.0044672649716593</v>
      </c>
      <c r="CQ337" s="250">
        <v>6.3378057459558166</v>
      </c>
      <c r="CR337" s="250">
        <v>4.5327000266128881</v>
      </c>
      <c r="CS337" s="252">
        <f t="shared" si="1188"/>
        <v>8.7685082014826318E-2</v>
      </c>
      <c r="CT337" s="252">
        <f t="shared" si="1189"/>
        <v>2.6528442791756719</v>
      </c>
      <c r="CU337" s="250">
        <f t="shared" si="1075"/>
        <v>66.624481213090817</v>
      </c>
      <c r="CV337" s="245">
        <f t="shared" si="1190"/>
        <v>83.946846328494431</v>
      </c>
      <c r="CW337" s="244">
        <v>0</v>
      </c>
      <c r="CX337" s="108">
        <v>0</v>
      </c>
      <c r="CY337" s="108">
        <f t="shared" si="1191"/>
        <v>0</v>
      </c>
      <c r="CZ337" s="108">
        <f t="shared" si="1192"/>
        <v>0</v>
      </c>
      <c r="DA337" s="108">
        <v>0</v>
      </c>
      <c r="DB337" s="245">
        <v>0</v>
      </c>
      <c r="DC337" s="244">
        <v>0</v>
      </c>
      <c r="DD337" s="108">
        <v>0</v>
      </c>
      <c r="DE337" s="108">
        <f t="shared" si="1193"/>
        <v>0</v>
      </c>
      <c r="DF337" s="108">
        <f t="shared" si="1194"/>
        <v>0</v>
      </c>
      <c r="DG337" s="108">
        <v>0</v>
      </c>
      <c r="DH337" s="245">
        <v>0</v>
      </c>
      <c r="DI337" s="107">
        <v>11.795049754416</v>
      </c>
      <c r="DJ337" s="108">
        <v>2.5949109459715203</v>
      </c>
      <c r="DK337" s="108">
        <v>0.19566771464164326</v>
      </c>
      <c r="DL337" s="108">
        <v>7.9386936223589526</v>
      </c>
      <c r="DM337" s="108">
        <f t="shared" si="1195"/>
        <v>0.78572426257935502</v>
      </c>
      <c r="DN337" s="108">
        <f t="shared" si="1196"/>
        <v>2.4843347821810107</v>
      </c>
      <c r="DO337" s="108">
        <v>1.6442755087293324</v>
      </c>
      <c r="DP337" s="108">
        <f t="shared" si="1197"/>
        <v>3.1808509716368935E-2</v>
      </c>
      <c r="DQ337" s="108">
        <f t="shared" si="1198"/>
        <v>0.96234183844299892</v>
      </c>
      <c r="DR337" s="108">
        <v>1.2084298773058726</v>
      </c>
      <c r="DS337" s="110">
        <v>30.452432908107983</v>
      </c>
      <c r="DT337" s="244">
        <v>0</v>
      </c>
      <c r="DU337" s="108">
        <v>0</v>
      </c>
      <c r="DV337" s="108">
        <v>0</v>
      </c>
      <c r="DW337" s="108">
        <f t="shared" si="1199"/>
        <v>0</v>
      </c>
      <c r="DX337" s="108">
        <f t="shared" si="1200"/>
        <v>0</v>
      </c>
      <c r="DY337" s="108">
        <v>0</v>
      </c>
      <c r="DZ337" s="108">
        <v>0</v>
      </c>
      <c r="EA337" s="108"/>
      <c r="EB337" s="108">
        <v>0</v>
      </c>
      <c r="EC337" s="108">
        <f t="shared" si="1201"/>
        <v>0</v>
      </c>
      <c r="ED337" s="108">
        <f t="shared" si="1202"/>
        <v>0</v>
      </c>
      <c r="EE337" s="108">
        <v>0</v>
      </c>
      <c r="EF337" s="245">
        <v>0</v>
      </c>
      <c r="EG337" s="249">
        <v>15.8879811944444</v>
      </c>
      <c r="EH337" s="250">
        <v>3.4953558627777701</v>
      </c>
      <c r="EI337" s="250">
        <v>38.453723283590342</v>
      </c>
      <c r="EJ337" s="250">
        <v>10.69345340686435</v>
      </c>
      <c r="EK337" s="250">
        <f t="shared" si="1203"/>
        <v>1.0583738574909922</v>
      </c>
      <c r="EL337" s="250">
        <v>3.3464093091441298</v>
      </c>
      <c r="EM337" s="250">
        <v>5.0027275035804077</v>
      </c>
      <c r="EN337" s="250">
        <f t="shared" si="1204"/>
        <v>9.6777763556763E-2</v>
      </c>
      <c r="EO337" s="250">
        <f t="shared" si="1205"/>
        <v>2.927936320565498</v>
      </c>
      <c r="EP337" s="250">
        <v>73.533241251257266</v>
      </c>
      <c r="EQ337" s="245">
        <v>92.651883976584159</v>
      </c>
      <c r="ER337" s="244">
        <v>0</v>
      </c>
      <c r="ES337" s="108">
        <v>0</v>
      </c>
      <c r="ET337" s="108">
        <v>0</v>
      </c>
      <c r="EU337" s="108">
        <f t="shared" si="1206"/>
        <v>0</v>
      </c>
      <c r="EV337" s="108">
        <f t="shared" si="1207"/>
        <v>0</v>
      </c>
      <c r="EW337" s="108">
        <v>0</v>
      </c>
      <c r="EX337" s="108">
        <v>0</v>
      </c>
      <c r="EY337" s="108">
        <f t="shared" si="1208"/>
        <v>0</v>
      </c>
      <c r="EZ337" s="108">
        <f t="shared" si="1209"/>
        <v>0</v>
      </c>
      <c r="FA337" s="108">
        <v>0</v>
      </c>
      <c r="FB337" s="245">
        <v>0</v>
      </c>
      <c r="FC337" s="244">
        <v>0.83333333333333293</v>
      </c>
      <c r="FD337" s="108">
        <v>6.0833333333333302E-2</v>
      </c>
      <c r="FE337" s="108">
        <f t="shared" si="1210"/>
        <v>1.1768208333333328E-3</v>
      </c>
      <c r="FF337" s="108">
        <f t="shared" si="1211"/>
        <v>3.5603803333333316E-2</v>
      </c>
      <c r="FG337" s="108">
        <v>4.4708333333333301E-2</v>
      </c>
      <c r="FH337" s="245">
        <v>1.1266499999999995</v>
      </c>
      <c r="FI337" s="244">
        <v>0</v>
      </c>
      <c r="FJ337" s="108">
        <v>0</v>
      </c>
      <c r="FK337" s="108">
        <f t="shared" si="1212"/>
        <v>0</v>
      </c>
      <c r="FL337" s="108">
        <f t="shared" si="1213"/>
        <v>0</v>
      </c>
      <c r="FM337" s="108">
        <v>0</v>
      </c>
      <c r="FN337" s="245">
        <v>0</v>
      </c>
      <c r="FO337" s="244">
        <v>0</v>
      </c>
      <c r="FP337" s="108">
        <v>0</v>
      </c>
      <c r="FQ337" s="108">
        <f t="shared" si="1214"/>
        <v>0</v>
      </c>
      <c r="FR337" s="108">
        <f t="shared" si="1215"/>
        <v>0</v>
      </c>
      <c r="FS337" s="108">
        <v>0</v>
      </c>
      <c r="FT337" s="110">
        <v>0</v>
      </c>
      <c r="FU337" s="253">
        <f t="shared" si="1076"/>
        <v>70.483638193663467</v>
      </c>
      <c r="FV337" s="254">
        <f t="shared" si="1077"/>
        <v>43.281017438326501</v>
      </c>
      <c r="FW337" s="254">
        <f t="shared" si="1078"/>
        <v>7.1778623214058861</v>
      </c>
      <c r="FX337" s="254">
        <f t="shared" si="1079"/>
        <v>40.777333333333324</v>
      </c>
      <c r="FY337" s="254">
        <f t="shared" si="1080"/>
        <v>0</v>
      </c>
      <c r="FZ337" s="254">
        <f t="shared" si="1081"/>
        <v>0</v>
      </c>
      <c r="GA337" s="254">
        <f t="shared" si="1216"/>
        <v>0</v>
      </c>
      <c r="GB337" s="254">
        <f t="shared" si="1217"/>
        <v>0</v>
      </c>
      <c r="GC337" s="254">
        <f t="shared" si="1218"/>
        <v>0</v>
      </c>
      <c r="GD337" s="254">
        <f t="shared" si="1219"/>
        <v>0</v>
      </c>
      <c r="GE337" s="254">
        <f t="shared" si="1082"/>
        <v>38.884609948491587</v>
      </c>
      <c r="GF337" s="255">
        <f t="shared" si="1083"/>
        <v>14.845630801482768</v>
      </c>
      <c r="GG337" s="255">
        <f t="shared" si="1084"/>
        <v>3.848565385042007</v>
      </c>
      <c r="GH337" s="254">
        <f t="shared" si="1085"/>
        <v>14.64412567017111</v>
      </c>
      <c r="GI337" s="255">
        <f t="shared" si="1086"/>
        <v>10.456300534130243</v>
      </c>
      <c r="GJ337" s="256">
        <f t="shared" si="1087"/>
        <v>0.28329061108946013</v>
      </c>
      <c r="GK337" s="253">
        <f t="shared" si="1220"/>
        <v>215.24858690539187</v>
      </c>
      <c r="GL337" s="257">
        <f t="shared" si="1221"/>
        <v>271.21321950079374</v>
      </c>
      <c r="GM337" s="221">
        <f t="shared" si="1222"/>
        <v>271.21321950079374</v>
      </c>
      <c r="GN337" s="222">
        <f t="shared" si="1223"/>
        <v>120.68981760688834</v>
      </c>
      <c r="GO337" s="222">
        <f t="shared" si="1224"/>
        <v>14.250245080097068</v>
      </c>
      <c r="GP337" s="55">
        <f t="shared" si="1225"/>
        <v>0.44499976007450892</v>
      </c>
      <c r="GQ337" s="56">
        <f t="shared" si="1226"/>
        <v>5.2542590314464239E-2</v>
      </c>
      <c r="GR337" s="258">
        <f t="shared" si="1227"/>
        <v>1.0778703096433861</v>
      </c>
      <c r="GS337" s="227">
        <f t="shared" si="1088"/>
        <v>271.21321950079374</v>
      </c>
      <c r="GT337" s="222">
        <f t="shared" si="1288"/>
        <v>120.68981760688834</v>
      </c>
      <c r="GU337" s="222">
        <f t="shared" si="1289"/>
        <v>14.250245080097068</v>
      </c>
      <c r="GV337" s="37">
        <f t="shared" si="1281"/>
        <v>0.44499976007450892</v>
      </c>
      <c r="GW337" s="228">
        <f t="shared" si="1282"/>
        <v>5.2542590314464239E-2</v>
      </c>
      <c r="GX337" s="258">
        <f t="shared" si="1228"/>
        <v>1.0778703096433861</v>
      </c>
      <c r="GY337" s="221">
        <f t="shared" si="1287"/>
        <v>208.17781321318657</v>
      </c>
      <c r="GZ337" s="222">
        <f t="shared" si="1229"/>
        <v>117.62769691234494</v>
      </c>
      <c r="HA337" s="222">
        <f t="shared" si="1230"/>
        <v>8.273328594249886</v>
      </c>
      <c r="HB337" s="55">
        <f t="shared" si="1231"/>
        <v>0.56503474167963863</v>
      </c>
      <c r="HC337" s="56">
        <f t="shared" si="1232"/>
        <v>3.9741644253787511E-2</v>
      </c>
      <c r="HD337" s="258">
        <f t="shared" si="1233"/>
        <v>1.0946969247161111</v>
      </c>
      <c r="HE337" s="221">
        <f t="shared" si="1234"/>
        <v>208.17781321318657</v>
      </c>
      <c r="HF337" s="222">
        <f t="shared" si="1235"/>
        <v>117.62769691234494</v>
      </c>
      <c r="HG337" s="222">
        <f t="shared" si="1236"/>
        <v>8.273328594249886</v>
      </c>
      <c r="HH337" s="55">
        <f t="shared" si="1237"/>
        <v>0.56503474167963863</v>
      </c>
      <c r="HI337" s="56">
        <f t="shared" si="1238"/>
        <v>3.9741644253787511E-2</v>
      </c>
      <c r="HJ337" s="259">
        <f t="shared" si="1239"/>
        <v>1.0946969247161111</v>
      </c>
      <c r="HK337" s="54">
        <f t="shared" si="1089"/>
        <v>0.90744324218133621</v>
      </c>
      <c r="HL337" s="55">
        <f t="shared" si="1090"/>
        <v>0</v>
      </c>
      <c r="HM337" s="55">
        <f t="shared" si="1091"/>
        <v>0.70772156182896584</v>
      </c>
      <c r="HN337" s="56">
        <f t="shared" si="1092"/>
        <v>0</v>
      </c>
      <c r="HQ337" s="57">
        <f t="shared" si="1093"/>
        <v>0</v>
      </c>
      <c r="HR337" s="58">
        <f t="shared" si="1240"/>
        <v>0</v>
      </c>
      <c r="HS337" s="58">
        <f t="shared" si="1094"/>
        <v>0</v>
      </c>
      <c r="HT337" s="58">
        <f t="shared" si="1241"/>
        <v>0</v>
      </c>
      <c r="HU337" s="58">
        <f t="shared" si="1095"/>
        <v>0</v>
      </c>
      <c r="HV337" s="55"/>
      <c r="HW337" s="56"/>
      <c r="HX337" s="260"/>
      <c r="HY337" s="57">
        <f t="shared" si="1096"/>
        <v>0</v>
      </c>
      <c r="HZ337" s="58">
        <f t="shared" si="1242"/>
        <v>0</v>
      </c>
      <c r="IA337" s="58">
        <f t="shared" si="1097"/>
        <v>0</v>
      </c>
      <c r="IB337" s="58">
        <f t="shared" si="1243"/>
        <v>0</v>
      </c>
      <c r="IC337" s="58">
        <f t="shared" si="1098"/>
        <v>0</v>
      </c>
      <c r="ID337" s="55"/>
      <c r="IE337" s="56"/>
      <c r="IF337" s="260"/>
      <c r="IG337" s="57">
        <f t="shared" si="1099"/>
        <v>2.4302545194788885</v>
      </c>
      <c r="IH337" s="58">
        <f t="shared" si="1244"/>
        <v>2.8110754026812304</v>
      </c>
      <c r="II337" s="58">
        <f t="shared" si="1100"/>
        <v>4.7435845125771285</v>
      </c>
      <c r="IJ337" s="58">
        <f t="shared" si="1245"/>
        <v>5.4783657535753258</v>
      </c>
      <c r="IK337" s="58">
        <f t="shared" si="1101"/>
        <v>50.028100228259667</v>
      </c>
      <c r="IL337" s="55">
        <f t="shared" si="1102"/>
        <v>4.857778945013979E-2</v>
      </c>
      <c r="IM337" s="56">
        <f t="shared" si="1103"/>
        <v>9.4818401876823458E-2</v>
      </c>
      <c r="IN337" s="260">
        <f t="shared" si="1104"/>
        <v>1.0222995100575569</v>
      </c>
      <c r="IO337" s="57">
        <f t="shared" si="1105"/>
        <v>0</v>
      </c>
      <c r="IP337" s="58">
        <f t="shared" si="1246"/>
        <v>0</v>
      </c>
      <c r="IQ337" s="58">
        <f t="shared" si="1106"/>
        <v>0</v>
      </c>
      <c r="IR337" s="58">
        <f t="shared" si="1247"/>
        <v>0</v>
      </c>
      <c r="IS337" s="58">
        <f t="shared" si="1107"/>
        <v>0</v>
      </c>
      <c r="IT337" s="55"/>
      <c r="IU337" s="56"/>
      <c r="IV337" s="260"/>
      <c r="IW337" s="57">
        <f t="shared" si="1108"/>
        <v>0</v>
      </c>
      <c r="IX337" s="58">
        <f t="shared" si="1248"/>
        <v>0</v>
      </c>
      <c r="IY337" s="58">
        <f t="shared" si="1109"/>
        <v>0</v>
      </c>
      <c r="IZ337" s="58">
        <f t="shared" si="1249"/>
        <v>0</v>
      </c>
      <c r="JA337" s="58">
        <f t="shared" si="1110"/>
        <v>0</v>
      </c>
      <c r="JB337" s="55"/>
      <c r="JC337" s="56"/>
      <c r="JD337" s="260"/>
      <c r="JE337" s="57">
        <f t="shared" si="1111"/>
        <v>0</v>
      </c>
      <c r="JF337" s="58">
        <f t="shared" si="1250"/>
        <v>0</v>
      </c>
      <c r="JG337" s="58">
        <f t="shared" si="1112"/>
        <v>0</v>
      </c>
      <c r="JH337" s="58">
        <f t="shared" si="1251"/>
        <v>0</v>
      </c>
      <c r="JI337" s="58">
        <f t="shared" si="1113"/>
        <v>0</v>
      </c>
      <c r="JJ337" s="55"/>
      <c r="JK337" s="56"/>
      <c r="JL337" s="260"/>
      <c r="JM337" s="57">
        <f t="shared" si="1114"/>
        <v>47.678933466714192</v>
      </c>
      <c r="JN337" s="58">
        <f t="shared" si="1252"/>
        <v>55.150222340948311</v>
      </c>
      <c r="JO337" s="58">
        <f t="shared" si="1115"/>
        <v>4.5922725907834119</v>
      </c>
      <c r="JP337" s="58">
        <f t="shared" si="1253"/>
        <v>5.3036156150957625</v>
      </c>
      <c r="JQ337" s="58">
        <f t="shared" si="1116"/>
        <v>66.624481213090817</v>
      </c>
      <c r="JR337" s="55">
        <f t="shared" si="1117"/>
        <v>0.71563684397359206</v>
      </c>
      <c r="JS337" s="56">
        <f t="shared" si="1118"/>
        <v>6.8927705059279198E-2</v>
      </c>
      <c r="JT337" s="260">
        <f t="shared" si="1119"/>
        <v>1.1228171949643442</v>
      </c>
      <c r="JU337" s="57">
        <f t="shared" si="1120"/>
        <v>0</v>
      </c>
      <c r="JV337" s="58">
        <f t="shared" si="1254"/>
        <v>0</v>
      </c>
      <c r="JW337" s="58">
        <f t="shared" si="1121"/>
        <v>0</v>
      </c>
      <c r="JX337" s="58">
        <f t="shared" si="1255"/>
        <v>0</v>
      </c>
      <c r="JY337" s="58">
        <f t="shared" si="1122"/>
        <v>0</v>
      </c>
      <c r="JZ337" s="55"/>
      <c r="KA337" s="56"/>
      <c r="KB337" s="260"/>
      <c r="KC337" s="57">
        <f t="shared" si="1123"/>
        <v>0</v>
      </c>
      <c r="KD337" s="58">
        <f t="shared" si="1256"/>
        <v>0</v>
      </c>
      <c r="KE337" s="58">
        <f t="shared" si="1124"/>
        <v>0</v>
      </c>
      <c r="KF337" s="58">
        <f t="shared" si="1257"/>
        <v>0</v>
      </c>
      <c r="KG337" s="58">
        <f t="shared" si="1125"/>
        <v>0</v>
      </c>
      <c r="KH337" s="55"/>
      <c r="KI337" s="56"/>
      <c r="KJ337" s="260"/>
      <c r="KK337" s="57">
        <f t="shared" si="1126"/>
        <v>18.594906177548811</v>
      </c>
      <c r="KL337" s="58">
        <f t="shared" si="1258"/>
        <v>21.508727975570711</v>
      </c>
      <c r="KM337" s="58">
        <f t="shared" si="1127"/>
        <v>0.81753277229572396</v>
      </c>
      <c r="KN337" s="58">
        <f t="shared" si="1259"/>
        <v>0.94416859872433168</v>
      </c>
      <c r="KO337" s="58">
        <f t="shared" si="1128"/>
        <v>24.168597546117446</v>
      </c>
      <c r="KP337" s="55">
        <f t="shared" si="1260"/>
        <v>0.7693829210431774</v>
      </c>
      <c r="KQ337" s="56">
        <f t="shared" si="1261"/>
        <v>3.3826239637436313E-2</v>
      </c>
      <c r="KR337" s="260">
        <f t="shared" si="1262"/>
        <v>1.1258019882473047</v>
      </c>
      <c r="KS337" s="57">
        <f t="shared" si="1129"/>
        <v>0</v>
      </c>
      <c r="KT337" s="58">
        <f t="shared" si="1263"/>
        <v>0</v>
      </c>
      <c r="KU337" s="58">
        <f t="shared" si="1130"/>
        <v>0</v>
      </c>
      <c r="KV337" s="58">
        <f t="shared" si="1264"/>
        <v>0</v>
      </c>
      <c r="KW337" s="58">
        <f t="shared" si="1131"/>
        <v>0</v>
      </c>
      <c r="KX337" s="55"/>
      <c r="KY337" s="56"/>
      <c r="KZ337" s="260"/>
      <c r="LA337" s="57">
        <f t="shared" si="1132"/>
        <v>27.038038725467917</v>
      </c>
      <c r="LB337" s="58">
        <f t="shared" si="1265"/>
        <v>31.27489939374874</v>
      </c>
      <c r="LC337" s="58">
        <f t="shared" si="1133"/>
        <v>1.1551516210477553</v>
      </c>
      <c r="LD337" s="58">
        <f t="shared" si="1266"/>
        <v>1.3340846071480525</v>
      </c>
      <c r="LE337" s="58">
        <f t="shared" si="1134"/>
        <v>73.533241251257266</v>
      </c>
      <c r="LF337" s="55">
        <f t="shared" si="1267"/>
        <v>0.36769817657134246</v>
      </c>
      <c r="LG337" s="56">
        <f t="shared" si="1268"/>
        <v>1.5709243892849677E-2</v>
      </c>
      <c r="LH337" s="260">
        <f t="shared" si="1269"/>
        <v>1.0600516661477319</v>
      </c>
      <c r="LI337" s="57">
        <f t="shared" si="1135"/>
        <v>0</v>
      </c>
      <c r="LJ337" s="58">
        <f t="shared" si="1270"/>
        <v>0</v>
      </c>
      <c r="LK337" s="58">
        <f t="shared" si="1136"/>
        <v>0</v>
      </c>
      <c r="LL337" s="58">
        <f t="shared" si="1271"/>
        <v>0</v>
      </c>
      <c r="LM337" s="58">
        <f t="shared" si="1137"/>
        <v>0</v>
      </c>
      <c r="LN337" s="55"/>
      <c r="LO337" s="56"/>
      <c r="LP337" s="260"/>
      <c r="LQ337" s="57">
        <f t="shared" si="1138"/>
        <v>4.3436640066666643E-2</v>
      </c>
      <c r="LR337" s="58">
        <f t="shared" si="1272"/>
        <v>5.0243161565113312E-2</v>
      </c>
      <c r="LS337" s="58">
        <f t="shared" si="1139"/>
        <v>1.1768208333333328E-3</v>
      </c>
      <c r="LT337" s="58">
        <f t="shared" si="1273"/>
        <v>1.359110380416666E-3</v>
      </c>
      <c r="LU337" s="58">
        <f t="shared" si="1140"/>
        <v>0.89416666666666633</v>
      </c>
      <c r="LV337" s="55">
        <f t="shared" si="1141"/>
        <v>4.857778945013979E-2</v>
      </c>
      <c r="LW337" s="56">
        <f t="shared" si="1142"/>
        <v>1.3161090400745572E-3</v>
      </c>
      <c r="LX337" s="260">
        <f t="shared" si="1143"/>
        <v>1.0078160048971445</v>
      </c>
      <c r="LY337" s="57">
        <f t="shared" si="1144"/>
        <v>0</v>
      </c>
      <c r="LZ337" s="58">
        <f t="shared" si="1274"/>
        <v>0</v>
      </c>
      <c r="MA337" s="58">
        <f t="shared" si="1145"/>
        <v>0</v>
      </c>
      <c r="MB337" s="58">
        <f t="shared" si="1275"/>
        <v>0</v>
      </c>
      <c r="MC337" s="58">
        <f t="shared" si="1146"/>
        <v>0</v>
      </c>
      <c r="MD337" s="55"/>
      <c r="ME337" s="56"/>
      <c r="MF337" s="260"/>
      <c r="MG337" s="57">
        <f t="shared" si="1147"/>
        <v>0</v>
      </c>
      <c r="MH337" s="58">
        <f t="shared" si="1276"/>
        <v>0</v>
      </c>
      <c r="MI337" s="58">
        <f t="shared" si="1148"/>
        <v>0</v>
      </c>
      <c r="MJ337" s="58">
        <f t="shared" si="1277"/>
        <v>0</v>
      </c>
      <c r="MK337" s="58">
        <f t="shared" si="1149"/>
        <v>0</v>
      </c>
      <c r="ML337" s="55"/>
      <c r="MM337" s="56"/>
      <c r="MN337" s="260"/>
      <c r="MO337" s="59">
        <v>0.84188536789881907</v>
      </c>
      <c r="MP337" s="60"/>
      <c r="MQ337" s="60">
        <v>0.64649999999999996</v>
      </c>
      <c r="MR337" s="61"/>
      <c r="MS337" s="59">
        <f t="shared" si="1150"/>
        <v>1.0778703096433861</v>
      </c>
      <c r="MT337" s="60"/>
      <c r="MU337" s="60">
        <f t="shared" si="1278"/>
        <v>1.0946969247161111</v>
      </c>
      <c r="MV337" s="61"/>
      <c r="MW337" s="66">
        <f t="shared" si="1279"/>
        <v>0.90744324218133621</v>
      </c>
      <c r="MX337" s="67"/>
      <c r="MY337" s="67">
        <f t="shared" si="1280"/>
        <v>0.70772156182896584</v>
      </c>
      <c r="MZ337" s="261"/>
      <c r="NA337" s="59">
        <f t="shared" si="1151"/>
        <v>1.0779337870300632</v>
      </c>
      <c r="NB337" s="60"/>
      <c r="NC337" s="60">
        <f t="shared" si="1152"/>
        <v>1.0947475900835171</v>
      </c>
      <c r="ND337" s="262"/>
      <c r="NE337" s="62">
        <f t="shared" si="1153"/>
        <v>0.90749668286437202</v>
      </c>
      <c r="NF337" s="63"/>
      <c r="NG337" s="63">
        <f t="shared" si="1154"/>
        <v>0.70775431698899371</v>
      </c>
      <c r="NH337" s="64"/>
      <c r="NI337" s="238">
        <f t="shared" si="1283"/>
        <v>-5.3440683035810288E-5</v>
      </c>
      <c r="NJ337" s="238">
        <f t="shared" si="1284"/>
        <v>0</v>
      </c>
      <c r="NK337" s="238">
        <f t="shared" si="1285"/>
        <v>-3.2755160027875263E-5</v>
      </c>
      <c r="NL337" s="238">
        <f t="shared" si="1286"/>
        <v>0</v>
      </c>
      <c r="NM337" s="239">
        <f t="shared" si="1155"/>
        <v>0</v>
      </c>
      <c r="NN337" s="240">
        <f t="shared" si="1156"/>
        <v>0</v>
      </c>
      <c r="NO337" s="240">
        <f>O337*IN337</f>
        <v>0.19974236587537825</v>
      </c>
      <c r="NP337" s="240">
        <f t="shared" si="1157"/>
        <v>0</v>
      </c>
      <c r="NQ337" s="240">
        <f t="shared" si="1327"/>
        <v>0</v>
      </c>
      <c r="NR337" s="240">
        <f t="shared" si="1158"/>
        <v>0</v>
      </c>
      <c r="NS337" s="240">
        <f t="shared" si="1159"/>
        <v>0.29350441476367961</v>
      </c>
      <c r="NT337" s="240">
        <f t="shared" si="1160"/>
        <v>0</v>
      </c>
      <c r="NU337" s="240">
        <f t="shared" si="1161"/>
        <v>0</v>
      </c>
      <c r="NV337" s="240">
        <f t="shared" si="1162"/>
        <v>0.10627570769054556</v>
      </c>
      <c r="NW337" s="240">
        <f t="shared" si="1163"/>
        <v>0</v>
      </c>
      <c r="NX337" s="240">
        <f t="shared" si="1164"/>
        <v>0.3044468385176286</v>
      </c>
      <c r="NY337" s="240">
        <f t="shared" si="1165"/>
        <v>0</v>
      </c>
      <c r="NZ337" s="240">
        <f t="shared" si="1166"/>
        <v>3.5273560171400057E-3</v>
      </c>
      <c r="OA337" s="240">
        <f t="shared" si="1167"/>
        <v>0</v>
      </c>
      <c r="OB337" s="241">
        <f t="shared" si="1168"/>
        <v>0</v>
      </c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136"/>
      <c r="OP337" s="13"/>
      <c r="OQ337" s="13"/>
      <c r="OR337" s="13"/>
      <c r="OS337" s="13"/>
      <c r="OT337" s="13"/>
    </row>
    <row r="338" spans="1:410" ht="15" customHeight="1">
      <c r="A338" s="242">
        <v>319</v>
      </c>
      <c r="B338" s="49" t="s">
        <v>388</v>
      </c>
      <c r="C338" s="50">
        <v>9</v>
      </c>
      <c r="D338" s="51">
        <v>3813.8</v>
      </c>
      <c r="E338" s="52">
        <v>3813.8</v>
      </c>
      <c r="F338" s="52"/>
      <c r="G338" s="52"/>
      <c r="H338" s="53">
        <v>407.65</v>
      </c>
      <c r="I338" s="57">
        <v>3.282570745114481</v>
      </c>
      <c r="J338" s="58">
        <v>3.966270745114481</v>
      </c>
      <c r="K338" s="58">
        <v>2.5676000000000001</v>
      </c>
      <c r="L338" s="243">
        <v>2.9725999999999999</v>
      </c>
      <c r="M338" s="1">
        <v>0.40500000000000003</v>
      </c>
      <c r="N338" s="2">
        <v>0.64600000000000002</v>
      </c>
      <c r="O338" s="2">
        <v>0.30997074511448064</v>
      </c>
      <c r="P338" s="2">
        <v>1.29E-2</v>
      </c>
      <c r="Q338" s="2">
        <v>0.36409999999999998</v>
      </c>
      <c r="R338" s="2">
        <v>1.4E-2</v>
      </c>
      <c r="S338" s="2">
        <v>0.53549999999999998</v>
      </c>
      <c r="T338" s="2">
        <v>1.9900000000000001E-2</v>
      </c>
      <c r="U338" s="2">
        <v>5.9999999999999995E-4</v>
      </c>
      <c r="V338" s="2">
        <v>3.0700000000000002E-2</v>
      </c>
      <c r="W338" s="2">
        <v>0.10929999999999999</v>
      </c>
      <c r="X338" s="2">
        <v>0.7238</v>
      </c>
      <c r="Y338" s="2">
        <v>0.13789999999999999</v>
      </c>
      <c r="Z338" s="2">
        <v>2.0000000000000001E-4</v>
      </c>
      <c r="AA338" s="2">
        <v>0.3508</v>
      </c>
      <c r="AB338" s="3">
        <v>0.30559999999999998</v>
      </c>
      <c r="AC338" s="244">
        <v>595.39</v>
      </c>
      <c r="AD338" s="108">
        <v>130.98580000000001</v>
      </c>
      <c r="AE338" s="108">
        <v>400.72902567</v>
      </c>
      <c r="AF338" s="108">
        <f t="shared" si="1169"/>
        <v>39.661754586662582</v>
      </c>
      <c r="AG338" s="108">
        <f t="shared" si="1170"/>
        <v>125.4041412931698</v>
      </c>
      <c r="AH338" s="108">
        <v>15.269239617875</v>
      </c>
      <c r="AI338" s="108">
        <v>83.393306838319546</v>
      </c>
      <c r="AJ338" s="108">
        <f t="shared" si="1171"/>
        <v>1.6132435207872917</v>
      </c>
      <c r="AK338" s="108">
        <f t="shared" si="1172"/>
        <v>48.807433906649607</v>
      </c>
      <c r="AL338" s="108">
        <v>61.288368606309739</v>
      </c>
      <c r="AM338" s="245">
        <v>1544.4668888790052</v>
      </c>
      <c r="AN338" s="244">
        <v>914.62</v>
      </c>
      <c r="AO338" s="108">
        <v>201.21639999999999</v>
      </c>
      <c r="AP338" s="108">
        <v>615.58773486000007</v>
      </c>
      <c r="AQ338" s="108">
        <f t="shared" si="1173"/>
        <v>60.927180470033647</v>
      </c>
      <c r="AR338" s="108">
        <f t="shared" si="1174"/>
        <v>192.64202574708841</v>
      </c>
      <c r="AS338" s="246">
        <v>90.845546930283305</v>
      </c>
      <c r="AT338" s="247">
        <v>16.455061329188609</v>
      </c>
      <c r="AU338" s="108">
        <v>133.02568677069067</v>
      </c>
      <c r="AV338" s="108">
        <f t="shared" si="1175"/>
        <v>2.5733819105790112</v>
      </c>
      <c r="AW338" s="108">
        <f t="shared" si="1176"/>
        <v>77.855677644908582</v>
      </c>
      <c r="AX338" s="108">
        <v>97.764768428048697</v>
      </c>
      <c r="AY338" s="245">
        <v>2463.6721643868273</v>
      </c>
      <c r="AZ338" s="248">
        <v>150</v>
      </c>
      <c r="BA338" s="108">
        <v>764.57499999999993</v>
      </c>
      <c r="BB338" s="108">
        <v>79.734236193960001</v>
      </c>
      <c r="BC338" s="109">
        <v>63.787388955168005</v>
      </c>
      <c r="BD338" s="109">
        <v>15.946847238791996</v>
      </c>
      <c r="BE338" s="108">
        <v>29.900343749999998</v>
      </c>
      <c r="BF338" s="109">
        <v>23.920275</v>
      </c>
      <c r="BG338" s="109">
        <v>5.9800687499999974</v>
      </c>
      <c r="BH338" s="108">
        <v>63.817299335909077</v>
      </c>
      <c r="BI338" s="109">
        <f t="shared" si="1177"/>
        <v>37.350223147728833</v>
      </c>
      <c r="BJ338" s="108">
        <f t="shared" si="1178"/>
        <v>1.2345456556531611</v>
      </c>
      <c r="BK338" s="108">
        <v>46.901343963993455</v>
      </c>
      <c r="BL338" s="245">
        <v>1181.9138678926349</v>
      </c>
      <c r="BM338" s="244">
        <v>17.940000000000001</v>
      </c>
      <c r="BN338" s="108">
        <v>3.9468000000000001</v>
      </c>
      <c r="BO338" s="108">
        <v>12.074570820000002</v>
      </c>
      <c r="BP338" s="108">
        <f t="shared" si="1179"/>
        <v>1.1950685723386802</v>
      </c>
      <c r="BQ338" s="108">
        <f t="shared" si="1180"/>
        <v>3.7786161924108006</v>
      </c>
      <c r="BR338" s="108">
        <v>2.39299667244167</v>
      </c>
      <c r="BS338" s="108">
        <v>2.6538688269482416</v>
      </c>
      <c r="BT338" s="108">
        <f t="shared" si="1181"/>
        <v>5.1339092457313738E-2</v>
      </c>
      <c r="BU338" s="108">
        <f t="shared" si="1182"/>
        <v>1.5532245006103436</v>
      </c>
      <c r="BV338" s="108">
        <v>1.9504118159694954</v>
      </c>
      <c r="BW338" s="245">
        <v>49.150377762431283</v>
      </c>
      <c r="BX338" s="107">
        <v>917.33</v>
      </c>
      <c r="BY338" s="108">
        <v>66.965090000000004</v>
      </c>
      <c r="BZ338" s="109">
        <f t="shared" si="1183"/>
        <v>39.192524294120005</v>
      </c>
      <c r="CA338" s="109">
        <f t="shared" si="1184"/>
        <v>1.29543966605</v>
      </c>
      <c r="CB338" s="108">
        <v>49.214754499999998</v>
      </c>
      <c r="CC338" s="110">
        <v>1240.2118134</v>
      </c>
      <c r="CD338" s="244">
        <v>35.299999999999997</v>
      </c>
      <c r="CE338" s="108">
        <v>2.5768999999999997</v>
      </c>
      <c r="CF338" s="109">
        <f t="shared" si="1185"/>
        <v>1.5081771091999998</v>
      </c>
      <c r="CG338" s="109">
        <f t="shared" si="1186"/>
        <v>4.9850130499999999E-2</v>
      </c>
      <c r="CH338" s="108">
        <v>1.893845</v>
      </c>
      <c r="CI338" s="245">
        <v>47.724893999999999</v>
      </c>
      <c r="CJ338" s="249">
        <v>753.98648717576361</v>
      </c>
      <c r="CK338" s="250">
        <v>165.87702717866799</v>
      </c>
      <c r="CL338" s="250">
        <v>80.028942700139538</v>
      </c>
      <c r="CM338" s="251">
        <v>60.644537753719554</v>
      </c>
      <c r="CN338" s="252">
        <f t="shared" si="1074"/>
        <v>29.561179928050596</v>
      </c>
      <c r="CO338" s="250">
        <v>507.47286715310923</v>
      </c>
      <c r="CP338" s="252">
        <f t="shared" si="1187"/>
        <v>50.226619553611833</v>
      </c>
      <c r="CQ338" s="250">
        <v>158.808559046894</v>
      </c>
      <c r="CR338" s="250">
        <v>110.03766866716067</v>
      </c>
      <c r="CS338" s="252">
        <f t="shared" si="1188"/>
        <v>2.1286787003662235</v>
      </c>
      <c r="CT338" s="252">
        <f t="shared" si="1189"/>
        <v>64.401526265491796</v>
      </c>
      <c r="CU338" s="250">
        <f t="shared" si="1075"/>
        <v>1617.4029928748409</v>
      </c>
      <c r="CV338" s="245">
        <f t="shared" si="1190"/>
        <v>2037.9277710222996</v>
      </c>
      <c r="CW338" s="244">
        <v>56.0426</v>
      </c>
      <c r="CX338" s="108">
        <v>4.0911097999999999</v>
      </c>
      <c r="CY338" s="108">
        <f t="shared" si="1191"/>
        <v>7.9142519081000007E-2</v>
      </c>
      <c r="CZ338" s="108">
        <f t="shared" si="1192"/>
        <v>2.3943956504264001</v>
      </c>
      <c r="DA338" s="108">
        <v>3.0066854900000002</v>
      </c>
      <c r="DB338" s="245">
        <v>75.768474347999998</v>
      </c>
      <c r="DC338" s="244">
        <v>1.8560000000000001</v>
      </c>
      <c r="DD338" s="108">
        <v>0.135488</v>
      </c>
      <c r="DE338" s="108">
        <f t="shared" si="1193"/>
        <v>2.6210153600000003E-3</v>
      </c>
      <c r="DF338" s="108">
        <f t="shared" si="1194"/>
        <v>7.9296790783999996E-2</v>
      </c>
      <c r="DG338" s="108">
        <v>9.9574399999999993E-2</v>
      </c>
      <c r="DH338" s="245">
        <v>2.50927488</v>
      </c>
      <c r="DI338" s="107">
        <v>45.452995627680004</v>
      </c>
      <c r="DJ338" s="108">
        <v>9.9996590380896002</v>
      </c>
      <c r="DK338" s="108">
        <v>0.74305127615136624</v>
      </c>
      <c r="DL338" s="108">
        <v>30.592275066196908</v>
      </c>
      <c r="DM338" s="108">
        <f t="shared" si="1195"/>
        <v>3.027839832401773</v>
      </c>
      <c r="DN338" s="108">
        <f t="shared" si="1196"/>
        <v>9.5735465592156608</v>
      </c>
      <c r="DO338" s="108">
        <v>6.3355226135926035</v>
      </c>
      <c r="DP338" s="108">
        <f t="shared" si="1197"/>
        <v>0.12256068495994892</v>
      </c>
      <c r="DQ338" s="108">
        <f t="shared" si="1198"/>
        <v>3.7079786490121158</v>
      </c>
      <c r="DR338" s="108">
        <v>4.6561751810855245</v>
      </c>
      <c r="DS338" s="110">
        <v>117.33561456335521</v>
      </c>
      <c r="DT338" s="244">
        <v>160.15</v>
      </c>
      <c r="DU338" s="108">
        <v>35.232999999999997</v>
      </c>
      <c r="DV338" s="108">
        <v>107.78943795000001</v>
      </c>
      <c r="DW338" s="108">
        <f t="shared" si="1199"/>
        <v>10.668351831663301</v>
      </c>
      <c r="DX338" s="108">
        <f t="shared" si="1200"/>
        <v>33.731626712073002</v>
      </c>
      <c r="DY338" s="108">
        <v>3.1279835442500001</v>
      </c>
      <c r="DZ338" s="108">
        <v>1.942232526</v>
      </c>
      <c r="EA338" s="108"/>
      <c r="EB338" s="108">
        <v>22.501713743478252</v>
      </c>
      <c r="EC338" s="108">
        <f t="shared" si="1201"/>
        <v>0.43529565236758683</v>
      </c>
      <c r="ED338" s="108">
        <f t="shared" si="1202"/>
        <v>13.169532999218029</v>
      </c>
      <c r="EE338" s="108">
        <v>16.537218388186414</v>
      </c>
      <c r="EF338" s="245">
        <v>416.73790338229765</v>
      </c>
      <c r="EG338" s="249">
        <v>631.33774623095223</v>
      </c>
      <c r="EH338" s="250">
        <v>138.89430417080951</v>
      </c>
      <c r="EI338" s="250">
        <v>846.71661432070653</v>
      </c>
      <c r="EJ338" s="250">
        <v>424.92376411398118</v>
      </c>
      <c r="EK338" s="250">
        <f t="shared" si="1203"/>
        <v>42.056404629417173</v>
      </c>
      <c r="EL338" s="250">
        <v>132.97564274182926</v>
      </c>
      <c r="EM338" s="250">
        <v>149.05668730506088</v>
      </c>
      <c r="EN338" s="250">
        <f t="shared" si="1204"/>
        <v>2.8835016159164026</v>
      </c>
      <c r="EO338" s="250">
        <f t="shared" si="1205"/>
        <v>87.238109265658366</v>
      </c>
      <c r="EP338" s="250">
        <v>2190.9291161415103</v>
      </c>
      <c r="EQ338" s="245">
        <v>2760.5706863383034</v>
      </c>
      <c r="ER338" s="244">
        <v>197.31</v>
      </c>
      <c r="ES338" s="108">
        <v>43.408200000000001</v>
      </c>
      <c r="ET338" s="108">
        <v>132.80008742999999</v>
      </c>
      <c r="EU338" s="108">
        <f t="shared" si="1206"/>
        <v>13.14375585329682</v>
      </c>
      <c r="EV338" s="108">
        <f t="shared" si="1207"/>
        <v>41.558459360344195</v>
      </c>
      <c r="EW338" s="108">
        <v>15.431382227575</v>
      </c>
      <c r="EX338" s="108">
        <v>28.393325885003001</v>
      </c>
      <c r="EY338" s="108">
        <f t="shared" si="1208"/>
        <v>0.54926888924538309</v>
      </c>
      <c r="EZ338" s="108">
        <f t="shared" si="1209"/>
        <v>16.617705054063936</v>
      </c>
      <c r="FA338" s="108">
        <v>20.867149777128901</v>
      </c>
      <c r="FB338" s="245">
        <v>525.85217438364816</v>
      </c>
      <c r="FC338" s="244">
        <v>0.83333333333333293</v>
      </c>
      <c r="FD338" s="108">
        <v>6.0833333333333302E-2</v>
      </c>
      <c r="FE338" s="108">
        <f t="shared" si="1210"/>
        <v>1.1768208333333328E-3</v>
      </c>
      <c r="FF338" s="108">
        <f t="shared" si="1211"/>
        <v>3.5603803333333316E-2</v>
      </c>
      <c r="FG338" s="108">
        <v>4.4708333333333301E-2</v>
      </c>
      <c r="FH338" s="245">
        <v>1.1266499999999995</v>
      </c>
      <c r="FI338" s="244">
        <v>989.45858199999998</v>
      </c>
      <c r="FJ338" s="108">
        <v>72.230476486000001</v>
      </c>
      <c r="FK338" s="108">
        <f t="shared" si="1212"/>
        <v>1.39729856762167</v>
      </c>
      <c r="FL338" s="108">
        <f t="shared" si="1213"/>
        <v>42.274186512008249</v>
      </c>
      <c r="FM338" s="108">
        <v>53.084499999999998</v>
      </c>
      <c r="FN338" s="245">
        <v>1337.7282701831998</v>
      </c>
      <c r="FO338" s="244">
        <v>769.95590000000004</v>
      </c>
      <c r="FP338" s="108">
        <v>56.206780700000003</v>
      </c>
      <c r="FQ338" s="108">
        <f t="shared" si="1214"/>
        <v>1.0873201726415</v>
      </c>
      <c r="FR338" s="108">
        <f t="shared" si="1215"/>
        <v>32.896030126727602</v>
      </c>
      <c r="FS338" s="108">
        <v>41.308134035000002</v>
      </c>
      <c r="FT338" s="110">
        <v>1040.9649776819999</v>
      </c>
      <c r="FU338" s="253">
        <f t="shared" si="1076"/>
        <v>4045.7484194219633</v>
      </c>
      <c r="FV338" s="254">
        <f t="shared" si="1077"/>
        <v>1033.2419978803084</v>
      </c>
      <c r="FW338" s="254">
        <f t="shared" si="1078"/>
        <v>133.7239052124072</v>
      </c>
      <c r="FX338" s="254">
        <f t="shared" si="1079"/>
        <v>764.57499999999993</v>
      </c>
      <c r="FY338" s="254">
        <f t="shared" si="1080"/>
        <v>917.33</v>
      </c>
      <c r="FZ338" s="254">
        <f t="shared" si="1081"/>
        <v>35.299999999999997</v>
      </c>
      <c r="GA338" s="254">
        <f t="shared" si="1216"/>
        <v>56.0426</v>
      </c>
      <c r="GB338" s="254">
        <f t="shared" si="1217"/>
        <v>1.8560000000000001</v>
      </c>
      <c r="GC338" s="254">
        <f t="shared" si="1218"/>
        <v>989.45858199999998</v>
      </c>
      <c r="GD338" s="254">
        <f t="shared" si="1219"/>
        <v>769.95590000000004</v>
      </c>
      <c r="GE338" s="254">
        <f t="shared" si="1082"/>
        <v>2231.9697630632877</v>
      </c>
      <c r="GF338" s="255">
        <f t="shared" si="1083"/>
        <v>852.1365935366905</v>
      </c>
      <c r="GG338" s="255">
        <f t="shared" si="1084"/>
        <v>220.90697532942582</v>
      </c>
      <c r="GH338" s="254">
        <f t="shared" si="1085"/>
        <v>801.48175830549644</v>
      </c>
      <c r="GI338" s="255">
        <f t="shared" si="1086"/>
        <v>572.2795833783282</v>
      </c>
      <c r="GJ338" s="256">
        <f t="shared" si="1087"/>
        <v>15.504664614419825</v>
      </c>
      <c r="GK338" s="253">
        <f t="shared" si="1220"/>
        <v>11780.683925883463</v>
      </c>
      <c r="GL338" s="257">
        <f t="shared" si="1221"/>
        <v>14843.661746613161</v>
      </c>
      <c r="GM338" s="221">
        <f t="shared" si="1222"/>
        <v>12514.76006153116</v>
      </c>
      <c r="GN338" s="222">
        <f t="shared" si="1223"/>
        <v>6779.2744956766073</v>
      </c>
      <c r="GO338" s="222">
        <f t="shared" si="1224"/>
        <v>463.30569833569729</v>
      </c>
      <c r="GP338" s="55">
        <f t="shared" si="1225"/>
        <v>0.54170231489417575</v>
      </c>
      <c r="GQ338" s="56">
        <f t="shared" si="1226"/>
        <v>3.7020741592948492E-2</v>
      </c>
      <c r="GR338" s="258">
        <f t="shared" si="1227"/>
        <v>1.0906192656166651</v>
      </c>
      <c r="GS338" s="227">
        <f t="shared" si="1088"/>
        <v>14843.661746613161</v>
      </c>
      <c r="GT338" s="222">
        <f t="shared" si="1288"/>
        <v>6892.4073913845968</v>
      </c>
      <c r="GU338" s="222">
        <f t="shared" si="1289"/>
        <v>466.37078689687854</v>
      </c>
      <c r="GV338" s="37">
        <f t="shared" si="1281"/>
        <v>0.46433336389905405</v>
      </c>
      <c r="GW338" s="228">
        <f t="shared" si="1282"/>
        <v>3.1418850338818125E-2</v>
      </c>
      <c r="GX338" s="258">
        <f t="shared" si="1228"/>
        <v>1.0776278180404646</v>
      </c>
      <c r="GY338" s="221">
        <f t="shared" si="1287"/>
        <v>9788.3793047595191</v>
      </c>
      <c r="GZ338" s="222">
        <f t="shared" si="1229"/>
        <v>5538.8281912567563</v>
      </c>
      <c r="HA338" s="222">
        <f t="shared" si="1230"/>
        <v>299.23201661067571</v>
      </c>
      <c r="HB338" s="55">
        <f t="shared" si="1231"/>
        <v>0.56585753563550056</v>
      </c>
      <c r="HC338" s="56">
        <f t="shared" si="1232"/>
        <v>3.0570128853218491E-2</v>
      </c>
      <c r="HD338" s="258">
        <f t="shared" si="1233"/>
        <v>1.0934051887934464</v>
      </c>
      <c r="HE338" s="221">
        <f t="shared" si="1234"/>
        <v>11332.846193638525</v>
      </c>
      <c r="HF338" s="222">
        <f t="shared" si="1235"/>
        <v>6721.8597326539184</v>
      </c>
      <c r="HG338" s="222">
        <f t="shared" si="1236"/>
        <v>351.23851422606253</v>
      </c>
      <c r="HH338" s="55">
        <f t="shared" si="1237"/>
        <v>0.59313076501709738</v>
      </c>
      <c r="HI338" s="56">
        <f t="shared" si="1238"/>
        <v>3.0992965776172231E-2</v>
      </c>
      <c r="HJ338" s="259">
        <f t="shared" si="1239"/>
        <v>1.0977444012769084</v>
      </c>
      <c r="HK338" s="54">
        <f t="shared" si="1089"/>
        <v>3.5800348953715044</v>
      </c>
      <c r="HL338" s="55">
        <f t="shared" si="1090"/>
        <v>4.2741636888154462</v>
      </c>
      <c r="HM338" s="55">
        <f t="shared" si="1091"/>
        <v>2.8074271627460532</v>
      </c>
      <c r="HN338" s="56">
        <f t="shared" si="1092"/>
        <v>3.263155007235738</v>
      </c>
      <c r="HQ338" s="57">
        <f t="shared" si="1093"/>
        <v>938.91392174377972</v>
      </c>
      <c r="HR338" s="58">
        <f t="shared" si="1240"/>
        <v>1086.04173328103</v>
      </c>
      <c r="HS338" s="58">
        <f t="shared" si="1094"/>
        <v>41.274998107449875</v>
      </c>
      <c r="HT338" s="58">
        <f t="shared" si="1241"/>
        <v>47.668495314293864</v>
      </c>
      <c r="HU338" s="58">
        <f t="shared" si="1095"/>
        <v>1225.7673721261947</v>
      </c>
      <c r="HV338" s="55">
        <f t="shared" si="1290"/>
        <v>0.76598051399847267</v>
      </c>
      <c r="HW338" s="56">
        <f t="shared" si="1291"/>
        <v>3.3672782492044133E-2</v>
      </c>
      <c r="HX338" s="260">
        <f t="shared" si="1292"/>
        <v>1.1252450605515785</v>
      </c>
      <c r="HY338" s="57">
        <f t="shared" si="1096"/>
        <v>1445.8435981382363</v>
      </c>
      <c r="HZ338" s="58">
        <f t="shared" si="1242"/>
        <v>1672.407289966498</v>
      </c>
      <c r="IA338" s="58">
        <f t="shared" si="1097"/>
        <v>79.955623709801273</v>
      </c>
      <c r="IB338" s="58">
        <f t="shared" si="1243"/>
        <v>92.340749822449496</v>
      </c>
      <c r="IC338" s="58">
        <f t="shared" si="1098"/>
        <v>1955.2953685609741</v>
      </c>
      <c r="ID338" s="55">
        <f t="shared" si="1293"/>
        <v>0.7394502239333407</v>
      </c>
      <c r="IE338" s="56">
        <f t="shared" si="1294"/>
        <v>4.0891839154022898E-2</v>
      </c>
      <c r="IF338" s="260">
        <f t="shared" si="1295"/>
        <v>1.1222059959753128</v>
      </c>
      <c r="IG338" s="57">
        <f t="shared" si="1099"/>
        <v>45.567272240229173</v>
      </c>
      <c r="IH338" s="58">
        <f t="shared" si="1244"/>
        <v>52.707663800273089</v>
      </c>
      <c r="II338" s="58">
        <f t="shared" si="1100"/>
        <v>88.942209610821166</v>
      </c>
      <c r="IJ338" s="58">
        <f t="shared" si="1245"/>
        <v>102.71935787953737</v>
      </c>
      <c r="IK338" s="58">
        <f t="shared" si="1101"/>
        <v>938.02687927986904</v>
      </c>
      <c r="IL338" s="55">
        <f t="shared" si="1102"/>
        <v>4.857778945013979E-2</v>
      </c>
      <c r="IM338" s="56">
        <f t="shared" si="1103"/>
        <v>9.4818401876823444E-2</v>
      </c>
      <c r="IN338" s="260">
        <f t="shared" si="1104"/>
        <v>1.0222995100575569</v>
      </c>
      <c r="IO338" s="57">
        <f t="shared" si="1105"/>
        <v>28.391645645485795</v>
      </c>
      <c r="IP338" s="58">
        <f t="shared" si="1246"/>
        <v>32.840616518133423</v>
      </c>
      <c r="IQ338" s="58">
        <f t="shared" si="1106"/>
        <v>1.2464076647959941</v>
      </c>
      <c r="IR338" s="58">
        <f t="shared" si="1247"/>
        <v>1.4394762120728937</v>
      </c>
      <c r="IS338" s="58">
        <f t="shared" si="1107"/>
        <v>39.008236319389908</v>
      </c>
      <c r="IT338" s="55">
        <f t="shared" si="1296"/>
        <v>0.72783720373876781</v>
      </c>
      <c r="IU338" s="56">
        <f t="shared" si="1297"/>
        <v>3.1952422934241699E-2</v>
      </c>
      <c r="IV338" s="260">
        <f t="shared" si="1298"/>
        <v>1.1190015201383789</v>
      </c>
      <c r="IW338" s="57">
        <f t="shared" si="1108"/>
        <v>47.814879638826405</v>
      </c>
      <c r="IX338" s="58">
        <f t="shared" si="1248"/>
        <v>55.307471278230508</v>
      </c>
      <c r="IY338" s="58">
        <f t="shared" si="1109"/>
        <v>1.29543966605</v>
      </c>
      <c r="IZ338" s="58">
        <f t="shared" si="1249"/>
        <v>1.4961032703211452</v>
      </c>
      <c r="JA338" s="58">
        <f t="shared" si="1110"/>
        <v>984.29508999999996</v>
      </c>
      <c r="JB338" s="55">
        <f t="shared" si="1318"/>
        <v>4.8577789450139804E-2</v>
      </c>
      <c r="JC338" s="56">
        <f t="shared" si="1319"/>
        <v>1.3161090400745574E-3</v>
      </c>
      <c r="JD338" s="260">
        <f t="shared" si="1320"/>
        <v>1.0078160048971445</v>
      </c>
      <c r="JE338" s="57">
        <f t="shared" si="1111"/>
        <v>1.8399760732239998</v>
      </c>
      <c r="JF338" s="58">
        <f t="shared" si="1250"/>
        <v>2.1283003238982006</v>
      </c>
      <c r="JG338" s="58">
        <f t="shared" si="1112"/>
        <v>4.9850130499999999E-2</v>
      </c>
      <c r="JH338" s="58">
        <f t="shared" si="1251"/>
        <v>5.757191571445E-2</v>
      </c>
      <c r="JI338" s="58">
        <f t="shared" si="1113"/>
        <v>37.876899999999999</v>
      </c>
      <c r="JJ338" s="55">
        <f t="shared" si="1324"/>
        <v>4.857778945013979E-2</v>
      </c>
      <c r="JK338" s="56">
        <f t="shared" si="1325"/>
        <v>1.3161090400745574E-3</v>
      </c>
      <c r="JL338" s="260">
        <f t="shared" si="1326"/>
        <v>1.0078160048971445</v>
      </c>
      <c r="JM338" s="57">
        <f t="shared" si="1114"/>
        <v>1192.1798184355423</v>
      </c>
      <c r="JN338" s="58">
        <f t="shared" si="1252"/>
        <v>1378.9943959843918</v>
      </c>
      <c r="JO338" s="58">
        <f t="shared" si="1115"/>
        <v>81.916478182028655</v>
      </c>
      <c r="JP338" s="58">
        <f t="shared" si="1253"/>
        <v>94.6053406524249</v>
      </c>
      <c r="JQ338" s="58">
        <f t="shared" si="1116"/>
        <v>1617.4029928748409</v>
      </c>
      <c r="JR338" s="55">
        <f t="shared" si="1117"/>
        <v>0.737095098554573</v>
      </c>
      <c r="JS338" s="56">
        <f t="shared" si="1118"/>
        <v>5.0646918883479261E-2</v>
      </c>
      <c r="JT338" s="260">
        <f t="shared" si="1119"/>
        <v>1.1233480096785526</v>
      </c>
      <c r="JU338" s="57">
        <f t="shared" si="1120"/>
        <v>2.9211626935202082</v>
      </c>
      <c r="JV338" s="58">
        <f t="shared" si="1254"/>
        <v>3.3789088875948248</v>
      </c>
      <c r="JW338" s="58">
        <f t="shared" si="1121"/>
        <v>7.9142519081000007E-2</v>
      </c>
      <c r="JX338" s="58">
        <f t="shared" si="1255"/>
        <v>9.1401695286646906E-2</v>
      </c>
      <c r="JY338" s="58">
        <f t="shared" si="1122"/>
        <v>60.133709800000005</v>
      </c>
      <c r="JZ338" s="55">
        <f t="shared" si="1299"/>
        <v>4.8577789450139797E-2</v>
      </c>
      <c r="KA338" s="56">
        <f t="shared" si="1300"/>
        <v>1.3161090400745574E-3</v>
      </c>
      <c r="KB338" s="260">
        <f t="shared" si="1301"/>
        <v>1.0078160048971445</v>
      </c>
      <c r="KC338" s="57">
        <f t="shared" si="1123"/>
        <v>9.6742084756479996E-2</v>
      </c>
      <c r="KD338" s="58">
        <f t="shared" si="1256"/>
        <v>0.11190156943782041</v>
      </c>
      <c r="KE338" s="58">
        <f t="shared" si="1124"/>
        <v>2.6210153600000003E-3</v>
      </c>
      <c r="KF338" s="58">
        <f t="shared" si="1257"/>
        <v>3.0270106392640004E-3</v>
      </c>
      <c r="KG338" s="58">
        <f t="shared" si="1125"/>
        <v>1.9914879999999999</v>
      </c>
      <c r="KH338" s="55">
        <f t="shared" si="1302"/>
        <v>4.8577789450139797E-2</v>
      </c>
      <c r="KI338" s="56">
        <f t="shared" si="1303"/>
        <v>1.3161090400745576E-3</v>
      </c>
      <c r="KJ338" s="260">
        <f t="shared" si="1304"/>
        <v>1.0078160048971445</v>
      </c>
      <c r="KK338" s="57">
        <f t="shared" si="1126"/>
        <v>71.656115419807492</v>
      </c>
      <c r="KL338" s="58">
        <f t="shared" si="1258"/>
        <v>82.884628706091334</v>
      </c>
      <c r="KM338" s="58">
        <f t="shared" si="1127"/>
        <v>3.1504005173617218</v>
      </c>
      <c r="KN338" s="58">
        <f t="shared" si="1259"/>
        <v>3.6383975575010528</v>
      </c>
      <c r="KO338" s="58">
        <f t="shared" si="1128"/>
        <v>93.123503621710483</v>
      </c>
      <c r="KP338" s="55">
        <f t="shared" si="1260"/>
        <v>0.76947400637857699</v>
      </c>
      <c r="KQ338" s="56">
        <f t="shared" si="1261"/>
        <v>3.3830347815943303E-2</v>
      </c>
      <c r="KR338" s="260">
        <f t="shared" si="1262"/>
        <v>1.1258168976762126</v>
      </c>
      <c r="KS338" s="57">
        <f t="shared" si="1129"/>
        <v>252.60241484777507</v>
      </c>
      <c r="KT338" s="58">
        <f t="shared" si="1263"/>
        <v>292.18521325442146</v>
      </c>
      <c r="KU338" s="58">
        <f t="shared" si="1130"/>
        <v>11.103647484030889</v>
      </c>
      <c r="KV338" s="58">
        <f t="shared" si="1264"/>
        <v>12.823602479307274</v>
      </c>
      <c r="KW338" s="58">
        <f t="shared" si="1131"/>
        <v>330.74436776372829</v>
      </c>
      <c r="KX338" s="55">
        <f t="shared" si="1305"/>
        <v>0.76373912745877814</v>
      </c>
      <c r="KY338" s="56">
        <f t="shared" si="1306"/>
        <v>3.3571690303016523E-2</v>
      </c>
      <c r="KZ338" s="260">
        <f t="shared" si="1307"/>
        <v>1.1248781761007278</v>
      </c>
      <c r="LA338" s="57">
        <f t="shared" si="1132"/>
        <v>1038.8928278508968</v>
      </c>
      <c r="LB338" s="58">
        <f t="shared" si="1265"/>
        <v>1201.6873339751323</v>
      </c>
      <c r="LC338" s="58">
        <f t="shared" si="1133"/>
        <v>44.939906245333574</v>
      </c>
      <c r="LD338" s="58">
        <f t="shared" si="1266"/>
        <v>51.901097722735749</v>
      </c>
      <c r="LE338" s="58">
        <f t="shared" si="1134"/>
        <v>2190.9291161415108</v>
      </c>
      <c r="LF338" s="55">
        <f t="shared" si="1267"/>
        <v>0.4741791143295917</v>
      </c>
      <c r="LG338" s="56">
        <f t="shared" si="1268"/>
        <v>2.0511802921528627E-2</v>
      </c>
      <c r="LH338" s="260">
        <f t="shared" si="1269"/>
        <v>1.0774811454879918</v>
      </c>
      <c r="LI338" s="57">
        <f t="shared" si="1135"/>
        <v>311.6931205855779</v>
      </c>
      <c r="LJ338" s="58">
        <f t="shared" si="1270"/>
        <v>360.535432581338</v>
      </c>
      <c r="LK338" s="58">
        <f t="shared" si="1136"/>
        <v>13.693024742542203</v>
      </c>
      <c r="LL338" s="58">
        <f t="shared" si="1271"/>
        <v>15.814074275161991</v>
      </c>
      <c r="LM338" s="58">
        <f t="shared" si="1137"/>
        <v>417.34299554257791</v>
      </c>
      <c r="LN338" s="55">
        <f t="shared" si="1308"/>
        <v>0.74685120851340259</v>
      </c>
      <c r="LO338" s="56">
        <f t="shared" si="1309"/>
        <v>3.2810002536978536E-2</v>
      </c>
      <c r="LP338" s="260">
        <f t="shared" si="1310"/>
        <v>1.1221138537670283</v>
      </c>
      <c r="LQ338" s="57">
        <f t="shared" si="1138"/>
        <v>4.3436640066666643E-2</v>
      </c>
      <c r="LR338" s="58">
        <f t="shared" si="1272"/>
        <v>5.0243161565113312E-2</v>
      </c>
      <c r="LS338" s="58">
        <f t="shared" si="1139"/>
        <v>1.1768208333333328E-3</v>
      </c>
      <c r="LT338" s="58">
        <f t="shared" si="1273"/>
        <v>1.359110380416666E-3</v>
      </c>
      <c r="LU338" s="58">
        <f t="shared" si="1140"/>
        <v>0.89416666666666633</v>
      </c>
      <c r="LV338" s="55">
        <f t="shared" si="1141"/>
        <v>4.857778945013979E-2</v>
      </c>
      <c r="LW338" s="56">
        <f t="shared" si="1142"/>
        <v>1.3161090400745572E-3</v>
      </c>
      <c r="LX338" s="260">
        <f t="shared" si="1143"/>
        <v>1.0078160048971445</v>
      </c>
      <c r="LY338" s="57">
        <f t="shared" si="1144"/>
        <v>51.574507544650061</v>
      </c>
      <c r="LZ338" s="58">
        <f t="shared" si="1274"/>
        <v>59.65623287689673</v>
      </c>
      <c r="MA338" s="58">
        <f t="shared" si="1145"/>
        <v>1.39729856762167</v>
      </c>
      <c r="MB338" s="58">
        <f t="shared" si="1275"/>
        <v>1.6137401157462667</v>
      </c>
      <c r="MC338" s="58">
        <f t="shared" si="1146"/>
        <v>1061.6891033199997</v>
      </c>
      <c r="MD338" s="55">
        <f t="shared" si="1311"/>
        <v>4.8577787398751501E-2</v>
      </c>
      <c r="ME338" s="56">
        <f t="shared" si="1312"/>
        <v>1.3161089844966748E-3</v>
      </c>
      <c r="MF338" s="260">
        <f t="shared" si="1313"/>
        <v>1.0078160045670828</v>
      </c>
      <c r="MG338" s="57">
        <f t="shared" si="1147"/>
        <v>40.133156754607676</v>
      </c>
      <c r="MH338" s="58">
        <f t="shared" si="1276"/>
        <v>46.422022418054702</v>
      </c>
      <c r="MI338" s="58">
        <f t="shared" si="1148"/>
        <v>1.0873201726415</v>
      </c>
      <c r="MJ338" s="58">
        <f t="shared" si="1277"/>
        <v>1.2557460673836685</v>
      </c>
      <c r="MK338" s="58">
        <f t="shared" si="1149"/>
        <v>826.1626806999999</v>
      </c>
      <c r="ML338" s="55">
        <f t="shared" si="1321"/>
        <v>4.8577789450139804E-2</v>
      </c>
      <c r="MM338" s="56">
        <f t="shared" si="1322"/>
        <v>1.3161090400745576E-3</v>
      </c>
      <c r="MN338" s="260">
        <f t="shared" si="1323"/>
        <v>1.0078160048971445</v>
      </c>
      <c r="MO338" s="59">
        <v>3.282570745114481</v>
      </c>
      <c r="MP338" s="60">
        <v>3.966270745114481</v>
      </c>
      <c r="MQ338" s="60">
        <v>2.5676000000000001</v>
      </c>
      <c r="MR338" s="61">
        <v>2.9725999999999999</v>
      </c>
      <c r="MS338" s="59">
        <f t="shared" si="1150"/>
        <v>1.0906192656166651</v>
      </c>
      <c r="MT338" s="60">
        <f t="shared" ref="MT338:MT355" si="1334">GX338</f>
        <v>1.0776278180404646</v>
      </c>
      <c r="MU338" s="60">
        <f t="shared" si="1278"/>
        <v>1.0934051887934464</v>
      </c>
      <c r="MV338" s="61">
        <f t="shared" si="1314"/>
        <v>1.0977444012769084</v>
      </c>
      <c r="MW338" s="66">
        <f t="shared" si="1279"/>
        <v>3.5800348953715044</v>
      </c>
      <c r="MX338" s="67">
        <f t="shared" si="1315"/>
        <v>4.2741636888154462</v>
      </c>
      <c r="MY338" s="67">
        <f t="shared" si="1280"/>
        <v>2.8074271627460532</v>
      </c>
      <c r="MZ338" s="261">
        <f t="shared" si="1316"/>
        <v>3.263155007235738</v>
      </c>
      <c r="NA338" s="59">
        <f t="shared" si="1151"/>
        <v>1.0906317892937289</v>
      </c>
      <c r="NB338" s="60">
        <f t="shared" ref="NB338:NB355" si="1335">NF338/J338</f>
        <v>1.0776167544891762</v>
      </c>
      <c r="NC338" s="60">
        <f t="shared" si="1152"/>
        <v>1.0934214109835476</v>
      </c>
      <c r="ND338" s="262">
        <f t="shared" ref="ND338:ND355" si="1336">NH338/L338</f>
        <v>1.0977572039173609</v>
      </c>
      <c r="NE338" s="62">
        <f t="shared" si="1153"/>
        <v>3.5800760052274554</v>
      </c>
      <c r="NF338" s="63">
        <f t="shared" ref="NF338:NF355" si="1337">NE338+NQ338+NR338+OB338</f>
        <v>4.2741198077756337</v>
      </c>
      <c r="NG338" s="63">
        <f t="shared" si="1154"/>
        <v>2.8074688148413571</v>
      </c>
      <c r="NH338" s="64">
        <f t="shared" ref="NH338:NH355" si="1338">NG338+NM338</f>
        <v>3.2631930643647467</v>
      </c>
      <c r="NI338" s="238">
        <f t="shared" si="1283"/>
        <v>-4.1109855950960394E-5</v>
      </c>
      <c r="NJ338" s="238">
        <f t="shared" si="1284"/>
        <v>4.3881039812454503E-5</v>
      </c>
      <c r="NK338" s="238">
        <f t="shared" si="1285"/>
        <v>-4.1652095303934544E-5</v>
      </c>
      <c r="NL338" s="238">
        <f t="shared" si="1286"/>
        <v>-3.8057129008617352E-5</v>
      </c>
      <c r="NM338" s="239">
        <f t="shared" si="1155"/>
        <v>0.4557242495233893</v>
      </c>
      <c r="NN338" s="240">
        <f t="shared" si="1156"/>
        <v>0.7249450734000521</v>
      </c>
      <c r="NO338" s="240">
        <f>O338*IN338</f>
        <v>0.31688294086270941</v>
      </c>
      <c r="NP338" s="240">
        <f t="shared" si="1157"/>
        <v>1.4435119609785088E-2</v>
      </c>
      <c r="NQ338" s="240">
        <f>Q338*JD338+0.005</f>
        <v>0.37194580738305028</v>
      </c>
      <c r="NR338" s="240">
        <f t="shared" si="1158"/>
        <v>1.4109424068560023E-2</v>
      </c>
      <c r="NS338" s="240">
        <f t="shared" si="1159"/>
        <v>0.60155285918286494</v>
      </c>
      <c r="NT338" s="240">
        <f t="shared" si="1160"/>
        <v>2.0055538497453177E-2</v>
      </c>
      <c r="NU338" s="240">
        <f t="shared" si="1161"/>
        <v>6.046896029382867E-4</v>
      </c>
      <c r="NV338" s="240">
        <f t="shared" si="1162"/>
        <v>3.4562578758659729E-2</v>
      </c>
      <c r="NW338" s="240">
        <f t="shared" si="1163"/>
        <v>0.12294918464780955</v>
      </c>
      <c r="NX338" s="240">
        <f t="shared" si="1164"/>
        <v>0.7798808531042084</v>
      </c>
      <c r="NY338" s="240">
        <f t="shared" si="1165"/>
        <v>0.15473950043447321</v>
      </c>
      <c r="NZ338" s="240">
        <f t="shared" si="1166"/>
        <v>2.0156320097942891E-4</v>
      </c>
      <c r="OA338" s="240">
        <f t="shared" si="1167"/>
        <v>0.35354185440213265</v>
      </c>
      <c r="OB338" s="241">
        <f t="shared" si="1168"/>
        <v>0.30798857109656735</v>
      </c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136"/>
      <c r="OP338" s="13"/>
      <c r="OQ338" s="13"/>
      <c r="OR338" s="13"/>
      <c r="OS338" s="13"/>
      <c r="OT338" s="13"/>
    </row>
    <row r="339" spans="1:410" ht="15" customHeight="1">
      <c r="A339" s="242">
        <v>320</v>
      </c>
      <c r="B339" s="49" t="s">
        <v>389</v>
      </c>
      <c r="C339" s="50">
        <v>9</v>
      </c>
      <c r="D339" s="51">
        <v>15238.96</v>
      </c>
      <c r="E339" s="52">
        <v>14572.2</v>
      </c>
      <c r="F339" s="52">
        <v>666.8</v>
      </c>
      <c r="G339" s="52"/>
      <c r="H339" s="53">
        <v>1187.04</v>
      </c>
      <c r="I339" s="57">
        <v>3.3244760394102437</v>
      </c>
      <c r="J339" s="58">
        <v>3.9857760394102435</v>
      </c>
      <c r="K339" s="58">
        <v>2.6453999999999995</v>
      </c>
      <c r="L339" s="243">
        <v>3.0545999999999998</v>
      </c>
      <c r="M339" s="1">
        <v>0.40920000000000001</v>
      </c>
      <c r="N339" s="2">
        <v>0.63590000000000002</v>
      </c>
      <c r="O339" s="2">
        <v>0.26987603941024385</v>
      </c>
      <c r="P339" s="2">
        <v>1.26E-2</v>
      </c>
      <c r="Q339" s="2">
        <v>0.35920000000000002</v>
      </c>
      <c r="R339" s="2">
        <v>7.1000000000000004E-3</v>
      </c>
      <c r="S339" s="2">
        <v>0.64329999999999998</v>
      </c>
      <c r="T339" s="2">
        <v>1.18E-2</v>
      </c>
      <c r="U339" s="2">
        <v>4.0000000000000002E-4</v>
      </c>
      <c r="V339" s="2">
        <v>3.78E-2</v>
      </c>
      <c r="W339" s="2">
        <v>0.13550000000000001</v>
      </c>
      <c r="X339" s="2">
        <v>0.75009999999999999</v>
      </c>
      <c r="Y339" s="2">
        <v>8.5000000000000006E-2</v>
      </c>
      <c r="Z339" s="2">
        <v>1E-4</v>
      </c>
      <c r="AA339" s="2">
        <v>0.33289999999999997</v>
      </c>
      <c r="AB339" s="3">
        <v>0.29499999999999998</v>
      </c>
      <c r="AC339" s="244">
        <v>2363.61</v>
      </c>
      <c r="AD339" s="108">
        <v>519.99419999999998</v>
      </c>
      <c r="AE339" s="108">
        <v>1590.8348013300001</v>
      </c>
      <c r="AF339" s="108">
        <f t="shared" si="1169"/>
        <v>157.45128362683545</v>
      </c>
      <c r="AG339" s="108">
        <f t="shared" si="1170"/>
        <v>497.83584272821025</v>
      </c>
      <c r="AH339" s="108">
        <v>59.516168298250001</v>
      </c>
      <c r="AI339" s="108">
        <v>330.97872766983136</v>
      </c>
      <c r="AJ339" s="108">
        <f t="shared" si="1171"/>
        <v>6.4027834867728881</v>
      </c>
      <c r="AK339" s="108">
        <f t="shared" si="1172"/>
        <v>193.71125798586687</v>
      </c>
      <c r="AL339" s="108">
        <v>243.24669486490407</v>
      </c>
      <c r="AM339" s="245">
        <v>6129.8167105955827</v>
      </c>
      <c r="AN339" s="244">
        <v>3607.75</v>
      </c>
      <c r="AO339" s="108">
        <v>793.70500000000004</v>
      </c>
      <c r="AP339" s="108">
        <v>2428.2069607500002</v>
      </c>
      <c r="AQ339" s="108">
        <f t="shared" si="1173"/>
        <v>240.32935573327055</v>
      </c>
      <c r="AR339" s="108">
        <f t="shared" si="1174"/>
        <v>759.88308629710502</v>
      </c>
      <c r="AS339" s="246">
        <v>337.92670719151698</v>
      </c>
      <c r="AT339" s="247">
        <v>37.788903999838404</v>
      </c>
      <c r="AU339" s="108">
        <v>523.2339727597307</v>
      </c>
      <c r="AV339" s="108">
        <f t="shared" si="1175"/>
        <v>10.121961203036991</v>
      </c>
      <c r="AW339" s="108">
        <f t="shared" si="1176"/>
        <v>306.23210076914205</v>
      </c>
      <c r="AX339" s="108">
        <v>384.54113203506245</v>
      </c>
      <c r="AY339" s="245">
        <v>9690.4365272835712</v>
      </c>
      <c r="AZ339" s="248">
        <v>499</v>
      </c>
      <c r="BA339" s="108">
        <v>2543.4861666666661</v>
      </c>
      <c r="BB339" s="108">
        <v>265.24922573857356</v>
      </c>
      <c r="BC339" s="109">
        <v>212.19938059085885</v>
      </c>
      <c r="BD339" s="109">
        <v>53.049845147714706</v>
      </c>
      <c r="BE339" s="108">
        <v>99.468476874999993</v>
      </c>
      <c r="BF339" s="109">
        <v>79.5747815</v>
      </c>
      <c r="BG339" s="109">
        <v>19.893695374999993</v>
      </c>
      <c r="BH339" s="108">
        <v>212.29888245745747</v>
      </c>
      <c r="BI339" s="109">
        <f t="shared" si="1177"/>
        <v>124.25174233811121</v>
      </c>
      <c r="BJ339" s="108">
        <f t="shared" si="1178"/>
        <v>4.106921881139515</v>
      </c>
      <c r="BK339" s="108">
        <v>156.02513758688485</v>
      </c>
      <c r="BL339" s="245">
        <v>3931.8334671894972</v>
      </c>
      <c r="BM339" s="244">
        <v>70.319999999999993</v>
      </c>
      <c r="BN339" s="108">
        <v>15.470399999999998</v>
      </c>
      <c r="BO339" s="108">
        <v>47.329086959999998</v>
      </c>
      <c r="BP339" s="108">
        <f t="shared" si="1179"/>
        <v>4.6843490527790399</v>
      </c>
      <c r="BQ339" s="108">
        <f t="shared" si="1180"/>
        <v>14.8111644732624</v>
      </c>
      <c r="BR339" s="108">
        <v>8.6226203402083303</v>
      </c>
      <c r="BS339" s="108">
        <v>10.347173832915207</v>
      </c>
      <c r="BT339" s="108">
        <f t="shared" si="1181"/>
        <v>0.20016607779774467</v>
      </c>
      <c r="BU339" s="108">
        <f t="shared" si="1182"/>
        <v>6.0558697348426174</v>
      </c>
      <c r="BV339" s="108">
        <v>7.6044640566561768</v>
      </c>
      <c r="BW339" s="245">
        <v>191.63249422773566</v>
      </c>
      <c r="BX339" s="107">
        <v>3556.12</v>
      </c>
      <c r="BY339" s="108">
        <v>259.59676000000002</v>
      </c>
      <c r="BZ339" s="109">
        <f t="shared" si="1183"/>
        <v>151.93367653168002</v>
      </c>
      <c r="CA339" s="109">
        <f t="shared" si="1184"/>
        <v>5.0218993222000003</v>
      </c>
      <c r="CB339" s="108">
        <v>190.78583800000001</v>
      </c>
      <c r="CC339" s="110">
        <v>4807.8031175999995</v>
      </c>
      <c r="CD339" s="244">
        <v>70.599999999999994</v>
      </c>
      <c r="CE339" s="108">
        <v>5.1537999999999995</v>
      </c>
      <c r="CF339" s="109">
        <f t="shared" si="1185"/>
        <v>3.0163542183999996</v>
      </c>
      <c r="CG339" s="109">
        <f t="shared" si="1186"/>
        <v>9.9700260999999998E-2</v>
      </c>
      <c r="CH339" s="108">
        <v>3.78769</v>
      </c>
      <c r="CI339" s="245">
        <v>95.449787999999998</v>
      </c>
      <c r="CJ339" s="249">
        <v>3632.6509315150174</v>
      </c>
      <c r="CK339" s="250">
        <v>799.18320493330384</v>
      </c>
      <c r="CL339" s="250">
        <v>371.39535911500889</v>
      </c>
      <c r="CM339" s="251">
        <v>242.31991322235618</v>
      </c>
      <c r="CN339" s="252">
        <f t="shared" si="1074"/>
        <v>118.11884170023751</v>
      </c>
      <c r="CO339" s="250">
        <v>2444.9666074089773</v>
      </c>
      <c r="CP339" s="252">
        <f t="shared" si="1187"/>
        <v>241.98812500169615</v>
      </c>
      <c r="CQ339" s="250">
        <v>765.12785012256541</v>
      </c>
      <c r="CR339" s="250">
        <v>529.11831551697799</v>
      </c>
      <c r="CS339" s="252">
        <f t="shared" si="1188"/>
        <v>10.23579381367594</v>
      </c>
      <c r="CT339" s="252">
        <f t="shared" si="1189"/>
        <v>309.67601828599066</v>
      </c>
      <c r="CU339" s="250">
        <f t="shared" si="1075"/>
        <v>7777.3144184892853</v>
      </c>
      <c r="CV339" s="245">
        <f t="shared" si="1190"/>
        <v>9799.4161672965001</v>
      </c>
      <c r="CW339" s="244">
        <v>132.5506</v>
      </c>
      <c r="CX339" s="108">
        <v>9.6761938000000001</v>
      </c>
      <c r="CY339" s="108">
        <f t="shared" si="1191"/>
        <v>0.18718596906100002</v>
      </c>
      <c r="CZ339" s="108">
        <f t="shared" si="1192"/>
        <v>5.6631665929384001</v>
      </c>
      <c r="DA339" s="108">
        <v>7.1113396900000003</v>
      </c>
      <c r="DB339" s="245">
        <v>179.20576018799997</v>
      </c>
      <c r="DC339" s="244">
        <v>4.1412000000000004</v>
      </c>
      <c r="DD339" s="108">
        <v>0.30230760000000001</v>
      </c>
      <c r="DE339" s="108">
        <f t="shared" si="1193"/>
        <v>5.8481405220000005E-3</v>
      </c>
      <c r="DF339" s="108">
        <f t="shared" si="1194"/>
        <v>0.17693096443680001</v>
      </c>
      <c r="DG339" s="108">
        <v>0.22217538000000001</v>
      </c>
      <c r="DH339" s="245">
        <v>5.5988195760000004</v>
      </c>
      <c r="DI339" s="107">
        <v>223.03505904432001</v>
      </c>
      <c r="DJ339" s="108">
        <v>49.067712989750405</v>
      </c>
      <c r="DK339" s="108">
        <v>3.6885978513250381</v>
      </c>
      <c r="DL339" s="108">
        <v>150.11441559495671</v>
      </c>
      <c r="DM339" s="108">
        <f t="shared" si="1195"/>
        <v>14.857424169095246</v>
      </c>
      <c r="DN339" s="108">
        <f t="shared" si="1196"/>
        <v>46.976805216285754</v>
      </c>
      <c r="DO339" s="108">
        <v>31.091122340065706</v>
      </c>
      <c r="DP339" s="108">
        <f t="shared" si="1197"/>
        <v>0.60145776166857112</v>
      </c>
      <c r="DQ339" s="108">
        <f t="shared" si="1198"/>
        <v>18.196638989725574</v>
      </c>
      <c r="DR339" s="108">
        <v>22.849845391020892</v>
      </c>
      <c r="DS339" s="110">
        <v>575.81610385372642</v>
      </c>
      <c r="DT339" s="244">
        <v>792.16</v>
      </c>
      <c r="DU339" s="108">
        <v>174.27520000000001</v>
      </c>
      <c r="DV339" s="108">
        <v>533.16566448000003</v>
      </c>
      <c r="DW339" s="108">
        <f t="shared" si="1199"/>
        <v>52.769538476243525</v>
      </c>
      <c r="DX339" s="108">
        <f t="shared" si="1200"/>
        <v>166.84886304237122</v>
      </c>
      <c r="DY339" s="108">
        <v>15.276385770333301</v>
      </c>
      <c r="DZ339" s="108">
        <v>11.926146945916701</v>
      </c>
      <c r="EA339" s="108"/>
      <c r="EB339" s="108">
        <v>111.45664799532624</v>
      </c>
      <c r="EC339" s="108">
        <f t="shared" si="1201"/>
        <v>2.1561288554695861</v>
      </c>
      <c r="ED339" s="108">
        <f t="shared" si="1202"/>
        <v>65.232009458928601</v>
      </c>
      <c r="EE339" s="108">
        <v>81.913002259578832</v>
      </c>
      <c r="EF339" s="245">
        <v>2064.2076569413862</v>
      </c>
      <c r="EG339" s="249">
        <v>2571.3562626253965</v>
      </c>
      <c r="EH339" s="250">
        <v>565.69837777758698</v>
      </c>
      <c r="EI339" s="250">
        <v>3587.5672020875209</v>
      </c>
      <c r="EJ339" s="250">
        <v>1730.6590466288117</v>
      </c>
      <c r="EK339" s="250">
        <f t="shared" si="1203"/>
        <v>171.29024848104001</v>
      </c>
      <c r="EL339" s="250">
        <v>541.59244205202026</v>
      </c>
      <c r="EM339" s="250">
        <v>617.23550490571051</v>
      </c>
      <c r="EN339" s="250">
        <f t="shared" si="1204"/>
        <v>11.94042084240097</v>
      </c>
      <c r="EO339" s="250">
        <f t="shared" si="1205"/>
        <v>361.24818948515536</v>
      </c>
      <c r="EP339" s="250">
        <v>9072.5163940250277</v>
      </c>
      <c r="EQ339" s="245">
        <v>11431.370656471536</v>
      </c>
      <c r="ER339" s="244">
        <v>486.57</v>
      </c>
      <c r="ES339" s="108">
        <v>107.0454</v>
      </c>
      <c r="ET339" s="108">
        <v>327.48739820999998</v>
      </c>
      <c r="EU339" s="108">
        <f t="shared" si="1206"/>
        <v>32.412737750436541</v>
      </c>
      <c r="EV339" s="108">
        <f t="shared" si="1207"/>
        <v>102.48390639583739</v>
      </c>
      <c r="EW339" s="108">
        <v>36.359340950375</v>
      </c>
      <c r="EX339" s="108">
        <v>69.894736158707403</v>
      </c>
      <c r="EY339" s="108">
        <f t="shared" si="1208"/>
        <v>1.3521136709901949</v>
      </c>
      <c r="EZ339" s="108">
        <f t="shared" si="1209"/>
        <v>40.907152442134368</v>
      </c>
      <c r="FA339" s="108">
        <v>51.367843765954099</v>
      </c>
      <c r="FB339" s="245">
        <v>1294.4696629020436</v>
      </c>
      <c r="FC339" s="244">
        <v>0.83333333333333293</v>
      </c>
      <c r="FD339" s="108">
        <v>6.0833333333333302E-2</v>
      </c>
      <c r="FE339" s="108">
        <f t="shared" si="1210"/>
        <v>1.1768208333333328E-3</v>
      </c>
      <c r="FF339" s="108">
        <f t="shared" si="1211"/>
        <v>3.5603803333333316E-2</v>
      </c>
      <c r="FG339" s="108">
        <v>4.4708333333333301E-2</v>
      </c>
      <c r="FH339" s="245">
        <v>1.1266499999999995</v>
      </c>
      <c r="FI339" s="244">
        <v>3752.5219818333399</v>
      </c>
      <c r="FJ339" s="108">
        <v>273.93410467383399</v>
      </c>
      <c r="FK339" s="108">
        <f t="shared" si="1212"/>
        <v>5.2992552549153187</v>
      </c>
      <c r="FL339" s="108">
        <f t="shared" si="1213"/>
        <v>160.32486557424548</v>
      </c>
      <c r="FM339" s="108">
        <v>201.32300000000001</v>
      </c>
      <c r="FN339" s="245">
        <v>5073.334903808608</v>
      </c>
      <c r="FO339" s="244">
        <v>2920.0579916666575</v>
      </c>
      <c r="FP339" s="108">
        <v>213.16423339166599</v>
      </c>
      <c r="FQ339" s="108">
        <f t="shared" si="1214"/>
        <v>4.1236620949617784</v>
      </c>
      <c r="FR339" s="108">
        <f t="shared" si="1215"/>
        <v>124.75820454867358</v>
      </c>
      <c r="FS339" s="108">
        <v>156.66111125291701</v>
      </c>
      <c r="FT339" s="110">
        <v>3947.8600035734889</v>
      </c>
      <c r="FU339" s="253">
        <f t="shared" si="1076"/>
        <v>16771.891748885377</v>
      </c>
      <c r="FV339" s="254">
        <f t="shared" si="1077"/>
        <v>4350.1476567064265</v>
      </c>
      <c r="FW339" s="254">
        <f t="shared" si="1078"/>
        <v>447.68190779093476</v>
      </c>
      <c r="FX339" s="254">
        <f t="shared" si="1079"/>
        <v>2543.4861666666661</v>
      </c>
      <c r="FY339" s="254">
        <f t="shared" si="1080"/>
        <v>3556.12</v>
      </c>
      <c r="FZ339" s="254">
        <f t="shared" si="1081"/>
        <v>70.599999999999994</v>
      </c>
      <c r="GA339" s="254">
        <f t="shared" si="1216"/>
        <v>132.5506</v>
      </c>
      <c r="GB339" s="254">
        <f t="shared" si="1217"/>
        <v>4.1412000000000004</v>
      </c>
      <c r="GC339" s="254">
        <f t="shared" si="1218"/>
        <v>3752.5219818333399</v>
      </c>
      <c r="GD339" s="254">
        <f t="shared" si="1219"/>
        <v>2920.0579916666575</v>
      </c>
      <c r="GE339" s="254">
        <f t="shared" si="1082"/>
        <v>9252.7639813627466</v>
      </c>
      <c r="GF339" s="255">
        <f t="shared" si="1083"/>
        <v>3532.583151599742</v>
      </c>
      <c r="GG339" s="255">
        <f t="shared" si="1084"/>
        <v>915.7830622913965</v>
      </c>
      <c r="GH339" s="254">
        <f t="shared" si="1085"/>
        <v>3197.5433164355559</v>
      </c>
      <c r="GI339" s="255">
        <f t="shared" si="1086"/>
        <v>2283.132133702798</v>
      </c>
      <c r="GJ339" s="256">
        <f t="shared" si="1087"/>
        <v>61.856475456445821</v>
      </c>
      <c r="GK339" s="253">
        <f t="shared" si="1220"/>
        <v>46999.506551347695</v>
      </c>
      <c r="GL339" s="257">
        <f t="shared" si="1221"/>
        <v>59219.378254698095</v>
      </c>
      <c r="GM339" s="221">
        <f t="shared" si="1222"/>
        <v>50368.265345524604</v>
      </c>
      <c r="GN339" s="222">
        <f t="shared" si="1223"/>
        <v>28030.417363775534</v>
      </c>
      <c r="GO339" s="222">
        <f t="shared" si="1224"/>
        <v>1784.2559916643756</v>
      </c>
      <c r="GP339" s="55">
        <f t="shared" si="1225"/>
        <v>0.55650948412632073</v>
      </c>
      <c r="GQ339" s="56">
        <f t="shared" si="1226"/>
        <v>3.5424209657101344E-2</v>
      </c>
      <c r="GR339" s="258">
        <f t="shared" si="1227"/>
        <v>1.0926922462384794</v>
      </c>
      <c r="GS339" s="227">
        <f t="shared" si="1088"/>
        <v>59219.378254698095</v>
      </c>
      <c r="GT339" s="222">
        <f t="shared" si="1288"/>
        <v>28460.384863076779</v>
      </c>
      <c r="GU339" s="222">
        <f t="shared" si="1289"/>
        <v>1795.9050213788594</v>
      </c>
      <c r="GV339" s="37">
        <f t="shared" si="1281"/>
        <v>0.48059242940158547</v>
      </c>
      <c r="GW339" s="228">
        <f t="shared" si="1282"/>
        <v>3.032630659604035E-2</v>
      </c>
      <c r="GX339" s="258">
        <f t="shared" si="1228"/>
        <v>1.0800063785789551</v>
      </c>
      <c r="GY339" s="221">
        <f t="shared" si="1287"/>
        <v>40306.615167739525</v>
      </c>
      <c r="GZ339" s="222">
        <f t="shared" si="1229"/>
        <v>23143.030090235712</v>
      </c>
      <c r="HA339" s="222">
        <f t="shared" si="1230"/>
        <v>1204.9897012965112</v>
      </c>
      <c r="HB339" s="55">
        <f t="shared" si="1231"/>
        <v>0.5741744870891281</v>
      </c>
      <c r="HC339" s="56">
        <f t="shared" si="1232"/>
        <v>2.9895581563518556E-2</v>
      </c>
      <c r="HD339" s="258">
        <f t="shared" si="1233"/>
        <v>1.0946039677110553</v>
      </c>
      <c r="HE339" s="221">
        <f t="shared" si="1234"/>
        <v>46436.431878335105</v>
      </c>
      <c r="HF339" s="222">
        <f t="shared" si="1235"/>
        <v>27839.41758545339</v>
      </c>
      <c r="HG339" s="222">
        <f t="shared" si="1236"/>
        <v>1411.4458258596576</v>
      </c>
      <c r="HH339" s="55">
        <f t="shared" si="1237"/>
        <v>0.59951672553984181</v>
      </c>
      <c r="HI339" s="56">
        <f t="shared" si="1238"/>
        <v>3.0395225661560079E-2</v>
      </c>
      <c r="HJ339" s="259">
        <f t="shared" si="1239"/>
        <v>1.098652491347069</v>
      </c>
      <c r="HK339" s="54">
        <f t="shared" si="1089"/>
        <v>3.6326291910691828</v>
      </c>
      <c r="HL339" s="55">
        <f t="shared" si="1090"/>
        <v>4.3046635461502278</v>
      </c>
      <c r="HM339" s="55">
        <f t="shared" si="1091"/>
        <v>2.8956653361828253</v>
      </c>
      <c r="HN339" s="56">
        <f t="shared" si="1092"/>
        <v>3.3559439000687568</v>
      </c>
      <c r="HQ339" s="57">
        <f t="shared" si="1093"/>
        <v>3727.2916628711741</v>
      </c>
      <c r="HR339" s="58">
        <f t="shared" si="1240"/>
        <v>4311.3582664430869</v>
      </c>
      <c r="HS339" s="58">
        <f t="shared" si="1094"/>
        <v>163.85406711360832</v>
      </c>
      <c r="HT339" s="58">
        <f t="shared" si="1241"/>
        <v>189.23506210950626</v>
      </c>
      <c r="HU339" s="58">
        <f t="shared" si="1095"/>
        <v>4864.9338972980822</v>
      </c>
      <c r="HV339" s="55">
        <f t="shared" si="1290"/>
        <v>0.76615463674465567</v>
      </c>
      <c r="HW339" s="56">
        <f t="shared" si="1291"/>
        <v>3.3680635867346653E-2</v>
      </c>
      <c r="HX339" s="260">
        <f t="shared" si="1292"/>
        <v>1.1252735620737395</v>
      </c>
      <c r="HY339" s="57">
        <f t="shared" si="1096"/>
        <v>5702.115528220821</v>
      </c>
      <c r="HZ339" s="58">
        <f t="shared" si="1242"/>
        <v>6595.6370314930236</v>
      </c>
      <c r="IA339" s="58">
        <f t="shared" si="1097"/>
        <v>288.24022093614599</v>
      </c>
      <c r="IB339" s="58">
        <f t="shared" si="1243"/>
        <v>332.88863115915501</v>
      </c>
      <c r="IC339" s="58">
        <f t="shared" si="1098"/>
        <v>7690.8226407012462</v>
      </c>
      <c r="ID339" s="55">
        <f t="shared" si="1293"/>
        <v>0.74141815441747128</v>
      </c>
      <c r="IE339" s="56">
        <f t="shared" si="1294"/>
        <v>3.7478464190647931E-2</v>
      </c>
      <c r="IF339" s="260">
        <f t="shared" si="1295"/>
        <v>1.1219856389003491</v>
      </c>
      <c r="IG339" s="57">
        <f t="shared" si="1099"/>
        <v>151.58712565249567</v>
      </c>
      <c r="IH339" s="58">
        <f t="shared" si="1244"/>
        <v>175.34082824224174</v>
      </c>
      <c r="II339" s="58">
        <f t="shared" si="1100"/>
        <v>295.88108397199835</v>
      </c>
      <c r="IJ339" s="58">
        <f t="shared" si="1245"/>
        <v>341.71306387926091</v>
      </c>
      <c r="IK339" s="58">
        <f t="shared" si="1101"/>
        <v>3120.5027517376961</v>
      </c>
      <c r="IL339" s="55">
        <f t="shared" si="1102"/>
        <v>4.8577789450139804E-2</v>
      </c>
      <c r="IM339" s="56">
        <f t="shared" si="1103"/>
        <v>9.4818401876823458E-2</v>
      </c>
      <c r="IN339" s="260">
        <f t="shared" si="1104"/>
        <v>1.0222995100575569</v>
      </c>
      <c r="IO339" s="57">
        <f t="shared" si="1105"/>
        <v>111.24818173388812</v>
      </c>
      <c r="IP339" s="58">
        <f t="shared" si="1246"/>
        <v>128.68077181158839</v>
      </c>
      <c r="IQ339" s="58">
        <f t="shared" si="1106"/>
        <v>4.8845151305767844</v>
      </c>
      <c r="IR339" s="58">
        <f t="shared" si="1247"/>
        <v>5.6411265243031288</v>
      </c>
      <c r="IS339" s="58">
        <f t="shared" si="1107"/>
        <v>152.08928113312354</v>
      </c>
      <c r="IT339" s="55">
        <f t="shared" si="1296"/>
        <v>0.73146628680894832</v>
      </c>
      <c r="IU339" s="56">
        <f t="shared" si="1297"/>
        <v>3.2116103739759115E-2</v>
      </c>
      <c r="IV339" s="260">
        <f t="shared" si="1298"/>
        <v>1.1195955516122509</v>
      </c>
      <c r="IW339" s="57">
        <f t="shared" si="1108"/>
        <v>185.35908536864963</v>
      </c>
      <c r="IX339" s="58">
        <f t="shared" si="1248"/>
        <v>214.40485404591703</v>
      </c>
      <c r="IY339" s="58">
        <f t="shared" si="1109"/>
        <v>5.0218993222000003</v>
      </c>
      <c r="IZ339" s="58">
        <f t="shared" si="1249"/>
        <v>5.7997915272087806</v>
      </c>
      <c r="JA339" s="58">
        <f t="shared" si="1110"/>
        <v>3815.7167599999998</v>
      </c>
      <c r="JB339" s="55">
        <f t="shared" si="1318"/>
        <v>4.8577789450139804E-2</v>
      </c>
      <c r="JC339" s="56">
        <f t="shared" si="1319"/>
        <v>1.3161090400745574E-3</v>
      </c>
      <c r="JD339" s="260">
        <f t="shared" si="1320"/>
        <v>1.0078160048971445</v>
      </c>
      <c r="JE339" s="57">
        <f t="shared" si="1111"/>
        <v>3.6799521464479996</v>
      </c>
      <c r="JF339" s="58">
        <f t="shared" si="1250"/>
        <v>4.2566006477964011</v>
      </c>
      <c r="JG339" s="58">
        <f t="shared" si="1112"/>
        <v>9.9700260999999998E-2</v>
      </c>
      <c r="JH339" s="58">
        <f t="shared" si="1251"/>
        <v>0.1151438314289</v>
      </c>
      <c r="JI339" s="58">
        <f t="shared" si="1113"/>
        <v>75.753799999999998</v>
      </c>
      <c r="JJ339" s="55">
        <f t="shared" si="1324"/>
        <v>4.857778945013979E-2</v>
      </c>
      <c r="JK339" s="56">
        <f t="shared" si="1325"/>
        <v>1.3161090400745574E-3</v>
      </c>
      <c r="JL339" s="260">
        <f t="shared" si="1326"/>
        <v>1.0078160048971445</v>
      </c>
      <c r="JM339" s="57">
        <f t="shared" si="1114"/>
        <v>5743.0948559067592</v>
      </c>
      <c r="JN339" s="58">
        <f t="shared" si="1252"/>
        <v>6643.0378198273484</v>
      </c>
      <c r="JO339" s="58">
        <f t="shared" si="1115"/>
        <v>370.3427605156096</v>
      </c>
      <c r="JP339" s="58">
        <f t="shared" si="1253"/>
        <v>427.70885411947756</v>
      </c>
      <c r="JQ339" s="58">
        <f t="shared" si="1116"/>
        <v>7777.3144184892853</v>
      </c>
      <c r="JR339" s="55">
        <f t="shared" si="1117"/>
        <v>0.7384419025484551</v>
      </c>
      <c r="JS339" s="56">
        <f t="shared" si="1118"/>
        <v>4.7618334631705339E-2</v>
      </c>
      <c r="JT339" s="260">
        <f t="shared" si="1119"/>
        <v>1.1230899261637941</v>
      </c>
      <c r="JU339" s="57">
        <f t="shared" si="1120"/>
        <v>6.909063243384848</v>
      </c>
      <c r="JV339" s="58">
        <f t="shared" si="1254"/>
        <v>7.9917134536232544</v>
      </c>
      <c r="JW339" s="58">
        <f t="shared" si="1121"/>
        <v>0.18718596906100002</v>
      </c>
      <c r="JX339" s="58">
        <f t="shared" si="1255"/>
        <v>0.21618107566854894</v>
      </c>
      <c r="JY339" s="58">
        <f t="shared" si="1122"/>
        <v>142.2267938</v>
      </c>
      <c r="JZ339" s="55">
        <f t="shared" si="1299"/>
        <v>4.8577789450139797E-2</v>
      </c>
      <c r="KA339" s="56">
        <f t="shared" si="1300"/>
        <v>1.3161090400745576E-3</v>
      </c>
      <c r="KB339" s="260">
        <f t="shared" si="1301"/>
        <v>1.0078160048971445</v>
      </c>
      <c r="KC339" s="57">
        <f t="shared" si="1123"/>
        <v>0.21585577661289601</v>
      </c>
      <c r="KD339" s="58">
        <f t="shared" si="1256"/>
        <v>0.24968037680813682</v>
      </c>
      <c r="KE339" s="58">
        <f t="shared" si="1124"/>
        <v>5.8481405220000005E-3</v>
      </c>
      <c r="KF339" s="58">
        <f t="shared" si="1257"/>
        <v>6.7540174888578008E-3</v>
      </c>
      <c r="KG339" s="58">
        <f t="shared" si="1125"/>
        <v>4.4435076000000002</v>
      </c>
      <c r="KH339" s="55">
        <f t="shared" si="1302"/>
        <v>4.8577789450139797E-2</v>
      </c>
      <c r="KI339" s="56">
        <f t="shared" si="1303"/>
        <v>1.3161090400745574E-3</v>
      </c>
      <c r="KJ339" s="260">
        <f t="shared" si="1304"/>
        <v>1.0078160048971445</v>
      </c>
      <c r="KK339" s="57">
        <f t="shared" si="1126"/>
        <v>351.61437396540424</v>
      </c>
      <c r="KL339" s="58">
        <f t="shared" si="1258"/>
        <v>406.71234636578311</v>
      </c>
      <c r="KM339" s="58">
        <f t="shared" si="1127"/>
        <v>15.458881930763818</v>
      </c>
      <c r="KN339" s="58">
        <f t="shared" si="1259"/>
        <v>17.853462741839135</v>
      </c>
      <c r="KO339" s="58">
        <f t="shared" si="1128"/>
        <v>456.99690782041779</v>
      </c>
      <c r="KP339" s="55">
        <f t="shared" si="1260"/>
        <v>0.76940208554666012</v>
      </c>
      <c r="KQ339" s="56">
        <f t="shared" si="1261"/>
        <v>3.3827104004910603E-2</v>
      </c>
      <c r="KR339" s="260">
        <f t="shared" si="1262"/>
        <v>1.1258051252155223</v>
      </c>
      <c r="KS339" s="57">
        <f t="shared" si="1129"/>
        <v>1249.5738644515859</v>
      </c>
      <c r="KT339" s="58">
        <f t="shared" si="1263"/>
        <v>1445.3820890111494</v>
      </c>
      <c r="KU339" s="58">
        <f t="shared" si="1130"/>
        <v>54.925667331713115</v>
      </c>
      <c r="KV339" s="58">
        <f t="shared" si="1264"/>
        <v>63.433653201395479</v>
      </c>
      <c r="KW339" s="58">
        <f t="shared" si="1131"/>
        <v>1638.2600451915764</v>
      </c>
      <c r="KX339" s="55">
        <f t="shared" si="1305"/>
        <v>0.7627445155115542</v>
      </c>
      <c r="KY339" s="56">
        <f t="shared" si="1306"/>
        <v>3.3526830794002649E-2</v>
      </c>
      <c r="KZ339" s="260">
        <f t="shared" si="1307"/>
        <v>1.1247153716706515</v>
      </c>
      <c r="LA339" s="57">
        <f t="shared" si="1132"/>
        <v>4238.5202108783378</v>
      </c>
      <c r="LB339" s="58">
        <f t="shared" si="1265"/>
        <v>4902.696327922974</v>
      </c>
      <c r="LC339" s="58">
        <f t="shared" si="1133"/>
        <v>183.23066932344099</v>
      </c>
      <c r="LD339" s="58">
        <f t="shared" si="1266"/>
        <v>211.61310000164201</v>
      </c>
      <c r="LE339" s="58">
        <f t="shared" si="1134"/>
        <v>9072.5163940250295</v>
      </c>
      <c r="LF339" s="55">
        <f t="shared" si="1267"/>
        <v>0.46718242511743918</v>
      </c>
      <c r="LG339" s="56">
        <f t="shared" si="1268"/>
        <v>2.0196234579869472E-2</v>
      </c>
      <c r="LH339" s="260">
        <f t="shared" si="1269"/>
        <v>1.0763358827523244</v>
      </c>
      <c r="LI339" s="57">
        <f t="shared" si="1135"/>
        <v>768.55249178232566</v>
      </c>
      <c r="LJ339" s="58">
        <f t="shared" si="1270"/>
        <v>888.98466724461616</v>
      </c>
      <c r="LK339" s="58">
        <f t="shared" si="1136"/>
        <v>33.764851421426734</v>
      </c>
      <c r="LL339" s="58">
        <f t="shared" si="1271"/>
        <v>38.995026906605737</v>
      </c>
      <c r="LM339" s="58">
        <f t="shared" si="1137"/>
        <v>1027.3568753190823</v>
      </c>
      <c r="LN339" s="55">
        <f t="shared" si="1308"/>
        <v>0.74808716449541868</v>
      </c>
      <c r="LO339" s="56">
        <f t="shared" si="1309"/>
        <v>3.2865747271063776E-2</v>
      </c>
      <c r="LP339" s="260">
        <f t="shared" si="1310"/>
        <v>1.1223161629287199</v>
      </c>
      <c r="LQ339" s="57">
        <f t="shared" si="1138"/>
        <v>4.3436640066666643E-2</v>
      </c>
      <c r="LR339" s="58">
        <f t="shared" si="1272"/>
        <v>5.0243161565113312E-2</v>
      </c>
      <c r="LS339" s="58">
        <f t="shared" si="1139"/>
        <v>1.1768208333333328E-3</v>
      </c>
      <c r="LT339" s="58">
        <f t="shared" si="1273"/>
        <v>1.359110380416666E-3</v>
      </c>
      <c r="LU339" s="58">
        <f t="shared" si="1140"/>
        <v>0.89416666666666633</v>
      </c>
      <c r="LV339" s="55">
        <f t="shared" si="1141"/>
        <v>4.857778945013979E-2</v>
      </c>
      <c r="LW339" s="56">
        <f t="shared" si="1142"/>
        <v>1.3161090400745572E-3</v>
      </c>
      <c r="LX339" s="260">
        <f t="shared" si="1143"/>
        <v>1.0078160048971445</v>
      </c>
      <c r="LY339" s="57">
        <f t="shared" si="1144"/>
        <v>195.59633600057947</v>
      </c>
      <c r="LZ339" s="58">
        <f t="shared" si="1274"/>
        <v>226.24628185187029</v>
      </c>
      <c r="MA339" s="58">
        <f t="shared" si="1145"/>
        <v>5.2992552549153187</v>
      </c>
      <c r="MB339" s="58">
        <f t="shared" si="1275"/>
        <v>6.1201098939017013</v>
      </c>
      <c r="MC339" s="58">
        <f t="shared" si="1146"/>
        <v>4026.4562728639744</v>
      </c>
      <c r="MD339" s="55">
        <f t="shared" si="1311"/>
        <v>4.8577787201810073E-2</v>
      </c>
      <c r="ME339" s="56">
        <f t="shared" si="1312"/>
        <v>1.3161089791609772E-3</v>
      </c>
      <c r="MF339" s="260">
        <f t="shared" si="1313"/>
        <v>1.0078160045353957</v>
      </c>
      <c r="MG339" s="57">
        <f t="shared" si="1147"/>
        <v>152.20500954938177</v>
      </c>
      <c r="MH339" s="58">
        <f t="shared" si="1276"/>
        <v>176.05553454576992</v>
      </c>
      <c r="MI339" s="58">
        <f t="shared" si="1148"/>
        <v>4.1236620949617784</v>
      </c>
      <c r="MJ339" s="58">
        <f t="shared" si="1277"/>
        <v>4.7624173534713581</v>
      </c>
      <c r="MK339" s="58">
        <f t="shared" si="1149"/>
        <v>3133.2222250583245</v>
      </c>
      <c r="ML339" s="55">
        <f t="shared" si="1321"/>
        <v>4.8577789450139783E-2</v>
      </c>
      <c r="MM339" s="56">
        <f t="shared" si="1322"/>
        <v>1.3161090400745567E-3</v>
      </c>
      <c r="MN339" s="260">
        <f t="shared" si="1323"/>
        <v>1.0078160048971445</v>
      </c>
      <c r="MO339" s="59">
        <v>3.3244760394102437</v>
      </c>
      <c r="MP339" s="60">
        <v>3.9857760394102435</v>
      </c>
      <c r="MQ339" s="60">
        <v>2.6453999999999995</v>
      </c>
      <c r="MR339" s="61">
        <v>3.0545999999999998</v>
      </c>
      <c r="MS339" s="59">
        <f t="shared" si="1150"/>
        <v>1.0926922462384794</v>
      </c>
      <c r="MT339" s="60">
        <f t="shared" si="1334"/>
        <v>1.0800063785789551</v>
      </c>
      <c r="MU339" s="60">
        <f t="shared" si="1278"/>
        <v>1.0946039677110553</v>
      </c>
      <c r="MV339" s="61">
        <f t="shared" si="1314"/>
        <v>1.098652491347069</v>
      </c>
      <c r="MW339" s="66">
        <f t="shared" si="1279"/>
        <v>3.6326291910691828</v>
      </c>
      <c r="MX339" s="67">
        <f t="shared" si="1315"/>
        <v>4.3046635461502278</v>
      </c>
      <c r="MY339" s="67">
        <f t="shared" si="1280"/>
        <v>2.8956653361828253</v>
      </c>
      <c r="MZ339" s="261">
        <f t="shared" si="1316"/>
        <v>3.3559439000687568</v>
      </c>
      <c r="NA339" s="59">
        <f t="shared" si="1151"/>
        <v>1.0928116892683928</v>
      </c>
      <c r="NB339" s="60">
        <f t="shared" si="1335"/>
        <v>1.0799640918197706</v>
      </c>
      <c r="NC339" s="60">
        <f t="shared" si="1152"/>
        <v>1.0946058033168005</v>
      </c>
      <c r="ND339" s="262">
        <f t="shared" si="1336"/>
        <v>1.0987141143504349</v>
      </c>
      <c r="NE339" s="62">
        <f t="shared" si="1153"/>
        <v>3.6330262765602042</v>
      </c>
      <c r="NF339" s="63">
        <f t="shared" si="1337"/>
        <v>4.3044950005986857</v>
      </c>
      <c r="NG339" s="63">
        <f t="shared" si="1154"/>
        <v>2.8956701920942636</v>
      </c>
      <c r="NH339" s="64">
        <f t="shared" si="1338"/>
        <v>3.356132133694838</v>
      </c>
      <c r="NI339" s="238">
        <f t="shared" si="1283"/>
        <v>-3.9708549102135393E-4</v>
      </c>
      <c r="NJ339" s="238">
        <f t="shared" si="1284"/>
        <v>1.6854555154210971E-4</v>
      </c>
      <c r="NK339" s="238">
        <f t="shared" si="1285"/>
        <v>-4.8559114382840107E-6</v>
      </c>
      <c r="NL339" s="238">
        <f t="shared" si="1286"/>
        <v>-1.8823362608122451E-4</v>
      </c>
      <c r="NM339" s="239">
        <f t="shared" si="1155"/>
        <v>0.46046194160057424</v>
      </c>
      <c r="NN339" s="240">
        <f t="shared" si="1156"/>
        <v>0.71347066777673196</v>
      </c>
      <c r="NO339" s="240">
        <f>O339*IN339+0.001</f>
        <v>0.27689414286536623</v>
      </c>
      <c r="NP339" s="240">
        <f t="shared" si="1157"/>
        <v>1.4106903950314361E-2</v>
      </c>
      <c r="NQ339" s="240">
        <f>Q339*JD339+0.005</f>
        <v>0.36700750895905432</v>
      </c>
      <c r="NR339" s="240">
        <f t="shared" si="1158"/>
        <v>7.1554936347697261E-3</v>
      </c>
      <c r="NS339" s="240">
        <f t="shared" si="1159"/>
        <v>0.72248374950116878</v>
      </c>
      <c r="NT339" s="240">
        <f t="shared" si="1160"/>
        <v>1.1892228857786305E-2</v>
      </c>
      <c r="NU339" s="240">
        <f t="shared" si="1161"/>
        <v>4.0312640195885782E-4</v>
      </c>
      <c r="NV339" s="240">
        <f t="shared" si="1162"/>
        <v>4.2555433733146741E-2</v>
      </c>
      <c r="NW339" s="240">
        <f t="shared" si="1163"/>
        <v>0.15239893286137329</v>
      </c>
      <c r="NX339" s="240">
        <f t="shared" si="1164"/>
        <v>0.80735954565251855</v>
      </c>
      <c r="NY339" s="240">
        <f t="shared" si="1165"/>
        <v>9.5396873848941202E-2</v>
      </c>
      <c r="NZ339" s="240">
        <f t="shared" si="1166"/>
        <v>1.0078160048971445E-4</v>
      </c>
      <c r="OA339" s="240">
        <f t="shared" si="1167"/>
        <v>0.33550194790983318</v>
      </c>
      <c r="OB339" s="241">
        <f t="shared" si="1168"/>
        <v>0.29730572144465761</v>
      </c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136"/>
      <c r="OP339" s="13"/>
      <c r="OQ339" s="13"/>
      <c r="OR339" s="13"/>
      <c r="OS339" s="13"/>
      <c r="OT339" s="13"/>
    </row>
    <row r="340" spans="1:410" ht="15" customHeight="1">
      <c r="A340" s="242">
        <v>321</v>
      </c>
      <c r="B340" s="49" t="s">
        <v>390</v>
      </c>
      <c r="C340" s="50">
        <v>2</v>
      </c>
      <c r="D340" s="51">
        <v>424.8</v>
      </c>
      <c r="E340" s="52">
        <v>365.7</v>
      </c>
      <c r="F340" s="52">
        <v>59.1</v>
      </c>
      <c r="G340" s="52"/>
      <c r="H340" s="53"/>
      <c r="I340" s="57">
        <v>3.3125606829245573</v>
      </c>
      <c r="J340" s="58">
        <v>3.3125606829245573</v>
      </c>
      <c r="K340" s="58">
        <v>2.9430000000000001</v>
      </c>
      <c r="L340" s="243">
        <v>3.1186000000000003</v>
      </c>
      <c r="M340" s="1">
        <v>0.17560000000000001</v>
      </c>
      <c r="N340" s="2">
        <v>0.3039</v>
      </c>
      <c r="O340" s="2">
        <v>0.19396068292455684</v>
      </c>
      <c r="P340" s="2">
        <v>0</v>
      </c>
      <c r="Q340" s="2">
        <v>0</v>
      </c>
      <c r="R340" s="2">
        <v>0</v>
      </c>
      <c r="S340" s="2">
        <v>0.74050000000000005</v>
      </c>
      <c r="T340" s="2">
        <v>0</v>
      </c>
      <c r="U340" s="2">
        <v>0</v>
      </c>
      <c r="V340" s="2">
        <v>0.13320000000000001</v>
      </c>
      <c r="W340" s="2">
        <v>0.1042</v>
      </c>
      <c r="X340" s="2">
        <v>1.1791</v>
      </c>
      <c r="Y340" s="2">
        <v>0.2429</v>
      </c>
      <c r="Z340" s="2">
        <v>2.5999999999999999E-3</v>
      </c>
      <c r="AA340" s="2">
        <v>0.2366</v>
      </c>
      <c r="AB340" s="3">
        <v>0</v>
      </c>
      <c r="AC340" s="244">
        <v>28.54</v>
      </c>
      <c r="AD340" s="108">
        <v>6.2788000000000004</v>
      </c>
      <c r="AE340" s="108">
        <v>19.208932619999999</v>
      </c>
      <c r="AF340" s="108">
        <f t="shared" si="1169"/>
        <v>1.9011848971318801</v>
      </c>
      <c r="AG340" s="108">
        <f t="shared" si="1170"/>
        <v>6.0112433741027997</v>
      </c>
      <c r="AH340" s="108">
        <v>1.1377366501666699</v>
      </c>
      <c r="AI340" s="108">
        <v>4.0270792602137737</v>
      </c>
      <c r="AJ340" s="108">
        <f t="shared" si="1171"/>
        <v>7.7903848288835453E-2</v>
      </c>
      <c r="AK340" s="108">
        <f t="shared" si="1172"/>
        <v>2.3569206244667948</v>
      </c>
      <c r="AL340" s="108">
        <v>2.9596274265190221</v>
      </c>
      <c r="AM340" s="245">
        <v>74.582611148279355</v>
      </c>
      <c r="AN340" s="244">
        <v>47.84</v>
      </c>
      <c r="AO340" s="108">
        <v>10.524800000000001</v>
      </c>
      <c r="AP340" s="108">
        <v>32.198855520000002</v>
      </c>
      <c r="AQ340" s="108">
        <f t="shared" si="1173"/>
        <v>3.1868495262364802</v>
      </c>
      <c r="AR340" s="108">
        <f t="shared" si="1174"/>
        <v>10.076309846428801</v>
      </c>
      <c r="AS340" s="246">
        <v>4.9354986111499999</v>
      </c>
      <c r="AT340" s="247">
        <v>1.9245685765132876</v>
      </c>
      <c r="AU340" s="108">
        <v>6.9714382515739493</v>
      </c>
      <c r="AV340" s="108">
        <f t="shared" si="1175"/>
        <v>0.13486247297669807</v>
      </c>
      <c r="AW340" s="108">
        <f t="shared" si="1176"/>
        <v>4.0801597226221826</v>
      </c>
      <c r="AX340" s="108">
        <v>5.123529619136197</v>
      </c>
      <c r="AY340" s="245">
        <v>129.11294640223215</v>
      </c>
      <c r="AZ340" s="248">
        <v>9</v>
      </c>
      <c r="BA340" s="108">
        <v>45.874499999999998</v>
      </c>
      <c r="BB340" s="108">
        <v>4.7840541716375995</v>
      </c>
      <c r="BC340" s="109">
        <v>3.8272433373100796</v>
      </c>
      <c r="BD340" s="109">
        <v>0.9568108343275199</v>
      </c>
      <c r="BE340" s="108">
        <v>1.7940206249999997</v>
      </c>
      <c r="BF340" s="109">
        <v>1.4352164999999999</v>
      </c>
      <c r="BG340" s="109">
        <v>0.35880412499999981</v>
      </c>
      <c r="BH340" s="108">
        <v>3.8290379601545443</v>
      </c>
      <c r="BI340" s="109">
        <f t="shared" si="1177"/>
        <v>2.2410133888637298</v>
      </c>
      <c r="BJ340" s="108">
        <f t="shared" si="1178"/>
        <v>7.4072739339189661E-2</v>
      </c>
      <c r="BK340" s="108">
        <v>2.8140806378396075</v>
      </c>
      <c r="BL340" s="245">
        <v>70.914832073558102</v>
      </c>
      <c r="BM340" s="244">
        <v>0</v>
      </c>
      <c r="BN340" s="108">
        <v>0</v>
      </c>
      <c r="BO340" s="108">
        <v>0</v>
      </c>
      <c r="BP340" s="108">
        <f t="shared" si="1179"/>
        <v>0</v>
      </c>
      <c r="BQ340" s="108">
        <f t="shared" si="1180"/>
        <v>0</v>
      </c>
      <c r="BR340" s="108">
        <v>0</v>
      </c>
      <c r="BS340" s="108">
        <v>0</v>
      </c>
      <c r="BT340" s="108">
        <f t="shared" si="1181"/>
        <v>0</v>
      </c>
      <c r="BU340" s="108">
        <f t="shared" si="1182"/>
        <v>0</v>
      </c>
      <c r="BV340" s="108">
        <v>0</v>
      </c>
      <c r="BW340" s="245">
        <v>0</v>
      </c>
      <c r="BX340" s="107">
        <v>0</v>
      </c>
      <c r="BY340" s="108">
        <v>0</v>
      </c>
      <c r="BZ340" s="109">
        <f t="shared" si="1183"/>
        <v>0</v>
      </c>
      <c r="CA340" s="109">
        <f t="shared" si="1184"/>
        <v>0</v>
      </c>
      <c r="CB340" s="108">
        <v>0</v>
      </c>
      <c r="CC340" s="110">
        <v>0</v>
      </c>
      <c r="CD340" s="244">
        <v>0</v>
      </c>
      <c r="CE340" s="108">
        <v>0</v>
      </c>
      <c r="CF340" s="109">
        <f t="shared" si="1185"/>
        <v>0</v>
      </c>
      <c r="CG340" s="109">
        <f t="shared" si="1186"/>
        <v>0</v>
      </c>
      <c r="CH340" s="108">
        <v>0</v>
      </c>
      <c r="CI340" s="245">
        <v>0</v>
      </c>
      <c r="CJ340" s="249">
        <v>116.0892673323888</v>
      </c>
      <c r="CK340" s="250">
        <v>25.539638813125535</v>
      </c>
      <c r="CL340" s="250">
        <v>13.426787541298907</v>
      </c>
      <c r="CM340" s="251">
        <v>6.7548900408464165</v>
      </c>
      <c r="CN340" s="252">
        <f t="shared" ref="CN340:CN403" si="1339">CM340*0.48745</f>
        <v>3.2926711504105857</v>
      </c>
      <c r="CO340" s="250">
        <v>78.134229645866284</v>
      </c>
      <c r="CP340" s="252">
        <f t="shared" si="1187"/>
        <v>7.7332572449699697</v>
      </c>
      <c r="CQ340" s="250">
        <v>24.451325825377396</v>
      </c>
      <c r="CR340" s="250">
        <v>17.02286440328561</v>
      </c>
      <c r="CS340" s="252">
        <f t="shared" si="1188"/>
        <v>0.32930731188156015</v>
      </c>
      <c r="CT340" s="252">
        <f t="shared" si="1189"/>
        <v>9.9629378035821627</v>
      </c>
      <c r="CU340" s="250">
        <f t="shared" ref="CU340:CU403" si="1340">CJ340+CK340+CL340+CO340+CR340</f>
        <v>250.21278773596515</v>
      </c>
      <c r="CV340" s="245">
        <f t="shared" si="1190"/>
        <v>315.26811254731609</v>
      </c>
      <c r="CW340" s="244">
        <v>0</v>
      </c>
      <c r="CX340" s="108">
        <v>0</v>
      </c>
      <c r="CY340" s="108">
        <f t="shared" si="1191"/>
        <v>0</v>
      </c>
      <c r="CZ340" s="108">
        <f t="shared" si="1192"/>
        <v>0</v>
      </c>
      <c r="DA340" s="108">
        <v>0</v>
      </c>
      <c r="DB340" s="245">
        <v>0</v>
      </c>
      <c r="DC340" s="244">
        <v>0</v>
      </c>
      <c r="DD340" s="108">
        <v>0</v>
      </c>
      <c r="DE340" s="108">
        <f t="shared" si="1193"/>
        <v>0</v>
      </c>
      <c r="DF340" s="108">
        <f t="shared" si="1194"/>
        <v>0</v>
      </c>
      <c r="DG340" s="108">
        <v>0</v>
      </c>
      <c r="DH340" s="245">
        <v>0</v>
      </c>
      <c r="DI340" s="107">
        <v>21.909227614624005</v>
      </c>
      <c r="DJ340" s="108">
        <v>4.8200300752172813</v>
      </c>
      <c r="DK340" s="108">
        <v>0.36394047638652655</v>
      </c>
      <c r="DL340" s="108">
        <v>14.746071373705531</v>
      </c>
      <c r="DM340" s="108">
        <f t="shared" si="1195"/>
        <v>1.4594776681411312</v>
      </c>
      <c r="DN340" s="108">
        <f t="shared" si="1196"/>
        <v>4.6146355756874087</v>
      </c>
      <c r="DO340" s="108">
        <v>3.0542666764151338</v>
      </c>
      <c r="DP340" s="108">
        <f t="shared" si="1197"/>
        <v>5.9084788855250765E-2</v>
      </c>
      <c r="DQ340" s="108">
        <f t="shared" si="1198"/>
        <v>1.7875645491721326</v>
      </c>
      <c r="DR340" s="108">
        <v>2.244676810817424</v>
      </c>
      <c r="DS340" s="110">
        <v>56.565855632599082</v>
      </c>
      <c r="DT340" s="244">
        <v>17.100000000000001</v>
      </c>
      <c r="DU340" s="108">
        <v>3.762</v>
      </c>
      <c r="DV340" s="108">
        <v>11.509206300000001</v>
      </c>
      <c r="DW340" s="108">
        <f t="shared" si="1199"/>
        <v>1.1391121843362002</v>
      </c>
      <c r="DX340" s="108">
        <f t="shared" si="1200"/>
        <v>3.6016910195220002</v>
      </c>
      <c r="DY340" s="108">
        <v>0.35557019899999998</v>
      </c>
      <c r="DZ340" s="108">
        <v>0</v>
      </c>
      <c r="EA340" s="108"/>
      <c r="EB340" s="108">
        <v>2.3890546844270002</v>
      </c>
      <c r="EC340" s="108">
        <f t="shared" si="1201"/>
        <v>4.6216262870240318E-2</v>
      </c>
      <c r="ED340" s="108">
        <f t="shared" si="1202"/>
        <v>1.3982372570452215</v>
      </c>
      <c r="EE340" s="108">
        <v>1.7557915591713504</v>
      </c>
      <c r="EF340" s="245">
        <v>44.245947291118021</v>
      </c>
      <c r="EG340" s="249">
        <v>110.69149825396821</v>
      </c>
      <c r="EH340" s="250">
        <v>24.352129615873</v>
      </c>
      <c r="EI340" s="250">
        <v>160.92664957405373</v>
      </c>
      <c r="EJ340" s="250">
        <v>74.501244974328046</v>
      </c>
      <c r="EK340" s="250">
        <f t="shared" si="1203"/>
        <v>7.3736862200891444</v>
      </c>
      <c r="EL340" s="250">
        <v>23.31441960226622</v>
      </c>
      <c r="EM340" s="250">
        <v>27.044421136530282</v>
      </c>
      <c r="EN340" s="250">
        <f t="shared" si="1204"/>
        <v>0.52317432688617838</v>
      </c>
      <c r="EO340" s="250">
        <f t="shared" si="1205"/>
        <v>15.828234269734805</v>
      </c>
      <c r="EP340" s="250">
        <v>397.51594355475328</v>
      </c>
      <c r="EQ340" s="245">
        <v>500.87008887898912</v>
      </c>
      <c r="ER340" s="244">
        <v>38.82</v>
      </c>
      <c r="ES340" s="108">
        <v>8.5404</v>
      </c>
      <c r="ET340" s="108">
        <v>26.127917459999999</v>
      </c>
      <c r="EU340" s="108">
        <f t="shared" si="1206"/>
        <v>2.5859845026860402</v>
      </c>
      <c r="EV340" s="108">
        <f t="shared" si="1207"/>
        <v>8.1764704899323988</v>
      </c>
      <c r="EW340" s="108">
        <v>2.8225164308749999</v>
      </c>
      <c r="EX340" s="108">
        <v>5.5706908740338701</v>
      </c>
      <c r="EY340" s="108">
        <f t="shared" si="1208"/>
        <v>0.10776501495818522</v>
      </c>
      <c r="EZ340" s="108">
        <f t="shared" si="1209"/>
        <v>3.2603471064640552</v>
      </c>
      <c r="FA340" s="108">
        <v>4.0940762382454396</v>
      </c>
      <c r="FB340" s="245">
        <v>103.17072120378515</v>
      </c>
      <c r="FC340" s="244">
        <v>0.83333333333333293</v>
      </c>
      <c r="FD340" s="108">
        <v>6.0833333333333302E-2</v>
      </c>
      <c r="FE340" s="108">
        <f t="shared" si="1210"/>
        <v>1.1768208333333328E-3</v>
      </c>
      <c r="FF340" s="108">
        <f t="shared" si="1211"/>
        <v>3.5603803333333316E-2</v>
      </c>
      <c r="FG340" s="108">
        <v>4.4708333333333301E-2</v>
      </c>
      <c r="FH340" s="245">
        <v>1.1266499999999995</v>
      </c>
      <c r="FI340" s="244">
        <v>74.346999999999994</v>
      </c>
      <c r="FJ340" s="108">
        <v>5.4273309999999997</v>
      </c>
      <c r="FK340" s="108">
        <f t="shared" si="1212"/>
        <v>0.104991718195</v>
      </c>
      <c r="FL340" s="108">
        <f t="shared" si="1213"/>
        <v>3.1764431597080001</v>
      </c>
      <c r="FM340" s="108">
        <v>3.9885000000000002</v>
      </c>
      <c r="FN340" s="245">
        <v>100.51539719999998</v>
      </c>
      <c r="FO340" s="244">
        <v>0</v>
      </c>
      <c r="FP340" s="108">
        <v>0</v>
      </c>
      <c r="FQ340" s="108">
        <f t="shared" si="1214"/>
        <v>0</v>
      </c>
      <c r="FR340" s="108">
        <f t="shared" si="1215"/>
        <v>0</v>
      </c>
      <c r="FS340" s="108">
        <v>0</v>
      </c>
      <c r="FT340" s="110">
        <v>0</v>
      </c>
      <c r="FU340" s="253">
        <f t="shared" ref="FU340:FU403" si="1341">AC340+AD340+AN340+AO340+BM340+BN340+CJ340+CK340+DI340+DJ340+DT340+DU340+EG340+EH340+ER340+ES340</f>
        <v>464.80779170519679</v>
      </c>
      <c r="FV340" s="254">
        <f t="shared" ref="FV340:FV403" si="1342">AH340+AS340-AT340+BD340+BG340+BR340+CL340-CN340+DK340+DY340+DZ340+EA340+EI340+EW340+FC340</f>
        <v>180.90040804866783</v>
      </c>
      <c r="FW340" s="254">
        <f t="shared" ref="FW340:FW403" si="1343">AT340+BC340+BF340+CN340</f>
        <v>10.479699564233954</v>
      </c>
      <c r="FX340" s="254">
        <f t="shared" ref="FX340:FX403" si="1344">BA340</f>
        <v>45.874499999999998</v>
      </c>
      <c r="FY340" s="254">
        <f t="shared" ref="FY340:FY403" si="1345">BX340</f>
        <v>0</v>
      </c>
      <c r="FZ340" s="254">
        <f t="shared" ref="FZ340:FZ403" si="1346">CD340</f>
        <v>0</v>
      </c>
      <c r="GA340" s="254">
        <f t="shared" si="1216"/>
        <v>0</v>
      </c>
      <c r="GB340" s="254">
        <f t="shared" si="1217"/>
        <v>0</v>
      </c>
      <c r="GC340" s="254">
        <f t="shared" si="1218"/>
        <v>74.346999999999994</v>
      </c>
      <c r="GD340" s="254">
        <f t="shared" si="1219"/>
        <v>0</v>
      </c>
      <c r="GE340" s="254">
        <f t="shared" ref="GE340:GE403" si="1347">AE340+AP340+BO340+CO340+DL340+DV340+EJ340+ET340</f>
        <v>256.42645789389985</v>
      </c>
      <c r="GF340" s="255">
        <f t="shared" ref="GF340:GF403" si="1348">(AG340+AR340+BQ340+CQ340+DN340+DX340+EL340+EV340)*1.22</f>
        <v>97.900236794646759</v>
      </c>
      <c r="GG340" s="255">
        <f t="shared" ref="GG340:GG403" si="1349">AF340+AQ340+BP340+CP340+DM340+DW340+EK340+EU340</f>
        <v>25.379552243590844</v>
      </c>
      <c r="GH340" s="254">
        <f t="shared" ref="GH340:GH403" si="1350">AI340+AU340+BH340+BS340+BY340+CE340+CR340+CX340+DD340+DO340+EB340+EM340+EX340+FD340+FJ340+FP340</f>
        <v>75.397017579967496</v>
      </c>
      <c r="GI340" s="255">
        <f t="shared" ref="GI340:GI403" si="1351">(AK340+AW340+BI340+BU340+BZ340+CF340+CT340+CZ340+DF340+DQ340+ED340+EO340+EZ340+FF340+FL340+FR340)*1.22</f>
        <v>53.835503255690739</v>
      </c>
      <c r="GJ340" s="256">
        <f t="shared" ref="GJ340:GJ403" si="1352">AJ340+AV340+BJ340+BT340+CA340+CG340+CS340+CY340+DE340+DP340+EC340+EN340+EY340+FE340+FK340+FQ340</f>
        <v>1.4585553050844713</v>
      </c>
      <c r="GK340" s="253">
        <f t="shared" si="1220"/>
        <v>1108.2328747919657</v>
      </c>
      <c r="GL340" s="257">
        <f t="shared" si="1221"/>
        <v>1396.3734222378769</v>
      </c>
      <c r="GM340" s="221">
        <f t="shared" si="1222"/>
        <v>1396.3734222378769</v>
      </c>
      <c r="GN340" s="222">
        <f t="shared" si="1223"/>
        <v>776.84485001197311</v>
      </c>
      <c r="GO340" s="222">
        <f t="shared" si="1224"/>
        <v>47.020436962265677</v>
      </c>
      <c r="GP340" s="55">
        <f t="shared" si="1225"/>
        <v>0.55633030365686453</v>
      </c>
      <c r="GQ340" s="56">
        <f t="shared" si="1226"/>
        <v>3.3673254026067814E-2</v>
      </c>
      <c r="GR340" s="258">
        <f t="shared" si="1227"/>
        <v>1.0923929456316686</v>
      </c>
      <c r="GS340" s="227">
        <f t="shared" ref="GS340:GS403" si="1353">GL340</f>
        <v>1396.3734222378769</v>
      </c>
      <c r="GT340" s="222">
        <f t="shared" si="1288"/>
        <v>776.84485001197311</v>
      </c>
      <c r="GU340" s="222">
        <f t="shared" si="1289"/>
        <v>47.020436962265677</v>
      </c>
      <c r="GV340" s="37">
        <f t="shared" si="1281"/>
        <v>0.55633030365686453</v>
      </c>
      <c r="GW340" s="228">
        <f t="shared" si="1282"/>
        <v>3.3673254026067814E-2</v>
      </c>
      <c r="GX340" s="258">
        <f t="shared" si="1228"/>
        <v>1.0923929456316686</v>
      </c>
      <c r="GY340" s="221">
        <f t="shared" si="1287"/>
        <v>1250.8759790160395</v>
      </c>
      <c r="GZ340" s="222">
        <f t="shared" si="1229"/>
        <v>716.66473453201058</v>
      </c>
      <c r="HA340" s="222">
        <f t="shared" si="1230"/>
        <v>37.802754096457498</v>
      </c>
      <c r="HB340" s="55">
        <f t="shared" si="1231"/>
        <v>0.57293028769786702</v>
      </c>
      <c r="HC340" s="56">
        <f t="shared" si="1232"/>
        <v>3.0221024890248346E-2</v>
      </c>
      <c r="HD340" s="258">
        <f t="shared" si="1233"/>
        <v>1.0944594128377552</v>
      </c>
      <c r="HE340" s="221">
        <f t="shared" si="1234"/>
        <v>1325.4585901643188</v>
      </c>
      <c r="HF340" s="222">
        <f t="shared" si="1235"/>
        <v>773.39996423061177</v>
      </c>
      <c r="HG340" s="222">
        <f t="shared" si="1236"/>
        <v>40.2964059156876</v>
      </c>
      <c r="HH340" s="55">
        <f t="shared" si="1237"/>
        <v>0.58349613482434959</v>
      </c>
      <c r="HI340" s="56">
        <f t="shared" si="1238"/>
        <v>3.0401859563709194E-2</v>
      </c>
      <c r="HJ340" s="259">
        <f t="shared" si="1239"/>
        <v>1.0961430923733941</v>
      </c>
      <c r="HK340" s="54">
        <f t="shared" ref="HK340:HK403" si="1354">I340*GR340</f>
        <v>3.618617922003609</v>
      </c>
      <c r="HL340" s="55">
        <f t="shared" ref="HL340:HL403" si="1355">J340*GX340</f>
        <v>3.618617922003609</v>
      </c>
      <c r="HM340" s="55">
        <f t="shared" ref="HM340:HM403" si="1356">K340*HD340</f>
        <v>3.2209940519815135</v>
      </c>
      <c r="HN340" s="56">
        <f t="shared" ref="HN340:HN403" si="1357">L340*HJ340</f>
        <v>3.4184318478756675</v>
      </c>
      <c r="HQ340" s="57">
        <f t="shared" ref="HQ340:HQ403" si="1358">AC340+AD340+AG340*1.22+AK340*1.22</f>
        <v>45.0279600782549</v>
      </c>
      <c r="HR340" s="58">
        <f t="shared" si="1240"/>
        <v>52.083841422517445</v>
      </c>
      <c r="HS340" s="58">
        <f t="shared" ref="HS340:HS403" si="1359">AF340+AJ340</f>
        <v>1.9790887454207156</v>
      </c>
      <c r="HT340" s="58">
        <f t="shared" si="1241"/>
        <v>2.2856495920863846</v>
      </c>
      <c r="HU340" s="58">
        <f t="shared" ref="HU340:HU403" si="1360">AM340/1.05/1.2</f>
        <v>59.192548530380442</v>
      </c>
      <c r="HV340" s="55">
        <f t="shared" si="1290"/>
        <v>0.76070318302217377</v>
      </c>
      <c r="HW340" s="56">
        <f t="shared" si="1291"/>
        <v>3.3434761546125229E-2</v>
      </c>
      <c r="HX340" s="260">
        <f t="shared" si="1292"/>
        <v>1.1243812333430694</v>
      </c>
      <c r="HY340" s="57">
        <f t="shared" ref="HY340:HY403" si="1361">AN340+AO340+AR340*1.22+AW340*1.22</f>
        <v>75.63569287424221</v>
      </c>
      <c r="HZ340" s="58">
        <f t="shared" si="1242"/>
        <v>87.487805947635962</v>
      </c>
      <c r="IA340" s="58">
        <f t="shared" ref="IA340:IA403" si="1362">AQ340+AT340+AV340</f>
        <v>5.2462805757264661</v>
      </c>
      <c r="IB340" s="58">
        <f t="shared" si="1243"/>
        <v>6.0589294369064959</v>
      </c>
      <c r="IC340" s="58">
        <f t="shared" ref="IC340:IC403" si="1363">AY340/1.05/1.2</f>
        <v>102.47059238272392</v>
      </c>
      <c r="ID340" s="55">
        <f t="shared" si="1293"/>
        <v>0.73812096832372798</v>
      </c>
      <c r="IE340" s="56">
        <f t="shared" si="1294"/>
        <v>5.1197913994014979E-2</v>
      </c>
      <c r="IF340" s="260">
        <f t="shared" si="1295"/>
        <v>1.123594112614001</v>
      </c>
      <c r="IG340" s="57">
        <f t="shared" ref="IG340:IG403" si="1364">BI340*1.22</f>
        <v>2.7340363344137502</v>
      </c>
      <c r="IH340" s="58">
        <f t="shared" si="1244"/>
        <v>3.1624598280163849</v>
      </c>
      <c r="II340" s="58">
        <f t="shared" ref="II340:II403" si="1365">BC340+BF340+BJ340</f>
        <v>5.3365325766492697</v>
      </c>
      <c r="IJ340" s="58">
        <f t="shared" si="1245"/>
        <v>6.1631614727722415</v>
      </c>
      <c r="IK340" s="58">
        <f t="shared" ref="IK340:IK403" si="1366">BL340/1.05/1.2</f>
        <v>56.281612756792143</v>
      </c>
      <c r="IL340" s="55">
        <f t="shared" ref="IL340:IL402" si="1367">IG340/IK340</f>
        <v>4.8577789450139783E-2</v>
      </c>
      <c r="IM340" s="56">
        <f t="shared" ref="IM340:IM402" si="1368">II340/IK340</f>
        <v>9.481840187682343E-2</v>
      </c>
      <c r="IN340" s="260">
        <f t="shared" ref="IN340:IN402" si="1369">1+IL340*(IJ340*$GV$14-IJ340)/IJ340+IM340*(IK340*$GW$14-IK340)/IK340</f>
        <v>1.0222995100575569</v>
      </c>
      <c r="IO340" s="57">
        <f t="shared" ref="IO340:IO403" si="1370">BM340+BN340+BQ340*1.22+BU340*1.22</f>
        <v>0</v>
      </c>
      <c r="IP340" s="58">
        <f t="shared" si="1246"/>
        <v>0</v>
      </c>
      <c r="IQ340" s="58">
        <f t="shared" ref="IQ340:IQ403" si="1371">BP340+BT340</f>
        <v>0</v>
      </c>
      <c r="IR340" s="58">
        <f t="shared" si="1247"/>
        <v>0</v>
      </c>
      <c r="IS340" s="58">
        <f t="shared" ref="IS340:IS403" si="1372">BW340/1.05/1.2</f>
        <v>0</v>
      </c>
      <c r="IT340" s="55"/>
      <c r="IU340" s="56"/>
      <c r="IV340" s="260"/>
      <c r="IW340" s="57">
        <f t="shared" ref="IW340:IW403" si="1373">BZ340*1.22</f>
        <v>0</v>
      </c>
      <c r="IX340" s="58">
        <f t="shared" si="1248"/>
        <v>0</v>
      </c>
      <c r="IY340" s="58">
        <f t="shared" ref="IY340:IY403" si="1374">CA340</f>
        <v>0</v>
      </c>
      <c r="IZ340" s="58">
        <f t="shared" si="1249"/>
        <v>0</v>
      </c>
      <c r="JA340" s="58">
        <f t="shared" ref="JA340:JA403" si="1375">CC340/1.05/1.2</f>
        <v>0</v>
      </c>
      <c r="JB340" s="55"/>
      <c r="JC340" s="56"/>
      <c r="JD340" s="260"/>
      <c r="JE340" s="57">
        <f t="shared" ref="JE340:JE403" si="1376">CF340*1.22</f>
        <v>0</v>
      </c>
      <c r="JF340" s="58">
        <f t="shared" si="1250"/>
        <v>0</v>
      </c>
      <c r="JG340" s="58">
        <f t="shared" ref="JG340:JG403" si="1377">CG340</f>
        <v>0</v>
      </c>
      <c r="JH340" s="58">
        <f t="shared" si="1251"/>
        <v>0</v>
      </c>
      <c r="JI340" s="58">
        <f t="shared" ref="JI340:JI403" si="1378">CI340/1.05/1.2</f>
        <v>0</v>
      </c>
      <c r="JJ340" s="55"/>
      <c r="JK340" s="56"/>
      <c r="JL340" s="260"/>
      <c r="JM340" s="57">
        <f t="shared" ref="JM340:JM403" si="1379">CJ340+CK340+CQ340*1.22+CT340*1.22</f>
        <v>183.61430777284502</v>
      </c>
      <c r="JN340" s="58">
        <f t="shared" si="1252"/>
        <v>212.38666980084986</v>
      </c>
      <c r="JO340" s="58">
        <f t="shared" ref="JO340:JO403" si="1380">CN340+CP340+CS340</f>
        <v>11.355235707262116</v>
      </c>
      <c r="JP340" s="58">
        <f t="shared" si="1253"/>
        <v>13.114161718317018</v>
      </c>
      <c r="JQ340" s="58">
        <f t="shared" ref="JQ340:JQ403" si="1381">CV340/1.05/1.2</f>
        <v>250.21278773596518</v>
      </c>
      <c r="JR340" s="55">
        <f t="shared" ref="JR340:JR403" si="1382">JM340/JQ340</f>
        <v>0.73383262875677802</v>
      </c>
      <c r="JS340" s="56">
        <f t="shared" ref="JS340:JS403" si="1383">JO340/JQ340</f>
        <v>4.5382315628266882E-2</v>
      </c>
      <c r="JT340" s="260">
        <f t="shared" ref="JT340:JT403" si="1384">1+JR340*(JP340*$GV$14-JP340)/JP340+JS340*(JQ340*$GW$14-JQ340)/JQ340</f>
        <v>1.1220212936170058</v>
      </c>
      <c r="JU340" s="57">
        <f t="shared" ref="JU340:JU403" si="1385">CZ340*1.22</f>
        <v>0</v>
      </c>
      <c r="JV340" s="58">
        <f t="shared" si="1254"/>
        <v>0</v>
      </c>
      <c r="JW340" s="58">
        <f t="shared" ref="JW340:JW403" si="1386">CY340</f>
        <v>0</v>
      </c>
      <c r="JX340" s="58">
        <f t="shared" si="1255"/>
        <v>0</v>
      </c>
      <c r="JY340" s="58">
        <f t="shared" ref="JY340:JY403" si="1387">DB340/1.05/1.2</f>
        <v>0</v>
      </c>
      <c r="JZ340" s="55"/>
      <c r="KA340" s="56"/>
      <c r="KB340" s="260"/>
      <c r="KC340" s="57">
        <f t="shared" ref="KC340:KC403" si="1388">DF340*1.22</f>
        <v>0</v>
      </c>
      <c r="KD340" s="58">
        <f t="shared" si="1256"/>
        <v>0</v>
      </c>
      <c r="KE340" s="58">
        <f t="shared" ref="KE340:KE403" si="1389">DE340</f>
        <v>0</v>
      </c>
      <c r="KF340" s="58">
        <f t="shared" si="1257"/>
        <v>0</v>
      </c>
      <c r="KG340" s="58">
        <f t="shared" ref="KG340:KG403" si="1390">DH340/1.05/1.2</f>
        <v>0</v>
      </c>
      <c r="KH340" s="55"/>
      <c r="KI340" s="56"/>
      <c r="KJ340" s="260"/>
      <c r="KK340" s="57">
        <f t="shared" ref="KK340:KK403" si="1391">DI340+DJ340+DN340*1.22+DQ340*1.22</f>
        <v>34.539941842169924</v>
      </c>
      <c r="KL340" s="58">
        <f t="shared" si="1258"/>
        <v>39.952350728837956</v>
      </c>
      <c r="KM340" s="58">
        <f t="shared" ref="KM340:KM403" si="1392">DM340+DP340</f>
        <v>1.518562456996382</v>
      </c>
      <c r="KN340" s="58">
        <f t="shared" si="1259"/>
        <v>1.7537877815851217</v>
      </c>
      <c r="KO340" s="58">
        <f t="shared" ref="KO340:KO403" si="1393">DS340/1.05/1.2</f>
        <v>44.893536216348473</v>
      </c>
      <c r="KP340" s="55">
        <f t="shared" si="1260"/>
        <v>0.76937449693686255</v>
      </c>
      <c r="KQ340" s="56">
        <f t="shared" si="1261"/>
        <v>3.3825859688980817E-2</v>
      </c>
      <c r="KR340" s="260">
        <f t="shared" si="1262"/>
        <v>1.1258006093358297</v>
      </c>
      <c r="KS340" s="57">
        <f t="shared" ref="KS340:KS403" si="1394">DT340+DU340+DX340*1.22+ED340*1.22</f>
        <v>26.961912497412012</v>
      </c>
      <c r="KT340" s="58">
        <f t="shared" si="1263"/>
        <v>31.186844185756478</v>
      </c>
      <c r="KU340" s="58">
        <f t="shared" ref="KU340:KU403" si="1395">DW340+EC340</f>
        <v>1.1853284472064405</v>
      </c>
      <c r="KV340" s="58">
        <f t="shared" si="1264"/>
        <v>1.3689358236787181</v>
      </c>
      <c r="KW340" s="58">
        <f t="shared" ref="KW340:KW403" si="1396">EF340/1.05/1.2</f>
        <v>35.115831183426998</v>
      </c>
      <c r="KX340" s="55">
        <f t="shared" si="1305"/>
        <v>0.76779935398871468</v>
      </c>
      <c r="KY340" s="56">
        <f t="shared" si="1306"/>
        <v>3.3754816766685534E-2</v>
      </c>
      <c r="KZ340" s="260">
        <f t="shared" si="1307"/>
        <v>1.1255427798871911</v>
      </c>
      <c r="LA340" s="57">
        <f t="shared" ref="LA340:LA403" si="1397">EG340+EH340+EL340*1.22+EO340*1.22</f>
        <v>182.79766559368247</v>
      </c>
      <c r="LB340" s="58">
        <f t="shared" si="1265"/>
        <v>211.44205979221252</v>
      </c>
      <c r="LC340" s="58">
        <f t="shared" ref="LC340:LC403" si="1398">EK340+EN340</f>
        <v>7.896860546975323</v>
      </c>
      <c r="LD340" s="58">
        <f t="shared" si="1266"/>
        <v>9.1200842457018005</v>
      </c>
      <c r="LE340" s="58">
        <f t="shared" ref="LE340:LE403" si="1399">EQ340/1.05/1.2</f>
        <v>397.51594355475328</v>
      </c>
      <c r="LF340" s="55">
        <f t="shared" si="1267"/>
        <v>0.45984989673377508</v>
      </c>
      <c r="LG340" s="56">
        <f t="shared" si="1268"/>
        <v>1.9865519043986774E-2</v>
      </c>
      <c r="LH340" s="260">
        <f t="shared" si="1269"/>
        <v>1.0751356477180962</v>
      </c>
      <c r="LI340" s="57">
        <f t="shared" ref="LI340:LI403" si="1400">ER340+ES340+EV340*1.22+EZ340*1.22</f>
        <v>61.313317467603675</v>
      </c>
      <c r="LJ340" s="58">
        <f t="shared" si="1270"/>
        <v>70.921114314777171</v>
      </c>
      <c r="LK340" s="58">
        <f t="shared" ref="LK340:LK403" si="1401">EU340+EY340</f>
        <v>2.6937495176442252</v>
      </c>
      <c r="LL340" s="58">
        <f t="shared" si="1271"/>
        <v>3.111011317927316</v>
      </c>
      <c r="LM340" s="58">
        <f t="shared" ref="LM340:LM403" si="1402">FB340/1.05/1.2</f>
        <v>81.881524764908846</v>
      </c>
      <c r="LN340" s="55">
        <f t="shared" si="1308"/>
        <v>0.7488052725403096</v>
      </c>
      <c r="LO340" s="56">
        <f t="shared" si="1309"/>
        <v>3.2898135756243986E-2</v>
      </c>
      <c r="LP340" s="260">
        <f t="shared" si="1310"/>
        <v>1.1224337074357087</v>
      </c>
      <c r="LQ340" s="57">
        <f t="shared" ref="LQ340:LQ403" si="1403">FF340*1.22</f>
        <v>4.3436640066666643E-2</v>
      </c>
      <c r="LR340" s="58">
        <f t="shared" si="1272"/>
        <v>5.0243161565113312E-2</v>
      </c>
      <c r="LS340" s="58">
        <f t="shared" ref="LS340:LS403" si="1404">FE340</f>
        <v>1.1768208333333328E-3</v>
      </c>
      <c r="LT340" s="58">
        <f t="shared" si="1273"/>
        <v>1.359110380416666E-3</v>
      </c>
      <c r="LU340" s="58">
        <f t="shared" ref="LU340:LU403" si="1405">FH340/1.05/1.2</f>
        <v>0.89416666666666633</v>
      </c>
      <c r="LV340" s="55">
        <f t="shared" ref="LV340:LV403" si="1406">LQ340/LU340</f>
        <v>4.857778945013979E-2</v>
      </c>
      <c r="LW340" s="56">
        <f t="shared" ref="LW340:LW403" si="1407">LS340/LU340</f>
        <v>1.3161090400745572E-3</v>
      </c>
      <c r="LX340" s="260">
        <f t="shared" ref="LX340:LX403" si="1408">1+LV340*(LT340*$GV$14-LT340)/LT340+LW340*(LU340*$GW$14-LU340)/LU340</f>
        <v>1.0078160048971445</v>
      </c>
      <c r="LY340" s="57">
        <f t="shared" ref="LY340:LY403" si="1409">FL340*1.22</f>
        <v>3.87526065484376</v>
      </c>
      <c r="LZ340" s="58">
        <f t="shared" si="1274"/>
        <v>4.4825139994577778</v>
      </c>
      <c r="MA340" s="58">
        <f t="shared" ref="MA340:MA403" si="1410">FK340</f>
        <v>0.104991718195</v>
      </c>
      <c r="MB340" s="58">
        <f t="shared" si="1275"/>
        <v>0.12125493534340551</v>
      </c>
      <c r="MC340" s="58">
        <f t="shared" ref="MC340:MC403" si="1411">FN340/1.05/1.2</f>
        <v>79.774124761904744</v>
      </c>
      <c r="MD340" s="55">
        <f t="shared" si="1311"/>
        <v>4.8577915037111737E-2</v>
      </c>
      <c r="ME340" s="56">
        <f t="shared" si="1312"/>
        <v>1.3161124425790961E-3</v>
      </c>
      <c r="MF340" s="260">
        <f t="shared" si="1313"/>
        <v>1.007816025103671</v>
      </c>
      <c r="MG340" s="57">
        <f t="shared" ref="MG340:MG403" si="1412">FR340*1.22</f>
        <v>0</v>
      </c>
      <c r="MH340" s="58">
        <f t="shared" si="1276"/>
        <v>0</v>
      </c>
      <c r="MI340" s="58">
        <f t="shared" ref="MI340:MI403" si="1413">FQ340</f>
        <v>0</v>
      </c>
      <c r="MJ340" s="58">
        <f t="shared" si="1277"/>
        <v>0</v>
      </c>
      <c r="MK340" s="58">
        <f t="shared" ref="MK340:MK403" si="1414">FT340/1.05/1.2</f>
        <v>0</v>
      </c>
      <c r="ML340" s="55"/>
      <c r="MM340" s="56"/>
      <c r="MN340" s="260"/>
      <c r="MO340" s="59">
        <v>3.3125606829245573</v>
      </c>
      <c r="MP340" s="60">
        <v>3.3125606829245573</v>
      </c>
      <c r="MQ340" s="60">
        <v>2.9430000000000001</v>
      </c>
      <c r="MR340" s="61">
        <v>3.1186000000000003</v>
      </c>
      <c r="MS340" s="59">
        <f t="shared" ref="MS340:MS403" si="1415">GR340</f>
        <v>1.0923929456316686</v>
      </c>
      <c r="MT340" s="60">
        <f t="shared" si="1334"/>
        <v>1.0923929456316686</v>
      </c>
      <c r="MU340" s="60">
        <f t="shared" si="1278"/>
        <v>1.0944594128377552</v>
      </c>
      <c r="MV340" s="61">
        <f t="shared" si="1314"/>
        <v>1.0961430923733941</v>
      </c>
      <c r="MW340" s="66">
        <f t="shared" si="1279"/>
        <v>3.618617922003609</v>
      </c>
      <c r="MX340" s="67">
        <f t="shared" si="1315"/>
        <v>3.618617922003609</v>
      </c>
      <c r="MY340" s="67">
        <f t="shared" si="1280"/>
        <v>3.2209940519815135</v>
      </c>
      <c r="MZ340" s="261">
        <f t="shared" si="1316"/>
        <v>3.4184318478756675</v>
      </c>
      <c r="NA340" s="59">
        <f t="shared" ref="NA340:NA403" si="1416">NE340/I340</f>
        <v>1.0924127895498028</v>
      </c>
      <c r="NB340" s="60">
        <f t="shared" si="1335"/>
        <v>1.0924127895498028</v>
      </c>
      <c r="NC340" s="60">
        <f t="shared" ref="NC340:NC403" si="1417">NG340/K340</f>
        <v>1.094446619261763</v>
      </c>
      <c r="ND340" s="262">
        <f t="shared" si="1336"/>
        <v>1.0961321570776665</v>
      </c>
      <c r="NE340" s="62">
        <f t="shared" ref="NE340:NE403" si="1418">NM340+NN340+NO340+NP340+NS340+NT340+NU340+NV340+NW340+NX340+NY340+NZ340+OA340</f>
        <v>3.6186836561866151</v>
      </c>
      <c r="NF340" s="63">
        <f t="shared" si="1337"/>
        <v>3.6186836561866151</v>
      </c>
      <c r="NG340" s="63">
        <f t="shared" ref="NG340:NG403" si="1419">NE340-NM340-NO340</f>
        <v>3.2209564004873683</v>
      </c>
      <c r="NH340" s="64">
        <f t="shared" si="1338"/>
        <v>3.4183977450624115</v>
      </c>
      <c r="NI340" s="238">
        <f t="shared" si="1283"/>
        <v>-6.5734183006149749E-5</v>
      </c>
      <c r="NJ340" s="238">
        <f t="shared" si="1284"/>
        <v>-6.5734183006149749E-5</v>
      </c>
      <c r="NK340" s="238">
        <f t="shared" si="1285"/>
        <v>3.7651494145141129E-5</v>
      </c>
      <c r="NL340" s="238">
        <f t="shared" si="1286"/>
        <v>3.4102813255998399E-5</v>
      </c>
      <c r="NM340" s="239">
        <f t="shared" ref="NM340:NM403" si="1420">M340*HX340</f>
        <v>0.197441344575043</v>
      </c>
      <c r="NN340" s="240">
        <f t="shared" ref="NN340:NN403" si="1421">N340*IF340</f>
        <v>0.34146025082339493</v>
      </c>
      <c r="NO340" s="240">
        <f>O340*IN340+0.002</f>
        <v>0.2002859111242036</v>
      </c>
      <c r="NP340" s="240">
        <f t="shared" ref="NP340:NP403" si="1422">P340*IV340</f>
        <v>0</v>
      </c>
      <c r="NQ340" s="240">
        <f>Q340*JD340</f>
        <v>0</v>
      </c>
      <c r="NR340" s="240">
        <f t="shared" ref="NR340:NR403" si="1423">R340*JL340</f>
        <v>0</v>
      </c>
      <c r="NS340" s="240">
        <f t="shared" ref="NS340:NS403" si="1424">S340*JT340</f>
        <v>0.8308567679233928</v>
      </c>
      <c r="NT340" s="240">
        <f t="shared" ref="NT340:NT403" si="1425">T340*KB340</f>
        <v>0</v>
      </c>
      <c r="NU340" s="240">
        <f t="shared" ref="NU340:NU403" si="1426">U340*KJ340</f>
        <v>0</v>
      </c>
      <c r="NV340" s="240">
        <f t="shared" ref="NV340:NV403" si="1427">V340*KR340</f>
        <v>0.14995664116353252</v>
      </c>
      <c r="NW340" s="240">
        <f t="shared" ref="NW340:NW403" si="1428">W340*KZ340</f>
        <v>0.11728155766424531</v>
      </c>
      <c r="NX340" s="240">
        <f t="shared" ref="NX340:NX403" si="1429">X340*LH340</f>
        <v>1.2676924422244074</v>
      </c>
      <c r="NY340" s="240">
        <f t="shared" ref="NY340:NY403" si="1430">Y340*LP340</f>
        <v>0.27263914753613366</v>
      </c>
      <c r="NZ340" s="240">
        <f t="shared" ref="NZ340:NZ403" si="1431">Z340*LX340</f>
        <v>2.6203216127325757E-3</v>
      </c>
      <c r="OA340" s="240">
        <f t="shared" ref="OA340:OA403" si="1432">AA340*MF340</f>
        <v>0.23844927153952855</v>
      </c>
      <c r="OB340" s="241">
        <f t="shared" ref="OB340:OB403" si="1433">AB340*MN340</f>
        <v>0</v>
      </c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136"/>
      <c r="OP340" s="13"/>
      <c r="OQ340" s="13"/>
      <c r="OR340" s="13"/>
      <c r="OS340" s="13"/>
      <c r="OT340" s="13"/>
    </row>
    <row r="341" spans="1:410" ht="15" customHeight="1">
      <c r="A341" s="242">
        <v>322</v>
      </c>
      <c r="B341" s="49" t="s">
        <v>391</v>
      </c>
      <c r="C341" s="50">
        <v>8</v>
      </c>
      <c r="D341" s="51">
        <v>5135.6000000000004</v>
      </c>
      <c r="E341" s="52">
        <v>5135.6000000000004</v>
      </c>
      <c r="F341" s="52"/>
      <c r="G341" s="52"/>
      <c r="H341" s="53">
        <v>642.45000000000005</v>
      </c>
      <c r="I341" s="57">
        <v>3.313058910395267</v>
      </c>
      <c r="J341" s="58">
        <v>3.8708589103952669</v>
      </c>
      <c r="K341" s="58">
        <v>2.7645</v>
      </c>
      <c r="L341" s="243">
        <v>3.0383999999999998</v>
      </c>
      <c r="M341" s="1">
        <v>0.27389999999999998</v>
      </c>
      <c r="N341" s="2">
        <v>0.59719999999999995</v>
      </c>
      <c r="O341" s="2">
        <v>0.27465891039526702</v>
      </c>
      <c r="P341" s="2">
        <v>1.52E-2</v>
      </c>
      <c r="Q341" s="2">
        <v>0.23019999999999999</v>
      </c>
      <c r="R341" s="2">
        <v>2.12E-2</v>
      </c>
      <c r="S341" s="2">
        <v>0.60199999999999998</v>
      </c>
      <c r="T341" s="2">
        <v>2.7799999999999998E-2</v>
      </c>
      <c r="U341" s="2">
        <v>1E-3</v>
      </c>
      <c r="V341" s="2">
        <v>2.5899999999999999E-2</v>
      </c>
      <c r="W341" s="2">
        <v>7.2800000000000004E-2</v>
      </c>
      <c r="X341" s="2">
        <v>0.82150000000000001</v>
      </c>
      <c r="Y341" s="2">
        <v>0.25640000000000002</v>
      </c>
      <c r="Z341" s="2">
        <v>2.0000000000000001E-4</v>
      </c>
      <c r="AA341" s="2">
        <v>0.34449999999999997</v>
      </c>
      <c r="AB341" s="3">
        <v>0.30640000000000001</v>
      </c>
      <c r="AC341" s="244">
        <v>542.33000000000004</v>
      </c>
      <c r="AD341" s="108">
        <v>119.3126</v>
      </c>
      <c r="AE341" s="108">
        <v>365.01683349000001</v>
      </c>
      <c r="AF341" s="108">
        <f t="shared" ref="AF341:AF404" si="1434">AE341*$AF$15</f>
        <v>36.127176077839266</v>
      </c>
      <c r="AG341" s="108">
        <f t="shared" ref="AG341:AG404" si="1435">AE341*$AG$15</f>
        <v>114.22836787236061</v>
      </c>
      <c r="AH341" s="108">
        <v>13.868004845333299</v>
      </c>
      <c r="AI341" s="108">
        <v>75.958503064337791</v>
      </c>
      <c r="AJ341" s="108">
        <f t="shared" ref="AJ341:AJ404" si="1436">AI341*$AJ$15</f>
        <v>1.4694172417796147</v>
      </c>
      <c r="AK341" s="108">
        <f t="shared" ref="AK341:AK404" si="1437">AI341*$AK$15</f>
        <v>44.456081171458848</v>
      </c>
      <c r="AL341" s="108">
        <v>55.824297069983551</v>
      </c>
      <c r="AM341" s="245">
        <v>1406.7722861635852</v>
      </c>
      <c r="AN341" s="244">
        <v>1142.4000000000001</v>
      </c>
      <c r="AO341" s="108">
        <v>251.328</v>
      </c>
      <c r="AP341" s="108">
        <v>768.89574720000007</v>
      </c>
      <c r="AQ341" s="108">
        <f t="shared" ref="AQ341:AQ404" si="1438">AP341*$AQ$15</f>
        <v>76.100687683372811</v>
      </c>
      <c r="AR341" s="108">
        <f t="shared" ref="AR341:AR404" si="1439">AP341*$AR$15</f>
        <v>240.61823512876802</v>
      </c>
      <c r="AS341" s="246">
        <v>105.882844469533</v>
      </c>
      <c r="AT341" s="247">
        <v>15.415794297871434</v>
      </c>
      <c r="AU341" s="108">
        <v>165.60098119187595</v>
      </c>
      <c r="AV341" s="108">
        <f t="shared" ref="AV341:AV404" si="1440">AU341*$AV$15</f>
        <v>3.2035509811568406</v>
      </c>
      <c r="AW341" s="108">
        <f t="shared" ref="AW341:AW404" si="1441">AU341*$AW$15</f>
        <v>96.92095506020685</v>
      </c>
      <c r="AX341" s="108">
        <v>121.70537864307049</v>
      </c>
      <c r="AY341" s="245">
        <v>3066.975541805376</v>
      </c>
      <c r="AZ341" s="248">
        <v>179</v>
      </c>
      <c r="BA341" s="108">
        <v>912.39283333333321</v>
      </c>
      <c r="BB341" s="108">
        <v>95.149521858125595</v>
      </c>
      <c r="BC341" s="109">
        <v>76.119617486500474</v>
      </c>
      <c r="BD341" s="109">
        <v>19.029904371625122</v>
      </c>
      <c r="BE341" s="108">
        <v>35.681076874999995</v>
      </c>
      <c r="BF341" s="109">
        <v>28.544861499999996</v>
      </c>
      <c r="BG341" s="109">
        <v>7.136215374999999</v>
      </c>
      <c r="BH341" s="108">
        <v>76.155310540851488</v>
      </c>
      <c r="BI341" s="109">
        <f t="shared" ref="BI341:BI404" si="1442">BH341*$BI$15</f>
        <v>44.571266289623068</v>
      </c>
      <c r="BJ341" s="108">
        <f t="shared" ref="BJ341:BJ404" si="1443">BH341*$BJ$15</f>
        <v>1.473224482412772</v>
      </c>
      <c r="BK341" s="108">
        <v>55.968937130365525</v>
      </c>
      <c r="BL341" s="245">
        <v>1410.417215685211</v>
      </c>
      <c r="BM341" s="244">
        <v>28.63</v>
      </c>
      <c r="BN341" s="108">
        <v>6.2985999999999995</v>
      </c>
      <c r="BO341" s="108">
        <v>19.269507390000001</v>
      </c>
      <c r="BP341" s="108">
        <f t="shared" ref="BP341:BP404" si="1444">BO341*$BP$15</f>
        <v>1.9071802244178602</v>
      </c>
      <c r="BQ341" s="108">
        <f t="shared" ref="BQ341:BQ404" si="1445">BO341*$BQ$15</f>
        <v>6.0301996426266005</v>
      </c>
      <c r="BR341" s="108">
        <v>3.6946878306333302</v>
      </c>
      <c r="BS341" s="108">
        <v>4.2261740511062325</v>
      </c>
      <c r="BT341" s="108">
        <f t="shared" ref="BT341:BT404" si="1446">BS341*$BT$15</f>
        <v>8.1755337018650065E-2</v>
      </c>
      <c r="BU341" s="108">
        <f t="shared" ref="BU341:BU404" si="1447">BS341*$BU$15</f>
        <v>2.4734444345428424</v>
      </c>
      <c r="BV341" s="108">
        <v>3.1059484635869783</v>
      </c>
      <c r="BW341" s="245">
        <v>78.269901282391842</v>
      </c>
      <c r="BX341" s="107">
        <v>765.1</v>
      </c>
      <c r="BY341" s="108">
        <v>55.8523</v>
      </c>
      <c r="BZ341" s="109">
        <f t="shared" ref="BZ341:BZ404" si="1448">BY341*$BZ$15</f>
        <v>32.6885639164</v>
      </c>
      <c r="CA341" s="109">
        <f t="shared" ref="CA341:CA404" si="1449">BY341*$CA$15</f>
        <v>1.0804627435</v>
      </c>
      <c r="CB341" s="108">
        <v>41.047615</v>
      </c>
      <c r="CC341" s="110">
        <v>1034.3998979999999</v>
      </c>
      <c r="CD341" s="244">
        <v>70.599999999999994</v>
      </c>
      <c r="CE341" s="108">
        <v>5.1537999999999995</v>
      </c>
      <c r="CF341" s="109">
        <f t="shared" ref="CF341:CF404" si="1450">CE341*$CF$15</f>
        <v>3.0163542183999996</v>
      </c>
      <c r="CG341" s="109">
        <f t="shared" ref="CG341:CG404" si="1451">CE341*$CG$15</f>
        <v>9.9700260999999998E-2</v>
      </c>
      <c r="CH341" s="108">
        <v>3.78769</v>
      </c>
      <c r="CI341" s="245">
        <v>95.449787999999998</v>
      </c>
      <c r="CJ341" s="249">
        <v>1142.546198945894</v>
      </c>
      <c r="CK341" s="250">
        <v>251.36016376809675</v>
      </c>
      <c r="CL341" s="250">
        <v>119.67565037740144</v>
      </c>
      <c r="CM341" s="251">
        <v>81.662931482511439</v>
      </c>
      <c r="CN341" s="252">
        <f t="shared" si="1339"/>
        <v>39.8065959511502</v>
      </c>
      <c r="CO341" s="250">
        <v>768.99414683913096</v>
      </c>
      <c r="CP341" s="252">
        <f t="shared" ref="CP341:CP404" si="1452">CO341*$AQ$15</f>
        <v>76.110426689256158</v>
      </c>
      <c r="CQ341" s="250">
        <v>240.64902831183764</v>
      </c>
      <c r="CR341" s="250">
        <v>166.62805967492821</v>
      </c>
      <c r="CS341" s="252">
        <f t="shared" ref="CS341:CS404" si="1453">CR341*$CG$15</f>
        <v>3.2234198144114865</v>
      </c>
      <c r="CT341" s="252">
        <f t="shared" ref="CT341:CT404" si="1454">CR341*$CF$15</f>
        <v>97.522071229825883</v>
      </c>
      <c r="CU341" s="250">
        <f t="shared" si="1340"/>
        <v>2449.2042196054517</v>
      </c>
      <c r="CV341" s="245">
        <f t="shared" ref="CV341:CV404" si="1455">CU341*1.05*1.2</f>
        <v>3085.9973167028693</v>
      </c>
      <c r="CW341" s="244">
        <v>105.9388</v>
      </c>
      <c r="CX341" s="108">
        <v>7.7335323999999996</v>
      </c>
      <c r="CY341" s="108">
        <f t="shared" ref="CY341:CY404" si="1456">CX341*$CY$15</f>
        <v>0.14960518427800001</v>
      </c>
      <c r="CZ341" s="108">
        <f t="shared" ref="CZ341:CZ404" si="1457">CX341*$CZ$15</f>
        <v>4.5261890406831995</v>
      </c>
      <c r="DA341" s="108">
        <v>5.6836166199999996</v>
      </c>
      <c r="DB341" s="245">
        <v>143.22713882399998</v>
      </c>
      <c r="DC341" s="244">
        <v>3.5495999999999999</v>
      </c>
      <c r="DD341" s="108">
        <v>0.25912079999999998</v>
      </c>
      <c r="DE341" s="108">
        <f t="shared" ref="DE341:DE404" si="1458">DD341*$DE$15</f>
        <v>5.0126918759999996E-3</v>
      </c>
      <c r="DF341" s="108">
        <f t="shared" ref="DF341:DF404" si="1459">DD341*$DF$15</f>
        <v>0.15165511237439999</v>
      </c>
      <c r="DG341" s="108">
        <v>0.19043604</v>
      </c>
      <c r="DH341" s="245">
        <v>4.798988207999999</v>
      </c>
      <c r="DI341" s="107">
        <v>51.665639482176005</v>
      </c>
      <c r="DJ341" s="108">
        <v>11.366440686078722</v>
      </c>
      <c r="DK341" s="108">
        <v>0.84666605767217629</v>
      </c>
      <c r="DL341" s="108">
        <v>34.773713650397006</v>
      </c>
      <c r="DM341" s="108">
        <f t="shared" ref="DM341:DM404" si="1460">DL341*$DM$15</f>
        <v>3.4416935348343936</v>
      </c>
      <c r="DN341" s="108">
        <f t="shared" ref="DN341:DN404" si="1461">DL341*$DN$15</f>
        <v>10.88208594975524</v>
      </c>
      <c r="DO341" s="108">
        <v>7.2016295709716447</v>
      </c>
      <c r="DP341" s="108">
        <f t="shared" ref="DP341:DP404" si="1462">DO341*$DP$15</f>
        <v>0.13931552405044648</v>
      </c>
      <c r="DQ341" s="108">
        <f t="shared" ref="DQ341:DQ404" si="1463">DO341*$DQ$15</f>
        <v>4.2148833357434325</v>
      </c>
      <c r="DR341" s="108">
        <v>5.292704472364778</v>
      </c>
      <c r="DS341" s="110">
        <v>133.3761527035924</v>
      </c>
      <c r="DT341" s="244">
        <v>144</v>
      </c>
      <c r="DU341" s="108">
        <v>31.68</v>
      </c>
      <c r="DV341" s="108">
        <v>96.919631999999993</v>
      </c>
      <c r="DW341" s="108">
        <f t="shared" ref="DW341:DW404" si="1464">DV341*$DW$15</f>
        <v>9.592523657568</v>
      </c>
      <c r="DX341" s="108">
        <f t="shared" ref="DX341:DX404" si="1465">DV341*$DX$15</f>
        <v>30.330029638079996</v>
      </c>
      <c r="DY341" s="108">
        <v>2.8015517156666698</v>
      </c>
      <c r="DZ341" s="108">
        <v>1.2228871459999999</v>
      </c>
      <c r="EA341" s="108"/>
      <c r="EB341" s="108">
        <v>20.193557172901667</v>
      </c>
      <c r="EC341" s="108">
        <f t="shared" ref="EC341:EC404" si="1466">EB341*$EC$15</f>
        <v>0.39064436350978277</v>
      </c>
      <c r="ED341" s="108">
        <f t="shared" ref="ED341:ED404" si="1467">EB341*$ED$15</f>
        <v>11.818642819469813</v>
      </c>
      <c r="EE341" s="108">
        <v>14.840881401728417</v>
      </c>
      <c r="EF341" s="245">
        <v>373.99021132355608</v>
      </c>
      <c r="EG341" s="249">
        <v>908.40967458333341</v>
      </c>
      <c r="EH341" s="250">
        <v>199.8501284083334</v>
      </c>
      <c r="EI341" s="250">
        <v>1400.9186831874376</v>
      </c>
      <c r="EJ341" s="250">
        <v>611.40785670733635</v>
      </c>
      <c r="EK341" s="250">
        <f t="shared" ref="EK341:EK404" si="1468">EJ341*$AF$15</f>
        <v>60.513481209751909</v>
      </c>
      <c r="EL341" s="250">
        <v>191.33397467799384</v>
      </c>
      <c r="EM341" s="250">
        <v>227.80280303071018</v>
      </c>
      <c r="EN341" s="250">
        <f t="shared" ref="EN341:EN404" si="1469">EM341*$EC$15</f>
        <v>4.4068452246290883</v>
      </c>
      <c r="EO341" s="250">
        <f t="shared" ref="EO341:EO404" si="1470">EM341*$ED$15</f>
        <v>133.32569092417768</v>
      </c>
      <c r="EP341" s="250">
        <v>3348.3891459171514</v>
      </c>
      <c r="EQ341" s="245">
        <v>4218.9703238556103</v>
      </c>
      <c r="ER341" s="244">
        <v>494.17</v>
      </c>
      <c r="ES341" s="108">
        <v>108.7174</v>
      </c>
      <c r="ET341" s="108">
        <v>332.60260101</v>
      </c>
      <c r="EU341" s="108">
        <f t="shared" ref="EU341:EU404" si="1471">ET341*$EU$15</f>
        <v>32.919009832363741</v>
      </c>
      <c r="EV341" s="108">
        <f t="shared" ref="EV341:EV404" si="1472">ET341*$EV$15</f>
        <v>104.08465796006939</v>
      </c>
      <c r="EW341" s="108">
        <v>38.576376749224998</v>
      </c>
      <c r="EX341" s="108">
        <v>71.106845576423396</v>
      </c>
      <c r="EY341" s="108">
        <f t="shared" ref="EY341:EY404" si="1473">EX341*$EY$15</f>
        <v>1.3755619276759106</v>
      </c>
      <c r="EZ341" s="108">
        <f t="shared" ref="EZ341:EZ404" si="1474">EX341*$EZ$15</f>
        <v>41.616561296822169</v>
      </c>
      <c r="FA341" s="108">
        <v>52.258661166782403</v>
      </c>
      <c r="FB341" s="245">
        <v>1316.9182614029166</v>
      </c>
      <c r="FC341" s="244">
        <v>0.83333333333333293</v>
      </c>
      <c r="FD341" s="108">
        <v>6.0833333333333302E-2</v>
      </c>
      <c r="FE341" s="108">
        <f t="shared" ref="FE341:FE404" si="1475">FD341*$FE$15</f>
        <v>1.1768208333333328E-3</v>
      </c>
      <c r="FF341" s="108">
        <f t="shared" ref="FF341:FF404" si="1476">FD341*$FF$15</f>
        <v>3.5603803333333316E-2</v>
      </c>
      <c r="FG341" s="108">
        <v>4.4708333333333301E-2</v>
      </c>
      <c r="FH341" s="245">
        <v>1.1266499999999995</v>
      </c>
      <c r="FI341" s="244">
        <v>1308.4952416666699</v>
      </c>
      <c r="FJ341" s="108">
        <v>95.520152641666897</v>
      </c>
      <c r="FK341" s="108">
        <f t="shared" ref="FK341:FK404" si="1477">FJ341*$FK$15</f>
        <v>1.8478373528530463</v>
      </c>
      <c r="FL341" s="108">
        <f t="shared" ref="FL341:FL404" si="1478">FJ341*$FL$15</f>
        <v>55.904888696283102</v>
      </c>
      <c r="FM341" s="108">
        <v>70.200999999999993</v>
      </c>
      <c r="FN341" s="245">
        <v>1769.0596731700043</v>
      </c>
      <c r="FO341" s="244">
        <v>1018.2170833333303</v>
      </c>
      <c r="FP341" s="108">
        <v>74.329847083333107</v>
      </c>
      <c r="FQ341" s="108">
        <f t="shared" ref="FQ341:FQ404" si="1479">FP341*$FQ$15</f>
        <v>1.4379108918270791</v>
      </c>
      <c r="FR341" s="108">
        <f t="shared" ref="FR341:FR404" si="1480">FP341*$FR$15</f>
        <v>43.502880942768201</v>
      </c>
      <c r="FS341" s="108">
        <v>54.627346520833299</v>
      </c>
      <c r="FT341" s="110">
        <v>1376.6091323249959</v>
      </c>
      <c r="FU341" s="253">
        <f t="shared" si="1341"/>
        <v>5434.0648458739124</v>
      </c>
      <c r="FV341" s="254">
        <f t="shared" si="1342"/>
        <v>1659.2644152098392</v>
      </c>
      <c r="FW341" s="254">
        <f t="shared" si="1343"/>
        <v>159.88686923552211</v>
      </c>
      <c r="FX341" s="254">
        <f t="shared" si="1344"/>
        <v>912.39283333333321</v>
      </c>
      <c r="FY341" s="254">
        <f t="shared" si="1345"/>
        <v>765.1</v>
      </c>
      <c r="FZ341" s="254">
        <f t="shared" si="1346"/>
        <v>70.599999999999994</v>
      </c>
      <c r="GA341" s="254">
        <f t="shared" ref="GA341:GA404" si="1481">CW341</f>
        <v>105.9388</v>
      </c>
      <c r="GB341" s="254">
        <f t="shared" ref="GB341:GB404" si="1482">DC341</f>
        <v>3.5495999999999999</v>
      </c>
      <c r="GC341" s="254">
        <f t="shared" ref="GC341:GC404" si="1483">FI341</f>
        <v>1308.4952416666699</v>
      </c>
      <c r="GD341" s="254">
        <f t="shared" ref="GD341:GD404" si="1484">FO341</f>
        <v>1018.2170833333303</v>
      </c>
      <c r="GE341" s="254">
        <f t="shared" si="1347"/>
        <v>2997.8800382868644</v>
      </c>
      <c r="GF341" s="255">
        <f t="shared" si="1348"/>
        <v>1144.5510266014196</v>
      </c>
      <c r="GG341" s="255">
        <f t="shared" si="1349"/>
        <v>296.71217890940409</v>
      </c>
      <c r="GH341" s="254">
        <f t="shared" si="1350"/>
        <v>1053.7834501324398</v>
      </c>
      <c r="GI341" s="255">
        <f t="shared" si="1351"/>
        <v>752.4297933963777</v>
      </c>
      <c r="GJ341" s="256">
        <f t="shared" si="1352"/>
        <v>20.385440842812049</v>
      </c>
      <c r="GK341" s="253">
        <f t="shared" ref="GK341:GK404" si="1485">FU341+FV341+FW341+FX341+FY341+FZ341+GA341+GB341+GC341+GD341+GE341+GH341</f>
        <v>15489.173177071913</v>
      </c>
      <c r="GL341" s="257">
        <f t="shared" ref="GL341:GL404" si="1486">GK341*1.05*1.2</f>
        <v>19516.358203110609</v>
      </c>
      <c r="GM341" s="221">
        <f t="shared" ref="GM341:GM404" si="1487">GL341-CC341-CI341-FT341</f>
        <v>17009.899384785611</v>
      </c>
      <c r="GN341" s="222">
        <f t="shared" ref="GN341:GN404" si="1488">GT341-BZ341*1.22*1.05*1.2-CF341*1.22*1.05*1.2-FR341*1.22*1.05*1.2</f>
        <v>9115.3593102563173</v>
      </c>
      <c r="GO341" s="222">
        <f t="shared" ref="GO341:GO404" si="1489">GU341-CA341*1.05*1.2-CG341*1.05*1.2-FQ341*1.05*1.2</f>
        <v>597.70168301517799</v>
      </c>
      <c r="GP341" s="55">
        <f t="shared" ref="GP341:GP404" si="1490">GN341/GM341</f>
        <v>0.53588555135190796</v>
      </c>
      <c r="GQ341" s="56">
        <f t="shared" ref="GQ341:GQ404" si="1491">GO341/GM341</f>
        <v>3.5138460815928647E-2</v>
      </c>
      <c r="GR341" s="258">
        <f t="shared" ref="GR341:GR404" si="1492">1+GP341*(GN341*$GV$14-GN341)/GN341+GQ341*(GO341*$GW$14-GO341)/GO341</f>
        <v>1.0894162134772314</v>
      </c>
      <c r="GS341" s="227">
        <f t="shared" si="1353"/>
        <v>19516.358203110609</v>
      </c>
      <c r="GT341" s="222">
        <f t="shared" si="1288"/>
        <v>9237.1175389983546</v>
      </c>
      <c r="GU341" s="222">
        <f t="shared" si="1289"/>
        <v>601.00045612455017</v>
      </c>
      <c r="GV341" s="37">
        <f t="shared" si="1281"/>
        <v>0.47330129129962883</v>
      </c>
      <c r="GW341" s="228">
        <f t="shared" si="1282"/>
        <v>3.0794703082912257E-2</v>
      </c>
      <c r="GX341" s="258">
        <f t="shared" ref="GX341:GX404" si="1493">1+GV341*(GT341*$GV$14-GT341)/GT341+GW341*(GU341*$GW$14-GU341)/GU341</f>
        <v>1.0789364118541949</v>
      </c>
      <c r="GY341" s="221">
        <f t="shared" si="1287"/>
        <v>14192.709882936815</v>
      </c>
      <c r="GZ341" s="222">
        <f t="shared" ref="GZ341:GZ404" si="1494">GN341-(AC341+AD341+AG341*1.22+AK341*1.22+BI341*1.22)*1.05*1.2</f>
        <v>7969.2449486457499</v>
      </c>
      <c r="HA341" s="222">
        <f t="shared" ref="HA341:HA404" si="1495">GO341-(AF341+AJ341+BC341+BF341+BJ341)*1.05*1.2</f>
        <v>416.59646906162754</v>
      </c>
      <c r="HB341" s="55">
        <f t="shared" ref="HB341:HB404" si="1496">GZ341/GY341</f>
        <v>0.56150270204753316</v>
      </c>
      <c r="HC341" s="56">
        <f t="shared" ref="HC341:HC404" si="1497">HA341/GY341</f>
        <v>2.9352848927214431E-2</v>
      </c>
      <c r="HD341" s="258">
        <f t="shared" ref="HD341:HD404" si="1498">1+HB341*(GZ341*$GV$14-GZ341)/GZ341+HC341*(HA341*$GW$14-HA341)/HA341</f>
        <v>1.0925342297096741</v>
      </c>
      <c r="HE341" s="221">
        <f t="shared" ref="HE341:HE404" si="1499">GY341+AM341</f>
        <v>15599.4821691004</v>
      </c>
      <c r="HF341" s="222">
        <f t="shared" ref="HF341:HF404" si="1500">GZ341+(AC341+AD341+AG341*1.22+AK341*1.22)*1.05*1.2</f>
        <v>9046.8443597159094</v>
      </c>
      <c r="HG341" s="222">
        <f t="shared" ref="HG341:HG404" si="1501">HA341+(AF341+AJ341)*1.05*1.2</f>
        <v>463.96817664434735</v>
      </c>
      <c r="HH341" s="55">
        <f t="shared" ref="HH341:HH404" si="1502">HF341/HE341</f>
        <v>0.57994517136190482</v>
      </c>
      <c r="HI341" s="56">
        <f t="shared" ref="HI341:HI404" si="1503">HG341/HE341</f>
        <v>2.9742537067248286E-2</v>
      </c>
      <c r="HJ341" s="259">
        <f t="shared" ref="HJ341:HJ404" si="1504">1+HH341*(HF341*$GV$14-HF341)/HF341+HI341*(HG341*$GW$14-HG341)/HG341</f>
        <v>1.0954845273441272</v>
      </c>
      <c r="HK341" s="54">
        <f t="shared" si="1354"/>
        <v>3.6093000931898138</v>
      </c>
      <c r="HL341" s="55">
        <f t="shared" si="1355"/>
        <v>4.1764106235757072</v>
      </c>
      <c r="HM341" s="55">
        <f t="shared" si="1356"/>
        <v>3.0203108780323937</v>
      </c>
      <c r="HN341" s="56">
        <f t="shared" si="1357"/>
        <v>3.3285201878823956</v>
      </c>
      <c r="HQ341" s="57">
        <f t="shared" si="1358"/>
        <v>855.23762783345978</v>
      </c>
      <c r="HR341" s="58">
        <f t="shared" ref="HR341:HR404" si="1505">HQ341*$HQ$14</f>
        <v>989.25336411496301</v>
      </c>
      <c r="HS341" s="58">
        <f t="shared" si="1359"/>
        <v>37.596593319618883</v>
      </c>
      <c r="HT341" s="58">
        <f t="shared" ref="HT341:HT404" si="1506">HS341*$HS$14</f>
        <v>43.420305624827847</v>
      </c>
      <c r="HU341" s="58">
        <f t="shared" si="1360"/>
        <v>1116.485941399671</v>
      </c>
      <c r="HV341" s="55">
        <f t="shared" si="1290"/>
        <v>0.76600841633643857</v>
      </c>
      <c r="HW341" s="56">
        <f t="shared" si="1291"/>
        <v>3.3674040957906111E-2</v>
      </c>
      <c r="HX341" s="260">
        <f t="shared" si="1292"/>
        <v>1.1252496277842996</v>
      </c>
      <c r="HY341" s="57">
        <f t="shared" si="1361"/>
        <v>1805.5258120305496</v>
      </c>
      <c r="HZ341" s="58">
        <f t="shared" ref="HZ341:HZ404" si="1507">HY341*$HQ$14</f>
        <v>2088.451706775737</v>
      </c>
      <c r="IA341" s="58">
        <f t="shared" si="1362"/>
        <v>94.720032962401078</v>
      </c>
      <c r="IB341" s="58">
        <f t="shared" ref="IB341:IB404" si="1508">IA341*$HS$14</f>
        <v>109.39216606827701</v>
      </c>
      <c r="IC341" s="58">
        <f t="shared" si="1363"/>
        <v>2434.1075728614096</v>
      </c>
      <c r="ID341" s="55">
        <f t="shared" si="1293"/>
        <v>0.74176089510623711</v>
      </c>
      <c r="IE341" s="56">
        <f t="shared" si="1294"/>
        <v>3.8913659370877006E-2</v>
      </c>
      <c r="IF341" s="260">
        <f t="shared" si="1295"/>
        <v>1.1222616580996962</v>
      </c>
      <c r="IG341" s="57">
        <f t="shared" si="1364"/>
        <v>54.376944873340143</v>
      </c>
      <c r="IH341" s="58">
        <f t="shared" ref="IH341:IH404" si="1509">IG341*$HQ$14</f>
        <v>62.897812134992549</v>
      </c>
      <c r="II341" s="58">
        <f t="shared" si="1365"/>
        <v>106.13770346891324</v>
      </c>
      <c r="IJ341" s="58">
        <f t="shared" ref="IJ341:IJ404" si="1510">II341*$HS$14</f>
        <v>122.57843373624792</v>
      </c>
      <c r="IK341" s="58">
        <f t="shared" si="1366"/>
        <v>1119.3787426073104</v>
      </c>
      <c r="IL341" s="55">
        <f t="shared" si="1367"/>
        <v>4.857778945013979E-2</v>
      </c>
      <c r="IM341" s="56">
        <f t="shared" si="1368"/>
        <v>9.4818401876823416E-2</v>
      </c>
      <c r="IN341" s="260">
        <f t="shared" si="1369"/>
        <v>1.0222995100575569</v>
      </c>
      <c r="IO341" s="57">
        <f t="shared" si="1370"/>
        <v>45.30304577414671</v>
      </c>
      <c r="IP341" s="58">
        <f t="shared" ref="IP341:IP404" si="1511">IO341*$HQ$14</f>
        <v>52.402033046955502</v>
      </c>
      <c r="IQ341" s="58">
        <f t="shared" si="1371"/>
        <v>1.9889355614365103</v>
      </c>
      <c r="IR341" s="58">
        <f t="shared" ref="IR341:IR404" si="1512">IQ341*$HS$14</f>
        <v>2.2970216799030259</v>
      </c>
      <c r="IS341" s="58">
        <f t="shared" si="1372"/>
        <v>62.118969271739559</v>
      </c>
      <c r="IT341" s="55">
        <f t="shared" ref="IT341:IT380" si="1513">IO341/IS341</f>
        <v>0.72929487248844138</v>
      </c>
      <c r="IU341" s="56">
        <f t="shared" ref="IU341:IU380" si="1514">IQ341/IS341</f>
        <v>3.2018167473705297E-2</v>
      </c>
      <c r="IV341" s="260">
        <f t="shared" ref="IV341:IV380" si="1515">1+IT341*(IR341*$GV$14-IR341)/IR341+IU341*(IS341*$GW$14-IS341)/IS341</f>
        <v>1.1192401206606157</v>
      </c>
      <c r="IW341" s="57">
        <f t="shared" si="1373"/>
        <v>39.880047978008001</v>
      </c>
      <c r="IX341" s="58">
        <f t="shared" ref="IX341:IX404" si="1516">IW341*$HQ$14</f>
        <v>46.129251496161856</v>
      </c>
      <c r="IY341" s="58">
        <f t="shared" si="1374"/>
        <v>1.0804627435</v>
      </c>
      <c r="IZ341" s="58">
        <f t="shared" ref="IZ341:IZ404" si="1517">IY341*$HS$14</f>
        <v>1.2478264224681501</v>
      </c>
      <c r="JA341" s="58">
        <f t="shared" si="1375"/>
        <v>820.95229999999992</v>
      </c>
      <c r="JB341" s="55">
        <f t="shared" ref="JB341:JB362" si="1518">IW341/JA341</f>
        <v>4.8577789450139804E-2</v>
      </c>
      <c r="JC341" s="56">
        <f t="shared" ref="JC341:JC362" si="1519">IY341/JA341</f>
        <v>1.3161090400745576E-3</v>
      </c>
      <c r="JD341" s="260">
        <f t="shared" ref="JD341:JD362" si="1520">1+JB341*(IZ341*$GV$14-IZ341)/IZ341+JC341*(JA341*$GW$14-JA341)/JA341</f>
        <v>1.0078160048971445</v>
      </c>
      <c r="JE341" s="57">
        <f t="shared" si="1376"/>
        <v>3.6799521464479996</v>
      </c>
      <c r="JF341" s="58">
        <f t="shared" ref="JF341:JF404" si="1521">JE341*$HQ$14</f>
        <v>4.2566006477964011</v>
      </c>
      <c r="JG341" s="58">
        <f t="shared" si="1377"/>
        <v>9.9700260999999998E-2</v>
      </c>
      <c r="JH341" s="58">
        <f t="shared" ref="JH341:JH404" si="1522">JG341*$HS$14</f>
        <v>0.1151438314289</v>
      </c>
      <c r="JI341" s="58">
        <f t="shared" si="1378"/>
        <v>75.753799999999998</v>
      </c>
      <c r="JJ341" s="55">
        <f t="shared" ref="JJ341:JJ362" si="1523">JE341/JI341</f>
        <v>4.857778945013979E-2</v>
      </c>
      <c r="JK341" s="56">
        <f t="shared" ref="JK341:JK362" si="1524">JG341/JI341</f>
        <v>1.3161090400745574E-3</v>
      </c>
      <c r="JL341" s="260">
        <f t="shared" ref="JL341:JL362" si="1525">1+JJ341*(JH341*$GV$14-JH341)/JH341+JK341*(JI341*$GW$14-JI341)/JI341</f>
        <v>1.0078160048971445</v>
      </c>
      <c r="JM341" s="57">
        <f t="shared" si="1379"/>
        <v>1806.4751041548202</v>
      </c>
      <c r="JN341" s="58">
        <f t="shared" ref="JN341:JN404" si="1526">JM341*$HQ$14</f>
        <v>2089.5497529758804</v>
      </c>
      <c r="JO341" s="58">
        <f t="shared" si="1380"/>
        <v>119.14044245481784</v>
      </c>
      <c r="JP341" s="58">
        <f t="shared" ref="JP341:JP404" si="1527">JO341*$HS$14</f>
        <v>137.59529699106912</v>
      </c>
      <c r="JQ341" s="58">
        <f t="shared" si="1381"/>
        <v>2449.2042196054517</v>
      </c>
      <c r="JR341" s="55">
        <f t="shared" si="1382"/>
        <v>0.73757634814373696</v>
      </c>
      <c r="JS341" s="56">
        <f t="shared" si="1383"/>
        <v>4.8644552177854107E-2</v>
      </c>
      <c r="JT341" s="260">
        <f t="shared" si="1384"/>
        <v>1.1231132548864731</v>
      </c>
      <c r="JU341" s="57">
        <f t="shared" si="1385"/>
        <v>5.521950629633503</v>
      </c>
      <c r="JV341" s="58">
        <f t="shared" ref="JV341:JV404" si="1528">JU341*$HQ$14</f>
        <v>6.3872402932970731</v>
      </c>
      <c r="JW341" s="58">
        <f t="shared" si="1386"/>
        <v>0.14960518427800001</v>
      </c>
      <c r="JX341" s="58">
        <f t="shared" ref="JX341:JX404" si="1529">JW341*$HS$14</f>
        <v>0.17277902732266223</v>
      </c>
      <c r="JY341" s="58">
        <f t="shared" si="1387"/>
        <v>113.67233239999997</v>
      </c>
      <c r="JZ341" s="55">
        <f t="shared" ref="JZ341:JZ380" si="1530">JU341/JY341</f>
        <v>4.8577789450139797E-2</v>
      </c>
      <c r="KA341" s="56">
        <f t="shared" ref="KA341:KA380" si="1531">JW341/JY341</f>
        <v>1.3161090400745578E-3</v>
      </c>
      <c r="KB341" s="260">
        <f t="shared" ref="KB341:KB380" si="1532">1+JZ341*(JX341*$GV$14-JX341)/JX341+KA341*(JY341*$GW$14-JY341)/JY341</f>
        <v>1.0078160048971445</v>
      </c>
      <c r="KC341" s="57">
        <f t="shared" si="1388"/>
        <v>0.18501923709676799</v>
      </c>
      <c r="KD341" s="58">
        <f t="shared" ref="KD341:KD404" si="1533">KC341*$HQ$14</f>
        <v>0.21401175154983154</v>
      </c>
      <c r="KE341" s="58">
        <f t="shared" si="1389"/>
        <v>5.0126918759999996E-3</v>
      </c>
      <c r="KF341" s="58">
        <f t="shared" ref="KF341:KF404" si="1534">KE341*$HS$14</f>
        <v>5.7891578475923995E-3</v>
      </c>
      <c r="KG341" s="58">
        <f t="shared" si="1390"/>
        <v>3.8087207999999992</v>
      </c>
      <c r="KH341" s="55">
        <f t="shared" ref="KH341:KH380" si="1535">KC341/KG341</f>
        <v>4.8577789450139804E-2</v>
      </c>
      <c r="KI341" s="56">
        <f t="shared" ref="KI341:KI380" si="1536">KE341/KG341</f>
        <v>1.3161090400745576E-3</v>
      </c>
      <c r="KJ341" s="260">
        <f t="shared" ref="KJ341:KJ380" si="1537">1+KH341*(KF341*$GV$14-KF341)/KF341+KI341*(KG341*$GW$14-KG341)/KG341</f>
        <v>1.0078160048971445</v>
      </c>
      <c r="KK341" s="57">
        <f t="shared" si="1391"/>
        <v>81.450382696563096</v>
      </c>
      <c r="KL341" s="58">
        <f t="shared" ref="KL341:KL404" si="1538">KK341*$HQ$14</f>
        <v>94.213657665114539</v>
      </c>
      <c r="KM341" s="58">
        <f t="shared" si="1392"/>
        <v>3.58100905888484</v>
      </c>
      <c r="KN341" s="58">
        <f t="shared" ref="KN341:KN404" si="1539">KM341*$HS$14</f>
        <v>4.1357073621061016</v>
      </c>
      <c r="KO341" s="58">
        <f t="shared" si="1393"/>
        <v>105.85408944729555</v>
      </c>
      <c r="KP341" s="55">
        <f t="shared" ref="KP341:KP404" si="1540">KK341/KO341</f>
        <v>0.76945900835618641</v>
      </c>
      <c r="KQ341" s="56">
        <f t="shared" ref="KQ341:KQ404" si="1541">KM341/KO341</f>
        <v>3.3829671367281607E-2</v>
      </c>
      <c r="KR341" s="260">
        <f t="shared" ref="KR341:KR404" si="1542">1+KP341*(KN341*$GV$14-KN341)/KN341+KQ341*(KO341*$GW$14-KO341)/KO341</f>
        <v>1.1258144427042065</v>
      </c>
      <c r="KS341" s="57">
        <f t="shared" si="1394"/>
        <v>227.10138039821078</v>
      </c>
      <c r="KT341" s="58">
        <f t="shared" ref="KT341:KT404" si="1543">KS341*$HQ$14</f>
        <v>262.68816670661045</v>
      </c>
      <c r="KU341" s="58">
        <f t="shared" si="1395"/>
        <v>9.9831680210777822</v>
      </c>
      <c r="KV341" s="58">
        <f t="shared" ref="KV341:KV404" si="1544">KU341*$HS$14</f>
        <v>11.529560747542732</v>
      </c>
      <c r="KW341" s="58">
        <f t="shared" si="1396"/>
        <v>296.81762803456832</v>
      </c>
      <c r="KX341" s="55">
        <f t="shared" si="1305"/>
        <v>0.7651209326818077</v>
      </c>
      <c r="KY341" s="56">
        <f t="shared" si="1306"/>
        <v>3.363401320596468E-2</v>
      </c>
      <c r="KZ341" s="260">
        <f t="shared" si="1307"/>
        <v>1.1251043587968432</v>
      </c>
      <c r="LA341" s="57">
        <f t="shared" si="1397"/>
        <v>1504.3445950263163</v>
      </c>
      <c r="LB341" s="58">
        <f t="shared" ref="LB341:LB404" si="1545">LA341*$HQ$14</f>
        <v>1740.07539306694</v>
      </c>
      <c r="LC341" s="58">
        <f t="shared" si="1398"/>
        <v>64.920326434380996</v>
      </c>
      <c r="LD341" s="58">
        <f t="shared" ref="LD341:LD404" si="1546">LC341*$HS$14</f>
        <v>74.976484999066614</v>
      </c>
      <c r="LE341" s="58">
        <f t="shared" si="1399"/>
        <v>3348.3891459171509</v>
      </c>
      <c r="LF341" s="55">
        <f t="shared" ref="LF341:LF404" si="1547">LA341/LE341</f>
        <v>0.44927412241215592</v>
      </c>
      <c r="LG341" s="56">
        <f t="shared" ref="LG341:LG404" si="1548">LC341/LE341</f>
        <v>1.9388524931022853E-2</v>
      </c>
      <c r="LH341" s="260">
        <f t="shared" ref="LH341:LH404" si="1549">1+LF341*(LD341*$GV$14-LD341)/LD341+LG341*(LE341*$GW$14-LE341)/LE341</f>
        <v>1.0734045374938002</v>
      </c>
      <c r="LI341" s="57">
        <f t="shared" si="1400"/>
        <v>780.64288749340778</v>
      </c>
      <c r="LJ341" s="58">
        <f t="shared" ref="LJ341:LJ404" si="1550">LI341*$HQ$14</f>
        <v>902.96962796362482</v>
      </c>
      <c r="LK341" s="58">
        <f t="shared" si="1401"/>
        <v>34.294571760039652</v>
      </c>
      <c r="LL341" s="58">
        <f t="shared" ref="LL341:LL404" si="1551">LK341*$HS$14</f>
        <v>39.606800925669795</v>
      </c>
      <c r="LM341" s="58">
        <f t="shared" si="1402"/>
        <v>1045.1732233356481</v>
      </c>
      <c r="LN341" s="55">
        <f t="shared" si="1308"/>
        <v>0.74690287701975622</v>
      </c>
      <c r="LO341" s="56">
        <f t="shared" si="1309"/>
        <v>3.2812332917015664E-2</v>
      </c>
      <c r="LP341" s="260">
        <f t="shared" si="1310"/>
        <v>1.1221223111978418</v>
      </c>
      <c r="LQ341" s="57">
        <f t="shared" si="1403"/>
        <v>4.3436640066666643E-2</v>
      </c>
      <c r="LR341" s="58">
        <f t="shared" ref="LR341:LR404" si="1552">LQ341*$HQ$14</f>
        <v>5.0243161565113312E-2</v>
      </c>
      <c r="LS341" s="58">
        <f t="shared" si="1404"/>
        <v>1.1768208333333328E-3</v>
      </c>
      <c r="LT341" s="58">
        <f t="shared" ref="LT341:LT404" si="1553">LS341*$HS$14</f>
        <v>1.359110380416666E-3</v>
      </c>
      <c r="LU341" s="58">
        <f t="shared" si="1405"/>
        <v>0.89416666666666633</v>
      </c>
      <c r="LV341" s="55">
        <f t="shared" si="1406"/>
        <v>4.857778945013979E-2</v>
      </c>
      <c r="LW341" s="56">
        <f t="shared" si="1407"/>
        <v>1.3161090400745572E-3</v>
      </c>
      <c r="LX341" s="260">
        <f t="shared" si="1408"/>
        <v>1.0078160048971445</v>
      </c>
      <c r="LY341" s="57">
        <f t="shared" si="1409"/>
        <v>68.203964209465383</v>
      </c>
      <c r="LZ341" s="58">
        <f t="shared" ref="LZ341:LZ404" si="1554">LY341*$HQ$14</f>
        <v>78.891525401088614</v>
      </c>
      <c r="MA341" s="58">
        <f t="shared" si="1410"/>
        <v>1.8478373528530463</v>
      </c>
      <c r="MB341" s="58">
        <f t="shared" ref="MB341:MB404" si="1555">MA341*$HS$14</f>
        <v>2.1340673588099834</v>
      </c>
      <c r="MC341" s="58">
        <f t="shared" si="1411"/>
        <v>1404.0156136269875</v>
      </c>
      <c r="MD341" s="55">
        <f t="shared" si="1311"/>
        <v>4.8577781861894237E-2</v>
      </c>
      <c r="ME341" s="56">
        <f t="shared" si="1312"/>
        <v>1.3161088344876279E-3</v>
      </c>
      <c r="MF341" s="260">
        <f t="shared" si="1313"/>
        <v>1.0078160036762209</v>
      </c>
      <c r="MG341" s="57">
        <f t="shared" si="1412"/>
        <v>53.073514750177203</v>
      </c>
      <c r="MH341" s="58">
        <f t="shared" ref="MH341:MH404" si="1556">MG341*$HQ$14</f>
        <v>61.390134511529972</v>
      </c>
      <c r="MI341" s="58">
        <f t="shared" si="1413"/>
        <v>1.4379108918270791</v>
      </c>
      <c r="MJ341" s="58">
        <f t="shared" ref="MJ341:MJ404" si="1557">MI341*$HS$14</f>
        <v>1.6606432889710938</v>
      </c>
      <c r="MK341" s="58">
        <f t="shared" si="1414"/>
        <v>1092.5469304166634</v>
      </c>
      <c r="ML341" s="55">
        <f t="shared" ref="ML341:ML362" si="1558">MG341/MK341</f>
        <v>4.857778945013979E-2</v>
      </c>
      <c r="MM341" s="56">
        <f t="shared" ref="MM341:MM362" si="1559">MI341/MK341</f>
        <v>1.3161090400745574E-3</v>
      </c>
      <c r="MN341" s="260">
        <f t="shared" ref="MN341:MN362" si="1560">1+ML341*(MJ341*$GV$14-MJ341)/MJ341+MM341*(MK341*$GW$14-MK341)/MK341</f>
        <v>1.0078160048971445</v>
      </c>
      <c r="MO341" s="59">
        <v>3.313058910395267</v>
      </c>
      <c r="MP341" s="60">
        <v>3.8708589103952669</v>
      </c>
      <c r="MQ341" s="60">
        <v>2.7645</v>
      </c>
      <c r="MR341" s="61">
        <v>3.0383999999999998</v>
      </c>
      <c r="MS341" s="59">
        <f t="shared" si="1415"/>
        <v>1.0894162134772314</v>
      </c>
      <c r="MT341" s="60">
        <f t="shared" si="1334"/>
        <v>1.0789364118541949</v>
      </c>
      <c r="MU341" s="60">
        <f t="shared" ref="MU341:MU404" si="1561">HD341</f>
        <v>1.0925342297096741</v>
      </c>
      <c r="MV341" s="61">
        <f t="shared" ref="MV341:MV404" si="1562">HJ341</f>
        <v>1.0954845273441272</v>
      </c>
      <c r="MW341" s="66">
        <f t="shared" ref="MW341:MW404" si="1563">MO341*MS341</f>
        <v>3.6093000931898138</v>
      </c>
      <c r="MX341" s="67">
        <f t="shared" ref="MX341:MX404" si="1564">MP341*MT341</f>
        <v>4.1764106235757072</v>
      </c>
      <c r="MY341" s="67">
        <f t="shared" ref="MY341:MY404" si="1565">MQ341*MU341</f>
        <v>3.0203108780323937</v>
      </c>
      <c r="MZ341" s="261">
        <f t="shared" ref="MZ341:MZ404" si="1566">MR341*MV341</f>
        <v>3.3285201878823956</v>
      </c>
      <c r="NA341" s="59">
        <f t="shared" si="1416"/>
        <v>1.0894253282624466</v>
      </c>
      <c r="NB341" s="60">
        <f t="shared" si="1335"/>
        <v>1.0789569331307245</v>
      </c>
      <c r="NC341" s="60">
        <f t="shared" si="1417"/>
        <v>1.0925450347006851</v>
      </c>
      <c r="ND341" s="262">
        <f t="shared" si="1336"/>
        <v>1.0954932271854148</v>
      </c>
      <c r="NE341" s="62">
        <f t="shared" si="1418"/>
        <v>3.6093302910101879</v>
      </c>
      <c r="NF341" s="63">
        <f t="shared" si="1337"/>
        <v>4.1764900585418152</v>
      </c>
      <c r="NG341" s="63">
        <f t="shared" si="1419"/>
        <v>3.0203407484300442</v>
      </c>
      <c r="NH341" s="64">
        <f t="shared" si="1338"/>
        <v>3.328546621480164</v>
      </c>
      <c r="NI341" s="238">
        <f t="shared" si="1283"/>
        <v>-3.019782037405605E-5</v>
      </c>
      <c r="NJ341" s="238">
        <f t="shared" si="1284"/>
        <v>-7.9434966107960747E-5</v>
      </c>
      <c r="NK341" s="238">
        <f t="shared" si="1285"/>
        <v>-2.9870397650455516E-5</v>
      </c>
      <c r="NL341" s="238">
        <f t="shared" si="1286"/>
        <v>-2.6433597768438233E-5</v>
      </c>
      <c r="NM341" s="239">
        <f t="shared" si="1420"/>
        <v>0.30820587305011965</v>
      </c>
      <c r="NN341" s="240">
        <f t="shared" si="1421"/>
        <v>0.67021466221713855</v>
      </c>
      <c r="NO341" s="240">
        <f>O341*IN341</f>
        <v>0.28078366953002393</v>
      </c>
      <c r="NP341" s="240">
        <f t="shared" si="1422"/>
        <v>1.7012449834041359E-2</v>
      </c>
      <c r="NQ341" s="240">
        <f>Q341*JD341+0.005</f>
        <v>0.23699924432732267</v>
      </c>
      <c r="NR341" s="240">
        <f t="shared" si="1423"/>
        <v>2.1365699303819465E-2</v>
      </c>
      <c r="NS341" s="240">
        <f t="shared" si="1424"/>
        <v>0.67611417944165675</v>
      </c>
      <c r="NT341" s="240">
        <f t="shared" si="1425"/>
        <v>2.8017284936140616E-2</v>
      </c>
      <c r="NU341" s="240">
        <f t="shared" si="1426"/>
        <v>1.0078160048971445E-3</v>
      </c>
      <c r="NV341" s="240">
        <f t="shared" si="1427"/>
        <v>2.9158594066038948E-2</v>
      </c>
      <c r="NW341" s="240">
        <f t="shared" si="1428"/>
        <v>8.1907597320410197E-2</v>
      </c>
      <c r="NX341" s="240">
        <f t="shared" si="1429"/>
        <v>0.88180182755115688</v>
      </c>
      <c r="NY341" s="240">
        <f t="shared" si="1430"/>
        <v>0.28771216059112664</v>
      </c>
      <c r="NZ341" s="240">
        <f t="shared" si="1431"/>
        <v>2.0156320097942891E-4</v>
      </c>
      <c r="OA341" s="240">
        <f t="shared" si="1432"/>
        <v>0.34719261326645806</v>
      </c>
      <c r="OB341" s="241">
        <f t="shared" si="1433"/>
        <v>0.30879482390048507</v>
      </c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136"/>
      <c r="OP341" s="13"/>
      <c r="OQ341" s="13"/>
      <c r="OR341" s="13"/>
      <c r="OS341" s="13"/>
      <c r="OT341" s="13"/>
    </row>
    <row r="342" spans="1:410" ht="15" customHeight="1">
      <c r="A342" s="242">
        <v>323</v>
      </c>
      <c r="B342" s="49" t="s">
        <v>392</v>
      </c>
      <c r="C342" s="50">
        <v>2</v>
      </c>
      <c r="D342" s="51">
        <v>404.9</v>
      </c>
      <c r="E342" s="52">
        <v>344.9</v>
      </c>
      <c r="F342" s="52">
        <v>60</v>
      </c>
      <c r="G342" s="52"/>
      <c r="H342" s="53"/>
      <c r="I342" s="57">
        <v>3.7210367363100643</v>
      </c>
      <c r="J342" s="58">
        <v>3.7210367363100643</v>
      </c>
      <c r="K342" s="58">
        <v>3.1945999999999994</v>
      </c>
      <c r="L342" s="243">
        <v>3.3783999999999996</v>
      </c>
      <c r="M342" s="1">
        <v>0.18379999999999999</v>
      </c>
      <c r="N342" s="2">
        <v>0.69199999999999995</v>
      </c>
      <c r="O342" s="2">
        <v>0.34263673631006447</v>
      </c>
      <c r="P342" s="2">
        <v>0</v>
      </c>
      <c r="Q342" s="2">
        <v>0</v>
      </c>
      <c r="R342" s="2">
        <v>0</v>
      </c>
      <c r="S342" s="2">
        <v>0.51</v>
      </c>
      <c r="T342" s="2">
        <v>0</v>
      </c>
      <c r="U342" s="2">
        <v>0</v>
      </c>
      <c r="V342" s="2">
        <v>0.20699999999999999</v>
      </c>
      <c r="W342" s="2">
        <v>0.10929999999999999</v>
      </c>
      <c r="X342" s="2">
        <v>1.0089999999999999</v>
      </c>
      <c r="Y342" s="2">
        <v>0.42549999999999999</v>
      </c>
      <c r="Z342" s="2">
        <v>2.8E-3</v>
      </c>
      <c r="AA342" s="2">
        <v>0.23899999999999999</v>
      </c>
      <c r="AB342" s="3">
        <v>0</v>
      </c>
      <c r="AC342" s="244">
        <v>28.48</v>
      </c>
      <c r="AD342" s="108">
        <v>6.2656000000000001</v>
      </c>
      <c r="AE342" s="108">
        <v>19.16854944</v>
      </c>
      <c r="AF342" s="108">
        <f t="shared" si="1434"/>
        <v>1.8971880122745601</v>
      </c>
      <c r="AG342" s="108">
        <f t="shared" si="1435"/>
        <v>5.9986058617535996</v>
      </c>
      <c r="AH342" s="108">
        <v>1.134696881125</v>
      </c>
      <c r="AI342" s="108">
        <v>4.0185657849263503</v>
      </c>
      <c r="AJ342" s="108">
        <f t="shared" si="1436"/>
        <v>7.7739155109400257E-2</v>
      </c>
      <c r="AK342" s="108">
        <f t="shared" si="1437"/>
        <v>2.3519379598122754</v>
      </c>
      <c r="AL342" s="108">
        <v>2.9533706053025681</v>
      </c>
      <c r="AM342" s="245">
        <v>74.4249392536247</v>
      </c>
      <c r="AN342" s="244">
        <v>105.36</v>
      </c>
      <c r="AO342" s="108">
        <v>23.179200000000002</v>
      </c>
      <c r="AP342" s="108">
        <v>70.912864080000006</v>
      </c>
      <c r="AQ342" s="108">
        <f t="shared" si="1438"/>
        <v>7.0185298094539208</v>
      </c>
      <c r="AR342" s="108">
        <f t="shared" si="1439"/>
        <v>22.1914716851952</v>
      </c>
      <c r="AS342" s="246">
        <v>7.8010661346249996</v>
      </c>
      <c r="AT342" s="247">
        <v>1.0970040886125738</v>
      </c>
      <c r="AU342" s="108">
        <v>15.129478505667624</v>
      </c>
      <c r="AV342" s="108">
        <f t="shared" si="1440"/>
        <v>0.29267976169214022</v>
      </c>
      <c r="AW342" s="108">
        <f t="shared" si="1441"/>
        <v>8.8547996260550796</v>
      </c>
      <c r="AX342" s="108">
        <v>11.119130436014633</v>
      </c>
      <c r="AY342" s="245">
        <v>280.20208698756875</v>
      </c>
      <c r="AZ342" s="248">
        <v>15</v>
      </c>
      <c r="BA342" s="108">
        <v>76.457499999999996</v>
      </c>
      <c r="BB342" s="108">
        <v>7.9734236193959989</v>
      </c>
      <c r="BC342" s="109">
        <v>6.3787388955167996</v>
      </c>
      <c r="BD342" s="109">
        <v>1.5946847238791992</v>
      </c>
      <c r="BE342" s="108">
        <v>2.9900343749999996</v>
      </c>
      <c r="BF342" s="109">
        <v>2.3920274999999998</v>
      </c>
      <c r="BG342" s="109">
        <v>0.59800687499999983</v>
      </c>
      <c r="BH342" s="108">
        <v>6.3817299335909068</v>
      </c>
      <c r="BI342" s="109">
        <f t="shared" si="1442"/>
        <v>3.7350223147728827</v>
      </c>
      <c r="BJ342" s="108">
        <f t="shared" si="1443"/>
        <v>0.1234545655653161</v>
      </c>
      <c r="BK342" s="108">
        <v>4.6901343963993449</v>
      </c>
      <c r="BL342" s="245">
        <v>118.19138678926348</v>
      </c>
      <c r="BM342" s="244">
        <v>0</v>
      </c>
      <c r="BN342" s="108">
        <v>0</v>
      </c>
      <c r="BO342" s="108">
        <v>0</v>
      </c>
      <c r="BP342" s="108">
        <f t="shared" si="1444"/>
        <v>0</v>
      </c>
      <c r="BQ342" s="108">
        <f t="shared" si="1445"/>
        <v>0</v>
      </c>
      <c r="BR342" s="108">
        <v>0</v>
      </c>
      <c r="BS342" s="108">
        <v>0</v>
      </c>
      <c r="BT342" s="108">
        <f t="shared" si="1446"/>
        <v>0</v>
      </c>
      <c r="BU342" s="108">
        <f t="shared" si="1447"/>
        <v>0</v>
      </c>
      <c r="BV342" s="108">
        <v>0</v>
      </c>
      <c r="BW342" s="245">
        <v>0</v>
      </c>
      <c r="BX342" s="107">
        <v>0</v>
      </c>
      <c r="BY342" s="108">
        <v>0</v>
      </c>
      <c r="BZ342" s="109">
        <f t="shared" si="1448"/>
        <v>0</v>
      </c>
      <c r="CA342" s="109">
        <f t="shared" si="1449"/>
        <v>0</v>
      </c>
      <c r="CB342" s="108">
        <v>0</v>
      </c>
      <c r="CC342" s="110">
        <v>0</v>
      </c>
      <c r="CD342" s="244">
        <v>0</v>
      </c>
      <c r="CE342" s="108">
        <v>0</v>
      </c>
      <c r="CF342" s="109">
        <f t="shared" si="1450"/>
        <v>0</v>
      </c>
      <c r="CG342" s="109">
        <f t="shared" si="1451"/>
        <v>0</v>
      </c>
      <c r="CH342" s="108">
        <v>0</v>
      </c>
      <c r="CI342" s="245">
        <v>0</v>
      </c>
      <c r="CJ342" s="249">
        <v>75.622811541629517</v>
      </c>
      <c r="CK342" s="250">
        <v>16.637018539158493</v>
      </c>
      <c r="CL342" s="250">
        <v>10.156089600434713</v>
      </c>
      <c r="CM342" s="251">
        <v>6.4384533369555417</v>
      </c>
      <c r="CN342" s="252">
        <f t="shared" si="1339"/>
        <v>3.1384240790989786</v>
      </c>
      <c r="CO342" s="250">
        <v>50.898160176528371</v>
      </c>
      <c r="CP342" s="252">
        <f t="shared" si="1452"/>
        <v>5.037594505311719</v>
      </c>
      <c r="CQ342" s="250">
        <v>15.928070245642788</v>
      </c>
      <c r="CR342" s="250">
        <v>11.19192782961583</v>
      </c>
      <c r="CS342" s="252">
        <f t="shared" si="1453"/>
        <v>0.21650784386391825</v>
      </c>
      <c r="CT342" s="252">
        <f t="shared" si="1454"/>
        <v>6.5502772169835977</v>
      </c>
      <c r="CU342" s="250">
        <f t="shared" si="1340"/>
        <v>164.50600768736692</v>
      </c>
      <c r="CV342" s="245">
        <f t="shared" si="1455"/>
        <v>207.27756968608233</v>
      </c>
      <c r="CW342" s="244">
        <v>0</v>
      </c>
      <c r="CX342" s="108">
        <v>0</v>
      </c>
      <c r="CY342" s="108">
        <f t="shared" si="1456"/>
        <v>0</v>
      </c>
      <c r="CZ342" s="108">
        <f t="shared" si="1457"/>
        <v>0</v>
      </c>
      <c r="DA342" s="108">
        <v>0</v>
      </c>
      <c r="DB342" s="245">
        <v>0</v>
      </c>
      <c r="DC342" s="244">
        <v>0</v>
      </c>
      <c r="DD342" s="108">
        <v>0</v>
      </c>
      <c r="DE342" s="108">
        <f t="shared" si="1458"/>
        <v>0</v>
      </c>
      <c r="DF342" s="108">
        <f t="shared" si="1459"/>
        <v>0</v>
      </c>
      <c r="DG342" s="108">
        <v>0</v>
      </c>
      <c r="DH342" s="245">
        <v>0</v>
      </c>
      <c r="DI342" s="107">
        <v>32.471119230719999</v>
      </c>
      <c r="DJ342" s="108">
        <v>7.1436462307584003</v>
      </c>
      <c r="DK342" s="108">
        <v>0.54200767021546647</v>
      </c>
      <c r="DL342" s="108">
        <v>21.854784211593788</v>
      </c>
      <c r="DM342" s="108">
        <f t="shared" si="1460"/>
        <v>2.1630554125582839</v>
      </c>
      <c r="DN342" s="108">
        <f t="shared" si="1461"/>
        <v>6.83923617117616</v>
      </c>
      <c r="DO342" s="108">
        <v>4.5268436860599977</v>
      </c>
      <c r="DP342" s="108">
        <f t="shared" si="1462"/>
        <v>8.7571791106830665E-2</v>
      </c>
      <c r="DQ342" s="108">
        <f t="shared" si="1463"/>
        <v>2.6494167504529629</v>
      </c>
      <c r="DR342" s="108">
        <v>3.3269200514673827</v>
      </c>
      <c r="DS342" s="110">
        <v>83.838385296978046</v>
      </c>
      <c r="DT342" s="244">
        <v>17.100000000000001</v>
      </c>
      <c r="DU342" s="108">
        <v>3.762</v>
      </c>
      <c r="DV342" s="108">
        <v>11.509206300000001</v>
      </c>
      <c r="DW342" s="108">
        <f t="shared" si="1464"/>
        <v>1.1391121843362002</v>
      </c>
      <c r="DX342" s="108">
        <f t="shared" si="1465"/>
        <v>3.6016910195220002</v>
      </c>
      <c r="DY342" s="108">
        <v>0.35557019899999998</v>
      </c>
      <c r="DZ342" s="108">
        <v>0</v>
      </c>
      <c r="EA342" s="108"/>
      <c r="EB342" s="108">
        <v>2.3890546844270002</v>
      </c>
      <c r="EC342" s="108">
        <f t="shared" si="1466"/>
        <v>4.6216262870240318E-2</v>
      </c>
      <c r="ED342" s="108">
        <f t="shared" si="1467"/>
        <v>1.3982372570452215</v>
      </c>
      <c r="EE342" s="108">
        <v>1.7557915591713504</v>
      </c>
      <c r="EF342" s="245">
        <v>44.245947291118021</v>
      </c>
      <c r="EG342" s="249">
        <v>90.746455555555499</v>
      </c>
      <c r="EH342" s="250">
        <v>19.96422022222221</v>
      </c>
      <c r="EI342" s="250">
        <v>130.40393029235761</v>
      </c>
      <c r="EJ342" s="250">
        <v>61.077174151033304</v>
      </c>
      <c r="EK342" s="250">
        <f t="shared" si="1468"/>
        <v>6.0450522344243707</v>
      </c>
      <c r="EL342" s="250">
        <v>19.113490878824361</v>
      </c>
      <c r="EM342" s="250">
        <v>22.059999956145312</v>
      </c>
      <c r="EN342" s="250">
        <f t="shared" si="1469"/>
        <v>0.42675069915163105</v>
      </c>
      <c r="EO342" s="250">
        <f t="shared" si="1470"/>
        <v>12.911012054333254</v>
      </c>
      <c r="EP342" s="250">
        <v>324.25178017731395</v>
      </c>
      <c r="EQ342" s="245">
        <v>408.55724302341559</v>
      </c>
      <c r="ER342" s="244">
        <v>64.66</v>
      </c>
      <c r="ES342" s="108">
        <v>14.225199999999999</v>
      </c>
      <c r="ET342" s="108">
        <v>43.519606979999999</v>
      </c>
      <c r="EU342" s="108">
        <f t="shared" si="1471"/>
        <v>4.3073095812385205</v>
      </c>
      <c r="EV342" s="108">
        <f t="shared" si="1472"/>
        <v>13.619025808321199</v>
      </c>
      <c r="EW342" s="108">
        <v>5.0218436997250002</v>
      </c>
      <c r="EX342" s="108">
        <v>9.3021454996199306</v>
      </c>
      <c r="EY342" s="108">
        <f t="shared" si="1473"/>
        <v>0.17995000469014757</v>
      </c>
      <c r="EZ342" s="108">
        <f t="shared" si="1474"/>
        <v>5.4442480922715575</v>
      </c>
      <c r="FA342" s="108">
        <v>6.83643980896725</v>
      </c>
      <c r="FB342" s="245">
        <v>172.2782831859746</v>
      </c>
      <c r="FC342" s="244">
        <v>0.83333333333333293</v>
      </c>
      <c r="FD342" s="108">
        <v>6.0833333333333302E-2</v>
      </c>
      <c r="FE342" s="108">
        <f t="shared" si="1475"/>
        <v>1.1768208333333328E-3</v>
      </c>
      <c r="FF342" s="108">
        <f t="shared" si="1476"/>
        <v>3.5603803333333316E-2</v>
      </c>
      <c r="FG342" s="108">
        <v>4.4708333333333301E-2</v>
      </c>
      <c r="FH342" s="245">
        <v>1.1266499999999995</v>
      </c>
      <c r="FI342" s="244">
        <v>71.586666666666602</v>
      </c>
      <c r="FJ342" s="108">
        <v>5.2258266666666602</v>
      </c>
      <c r="FK342" s="108">
        <f t="shared" si="1477"/>
        <v>0.10109361686666654</v>
      </c>
      <c r="FL342" s="108">
        <f t="shared" si="1478"/>
        <v>3.0585091215466629</v>
      </c>
      <c r="FM342" s="108">
        <v>3.8405</v>
      </c>
      <c r="FN342" s="245">
        <v>96.783591999999928</v>
      </c>
      <c r="FO342" s="244">
        <v>0</v>
      </c>
      <c r="FP342" s="108">
        <v>0</v>
      </c>
      <c r="FQ342" s="108">
        <f t="shared" si="1479"/>
        <v>0</v>
      </c>
      <c r="FR342" s="108">
        <f t="shared" si="1480"/>
        <v>0</v>
      </c>
      <c r="FS342" s="108">
        <v>0</v>
      </c>
      <c r="FT342" s="110">
        <v>0</v>
      </c>
      <c r="FU342" s="253">
        <f t="shared" si="1341"/>
        <v>505.6172713200441</v>
      </c>
      <c r="FV342" s="254">
        <f t="shared" si="1342"/>
        <v>154.20580124198378</v>
      </c>
      <c r="FW342" s="254">
        <f t="shared" si="1343"/>
        <v>13.006194563228352</v>
      </c>
      <c r="FX342" s="254">
        <f t="shared" si="1344"/>
        <v>76.457499999999996</v>
      </c>
      <c r="FY342" s="254">
        <f t="shared" si="1345"/>
        <v>0</v>
      </c>
      <c r="FZ342" s="254">
        <f t="shared" si="1346"/>
        <v>0</v>
      </c>
      <c r="GA342" s="254">
        <f t="shared" si="1481"/>
        <v>0</v>
      </c>
      <c r="GB342" s="254">
        <f t="shared" si="1482"/>
        <v>0</v>
      </c>
      <c r="GC342" s="254">
        <f t="shared" si="1483"/>
        <v>71.586666666666602</v>
      </c>
      <c r="GD342" s="254">
        <f t="shared" si="1484"/>
        <v>0</v>
      </c>
      <c r="GE342" s="254">
        <f t="shared" si="1347"/>
        <v>278.94034533915544</v>
      </c>
      <c r="GF342" s="255">
        <f t="shared" si="1348"/>
        <v>106.49574183793108</v>
      </c>
      <c r="GG342" s="255">
        <f t="shared" si="1349"/>
        <v>27.607841739597575</v>
      </c>
      <c r="GH342" s="254">
        <f t="shared" si="1350"/>
        <v>80.286405880052939</v>
      </c>
      <c r="GI342" s="255">
        <f t="shared" si="1351"/>
        <v>57.326658319860329</v>
      </c>
      <c r="GJ342" s="256">
        <f t="shared" si="1352"/>
        <v>1.5531405217496244</v>
      </c>
      <c r="GK342" s="253">
        <f t="shared" si="1485"/>
        <v>1180.1001850111311</v>
      </c>
      <c r="GL342" s="257">
        <f t="shared" si="1486"/>
        <v>1486.9262331140253</v>
      </c>
      <c r="GM342" s="221">
        <f t="shared" si="1487"/>
        <v>1486.9262331140253</v>
      </c>
      <c r="GN342" s="222">
        <f t="shared" si="1488"/>
        <v>843.49398606207285</v>
      </c>
      <c r="GO342" s="222">
        <f t="shared" si="1489"/>
        <v>53.130642798965191</v>
      </c>
      <c r="GP342" s="55">
        <f t="shared" si="1490"/>
        <v>0.56727359251411447</v>
      </c>
      <c r="GQ342" s="56">
        <f t="shared" si="1491"/>
        <v>3.5731861887792017E-2</v>
      </c>
      <c r="GR342" s="258">
        <f t="shared" si="1492"/>
        <v>1.0944266373533806</v>
      </c>
      <c r="GS342" s="227">
        <f t="shared" si="1353"/>
        <v>1486.9262331140253</v>
      </c>
      <c r="GT342" s="222">
        <f t="shared" si="1288"/>
        <v>843.49398606207285</v>
      </c>
      <c r="GU342" s="222">
        <f t="shared" si="1289"/>
        <v>53.130642798965191</v>
      </c>
      <c r="GV342" s="37">
        <f t="shared" ref="GV342:GV405" si="1567">GT342/GS342</f>
        <v>0.56727359251411447</v>
      </c>
      <c r="GW342" s="228">
        <f t="shared" ref="GW342:GW405" si="1568">GU342/GS342</f>
        <v>3.5731861887792017E-2</v>
      </c>
      <c r="GX342" s="258">
        <f t="shared" si="1493"/>
        <v>1.0944266373533806</v>
      </c>
      <c r="GY342" s="221">
        <f t="shared" si="1287"/>
        <v>1294.3099070711371</v>
      </c>
      <c r="GZ342" s="222">
        <f t="shared" si="1494"/>
        <v>781.13659779729289</v>
      </c>
      <c r="HA342" s="222">
        <f t="shared" si="1495"/>
        <v>39.435516157097936</v>
      </c>
      <c r="HB342" s="55">
        <f t="shared" si="1496"/>
        <v>0.6035158917734843</v>
      </c>
      <c r="HC342" s="56">
        <f t="shared" si="1497"/>
        <v>3.0468372328490957E-2</v>
      </c>
      <c r="HD342" s="258">
        <f t="shared" si="1498"/>
        <v>1.0992904911145882</v>
      </c>
      <c r="HE342" s="221">
        <f t="shared" si="1499"/>
        <v>1368.7348463247617</v>
      </c>
      <c r="HF342" s="222">
        <f t="shared" si="1500"/>
        <v>837.75250975980396</v>
      </c>
      <c r="HG342" s="222">
        <f t="shared" si="1501"/>
        <v>41.92392438800173</v>
      </c>
      <c r="HH342" s="55">
        <f t="shared" si="1502"/>
        <v>0.61206340439807083</v>
      </c>
      <c r="HI342" s="56">
        <f t="shared" si="1503"/>
        <v>3.0629690257812269E-2</v>
      </c>
      <c r="HJ342" s="259">
        <f t="shared" si="1504"/>
        <v>1.1006548744901128</v>
      </c>
      <c r="HK342" s="54">
        <f t="shared" si="1354"/>
        <v>4.0724017227882214</v>
      </c>
      <c r="HL342" s="55">
        <f t="shared" si="1355"/>
        <v>4.0724017227882214</v>
      </c>
      <c r="HM342" s="55">
        <f t="shared" si="1356"/>
        <v>3.5117934029146629</v>
      </c>
      <c r="HN342" s="56">
        <f t="shared" si="1357"/>
        <v>3.7184524279773967</v>
      </c>
      <c r="HQ342" s="57">
        <f t="shared" si="1358"/>
        <v>44.933263462310364</v>
      </c>
      <c r="HR342" s="58">
        <f t="shared" si="1505"/>
        <v>51.974305846854399</v>
      </c>
      <c r="HS342" s="58">
        <f t="shared" si="1359"/>
        <v>1.9749271673839603</v>
      </c>
      <c r="HT342" s="58">
        <f t="shared" si="1506"/>
        <v>2.2808433856117358</v>
      </c>
      <c r="HU342" s="58">
        <f t="shared" si="1360"/>
        <v>59.06741210605135</v>
      </c>
      <c r="HV342" s="55">
        <f t="shared" si="1290"/>
        <v>0.76071156429937836</v>
      </c>
      <c r="HW342" s="56">
        <f t="shared" si="1291"/>
        <v>3.3435139562879759E-2</v>
      </c>
      <c r="HX342" s="260">
        <f t="shared" si="1292"/>
        <v>1.1243826052440027</v>
      </c>
      <c r="HY342" s="57">
        <f t="shared" si="1361"/>
        <v>166.41565099972533</v>
      </c>
      <c r="HZ342" s="58">
        <f t="shared" si="1507"/>
        <v>192.49298351138231</v>
      </c>
      <c r="IA342" s="58">
        <f t="shared" si="1362"/>
        <v>8.4082136597586352</v>
      </c>
      <c r="IB342" s="58">
        <f t="shared" si="1508"/>
        <v>9.7106459556552487</v>
      </c>
      <c r="IC342" s="58">
        <f t="shared" si="1363"/>
        <v>222.38260872029264</v>
      </c>
      <c r="ID342" s="55">
        <f t="shared" si="1293"/>
        <v>0.7483303301340386</v>
      </c>
      <c r="IE342" s="56">
        <f t="shared" si="1294"/>
        <v>3.7809672744392883E-2</v>
      </c>
      <c r="IF342" s="260">
        <f t="shared" si="1295"/>
        <v>1.1231200810401103</v>
      </c>
      <c r="IG342" s="57">
        <f t="shared" si="1364"/>
        <v>4.5567272240229171</v>
      </c>
      <c r="IH342" s="58">
        <f t="shared" si="1509"/>
        <v>5.2707663800273084</v>
      </c>
      <c r="II342" s="58">
        <f t="shared" si="1365"/>
        <v>8.8942209610821159</v>
      </c>
      <c r="IJ342" s="58">
        <f t="shared" si="1510"/>
        <v>10.271935787953735</v>
      </c>
      <c r="IK342" s="58">
        <f t="shared" si="1366"/>
        <v>93.802687927986881</v>
      </c>
      <c r="IL342" s="55">
        <f t="shared" si="1367"/>
        <v>4.8577789450139797E-2</v>
      </c>
      <c r="IM342" s="56">
        <f t="shared" si="1368"/>
        <v>9.4818401876823458E-2</v>
      </c>
      <c r="IN342" s="260">
        <f t="shared" si="1369"/>
        <v>1.0222995100575569</v>
      </c>
      <c r="IO342" s="57">
        <f t="shared" si="1370"/>
        <v>0</v>
      </c>
      <c r="IP342" s="58">
        <f t="shared" si="1511"/>
        <v>0</v>
      </c>
      <c r="IQ342" s="58">
        <f t="shared" si="1371"/>
        <v>0</v>
      </c>
      <c r="IR342" s="58">
        <f t="shared" si="1512"/>
        <v>0</v>
      </c>
      <c r="IS342" s="58">
        <f t="shared" si="1372"/>
        <v>0</v>
      </c>
      <c r="IT342" s="55"/>
      <c r="IU342" s="56"/>
      <c r="IV342" s="260"/>
      <c r="IW342" s="57">
        <f t="shared" si="1373"/>
        <v>0</v>
      </c>
      <c r="IX342" s="58">
        <f t="shared" si="1516"/>
        <v>0</v>
      </c>
      <c r="IY342" s="58">
        <f t="shared" si="1374"/>
        <v>0</v>
      </c>
      <c r="IZ342" s="58">
        <f t="shared" si="1517"/>
        <v>0</v>
      </c>
      <c r="JA342" s="58">
        <f t="shared" si="1375"/>
        <v>0</v>
      </c>
      <c r="JB342" s="55"/>
      <c r="JC342" s="56"/>
      <c r="JD342" s="260"/>
      <c r="JE342" s="57">
        <f t="shared" si="1376"/>
        <v>0</v>
      </c>
      <c r="JF342" s="58">
        <f t="shared" si="1521"/>
        <v>0</v>
      </c>
      <c r="JG342" s="58">
        <f t="shared" si="1377"/>
        <v>0</v>
      </c>
      <c r="JH342" s="58">
        <f t="shared" si="1522"/>
        <v>0</v>
      </c>
      <c r="JI342" s="58">
        <f t="shared" si="1378"/>
        <v>0</v>
      </c>
      <c r="JJ342" s="55"/>
      <c r="JK342" s="56"/>
      <c r="JL342" s="260"/>
      <c r="JM342" s="57">
        <f t="shared" si="1379"/>
        <v>119.6834139851922</v>
      </c>
      <c r="JN342" s="58">
        <f t="shared" si="1526"/>
        <v>138.43780495667184</v>
      </c>
      <c r="JO342" s="58">
        <f t="shared" si="1380"/>
        <v>8.3925264282746159</v>
      </c>
      <c r="JP342" s="58">
        <f t="shared" si="1527"/>
        <v>9.692528772014354</v>
      </c>
      <c r="JQ342" s="58">
        <f t="shared" si="1381"/>
        <v>164.50600768736692</v>
      </c>
      <c r="JR342" s="55">
        <f t="shared" si="1382"/>
        <v>0.72753217750346744</v>
      </c>
      <c r="JS342" s="56">
        <f t="shared" si="1383"/>
        <v>5.1016534570725663E-2</v>
      </c>
      <c r="JT342" s="260">
        <f t="shared" si="1384"/>
        <v>1.1219067534197988</v>
      </c>
      <c r="JU342" s="57">
        <f t="shared" si="1385"/>
        <v>0</v>
      </c>
      <c r="JV342" s="58">
        <f t="shared" si="1528"/>
        <v>0</v>
      </c>
      <c r="JW342" s="58">
        <f t="shared" si="1386"/>
        <v>0</v>
      </c>
      <c r="JX342" s="58">
        <f t="shared" si="1529"/>
        <v>0</v>
      </c>
      <c r="JY342" s="58">
        <f t="shared" si="1387"/>
        <v>0</v>
      </c>
      <c r="JZ342" s="55"/>
      <c r="KA342" s="56"/>
      <c r="KB342" s="260"/>
      <c r="KC342" s="57">
        <f t="shared" si="1388"/>
        <v>0</v>
      </c>
      <c r="KD342" s="58">
        <f t="shared" si="1533"/>
        <v>0</v>
      </c>
      <c r="KE342" s="58">
        <f t="shared" si="1389"/>
        <v>0</v>
      </c>
      <c r="KF342" s="58">
        <f t="shared" si="1534"/>
        <v>0</v>
      </c>
      <c r="KG342" s="58">
        <f t="shared" si="1390"/>
        <v>0</v>
      </c>
      <c r="KH342" s="55"/>
      <c r="KI342" s="56"/>
      <c r="KJ342" s="260"/>
      <c r="KK342" s="57">
        <f t="shared" si="1391"/>
        <v>51.190922025865923</v>
      </c>
      <c r="KL342" s="58">
        <f t="shared" si="1538"/>
        <v>59.212539507319114</v>
      </c>
      <c r="KM342" s="58">
        <f t="shared" si="1392"/>
        <v>2.2506272036651147</v>
      </c>
      <c r="KN342" s="58">
        <f t="shared" si="1539"/>
        <v>2.599249357512841</v>
      </c>
      <c r="KO342" s="58">
        <f t="shared" si="1393"/>
        <v>66.538401029347654</v>
      </c>
      <c r="KP342" s="55">
        <f t="shared" si="1540"/>
        <v>0.76934403643525306</v>
      </c>
      <c r="KQ342" s="56">
        <f t="shared" si="1541"/>
        <v>3.3824485843482251E-2</v>
      </c>
      <c r="KR342" s="260">
        <f t="shared" si="1542"/>
        <v>1.1257956233665596</v>
      </c>
      <c r="KS342" s="57">
        <f t="shared" si="1394"/>
        <v>26.961912497412012</v>
      </c>
      <c r="KT342" s="58">
        <f t="shared" si="1543"/>
        <v>31.186844185756478</v>
      </c>
      <c r="KU342" s="58">
        <f t="shared" si="1395"/>
        <v>1.1853284472064405</v>
      </c>
      <c r="KV342" s="58">
        <f t="shared" si="1544"/>
        <v>1.3689358236787181</v>
      </c>
      <c r="KW342" s="58">
        <f t="shared" si="1396"/>
        <v>35.115831183426998</v>
      </c>
      <c r="KX342" s="55">
        <f t="shared" si="1305"/>
        <v>0.76779935398871468</v>
      </c>
      <c r="KY342" s="56">
        <f t="shared" si="1306"/>
        <v>3.3754816766685534E-2</v>
      </c>
      <c r="KZ342" s="260">
        <f t="shared" si="1307"/>
        <v>1.1255427798871911</v>
      </c>
      <c r="LA342" s="57">
        <f t="shared" si="1397"/>
        <v>149.78056935623002</v>
      </c>
      <c r="LB342" s="58">
        <f t="shared" si="1545"/>
        <v>173.25118457435127</v>
      </c>
      <c r="LC342" s="58">
        <f t="shared" si="1398"/>
        <v>6.4718029335760017</v>
      </c>
      <c r="LD342" s="58">
        <f t="shared" si="1546"/>
        <v>7.4742852079869246</v>
      </c>
      <c r="LE342" s="58">
        <f t="shared" si="1399"/>
        <v>324.25178017731395</v>
      </c>
      <c r="LF342" s="55">
        <f t="shared" si="1547"/>
        <v>0.46192674493359437</v>
      </c>
      <c r="LG342" s="56">
        <f t="shared" si="1548"/>
        <v>1.9959190139332339E-2</v>
      </c>
      <c r="LH342" s="260">
        <f t="shared" si="1549"/>
        <v>1.0754755994836769</v>
      </c>
      <c r="LI342" s="57">
        <f t="shared" si="1400"/>
        <v>102.14239415872316</v>
      </c>
      <c r="LJ342" s="58">
        <f t="shared" si="1550"/>
        <v>118.1481073233951</v>
      </c>
      <c r="LK342" s="58">
        <f t="shared" si="1401"/>
        <v>4.4872595859286681</v>
      </c>
      <c r="LL342" s="58">
        <f t="shared" si="1551"/>
        <v>5.1823360957890188</v>
      </c>
      <c r="LM342" s="58">
        <f t="shared" si="1402"/>
        <v>136.72879617934493</v>
      </c>
      <c r="LN342" s="55">
        <f t="shared" si="1308"/>
        <v>0.74704376117481974</v>
      </c>
      <c r="LO342" s="56">
        <f t="shared" si="1309"/>
        <v>3.2818687147971398E-2</v>
      </c>
      <c r="LP342" s="260">
        <f t="shared" si="1310"/>
        <v>1.1221453720153152</v>
      </c>
      <c r="LQ342" s="57">
        <f t="shared" si="1403"/>
        <v>4.3436640066666643E-2</v>
      </c>
      <c r="LR342" s="58">
        <f t="shared" si="1552"/>
        <v>5.0243161565113312E-2</v>
      </c>
      <c r="LS342" s="58">
        <f t="shared" si="1404"/>
        <v>1.1768208333333328E-3</v>
      </c>
      <c r="LT342" s="58">
        <f t="shared" si="1553"/>
        <v>1.359110380416666E-3</v>
      </c>
      <c r="LU342" s="58">
        <f t="shared" si="1405"/>
        <v>0.89416666666666633</v>
      </c>
      <c r="LV342" s="55">
        <f t="shared" si="1406"/>
        <v>4.857778945013979E-2</v>
      </c>
      <c r="LW342" s="56">
        <f t="shared" si="1407"/>
        <v>1.3161090400745572E-3</v>
      </c>
      <c r="LX342" s="260">
        <f t="shared" si="1408"/>
        <v>1.0078160048971445</v>
      </c>
      <c r="LY342" s="57">
        <f t="shared" si="1409"/>
        <v>3.7313811282869285</v>
      </c>
      <c r="LZ342" s="58">
        <f t="shared" si="1554"/>
        <v>4.3160885510894902</v>
      </c>
      <c r="MA342" s="58">
        <f t="shared" si="1410"/>
        <v>0.10109361686666654</v>
      </c>
      <c r="MB342" s="58">
        <f t="shared" si="1555"/>
        <v>0.1167530181193132</v>
      </c>
      <c r="MC342" s="58">
        <f t="shared" si="1411"/>
        <v>76.812374603174547</v>
      </c>
      <c r="MD342" s="55">
        <f t="shared" si="1311"/>
        <v>4.8577864537632923E-2</v>
      </c>
      <c r="ME342" s="56">
        <f t="shared" si="1312"/>
        <v>1.3161110744060824E-3</v>
      </c>
      <c r="MF342" s="260">
        <f t="shared" si="1313"/>
        <v>1.0078160169784727</v>
      </c>
      <c r="MG342" s="57">
        <f t="shared" si="1412"/>
        <v>0</v>
      </c>
      <c r="MH342" s="58">
        <f t="shared" si="1556"/>
        <v>0</v>
      </c>
      <c r="MI342" s="58">
        <f t="shared" si="1413"/>
        <v>0</v>
      </c>
      <c r="MJ342" s="58">
        <f t="shared" si="1557"/>
        <v>0</v>
      </c>
      <c r="MK342" s="58">
        <f t="shared" si="1414"/>
        <v>0</v>
      </c>
      <c r="ML342" s="55"/>
      <c r="MM342" s="56"/>
      <c r="MN342" s="260"/>
      <c r="MO342" s="59">
        <v>3.7210367363100643</v>
      </c>
      <c r="MP342" s="60">
        <v>3.7210367363100643</v>
      </c>
      <c r="MQ342" s="60">
        <v>3.1945999999999994</v>
      </c>
      <c r="MR342" s="61">
        <v>3.3783999999999996</v>
      </c>
      <c r="MS342" s="59">
        <f t="shared" si="1415"/>
        <v>1.0944266373533806</v>
      </c>
      <c r="MT342" s="60">
        <f t="shared" si="1334"/>
        <v>1.0944266373533806</v>
      </c>
      <c r="MU342" s="60">
        <f t="shared" si="1561"/>
        <v>1.0992904911145882</v>
      </c>
      <c r="MV342" s="61">
        <f t="shared" si="1562"/>
        <v>1.1006548744901128</v>
      </c>
      <c r="MW342" s="66">
        <f t="shared" si="1563"/>
        <v>4.0724017227882214</v>
      </c>
      <c r="MX342" s="67">
        <f t="shared" si="1564"/>
        <v>4.0724017227882214</v>
      </c>
      <c r="MY342" s="67">
        <f t="shared" si="1565"/>
        <v>3.5117934029146629</v>
      </c>
      <c r="MZ342" s="261">
        <f t="shared" si="1566"/>
        <v>3.7184524279773967</v>
      </c>
      <c r="NA342" s="59">
        <f t="shared" si="1416"/>
        <v>1.0945040019372425</v>
      </c>
      <c r="NB342" s="60">
        <f t="shared" si="1335"/>
        <v>1.0945040019372425</v>
      </c>
      <c r="NC342" s="60">
        <f t="shared" si="1417"/>
        <v>1.0992771266341685</v>
      </c>
      <c r="ND342" s="262">
        <f t="shared" si="1336"/>
        <v>1.1006429764354022</v>
      </c>
      <c r="NE342" s="62">
        <f t="shared" si="1418"/>
        <v>4.0726895992468615</v>
      </c>
      <c r="NF342" s="63">
        <f t="shared" si="1337"/>
        <v>4.0726895992468615</v>
      </c>
      <c r="NG342" s="63">
        <f t="shared" si="1419"/>
        <v>3.5117507087455144</v>
      </c>
      <c r="NH342" s="64">
        <f t="shared" si="1338"/>
        <v>3.7184122315893622</v>
      </c>
      <c r="NI342" s="238">
        <f t="shared" ref="NI342:NI405" si="1569">MW342-NE342</f>
        <v>-2.8787645864003508E-4</v>
      </c>
      <c r="NJ342" s="238">
        <f t="shared" ref="NJ342:NJ405" si="1570">MX342-NF342</f>
        <v>-2.8787645864003508E-4</v>
      </c>
      <c r="NK342" s="238">
        <f t="shared" ref="NK342:NK405" si="1571">MY342-NG342</f>
        <v>4.2694169148482786E-5</v>
      </c>
      <c r="NL342" s="238">
        <f t="shared" ref="NL342:NL405" si="1572">MZ342-NH342</f>
        <v>4.0196388034541286E-5</v>
      </c>
      <c r="NM342" s="239">
        <f t="shared" si="1420"/>
        <v>0.20666152284384767</v>
      </c>
      <c r="NN342" s="240">
        <f t="shared" si="1421"/>
        <v>0.77719909607975624</v>
      </c>
      <c r="NO342" s="240">
        <f>O342*IN342+0.004</f>
        <v>0.35427736765749923</v>
      </c>
      <c r="NP342" s="240">
        <f t="shared" si="1422"/>
        <v>0</v>
      </c>
      <c r="NQ342" s="240">
        <f>Q342*JD342</f>
        <v>0</v>
      </c>
      <c r="NR342" s="240">
        <f t="shared" si="1423"/>
        <v>0</v>
      </c>
      <c r="NS342" s="240">
        <f t="shared" si="1424"/>
        <v>0.57217244424409741</v>
      </c>
      <c r="NT342" s="240">
        <f t="shared" si="1425"/>
        <v>0</v>
      </c>
      <c r="NU342" s="240">
        <f t="shared" si="1426"/>
        <v>0</v>
      </c>
      <c r="NV342" s="240">
        <f t="shared" si="1427"/>
        <v>0.23303969403687783</v>
      </c>
      <c r="NW342" s="240">
        <f t="shared" si="1428"/>
        <v>0.12302182584166999</v>
      </c>
      <c r="NX342" s="240">
        <f t="shared" si="1429"/>
        <v>1.0851548798790298</v>
      </c>
      <c r="NY342" s="240">
        <f t="shared" si="1430"/>
        <v>0.47747285579251658</v>
      </c>
      <c r="NZ342" s="240">
        <f t="shared" si="1431"/>
        <v>2.8218848137120047E-3</v>
      </c>
      <c r="OA342" s="240">
        <f t="shared" si="1432"/>
        <v>0.24086802805785495</v>
      </c>
      <c r="OB342" s="241">
        <f t="shared" si="1433"/>
        <v>0</v>
      </c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136"/>
      <c r="OP342" s="13"/>
      <c r="OQ342" s="13"/>
      <c r="OR342" s="13"/>
      <c r="OS342" s="13"/>
      <c r="OT342" s="13"/>
    </row>
    <row r="343" spans="1:410" ht="15" customHeight="1">
      <c r="A343" s="242">
        <v>324</v>
      </c>
      <c r="B343" s="49" t="s">
        <v>393</v>
      </c>
      <c r="C343" s="50">
        <v>9</v>
      </c>
      <c r="D343" s="51">
        <v>7466.11</v>
      </c>
      <c r="E343" s="52">
        <v>7466.11</v>
      </c>
      <c r="F343" s="52"/>
      <c r="G343" s="52"/>
      <c r="H343" s="53">
        <v>941.36</v>
      </c>
      <c r="I343" s="57">
        <v>3.3261999673910516</v>
      </c>
      <c r="J343" s="58">
        <v>3.8792999673910513</v>
      </c>
      <c r="K343" s="58">
        <v>2.7086000000000006</v>
      </c>
      <c r="L343" s="243">
        <v>3.0434000000000005</v>
      </c>
      <c r="M343" s="1">
        <v>0.33479999999999999</v>
      </c>
      <c r="N343" s="2">
        <v>0.64070000000000005</v>
      </c>
      <c r="O343" s="2">
        <v>0.28279996739105112</v>
      </c>
      <c r="P343" s="2">
        <v>1.6400000000000001E-2</v>
      </c>
      <c r="Q343" s="2">
        <v>0.24970000000000001</v>
      </c>
      <c r="R343" s="2">
        <v>0</v>
      </c>
      <c r="S343" s="2">
        <v>0.60540000000000005</v>
      </c>
      <c r="T343" s="2">
        <v>2.4400000000000002E-2</v>
      </c>
      <c r="U343" s="2">
        <v>8.0000000000000004E-4</v>
      </c>
      <c r="V343" s="2">
        <v>2.7E-2</v>
      </c>
      <c r="W343" s="2">
        <v>0.109</v>
      </c>
      <c r="X343" s="2">
        <v>0.81699999999999995</v>
      </c>
      <c r="Y343" s="2">
        <v>0.127</v>
      </c>
      <c r="Z343" s="2">
        <v>1E-4</v>
      </c>
      <c r="AA343" s="2">
        <v>0.34079999999999999</v>
      </c>
      <c r="AB343" s="3">
        <v>0.3034</v>
      </c>
      <c r="AC343" s="244">
        <v>964.07</v>
      </c>
      <c r="AD343" s="108">
        <v>212.09540000000001</v>
      </c>
      <c r="AE343" s="108">
        <v>648.87020571000005</v>
      </c>
      <c r="AF343" s="108">
        <f t="shared" si="1434"/>
        <v>64.221279739941551</v>
      </c>
      <c r="AG343" s="108">
        <f t="shared" si="1435"/>
        <v>203.05744217488743</v>
      </c>
      <c r="AH343" s="108">
        <v>23.791752111025001</v>
      </c>
      <c r="AI343" s="108">
        <v>134.96439723795331</v>
      </c>
      <c r="AJ343" s="108">
        <f t="shared" si="1436"/>
        <v>2.6108862645682067</v>
      </c>
      <c r="AK343" s="108">
        <f t="shared" si="1437"/>
        <v>78.990342842662457</v>
      </c>
      <c r="AL343" s="108">
        <v>99.189587752948938</v>
      </c>
      <c r="AM343" s="245">
        <v>2499.5776113743132</v>
      </c>
      <c r="AN343" s="244">
        <v>1778.76</v>
      </c>
      <c r="AO343" s="108">
        <v>391.3272</v>
      </c>
      <c r="AP343" s="108">
        <v>1197.19975428</v>
      </c>
      <c r="AQ343" s="108">
        <f t="shared" si="1438"/>
        <v>118.49164848010872</v>
      </c>
      <c r="AR343" s="108">
        <f t="shared" si="1439"/>
        <v>374.65169110438319</v>
      </c>
      <c r="AS343" s="246">
        <v>170.69297399370001</v>
      </c>
      <c r="AT343" s="247">
        <v>31.389713482931722</v>
      </c>
      <c r="AU343" s="108">
        <v>258.2725347639801</v>
      </c>
      <c r="AV343" s="108">
        <f t="shared" si="1440"/>
        <v>4.9962821850091954</v>
      </c>
      <c r="AW343" s="108">
        <f t="shared" si="1441"/>
        <v>151.15864987624511</v>
      </c>
      <c r="AX343" s="108">
        <v>189.81262315188403</v>
      </c>
      <c r="AY343" s="245">
        <v>4783.2781034274767</v>
      </c>
      <c r="AZ343" s="248">
        <v>268</v>
      </c>
      <c r="BA343" s="108">
        <v>1366.0406666666665</v>
      </c>
      <c r="BB343" s="108">
        <v>142.45850199987521</v>
      </c>
      <c r="BC343" s="109">
        <v>113.96680159990018</v>
      </c>
      <c r="BD343" s="109">
        <v>28.491700399975031</v>
      </c>
      <c r="BE343" s="108">
        <v>53.421947499999995</v>
      </c>
      <c r="BF343" s="109">
        <v>42.737558</v>
      </c>
      <c r="BG343" s="109">
        <v>10.684389499999995</v>
      </c>
      <c r="BH343" s="108">
        <v>114.02024148015754</v>
      </c>
      <c r="BI343" s="109">
        <f t="shared" si="1442"/>
        <v>66.732398690608846</v>
      </c>
      <c r="BJ343" s="108">
        <f t="shared" si="1443"/>
        <v>2.2057215714336476</v>
      </c>
      <c r="BK343" s="108">
        <v>83.797067882334957</v>
      </c>
      <c r="BL343" s="245">
        <v>2111.6861106348406</v>
      </c>
      <c r="BM343" s="244">
        <v>44.88</v>
      </c>
      <c r="BN343" s="108">
        <v>9.8736000000000015</v>
      </c>
      <c r="BO343" s="108">
        <v>30.206618640000002</v>
      </c>
      <c r="BP343" s="108">
        <f t="shared" si="1444"/>
        <v>2.9896698732753606</v>
      </c>
      <c r="BQ343" s="108">
        <f t="shared" si="1445"/>
        <v>9.4528592372016007</v>
      </c>
      <c r="BR343" s="108">
        <v>5.7177003565250004</v>
      </c>
      <c r="BS343" s="108">
        <v>6.6194880867463253</v>
      </c>
      <c r="BT343" s="108">
        <f t="shared" si="1446"/>
        <v>0.12805399703810766</v>
      </c>
      <c r="BU343" s="108">
        <f t="shared" si="1447"/>
        <v>3.8741745535538485</v>
      </c>
      <c r="BV343" s="108">
        <v>4.8648703541635676</v>
      </c>
      <c r="BW343" s="245">
        <v>122.59473292492189</v>
      </c>
      <c r="BX343" s="107">
        <v>1205.25</v>
      </c>
      <c r="BY343" s="108">
        <v>87.983249999999998</v>
      </c>
      <c r="BZ343" s="109">
        <f t="shared" si="1448"/>
        <v>51.493780760999996</v>
      </c>
      <c r="CA343" s="109">
        <f t="shared" si="1449"/>
        <v>1.7020359712500002</v>
      </c>
      <c r="CB343" s="108">
        <v>64.661662500000006</v>
      </c>
      <c r="CC343" s="110">
        <v>1629.4738949999999</v>
      </c>
      <c r="CD343" s="244"/>
      <c r="CE343" s="108">
        <v>0</v>
      </c>
      <c r="CF343" s="109">
        <f t="shared" si="1450"/>
        <v>0</v>
      </c>
      <c r="CG343" s="109">
        <f t="shared" si="1451"/>
        <v>0</v>
      </c>
      <c r="CH343" s="108">
        <v>0</v>
      </c>
      <c r="CI343" s="245">
        <v>0</v>
      </c>
      <c r="CJ343" s="249">
        <v>1670.7076956756619</v>
      </c>
      <c r="CK343" s="250">
        <v>367.55569304864565</v>
      </c>
      <c r="CL343" s="250">
        <v>174.18056902692416</v>
      </c>
      <c r="CM343" s="251">
        <v>118.72116780335179</v>
      </c>
      <c r="CN343" s="252">
        <f t="shared" si="1339"/>
        <v>57.870633245743832</v>
      </c>
      <c r="CO343" s="250">
        <v>1124.4748266975912</v>
      </c>
      <c r="CP343" s="252">
        <f t="shared" si="1452"/>
        <v>111.29377149756739</v>
      </c>
      <c r="CQ343" s="250">
        <v>351.89315226674421</v>
      </c>
      <c r="CR343" s="250">
        <v>243.59507126476407</v>
      </c>
      <c r="CS343" s="252">
        <f t="shared" si="1453"/>
        <v>4.7123466536168612</v>
      </c>
      <c r="CT343" s="252">
        <f t="shared" si="1454"/>
        <v>142.56840016898593</v>
      </c>
      <c r="CU343" s="250">
        <f t="shared" si="1340"/>
        <v>3580.513855713587</v>
      </c>
      <c r="CV343" s="245">
        <f t="shared" si="1455"/>
        <v>4511.4474581991199</v>
      </c>
      <c r="CW343" s="244">
        <v>134.85308000000001</v>
      </c>
      <c r="CX343" s="108">
        <v>9.8442748400000006</v>
      </c>
      <c r="CY343" s="108">
        <f t="shared" si="1456"/>
        <v>0.19043749677980001</v>
      </c>
      <c r="CZ343" s="108">
        <f t="shared" si="1457"/>
        <v>5.7615390470571208</v>
      </c>
      <c r="DA343" s="108">
        <v>7.2348677419999996</v>
      </c>
      <c r="DB343" s="245">
        <v>182.3186670984</v>
      </c>
      <c r="DC343" s="244">
        <v>4.5147200000000005</v>
      </c>
      <c r="DD343" s="108">
        <v>0.32957456000000002</v>
      </c>
      <c r="DE343" s="108">
        <f t="shared" si="1458"/>
        <v>6.375619863200001E-3</v>
      </c>
      <c r="DF343" s="108">
        <f t="shared" si="1459"/>
        <v>0.19288944358208002</v>
      </c>
      <c r="DG343" s="108">
        <v>0.24221472799999999</v>
      </c>
      <c r="DH343" s="245">
        <v>6.1038111455999999</v>
      </c>
      <c r="DI343" s="107">
        <v>78.057660895567992</v>
      </c>
      <c r="DJ343" s="108">
        <v>17.17268539702496</v>
      </c>
      <c r="DK343" s="108">
        <v>1.2801249091515559</v>
      </c>
      <c r="DL343" s="108">
        <v>52.536942838744721</v>
      </c>
      <c r="DM343" s="108">
        <f t="shared" si="1460"/>
        <v>5.19979138052192</v>
      </c>
      <c r="DN343" s="108">
        <f t="shared" si="1461"/>
        <v>16.440910891956772</v>
      </c>
      <c r="DO343" s="108">
        <v>10.880461224955713</v>
      </c>
      <c r="DP343" s="108">
        <f t="shared" si="1462"/>
        <v>0.21048252239676829</v>
      </c>
      <c r="DQ343" s="108">
        <f t="shared" si="1463"/>
        <v>6.3679857802073805</v>
      </c>
      <c r="DR343" s="108">
        <v>7.9963937632722466</v>
      </c>
      <c r="DS343" s="110">
        <v>201.50912283446061</v>
      </c>
      <c r="DT343" s="244">
        <v>312.85000000000002</v>
      </c>
      <c r="DU343" s="108">
        <v>68.826999999999998</v>
      </c>
      <c r="DV343" s="108">
        <v>210.56463105</v>
      </c>
      <c r="DW343" s="108">
        <f t="shared" si="1464"/>
        <v>20.840423793542701</v>
      </c>
      <c r="DX343" s="108">
        <f t="shared" si="1465"/>
        <v>65.894095640787</v>
      </c>
      <c r="DY343" s="108">
        <v>6.0455962620833299</v>
      </c>
      <c r="DZ343" s="108">
        <v>3.6139612163958299</v>
      </c>
      <c r="EA343" s="108"/>
      <c r="EB343" s="108">
        <v>43.938786762578978</v>
      </c>
      <c r="EC343" s="108">
        <f t="shared" si="1466"/>
        <v>0.84999582992209033</v>
      </c>
      <c r="ED343" s="108">
        <f t="shared" si="1467"/>
        <v>25.715965850961073</v>
      </c>
      <c r="EE343" s="108">
        <v>32.291998764552908</v>
      </c>
      <c r="EF343" s="245">
        <v>813.75836886673324</v>
      </c>
      <c r="EG343" s="249">
        <v>1329.5239155420638</v>
      </c>
      <c r="EH343" s="250">
        <v>292.49526141925401</v>
      </c>
      <c r="EI343" s="250">
        <v>1994.8678861041778</v>
      </c>
      <c r="EJ343" s="250">
        <v>894.84005992733285</v>
      </c>
      <c r="EK343" s="250">
        <f t="shared" si="1468"/>
        <v>88.56590009124784</v>
      </c>
      <c r="EL343" s="250">
        <v>280.03124835365952</v>
      </c>
      <c r="EM343" s="250">
        <v>329.35607997847654</v>
      </c>
      <c r="EN343" s="250">
        <f t="shared" si="1469"/>
        <v>6.3713933671836287</v>
      </c>
      <c r="EO343" s="250">
        <f t="shared" si="1470"/>
        <v>192.761574216843</v>
      </c>
      <c r="EP343" s="250">
        <v>4841.0832029713047</v>
      </c>
      <c r="EQ343" s="245">
        <v>6099.7648357438438</v>
      </c>
      <c r="ER343" s="244">
        <v>355.96</v>
      </c>
      <c r="ES343" s="108">
        <v>78.311199999999999</v>
      </c>
      <c r="ET343" s="108">
        <v>239.57994588</v>
      </c>
      <c r="EU343" s="108">
        <f t="shared" si="1471"/>
        <v>23.712185563527122</v>
      </c>
      <c r="EV343" s="108">
        <f t="shared" si="1472"/>
        <v>74.974148263687198</v>
      </c>
      <c r="EW343" s="108">
        <v>27.434008702549999</v>
      </c>
      <c r="EX343" s="108">
        <v>51.1938162845262</v>
      </c>
      <c r="EY343" s="108">
        <f t="shared" si="1473"/>
        <v>0.99034437602415937</v>
      </c>
      <c r="EZ343" s="108">
        <f t="shared" si="1474"/>
        <v>29.962102469212081</v>
      </c>
      <c r="FA343" s="108">
        <v>37.623948543353798</v>
      </c>
      <c r="FB343" s="245">
        <v>948.12350329251592</v>
      </c>
      <c r="FC343" s="244">
        <v>0.83333333333333293</v>
      </c>
      <c r="FD343" s="108">
        <v>6.0833333333333302E-2</v>
      </c>
      <c r="FE343" s="108">
        <f t="shared" si="1475"/>
        <v>1.1768208333333328E-3</v>
      </c>
      <c r="FF343" s="108">
        <f t="shared" si="1476"/>
        <v>3.5603803333333316E-2</v>
      </c>
      <c r="FG343" s="108">
        <v>4.4708333333333301E-2</v>
      </c>
      <c r="FH343" s="245">
        <v>1.1266499999999995</v>
      </c>
      <c r="FI343" s="244">
        <v>1881.73867</v>
      </c>
      <c r="FJ343" s="108">
        <v>137.36692291</v>
      </c>
      <c r="FK343" s="108">
        <f t="shared" si="1477"/>
        <v>2.6573631236939503</v>
      </c>
      <c r="FL343" s="108">
        <f t="shared" si="1478"/>
        <v>80.396464237689884</v>
      </c>
      <c r="FM343" s="108">
        <v>100.9555</v>
      </c>
      <c r="FN343" s="245">
        <v>2544.0733114919999</v>
      </c>
      <c r="FO343" s="244">
        <v>1464.2915000000003</v>
      </c>
      <c r="FP343" s="108">
        <v>106.89327950000001</v>
      </c>
      <c r="FQ343" s="108">
        <f t="shared" si="1479"/>
        <v>2.0678504919275</v>
      </c>
      <c r="FR343" s="108">
        <f t="shared" si="1480"/>
        <v>62.561215906406005</v>
      </c>
      <c r="FS343" s="108">
        <v>78.5592389749999</v>
      </c>
      <c r="FT343" s="110">
        <v>1979.6928221700002</v>
      </c>
      <c r="FU343" s="253">
        <f t="shared" si="1341"/>
        <v>7972.4673119782201</v>
      </c>
      <c r="FV343" s="254">
        <f t="shared" si="1342"/>
        <v>2358.3736491871655</v>
      </c>
      <c r="FW343" s="254">
        <f t="shared" si="1343"/>
        <v>245.96470632857574</v>
      </c>
      <c r="FX343" s="254">
        <f t="shared" si="1344"/>
        <v>1366.0406666666665</v>
      </c>
      <c r="FY343" s="254">
        <f t="shared" si="1345"/>
        <v>1205.25</v>
      </c>
      <c r="FZ343" s="254">
        <f t="shared" si="1346"/>
        <v>0</v>
      </c>
      <c r="GA343" s="254">
        <f t="shared" si="1481"/>
        <v>134.85308000000001</v>
      </c>
      <c r="GB343" s="254">
        <f t="shared" si="1482"/>
        <v>4.5147200000000005</v>
      </c>
      <c r="GC343" s="254">
        <f t="shared" si="1483"/>
        <v>1881.73867</v>
      </c>
      <c r="GD343" s="254">
        <f t="shared" si="1484"/>
        <v>1464.2915000000003</v>
      </c>
      <c r="GE343" s="254">
        <f t="shared" si="1347"/>
        <v>4398.2729850236692</v>
      </c>
      <c r="GF343" s="255">
        <f t="shared" si="1348"/>
        <v>1679.2025684786342</v>
      </c>
      <c r="GG343" s="255">
        <f t="shared" si="1349"/>
        <v>435.31467041973258</v>
      </c>
      <c r="GH343" s="254">
        <f t="shared" si="1350"/>
        <v>1535.3190122274723</v>
      </c>
      <c r="GI343" s="255">
        <f t="shared" si="1351"/>
        <v>1096.2591669309845</v>
      </c>
      <c r="GJ343" s="256">
        <f t="shared" si="1352"/>
        <v>29.700746291540447</v>
      </c>
      <c r="GK343" s="253">
        <f t="shared" si="1485"/>
        <v>22567.086301411768</v>
      </c>
      <c r="GL343" s="257">
        <f t="shared" si="1486"/>
        <v>28434.528739778827</v>
      </c>
      <c r="GM343" s="221">
        <f t="shared" si="1487"/>
        <v>24825.362022608828</v>
      </c>
      <c r="GN343" s="222">
        <f t="shared" si="1488"/>
        <v>13367.065258831541</v>
      </c>
      <c r="GO343" s="222">
        <f t="shared" si="1489"/>
        <v>891.08489808660579</v>
      </c>
      <c r="GP343" s="55">
        <f t="shared" si="1490"/>
        <v>0.53844392064284718</v>
      </c>
      <c r="GQ343" s="56">
        <f t="shared" si="1491"/>
        <v>3.5894135089554038E-2</v>
      </c>
      <c r="GR343" s="258">
        <f t="shared" si="1492"/>
        <v>1.0899341638901061</v>
      </c>
      <c r="GS343" s="227">
        <f t="shared" si="1353"/>
        <v>28434.528739778827</v>
      </c>
      <c r="GT343" s="222">
        <f t="shared" si="1288"/>
        <v>13542.390599708677</v>
      </c>
      <c r="GU343" s="222">
        <f t="shared" si="1289"/>
        <v>895.83495503020947</v>
      </c>
      <c r="GV343" s="37">
        <f t="shared" si="1567"/>
        <v>0.47626569526237256</v>
      </c>
      <c r="GW343" s="228">
        <f t="shared" si="1568"/>
        <v>3.1505180311885046E-2</v>
      </c>
      <c r="GX343" s="258">
        <f t="shared" si="1493"/>
        <v>1.0795109868779249</v>
      </c>
      <c r="GY343" s="221">
        <f t="shared" ref="GY343:GY406" si="1573">GM343-AM343-BL343</f>
        <v>20214.098300599675</v>
      </c>
      <c r="GZ343" s="222">
        <f t="shared" si="1494"/>
        <v>11348.95195643536</v>
      </c>
      <c r="HA343" s="222">
        <f t="shared" si="1495"/>
        <v>606.64966664504277</v>
      </c>
      <c r="HB343" s="55">
        <f t="shared" si="1496"/>
        <v>0.56143745754410823</v>
      </c>
      <c r="HC343" s="56">
        <f t="shared" si="1497"/>
        <v>3.001121581698481E-2</v>
      </c>
      <c r="HD343" s="258">
        <f t="shared" si="1498"/>
        <v>1.0926259869272128</v>
      </c>
      <c r="HE343" s="221">
        <f t="shared" si="1499"/>
        <v>22713.675911973987</v>
      </c>
      <c r="HF343" s="222">
        <f t="shared" si="1500"/>
        <v>13264.484215564336</v>
      </c>
      <c r="HG343" s="222">
        <f t="shared" si="1501"/>
        <v>690.85819581072508</v>
      </c>
      <c r="HH343" s="55">
        <f t="shared" si="1502"/>
        <v>0.58398668128269315</v>
      </c>
      <c r="HI343" s="56">
        <f t="shared" si="1503"/>
        <v>3.0415957262405282E-2</v>
      </c>
      <c r="HJ343" s="259">
        <f t="shared" si="1504"/>
        <v>1.0962221447369447</v>
      </c>
      <c r="HK343" s="54">
        <f t="shared" si="1354"/>
        <v>3.6253389803896638</v>
      </c>
      <c r="HL343" s="55">
        <f t="shared" si="1355"/>
        <v>4.1877469361938156</v>
      </c>
      <c r="HM343" s="55">
        <f t="shared" si="1356"/>
        <v>2.9594867481910492</v>
      </c>
      <c r="HN343" s="56">
        <f t="shared" si="1357"/>
        <v>3.3362424752924182</v>
      </c>
      <c r="HQ343" s="57">
        <f t="shared" si="1358"/>
        <v>1520.2636977214108</v>
      </c>
      <c r="HR343" s="58">
        <f t="shared" si="1505"/>
        <v>1758.4890191543559</v>
      </c>
      <c r="HS343" s="58">
        <f t="shared" si="1359"/>
        <v>66.832166004509759</v>
      </c>
      <c r="HT343" s="58">
        <f t="shared" si="1506"/>
        <v>77.184468518608327</v>
      </c>
      <c r="HU343" s="58">
        <f t="shared" si="1360"/>
        <v>1983.7917550589787</v>
      </c>
      <c r="HV343" s="55">
        <f t="shared" si="1290"/>
        <v>0.7663423813737007</v>
      </c>
      <c r="HW343" s="56">
        <f t="shared" si="1291"/>
        <v>3.3689103623945053E-2</v>
      </c>
      <c r="HX343" s="260">
        <f t="shared" si="1292"/>
        <v>1.1253042933126081</v>
      </c>
      <c r="HY343" s="57">
        <f t="shared" si="1361"/>
        <v>2811.5758159963666</v>
      </c>
      <c r="HZ343" s="58">
        <f t="shared" si="1507"/>
        <v>3252.1497463629976</v>
      </c>
      <c r="IA343" s="58">
        <f t="shared" si="1362"/>
        <v>154.87764414804963</v>
      </c>
      <c r="IB343" s="58">
        <f t="shared" si="1508"/>
        <v>178.86819122658252</v>
      </c>
      <c r="IC343" s="58">
        <f t="shared" si="1363"/>
        <v>3796.2524630376797</v>
      </c>
      <c r="ID343" s="55">
        <f t="shared" si="1293"/>
        <v>0.74061876636797863</v>
      </c>
      <c r="IE343" s="56">
        <f t="shared" si="1294"/>
        <v>4.0797509031872937E-2</v>
      </c>
      <c r="IF343" s="260">
        <f t="shared" si="1295"/>
        <v>1.1223744948388994</v>
      </c>
      <c r="IG343" s="57">
        <f t="shared" si="1364"/>
        <v>81.413526402542786</v>
      </c>
      <c r="IH343" s="58">
        <f t="shared" si="1509"/>
        <v>94.171025989821246</v>
      </c>
      <c r="II343" s="58">
        <f t="shared" si="1365"/>
        <v>158.91008117133384</v>
      </c>
      <c r="IJ343" s="58">
        <f t="shared" si="1510"/>
        <v>183.52525274477347</v>
      </c>
      <c r="IK343" s="58">
        <f t="shared" si="1366"/>
        <v>1675.9413576466989</v>
      </c>
      <c r="IL343" s="55">
        <f t="shared" si="1367"/>
        <v>4.8577789450139804E-2</v>
      </c>
      <c r="IM343" s="56">
        <f t="shared" si="1368"/>
        <v>9.4818401876823485E-2</v>
      </c>
      <c r="IN343" s="260">
        <f t="shared" si="1369"/>
        <v>1.0222995100575569</v>
      </c>
      <c r="IO343" s="57">
        <f t="shared" si="1370"/>
        <v>71.012581224721657</v>
      </c>
      <c r="IP343" s="58">
        <f t="shared" si="1511"/>
        <v>82.14025270263555</v>
      </c>
      <c r="IQ343" s="58">
        <f t="shared" si="1371"/>
        <v>3.1177238703134682</v>
      </c>
      <c r="IR343" s="58">
        <f t="shared" si="1512"/>
        <v>3.6006592978250245</v>
      </c>
      <c r="IS343" s="58">
        <f t="shared" si="1372"/>
        <v>97.297407083271338</v>
      </c>
      <c r="IT343" s="55">
        <f t="shared" si="1513"/>
        <v>0.72985070572277444</v>
      </c>
      <c r="IU343" s="56">
        <f t="shared" si="1514"/>
        <v>3.2043236955381402E-2</v>
      </c>
      <c r="IV343" s="260">
        <f t="shared" si="1515"/>
        <v>1.1193311029911475</v>
      </c>
      <c r="IW343" s="57">
        <f t="shared" si="1373"/>
        <v>62.822412528419996</v>
      </c>
      <c r="IX343" s="58">
        <f t="shared" si="1516"/>
        <v>72.666684571623406</v>
      </c>
      <c r="IY343" s="58">
        <f t="shared" si="1374"/>
        <v>1.7020359712500002</v>
      </c>
      <c r="IZ343" s="58">
        <f t="shared" si="1517"/>
        <v>1.9656813431966254</v>
      </c>
      <c r="JA343" s="58">
        <f t="shared" si="1375"/>
        <v>1293.23325</v>
      </c>
      <c r="JB343" s="55">
        <f t="shared" si="1518"/>
        <v>4.857778945013979E-2</v>
      </c>
      <c r="JC343" s="56">
        <f t="shared" si="1519"/>
        <v>1.3161090400745574E-3</v>
      </c>
      <c r="JD343" s="260">
        <f t="shared" si="1520"/>
        <v>1.0078160048971445</v>
      </c>
      <c r="JE343" s="57">
        <f t="shared" si="1376"/>
        <v>0</v>
      </c>
      <c r="JF343" s="58">
        <f t="shared" si="1521"/>
        <v>0</v>
      </c>
      <c r="JG343" s="58">
        <f t="shared" si="1377"/>
        <v>0</v>
      </c>
      <c r="JH343" s="58">
        <f t="shared" si="1522"/>
        <v>0</v>
      </c>
      <c r="JI343" s="58">
        <f t="shared" si="1378"/>
        <v>0</v>
      </c>
      <c r="JJ343" s="55"/>
      <c r="JK343" s="56"/>
      <c r="JL343" s="260"/>
      <c r="JM343" s="57">
        <f t="shared" si="1379"/>
        <v>2641.5064826958983</v>
      </c>
      <c r="JN343" s="58">
        <f t="shared" si="1526"/>
        <v>3055.4305485343457</v>
      </c>
      <c r="JO343" s="58">
        <f t="shared" si="1380"/>
        <v>173.87675139692809</v>
      </c>
      <c r="JP343" s="58">
        <f t="shared" si="1527"/>
        <v>200.81026018831224</v>
      </c>
      <c r="JQ343" s="58">
        <f t="shared" si="1381"/>
        <v>3580.5138557135874</v>
      </c>
      <c r="JR343" s="55">
        <f t="shared" si="1382"/>
        <v>0.73774508049472487</v>
      </c>
      <c r="JS343" s="56">
        <f t="shared" si="1383"/>
        <v>4.8561954625441571E-2</v>
      </c>
      <c r="JT343" s="260">
        <f t="shared" si="1384"/>
        <v>1.1231269008850042</v>
      </c>
      <c r="JU343" s="57">
        <f t="shared" si="1385"/>
        <v>7.0290776374096868</v>
      </c>
      <c r="JV343" s="58">
        <f t="shared" si="1528"/>
        <v>8.1305341031917848</v>
      </c>
      <c r="JW343" s="58">
        <f t="shared" si="1386"/>
        <v>0.19043749677980001</v>
      </c>
      <c r="JX343" s="58">
        <f t="shared" si="1529"/>
        <v>0.21993626503099103</v>
      </c>
      <c r="JY343" s="58">
        <f t="shared" si="1387"/>
        <v>144.69735484</v>
      </c>
      <c r="JZ343" s="55">
        <f t="shared" si="1530"/>
        <v>4.8577789450139797E-2</v>
      </c>
      <c r="KA343" s="56">
        <f t="shared" si="1531"/>
        <v>1.3161090400745574E-3</v>
      </c>
      <c r="KB343" s="260">
        <f t="shared" si="1532"/>
        <v>1.0078160048971445</v>
      </c>
      <c r="KC343" s="57">
        <f t="shared" si="1388"/>
        <v>0.23532512117013762</v>
      </c>
      <c r="KD343" s="58">
        <f t="shared" si="1533"/>
        <v>0.27220056765749823</v>
      </c>
      <c r="KE343" s="58">
        <f t="shared" si="1389"/>
        <v>6.375619863200001E-3</v>
      </c>
      <c r="KF343" s="58">
        <f t="shared" si="1534"/>
        <v>7.3632033800096813E-3</v>
      </c>
      <c r="KG343" s="58">
        <f t="shared" si="1390"/>
        <v>4.8442945599999998</v>
      </c>
      <c r="KH343" s="55">
        <f t="shared" si="1535"/>
        <v>4.8577789450139804E-2</v>
      </c>
      <c r="KI343" s="56">
        <f t="shared" si="1536"/>
        <v>1.3161090400745576E-3</v>
      </c>
      <c r="KJ343" s="260">
        <f t="shared" si="1537"/>
        <v>1.0078160048971445</v>
      </c>
      <c r="KK343" s="57">
        <f t="shared" si="1391"/>
        <v>123.05720023263324</v>
      </c>
      <c r="KL343" s="58">
        <f t="shared" si="1538"/>
        <v>142.34026350908687</v>
      </c>
      <c r="KM343" s="58">
        <f t="shared" si="1392"/>
        <v>5.4102739029186884</v>
      </c>
      <c r="KN343" s="58">
        <f t="shared" si="1539"/>
        <v>6.2483253304807933</v>
      </c>
      <c r="KO343" s="58">
        <f t="shared" si="1393"/>
        <v>159.92787526544492</v>
      </c>
      <c r="KP343" s="55">
        <f t="shared" si="1540"/>
        <v>0.7694543557737229</v>
      </c>
      <c r="KQ343" s="56">
        <f t="shared" si="1541"/>
        <v>3.3829461524070334E-2</v>
      </c>
      <c r="KR343" s="260">
        <f t="shared" si="1542"/>
        <v>1.1258136811398209</v>
      </c>
      <c r="KS343" s="57">
        <f t="shared" si="1394"/>
        <v>493.44127501993268</v>
      </c>
      <c r="KT343" s="58">
        <f t="shared" si="1543"/>
        <v>570.76352281555614</v>
      </c>
      <c r="KU343" s="58">
        <f t="shared" si="1395"/>
        <v>21.690419623464791</v>
      </c>
      <c r="KV343" s="58">
        <f t="shared" si="1544"/>
        <v>25.050265623139488</v>
      </c>
      <c r="KW343" s="58">
        <f t="shared" si="1396"/>
        <v>645.83997529105818</v>
      </c>
      <c r="KX343" s="55">
        <f t="shared" si="1305"/>
        <v>0.76403024572388145</v>
      </c>
      <c r="KY343" s="56">
        <f t="shared" si="1306"/>
        <v>3.3584820471494747E-2</v>
      </c>
      <c r="KZ343" s="260">
        <f t="shared" si="1307"/>
        <v>1.1249258281959669</v>
      </c>
      <c r="LA343" s="57">
        <f t="shared" si="1397"/>
        <v>2198.8264204973311</v>
      </c>
      <c r="LB343" s="58">
        <f t="shared" si="1545"/>
        <v>2543.3825205892631</v>
      </c>
      <c r="LC343" s="58">
        <f t="shared" si="1398"/>
        <v>94.937293458431469</v>
      </c>
      <c r="LD343" s="58">
        <f t="shared" si="1546"/>
        <v>109.6430802151425</v>
      </c>
      <c r="LE343" s="58">
        <f t="shared" si="1399"/>
        <v>4841.0832029713047</v>
      </c>
      <c r="LF343" s="55">
        <f t="shared" si="1547"/>
        <v>0.45420132815477343</v>
      </c>
      <c r="LG343" s="56">
        <f t="shared" si="1548"/>
        <v>1.9610754345259329E-2</v>
      </c>
      <c r="LH343" s="260">
        <f t="shared" si="1549"/>
        <v>1.0742110539699337</v>
      </c>
      <c r="LI343" s="57">
        <f t="shared" si="1400"/>
        <v>562.29342589413704</v>
      </c>
      <c r="LJ343" s="58">
        <f t="shared" si="1550"/>
        <v>650.4048057317483</v>
      </c>
      <c r="LK343" s="58">
        <f t="shared" si="1401"/>
        <v>24.70252993955128</v>
      </c>
      <c r="LL343" s="58">
        <f t="shared" si="1551"/>
        <v>28.528951827187775</v>
      </c>
      <c r="LM343" s="58">
        <f t="shared" si="1402"/>
        <v>752.4789708670761</v>
      </c>
      <c r="LN343" s="55">
        <f t="shared" si="1308"/>
        <v>0.74725467111221777</v>
      </c>
      <c r="LO343" s="56">
        <f t="shared" si="1309"/>
        <v>3.2828199718440948E-2</v>
      </c>
      <c r="LP343" s="260">
        <f t="shared" si="1310"/>
        <v>1.1221798950996711</v>
      </c>
      <c r="LQ343" s="57">
        <f t="shared" si="1403"/>
        <v>4.3436640066666643E-2</v>
      </c>
      <c r="LR343" s="58">
        <f t="shared" si="1552"/>
        <v>5.0243161565113312E-2</v>
      </c>
      <c r="LS343" s="58">
        <f t="shared" si="1404"/>
        <v>1.1768208333333328E-3</v>
      </c>
      <c r="LT343" s="58">
        <f t="shared" si="1553"/>
        <v>1.359110380416666E-3</v>
      </c>
      <c r="LU343" s="58">
        <f t="shared" si="1405"/>
        <v>0.89416666666666633</v>
      </c>
      <c r="LV343" s="55">
        <f t="shared" si="1406"/>
        <v>4.857778945013979E-2</v>
      </c>
      <c r="LW343" s="56">
        <f t="shared" si="1407"/>
        <v>1.3161090400745572E-3</v>
      </c>
      <c r="LX343" s="260">
        <f t="shared" si="1408"/>
        <v>1.0078160048971445</v>
      </c>
      <c r="LY343" s="57">
        <f t="shared" si="1409"/>
        <v>98.083686369981649</v>
      </c>
      <c r="LZ343" s="58">
        <f t="shared" si="1554"/>
        <v>113.45340002415777</v>
      </c>
      <c r="MA343" s="58">
        <f t="shared" si="1410"/>
        <v>2.6573631236939503</v>
      </c>
      <c r="MB343" s="58">
        <f t="shared" si="1555"/>
        <v>3.0689886715541435</v>
      </c>
      <c r="MC343" s="58">
        <f t="shared" si="1411"/>
        <v>2019.1058027714284</v>
      </c>
      <c r="MD343" s="55">
        <f t="shared" si="1311"/>
        <v>4.8577784401070905E-2</v>
      </c>
      <c r="ME343" s="56">
        <f t="shared" si="1312"/>
        <v>1.3161089032810707E-3</v>
      </c>
      <c r="MF343" s="260">
        <f t="shared" si="1313"/>
        <v>1.0078160040847661</v>
      </c>
      <c r="MG343" s="57">
        <f t="shared" si="1412"/>
        <v>76.324683405815321</v>
      </c>
      <c r="MH343" s="58">
        <f t="shared" si="1556"/>
        <v>88.284761295506584</v>
      </c>
      <c r="MI343" s="58">
        <f t="shared" si="1413"/>
        <v>2.0678504919275</v>
      </c>
      <c r="MJ343" s="58">
        <f t="shared" si="1557"/>
        <v>2.3881605331270697</v>
      </c>
      <c r="MK343" s="58">
        <f t="shared" si="1414"/>
        <v>1571.1847795000003</v>
      </c>
      <c r="ML343" s="55">
        <f t="shared" si="1558"/>
        <v>4.8577789450139783E-2</v>
      </c>
      <c r="MM343" s="56">
        <f t="shared" si="1559"/>
        <v>1.3161090400745572E-3</v>
      </c>
      <c r="MN343" s="260">
        <f t="shared" si="1560"/>
        <v>1.0078160048971445</v>
      </c>
      <c r="MO343" s="59">
        <v>3.3261999673910516</v>
      </c>
      <c r="MP343" s="60">
        <v>3.8792999673910513</v>
      </c>
      <c r="MQ343" s="60">
        <v>2.7086000000000006</v>
      </c>
      <c r="MR343" s="61">
        <v>3.0434000000000005</v>
      </c>
      <c r="MS343" s="59">
        <f t="shared" si="1415"/>
        <v>1.0899341638901061</v>
      </c>
      <c r="MT343" s="60">
        <f t="shared" si="1334"/>
        <v>1.0795109868779249</v>
      </c>
      <c r="MU343" s="60">
        <f t="shared" si="1561"/>
        <v>1.0926259869272128</v>
      </c>
      <c r="MV343" s="61">
        <f t="shared" si="1562"/>
        <v>1.0962221447369447</v>
      </c>
      <c r="MW343" s="66">
        <f t="shared" si="1563"/>
        <v>3.6253389803896638</v>
      </c>
      <c r="MX343" s="67">
        <f t="shared" si="1564"/>
        <v>4.1877469361938156</v>
      </c>
      <c r="MY343" s="67">
        <f t="shared" si="1565"/>
        <v>2.9594867481910492</v>
      </c>
      <c r="MZ343" s="261">
        <f t="shared" si="1566"/>
        <v>3.3362424752924182</v>
      </c>
      <c r="NA343" s="59">
        <f t="shared" si="1416"/>
        <v>1.0899477413657057</v>
      </c>
      <c r="NB343" s="60">
        <f t="shared" si="1335"/>
        <v>1.0795265149123285</v>
      </c>
      <c r="NC343" s="60">
        <f t="shared" si="1417"/>
        <v>1.0926404771023164</v>
      </c>
      <c r="ND343" s="262">
        <f t="shared" si="1336"/>
        <v>1.0962337759349396</v>
      </c>
      <c r="NE343" s="62">
        <f t="shared" si="1418"/>
        <v>3.6253841417885604</v>
      </c>
      <c r="NF343" s="63">
        <f t="shared" si="1337"/>
        <v>4.1878071740971716</v>
      </c>
      <c r="NG343" s="63">
        <f t="shared" si="1419"/>
        <v>2.9595259962793348</v>
      </c>
      <c r="NH343" s="64">
        <f t="shared" si="1338"/>
        <v>3.336277873680396</v>
      </c>
      <c r="NI343" s="238">
        <f t="shared" si="1569"/>
        <v>-4.5161398896542693E-5</v>
      </c>
      <c r="NJ343" s="238">
        <f t="shared" si="1570"/>
        <v>-6.0237903356075151E-5</v>
      </c>
      <c r="NK343" s="238">
        <f t="shared" si="1571"/>
        <v>-3.9248088285592786E-5</v>
      </c>
      <c r="NL343" s="238">
        <f t="shared" si="1572"/>
        <v>-3.5398387977725321E-5</v>
      </c>
      <c r="NM343" s="239">
        <f t="shared" si="1420"/>
        <v>0.37675187740106114</v>
      </c>
      <c r="NN343" s="240">
        <f t="shared" si="1421"/>
        <v>0.71910533884328287</v>
      </c>
      <c r="NO343" s="240">
        <f>O343*IN343</f>
        <v>0.28910626810816464</v>
      </c>
      <c r="NP343" s="240">
        <f t="shared" si="1422"/>
        <v>1.8357030089054819E-2</v>
      </c>
      <c r="NQ343" s="240">
        <f>Q343*JD343+0.005</f>
        <v>0.25665165642281701</v>
      </c>
      <c r="NR343" s="240">
        <f t="shared" si="1423"/>
        <v>0</v>
      </c>
      <c r="NS343" s="240">
        <f t="shared" si="1424"/>
        <v>0.67994102579578164</v>
      </c>
      <c r="NT343" s="240">
        <f t="shared" si="1425"/>
        <v>2.4590710519490327E-2</v>
      </c>
      <c r="NU343" s="240">
        <f t="shared" si="1426"/>
        <v>8.0625280391771563E-4</v>
      </c>
      <c r="NV343" s="240">
        <f t="shared" si="1427"/>
        <v>3.0396969390775165E-2</v>
      </c>
      <c r="NW343" s="240">
        <f t="shared" si="1428"/>
        <v>0.12261691527336038</v>
      </c>
      <c r="NX343" s="240">
        <f t="shared" si="1429"/>
        <v>0.87763043109343575</v>
      </c>
      <c r="NY343" s="240">
        <f t="shared" si="1430"/>
        <v>0.14251684667765824</v>
      </c>
      <c r="NZ343" s="240">
        <f t="shared" si="1431"/>
        <v>1.0078160048971445E-4</v>
      </c>
      <c r="OA343" s="240">
        <f t="shared" si="1432"/>
        <v>0.34346369419208828</v>
      </c>
      <c r="OB343" s="241">
        <f t="shared" si="1433"/>
        <v>0.30577137588579367</v>
      </c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136"/>
      <c r="OP343" s="13"/>
      <c r="OQ343" s="13"/>
      <c r="OR343" s="13"/>
      <c r="OS343" s="13"/>
      <c r="OT343" s="13"/>
    </row>
    <row r="344" spans="1:410" ht="15" customHeight="1">
      <c r="A344" s="242">
        <v>325</v>
      </c>
      <c r="B344" s="49" t="s">
        <v>394</v>
      </c>
      <c r="C344" s="50">
        <v>8</v>
      </c>
      <c r="D344" s="51">
        <v>6124</v>
      </c>
      <c r="E344" s="52">
        <v>6124</v>
      </c>
      <c r="F344" s="52"/>
      <c r="G344" s="52"/>
      <c r="H344" s="53">
        <v>757.35</v>
      </c>
      <c r="I344" s="57">
        <v>3.2789934176507578</v>
      </c>
      <c r="J344" s="58">
        <v>3.8900934176507578</v>
      </c>
      <c r="K344" s="58">
        <v>2.5330999999999997</v>
      </c>
      <c r="L344" s="243">
        <v>2.9907999999999997</v>
      </c>
      <c r="M344" s="1">
        <v>0.4577</v>
      </c>
      <c r="N344" s="2">
        <v>0.51629999999999998</v>
      </c>
      <c r="O344" s="2">
        <v>0.28819341765075818</v>
      </c>
      <c r="P344" s="2">
        <v>1.61E-2</v>
      </c>
      <c r="Q344" s="2">
        <v>0.30940000000000001</v>
      </c>
      <c r="R344" s="2">
        <v>0</v>
      </c>
      <c r="S344" s="2">
        <v>0.54369999999999996</v>
      </c>
      <c r="T344" s="2">
        <v>2.3800000000000002E-2</v>
      </c>
      <c r="U344" s="2">
        <v>8.0000000000000004E-4</v>
      </c>
      <c r="V344" s="2">
        <v>3.2300000000000002E-2</v>
      </c>
      <c r="W344" s="2">
        <v>0.1028</v>
      </c>
      <c r="X344" s="2">
        <v>0.81269999999999998</v>
      </c>
      <c r="Y344" s="2">
        <v>0.1447</v>
      </c>
      <c r="Z344" s="2">
        <v>2.0000000000000001E-4</v>
      </c>
      <c r="AA344" s="2">
        <v>0.3397</v>
      </c>
      <c r="AB344" s="3">
        <v>0.30170000000000002</v>
      </c>
      <c r="AC344" s="244">
        <v>1080.98</v>
      </c>
      <c r="AD344" s="108">
        <v>237.81559999999999</v>
      </c>
      <c r="AE344" s="108">
        <v>727.55683194000005</v>
      </c>
      <c r="AF344" s="108">
        <f t="shared" si="1434"/>
        <v>72.009209884429566</v>
      </c>
      <c r="AG344" s="108">
        <f t="shared" si="1435"/>
        <v>227.68163498730362</v>
      </c>
      <c r="AH344" s="108">
        <v>26.763904875083298</v>
      </c>
      <c r="AI344" s="108">
        <v>151.33749271871554</v>
      </c>
      <c r="AJ344" s="108">
        <f t="shared" si="1436"/>
        <v>2.9276237966435521</v>
      </c>
      <c r="AK344" s="108">
        <f t="shared" si="1437"/>
        <v>88.572991688497211</v>
      </c>
      <c r="AL344" s="108">
        <v>111.22269147668995</v>
      </c>
      <c r="AM344" s="245">
        <v>2802.8118252125864</v>
      </c>
      <c r="AN344" s="244">
        <v>1175.3699999999999</v>
      </c>
      <c r="AO344" s="108">
        <v>258.58139999999997</v>
      </c>
      <c r="AP344" s="108">
        <v>791.08630460999996</v>
      </c>
      <c r="AQ344" s="108">
        <f t="shared" si="1438"/>
        <v>78.296975912470145</v>
      </c>
      <c r="AR344" s="108">
        <f t="shared" si="1439"/>
        <v>247.56254816465338</v>
      </c>
      <c r="AS344" s="246">
        <v>113.470284730125</v>
      </c>
      <c r="AT344" s="247">
        <v>12.509695747336369</v>
      </c>
      <c r="AU344" s="108">
        <v>170.71108322182911</v>
      </c>
      <c r="AV344" s="108">
        <f t="shared" si="1440"/>
        <v>3.3024059049262844</v>
      </c>
      <c r="AW344" s="108">
        <f t="shared" si="1441"/>
        <v>99.911734255073483</v>
      </c>
      <c r="AX344" s="108">
        <v>125.4609536280977</v>
      </c>
      <c r="AY344" s="245">
        <v>3161.6160314280619</v>
      </c>
      <c r="AZ344" s="248">
        <v>224</v>
      </c>
      <c r="BA344" s="108">
        <v>1141.765333333333</v>
      </c>
      <c r="BB344" s="108">
        <v>119.0697927163136</v>
      </c>
      <c r="BC344" s="109">
        <v>95.255834173050886</v>
      </c>
      <c r="BD344" s="109">
        <v>23.813958543262714</v>
      </c>
      <c r="BE344" s="108">
        <v>44.651179999999997</v>
      </c>
      <c r="BF344" s="109">
        <v>35.720943999999996</v>
      </c>
      <c r="BG344" s="109">
        <v>8.9302360000000007</v>
      </c>
      <c r="BH344" s="108">
        <v>95.3005003416242</v>
      </c>
      <c r="BI344" s="109">
        <f t="shared" si="1442"/>
        <v>55.776333233941713</v>
      </c>
      <c r="BJ344" s="108">
        <f t="shared" si="1443"/>
        <v>1.8435881791087203</v>
      </c>
      <c r="BK344" s="108">
        <v>70.03934031956355</v>
      </c>
      <c r="BL344" s="245">
        <v>1764.9913760530012</v>
      </c>
      <c r="BM344" s="244">
        <v>36.24</v>
      </c>
      <c r="BN344" s="108">
        <v>7.9728000000000003</v>
      </c>
      <c r="BO344" s="108">
        <v>24.391440720000002</v>
      </c>
      <c r="BP344" s="108">
        <f t="shared" si="1444"/>
        <v>2.4141184538212803</v>
      </c>
      <c r="BQ344" s="108">
        <f t="shared" si="1445"/>
        <v>7.6330574589168005</v>
      </c>
      <c r="BR344" s="108">
        <v>4.5443496000833301</v>
      </c>
      <c r="BS344" s="108">
        <v>5.3398470933660835</v>
      </c>
      <c r="BT344" s="108">
        <f t="shared" si="1446"/>
        <v>0.10329934202116689</v>
      </c>
      <c r="BU344" s="108">
        <f t="shared" si="1447"/>
        <v>3.1252416286401812</v>
      </c>
      <c r="BV344" s="108">
        <v>3.9244218706724716</v>
      </c>
      <c r="BW344" s="245">
        <v>98.895431140946286</v>
      </c>
      <c r="BX344" s="107">
        <v>1228.05</v>
      </c>
      <c r="BY344" s="108">
        <v>89.647649999999999</v>
      </c>
      <c r="BZ344" s="109">
        <f t="shared" si="1448"/>
        <v>52.467900820200001</v>
      </c>
      <c r="CA344" s="109">
        <f t="shared" si="1449"/>
        <v>1.7342337892500002</v>
      </c>
      <c r="CB344" s="108">
        <v>65.884882500000003</v>
      </c>
      <c r="CC344" s="110">
        <v>1660.299039</v>
      </c>
      <c r="CD344" s="244"/>
      <c r="CE344" s="108">
        <v>0</v>
      </c>
      <c r="CF344" s="109">
        <f t="shared" si="1450"/>
        <v>0</v>
      </c>
      <c r="CG344" s="109">
        <f t="shared" si="1451"/>
        <v>0</v>
      </c>
      <c r="CH344" s="108">
        <v>0</v>
      </c>
      <c r="CI344" s="245">
        <v>0</v>
      </c>
      <c r="CJ344" s="249">
        <v>1227.3732795281285</v>
      </c>
      <c r="CK344" s="250">
        <v>270.02212149618822</v>
      </c>
      <c r="CL344" s="250">
        <v>134.38742549233834</v>
      </c>
      <c r="CM344" s="251">
        <v>97.379817820488356</v>
      </c>
      <c r="CN344" s="252">
        <f t="shared" si="1339"/>
        <v>47.467792196597046</v>
      </c>
      <c r="CO344" s="250">
        <v>826.08726790624542</v>
      </c>
      <c r="CP344" s="252">
        <f t="shared" si="1452"/>
        <v>81.761161253752732</v>
      </c>
      <c r="CQ344" s="250">
        <v>258.51574961858046</v>
      </c>
      <c r="CR344" s="250">
        <v>179.42451689287176</v>
      </c>
      <c r="CS344" s="252">
        <f t="shared" si="1453"/>
        <v>3.4709672792926045</v>
      </c>
      <c r="CT344" s="252">
        <f t="shared" si="1454"/>
        <v>105.01142815285728</v>
      </c>
      <c r="CU344" s="250">
        <f t="shared" si="1340"/>
        <v>2637.2946113157723</v>
      </c>
      <c r="CV344" s="245">
        <f t="shared" si="1455"/>
        <v>3322.9912102578733</v>
      </c>
      <c r="CW344" s="244">
        <v>107.50104</v>
      </c>
      <c r="CX344" s="108">
        <v>7.8475759199999997</v>
      </c>
      <c r="CY344" s="108">
        <f t="shared" si="1456"/>
        <v>0.15181135617239999</v>
      </c>
      <c r="CZ344" s="108">
        <f t="shared" si="1457"/>
        <v>4.5929350635465598</v>
      </c>
      <c r="DA344" s="108">
        <v>5.7674307960000002</v>
      </c>
      <c r="DB344" s="245">
        <v>145.33925605919998</v>
      </c>
      <c r="DC344" s="244">
        <v>3.5913600000000003</v>
      </c>
      <c r="DD344" s="108">
        <v>0.26216928</v>
      </c>
      <c r="DE344" s="108">
        <f t="shared" si="1458"/>
        <v>5.0716647216000003E-3</v>
      </c>
      <c r="DF344" s="108">
        <f t="shared" si="1459"/>
        <v>0.15343929016704</v>
      </c>
      <c r="DG344" s="108">
        <v>0.19267646399999999</v>
      </c>
      <c r="DH344" s="245">
        <v>4.8554468928000007</v>
      </c>
      <c r="DI344" s="107">
        <v>76.472198628408009</v>
      </c>
      <c r="DJ344" s="108">
        <v>16.823883698249762</v>
      </c>
      <c r="DK344" s="108">
        <v>1.2514043940178563</v>
      </c>
      <c r="DL344" s="108">
        <v>51.469842703445899</v>
      </c>
      <c r="DM344" s="108">
        <f t="shared" si="1460"/>
        <v>5.0941762117308551</v>
      </c>
      <c r="DN344" s="108">
        <f t="shared" si="1461"/>
        <v>16.106972575616361</v>
      </c>
      <c r="DO344" s="108">
        <v>10.65926504796087</v>
      </c>
      <c r="DP344" s="108">
        <f t="shared" si="1462"/>
        <v>0.20620348235280306</v>
      </c>
      <c r="DQ344" s="108">
        <f t="shared" si="1463"/>
        <v>6.2385267360899626</v>
      </c>
      <c r="DR344" s="108">
        <v>7.8338297236041203</v>
      </c>
      <c r="DS344" s="110">
        <v>197.41250903482381</v>
      </c>
      <c r="DT344" s="244">
        <v>242.56</v>
      </c>
      <c r="DU344" s="108">
        <v>53.363199999999999</v>
      </c>
      <c r="DV344" s="108">
        <v>163.25573567999999</v>
      </c>
      <c r="DW344" s="108">
        <f t="shared" si="1464"/>
        <v>16.158073183192318</v>
      </c>
      <c r="DX344" s="108">
        <f t="shared" si="1465"/>
        <v>51.089249923699192</v>
      </c>
      <c r="DY344" s="108">
        <v>4.7072011409166699</v>
      </c>
      <c r="DZ344" s="108">
        <v>2.1874094096833301</v>
      </c>
      <c r="EA344" s="108"/>
      <c r="EB344" s="108">
        <v>34.023368874833793</v>
      </c>
      <c r="EC344" s="108">
        <f t="shared" si="1466"/>
        <v>0.65818207088365976</v>
      </c>
      <c r="ED344" s="108">
        <f t="shared" si="1467"/>
        <v>19.912789054636225</v>
      </c>
      <c r="EE344" s="108">
        <v>25.004845755271688</v>
      </c>
      <c r="EF344" s="245">
        <v>630.12211303284653</v>
      </c>
      <c r="EG344" s="249">
        <v>1087.5216406888887</v>
      </c>
      <c r="EH344" s="250">
        <v>239.25476095155551</v>
      </c>
      <c r="EI344" s="250">
        <v>1622.3624071453519</v>
      </c>
      <c r="EJ344" s="250">
        <v>731.95970283057875</v>
      </c>
      <c r="EK344" s="250">
        <f t="shared" si="1468"/>
        <v>72.4449796279537</v>
      </c>
      <c r="EL344" s="250">
        <v>229.0594694038013</v>
      </c>
      <c r="EM344" s="250">
        <v>268.72019134799535</v>
      </c>
      <c r="EN344" s="250">
        <f t="shared" si="1469"/>
        <v>5.1983921016269701</v>
      </c>
      <c r="EO344" s="250">
        <f t="shared" si="1470"/>
        <v>157.27332894985855</v>
      </c>
      <c r="EP344" s="250">
        <v>3949.81870296437</v>
      </c>
      <c r="EQ344" s="245">
        <v>4976.7715657351064</v>
      </c>
      <c r="ER344" s="244">
        <v>332.79</v>
      </c>
      <c r="ES344" s="108">
        <v>73.213800000000006</v>
      </c>
      <c r="ET344" s="108">
        <v>223.98530787000001</v>
      </c>
      <c r="EU344" s="108">
        <f t="shared" si="1471"/>
        <v>22.168721861125384</v>
      </c>
      <c r="EV344" s="108">
        <f t="shared" si="1472"/>
        <v>70.093962244837797</v>
      </c>
      <c r="EW344" s="108">
        <v>25.765038994699999</v>
      </c>
      <c r="EX344" s="108">
        <v>47.870052721123102</v>
      </c>
      <c r="EY344" s="108">
        <f t="shared" si="1473"/>
        <v>0.92604616989012645</v>
      </c>
      <c r="EZ344" s="108">
        <f t="shared" si="1474"/>
        <v>28.016810015986277</v>
      </c>
      <c r="FA344" s="108">
        <v>35.181209979291197</v>
      </c>
      <c r="FB344" s="245">
        <v>886.56649147813721</v>
      </c>
      <c r="FC344" s="244">
        <v>0.83333333333333293</v>
      </c>
      <c r="FD344" s="108">
        <v>6.0833333333333302E-2</v>
      </c>
      <c r="FE344" s="108">
        <f t="shared" si="1475"/>
        <v>1.1768208333333328E-3</v>
      </c>
      <c r="FF344" s="108">
        <f t="shared" si="1476"/>
        <v>3.5603803333333316E-2</v>
      </c>
      <c r="FG344" s="108">
        <v>4.4708333333333301E-2</v>
      </c>
      <c r="FH344" s="245">
        <v>1.1266499999999995</v>
      </c>
      <c r="FI344" s="244">
        <v>1538.8806300000001</v>
      </c>
      <c r="FJ344" s="108">
        <v>112.33828599</v>
      </c>
      <c r="FK344" s="108">
        <f t="shared" si="1477"/>
        <v>2.1731841424765501</v>
      </c>
      <c r="FL344" s="108">
        <f t="shared" si="1478"/>
        <v>65.748003964795316</v>
      </c>
      <c r="FM344" s="108">
        <v>82.561000000000007</v>
      </c>
      <c r="FN344" s="245">
        <v>2080.5358991879998</v>
      </c>
      <c r="FO344" s="244">
        <v>1197.4935</v>
      </c>
      <c r="FP344" s="108">
        <v>87.417025499999994</v>
      </c>
      <c r="FQ344" s="108">
        <f t="shared" si="1479"/>
        <v>1.6910823582975001</v>
      </c>
      <c r="FR344" s="108">
        <f t="shared" si="1480"/>
        <v>51.162387680334</v>
      </c>
      <c r="FS344" s="108">
        <v>64.245526275000003</v>
      </c>
      <c r="FT344" s="110">
        <v>1618.9872621299999</v>
      </c>
      <c r="FU344" s="253">
        <f t="shared" si="1341"/>
        <v>6416.3546849914192</v>
      </c>
      <c r="FV344" s="254">
        <f t="shared" si="1342"/>
        <v>1909.0394657149623</v>
      </c>
      <c r="FW344" s="254">
        <f t="shared" si="1343"/>
        <v>190.95426611698429</v>
      </c>
      <c r="FX344" s="254">
        <f t="shared" si="1344"/>
        <v>1141.765333333333</v>
      </c>
      <c r="FY344" s="254">
        <f t="shared" si="1345"/>
        <v>1228.05</v>
      </c>
      <c r="FZ344" s="254">
        <f t="shared" si="1346"/>
        <v>0</v>
      </c>
      <c r="GA344" s="254">
        <f t="shared" si="1481"/>
        <v>107.50104</v>
      </c>
      <c r="GB344" s="254">
        <f t="shared" si="1482"/>
        <v>3.5913600000000003</v>
      </c>
      <c r="GC344" s="254">
        <f t="shared" si="1483"/>
        <v>1538.8806300000001</v>
      </c>
      <c r="GD344" s="254">
        <f t="shared" si="1484"/>
        <v>1197.4935</v>
      </c>
      <c r="GE344" s="254">
        <f t="shared" si="1347"/>
        <v>3539.7924342602696</v>
      </c>
      <c r="GF344" s="255">
        <f t="shared" si="1348"/>
        <v>1351.4460261404388</v>
      </c>
      <c r="GG344" s="255">
        <f t="shared" si="1349"/>
        <v>350.34741638847601</v>
      </c>
      <c r="GH344" s="254">
        <f t="shared" si="1350"/>
        <v>1260.9598582836529</v>
      </c>
      <c r="GI344" s="255">
        <f t="shared" si="1351"/>
        <v>900.35933429230761</v>
      </c>
      <c r="GJ344" s="256">
        <f t="shared" si="1352"/>
        <v>24.393268458497275</v>
      </c>
      <c r="GK344" s="253">
        <f t="shared" si="1485"/>
        <v>18534.382572700619</v>
      </c>
      <c r="GL344" s="257">
        <f t="shared" si="1486"/>
        <v>23353.32204160278</v>
      </c>
      <c r="GM344" s="221">
        <f t="shared" si="1487"/>
        <v>20074.03574047278</v>
      </c>
      <c r="GN344" s="222">
        <f t="shared" si="1488"/>
        <v>10762.581177751428</v>
      </c>
      <c r="GO344" s="222">
        <f t="shared" si="1489"/>
        <v>708.45973986867659</v>
      </c>
      <c r="GP344" s="55">
        <f t="shared" si="1490"/>
        <v>0.53614436662838927</v>
      </c>
      <c r="GQ344" s="56">
        <f t="shared" si="1491"/>
        <v>3.5292342258826277E-2</v>
      </c>
      <c r="GR344" s="258">
        <f t="shared" si="1492"/>
        <v>1.0894806060665607</v>
      </c>
      <c r="GS344" s="227">
        <f t="shared" si="1353"/>
        <v>23353.32204160278</v>
      </c>
      <c r="GT344" s="222">
        <f t="shared" si="1288"/>
        <v>10921.881657234448</v>
      </c>
      <c r="GU344" s="222">
        <f t="shared" si="1289"/>
        <v>712.77563821458648</v>
      </c>
      <c r="GV344" s="37">
        <f t="shared" si="1567"/>
        <v>0.46768000020629441</v>
      </c>
      <c r="GW344" s="228">
        <f t="shared" si="1568"/>
        <v>3.0521380938643854E-2</v>
      </c>
      <c r="GX344" s="258">
        <f t="shared" si="1493"/>
        <v>1.0780132179397224</v>
      </c>
      <c r="GY344" s="221">
        <f t="shared" si="1573"/>
        <v>15506.232539207193</v>
      </c>
      <c r="GZ344" s="222">
        <f t="shared" si="1494"/>
        <v>8529.0127301781722</v>
      </c>
      <c r="HA344" s="222">
        <f t="shared" si="1495"/>
        <v>446.68566782680335</v>
      </c>
      <c r="HB344" s="55">
        <f t="shared" si="1496"/>
        <v>0.55003771603532559</v>
      </c>
      <c r="HC344" s="56">
        <f t="shared" si="1497"/>
        <v>2.8806846969266567E-2</v>
      </c>
      <c r="HD344" s="258">
        <f t="shared" si="1498"/>
        <v>1.090653090698275</v>
      </c>
      <c r="HE344" s="221">
        <f t="shared" si="1499"/>
        <v>18309.04436441978</v>
      </c>
      <c r="HF344" s="222">
        <f t="shared" si="1500"/>
        <v>10676.841798304213</v>
      </c>
      <c r="HG344" s="222">
        <f t="shared" si="1501"/>
        <v>541.1060782649555</v>
      </c>
      <c r="HH344" s="55">
        <f t="shared" si="1502"/>
        <v>0.58314577133543177</v>
      </c>
      <c r="HI344" s="56">
        <f t="shared" si="1503"/>
        <v>2.9554031739444275E-2</v>
      </c>
      <c r="HJ344" s="259">
        <f t="shared" si="1504"/>
        <v>1.0959568618847022</v>
      </c>
      <c r="HK344" s="54">
        <f t="shared" si="1354"/>
        <v>3.5723997359504107</v>
      </c>
      <c r="HL344" s="55">
        <f t="shared" si="1355"/>
        <v>4.1935721232478258</v>
      </c>
      <c r="HM344" s="55">
        <f t="shared" si="1356"/>
        <v>2.7627333440477999</v>
      </c>
      <c r="HN344" s="56">
        <f t="shared" si="1357"/>
        <v>3.2777877825247672</v>
      </c>
      <c r="HQ344" s="57">
        <f t="shared" si="1358"/>
        <v>1704.626244544477</v>
      </c>
      <c r="HR344" s="58">
        <f t="shared" si="1505"/>
        <v>1971.7411770645967</v>
      </c>
      <c r="HS344" s="58">
        <f t="shared" si="1359"/>
        <v>74.936833681073125</v>
      </c>
      <c r="HT344" s="58">
        <f t="shared" si="1506"/>
        <v>86.544549218271356</v>
      </c>
      <c r="HU344" s="58">
        <f t="shared" si="1360"/>
        <v>2224.4538295337989</v>
      </c>
      <c r="HV344" s="55">
        <f t="shared" si="1290"/>
        <v>0.76631226142451903</v>
      </c>
      <c r="HW344" s="56">
        <f t="shared" si="1291"/>
        <v>3.3687745138220461E-2</v>
      </c>
      <c r="HX344" s="260">
        <f t="shared" si="1292"/>
        <v>1.1252993630871324</v>
      </c>
      <c r="HY344" s="57">
        <f t="shared" si="1361"/>
        <v>1857.8700245520668</v>
      </c>
      <c r="HZ344" s="58">
        <f t="shared" si="1507"/>
        <v>2148.9982573993757</v>
      </c>
      <c r="IA344" s="58">
        <f t="shared" si="1362"/>
        <v>94.1090775647328</v>
      </c>
      <c r="IB344" s="58">
        <f t="shared" si="1508"/>
        <v>108.68657367950992</v>
      </c>
      <c r="IC344" s="58">
        <f t="shared" si="1363"/>
        <v>2509.2190725619539</v>
      </c>
      <c r="ID344" s="55">
        <f t="shared" si="1293"/>
        <v>0.74041762429900193</v>
      </c>
      <c r="IE344" s="56">
        <f t="shared" si="1294"/>
        <v>3.7505325299733945E-2</v>
      </c>
      <c r="IF344" s="260">
        <f t="shared" si="1295"/>
        <v>1.1218330166165826</v>
      </c>
      <c r="IG344" s="57">
        <f t="shared" si="1364"/>
        <v>68.047126545408886</v>
      </c>
      <c r="IH344" s="58">
        <f t="shared" si="1509"/>
        <v>78.710111275074468</v>
      </c>
      <c r="II344" s="58">
        <f t="shared" si="1365"/>
        <v>132.8203663521596</v>
      </c>
      <c r="IJ344" s="58">
        <f t="shared" si="1510"/>
        <v>153.39424110010913</v>
      </c>
      <c r="IK344" s="58">
        <f t="shared" si="1366"/>
        <v>1400.7868063912708</v>
      </c>
      <c r="IL344" s="55">
        <f t="shared" si="1367"/>
        <v>4.857778945013979E-2</v>
      </c>
      <c r="IM344" s="56">
        <f t="shared" si="1368"/>
        <v>9.4818401876823444E-2</v>
      </c>
      <c r="IN344" s="260">
        <f t="shared" si="1369"/>
        <v>1.0222995100575569</v>
      </c>
      <c r="IO344" s="57">
        <f t="shared" si="1370"/>
        <v>57.337924886819515</v>
      </c>
      <c r="IP344" s="58">
        <f t="shared" si="1511"/>
        <v>66.322777716584142</v>
      </c>
      <c r="IQ344" s="58">
        <f t="shared" si="1371"/>
        <v>2.5174177958424471</v>
      </c>
      <c r="IR344" s="58">
        <f t="shared" si="1512"/>
        <v>2.9073658124184423</v>
      </c>
      <c r="IS344" s="58">
        <f t="shared" si="1372"/>
        <v>78.488437413449432</v>
      </c>
      <c r="IT344" s="55">
        <f t="shared" si="1513"/>
        <v>0.73052702762807631</v>
      </c>
      <c r="IU344" s="56">
        <f t="shared" si="1514"/>
        <v>3.2073740780206604E-2</v>
      </c>
      <c r="IV344" s="260">
        <f t="shared" si="1515"/>
        <v>1.1194418076761734</v>
      </c>
      <c r="IW344" s="57">
        <f t="shared" si="1373"/>
        <v>64.010839000643998</v>
      </c>
      <c r="IX344" s="58">
        <f t="shared" si="1516"/>
        <v>74.041337472044916</v>
      </c>
      <c r="IY344" s="58">
        <f t="shared" si="1374"/>
        <v>1.7342337892500002</v>
      </c>
      <c r="IZ344" s="58">
        <f t="shared" si="1517"/>
        <v>2.0028666032048252</v>
      </c>
      <c r="JA344" s="58">
        <f t="shared" si="1375"/>
        <v>1317.6976499999998</v>
      </c>
      <c r="JB344" s="55">
        <f t="shared" si="1518"/>
        <v>4.8577789450139797E-2</v>
      </c>
      <c r="JC344" s="56">
        <f t="shared" si="1519"/>
        <v>1.3161090400745576E-3</v>
      </c>
      <c r="JD344" s="260">
        <f t="shared" si="1520"/>
        <v>1.0078160048971445</v>
      </c>
      <c r="JE344" s="57">
        <f t="shared" si="1376"/>
        <v>0</v>
      </c>
      <c r="JF344" s="58">
        <f t="shared" si="1521"/>
        <v>0</v>
      </c>
      <c r="JG344" s="58">
        <f t="shared" si="1377"/>
        <v>0</v>
      </c>
      <c r="JH344" s="58">
        <f t="shared" si="1522"/>
        <v>0</v>
      </c>
      <c r="JI344" s="58">
        <f t="shared" si="1378"/>
        <v>0</v>
      </c>
      <c r="JJ344" s="55"/>
      <c r="JK344" s="56"/>
      <c r="JL344" s="260"/>
      <c r="JM344" s="57">
        <f t="shared" si="1379"/>
        <v>1940.8985579054706</v>
      </c>
      <c r="JN344" s="58">
        <f t="shared" si="1526"/>
        <v>2245.0373619292582</v>
      </c>
      <c r="JO344" s="58">
        <f t="shared" si="1380"/>
        <v>132.69992072964237</v>
      </c>
      <c r="JP344" s="58">
        <f t="shared" si="1527"/>
        <v>153.25513845066399</v>
      </c>
      <c r="JQ344" s="58">
        <f t="shared" si="1381"/>
        <v>2637.2946113157723</v>
      </c>
      <c r="JR344" s="55">
        <f t="shared" si="1382"/>
        <v>0.73594301887157654</v>
      </c>
      <c r="JS344" s="56">
        <f t="shared" si="1383"/>
        <v>5.0316684438769271E-2</v>
      </c>
      <c r="JT344" s="260">
        <f t="shared" si="1384"/>
        <v>1.1231163254767416</v>
      </c>
      <c r="JU344" s="57">
        <f t="shared" si="1385"/>
        <v>5.6033807775268025</v>
      </c>
      <c r="JV344" s="58">
        <f t="shared" si="1528"/>
        <v>6.481430545365253</v>
      </c>
      <c r="JW344" s="58">
        <f t="shared" si="1386"/>
        <v>0.15181135617239999</v>
      </c>
      <c r="JX344" s="58">
        <f t="shared" si="1529"/>
        <v>0.17532693524350476</v>
      </c>
      <c r="JY344" s="58">
        <f t="shared" si="1387"/>
        <v>115.34861591999999</v>
      </c>
      <c r="JZ344" s="55">
        <f t="shared" si="1530"/>
        <v>4.8577789450139797E-2</v>
      </c>
      <c r="KA344" s="56">
        <f t="shared" si="1531"/>
        <v>1.3161090400745574E-3</v>
      </c>
      <c r="KB344" s="260">
        <f t="shared" si="1532"/>
        <v>1.0078160048971445</v>
      </c>
      <c r="KC344" s="57">
        <f t="shared" si="1388"/>
        <v>0.18719593400378878</v>
      </c>
      <c r="KD344" s="58">
        <f t="shared" si="1533"/>
        <v>0.21652953686218249</v>
      </c>
      <c r="KE344" s="58">
        <f t="shared" si="1389"/>
        <v>5.0716647216000003E-3</v>
      </c>
      <c r="KF344" s="58">
        <f t="shared" si="1534"/>
        <v>5.8572655869758407E-3</v>
      </c>
      <c r="KG344" s="58">
        <f t="shared" si="1390"/>
        <v>3.8535292800000005</v>
      </c>
      <c r="KH344" s="55">
        <f t="shared" si="1535"/>
        <v>4.8577789450139783E-2</v>
      </c>
      <c r="KI344" s="56">
        <f t="shared" si="1536"/>
        <v>1.3161090400745572E-3</v>
      </c>
      <c r="KJ344" s="260">
        <f t="shared" si="1537"/>
        <v>1.0078160048971445</v>
      </c>
      <c r="KK344" s="57">
        <f t="shared" si="1391"/>
        <v>120.55759148693949</v>
      </c>
      <c r="KL344" s="58">
        <f t="shared" si="1538"/>
        <v>139.44896607294291</v>
      </c>
      <c r="KM344" s="58">
        <f t="shared" si="1392"/>
        <v>5.3003796940836585</v>
      </c>
      <c r="KN344" s="58">
        <f t="shared" si="1539"/>
        <v>6.1214085086972174</v>
      </c>
      <c r="KO344" s="58">
        <f t="shared" si="1393"/>
        <v>156.6765944720824</v>
      </c>
      <c r="KP344" s="55">
        <f t="shared" si="1540"/>
        <v>0.7694677810246966</v>
      </c>
      <c r="KQ344" s="56">
        <f t="shared" si="1541"/>
        <v>3.3830067036771806E-2</v>
      </c>
      <c r="KR344" s="260">
        <f t="shared" si="1542"/>
        <v>1.1258158786705659</v>
      </c>
      <c r="KS344" s="57">
        <f t="shared" si="1394"/>
        <v>382.54568755356922</v>
      </c>
      <c r="KT344" s="58">
        <f t="shared" si="1543"/>
        <v>442.49059679321357</v>
      </c>
      <c r="KU344" s="58">
        <f t="shared" si="1395"/>
        <v>16.816255254075976</v>
      </c>
      <c r="KV344" s="58">
        <f t="shared" si="1544"/>
        <v>19.421093192932346</v>
      </c>
      <c r="KW344" s="58">
        <f t="shared" si="1396"/>
        <v>500.09691510543377</v>
      </c>
      <c r="KX344" s="55">
        <f t="shared" si="1305"/>
        <v>0.76494310602359628</v>
      </c>
      <c r="KY344" s="56">
        <f t="shared" si="1306"/>
        <v>3.362599277488177E-2</v>
      </c>
      <c r="KZ344" s="260">
        <f t="shared" si="1307"/>
        <v>1.1250752509947268</v>
      </c>
      <c r="LA344" s="57">
        <f t="shared" si="1397"/>
        <v>1798.1024156319093</v>
      </c>
      <c r="LB344" s="58">
        <f t="shared" si="1545"/>
        <v>2079.8650641614295</v>
      </c>
      <c r="LC344" s="58">
        <f t="shared" si="1398"/>
        <v>77.643371729580664</v>
      </c>
      <c r="LD344" s="58">
        <f t="shared" si="1546"/>
        <v>89.670330010492705</v>
      </c>
      <c r="LE344" s="58">
        <f t="shared" si="1399"/>
        <v>3949.81870296437</v>
      </c>
      <c r="LF344" s="55">
        <f t="shared" si="1547"/>
        <v>0.4552366958722483</v>
      </c>
      <c r="LG344" s="56">
        <f t="shared" si="1548"/>
        <v>1.965745204237063E-2</v>
      </c>
      <c r="LH344" s="260">
        <f t="shared" si="1549"/>
        <v>1.0743805295645446</v>
      </c>
      <c r="LI344" s="57">
        <f t="shared" si="1400"/>
        <v>525.69894215820534</v>
      </c>
      <c r="LJ344" s="58">
        <f t="shared" si="1550"/>
        <v>608.07596639439612</v>
      </c>
      <c r="LK344" s="58">
        <f t="shared" si="1401"/>
        <v>23.094768031015512</v>
      </c>
      <c r="LL344" s="58">
        <f t="shared" si="1551"/>
        <v>26.672147599019816</v>
      </c>
      <c r="LM344" s="58">
        <f t="shared" si="1402"/>
        <v>703.62419958582325</v>
      </c>
      <c r="LN344" s="55">
        <f t="shared" si="1308"/>
        <v>0.74713027560400758</v>
      </c>
      <c r="LO344" s="56">
        <f t="shared" si="1309"/>
        <v>3.282258916707223E-2</v>
      </c>
      <c r="LP344" s="260">
        <f t="shared" si="1310"/>
        <v>1.1221595332491276</v>
      </c>
      <c r="LQ344" s="57">
        <f t="shared" si="1403"/>
        <v>4.3436640066666643E-2</v>
      </c>
      <c r="LR344" s="58">
        <f t="shared" si="1552"/>
        <v>5.0243161565113312E-2</v>
      </c>
      <c r="LS344" s="58">
        <f t="shared" si="1404"/>
        <v>1.1768208333333328E-3</v>
      </c>
      <c r="LT344" s="58">
        <f t="shared" si="1553"/>
        <v>1.359110380416666E-3</v>
      </c>
      <c r="LU344" s="58">
        <f t="shared" si="1405"/>
        <v>0.89416666666666633</v>
      </c>
      <c r="LV344" s="55">
        <f t="shared" si="1406"/>
        <v>4.857778945013979E-2</v>
      </c>
      <c r="LW344" s="56">
        <f t="shared" si="1407"/>
        <v>1.3161090400745572E-3</v>
      </c>
      <c r="LX344" s="260">
        <f t="shared" si="1408"/>
        <v>1.0078160048971445</v>
      </c>
      <c r="LY344" s="57">
        <f t="shared" si="1409"/>
        <v>80.21256483705028</v>
      </c>
      <c r="LZ344" s="58">
        <f t="shared" si="1554"/>
        <v>92.781873747016064</v>
      </c>
      <c r="MA344" s="58">
        <f t="shared" si="1410"/>
        <v>2.1731841424765501</v>
      </c>
      <c r="MB344" s="58">
        <f t="shared" si="1555"/>
        <v>2.5098103661461679</v>
      </c>
      <c r="MC344" s="58">
        <f t="shared" si="1411"/>
        <v>1651.2189676095236</v>
      </c>
      <c r="MD344" s="55">
        <f t="shared" si="1311"/>
        <v>4.8577787931526936E-2</v>
      </c>
      <c r="ME344" s="56">
        <f t="shared" si="1312"/>
        <v>1.316108998931061E-3</v>
      </c>
      <c r="MF344" s="260">
        <f t="shared" si="1313"/>
        <v>1.0078160046528046</v>
      </c>
      <c r="MG344" s="57">
        <f t="shared" si="1412"/>
        <v>62.418112970007478</v>
      </c>
      <c r="MH344" s="58">
        <f t="shared" si="1556"/>
        <v>72.199031272407652</v>
      </c>
      <c r="MI344" s="58">
        <f t="shared" si="1413"/>
        <v>1.6910823582975001</v>
      </c>
      <c r="MJ344" s="58">
        <f t="shared" si="1557"/>
        <v>1.9530310155977828</v>
      </c>
      <c r="MK344" s="58">
        <f t="shared" si="1414"/>
        <v>1284.9105254999999</v>
      </c>
      <c r="ML344" s="55">
        <f t="shared" si="1558"/>
        <v>4.8577789450139797E-2</v>
      </c>
      <c r="MM344" s="56">
        <f t="shared" si="1559"/>
        <v>1.3161090400745574E-3</v>
      </c>
      <c r="MN344" s="260">
        <f t="shared" si="1560"/>
        <v>1.0078160048971445</v>
      </c>
      <c r="MO344" s="59">
        <v>3.2789934176507578</v>
      </c>
      <c r="MP344" s="60">
        <v>3.8900934176507578</v>
      </c>
      <c r="MQ344" s="60">
        <v>2.5330999999999997</v>
      </c>
      <c r="MR344" s="61">
        <v>2.9907999999999997</v>
      </c>
      <c r="MS344" s="59">
        <f t="shared" si="1415"/>
        <v>1.0894806060665607</v>
      </c>
      <c r="MT344" s="60">
        <f t="shared" si="1334"/>
        <v>1.0780132179397224</v>
      </c>
      <c r="MU344" s="60">
        <f t="shared" si="1561"/>
        <v>1.090653090698275</v>
      </c>
      <c r="MV344" s="61">
        <f t="shared" si="1562"/>
        <v>1.0959568618847022</v>
      </c>
      <c r="MW344" s="66">
        <f t="shared" si="1563"/>
        <v>3.5723997359504107</v>
      </c>
      <c r="MX344" s="67">
        <f t="shared" si="1564"/>
        <v>4.1935721232478258</v>
      </c>
      <c r="MY344" s="67">
        <f t="shared" si="1565"/>
        <v>2.7627333440477999</v>
      </c>
      <c r="MZ344" s="261">
        <f t="shared" si="1566"/>
        <v>3.2777877825247672</v>
      </c>
      <c r="NA344" s="59">
        <f t="shared" si="1416"/>
        <v>1.0894896274841102</v>
      </c>
      <c r="NB344" s="60">
        <f t="shared" si="1335"/>
        <v>1.077944724588175</v>
      </c>
      <c r="NC344" s="60">
        <f t="shared" si="1417"/>
        <v>1.090663538339588</v>
      </c>
      <c r="ND344" s="262">
        <f t="shared" si="1336"/>
        <v>1.0959640656188949</v>
      </c>
      <c r="NE344" s="62">
        <f t="shared" si="1418"/>
        <v>3.5724293171191737</v>
      </c>
      <c r="NF344" s="63">
        <f t="shared" si="1337"/>
        <v>4.1933056777118187</v>
      </c>
      <c r="NG344" s="63">
        <f t="shared" si="1419"/>
        <v>2.7627598089680099</v>
      </c>
      <c r="NH344" s="64">
        <f t="shared" si="1338"/>
        <v>3.2778093274529905</v>
      </c>
      <c r="NI344" s="238">
        <f t="shared" si="1569"/>
        <v>-2.9581168762948806E-5</v>
      </c>
      <c r="NJ344" s="238">
        <f t="shared" si="1570"/>
        <v>2.664455360070761E-4</v>
      </c>
      <c r="NK344" s="238">
        <f t="shared" si="1571"/>
        <v>-2.6464920209967602E-5</v>
      </c>
      <c r="NL344" s="238">
        <f t="shared" si="1572"/>
        <v>-2.1544928223260484E-5</v>
      </c>
      <c r="NM344" s="239">
        <f t="shared" si="1420"/>
        <v>0.51504951848498048</v>
      </c>
      <c r="NN344" s="240">
        <f t="shared" si="1421"/>
        <v>0.57920238647914157</v>
      </c>
      <c r="NO344" s="240">
        <f>O344*IN344</f>
        <v>0.29461998966618297</v>
      </c>
      <c r="NP344" s="240">
        <f t="shared" si="1422"/>
        <v>1.802301310358639E-2</v>
      </c>
      <c r="NQ344" s="240">
        <f>Q344*JD344+0.005</f>
        <v>0.31681827191517653</v>
      </c>
      <c r="NR344" s="240">
        <f t="shared" si="1423"/>
        <v>0</v>
      </c>
      <c r="NS344" s="240">
        <f t="shared" si="1424"/>
        <v>0.61063834616170432</v>
      </c>
      <c r="NT344" s="240">
        <f t="shared" si="1425"/>
        <v>2.3986020916552043E-2</v>
      </c>
      <c r="NU344" s="240">
        <f t="shared" si="1426"/>
        <v>8.0625280391771563E-4</v>
      </c>
      <c r="NV344" s="240">
        <f t="shared" si="1427"/>
        <v>3.6363852881059283E-2</v>
      </c>
      <c r="NW344" s="240">
        <f t="shared" si="1428"/>
        <v>0.11565773580225792</v>
      </c>
      <c r="NX344" s="240">
        <f t="shared" si="1429"/>
        <v>0.87314905637710538</v>
      </c>
      <c r="NY344" s="240">
        <f t="shared" si="1430"/>
        <v>0.16237648446114877</v>
      </c>
      <c r="NZ344" s="240">
        <f t="shared" si="1431"/>
        <v>2.0156320097942891E-4</v>
      </c>
      <c r="OA344" s="240">
        <f t="shared" si="1432"/>
        <v>0.34235509678055775</v>
      </c>
      <c r="OB344" s="241">
        <f t="shared" si="1433"/>
        <v>0.30405808867746853</v>
      </c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136"/>
      <c r="OP344" s="13"/>
      <c r="OQ344" s="13"/>
      <c r="OR344" s="13"/>
      <c r="OS344" s="13"/>
      <c r="OT344" s="13"/>
    </row>
    <row r="345" spans="1:410" ht="15" customHeight="1">
      <c r="A345" s="242">
        <v>326</v>
      </c>
      <c r="B345" s="49" t="s">
        <v>395</v>
      </c>
      <c r="C345" s="50">
        <v>9</v>
      </c>
      <c r="D345" s="51">
        <v>2166.8000000000002</v>
      </c>
      <c r="E345" s="52">
        <v>2166.8000000000002</v>
      </c>
      <c r="F345" s="52"/>
      <c r="G345" s="52"/>
      <c r="H345" s="53">
        <v>234.2</v>
      </c>
      <c r="I345" s="57">
        <v>3.3388793119511799</v>
      </c>
      <c r="J345" s="58">
        <v>3.8986793119511804</v>
      </c>
      <c r="K345" s="58">
        <v>2.7041000000000004</v>
      </c>
      <c r="L345" s="243">
        <v>3.0515000000000003</v>
      </c>
      <c r="M345" s="1">
        <v>0.34739999999999999</v>
      </c>
      <c r="N345" s="2">
        <v>0.6341</v>
      </c>
      <c r="O345" s="2">
        <v>0.28737931195117972</v>
      </c>
      <c r="P345" s="2">
        <v>1.8499999999999999E-2</v>
      </c>
      <c r="Q345" s="2">
        <v>0.2404</v>
      </c>
      <c r="R345" s="2">
        <v>2.47E-2</v>
      </c>
      <c r="S345" s="2">
        <v>0.65339999999999998</v>
      </c>
      <c r="T345" s="2">
        <v>2.9499999999999998E-2</v>
      </c>
      <c r="U345" s="2">
        <v>1E-3</v>
      </c>
      <c r="V345" s="2">
        <v>0.04</v>
      </c>
      <c r="W345" s="2">
        <v>5.4699999999999999E-2</v>
      </c>
      <c r="X345" s="2">
        <v>0.74919999999999998</v>
      </c>
      <c r="Y345" s="2">
        <v>0.18540000000000001</v>
      </c>
      <c r="Z345" s="2">
        <v>5.0000000000000001E-4</v>
      </c>
      <c r="AA345" s="2">
        <v>0.33779999999999999</v>
      </c>
      <c r="AB345" s="3">
        <v>0.29470000000000002</v>
      </c>
      <c r="AC345" s="244">
        <v>290.2</v>
      </c>
      <c r="AD345" s="108">
        <v>63.844000000000001</v>
      </c>
      <c r="AE345" s="108">
        <v>195.31998060000001</v>
      </c>
      <c r="AF345" s="108">
        <f t="shared" si="1434"/>
        <v>19.331599759904403</v>
      </c>
      <c r="AG345" s="108">
        <f t="shared" si="1435"/>
        <v>61.123434728964</v>
      </c>
      <c r="AH345" s="108">
        <v>7.4706291073750002</v>
      </c>
      <c r="AI345" s="108">
        <v>40.648926543882297</v>
      </c>
      <c r="AJ345" s="108">
        <f t="shared" si="1436"/>
        <v>0.78635348399140303</v>
      </c>
      <c r="AK345" s="108">
        <f t="shared" si="1437"/>
        <v>23.790515940484905</v>
      </c>
      <c r="AL345" s="108">
        <v>29.874176812562865</v>
      </c>
      <c r="AM345" s="245">
        <v>752.82925567658413</v>
      </c>
      <c r="AN345" s="244">
        <v>510.94</v>
      </c>
      <c r="AO345" s="108">
        <v>112.4068</v>
      </c>
      <c r="AP345" s="108">
        <v>343.88969982000003</v>
      </c>
      <c r="AQ345" s="108">
        <f t="shared" si="1438"/>
        <v>34.036139149984685</v>
      </c>
      <c r="AR345" s="108">
        <f t="shared" si="1439"/>
        <v>107.6168426616708</v>
      </c>
      <c r="AS345" s="246">
        <v>49.005806857233303</v>
      </c>
      <c r="AT345" s="247">
        <v>8.6220672227795276</v>
      </c>
      <c r="AU345" s="108">
        <v>74.185688387438034</v>
      </c>
      <c r="AV345" s="108">
        <f t="shared" si="1440"/>
        <v>1.4351221418549889</v>
      </c>
      <c r="AW345" s="108">
        <f t="shared" si="1441"/>
        <v>43.418509471139082</v>
      </c>
      <c r="AX345" s="108">
        <v>54.521399753233574</v>
      </c>
      <c r="AY345" s="245">
        <v>1373.9392737814858</v>
      </c>
      <c r="AZ345" s="248">
        <v>79</v>
      </c>
      <c r="BA345" s="108">
        <v>402.67616666666663</v>
      </c>
      <c r="BB345" s="108">
        <v>41.9933643954856</v>
      </c>
      <c r="BC345" s="109">
        <v>33.59469151638848</v>
      </c>
      <c r="BD345" s="109">
        <v>8.3986728790971199</v>
      </c>
      <c r="BE345" s="108">
        <v>15.747514374999998</v>
      </c>
      <c r="BF345" s="109">
        <v>12.598011499999998</v>
      </c>
      <c r="BG345" s="109">
        <v>3.1495028749999996</v>
      </c>
      <c r="BH345" s="108">
        <v>33.610444316912108</v>
      </c>
      <c r="BI345" s="109">
        <f t="shared" si="1442"/>
        <v>19.671117524470517</v>
      </c>
      <c r="BJ345" s="108">
        <f t="shared" si="1443"/>
        <v>0.65019404531066483</v>
      </c>
      <c r="BK345" s="108">
        <v>24.70137448770322</v>
      </c>
      <c r="BL345" s="245">
        <v>622.47463709012095</v>
      </c>
      <c r="BM345" s="244">
        <v>14.66</v>
      </c>
      <c r="BN345" s="108">
        <v>3.2252000000000001</v>
      </c>
      <c r="BO345" s="108">
        <v>9.8669569799999994</v>
      </c>
      <c r="BP345" s="108">
        <f t="shared" si="1444"/>
        <v>0.97657220013851997</v>
      </c>
      <c r="BQ345" s="108">
        <f t="shared" si="1445"/>
        <v>3.0877655173211997</v>
      </c>
      <c r="BR345" s="108">
        <v>1.9001830263916699</v>
      </c>
      <c r="BS345" s="108">
        <v>2.1646208204665918</v>
      </c>
      <c r="BT345" s="108">
        <f t="shared" si="1446"/>
        <v>4.1874589771926221E-2</v>
      </c>
      <c r="BU345" s="108">
        <f t="shared" si="1447"/>
        <v>1.2668832983528413</v>
      </c>
      <c r="BV345" s="108">
        <v>1.5908480413429134</v>
      </c>
      <c r="BW345" s="245">
        <v>40.089370641841413</v>
      </c>
      <c r="BX345" s="107">
        <v>343.51</v>
      </c>
      <c r="BY345" s="108">
        <v>25.076229999999999</v>
      </c>
      <c r="BZ345" s="109">
        <f t="shared" si="1448"/>
        <v>14.676314979639999</v>
      </c>
      <c r="CA345" s="109">
        <f t="shared" si="1449"/>
        <v>0.48509966934999998</v>
      </c>
      <c r="CB345" s="108">
        <v>18.429311500000001</v>
      </c>
      <c r="CC345" s="110">
        <v>464.41864979999997</v>
      </c>
      <c r="CD345" s="244">
        <v>35.299999999999997</v>
      </c>
      <c r="CE345" s="108">
        <v>2.5768999999999997</v>
      </c>
      <c r="CF345" s="109">
        <f t="shared" si="1450"/>
        <v>1.5081771091999998</v>
      </c>
      <c r="CG345" s="109">
        <f t="shared" si="1451"/>
        <v>4.9850130499999999E-2</v>
      </c>
      <c r="CH345" s="108">
        <v>1.893845</v>
      </c>
      <c r="CI345" s="245">
        <v>47.724893999999999</v>
      </c>
      <c r="CJ345" s="249">
        <v>523.84911595061214</v>
      </c>
      <c r="CK345" s="250">
        <v>115.24680550913467</v>
      </c>
      <c r="CL345" s="250">
        <v>53.805630608016024</v>
      </c>
      <c r="CM345" s="251">
        <v>34.455027637726026</v>
      </c>
      <c r="CN345" s="252">
        <f t="shared" si="1339"/>
        <v>16.795103222009551</v>
      </c>
      <c r="CO345" s="250">
        <v>352.57821903790739</v>
      </c>
      <c r="CP345" s="252">
        <f t="shared" si="1452"/>
        <v>34.896076651057847</v>
      </c>
      <c r="CQ345" s="250">
        <v>110.33582786572273</v>
      </c>
      <c r="CR345" s="250">
        <v>76.320023290713877</v>
      </c>
      <c r="CS345" s="252">
        <f t="shared" si="1453"/>
        <v>1.47641085055886</v>
      </c>
      <c r="CT345" s="252">
        <f t="shared" si="1454"/>
        <v>44.667667391309529</v>
      </c>
      <c r="CU345" s="250">
        <f t="shared" si="1340"/>
        <v>1121.7997943963842</v>
      </c>
      <c r="CV345" s="245">
        <f t="shared" si="1455"/>
        <v>1413.467740939444</v>
      </c>
      <c r="CW345" s="244">
        <v>47.303050000000006</v>
      </c>
      <c r="CX345" s="108">
        <v>3.4531226500000001</v>
      </c>
      <c r="CY345" s="108">
        <f t="shared" si="1456"/>
        <v>6.6800657664250002E-2</v>
      </c>
      <c r="CZ345" s="108">
        <f t="shared" si="1457"/>
        <v>2.0210021871202</v>
      </c>
      <c r="DA345" s="108">
        <v>2.5378086325</v>
      </c>
      <c r="DB345" s="245">
        <v>63.952777539000003</v>
      </c>
      <c r="DC345" s="244">
        <v>1.5399</v>
      </c>
      <c r="DD345" s="108">
        <v>0.1124127</v>
      </c>
      <c r="DE345" s="108">
        <f t="shared" si="1458"/>
        <v>2.1746236815000002E-3</v>
      </c>
      <c r="DF345" s="108">
        <f t="shared" si="1459"/>
        <v>6.5791556103600005E-2</v>
      </c>
      <c r="DG345" s="108">
        <v>8.2615635000000007E-2</v>
      </c>
      <c r="DH345" s="245">
        <v>2.081914002</v>
      </c>
      <c r="DI345" s="107">
        <v>33.537100336344004</v>
      </c>
      <c r="DJ345" s="108">
        <v>7.3781620739956812</v>
      </c>
      <c r="DK345" s="108">
        <v>0.55253852576448981</v>
      </c>
      <c r="DL345" s="108">
        <v>22.572245992677342</v>
      </c>
      <c r="DM345" s="108">
        <f t="shared" si="1460"/>
        <v>2.2340654748792472</v>
      </c>
      <c r="DN345" s="108">
        <f t="shared" si="1461"/>
        <v>7.0637586609484471</v>
      </c>
      <c r="DO345" s="108">
        <v>4.674923425801051</v>
      </c>
      <c r="DP345" s="108">
        <f t="shared" si="1462"/>
        <v>9.0436393672121335E-2</v>
      </c>
      <c r="DQ345" s="108">
        <f t="shared" si="1463"/>
        <v>2.7360830835717298</v>
      </c>
      <c r="DR345" s="108">
        <v>3.4357485177291283</v>
      </c>
      <c r="DS345" s="110">
        <v>86.580862646774037</v>
      </c>
      <c r="DT345" s="244">
        <v>45.59</v>
      </c>
      <c r="DU345" s="108">
        <v>10.0298</v>
      </c>
      <c r="DV345" s="108">
        <v>30.684486270000001</v>
      </c>
      <c r="DW345" s="108">
        <f t="shared" si="1464"/>
        <v>3.0369663440869803</v>
      </c>
      <c r="DX345" s="108">
        <f t="shared" si="1465"/>
        <v>9.6024031333337998</v>
      </c>
      <c r="DY345" s="108">
        <v>0.88211286441666703</v>
      </c>
      <c r="DZ345" s="108">
        <v>0.43835109093750002</v>
      </c>
      <c r="EA345" s="108"/>
      <c r="EB345" s="108">
        <v>6.3966067664508541</v>
      </c>
      <c r="EC345" s="108">
        <f t="shared" si="1466"/>
        <v>0.12374235789699178</v>
      </c>
      <c r="ED345" s="108">
        <f t="shared" si="1467"/>
        <v>3.7437292489871585</v>
      </c>
      <c r="EE345" s="108">
        <v>4.7010678495902516</v>
      </c>
      <c r="EF345" s="245">
        <v>118.46690980967433</v>
      </c>
      <c r="EG345" s="249">
        <v>349.23003496666661</v>
      </c>
      <c r="EH345" s="250">
        <v>76.830607692666646</v>
      </c>
      <c r="EI345" s="250">
        <v>539.66987754021704</v>
      </c>
      <c r="EJ345" s="250">
        <v>235.05032272441989</v>
      </c>
      <c r="EK345" s="250">
        <f t="shared" si="1468"/>
        <v>23.263870641326736</v>
      </c>
      <c r="EL345" s="250">
        <v>73.556647993379954</v>
      </c>
      <c r="EM345" s="250">
        <v>87.65700153344973</v>
      </c>
      <c r="EN345" s="250">
        <f t="shared" si="1469"/>
        <v>1.6957246946645852</v>
      </c>
      <c r="EO345" s="250">
        <f t="shared" si="1470"/>
        <v>51.302837973479058</v>
      </c>
      <c r="EP345" s="250">
        <v>1288.4378444574199</v>
      </c>
      <c r="EQ345" s="245">
        <v>1623.4316840163492</v>
      </c>
      <c r="ER345" s="244">
        <v>150.61000000000001</v>
      </c>
      <c r="ES345" s="108">
        <v>33.1342</v>
      </c>
      <c r="ET345" s="108">
        <v>101.36851233</v>
      </c>
      <c r="EU345" s="108">
        <f t="shared" si="1471"/>
        <v>10.032847139349421</v>
      </c>
      <c r="EV345" s="108">
        <f t="shared" si="1472"/>
        <v>31.722262248550201</v>
      </c>
      <c r="EW345" s="108">
        <v>11.9516905508</v>
      </c>
      <c r="EX345" s="108">
        <v>21.6857014102984</v>
      </c>
      <c r="EY345" s="108">
        <f t="shared" si="1473"/>
        <v>0.41950989378222259</v>
      </c>
      <c r="EZ345" s="108">
        <f t="shared" si="1474"/>
        <v>12.691947093002524</v>
      </c>
      <c r="FA345" s="108">
        <v>15.9375052145549</v>
      </c>
      <c r="FB345" s="245">
        <v>401.62513140678396</v>
      </c>
      <c r="FC345" s="244">
        <v>0.83333333333333293</v>
      </c>
      <c r="FD345" s="108">
        <v>6.0833333333333302E-2</v>
      </c>
      <c r="FE345" s="108">
        <f t="shared" si="1475"/>
        <v>1.1768208333333328E-3</v>
      </c>
      <c r="FF345" s="108">
        <f t="shared" si="1476"/>
        <v>3.5603803333333316E-2</v>
      </c>
      <c r="FG345" s="108">
        <v>4.4708333333333301E-2</v>
      </c>
      <c r="FH345" s="245">
        <v>1.1266499999999995</v>
      </c>
      <c r="FI345" s="244">
        <v>541.39902833333394</v>
      </c>
      <c r="FJ345" s="108">
        <v>39.522129068333399</v>
      </c>
      <c r="FK345" s="108">
        <f t="shared" si="1477"/>
        <v>0.76455558682690961</v>
      </c>
      <c r="FL345" s="108">
        <f t="shared" si="1478"/>
        <v>23.131037435565354</v>
      </c>
      <c r="FM345" s="108">
        <v>29.045999999999999</v>
      </c>
      <c r="FN345" s="245">
        <v>731.96058888200082</v>
      </c>
      <c r="FO345" s="244">
        <v>421.29441666666577</v>
      </c>
      <c r="FP345" s="108">
        <v>30.754492416666601</v>
      </c>
      <c r="FQ345" s="108">
        <f t="shared" si="1479"/>
        <v>0.59494565580041547</v>
      </c>
      <c r="FR345" s="108">
        <f t="shared" si="1480"/>
        <v>17.999620267717628</v>
      </c>
      <c r="FS345" s="108">
        <v>22.602445454166599</v>
      </c>
      <c r="FT345" s="110">
        <v>569.58162544499874</v>
      </c>
      <c r="FU345" s="253">
        <f t="shared" si="1341"/>
        <v>2340.7118265294193</v>
      </c>
      <c r="FV345" s="254">
        <f t="shared" si="1342"/>
        <v>652.64115881379314</v>
      </c>
      <c r="FW345" s="254">
        <f t="shared" si="1343"/>
        <v>71.609873461177557</v>
      </c>
      <c r="FX345" s="254">
        <f t="shared" si="1344"/>
        <v>402.67616666666663</v>
      </c>
      <c r="FY345" s="254">
        <f t="shared" si="1345"/>
        <v>343.51</v>
      </c>
      <c r="FZ345" s="254">
        <f t="shared" si="1346"/>
        <v>35.299999999999997</v>
      </c>
      <c r="GA345" s="254">
        <f t="shared" si="1481"/>
        <v>47.303050000000006</v>
      </c>
      <c r="GB345" s="254">
        <f t="shared" si="1482"/>
        <v>1.5399</v>
      </c>
      <c r="GC345" s="254">
        <f t="shared" si="1483"/>
        <v>541.39902833333394</v>
      </c>
      <c r="GD345" s="254">
        <f t="shared" si="1484"/>
        <v>421.29441666666577</v>
      </c>
      <c r="GE345" s="254">
        <f t="shared" si="1347"/>
        <v>1291.3304237550046</v>
      </c>
      <c r="GF345" s="255">
        <f t="shared" si="1348"/>
        <v>493.01291022806708</v>
      </c>
      <c r="GG345" s="255">
        <f t="shared" si="1349"/>
        <v>127.80813736072784</v>
      </c>
      <c r="GH345" s="254">
        <f t="shared" si="1350"/>
        <v>448.90005666374634</v>
      </c>
      <c r="GI345" s="255">
        <f t="shared" si="1351"/>
        <v>320.52674280344246</v>
      </c>
      <c r="GJ345" s="256">
        <f t="shared" si="1352"/>
        <v>8.6839715961601733</v>
      </c>
      <c r="GK345" s="253">
        <f t="shared" si="1485"/>
        <v>6598.215900889807</v>
      </c>
      <c r="GL345" s="257">
        <f t="shared" si="1486"/>
        <v>8313.752035121157</v>
      </c>
      <c r="GM345" s="221">
        <f t="shared" si="1487"/>
        <v>7232.0268658761579</v>
      </c>
      <c r="GN345" s="222">
        <f t="shared" si="1488"/>
        <v>3921.8090467322709</v>
      </c>
      <c r="GO345" s="222">
        <f t="shared" si="1489"/>
        <v>260.7848295726431</v>
      </c>
      <c r="GP345" s="55">
        <f t="shared" si="1490"/>
        <v>0.54228352845826233</v>
      </c>
      <c r="GQ345" s="56">
        <f t="shared" si="1491"/>
        <v>3.6059715265044041E-2</v>
      </c>
      <c r="GR345" s="258">
        <f t="shared" si="1492"/>
        <v>1.0905614788039648</v>
      </c>
      <c r="GS345" s="227">
        <f t="shared" si="1353"/>
        <v>8313.752035121157</v>
      </c>
      <c r="GT345" s="222">
        <f t="shared" ref="GT345:GT408" si="1574">(FU345+GF345+GI345)*1.05*1.2</f>
        <v>3974.3568642467708</v>
      </c>
      <c r="GU345" s="222">
        <f t="shared" ref="GU345:GU408" si="1575">(FW345+GG345+GJ345)*1.05*1.2</f>
        <v>262.20849784676261</v>
      </c>
      <c r="GV345" s="37">
        <f t="shared" si="1567"/>
        <v>0.47804611533483776</v>
      </c>
      <c r="GW345" s="228">
        <f t="shared" si="1568"/>
        <v>3.1539128992429881E-2</v>
      </c>
      <c r="GX345" s="258">
        <f t="shared" si="1493"/>
        <v>1.0797952373538964</v>
      </c>
      <c r="GY345" s="221">
        <f t="shared" si="1573"/>
        <v>5856.7229731094521</v>
      </c>
      <c r="GZ345" s="222">
        <f t="shared" si="1494"/>
        <v>3314.9454399045781</v>
      </c>
      <c r="HA345" s="222">
        <f t="shared" si="1495"/>
        <v>176.4141581875935</v>
      </c>
      <c r="HB345" s="55">
        <f t="shared" si="1496"/>
        <v>0.56600687024549612</v>
      </c>
      <c r="HC345" s="56">
        <f t="shared" si="1497"/>
        <v>3.0121649768578975E-2</v>
      </c>
      <c r="HD345" s="258">
        <f t="shared" si="1498"/>
        <v>1.0933591201166222</v>
      </c>
      <c r="HE345" s="221">
        <f t="shared" si="1499"/>
        <v>6609.5522287860367</v>
      </c>
      <c r="HF345" s="222">
        <f t="shared" si="1500"/>
        <v>3891.5706048736547</v>
      </c>
      <c r="HG345" s="222">
        <f t="shared" si="1501"/>
        <v>201.76277927490221</v>
      </c>
      <c r="HH345" s="55">
        <f t="shared" si="1502"/>
        <v>0.58877976452398983</v>
      </c>
      <c r="HI345" s="56">
        <f t="shared" si="1503"/>
        <v>3.0525937656741928E-2</v>
      </c>
      <c r="HJ345" s="259">
        <f t="shared" si="1504"/>
        <v>1.0969902568439385</v>
      </c>
      <c r="HK345" s="54">
        <f t="shared" si="1354"/>
        <v>3.6412531599894433</v>
      </c>
      <c r="HL345" s="55">
        <f t="shared" si="1355"/>
        <v>4.2097753530150506</v>
      </c>
      <c r="HM345" s="55">
        <f t="shared" si="1356"/>
        <v>2.9565523967073584</v>
      </c>
      <c r="HN345" s="56">
        <f t="shared" si="1357"/>
        <v>3.3474657687592786</v>
      </c>
      <c r="HQ345" s="57">
        <f t="shared" si="1358"/>
        <v>457.63901981672763</v>
      </c>
      <c r="HR345" s="58">
        <f t="shared" si="1505"/>
        <v>529.35105422200888</v>
      </c>
      <c r="HS345" s="58">
        <f t="shared" si="1359"/>
        <v>20.117953243895805</v>
      </c>
      <c r="HT345" s="58">
        <f t="shared" si="1506"/>
        <v>23.234224201375266</v>
      </c>
      <c r="HU345" s="58">
        <f t="shared" si="1360"/>
        <v>597.48353625125719</v>
      </c>
      <c r="HV345" s="55">
        <f t="shared" si="1290"/>
        <v>0.76594415084314327</v>
      </c>
      <c r="HW345" s="56">
        <f t="shared" si="1291"/>
        <v>3.3671142421965727E-2</v>
      </c>
      <c r="HX345" s="260">
        <f t="shared" si="1292"/>
        <v>1.1252391083982831</v>
      </c>
      <c r="HY345" s="57">
        <f t="shared" si="1361"/>
        <v>807.60992960202805</v>
      </c>
      <c r="HZ345" s="58">
        <f t="shared" si="1507"/>
        <v>934.1624055706659</v>
      </c>
      <c r="IA345" s="58">
        <f t="shared" si="1362"/>
        <v>44.093328514619202</v>
      </c>
      <c r="IB345" s="58">
        <f t="shared" si="1508"/>
        <v>50.923385101533718</v>
      </c>
      <c r="IC345" s="58">
        <f t="shared" si="1363"/>
        <v>1090.4279950646712</v>
      </c>
      <c r="ID345" s="55">
        <f t="shared" si="1293"/>
        <v>0.74063572584096227</v>
      </c>
      <c r="IE345" s="56">
        <f t="shared" si="1294"/>
        <v>4.043671724697797E-2</v>
      </c>
      <c r="IF345" s="260">
        <f t="shared" si="1295"/>
        <v>1.1223212657408359</v>
      </c>
      <c r="IG345" s="57">
        <f t="shared" si="1364"/>
        <v>23.998763379854029</v>
      </c>
      <c r="IH345" s="58">
        <f t="shared" si="1509"/>
        <v>27.759369601477157</v>
      </c>
      <c r="II345" s="58">
        <f t="shared" si="1365"/>
        <v>46.842897061699141</v>
      </c>
      <c r="IJ345" s="58">
        <f t="shared" si="1510"/>
        <v>54.098861816556337</v>
      </c>
      <c r="IK345" s="58">
        <f t="shared" si="1366"/>
        <v>494.02748975406422</v>
      </c>
      <c r="IL345" s="55">
        <f t="shared" si="1367"/>
        <v>4.8577789450139804E-2</v>
      </c>
      <c r="IM345" s="56">
        <f t="shared" si="1368"/>
        <v>9.4818401876823444E-2</v>
      </c>
      <c r="IN345" s="260">
        <f t="shared" si="1369"/>
        <v>1.0222995100575569</v>
      </c>
      <c r="IO345" s="57">
        <f t="shared" si="1370"/>
        <v>23.197871555122333</v>
      </c>
      <c r="IP345" s="58">
        <f t="shared" si="1511"/>
        <v>26.832978027810004</v>
      </c>
      <c r="IQ345" s="58">
        <f t="shared" si="1371"/>
        <v>1.0184467899104461</v>
      </c>
      <c r="IR345" s="58">
        <f t="shared" si="1512"/>
        <v>1.1762041976675743</v>
      </c>
      <c r="IS345" s="58">
        <f t="shared" si="1372"/>
        <v>31.816960826858264</v>
      </c>
      <c r="IT345" s="55">
        <f t="shared" si="1513"/>
        <v>0.7291039418051477</v>
      </c>
      <c r="IU345" s="56">
        <f t="shared" si="1514"/>
        <v>3.2009556018019331E-2</v>
      </c>
      <c r="IV345" s="260">
        <f t="shared" si="1515"/>
        <v>1.1192088679080578</v>
      </c>
      <c r="IW345" s="57">
        <f t="shared" si="1373"/>
        <v>17.905104275160799</v>
      </c>
      <c r="IX345" s="58">
        <f t="shared" si="1516"/>
        <v>20.710834115078498</v>
      </c>
      <c r="IY345" s="58">
        <f t="shared" si="1374"/>
        <v>0.48509966934999998</v>
      </c>
      <c r="IZ345" s="58">
        <f t="shared" si="1517"/>
        <v>0.56024160813231505</v>
      </c>
      <c r="JA345" s="58">
        <f t="shared" si="1375"/>
        <v>368.58622999999994</v>
      </c>
      <c r="JB345" s="55">
        <f t="shared" si="1518"/>
        <v>4.8577789450139797E-2</v>
      </c>
      <c r="JC345" s="56">
        <f t="shared" si="1519"/>
        <v>1.3161090400745574E-3</v>
      </c>
      <c r="JD345" s="260">
        <f t="shared" si="1520"/>
        <v>1.0078160048971445</v>
      </c>
      <c r="JE345" s="57">
        <f t="shared" si="1376"/>
        <v>1.8399760732239998</v>
      </c>
      <c r="JF345" s="58">
        <f t="shared" si="1521"/>
        <v>2.1283003238982006</v>
      </c>
      <c r="JG345" s="58">
        <f t="shared" si="1377"/>
        <v>4.9850130499999999E-2</v>
      </c>
      <c r="JH345" s="58">
        <f t="shared" si="1522"/>
        <v>5.757191571445E-2</v>
      </c>
      <c r="JI345" s="58">
        <f t="shared" si="1378"/>
        <v>37.876899999999999</v>
      </c>
      <c r="JJ345" s="55">
        <f t="shared" si="1523"/>
        <v>4.857778945013979E-2</v>
      </c>
      <c r="JK345" s="56">
        <f t="shared" si="1524"/>
        <v>1.3161090400745574E-3</v>
      </c>
      <c r="JL345" s="260">
        <f t="shared" si="1525"/>
        <v>1.0078160048971445</v>
      </c>
      <c r="JM345" s="57">
        <f t="shared" si="1379"/>
        <v>828.20018567332625</v>
      </c>
      <c r="JN345" s="58">
        <f t="shared" si="1526"/>
        <v>957.97915476833657</v>
      </c>
      <c r="JO345" s="58">
        <f t="shared" si="1380"/>
        <v>53.167590723626255</v>
      </c>
      <c r="JP345" s="58">
        <f t="shared" si="1527"/>
        <v>61.403250526715965</v>
      </c>
      <c r="JQ345" s="58">
        <f t="shared" si="1381"/>
        <v>1121.7997943963842</v>
      </c>
      <c r="JR345" s="55">
        <f t="shared" si="1382"/>
        <v>0.73827806869849055</v>
      </c>
      <c r="JS345" s="56">
        <f t="shared" si="1383"/>
        <v>4.7394901469236375E-2</v>
      </c>
      <c r="JT345" s="260">
        <f t="shared" si="1384"/>
        <v>1.1230296436026381</v>
      </c>
      <c r="JU345" s="57">
        <f t="shared" si="1385"/>
        <v>2.465622668286644</v>
      </c>
      <c r="JV345" s="58">
        <f t="shared" si="1528"/>
        <v>2.8519857404071614</v>
      </c>
      <c r="JW345" s="58">
        <f t="shared" si="1386"/>
        <v>6.6800657664250002E-2</v>
      </c>
      <c r="JX345" s="58">
        <f t="shared" si="1529"/>
        <v>7.7148079536442329E-2</v>
      </c>
      <c r="JY345" s="58">
        <f t="shared" si="1387"/>
        <v>50.756172650000003</v>
      </c>
      <c r="JZ345" s="55">
        <f t="shared" si="1530"/>
        <v>4.857778945013979E-2</v>
      </c>
      <c r="KA345" s="56">
        <f t="shared" si="1531"/>
        <v>1.3161090400745572E-3</v>
      </c>
      <c r="KB345" s="260">
        <f t="shared" si="1532"/>
        <v>1.0078160048971445</v>
      </c>
      <c r="KC345" s="57">
        <f t="shared" si="1388"/>
        <v>8.0265698446392003E-2</v>
      </c>
      <c r="KD345" s="58">
        <f t="shared" si="1533"/>
        <v>9.2843333392941638E-2</v>
      </c>
      <c r="KE345" s="58">
        <f t="shared" si="1389"/>
        <v>2.1746236815000002E-3</v>
      </c>
      <c r="KF345" s="58">
        <f t="shared" si="1534"/>
        <v>2.5114728897643501E-3</v>
      </c>
      <c r="KG345" s="58">
        <f t="shared" si="1390"/>
        <v>1.6523127</v>
      </c>
      <c r="KH345" s="55">
        <f t="shared" si="1535"/>
        <v>4.8577789450139797E-2</v>
      </c>
      <c r="KI345" s="56">
        <f t="shared" si="1536"/>
        <v>1.3161090400745574E-3</v>
      </c>
      <c r="KJ345" s="260">
        <f t="shared" si="1537"/>
        <v>1.0078160048971445</v>
      </c>
      <c r="KK345" s="57">
        <f t="shared" si="1391"/>
        <v>52.871069338654301</v>
      </c>
      <c r="KL345" s="58">
        <f t="shared" si="1538"/>
        <v>61.155965904021436</v>
      </c>
      <c r="KM345" s="58">
        <f t="shared" si="1392"/>
        <v>2.3245018685513688</v>
      </c>
      <c r="KN345" s="58">
        <f t="shared" si="1539"/>
        <v>2.6845672079899758</v>
      </c>
      <c r="KO345" s="58">
        <f t="shared" si="1393"/>
        <v>68.714970354582576</v>
      </c>
      <c r="KP345" s="55">
        <f t="shared" si="1540"/>
        <v>0.76942577528345468</v>
      </c>
      <c r="KQ345" s="56">
        <f t="shared" si="1541"/>
        <v>3.3828172471828018E-2</v>
      </c>
      <c r="KR345" s="260">
        <f t="shared" si="1542"/>
        <v>1.1258090029028036</v>
      </c>
      <c r="KS345" s="57">
        <f t="shared" si="1394"/>
        <v>71.902081506431571</v>
      </c>
      <c r="KT345" s="58">
        <f t="shared" si="1543"/>
        <v>83.169137678489406</v>
      </c>
      <c r="KU345" s="58">
        <f t="shared" si="1395"/>
        <v>3.1607087019839719</v>
      </c>
      <c r="KV345" s="58">
        <f t="shared" si="1544"/>
        <v>3.6503024799212893</v>
      </c>
      <c r="KW345" s="58">
        <f t="shared" si="1396"/>
        <v>94.021356991805035</v>
      </c>
      <c r="KX345" s="55">
        <f t="shared" si="1305"/>
        <v>0.76474200976166096</v>
      </c>
      <c r="KY345" s="56">
        <f t="shared" si="1306"/>
        <v>3.3616922825943273E-2</v>
      </c>
      <c r="KZ345" s="260">
        <f t="shared" si="1307"/>
        <v>1.1250423342753908</v>
      </c>
      <c r="LA345" s="57">
        <f t="shared" si="1397"/>
        <v>578.38921553890123</v>
      </c>
      <c r="LB345" s="58">
        <f t="shared" si="1545"/>
        <v>669.02280561384714</v>
      </c>
      <c r="LC345" s="58">
        <f t="shared" si="1398"/>
        <v>24.95959533599132</v>
      </c>
      <c r="LD345" s="58">
        <f t="shared" si="1546"/>
        <v>28.825836653536378</v>
      </c>
      <c r="LE345" s="58">
        <f t="shared" si="1399"/>
        <v>1288.4378444574199</v>
      </c>
      <c r="LF345" s="55">
        <f t="shared" si="1547"/>
        <v>0.44890734778321373</v>
      </c>
      <c r="LG345" s="56">
        <f t="shared" si="1548"/>
        <v>1.9371982469594543E-2</v>
      </c>
      <c r="LH345" s="260">
        <f t="shared" si="1549"/>
        <v>1.0733445014821696</v>
      </c>
      <c r="LI345" s="57">
        <f t="shared" si="1400"/>
        <v>237.92953539669435</v>
      </c>
      <c r="LJ345" s="58">
        <f t="shared" si="1550"/>
        <v>275.21309359335635</v>
      </c>
      <c r="LK345" s="58">
        <f t="shared" si="1401"/>
        <v>10.452357033131644</v>
      </c>
      <c r="LL345" s="58">
        <f t="shared" si="1551"/>
        <v>12.071427137563736</v>
      </c>
      <c r="LM345" s="58">
        <f t="shared" si="1402"/>
        <v>318.75010429109835</v>
      </c>
      <c r="LN345" s="55">
        <f t="shared" si="1308"/>
        <v>0.7464453570167473</v>
      </c>
      <c r="LO345" s="56">
        <f t="shared" si="1309"/>
        <v>3.2791697610194459E-2</v>
      </c>
      <c r="LP345" s="260">
        <f t="shared" si="1310"/>
        <v>1.1220474214043434</v>
      </c>
      <c r="LQ345" s="57">
        <f t="shared" si="1403"/>
        <v>4.3436640066666643E-2</v>
      </c>
      <c r="LR345" s="58">
        <f t="shared" si="1552"/>
        <v>5.0243161565113312E-2</v>
      </c>
      <c r="LS345" s="58">
        <f t="shared" si="1404"/>
        <v>1.1768208333333328E-3</v>
      </c>
      <c r="LT345" s="58">
        <f t="shared" si="1553"/>
        <v>1.359110380416666E-3</v>
      </c>
      <c r="LU345" s="58">
        <f t="shared" si="1405"/>
        <v>0.89416666666666633</v>
      </c>
      <c r="LV345" s="55">
        <f t="shared" si="1406"/>
        <v>4.857778945013979E-2</v>
      </c>
      <c r="LW345" s="56">
        <f t="shared" si="1407"/>
        <v>1.3161090400745572E-3</v>
      </c>
      <c r="LX345" s="260">
        <f t="shared" si="1408"/>
        <v>1.0078160048971445</v>
      </c>
      <c r="LY345" s="57">
        <f t="shared" si="1409"/>
        <v>28.21986567138973</v>
      </c>
      <c r="LZ345" s="58">
        <f t="shared" si="1554"/>
        <v>32.641918622096505</v>
      </c>
      <c r="MA345" s="58">
        <f t="shared" si="1410"/>
        <v>0.76455558682690961</v>
      </c>
      <c r="MB345" s="58">
        <f t="shared" si="1555"/>
        <v>0.88298524722639793</v>
      </c>
      <c r="MC345" s="58">
        <f t="shared" si="1411"/>
        <v>580.92110228730223</v>
      </c>
      <c r="MD345" s="55">
        <f t="shared" si="1311"/>
        <v>4.8577794058913736E-2</v>
      </c>
      <c r="ME345" s="56">
        <f t="shared" si="1312"/>
        <v>1.3161091649392148E-3</v>
      </c>
      <c r="MF345" s="260">
        <f t="shared" si="1313"/>
        <v>1.0078160056386807</v>
      </c>
      <c r="MG345" s="57">
        <f t="shared" si="1412"/>
        <v>21.959536726615504</v>
      </c>
      <c r="MH345" s="58">
        <f t="shared" si="1556"/>
        <v>25.400596131676153</v>
      </c>
      <c r="MI345" s="58">
        <f t="shared" si="1413"/>
        <v>0.59494565580041547</v>
      </c>
      <c r="MJ345" s="58">
        <f t="shared" si="1557"/>
        <v>0.68710273788389986</v>
      </c>
      <c r="MK345" s="58">
        <f t="shared" si="1414"/>
        <v>452.04890908333238</v>
      </c>
      <c r="ML345" s="55">
        <f t="shared" si="1558"/>
        <v>4.857778945013979E-2</v>
      </c>
      <c r="MM345" s="56">
        <f t="shared" si="1559"/>
        <v>1.3161090400745574E-3</v>
      </c>
      <c r="MN345" s="260">
        <f t="shared" si="1560"/>
        <v>1.0078160048971445</v>
      </c>
      <c r="MO345" s="59">
        <v>3.3388793119511799</v>
      </c>
      <c r="MP345" s="60">
        <v>3.8986793119511804</v>
      </c>
      <c r="MQ345" s="60">
        <v>2.7041000000000004</v>
      </c>
      <c r="MR345" s="61">
        <v>3.0515000000000003</v>
      </c>
      <c r="MS345" s="59">
        <f t="shared" si="1415"/>
        <v>1.0905614788039648</v>
      </c>
      <c r="MT345" s="60">
        <f t="shared" si="1334"/>
        <v>1.0797952373538964</v>
      </c>
      <c r="MU345" s="60">
        <f t="shared" si="1561"/>
        <v>1.0933591201166222</v>
      </c>
      <c r="MV345" s="61">
        <f t="shared" si="1562"/>
        <v>1.0969902568439385</v>
      </c>
      <c r="MW345" s="66">
        <f t="shared" si="1563"/>
        <v>3.6412531599894433</v>
      </c>
      <c r="MX345" s="67">
        <f t="shared" si="1564"/>
        <v>4.2097753530150506</v>
      </c>
      <c r="MY345" s="67">
        <f t="shared" si="1565"/>
        <v>2.9565523967073584</v>
      </c>
      <c r="MZ345" s="261">
        <f t="shared" si="1566"/>
        <v>3.3474657687592786</v>
      </c>
      <c r="NA345" s="59">
        <f t="shared" si="1416"/>
        <v>1.0905709115993472</v>
      </c>
      <c r="NB345" s="60">
        <f t="shared" si="1335"/>
        <v>1.0797143641931153</v>
      </c>
      <c r="NC345" s="60">
        <f t="shared" si="1417"/>
        <v>1.0933726041525338</v>
      </c>
      <c r="ND345" s="262">
        <f t="shared" si="1336"/>
        <v>1.0970004670314371</v>
      </c>
      <c r="NE345" s="62">
        <f t="shared" si="1418"/>
        <v>3.6412846549547995</v>
      </c>
      <c r="NF345" s="63">
        <f t="shared" si="1337"/>
        <v>4.2094600544962208</v>
      </c>
      <c r="NG345" s="63">
        <f t="shared" si="1419"/>
        <v>2.9565888588888671</v>
      </c>
      <c r="NH345" s="64">
        <f t="shared" si="1338"/>
        <v>3.3474969251464306</v>
      </c>
      <c r="NI345" s="238">
        <f t="shared" si="1569"/>
        <v>-3.1494965356149152E-5</v>
      </c>
      <c r="NJ345" s="238">
        <f t="shared" si="1570"/>
        <v>3.1529851882972082E-4</v>
      </c>
      <c r="NK345" s="238">
        <f t="shared" si="1571"/>
        <v>-3.6462181508767344E-5</v>
      </c>
      <c r="NL345" s="238">
        <f t="shared" si="1572"/>
        <v>-3.1156387152009302E-5</v>
      </c>
      <c r="NM345" s="239">
        <f t="shared" si="1420"/>
        <v>0.39090806625756352</v>
      </c>
      <c r="NN345" s="240">
        <f t="shared" si="1421"/>
        <v>0.71166391460626399</v>
      </c>
      <c r="NO345" s="240">
        <f>O345*IN345</f>
        <v>0.29378772980836881</v>
      </c>
      <c r="NP345" s="240">
        <f t="shared" si="1422"/>
        <v>2.070536405629907E-2</v>
      </c>
      <c r="NQ345" s="240">
        <f>Q345*JD345+0.004</f>
        <v>0.24627896757727355</v>
      </c>
      <c r="NR345" s="240">
        <f t="shared" si="1423"/>
        <v>2.4893055320959468E-2</v>
      </c>
      <c r="NS345" s="240">
        <f t="shared" si="1424"/>
        <v>0.73378756912996368</v>
      </c>
      <c r="NT345" s="240">
        <f t="shared" si="1425"/>
        <v>2.9730572144465763E-2</v>
      </c>
      <c r="NU345" s="240">
        <f t="shared" si="1426"/>
        <v>1.0078160048971445E-3</v>
      </c>
      <c r="NV345" s="240">
        <f t="shared" si="1427"/>
        <v>4.5032360116112148E-2</v>
      </c>
      <c r="NW345" s="240">
        <f t="shared" si="1428"/>
        <v>6.1539815684863872E-2</v>
      </c>
      <c r="NX345" s="240">
        <f t="shared" si="1429"/>
        <v>0.80414970051044143</v>
      </c>
      <c r="NY345" s="240">
        <f t="shared" si="1430"/>
        <v>0.20802759192836529</v>
      </c>
      <c r="NZ345" s="240">
        <f t="shared" si="1431"/>
        <v>5.0390800244857223E-4</v>
      </c>
      <c r="OA345" s="240">
        <f t="shared" si="1432"/>
        <v>0.34044024670474632</v>
      </c>
      <c r="OB345" s="241">
        <f t="shared" si="1433"/>
        <v>0.29700337664318849</v>
      </c>
      <c r="OC345" s="4"/>
      <c r="OD345" s="4"/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136"/>
      <c r="OP345" s="13"/>
      <c r="OQ345" s="13"/>
      <c r="OR345" s="13"/>
      <c r="OS345" s="13"/>
      <c r="OT345" s="13"/>
    </row>
    <row r="346" spans="1:410" ht="15" customHeight="1">
      <c r="A346" s="242">
        <v>327</v>
      </c>
      <c r="B346" s="49" t="s">
        <v>396</v>
      </c>
      <c r="C346" s="50">
        <v>9</v>
      </c>
      <c r="D346" s="51">
        <v>4313.3</v>
      </c>
      <c r="E346" s="52">
        <v>4313.3</v>
      </c>
      <c r="F346" s="52"/>
      <c r="G346" s="52"/>
      <c r="H346" s="53">
        <v>457.6</v>
      </c>
      <c r="I346" s="57">
        <v>3.2059674772319662</v>
      </c>
      <c r="J346" s="58">
        <v>3.7755674772319661</v>
      </c>
      <c r="K346" s="58">
        <v>2.5975000000000001</v>
      </c>
      <c r="L346" s="243">
        <v>2.9539</v>
      </c>
      <c r="M346" s="1">
        <v>0.35639999999999999</v>
      </c>
      <c r="N346" s="2">
        <v>0.57999999999999996</v>
      </c>
      <c r="O346" s="2">
        <v>0.2520674772319661</v>
      </c>
      <c r="P346" s="2">
        <v>1.78E-2</v>
      </c>
      <c r="Q346" s="2">
        <v>0.25729999999999997</v>
      </c>
      <c r="R346" s="2">
        <v>2.4799999999999999E-2</v>
      </c>
      <c r="S346" s="2">
        <v>0.65380000000000005</v>
      </c>
      <c r="T346" s="2">
        <v>2.7699999999999999E-2</v>
      </c>
      <c r="U346" s="2">
        <v>8.0000000000000004E-4</v>
      </c>
      <c r="V346" s="2">
        <v>4.02E-2</v>
      </c>
      <c r="W346" s="2">
        <v>7.2800000000000004E-2</v>
      </c>
      <c r="X346" s="2">
        <v>0.7389</v>
      </c>
      <c r="Y346" s="2">
        <v>0.13500000000000001</v>
      </c>
      <c r="Z346" s="2">
        <v>2.0000000000000001E-4</v>
      </c>
      <c r="AA346" s="2">
        <v>0.33029999999999998</v>
      </c>
      <c r="AB346" s="3">
        <v>0.28749999999999998</v>
      </c>
      <c r="AC346" s="244">
        <v>592.58000000000004</v>
      </c>
      <c r="AD346" s="108">
        <v>130.36760000000001</v>
      </c>
      <c r="AE346" s="108">
        <v>398.83774674000006</v>
      </c>
      <c r="AF346" s="108">
        <f t="shared" si="1434"/>
        <v>39.474567145844766</v>
      </c>
      <c r="AG346" s="108">
        <f t="shared" si="1435"/>
        <v>124.81228446481562</v>
      </c>
      <c r="AH346" s="108">
        <v>15.146818416</v>
      </c>
      <c r="AI346" s="108">
        <v>82.996048128348235</v>
      </c>
      <c r="AJ346" s="108">
        <f t="shared" si="1436"/>
        <v>1.6055585510428967</v>
      </c>
      <c r="AK346" s="108">
        <f t="shared" si="1437"/>
        <v>48.574931095982116</v>
      </c>
      <c r="AL346" s="108">
        <v>60.996410664217422</v>
      </c>
      <c r="AM346" s="245">
        <v>1537.1095487382788</v>
      </c>
      <c r="AN346" s="244">
        <v>931.5</v>
      </c>
      <c r="AO346" s="108">
        <v>204.93</v>
      </c>
      <c r="AP346" s="108">
        <v>626.9488695</v>
      </c>
      <c r="AQ346" s="108">
        <f t="shared" si="1438"/>
        <v>62.051637409893004</v>
      </c>
      <c r="AR346" s="108">
        <f t="shared" si="1439"/>
        <v>196.19737922133001</v>
      </c>
      <c r="AS346" s="246">
        <v>87.050959553516606</v>
      </c>
      <c r="AT346" s="247">
        <v>11.932325174382383</v>
      </c>
      <c r="AU346" s="108">
        <v>135.0813775209067</v>
      </c>
      <c r="AV346" s="108">
        <f t="shared" si="1440"/>
        <v>2.6131492481419403</v>
      </c>
      <c r="AW346" s="108">
        <f t="shared" si="1441"/>
        <v>79.058807658906019</v>
      </c>
      <c r="AX346" s="108">
        <v>99.27556032872117</v>
      </c>
      <c r="AY346" s="245">
        <v>2501.7441202837731</v>
      </c>
      <c r="AZ346" s="248">
        <v>138</v>
      </c>
      <c r="BA346" s="108">
        <v>703.40899999999988</v>
      </c>
      <c r="BB346" s="108">
        <v>73.355497298443197</v>
      </c>
      <c r="BC346" s="109">
        <v>58.684397838754563</v>
      </c>
      <c r="BD346" s="109">
        <v>14.671099459688634</v>
      </c>
      <c r="BE346" s="108">
        <v>27.508316249999996</v>
      </c>
      <c r="BF346" s="109">
        <v>22.006653</v>
      </c>
      <c r="BG346" s="109">
        <v>5.5016632499999965</v>
      </c>
      <c r="BH346" s="108">
        <v>58.711915389036342</v>
      </c>
      <c r="BI346" s="109">
        <f t="shared" si="1442"/>
        <v>34.36220529591052</v>
      </c>
      <c r="BJ346" s="108">
        <f t="shared" si="1443"/>
        <v>1.1357820032009081</v>
      </c>
      <c r="BK346" s="108">
        <v>43.149236446873971</v>
      </c>
      <c r="BL346" s="245">
        <v>1087.3607584612239</v>
      </c>
      <c r="BM346" s="244">
        <v>28.13</v>
      </c>
      <c r="BN346" s="108">
        <v>6.1886000000000001</v>
      </c>
      <c r="BO346" s="108">
        <v>18.93298089</v>
      </c>
      <c r="BP346" s="108">
        <f t="shared" si="1444"/>
        <v>1.87387285060686</v>
      </c>
      <c r="BQ346" s="108">
        <f t="shared" si="1445"/>
        <v>5.9248870397165998</v>
      </c>
      <c r="BR346" s="108">
        <v>3.6497955479333299</v>
      </c>
      <c r="BS346" s="108">
        <v>4.1538004799691324</v>
      </c>
      <c r="BT346" s="108">
        <f t="shared" si="1446"/>
        <v>8.0355270285002875E-2</v>
      </c>
      <c r="BU346" s="108">
        <f t="shared" si="1447"/>
        <v>2.4310864993105743</v>
      </c>
      <c r="BV346" s="108">
        <v>3.0527588458951236</v>
      </c>
      <c r="BW346" s="245">
        <v>76.929522916557104</v>
      </c>
      <c r="BX346" s="107">
        <v>733.87</v>
      </c>
      <c r="BY346" s="108">
        <v>53.572510000000001</v>
      </c>
      <c r="BZ346" s="109">
        <f t="shared" si="1448"/>
        <v>31.354275782680002</v>
      </c>
      <c r="CA346" s="109">
        <f t="shared" si="1449"/>
        <v>1.0363602059500001</v>
      </c>
      <c r="CB346" s="108">
        <v>39.372125500000003</v>
      </c>
      <c r="CC346" s="110">
        <v>992.17756259999999</v>
      </c>
      <c r="CD346" s="244">
        <v>70.599999999999994</v>
      </c>
      <c r="CE346" s="108">
        <v>5.1537999999999995</v>
      </c>
      <c r="CF346" s="109">
        <f t="shared" si="1450"/>
        <v>3.0163542183999996</v>
      </c>
      <c r="CG346" s="109">
        <f t="shared" si="1451"/>
        <v>9.9700260999999998E-2</v>
      </c>
      <c r="CH346" s="108">
        <v>3.78769</v>
      </c>
      <c r="CI346" s="245">
        <v>95.449787999999998</v>
      </c>
      <c r="CJ346" s="249">
        <v>1043.6744604161784</v>
      </c>
      <c r="CK346" s="250">
        <v>229.60838129155923</v>
      </c>
      <c r="CL346" s="250">
        <v>106.64658979009208</v>
      </c>
      <c r="CM346" s="251">
        <v>68.587258034799561</v>
      </c>
      <c r="CN346" s="252">
        <f t="shared" si="1339"/>
        <v>33.432858929063045</v>
      </c>
      <c r="CO346" s="250">
        <v>702.44822660649015</v>
      </c>
      <c r="CP346" s="252">
        <f t="shared" si="1452"/>
        <v>69.524110780150764</v>
      </c>
      <c r="CQ346" s="250">
        <v>219.82414803423504</v>
      </c>
      <c r="CR346" s="250">
        <v>152.01356904161528</v>
      </c>
      <c r="CS346" s="252">
        <f t="shared" si="1453"/>
        <v>2.9407024931100478</v>
      </c>
      <c r="CT346" s="252">
        <f t="shared" si="1454"/>
        <v>88.968677525848094</v>
      </c>
      <c r="CU346" s="250">
        <f t="shared" si="1340"/>
        <v>2234.3912271459353</v>
      </c>
      <c r="CV346" s="245">
        <f t="shared" si="1455"/>
        <v>2815.3329462038782</v>
      </c>
      <c r="CW346" s="244">
        <v>88.424900000000008</v>
      </c>
      <c r="CX346" s="108">
        <v>6.4550177</v>
      </c>
      <c r="CY346" s="108">
        <f t="shared" si="1456"/>
        <v>0.12487231740650001</v>
      </c>
      <c r="CZ346" s="108">
        <f t="shared" si="1457"/>
        <v>3.7779152992436003</v>
      </c>
      <c r="DA346" s="108">
        <v>4.7439958850000004</v>
      </c>
      <c r="DB346" s="245">
        <v>119.54869630200001</v>
      </c>
      <c r="DC346" s="244">
        <v>2.871</v>
      </c>
      <c r="DD346" s="108">
        <v>0.20958299999999999</v>
      </c>
      <c r="DE346" s="108">
        <f t="shared" si="1458"/>
        <v>4.0543831349999998E-3</v>
      </c>
      <c r="DF346" s="108">
        <f t="shared" si="1459"/>
        <v>0.122662223244</v>
      </c>
      <c r="DG346" s="108">
        <v>0.15402915</v>
      </c>
      <c r="DH346" s="245">
        <v>3.8815345799999994</v>
      </c>
      <c r="DI346" s="107">
        <v>67.069730847239995</v>
      </c>
      <c r="DJ346" s="108">
        <v>14.755340786392798</v>
      </c>
      <c r="DK346" s="108">
        <v>1.1050034091824827</v>
      </c>
      <c r="DL346" s="108">
        <v>45.141483555927422</v>
      </c>
      <c r="DM346" s="108">
        <f t="shared" si="1460"/>
        <v>4.4678331934643607</v>
      </c>
      <c r="DN346" s="108">
        <f t="shared" si="1461"/>
        <v>14.126575863991928</v>
      </c>
      <c r="DO346" s="108">
        <v>9.3492237777082146</v>
      </c>
      <c r="DP346" s="108">
        <f t="shared" si="1462"/>
        <v>0.18086073397976543</v>
      </c>
      <c r="DQ346" s="108">
        <f t="shared" si="1463"/>
        <v>5.471801501931731</v>
      </c>
      <c r="DR346" s="108">
        <v>6.8710391188225461</v>
      </c>
      <c r="DS346" s="110">
        <v>173.15018579432811</v>
      </c>
      <c r="DT346" s="244">
        <v>120.79</v>
      </c>
      <c r="DU346" s="108">
        <v>26.573799999999999</v>
      </c>
      <c r="DV346" s="108">
        <v>81.298071870000001</v>
      </c>
      <c r="DW346" s="108">
        <f t="shared" si="1464"/>
        <v>8.0463953652613807</v>
      </c>
      <c r="DX346" s="108">
        <f t="shared" si="1465"/>
        <v>25.4414186109978</v>
      </c>
      <c r="DY346" s="108">
        <v>2.3648865589999999</v>
      </c>
      <c r="DZ346" s="108">
        <v>1.299317592625</v>
      </c>
      <c r="EA346" s="108"/>
      <c r="EB346" s="108">
        <v>16.959803549578623</v>
      </c>
      <c r="EC346" s="108">
        <f t="shared" si="1466"/>
        <v>0.3280873996665985</v>
      </c>
      <c r="ED346" s="108">
        <f t="shared" si="1467"/>
        <v>9.9260303038547821</v>
      </c>
      <c r="EE346" s="108">
        <v>12.464293978560182</v>
      </c>
      <c r="EF346" s="245">
        <v>314.10020825971657</v>
      </c>
      <c r="EG346" s="249">
        <v>689.15661650952427</v>
      </c>
      <c r="EH346" s="250">
        <v>151.61445563209529</v>
      </c>
      <c r="EI346" s="250">
        <v>1052.792132926638</v>
      </c>
      <c r="EJ346" s="250">
        <v>463.8389282115848</v>
      </c>
      <c r="EK346" s="250">
        <f t="shared" si="1468"/>
        <v>45.907994080813395</v>
      </c>
      <c r="EL346" s="250">
        <v>145.15375419453335</v>
      </c>
      <c r="EM346" s="250">
        <v>172.09035572942832</v>
      </c>
      <c r="EN346" s="250">
        <f t="shared" si="1469"/>
        <v>3.3290879315857911</v>
      </c>
      <c r="EO346" s="250">
        <f t="shared" si="1470"/>
        <v>100.71897831705105</v>
      </c>
      <c r="EP346" s="250">
        <v>2529.4924890092707</v>
      </c>
      <c r="EQ346" s="245">
        <v>3187.1605361516808</v>
      </c>
      <c r="ER346" s="244">
        <v>218.48</v>
      </c>
      <c r="ES346" s="108">
        <v>48.065600000000003</v>
      </c>
      <c r="ET346" s="108">
        <v>147.04861944000001</v>
      </c>
      <c r="EU346" s="108">
        <f t="shared" si="1471"/>
        <v>14.553990060454561</v>
      </c>
      <c r="EV346" s="108">
        <f t="shared" si="1472"/>
        <v>46.017394967553599</v>
      </c>
      <c r="EW346" s="108">
        <v>17.092632514675</v>
      </c>
      <c r="EX346" s="108">
        <v>31.440140192691299</v>
      </c>
      <c r="EY346" s="108">
        <f t="shared" si="1473"/>
        <v>0.6082095120276132</v>
      </c>
      <c r="EZ346" s="108">
        <f t="shared" si="1474"/>
        <v>18.40090797029605</v>
      </c>
      <c r="FA346" s="108">
        <v>23.106349607368301</v>
      </c>
      <c r="FB346" s="245">
        <v>582.28001010568141</v>
      </c>
      <c r="FC346" s="244">
        <v>0.83333333333333293</v>
      </c>
      <c r="FD346" s="108">
        <v>6.0833333333333302E-2</v>
      </c>
      <c r="FE346" s="108">
        <f t="shared" si="1475"/>
        <v>1.1768208333333328E-3</v>
      </c>
      <c r="FF346" s="108">
        <f t="shared" si="1476"/>
        <v>3.5603803333333316E-2</v>
      </c>
      <c r="FG346" s="108">
        <v>4.4708333333333301E-2</v>
      </c>
      <c r="FH346" s="245">
        <v>1.1266499999999995</v>
      </c>
      <c r="FI346" s="244">
        <v>1053.6515850000001</v>
      </c>
      <c r="FJ346" s="108">
        <v>76.916565704999996</v>
      </c>
      <c r="FK346" s="108">
        <f t="shared" si="1477"/>
        <v>1.4879509635632251</v>
      </c>
      <c r="FL346" s="108">
        <f t="shared" si="1478"/>
        <v>45.016804577033938</v>
      </c>
      <c r="FM346" s="108">
        <v>56.528500000000001</v>
      </c>
      <c r="FN346" s="245">
        <v>1424.515980846</v>
      </c>
      <c r="FO346" s="244">
        <v>819.90825000000007</v>
      </c>
      <c r="FP346" s="108">
        <v>59.853302249999999</v>
      </c>
      <c r="FQ346" s="108">
        <f t="shared" si="1479"/>
        <v>1.1578621320262501</v>
      </c>
      <c r="FR346" s="108">
        <f t="shared" si="1480"/>
        <v>35.030222501253</v>
      </c>
      <c r="FS346" s="108">
        <v>43.9880776125</v>
      </c>
      <c r="FT346" s="110">
        <v>1108.4995558349999</v>
      </c>
      <c r="FU346" s="253">
        <f t="shared" si="1341"/>
        <v>4503.4845854829891</v>
      </c>
      <c r="FV346" s="254">
        <f t="shared" si="1342"/>
        <v>1262.7890482492389</v>
      </c>
      <c r="FW346" s="254">
        <f t="shared" si="1343"/>
        <v>126.05623494219999</v>
      </c>
      <c r="FX346" s="254">
        <f t="shared" si="1344"/>
        <v>703.40899999999988</v>
      </c>
      <c r="FY346" s="254">
        <f t="shared" si="1345"/>
        <v>733.87</v>
      </c>
      <c r="FZ346" s="254">
        <f t="shared" si="1346"/>
        <v>70.599999999999994</v>
      </c>
      <c r="GA346" s="254">
        <f t="shared" si="1481"/>
        <v>88.424900000000008</v>
      </c>
      <c r="GB346" s="254">
        <f t="shared" si="1482"/>
        <v>2.871</v>
      </c>
      <c r="GC346" s="254">
        <f t="shared" si="1483"/>
        <v>1053.6515850000001</v>
      </c>
      <c r="GD346" s="254">
        <f t="shared" si="1484"/>
        <v>819.90825000000007</v>
      </c>
      <c r="GE346" s="254">
        <f t="shared" si="1347"/>
        <v>2484.4949268140026</v>
      </c>
      <c r="GF346" s="255">
        <f t="shared" si="1348"/>
        <v>948.54736772455237</v>
      </c>
      <c r="GG346" s="255">
        <f t="shared" si="1349"/>
        <v>245.90040088648908</v>
      </c>
      <c r="GH346" s="254">
        <f t="shared" si="1350"/>
        <v>865.01784579761545</v>
      </c>
      <c r="GI346" s="255">
        <f t="shared" si="1351"/>
        <v>617.64606278062001</v>
      </c>
      <c r="GJ346" s="256">
        <f t="shared" si="1352"/>
        <v>16.733770226954871</v>
      </c>
      <c r="GK346" s="253">
        <f t="shared" si="1485"/>
        <v>12714.577376286046</v>
      </c>
      <c r="GL346" s="257">
        <f t="shared" si="1486"/>
        <v>16020.367494120419</v>
      </c>
      <c r="GM346" s="221">
        <f t="shared" si="1487"/>
        <v>13824.240587685419</v>
      </c>
      <c r="GN346" s="222">
        <f t="shared" si="1488"/>
        <v>7541.1113096784984</v>
      </c>
      <c r="GO346" s="222">
        <f t="shared" si="1489"/>
        <v>486.85956915540129</v>
      </c>
      <c r="GP346" s="55">
        <f t="shared" si="1490"/>
        <v>0.54549913695773578</v>
      </c>
      <c r="GQ346" s="56">
        <f t="shared" si="1491"/>
        <v>3.5217816564122442E-2</v>
      </c>
      <c r="GR346" s="258">
        <f t="shared" si="1492"/>
        <v>1.0909349545470597</v>
      </c>
      <c r="GS346" s="227">
        <f t="shared" si="1353"/>
        <v>16020.367494120419</v>
      </c>
      <c r="GT346" s="222">
        <f t="shared" si="1574"/>
        <v>7647.794300145084</v>
      </c>
      <c r="GU346" s="222">
        <f t="shared" si="1575"/>
        <v>489.74991163011134</v>
      </c>
      <c r="GV346" s="37">
        <f t="shared" si="1567"/>
        <v>0.4773794548066313</v>
      </c>
      <c r="GW346" s="228">
        <f t="shared" si="1568"/>
        <v>3.0570454255175659E-2</v>
      </c>
      <c r="GX346" s="258">
        <f t="shared" si="1493"/>
        <v>1.0795407239323258</v>
      </c>
      <c r="GY346" s="221">
        <f t="shared" si="1573"/>
        <v>11199.770280485916</v>
      </c>
      <c r="GZ346" s="222">
        <f t="shared" si="1494"/>
        <v>6310.8449239375668</v>
      </c>
      <c r="HA346" s="222">
        <f t="shared" si="1495"/>
        <v>331.99680139645898</v>
      </c>
      <c r="HB346" s="55">
        <f t="shared" si="1496"/>
        <v>0.56347985412998691</v>
      </c>
      <c r="HC346" s="56">
        <f t="shared" si="1497"/>
        <v>2.9643179554755553E-2</v>
      </c>
      <c r="HD346" s="258">
        <f t="shared" si="1498"/>
        <v>1.0928890216552007</v>
      </c>
      <c r="HE346" s="221">
        <f t="shared" si="1499"/>
        <v>12736.879829224195</v>
      </c>
      <c r="HF346" s="222">
        <f t="shared" si="1500"/>
        <v>7488.2897276976255</v>
      </c>
      <c r="HG346" s="222">
        <f t="shared" si="1501"/>
        <v>383.75775977453742</v>
      </c>
      <c r="HH346" s="55">
        <f t="shared" si="1502"/>
        <v>0.58792183235615392</v>
      </c>
      <c r="HI346" s="56">
        <f t="shared" si="1503"/>
        <v>3.0129652231940085E-2</v>
      </c>
      <c r="HJ346" s="259">
        <f t="shared" si="1504"/>
        <v>1.096794434260937</v>
      </c>
      <c r="HK346" s="54">
        <f t="shared" si="1354"/>
        <v>3.4975019840534065</v>
      </c>
      <c r="HL346" s="55">
        <f t="shared" si="1355"/>
        <v>4.0758788476263419</v>
      </c>
      <c r="HM346" s="55">
        <f t="shared" si="1356"/>
        <v>2.838779233749384</v>
      </c>
      <c r="HN346" s="56">
        <f t="shared" si="1357"/>
        <v>3.2398210793633817</v>
      </c>
      <c r="HQ346" s="57">
        <f t="shared" si="1358"/>
        <v>934.48000298417321</v>
      </c>
      <c r="HR346" s="58">
        <f t="shared" si="1505"/>
        <v>1080.9130194517932</v>
      </c>
      <c r="HS346" s="58">
        <f t="shared" si="1359"/>
        <v>41.080125696887663</v>
      </c>
      <c r="HT346" s="58">
        <f t="shared" si="1506"/>
        <v>47.44343716733556</v>
      </c>
      <c r="HU346" s="58">
        <f t="shared" si="1360"/>
        <v>1219.9282132843482</v>
      </c>
      <c r="HV346" s="55">
        <f t="shared" si="1290"/>
        <v>0.7660122889266755</v>
      </c>
      <c r="HW346" s="56">
        <f t="shared" si="1291"/>
        <v>3.3674215621499408E-2</v>
      </c>
      <c r="HX346" s="260">
        <f t="shared" si="1292"/>
        <v>1.1252502616745803</v>
      </c>
      <c r="HY346" s="57">
        <f t="shared" si="1361"/>
        <v>1472.2425479938879</v>
      </c>
      <c r="HZ346" s="58">
        <f t="shared" si="1507"/>
        <v>1702.9429552645302</v>
      </c>
      <c r="IA346" s="58">
        <f t="shared" si="1362"/>
        <v>76.597111832417326</v>
      </c>
      <c r="IB346" s="58">
        <f t="shared" si="1508"/>
        <v>88.462004455258779</v>
      </c>
      <c r="IC346" s="58">
        <f t="shared" si="1363"/>
        <v>1985.5112065744231</v>
      </c>
      <c r="ID346" s="55">
        <f t="shared" si="1293"/>
        <v>0.74149294303602997</v>
      </c>
      <c r="IE346" s="56">
        <f t="shared" si="1294"/>
        <v>3.8578030473355694E-2</v>
      </c>
      <c r="IF346" s="260">
        <f t="shared" si="1295"/>
        <v>1.1221676810940688</v>
      </c>
      <c r="IG346" s="57">
        <f t="shared" si="1364"/>
        <v>41.921890461010832</v>
      </c>
      <c r="IH346" s="58">
        <f t="shared" si="1509"/>
        <v>48.491050696251236</v>
      </c>
      <c r="II346" s="58">
        <f t="shared" si="1365"/>
        <v>81.826832841955465</v>
      </c>
      <c r="IJ346" s="58">
        <f t="shared" si="1510"/>
        <v>94.501809249174372</v>
      </c>
      <c r="IK346" s="58">
        <f t="shared" si="1366"/>
        <v>862.9847289374793</v>
      </c>
      <c r="IL346" s="55">
        <f t="shared" si="1367"/>
        <v>4.8577789450139797E-2</v>
      </c>
      <c r="IM346" s="56">
        <f t="shared" si="1368"/>
        <v>9.4818401876823458E-2</v>
      </c>
      <c r="IN346" s="260">
        <f t="shared" si="1369"/>
        <v>1.0222995100575569</v>
      </c>
      <c r="IO346" s="57">
        <f t="shared" si="1370"/>
        <v>44.512887717613147</v>
      </c>
      <c r="IP346" s="58">
        <f t="shared" si="1511"/>
        <v>51.488057222963128</v>
      </c>
      <c r="IQ346" s="58">
        <f t="shared" si="1371"/>
        <v>1.9542281208918628</v>
      </c>
      <c r="IR346" s="58">
        <f t="shared" si="1512"/>
        <v>2.2569380568180124</v>
      </c>
      <c r="IS346" s="58">
        <f t="shared" si="1372"/>
        <v>61.055176917902465</v>
      </c>
      <c r="IT346" s="55">
        <f t="shared" si="1513"/>
        <v>0.72906000710582131</v>
      </c>
      <c r="IU346" s="56">
        <f t="shared" si="1514"/>
        <v>3.2007574452197651E-2</v>
      </c>
      <c r="IV346" s="260">
        <f t="shared" si="1515"/>
        <v>1.1192016763961277</v>
      </c>
      <c r="IW346" s="57">
        <f t="shared" si="1373"/>
        <v>38.252216454869604</v>
      </c>
      <c r="IX346" s="58">
        <f t="shared" si="1516"/>
        <v>44.246338773347674</v>
      </c>
      <c r="IY346" s="58">
        <f t="shared" si="1374"/>
        <v>1.0363602059500001</v>
      </c>
      <c r="IZ346" s="58">
        <f t="shared" si="1517"/>
        <v>1.1968924018516551</v>
      </c>
      <c r="JA346" s="58">
        <f t="shared" si="1375"/>
        <v>787.44250999999997</v>
      </c>
      <c r="JB346" s="55">
        <f t="shared" si="1518"/>
        <v>4.8577789450139804E-2</v>
      </c>
      <c r="JC346" s="56">
        <f t="shared" si="1519"/>
        <v>1.3161090400745576E-3</v>
      </c>
      <c r="JD346" s="260">
        <f t="shared" si="1520"/>
        <v>1.0078160048971445</v>
      </c>
      <c r="JE346" s="57">
        <f t="shared" si="1376"/>
        <v>3.6799521464479996</v>
      </c>
      <c r="JF346" s="58">
        <f t="shared" si="1521"/>
        <v>4.2566006477964011</v>
      </c>
      <c r="JG346" s="58">
        <f t="shared" si="1377"/>
        <v>9.9700260999999998E-2</v>
      </c>
      <c r="JH346" s="58">
        <f t="shared" si="1522"/>
        <v>0.1151438314289</v>
      </c>
      <c r="JI346" s="58">
        <f t="shared" si="1378"/>
        <v>75.753799999999998</v>
      </c>
      <c r="JJ346" s="55">
        <f t="shared" si="1523"/>
        <v>4.857778945013979E-2</v>
      </c>
      <c r="JK346" s="56">
        <f t="shared" si="1524"/>
        <v>1.3161090400745574E-3</v>
      </c>
      <c r="JL346" s="260">
        <f t="shared" si="1525"/>
        <v>1.0078160048971445</v>
      </c>
      <c r="JM346" s="57">
        <f t="shared" si="1379"/>
        <v>1650.0100888910392</v>
      </c>
      <c r="JN346" s="58">
        <f t="shared" si="1526"/>
        <v>1908.5666698202651</v>
      </c>
      <c r="JO346" s="58">
        <f t="shared" si="1380"/>
        <v>105.89767220232386</v>
      </c>
      <c r="JP346" s="58">
        <f t="shared" si="1527"/>
        <v>122.30122162646383</v>
      </c>
      <c r="JQ346" s="58">
        <f t="shared" si="1381"/>
        <v>2234.3912271459353</v>
      </c>
      <c r="JR346" s="55">
        <f t="shared" si="1382"/>
        <v>0.73846069069947695</v>
      </c>
      <c r="JS346" s="56">
        <f t="shared" si="1383"/>
        <v>4.739441818234786E-2</v>
      </c>
      <c r="JT346" s="260">
        <f t="shared" si="1384"/>
        <v>1.1230581856090538</v>
      </c>
      <c r="JU346" s="57">
        <f t="shared" si="1385"/>
        <v>4.6090566650771922</v>
      </c>
      <c r="JV346" s="58">
        <f t="shared" si="1528"/>
        <v>5.3312958444947887</v>
      </c>
      <c r="JW346" s="58">
        <f t="shared" si="1386"/>
        <v>0.12487231740650001</v>
      </c>
      <c r="JX346" s="58">
        <f t="shared" si="1529"/>
        <v>0.14421503937276686</v>
      </c>
      <c r="JY346" s="58">
        <f t="shared" si="1387"/>
        <v>94.879917700000007</v>
      </c>
      <c r="JZ346" s="55">
        <f t="shared" si="1530"/>
        <v>4.8577789450139797E-2</v>
      </c>
      <c r="KA346" s="56">
        <f t="shared" si="1531"/>
        <v>1.3161090400745574E-3</v>
      </c>
      <c r="KB346" s="260">
        <f t="shared" si="1532"/>
        <v>1.0078160048971445</v>
      </c>
      <c r="KC346" s="57">
        <f t="shared" si="1388"/>
        <v>0.14964791235767999</v>
      </c>
      <c r="KD346" s="58">
        <f t="shared" si="1533"/>
        <v>0.17309774022412847</v>
      </c>
      <c r="KE346" s="58">
        <f t="shared" si="1389"/>
        <v>4.0543831349999998E-3</v>
      </c>
      <c r="KF346" s="58">
        <f t="shared" si="1534"/>
        <v>4.6824070826114996E-3</v>
      </c>
      <c r="KG346" s="58">
        <f t="shared" si="1390"/>
        <v>3.0805829999999994</v>
      </c>
      <c r="KH346" s="55">
        <f t="shared" si="1535"/>
        <v>4.8577789450139804E-2</v>
      </c>
      <c r="KI346" s="56">
        <f t="shared" si="1536"/>
        <v>1.3161090400745576E-3</v>
      </c>
      <c r="KJ346" s="260">
        <f t="shared" si="1537"/>
        <v>1.0078160048971445</v>
      </c>
      <c r="KK346" s="57">
        <f t="shared" si="1391"/>
        <v>105.73509202005965</v>
      </c>
      <c r="KL346" s="58">
        <f t="shared" si="1538"/>
        <v>122.303780939603</v>
      </c>
      <c r="KM346" s="58">
        <f t="shared" si="1392"/>
        <v>4.6486939274441266</v>
      </c>
      <c r="KN346" s="58">
        <f t="shared" si="1539"/>
        <v>5.3687766168052216</v>
      </c>
      <c r="KO346" s="58">
        <f t="shared" si="1393"/>
        <v>137.42078237645086</v>
      </c>
      <c r="KP346" s="55">
        <f t="shared" si="1540"/>
        <v>0.76942577528345502</v>
      </c>
      <c r="KQ346" s="56">
        <f t="shared" si="1541"/>
        <v>3.3828172471828039E-2</v>
      </c>
      <c r="KR346" s="260">
        <f t="shared" si="1542"/>
        <v>1.1258090029028036</v>
      </c>
      <c r="KS346" s="57">
        <f t="shared" si="1394"/>
        <v>190.51208767612016</v>
      </c>
      <c r="KT346" s="58">
        <f t="shared" si="1543"/>
        <v>220.36533181496821</v>
      </c>
      <c r="KU346" s="58">
        <f t="shared" si="1395"/>
        <v>8.3744827649279792</v>
      </c>
      <c r="KV346" s="58">
        <f t="shared" si="1544"/>
        <v>9.6716901452153241</v>
      </c>
      <c r="KW346" s="58">
        <f t="shared" si="1396"/>
        <v>249.28587957120362</v>
      </c>
      <c r="KX346" s="55">
        <f t="shared" si="1305"/>
        <v>0.76423136362083488</v>
      </c>
      <c r="KY346" s="56">
        <f t="shared" si="1306"/>
        <v>3.359389139622717E-2</v>
      </c>
      <c r="KZ346" s="260">
        <f t="shared" si="1307"/>
        <v>1.1249587484566606</v>
      </c>
      <c r="LA346" s="57">
        <f t="shared" si="1397"/>
        <v>1140.7358058057525</v>
      </c>
      <c r="LB346" s="58">
        <f t="shared" si="1545"/>
        <v>1319.4891065755139</v>
      </c>
      <c r="LC346" s="58">
        <f t="shared" si="1398"/>
        <v>49.237082012399185</v>
      </c>
      <c r="LD346" s="58">
        <f t="shared" si="1546"/>
        <v>56.86390601611982</v>
      </c>
      <c r="LE346" s="58">
        <f t="shared" si="1399"/>
        <v>2529.4924890092707</v>
      </c>
      <c r="LF346" s="55">
        <f t="shared" si="1547"/>
        <v>0.45097418188126182</v>
      </c>
      <c r="LG346" s="56">
        <f t="shared" si="1548"/>
        <v>1.9465201903676704E-2</v>
      </c>
      <c r="LH346" s="260">
        <f t="shared" si="1549"/>
        <v>1.0736828140756733</v>
      </c>
      <c r="LI346" s="57">
        <f t="shared" si="1400"/>
        <v>345.13592958417655</v>
      </c>
      <c r="LJ346" s="58">
        <f t="shared" si="1550"/>
        <v>399.21872975001702</v>
      </c>
      <c r="LK346" s="58">
        <f t="shared" si="1401"/>
        <v>15.162199572482175</v>
      </c>
      <c r="LL346" s="58">
        <f t="shared" si="1551"/>
        <v>17.510824286259663</v>
      </c>
      <c r="LM346" s="58">
        <f t="shared" si="1402"/>
        <v>462.12699214736625</v>
      </c>
      <c r="LN346" s="55">
        <f t="shared" si="1308"/>
        <v>0.7468421785544983</v>
      </c>
      <c r="LO346" s="56">
        <f t="shared" si="1309"/>
        <v>3.2809595263042217E-2</v>
      </c>
      <c r="LP346" s="260">
        <f t="shared" si="1310"/>
        <v>1.1221123756857352</v>
      </c>
      <c r="LQ346" s="57">
        <f t="shared" si="1403"/>
        <v>4.3436640066666643E-2</v>
      </c>
      <c r="LR346" s="58">
        <f t="shared" si="1552"/>
        <v>5.0243161565113312E-2</v>
      </c>
      <c r="LS346" s="58">
        <f t="shared" si="1404"/>
        <v>1.1768208333333328E-3</v>
      </c>
      <c r="LT346" s="58">
        <f t="shared" si="1553"/>
        <v>1.359110380416666E-3</v>
      </c>
      <c r="LU346" s="58">
        <f t="shared" si="1405"/>
        <v>0.89416666666666633</v>
      </c>
      <c r="LV346" s="55">
        <f t="shared" si="1406"/>
        <v>4.857778945013979E-2</v>
      </c>
      <c r="LW346" s="56">
        <f t="shared" si="1407"/>
        <v>1.3161090400745572E-3</v>
      </c>
      <c r="LX346" s="260">
        <f t="shared" si="1408"/>
        <v>1.0078160048971445</v>
      </c>
      <c r="LY346" s="57">
        <f t="shared" si="1409"/>
        <v>54.920501583981405</v>
      </c>
      <c r="LZ346" s="58">
        <f t="shared" si="1554"/>
        <v>63.526544182191294</v>
      </c>
      <c r="MA346" s="58">
        <f t="shared" si="1410"/>
        <v>1.4879509635632251</v>
      </c>
      <c r="MB346" s="58">
        <f t="shared" si="1555"/>
        <v>1.7184345678191688</v>
      </c>
      <c r="MC346" s="58">
        <f t="shared" si="1411"/>
        <v>1130.5682387666668</v>
      </c>
      <c r="MD346" s="55">
        <f t="shared" si="1311"/>
        <v>4.8577785666342438E-2</v>
      </c>
      <c r="ME346" s="56">
        <f t="shared" si="1312"/>
        <v>1.3161089375608374E-3</v>
      </c>
      <c r="MF346" s="260">
        <f t="shared" si="1313"/>
        <v>1.0078160042883442</v>
      </c>
      <c r="MG346" s="57">
        <f t="shared" si="1412"/>
        <v>42.736871451528657</v>
      </c>
      <c r="MH346" s="58">
        <f t="shared" si="1556"/>
        <v>49.433739207983201</v>
      </c>
      <c r="MI346" s="58">
        <f t="shared" si="1413"/>
        <v>1.1578621320262501</v>
      </c>
      <c r="MJ346" s="58">
        <f t="shared" si="1557"/>
        <v>1.3372149762771164</v>
      </c>
      <c r="MK346" s="58">
        <f t="shared" si="1414"/>
        <v>879.76155225000002</v>
      </c>
      <c r="ML346" s="55">
        <f t="shared" si="1558"/>
        <v>4.857778945013979E-2</v>
      </c>
      <c r="MM346" s="56">
        <f t="shared" si="1559"/>
        <v>1.3161090400745574E-3</v>
      </c>
      <c r="MN346" s="260">
        <f t="shared" si="1560"/>
        <v>1.0078160048971445</v>
      </c>
      <c r="MO346" s="59">
        <v>3.2059674772319662</v>
      </c>
      <c r="MP346" s="60">
        <v>3.7755674772319661</v>
      </c>
      <c r="MQ346" s="60">
        <v>2.5975000000000001</v>
      </c>
      <c r="MR346" s="61">
        <v>2.9539</v>
      </c>
      <c r="MS346" s="59">
        <f t="shared" si="1415"/>
        <v>1.0909349545470597</v>
      </c>
      <c r="MT346" s="60">
        <f t="shared" si="1334"/>
        <v>1.0795407239323258</v>
      </c>
      <c r="MU346" s="60">
        <f t="shared" si="1561"/>
        <v>1.0928890216552007</v>
      </c>
      <c r="MV346" s="61">
        <f t="shared" si="1562"/>
        <v>1.096794434260937</v>
      </c>
      <c r="MW346" s="66">
        <f t="shared" si="1563"/>
        <v>3.4975019840534065</v>
      </c>
      <c r="MX346" s="67">
        <f t="shared" si="1564"/>
        <v>4.0758788476263419</v>
      </c>
      <c r="MY346" s="67">
        <f t="shared" si="1565"/>
        <v>2.838779233749384</v>
      </c>
      <c r="MZ346" s="261">
        <f t="shared" si="1566"/>
        <v>3.2398210793633817</v>
      </c>
      <c r="NA346" s="59">
        <f t="shared" si="1416"/>
        <v>1.0909505569224667</v>
      </c>
      <c r="NB346" s="60">
        <f t="shared" si="1335"/>
        <v>1.0794679278620511</v>
      </c>
      <c r="NC346" s="60">
        <f t="shared" si="1417"/>
        <v>1.0929063919249373</v>
      </c>
      <c r="ND346" s="262">
        <f t="shared" si="1336"/>
        <v>1.0968088108215734</v>
      </c>
      <c r="NE346" s="62">
        <f t="shared" si="1418"/>
        <v>3.4975520047615292</v>
      </c>
      <c r="NF346" s="63">
        <f t="shared" si="1337"/>
        <v>4.0756040011509427</v>
      </c>
      <c r="NG346" s="63">
        <f t="shared" si="1419"/>
        <v>2.838824353025025</v>
      </c>
      <c r="NH346" s="64">
        <f t="shared" si="1338"/>
        <v>3.2398635462858456</v>
      </c>
      <c r="NI346" s="238">
        <f t="shared" si="1569"/>
        <v>-5.0020708122655577E-5</v>
      </c>
      <c r="NJ346" s="238">
        <f t="shared" si="1570"/>
        <v>2.7484647539921525E-4</v>
      </c>
      <c r="NK346" s="238">
        <f t="shared" si="1571"/>
        <v>-4.5119275640992385E-5</v>
      </c>
      <c r="NL346" s="238">
        <f t="shared" si="1572"/>
        <v>-4.2466922463901824E-5</v>
      </c>
      <c r="NM346" s="239">
        <f t="shared" si="1420"/>
        <v>0.40103919326082044</v>
      </c>
      <c r="NN346" s="240">
        <f t="shared" si="1421"/>
        <v>0.65085725503455993</v>
      </c>
      <c r="NO346" s="240">
        <f>O346*IN346</f>
        <v>0.25768845847568334</v>
      </c>
      <c r="NP346" s="240">
        <f t="shared" si="1422"/>
        <v>1.9921789839851073E-2</v>
      </c>
      <c r="NQ346" s="240">
        <f>Q346*JD346+0.004</f>
        <v>0.26331105806003524</v>
      </c>
      <c r="NR346" s="240">
        <f t="shared" si="1423"/>
        <v>2.4993836921449183E-2</v>
      </c>
      <c r="NS346" s="240">
        <f t="shared" si="1424"/>
        <v>0.73425544175119939</v>
      </c>
      <c r="NT346" s="240">
        <f t="shared" si="1425"/>
        <v>2.7916503335650902E-2</v>
      </c>
      <c r="NU346" s="240">
        <f t="shared" si="1426"/>
        <v>8.0625280391771563E-4</v>
      </c>
      <c r="NV346" s="240">
        <f t="shared" si="1427"/>
        <v>4.5257521916692703E-2</v>
      </c>
      <c r="NW346" s="240">
        <f t="shared" si="1428"/>
        <v>8.1896996887644888E-2</v>
      </c>
      <c r="NX346" s="240">
        <f t="shared" si="1429"/>
        <v>0.79334423132051501</v>
      </c>
      <c r="NY346" s="240">
        <f t="shared" si="1430"/>
        <v>0.15148517071757425</v>
      </c>
      <c r="NZ346" s="240">
        <f t="shared" si="1431"/>
        <v>2.0156320097942891E-4</v>
      </c>
      <c r="OA346" s="240">
        <f t="shared" si="1432"/>
        <v>0.33288162621644007</v>
      </c>
      <c r="OB346" s="241">
        <f t="shared" si="1433"/>
        <v>0.28974710140792903</v>
      </c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136"/>
      <c r="OP346" s="13"/>
      <c r="OQ346" s="13"/>
      <c r="OR346" s="13"/>
      <c r="OS346" s="13"/>
      <c r="OT346" s="13"/>
    </row>
    <row r="347" spans="1:410" ht="15" customHeight="1">
      <c r="A347" s="242">
        <v>328</v>
      </c>
      <c r="B347" s="49" t="s">
        <v>397</v>
      </c>
      <c r="C347" s="50">
        <v>9</v>
      </c>
      <c r="D347" s="51">
        <v>2141.98</v>
      </c>
      <c r="E347" s="52">
        <v>2141.98</v>
      </c>
      <c r="F347" s="52"/>
      <c r="G347" s="52"/>
      <c r="H347" s="53">
        <v>236.5</v>
      </c>
      <c r="I347" s="57">
        <v>3.4868261663522233</v>
      </c>
      <c r="J347" s="58">
        <v>4.0870261663522234</v>
      </c>
      <c r="K347" s="58">
        <v>2.8740999999999999</v>
      </c>
      <c r="L347" s="243">
        <v>3.2256</v>
      </c>
      <c r="M347" s="1">
        <v>0.35149999999999998</v>
      </c>
      <c r="N347" s="2">
        <v>0.81030000000000002</v>
      </c>
      <c r="O347" s="2">
        <v>0.26122616635222318</v>
      </c>
      <c r="P347" s="2">
        <v>1.78E-2</v>
      </c>
      <c r="Q347" s="2">
        <v>0.27700000000000002</v>
      </c>
      <c r="R347" s="2">
        <v>2.5000000000000001E-2</v>
      </c>
      <c r="S347" s="2">
        <v>0.65629999999999999</v>
      </c>
      <c r="T347" s="2">
        <v>2.75E-2</v>
      </c>
      <c r="U347" s="2">
        <v>8.0000000000000004E-4</v>
      </c>
      <c r="V347" s="2">
        <v>4.0399999999999998E-2</v>
      </c>
      <c r="W347" s="2">
        <v>5.5300000000000002E-2</v>
      </c>
      <c r="X347" s="2">
        <v>0.74729999999999996</v>
      </c>
      <c r="Y347" s="2">
        <v>0.1769</v>
      </c>
      <c r="Z347" s="2">
        <v>5.0000000000000001E-4</v>
      </c>
      <c r="AA347" s="2">
        <v>0.34100000000000003</v>
      </c>
      <c r="AB347" s="3">
        <v>0.29820000000000002</v>
      </c>
      <c r="AC347" s="244">
        <v>290.2</v>
      </c>
      <c r="AD347" s="108">
        <v>63.844000000000001</v>
      </c>
      <c r="AE347" s="108">
        <v>195.31998060000001</v>
      </c>
      <c r="AF347" s="108">
        <f t="shared" si="1434"/>
        <v>19.331599759904403</v>
      </c>
      <c r="AG347" s="108">
        <f t="shared" si="1435"/>
        <v>61.123434728964</v>
      </c>
      <c r="AH347" s="108">
        <v>7.4706291073750002</v>
      </c>
      <c r="AI347" s="108">
        <v>40.648926543882297</v>
      </c>
      <c r="AJ347" s="108">
        <f t="shared" si="1436"/>
        <v>0.78635348399140303</v>
      </c>
      <c r="AK347" s="108">
        <f t="shared" si="1437"/>
        <v>23.790515940484905</v>
      </c>
      <c r="AL347" s="108">
        <v>29.874176812562865</v>
      </c>
      <c r="AM347" s="245">
        <v>752.82925567658413</v>
      </c>
      <c r="AN347" s="244">
        <v>644.72</v>
      </c>
      <c r="AO347" s="108">
        <v>141.83840000000001</v>
      </c>
      <c r="AP347" s="108">
        <v>433.93073016000005</v>
      </c>
      <c r="AQ347" s="108">
        <f t="shared" si="1438"/>
        <v>42.947860086855847</v>
      </c>
      <c r="AR347" s="108">
        <f t="shared" si="1439"/>
        <v>135.79428269627041</v>
      </c>
      <c r="AS347" s="246">
        <v>63.302800410908297</v>
      </c>
      <c r="AT347" s="247">
        <v>14.511247066910189</v>
      </c>
      <c r="AU347" s="108">
        <v>93.716810931676306</v>
      </c>
      <c r="AV347" s="108">
        <f t="shared" si="1440"/>
        <v>1.8129517074732782</v>
      </c>
      <c r="AW347" s="108">
        <f t="shared" si="1441"/>
        <v>54.849450500360327</v>
      </c>
      <c r="AX347" s="108">
        <v>68.875437075129227</v>
      </c>
      <c r="AY347" s="245">
        <v>1735.6610142932566</v>
      </c>
      <c r="AZ347" s="248">
        <v>71</v>
      </c>
      <c r="BA347" s="108">
        <v>361.8988333333333</v>
      </c>
      <c r="BB347" s="108">
        <v>37.740871798474394</v>
      </c>
      <c r="BC347" s="109">
        <v>30.192697438779518</v>
      </c>
      <c r="BD347" s="109">
        <v>7.548174359694876</v>
      </c>
      <c r="BE347" s="108">
        <v>14.152829375</v>
      </c>
      <c r="BF347" s="109">
        <v>11.3222635</v>
      </c>
      <c r="BG347" s="109">
        <v>2.8305658749999996</v>
      </c>
      <c r="BH347" s="108">
        <v>30.206855018996961</v>
      </c>
      <c r="BI347" s="109">
        <f t="shared" si="1442"/>
        <v>17.679105623258312</v>
      </c>
      <c r="BJ347" s="108">
        <f t="shared" si="1443"/>
        <v>0.58435161034249627</v>
      </c>
      <c r="BK347" s="108">
        <v>22.199969476290235</v>
      </c>
      <c r="BL347" s="245">
        <v>559.43923080251386</v>
      </c>
      <c r="BM347" s="244">
        <v>13.92</v>
      </c>
      <c r="BN347" s="108">
        <v>3.0623999999999998</v>
      </c>
      <c r="BO347" s="108">
        <v>9.3688977599999994</v>
      </c>
      <c r="BP347" s="108">
        <f t="shared" si="1444"/>
        <v>0.92727728689823996</v>
      </c>
      <c r="BQ347" s="108">
        <f t="shared" si="1445"/>
        <v>2.9319028650143997</v>
      </c>
      <c r="BR347" s="108">
        <v>1.80732113496667</v>
      </c>
      <c r="BS347" s="108">
        <v>2.0555791793325668</v>
      </c>
      <c r="BT347" s="108">
        <f t="shared" si="1446"/>
        <v>3.9765179224188506E-2</v>
      </c>
      <c r="BU347" s="108">
        <f t="shared" si="1447"/>
        <v>1.2030647151296128</v>
      </c>
      <c r="BV347" s="108">
        <v>1.5107099037149618</v>
      </c>
      <c r="BW347" s="245">
        <v>38.069889573617033</v>
      </c>
      <c r="BX347" s="107">
        <v>390.36</v>
      </c>
      <c r="BY347" s="108">
        <v>28.496279999999999</v>
      </c>
      <c r="BZ347" s="109">
        <f t="shared" si="1448"/>
        <v>16.677960803040001</v>
      </c>
      <c r="CA347" s="109">
        <f t="shared" si="1449"/>
        <v>0.55126053659999996</v>
      </c>
      <c r="CB347" s="108">
        <v>20.942813999999998</v>
      </c>
      <c r="CC347" s="110">
        <v>527.75891279999996</v>
      </c>
      <c r="CD347" s="244">
        <v>35.299999999999997</v>
      </c>
      <c r="CE347" s="108">
        <v>2.5768999999999997</v>
      </c>
      <c r="CF347" s="109">
        <f t="shared" si="1450"/>
        <v>1.5081771091999998</v>
      </c>
      <c r="CG347" s="109">
        <f t="shared" si="1451"/>
        <v>4.9850130499999999E-2</v>
      </c>
      <c r="CH347" s="108">
        <v>1.893845</v>
      </c>
      <c r="CI347" s="245">
        <v>47.724893999999999</v>
      </c>
      <c r="CJ347" s="249">
        <v>520.18367712012741</v>
      </c>
      <c r="CK347" s="250">
        <v>114.44040896642804</v>
      </c>
      <c r="CL347" s="250">
        <v>53.35684664699717</v>
      </c>
      <c r="CM347" s="251">
        <v>34.060356331667158</v>
      </c>
      <c r="CN347" s="252">
        <f t="shared" si="1339"/>
        <v>16.602720693871156</v>
      </c>
      <c r="CO347" s="250">
        <v>350.11118443673308</v>
      </c>
      <c r="CP347" s="252">
        <f t="shared" si="1452"/>
        <v>34.651904368441222</v>
      </c>
      <c r="CQ347" s="250">
        <v>109.56379405763126</v>
      </c>
      <c r="CR347" s="250">
        <v>75.780724553430801</v>
      </c>
      <c r="CS347" s="252">
        <f t="shared" si="1453"/>
        <v>1.465978116486119</v>
      </c>
      <c r="CT347" s="252">
        <f t="shared" si="1454"/>
        <v>44.352033097937337</v>
      </c>
      <c r="CU347" s="250">
        <f t="shared" si="1340"/>
        <v>1113.8728417237166</v>
      </c>
      <c r="CV347" s="245">
        <f t="shared" si="1455"/>
        <v>1403.4797805718831</v>
      </c>
      <c r="CW347" s="244">
        <v>43.508480000000006</v>
      </c>
      <c r="CX347" s="108">
        <v>3.1761190400000001</v>
      </c>
      <c r="CY347" s="108">
        <f t="shared" si="1456"/>
        <v>6.1442022828800007E-2</v>
      </c>
      <c r="CZ347" s="108">
        <f t="shared" si="1457"/>
        <v>1.85888083830272</v>
      </c>
      <c r="DA347" s="108">
        <v>2.3342299519999998</v>
      </c>
      <c r="DB347" s="245">
        <v>58.822594790400011</v>
      </c>
      <c r="DC347" s="244">
        <v>1.4117200000000001</v>
      </c>
      <c r="DD347" s="108">
        <v>0.10305556</v>
      </c>
      <c r="DE347" s="108">
        <f t="shared" si="1458"/>
        <v>1.9936098082000003E-3</v>
      </c>
      <c r="DF347" s="108">
        <f t="shared" si="1459"/>
        <v>6.0315121490080004E-2</v>
      </c>
      <c r="DG347" s="108">
        <v>7.5738778000000007E-2</v>
      </c>
      <c r="DH347" s="245">
        <v>1.9086172056000001</v>
      </c>
      <c r="DI347" s="107">
        <v>33.537100336344004</v>
      </c>
      <c r="DJ347" s="108">
        <v>7.3781620739956812</v>
      </c>
      <c r="DK347" s="108">
        <v>0.55253852576448981</v>
      </c>
      <c r="DL347" s="108">
        <v>22.572245992677342</v>
      </c>
      <c r="DM347" s="108">
        <f t="shared" si="1460"/>
        <v>2.2340654748792472</v>
      </c>
      <c r="DN347" s="108">
        <f t="shared" si="1461"/>
        <v>7.0637586609484471</v>
      </c>
      <c r="DO347" s="108">
        <v>4.674923425801051</v>
      </c>
      <c r="DP347" s="108">
        <f t="shared" si="1462"/>
        <v>9.0436393672121335E-2</v>
      </c>
      <c r="DQ347" s="108">
        <f t="shared" si="1463"/>
        <v>2.7360830835717298</v>
      </c>
      <c r="DR347" s="108">
        <v>3.4357485177291283</v>
      </c>
      <c r="DS347" s="110">
        <v>86.580862646774037</v>
      </c>
      <c r="DT347" s="244">
        <v>45.59</v>
      </c>
      <c r="DU347" s="108">
        <v>10.0298</v>
      </c>
      <c r="DV347" s="108">
        <v>30.684486270000001</v>
      </c>
      <c r="DW347" s="108">
        <f t="shared" si="1464"/>
        <v>3.0369663440869803</v>
      </c>
      <c r="DX347" s="108">
        <f t="shared" si="1465"/>
        <v>9.6024031333337998</v>
      </c>
      <c r="DY347" s="108">
        <v>0.88211286441666703</v>
      </c>
      <c r="DZ347" s="108">
        <v>0.43835109093750002</v>
      </c>
      <c r="EA347" s="108"/>
      <c r="EB347" s="108">
        <v>6.3966067664508541</v>
      </c>
      <c r="EC347" s="108">
        <f t="shared" si="1466"/>
        <v>0.12374235789699178</v>
      </c>
      <c r="ED347" s="108">
        <f t="shared" si="1467"/>
        <v>3.7437292489871585</v>
      </c>
      <c r="EE347" s="108">
        <v>4.7010678495902516</v>
      </c>
      <c r="EF347" s="245">
        <v>118.46690980967433</v>
      </c>
      <c r="EG347" s="249">
        <v>345.83704295714278</v>
      </c>
      <c r="EH347" s="250">
        <v>76.084149450571388</v>
      </c>
      <c r="EI347" s="250">
        <v>529.30204186874096</v>
      </c>
      <c r="EJ347" s="250">
        <v>232.76665927343387</v>
      </c>
      <c r="EK347" s="250">
        <f t="shared" si="1468"/>
        <v>23.037847334928845</v>
      </c>
      <c r="EL347" s="250">
        <v>72.841998353028401</v>
      </c>
      <c r="EM347" s="250">
        <v>86.431262229141879</v>
      </c>
      <c r="EN347" s="250">
        <f t="shared" si="1469"/>
        <v>1.6720127678227497</v>
      </c>
      <c r="EO347" s="250">
        <f t="shared" si="1470"/>
        <v>50.585451982325409</v>
      </c>
      <c r="EP347" s="250">
        <v>1270.4211557790306</v>
      </c>
      <c r="EQ347" s="245">
        <v>1600.7306562815786</v>
      </c>
      <c r="ER347" s="244">
        <v>142.16</v>
      </c>
      <c r="ES347" s="108">
        <v>31.275200000000002</v>
      </c>
      <c r="ET347" s="108">
        <v>95.681214479999994</v>
      </c>
      <c r="EU347" s="108">
        <f t="shared" si="1471"/>
        <v>9.4699525219435206</v>
      </c>
      <c r="EV347" s="108">
        <f t="shared" si="1472"/>
        <v>29.942479259371197</v>
      </c>
      <c r="EW347" s="108">
        <v>11.120603646999999</v>
      </c>
      <c r="EX347" s="108">
        <v>20.457302323271001</v>
      </c>
      <c r="EY347" s="108">
        <f t="shared" si="1473"/>
        <v>0.39574651344367756</v>
      </c>
      <c r="EZ347" s="108">
        <f t="shared" si="1474"/>
        <v>11.973004416136172</v>
      </c>
      <c r="FA347" s="108">
        <v>15.0347160225135</v>
      </c>
      <c r="FB347" s="245">
        <v>378.87484376734142</v>
      </c>
      <c r="FC347" s="244">
        <v>0.83333333333333293</v>
      </c>
      <c r="FD347" s="108">
        <v>6.0833333333333302E-2</v>
      </c>
      <c r="FE347" s="108">
        <f t="shared" si="1475"/>
        <v>1.1768208333333328E-3</v>
      </c>
      <c r="FF347" s="108">
        <f t="shared" si="1476"/>
        <v>3.5603803333333316E-2</v>
      </c>
      <c r="FG347" s="108">
        <v>4.4708333333333301E-2</v>
      </c>
      <c r="FH347" s="245">
        <v>1.1266499999999995</v>
      </c>
      <c r="FI347" s="244">
        <v>540.20486333333395</v>
      </c>
      <c r="FJ347" s="108">
        <v>39.434955023333401</v>
      </c>
      <c r="FK347" s="108">
        <f t="shared" si="1477"/>
        <v>0.76286920492638466</v>
      </c>
      <c r="FL347" s="108">
        <f t="shared" si="1478"/>
        <v>23.080017256596292</v>
      </c>
      <c r="FM347" s="108">
        <v>28.981999999999999</v>
      </c>
      <c r="FN347" s="245">
        <v>730.34618202800073</v>
      </c>
      <c r="FO347" s="244">
        <v>420.36516666666574</v>
      </c>
      <c r="FP347" s="108">
        <v>30.686657166666599</v>
      </c>
      <c r="FQ347" s="108">
        <f t="shared" si="1479"/>
        <v>0.59363338288916534</v>
      </c>
      <c r="FR347" s="108">
        <f t="shared" si="1480"/>
        <v>17.959918466620628</v>
      </c>
      <c r="FS347" s="108">
        <v>22.5525911916666</v>
      </c>
      <c r="FT347" s="110">
        <v>568.32529802999863</v>
      </c>
      <c r="FU347" s="253">
        <f t="shared" si="1341"/>
        <v>2484.1003409046093</v>
      </c>
      <c r="FV347" s="254">
        <f t="shared" si="1342"/>
        <v>648.33135110435376</v>
      </c>
      <c r="FW347" s="254">
        <f t="shared" si="1343"/>
        <v>72.628928699560859</v>
      </c>
      <c r="FX347" s="254">
        <f t="shared" si="1344"/>
        <v>361.8988333333333</v>
      </c>
      <c r="FY347" s="254">
        <f t="shared" si="1345"/>
        <v>390.36</v>
      </c>
      <c r="FZ347" s="254">
        <f t="shared" si="1346"/>
        <v>35.299999999999997</v>
      </c>
      <c r="GA347" s="254">
        <f t="shared" si="1481"/>
        <v>43.508480000000006</v>
      </c>
      <c r="GB347" s="254">
        <f t="shared" si="1482"/>
        <v>1.4117200000000001</v>
      </c>
      <c r="GC347" s="254">
        <f t="shared" si="1483"/>
        <v>540.20486333333395</v>
      </c>
      <c r="GD347" s="254">
        <f t="shared" si="1484"/>
        <v>420.36516666666574</v>
      </c>
      <c r="GE347" s="254">
        <f t="shared" si="1347"/>
        <v>1370.4353989728443</v>
      </c>
      <c r="GF347" s="255">
        <f t="shared" si="1348"/>
        <v>523.21414558056551</v>
      </c>
      <c r="GG347" s="255">
        <f t="shared" si="1349"/>
        <v>135.63747317793829</v>
      </c>
      <c r="GH347" s="254">
        <f t="shared" si="1350"/>
        <v>464.90379109531705</v>
      </c>
      <c r="GI347" s="255">
        <f t="shared" si="1351"/>
        <v>331.95384064826442</v>
      </c>
      <c r="GJ347" s="256">
        <f t="shared" si="1352"/>
        <v>8.9935638387389076</v>
      </c>
      <c r="GK347" s="253">
        <f t="shared" si="1485"/>
        <v>6833.4488741100176</v>
      </c>
      <c r="GL347" s="257">
        <f t="shared" si="1486"/>
        <v>8610.1455813786215</v>
      </c>
      <c r="GM347" s="221">
        <f t="shared" si="1487"/>
        <v>7466.3364765486231</v>
      </c>
      <c r="GN347" s="222">
        <f t="shared" si="1488"/>
        <v>4151.9143743225486</v>
      </c>
      <c r="GO347" s="222">
        <f t="shared" si="1489"/>
        <v>272.24217929947366</v>
      </c>
      <c r="GP347" s="55">
        <f t="shared" si="1490"/>
        <v>0.55608455195710738</v>
      </c>
      <c r="GQ347" s="56">
        <f t="shared" si="1491"/>
        <v>3.6462618602117955E-2</v>
      </c>
      <c r="GR347" s="258">
        <f t="shared" si="1492"/>
        <v>1.0927865089131468</v>
      </c>
      <c r="GS347" s="227">
        <f t="shared" si="1353"/>
        <v>8610.1455813786215</v>
      </c>
      <c r="GT347" s="222">
        <f t="shared" si="1574"/>
        <v>4207.4780921881329</v>
      </c>
      <c r="GU347" s="222">
        <f t="shared" si="1575"/>
        <v>273.74755680246</v>
      </c>
      <c r="GV347" s="37">
        <f t="shared" si="1567"/>
        <v>0.48866515117790243</v>
      </c>
      <c r="GW347" s="228">
        <f t="shared" si="1568"/>
        <v>3.1793603745156267E-2</v>
      </c>
      <c r="GX347" s="258">
        <f t="shared" si="1493"/>
        <v>1.0814986584097022</v>
      </c>
      <c r="GY347" s="221">
        <f t="shared" si="1573"/>
        <v>6154.0679900695259</v>
      </c>
      <c r="GZ347" s="222">
        <f t="shared" si="1494"/>
        <v>3548.1128881893992</v>
      </c>
      <c r="HA347" s="222">
        <f t="shared" si="1495"/>
        <v>193.8484244002712</v>
      </c>
      <c r="HB347" s="55">
        <f t="shared" si="1496"/>
        <v>0.5765475607215893</v>
      </c>
      <c r="HC347" s="56">
        <f t="shared" si="1497"/>
        <v>3.1499233468507908E-2</v>
      </c>
      <c r="HD347" s="258">
        <f t="shared" si="1498"/>
        <v>1.095224234029345</v>
      </c>
      <c r="HE347" s="221">
        <f t="shared" si="1499"/>
        <v>6906.8972457461095</v>
      </c>
      <c r="HF347" s="222">
        <f t="shared" si="1500"/>
        <v>4124.7380531584759</v>
      </c>
      <c r="HG347" s="222">
        <f t="shared" si="1501"/>
        <v>219.19704548757991</v>
      </c>
      <c r="HH347" s="55">
        <f t="shared" si="1502"/>
        <v>0.59719117085444717</v>
      </c>
      <c r="HI347" s="56">
        <f t="shared" si="1503"/>
        <v>3.1735964455324887E-2</v>
      </c>
      <c r="HJ347" s="259">
        <f t="shared" si="1504"/>
        <v>1.0984957573670218</v>
      </c>
      <c r="HK347" s="54">
        <f t="shared" si="1354"/>
        <v>3.8103565935150572</v>
      </c>
      <c r="HL347" s="55">
        <f t="shared" si="1355"/>
        <v>4.4201133157952777</v>
      </c>
      <c r="HM347" s="55">
        <f t="shared" si="1356"/>
        <v>3.1477839710237401</v>
      </c>
      <c r="HN347" s="56">
        <f t="shared" si="1357"/>
        <v>3.5433079149630653</v>
      </c>
      <c r="HQ347" s="57">
        <f t="shared" si="1358"/>
        <v>457.63901981672763</v>
      </c>
      <c r="HR347" s="58">
        <f t="shared" si="1505"/>
        <v>529.35105422200888</v>
      </c>
      <c r="HS347" s="58">
        <f t="shared" si="1359"/>
        <v>20.117953243895805</v>
      </c>
      <c r="HT347" s="58">
        <f t="shared" si="1506"/>
        <v>23.234224201375266</v>
      </c>
      <c r="HU347" s="58">
        <f t="shared" si="1360"/>
        <v>597.48353625125719</v>
      </c>
      <c r="HV347" s="55">
        <f t="shared" si="1290"/>
        <v>0.76594415084314327</v>
      </c>
      <c r="HW347" s="56">
        <f t="shared" si="1291"/>
        <v>3.3671142421965727E-2</v>
      </c>
      <c r="HX347" s="260">
        <f t="shared" si="1292"/>
        <v>1.1252391083982831</v>
      </c>
      <c r="HY347" s="57">
        <f t="shared" si="1361"/>
        <v>1019.1437544998895</v>
      </c>
      <c r="HZ347" s="58">
        <f t="shared" si="1507"/>
        <v>1178.8435808300223</v>
      </c>
      <c r="IA347" s="58">
        <f t="shared" si="1362"/>
        <v>59.272058861239316</v>
      </c>
      <c r="IB347" s="58">
        <f t="shared" si="1508"/>
        <v>68.453300778845289</v>
      </c>
      <c r="IC347" s="58">
        <f t="shared" si="1363"/>
        <v>1377.5087415025846</v>
      </c>
      <c r="ID347" s="55">
        <f t="shared" si="1293"/>
        <v>0.73984558049933602</v>
      </c>
      <c r="IE347" s="56">
        <f t="shared" si="1294"/>
        <v>4.302844481159912E-2</v>
      </c>
      <c r="IF347" s="260">
        <f t="shared" si="1295"/>
        <v>1.1225989085655628</v>
      </c>
      <c r="IG347" s="57">
        <f t="shared" si="1364"/>
        <v>21.56850886037514</v>
      </c>
      <c r="IH347" s="58">
        <f t="shared" si="1509"/>
        <v>24.948294198795924</v>
      </c>
      <c r="II347" s="58">
        <f t="shared" si="1365"/>
        <v>42.099312549122011</v>
      </c>
      <c r="IJ347" s="58">
        <f t="shared" si="1510"/>
        <v>48.620496062981012</v>
      </c>
      <c r="IK347" s="58">
        <f t="shared" si="1366"/>
        <v>443.99938952580465</v>
      </c>
      <c r="IL347" s="55">
        <f t="shared" si="1367"/>
        <v>4.857778945013979E-2</v>
      </c>
      <c r="IM347" s="56">
        <f t="shared" si="1368"/>
        <v>9.481840187682343E-2</v>
      </c>
      <c r="IN347" s="260">
        <f t="shared" si="1369"/>
        <v>1.0222995100575569</v>
      </c>
      <c r="IO347" s="57">
        <f t="shared" si="1370"/>
        <v>22.027060447775693</v>
      </c>
      <c r="IP347" s="58">
        <f t="shared" si="1511"/>
        <v>25.478700819942144</v>
      </c>
      <c r="IQ347" s="58">
        <f t="shared" si="1371"/>
        <v>0.9670424661224285</v>
      </c>
      <c r="IR347" s="58">
        <f t="shared" si="1512"/>
        <v>1.1168373441247927</v>
      </c>
      <c r="IS347" s="58">
        <f t="shared" si="1372"/>
        <v>30.214198074299233</v>
      </c>
      <c r="IT347" s="55">
        <f t="shared" si="1513"/>
        <v>0.72903011999885992</v>
      </c>
      <c r="IU347" s="56">
        <f t="shared" si="1514"/>
        <v>3.2006226468244844E-2</v>
      </c>
      <c r="IV347" s="260">
        <f t="shared" si="1515"/>
        <v>1.1191967842837527</v>
      </c>
      <c r="IW347" s="57">
        <f t="shared" si="1373"/>
        <v>20.347112179708802</v>
      </c>
      <c r="IX347" s="58">
        <f t="shared" si="1516"/>
        <v>23.535504658269172</v>
      </c>
      <c r="IY347" s="58">
        <f t="shared" si="1374"/>
        <v>0.55126053659999996</v>
      </c>
      <c r="IZ347" s="58">
        <f t="shared" si="1517"/>
        <v>0.63665079371933997</v>
      </c>
      <c r="JA347" s="58">
        <f t="shared" si="1375"/>
        <v>418.85627999999997</v>
      </c>
      <c r="JB347" s="55">
        <f t="shared" si="1518"/>
        <v>4.8577789450139804E-2</v>
      </c>
      <c r="JC347" s="56">
        <f t="shared" si="1519"/>
        <v>1.3161090400745574E-3</v>
      </c>
      <c r="JD347" s="260">
        <f t="shared" si="1520"/>
        <v>1.0078160048971445</v>
      </c>
      <c r="JE347" s="57">
        <f t="shared" si="1376"/>
        <v>1.8399760732239998</v>
      </c>
      <c r="JF347" s="58">
        <f t="shared" si="1521"/>
        <v>2.1283003238982006</v>
      </c>
      <c r="JG347" s="58">
        <f t="shared" si="1377"/>
        <v>4.9850130499999999E-2</v>
      </c>
      <c r="JH347" s="58">
        <f t="shared" si="1522"/>
        <v>5.757191571445E-2</v>
      </c>
      <c r="JI347" s="58">
        <f t="shared" si="1378"/>
        <v>37.876899999999999</v>
      </c>
      <c r="JJ347" s="55">
        <f t="shared" si="1523"/>
        <v>4.857778945013979E-2</v>
      </c>
      <c r="JK347" s="56">
        <f t="shared" si="1524"/>
        <v>1.3161090400745574E-3</v>
      </c>
      <c r="JL347" s="260">
        <f t="shared" si="1525"/>
        <v>1.0078160048971445</v>
      </c>
      <c r="JM347" s="57">
        <f t="shared" si="1379"/>
        <v>822.40139521634921</v>
      </c>
      <c r="JN347" s="58">
        <f t="shared" si="1526"/>
        <v>951.27169384675119</v>
      </c>
      <c r="JO347" s="58">
        <f t="shared" si="1380"/>
        <v>52.720603178798498</v>
      </c>
      <c r="JP347" s="58">
        <f t="shared" si="1527"/>
        <v>60.887024611194384</v>
      </c>
      <c r="JQ347" s="58">
        <f t="shared" si="1381"/>
        <v>1113.8728417237166</v>
      </c>
      <c r="JR347" s="55">
        <f t="shared" si="1382"/>
        <v>0.73832610367237628</v>
      </c>
      <c r="JS347" s="56">
        <f t="shared" si="1383"/>
        <v>4.7330899187032371E-2</v>
      </c>
      <c r="JT347" s="260">
        <f t="shared" si="1384"/>
        <v>1.1230272567295327</v>
      </c>
      <c r="JU347" s="57">
        <f t="shared" si="1385"/>
        <v>2.2678346227293185</v>
      </c>
      <c r="JV347" s="58">
        <f t="shared" si="1528"/>
        <v>2.6232043081110028</v>
      </c>
      <c r="JW347" s="58">
        <f t="shared" si="1386"/>
        <v>6.1442022828800007E-2</v>
      </c>
      <c r="JX347" s="58">
        <f t="shared" si="1529"/>
        <v>7.0959392164981136E-2</v>
      </c>
      <c r="JY347" s="58">
        <f t="shared" si="1387"/>
        <v>46.684599040000009</v>
      </c>
      <c r="JZ347" s="55">
        <f t="shared" si="1530"/>
        <v>4.857778945013979E-2</v>
      </c>
      <c r="KA347" s="56">
        <f t="shared" si="1531"/>
        <v>1.3161090400745572E-3</v>
      </c>
      <c r="KB347" s="260">
        <f t="shared" si="1532"/>
        <v>1.0078160048971445</v>
      </c>
      <c r="KC347" s="57">
        <f t="shared" si="1388"/>
        <v>7.3584448217897599E-2</v>
      </c>
      <c r="KD347" s="58">
        <f t="shared" si="1533"/>
        <v>8.5115131253642159E-2</v>
      </c>
      <c r="KE347" s="58">
        <f t="shared" si="1389"/>
        <v>1.9936098082000003E-3</v>
      </c>
      <c r="KF347" s="58">
        <f t="shared" si="1534"/>
        <v>2.3024199674901804E-3</v>
      </c>
      <c r="KG347" s="58">
        <f t="shared" si="1390"/>
        <v>1.5147755600000001</v>
      </c>
      <c r="KH347" s="55">
        <f t="shared" si="1535"/>
        <v>4.857778945013979E-2</v>
      </c>
      <c r="KI347" s="56">
        <f t="shared" si="1536"/>
        <v>1.3161090400745574E-3</v>
      </c>
      <c r="KJ347" s="260">
        <f t="shared" si="1537"/>
        <v>1.0078160048971445</v>
      </c>
      <c r="KK347" s="57">
        <f t="shared" si="1391"/>
        <v>52.871069338654301</v>
      </c>
      <c r="KL347" s="58">
        <f t="shared" si="1538"/>
        <v>61.155965904021436</v>
      </c>
      <c r="KM347" s="58">
        <f t="shared" si="1392"/>
        <v>2.3245018685513688</v>
      </c>
      <c r="KN347" s="58">
        <f t="shared" si="1539"/>
        <v>2.6845672079899758</v>
      </c>
      <c r="KO347" s="58">
        <f t="shared" si="1393"/>
        <v>68.714970354582576</v>
      </c>
      <c r="KP347" s="55">
        <f t="shared" si="1540"/>
        <v>0.76942577528345468</v>
      </c>
      <c r="KQ347" s="56">
        <f t="shared" si="1541"/>
        <v>3.3828172471828018E-2</v>
      </c>
      <c r="KR347" s="260">
        <f t="shared" si="1542"/>
        <v>1.1258090029028036</v>
      </c>
      <c r="KS347" s="57">
        <f t="shared" si="1394"/>
        <v>71.902081506431571</v>
      </c>
      <c r="KT347" s="58">
        <f t="shared" si="1543"/>
        <v>83.169137678489406</v>
      </c>
      <c r="KU347" s="58">
        <f t="shared" si="1395"/>
        <v>3.1607087019839719</v>
      </c>
      <c r="KV347" s="58">
        <f t="shared" si="1544"/>
        <v>3.6503024799212893</v>
      </c>
      <c r="KW347" s="58">
        <f t="shared" si="1396"/>
        <v>94.021356991805035</v>
      </c>
      <c r="KX347" s="55">
        <f t="shared" si="1305"/>
        <v>0.76474200976166096</v>
      </c>
      <c r="KY347" s="56">
        <f t="shared" si="1306"/>
        <v>3.3616922825943273E-2</v>
      </c>
      <c r="KZ347" s="260">
        <f t="shared" si="1307"/>
        <v>1.1250423342753908</v>
      </c>
      <c r="LA347" s="57">
        <f t="shared" si="1397"/>
        <v>572.50268181684578</v>
      </c>
      <c r="LB347" s="58">
        <f t="shared" si="1545"/>
        <v>662.21385205754552</v>
      </c>
      <c r="LC347" s="58">
        <f t="shared" si="1398"/>
        <v>24.709860102751595</v>
      </c>
      <c r="LD347" s="58">
        <f t="shared" si="1546"/>
        <v>28.537417432667819</v>
      </c>
      <c r="LE347" s="58">
        <f t="shared" si="1399"/>
        <v>1270.4211557790306</v>
      </c>
      <c r="LF347" s="55">
        <f t="shared" si="1547"/>
        <v>0.45064007255592603</v>
      </c>
      <c r="LG347" s="56">
        <f t="shared" si="1548"/>
        <v>1.9450132729881491E-2</v>
      </c>
      <c r="LH347" s="260">
        <f t="shared" si="1549"/>
        <v>1.0736281249293724</v>
      </c>
      <c r="LI347" s="57">
        <f t="shared" si="1400"/>
        <v>224.572090084119</v>
      </c>
      <c r="LJ347" s="58">
        <f t="shared" si="1550"/>
        <v>259.76253660030045</v>
      </c>
      <c r="LK347" s="58">
        <f t="shared" si="1401"/>
        <v>9.8656990353871983</v>
      </c>
      <c r="LL347" s="58">
        <f t="shared" si="1551"/>
        <v>11.393895815968676</v>
      </c>
      <c r="LM347" s="58">
        <f t="shared" si="1402"/>
        <v>300.69432045027094</v>
      </c>
      <c r="LN347" s="55">
        <f t="shared" si="1308"/>
        <v>0.74684513411439346</v>
      </c>
      <c r="LO347" s="56">
        <f t="shared" si="1309"/>
        <v>3.2809728566252701E-2</v>
      </c>
      <c r="LP347" s="260">
        <f t="shared" si="1310"/>
        <v>1.122112859470638</v>
      </c>
      <c r="LQ347" s="57">
        <f t="shared" si="1403"/>
        <v>4.3436640066666643E-2</v>
      </c>
      <c r="LR347" s="58">
        <f t="shared" si="1552"/>
        <v>5.0243161565113312E-2</v>
      </c>
      <c r="LS347" s="58">
        <f t="shared" si="1404"/>
        <v>1.1768208333333328E-3</v>
      </c>
      <c r="LT347" s="58">
        <f t="shared" si="1553"/>
        <v>1.359110380416666E-3</v>
      </c>
      <c r="LU347" s="58">
        <f t="shared" si="1405"/>
        <v>0.89416666666666633</v>
      </c>
      <c r="LV347" s="55">
        <f t="shared" si="1406"/>
        <v>4.857778945013979E-2</v>
      </c>
      <c r="LW347" s="56">
        <f t="shared" si="1407"/>
        <v>1.3161090400745572E-3</v>
      </c>
      <c r="LX347" s="260">
        <f t="shared" si="1408"/>
        <v>1.0078160048971445</v>
      </c>
      <c r="LY347" s="57">
        <f t="shared" si="1409"/>
        <v>28.157621053047475</v>
      </c>
      <c r="LZ347" s="58">
        <f t="shared" si="1554"/>
        <v>32.569920272060017</v>
      </c>
      <c r="MA347" s="58">
        <f t="shared" si="1410"/>
        <v>0.76286920492638466</v>
      </c>
      <c r="MB347" s="58">
        <f t="shared" si="1555"/>
        <v>0.88103764476948165</v>
      </c>
      <c r="MC347" s="58">
        <f t="shared" si="1411"/>
        <v>579.63982700634972</v>
      </c>
      <c r="MD347" s="55">
        <f t="shared" si="1311"/>
        <v>4.8577788725237166E-2</v>
      </c>
      <c r="ME347" s="56">
        <f t="shared" si="1312"/>
        <v>1.3161090204349048E-3</v>
      </c>
      <c r="MF347" s="260">
        <f t="shared" si="1313"/>
        <v>1.00781600478051</v>
      </c>
      <c r="MG347" s="57">
        <f t="shared" si="1412"/>
        <v>21.911100529277167</v>
      </c>
      <c r="MH347" s="58">
        <f t="shared" si="1556"/>
        <v>25.3445699822149</v>
      </c>
      <c r="MI347" s="58">
        <f t="shared" si="1413"/>
        <v>0.59363338288916534</v>
      </c>
      <c r="MJ347" s="58">
        <f t="shared" si="1557"/>
        <v>0.68558719389869704</v>
      </c>
      <c r="MK347" s="58">
        <f t="shared" si="1414"/>
        <v>451.05182383333226</v>
      </c>
      <c r="ML347" s="55">
        <f t="shared" si="1558"/>
        <v>4.8577789450139811E-2</v>
      </c>
      <c r="MM347" s="56">
        <f t="shared" si="1559"/>
        <v>1.3161090400745576E-3</v>
      </c>
      <c r="MN347" s="260">
        <f t="shared" si="1560"/>
        <v>1.0078160048971445</v>
      </c>
      <c r="MO347" s="59">
        <v>3.4868261663522233</v>
      </c>
      <c r="MP347" s="60">
        <v>4.0870261663522234</v>
      </c>
      <c r="MQ347" s="60">
        <v>2.8740999999999999</v>
      </c>
      <c r="MR347" s="61">
        <v>3.2256</v>
      </c>
      <c r="MS347" s="59">
        <f t="shared" si="1415"/>
        <v>1.0927865089131468</v>
      </c>
      <c r="MT347" s="60">
        <f t="shared" si="1334"/>
        <v>1.0814986584097022</v>
      </c>
      <c r="MU347" s="60">
        <f t="shared" si="1561"/>
        <v>1.095224234029345</v>
      </c>
      <c r="MV347" s="61">
        <f t="shared" si="1562"/>
        <v>1.0984957573670218</v>
      </c>
      <c r="MW347" s="66">
        <f t="shared" si="1563"/>
        <v>3.8103565935150572</v>
      </c>
      <c r="MX347" s="67">
        <f t="shared" si="1564"/>
        <v>4.4201133157952777</v>
      </c>
      <c r="MY347" s="67">
        <f t="shared" si="1565"/>
        <v>3.1477839710237401</v>
      </c>
      <c r="MZ347" s="261">
        <f t="shared" si="1566"/>
        <v>3.5433079149630653</v>
      </c>
      <c r="NA347" s="59">
        <f t="shared" si="1416"/>
        <v>1.0927964514505333</v>
      </c>
      <c r="NB347" s="60">
        <f t="shared" si="1335"/>
        <v>1.0815400361136074</v>
      </c>
      <c r="NC347" s="60">
        <f t="shared" si="1417"/>
        <v>1.0952361897416543</v>
      </c>
      <c r="ND347" s="262">
        <f t="shared" si="1336"/>
        <v>1.0985056670196196</v>
      </c>
      <c r="NE347" s="62">
        <f t="shared" si="1418"/>
        <v>3.8103912614145767</v>
      </c>
      <c r="NF347" s="63">
        <f t="shared" si="1337"/>
        <v>4.4202824275538424</v>
      </c>
      <c r="NG347" s="63">
        <f t="shared" si="1419"/>
        <v>3.1478183329364886</v>
      </c>
      <c r="NH347" s="64">
        <f t="shared" si="1338"/>
        <v>3.5433398795384852</v>
      </c>
      <c r="NI347" s="238">
        <f t="shared" si="1569"/>
        <v>-3.4667899519558176E-5</v>
      </c>
      <c r="NJ347" s="238">
        <f t="shared" si="1570"/>
        <v>-1.6911175856471061E-4</v>
      </c>
      <c r="NK347" s="238">
        <f t="shared" si="1571"/>
        <v>-3.436191274852618E-5</v>
      </c>
      <c r="NL347" s="238">
        <f t="shared" si="1572"/>
        <v>-3.1964575419873853E-5</v>
      </c>
      <c r="NM347" s="239">
        <f t="shared" si="1420"/>
        <v>0.39552154660199651</v>
      </c>
      <c r="NN347" s="240">
        <f t="shared" si="1421"/>
        <v>0.90964189561067554</v>
      </c>
      <c r="NO347" s="240">
        <f>O347*IN347</f>
        <v>0.26705138187609162</v>
      </c>
      <c r="NP347" s="240">
        <f t="shared" si="1422"/>
        <v>1.9921702760250799E-2</v>
      </c>
      <c r="NQ347" s="240">
        <f>Q347*JD347+0.005</f>
        <v>0.28416503335650906</v>
      </c>
      <c r="NR347" s="240">
        <f t="shared" si="1423"/>
        <v>2.5195400122428616E-2</v>
      </c>
      <c r="NS347" s="240">
        <f t="shared" si="1424"/>
        <v>0.73704278859159233</v>
      </c>
      <c r="NT347" s="240">
        <f t="shared" si="1425"/>
        <v>2.7714940134671476E-2</v>
      </c>
      <c r="NU347" s="240">
        <f t="shared" si="1426"/>
        <v>8.0625280391771563E-4</v>
      </c>
      <c r="NV347" s="240">
        <f t="shared" si="1427"/>
        <v>4.5482683717273265E-2</v>
      </c>
      <c r="NW347" s="240">
        <f t="shared" si="1428"/>
        <v>6.2214841085429115E-2</v>
      </c>
      <c r="NX347" s="240">
        <f t="shared" si="1429"/>
        <v>0.80232229775971997</v>
      </c>
      <c r="NY347" s="240">
        <f t="shared" si="1430"/>
        <v>0.19850176484035587</v>
      </c>
      <c r="NZ347" s="240">
        <f t="shared" si="1431"/>
        <v>5.0390800244857223E-4</v>
      </c>
      <c r="OA347" s="240">
        <f t="shared" si="1432"/>
        <v>0.34366525763015393</v>
      </c>
      <c r="OB347" s="241">
        <f t="shared" si="1433"/>
        <v>0.30053073266032854</v>
      </c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136"/>
      <c r="OP347" s="13"/>
      <c r="OQ347" s="13"/>
      <c r="OR347" s="13"/>
      <c r="OS347" s="13"/>
      <c r="OT347" s="13"/>
    </row>
    <row r="348" spans="1:410" ht="15" customHeight="1">
      <c r="A348" s="242">
        <v>329</v>
      </c>
      <c r="B348" s="49" t="s">
        <v>398</v>
      </c>
      <c r="C348" s="50">
        <v>2</v>
      </c>
      <c r="D348" s="51">
        <v>657.1</v>
      </c>
      <c r="E348" s="52">
        <v>365.8</v>
      </c>
      <c r="F348" s="52">
        <v>291.3</v>
      </c>
      <c r="G348" s="52"/>
      <c r="H348" s="53"/>
      <c r="I348" s="57">
        <v>3.4479785596161459</v>
      </c>
      <c r="J348" s="58">
        <v>3.4479785596161459</v>
      </c>
      <c r="K348" s="58">
        <v>2.8476999999999997</v>
      </c>
      <c r="L348" s="243">
        <v>3.1894999999999998</v>
      </c>
      <c r="M348" s="1">
        <v>0.34179999999999999</v>
      </c>
      <c r="N348" s="2">
        <v>0.45939999999999998</v>
      </c>
      <c r="O348" s="2">
        <v>0.25847855961614608</v>
      </c>
      <c r="P348" s="2">
        <v>1.26E-2</v>
      </c>
      <c r="Q348" s="2">
        <v>0</v>
      </c>
      <c r="R348" s="2">
        <v>0</v>
      </c>
      <c r="S348" s="2">
        <v>0.65359999999999996</v>
      </c>
      <c r="T348" s="2">
        <v>7.2099999999999997E-2</v>
      </c>
      <c r="U348" s="2">
        <v>2.3999999999999998E-3</v>
      </c>
      <c r="V348" s="2">
        <v>9.06E-2</v>
      </c>
      <c r="W348" s="2">
        <v>6.83E-2</v>
      </c>
      <c r="X348" s="2">
        <v>0.96730000000000005</v>
      </c>
      <c r="Y348" s="2">
        <v>0.38279999999999997</v>
      </c>
      <c r="Z348" s="2">
        <v>1.6999999999999999E-3</v>
      </c>
      <c r="AA348" s="2">
        <v>0.13689999999999999</v>
      </c>
      <c r="AB348" s="3">
        <v>0</v>
      </c>
      <c r="AC348" s="244">
        <v>85.98</v>
      </c>
      <c r="AD348" s="108">
        <v>18.915600000000001</v>
      </c>
      <c r="AE348" s="108">
        <v>57.869096940000006</v>
      </c>
      <c r="AF348" s="108">
        <f t="shared" si="1434"/>
        <v>5.727536000539561</v>
      </c>
      <c r="AG348" s="108">
        <f t="shared" si="1435"/>
        <v>18.109555196403601</v>
      </c>
      <c r="AH348" s="108">
        <v>3.3379290967916702</v>
      </c>
      <c r="AI348" s="108">
        <v>12.125491711198983</v>
      </c>
      <c r="AJ348" s="108">
        <f t="shared" si="1436"/>
        <v>0.23456763715314433</v>
      </c>
      <c r="AK348" s="108">
        <f t="shared" si="1437"/>
        <v>7.0966622828300059</v>
      </c>
      <c r="AL348" s="108">
        <v>8.9114058873995337</v>
      </c>
      <c r="AM348" s="245">
        <v>224.56742836246823</v>
      </c>
      <c r="AN348" s="244">
        <v>113.7</v>
      </c>
      <c r="AO348" s="108">
        <v>25.013999999999999</v>
      </c>
      <c r="AP348" s="108">
        <v>76.526126099999999</v>
      </c>
      <c r="AQ348" s="108">
        <f t="shared" si="1438"/>
        <v>7.5740968046214006</v>
      </c>
      <c r="AR348" s="108">
        <f t="shared" si="1439"/>
        <v>23.948085901734</v>
      </c>
      <c r="AS348" s="246">
        <v>8.0326880384250003</v>
      </c>
      <c r="AT348" s="247">
        <v>0.78907311637044786</v>
      </c>
      <c r="AU348" s="108">
        <v>16.298915432105023</v>
      </c>
      <c r="AV348" s="108">
        <f t="shared" si="1440"/>
        <v>0.31530251903407169</v>
      </c>
      <c r="AW348" s="108">
        <f t="shared" si="1441"/>
        <v>9.5392336371172419</v>
      </c>
      <c r="AX348" s="108">
        <v>11.978586478526502</v>
      </c>
      <c r="AY348" s="245">
        <v>301.86037925886779</v>
      </c>
      <c r="AZ348" s="248">
        <v>12</v>
      </c>
      <c r="BA348" s="108">
        <v>61.165999999999983</v>
      </c>
      <c r="BB348" s="108">
        <v>6.3787388955167996</v>
      </c>
      <c r="BC348" s="109">
        <v>5.1029911164134401</v>
      </c>
      <c r="BD348" s="109">
        <v>1.2757477791033596</v>
      </c>
      <c r="BE348" s="108">
        <v>2.3920274999999998</v>
      </c>
      <c r="BF348" s="109">
        <v>1.9136219999999999</v>
      </c>
      <c r="BG348" s="109">
        <v>0.47840549999999982</v>
      </c>
      <c r="BH348" s="108">
        <v>5.1053839468727249</v>
      </c>
      <c r="BI348" s="109">
        <f t="shared" si="1442"/>
        <v>2.9880178518183058</v>
      </c>
      <c r="BJ348" s="108">
        <f t="shared" si="1443"/>
        <v>9.8763652452252867E-2</v>
      </c>
      <c r="BK348" s="108">
        <v>3.7521075171194753</v>
      </c>
      <c r="BL348" s="245">
        <v>94.553109431410761</v>
      </c>
      <c r="BM348" s="244">
        <v>2.96</v>
      </c>
      <c r="BN348" s="108">
        <v>0.6512</v>
      </c>
      <c r="BO348" s="108">
        <v>1.9922368800000001</v>
      </c>
      <c r="BP348" s="108">
        <f t="shared" si="1444"/>
        <v>0.19717965296112003</v>
      </c>
      <c r="BQ348" s="108">
        <f t="shared" si="1445"/>
        <v>0.62345060922719997</v>
      </c>
      <c r="BR348" s="108">
        <v>0.51406158994999995</v>
      </c>
      <c r="BS348" s="108">
        <v>0.44657738830634996</v>
      </c>
      <c r="BT348" s="108">
        <f t="shared" si="1446"/>
        <v>8.6390395767863403E-3</v>
      </c>
      <c r="BU348" s="108">
        <f t="shared" si="1447"/>
        <v>0.26136745489928082</v>
      </c>
      <c r="BV348" s="108">
        <v>0.32820379291281754</v>
      </c>
      <c r="BW348" s="245">
        <v>8.2707355814030006</v>
      </c>
      <c r="BX348" s="107">
        <v>0</v>
      </c>
      <c r="BY348" s="108">
        <v>0</v>
      </c>
      <c r="BZ348" s="109">
        <f t="shared" si="1448"/>
        <v>0</v>
      </c>
      <c r="CA348" s="109">
        <f t="shared" si="1449"/>
        <v>0</v>
      </c>
      <c r="CB348" s="108">
        <v>0</v>
      </c>
      <c r="CC348" s="110">
        <v>0</v>
      </c>
      <c r="CD348" s="244">
        <v>0</v>
      </c>
      <c r="CE348" s="108">
        <v>0</v>
      </c>
      <c r="CF348" s="109">
        <f t="shared" si="1450"/>
        <v>0</v>
      </c>
      <c r="CG348" s="109">
        <f t="shared" si="1451"/>
        <v>0</v>
      </c>
      <c r="CH348" s="108">
        <v>0</v>
      </c>
      <c r="CI348" s="245">
        <v>0</v>
      </c>
      <c r="CJ348" s="249">
        <v>159.83035678934246</v>
      </c>
      <c r="CK348" s="250">
        <v>35.162678493655342</v>
      </c>
      <c r="CL348" s="250">
        <v>18.915500268873842</v>
      </c>
      <c r="CM348" s="251">
        <v>10.448771765160501</v>
      </c>
      <c r="CN348" s="252">
        <f t="shared" si="1339"/>
        <v>5.0932537969274865</v>
      </c>
      <c r="CO348" s="250">
        <v>107.57430112813731</v>
      </c>
      <c r="CP348" s="252">
        <f t="shared" si="1452"/>
        <v>10.647058879856262</v>
      </c>
      <c r="CQ348" s="250">
        <v>33.664301795039286</v>
      </c>
      <c r="CR348" s="250">
        <v>23.468247077640626</v>
      </c>
      <c r="CS348" s="252">
        <f t="shared" si="1453"/>
        <v>0.45399323971695793</v>
      </c>
      <c r="CT348" s="252">
        <f t="shared" si="1454"/>
        <v>13.735214030636575</v>
      </c>
      <c r="CU348" s="250">
        <f t="shared" si="1340"/>
        <v>344.9510837576496</v>
      </c>
      <c r="CV348" s="245">
        <f t="shared" si="1455"/>
        <v>434.63836553463847</v>
      </c>
      <c r="CW348" s="244">
        <v>35.026800000000001</v>
      </c>
      <c r="CX348" s="108">
        <v>2.5569563999999998</v>
      </c>
      <c r="CY348" s="108">
        <f t="shared" si="1456"/>
        <v>4.9464321557999999E-2</v>
      </c>
      <c r="CZ348" s="108">
        <f t="shared" si="1457"/>
        <v>1.4965047583151998</v>
      </c>
      <c r="DA348" s="108">
        <v>1.8791878200000001</v>
      </c>
      <c r="DB348" s="245">
        <v>47.355533063999992</v>
      </c>
      <c r="DC348" s="244">
        <v>1.1832</v>
      </c>
      <c r="DD348" s="108">
        <v>8.6373599999999995E-2</v>
      </c>
      <c r="DE348" s="108">
        <f t="shared" si="1458"/>
        <v>1.6708972920000001E-3</v>
      </c>
      <c r="DF348" s="108">
        <f t="shared" si="1459"/>
        <v>5.05517041248E-2</v>
      </c>
      <c r="DG348" s="108">
        <v>6.3478679999999996E-2</v>
      </c>
      <c r="DH348" s="245">
        <v>1.599662736</v>
      </c>
      <c r="DI348" s="107">
        <v>23.064845450448001</v>
      </c>
      <c r="DJ348" s="108">
        <v>5.0742659990985599</v>
      </c>
      <c r="DK348" s="108">
        <v>0.38264563239667981</v>
      </c>
      <c r="DL348" s="108">
        <v>15.523863424960378</v>
      </c>
      <c r="DM348" s="108">
        <f t="shared" si="1460"/>
        <v>1.5364588586220287</v>
      </c>
      <c r="DN348" s="108">
        <f t="shared" si="1461"/>
        <v>4.8580378202071008</v>
      </c>
      <c r="DO348" s="108">
        <v>3.2153302970039639</v>
      </c>
      <c r="DP348" s="108">
        <f t="shared" si="1462"/>
        <v>6.2200564595541685E-2</v>
      </c>
      <c r="DQ348" s="108">
        <f t="shared" si="1463"/>
        <v>1.8818299322669159</v>
      </c>
      <c r="DR348" s="108">
        <v>2.3630475401953794</v>
      </c>
      <c r="DS348" s="110">
        <v>59.548798012923555</v>
      </c>
      <c r="DT348" s="244">
        <v>17.350000000000001</v>
      </c>
      <c r="DU348" s="108">
        <v>3.8170000000000002</v>
      </c>
      <c r="DV348" s="108">
        <v>11.67746955</v>
      </c>
      <c r="DW348" s="108">
        <f t="shared" si="1464"/>
        <v>1.1557658712417</v>
      </c>
      <c r="DX348" s="108">
        <f t="shared" si="1465"/>
        <v>3.6543473209769997</v>
      </c>
      <c r="DY348" s="108">
        <v>0.36074123375</v>
      </c>
      <c r="DZ348" s="108">
        <v>0</v>
      </c>
      <c r="EA348" s="108"/>
      <c r="EB348" s="108">
        <v>2.4239803872137502</v>
      </c>
      <c r="EC348" s="108">
        <f t="shared" si="1466"/>
        <v>4.6891900590650001E-2</v>
      </c>
      <c r="ED348" s="108">
        <f t="shared" si="1467"/>
        <v>1.4186781532638171</v>
      </c>
      <c r="EE348" s="108">
        <v>1.7814595585481876</v>
      </c>
      <c r="EF348" s="245">
        <v>44.892780875414324</v>
      </c>
      <c r="EG348" s="249">
        <v>139.05802222222212</v>
      </c>
      <c r="EH348" s="250">
        <v>30.592764888888858</v>
      </c>
      <c r="EI348" s="250">
        <v>206.88843168919536</v>
      </c>
      <c r="EJ348" s="250">
        <v>93.593419030733273</v>
      </c>
      <c r="EK348" s="250">
        <f t="shared" si="1468"/>
        <v>9.2633150551477961</v>
      </c>
      <c r="EL348" s="250">
        <v>29.28912455147767</v>
      </c>
      <c r="EM348" s="250">
        <v>34.319682561665928</v>
      </c>
      <c r="EN348" s="250">
        <f t="shared" si="1469"/>
        <v>0.66391425915542746</v>
      </c>
      <c r="EO348" s="250">
        <f t="shared" si="1470"/>
        <v>20.086211973501094</v>
      </c>
      <c r="EP348" s="250">
        <v>504.45232039270559</v>
      </c>
      <c r="EQ348" s="245">
        <v>635.60992369480903</v>
      </c>
      <c r="ER348" s="244">
        <v>94.44</v>
      </c>
      <c r="ES348" s="108">
        <v>20.776800000000001</v>
      </c>
      <c r="ET348" s="108">
        <v>63.563125319999997</v>
      </c>
      <c r="EU348" s="108">
        <f t="shared" si="1471"/>
        <v>6.2910967654216803</v>
      </c>
      <c r="EV348" s="108">
        <f t="shared" si="1472"/>
        <v>19.8914444376408</v>
      </c>
      <c r="EW348" s="108">
        <v>7.2492729005749998</v>
      </c>
      <c r="EX348" s="108">
        <v>13.580131470102</v>
      </c>
      <c r="EY348" s="108">
        <f t="shared" si="1473"/>
        <v>0.26270764328912322</v>
      </c>
      <c r="EZ348" s="108">
        <f t="shared" si="1474"/>
        <v>7.9480163852436574</v>
      </c>
      <c r="FA348" s="108">
        <v>9.9804664845338493</v>
      </c>
      <c r="FB348" s="245">
        <v>251.50775541025303</v>
      </c>
      <c r="FC348" s="244">
        <v>0.83333333333333293</v>
      </c>
      <c r="FD348" s="108">
        <v>6.0833333333333302E-2</v>
      </c>
      <c r="FE348" s="108">
        <f t="shared" si="1475"/>
        <v>1.1768208333333328E-3</v>
      </c>
      <c r="FF348" s="108">
        <f t="shared" si="1476"/>
        <v>3.5603803333333316E-2</v>
      </c>
      <c r="FG348" s="108">
        <v>4.4708333333333301E-2</v>
      </c>
      <c r="FH348" s="245">
        <v>1.1266499999999995</v>
      </c>
      <c r="FI348" s="244">
        <v>66.517301666666597</v>
      </c>
      <c r="FJ348" s="108">
        <v>4.8557630216666601</v>
      </c>
      <c r="FK348" s="108">
        <f t="shared" si="1477"/>
        <v>9.3934735654141538E-2</v>
      </c>
      <c r="FL348" s="108">
        <f t="shared" si="1478"/>
        <v>2.841922712164803</v>
      </c>
      <c r="FM348" s="108">
        <v>3.5684999999999998</v>
      </c>
      <c r="FN348" s="245">
        <v>89.929877625999907</v>
      </c>
      <c r="FO348" s="244">
        <v>0</v>
      </c>
      <c r="FP348" s="108">
        <v>0</v>
      </c>
      <c r="FQ348" s="108">
        <f t="shared" si="1479"/>
        <v>0</v>
      </c>
      <c r="FR348" s="108">
        <f t="shared" si="1480"/>
        <v>0</v>
      </c>
      <c r="FS348" s="108">
        <v>0</v>
      </c>
      <c r="FT348" s="110">
        <v>0</v>
      </c>
      <c r="FU348" s="253">
        <f t="shared" si="1341"/>
        <v>776.38753384365521</v>
      </c>
      <c r="FV348" s="254">
        <f t="shared" si="1342"/>
        <v>242.38643014909633</v>
      </c>
      <c r="FW348" s="254">
        <f t="shared" si="1343"/>
        <v>12.898940029711374</v>
      </c>
      <c r="FX348" s="254">
        <f t="shared" si="1344"/>
        <v>61.165999999999983</v>
      </c>
      <c r="FY348" s="254">
        <f t="shared" si="1345"/>
        <v>0</v>
      </c>
      <c r="FZ348" s="254">
        <f t="shared" si="1346"/>
        <v>0</v>
      </c>
      <c r="GA348" s="254">
        <f t="shared" si="1481"/>
        <v>35.026800000000001</v>
      </c>
      <c r="GB348" s="254">
        <f t="shared" si="1482"/>
        <v>1.1832</v>
      </c>
      <c r="GC348" s="254">
        <f t="shared" si="1483"/>
        <v>66.517301666666597</v>
      </c>
      <c r="GD348" s="254">
        <f t="shared" si="1484"/>
        <v>0</v>
      </c>
      <c r="GE348" s="254">
        <f t="shared" si="1347"/>
        <v>428.31963837383097</v>
      </c>
      <c r="GF348" s="255">
        <f t="shared" si="1348"/>
        <v>163.52678411190209</v>
      </c>
      <c r="GG348" s="255">
        <f t="shared" si="1349"/>
        <v>42.392507888411551</v>
      </c>
      <c r="GH348" s="254">
        <f t="shared" si="1350"/>
        <v>118.54366662710935</v>
      </c>
      <c r="GI348" s="255">
        <f t="shared" si="1351"/>
        <v>84.643373909008346</v>
      </c>
      <c r="GJ348" s="256">
        <f t="shared" si="1352"/>
        <v>2.2932272309014308</v>
      </c>
      <c r="GK348" s="253">
        <f t="shared" si="1485"/>
        <v>1742.4295106900697</v>
      </c>
      <c r="GL348" s="257">
        <f t="shared" si="1486"/>
        <v>2195.4611834694879</v>
      </c>
      <c r="GM348" s="221">
        <f t="shared" si="1487"/>
        <v>2195.4611834694879</v>
      </c>
      <c r="GN348" s="222">
        <f t="shared" si="1488"/>
        <v>1290.9426917493527</v>
      </c>
      <c r="GO348" s="222">
        <f t="shared" si="1489"/>
        <v>72.556690687770683</v>
      </c>
      <c r="GP348" s="55">
        <f t="shared" si="1490"/>
        <v>0.58800524530762854</v>
      </c>
      <c r="GQ348" s="56">
        <f t="shared" si="1491"/>
        <v>3.3048496249480176E-2</v>
      </c>
      <c r="GR348" s="258">
        <f t="shared" si="1492"/>
        <v>1.0972596340087497</v>
      </c>
      <c r="GS348" s="227">
        <f t="shared" si="1353"/>
        <v>2195.4611834694879</v>
      </c>
      <c r="GT348" s="222">
        <f t="shared" si="1574"/>
        <v>1290.9426917493527</v>
      </c>
      <c r="GU348" s="222">
        <f t="shared" si="1575"/>
        <v>72.556690687770683</v>
      </c>
      <c r="GV348" s="37">
        <f t="shared" si="1567"/>
        <v>0.58800524530762854</v>
      </c>
      <c r="GW348" s="228">
        <f t="shared" si="1568"/>
        <v>3.3048496249480176E-2</v>
      </c>
      <c r="GX348" s="258">
        <f t="shared" si="1493"/>
        <v>1.0972596340087497</v>
      </c>
      <c r="GY348" s="221">
        <f t="shared" si="1573"/>
        <v>1876.3406456756088</v>
      </c>
      <c r="GZ348" s="222">
        <f t="shared" si="1494"/>
        <v>1115.4340571984596</v>
      </c>
      <c r="HA348" s="222">
        <f t="shared" si="1495"/>
        <v>56.079065375507099</v>
      </c>
      <c r="HB348" s="55">
        <f t="shared" si="1496"/>
        <v>0.59447310901098582</v>
      </c>
      <c r="HC348" s="56">
        <f t="shared" si="1497"/>
        <v>2.9887464999893379E-2</v>
      </c>
      <c r="HD348" s="258">
        <f t="shared" si="1498"/>
        <v>1.0977835045105049</v>
      </c>
      <c r="HE348" s="221">
        <f t="shared" si="1499"/>
        <v>2100.9080740380768</v>
      </c>
      <c r="HF348" s="222">
        <f t="shared" si="1500"/>
        <v>1286.3495107075375</v>
      </c>
      <c r="HG348" s="222">
        <f t="shared" si="1501"/>
        <v>63.591315958999907</v>
      </c>
      <c r="HH348" s="55">
        <f t="shared" si="1502"/>
        <v>0.61228262511985743</v>
      </c>
      <c r="HI348" s="56">
        <f t="shared" si="1503"/>
        <v>3.0268490442217882E-2</v>
      </c>
      <c r="HJ348" s="259">
        <f t="shared" si="1504"/>
        <v>1.1006332765257814</v>
      </c>
      <c r="HK348" s="54">
        <f t="shared" si="1354"/>
        <v>3.7833276923944283</v>
      </c>
      <c r="HL348" s="55">
        <f t="shared" si="1355"/>
        <v>3.7833276923944283</v>
      </c>
      <c r="HM348" s="55">
        <f t="shared" si="1356"/>
        <v>3.1261580857945646</v>
      </c>
      <c r="HN348" s="56">
        <f t="shared" si="1357"/>
        <v>3.5104698354789794</v>
      </c>
      <c r="HQ348" s="57">
        <f t="shared" si="1358"/>
        <v>135.647185324665</v>
      </c>
      <c r="HR348" s="58">
        <f t="shared" si="1505"/>
        <v>156.90309926504003</v>
      </c>
      <c r="HS348" s="58">
        <f t="shared" si="1359"/>
        <v>5.9621036376927057</v>
      </c>
      <c r="HT348" s="58">
        <f t="shared" si="1506"/>
        <v>6.8856334911713057</v>
      </c>
      <c r="HU348" s="58">
        <f t="shared" si="1360"/>
        <v>178.22811774799067</v>
      </c>
      <c r="HV348" s="55">
        <f t="shared" si="1290"/>
        <v>0.7610874593674728</v>
      </c>
      <c r="HW348" s="56">
        <f t="shared" si="1291"/>
        <v>3.3452093379131936E-2</v>
      </c>
      <c r="HX348" s="260">
        <f t="shared" si="1292"/>
        <v>1.1244441341473106</v>
      </c>
      <c r="HY348" s="57">
        <f t="shared" si="1361"/>
        <v>179.56852983739853</v>
      </c>
      <c r="HZ348" s="58">
        <f t="shared" si="1507"/>
        <v>207.70691846291888</v>
      </c>
      <c r="IA348" s="58">
        <f t="shared" si="1362"/>
        <v>8.6784724400259208</v>
      </c>
      <c r="IB348" s="58">
        <f t="shared" si="1508"/>
        <v>10.022767820985937</v>
      </c>
      <c r="IC348" s="58">
        <f t="shared" si="1363"/>
        <v>239.57172957053001</v>
      </c>
      <c r="ID348" s="55">
        <f t="shared" si="1293"/>
        <v>0.74953973141698882</v>
      </c>
      <c r="IE348" s="56">
        <f t="shared" si="1294"/>
        <v>3.6224943801104775E-2</v>
      </c>
      <c r="IF348" s="260">
        <f t="shared" si="1295"/>
        <v>1.1230641197078333</v>
      </c>
      <c r="IG348" s="57">
        <f t="shared" si="1364"/>
        <v>3.645381779218333</v>
      </c>
      <c r="IH348" s="58">
        <f t="shared" si="1509"/>
        <v>4.216613104021846</v>
      </c>
      <c r="II348" s="58">
        <f t="shared" si="1365"/>
        <v>7.1153767688656933</v>
      </c>
      <c r="IJ348" s="58">
        <f t="shared" si="1510"/>
        <v>8.2175486303629892</v>
      </c>
      <c r="IK348" s="58">
        <f t="shared" si="1366"/>
        <v>75.04215034238949</v>
      </c>
      <c r="IL348" s="55">
        <f t="shared" si="1367"/>
        <v>4.8577789450139797E-2</v>
      </c>
      <c r="IM348" s="56">
        <f t="shared" si="1368"/>
        <v>9.4818401876823472E-2</v>
      </c>
      <c r="IN348" s="260">
        <f t="shared" si="1369"/>
        <v>1.0222995100575569</v>
      </c>
      <c r="IO348" s="57">
        <f t="shared" si="1370"/>
        <v>4.6906780382343074</v>
      </c>
      <c r="IP348" s="58">
        <f t="shared" si="1511"/>
        <v>5.4257072868256238</v>
      </c>
      <c r="IQ348" s="58">
        <f t="shared" si="1371"/>
        <v>0.20581869253790636</v>
      </c>
      <c r="IR348" s="58">
        <f t="shared" si="1512"/>
        <v>0.23770000801202806</v>
      </c>
      <c r="IS348" s="58">
        <f t="shared" si="1372"/>
        <v>6.5640758582563494</v>
      </c>
      <c r="IT348" s="55">
        <f t="shared" si="1513"/>
        <v>0.71459838970848177</v>
      </c>
      <c r="IU348" s="56">
        <f t="shared" si="1514"/>
        <v>3.1355319009457497E-2</v>
      </c>
      <c r="IV348" s="260">
        <f t="shared" si="1515"/>
        <v>1.1168345065818841</v>
      </c>
      <c r="IW348" s="57">
        <f t="shared" si="1373"/>
        <v>0</v>
      </c>
      <c r="IX348" s="58">
        <f t="shared" si="1516"/>
        <v>0</v>
      </c>
      <c r="IY348" s="58">
        <f t="shared" si="1374"/>
        <v>0</v>
      </c>
      <c r="IZ348" s="58">
        <f t="shared" si="1517"/>
        <v>0</v>
      </c>
      <c r="JA348" s="58">
        <f t="shared" si="1375"/>
        <v>0</v>
      </c>
      <c r="JB348" s="55"/>
      <c r="JC348" s="56"/>
      <c r="JD348" s="260"/>
      <c r="JE348" s="57">
        <f t="shared" si="1376"/>
        <v>0</v>
      </c>
      <c r="JF348" s="58">
        <f t="shared" si="1521"/>
        <v>0</v>
      </c>
      <c r="JG348" s="58">
        <f t="shared" si="1377"/>
        <v>0</v>
      </c>
      <c r="JH348" s="58">
        <f t="shared" si="1522"/>
        <v>0</v>
      </c>
      <c r="JI348" s="58">
        <f t="shared" si="1378"/>
        <v>0</v>
      </c>
      <c r="JJ348" s="55"/>
      <c r="JK348" s="56"/>
      <c r="JL348" s="260"/>
      <c r="JM348" s="57">
        <f t="shared" si="1379"/>
        <v>252.82044459032235</v>
      </c>
      <c r="JN348" s="58">
        <f t="shared" si="1526"/>
        <v>292.43740825762586</v>
      </c>
      <c r="JO348" s="58">
        <f t="shared" si="1380"/>
        <v>16.194305916500706</v>
      </c>
      <c r="JP348" s="58">
        <f t="shared" si="1527"/>
        <v>18.702803902966668</v>
      </c>
      <c r="JQ348" s="58">
        <f t="shared" si="1381"/>
        <v>344.9510837576496</v>
      </c>
      <c r="JR348" s="55">
        <f t="shared" si="1382"/>
        <v>0.73291680036565721</v>
      </c>
      <c r="JS348" s="56">
        <f t="shared" si="1383"/>
        <v>4.6946673540177224E-2</v>
      </c>
      <c r="JT348" s="260">
        <f t="shared" si="1384"/>
        <v>1.122120102348672</v>
      </c>
      <c r="JU348" s="57">
        <f t="shared" si="1385"/>
        <v>1.8257358051445438</v>
      </c>
      <c r="JV348" s="58">
        <f t="shared" si="1528"/>
        <v>2.1118286058106941</v>
      </c>
      <c r="JW348" s="58">
        <f t="shared" si="1386"/>
        <v>4.9464321557999999E-2</v>
      </c>
      <c r="JX348" s="58">
        <f t="shared" si="1529"/>
        <v>5.7126344967334201E-2</v>
      </c>
      <c r="JY348" s="58">
        <f t="shared" si="1387"/>
        <v>37.583756399999999</v>
      </c>
      <c r="JZ348" s="55">
        <f t="shared" si="1530"/>
        <v>4.857778945013979E-2</v>
      </c>
      <c r="KA348" s="56">
        <f t="shared" si="1531"/>
        <v>1.3161090400745574E-3</v>
      </c>
      <c r="KB348" s="260">
        <f t="shared" si="1532"/>
        <v>1.0078160048971445</v>
      </c>
      <c r="KC348" s="57">
        <f t="shared" si="1388"/>
        <v>6.1673079032255995E-2</v>
      </c>
      <c r="KD348" s="58">
        <f t="shared" si="1533"/>
        <v>7.1337250516610509E-2</v>
      </c>
      <c r="KE348" s="58">
        <f t="shared" si="1389"/>
        <v>1.6708972920000001E-3</v>
      </c>
      <c r="KF348" s="58">
        <f t="shared" si="1534"/>
        <v>1.9297192825308003E-3</v>
      </c>
      <c r="KG348" s="58">
        <f t="shared" si="1390"/>
        <v>1.2695736</v>
      </c>
      <c r="KH348" s="55">
        <f t="shared" si="1535"/>
        <v>4.857778945013979E-2</v>
      </c>
      <c r="KI348" s="56">
        <f t="shared" si="1536"/>
        <v>1.3161090400745574E-3</v>
      </c>
      <c r="KJ348" s="260">
        <f t="shared" si="1537"/>
        <v>1.0078160048971445</v>
      </c>
      <c r="KK348" s="57">
        <f t="shared" si="1391"/>
        <v>36.361750107564866</v>
      </c>
      <c r="KL348" s="58">
        <f t="shared" si="1538"/>
        <v>42.059636349420281</v>
      </c>
      <c r="KM348" s="58">
        <f t="shared" si="1392"/>
        <v>1.5986594232175704</v>
      </c>
      <c r="KN348" s="58">
        <f t="shared" si="1539"/>
        <v>1.8462917678739721</v>
      </c>
      <c r="KO348" s="58">
        <f t="shared" si="1393"/>
        <v>47.260950803907583</v>
      </c>
      <c r="KP348" s="55">
        <f t="shared" si="1540"/>
        <v>0.76938253439789961</v>
      </c>
      <c r="KQ348" s="56">
        <f t="shared" si="1541"/>
        <v>3.3826222198758464E-2</v>
      </c>
      <c r="KR348" s="260">
        <f t="shared" si="1542"/>
        <v>1.1258019249587385</v>
      </c>
      <c r="KS348" s="57">
        <f t="shared" si="1394"/>
        <v>27.356091078573797</v>
      </c>
      <c r="KT348" s="58">
        <f t="shared" si="1543"/>
        <v>31.642790550586312</v>
      </c>
      <c r="KU348" s="58">
        <f t="shared" si="1395"/>
        <v>1.2026577718323501</v>
      </c>
      <c r="KV348" s="58">
        <f t="shared" si="1544"/>
        <v>1.3889494606891812</v>
      </c>
      <c r="KW348" s="58">
        <f t="shared" si="1396"/>
        <v>35.62919117096375</v>
      </c>
      <c r="KX348" s="55">
        <f t="shared" si="1305"/>
        <v>0.767799946602993</v>
      </c>
      <c r="KY348" s="56">
        <f t="shared" si="1306"/>
        <v>3.3754843495085125E-2</v>
      </c>
      <c r="KZ348" s="260">
        <f t="shared" si="1307"/>
        <v>1.1255428768900777</v>
      </c>
      <c r="LA348" s="57">
        <f t="shared" si="1397"/>
        <v>229.88869767158508</v>
      </c>
      <c r="LB348" s="58">
        <f t="shared" si="1545"/>
        <v>265.9122565967225</v>
      </c>
      <c r="LC348" s="58">
        <f t="shared" si="1398"/>
        <v>9.927229314303224</v>
      </c>
      <c r="LD348" s="58">
        <f t="shared" si="1546"/>
        <v>11.464957135088794</v>
      </c>
      <c r="LE348" s="58">
        <f t="shared" si="1399"/>
        <v>504.45232039270559</v>
      </c>
      <c r="LF348" s="55">
        <f t="shared" si="1547"/>
        <v>0.45571937798327805</v>
      </c>
      <c r="LG348" s="56">
        <f t="shared" si="1548"/>
        <v>1.9679222223767518E-2</v>
      </c>
      <c r="LH348" s="260">
        <f t="shared" si="1549"/>
        <v>1.0744595380524413</v>
      </c>
      <c r="LI348" s="57">
        <f t="shared" si="1400"/>
        <v>149.18094220391905</v>
      </c>
      <c r="LJ348" s="58">
        <f t="shared" si="1550"/>
        <v>172.55759584727318</v>
      </c>
      <c r="LK348" s="58">
        <f t="shared" si="1401"/>
        <v>6.5538044087108034</v>
      </c>
      <c r="LL348" s="58">
        <f t="shared" si="1551"/>
        <v>7.5689887116201069</v>
      </c>
      <c r="LM348" s="58">
        <f t="shared" si="1402"/>
        <v>199.60932969067699</v>
      </c>
      <c r="LN348" s="55">
        <f t="shared" si="1308"/>
        <v>0.74736457677151713</v>
      </c>
      <c r="LO348" s="56">
        <f t="shared" si="1309"/>
        <v>3.2833156741054408E-2</v>
      </c>
      <c r="LP348" s="260">
        <f t="shared" si="1310"/>
        <v>1.122197885159286</v>
      </c>
      <c r="LQ348" s="57">
        <f t="shared" si="1403"/>
        <v>4.3436640066666643E-2</v>
      </c>
      <c r="LR348" s="58">
        <f t="shared" si="1552"/>
        <v>5.0243161565113312E-2</v>
      </c>
      <c r="LS348" s="58">
        <f t="shared" si="1404"/>
        <v>1.1768208333333328E-3</v>
      </c>
      <c r="LT348" s="58">
        <f t="shared" si="1553"/>
        <v>1.359110380416666E-3</v>
      </c>
      <c r="LU348" s="58">
        <f t="shared" si="1405"/>
        <v>0.89416666666666633</v>
      </c>
      <c r="LV348" s="55">
        <f t="shared" si="1406"/>
        <v>4.857778945013979E-2</v>
      </c>
      <c r="LW348" s="56">
        <f t="shared" si="1407"/>
        <v>1.3161090400745572E-3</v>
      </c>
      <c r="LX348" s="260">
        <f t="shared" si="1408"/>
        <v>1.0078160048971445</v>
      </c>
      <c r="LY348" s="57">
        <f t="shared" si="1409"/>
        <v>3.4671457088410595</v>
      </c>
      <c r="LZ348" s="58">
        <f t="shared" si="1554"/>
        <v>4.0104474414164537</v>
      </c>
      <c r="MA348" s="58">
        <f t="shared" si="1410"/>
        <v>9.3934735654141538E-2</v>
      </c>
      <c r="MB348" s="58">
        <f t="shared" si="1555"/>
        <v>0.10848522620696807</v>
      </c>
      <c r="MC348" s="58">
        <f t="shared" si="1411"/>
        <v>71.372918750793573</v>
      </c>
      <c r="MD348" s="55">
        <f t="shared" si="1311"/>
        <v>4.8577888778052941E-2</v>
      </c>
      <c r="ME348" s="56">
        <f t="shared" si="1312"/>
        <v>1.3161117311472862E-3</v>
      </c>
      <c r="MF348" s="260">
        <f t="shared" si="1313"/>
        <v>1.0078160208786757</v>
      </c>
      <c r="MG348" s="57">
        <f t="shared" si="1412"/>
        <v>0</v>
      </c>
      <c r="MH348" s="58">
        <f t="shared" si="1556"/>
        <v>0</v>
      </c>
      <c r="MI348" s="58">
        <f t="shared" si="1413"/>
        <v>0</v>
      </c>
      <c r="MJ348" s="58">
        <f t="shared" si="1557"/>
        <v>0</v>
      </c>
      <c r="MK348" s="58">
        <f t="shared" si="1414"/>
        <v>0</v>
      </c>
      <c r="ML348" s="55"/>
      <c r="MM348" s="56"/>
      <c r="MN348" s="260"/>
      <c r="MO348" s="59">
        <v>3.4479785596161459</v>
      </c>
      <c r="MP348" s="60">
        <v>3.4479785596161459</v>
      </c>
      <c r="MQ348" s="60">
        <v>2.8476999999999997</v>
      </c>
      <c r="MR348" s="61">
        <v>3.1894999999999998</v>
      </c>
      <c r="MS348" s="59">
        <f t="shared" si="1415"/>
        <v>1.0972596340087497</v>
      </c>
      <c r="MT348" s="60">
        <f t="shared" si="1334"/>
        <v>1.0972596340087497</v>
      </c>
      <c r="MU348" s="60">
        <f t="shared" si="1561"/>
        <v>1.0977835045105049</v>
      </c>
      <c r="MV348" s="61">
        <f t="shared" si="1562"/>
        <v>1.1006332765257814</v>
      </c>
      <c r="MW348" s="66">
        <f t="shared" si="1563"/>
        <v>3.7833276923944283</v>
      </c>
      <c r="MX348" s="67">
        <f t="shared" si="1564"/>
        <v>3.7833276923944283</v>
      </c>
      <c r="MY348" s="67">
        <f t="shared" si="1565"/>
        <v>3.1261580857945646</v>
      </c>
      <c r="MZ348" s="261">
        <f t="shared" si="1566"/>
        <v>3.5104698354789794</v>
      </c>
      <c r="NA348" s="59">
        <f t="shared" si="1416"/>
        <v>1.0973220401700938</v>
      </c>
      <c r="NB348" s="60">
        <f t="shared" si="1335"/>
        <v>1.0973220401700938</v>
      </c>
      <c r="NC348" s="60">
        <f t="shared" si="1417"/>
        <v>1.0977158259624296</v>
      </c>
      <c r="ND348" s="262">
        <f t="shared" si="1336"/>
        <v>1.1005801419171537</v>
      </c>
      <c r="NE348" s="62">
        <f t="shared" si="1418"/>
        <v>3.7835428675007305</v>
      </c>
      <c r="NF348" s="63">
        <f t="shared" si="1337"/>
        <v>3.7835428675007305</v>
      </c>
      <c r="NG348" s="63">
        <f t="shared" si="1419"/>
        <v>3.1259653575932105</v>
      </c>
      <c r="NH348" s="64">
        <f t="shared" si="1338"/>
        <v>3.5103003626447613</v>
      </c>
      <c r="NI348" s="238">
        <f t="shared" si="1569"/>
        <v>-2.1517510630220116E-4</v>
      </c>
      <c r="NJ348" s="238">
        <f t="shared" si="1570"/>
        <v>-2.1517510630220116E-4</v>
      </c>
      <c r="NK348" s="238">
        <f t="shared" si="1571"/>
        <v>1.9272820135407542E-4</v>
      </c>
      <c r="NL348" s="238">
        <f t="shared" si="1572"/>
        <v>1.6947283421808734E-4</v>
      </c>
      <c r="NM348" s="239">
        <f t="shared" si="1420"/>
        <v>0.38433500505155077</v>
      </c>
      <c r="NN348" s="240">
        <f t="shared" si="1421"/>
        <v>0.5159356565937786</v>
      </c>
      <c r="NO348" s="240">
        <f>O348*IN348+0.009</f>
        <v>0.27324250485596918</v>
      </c>
      <c r="NP348" s="240">
        <f t="shared" si="1422"/>
        <v>1.407211478293174E-2</v>
      </c>
      <c r="NQ348" s="240">
        <f>Q348*JD348</f>
        <v>0</v>
      </c>
      <c r="NR348" s="240">
        <f t="shared" si="1423"/>
        <v>0</v>
      </c>
      <c r="NS348" s="240">
        <f t="shared" si="1424"/>
        <v>0.73341769889509201</v>
      </c>
      <c r="NT348" s="240">
        <f t="shared" si="1425"/>
        <v>7.2663533953084114E-2</v>
      </c>
      <c r="NU348" s="240">
        <f t="shared" si="1426"/>
        <v>2.4187584117531468E-3</v>
      </c>
      <c r="NV348" s="240">
        <f t="shared" si="1427"/>
        <v>0.10199765440126171</v>
      </c>
      <c r="NW348" s="240">
        <f t="shared" si="1428"/>
        <v>7.6874578491592307E-2</v>
      </c>
      <c r="NX348" s="240">
        <f t="shared" si="1429"/>
        <v>1.0393247111581265</v>
      </c>
      <c r="NY348" s="240">
        <f t="shared" si="1430"/>
        <v>0.42957735043897466</v>
      </c>
      <c r="NZ348" s="240">
        <f t="shared" si="1431"/>
        <v>1.7132872083251455E-3</v>
      </c>
      <c r="OA348" s="240">
        <f t="shared" si="1432"/>
        <v>0.1379700132582907</v>
      </c>
      <c r="OB348" s="241">
        <f t="shared" si="1433"/>
        <v>0</v>
      </c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136"/>
      <c r="OP348" s="13"/>
      <c r="OQ348" s="13"/>
      <c r="OR348" s="13"/>
      <c r="OS348" s="13"/>
      <c r="OT348" s="13"/>
    </row>
    <row r="349" spans="1:410" ht="15" customHeight="1">
      <c r="A349" s="242">
        <v>330</v>
      </c>
      <c r="B349" s="49" t="s">
        <v>399</v>
      </c>
      <c r="C349" s="50">
        <v>9</v>
      </c>
      <c r="D349" s="51">
        <v>2136.25</v>
      </c>
      <c r="E349" s="52">
        <v>2136.25</v>
      </c>
      <c r="F349" s="52"/>
      <c r="G349" s="52"/>
      <c r="H349" s="53">
        <v>233.5</v>
      </c>
      <c r="I349" s="57">
        <v>3.4785732699788041</v>
      </c>
      <c r="J349" s="58">
        <v>4.048573269978804</v>
      </c>
      <c r="K349" s="58">
        <v>2.8746</v>
      </c>
      <c r="L349" s="243">
        <v>3.2204000000000002</v>
      </c>
      <c r="M349" s="1">
        <v>0.3458</v>
      </c>
      <c r="N349" s="2">
        <v>0.66320000000000001</v>
      </c>
      <c r="O349" s="2">
        <v>0.25817326997880413</v>
      </c>
      <c r="P349" s="2">
        <v>1.7600000000000001E-2</v>
      </c>
      <c r="Q349" s="2">
        <v>0.24410000000000001</v>
      </c>
      <c r="R349" s="2">
        <v>2.5100000000000001E-2</v>
      </c>
      <c r="S349" s="2">
        <v>0.6552</v>
      </c>
      <c r="T349" s="2">
        <v>2.7199999999999998E-2</v>
      </c>
      <c r="U349" s="2">
        <v>8.0000000000000004E-4</v>
      </c>
      <c r="V349" s="2">
        <v>4.0599999999999997E-2</v>
      </c>
      <c r="W349" s="2">
        <v>5.5399999999999998E-2</v>
      </c>
      <c r="X349" s="2">
        <v>0.76149999999999995</v>
      </c>
      <c r="Y349" s="2">
        <v>0.30830000000000002</v>
      </c>
      <c r="Z349" s="2">
        <v>5.0000000000000001E-4</v>
      </c>
      <c r="AA349" s="2">
        <v>0.34429999999999999</v>
      </c>
      <c r="AB349" s="3">
        <v>0.30080000000000001</v>
      </c>
      <c r="AC349" s="244">
        <v>284.77999999999997</v>
      </c>
      <c r="AD349" s="108">
        <v>62.651600000000002</v>
      </c>
      <c r="AE349" s="108">
        <v>191.67203333999998</v>
      </c>
      <c r="AF349" s="108">
        <f t="shared" si="1434"/>
        <v>18.970547827793158</v>
      </c>
      <c r="AG349" s="108">
        <f t="shared" si="1435"/>
        <v>59.981846113419593</v>
      </c>
      <c r="AH349" s="108">
        <v>7.3330058521666697</v>
      </c>
      <c r="AI349" s="108">
        <v>39.889874695613969</v>
      </c>
      <c r="AJ349" s="108">
        <f t="shared" si="1436"/>
        <v>0.77166962598665223</v>
      </c>
      <c r="AK349" s="108">
        <f t="shared" si="1437"/>
        <v>23.346267183352598</v>
      </c>
      <c r="AL349" s="108">
        <v>29.316325694389036</v>
      </c>
      <c r="AM349" s="245">
        <v>738.77140749860359</v>
      </c>
      <c r="AN349" s="244">
        <v>527.76</v>
      </c>
      <c r="AO349" s="108">
        <v>116.10720000000001</v>
      </c>
      <c r="AP349" s="108">
        <v>355.21045127999997</v>
      </c>
      <c r="AQ349" s="108">
        <f t="shared" si="1438"/>
        <v>35.156599204986719</v>
      </c>
      <c r="AR349" s="108">
        <f t="shared" si="1439"/>
        <v>111.15955862356319</v>
      </c>
      <c r="AS349" s="246">
        <v>48.769649525766702</v>
      </c>
      <c r="AT349" s="247">
        <v>8.2756448790071371</v>
      </c>
      <c r="AU349" s="108">
        <v>76.492852958820961</v>
      </c>
      <c r="AV349" s="108">
        <f t="shared" si="1440"/>
        <v>1.4797542404883917</v>
      </c>
      <c r="AW349" s="108">
        <f t="shared" si="1441"/>
        <v>44.76881906550323</v>
      </c>
      <c r="AX349" s="108">
        <v>56.217007688229387</v>
      </c>
      <c r="AY349" s="245">
        <v>1416.6685937433806</v>
      </c>
      <c r="AZ349" s="248">
        <v>70</v>
      </c>
      <c r="BA349" s="108">
        <v>356.80166666666662</v>
      </c>
      <c r="BB349" s="108">
        <v>37.209310223848</v>
      </c>
      <c r="BC349" s="109">
        <v>29.7674481790784</v>
      </c>
      <c r="BD349" s="109">
        <v>7.4418620447696</v>
      </c>
      <c r="BE349" s="108">
        <v>13.953493749999998</v>
      </c>
      <c r="BF349" s="109">
        <v>11.162794999999999</v>
      </c>
      <c r="BG349" s="109">
        <v>2.7906987499999989</v>
      </c>
      <c r="BH349" s="108">
        <v>29.781406356757564</v>
      </c>
      <c r="BI349" s="109">
        <f t="shared" si="1442"/>
        <v>17.430104135606786</v>
      </c>
      <c r="BJ349" s="108">
        <f t="shared" si="1443"/>
        <v>0.57612130597147515</v>
      </c>
      <c r="BK349" s="108">
        <v>21.88729384986361</v>
      </c>
      <c r="BL349" s="245">
        <v>551.5598050165629</v>
      </c>
      <c r="BM349" s="244">
        <v>13.79</v>
      </c>
      <c r="BN349" s="108">
        <v>3.0337999999999998</v>
      </c>
      <c r="BO349" s="108">
        <v>9.2814008699999988</v>
      </c>
      <c r="BP349" s="108">
        <f t="shared" si="1444"/>
        <v>0.91861736970737995</v>
      </c>
      <c r="BQ349" s="108">
        <f t="shared" si="1445"/>
        <v>2.9045215882577997</v>
      </c>
      <c r="BR349" s="108">
        <v>1.7791874169166699</v>
      </c>
      <c r="BS349" s="108">
        <v>2.0355603449449164</v>
      </c>
      <c r="BT349" s="108">
        <f t="shared" si="1446"/>
        <v>3.9377914872959413E-2</v>
      </c>
      <c r="BU349" s="108">
        <f t="shared" si="1447"/>
        <v>1.1913483319652214</v>
      </c>
      <c r="BV349" s="108">
        <v>1.4959974315930793</v>
      </c>
      <c r="BW349" s="245">
        <v>37.69913527614559</v>
      </c>
      <c r="BX349" s="107">
        <v>343.51</v>
      </c>
      <c r="BY349" s="108">
        <v>25.076229999999999</v>
      </c>
      <c r="BZ349" s="109">
        <f t="shared" si="1448"/>
        <v>14.676314979639999</v>
      </c>
      <c r="CA349" s="109">
        <f t="shared" si="1449"/>
        <v>0.48509966934999998</v>
      </c>
      <c r="CB349" s="108">
        <v>18.429311500000001</v>
      </c>
      <c r="CC349" s="110">
        <v>464.41864979999997</v>
      </c>
      <c r="CD349" s="244">
        <v>35.299999999999997</v>
      </c>
      <c r="CE349" s="108">
        <v>2.5768999999999997</v>
      </c>
      <c r="CF349" s="109">
        <f t="shared" si="1450"/>
        <v>1.5081771091999998</v>
      </c>
      <c r="CG349" s="109">
        <f t="shared" si="1451"/>
        <v>4.9850130499999999E-2</v>
      </c>
      <c r="CH349" s="108">
        <v>1.893845</v>
      </c>
      <c r="CI349" s="245">
        <v>47.724893999999999</v>
      </c>
      <c r="CJ349" s="249">
        <v>517.89912979947167</v>
      </c>
      <c r="CK349" s="250">
        <v>113.93780855588375</v>
      </c>
      <c r="CL349" s="250">
        <v>53.140240379509365</v>
      </c>
      <c r="CM349" s="251">
        <v>33.969241642556867</v>
      </c>
      <c r="CN349" s="252">
        <f t="shared" si="1339"/>
        <v>16.558306838664343</v>
      </c>
      <c r="CO349" s="250">
        <v>348.57356300892377</v>
      </c>
      <c r="CP349" s="252">
        <f t="shared" si="1452"/>
        <v>34.499719825245222</v>
      </c>
      <c r="CQ349" s="250">
        <v>109.0826108080126</v>
      </c>
      <c r="CR349" s="250">
        <v>75.449204147296641</v>
      </c>
      <c r="CS349" s="252">
        <f t="shared" si="1453"/>
        <v>1.4595648542294537</v>
      </c>
      <c r="CT349" s="252">
        <f t="shared" si="1454"/>
        <v>44.158004812880009</v>
      </c>
      <c r="CU349" s="250">
        <f t="shared" si="1340"/>
        <v>1108.999945891085</v>
      </c>
      <c r="CV349" s="245">
        <f t="shared" si="1455"/>
        <v>1397.3399318227671</v>
      </c>
      <c r="CW349" s="244">
        <v>43.113570000000003</v>
      </c>
      <c r="CX349" s="108">
        <v>3.1472906100000002</v>
      </c>
      <c r="CY349" s="108">
        <f t="shared" si="1456"/>
        <v>6.0884336850450006E-2</v>
      </c>
      <c r="CZ349" s="108">
        <f t="shared" si="1457"/>
        <v>1.8420084807334802</v>
      </c>
      <c r="DA349" s="108">
        <v>2.3130430304999998</v>
      </c>
      <c r="DB349" s="245">
        <v>58.288684368599995</v>
      </c>
      <c r="DC349" s="244">
        <v>1.3983800000000002</v>
      </c>
      <c r="DD349" s="108">
        <v>0.10208174</v>
      </c>
      <c r="DE349" s="108">
        <f t="shared" si="1458"/>
        <v>1.9747712603E-3</v>
      </c>
      <c r="DF349" s="108">
        <f t="shared" si="1459"/>
        <v>5.9745175806320001E-2</v>
      </c>
      <c r="DG349" s="108">
        <v>7.5023087000000002E-2</v>
      </c>
      <c r="DH349" s="245">
        <v>1.8905817924000001</v>
      </c>
      <c r="DI349" s="107">
        <v>33.589934120031998</v>
      </c>
      <c r="DJ349" s="108">
        <v>7.3897855064070397</v>
      </c>
      <c r="DK349" s="108">
        <v>0.55349587626894636</v>
      </c>
      <c r="DL349" s="108">
        <v>22.607805929289896</v>
      </c>
      <c r="DM349" s="108">
        <f t="shared" si="1460"/>
        <v>2.2375849840455384</v>
      </c>
      <c r="DN349" s="108">
        <f t="shared" si="1461"/>
        <v>7.0748867875119794</v>
      </c>
      <c r="DO349" s="108">
        <v>4.6822945645358454</v>
      </c>
      <c r="DP349" s="108">
        <f t="shared" si="1462"/>
        <v>9.0578988350945938E-2</v>
      </c>
      <c r="DQ349" s="108">
        <f t="shared" si="1463"/>
        <v>2.7403971751967653</v>
      </c>
      <c r="DR349" s="108">
        <v>3.4411657998266865</v>
      </c>
      <c r="DS349" s="110">
        <v>86.717378155632488</v>
      </c>
      <c r="DT349" s="244">
        <v>45.59</v>
      </c>
      <c r="DU349" s="108">
        <v>10.0298</v>
      </c>
      <c r="DV349" s="108">
        <v>30.684486270000001</v>
      </c>
      <c r="DW349" s="108">
        <f t="shared" si="1464"/>
        <v>3.0369663440869803</v>
      </c>
      <c r="DX349" s="108">
        <f t="shared" si="1465"/>
        <v>9.6024031333337998</v>
      </c>
      <c r="DY349" s="108">
        <v>0.88211286441666703</v>
      </c>
      <c r="DZ349" s="108">
        <v>0.43835109093750002</v>
      </c>
      <c r="EA349" s="108"/>
      <c r="EB349" s="108">
        <v>6.3966067664508541</v>
      </c>
      <c r="EC349" s="108">
        <f t="shared" si="1466"/>
        <v>0.12374235789699178</v>
      </c>
      <c r="ED349" s="108">
        <f t="shared" si="1467"/>
        <v>3.7437292489871585</v>
      </c>
      <c r="EE349" s="108">
        <v>4.7010678495902516</v>
      </c>
      <c r="EF349" s="245">
        <v>118.46690980967433</v>
      </c>
      <c r="EG349" s="249">
        <v>351.35064435476187</v>
      </c>
      <c r="EH349" s="250">
        <v>77.297141758047601</v>
      </c>
      <c r="EI349" s="250">
        <v>538.13263966062948</v>
      </c>
      <c r="EJ349" s="250">
        <v>236.47760523490558</v>
      </c>
      <c r="EK349" s="250">
        <f t="shared" si="1468"/>
        <v>23.405134500519548</v>
      </c>
      <c r="EL349" s="250">
        <v>74.003301782211352</v>
      </c>
      <c r="EM349" s="250">
        <v>87.837836263609091</v>
      </c>
      <c r="EN349" s="250">
        <f t="shared" si="1469"/>
        <v>1.699222942519518</v>
      </c>
      <c r="EO349" s="250">
        <f t="shared" si="1470"/>
        <v>51.408674754329965</v>
      </c>
      <c r="EP349" s="250">
        <v>1291.0958672719535</v>
      </c>
      <c r="EQ349" s="245">
        <v>1626.7807927626616</v>
      </c>
      <c r="ER349" s="244">
        <v>246.89</v>
      </c>
      <c r="ES349" s="108">
        <v>54.315800000000003</v>
      </c>
      <c r="ET349" s="108">
        <v>166.17005517000001</v>
      </c>
      <c r="EU349" s="108">
        <f t="shared" si="1471"/>
        <v>16.446515040395582</v>
      </c>
      <c r="EV349" s="108">
        <f t="shared" si="1472"/>
        <v>52.001257064899804</v>
      </c>
      <c r="EW349" s="108">
        <v>19.798897671224999</v>
      </c>
      <c r="EX349" s="108">
        <v>35.563756957409403</v>
      </c>
      <c r="EY349" s="108">
        <f t="shared" si="1473"/>
        <v>0.6879808783410849</v>
      </c>
      <c r="EZ349" s="108">
        <f t="shared" si="1474"/>
        <v>20.814328906949086</v>
      </c>
      <c r="FA349" s="108">
        <v>26.136925489931699</v>
      </c>
      <c r="FB349" s="245">
        <v>658.65052234627944</v>
      </c>
      <c r="FC349" s="244">
        <v>0.83333333333333293</v>
      </c>
      <c r="FD349" s="108">
        <v>6.0833333333333302E-2</v>
      </c>
      <c r="FE349" s="108">
        <f t="shared" si="1475"/>
        <v>1.1768208333333328E-3</v>
      </c>
      <c r="FF349" s="108">
        <f t="shared" si="1476"/>
        <v>3.5603803333333316E-2</v>
      </c>
      <c r="FG349" s="108">
        <v>4.4708333333333301E-2</v>
      </c>
      <c r="FH349" s="245">
        <v>1.1266499999999995</v>
      </c>
      <c r="FI349" s="244">
        <v>544.09695666666596</v>
      </c>
      <c r="FJ349" s="108">
        <v>39.7190778366666</v>
      </c>
      <c r="FK349" s="108">
        <f t="shared" si="1477"/>
        <v>0.76836556075031537</v>
      </c>
      <c r="FL349" s="108">
        <f t="shared" si="1478"/>
        <v>23.246305247310186</v>
      </c>
      <c r="FM349" s="108">
        <v>29.190999999999999</v>
      </c>
      <c r="FN349" s="245">
        <v>735.608441403999</v>
      </c>
      <c r="FO349" s="244">
        <v>423.39383333333427</v>
      </c>
      <c r="FP349" s="108">
        <v>30.907749833333401</v>
      </c>
      <c r="FQ349" s="108">
        <f t="shared" si="1479"/>
        <v>0.59791042052583465</v>
      </c>
      <c r="FR349" s="108">
        <f t="shared" si="1480"/>
        <v>18.089316929455375</v>
      </c>
      <c r="FS349" s="108">
        <v>22.715079158333399</v>
      </c>
      <c r="FT349" s="110">
        <v>572.41999479000128</v>
      </c>
      <c r="FU349" s="253">
        <f t="shared" si="1341"/>
        <v>2466.4126440946034</v>
      </c>
      <c r="FV349" s="254">
        <f t="shared" si="1342"/>
        <v>657.05952274826848</v>
      </c>
      <c r="FW349" s="254">
        <f t="shared" si="1343"/>
        <v>65.764194896749871</v>
      </c>
      <c r="FX349" s="254">
        <f t="shared" si="1344"/>
        <v>356.80166666666662</v>
      </c>
      <c r="FY349" s="254">
        <f t="shared" si="1345"/>
        <v>343.51</v>
      </c>
      <c r="FZ349" s="254">
        <f t="shared" si="1346"/>
        <v>35.299999999999997</v>
      </c>
      <c r="GA349" s="254">
        <f t="shared" si="1481"/>
        <v>43.113570000000003</v>
      </c>
      <c r="GB349" s="254">
        <f t="shared" si="1482"/>
        <v>1.3983800000000002</v>
      </c>
      <c r="GC349" s="254">
        <f t="shared" si="1483"/>
        <v>544.09695666666596</v>
      </c>
      <c r="GD349" s="254">
        <f t="shared" si="1484"/>
        <v>423.39383333333427</v>
      </c>
      <c r="GE349" s="254">
        <f t="shared" si="1347"/>
        <v>1360.6774011031193</v>
      </c>
      <c r="GF349" s="255">
        <f t="shared" si="1348"/>
        <v>519.48867079947627</v>
      </c>
      <c r="GG349" s="255">
        <f t="shared" si="1349"/>
        <v>134.67168509678012</v>
      </c>
      <c r="GH349" s="254">
        <f t="shared" si="1350"/>
        <v>459.71955640877252</v>
      </c>
      <c r="GI349" s="255">
        <f t="shared" si="1351"/>
        <v>328.25215731510434</v>
      </c>
      <c r="GJ349" s="256">
        <f t="shared" si="1352"/>
        <v>8.893274818727706</v>
      </c>
      <c r="GK349" s="253">
        <f t="shared" si="1485"/>
        <v>6757.2477259181815</v>
      </c>
      <c r="GL349" s="257">
        <f t="shared" si="1486"/>
        <v>8514.1321346569093</v>
      </c>
      <c r="GM349" s="221">
        <f t="shared" si="1487"/>
        <v>7429.568596066908</v>
      </c>
      <c r="GN349" s="222">
        <f t="shared" si="1488"/>
        <v>4123.1476757606479</v>
      </c>
      <c r="GO349" s="222">
        <f t="shared" si="1489"/>
        <v>262.32733118577119</v>
      </c>
      <c r="GP349" s="55">
        <f t="shared" si="1490"/>
        <v>0.55496461503072669</v>
      </c>
      <c r="GQ349" s="56">
        <f t="shared" si="1491"/>
        <v>3.5308554971097916E-2</v>
      </c>
      <c r="GR349" s="258">
        <f t="shared" si="1492"/>
        <v>1.0924322503403379</v>
      </c>
      <c r="GS349" s="227">
        <f t="shared" si="1353"/>
        <v>8514.1321346569093</v>
      </c>
      <c r="GT349" s="222">
        <f t="shared" si="1574"/>
        <v>4175.833374983572</v>
      </c>
      <c r="GU349" s="222">
        <f t="shared" si="1575"/>
        <v>263.75473506344474</v>
      </c>
      <c r="GV349" s="37">
        <f t="shared" si="1567"/>
        <v>0.49045907544537348</v>
      </c>
      <c r="GW349" s="228">
        <f t="shared" si="1568"/>
        <v>3.0978463910587777E-2</v>
      </c>
      <c r="GX349" s="258">
        <f t="shared" si="1493"/>
        <v>1.0816535011820401</v>
      </c>
      <c r="GY349" s="221">
        <f t="shared" si="1573"/>
        <v>6139.2373835517419</v>
      </c>
      <c r="GZ349" s="222">
        <f t="shared" si="1494"/>
        <v>3530.4983279235948</v>
      </c>
      <c r="HA349" s="222">
        <f t="shared" si="1495"/>
        <v>185.15411794284574</v>
      </c>
      <c r="HB349" s="55">
        <f t="shared" si="1496"/>
        <v>0.57507115417665944</v>
      </c>
      <c r="HC349" s="56">
        <f t="shared" si="1497"/>
        <v>3.0159139706653314E-2</v>
      </c>
      <c r="HD349" s="258">
        <f t="shared" si="1498"/>
        <v>1.0947853006000432</v>
      </c>
      <c r="HE349" s="221">
        <f t="shared" si="1499"/>
        <v>6878.0087910503453</v>
      </c>
      <c r="HF349" s="222">
        <f t="shared" si="1500"/>
        <v>4096.354119683393</v>
      </c>
      <c r="HG349" s="222">
        <f t="shared" si="1501"/>
        <v>210.0293119346083</v>
      </c>
      <c r="HH349" s="55">
        <f t="shared" si="1502"/>
        <v>0.59557267868188291</v>
      </c>
      <c r="HI349" s="56">
        <f t="shared" si="1503"/>
        <v>3.0536354098281777E-2</v>
      </c>
      <c r="HJ349" s="259">
        <f t="shared" si="1504"/>
        <v>1.098056319999275</v>
      </c>
      <c r="HK349" s="54">
        <f t="shared" si="1354"/>
        <v>3.8001056252966925</v>
      </c>
      <c r="HL349" s="55">
        <f t="shared" si="1355"/>
        <v>4.3791534522645943</v>
      </c>
      <c r="HM349" s="55">
        <f t="shared" si="1356"/>
        <v>3.1470698251048841</v>
      </c>
      <c r="HN349" s="56">
        <f t="shared" si="1357"/>
        <v>3.5361805729256655</v>
      </c>
      <c r="HQ349" s="57">
        <f t="shared" si="1358"/>
        <v>449.09189822206207</v>
      </c>
      <c r="HR349" s="58">
        <f t="shared" si="1505"/>
        <v>519.46459867345925</v>
      </c>
      <c r="HS349" s="58">
        <f t="shared" si="1359"/>
        <v>19.742217453779812</v>
      </c>
      <c r="HT349" s="58">
        <f t="shared" si="1506"/>
        <v>22.800286937370306</v>
      </c>
      <c r="HU349" s="58">
        <f t="shared" si="1360"/>
        <v>586.32651388778061</v>
      </c>
      <c r="HV349" s="55">
        <f t="shared" si="1290"/>
        <v>0.76594165125545655</v>
      </c>
      <c r="HW349" s="56">
        <f t="shared" si="1291"/>
        <v>3.3671029684252611E-2</v>
      </c>
      <c r="HX349" s="260">
        <f t="shared" si="1292"/>
        <v>1.1252386992498209</v>
      </c>
      <c r="HY349" s="57">
        <f t="shared" si="1361"/>
        <v>834.09982078066105</v>
      </c>
      <c r="HZ349" s="58">
        <f t="shared" si="1507"/>
        <v>964.80326269699071</v>
      </c>
      <c r="IA349" s="58">
        <f t="shared" si="1362"/>
        <v>44.911998324482248</v>
      </c>
      <c r="IB349" s="58">
        <f t="shared" si="1508"/>
        <v>51.86886686494455</v>
      </c>
      <c r="IC349" s="58">
        <f t="shared" si="1363"/>
        <v>1124.3401537645877</v>
      </c>
      <c r="ID349" s="55">
        <f t="shared" si="1293"/>
        <v>0.74185718440089021</v>
      </c>
      <c r="IE349" s="56">
        <f t="shared" si="1294"/>
        <v>3.994520534920417E-2</v>
      </c>
      <c r="IF349" s="260">
        <f t="shared" si="1295"/>
        <v>1.1224365331042112</v>
      </c>
      <c r="IG349" s="57">
        <f t="shared" si="1364"/>
        <v>21.264727045440278</v>
      </c>
      <c r="IH349" s="58">
        <f t="shared" si="1509"/>
        <v>24.596909773460769</v>
      </c>
      <c r="II349" s="58">
        <f t="shared" si="1365"/>
        <v>41.506364485049879</v>
      </c>
      <c r="IJ349" s="58">
        <f t="shared" si="1510"/>
        <v>47.935700343784106</v>
      </c>
      <c r="IK349" s="58">
        <f t="shared" si="1366"/>
        <v>437.74587699727215</v>
      </c>
      <c r="IL349" s="55">
        <f t="shared" si="1367"/>
        <v>4.857778945013979E-2</v>
      </c>
      <c r="IM349" s="56">
        <f t="shared" si="1368"/>
        <v>9.4818401876823458E-2</v>
      </c>
      <c r="IN349" s="260">
        <f t="shared" si="1369"/>
        <v>1.0222995100575569</v>
      </c>
      <c r="IO349" s="57">
        <f t="shared" si="1370"/>
        <v>21.820761302672082</v>
      </c>
      <c r="IP349" s="58">
        <f t="shared" si="1511"/>
        <v>25.240074598800799</v>
      </c>
      <c r="IQ349" s="58">
        <f t="shared" si="1371"/>
        <v>0.95799528458033933</v>
      </c>
      <c r="IR349" s="58">
        <f t="shared" si="1512"/>
        <v>1.106388754161834</v>
      </c>
      <c r="IS349" s="58">
        <f t="shared" si="1372"/>
        <v>29.91994863186158</v>
      </c>
      <c r="IT349" s="55">
        <f t="shared" si="1513"/>
        <v>0.72930477158090035</v>
      </c>
      <c r="IU349" s="56">
        <f t="shared" si="1514"/>
        <v>3.2018613947758442E-2</v>
      </c>
      <c r="IV349" s="260">
        <f t="shared" si="1515"/>
        <v>1.1192417410072351</v>
      </c>
      <c r="IW349" s="57">
        <f t="shared" si="1373"/>
        <v>17.905104275160799</v>
      </c>
      <c r="IX349" s="58">
        <f t="shared" si="1516"/>
        <v>20.710834115078498</v>
      </c>
      <c r="IY349" s="58">
        <f t="shared" si="1374"/>
        <v>0.48509966934999998</v>
      </c>
      <c r="IZ349" s="58">
        <f t="shared" si="1517"/>
        <v>0.56024160813231505</v>
      </c>
      <c r="JA349" s="58">
        <f t="shared" si="1375"/>
        <v>368.58622999999994</v>
      </c>
      <c r="JB349" s="55">
        <f t="shared" si="1518"/>
        <v>4.8577789450139797E-2</v>
      </c>
      <c r="JC349" s="56">
        <f t="shared" si="1519"/>
        <v>1.3161090400745574E-3</v>
      </c>
      <c r="JD349" s="260">
        <f t="shared" si="1520"/>
        <v>1.0078160048971445</v>
      </c>
      <c r="JE349" s="57">
        <f t="shared" si="1376"/>
        <v>1.8399760732239998</v>
      </c>
      <c r="JF349" s="58">
        <f t="shared" si="1521"/>
        <v>2.1283003238982006</v>
      </c>
      <c r="JG349" s="58">
        <f t="shared" si="1377"/>
        <v>4.9850130499999999E-2</v>
      </c>
      <c r="JH349" s="58">
        <f t="shared" si="1522"/>
        <v>5.757191571445E-2</v>
      </c>
      <c r="JI349" s="58">
        <f t="shared" si="1378"/>
        <v>37.876899999999999</v>
      </c>
      <c r="JJ349" s="55">
        <f t="shared" si="1523"/>
        <v>4.857778945013979E-2</v>
      </c>
      <c r="JK349" s="56">
        <f t="shared" si="1524"/>
        <v>1.3161090400745574E-3</v>
      </c>
      <c r="JL349" s="260">
        <f t="shared" si="1525"/>
        <v>1.0078160048971445</v>
      </c>
      <c r="JM349" s="57">
        <f t="shared" si="1379"/>
        <v>818.79048941284429</v>
      </c>
      <c r="JN349" s="58">
        <f t="shared" si="1526"/>
        <v>947.09495910383703</v>
      </c>
      <c r="JO349" s="58">
        <f t="shared" si="1380"/>
        <v>52.517591518139021</v>
      </c>
      <c r="JP349" s="58">
        <f t="shared" si="1527"/>
        <v>60.652566444298756</v>
      </c>
      <c r="JQ349" s="58">
        <f t="shared" si="1381"/>
        <v>1108.999945891085</v>
      </c>
      <c r="JR349" s="55">
        <f t="shared" si="1382"/>
        <v>0.73831427354574264</v>
      </c>
      <c r="JS349" s="56">
        <f t="shared" si="1383"/>
        <v>4.7355810712813848E-2</v>
      </c>
      <c r="JT349" s="260">
        <f t="shared" si="1384"/>
        <v>1.1230292617440327</v>
      </c>
      <c r="JU349" s="57">
        <f t="shared" si="1385"/>
        <v>2.2472503464948459</v>
      </c>
      <c r="JV349" s="58">
        <f t="shared" si="1528"/>
        <v>2.5993944757905885</v>
      </c>
      <c r="JW349" s="58">
        <f t="shared" si="1386"/>
        <v>6.0884336850450006E-2</v>
      </c>
      <c r="JX349" s="58">
        <f t="shared" si="1529"/>
        <v>7.0315320628584713E-2</v>
      </c>
      <c r="JY349" s="58">
        <f t="shared" si="1387"/>
        <v>46.260860609999995</v>
      </c>
      <c r="JZ349" s="55">
        <f t="shared" si="1530"/>
        <v>4.8577789450139804E-2</v>
      </c>
      <c r="KA349" s="56">
        <f t="shared" si="1531"/>
        <v>1.3161090400745576E-3</v>
      </c>
      <c r="KB349" s="260">
        <f t="shared" si="1532"/>
        <v>1.0078160048971445</v>
      </c>
      <c r="KC349" s="57">
        <f t="shared" si="1388"/>
        <v>7.2889114483710396E-2</v>
      </c>
      <c r="KD349" s="58">
        <f t="shared" si="1533"/>
        <v>8.4310838723307815E-2</v>
      </c>
      <c r="KE349" s="58">
        <f t="shared" si="1389"/>
        <v>1.9747712603E-3</v>
      </c>
      <c r="KF349" s="58">
        <f t="shared" si="1534"/>
        <v>2.28066332852047E-3</v>
      </c>
      <c r="KG349" s="58">
        <f t="shared" si="1390"/>
        <v>1.50046174</v>
      </c>
      <c r="KH349" s="55">
        <f t="shared" si="1535"/>
        <v>4.857778945013979E-2</v>
      </c>
      <c r="KI349" s="56">
        <f t="shared" si="1536"/>
        <v>1.3161090400745574E-3</v>
      </c>
      <c r="KJ349" s="260">
        <f t="shared" si="1537"/>
        <v>1.0078160048971445</v>
      </c>
      <c r="KK349" s="57">
        <f t="shared" si="1391"/>
        <v>52.954366060943705</v>
      </c>
      <c r="KL349" s="58">
        <f t="shared" si="1538"/>
        <v>61.252315222693589</v>
      </c>
      <c r="KM349" s="58">
        <f t="shared" si="1392"/>
        <v>2.3281639723964842</v>
      </c>
      <c r="KN349" s="58">
        <f t="shared" si="1539"/>
        <v>2.6887965717206996</v>
      </c>
      <c r="KO349" s="58">
        <f t="shared" si="1393"/>
        <v>68.823315996533722</v>
      </c>
      <c r="KP349" s="55">
        <f t="shared" si="1540"/>
        <v>0.76942479876457481</v>
      </c>
      <c r="KQ349" s="56">
        <f t="shared" si="1541"/>
        <v>3.3828128428362012E-2</v>
      </c>
      <c r="KR349" s="260">
        <f t="shared" si="1542"/>
        <v>1.125808843059962</v>
      </c>
      <c r="KS349" s="57">
        <f t="shared" si="1394"/>
        <v>71.902081506431571</v>
      </c>
      <c r="KT349" s="58">
        <f t="shared" si="1543"/>
        <v>83.169137678489406</v>
      </c>
      <c r="KU349" s="58">
        <f t="shared" si="1395"/>
        <v>3.1607087019839719</v>
      </c>
      <c r="KV349" s="58">
        <f t="shared" si="1544"/>
        <v>3.6503024799212893</v>
      </c>
      <c r="KW349" s="58">
        <f t="shared" si="1396"/>
        <v>94.021356991805035</v>
      </c>
      <c r="KX349" s="55">
        <f t="shared" si="1305"/>
        <v>0.76474200976166096</v>
      </c>
      <c r="KY349" s="56">
        <f t="shared" si="1306"/>
        <v>3.3616922825943273E-2</v>
      </c>
      <c r="KZ349" s="260">
        <f t="shared" si="1307"/>
        <v>1.1250423342753908</v>
      </c>
      <c r="LA349" s="57">
        <f t="shared" si="1397"/>
        <v>581.6503974873898</v>
      </c>
      <c r="LB349" s="58">
        <f t="shared" si="1545"/>
        <v>672.79501477366387</v>
      </c>
      <c r="LC349" s="58">
        <f t="shared" si="1398"/>
        <v>25.104357443039067</v>
      </c>
      <c r="LD349" s="58">
        <f t="shared" si="1546"/>
        <v>28.993022410965821</v>
      </c>
      <c r="LE349" s="58">
        <f t="shared" si="1399"/>
        <v>1291.0958672719537</v>
      </c>
      <c r="LF349" s="55">
        <f t="shared" si="1547"/>
        <v>0.45050906925788509</v>
      </c>
      <c r="LG349" s="56">
        <f t="shared" si="1548"/>
        <v>1.9444224150514718E-2</v>
      </c>
      <c r="LH349" s="260">
        <f t="shared" si="1549"/>
        <v>1.0736066814736254</v>
      </c>
      <c r="LI349" s="57">
        <f t="shared" si="1400"/>
        <v>390.04081488565561</v>
      </c>
      <c r="LJ349" s="58">
        <f t="shared" si="1550"/>
        <v>451.16021057823787</v>
      </c>
      <c r="LK349" s="58">
        <f t="shared" si="1401"/>
        <v>17.134495918736668</v>
      </c>
      <c r="LL349" s="58">
        <f t="shared" si="1551"/>
        <v>19.788629336548979</v>
      </c>
      <c r="LM349" s="58">
        <f t="shared" si="1402"/>
        <v>522.73850979863448</v>
      </c>
      <c r="LN349" s="55">
        <f t="shared" si="1308"/>
        <v>0.74614899720302663</v>
      </c>
      <c r="LO349" s="56">
        <f t="shared" si="1309"/>
        <v>3.2778331034645017E-2</v>
      </c>
      <c r="LP349" s="260">
        <f t="shared" si="1310"/>
        <v>1.1219989113389808</v>
      </c>
      <c r="LQ349" s="57">
        <f t="shared" si="1403"/>
        <v>4.3436640066666643E-2</v>
      </c>
      <c r="LR349" s="58">
        <f t="shared" si="1552"/>
        <v>5.0243161565113312E-2</v>
      </c>
      <c r="LS349" s="58">
        <f t="shared" si="1404"/>
        <v>1.1768208333333328E-3</v>
      </c>
      <c r="LT349" s="58">
        <f t="shared" si="1553"/>
        <v>1.359110380416666E-3</v>
      </c>
      <c r="LU349" s="58">
        <f t="shared" si="1405"/>
        <v>0.89416666666666633</v>
      </c>
      <c r="LV349" s="55">
        <f t="shared" si="1406"/>
        <v>4.857778945013979E-2</v>
      </c>
      <c r="LW349" s="56">
        <f t="shared" si="1407"/>
        <v>1.3161090400745572E-3</v>
      </c>
      <c r="LX349" s="260">
        <f t="shared" si="1408"/>
        <v>1.0078160048971445</v>
      </c>
      <c r="LY349" s="57">
        <f t="shared" si="1409"/>
        <v>28.360492401718428</v>
      </c>
      <c r="LZ349" s="58">
        <f t="shared" si="1554"/>
        <v>32.804581561067707</v>
      </c>
      <c r="MA349" s="58">
        <f t="shared" si="1410"/>
        <v>0.76836556075031537</v>
      </c>
      <c r="MB349" s="58">
        <f t="shared" si="1555"/>
        <v>0.8873853861105393</v>
      </c>
      <c r="MC349" s="58">
        <f t="shared" si="1411"/>
        <v>583.81622333650716</v>
      </c>
      <c r="MD349" s="55">
        <f t="shared" si="1311"/>
        <v>4.8577773737835409E-2</v>
      </c>
      <c r="ME349" s="56">
        <f t="shared" si="1312"/>
        <v>1.3161086143840086E-3</v>
      </c>
      <c r="MF349" s="260">
        <f t="shared" si="1313"/>
        <v>1.007816002369087</v>
      </c>
      <c r="MG349" s="57">
        <f t="shared" si="1412"/>
        <v>22.068966653935558</v>
      </c>
      <c r="MH349" s="58">
        <f t="shared" si="1556"/>
        <v>25.527173728607259</v>
      </c>
      <c r="MI349" s="58">
        <f t="shared" si="1413"/>
        <v>0.59791042052583465</v>
      </c>
      <c r="MJ349" s="58">
        <f t="shared" si="1557"/>
        <v>0.69052674466528641</v>
      </c>
      <c r="MK349" s="58">
        <f t="shared" si="1414"/>
        <v>454.30158316666763</v>
      </c>
      <c r="ML349" s="55">
        <f t="shared" si="1558"/>
        <v>4.8577789450139804E-2</v>
      </c>
      <c r="MM349" s="56">
        <f t="shared" si="1559"/>
        <v>1.3161090400745574E-3</v>
      </c>
      <c r="MN349" s="260">
        <f t="shared" si="1560"/>
        <v>1.0078160048971445</v>
      </c>
      <c r="MO349" s="59">
        <v>3.4785732699788041</v>
      </c>
      <c r="MP349" s="60">
        <v>4.048573269978804</v>
      </c>
      <c r="MQ349" s="60">
        <v>2.8746</v>
      </c>
      <c r="MR349" s="61">
        <v>3.2204000000000002</v>
      </c>
      <c r="MS349" s="59">
        <f t="shared" si="1415"/>
        <v>1.0924322503403379</v>
      </c>
      <c r="MT349" s="60">
        <f t="shared" si="1334"/>
        <v>1.0816535011820401</v>
      </c>
      <c r="MU349" s="60">
        <f t="shared" si="1561"/>
        <v>1.0947853006000432</v>
      </c>
      <c r="MV349" s="61">
        <f t="shared" si="1562"/>
        <v>1.098056319999275</v>
      </c>
      <c r="MW349" s="66">
        <f t="shared" si="1563"/>
        <v>3.8001056252966925</v>
      </c>
      <c r="MX349" s="67">
        <f t="shared" si="1564"/>
        <v>4.3791534522645943</v>
      </c>
      <c r="MY349" s="67">
        <f t="shared" si="1565"/>
        <v>3.1470698251048841</v>
      </c>
      <c r="MZ349" s="261">
        <f t="shared" si="1566"/>
        <v>3.5361805729256655</v>
      </c>
      <c r="NA349" s="59">
        <f t="shared" si="1416"/>
        <v>1.0924473146815368</v>
      </c>
      <c r="NB349" s="60">
        <f t="shared" si="1335"/>
        <v>1.0817670469196223</v>
      </c>
      <c r="NC349" s="60">
        <f t="shared" si="1417"/>
        <v>1.0948027823354345</v>
      </c>
      <c r="ND349" s="262">
        <f t="shared" si="1336"/>
        <v>1.0980709291709192</v>
      </c>
      <c r="NE349" s="62">
        <f t="shared" si="1418"/>
        <v>3.8001580277113169</v>
      </c>
      <c r="NF349" s="63">
        <f t="shared" si="1337"/>
        <v>4.3796131505026894</v>
      </c>
      <c r="NG349" s="63">
        <f t="shared" si="1419"/>
        <v>3.1471200781014401</v>
      </c>
      <c r="NH349" s="64">
        <f t="shared" si="1338"/>
        <v>3.5362276203020282</v>
      </c>
      <c r="NI349" s="238">
        <f t="shared" si="1569"/>
        <v>-5.2402414624452831E-5</v>
      </c>
      <c r="NJ349" s="238">
        <f t="shared" si="1570"/>
        <v>-4.5969823809510757E-4</v>
      </c>
      <c r="NK349" s="238">
        <f t="shared" si="1571"/>
        <v>-5.025299655603277E-5</v>
      </c>
      <c r="NL349" s="238">
        <f t="shared" si="1572"/>
        <v>-4.7047376362741034E-5</v>
      </c>
      <c r="NM349" s="239">
        <f t="shared" si="1420"/>
        <v>0.38910754220058807</v>
      </c>
      <c r="NN349" s="240">
        <f t="shared" si="1421"/>
        <v>0.74439990875471285</v>
      </c>
      <c r="NO349" s="240">
        <f t="shared" ref="NO349:NO362" si="1576">O349*IN349</f>
        <v>0.26393040740928886</v>
      </c>
      <c r="NP349" s="240">
        <f t="shared" si="1422"/>
        <v>1.9698654641727337E-2</v>
      </c>
      <c r="NQ349" s="240">
        <f>Q349*JD349+0.005</f>
        <v>0.25100788679539299</v>
      </c>
      <c r="NR349" s="240">
        <f t="shared" si="1423"/>
        <v>2.5296181722918327E-2</v>
      </c>
      <c r="NS349" s="240">
        <f t="shared" si="1424"/>
        <v>0.73580877229469022</v>
      </c>
      <c r="NT349" s="240">
        <f t="shared" si="1425"/>
        <v>2.7412595333202328E-2</v>
      </c>
      <c r="NU349" s="240">
        <f t="shared" si="1426"/>
        <v>8.0625280391771563E-4</v>
      </c>
      <c r="NV349" s="240">
        <f t="shared" si="1427"/>
        <v>4.5707839028234457E-2</v>
      </c>
      <c r="NW349" s="240">
        <f t="shared" si="1428"/>
        <v>6.2327345318856649E-2</v>
      </c>
      <c r="NX349" s="240">
        <f t="shared" si="1429"/>
        <v>0.8175514879421657</v>
      </c>
      <c r="NY349" s="240">
        <f t="shared" si="1430"/>
        <v>0.3459122643658078</v>
      </c>
      <c r="NZ349" s="240">
        <f t="shared" si="1431"/>
        <v>5.0390800244857223E-4</v>
      </c>
      <c r="OA349" s="240">
        <f t="shared" si="1432"/>
        <v>0.34699104961567662</v>
      </c>
      <c r="OB349" s="241">
        <f t="shared" si="1433"/>
        <v>0.3031510542730611</v>
      </c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136"/>
      <c r="OP349" s="13"/>
      <c r="OQ349" s="13"/>
      <c r="OR349" s="13"/>
      <c r="OS349" s="13"/>
      <c r="OT349" s="13"/>
    </row>
    <row r="350" spans="1:410" ht="15" customHeight="1">
      <c r="A350" s="242">
        <v>331</v>
      </c>
      <c r="B350" s="49" t="s">
        <v>400</v>
      </c>
      <c r="C350" s="50">
        <v>9</v>
      </c>
      <c r="D350" s="51">
        <v>4353.3500000000004</v>
      </c>
      <c r="E350" s="52">
        <v>4353.3500000000004</v>
      </c>
      <c r="F350" s="52"/>
      <c r="G350" s="52"/>
      <c r="H350" s="53">
        <v>477.8</v>
      </c>
      <c r="I350" s="57">
        <v>3.2561994642815555</v>
      </c>
      <c r="J350" s="58">
        <v>3.8202994642815553</v>
      </c>
      <c r="K350" s="58">
        <v>2.6323000000000003</v>
      </c>
      <c r="L350" s="243">
        <v>2.9792000000000005</v>
      </c>
      <c r="M350" s="1">
        <v>0.34689999999999999</v>
      </c>
      <c r="N350" s="2">
        <v>0.62260000000000004</v>
      </c>
      <c r="O350" s="2">
        <v>0.27699946428155497</v>
      </c>
      <c r="P350" s="2">
        <v>1.72E-2</v>
      </c>
      <c r="Q350" s="2">
        <v>0.23960000000000001</v>
      </c>
      <c r="R350" s="2">
        <v>2.46E-2</v>
      </c>
      <c r="S350" s="2">
        <v>0.65100000000000002</v>
      </c>
      <c r="T350" s="2">
        <v>2.64E-2</v>
      </c>
      <c r="U350" s="2">
        <v>8.0000000000000004E-4</v>
      </c>
      <c r="V350" s="2">
        <v>3.9699999999999999E-2</v>
      </c>
      <c r="W350" s="2">
        <v>7.4999999999999997E-2</v>
      </c>
      <c r="X350" s="2">
        <v>0.73599999999999999</v>
      </c>
      <c r="Y350" s="2">
        <v>0.12039999999999999</v>
      </c>
      <c r="Z350" s="2">
        <v>2.0000000000000001E-4</v>
      </c>
      <c r="AA350" s="2">
        <v>0.34300000000000003</v>
      </c>
      <c r="AB350" s="3">
        <v>0.2999</v>
      </c>
      <c r="AC350" s="244">
        <v>582.17999999999995</v>
      </c>
      <c r="AD350" s="108">
        <v>128.0796</v>
      </c>
      <c r="AE350" s="108">
        <v>391.83799553999995</v>
      </c>
      <c r="AF350" s="108">
        <f t="shared" si="1434"/>
        <v>38.78177377057596</v>
      </c>
      <c r="AG350" s="108">
        <f t="shared" si="1435"/>
        <v>122.62178232428758</v>
      </c>
      <c r="AH350" s="108">
        <v>14.8846665655833</v>
      </c>
      <c r="AI350" s="108">
        <v>81.539705204405109</v>
      </c>
      <c r="AJ350" s="108">
        <f t="shared" si="1436"/>
        <v>1.577385597179217</v>
      </c>
      <c r="AK350" s="108">
        <f t="shared" si="1437"/>
        <v>47.722580185571772</v>
      </c>
      <c r="AL350" s="108">
        <v>59.926098365499428</v>
      </c>
      <c r="AM350" s="245">
        <v>1510.1376788105854</v>
      </c>
      <c r="AN350" s="244">
        <v>1010.32</v>
      </c>
      <c r="AO350" s="108">
        <v>222.2704</v>
      </c>
      <c r="AP350" s="108">
        <v>679.99890696</v>
      </c>
      <c r="AQ350" s="108">
        <f t="shared" si="1438"/>
        <v>67.302211817459039</v>
      </c>
      <c r="AR350" s="108">
        <f t="shared" si="1439"/>
        <v>212.79885794406241</v>
      </c>
      <c r="AS350" s="246">
        <v>92.028672609533302</v>
      </c>
      <c r="AT350" s="247">
        <v>14.99238921103851</v>
      </c>
      <c r="AU350" s="108">
        <v>146.33711250857593</v>
      </c>
      <c r="AV350" s="108">
        <f t="shared" si="1440"/>
        <v>2.8308914414784017</v>
      </c>
      <c r="AW350" s="108">
        <f t="shared" si="1441"/>
        <v>85.646429163669211</v>
      </c>
      <c r="AX350" s="108">
        <v>107.54775460390547</v>
      </c>
      <c r="AY350" s="245">
        <v>2710.203416018418</v>
      </c>
      <c r="AZ350" s="248">
        <v>153</v>
      </c>
      <c r="BA350" s="108">
        <v>779.86649999999986</v>
      </c>
      <c r="BB350" s="108">
        <v>81.328920917839199</v>
      </c>
      <c r="BC350" s="109">
        <v>65.063136734271367</v>
      </c>
      <c r="BD350" s="109">
        <v>16.265784183567831</v>
      </c>
      <c r="BE350" s="108">
        <v>30.498350624999993</v>
      </c>
      <c r="BF350" s="109">
        <v>24.398680499999998</v>
      </c>
      <c r="BG350" s="109">
        <v>6.0996701249999958</v>
      </c>
      <c r="BH350" s="108">
        <v>65.093645322627239</v>
      </c>
      <c r="BI350" s="109">
        <f t="shared" si="1442"/>
        <v>38.097227610683397</v>
      </c>
      <c r="BJ350" s="108">
        <f t="shared" si="1443"/>
        <v>1.2592365687662239</v>
      </c>
      <c r="BK350" s="108">
        <v>47.839370843273315</v>
      </c>
      <c r="BL350" s="245">
        <v>1205.5521452504875</v>
      </c>
      <c r="BM350" s="244">
        <v>27.44</v>
      </c>
      <c r="BN350" s="108">
        <v>6.0368000000000004</v>
      </c>
      <c r="BO350" s="108">
        <v>18.468574320000002</v>
      </c>
      <c r="BP350" s="108">
        <f t="shared" si="1444"/>
        <v>1.8279086747476803</v>
      </c>
      <c r="BQ350" s="108">
        <f t="shared" si="1445"/>
        <v>5.7795556477008008</v>
      </c>
      <c r="BR350" s="108">
        <v>3.54408702673333</v>
      </c>
      <c r="BS350" s="108">
        <v>4.0507306783115329</v>
      </c>
      <c r="BT350" s="108">
        <f t="shared" si="1446"/>
        <v>7.8361384971936607E-2</v>
      </c>
      <c r="BU350" s="108">
        <f t="shared" si="1447"/>
        <v>2.3707630426340343</v>
      </c>
      <c r="BV350" s="108">
        <v>2.9770096012522433</v>
      </c>
      <c r="BW350" s="245">
        <v>75.020641951556527</v>
      </c>
      <c r="BX350" s="107">
        <v>687.02</v>
      </c>
      <c r="BY350" s="108">
        <v>50.152459999999998</v>
      </c>
      <c r="BZ350" s="109">
        <f t="shared" si="1448"/>
        <v>29.352629959279998</v>
      </c>
      <c r="CA350" s="109">
        <f t="shared" si="1449"/>
        <v>0.97019933869999997</v>
      </c>
      <c r="CB350" s="108">
        <v>36.858623000000001</v>
      </c>
      <c r="CC350" s="110">
        <v>928.83729959999994</v>
      </c>
      <c r="CD350" s="244">
        <v>70.599999999999994</v>
      </c>
      <c r="CE350" s="108">
        <v>5.1537999999999995</v>
      </c>
      <c r="CF350" s="109">
        <f t="shared" si="1450"/>
        <v>3.0163542183999996</v>
      </c>
      <c r="CG350" s="109">
        <f t="shared" si="1451"/>
        <v>9.9700260999999998E-2</v>
      </c>
      <c r="CH350" s="108">
        <v>3.78769</v>
      </c>
      <c r="CI350" s="245">
        <v>95.449787999999998</v>
      </c>
      <c r="CJ350" s="249">
        <v>1048.8406943066259</v>
      </c>
      <c r="CK350" s="250">
        <v>230.74495274745772</v>
      </c>
      <c r="CL350" s="250">
        <v>107.22044879408982</v>
      </c>
      <c r="CM350" s="251">
        <v>69.224106778057319</v>
      </c>
      <c r="CN350" s="252">
        <f t="shared" si="1339"/>
        <v>33.743290848964037</v>
      </c>
      <c r="CO350" s="250">
        <v>705.92537582515752</v>
      </c>
      <c r="CP350" s="252">
        <f t="shared" si="1452"/>
        <v>69.868258146919146</v>
      </c>
      <c r="CQ350" s="250">
        <v>220.9122871107248</v>
      </c>
      <c r="CR350" s="250">
        <v>152.76939743215308</v>
      </c>
      <c r="CS350" s="252">
        <f t="shared" si="1453"/>
        <v>2.9553239933250017</v>
      </c>
      <c r="CT350" s="252">
        <f t="shared" si="1454"/>
        <v>89.411039696321367</v>
      </c>
      <c r="CU350" s="250">
        <f t="shared" si="1340"/>
        <v>2245.5008691054841</v>
      </c>
      <c r="CV350" s="245">
        <f t="shared" si="1455"/>
        <v>2829.3310950729101</v>
      </c>
      <c r="CW350" s="244">
        <v>84.905250000000009</v>
      </c>
      <c r="CX350" s="108">
        <v>6.1980832499999998</v>
      </c>
      <c r="CY350" s="108">
        <f t="shared" si="1456"/>
        <v>0.11990192047125001</v>
      </c>
      <c r="CZ350" s="108">
        <f t="shared" si="1457"/>
        <v>3.627539787561</v>
      </c>
      <c r="DA350" s="108">
        <v>4.5551666624999996</v>
      </c>
      <c r="DB350" s="245">
        <v>114.790199895</v>
      </c>
      <c r="DC350" s="244">
        <v>2.7753000000000001</v>
      </c>
      <c r="DD350" s="108">
        <v>0.2025969</v>
      </c>
      <c r="DE350" s="108">
        <f t="shared" si="1458"/>
        <v>3.9192370305E-3</v>
      </c>
      <c r="DF350" s="108">
        <f t="shared" si="1459"/>
        <v>0.11857348246920001</v>
      </c>
      <c r="DG350" s="108">
        <v>0.148894845</v>
      </c>
      <c r="DH350" s="245">
        <v>3.7521500940000001</v>
      </c>
      <c r="DI350" s="107">
        <v>67.069730847239995</v>
      </c>
      <c r="DJ350" s="108">
        <v>14.755340786392798</v>
      </c>
      <c r="DK350" s="108">
        <v>1.1050034091824827</v>
      </c>
      <c r="DL350" s="108">
        <v>45.141483555927422</v>
      </c>
      <c r="DM350" s="108">
        <f t="shared" si="1460"/>
        <v>4.4678331934643607</v>
      </c>
      <c r="DN350" s="108">
        <f t="shared" si="1461"/>
        <v>14.126575863991928</v>
      </c>
      <c r="DO350" s="108">
        <v>9.3492237777082146</v>
      </c>
      <c r="DP350" s="108">
        <f t="shared" si="1462"/>
        <v>0.18086073397976543</v>
      </c>
      <c r="DQ350" s="108">
        <f t="shared" si="1463"/>
        <v>5.471801501931731</v>
      </c>
      <c r="DR350" s="108">
        <v>6.8710391188225461</v>
      </c>
      <c r="DS350" s="110">
        <v>173.15018579432811</v>
      </c>
      <c r="DT350" s="244">
        <v>125.62</v>
      </c>
      <c r="DU350" s="108">
        <v>27.636399999999998</v>
      </c>
      <c r="DV350" s="108">
        <v>84.548917860000003</v>
      </c>
      <c r="DW350" s="108">
        <f t="shared" si="1464"/>
        <v>8.3681445962756413</v>
      </c>
      <c r="DX350" s="108">
        <f t="shared" si="1465"/>
        <v>26.458738355108402</v>
      </c>
      <c r="DY350" s="108">
        <v>2.4713442109166701</v>
      </c>
      <c r="DZ350" s="108">
        <v>1.3038135012500001</v>
      </c>
      <c r="EA350" s="108"/>
      <c r="EB350" s="108">
        <v>17.635374716768165</v>
      </c>
      <c r="EC350" s="108">
        <f t="shared" si="1466"/>
        <v>0.34115632389588019</v>
      </c>
      <c r="ED350" s="108">
        <f t="shared" si="1467"/>
        <v>10.321420489733471</v>
      </c>
      <c r="EE350" s="108">
        <v>12.960792514446744</v>
      </c>
      <c r="EF350" s="245">
        <v>326.61197136405787</v>
      </c>
      <c r="EG350" s="249">
        <v>692.46238334761949</v>
      </c>
      <c r="EH350" s="250">
        <v>152.34172433647623</v>
      </c>
      <c r="EI350" s="250">
        <v>1058.9867958630441</v>
      </c>
      <c r="EJ350" s="250">
        <v>466.06388449926521</v>
      </c>
      <c r="EK350" s="250">
        <f t="shared" si="1468"/>
        <v>46.128206904430279</v>
      </c>
      <c r="EL350" s="250">
        <v>145.85003201520004</v>
      </c>
      <c r="EM350" s="250">
        <v>172.99939952738748</v>
      </c>
      <c r="EN350" s="250">
        <f t="shared" si="1469"/>
        <v>3.3466733838573108</v>
      </c>
      <c r="EO350" s="250">
        <f t="shared" si="1470"/>
        <v>101.25101256259502</v>
      </c>
      <c r="EP350" s="250">
        <v>2542.8541875737924</v>
      </c>
      <c r="EQ350" s="245">
        <v>3203.9962763429785</v>
      </c>
      <c r="ER350" s="244">
        <v>196.72</v>
      </c>
      <c r="ES350" s="108">
        <v>43.278399999999998</v>
      </c>
      <c r="ET350" s="108">
        <v>132.40298616000001</v>
      </c>
      <c r="EU350" s="108">
        <f t="shared" si="1471"/>
        <v>13.104453152199842</v>
      </c>
      <c r="EV350" s="108">
        <f t="shared" si="1472"/>
        <v>41.434190488910403</v>
      </c>
      <c r="EW350" s="108">
        <v>15.136559187774999</v>
      </c>
      <c r="EX350" s="108">
        <v>28.290270010387601</v>
      </c>
      <c r="EY350" s="108">
        <f t="shared" si="1473"/>
        <v>0.54727527335094817</v>
      </c>
      <c r="EZ350" s="108">
        <f t="shared" si="1474"/>
        <v>16.55738974843953</v>
      </c>
      <c r="FA350" s="108">
        <v>20.791410767908101</v>
      </c>
      <c r="FB350" s="245">
        <v>523.94355135128478</v>
      </c>
      <c r="FC350" s="244">
        <v>0.83333333333333293</v>
      </c>
      <c r="FD350" s="108">
        <v>6.0833333333333302E-2</v>
      </c>
      <c r="FE350" s="108">
        <f t="shared" si="1475"/>
        <v>1.1768208333333328E-3</v>
      </c>
      <c r="FF350" s="108">
        <f t="shared" si="1476"/>
        <v>3.5603803333333316E-2</v>
      </c>
      <c r="FG350" s="108">
        <v>4.4708333333333301E-2</v>
      </c>
      <c r="FH350" s="245">
        <v>1.1266499999999995</v>
      </c>
      <c r="FI350" s="244">
        <v>1104.55839666667</v>
      </c>
      <c r="FJ350" s="108">
        <v>80.632762956666895</v>
      </c>
      <c r="FK350" s="108">
        <f t="shared" si="1477"/>
        <v>1.5598407993967212</v>
      </c>
      <c r="FL350" s="108">
        <f t="shared" si="1478"/>
        <v>47.191775910122523</v>
      </c>
      <c r="FM350" s="108">
        <v>59.259500000000003</v>
      </c>
      <c r="FN350" s="245">
        <v>1493.3407915480041</v>
      </c>
      <c r="FO350" s="244">
        <v>859.52183333333153</v>
      </c>
      <c r="FP350" s="108">
        <v>62.7450938333332</v>
      </c>
      <c r="FQ350" s="108">
        <f t="shared" si="1479"/>
        <v>1.2138038402058309</v>
      </c>
      <c r="FR350" s="108">
        <f t="shared" si="1480"/>
        <v>36.722695577647258</v>
      </c>
      <c r="FS350" s="108">
        <v>46.113346358333303</v>
      </c>
      <c r="FT350" s="110">
        <v>1162.0563282299975</v>
      </c>
      <c r="FU350" s="253">
        <f t="shared" si="1341"/>
        <v>4575.7964263718131</v>
      </c>
      <c r="FV350" s="254">
        <f t="shared" si="1342"/>
        <v>1271.1444987500065</v>
      </c>
      <c r="FW350" s="254">
        <f t="shared" si="1343"/>
        <v>138.19749729427392</v>
      </c>
      <c r="FX350" s="254">
        <f t="shared" si="1344"/>
        <v>779.86649999999986</v>
      </c>
      <c r="FY350" s="254">
        <f t="shared" si="1345"/>
        <v>687.02</v>
      </c>
      <c r="FZ350" s="254">
        <f t="shared" si="1346"/>
        <v>70.599999999999994</v>
      </c>
      <c r="GA350" s="254">
        <f t="shared" si="1481"/>
        <v>84.905250000000009</v>
      </c>
      <c r="GB350" s="254">
        <f t="shared" si="1482"/>
        <v>2.7753000000000001</v>
      </c>
      <c r="GC350" s="254">
        <f t="shared" si="1483"/>
        <v>1104.55839666667</v>
      </c>
      <c r="GD350" s="254">
        <f t="shared" si="1484"/>
        <v>859.52183333333153</v>
      </c>
      <c r="GE350" s="254">
        <f t="shared" si="1347"/>
        <v>2524.3881247203503</v>
      </c>
      <c r="GF350" s="255">
        <f t="shared" si="1348"/>
        <v>963.77806409498339</v>
      </c>
      <c r="GG350" s="255">
        <f t="shared" si="1349"/>
        <v>249.84879025607196</v>
      </c>
      <c r="GH350" s="254">
        <f t="shared" si="1350"/>
        <v>883.21048945165785</v>
      </c>
      <c r="GI350" s="255">
        <f t="shared" si="1351"/>
        <v>630.63610082327921</v>
      </c>
      <c r="GJ350" s="256">
        <f t="shared" si="1352"/>
        <v>17.08570691844232</v>
      </c>
      <c r="GK350" s="253">
        <f t="shared" si="1485"/>
        <v>12981.984316588103</v>
      </c>
      <c r="GL350" s="257">
        <f t="shared" si="1486"/>
        <v>16357.300238901011</v>
      </c>
      <c r="GM350" s="221">
        <f t="shared" si="1487"/>
        <v>14170.956823071014</v>
      </c>
      <c r="GN350" s="222">
        <f t="shared" si="1488"/>
        <v>7668.2576149056067</v>
      </c>
      <c r="GO350" s="222">
        <f t="shared" si="1489"/>
        <v>507.58884669639173</v>
      </c>
      <c r="GP350" s="55">
        <f t="shared" si="1490"/>
        <v>0.54112490149015957</v>
      </c>
      <c r="GQ350" s="56">
        <f t="shared" si="1491"/>
        <v>3.5818953725835379E-2</v>
      </c>
      <c r="GR350" s="258">
        <f t="shared" si="1492"/>
        <v>1.0903426279956399</v>
      </c>
      <c r="GS350" s="227">
        <f t="shared" si="1353"/>
        <v>16357.300238901011</v>
      </c>
      <c r="GT350" s="222">
        <f t="shared" si="1574"/>
        <v>7774.4653450254955</v>
      </c>
      <c r="GU350" s="222">
        <f t="shared" si="1575"/>
        <v>510.46631303067312</v>
      </c>
      <c r="GV350" s="37">
        <f t="shared" si="1567"/>
        <v>0.47529025153773385</v>
      </c>
      <c r="GW350" s="228">
        <f t="shared" si="1568"/>
        <v>3.1207247258119016E-2</v>
      </c>
      <c r="GX350" s="258">
        <f t="shared" si="1493"/>
        <v>1.0793119850162456</v>
      </c>
      <c r="GY350" s="221">
        <f t="shared" si="1573"/>
        <v>11455.266999009942</v>
      </c>
      <c r="GZ350" s="222">
        <f t="shared" si="1494"/>
        <v>6452.9141065723088</v>
      </c>
      <c r="HA350" s="222">
        <f t="shared" si="1495"/>
        <v>342.42777810119287</v>
      </c>
      <c r="HB350" s="55">
        <f t="shared" si="1496"/>
        <v>0.56331415995192624</v>
      </c>
      <c r="HC350" s="56">
        <f t="shared" si="1497"/>
        <v>2.9892605570065567E-2</v>
      </c>
      <c r="HD350" s="258">
        <f t="shared" si="1498"/>
        <v>1.0929016934672702</v>
      </c>
      <c r="HE350" s="221">
        <f t="shared" si="1499"/>
        <v>12965.404677820527</v>
      </c>
      <c r="HF350" s="222">
        <f t="shared" si="1500"/>
        <v>7609.6945566224649</v>
      </c>
      <c r="HG350" s="222">
        <f t="shared" si="1501"/>
        <v>393.28031890456441</v>
      </c>
      <c r="HH350" s="55">
        <f t="shared" si="1502"/>
        <v>0.5869230267559723</v>
      </c>
      <c r="HI350" s="56">
        <f t="shared" si="1503"/>
        <v>3.0333053898220053E-2</v>
      </c>
      <c r="HJ350" s="259">
        <f t="shared" si="1504"/>
        <v>1.0966694283414953</v>
      </c>
      <c r="HK350" s="54">
        <f t="shared" si="1354"/>
        <v>3.5503730811627459</v>
      </c>
      <c r="HL350" s="55">
        <f t="shared" si="1355"/>
        <v>4.1232949981502252</v>
      </c>
      <c r="HM350" s="55">
        <f t="shared" si="1356"/>
        <v>2.8768451277138958</v>
      </c>
      <c r="HN350" s="56">
        <f t="shared" si="1357"/>
        <v>3.2671975609149833</v>
      </c>
      <c r="HQ350" s="57">
        <f t="shared" si="1358"/>
        <v>918.07972226202844</v>
      </c>
      <c r="HR350" s="58">
        <f t="shared" si="1505"/>
        <v>1061.9428147404883</v>
      </c>
      <c r="HS350" s="58">
        <f t="shared" si="1359"/>
        <v>40.359159367755176</v>
      </c>
      <c r="HT350" s="58">
        <f t="shared" si="1506"/>
        <v>46.610793153820453</v>
      </c>
      <c r="HU350" s="58">
        <f t="shared" si="1360"/>
        <v>1198.5219673099884</v>
      </c>
      <c r="HV350" s="55">
        <f t="shared" si="1290"/>
        <v>0.76600992497668108</v>
      </c>
      <c r="HW350" s="56">
        <f t="shared" si="1291"/>
        <v>3.3674109001388536E-2</v>
      </c>
      <c r="HX350" s="260">
        <f t="shared" si="1292"/>
        <v>1.125249874728161</v>
      </c>
      <c r="HY350" s="57">
        <f t="shared" si="1361"/>
        <v>1596.6936502714325</v>
      </c>
      <c r="HZ350" s="58">
        <f t="shared" si="1507"/>
        <v>1846.8955452689661</v>
      </c>
      <c r="IA350" s="58">
        <f t="shared" si="1362"/>
        <v>85.125492469975953</v>
      </c>
      <c r="IB350" s="58">
        <f t="shared" si="1508"/>
        <v>98.311431253575236</v>
      </c>
      <c r="IC350" s="58">
        <f t="shared" si="1363"/>
        <v>2150.9550920781094</v>
      </c>
      <c r="ID350" s="55">
        <f t="shared" si="1293"/>
        <v>0.74231845013966036</v>
      </c>
      <c r="IE350" s="56">
        <f t="shared" si="1294"/>
        <v>3.9575671655577606E-2</v>
      </c>
      <c r="IF350" s="260">
        <f t="shared" si="1295"/>
        <v>1.1224515726763338</v>
      </c>
      <c r="IG350" s="57">
        <f t="shared" si="1364"/>
        <v>46.478617685033747</v>
      </c>
      <c r="IH350" s="58">
        <f t="shared" si="1509"/>
        <v>53.76181707627854</v>
      </c>
      <c r="II350" s="58">
        <f t="shared" si="1365"/>
        <v>90.721053803037591</v>
      </c>
      <c r="IJ350" s="58">
        <f t="shared" si="1510"/>
        <v>104.77374503712812</v>
      </c>
      <c r="IK350" s="58">
        <f t="shared" si="1366"/>
        <v>956.78741686546618</v>
      </c>
      <c r="IL350" s="55">
        <f t="shared" si="1367"/>
        <v>4.857778945013979E-2</v>
      </c>
      <c r="IM350" s="56">
        <f t="shared" si="1368"/>
        <v>9.4818401876823458E-2</v>
      </c>
      <c r="IN350" s="260">
        <f t="shared" si="1369"/>
        <v>1.0222995100575569</v>
      </c>
      <c r="IO350" s="57">
        <f t="shared" si="1370"/>
        <v>43.4201888022085</v>
      </c>
      <c r="IP350" s="58">
        <f t="shared" si="1511"/>
        <v>50.224132387514572</v>
      </c>
      <c r="IQ350" s="58">
        <f t="shared" si="1371"/>
        <v>1.9062700597196169</v>
      </c>
      <c r="IR350" s="58">
        <f t="shared" si="1512"/>
        <v>2.2015512919701856</v>
      </c>
      <c r="IS350" s="58">
        <f t="shared" si="1372"/>
        <v>59.54019202504486</v>
      </c>
      <c r="IT350" s="55">
        <f t="shared" si="1513"/>
        <v>0.72925846097278835</v>
      </c>
      <c r="IU350" s="56">
        <f t="shared" si="1514"/>
        <v>3.2016525222454233E-2</v>
      </c>
      <c r="IV350" s="260">
        <f t="shared" si="1515"/>
        <v>1.119234160591394</v>
      </c>
      <c r="IW350" s="57">
        <f t="shared" si="1373"/>
        <v>35.810208550321597</v>
      </c>
      <c r="IX350" s="58">
        <f t="shared" si="1516"/>
        <v>41.421668230156996</v>
      </c>
      <c r="IY350" s="58">
        <f t="shared" si="1374"/>
        <v>0.97019933869999997</v>
      </c>
      <c r="IZ350" s="58">
        <f t="shared" si="1517"/>
        <v>1.1204832162646301</v>
      </c>
      <c r="JA350" s="58">
        <f t="shared" si="1375"/>
        <v>737.17245999999989</v>
      </c>
      <c r="JB350" s="55">
        <f t="shared" si="1518"/>
        <v>4.8577789450139797E-2</v>
      </c>
      <c r="JC350" s="56">
        <f t="shared" si="1519"/>
        <v>1.3161090400745574E-3</v>
      </c>
      <c r="JD350" s="260">
        <f t="shared" si="1520"/>
        <v>1.0078160048971445</v>
      </c>
      <c r="JE350" s="57">
        <f t="shared" si="1376"/>
        <v>3.6799521464479996</v>
      </c>
      <c r="JF350" s="58">
        <f t="shared" si="1521"/>
        <v>4.2566006477964011</v>
      </c>
      <c r="JG350" s="58">
        <f t="shared" si="1377"/>
        <v>9.9700260999999998E-2</v>
      </c>
      <c r="JH350" s="58">
        <f t="shared" si="1522"/>
        <v>0.1151438314289</v>
      </c>
      <c r="JI350" s="58">
        <f t="shared" si="1378"/>
        <v>75.753799999999998</v>
      </c>
      <c r="JJ350" s="55">
        <f t="shared" si="1523"/>
        <v>4.857778945013979E-2</v>
      </c>
      <c r="JK350" s="56">
        <f t="shared" si="1524"/>
        <v>1.3161090400745574E-3</v>
      </c>
      <c r="JL350" s="260">
        <f t="shared" si="1525"/>
        <v>1.0078160048971445</v>
      </c>
      <c r="JM350" s="57">
        <f t="shared" si="1379"/>
        <v>1658.1801057586802</v>
      </c>
      <c r="JN350" s="58">
        <f t="shared" si="1526"/>
        <v>1918.0169283310654</v>
      </c>
      <c r="JO350" s="58">
        <f t="shared" si="1380"/>
        <v>106.56687298920818</v>
      </c>
      <c r="JP350" s="58">
        <f t="shared" si="1527"/>
        <v>123.07408161523652</v>
      </c>
      <c r="JQ350" s="58">
        <f t="shared" si="1381"/>
        <v>2245.5008691054845</v>
      </c>
      <c r="JR350" s="55">
        <f t="shared" si="1382"/>
        <v>0.73844554173752386</v>
      </c>
      <c r="JS350" s="56">
        <f t="shared" si="1383"/>
        <v>4.7457952234799199E-2</v>
      </c>
      <c r="JT350" s="260">
        <f t="shared" si="1384"/>
        <v>1.1230656531914402</v>
      </c>
      <c r="JU350" s="57">
        <f t="shared" si="1385"/>
        <v>4.4255985408244198</v>
      </c>
      <c r="JV350" s="58">
        <f t="shared" si="1528"/>
        <v>5.119089832171607</v>
      </c>
      <c r="JW350" s="58">
        <f t="shared" si="1386"/>
        <v>0.11990192047125001</v>
      </c>
      <c r="JX350" s="58">
        <f t="shared" si="1529"/>
        <v>0.13847472795224663</v>
      </c>
      <c r="JY350" s="58">
        <f t="shared" si="1387"/>
        <v>91.103333249999991</v>
      </c>
      <c r="JZ350" s="55">
        <f t="shared" si="1530"/>
        <v>4.8577789450139797E-2</v>
      </c>
      <c r="KA350" s="56">
        <f t="shared" si="1531"/>
        <v>1.3161090400745576E-3</v>
      </c>
      <c r="KB350" s="260">
        <f t="shared" si="1532"/>
        <v>1.0078160048971445</v>
      </c>
      <c r="KC350" s="57">
        <f t="shared" si="1388"/>
        <v>0.144659648612424</v>
      </c>
      <c r="KD350" s="58">
        <f t="shared" si="1533"/>
        <v>0.16732781554999085</v>
      </c>
      <c r="KE350" s="58">
        <f t="shared" si="1389"/>
        <v>3.9192370305E-3</v>
      </c>
      <c r="KF350" s="58">
        <f t="shared" si="1534"/>
        <v>4.5263268465244502E-3</v>
      </c>
      <c r="KG350" s="58">
        <f t="shared" si="1390"/>
        <v>2.9778969000000002</v>
      </c>
      <c r="KH350" s="55">
        <f t="shared" si="1535"/>
        <v>4.857778945013979E-2</v>
      </c>
      <c r="KI350" s="56">
        <f t="shared" si="1536"/>
        <v>1.3161090400745572E-3</v>
      </c>
      <c r="KJ350" s="260">
        <f t="shared" si="1537"/>
        <v>1.0078160048971445</v>
      </c>
      <c r="KK350" s="57">
        <f t="shared" si="1391"/>
        <v>105.73509202005965</v>
      </c>
      <c r="KL350" s="58">
        <f t="shared" si="1538"/>
        <v>122.303780939603</v>
      </c>
      <c r="KM350" s="58">
        <f t="shared" si="1392"/>
        <v>4.6486939274441266</v>
      </c>
      <c r="KN350" s="58">
        <f t="shared" si="1539"/>
        <v>5.3687766168052216</v>
      </c>
      <c r="KO350" s="58">
        <f t="shared" si="1393"/>
        <v>137.42078237645086</v>
      </c>
      <c r="KP350" s="55">
        <f t="shared" si="1540"/>
        <v>0.76942577528345502</v>
      </c>
      <c r="KQ350" s="56">
        <f t="shared" si="1541"/>
        <v>3.3828172471828039E-2</v>
      </c>
      <c r="KR350" s="260">
        <f t="shared" si="1542"/>
        <v>1.1258090029028036</v>
      </c>
      <c r="KS350" s="57">
        <f t="shared" si="1394"/>
        <v>198.12819379070709</v>
      </c>
      <c r="KT350" s="58">
        <f t="shared" si="1543"/>
        <v>229.17488175771089</v>
      </c>
      <c r="KU350" s="58">
        <f t="shared" si="1395"/>
        <v>8.7093009201715219</v>
      </c>
      <c r="KV350" s="58">
        <f t="shared" si="1544"/>
        <v>10.058371632706091</v>
      </c>
      <c r="KW350" s="58">
        <f t="shared" si="1396"/>
        <v>259.2158502889348</v>
      </c>
      <c r="KX350" s="55">
        <f t="shared" si="1305"/>
        <v>0.76433672389193641</v>
      </c>
      <c r="KY350" s="56">
        <f t="shared" si="1306"/>
        <v>3.3598643410361305E-2</v>
      </c>
      <c r="KZ350" s="260">
        <f t="shared" si="1307"/>
        <v>1.1249759944981315</v>
      </c>
      <c r="LA350" s="57">
        <f t="shared" si="1397"/>
        <v>1146.2673820690056</v>
      </c>
      <c r="LB350" s="58">
        <f t="shared" si="1545"/>
        <v>1325.8874808392188</v>
      </c>
      <c r="LC350" s="58">
        <f t="shared" si="1398"/>
        <v>49.474880288287586</v>
      </c>
      <c r="LD350" s="58">
        <f t="shared" si="1546"/>
        <v>57.138539244943338</v>
      </c>
      <c r="LE350" s="58">
        <f t="shared" si="1399"/>
        <v>2542.8541875737924</v>
      </c>
      <c r="LF350" s="55">
        <f t="shared" si="1547"/>
        <v>0.45077983144707606</v>
      </c>
      <c r="LG350" s="56">
        <f t="shared" si="1548"/>
        <v>1.9456436208594777E-2</v>
      </c>
      <c r="LH350" s="260">
        <f t="shared" si="1549"/>
        <v>1.0736510015564682</v>
      </c>
      <c r="LI350" s="57">
        <f t="shared" si="1400"/>
        <v>310.74812788956689</v>
      </c>
      <c r="LJ350" s="58">
        <f t="shared" si="1550"/>
        <v>359.44235952986202</v>
      </c>
      <c r="LK350" s="58">
        <f t="shared" si="1401"/>
        <v>13.65172842555079</v>
      </c>
      <c r="LL350" s="58">
        <f t="shared" si="1551"/>
        <v>15.766381158668608</v>
      </c>
      <c r="LM350" s="58">
        <f t="shared" si="1402"/>
        <v>415.82821535816254</v>
      </c>
      <c r="LN350" s="55">
        <f t="shared" si="1308"/>
        <v>0.7472992846863753</v>
      </c>
      <c r="LO350" s="56">
        <f t="shared" si="1309"/>
        <v>3.2830211903230849E-2</v>
      </c>
      <c r="LP350" s="260">
        <f t="shared" si="1310"/>
        <v>1.1221871977341655</v>
      </c>
      <c r="LQ350" s="57">
        <f t="shared" si="1403"/>
        <v>4.3436640066666643E-2</v>
      </c>
      <c r="LR350" s="58">
        <f t="shared" si="1552"/>
        <v>5.0243161565113312E-2</v>
      </c>
      <c r="LS350" s="58">
        <f t="shared" si="1404"/>
        <v>1.1768208333333328E-3</v>
      </c>
      <c r="LT350" s="58">
        <f t="shared" si="1553"/>
        <v>1.359110380416666E-3</v>
      </c>
      <c r="LU350" s="58">
        <f t="shared" si="1405"/>
        <v>0.89416666666666633</v>
      </c>
      <c r="LV350" s="55">
        <f t="shared" si="1406"/>
        <v>4.857778945013979E-2</v>
      </c>
      <c r="LW350" s="56">
        <f t="shared" si="1407"/>
        <v>1.3161090400745572E-3</v>
      </c>
      <c r="LX350" s="260">
        <f t="shared" si="1408"/>
        <v>1.0078160048971445</v>
      </c>
      <c r="LY350" s="57">
        <f t="shared" si="1409"/>
        <v>57.57396661034948</v>
      </c>
      <c r="LZ350" s="58">
        <f t="shared" si="1554"/>
        <v>66.595807178191251</v>
      </c>
      <c r="MA350" s="58">
        <f t="shared" si="1410"/>
        <v>1.5598407993967212</v>
      </c>
      <c r="MB350" s="58">
        <f t="shared" si="1555"/>
        <v>1.8014601392232734</v>
      </c>
      <c r="MC350" s="58">
        <f t="shared" si="1411"/>
        <v>1185.1911044031779</v>
      </c>
      <c r="MD350" s="55">
        <f t="shared" si="1311"/>
        <v>4.8577791713465296E-2</v>
      </c>
      <c r="ME350" s="56">
        <f t="shared" si="1312"/>
        <v>1.3161091013944154E-3</v>
      </c>
      <c r="MF350" s="260">
        <f t="shared" si="1313"/>
        <v>1.0078160052613061</v>
      </c>
      <c r="MG350" s="57">
        <f t="shared" si="1412"/>
        <v>44.801688604729655</v>
      </c>
      <c r="MH350" s="58">
        <f t="shared" si="1556"/>
        <v>51.822113209090794</v>
      </c>
      <c r="MI350" s="58">
        <f t="shared" si="1413"/>
        <v>1.2138038402058309</v>
      </c>
      <c r="MJ350" s="58">
        <f t="shared" si="1557"/>
        <v>1.4018220550537142</v>
      </c>
      <c r="MK350" s="58">
        <f t="shared" si="1414"/>
        <v>922.26692716666457</v>
      </c>
      <c r="ML350" s="55">
        <f t="shared" si="1558"/>
        <v>4.8577789450139804E-2</v>
      </c>
      <c r="MM350" s="56">
        <f t="shared" si="1559"/>
        <v>1.3161090400745576E-3</v>
      </c>
      <c r="MN350" s="260">
        <f t="shared" si="1560"/>
        <v>1.0078160048971445</v>
      </c>
      <c r="MO350" s="59">
        <v>3.2561994642815555</v>
      </c>
      <c r="MP350" s="60">
        <v>3.8202994642815553</v>
      </c>
      <c r="MQ350" s="60">
        <v>2.6323000000000003</v>
      </c>
      <c r="MR350" s="61">
        <v>2.9792000000000005</v>
      </c>
      <c r="MS350" s="59">
        <f t="shared" si="1415"/>
        <v>1.0903426279956399</v>
      </c>
      <c r="MT350" s="60">
        <f t="shared" si="1334"/>
        <v>1.0793119850162456</v>
      </c>
      <c r="MU350" s="60">
        <f t="shared" si="1561"/>
        <v>1.0929016934672702</v>
      </c>
      <c r="MV350" s="61">
        <f t="shared" si="1562"/>
        <v>1.0966694283414953</v>
      </c>
      <c r="MW350" s="66">
        <f t="shared" si="1563"/>
        <v>3.5503730811627459</v>
      </c>
      <c r="MX350" s="67">
        <f t="shared" si="1564"/>
        <v>4.1232949981502252</v>
      </c>
      <c r="MY350" s="67">
        <f t="shared" si="1565"/>
        <v>2.8768451277138958</v>
      </c>
      <c r="MZ350" s="261">
        <f t="shared" si="1566"/>
        <v>3.2671975609149833</v>
      </c>
      <c r="NA350" s="59">
        <f t="shared" si="1416"/>
        <v>1.0903545360603539</v>
      </c>
      <c r="NB350" s="60">
        <f t="shared" si="1335"/>
        <v>1.0792140519629454</v>
      </c>
      <c r="NC350" s="60">
        <f t="shared" si="1417"/>
        <v>1.092917318706929</v>
      </c>
      <c r="ND350" s="262">
        <f t="shared" si="1336"/>
        <v>1.0966821427146376</v>
      </c>
      <c r="NE350" s="62">
        <f t="shared" si="1418"/>
        <v>3.5504118561966882</v>
      </c>
      <c r="NF350" s="63">
        <f t="shared" si="1337"/>
        <v>4.1229208645591671</v>
      </c>
      <c r="NG350" s="63">
        <f t="shared" si="1419"/>
        <v>2.8768862580322496</v>
      </c>
      <c r="NH350" s="64">
        <f t="shared" si="1338"/>
        <v>3.2672354395754488</v>
      </c>
      <c r="NI350" s="238">
        <f t="shared" si="1569"/>
        <v>-3.8775033942339832E-5</v>
      </c>
      <c r="NJ350" s="238">
        <f t="shared" si="1570"/>
        <v>3.7413359105809008E-4</v>
      </c>
      <c r="NK350" s="238">
        <f t="shared" si="1571"/>
        <v>-4.113031835384362E-5</v>
      </c>
      <c r="NL350" s="238">
        <f t="shared" si="1572"/>
        <v>-3.7878660465562319E-5</v>
      </c>
      <c r="NM350" s="239">
        <f t="shared" si="1420"/>
        <v>0.39034918154319903</v>
      </c>
      <c r="NN350" s="240">
        <f t="shared" si="1421"/>
        <v>0.69883834914828546</v>
      </c>
      <c r="NO350" s="240">
        <f t="shared" si="1576"/>
        <v>0.28317641662123938</v>
      </c>
      <c r="NP350" s="240">
        <f t="shared" si="1422"/>
        <v>1.9250827562171977E-2</v>
      </c>
      <c r="NQ350" s="240">
        <f>Q350*JD350+0.004</f>
        <v>0.24547271477335583</v>
      </c>
      <c r="NR350" s="240">
        <f t="shared" si="1423"/>
        <v>2.4792273720469757E-2</v>
      </c>
      <c r="NS350" s="240">
        <f t="shared" si="1424"/>
        <v>0.7311157402276276</v>
      </c>
      <c r="NT350" s="240">
        <f t="shared" si="1425"/>
        <v>2.6606342529284614E-2</v>
      </c>
      <c r="NU350" s="240">
        <f t="shared" si="1426"/>
        <v>8.0625280391771563E-4</v>
      </c>
      <c r="NV350" s="240">
        <f t="shared" si="1427"/>
        <v>4.4694617415241306E-2</v>
      </c>
      <c r="NW350" s="240">
        <f t="shared" si="1428"/>
        <v>8.4373199587359851E-2</v>
      </c>
      <c r="NX350" s="240">
        <f t="shared" si="1429"/>
        <v>0.79020713714556057</v>
      </c>
      <c r="NY350" s="240">
        <f t="shared" si="1430"/>
        <v>0.13511133860719352</v>
      </c>
      <c r="NZ350" s="240">
        <f t="shared" si="1431"/>
        <v>2.0156320097942891E-4</v>
      </c>
      <c r="OA350" s="240">
        <f t="shared" si="1432"/>
        <v>0.34568088980462802</v>
      </c>
      <c r="OB350" s="241">
        <f t="shared" si="1433"/>
        <v>0.30224401986865362</v>
      </c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136"/>
      <c r="OP350" s="13"/>
      <c r="OQ350" s="13"/>
      <c r="OR350" s="13"/>
      <c r="OS350" s="13"/>
      <c r="OT350" s="13"/>
    </row>
    <row r="351" spans="1:410" ht="15" customHeight="1">
      <c r="A351" s="242">
        <v>332</v>
      </c>
      <c r="B351" s="49" t="s">
        <v>401</v>
      </c>
      <c r="C351" s="50">
        <v>9</v>
      </c>
      <c r="D351" s="51">
        <v>2132.1999999999998</v>
      </c>
      <c r="E351" s="52">
        <v>2132.1999999999998</v>
      </c>
      <c r="F351" s="52"/>
      <c r="G351" s="52"/>
      <c r="H351" s="53">
        <v>234</v>
      </c>
      <c r="I351" s="57">
        <v>3.391858656511308</v>
      </c>
      <c r="J351" s="58">
        <v>3.964458656511308</v>
      </c>
      <c r="K351" s="58">
        <v>2.7534000000000001</v>
      </c>
      <c r="L351" s="243">
        <v>3.0998999999999999</v>
      </c>
      <c r="M351" s="1">
        <v>0.34649999999999997</v>
      </c>
      <c r="N351" s="2">
        <v>0.66649999999999998</v>
      </c>
      <c r="O351" s="2">
        <v>0.29195865651130826</v>
      </c>
      <c r="P351" s="2">
        <v>1.7999999999999999E-2</v>
      </c>
      <c r="Q351" s="2">
        <v>0.2447</v>
      </c>
      <c r="R351" s="2">
        <v>2.5100000000000001E-2</v>
      </c>
      <c r="S351" s="2">
        <v>0.6583</v>
      </c>
      <c r="T351" s="2">
        <v>2.8299999999999999E-2</v>
      </c>
      <c r="U351" s="2">
        <v>1E-3</v>
      </c>
      <c r="V351" s="2">
        <v>4.0599999999999997E-2</v>
      </c>
      <c r="W351" s="2">
        <v>5.5599999999999997E-2</v>
      </c>
      <c r="X351" s="2">
        <v>0.75639999999999996</v>
      </c>
      <c r="Y351" s="2">
        <v>0.18190000000000001</v>
      </c>
      <c r="Z351" s="2">
        <v>5.0000000000000001E-4</v>
      </c>
      <c r="AA351" s="2">
        <v>0.3463</v>
      </c>
      <c r="AB351" s="3">
        <v>0.30280000000000001</v>
      </c>
      <c r="AC351" s="244">
        <v>284.77999999999997</v>
      </c>
      <c r="AD351" s="108">
        <v>62.651600000000002</v>
      </c>
      <c r="AE351" s="108">
        <v>191.67203333999998</v>
      </c>
      <c r="AF351" s="108">
        <f t="shared" si="1434"/>
        <v>18.970547827793158</v>
      </c>
      <c r="AG351" s="108">
        <f t="shared" si="1435"/>
        <v>59.981846113419593</v>
      </c>
      <c r="AH351" s="108">
        <v>7.3330058521666697</v>
      </c>
      <c r="AI351" s="108">
        <v>39.889874695613969</v>
      </c>
      <c r="AJ351" s="108">
        <f t="shared" si="1436"/>
        <v>0.77166962598665223</v>
      </c>
      <c r="AK351" s="108">
        <f t="shared" si="1437"/>
        <v>23.346267183352598</v>
      </c>
      <c r="AL351" s="108">
        <v>29.316325694389036</v>
      </c>
      <c r="AM351" s="245">
        <v>738.77140749860359</v>
      </c>
      <c r="AN351" s="244">
        <v>530.25</v>
      </c>
      <c r="AO351" s="108">
        <v>116.655</v>
      </c>
      <c r="AP351" s="108">
        <v>356.88635325000001</v>
      </c>
      <c r="AQ351" s="108">
        <f t="shared" si="1438"/>
        <v>35.322469926565503</v>
      </c>
      <c r="AR351" s="108">
        <f t="shared" si="1439"/>
        <v>111.68401538605501</v>
      </c>
      <c r="AS351" s="246">
        <v>47.401041815266701</v>
      </c>
      <c r="AT351" s="247">
        <v>7.2171321619248285</v>
      </c>
      <c r="AU351" s="108">
        <v>76.737044839764465</v>
      </c>
      <c r="AV351" s="108">
        <f t="shared" si="1440"/>
        <v>1.4844781324252436</v>
      </c>
      <c r="AW351" s="108">
        <f t="shared" si="1441"/>
        <v>44.911736759279272</v>
      </c>
      <c r="AX351" s="108">
        <v>56.396471995251559</v>
      </c>
      <c r="AY351" s="245">
        <v>1421.1910942803393</v>
      </c>
      <c r="AZ351" s="248">
        <v>79</v>
      </c>
      <c r="BA351" s="108">
        <v>402.67616666666663</v>
      </c>
      <c r="BB351" s="108">
        <v>41.9933643954856</v>
      </c>
      <c r="BC351" s="109">
        <v>33.59469151638848</v>
      </c>
      <c r="BD351" s="109">
        <v>8.3986728790971199</v>
      </c>
      <c r="BE351" s="108">
        <v>15.747514374999998</v>
      </c>
      <c r="BF351" s="109">
        <v>12.598011499999998</v>
      </c>
      <c r="BG351" s="109">
        <v>3.1495028749999996</v>
      </c>
      <c r="BH351" s="108">
        <v>33.610444316912108</v>
      </c>
      <c r="BI351" s="109">
        <f t="shared" si="1442"/>
        <v>19.671117524470517</v>
      </c>
      <c r="BJ351" s="108">
        <f t="shared" si="1443"/>
        <v>0.65019404531066483</v>
      </c>
      <c r="BK351" s="108">
        <v>24.70137448770322</v>
      </c>
      <c r="BL351" s="245">
        <v>622.47463709012095</v>
      </c>
      <c r="BM351" s="244">
        <v>14.02</v>
      </c>
      <c r="BN351" s="108">
        <v>3.0844</v>
      </c>
      <c r="BO351" s="108">
        <v>9.4362030600000004</v>
      </c>
      <c r="BP351" s="108">
        <f t="shared" si="1444"/>
        <v>0.9339387616604401</v>
      </c>
      <c r="BQ351" s="108">
        <f t="shared" si="1445"/>
        <v>2.9529653855964</v>
      </c>
      <c r="BR351" s="108">
        <v>1.81735912945833</v>
      </c>
      <c r="BS351" s="108">
        <v>2.0701312398304577</v>
      </c>
      <c r="BT351" s="108">
        <f t="shared" si="1446"/>
        <v>4.0046688834520207E-2</v>
      </c>
      <c r="BU351" s="108">
        <f t="shared" si="1447"/>
        <v>1.2115815704730923</v>
      </c>
      <c r="BV351" s="108">
        <v>1.5214046714644394</v>
      </c>
      <c r="BW351" s="245">
        <v>38.339397720903868</v>
      </c>
      <c r="BX351" s="107">
        <v>343.51</v>
      </c>
      <c r="BY351" s="108">
        <v>25.076229999999999</v>
      </c>
      <c r="BZ351" s="109">
        <f t="shared" si="1448"/>
        <v>14.676314979639999</v>
      </c>
      <c r="CA351" s="109">
        <f t="shared" si="1449"/>
        <v>0.48509966934999998</v>
      </c>
      <c r="CB351" s="108">
        <v>18.429311500000001</v>
      </c>
      <c r="CC351" s="110">
        <v>464.41864979999997</v>
      </c>
      <c r="CD351" s="244">
        <v>35.299999999999997</v>
      </c>
      <c r="CE351" s="108">
        <v>2.5768999999999997</v>
      </c>
      <c r="CF351" s="109">
        <f t="shared" si="1450"/>
        <v>1.5081771091999998</v>
      </c>
      <c r="CG351" s="109">
        <f t="shared" si="1451"/>
        <v>4.9850130499999999E-2</v>
      </c>
      <c r="CH351" s="108">
        <v>1.893845</v>
      </c>
      <c r="CI351" s="245">
        <v>47.724893999999999</v>
      </c>
      <c r="CJ351" s="249">
        <v>519.45130839481953</v>
      </c>
      <c r="CK351" s="250">
        <v>114.27928784686031</v>
      </c>
      <c r="CL351" s="250">
        <v>53.162137736567914</v>
      </c>
      <c r="CM351" s="251">
        <v>33.904841207845408</v>
      </c>
      <c r="CN351" s="252">
        <f t="shared" si="1339"/>
        <v>16.526914846764242</v>
      </c>
      <c r="CO351" s="250">
        <v>349.6182614690585</v>
      </c>
      <c r="CP351" s="252">
        <f t="shared" si="1452"/>
        <v>34.603117810638601</v>
      </c>
      <c r="CQ351" s="250">
        <v>109.40953874412716</v>
      </c>
      <c r="CR351" s="250">
        <v>75.665302667653322</v>
      </c>
      <c r="CS351" s="252">
        <f t="shared" si="1453"/>
        <v>1.4637452801057536</v>
      </c>
      <c r="CT351" s="252">
        <f t="shared" si="1454"/>
        <v>44.284480361692125</v>
      </c>
      <c r="CU351" s="250">
        <f t="shared" si="1340"/>
        <v>1112.1762981149598</v>
      </c>
      <c r="CV351" s="245">
        <f t="shared" si="1455"/>
        <v>1401.3421356248493</v>
      </c>
      <c r="CW351" s="244">
        <v>44.641800000000003</v>
      </c>
      <c r="CX351" s="108">
        <v>3.2588514000000002</v>
      </c>
      <c r="CY351" s="108">
        <f t="shared" si="1456"/>
        <v>6.3042480333000001E-2</v>
      </c>
      <c r="CZ351" s="108">
        <f t="shared" si="1457"/>
        <v>1.9073014411752001</v>
      </c>
      <c r="DA351" s="108">
        <v>2.3950325700000001</v>
      </c>
      <c r="DB351" s="245">
        <v>60.354820763999996</v>
      </c>
      <c r="DC351" s="244">
        <v>1.4616</v>
      </c>
      <c r="DD351" s="108">
        <v>0.10669679999999999</v>
      </c>
      <c r="DE351" s="108">
        <f t="shared" si="1458"/>
        <v>2.0640495959999999E-3</v>
      </c>
      <c r="DF351" s="108">
        <f t="shared" si="1459"/>
        <v>6.2446222742399998E-2</v>
      </c>
      <c r="DG351" s="108">
        <v>7.841484E-2</v>
      </c>
      <c r="DH351" s="245">
        <v>1.9760539679999998</v>
      </c>
      <c r="DI351" s="107">
        <v>33.537100336344004</v>
      </c>
      <c r="DJ351" s="108">
        <v>7.3781620739956812</v>
      </c>
      <c r="DK351" s="108">
        <v>0.55253852576448981</v>
      </c>
      <c r="DL351" s="108">
        <v>22.572245992677342</v>
      </c>
      <c r="DM351" s="108">
        <f t="shared" si="1460"/>
        <v>2.2340654748792472</v>
      </c>
      <c r="DN351" s="108">
        <f t="shared" si="1461"/>
        <v>7.0637586609484471</v>
      </c>
      <c r="DO351" s="108">
        <v>4.674923425801051</v>
      </c>
      <c r="DP351" s="108">
        <f t="shared" si="1462"/>
        <v>9.0436393672121335E-2</v>
      </c>
      <c r="DQ351" s="108">
        <f t="shared" si="1463"/>
        <v>2.7360830835717298</v>
      </c>
      <c r="DR351" s="108">
        <v>3.4357485177291283</v>
      </c>
      <c r="DS351" s="110">
        <v>86.580862646774037</v>
      </c>
      <c r="DT351" s="244">
        <v>45.59</v>
      </c>
      <c r="DU351" s="108">
        <v>10.0298</v>
      </c>
      <c r="DV351" s="108">
        <v>30.684486270000001</v>
      </c>
      <c r="DW351" s="108">
        <f t="shared" si="1464"/>
        <v>3.0369663440869803</v>
      </c>
      <c r="DX351" s="108">
        <f t="shared" si="1465"/>
        <v>9.6024031333337998</v>
      </c>
      <c r="DY351" s="108">
        <v>0.88211286441666703</v>
      </c>
      <c r="DZ351" s="108">
        <v>0.43835109093750002</v>
      </c>
      <c r="EA351" s="108"/>
      <c r="EB351" s="108">
        <v>6.3966067664508541</v>
      </c>
      <c r="EC351" s="108">
        <f t="shared" si="1466"/>
        <v>0.12374235789699178</v>
      </c>
      <c r="ED351" s="108">
        <f t="shared" si="1467"/>
        <v>3.7437292489871585</v>
      </c>
      <c r="EE351" s="108">
        <v>4.7010678495902516</v>
      </c>
      <c r="EF351" s="245">
        <v>118.46690980967433</v>
      </c>
      <c r="EG351" s="249">
        <v>347.04623521904762</v>
      </c>
      <c r="EH351" s="250">
        <v>76.350171748190448</v>
      </c>
      <c r="EI351" s="250">
        <v>535.93689720736984</v>
      </c>
      <c r="EJ351" s="250">
        <v>233.58050975288566</v>
      </c>
      <c r="EK351" s="250">
        <f t="shared" si="1468"/>
        <v>23.118397372282107</v>
      </c>
      <c r="EL351" s="250">
        <v>73.096684722068034</v>
      </c>
      <c r="EM351" s="250">
        <v>87.082708416706964</v>
      </c>
      <c r="EN351" s="250">
        <f t="shared" si="1469"/>
        <v>1.6846149943211963</v>
      </c>
      <c r="EO351" s="250">
        <f t="shared" si="1470"/>
        <v>50.966722589629249</v>
      </c>
      <c r="EP351" s="250">
        <v>1279.9965223442007</v>
      </c>
      <c r="EQ351" s="245">
        <v>1612.7956181536931</v>
      </c>
      <c r="ER351" s="244">
        <v>145.55000000000001</v>
      </c>
      <c r="ES351" s="108">
        <v>32.021000000000001</v>
      </c>
      <c r="ET351" s="108">
        <v>97.962864150000001</v>
      </c>
      <c r="EU351" s="108">
        <f t="shared" si="1471"/>
        <v>9.6957765163821001</v>
      </c>
      <c r="EV351" s="108">
        <f t="shared" si="1472"/>
        <v>30.656498707101001</v>
      </c>
      <c r="EW351" s="108">
        <v>11.398801875849999</v>
      </c>
      <c r="EX351" s="108">
        <v>20.946084619886999</v>
      </c>
      <c r="EY351" s="108">
        <f t="shared" si="1473"/>
        <v>0.40520200697171405</v>
      </c>
      <c r="EZ351" s="108">
        <f t="shared" si="1474"/>
        <v>12.259073053312024</v>
      </c>
      <c r="FA351" s="108">
        <v>15.3939375322869</v>
      </c>
      <c r="FB351" s="245">
        <v>387.92722581362864</v>
      </c>
      <c r="FC351" s="244">
        <v>0.83333333333333293</v>
      </c>
      <c r="FD351" s="108">
        <v>6.0833333333333302E-2</v>
      </c>
      <c r="FE351" s="108">
        <f t="shared" si="1475"/>
        <v>1.1768208333333328E-3</v>
      </c>
      <c r="FF351" s="108">
        <f t="shared" si="1476"/>
        <v>3.5603803333333316E-2</v>
      </c>
      <c r="FG351" s="108">
        <v>4.4708333333333301E-2</v>
      </c>
      <c r="FH351" s="245">
        <v>1.1266499999999995</v>
      </c>
      <c r="FI351" s="244">
        <v>546.17568833333405</v>
      </c>
      <c r="FJ351" s="108">
        <v>39.870825248333396</v>
      </c>
      <c r="FK351" s="108">
        <f t="shared" si="1477"/>
        <v>0.77130111442900962</v>
      </c>
      <c r="FL351" s="108">
        <f t="shared" si="1478"/>
        <v>23.335118151441591</v>
      </c>
      <c r="FM351" s="108">
        <v>29.302499999999998</v>
      </c>
      <c r="FN351" s="245">
        <v>738.41881629800093</v>
      </c>
      <c r="FO351" s="244">
        <v>425.01141666666581</v>
      </c>
      <c r="FP351" s="108">
        <v>31.0258334166666</v>
      </c>
      <c r="FQ351" s="108">
        <f t="shared" si="1479"/>
        <v>0.60019474744541546</v>
      </c>
      <c r="FR351" s="108">
        <f t="shared" si="1480"/>
        <v>18.158427472105629</v>
      </c>
      <c r="FS351" s="108">
        <v>22.8018625041666</v>
      </c>
      <c r="FT351" s="110">
        <v>574.6069351049988</v>
      </c>
      <c r="FU351" s="253">
        <f t="shared" si="1341"/>
        <v>2342.6740656192578</v>
      </c>
      <c r="FV351" s="254">
        <f t="shared" si="1342"/>
        <v>647.55970817653963</v>
      </c>
      <c r="FW351" s="254">
        <f t="shared" si="1343"/>
        <v>69.936750025077544</v>
      </c>
      <c r="FX351" s="254">
        <f t="shared" si="1344"/>
        <v>402.67616666666663</v>
      </c>
      <c r="FY351" s="254">
        <f t="shared" si="1345"/>
        <v>343.51</v>
      </c>
      <c r="FZ351" s="254">
        <f t="shared" si="1346"/>
        <v>35.299999999999997</v>
      </c>
      <c r="GA351" s="254">
        <f t="shared" si="1481"/>
        <v>44.641800000000003</v>
      </c>
      <c r="GB351" s="254">
        <f t="shared" si="1482"/>
        <v>1.4616</v>
      </c>
      <c r="GC351" s="254">
        <f t="shared" si="1483"/>
        <v>546.17568833333405</v>
      </c>
      <c r="GD351" s="254">
        <f t="shared" si="1484"/>
        <v>425.01141666666581</v>
      </c>
      <c r="GE351" s="254">
        <f t="shared" si="1347"/>
        <v>1292.4129572846218</v>
      </c>
      <c r="GF351" s="255">
        <f t="shared" si="1348"/>
        <v>493.42620724023232</v>
      </c>
      <c r="GG351" s="255">
        <f t="shared" si="1349"/>
        <v>127.91528003428812</v>
      </c>
      <c r="GH351" s="254">
        <f t="shared" si="1350"/>
        <v>449.04929118695361</v>
      </c>
      <c r="GI351" s="255">
        <f t="shared" si="1351"/>
        <v>320.63330027637528</v>
      </c>
      <c r="GJ351" s="256">
        <f t="shared" si="1352"/>
        <v>8.6868585380116148</v>
      </c>
      <c r="GK351" s="253">
        <f t="shared" si="1485"/>
        <v>6600.4094439591154</v>
      </c>
      <c r="GL351" s="257">
        <f t="shared" si="1486"/>
        <v>8316.5158993884852</v>
      </c>
      <c r="GM351" s="221">
        <f t="shared" si="1487"/>
        <v>7229.7654204834862</v>
      </c>
      <c r="GN351" s="222">
        <f t="shared" si="1488"/>
        <v>3924.6923662021059</v>
      </c>
      <c r="GO351" s="222">
        <f t="shared" si="1489"/>
        <v>258.80871750310314</v>
      </c>
      <c r="GP351" s="55">
        <f t="shared" si="1490"/>
        <v>0.5428519651664776</v>
      </c>
      <c r="GQ351" s="56">
        <f t="shared" si="1491"/>
        <v>3.5797664578416634E-2</v>
      </c>
      <c r="GR351" s="258">
        <f t="shared" si="1492"/>
        <v>1.0906099611847839</v>
      </c>
      <c r="GS351" s="227">
        <f t="shared" si="1353"/>
        <v>8316.5158993884852</v>
      </c>
      <c r="GT351" s="222">
        <f t="shared" si="1574"/>
        <v>3977.4843021511911</v>
      </c>
      <c r="GU351" s="222">
        <f t="shared" si="1575"/>
        <v>260.23899963269537</v>
      </c>
      <c r="GV351" s="37">
        <f t="shared" si="1567"/>
        <v>0.47826329562403125</v>
      </c>
      <c r="GW351" s="228">
        <f t="shared" si="1568"/>
        <v>3.129182974950253E-2</v>
      </c>
      <c r="GX351" s="258">
        <f t="shared" si="1493"/>
        <v>1.0797909628524835</v>
      </c>
      <c r="GY351" s="221">
        <f t="shared" si="1573"/>
        <v>5868.5193758947617</v>
      </c>
      <c r="GZ351" s="222">
        <f t="shared" si="1494"/>
        <v>3328.5981325836915</v>
      </c>
      <c r="HA351" s="222">
        <f t="shared" si="1495"/>
        <v>174.91147321359966</v>
      </c>
      <c r="HB351" s="55">
        <f t="shared" si="1496"/>
        <v>0.56719555979589598</v>
      </c>
      <c r="HC351" s="56">
        <f t="shared" si="1497"/>
        <v>2.9805043148031056E-2</v>
      </c>
      <c r="HD351" s="258">
        <f t="shared" si="1498"/>
        <v>1.093496345403647</v>
      </c>
      <c r="HE351" s="221">
        <f t="shared" si="1499"/>
        <v>6607.290783393365</v>
      </c>
      <c r="HF351" s="222">
        <f t="shared" si="1500"/>
        <v>3894.4539243434897</v>
      </c>
      <c r="HG351" s="222">
        <f t="shared" si="1501"/>
        <v>199.78666720536222</v>
      </c>
      <c r="HH351" s="55">
        <f t="shared" si="1502"/>
        <v>0.58941766784833105</v>
      </c>
      <c r="HI351" s="56">
        <f t="shared" si="1503"/>
        <v>3.0237305085391748E-2</v>
      </c>
      <c r="HJ351" s="259">
        <f t="shared" si="1504"/>
        <v>1.0970455071095608</v>
      </c>
      <c r="HK351" s="54">
        <f t="shared" si="1354"/>
        <v>3.6991948377220711</v>
      </c>
      <c r="HL351" s="55">
        <f t="shared" si="1355"/>
        <v>4.2807866299032087</v>
      </c>
      <c r="HM351" s="55">
        <f t="shared" si="1356"/>
        <v>3.010832837434402</v>
      </c>
      <c r="HN351" s="56">
        <f t="shared" si="1357"/>
        <v>3.4007313674889277</v>
      </c>
      <c r="HQ351" s="57">
        <f t="shared" si="1358"/>
        <v>449.09189822206207</v>
      </c>
      <c r="HR351" s="58">
        <f t="shared" si="1505"/>
        <v>519.46459867345925</v>
      </c>
      <c r="HS351" s="58">
        <f t="shared" si="1359"/>
        <v>19.742217453779812</v>
      </c>
      <c r="HT351" s="58">
        <f t="shared" si="1506"/>
        <v>22.800286937370306</v>
      </c>
      <c r="HU351" s="58">
        <f t="shared" si="1360"/>
        <v>586.32651388778061</v>
      </c>
      <c r="HV351" s="55">
        <f t="shared" si="1290"/>
        <v>0.76594165125545655</v>
      </c>
      <c r="HW351" s="56">
        <f t="shared" si="1291"/>
        <v>3.3671029684252611E-2</v>
      </c>
      <c r="HX351" s="260">
        <f t="shared" si="1292"/>
        <v>1.1252386992498209</v>
      </c>
      <c r="HY351" s="57">
        <f t="shared" si="1361"/>
        <v>837.95181761730782</v>
      </c>
      <c r="HZ351" s="58">
        <f t="shared" si="1507"/>
        <v>969.25886743794001</v>
      </c>
      <c r="IA351" s="58">
        <f t="shared" si="1362"/>
        <v>44.024080220915579</v>
      </c>
      <c r="IB351" s="58">
        <f t="shared" si="1508"/>
        <v>50.843410247135402</v>
      </c>
      <c r="IC351" s="58">
        <f t="shared" si="1363"/>
        <v>1127.9294399050311</v>
      </c>
      <c r="ID351" s="55">
        <f t="shared" si="1293"/>
        <v>0.74291155809166687</v>
      </c>
      <c r="IE351" s="56">
        <f t="shared" si="1294"/>
        <v>3.9030881421644868E-2</v>
      </c>
      <c r="IF351" s="260">
        <f t="shared" si="1295"/>
        <v>1.1224601246851771</v>
      </c>
      <c r="IG351" s="57">
        <f t="shared" si="1364"/>
        <v>23.998763379854029</v>
      </c>
      <c r="IH351" s="58">
        <f t="shared" si="1509"/>
        <v>27.759369601477157</v>
      </c>
      <c r="II351" s="58">
        <f t="shared" si="1365"/>
        <v>46.842897061699141</v>
      </c>
      <c r="IJ351" s="58">
        <f t="shared" si="1510"/>
        <v>54.098861816556337</v>
      </c>
      <c r="IK351" s="58">
        <f t="shared" si="1366"/>
        <v>494.02748975406422</v>
      </c>
      <c r="IL351" s="55">
        <f t="shared" si="1367"/>
        <v>4.8577789450139804E-2</v>
      </c>
      <c r="IM351" s="56">
        <f t="shared" si="1368"/>
        <v>9.4818401876823444E-2</v>
      </c>
      <c r="IN351" s="260">
        <f t="shared" si="1369"/>
        <v>1.0222995100575569</v>
      </c>
      <c r="IO351" s="57">
        <f t="shared" si="1370"/>
        <v>22.185147286404778</v>
      </c>
      <c r="IP351" s="58">
        <f t="shared" si="1511"/>
        <v>25.661559866184408</v>
      </c>
      <c r="IQ351" s="58">
        <f t="shared" si="1371"/>
        <v>0.97398545049496033</v>
      </c>
      <c r="IR351" s="58">
        <f t="shared" si="1512"/>
        <v>1.1248557967766297</v>
      </c>
      <c r="IS351" s="58">
        <f t="shared" si="1372"/>
        <v>30.428093429288783</v>
      </c>
      <c r="IT351" s="55">
        <f t="shared" si="1513"/>
        <v>0.7291008008096328</v>
      </c>
      <c r="IU351" s="56">
        <f t="shared" si="1514"/>
        <v>3.20094143511944E-2</v>
      </c>
      <c r="IV351" s="260">
        <f t="shared" si="1515"/>
        <v>1.1192083537698696</v>
      </c>
      <c r="IW351" s="57">
        <f t="shared" si="1373"/>
        <v>17.905104275160799</v>
      </c>
      <c r="IX351" s="58">
        <f t="shared" si="1516"/>
        <v>20.710834115078498</v>
      </c>
      <c r="IY351" s="58">
        <f t="shared" si="1374"/>
        <v>0.48509966934999998</v>
      </c>
      <c r="IZ351" s="58">
        <f t="shared" si="1517"/>
        <v>0.56024160813231505</v>
      </c>
      <c r="JA351" s="58">
        <f t="shared" si="1375"/>
        <v>368.58622999999994</v>
      </c>
      <c r="JB351" s="55">
        <f t="shared" si="1518"/>
        <v>4.8577789450139797E-2</v>
      </c>
      <c r="JC351" s="56">
        <f t="shared" si="1519"/>
        <v>1.3161090400745574E-3</v>
      </c>
      <c r="JD351" s="260">
        <f t="shared" si="1520"/>
        <v>1.0078160048971445</v>
      </c>
      <c r="JE351" s="57">
        <f t="shared" si="1376"/>
        <v>1.8399760732239998</v>
      </c>
      <c r="JF351" s="58">
        <f t="shared" si="1521"/>
        <v>2.1283003238982006</v>
      </c>
      <c r="JG351" s="58">
        <f t="shared" si="1377"/>
        <v>4.9850130499999999E-2</v>
      </c>
      <c r="JH351" s="58">
        <f t="shared" si="1522"/>
        <v>5.757191571445E-2</v>
      </c>
      <c r="JI351" s="58">
        <f t="shared" si="1378"/>
        <v>37.876899999999999</v>
      </c>
      <c r="JJ351" s="55">
        <f t="shared" si="1523"/>
        <v>4.857778945013979E-2</v>
      </c>
      <c r="JK351" s="56">
        <f t="shared" si="1524"/>
        <v>1.3161090400745574E-3</v>
      </c>
      <c r="JL351" s="260">
        <f t="shared" si="1525"/>
        <v>1.0078160048971445</v>
      </c>
      <c r="JM351" s="57">
        <f t="shared" si="1379"/>
        <v>821.23729955077943</v>
      </c>
      <c r="JN351" s="58">
        <f t="shared" si="1526"/>
        <v>949.92518439038656</v>
      </c>
      <c r="JO351" s="58">
        <f t="shared" si="1380"/>
        <v>52.593777937508598</v>
      </c>
      <c r="JP351" s="58">
        <f t="shared" si="1527"/>
        <v>60.740554140028685</v>
      </c>
      <c r="JQ351" s="58">
        <f t="shared" si="1381"/>
        <v>1112.1762981149598</v>
      </c>
      <c r="JR351" s="55">
        <f t="shared" si="1382"/>
        <v>0.73840568347185953</v>
      </c>
      <c r="JS351" s="56">
        <f t="shared" si="1383"/>
        <v>4.7289065615451785E-2</v>
      </c>
      <c r="JT351" s="260">
        <f t="shared" si="1384"/>
        <v>1.123033246863874</v>
      </c>
      <c r="JU351" s="57">
        <f t="shared" si="1385"/>
        <v>2.3269077582337441</v>
      </c>
      <c r="JV351" s="58">
        <f t="shared" si="1528"/>
        <v>2.6915342039489718</v>
      </c>
      <c r="JW351" s="58">
        <f t="shared" si="1386"/>
        <v>6.3042480333000001E-2</v>
      </c>
      <c r="JX351" s="58">
        <f t="shared" si="1529"/>
        <v>7.2807760536581709E-2</v>
      </c>
      <c r="JY351" s="58">
        <f t="shared" si="1387"/>
        <v>47.900651399999994</v>
      </c>
      <c r="JZ351" s="55">
        <f t="shared" si="1530"/>
        <v>4.8577789450139804E-2</v>
      </c>
      <c r="KA351" s="56">
        <f t="shared" si="1531"/>
        <v>1.3161090400745576E-3</v>
      </c>
      <c r="KB351" s="260">
        <f t="shared" si="1532"/>
        <v>1.0078160048971445</v>
      </c>
      <c r="KC351" s="57">
        <f t="shared" si="1388"/>
        <v>7.6184391745727997E-2</v>
      </c>
      <c r="KD351" s="58">
        <f t="shared" si="1533"/>
        <v>8.8122485932283584E-2</v>
      </c>
      <c r="KE351" s="58">
        <f t="shared" si="1389"/>
        <v>2.0640495959999999E-3</v>
      </c>
      <c r="KF351" s="58">
        <f t="shared" si="1534"/>
        <v>2.3837708784204001E-3</v>
      </c>
      <c r="KG351" s="58">
        <f t="shared" si="1390"/>
        <v>1.5682967999999997</v>
      </c>
      <c r="KH351" s="55">
        <f t="shared" si="1535"/>
        <v>4.8577789450139804E-2</v>
      </c>
      <c r="KI351" s="56">
        <f t="shared" si="1536"/>
        <v>1.3161090400745574E-3</v>
      </c>
      <c r="KJ351" s="260">
        <f t="shared" si="1537"/>
        <v>1.0078160048971445</v>
      </c>
      <c r="KK351" s="57">
        <f t="shared" si="1391"/>
        <v>52.871069338654301</v>
      </c>
      <c r="KL351" s="58">
        <f t="shared" si="1538"/>
        <v>61.155965904021436</v>
      </c>
      <c r="KM351" s="58">
        <f t="shared" si="1392"/>
        <v>2.3245018685513688</v>
      </c>
      <c r="KN351" s="58">
        <f t="shared" si="1539"/>
        <v>2.6845672079899758</v>
      </c>
      <c r="KO351" s="58">
        <f t="shared" si="1393"/>
        <v>68.714970354582576</v>
      </c>
      <c r="KP351" s="55">
        <f t="shared" si="1540"/>
        <v>0.76942577528345468</v>
      </c>
      <c r="KQ351" s="56">
        <f t="shared" si="1541"/>
        <v>3.3828172471828018E-2</v>
      </c>
      <c r="KR351" s="260">
        <f t="shared" si="1542"/>
        <v>1.1258090029028036</v>
      </c>
      <c r="KS351" s="57">
        <f t="shared" si="1394"/>
        <v>71.902081506431571</v>
      </c>
      <c r="KT351" s="58">
        <f t="shared" si="1543"/>
        <v>83.169137678489406</v>
      </c>
      <c r="KU351" s="58">
        <f t="shared" si="1395"/>
        <v>3.1607087019839719</v>
      </c>
      <c r="KV351" s="58">
        <f t="shared" si="1544"/>
        <v>3.6503024799212893</v>
      </c>
      <c r="KW351" s="58">
        <f t="shared" si="1396"/>
        <v>94.021356991805035</v>
      </c>
      <c r="KX351" s="55">
        <f t="shared" si="1305"/>
        <v>0.76474200976166096</v>
      </c>
      <c r="KY351" s="56">
        <f t="shared" si="1306"/>
        <v>3.3616922825943273E-2</v>
      </c>
      <c r="KZ351" s="260">
        <f t="shared" si="1307"/>
        <v>1.1250423342753908</v>
      </c>
      <c r="LA351" s="57">
        <f t="shared" si="1397"/>
        <v>574.75376388750874</v>
      </c>
      <c r="LB351" s="58">
        <f t="shared" si="1545"/>
        <v>664.81767868868144</v>
      </c>
      <c r="LC351" s="58">
        <f t="shared" si="1398"/>
        <v>24.803012366603305</v>
      </c>
      <c r="LD351" s="58">
        <f t="shared" si="1546"/>
        <v>28.644998982190156</v>
      </c>
      <c r="LE351" s="58">
        <f t="shared" si="1399"/>
        <v>1279.9965223442009</v>
      </c>
      <c r="LF351" s="55">
        <f t="shared" si="1547"/>
        <v>0.44902759800854603</v>
      </c>
      <c r="LG351" s="56">
        <f t="shared" si="1548"/>
        <v>1.9377406058243635E-2</v>
      </c>
      <c r="LH351" s="260">
        <f t="shared" si="1549"/>
        <v>1.0733641848063611</v>
      </c>
      <c r="LI351" s="57">
        <f t="shared" si="1400"/>
        <v>229.92799754770391</v>
      </c>
      <c r="LJ351" s="58">
        <f t="shared" si="1550"/>
        <v>265.95771476342912</v>
      </c>
      <c r="LK351" s="58">
        <f t="shared" si="1401"/>
        <v>10.100978523353815</v>
      </c>
      <c r="LL351" s="58">
        <f t="shared" si="1551"/>
        <v>11.665620096621321</v>
      </c>
      <c r="LM351" s="58">
        <f t="shared" si="1402"/>
        <v>307.87875064573706</v>
      </c>
      <c r="LN351" s="55">
        <f t="shared" si="1308"/>
        <v>0.74681346817686756</v>
      </c>
      <c r="LO351" s="56">
        <f t="shared" si="1309"/>
        <v>3.2808300352552035E-2</v>
      </c>
      <c r="LP351" s="260">
        <f t="shared" si="1310"/>
        <v>1.1221076761879256</v>
      </c>
      <c r="LQ351" s="57">
        <f t="shared" si="1403"/>
        <v>4.3436640066666643E-2</v>
      </c>
      <c r="LR351" s="58">
        <f t="shared" si="1552"/>
        <v>5.0243161565113312E-2</v>
      </c>
      <c r="LS351" s="58">
        <f t="shared" si="1404"/>
        <v>1.1768208333333328E-3</v>
      </c>
      <c r="LT351" s="58">
        <f t="shared" si="1553"/>
        <v>1.359110380416666E-3</v>
      </c>
      <c r="LU351" s="58">
        <f t="shared" si="1405"/>
        <v>0.89416666666666633</v>
      </c>
      <c r="LV351" s="55">
        <f t="shared" si="1406"/>
        <v>4.857778945013979E-2</v>
      </c>
      <c r="LW351" s="56">
        <f t="shared" si="1407"/>
        <v>1.3161090400745572E-3</v>
      </c>
      <c r="LX351" s="260">
        <f t="shared" si="1408"/>
        <v>1.0078160048971445</v>
      </c>
      <c r="LY351" s="57">
        <f t="shared" si="1409"/>
        <v>28.468844144758741</v>
      </c>
      <c r="LZ351" s="58">
        <f t="shared" si="1554"/>
        <v>32.929912022242441</v>
      </c>
      <c r="MA351" s="58">
        <f t="shared" si="1410"/>
        <v>0.77130111442900962</v>
      </c>
      <c r="MB351" s="58">
        <f t="shared" si="1555"/>
        <v>0.89077565705406325</v>
      </c>
      <c r="MC351" s="58">
        <f t="shared" si="1411"/>
        <v>586.04667960158804</v>
      </c>
      <c r="MD351" s="55">
        <f t="shared" si="1311"/>
        <v>4.8577775688640891E-2</v>
      </c>
      <c r="ME351" s="56">
        <f t="shared" si="1312"/>
        <v>1.3161086672368199E-3</v>
      </c>
      <c r="MF351" s="260">
        <f t="shared" si="1313"/>
        <v>1.007816002682965</v>
      </c>
      <c r="MG351" s="57">
        <f t="shared" si="1412"/>
        <v>22.153281515968867</v>
      </c>
      <c r="MH351" s="58">
        <f t="shared" si="1556"/>
        <v>25.624700729521191</v>
      </c>
      <c r="MI351" s="58">
        <f t="shared" si="1413"/>
        <v>0.60019474744541546</v>
      </c>
      <c r="MJ351" s="58">
        <f t="shared" si="1557"/>
        <v>0.69316491382471035</v>
      </c>
      <c r="MK351" s="58">
        <f t="shared" si="1414"/>
        <v>456.03725008333237</v>
      </c>
      <c r="ML351" s="55">
        <f t="shared" si="1558"/>
        <v>4.8577789450139797E-2</v>
      </c>
      <c r="MM351" s="56">
        <f t="shared" si="1559"/>
        <v>1.3161090400745574E-3</v>
      </c>
      <c r="MN351" s="260">
        <f t="shared" si="1560"/>
        <v>1.0078160048971445</v>
      </c>
      <c r="MO351" s="59">
        <v>3.391858656511308</v>
      </c>
      <c r="MP351" s="60">
        <v>3.964458656511308</v>
      </c>
      <c r="MQ351" s="60">
        <v>2.7534000000000001</v>
      </c>
      <c r="MR351" s="61">
        <v>3.0998999999999999</v>
      </c>
      <c r="MS351" s="59">
        <f t="shared" si="1415"/>
        <v>1.0906099611847839</v>
      </c>
      <c r="MT351" s="60">
        <f t="shared" si="1334"/>
        <v>1.0797909628524835</v>
      </c>
      <c r="MU351" s="60">
        <f t="shared" si="1561"/>
        <v>1.093496345403647</v>
      </c>
      <c r="MV351" s="61">
        <f t="shared" si="1562"/>
        <v>1.0970455071095608</v>
      </c>
      <c r="MW351" s="66">
        <f t="shared" si="1563"/>
        <v>3.6991948377220711</v>
      </c>
      <c r="MX351" s="67">
        <f t="shared" si="1564"/>
        <v>4.2807866299032087</v>
      </c>
      <c r="MY351" s="67">
        <f t="shared" si="1565"/>
        <v>3.010832837434402</v>
      </c>
      <c r="MZ351" s="261">
        <f t="shared" si="1566"/>
        <v>3.4007313674889277</v>
      </c>
      <c r="NA351" s="59">
        <f t="shared" si="1416"/>
        <v>1.0906192854596166</v>
      </c>
      <c r="NB351" s="60">
        <f t="shared" si="1335"/>
        <v>1.0796686961833812</v>
      </c>
      <c r="NC351" s="60">
        <f t="shared" si="1417"/>
        <v>1.0935069599570502</v>
      </c>
      <c r="ND351" s="262">
        <f t="shared" si="1336"/>
        <v>1.097053863942645</v>
      </c>
      <c r="NE351" s="62">
        <f t="shared" si="1418"/>
        <v>3.699226464344378</v>
      </c>
      <c r="NF351" s="63">
        <f t="shared" si="1337"/>
        <v>4.2803019087484833</v>
      </c>
      <c r="NG351" s="63">
        <f t="shared" si="1419"/>
        <v>3.0108620635457419</v>
      </c>
      <c r="NH351" s="64">
        <f t="shared" si="1338"/>
        <v>3.4007572728358051</v>
      </c>
      <c r="NI351" s="238">
        <f t="shared" si="1569"/>
        <v>-3.1626622306824004E-5</v>
      </c>
      <c r="NJ351" s="238">
        <f t="shared" si="1570"/>
        <v>4.8472115472542043E-4</v>
      </c>
      <c r="NK351" s="238">
        <f t="shared" si="1571"/>
        <v>-2.9226111339930583E-5</v>
      </c>
      <c r="NL351" s="238">
        <f t="shared" si="1572"/>
        <v>-2.5905346877408419E-5</v>
      </c>
      <c r="NM351" s="239">
        <f t="shared" si="1420"/>
        <v>0.38989520929006294</v>
      </c>
      <c r="NN351" s="240">
        <f t="shared" si="1421"/>
        <v>0.74811967310267047</v>
      </c>
      <c r="NO351" s="240">
        <f t="shared" si="1576"/>
        <v>0.29846919150857298</v>
      </c>
      <c r="NP351" s="240">
        <f t="shared" si="1422"/>
        <v>2.0145750367857651E-2</v>
      </c>
      <c r="NQ351" s="240">
        <f>Q351*JD351+0.004</f>
        <v>0.25061257639833123</v>
      </c>
      <c r="NR351" s="240">
        <f t="shared" si="1423"/>
        <v>2.5296181722918327E-2</v>
      </c>
      <c r="NS351" s="240">
        <f t="shared" si="1424"/>
        <v>0.73929278641048823</v>
      </c>
      <c r="NT351" s="240">
        <f t="shared" si="1425"/>
        <v>2.852119293858919E-2</v>
      </c>
      <c r="NU351" s="240">
        <f t="shared" si="1426"/>
        <v>1.0078160048971445E-3</v>
      </c>
      <c r="NV351" s="240">
        <f t="shared" si="1427"/>
        <v>4.5707845517853826E-2</v>
      </c>
      <c r="NW351" s="240">
        <f t="shared" si="1428"/>
        <v>6.2552353785711723E-2</v>
      </c>
      <c r="NX351" s="240">
        <f t="shared" si="1429"/>
        <v>0.81189266938753146</v>
      </c>
      <c r="NY351" s="240">
        <f t="shared" si="1430"/>
        <v>0.20411138629858366</v>
      </c>
      <c r="NZ351" s="240">
        <f t="shared" si="1431"/>
        <v>5.0390800244857223E-4</v>
      </c>
      <c r="OA351" s="240">
        <f t="shared" si="1432"/>
        <v>0.34900668172911076</v>
      </c>
      <c r="OB351" s="241">
        <f t="shared" si="1433"/>
        <v>0.30516668628285537</v>
      </c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136"/>
      <c r="OP351" s="13"/>
      <c r="OQ351" s="13"/>
      <c r="OR351" s="13"/>
      <c r="OS351" s="13"/>
      <c r="OT351" s="13"/>
    </row>
    <row r="352" spans="1:410" ht="15" customHeight="1">
      <c r="A352" s="242">
        <v>333</v>
      </c>
      <c r="B352" s="49" t="s">
        <v>402</v>
      </c>
      <c r="C352" s="50">
        <v>9</v>
      </c>
      <c r="D352" s="51">
        <v>2171.1999999999998</v>
      </c>
      <c r="E352" s="52">
        <v>2171.1999999999998</v>
      </c>
      <c r="F352" s="52"/>
      <c r="G352" s="52"/>
      <c r="H352" s="53">
        <v>305.8</v>
      </c>
      <c r="I352" s="57">
        <v>3.3185191088440127</v>
      </c>
      <c r="J352" s="58">
        <v>3.8989191088440127</v>
      </c>
      <c r="K352" s="58">
        <v>2.6677</v>
      </c>
      <c r="L352" s="243">
        <v>3.0173000000000001</v>
      </c>
      <c r="M352" s="1">
        <v>0.34960000000000002</v>
      </c>
      <c r="N352" s="2">
        <v>0.58089999999999997</v>
      </c>
      <c r="O352" s="2">
        <v>0.30121910884401271</v>
      </c>
      <c r="P352" s="2">
        <v>1.77E-2</v>
      </c>
      <c r="Q352" s="2">
        <v>0.249</v>
      </c>
      <c r="R352" s="2">
        <v>2.5600000000000001E-2</v>
      </c>
      <c r="S352" s="2">
        <v>0.67410000000000003</v>
      </c>
      <c r="T352" s="2">
        <v>2.69E-2</v>
      </c>
      <c r="U352" s="2">
        <v>8.0000000000000004E-4</v>
      </c>
      <c r="V352" s="2">
        <v>0.04</v>
      </c>
      <c r="W352" s="2">
        <v>5.4600000000000003E-2</v>
      </c>
      <c r="X352" s="2">
        <v>0.76239999999999997</v>
      </c>
      <c r="Y352" s="2">
        <v>0.17230000000000001</v>
      </c>
      <c r="Z352" s="2">
        <v>5.0000000000000001E-4</v>
      </c>
      <c r="AA352" s="2">
        <v>0.33750000000000002</v>
      </c>
      <c r="AB352" s="3">
        <v>0.30580000000000002</v>
      </c>
      <c r="AC352" s="244">
        <v>292.57</v>
      </c>
      <c r="AD352" s="108">
        <v>64.365399999999994</v>
      </c>
      <c r="AE352" s="108">
        <v>196.91511621000001</v>
      </c>
      <c r="AF352" s="108">
        <f t="shared" si="1434"/>
        <v>19.489476711768543</v>
      </c>
      <c r="AG352" s="108">
        <f t="shared" si="1435"/>
        <v>61.6226164667574</v>
      </c>
      <c r="AH352" s="108">
        <v>7.5182952564583401</v>
      </c>
      <c r="AI352" s="108">
        <v>40.979923272582369</v>
      </c>
      <c r="AJ352" s="108">
        <f t="shared" si="1436"/>
        <v>0.79275661570810596</v>
      </c>
      <c r="AK352" s="108">
        <f t="shared" si="1437"/>
        <v>23.984237733897739</v>
      </c>
      <c r="AL352" s="108">
        <v>30.11743673695204</v>
      </c>
      <c r="AM352" s="245">
        <v>758.95940577119143</v>
      </c>
      <c r="AN352" s="244">
        <v>466.78</v>
      </c>
      <c r="AO352" s="108">
        <v>102.69159999999999</v>
      </c>
      <c r="AP352" s="108">
        <v>314.16767934000001</v>
      </c>
      <c r="AQ352" s="108">
        <f t="shared" si="1438"/>
        <v>31.094431894997161</v>
      </c>
      <c r="AR352" s="108">
        <f t="shared" si="1439"/>
        <v>98.315633572659607</v>
      </c>
      <c r="AS352" s="246">
        <v>49.281135209833302</v>
      </c>
      <c r="AT352" s="247">
        <v>12.413467318510705</v>
      </c>
      <c r="AU352" s="108">
        <v>68.103190262137829</v>
      </c>
      <c r="AV352" s="108">
        <f t="shared" si="1440"/>
        <v>1.3174562156210563</v>
      </c>
      <c r="AW352" s="108">
        <f t="shared" si="1441"/>
        <v>39.858617958340886</v>
      </c>
      <c r="AX352" s="108">
        <v>50.051180240598562</v>
      </c>
      <c r="AY352" s="245">
        <v>1261.2897420630836</v>
      </c>
      <c r="AZ352" s="248">
        <v>83</v>
      </c>
      <c r="BA352" s="108">
        <v>423.06483333333324</v>
      </c>
      <c r="BB352" s="108">
        <v>44.119610693991199</v>
      </c>
      <c r="BC352" s="109">
        <v>35.29568855519296</v>
      </c>
      <c r="BD352" s="109">
        <v>8.8239221387982383</v>
      </c>
      <c r="BE352" s="108">
        <v>16.544856874999997</v>
      </c>
      <c r="BF352" s="109">
        <v>13.235885499999998</v>
      </c>
      <c r="BG352" s="109">
        <v>3.3089713749999987</v>
      </c>
      <c r="BH352" s="108">
        <v>35.312238965869682</v>
      </c>
      <c r="BI352" s="109">
        <f t="shared" si="1442"/>
        <v>20.667123475076618</v>
      </c>
      <c r="BJ352" s="108">
        <f t="shared" si="1443"/>
        <v>0.68311526279474899</v>
      </c>
      <c r="BK352" s="108">
        <v>25.952076993409708</v>
      </c>
      <c r="BL352" s="245">
        <v>653.99234023392466</v>
      </c>
      <c r="BM352" s="244">
        <v>14.08</v>
      </c>
      <c r="BN352" s="108">
        <v>3.0975999999999999</v>
      </c>
      <c r="BO352" s="108">
        <v>9.4765862399999996</v>
      </c>
      <c r="BP352" s="108">
        <f t="shared" si="1444"/>
        <v>0.93793564651776007</v>
      </c>
      <c r="BQ352" s="108">
        <f t="shared" si="1445"/>
        <v>2.9656028979455997</v>
      </c>
      <c r="BR352" s="108">
        <v>1.80527968396667</v>
      </c>
      <c r="BS352" s="108">
        <v>2.0775410124495668</v>
      </c>
      <c r="BT352" s="108">
        <f t="shared" si="1446"/>
        <v>4.0190030885836871E-2</v>
      </c>
      <c r="BU352" s="108">
        <f t="shared" si="1447"/>
        <v>1.215918273274333</v>
      </c>
      <c r="BV352" s="108">
        <v>1.5268503468208117</v>
      </c>
      <c r="BW352" s="245">
        <v>38.476628739884447</v>
      </c>
      <c r="BX352" s="107">
        <v>343.51</v>
      </c>
      <c r="BY352" s="108">
        <v>25.076229999999999</v>
      </c>
      <c r="BZ352" s="109">
        <f t="shared" si="1448"/>
        <v>14.676314979639999</v>
      </c>
      <c r="CA352" s="109">
        <f t="shared" si="1449"/>
        <v>0.48509966934999998</v>
      </c>
      <c r="CB352" s="108">
        <v>18.429311500000001</v>
      </c>
      <c r="CC352" s="110">
        <v>464.41864979999997</v>
      </c>
      <c r="CD352" s="244">
        <v>35.299999999999997</v>
      </c>
      <c r="CE352" s="108">
        <v>2.5768999999999997</v>
      </c>
      <c r="CF352" s="109">
        <f t="shared" si="1450"/>
        <v>1.5081771091999998</v>
      </c>
      <c r="CG352" s="109">
        <f t="shared" si="1451"/>
        <v>4.9850130499999999E-2</v>
      </c>
      <c r="CH352" s="108">
        <v>1.893845</v>
      </c>
      <c r="CI352" s="245">
        <v>47.724893999999999</v>
      </c>
      <c r="CJ352" s="249">
        <v>541.82958858776487</v>
      </c>
      <c r="CK352" s="250">
        <v>119.20250948930828</v>
      </c>
      <c r="CL352" s="250">
        <v>55.042547591606422</v>
      </c>
      <c r="CM352" s="251">
        <v>34.524993542103907</v>
      </c>
      <c r="CN352" s="252">
        <f t="shared" si="1339"/>
        <v>16.829208102098548</v>
      </c>
      <c r="CO352" s="250">
        <v>364.68003008776088</v>
      </c>
      <c r="CP352" s="252">
        <f t="shared" si="1452"/>
        <v>36.093841297906046</v>
      </c>
      <c r="CQ352" s="250">
        <v>114.12296861566389</v>
      </c>
      <c r="CR352" s="250">
        <v>78.895091330220112</v>
      </c>
      <c r="CS352" s="252">
        <f t="shared" si="1453"/>
        <v>1.5262255417831081</v>
      </c>
      <c r="CT352" s="252">
        <f t="shared" si="1454"/>
        <v>46.174772312655264</v>
      </c>
      <c r="CU352" s="250">
        <f t="shared" si="1340"/>
        <v>1159.6497670866606</v>
      </c>
      <c r="CV352" s="245">
        <f t="shared" si="1455"/>
        <v>1461.1587065291924</v>
      </c>
      <c r="CW352" s="244">
        <v>43.096499999999999</v>
      </c>
      <c r="CX352" s="108">
        <v>3.1460444999999999</v>
      </c>
      <c r="CY352" s="108">
        <f t="shared" si="1456"/>
        <v>6.0860230852500002E-2</v>
      </c>
      <c r="CZ352" s="108">
        <f t="shared" si="1457"/>
        <v>1.841279172426</v>
      </c>
      <c r="DA352" s="108">
        <v>2.3121272249999998</v>
      </c>
      <c r="DB352" s="245">
        <v>58.265606069999997</v>
      </c>
      <c r="DC352" s="244">
        <v>1.4094</v>
      </c>
      <c r="DD352" s="108">
        <v>0.1028862</v>
      </c>
      <c r="DE352" s="108">
        <f t="shared" si="1458"/>
        <v>1.990333539E-3</v>
      </c>
      <c r="DF352" s="108">
        <f t="shared" si="1459"/>
        <v>6.0216000501599996E-2</v>
      </c>
      <c r="DG352" s="108">
        <v>7.5614310000000004E-2</v>
      </c>
      <c r="DH352" s="245">
        <v>1.9054806119999999</v>
      </c>
      <c r="DI352" s="107">
        <v>33.589934120031998</v>
      </c>
      <c r="DJ352" s="108">
        <v>7.3897855064070397</v>
      </c>
      <c r="DK352" s="108">
        <v>0.55349587626894636</v>
      </c>
      <c r="DL352" s="108">
        <v>22.607805929289896</v>
      </c>
      <c r="DM352" s="108">
        <f t="shared" si="1460"/>
        <v>2.2375849840455384</v>
      </c>
      <c r="DN352" s="108">
        <f t="shared" si="1461"/>
        <v>7.0748867875119794</v>
      </c>
      <c r="DO352" s="108">
        <v>4.6822945645358454</v>
      </c>
      <c r="DP352" s="108">
        <f t="shared" si="1462"/>
        <v>9.0578988350945938E-2</v>
      </c>
      <c r="DQ352" s="108">
        <f t="shared" si="1463"/>
        <v>2.7403971751967653</v>
      </c>
      <c r="DR352" s="108">
        <v>3.4411657998266865</v>
      </c>
      <c r="DS352" s="110">
        <v>86.717378155632488</v>
      </c>
      <c r="DT352" s="244">
        <v>45.59</v>
      </c>
      <c r="DU352" s="108">
        <v>10.0298</v>
      </c>
      <c r="DV352" s="108">
        <v>30.684486270000001</v>
      </c>
      <c r="DW352" s="108">
        <f t="shared" si="1464"/>
        <v>3.0369663440869803</v>
      </c>
      <c r="DX352" s="108">
        <f t="shared" si="1465"/>
        <v>9.6024031333337998</v>
      </c>
      <c r="DY352" s="108">
        <v>0.88211286441666703</v>
      </c>
      <c r="DZ352" s="108">
        <v>0.43835109093750002</v>
      </c>
      <c r="EA352" s="108"/>
      <c r="EB352" s="108">
        <v>6.3966067664508541</v>
      </c>
      <c r="EC352" s="108">
        <f t="shared" si="1466"/>
        <v>0.12374235789699178</v>
      </c>
      <c r="ED352" s="108">
        <f t="shared" si="1467"/>
        <v>3.7437292489871585</v>
      </c>
      <c r="EE352" s="108">
        <v>4.7010678495902516</v>
      </c>
      <c r="EF352" s="245">
        <v>118.46690980967433</v>
      </c>
      <c r="EG352" s="249">
        <v>358.04857475952383</v>
      </c>
      <c r="EH352" s="250">
        <v>78.770686447095201</v>
      </c>
      <c r="EI352" s="250">
        <v>546.52635453720006</v>
      </c>
      <c r="EJ352" s="250">
        <v>240.98566738762182</v>
      </c>
      <c r="EK352" s="250">
        <f t="shared" si="1468"/>
        <v>23.851315444022482</v>
      </c>
      <c r="EL352" s="250">
        <v>75.414054752282368</v>
      </c>
      <c r="EM352" s="250">
        <v>89.376183668595104</v>
      </c>
      <c r="EN352" s="250">
        <f t="shared" si="1469"/>
        <v>1.7289822730689723</v>
      </c>
      <c r="EO352" s="250">
        <f t="shared" si="1470"/>
        <v>52.309020263351321</v>
      </c>
      <c r="EP352" s="250">
        <v>1313.7074668000359</v>
      </c>
      <c r="EQ352" s="245">
        <v>1655.2714081680454</v>
      </c>
      <c r="ER352" s="244">
        <v>140.27000000000001</v>
      </c>
      <c r="ES352" s="108">
        <v>30.859400000000001</v>
      </c>
      <c r="ET352" s="108">
        <v>94.409144310000002</v>
      </c>
      <c r="EU352" s="108">
        <f t="shared" si="1471"/>
        <v>9.3440506489379409</v>
      </c>
      <c r="EV352" s="108">
        <f t="shared" si="1472"/>
        <v>29.544397620371399</v>
      </c>
      <c r="EW352" s="108">
        <v>11.2224770905</v>
      </c>
      <c r="EX352" s="108">
        <v>20.203554562236501</v>
      </c>
      <c r="EY352" s="108">
        <f t="shared" si="1473"/>
        <v>0.39083776300646517</v>
      </c>
      <c r="EZ352" s="108">
        <f t="shared" si="1474"/>
        <v>11.824493971531034</v>
      </c>
      <c r="FA352" s="108">
        <v>14.8482287981368</v>
      </c>
      <c r="FB352" s="245">
        <v>374.17536571304794</v>
      </c>
      <c r="FC352" s="244">
        <v>0.83333333333333293</v>
      </c>
      <c r="FD352" s="108">
        <v>6.0833333333333302E-2</v>
      </c>
      <c r="FE352" s="108">
        <f t="shared" si="1475"/>
        <v>1.1768208333333328E-3</v>
      </c>
      <c r="FF352" s="108">
        <f t="shared" si="1476"/>
        <v>3.5603803333333316E-2</v>
      </c>
      <c r="FG352" s="108">
        <v>4.4708333333333301E-2</v>
      </c>
      <c r="FH352" s="245">
        <v>1.1266499999999995</v>
      </c>
      <c r="FI352" s="244">
        <v>542.06245333333402</v>
      </c>
      <c r="FJ352" s="108">
        <v>39.570559093333401</v>
      </c>
      <c r="FK352" s="108">
        <f t="shared" si="1477"/>
        <v>0.76549246566053464</v>
      </c>
      <c r="FL352" s="108">
        <f t="shared" si="1478"/>
        <v>23.159381979437054</v>
      </c>
      <c r="FM352" s="108">
        <v>29.081499999999998</v>
      </c>
      <c r="FN352" s="245">
        <v>732.85741491200088</v>
      </c>
      <c r="FO352" s="244">
        <v>421.81066666666578</v>
      </c>
      <c r="FP352" s="108">
        <v>30.792178666666601</v>
      </c>
      <c r="FQ352" s="108">
        <f t="shared" si="1479"/>
        <v>0.59567469630666547</v>
      </c>
      <c r="FR352" s="108">
        <f t="shared" si="1480"/>
        <v>18.021676823882629</v>
      </c>
      <c r="FS352" s="108">
        <v>22.630142266666599</v>
      </c>
      <c r="FT352" s="110">
        <v>570.27958511999873</v>
      </c>
      <c r="FU352" s="253">
        <f t="shared" si="1341"/>
        <v>2309.1648789101309</v>
      </c>
      <c r="FV352" s="254">
        <f t="shared" si="1342"/>
        <v>656.99360062771018</v>
      </c>
      <c r="FW352" s="254">
        <f t="shared" si="1343"/>
        <v>77.774249475802208</v>
      </c>
      <c r="FX352" s="254">
        <f t="shared" si="1344"/>
        <v>423.06483333333324</v>
      </c>
      <c r="FY352" s="254">
        <f t="shared" si="1345"/>
        <v>343.51</v>
      </c>
      <c r="FZ352" s="254">
        <f t="shared" si="1346"/>
        <v>35.299999999999997</v>
      </c>
      <c r="GA352" s="254">
        <f t="shared" si="1481"/>
        <v>43.096499999999999</v>
      </c>
      <c r="GB352" s="254">
        <f t="shared" si="1482"/>
        <v>1.4094</v>
      </c>
      <c r="GC352" s="254">
        <f t="shared" si="1483"/>
        <v>542.06245333333402</v>
      </c>
      <c r="GD352" s="254">
        <f t="shared" si="1484"/>
        <v>421.81066666666578</v>
      </c>
      <c r="GE352" s="254">
        <f t="shared" si="1347"/>
        <v>1273.9265157746727</v>
      </c>
      <c r="GF352" s="255">
        <f t="shared" si="1348"/>
        <v>486.36832789276167</v>
      </c>
      <c r="GG352" s="255">
        <f t="shared" si="1349"/>
        <v>126.08560297228244</v>
      </c>
      <c r="GH352" s="254">
        <f t="shared" si="1350"/>
        <v>447.35225619841117</v>
      </c>
      <c r="GI352" s="255">
        <f t="shared" si="1351"/>
        <v>319.42157154249281</v>
      </c>
      <c r="GJ352" s="256">
        <f t="shared" si="1352"/>
        <v>8.6540293961582648</v>
      </c>
      <c r="GK352" s="253">
        <f t="shared" si="1485"/>
        <v>6575.4653543200593</v>
      </c>
      <c r="GL352" s="257">
        <f t="shared" si="1486"/>
        <v>8285.086346443275</v>
      </c>
      <c r="GM352" s="221">
        <f t="shared" si="1487"/>
        <v>7202.6632175232762</v>
      </c>
      <c r="GN352" s="222">
        <f t="shared" si="1488"/>
        <v>3872.2612978625489</v>
      </c>
      <c r="GO352" s="222">
        <f t="shared" si="1489"/>
        <v>266.3429042585887</v>
      </c>
      <c r="GP352" s="55">
        <f t="shared" si="1490"/>
        <v>0.53761520994647771</v>
      </c>
      <c r="GQ352" s="56">
        <f t="shared" si="1491"/>
        <v>3.6978392049569403E-2</v>
      </c>
      <c r="GR352" s="258">
        <f t="shared" si="1492"/>
        <v>1.0899722563270915</v>
      </c>
      <c r="GS352" s="227">
        <f t="shared" si="1353"/>
        <v>8285.086346443275</v>
      </c>
      <c r="GT352" s="222">
        <f t="shared" si="1574"/>
        <v>3924.843020715186</v>
      </c>
      <c r="GU352" s="222">
        <f t="shared" si="1575"/>
        <v>267.76749112374608</v>
      </c>
      <c r="GV352" s="37">
        <f t="shared" si="1567"/>
        <v>0.47372385230482134</v>
      </c>
      <c r="GW352" s="228">
        <f t="shared" si="1568"/>
        <v>3.2319215506872376E-2</v>
      </c>
      <c r="GX352" s="258">
        <f t="shared" si="1493"/>
        <v>1.0792387741381801</v>
      </c>
      <c r="GY352" s="221">
        <f t="shared" si="1573"/>
        <v>5789.7114715181606</v>
      </c>
      <c r="GZ352" s="222">
        <f t="shared" si="1494"/>
        <v>3259.158335379414</v>
      </c>
      <c r="HA352" s="222">
        <f t="shared" si="1495"/>
        <v>178.77678172530364</v>
      </c>
      <c r="HB352" s="55">
        <f t="shared" si="1496"/>
        <v>0.56292241010842758</v>
      </c>
      <c r="HC352" s="56">
        <f t="shared" si="1497"/>
        <v>3.08783576875594E-2</v>
      </c>
      <c r="HD352" s="258">
        <f t="shared" si="1498"/>
        <v>1.0929929992697938</v>
      </c>
      <c r="HE352" s="221">
        <f t="shared" si="1499"/>
        <v>6548.6708772893517</v>
      </c>
      <c r="HF352" s="222">
        <f t="shared" si="1500"/>
        <v>3840.491795656661</v>
      </c>
      <c r="HG352" s="222">
        <f t="shared" si="1501"/>
        <v>204.33239571792421</v>
      </c>
      <c r="HH352" s="55">
        <f t="shared" si="1502"/>
        <v>0.58645362816680913</v>
      </c>
      <c r="HI352" s="56">
        <f t="shared" si="1503"/>
        <v>3.1202117123727276E-2</v>
      </c>
      <c r="HJ352" s="259">
        <f t="shared" si="1504"/>
        <v>1.0967304914762044</v>
      </c>
      <c r="HK352" s="54">
        <f t="shared" si="1354"/>
        <v>3.6170937607312776</v>
      </c>
      <c r="HL352" s="55">
        <f t="shared" si="1355"/>
        <v>4.2078646794927383</v>
      </c>
      <c r="HM352" s="55">
        <f t="shared" si="1356"/>
        <v>2.9157774241520289</v>
      </c>
      <c r="HN352" s="56">
        <f t="shared" si="1357"/>
        <v>3.3091649119311515</v>
      </c>
      <c r="HQ352" s="57">
        <f t="shared" si="1358"/>
        <v>461.37576212479922</v>
      </c>
      <c r="HR352" s="58">
        <f t="shared" si="1505"/>
        <v>533.67334404975531</v>
      </c>
      <c r="HS352" s="58">
        <f t="shared" si="1359"/>
        <v>20.28223332747665</v>
      </c>
      <c r="HT352" s="58">
        <f t="shared" si="1506"/>
        <v>23.423951269902783</v>
      </c>
      <c r="HU352" s="58">
        <f t="shared" si="1360"/>
        <v>602.34873473904076</v>
      </c>
      <c r="HV352" s="55">
        <f t="shared" si="1290"/>
        <v>0.76596120406010959</v>
      </c>
      <c r="HW352" s="56">
        <f t="shared" si="1291"/>
        <v>3.3671911565089689E-2</v>
      </c>
      <c r="HX352" s="260">
        <f t="shared" si="1292"/>
        <v>1.1252418997776517</v>
      </c>
      <c r="HY352" s="57">
        <f t="shared" si="1361"/>
        <v>738.04418686782049</v>
      </c>
      <c r="HZ352" s="58">
        <f t="shared" si="1507"/>
        <v>853.69571095000799</v>
      </c>
      <c r="IA352" s="58">
        <f t="shared" si="1362"/>
        <v>44.825355429128926</v>
      </c>
      <c r="IB352" s="58">
        <f t="shared" si="1508"/>
        <v>51.768802985100997</v>
      </c>
      <c r="IC352" s="58">
        <f t="shared" si="1363"/>
        <v>1001.023604811971</v>
      </c>
      <c r="ID352" s="55">
        <f t="shared" si="1293"/>
        <v>0.73728949379415709</v>
      </c>
      <c r="IE352" s="56">
        <f t="shared" si="1294"/>
        <v>4.4779518898107079E-2</v>
      </c>
      <c r="IF352" s="260">
        <f t="shared" si="1295"/>
        <v>1.1224696111548613</v>
      </c>
      <c r="IG352" s="57">
        <f t="shared" si="1364"/>
        <v>25.213890639593473</v>
      </c>
      <c r="IH352" s="58">
        <f t="shared" si="1509"/>
        <v>29.16490730281777</v>
      </c>
      <c r="II352" s="58">
        <f t="shared" si="1365"/>
        <v>49.214689317987713</v>
      </c>
      <c r="IJ352" s="58">
        <f t="shared" si="1510"/>
        <v>56.83804469334401</v>
      </c>
      <c r="IK352" s="58">
        <f t="shared" si="1366"/>
        <v>519.04153986819426</v>
      </c>
      <c r="IL352" s="55">
        <f t="shared" si="1367"/>
        <v>4.8577789450139776E-2</v>
      </c>
      <c r="IM352" s="56">
        <f t="shared" si="1368"/>
        <v>9.481840187682343E-2</v>
      </c>
      <c r="IN352" s="260">
        <f t="shared" si="1369"/>
        <v>1.0222995100575569</v>
      </c>
      <c r="IO352" s="57">
        <f t="shared" si="1370"/>
        <v>22.279055828888318</v>
      </c>
      <c r="IP352" s="58">
        <f t="shared" si="1511"/>
        <v>25.770183877275119</v>
      </c>
      <c r="IQ352" s="58">
        <f t="shared" si="1371"/>
        <v>0.9781256774035969</v>
      </c>
      <c r="IR352" s="58">
        <f t="shared" si="1512"/>
        <v>1.129637344833414</v>
      </c>
      <c r="IS352" s="58">
        <f t="shared" si="1372"/>
        <v>30.53700693641623</v>
      </c>
      <c r="IT352" s="55">
        <f t="shared" si="1513"/>
        <v>0.72957562197491999</v>
      </c>
      <c r="IU352" s="56">
        <f t="shared" si="1514"/>
        <v>3.2030829984098896E-2</v>
      </c>
      <c r="IV352" s="260">
        <f t="shared" si="1515"/>
        <v>1.119286075528007</v>
      </c>
      <c r="IW352" s="57">
        <f t="shared" si="1373"/>
        <v>17.905104275160799</v>
      </c>
      <c r="IX352" s="58">
        <f t="shared" si="1516"/>
        <v>20.710834115078498</v>
      </c>
      <c r="IY352" s="58">
        <f t="shared" si="1374"/>
        <v>0.48509966934999998</v>
      </c>
      <c r="IZ352" s="58">
        <f t="shared" si="1517"/>
        <v>0.56024160813231505</v>
      </c>
      <c r="JA352" s="58">
        <f t="shared" si="1375"/>
        <v>368.58622999999994</v>
      </c>
      <c r="JB352" s="55">
        <f t="shared" si="1518"/>
        <v>4.8577789450139797E-2</v>
      </c>
      <c r="JC352" s="56">
        <f t="shared" si="1519"/>
        <v>1.3161090400745574E-3</v>
      </c>
      <c r="JD352" s="260">
        <f t="shared" si="1520"/>
        <v>1.0078160048971445</v>
      </c>
      <c r="JE352" s="57">
        <f t="shared" si="1376"/>
        <v>1.8399760732239998</v>
      </c>
      <c r="JF352" s="58">
        <f t="shared" si="1521"/>
        <v>2.1283003238982006</v>
      </c>
      <c r="JG352" s="58">
        <f t="shared" si="1377"/>
        <v>4.9850130499999999E-2</v>
      </c>
      <c r="JH352" s="58">
        <f t="shared" si="1522"/>
        <v>5.757191571445E-2</v>
      </c>
      <c r="JI352" s="58">
        <f t="shared" si="1378"/>
        <v>37.876899999999999</v>
      </c>
      <c r="JJ352" s="55">
        <f t="shared" si="1523"/>
        <v>4.857778945013979E-2</v>
      </c>
      <c r="JK352" s="56">
        <f t="shared" si="1524"/>
        <v>1.3161090400745574E-3</v>
      </c>
      <c r="JL352" s="260">
        <f t="shared" si="1525"/>
        <v>1.0078160048971445</v>
      </c>
      <c r="JM352" s="57">
        <f t="shared" si="1379"/>
        <v>856.59534200962253</v>
      </c>
      <c r="JN352" s="58">
        <f t="shared" si="1526"/>
        <v>990.82383210253045</v>
      </c>
      <c r="JO352" s="58">
        <f t="shared" si="1380"/>
        <v>54.449274941787699</v>
      </c>
      <c r="JP352" s="58">
        <f t="shared" si="1527"/>
        <v>62.883467630270616</v>
      </c>
      <c r="JQ352" s="58">
        <f t="shared" si="1381"/>
        <v>1159.6497670866606</v>
      </c>
      <c r="JR352" s="55">
        <f t="shared" si="1382"/>
        <v>0.73866728241718271</v>
      </c>
      <c r="JS352" s="56">
        <f t="shared" si="1383"/>
        <v>4.6953206465585144E-2</v>
      </c>
      <c r="JT352" s="260">
        <f t="shared" si="1384"/>
        <v>1.1230222148362916</v>
      </c>
      <c r="JU352" s="57">
        <f t="shared" si="1385"/>
        <v>2.2463605903597199</v>
      </c>
      <c r="JV352" s="58">
        <f t="shared" si="1528"/>
        <v>2.5983652948690881</v>
      </c>
      <c r="JW352" s="58">
        <f t="shared" si="1386"/>
        <v>6.0860230852500002E-2</v>
      </c>
      <c r="JX352" s="58">
        <f t="shared" si="1529"/>
        <v>7.0287480611552253E-2</v>
      </c>
      <c r="JY352" s="58">
        <f t="shared" si="1387"/>
        <v>46.242544499999994</v>
      </c>
      <c r="JZ352" s="55">
        <f t="shared" si="1530"/>
        <v>4.8577789450139797E-2</v>
      </c>
      <c r="KA352" s="56">
        <f t="shared" si="1531"/>
        <v>1.3161090400745576E-3</v>
      </c>
      <c r="KB352" s="260">
        <f t="shared" si="1532"/>
        <v>1.0078160048971445</v>
      </c>
      <c r="KC352" s="57">
        <f t="shared" si="1388"/>
        <v>7.3463520611951993E-2</v>
      </c>
      <c r="KD352" s="58">
        <f t="shared" si="1533"/>
        <v>8.4975254291844882E-2</v>
      </c>
      <c r="KE352" s="58">
        <f t="shared" si="1389"/>
        <v>1.990333539E-3</v>
      </c>
      <c r="KF352" s="58">
        <f t="shared" si="1534"/>
        <v>2.2986362041911E-3</v>
      </c>
      <c r="KG352" s="58">
        <f t="shared" si="1390"/>
        <v>1.5122861999999999</v>
      </c>
      <c r="KH352" s="55">
        <f t="shared" si="1535"/>
        <v>4.8577789450139797E-2</v>
      </c>
      <c r="KI352" s="56">
        <f t="shared" si="1536"/>
        <v>1.3161090400745574E-3</v>
      </c>
      <c r="KJ352" s="260">
        <f t="shared" si="1537"/>
        <v>1.0078160048971445</v>
      </c>
      <c r="KK352" s="57">
        <f t="shared" si="1391"/>
        <v>52.954366060943705</v>
      </c>
      <c r="KL352" s="58">
        <f t="shared" si="1538"/>
        <v>61.252315222693589</v>
      </c>
      <c r="KM352" s="58">
        <f t="shared" si="1392"/>
        <v>2.3281639723964842</v>
      </c>
      <c r="KN352" s="58">
        <f t="shared" si="1539"/>
        <v>2.6887965717206996</v>
      </c>
      <c r="KO352" s="58">
        <f t="shared" si="1393"/>
        <v>68.823315996533722</v>
      </c>
      <c r="KP352" s="55">
        <f t="shared" si="1540"/>
        <v>0.76942479876457481</v>
      </c>
      <c r="KQ352" s="56">
        <f t="shared" si="1541"/>
        <v>3.3828128428362012E-2</v>
      </c>
      <c r="KR352" s="260">
        <f t="shared" si="1542"/>
        <v>1.125808843059962</v>
      </c>
      <c r="KS352" s="57">
        <f t="shared" si="1394"/>
        <v>71.902081506431571</v>
      </c>
      <c r="KT352" s="58">
        <f t="shared" si="1543"/>
        <v>83.169137678489406</v>
      </c>
      <c r="KU352" s="58">
        <f t="shared" si="1395"/>
        <v>3.1607087019839719</v>
      </c>
      <c r="KV352" s="58">
        <f t="shared" si="1544"/>
        <v>3.6503024799212893</v>
      </c>
      <c r="KW352" s="58">
        <f t="shared" si="1396"/>
        <v>94.021356991805035</v>
      </c>
      <c r="KX352" s="55">
        <f t="shared" si="1305"/>
        <v>0.76474200976166096</v>
      </c>
      <c r="KY352" s="56">
        <f t="shared" si="1306"/>
        <v>3.3616922825943273E-2</v>
      </c>
      <c r="KZ352" s="260">
        <f t="shared" si="1307"/>
        <v>1.1250423342753908</v>
      </c>
      <c r="LA352" s="57">
        <f t="shared" si="1397"/>
        <v>592.64141272569213</v>
      </c>
      <c r="LB352" s="58">
        <f t="shared" si="1545"/>
        <v>685.50832209980808</v>
      </c>
      <c r="LC352" s="58">
        <f t="shared" si="1398"/>
        <v>25.580297717091455</v>
      </c>
      <c r="LD352" s="58">
        <f t="shared" si="1546"/>
        <v>29.542685833468923</v>
      </c>
      <c r="LE352" s="58">
        <f t="shared" si="1399"/>
        <v>1313.7074668000359</v>
      </c>
      <c r="LF352" s="55">
        <f t="shared" si="1547"/>
        <v>0.45112129427814252</v>
      </c>
      <c r="LG352" s="56">
        <f t="shared" si="1548"/>
        <v>1.9471837044057177E-2</v>
      </c>
      <c r="LH352" s="260">
        <f t="shared" si="1549"/>
        <v>1.0737068943715096</v>
      </c>
      <c r="LI352" s="57">
        <f t="shared" si="1400"/>
        <v>221.59944774212096</v>
      </c>
      <c r="LJ352" s="58">
        <f t="shared" si="1550"/>
        <v>256.32408120331132</v>
      </c>
      <c r="LK352" s="58">
        <f t="shared" si="1401"/>
        <v>9.7348884119444055</v>
      </c>
      <c r="LL352" s="58">
        <f t="shared" si="1551"/>
        <v>11.242822626954593</v>
      </c>
      <c r="LM352" s="58">
        <f t="shared" si="1402"/>
        <v>296.96457596273649</v>
      </c>
      <c r="LN352" s="55">
        <f t="shared" si="1308"/>
        <v>0.74621508987633445</v>
      </c>
      <c r="LO352" s="56">
        <f t="shared" si="1309"/>
        <v>3.2781311981015381E-2</v>
      </c>
      <c r="LP352" s="260">
        <f t="shared" si="1310"/>
        <v>1.1220097298094809</v>
      </c>
      <c r="LQ352" s="57">
        <f t="shared" si="1403"/>
        <v>4.3436640066666643E-2</v>
      </c>
      <c r="LR352" s="58">
        <f t="shared" si="1552"/>
        <v>5.0243161565113312E-2</v>
      </c>
      <c r="LS352" s="58">
        <f t="shared" si="1404"/>
        <v>1.1768208333333328E-3</v>
      </c>
      <c r="LT352" s="58">
        <f t="shared" si="1553"/>
        <v>1.359110380416666E-3</v>
      </c>
      <c r="LU352" s="58">
        <f t="shared" si="1405"/>
        <v>0.89416666666666633</v>
      </c>
      <c r="LV352" s="55">
        <f t="shared" si="1406"/>
        <v>4.857778945013979E-2</v>
      </c>
      <c r="LW352" s="56">
        <f t="shared" si="1407"/>
        <v>1.3161090400745572E-3</v>
      </c>
      <c r="LX352" s="260">
        <f t="shared" si="1408"/>
        <v>1.0078160048971445</v>
      </c>
      <c r="LY352" s="57">
        <f t="shared" si="1409"/>
        <v>28.254446014913206</v>
      </c>
      <c r="LZ352" s="58">
        <f t="shared" si="1554"/>
        <v>32.681917705450111</v>
      </c>
      <c r="MA352" s="58">
        <f t="shared" si="1410"/>
        <v>0.76549246566053464</v>
      </c>
      <c r="MB352" s="58">
        <f t="shared" si="1555"/>
        <v>0.88406724859135144</v>
      </c>
      <c r="MC352" s="58">
        <f t="shared" si="1411"/>
        <v>581.63286897777846</v>
      </c>
      <c r="MD352" s="55">
        <f t="shared" si="1311"/>
        <v>4.8577801430944714E-2</v>
      </c>
      <c r="ME352" s="56">
        <f t="shared" si="1312"/>
        <v>1.316109364668283E-3</v>
      </c>
      <c r="MF352" s="260">
        <f t="shared" si="1313"/>
        <v>1.0078160068248161</v>
      </c>
      <c r="MG352" s="57">
        <f t="shared" si="1412"/>
        <v>21.986445725136807</v>
      </c>
      <c r="MH352" s="58">
        <f t="shared" si="1556"/>
        <v>25.431721770265746</v>
      </c>
      <c r="MI352" s="58">
        <f t="shared" si="1413"/>
        <v>0.59567469630666547</v>
      </c>
      <c r="MJ352" s="58">
        <f t="shared" si="1557"/>
        <v>0.68794470676456798</v>
      </c>
      <c r="MK352" s="58">
        <f t="shared" si="1414"/>
        <v>452.60284533333231</v>
      </c>
      <c r="ML352" s="55">
        <f t="shared" si="1558"/>
        <v>4.8577789450139804E-2</v>
      </c>
      <c r="MM352" s="56">
        <f t="shared" si="1559"/>
        <v>1.3161090400745576E-3</v>
      </c>
      <c r="MN352" s="260">
        <f t="shared" si="1560"/>
        <v>1.0078160048971445</v>
      </c>
      <c r="MO352" s="59">
        <v>3.3185191088440127</v>
      </c>
      <c r="MP352" s="60">
        <v>3.8989191088440127</v>
      </c>
      <c r="MQ352" s="60">
        <v>2.6677</v>
      </c>
      <c r="MR352" s="61">
        <v>3.0173000000000001</v>
      </c>
      <c r="MS352" s="59">
        <f t="shared" si="1415"/>
        <v>1.0899722563270915</v>
      </c>
      <c r="MT352" s="60">
        <f t="shared" si="1334"/>
        <v>1.0792387741381801</v>
      </c>
      <c r="MU352" s="60">
        <f t="shared" si="1561"/>
        <v>1.0929929992697938</v>
      </c>
      <c r="MV352" s="61">
        <f t="shared" si="1562"/>
        <v>1.0967304914762044</v>
      </c>
      <c r="MW352" s="66">
        <f t="shared" si="1563"/>
        <v>3.6170937607312776</v>
      </c>
      <c r="MX352" s="67">
        <f t="shared" si="1564"/>
        <v>4.2078646794927383</v>
      </c>
      <c r="MY352" s="67">
        <f t="shared" si="1565"/>
        <v>2.9157774241520289</v>
      </c>
      <c r="MZ352" s="261">
        <f t="shared" si="1566"/>
        <v>3.3091649119311515</v>
      </c>
      <c r="NA352" s="59">
        <f t="shared" si="1416"/>
        <v>1.0899856906418885</v>
      </c>
      <c r="NB352" s="60">
        <f t="shared" si="1335"/>
        <v>1.0792926538174825</v>
      </c>
      <c r="NC352" s="60">
        <f t="shared" si="1417"/>
        <v>1.0930080695761031</v>
      </c>
      <c r="ND352" s="262">
        <f t="shared" si="1336"/>
        <v>1.0967428480331547</v>
      </c>
      <c r="NE352" s="62">
        <f t="shared" si="1418"/>
        <v>3.6171383427616459</v>
      </c>
      <c r="NF352" s="63">
        <f t="shared" si="1337"/>
        <v>4.2080747520039488</v>
      </c>
      <c r="NG352" s="63">
        <f t="shared" si="1419"/>
        <v>2.9158176272081704</v>
      </c>
      <c r="NH352" s="64">
        <f t="shared" si="1338"/>
        <v>3.3092021953704376</v>
      </c>
      <c r="NI352" s="238">
        <f t="shared" si="1569"/>
        <v>-4.458203036827868E-5</v>
      </c>
      <c r="NJ352" s="238">
        <f t="shared" si="1570"/>
        <v>-2.1007251121041293E-4</v>
      </c>
      <c r="NK352" s="238">
        <f t="shared" si="1571"/>
        <v>-4.0203056141496774E-5</v>
      </c>
      <c r="NL352" s="238">
        <f t="shared" si="1572"/>
        <v>-3.7283439286106557E-5</v>
      </c>
      <c r="NM352" s="239">
        <f t="shared" si="1420"/>
        <v>0.39338456816226702</v>
      </c>
      <c r="NN352" s="240">
        <f t="shared" si="1421"/>
        <v>0.6520425971198589</v>
      </c>
      <c r="NO352" s="240">
        <f t="shared" si="1576"/>
        <v>0.30793614739120811</v>
      </c>
      <c r="NP352" s="240">
        <f t="shared" si="1422"/>
        <v>1.9811363536845723E-2</v>
      </c>
      <c r="NQ352" s="240">
        <f>Q352*JD352+0.006</f>
        <v>0.256946185219389</v>
      </c>
      <c r="NR352" s="240">
        <f t="shared" si="1423"/>
        <v>2.58000897253669E-2</v>
      </c>
      <c r="NS352" s="240">
        <f t="shared" si="1424"/>
        <v>0.75702927502114425</v>
      </c>
      <c r="NT352" s="240">
        <f t="shared" si="1425"/>
        <v>2.7110250531733188E-2</v>
      </c>
      <c r="NU352" s="240">
        <f t="shared" si="1426"/>
        <v>8.0625280391771563E-4</v>
      </c>
      <c r="NV352" s="240">
        <f t="shared" si="1427"/>
        <v>4.5032353722398479E-2</v>
      </c>
      <c r="NW352" s="240">
        <f t="shared" si="1428"/>
        <v>6.1427311451436338E-2</v>
      </c>
      <c r="NX352" s="240">
        <f t="shared" si="1429"/>
        <v>0.81859413626883881</v>
      </c>
      <c r="NY352" s="240">
        <f t="shared" si="1430"/>
        <v>0.19332227644617356</v>
      </c>
      <c r="NZ352" s="240">
        <f t="shared" si="1431"/>
        <v>5.0390800244857223E-4</v>
      </c>
      <c r="OA352" s="240">
        <f t="shared" si="1432"/>
        <v>0.34013790230337543</v>
      </c>
      <c r="OB352" s="241">
        <f t="shared" si="1433"/>
        <v>0.30819013429754682</v>
      </c>
      <c r="OC352" s="4"/>
      <c r="OD352" s="4"/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136"/>
      <c r="OP352" s="13"/>
      <c r="OQ352" s="13"/>
      <c r="OR352" s="13"/>
      <c r="OS352" s="13"/>
      <c r="OT352" s="13"/>
    </row>
    <row r="353" spans="1:410" ht="15" customHeight="1">
      <c r="A353" s="242">
        <v>334</v>
      </c>
      <c r="B353" s="49" t="s">
        <v>403</v>
      </c>
      <c r="C353" s="50">
        <v>9</v>
      </c>
      <c r="D353" s="51">
        <v>4311.1499999999996</v>
      </c>
      <c r="E353" s="52">
        <v>4311.1499999999996</v>
      </c>
      <c r="F353" s="52"/>
      <c r="G353" s="52"/>
      <c r="H353" s="53">
        <v>471.4</v>
      </c>
      <c r="I353" s="57">
        <v>3.1291183565089788</v>
      </c>
      <c r="J353" s="58">
        <v>3.6916183565089793</v>
      </c>
      <c r="K353" s="58">
        <v>2.4975999999999998</v>
      </c>
      <c r="L353" s="243">
        <v>2.8567999999999998</v>
      </c>
      <c r="M353" s="1">
        <v>0.35920000000000002</v>
      </c>
      <c r="N353" s="2">
        <v>0.4773</v>
      </c>
      <c r="O353" s="2">
        <v>0.27231835650897906</v>
      </c>
      <c r="P353" s="2">
        <v>1.6500000000000001E-2</v>
      </c>
      <c r="Q353" s="2">
        <v>0.2419</v>
      </c>
      <c r="R353" s="2">
        <v>2.4899999999999999E-2</v>
      </c>
      <c r="S353" s="2">
        <v>0.67600000000000005</v>
      </c>
      <c r="T353" s="2">
        <v>2.7699999999999999E-2</v>
      </c>
      <c r="U353" s="2">
        <v>1E-3</v>
      </c>
      <c r="V353" s="2">
        <v>4.02E-2</v>
      </c>
      <c r="W353" s="2">
        <v>7.3599999999999999E-2</v>
      </c>
      <c r="X353" s="2">
        <v>0.74329999999999996</v>
      </c>
      <c r="Y353" s="2">
        <v>0.1033</v>
      </c>
      <c r="Z353" s="2">
        <v>2.0000000000000001E-4</v>
      </c>
      <c r="AA353" s="2">
        <v>0.33850000000000002</v>
      </c>
      <c r="AB353" s="3">
        <v>0.29570000000000002</v>
      </c>
      <c r="AC353" s="244">
        <v>597.03</v>
      </c>
      <c r="AD353" s="108">
        <v>131.3466</v>
      </c>
      <c r="AE353" s="108">
        <v>401.83283259000001</v>
      </c>
      <c r="AF353" s="108">
        <f t="shared" si="1434"/>
        <v>39.771002772762664</v>
      </c>
      <c r="AG353" s="108">
        <f t="shared" si="1435"/>
        <v>125.7495666307146</v>
      </c>
      <c r="AH353" s="108">
        <v>15.239177902291701</v>
      </c>
      <c r="AI353" s="108">
        <v>83.617748638436552</v>
      </c>
      <c r="AJ353" s="108">
        <f t="shared" si="1436"/>
        <v>1.6175853474105553</v>
      </c>
      <c r="AK353" s="108">
        <f t="shared" si="1437"/>
        <v>48.938792510120486</v>
      </c>
      <c r="AL353" s="108">
        <v>61.453317956536409</v>
      </c>
      <c r="AM353" s="245">
        <v>1548.6236125047176</v>
      </c>
      <c r="AN353" s="244">
        <v>767.11</v>
      </c>
      <c r="AO353" s="108">
        <v>168.76419999999999</v>
      </c>
      <c r="AP353" s="108">
        <v>516.30568683000001</v>
      </c>
      <c r="AQ353" s="108">
        <f t="shared" si="1438"/>
        <v>51.100839048312423</v>
      </c>
      <c r="AR353" s="108">
        <f t="shared" si="1439"/>
        <v>161.57270163658021</v>
      </c>
      <c r="AS353" s="246">
        <v>69.895444733133303</v>
      </c>
      <c r="AT353" s="247">
        <v>8.3526276220676685</v>
      </c>
      <c r="AU353" s="108">
        <v>111.11149920410871</v>
      </c>
      <c r="AV353" s="108">
        <f t="shared" si="1440"/>
        <v>2.1494519521034832</v>
      </c>
      <c r="AW353" s="108">
        <f t="shared" si="1441"/>
        <v>65.030004916190293</v>
      </c>
      <c r="AX353" s="108">
        <v>81.659341538362099</v>
      </c>
      <c r="AY353" s="245">
        <v>2057.8154067667247</v>
      </c>
      <c r="AZ353" s="248">
        <v>149</v>
      </c>
      <c r="BA353" s="108">
        <v>759.47783333333325</v>
      </c>
      <c r="BB353" s="108">
        <v>79.202674619333592</v>
      </c>
      <c r="BC353" s="109">
        <v>63.36213969546688</v>
      </c>
      <c r="BD353" s="109">
        <v>15.840534923866713</v>
      </c>
      <c r="BE353" s="108">
        <v>29.701008124999994</v>
      </c>
      <c r="BF353" s="109">
        <v>23.760806499999997</v>
      </c>
      <c r="BG353" s="109">
        <v>5.9402016249999967</v>
      </c>
      <c r="BH353" s="108">
        <v>63.39185067366968</v>
      </c>
      <c r="BI353" s="109">
        <f t="shared" si="1442"/>
        <v>37.101221660077307</v>
      </c>
      <c r="BJ353" s="108">
        <f t="shared" si="1443"/>
        <v>1.2263153512821401</v>
      </c>
      <c r="BK353" s="108">
        <v>46.58866833756683</v>
      </c>
      <c r="BL353" s="245">
        <v>1174.0344421066839</v>
      </c>
      <c r="BM353" s="244">
        <v>25.87</v>
      </c>
      <c r="BN353" s="108">
        <v>5.6914000000000007</v>
      </c>
      <c r="BO353" s="108">
        <v>17.411881109999999</v>
      </c>
      <c r="BP353" s="108">
        <f t="shared" si="1444"/>
        <v>1.7233235209811402</v>
      </c>
      <c r="BQ353" s="108">
        <f t="shared" si="1445"/>
        <v>5.4488740745633999</v>
      </c>
      <c r="BR353" s="108">
        <v>3.508810901725</v>
      </c>
      <c r="BS353" s="108">
        <v>3.831192716855925</v>
      </c>
      <c r="BT353" s="108">
        <f t="shared" si="1446"/>
        <v>7.4114423107577876E-2</v>
      </c>
      <c r="BU353" s="108">
        <f t="shared" si="1447"/>
        <v>2.2422744990088335</v>
      </c>
      <c r="BV353" s="108">
        <v>2.8156642364290465</v>
      </c>
      <c r="BW353" s="245">
        <v>70.954738758011956</v>
      </c>
      <c r="BX353" s="107">
        <v>687.02</v>
      </c>
      <c r="BY353" s="108">
        <v>50.152459999999998</v>
      </c>
      <c r="BZ353" s="109">
        <f t="shared" si="1448"/>
        <v>29.352629959279998</v>
      </c>
      <c r="CA353" s="109">
        <f t="shared" si="1449"/>
        <v>0.97019933869999997</v>
      </c>
      <c r="CB353" s="108">
        <v>36.858623000000001</v>
      </c>
      <c r="CC353" s="110">
        <v>928.83729959999994</v>
      </c>
      <c r="CD353" s="244">
        <v>70.599999999999994</v>
      </c>
      <c r="CE353" s="108">
        <v>5.1537999999999995</v>
      </c>
      <c r="CF353" s="109">
        <f t="shared" si="1450"/>
        <v>3.0163542183999996</v>
      </c>
      <c r="CG353" s="109">
        <f t="shared" si="1451"/>
        <v>9.9700260999999998E-2</v>
      </c>
      <c r="CH353" s="108">
        <v>3.78769</v>
      </c>
      <c r="CI353" s="245">
        <v>95.449787999999998</v>
      </c>
      <c r="CJ353" s="249">
        <v>1079.3238885593878</v>
      </c>
      <c r="CK353" s="250">
        <v>237.45125548306532</v>
      </c>
      <c r="CL353" s="250">
        <v>108.97438243624082</v>
      </c>
      <c r="CM353" s="251">
        <v>68.553070149705803</v>
      </c>
      <c r="CN353" s="252">
        <f t="shared" si="1339"/>
        <v>33.416194044474096</v>
      </c>
      <c r="CO353" s="250">
        <v>726.44218116656157</v>
      </c>
      <c r="CP353" s="252">
        <f t="shared" si="1452"/>
        <v>71.898888438779267</v>
      </c>
      <c r="CQ353" s="250">
        <v>227.33281617426377</v>
      </c>
      <c r="CR353" s="250">
        <v>157.10999465810363</v>
      </c>
      <c r="CS353" s="252">
        <f t="shared" si="1453"/>
        <v>3.0392928466610147</v>
      </c>
      <c r="CT353" s="252">
        <f t="shared" si="1454"/>
        <v>91.951452353558992</v>
      </c>
      <c r="CU353" s="250">
        <f t="shared" si="1340"/>
        <v>2309.301702303359</v>
      </c>
      <c r="CV353" s="245">
        <f t="shared" si="1455"/>
        <v>2909.7201449022327</v>
      </c>
      <c r="CW353" s="244">
        <v>88.32208</v>
      </c>
      <c r="CX353" s="108">
        <v>6.4475118399999998</v>
      </c>
      <c r="CY353" s="108">
        <f t="shared" si="1456"/>
        <v>0.1247271165448</v>
      </c>
      <c r="CZ353" s="108">
        <f t="shared" si="1457"/>
        <v>3.77352235957312</v>
      </c>
      <c r="DA353" s="108">
        <v>4.738479592</v>
      </c>
      <c r="DB353" s="245">
        <v>119.4096857184</v>
      </c>
      <c r="DC353" s="244">
        <v>2.89072</v>
      </c>
      <c r="DD353" s="108">
        <v>0.21102256</v>
      </c>
      <c r="DE353" s="108">
        <f t="shared" si="1458"/>
        <v>4.0822314232000006E-3</v>
      </c>
      <c r="DF353" s="108">
        <f t="shared" si="1459"/>
        <v>0.12350475164608</v>
      </c>
      <c r="DG353" s="108">
        <v>0.15508712799999999</v>
      </c>
      <c r="DH353" s="245">
        <v>3.9081956255999994</v>
      </c>
      <c r="DI353" s="107">
        <v>67.069730847239995</v>
      </c>
      <c r="DJ353" s="108">
        <v>14.755340786392798</v>
      </c>
      <c r="DK353" s="108">
        <v>1.1050034091824827</v>
      </c>
      <c r="DL353" s="108">
        <v>45.141483555927422</v>
      </c>
      <c r="DM353" s="108">
        <f t="shared" si="1460"/>
        <v>4.4678331934643607</v>
      </c>
      <c r="DN353" s="108">
        <f t="shared" si="1461"/>
        <v>14.126575863991928</v>
      </c>
      <c r="DO353" s="108">
        <v>9.3492237777082146</v>
      </c>
      <c r="DP353" s="108">
        <f t="shared" si="1462"/>
        <v>0.18086073397976543</v>
      </c>
      <c r="DQ353" s="108">
        <f t="shared" si="1463"/>
        <v>5.471801501931731</v>
      </c>
      <c r="DR353" s="108">
        <v>6.8710391188225461</v>
      </c>
      <c r="DS353" s="110">
        <v>173.15018579432811</v>
      </c>
      <c r="DT353" s="244">
        <v>122</v>
      </c>
      <c r="DU353" s="108">
        <v>26.84</v>
      </c>
      <c r="DV353" s="108">
        <v>82.112465999999998</v>
      </c>
      <c r="DW353" s="108">
        <f t="shared" si="1464"/>
        <v>8.1269992098839996</v>
      </c>
      <c r="DX353" s="108">
        <f t="shared" si="1465"/>
        <v>25.696275110039998</v>
      </c>
      <c r="DY353" s="108">
        <v>2.3909879725000001</v>
      </c>
      <c r="DZ353" s="108">
        <v>1.3038135012500001</v>
      </c>
      <c r="EA353" s="108"/>
      <c r="EB353" s="108">
        <v>17.12925052558375</v>
      </c>
      <c r="EC353" s="108">
        <f t="shared" si="1466"/>
        <v>0.33136535141741763</v>
      </c>
      <c r="ED353" s="108">
        <f t="shared" si="1467"/>
        <v>10.025202196607351</v>
      </c>
      <c r="EE353" s="108">
        <v>12.588825899966688</v>
      </c>
      <c r="EF353" s="245">
        <v>317.23841267916055</v>
      </c>
      <c r="EG353" s="249">
        <v>711.73209491190539</v>
      </c>
      <c r="EH353" s="250">
        <v>156.58106088061911</v>
      </c>
      <c r="EI353" s="250">
        <v>1022.7337878376551</v>
      </c>
      <c r="EJ353" s="250">
        <v>479.03342167674253</v>
      </c>
      <c r="EK353" s="250">
        <f t="shared" si="1468"/>
        <v>47.41185387703392</v>
      </c>
      <c r="EL353" s="250">
        <v>149.90871897951982</v>
      </c>
      <c r="EM353" s="250">
        <v>173.01586666740522</v>
      </c>
      <c r="EN353" s="250">
        <f t="shared" si="1469"/>
        <v>3.3469919406809541</v>
      </c>
      <c r="EO353" s="250">
        <f t="shared" si="1470"/>
        <v>101.26065025269892</v>
      </c>
      <c r="EP353" s="250">
        <v>2543.0962319743271</v>
      </c>
      <c r="EQ353" s="245">
        <v>3204.3012522876525</v>
      </c>
      <c r="ER353" s="244">
        <v>167.13</v>
      </c>
      <c r="ES353" s="108">
        <v>36.768599999999999</v>
      </c>
      <c r="ET353" s="108">
        <v>112.48734789</v>
      </c>
      <c r="EU353" s="108">
        <f t="shared" si="1471"/>
        <v>11.13332277006486</v>
      </c>
      <c r="EV353" s="108">
        <f t="shared" si="1472"/>
        <v>35.201790648696601</v>
      </c>
      <c r="EW353" s="108">
        <v>12.937927951624999</v>
      </c>
      <c r="EX353" s="108">
        <v>24.040642936438601</v>
      </c>
      <c r="EY353" s="108">
        <f t="shared" si="1473"/>
        <v>0.46506623760540478</v>
      </c>
      <c r="EZ353" s="108">
        <f t="shared" si="1474"/>
        <v>14.070219010123548</v>
      </c>
      <c r="FA353" s="108">
        <v>17.668225938903198</v>
      </c>
      <c r="FB353" s="245">
        <v>445.23929366036015</v>
      </c>
      <c r="FC353" s="244">
        <v>0.83333333333333293</v>
      </c>
      <c r="FD353" s="108">
        <v>6.0833333333333302E-2</v>
      </c>
      <c r="FE353" s="108">
        <f t="shared" si="1475"/>
        <v>1.1768208333333328E-3</v>
      </c>
      <c r="FF353" s="108">
        <f t="shared" si="1476"/>
        <v>3.5603803333333316E-2</v>
      </c>
      <c r="FG353" s="108">
        <v>4.4708333333333301E-2</v>
      </c>
      <c r="FH353" s="245">
        <v>1.1266499999999995</v>
      </c>
      <c r="FI353" s="244">
        <v>1079.3261325000001</v>
      </c>
      <c r="FJ353" s="108">
        <v>78.790807672499994</v>
      </c>
      <c r="FK353" s="108">
        <f t="shared" si="1477"/>
        <v>1.5242081744245124</v>
      </c>
      <c r="FL353" s="108">
        <f t="shared" si="1478"/>
        <v>46.113738424868728</v>
      </c>
      <c r="FM353" s="108">
        <v>57.905999999999999</v>
      </c>
      <c r="FN353" s="245">
        <v>1459.227528207</v>
      </c>
      <c r="FO353" s="244">
        <v>839.88712500000008</v>
      </c>
      <c r="FP353" s="108">
        <v>61.311760124999999</v>
      </c>
      <c r="FQ353" s="108">
        <f t="shared" si="1479"/>
        <v>1.1860759996181252</v>
      </c>
      <c r="FR353" s="108">
        <f t="shared" si="1480"/>
        <v>35.883811224838503</v>
      </c>
      <c r="FS353" s="108">
        <v>45.059944256249999</v>
      </c>
      <c r="FT353" s="110">
        <v>1135.5105952575</v>
      </c>
      <c r="FU353" s="253">
        <f t="shared" si="1341"/>
        <v>4315.4641714686104</v>
      </c>
      <c r="FV353" s="254">
        <f t="shared" si="1342"/>
        <v>1218.9345848612616</v>
      </c>
      <c r="FW353" s="254">
        <f t="shared" si="1343"/>
        <v>128.89176786200863</v>
      </c>
      <c r="FX353" s="254">
        <f t="shared" si="1344"/>
        <v>759.47783333333325</v>
      </c>
      <c r="FY353" s="254">
        <f t="shared" si="1345"/>
        <v>687.02</v>
      </c>
      <c r="FZ353" s="254">
        <f t="shared" si="1346"/>
        <v>70.599999999999994</v>
      </c>
      <c r="GA353" s="254">
        <f t="shared" si="1481"/>
        <v>88.32208</v>
      </c>
      <c r="GB353" s="254">
        <f t="shared" si="1482"/>
        <v>2.89072</v>
      </c>
      <c r="GC353" s="254">
        <f t="shared" si="1483"/>
        <v>1079.3261325000001</v>
      </c>
      <c r="GD353" s="254">
        <f t="shared" si="1484"/>
        <v>839.88712500000008</v>
      </c>
      <c r="GE353" s="254">
        <f t="shared" si="1347"/>
        <v>2380.7673008192314</v>
      </c>
      <c r="GF353" s="255">
        <f t="shared" si="1348"/>
        <v>908.94552932441172</v>
      </c>
      <c r="GG353" s="255">
        <f t="shared" si="1349"/>
        <v>235.63406283128262</v>
      </c>
      <c r="GH353" s="254">
        <f t="shared" si="1350"/>
        <v>844.72546532914373</v>
      </c>
      <c r="GI353" s="255">
        <f t="shared" si="1351"/>
        <v>603.15675604355374</v>
      </c>
      <c r="GJ353" s="256">
        <f t="shared" si="1352"/>
        <v>16.341214126792281</v>
      </c>
      <c r="GK353" s="253">
        <f t="shared" si="1485"/>
        <v>12416.307181173588</v>
      </c>
      <c r="GL353" s="257">
        <f t="shared" si="1486"/>
        <v>15644.547048278722</v>
      </c>
      <c r="GM353" s="221">
        <f t="shared" si="1487"/>
        <v>13484.749365421223</v>
      </c>
      <c r="GN353" s="222">
        <f t="shared" si="1488"/>
        <v>7237.815538521334</v>
      </c>
      <c r="GO353" s="222">
        <f t="shared" si="1489"/>
        <v>477.04994721816439</v>
      </c>
      <c r="GP353" s="55">
        <f t="shared" si="1490"/>
        <v>0.53674082790750088</v>
      </c>
      <c r="GQ353" s="56">
        <f t="shared" si="1491"/>
        <v>3.5376997695000377E-2</v>
      </c>
      <c r="GR353" s="258">
        <f t="shared" si="1492"/>
        <v>1.0895871846760607</v>
      </c>
      <c r="GS353" s="227">
        <f t="shared" si="1353"/>
        <v>15644.547048278722</v>
      </c>
      <c r="GT353" s="222">
        <f t="shared" si="1574"/>
        <v>7342.7337356140852</v>
      </c>
      <c r="GU353" s="222">
        <f t="shared" si="1575"/>
        <v>479.89247647330524</v>
      </c>
      <c r="GV353" s="37">
        <f t="shared" si="1567"/>
        <v>0.46934779977678953</v>
      </c>
      <c r="GW353" s="228">
        <f t="shared" si="1568"/>
        <v>3.0674744049307902E-2</v>
      </c>
      <c r="GX353" s="258">
        <f t="shared" si="1493"/>
        <v>1.0782983180782608</v>
      </c>
      <c r="GY353" s="221">
        <f t="shared" si="1573"/>
        <v>10762.091310809821</v>
      </c>
      <c r="GZ353" s="222">
        <f t="shared" si="1494"/>
        <v>5994.4980789141719</v>
      </c>
      <c r="HA353" s="222">
        <f t="shared" si="1495"/>
        <v>313.58025663784235</v>
      </c>
      <c r="HB353" s="55">
        <f t="shared" si="1496"/>
        <v>0.55700122827364307</v>
      </c>
      <c r="HC353" s="56">
        <f t="shared" si="1497"/>
        <v>2.9137483373967602E-2</v>
      </c>
      <c r="HD353" s="258">
        <f t="shared" si="1498"/>
        <v>1.0917954886451073</v>
      </c>
      <c r="HE353" s="221">
        <f t="shared" si="1499"/>
        <v>12310.714923314539</v>
      </c>
      <c r="HF353" s="222">
        <f t="shared" si="1500"/>
        <v>7180.7835405854639</v>
      </c>
      <c r="HG353" s="222">
        <f t="shared" si="1501"/>
        <v>365.72987766926059</v>
      </c>
      <c r="HH353" s="55">
        <f t="shared" si="1502"/>
        <v>0.58329541259916595</v>
      </c>
      <c r="HI353" s="56">
        <f t="shared" si="1503"/>
        <v>2.9708256583590144E-2</v>
      </c>
      <c r="HJ353" s="259">
        <f t="shared" si="1504"/>
        <v>1.0960042000990875</v>
      </c>
      <c r="HK353" s="54">
        <f t="shared" si="1354"/>
        <v>3.4094472605868003</v>
      </c>
      <c r="HL353" s="55">
        <f t="shared" si="1355"/>
        <v>3.9806658648104656</v>
      </c>
      <c r="HM353" s="55">
        <f t="shared" si="1356"/>
        <v>2.72686841244002</v>
      </c>
      <c r="HN353" s="56">
        <f t="shared" si="1357"/>
        <v>3.1310647988430729</v>
      </c>
      <c r="HQ353" s="57">
        <f t="shared" si="1358"/>
        <v>941.49639815181877</v>
      </c>
      <c r="HR353" s="58">
        <f t="shared" si="1505"/>
        <v>1089.0288837422088</v>
      </c>
      <c r="HS353" s="58">
        <f t="shared" si="1359"/>
        <v>41.388588120173218</v>
      </c>
      <c r="HT353" s="58">
        <f t="shared" si="1506"/>
        <v>47.79968041998805</v>
      </c>
      <c r="HU353" s="58">
        <f t="shared" si="1360"/>
        <v>1229.0663591307282</v>
      </c>
      <c r="HV353" s="55">
        <f t="shared" si="1290"/>
        <v>0.76602568376999869</v>
      </c>
      <c r="HW353" s="56">
        <f t="shared" si="1291"/>
        <v>3.3674819762739082E-2</v>
      </c>
      <c r="HX353" s="260">
        <f t="shared" si="1292"/>
        <v>1.1252524542280071</v>
      </c>
      <c r="HY353" s="57">
        <f t="shared" si="1361"/>
        <v>1212.3295019943801</v>
      </c>
      <c r="HZ353" s="58">
        <f t="shared" si="1507"/>
        <v>1402.3015349568996</v>
      </c>
      <c r="IA353" s="58">
        <f t="shared" si="1362"/>
        <v>61.602918622483578</v>
      </c>
      <c r="IB353" s="58">
        <f t="shared" si="1508"/>
        <v>71.145210717106281</v>
      </c>
      <c r="IC353" s="58">
        <f t="shared" si="1363"/>
        <v>1633.1868307672419</v>
      </c>
      <c r="ID353" s="55">
        <f t="shared" si="1293"/>
        <v>0.74230913399225085</v>
      </c>
      <c r="IE353" s="56">
        <f t="shared" si="1294"/>
        <v>3.7719455889528346E-2</v>
      </c>
      <c r="IF353" s="260">
        <f t="shared" si="1295"/>
        <v>1.1221625850138737</v>
      </c>
      <c r="IG353" s="57">
        <f t="shared" si="1364"/>
        <v>45.263490425294314</v>
      </c>
      <c r="IH353" s="58">
        <f t="shared" si="1509"/>
        <v>52.356279374937934</v>
      </c>
      <c r="II353" s="58">
        <f t="shared" si="1365"/>
        <v>88.34926154674902</v>
      </c>
      <c r="IJ353" s="58">
        <f t="shared" si="1510"/>
        <v>102.03456216034044</v>
      </c>
      <c r="IK353" s="58">
        <f t="shared" si="1366"/>
        <v>931.77336675133631</v>
      </c>
      <c r="IL353" s="55">
        <f t="shared" si="1367"/>
        <v>4.8577789450139811E-2</v>
      </c>
      <c r="IM353" s="56">
        <f t="shared" si="1368"/>
        <v>9.4818401876823458E-2</v>
      </c>
      <c r="IN353" s="260">
        <f t="shared" si="1369"/>
        <v>1.0222995100575569</v>
      </c>
      <c r="IO353" s="57">
        <f t="shared" si="1370"/>
        <v>40.94460125975813</v>
      </c>
      <c r="IP353" s="58">
        <f t="shared" si="1511"/>
        <v>47.360620277162234</v>
      </c>
      <c r="IQ353" s="58">
        <f t="shared" si="1371"/>
        <v>1.797437944088718</v>
      </c>
      <c r="IR353" s="58">
        <f t="shared" si="1512"/>
        <v>2.0758610816280605</v>
      </c>
      <c r="IS353" s="58">
        <f t="shared" si="1372"/>
        <v>56.313284728580918</v>
      </c>
      <c r="IT353" s="55">
        <f t="shared" si="1513"/>
        <v>0.72708600567527093</v>
      </c>
      <c r="IU353" s="56">
        <f t="shared" si="1514"/>
        <v>3.191854200571001E-2</v>
      </c>
      <c r="IV353" s="260">
        <f t="shared" si="1515"/>
        <v>1.1188785592459995</v>
      </c>
      <c r="IW353" s="57">
        <f t="shared" si="1373"/>
        <v>35.810208550321597</v>
      </c>
      <c r="IX353" s="58">
        <f t="shared" si="1516"/>
        <v>41.421668230156996</v>
      </c>
      <c r="IY353" s="58">
        <f t="shared" si="1374"/>
        <v>0.97019933869999997</v>
      </c>
      <c r="IZ353" s="58">
        <f t="shared" si="1517"/>
        <v>1.1204832162646301</v>
      </c>
      <c r="JA353" s="58">
        <f t="shared" si="1375"/>
        <v>737.17245999999989</v>
      </c>
      <c r="JB353" s="55">
        <f t="shared" si="1518"/>
        <v>4.8577789450139797E-2</v>
      </c>
      <c r="JC353" s="56">
        <f t="shared" si="1519"/>
        <v>1.3161090400745574E-3</v>
      </c>
      <c r="JD353" s="260">
        <f t="shared" si="1520"/>
        <v>1.0078160048971445</v>
      </c>
      <c r="JE353" s="57">
        <f t="shared" si="1376"/>
        <v>3.6799521464479996</v>
      </c>
      <c r="JF353" s="58">
        <f t="shared" si="1521"/>
        <v>4.2566006477964011</v>
      </c>
      <c r="JG353" s="58">
        <f t="shared" si="1377"/>
        <v>9.9700260999999998E-2</v>
      </c>
      <c r="JH353" s="58">
        <f t="shared" si="1522"/>
        <v>0.1151438314289</v>
      </c>
      <c r="JI353" s="58">
        <f t="shared" si="1378"/>
        <v>75.753799999999998</v>
      </c>
      <c r="JJ353" s="55">
        <f t="shared" si="1523"/>
        <v>4.857778945013979E-2</v>
      </c>
      <c r="JK353" s="56">
        <f t="shared" si="1524"/>
        <v>1.3161090400745574E-3</v>
      </c>
      <c r="JL353" s="260">
        <f t="shared" si="1525"/>
        <v>1.0078160048971445</v>
      </c>
      <c r="JM353" s="57">
        <f t="shared" si="1379"/>
        <v>1706.3019516463969</v>
      </c>
      <c r="JN353" s="58">
        <f t="shared" si="1526"/>
        <v>1973.6794674693874</v>
      </c>
      <c r="JO353" s="58">
        <f t="shared" si="1380"/>
        <v>108.35437532991438</v>
      </c>
      <c r="JP353" s="58">
        <f t="shared" si="1527"/>
        <v>125.13846806851812</v>
      </c>
      <c r="JQ353" s="58">
        <f t="shared" si="1381"/>
        <v>2309.3017023033594</v>
      </c>
      <c r="JR353" s="55">
        <f t="shared" si="1382"/>
        <v>0.7388822127245156</v>
      </c>
      <c r="JS353" s="56">
        <f t="shared" si="1383"/>
        <v>4.692083984601874E-2</v>
      </c>
      <c r="JT353" s="260">
        <f t="shared" si="1384"/>
        <v>1.1230508808260802</v>
      </c>
      <c r="JU353" s="57">
        <f t="shared" si="1385"/>
        <v>4.6036972786792063</v>
      </c>
      <c r="JV353" s="58">
        <f t="shared" si="1528"/>
        <v>5.325096642248238</v>
      </c>
      <c r="JW353" s="58">
        <f t="shared" si="1386"/>
        <v>0.1247271165448</v>
      </c>
      <c r="JX353" s="58">
        <f t="shared" si="1529"/>
        <v>0.14404734689758952</v>
      </c>
      <c r="JY353" s="58">
        <f t="shared" si="1387"/>
        <v>94.769591840000004</v>
      </c>
      <c r="JZ353" s="55">
        <f t="shared" si="1530"/>
        <v>4.857778945013979E-2</v>
      </c>
      <c r="KA353" s="56">
        <f t="shared" si="1531"/>
        <v>1.3161090400745572E-3</v>
      </c>
      <c r="KB353" s="260">
        <f t="shared" si="1532"/>
        <v>1.0078160048971445</v>
      </c>
      <c r="KC353" s="57">
        <f t="shared" si="1388"/>
        <v>0.15067579700821759</v>
      </c>
      <c r="KD353" s="58">
        <f t="shared" si="1533"/>
        <v>0.17428669439940531</v>
      </c>
      <c r="KE353" s="58">
        <f t="shared" si="1389"/>
        <v>4.0822314232000006E-3</v>
      </c>
      <c r="KF353" s="58">
        <f t="shared" si="1534"/>
        <v>4.7145690706536809E-3</v>
      </c>
      <c r="KG353" s="58">
        <f t="shared" si="1390"/>
        <v>3.1017425599999995</v>
      </c>
      <c r="KH353" s="55">
        <f t="shared" si="1535"/>
        <v>4.8577789450139804E-2</v>
      </c>
      <c r="KI353" s="56">
        <f t="shared" si="1536"/>
        <v>1.3161090400745578E-3</v>
      </c>
      <c r="KJ353" s="260">
        <f t="shared" si="1537"/>
        <v>1.0078160048971445</v>
      </c>
      <c r="KK353" s="57">
        <f t="shared" si="1391"/>
        <v>105.73509202005965</v>
      </c>
      <c r="KL353" s="58">
        <f t="shared" si="1538"/>
        <v>122.303780939603</v>
      </c>
      <c r="KM353" s="58">
        <f t="shared" si="1392"/>
        <v>4.6486939274441266</v>
      </c>
      <c r="KN353" s="58">
        <f t="shared" si="1539"/>
        <v>5.3687766168052216</v>
      </c>
      <c r="KO353" s="58">
        <f t="shared" si="1393"/>
        <v>137.42078237645086</v>
      </c>
      <c r="KP353" s="55">
        <f t="shared" si="1540"/>
        <v>0.76942577528345502</v>
      </c>
      <c r="KQ353" s="56">
        <f t="shared" si="1541"/>
        <v>3.3828172471828039E-2</v>
      </c>
      <c r="KR353" s="260">
        <f t="shared" si="1542"/>
        <v>1.1258090029028036</v>
      </c>
      <c r="KS353" s="57">
        <f t="shared" si="1394"/>
        <v>192.42020231410979</v>
      </c>
      <c r="KT353" s="58">
        <f t="shared" si="1543"/>
        <v>222.57244801673079</v>
      </c>
      <c r="KU353" s="58">
        <f t="shared" si="1395"/>
        <v>8.4583645613014173</v>
      </c>
      <c r="KV353" s="58">
        <f t="shared" si="1544"/>
        <v>9.768565231847008</v>
      </c>
      <c r="KW353" s="58">
        <f t="shared" si="1396"/>
        <v>251.77651799933378</v>
      </c>
      <c r="KX353" s="55">
        <f t="shared" si="1305"/>
        <v>0.764249993776699</v>
      </c>
      <c r="KY353" s="56">
        <f t="shared" si="1306"/>
        <v>3.3594731663275285E-2</v>
      </c>
      <c r="KZ353" s="260">
        <f t="shared" si="1307"/>
        <v>1.1249617979594499</v>
      </c>
      <c r="LA353" s="57">
        <f t="shared" si="1397"/>
        <v>1174.7397862558314</v>
      </c>
      <c r="LB353" s="58">
        <f t="shared" si="1545"/>
        <v>1358.8215107621202</v>
      </c>
      <c r="LC353" s="58">
        <f t="shared" si="1398"/>
        <v>50.758845817714871</v>
      </c>
      <c r="LD353" s="58">
        <f t="shared" si="1546"/>
        <v>58.621391034878904</v>
      </c>
      <c r="LE353" s="58">
        <f t="shared" si="1399"/>
        <v>2543.0962319743271</v>
      </c>
      <c r="LF353" s="55">
        <f t="shared" si="1547"/>
        <v>0.46193288774755675</v>
      </c>
      <c r="LG353" s="56">
        <f t="shared" si="1548"/>
        <v>1.9959467195745224E-2</v>
      </c>
      <c r="LH353" s="260">
        <f t="shared" si="1549"/>
        <v>1.075476604978663</v>
      </c>
      <c r="LI353" s="57">
        <f t="shared" si="1400"/>
        <v>264.01045178376057</v>
      </c>
      <c r="LJ353" s="58">
        <f t="shared" si="1550"/>
        <v>305.38088957827586</v>
      </c>
      <c r="LK353" s="58">
        <f t="shared" si="1401"/>
        <v>11.598389007670264</v>
      </c>
      <c r="LL353" s="58">
        <f t="shared" si="1551"/>
        <v>13.394979464958388</v>
      </c>
      <c r="LM353" s="58">
        <f t="shared" si="1402"/>
        <v>353.3645187780636</v>
      </c>
      <c r="LN353" s="55">
        <f t="shared" si="1308"/>
        <v>0.74713344932510517</v>
      </c>
      <c r="LO353" s="56">
        <f t="shared" si="1309"/>
        <v>3.2822732309903541E-2</v>
      </c>
      <c r="LP353" s="260">
        <f t="shared" si="1310"/>
        <v>1.1221600527440481</v>
      </c>
      <c r="LQ353" s="57">
        <f t="shared" si="1403"/>
        <v>4.3436640066666643E-2</v>
      </c>
      <c r="LR353" s="58">
        <f t="shared" si="1552"/>
        <v>5.0243161565113312E-2</v>
      </c>
      <c r="LS353" s="58">
        <f t="shared" si="1404"/>
        <v>1.1768208333333328E-3</v>
      </c>
      <c r="LT353" s="58">
        <f t="shared" si="1553"/>
        <v>1.359110380416666E-3</v>
      </c>
      <c r="LU353" s="58">
        <f t="shared" si="1405"/>
        <v>0.89416666666666633</v>
      </c>
      <c r="LV353" s="55">
        <f t="shared" si="1406"/>
        <v>4.857778945013979E-2</v>
      </c>
      <c r="LW353" s="56">
        <f t="shared" si="1407"/>
        <v>1.3161090400745572E-3</v>
      </c>
      <c r="LX353" s="260">
        <f t="shared" si="1408"/>
        <v>1.0078160048971445</v>
      </c>
      <c r="LY353" s="57">
        <f t="shared" si="1409"/>
        <v>56.258760878339849</v>
      </c>
      <c r="LZ353" s="58">
        <f t="shared" si="1554"/>
        <v>65.07450870797571</v>
      </c>
      <c r="MA353" s="58">
        <f t="shared" si="1410"/>
        <v>1.5242081744245124</v>
      </c>
      <c r="MB353" s="58">
        <f t="shared" si="1555"/>
        <v>1.7603080206428694</v>
      </c>
      <c r="MC353" s="58">
        <f t="shared" si="1411"/>
        <v>1158.1170858785715</v>
      </c>
      <c r="MD353" s="55">
        <f t="shared" si="1311"/>
        <v>4.8577783338427126E-2</v>
      </c>
      <c r="ME353" s="56">
        <f t="shared" si="1312"/>
        <v>1.3161088744910595E-3</v>
      </c>
      <c r="MF353" s="260">
        <f t="shared" si="1313"/>
        <v>1.0078160039137902</v>
      </c>
      <c r="MG353" s="57">
        <f t="shared" si="1412"/>
        <v>43.778249694302971</v>
      </c>
      <c r="MH353" s="58">
        <f t="shared" si="1556"/>
        <v>50.63830142140025</v>
      </c>
      <c r="MI353" s="58">
        <f t="shared" si="1413"/>
        <v>1.1860759996181252</v>
      </c>
      <c r="MJ353" s="58">
        <f t="shared" si="1557"/>
        <v>1.3697991719589728</v>
      </c>
      <c r="MK353" s="58">
        <f t="shared" si="1414"/>
        <v>901.19888512500006</v>
      </c>
      <c r="ML353" s="55">
        <f t="shared" si="1558"/>
        <v>4.857778945013979E-2</v>
      </c>
      <c r="MM353" s="56">
        <f t="shared" si="1559"/>
        <v>1.3161090400745574E-3</v>
      </c>
      <c r="MN353" s="260">
        <f t="shared" si="1560"/>
        <v>1.0078160048971445</v>
      </c>
      <c r="MO353" s="59">
        <v>3.1291183565089788</v>
      </c>
      <c r="MP353" s="60">
        <v>3.6916183565089793</v>
      </c>
      <c r="MQ353" s="60">
        <v>2.4975999999999998</v>
      </c>
      <c r="MR353" s="61">
        <v>2.8567999999999998</v>
      </c>
      <c r="MS353" s="59">
        <f t="shared" si="1415"/>
        <v>1.0895871846760607</v>
      </c>
      <c r="MT353" s="60">
        <f t="shared" si="1334"/>
        <v>1.0782983180782608</v>
      </c>
      <c r="MU353" s="60">
        <f t="shared" si="1561"/>
        <v>1.0917954886451073</v>
      </c>
      <c r="MV353" s="61">
        <f t="shared" si="1562"/>
        <v>1.0960042000990875</v>
      </c>
      <c r="MW353" s="66">
        <f t="shared" si="1563"/>
        <v>3.4094472605868003</v>
      </c>
      <c r="MX353" s="67">
        <f t="shared" si="1564"/>
        <v>3.9806658648104656</v>
      </c>
      <c r="MY353" s="67">
        <f t="shared" si="1565"/>
        <v>2.72686841244002</v>
      </c>
      <c r="MZ353" s="261">
        <f t="shared" si="1566"/>
        <v>3.1310647988430729</v>
      </c>
      <c r="NA353" s="59">
        <f t="shared" si="1416"/>
        <v>1.0895979356103307</v>
      </c>
      <c r="NB353" s="60">
        <f t="shared" si="1335"/>
        <v>1.0782201787649865</v>
      </c>
      <c r="NC353" s="60">
        <f t="shared" si="1417"/>
        <v>1.0918078545543985</v>
      </c>
      <c r="ND353" s="262">
        <f t="shared" si="1336"/>
        <v>1.0960130142445277</v>
      </c>
      <c r="NE353" s="62">
        <f t="shared" si="1418"/>
        <v>3.4094809015325742</v>
      </c>
      <c r="NF353" s="63">
        <f t="shared" si="1337"/>
        <v>3.9803774042872178</v>
      </c>
      <c r="NG353" s="63">
        <f t="shared" si="1419"/>
        <v>2.7268992975350659</v>
      </c>
      <c r="NH353" s="64">
        <f t="shared" si="1338"/>
        <v>3.1310899790937663</v>
      </c>
      <c r="NI353" s="238">
        <f t="shared" si="1569"/>
        <v>-3.3640945773960595E-5</v>
      </c>
      <c r="NJ353" s="238">
        <f t="shared" si="1570"/>
        <v>2.8846052324782434E-4</v>
      </c>
      <c r="NK353" s="238">
        <f t="shared" si="1571"/>
        <v>-3.0885095045896094E-5</v>
      </c>
      <c r="NL353" s="238">
        <f t="shared" si="1572"/>
        <v>-2.5180250693424E-5</v>
      </c>
      <c r="NM353" s="239">
        <f t="shared" si="1420"/>
        <v>0.40419068155870019</v>
      </c>
      <c r="NN353" s="240">
        <f t="shared" si="1421"/>
        <v>0.53560820182712188</v>
      </c>
      <c r="NO353" s="240">
        <f t="shared" si="1576"/>
        <v>0.27839092243880842</v>
      </c>
      <c r="NP353" s="240">
        <f t="shared" si="1422"/>
        <v>1.8461496227558993E-2</v>
      </c>
      <c r="NQ353" s="240">
        <f>Q353*JD353+0.004</f>
        <v>0.24779069158461928</v>
      </c>
      <c r="NR353" s="240">
        <f t="shared" si="1423"/>
        <v>2.5094618521938897E-2</v>
      </c>
      <c r="NS353" s="240">
        <f t="shared" si="1424"/>
        <v>0.75918239543843025</v>
      </c>
      <c r="NT353" s="240">
        <f t="shared" si="1425"/>
        <v>2.7916503335650902E-2</v>
      </c>
      <c r="NU353" s="240">
        <f t="shared" si="1426"/>
        <v>1.0078160048971445E-3</v>
      </c>
      <c r="NV353" s="240">
        <f t="shared" si="1427"/>
        <v>4.5257521916692703E-2</v>
      </c>
      <c r="NW353" s="240">
        <f t="shared" si="1428"/>
        <v>8.2797188329815516E-2</v>
      </c>
      <c r="NX353" s="240">
        <f t="shared" si="1429"/>
        <v>0.79940176048064016</v>
      </c>
      <c r="NY353" s="240">
        <f t="shared" si="1430"/>
        <v>0.11591913344846017</v>
      </c>
      <c r="NZ353" s="240">
        <f t="shared" si="1431"/>
        <v>2.0156320097942891E-4</v>
      </c>
      <c r="OA353" s="240">
        <f t="shared" si="1432"/>
        <v>0.34114571732481802</v>
      </c>
      <c r="OB353" s="241">
        <f t="shared" si="1433"/>
        <v>0.29801119264808568</v>
      </c>
      <c r="OC353" s="4"/>
      <c r="OD353" s="4"/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136"/>
      <c r="OP353" s="13"/>
      <c r="OQ353" s="13"/>
      <c r="OR353" s="13"/>
      <c r="OS353" s="13"/>
      <c r="OT353" s="13"/>
    </row>
    <row r="354" spans="1:410" ht="15" customHeight="1">
      <c r="A354" s="242">
        <v>335</v>
      </c>
      <c r="B354" s="49" t="s">
        <v>404</v>
      </c>
      <c r="C354" s="50">
        <v>9</v>
      </c>
      <c r="D354" s="51">
        <v>2138.08</v>
      </c>
      <c r="E354" s="52">
        <v>2138.08</v>
      </c>
      <c r="F354" s="52"/>
      <c r="G354" s="52"/>
      <c r="H354" s="53">
        <v>304.8</v>
      </c>
      <c r="I354" s="57">
        <v>3.291281075163627</v>
      </c>
      <c r="J354" s="58">
        <v>3.8793810751636268</v>
      </c>
      <c r="K354" s="58">
        <v>2.6480000000000001</v>
      </c>
      <c r="L354" s="243">
        <v>3.0038</v>
      </c>
      <c r="M354" s="1">
        <v>0.35580000000000001</v>
      </c>
      <c r="N354" s="2">
        <v>0.64439999999999997</v>
      </c>
      <c r="O354" s="2">
        <v>0.28748107516362703</v>
      </c>
      <c r="P354" s="2">
        <v>1.7299999999999999E-2</v>
      </c>
      <c r="Q354" s="2">
        <v>0.25330000000000003</v>
      </c>
      <c r="R354" s="2">
        <v>2.5999999999999999E-2</v>
      </c>
      <c r="S354" s="2">
        <v>0.68089999999999995</v>
      </c>
      <c r="T354" s="2">
        <v>2.7E-2</v>
      </c>
      <c r="U354" s="2">
        <v>8.0000000000000004E-4</v>
      </c>
      <c r="V354" s="2">
        <v>4.0599999999999997E-2</v>
      </c>
      <c r="W354" s="2">
        <v>5.5399999999999998E-2</v>
      </c>
      <c r="X354" s="2">
        <v>0.76700000000000002</v>
      </c>
      <c r="Y354" s="2">
        <v>7.3899999999999993E-2</v>
      </c>
      <c r="Z354" s="2">
        <v>5.0000000000000001E-4</v>
      </c>
      <c r="AA354" s="2">
        <v>0.3402</v>
      </c>
      <c r="AB354" s="3">
        <v>0.30880000000000002</v>
      </c>
      <c r="AC354" s="244">
        <v>293.25</v>
      </c>
      <c r="AD354" s="108">
        <v>64.515000000000001</v>
      </c>
      <c r="AE354" s="108">
        <v>197.37279225</v>
      </c>
      <c r="AF354" s="108">
        <f t="shared" si="1434"/>
        <v>19.534774740151502</v>
      </c>
      <c r="AG354" s="108">
        <f t="shared" si="1435"/>
        <v>61.765841606715</v>
      </c>
      <c r="AH354" s="108">
        <v>7.5342360849999999</v>
      </c>
      <c r="AI354" s="108">
        <v>41.07505810406839</v>
      </c>
      <c r="AJ354" s="108">
        <f t="shared" si="1436"/>
        <v>0.79459699902320302</v>
      </c>
      <c r="AK354" s="108">
        <f t="shared" si="1437"/>
        <v>24.039917106451899</v>
      </c>
      <c r="AL354" s="108">
        <v>30.187354321953418</v>
      </c>
      <c r="AM354" s="245">
        <v>760.7213289132261</v>
      </c>
      <c r="AN354" s="244">
        <v>506.92</v>
      </c>
      <c r="AO354" s="108">
        <v>111.5224</v>
      </c>
      <c r="AP354" s="108">
        <v>341.18402675999999</v>
      </c>
      <c r="AQ354" s="108">
        <f t="shared" si="1438"/>
        <v>33.768347864544239</v>
      </c>
      <c r="AR354" s="108">
        <f t="shared" si="1439"/>
        <v>106.7701293342744</v>
      </c>
      <c r="AS354" s="246">
        <v>59.407368467766702</v>
      </c>
      <c r="AT354" s="247">
        <v>21.035534541290232</v>
      </c>
      <c r="AU354" s="108">
        <v>74.389467051626966</v>
      </c>
      <c r="AV354" s="108">
        <f t="shared" si="1440"/>
        <v>1.4390642401137237</v>
      </c>
      <c r="AW354" s="108">
        <f t="shared" si="1441"/>
        <v>43.537774602371613</v>
      </c>
      <c r="AX354" s="108">
        <v>54.671163113969683</v>
      </c>
      <c r="AY354" s="245">
        <v>1377.7133104720358</v>
      </c>
      <c r="AZ354" s="248">
        <v>78</v>
      </c>
      <c r="BA354" s="108">
        <v>397.57899999999995</v>
      </c>
      <c r="BB354" s="108">
        <v>41.461802820859198</v>
      </c>
      <c r="BC354" s="109">
        <v>33.169442256687361</v>
      </c>
      <c r="BD354" s="109">
        <v>8.2923605641718368</v>
      </c>
      <c r="BE354" s="108">
        <v>15.54817875</v>
      </c>
      <c r="BF354" s="109">
        <v>12.438543000000001</v>
      </c>
      <c r="BG354" s="109">
        <v>3.1096357499999989</v>
      </c>
      <c r="BH354" s="108">
        <v>33.184995654672711</v>
      </c>
      <c r="BI354" s="109">
        <f t="shared" si="1442"/>
        <v>19.422116036818988</v>
      </c>
      <c r="BJ354" s="108">
        <f t="shared" si="1443"/>
        <v>0.64196374093964359</v>
      </c>
      <c r="BK354" s="108">
        <v>24.388698861276595</v>
      </c>
      <c r="BL354" s="245">
        <v>614.59521130417011</v>
      </c>
      <c r="BM354" s="244">
        <v>13.54</v>
      </c>
      <c r="BN354" s="108">
        <v>2.9787999999999997</v>
      </c>
      <c r="BO354" s="108">
        <v>9.1131376199999998</v>
      </c>
      <c r="BP354" s="108">
        <f t="shared" si="1444"/>
        <v>0.90196368280188</v>
      </c>
      <c r="BQ354" s="108">
        <f t="shared" si="1445"/>
        <v>2.8518652868027998</v>
      </c>
      <c r="BR354" s="108">
        <v>1.7651642998499999</v>
      </c>
      <c r="BS354" s="108">
        <v>1.9999884401490498</v>
      </c>
      <c r="BT354" s="108">
        <f t="shared" si="1446"/>
        <v>3.868977637468337E-2</v>
      </c>
      <c r="BU354" s="108">
        <f t="shared" si="1447"/>
        <v>1.170529234389154</v>
      </c>
      <c r="BV354" s="108">
        <v>1.4698545179999525</v>
      </c>
      <c r="BW354" s="245">
        <v>37.040333853598796</v>
      </c>
      <c r="BX354" s="107">
        <v>343.51</v>
      </c>
      <c r="BY354" s="108">
        <v>25.076229999999999</v>
      </c>
      <c r="BZ354" s="109">
        <f t="shared" si="1448"/>
        <v>14.676314979639999</v>
      </c>
      <c r="CA354" s="109">
        <f t="shared" si="1449"/>
        <v>0.48509966934999998</v>
      </c>
      <c r="CB354" s="108">
        <v>18.429311500000001</v>
      </c>
      <c r="CC354" s="110">
        <v>464.41864979999997</v>
      </c>
      <c r="CD354" s="244">
        <v>35.299999999999997</v>
      </c>
      <c r="CE354" s="108">
        <v>2.5768999999999997</v>
      </c>
      <c r="CF354" s="109">
        <f t="shared" si="1450"/>
        <v>1.5081771091999998</v>
      </c>
      <c r="CG354" s="109">
        <f t="shared" si="1451"/>
        <v>4.9850130499999999E-2</v>
      </c>
      <c r="CH354" s="108">
        <v>1.893845</v>
      </c>
      <c r="CI354" s="245">
        <v>47.724893999999999</v>
      </c>
      <c r="CJ354" s="249">
        <v>539.08984910083291</v>
      </c>
      <c r="CK354" s="250">
        <v>118.59976680218324</v>
      </c>
      <c r="CL354" s="250">
        <v>54.537172273406313</v>
      </c>
      <c r="CM354" s="251">
        <v>33.998341098241305</v>
      </c>
      <c r="CN354" s="252">
        <f t="shared" si="1339"/>
        <v>16.572491368337722</v>
      </c>
      <c r="CO354" s="250">
        <v>362.83604020686289</v>
      </c>
      <c r="CP354" s="252">
        <f t="shared" si="1452"/>
        <v>35.911334243434048</v>
      </c>
      <c r="CQ354" s="250">
        <v>113.54591042233567</v>
      </c>
      <c r="CR354" s="250">
        <v>78.479586471979744</v>
      </c>
      <c r="CS354" s="252">
        <f t="shared" si="1453"/>
        <v>1.5181876003004482</v>
      </c>
      <c r="CT354" s="252">
        <f t="shared" si="1454"/>
        <v>45.931590615282644</v>
      </c>
      <c r="CU354" s="250">
        <f t="shared" si="1340"/>
        <v>1153.542414855265</v>
      </c>
      <c r="CV354" s="245">
        <f t="shared" si="1455"/>
        <v>1453.4634427176338</v>
      </c>
      <c r="CW354" s="244">
        <v>42.787440000000004</v>
      </c>
      <c r="CX354" s="108">
        <v>3.1234831199999999</v>
      </c>
      <c r="CY354" s="108">
        <f t="shared" si="1456"/>
        <v>6.0423780956400004E-2</v>
      </c>
      <c r="CZ354" s="108">
        <f t="shared" si="1457"/>
        <v>1.8280747186761599</v>
      </c>
      <c r="DA354" s="108">
        <v>2.2955461559999999</v>
      </c>
      <c r="DB354" s="245">
        <v>57.847763131200004</v>
      </c>
      <c r="DC354" s="244">
        <v>1.3989600000000002</v>
      </c>
      <c r="DD354" s="108">
        <v>0.10212408000000001</v>
      </c>
      <c r="DE354" s="108">
        <f t="shared" si="1458"/>
        <v>1.9755903276000002E-3</v>
      </c>
      <c r="DF354" s="108">
        <f t="shared" si="1459"/>
        <v>5.9769956053440002E-2</v>
      </c>
      <c r="DG354" s="108">
        <v>7.5054203999999999E-2</v>
      </c>
      <c r="DH354" s="245">
        <v>1.8913659408000001</v>
      </c>
      <c r="DI354" s="107">
        <v>33.64283220758</v>
      </c>
      <c r="DJ354" s="108">
        <v>7.4014230856675995</v>
      </c>
      <c r="DK354" s="108">
        <v>0.55445322677340314</v>
      </c>
      <c r="DL354" s="108">
        <v>22.643409145808342</v>
      </c>
      <c r="DM354" s="108">
        <f t="shared" si="1460"/>
        <v>2.2411087767972351</v>
      </c>
      <c r="DN354" s="108">
        <f t="shared" si="1461"/>
        <v>7.0860284580892623</v>
      </c>
      <c r="DO354" s="108">
        <v>4.6896745896055414</v>
      </c>
      <c r="DP354" s="108">
        <f t="shared" si="1462"/>
        <v>9.0721754935919205E-2</v>
      </c>
      <c r="DQ354" s="108">
        <f t="shared" si="1463"/>
        <v>2.7447164677092561</v>
      </c>
      <c r="DR354" s="108">
        <v>3.4465896127717444</v>
      </c>
      <c r="DS354" s="110">
        <v>86.854058241847952</v>
      </c>
      <c r="DT354" s="244">
        <v>45.59</v>
      </c>
      <c r="DU354" s="108">
        <v>10.0298</v>
      </c>
      <c r="DV354" s="108">
        <v>30.684486270000001</v>
      </c>
      <c r="DW354" s="108">
        <f t="shared" si="1464"/>
        <v>3.0369663440869803</v>
      </c>
      <c r="DX354" s="108">
        <f t="shared" si="1465"/>
        <v>9.6024031333337998</v>
      </c>
      <c r="DY354" s="108">
        <v>0.88211286441666703</v>
      </c>
      <c r="DZ354" s="108">
        <v>0.43835109093750002</v>
      </c>
      <c r="EA354" s="108"/>
      <c r="EB354" s="108">
        <v>6.3966067664508541</v>
      </c>
      <c r="EC354" s="108">
        <f t="shared" si="1466"/>
        <v>0.12374235789699178</v>
      </c>
      <c r="ED354" s="108">
        <f t="shared" si="1467"/>
        <v>3.7437292489871585</v>
      </c>
      <c r="EE354" s="108">
        <v>4.7010678495902516</v>
      </c>
      <c r="EF354" s="245">
        <v>118.46690980967433</v>
      </c>
      <c r="EG354" s="249">
        <v>357.98229890952382</v>
      </c>
      <c r="EH354" s="250">
        <v>78.75610576009521</v>
      </c>
      <c r="EI354" s="250">
        <v>535.24466963287523</v>
      </c>
      <c r="EJ354" s="250">
        <v>240.94106022795177</v>
      </c>
      <c r="EK354" s="250">
        <f t="shared" si="1468"/>
        <v>23.8469004950013</v>
      </c>
      <c r="EL354" s="250">
        <v>75.40009538773522</v>
      </c>
      <c r="EM354" s="250">
        <v>88.543461820722513</v>
      </c>
      <c r="EN354" s="250">
        <f t="shared" si="1469"/>
        <v>1.7128732689218771</v>
      </c>
      <c r="EO354" s="250">
        <f t="shared" si="1470"/>
        <v>51.821654812890621</v>
      </c>
      <c r="EP354" s="250">
        <v>1301.4675963511686</v>
      </c>
      <c r="EQ354" s="245">
        <v>1639.8491714024726</v>
      </c>
      <c r="ER354" s="244">
        <v>59.3</v>
      </c>
      <c r="ES354" s="108">
        <v>13.045999999999999</v>
      </c>
      <c r="ET354" s="108">
        <v>39.912042900000003</v>
      </c>
      <c r="EU354" s="108">
        <f t="shared" si="1471"/>
        <v>3.9502545339846007</v>
      </c>
      <c r="EV354" s="108">
        <f t="shared" si="1472"/>
        <v>12.490074705126</v>
      </c>
      <c r="EW354" s="108">
        <v>4.56261571845</v>
      </c>
      <c r="EX354" s="108">
        <v>8.5279080791468491</v>
      </c>
      <c r="EY354" s="108">
        <f t="shared" si="1473"/>
        <v>0.1649723817910958</v>
      </c>
      <c r="EZ354" s="108">
        <f t="shared" si="1474"/>
        <v>4.9911117056661185</v>
      </c>
      <c r="FA354" s="108">
        <v>6.2674283348798401</v>
      </c>
      <c r="FB354" s="245">
        <v>157.93919403897206</v>
      </c>
      <c r="FC354" s="244">
        <v>0.83333333333333293</v>
      </c>
      <c r="FD354" s="108">
        <v>6.0833333333333302E-2</v>
      </c>
      <c r="FE354" s="108">
        <f t="shared" si="1475"/>
        <v>1.1768208333333328E-3</v>
      </c>
      <c r="FF354" s="108">
        <f t="shared" si="1476"/>
        <v>3.5603803333333316E-2</v>
      </c>
      <c r="FG354" s="108">
        <v>4.4708333333333301E-2</v>
      </c>
      <c r="FH354" s="245">
        <v>1.1266499999999995</v>
      </c>
      <c r="FI354" s="244">
        <v>538.03767500000004</v>
      </c>
      <c r="FJ354" s="108">
        <v>39.276750274999998</v>
      </c>
      <c r="FK354" s="108">
        <f t="shared" si="1477"/>
        <v>0.75980873406987504</v>
      </c>
      <c r="FL354" s="108">
        <f t="shared" si="1478"/>
        <v>22.9874250799487</v>
      </c>
      <c r="FM354" s="108">
        <v>28.865500000000001</v>
      </c>
      <c r="FN354" s="245">
        <v>727.41591033000009</v>
      </c>
      <c r="FO354" s="244">
        <v>418.67875000000004</v>
      </c>
      <c r="FP354" s="108">
        <v>30.563548749999999</v>
      </c>
      <c r="FQ354" s="108">
        <f t="shared" si="1479"/>
        <v>0.59125185056874996</v>
      </c>
      <c r="FR354" s="108">
        <f t="shared" si="1480"/>
        <v>17.887867049815</v>
      </c>
      <c r="FS354" s="108">
        <v>22.462114937500001</v>
      </c>
      <c r="FT354" s="110">
        <v>566.04529642500006</v>
      </c>
      <c r="FU354" s="253">
        <f t="shared" si="1341"/>
        <v>2256.1642758658827</v>
      </c>
      <c r="FV354" s="254">
        <f t="shared" si="1342"/>
        <v>639.55344739735312</v>
      </c>
      <c r="FW354" s="254">
        <f t="shared" si="1343"/>
        <v>83.216011166315312</v>
      </c>
      <c r="FX354" s="254">
        <f t="shared" si="1344"/>
        <v>397.57899999999995</v>
      </c>
      <c r="FY354" s="254">
        <f t="shared" si="1345"/>
        <v>343.51</v>
      </c>
      <c r="FZ354" s="254">
        <f t="shared" si="1346"/>
        <v>35.299999999999997</v>
      </c>
      <c r="GA354" s="254">
        <f t="shared" si="1481"/>
        <v>42.787440000000004</v>
      </c>
      <c r="GB354" s="254">
        <f t="shared" si="1482"/>
        <v>1.3989600000000002</v>
      </c>
      <c r="GC354" s="254">
        <f t="shared" si="1483"/>
        <v>538.03767500000004</v>
      </c>
      <c r="GD354" s="254">
        <f t="shared" si="1484"/>
        <v>418.67875000000004</v>
      </c>
      <c r="GE354" s="254">
        <f t="shared" si="1347"/>
        <v>1244.6869953806231</v>
      </c>
      <c r="GF354" s="255">
        <f t="shared" si="1348"/>
        <v>475.20506496798282</v>
      </c>
      <c r="GG354" s="255">
        <f t="shared" si="1349"/>
        <v>123.19165068080179</v>
      </c>
      <c r="GH354" s="254">
        <f t="shared" si="1350"/>
        <v>438.06661653675604</v>
      </c>
      <c r="GI354" s="255">
        <f t="shared" si="1351"/>
        <v>312.79137448322558</v>
      </c>
      <c r="GJ354" s="256">
        <f t="shared" si="1352"/>
        <v>8.4743986969035436</v>
      </c>
      <c r="GK354" s="253">
        <f t="shared" si="1485"/>
        <v>6438.9791713469303</v>
      </c>
      <c r="GL354" s="257">
        <f t="shared" si="1486"/>
        <v>8113.1137558971313</v>
      </c>
      <c r="GM354" s="221">
        <f t="shared" si="1487"/>
        <v>7034.9249156721316</v>
      </c>
      <c r="GN354" s="222">
        <f t="shared" si="1488"/>
        <v>3783.2664708315938</v>
      </c>
      <c r="GO354" s="222">
        <f t="shared" si="1489"/>
        <v>269.33238220593842</v>
      </c>
      <c r="GP354" s="55">
        <f t="shared" si="1490"/>
        <v>0.53778348968634759</v>
      </c>
      <c r="GQ354" s="56">
        <f t="shared" si="1491"/>
        <v>3.8285040058626672E-2</v>
      </c>
      <c r="GR354" s="258">
        <f t="shared" si="1492"/>
        <v>1.0902010255389321</v>
      </c>
      <c r="GS354" s="227">
        <f t="shared" si="1353"/>
        <v>8113.1137558971313</v>
      </c>
      <c r="GT354" s="222">
        <f t="shared" si="1574"/>
        <v>3835.6425012995342</v>
      </c>
      <c r="GU354" s="222">
        <f t="shared" si="1575"/>
        <v>270.751396285466</v>
      </c>
      <c r="GV354" s="37">
        <f t="shared" si="1567"/>
        <v>0.47277070391272935</v>
      </c>
      <c r="GW354" s="228">
        <f t="shared" si="1568"/>
        <v>3.3372069519999832E-2</v>
      </c>
      <c r="GX354" s="258">
        <f t="shared" si="1493"/>
        <v>1.0792525028717728</v>
      </c>
      <c r="GY354" s="221">
        <f t="shared" si="1573"/>
        <v>5659.6083754547353</v>
      </c>
      <c r="GZ354" s="222">
        <f t="shared" si="1494"/>
        <v>3170.7262817659157</v>
      </c>
      <c r="HA354" s="222">
        <f t="shared" si="1495"/>
        <v>185.44243807756828</v>
      </c>
      <c r="HB354" s="55">
        <f t="shared" si="1496"/>
        <v>0.56023775346667093</v>
      </c>
      <c r="HC354" s="56">
        <f t="shared" si="1497"/>
        <v>3.2765948768083877E-2</v>
      </c>
      <c r="HD354" s="258">
        <f t="shared" si="1498"/>
        <v>1.0928647014324036</v>
      </c>
      <c r="HE354" s="221">
        <f t="shared" si="1499"/>
        <v>6420.3297043679613</v>
      </c>
      <c r="HF354" s="222">
        <f t="shared" si="1500"/>
        <v>3753.410794059796</v>
      </c>
      <c r="HG354" s="222">
        <f t="shared" si="1501"/>
        <v>211.05744646892842</v>
      </c>
      <c r="HH354" s="55">
        <f t="shared" si="1502"/>
        <v>0.58461340256501582</v>
      </c>
      <c r="HI354" s="56">
        <f t="shared" si="1503"/>
        <v>3.2873303426355055E-2</v>
      </c>
      <c r="HJ354" s="259">
        <f t="shared" si="1504"/>
        <v>1.0967009948826805</v>
      </c>
      <c r="HK354" s="54">
        <f t="shared" si="1354"/>
        <v>3.5881580034802649</v>
      </c>
      <c r="HL354" s="55">
        <f t="shared" si="1355"/>
        <v>4.1868317349637332</v>
      </c>
      <c r="HM354" s="55">
        <f t="shared" si="1356"/>
        <v>2.8939057293930048</v>
      </c>
      <c r="HN354" s="56">
        <f t="shared" si="1357"/>
        <v>3.2942704484285956</v>
      </c>
      <c r="HQ354" s="57">
        <f t="shared" si="1358"/>
        <v>462.44802563006363</v>
      </c>
      <c r="HR354" s="58">
        <f t="shared" si="1505"/>
        <v>534.91363124629459</v>
      </c>
      <c r="HS354" s="58">
        <f t="shared" si="1359"/>
        <v>20.329371739174704</v>
      </c>
      <c r="HT354" s="58">
        <f t="shared" si="1506"/>
        <v>23.478391421572866</v>
      </c>
      <c r="HU354" s="58">
        <f t="shared" si="1360"/>
        <v>603.74708643906831</v>
      </c>
      <c r="HV354" s="55">
        <f t="shared" ref="HV354:HV417" si="1577">HQ354/HU354</f>
        <v>0.76596315910625112</v>
      </c>
      <c r="HW354" s="56">
        <f t="shared" ref="HW354:HW417" si="1578">HS354/HU354</f>
        <v>3.3671999742604798E-2</v>
      </c>
      <c r="HX354" s="260">
        <f t="shared" ref="HX354:HX417" si="1579">1+HV354*(HT354*$GV$14-HT354)/HT354+HW354*(HU354*$GW$14-HU354)/HU354</f>
        <v>1.1252422197920791</v>
      </c>
      <c r="HY354" s="57">
        <f t="shared" si="1361"/>
        <v>801.81804280270808</v>
      </c>
      <c r="HZ354" s="58">
        <f t="shared" si="1507"/>
        <v>927.46293010989245</v>
      </c>
      <c r="IA354" s="58">
        <f t="shared" si="1362"/>
        <v>56.242946645948194</v>
      </c>
      <c r="IB354" s="58">
        <f t="shared" si="1508"/>
        <v>64.954979081405568</v>
      </c>
      <c r="IC354" s="58">
        <f t="shared" si="1363"/>
        <v>1093.4232622793934</v>
      </c>
      <c r="ID354" s="55">
        <f t="shared" ref="ID354:ID380" si="1580">HY354/IC354</f>
        <v>0.73330984483648765</v>
      </c>
      <c r="IE354" s="56">
        <f t="shared" ref="IE354:IE380" si="1581">IA354/IC354</f>
        <v>5.1437488652566185E-2</v>
      </c>
      <c r="IF354" s="260">
        <f t="shared" ref="IF354:IF380" si="1582">1+ID354*(IB354*$GV$14-IB354)/IB354+IE354*(IC354*$GW$14-IC354)/IC354</f>
        <v>1.1228773196781603</v>
      </c>
      <c r="IG354" s="57">
        <f t="shared" si="1364"/>
        <v>23.694981564919164</v>
      </c>
      <c r="IH354" s="58">
        <f t="shared" si="1509"/>
        <v>27.407985176141999</v>
      </c>
      <c r="II354" s="58">
        <f t="shared" si="1365"/>
        <v>46.249948997627008</v>
      </c>
      <c r="IJ354" s="58">
        <f t="shared" si="1510"/>
        <v>53.414066097359431</v>
      </c>
      <c r="IK354" s="58">
        <f t="shared" si="1366"/>
        <v>487.77397722553184</v>
      </c>
      <c r="IL354" s="55">
        <f t="shared" si="1367"/>
        <v>4.8577789450139783E-2</v>
      </c>
      <c r="IM354" s="56">
        <f t="shared" si="1368"/>
        <v>9.4818401876823458E-2</v>
      </c>
      <c r="IN354" s="260">
        <f t="shared" si="1369"/>
        <v>1.0222995100575569</v>
      </c>
      <c r="IO354" s="57">
        <f t="shared" si="1370"/>
        <v>21.426121315854182</v>
      </c>
      <c r="IP354" s="58">
        <f t="shared" si="1511"/>
        <v>24.783594526048535</v>
      </c>
      <c r="IQ354" s="58">
        <f t="shared" si="1371"/>
        <v>0.9406534591765634</v>
      </c>
      <c r="IR354" s="58">
        <f t="shared" si="1512"/>
        <v>1.086360680003013</v>
      </c>
      <c r="IS354" s="58">
        <f t="shared" si="1372"/>
        <v>29.397090359999041</v>
      </c>
      <c r="IT354" s="55">
        <f t="shared" si="1513"/>
        <v>0.72885176911960481</v>
      </c>
      <c r="IU354" s="56">
        <f t="shared" si="1514"/>
        <v>3.1998182393469847E-2</v>
      </c>
      <c r="IV354" s="260">
        <f t="shared" si="1515"/>
        <v>1.1191675906737906</v>
      </c>
      <c r="IW354" s="57">
        <f t="shared" si="1373"/>
        <v>17.905104275160799</v>
      </c>
      <c r="IX354" s="58">
        <f t="shared" si="1516"/>
        <v>20.710834115078498</v>
      </c>
      <c r="IY354" s="58">
        <f t="shared" si="1374"/>
        <v>0.48509966934999998</v>
      </c>
      <c r="IZ354" s="58">
        <f t="shared" si="1517"/>
        <v>0.56024160813231505</v>
      </c>
      <c r="JA354" s="58">
        <f t="shared" si="1375"/>
        <v>368.58622999999994</v>
      </c>
      <c r="JB354" s="55">
        <f t="shared" si="1518"/>
        <v>4.8577789450139797E-2</v>
      </c>
      <c r="JC354" s="56">
        <f t="shared" si="1519"/>
        <v>1.3161090400745574E-3</v>
      </c>
      <c r="JD354" s="260">
        <f t="shared" si="1520"/>
        <v>1.0078160048971445</v>
      </c>
      <c r="JE354" s="57">
        <f t="shared" si="1376"/>
        <v>1.8399760732239998</v>
      </c>
      <c r="JF354" s="58">
        <f t="shared" si="1521"/>
        <v>2.1283003238982006</v>
      </c>
      <c r="JG354" s="58">
        <f t="shared" si="1377"/>
        <v>4.9850130499999999E-2</v>
      </c>
      <c r="JH354" s="58">
        <f t="shared" si="1522"/>
        <v>5.757191571445E-2</v>
      </c>
      <c r="JI354" s="58">
        <f t="shared" si="1378"/>
        <v>37.876899999999999</v>
      </c>
      <c r="JJ354" s="55">
        <f t="shared" si="1523"/>
        <v>4.857778945013979E-2</v>
      </c>
      <c r="JK354" s="56">
        <f t="shared" si="1524"/>
        <v>1.3161090400745574E-3</v>
      </c>
      <c r="JL354" s="260">
        <f t="shared" si="1525"/>
        <v>1.0078160048971445</v>
      </c>
      <c r="JM354" s="57">
        <f t="shared" si="1379"/>
        <v>852.25216716891055</v>
      </c>
      <c r="JN354" s="58">
        <f t="shared" si="1526"/>
        <v>985.80008176427884</v>
      </c>
      <c r="JO354" s="58">
        <f t="shared" si="1380"/>
        <v>54.002013212072221</v>
      </c>
      <c r="JP354" s="58">
        <f t="shared" si="1527"/>
        <v>62.366925058622208</v>
      </c>
      <c r="JQ354" s="58">
        <f t="shared" si="1381"/>
        <v>1153.542414855265</v>
      </c>
      <c r="JR354" s="55">
        <f t="shared" si="1382"/>
        <v>0.73881303036078017</v>
      </c>
      <c r="JS354" s="56">
        <f t="shared" si="1383"/>
        <v>4.6814068140570153E-2</v>
      </c>
      <c r="JT354" s="260">
        <f t="shared" si="1384"/>
        <v>1.1230235010125087</v>
      </c>
      <c r="JU354" s="57">
        <f t="shared" si="1385"/>
        <v>2.2302511567849148</v>
      </c>
      <c r="JV354" s="58">
        <f t="shared" si="1528"/>
        <v>2.5797315130531109</v>
      </c>
      <c r="JW354" s="58">
        <f t="shared" si="1386"/>
        <v>6.0423780956400004E-2</v>
      </c>
      <c r="JX354" s="58">
        <f t="shared" si="1529"/>
        <v>6.9783424626546367E-2</v>
      </c>
      <c r="JY354" s="58">
        <f t="shared" si="1387"/>
        <v>45.91092312</v>
      </c>
      <c r="JZ354" s="55">
        <f t="shared" si="1530"/>
        <v>4.857778945013979E-2</v>
      </c>
      <c r="KA354" s="56">
        <f t="shared" si="1531"/>
        <v>1.3161090400745574E-3</v>
      </c>
      <c r="KB354" s="260">
        <f t="shared" si="1532"/>
        <v>1.0078160048971445</v>
      </c>
      <c r="KC354" s="57">
        <f t="shared" si="1388"/>
        <v>7.2919346385196801E-2</v>
      </c>
      <c r="KD354" s="58">
        <f t="shared" si="1533"/>
        <v>8.4345807963757138E-2</v>
      </c>
      <c r="KE354" s="58">
        <f t="shared" si="1389"/>
        <v>1.9755903276000002E-3</v>
      </c>
      <c r="KF354" s="58">
        <f t="shared" si="1534"/>
        <v>2.2816092693452405E-3</v>
      </c>
      <c r="KG354" s="58">
        <f t="shared" si="1390"/>
        <v>1.50108408</v>
      </c>
      <c r="KH354" s="55">
        <f t="shared" si="1535"/>
        <v>4.8577789450139797E-2</v>
      </c>
      <c r="KI354" s="56">
        <f t="shared" si="1536"/>
        <v>1.3161090400745574E-3</v>
      </c>
      <c r="KJ354" s="260">
        <f t="shared" si="1537"/>
        <v>1.0078160048971445</v>
      </c>
      <c r="KK354" s="57">
        <f t="shared" si="1391"/>
        <v>53.037764102721795</v>
      </c>
      <c r="KL354" s="58">
        <f t="shared" si="1538"/>
        <v>61.348781737618303</v>
      </c>
      <c r="KM354" s="58">
        <f t="shared" si="1392"/>
        <v>2.3318305317331545</v>
      </c>
      <c r="KN354" s="58">
        <f t="shared" si="1539"/>
        <v>2.6930310810986202</v>
      </c>
      <c r="KO354" s="58">
        <f t="shared" si="1393"/>
        <v>68.931792255434885</v>
      </c>
      <c r="KP354" s="55">
        <f t="shared" si="1540"/>
        <v>0.76942383720684504</v>
      </c>
      <c r="KQ354" s="56">
        <f t="shared" si="1541"/>
        <v>3.3828085059681628E-2</v>
      </c>
      <c r="KR354" s="260">
        <f t="shared" si="1542"/>
        <v>1.1258086856660574</v>
      </c>
      <c r="KS354" s="57">
        <f t="shared" si="1394"/>
        <v>71.902081506431571</v>
      </c>
      <c r="KT354" s="58">
        <f t="shared" si="1543"/>
        <v>83.169137678489406</v>
      </c>
      <c r="KU354" s="58">
        <f t="shared" si="1395"/>
        <v>3.1607087019839719</v>
      </c>
      <c r="KV354" s="58">
        <f t="shared" si="1544"/>
        <v>3.6503024799212893</v>
      </c>
      <c r="KW354" s="58">
        <f t="shared" si="1396"/>
        <v>94.021356991805035</v>
      </c>
      <c r="KX354" s="55">
        <f t="shared" ref="KX354:KX386" si="1583">KS354/KW354</f>
        <v>0.76474200976166096</v>
      </c>
      <c r="KY354" s="56">
        <f t="shared" ref="KY354:KY386" si="1584">KU354/KW354</f>
        <v>3.3616922825943273E-2</v>
      </c>
      <c r="KZ354" s="260">
        <f t="shared" ref="KZ354:KZ386" si="1585">1+KX354*(KV354*$GV$14-KV354)/KV354+KY354*(KW354*$GW$14-KW354)/KW354</f>
        <v>1.1250423342753908</v>
      </c>
      <c r="LA354" s="57">
        <f t="shared" si="1397"/>
        <v>591.94893991438255</v>
      </c>
      <c r="LB354" s="58">
        <f t="shared" si="1545"/>
        <v>684.70733879896636</v>
      </c>
      <c r="LC354" s="58">
        <f t="shared" si="1398"/>
        <v>25.559773763923179</v>
      </c>
      <c r="LD354" s="58">
        <f t="shared" si="1546"/>
        <v>29.518982719954881</v>
      </c>
      <c r="LE354" s="58">
        <f t="shared" si="1399"/>
        <v>1301.4675963511688</v>
      </c>
      <c r="LF354" s="55">
        <f t="shared" si="1547"/>
        <v>0.45483186947872328</v>
      </c>
      <c r="LG354" s="56">
        <f t="shared" si="1548"/>
        <v>1.9639193350324879E-2</v>
      </c>
      <c r="LH354" s="260">
        <f t="shared" si="1549"/>
        <v>1.0743142649972812</v>
      </c>
      <c r="LI354" s="57">
        <f t="shared" si="1400"/>
        <v>93.673047421166387</v>
      </c>
      <c r="LJ354" s="58">
        <f t="shared" si="1550"/>
        <v>108.35161395206316</v>
      </c>
      <c r="LK354" s="58">
        <f t="shared" si="1401"/>
        <v>4.1152269157756969</v>
      </c>
      <c r="LL354" s="58">
        <f t="shared" si="1551"/>
        <v>4.7526755650293522</v>
      </c>
      <c r="LM354" s="58">
        <f t="shared" si="1402"/>
        <v>125.34856669759687</v>
      </c>
      <c r="LN354" s="55">
        <f t="shared" ref="LN354:LN380" si="1586">LI354/LM354</f>
        <v>0.74730050681115812</v>
      </c>
      <c r="LO354" s="56">
        <f t="shared" ref="LO354:LO380" si="1587">LK354/LM354</f>
        <v>3.2830267024142948E-2</v>
      </c>
      <c r="LP354" s="260">
        <f t="shared" ref="LP354:LP380" si="1588">1+LN354*(LL354*$GV$14-LL354)/LL354+LO354*(LM354*$GW$14-LM354)/LM354</f>
        <v>1.1221873977793482</v>
      </c>
      <c r="LQ354" s="57">
        <f t="shared" si="1403"/>
        <v>4.3436640066666643E-2</v>
      </c>
      <c r="LR354" s="58">
        <f t="shared" si="1552"/>
        <v>5.0243161565113312E-2</v>
      </c>
      <c r="LS354" s="58">
        <f t="shared" si="1404"/>
        <v>1.1768208333333328E-3</v>
      </c>
      <c r="LT354" s="58">
        <f t="shared" si="1553"/>
        <v>1.359110380416666E-3</v>
      </c>
      <c r="LU354" s="58">
        <f t="shared" si="1405"/>
        <v>0.89416666666666633</v>
      </c>
      <c r="LV354" s="55">
        <f t="shared" si="1406"/>
        <v>4.857778945013979E-2</v>
      </c>
      <c r="LW354" s="56">
        <f t="shared" si="1407"/>
        <v>1.3161090400745572E-3</v>
      </c>
      <c r="LX354" s="260">
        <f t="shared" si="1408"/>
        <v>1.0078160048971445</v>
      </c>
      <c r="LY354" s="57">
        <f t="shared" si="1409"/>
        <v>28.044658597537413</v>
      </c>
      <c r="LZ354" s="58">
        <f t="shared" si="1554"/>
        <v>32.439256599771525</v>
      </c>
      <c r="MA354" s="58">
        <f t="shared" si="1410"/>
        <v>0.75980873406987504</v>
      </c>
      <c r="MB354" s="58">
        <f t="shared" si="1555"/>
        <v>0.87750310697729872</v>
      </c>
      <c r="MC354" s="58">
        <f t="shared" si="1411"/>
        <v>577.31421454761903</v>
      </c>
      <c r="MD354" s="55">
        <f t="shared" ref="MD354:MD386" si="1589">LY354/MC354</f>
        <v>4.8577807181680241E-2</v>
      </c>
      <c r="ME354" s="56">
        <f t="shared" ref="ME354:ME386" si="1590">MA354/MC354</f>
        <v>1.3161095204718941E-3</v>
      </c>
      <c r="MF354" s="260">
        <f t="shared" ref="MF354:MF386" si="1591">1+MD354*(MB354*$GV$14-MB354)/MB354+ME354*(MC354*$GW$14-MC354)/MC354</f>
        <v>1.0078160077500904</v>
      </c>
      <c r="MG354" s="57">
        <f t="shared" si="1412"/>
        <v>21.823197800774299</v>
      </c>
      <c r="MH354" s="58">
        <f t="shared" si="1556"/>
        <v>25.242892896155634</v>
      </c>
      <c r="MI354" s="58">
        <f t="shared" si="1413"/>
        <v>0.59125185056874996</v>
      </c>
      <c r="MJ354" s="58">
        <f t="shared" si="1557"/>
        <v>0.6828367622218493</v>
      </c>
      <c r="MK354" s="58">
        <f t="shared" si="1414"/>
        <v>449.24229875000003</v>
      </c>
      <c r="ML354" s="55">
        <f t="shared" si="1558"/>
        <v>4.857778945013979E-2</v>
      </c>
      <c r="MM354" s="56">
        <f t="shared" si="1559"/>
        <v>1.3161090400745572E-3</v>
      </c>
      <c r="MN354" s="260">
        <f t="shared" si="1560"/>
        <v>1.0078160048971445</v>
      </c>
      <c r="MO354" s="59">
        <v>3.291281075163627</v>
      </c>
      <c r="MP354" s="60">
        <v>3.8793810751636268</v>
      </c>
      <c r="MQ354" s="60">
        <v>2.6480000000000001</v>
      </c>
      <c r="MR354" s="61">
        <v>3.0038</v>
      </c>
      <c r="MS354" s="59">
        <f t="shared" si="1415"/>
        <v>1.0902010255389321</v>
      </c>
      <c r="MT354" s="60">
        <f t="shared" si="1334"/>
        <v>1.0792525028717728</v>
      </c>
      <c r="MU354" s="60">
        <f t="shared" si="1561"/>
        <v>1.0928647014324036</v>
      </c>
      <c r="MV354" s="61">
        <f t="shared" si="1562"/>
        <v>1.0967009948826805</v>
      </c>
      <c r="MW354" s="66">
        <f t="shared" si="1563"/>
        <v>3.5881580034802649</v>
      </c>
      <c r="MX354" s="67">
        <f t="shared" si="1564"/>
        <v>4.1868317349637332</v>
      </c>
      <c r="MY354" s="67">
        <f t="shared" si="1565"/>
        <v>2.8939057293930048</v>
      </c>
      <c r="MZ354" s="261">
        <f t="shared" si="1566"/>
        <v>3.2942704484285956</v>
      </c>
      <c r="NA354" s="59">
        <f t="shared" si="1416"/>
        <v>1.0902160510717809</v>
      </c>
      <c r="NB354" s="60">
        <f t="shared" si="1335"/>
        <v>1.0792711435381706</v>
      </c>
      <c r="NC354" s="60">
        <f t="shared" si="1417"/>
        <v>1.0928831241085941</v>
      </c>
      <c r="ND354" s="262">
        <f t="shared" si="1336"/>
        <v>1.0967160578073036</v>
      </c>
      <c r="NE354" s="62">
        <f t="shared" si="1418"/>
        <v>3.5882074567321744</v>
      </c>
      <c r="NF354" s="63">
        <f t="shared" si="1337"/>
        <v>4.1869040492121847</v>
      </c>
      <c r="NG354" s="63">
        <f t="shared" si="1419"/>
        <v>2.8939545126395574</v>
      </c>
      <c r="NH354" s="64">
        <f t="shared" si="1338"/>
        <v>3.294315694441579</v>
      </c>
      <c r="NI354" s="238">
        <f t="shared" si="1569"/>
        <v>-4.9453251909525875E-5</v>
      </c>
      <c r="NJ354" s="238">
        <f t="shared" si="1570"/>
        <v>-7.2314248451554874E-5</v>
      </c>
      <c r="NK354" s="238">
        <f t="shared" si="1571"/>
        <v>-4.8783246552552839E-5</v>
      </c>
      <c r="NL354" s="238">
        <f t="shared" si="1572"/>
        <v>-4.5246012983390926E-5</v>
      </c>
      <c r="NM354" s="239">
        <f t="shared" si="1420"/>
        <v>0.40036118180202174</v>
      </c>
      <c r="NN354" s="240">
        <f t="shared" si="1421"/>
        <v>0.72358214480060645</v>
      </c>
      <c r="NO354" s="240">
        <f t="shared" si="1576"/>
        <v>0.2938917622905956</v>
      </c>
      <c r="NP354" s="240">
        <f t="shared" si="1422"/>
        <v>1.9361599318656577E-2</v>
      </c>
      <c r="NQ354" s="240">
        <f>Q354*JD354+0.006</f>
        <v>0.26127979404044671</v>
      </c>
      <c r="NR354" s="240">
        <f t="shared" si="1423"/>
        <v>2.6203216127325756E-2</v>
      </c>
      <c r="NS354" s="240">
        <f t="shared" si="1424"/>
        <v>0.7646667018394171</v>
      </c>
      <c r="NT354" s="240">
        <f t="shared" si="1425"/>
        <v>2.7211032132222902E-2</v>
      </c>
      <c r="NU354" s="240">
        <f t="shared" si="1426"/>
        <v>8.0625280391771563E-4</v>
      </c>
      <c r="NV354" s="240">
        <f t="shared" si="1427"/>
        <v>4.5707832638041929E-2</v>
      </c>
      <c r="NW354" s="240">
        <f t="shared" si="1428"/>
        <v>6.2327345318856649E-2</v>
      </c>
      <c r="NX354" s="240">
        <f t="shared" si="1429"/>
        <v>0.82399904125291468</v>
      </c>
      <c r="NY354" s="240">
        <f t="shared" si="1430"/>
        <v>8.2929648695893823E-2</v>
      </c>
      <c r="NZ354" s="240">
        <f t="shared" si="1431"/>
        <v>5.0390800244857223E-4</v>
      </c>
      <c r="OA354" s="240">
        <f t="shared" si="1432"/>
        <v>0.34285900583658074</v>
      </c>
      <c r="OB354" s="241">
        <f t="shared" si="1433"/>
        <v>0.31121358231223822</v>
      </c>
      <c r="OC354" s="4"/>
      <c r="OD354" s="4"/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136"/>
      <c r="OP354" s="13"/>
      <c r="OQ354" s="13"/>
      <c r="OR354" s="13"/>
      <c r="OS354" s="13"/>
      <c r="OT354" s="13"/>
    </row>
    <row r="355" spans="1:410" ht="15" customHeight="1">
      <c r="A355" s="242">
        <v>336</v>
      </c>
      <c r="B355" s="49" t="s">
        <v>405</v>
      </c>
      <c r="C355" s="50">
        <v>9</v>
      </c>
      <c r="D355" s="51">
        <v>2137.1999999999998</v>
      </c>
      <c r="E355" s="52">
        <v>2137.1999999999998</v>
      </c>
      <c r="F355" s="52"/>
      <c r="G355" s="52"/>
      <c r="H355" s="53">
        <v>274.5</v>
      </c>
      <c r="I355" s="57">
        <v>3.4447019798290359</v>
      </c>
      <c r="J355" s="58">
        <v>4.048701979829036</v>
      </c>
      <c r="K355" s="58">
        <v>2.6593</v>
      </c>
      <c r="L355" s="243">
        <v>3.1387</v>
      </c>
      <c r="M355" s="1">
        <v>0.47939999999999999</v>
      </c>
      <c r="N355" s="2">
        <v>0.61270000000000002</v>
      </c>
      <c r="O355" s="2">
        <v>0.30600197982903599</v>
      </c>
      <c r="P355" s="2">
        <v>1.7399999999999999E-2</v>
      </c>
      <c r="Q355" s="2">
        <v>0.2999</v>
      </c>
      <c r="R355" s="2">
        <v>0</v>
      </c>
      <c r="S355" s="2">
        <v>0.68120000000000003</v>
      </c>
      <c r="T355" s="2">
        <v>3.1099999999999999E-2</v>
      </c>
      <c r="U355" s="2">
        <v>1E-3</v>
      </c>
      <c r="V355" s="2">
        <v>4.0599999999999997E-2</v>
      </c>
      <c r="W355" s="2">
        <v>6.8599999999999994E-2</v>
      </c>
      <c r="X355" s="2">
        <v>0.75239999999999996</v>
      </c>
      <c r="Y355" s="2">
        <v>0.1132</v>
      </c>
      <c r="Z355" s="2">
        <v>5.0000000000000001E-4</v>
      </c>
      <c r="AA355" s="2">
        <v>0.34060000000000001</v>
      </c>
      <c r="AB355" s="3">
        <v>0.30409999999999998</v>
      </c>
      <c r="AC355" s="244">
        <v>394.83</v>
      </c>
      <c r="AD355" s="108">
        <v>86.8626</v>
      </c>
      <c r="AE355" s="108">
        <v>265.74151598999998</v>
      </c>
      <c r="AF355" s="108">
        <f t="shared" si="1434"/>
        <v>26.301500803594259</v>
      </c>
      <c r="AG355" s="108">
        <f t="shared" si="1435"/>
        <v>83.1611500139106</v>
      </c>
      <c r="AH355" s="108">
        <v>10.353431771583301</v>
      </c>
      <c r="AI355" s="108">
        <v>55.318491034558484</v>
      </c>
      <c r="AJ355" s="108">
        <f t="shared" si="1436"/>
        <v>1.070136209063534</v>
      </c>
      <c r="AK355" s="108">
        <f t="shared" si="1437"/>
        <v>32.376142610813979</v>
      </c>
      <c r="AL355" s="108">
        <v>40.655301939807089</v>
      </c>
      <c r="AM355" s="245">
        <v>1024.5136088831384</v>
      </c>
      <c r="AN355" s="244">
        <v>485.64</v>
      </c>
      <c r="AO355" s="108">
        <v>106.8408</v>
      </c>
      <c r="AP355" s="108">
        <v>326.86145892000002</v>
      </c>
      <c r="AQ355" s="108">
        <f t="shared" si="1438"/>
        <v>32.350786035148083</v>
      </c>
      <c r="AR355" s="108">
        <f t="shared" si="1439"/>
        <v>102.2880249544248</v>
      </c>
      <c r="AS355" s="246">
        <v>49.264083771466701</v>
      </c>
      <c r="AT355" s="247">
        <v>8.1024337071209409</v>
      </c>
      <c r="AU355" s="108">
        <v>70.708263016477076</v>
      </c>
      <c r="AV355" s="108">
        <f t="shared" si="1440"/>
        <v>1.3678513480537491</v>
      </c>
      <c r="AW355" s="108">
        <f t="shared" si="1441"/>
        <v>41.383283679127508</v>
      </c>
      <c r="AX355" s="108">
        <v>51.9657302853972</v>
      </c>
      <c r="AY355" s="245">
        <v>1309.5364031920094</v>
      </c>
      <c r="AZ355" s="248">
        <v>83</v>
      </c>
      <c r="BA355" s="108">
        <v>423.06483333333324</v>
      </c>
      <c r="BB355" s="108">
        <v>44.119610693991199</v>
      </c>
      <c r="BC355" s="109">
        <v>35.29568855519296</v>
      </c>
      <c r="BD355" s="109">
        <v>8.8239221387982383</v>
      </c>
      <c r="BE355" s="108">
        <v>16.544856874999997</v>
      </c>
      <c r="BF355" s="109">
        <v>13.235885499999998</v>
      </c>
      <c r="BG355" s="109">
        <v>3.3089713749999987</v>
      </c>
      <c r="BH355" s="108">
        <v>35.312238965869682</v>
      </c>
      <c r="BI355" s="109">
        <f t="shared" si="1442"/>
        <v>20.667123475076618</v>
      </c>
      <c r="BJ355" s="108">
        <f t="shared" si="1443"/>
        <v>0.68311526279474899</v>
      </c>
      <c r="BK355" s="108">
        <v>25.952076993409708</v>
      </c>
      <c r="BL355" s="245">
        <v>653.99234023392466</v>
      </c>
      <c r="BM355" s="244">
        <v>13.6</v>
      </c>
      <c r="BN355" s="108">
        <v>2.992</v>
      </c>
      <c r="BO355" s="108">
        <v>9.1535208000000008</v>
      </c>
      <c r="BP355" s="108">
        <f t="shared" si="1444"/>
        <v>0.90596056765920019</v>
      </c>
      <c r="BQ355" s="108">
        <f t="shared" si="1445"/>
        <v>2.864502799152</v>
      </c>
      <c r="BR355" s="108">
        <v>1.7751296941166701</v>
      </c>
      <c r="BS355" s="108">
        <v>2.0090074860705172</v>
      </c>
      <c r="BT355" s="108">
        <f t="shared" si="1446"/>
        <v>3.8864249818034158E-2</v>
      </c>
      <c r="BU355" s="108">
        <f t="shared" si="1447"/>
        <v>1.1758077933575195</v>
      </c>
      <c r="BV355" s="108">
        <v>1.4764828990093595</v>
      </c>
      <c r="BW355" s="245">
        <v>37.207369055035855</v>
      </c>
      <c r="BX355" s="107">
        <v>413.15</v>
      </c>
      <c r="BY355" s="108">
        <v>30.159949999999998</v>
      </c>
      <c r="BZ355" s="109">
        <f t="shared" si="1448"/>
        <v>17.651653616600001</v>
      </c>
      <c r="CA355" s="109">
        <f t="shared" si="1449"/>
        <v>0.58344423275000001</v>
      </c>
      <c r="CB355" s="108">
        <v>22.165497500000001</v>
      </c>
      <c r="CC355" s="110">
        <v>558.57053699999994</v>
      </c>
      <c r="CD355" s="244"/>
      <c r="CE355" s="108">
        <v>0</v>
      </c>
      <c r="CF355" s="109">
        <f t="shared" si="1450"/>
        <v>0</v>
      </c>
      <c r="CG355" s="109">
        <f t="shared" si="1451"/>
        <v>0</v>
      </c>
      <c r="CH355" s="108">
        <v>0</v>
      </c>
      <c r="CI355" s="245">
        <v>0</v>
      </c>
      <c r="CJ355" s="249">
        <v>539.04775457340236</v>
      </c>
      <c r="CK355" s="250">
        <v>118.59050600614852</v>
      </c>
      <c r="CL355" s="250">
        <v>54.55785921652074</v>
      </c>
      <c r="CM355" s="251">
        <v>33.984347917365724</v>
      </c>
      <c r="CN355" s="252">
        <f t="shared" si="1339"/>
        <v>16.565670392319923</v>
      </c>
      <c r="CO355" s="250">
        <v>362.80770835889217</v>
      </c>
      <c r="CP355" s="252">
        <f t="shared" si="1452"/>
        <v>35.908530127112996</v>
      </c>
      <c r="CQ355" s="250">
        <v>113.53704425383171</v>
      </c>
      <c r="CR355" s="250">
        <v>78.475279455312403</v>
      </c>
      <c r="CS355" s="252">
        <f t="shared" si="1453"/>
        <v>1.5181042810630185</v>
      </c>
      <c r="CT355" s="252">
        <f t="shared" si="1454"/>
        <v>45.929069856251779</v>
      </c>
      <c r="CU355" s="250">
        <f t="shared" si="1340"/>
        <v>1153.4791076102761</v>
      </c>
      <c r="CV355" s="245">
        <f t="shared" si="1455"/>
        <v>1453.3836755889479</v>
      </c>
      <c r="CW355" s="244">
        <v>49.037000000000006</v>
      </c>
      <c r="CX355" s="108">
        <v>3.579701</v>
      </c>
      <c r="CY355" s="108">
        <f t="shared" si="1456"/>
        <v>6.9249315845000006E-2</v>
      </c>
      <c r="CZ355" s="108">
        <f t="shared" si="1457"/>
        <v>2.0950844448680002</v>
      </c>
      <c r="DA355" s="108">
        <v>2.63083505</v>
      </c>
      <c r="DB355" s="245">
        <v>66.297043260000009</v>
      </c>
      <c r="DC355" s="244">
        <v>1.5544</v>
      </c>
      <c r="DD355" s="108">
        <v>0.11347119999999999</v>
      </c>
      <c r="DE355" s="108">
        <f t="shared" si="1458"/>
        <v>2.195100364E-3</v>
      </c>
      <c r="DF355" s="108">
        <f t="shared" si="1459"/>
        <v>6.64110622816E-2</v>
      </c>
      <c r="DG355" s="108">
        <v>8.3393560000000005E-2</v>
      </c>
      <c r="DH355" s="245">
        <v>2.1015177119999997</v>
      </c>
      <c r="DI355" s="107">
        <v>33.537100336344004</v>
      </c>
      <c r="DJ355" s="108">
        <v>7.3781620739956812</v>
      </c>
      <c r="DK355" s="108">
        <v>0.55253852576448981</v>
      </c>
      <c r="DL355" s="108">
        <v>22.572245992677342</v>
      </c>
      <c r="DM355" s="108">
        <f t="shared" si="1460"/>
        <v>2.2340654748792472</v>
      </c>
      <c r="DN355" s="108">
        <f t="shared" si="1461"/>
        <v>7.0637586609484471</v>
      </c>
      <c r="DO355" s="108">
        <v>4.674923425801051</v>
      </c>
      <c r="DP355" s="108">
        <f t="shared" si="1462"/>
        <v>9.0436393672121335E-2</v>
      </c>
      <c r="DQ355" s="108">
        <f t="shared" si="1463"/>
        <v>2.7360830835717298</v>
      </c>
      <c r="DR355" s="108">
        <v>3.4357485177291283</v>
      </c>
      <c r="DS355" s="110">
        <v>86.580862646774037</v>
      </c>
      <c r="DT355" s="244">
        <v>56.45</v>
      </c>
      <c r="DU355" s="108">
        <v>12.419</v>
      </c>
      <c r="DV355" s="108">
        <v>37.993841850000003</v>
      </c>
      <c r="DW355" s="108">
        <f t="shared" si="1464"/>
        <v>3.7604025032619006</v>
      </c>
      <c r="DX355" s="108">
        <f t="shared" si="1465"/>
        <v>11.889792868539001</v>
      </c>
      <c r="DY355" s="108">
        <v>1.11760014533333</v>
      </c>
      <c r="DZ355" s="108">
        <v>0.43835109093750002</v>
      </c>
      <c r="EA355" s="108"/>
      <c r="EB355" s="108">
        <v>7.9145718952977706</v>
      </c>
      <c r="EC355" s="108">
        <f t="shared" si="1466"/>
        <v>0.15310739331453538</v>
      </c>
      <c r="ED355" s="108">
        <f t="shared" si="1467"/>
        <v>4.6321456640171359</v>
      </c>
      <c r="EE355" s="108">
        <v>5.8166682490784307</v>
      </c>
      <c r="EF355" s="245">
        <v>146.58003987677642</v>
      </c>
      <c r="EG355" s="249">
        <v>351.51232475952384</v>
      </c>
      <c r="EH355" s="250">
        <v>77.332711447095207</v>
      </c>
      <c r="EI355" s="250">
        <v>523.9927764004384</v>
      </c>
      <c r="EJ355" s="250">
        <v>236.58642471637182</v>
      </c>
      <c r="EK355" s="250">
        <f t="shared" si="1468"/>
        <v>23.415904799878188</v>
      </c>
      <c r="EL355" s="250">
        <v>74.037355750741398</v>
      </c>
      <c r="EM355" s="250">
        <v>86.827969324610251</v>
      </c>
      <c r="EN355" s="250">
        <f t="shared" si="1469"/>
        <v>1.6796870665845853</v>
      </c>
      <c r="EO355" s="250">
        <f t="shared" si="1470"/>
        <v>50.817631950675995</v>
      </c>
      <c r="EP355" s="250">
        <v>1276.2522066480394</v>
      </c>
      <c r="EQ355" s="245">
        <v>1608.0777803765297</v>
      </c>
      <c r="ER355" s="244">
        <v>90.77</v>
      </c>
      <c r="ES355" s="108">
        <v>19.9694</v>
      </c>
      <c r="ET355" s="108">
        <v>61.093020809999999</v>
      </c>
      <c r="EU355" s="108">
        <f t="shared" si="1471"/>
        <v>6.0466206416489401</v>
      </c>
      <c r="EV355" s="108">
        <f t="shared" si="1472"/>
        <v>19.118449932281401</v>
      </c>
      <c r="EW355" s="108">
        <v>7.0491590337250001</v>
      </c>
      <c r="EX355" s="108">
        <v>13.058355328591899</v>
      </c>
      <c r="EY355" s="108">
        <f t="shared" si="1473"/>
        <v>0.25261388383161032</v>
      </c>
      <c r="EZ355" s="108">
        <f t="shared" si="1474"/>
        <v>7.6426375064543235</v>
      </c>
      <c r="FA355" s="108">
        <v>9.5969967586158393</v>
      </c>
      <c r="FB355" s="245">
        <v>241.84431831711922</v>
      </c>
      <c r="FC355" s="244">
        <v>0.83333333333333293</v>
      </c>
      <c r="FD355" s="108">
        <v>6.0833333333333302E-2</v>
      </c>
      <c r="FE355" s="108">
        <f t="shared" si="1475"/>
        <v>1.1768208333333328E-3</v>
      </c>
      <c r="FF355" s="108">
        <f t="shared" si="1476"/>
        <v>3.5603803333333316E-2</v>
      </c>
      <c r="FG355" s="108">
        <v>4.4708333333333301E-2</v>
      </c>
      <c r="FH355" s="245">
        <v>1.1266499999999995</v>
      </c>
      <c r="FI355" s="244">
        <v>538.39150166666604</v>
      </c>
      <c r="FJ355" s="108">
        <v>39.302579621666602</v>
      </c>
      <c r="FK355" s="108">
        <f t="shared" si="1477"/>
        <v>0.76030840278114042</v>
      </c>
      <c r="FL355" s="108">
        <f t="shared" si="1478"/>
        <v>23.002542170013569</v>
      </c>
      <c r="FM355" s="108">
        <v>28.884499999999999</v>
      </c>
      <c r="FN355" s="245">
        <v>727.89429754599917</v>
      </c>
      <c r="FO355" s="244">
        <v>418.95408333333427</v>
      </c>
      <c r="FP355" s="108">
        <v>30.583648083333401</v>
      </c>
      <c r="FQ355" s="108">
        <f t="shared" si="1479"/>
        <v>0.59164067217208471</v>
      </c>
      <c r="FR355" s="108">
        <f t="shared" si="1480"/>
        <v>17.899630546436374</v>
      </c>
      <c r="FS355" s="108">
        <v>22.4768865708334</v>
      </c>
      <c r="FT355" s="110">
        <v>566.41754158500123</v>
      </c>
      <c r="FU355" s="253">
        <f t="shared" si="1341"/>
        <v>2397.7723591965096</v>
      </c>
      <c r="FV355" s="254">
        <f t="shared" si="1342"/>
        <v>637.39905239757684</v>
      </c>
      <c r="FW355" s="254">
        <f t="shared" si="1343"/>
        <v>73.19967815463383</v>
      </c>
      <c r="FX355" s="254">
        <f t="shared" si="1344"/>
        <v>423.06483333333324</v>
      </c>
      <c r="FY355" s="254">
        <f t="shared" si="1345"/>
        <v>413.15</v>
      </c>
      <c r="FZ355" s="254">
        <f t="shared" si="1346"/>
        <v>0</v>
      </c>
      <c r="GA355" s="254">
        <f t="shared" si="1481"/>
        <v>49.037000000000006</v>
      </c>
      <c r="GB355" s="254">
        <f t="shared" si="1482"/>
        <v>1.5544</v>
      </c>
      <c r="GC355" s="254">
        <f t="shared" si="1483"/>
        <v>538.39150166666604</v>
      </c>
      <c r="GD355" s="254">
        <f t="shared" si="1484"/>
        <v>418.95408333333427</v>
      </c>
      <c r="GE355" s="254">
        <f t="shared" si="1347"/>
        <v>1322.8097374379415</v>
      </c>
      <c r="GF355" s="255">
        <f t="shared" si="1348"/>
        <v>505.03129666527184</v>
      </c>
      <c r="GG355" s="255">
        <f t="shared" si="1349"/>
        <v>130.92377095318281</v>
      </c>
      <c r="GH355" s="254">
        <f t="shared" si="1350"/>
        <v>458.09928317092255</v>
      </c>
      <c r="GI355" s="255">
        <f t="shared" si="1351"/>
        <v>327.09523854071296</v>
      </c>
      <c r="GJ355" s="256">
        <f t="shared" si="1352"/>
        <v>8.861930632941494</v>
      </c>
      <c r="GK355" s="253">
        <f t="shared" si="1485"/>
        <v>6733.4319286909176</v>
      </c>
      <c r="GL355" s="257">
        <f t="shared" si="1486"/>
        <v>8484.1242301505554</v>
      </c>
      <c r="GM355" s="221">
        <f t="shared" si="1487"/>
        <v>7359.1361515655544</v>
      </c>
      <c r="GN355" s="222">
        <f t="shared" si="1488"/>
        <v>4015.0231729317234</v>
      </c>
      <c r="GO355" s="222">
        <f t="shared" si="1489"/>
        <v>266.88097149315342</v>
      </c>
      <c r="GP355" s="55">
        <f t="shared" si="1490"/>
        <v>0.54558348836603365</v>
      </c>
      <c r="GQ355" s="56">
        <f t="shared" si="1491"/>
        <v>3.6265258040697912E-2</v>
      </c>
      <c r="GR355" s="258">
        <f t="shared" si="1492"/>
        <v>1.0911104210974616</v>
      </c>
      <c r="GS355" s="227">
        <f t="shared" si="1353"/>
        <v>8484.1242301505554</v>
      </c>
      <c r="GT355" s="222">
        <f t="shared" si="1574"/>
        <v>4069.6726069471429</v>
      </c>
      <c r="GU355" s="222">
        <f t="shared" si="1575"/>
        <v>268.36157847335522</v>
      </c>
      <c r="GV355" s="37">
        <f t="shared" si="1567"/>
        <v>0.47968093070637702</v>
      </c>
      <c r="GW355" s="228">
        <f t="shared" si="1568"/>
        <v>3.1631028871508288E-2</v>
      </c>
      <c r="GX355" s="258">
        <f t="shared" si="1493"/>
        <v>1.080065648213886</v>
      </c>
      <c r="GY355" s="221">
        <f t="shared" si="1573"/>
        <v>5680.6302024484912</v>
      </c>
      <c r="GZ355" s="222">
        <f t="shared" si="1494"/>
        <v>3198.7170685031087</v>
      </c>
      <c r="HA355" s="222">
        <f t="shared" si="1495"/>
        <v>170.38220031654009</v>
      </c>
      <c r="HB355" s="55">
        <f t="shared" si="1496"/>
        <v>0.56309193777908362</v>
      </c>
      <c r="HC355" s="56">
        <f t="shared" si="1497"/>
        <v>2.9993538435770944E-2</v>
      </c>
      <c r="HD355" s="258">
        <f t="shared" si="1498"/>
        <v>1.0928825057536833</v>
      </c>
      <c r="HE355" s="221">
        <f t="shared" si="1499"/>
        <v>6705.1438113316299</v>
      </c>
      <c r="HF355" s="222">
        <f t="shared" si="1500"/>
        <v>3983.253670725835</v>
      </c>
      <c r="HG355" s="222">
        <f t="shared" si="1501"/>
        <v>204.87046295248891</v>
      </c>
      <c r="HH355" s="55">
        <f t="shared" si="1502"/>
        <v>0.59405939422122067</v>
      </c>
      <c r="HI355" s="56">
        <f t="shared" si="1503"/>
        <v>3.0554223550919184E-2</v>
      </c>
      <c r="HJ355" s="259">
        <f t="shared" si="1504"/>
        <v>1.0978219563025027</v>
      </c>
      <c r="HK355" s="54">
        <f t="shared" si="1354"/>
        <v>3.758550227766519</v>
      </c>
      <c r="HL355" s="55">
        <f t="shared" si="1355"/>
        <v>4.3728639282688908</v>
      </c>
      <c r="HM355" s="55">
        <f t="shared" si="1356"/>
        <v>2.9063024475507699</v>
      </c>
      <c r="HN355" s="56">
        <f t="shared" si="1357"/>
        <v>3.4457337742466652</v>
      </c>
      <c r="HQ355" s="57">
        <f t="shared" si="1358"/>
        <v>622.64809700216392</v>
      </c>
      <c r="HR355" s="58">
        <f t="shared" si="1505"/>
        <v>720.21705380240303</v>
      </c>
      <c r="HS355" s="58">
        <f t="shared" si="1359"/>
        <v>27.371637012657793</v>
      </c>
      <c r="HT355" s="58">
        <f t="shared" si="1506"/>
        <v>31.611503585918484</v>
      </c>
      <c r="HU355" s="58">
        <f t="shared" si="1360"/>
        <v>813.10603879614166</v>
      </c>
      <c r="HV355" s="55">
        <f t="shared" si="1577"/>
        <v>0.7657649399874541</v>
      </c>
      <c r="HW355" s="56">
        <f t="shared" si="1578"/>
        <v>3.3663059560083142E-2</v>
      </c>
      <c r="HX355" s="260">
        <f t="shared" si="1579"/>
        <v>1.1252097740218909</v>
      </c>
      <c r="HY355" s="57">
        <f t="shared" si="1361"/>
        <v>767.75979653293393</v>
      </c>
      <c r="HZ355" s="58">
        <f t="shared" si="1507"/>
        <v>888.06775664964471</v>
      </c>
      <c r="IA355" s="58">
        <f t="shared" si="1362"/>
        <v>41.821071090322775</v>
      </c>
      <c r="IB355" s="58">
        <f t="shared" si="1508"/>
        <v>48.299155002213773</v>
      </c>
      <c r="IC355" s="58">
        <f t="shared" si="1363"/>
        <v>1039.3146057079441</v>
      </c>
      <c r="ID355" s="55">
        <f t="shared" si="1580"/>
        <v>0.73871741272216929</v>
      </c>
      <c r="IE355" s="56">
        <f t="shared" si="1581"/>
        <v>4.0239087241380339E-2</v>
      </c>
      <c r="IF355" s="260">
        <f t="shared" si="1582"/>
        <v>1.1219900531872538</v>
      </c>
      <c r="IG355" s="57">
        <f t="shared" si="1364"/>
        <v>25.213890639593473</v>
      </c>
      <c r="IH355" s="58">
        <f t="shared" si="1509"/>
        <v>29.16490730281777</v>
      </c>
      <c r="II355" s="58">
        <f t="shared" si="1365"/>
        <v>49.214689317987713</v>
      </c>
      <c r="IJ355" s="58">
        <f t="shared" si="1510"/>
        <v>56.83804469334401</v>
      </c>
      <c r="IK355" s="58">
        <f t="shared" si="1366"/>
        <v>519.04153986819426</v>
      </c>
      <c r="IL355" s="55">
        <f t="shared" si="1367"/>
        <v>4.8577789450139776E-2</v>
      </c>
      <c r="IM355" s="56">
        <f t="shared" si="1368"/>
        <v>9.481840187682343E-2</v>
      </c>
      <c r="IN355" s="260">
        <f t="shared" si="1369"/>
        <v>1.0222995100575569</v>
      </c>
      <c r="IO355" s="57">
        <f t="shared" si="1370"/>
        <v>21.521178922861612</v>
      </c>
      <c r="IP355" s="58">
        <f t="shared" si="1511"/>
        <v>24.893547660074027</v>
      </c>
      <c r="IQ355" s="58">
        <f t="shared" si="1371"/>
        <v>0.94482481747723435</v>
      </c>
      <c r="IR355" s="58">
        <f t="shared" si="1512"/>
        <v>1.0911781817044579</v>
      </c>
      <c r="IS355" s="58">
        <f t="shared" si="1372"/>
        <v>29.529657980187185</v>
      </c>
      <c r="IT355" s="55">
        <f t="shared" si="1513"/>
        <v>0.72879878721592939</v>
      </c>
      <c r="IU355" s="56">
        <f t="shared" si="1514"/>
        <v>3.1995792775898764E-2</v>
      </c>
      <c r="IV355" s="260">
        <f t="shared" si="1515"/>
        <v>1.1191589182577228</v>
      </c>
      <c r="IW355" s="57">
        <f t="shared" si="1373"/>
        <v>21.535017412252</v>
      </c>
      <c r="IX355" s="58">
        <f t="shared" si="1516"/>
        <v>24.909554640751889</v>
      </c>
      <c r="IY355" s="58">
        <f t="shared" si="1374"/>
        <v>0.58344423275000001</v>
      </c>
      <c r="IZ355" s="58">
        <f t="shared" si="1517"/>
        <v>0.67381974440297498</v>
      </c>
      <c r="JA355" s="58">
        <f t="shared" si="1375"/>
        <v>443.30994999999996</v>
      </c>
      <c r="JB355" s="55">
        <f t="shared" si="1518"/>
        <v>4.8577789450139797E-2</v>
      </c>
      <c r="JC355" s="56">
        <f t="shared" si="1519"/>
        <v>1.3161090400745574E-3</v>
      </c>
      <c r="JD355" s="260">
        <f t="shared" si="1520"/>
        <v>1.0078160048971445</v>
      </c>
      <c r="JE355" s="57">
        <f t="shared" si="1376"/>
        <v>0</v>
      </c>
      <c r="JF355" s="58">
        <f t="shared" si="1521"/>
        <v>0</v>
      </c>
      <c r="JG355" s="58">
        <f t="shared" si="1377"/>
        <v>0</v>
      </c>
      <c r="JH355" s="58">
        <f t="shared" si="1522"/>
        <v>0</v>
      </c>
      <c r="JI355" s="58">
        <f t="shared" si="1378"/>
        <v>0</v>
      </c>
      <c r="JJ355" s="55"/>
      <c r="JK355" s="56"/>
      <c r="JL355" s="260"/>
      <c r="JM355" s="57">
        <f t="shared" si="1379"/>
        <v>852.18691979385278</v>
      </c>
      <c r="JN355" s="58">
        <f t="shared" si="1526"/>
        <v>985.72461012554959</v>
      </c>
      <c r="JO355" s="58">
        <f t="shared" si="1380"/>
        <v>53.992304800495937</v>
      </c>
      <c r="JP355" s="58">
        <f t="shared" si="1527"/>
        <v>62.355712814092762</v>
      </c>
      <c r="JQ355" s="58">
        <f t="shared" si="1381"/>
        <v>1153.4791076102761</v>
      </c>
      <c r="JR355" s="55">
        <f t="shared" si="1382"/>
        <v>0.73879701346249238</v>
      </c>
      <c r="JS355" s="56">
        <f t="shared" si="1383"/>
        <v>4.6808220837527489E-2</v>
      </c>
      <c r="JT355" s="260">
        <f t="shared" si="1384"/>
        <v>1.1230200854173056</v>
      </c>
      <c r="JU355" s="57">
        <f t="shared" si="1385"/>
        <v>2.5560030227389601</v>
      </c>
      <c r="JV355" s="58">
        <f t="shared" si="1528"/>
        <v>2.9565286964021551</v>
      </c>
      <c r="JW355" s="58">
        <f t="shared" si="1386"/>
        <v>6.9249315845000006E-2</v>
      </c>
      <c r="JX355" s="58">
        <f t="shared" si="1529"/>
        <v>7.9976034869390505E-2</v>
      </c>
      <c r="JY355" s="58">
        <f t="shared" si="1387"/>
        <v>52.616701000000006</v>
      </c>
      <c r="JZ355" s="55">
        <f t="shared" si="1530"/>
        <v>4.857778945013979E-2</v>
      </c>
      <c r="KA355" s="56">
        <f t="shared" si="1531"/>
        <v>1.3161090400745574E-3</v>
      </c>
      <c r="KB355" s="260">
        <f t="shared" si="1532"/>
        <v>1.0078160048971445</v>
      </c>
      <c r="KC355" s="57">
        <f t="shared" si="1388"/>
        <v>8.1021495983552003E-2</v>
      </c>
      <c r="KD355" s="58">
        <f t="shared" si="1533"/>
        <v>9.37175644041746E-2</v>
      </c>
      <c r="KE355" s="58">
        <f t="shared" si="1389"/>
        <v>2.195100364E-3</v>
      </c>
      <c r="KF355" s="58">
        <f t="shared" si="1534"/>
        <v>2.5351214103835999E-3</v>
      </c>
      <c r="KG355" s="58">
        <f t="shared" si="1390"/>
        <v>1.6678711999999996</v>
      </c>
      <c r="KH355" s="55">
        <f t="shared" si="1535"/>
        <v>4.8577789450139811E-2</v>
      </c>
      <c r="KI355" s="56">
        <f t="shared" si="1536"/>
        <v>1.3161090400745576E-3</v>
      </c>
      <c r="KJ355" s="260">
        <f t="shared" si="1537"/>
        <v>1.0078160048971445</v>
      </c>
      <c r="KK355" s="57">
        <f t="shared" si="1391"/>
        <v>52.871069338654301</v>
      </c>
      <c r="KL355" s="58">
        <f t="shared" si="1538"/>
        <v>61.155965904021436</v>
      </c>
      <c r="KM355" s="58">
        <f t="shared" si="1392"/>
        <v>2.3245018685513688</v>
      </c>
      <c r="KN355" s="58">
        <f t="shared" si="1539"/>
        <v>2.6845672079899758</v>
      </c>
      <c r="KO355" s="58">
        <f t="shared" si="1393"/>
        <v>68.714970354582576</v>
      </c>
      <c r="KP355" s="55">
        <f t="shared" si="1540"/>
        <v>0.76942577528345468</v>
      </c>
      <c r="KQ355" s="56">
        <f t="shared" si="1541"/>
        <v>3.3828172471828018E-2</v>
      </c>
      <c r="KR355" s="260">
        <f t="shared" si="1542"/>
        <v>1.1258090029028036</v>
      </c>
      <c r="KS355" s="57">
        <f t="shared" si="1394"/>
        <v>89.025765009718484</v>
      </c>
      <c r="KT355" s="58">
        <f t="shared" si="1543"/>
        <v>102.97610238674137</v>
      </c>
      <c r="KU355" s="58">
        <f t="shared" si="1395"/>
        <v>3.9135098965764361</v>
      </c>
      <c r="KV355" s="58">
        <f t="shared" si="1544"/>
        <v>4.5197125795561259</v>
      </c>
      <c r="KW355" s="58">
        <f t="shared" si="1396"/>
        <v>116.33336498156858</v>
      </c>
      <c r="KX355" s="55">
        <f t="shared" si="1583"/>
        <v>0.76526424748242594</v>
      </c>
      <c r="KY355" s="56">
        <f t="shared" si="1584"/>
        <v>3.3640477065169379E-2</v>
      </c>
      <c r="KZ355" s="260">
        <f t="shared" si="1585"/>
        <v>1.1251278174778907</v>
      </c>
      <c r="LA355" s="57">
        <f t="shared" si="1397"/>
        <v>581.16812120234829</v>
      </c>
      <c r="LB355" s="58">
        <f t="shared" si="1545"/>
        <v>672.23716579475627</v>
      </c>
      <c r="LC355" s="58">
        <f t="shared" si="1398"/>
        <v>25.095591866462772</v>
      </c>
      <c r="LD355" s="58">
        <f t="shared" si="1546"/>
        <v>28.982899046577856</v>
      </c>
      <c r="LE355" s="58">
        <f t="shared" si="1399"/>
        <v>1276.2522066480394</v>
      </c>
      <c r="LF355" s="55">
        <f t="shared" si="1547"/>
        <v>0.4553709041011052</v>
      </c>
      <c r="LG355" s="56">
        <f t="shared" si="1548"/>
        <v>1.9663505172205786E-2</v>
      </c>
      <c r="LH355" s="260">
        <f t="shared" si="1549"/>
        <v>1.074402497623818</v>
      </c>
      <c r="LI355" s="57">
        <f t="shared" si="1400"/>
        <v>143.38792667525757</v>
      </c>
      <c r="LJ355" s="58">
        <f t="shared" si="1550"/>
        <v>165.85681478527044</v>
      </c>
      <c r="LK355" s="58">
        <f t="shared" si="1401"/>
        <v>6.29923452548055</v>
      </c>
      <c r="LL355" s="58">
        <f t="shared" si="1551"/>
        <v>7.2749859534774872</v>
      </c>
      <c r="LM355" s="58">
        <f t="shared" si="1402"/>
        <v>191.93993517231684</v>
      </c>
      <c r="LN355" s="55">
        <f t="shared" si="1586"/>
        <v>0.74704582215539983</v>
      </c>
      <c r="LO355" s="56">
        <f t="shared" si="1587"/>
        <v>3.281878010339704E-2</v>
      </c>
      <c r="LP355" s="260">
        <f t="shared" si="1588"/>
        <v>1.1221457093697675</v>
      </c>
      <c r="LQ355" s="57">
        <f t="shared" si="1403"/>
        <v>4.3436640066666643E-2</v>
      </c>
      <c r="LR355" s="58">
        <f t="shared" si="1552"/>
        <v>5.0243161565113312E-2</v>
      </c>
      <c r="LS355" s="58">
        <f t="shared" si="1404"/>
        <v>1.1768208333333328E-3</v>
      </c>
      <c r="LT355" s="58">
        <f t="shared" si="1553"/>
        <v>1.359110380416666E-3</v>
      </c>
      <c r="LU355" s="58">
        <f t="shared" si="1405"/>
        <v>0.89416666666666633</v>
      </c>
      <c r="LV355" s="55">
        <f t="shared" si="1406"/>
        <v>4.857778945013979E-2</v>
      </c>
      <c r="LW355" s="56">
        <f t="shared" si="1407"/>
        <v>1.3161090400745572E-3</v>
      </c>
      <c r="LX355" s="260">
        <f t="shared" si="1408"/>
        <v>1.0078160048971445</v>
      </c>
      <c r="LY355" s="57">
        <f t="shared" si="1409"/>
        <v>28.063101447416553</v>
      </c>
      <c r="LZ355" s="58">
        <f t="shared" si="1554"/>
        <v>32.460589444226727</v>
      </c>
      <c r="MA355" s="58">
        <f t="shared" si="1410"/>
        <v>0.76030840278114042</v>
      </c>
      <c r="MB355" s="58">
        <f t="shared" si="1555"/>
        <v>0.87808017437193908</v>
      </c>
      <c r="MC355" s="58">
        <f t="shared" si="1411"/>
        <v>577.69388694126917</v>
      </c>
      <c r="MD355" s="55">
        <f t="shared" si="1589"/>
        <v>4.8577805792619659E-2</v>
      </c>
      <c r="ME355" s="56">
        <f t="shared" si="1590"/>
        <v>1.3161094828383333E-3</v>
      </c>
      <c r="MF355" s="260">
        <f t="shared" si="1591"/>
        <v>1.0078160075265952</v>
      </c>
      <c r="MG355" s="57">
        <f t="shared" si="1412"/>
        <v>21.837549266652374</v>
      </c>
      <c r="MH355" s="58">
        <f t="shared" si="1556"/>
        <v>25.259493236736802</v>
      </c>
      <c r="MI355" s="58">
        <f t="shared" si="1413"/>
        <v>0.59164067217208471</v>
      </c>
      <c r="MJ355" s="58">
        <f t="shared" si="1557"/>
        <v>0.68328581229154062</v>
      </c>
      <c r="MK355" s="58">
        <f t="shared" si="1414"/>
        <v>449.53773141666767</v>
      </c>
      <c r="ML355" s="55">
        <f t="shared" si="1558"/>
        <v>4.857778945013979E-2</v>
      </c>
      <c r="MM355" s="56">
        <f t="shared" si="1559"/>
        <v>1.3161090400745574E-3</v>
      </c>
      <c r="MN355" s="260">
        <f t="shared" si="1560"/>
        <v>1.0078160048971445</v>
      </c>
      <c r="MO355" s="59">
        <v>3.4447019798290359</v>
      </c>
      <c r="MP355" s="60">
        <v>4.048701979829036</v>
      </c>
      <c r="MQ355" s="60">
        <v>2.6593</v>
      </c>
      <c r="MR355" s="61">
        <v>3.1387</v>
      </c>
      <c r="MS355" s="59">
        <f t="shared" si="1415"/>
        <v>1.0911104210974616</v>
      </c>
      <c r="MT355" s="60">
        <f t="shared" si="1334"/>
        <v>1.080065648213886</v>
      </c>
      <c r="MU355" s="60">
        <f t="shared" si="1561"/>
        <v>1.0928825057536833</v>
      </c>
      <c r="MV355" s="61">
        <f t="shared" si="1562"/>
        <v>1.0978219563025027</v>
      </c>
      <c r="MW355" s="66">
        <f t="shared" si="1563"/>
        <v>3.758550227766519</v>
      </c>
      <c r="MX355" s="67">
        <f t="shared" si="1564"/>
        <v>4.3728639282688908</v>
      </c>
      <c r="MY355" s="67">
        <f t="shared" si="1565"/>
        <v>2.9063024475507699</v>
      </c>
      <c r="MZ355" s="261">
        <f t="shared" si="1566"/>
        <v>3.4457337742466652</v>
      </c>
      <c r="NA355" s="59">
        <f t="shared" si="1416"/>
        <v>1.0911205369624304</v>
      </c>
      <c r="NB355" s="60">
        <f t="shared" si="1335"/>
        <v>1.0801748221164826</v>
      </c>
      <c r="NC355" s="60">
        <f t="shared" si="1417"/>
        <v>1.0928943083460474</v>
      </c>
      <c r="ND355" s="262">
        <f t="shared" si="1336"/>
        <v>1.0978301207030741</v>
      </c>
      <c r="NE355" s="62">
        <f t="shared" si="1418"/>
        <v>3.7585850739066045</v>
      </c>
      <c r="NF355" s="63">
        <f t="shared" si="1337"/>
        <v>4.3733059408644799</v>
      </c>
      <c r="NG355" s="63">
        <f t="shared" si="1419"/>
        <v>2.9063338341846441</v>
      </c>
      <c r="NH355" s="64">
        <f t="shared" si="1338"/>
        <v>3.4457593998507385</v>
      </c>
      <c r="NI355" s="238">
        <f t="shared" si="1569"/>
        <v>-3.4846140085420529E-5</v>
      </c>
      <c r="NJ355" s="238">
        <f t="shared" si="1570"/>
        <v>-4.4201259558906969E-4</v>
      </c>
      <c r="NK355" s="238">
        <f t="shared" si="1571"/>
        <v>-3.1386633874141978E-5</v>
      </c>
      <c r="NL355" s="238">
        <f t="shared" si="1572"/>
        <v>-2.5625604073375996E-5</v>
      </c>
      <c r="NM355" s="239">
        <f t="shared" si="1420"/>
        <v>0.53942556566609445</v>
      </c>
      <c r="NN355" s="240">
        <f t="shared" si="1421"/>
        <v>0.6874433055878304</v>
      </c>
      <c r="NO355" s="240">
        <f t="shared" si="1576"/>
        <v>0.31282567405586592</v>
      </c>
      <c r="NP355" s="240">
        <f t="shared" si="1422"/>
        <v>1.9473365177684377E-2</v>
      </c>
      <c r="NQ355" s="240">
        <f>Q355*JD355+0.006</f>
        <v>0.30824401986865363</v>
      </c>
      <c r="NR355" s="240">
        <f t="shared" si="1423"/>
        <v>0</v>
      </c>
      <c r="NS355" s="240">
        <f t="shared" si="1424"/>
        <v>0.76500128218626862</v>
      </c>
      <c r="NT355" s="240">
        <f t="shared" si="1425"/>
        <v>3.1343077752301191E-2</v>
      </c>
      <c r="NU355" s="240">
        <f t="shared" si="1426"/>
        <v>1.0078160048971445E-3</v>
      </c>
      <c r="NV355" s="240">
        <f t="shared" si="1427"/>
        <v>4.5707845517853826E-2</v>
      </c>
      <c r="NW355" s="240">
        <f t="shared" si="1428"/>
        <v>7.7183768278983295E-2</v>
      </c>
      <c r="NX355" s="240">
        <f t="shared" si="1429"/>
        <v>0.80838043921216063</v>
      </c>
      <c r="NY355" s="240">
        <f t="shared" si="1430"/>
        <v>0.12702689430065767</v>
      </c>
      <c r="NZ355" s="240">
        <f t="shared" si="1431"/>
        <v>5.0390800244857223E-4</v>
      </c>
      <c r="OA355" s="240">
        <f t="shared" si="1432"/>
        <v>0.34326213216355833</v>
      </c>
      <c r="OB355" s="241">
        <f t="shared" si="1433"/>
        <v>0.30647684708922163</v>
      </c>
      <c r="OC355" s="4"/>
      <c r="OD355" s="4"/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136"/>
      <c r="OP355" s="13"/>
      <c r="OQ355" s="13"/>
      <c r="OR355" s="13"/>
      <c r="OS355" s="13"/>
      <c r="OT355" s="13"/>
    </row>
    <row r="356" spans="1:410" ht="15" customHeight="1">
      <c r="A356" s="242">
        <v>337</v>
      </c>
      <c r="B356" s="49" t="s">
        <v>406</v>
      </c>
      <c r="C356" s="50">
        <v>1</v>
      </c>
      <c r="D356" s="51">
        <v>105.02</v>
      </c>
      <c r="E356" s="52">
        <v>105.02</v>
      </c>
      <c r="F356" s="52"/>
      <c r="G356" s="52"/>
      <c r="H356" s="53"/>
      <c r="I356" s="57">
        <v>1.6800006778002934</v>
      </c>
      <c r="J356" s="58"/>
      <c r="K356" s="58">
        <v>1.0046999999999999</v>
      </c>
      <c r="L356" s="243"/>
      <c r="M356" s="1">
        <v>0</v>
      </c>
      <c r="N356" s="2">
        <v>0</v>
      </c>
      <c r="O356" s="2">
        <v>0.67530067780029346</v>
      </c>
      <c r="P356" s="2">
        <v>0</v>
      </c>
      <c r="Q356" s="2">
        <v>0</v>
      </c>
      <c r="R356" s="2">
        <v>0</v>
      </c>
      <c r="S356" s="2">
        <v>0.26140000000000002</v>
      </c>
      <c r="T356" s="2">
        <v>0</v>
      </c>
      <c r="U356" s="2">
        <v>0</v>
      </c>
      <c r="V356" s="2">
        <v>0.36180000000000001</v>
      </c>
      <c r="W356" s="2">
        <v>0</v>
      </c>
      <c r="X356" s="2">
        <v>0.37080000000000002</v>
      </c>
      <c r="Y356" s="2">
        <v>0</v>
      </c>
      <c r="Z356" s="2">
        <v>1.0699999999999999E-2</v>
      </c>
      <c r="AA356" s="2">
        <v>0</v>
      </c>
      <c r="AB356" s="3">
        <v>0</v>
      </c>
      <c r="AC356" s="244">
        <v>0</v>
      </c>
      <c r="AD356" s="108">
        <v>0</v>
      </c>
      <c r="AE356" s="108">
        <v>0</v>
      </c>
      <c r="AF356" s="108">
        <f t="shared" si="1434"/>
        <v>0</v>
      </c>
      <c r="AG356" s="108">
        <f t="shared" si="1435"/>
        <v>0</v>
      </c>
      <c r="AH356" s="108">
        <v>0</v>
      </c>
      <c r="AI356" s="108">
        <v>0</v>
      </c>
      <c r="AJ356" s="108">
        <f t="shared" si="1436"/>
        <v>0</v>
      </c>
      <c r="AK356" s="108">
        <f t="shared" si="1437"/>
        <v>0</v>
      </c>
      <c r="AL356" s="108">
        <v>0</v>
      </c>
      <c r="AM356" s="245">
        <v>0</v>
      </c>
      <c r="AN356" s="244">
        <v>0</v>
      </c>
      <c r="AO356" s="108">
        <v>0</v>
      </c>
      <c r="AP356" s="108">
        <v>0</v>
      </c>
      <c r="AQ356" s="108">
        <f t="shared" si="1438"/>
        <v>0</v>
      </c>
      <c r="AR356" s="108">
        <f t="shared" si="1439"/>
        <v>0</v>
      </c>
      <c r="AS356" s="246">
        <v>0</v>
      </c>
      <c r="AT356" s="247">
        <v>0</v>
      </c>
      <c r="AU356" s="108">
        <v>0</v>
      </c>
      <c r="AV356" s="108">
        <f t="shared" si="1440"/>
        <v>0</v>
      </c>
      <c r="AW356" s="108">
        <f t="shared" si="1441"/>
        <v>0</v>
      </c>
      <c r="AX356" s="108">
        <v>0</v>
      </c>
      <c r="AY356" s="245">
        <v>0</v>
      </c>
      <c r="AZ356" s="248">
        <v>9</v>
      </c>
      <c r="BA356" s="108">
        <v>45.874499999999998</v>
      </c>
      <c r="BB356" s="108">
        <v>4.7840541716375995</v>
      </c>
      <c r="BC356" s="109">
        <v>3.8272433373100796</v>
      </c>
      <c r="BD356" s="109">
        <v>0.9568108343275199</v>
      </c>
      <c r="BE356" s="108">
        <v>1.7940206249999997</v>
      </c>
      <c r="BF356" s="109">
        <v>1.4352164999999999</v>
      </c>
      <c r="BG356" s="109">
        <v>0.35880412499999981</v>
      </c>
      <c r="BH356" s="108">
        <v>3.8290379601545443</v>
      </c>
      <c r="BI356" s="109">
        <f t="shared" si="1442"/>
        <v>2.2410133888637298</v>
      </c>
      <c r="BJ356" s="108">
        <f t="shared" si="1443"/>
        <v>7.4072739339189661E-2</v>
      </c>
      <c r="BK356" s="108">
        <v>2.8140806378396075</v>
      </c>
      <c r="BL356" s="245">
        <v>70.914832073558102</v>
      </c>
      <c r="BM356" s="244">
        <v>0</v>
      </c>
      <c r="BN356" s="108">
        <v>0</v>
      </c>
      <c r="BO356" s="108">
        <v>0</v>
      </c>
      <c r="BP356" s="108">
        <f t="shared" si="1444"/>
        <v>0</v>
      </c>
      <c r="BQ356" s="108">
        <f t="shared" si="1445"/>
        <v>0</v>
      </c>
      <c r="BR356" s="108">
        <v>0</v>
      </c>
      <c r="BS356" s="108">
        <v>0</v>
      </c>
      <c r="BT356" s="108">
        <f t="shared" si="1446"/>
        <v>0</v>
      </c>
      <c r="BU356" s="108">
        <f t="shared" si="1447"/>
        <v>0</v>
      </c>
      <c r="BV356" s="108">
        <v>0</v>
      </c>
      <c r="BW356" s="245">
        <v>0</v>
      </c>
      <c r="BX356" s="107">
        <v>0</v>
      </c>
      <c r="BY356" s="108">
        <v>0</v>
      </c>
      <c r="BZ356" s="109">
        <f t="shared" si="1448"/>
        <v>0</v>
      </c>
      <c r="CA356" s="109">
        <f t="shared" si="1449"/>
        <v>0</v>
      </c>
      <c r="CB356" s="108">
        <v>0</v>
      </c>
      <c r="CC356" s="110">
        <v>0</v>
      </c>
      <c r="CD356" s="244">
        <v>0</v>
      </c>
      <c r="CE356" s="108">
        <v>0</v>
      </c>
      <c r="CF356" s="109">
        <f t="shared" si="1450"/>
        <v>0</v>
      </c>
      <c r="CG356" s="109">
        <f t="shared" si="1451"/>
        <v>0</v>
      </c>
      <c r="CH356" s="108">
        <v>0</v>
      </c>
      <c r="CI356" s="245">
        <v>0</v>
      </c>
      <c r="CJ356" s="249">
        <v>9.7972355349516729</v>
      </c>
      <c r="CK356" s="250">
        <v>2.1553918176893681</v>
      </c>
      <c r="CL356" s="250">
        <v>1.6699589267648085</v>
      </c>
      <c r="CM356" s="251">
        <v>1.6699589267648085</v>
      </c>
      <c r="CN356" s="252">
        <f t="shared" si="1339"/>
        <v>0.81402147885150589</v>
      </c>
      <c r="CO356" s="250">
        <v>6.5940587685058283</v>
      </c>
      <c r="CP356" s="252">
        <f t="shared" si="1452"/>
        <v>0.6526403725540959</v>
      </c>
      <c r="CQ356" s="250">
        <v>2.0635447510162139</v>
      </c>
      <c r="CR356" s="250">
        <v>1.4758150884975523</v>
      </c>
      <c r="CS356" s="252">
        <f t="shared" si="1453"/>
        <v>2.8549642886985152E-2</v>
      </c>
      <c r="CT356" s="252">
        <f t="shared" si="1454"/>
        <v>0.86374734521478547</v>
      </c>
      <c r="CU356" s="250">
        <f t="shared" si="1340"/>
        <v>21.692460136409228</v>
      </c>
      <c r="CV356" s="245">
        <f t="shared" si="1455"/>
        <v>27.332499771875625</v>
      </c>
      <c r="CW356" s="244">
        <v>0</v>
      </c>
      <c r="CX356" s="108">
        <v>0</v>
      </c>
      <c r="CY356" s="108">
        <f t="shared" si="1456"/>
        <v>0</v>
      </c>
      <c r="CZ356" s="108">
        <f t="shared" si="1457"/>
        <v>0</v>
      </c>
      <c r="DA356" s="108">
        <v>0</v>
      </c>
      <c r="DB356" s="245">
        <v>0</v>
      </c>
      <c r="DC356" s="244">
        <v>0</v>
      </c>
      <c r="DD356" s="108">
        <v>0</v>
      </c>
      <c r="DE356" s="108">
        <f t="shared" si="1458"/>
        <v>0</v>
      </c>
      <c r="DF356" s="108">
        <f t="shared" si="1459"/>
        <v>0</v>
      </c>
      <c r="DG356" s="108">
        <v>0</v>
      </c>
      <c r="DH356" s="245">
        <v>0</v>
      </c>
      <c r="DI356" s="107">
        <v>14.71330678172</v>
      </c>
      <c r="DJ356" s="108">
        <v>3.2369274919783999</v>
      </c>
      <c r="DK356" s="108">
        <v>0.25148861328611655</v>
      </c>
      <c r="DL356" s="108">
        <v>9.9028352693569914</v>
      </c>
      <c r="DM356" s="108">
        <f t="shared" si="1460"/>
        <v>0.98012321794933899</v>
      </c>
      <c r="DN356" s="108">
        <f t="shared" si="1461"/>
        <v>3.0989932691925768</v>
      </c>
      <c r="DO356" s="108">
        <v>2.0516327454129297</v>
      </c>
      <c r="DP356" s="108">
        <f t="shared" si="1462"/>
        <v>3.968883546001313E-2</v>
      </c>
      <c r="DQ356" s="108">
        <f t="shared" si="1463"/>
        <v>1.2007549936423345</v>
      </c>
      <c r="DR356" s="108">
        <v>1.507809545087722</v>
      </c>
      <c r="DS356" s="110">
        <v>37.996800536210593</v>
      </c>
      <c r="DT356" s="244">
        <v>0</v>
      </c>
      <c r="DU356" s="108">
        <v>0</v>
      </c>
      <c r="DV356" s="108">
        <v>0</v>
      </c>
      <c r="DW356" s="108">
        <f t="shared" si="1464"/>
        <v>0</v>
      </c>
      <c r="DX356" s="108">
        <f t="shared" si="1465"/>
        <v>0</v>
      </c>
      <c r="DY356" s="108">
        <v>0</v>
      </c>
      <c r="DZ356" s="108">
        <v>0</v>
      </c>
      <c r="EA356" s="108"/>
      <c r="EB356" s="108">
        <v>0</v>
      </c>
      <c r="EC356" s="108">
        <f t="shared" si="1466"/>
        <v>0</v>
      </c>
      <c r="ED356" s="108">
        <f t="shared" si="1467"/>
        <v>0</v>
      </c>
      <c r="EE356" s="108">
        <v>0</v>
      </c>
      <c r="EF356" s="245">
        <v>0</v>
      </c>
      <c r="EG356" s="249">
        <v>6.7863423333333301</v>
      </c>
      <c r="EH356" s="250">
        <v>1.49299531333333</v>
      </c>
      <c r="EI356" s="250">
        <v>15.955507262406751</v>
      </c>
      <c r="EJ356" s="250">
        <v>4.5675680664769995</v>
      </c>
      <c r="EK356" s="250">
        <f t="shared" si="1468"/>
        <v>0.45207048181149456</v>
      </c>
      <c r="EL356" s="250">
        <v>1.4293747507233123</v>
      </c>
      <c r="EM356" s="250">
        <v>2.1025761472151849</v>
      </c>
      <c r="EN356" s="250">
        <f t="shared" si="1469"/>
        <v>4.0674335567877758E-2</v>
      </c>
      <c r="EO356" s="250">
        <f t="shared" si="1470"/>
        <v>1.2305705365283368</v>
      </c>
      <c r="EP356" s="250">
        <v>30.904989122765596</v>
      </c>
      <c r="EQ356" s="245">
        <v>38.940286294684654</v>
      </c>
      <c r="ER356" s="244">
        <v>0</v>
      </c>
      <c r="ES356" s="108">
        <v>0</v>
      </c>
      <c r="ET356" s="108">
        <v>0</v>
      </c>
      <c r="EU356" s="108">
        <f t="shared" si="1471"/>
        <v>0</v>
      </c>
      <c r="EV356" s="108">
        <f t="shared" si="1472"/>
        <v>0</v>
      </c>
      <c r="EW356" s="108">
        <v>0</v>
      </c>
      <c r="EX356" s="108">
        <v>0</v>
      </c>
      <c r="EY356" s="108">
        <f t="shared" si="1473"/>
        <v>0</v>
      </c>
      <c r="EZ356" s="108">
        <f t="shared" si="1474"/>
        <v>0</v>
      </c>
      <c r="FA356" s="108">
        <v>0</v>
      </c>
      <c r="FB356" s="245">
        <v>0</v>
      </c>
      <c r="FC356" s="244">
        <v>0.83333333333333293</v>
      </c>
      <c r="FD356" s="108">
        <v>6.0833333333333302E-2</v>
      </c>
      <c r="FE356" s="108">
        <f t="shared" si="1475"/>
        <v>1.1768208333333328E-3</v>
      </c>
      <c r="FF356" s="108">
        <f t="shared" si="1476"/>
        <v>3.5603803333333316E-2</v>
      </c>
      <c r="FG356" s="108">
        <v>4.4708333333333301E-2</v>
      </c>
      <c r="FH356" s="245">
        <v>1.1266499999999995</v>
      </c>
      <c r="FI356" s="244">
        <v>0</v>
      </c>
      <c r="FJ356" s="108">
        <v>0</v>
      </c>
      <c r="FK356" s="108">
        <f t="shared" si="1477"/>
        <v>0</v>
      </c>
      <c r="FL356" s="108">
        <f t="shared" si="1478"/>
        <v>0</v>
      </c>
      <c r="FM356" s="108">
        <v>0</v>
      </c>
      <c r="FN356" s="245">
        <v>0</v>
      </c>
      <c r="FO356" s="244">
        <v>0</v>
      </c>
      <c r="FP356" s="108">
        <v>0</v>
      </c>
      <c r="FQ356" s="108">
        <f t="shared" si="1479"/>
        <v>0</v>
      </c>
      <c r="FR356" s="108">
        <f t="shared" si="1480"/>
        <v>0</v>
      </c>
      <c r="FS356" s="108">
        <v>0</v>
      </c>
      <c r="FT356" s="110">
        <v>0</v>
      </c>
      <c r="FU356" s="253">
        <f t="shared" si="1341"/>
        <v>38.182199273006098</v>
      </c>
      <c r="FV356" s="254">
        <f t="shared" si="1342"/>
        <v>19.211881616267021</v>
      </c>
      <c r="FW356" s="254">
        <f t="shared" si="1343"/>
        <v>6.0764813161615852</v>
      </c>
      <c r="FX356" s="254">
        <f t="shared" si="1344"/>
        <v>45.874499999999998</v>
      </c>
      <c r="FY356" s="254">
        <f t="shared" si="1345"/>
        <v>0</v>
      </c>
      <c r="FZ356" s="254">
        <f t="shared" si="1346"/>
        <v>0</v>
      </c>
      <c r="GA356" s="254">
        <f t="shared" si="1481"/>
        <v>0</v>
      </c>
      <c r="GB356" s="254">
        <f t="shared" si="1482"/>
        <v>0</v>
      </c>
      <c r="GC356" s="254">
        <f t="shared" si="1483"/>
        <v>0</v>
      </c>
      <c r="GD356" s="254">
        <f t="shared" si="1484"/>
        <v>0</v>
      </c>
      <c r="GE356" s="254">
        <f t="shared" si="1347"/>
        <v>21.064462104339817</v>
      </c>
      <c r="GF356" s="255">
        <f t="shared" si="1348"/>
        <v>8.0421335805371648</v>
      </c>
      <c r="GG356" s="255">
        <f t="shared" si="1349"/>
        <v>2.0848340723149295</v>
      </c>
      <c r="GH356" s="254">
        <f t="shared" si="1350"/>
        <v>9.5198952746135443</v>
      </c>
      <c r="GI356" s="255">
        <f t="shared" si="1351"/>
        <v>6.7974618824506736</v>
      </c>
      <c r="GJ356" s="256">
        <f t="shared" si="1352"/>
        <v>0.18416237408739902</v>
      </c>
      <c r="GK356" s="253">
        <f t="shared" si="1485"/>
        <v>139.92941958438806</v>
      </c>
      <c r="GL356" s="257">
        <f t="shared" si="1486"/>
        <v>176.31106867632894</v>
      </c>
      <c r="GM356" s="221">
        <f t="shared" si="1487"/>
        <v>176.31106867632894</v>
      </c>
      <c r="GN356" s="222">
        <f t="shared" si="1488"/>
        <v>66.80746136735236</v>
      </c>
      <c r="GO356" s="222">
        <f t="shared" si="1489"/>
        <v>10.515301980830534</v>
      </c>
      <c r="GP356" s="55">
        <f t="shared" si="1490"/>
        <v>0.37891813525330731</v>
      </c>
      <c r="GQ356" s="56">
        <f t="shared" si="1491"/>
        <v>5.9640623018027743E-2</v>
      </c>
      <c r="GR356" s="258">
        <f t="shared" si="1492"/>
        <v>1.0686148042996859</v>
      </c>
      <c r="GS356" s="227">
        <f t="shared" si="1353"/>
        <v>176.31106867632894</v>
      </c>
      <c r="GT356" s="222">
        <f t="shared" si="1574"/>
        <v>66.80746136735236</v>
      </c>
      <c r="GU356" s="222">
        <f t="shared" si="1575"/>
        <v>10.515301980830534</v>
      </c>
      <c r="GV356" s="37">
        <f t="shared" si="1567"/>
        <v>0.37891813525330731</v>
      </c>
      <c r="GW356" s="228">
        <f t="shared" si="1568"/>
        <v>5.9640623018027743E-2</v>
      </c>
      <c r="GX356" s="258">
        <f t="shared" si="1493"/>
        <v>1.0686148042996859</v>
      </c>
      <c r="GY356" s="221">
        <f t="shared" si="1573"/>
        <v>105.39623660277084</v>
      </c>
      <c r="GZ356" s="222">
        <f t="shared" si="1494"/>
        <v>63.362575585991038</v>
      </c>
      <c r="HA356" s="222">
        <f t="shared" si="1495"/>
        <v>3.7912709342524549</v>
      </c>
      <c r="HB356" s="55">
        <f t="shared" si="1496"/>
        <v>0.60118442202826483</v>
      </c>
      <c r="HC356" s="56">
        <f t="shared" si="1497"/>
        <v>3.5971596865848464E-2</v>
      </c>
      <c r="HD356" s="258">
        <f t="shared" si="1498"/>
        <v>1.099777599286349</v>
      </c>
      <c r="HE356" s="221">
        <f t="shared" si="1499"/>
        <v>105.39623660277084</v>
      </c>
      <c r="HF356" s="222">
        <f t="shared" si="1500"/>
        <v>63.362575585991038</v>
      </c>
      <c r="HG356" s="222">
        <f t="shared" si="1501"/>
        <v>3.7912709342524549</v>
      </c>
      <c r="HH356" s="55">
        <f t="shared" si="1502"/>
        <v>0.60118442202826483</v>
      </c>
      <c r="HI356" s="56">
        <f t="shared" si="1503"/>
        <v>3.5971596865848464E-2</v>
      </c>
      <c r="HJ356" s="259">
        <f t="shared" si="1504"/>
        <v>1.099777599286349</v>
      </c>
      <c r="HK356" s="54">
        <f t="shared" si="1354"/>
        <v>1.7952735955309003</v>
      </c>
      <c r="HL356" s="55">
        <f t="shared" si="1355"/>
        <v>0</v>
      </c>
      <c r="HM356" s="55">
        <f t="shared" si="1356"/>
        <v>1.1049465540029948</v>
      </c>
      <c r="HN356" s="56">
        <f t="shared" si="1357"/>
        <v>0</v>
      </c>
      <c r="HQ356" s="57">
        <f t="shared" si="1358"/>
        <v>0</v>
      </c>
      <c r="HR356" s="58">
        <f t="shared" si="1505"/>
        <v>0</v>
      </c>
      <c r="HS356" s="58">
        <f t="shared" si="1359"/>
        <v>0</v>
      </c>
      <c r="HT356" s="58">
        <f t="shared" si="1506"/>
        <v>0</v>
      </c>
      <c r="HU356" s="58">
        <f t="shared" si="1360"/>
        <v>0</v>
      </c>
      <c r="HV356" s="55"/>
      <c r="HW356" s="56"/>
      <c r="HX356" s="260"/>
      <c r="HY356" s="57">
        <f t="shared" si="1361"/>
        <v>0</v>
      </c>
      <c r="HZ356" s="58">
        <f t="shared" si="1507"/>
        <v>0</v>
      </c>
      <c r="IA356" s="58">
        <f t="shared" si="1362"/>
        <v>0</v>
      </c>
      <c r="IB356" s="58">
        <f t="shared" si="1508"/>
        <v>0</v>
      </c>
      <c r="IC356" s="58">
        <f t="shared" si="1363"/>
        <v>0</v>
      </c>
      <c r="ID356" s="55"/>
      <c r="IE356" s="56"/>
      <c r="IF356" s="260"/>
      <c r="IG356" s="57">
        <f t="shared" si="1364"/>
        <v>2.7340363344137502</v>
      </c>
      <c r="IH356" s="58">
        <f t="shared" si="1509"/>
        <v>3.1624598280163849</v>
      </c>
      <c r="II356" s="58">
        <f t="shared" si="1365"/>
        <v>5.3365325766492697</v>
      </c>
      <c r="IJ356" s="58">
        <f t="shared" si="1510"/>
        <v>6.1631614727722415</v>
      </c>
      <c r="IK356" s="58">
        <f t="shared" si="1366"/>
        <v>56.281612756792143</v>
      </c>
      <c r="IL356" s="55">
        <f t="shared" si="1367"/>
        <v>4.8577789450139783E-2</v>
      </c>
      <c r="IM356" s="56">
        <f t="shared" si="1368"/>
        <v>9.481840187682343E-2</v>
      </c>
      <c r="IN356" s="260">
        <f t="shared" si="1369"/>
        <v>1.0222995100575569</v>
      </c>
      <c r="IO356" s="57">
        <f t="shared" si="1370"/>
        <v>0</v>
      </c>
      <c r="IP356" s="58">
        <f t="shared" si="1511"/>
        <v>0</v>
      </c>
      <c r="IQ356" s="58">
        <f t="shared" si="1371"/>
        <v>0</v>
      </c>
      <c r="IR356" s="58">
        <f t="shared" si="1512"/>
        <v>0</v>
      </c>
      <c r="IS356" s="58">
        <f t="shared" si="1372"/>
        <v>0</v>
      </c>
      <c r="IT356" s="55"/>
      <c r="IU356" s="56"/>
      <c r="IV356" s="260"/>
      <c r="IW356" s="57">
        <f t="shared" si="1373"/>
        <v>0</v>
      </c>
      <c r="IX356" s="58">
        <f t="shared" si="1516"/>
        <v>0</v>
      </c>
      <c r="IY356" s="58">
        <f t="shared" si="1374"/>
        <v>0</v>
      </c>
      <c r="IZ356" s="58">
        <f t="shared" si="1517"/>
        <v>0</v>
      </c>
      <c r="JA356" s="58">
        <f t="shared" si="1375"/>
        <v>0</v>
      </c>
      <c r="JB356" s="55"/>
      <c r="JC356" s="56"/>
      <c r="JD356" s="260"/>
      <c r="JE356" s="57">
        <f t="shared" si="1376"/>
        <v>0</v>
      </c>
      <c r="JF356" s="58">
        <f t="shared" si="1521"/>
        <v>0</v>
      </c>
      <c r="JG356" s="58">
        <f t="shared" si="1377"/>
        <v>0</v>
      </c>
      <c r="JH356" s="58">
        <f t="shared" si="1522"/>
        <v>0</v>
      </c>
      <c r="JI356" s="58">
        <f t="shared" si="1378"/>
        <v>0</v>
      </c>
      <c r="JJ356" s="55"/>
      <c r="JK356" s="56"/>
      <c r="JL356" s="260"/>
      <c r="JM356" s="57">
        <f t="shared" si="1379"/>
        <v>15.52392371004286</v>
      </c>
      <c r="JN356" s="58">
        <f t="shared" si="1526"/>
        <v>17.956522555406575</v>
      </c>
      <c r="JO356" s="58">
        <f t="shared" si="1380"/>
        <v>1.4952114942925869</v>
      </c>
      <c r="JP356" s="58">
        <f t="shared" si="1527"/>
        <v>1.7268197547585087</v>
      </c>
      <c r="JQ356" s="58">
        <f t="shared" si="1381"/>
        <v>21.692460136409224</v>
      </c>
      <c r="JR356" s="55">
        <f t="shared" si="1382"/>
        <v>0.7156368439735924</v>
      </c>
      <c r="JS356" s="56">
        <f t="shared" si="1383"/>
        <v>6.8927705059279226E-2</v>
      </c>
      <c r="JT356" s="260">
        <f t="shared" si="1384"/>
        <v>1.1228171949643442</v>
      </c>
      <c r="JU356" s="57">
        <f t="shared" si="1385"/>
        <v>0</v>
      </c>
      <c r="JV356" s="58">
        <f t="shared" si="1528"/>
        <v>0</v>
      </c>
      <c r="JW356" s="58">
        <f t="shared" si="1386"/>
        <v>0</v>
      </c>
      <c r="JX356" s="58">
        <f t="shared" si="1529"/>
        <v>0</v>
      </c>
      <c r="JY356" s="58">
        <f t="shared" si="1387"/>
        <v>0</v>
      </c>
      <c r="JZ356" s="55"/>
      <c r="KA356" s="56"/>
      <c r="KB356" s="260"/>
      <c r="KC356" s="57">
        <f t="shared" si="1388"/>
        <v>0</v>
      </c>
      <c r="KD356" s="58">
        <f t="shared" si="1533"/>
        <v>0</v>
      </c>
      <c r="KE356" s="58">
        <f t="shared" si="1389"/>
        <v>0</v>
      </c>
      <c r="KF356" s="58">
        <f t="shared" si="1534"/>
        <v>0</v>
      </c>
      <c r="KG356" s="58">
        <f t="shared" si="1390"/>
        <v>0</v>
      </c>
      <c r="KH356" s="55"/>
      <c r="KI356" s="56"/>
      <c r="KJ356" s="260"/>
      <c r="KK356" s="57">
        <f t="shared" si="1391"/>
        <v>23.195927154356994</v>
      </c>
      <c r="KL356" s="58">
        <f t="shared" si="1538"/>
        <v>26.830728939444736</v>
      </c>
      <c r="KM356" s="58">
        <f t="shared" si="1392"/>
        <v>1.0198120534093522</v>
      </c>
      <c r="KN356" s="58">
        <f t="shared" si="1539"/>
        <v>1.1777809404824608</v>
      </c>
      <c r="KO356" s="58">
        <f t="shared" si="1393"/>
        <v>30.156190901754439</v>
      </c>
      <c r="KP356" s="55">
        <f t="shared" si="1540"/>
        <v>0.76919287419046989</v>
      </c>
      <c r="KQ356" s="56">
        <f t="shared" si="1541"/>
        <v>3.3817668044740401E-2</v>
      </c>
      <c r="KR356" s="260">
        <f t="shared" si="1542"/>
        <v>1.1257708801657769</v>
      </c>
      <c r="KS356" s="57">
        <f t="shared" si="1394"/>
        <v>0</v>
      </c>
      <c r="KT356" s="58">
        <f t="shared" si="1543"/>
        <v>0</v>
      </c>
      <c r="KU356" s="58">
        <f t="shared" si="1395"/>
        <v>0</v>
      </c>
      <c r="KV356" s="58">
        <f t="shared" si="1544"/>
        <v>0</v>
      </c>
      <c r="KW356" s="58">
        <f t="shared" si="1396"/>
        <v>0</v>
      </c>
      <c r="KX356" s="55"/>
      <c r="KY356" s="56"/>
      <c r="KZ356" s="260"/>
      <c r="LA356" s="57">
        <f t="shared" si="1397"/>
        <v>11.524470897113671</v>
      </c>
      <c r="LB356" s="58">
        <f t="shared" si="1545"/>
        <v>13.330355486691385</v>
      </c>
      <c r="LC356" s="58">
        <f t="shared" si="1398"/>
        <v>0.49274481737937231</v>
      </c>
      <c r="LD356" s="58">
        <f t="shared" si="1546"/>
        <v>0.56907098959143709</v>
      </c>
      <c r="LE356" s="58">
        <f t="shared" si="1399"/>
        <v>30.904989122765599</v>
      </c>
      <c r="LF356" s="55">
        <f t="shared" si="1547"/>
        <v>0.37290001466541139</v>
      </c>
      <c r="LG356" s="56">
        <f t="shared" si="1548"/>
        <v>1.5943859919251704E-2</v>
      </c>
      <c r="LH356" s="260">
        <f t="shared" si="1549"/>
        <v>1.060903136199562</v>
      </c>
      <c r="LI356" s="57">
        <f t="shared" si="1400"/>
        <v>0</v>
      </c>
      <c r="LJ356" s="58">
        <f t="shared" si="1550"/>
        <v>0</v>
      </c>
      <c r="LK356" s="58">
        <f t="shared" si="1401"/>
        <v>0</v>
      </c>
      <c r="LL356" s="58">
        <f t="shared" si="1551"/>
        <v>0</v>
      </c>
      <c r="LM356" s="58">
        <f t="shared" si="1402"/>
        <v>0</v>
      </c>
      <c r="LN356" s="55"/>
      <c r="LO356" s="56"/>
      <c r="LP356" s="260"/>
      <c r="LQ356" s="57">
        <f t="shared" si="1403"/>
        <v>4.3436640066666643E-2</v>
      </c>
      <c r="LR356" s="58">
        <f t="shared" si="1552"/>
        <v>5.0243161565113312E-2</v>
      </c>
      <c r="LS356" s="58">
        <f t="shared" si="1404"/>
        <v>1.1768208333333328E-3</v>
      </c>
      <c r="LT356" s="58">
        <f t="shared" si="1553"/>
        <v>1.359110380416666E-3</v>
      </c>
      <c r="LU356" s="58">
        <f t="shared" si="1405"/>
        <v>0.89416666666666633</v>
      </c>
      <c r="LV356" s="55">
        <f t="shared" si="1406"/>
        <v>4.857778945013979E-2</v>
      </c>
      <c r="LW356" s="56">
        <f t="shared" si="1407"/>
        <v>1.3161090400745572E-3</v>
      </c>
      <c r="LX356" s="260">
        <f t="shared" si="1408"/>
        <v>1.0078160048971445</v>
      </c>
      <c r="LY356" s="57">
        <f t="shared" si="1409"/>
        <v>0</v>
      </c>
      <c r="LZ356" s="58">
        <f t="shared" si="1554"/>
        <v>0</v>
      </c>
      <c r="MA356" s="58">
        <f t="shared" si="1410"/>
        <v>0</v>
      </c>
      <c r="MB356" s="58">
        <f t="shared" si="1555"/>
        <v>0</v>
      </c>
      <c r="MC356" s="58">
        <f t="shared" si="1411"/>
        <v>0</v>
      </c>
      <c r="MD356" s="55"/>
      <c r="ME356" s="56"/>
      <c r="MF356" s="260"/>
      <c r="MG356" s="57">
        <f t="shared" si="1412"/>
        <v>0</v>
      </c>
      <c r="MH356" s="58">
        <f t="shared" si="1556"/>
        <v>0</v>
      </c>
      <c r="MI356" s="58">
        <f t="shared" si="1413"/>
        <v>0</v>
      </c>
      <c r="MJ356" s="58">
        <f t="shared" si="1557"/>
        <v>0</v>
      </c>
      <c r="MK356" s="58">
        <f t="shared" si="1414"/>
        <v>0</v>
      </c>
      <c r="ML356" s="55"/>
      <c r="MM356" s="56"/>
      <c r="MN356" s="260"/>
      <c r="MO356" s="59">
        <v>1.6800006778002934</v>
      </c>
      <c r="MP356" s="60"/>
      <c r="MQ356" s="60">
        <v>1.0046999999999999</v>
      </c>
      <c r="MR356" s="61"/>
      <c r="MS356" s="59">
        <f t="shared" si="1415"/>
        <v>1.0686148042996859</v>
      </c>
      <c r="MT356" s="60"/>
      <c r="MU356" s="60">
        <f t="shared" si="1561"/>
        <v>1.099777599286349</v>
      </c>
      <c r="MV356" s="61"/>
      <c r="MW356" s="66">
        <f t="shared" si="1563"/>
        <v>1.7952735955309003</v>
      </c>
      <c r="MX356" s="67"/>
      <c r="MY356" s="67">
        <f t="shared" si="1565"/>
        <v>1.1049465540029948</v>
      </c>
      <c r="MZ356" s="261"/>
      <c r="NA356" s="59">
        <f t="shared" si="1416"/>
        <v>1.068650988742665</v>
      </c>
      <c r="NB356" s="60"/>
      <c r="NC356" s="60">
        <f t="shared" si="1417"/>
        <v>1.0998057463549862</v>
      </c>
      <c r="ND356" s="262"/>
      <c r="NE356" s="62">
        <f t="shared" si="1418"/>
        <v>1.7953343854196309</v>
      </c>
      <c r="NF356" s="63"/>
      <c r="NG356" s="63">
        <f t="shared" si="1419"/>
        <v>1.1049748333628546</v>
      </c>
      <c r="NH356" s="64"/>
      <c r="NI356" s="238">
        <f t="shared" si="1569"/>
        <v>-6.0789888730594654E-5</v>
      </c>
      <c r="NJ356" s="238">
        <f t="shared" si="1570"/>
        <v>0</v>
      </c>
      <c r="NK356" s="238">
        <f t="shared" si="1571"/>
        <v>-2.8279359859828546E-5</v>
      </c>
      <c r="NL356" s="238">
        <f t="shared" si="1572"/>
        <v>0</v>
      </c>
      <c r="NM356" s="239">
        <f t="shared" si="1420"/>
        <v>0</v>
      </c>
      <c r="NN356" s="240">
        <f t="shared" si="1421"/>
        <v>0</v>
      </c>
      <c r="NO356" s="240">
        <f t="shared" si="1576"/>
        <v>0.69035955205677613</v>
      </c>
      <c r="NP356" s="240">
        <f t="shared" si="1422"/>
        <v>0</v>
      </c>
      <c r="NQ356" s="240">
        <f>Q356*JD356</f>
        <v>0</v>
      </c>
      <c r="NR356" s="240">
        <f t="shared" si="1423"/>
        <v>0</v>
      </c>
      <c r="NS356" s="240">
        <f t="shared" si="1424"/>
        <v>0.29350441476367961</v>
      </c>
      <c r="NT356" s="240">
        <f t="shared" si="1425"/>
        <v>0</v>
      </c>
      <c r="NU356" s="240">
        <f t="shared" si="1426"/>
        <v>0</v>
      </c>
      <c r="NV356" s="240">
        <f t="shared" si="1427"/>
        <v>0.40730390444397807</v>
      </c>
      <c r="NW356" s="240">
        <f t="shared" si="1428"/>
        <v>0</v>
      </c>
      <c r="NX356" s="240">
        <f t="shared" si="1429"/>
        <v>0.3933828829027976</v>
      </c>
      <c r="NY356" s="240">
        <f t="shared" si="1430"/>
        <v>0</v>
      </c>
      <c r="NZ356" s="240">
        <f t="shared" si="1431"/>
        <v>1.0783631252399445E-2</v>
      </c>
      <c r="OA356" s="240">
        <f t="shared" si="1432"/>
        <v>0</v>
      </c>
      <c r="OB356" s="241">
        <f t="shared" si="1433"/>
        <v>0</v>
      </c>
      <c r="OC356" s="4"/>
      <c r="OD356" s="4"/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136"/>
      <c r="OP356" s="13"/>
      <c r="OQ356" s="13"/>
      <c r="OR356" s="13"/>
      <c r="OS356" s="13"/>
      <c r="OT356" s="13"/>
    </row>
    <row r="357" spans="1:410" ht="15" customHeight="1">
      <c r="A357" s="242">
        <v>338</v>
      </c>
      <c r="B357" s="49" t="s">
        <v>407</v>
      </c>
      <c r="C357" s="50">
        <v>1</v>
      </c>
      <c r="D357" s="51">
        <v>140.69999999999999</v>
      </c>
      <c r="E357" s="52">
        <v>140.69999999999999</v>
      </c>
      <c r="F357" s="52"/>
      <c r="G357" s="52"/>
      <c r="H357" s="53"/>
      <c r="I357" s="57">
        <v>2.1425663825029697</v>
      </c>
      <c r="J357" s="58"/>
      <c r="K357" s="58">
        <v>1.1345000000000001</v>
      </c>
      <c r="L357" s="243"/>
      <c r="M357" s="1">
        <v>0</v>
      </c>
      <c r="N357" s="2">
        <v>0</v>
      </c>
      <c r="O357" s="2">
        <v>1.0080663825029696</v>
      </c>
      <c r="P357" s="2">
        <v>0</v>
      </c>
      <c r="Q357" s="2">
        <v>0</v>
      </c>
      <c r="R357" s="2">
        <v>0</v>
      </c>
      <c r="S357" s="2">
        <v>0.26150000000000001</v>
      </c>
      <c r="T357" s="2">
        <v>0</v>
      </c>
      <c r="U357" s="2">
        <v>0</v>
      </c>
      <c r="V357" s="2">
        <v>0.49370000000000003</v>
      </c>
      <c r="W357" s="2">
        <v>0</v>
      </c>
      <c r="X357" s="2">
        <v>0.37130000000000002</v>
      </c>
      <c r="Y357" s="2">
        <v>0</v>
      </c>
      <c r="Z357" s="2">
        <v>8.0000000000000002E-3</v>
      </c>
      <c r="AA357" s="2">
        <v>0</v>
      </c>
      <c r="AB357" s="3">
        <v>0</v>
      </c>
      <c r="AC357" s="244">
        <v>0</v>
      </c>
      <c r="AD357" s="108">
        <v>0</v>
      </c>
      <c r="AE357" s="108">
        <v>0</v>
      </c>
      <c r="AF357" s="108">
        <f t="shared" si="1434"/>
        <v>0</v>
      </c>
      <c r="AG357" s="108">
        <f t="shared" si="1435"/>
        <v>0</v>
      </c>
      <c r="AH357" s="108">
        <v>0</v>
      </c>
      <c r="AI357" s="108">
        <v>0</v>
      </c>
      <c r="AJ357" s="108">
        <f t="shared" si="1436"/>
        <v>0</v>
      </c>
      <c r="AK357" s="108">
        <f t="shared" si="1437"/>
        <v>0</v>
      </c>
      <c r="AL357" s="108">
        <v>0</v>
      </c>
      <c r="AM357" s="245">
        <v>0</v>
      </c>
      <c r="AN357" s="244">
        <v>0</v>
      </c>
      <c r="AO357" s="108">
        <v>0</v>
      </c>
      <c r="AP357" s="108">
        <v>0</v>
      </c>
      <c r="AQ357" s="108">
        <f t="shared" si="1438"/>
        <v>0</v>
      </c>
      <c r="AR357" s="108">
        <f t="shared" si="1439"/>
        <v>0</v>
      </c>
      <c r="AS357" s="246">
        <v>0</v>
      </c>
      <c r="AT357" s="247">
        <v>0</v>
      </c>
      <c r="AU357" s="108">
        <v>0</v>
      </c>
      <c r="AV357" s="108">
        <f t="shared" si="1440"/>
        <v>0</v>
      </c>
      <c r="AW357" s="108">
        <f t="shared" si="1441"/>
        <v>0</v>
      </c>
      <c r="AX357" s="108">
        <v>0</v>
      </c>
      <c r="AY357" s="245">
        <v>0</v>
      </c>
      <c r="AZ357" s="248">
        <v>18</v>
      </c>
      <c r="BA357" s="108">
        <v>91.748999999999995</v>
      </c>
      <c r="BB357" s="108">
        <v>9.568108343275199</v>
      </c>
      <c r="BC357" s="109">
        <v>7.6544866746201592</v>
      </c>
      <c r="BD357" s="109">
        <v>1.9136216686550398</v>
      </c>
      <c r="BE357" s="108">
        <v>3.5880412499999994</v>
      </c>
      <c r="BF357" s="109">
        <v>2.8704329999999998</v>
      </c>
      <c r="BG357" s="109">
        <v>0.71760824999999961</v>
      </c>
      <c r="BH357" s="108">
        <v>7.6580759203090887</v>
      </c>
      <c r="BI357" s="109">
        <f t="shared" si="1442"/>
        <v>4.4820267777274596</v>
      </c>
      <c r="BJ357" s="108">
        <f t="shared" si="1443"/>
        <v>0.14814547867837932</v>
      </c>
      <c r="BK357" s="108">
        <v>5.628161275679215</v>
      </c>
      <c r="BL357" s="245">
        <v>141.8296641471162</v>
      </c>
      <c r="BM357" s="244">
        <v>0</v>
      </c>
      <c r="BN357" s="108">
        <v>0</v>
      </c>
      <c r="BO357" s="108">
        <v>0</v>
      </c>
      <c r="BP357" s="108">
        <f t="shared" si="1444"/>
        <v>0</v>
      </c>
      <c r="BQ357" s="108">
        <f t="shared" si="1445"/>
        <v>0</v>
      </c>
      <c r="BR357" s="108">
        <v>0</v>
      </c>
      <c r="BS357" s="108">
        <v>0</v>
      </c>
      <c r="BT357" s="108">
        <f t="shared" si="1446"/>
        <v>0</v>
      </c>
      <c r="BU357" s="108">
        <f t="shared" si="1447"/>
        <v>0</v>
      </c>
      <c r="BV357" s="108">
        <v>0</v>
      </c>
      <c r="BW357" s="245">
        <v>0</v>
      </c>
      <c r="BX357" s="107">
        <v>0</v>
      </c>
      <c r="BY357" s="108">
        <v>0</v>
      </c>
      <c r="BZ357" s="109">
        <f t="shared" si="1448"/>
        <v>0</v>
      </c>
      <c r="CA357" s="109">
        <f t="shared" si="1449"/>
        <v>0</v>
      </c>
      <c r="CB357" s="108">
        <v>0</v>
      </c>
      <c r="CC357" s="110">
        <v>0</v>
      </c>
      <c r="CD357" s="244">
        <v>0</v>
      </c>
      <c r="CE357" s="108">
        <v>0</v>
      </c>
      <c r="CF357" s="109">
        <f t="shared" si="1450"/>
        <v>0</v>
      </c>
      <c r="CG357" s="109">
        <f t="shared" si="1451"/>
        <v>0</v>
      </c>
      <c r="CH357" s="108">
        <v>0</v>
      </c>
      <c r="CI357" s="245">
        <v>0</v>
      </c>
      <c r="CJ357" s="249">
        <v>13.125795465318037</v>
      </c>
      <c r="CK357" s="250">
        <v>2.887675002369968</v>
      </c>
      <c r="CL357" s="250">
        <v>2.2373188059018143</v>
      </c>
      <c r="CM357" s="251">
        <v>2.2373188059018143</v>
      </c>
      <c r="CN357" s="252">
        <f t="shared" si="1339"/>
        <v>1.0905810519368393</v>
      </c>
      <c r="CO357" s="250">
        <v>8.8343560153187006</v>
      </c>
      <c r="CP357" s="252">
        <f t="shared" si="1452"/>
        <v>0.87437155226015317</v>
      </c>
      <c r="CQ357" s="250">
        <v>2.7646233714338342</v>
      </c>
      <c r="CR357" s="250">
        <v>1.9772156060903219</v>
      </c>
      <c r="CS357" s="252">
        <f t="shared" si="1453"/>
        <v>3.8249235899817276E-2</v>
      </c>
      <c r="CT357" s="252">
        <f t="shared" si="1454"/>
        <v>1.1572010233452705</v>
      </c>
      <c r="CU357" s="250">
        <f t="shared" si="1340"/>
        <v>29.062360894998843</v>
      </c>
      <c r="CV357" s="245">
        <f t="shared" si="1455"/>
        <v>36.618574727698544</v>
      </c>
      <c r="CW357" s="244">
        <v>0</v>
      </c>
      <c r="CX357" s="108">
        <v>0</v>
      </c>
      <c r="CY357" s="108">
        <f t="shared" si="1456"/>
        <v>0</v>
      </c>
      <c r="CZ357" s="108">
        <f t="shared" si="1457"/>
        <v>0</v>
      </c>
      <c r="DA357" s="108">
        <v>0</v>
      </c>
      <c r="DB357" s="245">
        <v>0</v>
      </c>
      <c r="DC357" s="244">
        <v>0</v>
      </c>
      <c r="DD357" s="108">
        <v>0</v>
      </c>
      <c r="DE357" s="108">
        <f t="shared" si="1458"/>
        <v>0</v>
      </c>
      <c r="DF357" s="108">
        <f t="shared" si="1459"/>
        <v>0</v>
      </c>
      <c r="DG357" s="108">
        <v>0</v>
      </c>
      <c r="DH357" s="245">
        <v>0</v>
      </c>
      <c r="DI357" s="107">
        <v>26.897236152344004</v>
      </c>
      <c r="DJ357" s="108">
        <v>5.9173919535156809</v>
      </c>
      <c r="DK357" s="108">
        <v>0.46078016202964317</v>
      </c>
      <c r="DL357" s="108">
        <v>18.10326548404359</v>
      </c>
      <c r="DM357" s="108">
        <f t="shared" si="1460"/>
        <v>1.7917525980177305</v>
      </c>
      <c r="DN357" s="108">
        <f t="shared" si="1461"/>
        <v>5.6652359005766009</v>
      </c>
      <c r="DO357" s="108">
        <v>3.750643183891103</v>
      </c>
      <c r="DP357" s="108">
        <f t="shared" si="1462"/>
        <v>7.2556192392373389E-2</v>
      </c>
      <c r="DQ357" s="108">
        <f t="shared" si="1463"/>
        <v>2.1951314349495781</v>
      </c>
      <c r="DR357" s="108">
        <v>2.7564658467912011</v>
      </c>
      <c r="DS357" s="110">
        <v>69.462939339138259</v>
      </c>
      <c r="DT357" s="244">
        <v>0</v>
      </c>
      <c r="DU357" s="108">
        <v>0</v>
      </c>
      <c r="DV357" s="108">
        <v>0</v>
      </c>
      <c r="DW357" s="108">
        <f t="shared" si="1464"/>
        <v>0</v>
      </c>
      <c r="DX357" s="108">
        <f t="shared" si="1465"/>
        <v>0</v>
      </c>
      <c r="DY357" s="108">
        <v>0</v>
      </c>
      <c r="DZ357" s="108">
        <v>0</v>
      </c>
      <c r="EA357" s="108"/>
      <c r="EB357" s="108">
        <v>0</v>
      </c>
      <c r="EC357" s="108">
        <f t="shared" si="1466"/>
        <v>0</v>
      </c>
      <c r="ED357" s="108">
        <f t="shared" si="1467"/>
        <v>0</v>
      </c>
      <c r="EE357" s="108">
        <v>0</v>
      </c>
      <c r="EF357" s="245">
        <v>0</v>
      </c>
      <c r="EG357" s="249">
        <v>9.1192393944444294</v>
      </c>
      <c r="EH357" s="250">
        <v>2.0062326667777701</v>
      </c>
      <c r="EI357" s="250">
        <v>21.382299885201057</v>
      </c>
      <c r="EJ357" s="250">
        <v>6.1377314321490104</v>
      </c>
      <c r="EK357" s="250">
        <f t="shared" si="1468"/>
        <v>0.60747583076551614</v>
      </c>
      <c r="EL357" s="250">
        <v>1.9207416743767114</v>
      </c>
      <c r="EM357" s="250">
        <v>2.8211217466357765</v>
      </c>
      <c r="EN357" s="250">
        <f t="shared" si="1469"/>
        <v>5.4574600188669102E-2</v>
      </c>
      <c r="EO357" s="250">
        <f t="shared" si="1470"/>
        <v>1.6511122824100277</v>
      </c>
      <c r="EP357" s="250">
        <v>41.46662512520804</v>
      </c>
      <c r="EQ357" s="245">
        <v>52.247947657762133</v>
      </c>
      <c r="ER357" s="244">
        <v>0</v>
      </c>
      <c r="ES357" s="108">
        <v>0</v>
      </c>
      <c r="ET357" s="108">
        <v>0</v>
      </c>
      <c r="EU357" s="108">
        <f t="shared" si="1471"/>
        <v>0</v>
      </c>
      <c r="EV357" s="108">
        <f t="shared" si="1472"/>
        <v>0</v>
      </c>
      <c r="EW357" s="108">
        <v>0</v>
      </c>
      <c r="EX357" s="108">
        <v>0</v>
      </c>
      <c r="EY357" s="108">
        <f t="shared" si="1473"/>
        <v>0</v>
      </c>
      <c r="EZ357" s="108">
        <f t="shared" si="1474"/>
        <v>0</v>
      </c>
      <c r="FA357" s="108">
        <v>0</v>
      </c>
      <c r="FB357" s="245">
        <v>0</v>
      </c>
      <c r="FC357" s="244">
        <v>0.83333333333333293</v>
      </c>
      <c r="FD357" s="108">
        <v>6.0833333333333302E-2</v>
      </c>
      <c r="FE357" s="108">
        <f t="shared" si="1475"/>
        <v>1.1768208333333328E-3</v>
      </c>
      <c r="FF357" s="108">
        <f t="shared" si="1476"/>
        <v>3.5603803333333316E-2</v>
      </c>
      <c r="FG357" s="108">
        <v>4.4708333333333301E-2</v>
      </c>
      <c r="FH357" s="245">
        <v>1.1266499999999995</v>
      </c>
      <c r="FI357" s="244">
        <v>0</v>
      </c>
      <c r="FJ357" s="108">
        <v>0</v>
      </c>
      <c r="FK357" s="108">
        <f t="shared" si="1477"/>
        <v>0</v>
      </c>
      <c r="FL357" s="108">
        <f t="shared" si="1478"/>
        <v>0</v>
      </c>
      <c r="FM357" s="108">
        <v>0</v>
      </c>
      <c r="FN357" s="245">
        <v>0</v>
      </c>
      <c r="FO357" s="244">
        <v>0</v>
      </c>
      <c r="FP357" s="108">
        <v>0</v>
      </c>
      <c r="FQ357" s="108">
        <f t="shared" si="1479"/>
        <v>0</v>
      </c>
      <c r="FR357" s="108">
        <f t="shared" si="1480"/>
        <v>0</v>
      </c>
      <c r="FS357" s="108">
        <v>0</v>
      </c>
      <c r="FT357" s="110">
        <v>0</v>
      </c>
      <c r="FU357" s="253">
        <f t="shared" si="1341"/>
        <v>59.953570634769889</v>
      </c>
      <c r="FV357" s="254">
        <f t="shared" si="1342"/>
        <v>26.454381053184047</v>
      </c>
      <c r="FW357" s="254">
        <f t="shared" si="1343"/>
        <v>11.615500726556999</v>
      </c>
      <c r="FX357" s="254">
        <f t="shared" si="1344"/>
        <v>91.748999999999995</v>
      </c>
      <c r="FY357" s="254">
        <f t="shared" si="1345"/>
        <v>0</v>
      </c>
      <c r="FZ357" s="254">
        <f t="shared" si="1346"/>
        <v>0</v>
      </c>
      <c r="GA357" s="254">
        <f t="shared" si="1481"/>
        <v>0</v>
      </c>
      <c r="GB357" s="254">
        <f t="shared" si="1482"/>
        <v>0</v>
      </c>
      <c r="GC357" s="254">
        <f t="shared" si="1483"/>
        <v>0</v>
      </c>
      <c r="GD357" s="254">
        <f t="shared" si="1484"/>
        <v>0</v>
      </c>
      <c r="GE357" s="254">
        <f t="shared" si="1347"/>
        <v>33.075352931511304</v>
      </c>
      <c r="GF357" s="255">
        <f t="shared" si="1348"/>
        <v>12.627733154592319</v>
      </c>
      <c r="GG357" s="255">
        <f t="shared" si="1349"/>
        <v>3.2735999810433993</v>
      </c>
      <c r="GH357" s="254">
        <f t="shared" si="1350"/>
        <v>16.267889790259623</v>
      </c>
      <c r="GI357" s="255">
        <f t="shared" si="1351"/>
        <v>11.615711892554117</v>
      </c>
      <c r="GJ357" s="256">
        <f t="shared" si="1352"/>
        <v>0.31470232799257242</v>
      </c>
      <c r="GK357" s="253">
        <f t="shared" si="1485"/>
        <v>239.11569513628189</v>
      </c>
      <c r="GL357" s="257">
        <f t="shared" si="1486"/>
        <v>301.28577587171515</v>
      </c>
      <c r="GM357" s="221">
        <f t="shared" si="1487"/>
        <v>301.28577587171515</v>
      </c>
      <c r="GN357" s="222">
        <f t="shared" si="1488"/>
        <v>106.08823975921457</v>
      </c>
      <c r="GO357" s="222">
        <f t="shared" si="1489"/>
        <v>19.156791824847144</v>
      </c>
      <c r="GP357" s="55">
        <f t="shared" si="1490"/>
        <v>0.3521183150856283</v>
      </c>
      <c r="GQ357" s="56">
        <f t="shared" si="1491"/>
        <v>6.3583459157407873E-2</v>
      </c>
      <c r="GR357" s="258">
        <f t="shared" si="1492"/>
        <v>1.0650260177974005</v>
      </c>
      <c r="GS357" s="227">
        <f t="shared" si="1353"/>
        <v>301.28577587171515</v>
      </c>
      <c r="GT357" s="222">
        <f t="shared" si="1574"/>
        <v>106.08823975921457</v>
      </c>
      <c r="GU357" s="222">
        <f t="shared" si="1575"/>
        <v>19.156791824847144</v>
      </c>
      <c r="GV357" s="37">
        <f t="shared" si="1567"/>
        <v>0.3521183150856283</v>
      </c>
      <c r="GW357" s="228">
        <f t="shared" si="1568"/>
        <v>6.3583459157407873E-2</v>
      </c>
      <c r="GX357" s="258">
        <f t="shared" si="1493"/>
        <v>1.0650260177974005</v>
      </c>
      <c r="GY357" s="221">
        <f t="shared" si="1573"/>
        <v>159.45611172459894</v>
      </c>
      <c r="GZ357" s="222">
        <f t="shared" si="1494"/>
        <v>99.198468196491916</v>
      </c>
      <c r="HA357" s="222">
        <f t="shared" si="1495"/>
        <v>5.7087297316909851</v>
      </c>
      <c r="HB357" s="55">
        <f t="shared" si="1496"/>
        <v>0.62210514933300476</v>
      </c>
      <c r="HC357" s="56">
        <f t="shared" si="1497"/>
        <v>3.5801260108177538E-2</v>
      </c>
      <c r="HD357" s="258">
        <f t="shared" si="1498"/>
        <v>1.1030294920912385</v>
      </c>
      <c r="HE357" s="221">
        <f t="shared" si="1499"/>
        <v>159.45611172459894</v>
      </c>
      <c r="HF357" s="222">
        <f t="shared" si="1500"/>
        <v>99.198468196491916</v>
      </c>
      <c r="HG357" s="222">
        <f t="shared" si="1501"/>
        <v>5.7087297316909851</v>
      </c>
      <c r="HH357" s="55">
        <f t="shared" si="1502"/>
        <v>0.62210514933300476</v>
      </c>
      <c r="HI357" s="56">
        <f t="shared" si="1503"/>
        <v>3.5801260108177538E-2</v>
      </c>
      <c r="HJ357" s="259">
        <f t="shared" si="1504"/>
        <v>1.1030294920912385</v>
      </c>
      <c r="HK357" s="54">
        <f t="shared" si="1354"/>
        <v>2.2818889422237199</v>
      </c>
      <c r="HL357" s="55">
        <f t="shared" si="1355"/>
        <v>0</v>
      </c>
      <c r="HM357" s="55">
        <f t="shared" si="1356"/>
        <v>1.2513869587775102</v>
      </c>
      <c r="HN357" s="56">
        <f t="shared" si="1357"/>
        <v>0</v>
      </c>
      <c r="HQ357" s="57">
        <f t="shared" si="1358"/>
        <v>0</v>
      </c>
      <c r="HR357" s="58">
        <f t="shared" si="1505"/>
        <v>0</v>
      </c>
      <c r="HS357" s="58">
        <f t="shared" si="1359"/>
        <v>0</v>
      </c>
      <c r="HT357" s="58">
        <f t="shared" si="1506"/>
        <v>0</v>
      </c>
      <c r="HU357" s="58">
        <f t="shared" si="1360"/>
        <v>0</v>
      </c>
      <c r="HV357" s="55"/>
      <c r="HW357" s="56"/>
      <c r="HX357" s="260"/>
      <c r="HY357" s="57">
        <f t="shared" si="1361"/>
        <v>0</v>
      </c>
      <c r="HZ357" s="58">
        <f t="shared" si="1507"/>
        <v>0</v>
      </c>
      <c r="IA357" s="58">
        <f t="shared" si="1362"/>
        <v>0</v>
      </c>
      <c r="IB357" s="58">
        <f t="shared" si="1508"/>
        <v>0</v>
      </c>
      <c r="IC357" s="58">
        <f t="shared" si="1363"/>
        <v>0</v>
      </c>
      <c r="ID357" s="55"/>
      <c r="IE357" s="56"/>
      <c r="IF357" s="260"/>
      <c r="IG357" s="57">
        <f t="shared" si="1364"/>
        <v>5.4680726688275003</v>
      </c>
      <c r="IH357" s="58">
        <f t="shared" si="1509"/>
        <v>6.3249196560327698</v>
      </c>
      <c r="II357" s="58">
        <f t="shared" si="1365"/>
        <v>10.673065153298539</v>
      </c>
      <c r="IJ357" s="58">
        <f t="shared" si="1510"/>
        <v>12.326322945544483</v>
      </c>
      <c r="IK357" s="58">
        <f t="shared" si="1366"/>
        <v>112.56322551358429</v>
      </c>
      <c r="IL357" s="55">
        <f t="shared" si="1367"/>
        <v>4.8577789450139783E-2</v>
      </c>
      <c r="IM357" s="56">
        <f t="shared" si="1368"/>
        <v>9.481840187682343E-2</v>
      </c>
      <c r="IN357" s="260">
        <f t="shared" si="1369"/>
        <v>1.0222995100575569</v>
      </c>
      <c r="IO357" s="57">
        <f t="shared" si="1370"/>
        <v>0</v>
      </c>
      <c r="IP357" s="58">
        <f t="shared" si="1511"/>
        <v>0</v>
      </c>
      <c r="IQ357" s="58">
        <f t="shared" si="1371"/>
        <v>0</v>
      </c>
      <c r="IR357" s="58">
        <f t="shared" si="1512"/>
        <v>0</v>
      </c>
      <c r="IS357" s="58">
        <f t="shared" si="1372"/>
        <v>0</v>
      </c>
      <c r="IT357" s="55"/>
      <c r="IU357" s="56"/>
      <c r="IV357" s="260"/>
      <c r="IW357" s="57">
        <f t="shared" si="1373"/>
        <v>0</v>
      </c>
      <c r="IX357" s="58">
        <f t="shared" si="1516"/>
        <v>0</v>
      </c>
      <c r="IY357" s="58">
        <f t="shared" si="1374"/>
        <v>0</v>
      </c>
      <c r="IZ357" s="58">
        <f t="shared" si="1517"/>
        <v>0</v>
      </c>
      <c r="JA357" s="58">
        <f t="shared" si="1375"/>
        <v>0</v>
      </c>
      <c r="JB357" s="55"/>
      <c r="JC357" s="56"/>
      <c r="JD357" s="260"/>
      <c r="JE357" s="57">
        <f t="shared" si="1376"/>
        <v>0</v>
      </c>
      <c r="JF357" s="58">
        <f t="shared" si="1521"/>
        <v>0</v>
      </c>
      <c r="JG357" s="58">
        <f t="shared" si="1377"/>
        <v>0</v>
      </c>
      <c r="JH357" s="58">
        <f t="shared" si="1522"/>
        <v>0</v>
      </c>
      <c r="JI357" s="58">
        <f t="shared" si="1378"/>
        <v>0</v>
      </c>
      <c r="JJ357" s="55"/>
      <c r="JK357" s="56"/>
      <c r="JL357" s="260"/>
      <c r="JM357" s="57">
        <f t="shared" si="1379"/>
        <v>20.798096229318514</v>
      </c>
      <c r="JN357" s="58">
        <f t="shared" si="1526"/>
        <v>24.057157908452727</v>
      </c>
      <c r="JO357" s="58">
        <f t="shared" si="1380"/>
        <v>2.0032018400968097</v>
      </c>
      <c r="JP357" s="58">
        <f t="shared" si="1527"/>
        <v>2.3134978051278057</v>
      </c>
      <c r="JQ357" s="58">
        <f t="shared" si="1381"/>
        <v>29.062360894998843</v>
      </c>
      <c r="JR357" s="55">
        <f t="shared" si="1382"/>
        <v>0.71563684397359217</v>
      </c>
      <c r="JS357" s="56">
        <f t="shared" si="1383"/>
        <v>6.8927705059279198E-2</v>
      </c>
      <c r="JT357" s="260">
        <f t="shared" si="1384"/>
        <v>1.1228171949643442</v>
      </c>
      <c r="JU357" s="57">
        <f t="shared" si="1385"/>
        <v>0</v>
      </c>
      <c r="JV357" s="58">
        <f t="shared" si="1528"/>
        <v>0</v>
      </c>
      <c r="JW357" s="58">
        <f t="shared" si="1386"/>
        <v>0</v>
      </c>
      <c r="JX357" s="58">
        <f t="shared" si="1529"/>
        <v>0</v>
      </c>
      <c r="JY357" s="58">
        <f t="shared" si="1387"/>
        <v>0</v>
      </c>
      <c r="JZ357" s="55"/>
      <c r="KA357" s="56"/>
      <c r="KB357" s="260"/>
      <c r="KC357" s="57">
        <f t="shared" si="1388"/>
        <v>0</v>
      </c>
      <c r="KD357" s="58">
        <f t="shared" si="1533"/>
        <v>0</v>
      </c>
      <c r="KE357" s="58">
        <f t="shared" si="1389"/>
        <v>0</v>
      </c>
      <c r="KF357" s="58">
        <f t="shared" si="1534"/>
        <v>0</v>
      </c>
      <c r="KG357" s="58">
        <f t="shared" si="1390"/>
        <v>0</v>
      </c>
      <c r="KH357" s="55"/>
      <c r="KI357" s="56"/>
      <c r="KJ357" s="260"/>
      <c r="KK357" s="57">
        <f t="shared" si="1391"/>
        <v>42.404276255201616</v>
      </c>
      <c r="KL357" s="58">
        <f t="shared" si="1538"/>
        <v>49.049026344391713</v>
      </c>
      <c r="KM357" s="58">
        <f t="shared" si="1392"/>
        <v>1.8643087904101039</v>
      </c>
      <c r="KN357" s="58">
        <f t="shared" si="1539"/>
        <v>2.1530902220446291</v>
      </c>
      <c r="KO357" s="58">
        <f t="shared" si="1393"/>
        <v>55.129316935824015</v>
      </c>
      <c r="KP357" s="55">
        <f t="shared" si="1540"/>
        <v>0.7691783358129467</v>
      </c>
      <c r="KQ357" s="56">
        <f t="shared" si="1541"/>
        <v>3.3817012327222264E-2</v>
      </c>
      <c r="KR357" s="260">
        <f t="shared" si="1542"/>
        <v>1.1257685004313756</v>
      </c>
      <c r="KS357" s="57">
        <f t="shared" si="1394"/>
        <v>0</v>
      </c>
      <c r="KT357" s="58">
        <f t="shared" si="1543"/>
        <v>0</v>
      </c>
      <c r="KU357" s="58">
        <f t="shared" si="1395"/>
        <v>0</v>
      </c>
      <c r="KV357" s="58">
        <f t="shared" si="1544"/>
        <v>0</v>
      </c>
      <c r="KW357" s="58">
        <f t="shared" si="1396"/>
        <v>0</v>
      </c>
      <c r="KX357" s="55"/>
      <c r="KY357" s="56"/>
      <c r="KZ357" s="260"/>
      <c r="LA357" s="57">
        <f t="shared" si="1397"/>
        <v>15.483133888502021</v>
      </c>
      <c r="LB357" s="58">
        <f t="shared" si="1545"/>
        <v>17.909340968830289</v>
      </c>
      <c r="LC357" s="58">
        <f t="shared" si="1398"/>
        <v>0.66205043095418525</v>
      </c>
      <c r="LD357" s="58">
        <f t="shared" si="1546"/>
        <v>0.76460204270898857</v>
      </c>
      <c r="LE357" s="58">
        <f t="shared" si="1399"/>
        <v>41.466625125208047</v>
      </c>
      <c r="LF357" s="55">
        <f t="shared" si="1547"/>
        <v>0.37338784725669999</v>
      </c>
      <c r="LG357" s="56">
        <f t="shared" si="1548"/>
        <v>1.5965862400307014E-2</v>
      </c>
      <c r="LH357" s="260">
        <f t="shared" si="1549"/>
        <v>1.0609829877509325</v>
      </c>
      <c r="LI357" s="57">
        <f t="shared" si="1400"/>
        <v>0</v>
      </c>
      <c r="LJ357" s="58">
        <f t="shared" si="1550"/>
        <v>0</v>
      </c>
      <c r="LK357" s="58">
        <f t="shared" si="1401"/>
        <v>0</v>
      </c>
      <c r="LL357" s="58">
        <f t="shared" si="1551"/>
        <v>0</v>
      </c>
      <c r="LM357" s="58">
        <f t="shared" si="1402"/>
        <v>0</v>
      </c>
      <c r="LN357" s="55"/>
      <c r="LO357" s="56"/>
      <c r="LP357" s="260"/>
      <c r="LQ357" s="57">
        <f t="shared" si="1403"/>
        <v>4.3436640066666643E-2</v>
      </c>
      <c r="LR357" s="58">
        <f t="shared" si="1552"/>
        <v>5.0243161565113312E-2</v>
      </c>
      <c r="LS357" s="58">
        <f t="shared" si="1404"/>
        <v>1.1768208333333328E-3</v>
      </c>
      <c r="LT357" s="58">
        <f t="shared" si="1553"/>
        <v>1.359110380416666E-3</v>
      </c>
      <c r="LU357" s="58">
        <f t="shared" si="1405"/>
        <v>0.89416666666666633</v>
      </c>
      <c r="LV357" s="55">
        <f t="shared" si="1406"/>
        <v>4.857778945013979E-2</v>
      </c>
      <c r="LW357" s="56">
        <f t="shared" si="1407"/>
        <v>1.3161090400745572E-3</v>
      </c>
      <c r="LX357" s="260">
        <f t="shared" si="1408"/>
        <v>1.0078160048971445</v>
      </c>
      <c r="LY357" s="57">
        <f t="shared" si="1409"/>
        <v>0</v>
      </c>
      <c r="LZ357" s="58">
        <f t="shared" si="1554"/>
        <v>0</v>
      </c>
      <c r="MA357" s="58">
        <f t="shared" si="1410"/>
        <v>0</v>
      </c>
      <c r="MB357" s="58">
        <f t="shared" si="1555"/>
        <v>0</v>
      </c>
      <c r="MC357" s="58">
        <f t="shared" si="1411"/>
        <v>0</v>
      </c>
      <c r="MD357" s="55"/>
      <c r="ME357" s="56"/>
      <c r="MF357" s="260"/>
      <c r="MG357" s="57">
        <f t="shared" si="1412"/>
        <v>0</v>
      </c>
      <c r="MH357" s="58">
        <f t="shared" si="1556"/>
        <v>0</v>
      </c>
      <c r="MI357" s="58">
        <f t="shared" si="1413"/>
        <v>0</v>
      </c>
      <c r="MJ357" s="58">
        <f t="shared" si="1557"/>
        <v>0</v>
      </c>
      <c r="MK357" s="58">
        <f t="shared" si="1414"/>
        <v>0</v>
      </c>
      <c r="ML357" s="55"/>
      <c r="MM357" s="56"/>
      <c r="MN357" s="260"/>
      <c r="MO357" s="59">
        <v>2.1425663825029697</v>
      </c>
      <c r="MP357" s="60"/>
      <c r="MQ357" s="60">
        <v>1.1345000000000001</v>
      </c>
      <c r="MR357" s="61"/>
      <c r="MS357" s="59">
        <f t="shared" si="1415"/>
        <v>1.0650260177974005</v>
      </c>
      <c r="MT357" s="60"/>
      <c r="MU357" s="60">
        <f t="shared" si="1561"/>
        <v>1.1030294920912385</v>
      </c>
      <c r="MV357" s="61"/>
      <c r="MW357" s="66">
        <f t="shared" si="1563"/>
        <v>2.2818889422237199</v>
      </c>
      <c r="MX357" s="67"/>
      <c r="MY357" s="67">
        <f t="shared" si="1565"/>
        <v>1.2513869587775102</v>
      </c>
      <c r="MZ357" s="261"/>
      <c r="NA357" s="59">
        <f t="shared" si="1416"/>
        <v>1.06505912914106</v>
      </c>
      <c r="NB357" s="60"/>
      <c r="NC357" s="60">
        <f t="shared" si="1417"/>
        <v>1.1030534301782675</v>
      </c>
      <c r="ND357" s="262"/>
      <c r="NE357" s="62">
        <f t="shared" si="1418"/>
        <v>2.2819598854755241</v>
      </c>
      <c r="NF357" s="63"/>
      <c r="NG357" s="63">
        <f t="shared" si="1419"/>
        <v>1.2514141165372445</v>
      </c>
      <c r="NH357" s="64"/>
      <c r="NI357" s="238">
        <f t="shared" si="1569"/>
        <v>-7.0943251804234109E-5</v>
      </c>
      <c r="NJ357" s="238">
        <f t="shared" si="1570"/>
        <v>0</v>
      </c>
      <c r="NK357" s="238">
        <f t="shared" si="1571"/>
        <v>-2.7157759734386389E-5</v>
      </c>
      <c r="NL357" s="238">
        <f t="shared" si="1572"/>
        <v>0</v>
      </c>
      <c r="NM357" s="239">
        <f t="shared" si="1420"/>
        <v>0</v>
      </c>
      <c r="NN357" s="240">
        <f t="shared" si="1421"/>
        <v>0</v>
      </c>
      <c r="NO357" s="240">
        <f t="shared" si="1576"/>
        <v>1.0305457689382795</v>
      </c>
      <c r="NP357" s="240">
        <f t="shared" si="1422"/>
        <v>0</v>
      </c>
      <c r="NQ357" s="240">
        <f>Q357*JD357</f>
        <v>0</v>
      </c>
      <c r="NR357" s="240">
        <f t="shared" si="1423"/>
        <v>0</v>
      </c>
      <c r="NS357" s="240">
        <f t="shared" si="1424"/>
        <v>0.29361669648317601</v>
      </c>
      <c r="NT357" s="240">
        <f t="shared" si="1425"/>
        <v>0</v>
      </c>
      <c r="NU357" s="240">
        <f t="shared" si="1426"/>
        <v>0</v>
      </c>
      <c r="NV357" s="240">
        <f t="shared" si="1427"/>
        <v>0.55579190866297012</v>
      </c>
      <c r="NW357" s="240">
        <f t="shared" si="1428"/>
        <v>0</v>
      </c>
      <c r="NX357" s="240">
        <f t="shared" si="1429"/>
        <v>0.39394298335192124</v>
      </c>
      <c r="NY357" s="240">
        <f t="shared" si="1430"/>
        <v>0</v>
      </c>
      <c r="NZ357" s="240">
        <f t="shared" si="1431"/>
        <v>8.0625280391771557E-3</v>
      </c>
      <c r="OA357" s="240">
        <f t="shared" si="1432"/>
        <v>0</v>
      </c>
      <c r="OB357" s="241">
        <f t="shared" si="1433"/>
        <v>0</v>
      </c>
      <c r="OC357" s="4"/>
      <c r="OD357" s="4"/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136"/>
      <c r="OP357" s="13"/>
      <c r="OQ357" s="13"/>
      <c r="OR357" s="13"/>
      <c r="OS357" s="13"/>
      <c r="OT357" s="13"/>
    </row>
    <row r="358" spans="1:410" ht="15" customHeight="1">
      <c r="A358" s="242">
        <v>339</v>
      </c>
      <c r="B358" s="49" t="s">
        <v>408</v>
      </c>
      <c r="C358" s="50">
        <v>10</v>
      </c>
      <c r="D358" s="51">
        <v>6744.41</v>
      </c>
      <c r="E358" s="52">
        <v>6679.5</v>
      </c>
      <c r="F358" s="52">
        <v>64.900000000000006</v>
      </c>
      <c r="G358" s="52"/>
      <c r="H358" s="53">
        <v>613.75</v>
      </c>
      <c r="I358" s="57">
        <v>3.5028301865697715</v>
      </c>
      <c r="J358" s="58">
        <v>3.9645301865697715</v>
      </c>
      <c r="K358" s="58">
        <v>2.6835999999999998</v>
      </c>
      <c r="L358" s="243">
        <v>3.1547999999999998</v>
      </c>
      <c r="M358" s="1">
        <v>0.47120000000000001</v>
      </c>
      <c r="N358" s="2">
        <v>0.5645</v>
      </c>
      <c r="O358" s="2">
        <v>0.34803018656977153</v>
      </c>
      <c r="P358" s="2">
        <v>1.5800000000000002E-2</v>
      </c>
      <c r="Q358" s="2">
        <v>0.1777</v>
      </c>
      <c r="R358" s="2">
        <v>1.5699999999999999E-2</v>
      </c>
      <c r="S358" s="2">
        <v>0.65339999999999998</v>
      </c>
      <c r="T358" s="2">
        <v>2.63E-2</v>
      </c>
      <c r="U358" s="2">
        <v>8.0000000000000004E-4</v>
      </c>
      <c r="V358" s="2">
        <v>4.0599999999999997E-2</v>
      </c>
      <c r="W358" s="2">
        <v>8.2900000000000001E-2</v>
      </c>
      <c r="X358" s="2">
        <v>0.74890000000000001</v>
      </c>
      <c r="Y358" s="2">
        <v>0.12470000000000001</v>
      </c>
      <c r="Z358" s="2">
        <v>1E-4</v>
      </c>
      <c r="AA358" s="2">
        <v>0.42559999999999998</v>
      </c>
      <c r="AB358" s="3">
        <v>0.26829999999999998</v>
      </c>
      <c r="AC358" s="244">
        <v>1225.49</v>
      </c>
      <c r="AD358" s="108">
        <v>269.6078</v>
      </c>
      <c r="AE358" s="108">
        <v>824.81972097000005</v>
      </c>
      <c r="AF358" s="108">
        <f t="shared" si="1434"/>
        <v>81.635707063284784</v>
      </c>
      <c r="AG358" s="108">
        <f t="shared" si="1435"/>
        <v>258.11908348035183</v>
      </c>
      <c r="AH358" s="108">
        <v>30.565250596449999</v>
      </c>
      <c r="AI358" s="108">
        <v>171.58524247312076</v>
      </c>
      <c r="AJ358" s="108">
        <f t="shared" si="1436"/>
        <v>3.3193165156425213</v>
      </c>
      <c r="AK358" s="108">
        <f t="shared" si="1437"/>
        <v>100.42335169175844</v>
      </c>
      <c r="AL358" s="108">
        <v>126.10340070197854</v>
      </c>
      <c r="AM358" s="245">
        <v>3177.8056976898588</v>
      </c>
      <c r="AN358" s="244">
        <v>1414.8</v>
      </c>
      <c r="AO358" s="108">
        <v>311.25599999999997</v>
      </c>
      <c r="AP358" s="108">
        <v>952.23538440000004</v>
      </c>
      <c r="AQ358" s="108">
        <f t="shared" si="1438"/>
        <v>94.246544935605613</v>
      </c>
      <c r="AR358" s="108">
        <f t="shared" si="1439"/>
        <v>297.99254119413604</v>
      </c>
      <c r="AS358" s="246">
        <v>137.49171389045</v>
      </c>
      <c r="AT358" s="247">
        <v>26.943960071186027</v>
      </c>
      <c r="AU358" s="108">
        <v>205.55216617520281</v>
      </c>
      <c r="AV358" s="108">
        <f t="shared" si="1440"/>
        <v>3.9764066546592987</v>
      </c>
      <c r="AW358" s="108">
        <f t="shared" si="1441"/>
        <v>120.3031051930286</v>
      </c>
      <c r="AX358" s="108">
        <v>151.06676322328263</v>
      </c>
      <c r="AY358" s="245">
        <v>3806.8824332267218</v>
      </c>
      <c r="AZ358" s="248">
        <v>295</v>
      </c>
      <c r="BA358" s="108">
        <v>1503.6641666666665</v>
      </c>
      <c r="BB358" s="108">
        <v>156.81066451478799</v>
      </c>
      <c r="BC358" s="109">
        <v>125.44853161183039</v>
      </c>
      <c r="BD358" s="109">
        <v>31.362132902957597</v>
      </c>
      <c r="BE358" s="108">
        <v>58.804009375</v>
      </c>
      <c r="BF358" s="109">
        <v>47.043207500000001</v>
      </c>
      <c r="BG358" s="109">
        <v>11.760801874999999</v>
      </c>
      <c r="BH358" s="108">
        <v>125.50735536062118</v>
      </c>
      <c r="BI358" s="109">
        <f t="shared" si="1442"/>
        <v>73.455438857200036</v>
      </c>
      <c r="BJ358" s="108">
        <f t="shared" si="1443"/>
        <v>2.4279397894512167</v>
      </c>
      <c r="BK358" s="108">
        <v>92.239309795853785</v>
      </c>
      <c r="BL358" s="245">
        <v>2324.4306068555152</v>
      </c>
      <c r="BM358" s="244">
        <v>38.99</v>
      </c>
      <c r="BN358" s="108">
        <v>8.5777999999999999</v>
      </c>
      <c r="BO358" s="108">
        <v>26.242336470000001</v>
      </c>
      <c r="BP358" s="108">
        <f t="shared" si="1444"/>
        <v>2.5973090097817804</v>
      </c>
      <c r="BQ358" s="108">
        <f t="shared" si="1445"/>
        <v>8.2122767749218006</v>
      </c>
      <c r="BR358" s="108">
        <v>5.2366901628999996</v>
      </c>
      <c r="BS358" s="108">
        <v>5.7704183442017003</v>
      </c>
      <c r="BT358" s="108">
        <f t="shared" si="1446"/>
        <v>0.1116287428685819</v>
      </c>
      <c r="BU358" s="108">
        <f t="shared" si="1447"/>
        <v>3.3772412034742407</v>
      </c>
      <c r="BV358" s="108">
        <v>4.2408622488550858</v>
      </c>
      <c r="BW358" s="245">
        <v>106.86972867114814</v>
      </c>
      <c r="BX358" s="107">
        <v>797.11</v>
      </c>
      <c r="BY358" s="108">
        <v>58.189030000000002</v>
      </c>
      <c r="BZ358" s="109">
        <f t="shared" si="1448"/>
        <v>34.056177210040005</v>
      </c>
      <c r="CA358" s="109">
        <f t="shared" si="1449"/>
        <v>1.1256667853500002</v>
      </c>
      <c r="CB358" s="108">
        <v>42.764951500000002</v>
      </c>
      <c r="CC358" s="110">
        <v>1077.6767778000001</v>
      </c>
      <c r="CD358" s="244">
        <v>70.599999999999994</v>
      </c>
      <c r="CE358" s="108">
        <v>5.1537999999999995</v>
      </c>
      <c r="CF358" s="109">
        <f t="shared" si="1450"/>
        <v>3.0163542183999996</v>
      </c>
      <c r="CG358" s="109">
        <f t="shared" si="1451"/>
        <v>9.9700260999999998E-2</v>
      </c>
      <c r="CH358" s="108">
        <v>3.78769</v>
      </c>
      <c r="CI358" s="245">
        <v>95.449787999999998</v>
      </c>
      <c r="CJ358" s="249">
        <v>1631.7608542590308</v>
      </c>
      <c r="CK358" s="250">
        <v>358.99138793698677</v>
      </c>
      <c r="CL358" s="250">
        <v>165.91538016347377</v>
      </c>
      <c r="CM358" s="251">
        <v>107.24516935118875</v>
      </c>
      <c r="CN358" s="252">
        <f t="shared" si="1339"/>
        <v>52.276657800236954</v>
      </c>
      <c r="CO358" s="250">
        <v>1098.2749993016032</v>
      </c>
      <c r="CP358" s="252">
        <f t="shared" si="1452"/>
        <v>108.70066978087688</v>
      </c>
      <c r="CQ358" s="250">
        <v>343.69417828144373</v>
      </c>
      <c r="CR358" s="250">
        <v>237.61230058126023</v>
      </c>
      <c r="CS358" s="252">
        <f t="shared" si="1453"/>
        <v>4.596609954744479</v>
      </c>
      <c r="CT358" s="252">
        <f t="shared" si="1454"/>
        <v>139.06687593659302</v>
      </c>
      <c r="CU358" s="250">
        <f t="shared" si="1340"/>
        <v>3492.5549222423547</v>
      </c>
      <c r="CV358" s="245">
        <f t="shared" si="1455"/>
        <v>4400.6192020253675</v>
      </c>
      <c r="CW358" s="244">
        <v>130.83496</v>
      </c>
      <c r="CX358" s="108">
        <v>9.5509520800000001</v>
      </c>
      <c r="CY358" s="108">
        <f t="shared" si="1456"/>
        <v>0.18476316798760001</v>
      </c>
      <c r="CZ358" s="108">
        <f t="shared" si="1457"/>
        <v>5.58986662195744</v>
      </c>
      <c r="DA358" s="108">
        <v>7.0192956039999999</v>
      </c>
      <c r="DB358" s="245">
        <v>176.88624922080001</v>
      </c>
      <c r="DC358" s="244">
        <v>4.3140400000000003</v>
      </c>
      <c r="DD358" s="108">
        <v>0.31492492</v>
      </c>
      <c r="DE358" s="108">
        <f t="shared" si="1458"/>
        <v>6.0922225774000006E-3</v>
      </c>
      <c r="DF358" s="108">
        <f t="shared" si="1459"/>
        <v>0.18431547807856</v>
      </c>
      <c r="DG358" s="108">
        <v>0.231448246</v>
      </c>
      <c r="DH358" s="245">
        <v>5.8324957992000011</v>
      </c>
      <c r="DI358" s="107">
        <v>105.92772421342001</v>
      </c>
      <c r="DJ358" s="108">
        <v>23.3040993269524</v>
      </c>
      <c r="DK358" s="108">
        <v>1.7449554002385157</v>
      </c>
      <c r="DL358" s="108">
        <v>71.294972565014973</v>
      </c>
      <c r="DM358" s="108">
        <f t="shared" si="1460"/>
        <v>7.0563486146497922</v>
      </c>
      <c r="DN358" s="108">
        <f t="shared" si="1461"/>
        <v>22.311048714495787</v>
      </c>
      <c r="DO358" s="108">
        <v>14.76583785991069</v>
      </c>
      <c r="DP358" s="108">
        <f t="shared" si="1462"/>
        <v>0.28564513339997233</v>
      </c>
      <c r="DQ358" s="108">
        <f t="shared" si="1463"/>
        <v>8.6419723925942105</v>
      </c>
      <c r="DR358" s="108">
        <v>10.851879468276829</v>
      </c>
      <c r="DS358" s="110">
        <v>273.46736260057605</v>
      </c>
      <c r="DT358" s="244">
        <v>214.97</v>
      </c>
      <c r="DU358" s="108">
        <v>47.293399999999998</v>
      </c>
      <c r="DV358" s="108">
        <v>144.68620340999999</v>
      </c>
      <c r="DW358" s="108">
        <f t="shared" si="1464"/>
        <v>14.32017229630134</v>
      </c>
      <c r="DX358" s="108">
        <f t="shared" si="1465"/>
        <v>45.278100495125393</v>
      </c>
      <c r="DY358" s="108">
        <v>4.1830387930833304</v>
      </c>
      <c r="DZ358" s="108">
        <v>2.5416870093333301</v>
      </c>
      <c r="EA358" s="108"/>
      <c r="EB358" s="108">
        <v>30.198226032506412</v>
      </c>
      <c r="EC358" s="108">
        <f t="shared" si="1466"/>
        <v>0.5841846825988366</v>
      </c>
      <c r="ED358" s="108">
        <f t="shared" si="1467"/>
        <v>17.674055353592962</v>
      </c>
      <c r="EE358" s="108">
        <v>22.193627762246152</v>
      </c>
      <c r="EF358" s="245">
        <v>559.27941960860301</v>
      </c>
      <c r="EG358" s="249">
        <v>1138.2979400484123</v>
      </c>
      <c r="EH358" s="250">
        <v>250.42554681065081</v>
      </c>
      <c r="EI358" s="250">
        <v>1580.9988889763054</v>
      </c>
      <c r="EJ358" s="250">
        <v>766.13077964340425</v>
      </c>
      <c r="EK358" s="250">
        <f t="shared" si="1468"/>
        <v>75.827027784426292</v>
      </c>
      <c r="EL358" s="250">
        <v>239.75296618160692</v>
      </c>
      <c r="EM358" s="250">
        <v>272.72105359232035</v>
      </c>
      <c r="EN358" s="250">
        <f t="shared" si="1469"/>
        <v>5.2757887817434375</v>
      </c>
      <c r="EO358" s="250">
        <f t="shared" si="1470"/>
        <v>159.61490559387013</v>
      </c>
      <c r="EP358" s="250">
        <v>4008.5742090710933</v>
      </c>
      <c r="EQ358" s="245">
        <v>5050.8035034295772</v>
      </c>
      <c r="ER358" s="244">
        <v>315.58999999999997</v>
      </c>
      <c r="ES358" s="108">
        <v>69.4298</v>
      </c>
      <c r="ET358" s="108">
        <v>212.40879627000001</v>
      </c>
      <c r="EU358" s="108">
        <f t="shared" si="1471"/>
        <v>21.022948202026981</v>
      </c>
      <c r="EV358" s="108">
        <f t="shared" si="1472"/>
        <v>66.471208704733797</v>
      </c>
      <c r="EW358" s="108">
        <v>24.495297071724998</v>
      </c>
      <c r="EX358" s="108">
        <v>45.400444213945903</v>
      </c>
      <c r="EY358" s="108">
        <f t="shared" si="1473"/>
        <v>0.87827159331878357</v>
      </c>
      <c r="EZ358" s="108">
        <f t="shared" si="1474"/>
        <v>26.571427184207693</v>
      </c>
      <c r="FA358" s="108">
        <v>33.366216877783501</v>
      </c>
      <c r="FB358" s="245">
        <v>840.82866532014509</v>
      </c>
      <c r="FC358" s="244">
        <v>0.83333333333333293</v>
      </c>
      <c r="FD358" s="108">
        <v>6.0833333333333302E-2</v>
      </c>
      <c r="FE358" s="108">
        <f t="shared" si="1475"/>
        <v>1.1768208333333328E-3</v>
      </c>
      <c r="FF358" s="108">
        <f t="shared" si="1476"/>
        <v>3.5603803333333316E-2</v>
      </c>
      <c r="FG358" s="108">
        <v>4.4708333333333301E-2</v>
      </c>
      <c r="FH358" s="245">
        <v>1.1266499999999995</v>
      </c>
      <c r="FI358" s="244">
        <v>2123.2017683333402</v>
      </c>
      <c r="FJ358" s="108">
        <v>154.99372908833399</v>
      </c>
      <c r="FK358" s="108">
        <f t="shared" si="1477"/>
        <v>2.9983536892138214</v>
      </c>
      <c r="FL358" s="108">
        <f t="shared" si="1478"/>
        <v>90.712869836071064</v>
      </c>
      <c r="FM358" s="108">
        <v>113.91</v>
      </c>
      <c r="FN358" s="245">
        <v>2870.5265969060088</v>
      </c>
      <c r="FO358" s="244">
        <v>1203.8540500000001</v>
      </c>
      <c r="FP358" s="108">
        <v>87.88134565</v>
      </c>
      <c r="FQ358" s="108">
        <f t="shared" si="1479"/>
        <v>1.70006463159925</v>
      </c>
      <c r="FR358" s="108">
        <f t="shared" si="1480"/>
        <v>51.434139405884203</v>
      </c>
      <c r="FS358" s="108">
        <v>64.586769782500099</v>
      </c>
      <c r="FT358" s="110">
        <v>1627.5865985190003</v>
      </c>
      <c r="FU358" s="253">
        <f t="shared" si="1341"/>
        <v>7424.7123525954539</v>
      </c>
      <c r="FV358" s="254">
        <f t="shared" si="1342"/>
        <v>1917.908552303827</v>
      </c>
      <c r="FW358" s="254">
        <f t="shared" si="1343"/>
        <v>251.71235698325339</v>
      </c>
      <c r="FX358" s="254">
        <f t="shared" si="1344"/>
        <v>1503.6641666666665</v>
      </c>
      <c r="FY358" s="254">
        <f t="shared" si="1345"/>
        <v>797.11</v>
      </c>
      <c r="FZ358" s="254">
        <f t="shared" si="1346"/>
        <v>70.599999999999994</v>
      </c>
      <c r="GA358" s="254">
        <f t="shared" si="1481"/>
        <v>130.83496</v>
      </c>
      <c r="GB358" s="254">
        <f t="shared" si="1482"/>
        <v>4.3140400000000003</v>
      </c>
      <c r="GC358" s="254">
        <f t="shared" si="1483"/>
        <v>2123.2017683333402</v>
      </c>
      <c r="GD358" s="254">
        <f t="shared" si="1484"/>
        <v>1203.8540500000001</v>
      </c>
      <c r="GE358" s="254">
        <f t="shared" si="1347"/>
        <v>4096.0931930300221</v>
      </c>
      <c r="GF358" s="255">
        <f t="shared" si="1348"/>
        <v>1563.8343126687146</v>
      </c>
      <c r="GG358" s="255">
        <f t="shared" si="1349"/>
        <v>405.40672768695345</v>
      </c>
      <c r="GH358" s="254">
        <f t="shared" si="1350"/>
        <v>1425.2576597047575</v>
      </c>
      <c r="GI358" s="255">
        <f t="shared" si="1351"/>
        <v>1017.6723939757023</v>
      </c>
      <c r="GJ358" s="256">
        <f t="shared" si="1352"/>
        <v>27.571609426988534</v>
      </c>
      <c r="GK358" s="253">
        <f t="shared" si="1485"/>
        <v>20949.263099617321</v>
      </c>
      <c r="GL358" s="257">
        <f t="shared" si="1486"/>
        <v>26396.071505517823</v>
      </c>
      <c r="GM358" s="221">
        <f t="shared" si="1487"/>
        <v>23595.358341198822</v>
      </c>
      <c r="GN358" s="222">
        <f t="shared" si="1488"/>
        <v>12471.783560235714</v>
      </c>
      <c r="GO358" s="222">
        <f t="shared" si="1489"/>
        <v>859.02423064825007</v>
      </c>
      <c r="GP358" s="55">
        <f t="shared" si="1490"/>
        <v>0.52856936435922985</v>
      </c>
      <c r="GQ358" s="56">
        <f t="shared" si="1491"/>
        <v>3.6406492252687911E-2</v>
      </c>
      <c r="GR358" s="258">
        <f t="shared" si="1492"/>
        <v>1.0884661850450328</v>
      </c>
      <c r="GS358" s="227">
        <f t="shared" si="1353"/>
        <v>26396.071505517823</v>
      </c>
      <c r="GT358" s="222">
        <f t="shared" si="1574"/>
        <v>12607.836014642238</v>
      </c>
      <c r="GU358" s="222">
        <f t="shared" si="1575"/>
        <v>862.71027456246611</v>
      </c>
      <c r="GV358" s="37">
        <f t="shared" si="1567"/>
        <v>0.47764062209055247</v>
      </c>
      <c r="GW358" s="228">
        <f t="shared" si="1568"/>
        <v>3.2683282979519342E-2</v>
      </c>
      <c r="GX358" s="258">
        <f t="shared" si="1493"/>
        <v>1.0799089260151171</v>
      </c>
      <c r="GY358" s="221">
        <f t="shared" si="1573"/>
        <v>18093.122036653447</v>
      </c>
      <c r="GZ358" s="222">
        <f t="shared" si="1494"/>
        <v>9923.8932002778565</v>
      </c>
      <c r="HA358" s="222">
        <f t="shared" si="1495"/>
        <v>531.58210552318678</v>
      </c>
      <c r="HB358" s="55">
        <f t="shared" si="1496"/>
        <v>0.54848981730039814</v>
      </c>
      <c r="HC358" s="56">
        <f t="shared" si="1497"/>
        <v>2.9380341571028812E-2</v>
      </c>
      <c r="HD358" s="258">
        <f t="shared" si="1498"/>
        <v>1.0904993692803249</v>
      </c>
      <c r="HE358" s="221">
        <f t="shared" si="1499"/>
        <v>21270.927734343306</v>
      </c>
      <c r="HF358" s="222">
        <f t="shared" si="1500"/>
        <v>12358.867859624424</v>
      </c>
      <c r="HG358" s="222">
        <f t="shared" si="1501"/>
        <v>638.62543523263525</v>
      </c>
      <c r="HH358" s="55">
        <f t="shared" si="1502"/>
        <v>0.58102157150720901</v>
      </c>
      <c r="HI358" s="56">
        <f t="shared" si="1503"/>
        <v>3.0023393582477961E-2</v>
      </c>
      <c r="HJ358" s="259">
        <f t="shared" si="1504"/>
        <v>1.0956967039211056</v>
      </c>
      <c r="HK358" s="54">
        <f t="shared" si="1354"/>
        <v>3.8127122100361794</v>
      </c>
      <c r="HL358" s="55">
        <f t="shared" si="1355"/>
        <v>4.2813315359330737</v>
      </c>
      <c r="HM358" s="55">
        <f t="shared" si="1356"/>
        <v>2.9264641074006796</v>
      </c>
      <c r="HN358" s="56">
        <f t="shared" si="1357"/>
        <v>3.4567039615303039</v>
      </c>
      <c r="HQ358" s="57">
        <f t="shared" si="1358"/>
        <v>1932.5195709099746</v>
      </c>
      <c r="HR358" s="58">
        <f t="shared" si="1505"/>
        <v>2235.3453876715676</v>
      </c>
      <c r="HS358" s="58">
        <f t="shared" si="1359"/>
        <v>84.95502357892731</v>
      </c>
      <c r="HT358" s="58">
        <f t="shared" si="1506"/>
        <v>98.114556731303153</v>
      </c>
      <c r="HU358" s="58">
        <f t="shared" si="1360"/>
        <v>2522.0680140395707</v>
      </c>
      <c r="HV358" s="55">
        <f t="shared" si="1577"/>
        <v>0.76624403471763547</v>
      </c>
      <c r="HW358" s="56">
        <f t="shared" si="1578"/>
        <v>3.3684667941549964E-2</v>
      </c>
      <c r="HX358" s="260">
        <f t="shared" si="1579"/>
        <v>1.1252881953043996</v>
      </c>
      <c r="HY358" s="57">
        <f t="shared" si="1361"/>
        <v>2236.376688592341</v>
      </c>
      <c r="HZ358" s="58">
        <f t="shared" si="1507"/>
        <v>2586.8169156947611</v>
      </c>
      <c r="IA358" s="58">
        <f t="shared" si="1362"/>
        <v>125.16691166145094</v>
      </c>
      <c r="IB358" s="58">
        <f t="shared" si="1508"/>
        <v>144.55526627780969</v>
      </c>
      <c r="IC358" s="58">
        <f t="shared" si="1363"/>
        <v>3021.335264465652</v>
      </c>
      <c r="ID358" s="55">
        <f t="shared" si="1580"/>
        <v>0.74019481217284322</v>
      </c>
      <c r="IE358" s="56">
        <f t="shared" si="1581"/>
        <v>4.1427680381438153E-2</v>
      </c>
      <c r="IF358" s="260">
        <f t="shared" si="1582"/>
        <v>1.1224056747585693</v>
      </c>
      <c r="IG358" s="57">
        <f t="shared" si="1364"/>
        <v>89.615635405784047</v>
      </c>
      <c r="IH358" s="58">
        <f t="shared" si="1509"/>
        <v>103.65840547387042</v>
      </c>
      <c r="II358" s="58">
        <f t="shared" si="1365"/>
        <v>174.9196789012816</v>
      </c>
      <c r="IJ358" s="58">
        <f t="shared" si="1510"/>
        <v>202.01473716309013</v>
      </c>
      <c r="IK358" s="58">
        <f t="shared" si="1366"/>
        <v>1844.7861959170755</v>
      </c>
      <c r="IL358" s="55">
        <f t="shared" si="1367"/>
        <v>4.8577789450139804E-2</v>
      </c>
      <c r="IM358" s="56">
        <f t="shared" si="1368"/>
        <v>9.4818401876823444E-2</v>
      </c>
      <c r="IN358" s="260">
        <f t="shared" si="1369"/>
        <v>1.0222995100575569</v>
      </c>
      <c r="IO358" s="57">
        <f t="shared" si="1370"/>
        <v>61.70701193364318</v>
      </c>
      <c r="IP358" s="58">
        <f t="shared" si="1511"/>
        <v>71.376500703645064</v>
      </c>
      <c r="IQ358" s="58">
        <f t="shared" si="1371"/>
        <v>2.7089377526503622</v>
      </c>
      <c r="IR358" s="58">
        <f t="shared" si="1512"/>
        <v>3.1285522105359034</v>
      </c>
      <c r="IS358" s="58">
        <f t="shared" si="1372"/>
        <v>84.817244977101694</v>
      </c>
      <c r="IT358" s="55">
        <f t="shared" si="1513"/>
        <v>0.7275290767850614</v>
      </c>
      <c r="IU358" s="56">
        <f t="shared" si="1514"/>
        <v>3.1938525630981061E-2</v>
      </c>
      <c r="IV358" s="260">
        <f t="shared" si="1515"/>
        <v>1.1189510839524583</v>
      </c>
      <c r="IW358" s="57">
        <f t="shared" si="1373"/>
        <v>41.548536196248804</v>
      </c>
      <c r="IX358" s="58">
        <f t="shared" si="1516"/>
        <v>48.059191818200993</v>
      </c>
      <c r="IY358" s="58">
        <f t="shared" si="1374"/>
        <v>1.1256667853500002</v>
      </c>
      <c r="IZ358" s="58">
        <f t="shared" si="1517"/>
        <v>1.3000325704007152</v>
      </c>
      <c r="JA358" s="58">
        <f t="shared" si="1375"/>
        <v>855.29903000000013</v>
      </c>
      <c r="JB358" s="55">
        <f t="shared" si="1518"/>
        <v>4.857778945013979E-2</v>
      </c>
      <c r="JC358" s="56">
        <f t="shared" si="1519"/>
        <v>1.3161090400745574E-3</v>
      </c>
      <c r="JD358" s="260">
        <f t="shared" si="1520"/>
        <v>1.0078160048971445</v>
      </c>
      <c r="JE358" s="57">
        <f t="shared" si="1376"/>
        <v>3.6799521464479996</v>
      </c>
      <c r="JF358" s="58">
        <f t="shared" si="1521"/>
        <v>4.2566006477964011</v>
      </c>
      <c r="JG358" s="58">
        <f t="shared" si="1377"/>
        <v>9.9700260999999998E-2</v>
      </c>
      <c r="JH358" s="58">
        <f t="shared" si="1522"/>
        <v>0.1151438314289</v>
      </c>
      <c r="JI358" s="58">
        <f t="shared" si="1378"/>
        <v>75.753799999999998</v>
      </c>
      <c r="JJ358" s="55">
        <f t="shared" si="1523"/>
        <v>4.857778945013979E-2</v>
      </c>
      <c r="JK358" s="56">
        <f t="shared" si="1524"/>
        <v>1.3161090400745574E-3</v>
      </c>
      <c r="JL358" s="260">
        <f t="shared" si="1525"/>
        <v>1.0078160048971445</v>
      </c>
      <c r="JM358" s="57">
        <f t="shared" si="1379"/>
        <v>2579.7207283420221</v>
      </c>
      <c r="JN358" s="58">
        <f t="shared" si="1526"/>
        <v>2983.962966473217</v>
      </c>
      <c r="JO358" s="58">
        <f t="shared" si="1380"/>
        <v>165.57393753585831</v>
      </c>
      <c r="JP358" s="58">
        <f t="shared" si="1527"/>
        <v>191.22134046016276</v>
      </c>
      <c r="JQ358" s="58">
        <f t="shared" si="1381"/>
        <v>3492.5549222423547</v>
      </c>
      <c r="JR358" s="55">
        <f t="shared" si="1382"/>
        <v>0.73863426224540008</v>
      </c>
      <c r="JS358" s="56">
        <f t="shared" si="1383"/>
        <v>4.7407683264019645E-2</v>
      </c>
      <c r="JT358" s="260">
        <f t="shared" si="1384"/>
        <v>1.1230874390314509</v>
      </c>
      <c r="JU358" s="57">
        <f t="shared" si="1385"/>
        <v>6.8196372787880764</v>
      </c>
      <c r="JV358" s="58">
        <f t="shared" si="1528"/>
        <v>7.8882744403741683</v>
      </c>
      <c r="JW358" s="58">
        <f t="shared" si="1386"/>
        <v>0.18476316798760001</v>
      </c>
      <c r="JX358" s="58">
        <f t="shared" si="1529"/>
        <v>0.21338298270887926</v>
      </c>
      <c r="JY358" s="58">
        <f t="shared" si="1387"/>
        <v>140.38591208</v>
      </c>
      <c r="JZ358" s="55">
        <f t="shared" si="1530"/>
        <v>4.857778945013979E-2</v>
      </c>
      <c r="KA358" s="56">
        <f t="shared" si="1531"/>
        <v>1.3161090400745574E-3</v>
      </c>
      <c r="KB358" s="260">
        <f t="shared" si="1532"/>
        <v>1.0078160048971445</v>
      </c>
      <c r="KC358" s="57">
        <f t="shared" si="1388"/>
        <v>0.2248648832558432</v>
      </c>
      <c r="KD358" s="58">
        <f t="shared" si="1533"/>
        <v>0.26010121046203383</v>
      </c>
      <c r="KE358" s="58">
        <f t="shared" si="1389"/>
        <v>6.0922225774000006E-3</v>
      </c>
      <c r="KF358" s="58">
        <f t="shared" si="1534"/>
        <v>7.0359078546392614E-3</v>
      </c>
      <c r="KG358" s="58">
        <f t="shared" si="1390"/>
        <v>4.6289649200000005</v>
      </c>
      <c r="KH358" s="55">
        <f t="shared" si="1535"/>
        <v>4.857778945013979E-2</v>
      </c>
      <c r="KI358" s="56">
        <f t="shared" si="1536"/>
        <v>1.3161090400745574E-3</v>
      </c>
      <c r="KJ358" s="260">
        <f t="shared" si="1537"/>
        <v>1.0078160048971445</v>
      </c>
      <c r="KK358" s="57">
        <f t="shared" si="1391"/>
        <v>166.99450929102218</v>
      </c>
      <c r="KL358" s="58">
        <f t="shared" si="1538"/>
        <v>193.16254889692536</v>
      </c>
      <c r="KM358" s="58">
        <f t="shared" si="1392"/>
        <v>7.3419937480497648</v>
      </c>
      <c r="KN358" s="58">
        <f t="shared" si="1539"/>
        <v>8.4792685796226728</v>
      </c>
      <c r="KO358" s="58">
        <f t="shared" si="1393"/>
        <v>217.03758936553655</v>
      </c>
      <c r="KP358" s="55">
        <f t="shared" si="1540"/>
        <v>0.76942666834438811</v>
      </c>
      <c r="KQ358" s="56">
        <f t="shared" si="1541"/>
        <v>3.3828212751130023E-2</v>
      </c>
      <c r="KR358" s="260">
        <f t="shared" si="1542"/>
        <v>1.1258091490847157</v>
      </c>
      <c r="KS358" s="57">
        <f t="shared" si="1394"/>
        <v>339.06503013543636</v>
      </c>
      <c r="KT358" s="58">
        <f t="shared" si="1543"/>
        <v>392.19652035765927</v>
      </c>
      <c r="KU358" s="58">
        <f t="shared" si="1395"/>
        <v>14.904356978900177</v>
      </c>
      <c r="KV358" s="58">
        <f t="shared" si="1544"/>
        <v>17.213041874931815</v>
      </c>
      <c r="KW358" s="58">
        <f t="shared" si="1396"/>
        <v>443.87255524492303</v>
      </c>
      <c r="KX358" s="55">
        <f t="shared" si="1583"/>
        <v>0.76387923995063123</v>
      </c>
      <c r="KY358" s="56">
        <f t="shared" si="1584"/>
        <v>3.3578009730013944E-2</v>
      </c>
      <c r="KZ358" s="260">
        <f t="shared" si="1585"/>
        <v>1.1249011106074431</v>
      </c>
      <c r="LA358" s="57">
        <f t="shared" si="1397"/>
        <v>1875.9522904251451</v>
      </c>
      <c r="LB358" s="58">
        <f t="shared" si="1545"/>
        <v>2169.9140143347654</v>
      </c>
      <c r="LC358" s="58">
        <f t="shared" si="1398"/>
        <v>81.102816566169736</v>
      </c>
      <c r="LD358" s="58">
        <f t="shared" si="1546"/>
        <v>93.665642852269428</v>
      </c>
      <c r="LE358" s="58">
        <f t="shared" si="1399"/>
        <v>4008.5742090710933</v>
      </c>
      <c r="LF358" s="55">
        <f t="shared" si="1547"/>
        <v>0.46798492246445389</v>
      </c>
      <c r="LG358" s="56">
        <f t="shared" si="1548"/>
        <v>2.0232335073812613E-2</v>
      </c>
      <c r="LH358" s="260">
        <f t="shared" si="1549"/>
        <v>1.0764672260531134</v>
      </c>
      <c r="LI358" s="57">
        <f t="shared" si="1400"/>
        <v>498.53181578450858</v>
      </c>
      <c r="LJ358" s="58">
        <f t="shared" si="1550"/>
        <v>576.65175131794115</v>
      </c>
      <c r="LK358" s="58">
        <f t="shared" si="1401"/>
        <v>21.901219795345764</v>
      </c>
      <c r="LL358" s="58">
        <f t="shared" si="1551"/>
        <v>25.293718741644824</v>
      </c>
      <c r="LM358" s="58">
        <f t="shared" si="1402"/>
        <v>667.3243375556707</v>
      </c>
      <c r="LN358" s="55">
        <f t="shared" si="1586"/>
        <v>0.74706074352176488</v>
      </c>
      <c r="LO358" s="56">
        <f t="shared" si="1587"/>
        <v>3.2819453094678541E-2</v>
      </c>
      <c r="LP358" s="260">
        <f t="shared" si="1588"/>
        <v>1.1221481517942262</v>
      </c>
      <c r="LQ358" s="57">
        <f t="shared" si="1403"/>
        <v>4.3436640066666643E-2</v>
      </c>
      <c r="LR358" s="58">
        <f t="shared" si="1552"/>
        <v>5.0243161565113312E-2</v>
      </c>
      <c r="LS358" s="58">
        <f t="shared" si="1404"/>
        <v>1.1768208333333328E-3</v>
      </c>
      <c r="LT358" s="58">
        <f t="shared" si="1553"/>
        <v>1.359110380416666E-3</v>
      </c>
      <c r="LU358" s="58">
        <f t="shared" si="1405"/>
        <v>0.89416666666666633</v>
      </c>
      <c r="LV358" s="55">
        <f t="shared" si="1406"/>
        <v>4.857778945013979E-2</v>
      </c>
      <c r="LW358" s="56">
        <f t="shared" si="1407"/>
        <v>1.3161090400745572E-3</v>
      </c>
      <c r="LX358" s="260">
        <f t="shared" si="1408"/>
        <v>1.0078160048971445</v>
      </c>
      <c r="LY358" s="57">
        <f t="shared" si="1409"/>
        <v>110.6697012000067</v>
      </c>
      <c r="LZ358" s="58">
        <f t="shared" si="1554"/>
        <v>128.01164337804775</v>
      </c>
      <c r="MA358" s="58">
        <f t="shared" si="1410"/>
        <v>2.9983536892138214</v>
      </c>
      <c r="MB358" s="58">
        <f t="shared" si="1555"/>
        <v>3.4627986756730422</v>
      </c>
      <c r="MC358" s="58">
        <f t="shared" si="1411"/>
        <v>2278.1957118301657</v>
      </c>
      <c r="MD358" s="55">
        <f t="shared" si="1589"/>
        <v>4.8577784878324308E-2</v>
      </c>
      <c r="ME358" s="56">
        <f t="shared" si="1590"/>
        <v>1.3161089162112081E-3</v>
      </c>
      <c r="MF358" s="260">
        <f t="shared" si="1591"/>
        <v>1.0078160041615545</v>
      </c>
      <c r="MG358" s="57">
        <f t="shared" si="1412"/>
        <v>62.749650075178728</v>
      </c>
      <c r="MH358" s="58">
        <f t="shared" si="1556"/>
        <v>72.582520241959244</v>
      </c>
      <c r="MI358" s="58">
        <f t="shared" si="1413"/>
        <v>1.70006463159925</v>
      </c>
      <c r="MJ358" s="58">
        <f t="shared" si="1557"/>
        <v>1.963404643033974</v>
      </c>
      <c r="MK358" s="58">
        <f t="shared" si="1414"/>
        <v>1291.7353956500003</v>
      </c>
      <c r="ML358" s="55">
        <f t="shared" si="1558"/>
        <v>4.8577789450139783E-2</v>
      </c>
      <c r="MM358" s="56">
        <f t="shared" si="1559"/>
        <v>1.3161090400745569E-3</v>
      </c>
      <c r="MN358" s="260">
        <f t="shared" si="1560"/>
        <v>1.0078160048971445</v>
      </c>
      <c r="MO358" s="59">
        <v>3.5028301865697715</v>
      </c>
      <c r="MP358" s="60">
        <v>3.9645301865697715</v>
      </c>
      <c r="MQ358" s="60">
        <v>2.6835999999999998</v>
      </c>
      <c r="MR358" s="61">
        <v>3.1547999999999998</v>
      </c>
      <c r="MS358" s="59">
        <f t="shared" si="1415"/>
        <v>1.0884661850450328</v>
      </c>
      <c r="MT358" s="60">
        <f>GX358</f>
        <v>1.0799089260151171</v>
      </c>
      <c r="MU358" s="60">
        <f t="shared" si="1561"/>
        <v>1.0904993692803249</v>
      </c>
      <c r="MV358" s="61">
        <f t="shared" si="1562"/>
        <v>1.0956967039211056</v>
      </c>
      <c r="MW358" s="66">
        <f t="shared" si="1563"/>
        <v>3.8127122100361794</v>
      </c>
      <c r="MX358" s="67">
        <f t="shared" si="1564"/>
        <v>4.2813315359330737</v>
      </c>
      <c r="MY358" s="67">
        <f t="shared" si="1565"/>
        <v>2.9264641074006796</v>
      </c>
      <c r="MZ358" s="261">
        <f t="shared" si="1566"/>
        <v>3.4567039615303039</v>
      </c>
      <c r="NA358" s="59">
        <f t="shared" si="1416"/>
        <v>1.0884139017066492</v>
      </c>
      <c r="NB358" s="60">
        <f>NF358/J358</f>
        <v>1.0797843674751164</v>
      </c>
      <c r="NC358" s="60">
        <f t="shared" si="1417"/>
        <v>1.0905135577348652</v>
      </c>
      <c r="ND358" s="262">
        <f>NH358/L358</f>
        <v>1.0957074873731196</v>
      </c>
      <c r="NE358" s="62">
        <f t="shared" si="1418"/>
        <v>3.812529070380235</v>
      </c>
      <c r="NF358" s="63">
        <f>NE358+NQ358+NR358+OB358</f>
        <v>4.2808377198412462</v>
      </c>
      <c r="NG358" s="63">
        <f t="shared" si="1419"/>
        <v>2.9265021835372842</v>
      </c>
      <c r="NH358" s="64">
        <f>NG358+NM358</f>
        <v>3.4567379811647174</v>
      </c>
      <c r="NI358" s="238">
        <f t="shared" si="1569"/>
        <v>1.8313965594440873E-4</v>
      </c>
      <c r="NJ358" s="238">
        <f t="shared" si="1570"/>
        <v>4.9381609182752584E-4</v>
      </c>
      <c r="NK358" s="238">
        <f t="shared" si="1571"/>
        <v>-3.8076136604558997E-5</v>
      </c>
      <c r="NL358" s="238">
        <f t="shared" si="1572"/>
        <v>-3.4019634413517963E-5</v>
      </c>
      <c r="NM358" s="239">
        <f t="shared" si="1420"/>
        <v>0.53023579762743311</v>
      </c>
      <c r="NN358" s="240">
        <f t="shared" si="1421"/>
        <v>0.63359800340121242</v>
      </c>
      <c r="NO358" s="240">
        <f t="shared" si="1576"/>
        <v>0.35579108921551755</v>
      </c>
      <c r="NP358" s="240">
        <f t="shared" si="1422"/>
        <v>1.7679427126448842E-2</v>
      </c>
      <c r="NQ358" s="240">
        <f>Q358*JD358+0.003</f>
        <v>0.18208890407022257</v>
      </c>
      <c r="NR358" s="240">
        <f t="shared" si="1423"/>
        <v>1.5822711276885167E-2</v>
      </c>
      <c r="NS358" s="240">
        <f t="shared" si="1424"/>
        <v>0.73382533266314998</v>
      </c>
      <c r="NT358" s="240">
        <f t="shared" si="1425"/>
        <v>2.65055609287949E-2</v>
      </c>
      <c r="NU358" s="240">
        <f t="shared" si="1426"/>
        <v>8.0625280391771563E-4</v>
      </c>
      <c r="NV358" s="240">
        <f t="shared" si="1427"/>
        <v>4.5707851452839454E-2</v>
      </c>
      <c r="NW358" s="240">
        <f t="shared" si="1428"/>
        <v>9.3254302069357031E-2</v>
      </c>
      <c r="NX358" s="240">
        <f t="shared" si="1429"/>
        <v>0.80616630559117664</v>
      </c>
      <c r="NY358" s="240">
        <f t="shared" si="1430"/>
        <v>0.13993187452874001</v>
      </c>
      <c r="NZ358" s="240">
        <f t="shared" si="1431"/>
        <v>1.0078160048971445E-4</v>
      </c>
      <c r="OA358" s="240">
        <f t="shared" si="1432"/>
        <v>0.42892649137115757</v>
      </c>
      <c r="OB358" s="241">
        <f t="shared" si="1433"/>
        <v>0.27039703411390387</v>
      </c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136"/>
      <c r="OP358" s="13"/>
      <c r="OQ358" s="13"/>
      <c r="OR358" s="13"/>
      <c r="OS358" s="13"/>
      <c r="OT358" s="13"/>
    </row>
    <row r="359" spans="1:410" ht="15" customHeight="1">
      <c r="A359" s="242">
        <v>340</v>
      </c>
      <c r="B359" s="49" t="s">
        <v>409</v>
      </c>
      <c r="C359" s="50">
        <v>1</v>
      </c>
      <c r="D359" s="51">
        <v>100.2</v>
      </c>
      <c r="E359" s="52">
        <v>100.2</v>
      </c>
      <c r="F359" s="52"/>
      <c r="G359" s="52"/>
      <c r="H359" s="53"/>
      <c r="I359" s="57">
        <v>1.8272873058020638</v>
      </c>
      <c r="J359" s="58"/>
      <c r="K359" s="58">
        <v>0.96230000000000016</v>
      </c>
      <c r="L359" s="243"/>
      <c r="M359" s="1">
        <v>0</v>
      </c>
      <c r="N359" s="2">
        <v>0</v>
      </c>
      <c r="O359" s="2">
        <v>0.86498730580206362</v>
      </c>
      <c r="P359" s="2">
        <v>0</v>
      </c>
      <c r="Q359" s="2">
        <v>0</v>
      </c>
      <c r="R359" s="2">
        <v>0</v>
      </c>
      <c r="S359" s="2">
        <v>0.26140000000000002</v>
      </c>
      <c r="T359" s="2">
        <v>0</v>
      </c>
      <c r="U359" s="2">
        <v>0</v>
      </c>
      <c r="V359" s="2">
        <v>0.31850000000000001</v>
      </c>
      <c r="W359" s="2">
        <v>0</v>
      </c>
      <c r="X359" s="2">
        <v>0.37109999999999999</v>
      </c>
      <c r="Y359" s="2">
        <v>0</v>
      </c>
      <c r="Z359" s="2">
        <v>1.1299999999999999E-2</v>
      </c>
      <c r="AA359" s="2">
        <v>0</v>
      </c>
      <c r="AB359" s="3">
        <v>0</v>
      </c>
      <c r="AC359" s="244">
        <v>0</v>
      </c>
      <c r="AD359" s="108">
        <v>0</v>
      </c>
      <c r="AE359" s="108">
        <v>0</v>
      </c>
      <c r="AF359" s="108">
        <f t="shared" si="1434"/>
        <v>0</v>
      </c>
      <c r="AG359" s="108">
        <f t="shared" si="1435"/>
        <v>0</v>
      </c>
      <c r="AH359" s="108">
        <v>0</v>
      </c>
      <c r="AI359" s="108">
        <v>0</v>
      </c>
      <c r="AJ359" s="108">
        <f t="shared" si="1436"/>
        <v>0</v>
      </c>
      <c r="AK359" s="108">
        <f t="shared" si="1437"/>
        <v>0</v>
      </c>
      <c r="AL359" s="108">
        <v>0</v>
      </c>
      <c r="AM359" s="245">
        <v>0</v>
      </c>
      <c r="AN359" s="244">
        <v>0</v>
      </c>
      <c r="AO359" s="108">
        <v>0</v>
      </c>
      <c r="AP359" s="108">
        <v>0</v>
      </c>
      <c r="AQ359" s="108">
        <f t="shared" si="1438"/>
        <v>0</v>
      </c>
      <c r="AR359" s="108">
        <f t="shared" si="1439"/>
        <v>0</v>
      </c>
      <c r="AS359" s="246">
        <v>0</v>
      </c>
      <c r="AT359" s="247">
        <v>0</v>
      </c>
      <c r="AU359" s="108">
        <v>0</v>
      </c>
      <c r="AV359" s="108">
        <f t="shared" si="1440"/>
        <v>0</v>
      </c>
      <c r="AW359" s="108">
        <f t="shared" si="1441"/>
        <v>0</v>
      </c>
      <c r="AX359" s="108">
        <v>0</v>
      </c>
      <c r="AY359" s="245">
        <v>0</v>
      </c>
      <c r="AZ359" s="248">
        <v>11</v>
      </c>
      <c r="BA359" s="108">
        <v>56.068833333333323</v>
      </c>
      <c r="BB359" s="108">
        <v>5.8471773208903999</v>
      </c>
      <c r="BC359" s="109">
        <v>4.6777418567123199</v>
      </c>
      <c r="BD359" s="109">
        <v>1.16943546417808</v>
      </c>
      <c r="BE359" s="108">
        <v>2.1926918749999995</v>
      </c>
      <c r="BF359" s="109">
        <v>1.7541534999999997</v>
      </c>
      <c r="BG359" s="109">
        <v>0.43853837499999981</v>
      </c>
      <c r="BH359" s="108">
        <v>4.6799352846333315</v>
      </c>
      <c r="BI359" s="109">
        <f t="shared" si="1442"/>
        <v>2.7390163641667806</v>
      </c>
      <c r="BJ359" s="108">
        <f t="shared" si="1443"/>
        <v>9.0533348081231799E-2</v>
      </c>
      <c r="BK359" s="108">
        <v>3.4394318906928527</v>
      </c>
      <c r="BL359" s="245">
        <v>86.673683645459889</v>
      </c>
      <c r="BM359" s="244">
        <v>0</v>
      </c>
      <c r="BN359" s="108">
        <v>0</v>
      </c>
      <c r="BO359" s="108">
        <v>0</v>
      </c>
      <c r="BP359" s="108">
        <f t="shared" si="1444"/>
        <v>0</v>
      </c>
      <c r="BQ359" s="108">
        <f t="shared" si="1445"/>
        <v>0</v>
      </c>
      <c r="BR359" s="108">
        <v>0</v>
      </c>
      <c r="BS359" s="108">
        <v>0</v>
      </c>
      <c r="BT359" s="108">
        <f t="shared" si="1446"/>
        <v>0</v>
      </c>
      <c r="BU359" s="108">
        <f t="shared" si="1447"/>
        <v>0</v>
      </c>
      <c r="BV359" s="108">
        <v>0</v>
      </c>
      <c r="BW359" s="245">
        <v>0</v>
      </c>
      <c r="BX359" s="107">
        <v>0</v>
      </c>
      <c r="BY359" s="108">
        <v>0</v>
      </c>
      <c r="BZ359" s="109">
        <f t="shared" si="1448"/>
        <v>0</v>
      </c>
      <c r="CA359" s="109">
        <f t="shared" si="1449"/>
        <v>0</v>
      </c>
      <c r="CB359" s="108">
        <v>0</v>
      </c>
      <c r="CC359" s="110">
        <v>0</v>
      </c>
      <c r="CD359" s="244">
        <v>0</v>
      </c>
      <c r="CE359" s="108">
        <v>0</v>
      </c>
      <c r="CF359" s="109">
        <f t="shared" si="1450"/>
        <v>0</v>
      </c>
      <c r="CG359" s="109">
        <f t="shared" si="1451"/>
        <v>0</v>
      </c>
      <c r="CH359" s="108">
        <v>0</v>
      </c>
      <c r="CI359" s="245">
        <v>0</v>
      </c>
      <c r="CJ359" s="249">
        <v>9.3475814187979207</v>
      </c>
      <c r="CK359" s="250">
        <v>2.0564679121355427</v>
      </c>
      <c r="CL359" s="250">
        <v>1.5933144587872199</v>
      </c>
      <c r="CM359" s="251">
        <v>1.5933144587872199</v>
      </c>
      <c r="CN359" s="252">
        <f t="shared" si="1339"/>
        <v>0.77666113293583028</v>
      </c>
      <c r="CO359" s="250">
        <v>6.2914177166661966</v>
      </c>
      <c r="CP359" s="252">
        <f t="shared" si="1452"/>
        <v>0.62268677708932019</v>
      </c>
      <c r="CQ359" s="250">
        <v>1.9688362602535197</v>
      </c>
      <c r="CR359" s="250">
        <v>1.4080810499662422</v>
      </c>
      <c r="CS359" s="252">
        <f t="shared" si="1453"/>
        <v>2.7239327911596955E-2</v>
      </c>
      <c r="CT359" s="252">
        <f t="shared" si="1454"/>
        <v>0.82410477995164266</v>
      </c>
      <c r="CU359" s="250">
        <f t="shared" si="1340"/>
        <v>20.696862556353121</v>
      </c>
      <c r="CV359" s="245">
        <f t="shared" si="1455"/>
        <v>26.078046821004932</v>
      </c>
      <c r="CW359" s="244">
        <v>0</v>
      </c>
      <c r="CX359" s="108">
        <v>0</v>
      </c>
      <c r="CY359" s="108">
        <f t="shared" si="1456"/>
        <v>0</v>
      </c>
      <c r="CZ359" s="108">
        <f t="shared" si="1457"/>
        <v>0</v>
      </c>
      <c r="DA359" s="108">
        <v>0</v>
      </c>
      <c r="DB359" s="245">
        <v>0</v>
      </c>
      <c r="DC359" s="244">
        <v>0</v>
      </c>
      <c r="DD359" s="108">
        <v>0</v>
      </c>
      <c r="DE359" s="108">
        <f t="shared" si="1458"/>
        <v>0</v>
      </c>
      <c r="DF359" s="108">
        <f t="shared" si="1459"/>
        <v>0</v>
      </c>
      <c r="DG359" s="108">
        <v>0</v>
      </c>
      <c r="DH359" s="245">
        <v>0</v>
      </c>
      <c r="DI359" s="107">
        <v>12.360097628871999</v>
      </c>
      <c r="DJ359" s="108">
        <v>2.71922147835184</v>
      </c>
      <c r="DK359" s="108">
        <v>0.20465208091423653</v>
      </c>
      <c r="DL359" s="108">
        <v>8.3190007894051856</v>
      </c>
      <c r="DM359" s="108">
        <f t="shared" si="1460"/>
        <v>0.82336478413058889</v>
      </c>
      <c r="DN359" s="108">
        <f t="shared" si="1461"/>
        <v>2.6033481070364588</v>
      </c>
      <c r="DO359" s="108">
        <v>1.7230169543606582</v>
      </c>
      <c r="DP359" s="108">
        <f t="shared" si="1462"/>
        <v>3.3331762982106931E-2</v>
      </c>
      <c r="DQ359" s="108">
        <f t="shared" si="1463"/>
        <v>1.0084266868447538</v>
      </c>
      <c r="DR359" s="108">
        <v>1.2662994465951962</v>
      </c>
      <c r="DS359" s="110">
        <v>31.910746054198935</v>
      </c>
      <c r="DT359" s="244">
        <v>0</v>
      </c>
      <c r="DU359" s="108">
        <v>0</v>
      </c>
      <c r="DV359" s="108">
        <v>0</v>
      </c>
      <c r="DW359" s="108">
        <f t="shared" si="1464"/>
        <v>0</v>
      </c>
      <c r="DX359" s="108">
        <f t="shared" si="1465"/>
        <v>0</v>
      </c>
      <c r="DY359" s="108">
        <v>0</v>
      </c>
      <c r="DZ359" s="108">
        <v>0</v>
      </c>
      <c r="EA359" s="108"/>
      <c r="EB359" s="108">
        <v>0</v>
      </c>
      <c r="EC359" s="108">
        <f t="shared" si="1466"/>
        <v>0</v>
      </c>
      <c r="ED359" s="108">
        <f t="shared" si="1467"/>
        <v>0</v>
      </c>
      <c r="EE359" s="108">
        <v>0</v>
      </c>
      <c r="EF359" s="245">
        <v>0</v>
      </c>
      <c r="EG359" s="249">
        <v>6.4835363666666694</v>
      </c>
      <c r="EH359" s="250">
        <v>1.42637800066667</v>
      </c>
      <c r="EI359" s="250">
        <v>15.226465532866994</v>
      </c>
      <c r="EJ359" s="250">
        <v>4.3637636021941004</v>
      </c>
      <c r="EK359" s="250">
        <f t="shared" si="1468"/>
        <v>0.4318991387635589</v>
      </c>
      <c r="EL359" s="250">
        <v>1.3655961816706217</v>
      </c>
      <c r="EM359" s="250">
        <v>2.007510475674795</v>
      </c>
      <c r="EN359" s="250">
        <f t="shared" si="1469"/>
        <v>3.8835290151928908E-2</v>
      </c>
      <c r="EO359" s="250">
        <f t="shared" si="1470"/>
        <v>1.1749316410772359</v>
      </c>
      <c r="EP359" s="250">
        <v>29.507653978069229</v>
      </c>
      <c r="EQ359" s="245">
        <v>37.179644012367227</v>
      </c>
      <c r="ER359" s="244">
        <v>0</v>
      </c>
      <c r="ES359" s="108">
        <v>0</v>
      </c>
      <c r="ET359" s="108">
        <v>0</v>
      </c>
      <c r="EU359" s="108">
        <f t="shared" si="1471"/>
        <v>0</v>
      </c>
      <c r="EV359" s="108">
        <f t="shared" si="1472"/>
        <v>0</v>
      </c>
      <c r="EW359" s="108">
        <v>0</v>
      </c>
      <c r="EX359" s="108">
        <v>0</v>
      </c>
      <c r="EY359" s="108">
        <f t="shared" si="1473"/>
        <v>0</v>
      </c>
      <c r="EZ359" s="108">
        <f t="shared" si="1474"/>
        <v>0</v>
      </c>
      <c r="FA359" s="108">
        <v>0</v>
      </c>
      <c r="FB359" s="245">
        <v>0</v>
      </c>
      <c r="FC359" s="244">
        <v>0.83333333333333293</v>
      </c>
      <c r="FD359" s="108">
        <v>6.0833333333333302E-2</v>
      </c>
      <c r="FE359" s="108">
        <f t="shared" si="1475"/>
        <v>1.1768208333333328E-3</v>
      </c>
      <c r="FF359" s="108">
        <f t="shared" si="1476"/>
        <v>3.5603803333333316E-2</v>
      </c>
      <c r="FG359" s="108">
        <v>4.4708333333333301E-2</v>
      </c>
      <c r="FH359" s="245">
        <v>1.1266499999999995</v>
      </c>
      <c r="FI359" s="244">
        <v>0</v>
      </c>
      <c r="FJ359" s="108">
        <v>0</v>
      </c>
      <c r="FK359" s="108">
        <f t="shared" si="1477"/>
        <v>0</v>
      </c>
      <c r="FL359" s="108">
        <f t="shared" si="1478"/>
        <v>0</v>
      </c>
      <c r="FM359" s="108">
        <v>0</v>
      </c>
      <c r="FN359" s="245">
        <v>0</v>
      </c>
      <c r="FO359" s="244">
        <v>0</v>
      </c>
      <c r="FP359" s="108">
        <v>0</v>
      </c>
      <c r="FQ359" s="108">
        <f t="shared" si="1479"/>
        <v>0</v>
      </c>
      <c r="FR359" s="108">
        <f t="shared" si="1480"/>
        <v>0</v>
      </c>
      <c r="FS359" s="108">
        <v>0</v>
      </c>
      <c r="FT359" s="110">
        <v>0</v>
      </c>
      <c r="FU359" s="253">
        <f t="shared" si="1341"/>
        <v>34.393282805490642</v>
      </c>
      <c r="FV359" s="254">
        <f t="shared" si="1342"/>
        <v>18.689078112144031</v>
      </c>
      <c r="FW359" s="254">
        <f t="shared" si="1343"/>
        <v>7.2085564896481493</v>
      </c>
      <c r="FX359" s="254">
        <f t="shared" si="1344"/>
        <v>56.068833333333323</v>
      </c>
      <c r="FY359" s="254">
        <f t="shared" si="1345"/>
        <v>0</v>
      </c>
      <c r="FZ359" s="254">
        <f t="shared" si="1346"/>
        <v>0</v>
      </c>
      <c r="GA359" s="254">
        <f t="shared" si="1481"/>
        <v>0</v>
      </c>
      <c r="GB359" s="254">
        <f t="shared" si="1482"/>
        <v>0</v>
      </c>
      <c r="GC359" s="254">
        <f t="shared" si="1483"/>
        <v>0</v>
      </c>
      <c r="GD359" s="254">
        <f t="shared" si="1484"/>
        <v>0</v>
      </c>
      <c r="GE359" s="254">
        <f t="shared" si="1347"/>
        <v>18.974182108265484</v>
      </c>
      <c r="GF359" s="255">
        <f t="shared" si="1348"/>
        <v>7.2440922697319312</v>
      </c>
      <c r="GG359" s="255">
        <f t="shared" si="1349"/>
        <v>1.8779506999834679</v>
      </c>
      <c r="GH359" s="254">
        <f t="shared" si="1350"/>
        <v>9.8793770979683604</v>
      </c>
      <c r="GI359" s="255">
        <f t="shared" si="1351"/>
        <v>7.0541415959559703</v>
      </c>
      <c r="GJ359" s="256">
        <f t="shared" si="1352"/>
        <v>0.19111654996019795</v>
      </c>
      <c r="GK359" s="253">
        <f t="shared" si="1485"/>
        <v>145.21330994684999</v>
      </c>
      <c r="GL359" s="257">
        <f t="shared" si="1486"/>
        <v>182.96877053303098</v>
      </c>
      <c r="GM359" s="221">
        <f t="shared" si="1487"/>
        <v>182.96877053303098</v>
      </c>
      <c r="GN359" s="222">
        <f t="shared" si="1488"/>
        <v>61.351311005684963</v>
      </c>
      <c r="GO359" s="222">
        <f t="shared" si="1489"/>
        <v>11.689805911885689</v>
      </c>
      <c r="GP359" s="55">
        <f t="shared" si="1490"/>
        <v>0.33531028725259615</v>
      </c>
      <c r="GQ359" s="56">
        <f t="shared" si="1491"/>
        <v>6.3889623774759707E-2</v>
      </c>
      <c r="GR359" s="258">
        <f t="shared" si="1492"/>
        <v>1.0624396247351922</v>
      </c>
      <c r="GS359" s="227">
        <f t="shared" si="1353"/>
        <v>182.96877053303098</v>
      </c>
      <c r="GT359" s="222">
        <f t="shared" si="1574"/>
        <v>61.351311005684963</v>
      </c>
      <c r="GU359" s="222">
        <f t="shared" si="1575"/>
        <v>11.689805911885689</v>
      </c>
      <c r="GV359" s="37">
        <f t="shared" si="1567"/>
        <v>0.33531028725259615</v>
      </c>
      <c r="GW359" s="228">
        <f t="shared" si="1568"/>
        <v>6.3889623774759707E-2</v>
      </c>
      <c r="GX359" s="258">
        <f t="shared" si="1493"/>
        <v>1.0624396247351922</v>
      </c>
      <c r="GY359" s="221">
        <f t="shared" si="1573"/>
        <v>96.295086887571088</v>
      </c>
      <c r="GZ359" s="222">
        <f t="shared" si="1494"/>
        <v>57.140895050687789</v>
      </c>
      <c r="HA359" s="222">
        <f t="shared" si="1495"/>
        <v>3.4715457438458142</v>
      </c>
      <c r="HB359" s="55">
        <f t="shared" si="1496"/>
        <v>0.59339367041022972</v>
      </c>
      <c r="HC359" s="56">
        <f t="shared" si="1497"/>
        <v>3.6051120114767667E-2</v>
      </c>
      <c r="HD359" s="258">
        <f t="shared" si="1498"/>
        <v>1.0985691066590606</v>
      </c>
      <c r="HE359" s="221">
        <f t="shared" si="1499"/>
        <v>96.295086887571088</v>
      </c>
      <c r="HF359" s="222">
        <f t="shared" si="1500"/>
        <v>57.140895050687789</v>
      </c>
      <c r="HG359" s="222">
        <f t="shared" si="1501"/>
        <v>3.4715457438458142</v>
      </c>
      <c r="HH359" s="55">
        <f t="shared" si="1502"/>
        <v>0.59339367041022972</v>
      </c>
      <c r="HI359" s="56">
        <f t="shared" si="1503"/>
        <v>3.6051120114767667E-2</v>
      </c>
      <c r="HJ359" s="259">
        <f t="shared" si="1504"/>
        <v>1.0985691066590606</v>
      </c>
      <c r="HK359" s="54">
        <f t="shared" si="1354"/>
        <v>1.941382439459725</v>
      </c>
      <c r="HL359" s="55">
        <f t="shared" si="1355"/>
        <v>0</v>
      </c>
      <c r="HM359" s="55">
        <f t="shared" si="1356"/>
        <v>1.0571530513380143</v>
      </c>
      <c r="HN359" s="56">
        <f t="shared" si="1357"/>
        <v>0</v>
      </c>
      <c r="HQ359" s="57">
        <f t="shared" si="1358"/>
        <v>0</v>
      </c>
      <c r="HR359" s="58">
        <f t="shared" si="1505"/>
        <v>0</v>
      </c>
      <c r="HS359" s="58">
        <f t="shared" si="1359"/>
        <v>0</v>
      </c>
      <c r="HT359" s="58">
        <f t="shared" si="1506"/>
        <v>0</v>
      </c>
      <c r="HU359" s="58">
        <f t="shared" si="1360"/>
        <v>0</v>
      </c>
      <c r="HV359" s="55"/>
      <c r="HW359" s="56"/>
      <c r="HX359" s="260"/>
      <c r="HY359" s="57">
        <f t="shared" si="1361"/>
        <v>0</v>
      </c>
      <c r="HZ359" s="58">
        <f t="shared" si="1507"/>
        <v>0</v>
      </c>
      <c r="IA359" s="58">
        <f t="shared" si="1362"/>
        <v>0</v>
      </c>
      <c r="IB359" s="58">
        <f t="shared" si="1508"/>
        <v>0</v>
      </c>
      <c r="IC359" s="58">
        <f t="shared" si="1363"/>
        <v>0</v>
      </c>
      <c r="ID359" s="55"/>
      <c r="IE359" s="56"/>
      <c r="IF359" s="260"/>
      <c r="IG359" s="57">
        <f t="shared" si="1364"/>
        <v>3.3415999642834722</v>
      </c>
      <c r="IH359" s="58">
        <f t="shared" si="1509"/>
        <v>3.8652286786866923</v>
      </c>
      <c r="II359" s="58">
        <f t="shared" si="1365"/>
        <v>6.5224287047935512</v>
      </c>
      <c r="IJ359" s="58">
        <f t="shared" si="1510"/>
        <v>7.5327529111660727</v>
      </c>
      <c r="IK359" s="58">
        <f t="shared" si="1366"/>
        <v>68.788637813857051</v>
      </c>
      <c r="IL359" s="55">
        <f t="shared" si="1367"/>
        <v>4.857778945013979E-2</v>
      </c>
      <c r="IM359" s="56">
        <f t="shared" si="1368"/>
        <v>9.4818401876823444E-2</v>
      </c>
      <c r="IN359" s="260">
        <f t="shared" si="1369"/>
        <v>1.0222995100575569</v>
      </c>
      <c r="IO359" s="57">
        <f t="shared" si="1370"/>
        <v>0</v>
      </c>
      <c r="IP359" s="58">
        <f t="shared" si="1511"/>
        <v>0</v>
      </c>
      <c r="IQ359" s="58">
        <f t="shared" si="1371"/>
        <v>0</v>
      </c>
      <c r="IR359" s="58">
        <f t="shared" si="1512"/>
        <v>0</v>
      </c>
      <c r="IS359" s="58">
        <f t="shared" si="1372"/>
        <v>0</v>
      </c>
      <c r="IT359" s="55"/>
      <c r="IU359" s="56"/>
      <c r="IV359" s="260"/>
      <c r="IW359" s="57">
        <f t="shared" si="1373"/>
        <v>0</v>
      </c>
      <c r="IX359" s="58">
        <f t="shared" si="1516"/>
        <v>0</v>
      </c>
      <c r="IY359" s="58">
        <f t="shared" si="1374"/>
        <v>0</v>
      </c>
      <c r="IZ359" s="58">
        <f t="shared" si="1517"/>
        <v>0</v>
      </c>
      <c r="JA359" s="58">
        <f t="shared" si="1375"/>
        <v>0</v>
      </c>
      <c r="JB359" s="55"/>
      <c r="JC359" s="56"/>
      <c r="JD359" s="260"/>
      <c r="JE359" s="57">
        <f t="shared" si="1376"/>
        <v>0</v>
      </c>
      <c r="JF359" s="58">
        <f t="shared" si="1521"/>
        <v>0</v>
      </c>
      <c r="JG359" s="58">
        <f t="shared" si="1377"/>
        <v>0</v>
      </c>
      <c r="JH359" s="58">
        <f t="shared" si="1522"/>
        <v>0</v>
      </c>
      <c r="JI359" s="58">
        <f t="shared" si="1378"/>
        <v>0</v>
      </c>
      <c r="JJ359" s="55"/>
      <c r="JK359" s="56"/>
      <c r="JL359" s="260"/>
      <c r="JM359" s="57">
        <f t="shared" si="1379"/>
        <v>14.811437399983763</v>
      </c>
      <c r="JN359" s="58">
        <f t="shared" si="1526"/>
        <v>17.132389640561218</v>
      </c>
      <c r="JO359" s="58">
        <f t="shared" si="1380"/>
        <v>1.4265872379367475</v>
      </c>
      <c r="JP359" s="58">
        <f t="shared" si="1527"/>
        <v>1.6475656010931496</v>
      </c>
      <c r="JQ359" s="58">
        <f t="shared" si="1381"/>
        <v>20.696862556353121</v>
      </c>
      <c r="JR359" s="55">
        <f t="shared" si="1382"/>
        <v>0.71563684397359228</v>
      </c>
      <c r="JS359" s="56">
        <f t="shared" si="1383"/>
        <v>6.8927705059279212E-2</v>
      </c>
      <c r="JT359" s="260">
        <f t="shared" si="1384"/>
        <v>1.1228171949643442</v>
      </c>
      <c r="JU359" s="57">
        <f t="shared" si="1385"/>
        <v>0</v>
      </c>
      <c r="JV359" s="58">
        <f t="shared" si="1528"/>
        <v>0</v>
      </c>
      <c r="JW359" s="58">
        <f t="shared" si="1386"/>
        <v>0</v>
      </c>
      <c r="JX359" s="58">
        <f t="shared" si="1529"/>
        <v>0</v>
      </c>
      <c r="JY359" s="58">
        <f t="shared" si="1387"/>
        <v>0</v>
      </c>
      <c r="JZ359" s="55"/>
      <c r="KA359" s="56"/>
      <c r="KB359" s="260"/>
      <c r="KC359" s="57">
        <f t="shared" si="1388"/>
        <v>0</v>
      </c>
      <c r="KD359" s="58">
        <f t="shared" si="1533"/>
        <v>0</v>
      </c>
      <c r="KE359" s="58">
        <f t="shared" si="1389"/>
        <v>0</v>
      </c>
      <c r="KF359" s="58">
        <f t="shared" si="1534"/>
        <v>0</v>
      </c>
      <c r="KG359" s="58">
        <f t="shared" si="1390"/>
        <v>0</v>
      </c>
      <c r="KH359" s="55"/>
      <c r="KI359" s="56"/>
      <c r="KJ359" s="260"/>
      <c r="KK359" s="57">
        <f t="shared" si="1391"/>
        <v>19.48568435575892</v>
      </c>
      <c r="KL359" s="58">
        <f t="shared" si="1538"/>
        <v>22.539091094306343</v>
      </c>
      <c r="KM359" s="58">
        <f t="shared" si="1392"/>
        <v>0.85669654711269583</v>
      </c>
      <c r="KN359" s="58">
        <f t="shared" si="1539"/>
        <v>0.98939884226045249</v>
      </c>
      <c r="KO359" s="58">
        <f t="shared" si="1393"/>
        <v>25.325988931903915</v>
      </c>
      <c r="KP359" s="55">
        <f t="shared" si="1540"/>
        <v>0.76939480658195403</v>
      </c>
      <c r="KQ359" s="56">
        <f t="shared" si="1541"/>
        <v>3.3826775705231758E-2</v>
      </c>
      <c r="KR359" s="260">
        <f t="shared" si="1542"/>
        <v>1.1258039337481327</v>
      </c>
      <c r="KS359" s="57">
        <f t="shared" si="1394"/>
        <v>0</v>
      </c>
      <c r="KT359" s="58">
        <f t="shared" si="1543"/>
        <v>0</v>
      </c>
      <c r="KU359" s="58">
        <f t="shared" si="1395"/>
        <v>0</v>
      </c>
      <c r="KV359" s="58">
        <f t="shared" si="1544"/>
        <v>0</v>
      </c>
      <c r="KW359" s="58">
        <f t="shared" si="1396"/>
        <v>0</v>
      </c>
      <c r="KX359" s="55"/>
      <c r="KY359" s="56"/>
      <c r="KZ359" s="260"/>
      <c r="LA359" s="57">
        <f t="shared" si="1397"/>
        <v>11.009358311085727</v>
      </c>
      <c r="LB359" s="58">
        <f t="shared" si="1545"/>
        <v>12.73452475843286</v>
      </c>
      <c r="LC359" s="58">
        <f t="shared" si="1398"/>
        <v>0.47073442891548778</v>
      </c>
      <c r="LD359" s="58">
        <f t="shared" si="1546"/>
        <v>0.54365119195449685</v>
      </c>
      <c r="LE359" s="58">
        <f t="shared" si="1399"/>
        <v>29.507653978069229</v>
      </c>
      <c r="LF359" s="55">
        <f t="shared" si="1547"/>
        <v>0.37310178299054669</v>
      </c>
      <c r="LG359" s="56">
        <f t="shared" si="1548"/>
        <v>1.5952960179936655E-2</v>
      </c>
      <c r="LH359" s="260">
        <f t="shared" si="1549"/>
        <v>1.0609361629264908</v>
      </c>
      <c r="LI359" s="57">
        <f t="shared" si="1400"/>
        <v>0</v>
      </c>
      <c r="LJ359" s="58">
        <f t="shared" si="1550"/>
        <v>0</v>
      </c>
      <c r="LK359" s="58">
        <f t="shared" si="1401"/>
        <v>0</v>
      </c>
      <c r="LL359" s="58">
        <f t="shared" si="1551"/>
        <v>0</v>
      </c>
      <c r="LM359" s="58">
        <f t="shared" si="1402"/>
        <v>0</v>
      </c>
      <c r="LN359" s="55"/>
      <c r="LO359" s="56"/>
      <c r="LP359" s="260"/>
      <c r="LQ359" s="57">
        <f t="shared" si="1403"/>
        <v>4.3436640066666643E-2</v>
      </c>
      <c r="LR359" s="58">
        <f t="shared" si="1552"/>
        <v>5.0243161565113312E-2</v>
      </c>
      <c r="LS359" s="58">
        <f t="shared" si="1404"/>
        <v>1.1768208333333328E-3</v>
      </c>
      <c r="LT359" s="58">
        <f t="shared" si="1553"/>
        <v>1.359110380416666E-3</v>
      </c>
      <c r="LU359" s="58">
        <f t="shared" si="1405"/>
        <v>0.89416666666666633</v>
      </c>
      <c r="LV359" s="55">
        <f t="shared" si="1406"/>
        <v>4.857778945013979E-2</v>
      </c>
      <c r="LW359" s="56">
        <f t="shared" si="1407"/>
        <v>1.3161090400745572E-3</v>
      </c>
      <c r="LX359" s="260">
        <f t="shared" si="1408"/>
        <v>1.0078160048971445</v>
      </c>
      <c r="LY359" s="57">
        <f t="shared" si="1409"/>
        <v>0</v>
      </c>
      <c r="LZ359" s="58">
        <f t="shared" si="1554"/>
        <v>0</v>
      </c>
      <c r="MA359" s="58">
        <f t="shared" si="1410"/>
        <v>0</v>
      </c>
      <c r="MB359" s="58">
        <f t="shared" si="1555"/>
        <v>0</v>
      </c>
      <c r="MC359" s="58">
        <f t="shared" si="1411"/>
        <v>0</v>
      </c>
      <c r="MD359" s="55"/>
      <c r="ME359" s="56"/>
      <c r="MF359" s="260"/>
      <c r="MG359" s="57">
        <f t="shared" si="1412"/>
        <v>0</v>
      </c>
      <c r="MH359" s="58">
        <f t="shared" si="1556"/>
        <v>0</v>
      </c>
      <c r="MI359" s="58">
        <f t="shared" si="1413"/>
        <v>0</v>
      </c>
      <c r="MJ359" s="58">
        <f t="shared" si="1557"/>
        <v>0</v>
      </c>
      <c r="MK359" s="58">
        <f t="shared" si="1414"/>
        <v>0</v>
      </c>
      <c r="ML359" s="55"/>
      <c r="MM359" s="56"/>
      <c r="MN359" s="260"/>
      <c r="MO359" s="59">
        <v>1.8272873058020638</v>
      </c>
      <c r="MP359" s="60"/>
      <c r="MQ359" s="60">
        <v>0.96230000000000016</v>
      </c>
      <c r="MR359" s="61"/>
      <c r="MS359" s="59">
        <f t="shared" si="1415"/>
        <v>1.0624396247351922</v>
      </c>
      <c r="MT359" s="60"/>
      <c r="MU359" s="60">
        <f t="shared" si="1561"/>
        <v>1.0985691066590606</v>
      </c>
      <c r="MV359" s="61"/>
      <c r="MW359" s="66">
        <f t="shared" si="1563"/>
        <v>1.941382439459725</v>
      </c>
      <c r="MX359" s="67"/>
      <c r="MY359" s="67">
        <f t="shared" si="1565"/>
        <v>1.0571530513380143</v>
      </c>
      <c r="MZ359" s="261"/>
      <c r="NA359" s="59">
        <f t="shared" si="1416"/>
        <v>1.0624770343134957</v>
      </c>
      <c r="NB359" s="60"/>
      <c r="NC359" s="60">
        <f t="shared" si="1417"/>
        <v>1.0985916019742474</v>
      </c>
      <c r="ND359" s="262"/>
      <c r="NE359" s="62">
        <f t="shared" si="1418"/>
        <v>1.9414507975072743</v>
      </c>
      <c r="NF359" s="63"/>
      <c r="NG359" s="63">
        <f t="shared" si="1419"/>
        <v>1.0571746985798185</v>
      </c>
      <c r="NH359" s="64"/>
      <c r="NI359" s="238">
        <f t="shared" si="1569"/>
        <v>-6.8358047549343937E-5</v>
      </c>
      <c r="NJ359" s="238">
        <f t="shared" si="1570"/>
        <v>0</v>
      </c>
      <c r="NK359" s="238">
        <f t="shared" si="1571"/>
        <v>-2.16472418042013E-5</v>
      </c>
      <c r="NL359" s="238">
        <f t="shared" si="1572"/>
        <v>0</v>
      </c>
      <c r="NM359" s="239">
        <f t="shared" si="1420"/>
        <v>0</v>
      </c>
      <c r="NN359" s="240">
        <f t="shared" si="1421"/>
        <v>0</v>
      </c>
      <c r="NO359" s="240">
        <f t="shared" si="1576"/>
        <v>0.88427609892745584</v>
      </c>
      <c r="NP359" s="240">
        <f t="shared" si="1422"/>
        <v>0</v>
      </c>
      <c r="NQ359" s="240">
        <f>Q359*JD359</f>
        <v>0</v>
      </c>
      <c r="NR359" s="240">
        <f t="shared" si="1423"/>
        <v>0</v>
      </c>
      <c r="NS359" s="240">
        <f t="shared" si="1424"/>
        <v>0.29350441476367961</v>
      </c>
      <c r="NT359" s="240">
        <f t="shared" si="1425"/>
        <v>0</v>
      </c>
      <c r="NU359" s="240">
        <f t="shared" si="1426"/>
        <v>0</v>
      </c>
      <c r="NV359" s="240">
        <f t="shared" si="1427"/>
        <v>0.35856855289878026</v>
      </c>
      <c r="NW359" s="240">
        <f t="shared" si="1428"/>
        <v>0</v>
      </c>
      <c r="NX359" s="240">
        <f t="shared" si="1429"/>
        <v>0.39371341006202076</v>
      </c>
      <c r="NY359" s="240">
        <f t="shared" si="1430"/>
        <v>0</v>
      </c>
      <c r="NZ359" s="240">
        <f t="shared" si="1431"/>
        <v>1.1388320855337732E-2</v>
      </c>
      <c r="OA359" s="240">
        <f t="shared" si="1432"/>
        <v>0</v>
      </c>
      <c r="OB359" s="241">
        <f t="shared" si="1433"/>
        <v>0</v>
      </c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136"/>
      <c r="OP359" s="13"/>
      <c r="OQ359" s="13"/>
      <c r="OR359" s="13"/>
      <c r="OS359" s="13"/>
      <c r="OT359" s="13"/>
    </row>
    <row r="360" spans="1:410" ht="15" customHeight="1">
      <c r="A360" s="242">
        <v>341</v>
      </c>
      <c r="B360" s="49" t="s">
        <v>410</v>
      </c>
      <c r="C360" s="50">
        <v>5</v>
      </c>
      <c r="D360" s="51">
        <v>3268.4</v>
      </c>
      <c r="E360" s="52">
        <v>3268.4</v>
      </c>
      <c r="F360" s="52"/>
      <c r="G360" s="52"/>
      <c r="H360" s="53"/>
      <c r="I360" s="57">
        <v>3.3394037430414829</v>
      </c>
      <c r="J360" s="58">
        <v>3.3394037430414829</v>
      </c>
      <c r="K360" s="58">
        <v>2.8039999999999998</v>
      </c>
      <c r="L360" s="243">
        <v>3.0332999999999997</v>
      </c>
      <c r="M360" s="1">
        <v>0.2293</v>
      </c>
      <c r="N360" s="2">
        <v>0.5081</v>
      </c>
      <c r="O360" s="2">
        <v>0.30610374304148324</v>
      </c>
      <c r="P360" s="2">
        <v>1.84E-2</v>
      </c>
      <c r="Q360" s="2">
        <v>0</v>
      </c>
      <c r="R360" s="2">
        <v>0</v>
      </c>
      <c r="S360" s="2">
        <v>0.66310000000000002</v>
      </c>
      <c r="T360" s="2">
        <v>2.7099999999999999E-2</v>
      </c>
      <c r="U360" s="2">
        <v>1E-3</v>
      </c>
      <c r="V360" s="2">
        <v>6.1199999999999997E-2</v>
      </c>
      <c r="W360" s="2">
        <v>0.12859999999999999</v>
      </c>
      <c r="X360" s="2">
        <v>0.9597</v>
      </c>
      <c r="Y360" s="2">
        <v>0.21959999999999999</v>
      </c>
      <c r="Z360" s="2">
        <v>4.0000000000000002E-4</v>
      </c>
      <c r="AA360" s="2">
        <v>0.21679999999999999</v>
      </c>
      <c r="AB360" s="3">
        <v>0</v>
      </c>
      <c r="AC360" s="244">
        <v>287.56</v>
      </c>
      <c r="AD360" s="108">
        <v>63.263199999999998</v>
      </c>
      <c r="AE360" s="108">
        <v>193.54312068000002</v>
      </c>
      <c r="AF360" s="108">
        <f t="shared" si="1434"/>
        <v>19.155736826182324</v>
      </c>
      <c r="AG360" s="108">
        <f t="shared" si="1435"/>
        <v>60.567384185599202</v>
      </c>
      <c r="AH360" s="108">
        <v>10.0536079450833</v>
      </c>
      <c r="AI360" s="108">
        <v>40.472654824722163</v>
      </c>
      <c r="AJ360" s="108">
        <f t="shared" si="1436"/>
        <v>0.78294350758425024</v>
      </c>
      <c r="AK360" s="108">
        <f t="shared" si="1437"/>
        <v>23.68734974395549</v>
      </c>
      <c r="AL360" s="108">
        <v>29.744629172490274</v>
      </c>
      <c r="AM360" s="245">
        <v>749.56465514675483</v>
      </c>
      <c r="AN360" s="244">
        <v>614.84</v>
      </c>
      <c r="AO360" s="108">
        <v>135.26480000000001</v>
      </c>
      <c r="AP360" s="108">
        <v>413.81990652000002</v>
      </c>
      <c r="AQ360" s="108">
        <f t="shared" si="1438"/>
        <v>40.957411427910486</v>
      </c>
      <c r="AR360" s="108">
        <f t="shared" si="1439"/>
        <v>129.50080154636879</v>
      </c>
      <c r="AS360" s="246">
        <v>64.412532351975003</v>
      </c>
      <c r="AT360" s="247">
        <v>25.741104710865223</v>
      </c>
      <c r="AU360" s="108">
        <v>89.668618437654175</v>
      </c>
      <c r="AV360" s="108">
        <f t="shared" si="1440"/>
        <v>1.7346394236764202</v>
      </c>
      <c r="AW360" s="108">
        <f t="shared" si="1441"/>
        <v>52.480172975768987</v>
      </c>
      <c r="AX360" s="108">
        <v>65.900292865481475</v>
      </c>
      <c r="AY360" s="245">
        <v>1660.6873802101331</v>
      </c>
      <c r="AZ360" s="248">
        <v>127</v>
      </c>
      <c r="BA360" s="108">
        <v>647.34016666666651</v>
      </c>
      <c r="BB360" s="108">
        <v>67.508319977552802</v>
      </c>
      <c r="BC360" s="109">
        <v>54.006655982042247</v>
      </c>
      <c r="BD360" s="109">
        <v>13.501663995510555</v>
      </c>
      <c r="BE360" s="108">
        <v>25.315624374999995</v>
      </c>
      <c r="BF360" s="109">
        <v>20.252499499999999</v>
      </c>
      <c r="BG360" s="109">
        <v>5.0631248749999962</v>
      </c>
      <c r="BH360" s="108">
        <v>54.031980104403004</v>
      </c>
      <c r="BI360" s="109">
        <f t="shared" si="1442"/>
        <v>31.623188931743737</v>
      </c>
      <c r="BJ360" s="108">
        <f t="shared" si="1443"/>
        <v>1.0452486551196762</v>
      </c>
      <c r="BK360" s="108">
        <v>39.709804556181119</v>
      </c>
      <c r="BL360" s="245">
        <v>1000.687074815764</v>
      </c>
      <c r="BM360" s="244">
        <v>22.31</v>
      </c>
      <c r="BN360" s="108">
        <v>4.9081999999999999</v>
      </c>
      <c r="BO360" s="108">
        <v>15.015812429999999</v>
      </c>
      <c r="BP360" s="108">
        <f t="shared" si="1444"/>
        <v>1.48617501944682</v>
      </c>
      <c r="BQ360" s="108">
        <f t="shared" si="1445"/>
        <v>4.6990483418441995</v>
      </c>
      <c r="BR360" s="108">
        <v>2.16745674789167</v>
      </c>
      <c r="BS360" s="108">
        <v>3.2413072499860918</v>
      </c>
      <c r="BT360" s="108">
        <f t="shared" si="1446"/>
        <v>6.2703088750980948E-2</v>
      </c>
      <c r="BU360" s="108">
        <f t="shared" si="1447"/>
        <v>1.8970334115848599</v>
      </c>
      <c r="BV360" s="108">
        <v>2.3821388213938883</v>
      </c>
      <c r="BW360" s="245">
        <v>60.029898299125975</v>
      </c>
      <c r="BX360" s="107">
        <v>0</v>
      </c>
      <c r="BY360" s="108">
        <v>0</v>
      </c>
      <c r="BZ360" s="109">
        <f t="shared" si="1448"/>
        <v>0</v>
      </c>
      <c r="CA360" s="109">
        <f t="shared" si="1449"/>
        <v>0</v>
      </c>
      <c r="CB360" s="108">
        <v>0</v>
      </c>
      <c r="CC360" s="110">
        <v>0</v>
      </c>
      <c r="CD360" s="244">
        <v>0</v>
      </c>
      <c r="CE360" s="108">
        <v>0</v>
      </c>
      <c r="CF360" s="109">
        <f t="shared" si="1450"/>
        <v>0</v>
      </c>
      <c r="CG360" s="109">
        <f t="shared" si="1451"/>
        <v>0</v>
      </c>
      <c r="CH360" s="108">
        <v>0</v>
      </c>
      <c r="CI360" s="245">
        <v>0</v>
      </c>
      <c r="CJ360" s="249">
        <v>801.39653801595932</v>
      </c>
      <c r="CK360" s="250">
        <v>176.30723836351103</v>
      </c>
      <c r="CL360" s="250">
        <v>83.358003951633009</v>
      </c>
      <c r="CM360" s="251">
        <v>51.971945879243009</v>
      </c>
      <c r="CN360" s="252">
        <f t="shared" si="1339"/>
        <v>25.333725018837004</v>
      </c>
      <c r="CO360" s="250">
        <v>539.38234410125551</v>
      </c>
      <c r="CP360" s="252">
        <f t="shared" si="1452"/>
        <v>53.384828125077668</v>
      </c>
      <c r="CQ360" s="250">
        <v>168.79431076304689</v>
      </c>
      <c r="CR360" s="250">
        <v>116.83242108356211</v>
      </c>
      <c r="CS360" s="252">
        <f t="shared" si="1453"/>
        <v>2.260123185861509</v>
      </c>
      <c r="CT360" s="252">
        <f t="shared" si="1454"/>
        <v>68.378277422734229</v>
      </c>
      <c r="CU360" s="250">
        <f t="shared" si="1340"/>
        <v>1717.276545515921</v>
      </c>
      <c r="CV360" s="245">
        <f t="shared" si="1455"/>
        <v>2163.7684473500608</v>
      </c>
      <c r="CW360" s="244">
        <v>65.640910000000005</v>
      </c>
      <c r="CX360" s="108">
        <v>4.7917864300000002</v>
      </c>
      <c r="CY360" s="108">
        <f t="shared" si="1456"/>
        <v>9.2697108488350013E-2</v>
      </c>
      <c r="CZ360" s="108">
        <f t="shared" si="1457"/>
        <v>2.80447926031324</v>
      </c>
      <c r="DA360" s="108">
        <v>3.5216348215000002</v>
      </c>
      <c r="DB360" s="245">
        <v>88.745197501800007</v>
      </c>
      <c r="DC360" s="244">
        <v>2.2173400000000001</v>
      </c>
      <c r="DD360" s="108">
        <v>0.16186581999999999</v>
      </c>
      <c r="DE360" s="108">
        <f t="shared" si="1458"/>
        <v>3.1312942879E-3</v>
      </c>
      <c r="DF360" s="108">
        <f t="shared" si="1459"/>
        <v>9.4734884739759995E-2</v>
      </c>
      <c r="DG360" s="108">
        <v>0.118960291</v>
      </c>
      <c r="DH360" s="245">
        <v>2.9977993332000001</v>
      </c>
      <c r="DI360" s="107">
        <v>77.463265441104014</v>
      </c>
      <c r="DJ360" s="108">
        <v>17.041918397042885</v>
      </c>
      <c r="DK360" s="108">
        <v>1.2877837131872092</v>
      </c>
      <c r="DL360" s="108">
        <v>52.136883194931379</v>
      </c>
      <c r="DM360" s="108">
        <f t="shared" si="1460"/>
        <v>5.1601958773351386</v>
      </c>
      <c r="DN360" s="108">
        <f t="shared" si="1461"/>
        <v>16.315716227021824</v>
      </c>
      <c r="DO360" s="108">
        <v>10.798879104477379</v>
      </c>
      <c r="DP360" s="108">
        <f t="shared" si="1462"/>
        <v>0.20890431627611492</v>
      </c>
      <c r="DQ360" s="108">
        <f t="shared" si="1463"/>
        <v>6.3202383757192671</v>
      </c>
      <c r="DR360" s="108">
        <v>7.936436492537144</v>
      </c>
      <c r="DS360" s="110">
        <v>199.99819961193603</v>
      </c>
      <c r="DT360" s="244">
        <v>161.44</v>
      </c>
      <c r="DU360" s="108">
        <v>35.516800000000003</v>
      </c>
      <c r="DV360" s="108">
        <v>108.65767631999999</v>
      </c>
      <c r="DW360" s="108">
        <f t="shared" si="1464"/>
        <v>10.75428485609568</v>
      </c>
      <c r="DX360" s="108">
        <f t="shared" si="1465"/>
        <v>34.003333227580796</v>
      </c>
      <c r="DY360" s="108">
        <v>3.1296251425833299</v>
      </c>
      <c r="DZ360" s="108">
        <v>2.21498431591667</v>
      </c>
      <c r="EA360" s="108"/>
      <c r="EB360" s="108">
        <v>22.700013261830499</v>
      </c>
      <c r="EC360" s="108">
        <f t="shared" si="1466"/>
        <v>0.43913175655011105</v>
      </c>
      <c r="ED360" s="108">
        <f t="shared" si="1467"/>
        <v>13.285591361725013</v>
      </c>
      <c r="EE360" s="108">
        <v>16.682954952016527</v>
      </c>
      <c r="EF360" s="245">
        <v>420.41046479081649</v>
      </c>
      <c r="EG360" s="249">
        <v>642.57261399920606</v>
      </c>
      <c r="EH360" s="250">
        <v>141.36597507982535</v>
      </c>
      <c r="EI360" s="250">
        <v>1103.634387733367</v>
      </c>
      <c r="EJ360" s="250">
        <v>432.48542557000769</v>
      </c>
      <c r="EK360" s="250">
        <f t="shared" si="1468"/>
        <v>42.804812510365942</v>
      </c>
      <c r="EL360" s="250">
        <v>135.3419890778782</v>
      </c>
      <c r="EM360" s="250">
        <v>169.36426337391552</v>
      </c>
      <c r="EN360" s="250">
        <f t="shared" si="1469"/>
        <v>3.2763516749683959</v>
      </c>
      <c r="EO360" s="250">
        <f t="shared" si="1470"/>
        <v>99.123483696324797</v>
      </c>
      <c r="EP360" s="250">
        <v>2489.4226657563213</v>
      </c>
      <c r="EQ360" s="245">
        <v>3136.6725588529648</v>
      </c>
      <c r="ER360" s="244">
        <v>269.16000000000003</v>
      </c>
      <c r="ES360" s="108">
        <v>59.215200000000003</v>
      </c>
      <c r="ET360" s="108">
        <v>181.15894548</v>
      </c>
      <c r="EU360" s="108">
        <f t="shared" si="1471"/>
        <v>17.930025469937522</v>
      </c>
      <c r="EV360" s="108">
        <f t="shared" si="1472"/>
        <v>56.691880398511202</v>
      </c>
      <c r="EW360" s="108">
        <v>21.375312555575</v>
      </c>
      <c r="EX360" s="108">
        <v>38.756390436597002</v>
      </c>
      <c r="EY360" s="108">
        <f t="shared" si="1473"/>
        <v>0.74974237299596902</v>
      </c>
      <c r="EZ360" s="108">
        <f t="shared" si="1474"/>
        <v>22.682875118046255</v>
      </c>
      <c r="FA360" s="108">
        <v>28.483292423608599</v>
      </c>
      <c r="FB360" s="245">
        <v>717.77896907493675</v>
      </c>
      <c r="FC360" s="244">
        <v>0.83333333333333293</v>
      </c>
      <c r="FD360" s="108">
        <v>6.0833333333333302E-2</v>
      </c>
      <c r="FE360" s="108">
        <f t="shared" si="1475"/>
        <v>1.1768208333333328E-3</v>
      </c>
      <c r="FF360" s="108">
        <f t="shared" si="1476"/>
        <v>3.5603803333333316E-2</v>
      </c>
      <c r="FG360" s="108">
        <v>4.4708333333333301E-2</v>
      </c>
      <c r="FH360" s="245">
        <v>1.1266499999999995</v>
      </c>
      <c r="FI360" s="244">
        <v>524.10922666666602</v>
      </c>
      <c r="FJ360" s="108">
        <v>38.2599735466666</v>
      </c>
      <c r="FK360" s="108">
        <f t="shared" si="1477"/>
        <v>0.74013918826026548</v>
      </c>
      <c r="FL360" s="108">
        <f t="shared" si="1478"/>
        <v>22.392338197710469</v>
      </c>
      <c r="FM360" s="108">
        <v>28.118500000000001</v>
      </c>
      <c r="FN360" s="245">
        <v>708.58524025599922</v>
      </c>
      <c r="FO360" s="244">
        <v>0</v>
      </c>
      <c r="FP360" s="108">
        <v>0</v>
      </c>
      <c r="FQ360" s="108">
        <f t="shared" si="1479"/>
        <v>0</v>
      </c>
      <c r="FR360" s="108">
        <f t="shared" si="1480"/>
        <v>0</v>
      </c>
      <c r="FS360" s="108">
        <v>0</v>
      </c>
      <c r="FT360" s="110">
        <v>0</v>
      </c>
      <c r="FU360" s="253">
        <f t="shared" si="1341"/>
        <v>3509.6257492966483</v>
      </c>
      <c r="FV360" s="254">
        <f t="shared" si="1342"/>
        <v>1259.9569869313539</v>
      </c>
      <c r="FW360" s="254">
        <f t="shared" si="1343"/>
        <v>125.33398521174446</v>
      </c>
      <c r="FX360" s="254">
        <f t="shared" si="1344"/>
        <v>647.34016666666651</v>
      </c>
      <c r="FY360" s="254">
        <f t="shared" si="1345"/>
        <v>0</v>
      </c>
      <c r="FZ360" s="254">
        <f t="shared" si="1346"/>
        <v>0</v>
      </c>
      <c r="GA360" s="254">
        <f t="shared" si="1481"/>
        <v>65.640910000000005</v>
      </c>
      <c r="GB360" s="254">
        <f t="shared" si="1482"/>
        <v>2.2173400000000001</v>
      </c>
      <c r="GC360" s="254">
        <f t="shared" si="1483"/>
        <v>524.10922666666602</v>
      </c>
      <c r="GD360" s="254">
        <f t="shared" si="1484"/>
        <v>0</v>
      </c>
      <c r="GE360" s="254">
        <f t="shared" si="1347"/>
        <v>1936.2001142961949</v>
      </c>
      <c r="GF360" s="255">
        <f t="shared" si="1348"/>
        <v>739.21564579677829</v>
      </c>
      <c r="GG360" s="255">
        <f t="shared" si="1349"/>
        <v>191.63347011235157</v>
      </c>
      <c r="GH360" s="254">
        <f t="shared" si="1350"/>
        <v>589.14098700714794</v>
      </c>
      <c r="GI360" s="255">
        <f t="shared" si="1351"/>
        <v>420.66254796411323</v>
      </c>
      <c r="GJ360" s="256">
        <f t="shared" si="1352"/>
        <v>11.396932393653275</v>
      </c>
      <c r="GK360" s="253">
        <f t="shared" si="1485"/>
        <v>8659.5654660764212</v>
      </c>
      <c r="GL360" s="257">
        <f t="shared" si="1486"/>
        <v>10911.052487256291</v>
      </c>
      <c r="GM360" s="221">
        <f t="shared" si="1487"/>
        <v>10911.052487256291</v>
      </c>
      <c r="GN360" s="222">
        <f t="shared" si="1488"/>
        <v>5883.5749682525011</v>
      </c>
      <c r="GO360" s="222">
        <f t="shared" si="1489"/>
        <v>413.73912852436416</v>
      </c>
      <c r="GP360" s="55">
        <f t="shared" si="1490"/>
        <v>0.53923074562461326</v>
      </c>
      <c r="GQ360" s="56">
        <f t="shared" si="1491"/>
        <v>3.7919268467235062E-2</v>
      </c>
      <c r="GR360" s="258">
        <f t="shared" si="1492"/>
        <v>1.0903711525249515</v>
      </c>
      <c r="GS360" s="227">
        <f t="shared" si="1353"/>
        <v>10911.052487256291</v>
      </c>
      <c r="GT360" s="222">
        <f t="shared" si="1574"/>
        <v>5883.5749682525011</v>
      </c>
      <c r="GU360" s="222">
        <f t="shared" si="1575"/>
        <v>413.73912852436416</v>
      </c>
      <c r="GV360" s="37">
        <f t="shared" si="1567"/>
        <v>0.53923074562461326</v>
      </c>
      <c r="GW360" s="228">
        <f t="shared" si="1568"/>
        <v>3.7919268467235062E-2</v>
      </c>
      <c r="GX360" s="258">
        <f t="shared" si="1493"/>
        <v>1.0903711525249515</v>
      </c>
      <c r="GY360" s="221">
        <f t="shared" si="1573"/>
        <v>9160.8007572937731</v>
      </c>
      <c r="GZ360" s="222">
        <f t="shared" si="1494"/>
        <v>5263.4101932301128</v>
      </c>
      <c r="HA360" s="222">
        <f t="shared" si="1495"/>
        <v>293.73284209099427</v>
      </c>
      <c r="HB360" s="55">
        <f t="shared" si="1496"/>
        <v>0.57455787246976397</v>
      </c>
      <c r="HC360" s="56">
        <f t="shared" si="1497"/>
        <v>3.2064101149359238E-2</v>
      </c>
      <c r="HD360" s="258">
        <f t="shared" si="1498"/>
        <v>1.0949999478840478</v>
      </c>
      <c r="HE360" s="221">
        <f t="shared" si="1499"/>
        <v>9910.3654124405275</v>
      </c>
      <c r="HF360" s="222">
        <f t="shared" si="1500"/>
        <v>5834.9638022266245</v>
      </c>
      <c r="HG360" s="222">
        <f t="shared" si="1501"/>
        <v>318.85557931154017</v>
      </c>
      <c r="HH360" s="55">
        <f t="shared" si="1502"/>
        <v>0.58877383016593587</v>
      </c>
      <c r="HI360" s="56">
        <f t="shared" si="1503"/>
        <v>3.217394778514214E-2</v>
      </c>
      <c r="HJ360" s="259">
        <f t="shared" si="1504"/>
        <v>1.0972446036989207</v>
      </c>
      <c r="HK360" s="54">
        <f t="shared" si="1354"/>
        <v>3.6411895080462786</v>
      </c>
      <c r="HL360" s="55">
        <f t="shared" si="1355"/>
        <v>3.6411895080462786</v>
      </c>
      <c r="HM360" s="55">
        <f t="shared" si="1356"/>
        <v>3.0703798538668696</v>
      </c>
      <c r="HN360" s="56">
        <f t="shared" si="1357"/>
        <v>3.328272056399936</v>
      </c>
      <c r="HQ360" s="57">
        <f t="shared" si="1358"/>
        <v>453.61397539405669</v>
      </c>
      <c r="HR360" s="58">
        <f t="shared" si="1505"/>
        <v>524.69528533830544</v>
      </c>
      <c r="HS360" s="58">
        <f t="shared" si="1359"/>
        <v>19.938680333766573</v>
      </c>
      <c r="HT360" s="58">
        <f t="shared" si="1506"/>
        <v>23.027181917467015</v>
      </c>
      <c r="HU360" s="58">
        <f t="shared" si="1360"/>
        <v>594.89258344980544</v>
      </c>
      <c r="HV360" s="55">
        <f t="shared" si="1577"/>
        <v>0.76251408744000715</v>
      </c>
      <c r="HW360" s="56">
        <f t="shared" si="1578"/>
        <v>3.3516437905716331E-2</v>
      </c>
      <c r="HX360" s="260">
        <f t="shared" si="1579"/>
        <v>1.1246776537334446</v>
      </c>
      <c r="HY360" s="57">
        <f t="shared" si="1361"/>
        <v>972.12158891700813</v>
      </c>
      <c r="HZ360" s="58">
        <f t="shared" si="1507"/>
        <v>1124.4530419003033</v>
      </c>
      <c r="IA360" s="58">
        <f t="shared" si="1362"/>
        <v>68.433155562452143</v>
      </c>
      <c r="IB360" s="58">
        <f t="shared" si="1508"/>
        <v>79.033451359075983</v>
      </c>
      <c r="IC360" s="58">
        <f t="shared" si="1363"/>
        <v>1318.0058573096296</v>
      </c>
      <c r="ID360" s="55">
        <f t="shared" si="1580"/>
        <v>0.73757000663209848</v>
      </c>
      <c r="IE360" s="56">
        <f t="shared" si="1581"/>
        <v>5.1921738574167528E-2</v>
      </c>
      <c r="IF360" s="260">
        <f t="shared" si="1582"/>
        <v>1.1236198973443885</v>
      </c>
      <c r="IG360" s="57">
        <f t="shared" si="1364"/>
        <v>38.580290496727358</v>
      </c>
      <c r="IH360" s="58">
        <f t="shared" si="1509"/>
        <v>44.625822017564538</v>
      </c>
      <c r="II360" s="58">
        <f t="shared" si="1365"/>
        <v>75.304404137161924</v>
      </c>
      <c r="IJ360" s="58">
        <f t="shared" si="1510"/>
        <v>86.969056338008315</v>
      </c>
      <c r="IK360" s="58">
        <f t="shared" si="1366"/>
        <v>794.1960911236223</v>
      </c>
      <c r="IL360" s="55">
        <f t="shared" si="1367"/>
        <v>4.857778945013979E-2</v>
      </c>
      <c r="IM360" s="56">
        <f t="shared" si="1368"/>
        <v>9.4818401876823458E-2</v>
      </c>
      <c r="IN360" s="260">
        <f t="shared" si="1369"/>
        <v>1.0222995100575569</v>
      </c>
      <c r="IO360" s="57">
        <f t="shared" si="1370"/>
        <v>35.26541973918345</v>
      </c>
      <c r="IP360" s="58">
        <f t="shared" si="1511"/>
        <v>40.791511012313499</v>
      </c>
      <c r="IQ360" s="58">
        <f t="shared" si="1371"/>
        <v>1.5488781081978009</v>
      </c>
      <c r="IR360" s="58">
        <f t="shared" si="1512"/>
        <v>1.7887993271576403</v>
      </c>
      <c r="IS360" s="58">
        <f t="shared" si="1372"/>
        <v>47.642776427877756</v>
      </c>
      <c r="IT360" s="55">
        <f t="shared" si="1513"/>
        <v>0.74020496669770486</v>
      </c>
      <c r="IU360" s="56">
        <f t="shared" si="1514"/>
        <v>3.2510240257355959E-2</v>
      </c>
      <c r="IV360" s="260">
        <f t="shared" si="1515"/>
        <v>1.1210259544973948</v>
      </c>
      <c r="IW360" s="57">
        <f t="shared" si="1373"/>
        <v>0</v>
      </c>
      <c r="IX360" s="58">
        <f t="shared" si="1516"/>
        <v>0</v>
      </c>
      <c r="IY360" s="58">
        <f t="shared" si="1374"/>
        <v>0</v>
      </c>
      <c r="IZ360" s="58">
        <f t="shared" si="1517"/>
        <v>0</v>
      </c>
      <c r="JA360" s="58">
        <f t="shared" si="1375"/>
        <v>0</v>
      </c>
      <c r="JB360" s="55"/>
      <c r="JC360" s="56"/>
      <c r="JD360" s="260"/>
      <c r="JE360" s="57">
        <f t="shared" si="1376"/>
        <v>0</v>
      </c>
      <c r="JF360" s="58">
        <f t="shared" si="1521"/>
        <v>0</v>
      </c>
      <c r="JG360" s="58">
        <f t="shared" si="1377"/>
        <v>0</v>
      </c>
      <c r="JH360" s="58">
        <f t="shared" si="1522"/>
        <v>0</v>
      </c>
      <c r="JI360" s="58">
        <f t="shared" si="1378"/>
        <v>0</v>
      </c>
      <c r="JJ360" s="55"/>
      <c r="JK360" s="56"/>
      <c r="JL360" s="260"/>
      <c r="JM360" s="57">
        <f t="shared" si="1379"/>
        <v>1267.0543339661233</v>
      </c>
      <c r="JN360" s="58">
        <f t="shared" si="1526"/>
        <v>1465.601748098615</v>
      </c>
      <c r="JO360" s="58">
        <f t="shared" si="1380"/>
        <v>80.978676329776178</v>
      </c>
      <c r="JP360" s="58">
        <f t="shared" si="1527"/>
        <v>93.522273293258507</v>
      </c>
      <c r="JQ360" s="58">
        <f t="shared" si="1381"/>
        <v>1717.2765455159213</v>
      </c>
      <c r="JR360" s="55">
        <f t="shared" si="1382"/>
        <v>0.73782777577356495</v>
      </c>
      <c r="JS360" s="56">
        <f t="shared" si="1383"/>
        <v>4.7155291639674586E-2</v>
      </c>
      <c r="JT360" s="260">
        <f t="shared" si="1384"/>
        <v>1.1229219671387032</v>
      </c>
      <c r="JU360" s="57">
        <f t="shared" si="1385"/>
        <v>3.4214646975821528</v>
      </c>
      <c r="JV360" s="58">
        <f t="shared" si="1528"/>
        <v>3.9576082156932761</v>
      </c>
      <c r="JW360" s="58">
        <f t="shared" si="1386"/>
        <v>9.2697108488350013E-2</v>
      </c>
      <c r="JX360" s="58">
        <f t="shared" si="1529"/>
        <v>0.10705589059319544</v>
      </c>
      <c r="JY360" s="58">
        <f t="shared" si="1387"/>
        <v>70.432696430000007</v>
      </c>
      <c r="JZ360" s="55">
        <f t="shared" si="1530"/>
        <v>4.857778945013979E-2</v>
      </c>
      <c r="KA360" s="56">
        <f t="shared" si="1531"/>
        <v>1.3161090400745574E-3</v>
      </c>
      <c r="KB360" s="260">
        <f t="shared" si="1532"/>
        <v>1.0078160048971445</v>
      </c>
      <c r="KC360" s="57">
        <f t="shared" si="1388"/>
        <v>0.11557655938250719</v>
      </c>
      <c r="KD360" s="58">
        <f t="shared" si="1533"/>
        <v>0.13368740623774608</v>
      </c>
      <c r="KE360" s="58">
        <f t="shared" si="1389"/>
        <v>3.1312942879E-3</v>
      </c>
      <c r="KF360" s="58">
        <f t="shared" si="1534"/>
        <v>3.6163317730957103E-3</v>
      </c>
      <c r="KG360" s="58">
        <f t="shared" si="1390"/>
        <v>2.3792058200000001</v>
      </c>
      <c r="KH360" s="55">
        <f t="shared" si="1535"/>
        <v>4.857778945013979E-2</v>
      </c>
      <c r="KI360" s="56">
        <f t="shared" si="1536"/>
        <v>1.3161090400745572E-3</v>
      </c>
      <c r="KJ360" s="260">
        <f t="shared" si="1537"/>
        <v>1.0078160048971445</v>
      </c>
      <c r="KK360" s="57">
        <f t="shared" si="1391"/>
        <v>122.12104845349103</v>
      </c>
      <c r="KL360" s="58">
        <f t="shared" si="1538"/>
        <v>141.25741674615307</v>
      </c>
      <c r="KM360" s="58">
        <f t="shared" si="1392"/>
        <v>5.3691001936112537</v>
      </c>
      <c r="KN360" s="58">
        <f t="shared" si="1539"/>
        <v>6.2007738136016375</v>
      </c>
      <c r="KO360" s="58">
        <f t="shared" si="1393"/>
        <v>158.72872985074289</v>
      </c>
      <c r="KP360" s="55">
        <f t="shared" si="1540"/>
        <v>0.76936953107559602</v>
      </c>
      <c r="KQ360" s="56">
        <f t="shared" si="1541"/>
        <v>3.382563571610489E-2</v>
      </c>
      <c r="KR360" s="260">
        <f t="shared" si="1542"/>
        <v>1.1257997964919704</v>
      </c>
      <c r="KS360" s="57">
        <f t="shared" si="1394"/>
        <v>254.64928799895307</v>
      </c>
      <c r="KT360" s="58">
        <f t="shared" si="1543"/>
        <v>294.55283142838903</v>
      </c>
      <c r="KU360" s="58">
        <f t="shared" si="1395"/>
        <v>11.193416612645791</v>
      </c>
      <c r="KV360" s="58">
        <f t="shared" si="1544"/>
        <v>12.927276845944624</v>
      </c>
      <c r="KW360" s="58">
        <f t="shared" si="1396"/>
        <v>333.65909904033055</v>
      </c>
      <c r="KX360" s="55">
        <f t="shared" si="1583"/>
        <v>0.7632019888903816</v>
      </c>
      <c r="KY360" s="56">
        <f t="shared" si="1584"/>
        <v>3.35474639979556E-2</v>
      </c>
      <c r="KZ360" s="260">
        <f t="shared" si="1585"/>
        <v>1.1247902538324062</v>
      </c>
      <c r="LA360" s="57">
        <f t="shared" si="1397"/>
        <v>1069.9864658635593</v>
      </c>
      <c r="LB360" s="58">
        <f t="shared" si="1545"/>
        <v>1237.653345064379</v>
      </c>
      <c r="LC360" s="58">
        <f t="shared" si="1398"/>
        <v>46.081164185334337</v>
      </c>
      <c r="LD360" s="58">
        <f t="shared" si="1546"/>
        <v>53.219136517642625</v>
      </c>
      <c r="LE360" s="58">
        <f t="shared" si="1399"/>
        <v>2489.4226657563213</v>
      </c>
      <c r="LF360" s="55">
        <f t="shared" si="1547"/>
        <v>0.42981309706139537</v>
      </c>
      <c r="LG360" s="56">
        <f t="shared" si="1548"/>
        <v>1.8510783572115601E-2</v>
      </c>
      <c r="LH360" s="260">
        <f t="shared" si="1549"/>
        <v>1.0702190326848413</v>
      </c>
      <c r="LI360" s="57">
        <f t="shared" si="1400"/>
        <v>425.2124017302001</v>
      </c>
      <c r="LJ360" s="58">
        <f t="shared" si="1550"/>
        <v>491.84318508132247</v>
      </c>
      <c r="LK360" s="58">
        <f t="shared" si="1401"/>
        <v>18.67976784293349</v>
      </c>
      <c r="LL360" s="58">
        <f t="shared" si="1551"/>
        <v>21.573263881803889</v>
      </c>
      <c r="LM360" s="58">
        <f t="shared" si="1402"/>
        <v>569.665848472172</v>
      </c>
      <c r="LN360" s="55">
        <f t="shared" si="1586"/>
        <v>0.74642424654840722</v>
      </c>
      <c r="LO360" s="56">
        <f t="shared" si="1587"/>
        <v>3.2790745474793881E-2</v>
      </c>
      <c r="LP360" s="260">
        <f t="shared" si="1588"/>
        <v>1.1220439659081811</v>
      </c>
      <c r="LQ360" s="57">
        <f t="shared" si="1403"/>
        <v>4.3436640066666643E-2</v>
      </c>
      <c r="LR360" s="58">
        <f t="shared" si="1552"/>
        <v>5.0243161565113312E-2</v>
      </c>
      <c r="LS360" s="58">
        <f t="shared" si="1404"/>
        <v>1.1768208333333328E-3</v>
      </c>
      <c r="LT360" s="58">
        <f t="shared" si="1553"/>
        <v>1.359110380416666E-3</v>
      </c>
      <c r="LU360" s="58">
        <f t="shared" si="1405"/>
        <v>0.89416666666666633</v>
      </c>
      <c r="LV360" s="55">
        <f t="shared" si="1406"/>
        <v>4.857778945013979E-2</v>
      </c>
      <c r="LW360" s="56">
        <f t="shared" si="1407"/>
        <v>1.3161090400745572E-3</v>
      </c>
      <c r="LX360" s="260">
        <f t="shared" si="1408"/>
        <v>1.0078160048971445</v>
      </c>
      <c r="LY360" s="57">
        <f t="shared" si="1409"/>
        <v>27.318652601206772</v>
      </c>
      <c r="LZ360" s="58">
        <f t="shared" si="1554"/>
        <v>31.599485463815874</v>
      </c>
      <c r="MA360" s="58">
        <f t="shared" si="1410"/>
        <v>0.74013918826026548</v>
      </c>
      <c r="MB360" s="58">
        <f t="shared" si="1555"/>
        <v>0.8547867485217806</v>
      </c>
      <c r="MC360" s="58">
        <f t="shared" si="1411"/>
        <v>562.36923829841203</v>
      </c>
      <c r="MD360" s="55">
        <f t="shared" si="1589"/>
        <v>4.857778616032795E-2</v>
      </c>
      <c r="ME360" s="56">
        <f t="shared" si="1590"/>
        <v>1.3161089509442954E-3</v>
      </c>
      <c r="MF360" s="260">
        <f t="shared" si="1591"/>
        <v>1.0078160043678246</v>
      </c>
      <c r="MG360" s="57">
        <f t="shared" si="1412"/>
        <v>0</v>
      </c>
      <c r="MH360" s="58">
        <f t="shared" si="1556"/>
        <v>0</v>
      </c>
      <c r="MI360" s="58">
        <f t="shared" si="1413"/>
        <v>0</v>
      </c>
      <c r="MJ360" s="58">
        <f t="shared" si="1557"/>
        <v>0</v>
      </c>
      <c r="MK360" s="58">
        <f t="shared" si="1414"/>
        <v>0</v>
      </c>
      <c r="ML360" s="55"/>
      <c r="MM360" s="56"/>
      <c r="MN360" s="260"/>
      <c r="MO360" s="59">
        <v>3.3394037430414829</v>
      </c>
      <c r="MP360" s="60">
        <v>3.3394037430414829</v>
      </c>
      <c r="MQ360" s="60">
        <v>2.8039999999999998</v>
      </c>
      <c r="MR360" s="61">
        <v>3.0332999999999997</v>
      </c>
      <c r="MS360" s="59">
        <f t="shared" si="1415"/>
        <v>1.0903711525249515</v>
      </c>
      <c r="MT360" s="60">
        <f>GX360</f>
        <v>1.0903711525249515</v>
      </c>
      <c r="MU360" s="60">
        <f t="shared" si="1561"/>
        <v>1.0949999478840478</v>
      </c>
      <c r="MV360" s="61">
        <f t="shared" si="1562"/>
        <v>1.0972446036989207</v>
      </c>
      <c r="MW360" s="66">
        <f t="shared" si="1563"/>
        <v>3.6411895080462786</v>
      </c>
      <c r="MX360" s="67">
        <f t="shared" si="1564"/>
        <v>3.6411895080462786</v>
      </c>
      <c r="MY360" s="67">
        <f t="shared" si="1565"/>
        <v>3.0703798538668696</v>
      </c>
      <c r="MZ360" s="261">
        <f t="shared" si="1566"/>
        <v>3.328272056399936</v>
      </c>
      <c r="NA360" s="59">
        <f t="shared" si="1416"/>
        <v>1.0903803724229095</v>
      </c>
      <c r="NB360" s="60">
        <f>NF360/J360</f>
        <v>1.0903803724229095</v>
      </c>
      <c r="NC360" s="60">
        <f t="shared" si="1417"/>
        <v>1.0950078475281237</v>
      </c>
      <c r="ND360" s="262">
        <f>NH360/L360</f>
        <v>1.0972507138990333</v>
      </c>
      <c r="NE360" s="62">
        <f t="shared" si="1418"/>
        <v>3.6412202970080298</v>
      </c>
      <c r="NF360" s="63">
        <f>NE360+NQ360+NR360+OB360</f>
        <v>3.6412202970080298</v>
      </c>
      <c r="NG360" s="63">
        <f t="shared" si="1419"/>
        <v>3.0704020044688587</v>
      </c>
      <c r="NH360" s="64">
        <f>NG360+NM360</f>
        <v>3.3282905904699374</v>
      </c>
      <c r="NI360" s="238">
        <f t="shared" si="1569"/>
        <v>-3.078896175123802E-5</v>
      </c>
      <c r="NJ360" s="238">
        <f t="shared" si="1570"/>
        <v>-3.078896175123802E-5</v>
      </c>
      <c r="NK360" s="238">
        <f t="shared" si="1571"/>
        <v>-2.2150601989068264E-5</v>
      </c>
      <c r="NL360" s="238">
        <f t="shared" si="1572"/>
        <v>-1.8534070001408054E-5</v>
      </c>
      <c r="NM360" s="239">
        <f t="shared" si="1420"/>
        <v>0.25788858600107883</v>
      </c>
      <c r="NN360" s="240">
        <f t="shared" si="1421"/>
        <v>0.57091126984068374</v>
      </c>
      <c r="NO360" s="240">
        <f t="shared" si="1576"/>
        <v>0.3129297065380926</v>
      </c>
      <c r="NP360" s="240">
        <f t="shared" si="1422"/>
        <v>2.0626877562752065E-2</v>
      </c>
      <c r="NQ360" s="240">
        <f>Q360*JD360</f>
        <v>0</v>
      </c>
      <c r="NR360" s="240">
        <f t="shared" si="1423"/>
        <v>0</v>
      </c>
      <c r="NS360" s="240">
        <f t="shared" si="1424"/>
        <v>0.74460955640967408</v>
      </c>
      <c r="NT360" s="240">
        <f t="shared" si="1425"/>
        <v>2.7311813732712617E-2</v>
      </c>
      <c r="NU360" s="240">
        <f t="shared" si="1426"/>
        <v>1.0078160048971445E-3</v>
      </c>
      <c r="NV360" s="240">
        <f t="shared" si="1427"/>
        <v>6.8898947545308578E-2</v>
      </c>
      <c r="NW360" s="240">
        <f t="shared" si="1428"/>
        <v>0.14464802664284743</v>
      </c>
      <c r="NX360" s="240">
        <f t="shared" si="1429"/>
        <v>1.0270892056676422</v>
      </c>
      <c r="NY360" s="240">
        <f t="shared" si="1430"/>
        <v>0.24640085491343655</v>
      </c>
      <c r="NZ360" s="240">
        <f t="shared" si="1431"/>
        <v>4.0312640195885782E-4</v>
      </c>
      <c r="OA360" s="240">
        <f t="shared" si="1432"/>
        <v>0.21849450974694437</v>
      </c>
      <c r="OB360" s="241">
        <f t="shared" si="1433"/>
        <v>0</v>
      </c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136"/>
      <c r="OP360" s="13"/>
      <c r="OQ360" s="13"/>
      <c r="OR360" s="13"/>
      <c r="OS360" s="13"/>
      <c r="OT360" s="13"/>
    </row>
    <row r="361" spans="1:410" ht="15" customHeight="1">
      <c r="A361" s="242">
        <v>342</v>
      </c>
      <c r="B361" s="49" t="s">
        <v>411</v>
      </c>
      <c r="C361" s="50">
        <v>9</v>
      </c>
      <c r="D361" s="51">
        <v>6594.45</v>
      </c>
      <c r="E361" s="52">
        <v>6526.4</v>
      </c>
      <c r="F361" s="52"/>
      <c r="G361" s="52">
        <v>68.099999999999994</v>
      </c>
      <c r="H361" s="53">
        <v>631.6</v>
      </c>
      <c r="I361" s="57">
        <v>3.3218004705005475</v>
      </c>
      <c r="J361" s="58">
        <v>4.0102004705005472</v>
      </c>
      <c r="K361" s="58">
        <v>2.5896999999999997</v>
      </c>
      <c r="L361" s="243">
        <v>3.0331999999999999</v>
      </c>
      <c r="M361" s="1">
        <v>0.44350000000000001</v>
      </c>
      <c r="N361" s="2">
        <v>0.63939999999999997</v>
      </c>
      <c r="O361" s="2">
        <v>0.28860047050054738</v>
      </c>
      <c r="P361" s="2">
        <v>1.4999999999999999E-2</v>
      </c>
      <c r="Q361" s="2">
        <v>0.39040000000000002</v>
      </c>
      <c r="R361" s="2">
        <v>0</v>
      </c>
      <c r="S361" s="2">
        <v>0.58740000000000003</v>
      </c>
      <c r="T361" s="2">
        <v>2.3E-2</v>
      </c>
      <c r="U361" s="2">
        <v>6.9999999999999999E-4</v>
      </c>
      <c r="V361" s="2">
        <v>2.76E-2</v>
      </c>
      <c r="W361" s="2">
        <v>0.1052</v>
      </c>
      <c r="X361" s="2">
        <v>0.71850000000000003</v>
      </c>
      <c r="Y361" s="2">
        <v>0.12659999999999999</v>
      </c>
      <c r="Z361" s="2">
        <v>1E-4</v>
      </c>
      <c r="AA361" s="2">
        <v>0.34620000000000001</v>
      </c>
      <c r="AB361" s="3">
        <v>0.29799999999999999</v>
      </c>
      <c r="AC361" s="244">
        <v>1127.6199999999999</v>
      </c>
      <c r="AD361" s="108">
        <v>248.07640000000001</v>
      </c>
      <c r="AE361" s="108">
        <v>758.94802385999992</v>
      </c>
      <c r="AF361" s="108">
        <f t="shared" si="1434"/>
        <v>75.116121713519632</v>
      </c>
      <c r="AG361" s="108">
        <f t="shared" si="1435"/>
        <v>237.50519458674836</v>
      </c>
      <c r="AH361" s="108">
        <v>28.466968012583301</v>
      </c>
      <c r="AI361" s="108">
        <v>157.90713174360911</v>
      </c>
      <c r="AJ361" s="108">
        <f t="shared" si="1436"/>
        <v>3.0547134635801183</v>
      </c>
      <c r="AK361" s="108">
        <f t="shared" si="1437"/>
        <v>92.417991181318627</v>
      </c>
      <c r="AL361" s="108">
        <v>116.05092618080963</v>
      </c>
      <c r="AM361" s="245">
        <v>2924.4833397564025</v>
      </c>
      <c r="AN361" s="244">
        <v>1559.76</v>
      </c>
      <c r="AO361" s="108">
        <v>343.1472</v>
      </c>
      <c r="AP361" s="108">
        <v>1049.8011472800001</v>
      </c>
      <c r="AQ361" s="108">
        <f t="shared" si="1438"/>
        <v>103.90301875089074</v>
      </c>
      <c r="AR361" s="108">
        <f t="shared" si="1439"/>
        <v>328.52477102980322</v>
      </c>
      <c r="AS361" s="246">
        <v>165.840587480875</v>
      </c>
      <c r="AT361" s="247">
        <v>33.372019116740404</v>
      </c>
      <c r="AU361" s="108">
        <v>227.65407223754389</v>
      </c>
      <c r="AV361" s="108">
        <f t="shared" si="1440"/>
        <v>4.4039680274352868</v>
      </c>
      <c r="AW361" s="108">
        <f t="shared" si="1441"/>
        <v>133.23864355032285</v>
      </c>
      <c r="AX361" s="108">
        <v>167.31015034992097</v>
      </c>
      <c r="AY361" s="245">
        <v>4216.2157888180081</v>
      </c>
      <c r="AZ361" s="248">
        <v>239</v>
      </c>
      <c r="BA361" s="108">
        <v>1218.222833333333</v>
      </c>
      <c r="BB361" s="108">
        <v>127.0432163357096</v>
      </c>
      <c r="BC361" s="109">
        <v>101.63457306856769</v>
      </c>
      <c r="BD361" s="109">
        <v>25.408643267141912</v>
      </c>
      <c r="BE361" s="108">
        <v>47.641214374999997</v>
      </c>
      <c r="BF361" s="109">
        <v>38.1129715</v>
      </c>
      <c r="BG361" s="109">
        <v>9.5282428749999966</v>
      </c>
      <c r="BH361" s="108">
        <v>101.68223027521509</v>
      </c>
      <c r="BI361" s="109">
        <f t="shared" si="1442"/>
        <v>59.511355548714583</v>
      </c>
      <c r="BJ361" s="108">
        <f t="shared" si="1443"/>
        <v>1.9670427446740359</v>
      </c>
      <c r="BK361" s="108">
        <v>74.72947471596288</v>
      </c>
      <c r="BL361" s="245">
        <v>1883.1827628422643</v>
      </c>
      <c r="BM361" s="244">
        <v>36.33</v>
      </c>
      <c r="BN361" s="108">
        <v>7.9925999999999995</v>
      </c>
      <c r="BO361" s="108">
        <v>24.452015490000001</v>
      </c>
      <c r="BP361" s="108">
        <f t="shared" si="1444"/>
        <v>2.4201137811072604</v>
      </c>
      <c r="BQ361" s="108">
        <f t="shared" si="1445"/>
        <v>7.6520137274406004</v>
      </c>
      <c r="BR361" s="108">
        <v>4.5970761038500001</v>
      </c>
      <c r="BS361" s="108">
        <v>5.3561334863510499</v>
      </c>
      <c r="BT361" s="108">
        <f t="shared" si="1446"/>
        <v>0.10361440229346107</v>
      </c>
      <c r="BU361" s="108">
        <f t="shared" si="1447"/>
        <v>3.1347735332897062</v>
      </c>
      <c r="BV361" s="108">
        <v>3.936391254010053</v>
      </c>
      <c r="BW361" s="245">
        <v>99.197059601053326</v>
      </c>
      <c r="BX361" s="107">
        <v>1721.46</v>
      </c>
      <c r="BY361" s="108">
        <v>125.66658</v>
      </c>
      <c r="BZ361" s="109">
        <f t="shared" si="1448"/>
        <v>73.548627943439996</v>
      </c>
      <c r="CA361" s="109">
        <f t="shared" si="1449"/>
        <v>2.4310199901000002</v>
      </c>
      <c r="CB361" s="108">
        <v>92.356329000000002</v>
      </c>
      <c r="CC361" s="110">
        <v>2327.3794908</v>
      </c>
      <c r="CD361" s="244"/>
      <c r="CE361" s="108">
        <v>0</v>
      </c>
      <c r="CF361" s="109">
        <f t="shared" si="1450"/>
        <v>0</v>
      </c>
      <c r="CG361" s="109">
        <f t="shared" si="1451"/>
        <v>0</v>
      </c>
      <c r="CH361" s="108">
        <v>0</v>
      </c>
      <c r="CI361" s="245">
        <v>0</v>
      </c>
      <c r="CJ361" s="249">
        <v>1430.7812004709774</v>
      </c>
      <c r="CK361" s="250">
        <v>314.77186410361503</v>
      </c>
      <c r="CL361" s="250">
        <v>152.0260531156745</v>
      </c>
      <c r="CM361" s="251">
        <v>104.8606041192553</v>
      </c>
      <c r="CN361" s="252">
        <f t="shared" si="1339"/>
        <v>51.114301477930994</v>
      </c>
      <c r="CO361" s="250">
        <v>962.99157932059279</v>
      </c>
      <c r="CP361" s="252">
        <f t="shared" si="1452"/>
        <v>95.311128571676363</v>
      </c>
      <c r="CQ361" s="250">
        <v>301.3585848325863</v>
      </c>
      <c r="CR361" s="250">
        <v>208.82166088179281</v>
      </c>
      <c r="CS361" s="252">
        <f t="shared" si="1453"/>
        <v>4.0396550297582818</v>
      </c>
      <c r="CT361" s="252">
        <f t="shared" si="1454"/>
        <v>122.21663582096511</v>
      </c>
      <c r="CU361" s="250">
        <f t="shared" si="1340"/>
        <v>3069.3923578926529</v>
      </c>
      <c r="CV361" s="245">
        <f t="shared" si="1455"/>
        <v>3867.4343709447426</v>
      </c>
      <c r="CW361" s="244">
        <v>112.22260000000001</v>
      </c>
      <c r="CX361" s="108">
        <v>8.1922498000000008</v>
      </c>
      <c r="CY361" s="108">
        <f t="shared" si="1456"/>
        <v>0.15847907238100004</v>
      </c>
      <c r="CZ361" s="108">
        <f t="shared" si="1457"/>
        <v>4.7946616559464008</v>
      </c>
      <c r="DA361" s="108">
        <v>6.0207424899999999</v>
      </c>
      <c r="DB361" s="245">
        <v>151.72271074800003</v>
      </c>
      <c r="DC361" s="244">
        <v>3.6772</v>
      </c>
      <c r="DD361" s="108">
        <v>0.2684356</v>
      </c>
      <c r="DE361" s="108">
        <f t="shared" si="1458"/>
        <v>5.1928866820000006E-3</v>
      </c>
      <c r="DF361" s="108">
        <f t="shared" si="1459"/>
        <v>0.15710676674080001</v>
      </c>
      <c r="DG361" s="108">
        <v>0.19728177999999999</v>
      </c>
      <c r="DH361" s="245">
        <v>4.9715008559999996</v>
      </c>
      <c r="DI361" s="107">
        <v>70.626679928312015</v>
      </c>
      <c r="DJ361" s="108">
        <v>15.537869584228643</v>
      </c>
      <c r="DK361" s="108">
        <v>1.1589096068180429</v>
      </c>
      <c r="DL361" s="108">
        <v>47.535498805790191</v>
      </c>
      <c r="DM361" s="108">
        <f t="shared" si="1460"/>
        <v>4.7047784588042783</v>
      </c>
      <c r="DN361" s="108">
        <f t="shared" si="1461"/>
        <v>14.875758996283983</v>
      </c>
      <c r="DO361" s="108">
        <v>9.8447039285358695</v>
      </c>
      <c r="DP361" s="108">
        <f t="shared" si="1462"/>
        <v>0.19044579749752641</v>
      </c>
      <c r="DQ361" s="108">
        <f t="shared" si="1463"/>
        <v>5.761790178846331</v>
      </c>
      <c r="DR361" s="108">
        <v>7.2351830926842382</v>
      </c>
      <c r="DS361" s="110">
        <v>182.32661393564277</v>
      </c>
      <c r="DT361" s="244">
        <v>266.39999999999998</v>
      </c>
      <c r="DU361" s="108">
        <v>58.607999999999997</v>
      </c>
      <c r="DV361" s="108">
        <v>179.30131919999999</v>
      </c>
      <c r="DW361" s="108">
        <f t="shared" si="1464"/>
        <v>17.746168766500801</v>
      </c>
      <c r="DX361" s="108">
        <f t="shared" si="1465"/>
        <v>56.110554830447995</v>
      </c>
      <c r="DY361" s="108">
        <v>5.1589690022500001</v>
      </c>
      <c r="DZ361" s="108">
        <v>3.67390666472917</v>
      </c>
      <c r="EA361" s="108"/>
      <c r="EB361" s="108">
        <v>37.459380225289472</v>
      </c>
      <c r="EC361" s="108">
        <f t="shared" si="1466"/>
        <v>0.72465171045822485</v>
      </c>
      <c r="ED361" s="108">
        <f t="shared" si="1467"/>
        <v>21.923776545694718</v>
      </c>
      <c r="EE361" s="108">
        <v>27.530078754613431</v>
      </c>
      <c r="EF361" s="245">
        <v>693.75798461625845</v>
      </c>
      <c r="EG361" s="249">
        <v>1053.1194066825394</v>
      </c>
      <c r="EH361" s="250">
        <v>231.68846947015865</v>
      </c>
      <c r="EI361" s="250">
        <v>1511.0699758555888</v>
      </c>
      <c r="EJ361" s="250">
        <v>708.81190655590331</v>
      </c>
      <c r="EK361" s="250">
        <f t="shared" si="1468"/>
        <v>70.153949639463974</v>
      </c>
      <c r="EL361" s="250">
        <v>221.81559803760439</v>
      </c>
      <c r="EM361" s="250">
        <v>255.84308237518587</v>
      </c>
      <c r="EN361" s="250">
        <f t="shared" si="1469"/>
        <v>4.9492844285479709</v>
      </c>
      <c r="EO361" s="250">
        <f t="shared" si="1470"/>
        <v>149.73676913556028</v>
      </c>
      <c r="EP361" s="250">
        <v>3760.532840939376</v>
      </c>
      <c r="EQ361" s="245">
        <v>4738.2713795836135</v>
      </c>
      <c r="ER361" s="244">
        <v>313.33999999999997</v>
      </c>
      <c r="ES361" s="108">
        <v>68.934799999999996</v>
      </c>
      <c r="ET361" s="108">
        <v>210.89442701999999</v>
      </c>
      <c r="EU361" s="108">
        <f t="shared" si="1471"/>
        <v>20.87306501987748</v>
      </c>
      <c r="EV361" s="108">
        <f t="shared" si="1472"/>
        <v>65.997301991638793</v>
      </c>
      <c r="EW361" s="108">
        <v>24.420455967725001</v>
      </c>
      <c r="EX361" s="108">
        <v>45.084046858103903</v>
      </c>
      <c r="EY361" s="108">
        <f t="shared" si="1473"/>
        <v>0.87215088647002004</v>
      </c>
      <c r="EZ361" s="108">
        <f t="shared" si="1474"/>
        <v>26.386249936548754</v>
      </c>
      <c r="FA361" s="108">
        <v>33.133686492291403</v>
      </c>
      <c r="FB361" s="245">
        <v>834.96889960574435</v>
      </c>
      <c r="FC361" s="244">
        <v>0.83333333333333293</v>
      </c>
      <c r="FD361" s="108">
        <v>6.0833333333333302E-2</v>
      </c>
      <c r="FE361" s="108">
        <f t="shared" si="1475"/>
        <v>1.1768208333333328E-3</v>
      </c>
      <c r="FF361" s="108">
        <f t="shared" si="1476"/>
        <v>3.5603803333333316E-2</v>
      </c>
      <c r="FG361" s="108">
        <v>4.4708333333333301E-2</v>
      </c>
      <c r="FH361" s="245">
        <v>1.1266499999999995</v>
      </c>
      <c r="FI361" s="244">
        <v>1688.6819949999999</v>
      </c>
      <c r="FJ361" s="108">
        <v>123.273785635</v>
      </c>
      <c r="FK361" s="108">
        <f t="shared" si="1477"/>
        <v>2.3847313831090751</v>
      </c>
      <c r="FL361" s="108">
        <f t="shared" si="1478"/>
        <v>72.148201971025173</v>
      </c>
      <c r="FM361" s="108">
        <v>90.597999999999999</v>
      </c>
      <c r="FN361" s="245">
        <v>2283.0645367619995</v>
      </c>
      <c r="FO361" s="244">
        <v>1314.0627500000001</v>
      </c>
      <c r="FP361" s="108">
        <v>95.926580749999999</v>
      </c>
      <c r="FQ361" s="108">
        <f t="shared" si="1479"/>
        <v>1.85569970460875</v>
      </c>
      <c r="FR361" s="108">
        <f t="shared" si="1480"/>
        <v>56.142758062391003</v>
      </c>
      <c r="FS361" s="108">
        <v>70.499466537499899</v>
      </c>
      <c r="FT361" s="110">
        <v>1776.5865567450001</v>
      </c>
      <c r="FU361" s="253">
        <f t="shared" si="1341"/>
        <v>7146.7344902398308</v>
      </c>
      <c r="FV361" s="254">
        <f t="shared" si="1342"/>
        <v>1847.6968006908976</v>
      </c>
      <c r="FW361" s="254">
        <f t="shared" si="1343"/>
        <v>224.2338651632391</v>
      </c>
      <c r="FX361" s="254">
        <f t="shared" si="1344"/>
        <v>1218.222833333333</v>
      </c>
      <c r="FY361" s="254">
        <f t="shared" si="1345"/>
        <v>1721.46</v>
      </c>
      <c r="FZ361" s="254">
        <f t="shared" si="1346"/>
        <v>0</v>
      </c>
      <c r="GA361" s="254">
        <f t="shared" si="1481"/>
        <v>112.22260000000001</v>
      </c>
      <c r="GB361" s="254">
        <f t="shared" si="1482"/>
        <v>3.6772</v>
      </c>
      <c r="GC361" s="254">
        <f t="shared" si="1483"/>
        <v>1688.6819949999999</v>
      </c>
      <c r="GD361" s="254">
        <f t="shared" si="1484"/>
        <v>1314.0627500000001</v>
      </c>
      <c r="GE361" s="254">
        <f t="shared" si="1347"/>
        <v>3942.7359175322863</v>
      </c>
      <c r="GF361" s="255">
        <f t="shared" si="1348"/>
        <v>1505.2845291997153</v>
      </c>
      <c r="GG361" s="255">
        <f t="shared" si="1349"/>
        <v>390.22834470184051</v>
      </c>
      <c r="GH361" s="254">
        <f t="shared" si="1350"/>
        <v>1403.0409071299603</v>
      </c>
      <c r="GI361" s="255">
        <f t="shared" si="1351"/>
        <v>1001.8090336736479</v>
      </c>
      <c r="GJ361" s="256">
        <f t="shared" si="1352"/>
        <v>27.141826348429085</v>
      </c>
      <c r="GK361" s="253">
        <f t="shared" si="1485"/>
        <v>20622.769359089547</v>
      </c>
      <c r="GL361" s="257">
        <f t="shared" si="1486"/>
        <v>25984.68939245283</v>
      </c>
      <c r="GM361" s="221">
        <f t="shared" si="1487"/>
        <v>21880.723344907827</v>
      </c>
      <c r="GN361" s="222">
        <f t="shared" si="1488"/>
        <v>11964.461748354459</v>
      </c>
      <c r="GO361" s="222">
        <f t="shared" si="1489"/>
        <v>803.01981881368795</v>
      </c>
      <c r="GP361" s="55">
        <f t="shared" si="1490"/>
        <v>0.54680375779893398</v>
      </c>
      <c r="GQ361" s="56">
        <f t="shared" si="1491"/>
        <v>3.6699875326588326E-2</v>
      </c>
      <c r="GR361" s="258">
        <f t="shared" si="1492"/>
        <v>1.0913689595351814</v>
      </c>
      <c r="GS361" s="227">
        <f t="shared" si="1353"/>
        <v>25984.68939245283</v>
      </c>
      <c r="GT361" s="222">
        <f t="shared" si="1574"/>
        <v>12163.823346922623</v>
      </c>
      <c r="GU361" s="222">
        <f t="shared" si="1575"/>
        <v>808.42108562902092</v>
      </c>
      <c r="GV361" s="37">
        <f t="shared" si="1567"/>
        <v>0.46811501816356393</v>
      </c>
      <c r="GW361" s="228">
        <f t="shared" si="1568"/>
        <v>3.1111439256373188E-2</v>
      </c>
      <c r="GX361" s="258">
        <f t="shared" si="1493"/>
        <v>1.0781727852870426</v>
      </c>
      <c r="GY361" s="221">
        <f t="shared" si="1573"/>
        <v>17073.057242309158</v>
      </c>
      <c r="GZ361" s="222">
        <f t="shared" si="1494"/>
        <v>9632.4455074423022</v>
      </c>
      <c r="HA361" s="222">
        <f t="shared" si="1495"/>
        <v>525.96418647585767</v>
      </c>
      <c r="HB361" s="55">
        <f t="shared" si="1496"/>
        <v>0.56418984431047914</v>
      </c>
      <c r="HC361" s="56">
        <f t="shared" si="1497"/>
        <v>3.080667855856847E-2</v>
      </c>
      <c r="HD361" s="258">
        <f t="shared" si="1498"/>
        <v>1.0931805031121746</v>
      </c>
      <c r="HE361" s="221">
        <f t="shared" si="1499"/>
        <v>19997.540582065561</v>
      </c>
      <c r="HF361" s="222">
        <f t="shared" si="1500"/>
        <v>11872.980892604974</v>
      </c>
      <c r="HG361" s="222">
        <f t="shared" si="1501"/>
        <v>624.45943879900335</v>
      </c>
      <c r="HH361" s="55">
        <f t="shared" si="1502"/>
        <v>0.59372205516377574</v>
      </c>
      <c r="HI361" s="56">
        <f t="shared" si="1503"/>
        <v>3.1226811929014844E-2</v>
      </c>
      <c r="HJ361" s="259">
        <f t="shared" si="1504"/>
        <v>1.0978732792119681</v>
      </c>
      <c r="HK361" s="54">
        <f t="shared" si="1354"/>
        <v>3.6253099232736585</v>
      </c>
      <c r="HL361" s="55">
        <f t="shared" si="1355"/>
        <v>4.3236890108389838</v>
      </c>
      <c r="HM361" s="55">
        <f t="shared" si="1356"/>
        <v>2.8310095489095981</v>
      </c>
      <c r="HN361" s="56">
        <f t="shared" si="1357"/>
        <v>3.3300692305057416</v>
      </c>
      <c r="HQ361" s="57">
        <f t="shared" si="1358"/>
        <v>1778.2026866370416</v>
      </c>
      <c r="HR361" s="58">
        <f t="shared" si="1505"/>
        <v>2056.8470476330663</v>
      </c>
      <c r="HS361" s="58">
        <f t="shared" si="1359"/>
        <v>78.170835177099747</v>
      </c>
      <c r="HT361" s="58">
        <f t="shared" si="1506"/>
        <v>90.279497546032502</v>
      </c>
      <c r="HU361" s="58">
        <f t="shared" si="1360"/>
        <v>2321.0185236161924</v>
      </c>
      <c r="HV361" s="55">
        <f t="shared" si="1577"/>
        <v>0.76613032965655392</v>
      </c>
      <c r="HW361" s="56">
        <f t="shared" si="1578"/>
        <v>3.3679539556327215E-2</v>
      </c>
      <c r="HX361" s="260">
        <f t="shared" si="1579"/>
        <v>1.1252695833344573</v>
      </c>
      <c r="HY361" s="57">
        <f t="shared" si="1361"/>
        <v>2466.2585657877539</v>
      </c>
      <c r="HZ361" s="58">
        <f t="shared" si="1507"/>
        <v>2852.7212830466951</v>
      </c>
      <c r="IA361" s="58">
        <f t="shared" si="1362"/>
        <v>141.67900589506644</v>
      </c>
      <c r="IB361" s="58">
        <f t="shared" si="1508"/>
        <v>163.62508390821225</v>
      </c>
      <c r="IC361" s="58">
        <f t="shared" si="1363"/>
        <v>3346.2030069984189</v>
      </c>
      <c r="ID361" s="55">
        <f t="shared" si="1580"/>
        <v>0.73703196148879657</v>
      </c>
      <c r="IE361" s="56">
        <f t="shared" si="1581"/>
        <v>4.2340230284520025E-2</v>
      </c>
      <c r="IF361" s="260">
        <f t="shared" si="1582"/>
        <v>1.1220514100363665</v>
      </c>
      <c r="IG361" s="57">
        <f t="shared" si="1364"/>
        <v>72.603853769431794</v>
      </c>
      <c r="IH361" s="58">
        <f t="shared" si="1509"/>
        <v>83.980877655101764</v>
      </c>
      <c r="II361" s="58">
        <f t="shared" si="1365"/>
        <v>141.71458731324174</v>
      </c>
      <c r="IJ361" s="58">
        <f t="shared" si="1510"/>
        <v>163.66617688806289</v>
      </c>
      <c r="IK361" s="58">
        <f t="shared" si="1366"/>
        <v>1494.5894943192575</v>
      </c>
      <c r="IL361" s="55">
        <f t="shared" si="1367"/>
        <v>4.857778945013979E-2</v>
      </c>
      <c r="IM361" s="56">
        <f t="shared" si="1368"/>
        <v>9.4818401876823472E-2</v>
      </c>
      <c r="IN361" s="260">
        <f t="shared" si="1369"/>
        <v>1.0222995100575569</v>
      </c>
      <c r="IO361" s="57">
        <f t="shared" si="1370"/>
        <v>57.482480458090976</v>
      </c>
      <c r="IP361" s="58">
        <f t="shared" si="1511"/>
        <v>66.489985145873831</v>
      </c>
      <c r="IQ361" s="58">
        <f t="shared" si="1371"/>
        <v>2.5237281834007215</v>
      </c>
      <c r="IR361" s="58">
        <f t="shared" si="1512"/>
        <v>2.9146536790094935</v>
      </c>
      <c r="IS361" s="58">
        <f t="shared" si="1372"/>
        <v>78.727825080201058</v>
      </c>
      <c r="IT361" s="55">
        <f t="shared" si="1513"/>
        <v>0.73014185771717721</v>
      </c>
      <c r="IU361" s="56">
        <f t="shared" si="1514"/>
        <v>3.2056368645136162E-2</v>
      </c>
      <c r="IV361" s="260">
        <f t="shared" si="1515"/>
        <v>1.1193787606074133</v>
      </c>
      <c r="IW361" s="57">
        <f t="shared" si="1373"/>
        <v>89.729326090996793</v>
      </c>
      <c r="IX361" s="58">
        <f t="shared" si="1516"/>
        <v>103.78991148945599</v>
      </c>
      <c r="IY361" s="58">
        <f t="shared" si="1374"/>
        <v>2.4310199901000002</v>
      </c>
      <c r="IZ361" s="58">
        <f t="shared" si="1517"/>
        <v>2.8075849865664906</v>
      </c>
      <c r="JA361" s="58">
        <f t="shared" si="1375"/>
        <v>1847.1265800000001</v>
      </c>
      <c r="JB361" s="55">
        <f t="shared" si="1518"/>
        <v>4.857778945013979E-2</v>
      </c>
      <c r="JC361" s="56">
        <f t="shared" si="1519"/>
        <v>1.3161090400745574E-3</v>
      </c>
      <c r="JD361" s="260">
        <f t="shared" si="1520"/>
        <v>1.0078160048971445</v>
      </c>
      <c r="JE361" s="57">
        <f t="shared" si="1376"/>
        <v>0</v>
      </c>
      <c r="JF361" s="58">
        <f t="shared" si="1521"/>
        <v>0</v>
      </c>
      <c r="JG361" s="58">
        <f t="shared" si="1377"/>
        <v>0</v>
      </c>
      <c r="JH361" s="58">
        <f t="shared" si="1522"/>
        <v>0</v>
      </c>
      <c r="JI361" s="58">
        <f t="shared" si="1378"/>
        <v>0</v>
      </c>
      <c r="JJ361" s="55"/>
      <c r="JK361" s="56"/>
      <c r="JL361" s="260"/>
      <c r="JM361" s="57">
        <f t="shared" si="1379"/>
        <v>2262.3148337719254</v>
      </c>
      <c r="JN361" s="58">
        <f t="shared" si="1526"/>
        <v>2616.8195682239862</v>
      </c>
      <c r="JO361" s="58">
        <f t="shared" si="1380"/>
        <v>150.46508507936565</v>
      </c>
      <c r="JP361" s="58">
        <f t="shared" si="1527"/>
        <v>173.7721267581594</v>
      </c>
      <c r="JQ361" s="58">
        <f t="shared" si="1381"/>
        <v>3069.3923578926529</v>
      </c>
      <c r="JR361" s="55">
        <f t="shared" si="1382"/>
        <v>0.73705625413271003</v>
      </c>
      <c r="JS361" s="56">
        <f t="shared" si="1383"/>
        <v>4.90211310693007E-2</v>
      </c>
      <c r="JT361" s="260">
        <f t="shared" si="1384"/>
        <v>1.1230900882252306</v>
      </c>
      <c r="JU361" s="57">
        <f t="shared" si="1385"/>
        <v>5.8494872202546091</v>
      </c>
      <c r="JV361" s="58">
        <f t="shared" si="1528"/>
        <v>6.7661018676685067</v>
      </c>
      <c r="JW361" s="58">
        <f t="shared" si="1386"/>
        <v>0.15847907238100004</v>
      </c>
      <c r="JX361" s="58">
        <f t="shared" si="1529"/>
        <v>0.18302748069281694</v>
      </c>
      <c r="JY361" s="58">
        <f t="shared" si="1387"/>
        <v>120.41484980000003</v>
      </c>
      <c r="JZ361" s="55">
        <f t="shared" si="1530"/>
        <v>4.857778945013979E-2</v>
      </c>
      <c r="KA361" s="56">
        <f t="shared" si="1531"/>
        <v>1.3161090400745574E-3</v>
      </c>
      <c r="KB361" s="260">
        <f t="shared" si="1532"/>
        <v>1.0078160048971445</v>
      </c>
      <c r="KC361" s="57">
        <f t="shared" si="1388"/>
        <v>0.19167025542377603</v>
      </c>
      <c r="KD361" s="58">
        <f t="shared" si="1533"/>
        <v>0.22170498444868175</v>
      </c>
      <c r="KE361" s="58">
        <f t="shared" si="1389"/>
        <v>5.1928866820000006E-3</v>
      </c>
      <c r="KF361" s="58">
        <f t="shared" si="1534"/>
        <v>5.9972648290418009E-3</v>
      </c>
      <c r="KG361" s="58">
        <f t="shared" si="1390"/>
        <v>3.9456355999999992</v>
      </c>
      <c r="KH361" s="55">
        <f t="shared" si="1535"/>
        <v>4.8577789450139811E-2</v>
      </c>
      <c r="KI361" s="56">
        <f t="shared" si="1536"/>
        <v>1.3161090400745578E-3</v>
      </c>
      <c r="KJ361" s="260">
        <f t="shared" si="1537"/>
        <v>1.0078160048971445</v>
      </c>
      <c r="KK361" s="57">
        <f t="shared" si="1391"/>
        <v>111.34235950619964</v>
      </c>
      <c r="KL361" s="58">
        <f t="shared" si="1538"/>
        <v>128.78970724082114</v>
      </c>
      <c r="KM361" s="58">
        <f t="shared" si="1392"/>
        <v>4.8952242563018045</v>
      </c>
      <c r="KN361" s="58">
        <f t="shared" si="1539"/>
        <v>5.6534944936029543</v>
      </c>
      <c r="KO361" s="58">
        <f t="shared" si="1393"/>
        <v>144.70366185368474</v>
      </c>
      <c r="KP361" s="55">
        <f t="shared" si="1540"/>
        <v>0.76945087691548575</v>
      </c>
      <c r="KQ361" s="56">
        <f t="shared" si="1541"/>
        <v>3.3829304618783924E-2</v>
      </c>
      <c r="KR361" s="260">
        <f t="shared" si="1542"/>
        <v>1.1258131116981063</v>
      </c>
      <c r="KS361" s="57">
        <f t="shared" si="1394"/>
        <v>420.20988427889409</v>
      </c>
      <c r="KT361" s="58">
        <f t="shared" si="1543"/>
        <v>486.05677314539685</v>
      </c>
      <c r="KU361" s="58">
        <f t="shared" si="1395"/>
        <v>18.470820476959027</v>
      </c>
      <c r="KV361" s="58">
        <f t="shared" si="1544"/>
        <v>21.331950568839982</v>
      </c>
      <c r="KW361" s="58">
        <f t="shared" si="1396"/>
        <v>550.6015750922686</v>
      </c>
      <c r="KX361" s="55">
        <f t="shared" si="1583"/>
        <v>0.76318322229368163</v>
      </c>
      <c r="KY361" s="56">
        <f t="shared" si="1584"/>
        <v>3.3546617577081446E-2</v>
      </c>
      <c r="KZ361" s="260">
        <f t="shared" si="1585"/>
        <v>1.1247871819961099</v>
      </c>
      <c r="LA361" s="57">
        <f t="shared" si="1397"/>
        <v>1738.1017641039589</v>
      </c>
      <c r="LB361" s="58">
        <f t="shared" si="1545"/>
        <v>2010.4623105390494</v>
      </c>
      <c r="LC361" s="58">
        <f t="shared" si="1398"/>
        <v>75.103234068011943</v>
      </c>
      <c r="LD361" s="58">
        <f t="shared" si="1546"/>
        <v>86.736725025146995</v>
      </c>
      <c r="LE361" s="58">
        <f t="shared" si="1399"/>
        <v>3760.5328409393755</v>
      </c>
      <c r="LF361" s="55">
        <f t="shared" si="1547"/>
        <v>0.46219560834091361</v>
      </c>
      <c r="LG361" s="56">
        <f t="shared" si="1548"/>
        <v>1.9971434167624837E-2</v>
      </c>
      <c r="LH361" s="260">
        <f t="shared" si="1549"/>
        <v>1.0755196269795864</v>
      </c>
      <c r="LI361" s="57">
        <f t="shared" si="1400"/>
        <v>494.98273335238878</v>
      </c>
      <c r="LJ361" s="58">
        <f t="shared" si="1550"/>
        <v>572.54652766870811</v>
      </c>
      <c r="LK361" s="58">
        <f t="shared" si="1401"/>
        <v>21.7452159063475</v>
      </c>
      <c r="LL361" s="58">
        <f t="shared" si="1551"/>
        <v>25.11354985024073</v>
      </c>
      <c r="LM361" s="58">
        <f t="shared" si="1402"/>
        <v>662.6737298458288</v>
      </c>
      <c r="LN361" s="55">
        <f t="shared" si="1586"/>
        <v>0.74694787352977854</v>
      </c>
      <c r="LO361" s="56">
        <f t="shared" si="1587"/>
        <v>3.2814362373179529E-2</v>
      </c>
      <c r="LP361" s="260">
        <f t="shared" si="1588"/>
        <v>1.1221296765137219</v>
      </c>
      <c r="LQ361" s="57">
        <f t="shared" si="1403"/>
        <v>4.3436640066666643E-2</v>
      </c>
      <c r="LR361" s="58">
        <f t="shared" si="1552"/>
        <v>5.0243161565113312E-2</v>
      </c>
      <c r="LS361" s="58">
        <f t="shared" si="1404"/>
        <v>1.1768208333333328E-3</v>
      </c>
      <c r="LT361" s="58">
        <f t="shared" si="1553"/>
        <v>1.359110380416666E-3</v>
      </c>
      <c r="LU361" s="58">
        <f t="shared" si="1405"/>
        <v>0.89416666666666633</v>
      </c>
      <c r="LV361" s="55">
        <f t="shared" si="1406"/>
        <v>4.857778945013979E-2</v>
      </c>
      <c r="LW361" s="56">
        <f t="shared" si="1407"/>
        <v>1.3161090400745572E-3</v>
      </c>
      <c r="LX361" s="260">
        <f t="shared" si="1408"/>
        <v>1.0078160048971445</v>
      </c>
      <c r="LY361" s="57">
        <f t="shared" si="1409"/>
        <v>88.020806404650713</v>
      </c>
      <c r="LZ361" s="58">
        <f t="shared" si="1554"/>
        <v>101.81366676825948</v>
      </c>
      <c r="MA361" s="58">
        <f t="shared" si="1410"/>
        <v>2.3847313831090751</v>
      </c>
      <c r="MB361" s="58">
        <f t="shared" si="1555"/>
        <v>2.7541262743526711</v>
      </c>
      <c r="MC361" s="58">
        <f t="shared" si="1411"/>
        <v>1811.9559815571424</v>
      </c>
      <c r="MD361" s="55">
        <f t="shared" si="1589"/>
        <v>4.8577784063500364E-2</v>
      </c>
      <c r="ME361" s="56">
        <f t="shared" si="1590"/>
        <v>1.3161088941353344E-3</v>
      </c>
      <c r="MF361" s="260">
        <f t="shared" si="1591"/>
        <v>1.0078160040304522</v>
      </c>
      <c r="MG361" s="57">
        <f t="shared" si="1412"/>
        <v>68.494164836117022</v>
      </c>
      <c r="MH361" s="58">
        <f t="shared" si="1556"/>
        <v>79.227200465936562</v>
      </c>
      <c r="MI361" s="58">
        <f t="shared" si="1413"/>
        <v>1.85569970460875</v>
      </c>
      <c r="MJ361" s="58">
        <f t="shared" si="1557"/>
        <v>2.1431475888526452</v>
      </c>
      <c r="MK361" s="58">
        <f t="shared" si="1414"/>
        <v>1409.9893307500001</v>
      </c>
      <c r="ML361" s="55">
        <f t="shared" si="1558"/>
        <v>4.857778945013979E-2</v>
      </c>
      <c r="MM361" s="56">
        <f t="shared" si="1559"/>
        <v>1.3161090400745572E-3</v>
      </c>
      <c r="MN361" s="260">
        <f t="shared" si="1560"/>
        <v>1.0078160048971445</v>
      </c>
      <c r="MO361" s="59">
        <v>3.3218004705005475</v>
      </c>
      <c r="MP361" s="60">
        <v>4.0102004705005472</v>
      </c>
      <c r="MQ361" s="60">
        <v>2.5896999999999997</v>
      </c>
      <c r="MR361" s="61">
        <v>3.0331999999999999</v>
      </c>
      <c r="MS361" s="59">
        <f t="shared" si="1415"/>
        <v>1.0913689595351814</v>
      </c>
      <c r="MT361" s="60">
        <f>GX361</f>
        <v>1.0781727852870426</v>
      </c>
      <c r="MU361" s="60">
        <f t="shared" si="1561"/>
        <v>1.0931805031121746</v>
      </c>
      <c r="MV361" s="61">
        <f t="shared" si="1562"/>
        <v>1.0978732792119681</v>
      </c>
      <c r="MW361" s="66">
        <f t="shared" si="1563"/>
        <v>3.6253099232736585</v>
      </c>
      <c r="MX361" s="67">
        <f t="shared" si="1564"/>
        <v>4.3236890108389838</v>
      </c>
      <c r="MY361" s="67">
        <f t="shared" si="1565"/>
        <v>2.8310095489095981</v>
      </c>
      <c r="MZ361" s="261">
        <f t="shared" si="1566"/>
        <v>3.3300692305057416</v>
      </c>
      <c r="NA361" s="59">
        <f t="shared" si="1416"/>
        <v>1.0913181350834573</v>
      </c>
      <c r="NB361" s="60">
        <f>NF361/J361</f>
        <v>1.0782307927407675</v>
      </c>
      <c r="NC361" s="60">
        <f t="shared" si="1417"/>
        <v>1.0931953179063549</v>
      </c>
      <c r="ND361" s="262">
        <f>NH361/L361</f>
        <v>1.0978850636261765</v>
      </c>
      <c r="NE361" s="62">
        <f t="shared" si="1418"/>
        <v>3.6251410945860085</v>
      </c>
      <c r="NF361" s="63">
        <f>NE361+NQ361+NR361+OB361</f>
        <v>4.3239216323572034</v>
      </c>
      <c r="NG361" s="63">
        <f t="shared" si="1419"/>
        <v>2.8310479147820868</v>
      </c>
      <c r="NH361" s="64">
        <f>NG361+NM361</f>
        <v>3.3301049749909186</v>
      </c>
      <c r="NI361" s="238">
        <f t="shared" si="1569"/>
        <v>1.6882868765000225E-4</v>
      </c>
      <c r="NJ361" s="238">
        <f t="shared" si="1570"/>
        <v>-2.3262151821956678E-4</v>
      </c>
      <c r="NK361" s="238">
        <f t="shared" si="1571"/>
        <v>-3.8365872488732577E-5</v>
      </c>
      <c r="NL361" s="238">
        <f t="shared" si="1572"/>
        <v>-3.5744485177069407E-5</v>
      </c>
      <c r="NM361" s="239">
        <f t="shared" si="1420"/>
        <v>0.49905706020883178</v>
      </c>
      <c r="NN361" s="240">
        <f t="shared" si="1421"/>
        <v>0.71743967157725275</v>
      </c>
      <c r="NO361" s="240">
        <f t="shared" si="1576"/>
        <v>0.29503611959509002</v>
      </c>
      <c r="NP361" s="240">
        <f t="shared" si="1422"/>
        <v>1.6790681409111198E-2</v>
      </c>
      <c r="NQ361" s="240">
        <f>Q361*JD361+0.005</f>
        <v>0.39845136831184524</v>
      </c>
      <c r="NR361" s="240">
        <f t="shared" si="1423"/>
        <v>0</v>
      </c>
      <c r="NS361" s="240">
        <f t="shared" si="1424"/>
        <v>0.65970311782350044</v>
      </c>
      <c r="NT361" s="240">
        <f t="shared" si="1425"/>
        <v>2.3179768112634322E-2</v>
      </c>
      <c r="NU361" s="240">
        <f t="shared" si="1426"/>
        <v>7.0547120342800116E-4</v>
      </c>
      <c r="NV361" s="240">
        <f t="shared" si="1427"/>
        <v>3.1072441882867733E-2</v>
      </c>
      <c r="NW361" s="240">
        <f t="shared" si="1428"/>
        <v>0.11832761154599077</v>
      </c>
      <c r="NX361" s="240">
        <f t="shared" si="1429"/>
        <v>0.7727608519848328</v>
      </c>
      <c r="NY361" s="240">
        <f t="shared" si="1430"/>
        <v>0.14206161704663717</v>
      </c>
      <c r="NZ361" s="240">
        <f t="shared" si="1431"/>
        <v>1.0078160048971445E-4</v>
      </c>
      <c r="OA361" s="240">
        <f t="shared" si="1432"/>
        <v>0.3489059005953426</v>
      </c>
      <c r="OB361" s="241">
        <f t="shared" si="1433"/>
        <v>0.30032916945934907</v>
      </c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136"/>
      <c r="OP361" s="13"/>
      <c r="OQ361" s="13"/>
      <c r="OR361" s="13"/>
      <c r="OS361" s="13"/>
      <c r="OT361" s="13"/>
    </row>
    <row r="362" spans="1:410" ht="15" customHeight="1">
      <c r="A362" s="242">
        <v>343</v>
      </c>
      <c r="B362" s="49" t="s">
        <v>412</v>
      </c>
      <c r="C362" s="50">
        <v>9</v>
      </c>
      <c r="D362" s="51">
        <v>9392.5499999999993</v>
      </c>
      <c r="E362" s="52">
        <v>9392.5499999999993</v>
      </c>
      <c r="F362" s="52"/>
      <c r="G362" s="52"/>
      <c r="H362" s="53">
        <v>1058.45</v>
      </c>
      <c r="I362" s="57">
        <v>3.3267095404467431</v>
      </c>
      <c r="J362" s="58">
        <v>4.071209540446743</v>
      </c>
      <c r="K362" s="58">
        <v>2.6206000000000005</v>
      </c>
      <c r="L362" s="243">
        <v>3.0549000000000004</v>
      </c>
      <c r="M362" s="1">
        <v>0.43430000000000002</v>
      </c>
      <c r="N362" s="2">
        <v>0.56220000000000003</v>
      </c>
      <c r="O362" s="2">
        <v>0.2718095404467426</v>
      </c>
      <c r="P362" s="2">
        <v>1.5299999999999999E-2</v>
      </c>
      <c r="Q362" s="2">
        <v>0.43569999999999998</v>
      </c>
      <c r="R362" s="2">
        <v>5.7000000000000002E-3</v>
      </c>
      <c r="S362" s="2">
        <v>0.59640000000000004</v>
      </c>
      <c r="T362" s="2">
        <v>2.2200000000000001E-2</v>
      </c>
      <c r="U362" s="2">
        <v>6.9999999999999999E-4</v>
      </c>
      <c r="V362" s="2">
        <v>3.4700000000000002E-2</v>
      </c>
      <c r="W362" s="2">
        <v>0.13370000000000001</v>
      </c>
      <c r="X362" s="2">
        <v>0.78080000000000005</v>
      </c>
      <c r="Y362" s="2">
        <v>0.12889999999999999</v>
      </c>
      <c r="Z362" s="2">
        <v>1E-4</v>
      </c>
      <c r="AA362" s="2">
        <v>0.34560000000000002</v>
      </c>
      <c r="AB362" s="3">
        <v>0.30309999999999998</v>
      </c>
      <c r="AC362" s="244">
        <v>1573.16</v>
      </c>
      <c r="AD362" s="108">
        <v>346.09519999999998</v>
      </c>
      <c r="AE362" s="108">
        <v>1058.8200574800001</v>
      </c>
      <c r="AF362" s="108">
        <f t="shared" si="1434"/>
        <v>104.79565636902554</v>
      </c>
      <c r="AG362" s="108">
        <f t="shared" si="1435"/>
        <v>331.34714878779124</v>
      </c>
      <c r="AH362" s="108">
        <v>39.413728092500001</v>
      </c>
      <c r="AI362" s="108">
        <v>220.27669613777945</v>
      </c>
      <c r="AJ362" s="108">
        <f t="shared" si="1436"/>
        <v>4.261252686785344</v>
      </c>
      <c r="AK362" s="108">
        <f t="shared" si="1437"/>
        <v>128.92090139516591</v>
      </c>
      <c r="AL362" s="108">
        <v>161.88828408551399</v>
      </c>
      <c r="AM362" s="245">
        <v>4079.5847589549517</v>
      </c>
      <c r="AN362" s="244">
        <v>1955.56</v>
      </c>
      <c r="AO362" s="108">
        <v>430.22320000000002</v>
      </c>
      <c r="AP362" s="108">
        <v>1316.1955246800001</v>
      </c>
      <c r="AQ362" s="108">
        <f t="shared" si="1438"/>
        <v>130.26913585967833</v>
      </c>
      <c r="AR362" s="108">
        <f t="shared" si="1439"/>
        <v>411.89022749335919</v>
      </c>
      <c r="AS362" s="246">
        <v>204.051218284567</v>
      </c>
      <c r="AT362" s="247">
        <v>34.459400362470411</v>
      </c>
      <c r="AU362" s="108">
        <v>285.14018583641337</v>
      </c>
      <c r="AV362" s="108">
        <f t="shared" si="1440"/>
        <v>5.5160368950054171</v>
      </c>
      <c r="AW362" s="108">
        <f t="shared" si="1441"/>
        <v>166.88342628410598</v>
      </c>
      <c r="AX362" s="108">
        <v>209.558506440049</v>
      </c>
      <c r="AY362" s="245">
        <v>5280.8743622892353</v>
      </c>
      <c r="AZ362" s="248">
        <v>324</v>
      </c>
      <c r="BA362" s="108">
        <v>1651.4819999999997</v>
      </c>
      <c r="BB362" s="108">
        <v>172.22595017895358</v>
      </c>
      <c r="BC362" s="109">
        <v>137.78076014316287</v>
      </c>
      <c r="BD362" s="109">
        <v>34.445190035790716</v>
      </c>
      <c r="BE362" s="108">
        <v>64.58474249999999</v>
      </c>
      <c r="BF362" s="109">
        <v>51.667793999999994</v>
      </c>
      <c r="BG362" s="109">
        <v>12.916948499999997</v>
      </c>
      <c r="BH362" s="108">
        <v>137.84536656556358</v>
      </c>
      <c r="BI362" s="109">
        <f t="shared" si="1442"/>
        <v>80.676481999094264</v>
      </c>
      <c r="BJ362" s="108">
        <f t="shared" si="1443"/>
        <v>2.6666186162108274</v>
      </c>
      <c r="BK362" s="108">
        <v>101.30690296222585</v>
      </c>
      <c r="BL362" s="245">
        <v>2552.933954648091</v>
      </c>
      <c r="BM362" s="244">
        <v>52.64</v>
      </c>
      <c r="BN362" s="108">
        <v>11.5808</v>
      </c>
      <c r="BO362" s="108">
        <v>35.429509920000001</v>
      </c>
      <c r="BP362" s="108">
        <f t="shared" si="1444"/>
        <v>3.5066003148220801</v>
      </c>
      <c r="BQ362" s="108">
        <f t="shared" si="1445"/>
        <v>11.0873108343648</v>
      </c>
      <c r="BR362" s="108">
        <v>6.5879389025916701</v>
      </c>
      <c r="BS362" s="108">
        <v>7.7553921640491916</v>
      </c>
      <c r="BT362" s="108">
        <f t="shared" si="1446"/>
        <v>0.15002806141353162</v>
      </c>
      <c r="BU362" s="108">
        <f t="shared" si="1447"/>
        <v>4.5389828610687424</v>
      </c>
      <c r="BV362" s="108">
        <v>5.6996820493320435</v>
      </c>
      <c r="BW362" s="245">
        <v>143.63198764316749</v>
      </c>
      <c r="BX362" s="107">
        <v>2685.64</v>
      </c>
      <c r="BY362" s="108">
        <v>196.05171999999999</v>
      </c>
      <c r="BZ362" s="109">
        <f t="shared" si="1448"/>
        <v>114.74279806096</v>
      </c>
      <c r="CA362" s="109">
        <f t="shared" si="1449"/>
        <v>3.7926205234000001</v>
      </c>
      <c r="CB362" s="108">
        <v>144.084586</v>
      </c>
      <c r="CC362" s="110">
        <v>3630.9315671999998</v>
      </c>
      <c r="CD362" s="244">
        <v>35.299999999999997</v>
      </c>
      <c r="CE362" s="108">
        <v>2.5768999999999997</v>
      </c>
      <c r="CF362" s="109">
        <f t="shared" si="1450"/>
        <v>1.5081771091999998</v>
      </c>
      <c r="CG362" s="109">
        <f t="shared" si="1451"/>
        <v>4.9850130499999999E-2</v>
      </c>
      <c r="CH362" s="108">
        <v>1.893845</v>
      </c>
      <c r="CI362" s="245">
        <v>47.724893999999999</v>
      </c>
      <c r="CJ362" s="249">
        <v>2069.9838109294451</v>
      </c>
      <c r="CK362" s="250">
        <v>455.39643840447798</v>
      </c>
      <c r="CL362" s="250">
        <v>217.34471688137211</v>
      </c>
      <c r="CM362" s="251">
        <v>149.35414890101697</v>
      </c>
      <c r="CN362" s="252">
        <f t="shared" si="1339"/>
        <v>72.802679881800728</v>
      </c>
      <c r="CO362" s="250">
        <v>1393.2088138974959</v>
      </c>
      <c r="CP362" s="252">
        <f t="shared" si="1452"/>
        <v>137.89144914669077</v>
      </c>
      <c r="CQ362" s="250">
        <v>435.99076622108237</v>
      </c>
      <c r="CR362" s="250">
        <v>301.92316594823376</v>
      </c>
      <c r="CS362" s="252">
        <f t="shared" si="1453"/>
        <v>5.8407036452685821</v>
      </c>
      <c r="CT362" s="252">
        <f t="shared" si="1454"/>
        <v>176.70596748819088</v>
      </c>
      <c r="CU362" s="250">
        <f t="shared" si="1340"/>
        <v>4437.8569460610252</v>
      </c>
      <c r="CV362" s="245">
        <f t="shared" si="1455"/>
        <v>5591.6997520368923</v>
      </c>
      <c r="CW362" s="244">
        <v>154.44365000000002</v>
      </c>
      <c r="CX362" s="108">
        <v>11.27438645</v>
      </c>
      <c r="CY362" s="108">
        <f t="shared" si="1456"/>
        <v>0.21810300587525</v>
      </c>
      <c r="CZ362" s="108">
        <f t="shared" si="1457"/>
        <v>6.5985376088186003</v>
      </c>
      <c r="DA362" s="108">
        <v>8.2859018224999996</v>
      </c>
      <c r="DB362" s="245">
        <v>208.80472592700002</v>
      </c>
      <c r="DC362" s="244">
        <v>5.1300999999999997</v>
      </c>
      <c r="DD362" s="108">
        <v>0.37449729999999998</v>
      </c>
      <c r="DE362" s="108">
        <f t="shared" si="1458"/>
        <v>7.2446502685000001E-3</v>
      </c>
      <c r="DF362" s="108">
        <f t="shared" si="1459"/>
        <v>0.2191812857764</v>
      </c>
      <c r="DG362" s="108">
        <v>0.27522986500000002</v>
      </c>
      <c r="DH362" s="245">
        <v>6.935792597999999</v>
      </c>
      <c r="DI362" s="107">
        <v>126.19477259410399</v>
      </c>
      <c r="DJ362" s="108">
        <v>27.762849970702877</v>
      </c>
      <c r="DK362" s="108">
        <v>2.0695708635958225</v>
      </c>
      <c r="DL362" s="108">
        <v>84.935770278779472</v>
      </c>
      <c r="DM362" s="108">
        <f t="shared" si="1460"/>
        <v>8.4064329275719203</v>
      </c>
      <c r="DN362" s="108">
        <f t="shared" si="1461"/>
        <v>26.579799951041249</v>
      </c>
      <c r="DO362" s="108">
        <v>17.590296350624296</v>
      </c>
      <c r="DP362" s="108">
        <f t="shared" si="1462"/>
        <v>0.34028428290282703</v>
      </c>
      <c r="DQ362" s="108">
        <f t="shared" si="1463"/>
        <v>10.29503756453718</v>
      </c>
      <c r="DR362" s="108">
        <v>12.927663002890325</v>
      </c>
      <c r="DS362" s="110">
        <v>325.77710767283617</v>
      </c>
      <c r="DT362" s="244">
        <v>481.85</v>
      </c>
      <c r="DU362" s="108">
        <v>106.00700000000001</v>
      </c>
      <c r="DV362" s="108">
        <v>324.31058804999998</v>
      </c>
      <c r="DW362" s="108">
        <f t="shared" si="1464"/>
        <v>32.098316141660703</v>
      </c>
      <c r="DX362" s="108">
        <f t="shared" si="1465"/>
        <v>101.48975542436699</v>
      </c>
      <c r="DY362" s="108">
        <v>9.3082729495833298</v>
      </c>
      <c r="DZ362" s="108">
        <v>7.0023776834374996</v>
      </c>
      <c r="EA362" s="108"/>
      <c r="EB362" s="108">
        <v>67.778911423860521</v>
      </c>
      <c r="EC362" s="108">
        <f t="shared" si="1466"/>
        <v>1.3111830414945818</v>
      </c>
      <c r="ED362" s="108">
        <f t="shared" si="1467"/>
        <v>39.668827931220001</v>
      </c>
      <c r="EE362" s="108">
        <v>49.81285750534407</v>
      </c>
      <c r="EF362" s="245">
        <v>1255.2840091346704</v>
      </c>
      <c r="EG362" s="249">
        <v>1629.8081565928569</v>
      </c>
      <c r="EH362" s="250">
        <v>358.55779445042856</v>
      </c>
      <c r="EI362" s="250">
        <v>2338.9239236109865</v>
      </c>
      <c r="EJ362" s="250">
        <v>1096.9472692192924</v>
      </c>
      <c r="EK362" s="250">
        <f t="shared" si="1468"/>
        <v>108.56925902371025</v>
      </c>
      <c r="EL362" s="250">
        <v>343.27867842948535</v>
      </c>
      <c r="EM362" s="250">
        <v>395.96931150276987</v>
      </c>
      <c r="EN362" s="250">
        <f t="shared" si="1469"/>
        <v>7.6600263310210837</v>
      </c>
      <c r="EO362" s="250">
        <f t="shared" si="1470"/>
        <v>231.74816700460312</v>
      </c>
      <c r="EP362" s="250">
        <v>5820.2064553763339</v>
      </c>
      <c r="EQ362" s="245">
        <v>7333.4601337741806</v>
      </c>
      <c r="ER362" s="244">
        <v>453.82</v>
      </c>
      <c r="ES362" s="108">
        <v>99.840400000000002</v>
      </c>
      <c r="ET362" s="108">
        <v>305.44491246000001</v>
      </c>
      <c r="EU362" s="108">
        <f t="shared" si="1471"/>
        <v>30.231104765816042</v>
      </c>
      <c r="EV362" s="108">
        <f t="shared" si="1472"/>
        <v>95.585930905232402</v>
      </c>
      <c r="EW362" s="108">
        <v>35.844525595775004</v>
      </c>
      <c r="EX362" s="108">
        <v>65.331338178071604</v>
      </c>
      <c r="EY362" s="108">
        <f t="shared" si="1473"/>
        <v>1.2638347370547953</v>
      </c>
      <c r="EZ362" s="108">
        <f t="shared" si="1474"/>
        <v>38.236341632803615</v>
      </c>
      <c r="FA362" s="108">
        <v>48.014058811692301</v>
      </c>
      <c r="FB362" s="245">
        <v>1209.9542820546467</v>
      </c>
      <c r="FC362" s="244">
        <v>0.83333333333333293</v>
      </c>
      <c r="FD362" s="108">
        <v>6.0833333333333302E-2</v>
      </c>
      <c r="FE362" s="108">
        <f t="shared" si="1475"/>
        <v>1.1768208333333328E-3</v>
      </c>
      <c r="FF362" s="108">
        <f t="shared" si="1476"/>
        <v>3.5603803333333316E-2</v>
      </c>
      <c r="FG362" s="108">
        <v>4.4708333333333301E-2</v>
      </c>
      <c r="FH362" s="245">
        <v>1.1266499999999995</v>
      </c>
      <c r="FI362" s="244">
        <v>2401.1562166666599</v>
      </c>
      <c r="FJ362" s="108">
        <v>175.28440381666601</v>
      </c>
      <c r="FK362" s="108">
        <f t="shared" si="1477"/>
        <v>3.3908767918334042</v>
      </c>
      <c r="FL362" s="108">
        <f t="shared" si="1478"/>
        <v>102.58835245297249</v>
      </c>
      <c r="FM362" s="108">
        <v>128.822</v>
      </c>
      <c r="FN362" s="245">
        <v>3246.3151445799908</v>
      </c>
      <c r="FO362" s="244">
        <v>1868.4808333333287</v>
      </c>
      <c r="FP362" s="108">
        <v>136.39910083333299</v>
      </c>
      <c r="FQ362" s="108">
        <f t="shared" si="1479"/>
        <v>2.6386406056208269</v>
      </c>
      <c r="FR362" s="108">
        <f t="shared" si="1480"/>
        <v>79.830028946523143</v>
      </c>
      <c r="FS362" s="108">
        <v>100.243996708333</v>
      </c>
      <c r="FT362" s="110">
        <v>2526.1487170499936</v>
      </c>
      <c r="FU362" s="253">
        <f t="shared" si="1341"/>
        <v>10178.480422942013</v>
      </c>
      <c r="FV362" s="254">
        <f t="shared" si="1342"/>
        <v>2801.4796644892617</v>
      </c>
      <c r="FW362" s="254">
        <f t="shared" si="1343"/>
        <v>296.71063438743397</v>
      </c>
      <c r="FX362" s="254">
        <f t="shared" si="1344"/>
        <v>1651.4819999999997</v>
      </c>
      <c r="FY362" s="254">
        <f t="shared" si="1345"/>
        <v>2685.64</v>
      </c>
      <c r="FZ362" s="254">
        <f t="shared" si="1346"/>
        <v>35.299999999999997</v>
      </c>
      <c r="GA362" s="254">
        <f t="shared" si="1481"/>
        <v>154.44365000000002</v>
      </c>
      <c r="GB362" s="254">
        <f t="shared" si="1482"/>
        <v>5.1300999999999997</v>
      </c>
      <c r="GC362" s="254">
        <f t="shared" si="1483"/>
        <v>2401.1562166666599</v>
      </c>
      <c r="GD362" s="254">
        <f t="shared" si="1484"/>
        <v>1868.4808333333287</v>
      </c>
      <c r="GE362" s="254">
        <f t="shared" si="1347"/>
        <v>5615.2924459855667</v>
      </c>
      <c r="GF362" s="255">
        <f t="shared" si="1348"/>
        <v>2143.8445340170028</v>
      </c>
      <c r="GG362" s="255">
        <f t="shared" si="1349"/>
        <v>555.76795454897569</v>
      </c>
      <c r="GH362" s="254">
        <f t="shared" si="1350"/>
        <v>2021.6325058406983</v>
      </c>
      <c r="GI362" s="255">
        <f t="shared" si="1351"/>
        <v>1443.5001123826155</v>
      </c>
      <c r="GJ362" s="256">
        <f t="shared" si="1352"/>
        <v>39.108480825488314</v>
      </c>
      <c r="GK362" s="253">
        <f t="shared" si="1485"/>
        <v>29715.228473644962</v>
      </c>
      <c r="GL362" s="257">
        <f t="shared" si="1486"/>
        <v>37441.187876792654</v>
      </c>
      <c r="GM362" s="221">
        <f t="shared" si="1487"/>
        <v>31236.38269854266</v>
      </c>
      <c r="GN362" s="222">
        <f t="shared" si="1488"/>
        <v>17043.523867842287</v>
      </c>
      <c r="GO362" s="222">
        <f t="shared" si="1489"/>
        <v>1115.2335077129951</v>
      </c>
      <c r="GP362" s="55">
        <f t="shared" si="1490"/>
        <v>0.54563052426161551</v>
      </c>
      <c r="GQ362" s="56">
        <f t="shared" si="1491"/>
        <v>3.5703029972322199E-2</v>
      </c>
      <c r="GR362" s="258">
        <f t="shared" si="1492"/>
        <v>1.0910307024945078</v>
      </c>
      <c r="GS362" s="227">
        <f t="shared" si="1353"/>
        <v>37441.187876792654</v>
      </c>
      <c r="GT362" s="222">
        <f t="shared" si="1574"/>
        <v>17344.939587370453</v>
      </c>
      <c r="GU362" s="222">
        <f t="shared" si="1575"/>
        <v>1123.3997078999914</v>
      </c>
      <c r="GV362" s="37">
        <f t="shared" si="1567"/>
        <v>0.46325826104789392</v>
      </c>
      <c r="GW362" s="228">
        <f t="shared" si="1568"/>
        <v>3.000438211513886E-2</v>
      </c>
      <c r="GX362" s="258">
        <f t="shared" si="1493"/>
        <v>1.0772402482958401</v>
      </c>
      <c r="GY362" s="221">
        <f t="shared" si="1573"/>
        <v>24603.863984939617</v>
      </c>
      <c r="GZ362" s="222">
        <f t="shared" si="1494"/>
        <v>13793.722380972038</v>
      </c>
      <c r="HA362" s="222">
        <f t="shared" si="1495"/>
        <v>735.75668462586259</v>
      </c>
      <c r="HB362" s="55">
        <f t="shared" si="1496"/>
        <v>0.56063236203123934</v>
      </c>
      <c r="HC362" s="56">
        <f t="shared" si="1497"/>
        <v>2.9904111202867564E-2</v>
      </c>
      <c r="HD362" s="258">
        <f t="shared" si="1498"/>
        <v>1.0924832379556193</v>
      </c>
      <c r="HE362" s="221">
        <f t="shared" si="1499"/>
        <v>28683.448743894569</v>
      </c>
      <c r="HF362" s="222">
        <f t="shared" si="1500"/>
        <v>16919.507979713278</v>
      </c>
      <c r="HG362" s="222">
        <f t="shared" si="1501"/>
        <v>873.16839003618429</v>
      </c>
      <c r="HH362" s="55">
        <f t="shared" si="1502"/>
        <v>0.58987007213749665</v>
      </c>
      <c r="HI362" s="56">
        <f t="shared" si="1503"/>
        <v>3.0441541316472379E-2</v>
      </c>
      <c r="HJ362" s="259">
        <f t="shared" si="1504"/>
        <v>1.0971480350538674</v>
      </c>
      <c r="HK362" s="54">
        <f t="shared" si="1354"/>
        <v>3.6295422469087915</v>
      </c>
      <c r="HL362" s="55">
        <f t="shared" si="1355"/>
        <v>4.3856707762152425</v>
      </c>
      <c r="HM362" s="55">
        <f t="shared" si="1356"/>
        <v>2.8629615733864964</v>
      </c>
      <c r="HN362" s="56">
        <f t="shared" si="1357"/>
        <v>3.3516775322860597</v>
      </c>
      <c r="HQ362" s="57">
        <f t="shared" si="1358"/>
        <v>2480.7822212232077</v>
      </c>
      <c r="HR362" s="58">
        <f t="shared" si="1505"/>
        <v>2869.5207952888845</v>
      </c>
      <c r="HS362" s="58">
        <f t="shared" si="1359"/>
        <v>109.05690905581088</v>
      </c>
      <c r="HT362" s="58">
        <f t="shared" si="1506"/>
        <v>125.94982426855599</v>
      </c>
      <c r="HU362" s="58">
        <f t="shared" si="1360"/>
        <v>3237.7656817102793</v>
      </c>
      <c r="HV362" s="55">
        <f t="shared" si="1577"/>
        <v>0.76620190127927612</v>
      </c>
      <c r="HW362" s="56">
        <f t="shared" si="1578"/>
        <v>3.3682767617143915E-2</v>
      </c>
      <c r="HX362" s="260">
        <f t="shared" si="1579"/>
        <v>1.1252812986343581</v>
      </c>
      <c r="HY362" s="57">
        <f t="shared" si="1361"/>
        <v>3091.8870576085073</v>
      </c>
      <c r="HZ362" s="58">
        <f t="shared" si="1507"/>
        <v>3576.3857595357608</v>
      </c>
      <c r="IA362" s="58">
        <f t="shared" si="1362"/>
        <v>170.24457311715415</v>
      </c>
      <c r="IB362" s="58">
        <f t="shared" si="1508"/>
        <v>196.61545749300134</v>
      </c>
      <c r="IC362" s="58">
        <f t="shared" si="1363"/>
        <v>4191.1701288009808</v>
      </c>
      <c r="ID362" s="55">
        <f t="shared" si="1580"/>
        <v>0.73771451947550537</v>
      </c>
      <c r="IE362" s="56">
        <f t="shared" si="1581"/>
        <v>4.0619819259367092E-2</v>
      </c>
      <c r="IF362" s="260">
        <f t="shared" si="1582"/>
        <v>1.1218918752050877</v>
      </c>
      <c r="IG362" s="57">
        <f t="shared" si="1364"/>
        <v>98.425308038894997</v>
      </c>
      <c r="IH362" s="58">
        <f t="shared" si="1509"/>
        <v>113.84855380858986</v>
      </c>
      <c r="II362" s="58">
        <f t="shared" si="1365"/>
        <v>192.11517275937368</v>
      </c>
      <c r="IJ362" s="58">
        <f t="shared" si="1510"/>
        <v>221.87381301980068</v>
      </c>
      <c r="IK362" s="58">
        <f t="shared" si="1366"/>
        <v>2026.1380592445164</v>
      </c>
      <c r="IL362" s="55">
        <f t="shared" si="1367"/>
        <v>4.8577789450139797E-2</v>
      </c>
      <c r="IM362" s="56">
        <f t="shared" si="1368"/>
        <v>9.4818401876823458E-2</v>
      </c>
      <c r="IN362" s="260">
        <f t="shared" si="1369"/>
        <v>1.0222995100575569</v>
      </c>
      <c r="IO362" s="57">
        <f t="shared" si="1370"/>
        <v>83.284878308428915</v>
      </c>
      <c r="IP362" s="58">
        <f t="shared" si="1511"/>
        <v>96.335618739359731</v>
      </c>
      <c r="IQ362" s="58">
        <f t="shared" si="1371"/>
        <v>3.6566283762356115</v>
      </c>
      <c r="IR362" s="58">
        <f t="shared" si="1512"/>
        <v>4.223040111714508</v>
      </c>
      <c r="IS362" s="58">
        <f t="shared" si="1372"/>
        <v>113.99364098664087</v>
      </c>
      <c r="IT362" s="55">
        <f t="shared" si="1513"/>
        <v>0.73060986198510169</v>
      </c>
      <c r="IU362" s="56">
        <f t="shared" si="1514"/>
        <v>3.2077476818765167E-2</v>
      </c>
      <c r="IV362" s="260">
        <f t="shared" si="1515"/>
        <v>1.1194553665322922</v>
      </c>
      <c r="IW362" s="57">
        <f t="shared" si="1373"/>
        <v>139.98621363437118</v>
      </c>
      <c r="IX362" s="58">
        <f t="shared" si="1516"/>
        <v>161.92205331087715</v>
      </c>
      <c r="IY362" s="58">
        <f t="shared" si="1374"/>
        <v>3.7926205234000001</v>
      </c>
      <c r="IZ362" s="58">
        <f t="shared" si="1517"/>
        <v>4.3800974424746606</v>
      </c>
      <c r="JA362" s="58">
        <f t="shared" si="1375"/>
        <v>2881.6917199999998</v>
      </c>
      <c r="JB362" s="55">
        <f t="shared" si="1518"/>
        <v>4.857778945013979E-2</v>
      </c>
      <c r="JC362" s="56">
        <f t="shared" si="1519"/>
        <v>1.3161090400745574E-3</v>
      </c>
      <c r="JD362" s="260">
        <f t="shared" si="1520"/>
        <v>1.0078160048971445</v>
      </c>
      <c r="JE362" s="57">
        <f t="shared" si="1376"/>
        <v>1.8399760732239998</v>
      </c>
      <c r="JF362" s="58">
        <f t="shared" si="1521"/>
        <v>2.1283003238982006</v>
      </c>
      <c r="JG362" s="58">
        <f t="shared" si="1377"/>
        <v>4.9850130499999999E-2</v>
      </c>
      <c r="JH362" s="58">
        <f t="shared" si="1522"/>
        <v>5.757191571445E-2</v>
      </c>
      <c r="JI362" s="58">
        <f t="shared" si="1378"/>
        <v>37.876899999999999</v>
      </c>
      <c r="JJ362" s="55">
        <f t="shared" si="1523"/>
        <v>4.857778945013979E-2</v>
      </c>
      <c r="JK362" s="56">
        <f t="shared" si="1524"/>
        <v>1.3161090400745574E-3</v>
      </c>
      <c r="JL362" s="260">
        <f t="shared" si="1525"/>
        <v>1.0078160048971445</v>
      </c>
      <c r="JM362" s="57">
        <f t="shared" si="1379"/>
        <v>3272.8702644592368</v>
      </c>
      <c r="JN362" s="58">
        <f t="shared" si="1526"/>
        <v>3785.7290348999995</v>
      </c>
      <c r="JO362" s="58">
        <f t="shared" si="1380"/>
        <v>216.53483267376006</v>
      </c>
      <c r="JP362" s="58">
        <f t="shared" si="1527"/>
        <v>250.07607825492551</v>
      </c>
      <c r="JQ362" s="58">
        <f t="shared" si="1381"/>
        <v>4437.8569460610261</v>
      </c>
      <c r="JR362" s="55">
        <f t="shared" si="1382"/>
        <v>0.73748890607305095</v>
      </c>
      <c r="JS362" s="56">
        <f t="shared" si="1383"/>
        <v>4.8792657200442902E-2</v>
      </c>
      <c r="JT362" s="260">
        <f t="shared" si="1384"/>
        <v>1.1231224941819957</v>
      </c>
      <c r="JU362" s="57">
        <f t="shared" si="1385"/>
        <v>8.0502158827586925</v>
      </c>
      <c r="JV362" s="58">
        <f t="shared" si="1528"/>
        <v>9.311684711586981</v>
      </c>
      <c r="JW362" s="58">
        <f t="shared" si="1386"/>
        <v>0.21810300587525</v>
      </c>
      <c r="JX362" s="58">
        <f t="shared" si="1529"/>
        <v>0.25188716148532625</v>
      </c>
      <c r="JY362" s="58">
        <f t="shared" si="1387"/>
        <v>165.71803645</v>
      </c>
      <c r="JZ362" s="55">
        <f t="shared" si="1530"/>
        <v>4.8577789450139797E-2</v>
      </c>
      <c r="KA362" s="56">
        <f t="shared" si="1531"/>
        <v>1.3161090400745574E-3</v>
      </c>
      <c r="KB362" s="260">
        <f t="shared" si="1532"/>
        <v>1.0078160048971445</v>
      </c>
      <c r="KC362" s="57">
        <f t="shared" si="1388"/>
        <v>0.26740116864720798</v>
      </c>
      <c r="KD362" s="58">
        <f t="shared" si="1533"/>
        <v>0.30930293177422546</v>
      </c>
      <c r="KE362" s="58">
        <f t="shared" si="1389"/>
        <v>7.2446502685000001E-3</v>
      </c>
      <c r="KF362" s="58">
        <f t="shared" si="1534"/>
        <v>8.3668465950906511E-3</v>
      </c>
      <c r="KG362" s="58">
        <f t="shared" si="1390"/>
        <v>5.5045972999999995</v>
      </c>
      <c r="KH362" s="55">
        <f t="shared" si="1535"/>
        <v>4.8577789450139797E-2</v>
      </c>
      <c r="KI362" s="56">
        <f t="shared" si="1536"/>
        <v>1.3161090400745574E-3</v>
      </c>
      <c r="KJ362" s="260">
        <f t="shared" si="1537"/>
        <v>1.0078160048971445</v>
      </c>
      <c r="KK362" s="57">
        <f t="shared" si="1391"/>
        <v>198.94492433381257</v>
      </c>
      <c r="KL362" s="58">
        <f t="shared" si="1538"/>
        <v>230.11959397692101</v>
      </c>
      <c r="KM362" s="58">
        <f t="shared" si="1392"/>
        <v>8.7467172104747473</v>
      </c>
      <c r="KN362" s="58">
        <f t="shared" si="1539"/>
        <v>10.101583706377285</v>
      </c>
      <c r="KO362" s="58">
        <f t="shared" si="1393"/>
        <v>258.55326005780648</v>
      </c>
      <c r="KP362" s="55">
        <f t="shared" si="1540"/>
        <v>0.76945432553947735</v>
      </c>
      <c r="KQ362" s="56">
        <f t="shared" si="1541"/>
        <v>3.3829460160429557E-2</v>
      </c>
      <c r="KR362" s="260">
        <f t="shared" si="1542"/>
        <v>1.1258136761908866</v>
      </c>
      <c r="KS362" s="57">
        <f t="shared" si="1394"/>
        <v>760.0704716938161</v>
      </c>
      <c r="KT362" s="58">
        <f t="shared" si="1543"/>
        <v>879.17351460823716</v>
      </c>
      <c r="KU362" s="58">
        <f t="shared" si="1395"/>
        <v>33.409499183155283</v>
      </c>
      <c r="KV362" s="58">
        <f t="shared" si="1544"/>
        <v>38.584630606626035</v>
      </c>
      <c r="KW362" s="58">
        <f t="shared" si="1396"/>
        <v>996.25715010688134</v>
      </c>
      <c r="KX362" s="55">
        <f t="shared" si="1583"/>
        <v>0.76292598915076648</v>
      </c>
      <c r="KY362" s="56">
        <f t="shared" si="1584"/>
        <v>3.3535015713132915E-2</v>
      </c>
      <c r="KZ362" s="260">
        <f t="shared" si="1585"/>
        <v>1.1247450764338893</v>
      </c>
      <c r="LA362" s="57">
        <f t="shared" si="1397"/>
        <v>2689.8987024728731</v>
      </c>
      <c r="LB362" s="58">
        <f t="shared" si="1545"/>
        <v>3111.4058291503725</v>
      </c>
      <c r="LC362" s="58">
        <f t="shared" si="1398"/>
        <v>116.22928535473133</v>
      </c>
      <c r="LD362" s="58">
        <f t="shared" si="1546"/>
        <v>134.23320165617923</v>
      </c>
      <c r="LE362" s="58">
        <f t="shared" si="1399"/>
        <v>5820.2064553763339</v>
      </c>
      <c r="LF362" s="55">
        <f t="shared" si="1547"/>
        <v>0.46216551304432113</v>
      </c>
      <c r="LG362" s="56">
        <f t="shared" si="1548"/>
        <v>1.9969959183727265E-2</v>
      </c>
      <c r="LH362" s="260">
        <f t="shared" si="1549"/>
        <v>1.0755146825716044</v>
      </c>
      <c r="LI362" s="57">
        <f t="shared" si="1400"/>
        <v>716.92357249640384</v>
      </c>
      <c r="LJ362" s="58">
        <f t="shared" si="1550"/>
        <v>829.26549630659031</v>
      </c>
      <c r="LK362" s="58">
        <f t="shared" si="1401"/>
        <v>31.494939502870839</v>
      </c>
      <c r="LL362" s="58">
        <f t="shared" si="1551"/>
        <v>36.373505631865534</v>
      </c>
      <c r="LM362" s="58">
        <f t="shared" si="1402"/>
        <v>960.28117623384662</v>
      </c>
      <c r="LN362" s="55">
        <f t="shared" si="1586"/>
        <v>0.74657672173490508</v>
      </c>
      <c r="LO362" s="56">
        <f t="shared" si="1587"/>
        <v>3.2797622490520657E-2</v>
      </c>
      <c r="LP362" s="260">
        <f t="shared" si="1588"/>
        <v>1.1220689240196413</v>
      </c>
      <c r="LQ362" s="57">
        <f t="shared" si="1403"/>
        <v>4.3436640066666643E-2</v>
      </c>
      <c r="LR362" s="58">
        <f t="shared" si="1552"/>
        <v>5.0243161565113312E-2</v>
      </c>
      <c r="LS362" s="58">
        <f t="shared" si="1404"/>
        <v>1.1768208333333328E-3</v>
      </c>
      <c r="LT362" s="58">
        <f t="shared" si="1553"/>
        <v>1.359110380416666E-3</v>
      </c>
      <c r="LU362" s="58">
        <f t="shared" si="1405"/>
        <v>0.89416666666666633</v>
      </c>
      <c r="LV362" s="55">
        <f t="shared" si="1406"/>
        <v>4.857778945013979E-2</v>
      </c>
      <c r="LW362" s="56">
        <f t="shared" si="1407"/>
        <v>1.3161090400745572E-3</v>
      </c>
      <c r="LX362" s="260">
        <f t="shared" si="1408"/>
        <v>1.0078160048971445</v>
      </c>
      <c r="LY362" s="57">
        <f t="shared" si="1409"/>
        <v>125.15778999262643</v>
      </c>
      <c r="LZ362" s="58">
        <f t="shared" si="1554"/>
        <v>144.77001568447099</v>
      </c>
      <c r="MA362" s="58">
        <f t="shared" si="1410"/>
        <v>3.3908767918334042</v>
      </c>
      <c r="MB362" s="58">
        <f t="shared" si="1555"/>
        <v>3.9161236068883984</v>
      </c>
      <c r="MC362" s="58">
        <f t="shared" si="1411"/>
        <v>2576.4405909365009</v>
      </c>
      <c r="MD362" s="55">
        <f t="shared" si="1589"/>
        <v>4.8577790007233695E-2</v>
      </c>
      <c r="ME362" s="56">
        <f t="shared" si="1590"/>
        <v>1.3161090551677991E-3</v>
      </c>
      <c r="MF362" s="260">
        <f t="shared" si="1591"/>
        <v>1.007816004986779</v>
      </c>
      <c r="MG362" s="57">
        <f t="shared" si="1412"/>
        <v>97.392635314758238</v>
      </c>
      <c r="MH362" s="58">
        <f t="shared" si="1556"/>
        <v>112.65406126858086</v>
      </c>
      <c r="MI362" s="58">
        <f t="shared" si="1413"/>
        <v>2.6386406056208269</v>
      </c>
      <c r="MJ362" s="58">
        <f t="shared" si="1557"/>
        <v>3.0473660354314931</v>
      </c>
      <c r="MK362" s="58">
        <f t="shared" si="1414"/>
        <v>2004.8799341666618</v>
      </c>
      <c r="ML362" s="55">
        <f t="shared" si="1558"/>
        <v>4.8577789450139797E-2</v>
      </c>
      <c r="MM362" s="56">
        <f t="shared" si="1559"/>
        <v>1.3161090400745574E-3</v>
      </c>
      <c r="MN362" s="260">
        <f t="shared" si="1560"/>
        <v>1.0078160048971445</v>
      </c>
      <c r="MO362" s="59">
        <v>3.3267095404467431</v>
      </c>
      <c r="MP362" s="60">
        <v>4.071209540446743</v>
      </c>
      <c r="MQ362" s="60">
        <v>2.6206000000000005</v>
      </c>
      <c r="MR362" s="61">
        <v>3.0549000000000004</v>
      </c>
      <c r="MS362" s="59">
        <f t="shared" si="1415"/>
        <v>1.0910307024945078</v>
      </c>
      <c r="MT362" s="60">
        <f>GX362</f>
        <v>1.0772402482958401</v>
      </c>
      <c r="MU362" s="60">
        <f t="shared" si="1561"/>
        <v>1.0924832379556193</v>
      </c>
      <c r="MV362" s="61">
        <f t="shared" si="1562"/>
        <v>1.0971480350538674</v>
      </c>
      <c r="MW362" s="66">
        <f t="shared" si="1563"/>
        <v>3.6295422469087915</v>
      </c>
      <c r="MX362" s="67">
        <f t="shared" si="1564"/>
        <v>4.3856707762152425</v>
      </c>
      <c r="MY362" s="67">
        <f t="shared" si="1565"/>
        <v>2.8629615733864964</v>
      </c>
      <c r="MZ362" s="261">
        <f t="shared" si="1566"/>
        <v>3.3516775322860597</v>
      </c>
      <c r="NA362" s="59">
        <f t="shared" si="1416"/>
        <v>1.0910443481617236</v>
      </c>
      <c r="NB362" s="60">
        <f>NF362/J362</f>
        <v>1.0772981872224521</v>
      </c>
      <c r="NC362" s="60">
        <f t="shared" si="1417"/>
        <v>1.0925006540698796</v>
      </c>
      <c r="ND362" s="262">
        <f>NH362/L362</f>
        <v>1.0971609159227564</v>
      </c>
      <c r="NE362" s="62">
        <f t="shared" si="1418"/>
        <v>3.6295876420801036</v>
      </c>
      <c r="NF362" s="63">
        <f>NE362+NQ362+NR362+OB362</f>
        <v>4.3859066577260286</v>
      </c>
      <c r="NG362" s="63">
        <f t="shared" si="1419"/>
        <v>2.8630072140555272</v>
      </c>
      <c r="NH362" s="64">
        <f>NG362+NM362</f>
        <v>3.351716882052429</v>
      </c>
      <c r="NI362" s="238">
        <f t="shared" si="1569"/>
        <v>-4.5395171312190286E-5</v>
      </c>
      <c r="NJ362" s="238">
        <f t="shared" si="1570"/>
        <v>-2.3588151078612896E-4</v>
      </c>
      <c r="NK362" s="238">
        <f t="shared" si="1571"/>
        <v>-4.5640669030788672E-5</v>
      </c>
      <c r="NL362" s="238">
        <f t="shared" si="1572"/>
        <v>-3.9349766369323191E-5</v>
      </c>
      <c r="NM362" s="239">
        <f t="shared" si="1420"/>
        <v>0.48870966799690174</v>
      </c>
      <c r="NN362" s="240">
        <f t="shared" si="1421"/>
        <v>0.63072761224030038</v>
      </c>
      <c r="NO362" s="240">
        <f t="shared" si="1576"/>
        <v>0.27787076002767469</v>
      </c>
      <c r="NP362" s="240">
        <f t="shared" si="1422"/>
        <v>1.712766710794407E-2</v>
      </c>
      <c r="NQ362" s="240">
        <f>Q362*JD362+0.006</f>
        <v>0.44510543333368585</v>
      </c>
      <c r="NR362" s="240">
        <f t="shared" si="1423"/>
        <v>5.744551227913724E-3</v>
      </c>
      <c r="NS362" s="240">
        <f t="shared" si="1424"/>
        <v>0.6698302555301423</v>
      </c>
      <c r="NT362" s="240">
        <f t="shared" si="1425"/>
        <v>2.2373515308716608E-2</v>
      </c>
      <c r="NU362" s="240">
        <f t="shared" si="1426"/>
        <v>7.0547120342800116E-4</v>
      </c>
      <c r="NV362" s="240">
        <f t="shared" si="1427"/>
        <v>3.9065734563823763E-2</v>
      </c>
      <c r="NW362" s="240">
        <f t="shared" si="1428"/>
        <v>0.15037841671921101</v>
      </c>
      <c r="NX362" s="240">
        <f t="shared" si="1429"/>
        <v>0.83976186415190879</v>
      </c>
      <c r="NY362" s="240">
        <f t="shared" si="1430"/>
        <v>0.14463468430613174</v>
      </c>
      <c r="NZ362" s="240">
        <f t="shared" si="1431"/>
        <v>1.0078160048971445E-4</v>
      </c>
      <c r="OA362" s="240">
        <f t="shared" si="1432"/>
        <v>0.34830121132343084</v>
      </c>
      <c r="OB362" s="241">
        <f t="shared" si="1433"/>
        <v>0.30546903108432449</v>
      </c>
      <c r="OC362" s="4"/>
      <c r="OD362" s="4"/>
      <c r="OE362" s="4"/>
      <c r="OF362" s="4"/>
      <c r="OG362" s="4"/>
      <c r="OH362" s="4"/>
      <c r="OI362" s="4"/>
      <c r="OJ362" s="4"/>
      <c r="OK362" s="4"/>
      <c r="OL362" s="4"/>
      <c r="OM362" s="4"/>
      <c r="ON362" s="4"/>
      <c r="OO362" s="136"/>
      <c r="OP362" s="13"/>
      <c r="OQ362" s="13"/>
      <c r="OR362" s="13"/>
      <c r="OS362" s="13"/>
      <c r="OT362" s="13"/>
    </row>
    <row r="363" spans="1:410" ht="15" customHeight="1">
      <c r="A363" s="242">
        <v>344</v>
      </c>
      <c r="B363" s="49" t="s">
        <v>413</v>
      </c>
      <c r="C363" s="50">
        <v>1</v>
      </c>
      <c r="D363" s="51">
        <v>46.5</v>
      </c>
      <c r="E363" s="52">
        <v>46.5</v>
      </c>
      <c r="F363" s="52"/>
      <c r="G363" s="52"/>
      <c r="H363" s="53"/>
      <c r="I363" s="57">
        <v>1.4113090093867187</v>
      </c>
      <c r="J363" s="58"/>
      <c r="K363" s="58">
        <v>0.90289999999999992</v>
      </c>
      <c r="L363" s="243"/>
      <c r="M363" s="1">
        <v>0</v>
      </c>
      <c r="N363" s="2">
        <v>0</v>
      </c>
      <c r="O363" s="2">
        <v>0.50840900938671874</v>
      </c>
      <c r="P363" s="2">
        <v>0</v>
      </c>
      <c r="Q363" s="2">
        <v>0</v>
      </c>
      <c r="R363" s="2">
        <v>0</v>
      </c>
      <c r="S363" s="2">
        <v>0.2412</v>
      </c>
      <c r="T363" s="2">
        <v>0</v>
      </c>
      <c r="U363" s="2">
        <v>0</v>
      </c>
      <c r="V363" s="2">
        <v>0.28210000000000002</v>
      </c>
      <c r="W363" s="2">
        <v>0</v>
      </c>
      <c r="X363" s="2">
        <v>0.35539999999999999</v>
      </c>
      <c r="Y363" s="2">
        <v>0</v>
      </c>
      <c r="Z363" s="2">
        <v>2.4199999999999999E-2</v>
      </c>
      <c r="AA363" s="2">
        <v>0</v>
      </c>
      <c r="AB363" s="3">
        <v>0</v>
      </c>
      <c r="AC363" s="244">
        <v>0</v>
      </c>
      <c r="AD363" s="108">
        <v>0</v>
      </c>
      <c r="AE363" s="108">
        <v>0</v>
      </c>
      <c r="AF363" s="108">
        <f t="shared" si="1434"/>
        <v>0</v>
      </c>
      <c r="AG363" s="108">
        <f t="shared" si="1435"/>
        <v>0</v>
      </c>
      <c r="AH363" s="108">
        <v>0</v>
      </c>
      <c r="AI363" s="108">
        <v>0</v>
      </c>
      <c r="AJ363" s="108">
        <f t="shared" si="1436"/>
        <v>0</v>
      </c>
      <c r="AK363" s="108">
        <f t="shared" si="1437"/>
        <v>0</v>
      </c>
      <c r="AL363" s="108">
        <v>0</v>
      </c>
      <c r="AM363" s="245">
        <v>0</v>
      </c>
      <c r="AN363" s="244">
        <v>0</v>
      </c>
      <c r="AO363" s="108">
        <v>0</v>
      </c>
      <c r="AP363" s="108">
        <v>0</v>
      </c>
      <c r="AQ363" s="108">
        <f t="shared" si="1438"/>
        <v>0</v>
      </c>
      <c r="AR363" s="108">
        <f t="shared" si="1439"/>
        <v>0</v>
      </c>
      <c r="AS363" s="246">
        <v>0</v>
      </c>
      <c r="AT363" s="247">
        <v>0</v>
      </c>
      <c r="AU363" s="108">
        <v>0</v>
      </c>
      <c r="AV363" s="108">
        <f t="shared" si="1440"/>
        <v>0</v>
      </c>
      <c r="AW363" s="108">
        <f t="shared" si="1441"/>
        <v>0</v>
      </c>
      <c r="AX363" s="108">
        <v>0</v>
      </c>
      <c r="AY363" s="245">
        <v>0</v>
      </c>
      <c r="AZ363" s="248">
        <v>3</v>
      </c>
      <c r="BA363" s="108">
        <v>15.291499999999996</v>
      </c>
      <c r="BB363" s="108">
        <v>1.5946847238791999</v>
      </c>
      <c r="BC363" s="109">
        <v>1.27574777910336</v>
      </c>
      <c r="BD363" s="109">
        <v>0.31893694477583989</v>
      </c>
      <c r="BE363" s="108">
        <v>0.59800687499999994</v>
      </c>
      <c r="BF363" s="109">
        <v>0.47840549999999998</v>
      </c>
      <c r="BG363" s="109">
        <v>0.11960137499999995</v>
      </c>
      <c r="BH363" s="108">
        <v>1.2763459867181812</v>
      </c>
      <c r="BI363" s="109">
        <f t="shared" si="1442"/>
        <v>0.74700446295457645</v>
      </c>
      <c r="BJ363" s="108">
        <f t="shared" si="1443"/>
        <v>2.4690913113063217E-2</v>
      </c>
      <c r="BK363" s="108">
        <v>0.93802687927986883</v>
      </c>
      <c r="BL363" s="245">
        <v>23.63827735785269</v>
      </c>
      <c r="BM363" s="244">
        <v>0</v>
      </c>
      <c r="BN363" s="108">
        <v>0</v>
      </c>
      <c r="BO363" s="108">
        <v>0</v>
      </c>
      <c r="BP363" s="108">
        <f t="shared" si="1444"/>
        <v>0</v>
      </c>
      <c r="BQ363" s="108">
        <f t="shared" si="1445"/>
        <v>0</v>
      </c>
      <c r="BR363" s="108">
        <v>0</v>
      </c>
      <c r="BS363" s="108">
        <v>0</v>
      </c>
      <c r="BT363" s="108">
        <f t="shared" si="1446"/>
        <v>0</v>
      </c>
      <c r="BU363" s="108">
        <f t="shared" si="1447"/>
        <v>0</v>
      </c>
      <c r="BV363" s="108">
        <v>0</v>
      </c>
      <c r="BW363" s="245">
        <v>0</v>
      </c>
      <c r="BX363" s="107">
        <v>0</v>
      </c>
      <c r="BY363" s="108">
        <v>0</v>
      </c>
      <c r="BZ363" s="109">
        <f t="shared" si="1448"/>
        <v>0</v>
      </c>
      <c r="CA363" s="109">
        <f t="shared" si="1449"/>
        <v>0</v>
      </c>
      <c r="CB363" s="108">
        <v>0</v>
      </c>
      <c r="CC363" s="110">
        <v>0</v>
      </c>
      <c r="CD363" s="244">
        <v>0</v>
      </c>
      <c r="CE363" s="108">
        <v>0</v>
      </c>
      <c r="CF363" s="109">
        <f t="shared" si="1450"/>
        <v>0</v>
      </c>
      <c r="CG363" s="109">
        <f t="shared" si="1451"/>
        <v>0</v>
      </c>
      <c r="CH363" s="108">
        <v>0</v>
      </c>
      <c r="CI363" s="245">
        <v>0</v>
      </c>
      <c r="CJ363" s="249">
        <v>4.3379494608193943</v>
      </c>
      <c r="CK363" s="250">
        <v>0.95434888138026674</v>
      </c>
      <c r="CL363" s="250">
        <v>0.73941239853897922</v>
      </c>
      <c r="CM363" s="251">
        <v>0.73941239853897922</v>
      </c>
      <c r="CN363" s="252">
        <f t="shared" si="1339"/>
        <v>0.36042657366782543</v>
      </c>
      <c r="CO363" s="250">
        <v>2.9196698984528759</v>
      </c>
      <c r="CP363" s="252">
        <f t="shared" si="1452"/>
        <v>0.28897140852947495</v>
      </c>
      <c r="CQ363" s="250">
        <v>0.91368149802184295</v>
      </c>
      <c r="CR363" s="250">
        <v>0.65345078666098066</v>
      </c>
      <c r="CS363" s="252">
        <f t="shared" si="1453"/>
        <v>1.2641005467956672E-2</v>
      </c>
      <c r="CT363" s="252">
        <f t="shared" si="1454"/>
        <v>0.38244383500749884</v>
      </c>
      <c r="CU363" s="250">
        <f t="shared" si="1340"/>
        <v>9.6048314258524972</v>
      </c>
      <c r="CV363" s="245">
        <f t="shared" si="1455"/>
        <v>12.102087596574146</v>
      </c>
      <c r="CW363" s="244">
        <v>0</v>
      </c>
      <c r="CX363" s="108">
        <v>0</v>
      </c>
      <c r="CY363" s="108">
        <f t="shared" si="1456"/>
        <v>0</v>
      </c>
      <c r="CZ363" s="108">
        <f t="shared" si="1457"/>
        <v>0</v>
      </c>
      <c r="DA363" s="108">
        <v>0</v>
      </c>
      <c r="DB363" s="245">
        <v>0</v>
      </c>
      <c r="DC363" s="244">
        <v>0</v>
      </c>
      <c r="DD363" s="108">
        <v>0</v>
      </c>
      <c r="DE363" s="108">
        <f t="shared" si="1458"/>
        <v>0</v>
      </c>
      <c r="DF363" s="108">
        <f t="shared" si="1459"/>
        <v>0</v>
      </c>
      <c r="DG363" s="108">
        <v>0</v>
      </c>
      <c r="DH363" s="245">
        <v>0</v>
      </c>
      <c r="DI363" s="107">
        <v>5.080370041200001</v>
      </c>
      <c r="DJ363" s="108">
        <v>1.1176814090640002</v>
      </c>
      <c r="DK363" s="108">
        <v>8.6529757133583296E-2</v>
      </c>
      <c r="DL363" s="108">
        <v>3.4193582973397842</v>
      </c>
      <c r="DM363" s="108">
        <f t="shared" si="1460"/>
        <v>0.33842756812090785</v>
      </c>
      <c r="DN363" s="108">
        <f t="shared" si="1461"/>
        <v>1.0700539855695121</v>
      </c>
      <c r="DO363" s="108">
        <v>0.70838758384582801</v>
      </c>
      <c r="DP363" s="108">
        <f t="shared" si="1462"/>
        <v>1.3703757809497544E-2</v>
      </c>
      <c r="DQ363" s="108">
        <f t="shared" si="1463"/>
        <v>0.41459658442228009</v>
      </c>
      <c r="DR363" s="108">
        <v>0.52061635442915988</v>
      </c>
      <c r="DS363" s="110">
        <v>13.119532131614827</v>
      </c>
      <c r="DT363" s="244">
        <v>0</v>
      </c>
      <c r="DU363" s="108">
        <v>0</v>
      </c>
      <c r="DV363" s="108">
        <v>0</v>
      </c>
      <c r="DW363" s="108">
        <f t="shared" si="1464"/>
        <v>0</v>
      </c>
      <c r="DX363" s="108">
        <f t="shared" si="1465"/>
        <v>0</v>
      </c>
      <c r="DY363" s="108">
        <v>0</v>
      </c>
      <c r="DZ363" s="108">
        <v>0</v>
      </c>
      <c r="EA363" s="108"/>
      <c r="EB363" s="108">
        <v>0</v>
      </c>
      <c r="EC363" s="108">
        <f t="shared" si="1466"/>
        <v>0</v>
      </c>
      <c r="ED363" s="108">
        <f t="shared" si="1467"/>
        <v>0</v>
      </c>
      <c r="EE363" s="108">
        <v>0</v>
      </c>
      <c r="EF363" s="245">
        <v>0</v>
      </c>
      <c r="EG363" s="249">
        <v>2.74199444444444</v>
      </c>
      <c r="EH363" s="250">
        <v>0.60323877777777701</v>
      </c>
      <c r="EI363" s="250">
        <v>7.0327888888888701</v>
      </c>
      <c r="EJ363" s="250">
        <v>1.8455075868166599</v>
      </c>
      <c r="EK363" s="250">
        <f t="shared" si="1468"/>
        <v>0.18265726789759212</v>
      </c>
      <c r="EL363" s="250">
        <v>0.57753314421840551</v>
      </c>
      <c r="EM363" s="250">
        <v>0.89231766794872602</v>
      </c>
      <c r="EN363" s="250">
        <f t="shared" si="1469"/>
        <v>1.7261885286468107E-2</v>
      </c>
      <c r="EO363" s="250">
        <f t="shared" si="1470"/>
        <v>0.52224497688501503</v>
      </c>
      <c r="EP363" s="250">
        <v>13.115847365876473</v>
      </c>
      <c r="EQ363" s="245">
        <v>16.525967681004357</v>
      </c>
      <c r="ER363" s="244">
        <v>0</v>
      </c>
      <c r="ES363" s="108">
        <v>0</v>
      </c>
      <c r="ET363" s="108">
        <v>0</v>
      </c>
      <c r="EU363" s="108">
        <f t="shared" si="1471"/>
        <v>0</v>
      </c>
      <c r="EV363" s="108">
        <f t="shared" si="1472"/>
        <v>0</v>
      </c>
      <c r="EW363" s="108">
        <v>0</v>
      </c>
      <c r="EX363" s="108">
        <v>0</v>
      </c>
      <c r="EY363" s="108">
        <f t="shared" si="1473"/>
        <v>0</v>
      </c>
      <c r="EZ363" s="108">
        <f t="shared" si="1474"/>
        <v>0</v>
      </c>
      <c r="FA363" s="108">
        <v>0</v>
      </c>
      <c r="FB363" s="245">
        <v>0</v>
      </c>
      <c r="FC363" s="244">
        <v>0.83333333333333293</v>
      </c>
      <c r="FD363" s="108">
        <v>6.0833333333333302E-2</v>
      </c>
      <c r="FE363" s="108">
        <f t="shared" si="1475"/>
        <v>1.1768208333333328E-3</v>
      </c>
      <c r="FF363" s="108">
        <f t="shared" si="1476"/>
        <v>3.5603803333333316E-2</v>
      </c>
      <c r="FG363" s="108">
        <v>4.4708333333333301E-2</v>
      </c>
      <c r="FH363" s="245">
        <v>1.1266499999999995</v>
      </c>
      <c r="FI363" s="244">
        <v>0</v>
      </c>
      <c r="FJ363" s="108">
        <v>0</v>
      </c>
      <c r="FK363" s="108">
        <f t="shared" si="1477"/>
        <v>0</v>
      </c>
      <c r="FL363" s="108">
        <f t="shared" si="1478"/>
        <v>0</v>
      </c>
      <c r="FM363" s="108">
        <v>0</v>
      </c>
      <c r="FN363" s="245">
        <v>0</v>
      </c>
      <c r="FO363" s="244">
        <v>0</v>
      </c>
      <c r="FP363" s="108">
        <v>0</v>
      </c>
      <c r="FQ363" s="108">
        <f t="shared" si="1479"/>
        <v>0</v>
      </c>
      <c r="FR363" s="108">
        <f t="shared" si="1480"/>
        <v>0</v>
      </c>
      <c r="FS363" s="108">
        <v>0</v>
      </c>
      <c r="FT363" s="110">
        <v>0</v>
      </c>
      <c r="FU363" s="253">
        <f t="shared" si="1341"/>
        <v>14.835583014685881</v>
      </c>
      <c r="FV363" s="254">
        <f t="shared" si="1342"/>
        <v>8.7701761240027789</v>
      </c>
      <c r="FW363" s="254">
        <f t="shared" si="1343"/>
        <v>2.1145798527711857</v>
      </c>
      <c r="FX363" s="254">
        <f t="shared" si="1344"/>
        <v>15.291499999999996</v>
      </c>
      <c r="FY363" s="254">
        <f t="shared" si="1345"/>
        <v>0</v>
      </c>
      <c r="FZ363" s="254">
        <f t="shared" si="1346"/>
        <v>0</v>
      </c>
      <c r="GA363" s="254">
        <f t="shared" si="1481"/>
        <v>0</v>
      </c>
      <c r="GB363" s="254">
        <f t="shared" si="1482"/>
        <v>0</v>
      </c>
      <c r="GC363" s="254">
        <f t="shared" si="1483"/>
        <v>0</v>
      </c>
      <c r="GD363" s="254">
        <f t="shared" si="1484"/>
        <v>0</v>
      </c>
      <c r="GE363" s="254">
        <f t="shared" si="1347"/>
        <v>8.1845357826093199</v>
      </c>
      <c r="GF363" s="255">
        <f t="shared" si="1348"/>
        <v>3.1247477259279082</v>
      </c>
      <c r="GG363" s="255">
        <f t="shared" si="1349"/>
        <v>0.81005624454797487</v>
      </c>
      <c r="GH363" s="254">
        <f t="shared" si="1350"/>
        <v>3.5913353585070493</v>
      </c>
      <c r="GI363" s="255">
        <f t="shared" si="1351"/>
        <v>2.5643102683752987</v>
      </c>
      <c r="GJ363" s="256">
        <f t="shared" si="1352"/>
        <v>6.9474382510318872E-2</v>
      </c>
      <c r="GK363" s="253">
        <f t="shared" si="1485"/>
        <v>52.787710132576208</v>
      </c>
      <c r="GL363" s="257">
        <f t="shared" si="1486"/>
        <v>66.512514767046028</v>
      </c>
      <c r="GM363" s="221">
        <f t="shared" si="1487"/>
        <v>66.512514767046028</v>
      </c>
      <c r="GN363" s="222">
        <f t="shared" si="1488"/>
        <v>25.861047671326247</v>
      </c>
      <c r="GO363" s="222">
        <f t="shared" si="1489"/>
        <v>3.7725792045851438</v>
      </c>
      <c r="GP363" s="55">
        <f t="shared" si="1490"/>
        <v>0.38881476308484486</v>
      </c>
      <c r="GQ363" s="56">
        <f t="shared" si="1491"/>
        <v>5.671984013532274E-2</v>
      </c>
      <c r="GR363" s="258">
        <f t="shared" si="1492"/>
        <v>1.0697131766123567</v>
      </c>
      <c r="GS363" s="227">
        <f t="shared" si="1353"/>
        <v>66.512514767046028</v>
      </c>
      <c r="GT363" s="222">
        <f t="shared" si="1574"/>
        <v>25.861047671326247</v>
      </c>
      <c r="GU363" s="222">
        <f t="shared" si="1575"/>
        <v>3.7725792045851438</v>
      </c>
      <c r="GV363" s="37">
        <f t="shared" si="1567"/>
        <v>0.38881476308484486</v>
      </c>
      <c r="GW363" s="228">
        <f t="shared" si="1568"/>
        <v>5.671984013532274E-2</v>
      </c>
      <c r="GX363" s="258">
        <f t="shared" si="1493"/>
        <v>1.0697131766123567</v>
      </c>
      <c r="GY363" s="221">
        <f t="shared" si="1573"/>
        <v>42.874237409193341</v>
      </c>
      <c r="GZ363" s="222">
        <f t="shared" si="1494"/>
        <v>24.712752410872472</v>
      </c>
      <c r="HA363" s="222">
        <f t="shared" si="1495"/>
        <v>1.5312355223924503</v>
      </c>
      <c r="HB363" s="55">
        <f t="shared" si="1496"/>
        <v>0.57640097886786956</v>
      </c>
      <c r="HC363" s="56">
        <f t="shared" si="1497"/>
        <v>3.5714583277092038E-2</v>
      </c>
      <c r="HD363" s="258">
        <f t="shared" si="1498"/>
        <v>1.0958542223382168</v>
      </c>
      <c r="HE363" s="221">
        <f t="shared" si="1499"/>
        <v>42.874237409193341</v>
      </c>
      <c r="HF363" s="222">
        <f t="shared" si="1500"/>
        <v>24.712752410872472</v>
      </c>
      <c r="HG363" s="222">
        <f t="shared" si="1501"/>
        <v>1.5312355223924503</v>
      </c>
      <c r="HH363" s="55">
        <f t="shared" si="1502"/>
        <v>0.57640097886786956</v>
      </c>
      <c r="HI363" s="56">
        <f t="shared" si="1503"/>
        <v>3.5714583277092038E-2</v>
      </c>
      <c r="HJ363" s="259">
        <f t="shared" si="1504"/>
        <v>1.0958542223382168</v>
      </c>
      <c r="HK363" s="54">
        <f t="shared" si="1354"/>
        <v>1.509695843612705</v>
      </c>
      <c r="HL363" s="55">
        <f t="shared" si="1355"/>
        <v>0</v>
      </c>
      <c r="HM363" s="55">
        <f t="shared" si="1356"/>
        <v>0.98944677734917585</v>
      </c>
      <c r="HN363" s="56">
        <f t="shared" si="1357"/>
        <v>0</v>
      </c>
      <c r="HQ363" s="57">
        <f t="shared" si="1358"/>
        <v>0</v>
      </c>
      <c r="HR363" s="58">
        <f t="shared" si="1505"/>
        <v>0</v>
      </c>
      <c r="HS363" s="58">
        <f t="shared" si="1359"/>
        <v>0</v>
      </c>
      <c r="HT363" s="58">
        <f t="shared" si="1506"/>
        <v>0</v>
      </c>
      <c r="HU363" s="58">
        <f t="shared" si="1360"/>
        <v>0</v>
      </c>
      <c r="HV363" s="55"/>
      <c r="HW363" s="56"/>
      <c r="HX363" s="260"/>
      <c r="HY363" s="57">
        <f t="shared" si="1361"/>
        <v>0</v>
      </c>
      <c r="HZ363" s="58">
        <f t="shared" si="1507"/>
        <v>0</v>
      </c>
      <c r="IA363" s="58">
        <f t="shared" si="1362"/>
        <v>0</v>
      </c>
      <c r="IB363" s="58">
        <f t="shared" si="1508"/>
        <v>0</v>
      </c>
      <c r="IC363" s="58">
        <f t="shared" si="1363"/>
        <v>0</v>
      </c>
      <c r="ID363" s="55"/>
      <c r="IE363" s="56"/>
      <c r="IF363" s="260"/>
      <c r="IG363" s="57">
        <f t="shared" si="1364"/>
        <v>0.91134544480458324</v>
      </c>
      <c r="IH363" s="58">
        <f t="shared" si="1509"/>
        <v>1.0541532760054615</v>
      </c>
      <c r="II363" s="58">
        <f t="shared" si="1365"/>
        <v>1.7788441922164233</v>
      </c>
      <c r="IJ363" s="58">
        <f t="shared" si="1510"/>
        <v>2.0543871575907473</v>
      </c>
      <c r="IK363" s="58">
        <f t="shared" si="1366"/>
        <v>18.760537585597373</v>
      </c>
      <c r="IL363" s="55">
        <f t="shared" si="1367"/>
        <v>4.8577789450139797E-2</v>
      </c>
      <c r="IM363" s="56">
        <f t="shared" si="1368"/>
        <v>9.4818401876823472E-2</v>
      </c>
      <c r="IN363" s="260">
        <f t="shared" si="1369"/>
        <v>1.0222995100575569</v>
      </c>
      <c r="IO363" s="57">
        <f t="shared" si="1370"/>
        <v>0</v>
      </c>
      <c r="IP363" s="58">
        <f t="shared" si="1511"/>
        <v>0</v>
      </c>
      <c r="IQ363" s="58">
        <f t="shared" si="1371"/>
        <v>0</v>
      </c>
      <c r="IR363" s="58">
        <f t="shared" si="1512"/>
        <v>0</v>
      </c>
      <c r="IS363" s="58">
        <f t="shared" si="1372"/>
        <v>0</v>
      </c>
      <c r="IT363" s="55"/>
      <c r="IU363" s="56"/>
      <c r="IV363" s="260"/>
      <c r="IW363" s="57">
        <f t="shared" si="1373"/>
        <v>0</v>
      </c>
      <c r="IX363" s="58">
        <f t="shared" si="1516"/>
        <v>0</v>
      </c>
      <c r="IY363" s="58">
        <f t="shared" si="1374"/>
        <v>0</v>
      </c>
      <c r="IZ363" s="58">
        <f t="shared" si="1517"/>
        <v>0</v>
      </c>
      <c r="JA363" s="58">
        <f t="shared" si="1375"/>
        <v>0</v>
      </c>
      <c r="JB363" s="55"/>
      <c r="JC363" s="56"/>
      <c r="JD363" s="260"/>
      <c r="JE363" s="57">
        <f t="shared" si="1376"/>
        <v>0</v>
      </c>
      <c r="JF363" s="58">
        <f t="shared" si="1521"/>
        <v>0</v>
      </c>
      <c r="JG363" s="58">
        <f t="shared" si="1377"/>
        <v>0</v>
      </c>
      <c r="JH363" s="58">
        <f t="shared" si="1522"/>
        <v>0</v>
      </c>
      <c r="JI363" s="58">
        <f t="shared" si="1378"/>
        <v>0</v>
      </c>
      <c r="JJ363" s="55"/>
      <c r="JK363" s="56"/>
      <c r="JL363" s="260"/>
      <c r="JM363" s="57">
        <f t="shared" si="1379"/>
        <v>6.8735712484954581</v>
      </c>
      <c r="JN363" s="58">
        <f t="shared" si="1526"/>
        <v>7.950659863134697</v>
      </c>
      <c r="JO363" s="58">
        <f t="shared" si="1380"/>
        <v>0.66203898766525704</v>
      </c>
      <c r="JP363" s="58">
        <f t="shared" si="1527"/>
        <v>0.76458882685460539</v>
      </c>
      <c r="JQ363" s="58">
        <f t="shared" si="1381"/>
        <v>9.6048314258524972</v>
      </c>
      <c r="JR363" s="55">
        <f t="shared" si="1382"/>
        <v>0.71563684397359217</v>
      </c>
      <c r="JS363" s="56">
        <f t="shared" si="1383"/>
        <v>6.8927705059279198E-2</v>
      </c>
      <c r="JT363" s="260">
        <f t="shared" si="1384"/>
        <v>1.1228171949643442</v>
      </c>
      <c r="JU363" s="57">
        <f t="shared" si="1385"/>
        <v>0</v>
      </c>
      <c r="JV363" s="58">
        <f t="shared" si="1528"/>
        <v>0</v>
      </c>
      <c r="JW363" s="58">
        <f t="shared" si="1386"/>
        <v>0</v>
      </c>
      <c r="JX363" s="58">
        <f t="shared" si="1529"/>
        <v>0</v>
      </c>
      <c r="JY363" s="58">
        <f t="shared" si="1387"/>
        <v>0</v>
      </c>
      <c r="JZ363" s="55"/>
      <c r="KA363" s="56"/>
      <c r="KB363" s="260"/>
      <c r="KC363" s="57">
        <f t="shared" si="1388"/>
        <v>0</v>
      </c>
      <c r="KD363" s="58">
        <f t="shared" si="1533"/>
        <v>0</v>
      </c>
      <c r="KE363" s="58">
        <f t="shared" si="1389"/>
        <v>0</v>
      </c>
      <c r="KF363" s="58">
        <f t="shared" si="1534"/>
        <v>0</v>
      </c>
      <c r="KG363" s="58">
        <f t="shared" si="1390"/>
        <v>0</v>
      </c>
      <c r="KH363" s="55"/>
      <c r="KI363" s="56"/>
      <c r="KJ363" s="260"/>
      <c r="KK363" s="57">
        <f t="shared" si="1391"/>
        <v>8.0093251456539871</v>
      </c>
      <c r="KL363" s="58">
        <f t="shared" si="1538"/>
        <v>9.2643863959779669</v>
      </c>
      <c r="KM363" s="58">
        <f t="shared" si="1392"/>
        <v>0.35213132593040541</v>
      </c>
      <c r="KN363" s="58">
        <f t="shared" si="1539"/>
        <v>0.40667646831702525</v>
      </c>
      <c r="KO363" s="58">
        <f t="shared" si="1393"/>
        <v>10.412327088583195</v>
      </c>
      <c r="KP363" s="55">
        <f t="shared" si="1540"/>
        <v>0.76921566884274817</v>
      </c>
      <c r="KQ363" s="56">
        <f t="shared" si="1541"/>
        <v>3.3818696141087123E-2</v>
      </c>
      <c r="KR363" s="260">
        <f t="shared" si="1542"/>
        <v>1.125774611339913</v>
      </c>
      <c r="KS363" s="57">
        <f t="shared" si="1394"/>
        <v>0</v>
      </c>
      <c r="KT363" s="58">
        <f t="shared" si="1543"/>
        <v>0</v>
      </c>
      <c r="KU363" s="58">
        <f t="shared" si="1395"/>
        <v>0</v>
      </c>
      <c r="KV363" s="58">
        <f t="shared" si="1544"/>
        <v>0</v>
      </c>
      <c r="KW363" s="58">
        <f t="shared" si="1396"/>
        <v>0</v>
      </c>
      <c r="KX363" s="55"/>
      <c r="KY363" s="56"/>
      <c r="KZ363" s="260"/>
      <c r="LA363" s="57">
        <f t="shared" si="1397"/>
        <v>4.6869625299683895</v>
      </c>
      <c r="LB363" s="58">
        <f t="shared" si="1545"/>
        <v>5.4214095584144362</v>
      </c>
      <c r="LC363" s="58">
        <f t="shared" si="1398"/>
        <v>0.19991915318406023</v>
      </c>
      <c r="LD363" s="58">
        <f t="shared" si="1546"/>
        <v>0.23088663001227117</v>
      </c>
      <c r="LE363" s="58">
        <f t="shared" si="1399"/>
        <v>13.115847365876474</v>
      </c>
      <c r="LF363" s="55">
        <f t="shared" si="1547"/>
        <v>0.35735110353315552</v>
      </c>
      <c r="LG363" s="56">
        <f t="shared" si="1548"/>
        <v>1.5242564784963135E-2</v>
      </c>
      <c r="LH363" s="260">
        <f t="shared" si="1549"/>
        <v>1.0583579912088363</v>
      </c>
      <c r="LI363" s="57">
        <f t="shared" si="1400"/>
        <v>0</v>
      </c>
      <c r="LJ363" s="58">
        <f t="shared" si="1550"/>
        <v>0</v>
      </c>
      <c r="LK363" s="58">
        <f t="shared" si="1401"/>
        <v>0</v>
      </c>
      <c r="LL363" s="58">
        <f t="shared" si="1551"/>
        <v>0</v>
      </c>
      <c r="LM363" s="58">
        <f t="shared" si="1402"/>
        <v>0</v>
      </c>
      <c r="LN363" s="55"/>
      <c r="LO363" s="56"/>
      <c r="LP363" s="260"/>
      <c r="LQ363" s="57">
        <f t="shared" si="1403"/>
        <v>4.3436640066666643E-2</v>
      </c>
      <c r="LR363" s="58">
        <f t="shared" si="1552"/>
        <v>5.0243161565113312E-2</v>
      </c>
      <c r="LS363" s="58">
        <f t="shared" si="1404"/>
        <v>1.1768208333333328E-3</v>
      </c>
      <c r="LT363" s="58">
        <f t="shared" si="1553"/>
        <v>1.359110380416666E-3</v>
      </c>
      <c r="LU363" s="58">
        <f t="shared" si="1405"/>
        <v>0.89416666666666633</v>
      </c>
      <c r="LV363" s="55">
        <f t="shared" si="1406"/>
        <v>4.857778945013979E-2</v>
      </c>
      <c r="LW363" s="56">
        <f t="shared" si="1407"/>
        <v>1.3161090400745572E-3</v>
      </c>
      <c r="LX363" s="260">
        <f t="shared" si="1408"/>
        <v>1.0078160048971445</v>
      </c>
      <c r="LY363" s="57">
        <f t="shared" si="1409"/>
        <v>0</v>
      </c>
      <c r="LZ363" s="58">
        <f t="shared" si="1554"/>
        <v>0</v>
      </c>
      <c r="MA363" s="58">
        <f t="shared" si="1410"/>
        <v>0</v>
      </c>
      <c r="MB363" s="58">
        <f t="shared" si="1555"/>
        <v>0</v>
      </c>
      <c r="MC363" s="58">
        <f t="shared" si="1411"/>
        <v>0</v>
      </c>
      <c r="MD363" s="55"/>
      <c r="ME363" s="56"/>
      <c r="MF363" s="260"/>
      <c r="MG363" s="57">
        <f t="shared" si="1412"/>
        <v>0</v>
      </c>
      <c r="MH363" s="58">
        <f t="shared" si="1556"/>
        <v>0</v>
      </c>
      <c r="MI363" s="58">
        <f t="shared" si="1413"/>
        <v>0</v>
      </c>
      <c r="MJ363" s="58">
        <f t="shared" si="1557"/>
        <v>0</v>
      </c>
      <c r="MK363" s="58">
        <f t="shared" si="1414"/>
        <v>0</v>
      </c>
      <c r="ML363" s="55"/>
      <c r="MM363" s="56"/>
      <c r="MN363" s="260"/>
      <c r="MO363" s="59">
        <v>1.4113090093867187</v>
      </c>
      <c r="MP363" s="60"/>
      <c r="MQ363" s="60">
        <v>0.90289999999999992</v>
      </c>
      <c r="MR363" s="61"/>
      <c r="MS363" s="59">
        <f t="shared" si="1415"/>
        <v>1.0697131766123567</v>
      </c>
      <c r="MT363" s="60"/>
      <c r="MU363" s="60">
        <f t="shared" si="1561"/>
        <v>1.0958542223382168</v>
      </c>
      <c r="MV363" s="61"/>
      <c r="MW363" s="66">
        <f t="shared" si="1563"/>
        <v>1.509695843612705</v>
      </c>
      <c r="MX363" s="67"/>
      <c r="MY363" s="67">
        <f t="shared" si="1565"/>
        <v>0.98944677734917585</v>
      </c>
      <c r="MZ363" s="261"/>
      <c r="NA363" s="59">
        <f t="shared" si="1416"/>
        <v>1.0697022224349289</v>
      </c>
      <c r="NB363" s="60"/>
      <c r="NC363" s="60">
        <f t="shared" si="1417"/>
        <v>1.095286413421775</v>
      </c>
      <c r="ND363" s="262"/>
      <c r="NE363" s="62">
        <f t="shared" si="1418"/>
        <v>1.509680383883411</v>
      </c>
      <c r="NF363" s="63"/>
      <c r="NG363" s="63">
        <f t="shared" si="1419"/>
        <v>0.98893410267852055</v>
      </c>
      <c r="NH363" s="64"/>
      <c r="NI363" s="238">
        <f t="shared" si="1569"/>
        <v>1.5459729294065028E-5</v>
      </c>
      <c r="NJ363" s="238">
        <f t="shared" si="1570"/>
        <v>0</v>
      </c>
      <c r="NK363" s="238">
        <f t="shared" si="1571"/>
        <v>5.1267467065529981E-4</v>
      </c>
      <c r="NL363" s="238">
        <f t="shared" si="1572"/>
        <v>0</v>
      </c>
      <c r="NM363" s="239">
        <f t="shared" si="1420"/>
        <v>0</v>
      </c>
      <c r="NN363" s="240">
        <f t="shared" si="1421"/>
        <v>0</v>
      </c>
      <c r="NO363" s="240">
        <f>O363*IN363+0.001</f>
        <v>0.52074628120489042</v>
      </c>
      <c r="NP363" s="240">
        <f t="shared" si="1422"/>
        <v>0</v>
      </c>
      <c r="NQ363" s="240">
        <f t="shared" ref="NQ363:NQ394" si="1592">Q363*JD363</f>
        <v>0</v>
      </c>
      <c r="NR363" s="240">
        <f t="shared" si="1423"/>
        <v>0</v>
      </c>
      <c r="NS363" s="240">
        <f t="shared" si="1424"/>
        <v>0.27082350742539979</v>
      </c>
      <c r="NT363" s="240">
        <f t="shared" si="1425"/>
        <v>0</v>
      </c>
      <c r="NU363" s="240">
        <f t="shared" si="1426"/>
        <v>0</v>
      </c>
      <c r="NV363" s="240">
        <f t="shared" si="1427"/>
        <v>0.31758101785898946</v>
      </c>
      <c r="NW363" s="240">
        <f t="shared" si="1428"/>
        <v>0</v>
      </c>
      <c r="NX363" s="240">
        <f t="shared" si="1429"/>
        <v>0.37614043007562042</v>
      </c>
      <c r="NY363" s="240">
        <f t="shared" si="1430"/>
        <v>0</v>
      </c>
      <c r="NZ363" s="240">
        <f t="shared" si="1431"/>
        <v>2.4389147318510898E-2</v>
      </c>
      <c r="OA363" s="240">
        <f t="shared" si="1432"/>
        <v>0</v>
      </c>
      <c r="OB363" s="241">
        <f t="shared" si="1433"/>
        <v>0</v>
      </c>
      <c r="OC363" s="4"/>
      <c r="OD363" s="4"/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136"/>
      <c r="OP363" s="13"/>
      <c r="OQ363" s="13"/>
      <c r="OR363" s="13"/>
      <c r="OS363" s="13"/>
      <c r="OT363" s="13"/>
    </row>
    <row r="364" spans="1:410" ht="15" customHeight="1">
      <c r="A364" s="242">
        <v>345</v>
      </c>
      <c r="B364" s="49" t="s">
        <v>414</v>
      </c>
      <c r="C364" s="50">
        <v>1</v>
      </c>
      <c r="D364" s="51">
        <v>18.600000000000001</v>
      </c>
      <c r="E364" s="52">
        <v>18.600000000000001</v>
      </c>
      <c r="F364" s="52"/>
      <c r="G364" s="52"/>
      <c r="H364" s="53"/>
      <c r="I364" s="57">
        <v>2.0067805068362334</v>
      </c>
      <c r="J364" s="58"/>
      <c r="K364" s="58">
        <v>1.1595000000000002</v>
      </c>
      <c r="L364" s="243"/>
      <c r="M364" s="1">
        <v>0</v>
      </c>
      <c r="N364" s="2">
        <v>0</v>
      </c>
      <c r="O364" s="2">
        <v>0.84728050683623324</v>
      </c>
      <c r="P364" s="2">
        <v>0</v>
      </c>
      <c r="Q364" s="2">
        <v>0</v>
      </c>
      <c r="R364" s="2">
        <v>0</v>
      </c>
      <c r="S364" s="2">
        <v>0.24179999999999999</v>
      </c>
      <c r="T364" s="2">
        <v>0</v>
      </c>
      <c r="U364" s="2">
        <v>0</v>
      </c>
      <c r="V364" s="2">
        <v>0.50170000000000003</v>
      </c>
      <c r="W364" s="2">
        <v>0</v>
      </c>
      <c r="X364" s="2">
        <v>0.35539999999999999</v>
      </c>
      <c r="Y364" s="2">
        <v>0</v>
      </c>
      <c r="Z364" s="2">
        <v>6.0600000000000001E-2</v>
      </c>
      <c r="AA364" s="2">
        <v>0</v>
      </c>
      <c r="AB364" s="3">
        <v>0</v>
      </c>
      <c r="AC364" s="244">
        <v>0</v>
      </c>
      <c r="AD364" s="108">
        <v>0</v>
      </c>
      <c r="AE364" s="108">
        <v>0</v>
      </c>
      <c r="AF364" s="108">
        <f t="shared" si="1434"/>
        <v>0</v>
      </c>
      <c r="AG364" s="108">
        <f t="shared" si="1435"/>
        <v>0</v>
      </c>
      <c r="AH364" s="108">
        <v>0</v>
      </c>
      <c r="AI364" s="108">
        <v>0</v>
      </c>
      <c r="AJ364" s="108">
        <f t="shared" si="1436"/>
        <v>0</v>
      </c>
      <c r="AK364" s="108">
        <f t="shared" si="1437"/>
        <v>0</v>
      </c>
      <c r="AL364" s="108">
        <v>0</v>
      </c>
      <c r="AM364" s="245">
        <v>0</v>
      </c>
      <c r="AN364" s="244">
        <v>0</v>
      </c>
      <c r="AO364" s="108">
        <v>0</v>
      </c>
      <c r="AP364" s="108">
        <v>0</v>
      </c>
      <c r="AQ364" s="108">
        <f t="shared" si="1438"/>
        <v>0</v>
      </c>
      <c r="AR364" s="108">
        <f t="shared" si="1439"/>
        <v>0</v>
      </c>
      <c r="AS364" s="246">
        <v>0</v>
      </c>
      <c r="AT364" s="247">
        <v>0</v>
      </c>
      <c r="AU364" s="108">
        <v>0</v>
      </c>
      <c r="AV364" s="108">
        <f t="shared" si="1440"/>
        <v>0</v>
      </c>
      <c r="AW364" s="108">
        <f t="shared" si="1441"/>
        <v>0</v>
      </c>
      <c r="AX364" s="108">
        <v>0</v>
      </c>
      <c r="AY364" s="245">
        <v>0</v>
      </c>
      <c r="AZ364" s="248">
        <v>2</v>
      </c>
      <c r="BA364" s="108">
        <v>10.194333333333331</v>
      </c>
      <c r="BB364" s="108">
        <v>1.0631231492527999</v>
      </c>
      <c r="BC364" s="109">
        <v>0.85049851940223997</v>
      </c>
      <c r="BD364" s="109">
        <v>0.21262462985055997</v>
      </c>
      <c r="BE364" s="108">
        <v>0.39867124999999998</v>
      </c>
      <c r="BF364" s="109">
        <v>0.31893700000000003</v>
      </c>
      <c r="BG364" s="109">
        <v>7.9734249999999951E-2</v>
      </c>
      <c r="BH364" s="108">
        <v>0.85089732447878741</v>
      </c>
      <c r="BI364" s="109">
        <f t="shared" si="1442"/>
        <v>0.49800297530305093</v>
      </c>
      <c r="BJ364" s="108">
        <f t="shared" si="1443"/>
        <v>1.6460608742042145E-2</v>
      </c>
      <c r="BK364" s="108">
        <v>0.62535125285324589</v>
      </c>
      <c r="BL364" s="245">
        <v>15.758851571901795</v>
      </c>
      <c r="BM364" s="244">
        <v>0</v>
      </c>
      <c r="BN364" s="108">
        <v>0</v>
      </c>
      <c r="BO364" s="108">
        <v>0</v>
      </c>
      <c r="BP364" s="108">
        <f t="shared" si="1444"/>
        <v>0</v>
      </c>
      <c r="BQ364" s="108">
        <f t="shared" si="1445"/>
        <v>0</v>
      </c>
      <c r="BR364" s="108">
        <v>0</v>
      </c>
      <c r="BS364" s="108">
        <v>0</v>
      </c>
      <c r="BT364" s="108">
        <f t="shared" si="1446"/>
        <v>0</v>
      </c>
      <c r="BU364" s="108">
        <f t="shared" si="1447"/>
        <v>0</v>
      </c>
      <c r="BV364" s="108">
        <v>0</v>
      </c>
      <c r="BW364" s="245">
        <v>0</v>
      </c>
      <c r="BX364" s="107">
        <v>0</v>
      </c>
      <c r="BY364" s="108">
        <v>0</v>
      </c>
      <c r="BZ364" s="109">
        <f t="shared" si="1448"/>
        <v>0</v>
      </c>
      <c r="CA364" s="109">
        <f t="shared" si="1449"/>
        <v>0</v>
      </c>
      <c r="CB364" s="108">
        <v>0</v>
      </c>
      <c r="CC364" s="110">
        <v>0</v>
      </c>
      <c r="CD364" s="244">
        <v>0</v>
      </c>
      <c r="CE364" s="108">
        <v>0</v>
      </c>
      <c r="CF364" s="109">
        <f t="shared" si="1450"/>
        <v>0</v>
      </c>
      <c r="CG364" s="109">
        <f t="shared" si="1451"/>
        <v>0</v>
      </c>
      <c r="CH364" s="108">
        <v>0</v>
      </c>
      <c r="CI364" s="245">
        <v>0</v>
      </c>
      <c r="CJ364" s="249">
        <v>1.7351797843277579</v>
      </c>
      <c r="CK364" s="250">
        <v>0.38173955255210673</v>
      </c>
      <c r="CL364" s="250">
        <v>0.29576495941559172</v>
      </c>
      <c r="CM364" s="251">
        <v>0.29576495941559172</v>
      </c>
      <c r="CN364" s="252">
        <f t="shared" si="1339"/>
        <v>0.14417062946713019</v>
      </c>
      <c r="CO364" s="250">
        <v>1.1678679593811505</v>
      </c>
      <c r="CP364" s="252">
        <f t="shared" si="1452"/>
        <v>0.11558856341179</v>
      </c>
      <c r="CQ364" s="250">
        <v>0.36547259920873726</v>
      </c>
      <c r="CR364" s="250">
        <v>0.26138031466439227</v>
      </c>
      <c r="CS364" s="252">
        <f t="shared" si="1453"/>
        <v>5.0564021871826684E-3</v>
      </c>
      <c r="CT364" s="252">
        <f t="shared" si="1454"/>
        <v>0.15297753400299954</v>
      </c>
      <c r="CU364" s="250">
        <f t="shared" si="1340"/>
        <v>3.8419325703409992</v>
      </c>
      <c r="CV364" s="245">
        <f t="shared" si="1455"/>
        <v>4.8408350386296588</v>
      </c>
      <c r="CW364" s="244">
        <v>0</v>
      </c>
      <c r="CX364" s="108">
        <v>0</v>
      </c>
      <c r="CY364" s="108">
        <f t="shared" si="1456"/>
        <v>0</v>
      </c>
      <c r="CZ364" s="108">
        <f t="shared" si="1457"/>
        <v>0</v>
      </c>
      <c r="DA364" s="108">
        <v>0</v>
      </c>
      <c r="DB364" s="245">
        <v>0</v>
      </c>
      <c r="DC364" s="244">
        <v>0</v>
      </c>
      <c r="DD364" s="108">
        <v>0</v>
      </c>
      <c r="DE364" s="108">
        <f t="shared" si="1458"/>
        <v>0</v>
      </c>
      <c r="DF364" s="108">
        <f t="shared" si="1459"/>
        <v>0</v>
      </c>
      <c r="DG364" s="108">
        <v>0</v>
      </c>
      <c r="DH364" s="245">
        <v>0</v>
      </c>
      <c r="DI364" s="107">
        <v>3.6108301460400001</v>
      </c>
      <c r="DJ364" s="108">
        <v>0.7943826321288</v>
      </c>
      <c r="DK364" s="108">
        <v>6.2301425136179971E-2</v>
      </c>
      <c r="DL364" s="108">
        <v>2.4302800622826601</v>
      </c>
      <c r="DM364" s="108">
        <f t="shared" si="1460"/>
        <v>0.24053453888436402</v>
      </c>
      <c r="DN364" s="108">
        <f t="shared" si="1461"/>
        <v>0.7605318426907357</v>
      </c>
      <c r="DO364" s="108">
        <v>0.50353898138789766</v>
      </c>
      <c r="DP364" s="108">
        <f t="shared" si="1462"/>
        <v>9.7409615949488812E-3</v>
      </c>
      <c r="DQ364" s="108">
        <f t="shared" si="1463"/>
        <v>0.2947052525589321</v>
      </c>
      <c r="DR364" s="108">
        <v>0.37006666234877694</v>
      </c>
      <c r="DS364" s="110">
        <v>9.3256798911891767</v>
      </c>
      <c r="DT364" s="244">
        <v>0</v>
      </c>
      <c r="DU364" s="108">
        <v>0</v>
      </c>
      <c r="DV364" s="108">
        <v>0</v>
      </c>
      <c r="DW364" s="108">
        <f t="shared" si="1464"/>
        <v>0</v>
      </c>
      <c r="DX364" s="108">
        <f t="shared" si="1465"/>
        <v>0</v>
      </c>
      <c r="DY364" s="108">
        <v>0</v>
      </c>
      <c r="DZ364" s="108">
        <v>0</v>
      </c>
      <c r="EA364" s="108"/>
      <c r="EB364" s="108">
        <v>0</v>
      </c>
      <c r="EC364" s="108">
        <f t="shared" si="1466"/>
        <v>0</v>
      </c>
      <c r="ED364" s="108">
        <f t="shared" si="1467"/>
        <v>0</v>
      </c>
      <c r="EE364" s="108">
        <v>0</v>
      </c>
      <c r="EF364" s="245">
        <v>0</v>
      </c>
      <c r="EG364" s="249">
        <v>1.09679777777777</v>
      </c>
      <c r="EH364" s="250">
        <v>0.241295511111109</v>
      </c>
      <c r="EI364" s="250">
        <v>2.8131155555555498</v>
      </c>
      <c r="EJ364" s="250">
        <v>0.73820303472666104</v>
      </c>
      <c r="EK364" s="250">
        <f t="shared" si="1468"/>
        <v>7.3062907159036558E-2</v>
      </c>
      <c r="EL364" s="250">
        <v>0.23101325768736131</v>
      </c>
      <c r="EM364" s="250">
        <v>0.35692706717949002</v>
      </c>
      <c r="EN364" s="250">
        <f t="shared" si="1469"/>
        <v>6.9047541145872346E-3</v>
      </c>
      <c r="EO364" s="250">
        <f t="shared" si="1470"/>
        <v>0.20889799075400578</v>
      </c>
      <c r="EP364" s="250">
        <v>5.2463389463505798</v>
      </c>
      <c r="EQ364" s="245">
        <v>6.6103870724017311</v>
      </c>
      <c r="ER364" s="244">
        <v>0</v>
      </c>
      <c r="ES364" s="108">
        <v>0</v>
      </c>
      <c r="ET364" s="108">
        <v>0</v>
      </c>
      <c r="EU364" s="108">
        <f t="shared" si="1471"/>
        <v>0</v>
      </c>
      <c r="EV364" s="108">
        <f t="shared" si="1472"/>
        <v>0</v>
      </c>
      <c r="EW364" s="108">
        <v>0</v>
      </c>
      <c r="EX364" s="108">
        <v>0</v>
      </c>
      <c r="EY364" s="108">
        <f t="shared" si="1473"/>
        <v>0</v>
      </c>
      <c r="EZ364" s="108">
        <f t="shared" si="1474"/>
        <v>0</v>
      </c>
      <c r="FA364" s="108">
        <v>0</v>
      </c>
      <c r="FB364" s="245">
        <v>0</v>
      </c>
      <c r="FC364" s="244">
        <v>0.83333333333333293</v>
      </c>
      <c r="FD364" s="108">
        <v>6.0833333333333302E-2</v>
      </c>
      <c r="FE364" s="108">
        <f t="shared" si="1475"/>
        <v>1.1768208333333328E-3</v>
      </c>
      <c r="FF364" s="108">
        <f t="shared" si="1476"/>
        <v>3.5603803333333316E-2</v>
      </c>
      <c r="FG364" s="108">
        <v>4.4708333333333301E-2</v>
      </c>
      <c r="FH364" s="245">
        <v>1.1266499999999995</v>
      </c>
      <c r="FI364" s="244">
        <v>0</v>
      </c>
      <c r="FJ364" s="108">
        <v>0</v>
      </c>
      <c r="FK364" s="108">
        <f t="shared" si="1477"/>
        <v>0</v>
      </c>
      <c r="FL364" s="108">
        <f t="shared" si="1478"/>
        <v>0</v>
      </c>
      <c r="FM364" s="108">
        <v>0</v>
      </c>
      <c r="FN364" s="245">
        <v>0</v>
      </c>
      <c r="FO364" s="244">
        <v>0</v>
      </c>
      <c r="FP364" s="108">
        <v>0</v>
      </c>
      <c r="FQ364" s="108">
        <f t="shared" si="1479"/>
        <v>0</v>
      </c>
      <c r="FR364" s="108">
        <f t="shared" si="1480"/>
        <v>0</v>
      </c>
      <c r="FS364" s="108">
        <v>0</v>
      </c>
      <c r="FT364" s="110">
        <v>0</v>
      </c>
      <c r="FU364" s="253">
        <f t="shared" si="1341"/>
        <v>7.8602254039375437</v>
      </c>
      <c r="FV364" s="254">
        <f t="shared" si="1342"/>
        <v>4.1527035238240844</v>
      </c>
      <c r="FW364" s="254">
        <f t="shared" si="1343"/>
        <v>1.31360614886937</v>
      </c>
      <c r="FX364" s="254">
        <f t="shared" si="1344"/>
        <v>10.194333333333331</v>
      </c>
      <c r="FY364" s="254">
        <f t="shared" si="1345"/>
        <v>0</v>
      </c>
      <c r="FZ364" s="254">
        <f t="shared" si="1346"/>
        <v>0</v>
      </c>
      <c r="GA364" s="254">
        <f t="shared" si="1481"/>
        <v>0</v>
      </c>
      <c r="GB364" s="254">
        <f t="shared" si="1482"/>
        <v>0</v>
      </c>
      <c r="GC364" s="254">
        <f t="shared" si="1483"/>
        <v>0</v>
      </c>
      <c r="GD364" s="254">
        <f t="shared" si="1484"/>
        <v>0</v>
      </c>
      <c r="GE364" s="254">
        <f t="shared" si="1347"/>
        <v>4.3363510563904715</v>
      </c>
      <c r="GF364" s="255">
        <f t="shared" si="1348"/>
        <v>1.655561593495938</v>
      </c>
      <c r="GG364" s="255">
        <f t="shared" si="1349"/>
        <v>0.42918600945519059</v>
      </c>
      <c r="GH364" s="254">
        <f t="shared" si="1350"/>
        <v>2.0335770210439006</v>
      </c>
      <c r="GI364" s="255">
        <f t="shared" si="1351"/>
        <v>1.4520288182618324</v>
      </c>
      <c r="GJ364" s="256">
        <f t="shared" si="1352"/>
        <v>3.9339547472094262E-2</v>
      </c>
      <c r="GK364" s="253">
        <f t="shared" si="1485"/>
        <v>29.890796487398699</v>
      </c>
      <c r="GL364" s="257">
        <f t="shared" si="1486"/>
        <v>37.662403574122365</v>
      </c>
      <c r="GM364" s="221">
        <f t="shared" si="1487"/>
        <v>37.662403574122365</v>
      </c>
      <c r="GN364" s="222">
        <f t="shared" si="1488"/>
        <v>13.819447927776096</v>
      </c>
      <c r="GO364" s="222">
        <f t="shared" si="1489"/>
        <v>2.2454859493037853</v>
      </c>
      <c r="GP364" s="55">
        <f t="shared" si="1490"/>
        <v>0.3669295269638968</v>
      </c>
      <c r="GQ364" s="56">
        <f t="shared" si="1491"/>
        <v>5.9621419139766388E-2</v>
      </c>
      <c r="GR364" s="258">
        <f t="shared" si="1492"/>
        <v>1.0667332146999924</v>
      </c>
      <c r="GS364" s="227">
        <f t="shared" si="1353"/>
        <v>37.662403574122365</v>
      </c>
      <c r="GT364" s="222">
        <f t="shared" si="1574"/>
        <v>13.819447927776096</v>
      </c>
      <c r="GU364" s="222">
        <f t="shared" si="1575"/>
        <v>2.2454859493037853</v>
      </c>
      <c r="GV364" s="37">
        <f t="shared" si="1567"/>
        <v>0.3669295269638968</v>
      </c>
      <c r="GW364" s="228">
        <f t="shared" si="1568"/>
        <v>5.9621419139766388E-2</v>
      </c>
      <c r="GX364" s="258">
        <f t="shared" si="1493"/>
        <v>1.0667332146999924</v>
      </c>
      <c r="GY364" s="221">
        <f t="shared" si="1573"/>
        <v>21.903552002220572</v>
      </c>
      <c r="GZ364" s="222">
        <f t="shared" si="1494"/>
        <v>13.053917754140246</v>
      </c>
      <c r="HA364" s="222">
        <f t="shared" si="1495"/>
        <v>0.75125682784198999</v>
      </c>
      <c r="HB364" s="55">
        <f t="shared" si="1496"/>
        <v>0.59597264191747734</v>
      </c>
      <c r="HC364" s="56">
        <f t="shared" si="1497"/>
        <v>3.4298401819295242E-2</v>
      </c>
      <c r="HD364" s="258">
        <f t="shared" si="1498"/>
        <v>1.0987017354302775</v>
      </c>
      <c r="HE364" s="221">
        <f t="shared" si="1499"/>
        <v>21.903552002220572</v>
      </c>
      <c r="HF364" s="222">
        <f t="shared" si="1500"/>
        <v>13.053917754140246</v>
      </c>
      <c r="HG364" s="222">
        <f t="shared" si="1501"/>
        <v>0.75125682784198999</v>
      </c>
      <c r="HH364" s="55">
        <f t="shared" si="1502"/>
        <v>0.59597264191747734</v>
      </c>
      <c r="HI364" s="56">
        <f t="shared" si="1503"/>
        <v>3.4298401819295242E-2</v>
      </c>
      <c r="HJ364" s="259">
        <f t="shared" si="1504"/>
        <v>1.0987017354302775</v>
      </c>
      <c r="HK364" s="54">
        <f t="shared" si="1354"/>
        <v>2.1406994212546953</v>
      </c>
      <c r="HL364" s="55">
        <f t="shared" si="1355"/>
        <v>0</v>
      </c>
      <c r="HM364" s="55">
        <f t="shared" si="1356"/>
        <v>1.273944662231407</v>
      </c>
      <c r="HN364" s="56">
        <f t="shared" si="1357"/>
        <v>0</v>
      </c>
      <c r="HQ364" s="57">
        <f t="shared" si="1358"/>
        <v>0</v>
      </c>
      <c r="HR364" s="58">
        <f t="shared" si="1505"/>
        <v>0</v>
      </c>
      <c r="HS364" s="58">
        <f t="shared" si="1359"/>
        <v>0</v>
      </c>
      <c r="HT364" s="58">
        <f t="shared" si="1506"/>
        <v>0</v>
      </c>
      <c r="HU364" s="58">
        <f t="shared" si="1360"/>
        <v>0</v>
      </c>
      <c r="HV364" s="55"/>
      <c r="HW364" s="56"/>
      <c r="HX364" s="260"/>
      <c r="HY364" s="57">
        <f t="shared" si="1361"/>
        <v>0</v>
      </c>
      <c r="HZ364" s="58">
        <f t="shared" si="1507"/>
        <v>0</v>
      </c>
      <c r="IA364" s="58">
        <f t="shared" si="1362"/>
        <v>0</v>
      </c>
      <c r="IB364" s="58">
        <f t="shared" si="1508"/>
        <v>0</v>
      </c>
      <c r="IC364" s="58">
        <f t="shared" si="1363"/>
        <v>0</v>
      </c>
      <c r="ID364" s="55"/>
      <c r="IE364" s="56"/>
      <c r="IF364" s="260"/>
      <c r="IG364" s="57">
        <f t="shared" si="1364"/>
        <v>0.60756362986972212</v>
      </c>
      <c r="IH364" s="58">
        <f t="shared" si="1509"/>
        <v>0.70276885067030759</v>
      </c>
      <c r="II364" s="58">
        <f t="shared" si="1365"/>
        <v>1.1858961281442821</v>
      </c>
      <c r="IJ364" s="58">
        <f t="shared" si="1510"/>
        <v>1.3695914383938315</v>
      </c>
      <c r="IK364" s="58">
        <f t="shared" si="1366"/>
        <v>12.507025057064917</v>
      </c>
      <c r="IL364" s="55">
        <f t="shared" si="1367"/>
        <v>4.857778945013979E-2</v>
      </c>
      <c r="IM364" s="56">
        <f t="shared" si="1368"/>
        <v>9.4818401876823458E-2</v>
      </c>
      <c r="IN364" s="260">
        <f t="shared" si="1369"/>
        <v>1.0222995100575569</v>
      </c>
      <c r="IO364" s="57">
        <f t="shared" si="1370"/>
        <v>0</v>
      </c>
      <c r="IP364" s="58">
        <f t="shared" si="1511"/>
        <v>0</v>
      </c>
      <c r="IQ364" s="58">
        <f t="shared" si="1371"/>
        <v>0</v>
      </c>
      <c r="IR364" s="58">
        <f t="shared" si="1512"/>
        <v>0</v>
      </c>
      <c r="IS364" s="58">
        <f t="shared" si="1372"/>
        <v>0</v>
      </c>
      <c r="IT364" s="55"/>
      <c r="IU364" s="56"/>
      <c r="IV364" s="260"/>
      <c r="IW364" s="57">
        <f t="shared" si="1373"/>
        <v>0</v>
      </c>
      <c r="IX364" s="58">
        <f t="shared" si="1516"/>
        <v>0</v>
      </c>
      <c r="IY364" s="58">
        <f t="shared" si="1374"/>
        <v>0</v>
      </c>
      <c r="IZ364" s="58">
        <f t="shared" si="1517"/>
        <v>0</v>
      </c>
      <c r="JA364" s="58">
        <f t="shared" si="1375"/>
        <v>0</v>
      </c>
      <c r="JB364" s="55"/>
      <c r="JC364" s="56"/>
      <c r="JD364" s="260"/>
      <c r="JE364" s="57">
        <f t="shared" si="1376"/>
        <v>0</v>
      </c>
      <c r="JF364" s="58">
        <f t="shared" si="1521"/>
        <v>0</v>
      </c>
      <c r="JG364" s="58">
        <f t="shared" si="1377"/>
        <v>0</v>
      </c>
      <c r="JH364" s="58">
        <f t="shared" si="1522"/>
        <v>0</v>
      </c>
      <c r="JI364" s="58">
        <f t="shared" si="1378"/>
        <v>0</v>
      </c>
      <c r="JJ364" s="55"/>
      <c r="JK364" s="56"/>
      <c r="JL364" s="260"/>
      <c r="JM364" s="57">
        <f t="shared" si="1379"/>
        <v>2.7494284993981832</v>
      </c>
      <c r="JN364" s="58">
        <f t="shared" si="1526"/>
        <v>3.1802639452538788</v>
      </c>
      <c r="JO364" s="58">
        <f t="shared" si="1380"/>
        <v>0.26481559506610286</v>
      </c>
      <c r="JP364" s="58">
        <f t="shared" si="1527"/>
        <v>0.30583553074184222</v>
      </c>
      <c r="JQ364" s="58">
        <f t="shared" si="1381"/>
        <v>3.8419325703409988</v>
      </c>
      <c r="JR364" s="55">
        <f t="shared" si="1382"/>
        <v>0.71563684397359217</v>
      </c>
      <c r="JS364" s="56">
        <f t="shared" si="1383"/>
        <v>6.8927705059279212E-2</v>
      </c>
      <c r="JT364" s="260">
        <f t="shared" si="1384"/>
        <v>1.1228171949643442</v>
      </c>
      <c r="JU364" s="57">
        <f t="shared" si="1385"/>
        <v>0</v>
      </c>
      <c r="JV364" s="58">
        <f t="shared" si="1528"/>
        <v>0</v>
      </c>
      <c r="JW364" s="58">
        <f t="shared" si="1386"/>
        <v>0</v>
      </c>
      <c r="JX364" s="58">
        <f t="shared" si="1529"/>
        <v>0</v>
      </c>
      <c r="JY364" s="58">
        <f t="shared" si="1387"/>
        <v>0</v>
      </c>
      <c r="JZ364" s="55"/>
      <c r="KA364" s="56"/>
      <c r="KB364" s="260"/>
      <c r="KC364" s="57">
        <f t="shared" si="1388"/>
        <v>0</v>
      </c>
      <c r="KD364" s="58">
        <f t="shared" si="1533"/>
        <v>0</v>
      </c>
      <c r="KE364" s="58">
        <f t="shared" si="1389"/>
        <v>0</v>
      </c>
      <c r="KF364" s="58">
        <f t="shared" si="1534"/>
        <v>0</v>
      </c>
      <c r="KG364" s="58">
        <f t="shared" si="1390"/>
        <v>0</v>
      </c>
      <c r="KH364" s="55"/>
      <c r="KI364" s="56"/>
      <c r="KJ364" s="260"/>
      <c r="KK364" s="57">
        <f t="shared" si="1391"/>
        <v>5.6926020343733947</v>
      </c>
      <c r="KL364" s="58">
        <f t="shared" si="1538"/>
        <v>6.5846327731597061</v>
      </c>
      <c r="KM364" s="58">
        <f t="shared" si="1392"/>
        <v>0.25027550047931291</v>
      </c>
      <c r="KN364" s="58">
        <f t="shared" si="1539"/>
        <v>0.28904317550355846</v>
      </c>
      <c r="KO364" s="58">
        <f t="shared" si="1393"/>
        <v>7.401333246975538</v>
      </c>
      <c r="KP364" s="55">
        <f t="shared" si="1540"/>
        <v>0.76913197182407711</v>
      </c>
      <c r="KQ364" s="56">
        <f t="shared" si="1541"/>
        <v>3.3814921194311155E-2</v>
      </c>
      <c r="KR364" s="260">
        <f t="shared" si="1542"/>
        <v>1.1257609112778317</v>
      </c>
      <c r="KS364" s="57">
        <f t="shared" si="1394"/>
        <v>0</v>
      </c>
      <c r="KT364" s="58">
        <f t="shared" si="1543"/>
        <v>0</v>
      </c>
      <c r="KU364" s="58">
        <f t="shared" si="1395"/>
        <v>0</v>
      </c>
      <c r="KV364" s="58">
        <f t="shared" si="1544"/>
        <v>0</v>
      </c>
      <c r="KW364" s="58">
        <f t="shared" si="1396"/>
        <v>0</v>
      </c>
      <c r="KX364" s="55"/>
      <c r="KY364" s="56"/>
      <c r="KZ364" s="260"/>
      <c r="LA364" s="57">
        <f t="shared" si="1397"/>
        <v>1.8747850119873468</v>
      </c>
      <c r="LB364" s="58">
        <f t="shared" si="1545"/>
        <v>2.1685638233657643</v>
      </c>
      <c r="LC364" s="58">
        <f t="shared" si="1398"/>
        <v>7.9967661273623786E-2</v>
      </c>
      <c r="LD364" s="58">
        <f t="shared" si="1546"/>
        <v>9.2354652004908111E-2</v>
      </c>
      <c r="LE364" s="58">
        <f t="shared" si="1399"/>
        <v>5.2463389463505807</v>
      </c>
      <c r="LF364" s="55">
        <f t="shared" si="1547"/>
        <v>0.35735110353315447</v>
      </c>
      <c r="LG364" s="56">
        <f t="shared" si="1548"/>
        <v>1.5242564784963102E-2</v>
      </c>
      <c r="LH364" s="260">
        <f t="shared" si="1549"/>
        <v>1.0583579912088361</v>
      </c>
      <c r="LI364" s="57">
        <f t="shared" si="1400"/>
        <v>0</v>
      </c>
      <c r="LJ364" s="58">
        <f t="shared" si="1550"/>
        <v>0</v>
      </c>
      <c r="LK364" s="58">
        <f t="shared" si="1401"/>
        <v>0</v>
      </c>
      <c r="LL364" s="58">
        <f t="shared" si="1551"/>
        <v>0</v>
      </c>
      <c r="LM364" s="58">
        <f t="shared" si="1402"/>
        <v>0</v>
      </c>
      <c r="LN364" s="55"/>
      <c r="LO364" s="56"/>
      <c r="LP364" s="260"/>
      <c r="LQ364" s="57">
        <f t="shared" si="1403"/>
        <v>4.3436640066666643E-2</v>
      </c>
      <c r="LR364" s="58">
        <f t="shared" si="1552"/>
        <v>5.0243161565113312E-2</v>
      </c>
      <c r="LS364" s="58">
        <f t="shared" si="1404"/>
        <v>1.1768208333333328E-3</v>
      </c>
      <c r="LT364" s="58">
        <f t="shared" si="1553"/>
        <v>1.359110380416666E-3</v>
      </c>
      <c r="LU364" s="58">
        <f t="shared" si="1405"/>
        <v>0.89416666666666633</v>
      </c>
      <c r="LV364" s="55">
        <f t="shared" si="1406"/>
        <v>4.857778945013979E-2</v>
      </c>
      <c r="LW364" s="56">
        <f t="shared" si="1407"/>
        <v>1.3161090400745572E-3</v>
      </c>
      <c r="LX364" s="260">
        <f t="shared" si="1408"/>
        <v>1.0078160048971445</v>
      </c>
      <c r="LY364" s="57">
        <f t="shared" si="1409"/>
        <v>0</v>
      </c>
      <c r="LZ364" s="58">
        <f t="shared" si="1554"/>
        <v>0</v>
      </c>
      <c r="MA364" s="58">
        <f t="shared" si="1410"/>
        <v>0</v>
      </c>
      <c r="MB364" s="58">
        <f t="shared" si="1555"/>
        <v>0</v>
      </c>
      <c r="MC364" s="58">
        <f t="shared" si="1411"/>
        <v>0</v>
      </c>
      <c r="MD364" s="55"/>
      <c r="ME364" s="56"/>
      <c r="MF364" s="260"/>
      <c r="MG364" s="57">
        <f t="shared" si="1412"/>
        <v>0</v>
      </c>
      <c r="MH364" s="58">
        <f t="shared" si="1556"/>
        <v>0</v>
      </c>
      <c r="MI364" s="58">
        <f t="shared" si="1413"/>
        <v>0</v>
      </c>
      <c r="MJ364" s="58">
        <f t="shared" si="1557"/>
        <v>0</v>
      </c>
      <c r="MK364" s="58">
        <f t="shared" si="1414"/>
        <v>0</v>
      </c>
      <c r="ML364" s="55"/>
      <c r="MM364" s="56"/>
      <c r="MN364" s="260"/>
      <c r="MO364" s="59">
        <v>2.0067805068362334</v>
      </c>
      <c r="MP364" s="60"/>
      <c r="MQ364" s="60">
        <v>1.1595000000000002</v>
      </c>
      <c r="MR364" s="61"/>
      <c r="MS364" s="59">
        <f t="shared" si="1415"/>
        <v>1.0667332146999924</v>
      </c>
      <c r="MT364" s="60"/>
      <c r="MU364" s="60">
        <f t="shared" si="1561"/>
        <v>1.0987017354302775</v>
      </c>
      <c r="MV364" s="61"/>
      <c r="MW364" s="66">
        <f t="shared" si="1563"/>
        <v>2.1406994212546953</v>
      </c>
      <c r="MX364" s="67"/>
      <c r="MY364" s="67">
        <f t="shared" si="1565"/>
        <v>1.273944662231407</v>
      </c>
      <c r="MZ364" s="261"/>
      <c r="NA364" s="59">
        <f t="shared" si="1416"/>
        <v>1.0667235238883788</v>
      </c>
      <c r="NB364" s="60"/>
      <c r="NC364" s="60">
        <f t="shared" si="1417"/>
        <v>1.0983230072469632</v>
      </c>
      <c r="ND364" s="262"/>
      <c r="NE364" s="62">
        <f t="shared" si="1418"/>
        <v>2.1406799739228539</v>
      </c>
      <c r="NF364" s="63"/>
      <c r="NG364" s="63">
        <f t="shared" si="1419"/>
        <v>1.2735055269028541</v>
      </c>
      <c r="NH364" s="64"/>
      <c r="NI364" s="238">
        <f t="shared" si="1569"/>
        <v>1.9447331841337956E-5</v>
      </c>
      <c r="NJ364" s="238">
        <f t="shared" si="1570"/>
        <v>0</v>
      </c>
      <c r="NK364" s="238">
        <f t="shared" si="1571"/>
        <v>4.3913532855288651E-4</v>
      </c>
      <c r="NL364" s="238">
        <f t="shared" si="1572"/>
        <v>0</v>
      </c>
      <c r="NM364" s="239">
        <f t="shared" si="1420"/>
        <v>0</v>
      </c>
      <c r="NN364" s="240">
        <f t="shared" si="1421"/>
        <v>0</v>
      </c>
      <c r="NO364" s="240">
        <f>O364*IN364+0.001</f>
        <v>0.86717444701999979</v>
      </c>
      <c r="NP364" s="240">
        <f t="shared" si="1422"/>
        <v>0</v>
      </c>
      <c r="NQ364" s="240">
        <f t="shared" si="1592"/>
        <v>0</v>
      </c>
      <c r="NR364" s="240">
        <f t="shared" si="1423"/>
        <v>0</v>
      </c>
      <c r="NS364" s="240">
        <f t="shared" si="1424"/>
        <v>0.2714971977423784</v>
      </c>
      <c r="NT364" s="240">
        <f t="shared" si="1425"/>
        <v>0</v>
      </c>
      <c r="NU364" s="240">
        <f t="shared" si="1426"/>
        <v>0</v>
      </c>
      <c r="NV364" s="240">
        <f t="shared" si="1427"/>
        <v>0.56479424918808818</v>
      </c>
      <c r="NW364" s="240">
        <f t="shared" si="1428"/>
        <v>0</v>
      </c>
      <c r="NX364" s="240">
        <f t="shared" si="1429"/>
        <v>0.37614043007562037</v>
      </c>
      <c r="NY364" s="240">
        <f t="shared" si="1430"/>
        <v>0</v>
      </c>
      <c r="NZ364" s="240">
        <f t="shared" si="1431"/>
        <v>6.107364989676696E-2</v>
      </c>
      <c r="OA364" s="240">
        <f t="shared" si="1432"/>
        <v>0</v>
      </c>
      <c r="OB364" s="241">
        <f t="shared" si="1433"/>
        <v>0</v>
      </c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136"/>
      <c r="OP364" s="13"/>
      <c r="OQ364" s="13"/>
      <c r="OR364" s="13"/>
      <c r="OS364" s="13"/>
      <c r="OT364" s="13"/>
    </row>
    <row r="365" spans="1:410" ht="15" customHeight="1">
      <c r="A365" s="242">
        <v>346</v>
      </c>
      <c r="B365" s="49" t="s">
        <v>415</v>
      </c>
      <c r="C365" s="50">
        <v>1</v>
      </c>
      <c r="D365" s="51">
        <v>77.05</v>
      </c>
      <c r="E365" s="52">
        <v>77.05</v>
      </c>
      <c r="F365" s="52"/>
      <c r="G365" s="52"/>
      <c r="H365" s="53"/>
      <c r="I365" s="57">
        <v>1.3056881140381524</v>
      </c>
      <c r="J365" s="58"/>
      <c r="K365" s="58">
        <v>0.89660000000000006</v>
      </c>
      <c r="L365" s="243"/>
      <c r="M365" s="1">
        <v>0</v>
      </c>
      <c r="N365" s="2">
        <v>0</v>
      </c>
      <c r="O365" s="2">
        <v>0.40908811403815243</v>
      </c>
      <c r="P365" s="2">
        <v>0</v>
      </c>
      <c r="Q365" s="2">
        <v>0</v>
      </c>
      <c r="R365" s="2">
        <v>0</v>
      </c>
      <c r="S365" s="2">
        <v>0.2412</v>
      </c>
      <c r="T365" s="2">
        <v>0</v>
      </c>
      <c r="U365" s="2">
        <v>0</v>
      </c>
      <c r="V365" s="2">
        <v>0.27100000000000002</v>
      </c>
      <c r="W365" s="2">
        <v>0</v>
      </c>
      <c r="X365" s="2">
        <v>0.36980000000000002</v>
      </c>
      <c r="Y365" s="2">
        <v>0</v>
      </c>
      <c r="Z365" s="2">
        <v>1.46E-2</v>
      </c>
      <c r="AA365" s="2">
        <v>0</v>
      </c>
      <c r="AB365" s="3">
        <v>0</v>
      </c>
      <c r="AC365" s="244">
        <v>0</v>
      </c>
      <c r="AD365" s="108">
        <v>0</v>
      </c>
      <c r="AE365" s="108">
        <v>0</v>
      </c>
      <c r="AF365" s="108">
        <f t="shared" si="1434"/>
        <v>0</v>
      </c>
      <c r="AG365" s="108">
        <f t="shared" si="1435"/>
        <v>0</v>
      </c>
      <c r="AH365" s="108">
        <v>0</v>
      </c>
      <c r="AI365" s="108">
        <v>0</v>
      </c>
      <c r="AJ365" s="108">
        <f t="shared" si="1436"/>
        <v>0</v>
      </c>
      <c r="AK365" s="108">
        <f t="shared" si="1437"/>
        <v>0</v>
      </c>
      <c r="AL365" s="108">
        <v>0</v>
      </c>
      <c r="AM365" s="245">
        <v>0</v>
      </c>
      <c r="AN365" s="244">
        <v>0</v>
      </c>
      <c r="AO365" s="108">
        <v>0</v>
      </c>
      <c r="AP365" s="108">
        <v>0</v>
      </c>
      <c r="AQ365" s="108">
        <f t="shared" si="1438"/>
        <v>0</v>
      </c>
      <c r="AR365" s="108">
        <f t="shared" si="1439"/>
        <v>0</v>
      </c>
      <c r="AS365" s="246">
        <v>0</v>
      </c>
      <c r="AT365" s="247">
        <v>0</v>
      </c>
      <c r="AU365" s="108">
        <v>0</v>
      </c>
      <c r="AV365" s="108">
        <f t="shared" si="1440"/>
        <v>0</v>
      </c>
      <c r="AW365" s="108">
        <f t="shared" si="1441"/>
        <v>0</v>
      </c>
      <c r="AX365" s="108">
        <v>0</v>
      </c>
      <c r="AY365" s="245">
        <v>0</v>
      </c>
      <c r="AZ365" s="248">
        <v>4</v>
      </c>
      <c r="BA365" s="108">
        <v>20.388666666666662</v>
      </c>
      <c r="BB365" s="108">
        <v>2.1262462985055999</v>
      </c>
      <c r="BC365" s="109">
        <v>1.7009970388044799</v>
      </c>
      <c r="BD365" s="109">
        <v>0.42524925970111993</v>
      </c>
      <c r="BE365" s="108">
        <v>0.79734249999999995</v>
      </c>
      <c r="BF365" s="109">
        <v>0.63787400000000005</v>
      </c>
      <c r="BG365" s="109">
        <v>0.1594684999999999</v>
      </c>
      <c r="BH365" s="108">
        <v>1.7017946489575748</v>
      </c>
      <c r="BI365" s="109">
        <f t="shared" si="1442"/>
        <v>0.99600595060610186</v>
      </c>
      <c r="BJ365" s="108">
        <f t="shared" si="1443"/>
        <v>3.2921217484084289E-2</v>
      </c>
      <c r="BK365" s="108">
        <v>1.2507025057064918</v>
      </c>
      <c r="BL365" s="245">
        <v>31.51770314380359</v>
      </c>
      <c r="BM365" s="244">
        <v>0</v>
      </c>
      <c r="BN365" s="108">
        <v>0</v>
      </c>
      <c r="BO365" s="108">
        <v>0</v>
      </c>
      <c r="BP365" s="108">
        <f t="shared" si="1444"/>
        <v>0</v>
      </c>
      <c r="BQ365" s="108">
        <f t="shared" si="1445"/>
        <v>0</v>
      </c>
      <c r="BR365" s="108">
        <v>0</v>
      </c>
      <c r="BS365" s="108">
        <v>0</v>
      </c>
      <c r="BT365" s="108">
        <f t="shared" si="1446"/>
        <v>0</v>
      </c>
      <c r="BU365" s="108">
        <f t="shared" si="1447"/>
        <v>0</v>
      </c>
      <c r="BV365" s="108">
        <v>0</v>
      </c>
      <c r="BW365" s="245">
        <v>0</v>
      </c>
      <c r="BX365" s="107">
        <v>0</v>
      </c>
      <c r="BY365" s="108">
        <v>0</v>
      </c>
      <c r="BZ365" s="109">
        <f t="shared" si="1448"/>
        <v>0</v>
      </c>
      <c r="CA365" s="109">
        <f t="shared" si="1449"/>
        <v>0</v>
      </c>
      <c r="CB365" s="108">
        <v>0</v>
      </c>
      <c r="CC365" s="110">
        <v>0</v>
      </c>
      <c r="CD365" s="244">
        <v>0</v>
      </c>
      <c r="CE365" s="108">
        <v>0</v>
      </c>
      <c r="CF365" s="109">
        <f t="shared" si="1450"/>
        <v>0</v>
      </c>
      <c r="CG365" s="109">
        <f t="shared" si="1451"/>
        <v>0</v>
      </c>
      <c r="CH365" s="108">
        <v>0</v>
      </c>
      <c r="CI365" s="245">
        <v>0</v>
      </c>
      <c r="CJ365" s="249">
        <v>7.1879356119598778</v>
      </c>
      <c r="CK365" s="250">
        <v>1.5813458346311731</v>
      </c>
      <c r="CL365" s="250">
        <v>1.2251983937081365</v>
      </c>
      <c r="CM365" s="251">
        <v>1.2251983937081365</v>
      </c>
      <c r="CN365" s="252">
        <f t="shared" si="1339"/>
        <v>0.59722295701303119</v>
      </c>
      <c r="CO365" s="250">
        <v>4.8378616274364319</v>
      </c>
      <c r="CP365" s="252">
        <f t="shared" si="1452"/>
        <v>0.47882251671389342</v>
      </c>
      <c r="CQ365" s="250">
        <v>1.513960417689957</v>
      </c>
      <c r="CR365" s="250">
        <v>1.0827609271447003</v>
      </c>
      <c r="CS365" s="252">
        <f t="shared" si="1453"/>
        <v>2.0946010135614229E-2</v>
      </c>
      <c r="CT365" s="252">
        <f t="shared" si="1454"/>
        <v>0.63370532230812449</v>
      </c>
      <c r="CU365" s="250">
        <f t="shared" si="1340"/>
        <v>15.915102394880321</v>
      </c>
      <c r="CV365" s="245">
        <f t="shared" si="1455"/>
        <v>20.053029017549203</v>
      </c>
      <c r="CW365" s="244">
        <v>0</v>
      </c>
      <c r="CX365" s="108">
        <v>0</v>
      </c>
      <c r="CY365" s="108">
        <f t="shared" si="1456"/>
        <v>0</v>
      </c>
      <c r="CZ365" s="108">
        <f t="shared" si="1457"/>
        <v>0</v>
      </c>
      <c r="DA365" s="108">
        <v>0</v>
      </c>
      <c r="DB365" s="245">
        <v>0</v>
      </c>
      <c r="DC365" s="244">
        <v>0</v>
      </c>
      <c r="DD365" s="108">
        <v>0</v>
      </c>
      <c r="DE365" s="108">
        <f t="shared" si="1458"/>
        <v>0</v>
      </c>
      <c r="DF365" s="108">
        <f t="shared" si="1459"/>
        <v>0</v>
      </c>
      <c r="DG365" s="108">
        <v>0</v>
      </c>
      <c r="DH365" s="245">
        <v>0</v>
      </c>
      <c r="DI365" s="107">
        <v>8.0810997456799996</v>
      </c>
      <c r="DJ365" s="108">
        <v>1.7778419440495998</v>
      </c>
      <c r="DK365" s="108">
        <v>0.1388158231462166</v>
      </c>
      <c r="DL365" s="108">
        <v>5.4390084271291608</v>
      </c>
      <c r="DM365" s="108">
        <f t="shared" si="1460"/>
        <v>0.53832042006668157</v>
      </c>
      <c r="DN365" s="108">
        <f t="shared" si="1461"/>
        <v>1.7020832971857995</v>
      </c>
      <c r="DO365" s="108">
        <v>1.1268839136203632</v>
      </c>
      <c r="DP365" s="108">
        <f t="shared" si="1462"/>
        <v>2.1799569308985928E-2</v>
      </c>
      <c r="DQ365" s="108">
        <f t="shared" si="1463"/>
        <v>0.65952909435676277</v>
      </c>
      <c r="DR365" s="108">
        <v>0.82818249268126698</v>
      </c>
      <c r="DS365" s="110">
        <v>20.870198815567928</v>
      </c>
      <c r="DT365" s="244">
        <v>0</v>
      </c>
      <c r="DU365" s="108">
        <v>0</v>
      </c>
      <c r="DV365" s="108">
        <v>0</v>
      </c>
      <c r="DW365" s="108">
        <f t="shared" si="1464"/>
        <v>0</v>
      </c>
      <c r="DX365" s="108">
        <f t="shared" si="1465"/>
        <v>0</v>
      </c>
      <c r="DY365" s="108">
        <v>0</v>
      </c>
      <c r="DZ365" s="108">
        <v>0</v>
      </c>
      <c r="EA365" s="108"/>
      <c r="EB365" s="108">
        <v>0</v>
      </c>
      <c r="EC365" s="108">
        <f t="shared" si="1466"/>
        <v>0</v>
      </c>
      <c r="ED365" s="108">
        <f t="shared" si="1467"/>
        <v>0</v>
      </c>
      <c r="EE365" s="108">
        <v>0</v>
      </c>
      <c r="EF365" s="245">
        <v>0</v>
      </c>
      <c r="EG365" s="249">
        <v>4.7271077777777597</v>
      </c>
      <c r="EH365" s="250">
        <v>1.03996371111111</v>
      </c>
      <c r="EI365" s="250">
        <v>12.1242955555555</v>
      </c>
      <c r="EJ365" s="250">
        <v>3.1815940711566499</v>
      </c>
      <c r="EK365" s="250">
        <f t="shared" si="1468"/>
        <v>0.31489509159865831</v>
      </c>
      <c r="EL365" s="250">
        <v>0.99564804862776202</v>
      </c>
      <c r="EM365" s="250">
        <v>1.5383261614388699</v>
      </c>
      <c r="EN365" s="250">
        <f t="shared" si="1469"/>
        <v>2.9758919593034939E-2</v>
      </c>
      <c r="EO365" s="250">
        <f t="shared" si="1470"/>
        <v>0.90033307585300448</v>
      </c>
      <c r="EP365" s="250">
        <v>22.611287277039889</v>
      </c>
      <c r="EQ365" s="245">
        <v>28.490221969070259</v>
      </c>
      <c r="ER365" s="244">
        <v>0</v>
      </c>
      <c r="ES365" s="108">
        <v>0</v>
      </c>
      <c r="ET365" s="108">
        <v>0</v>
      </c>
      <c r="EU365" s="108">
        <f t="shared" si="1471"/>
        <v>0</v>
      </c>
      <c r="EV365" s="108">
        <f t="shared" si="1472"/>
        <v>0</v>
      </c>
      <c r="EW365" s="108">
        <v>0</v>
      </c>
      <c r="EX365" s="108">
        <v>0</v>
      </c>
      <c r="EY365" s="108">
        <f t="shared" si="1473"/>
        <v>0</v>
      </c>
      <c r="EZ365" s="108">
        <f t="shared" si="1474"/>
        <v>0</v>
      </c>
      <c r="FA365" s="108">
        <v>0</v>
      </c>
      <c r="FB365" s="245">
        <v>0</v>
      </c>
      <c r="FC365" s="244">
        <v>0.83333333333333293</v>
      </c>
      <c r="FD365" s="108">
        <v>6.0833333333333302E-2</v>
      </c>
      <c r="FE365" s="108">
        <f t="shared" si="1475"/>
        <v>1.1768208333333328E-3</v>
      </c>
      <c r="FF365" s="108">
        <f t="shared" si="1476"/>
        <v>3.5603803333333316E-2</v>
      </c>
      <c r="FG365" s="108">
        <v>4.4708333333333301E-2</v>
      </c>
      <c r="FH365" s="245">
        <v>1.1266499999999995</v>
      </c>
      <c r="FI365" s="244">
        <v>0</v>
      </c>
      <c r="FJ365" s="108">
        <v>0</v>
      </c>
      <c r="FK365" s="108">
        <f t="shared" si="1477"/>
        <v>0</v>
      </c>
      <c r="FL365" s="108">
        <f t="shared" si="1478"/>
        <v>0</v>
      </c>
      <c r="FM365" s="108">
        <v>0</v>
      </c>
      <c r="FN365" s="245">
        <v>0</v>
      </c>
      <c r="FO365" s="244">
        <v>0</v>
      </c>
      <c r="FP365" s="108">
        <v>0</v>
      </c>
      <c r="FQ365" s="108">
        <f t="shared" si="1479"/>
        <v>0</v>
      </c>
      <c r="FR365" s="108">
        <f t="shared" si="1480"/>
        <v>0</v>
      </c>
      <c r="FS365" s="108">
        <v>0</v>
      </c>
      <c r="FT365" s="110">
        <v>0</v>
      </c>
      <c r="FU365" s="253">
        <f t="shared" si="1341"/>
        <v>24.39529462520952</v>
      </c>
      <c r="FV365" s="254">
        <f t="shared" si="1342"/>
        <v>14.309137908431275</v>
      </c>
      <c r="FW365" s="254">
        <f t="shared" si="1343"/>
        <v>2.9360939958175107</v>
      </c>
      <c r="FX365" s="254">
        <f t="shared" si="1344"/>
        <v>20.388666666666662</v>
      </c>
      <c r="FY365" s="254">
        <f t="shared" si="1345"/>
        <v>0</v>
      </c>
      <c r="FZ365" s="254">
        <f t="shared" si="1346"/>
        <v>0</v>
      </c>
      <c r="GA365" s="254">
        <f t="shared" si="1481"/>
        <v>0</v>
      </c>
      <c r="GB365" s="254">
        <f t="shared" si="1482"/>
        <v>0</v>
      </c>
      <c r="GC365" s="254">
        <f t="shared" si="1483"/>
        <v>0</v>
      </c>
      <c r="GD365" s="254">
        <f t="shared" si="1484"/>
        <v>0</v>
      </c>
      <c r="GE365" s="254">
        <f t="shared" si="1347"/>
        <v>13.458464125722241</v>
      </c>
      <c r="GF365" s="255">
        <f t="shared" si="1348"/>
        <v>5.1382639514742934</v>
      </c>
      <c r="GG365" s="255">
        <f t="shared" si="1349"/>
        <v>1.3320380283792335</v>
      </c>
      <c r="GH365" s="254">
        <f t="shared" si="1350"/>
        <v>5.5105989844948411</v>
      </c>
      <c r="GI365" s="255">
        <f t="shared" si="1351"/>
        <v>3.9347162406779388</v>
      </c>
      <c r="GJ365" s="256">
        <f t="shared" si="1352"/>
        <v>0.10660253735505271</v>
      </c>
      <c r="GK365" s="253">
        <f t="shared" si="1485"/>
        <v>80.998256306342057</v>
      </c>
      <c r="GL365" s="257">
        <f t="shared" si="1486"/>
        <v>102.05780294599099</v>
      </c>
      <c r="GM365" s="221">
        <f t="shared" si="1487"/>
        <v>102.05780294599099</v>
      </c>
      <c r="GN365" s="222">
        <f t="shared" si="1488"/>
        <v>42.170026269875812</v>
      </c>
      <c r="GO365" s="222">
        <f t="shared" si="1489"/>
        <v>5.5121655475552638</v>
      </c>
      <c r="GP365" s="55">
        <f t="shared" si="1490"/>
        <v>0.41319747292808373</v>
      </c>
      <c r="GQ365" s="56">
        <f t="shared" si="1491"/>
        <v>5.4010231343822906E-2</v>
      </c>
      <c r="GR365" s="258">
        <f t="shared" si="1492"/>
        <v>1.0731142288429889</v>
      </c>
      <c r="GS365" s="227">
        <f t="shared" si="1353"/>
        <v>102.05780294599099</v>
      </c>
      <c r="GT365" s="222">
        <f t="shared" si="1574"/>
        <v>42.170026269875812</v>
      </c>
      <c r="GU365" s="222">
        <f t="shared" si="1575"/>
        <v>5.5121655475552638</v>
      </c>
      <c r="GV365" s="37">
        <f t="shared" si="1567"/>
        <v>0.41319747292808373</v>
      </c>
      <c r="GW365" s="228">
        <f t="shared" si="1568"/>
        <v>5.4010231343822906E-2</v>
      </c>
      <c r="GX365" s="258">
        <f t="shared" si="1493"/>
        <v>1.0731142288429889</v>
      </c>
      <c r="GY365" s="221">
        <f t="shared" si="1573"/>
        <v>70.540099802187399</v>
      </c>
      <c r="GZ365" s="222">
        <f t="shared" si="1494"/>
        <v>40.638965922604115</v>
      </c>
      <c r="HA365" s="222">
        <f t="shared" si="1495"/>
        <v>2.5237073046316731</v>
      </c>
      <c r="HB365" s="55">
        <f t="shared" si="1496"/>
        <v>0.57611154558281374</v>
      </c>
      <c r="HC365" s="56">
        <f t="shared" si="1497"/>
        <v>3.5776917125277655E-2</v>
      </c>
      <c r="HD365" s="258">
        <f t="shared" si="1498"/>
        <v>1.0958185236555325</v>
      </c>
      <c r="HE365" s="221">
        <f t="shared" si="1499"/>
        <v>70.540099802187399</v>
      </c>
      <c r="HF365" s="222">
        <f t="shared" si="1500"/>
        <v>40.638965922604115</v>
      </c>
      <c r="HG365" s="222">
        <f t="shared" si="1501"/>
        <v>2.5237073046316731</v>
      </c>
      <c r="HH365" s="55">
        <f t="shared" si="1502"/>
        <v>0.57611154558281374</v>
      </c>
      <c r="HI365" s="56">
        <f t="shared" si="1503"/>
        <v>3.5776917125277655E-2</v>
      </c>
      <c r="HJ365" s="259">
        <f t="shared" si="1504"/>
        <v>1.0958185236555325</v>
      </c>
      <c r="HK365" s="54">
        <f t="shared" si="1354"/>
        <v>1.4011524936055084</v>
      </c>
      <c r="HL365" s="55">
        <f t="shared" si="1355"/>
        <v>0</v>
      </c>
      <c r="HM365" s="55">
        <f t="shared" si="1356"/>
        <v>0.98251088830955047</v>
      </c>
      <c r="HN365" s="56">
        <f t="shared" si="1357"/>
        <v>0</v>
      </c>
      <c r="HQ365" s="57">
        <f t="shared" si="1358"/>
        <v>0</v>
      </c>
      <c r="HR365" s="58">
        <f t="shared" si="1505"/>
        <v>0</v>
      </c>
      <c r="HS365" s="58">
        <f t="shared" si="1359"/>
        <v>0</v>
      </c>
      <c r="HT365" s="58">
        <f t="shared" si="1506"/>
        <v>0</v>
      </c>
      <c r="HU365" s="58">
        <f t="shared" si="1360"/>
        <v>0</v>
      </c>
      <c r="HV365" s="55"/>
      <c r="HW365" s="56"/>
      <c r="HX365" s="260"/>
      <c r="HY365" s="57">
        <f t="shared" si="1361"/>
        <v>0</v>
      </c>
      <c r="HZ365" s="58">
        <f t="shared" si="1507"/>
        <v>0</v>
      </c>
      <c r="IA365" s="58">
        <f t="shared" si="1362"/>
        <v>0</v>
      </c>
      <c r="IB365" s="58">
        <f t="shared" si="1508"/>
        <v>0</v>
      </c>
      <c r="IC365" s="58">
        <f t="shared" si="1363"/>
        <v>0</v>
      </c>
      <c r="ID365" s="55"/>
      <c r="IE365" s="56"/>
      <c r="IF365" s="260"/>
      <c r="IG365" s="57">
        <f t="shared" si="1364"/>
        <v>1.2151272597394442</v>
      </c>
      <c r="IH365" s="58">
        <f t="shared" si="1509"/>
        <v>1.4055377013406152</v>
      </c>
      <c r="II365" s="58">
        <f t="shared" si="1365"/>
        <v>2.3717922562885643</v>
      </c>
      <c r="IJ365" s="58">
        <f t="shared" si="1510"/>
        <v>2.7391828767876629</v>
      </c>
      <c r="IK365" s="58">
        <f t="shared" si="1366"/>
        <v>25.014050114129834</v>
      </c>
      <c r="IL365" s="55">
        <f t="shared" si="1367"/>
        <v>4.857778945013979E-2</v>
      </c>
      <c r="IM365" s="56">
        <f t="shared" si="1368"/>
        <v>9.4818401876823458E-2</v>
      </c>
      <c r="IN365" s="260">
        <f t="shared" si="1369"/>
        <v>1.0222995100575569</v>
      </c>
      <c r="IO365" s="57">
        <f t="shared" si="1370"/>
        <v>0</v>
      </c>
      <c r="IP365" s="58">
        <f t="shared" si="1511"/>
        <v>0</v>
      </c>
      <c r="IQ365" s="58">
        <f t="shared" si="1371"/>
        <v>0</v>
      </c>
      <c r="IR365" s="58">
        <f t="shared" si="1512"/>
        <v>0</v>
      </c>
      <c r="IS365" s="58">
        <f t="shared" si="1372"/>
        <v>0</v>
      </c>
      <c r="IT365" s="55"/>
      <c r="IU365" s="56"/>
      <c r="IV365" s="260"/>
      <c r="IW365" s="57">
        <f t="shared" si="1373"/>
        <v>0</v>
      </c>
      <c r="IX365" s="58">
        <f t="shared" si="1516"/>
        <v>0</v>
      </c>
      <c r="IY365" s="58">
        <f t="shared" si="1374"/>
        <v>0</v>
      </c>
      <c r="IZ365" s="58">
        <f t="shared" si="1517"/>
        <v>0</v>
      </c>
      <c r="JA365" s="58">
        <f t="shared" si="1375"/>
        <v>0</v>
      </c>
      <c r="JB365" s="55"/>
      <c r="JC365" s="56"/>
      <c r="JD365" s="260"/>
      <c r="JE365" s="57">
        <f t="shared" si="1376"/>
        <v>0</v>
      </c>
      <c r="JF365" s="58">
        <f t="shared" si="1521"/>
        <v>0</v>
      </c>
      <c r="JG365" s="58">
        <f t="shared" si="1377"/>
        <v>0</v>
      </c>
      <c r="JH365" s="58">
        <f t="shared" si="1522"/>
        <v>0</v>
      </c>
      <c r="JI365" s="58">
        <f t="shared" si="1378"/>
        <v>0</v>
      </c>
      <c r="JJ365" s="55"/>
      <c r="JK365" s="56"/>
      <c r="JL365" s="260"/>
      <c r="JM365" s="57">
        <f t="shared" si="1379"/>
        <v>11.38943364938871</v>
      </c>
      <c r="JN365" s="58">
        <f t="shared" si="1526"/>
        <v>13.174157902247922</v>
      </c>
      <c r="JO365" s="58">
        <f t="shared" si="1380"/>
        <v>1.0969914838625388</v>
      </c>
      <c r="JP365" s="58">
        <f t="shared" si="1527"/>
        <v>1.266915464712846</v>
      </c>
      <c r="JQ365" s="58">
        <f t="shared" si="1381"/>
        <v>15.91510239488032</v>
      </c>
      <c r="JR365" s="55">
        <f t="shared" si="1382"/>
        <v>0.71563684397359217</v>
      </c>
      <c r="JS365" s="56">
        <f t="shared" si="1383"/>
        <v>6.8927705059279198E-2</v>
      </c>
      <c r="JT365" s="260">
        <f t="shared" si="1384"/>
        <v>1.1228171949643442</v>
      </c>
      <c r="JU365" s="57">
        <f t="shared" si="1385"/>
        <v>0</v>
      </c>
      <c r="JV365" s="58">
        <f t="shared" si="1528"/>
        <v>0</v>
      </c>
      <c r="JW365" s="58">
        <f t="shared" si="1386"/>
        <v>0</v>
      </c>
      <c r="JX365" s="58">
        <f t="shared" si="1529"/>
        <v>0</v>
      </c>
      <c r="JY365" s="58">
        <f t="shared" si="1387"/>
        <v>0</v>
      </c>
      <c r="JZ365" s="55"/>
      <c r="KA365" s="56"/>
      <c r="KB365" s="260"/>
      <c r="KC365" s="57">
        <f t="shared" si="1388"/>
        <v>0</v>
      </c>
      <c r="KD365" s="58">
        <f t="shared" si="1533"/>
        <v>0</v>
      </c>
      <c r="KE365" s="58">
        <f t="shared" si="1389"/>
        <v>0</v>
      </c>
      <c r="KF365" s="58">
        <f t="shared" si="1534"/>
        <v>0</v>
      </c>
      <c r="KG365" s="58">
        <f t="shared" si="1390"/>
        <v>0</v>
      </c>
      <c r="KH365" s="55"/>
      <c r="KI365" s="56"/>
      <c r="KJ365" s="260"/>
      <c r="KK365" s="57">
        <f t="shared" si="1391"/>
        <v>12.740108807411524</v>
      </c>
      <c r="KL365" s="58">
        <f t="shared" si="1538"/>
        <v>14.73648385753291</v>
      </c>
      <c r="KM365" s="58">
        <f t="shared" si="1392"/>
        <v>0.56011998937566754</v>
      </c>
      <c r="KN365" s="58">
        <f t="shared" si="1539"/>
        <v>0.64688257572995844</v>
      </c>
      <c r="KO365" s="58">
        <f t="shared" si="1393"/>
        <v>16.563649853625343</v>
      </c>
      <c r="KP365" s="55">
        <f t="shared" si="1540"/>
        <v>0.76916071759528604</v>
      </c>
      <c r="KQ365" s="56">
        <f t="shared" si="1541"/>
        <v>3.3816217701141044E-2</v>
      </c>
      <c r="KR365" s="260">
        <f t="shared" si="1542"/>
        <v>1.1257656165690881</v>
      </c>
      <c r="KS365" s="57">
        <f t="shared" si="1394"/>
        <v>0</v>
      </c>
      <c r="KT365" s="58">
        <f t="shared" si="1543"/>
        <v>0</v>
      </c>
      <c r="KU365" s="58">
        <f t="shared" si="1395"/>
        <v>0</v>
      </c>
      <c r="KV365" s="58">
        <f t="shared" si="1544"/>
        <v>0</v>
      </c>
      <c r="KW365" s="58">
        <f t="shared" si="1396"/>
        <v>0</v>
      </c>
      <c r="KX365" s="55"/>
      <c r="KY365" s="56"/>
      <c r="KZ365" s="260"/>
      <c r="LA365" s="57">
        <f t="shared" si="1397"/>
        <v>8.0801684607554041</v>
      </c>
      <c r="LB365" s="58">
        <f t="shared" si="1545"/>
        <v>9.3463308585557758</v>
      </c>
      <c r="LC365" s="58">
        <f t="shared" si="1398"/>
        <v>0.34465401119169325</v>
      </c>
      <c r="LD365" s="58">
        <f t="shared" si="1546"/>
        <v>0.39804091752528653</v>
      </c>
      <c r="LE365" s="58">
        <f t="shared" si="1399"/>
        <v>22.611287277039885</v>
      </c>
      <c r="LF365" s="55">
        <f t="shared" si="1547"/>
        <v>0.35735110353315558</v>
      </c>
      <c r="LG365" s="56">
        <f t="shared" si="1548"/>
        <v>1.5242564784963141E-2</v>
      </c>
      <c r="LH365" s="260">
        <f t="shared" si="1549"/>
        <v>1.0583579912088363</v>
      </c>
      <c r="LI365" s="57">
        <f t="shared" si="1400"/>
        <v>0</v>
      </c>
      <c r="LJ365" s="58">
        <f t="shared" si="1550"/>
        <v>0</v>
      </c>
      <c r="LK365" s="58">
        <f t="shared" si="1401"/>
        <v>0</v>
      </c>
      <c r="LL365" s="58">
        <f t="shared" si="1551"/>
        <v>0</v>
      </c>
      <c r="LM365" s="58">
        <f t="shared" si="1402"/>
        <v>0</v>
      </c>
      <c r="LN365" s="55"/>
      <c r="LO365" s="56"/>
      <c r="LP365" s="260"/>
      <c r="LQ365" s="57">
        <f t="shared" si="1403"/>
        <v>4.3436640066666643E-2</v>
      </c>
      <c r="LR365" s="58">
        <f t="shared" si="1552"/>
        <v>5.0243161565113312E-2</v>
      </c>
      <c r="LS365" s="58">
        <f t="shared" si="1404"/>
        <v>1.1768208333333328E-3</v>
      </c>
      <c r="LT365" s="58">
        <f t="shared" si="1553"/>
        <v>1.359110380416666E-3</v>
      </c>
      <c r="LU365" s="58">
        <f t="shared" si="1405"/>
        <v>0.89416666666666633</v>
      </c>
      <c r="LV365" s="55">
        <f t="shared" si="1406"/>
        <v>4.857778945013979E-2</v>
      </c>
      <c r="LW365" s="56">
        <f t="shared" si="1407"/>
        <v>1.3161090400745572E-3</v>
      </c>
      <c r="LX365" s="260">
        <f t="shared" si="1408"/>
        <v>1.0078160048971445</v>
      </c>
      <c r="LY365" s="57">
        <f t="shared" si="1409"/>
        <v>0</v>
      </c>
      <c r="LZ365" s="58">
        <f t="shared" si="1554"/>
        <v>0</v>
      </c>
      <c r="MA365" s="58">
        <f t="shared" si="1410"/>
        <v>0</v>
      </c>
      <c r="MB365" s="58">
        <f t="shared" si="1555"/>
        <v>0</v>
      </c>
      <c r="MC365" s="58">
        <f t="shared" si="1411"/>
        <v>0</v>
      </c>
      <c r="MD365" s="55"/>
      <c r="ME365" s="56"/>
      <c r="MF365" s="260"/>
      <c r="MG365" s="57">
        <f t="shared" si="1412"/>
        <v>0</v>
      </c>
      <c r="MH365" s="58">
        <f t="shared" si="1556"/>
        <v>0</v>
      </c>
      <c r="MI365" s="58">
        <f t="shared" si="1413"/>
        <v>0</v>
      </c>
      <c r="MJ365" s="58">
        <f t="shared" si="1557"/>
        <v>0</v>
      </c>
      <c r="MK365" s="58">
        <f t="shared" si="1414"/>
        <v>0</v>
      </c>
      <c r="ML365" s="55"/>
      <c r="MM365" s="56"/>
      <c r="MN365" s="260"/>
      <c r="MO365" s="59">
        <v>1.3056881140381524</v>
      </c>
      <c r="MP365" s="60"/>
      <c r="MQ365" s="60">
        <v>0.89660000000000006</v>
      </c>
      <c r="MR365" s="61"/>
      <c r="MS365" s="59">
        <f t="shared" si="1415"/>
        <v>1.0731142288429889</v>
      </c>
      <c r="MT365" s="60"/>
      <c r="MU365" s="60">
        <f t="shared" si="1561"/>
        <v>1.0958185236555325</v>
      </c>
      <c r="MV365" s="61"/>
      <c r="MW365" s="66">
        <f t="shared" si="1563"/>
        <v>1.4011524936055084</v>
      </c>
      <c r="MX365" s="67"/>
      <c r="MY365" s="67">
        <f t="shared" si="1565"/>
        <v>0.98251088830955047</v>
      </c>
      <c r="MZ365" s="261"/>
      <c r="NA365" s="59">
        <f t="shared" si="1416"/>
        <v>1.0731593952817267</v>
      </c>
      <c r="NB365" s="60"/>
      <c r="NC365" s="60">
        <f t="shared" si="1417"/>
        <v>1.0952497081598802</v>
      </c>
      <c r="ND365" s="262"/>
      <c r="NE365" s="62">
        <f t="shared" si="1418"/>
        <v>1.4012114668877218</v>
      </c>
      <c r="NF365" s="63"/>
      <c r="NG365" s="63">
        <f t="shared" si="1419"/>
        <v>0.98200088833614863</v>
      </c>
      <c r="NH365" s="64"/>
      <c r="NI365" s="238">
        <f t="shared" si="1569"/>
        <v>-5.8973282213381495E-5</v>
      </c>
      <c r="NJ365" s="238">
        <f t="shared" si="1570"/>
        <v>0</v>
      </c>
      <c r="NK365" s="238">
        <f t="shared" si="1571"/>
        <v>5.0999997340184233E-4</v>
      </c>
      <c r="NL365" s="238">
        <f t="shared" si="1572"/>
        <v>0</v>
      </c>
      <c r="NM365" s="239">
        <f t="shared" si="1420"/>
        <v>0</v>
      </c>
      <c r="NN365" s="240">
        <f t="shared" si="1421"/>
        <v>0</v>
      </c>
      <c r="NO365" s="240">
        <f>O365*IN365+0.001</f>
        <v>0.41921057855157318</v>
      </c>
      <c r="NP365" s="240">
        <f t="shared" si="1422"/>
        <v>0</v>
      </c>
      <c r="NQ365" s="240">
        <f t="shared" si="1592"/>
        <v>0</v>
      </c>
      <c r="NR365" s="240">
        <f t="shared" si="1423"/>
        <v>0</v>
      </c>
      <c r="NS365" s="240">
        <f t="shared" si="1424"/>
        <v>0.27082350742539979</v>
      </c>
      <c r="NT365" s="240">
        <f t="shared" si="1425"/>
        <v>0</v>
      </c>
      <c r="NU365" s="240">
        <f t="shared" si="1426"/>
        <v>0</v>
      </c>
      <c r="NV365" s="240">
        <f t="shared" si="1427"/>
        <v>0.30508248209022293</v>
      </c>
      <c r="NW365" s="240">
        <f t="shared" si="1428"/>
        <v>0</v>
      </c>
      <c r="NX365" s="240">
        <f t="shared" si="1429"/>
        <v>0.39138078514902769</v>
      </c>
      <c r="NY365" s="240">
        <f t="shared" si="1430"/>
        <v>0</v>
      </c>
      <c r="NZ365" s="240">
        <f t="shared" si="1431"/>
        <v>1.4714113671498309E-2</v>
      </c>
      <c r="OA365" s="240">
        <f t="shared" si="1432"/>
        <v>0</v>
      </c>
      <c r="OB365" s="241">
        <f t="shared" si="1433"/>
        <v>0</v>
      </c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136"/>
      <c r="OP365" s="13"/>
      <c r="OQ365" s="13"/>
      <c r="OR365" s="13"/>
      <c r="OS365" s="13"/>
      <c r="OT365" s="13"/>
    </row>
    <row r="366" spans="1:410" ht="15" customHeight="1">
      <c r="A366" s="242">
        <v>347</v>
      </c>
      <c r="B366" s="49" t="s">
        <v>416</v>
      </c>
      <c r="C366" s="50">
        <v>1</v>
      </c>
      <c r="D366" s="51">
        <v>115.5</v>
      </c>
      <c r="E366" s="52">
        <v>115.5</v>
      </c>
      <c r="F366" s="52"/>
      <c r="G366" s="52"/>
      <c r="H366" s="53"/>
      <c r="I366" s="57">
        <v>1.444291640463047</v>
      </c>
      <c r="J366" s="58"/>
      <c r="K366" s="58">
        <v>1.0349999999999999</v>
      </c>
      <c r="L366" s="243"/>
      <c r="M366" s="1">
        <v>0</v>
      </c>
      <c r="N366" s="2">
        <v>0</v>
      </c>
      <c r="O366" s="2">
        <v>0.40929164046304706</v>
      </c>
      <c r="P366" s="2">
        <v>0</v>
      </c>
      <c r="Q366" s="2">
        <v>0</v>
      </c>
      <c r="R366" s="2">
        <v>0</v>
      </c>
      <c r="S366" s="2">
        <v>0.26129999999999998</v>
      </c>
      <c r="T366" s="2">
        <v>0</v>
      </c>
      <c r="U366" s="2">
        <v>0</v>
      </c>
      <c r="V366" s="2">
        <v>0.29339999999999999</v>
      </c>
      <c r="W366" s="2">
        <v>0</v>
      </c>
      <c r="X366" s="2">
        <v>0.47060000000000002</v>
      </c>
      <c r="Y366" s="2">
        <v>0</v>
      </c>
      <c r="Z366" s="2">
        <v>9.7000000000000003E-3</v>
      </c>
      <c r="AA366" s="2">
        <v>0</v>
      </c>
      <c r="AB366" s="3">
        <v>0</v>
      </c>
      <c r="AC366" s="244">
        <v>0</v>
      </c>
      <c r="AD366" s="108">
        <v>0</v>
      </c>
      <c r="AE366" s="108">
        <v>0</v>
      </c>
      <c r="AF366" s="108">
        <f t="shared" si="1434"/>
        <v>0</v>
      </c>
      <c r="AG366" s="108">
        <f t="shared" si="1435"/>
        <v>0</v>
      </c>
      <c r="AH366" s="108">
        <v>0</v>
      </c>
      <c r="AI366" s="108">
        <v>0</v>
      </c>
      <c r="AJ366" s="108">
        <f t="shared" si="1436"/>
        <v>0</v>
      </c>
      <c r="AK366" s="108">
        <f t="shared" si="1437"/>
        <v>0</v>
      </c>
      <c r="AL366" s="108">
        <v>0</v>
      </c>
      <c r="AM366" s="245">
        <v>0</v>
      </c>
      <c r="AN366" s="244">
        <v>0</v>
      </c>
      <c r="AO366" s="108">
        <v>0</v>
      </c>
      <c r="AP366" s="108">
        <v>0</v>
      </c>
      <c r="AQ366" s="108">
        <f t="shared" si="1438"/>
        <v>0</v>
      </c>
      <c r="AR366" s="108">
        <f t="shared" si="1439"/>
        <v>0</v>
      </c>
      <c r="AS366" s="246">
        <v>0</v>
      </c>
      <c r="AT366" s="247">
        <v>0</v>
      </c>
      <c r="AU366" s="108">
        <v>0</v>
      </c>
      <c r="AV366" s="108">
        <f t="shared" si="1440"/>
        <v>0</v>
      </c>
      <c r="AW366" s="108">
        <f t="shared" si="1441"/>
        <v>0</v>
      </c>
      <c r="AX366" s="108">
        <v>0</v>
      </c>
      <c r="AY366" s="245">
        <v>0</v>
      </c>
      <c r="AZ366" s="248">
        <v>6</v>
      </c>
      <c r="BA366" s="108">
        <v>30.582999999999991</v>
      </c>
      <c r="BB366" s="108">
        <v>3.1893694477583998</v>
      </c>
      <c r="BC366" s="109">
        <v>2.55149555820672</v>
      </c>
      <c r="BD366" s="109">
        <v>0.63787388955167978</v>
      </c>
      <c r="BE366" s="108">
        <v>1.1960137499999999</v>
      </c>
      <c r="BF366" s="109">
        <v>0.95681099999999997</v>
      </c>
      <c r="BG366" s="109">
        <v>0.23920274999999991</v>
      </c>
      <c r="BH366" s="108">
        <v>2.5526919734363624</v>
      </c>
      <c r="BI366" s="109">
        <f t="shared" si="1442"/>
        <v>1.4940089259091529</v>
      </c>
      <c r="BJ366" s="108">
        <f t="shared" si="1443"/>
        <v>4.9381826226126434E-2</v>
      </c>
      <c r="BK366" s="108">
        <v>1.8760537585597377</v>
      </c>
      <c r="BL366" s="245">
        <v>47.27655471570538</v>
      </c>
      <c r="BM366" s="244">
        <v>0</v>
      </c>
      <c r="BN366" s="108">
        <v>0</v>
      </c>
      <c r="BO366" s="108">
        <v>0</v>
      </c>
      <c r="BP366" s="108">
        <f t="shared" si="1444"/>
        <v>0</v>
      </c>
      <c r="BQ366" s="108">
        <f t="shared" si="1445"/>
        <v>0</v>
      </c>
      <c r="BR366" s="108">
        <v>0</v>
      </c>
      <c r="BS366" s="108">
        <v>0</v>
      </c>
      <c r="BT366" s="108">
        <f t="shared" si="1446"/>
        <v>0</v>
      </c>
      <c r="BU366" s="108">
        <f t="shared" si="1447"/>
        <v>0</v>
      </c>
      <c r="BV366" s="108">
        <v>0</v>
      </c>
      <c r="BW366" s="245">
        <v>0</v>
      </c>
      <c r="BX366" s="107">
        <v>0</v>
      </c>
      <c r="BY366" s="108">
        <v>0</v>
      </c>
      <c r="BZ366" s="109">
        <f t="shared" si="1448"/>
        <v>0</v>
      </c>
      <c r="CA366" s="109">
        <f t="shared" si="1449"/>
        <v>0</v>
      </c>
      <c r="CB366" s="108">
        <v>0</v>
      </c>
      <c r="CC366" s="110">
        <v>0</v>
      </c>
      <c r="CD366" s="244">
        <v>0</v>
      </c>
      <c r="CE366" s="108">
        <v>0</v>
      </c>
      <c r="CF366" s="109">
        <f t="shared" si="1450"/>
        <v>0</v>
      </c>
      <c r="CG366" s="109">
        <f t="shared" si="1451"/>
        <v>0</v>
      </c>
      <c r="CH366" s="108">
        <v>0</v>
      </c>
      <c r="CI366" s="245">
        <v>0</v>
      </c>
      <c r="CJ366" s="249">
        <v>10.774906725261076</v>
      </c>
      <c r="CK366" s="250">
        <v>2.3704794795574369</v>
      </c>
      <c r="CL366" s="250">
        <v>1.8366049899194001</v>
      </c>
      <c r="CM366" s="251">
        <v>1.8366049899194001</v>
      </c>
      <c r="CN366" s="252">
        <f t="shared" si="1339"/>
        <v>0.89525310233621158</v>
      </c>
      <c r="CO366" s="250">
        <v>7.2520832961571431</v>
      </c>
      <c r="CP366" s="252">
        <f t="shared" si="1452"/>
        <v>0.71776769215385716</v>
      </c>
      <c r="CQ366" s="250">
        <v>2.2694669466994162</v>
      </c>
      <c r="CR366" s="250">
        <v>1.6230874378353388</v>
      </c>
      <c r="CS366" s="252">
        <f t="shared" si="1453"/>
        <v>3.1398626484924634E-2</v>
      </c>
      <c r="CT366" s="252">
        <f t="shared" si="1454"/>
        <v>0.94994113856701312</v>
      </c>
      <c r="CU366" s="250">
        <f t="shared" si="1340"/>
        <v>23.857161928730392</v>
      </c>
      <c r="CV366" s="245">
        <f t="shared" si="1455"/>
        <v>30.060024030200292</v>
      </c>
      <c r="CW366" s="244">
        <v>0</v>
      </c>
      <c r="CX366" s="108">
        <v>0</v>
      </c>
      <c r="CY366" s="108">
        <f t="shared" si="1456"/>
        <v>0</v>
      </c>
      <c r="CZ366" s="108">
        <f t="shared" si="1457"/>
        <v>0</v>
      </c>
      <c r="DA366" s="108">
        <v>0</v>
      </c>
      <c r="DB366" s="245">
        <v>0</v>
      </c>
      <c r="DC366" s="244">
        <v>0</v>
      </c>
      <c r="DD366" s="108">
        <v>0</v>
      </c>
      <c r="DE366" s="108">
        <f t="shared" si="1458"/>
        <v>0</v>
      </c>
      <c r="DF366" s="108">
        <f t="shared" si="1459"/>
        <v>0</v>
      </c>
      <c r="DG366" s="108">
        <v>0</v>
      </c>
      <c r="DH366" s="245">
        <v>0</v>
      </c>
      <c r="DI366" s="107">
        <v>13.123962545900001</v>
      </c>
      <c r="DJ366" s="108">
        <v>2.8872717600980002</v>
      </c>
      <c r="DK366" s="108">
        <v>0.22483008385432324</v>
      </c>
      <c r="DL366" s="108">
        <v>8.8331223634056339</v>
      </c>
      <c r="DM366" s="108">
        <f t="shared" si="1460"/>
        <v>0.87424945279570931</v>
      </c>
      <c r="DN366" s="108">
        <f t="shared" si="1461"/>
        <v>2.764237312404159</v>
      </c>
      <c r="DO366" s="108">
        <v>1.830050632987831</v>
      </c>
      <c r="DP366" s="108">
        <f t="shared" si="1462"/>
        <v>3.5402329495149591E-2</v>
      </c>
      <c r="DQ366" s="108">
        <f t="shared" si="1463"/>
        <v>1.0710700738675218</v>
      </c>
      <c r="DR366" s="108">
        <v>1.3449618693122896</v>
      </c>
      <c r="DS366" s="110">
        <v>33.893039106669697</v>
      </c>
      <c r="DT366" s="244">
        <v>0</v>
      </c>
      <c r="DU366" s="108">
        <v>0</v>
      </c>
      <c r="DV366" s="108">
        <v>0</v>
      </c>
      <c r="DW366" s="108">
        <f t="shared" si="1464"/>
        <v>0</v>
      </c>
      <c r="DX366" s="108">
        <f t="shared" si="1465"/>
        <v>0</v>
      </c>
      <c r="DY366" s="108">
        <v>0</v>
      </c>
      <c r="DZ366" s="108">
        <v>0</v>
      </c>
      <c r="EA366" s="108"/>
      <c r="EB366" s="108">
        <v>0</v>
      </c>
      <c r="EC366" s="108">
        <f t="shared" si="1466"/>
        <v>0</v>
      </c>
      <c r="ED366" s="108">
        <f t="shared" si="1467"/>
        <v>0</v>
      </c>
      <c r="EE366" s="108">
        <v>0</v>
      </c>
      <c r="EF366" s="245">
        <v>0</v>
      </c>
      <c r="EG366" s="249">
        <v>9.0191222222222507</v>
      </c>
      <c r="EH366" s="250">
        <v>1.9842068888889</v>
      </c>
      <c r="EI366" s="250">
        <v>23.132644444444399</v>
      </c>
      <c r="EJ366" s="250">
        <v>6.0703472690333502</v>
      </c>
      <c r="EK366" s="250">
        <f t="shared" si="1468"/>
        <v>0.60080655060530685</v>
      </c>
      <c r="EL366" s="250">
        <v>1.8996544743712966</v>
      </c>
      <c r="EM366" s="250">
        <v>2.9350614201949901</v>
      </c>
      <c r="EN366" s="250">
        <f t="shared" si="1469"/>
        <v>5.6778763173672087E-2</v>
      </c>
      <c r="EO366" s="250">
        <f t="shared" si="1470"/>
        <v>1.7177975272746815</v>
      </c>
      <c r="EP366" s="250">
        <v>43.141382244783891</v>
      </c>
      <c r="EQ366" s="245">
        <v>54.35814162842771</v>
      </c>
      <c r="ER366" s="244">
        <v>0</v>
      </c>
      <c r="ES366" s="108">
        <v>0</v>
      </c>
      <c r="ET366" s="108">
        <v>0</v>
      </c>
      <c r="EU366" s="108">
        <f t="shared" si="1471"/>
        <v>0</v>
      </c>
      <c r="EV366" s="108">
        <f t="shared" si="1472"/>
        <v>0</v>
      </c>
      <c r="EW366" s="108">
        <v>0</v>
      </c>
      <c r="EX366" s="108">
        <v>0</v>
      </c>
      <c r="EY366" s="108">
        <f t="shared" si="1473"/>
        <v>0</v>
      </c>
      <c r="EZ366" s="108">
        <f t="shared" si="1474"/>
        <v>0</v>
      </c>
      <c r="FA366" s="108">
        <v>0</v>
      </c>
      <c r="FB366" s="245">
        <v>0</v>
      </c>
      <c r="FC366" s="244">
        <v>0.83333333333333293</v>
      </c>
      <c r="FD366" s="108">
        <v>6.0833333333333302E-2</v>
      </c>
      <c r="FE366" s="108">
        <f t="shared" si="1475"/>
        <v>1.1768208333333328E-3</v>
      </c>
      <c r="FF366" s="108">
        <f t="shared" si="1476"/>
        <v>3.5603803333333316E-2</v>
      </c>
      <c r="FG366" s="108">
        <v>4.4708333333333301E-2</v>
      </c>
      <c r="FH366" s="245">
        <v>1.1266499999999995</v>
      </c>
      <c r="FI366" s="244">
        <v>0</v>
      </c>
      <c r="FJ366" s="108">
        <v>0</v>
      </c>
      <c r="FK366" s="108">
        <f t="shared" si="1477"/>
        <v>0</v>
      </c>
      <c r="FL366" s="108">
        <f t="shared" si="1478"/>
        <v>0</v>
      </c>
      <c r="FM366" s="108">
        <v>0</v>
      </c>
      <c r="FN366" s="245">
        <v>0</v>
      </c>
      <c r="FO366" s="244">
        <v>0</v>
      </c>
      <c r="FP366" s="108">
        <v>0</v>
      </c>
      <c r="FQ366" s="108">
        <f t="shared" si="1479"/>
        <v>0</v>
      </c>
      <c r="FR366" s="108">
        <f t="shared" si="1480"/>
        <v>0</v>
      </c>
      <c r="FS366" s="108">
        <v>0</v>
      </c>
      <c r="FT366" s="110">
        <v>0</v>
      </c>
      <c r="FU366" s="253">
        <f t="shared" si="1341"/>
        <v>40.159949621927659</v>
      </c>
      <c r="FV366" s="254">
        <f t="shared" si="1342"/>
        <v>26.009236388766922</v>
      </c>
      <c r="FW366" s="254">
        <f t="shared" si="1343"/>
        <v>4.4035596605429319</v>
      </c>
      <c r="FX366" s="254">
        <f t="shared" si="1344"/>
        <v>30.582999999999991</v>
      </c>
      <c r="FY366" s="254">
        <f t="shared" si="1345"/>
        <v>0</v>
      </c>
      <c r="FZ366" s="254">
        <f t="shared" si="1346"/>
        <v>0</v>
      </c>
      <c r="GA366" s="254">
        <f t="shared" si="1481"/>
        <v>0</v>
      </c>
      <c r="GB366" s="254">
        <f t="shared" si="1482"/>
        <v>0</v>
      </c>
      <c r="GC366" s="254">
        <f t="shared" si="1483"/>
        <v>0</v>
      </c>
      <c r="GD366" s="254">
        <f t="shared" si="1484"/>
        <v>0</v>
      </c>
      <c r="GE366" s="254">
        <f t="shared" si="1347"/>
        <v>22.15555292859613</v>
      </c>
      <c r="GF366" s="255">
        <f t="shared" si="1348"/>
        <v>8.4586976548393444</v>
      </c>
      <c r="GG366" s="255">
        <f t="shared" si="1349"/>
        <v>2.192823695554873</v>
      </c>
      <c r="GH366" s="254">
        <f t="shared" si="1350"/>
        <v>9.0017247977878565</v>
      </c>
      <c r="GI366" s="255">
        <f t="shared" si="1351"/>
        <v>6.4274741921210765</v>
      </c>
      <c r="GJ366" s="256">
        <f t="shared" si="1352"/>
        <v>0.17413836621320608</v>
      </c>
      <c r="GK366" s="253">
        <f t="shared" si="1485"/>
        <v>132.31302339762149</v>
      </c>
      <c r="GL366" s="257">
        <f t="shared" si="1486"/>
        <v>166.71440948100309</v>
      </c>
      <c r="GM366" s="221">
        <f t="shared" si="1487"/>
        <v>166.71440948100309</v>
      </c>
      <c r="GN366" s="222">
        <f t="shared" si="1488"/>
        <v>69.358113050798991</v>
      </c>
      <c r="GO366" s="222">
        <f t="shared" si="1489"/>
        <v>8.5308573701118728</v>
      </c>
      <c r="GP366" s="55">
        <f t="shared" si="1490"/>
        <v>0.41602950378864684</v>
      </c>
      <c r="GQ366" s="56">
        <f t="shared" si="1491"/>
        <v>5.1170486082571971E-2</v>
      </c>
      <c r="GR366" s="258">
        <f t="shared" si="1492"/>
        <v>1.0731181315378715</v>
      </c>
      <c r="GS366" s="227">
        <f t="shared" si="1353"/>
        <v>166.71440948100309</v>
      </c>
      <c r="GT366" s="222">
        <f t="shared" si="1574"/>
        <v>69.358113050798991</v>
      </c>
      <c r="GU366" s="222">
        <f t="shared" si="1575"/>
        <v>8.5308573701118728</v>
      </c>
      <c r="GV366" s="37">
        <f t="shared" si="1567"/>
        <v>0.41602950378864684</v>
      </c>
      <c r="GW366" s="228">
        <f t="shared" si="1568"/>
        <v>5.1170486082571971E-2</v>
      </c>
      <c r="GX366" s="258">
        <f t="shared" si="1493"/>
        <v>1.0731181315378715</v>
      </c>
      <c r="GY366" s="221">
        <f t="shared" si="1573"/>
        <v>119.43785476529771</v>
      </c>
      <c r="GZ366" s="222">
        <f t="shared" si="1494"/>
        <v>67.061522529891448</v>
      </c>
      <c r="HA366" s="222">
        <f t="shared" si="1495"/>
        <v>4.0481700057264858</v>
      </c>
      <c r="HB366" s="55">
        <f t="shared" si="1496"/>
        <v>0.56147628121478921</v>
      </c>
      <c r="HC366" s="56">
        <f t="shared" si="1497"/>
        <v>3.3893525747606353E-2</v>
      </c>
      <c r="HD366" s="258">
        <f t="shared" si="1498"/>
        <v>1.0932334404046617</v>
      </c>
      <c r="HE366" s="221">
        <f t="shared" si="1499"/>
        <v>119.43785476529771</v>
      </c>
      <c r="HF366" s="222">
        <f t="shared" si="1500"/>
        <v>67.061522529891448</v>
      </c>
      <c r="HG366" s="222">
        <f t="shared" si="1501"/>
        <v>4.0481700057264858</v>
      </c>
      <c r="HH366" s="55">
        <f t="shared" si="1502"/>
        <v>0.56147628121478921</v>
      </c>
      <c r="HI366" s="56">
        <f t="shared" si="1503"/>
        <v>3.3893525747606353E-2</v>
      </c>
      <c r="HJ366" s="259">
        <f t="shared" si="1504"/>
        <v>1.0932334404046617</v>
      </c>
      <c r="HK366" s="54">
        <f t="shared" si="1354"/>
        <v>1.5498955466094724</v>
      </c>
      <c r="HL366" s="55">
        <f t="shared" si="1355"/>
        <v>0</v>
      </c>
      <c r="HM366" s="55">
        <f t="shared" si="1356"/>
        <v>1.1314966108188249</v>
      </c>
      <c r="HN366" s="56">
        <f t="shared" si="1357"/>
        <v>0</v>
      </c>
      <c r="HQ366" s="57">
        <f t="shared" si="1358"/>
        <v>0</v>
      </c>
      <c r="HR366" s="58">
        <f t="shared" si="1505"/>
        <v>0</v>
      </c>
      <c r="HS366" s="58">
        <f t="shared" si="1359"/>
        <v>0</v>
      </c>
      <c r="HT366" s="58">
        <f t="shared" si="1506"/>
        <v>0</v>
      </c>
      <c r="HU366" s="58">
        <f t="shared" si="1360"/>
        <v>0</v>
      </c>
      <c r="HV366" s="55"/>
      <c r="HW366" s="56"/>
      <c r="HX366" s="260"/>
      <c r="HY366" s="57">
        <f t="shared" si="1361"/>
        <v>0</v>
      </c>
      <c r="HZ366" s="58">
        <f t="shared" si="1507"/>
        <v>0</v>
      </c>
      <c r="IA366" s="58">
        <f t="shared" si="1362"/>
        <v>0</v>
      </c>
      <c r="IB366" s="58">
        <f t="shared" si="1508"/>
        <v>0</v>
      </c>
      <c r="IC366" s="58">
        <f t="shared" si="1363"/>
        <v>0</v>
      </c>
      <c r="ID366" s="55"/>
      <c r="IE366" s="56"/>
      <c r="IF366" s="260"/>
      <c r="IG366" s="57">
        <f t="shared" si="1364"/>
        <v>1.8226908896091665</v>
      </c>
      <c r="IH366" s="58">
        <f t="shared" si="1509"/>
        <v>2.108306552010923</v>
      </c>
      <c r="II366" s="58">
        <f t="shared" si="1365"/>
        <v>3.5576883844328466</v>
      </c>
      <c r="IJ366" s="58">
        <f t="shared" si="1510"/>
        <v>4.1087743151814946</v>
      </c>
      <c r="IK366" s="58">
        <f t="shared" si="1366"/>
        <v>37.521075171194745</v>
      </c>
      <c r="IL366" s="55">
        <f t="shared" si="1367"/>
        <v>4.8577789450139797E-2</v>
      </c>
      <c r="IM366" s="56">
        <f t="shared" si="1368"/>
        <v>9.4818401876823472E-2</v>
      </c>
      <c r="IN366" s="260">
        <f t="shared" si="1369"/>
        <v>1.0222995100575569</v>
      </c>
      <c r="IO366" s="57">
        <f t="shared" si="1370"/>
        <v>0</v>
      </c>
      <c r="IP366" s="58">
        <f t="shared" si="1511"/>
        <v>0</v>
      </c>
      <c r="IQ366" s="58">
        <f t="shared" si="1371"/>
        <v>0</v>
      </c>
      <c r="IR366" s="58">
        <f t="shared" si="1512"/>
        <v>0</v>
      </c>
      <c r="IS366" s="58">
        <f t="shared" si="1372"/>
        <v>0</v>
      </c>
      <c r="IT366" s="55"/>
      <c r="IU366" s="56"/>
      <c r="IV366" s="260"/>
      <c r="IW366" s="57">
        <f t="shared" si="1373"/>
        <v>0</v>
      </c>
      <c r="IX366" s="58">
        <f t="shared" si="1516"/>
        <v>0</v>
      </c>
      <c r="IY366" s="58">
        <f t="shared" si="1374"/>
        <v>0</v>
      </c>
      <c r="IZ366" s="58">
        <f t="shared" si="1517"/>
        <v>0</v>
      </c>
      <c r="JA366" s="58">
        <f t="shared" si="1375"/>
        <v>0</v>
      </c>
      <c r="JB366" s="55"/>
      <c r="JC366" s="56"/>
      <c r="JD366" s="260"/>
      <c r="JE366" s="57">
        <f t="shared" si="1376"/>
        <v>0</v>
      </c>
      <c r="JF366" s="58">
        <f t="shared" si="1521"/>
        <v>0</v>
      </c>
      <c r="JG366" s="58">
        <f t="shared" si="1377"/>
        <v>0</v>
      </c>
      <c r="JH366" s="58">
        <f t="shared" si="1522"/>
        <v>0</v>
      </c>
      <c r="JI366" s="58">
        <f t="shared" si="1378"/>
        <v>0</v>
      </c>
      <c r="JJ366" s="55"/>
      <c r="JK366" s="56"/>
      <c r="JL366" s="260"/>
      <c r="JM366" s="57">
        <f t="shared" si="1379"/>
        <v>17.073064068843557</v>
      </c>
      <c r="JN366" s="58">
        <f t="shared" si="1526"/>
        <v>19.748413208431344</v>
      </c>
      <c r="JO366" s="58">
        <f t="shared" si="1380"/>
        <v>1.6444194209749934</v>
      </c>
      <c r="JP366" s="58">
        <f t="shared" si="1527"/>
        <v>1.8991399892840199</v>
      </c>
      <c r="JQ366" s="58">
        <f t="shared" si="1381"/>
        <v>23.857161928730392</v>
      </c>
      <c r="JR366" s="55">
        <f t="shared" si="1382"/>
        <v>0.71563684397359228</v>
      </c>
      <c r="JS366" s="56">
        <f t="shared" si="1383"/>
        <v>6.8927705059279212E-2</v>
      </c>
      <c r="JT366" s="260">
        <f t="shared" si="1384"/>
        <v>1.1228171949643442</v>
      </c>
      <c r="JU366" s="57">
        <f t="shared" si="1385"/>
        <v>0</v>
      </c>
      <c r="JV366" s="58">
        <f t="shared" si="1528"/>
        <v>0</v>
      </c>
      <c r="JW366" s="58">
        <f t="shared" si="1386"/>
        <v>0</v>
      </c>
      <c r="JX366" s="58">
        <f t="shared" si="1529"/>
        <v>0</v>
      </c>
      <c r="JY366" s="58">
        <f t="shared" si="1387"/>
        <v>0</v>
      </c>
      <c r="JZ366" s="55"/>
      <c r="KA366" s="56"/>
      <c r="KB366" s="260"/>
      <c r="KC366" s="57">
        <f t="shared" si="1388"/>
        <v>0</v>
      </c>
      <c r="KD366" s="58">
        <f t="shared" si="1533"/>
        <v>0</v>
      </c>
      <c r="KE366" s="58">
        <f t="shared" si="1389"/>
        <v>0</v>
      </c>
      <c r="KF366" s="58">
        <f t="shared" si="1534"/>
        <v>0</v>
      </c>
      <c r="KG366" s="58">
        <f t="shared" si="1390"/>
        <v>0</v>
      </c>
      <c r="KH366" s="55"/>
      <c r="KI366" s="56"/>
      <c r="KJ366" s="260"/>
      <c r="KK366" s="57">
        <f t="shared" si="1391"/>
        <v>20.690309317249451</v>
      </c>
      <c r="KL366" s="58">
        <f t="shared" si="1538"/>
        <v>23.932480787262442</v>
      </c>
      <c r="KM366" s="58">
        <f t="shared" si="1392"/>
        <v>0.90965178229085886</v>
      </c>
      <c r="KN366" s="58">
        <f t="shared" si="1539"/>
        <v>1.0505568433677128</v>
      </c>
      <c r="KO366" s="58">
        <f t="shared" si="1393"/>
        <v>26.899237386245794</v>
      </c>
      <c r="KP366" s="55">
        <f t="shared" si="1540"/>
        <v>0.76917828636394303</v>
      </c>
      <c r="KQ366" s="56">
        <f t="shared" si="1541"/>
        <v>3.3817010096947396E-2</v>
      </c>
      <c r="KR366" s="260">
        <f t="shared" si="1542"/>
        <v>1.1257684923372469</v>
      </c>
      <c r="KS366" s="57">
        <f t="shared" si="1394"/>
        <v>0</v>
      </c>
      <c r="KT366" s="58">
        <f t="shared" si="1543"/>
        <v>0</v>
      </c>
      <c r="KU366" s="58">
        <f t="shared" si="1395"/>
        <v>0</v>
      </c>
      <c r="KV366" s="58">
        <f t="shared" si="1544"/>
        <v>0</v>
      </c>
      <c r="KW366" s="58">
        <f t="shared" si="1396"/>
        <v>0</v>
      </c>
      <c r="KX366" s="55"/>
      <c r="KY366" s="56"/>
      <c r="KZ366" s="260"/>
      <c r="LA366" s="57">
        <f t="shared" si="1397"/>
        <v>15.416620553119245</v>
      </c>
      <c r="LB366" s="58">
        <f t="shared" si="1545"/>
        <v>17.83240499379303</v>
      </c>
      <c r="LC366" s="58">
        <f t="shared" si="1398"/>
        <v>0.65758531377897889</v>
      </c>
      <c r="LD366" s="58">
        <f t="shared" si="1546"/>
        <v>0.75944527888334279</v>
      </c>
      <c r="LE366" s="58">
        <f t="shared" si="1399"/>
        <v>43.141382244783898</v>
      </c>
      <c r="LF366" s="55">
        <f t="shared" si="1547"/>
        <v>0.35735110353315636</v>
      </c>
      <c r="LG366" s="56">
        <f t="shared" si="1548"/>
        <v>1.5242564784963181E-2</v>
      </c>
      <c r="LH366" s="260">
        <f t="shared" si="1549"/>
        <v>1.0583579912088366</v>
      </c>
      <c r="LI366" s="57">
        <f t="shared" si="1400"/>
        <v>0</v>
      </c>
      <c r="LJ366" s="58">
        <f t="shared" si="1550"/>
        <v>0</v>
      </c>
      <c r="LK366" s="58">
        <f t="shared" si="1401"/>
        <v>0</v>
      </c>
      <c r="LL366" s="58">
        <f t="shared" si="1551"/>
        <v>0</v>
      </c>
      <c r="LM366" s="58">
        <f t="shared" si="1402"/>
        <v>0</v>
      </c>
      <c r="LN366" s="55"/>
      <c r="LO366" s="56"/>
      <c r="LP366" s="260"/>
      <c r="LQ366" s="57">
        <f t="shared" si="1403"/>
        <v>4.3436640066666643E-2</v>
      </c>
      <c r="LR366" s="58">
        <f t="shared" si="1552"/>
        <v>5.0243161565113312E-2</v>
      </c>
      <c r="LS366" s="58">
        <f t="shared" si="1404"/>
        <v>1.1768208333333328E-3</v>
      </c>
      <c r="LT366" s="58">
        <f t="shared" si="1553"/>
        <v>1.359110380416666E-3</v>
      </c>
      <c r="LU366" s="58">
        <f t="shared" si="1405"/>
        <v>0.89416666666666633</v>
      </c>
      <c r="LV366" s="55">
        <f t="shared" si="1406"/>
        <v>4.857778945013979E-2</v>
      </c>
      <c r="LW366" s="56">
        <f t="shared" si="1407"/>
        <v>1.3161090400745572E-3</v>
      </c>
      <c r="LX366" s="260">
        <f t="shared" si="1408"/>
        <v>1.0078160048971445</v>
      </c>
      <c r="LY366" s="57">
        <f t="shared" si="1409"/>
        <v>0</v>
      </c>
      <c r="LZ366" s="58">
        <f t="shared" si="1554"/>
        <v>0</v>
      </c>
      <c r="MA366" s="58">
        <f t="shared" si="1410"/>
        <v>0</v>
      </c>
      <c r="MB366" s="58">
        <f t="shared" si="1555"/>
        <v>0</v>
      </c>
      <c r="MC366" s="58">
        <f t="shared" si="1411"/>
        <v>0</v>
      </c>
      <c r="MD366" s="55"/>
      <c r="ME366" s="56"/>
      <c r="MF366" s="260"/>
      <c r="MG366" s="57">
        <f t="shared" si="1412"/>
        <v>0</v>
      </c>
      <c r="MH366" s="58">
        <f t="shared" si="1556"/>
        <v>0</v>
      </c>
      <c r="MI366" s="58">
        <f t="shared" si="1413"/>
        <v>0</v>
      </c>
      <c r="MJ366" s="58">
        <f t="shared" si="1557"/>
        <v>0</v>
      </c>
      <c r="MK366" s="58">
        <f t="shared" si="1414"/>
        <v>0</v>
      </c>
      <c r="ML366" s="55"/>
      <c r="MM366" s="56"/>
      <c r="MN366" s="260"/>
      <c r="MO366" s="59">
        <v>1.444291640463047</v>
      </c>
      <c r="MP366" s="60"/>
      <c r="MQ366" s="60">
        <v>1.0349999999999999</v>
      </c>
      <c r="MR366" s="61"/>
      <c r="MS366" s="59">
        <f t="shared" si="1415"/>
        <v>1.0731181315378715</v>
      </c>
      <c r="MT366" s="60"/>
      <c r="MU366" s="60">
        <f t="shared" si="1561"/>
        <v>1.0932334404046617</v>
      </c>
      <c r="MV366" s="61"/>
      <c r="MW366" s="66">
        <f t="shared" si="1563"/>
        <v>1.5498955466094724</v>
      </c>
      <c r="MX366" s="67"/>
      <c r="MY366" s="67">
        <f t="shared" si="1565"/>
        <v>1.1314966108188249</v>
      </c>
      <c r="MZ366" s="261"/>
      <c r="NA366" s="59">
        <f t="shared" si="1416"/>
        <v>1.0731560681369152</v>
      </c>
      <c r="NB366" s="60"/>
      <c r="NC366" s="60">
        <f t="shared" si="1417"/>
        <v>1.0932673377838762</v>
      </c>
      <c r="ND366" s="262"/>
      <c r="NE366" s="62">
        <f t="shared" si="1418"/>
        <v>1.5499503381223387</v>
      </c>
      <c r="NF366" s="63"/>
      <c r="NG366" s="63">
        <f t="shared" si="1419"/>
        <v>1.1315316946063119</v>
      </c>
      <c r="NH366" s="64"/>
      <c r="NI366" s="238">
        <f t="shared" si="1569"/>
        <v>-5.4791512866358971E-5</v>
      </c>
      <c r="NJ366" s="238">
        <f t="shared" si="1570"/>
        <v>0</v>
      </c>
      <c r="NK366" s="238">
        <f t="shared" si="1571"/>
        <v>-3.5083787486955842E-5</v>
      </c>
      <c r="NL366" s="238">
        <f t="shared" si="1572"/>
        <v>0</v>
      </c>
      <c r="NM366" s="239">
        <f t="shared" si="1420"/>
        <v>0</v>
      </c>
      <c r="NN366" s="240">
        <f t="shared" si="1421"/>
        <v>0</v>
      </c>
      <c r="NO366" s="240">
        <f>O366*IN366</f>
        <v>0.41841864351602676</v>
      </c>
      <c r="NP366" s="240">
        <f t="shared" si="1422"/>
        <v>0</v>
      </c>
      <c r="NQ366" s="240">
        <f t="shared" si="1592"/>
        <v>0</v>
      </c>
      <c r="NR366" s="240">
        <f t="shared" si="1423"/>
        <v>0</v>
      </c>
      <c r="NS366" s="240">
        <f t="shared" si="1424"/>
        <v>0.2933921330441831</v>
      </c>
      <c r="NT366" s="240">
        <f t="shared" si="1425"/>
        <v>0</v>
      </c>
      <c r="NU366" s="240">
        <f t="shared" si="1426"/>
        <v>0</v>
      </c>
      <c r="NV366" s="240">
        <f t="shared" si="1427"/>
        <v>0.33030047565174819</v>
      </c>
      <c r="NW366" s="240">
        <f t="shared" si="1428"/>
        <v>0</v>
      </c>
      <c r="NX366" s="240">
        <f t="shared" si="1429"/>
        <v>0.49806327066287848</v>
      </c>
      <c r="NY366" s="240">
        <f t="shared" si="1430"/>
        <v>0</v>
      </c>
      <c r="NZ366" s="240">
        <f t="shared" si="1431"/>
        <v>9.7758152475023018E-3</v>
      </c>
      <c r="OA366" s="240">
        <f t="shared" si="1432"/>
        <v>0</v>
      </c>
      <c r="OB366" s="241">
        <f t="shared" si="1433"/>
        <v>0</v>
      </c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136"/>
      <c r="OP366" s="13"/>
      <c r="OQ366" s="13"/>
      <c r="OR366" s="13"/>
      <c r="OS366" s="13"/>
      <c r="OT366" s="13"/>
    </row>
    <row r="367" spans="1:410" ht="15" customHeight="1">
      <c r="A367" s="242">
        <v>348</v>
      </c>
      <c r="B367" s="49" t="s">
        <v>417</v>
      </c>
      <c r="C367" s="50">
        <v>1</v>
      </c>
      <c r="D367" s="51">
        <v>189.7</v>
      </c>
      <c r="E367" s="52">
        <v>189.7</v>
      </c>
      <c r="F367" s="52"/>
      <c r="G367" s="52"/>
      <c r="H367" s="53"/>
      <c r="I367" s="57">
        <v>1.3316362145668834</v>
      </c>
      <c r="J367" s="58"/>
      <c r="K367" s="58">
        <v>0.83320000000000016</v>
      </c>
      <c r="L367" s="243"/>
      <c r="M367" s="1">
        <v>0</v>
      </c>
      <c r="N367" s="2">
        <v>0</v>
      </c>
      <c r="O367" s="2">
        <v>0.49843621456688331</v>
      </c>
      <c r="P367" s="2">
        <v>0</v>
      </c>
      <c r="Q367" s="2">
        <v>0</v>
      </c>
      <c r="R367" s="2">
        <v>0</v>
      </c>
      <c r="S367" s="2">
        <v>0.26140000000000002</v>
      </c>
      <c r="T367" s="2">
        <v>0</v>
      </c>
      <c r="U367" s="2">
        <v>0</v>
      </c>
      <c r="V367" s="2">
        <v>0.2382</v>
      </c>
      <c r="W367" s="2">
        <v>0</v>
      </c>
      <c r="X367" s="2">
        <v>0.32769999999999999</v>
      </c>
      <c r="Y367" s="2">
        <v>0</v>
      </c>
      <c r="Z367" s="2">
        <v>5.8999999999999999E-3</v>
      </c>
      <c r="AA367" s="2">
        <v>0</v>
      </c>
      <c r="AB367" s="3">
        <v>0</v>
      </c>
      <c r="AC367" s="244">
        <v>0</v>
      </c>
      <c r="AD367" s="108">
        <v>0</v>
      </c>
      <c r="AE367" s="108">
        <v>0</v>
      </c>
      <c r="AF367" s="108">
        <f t="shared" si="1434"/>
        <v>0</v>
      </c>
      <c r="AG367" s="108">
        <f t="shared" si="1435"/>
        <v>0</v>
      </c>
      <c r="AH367" s="108">
        <v>0</v>
      </c>
      <c r="AI367" s="108">
        <v>0</v>
      </c>
      <c r="AJ367" s="108">
        <f t="shared" si="1436"/>
        <v>0</v>
      </c>
      <c r="AK367" s="108">
        <f t="shared" si="1437"/>
        <v>0</v>
      </c>
      <c r="AL367" s="108">
        <v>0</v>
      </c>
      <c r="AM367" s="245">
        <v>0</v>
      </c>
      <c r="AN367" s="244">
        <v>0</v>
      </c>
      <c r="AO367" s="108">
        <v>0</v>
      </c>
      <c r="AP367" s="108">
        <v>0</v>
      </c>
      <c r="AQ367" s="108">
        <f t="shared" si="1438"/>
        <v>0</v>
      </c>
      <c r="AR367" s="108">
        <f t="shared" si="1439"/>
        <v>0</v>
      </c>
      <c r="AS367" s="246">
        <v>0</v>
      </c>
      <c r="AT367" s="247">
        <v>0</v>
      </c>
      <c r="AU367" s="108">
        <v>0</v>
      </c>
      <c r="AV367" s="108">
        <f t="shared" si="1440"/>
        <v>0</v>
      </c>
      <c r="AW367" s="108">
        <f t="shared" si="1441"/>
        <v>0</v>
      </c>
      <c r="AX367" s="108">
        <v>0</v>
      </c>
      <c r="AY367" s="245">
        <v>0</v>
      </c>
      <c r="AZ367" s="248">
        <v>12</v>
      </c>
      <c r="BA367" s="108">
        <v>61.165999999999983</v>
      </c>
      <c r="BB367" s="108">
        <v>6.3787388955167996</v>
      </c>
      <c r="BC367" s="109">
        <v>5.1029911164134401</v>
      </c>
      <c r="BD367" s="109">
        <v>1.2757477791033596</v>
      </c>
      <c r="BE367" s="108">
        <v>2.3920274999999998</v>
      </c>
      <c r="BF367" s="109">
        <v>1.9136219999999999</v>
      </c>
      <c r="BG367" s="109">
        <v>0.47840549999999982</v>
      </c>
      <c r="BH367" s="108">
        <v>5.1053839468727249</v>
      </c>
      <c r="BI367" s="109">
        <f t="shared" si="1442"/>
        <v>2.9880178518183058</v>
      </c>
      <c r="BJ367" s="108">
        <f t="shared" si="1443"/>
        <v>9.8763652452252867E-2</v>
      </c>
      <c r="BK367" s="108">
        <v>3.7521075171194753</v>
      </c>
      <c r="BL367" s="245">
        <v>94.553109431410761</v>
      </c>
      <c r="BM367" s="244">
        <v>0</v>
      </c>
      <c r="BN367" s="108">
        <v>0</v>
      </c>
      <c r="BO367" s="108">
        <v>0</v>
      </c>
      <c r="BP367" s="108">
        <f t="shared" si="1444"/>
        <v>0</v>
      </c>
      <c r="BQ367" s="108">
        <f t="shared" si="1445"/>
        <v>0</v>
      </c>
      <c r="BR367" s="108">
        <v>0</v>
      </c>
      <c r="BS367" s="108">
        <v>0</v>
      </c>
      <c r="BT367" s="108">
        <f t="shared" si="1446"/>
        <v>0</v>
      </c>
      <c r="BU367" s="108">
        <f t="shared" si="1447"/>
        <v>0</v>
      </c>
      <c r="BV367" s="108">
        <v>0</v>
      </c>
      <c r="BW367" s="245">
        <v>0</v>
      </c>
      <c r="BX367" s="107">
        <v>0</v>
      </c>
      <c r="BY367" s="108">
        <v>0</v>
      </c>
      <c r="BZ367" s="109">
        <f t="shared" si="1448"/>
        <v>0</v>
      </c>
      <c r="CA367" s="109">
        <f t="shared" si="1449"/>
        <v>0</v>
      </c>
      <c r="CB367" s="108">
        <v>0</v>
      </c>
      <c r="CC367" s="110">
        <v>0</v>
      </c>
      <c r="CD367" s="244">
        <v>0</v>
      </c>
      <c r="CE367" s="108">
        <v>0</v>
      </c>
      <c r="CF367" s="109">
        <f t="shared" si="1450"/>
        <v>0</v>
      </c>
      <c r="CG367" s="109">
        <f t="shared" si="1451"/>
        <v>0</v>
      </c>
      <c r="CH367" s="108">
        <v>0</v>
      </c>
      <c r="CI367" s="245">
        <v>0</v>
      </c>
      <c r="CJ367" s="249">
        <v>17.696968015428798</v>
      </c>
      <c r="CK367" s="250">
        <v>3.8933329633943354</v>
      </c>
      <c r="CL367" s="250">
        <v>3.0164845592009537</v>
      </c>
      <c r="CM367" s="251">
        <v>3.0164845592009537</v>
      </c>
      <c r="CN367" s="252">
        <f t="shared" si="1339"/>
        <v>1.4703853983825048</v>
      </c>
      <c r="CO367" s="250">
        <v>11.910997413688399</v>
      </c>
      <c r="CP367" s="252">
        <f t="shared" si="1452"/>
        <v>1.1788790580223958</v>
      </c>
      <c r="CQ367" s="250">
        <v>3.7274275306396474</v>
      </c>
      <c r="CR367" s="250">
        <v>2.6657981554750116</v>
      </c>
      <c r="CS367" s="252">
        <f t="shared" si="1453"/>
        <v>5.1569865317664103E-2</v>
      </c>
      <c r="CT367" s="252">
        <f t="shared" si="1454"/>
        <v>1.5602063548585492</v>
      </c>
      <c r="CU367" s="250">
        <f t="shared" si="1340"/>
        <v>39.1835811071875</v>
      </c>
      <c r="CV367" s="245">
        <f t="shared" si="1455"/>
        <v>49.371312195056255</v>
      </c>
      <c r="CW367" s="244">
        <v>0</v>
      </c>
      <c r="CX367" s="108">
        <v>0</v>
      </c>
      <c r="CY367" s="108">
        <f t="shared" si="1456"/>
        <v>0</v>
      </c>
      <c r="CZ367" s="108">
        <f t="shared" si="1457"/>
        <v>0</v>
      </c>
      <c r="DA367" s="108">
        <v>0</v>
      </c>
      <c r="DB367" s="245">
        <v>0</v>
      </c>
      <c r="DC367" s="244">
        <v>0</v>
      </c>
      <c r="DD367" s="108">
        <v>0</v>
      </c>
      <c r="DE367" s="108">
        <f t="shared" si="1458"/>
        <v>0</v>
      </c>
      <c r="DF367" s="108">
        <f t="shared" si="1459"/>
        <v>0</v>
      </c>
      <c r="DG367" s="108">
        <v>0</v>
      </c>
      <c r="DH367" s="245">
        <v>0</v>
      </c>
      <c r="DI367" s="107">
        <v>17.500049631300001</v>
      </c>
      <c r="DJ367" s="108">
        <v>3.8500109188860003</v>
      </c>
      <c r="DK367" s="108">
        <v>0.29979799258792983</v>
      </c>
      <c r="DL367" s="108">
        <v>11.778460904495359</v>
      </c>
      <c r="DM367" s="108">
        <f t="shared" si="1460"/>
        <v>1.1657613895615238</v>
      </c>
      <c r="DN367" s="108">
        <f t="shared" si="1461"/>
        <v>3.6859515554527778</v>
      </c>
      <c r="DO367" s="108">
        <v>2.4402673196506579</v>
      </c>
      <c r="DP367" s="108">
        <f t="shared" si="1462"/>
        <v>4.720697129864198E-2</v>
      </c>
      <c r="DQ367" s="108">
        <f t="shared" si="1463"/>
        <v>1.4282103736373013</v>
      </c>
      <c r="DR367" s="108">
        <v>1.7934293383459974</v>
      </c>
      <c r="DS367" s="110">
        <v>45.194419326319135</v>
      </c>
      <c r="DT367" s="244">
        <v>0</v>
      </c>
      <c r="DU367" s="108">
        <v>0</v>
      </c>
      <c r="DV367" s="108">
        <v>0</v>
      </c>
      <c r="DW367" s="108">
        <f t="shared" si="1464"/>
        <v>0</v>
      </c>
      <c r="DX367" s="108">
        <f t="shared" si="1465"/>
        <v>0</v>
      </c>
      <c r="DY367" s="108">
        <v>0</v>
      </c>
      <c r="DZ367" s="108">
        <v>0</v>
      </c>
      <c r="EA367" s="108"/>
      <c r="EB367" s="108">
        <v>0</v>
      </c>
      <c r="EC367" s="108">
        <f t="shared" si="1466"/>
        <v>0</v>
      </c>
      <c r="ED367" s="108">
        <f t="shared" si="1467"/>
        <v>0</v>
      </c>
      <c r="EE367" s="108">
        <v>0</v>
      </c>
      <c r="EF367" s="245">
        <v>0</v>
      </c>
      <c r="EG367" s="249">
        <v>10.315337777777801</v>
      </c>
      <c r="EH367" s="250">
        <v>2.26937431111112</v>
      </c>
      <c r="EI367" s="250">
        <v>26.457235555555499</v>
      </c>
      <c r="EJ367" s="250">
        <v>6.9427690373466797</v>
      </c>
      <c r="EK367" s="250">
        <f t="shared" si="1468"/>
        <v>0.68715362270235036</v>
      </c>
      <c r="EL367" s="250">
        <v>2.1726701425472701</v>
      </c>
      <c r="EM367" s="250">
        <v>3.3568843177707501</v>
      </c>
      <c r="EN367" s="250">
        <f t="shared" si="1469"/>
        <v>6.493892712727517E-2</v>
      </c>
      <c r="EO367" s="250">
        <f t="shared" si="1470"/>
        <v>1.9646769708930514</v>
      </c>
      <c r="EP367" s="250">
        <v>49.341600999561848</v>
      </c>
      <c r="EQ367" s="245">
        <v>62.17041725944793</v>
      </c>
      <c r="ER367" s="244">
        <v>0</v>
      </c>
      <c r="ES367" s="108">
        <v>0</v>
      </c>
      <c r="ET367" s="108">
        <v>0</v>
      </c>
      <c r="EU367" s="108">
        <f t="shared" si="1471"/>
        <v>0</v>
      </c>
      <c r="EV367" s="108">
        <f t="shared" si="1472"/>
        <v>0</v>
      </c>
      <c r="EW367" s="108">
        <v>0</v>
      </c>
      <c r="EX367" s="108">
        <v>0</v>
      </c>
      <c r="EY367" s="108">
        <f t="shared" si="1473"/>
        <v>0</v>
      </c>
      <c r="EZ367" s="108">
        <f t="shared" si="1474"/>
        <v>0</v>
      </c>
      <c r="FA367" s="108">
        <v>0</v>
      </c>
      <c r="FB367" s="245">
        <v>0</v>
      </c>
      <c r="FC367" s="244">
        <v>0.83333333333333293</v>
      </c>
      <c r="FD367" s="108">
        <v>6.0833333333333302E-2</v>
      </c>
      <c r="FE367" s="108">
        <f t="shared" si="1475"/>
        <v>1.1768208333333328E-3</v>
      </c>
      <c r="FF367" s="108">
        <f t="shared" si="1476"/>
        <v>3.5603803333333316E-2</v>
      </c>
      <c r="FG367" s="108">
        <v>4.4708333333333301E-2</v>
      </c>
      <c r="FH367" s="245">
        <v>1.1266499999999995</v>
      </c>
      <c r="FI367" s="244">
        <v>0</v>
      </c>
      <c r="FJ367" s="108">
        <v>0</v>
      </c>
      <c r="FK367" s="108">
        <f t="shared" si="1477"/>
        <v>0</v>
      </c>
      <c r="FL367" s="108">
        <f t="shared" si="1478"/>
        <v>0</v>
      </c>
      <c r="FM367" s="108">
        <v>0</v>
      </c>
      <c r="FN367" s="245">
        <v>0</v>
      </c>
      <c r="FO367" s="244">
        <v>0</v>
      </c>
      <c r="FP367" s="108">
        <v>0</v>
      </c>
      <c r="FQ367" s="108">
        <f t="shared" si="1479"/>
        <v>0</v>
      </c>
      <c r="FR367" s="108">
        <f t="shared" si="1480"/>
        <v>0</v>
      </c>
      <c r="FS367" s="108">
        <v>0</v>
      </c>
      <c r="FT367" s="110">
        <v>0</v>
      </c>
      <c r="FU367" s="253">
        <f t="shared" si="1341"/>
        <v>55.525073617898059</v>
      </c>
      <c r="FV367" s="254">
        <f t="shared" si="1342"/>
        <v>30.890619321398571</v>
      </c>
      <c r="FW367" s="254">
        <f t="shared" si="1343"/>
        <v>8.4869985147959444</v>
      </c>
      <c r="FX367" s="254">
        <f t="shared" si="1344"/>
        <v>61.165999999999983</v>
      </c>
      <c r="FY367" s="254">
        <f t="shared" si="1345"/>
        <v>0</v>
      </c>
      <c r="FZ367" s="254">
        <f t="shared" si="1346"/>
        <v>0</v>
      </c>
      <c r="GA367" s="254">
        <f t="shared" si="1481"/>
        <v>0</v>
      </c>
      <c r="GB367" s="254">
        <f t="shared" si="1482"/>
        <v>0</v>
      </c>
      <c r="GC367" s="254">
        <f t="shared" si="1483"/>
        <v>0</v>
      </c>
      <c r="GD367" s="254">
        <f t="shared" si="1484"/>
        <v>0</v>
      </c>
      <c r="GE367" s="254">
        <f t="shared" si="1347"/>
        <v>30.632227355530439</v>
      </c>
      <c r="GF367" s="255">
        <f t="shared" si="1348"/>
        <v>11.694980058940427</v>
      </c>
      <c r="GG367" s="255">
        <f t="shared" si="1349"/>
        <v>3.0317940702862698</v>
      </c>
      <c r="GH367" s="254">
        <f t="shared" si="1350"/>
        <v>13.629167073102478</v>
      </c>
      <c r="GI367" s="255">
        <f t="shared" si="1351"/>
        <v>9.7315927325394593</v>
      </c>
      <c r="GJ367" s="256">
        <f t="shared" si="1352"/>
        <v>0.26365623702916746</v>
      </c>
      <c r="GK367" s="253">
        <f t="shared" si="1485"/>
        <v>200.33008588272548</v>
      </c>
      <c r="GL367" s="257">
        <f t="shared" si="1486"/>
        <v>252.41590821223411</v>
      </c>
      <c r="GM367" s="221">
        <f t="shared" si="1487"/>
        <v>252.41590821223411</v>
      </c>
      <c r="GN367" s="222">
        <f t="shared" si="1488"/>
        <v>96.959074475816209</v>
      </c>
      <c r="GO367" s="222">
        <f t="shared" si="1489"/>
        <v>14.845885515860338</v>
      </c>
      <c r="GP367" s="55">
        <f t="shared" si="1490"/>
        <v>0.38412426206628758</v>
      </c>
      <c r="GQ367" s="56">
        <f t="shared" si="1491"/>
        <v>5.8815173817720522E-2</v>
      </c>
      <c r="GR367" s="258">
        <f t="shared" si="1492"/>
        <v>1.0693027422901522</v>
      </c>
      <c r="GS367" s="227">
        <f t="shared" si="1353"/>
        <v>252.41590821223411</v>
      </c>
      <c r="GT367" s="222">
        <f t="shared" si="1574"/>
        <v>96.959074475816209</v>
      </c>
      <c r="GU367" s="222">
        <f t="shared" si="1575"/>
        <v>14.845885515860338</v>
      </c>
      <c r="GV367" s="37">
        <f t="shared" si="1567"/>
        <v>0.38412426206628758</v>
      </c>
      <c r="GW367" s="228">
        <f t="shared" si="1568"/>
        <v>5.8815173817720522E-2</v>
      </c>
      <c r="GX367" s="258">
        <f t="shared" si="1493"/>
        <v>1.0693027422901522</v>
      </c>
      <c r="GY367" s="221">
        <f t="shared" si="1573"/>
        <v>157.86279878082337</v>
      </c>
      <c r="GZ367" s="222">
        <f t="shared" si="1494"/>
        <v>92.365893434001109</v>
      </c>
      <c r="HA367" s="222">
        <f t="shared" si="1495"/>
        <v>5.8805107870895643</v>
      </c>
      <c r="HB367" s="55">
        <f t="shared" si="1496"/>
        <v>0.58510234296708419</v>
      </c>
      <c r="HC367" s="56">
        <f t="shared" si="1497"/>
        <v>3.7250769861581275E-2</v>
      </c>
      <c r="HD367" s="258">
        <f t="shared" si="1498"/>
        <v>1.0974556813945011</v>
      </c>
      <c r="HE367" s="221">
        <f t="shared" si="1499"/>
        <v>157.86279878082337</v>
      </c>
      <c r="HF367" s="222">
        <f t="shared" si="1500"/>
        <v>92.365893434001109</v>
      </c>
      <c r="HG367" s="222">
        <f t="shared" si="1501"/>
        <v>5.8805107870895643</v>
      </c>
      <c r="HH367" s="55">
        <f t="shared" si="1502"/>
        <v>0.58510234296708419</v>
      </c>
      <c r="HI367" s="56">
        <f t="shared" si="1503"/>
        <v>3.7250769861581275E-2</v>
      </c>
      <c r="HJ367" s="259">
        <f t="shared" si="1504"/>
        <v>1.0974556813945011</v>
      </c>
      <c r="HK367" s="54">
        <f t="shared" si="1354"/>
        <v>1.4239222559692459</v>
      </c>
      <c r="HL367" s="55">
        <f t="shared" si="1355"/>
        <v>0</v>
      </c>
      <c r="HM367" s="55">
        <f t="shared" si="1356"/>
        <v>0.91440007373789856</v>
      </c>
      <c r="HN367" s="56">
        <f t="shared" si="1357"/>
        <v>0</v>
      </c>
      <c r="HQ367" s="57">
        <f t="shared" si="1358"/>
        <v>0</v>
      </c>
      <c r="HR367" s="58">
        <f t="shared" si="1505"/>
        <v>0</v>
      </c>
      <c r="HS367" s="58">
        <f t="shared" si="1359"/>
        <v>0</v>
      </c>
      <c r="HT367" s="58">
        <f t="shared" si="1506"/>
        <v>0</v>
      </c>
      <c r="HU367" s="58">
        <f t="shared" si="1360"/>
        <v>0</v>
      </c>
      <c r="HV367" s="55"/>
      <c r="HW367" s="56"/>
      <c r="HX367" s="260"/>
      <c r="HY367" s="57">
        <f t="shared" si="1361"/>
        <v>0</v>
      </c>
      <c r="HZ367" s="58">
        <f t="shared" si="1507"/>
        <v>0</v>
      </c>
      <c r="IA367" s="58">
        <f t="shared" si="1362"/>
        <v>0</v>
      </c>
      <c r="IB367" s="58">
        <f t="shared" si="1508"/>
        <v>0</v>
      </c>
      <c r="IC367" s="58">
        <f t="shared" si="1363"/>
        <v>0</v>
      </c>
      <c r="ID367" s="55"/>
      <c r="IE367" s="56"/>
      <c r="IF367" s="260"/>
      <c r="IG367" s="57">
        <f t="shared" si="1364"/>
        <v>3.645381779218333</v>
      </c>
      <c r="IH367" s="58">
        <f t="shared" si="1509"/>
        <v>4.216613104021846</v>
      </c>
      <c r="II367" s="58">
        <f t="shared" si="1365"/>
        <v>7.1153767688656933</v>
      </c>
      <c r="IJ367" s="58">
        <f t="shared" si="1510"/>
        <v>8.2175486303629892</v>
      </c>
      <c r="IK367" s="58">
        <f t="shared" si="1366"/>
        <v>75.04215034238949</v>
      </c>
      <c r="IL367" s="55">
        <f t="shared" si="1367"/>
        <v>4.8577789450139797E-2</v>
      </c>
      <c r="IM367" s="56">
        <f t="shared" si="1368"/>
        <v>9.4818401876823472E-2</v>
      </c>
      <c r="IN367" s="260">
        <f t="shared" si="1369"/>
        <v>1.0222995100575569</v>
      </c>
      <c r="IO367" s="57">
        <f t="shared" si="1370"/>
        <v>0</v>
      </c>
      <c r="IP367" s="58">
        <f t="shared" si="1511"/>
        <v>0</v>
      </c>
      <c r="IQ367" s="58">
        <f t="shared" si="1371"/>
        <v>0</v>
      </c>
      <c r="IR367" s="58">
        <f t="shared" si="1512"/>
        <v>0</v>
      </c>
      <c r="IS367" s="58">
        <f t="shared" si="1372"/>
        <v>0</v>
      </c>
      <c r="IT367" s="55"/>
      <c r="IU367" s="56"/>
      <c r="IV367" s="260"/>
      <c r="IW367" s="57">
        <f t="shared" si="1373"/>
        <v>0</v>
      </c>
      <c r="IX367" s="58">
        <f t="shared" si="1516"/>
        <v>0</v>
      </c>
      <c r="IY367" s="58">
        <f t="shared" si="1374"/>
        <v>0</v>
      </c>
      <c r="IZ367" s="58">
        <f t="shared" si="1517"/>
        <v>0</v>
      </c>
      <c r="JA367" s="58">
        <f t="shared" si="1375"/>
        <v>0</v>
      </c>
      <c r="JB367" s="55"/>
      <c r="JC367" s="56"/>
      <c r="JD367" s="260"/>
      <c r="JE367" s="57">
        <f t="shared" si="1376"/>
        <v>0</v>
      </c>
      <c r="JF367" s="58">
        <f t="shared" si="1521"/>
        <v>0</v>
      </c>
      <c r="JG367" s="58">
        <f t="shared" si="1377"/>
        <v>0</v>
      </c>
      <c r="JH367" s="58">
        <f t="shared" si="1522"/>
        <v>0</v>
      </c>
      <c r="JI367" s="58">
        <f t="shared" si="1378"/>
        <v>0</v>
      </c>
      <c r="JJ367" s="55"/>
      <c r="JK367" s="56"/>
      <c r="JL367" s="260"/>
      <c r="JM367" s="57">
        <f t="shared" si="1379"/>
        <v>28.041214319130933</v>
      </c>
      <c r="JN367" s="58">
        <f t="shared" si="1526"/>
        <v>32.435272602938753</v>
      </c>
      <c r="JO367" s="58">
        <f t="shared" si="1380"/>
        <v>2.7008343217225645</v>
      </c>
      <c r="JP367" s="58">
        <f t="shared" si="1527"/>
        <v>3.1191935581573897</v>
      </c>
      <c r="JQ367" s="58">
        <f t="shared" si="1381"/>
        <v>39.183581107187507</v>
      </c>
      <c r="JR367" s="55">
        <f t="shared" si="1382"/>
        <v>0.71563684397359195</v>
      </c>
      <c r="JS367" s="56">
        <f t="shared" si="1383"/>
        <v>6.8927705059279185E-2</v>
      </c>
      <c r="JT367" s="260">
        <f t="shared" si="1384"/>
        <v>1.1228171949643442</v>
      </c>
      <c r="JU367" s="57">
        <f t="shared" si="1385"/>
        <v>0</v>
      </c>
      <c r="JV367" s="58">
        <f t="shared" si="1528"/>
        <v>0</v>
      </c>
      <c r="JW367" s="58">
        <f t="shared" si="1386"/>
        <v>0</v>
      </c>
      <c r="JX367" s="58">
        <f t="shared" si="1529"/>
        <v>0</v>
      </c>
      <c r="JY367" s="58">
        <f t="shared" si="1387"/>
        <v>0</v>
      </c>
      <c r="JZ367" s="55"/>
      <c r="KA367" s="56"/>
      <c r="KB367" s="260"/>
      <c r="KC367" s="57">
        <f t="shared" si="1388"/>
        <v>0</v>
      </c>
      <c r="KD367" s="58">
        <f t="shared" si="1533"/>
        <v>0</v>
      </c>
      <c r="KE367" s="58">
        <f t="shared" si="1389"/>
        <v>0</v>
      </c>
      <c r="KF367" s="58">
        <f t="shared" si="1534"/>
        <v>0</v>
      </c>
      <c r="KG367" s="58">
        <f t="shared" si="1390"/>
        <v>0</v>
      </c>
      <c r="KH367" s="55"/>
      <c r="KI367" s="56"/>
      <c r="KJ367" s="260"/>
      <c r="KK367" s="57">
        <f t="shared" si="1391"/>
        <v>27.5893381036759</v>
      </c>
      <c r="KL367" s="58">
        <f t="shared" si="1538"/>
        <v>31.912587384521913</v>
      </c>
      <c r="KM367" s="58">
        <f t="shared" si="1392"/>
        <v>1.2129683608601658</v>
      </c>
      <c r="KN367" s="58">
        <f t="shared" si="1539"/>
        <v>1.4008571599574056</v>
      </c>
      <c r="KO367" s="58">
        <f t="shared" si="1393"/>
        <v>35.868586766919954</v>
      </c>
      <c r="KP367" s="55">
        <f t="shared" si="1540"/>
        <v>0.76917828636394314</v>
      </c>
      <c r="KQ367" s="56">
        <f t="shared" si="1541"/>
        <v>3.3817010096947396E-2</v>
      </c>
      <c r="KR367" s="260">
        <f t="shared" si="1542"/>
        <v>1.1257684923372471</v>
      </c>
      <c r="KS367" s="57">
        <f t="shared" si="1394"/>
        <v>0</v>
      </c>
      <c r="KT367" s="58">
        <f t="shared" si="1543"/>
        <v>0</v>
      </c>
      <c r="KU367" s="58">
        <f t="shared" si="1395"/>
        <v>0</v>
      </c>
      <c r="KV367" s="58">
        <f t="shared" si="1544"/>
        <v>0</v>
      </c>
      <c r="KW367" s="58">
        <f t="shared" si="1396"/>
        <v>0</v>
      </c>
      <c r="KX367" s="55"/>
      <c r="KY367" s="56"/>
      <c r="KZ367" s="260"/>
      <c r="LA367" s="57">
        <f t="shared" si="1397"/>
        <v>17.632275567286111</v>
      </c>
      <c r="LB367" s="58">
        <f t="shared" si="1545"/>
        <v>20.395253148679846</v>
      </c>
      <c r="LC367" s="58">
        <f t="shared" si="1398"/>
        <v>0.75209254982962559</v>
      </c>
      <c r="LD367" s="58">
        <f t="shared" si="1546"/>
        <v>0.86859168579823465</v>
      </c>
      <c r="LE367" s="58">
        <f t="shared" si="1399"/>
        <v>49.341600999561848</v>
      </c>
      <c r="LF367" s="55">
        <f t="shared" si="1547"/>
        <v>0.35735110353315624</v>
      </c>
      <c r="LG367" s="56">
        <f t="shared" si="1548"/>
        <v>1.5242564784963183E-2</v>
      </c>
      <c r="LH367" s="260">
        <f t="shared" si="1549"/>
        <v>1.0583579912088366</v>
      </c>
      <c r="LI367" s="57">
        <f t="shared" si="1400"/>
        <v>0</v>
      </c>
      <c r="LJ367" s="58">
        <f t="shared" si="1550"/>
        <v>0</v>
      </c>
      <c r="LK367" s="58">
        <f t="shared" si="1401"/>
        <v>0</v>
      </c>
      <c r="LL367" s="58">
        <f t="shared" si="1551"/>
        <v>0</v>
      </c>
      <c r="LM367" s="58">
        <f t="shared" si="1402"/>
        <v>0</v>
      </c>
      <c r="LN367" s="55"/>
      <c r="LO367" s="56"/>
      <c r="LP367" s="260"/>
      <c r="LQ367" s="57">
        <f t="shared" si="1403"/>
        <v>4.3436640066666643E-2</v>
      </c>
      <c r="LR367" s="58">
        <f t="shared" si="1552"/>
        <v>5.0243161565113312E-2</v>
      </c>
      <c r="LS367" s="58">
        <f t="shared" si="1404"/>
        <v>1.1768208333333328E-3</v>
      </c>
      <c r="LT367" s="58">
        <f t="shared" si="1553"/>
        <v>1.359110380416666E-3</v>
      </c>
      <c r="LU367" s="58">
        <f t="shared" si="1405"/>
        <v>0.89416666666666633</v>
      </c>
      <c r="LV367" s="55">
        <f t="shared" si="1406"/>
        <v>4.857778945013979E-2</v>
      </c>
      <c r="LW367" s="56">
        <f t="shared" si="1407"/>
        <v>1.3161090400745572E-3</v>
      </c>
      <c r="LX367" s="260">
        <f t="shared" si="1408"/>
        <v>1.0078160048971445</v>
      </c>
      <c r="LY367" s="57">
        <f t="shared" si="1409"/>
        <v>0</v>
      </c>
      <c r="LZ367" s="58">
        <f t="shared" si="1554"/>
        <v>0</v>
      </c>
      <c r="MA367" s="58">
        <f t="shared" si="1410"/>
        <v>0</v>
      </c>
      <c r="MB367" s="58">
        <f t="shared" si="1555"/>
        <v>0</v>
      </c>
      <c r="MC367" s="58">
        <f t="shared" si="1411"/>
        <v>0</v>
      </c>
      <c r="MD367" s="55"/>
      <c r="ME367" s="56"/>
      <c r="MF367" s="260"/>
      <c r="MG367" s="57">
        <f t="shared" si="1412"/>
        <v>0</v>
      </c>
      <c r="MH367" s="58">
        <f t="shared" si="1556"/>
        <v>0</v>
      </c>
      <c r="MI367" s="58">
        <f t="shared" si="1413"/>
        <v>0</v>
      </c>
      <c r="MJ367" s="58">
        <f t="shared" si="1557"/>
        <v>0</v>
      </c>
      <c r="MK367" s="58">
        <f t="shared" si="1414"/>
        <v>0</v>
      </c>
      <c r="ML367" s="55"/>
      <c r="MM367" s="56"/>
      <c r="MN367" s="260"/>
      <c r="MO367" s="59">
        <v>1.3316362145668834</v>
      </c>
      <c r="MP367" s="60"/>
      <c r="MQ367" s="60">
        <v>0.83320000000000016</v>
      </c>
      <c r="MR367" s="61"/>
      <c r="MS367" s="59">
        <f t="shared" si="1415"/>
        <v>1.0693027422901522</v>
      </c>
      <c r="MT367" s="60"/>
      <c r="MU367" s="60">
        <f t="shared" si="1561"/>
        <v>1.0974556813945011</v>
      </c>
      <c r="MV367" s="61"/>
      <c r="MW367" s="66">
        <f t="shared" si="1563"/>
        <v>1.4239222559692459</v>
      </c>
      <c r="MX367" s="67"/>
      <c r="MY367" s="67">
        <f t="shared" si="1565"/>
        <v>0.91440007373789856</v>
      </c>
      <c r="MZ367" s="261"/>
      <c r="NA367" s="59">
        <f t="shared" si="1416"/>
        <v>1.069348805744414</v>
      </c>
      <c r="NB367" s="60"/>
      <c r="NC367" s="60">
        <f t="shared" si="1417"/>
        <v>1.0974945964791656</v>
      </c>
      <c r="ND367" s="262"/>
      <c r="NE367" s="62">
        <f t="shared" si="1418"/>
        <v>1.4239835957331091</v>
      </c>
      <c r="NF367" s="63"/>
      <c r="NG367" s="63">
        <f t="shared" si="1419"/>
        <v>0.91443249778644098</v>
      </c>
      <c r="NH367" s="64"/>
      <c r="NI367" s="238">
        <f t="shared" si="1569"/>
        <v>-6.1339763863133001E-5</v>
      </c>
      <c r="NJ367" s="238">
        <f t="shared" si="1570"/>
        <v>0</v>
      </c>
      <c r="NK367" s="238">
        <f t="shared" si="1571"/>
        <v>-3.2424048542423201E-5</v>
      </c>
      <c r="NL367" s="238">
        <f t="shared" si="1572"/>
        <v>0</v>
      </c>
      <c r="NM367" s="239">
        <f t="shared" si="1420"/>
        <v>0</v>
      </c>
      <c r="NN367" s="240">
        <f t="shared" si="1421"/>
        <v>0</v>
      </c>
      <c r="NO367" s="240">
        <f>O367*IN367</f>
        <v>0.50955109794666809</v>
      </c>
      <c r="NP367" s="240">
        <f t="shared" si="1422"/>
        <v>0</v>
      </c>
      <c r="NQ367" s="240">
        <f t="shared" si="1592"/>
        <v>0</v>
      </c>
      <c r="NR367" s="240">
        <f t="shared" si="1423"/>
        <v>0</v>
      </c>
      <c r="NS367" s="240">
        <f t="shared" si="1424"/>
        <v>0.29350441476367961</v>
      </c>
      <c r="NT367" s="240">
        <f t="shared" si="1425"/>
        <v>0</v>
      </c>
      <c r="NU367" s="240">
        <f t="shared" si="1426"/>
        <v>0</v>
      </c>
      <c r="NV367" s="240">
        <f t="shared" si="1427"/>
        <v>0.26815805487473227</v>
      </c>
      <c r="NW367" s="240">
        <f t="shared" si="1428"/>
        <v>0</v>
      </c>
      <c r="NX367" s="240">
        <f t="shared" si="1429"/>
        <v>0.34682391371913573</v>
      </c>
      <c r="NY367" s="240">
        <f t="shared" si="1430"/>
        <v>0</v>
      </c>
      <c r="NZ367" s="240">
        <f t="shared" si="1431"/>
        <v>5.9461144288931525E-3</v>
      </c>
      <c r="OA367" s="240">
        <f t="shared" si="1432"/>
        <v>0</v>
      </c>
      <c r="OB367" s="241">
        <f t="shared" si="1433"/>
        <v>0</v>
      </c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136"/>
      <c r="OP367" s="13"/>
      <c r="OQ367" s="13"/>
      <c r="OR367" s="13"/>
      <c r="OS367" s="13"/>
      <c r="OT367" s="13"/>
    </row>
    <row r="368" spans="1:410" ht="15" customHeight="1">
      <c r="A368" s="242">
        <v>349</v>
      </c>
      <c r="B368" s="49" t="s">
        <v>418</v>
      </c>
      <c r="C368" s="50">
        <v>1</v>
      </c>
      <c r="D368" s="51">
        <v>147</v>
      </c>
      <c r="E368" s="52">
        <v>147</v>
      </c>
      <c r="F368" s="52"/>
      <c r="G368" s="52"/>
      <c r="H368" s="53"/>
      <c r="I368" s="57">
        <v>1.642630177252929</v>
      </c>
      <c r="J368" s="58"/>
      <c r="K368" s="58">
        <v>1.2138</v>
      </c>
      <c r="L368" s="243"/>
      <c r="M368" s="1">
        <v>0</v>
      </c>
      <c r="N368" s="2">
        <v>0</v>
      </c>
      <c r="O368" s="2">
        <v>0.42883017725292893</v>
      </c>
      <c r="P368" s="2">
        <v>0</v>
      </c>
      <c r="Q368" s="2">
        <v>0</v>
      </c>
      <c r="R368" s="2">
        <v>0</v>
      </c>
      <c r="S368" s="2">
        <v>0.26129999999999998</v>
      </c>
      <c r="T368" s="2">
        <v>0</v>
      </c>
      <c r="U368" s="2">
        <v>0</v>
      </c>
      <c r="V368" s="2">
        <v>0.30740000000000001</v>
      </c>
      <c r="W368" s="2">
        <v>0</v>
      </c>
      <c r="X368" s="2">
        <v>0.63739999999999997</v>
      </c>
      <c r="Y368" s="2">
        <v>0</v>
      </c>
      <c r="Z368" s="2">
        <v>7.7000000000000002E-3</v>
      </c>
      <c r="AA368" s="2">
        <v>0</v>
      </c>
      <c r="AB368" s="3">
        <v>0</v>
      </c>
      <c r="AC368" s="244">
        <v>0</v>
      </c>
      <c r="AD368" s="108">
        <v>0</v>
      </c>
      <c r="AE368" s="108">
        <v>0</v>
      </c>
      <c r="AF368" s="108">
        <f t="shared" si="1434"/>
        <v>0</v>
      </c>
      <c r="AG368" s="108">
        <f t="shared" si="1435"/>
        <v>0</v>
      </c>
      <c r="AH368" s="108">
        <v>0</v>
      </c>
      <c r="AI368" s="108">
        <v>0</v>
      </c>
      <c r="AJ368" s="108">
        <f t="shared" si="1436"/>
        <v>0</v>
      </c>
      <c r="AK368" s="108">
        <f t="shared" si="1437"/>
        <v>0</v>
      </c>
      <c r="AL368" s="108">
        <v>0</v>
      </c>
      <c r="AM368" s="245">
        <v>0</v>
      </c>
      <c r="AN368" s="244">
        <v>0</v>
      </c>
      <c r="AO368" s="108">
        <v>0</v>
      </c>
      <c r="AP368" s="108">
        <v>0</v>
      </c>
      <c r="AQ368" s="108">
        <f t="shared" si="1438"/>
        <v>0</v>
      </c>
      <c r="AR368" s="108">
        <f t="shared" si="1439"/>
        <v>0</v>
      </c>
      <c r="AS368" s="246">
        <v>0</v>
      </c>
      <c r="AT368" s="247">
        <v>0</v>
      </c>
      <c r="AU368" s="108">
        <v>0</v>
      </c>
      <c r="AV368" s="108">
        <f t="shared" si="1440"/>
        <v>0</v>
      </c>
      <c r="AW368" s="108">
        <f t="shared" si="1441"/>
        <v>0</v>
      </c>
      <c r="AX368" s="108">
        <v>0</v>
      </c>
      <c r="AY368" s="245">
        <v>0</v>
      </c>
      <c r="AZ368" s="248">
        <v>8</v>
      </c>
      <c r="BA368" s="108">
        <v>40.777333333333324</v>
      </c>
      <c r="BB368" s="108">
        <v>4.2524925970111997</v>
      </c>
      <c r="BC368" s="109">
        <v>3.4019940776089599</v>
      </c>
      <c r="BD368" s="109">
        <v>0.85049851940223986</v>
      </c>
      <c r="BE368" s="108">
        <v>1.5946849999999999</v>
      </c>
      <c r="BF368" s="109">
        <v>1.2757480000000001</v>
      </c>
      <c r="BG368" s="109">
        <v>0.3189369999999998</v>
      </c>
      <c r="BH368" s="108">
        <v>3.4035892979151496</v>
      </c>
      <c r="BI368" s="109">
        <f t="shared" si="1442"/>
        <v>1.9920119012122037</v>
      </c>
      <c r="BJ368" s="108">
        <f t="shared" si="1443"/>
        <v>6.5842434968168578E-2</v>
      </c>
      <c r="BK368" s="108">
        <v>2.5014050114129835</v>
      </c>
      <c r="BL368" s="245">
        <v>63.035406287607181</v>
      </c>
      <c r="BM368" s="244">
        <v>0</v>
      </c>
      <c r="BN368" s="108">
        <v>0</v>
      </c>
      <c r="BO368" s="108">
        <v>0</v>
      </c>
      <c r="BP368" s="108">
        <f t="shared" si="1444"/>
        <v>0</v>
      </c>
      <c r="BQ368" s="108">
        <f t="shared" si="1445"/>
        <v>0</v>
      </c>
      <c r="BR368" s="108">
        <v>0</v>
      </c>
      <c r="BS368" s="108">
        <v>0</v>
      </c>
      <c r="BT368" s="108">
        <f t="shared" si="1446"/>
        <v>0</v>
      </c>
      <c r="BU368" s="108">
        <f t="shared" si="1447"/>
        <v>0</v>
      </c>
      <c r="BV368" s="108">
        <v>0</v>
      </c>
      <c r="BW368" s="245">
        <v>0</v>
      </c>
      <c r="BX368" s="107">
        <v>0</v>
      </c>
      <c r="BY368" s="108">
        <v>0</v>
      </c>
      <c r="BZ368" s="109">
        <f t="shared" si="1448"/>
        <v>0</v>
      </c>
      <c r="CA368" s="109">
        <f t="shared" si="1449"/>
        <v>0</v>
      </c>
      <c r="CB368" s="108">
        <v>0</v>
      </c>
      <c r="CC368" s="110">
        <v>0</v>
      </c>
      <c r="CD368" s="244">
        <v>0</v>
      </c>
      <c r="CE368" s="108">
        <v>0</v>
      </c>
      <c r="CF368" s="109">
        <f t="shared" si="1450"/>
        <v>0</v>
      </c>
      <c r="CG368" s="109">
        <f t="shared" si="1451"/>
        <v>0</v>
      </c>
      <c r="CH368" s="108">
        <v>0</v>
      </c>
      <c r="CI368" s="245">
        <v>0</v>
      </c>
      <c r="CJ368" s="249">
        <v>13.713517650332278</v>
      </c>
      <c r="CK368" s="250">
        <v>3.0169738830731014</v>
      </c>
      <c r="CL368" s="250">
        <v>2.3374972598974182</v>
      </c>
      <c r="CM368" s="251">
        <v>2.3374972598974182</v>
      </c>
      <c r="CN368" s="252">
        <f t="shared" si="1339"/>
        <v>1.1394130393369966</v>
      </c>
      <c r="CO368" s="250">
        <v>9.2299241951090902</v>
      </c>
      <c r="CP368" s="252">
        <f t="shared" si="1452"/>
        <v>0.91352251728672718</v>
      </c>
      <c r="CQ368" s="250">
        <v>2.8884124776174387</v>
      </c>
      <c r="CR368" s="250">
        <v>2.0657476481540678</v>
      </c>
      <c r="CS368" s="252">
        <f t="shared" si="1453"/>
        <v>3.996188825354044E-2</v>
      </c>
      <c r="CT368" s="252">
        <f t="shared" si="1454"/>
        <v>1.2090159945398349</v>
      </c>
      <c r="CU368" s="250">
        <f t="shared" si="1340"/>
        <v>30.363660636565957</v>
      </c>
      <c r="CV368" s="245">
        <f t="shared" si="1455"/>
        <v>38.258212402073106</v>
      </c>
      <c r="CW368" s="244">
        <v>0</v>
      </c>
      <c r="CX368" s="108">
        <v>0</v>
      </c>
      <c r="CY368" s="108">
        <f t="shared" si="1456"/>
        <v>0</v>
      </c>
      <c r="CZ368" s="108">
        <f t="shared" si="1457"/>
        <v>0</v>
      </c>
      <c r="DA368" s="108">
        <v>0</v>
      </c>
      <c r="DB368" s="245">
        <v>0</v>
      </c>
      <c r="DC368" s="244">
        <v>0</v>
      </c>
      <c r="DD368" s="108">
        <v>0</v>
      </c>
      <c r="DE368" s="108">
        <f t="shared" si="1458"/>
        <v>0</v>
      </c>
      <c r="DF368" s="108">
        <f t="shared" si="1459"/>
        <v>0</v>
      </c>
      <c r="DG368" s="108">
        <v>0</v>
      </c>
      <c r="DH368" s="245">
        <v>0</v>
      </c>
      <c r="DI368" s="107">
        <v>17.500049631300001</v>
      </c>
      <c r="DJ368" s="108">
        <v>3.8500109188860003</v>
      </c>
      <c r="DK368" s="108">
        <v>0.29979799258792983</v>
      </c>
      <c r="DL368" s="108">
        <v>11.778460904495359</v>
      </c>
      <c r="DM368" s="108">
        <f t="shared" si="1460"/>
        <v>1.1657613895615238</v>
      </c>
      <c r="DN368" s="108">
        <f t="shared" si="1461"/>
        <v>3.6859515554527778</v>
      </c>
      <c r="DO368" s="108">
        <v>2.4402673196506579</v>
      </c>
      <c r="DP368" s="108">
        <f t="shared" si="1462"/>
        <v>4.720697129864198E-2</v>
      </c>
      <c r="DQ368" s="108">
        <f t="shared" si="1463"/>
        <v>1.4282103736373013</v>
      </c>
      <c r="DR368" s="108">
        <v>1.7934293383459974</v>
      </c>
      <c r="DS368" s="110">
        <v>45.194419326319135</v>
      </c>
      <c r="DT368" s="244">
        <v>0</v>
      </c>
      <c r="DU368" s="108">
        <v>0</v>
      </c>
      <c r="DV368" s="108">
        <v>0</v>
      </c>
      <c r="DW368" s="108">
        <f t="shared" si="1464"/>
        <v>0</v>
      </c>
      <c r="DX368" s="108">
        <f t="shared" si="1465"/>
        <v>0</v>
      </c>
      <c r="DY368" s="108">
        <v>0</v>
      </c>
      <c r="DZ368" s="108">
        <v>0</v>
      </c>
      <c r="EA368" s="108"/>
      <c r="EB368" s="108">
        <v>0</v>
      </c>
      <c r="EC368" s="108">
        <f t="shared" si="1466"/>
        <v>0</v>
      </c>
      <c r="ED368" s="108">
        <f t="shared" si="1467"/>
        <v>0</v>
      </c>
      <c r="EE368" s="108">
        <v>0</v>
      </c>
      <c r="EF368" s="245">
        <v>0</v>
      </c>
      <c r="EG368" s="249">
        <v>15.5455222222222</v>
      </c>
      <c r="EH368" s="250">
        <v>3.4200148888888799</v>
      </c>
      <c r="EI368" s="250">
        <v>39.871844444444299</v>
      </c>
      <c r="EJ368" s="250">
        <v>10.462960368233301</v>
      </c>
      <c r="EK368" s="250">
        <f t="shared" si="1468"/>
        <v>1.0355610394855228</v>
      </c>
      <c r="EL368" s="250">
        <v>3.2742788176349289</v>
      </c>
      <c r="EM368" s="250">
        <v>5.0589249604365696</v>
      </c>
      <c r="EN368" s="250">
        <f t="shared" si="1469"/>
        <v>9.7864903359645442E-2</v>
      </c>
      <c r="EO368" s="250">
        <f t="shared" si="1470"/>
        <v>2.9608268937447901</v>
      </c>
      <c r="EP368" s="250">
        <v>74.359266884225249</v>
      </c>
      <c r="EQ368" s="245">
        <v>93.692676274123826</v>
      </c>
      <c r="ER368" s="244">
        <v>0</v>
      </c>
      <c r="ES368" s="108">
        <v>0</v>
      </c>
      <c r="ET368" s="108">
        <v>0</v>
      </c>
      <c r="EU368" s="108">
        <f t="shared" si="1471"/>
        <v>0</v>
      </c>
      <c r="EV368" s="108">
        <f t="shared" si="1472"/>
        <v>0</v>
      </c>
      <c r="EW368" s="108">
        <v>0</v>
      </c>
      <c r="EX368" s="108">
        <v>0</v>
      </c>
      <c r="EY368" s="108">
        <f t="shared" si="1473"/>
        <v>0</v>
      </c>
      <c r="EZ368" s="108">
        <f t="shared" si="1474"/>
        <v>0</v>
      </c>
      <c r="FA368" s="108">
        <v>0</v>
      </c>
      <c r="FB368" s="245">
        <v>0</v>
      </c>
      <c r="FC368" s="244">
        <v>0.83333333333333293</v>
      </c>
      <c r="FD368" s="108">
        <v>6.0833333333333302E-2</v>
      </c>
      <c r="FE368" s="108">
        <f t="shared" si="1475"/>
        <v>1.1768208333333328E-3</v>
      </c>
      <c r="FF368" s="108">
        <f t="shared" si="1476"/>
        <v>3.5603803333333316E-2</v>
      </c>
      <c r="FG368" s="108">
        <v>4.4708333333333301E-2</v>
      </c>
      <c r="FH368" s="245">
        <v>1.1266499999999995</v>
      </c>
      <c r="FI368" s="244">
        <v>0</v>
      </c>
      <c r="FJ368" s="108">
        <v>0</v>
      </c>
      <c r="FK368" s="108">
        <f t="shared" si="1477"/>
        <v>0</v>
      </c>
      <c r="FL368" s="108">
        <f t="shared" si="1478"/>
        <v>0</v>
      </c>
      <c r="FM368" s="108">
        <v>0</v>
      </c>
      <c r="FN368" s="245">
        <v>0</v>
      </c>
      <c r="FO368" s="244">
        <v>0</v>
      </c>
      <c r="FP368" s="108">
        <v>0</v>
      </c>
      <c r="FQ368" s="108">
        <f t="shared" si="1479"/>
        <v>0</v>
      </c>
      <c r="FR368" s="108">
        <f t="shared" si="1480"/>
        <v>0</v>
      </c>
      <c r="FS368" s="108">
        <v>0</v>
      </c>
      <c r="FT368" s="110">
        <v>0</v>
      </c>
      <c r="FU368" s="253">
        <f t="shared" si="1341"/>
        <v>57.046089194702468</v>
      </c>
      <c r="FV368" s="254">
        <f t="shared" si="1342"/>
        <v>43.372495510328228</v>
      </c>
      <c r="FW368" s="254">
        <f t="shared" si="1343"/>
        <v>5.8171551169459566</v>
      </c>
      <c r="FX368" s="254">
        <f t="shared" si="1344"/>
        <v>40.777333333333324</v>
      </c>
      <c r="FY368" s="254">
        <f t="shared" si="1345"/>
        <v>0</v>
      </c>
      <c r="FZ368" s="254">
        <f t="shared" si="1346"/>
        <v>0</v>
      </c>
      <c r="GA368" s="254">
        <f t="shared" si="1481"/>
        <v>0</v>
      </c>
      <c r="GB368" s="254">
        <f t="shared" si="1482"/>
        <v>0</v>
      </c>
      <c r="GC368" s="254">
        <f t="shared" si="1483"/>
        <v>0</v>
      </c>
      <c r="GD368" s="254">
        <f t="shared" si="1484"/>
        <v>0</v>
      </c>
      <c r="GE368" s="254">
        <f t="shared" si="1347"/>
        <v>31.47134546783775</v>
      </c>
      <c r="GF368" s="255">
        <f t="shared" si="1348"/>
        <v>12.015344277860278</v>
      </c>
      <c r="GG368" s="255">
        <f t="shared" si="1349"/>
        <v>3.1148449463337737</v>
      </c>
      <c r="GH368" s="254">
        <f t="shared" si="1350"/>
        <v>13.029362559489778</v>
      </c>
      <c r="GI368" s="255">
        <f t="shared" si="1351"/>
        <v>9.3033161390903061</v>
      </c>
      <c r="GJ368" s="256">
        <f t="shared" si="1352"/>
        <v>0.25205301871332975</v>
      </c>
      <c r="GK368" s="253">
        <f t="shared" si="1485"/>
        <v>191.5137811826375</v>
      </c>
      <c r="GL368" s="257">
        <f t="shared" si="1486"/>
        <v>241.30736429012325</v>
      </c>
      <c r="GM368" s="221">
        <f t="shared" si="1487"/>
        <v>241.30736429012325</v>
      </c>
      <c r="GN368" s="222">
        <f t="shared" si="1488"/>
        <v>98.73958451068286</v>
      </c>
      <c r="GO368" s="222">
        <f t="shared" si="1489"/>
        <v>11.571906883311255</v>
      </c>
      <c r="GP368" s="55">
        <f t="shared" si="1490"/>
        <v>0.40918595584993628</v>
      </c>
      <c r="GQ368" s="56">
        <f t="shared" si="1491"/>
        <v>4.7955050677186875E-2</v>
      </c>
      <c r="GR368" s="258">
        <f t="shared" si="1492"/>
        <v>1.0715476766315812</v>
      </c>
      <c r="GS368" s="227">
        <f t="shared" si="1353"/>
        <v>241.30736429012325</v>
      </c>
      <c r="GT368" s="222">
        <f t="shared" si="1574"/>
        <v>98.73958451068286</v>
      </c>
      <c r="GU368" s="222">
        <f t="shared" si="1575"/>
        <v>11.571906883311255</v>
      </c>
      <c r="GV368" s="37">
        <f t="shared" si="1567"/>
        <v>0.40918595584993628</v>
      </c>
      <c r="GW368" s="228">
        <f t="shared" si="1568"/>
        <v>4.7955050677186875E-2</v>
      </c>
      <c r="GX368" s="258">
        <f t="shared" si="1493"/>
        <v>1.0715476766315812</v>
      </c>
      <c r="GY368" s="221">
        <f t="shared" si="1573"/>
        <v>178.27195800251607</v>
      </c>
      <c r="GZ368" s="222">
        <f t="shared" si="1494"/>
        <v>95.677463816139465</v>
      </c>
      <c r="HA368" s="222">
        <f t="shared" si="1495"/>
        <v>5.5949903974640742</v>
      </c>
      <c r="HB368" s="55">
        <f t="shared" si="1496"/>
        <v>0.53669385184398488</v>
      </c>
      <c r="HC368" s="56">
        <f t="shared" si="1497"/>
        <v>3.1384579269528798E-2</v>
      </c>
      <c r="HD368" s="258">
        <f t="shared" si="1498"/>
        <v>1.0889613979128023</v>
      </c>
      <c r="HE368" s="221">
        <f t="shared" si="1499"/>
        <v>178.27195800251607</v>
      </c>
      <c r="HF368" s="222">
        <f t="shared" si="1500"/>
        <v>95.677463816139465</v>
      </c>
      <c r="HG368" s="222">
        <f t="shared" si="1501"/>
        <v>5.5949903974640742</v>
      </c>
      <c r="HH368" s="55">
        <f t="shared" si="1502"/>
        <v>0.53669385184398488</v>
      </c>
      <c r="HI368" s="56">
        <f t="shared" si="1503"/>
        <v>3.1384579269528798E-2</v>
      </c>
      <c r="HJ368" s="259">
        <f t="shared" si="1504"/>
        <v>1.0889613979128023</v>
      </c>
      <c r="HK368" s="54">
        <f t="shared" si="1354"/>
        <v>1.7601565500002985</v>
      </c>
      <c r="HL368" s="55">
        <f t="shared" si="1355"/>
        <v>0</v>
      </c>
      <c r="HM368" s="55">
        <f t="shared" si="1356"/>
        <v>1.3217813447865594</v>
      </c>
      <c r="HN368" s="56">
        <f t="shared" si="1357"/>
        <v>0</v>
      </c>
      <c r="HQ368" s="57">
        <f t="shared" si="1358"/>
        <v>0</v>
      </c>
      <c r="HR368" s="58">
        <f t="shared" si="1505"/>
        <v>0</v>
      </c>
      <c r="HS368" s="58">
        <f t="shared" si="1359"/>
        <v>0</v>
      </c>
      <c r="HT368" s="58">
        <f t="shared" si="1506"/>
        <v>0</v>
      </c>
      <c r="HU368" s="58">
        <f t="shared" si="1360"/>
        <v>0</v>
      </c>
      <c r="HV368" s="55"/>
      <c r="HW368" s="56"/>
      <c r="HX368" s="260"/>
      <c r="HY368" s="57">
        <f t="shared" si="1361"/>
        <v>0</v>
      </c>
      <c r="HZ368" s="58">
        <f t="shared" si="1507"/>
        <v>0</v>
      </c>
      <c r="IA368" s="58">
        <f t="shared" si="1362"/>
        <v>0</v>
      </c>
      <c r="IB368" s="58">
        <f t="shared" si="1508"/>
        <v>0</v>
      </c>
      <c r="IC368" s="58">
        <f t="shared" si="1363"/>
        <v>0</v>
      </c>
      <c r="ID368" s="55"/>
      <c r="IE368" s="56"/>
      <c r="IF368" s="260"/>
      <c r="IG368" s="57">
        <f t="shared" si="1364"/>
        <v>2.4302545194788885</v>
      </c>
      <c r="IH368" s="58">
        <f t="shared" si="1509"/>
        <v>2.8110754026812304</v>
      </c>
      <c r="II368" s="58">
        <f t="shared" si="1365"/>
        <v>4.7435845125771285</v>
      </c>
      <c r="IJ368" s="58">
        <f t="shared" si="1510"/>
        <v>5.4783657535753258</v>
      </c>
      <c r="IK368" s="58">
        <f t="shared" si="1366"/>
        <v>50.028100228259667</v>
      </c>
      <c r="IL368" s="55">
        <f t="shared" si="1367"/>
        <v>4.857778945013979E-2</v>
      </c>
      <c r="IM368" s="56">
        <f t="shared" si="1368"/>
        <v>9.4818401876823458E-2</v>
      </c>
      <c r="IN368" s="260">
        <f t="shared" si="1369"/>
        <v>1.0222995100575569</v>
      </c>
      <c r="IO368" s="57">
        <f t="shared" si="1370"/>
        <v>0</v>
      </c>
      <c r="IP368" s="58">
        <f t="shared" si="1511"/>
        <v>0</v>
      </c>
      <c r="IQ368" s="58">
        <f t="shared" si="1371"/>
        <v>0</v>
      </c>
      <c r="IR368" s="58">
        <f t="shared" si="1512"/>
        <v>0</v>
      </c>
      <c r="IS368" s="58">
        <f t="shared" si="1372"/>
        <v>0</v>
      </c>
      <c r="IT368" s="55"/>
      <c r="IU368" s="56"/>
      <c r="IV368" s="260"/>
      <c r="IW368" s="57">
        <f t="shared" si="1373"/>
        <v>0</v>
      </c>
      <c r="IX368" s="58">
        <f t="shared" si="1516"/>
        <v>0</v>
      </c>
      <c r="IY368" s="58">
        <f t="shared" si="1374"/>
        <v>0</v>
      </c>
      <c r="IZ368" s="58">
        <f t="shared" si="1517"/>
        <v>0</v>
      </c>
      <c r="JA368" s="58">
        <f t="shared" si="1375"/>
        <v>0</v>
      </c>
      <c r="JB368" s="55"/>
      <c r="JC368" s="56"/>
      <c r="JD368" s="260"/>
      <c r="JE368" s="57">
        <f t="shared" si="1376"/>
        <v>0</v>
      </c>
      <c r="JF368" s="58">
        <f t="shared" si="1521"/>
        <v>0</v>
      </c>
      <c r="JG368" s="58">
        <f t="shared" si="1377"/>
        <v>0</v>
      </c>
      <c r="JH368" s="58">
        <f t="shared" si="1522"/>
        <v>0</v>
      </c>
      <c r="JI368" s="58">
        <f t="shared" si="1378"/>
        <v>0</v>
      </c>
      <c r="JJ368" s="55"/>
      <c r="JK368" s="56"/>
      <c r="JL368" s="260"/>
      <c r="JM368" s="57">
        <f t="shared" si="1379"/>
        <v>21.729354269437255</v>
      </c>
      <c r="JN368" s="58">
        <f t="shared" si="1526"/>
        <v>25.134344083458075</v>
      </c>
      <c r="JO368" s="58">
        <f t="shared" si="1380"/>
        <v>2.0928974448772641</v>
      </c>
      <c r="JP368" s="58">
        <f t="shared" si="1527"/>
        <v>2.4170872590887527</v>
      </c>
      <c r="JQ368" s="58">
        <f t="shared" si="1381"/>
        <v>30.363660636565957</v>
      </c>
      <c r="JR368" s="55">
        <f t="shared" si="1382"/>
        <v>0.71563684397359217</v>
      </c>
      <c r="JS368" s="56">
        <f t="shared" si="1383"/>
        <v>6.8927705059279198E-2</v>
      </c>
      <c r="JT368" s="260">
        <f t="shared" si="1384"/>
        <v>1.1228171949643444</v>
      </c>
      <c r="JU368" s="57">
        <f t="shared" si="1385"/>
        <v>0</v>
      </c>
      <c r="JV368" s="58">
        <f t="shared" si="1528"/>
        <v>0</v>
      </c>
      <c r="JW368" s="58">
        <f t="shared" si="1386"/>
        <v>0</v>
      </c>
      <c r="JX368" s="58">
        <f t="shared" si="1529"/>
        <v>0</v>
      </c>
      <c r="JY368" s="58">
        <f t="shared" si="1387"/>
        <v>0</v>
      </c>
      <c r="JZ368" s="55"/>
      <c r="KA368" s="56"/>
      <c r="KB368" s="260"/>
      <c r="KC368" s="57">
        <f t="shared" si="1388"/>
        <v>0</v>
      </c>
      <c r="KD368" s="58">
        <f t="shared" si="1533"/>
        <v>0</v>
      </c>
      <c r="KE368" s="58">
        <f t="shared" si="1389"/>
        <v>0</v>
      </c>
      <c r="KF368" s="58">
        <f t="shared" si="1534"/>
        <v>0</v>
      </c>
      <c r="KG368" s="58">
        <f t="shared" si="1390"/>
        <v>0</v>
      </c>
      <c r="KH368" s="55"/>
      <c r="KI368" s="56"/>
      <c r="KJ368" s="260"/>
      <c r="KK368" s="57">
        <f t="shared" si="1391"/>
        <v>27.5893381036759</v>
      </c>
      <c r="KL368" s="58">
        <f t="shared" si="1538"/>
        <v>31.912587384521913</v>
      </c>
      <c r="KM368" s="58">
        <f t="shared" si="1392"/>
        <v>1.2129683608601658</v>
      </c>
      <c r="KN368" s="58">
        <f t="shared" si="1539"/>
        <v>1.4008571599574056</v>
      </c>
      <c r="KO368" s="58">
        <f t="shared" si="1393"/>
        <v>35.868586766919954</v>
      </c>
      <c r="KP368" s="55">
        <f t="shared" si="1540"/>
        <v>0.76917828636394314</v>
      </c>
      <c r="KQ368" s="56">
        <f t="shared" si="1541"/>
        <v>3.3817010096947396E-2</v>
      </c>
      <c r="KR368" s="260">
        <f t="shared" si="1542"/>
        <v>1.1257684923372471</v>
      </c>
      <c r="KS368" s="57">
        <f t="shared" si="1394"/>
        <v>0</v>
      </c>
      <c r="KT368" s="58">
        <f t="shared" si="1543"/>
        <v>0</v>
      </c>
      <c r="KU368" s="58">
        <f t="shared" si="1395"/>
        <v>0</v>
      </c>
      <c r="KV368" s="58">
        <f t="shared" si="1544"/>
        <v>0</v>
      </c>
      <c r="KW368" s="58">
        <f t="shared" si="1396"/>
        <v>0</v>
      </c>
      <c r="KX368" s="55"/>
      <c r="KY368" s="56"/>
      <c r="KZ368" s="260"/>
      <c r="LA368" s="57">
        <f t="shared" si="1397"/>
        <v>26.572366078994335</v>
      </c>
      <c r="LB368" s="58">
        <f t="shared" si="1545"/>
        <v>30.736255843572749</v>
      </c>
      <c r="LC368" s="58">
        <f t="shared" si="1398"/>
        <v>1.1334259428451683</v>
      </c>
      <c r="LD368" s="58">
        <f t="shared" si="1546"/>
        <v>1.3089936213918849</v>
      </c>
      <c r="LE368" s="58">
        <f t="shared" si="1399"/>
        <v>74.359266884225249</v>
      </c>
      <c r="LF368" s="55">
        <f t="shared" si="1547"/>
        <v>0.35735110353315575</v>
      </c>
      <c r="LG368" s="56">
        <f t="shared" si="1548"/>
        <v>1.524256478496315E-2</v>
      </c>
      <c r="LH368" s="260">
        <f t="shared" si="1549"/>
        <v>1.0583579912088363</v>
      </c>
      <c r="LI368" s="57">
        <f t="shared" si="1400"/>
        <v>0</v>
      </c>
      <c r="LJ368" s="58">
        <f t="shared" si="1550"/>
        <v>0</v>
      </c>
      <c r="LK368" s="58">
        <f t="shared" si="1401"/>
        <v>0</v>
      </c>
      <c r="LL368" s="58">
        <f t="shared" si="1551"/>
        <v>0</v>
      </c>
      <c r="LM368" s="58">
        <f t="shared" si="1402"/>
        <v>0</v>
      </c>
      <c r="LN368" s="55"/>
      <c r="LO368" s="56"/>
      <c r="LP368" s="260"/>
      <c r="LQ368" s="57">
        <f t="shared" si="1403"/>
        <v>4.3436640066666643E-2</v>
      </c>
      <c r="LR368" s="58">
        <f t="shared" si="1552"/>
        <v>5.0243161565113312E-2</v>
      </c>
      <c r="LS368" s="58">
        <f t="shared" si="1404"/>
        <v>1.1768208333333328E-3</v>
      </c>
      <c r="LT368" s="58">
        <f t="shared" si="1553"/>
        <v>1.359110380416666E-3</v>
      </c>
      <c r="LU368" s="58">
        <f t="shared" si="1405"/>
        <v>0.89416666666666633</v>
      </c>
      <c r="LV368" s="55">
        <f t="shared" si="1406"/>
        <v>4.857778945013979E-2</v>
      </c>
      <c r="LW368" s="56">
        <f t="shared" si="1407"/>
        <v>1.3161090400745572E-3</v>
      </c>
      <c r="LX368" s="260">
        <f t="shared" si="1408"/>
        <v>1.0078160048971445</v>
      </c>
      <c r="LY368" s="57">
        <f t="shared" si="1409"/>
        <v>0</v>
      </c>
      <c r="LZ368" s="58">
        <f t="shared" si="1554"/>
        <v>0</v>
      </c>
      <c r="MA368" s="58">
        <f t="shared" si="1410"/>
        <v>0</v>
      </c>
      <c r="MB368" s="58">
        <f t="shared" si="1555"/>
        <v>0</v>
      </c>
      <c r="MC368" s="58">
        <f t="shared" si="1411"/>
        <v>0</v>
      </c>
      <c r="MD368" s="55"/>
      <c r="ME368" s="56"/>
      <c r="MF368" s="260"/>
      <c r="MG368" s="57">
        <f t="shared" si="1412"/>
        <v>0</v>
      </c>
      <c r="MH368" s="58">
        <f t="shared" si="1556"/>
        <v>0</v>
      </c>
      <c r="MI368" s="58">
        <f t="shared" si="1413"/>
        <v>0</v>
      </c>
      <c r="MJ368" s="58">
        <f t="shared" si="1557"/>
        <v>0</v>
      </c>
      <c r="MK368" s="58">
        <f t="shared" si="1414"/>
        <v>0</v>
      </c>
      <c r="ML368" s="55"/>
      <c r="MM368" s="56"/>
      <c r="MN368" s="260"/>
      <c r="MO368" s="59">
        <v>1.642630177252929</v>
      </c>
      <c r="MP368" s="60"/>
      <c r="MQ368" s="60">
        <v>1.2138</v>
      </c>
      <c r="MR368" s="61"/>
      <c r="MS368" s="59">
        <f t="shared" si="1415"/>
        <v>1.0715476766315812</v>
      </c>
      <c r="MT368" s="60"/>
      <c r="MU368" s="60">
        <f t="shared" si="1561"/>
        <v>1.0889613979128023</v>
      </c>
      <c r="MV368" s="61"/>
      <c r="MW368" s="66">
        <f t="shared" si="1563"/>
        <v>1.7601565500002985</v>
      </c>
      <c r="MX368" s="67"/>
      <c r="MY368" s="67">
        <f t="shared" si="1565"/>
        <v>1.3217813447865594</v>
      </c>
      <c r="MZ368" s="261"/>
      <c r="NA368" s="59">
        <f t="shared" si="1416"/>
        <v>1.0715764503183147</v>
      </c>
      <c r="NB368" s="60"/>
      <c r="NC368" s="60">
        <f t="shared" si="1417"/>
        <v>1.0889857755996648</v>
      </c>
      <c r="ND368" s="262"/>
      <c r="NE368" s="62">
        <f t="shared" si="1418"/>
        <v>1.7602038145264378</v>
      </c>
      <c r="NF368" s="63"/>
      <c r="NG368" s="63">
        <f t="shared" si="1419"/>
        <v>1.3218109344228732</v>
      </c>
      <c r="NH368" s="64"/>
      <c r="NI368" s="238">
        <f t="shared" si="1569"/>
        <v>-4.726452613934562E-5</v>
      </c>
      <c r="NJ368" s="238">
        <f t="shared" si="1570"/>
        <v>0</v>
      </c>
      <c r="NK368" s="238">
        <f t="shared" si="1571"/>
        <v>-2.9589636313831491E-5</v>
      </c>
      <c r="NL368" s="238">
        <f t="shared" si="1572"/>
        <v>0</v>
      </c>
      <c r="NM368" s="239">
        <f t="shared" si="1420"/>
        <v>0</v>
      </c>
      <c r="NN368" s="240">
        <f t="shared" si="1421"/>
        <v>0</v>
      </c>
      <c r="NO368" s="240">
        <f>O368*IN368</f>
        <v>0.43839288010356453</v>
      </c>
      <c r="NP368" s="240">
        <f t="shared" si="1422"/>
        <v>0</v>
      </c>
      <c r="NQ368" s="240">
        <f t="shared" si="1592"/>
        <v>0</v>
      </c>
      <c r="NR368" s="240">
        <f t="shared" si="1423"/>
        <v>0</v>
      </c>
      <c r="NS368" s="240">
        <f t="shared" si="1424"/>
        <v>0.29339213304418316</v>
      </c>
      <c r="NT368" s="240">
        <f t="shared" si="1425"/>
        <v>0</v>
      </c>
      <c r="NU368" s="240">
        <f t="shared" si="1426"/>
        <v>0</v>
      </c>
      <c r="NV368" s="240">
        <f t="shared" si="1427"/>
        <v>0.34606123454446974</v>
      </c>
      <c r="NW368" s="240">
        <f t="shared" si="1428"/>
        <v>0</v>
      </c>
      <c r="NX368" s="240">
        <f t="shared" si="1429"/>
        <v>0.67459738359651222</v>
      </c>
      <c r="NY368" s="240">
        <f t="shared" si="1430"/>
        <v>0</v>
      </c>
      <c r="NZ368" s="240">
        <f t="shared" si="1431"/>
        <v>7.7601832377080134E-3</v>
      </c>
      <c r="OA368" s="240">
        <f t="shared" si="1432"/>
        <v>0</v>
      </c>
      <c r="OB368" s="241">
        <f t="shared" si="1433"/>
        <v>0</v>
      </c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136"/>
      <c r="OP368" s="13"/>
      <c r="OQ368" s="13"/>
      <c r="OR368" s="13"/>
      <c r="OS368" s="13"/>
      <c r="OT368" s="13"/>
    </row>
    <row r="369" spans="1:410" ht="15" customHeight="1">
      <c r="A369" s="242">
        <v>350</v>
      </c>
      <c r="B369" s="49" t="s">
        <v>419</v>
      </c>
      <c r="C369" s="50">
        <v>1</v>
      </c>
      <c r="D369" s="51">
        <v>88.3</v>
      </c>
      <c r="E369" s="52">
        <v>88.3</v>
      </c>
      <c r="F369" s="52"/>
      <c r="G369" s="52"/>
      <c r="H369" s="53"/>
      <c r="I369" s="57">
        <v>1.2210853492651341</v>
      </c>
      <c r="J369" s="58"/>
      <c r="K369" s="58">
        <v>0.86410000000000009</v>
      </c>
      <c r="L369" s="243"/>
      <c r="M369" s="1">
        <v>0</v>
      </c>
      <c r="N369" s="2">
        <v>0</v>
      </c>
      <c r="O369" s="2">
        <v>0.35698534926513403</v>
      </c>
      <c r="P369" s="2">
        <v>0</v>
      </c>
      <c r="Q369" s="2">
        <v>0</v>
      </c>
      <c r="R369" s="2">
        <v>0</v>
      </c>
      <c r="S369" s="2">
        <v>0.26150000000000001</v>
      </c>
      <c r="T369" s="2">
        <v>0</v>
      </c>
      <c r="U369" s="2">
        <v>0</v>
      </c>
      <c r="V369" s="2">
        <v>0.25580000000000003</v>
      </c>
      <c r="W369" s="2">
        <v>0</v>
      </c>
      <c r="X369" s="2">
        <v>0.33410000000000001</v>
      </c>
      <c r="Y369" s="2">
        <v>0</v>
      </c>
      <c r="Z369" s="2">
        <v>1.2699999999999999E-2</v>
      </c>
      <c r="AA369" s="2">
        <v>0</v>
      </c>
      <c r="AB369" s="3">
        <v>0</v>
      </c>
      <c r="AC369" s="244">
        <v>0</v>
      </c>
      <c r="AD369" s="108">
        <v>0</v>
      </c>
      <c r="AE369" s="108">
        <v>0</v>
      </c>
      <c r="AF369" s="108">
        <f t="shared" si="1434"/>
        <v>0</v>
      </c>
      <c r="AG369" s="108">
        <f t="shared" si="1435"/>
        <v>0</v>
      </c>
      <c r="AH369" s="108">
        <v>0</v>
      </c>
      <c r="AI369" s="108">
        <v>0</v>
      </c>
      <c r="AJ369" s="108">
        <f t="shared" si="1436"/>
        <v>0</v>
      </c>
      <c r="AK369" s="108">
        <f t="shared" si="1437"/>
        <v>0</v>
      </c>
      <c r="AL369" s="108">
        <v>0</v>
      </c>
      <c r="AM369" s="245">
        <v>0</v>
      </c>
      <c r="AN369" s="244">
        <v>0</v>
      </c>
      <c r="AO369" s="108">
        <v>0</v>
      </c>
      <c r="AP369" s="108">
        <v>0</v>
      </c>
      <c r="AQ369" s="108">
        <f t="shared" si="1438"/>
        <v>0</v>
      </c>
      <c r="AR369" s="108">
        <f t="shared" si="1439"/>
        <v>0</v>
      </c>
      <c r="AS369" s="246">
        <v>0</v>
      </c>
      <c r="AT369" s="247">
        <v>0</v>
      </c>
      <c r="AU369" s="108">
        <v>0</v>
      </c>
      <c r="AV369" s="108">
        <f t="shared" si="1440"/>
        <v>0</v>
      </c>
      <c r="AW369" s="108">
        <f t="shared" si="1441"/>
        <v>0</v>
      </c>
      <c r="AX369" s="108">
        <v>0</v>
      </c>
      <c r="AY369" s="245">
        <v>0</v>
      </c>
      <c r="AZ369" s="248">
        <v>4</v>
      </c>
      <c r="BA369" s="108">
        <v>20.388666666666662</v>
      </c>
      <c r="BB369" s="108">
        <v>2.1262462985055999</v>
      </c>
      <c r="BC369" s="109">
        <v>1.7009970388044799</v>
      </c>
      <c r="BD369" s="109">
        <v>0.42524925970111993</v>
      </c>
      <c r="BE369" s="108">
        <v>0.79734249999999995</v>
      </c>
      <c r="BF369" s="109">
        <v>0.63787400000000005</v>
      </c>
      <c r="BG369" s="109">
        <v>0.1594684999999999</v>
      </c>
      <c r="BH369" s="108">
        <v>1.7017946489575748</v>
      </c>
      <c r="BI369" s="109">
        <f t="shared" si="1442"/>
        <v>0.99600595060610186</v>
      </c>
      <c r="BJ369" s="108">
        <f t="shared" si="1443"/>
        <v>3.2921217484084289E-2</v>
      </c>
      <c r="BK369" s="108">
        <v>1.2507025057064918</v>
      </c>
      <c r="BL369" s="245">
        <v>31.51770314380359</v>
      </c>
      <c r="BM369" s="244">
        <v>0</v>
      </c>
      <c r="BN369" s="108">
        <v>0</v>
      </c>
      <c r="BO369" s="108">
        <v>0</v>
      </c>
      <c r="BP369" s="108">
        <f t="shared" si="1444"/>
        <v>0</v>
      </c>
      <c r="BQ369" s="108">
        <f t="shared" si="1445"/>
        <v>0</v>
      </c>
      <c r="BR369" s="108">
        <v>0</v>
      </c>
      <c r="BS369" s="108">
        <v>0</v>
      </c>
      <c r="BT369" s="108">
        <f t="shared" si="1446"/>
        <v>0</v>
      </c>
      <c r="BU369" s="108">
        <f t="shared" si="1447"/>
        <v>0</v>
      </c>
      <c r="BV369" s="108">
        <v>0</v>
      </c>
      <c r="BW369" s="245">
        <v>0</v>
      </c>
      <c r="BX369" s="107">
        <v>0</v>
      </c>
      <c r="BY369" s="108">
        <v>0</v>
      </c>
      <c r="BZ369" s="109">
        <f t="shared" si="1448"/>
        <v>0</v>
      </c>
      <c r="CA369" s="109">
        <f t="shared" si="1449"/>
        <v>0</v>
      </c>
      <c r="CB369" s="108">
        <v>0</v>
      </c>
      <c r="CC369" s="110">
        <v>0</v>
      </c>
      <c r="CD369" s="244">
        <v>0</v>
      </c>
      <c r="CE369" s="108">
        <v>0</v>
      </c>
      <c r="CF369" s="109">
        <f t="shared" si="1450"/>
        <v>0</v>
      </c>
      <c r="CG369" s="109">
        <f t="shared" si="1451"/>
        <v>0</v>
      </c>
      <c r="CH369" s="108">
        <v>0</v>
      </c>
      <c r="CI369" s="245">
        <v>0</v>
      </c>
      <c r="CJ369" s="249">
        <v>8.2374395137710206</v>
      </c>
      <c r="CK369" s="250">
        <v>1.8122366930296245</v>
      </c>
      <c r="CL369" s="250">
        <v>1.4040884901288573</v>
      </c>
      <c r="CM369" s="251">
        <v>1.4040884901288573</v>
      </c>
      <c r="CN369" s="252">
        <f t="shared" si="1339"/>
        <v>0.68442293451331149</v>
      </c>
      <c r="CO369" s="250">
        <v>5.5442333770621266</v>
      </c>
      <c r="CP369" s="252">
        <f t="shared" si="1452"/>
        <v>0.548734954261347</v>
      </c>
      <c r="CQ369" s="250">
        <v>1.7350123930178218</v>
      </c>
      <c r="CR369" s="250">
        <v>1.2408538594013889</v>
      </c>
      <c r="CS369" s="252">
        <f t="shared" si="1453"/>
        <v>2.4004317910119869E-2</v>
      </c>
      <c r="CT369" s="252">
        <f t="shared" si="1454"/>
        <v>0.72623205658413215</v>
      </c>
      <c r="CU369" s="250">
        <f t="shared" si="1340"/>
        <v>18.238851933393022</v>
      </c>
      <c r="CV369" s="245">
        <f t="shared" si="1455"/>
        <v>22.980953436075207</v>
      </c>
      <c r="CW369" s="244">
        <v>0</v>
      </c>
      <c r="CX369" s="108">
        <v>0</v>
      </c>
      <c r="CY369" s="108">
        <f t="shared" si="1456"/>
        <v>0</v>
      </c>
      <c r="CZ369" s="108">
        <f t="shared" si="1457"/>
        <v>0</v>
      </c>
      <c r="DA369" s="108">
        <v>0</v>
      </c>
      <c r="DB369" s="245">
        <v>0</v>
      </c>
      <c r="DC369" s="244">
        <v>0</v>
      </c>
      <c r="DD369" s="108">
        <v>0</v>
      </c>
      <c r="DE369" s="108">
        <f t="shared" si="1458"/>
        <v>0</v>
      </c>
      <c r="DF369" s="108">
        <f t="shared" si="1459"/>
        <v>0</v>
      </c>
      <c r="DG369" s="108">
        <v>0</v>
      </c>
      <c r="DH369" s="245">
        <v>0</v>
      </c>
      <c r="DI369" s="107">
        <v>8.7435544494239998</v>
      </c>
      <c r="DJ369" s="108">
        <v>1.92358197887328</v>
      </c>
      <c r="DK369" s="108">
        <v>0.14978853277421991</v>
      </c>
      <c r="DL369" s="108">
        <v>5.8848755528481718</v>
      </c>
      <c r="DM369" s="108">
        <f t="shared" si="1460"/>
        <v>0.58244967296759498</v>
      </c>
      <c r="DN369" s="108">
        <f t="shared" si="1461"/>
        <v>1.8416129555083069</v>
      </c>
      <c r="DO369" s="108">
        <v>1.2192314375161359</v>
      </c>
      <c r="DP369" s="108">
        <f t="shared" si="1462"/>
        <v>2.3586032158749652E-2</v>
      </c>
      <c r="DQ369" s="108">
        <f t="shared" si="1463"/>
        <v>0.71357714497219382</v>
      </c>
      <c r="DR369" s="108">
        <v>0.89605159757179043</v>
      </c>
      <c r="DS369" s="110">
        <v>22.580500258809117</v>
      </c>
      <c r="DT369" s="244">
        <v>0</v>
      </c>
      <c r="DU369" s="108">
        <v>0</v>
      </c>
      <c r="DV369" s="108">
        <v>0</v>
      </c>
      <c r="DW369" s="108">
        <f t="shared" si="1464"/>
        <v>0</v>
      </c>
      <c r="DX369" s="108">
        <f t="shared" si="1465"/>
        <v>0</v>
      </c>
      <c r="DY369" s="108">
        <v>0</v>
      </c>
      <c r="DZ369" s="108">
        <v>0</v>
      </c>
      <c r="EA369" s="108"/>
      <c r="EB369" s="108">
        <v>0</v>
      </c>
      <c r="EC369" s="108">
        <f t="shared" si="1466"/>
        <v>0</v>
      </c>
      <c r="ED369" s="108">
        <f t="shared" si="1467"/>
        <v>0</v>
      </c>
      <c r="EE369" s="108">
        <v>0</v>
      </c>
      <c r="EF369" s="245">
        <v>0</v>
      </c>
      <c r="EG369" s="249">
        <v>4.8948</v>
      </c>
      <c r="EH369" s="250">
        <v>1.076856</v>
      </c>
      <c r="EI369" s="250">
        <v>12.554399999999999</v>
      </c>
      <c r="EJ369" s="250">
        <v>3.2944598244000001</v>
      </c>
      <c r="EK369" s="250">
        <f t="shared" si="1468"/>
        <v>0.32606586666016563</v>
      </c>
      <c r="EL369" s="250">
        <v>1.0309682574477359</v>
      </c>
      <c r="EM369" s="250">
        <v>1.5928976551812</v>
      </c>
      <c r="EN369" s="250">
        <f t="shared" si="1469"/>
        <v>3.0814605139480315E-2</v>
      </c>
      <c r="EO369" s="250">
        <f t="shared" si="1470"/>
        <v>0.93227202485259053</v>
      </c>
      <c r="EP369" s="250">
        <v>23.413413479581202</v>
      </c>
      <c r="EQ369" s="245">
        <v>29.500900984272313</v>
      </c>
      <c r="ER369" s="244">
        <v>0</v>
      </c>
      <c r="ES369" s="108">
        <v>0</v>
      </c>
      <c r="ET369" s="108">
        <v>0</v>
      </c>
      <c r="EU369" s="108">
        <f t="shared" si="1471"/>
        <v>0</v>
      </c>
      <c r="EV369" s="108">
        <f t="shared" si="1472"/>
        <v>0</v>
      </c>
      <c r="EW369" s="108">
        <v>0</v>
      </c>
      <c r="EX369" s="108">
        <v>0</v>
      </c>
      <c r="EY369" s="108">
        <f t="shared" si="1473"/>
        <v>0</v>
      </c>
      <c r="EZ369" s="108">
        <f t="shared" si="1474"/>
        <v>0</v>
      </c>
      <c r="FA369" s="108">
        <v>0</v>
      </c>
      <c r="FB369" s="245">
        <v>0</v>
      </c>
      <c r="FC369" s="244">
        <v>0.83333333333333293</v>
      </c>
      <c r="FD369" s="108">
        <v>6.0833333333333302E-2</v>
      </c>
      <c r="FE369" s="108">
        <f t="shared" si="1475"/>
        <v>1.1768208333333328E-3</v>
      </c>
      <c r="FF369" s="108">
        <f t="shared" si="1476"/>
        <v>3.5603803333333316E-2</v>
      </c>
      <c r="FG369" s="108">
        <v>4.4708333333333301E-2</v>
      </c>
      <c r="FH369" s="245">
        <v>1.1266499999999995</v>
      </c>
      <c r="FI369" s="244">
        <v>0</v>
      </c>
      <c r="FJ369" s="108">
        <v>0</v>
      </c>
      <c r="FK369" s="108">
        <f t="shared" si="1477"/>
        <v>0</v>
      </c>
      <c r="FL369" s="108">
        <f t="shared" si="1478"/>
        <v>0</v>
      </c>
      <c r="FM369" s="108">
        <v>0</v>
      </c>
      <c r="FN369" s="245">
        <v>0</v>
      </c>
      <c r="FO369" s="244">
        <v>0</v>
      </c>
      <c r="FP369" s="108">
        <v>0</v>
      </c>
      <c r="FQ369" s="108">
        <f t="shared" si="1479"/>
        <v>0</v>
      </c>
      <c r="FR369" s="108">
        <f t="shared" si="1480"/>
        <v>0</v>
      </c>
      <c r="FS369" s="108">
        <v>0</v>
      </c>
      <c r="FT369" s="110">
        <v>0</v>
      </c>
      <c r="FU369" s="253">
        <f t="shared" si="1341"/>
        <v>26.688468635097923</v>
      </c>
      <c r="FV369" s="254">
        <f t="shared" si="1342"/>
        <v>14.841905181424217</v>
      </c>
      <c r="FW369" s="254">
        <f t="shared" si="1343"/>
        <v>3.0232939733177915</v>
      </c>
      <c r="FX369" s="254">
        <f t="shared" si="1344"/>
        <v>20.388666666666662</v>
      </c>
      <c r="FY369" s="254">
        <f t="shared" si="1345"/>
        <v>0</v>
      </c>
      <c r="FZ369" s="254">
        <f t="shared" si="1346"/>
        <v>0</v>
      </c>
      <c r="GA369" s="254">
        <f t="shared" si="1481"/>
        <v>0</v>
      </c>
      <c r="GB369" s="254">
        <f t="shared" si="1482"/>
        <v>0</v>
      </c>
      <c r="GC369" s="254">
        <f t="shared" si="1483"/>
        <v>0</v>
      </c>
      <c r="GD369" s="254">
        <f t="shared" si="1484"/>
        <v>0</v>
      </c>
      <c r="GE369" s="254">
        <f t="shared" si="1347"/>
        <v>14.7235687543103</v>
      </c>
      <c r="GF369" s="255">
        <f t="shared" si="1348"/>
        <v>5.6212641992881149</v>
      </c>
      <c r="GG369" s="255">
        <f t="shared" si="1349"/>
        <v>1.4572504938891075</v>
      </c>
      <c r="GH369" s="254">
        <f t="shared" si="1350"/>
        <v>5.8156109343896327</v>
      </c>
      <c r="GI369" s="255">
        <f t="shared" si="1351"/>
        <v>4.1525029960249888</v>
      </c>
      <c r="GJ369" s="256">
        <f t="shared" si="1352"/>
        <v>0.11250299352576744</v>
      </c>
      <c r="GK369" s="253">
        <f t="shared" si="1485"/>
        <v>85.481514145206546</v>
      </c>
      <c r="GL369" s="257">
        <f t="shared" si="1486"/>
        <v>107.70670782296025</v>
      </c>
      <c r="GM369" s="221">
        <f t="shared" si="1487"/>
        <v>107.70670782296025</v>
      </c>
      <c r="GN369" s="222">
        <f t="shared" si="1488"/>
        <v>45.942417146317901</v>
      </c>
      <c r="GO369" s="222">
        <f t="shared" si="1489"/>
        <v>5.7872398005231593</v>
      </c>
      <c r="GP369" s="55">
        <f t="shared" si="1490"/>
        <v>0.42655112271962115</v>
      </c>
      <c r="GQ369" s="56">
        <f t="shared" si="1491"/>
        <v>5.3731470560178712E-2</v>
      </c>
      <c r="GR369" s="258">
        <f t="shared" si="1492"/>
        <v>1.0751635657199363</v>
      </c>
      <c r="GS369" s="227">
        <f t="shared" si="1353"/>
        <v>107.70670782296025</v>
      </c>
      <c r="GT369" s="222">
        <f t="shared" si="1574"/>
        <v>45.942417146317901</v>
      </c>
      <c r="GU369" s="222">
        <f t="shared" si="1575"/>
        <v>5.7872398005231593</v>
      </c>
      <c r="GV369" s="37">
        <f t="shared" si="1567"/>
        <v>0.42655112271962115</v>
      </c>
      <c r="GW369" s="228">
        <f t="shared" si="1568"/>
        <v>5.3731470560178712E-2</v>
      </c>
      <c r="GX369" s="258">
        <f t="shared" si="1493"/>
        <v>1.0751635657199363</v>
      </c>
      <c r="GY369" s="221">
        <f t="shared" si="1573"/>
        <v>76.189004679156668</v>
      </c>
      <c r="GZ369" s="222">
        <f t="shared" si="1494"/>
        <v>44.411356799046203</v>
      </c>
      <c r="HA369" s="222">
        <f t="shared" si="1495"/>
        <v>2.7987815575995687</v>
      </c>
      <c r="HB369" s="55">
        <f t="shared" si="1496"/>
        <v>0.58291031607604127</v>
      </c>
      <c r="HC369" s="56">
        <f t="shared" si="1497"/>
        <v>3.6734717422620994E-2</v>
      </c>
      <c r="HD369" s="258">
        <f t="shared" si="1498"/>
        <v>1.0970322542578796</v>
      </c>
      <c r="HE369" s="221">
        <f t="shared" si="1499"/>
        <v>76.189004679156668</v>
      </c>
      <c r="HF369" s="222">
        <f t="shared" si="1500"/>
        <v>44.411356799046203</v>
      </c>
      <c r="HG369" s="222">
        <f t="shared" si="1501"/>
        <v>2.7987815575995687</v>
      </c>
      <c r="HH369" s="55">
        <f t="shared" si="1502"/>
        <v>0.58291031607604127</v>
      </c>
      <c r="HI369" s="56">
        <f t="shared" si="1503"/>
        <v>3.6734717422620994E-2</v>
      </c>
      <c r="HJ369" s="259">
        <f t="shared" si="1504"/>
        <v>1.0970322542578796</v>
      </c>
      <c r="HK369" s="54">
        <f t="shared" si="1354"/>
        <v>1.3128664781642754</v>
      </c>
      <c r="HL369" s="55">
        <f t="shared" si="1355"/>
        <v>0</v>
      </c>
      <c r="HM369" s="55">
        <f t="shared" si="1356"/>
        <v>0.94794557090423393</v>
      </c>
      <c r="HN369" s="56">
        <f t="shared" si="1357"/>
        <v>0</v>
      </c>
      <c r="HQ369" s="57">
        <f t="shared" si="1358"/>
        <v>0</v>
      </c>
      <c r="HR369" s="58">
        <f t="shared" si="1505"/>
        <v>0</v>
      </c>
      <c r="HS369" s="58">
        <f t="shared" si="1359"/>
        <v>0</v>
      </c>
      <c r="HT369" s="58">
        <f t="shared" si="1506"/>
        <v>0</v>
      </c>
      <c r="HU369" s="58">
        <f t="shared" si="1360"/>
        <v>0</v>
      </c>
      <c r="HV369" s="55"/>
      <c r="HW369" s="56"/>
      <c r="HX369" s="260"/>
      <c r="HY369" s="57">
        <f t="shared" si="1361"/>
        <v>0</v>
      </c>
      <c r="HZ369" s="58">
        <f t="shared" si="1507"/>
        <v>0</v>
      </c>
      <c r="IA369" s="58">
        <f t="shared" si="1362"/>
        <v>0</v>
      </c>
      <c r="IB369" s="58">
        <f t="shared" si="1508"/>
        <v>0</v>
      </c>
      <c r="IC369" s="58">
        <f t="shared" si="1363"/>
        <v>0</v>
      </c>
      <c r="ID369" s="55"/>
      <c r="IE369" s="56"/>
      <c r="IF369" s="260"/>
      <c r="IG369" s="57">
        <f t="shared" si="1364"/>
        <v>1.2151272597394442</v>
      </c>
      <c r="IH369" s="58">
        <f t="shared" si="1509"/>
        <v>1.4055377013406152</v>
      </c>
      <c r="II369" s="58">
        <f t="shared" si="1365"/>
        <v>2.3717922562885643</v>
      </c>
      <c r="IJ369" s="58">
        <f t="shared" si="1510"/>
        <v>2.7391828767876629</v>
      </c>
      <c r="IK369" s="58">
        <f t="shared" si="1366"/>
        <v>25.014050114129834</v>
      </c>
      <c r="IL369" s="55">
        <f t="shared" si="1367"/>
        <v>4.857778945013979E-2</v>
      </c>
      <c r="IM369" s="56">
        <f t="shared" si="1368"/>
        <v>9.4818401876823458E-2</v>
      </c>
      <c r="IN369" s="260">
        <f t="shared" si="1369"/>
        <v>1.0222995100575569</v>
      </c>
      <c r="IO369" s="57">
        <f t="shared" si="1370"/>
        <v>0</v>
      </c>
      <c r="IP369" s="58">
        <f t="shared" si="1511"/>
        <v>0</v>
      </c>
      <c r="IQ369" s="58">
        <f t="shared" si="1371"/>
        <v>0</v>
      </c>
      <c r="IR369" s="58">
        <f t="shared" si="1512"/>
        <v>0</v>
      </c>
      <c r="IS369" s="58">
        <f t="shared" si="1372"/>
        <v>0</v>
      </c>
      <c r="IT369" s="55"/>
      <c r="IU369" s="56"/>
      <c r="IV369" s="260"/>
      <c r="IW369" s="57">
        <f t="shared" si="1373"/>
        <v>0</v>
      </c>
      <c r="IX369" s="58">
        <f t="shared" si="1516"/>
        <v>0</v>
      </c>
      <c r="IY369" s="58">
        <f t="shared" si="1374"/>
        <v>0</v>
      </c>
      <c r="IZ369" s="58">
        <f t="shared" si="1517"/>
        <v>0</v>
      </c>
      <c r="JA369" s="58">
        <f t="shared" si="1375"/>
        <v>0</v>
      </c>
      <c r="JB369" s="55"/>
      <c r="JC369" s="56"/>
      <c r="JD369" s="260"/>
      <c r="JE369" s="57">
        <f t="shared" si="1376"/>
        <v>0</v>
      </c>
      <c r="JF369" s="58">
        <f t="shared" si="1521"/>
        <v>0</v>
      </c>
      <c r="JG369" s="58">
        <f t="shared" si="1377"/>
        <v>0</v>
      </c>
      <c r="JH369" s="58">
        <f t="shared" si="1522"/>
        <v>0</v>
      </c>
      <c r="JI369" s="58">
        <f t="shared" si="1378"/>
        <v>0</v>
      </c>
      <c r="JJ369" s="55"/>
      <c r="JK369" s="56"/>
      <c r="JL369" s="260"/>
      <c r="JM369" s="57">
        <f t="shared" si="1379"/>
        <v>13.05239443531503</v>
      </c>
      <c r="JN369" s="58">
        <f t="shared" si="1526"/>
        <v>15.097704643328896</v>
      </c>
      <c r="JO369" s="58">
        <f t="shared" si="1380"/>
        <v>1.2571622066847785</v>
      </c>
      <c r="JP369" s="58">
        <f t="shared" si="1527"/>
        <v>1.4518966325002507</v>
      </c>
      <c r="JQ369" s="58">
        <f t="shared" si="1381"/>
        <v>18.238851933393022</v>
      </c>
      <c r="JR369" s="55">
        <f t="shared" si="1382"/>
        <v>0.71563684397359206</v>
      </c>
      <c r="JS369" s="56">
        <f t="shared" si="1383"/>
        <v>6.8927705059279212E-2</v>
      </c>
      <c r="JT369" s="260">
        <f t="shared" si="1384"/>
        <v>1.1228171949643442</v>
      </c>
      <c r="JU369" s="57">
        <f t="shared" si="1385"/>
        <v>0</v>
      </c>
      <c r="JV369" s="58">
        <f t="shared" si="1528"/>
        <v>0</v>
      </c>
      <c r="JW369" s="58">
        <f t="shared" si="1386"/>
        <v>0</v>
      </c>
      <c r="JX369" s="58">
        <f t="shared" si="1529"/>
        <v>0</v>
      </c>
      <c r="JY369" s="58">
        <f t="shared" si="1387"/>
        <v>0</v>
      </c>
      <c r="JZ369" s="55"/>
      <c r="KA369" s="56"/>
      <c r="KB369" s="260"/>
      <c r="KC369" s="57">
        <f t="shared" si="1388"/>
        <v>0</v>
      </c>
      <c r="KD369" s="58">
        <f t="shared" si="1533"/>
        <v>0</v>
      </c>
      <c r="KE369" s="58">
        <f t="shared" si="1389"/>
        <v>0</v>
      </c>
      <c r="KF369" s="58">
        <f t="shared" si="1534"/>
        <v>0</v>
      </c>
      <c r="KG369" s="58">
        <f t="shared" si="1390"/>
        <v>0</v>
      </c>
      <c r="KH369" s="55"/>
      <c r="KI369" s="56"/>
      <c r="KJ369" s="260"/>
      <c r="KK369" s="57">
        <f t="shared" si="1391"/>
        <v>13.78446835088349</v>
      </c>
      <c r="KL369" s="58">
        <f t="shared" si="1538"/>
        <v>15.944494541466934</v>
      </c>
      <c r="KM369" s="58">
        <f t="shared" si="1392"/>
        <v>0.60603570512634464</v>
      </c>
      <c r="KN369" s="58">
        <f t="shared" si="1539"/>
        <v>0.69991063585041546</v>
      </c>
      <c r="KO369" s="58">
        <f t="shared" si="1393"/>
        <v>17.921031951435808</v>
      </c>
      <c r="KP369" s="55">
        <f t="shared" si="1540"/>
        <v>0.76917826988077531</v>
      </c>
      <c r="KQ369" s="56">
        <f t="shared" si="1541"/>
        <v>3.3817009353514928E-2</v>
      </c>
      <c r="KR369" s="260">
        <f t="shared" si="1542"/>
        <v>1.1257684896391771</v>
      </c>
      <c r="KS369" s="57">
        <f t="shared" si="1394"/>
        <v>0</v>
      </c>
      <c r="KT369" s="58">
        <f t="shared" si="1543"/>
        <v>0</v>
      </c>
      <c r="KU369" s="58">
        <f t="shared" si="1395"/>
        <v>0</v>
      </c>
      <c r="KV369" s="58">
        <f t="shared" si="1544"/>
        <v>0</v>
      </c>
      <c r="KW369" s="58">
        <f t="shared" si="1396"/>
        <v>0</v>
      </c>
      <c r="KX369" s="55"/>
      <c r="KY369" s="56"/>
      <c r="KZ369" s="260"/>
      <c r="LA369" s="57">
        <f t="shared" si="1397"/>
        <v>8.3668091444063979</v>
      </c>
      <c r="LB369" s="58">
        <f t="shared" si="1545"/>
        <v>9.6778881373348806</v>
      </c>
      <c r="LC369" s="58">
        <f t="shared" si="1398"/>
        <v>0.35688047179964594</v>
      </c>
      <c r="LD369" s="58">
        <f t="shared" si="1546"/>
        <v>0.41216125688141109</v>
      </c>
      <c r="LE369" s="58">
        <f t="shared" si="1399"/>
        <v>23.413413479581202</v>
      </c>
      <c r="LF369" s="55">
        <f t="shared" si="1547"/>
        <v>0.35735110353315541</v>
      </c>
      <c r="LG369" s="56">
        <f t="shared" si="1548"/>
        <v>1.5242564784963148E-2</v>
      </c>
      <c r="LH369" s="260">
        <f t="shared" si="1549"/>
        <v>1.0583579912088363</v>
      </c>
      <c r="LI369" s="57">
        <f t="shared" si="1400"/>
        <v>0</v>
      </c>
      <c r="LJ369" s="58">
        <f t="shared" si="1550"/>
        <v>0</v>
      </c>
      <c r="LK369" s="58">
        <f t="shared" si="1401"/>
        <v>0</v>
      </c>
      <c r="LL369" s="58">
        <f t="shared" si="1551"/>
        <v>0</v>
      </c>
      <c r="LM369" s="58">
        <f t="shared" si="1402"/>
        <v>0</v>
      </c>
      <c r="LN369" s="55"/>
      <c r="LO369" s="56"/>
      <c r="LP369" s="260"/>
      <c r="LQ369" s="57">
        <f t="shared" si="1403"/>
        <v>4.3436640066666643E-2</v>
      </c>
      <c r="LR369" s="58">
        <f t="shared" si="1552"/>
        <v>5.0243161565113312E-2</v>
      </c>
      <c r="LS369" s="58">
        <f t="shared" si="1404"/>
        <v>1.1768208333333328E-3</v>
      </c>
      <c r="LT369" s="58">
        <f t="shared" si="1553"/>
        <v>1.359110380416666E-3</v>
      </c>
      <c r="LU369" s="58">
        <f t="shared" si="1405"/>
        <v>0.89416666666666633</v>
      </c>
      <c r="LV369" s="55">
        <f t="shared" si="1406"/>
        <v>4.857778945013979E-2</v>
      </c>
      <c r="LW369" s="56">
        <f t="shared" si="1407"/>
        <v>1.3161090400745572E-3</v>
      </c>
      <c r="LX369" s="260">
        <f t="shared" si="1408"/>
        <v>1.0078160048971445</v>
      </c>
      <c r="LY369" s="57">
        <f t="shared" si="1409"/>
        <v>0</v>
      </c>
      <c r="LZ369" s="58">
        <f t="shared" si="1554"/>
        <v>0</v>
      </c>
      <c r="MA369" s="58">
        <f t="shared" si="1410"/>
        <v>0</v>
      </c>
      <c r="MB369" s="58">
        <f t="shared" si="1555"/>
        <v>0</v>
      </c>
      <c r="MC369" s="58">
        <f t="shared" si="1411"/>
        <v>0</v>
      </c>
      <c r="MD369" s="55"/>
      <c r="ME369" s="56"/>
      <c r="MF369" s="260"/>
      <c r="MG369" s="57">
        <f t="shared" si="1412"/>
        <v>0</v>
      </c>
      <c r="MH369" s="58">
        <f t="shared" si="1556"/>
        <v>0</v>
      </c>
      <c r="MI369" s="58">
        <f t="shared" si="1413"/>
        <v>0</v>
      </c>
      <c r="MJ369" s="58">
        <f t="shared" si="1557"/>
        <v>0</v>
      </c>
      <c r="MK369" s="58">
        <f t="shared" si="1414"/>
        <v>0</v>
      </c>
      <c r="ML369" s="55"/>
      <c r="MM369" s="56"/>
      <c r="MN369" s="260"/>
      <c r="MO369" s="59">
        <v>1.2210853492651341</v>
      </c>
      <c r="MP369" s="60"/>
      <c r="MQ369" s="60">
        <v>0.86410000000000009</v>
      </c>
      <c r="MR369" s="61"/>
      <c r="MS369" s="59">
        <f t="shared" si="1415"/>
        <v>1.0751635657199363</v>
      </c>
      <c r="MT369" s="60"/>
      <c r="MU369" s="60">
        <f t="shared" si="1561"/>
        <v>1.0970322542578796</v>
      </c>
      <c r="MV369" s="61"/>
      <c r="MW369" s="66">
        <f t="shared" si="1563"/>
        <v>1.3128664781642754</v>
      </c>
      <c r="MX369" s="67"/>
      <c r="MY369" s="67">
        <f t="shared" si="1565"/>
        <v>0.94794557090423393</v>
      </c>
      <c r="MZ369" s="261"/>
      <c r="NA369" s="59">
        <f t="shared" si="1416"/>
        <v>1.0752163169425919</v>
      </c>
      <c r="NB369" s="60"/>
      <c r="NC369" s="60">
        <f t="shared" si="1417"/>
        <v>1.0970778199953055</v>
      </c>
      <c r="ND369" s="262"/>
      <c r="NE369" s="62">
        <f t="shared" si="1418"/>
        <v>1.312930891909416</v>
      </c>
      <c r="NF369" s="63"/>
      <c r="NG369" s="63">
        <f t="shared" si="1419"/>
        <v>0.94798494425794366</v>
      </c>
      <c r="NH369" s="64"/>
      <c r="NI369" s="238">
        <f t="shared" si="1569"/>
        <v>-6.4413745140656786E-5</v>
      </c>
      <c r="NJ369" s="238">
        <f t="shared" si="1570"/>
        <v>0</v>
      </c>
      <c r="NK369" s="238">
        <f t="shared" si="1571"/>
        <v>-3.937335370973738E-5</v>
      </c>
      <c r="NL369" s="238">
        <f t="shared" si="1572"/>
        <v>0</v>
      </c>
      <c r="NM369" s="239">
        <f t="shared" si="1420"/>
        <v>0</v>
      </c>
      <c r="NN369" s="240">
        <f t="shared" si="1421"/>
        <v>0</v>
      </c>
      <c r="NO369" s="240">
        <f>O369*IN369</f>
        <v>0.36494594765147237</v>
      </c>
      <c r="NP369" s="240">
        <f t="shared" si="1422"/>
        <v>0</v>
      </c>
      <c r="NQ369" s="240">
        <f t="shared" si="1592"/>
        <v>0</v>
      </c>
      <c r="NR369" s="240">
        <f t="shared" si="1423"/>
        <v>0</v>
      </c>
      <c r="NS369" s="240">
        <f t="shared" si="1424"/>
        <v>0.29361669648317601</v>
      </c>
      <c r="NT369" s="240">
        <f t="shared" si="1425"/>
        <v>0</v>
      </c>
      <c r="NU369" s="240">
        <f t="shared" si="1426"/>
        <v>0</v>
      </c>
      <c r="NV369" s="240">
        <f t="shared" si="1427"/>
        <v>0.28797157964970155</v>
      </c>
      <c r="NW369" s="240">
        <f t="shared" si="1428"/>
        <v>0</v>
      </c>
      <c r="NX369" s="240">
        <f t="shared" si="1429"/>
        <v>0.35359740486287222</v>
      </c>
      <c r="NY369" s="240">
        <f t="shared" si="1430"/>
        <v>0</v>
      </c>
      <c r="NZ369" s="240">
        <f t="shared" si="1431"/>
        <v>1.2799263262193735E-2</v>
      </c>
      <c r="OA369" s="240">
        <f t="shared" si="1432"/>
        <v>0</v>
      </c>
      <c r="OB369" s="241">
        <f t="shared" si="1433"/>
        <v>0</v>
      </c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136"/>
      <c r="OP369" s="13"/>
      <c r="OQ369" s="13"/>
      <c r="OR369" s="13"/>
      <c r="OS369" s="13"/>
      <c r="OT369" s="13"/>
    </row>
    <row r="370" spans="1:410" ht="15" customHeight="1">
      <c r="A370" s="242">
        <v>351</v>
      </c>
      <c r="B370" s="49" t="s">
        <v>420</v>
      </c>
      <c r="C370" s="50">
        <v>5</v>
      </c>
      <c r="D370" s="51">
        <v>3508.4</v>
      </c>
      <c r="E370" s="52">
        <v>3231.7</v>
      </c>
      <c r="F370" s="52">
        <v>276.7</v>
      </c>
      <c r="G370" s="52"/>
      <c r="H370" s="53"/>
      <c r="I370" s="57">
        <v>2.6350846015885212</v>
      </c>
      <c r="J370" s="58">
        <v>2.6350846015885212</v>
      </c>
      <c r="K370" s="58">
        <v>2.1726999999999994</v>
      </c>
      <c r="L370" s="243">
        <v>2.3473999999999995</v>
      </c>
      <c r="M370" s="1">
        <v>0.17469999999999999</v>
      </c>
      <c r="N370" s="2">
        <v>0.26779999999999998</v>
      </c>
      <c r="O370" s="2">
        <v>0.28768460158852166</v>
      </c>
      <c r="P370" s="2">
        <v>5.1000000000000004E-3</v>
      </c>
      <c r="Q370" s="2">
        <v>0</v>
      </c>
      <c r="R370" s="2">
        <v>0</v>
      </c>
      <c r="S370" s="2">
        <v>0.60460000000000003</v>
      </c>
      <c r="T370" s="2">
        <v>2.92E-2</v>
      </c>
      <c r="U370" s="2">
        <v>1E-3</v>
      </c>
      <c r="V370" s="2">
        <v>0.20200000000000001</v>
      </c>
      <c r="W370" s="2">
        <v>0.11119999999999999</v>
      </c>
      <c r="X370" s="2">
        <v>0.55430000000000001</v>
      </c>
      <c r="Y370" s="2">
        <v>0.18440000000000001</v>
      </c>
      <c r="Z370" s="2">
        <v>4.0000000000000002E-4</v>
      </c>
      <c r="AA370" s="2">
        <v>0.2127</v>
      </c>
      <c r="AB370" s="3">
        <v>0</v>
      </c>
      <c r="AC370" s="244">
        <v>217.09</v>
      </c>
      <c r="AD370" s="108">
        <v>47.759799999999998</v>
      </c>
      <c r="AE370" s="108">
        <v>146.11307576999999</v>
      </c>
      <c r="AF370" s="108">
        <f t="shared" si="1434"/>
        <v>14.46139556125998</v>
      </c>
      <c r="AG370" s="108">
        <f t="shared" si="1435"/>
        <v>45.724625931463798</v>
      </c>
      <c r="AH370" s="108">
        <v>6.7149060964583303</v>
      </c>
      <c r="AI370" s="108">
        <v>30.490478102687678</v>
      </c>
      <c r="AJ370" s="108">
        <f t="shared" si="1436"/>
        <v>0.5898382988964932</v>
      </c>
      <c r="AK370" s="108">
        <f t="shared" si="1437"/>
        <v>17.845101138203812</v>
      </c>
      <c r="AL370" s="108">
        <v>22.408412998457301</v>
      </c>
      <c r="AM370" s="245">
        <v>564.692007561124</v>
      </c>
      <c r="AN370" s="244">
        <v>350.93</v>
      </c>
      <c r="AO370" s="108">
        <v>77.204599999999999</v>
      </c>
      <c r="AP370" s="108">
        <v>236.19448929000001</v>
      </c>
      <c r="AQ370" s="108">
        <f t="shared" si="1438"/>
        <v>23.377113382988462</v>
      </c>
      <c r="AR370" s="108">
        <f t="shared" si="1439"/>
        <v>73.914703478412605</v>
      </c>
      <c r="AS370" s="246">
        <v>30.535290441725</v>
      </c>
      <c r="AT370" s="247">
        <v>8.3141362505374019</v>
      </c>
      <c r="AU370" s="108">
        <v>50.725099720415919</v>
      </c>
      <c r="AV370" s="108">
        <f t="shared" si="1440"/>
        <v>0.98127705409144605</v>
      </c>
      <c r="AW370" s="108">
        <f t="shared" si="1441"/>
        <v>29.687777663168383</v>
      </c>
      <c r="AX370" s="108">
        <v>37.279473972607043</v>
      </c>
      <c r="AY370" s="245">
        <v>939.44274410969751</v>
      </c>
      <c r="AZ370" s="248">
        <v>118</v>
      </c>
      <c r="BA370" s="108">
        <v>601.46566666666661</v>
      </c>
      <c r="BB370" s="108">
        <v>62.724265805915202</v>
      </c>
      <c r="BC370" s="109">
        <v>50.179412644732167</v>
      </c>
      <c r="BD370" s="109">
        <v>12.544853161183035</v>
      </c>
      <c r="BE370" s="108">
        <v>23.521603749999997</v>
      </c>
      <c r="BF370" s="109">
        <v>18.817283</v>
      </c>
      <c r="BG370" s="109">
        <v>4.7043207499999973</v>
      </c>
      <c r="BH370" s="108">
        <v>50.202942144248468</v>
      </c>
      <c r="BI370" s="109">
        <f t="shared" si="1442"/>
        <v>29.382175542880013</v>
      </c>
      <c r="BJ370" s="108">
        <f t="shared" si="1443"/>
        <v>0.97117591578048668</v>
      </c>
      <c r="BK370" s="108">
        <v>36.895723918341517</v>
      </c>
      <c r="BL370" s="245">
        <v>929.77224274220612</v>
      </c>
      <c r="BM370" s="244">
        <v>6.39</v>
      </c>
      <c r="BN370" s="108">
        <v>1.4057999999999999</v>
      </c>
      <c r="BO370" s="108">
        <v>4.3008086699999994</v>
      </c>
      <c r="BP370" s="108">
        <f t="shared" si="1444"/>
        <v>0.42566823730457998</v>
      </c>
      <c r="BQ370" s="108">
        <f t="shared" si="1445"/>
        <v>1.3458950651897998</v>
      </c>
      <c r="BR370" s="108">
        <v>1.11091507116667</v>
      </c>
      <c r="BS370" s="108">
        <v>0.96414923310516665</v>
      </c>
      <c r="BT370" s="108">
        <f t="shared" si="1446"/>
        <v>1.8651466914419448E-2</v>
      </c>
      <c r="BU370" s="108">
        <f t="shared" si="1447"/>
        <v>0.56428569336099466</v>
      </c>
      <c r="BV370" s="108">
        <v>0.7085836487135917</v>
      </c>
      <c r="BW370" s="245">
        <v>17.856307947582511</v>
      </c>
      <c r="BX370" s="107">
        <v>0</v>
      </c>
      <c r="BY370" s="108">
        <v>0</v>
      </c>
      <c r="BZ370" s="109">
        <f t="shared" si="1448"/>
        <v>0</v>
      </c>
      <c r="CA370" s="109">
        <f t="shared" si="1449"/>
        <v>0</v>
      </c>
      <c r="CB370" s="108">
        <v>0</v>
      </c>
      <c r="CC370" s="110">
        <v>0</v>
      </c>
      <c r="CD370" s="244">
        <v>0</v>
      </c>
      <c r="CE370" s="108">
        <v>0</v>
      </c>
      <c r="CF370" s="109">
        <f t="shared" si="1450"/>
        <v>0</v>
      </c>
      <c r="CG370" s="109">
        <f t="shared" si="1451"/>
        <v>0</v>
      </c>
      <c r="CH370" s="108">
        <v>0</v>
      </c>
      <c r="CI370" s="245">
        <v>0</v>
      </c>
      <c r="CJ370" s="249">
        <v>784.61595458793045</v>
      </c>
      <c r="CK370" s="250">
        <v>172.61551000934469</v>
      </c>
      <c r="CL370" s="250">
        <v>84.994672701524181</v>
      </c>
      <c r="CM370" s="251">
        <v>55.788267936218382</v>
      </c>
      <c r="CN370" s="252">
        <f t="shared" si="1339"/>
        <v>27.193991205509651</v>
      </c>
      <c r="CO370" s="250">
        <v>528.08812208327026</v>
      </c>
      <c r="CP370" s="252">
        <f t="shared" si="1452"/>
        <v>52.266993795069595</v>
      </c>
      <c r="CQ370" s="250">
        <v>165.2598969247386</v>
      </c>
      <c r="CR370" s="250">
        <v>114.63294093489108</v>
      </c>
      <c r="CS370" s="252">
        <f t="shared" si="1453"/>
        <v>2.2175742423854681</v>
      </c>
      <c r="CT370" s="252">
        <f t="shared" si="1454"/>
        <v>67.090992075081829</v>
      </c>
      <c r="CU370" s="250">
        <f t="shared" si="1340"/>
        <v>1684.9472003169608</v>
      </c>
      <c r="CV370" s="245">
        <f t="shared" si="1455"/>
        <v>2123.0334723993706</v>
      </c>
      <c r="CW370" s="244">
        <v>75.685360000000003</v>
      </c>
      <c r="CX370" s="108">
        <v>5.5250312800000003</v>
      </c>
      <c r="CY370" s="108">
        <f t="shared" si="1456"/>
        <v>0.10688173011160002</v>
      </c>
      <c r="CZ370" s="108">
        <f t="shared" si="1457"/>
        <v>3.2336240071830402</v>
      </c>
      <c r="DA370" s="108">
        <v>4.0605195639999998</v>
      </c>
      <c r="DB370" s="245">
        <v>102.32509301280001</v>
      </c>
      <c r="DC370" s="244">
        <v>2.5566400000000002</v>
      </c>
      <c r="DD370" s="108">
        <v>0.18663472</v>
      </c>
      <c r="DE370" s="108">
        <f t="shared" si="1458"/>
        <v>3.6104486584000004E-3</v>
      </c>
      <c r="DF370" s="108">
        <f t="shared" si="1459"/>
        <v>0.10923132930496</v>
      </c>
      <c r="DG370" s="108">
        <v>0.13716373600000001</v>
      </c>
      <c r="DH370" s="245">
        <v>3.4565261472000004</v>
      </c>
      <c r="DI370" s="107">
        <v>274.46808368210003</v>
      </c>
      <c r="DJ370" s="108">
        <v>60.382978410062009</v>
      </c>
      <c r="DK370" s="108">
        <v>4.5647208475958809</v>
      </c>
      <c r="DL370" s="108">
        <v>184.73156712648847</v>
      </c>
      <c r="DM370" s="108">
        <f t="shared" si="1460"/>
        <v>18.283622124777072</v>
      </c>
      <c r="DN370" s="108">
        <f t="shared" si="1461"/>
        <v>57.8098966165633</v>
      </c>
      <c r="DO370" s="108">
        <v>38.262756554835988</v>
      </c>
      <c r="DP370" s="108">
        <f t="shared" si="1462"/>
        <v>0.74019302555330224</v>
      </c>
      <c r="DQ370" s="108">
        <f t="shared" si="1463"/>
        <v>22.393967003335749</v>
      </c>
      <c r="DR370" s="108">
        <v>28.120505331054119</v>
      </c>
      <c r="DS370" s="110">
        <v>708.63673434256373</v>
      </c>
      <c r="DT370" s="244">
        <v>149.96</v>
      </c>
      <c r="DU370" s="108">
        <v>32.991199999999999</v>
      </c>
      <c r="DV370" s="108">
        <v>100.93102788</v>
      </c>
      <c r="DW370" s="108">
        <f t="shared" si="1464"/>
        <v>9.9895475533951217</v>
      </c>
      <c r="DX370" s="108">
        <f t="shared" si="1465"/>
        <v>31.585355864767202</v>
      </c>
      <c r="DY370" s="108">
        <v>2.9072706483333302</v>
      </c>
      <c r="DZ370" s="108">
        <v>2.00547497399167</v>
      </c>
      <c r="EA370" s="108"/>
      <c r="EB370" s="108">
        <v>21.082033065669723</v>
      </c>
      <c r="EC370" s="108">
        <f t="shared" si="1466"/>
        <v>0.40783192965538079</v>
      </c>
      <c r="ED370" s="108">
        <f t="shared" si="1467"/>
        <v>12.338639328278388</v>
      </c>
      <c r="EE370" s="108">
        <v>15.493850328399738</v>
      </c>
      <c r="EF370" s="245">
        <v>390.44502827567339</v>
      </c>
      <c r="EG370" s="249">
        <v>454.60316111111069</v>
      </c>
      <c r="EH370" s="250">
        <v>100.01269544444439</v>
      </c>
      <c r="EI370" s="250">
        <v>577.95336405432874</v>
      </c>
      <c r="EJ370" s="250">
        <v>305.97202139531646</v>
      </c>
      <c r="EK370" s="250">
        <f t="shared" si="1468"/>
        <v>30.283274845580053</v>
      </c>
      <c r="EL370" s="250">
        <v>95.750884375450326</v>
      </c>
      <c r="EM370" s="250">
        <v>105.01351066637963</v>
      </c>
      <c r="EN370" s="250">
        <f t="shared" si="1469"/>
        <v>2.0314863638411143</v>
      </c>
      <c r="EO370" s="250">
        <f t="shared" si="1470"/>
        <v>61.461047360690678</v>
      </c>
      <c r="EP370" s="250">
        <v>1543.55475267158</v>
      </c>
      <c r="EQ370" s="245">
        <v>1944.8789883661907</v>
      </c>
      <c r="ER370" s="244">
        <v>242.95</v>
      </c>
      <c r="ES370" s="108">
        <v>53.448999999999998</v>
      </c>
      <c r="ET370" s="108">
        <v>163.51822634999999</v>
      </c>
      <c r="EU370" s="108">
        <f t="shared" si="1471"/>
        <v>16.1840529347649</v>
      </c>
      <c r="EV370" s="108">
        <f t="shared" si="1472"/>
        <v>51.171393753968999</v>
      </c>
      <c r="EW370" s="108">
        <v>18.620960261850001</v>
      </c>
      <c r="EX370" s="108">
        <v>34.933287622664999</v>
      </c>
      <c r="EY370" s="108">
        <f t="shared" si="1473"/>
        <v>0.67578444906045443</v>
      </c>
      <c r="EZ370" s="108">
        <f t="shared" si="1474"/>
        <v>20.445335380341898</v>
      </c>
      <c r="FA370" s="108">
        <v>25.673573711725702</v>
      </c>
      <c r="FB370" s="245">
        <v>646.97405753548878</v>
      </c>
      <c r="FC370" s="244">
        <v>0.83333333333333293</v>
      </c>
      <c r="FD370" s="108">
        <v>6.0833333333333302E-2</v>
      </c>
      <c r="FE370" s="108">
        <f t="shared" si="1475"/>
        <v>1.1768208333333328E-3</v>
      </c>
      <c r="FF370" s="108">
        <f t="shared" si="1476"/>
        <v>3.5603803333333316E-2</v>
      </c>
      <c r="FG370" s="108">
        <v>4.4708333333333301E-2</v>
      </c>
      <c r="FH370" s="245">
        <v>1.1266499999999995</v>
      </c>
      <c r="FI370" s="244">
        <v>552.02326666666602</v>
      </c>
      <c r="FJ370" s="108">
        <v>40.297698466666603</v>
      </c>
      <c r="FK370" s="108">
        <f t="shared" si="1477"/>
        <v>0.77955897683766551</v>
      </c>
      <c r="FL370" s="108">
        <f t="shared" si="1478"/>
        <v>23.584953386189028</v>
      </c>
      <c r="FM370" s="108">
        <v>29.616</v>
      </c>
      <c r="FN370" s="245">
        <v>746.32435815999906</v>
      </c>
      <c r="FO370" s="244">
        <v>0</v>
      </c>
      <c r="FP370" s="108">
        <v>0</v>
      </c>
      <c r="FQ370" s="108">
        <f t="shared" si="1479"/>
        <v>0</v>
      </c>
      <c r="FR370" s="108">
        <f t="shared" si="1480"/>
        <v>0</v>
      </c>
      <c r="FS370" s="108">
        <v>0</v>
      </c>
      <c r="FT370" s="110">
        <v>0</v>
      </c>
      <c r="FU370" s="253">
        <f t="shared" si="1341"/>
        <v>3026.8287832449923</v>
      </c>
      <c r="FV370" s="254">
        <f t="shared" si="1342"/>
        <v>711.98195488544309</v>
      </c>
      <c r="FW370" s="254">
        <f t="shared" si="1343"/>
        <v>104.50482310077922</v>
      </c>
      <c r="FX370" s="254">
        <f t="shared" si="1344"/>
        <v>601.46566666666661</v>
      </c>
      <c r="FY370" s="254">
        <f t="shared" si="1345"/>
        <v>0</v>
      </c>
      <c r="FZ370" s="254">
        <f t="shared" si="1346"/>
        <v>0</v>
      </c>
      <c r="GA370" s="254">
        <f t="shared" si="1481"/>
        <v>75.685360000000003</v>
      </c>
      <c r="GB370" s="254">
        <f t="shared" si="1482"/>
        <v>2.5566400000000002</v>
      </c>
      <c r="GC370" s="254">
        <f t="shared" si="1483"/>
        <v>552.02326666666602</v>
      </c>
      <c r="GD370" s="254">
        <f t="shared" si="1484"/>
        <v>0</v>
      </c>
      <c r="GE370" s="254">
        <f t="shared" si="1347"/>
        <v>1669.8493385650754</v>
      </c>
      <c r="GF370" s="255">
        <f t="shared" si="1348"/>
        <v>637.52643545287663</v>
      </c>
      <c r="GG370" s="255">
        <f t="shared" si="1349"/>
        <v>165.27166843513976</v>
      </c>
      <c r="GH370" s="254">
        <f t="shared" si="1350"/>
        <v>492.37739584489856</v>
      </c>
      <c r="GI370" s="255">
        <f t="shared" si="1351"/>
        <v>351.5707351278495</v>
      </c>
      <c r="GJ370" s="256">
        <f t="shared" si="1352"/>
        <v>9.525040722619563</v>
      </c>
      <c r="GK370" s="253">
        <f t="shared" si="1485"/>
        <v>7237.2732289745209</v>
      </c>
      <c r="GL370" s="257">
        <f t="shared" si="1486"/>
        <v>9118.9642685078961</v>
      </c>
      <c r="GM370" s="221">
        <f t="shared" si="1487"/>
        <v>9118.9642685078961</v>
      </c>
      <c r="GN370" s="222">
        <f t="shared" si="1488"/>
        <v>5060.0667018204049</v>
      </c>
      <c r="GO370" s="222">
        <f t="shared" si="1489"/>
        <v>351.9199306457586</v>
      </c>
      <c r="GP370" s="55">
        <f t="shared" si="1490"/>
        <v>0.55489489297542405</v>
      </c>
      <c r="GQ370" s="56">
        <f t="shared" si="1491"/>
        <v>3.8592094483921258E-2</v>
      </c>
      <c r="GR370" s="258">
        <f t="shared" si="1492"/>
        <v>1.0929299451648085</v>
      </c>
      <c r="GS370" s="227">
        <f t="shared" si="1353"/>
        <v>9118.9642685078961</v>
      </c>
      <c r="GT370" s="222">
        <f t="shared" si="1574"/>
        <v>5060.0667018204049</v>
      </c>
      <c r="GU370" s="222">
        <f t="shared" si="1575"/>
        <v>351.9199306457586</v>
      </c>
      <c r="GV370" s="37">
        <f t="shared" si="1567"/>
        <v>0.55489489297542405</v>
      </c>
      <c r="GW370" s="228">
        <f t="shared" si="1568"/>
        <v>3.8592094483921258E-2</v>
      </c>
      <c r="GX370" s="258">
        <f t="shared" si="1493"/>
        <v>1.0929299451648085</v>
      </c>
      <c r="GY370" s="221">
        <f t="shared" si="1573"/>
        <v>7624.5000182045669</v>
      </c>
      <c r="GZ370" s="222">
        <f t="shared" si="1494"/>
        <v>4583.4702891243969</v>
      </c>
      <c r="HA370" s="222">
        <f t="shared" si="1495"/>
        <v>244.79585781571546</v>
      </c>
      <c r="HB370" s="55">
        <f t="shared" si="1496"/>
        <v>0.60115027584506742</v>
      </c>
      <c r="HC370" s="56">
        <f t="shared" si="1497"/>
        <v>3.2106480061804825E-2</v>
      </c>
      <c r="HD370" s="258">
        <f t="shared" si="1498"/>
        <v>1.0991735419864956</v>
      </c>
      <c r="HE370" s="221">
        <f t="shared" si="1499"/>
        <v>8189.1920257656911</v>
      </c>
      <c r="HF370" s="222">
        <f t="shared" si="1500"/>
        <v>5014.9004215758896</v>
      </c>
      <c r="HG370" s="222">
        <f t="shared" si="1501"/>
        <v>263.76041247951264</v>
      </c>
      <c r="HH370" s="55">
        <f t="shared" si="1502"/>
        <v>0.61238036741567259</v>
      </c>
      <c r="HI370" s="56">
        <f t="shared" si="1503"/>
        <v>3.2208356044117918E-2</v>
      </c>
      <c r="HJ370" s="259">
        <f t="shared" si="1504"/>
        <v>1.10094907792527</v>
      </c>
      <c r="HK370" s="54">
        <f t="shared" si="1354"/>
        <v>2.8799628691187737</v>
      </c>
      <c r="HL370" s="55">
        <f t="shared" si="1355"/>
        <v>2.8799628691187737</v>
      </c>
      <c r="HM370" s="55">
        <f t="shared" si="1356"/>
        <v>2.3881743546740584</v>
      </c>
      <c r="HN370" s="56">
        <f t="shared" si="1357"/>
        <v>2.5843678655217781</v>
      </c>
      <c r="HQ370" s="57">
        <f t="shared" si="1358"/>
        <v>342.40486702499447</v>
      </c>
      <c r="HR370" s="58">
        <f t="shared" si="1505"/>
        <v>396.05970968781111</v>
      </c>
      <c r="HS370" s="58">
        <f t="shared" si="1359"/>
        <v>15.051233860156474</v>
      </c>
      <c r="HT370" s="58">
        <f t="shared" si="1506"/>
        <v>17.382669985094712</v>
      </c>
      <c r="HU370" s="58">
        <f t="shared" si="1360"/>
        <v>448.16825996914599</v>
      </c>
      <c r="HV370" s="55">
        <f t="shared" si="1577"/>
        <v>0.7640096312232536</v>
      </c>
      <c r="HW370" s="56">
        <f t="shared" si="1578"/>
        <v>3.3583890704782779E-2</v>
      </c>
      <c r="HX370" s="260">
        <f t="shared" si="1579"/>
        <v>1.1249224538828548</v>
      </c>
      <c r="HY370" s="57">
        <f t="shared" si="1361"/>
        <v>554.52962699272882</v>
      </c>
      <c r="HZ370" s="58">
        <f t="shared" si="1507"/>
        <v>641.42441954248943</v>
      </c>
      <c r="IA370" s="58">
        <f t="shared" si="1362"/>
        <v>32.672526687617307</v>
      </c>
      <c r="IB370" s="58">
        <f t="shared" si="1508"/>
        <v>37.733501071529226</v>
      </c>
      <c r="IC370" s="58">
        <f t="shared" si="1363"/>
        <v>745.58947945214084</v>
      </c>
      <c r="ID370" s="55">
        <f t="shared" si="1580"/>
        <v>0.74374658210064504</v>
      </c>
      <c r="IE370" s="56">
        <f t="shared" si="1581"/>
        <v>4.3821067206614932E-2</v>
      </c>
      <c r="IF370" s="260">
        <f t="shared" si="1582"/>
        <v>1.1233329727254757</v>
      </c>
      <c r="IG370" s="57">
        <f t="shared" si="1364"/>
        <v>35.846254162313613</v>
      </c>
      <c r="IH370" s="58">
        <f t="shared" si="1509"/>
        <v>41.463362189548157</v>
      </c>
      <c r="II370" s="58">
        <f t="shared" si="1365"/>
        <v>69.967871560512663</v>
      </c>
      <c r="IJ370" s="58">
        <f t="shared" si="1510"/>
        <v>80.80589486523607</v>
      </c>
      <c r="IK370" s="58">
        <f t="shared" si="1366"/>
        <v>737.91447836683028</v>
      </c>
      <c r="IL370" s="55">
        <f t="shared" si="1367"/>
        <v>4.857778945013979E-2</v>
      </c>
      <c r="IM370" s="56">
        <f t="shared" si="1368"/>
        <v>9.4818401876823458E-2</v>
      </c>
      <c r="IN370" s="260">
        <f t="shared" si="1369"/>
        <v>1.0222995100575569</v>
      </c>
      <c r="IO370" s="57">
        <f t="shared" si="1370"/>
        <v>10.126220525431968</v>
      </c>
      <c r="IP370" s="58">
        <f t="shared" si="1511"/>
        <v>11.712999281767159</v>
      </c>
      <c r="IQ370" s="58">
        <f t="shared" si="1371"/>
        <v>0.44431970421899941</v>
      </c>
      <c r="IR370" s="58">
        <f t="shared" si="1512"/>
        <v>0.51314482640252246</v>
      </c>
      <c r="IS370" s="58">
        <f t="shared" si="1372"/>
        <v>14.171672974271834</v>
      </c>
      <c r="IT370" s="55">
        <f t="shared" si="1513"/>
        <v>0.71453952852396185</v>
      </c>
      <c r="IU370" s="56">
        <f t="shared" si="1514"/>
        <v>3.1352664221482245E-2</v>
      </c>
      <c r="IV370" s="260">
        <f t="shared" si="1515"/>
        <v>1.1168248718076126</v>
      </c>
      <c r="IW370" s="57">
        <f t="shared" si="1373"/>
        <v>0</v>
      </c>
      <c r="IX370" s="58">
        <f t="shared" si="1516"/>
        <v>0</v>
      </c>
      <c r="IY370" s="58">
        <f t="shared" si="1374"/>
        <v>0</v>
      </c>
      <c r="IZ370" s="58">
        <f t="shared" si="1517"/>
        <v>0</v>
      </c>
      <c r="JA370" s="58">
        <f t="shared" si="1375"/>
        <v>0</v>
      </c>
      <c r="JB370" s="55"/>
      <c r="JC370" s="56"/>
      <c r="JD370" s="260"/>
      <c r="JE370" s="57">
        <f t="shared" si="1376"/>
        <v>0</v>
      </c>
      <c r="JF370" s="58">
        <f t="shared" si="1521"/>
        <v>0</v>
      </c>
      <c r="JG370" s="58">
        <f t="shared" si="1377"/>
        <v>0</v>
      </c>
      <c r="JH370" s="58">
        <f t="shared" si="1522"/>
        <v>0</v>
      </c>
      <c r="JI370" s="58">
        <f t="shared" si="1378"/>
        <v>0</v>
      </c>
      <c r="JJ370" s="55"/>
      <c r="JK370" s="56"/>
      <c r="JL370" s="260"/>
      <c r="JM370" s="57">
        <f t="shared" si="1379"/>
        <v>1240.699549177056</v>
      </c>
      <c r="JN370" s="58">
        <f t="shared" si="1526"/>
        <v>1435.1171685331008</v>
      </c>
      <c r="JO370" s="58">
        <f t="shared" si="1380"/>
        <v>81.67855924296471</v>
      </c>
      <c r="JP370" s="58">
        <f t="shared" si="1527"/>
        <v>94.33056806969995</v>
      </c>
      <c r="JQ370" s="58">
        <f t="shared" si="1381"/>
        <v>1684.9472003169608</v>
      </c>
      <c r="JR370" s="55">
        <f t="shared" si="1382"/>
        <v>0.73634328063435106</v>
      </c>
      <c r="JS370" s="56">
        <f t="shared" si="1383"/>
        <v>4.8475441383326372E-2</v>
      </c>
      <c r="JT370" s="260">
        <f t="shared" si="1384"/>
        <v>1.1228938379456801</v>
      </c>
      <c r="JU370" s="57">
        <f t="shared" si="1385"/>
        <v>3.9450212887633089</v>
      </c>
      <c r="JV370" s="58">
        <f t="shared" si="1528"/>
        <v>4.5632061247125195</v>
      </c>
      <c r="JW370" s="58">
        <f t="shared" si="1386"/>
        <v>0.10688173011160002</v>
      </c>
      <c r="JX370" s="58">
        <f t="shared" si="1529"/>
        <v>0.12343771010588686</v>
      </c>
      <c r="JY370" s="58">
        <f t="shared" si="1387"/>
        <v>81.21039128000001</v>
      </c>
      <c r="JZ370" s="55">
        <f t="shared" si="1530"/>
        <v>4.857778945013979E-2</v>
      </c>
      <c r="KA370" s="56">
        <f t="shared" si="1531"/>
        <v>1.3161090400745574E-3</v>
      </c>
      <c r="KB370" s="260">
        <f t="shared" si="1532"/>
        <v>1.0078160048971445</v>
      </c>
      <c r="KC370" s="57">
        <f t="shared" si="1388"/>
        <v>0.13326222175205121</v>
      </c>
      <c r="KD370" s="58">
        <f t="shared" si="1533"/>
        <v>0.15414441190059763</v>
      </c>
      <c r="KE370" s="58">
        <f t="shared" si="1389"/>
        <v>3.6104486584000004E-3</v>
      </c>
      <c r="KF370" s="58">
        <f t="shared" si="1534"/>
        <v>4.1697071555861602E-3</v>
      </c>
      <c r="KG370" s="58">
        <f t="shared" si="1390"/>
        <v>2.7432747200000005</v>
      </c>
      <c r="KH370" s="55">
        <f t="shared" si="1535"/>
        <v>4.857778945013979E-2</v>
      </c>
      <c r="KI370" s="56">
        <f t="shared" si="1536"/>
        <v>1.3161090400745572E-3</v>
      </c>
      <c r="KJ370" s="260">
        <f t="shared" si="1537"/>
        <v>1.0078160048971445</v>
      </c>
      <c r="KK370" s="57">
        <f t="shared" si="1391"/>
        <v>432.69977570843889</v>
      </c>
      <c r="KL370" s="58">
        <f t="shared" si="1538"/>
        <v>500.5038305619513</v>
      </c>
      <c r="KM370" s="58">
        <f t="shared" si="1392"/>
        <v>19.023815150330375</v>
      </c>
      <c r="KN370" s="58">
        <f t="shared" si="1539"/>
        <v>21.970604117116551</v>
      </c>
      <c r="KO370" s="58">
        <f t="shared" si="1393"/>
        <v>562.41010662108226</v>
      </c>
      <c r="KP370" s="55">
        <f t="shared" si="1540"/>
        <v>0.7693669985912357</v>
      </c>
      <c r="KQ370" s="56">
        <f t="shared" si="1541"/>
        <v>3.3825521494668775E-2</v>
      </c>
      <c r="KR370" s="260">
        <f t="shared" si="1542"/>
        <v>1.1257993819587711</v>
      </c>
      <c r="KS370" s="57">
        <f t="shared" si="1394"/>
        <v>236.5384741355156</v>
      </c>
      <c r="KT370" s="58">
        <f t="shared" si="1543"/>
        <v>273.60405303255089</v>
      </c>
      <c r="KU370" s="58">
        <f t="shared" si="1395"/>
        <v>10.397379483050502</v>
      </c>
      <c r="KV370" s="58">
        <f t="shared" si="1544"/>
        <v>12.007933564975025</v>
      </c>
      <c r="KW370" s="58">
        <f t="shared" si="1396"/>
        <v>309.87700656799478</v>
      </c>
      <c r="KX370" s="55">
        <f t="shared" si="1583"/>
        <v>0.76333018946861786</v>
      </c>
      <c r="KY370" s="56">
        <f t="shared" si="1584"/>
        <v>3.3553246167585704E-2</v>
      </c>
      <c r="KZ370" s="260">
        <f t="shared" si="1585"/>
        <v>1.1248112385210915</v>
      </c>
      <c r="LA370" s="57">
        <f t="shared" si="1397"/>
        <v>746.41441327364703</v>
      </c>
      <c r="LB370" s="58">
        <f t="shared" si="1545"/>
        <v>863.37755183362754</v>
      </c>
      <c r="LC370" s="58">
        <f t="shared" si="1398"/>
        <v>32.314761209421164</v>
      </c>
      <c r="LD370" s="58">
        <f t="shared" si="1546"/>
        <v>37.320317720760507</v>
      </c>
      <c r="LE370" s="58">
        <f t="shared" si="1399"/>
        <v>1543.5547526715798</v>
      </c>
      <c r="LF370" s="55">
        <f t="shared" si="1547"/>
        <v>0.4835684720491808</v>
      </c>
      <c r="LG370" s="56">
        <f t="shared" si="1548"/>
        <v>2.0935286651471791E-2</v>
      </c>
      <c r="LH370" s="260">
        <f t="shared" si="1549"/>
        <v>1.0790180554724198</v>
      </c>
      <c r="LI370" s="57">
        <f t="shared" si="1400"/>
        <v>383.77140954385931</v>
      </c>
      <c r="LJ370" s="58">
        <f t="shared" si="1550"/>
        <v>443.9083894193821</v>
      </c>
      <c r="LK370" s="58">
        <f t="shared" si="1401"/>
        <v>16.859837383825354</v>
      </c>
      <c r="LL370" s="58">
        <f t="shared" si="1551"/>
        <v>19.471426194579902</v>
      </c>
      <c r="LM370" s="58">
        <f t="shared" si="1402"/>
        <v>513.47147423451486</v>
      </c>
      <c r="LN370" s="55">
        <f t="shared" si="1586"/>
        <v>0.74740551092149199</v>
      </c>
      <c r="LO370" s="56">
        <f t="shared" si="1587"/>
        <v>3.2835002974527572E-2</v>
      </c>
      <c r="LP370" s="260">
        <f t="shared" si="1588"/>
        <v>1.1222045855221523</v>
      </c>
      <c r="LQ370" s="57">
        <f t="shared" si="1403"/>
        <v>4.3436640066666643E-2</v>
      </c>
      <c r="LR370" s="58">
        <f t="shared" si="1552"/>
        <v>5.0243161565113312E-2</v>
      </c>
      <c r="LS370" s="58">
        <f t="shared" si="1404"/>
        <v>1.1768208333333328E-3</v>
      </c>
      <c r="LT370" s="58">
        <f t="shared" si="1553"/>
        <v>1.359110380416666E-3</v>
      </c>
      <c r="LU370" s="58">
        <f t="shared" si="1405"/>
        <v>0.89416666666666633</v>
      </c>
      <c r="LV370" s="55">
        <f t="shared" si="1406"/>
        <v>4.857778945013979E-2</v>
      </c>
      <c r="LW370" s="56">
        <f t="shared" si="1407"/>
        <v>1.3161090400745572E-3</v>
      </c>
      <c r="LX370" s="260">
        <f t="shared" si="1408"/>
        <v>1.0078160048971445</v>
      </c>
      <c r="LY370" s="57">
        <f t="shared" si="1409"/>
        <v>28.773643131150614</v>
      </c>
      <c r="LZ370" s="58">
        <f t="shared" si="1554"/>
        <v>33.282473009801919</v>
      </c>
      <c r="MA370" s="58">
        <f t="shared" si="1410"/>
        <v>0.77955897683766551</v>
      </c>
      <c r="MB370" s="58">
        <f t="shared" si="1555"/>
        <v>0.90031266234981988</v>
      </c>
      <c r="MC370" s="58">
        <f t="shared" si="1411"/>
        <v>592.32091917460241</v>
      </c>
      <c r="MD370" s="55">
        <f t="shared" si="1589"/>
        <v>4.8577793219335572E-2</v>
      </c>
      <c r="ME370" s="56">
        <f t="shared" si="1590"/>
        <v>1.3161091421926797E-3</v>
      </c>
      <c r="MF370" s="260">
        <f t="shared" si="1591"/>
        <v>1.0078160055035954</v>
      </c>
      <c r="MG370" s="57">
        <f t="shared" si="1412"/>
        <v>0</v>
      </c>
      <c r="MH370" s="58">
        <f t="shared" si="1556"/>
        <v>0</v>
      </c>
      <c r="MI370" s="58">
        <f t="shared" si="1413"/>
        <v>0</v>
      </c>
      <c r="MJ370" s="58">
        <f t="shared" si="1557"/>
        <v>0</v>
      </c>
      <c r="MK370" s="58">
        <f t="shared" si="1414"/>
        <v>0</v>
      </c>
      <c r="ML370" s="55"/>
      <c r="MM370" s="56"/>
      <c r="MN370" s="260"/>
      <c r="MO370" s="59">
        <v>2.6350846015885212</v>
      </c>
      <c r="MP370" s="60">
        <v>2.6350846015885212</v>
      </c>
      <c r="MQ370" s="60">
        <v>2.1726999999999994</v>
      </c>
      <c r="MR370" s="61">
        <v>2.3473999999999995</v>
      </c>
      <c r="MS370" s="59">
        <f t="shared" si="1415"/>
        <v>1.0929299451648085</v>
      </c>
      <c r="MT370" s="60">
        <f t="shared" ref="MT370:MT375" si="1593">GX370</f>
        <v>1.0929299451648085</v>
      </c>
      <c r="MU370" s="60">
        <f t="shared" si="1561"/>
        <v>1.0991735419864956</v>
      </c>
      <c r="MV370" s="61">
        <f t="shared" si="1562"/>
        <v>1.10094907792527</v>
      </c>
      <c r="MW370" s="66">
        <f t="shared" si="1563"/>
        <v>2.8799628691187737</v>
      </c>
      <c r="MX370" s="67">
        <f t="shared" si="1564"/>
        <v>2.8799628691187737</v>
      </c>
      <c r="MY370" s="67">
        <f t="shared" si="1565"/>
        <v>2.3881743546740584</v>
      </c>
      <c r="MZ370" s="261">
        <f t="shared" si="1566"/>
        <v>2.5843678655217781</v>
      </c>
      <c r="NA370" s="59">
        <f t="shared" si="1416"/>
        <v>1.0928590764390433</v>
      </c>
      <c r="NB370" s="60">
        <f t="shared" ref="NB370:NB375" si="1594">NF370/J370</f>
        <v>1.0928590764390433</v>
      </c>
      <c r="NC370" s="60">
        <f t="shared" si="1417"/>
        <v>1.0991634114614961</v>
      </c>
      <c r="ND370" s="262">
        <f t="shared" ref="ND370:ND375" si="1595">NH370/L370</f>
        <v>1.1010804706380366</v>
      </c>
      <c r="NE370" s="62">
        <f t="shared" si="1418"/>
        <v>2.8797761240307755</v>
      </c>
      <c r="NF370" s="63">
        <f t="shared" ref="NF370:NF375" si="1596">NE370+NQ370+NR370+OB370</f>
        <v>2.8797761240307755</v>
      </c>
      <c r="NG370" s="63">
        <f t="shared" si="1419"/>
        <v>2.3881523440823917</v>
      </c>
      <c r="NH370" s="64">
        <f t="shared" ref="NH370:NH375" si="1597">NG370+NM370</f>
        <v>2.5846762967757266</v>
      </c>
      <c r="NI370" s="238">
        <f t="shared" si="1569"/>
        <v>1.8674508799820799E-4</v>
      </c>
      <c r="NJ370" s="238">
        <f t="shared" si="1570"/>
        <v>1.8674508799820799E-4</v>
      </c>
      <c r="NK370" s="238">
        <f t="shared" si="1571"/>
        <v>2.2010591666621337E-5</v>
      </c>
      <c r="NL370" s="238">
        <f t="shared" si="1572"/>
        <v>-3.0843125394852677E-4</v>
      </c>
      <c r="NM370" s="239">
        <f t="shared" si="1420"/>
        <v>0.19652395269333472</v>
      </c>
      <c r="NN370" s="240">
        <f t="shared" si="1421"/>
        <v>0.30082857009588237</v>
      </c>
      <c r="NO370" s="240">
        <f>O370*IN370+0.001</f>
        <v>0.29509982725504913</v>
      </c>
      <c r="NP370" s="240">
        <f t="shared" si="1422"/>
        <v>5.6958068462188245E-3</v>
      </c>
      <c r="NQ370" s="240">
        <f t="shared" si="1592"/>
        <v>0</v>
      </c>
      <c r="NR370" s="240">
        <f t="shared" si="1423"/>
        <v>0</v>
      </c>
      <c r="NS370" s="240">
        <f t="shared" si="1424"/>
        <v>0.67890161442195818</v>
      </c>
      <c r="NT370" s="240">
        <f t="shared" si="1425"/>
        <v>2.9428227342996618E-2</v>
      </c>
      <c r="NU370" s="240">
        <f t="shared" si="1426"/>
        <v>1.0078160048971445E-3</v>
      </c>
      <c r="NV370" s="240">
        <f t="shared" si="1427"/>
        <v>0.22741147515567176</v>
      </c>
      <c r="NW370" s="240">
        <f t="shared" si="1428"/>
        <v>0.12507900972354538</v>
      </c>
      <c r="NX370" s="240">
        <f t="shared" si="1429"/>
        <v>0.59809970814836233</v>
      </c>
      <c r="NY370" s="240">
        <f t="shared" si="1430"/>
        <v>0.20693452557028488</v>
      </c>
      <c r="NZ370" s="240">
        <f t="shared" si="1431"/>
        <v>4.0312640195885782E-4</v>
      </c>
      <c r="OA370" s="240">
        <f t="shared" si="1432"/>
        <v>0.21436246437061474</v>
      </c>
      <c r="OB370" s="241">
        <f t="shared" si="1433"/>
        <v>0</v>
      </c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136"/>
      <c r="OP370" s="13"/>
      <c r="OQ370" s="13"/>
      <c r="OR370" s="13"/>
      <c r="OS370" s="13"/>
      <c r="OT370" s="13"/>
    </row>
    <row r="371" spans="1:410" ht="15" customHeight="1">
      <c r="A371" s="242">
        <v>352</v>
      </c>
      <c r="B371" s="49" t="s">
        <v>421</v>
      </c>
      <c r="C371" s="50">
        <v>5</v>
      </c>
      <c r="D371" s="51">
        <v>3425.5</v>
      </c>
      <c r="E371" s="52">
        <v>3425.5</v>
      </c>
      <c r="F371" s="52"/>
      <c r="G371" s="52"/>
      <c r="H371" s="53"/>
      <c r="I371" s="57">
        <v>3.1054407705028764</v>
      </c>
      <c r="J371" s="58">
        <v>3.1054407705028764</v>
      </c>
      <c r="K371" s="58">
        <v>2.6291999999999995</v>
      </c>
      <c r="L371" s="243">
        <v>2.7971999999999997</v>
      </c>
      <c r="M371" s="1">
        <v>0.16800000000000001</v>
      </c>
      <c r="N371" s="2">
        <v>0.22559999999999999</v>
      </c>
      <c r="O371" s="2">
        <v>0.30824077050287657</v>
      </c>
      <c r="P371" s="2">
        <v>8.3999999999999995E-3</v>
      </c>
      <c r="Q371" s="2">
        <v>0</v>
      </c>
      <c r="R371" s="2">
        <v>0</v>
      </c>
      <c r="S371" s="2">
        <v>0.60919999999999996</v>
      </c>
      <c r="T371" s="2">
        <v>4.8399999999999999E-2</v>
      </c>
      <c r="U371" s="2">
        <v>1.6999999999999999E-3</v>
      </c>
      <c r="V371" s="2">
        <v>0.21970000000000001</v>
      </c>
      <c r="W371" s="2">
        <v>0.11600000000000001</v>
      </c>
      <c r="X371" s="2">
        <v>1.0019</v>
      </c>
      <c r="Y371" s="2">
        <v>0.1588</v>
      </c>
      <c r="Z371" s="2">
        <v>4.0000000000000002E-4</v>
      </c>
      <c r="AA371" s="2">
        <v>0.23910000000000001</v>
      </c>
      <c r="AB371" s="3">
        <v>0</v>
      </c>
      <c r="AC371" s="244">
        <v>221.24</v>
      </c>
      <c r="AD371" s="108">
        <v>48.672800000000002</v>
      </c>
      <c r="AE371" s="108">
        <v>148.90624572000002</v>
      </c>
      <c r="AF371" s="108">
        <f t="shared" si="1434"/>
        <v>14.737846763891282</v>
      </c>
      <c r="AG371" s="108">
        <f t="shared" si="1435"/>
        <v>46.598720535616806</v>
      </c>
      <c r="AH371" s="108">
        <v>6.8842612534583303</v>
      </c>
      <c r="AI371" s="108">
        <v>31.07634143600664</v>
      </c>
      <c r="AJ371" s="108">
        <f t="shared" si="1436"/>
        <v>0.60117182507954847</v>
      </c>
      <c r="AK371" s="108">
        <f t="shared" si="1437"/>
        <v>18.187988199568736</v>
      </c>
      <c r="AL371" s="108">
        <v>22.838982420473251</v>
      </c>
      <c r="AM371" s="245">
        <v>575.54235699592584</v>
      </c>
      <c r="AN371" s="244">
        <v>288.04000000000002</v>
      </c>
      <c r="AO371" s="108">
        <v>63.3688</v>
      </c>
      <c r="AP371" s="108">
        <v>193.86618612000001</v>
      </c>
      <c r="AQ371" s="108">
        <f t="shared" si="1438"/>
        <v>19.187711905040882</v>
      </c>
      <c r="AR371" s="108">
        <f t="shared" si="1439"/>
        <v>60.668484284392804</v>
      </c>
      <c r="AS371" s="246">
        <v>26.25515372565</v>
      </c>
      <c r="AT371" s="247">
        <v>8.0446966498255428</v>
      </c>
      <c r="AU371" s="108">
        <v>41.721700208732443</v>
      </c>
      <c r="AV371" s="108">
        <f t="shared" si="1440"/>
        <v>0.80710629053792915</v>
      </c>
      <c r="AW371" s="108">
        <f t="shared" si="1441"/>
        <v>24.418376037764421</v>
      </c>
      <c r="AX371" s="108">
        <v>30.662592002719123</v>
      </c>
      <c r="AY371" s="245">
        <v>772.69731846852176</v>
      </c>
      <c r="AZ371" s="248">
        <v>134</v>
      </c>
      <c r="BA371" s="108">
        <v>683.02033333333327</v>
      </c>
      <c r="BB371" s="108">
        <v>71.229250999937605</v>
      </c>
      <c r="BC371" s="109">
        <v>56.98340079995009</v>
      </c>
      <c r="BD371" s="109">
        <v>14.245850199987515</v>
      </c>
      <c r="BE371" s="108">
        <v>26.710973749999997</v>
      </c>
      <c r="BF371" s="109">
        <v>21.368779</v>
      </c>
      <c r="BG371" s="109">
        <v>5.3421947499999973</v>
      </c>
      <c r="BH371" s="108">
        <v>57.010120740078769</v>
      </c>
      <c r="BI371" s="109">
        <f t="shared" si="1442"/>
        <v>33.366199345304423</v>
      </c>
      <c r="BJ371" s="108">
        <f t="shared" si="1443"/>
        <v>1.1028607857168238</v>
      </c>
      <c r="BK371" s="108">
        <v>41.898533941167479</v>
      </c>
      <c r="BL371" s="245">
        <v>1055.8430553174203</v>
      </c>
      <c r="BM371" s="244">
        <v>10.34</v>
      </c>
      <c r="BN371" s="108">
        <v>2.2747999999999999</v>
      </c>
      <c r="BO371" s="108">
        <v>6.9593680200000003</v>
      </c>
      <c r="BP371" s="108">
        <f t="shared" si="1444"/>
        <v>0.68879649041148006</v>
      </c>
      <c r="BQ371" s="108">
        <f t="shared" si="1445"/>
        <v>2.1778646281788001</v>
      </c>
      <c r="BR371" s="108">
        <v>1.79819398601667</v>
      </c>
      <c r="BS371" s="108">
        <v>1.5601824264392168</v>
      </c>
      <c r="BT371" s="108">
        <f t="shared" si="1446"/>
        <v>3.018172903946665E-2</v>
      </c>
      <c r="BU371" s="108">
        <f t="shared" si="1447"/>
        <v>0.91312484835722751</v>
      </c>
      <c r="BV371" s="108">
        <v>1.1466272216227942</v>
      </c>
      <c r="BW371" s="245">
        <v>28.895005984894411</v>
      </c>
      <c r="BX371" s="107">
        <v>0</v>
      </c>
      <c r="BY371" s="108">
        <v>0</v>
      </c>
      <c r="BZ371" s="109">
        <f t="shared" si="1448"/>
        <v>0</v>
      </c>
      <c r="CA371" s="109">
        <f t="shared" si="1449"/>
        <v>0</v>
      </c>
      <c r="CB371" s="108">
        <v>0</v>
      </c>
      <c r="CC371" s="110">
        <v>0</v>
      </c>
      <c r="CD371" s="244">
        <v>0</v>
      </c>
      <c r="CE371" s="108">
        <v>0</v>
      </c>
      <c r="CF371" s="109">
        <f t="shared" si="1450"/>
        <v>0</v>
      </c>
      <c r="CG371" s="109">
        <f t="shared" si="1451"/>
        <v>0</v>
      </c>
      <c r="CH371" s="108">
        <v>0</v>
      </c>
      <c r="CI371" s="245">
        <v>0</v>
      </c>
      <c r="CJ371" s="249">
        <v>769.78227694702878</v>
      </c>
      <c r="CK371" s="250">
        <v>169.35210092834632</v>
      </c>
      <c r="CL371" s="250">
        <v>83.581644108784772</v>
      </c>
      <c r="CM371" s="251">
        <v>54.470046692371469</v>
      </c>
      <c r="CN371" s="252">
        <f t="shared" si="1339"/>
        <v>26.551424260196473</v>
      </c>
      <c r="CO371" s="250">
        <v>518.1042708460285</v>
      </c>
      <c r="CP371" s="252">
        <f t="shared" si="1452"/>
        <v>51.278852102714829</v>
      </c>
      <c r="CQ371" s="250">
        <v>162.13555051855616</v>
      </c>
      <c r="CR371" s="250">
        <v>112.47988137660374</v>
      </c>
      <c r="CS371" s="252">
        <f t="shared" si="1453"/>
        <v>2.1759233052303997</v>
      </c>
      <c r="CT371" s="252">
        <f t="shared" si="1454"/>
        <v>65.83087521352212</v>
      </c>
      <c r="CU371" s="250">
        <f t="shared" si="1340"/>
        <v>1653.3001742067922</v>
      </c>
      <c r="CV371" s="245">
        <f t="shared" si="1455"/>
        <v>2083.1582195005581</v>
      </c>
      <c r="CW371" s="244">
        <v>122.50795000000002</v>
      </c>
      <c r="CX371" s="108">
        <v>8.9430803500000007</v>
      </c>
      <c r="CY371" s="108">
        <f t="shared" si="1456"/>
        <v>0.17300388937075004</v>
      </c>
      <c r="CZ371" s="108">
        <f t="shared" si="1457"/>
        <v>5.2340987502838008</v>
      </c>
      <c r="DA371" s="108">
        <v>6.5725515175</v>
      </c>
      <c r="DB371" s="245">
        <v>165.62829824100001</v>
      </c>
      <c r="DC371" s="244">
        <v>4.1383000000000001</v>
      </c>
      <c r="DD371" s="108">
        <v>0.30209589999999997</v>
      </c>
      <c r="DE371" s="108">
        <f t="shared" si="1458"/>
        <v>5.8440451854999999E-3</v>
      </c>
      <c r="DF371" s="108">
        <f t="shared" si="1459"/>
        <v>0.17680706320119999</v>
      </c>
      <c r="DG371" s="108">
        <v>0.22201979499999999</v>
      </c>
      <c r="DH371" s="245">
        <v>5.5948988339999994</v>
      </c>
      <c r="DI371" s="107">
        <v>291.45628261344802</v>
      </c>
      <c r="DJ371" s="108">
        <v>64.120382174958564</v>
      </c>
      <c r="DK371" s="108">
        <v>4.851410502507405</v>
      </c>
      <c r="DL371" s="108">
        <v>196.16552538182904</v>
      </c>
      <c r="DM371" s="108">
        <f t="shared" si="1460"/>
        <v>19.415286709141149</v>
      </c>
      <c r="DN371" s="108">
        <f t="shared" si="1461"/>
        <v>61.388039512989579</v>
      </c>
      <c r="DO371" s="108">
        <v>40.631332849110237</v>
      </c>
      <c r="DP371" s="108">
        <f t="shared" si="1462"/>
        <v>0.78601313396603756</v>
      </c>
      <c r="DQ371" s="108">
        <f t="shared" si="1463"/>
        <v>23.780218913933052</v>
      </c>
      <c r="DR371" s="108">
        <v>29.861246676092662</v>
      </c>
      <c r="DS371" s="110">
        <v>752.50341623753513</v>
      </c>
      <c r="DT371" s="244">
        <v>152.59</v>
      </c>
      <c r="DU371" s="108">
        <v>33.569800000000001</v>
      </c>
      <c r="DV371" s="108">
        <v>102.70115727</v>
      </c>
      <c r="DW371" s="108">
        <f t="shared" si="1464"/>
        <v>10.164744339640981</v>
      </c>
      <c r="DX371" s="108">
        <f t="shared" si="1465"/>
        <v>32.139300156073801</v>
      </c>
      <c r="DY371" s="108">
        <v>2.9573393975000002</v>
      </c>
      <c r="DZ371" s="108">
        <v>2.0589762866291701</v>
      </c>
      <c r="EA371" s="108"/>
      <c r="EB371" s="108">
        <v>21.453040925651425</v>
      </c>
      <c r="EC371" s="108">
        <f t="shared" si="1466"/>
        <v>0.41500907670672682</v>
      </c>
      <c r="ED371" s="108">
        <f t="shared" si="1467"/>
        <v>12.555778356474159</v>
      </c>
      <c r="EE371" s="108">
        <v>15.766515693989033</v>
      </c>
      <c r="EF371" s="245">
        <v>397.31619548852353</v>
      </c>
      <c r="EG371" s="249">
        <v>710.07216944444417</v>
      </c>
      <c r="EH371" s="250">
        <v>156.21587727777776</v>
      </c>
      <c r="EI371" s="250">
        <v>1194.299482327604</v>
      </c>
      <c r="EJ371" s="250">
        <v>477.91620386109162</v>
      </c>
      <c r="EK371" s="250">
        <f t="shared" si="1468"/>
        <v>47.301278360947684</v>
      </c>
      <c r="EL371" s="250">
        <v>149.55909683629</v>
      </c>
      <c r="EM371" s="250">
        <v>185.31077250249695</v>
      </c>
      <c r="EN371" s="250">
        <f t="shared" si="1469"/>
        <v>3.5848368940608037</v>
      </c>
      <c r="EO371" s="250">
        <f t="shared" si="1470"/>
        <v>108.45646520099139</v>
      </c>
      <c r="EP371" s="250">
        <v>2723.8145054134147</v>
      </c>
      <c r="EQ371" s="245">
        <v>3432.0062768209027</v>
      </c>
      <c r="ER371" s="244">
        <v>204.09</v>
      </c>
      <c r="ES371" s="108">
        <v>44.899799999999999</v>
      </c>
      <c r="ET371" s="108">
        <v>137.36338677000001</v>
      </c>
      <c r="EU371" s="108">
        <f t="shared" si="1471"/>
        <v>13.595403842173981</v>
      </c>
      <c r="EV371" s="108">
        <f t="shared" si="1472"/>
        <v>42.986498255803802</v>
      </c>
      <c r="EW371" s="108">
        <v>15.96742878075</v>
      </c>
      <c r="EX371" s="108">
        <v>29.369404935204699</v>
      </c>
      <c r="EY371" s="108">
        <f t="shared" si="1473"/>
        <v>0.56815113847153498</v>
      </c>
      <c r="EZ371" s="108">
        <f t="shared" si="1474"/>
        <v>17.188972887617386</v>
      </c>
      <c r="FA371" s="108">
        <v>21.584501024297701</v>
      </c>
      <c r="FB371" s="245">
        <v>543.92942581230295</v>
      </c>
      <c r="FC371" s="244">
        <v>0.83333333333333293</v>
      </c>
      <c r="FD371" s="108">
        <v>6.0833333333333302E-2</v>
      </c>
      <c r="FE371" s="108">
        <f t="shared" si="1475"/>
        <v>1.1768208333333328E-3</v>
      </c>
      <c r="FF371" s="108">
        <f t="shared" si="1476"/>
        <v>3.5603803333333316E-2</v>
      </c>
      <c r="FG371" s="108">
        <v>4.4708333333333301E-2</v>
      </c>
      <c r="FH371" s="245">
        <v>1.1266499999999995</v>
      </c>
      <c r="FI371" s="244">
        <v>605.86526000000003</v>
      </c>
      <c r="FJ371" s="108">
        <v>44.228163979999998</v>
      </c>
      <c r="FK371" s="108">
        <f t="shared" si="1477"/>
        <v>0.85559383219310003</v>
      </c>
      <c r="FL371" s="108">
        <f t="shared" si="1478"/>
        <v>25.885329076246638</v>
      </c>
      <c r="FM371" s="108">
        <v>32.5045</v>
      </c>
      <c r="FN371" s="245">
        <v>819.11750877600002</v>
      </c>
      <c r="FO371" s="244">
        <v>0</v>
      </c>
      <c r="FP371" s="108">
        <v>0</v>
      </c>
      <c r="FQ371" s="108">
        <f t="shared" si="1479"/>
        <v>0</v>
      </c>
      <c r="FR371" s="108">
        <f t="shared" si="1480"/>
        <v>0</v>
      </c>
      <c r="FS371" s="108">
        <v>0</v>
      </c>
      <c r="FT371" s="110">
        <v>0</v>
      </c>
      <c r="FU371" s="253">
        <f t="shared" si="1341"/>
        <v>3230.0850893860047</v>
      </c>
      <c r="FV371" s="254">
        <f t="shared" si="1342"/>
        <v>1324.4791477421991</v>
      </c>
      <c r="FW371" s="254">
        <f t="shared" si="1343"/>
        <v>112.9483007099721</v>
      </c>
      <c r="FX371" s="254">
        <f t="shared" si="1344"/>
        <v>683.02033333333327</v>
      </c>
      <c r="FY371" s="254">
        <f t="shared" si="1345"/>
        <v>0</v>
      </c>
      <c r="FZ371" s="254">
        <f t="shared" si="1346"/>
        <v>0</v>
      </c>
      <c r="GA371" s="254">
        <f t="shared" si="1481"/>
        <v>122.50795000000002</v>
      </c>
      <c r="GB371" s="254">
        <f t="shared" si="1482"/>
        <v>4.1383000000000001</v>
      </c>
      <c r="GC371" s="254">
        <f t="shared" si="1483"/>
        <v>605.86526000000003</v>
      </c>
      <c r="GD371" s="254">
        <f t="shared" si="1484"/>
        <v>0</v>
      </c>
      <c r="GE371" s="254">
        <f t="shared" si="1347"/>
        <v>1781.9823439889492</v>
      </c>
      <c r="GF371" s="255">
        <f t="shared" si="1348"/>
        <v>680.33733676804002</v>
      </c>
      <c r="GG371" s="255">
        <f t="shared" si="1349"/>
        <v>176.36992051396228</v>
      </c>
      <c r="GH371" s="254">
        <f t="shared" si="1350"/>
        <v>574.14695096365745</v>
      </c>
      <c r="GI371" s="255">
        <f t="shared" si="1351"/>
        <v>409.9564019898495</v>
      </c>
      <c r="GJ371" s="256">
        <f t="shared" si="1352"/>
        <v>11.106872766391955</v>
      </c>
      <c r="GK371" s="253">
        <f t="shared" si="1485"/>
        <v>8439.1736761241154</v>
      </c>
      <c r="GL371" s="257">
        <f t="shared" si="1486"/>
        <v>10633.358831916385</v>
      </c>
      <c r="GM371" s="221">
        <f t="shared" si="1487"/>
        <v>10633.358831916385</v>
      </c>
      <c r="GN371" s="222">
        <f t="shared" si="1488"/>
        <v>5443.6773234613074</v>
      </c>
      <c r="GO371" s="222">
        <f t="shared" si="1489"/>
        <v>378.53561842781124</v>
      </c>
      <c r="GP371" s="55">
        <f t="shared" si="1490"/>
        <v>0.51194334824119037</v>
      </c>
      <c r="GQ371" s="56">
        <f t="shared" si="1491"/>
        <v>3.5598875615071301E-2</v>
      </c>
      <c r="GR371" s="258">
        <f t="shared" si="1492"/>
        <v>1.085735788502169</v>
      </c>
      <c r="GS371" s="227">
        <f t="shared" si="1353"/>
        <v>10633.358831916385</v>
      </c>
      <c r="GT371" s="222">
        <f t="shared" si="1574"/>
        <v>5443.6773234613074</v>
      </c>
      <c r="GU371" s="222">
        <f t="shared" si="1575"/>
        <v>378.53561842781124</v>
      </c>
      <c r="GV371" s="37">
        <f t="shared" si="1567"/>
        <v>0.51194334824119037</v>
      </c>
      <c r="GW371" s="228">
        <f t="shared" si="1568"/>
        <v>3.5598875615071301E-2</v>
      </c>
      <c r="GX371" s="258">
        <f t="shared" si="1493"/>
        <v>1.085735788502169</v>
      </c>
      <c r="GY371" s="221">
        <f t="shared" si="1573"/>
        <v>9001.9734196030386</v>
      </c>
      <c r="GZ371" s="222">
        <f t="shared" si="1494"/>
        <v>4952.7065451599783</v>
      </c>
      <c r="HA371" s="222">
        <f t="shared" si="1495"/>
        <v>259.09510386776765</v>
      </c>
      <c r="HB371" s="55">
        <f t="shared" si="1496"/>
        <v>0.55018008988726597</v>
      </c>
      <c r="HC371" s="56">
        <f t="shared" si="1497"/>
        <v>2.8782033870879058E-2</v>
      </c>
      <c r="HD371" s="258">
        <f t="shared" si="1498"/>
        <v>1.0906715571319339</v>
      </c>
      <c r="HE371" s="221">
        <f t="shared" si="1499"/>
        <v>9577.5157765989643</v>
      </c>
      <c r="HF371" s="222">
        <f t="shared" si="1500"/>
        <v>5392.3868018277053</v>
      </c>
      <c r="HG371" s="222">
        <f t="shared" si="1501"/>
        <v>278.42226728987089</v>
      </c>
      <c r="HH371" s="55">
        <f t="shared" si="1502"/>
        <v>0.56302562455737093</v>
      </c>
      <c r="HI371" s="56">
        <f t="shared" si="1503"/>
        <v>2.9070405498067515E-2</v>
      </c>
      <c r="HJ371" s="259">
        <f t="shared" si="1504"/>
        <v>1.0927291211797907</v>
      </c>
      <c r="HK371" s="54">
        <f t="shared" si="1354"/>
        <v>3.3716881836087236</v>
      </c>
      <c r="HL371" s="55">
        <f t="shared" si="1355"/>
        <v>3.3716881836087236</v>
      </c>
      <c r="HM371" s="55">
        <f t="shared" si="1356"/>
        <v>2.86759365801128</v>
      </c>
      <c r="HN371" s="56">
        <f t="shared" si="1357"/>
        <v>3.0565818977641102</v>
      </c>
      <c r="HQ371" s="57">
        <f t="shared" si="1358"/>
        <v>348.95258465692632</v>
      </c>
      <c r="HR371" s="58">
        <f t="shared" si="1505"/>
        <v>403.63345467266669</v>
      </c>
      <c r="HS371" s="58">
        <f t="shared" si="1359"/>
        <v>15.339018588970831</v>
      </c>
      <c r="HT371" s="58">
        <f t="shared" si="1506"/>
        <v>17.715032568402414</v>
      </c>
      <c r="HU371" s="58">
        <f t="shared" si="1360"/>
        <v>456.77964840946498</v>
      </c>
      <c r="HV371" s="55">
        <f t="shared" si="1577"/>
        <v>0.76394074445304383</v>
      </c>
      <c r="HW371" s="56">
        <f t="shared" si="1578"/>
        <v>3.3580783737590415E-2</v>
      </c>
      <c r="HX371" s="260">
        <f t="shared" si="1579"/>
        <v>1.1249111780567449</v>
      </c>
      <c r="HY371" s="57">
        <f t="shared" si="1361"/>
        <v>455.21476959303186</v>
      </c>
      <c r="HZ371" s="58">
        <f t="shared" si="1507"/>
        <v>526.54692398826</v>
      </c>
      <c r="IA371" s="58">
        <f t="shared" si="1362"/>
        <v>28.039514845404355</v>
      </c>
      <c r="IB371" s="58">
        <f t="shared" si="1508"/>
        <v>32.382835694957492</v>
      </c>
      <c r="IC371" s="58">
        <f t="shared" si="1363"/>
        <v>613.25184005438234</v>
      </c>
      <c r="ID371" s="55">
        <f t="shared" si="1580"/>
        <v>0.74229662246535455</v>
      </c>
      <c r="IE371" s="56">
        <f t="shared" si="1581"/>
        <v>4.5722675439372265E-2</v>
      </c>
      <c r="IF371" s="260">
        <f t="shared" si="1582"/>
        <v>1.1234003231658798</v>
      </c>
      <c r="IG371" s="57">
        <f t="shared" si="1364"/>
        <v>40.706763201271393</v>
      </c>
      <c r="IH371" s="58">
        <f t="shared" si="1509"/>
        <v>47.085512994910623</v>
      </c>
      <c r="II371" s="58">
        <f t="shared" si="1365"/>
        <v>79.455040585666922</v>
      </c>
      <c r="IJ371" s="58">
        <f t="shared" si="1510"/>
        <v>91.762626372386734</v>
      </c>
      <c r="IK371" s="58">
        <f t="shared" si="1366"/>
        <v>837.97067882334943</v>
      </c>
      <c r="IL371" s="55">
        <f t="shared" si="1367"/>
        <v>4.8577789450139804E-2</v>
      </c>
      <c r="IM371" s="56">
        <f t="shared" si="1368"/>
        <v>9.4818401876823485E-2</v>
      </c>
      <c r="IN371" s="260">
        <f t="shared" si="1369"/>
        <v>1.0222995100575569</v>
      </c>
      <c r="IO371" s="57">
        <f t="shared" si="1370"/>
        <v>16.385807161373954</v>
      </c>
      <c r="IP371" s="58">
        <f t="shared" si="1511"/>
        <v>18.953463143561255</v>
      </c>
      <c r="IQ371" s="58">
        <f t="shared" si="1371"/>
        <v>0.71897821945094675</v>
      </c>
      <c r="IR371" s="58">
        <f t="shared" si="1512"/>
        <v>0.83034794564389847</v>
      </c>
      <c r="IS371" s="58">
        <f t="shared" si="1372"/>
        <v>22.932544432455881</v>
      </c>
      <c r="IT371" s="55">
        <f t="shared" si="1513"/>
        <v>0.71452198466836991</v>
      </c>
      <c r="IU371" s="56">
        <f t="shared" si="1514"/>
        <v>3.1351872949318002E-2</v>
      </c>
      <c r="IV371" s="260">
        <f t="shared" si="1515"/>
        <v>1.116822000117383</v>
      </c>
      <c r="IW371" s="57">
        <f t="shared" si="1373"/>
        <v>0</v>
      </c>
      <c r="IX371" s="58">
        <f t="shared" si="1516"/>
        <v>0</v>
      </c>
      <c r="IY371" s="58">
        <f t="shared" si="1374"/>
        <v>0</v>
      </c>
      <c r="IZ371" s="58">
        <f t="shared" si="1517"/>
        <v>0</v>
      </c>
      <c r="JA371" s="58">
        <f t="shared" si="1375"/>
        <v>0</v>
      </c>
      <c r="JB371" s="55"/>
      <c r="JC371" s="56"/>
      <c r="JD371" s="260"/>
      <c r="JE371" s="57">
        <f t="shared" si="1376"/>
        <v>0</v>
      </c>
      <c r="JF371" s="58">
        <f t="shared" si="1521"/>
        <v>0</v>
      </c>
      <c r="JG371" s="58">
        <f t="shared" si="1377"/>
        <v>0</v>
      </c>
      <c r="JH371" s="58">
        <f t="shared" si="1522"/>
        <v>0</v>
      </c>
      <c r="JI371" s="58">
        <f t="shared" si="1378"/>
        <v>0</v>
      </c>
      <c r="JJ371" s="55"/>
      <c r="JK371" s="56"/>
      <c r="JL371" s="260"/>
      <c r="JM371" s="57">
        <f t="shared" si="1379"/>
        <v>1217.2534172685107</v>
      </c>
      <c r="JN371" s="58">
        <f t="shared" si="1526"/>
        <v>1407.9970277544865</v>
      </c>
      <c r="JO371" s="58">
        <f t="shared" si="1380"/>
        <v>80.006199668141704</v>
      </c>
      <c r="JP371" s="58">
        <f t="shared" si="1527"/>
        <v>92.399159996736856</v>
      </c>
      <c r="JQ371" s="58">
        <f t="shared" si="1381"/>
        <v>1653.3001742067922</v>
      </c>
      <c r="JR371" s="55">
        <f t="shared" si="1382"/>
        <v>0.73625675256008205</v>
      </c>
      <c r="JS371" s="56">
        <f t="shared" si="1383"/>
        <v>4.8391817116045774E-2</v>
      </c>
      <c r="JT371" s="260">
        <f t="shared" si="1384"/>
        <v>1.1228673255974404</v>
      </c>
      <c r="JU371" s="57">
        <f t="shared" si="1385"/>
        <v>6.3856004753462372</v>
      </c>
      <c r="JV371" s="58">
        <f t="shared" si="1528"/>
        <v>7.3862240698329931</v>
      </c>
      <c r="JW371" s="58">
        <f t="shared" si="1386"/>
        <v>0.17300388937075004</v>
      </c>
      <c r="JX371" s="58">
        <f t="shared" si="1529"/>
        <v>0.19980219183427922</v>
      </c>
      <c r="JY371" s="58">
        <f t="shared" si="1387"/>
        <v>131.45103035000002</v>
      </c>
      <c r="JZ371" s="55">
        <f t="shared" si="1530"/>
        <v>4.8577789450139797E-2</v>
      </c>
      <c r="KA371" s="56">
        <f t="shared" si="1531"/>
        <v>1.3161090400745574E-3</v>
      </c>
      <c r="KB371" s="260">
        <f t="shared" si="1532"/>
        <v>1.0078160048971445</v>
      </c>
      <c r="KC371" s="57">
        <f t="shared" si="1388"/>
        <v>0.21570461710546399</v>
      </c>
      <c r="KD371" s="58">
        <f t="shared" si="1533"/>
        <v>0.2495055306058902</v>
      </c>
      <c r="KE371" s="58">
        <f t="shared" si="1389"/>
        <v>5.8440451854999999E-3</v>
      </c>
      <c r="KF371" s="58">
        <f t="shared" si="1534"/>
        <v>6.7492877847339502E-3</v>
      </c>
      <c r="KG371" s="58">
        <f t="shared" si="1390"/>
        <v>4.4403958999999995</v>
      </c>
      <c r="KH371" s="55">
        <f t="shared" si="1535"/>
        <v>4.8577789450139797E-2</v>
      </c>
      <c r="KI371" s="56">
        <f t="shared" si="1536"/>
        <v>1.3161090400745574E-3</v>
      </c>
      <c r="KJ371" s="260">
        <f t="shared" si="1537"/>
        <v>1.0078160048971445</v>
      </c>
      <c r="KK371" s="57">
        <f t="shared" si="1391"/>
        <v>459.48194006925212</v>
      </c>
      <c r="KL371" s="58">
        <f t="shared" si="1538"/>
        <v>531.48276007810398</v>
      </c>
      <c r="KM371" s="58">
        <f t="shared" si="1392"/>
        <v>20.201299843107186</v>
      </c>
      <c r="KN371" s="58">
        <f t="shared" si="1539"/>
        <v>23.330481188804491</v>
      </c>
      <c r="KO371" s="58">
        <f t="shared" si="1393"/>
        <v>597.22493352185325</v>
      </c>
      <c r="KP371" s="55">
        <f t="shared" si="1540"/>
        <v>0.76936161616641385</v>
      </c>
      <c r="KQ371" s="56">
        <f t="shared" si="1541"/>
        <v>3.3825278733725199E-2</v>
      </c>
      <c r="KR371" s="260">
        <f t="shared" si="1542"/>
        <v>1.1257985009291314</v>
      </c>
      <c r="KS371" s="57">
        <f t="shared" si="1394"/>
        <v>240.68779578530854</v>
      </c>
      <c r="KT371" s="58">
        <f t="shared" si="1543"/>
        <v>278.40357338486638</v>
      </c>
      <c r="KU371" s="58">
        <f t="shared" si="1395"/>
        <v>10.579753416347708</v>
      </c>
      <c r="KV371" s="58">
        <f t="shared" si="1544"/>
        <v>12.218557220539969</v>
      </c>
      <c r="KW371" s="58">
        <f t="shared" si="1396"/>
        <v>315.33031387978059</v>
      </c>
      <c r="KX371" s="55">
        <f t="shared" si="1583"/>
        <v>0.7632878451295062</v>
      </c>
      <c r="KY371" s="56">
        <f t="shared" si="1584"/>
        <v>3.3551336331023446E-2</v>
      </c>
      <c r="KZ371" s="260">
        <f t="shared" si="1585"/>
        <v>1.1248043073294691</v>
      </c>
      <c r="LA371" s="57">
        <f t="shared" si="1397"/>
        <v>1181.0670324077053</v>
      </c>
      <c r="LB371" s="58">
        <f t="shared" si="1545"/>
        <v>1366.1402363859927</v>
      </c>
      <c r="LC371" s="58">
        <f t="shared" si="1398"/>
        <v>50.886115255008491</v>
      </c>
      <c r="LD371" s="58">
        <f t="shared" si="1546"/>
        <v>58.768374508009309</v>
      </c>
      <c r="LE371" s="58">
        <f t="shared" si="1399"/>
        <v>2723.8145054134152</v>
      </c>
      <c r="LF371" s="55">
        <f t="shared" si="1547"/>
        <v>0.43360773285420373</v>
      </c>
      <c r="LG371" s="56">
        <f t="shared" si="1548"/>
        <v>1.8681931223244255E-2</v>
      </c>
      <c r="LH371" s="260">
        <f t="shared" si="1549"/>
        <v>1.0708401628847344</v>
      </c>
      <c r="LI371" s="57">
        <f t="shared" si="1400"/>
        <v>322.40387479497389</v>
      </c>
      <c r="LJ371" s="58">
        <f t="shared" si="1550"/>
        <v>372.92456197534631</v>
      </c>
      <c r="LK371" s="58">
        <f t="shared" si="1401"/>
        <v>14.163554980645516</v>
      </c>
      <c r="LL371" s="58">
        <f t="shared" si="1551"/>
        <v>16.357489647147506</v>
      </c>
      <c r="LM371" s="58">
        <f t="shared" si="1402"/>
        <v>431.69002048595473</v>
      </c>
      <c r="LN371" s="55">
        <f t="shared" si="1586"/>
        <v>0.74684115799582973</v>
      </c>
      <c r="LO371" s="56">
        <f t="shared" si="1587"/>
        <v>3.2809549233270577E-2</v>
      </c>
      <c r="LP371" s="260">
        <f t="shared" si="1588"/>
        <v>1.1221122086341802</v>
      </c>
      <c r="LQ371" s="57">
        <f t="shared" si="1403"/>
        <v>4.3436640066666643E-2</v>
      </c>
      <c r="LR371" s="58">
        <f t="shared" si="1552"/>
        <v>5.0243161565113312E-2</v>
      </c>
      <c r="LS371" s="58">
        <f t="shared" si="1404"/>
        <v>1.1768208333333328E-3</v>
      </c>
      <c r="LT371" s="58">
        <f t="shared" si="1553"/>
        <v>1.359110380416666E-3</v>
      </c>
      <c r="LU371" s="58">
        <f t="shared" si="1405"/>
        <v>0.89416666666666633</v>
      </c>
      <c r="LV371" s="55">
        <f t="shared" si="1406"/>
        <v>4.857778945013979E-2</v>
      </c>
      <c r="LW371" s="56">
        <f t="shared" si="1407"/>
        <v>1.3161090400745572E-3</v>
      </c>
      <c r="LX371" s="260">
        <f t="shared" si="1408"/>
        <v>1.0078160048971445</v>
      </c>
      <c r="LY371" s="57">
        <f t="shared" si="1409"/>
        <v>31.580101473020896</v>
      </c>
      <c r="LZ371" s="58">
        <f t="shared" si="1554"/>
        <v>36.528703373843271</v>
      </c>
      <c r="MA371" s="58">
        <f t="shared" si="1410"/>
        <v>0.85559383219310003</v>
      </c>
      <c r="MB371" s="58">
        <f t="shared" si="1555"/>
        <v>0.9881253167998113</v>
      </c>
      <c r="MC371" s="58">
        <f t="shared" si="1411"/>
        <v>650.09326093333334</v>
      </c>
      <c r="MD371" s="55">
        <f t="shared" si="1589"/>
        <v>4.857780163369424E-2</v>
      </c>
      <c r="ME371" s="56">
        <f t="shared" si="1590"/>
        <v>1.3161093701613384E-3</v>
      </c>
      <c r="MF371" s="260">
        <f t="shared" si="1591"/>
        <v>1.007816006857438</v>
      </c>
      <c r="MG371" s="57">
        <f t="shared" si="1412"/>
        <v>0</v>
      </c>
      <c r="MH371" s="58">
        <f t="shared" si="1556"/>
        <v>0</v>
      </c>
      <c r="MI371" s="58">
        <f t="shared" si="1413"/>
        <v>0</v>
      </c>
      <c r="MJ371" s="58">
        <f t="shared" si="1557"/>
        <v>0</v>
      </c>
      <c r="MK371" s="58">
        <f t="shared" si="1414"/>
        <v>0</v>
      </c>
      <c r="ML371" s="55"/>
      <c r="MM371" s="56"/>
      <c r="MN371" s="260"/>
      <c r="MO371" s="59">
        <v>3.1054407705028764</v>
      </c>
      <c r="MP371" s="60">
        <v>3.1054407705028764</v>
      </c>
      <c r="MQ371" s="60">
        <v>2.6291999999999995</v>
      </c>
      <c r="MR371" s="61">
        <v>2.7971999999999997</v>
      </c>
      <c r="MS371" s="59">
        <f t="shared" si="1415"/>
        <v>1.085735788502169</v>
      </c>
      <c r="MT371" s="60">
        <f t="shared" si="1593"/>
        <v>1.085735788502169</v>
      </c>
      <c r="MU371" s="60">
        <f t="shared" si="1561"/>
        <v>1.0906715571319339</v>
      </c>
      <c r="MV371" s="61">
        <f t="shared" si="1562"/>
        <v>1.0927291211797907</v>
      </c>
      <c r="MW371" s="66">
        <f t="shared" si="1563"/>
        <v>3.3716881836087236</v>
      </c>
      <c r="MX371" s="67">
        <f t="shared" si="1564"/>
        <v>3.3716881836087236</v>
      </c>
      <c r="MY371" s="67">
        <f t="shared" si="1565"/>
        <v>2.86759365801128</v>
      </c>
      <c r="MZ371" s="261">
        <f t="shared" si="1566"/>
        <v>3.0565818977641102</v>
      </c>
      <c r="NA371" s="59">
        <f t="shared" si="1416"/>
        <v>1.0857446114517757</v>
      </c>
      <c r="NB371" s="60">
        <f t="shared" si="1594"/>
        <v>1.0857446114517757</v>
      </c>
      <c r="NC371" s="60">
        <f t="shared" si="1417"/>
        <v>1.0906800989570065</v>
      </c>
      <c r="ND371" s="262">
        <f t="shared" si="1595"/>
        <v>1.0927360196236573</v>
      </c>
      <c r="NE371" s="62">
        <f t="shared" si="1418"/>
        <v>3.3717155827561482</v>
      </c>
      <c r="NF371" s="63">
        <f t="shared" si="1596"/>
        <v>3.3717155827561482</v>
      </c>
      <c r="NG371" s="63">
        <f t="shared" si="1419"/>
        <v>2.8676161161777607</v>
      </c>
      <c r="NH371" s="64">
        <f t="shared" si="1597"/>
        <v>3.0566011940912938</v>
      </c>
      <c r="NI371" s="238">
        <f t="shared" si="1569"/>
        <v>-2.7399147424667092E-5</v>
      </c>
      <c r="NJ371" s="238">
        <f t="shared" si="1570"/>
        <v>-2.7399147424667092E-5</v>
      </c>
      <c r="NK371" s="238">
        <f t="shared" si="1571"/>
        <v>-2.2458166480721076E-5</v>
      </c>
      <c r="NL371" s="238">
        <f t="shared" si="1572"/>
        <v>-1.9296327183671025E-5</v>
      </c>
      <c r="NM371" s="239">
        <f t="shared" si="1420"/>
        <v>0.18898507791353317</v>
      </c>
      <c r="NN371" s="240">
        <f t="shared" si="1421"/>
        <v>0.25343911290622245</v>
      </c>
      <c r="NO371" s="240">
        <f>O371*IN371</f>
        <v>0.31511438866485458</v>
      </c>
      <c r="NP371" s="240">
        <f t="shared" si="1422"/>
        <v>9.3813048009860171E-3</v>
      </c>
      <c r="NQ371" s="240">
        <f t="shared" si="1592"/>
        <v>0</v>
      </c>
      <c r="NR371" s="240">
        <f t="shared" si="1423"/>
        <v>0</v>
      </c>
      <c r="NS371" s="240">
        <f t="shared" si="1424"/>
        <v>0.6840507747539607</v>
      </c>
      <c r="NT371" s="240">
        <f t="shared" si="1425"/>
        <v>4.8778294637021796E-2</v>
      </c>
      <c r="NU371" s="240">
        <f t="shared" si="1426"/>
        <v>1.7132872083251455E-3</v>
      </c>
      <c r="NV371" s="240">
        <f t="shared" si="1427"/>
        <v>0.24733793065413018</v>
      </c>
      <c r="NW371" s="240">
        <f t="shared" si="1428"/>
        <v>0.13047729965021843</v>
      </c>
      <c r="NX371" s="240">
        <f t="shared" si="1429"/>
        <v>1.0728747591942154</v>
      </c>
      <c r="NY371" s="240">
        <f t="shared" si="1430"/>
        <v>0.1781914187311078</v>
      </c>
      <c r="NZ371" s="240">
        <f t="shared" si="1431"/>
        <v>4.0312640195885782E-4</v>
      </c>
      <c r="OA371" s="240">
        <f t="shared" si="1432"/>
        <v>0.24096880723961342</v>
      </c>
      <c r="OB371" s="241">
        <f t="shared" si="1433"/>
        <v>0</v>
      </c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136"/>
      <c r="OP371" s="13"/>
      <c r="OQ371" s="13"/>
      <c r="OR371" s="13"/>
      <c r="OS371" s="13"/>
      <c r="OT371" s="13"/>
    </row>
    <row r="372" spans="1:410" ht="15" customHeight="1">
      <c r="A372" s="242">
        <v>353</v>
      </c>
      <c r="B372" s="49" t="s">
        <v>422</v>
      </c>
      <c r="C372" s="50">
        <v>5</v>
      </c>
      <c r="D372" s="51">
        <v>3573.4</v>
      </c>
      <c r="E372" s="52">
        <v>3573.4</v>
      </c>
      <c r="F372" s="52"/>
      <c r="G372" s="52"/>
      <c r="H372" s="53"/>
      <c r="I372" s="57">
        <v>3.0232961870821975</v>
      </c>
      <c r="J372" s="58">
        <v>3.0232961870821975</v>
      </c>
      <c r="K372" s="58">
        <v>2.5314999999999999</v>
      </c>
      <c r="L372" s="243">
        <v>2.7233999999999998</v>
      </c>
      <c r="M372" s="1">
        <v>0.19189999999999999</v>
      </c>
      <c r="N372" s="2">
        <v>0.17760000000000001</v>
      </c>
      <c r="O372" s="2">
        <v>0.29989618708219784</v>
      </c>
      <c r="P372" s="2">
        <v>8.2000000000000007E-3</v>
      </c>
      <c r="Q372" s="2">
        <v>0</v>
      </c>
      <c r="R372" s="2">
        <v>0</v>
      </c>
      <c r="S372" s="2">
        <v>0.60119999999999996</v>
      </c>
      <c r="T372" s="2">
        <v>4.7199999999999999E-2</v>
      </c>
      <c r="U372" s="2">
        <v>1.6000000000000001E-3</v>
      </c>
      <c r="V372" s="2">
        <v>0.21099999999999999</v>
      </c>
      <c r="W372" s="2">
        <v>0.11119999999999999</v>
      </c>
      <c r="X372" s="2">
        <v>0.97209999999999996</v>
      </c>
      <c r="Y372" s="2">
        <v>0.15759999999999999</v>
      </c>
      <c r="Z372" s="2">
        <v>4.0000000000000002E-4</v>
      </c>
      <c r="AA372" s="2">
        <v>0.24340000000000001</v>
      </c>
      <c r="AB372" s="3">
        <v>0</v>
      </c>
      <c r="AC372" s="244">
        <v>263.81</v>
      </c>
      <c r="AD372" s="108">
        <v>58.038200000000003</v>
      </c>
      <c r="AE372" s="108">
        <v>177.55811193</v>
      </c>
      <c r="AF372" s="108">
        <f t="shared" si="1434"/>
        <v>17.57363657015982</v>
      </c>
      <c r="AG372" s="108">
        <f t="shared" si="1435"/>
        <v>55.565035547374201</v>
      </c>
      <c r="AH372" s="108">
        <v>7.6742257208333298</v>
      </c>
      <c r="AI372" s="108">
        <v>37.01687928060565</v>
      </c>
      <c r="AJ372" s="108">
        <f t="shared" si="1436"/>
        <v>0.71609152968331635</v>
      </c>
      <c r="AK372" s="108">
        <f t="shared" si="1437"/>
        <v>21.664794902801507</v>
      </c>
      <c r="AL372" s="108">
        <v>27.20487084657195</v>
      </c>
      <c r="AM372" s="245">
        <v>685.56274533361295</v>
      </c>
      <c r="AN372" s="244">
        <v>237.77</v>
      </c>
      <c r="AO372" s="108">
        <v>52.309399999999997</v>
      </c>
      <c r="AP372" s="108">
        <v>160.03181181000002</v>
      </c>
      <c r="AQ372" s="108">
        <f t="shared" si="1438"/>
        <v>15.838988542082943</v>
      </c>
      <c r="AR372" s="108">
        <f t="shared" si="1439"/>
        <v>50.080355187821404</v>
      </c>
      <c r="AS372" s="246">
        <v>19.247020618175</v>
      </c>
      <c r="AT372" s="247">
        <v>4.157068125268701</v>
      </c>
      <c r="AU372" s="108">
        <v>34.263150967256777</v>
      </c>
      <c r="AV372" s="108">
        <f t="shared" si="1440"/>
        <v>0.66282065546158242</v>
      </c>
      <c r="AW372" s="108">
        <f t="shared" si="1441"/>
        <v>20.053125840304439</v>
      </c>
      <c r="AX372" s="108">
        <v>25.18106916977159</v>
      </c>
      <c r="AY372" s="245">
        <v>634.56294307824396</v>
      </c>
      <c r="AZ372" s="248">
        <v>136</v>
      </c>
      <c r="BA372" s="108">
        <v>693.21466666666652</v>
      </c>
      <c r="BB372" s="108">
        <v>72.292374149190408</v>
      </c>
      <c r="BC372" s="109">
        <v>57.833899319352327</v>
      </c>
      <c r="BD372" s="109">
        <v>14.458474829838082</v>
      </c>
      <c r="BE372" s="108">
        <v>27.109644999999997</v>
      </c>
      <c r="BF372" s="109">
        <v>21.687715999999998</v>
      </c>
      <c r="BG372" s="109">
        <v>5.4219289999999987</v>
      </c>
      <c r="BH372" s="108">
        <v>57.861018064557555</v>
      </c>
      <c r="BI372" s="109">
        <f t="shared" si="1442"/>
        <v>33.864202320607475</v>
      </c>
      <c r="BJ372" s="108">
        <f t="shared" si="1443"/>
        <v>1.119321394458866</v>
      </c>
      <c r="BK372" s="108">
        <v>42.523885194020728</v>
      </c>
      <c r="BL372" s="245">
        <v>1071.6019068893222</v>
      </c>
      <c r="BM372" s="244">
        <v>10.53</v>
      </c>
      <c r="BN372" s="108">
        <v>2.3165999999999998</v>
      </c>
      <c r="BO372" s="108">
        <v>7.0872480900000001</v>
      </c>
      <c r="BP372" s="108">
        <f t="shared" si="1444"/>
        <v>0.70145329245966004</v>
      </c>
      <c r="BQ372" s="108">
        <f t="shared" si="1445"/>
        <v>2.2178834172845998</v>
      </c>
      <c r="BR372" s="108">
        <v>1.8313487016666701</v>
      </c>
      <c r="BS372" s="108">
        <v>1.5888593657916668</v>
      </c>
      <c r="BT372" s="108">
        <f t="shared" si="1446"/>
        <v>3.0736484431239795E-2</v>
      </c>
      <c r="BU372" s="108">
        <f t="shared" si="1447"/>
        <v>0.9299085432981572</v>
      </c>
      <c r="BV372" s="108">
        <v>1.1677028078729168</v>
      </c>
      <c r="BW372" s="245">
        <v>29.426110758397499</v>
      </c>
      <c r="BX372" s="107">
        <v>0</v>
      </c>
      <c r="BY372" s="108">
        <v>0</v>
      </c>
      <c r="BZ372" s="109">
        <f t="shared" si="1448"/>
        <v>0</v>
      </c>
      <c r="CA372" s="109">
        <f t="shared" si="1449"/>
        <v>0</v>
      </c>
      <c r="CB372" s="108">
        <v>0</v>
      </c>
      <c r="CC372" s="110">
        <v>0</v>
      </c>
      <c r="CD372" s="244">
        <v>0</v>
      </c>
      <c r="CE372" s="108">
        <v>0</v>
      </c>
      <c r="CF372" s="109">
        <f t="shared" si="1450"/>
        <v>0</v>
      </c>
      <c r="CG372" s="109">
        <f t="shared" si="1451"/>
        <v>0</v>
      </c>
      <c r="CH372" s="108">
        <v>0</v>
      </c>
      <c r="CI372" s="245">
        <v>0</v>
      </c>
      <c r="CJ372" s="249">
        <v>792.3697549095059</v>
      </c>
      <c r="CK372" s="250">
        <v>174.3213460800913</v>
      </c>
      <c r="CL372" s="250">
        <v>86.025074215342556</v>
      </c>
      <c r="CM372" s="251">
        <v>56.821855159982547</v>
      </c>
      <c r="CN372" s="252">
        <f t="shared" si="1339"/>
        <v>27.697813297733493</v>
      </c>
      <c r="CO372" s="250">
        <v>533.30684065110768</v>
      </c>
      <c r="CP372" s="252">
        <f t="shared" si="1452"/>
        <v>52.783511246602735</v>
      </c>
      <c r="CQ372" s="250">
        <v>166.89304271335763</v>
      </c>
      <c r="CR372" s="250">
        <v>115.77968015749144</v>
      </c>
      <c r="CS372" s="252">
        <f t="shared" si="1453"/>
        <v>2.239757912646672</v>
      </c>
      <c r="CT372" s="252">
        <f t="shared" si="1454"/>
        <v>67.762141846414707</v>
      </c>
      <c r="CU372" s="250">
        <f t="shared" si="1340"/>
        <v>1701.8026960135387</v>
      </c>
      <c r="CV372" s="245">
        <f t="shared" si="1455"/>
        <v>2144.2713969770589</v>
      </c>
      <c r="CW372" s="244">
        <v>124.77439000000001</v>
      </c>
      <c r="CX372" s="108">
        <v>9.1085304699999998</v>
      </c>
      <c r="CY372" s="108">
        <f t="shared" si="1456"/>
        <v>0.17620452194215</v>
      </c>
      <c r="CZ372" s="108">
        <f t="shared" si="1457"/>
        <v>5.3309314111159596</v>
      </c>
      <c r="DA372" s="108">
        <v>6.6941460235000001</v>
      </c>
      <c r="DB372" s="245">
        <v>168.6924797922</v>
      </c>
      <c r="DC372" s="244">
        <v>4.2148599999999998</v>
      </c>
      <c r="DD372" s="108">
        <v>0.30768477999999999</v>
      </c>
      <c r="DE372" s="108">
        <f t="shared" si="1458"/>
        <v>5.9521620691000005E-3</v>
      </c>
      <c r="DF372" s="108">
        <f t="shared" si="1459"/>
        <v>0.18007805582104</v>
      </c>
      <c r="DG372" s="108">
        <v>0.22612723900000001</v>
      </c>
      <c r="DH372" s="245">
        <v>5.6984064227999998</v>
      </c>
      <c r="DI372" s="107">
        <v>292.03827088755594</v>
      </c>
      <c r="DJ372" s="108">
        <v>64.248419595262305</v>
      </c>
      <c r="DK372" s="108">
        <v>4.8619413580564279</v>
      </c>
      <c r="DL372" s="108">
        <v>196.55723433568218</v>
      </c>
      <c r="DM372" s="108">
        <f t="shared" si="1460"/>
        <v>19.454055711139809</v>
      </c>
      <c r="DN372" s="108">
        <f t="shared" si="1461"/>
        <v>61.510620913008381</v>
      </c>
      <c r="DO372" s="108">
        <v>40.712528230888644</v>
      </c>
      <c r="DP372" s="108">
        <f t="shared" si="1462"/>
        <v>0.7875838586265409</v>
      </c>
      <c r="DQ372" s="108">
        <f t="shared" si="1463"/>
        <v>23.827739972635737</v>
      </c>
      <c r="DR372" s="108">
        <v>29.920919720372275</v>
      </c>
      <c r="DS372" s="110">
        <v>754.00717695338119</v>
      </c>
      <c r="DT372" s="244">
        <v>152.59</v>
      </c>
      <c r="DU372" s="108">
        <v>33.569800000000001</v>
      </c>
      <c r="DV372" s="108">
        <v>102.70115727</v>
      </c>
      <c r="DW372" s="108">
        <f t="shared" si="1464"/>
        <v>10.164744339640981</v>
      </c>
      <c r="DX372" s="108">
        <f t="shared" si="1465"/>
        <v>32.139300156073801</v>
      </c>
      <c r="DY372" s="108">
        <v>2.9573393975000002</v>
      </c>
      <c r="DZ372" s="108">
        <v>2.0589762866291701</v>
      </c>
      <c r="EA372" s="108"/>
      <c r="EB372" s="108">
        <v>21.453040925651425</v>
      </c>
      <c r="EC372" s="108">
        <f t="shared" si="1466"/>
        <v>0.41500907670672682</v>
      </c>
      <c r="ED372" s="108">
        <f t="shared" si="1467"/>
        <v>12.555778356474159</v>
      </c>
      <c r="EE372" s="108">
        <v>15.766515693989033</v>
      </c>
      <c r="EF372" s="245">
        <v>397.31619548852353</v>
      </c>
      <c r="EG372" s="249">
        <v>719.98190396825407</v>
      </c>
      <c r="EH372" s="250">
        <v>158.39601887301586</v>
      </c>
      <c r="EI372" s="250">
        <v>1206.3935045983314</v>
      </c>
      <c r="EJ372" s="250">
        <v>484.58598041154528</v>
      </c>
      <c r="EK372" s="250">
        <f t="shared" si="1468"/>
        <v>47.961412825252289</v>
      </c>
      <c r="EL372" s="250">
        <v>151.64633670998899</v>
      </c>
      <c r="EM372" s="250">
        <v>187.56309077313372</v>
      </c>
      <c r="EN372" s="250">
        <f t="shared" si="1469"/>
        <v>3.6284079910062719</v>
      </c>
      <c r="EO372" s="250">
        <f t="shared" si="1470"/>
        <v>109.77467501061042</v>
      </c>
      <c r="EP372" s="250">
        <v>2756.9204986242803</v>
      </c>
      <c r="EQ372" s="245">
        <v>3473.7198282665936</v>
      </c>
      <c r="ER372" s="244">
        <v>211.3</v>
      </c>
      <c r="ES372" s="108">
        <v>46.485999999999997</v>
      </c>
      <c r="ET372" s="108">
        <v>142.21609889999999</v>
      </c>
      <c r="EU372" s="108">
        <f t="shared" si="1471"/>
        <v>14.0756961725286</v>
      </c>
      <c r="EV372" s="108">
        <f t="shared" si="1472"/>
        <v>44.505105989765994</v>
      </c>
      <c r="EW372" s="108">
        <v>16.548184077350001</v>
      </c>
      <c r="EX372" s="108">
        <v>30.408170657346499</v>
      </c>
      <c r="EY372" s="108">
        <f t="shared" si="1473"/>
        <v>0.58824606136636803</v>
      </c>
      <c r="EZ372" s="108">
        <f t="shared" si="1474"/>
        <v>17.796929224283872</v>
      </c>
      <c r="FA372" s="108">
        <v>22.347922681734801</v>
      </c>
      <c r="FB372" s="245">
        <v>563.16765157971747</v>
      </c>
      <c r="FC372" s="244">
        <v>0.83333333333333293</v>
      </c>
      <c r="FD372" s="108">
        <v>6.0833333333333302E-2</v>
      </c>
      <c r="FE372" s="108">
        <f t="shared" si="1475"/>
        <v>1.1768208333333328E-3</v>
      </c>
      <c r="FF372" s="108">
        <f t="shared" si="1476"/>
        <v>3.5603803333333316E-2</v>
      </c>
      <c r="FG372" s="108">
        <v>4.4708333333333301E-2</v>
      </c>
      <c r="FH372" s="245">
        <v>1.1266499999999995</v>
      </c>
      <c r="FI372" s="244">
        <v>643.35604666666597</v>
      </c>
      <c r="FJ372" s="108">
        <v>46.964991406666599</v>
      </c>
      <c r="FK372" s="108">
        <f t="shared" si="1477"/>
        <v>0.90853775876196541</v>
      </c>
      <c r="FL372" s="108">
        <f t="shared" si="1478"/>
        <v>27.487106590596948</v>
      </c>
      <c r="FM372" s="108">
        <v>34.515999999999998</v>
      </c>
      <c r="FN372" s="245">
        <v>869.80444568799908</v>
      </c>
      <c r="FO372" s="244">
        <v>0</v>
      </c>
      <c r="FP372" s="108">
        <v>0</v>
      </c>
      <c r="FQ372" s="108">
        <f t="shared" si="1479"/>
        <v>0</v>
      </c>
      <c r="FR372" s="108">
        <f t="shared" si="1480"/>
        <v>0</v>
      </c>
      <c r="FS372" s="108">
        <v>0</v>
      </c>
      <c r="FT372" s="110">
        <v>0</v>
      </c>
      <c r="FU372" s="253">
        <f t="shared" si="1341"/>
        <v>3270.0757143136848</v>
      </c>
      <c r="FV372" s="254">
        <f t="shared" si="1342"/>
        <v>1336.4564707140537</v>
      </c>
      <c r="FW372" s="254">
        <f t="shared" si="1343"/>
        <v>111.37649674235452</v>
      </c>
      <c r="FX372" s="254">
        <f t="shared" si="1344"/>
        <v>693.21466666666652</v>
      </c>
      <c r="FY372" s="254">
        <f t="shared" si="1345"/>
        <v>0</v>
      </c>
      <c r="FZ372" s="254">
        <f t="shared" si="1346"/>
        <v>0</v>
      </c>
      <c r="GA372" s="254">
        <f t="shared" si="1481"/>
        <v>124.77439000000001</v>
      </c>
      <c r="GB372" s="254">
        <f t="shared" si="1482"/>
        <v>4.2148599999999998</v>
      </c>
      <c r="GC372" s="254">
        <f t="shared" si="1483"/>
        <v>643.35604666666597</v>
      </c>
      <c r="GD372" s="254">
        <f t="shared" si="1484"/>
        <v>0</v>
      </c>
      <c r="GE372" s="254">
        <f t="shared" si="1347"/>
        <v>1804.0444833983352</v>
      </c>
      <c r="GF372" s="255">
        <f t="shared" si="1348"/>
        <v>688.76037037430342</v>
      </c>
      <c r="GG372" s="255">
        <f t="shared" si="1349"/>
        <v>178.55349869986685</v>
      </c>
      <c r="GH372" s="254">
        <f t="shared" si="1350"/>
        <v>583.08845841272341</v>
      </c>
      <c r="GI372" s="255">
        <f t="shared" si="1351"/>
        <v>416.34087937152327</v>
      </c>
      <c r="GJ372" s="256">
        <f t="shared" si="1352"/>
        <v>11.279846227994133</v>
      </c>
      <c r="GK372" s="253">
        <f t="shared" si="1485"/>
        <v>8570.6015869144849</v>
      </c>
      <c r="GL372" s="257">
        <f t="shared" si="1486"/>
        <v>10798.957999512251</v>
      </c>
      <c r="GM372" s="221">
        <f t="shared" si="1487"/>
        <v>10798.957999512251</v>
      </c>
      <c r="GN372" s="222">
        <f t="shared" si="1488"/>
        <v>5512.722974714984</v>
      </c>
      <c r="GO372" s="222">
        <f t="shared" si="1489"/>
        <v>379.52440050447154</v>
      </c>
      <c r="GP372" s="55">
        <f t="shared" si="1490"/>
        <v>0.51048656499673151</v>
      </c>
      <c r="GQ372" s="56">
        <f t="shared" si="1491"/>
        <v>3.5144538993633762E-2</v>
      </c>
      <c r="GR372" s="258">
        <f t="shared" si="1492"/>
        <v>1.0854371338251017</v>
      </c>
      <c r="GS372" s="227">
        <f t="shared" si="1353"/>
        <v>10798.957999512251</v>
      </c>
      <c r="GT372" s="222">
        <f t="shared" si="1574"/>
        <v>5512.722974714984</v>
      </c>
      <c r="GU372" s="222">
        <f t="shared" si="1575"/>
        <v>379.52440050447154</v>
      </c>
      <c r="GV372" s="37">
        <f t="shared" si="1567"/>
        <v>0.51048656499673151</v>
      </c>
      <c r="GW372" s="228">
        <f t="shared" si="1568"/>
        <v>3.5144538993633762E-2</v>
      </c>
      <c r="GX372" s="258">
        <f t="shared" si="1493"/>
        <v>1.0854371338251017</v>
      </c>
      <c r="GY372" s="221">
        <f t="shared" si="1573"/>
        <v>9041.7933472893164</v>
      </c>
      <c r="GZ372" s="222">
        <f t="shared" si="1494"/>
        <v>4936.4204955397363</v>
      </c>
      <c r="HA372" s="222">
        <f t="shared" si="1495"/>
        <v>254.87176283926709</v>
      </c>
      <c r="HB372" s="55">
        <f t="shared" si="1496"/>
        <v>0.54595590785313075</v>
      </c>
      <c r="HC372" s="56">
        <f t="shared" si="1497"/>
        <v>2.8188187127244656E-2</v>
      </c>
      <c r="HD372" s="258">
        <f t="shared" si="1498"/>
        <v>1.089917640946596</v>
      </c>
      <c r="HE372" s="221">
        <f t="shared" si="1499"/>
        <v>9727.3560926229293</v>
      </c>
      <c r="HF372" s="222">
        <f t="shared" si="1500"/>
        <v>5460.6669229077461</v>
      </c>
      <c r="HG372" s="222">
        <f t="shared" si="1501"/>
        <v>277.91682024506946</v>
      </c>
      <c r="HH372" s="55">
        <f t="shared" si="1502"/>
        <v>0.56137216227223641</v>
      </c>
      <c r="HI372" s="56">
        <f t="shared" si="1503"/>
        <v>2.8570643204460986E-2</v>
      </c>
      <c r="HJ372" s="259">
        <f t="shared" si="1504"/>
        <v>1.0923926104604305</v>
      </c>
      <c r="HK372" s="54">
        <f t="shared" si="1354"/>
        <v>3.2815979480108588</v>
      </c>
      <c r="HL372" s="55">
        <f t="shared" si="1355"/>
        <v>3.2815979480108588</v>
      </c>
      <c r="HM372" s="55">
        <f t="shared" si="1356"/>
        <v>2.7591265080563079</v>
      </c>
      <c r="HN372" s="56">
        <f t="shared" si="1357"/>
        <v>2.9750220353279362</v>
      </c>
      <c r="HQ372" s="57">
        <f t="shared" si="1358"/>
        <v>416.06859314921434</v>
      </c>
      <c r="HR372" s="58">
        <f t="shared" si="1505"/>
        <v>481.26654169569628</v>
      </c>
      <c r="HS372" s="58">
        <f t="shared" si="1359"/>
        <v>18.289728099843138</v>
      </c>
      <c r="HT372" s="58">
        <f t="shared" si="1506"/>
        <v>21.122806982508841</v>
      </c>
      <c r="HU372" s="58">
        <f t="shared" si="1360"/>
        <v>544.09741693143883</v>
      </c>
      <c r="HV372" s="55">
        <f t="shared" si="1577"/>
        <v>0.7646950347526511</v>
      </c>
      <c r="HW372" s="56">
        <f t="shared" si="1578"/>
        <v>3.361480413377483E-2</v>
      </c>
      <c r="HX372" s="260">
        <f t="shared" si="1579"/>
        <v>1.1250346451060622</v>
      </c>
      <c r="HY372" s="57">
        <f t="shared" si="1361"/>
        <v>375.6422468543135</v>
      </c>
      <c r="HZ372" s="58">
        <f t="shared" si="1507"/>
        <v>434.50538693638447</v>
      </c>
      <c r="IA372" s="58">
        <f t="shared" si="1362"/>
        <v>20.658877322813229</v>
      </c>
      <c r="IB372" s="58">
        <f t="shared" si="1508"/>
        <v>23.858937420116998</v>
      </c>
      <c r="IC372" s="58">
        <f t="shared" si="1363"/>
        <v>503.62138339543174</v>
      </c>
      <c r="ID372" s="55">
        <f t="shared" si="1580"/>
        <v>0.74588224257223013</v>
      </c>
      <c r="IE372" s="56">
        <f t="shared" si="1581"/>
        <v>4.1020651632244859E-2</v>
      </c>
      <c r="IF372" s="260">
        <f t="shared" si="1582"/>
        <v>1.1232338463489033</v>
      </c>
      <c r="IG372" s="57">
        <f t="shared" si="1364"/>
        <v>41.314326831141116</v>
      </c>
      <c r="IH372" s="58">
        <f t="shared" si="1509"/>
        <v>47.788281845580933</v>
      </c>
      <c r="II372" s="58">
        <f t="shared" si="1365"/>
        <v>80.640936713811186</v>
      </c>
      <c r="IJ372" s="58">
        <f t="shared" si="1510"/>
        <v>93.132217810780546</v>
      </c>
      <c r="IK372" s="58">
        <f t="shared" si="1366"/>
        <v>850.47770388041442</v>
      </c>
      <c r="IL372" s="55">
        <f t="shared" si="1367"/>
        <v>4.8577789450139797E-2</v>
      </c>
      <c r="IM372" s="56">
        <f t="shared" si="1368"/>
        <v>9.4818401876823458E-2</v>
      </c>
      <c r="IN372" s="260">
        <f t="shared" si="1369"/>
        <v>1.0222995100575569</v>
      </c>
      <c r="IO372" s="57">
        <f t="shared" si="1370"/>
        <v>16.68690619191096</v>
      </c>
      <c r="IP372" s="58">
        <f t="shared" si="1511"/>
        <v>19.301744392183409</v>
      </c>
      <c r="IQ372" s="58">
        <f t="shared" si="1371"/>
        <v>0.73218977689089981</v>
      </c>
      <c r="IR372" s="58">
        <f t="shared" si="1512"/>
        <v>0.84560597333130028</v>
      </c>
      <c r="IS372" s="58">
        <f t="shared" si="1372"/>
        <v>23.354056157458331</v>
      </c>
      <c r="IT372" s="55">
        <f t="shared" si="1513"/>
        <v>0.71451854356279965</v>
      </c>
      <c r="IU372" s="56">
        <f t="shared" si="1514"/>
        <v>3.1351717746772152E-2</v>
      </c>
      <c r="IV372" s="260">
        <f t="shared" si="1515"/>
        <v>1.1168214368552658</v>
      </c>
      <c r="IW372" s="57">
        <f t="shared" si="1373"/>
        <v>0</v>
      </c>
      <c r="IX372" s="58">
        <f t="shared" si="1516"/>
        <v>0</v>
      </c>
      <c r="IY372" s="58">
        <f t="shared" si="1374"/>
        <v>0</v>
      </c>
      <c r="IZ372" s="58">
        <f t="shared" si="1517"/>
        <v>0</v>
      </c>
      <c r="JA372" s="58">
        <f t="shared" si="1375"/>
        <v>0</v>
      </c>
      <c r="JB372" s="55"/>
      <c r="JC372" s="56"/>
      <c r="JD372" s="260"/>
      <c r="JE372" s="57">
        <f t="shared" si="1376"/>
        <v>0</v>
      </c>
      <c r="JF372" s="58">
        <f t="shared" si="1521"/>
        <v>0</v>
      </c>
      <c r="JG372" s="58">
        <f t="shared" si="1377"/>
        <v>0</v>
      </c>
      <c r="JH372" s="58">
        <f t="shared" si="1522"/>
        <v>0</v>
      </c>
      <c r="JI372" s="58">
        <f t="shared" si="1378"/>
        <v>0</v>
      </c>
      <c r="JJ372" s="55"/>
      <c r="JK372" s="56"/>
      <c r="JL372" s="260"/>
      <c r="JM372" s="57">
        <f t="shared" si="1379"/>
        <v>1252.9704261525194</v>
      </c>
      <c r="JN372" s="58">
        <f t="shared" si="1526"/>
        <v>1449.3108919306192</v>
      </c>
      <c r="JO372" s="58">
        <f t="shared" si="1380"/>
        <v>82.721082456982899</v>
      </c>
      <c r="JP372" s="58">
        <f t="shared" si="1527"/>
        <v>95.534578129569553</v>
      </c>
      <c r="JQ372" s="58">
        <f t="shared" si="1381"/>
        <v>1701.8026960135387</v>
      </c>
      <c r="JR372" s="55">
        <f t="shared" si="1382"/>
        <v>0.73626068937814837</v>
      </c>
      <c r="JS372" s="56">
        <f t="shared" si="1383"/>
        <v>4.8607915976838251E-2</v>
      </c>
      <c r="JT372" s="260">
        <f t="shared" si="1384"/>
        <v>1.1229014162103681</v>
      </c>
      <c r="JU372" s="57">
        <f t="shared" si="1385"/>
        <v>6.5037363215614707</v>
      </c>
      <c r="JV372" s="58">
        <f t="shared" si="1528"/>
        <v>7.5228718031501538</v>
      </c>
      <c r="JW372" s="58">
        <f t="shared" si="1386"/>
        <v>0.17620452194215</v>
      </c>
      <c r="JX372" s="58">
        <f t="shared" si="1529"/>
        <v>0.20349860239098905</v>
      </c>
      <c r="JY372" s="58">
        <f t="shared" si="1387"/>
        <v>133.88292047000002</v>
      </c>
      <c r="JZ372" s="55">
        <f t="shared" si="1530"/>
        <v>4.8577789450139783E-2</v>
      </c>
      <c r="KA372" s="56">
        <f t="shared" si="1531"/>
        <v>1.3161090400745572E-3</v>
      </c>
      <c r="KB372" s="260">
        <f t="shared" si="1532"/>
        <v>1.0078160048971445</v>
      </c>
      <c r="KC372" s="57">
        <f t="shared" si="1388"/>
        <v>0.2196952281016688</v>
      </c>
      <c r="KD372" s="58">
        <f t="shared" si="1533"/>
        <v>0.25412147034520033</v>
      </c>
      <c r="KE372" s="58">
        <f t="shared" si="1389"/>
        <v>5.9521620691000005E-3</v>
      </c>
      <c r="KF372" s="58">
        <f t="shared" si="1534"/>
        <v>6.8741519736035903E-3</v>
      </c>
      <c r="KG372" s="58">
        <f t="shared" si="1390"/>
        <v>4.5225447799999996</v>
      </c>
      <c r="KH372" s="55">
        <f t="shared" si="1535"/>
        <v>4.8577789450139804E-2</v>
      </c>
      <c r="KI372" s="56">
        <f t="shared" si="1536"/>
        <v>1.3161090400745576E-3</v>
      </c>
      <c r="KJ372" s="260">
        <f t="shared" si="1537"/>
        <v>1.0078160048971445</v>
      </c>
      <c r="KK372" s="57">
        <f t="shared" si="1391"/>
        <v>460.39949076330402</v>
      </c>
      <c r="KL372" s="58">
        <f t="shared" si="1538"/>
        <v>532.54409096591382</v>
      </c>
      <c r="KM372" s="58">
        <f t="shared" si="1392"/>
        <v>20.241639569766349</v>
      </c>
      <c r="KN372" s="58">
        <f t="shared" si="1539"/>
        <v>23.377069539123156</v>
      </c>
      <c r="KO372" s="58">
        <f t="shared" si="1393"/>
        <v>598.41839440744536</v>
      </c>
      <c r="KP372" s="55">
        <f t="shared" si="1540"/>
        <v>0.76936052612351957</v>
      </c>
      <c r="KQ372" s="56">
        <f t="shared" si="1541"/>
        <v>3.3825229570039611E-2</v>
      </c>
      <c r="KR372" s="260">
        <f t="shared" si="1542"/>
        <v>1.1257983225039547</v>
      </c>
      <c r="KS372" s="57">
        <f t="shared" si="1394"/>
        <v>240.68779578530854</v>
      </c>
      <c r="KT372" s="58">
        <f t="shared" si="1543"/>
        <v>278.40357338486638</v>
      </c>
      <c r="KU372" s="58">
        <f t="shared" si="1395"/>
        <v>10.579753416347708</v>
      </c>
      <c r="KV372" s="58">
        <f t="shared" si="1544"/>
        <v>12.218557220539969</v>
      </c>
      <c r="KW372" s="58">
        <f t="shared" si="1396"/>
        <v>315.33031387978059</v>
      </c>
      <c r="KX372" s="55">
        <f t="shared" si="1583"/>
        <v>0.7632878451295062</v>
      </c>
      <c r="KY372" s="56">
        <f t="shared" si="1584"/>
        <v>3.3551336331023446E-2</v>
      </c>
      <c r="KZ372" s="260">
        <f t="shared" si="1585"/>
        <v>1.1248043073294691</v>
      </c>
      <c r="LA372" s="57">
        <f t="shared" si="1397"/>
        <v>1197.3115571404014</v>
      </c>
      <c r="LB372" s="58">
        <f t="shared" si="1545"/>
        <v>1384.9302781443023</v>
      </c>
      <c r="LC372" s="58">
        <f t="shared" si="1398"/>
        <v>51.589820816258559</v>
      </c>
      <c r="LD372" s="58">
        <f t="shared" si="1546"/>
        <v>59.581084060697009</v>
      </c>
      <c r="LE372" s="58">
        <f t="shared" si="1399"/>
        <v>2756.9204986242808</v>
      </c>
      <c r="LF372" s="55">
        <f t="shared" si="1547"/>
        <v>0.43429310266214305</v>
      </c>
      <c r="LG372" s="56">
        <f t="shared" si="1548"/>
        <v>1.8712843131313425E-2</v>
      </c>
      <c r="LH372" s="260">
        <f t="shared" si="1549"/>
        <v>1.0709523485881984</v>
      </c>
      <c r="LI372" s="57">
        <f t="shared" si="1400"/>
        <v>333.79448296114083</v>
      </c>
      <c r="LJ372" s="58">
        <f t="shared" si="1550"/>
        <v>386.1000784411516</v>
      </c>
      <c r="LK372" s="58">
        <f t="shared" si="1401"/>
        <v>14.663942233894968</v>
      </c>
      <c r="LL372" s="58">
        <f t="shared" si="1551"/>
        <v>16.935386885925301</v>
      </c>
      <c r="LM372" s="58">
        <f t="shared" si="1402"/>
        <v>446.95845363469641</v>
      </c>
      <c r="LN372" s="55">
        <f t="shared" si="1586"/>
        <v>0.7468132222283782</v>
      </c>
      <c r="LO372" s="56">
        <f t="shared" si="1587"/>
        <v>3.2808289259654441E-2</v>
      </c>
      <c r="LP372" s="260">
        <f t="shared" si="1588"/>
        <v>1.1221076359295072</v>
      </c>
      <c r="LQ372" s="57">
        <f t="shared" si="1403"/>
        <v>4.3436640066666643E-2</v>
      </c>
      <c r="LR372" s="58">
        <f t="shared" si="1552"/>
        <v>5.0243161565113312E-2</v>
      </c>
      <c r="LS372" s="58">
        <f t="shared" si="1404"/>
        <v>1.1768208333333328E-3</v>
      </c>
      <c r="LT372" s="58">
        <f t="shared" si="1553"/>
        <v>1.359110380416666E-3</v>
      </c>
      <c r="LU372" s="58">
        <f t="shared" si="1405"/>
        <v>0.89416666666666633</v>
      </c>
      <c r="LV372" s="55">
        <f t="shared" si="1406"/>
        <v>4.857778945013979E-2</v>
      </c>
      <c r="LW372" s="56">
        <f t="shared" si="1407"/>
        <v>1.3161090400745572E-3</v>
      </c>
      <c r="LX372" s="260">
        <f t="shared" si="1408"/>
        <v>1.0078160048971445</v>
      </c>
      <c r="LY372" s="57">
        <f t="shared" si="1409"/>
        <v>33.534270040528277</v>
      </c>
      <c r="LZ372" s="58">
        <f t="shared" si="1554"/>
        <v>38.789090155879059</v>
      </c>
      <c r="MA372" s="58">
        <f t="shared" si="1410"/>
        <v>0.90853775876196541</v>
      </c>
      <c r="MB372" s="58">
        <f t="shared" si="1555"/>
        <v>1.0492702575941939</v>
      </c>
      <c r="MC372" s="58">
        <f t="shared" si="1411"/>
        <v>690.32098864126908</v>
      </c>
      <c r="MD372" s="55">
        <f t="shared" si="1589"/>
        <v>4.8577792928667034E-2</v>
      </c>
      <c r="ME372" s="56">
        <f t="shared" si="1590"/>
        <v>1.3161091343176507E-3</v>
      </c>
      <c r="MF372" s="260">
        <f t="shared" si="1591"/>
        <v>1.0078160054568279</v>
      </c>
      <c r="MG372" s="57">
        <f t="shared" si="1412"/>
        <v>0</v>
      </c>
      <c r="MH372" s="58">
        <f t="shared" si="1556"/>
        <v>0</v>
      </c>
      <c r="MI372" s="58">
        <f t="shared" si="1413"/>
        <v>0</v>
      </c>
      <c r="MJ372" s="58">
        <f t="shared" si="1557"/>
        <v>0</v>
      </c>
      <c r="MK372" s="58">
        <f t="shared" si="1414"/>
        <v>0</v>
      </c>
      <c r="ML372" s="55"/>
      <c r="MM372" s="56"/>
      <c r="MN372" s="260"/>
      <c r="MO372" s="59">
        <v>3.0232961870821975</v>
      </c>
      <c r="MP372" s="60">
        <v>3.0232961870821975</v>
      </c>
      <c r="MQ372" s="60">
        <v>2.5314999999999999</v>
      </c>
      <c r="MR372" s="61">
        <v>2.7233999999999998</v>
      </c>
      <c r="MS372" s="59">
        <f t="shared" si="1415"/>
        <v>1.0854371338251017</v>
      </c>
      <c r="MT372" s="60">
        <f t="shared" si="1593"/>
        <v>1.0854371338251017</v>
      </c>
      <c r="MU372" s="60">
        <f t="shared" si="1561"/>
        <v>1.089917640946596</v>
      </c>
      <c r="MV372" s="61">
        <f t="shared" si="1562"/>
        <v>1.0923926104604305</v>
      </c>
      <c r="MW372" s="66">
        <f t="shared" si="1563"/>
        <v>3.2815979480108588</v>
      </c>
      <c r="MX372" s="67">
        <f t="shared" si="1564"/>
        <v>3.2815979480108588</v>
      </c>
      <c r="MY372" s="67">
        <f t="shared" si="1565"/>
        <v>2.7591265080563079</v>
      </c>
      <c r="MZ372" s="261">
        <f t="shared" si="1566"/>
        <v>2.9750220353279362</v>
      </c>
      <c r="NA372" s="59">
        <f t="shared" si="1416"/>
        <v>1.0854497404312455</v>
      </c>
      <c r="NB372" s="60">
        <f t="shared" si="1594"/>
        <v>1.0854497404312455</v>
      </c>
      <c r="NC372" s="60">
        <f t="shared" si="1417"/>
        <v>1.0899301552427541</v>
      </c>
      <c r="ND372" s="262">
        <f t="shared" si="1595"/>
        <v>1.0924037366501012</v>
      </c>
      <c r="NE372" s="62">
        <f t="shared" si="1418"/>
        <v>3.2816360615151456</v>
      </c>
      <c r="NF372" s="63">
        <f t="shared" si="1596"/>
        <v>3.2816360615151456</v>
      </c>
      <c r="NG372" s="63">
        <f t="shared" si="1419"/>
        <v>2.7591581879970319</v>
      </c>
      <c r="NH372" s="64">
        <f t="shared" si="1597"/>
        <v>2.9750523363928854</v>
      </c>
      <c r="NI372" s="238">
        <f t="shared" si="1569"/>
        <v>-3.8113504286840794E-5</v>
      </c>
      <c r="NJ372" s="238">
        <f t="shared" si="1570"/>
        <v>-3.8113504286840794E-5</v>
      </c>
      <c r="NK372" s="238">
        <f t="shared" si="1571"/>
        <v>-3.1679940724060884E-5</v>
      </c>
      <c r="NL372" s="238">
        <f t="shared" si="1572"/>
        <v>-3.0301064949167511E-5</v>
      </c>
      <c r="NM372" s="239">
        <f t="shared" si="1420"/>
        <v>0.21589414839585333</v>
      </c>
      <c r="NN372" s="240">
        <f t="shared" si="1421"/>
        <v>0.19948633111156525</v>
      </c>
      <c r="NO372" s="240">
        <f>O372*IN372</f>
        <v>0.30658372512226029</v>
      </c>
      <c r="NP372" s="240">
        <f t="shared" si="1422"/>
        <v>9.1579357822131804E-3</v>
      </c>
      <c r="NQ372" s="240">
        <f t="shared" si="1592"/>
        <v>0</v>
      </c>
      <c r="NR372" s="240">
        <f t="shared" si="1423"/>
        <v>0</v>
      </c>
      <c r="NS372" s="240">
        <f t="shared" si="1424"/>
        <v>0.67508833142567326</v>
      </c>
      <c r="NT372" s="240">
        <f t="shared" si="1425"/>
        <v>4.756891543114522E-2</v>
      </c>
      <c r="NU372" s="240">
        <f t="shared" si="1426"/>
        <v>1.6125056078354313E-3</v>
      </c>
      <c r="NV372" s="240">
        <f t="shared" si="1427"/>
        <v>0.23754344604833444</v>
      </c>
      <c r="NW372" s="240">
        <f t="shared" si="1428"/>
        <v>0.12507823897503695</v>
      </c>
      <c r="NX372" s="240">
        <f t="shared" si="1429"/>
        <v>1.0410727780625877</v>
      </c>
      <c r="NY372" s="240">
        <f t="shared" si="1430"/>
        <v>0.17684416342249032</v>
      </c>
      <c r="NZ372" s="240">
        <f t="shared" si="1431"/>
        <v>4.0312640195885782E-4</v>
      </c>
      <c r="OA372" s="240">
        <f t="shared" si="1432"/>
        <v>0.24530241572819192</v>
      </c>
      <c r="OB372" s="241">
        <f t="shared" si="1433"/>
        <v>0</v>
      </c>
      <c r="OC372" s="4"/>
      <c r="OD372" s="4"/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136"/>
      <c r="OP372" s="13"/>
      <c r="OQ372" s="13"/>
      <c r="OR372" s="13"/>
      <c r="OS372" s="13"/>
      <c r="OT372" s="13"/>
    </row>
    <row r="373" spans="1:410" ht="15" customHeight="1">
      <c r="A373" s="242">
        <v>354</v>
      </c>
      <c r="B373" s="49" t="s">
        <v>423</v>
      </c>
      <c r="C373" s="50">
        <v>5</v>
      </c>
      <c r="D373" s="51">
        <v>2474.54</v>
      </c>
      <c r="E373" s="52">
        <v>2474.54</v>
      </c>
      <c r="F373" s="52"/>
      <c r="G373" s="52"/>
      <c r="H373" s="53"/>
      <c r="I373" s="57">
        <v>2.9372125544452983</v>
      </c>
      <c r="J373" s="58">
        <v>2.9372125544452983</v>
      </c>
      <c r="K373" s="58">
        <v>2.4167000000000001</v>
      </c>
      <c r="L373" s="243">
        <v>2.5902000000000003</v>
      </c>
      <c r="M373" s="1">
        <v>0.17349999999999999</v>
      </c>
      <c r="N373" s="2">
        <v>0.35659999999999997</v>
      </c>
      <c r="O373" s="2">
        <v>0.34701255444529849</v>
      </c>
      <c r="P373" s="2">
        <v>3.8999999999999998E-3</v>
      </c>
      <c r="Q373" s="2">
        <v>0</v>
      </c>
      <c r="R373" s="2">
        <v>0</v>
      </c>
      <c r="S373" s="2">
        <v>0.61319999999999997</v>
      </c>
      <c r="T373" s="2">
        <v>2.2100000000000002E-2</v>
      </c>
      <c r="U373" s="2">
        <v>6.9999999999999999E-4</v>
      </c>
      <c r="V373" s="2">
        <v>0.21240000000000001</v>
      </c>
      <c r="W373" s="2">
        <v>0.11749999999999999</v>
      </c>
      <c r="X373" s="2">
        <v>0.60540000000000005</v>
      </c>
      <c r="Y373" s="2">
        <v>0.2515</v>
      </c>
      <c r="Z373" s="2">
        <v>5.0000000000000001E-4</v>
      </c>
      <c r="AA373" s="2">
        <v>0.2329</v>
      </c>
      <c r="AB373" s="3">
        <v>0</v>
      </c>
      <c r="AC373" s="244">
        <v>165.09</v>
      </c>
      <c r="AD373" s="108">
        <v>36.319800000000001</v>
      </c>
      <c r="AE373" s="108">
        <v>111.11431977000001</v>
      </c>
      <c r="AF373" s="108">
        <f t="shared" si="1434"/>
        <v>10.997428684915981</v>
      </c>
      <c r="AG373" s="108">
        <f t="shared" si="1435"/>
        <v>34.7721152288238</v>
      </c>
      <c r="AH373" s="108">
        <v>5.0468054081666702</v>
      </c>
      <c r="AI373" s="108">
        <v>23.182677558106292</v>
      </c>
      <c r="AJ373" s="108">
        <f t="shared" si="1436"/>
        <v>0.44846889736156625</v>
      </c>
      <c r="AK373" s="108">
        <f t="shared" si="1437"/>
        <v>13.568079329077753</v>
      </c>
      <c r="AL373" s="108">
        <v>17.037680136813652</v>
      </c>
      <c r="AM373" s="245">
        <v>429.34953944770399</v>
      </c>
      <c r="AN373" s="244">
        <v>332.86</v>
      </c>
      <c r="AO373" s="108">
        <v>73.229200000000006</v>
      </c>
      <c r="AP373" s="108">
        <v>224.03242158</v>
      </c>
      <c r="AQ373" s="108">
        <f t="shared" si="1438"/>
        <v>22.173384893458923</v>
      </c>
      <c r="AR373" s="108">
        <f t="shared" si="1439"/>
        <v>70.108706009245196</v>
      </c>
      <c r="AS373" s="246">
        <v>22.632917964850002</v>
      </c>
      <c r="AT373" s="247">
        <v>1.4049350608547</v>
      </c>
      <c r="AU373" s="108">
        <v>47.651081386774045</v>
      </c>
      <c r="AV373" s="108">
        <f t="shared" si="1440"/>
        <v>0.921810169427144</v>
      </c>
      <c r="AW373" s="108">
        <f t="shared" si="1441"/>
        <v>27.888653101074471</v>
      </c>
      <c r="AX373" s="108">
        <v>35.020281046581204</v>
      </c>
      <c r="AY373" s="245">
        <v>882.51108237384631</v>
      </c>
      <c r="AZ373" s="248">
        <v>109</v>
      </c>
      <c r="BA373" s="108">
        <v>555.5911666666666</v>
      </c>
      <c r="BB373" s="108">
        <v>57.940211634277603</v>
      </c>
      <c r="BC373" s="109">
        <v>46.352169307422088</v>
      </c>
      <c r="BD373" s="109">
        <v>11.588042326855515</v>
      </c>
      <c r="BE373" s="108">
        <v>21.727583124999999</v>
      </c>
      <c r="BF373" s="109">
        <v>17.382066500000001</v>
      </c>
      <c r="BG373" s="109">
        <v>4.3455166249999984</v>
      </c>
      <c r="BH373" s="108">
        <v>46.373904184093924</v>
      </c>
      <c r="BI373" s="109">
        <f t="shared" si="1442"/>
        <v>27.141162154016282</v>
      </c>
      <c r="BJ373" s="108">
        <f t="shared" si="1443"/>
        <v>0.897103176441297</v>
      </c>
      <c r="BK373" s="108">
        <v>34.081643280501908</v>
      </c>
      <c r="BL373" s="245">
        <v>858.85741066864807</v>
      </c>
      <c r="BM373" s="244">
        <v>3.42</v>
      </c>
      <c r="BN373" s="108">
        <v>0.75239999999999996</v>
      </c>
      <c r="BO373" s="108">
        <v>2.3018412599999998</v>
      </c>
      <c r="BP373" s="108">
        <f t="shared" si="1444"/>
        <v>0.22782243686723999</v>
      </c>
      <c r="BQ373" s="108">
        <f t="shared" si="1445"/>
        <v>0.72033820390439995</v>
      </c>
      <c r="BR373" s="108">
        <v>0.59452162931666697</v>
      </c>
      <c r="BS373" s="108">
        <v>0.51601969092011657</v>
      </c>
      <c r="BT373" s="108">
        <f t="shared" si="1446"/>
        <v>9.9824009208496559E-3</v>
      </c>
      <c r="BU373" s="108">
        <f t="shared" si="1447"/>
        <v>0.30200981246543479</v>
      </c>
      <c r="BV373" s="108">
        <v>0.37923912901183915</v>
      </c>
      <c r="BW373" s="245">
        <v>9.556826051098346</v>
      </c>
      <c r="BX373" s="107">
        <v>0</v>
      </c>
      <c r="BY373" s="108">
        <v>0</v>
      </c>
      <c r="BZ373" s="109">
        <f t="shared" si="1448"/>
        <v>0</v>
      </c>
      <c r="CA373" s="109">
        <f t="shared" si="1449"/>
        <v>0</v>
      </c>
      <c r="CB373" s="108">
        <v>0</v>
      </c>
      <c r="CC373" s="110">
        <v>0</v>
      </c>
      <c r="CD373" s="244">
        <v>0</v>
      </c>
      <c r="CE373" s="108">
        <v>0</v>
      </c>
      <c r="CF373" s="109">
        <f t="shared" si="1450"/>
        <v>0</v>
      </c>
      <c r="CG373" s="109">
        <f t="shared" si="1451"/>
        <v>0</v>
      </c>
      <c r="CH373" s="108">
        <v>0</v>
      </c>
      <c r="CI373" s="245">
        <v>0</v>
      </c>
      <c r="CJ373" s="249">
        <v>560.24794535002206</v>
      </c>
      <c r="CK373" s="250">
        <v>123.25454797700485</v>
      </c>
      <c r="CL373" s="250">
        <v>59.747227227324373</v>
      </c>
      <c r="CM373" s="251">
        <v>39.3485065952827</v>
      </c>
      <c r="CN373" s="252">
        <f t="shared" si="1339"/>
        <v>19.180429539870552</v>
      </c>
      <c r="CO373" s="250">
        <v>377.07656036166838</v>
      </c>
      <c r="CP373" s="252">
        <f t="shared" si="1452"/>
        <v>37.320775485235771</v>
      </c>
      <c r="CQ373" s="250">
        <v>118.0023387995805</v>
      </c>
      <c r="CR373" s="250">
        <v>81.783818506869437</v>
      </c>
      <c r="CS373" s="252">
        <f t="shared" si="1453"/>
        <v>1.5821079690153894</v>
      </c>
      <c r="CT373" s="252">
        <f t="shared" si="1454"/>
        <v>47.865451889878464</v>
      </c>
      <c r="CU373" s="250">
        <f t="shared" si="1340"/>
        <v>1202.1100994228891</v>
      </c>
      <c r="CV373" s="245">
        <f t="shared" si="1455"/>
        <v>1514.6587252728402</v>
      </c>
      <c r="CW373" s="244">
        <v>40.504030000000007</v>
      </c>
      <c r="CX373" s="108">
        <v>2.9567941900000001</v>
      </c>
      <c r="CY373" s="108">
        <f t="shared" si="1456"/>
        <v>5.7199183605550007E-2</v>
      </c>
      <c r="CZ373" s="108">
        <f t="shared" si="1457"/>
        <v>1.73051702199292</v>
      </c>
      <c r="DA373" s="108">
        <v>2.1730412095</v>
      </c>
      <c r="DB373" s="245">
        <v>54.760638479400008</v>
      </c>
      <c r="DC373" s="244">
        <v>1.3682200000000002</v>
      </c>
      <c r="DD373" s="108">
        <v>9.9880060000000007E-2</v>
      </c>
      <c r="DE373" s="108">
        <f t="shared" si="1458"/>
        <v>1.9321797607000002E-3</v>
      </c>
      <c r="DF373" s="108">
        <f t="shared" si="1459"/>
        <v>5.8456602956080003E-2</v>
      </c>
      <c r="DG373" s="108">
        <v>7.3405002999999996E-2</v>
      </c>
      <c r="DH373" s="245">
        <v>1.8498060756000001</v>
      </c>
      <c r="DI373" s="107">
        <v>203.618577952332</v>
      </c>
      <c r="DJ373" s="108">
        <v>44.796087149513042</v>
      </c>
      <c r="DK373" s="108">
        <v>3.3870324424211882</v>
      </c>
      <c r="DL373" s="108">
        <v>137.04609474655092</v>
      </c>
      <c r="DM373" s="108">
        <f t="shared" si="1460"/>
        <v>13.564000181445131</v>
      </c>
      <c r="DN373" s="108">
        <f t="shared" si="1461"/>
        <v>42.887204889985647</v>
      </c>
      <c r="DO373" s="108">
        <v>28.385888837229654</v>
      </c>
      <c r="DP373" s="108">
        <f t="shared" si="1462"/>
        <v>0.54912501955620774</v>
      </c>
      <c r="DQ373" s="108">
        <f t="shared" si="1463"/>
        <v>16.613352387987725</v>
      </c>
      <c r="DR373" s="108">
        <v>20.861684056402339</v>
      </c>
      <c r="DS373" s="110">
        <v>525.71443822133904</v>
      </c>
      <c r="DT373" s="244">
        <v>111.63</v>
      </c>
      <c r="DU373" s="108">
        <v>24.558599999999998</v>
      </c>
      <c r="DV373" s="108">
        <v>75.132906390000002</v>
      </c>
      <c r="DW373" s="108">
        <f t="shared" si="1464"/>
        <v>7.4362042770438608</v>
      </c>
      <c r="DX373" s="108">
        <f t="shared" si="1465"/>
        <v>23.512091725686599</v>
      </c>
      <c r="DY373" s="108">
        <v>2.1677305991666702</v>
      </c>
      <c r="DZ373" s="108">
        <v>1.4589223488125</v>
      </c>
      <c r="EA373" s="108"/>
      <c r="EB373" s="108">
        <v>15.691215631672479</v>
      </c>
      <c r="EC373" s="108">
        <f t="shared" si="1466"/>
        <v>0.30354656639470412</v>
      </c>
      <c r="ED373" s="108">
        <f t="shared" si="1467"/>
        <v>9.1835663903176883</v>
      </c>
      <c r="EE373" s="108">
        <v>11.531968748482583</v>
      </c>
      <c r="EF373" s="245">
        <v>290.6056124617611</v>
      </c>
      <c r="EG373" s="249">
        <v>346.17547817460297</v>
      </c>
      <c r="EH373" s="250">
        <v>76.158605198412673</v>
      </c>
      <c r="EI373" s="250">
        <v>452.78870022933268</v>
      </c>
      <c r="EJ373" s="250">
        <v>232.99444411185107</v>
      </c>
      <c r="EK373" s="250">
        <f t="shared" si="1468"/>
        <v>23.060392111526347</v>
      </c>
      <c r="EL373" s="250">
        <v>72.913281340362673</v>
      </c>
      <c r="EM373" s="250">
        <v>80.892557623136582</v>
      </c>
      <c r="EN373" s="250">
        <f t="shared" si="1469"/>
        <v>1.5648665272195772</v>
      </c>
      <c r="EO373" s="250">
        <f t="shared" si="1470"/>
        <v>47.3438254149779</v>
      </c>
      <c r="EP373" s="250">
        <v>1189.0097853373361</v>
      </c>
      <c r="EQ373" s="245">
        <v>1498.1523295250436</v>
      </c>
      <c r="ER373" s="244">
        <v>233.85</v>
      </c>
      <c r="ES373" s="108">
        <v>51.447000000000003</v>
      </c>
      <c r="ET373" s="108">
        <v>157.39344405</v>
      </c>
      <c r="EU373" s="108">
        <f t="shared" si="1471"/>
        <v>15.577858731404701</v>
      </c>
      <c r="EV373" s="108">
        <f t="shared" si="1472"/>
        <v>49.254704381007002</v>
      </c>
      <c r="EW373" s="108">
        <v>17.696756599699999</v>
      </c>
      <c r="EX373" s="108">
        <v>33.608265647428098</v>
      </c>
      <c r="EY373" s="108">
        <f t="shared" si="1473"/>
        <v>0.65015189894949654</v>
      </c>
      <c r="EZ373" s="108">
        <f t="shared" si="1474"/>
        <v>19.669842418938948</v>
      </c>
      <c r="FA373" s="108">
        <v>24.699773314856401</v>
      </c>
      <c r="FB373" s="245">
        <v>622.43428753438127</v>
      </c>
      <c r="FC373" s="244">
        <v>0.83333333333333293</v>
      </c>
      <c r="FD373" s="108">
        <v>6.0833333333333302E-2</v>
      </c>
      <c r="FE373" s="108">
        <f t="shared" si="1475"/>
        <v>1.1768208333333328E-3</v>
      </c>
      <c r="FF373" s="108">
        <f t="shared" si="1476"/>
        <v>3.5603803333333316E-2</v>
      </c>
      <c r="FG373" s="108">
        <v>4.4708333333333301E-2</v>
      </c>
      <c r="FH373" s="245">
        <v>1.1266499999999995</v>
      </c>
      <c r="FI373" s="244">
        <v>426.24684666666599</v>
      </c>
      <c r="FJ373" s="108">
        <v>31.1160198066666</v>
      </c>
      <c r="FK373" s="108">
        <f t="shared" si="1477"/>
        <v>0.60193940315996541</v>
      </c>
      <c r="FL373" s="108">
        <f t="shared" si="1478"/>
        <v>18.211210680208147</v>
      </c>
      <c r="FM373" s="108">
        <v>22.867999999999999</v>
      </c>
      <c r="FN373" s="245">
        <v>576.2770397679991</v>
      </c>
      <c r="FO373" s="244">
        <v>0</v>
      </c>
      <c r="FP373" s="108">
        <v>0</v>
      </c>
      <c r="FQ373" s="108">
        <f t="shared" si="1479"/>
        <v>0</v>
      </c>
      <c r="FR373" s="108">
        <f t="shared" si="1480"/>
        <v>0</v>
      </c>
      <c r="FS373" s="108">
        <v>0</v>
      </c>
      <c r="FT373" s="110">
        <v>0</v>
      </c>
      <c r="FU373" s="253">
        <f t="shared" si="1341"/>
        <v>2387.4082418018879</v>
      </c>
      <c r="FV373" s="254">
        <f t="shared" si="1342"/>
        <v>561.70214213355439</v>
      </c>
      <c r="FW373" s="254">
        <f t="shared" si="1343"/>
        <v>84.319600408147323</v>
      </c>
      <c r="FX373" s="254">
        <f t="shared" si="1344"/>
        <v>555.5911666666666</v>
      </c>
      <c r="FY373" s="254">
        <f t="shared" si="1345"/>
        <v>0</v>
      </c>
      <c r="FZ373" s="254">
        <f t="shared" si="1346"/>
        <v>0</v>
      </c>
      <c r="GA373" s="254">
        <f t="shared" si="1481"/>
        <v>40.504030000000007</v>
      </c>
      <c r="GB373" s="254">
        <f t="shared" si="1482"/>
        <v>1.3682200000000002</v>
      </c>
      <c r="GC373" s="254">
        <f t="shared" si="1483"/>
        <v>426.24684666666599</v>
      </c>
      <c r="GD373" s="254">
        <f t="shared" si="1484"/>
        <v>0</v>
      </c>
      <c r="GE373" s="254">
        <f t="shared" si="1347"/>
        <v>1317.0920322700704</v>
      </c>
      <c r="GF373" s="255">
        <f t="shared" si="1348"/>
        <v>502.84835230588692</v>
      </c>
      <c r="GG373" s="255">
        <f t="shared" si="1349"/>
        <v>130.35786680189793</v>
      </c>
      <c r="GH373" s="254">
        <f t="shared" si="1350"/>
        <v>392.31895645623058</v>
      </c>
      <c r="GI373" s="255">
        <f t="shared" si="1351"/>
        <v>280.12631182881466</v>
      </c>
      <c r="GJ373" s="256">
        <f t="shared" si="1352"/>
        <v>7.5894102126457801</v>
      </c>
      <c r="GK373" s="253">
        <f t="shared" si="1485"/>
        <v>5766.5512364032238</v>
      </c>
      <c r="GL373" s="257">
        <f t="shared" si="1486"/>
        <v>7265.8545578680623</v>
      </c>
      <c r="GM373" s="221">
        <f t="shared" si="1487"/>
        <v>7265.8545578680623</v>
      </c>
      <c r="GN373" s="222">
        <f t="shared" si="1488"/>
        <v>3994.6824614801026</v>
      </c>
      <c r="GO373" s="222">
        <f t="shared" si="1489"/>
        <v>280.05626555259073</v>
      </c>
      <c r="GP373" s="55">
        <f t="shared" si="1490"/>
        <v>0.54978838754132964</v>
      </c>
      <c r="GQ373" s="56">
        <f t="shared" si="1491"/>
        <v>3.8544160679533951E-2</v>
      </c>
      <c r="GR373" s="258">
        <f t="shared" si="1492"/>
        <v>1.0921223308169863</v>
      </c>
      <c r="GS373" s="227">
        <f t="shared" si="1353"/>
        <v>7265.8545578680623</v>
      </c>
      <c r="GT373" s="222">
        <f t="shared" si="1574"/>
        <v>3994.6824614801026</v>
      </c>
      <c r="GU373" s="222">
        <f t="shared" si="1575"/>
        <v>280.05626555259073</v>
      </c>
      <c r="GV373" s="37">
        <f t="shared" si="1567"/>
        <v>0.54978838754132964</v>
      </c>
      <c r="GW373" s="228">
        <f t="shared" si="1568"/>
        <v>3.8544160679533951E-2</v>
      </c>
      <c r="GX373" s="258">
        <f t="shared" si="1493"/>
        <v>1.0921223308169863</v>
      </c>
      <c r="GY373" s="221">
        <f t="shared" si="1573"/>
        <v>5977.64760775171</v>
      </c>
      <c r="GZ373" s="222">
        <f t="shared" si="1494"/>
        <v>3624.8761719425424</v>
      </c>
      <c r="HA373" s="222">
        <f t="shared" si="1495"/>
        <v>184.19894747925315</v>
      </c>
      <c r="HB373" s="55">
        <f t="shared" si="1496"/>
        <v>0.60640512954324466</v>
      </c>
      <c r="HC373" s="56">
        <f t="shared" si="1497"/>
        <v>3.0814621330368681E-2</v>
      </c>
      <c r="HD373" s="258">
        <f t="shared" si="1498"/>
        <v>1.0997968686435007</v>
      </c>
      <c r="HE373" s="221">
        <f t="shared" si="1499"/>
        <v>6406.997147199414</v>
      </c>
      <c r="HF373" s="222">
        <f t="shared" si="1500"/>
        <v>3952.9610670169486</v>
      </c>
      <c r="HG373" s="222">
        <f t="shared" si="1501"/>
        <v>198.62077843292286</v>
      </c>
      <c r="HH373" s="55">
        <f t="shared" si="1502"/>
        <v>0.61697562464887967</v>
      </c>
      <c r="HI373" s="56">
        <f t="shared" si="1503"/>
        <v>3.1000603538545779E-2</v>
      </c>
      <c r="HJ373" s="259">
        <f t="shared" si="1504"/>
        <v>1.1014820738706002</v>
      </c>
      <c r="HK373" s="54">
        <f t="shared" si="1354"/>
        <v>3.2077954210657134</v>
      </c>
      <c r="HL373" s="55">
        <f t="shared" si="1355"/>
        <v>3.2077954210657134</v>
      </c>
      <c r="HM373" s="55">
        <f t="shared" si="1356"/>
        <v>2.6578790924507483</v>
      </c>
      <c r="HN373" s="56">
        <f t="shared" si="1357"/>
        <v>2.8530588677396289</v>
      </c>
      <c r="HQ373" s="57">
        <f t="shared" si="1358"/>
        <v>260.38483736063995</v>
      </c>
      <c r="HR373" s="58">
        <f t="shared" si="1505"/>
        <v>301.18714137505225</v>
      </c>
      <c r="HS373" s="58">
        <f t="shared" si="1359"/>
        <v>11.445897582277547</v>
      </c>
      <c r="HT373" s="58">
        <f t="shared" si="1506"/>
        <v>13.218867117772341</v>
      </c>
      <c r="HU373" s="58">
        <f t="shared" si="1360"/>
        <v>340.75360273627302</v>
      </c>
      <c r="HV373" s="55">
        <f t="shared" si="1577"/>
        <v>0.76414404798579738</v>
      </c>
      <c r="HW373" s="56">
        <f t="shared" si="1578"/>
        <v>3.3589953240013501E-2</v>
      </c>
      <c r="HX373" s="260">
        <f t="shared" si="1579"/>
        <v>1.1249444560762527</v>
      </c>
      <c r="HY373" s="57">
        <f t="shared" si="1361"/>
        <v>525.64597811458998</v>
      </c>
      <c r="HZ373" s="58">
        <f t="shared" si="1507"/>
        <v>608.01470288514622</v>
      </c>
      <c r="IA373" s="58">
        <f t="shared" si="1362"/>
        <v>24.500130123740767</v>
      </c>
      <c r="IB373" s="58">
        <f t="shared" si="1508"/>
        <v>28.295200279908212</v>
      </c>
      <c r="IC373" s="58">
        <f t="shared" si="1363"/>
        <v>700.40562093162396</v>
      </c>
      <c r="ID373" s="55">
        <f t="shared" si="1580"/>
        <v>0.75048794927633133</v>
      </c>
      <c r="IE373" s="56">
        <f t="shared" si="1581"/>
        <v>3.4979916482041705E-2</v>
      </c>
      <c r="IF373" s="260">
        <f t="shared" si="1582"/>
        <v>1.1230198507146694</v>
      </c>
      <c r="IG373" s="57">
        <f t="shared" si="1364"/>
        <v>33.112217827899862</v>
      </c>
      <c r="IH373" s="58">
        <f t="shared" si="1509"/>
        <v>38.300902361531769</v>
      </c>
      <c r="II373" s="58">
        <f t="shared" si="1365"/>
        <v>64.631338983863387</v>
      </c>
      <c r="IJ373" s="58">
        <f t="shared" si="1510"/>
        <v>74.642733392463825</v>
      </c>
      <c r="IK373" s="58">
        <f t="shared" si="1366"/>
        <v>681.63286561003815</v>
      </c>
      <c r="IL373" s="55">
        <f t="shared" si="1367"/>
        <v>4.8577789450139783E-2</v>
      </c>
      <c r="IM373" s="56">
        <f t="shared" si="1368"/>
        <v>9.4818401876823444E-2</v>
      </c>
      <c r="IN373" s="260">
        <f t="shared" si="1369"/>
        <v>1.0222995100575569</v>
      </c>
      <c r="IO373" s="57">
        <f t="shared" si="1370"/>
        <v>5.4196645799711973</v>
      </c>
      <c r="IP373" s="58">
        <f t="shared" si="1511"/>
        <v>6.2689260196526844</v>
      </c>
      <c r="IQ373" s="58">
        <f t="shared" si="1371"/>
        <v>0.23780483778808964</v>
      </c>
      <c r="IR373" s="58">
        <f t="shared" si="1512"/>
        <v>0.27464080716146472</v>
      </c>
      <c r="IS373" s="58">
        <f t="shared" si="1372"/>
        <v>7.5847825802367819</v>
      </c>
      <c r="IT373" s="55">
        <f t="shared" si="1513"/>
        <v>0.71454448728601605</v>
      </c>
      <c r="IU373" s="56">
        <f t="shared" si="1514"/>
        <v>3.1352887874165777E-2</v>
      </c>
      <c r="IV373" s="260">
        <f t="shared" si="1515"/>
        <v>1.116825683489427</v>
      </c>
      <c r="IW373" s="57">
        <f t="shared" si="1373"/>
        <v>0</v>
      </c>
      <c r="IX373" s="58">
        <f t="shared" si="1516"/>
        <v>0</v>
      </c>
      <c r="IY373" s="58">
        <f t="shared" si="1374"/>
        <v>0</v>
      </c>
      <c r="IZ373" s="58">
        <f t="shared" si="1517"/>
        <v>0</v>
      </c>
      <c r="JA373" s="58">
        <f t="shared" si="1375"/>
        <v>0</v>
      </c>
      <c r="JB373" s="55"/>
      <c r="JC373" s="56"/>
      <c r="JD373" s="260"/>
      <c r="JE373" s="57">
        <f t="shared" si="1376"/>
        <v>0</v>
      </c>
      <c r="JF373" s="58">
        <f t="shared" si="1521"/>
        <v>0</v>
      </c>
      <c r="JG373" s="58">
        <f t="shared" si="1377"/>
        <v>0</v>
      </c>
      <c r="JH373" s="58">
        <f t="shared" si="1522"/>
        <v>0</v>
      </c>
      <c r="JI373" s="58">
        <f t="shared" si="1378"/>
        <v>0</v>
      </c>
      <c r="JJ373" s="55"/>
      <c r="JK373" s="56"/>
      <c r="JL373" s="260"/>
      <c r="JM373" s="57">
        <f t="shared" si="1379"/>
        <v>885.86119796816695</v>
      </c>
      <c r="JN373" s="58">
        <f t="shared" si="1526"/>
        <v>1024.6756476897788</v>
      </c>
      <c r="JO373" s="58">
        <f t="shared" si="1380"/>
        <v>58.083312994121712</v>
      </c>
      <c r="JP373" s="58">
        <f t="shared" si="1527"/>
        <v>67.080418176911166</v>
      </c>
      <c r="JQ373" s="58">
        <f t="shared" si="1381"/>
        <v>1202.1100994228891</v>
      </c>
      <c r="JR373" s="55">
        <f t="shared" si="1382"/>
        <v>0.73692184966539465</v>
      </c>
      <c r="JS373" s="56">
        <f t="shared" si="1383"/>
        <v>4.8317798030318888E-2</v>
      </c>
      <c r="JT373" s="260">
        <f t="shared" si="1384"/>
        <v>1.1229600807574638</v>
      </c>
      <c r="JU373" s="57">
        <f t="shared" si="1385"/>
        <v>2.1112307668313623</v>
      </c>
      <c r="JV373" s="58">
        <f t="shared" si="1528"/>
        <v>2.4420606279938371</v>
      </c>
      <c r="JW373" s="58">
        <f t="shared" si="1386"/>
        <v>5.7199183605550007E-2</v>
      </c>
      <c r="JX373" s="58">
        <f t="shared" si="1529"/>
        <v>6.605933714604971E-2</v>
      </c>
      <c r="JY373" s="58">
        <f t="shared" si="1387"/>
        <v>43.460824190000011</v>
      </c>
      <c r="JZ373" s="55">
        <f t="shared" si="1530"/>
        <v>4.8577789450139783E-2</v>
      </c>
      <c r="KA373" s="56">
        <f t="shared" si="1531"/>
        <v>1.3161090400745572E-3</v>
      </c>
      <c r="KB373" s="260">
        <f t="shared" si="1532"/>
        <v>1.0078160048971445</v>
      </c>
      <c r="KC373" s="57">
        <f t="shared" si="1388"/>
        <v>7.1317055606417601E-2</v>
      </c>
      <c r="KD373" s="58">
        <f t="shared" si="1533"/>
        <v>8.2492438219943245E-2</v>
      </c>
      <c r="KE373" s="58">
        <f t="shared" si="1389"/>
        <v>1.9321797607000002E-3</v>
      </c>
      <c r="KF373" s="58">
        <f t="shared" si="1534"/>
        <v>2.2314744056324302E-3</v>
      </c>
      <c r="KG373" s="58">
        <f t="shared" si="1390"/>
        <v>1.46810006</v>
      </c>
      <c r="KH373" s="55">
        <f t="shared" si="1535"/>
        <v>4.8577789450139797E-2</v>
      </c>
      <c r="KI373" s="56">
        <f t="shared" si="1536"/>
        <v>1.3161090400745574E-3</v>
      </c>
      <c r="KJ373" s="260">
        <f t="shared" si="1537"/>
        <v>1.0078160048971445</v>
      </c>
      <c r="KK373" s="57">
        <f t="shared" si="1391"/>
        <v>321.00534498097255</v>
      </c>
      <c r="KL373" s="58">
        <f t="shared" si="1538"/>
        <v>371.30688253949097</v>
      </c>
      <c r="KM373" s="58">
        <f t="shared" si="1392"/>
        <v>14.113125201001338</v>
      </c>
      <c r="KN373" s="58">
        <f t="shared" si="1539"/>
        <v>16.299248294636445</v>
      </c>
      <c r="KO373" s="58">
        <f t="shared" si="1393"/>
        <v>417.23368112804684</v>
      </c>
      <c r="KP373" s="55">
        <f t="shared" si="1540"/>
        <v>0.76936584820547527</v>
      </c>
      <c r="KQ373" s="56">
        <f t="shared" si="1541"/>
        <v>3.3825469609367644E-2</v>
      </c>
      <c r="KR373" s="260">
        <f t="shared" si="1542"/>
        <v>1.125799193656289</v>
      </c>
      <c r="KS373" s="57">
        <f t="shared" si="1394"/>
        <v>176.07730290152523</v>
      </c>
      <c r="KT373" s="58">
        <f t="shared" si="1543"/>
        <v>203.66861626619425</v>
      </c>
      <c r="KU373" s="58">
        <f t="shared" si="1395"/>
        <v>7.7397508434385651</v>
      </c>
      <c r="KV373" s="58">
        <f t="shared" si="1544"/>
        <v>8.9386382490871998</v>
      </c>
      <c r="KW373" s="58">
        <f t="shared" si="1396"/>
        <v>230.63937496965167</v>
      </c>
      <c r="KX373" s="55">
        <f t="shared" si="1583"/>
        <v>0.76343123512493949</v>
      </c>
      <c r="KY373" s="56">
        <f t="shared" si="1584"/>
        <v>3.3557803581704071E-2</v>
      </c>
      <c r="KZ373" s="260">
        <f t="shared" si="1585"/>
        <v>1.124827778318884</v>
      </c>
      <c r="LA373" s="57">
        <f t="shared" si="1397"/>
        <v>569.04775361453108</v>
      </c>
      <c r="LB373" s="58">
        <f t="shared" si="1545"/>
        <v>658.2175366059281</v>
      </c>
      <c r="LC373" s="58">
        <f t="shared" si="1398"/>
        <v>24.625258638745926</v>
      </c>
      <c r="LD373" s="58">
        <f t="shared" si="1546"/>
        <v>28.439711201887672</v>
      </c>
      <c r="LE373" s="58">
        <f t="shared" si="1399"/>
        <v>1189.0097853373361</v>
      </c>
      <c r="LF373" s="55">
        <f t="shared" si="1547"/>
        <v>0.47858963032258439</v>
      </c>
      <c r="LG373" s="56">
        <f t="shared" si="1548"/>
        <v>2.0710728324039359E-2</v>
      </c>
      <c r="LH373" s="260">
        <f t="shared" si="1549"/>
        <v>1.0782030868889427</v>
      </c>
      <c r="LI373" s="57">
        <f t="shared" si="1400"/>
        <v>369.38494709593408</v>
      </c>
      <c r="LJ373" s="58">
        <f t="shared" si="1550"/>
        <v>427.26756830586697</v>
      </c>
      <c r="LK373" s="58">
        <f t="shared" si="1401"/>
        <v>16.228010630354198</v>
      </c>
      <c r="LL373" s="58">
        <f t="shared" si="1551"/>
        <v>18.741729476996063</v>
      </c>
      <c r="LM373" s="58">
        <f t="shared" si="1402"/>
        <v>493.99546629712796</v>
      </c>
      <c r="LN373" s="55">
        <f t="shared" si="1586"/>
        <v>0.74774967038615847</v>
      </c>
      <c r="LO373" s="56">
        <f t="shared" si="1587"/>
        <v>3.2850525434971072E-2</v>
      </c>
      <c r="LP373" s="260">
        <f t="shared" si="1588"/>
        <v>1.1222609197393882</v>
      </c>
      <c r="LQ373" s="57">
        <f t="shared" si="1403"/>
        <v>4.3436640066666643E-2</v>
      </c>
      <c r="LR373" s="58">
        <f t="shared" si="1552"/>
        <v>5.0243161565113312E-2</v>
      </c>
      <c r="LS373" s="58">
        <f t="shared" si="1404"/>
        <v>1.1768208333333328E-3</v>
      </c>
      <c r="LT373" s="58">
        <f t="shared" si="1553"/>
        <v>1.359110380416666E-3</v>
      </c>
      <c r="LU373" s="58">
        <f t="shared" si="1405"/>
        <v>0.89416666666666633</v>
      </c>
      <c r="LV373" s="55">
        <f t="shared" si="1406"/>
        <v>4.857778945013979E-2</v>
      </c>
      <c r="LW373" s="56">
        <f t="shared" si="1407"/>
        <v>1.3161090400745572E-3</v>
      </c>
      <c r="LX373" s="260">
        <f t="shared" si="1408"/>
        <v>1.0078160048971445</v>
      </c>
      <c r="LY373" s="57">
        <f t="shared" si="1409"/>
        <v>22.217677029853938</v>
      </c>
      <c r="LZ373" s="58">
        <f t="shared" si="1554"/>
        <v>25.699187020432053</v>
      </c>
      <c r="MA373" s="58">
        <f t="shared" si="1410"/>
        <v>0.60193940315996541</v>
      </c>
      <c r="MB373" s="58">
        <f t="shared" si="1555"/>
        <v>0.69517981670944407</v>
      </c>
      <c r="MC373" s="58">
        <f t="shared" si="1411"/>
        <v>457.36272997460247</v>
      </c>
      <c r="MD373" s="55">
        <f t="shared" si="1589"/>
        <v>4.8577803948056053E-2</v>
      </c>
      <c r="ME373" s="56">
        <f t="shared" si="1590"/>
        <v>1.3161094328639138E-3</v>
      </c>
      <c r="MF373" s="260">
        <f t="shared" si="1591"/>
        <v>1.007816007229811</v>
      </c>
      <c r="MG373" s="57">
        <f t="shared" si="1412"/>
        <v>0</v>
      </c>
      <c r="MH373" s="58">
        <f t="shared" si="1556"/>
        <v>0</v>
      </c>
      <c r="MI373" s="58">
        <f t="shared" si="1413"/>
        <v>0</v>
      </c>
      <c r="MJ373" s="58">
        <f t="shared" si="1557"/>
        <v>0</v>
      </c>
      <c r="MK373" s="58">
        <f t="shared" si="1414"/>
        <v>0</v>
      </c>
      <c r="ML373" s="55"/>
      <c r="MM373" s="56"/>
      <c r="MN373" s="260"/>
      <c r="MO373" s="59">
        <v>2.9372125544452983</v>
      </c>
      <c r="MP373" s="60">
        <v>2.9372125544452983</v>
      </c>
      <c r="MQ373" s="60">
        <v>2.4167000000000001</v>
      </c>
      <c r="MR373" s="61">
        <v>2.5902000000000003</v>
      </c>
      <c r="MS373" s="59">
        <f t="shared" si="1415"/>
        <v>1.0921223308169863</v>
      </c>
      <c r="MT373" s="60">
        <f t="shared" si="1593"/>
        <v>1.0921223308169863</v>
      </c>
      <c r="MU373" s="60">
        <f t="shared" si="1561"/>
        <v>1.0997968686435007</v>
      </c>
      <c r="MV373" s="61">
        <f t="shared" si="1562"/>
        <v>1.1014820738706002</v>
      </c>
      <c r="MW373" s="66">
        <f t="shared" si="1563"/>
        <v>3.2077954210657134</v>
      </c>
      <c r="MX373" s="67">
        <f t="shared" si="1564"/>
        <v>3.2077954210657134</v>
      </c>
      <c r="MY373" s="67">
        <f t="shared" si="1565"/>
        <v>2.6578790924507483</v>
      </c>
      <c r="MZ373" s="261">
        <f t="shared" si="1566"/>
        <v>2.8530588677396289</v>
      </c>
      <c r="NA373" s="59">
        <f t="shared" si="1416"/>
        <v>1.0921356327850911</v>
      </c>
      <c r="NB373" s="60">
        <f t="shared" si="1594"/>
        <v>1.0921356327850911</v>
      </c>
      <c r="NC373" s="60">
        <f t="shared" si="1417"/>
        <v>1.0998079464769932</v>
      </c>
      <c r="ND373" s="262">
        <f t="shared" si="1595"/>
        <v>1.1014916714462895</v>
      </c>
      <c r="NE373" s="62">
        <f t="shared" si="1418"/>
        <v>3.2078344917734296</v>
      </c>
      <c r="NF373" s="63">
        <f t="shared" si="1596"/>
        <v>3.2078344917734296</v>
      </c>
      <c r="NG373" s="63">
        <f t="shared" si="1419"/>
        <v>2.6579058642509494</v>
      </c>
      <c r="NH373" s="64">
        <f t="shared" si="1597"/>
        <v>2.8530837273801795</v>
      </c>
      <c r="NI373" s="238">
        <f t="shared" si="1569"/>
        <v>-3.9070707716248876E-5</v>
      </c>
      <c r="NJ373" s="238">
        <f t="shared" si="1570"/>
        <v>-3.9070707716248876E-5</v>
      </c>
      <c r="NK373" s="238">
        <f t="shared" si="1571"/>
        <v>-2.6771800201164098E-5</v>
      </c>
      <c r="NL373" s="238">
        <f t="shared" si="1572"/>
        <v>-2.4859640550545237E-5</v>
      </c>
      <c r="NM373" s="239">
        <f t="shared" si="1420"/>
        <v>0.19517786312922983</v>
      </c>
      <c r="NN373" s="240">
        <f t="shared" si="1421"/>
        <v>0.40046887876485104</v>
      </c>
      <c r="NO373" s="240">
        <f>O373*IN373</f>
        <v>0.35475076439324993</v>
      </c>
      <c r="NP373" s="240">
        <f t="shared" si="1422"/>
        <v>4.3556201656087656E-3</v>
      </c>
      <c r="NQ373" s="240">
        <f t="shared" si="1592"/>
        <v>0</v>
      </c>
      <c r="NR373" s="240">
        <f t="shared" si="1423"/>
        <v>0</v>
      </c>
      <c r="NS373" s="240">
        <f t="shared" si="1424"/>
        <v>0.68859912152047675</v>
      </c>
      <c r="NT373" s="240">
        <f t="shared" si="1425"/>
        <v>2.2272733708226897E-2</v>
      </c>
      <c r="NU373" s="240">
        <f t="shared" si="1426"/>
        <v>7.0547120342800116E-4</v>
      </c>
      <c r="NV373" s="240">
        <f t="shared" si="1427"/>
        <v>0.23911974873259578</v>
      </c>
      <c r="NW373" s="240">
        <f t="shared" si="1428"/>
        <v>0.13216726395246886</v>
      </c>
      <c r="NX373" s="240">
        <f t="shared" si="1429"/>
        <v>0.65274414880256593</v>
      </c>
      <c r="NY373" s="240">
        <f t="shared" si="1430"/>
        <v>0.28224862131445616</v>
      </c>
      <c r="NZ373" s="240">
        <f t="shared" si="1431"/>
        <v>5.0390800244857223E-4</v>
      </c>
      <c r="OA373" s="240">
        <f t="shared" si="1432"/>
        <v>0.23472034808382297</v>
      </c>
      <c r="OB373" s="241">
        <f t="shared" si="1433"/>
        <v>0</v>
      </c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136"/>
      <c r="OP373" s="13"/>
      <c r="OQ373" s="13"/>
      <c r="OR373" s="13"/>
      <c r="OS373" s="13"/>
      <c r="OT373" s="13"/>
    </row>
    <row r="374" spans="1:410" ht="15" customHeight="1">
      <c r="A374" s="242">
        <v>355</v>
      </c>
      <c r="B374" s="49" t="s">
        <v>424</v>
      </c>
      <c r="C374" s="50">
        <v>4</v>
      </c>
      <c r="D374" s="51">
        <v>2478.7199999999998</v>
      </c>
      <c r="E374" s="52">
        <v>2084.6999999999998</v>
      </c>
      <c r="F374" s="52">
        <v>394</v>
      </c>
      <c r="G374" s="52"/>
      <c r="H374" s="53"/>
      <c r="I374" s="57">
        <v>3.0079047632357394</v>
      </c>
      <c r="J374" s="58">
        <v>3.0079047632357394</v>
      </c>
      <c r="K374" s="58">
        <v>2.4998999999999998</v>
      </c>
      <c r="L374" s="243">
        <v>2.8113999999999999</v>
      </c>
      <c r="M374" s="1">
        <v>0.3115</v>
      </c>
      <c r="N374" s="2">
        <v>0.33910000000000001</v>
      </c>
      <c r="O374" s="2">
        <v>0.1965047632357394</v>
      </c>
      <c r="P374" s="2">
        <v>4.7999999999999996E-3</v>
      </c>
      <c r="Q374" s="2">
        <v>0</v>
      </c>
      <c r="R374" s="2">
        <v>0</v>
      </c>
      <c r="S374" s="2">
        <v>0.61529999999999996</v>
      </c>
      <c r="T374" s="2">
        <v>2.76E-2</v>
      </c>
      <c r="U374" s="2">
        <v>1E-3</v>
      </c>
      <c r="V374" s="2">
        <v>0.123</v>
      </c>
      <c r="W374" s="2">
        <v>0.2039</v>
      </c>
      <c r="X374" s="2">
        <v>0.80530000000000002</v>
      </c>
      <c r="Y374" s="2">
        <v>0.17319999999999999</v>
      </c>
      <c r="Z374" s="2">
        <v>5.0000000000000001E-4</v>
      </c>
      <c r="AA374" s="2">
        <v>0.20619999999999999</v>
      </c>
      <c r="AB374" s="3">
        <v>0</v>
      </c>
      <c r="AC374" s="244">
        <v>249.74</v>
      </c>
      <c r="AD374" s="108">
        <v>54.942799999999998</v>
      </c>
      <c r="AE374" s="108">
        <v>168.08825622000001</v>
      </c>
      <c r="AF374" s="108">
        <f t="shared" si="1434"/>
        <v>16.636367071118283</v>
      </c>
      <c r="AG374" s="108">
        <f t="shared" si="1435"/>
        <v>52.601538901486798</v>
      </c>
      <c r="AH374" s="108">
        <v>7.6106256670833403</v>
      </c>
      <c r="AI374" s="108">
        <v>35.067862808162047</v>
      </c>
      <c r="AJ374" s="108">
        <f t="shared" si="1436"/>
        <v>0.67838780602389481</v>
      </c>
      <c r="AK374" s="108">
        <f t="shared" si="1437"/>
        <v>20.524097930007386</v>
      </c>
      <c r="AL374" s="108">
        <v>25.772477234762274</v>
      </c>
      <c r="AM374" s="245">
        <v>649.46642631600923</v>
      </c>
      <c r="AN374" s="244">
        <v>314.54000000000002</v>
      </c>
      <c r="AO374" s="108">
        <v>69.198800000000006</v>
      </c>
      <c r="AP374" s="108">
        <v>211.70209062000001</v>
      </c>
      <c r="AQ374" s="108">
        <f t="shared" si="1438"/>
        <v>20.953002717023882</v>
      </c>
      <c r="AR374" s="108">
        <f t="shared" si="1439"/>
        <v>66.2500522386228</v>
      </c>
      <c r="AS374" s="246">
        <v>26.2750581293</v>
      </c>
      <c r="AT374" s="247">
        <v>6.3318306167287162</v>
      </c>
      <c r="AU374" s="108">
        <v>45.385264258698896</v>
      </c>
      <c r="AV374" s="108">
        <f t="shared" si="1440"/>
        <v>0.8779779370845302</v>
      </c>
      <c r="AW374" s="108">
        <f t="shared" si="1441"/>
        <v>26.562542842160187</v>
      </c>
      <c r="AX374" s="108">
        <v>33.355060650399949</v>
      </c>
      <c r="AY374" s="245">
        <v>840.5475283900787</v>
      </c>
      <c r="AZ374" s="248">
        <v>52</v>
      </c>
      <c r="BA374" s="108">
        <v>265.05266666666665</v>
      </c>
      <c r="BB374" s="108">
        <v>27.641201880572801</v>
      </c>
      <c r="BC374" s="109">
        <v>22.112961504458241</v>
      </c>
      <c r="BD374" s="109">
        <v>5.5282403761145602</v>
      </c>
      <c r="BE374" s="108">
        <v>10.365452499999998</v>
      </c>
      <c r="BF374" s="109">
        <v>8.2923619999999989</v>
      </c>
      <c r="BG374" s="109">
        <v>2.0730904999999993</v>
      </c>
      <c r="BH374" s="108">
        <v>22.12333043644848</v>
      </c>
      <c r="BI374" s="109">
        <f t="shared" si="1442"/>
        <v>12.948077357879329</v>
      </c>
      <c r="BJ374" s="108">
        <f t="shared" si="1443"/>
        <v>0.42797582729309586</v>
      </c>
      <c r="BK374" s="108">
        <v>16.259132574184399</v>
      </c>
      <c r="BL374" s="245">
        <v>409.73014086944676</v>
      </c>
      <c r="BM374" s="244">
        <v>4.26</v>
      </c>
      <c r="BN374" s="108">
        <v>0.93719999999999992</v>
      </c>
      <c r="BO374" s="108">
        <v>2.8672057799999999</v>
      </c>
      <c r="BP374" s="108">
        <f t="shared" si="1444"/>
        <v>0.28377882486972</v>
      </c>
      <c r="BQ374" s="108">
        <f t="shared" si="1445"/>
        <v>0.89726337679320001</v>
      </c>
      <c r="BR374" s="108">
        <v>0.741515195458333</v>
      </c>
      <c r="BS374" s="108">
        <v>0.64283223120845834</v>
      </c>
      <c r="BT374" s="108">
        <f t="shared" si="1446"/>
        <v>1.2435589512727628E-2</v>
      </c>
      <c r="BU374" s="108">
        <f t="shared" si="1447"/>
        <v>0.376229134294912</v>
      </c>
      <c r="BV374" s="108">
        <v>0.47243766033333962</v>
      </c>
      <c r="BW374" s="245">
        <v>11.905429040400158</v>
      </c>
      <c r="BX374" s="107">
        <v>0</v>
      </c>
      <c r="BY374" s="108">
        <v>0</v>
      </c>
      <c r="BZ374" s="109">
        <f t="shared" si="1448"/>
        <v>0</v>
      </c>
      <c r="CA374" s="109">
        <f t="shared" si="1449"/>
        <v>0</v>
      </c>
      <c r="CB374" s="108">
        <v>0</v>
      </c>
      <c r="CC374" s="110">
        <v>0</v>
      </c>
      <c r="CD374" s="244">
        <v>0</v>
      </c>
      <c r="CE374" s="108">
        <v>0</v>
      </c>
      <c r="CF374" s="109">
        <f t="shared" si="1450"/>
        <v>0</v>
      </c>
      <c r="CG374" s="109">
        <f t="shared" si="1451"/>
        <v>0</v>
      </c>
      <c r="CH374" s="108">
        <v>0</v>
      </c>
      <c r="CI374" s="245">
        <v>0</v>
      </c>
      <c r="CJ374" s="249">
        <v>564.46789435531718</v>
      </c>
      <c r="CK374" s="250">
        <v>124.18293675816977</v>
      </c>
      <c r="CL374" s="250">
        <v>63.473347499876681</v>
      </c>
      <c r="CM374" s="251">
        <v>39.414974204441684</v>
      </c>
      <c r="CN374" s="252">
        <f t="shared" si="1339"/>
        <v>19.212829175955097</v>
      </c>
      <c r="CO374" s="250">
        <v>379.91680969952927</v>
      </c>
      <c r="CP374" s="252">
        <f t="shared" si="1452"/>
        <v>37.601886323201214</v>
      </c>
      <c r="CQ374" s="250">
        <v>118.89116642737069</v>
      </c>
      <c r="CR374" s="250">
        <v>82.638992146841161</v>
      </c>
      <c r="CS374" s="252">
        <f t="shared" si="1453"/>
        <v>1.5986513030806424</v>
      </c>
      <c r="CT374" s="252">
        <f t="shared" si="1454"/>
        <v>48.36595765579743</v>
      </c>
      <c r="CU374" s="250">
        <f t="shared" si="1340"/>
        <v>1214.679980459734</v>
      </c>
      <c r="CV374" s="245">
        <f t="shared" si="1455"/>
        <v>1530.496775379265</v>
      </c>
      <c r="CW374" s="244">
        <v>50.517574000000003</v>
      </c>
      <c r="CX374" s="108">
        <v>3.6877829019999999</v>
      </c>
      <c r="CY374" s="108">
        <f t="shared" si="1456"/>
        <v>7.1340160239190001E-2</v>
      </c>
      <c r="CZ374" s="108">
        <f t="shared" si="1457"/>
        <v>2.1583413234877358</v>
      </c>
      <c r="DA374" s="108">
        <v>2.7102678451000002</v>
      </c>
      <c r="DB374" s="245">
        <v>68.298749696520005</v>
      </c>
      <c r="DC374" s="244">
        <v>1.7064760000000001</v>
      </c>
      <c r="DD374" s="108">
        <v>0.124572748</v>
      </c>
      <c r="DE374" s="108">
        <f t="shared" si="1458"/>
        <v>2.4098598100600003E-3</v>
      </c>
      <c r="DF374" s="108">
        <f t="shared" si="1459"/>
        <v>7.2908443076464005E-2</v>
      </c>
      <c r="DG374" s="108">
        <v>9.1552437400000006E-2</v>
      </c>
      <c r="DH374" s="245">
        <v>2.3071214224800003</v>
      </c>
      <c r="DI374" s="107">
        <v>118.07001431006401</v>
      </c>
      <c r="DJ374" s="108">
        <v>25.975403148214081</v>
      </c>
      <c r="DK374" s="108">
        <v>1.9638204540266091</v>
      </c>
      <c r="DL374" s="108">
        <v>79.467377341431515</v>
      </c>
      <c r="DM374" s="108">
        <f t="shared" si="1460"/>
        <v>7.8652042049908433</v>
      </c>
      <c r="DN374" s="108">
        <f t="shared" si="1461"/>
        <v>24.868521065227579</v>
      </c>
      <c r="DO374" s="108">
        <v>16.459792913522744</v>
      </c>
      <c r="DP374" s="108">
        <f t="shared" si="1462"/>
        <v>0.31841469391209748</v>
      </c>
      <c r="DQ374" s="108">
        <f t="shared" si="1463"/>
        <v>9.6333900789116296</v>
      </c>
      <c r="DR374" s="108">
        <v>12.096820408362948</v>
      </c>
      <c r="DS374" s="110">
        <v>304.83987429074625</v>
      </c>
      <c r="DT374" s="244">
        <v>193.99</v>
      </c>
      <c r="DU374" s="108">
        <v>42.677799999999998</v>
      </c>
      <c r="DV374" s="108">
        <v>130.56555147</v>
      </c>
      <c r="DW374" s="108">
        <f t="shared" si="1464"/>
        <v>12.922594891191782</v>
      </c>
      <c r="DX374" s="108">
        <f t="shared" si="1465"/>
        <v>40.859183677021804</v>
      </c>
      <c r="DY374" s="108">
        <v>3.7492464335000002</v>
      </c>
      <c r="DZ374" s="108">
        <v>2.8778311108625001</v>
      </c>
      <c r="EA374" s="108"/>
      <c r="EB374" s="108">
        <v>27.29181131804846</v>
      </c>
      <c r="EC374" s="108">
        <f t="shared" si="1466"/>
        <v>0.52796008994764743</v>
      </c>
      <c r="ED374" s="108">
        <f t="shared" si="1467"/>
        <v>15.973023826491586</v>
      </c>
      <c r="EE374" s="108">
        <v>20.057612016620553</v>
      </c>
      <c r="EF374" s="245">
        <v>505.4518228188378</v>
      </c>
      <c r="EG374" s="249">
        <v>465.87100357142856</v>
      </c>
      <c r="EH374" s="250">
        <v>102.49162078571422</v>
      </c>
      <c r="EI374" s="250">
        <v>594.5145785529877</v>
      </c>
      <c r="EJ374" s="250">
        <v>313.55587656676067</v>
      </c>
      <c r="EK374" s="250">
        <f t="shared" si="1468"/>
        <v>31.033879327318573</v>
      </c>
      <c r="EL374" s="250">
        <v>98.124176012802081</v>
      </c>
      <c r="EM374" s="250">
        <v>107.77961480181301</v>
      </c>
      <c r="EN374" s="250">
        <f t="shared" si="1469"/>
        <v>2.0849966483410727</v>
      </c>
      <c r="EO374" s="250">
        <f t="shared" si="1470"/>
        <v>63.079959595827496</v>
      </c>
      <c r="EP374" s="250">
        <v>1584.2126942787042</v>
      </c>
      <c r="EQ374" s="245">
        <v>1996.1079947911671</v>
      </c>
      <c r="ER374" s="244">
        <v>161.16</v>
      </c>
      <c r="ES374" s="108">
        <v>35.455199999999998</v>
      </c>
      <c r="ET374" s="108">
        <v>108.46922148</v>
      </c>
      <c r="EU374" s="108">
        <f t="shared" si="1471"/>
        <v>10.735632726761521</v>
      </c>
      <c r="EV374" s="108">
        <f t="shared" si="1472"/>
        <v>33.944358169951201</v>
      </c>
      <c r="EW374" s="108">
        <v>12.282421548649999</v>
      </c>
      <c r="EX374" s="108">
        <v>23.167779541091399</v>
      </c>
      <c r="EY374" s="108">
        <f t="shared" si="1473"/>
        <v>0.44818069522241311</v>
      </c>
      <c r="EZ374" s="108">
        <f t="shared" si="1474"/>
        <v>13.559359996455481</v>
      </c>
      <c r="FA374" s="108">
        <v>17.0267311284871</v>
      </c>
      <c r="FB374" s="245">
        <v>429.07362443787423</v>
      </c>
      <c r="FC374" s="244">
        <v>0.83333333333333293</v>
      </c>
      <c r="FD374" s="108">
        <v>6.0833333333333302E-2</v>
      </c>
      <c r="FE374" s="108">
        <f t="shared" si="1475"/>
        <v>1.1768208333333328E-3</v>
      </c>
      <c r="FF374" s="108">
        <f t="shared" si="1476"/>
        <v>3.5603803333333316E-2</v>
      </c>
      <c r="FG374" s="108">
        <v>4.4708333333333301E-2</v>
      </c>
      <c r="FH374" s="245">
        <v>1.1266499999999995</v>
      </c>
      <c r="FI374" s="244">
        <v>378.08805999999998</v>
      </c>
      <c r="FJ374" s="108">
        <v>27.60042838</v>
      </c>
      <c r="FK374" s="108">
        <f t="shared" si="1477"/>
        <v>0.53393028701110001</v>
      </c>
      <c r="FL374" s="108">
        <f t="shared" si="1478"/>
        <v>16.153647517105842</v>
      </c>
      <c r="FM374" s="108">
        <v>20.284500000000001</v>
      </c>
      <c r="FN374" s="245">
        <v>511.16758605599989</v>
      </c>
      <c r="FO374" s="244">
        <v>0</v>
      </c>
      <c r="FP374" s="108">
        <v>0</v>
      </c>
      <c r="FQ374" s="108">
        <f t="shared" si="1479"/>
        <v>0</v>
      </c>
      <c r="FR374" s="108">
        <f t="shared" si="1480"/>
        <v>0</v>
      </c>
      <c r="FS374" s="108">
        <v>0</v>
      </c>
      <c r="FT374" s="110">
        <v>0</v>
      </c>
      <c r="FU374" s="253">
        <f t="shared" si="1341"/>
        <v>2527.9606729289071</v>
      </c>
      <c r="FV374" s="254">
        <f t="shared" si="1342"/>
        <v>696.37844900850928</v>
      </c>
      <c r="FW374" s="254">
        <f t="shared" si="1343"/>
        <v>55.949983297142055</v>
      </c>
      <c r="FX374" s="254">
        <f t="shared" si="1344"/>
        <v>265.05266666666665</v>
      </c>
      <c r="FY374" s="254">
        <f t="shared" si="1345"/>
        <v>0</v>
      </c>
      <c r="FZ374" s="254">
        <f t="shared" si="1346"/>
        <v>0</v>
      </c>
      <c r="GA374" s="254">
        <f t="shared" si="1481"/>
        <v>50.517574000000003</v>
      </c>
      <c r="GB374" s="254">
        <f t="shared" si="1482"/>
        <v>1.7064760000000001</v>
      </c>
      <c r="GC374" s="254">
        <f t="shared" si="1483"/>
        <v>378.08805999999998</v>
      </c>
      <c r="GD374" s="254">
        <f t="shared" si="1484"/>
        <v>0</v>
      </c>
      <c r="GE374" s="254">
        <f t="shared" si="1347"/>
        <v>1394.6323891777213</v>
      </c>
      <c r="GF374" s="255">
        <f t="shared" si="1348"/>
        <v>532.45223704051693</v>
      </c>
      <c r="GG374" s="255">
        <f t="shared" si="1349"/>
        <v>138.0323460864758</v>
      </c>
      <c r="GH374" s="254">
        <f t="shared" si="1350"/>
        <v>392.03089781916799</v>
      </c>
      <c r="GI374" s="255">
        <f t="shared" si="1351"/>
        <v>279.92063019589114</v>
      </c>
      <c r="GJ374" s="256">
        <f t="shared" si="1352"/>
        <v>7.5838377183118046</v>
      </c>
      <c r="GK374" s="253">
        <f t="shared" si="1485"/>
        <v>5762.3171688981138</v>
      </c>
      <c r="GL374" s="257">
        <f t="shared" si="1486"/>
        <v>7260.5196328116235</v>
      </c>
      <c r="GM374" s="221">
        <f t="shared" si="1487"/>
        <v>7260.5196328116235</v>
      </c>
      <c r="GN374" s="222">
        <f t="shared" si="1488"/>
        <v>4208.8202606082978</v>
      </c>
      <c r="GO374" s="222">
        <f t="shared" si="1489"/>
        <v>253.97337054843138</v>
      </c>
      <c r="GP374" s="55">
        <f t="shared" si="1490"/>
        <v>0.57968581774613825</v>
      </c>
      <c r="GQ374" s="56">
        <f t="shared" si="1491"/>
        <v>3.4980054237534045E-2</v>
      </c>
      <c r="GR374" s="258">
        <f t="shared" si="1492"/>
        <v>1.0962551780422141</v>
      </c>
      <c r="GS374" s="227">
        <f t="shared" si="1353"/>
        <v>7260.5196328116235</v>
      </c>
      <c r="GT374" s="222">
        <f t="shared" si="1574"/>
        <v>4208.8202606082978</v>
      </c>
      <c r="GU374" s="222">
        <f t="shared" si="1575"/>
        <v>253.97337054843138</v>
      </c>
      <c r="GV374" s="37">
        <f t="shared" si="1567"/>
        <v>0.57968581774613825</v>
      </c>
      <c r="GW374" s="228">
        <f t="shared" si="1568"/>
        <v>3.4980054237534045E-2</v>
      </c>
      <c r="GX374" s="258">
        <f t="shared" si="1493"/>
        <v>1.0962551780422141</v>
      </c>
      <c r="GY374" s="221">
        <f t="shared" si="1573"/>
        <v>6201.3230656261676</v>
      </c>
      <c r="GZ374" s="222">
        <f t="shared" si="1494"/>
        <v>3692.607419156393</v>
      </c>
      <c r="HA374" s="222">
        <f t="shared" si="1495"/>
        <v>193.30682224522553</v>
      </c>
      <c r="HB374" s="55">
        <f t="shared" si="1496"/>
        <v>0.59545477313131057</v>
      </c>
      <c r="HC374" s="56">
        <f t="shared" si="1497"/>
        <v>3.1171867712669589E-2</v>
      </c>
      <c r="HD374" s="258">
        <f t="shared" si="1498"/>
        <v>1.0981362852583691</v>
      </c>
      <c r="HE374" s="221">
        <f t="shared" si="1499"/>
        <v>6850.7894919421769</v>
      </c>
      <c r="HF374" s="222">
        <f t="shared" si="1500"/>
        <v>4188.9164760937656</v>
      </c>
      <c r="HG374" s="222">
        <f t="shared" si="1501"/>
        <v>215.12341339042467</v>
      </c>
      <c r="HH374" s="55">
        <f t="shared" si="1502"/>
        <v>0.61145018118287287</v>
      </c>
      <c r="HI374" s="56">
        <f t="shared" si="1503"/>
        <v>3.1401258737179194E-2</v>
      </c>
      <c r="HJ374" s="259">
        <f t="shared" si="1504"/>
        <v>1.1006782983697454</v>
      </c>
      <c r="HK374" s="54">
        <f t="shared" si="1354"/>
        <v>3.2974311717550191</v>
      </c>
      <c r="HL374" s="55">
        <f t="shared" si="1355"/>
        <v>3.2974311717550191</v>
      </c>
      <c r="HM374" s="55">
        <f t="shared" si="1356"/>
        <v>2.7452308995173968</v>
      </c>
      <c r="HN374" s="56">
        <f t="shared" si="1357"/>
        <v>3.0944469680367019</v>
      </c>
      <c r="HQ374" s="57">
        <f t="shared" si="1358"/>
        <v>393.89607693442292</v>
      </c>
      <c r="HR374" s="58">
        <f t="shared" si="1505"/>
        <v>455.619592190047</v>
      </c>
      <c r="HS374" s="58">
        <f t="shared" si="1359"/>
        <v>17.314754877142178</v>
      </c>
      <c r="HT374" s="58">
        <f t="shared" si="1506"/>
        <v>19.996810407611502</v>
      </c>
      <c r="HU374" s="58">
        <f t="shared" si="1360"/>
        <v>515.44954469524544</v>
      </c>
      <c r="HV374" s="55">
        <f t="shared" si="1577"/>
        <v>0.76417969709782196</v>
      </c>
      <c r="HW374" s="56">
        <f t="shared" si="1578"/>
        <v>3.359156110493678E-2</v>
      </c>
      <c r="HX374" s="260">
        <f t="shared" si="1579"/>
        <v>1.1249502913503833</v>
      </c>
      <c r="HY374" s="57">
        <f t="shared" si="1361"/>
        <v>496.97016599855527</v>
      </c>
      <c r="HZ374" s="58">
        <f t="shared" si="1507"/>
        <v>574.84539101052894</v>
      </c>
      <c r="IA374" s="58">
        <f t="shared" si="1362"/>
        <v>28.162811270837128</v>
      </c>
      <c r="IB374" s="58">
        <f t="shared" si="1508"/>
        <v>32.525230736689799</v>
      </c>
      <c r="IC374" s="58">
        <f t="shared" si="1363"/>
        <v>667.10121300799904</v>
      </c>
      <c r="ID374" s="55">
        <f t="shared" si="1580"/>
        <v>0.74496966323548908</v>
      </c>
      <c r="IE374" s="56">
        <f t="shared" si="1581"/>
        <v>4.2216699237960217E-2</v>
      </c>
      <c r="IF374" s="260">
        <f t="shared" si="1582"/>
        <v>1.1232761129409612</v>
      </c>
      <c r="IG374" s="57">
        <f t="shared" si="1364"/>
        <v>15.796654376612782</v>
      </c>
      <c r="IH374" s="58">
        <f t="shared" si="1509"/>
        <v>18.271990117428007</v>
      </c>
      <c r="II374" s="58">
        <f t="shared" si="1365"/>
        <v>30.833299331751334</v>
      </c>
      <c r="IJ374" s="58">
        <f t="shared" si="1510"/>
        <v>35.609377398239616</v>
      </c>
      <c r="IK374" s="58">
        <f t="shared" si="1366"/>
        <v>325.18265148368789</v>
      </c>
      <c r="IL374" s="55">
        <f t="shared" si="1367"/>
        <v>4.8577789450139804E-2</v>
      </c>
      <c r="IM374" s="56">
        <f t="shared" si="1368"/>
        <v>9.4818401876823444E-2</v>
      </c>
      <c r="IN374" s="260">
        <f t="shared" si="1369"/>
        <v>1.0222995100575569</v>
      </c>
      <c r="IO374" s="57">
        <f t="shared" si="1370"/>
        <v>6.750860863527496</v>
      </c>
      <c r="IP374" s="58">
        <f t="shared" si="1511"/>
        <v>7.8087207608422551</v>
      </c>
      <c r="IQ374" s="58">
        <f t="shared" si="1371"/>
        <v>0.29621441438244761</v>
      </c>
      <c r="IR374" s="58">
        <f t="shared" si="1512"/>
        <v>0.34209802717028875</v>
      </c>
      <c r="IS374" s="58">
        <f t="shared" si="1372"/>
        <v>9.4487532066667921</v>
      </c>
      <c r="IT374" s="55">
        <f t="shared" si="1513"/>
        <v>0.71447107526993781</v>
      </c>
      <c r="IU374" s="56">
        <f t="shared" si="1514"/>
        <v>3.1349576806963958E-2</v>
      </c>
      <c r="IV374" s="260">
        <f t="shared" si="1515"/>
        <v>1.116813666942198</v>
      </c>
      <c r="IW374" s="57">
        <f t="shared" si="1373"/>
        <v>0</v>
      </c>
      <c r="IX374" s="58">
        <f t="shared" si="1516"/>
        <v>0</v>
      </c>
      <c r="IY374" s="58">
        <f t="shared" si="1374"/>
        <v>0</v>
      </c>
      <c r="IZ374" s="58">
        <f t="shared" si="1517"/>
        <v>0</v>
      </c>
      <c r="JA374" s="58">
        <f t="shared" si="1375"/>
        <v>0</v>
      </c>
      <c r="JB374" s="55"/>
      <c r="JC374" s="56"/>
      <c r="JD374" s="260"/>
      <c r="JE374" s="57">
        <f t="shared" si="1376"/>
        <v>0</v>
      </c>
      <c r="JF374" s="58">
        <f t="shared" si="1521"/>
        <v>0</v>
      </c>
      <c r="JG374" s="58">
        <f t="shared" si="1377"/>
        <v>0</v>
      </c>
      <c r="JH374" s="58">
        <f t="shared" si="1522"/>
        <v>0</v>
      </c>
      <c r="JI374" s="58">
        <f t="shared" si="1378"/>
        <v>0</v>
      </c>
      <c r="JJ374" s="55"/>
      <c r="JK374" s="56"/>
      <c r="JL374" s="260"/>
      <c r="JM374" s="57">
        <f t="shared" si="1379"/>
        <v>892.70452249495202</v>
      </c>
      <c r="JN374" s="58">
        <f t="shared" si="1526"/>
        <v>1032.591321169911</v>
      </c>
      <c r="JO374" s="58">
        <f t="shared" si="1380"/>
        <v>58.413366802236951</v>
      </c>
      <c r="JP374" s="58">
        <f t="shared" si="1527"/>
        <v>67.461597319903461</v>
      </c>
      <c r="JQ374" s="58">
        <f t="shared" si="1381"/>
        <v>1214.6799804597342</v>
      </c>
      <c r="JR374" s="55">
        <f t="shared" si="1382"/>
        <v>0.73492980608528646</v>
      </c>
      <c r="JS374" s="56">
        <f t="shared" si="1383"/>
        <v>4.8089511428457521E-2</v>
      </c>
      <c r="JT374" s="260">
        <f t="shared" si="1384"/>
        <v>1.1226125659338326</v>
      </c>
      <c r="JU374" s="57">
        <f t="shared" si="1385"/>
        <v>2.6331764146550376</v>
      </c>
      <c r="JV374" s="58">
        <f t="shared" si="1528"/>
        <v>3.0457951588314822</v>
      </c>
      <c r="JW374" s="58">
        <f t="shared" si="1386"/>
        <v>7.1340160239190001E-2</v>
      </c>
      <c r="JX374" s="58">
        <f t="shared" si="1529"/>
        <v>8.2390751060240533E-2</v>
      </c>
      <c r="JY374" s="58">
        <f t="shared" si="1387"/>
        <v>54.205356902000005</v>
      </c>
      <c r="JZ374" s="55">
        <f t="shared" si="1530"/>
        <v>4.8577789450139783E-2</v>
      </c>
      <c r="KA374" s="56">
        <f t="shared" si="1531"/>
        <v>1.3161090400745572E-3</v>
      </c>
      <c r="KB374" s="260">
        <f t="shared" si="1532"/>
        <v>1.0078160048971445</v>
      </c>
      <c r="KC374" s="57">
        <f t="shared" si="1388"/>
        <v>8.8948300553286078E-2</v>
      </c>
      <c r="KD374" s="58">
        <f t="shared" si="1533"/>
        <v>0.10288649924998601</v>
      </c>
      <c r="KE374" s="58">
        <f t="shared" si="1389"/>
        <v>2.4098598100600003E-3</v>
      </c>
      <c r="KF374" s="58">
        <f t="shared" si="1534"/>
        <v>2.7831470946382943E-3</v>
      </c>
      <c r="KG374" s="58">
        <f t="shared" si="1390"/>
        <v>1.8310487480000002</v>
      </c>
      <c r="KH374" s="55">
        <f t="shared" si="1535"/>
        <v>4.857778945013979E-2</v>
      </c>
      <c r="KI374" s="56">
        <f t="shared" si="1536"/>
        <v>1.3161090400745574E-3</v>
      </c>
      <c r="KJ374" s="260">
        <f t="shared" si="1537"/>
        <v>1.0078160048971445</v>
      </c>
      <c r="KK374" s="57">
        <f t="shared" si="1391"/>
        <v>186.13774905412791</v>
      </c>
      <c r="KL374" s="58">
        <f t="shared" si="1538"/>
        <v>215.30553433090975</v>
      </c>
      <c r="KM374" s="58">
        <f t="shared" si="1392"/>
        <v>8.1836188989029406</v>
      </c>
      <c r="KN374" s="58">
        <f t="shared" si="1539"/>
        <v>9.4512614663430057</v>
      </c>
      <c r="KO374" s="58">
        <f t="shared" si="1393"/>
        <v>241.93640816725895</v>
      </c>
      <c r="KP374" s="55">
        <f t="shared" si="1540"/>
        <v>0.76936642345059736</v>
      </c>
      <c r="KQ374" s="56">
        <f t="shared" si="1541"/>
        <v>3.3825495554374453E-2</v>
      </c>
      <c r="KR374" s="260">
        <f t="shared" si="1542"/>
        <v>1.1257992878160814</v>
      </c>
      <c r="KS374" s="57">
        <f t="shared" si="1394"/>
        <v>306.00309315428632</v>
      </c>
      <c r="KT374" s="58">
        <f t="shared" si="1543"/>
        <v>353.95377785156302</v>
      </c>
      <c r="KU374" s="58">
        <f t="shared" si="1395"/>
        <v>13.45055498113943</v>
      </c>
      <c r="KV374" s="58">
        <f t="shared" si="1544"/>
        <v>15.534045947717928</v>
      </c>
      <c r="KW374" s="58">
        <f t="shared" si="1396"/>
        <v>401.15224033241094</v>
      </c>
      <c r="KX374" s="55">
        <f t="shared" si="1583"/>
        <v>0.76281038066924367</v>
      </c>
      <c r="KY374" s="56">
        <f t="shared" si="1584"/>
        <v>3.3529801478844434E-2</v>
      </c>
      <c r="KZ374" s="260">
        <f t="shared" si="1585"/>
        <v>1.1247261528999435</v>
      </c>
      <c r="LA374" s="57">
        <f t="shared" si="1397"/>
        <v>765.03166979967079</v>
      </c>
      <c r="LB374" s="58">
        <f t="shared" si="1545"/>
        <v>884.9121324572792</v>
      </c>
      <c r="LC374" s="58">
        <f t="shared" si="1398"/>
        <v>33.118875975659648</v>
      </c>
      <c r="LD374" s="58">
        <f t="shared" si="1546"/>
        <v>38.248989864289328</v>
      </c>
      <c r="LE374" s="58">
        <f t="shared" si="1399"/>
        <v>1584.212694278704</v>
      </c>
      <c r="LF374" s="55">
        <f t="shared" si="1547"/>
        <v>0.48290969549893148</v>
      </c>
      <c r="LG374" s="56">
        <f t="shared" si="1548"/>
        <v>2.0905574166440292E-2</v>
      </c>
      <c r="LH374" s="260">
        <f t="shared" si="1549"/>
        <v>1.0789102227230642</v>
      </c>
      <c r="LI374" s="57">
        <f t="shared" si="1400"/>
        <v>254.56973616301613</v>
      </c>
      <c r="LJ374" s="58">
        <f t="shared" si="1550"/>
        <v>294.4608138197608</v>
      </c>
      <c r="LK374" s="58">
        <f t="shared" si="1401"/>
        <v>11.183813421983935</v>
      </c>
      <c r="LL374" s="58">
        <f t="shared" si="1551"/>
        <v>12.916186121049247</v>
      </c>
      <c r="LM374" s="58">
        <f t="shared" si="1402"/>
        <v>340.53462256974143</v>
      </c>
      <c r="LN374" s="55">
        <f t="shared" si="1586"/>
        <v>0.74755904184421162</v>
      </c>
      <c r="LO374" s="56">
        <f t="shared" si="1587"/>
        <v>3.2841927606622412E-2</v>
      </c>
      <c r="LP374" s="260">
        <f t="shared" si="1588"/>
        <v>1.1222297164432538</v>
      </c>
      <c r="LQ374" s="57">
        <f t="shared" si="1403"/>
        <v>4.3436640066666643E-2</v>
      </c>
      <c r="LR374" s="58">
        <f t="shared" si="1552"/>
        <v>5.0243161565113312E-2</v>
      </c>
      <c r="LS374" s="58">
        <f t="shared" si="1404"/>
        <v>1.1768208333333328E-3</v>
      </c>
      <c r="LT374" s="58">
        <f t="shared" si="1553"/>
        <v>1.359110380416666E-3</v>
      </c>
      <c r="LU374" s="58">
        <f t="shared" si="1405"/>
        <v>0.89416666666666633</v>
      </c>
      <c r="LV374" s="55">
        <f t="shared" si="1406"/>
        <v>4.857778945013979E-2</v>
      </c>
      <c r="LW374" s="56">
        <f t="shared" si="1407"/>
        <v>1.3161090400745572E-3</v>
      </c>
      <c r="LX374" s="260">
        <f t="shared" si="1408"/>
        <v>1.0078160048971445</v>
      </c>
      <c r="LY374" s="57">
        <f t="shared" si="1409"/>
        <v>19.707449970869128</v>
      </c>
      <c r="LZ374" s="58">
        <f t="shared" si="1554"/>
        <v>22.795607381304322</v>
      </c>
      <c r="MA374" s="58">
        <f t="shared" si="1410"/>
        <v>0.53393028701110001</v>
      </c>
      <c r="MB374" s="58">
        <f t="shared" si="1555"/>
        <v>0.61663608846911944</v>
      </c>
      <c r="MC374" s="58">
        <f t="shared" si="1411"/>
        <v>405.68856036190471</v>
      </c>
      <c r="MD374" s="55">
        <f t="shared" si="1589"/>
        <v>4.8577780830912756E-2</v>
      </c>
      <c r="ME374" s="56">
        <f t="shared" si="1590"/>
        <v>1.3161088065554375E-3</v>
      </c>
      <c r="MF374" s="260">
        <f t="shared" si="1591"/>
        <v>1.0078160035103394</v>
      </c>
      <c r="MG374" s="57">
        <f t="shared" si="1412"/>
        <v>0</v>
      </c>
      <c r="MH374" s="58">
        <f t="shared" si="1556"/>
        <v>0</v>
      </c>
      <c r="MI374" s="58">
        <f t="shared" si="1413"/>
        <v>0</v>
      </c>
      <c r="MJ374" s="58">
        <f t="shared" si="1557"/>
        <v>0</v>
      </c>
      <c r="MK374" s="58">
        <f t="shared" si="1414"/>
        <v>0</v>
      </c>
      <c r="ML374" s="55"/>
      <c r="MM374" s="56"/>
      <c r="MN374" s="260"/>
      <c r="MO374" s="59">
        <v>3.0079047632357394</v>
      </c>
      <c r="MP374" s="60">
        <v>3.0079047632357394</v>
      </c>
      <c r="MQ374" s="60">
        <v>2.4998999999999998</v>
      </c>
      <c r="MR374" s="61">
        <v>2.8113999999999999</v>
      </c>
      <c r="MS374" s="59">
        <f t="shared" si="1415"/>
        <v>1.0962551780422141</v>
      </c>
      <c r="MT374" s="60">
        <f t="shared" si="1593"/>
        <v>1.0962551780422141</v>
      </c>
      <c r="MU374" s="60">
        <f t="shared" si="1561"/>
        <v>1.0981362852583691</v>
      </c>
      <c r="MV374" s="61">
        <f t="shared" si="1562"/>
        <v>1.1006782983697454</v>
      </c>
      <c r="MW374" s="66">
        <f t="shared" si="1563"/>
        <v>3.2974311717550191</v>
      </c>
      <c r="MX374" s="67">
        <f t="shared" si="1564"/>
        <v>3.2974311717550191</v>
      </c>
      <c r="MY374" s="67">
        <f t="shared" si="1565"/>
        <v>2.7452308995173968</v>
      </c>
      <c r="MZ374" s="261">
        <f t="shared" si="1566"/>
        <v>3.0944469680367019</v>
      </c>
      <c r="NA374" s="59">
        <f t="shared" si="1416"/>
        <v>1.0962702664155604</v>
      </c>
      <c r="NB374" s="60">
        <f t="shared" si="1594"/>
        <v>1.0962702664155604</v>
      </c>
      <c r="NC374" s="60">
        <f t="shared" si="1417"/>
        <v>1.0981110513258774</v>
      </c>
      <c r="ND374" s="262">
        <f t="shared" si="1595"/>
        <v>1.1010848093352794</v>
      </c>
      <c r="NE374" s="62">
        <f t="shared" si="1418"/>
        <v>3.2974765561450772</v>
      </c>
      <c r="NF374" s="63">
        <f t="shared" si="1596"/>
        <v>3.2974765561450772</v>
      </c>
      <c r="NG374" s="63">
        <f t="shared" si="1419"/>
        <v>2.7451678172095604</v>
      </c>
      <c r="NH374" s="64">
        <f t="shared" si="1597"/>
        <v>3.0955898329652047</v>
      </c>
      <c r="NI374" s="238">
        <f t="shared" si="1569"/>
        <v>-4.5384390058078594E-5</v>
      </c>
      <c r="NJ374" s="238">
        <f t="shared" si="1570"/>
        <v>-4.5384390058078594E-5</v>
      </c>
      <c r="NK374" s="238">
        <f t="shared" si="1571"/>
        <v>6.3082307836470619E-5</v>
      </c>
      <c r="NL374" s="238">
        <f t="shared" si="1572"/>
        <v>-1.1428649285027959E-3</v>
      </c>
      <c r="NM374" s="239">
        <f t="shared" si="1420"/>
        <v>0.35042201575564441</v>
      </c>
      <c r="NN374" s="240">
        <f t="shared" si="1421"/>
        <v>0.38090292989827995</v>
      </c>
      <c r="NO374" s="240">
        <f>O374*IN374+0.001</f>
        <v>0.20188672317987261</v>
      </c>
      <c r="NP374" s="240">
        <f t="shared" si="1422"/>
        <v>5.3607056013225494E-3</v>
      </c>
      <c r="NQ374" s="240">
        <f t="shared" si="1592"/>
        <v>0</v>
      </c>
      <c r="NR374" s="240">
        <f t="shared" si="1423"/>
        <v>0</v>
      </c>
      <c r="NS374" s="240">
        <f t="shared" si="1424"/>
        <v>0.69074351181908722</v>
      </c>
      <c r="NT374" s="240">
        <f t="shared" si="1425"/>
        <v>2.7815721735161187E-2</v>
      </c>
      <c r="NU374" s="240">
        <f t="shared" si="1426"/>
        <v>1.0078160048971445E-3</v>
      </c>
      <c r="NV374" s="240">
        <f t="shared" si="1427"/>
        <v>0.138473312401378</v>
      </c>
      <c r="NW374" s="240">
        <f t="shared" si="1428"/>
        <v>0.22933166257629847</v>
      </c>
      <c r="NX374" s="240">
        <f t="shared" si="1429"/>
        <v>0.86884640235888366</v>
      </c>
      <c r="NY374" s="240">
        <f t="shared" si="1430"/>
        <v>0.19437018688797153</v>
      </c>
      <c r="NZ374" s="240">
        <f t="shared" si="1431"/>
        <v>5.0390800244857223E-4</v>
      </c>
      <c r="OA374" s="240">
        <f t="shared" si="1432"/>
        <v>0.20781165992383197</v>
      </c>
      <c r="OB374" s="241">
        <f t="shared" si="1433"/>
        <v>0</v>
      </c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136"/>
      <c r="OP374" s="13"/>
      <c r="OQ374" s="13"/>
      <c r="OR374" s="13"/>
      <c r="OS374" s="13"/>
      <c r="OT374" s="13"/>
    </row>
    <row r="375" spans="1:410" ht="15" customHeight="1">
      <c r="A375" s="242">
        <v>356</v>
      </c>
      <c r="B375" s="49" t="s">
        <v>425</v>
      </c>
      <c r="C375" s="50">
        <v>2</v>
      </c>
      <c r="D375" s="51">
        <v>739.95600000000002</v>
      </c>
      <c r="E375" s="52">
        <v>612.29999999999995</v>
      </c>
      <c r="F375" s="52">
        <v>127.7</v>
      </c>
      <c r="G375" s="52"/>
      <c r="H375" s="53"/>
      <c r="I375" s="57">
        <v>2.672789628025062</v>
      </c>
      <c r="J375" s="58">
        <v>2.672789628025062</v>
      </c>
      <c r="K375" s="58">
        <v>1.7423999999999999</v>
      </c>
      <c r="L375" s="243">
        <v>2.2866999999999997</v>
      </c>
      <c r="M375" s="1">
        <v>0.54430000000000001</v>
      </c>
      <c r="N375" s="2">
        <v>0.23219999999999999</v>
      </c>
      <c r="O375" s="2">
        <v>0.3860896280250623</v>
      </c>
      <c r="P375" s="2">
        <v>0</v>
      </c>
      <c r="Q375" s="2">
        <v>0</v>
      </c>
      <c r="R375" s="2">
        <v>0</v>
      </c>
      <c r="S375" s="2">
        <v>0.59079999999999999</v>
      </c>
      <c r="T375" s="2">
        <v>0</v>
      </c>
      <c r="U375" s="2">
        <v>0</v>
      </c>
      <c r="V375" s="2">
        <v>1.0999999999999999E-2</v>
      </c>
      <c r="W375" s="2">
        <v>6.3500000000000001E-2</v>
      </c>
      <c r="X375" s="2">
        <v>0.53620000000000001</v>
      </c>
      <c r="Y375" s="2">
        <v>0.1225</v>
      </c>
      <c r="Z375" s="2">
        <v>1.6000000000000001E-3</v>
      </c>
      <c r="AA375" s="2">
        <v>0.18459999999999999</v>
      </c>
      <c r="AB375" s="3">
        <v>0</v>
      </c>
      <c r="AC375" s="244">
        <v>127.64</v>
      </c>
      <c r="AD375" s="108">
        <v>28.0808</v>
      </c>
      <c r="AE375" s="108">
        <v>85.908484920000006</v>
      </c>
      <c r="AF375" s="108">
        <f t="shared" si="1434"/>
        <v>8.5027063864720809</v>
      </c>
      <c r="AG375" s="108">
        <f t="shared" si="1435"/>
        <v>26.8842012708648</v>
      </c>
      <c r="AH375" s="108">
        <v>4.8765831802083301</v>
      </c>
      <c r="AI375" s="108">
        <v>17.994928386917387</v>
      </c>
      <c r="AJ375" s="108">
        <f t="shared" si="1436"/>
        <v>0.34811188964491685</v>
      </c>
      <c r="AK375" s="108">
        <f t="shared" si="1437"/>
        <v>10.531855747154365</v>
      </c>
      <c r="AL375" s="108">
        <v>13.225039824356287</v>
      </c>
      <c r="AM375" s="245">
        <v>333.27100357377839</v>
      </c>
      <c r="AN375" s="244">
        <v>64.66</v>
      </c>
      <c r="AO375" s="108">
        <v>14.225199999999999</v>
      </c>
      <c r="AP375" s="108">
        <v>43.519606979999999</v>
      </c>
      <c r="AQ375" s="108">
        <f t="shared" si="1438"/>
        <v>4.3073095812385205</v>
      </c>
      <c r="AR375" s="108">
        <f t="shared" si="1439"/>
        <v>13.619025808321199</v>
      </c>
      <c r="AS375" s="246">
        <v>4.7030865893250002</v>
      </c>
      <c r="AT375" s="247">
        <v>0.58699341583655273</v>
      </c>
      <c r="AU375" s="108">
        <v>9.2788762305607229</v>
      </c>
      <c r="AV375" s="108">
        <f t="shared" si="1440"/>
        <v>0.17949986068019719</v>
      </c>
      <c r="AW375" s="108">
        <f t="shared" si="1441"/>
        <v>5.4306293337078131</v>
      </c>
      <c r="AX375" s="108">
        <v>6.8193384899942862</v>
      </c>
      <c r="AY375" s="245">
        <v>171.847329947856</v>
      </c>
      <c r="AZ375" s="248">
        <v>30</v>
      </c>
      <c r="BA375" s="108">
        <v>152.91499999999999</v>
      </c>
      <c r="BB375" s="108">
        <v>15.946847238791998</v>
      </c>
      <c r="BC375" s="109">
        <v>12.757477791033599</v>
      </c>
      <c r="BD375" s="109">
        <v>3.1893694477583985</v>
      </c>
      <c r="BE375" s="108">
        <v>5.9800687499999992</v>
      </c>
      <c r="BF375" s="109">
        <v>4.7840549999999995</v>
      </c>
      <c r="BG375" s="109">
        <v>1.1960137499999997</v>
      </c>
      <c r="BH375" s="108">
        <v>12.763459867181814</v>
      </c>
      <c r="BI375" s="109">
        <f t="shared" si="1442"/>
        <v>7.4700446295457654</v>
      </c>
      <c r="BJ375" s="108">
        <f t="shared" si="1443"/>
        <v>0.2469091311306322</v>
      </c>
      <c r="BK375" s="108">
        <v>9.3802687927986899</v>
      </c>
      <c r="BL375" s="245">
        <v>236.38277357852695</v>
      </c>
      <c r="BM375" s="244">
        <v>0</v>
      </c>
      <c r="BN375" s="108">
        <v>0</v>
      </c>
      <c r="BO375" s="108">
        <v>0</v>
      </c>
      <c r="BP375" s="108">
        <f t="shared" si="1444"/>
        <v>0</v>
      </c>
      <c r="BQ375" s="108">
        <f t="shared" si="1445"/>
        <v>0</v>
      </c>
      <c r="BR375" s="108">
        <v>0</v>
      </c>
      <c r="BS375" s="108">
        <v>0</v>
      </c>
      <c r="BT375" s="108">
        <f t="shared" si="1446"/>
        <v>0</v>
      </c>
      <c r="BU375" s="108">
        <f t="shared" si="1447"/>
        <v>0</v>
      </c>
      <c r="BV375" s="108">
        <v>0</v>
      </c>
      <c r="BW375" s="245">
        <v>0</v>
      </c>
      <c r="BX375" s="107">
        <v>0</v>
      </c>
      <c r="BY375" s="108">
        <v>0</v>
      </c>
      <c r="BZ375" s="109">
        <f t="shared" si="1448"/>
        <v>0</v>
      </c>
      <c r="CA375" s="109">
        <f t="shared" si="1449"/>
        <v>0</v>
      </c>
      <c r="CB375" s="108">
        <v>0</v>
      </c>
      <c r="CC375" s="110">
        <v>0</v>
      </c>
      <c r="CD375" s="244">
        <v>0</v>
      </c>
      <c r="CE375" s="108">
        <v>0</v>
      </c>
      <c r="CF375" s="109">
        <f t="shared" si="1450"/>
        <v>0</v>
      </c>
      <c r="CG375" s="109">
        <f t="shared" si="1451"/>
        <v>0</v>
      </c>
      <c r="CH375" s="108">
        <v>0</v>
      </c>
      <c r="CI375" s="245">
        <v>0</v>
      </c>
      <c r="CJ375" s="249">
        <v>161.1799297038726</v>
      </c>
      <c r="CK375" s="250">
        <v>35.45958453485197</v>
      </c>
      <c r="CL375" s="250">
        <v>19.524464935083632</v>
      </c>
      <c r="CM375" s="251">
        <v>11.766293349963632</v>
      </c>
      <c r="CN375" s="252">
        <f t="shared" si="1339"/>
        <v>5.7354796934397729</v>
      </c>
      <c r="CO375" s="250">
        <v>108.48263522698056</v>
      </c>
      <c r="CP375" s="252">
        <f t="shared" si="1452"/>
        <v>10.736960338955175</v>
      </c>
      <c r="CQ375" s="250">
        <v>33.948555867931297</v>
      </c>
      <c r="CR375" s="250">
        <v>23.699202851257581</v>
      </c>
      <c r="CS375" s="252">
        <f t="shared" si="1453"/>
        <v>0.45846107915757794</v>
      </c>
      <c r="CT375" s="252">
        <f t="shared" si="1454"/>
        <v>13.870385054349823</v>
      </c>
      <c r="CU375" s="250">
        <f t="shared" si="1340"/>
        <v>348.34581725204634</v>
      </c>
      <c r="CV375" s="245">
        <f t="shared" si="1455"/>
        <v>438.91572973757837</v>
      </c>
      <c r="CW375" s="244">
        <v>0</v>
      </c>
      <c r="CX375" s="108">
        <v>0</v>
      </c>
      <c r="CY375" s="108">
        <f t="shared" si="1456"/>
        <v>0</v>
      </c>
      <c r="CZ375" s="108">
        <f t="shared" si="1457"/>
        <v>0</v>
      </c>
      <c r="DA375" s="108">
        <v>0</v>
      </c>
      <c r="DB375" s="245">
        <v>0</v>
      </c>
      <c r="DC375" s="244">
        <v>0</v>
      </c>
      <c r="DD375" s="108">
        <v>0</v>
      </c>
      <c r="DE375" s="108">
        <f t="shared" si="1458"/>
        <v>0</v>
      </c>
      <c r="DF375" s="108">
        <f t="shared" si="1459"/>
        <v>0</v>
      </c>
      <c r="DG375" s="108">
        <v>0</v>
      </c>
      <c r="DH375" s="245">
        <v>0</v>
      </c>
      <c r="DI375" s="107">
        <v>3.1778509974640006</v>
      </c>
      <c r="DJ375" s="108">
        <v>0.69912721944208012</v>
      </c>
      <c r="DK375" s="108">
        <v>5.4937190486513313E-2</v>
      </c>
      <c r="DL375" s="108">
        <v>2.138862147396138</v>
      </c>
      <c r="DM375" s="108">
        <f t="shared" si="1460"/>
        <v>0.21169174217638537</v>
      </c>
      <c r="DN375" s="108">
        <f t="shared" si="1461"/>
        <v>0.66933552040614741</v>
      </c>
      <c r="DO375" s="108">
        <v>0.4431667614995774</v>
      </c>
      <c r="DP375" s="108">
        <f t="shared" si="1462"/>
        <v>8.5730610012093259E-3</v>
      </c>
      <c r="DQ375" s="108">
        <f t="shared" si="1463"/>
        <v>0.25937132416933467</v>
      </c>
      <c r="DR375" s="108">
        <v>0.32569721581441552</v>
      </c>
      <c r="DS375" s="110">
        <v>8.2075698385232698</v>
      </c>
      <c r="DT375" s="244">
        <v>18.11</v>
      </c>
      <c r="DU375" s="108">
        <v>3.9842</v>
      </c>
      <c r="DV375" s="108">
        <v>12.188989830000001</v>
      </c>
      <c r="DW375" s="108">
        <f t="shared" si="1464"/>
        <v>1.2063930794344202</v>
      </c>
      <c r="DX375" s="108">
        <f t="shared" si="1465"/>
        <v>3.8144224774002002</v>
      </c>
      <c r="DY375" s="108">
        <v>0.37050874383333299</v>
      </c>
      <c r="DZ375" s="108">
        <v>9.1866399570833299E-2</v>
      </c>
      <c r="EA375" s="108"/>
      <c r="EB375" s="108">
        <v>2.5364262430585045</v>
      </c>
      <c r="EC375" s="108">
        <f t="shared" si="1466"/>
        <v>4.906716567196677E-2</v>
      </c>
      <c r="ED375" s="108">
        <f t="shared" si="1467"/>
        <v>1.4844891144223649</v>
      </c>
      <c r="EE375" s="108">
        <v>1.8640995608231337</v>
      </c>
      <c r="EF375" s="245">
        <v>46.975308932742969</v>
      </c>
      <c r="EG375" s="249">
        <v>90.800748809523881</v>
      </c>
      <c r="EH375" s="250">
        <v>19.97616473809525</v>
      </c>
      <c r="EI375" s="250">
        <v>121.56104491917104</v>
      </c>
      <c r="EJ375" s="250">
        <v>61.113716388496449</v>
      </c>
      <c r="EK375" s="250">
        <f t="shared" si="1468"/>
        <v>6.0486689658350477</v>
      </c>
      <c r="EL375" s="250">
        <v>19.12492640661608</v>
      </c>
      <c r="EM375" s="250">
        <v>21.421972264435926</v>
      </c>
      <c r="EN375" s="250">
        <f t="shared" si="1469"/>
        <v>0.41440805345551301</v>
      </c>
      <c r="EO375" s="250">
        <f t="shared" si="1470"/>
        <v>12.537594863261885</v>
      </c>
      <c r="EP375" s="250">
        <v>314.87364711972253</v>
      </c>
      <c r="EQ375" s="245">
        <v>396.74079537085044</v>
      </c>
      <c r="ER375" s="244">
        <v>34.03</v>
      </c>
      <c r="ES375" s="108">
        <v>7.4866000000000001</v>
      </c>
      <c r="ET375" s="108">
        <v>22.903993589999999</v>
      </c>
      <c r="EU375" s="108">
        <f t="shared" si="1471"/>
        <v>2.2668998615766602</v>
      </c>
      <c r="EV375" s="108">
        <f t="shared" si="1472"/>
        <v>7.1675757540545995</v>
      </c>
      <c r="EW375" s="108">
        <v>2.6192720120250002</v>
      </c>
      <c r="EX375" s="108">
        <v>4.8939101889478298</v>
      </c>
      <c r="EY375" s="108">
        <f t="shared" si="1473"/>
        <v>9.4672692605195771E-2</v>
      </c>
      <c r="EZ375" s="108">
        <f t="shared" si="1474"/>
        <v>2.8642490284651183</v>
      </c>
      <c r="FA375" s="108">
        <v>3.5966887895486401</v>
      </c>
      <c r="FB375" s="245">
        <v>90.636557496625755</v>
      </c>
      <c r="FC375" s="244">
        <v>0.83333333333333293</v>
      </c>
      <c r="FD375" s="108">
        <v>6.0833333333333302E-2</v>
      </c>
      <c r="FE375" s="108">
        <f t="shared" si="1475"/>
        <v>1.1768208333333328E-3</v>
      </c>
      <c r="FF375" s="108">
        <f t="shared" si="1476"/>
        <v>3.5603803333333316E-2</v>
      </c>
      <c r="FG375" s="108">
        <v>4.4708333333333301E-2</v>
      </c>
      <c r="FH375" s="245">
        <v>1.1266499999999995</v>
      </c>
      <c r="FI375" s="244">
        <v>101.040333333333</v>
      </c>
      <c r="FJ375" s="108">
        <v>7.3759443333333099</v>
      </c>
      <c r="FK375" s="108">
        <f t="shared" si="1477"/>
        <v>0.14268764312833287</v>
      </c>
      <c r="FL375" s="108">
        <f t="shared" si="1478"/>
        <v>4.3169041880813195</v>
      </c>
      <c r="FM375" s="108">
        <v>5.4210000000000003</v>
      </c>
      <c r="FN375" s="245">
        <v>136.60473319999957</v>
      </c>
      <c r="FO375" s="244">
        <v>0</v>
      </c>
      <c r="FP375" s="108">
        <v>0</v>
      </c>
      <c r="FQ375" s="108">
        <f t="shared" si="1479"/>
        <v>0</v>
      </c>
      <c r="FR375" s="108">
        <f t="shared" si="1480"/>
        <v>0</v>
      </c>
      <c r="FS375" s="108">
        <v>0</v>
      </c>
      <c r="FT375" s="110">
        <v>0</v>
      </c>
      <c r="FU375" s="253">
        <f t="shared" si="1341"/>
        <v>609.51020600324966</v>
      </c>
      <c r="FV375" s="254">
        <f t="shared" si="1342"/>
        <v>152.6980073915191</v>
      </c>
      <c r="FW375" s="254">
        <f t="shared" si="1343"/>
        <v>23.864005900309927</v>
      </c>
      <c r="FX375" s="254">
        <f t="shared" si="1344"/>
        <v>152.91499999999999</v>
      </c>
      <c r="FY375" s="254">
        <f t="shared" si="1345"/>
        <v>0</v>
      </c>
      <c r="FZ375" s="254">
        <f t="shared" si="1346"/>
        <v>0</v>
      </c>
      <c r="GA375" s="254">
        <f t="shared" si="1481"/>
        <v>0</v>
      </c>
      <c r="GB375" s="254">
        <f t="shared" si="1482"/>
        <v>0</v>
      </c>
      <c r="GC375" s="254">
        <f t="shared" si="1483"/>
        <v>101.040333333333</v>
      </c>
      <c r="GD375" s="254">
        <f t="shared" si="1484"/>
        <v>0</v>
      </c>
      <c r="GE375" s="254">
        <f t="shared" si="1347"/>
        <v>336.2562890828732</v>
      </c>
      <c r="GF375" s="255">
        <f t="shared" si="1348"/>
        <v>128.37821258882508</v>
      </c>
      <c r="GG375" s="255">
        <f t="shared" si="1349"/>
        <v>33.280629955688291</v>
      </c>
      <c r="GH375" s="254">
        <f t="shared" si="1350"/>
        <v>100.46872046052597</v>
      </c>
      <c r="GI375" s="255">
        <f t="shared" si="1351"/>
        <v>71.737375045519173</v>
      </c>
      <c r="GJ375" s="256">
        <f t="shared" si="1352"/>
        <v>1.9435673973088752</v>
      </c>
      <c r="GK375" s="253">
        <f t="shared" si="1485"/>
        <v>1476.7525621718107</v>
      </c>
      <c r="GL375" s="257">
        <f t="shared" si="1486"/>
        <v>1860.7082283364816</v>
      </c>
      <c r="GM375" s="221">
        <f t="shared" si="1487"/>
        <v>1860.7082283364816</v>
      </c>
      <c r="GN375" s="222">
        <f t="shared" si="1488"/>
        <v>1020.1284999833683</v>
      </c>
      <c r="GO375" s="222">
        <f t="shared" si="1489"/>
        <v>74.451136099166931</v>
      </c>
      <c r="GP375" s="55">
        <f t="shared" si="1490"/>
        <v>0.54824742775248969</v>
      </c>
      <c r="GQ375" s="56">
        <f t="shared" si="1491"/>
        <v>4.0012257142393599E-2</v>
      </c>
      <c r="GR375" s="258">
        <f t="shared" si="1492"/>
        <v>1.0921082705601719</v>
      </c>
      <c r="GS375" s="227">
        <f t="shared" si="1353"/>
        <v>1860.7082283364816</v>
      </c>
      <c r="GT375" s="222">
        <f t="shared" si="1574"/>
        <v>1020.1284999833683</v>
      </c>
      <c r="GU375" s="222">
        <f t="shared" si="1575"/>
        <v>74.451136099166931</v>
      </c>
      <c r="GV375" s="37">
        <f t="shared" si="1567"/>
        <v>0.54824742775248969</v>
      </c>
      <c r="GW375" s="228">
        <f t="shared" si="1568"/>
        <v>4.0012257142393599E-2</v>
      </c>
      <c r="GX375" s="258">
        <f t="shared" si="1493"/>
        <v>1.0921082705601719</v>
      </c>
      <c r="GY375" s="221">
        <f t="shared" si="1573"/>
        <v>1291.0544511841763</v>
      </c>
      <c r="GZ375" s="222">
        <f t="shared" si="1494"/>
        <v>754.92137653073155</v>
      </c>
      <c r="HA375" s="222">
        <f t="shared" si="1495"/>
        <v>40.885668249332582</v>
      </c>
      <c r="HB375" s="55">
        <f t="shared" si="1496"/>
        <v>0.58473240678447391</v>
      </c>
      <c r="HC375" s="56">
        <f t="shared" si="1497"/>
        <v>3.1668430569935742E-2</v>
      </c>
      <c r="HD375" s="258">
        <f t="shared" si="1498"/>
        <v>1.0965330080384101</v>
      </c>
      <c r="HE375" s="221">
        <f t="shared" si="1499"/>
        <v>1624.3254547579547</v>
      </c>
      <c r="HF375" s="222">
        <f t="shared" si="1500"/>
        <v>1008.6455473788305</v>
      </c>
      <c r="HG375" s="222">
        <f t="shared" si="1501"/>
        <v>52.037699277240002</v>
      </c>
      <c r="HH375" s="55">
        <f t="shared" si="1502"/>
        <v>0.62096271681535131</v>
      </c>
      <c r="HI375" s="56">
        <f t="shared" si="1503"/>
        <v>3.2036498058201204E-2</v>
      </c>
      <c r="HJ375" s="259">
        <f t="shared" si="1504"/>
        <v>1.102267311274181</v>
      </c>
      <c r="HK375" s="54">
        <f t="shared" si="1354"/>
        <v>2.9189756582336157</v>
      </c>
      <c r="HL375" s="55">
        <f t="shared" si="1355"/>
        <v>2.9189756582336157</v>
      </c>
      <c r="HM375" s="55">
        <f t="shared" si="1356"/>
        <v>1.9105991132061257</v>
      </c>
      <c r="HN375" s="56">
        <f t="shared" si="1357"/>
        <v>2.5205546606906695</v>
      </c>
      <c r="HQ375" s="57">
        <f t="shared" si="1358"/>
        <v>201.36838956198338</v>
      </c>
      <c r="HR375" s="58">
        <f t="shared" si="1505"/>
        <v>232.9228162063462</v>
      </c>
      <c r="HS375" s="58">
        <f t="shared" si="1359"/>
        <v>8.850818276116998</v>
      </c>
      <c r="HT375" s="58">
        <f t="shared" si="1506"/>
        <v>10.221810027087521</v>
      </c>
      <c r="HU375" s="58">
        <f t="shared" si="1360"/>
        <v>264.50079648712568</v>
      </c>
      <c r="HV375" s="55">
        <f t="shared" si="1577"/>
        <v>0.76131487026272449</v>
      </c>
      <c r="HW375" s="56">
        <f t="shared" si="1578"/>
        <v>3.3462350184445676E-2</v>
      </c>
      <c r="HX375" s="260">
        <f t="shared" si="1579"/>
        <v>1.1244813582137394</v>
      </c>
      <c r="HY375" s="57">
        <f t="shared" si="1361"/>
        <v>102.1257792732754</v>
      </c>
      <c r="HZ375" s="58">
        <f t="shared" si="1507"/>
        <v>118.12888888539766</v>
      </c>
      <c r="IA375" s="58">
        <f t="shared" si="1362"/>
        <v>5.0738028577552701</v>
      </c>
      <c r="IB375" s="58">
        <f t="shared" si="1508"/>
        <v>5.8597349204215616</v>
      </c>
      <c r="IC375" s="58">
        <f t="shared" si="1363"/>
        <v>136.38676979988571</v>
      </c>
      <c r="ID375" s="55">
        <f t="shared" si="1580"/>
        <v>0.74879535180076517</v>
      </c>
      <c r="IE375" s="56">
        <f t="shared" si="1581"/>
        <v>3.7201576554674896E-2</v>
      </c>
      <c r="IF375" s="260">
        <f t="shared" si="1582"/>
        <v>1.1230987558354992</v>
      </c>
      <c r="IG375" s="57">
        <f t="shared" si="1364"/>
        <v>9.1134544480458342</v>
      </c>
      <c r="IH375" s="58">
        <f t="shared" si="1509"/>
        <v>10.541532760054617</v>
      </c>
      <c r="II375" s="58">
        <f t="shared" si="1365"/>
        <v>17.788441922164232</v>
      </c>
      <c r="IJ375" s="58">
        <f t="shared" si="1510"/>
        <v>20.54387157590747</v>
      </c>
      <c r="IK375" s="58">
        <f t="shared" si="1366"/>
        <v>187.60537585597376</v>
      </c>
      <c r="IL375" s="55">
        <f t="shared" si="1367"/>
        <v>4.8577789450139797E-2</v>
      </c>
      <c r="IM375" s="56">
        <f t="shared" si="1368"/>
        <v>9.4818401876823458E-2</v>
      </c>
      <c r="IN375" s="260">
        <f t="shared" si="1369"/>
        <v>1.0222995100575569</v>
      </c>
      <c r="IO375" s="57">
        <f t="shared" si="1370"/>
        <v>0</v>
      </c>
      <c r="IP375" s="58">
        <f t="shared" si="1511"/>
        <v>0</v>
      </c>
      <c r="IQ375" s="58">
        <f t="shared" si="1371"/>
        <v>0</v>
      </c>
      <c r="IR375" s="58">
        <f t="shared" si="1512"/>
        <v>0</v>
      </c>
      <c r="IS375" s="58">
        <f t="shared" si="1372"/>
        <v>0</v>
      </c>
      <c r="IT375" s="55"/>
      <c r="IU375" s="56"/>
      <c r="IV375" s="260"/>
      <c r="IW375" s="57">
        <f t="shared" si="1373"/>
        <v>0</v>
      </c>
      <c r="IX375" s="58">
        <f t="shared" si="1516"/>
        <v>0</v>
      </c>
      <c r="IY375" s="58">
        <f t="shared" si="1374"/>
        <v>0</v>
      </c>
      <c r="IZ375" s="58">
        <f t="shared" si="1517"/>
        <v>0</v>
      </c>
      <c r="JA375" s="58">
        <f t="shared" si="1375"/>
        <v>0</v>
      </c>
      <c r="JB375" s="55"/>
      <c r="JC375" s="56"/>
      <c r="JD375" s="260"/>
      <c r="JE375" s="57">
        <f t="shared" si="1376"/>
        <v>0</v>
      </c>
      <c r="JF375" s="58">
        <f t="shared" si="1521"/>
        <v>0</v>
      </c>
      <c r="JG375" s="58">
        <f t="shared" si="1377"/>
        <v>0</v>
      </c>
      <c r="JH375" s="58">
        <f t="shared" si="1522"/>
        <v>0</v>
      </c>
      <c r="JI375" s="58">
        <f t="shared" si="1378"/>
        <v>0</v>
      </c>
      <c r="JJ375" s="55"/>
      <c r="JK375" s="56"/>
      <c r="JL375" s="260"/>
      <c r="JM375" s="57">
        <f t="shared" si="1379"/>
        <v>254.97862216390757</v>
      </c>
      <c r="JN375" s="58">
        <f t="shared" si="1526"/>
        <v>294.93377225699192</v>
      </c>
      <c r="JO375" s="58">
        <f t="shared" si="1380"/>
        <v>16.930901111552526</v>
      </c>
      <c r="JP375" s="58">
        <f t="shared" si="1527"/>
        <v>19.553497693732012</v>
      </c>
      <c r="JQ375" s="58">
        <f t="shared" si="1381"/>
        <v>348.34581725204634</v>
      </c>
      <c r="JR375" s="55">
        <f t="shared" si="1382"/>
        <v>0.73196981142281736</v>
      </c>
      <c r="JS375" s="56">
        <f t="shared" si="1383"/>
        <v>4.8603715827889894E-2</v>
      </c>
      <c r="JT375" s="260">
        <f t="shared" si="1384"/>
        <v>1.1222283850316956</v>
      </c>
      <c r="JU375" s="57">
        <f t="shared" si="1385"/>
        <v>0</v>
      </c>
      <c r="JV375" s="58">
        <f t="shared" si="1528"/>
        <v>0</v>
      </c>
      <c r="JW375" s="58">
        <f t="shared" si="1386"/>
        <v>0</v>
      </c>
      <c r="JX375" s="58">
        <f t="shared" si="1529"/>
        <v>0</v>
      </c>
      <c r="JY375" s="58">
        <f t="shared" si="1387"/>
        <v>0</v>
      </c>
      <c r="JZ375" s="55"/>
      <c r="KA375" s="56"/>
      <c r="KB375" s="260"/>
      <c r="KC375" s="57">
        <f t="shared" si="1388"/>
        <v>0</v>
      </c>
      <c r="KD375" s="58">
        <f t="shared" si="1533"/>
        <v>0</v>
      </c>
      <c r="KE375" s="58">
        <f t="shared" si="1389"/>
        <v>0</v>
      </c>
      <c r="KF375" s="58">
        <f t="shared" si="1534"/>
        <v>0</v>
      </c>
      <c r="KG375" s="58">
        <f t="shared" si="1390"/>
        <v>0</v>
      </c>
      <c r="KH375" s="55"/>
      <c r="KI375" s="56"/>
      <c r="KJ375" s="260"/>
      <c r="KK375" s="57">
        <f t="shared" si="1391"/>
        <v>5.0100005672881682</v>
      </c>
      <c r="KL375" s="58">
        <f t="shared" si="1538"/>
        <v>5.7950676561822245</v>
      </c>
      <c r="KM375" s="58">
        <f t="shared" si="1392"/>
        <v>0.2202648031775947</v>
      </c>
      <c r="KN375" s="58">
        <f t="shared" si="1539"/>
        <v>0.25438382118980413</v>
      </c>
      <c r="KO375" s="58">
        <f t="shared" si="1393"/>
        <v>6.5139443162883097</v>
      </c>
      <c r="KP375" s="55">
        <f t="shared" si="1540"/>
        <v>0.76911934214121458</v>
      </c>
      <c r="KQ375" s="56">
        <f t="shared" si="1541"/>
        <v>3.3814351563739353E-2</v>
      </c>
      <c r="KR375" s="260">
        <f t="shared" si="1542"/>
        <v>1.1257588439707515</v>
      </c>
      <c r="KS375" s="57">
        <f t="shared" si="1394"/>
        <v>28.558872142023532</v>
      </c>
      <c r="KT375" s="58">
        <f t="shared" si="1543"/>
        <v>33.034047406678624</v>
      </c>
      <c r="KU375" s="58">
        <f t="shared" si="1395"/>
        <v>1.255460245106387</v>
      </c>
      <c r="KV375" s="58">
        <f t="shared" si="1544"/>
        <v>1.4499310370733665</v>
      </c>
      <c r="KW375" s="58">
        <f t="shared" si="1396"/>
        <v>37.281991216462671</v>
      </c>
      <c r="KX375" s="55">
        <f t="shared" si="1583"/>
        <v>0.76602325171442942</v>
      </c>
      <c r="KY375" s="56">
        <f t="shared" si="1584"/>
        <v>3.3674710071601846E-2</v>
      </c>
      <c r="KZ375" s="260">
        <f t="shared" si="1585"/>
        <v>1.1252520561337425</v>
      </c>
      <c r="LA375" s="57">
        <f t="shared" si="1397"/>
        <v>149.40518949687026</v>
      </c>
      <c r="LB375" s="58">
        <f t="shared" si="1545"/>
        <v>172.81698269102984</v>
      </c>
      <c r="LC375" s="58">
        <f t="shared" si="1398"/>
        <v>6.4630770192905604</v>
      </c>
      <c r="LD375" s="58">
        <f t="shared" si="1546"/>
        <v>7.4642076495786682</v>
      </c>
      <c r="LE375" s="58">
        <f t="shared" si="1399"/>
        <v>314.87364711972259</v>
      </c>
      <c r="LF375" s="55">
        <f t="shared" si="1547"/>
        <v>0.47449251743847204</v>
      </c>
      <c r="LG375" s="56">
        <f t="shared" si="1548"/>
        <v>2.0525938192703506E-2</v>
      </c>
      <c r="LH375" s="260">
        <f t="shared" si="1549"/>
        <v>1.0775324453086583</v>
      </c>
      <c r="LI375" s="57">
        <f t="shared" si="1400"/>
        <v>53.755426234674061</v>
      </c>
      <c r="LJ375" s="58">
        <f t="shared" si="1550"/>
        <v>62.17890152564749</v>
      </c>
      <c r="LK375" s="58">
        <f t="shared" si="1401"/>
        <v>2.3615725541818562</v>
      </c>
      <c r="LL375" s="58">
        <f t="shared" si="1551"/>
        <v>2.7273801428246256</v>
      </c>
      <c r="LM375" s="58">
        <f t="shared" si="1402"/>
        <v>71.933775790972817</v>
      </c>
      <c r="LN375" s="55">
        <f t="shared" si="1586"/>
        <v>0.74729048549985877</v>
      </c>
      <c r="LO375" s="56">
        <f t="shared" si="1587"/>
        <v>3.2829815037711631E-2</v>
      </c>
      <c r="LP375" s="260">
        <f t="shared" si="1588"/>
        <v>1.1221857574271694</v>
      </c>
      <c r="LQ375" s="57">
        <f t="shared" si="1403"/>
        <v>4.3436640066666643E-2</v>
      </c>
      <c r="LR375" s="58">
        <f t="shared" si="1552"/>
        <v>5.0243161565113312E-2</v>
      </c>
      <c r="LS375" s="58">
        <f t="shared" si="1404"/>
        <v>1.1768208333333328E-3</v>
      </c>
      <c r="LT375" s="58">
        <f t="shared" si="1553"/>
        <v>1.359110380416666E-3</v>
      </c>
      <c r="LU375" s="58">
        <f t="shared" si="1405"/>
        <v>0.89416666666666633</v>
      </c>
      <c r="LV375" s="55">
        <f t="shared" si="1406"/>
        <v>4.857778945013979E-2</v>
      </c>
      <c r="LW375" s="56">
        <f t="shared" si="1407"/>
        <v>1.3161090400745572E-3</v>
      </c>
      <c r="LX375" s="260">
        <f t="shared" si="1408"/>
        <v>1.0078160048971445</v>
      </c>
      <c r="LY375" s="57">
        <f t="shared" si="1409"/>
        <v>5.2666231094592098</v>
      </c>
      <c r="LZ375" s="58">
        <f t="shared" si="1554"/>
        <v>6.0919029507114679</v>
      </c>
      <c r="MA375" s="58">
        <f t="shared" si="1410"/>
        <v>0.14268764312833287</v>
      </c>
      <c r="MB375" s="58">
        <f t="shared" si="1555"/>
        <v>0.16478995904891164</v>
      </c>
      <c r="MC375" s="58">
        <f t="shared" si="1411"/>
        <v>108.41645492063459</v>
      </c>
      <c r="MD375" s="55">
        <f t="shared" si="1589"/>
        <v>4.8577710028561621E-2</v>
      </c>
      <c r="ME375" s="56">
        <f t="shared" si="1590"/>
        <v>1.3161068883204697E-3</v>
      </c>
      <c r="MF375" s="260">
        <f t="shared" si="1591"/>
        <v>1.0078159921184764</v>
      </c>
      <c r="MG375" s="57">
        <f t="shared" si="1412"/>
        <v>0</v>
      </c>
      <c r="MH375" s="58">
        <f t="shared" si="1556"/>
        <v>0</v>
      </c>
      <c r="MI375" s="58">
        <f t="shared" si="1413"/>
        <v>0</v>
      </c>
      <c r="MJ375" s="58">
        <f t="shared" si="1557"/>
        <v>0</v>
      </c>
      <c r="MK375" s="58">
        <f t="shared" si="1414"/>
        <v>0</v>
      </c>
      <c r="ML375" s="55"/>
      <c r="MM375" s="56"/>
      <c r="MN375" s="260"/>
      <c r="MO375" s="59">
        <v>2.672789628025062</v>
      </c>
      <c r="MP375" s="60">
        <v>2.672789628025062</v>
      </c>
      <c r="MQ375" s="60">
        <v>1.7423999999999999</v>
      </c>
      <c r="MR375" s="61">
        <v>2.2866999999999997</v>
      </c>
      <c r="MS375" s="59">
        <f t="shared" si="1415"/>
        <v>1.0921082705601719</v>
      </c>
      <c r="MT375" s="60">
        <f t="shared" si="1593"/>
        <v>1.0921082705601719</v>
      </c>
      <c r="MU375" s="60">
        <f t="shared" si="1561"/>
        <v>1.0965330080384101</v>
      </c>
      <c r="MV375" s="61">
        <f t="shared" si="1562"/>
        <v>1.102267311274181</v>
      </c>
      <c r="MW375" s="66">
        <f t="shared" si="1563"/>
        <v>2.9189756582336157</v>
      </c>
      <c r="MX375" s="67">
        <f t="shared" si="1564"/>
        <v>2.9189756582336157</v>
      </c>
      <c r="MY375" s="67">
        <f t="shared" si="1565"/>
        <v>1.9105991132061257</v>
      </c>
      <c r="MZ375" s="261">
        <f t="shared" si="1566"/>
        <v>2.5205546606906695</v>
      </c>
      <c r="NA375" s="59">
        <f t="shared" si="1416"/>
        <v>1.0922233887308497</v>
      </c>
      <c r="NB375" s="60">
        <f t="shared" si="1594"/>
        <v>1.0922233887308497</v>
      </c>
      <c r="NC375" s="60">
        <f t="shared" si="1417"/>
        <v>1.0964927135228058</v>
      </c>
      <c r="ND375" s="262">
        <f t="shared" si="1595"/>
        <v>1.1031548114391374</v>
      </c>
      <c r="NE375" s="62">
        <f t="shared" si="1418"/>
        <v>2.9192833448862006</v>
      </c>
      <c r="NF375" s="63">
        <f t="shared" si="1596"/>
        <v>2.9192833448862006</v>
      </c>
      <c r="NG375" s="63">
        <f t="shared" si="1419"/>
        <v>1.9105289040421367</v>
      </c>
      <c r="NH375" s="64">
        <f t="shared" si="1597"/>
        <v>2.5225841073178752</v>
      </c>
      <c r="NI375" s="238">
        <f t="shared" si="1569"/>
        <v>-3.0768665258484873E-4</v>
      </c>
      <c r="NJ375" s="238">
        <f t="shared" si="1570"/>
        <v>-3.0768665258484873E-4</v>
      </c>
      <c r="NK375" s="238">
        <f t="shared" si="1571"/>
        <v>7.0209163989032319E-5</v>
      </c>
      <c r="NL375" s="238">
        <f t="shared" si="1572"/>
        <v>-2.0294466272057221E-3</v>
      </c>
      <c r="NM375" s="239">
        <f t="shared" si="1420"/>
        <v>0.61205520327573837</v>
      </c>
      <c r="NN375" s="240">
        <f t="shared" si="1421"/>
        <v>0.26078353110500291</v>
      </c>
      <c r="NO375" s="240">
        <f>O375*IN375+0.002</f>
        <v>0.39669923756832559</v>
      </c>
      <c r="NP375" s="240">
        <f t="shared" si="1422"/>
        <v>0</v>
      </c>
      <c r="NQ375" s="240">
        <f t="shared" si="1592"/>
        <v>0</v>
      </c>
      <c r="NR375" s="240">
        <f t="shared" si="1423"/>
        <v>0</v>
      </c>
      <c r="NS375" s="240">
        <f t="shared" si="1424"/>
        <v>0.66301252987672576</v>
      </c>
      <c r="NT375" s="240">
        <f t="shared" si="1425"/>
        <v>0</v>
      </c>
      <c r="NU375" s="240">
        <f t="shared" si="1426"/>
        <v>0</v>
      </c>
      <c r="NV375" s="240">
        <f t="shared" si="1427"/>
        <v>1.2383347283678266E-2</v>
      </c>
      <c r="NW375" s="240">
        <f t="shared" si="1428"/>
        <v>7.1453505564492648E-2</v>
      </c>
      <c r="NX375" s="240">
        <f t="shared" si="1429"/>
        <v>0.57777289717450264</v>
      </c>
      <c r="NY375" s="240">
        <f t="shared" si="1430"/>
        <v>0.13746775528482824</v>
      </c>
      <c r="NZ375" s="240">
        <f t="shared" si="1431"/>
        <v>1.6125056078354313E-3</v>
      </c>
      <c r="OA375" s="240">
        <f t="shared" si="1432"/>
        <v>0.18604283214507072</v>
      </c>
      <c r="OB375" s="241">
        <f t="shared" si="1433"/>
        <v>0</v>
      </c>
      <c r="OC375" s="4"/>
      <c r="OD375" s="4"/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136"/>
      <c r="OP375" s="13"/>
      <c r="OQ375" s="13"/>
      <c r="OR375" s="13"/>
      <c r="OS375" s="13"/>
      <c r="OT375" s="13"/>
    </row>
    <row r="376" spans="1:410" ht="15" customHeight="1">
      <c r="A376" s="242">
        <v>357</v>
      </c>
      <c r="B376" s="49" t="s">
        <v>426</v>
      </c>
      <c r="C376" s="50">
        <v>1</v>
      </c>
      <c r="D376" s="51">
        <v>63</v>
      </c>
      <c r="E376" s="52">
        <v>63</v>
      </c>
      <c r="F376" s="52"/>
      <c r="G376" s="52"/>
      <c r="H376" s="53"/>
      <c r="I376" s="57">
        <v>1.6526349404886682</v>
      </c>
      <c r="J376" s="58"/>
      <c r="K376" s="58">
        <v>1.0272999999999999</v>
      </c>
      <c r="L376" s="243"/>
      <c r="M376" s="1">
        <v>0</v>
      </c>
      <c r="N376" s="2">
        <v>0</v>
      </c>
      <c r="O376" s="2">
        <v>0.62533494048866844</v>
      </c>
      <c r="P376" s="2">
        <v>0</v>
      </c>
      <c r="Q376" s="2">
        <v>0</v>
      </c>
      <c r="R376" s="2">
        <v>0</v>
      </c>
      <c r="S376" s="2">
        <v>0.2412</v>
      </c>
      <c r="T376" s="2">
        <v>0</v>
      </c>
      <c r="U376" s="2">
        <v>0</v>
      </c>
      <c r="V376" s="2">
        <v>0.44040000000000001</v>
      </c>
      <c r="W376" s="2">
        <v>0</v>
      </c>
      <c r="X376" s="2">
        <v>0.32779999999999998</v>
      </c>
      <c r="Y376" s="2">
        <v>0</v>
      </c>
      <c r="Z376" s="2">
        <v>1.7899999999999999E-2</v>
      </c>
      <c r="AA376" s="2">
        <v>0</v>
      </c>
      <c r="AB376" s="3">
        <v>0</v>
      </c>
      <c r="AC376" s="244">
        <v>0</v>
      </c>
      <c r="AD376" s="108">
        <v>0</v>
      </c>
      <c r="AE376" s="108">
        <v>0</v>
      </c>
      <c r="AF376" s="108">
        <f t="shared" si="1434"/>
        <v>0</v>
      </c>
      <c r="AG376" s="108">
        <f t="shared" si="1435"/>
        <v>0</v>
      </c>
      <c r="AH376" s="108">
        <v>0</v>
      </c>
      <c r="AI376" s="108">
        <v>0</v>
      </c>
      <c r="AJ376" s="108">
        <f t="shared" si="1436"/>
        <v>0</v>
      </c>
      <c r="AK376" s="108">
        <f t="shared" si="1437"/>
        <v>0</v>
      </c>
      <c r="AL376" s="108">
        <v>0</v>
      </c>
      <c r="AM376" s="245">
        <v>0</v>
      </c>
      <c r="AN376" s="244">
        <v>0</v>
      </c>
      <c r="AO376" s="108">
        <v>0</v>
      </c>
      <c r="AP376" s="108">
        <v>0</v>
      </c>
      <c r="AQ376" s="108">
        <f t="shared" si="1438"/>
        <v>0</v>
      </c>
      <c r="AR376" s="108">
        <f t="shared" si="1439"/>
        <v>0</v>
      </c>
      <c r="AS376" s="246">
        <v>0</v>
      </c>
      <c r="AT376" s="247">
        <v>0</v>
      </c>
      <c r="AU376" s="108">
        <v>0</v>
      </c>
      <c r="AV376" s="108">
        <f t="shared" si="1440"/>
        <v>0</v>
      </c>
      <c r="AW376" s="108">
        <f t="shared" si="1441"/>
        <v>0</v>
      </c>
      <c r="AX376" s="108">
        <v>0</v>
      </c>
      <c r="AY376" s="245">
        <v>0</v>
      </c>
      <c r="AZ376" s="248">
        <v>5</v>
      </c>
      <c r="BA376" s="108">
        <v>25.485833333333332</v>
      </c>
      <c r="BB376" s="108">
        <v>2.6578078731320001</v>
      </c>
      <c r="BC376" s="109">
        <v>2.1262462985056003</v>
      </c>
      <c r="BD376" s="109">
        <v>0.53156157462639975</v>
      </c>
      <c r="BE376" s="108">
        <v>0.99667812499999997</v>
      </c>
      <c r="BF376" s="109">
        <v>0.79734250000000007</v>
      </c>
      <c r="BG376" s="109">
        <v>0.19933562499999991</v>
      </c>
      <c r="BH376" s="108">
        <v>2.1272433111969691</v>
      </c>
      <c r="BI376" s="109">
        <f t="shared" si="1442"/>
        <v>1.2450074382576277</v>
      </c>
      <c r="BJ376" s="108">
        <f t="shared" si="1443"/>
        <v>4.1151521855105372E-2</v>
      </c>
      <c r="BK376" s="108">
        <v>1.5633781321331153</v>
      </c>
      <c r="BL376" s="245">
        <v>39.397128929754494</v>
      </c>
      <c r="BM376" s="244">
        <v>0</v>
      </c>
      <c r="BN376" s="108">
        <v>0</v>
      </c>
      <c r="BO376" s="108">
        <v>0</v>
      </c>
      <c r="BP376" s="108">
        <f t="shared" si="1444"/>
        <v>0</v>
      </c>
      <c r="BQ376" s="108">
        <f t="shared" si="1445"/>
        <v>0</v>
      </c>
      <c r="BR376" s="108">
        <v>0</v>
      </c>
      <c r="BS376" s="108">
        <v>0</v>
      </c>
      <c r="BT376" s="108">
        <f t="shared" si="1446"/>
        <v>0</v>
      </c>
      <c r="BU376" s="108">
        <f t="shared" si="1447"/>
        <v>0</v>
      </c>
      <c r="BV376" s="108">
        <v>0</v>
      </c>
      <c r="BW376" s="245">
        <v>0</v>
      </c>
      <c r="BX376" s="107">
        <v>0</v>
      </c>
      <c r="BY376" s="108">
        <v>0</v>
      </c>
      <c r="BZ376" s="109">
        <f t="shared" si="1448"/>
        <v>0</v>
      </c>
      <c r="CA376" s="109">
        <f t="shared" si="1449"/>
        <v>0</v>
      </c>
      <c r="CB376" s="108">
        <v>0</v>
      </c>
      <c r="CC376" s="110">
        <v>0</v>
      </c>
      <c r="CD376" s="244">
        <v>0</v>
      </c>
      <c r="CE376" s="108">
        <v>0</v>
      </c>
      <c r="CF376" s="109">
        <f t="shared" si="1450"/>
        <v>0</v>
      </c>
      <c r="CG376" s="109">
        <f t="shared" si="1451"/>
        <v>0</v>
      </c>
      <c r="CH376" s="108">
        <v>0</v>
      </c>
      <c r="CI376" s="245">
        <v>0</v>
      </c>
      <c r="CJ376" s="249">
        <v>5.8772218501424049</v>
      </c>
      <c r="CK376" s="250">
        <v>1.2929888070313291</v>
      </c>
      <c r="CL376" s="250">
        <v>1.0017845399560363</v>
      </c>
      <c r="CM376" s="251">
        <v>1.0017845399560363</v>
      </c>
      <c r="CN376" s="252">
        <f t="shared" si="1339"/>
        <v>0.4883198740015699</v>
      </c>
      <c r="CO376" s="250">
        <v>3.9556817979038961</v>
      </c>
      <c r="CP376" s="252">
        <f t="shared" si="1452"/>
        <v>0.39150965026574025</v>
      </c>
      <c r="CQ376" s="250">
        <v>1.2378910618360452</v>
      </c>
      <c r="CR376" s="250">
        <v>0.88532042063745764</v>
      </c>
      <c r="CS376" s="252">
        <f t="shared" si="1453"/>
        <v>1.7126523537231618E-2</v>
      </c>
      <c r="CT376" s="252">
        <f t="shared" si="1454"/>
        <v>0.51814971194564352</v>
      </c>
      <c r="CU376" s="250">
        <f t="shared" si="1340"/>
        <v>13.012997415671125</v>
      </c>
      <c r="CV376" s="245">
        <f t="shared" si="1455"/>
        <v>16.396376743745616</v>
      </c>
      <c r="CW376" s="244">
        <v>0</v>
      </c>
      <c r="CX376" s="108">
        <v>0</v>
      </c>
      <c r="CY376" s="108">
        <f t="shared" si="1456"/>
        <v>0</v>
      </c>
      <c r="CZ376" s="108">
        <f t="shared" si="1457"/>
        <v>0</v>
      </c>
      <c r="DA376" s="108">
        <v>0</v>
      </c>
      <c r="DB376" s="245">
        <v>0</v>
      </c>
      <c r="DC376" s="244">
        <v>0</v>
      </c>
      <c r="DD376" s="108">
        <v>0</v>
      </c>
      <c r="DE376" s="108">
        <f t="shared" si="1458"/>
        <v>0</v>
      </c>
      <c r="DF376" s="108">
        <f t="shared" si="1459"/>
        <v>0</v>
      </c>
      <c r="DG376" s="108">
        <v>0</v>
      </c>
      <c r="DH376" s="245">
        <v>0</v>
      </c>
      <c r="DI376" s="107">
        <v>10.748377195696001</v>
      </c>
      <c r="DJ376" s="108">
        <v>2.3646429830531202</v>
      </c>
      <c r="DK376" s="108">
        <v>0.17836176321492658</v>
      </c>
      <c r="DL376" s="108">
        <v>7.2342275166947809</v>
      </c>
      <c r="DM376" s="108">
        <f t="shared" si="1460"/>
        <v>0.71600043423734927</v>
      </c>
      <c r="DN376" s="108">
        <f t="shared" si="1461"/>
        <v>2.2638791590744649</v>
      </c>
      <c r="DO376" s="108">
        <v>1.4983694904820943</v>
      </c>
      <c r="DP376" s="108">
        <f t="shared" si="1462"/>
        <v>2.8985957793376118E-2</v>
      </c>
      <c r="DQ376" s="108">
        <f t="shared" si="1463"/>
        <v>0.87694771495547441</v>
      </c>
      <c r="DR376" s="108">
        <v>1.1011989474570461</v>
      </c>
      <c r="DS376" s="110">
        <v>27.750213475917562</v>
      </c>
      <c r="DT376" s="244">
        <v>0</v>
      </c>
      <c r="DU376" s="108">
        <v>0</v>
      </c>
      <c r="DV376" s="108">
        <v>0</v>
      </c>
      <c r="DW376" s="108">
        <f t="shared" si="1464"/>
        <v>0</v>
      </c>
      <c r="DX376" s="108">
        <f t="shared" si="1465"/>
        <v>0</v>
      </c>
      <c r="DY376" s="108">
        <v>0</v>
      </c>
      <c r="DZ376" s="108">
        <v>0</v>
      </c>
      <c r="EA376" s="108"/>
      <c r="EB376" s="108">
        <v>0</v>
      </c>
      <c r="EC376" s="108">
        <f t="shared" si="1466"/>
        <v>0</v>
      </c>
      <c r="ED376" s="108">
        <f t="shared" si="1467"/>
        <v>0</v>
      </c>
      <c r="EE376" s="108">
        <v>0</v>
      </c>
      <c r="EF376" s="245">
        <v>0</v>
      </c>
      <c r="EG376" s="249">
        <v>3.4263599999999999</v>
      </c>
      <c r="EH376" s="250">
        <v>0.7537992</v>
      </c>
      <c r="EI376" s="250">
        <v>8.7880800000000008</v>
      </c>
      <c r="EJ376" s="250">
        <v>2.3061218770799998</v>
      </c>
      <c r="EK376" s="250">
        <f t="shared" si="1468"/>
        <v>0.22824610666211592</v>
      </c>
      <c r="EL376" s="250">
        <v>0.72167778021341511</v>
      </c>
      <c r="EM376" s="250">
        <v>1.1150283586268399</v>
      </c>
      <c r="EN376" s="250">
        <f t="shared" si="1469"/>
        <v>2.1570223597636218E-2</v>
      </c>
      <c r="EO376" s="250">
        <f t="shared" si="1470"/>
        <v>0.65259041739681334</v>
      </c>
      <c r="EP376" s="250">
        <v>16.389389435706843</v>
      </c>
      <c r="EQ376" s="245">
        <v>20.650630688990621</v>
      </c>
      <c r="ER376" s="244">
        <v>0</v>
      </c>
      <c r="ES376" s="108">
        <v>0</v>
      </c>
      <c r="ET376" s="108">
        <v>0</v>
      </c>
      <c r="EU376" s="108">
        <f t="shared" si="1471"/>
        <v>0</v>
      </c>
      <c r="EV376" s="108">
        <f t="shared" si="1472"/>
        <v>0</v>
      </c>
      <c r="EW376" s="108">
        <v>0</v>
      </c>
      <c r="EX376" s="108">
        <v>0</v>
      </c>
      <c r="EY376" s="108">
        <f t="shared" si="1473"/>
        <v>0</v>
      </c>
      <c r="EZ376" s="108">
        <f t="shared" si="1474"/>
        <v>0</v>
      </c>
      <c r="FA376" s="108">
        <v>0</v>
      </c>
      <c r="FB376" s="245">
        <v>0</v>
      </c>
      <c r="FC376" s="244">
        <v>0.83333333333333293</v>
      </c>
      <c r="FD376" s="108">
        <v>6.0833333333333302E-2</v>
      </c>
      <c r="FE376" s="108">
        <f t="shared" si="1475"/>
        <v>1.1768208333333328E-3</v>
      </c>
      <c r="FF376" s="108">
        <f t="shared" si="1476"/>
        <v>3.5603803333333316E-2</v>
      </c>
      <c r="FG376" s="108">
        <v>4.4708333333333301E-2</v>
      </c>
      <c r="FH376" s="245">
        <v>1.1266499999999995</v>
      </c>
      <c r="FI376" s="244">
        <v>0</v>
      </c>
      <c r="FJ376" s="108">
        <v>0</v>
      </c>
      <c r="FK376" s="108">
        <f t="shared" si="1477"/>
        <v>0</v>
      </c>
      <c r="FL376" s="108">
        <f t="shared" si="1478"/>
        <v>0</v>
      </c>
      <c r="FM376" s="108">
        <v>0</v>
      </c>
      <c r="FN376" s="245">
        <v>0</v>
      </c>
      <c r="FO376" s="244">
        <v>0</v>
      </c>
      <c r="FP376" s="108">
        <v>0</v>
      </c>
      <c r="FQ376" s="108">
        <f t="shared" si="1479"/>
        <v>0</v>
      </c>
      <c r="FR376" s="108">
        <f t="shared" si="1480"/>
        <v>0</v>
      </c>
      <c r="FS376" s="108">
        <v>0</v>
      </c>
      <c r="FT376" s="110">
        <v>0</v>
      </c>
      <c r="FU376" s="253">
        <f t="shared" si="1341"/>
        <v>24.463390035922853</v>
      </c>
      <c r="FV376" s="254">
        <f t="shared" si="1342"/>
        <v>11.044136962129127</v>
      </c>
      <c r="FW376" s="254">
        <f t="shared" si="1343"/>
        <v>3.4119086725071703</v>
      </c>
      <c r="FX376" s="254">
        <f t="shared" si="1344"/>
        <v>25.485833333333332</v>
      </c>
      <c r="FY376" s="254">
        <f t="shared" si="1345"/>
        <v>0</v>
      </c>
      <c r="FZ376" s="254">
        <f t="shared" si="1346"/>
        <v>0</v>
      </c>
      <c r="GA376" s="254">
        <f t="shared" si="1481"/>
        <v>0</v>
      </c>
      <c r="GB376" s="254">
        <f t="shared" si="1482"/>
        <v>0</v>
      </c>
      <c r="GC376" s="254">
        <f t="shared" si="1483"/>
        <v>0</v>
      </c>
      <c r="GD376" s="254">
        <f t="shared" si="1484"/>
        <v>0</v>
      </c>
      <c r="GE376" s="254">
        <f t="shared" si="1347"/>
        <v>13.496031191678675</v>
      </c>
      <c r="GF376" s="255">
        <f t="shared" si="1348"/>
        <v>5.1526065613711891</v>
      </c>
      <c r="GG376" s="255">
        <f t="shared" si="1349"/>
        <v>1.3357561911652054</v>
      </c>
      <c r="GH376" s="254">
        <f t="shared" si="1350"/>
        <v>5.6867949142766943</v>
      </c>
      <c r="GI376" s="255">
        <f t="shared" si="1351"/>
        <v>4.0605248847844484</v>
      </c>
      <c r="GJ376" s="256">
        <f t="shared" si="1352"/>
        <v>0.11001104761668265</v>
      </c>
      <c r="GK376" s="253">
        <f t="shared" si="1485"/>
        <v>83.588095109847856</v>
      </c>
      <c r="GL376" s="257">
        <f t="shared" si="1486"/>
        <v>105.3209998384083</v>
      </c>
      <c r="GM376" s="221">
        <f t="shared" si="1487"/>
        <v>105.3209998384083</v>
      </c>
      <c r="GN376" s="222">
        <f t="shared" si="1488"/>
        <v>42.432417067418903</v>
      </c>
      <c r="GO376" s="222">
        <f t="shared" si="1489"/>
        <v>6.1206716482242136</v>
      </c>
      <c r="GP376" s="55">
        <f t="shared" si="1490"/>
        <v>0.40288657658512578</v>
      </c>
      <c r="GQ376" s="56">
        <f t="shared" si="1491"/>
        <v>5.8114446858793842E-2</v>
      </c>
      <c r="GR376" s="258">
        <f t="shared" si="1492"/>
        <v>1.0721342543693164</v>
      </c>
      <c r="GS376" s="227">
        <f t="shared" si="1353"/>
        <v>105.3209998384083</v>
      </c>
      <c r="GT376" s="222">
        <f t="shared" si="1574"/>
        <v>42.432417067418903</v>
      </c>
      <c r="GU376" s="222">
        <f t="shared" si="1575"/>
        <v>6.1206716482242136</v>
      </c>
      <c r="GV376" s="37">
        <f t="shared" si="1567"/>
        <v>0.40288657658512578</v>
      </c>
      <c r="GW376" s="228">
        <f t="shared" si="1568"/>
        <v>5.8114446858793842E-2</v>
      </c>
      <c r="GX376" s="258">
        <f t="shared" si="1493"/>
        <v>1.0721342543693164</v>
      </c>
      <c r="GY376" s="221">
        <f t="shared" si="1573"/>
        <v>65.923870908653811</v>
      </c>
      <c r="GZ376" s="222">
        <f t="shared" si="1494"/>
        <v>40.518591633329279</v>
      </c>
      <c r="HA376" s="222">
        <f t="shared" si="1495"/>
        <v>2.3850988445697245</v>
      </c>
      <c r="HB376" s="55">
        <f t="shared" si="1496"/>
        <v>0.61462700953154148</v>
      </c>
      <c r="HC376" s="56">
        <f t="shared" si="1497"/>
        <v>3.6179593396064268E-2</v>
      </c>
      <c r="HD376" s="258">
        <f t="shared" si="1498"/>
        <v>1.101916271410643</v>
      </c>
      <c r="HE376" s="221">
        <f t="shared" si="1499"/>
        <v>65.923870908653811</v>
      </c>
      <c r="HF376" s="222">
        <f t="shared" si="1500"/>
        <v>40.518591633329279</v>
      </c>
      <c r="HG376" s="222">
        <f t="shared" si="1501"/>
        <v>2.3850988445697245</v>
      </c>
      <c r="HH376" s="55">
        <f t="shared" si="1502"/>
        <v>0.61462700953154148</v>
      </c>
      <c r="HI376" s="56">
        <f t="shared" si="1503"/>
        <v>3.6179593396064268E-2</v>
      </c>
      <c r="HJ376" s="259">
        <f t="shared" si="1504"/>
        <v>1.101916271410643</v>
      </c>
      <c r="HK376" s="54">
        <f t="shared" si="1354"/>
        <v>1.7718465296654979</v>
      </c>
      <c r="HL376" s="55">
        <f t="shared" si="1355"/>
        <v>0</v>
      </c>
      <c r="HM376" s="55">
        <f t="shared" si="1356"/>
        <v>1.1319985856201533</v>
      </c>
      <c r="HN376" s="56">
        <f t="shared" si="1357"/>
        <v>0</v>
      </c>
      <c r="HQ376" s="57">
        <f t="shared" si="1358"/>
        <v>0</v>
      </c>
      <c r="HR376" s="58">
        <f t="shared" si="1505"/>
        <v>0</v>
      </c>
      <c r="HS376" s="58">
        <f t="shared" si="1359"/>
        <v>0</v>
      </c>
      <c r="HT376" s="58">
        <f t="shared" si="1506"/>
        <v>0</v>
      </c>
      <c r="HU376" s="58">
        <f t="shared" si="1360"/>
        <v>0</v>
      </c>
      <c r="HV376" s="55"/>
      <c r="HW376" s="56"/>
      <c r="HX376" s="260"/>
      <c r="HY376" s="57">
        <f t="shared" si="1361"/>
        <v>0</v>
      </c>
      <c r="HZ376" s="58">
        <f t="shared" si="1507"/>
        <v>0</v>
      </c>
      <c r="IA376" s="58">
        <f t="shared" si="1362"/>
        <v>0</v>
      </c>
      <c r="IB376" s="58">
        <f t="shared" si="1508"/>
        <v>0</v>
      </c>
      <c r="IC376" s="58">
        <f t="shared" si="1363"/>
        <v>0</v>
      </c>
      <c r="ID376" s="55"/>
      <c r="IE376" s="56"/>
      <c r="IF376" s="260"/>
      <c r="IG376" s="57">
        <f t="shared" si="1364"/>
        <v>1.5189090746743057</v>
      </c>
      <c r="IH376" s="58">
        <f t="shared" si="1509"/>
        <v>1.7569221266757695</v>
      </c>
      <c r="II376" s="58">
        <f t="shared" si="1365"/>
        <v>2.9647403203607059</v>
      </c>
      <c r="IJ376" s="58">
        <f t="shared" si="1510"/>
        <v>3.4239785959845794</v>
      </c>
      <c r="IK376" s="58">
        <f t="shared" si="1366"/>
        <v>31.267562642662295</v>
      </c>
      <c r="IL376" s="55">
        <f t="shared" si="1367"/>
        <v>4.8577789450139797E-2</v>
      </c>
      <c r="IM376" s="56">
        <f t="shared" si="1368"/>
        <v>9.4818401876823472E-2</v>
      </c>
      <c r="IN376" s="260">
        <f t="shared" si="1369"/>
        <v>1.0222995100575569</v>
      </c>
      <c r="IO376" s="57">
        <f t="shared" si="1370"/>
        <v>0</v>
      </c>
      <c r="IP376" s="58">
        <f t="shared" si="1511"/>
        <v>0</v>
      </c>
      <c r="IQ376" s="58">
        <f t="shared" si="1371"/>
        <v>0</v>
      </c>
      <c r="IR376" s="58">
        <f t="shared" si="1512"/>
        <v>0</v>
      </c>
      <c r="IS376" s="58">
        <f t="shared" si="1372"/>
        <v>0</v>
      </c>
      <c r="IT376" s="55"/>
      <c r="IU376" s="56"/>
      <c r="IV376" s="260"/>
      <c r="IW376" s="57">
        <f t="shared" si="1373"/>
        <v>0</v>
      </c>
      <c r="IX376" s="58">
        <f t="shared" si="1516"/>
        <v>0</v>
      </c>
      <c r="IY376" s="58">
        <f t="shared" si="1374"/>
        <v>0</v>
      </c>
      <c r="IZ376" s="58">
        <f t="shared" si="1517"/>
        <v>0</v>
      </c>
      <c r="JA376" s="58">
        <f t="shared" si="1375"/>
        <v>0</v>
      </c>
      <c r="JB376" s="55"/>
      <c r="JC376" s="56"/>
      <c r="JD376" s="260"/>
      <c r="JE376" s="57">
        <f t="shared" si="1376"/>
        <v>0</v>
      </c>
      <c r="JF376" s="58">
        <f t="shared" si="1521"/>
        <v>0</v>
      </c>
      <c r="JG376" s="58">
        <f t="shared" si="1377"/>
        <v>0</v>
      </c>
      <c r="JH376" s="58">
        <f t="shared" si="1522"/>
        <v>0</v>
      </c>
      <c r="JI376" s="58">
        <f t="shared" si="1378"/>
        <v>0</v>
      </c>
      <c r="JJ376" s="55"/>
      <c r="JK376" s="56"/>
      <c r="JL376" s="260"/>
      <c r="JM376" s="57">
        <f t="shared" si="1379"/>
        <v>9.3125804011873949</v>
      </c>
      <c r="JN376" s="58">
        <f t="shared" si="1526"/>
        <v>10.771861750053461</v>
      </c>
      <c r="JO376" s="58">
        <f t="shared" si="1380"/>
        <v>0.89695604780454186</v>
      </c>
      <c r="JP376" s="58">
        <f t="shared" si="1527"/>
        <v>1.0358945396094654</v>
      </c>
      <c r="JQ376" s="58">
        <f t="shared" si="1381"/>
        <v>13.012997415671125</v>
      </c>
      <c r="JR376" s="55">
        <f t="shared" si="1382"/>
        <v>0.71563684397359217</v>
      </c>
      <c r="JS376" s="56">
        <f t="shared" si="1383"/>
        <v>6.8927705059279212E-2</v>
      </c>
      <c r="JT376" s="260">
        <f t="shared" si="1384"/>
        <v>1.1228171949643442</v>
      </c>
      <c r="JU376" s="57">
        <f t="shared" si="1385"/>
        <v>0</v>
      </c>
      <c r="JV376" s="58">
        <f t="shared" si="1528"/>
        <v>0</v>
      </c>
      <c r="JW376" s="58">
        <f t="shared" si="1386"/>
        <v>0</v>
      </c>
      <c r="JX376" s="58">
        <f t="shared" si="1529"/>
        <v>0</v>
      </c>
      <c r="JY376" s="58">
        <f t="shared" si="1387"/>
        <v>0</v>
      </c>
      <c r="JZ376" s="55"/>
      <c r="KA376" s="56"/>
      <c r="KB376" s="260"/>
      <c r="KC376" s="57">
        <f t="shared" si="1388"/>
        <v>0</v>
      </c>
      <c r="KD376" s="58">
        <f t="shared" si="1533"/>
        <v>0</v>
      </c>
      <c r="KE376" s="58">
        <f t="shared" si="1389"/>
        <v>0</v>
      </c>
      <c r="KF376" s="58">
        <f t="shared" si="1534"/>
        <v>0</v>
      </c>
      <c r="KG376" s="58">
        <f t="shared" si="1390"/>
        <v>0</v>
      </c>
      <c r="KH376" s="55"/>
      <c r="KI376" s="56"/>
      <c r="KJ376" s="260"/>
      <c r="KK376" s="57">
        <f t="shared" si="1391"/>
        <v>16.944828965065646</v>
      </c>
      <c r="KL376" s="58">
        <f t="shared" si="1538"/>
        <v>19.600083663891436</v>
      </c>
      <c r="KM376" s="58">
        <f t="shared" si="1392"/>
        <v>0.74498639203072536</v>
      </c>
      <c r="KN376" s="58">
        <f t="shared" si="1539"/>
        <v>0.86038478415628472</v>
      </c>
      <c r="KO376" s="58">
        <f t="shared" si="1393"/>
        <v>22.023978949140922</v>
      </c>
      <c r="KP376" s="55">
        <f t="shared" si="1540"/>
        <v>0.76938090997070285</v>
      </c>
      <c r="KQ376" s="56">
        <f t="shared" si="1541"/>
        <v>3.3826148932992177E-2</v>
      </c>
      <c r="KR376" s="260">
        <f t="shared" si="1542"/>
        <v>1.1258016590621296</v>
      </c>
      <c r="KS376" s="57">
        <f t="shared" si="1394"/>
        <v>0</v>
      </c>
      <c r="KT376" s="58">
        <f t="shared" si="1543"/>
        <v>0</v>
      </c>
      <c r="KU376" s="58">
        <f t="shared" si="1395"/>
        <v>0</v>
      </c>
      <c r="KV376" s="58">
        <f t="shared" si="1544"/>
        <v>0</v>
      </c>
      <c r="KW376" s="58">
        <f t="shared" si="1396"/>
        <v>0</v>
      </c>
      <c r="KX376" s="55"/>
      <c r="KY376" s="56"/>
      <c r="KZ376" s="260"/>
      <c r="LA376" s="57">
        <f t="shared" si="1397"/>
        <v>5.8567664010844789</v>
      </c>
      <c r="LB376" s="58">
        <f t="shared" si="1545"/>
        <v>6.7745216961344168</v>
      </c>
      <c r="LC376" s="58">
        <f t="shared" si="1398"/>
        <v>0.24981633025975214</v>
      </c>
      <c r="LD376" s="58">
        <f t="shared" si="1546"/>
        <v>0.28851287981698776</v>
      </c>
      <c r="LE376" s="58">
        <f t="shared" si="1399"/>
        <v>16.389389435706839</v>
      </c>
      <c r="LF376" s="55">
        <f t="shared" si="1547"/>
        <v>0.35735110353315547</v>
      </c>
      <c r="LG376" s="56">
        <f t="shared" si="1548"/>
        <v>1.524256478496315E-2</v>
      </c>
      <c r="LH376" s="260">
        <f t="shared" si="1549"/>
        <v>1.0583579912088363</v>
      </c>
      <c r="LI376" s="57">
        <f t="shared" si="1400"/>
        <v>0</v>
      </c>
      <c r="LJ376" s="58">
        <f t="shared" si="1550"/>
        <v>0</v>
      </c>
      <c r="LK376" s="58">
        <f t="shared" si="1401"/>
        <v>0</v>
      </c>
      <c r="LL376" s="58">
        <f t="shared" si="1551"/>
        <v>0</v>
      </c>
      <c r="LM376" s="58">
        <f t="shared" si="1402"/>
        <v>0</v>
      </c>
      <c r="LN376" s="55"/>
      <c r="LO376" s="56"/>
      <c r="LP376" s="260"/>
      <c r="LQ376" s="57">
        <f t="shared" si="1403"/>
        <v>4.3436640066666643E-2</v>
      </c>
      <c r="LR376" s="58">
        <f t="shared" si="1552"/>
        <v>5.0243161565113312E-2</v>
      </c>
      <c r="LS376" s="58">
        <f t="shared" si="1404"/>
        <v>1.1768208333333328E-3</v>
      </c>
      <c r="LT376" s="58">
        <f t="shared" si="1553"/>
        <v>1.359110380416666E-3</v>
      </c>
      <c r="LU376" s="58">
        <f t="shared" si="1405"/>
        <v>0.89416666666666633</v>
      </c>
      <c r="LV376" s="55">
        <f t="shared" si="1406"/>
        <v>4.857778945013979E-2</v>
      </c>
      <c r="LW376" s="56">
        <f t="shared" si="1407"/>
        <v>1.3161090400745572E-3</v>
      </c>
      <c r="LX376" s="260">
        <f t="shared" si="1408"/>
        <v>1.0078160048971445</v>
      </c>
      <c r="LY376" s="57">
        <f t="shared" si="1409"/>
        <v>0</v>
      </c>
      <c r="LZ376" s="58">
        <f t="shared" si="1554"/>
        <v>0</v>
      </c>
      <c r="MA376" s="58">
        <f t="shared" si="1410"/>
        <v>0</v>
      </c>
      <c r="MB376" s="58">
        <f t="shared" si="1555"/>
        <v>0</v>
      </c>
      <c r="MC376" s="58">
        <f t="shared" si="1411"/>
        <v>0</v>
      </c>
      <c r="MD376" s="55"/>
      <c r="ME376" s="56"/>
      <c r="MF376" s="260"/>
      <c r="MG376" s="57">
        <f t="shared" si="1412"/>
        <v>0</v>
      </c>
      <c r="MH376" s="58">
        <f t="shared" si="1556"/>
        <v>0</v>
      </c>
      <c r="MI376" s="58">
        <f t="shared" si="1413"/>
        <v>0</v>
      </c>
      <c r="MJ376" s="58">
        <f t="shared" si="1557"/>
        <v>0</v>
      </c>
      <c r="MK376" s="58">
        <f t="shared" si="1414"/>
        <v>0</v>
      </c>
      <c r="ML376" s="55"/>
      <c r="MM376" s="56"/>
      <c r="MN376" s="260"/>
      <c r="MO376" s="59">
        <v>1.6526349404886682</v>
      </c>
      <c r="MP376" s="60"/>
      <c r="MQ376" s="60">
        <v>1.0272999999999999</v>
      </c>
      <c r="MR376" s="61"/>
      <c r="MS376" s="59">
        <f t="shared" si="1415"/>
        <v>1.0721342543693164</v>
      </c>
      <c r="MT376" s="60"/>
      <c r="MU376" s="60">
        <f t="shared" si="1561"/>
        <v>1.101916271410643</v>
      </c>
      <c r="MV376" s="61"/>
      <c r="MW376" s="66">
        <f t="shared" si="1563"/>
        <v>1.7718465296654979</v>
      </c>
      <c r="MX376" s="67"/>
      <c r="MY376" s="67">
        <f t="shared" si="1565"/>
        <v>1.1319985856201533</v>
      </c>
      <c r="MZ376" s="261"/>
      <c r="NA376" s="59">
        <f t="shared" si="1416"/>
        <v>1.072151976190088</v>
      </c>
      <c r="NB376" s="60"/>
      <c r="NC376" s="60">
        <f t="shared" si="1417"/>
        <v>1.1015245927015254</v>
      </c>
      <c r="ND376" s="262"/>
      <c r="NE376" s="62">
        <f t="shared" si="1418"/>
        <v>1.7718758173657141</v>
      </c>
      <c r="NF376" s="63"/>
      <c r="NG376" s="63">
        <f t="shared" si="1419"/>
        <v>1.1315962140822768</v>
      </c>
      <c r="NH376" s="64"/>
      <c r="NI376" s="238">
        <f t="shared" si="1569"/>
        <v>-2.9287700216151791E-5</v>
      </c>
      <c r="NJ376" s="238">
        <f t="shared" si="1570"/>
        <v>0</v>
      </c>
      <c r="NK376" s="238">
        <f t="shared" si="1571"/>
        <v>4.0237153787647806E-4</v>
      </c>
      <c r="NL376" s="238">
        <f t="shared" si="1572"/>
        <v>0</v>
      </c>
      <c r="NM376" s="239">
        <f t="shared" si="1420"/>
        <v>0</v>
      </c>
      <c r="NN376" s="240">
        <f t="shared" si="1421"/>
        <v>0</v>
      </c>
      <c r="NO376" s="240">
        <f>O376*IN376+0.001</f>
        <v>0.64027960328343725</v>
      </c>
      <c r="NP376" s="240">
        <f t="shared" si="1422"/>
        <v>0</v>
      </c>
      <c r="NQ376" s="240">
        <f t="shared" si="1592"/>
        <v>0</v>
      </c>
      <c r="NR376" s="240">
        <f t="shared" si="1423"/>
        <v>0</v>
      </c>
      <c r="NS376" s="240">
        <f t="shared" si="1424"/>
        <v>0.27082350742539979</v>
      </c>
      <c r="NT376" s="240">
        <f t="shared" si="1425"/>
        <v>0</v>
      </c>
      <c r="NU376" s="240">
        <f t="shared" si="1426"/>
        <v>0</v>
      </c>
      <c r="NV376" s="240">
        <f t="shared" si="1427"/>
        <v>0.49580305065096186</v>
      </c>
      <c r="NW376" s="240">
        <f t="shared" si="1428"/>
        <v>0</v>
      </c>
      <c r="NX376" s="240">
        <f t="shared" si="1429"/>
        <v>0.3469297495182565</v>
      </c>
      <c r="NY376" s="240">
        <f t="shared" si="1430"/>
        <v>0</v>
      </c>
      <c r="NZ376" s="240">
        <f t="shared" si="1431"/>
        <v>1.8039906487658887E-2</v>
      </c>
      <c r="OA376" s="240">
        <f t="shared" si="1432"/>
        <v>0</v>
      </c>
      <c r="OB376" s="241">
        <f t="shared" si="1433"/>
        <v>0</v>
      </c>
      <c r="OC376" s="4"/>
      <c r="OD376" s="4"/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136"/>
      <c r="OP376" s="13"/>
      <c r="OQ376" s="13"/>
      <c r="OR376" s="13"/>
      <c r="OS376" s="13"/>
      <c r="OT376" s="13"/>
    </row>
    <row r="377" spans="1:410" ht="15" customHeight="1">
      <c r="A377" s="242">
        <v>358</v>
      </c>
      <c r="B377" s="49" t="s">
        <v>427</v>
      </c>
      <c r="C377" s="50">
        <v>2</v>
      </c>
      <c r="D377" s="51">
        <v>253.7</v>
      </c>
      <c r="E377" s="52">
        <v>253.7</v>
      </c>
      <c r="F377" s="52"/>
      <c r="G377" s="52"/>
      <c r="H377" s="53"/>
      <c r="I377" s="57">
        <v>3.3325946637784454</v>
      </c>
      <c r="J377" s="58">
        <v>3.3325946637784454</v>
      </c>
      <c r="K377" s="58">
        <v>2.6015999999999999</v>
      </c>
      <c r="L377" s="243">
        <v>2.9289000000000001</v>
      </c>
      <c r="M377" s="1">
        <v>0.32729999999999998</v>
      </c>
      <c r="N377" s="2">
        <v>0.23669999999999999</v>
      </c>
      <c r="O377" s="2">
        <v>0.40369466377844548</v>
      </c>
      <c r="P377" s="2">
        <v>0</v>
      </c>
      <c r="Q377" s="2">
        <v>0</v>
      </c>
      <c r="R377" s="2">
        <v>0</v>
      </c>
      <c r="S377" s="2">
        <v>0.59430000000000005</v>
      </c>
      <c r="T377" s="2">
        <v>0</v>
      </c>
      <c r="U377" s="2">
        <v>0</v>
      </c>
      <c r="V377" s="2">
        <v>0.1716</v>
      </c>
      <c r="W377" s="2">
        <v>0.1013</v>
      </c>
      <c r="X377" s="2">
        <v>0.90139999999999998</v>
      </c>
      <c r="Y377" s="2">
        <v>0.29770000000000002</v>
      </c>
      <c r="Z377" s="2">
        <v>4.4000000000000003E-3</v>
      </c>
      <c r="AA377" s="2">
        <v>0.29420000000000002</v>
      </c>
      <c r="AB377" s="3">
        <v>0</v>
      </c>
      <c r="AC377" s="244">
        <v>31.79</v>
      </c>
      <c r="AD377" s="108">
        <v>6.9938000000000002</v>
      </c>
      <c r="AE377" s="108">
        <v>21.39635487</v>
      </c>
      <c r="AF377" s="108">
        <f t="shared" si="1434"/>
        <v>2.1176828269033803</v>
      </c>
      <c r="AG377" s="108">
        <f t="shared" si="1435"/>
        <v>6.6957752930177996</v>
      </c>
      <c r="AH377" s="108">
        <v>1.2389365990416701</v>
      </c>
      <c r="AI377" s="108">
        <v>4.483593681127461</v>
      </c>
      <c r="AJ377" s="108">
        <f t="shared" si="1436"/>
        <v>8.6735119761410739E-2</v>
      </c>
      <c r="AK377" s="108">
        <f t="shared" si="1437"/>
        <v>2.6241039065661069</v>
      </c>
      <c r="AL377" s="108">
        <v>3.2951342575084568</v>
      </c>
      <c r="AM377" s="245">
        <v>83.037383289213096</v>
      </c>
      <c r="AN377" s="244">
        <v>22.4</v>
      </c>
      <c r="AO377" s="108">
        <v>4.9279999999999999</v>
      </c>
      <c r="AP377" s="108">
        <v>15.076387199999999</v>
      </c>
      <c r="AQ377" s="108">
        <f t="shared" si="1438"/>
        <v>1.4921703467328</v>
      </c>
      <c r="AR377" s="108">
        <f t="shared" si="1439"/>
        <v>4.7180046103679993</v>
      </c>
      <c r="AS377" s="246">
        <v>2.0040806884250002</v>
      </c>
      <c r="AT377" s="247">
        <v>0.58699341583655273</v>
      </c>
      <c r="AU377" s="108">
        <v>3.2418181558550248</v>
      </c>
      <c r="AV377" s="108">
        <f t="shared" si="1440"/>
        <v>6.2712972225015456E-2</v>
      </c>
      <c r="AW377" s="108">
        <f t="shared" si="1441"/>
        <v>1.8973324284409587</v>
      </c>
      <c r="AX377" s="108">
        <v>2.3825143022140014</v>
      </c>
      <c r="AY377" s="245">
        <v>60.039360415792821</v>
      </c>
      <c r="AZ377" s="248">
        <v>13</v>
      </c>
      <c r="BA377" s="108">
        <v>66.263166666666663</v>
      </c>
      <c r="BB377" s="108">
        <v>6.9103004701432003</v>
      </c>
      <c r="BC377" s="109">
        <v>5.5282403761145602</v>
      </c>
      <c r="BD377" s="109">
        <v>1.3820600940286401</v>
      </c>
      <c r="BE377" s="108">
        <v>2.5913631249999995</v>
      </c>
      <c r="BF377" s="109">
        <v>2.0730904999999997</v>
      </c>
      <c r="BG377" s="109">
        <v>0.51827262499999982</v>
      </c>
      <c r="BH377" s="108">
        <v>5.53083260911212</v>
      </c>
      <c r="BI377" s="109">
        <f t="shared" si="1442"/>
        <v>3.2370193394698323</v>
      </c>
      <c r="BJ377" s="108">
        <f t="shared" si="1443"/>
        <v>0.10699395682327396</v>
      </c>
      <c r="BK377" s="108">
        <v>4.0647831435460997</v>
      </c>
      <c r="BL377" s="245">
        <v>102.43253521736169</v>
      </c>
      <c r="BM377" s="244">
        <v>0</v>
      </c>
      <c r="BN377" s="108">
        <v>0</v>
      </c>
      <c r="BO377" s="108">
        <v>0</v>
      </c>
      <c r="BP377" s="108">
        <f t="shared" si="1444"/>
        <v>0</v>
      </c>
      <c r="BQ377" s="108">
        <f t="shared" si="1445"/>
        <v>0</v>
      </c>
      <c r="BR377" s="108">
        <v>0</v>
      </c>
      <c r="BS377" s="108">
        <v>0</v>
      </c>
      <c r="BT377" s="108">
        <f t="shared" si="1446"/>
        <v>0</v>
      </c>
      <c r="BU377" s="108">
        <f t="shared" si="1447"/>
        <v>0</v>
      </c>
      <c r="BV377" s="108">
        <v>0</v>
      </c>
      <c r="BW377" s="245">
        <v>0</v>
      </c>
      <c r="BX377" s="107">
        <v>0</v>
      </c>
      <c r="BY377" s="108">
        <v>0</v>
      </c>
      <c r="BZ377" s="109">
        <f t="shared" si="1448"/>
        <v>0</v>
      </c>
      <c r="CA377" s="109">
        <f t="shared" si="1449"/>
        <v>0</v>
      </c>
      <c r="CB377" s="108">
        <v>0</v>
      </c>
      <c r="CC377" s="110">
        <v>0</v>
      </c>
      <c r="CD377" s="244">
        <v>0</v>
      </c>
      <c r="CE377" s="108">
        <v>0</v>
      </c>
      <c r="CF377" s="109">
        <f t="shared" si="1450"/>
        <v>0</v>
      </c>
      <c r="CG377" s="109">
        <f t="shared" si="1451"/>
        <v>0</v>
      </c>
      <c r="CH377" s="108">
        <v>0</v>
      </c>
      <c r="CI377" s="245">
        <v>0</v>
      </c>
      <c r="CJ377" s="249">
        <v>54.807479101287747</v>
      </c>
      <c r="CK377" s="250">
        <v>12.057645402283304</v>
      </c>
      <c r="CL377" s="250">
        <v>7.5509106555460539</v>
      </c>
      <c r="CM377" s="251">
        <v>4.0341704410610539</v>
      </c>
      <c r="CN377" s="252">
        <f t="shared" si="1339"/>
        <v>1.9664563814952107</v>
      </c>
      <c r="CO377" s="250">
        <v>36.888338231559018</v>
      </c>
      <c r="CP377" s="252">
        <f t="shared" si="1452"/>
        <v>3.6509863881303226</v>
      </c>
      <c r="CQ377" s="250">
        <v>11.54383656618408</v>
      </c>
      <c r="CR377" s="250">
        <v>8.1252192575193511</v>
      </c>
      <c r="CS377" s="252">
        <f t="shared" si="1453"/>
        <v>0.15718236653671186</v>
      </c>
      <c r="CT377" s="252">
        <f t="shared" si="1454"/>
        <v>4.755430824409836</v>
      </c>
      <c r="CU377" s="250">
        <f t="shared" si="1340"/>
        <v>119.42959264819547</v>
      </c>
      <c r="CV377" s="245">
        <f t="shared" si="1455"/>
        <v>150.4812867367263</v>
      </c>
      <c r="CW377" s="244">
        <v>0</v>
      </c>
      <c r="CX377" s="108">
        <v>0</v>
      </c>
      <c r="CY377" s="108">
        <f t="shared" si="1456"/>
        <v>0</v>
      </c>
      <c r="CZ377" s="108">
        <f t="shared" si="1457"/>
        <v>0</v>
      </c>
      <c r="DA377" s="108">
        <v>0</v>
      </c>
      <c r="DB377" s="245">
        <v>0</v>
      </c>
      <c r="DC377" s="244">
        <v>0</v>
      </c>
      <c r="DD377" s="108">
        <v>0</v>
      </c>
      <c r="DE377" s="108">
        <f t="shared" si="1458"/>
        <v>0</v>
      </c>
      <c r="DF377" s="108">
        <f t="shared" si="1459"/>
        <v>0</v>
      </c>
      <c r="DG377" s="108">
        <v>0</v>
      </c>
      <c r="DH377" s="245">
        <v>0</v>
      </c>
      <c r="DI377" s="107">
        <v>16.856972470912002</v>
      </c>
      <c r="DJ377" s="108">
        <v>3.7085339436006404</v>
      </c>
      <c r="DK377" s="108">
        <v>0.28043005545930655</v>
      </c>
      <c r="DL377" s="108">
        <v>11.345635892464736</v>
      </c>
      <c r="DM377" s="108">
        <f t="shared" si="1460"/>
        <v>1.1229229668208049</v>
      </c>
      <c r="DN377" s="108">
        <f t="shared" si="1461"/>
        <v>3.5505032961879146</v>
      </c>
      <c r="DO377" s="108">
        <v>2.3499847824578781</v>
      </c>
      <c r="DP377" s="108">
        <f t="shared" si="1462"/>
        <v>4.5460455616647653E-2</v>
      </c>
      <c r="DQ377" s="108">
        <f t="shared" si="1463"/>
        <v>1.3753708936595574</v>
      </c>
      <c r="DR377" s="108">
        <v>1.7270778572447285</v>
      </c>
      <c r="DS377" s="110">
        <v>43.522362002567149</v>
      </c>
      <c r="DT377" s="244">
        <v>9.93</v>
      </c>
      <c r="DU377" s="108">
        <v>2.1846000000000001</v>
      </c>
      <c r="DV377" s="108">
        <v>6.6834162900000003</v>
      </c>
      <c r="DW377" s="108">
        <f t="shared" si="1464"/>
        <v>0.66148444388646011</v>
      </c>
      <c r="DX377" s="108">
        <f t="shared" si="1465"/>
        <v>2.0915082937926002</v>
      </c>
      <c r="DY377" s="108">
        <v>0.21193034483333301</v>
      </c>
      <c r="DZ377" s="108">
        <v>0</v>
      </c>
      <c r="EA377" s="108"/>
      <c r="EB377" s="108">
        <v>1.3877261043428333</v>
      </c>
      <c r="EC377" s="108">
        <f t="shared" si="1466"/>
        <v>2.684556148851211E-2</v>
      </c>
      <c r="ED377" s="108">
        <f t="shared" si="1467"/>
        <v>0.81219168163652133</v>
      </c>
      <c r="EE377" s="108">
        <v>1.0198836369588082</v>
      </c>
      <c r="EF377" s="245">
        <v>25.701067651361971</v>
      </c>
      <c r="EG377" s="249">
        <v>51.640555555555501</v>
      </c>
      <c r="EH377" s="250">
        <v>11.360922222222211</v>
      </c>
      <c r="EI377" s="250">
        <v>71.382448640695173</v>
      </c>
      <c r="EJ377" s="250">
        <v>34.7568308383333</v>
      </c>
      <c r="EK377" s="250">
        <f t="shared" si="1468"/>
        <v>3.4400225753932001</v>
      </c>
      <c r="EL377" s="250">
        <v>10.876802642548023</v>
      </c>
      <c r="EM377" s="250">
        <v>12.34727527974686</v>
      </c>
      <c r="EN377" s="250">
        <f t="shared" si="1469"/>
        <v>0.23885804028670302</v>
      </c>
      <c r="EO377" s="250">
        <f t="shared" si="1470"/>
        <v>7.2264651084268854</v>
      </c>
      <c r="EP377" s="250">
        <v>181.48803253655305</v>
      </c>
      <c r="EQ377" s="245">
        <v>228.67492099605684</v>
      </c>
      <c r="ER377" s="244">
        <v>28.37</v>
      </c>
      <c r="ES377" s="108">
        <v>6.2413999999999996</v>
      </c>
      <c r="ET377" s="108">
        <v>19.09451361</v>
      </c>
      <c r="EU377" s="108">
        <f t="shared" si="1471"/>
        <v>1.8898603900361401</v>
      </c>
      <c r="EV377" s="108">
        <f t="shared" si="1472"/>
        <v>5.9754370891133997</v>
      </c>
      <c r="EW377" s="108">
        <v>2.1551601063249999</v>
      </c>
      <c r="EX377" s="108">
        <v>4.0778583812917297</v>
      </c>
      <c r="EY377" s="108">
        <f t="shared" si="1473"/>
        <v>7.8886170386088514E-2</v>
      </c>
      <c r="EZ377" s="108">
        <f t="shared" si="1474"/>
        <v>2.386640019101848</v>
      </c>
      <c r="FA377" s="108">
        <v>2.99694660488084</v>
      </c>
      <c r="FB377" s="245">
        <v>75.523054442997079</v>
      </c>
      <c r="FC377" s="244">
        <v>0.83333333333333293</v>
      </c>
      <c r="FD377" s="108">
        <v>6.0833333333333302E-2</v>
      </c>
      <c r="FE377" s="108">
        <f t="shared" si="1475"/>
        <v>1.1768208333333328E-3</v>
      </c>
      <c r="FF377" s="108">
        <f t="shared" si="1476"/>
        <v>3.5603803333333316E-2</v>
      </c>
      <c r="FG377" s="108">
        <v>4.4708333333333301E-2</v>
      </c>
      <c r="FH377" s="245">
        <v>1.1266499999999995</v>
      </c>
      <c r="FI377" s="244">
        <v>55.206666666666599</v>
      </c>
      <c r="FJ377" s="108">
        <v>4.0300866666666604</v>
      </c>
      <c r="FK377" s="108">
        <f t="shared" si="1477"/>
        <v>7.7962026566666551E-2</v>
      </c>
      <c r="FL377" s="108">
        <f t="shared" si="1478"/>
        <v>2.3586807632266629</v>
      </c>
      <c r="FM377" s="108">
        <v>2.9620000000000002</v>
      </c>
      <c r="FN377" s="245">
        <v>74.638503999999912</v>
      </c>
      <c r="FO377" s="244">
        <v>0</v>
      </c>
      <c r="FP377" s="108">
        <v>0</v>
      </c>
      <c r="FQ377" s="108">
        <f t="shared" si="1479"/>
        <v>0</v>
      </c>
      <c r="FR377" s="108">
        <f t="shared" si="1480"/>
        <v>0</v>
      </c>
      <c r="FS377" s="108">
        <v>0</v>
      </c>
      <c r="FT377" s="110">
        <v>0</v>
      </c>
      <c r="FU377" s="253">
        <f t="shared" si="1341"/>
        <v>263.26990869586137</v>
      </c>
      <c r="FV377" s="254">
        <f t="shared" si="1342"/>
        <v>85.004113345355734</v>
      </c>
      <c r="FW377" s="254">
        <f t="shared" si="1343"/>
        <v>10.154780673446323</v>
      </c>
      <c r="FX377" s="254">
        <f t="shared" si="1344"/>
        <v>66.263166666666663</v>
      </c>
      <c r="FY377" s="254">
        <f t="shared" si="1345"/>
        <v>0</v>
      </c>
      <c r="FZ377" s="254">
        <f t="shared" si="1346"/>
        <v>0</v>
      </c>
      <c r="GA377" s="254">
        <f t="shared" si="1481"/>
        <v>0</v>
      </c>
      <c r="GB377" s="254">
        <f t="shared" si="1482"/>
        <v>0</v>
      </c>
      <c r="GC377" s="254">
        <f t="shared" si="1483"/>
        <v>55.206666666666599</v>
      </c>
      <c r="GD377" s="254">
        <f t="shared" si="1484"/>
        <v>0</v>
      </c>
      <c r="GE377" s="254">
        <f t="shared" si="1347"/>
        <v>145.24147693235705</v>
      </c>
      <c r="GF377" s="255">
        <f t="shared" si="1348"/>
        <v>55.451278705278419</v>
      </c>
      <c r="GG377" s="255">
        <f t="shared" si="1349"/>
        <v>14.375129937903109</v>
      </c>
      <c r="GH377" s="254">
        <f t="shared" si="1350"/>
        <v>45.635228251453256</v>
      </c>
      <c r="GI377" s="255">
        <f t="shared" si="1351"/>
        <v>32.584783297291281</v>
      </c>
      <c r="GJ377" s="256">
        <f t="shared" si="1352"/>
        <v>0.88281349052436309</v>
      </c>
      <c r="GK377" s="253">
        <f t="shared" si="1485"/>
        <v>670.77534123180692</v>
      </c>
      <c r="GL377" s="257">
        <f t="shared" si="1486"/>
        <v>845.17692995207676</v>
      </c>
      <c r="GM377" s="221">
        <f t="shared" si="1487"/>
        <v>845.17692995207676</v>
      </c>
      <c r="GN377" s="222">
        <f t="shared" si="1488"/>
        <v>442.64552308002311</v>
      </c>
      <c r="GO377" s="222">
        <f t="shared" si="1489"/>
        <v>32.02003236836098</v>
      </c>
      <c r="GP377" s="55">
        <f t="shared" si="1490"/>
        <v>0.52373119449098304</v>
      </c>
      <c r="GQ377" s="56">
        <f t="shared" si="1491"/>
        <v>3.7885596771053111E-2</v>
      </c>
      <c r="GR377" s="258">
        <f t="shared" si="1492"/>
        <v>1.0879371571165732</v>
      </c>
      <c r="GS377" s="227">
        <f t="shared" si="1353"/>
        <v>845.17692995207676</v>
      </c>
      <c r="GT377" s="222">
        <f t="shared" si="1574"/>
        <v>442.64552308002311</v>
      </c>
      <c r="GU377" s="222">
        <f t="shared" si="1575"/>
        <v>32.02003236836098</v>
      </c>
      <c r="GV377" s="37">
        <f t="shared" si="1567"/>
        <v>0.52373119449098304</v>
      </c>
      <c r="GW377" s="228">
        <f t="shared" si="1568"/>
        <v>3.7885596771053111E-2</v>
      </c>
      <c r="GX377" s="258">
        <f t="shared" si="1493"/>
        <v>1.0879371571165732</v>
      </c>
      <c r="GY377" s="221">
        <f t="shared" si="1573"/>
        <v>659.70701144550208</v>
      </c>
      <c r="GZ377" s="222">
        <f t="shared" si="1494"/>
        <v>374.4754706457897</v>
      </c>
      <c r="HA377" s="222">
        <f t="shared" si="1495"/>
        <v>19.529976466061676</v>
      </c>
      <c r="HB377" s="55">
        <f t="shared" si="1496"/>
        <v>0.56763906423438826</v>
      </c>
      <c r="HC377" s="56">
        <f t="shared" si="1497"/>
        <v>2.960401530865802E-2</v>
      </c>
      <c r="HD377" s="258">
        <f t="shared" si="1498"/>
        <v>1.0935347033368399</v>
      </c>
      <c r="HE377" s="221">
        <f t="shared" si="1499"/>
        <v>742.74439473471512</v>
      </c>
      <c r="HF377" s="222">
        <f t="shared" si="1500"/>
        <v>437.66957695139007</v>
      </c>
      <c r="HG377" s="222">
        <f t="shared" si="1501"/>
        <v>22.307543078859311</v>
      </c>
      <c r="HH377" s="55">
        <f t="shared" si="1502"/>
        <v>0.58926002007421663</v>
      </c>
      <c r="HI377" s="56">
        <f t="shared" si="1503"/>
        <v>3.003394335520615E-2</v>
      </c>
      <c r="HJ377" s="259">
        <f t="shared" si="1504"/>
        <v>1.0969893029713513</v>
      </c>
      <c r="HK377" s="54">
        <f t="shared" si="1354"/>
        <v>3.6256535643329841</v>
      </c>
      <c r="HL377" s="55">
        <f t="shared" si="1355"/>
        <v>3.6256535643329841</v>
      </c>
      <c r="HM377" s="55">
        <f t="shared" si="1356"/>
        <v>2.8449398842011226</v>
      </c>
      <c r="HN377" s="56">
        <f t="shared" si="1357"/>
        <v>3.212971969472791</v>
      </c>
      <c r="HQ377" s="57">
        <f t="shared" si="1358"/>
        <v>50.154052623492362</v>
      </c>
      <c r="HR377" s="58">
        <f t="shared" si="1505"/>
        <v>58.013192669593622</v>
      </c>
      <c r="HS377" s="58">
        <f t="shared" si="1359"/>
        <v>2.2044179466647909</v>
      </c>
      <c r="HT377" s="58">
        <f t="shared" si="1506"/>
        <v>2.5458822866031672</v>
      </c>
      <c r="HU377" s="58">
        <f t="shared" si="1360"/>
        <v>65.902685150169134</v>
      </c>
      <c r="HV377" s="55">
        <f t="shared" si="1577"/>
        <v>0.76103200513315727</v>
      </c>
      <c r="HW377" s="56">
        <f t="shared" si="1578"/>
        <v>3.3449592253209329E-2</v>
      </c>
      <c r="HX377" s="260">
        <f t="shared" si="1579"/>
        <v>1.124435057044388</v>
      </c>
      <c r="HY377" s="57">
        <f t="shared" si="1361"/>
        <v>35.398711187346933</v>
      </c>
      <c r="HZ377" s="58">
        <f t="shared" si="1507"/>
        <v>40.945689230404199</v>
      </c>
      <c r="IA377" s="58">
        <f t="shared" si="1362"/>
        <v>2.1418767347943684</v>
      </c>
      <c r="IB377" s="58">
        <f t="shared" si="1508"/>
        <v>2.4736534410140161</v>
      </c>
      <c r="IC377" s="58">
        <f t="shared" si="1363"/>
        <v>47.650286044280016</v>
      </c>
      <c r="ID377" s="55">
        <f t="shared" si="1580"/>
        <v>0.74288559683465383</v>
      </c>
      <c r="IE377" s="56">
        <f t="shared" si="1581"/>
        <v>4.4949923969060439E-2</v>
      </c>
      <c r="IF377" s="260">
        <f t="shared" si="1582"/>
        <v>1.1233729162467978</v>
      </c>
      <c r="IG377" s="57">
        <f t="shared" si="1364"/>
        <v>3.9491635941531955</v>
      </c>
      <c r="IH377" s="58">
        <f t="shared" si="1509"/>
        <v>4.5679975293570019</v>
      </c>
      <c r="II377" s="58">
        <f t="shared" si="1365"/>
        <v>7.7083248329378335</v>
      </c>
      <c r="IJ377" s="58">
        <f t="shared" si="1510"/>
        <v>8.9023443495599039</v>
      </c>
      <c r="IK377" s="58">
        <f t="shared" si="1366"/>
        <v>81.295662870921973</v>
      </c>
      <c r="IL377" s="55">
        <f t="shared" si="1367"/>
        <v>4.8577789450139804E-2</v>
      </c>
      <c r="IM377" s="56">
        <f t="shared" si="1368"/>
        <v>9.4818401876823444E-2</v>
      </c>
      <c r="IN377" s="260">
        <f t="shared" si="1369"/>
        <v>1.0222995100575569</v>
      </c>
      <c r="IO377" s="57">
        <f t="shared" si="1370"/>
        <v>0</v>
      </c>
      <c r="IP377" s="58">
        <f t="shared" si="1511"/>
        <v>0</v>
      </c>
      <c r="IQ377" s="58">
        <f t="shared" si="1371"/>
        <v>0</v>
      </c>
      <c r="IR377" s="58">
        <f t="shared" si="1512"/>
        <v>0</v>
      </c>
      <c r="IS377" s="58">
        <f t="shared" si="1372"/>
        <v>0</v>
      </c>
      <c r="IT377" s="55"/>
      <c r="IU377" s="56"/>
      <c r="IV377" s="260"/>
      <c r="IW377" s="57">
        <f t="shared" si="1373"/>
        <v>0</v>
      </c>
      <c r="IX377" s="58">
        <f t="shared" si="1516"/>
        <v>0</v>
      </c>
      <c r="IY377" s="58">
        <f t="shared" si="1374"/>
        <v>0</v>
      </c>
      <c r="IZ377" s="58">
        <f t="shared" si="1517"/>
        <v>0</v>
      </c>
      <c r="JA377" s="58">
        <f t="shared" si="1375"/>
        <v>0</v>
      </c>
      <c r="JB377" s="55"/>
      <c r="JC377" s="56"/>
      <c r="JD377" s="260"/>
      <c r="JE377" s="57">
        <f t="shared" si="1376"/>
        <v>0</v>
      </c>
      <c r="JF377" s="58">
        <f t="shared" si="1521"/>
        <v>0</v>
      </c>
      <c r="JG377" s="58">
        <f t="shared" si="1377"/>
        <v>0</v>
      </c>
      <c r="JH377" s="58">
        <f t="shared" si="1522"/>
        <v>0</v>
      </c>
      <c r="JI377" s="58">
        <f t="shared" si="1378"/>
        <v>0</v>
      </c>
      <c r="JJ377" s="55"/>
      <c r="JK377" s="56"/>
      <c r="JL377" s="260"/>
      <c r="JM377" s="57">
        <f t="shared" si="1379"/>
        <v>86.75023072009563</v>
      </c>
      <c r="JN377" s="58">
        <f t="shared" si="1526"/>
        <v>100.34399187393463</v>
      </c>
      <c r="JO377" s="58">
        <f t="shared" si="1380"/>
        <v>5.7746251361622454</v>
      </c>
      <c r="JP377" s="58">
        <f t="shared" si="1527"/>
        <v>6.669114569753777</v>
      </c>
      <c r="JQ377" s="58">
        <f t="shared" si="1381"/>
        <v>119.42959264819548</v>
      </c>
      <c r="JR377" s="55">
        <f t="shared" si="1382"/>
        <v>0.72637131883750405</v>
      </c>
      <c r="JS377" s="56">
        <f t="shared" si="1383"/>
        <v>4.8351710896080806E-2</v>
      </c>
      <c r="JT377" s="260">
        <f t="shared" si="1384"/>
        <v>1.1213120656796398</v>
      </c>
      <c r="JU377" s="57">
        <f t="shared" si="1385"/>
        <v>0</v>
      </c>
      <c r="JV377" s="58">
        <f t="shared" si="1528"/>
        <v>0</v>
      </c>
      <c r="JW377" s="58">
        <f t="shared" si="1386"/>
        <v>0</v>
      </c>
      <c r="JX377" s="58">
        <f t="shared" si="1529"/>
        <v>0</v>
      </c>
      <c r="JY377" s="58">
        <f t="shared" si="1387"/>
        <v>0</v>
      </c>
      <c r="JZ377" s="55"/>
      <c r="KA377" s="56"/>
      <c r="KB377" s="260"/>
      <c r="KC377" s="57">
        <f t="shared" si="1388"/>
        <v>0</v>
      </c>
      <c r="KD377" s="58">
        <f t="shared" si="1533"/>
        <v>0</v>
      </c>
      <c r="KE377" s="58">
        <f t="shared" si="1389"/>
        <v>0</v>
      </c>
      <c r="KF377" s="58">
        <f t="shared" si="1534"/>
        <v>0</v>
      </c>
      <c r="KG377" s="58">
        <f t="shared" si="1390"/>
        <v>0</v>
      </c>
      <c r="KH377" s="55"/>
      <c r="KI377" s="56"/>
      <c r="KJ377" s="260"/>
      <c r="KK377" s="57">
        <f t="shared" si="1391"/>
        <v>26.575072926126555</v>
      </c>
      <c r="KL377" s="58">
        <f t="shared" si="1538"/>
        <v>30.73938685365059</v>
      </c>
      <c r="KM377" s="58">
        <f t="shared" si="1392"/>
        <v>1.1683834224374525</v>
      </c>
      <c r="KN377" s="58">
        <f t="shared" si="1539"/>
        <v>1.349366014573014</v>
      </c>
      <c r="KO377" s="58">
        <f t="shared" si="1393"/>
        <v>34.541557144894561</v>
      </c>
      <c r="KP377" s="55">
        <f t="shared" si="1540"/>
        <v>0.769365226201289</v>
      </c>
      <c r="KQ377" s="56">
        <f t="shared" si="1541"/>
        <v>3.3825441555409043E-2</v>
      </c>
      <c r="KR377" s="260">
        <f t="shared" si="1542"/>
        <v>1.125799091842675</v>
      </c>
      <c r="KS377" s="57">
        <f t="shared" si="1394"/>
        <v>15.657113970023527</v>
      </c>
      <c r="KT377" s="58">
        <f t="shared" si="1543"/>
        <v>18.110583729126216</v>
      </c>
      <c r="KU377" s="58">
        <f t="shared" si="1395"/>
        <v>0.68833000537497224</v>
      </c>
      <c r="KV377" s="58">
        <f t="shared" si="1544"/>
        <v>0.79495232320755549</v>
      </c>
      <c r="KW377" s="58">
        <f t="shared" si="1396"/>
        <v>20.397672739176166</v>
      </c>
      <c r="KX377" s="55">
        <f t="shared" si="1583"/>
        <v>0.76759315487752533</v>
      </c>
      <c r="KY377" s="56">
        <f t="shared" si="1584"/>
        <v>3.3745516666367152E-2</v>
      </c>
      <c r="KZ377" s="260">
        <f t="shared" si="1585"/>
        <v>1.1255090279009285</v>
      </c>
      <c r="LA377" s="57">
        <f t="shared" si="1397"/>
        <v>85.087464433967099</v>
      </c>
      <c r="LB377" s="58">
        <f t="shared" si="1545"/>
        <v>98.420670110769748</v>
      </c>
      <c r="LC377" s="58">
        <f t="shared" si="1398"/>
        <v>3.678880615679903</v>
      </c>
      <c r="LD377" s="58">
        <f t="shared" si="1546"/>
        <v>4.2487392230487204</v>
      </c>
      <c r="LE377" s="58">
        <f t="shared" si="1399"/>
        <v>181.48803253655305</v>
      </c>
      <c r="LF377" s="55">
        <f t="shared" si="1547"/>
        <v>0.46883237007283024</v>
      </c>
      <c r="LG377" s="56">
        <f t="shared" si="1548"/>
        <v>2.0270651261476147E-2</v>
      </c>
      <c r="LH377" s="260">
        <f t="shared" si="1549"/>
        <v>1.0766059562708152</v>
      </c>
      <c r="LI377" s="57">
        <f t="shared" si="1400"/>
        <v>44.813134072022599</v>
      </c>
      <c r="LJ377" s="58">
        <f t="shared" si="1550"/>
        <v>51.83535218110854</v>
      </c>
      <c r="LK377" s="58">
        <f t="shared" si="1401"/>
        <v>1.9687465604222287</v>
      </c>
      <c r="LL377" s="58">
        <f t="shared" si="1551"/>
        <v>2.2737054026316321</v>
      </c>
      <c r="LM377" s="58">
        <f t="shared" si="1402"/>
        <v>59.938932097616728</v>
      </c>
      <c r="LN377" s="55">
        <f t="shared" si="1586"/>
        <v>0.74764652128002196</v>
      </c>
      <c r="LO377" s="56">
        <f t="shared" si="1587"/>
        <v>3.2845873149957391E-2</v>
      </c>
      <c r="LP377" s="260">
        <f t="shared" si="1588"/>
        <v>1.1222440356355079</v>
      </c>
      <c r="LQ377" s="57">
        <f t="shared" si="1403"/>
        <v>4.3436640066666643E-2</v>
      </c>
      <c r="LR377" s="58">
        <f t="shared" si="1552"/>
        <v>5.0243161565113312E-2</v>
      </c>
      <c r="LS377" s="58">
        <f t="shared" si="1404"/>
        <v>1.1768208333333328E-3</v>
      </c>
      <c r="LT377" s="58">
        <f t="shared" si="1553"/>
        <v>1.359110380416666E-3</v>
      </c>
      <c r="LU377" s="58">
        <f t="shared" si="1405"/>
        <v>0.89416666666666633</v>
      </c>
      <c r="LV377" s="55">
        <f t="shared" si="1406"/>
        <v>4.857778945013979E-2</v>
      </c>
      <c r="LW377" s="56">
        <f t="shared" si="1407"/>
        <v>1.3161090400745572E-3</v>
      </c>
      <c r="LX377" s="260">
        <f t="shared" si="1408"/>
        <v>1.0078160048971445</v>
      </c>
      <c r="LY377" s="57">
        <f t="shared" si="1409"/>
        <v>2.8775905311365286</v>
      </c>
      <c r="LZ377" s="58">
        <f t="shared" si="1554"/>
        <v>3.328508967365623</v>
      </c>
      <c r="MA377" s="58">
        <f t="shared" si="1410"/>
        <v>7.7962026566666551E-2</v>
      </c>
      <c r="MB377" s="58">
        <f t="shared" si="1555"/>
        <v>9.0038344481843197E-2</v>
      </c>
      <c r="MC377" s="58">
        <f t="shared" si="1411"/>
        <v>59.236907936507862</v>
      </c>
      <c r="MD377" s="55">
        <f t="shared" si="1589"/>
        <v>4.8577662666336813E-2</v>
      </c>
      <c r="ME377" s="56">
        <f t="shared" si="1590"/>
        <v>1.3161056051444972E-3</v>
      </c>
      <c r="MF377" s="260">
        <f t="shared" si="1591"/>
        <v>1.0078159844980519</v>
      </c>
      <c r="MG377" s="57">
        <f t="shared" si="1412"/>
        <v>0</v>
      </c>
      <c r="MH377" s="58">
        <f t="shared" si="1556"/>
        <v>0</v>
      </c>
      <c r="MI377" s="58">
        <f t="shared" si="1413"/>
        <v>0</v>
      </c>
      <c r="MJ377" s="58">
        <f t="shared" si="1557"/>
        <v>0</v>
      </c>
      <c r="MK377" s="58">
        <f t="shared" si="1414"/>
        <v>0</v>
      </c>
      <c r="ML377" s="55"/>
      <c r="MM377" s="56"/>
      <c r="MN377" s="260"/>
      <c r="MO377" s="59">
        <v>3.3325946637784454</v>
      </c>
      <c r="MP377" s="60">
        <v>3.3325946637784454</v>
      </c>
      <c r="MQ377" s="60">
        <v>2.6015999999999999</v>
      </c>
      <c r="MR377" s="61">
        <v>2.9289000000000001</v>
      </c>
      <c r="MS377" s="59">
        <f t="shared" si="1415"/>
        <v>1.0879371571165732</v>
      </c>
      <c r="MT377" s="60">
        <f>GX377</f>
        <v>1.0879371571165732</v>
      </c>
      <c r="MU377" s="60">
        <f t="shared" si="1561"/>
        <v>1.0935347033368399</v>
      </c>
      <c r="MV377" s="61">
        <f t="shared" si="1562"/>
        <v>1.0969893029713513</v>
      </c>
      <c r="MW377" s="66">
        <f t="shared" si="1563"/>
        <v>3.6256535643329841</v>
      </c>
      <c r="MX377" s="67">
        <f t="shared" si="1564"/>
        <v>3.6256535643329841</v>
      </c>
      <c r="MY377" s="67">
        <f t="shared" si="1565"/>
        <v>2.8449398842011226</v>
      </c>
      <c r="MZ377" s="261">
        <f t="shared" si="1566"/>
        <v>3.212971969472791</v>
      </c>
      <c r="NA377" s="59">
        <f t="shared" si="1416"/>
        <v>1.0879517754196628</v>
      </c>
      <c r="NB377" s="60">
        <f>NF377/J377</f>
        <v>1.0879517754196628</v>
      </c>
      <c r="NC377" s="60">
        <f t="shared" si="1417"/>
        <v>1.0935492889174627</v>
      </c>
      <c r="ND377" s="262">
        <f>NH377/L377</f>
        <v>1.0970007252614631</v>
      </c>
      <c r="NE377" s="62">
        <f t="shared" si="1418"/>
        <v>3.6257022812118542</v>
      </c>
      <c r="NF377" s="63">
        <f>NE377+NQ377+NR377+OB377</f>
        <v>3.6257022812118542</v>
      </c>
      <c r="NG377" s="63">
        <f t="shared" si="1419"/>
        <v>2.8449778300476711</v>
      </c>
      <c r="NH377" s="64">
        <f>NG377+NM377</f>
        <v>3.2130054242182995</v>
      </c>
      <c r="NI377" s="238">
        <f t="shared" si="1569"/>
        <v>-4.8716878870092017E-5</v>
      </c>
      <c r="NJ377" s="238">
        <f t="shared" si="1570"/>
        <v>-4.8716878870092017E-5</v>
      </c>
      <c r="NK377" s="238">
        <f t="shared" si="1571"/>
        <v>-3.7945846548481654E-5</v>
      </c>
      <c r="NL377" s="238">
        <f t="shared" si="1572"/>
        <v>-3.3454745508532113E-5</v>
      </c>
      <c r="NM377" s="239">
        <f t="shared" si="1420"/>
        <v>0.36802759417062814</v>
      </c>
      <c r="NN377" s="240">
        <f t="shared" si="1421"/>
        <v>0.26590236927561706</v>
      </c>
      <c r="NO377" s="240">
        <f>O377*IN377</f>
        <v>0.41269685699355502</v>
      </c>
      <c r="NP377" s="240">
        <f t="shared" si="1422"/>
        <v>0</v>
      </c>
      <c r="NQ377" s="240">
        <f t="shared" si="1592"/>
        <v>0</v>
      </c>
      <c r="NR377" s="240">
        <f t="shared" si="1423"/>
        <v>0</v>
      </c>
      <c r="NS377" s="240">
        <f t="shared" si="1424"/>
        <v>0.66639576063340999</v>
      </c>
      <c r="NT377" s="240">
        <f t="shared" si="1425"/>
        <v>0</v>
      </c>
      <c r="NU377" s="240">
        <f t="shared" si="1426"/>
        <v>0</v>
      </c>
      <c r="NV377" s="240">
        <f t="shared" si="1427"/>
        <v>0.19318712416020303</v>
      </c>
      <c r="NW377" s="240">
        <f t="shared" si="1428"/>
        <v>0.11401406452636406</v>
      </c>
      <c r="NX377" s="240">
        <f t="shared" si="1429"/>
        <v>0.97045260898251284</v>
      </c>
      <c r="NY377" s="240">
        <f t="shared" si="1430"/>
        <v>0.33409204940869075</v>
      </c>
      <c r="NZ377" s="240">
        <f t="shared" si="1431"/>
        <v>4.4343904215474357E-3</v>
      </c>
      <c r="OA377" s="240">
        <f t="shared" si="1432"/>
        <v>0.29649946263932686</v>
      </c>
      <c r="OB377" s="241">
        <f t="shared" si="1433"/>
        <v>0</v>
      </c>
      <c r="OC377" s="4"/>
      <c r="OD377" s="4"/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136"/>
      <c r="OP377" s="13"/>
      <c r="OQ377" s="13"/>
      <c r="OR377" s="13"/>
      <c r="OS377" s="13"/>
      <c r="OT377" s="13"/>
    </row>
    <row r="378" spans="1:410" ht="15" customHeight="1">
      <c r="A378" s="242">
        <v>359</v>
      </c>
      <c r="B378" s="49" t="s">
        <v>428</v>
      </c>
      <c r="C378" s="50">
        <v>3</v>
      </c>
      <c r="D378" s="51">
        <v>601.79999999999995</v>
      </c>
      <c r="E378" s="52">
        <v>601.79999999999995</v>
      </c>
      <c r="F378" s="52"/>
      <c r="G378" s="52"/>
      <c r="H378" s="53"/>
      <c r="I378" s="57">
        <v>3.2366836000279506</v>
      </c>
      <c r="J378" s="58">
        <v>3.2366836000279506</v>
      </c>
      <c r="K378" s="58">
        <v>2.6684999999999999</v>
      </c>
      <c r="L378" s="243">
        <v>3.0009999999999999</v>
      </c>
      <c r="M378" s="1">
        <v>0.33250000000000002</v>
      </c>
      <c r="N378" s="2">
        <v>0.4703</v>
      </c>
      <c r="O378" s="2">
        <v>0.23568360002795052</v>
      </c>
      <c r="P378" s="2">
        <v>0</v>
      </c>
      <c r="Q378" s="2">
        <v>0</v>
      </c>
      <c r="R378" s="2">
        <v>0</v>
      </c>
      <c r="S378" s="2">
        <v>0.63939999999999997</v>
      </c>
      <c r="T378" s="2">
        <v>0</v>
      </c>
      <c r="U378" s="2">
        <v>0</v>
      </c>
      <c r="V378" s="2">
        <v>0.16220000000000001</v>
      </c>
      <c r="W378" s="2">
        <v>6.7799999999999999E-2</v>
      </c>
      <c r="X378" s="2">
        <v>0.68669999999999998</v>
      </c>
      <c r="Y378" s="2">
        <v>0.28239999999999998</v>
      </c>
      <c r="Z378" s="2">
        <v>1.9E-3</v>
      </c>
      <c r="AA378" s="2">
        <v>0.35780000000000001</v>
      </c>
      <c r="AB378" s="3">
        <v>0</v>
      </c>
      <c r="AC378" s="244">
        <v>76.62</v>
      </c>
      <c r="AD378" s="108">
        <v>16.856400000000001</v>
      </c>
      <c r="AE378" s="108">
        <v>51.569320860000005</v>
      </c>
      <c r="AF378" s="108">
        <f t="shared" si="1434"/>
        <v>5.1040219627976411</v>
      </c>
      <c r="AG378" s="108">
        <f t="shared" si="1435"/>
        <v>16.138103269928401</v>
      </c>
      <c r="AH378" s="108">
        <v>2.9455083194583298</v>
      </c>
      <c r="AI378" s="108">
        <v>10.803359739467318</v>
      </c>
      <c r="AJ378" s="108">
        <f t="shared" si="1436"/>
        <v>0.20899099415999528</v>
      </c>
      <c r="AK378" s="108">
        <f t="shared" si="1437"/>
        <v>6.3228607479985586</v>
      </c>
      <c r="AL378" s="108">
        <v>7.9397294459462833</v>
      </c>
      <c r="AM378" s="245">
        <v>200.08118203784633</v>
      </c>
      <c r="AN378" s="244">
        <v>105.91</v>
      </c>
      <c r="AO378" s="108">
        <v>23.3002</v>
      </c>
      <c r="AP378" s="108">
        <v>71.283043230000004</v>
      </c>
      <c r="AQ378" s="108">
        <f t="shared" si="1438"/>
        <v>7.0551679206460207</v>
      </c>
      <c r="AR378" s="108">
        <f t="shared" si="1439"/>
        <v>22.3073155483962</v>
      </c>
      <c r="AS378" s="246">
        <v>8.8325209083750007</v>
      </c>
      <c r="AT378" s="247">
        <v>2.1170254341646162</v>
      </c>
      <c r="AU378" s="108">
        <v>15.280780782101372</v>
      </c>
      <c r="AV378" s="108">
        <f t="shared" si="1440"/>
        <v>0.29560670422975105</v>
      </c>
      <c r="AW378" s="108">
        <f t="shared" si="1441"/>
        <v>8.9433520067789054</v>
      </c>
      <c r="AX378" s="108">
        <v>11.230327246023819</v>
      </c>
      <c r="AY378" s="245">
        <v>283.00424659980018</v>
      </c>
      <c r="AZ378" s="248">
        <v>18</v>
      </c>
      <c r="BA378" s="108">
        <v>91.748999999999995</v>
      </c>
      <c r="BB378" s="108">
        <v>9.568108343275199</v>
      </c>
      <c r="BC378" s="109">
        <v>7.6544866746201592</v>
      </c>
      <c r="BD378" s="109">
        <v>1.9136216686550398</v>
      </c>
      <c r="BE378" s="108">
        <v>3.5880412499999994</v>
      </c>
      <c r="BF378" s="109">
        <v>2.8704329999999998</v>
      </c>
      <c r="BG378" s="109">
        <v>0.71760824999999961</v>
      </c>
      <c r="BH378" s="108">
        <v>7.6580759203090887</v>
      </c>
      <c r="BI378" s="109">
        <f t="shared" si="1442"/>
        <v>4.4820267777274596</v>
      </c>
      <c r="BJ378" s="108">
        <f t="shared" si="1443"/>
        <v>0.14814547867837932</v>
      </c>
      <c r="BK378" s="108">
        <v>5.628161275679215</v>
      </c>
      <c r="BL378" s="245">
        <v>141.8296641471162</v>
      </c>
      <c r="BM378" s="244">
        <v>0</v>
      </c>
      <c r="BN378" s="108">
        <v>0</v>
      </c>
      <c r="BO378" s="108">
        <v>0</v>
      </c>
      <c r="BP378" s="108">
        <f t="shared" si="1444"/>
        <v>0</v>
      </c>
      <c r="BQ378" s="108">
        <f t="shared" si="1445"/>
        <v>0</v>
      </c>
      <c r="BR378" s="108">
        <v>0</v>
      </c>
      <c r="BS378" s="108">
        <v>0</v>
      </c>
      <c r="BT378" s="108">
        <f t="shared" si="1446"/>
        <v>0</v>
      </c>
      <c r="BU378" s="108">
        <f t="shared" si="1447"/>
        <v>0</v>
      </c>
      <c r="BV378" s="108">
        <v>0</v>
      </c>
      <c r="BW378" s="245">
        <v>0</v>
      </c>
      <c r="BX378" s="107">
        <v>0</v>
      </c>
      <c r="BY378" s="108">
        <v>0</v>
      </c>
      <c r="BZ378" s="109">
        <f t="shared" si="1448"/>
        <v>0</v>
      </c>
      <c r="CA378" s="109">
        <f t="shared" si="1449"/>
        <v>0</v>
      </c>
      <c r="CB378" s="108">
        <v>0</v>
      </c>
      <c r="CC378" s="110">
        <v>0</v>
      </c>
      <c r="CD378" s="244">
        <v>0</v>
      </c>
      <c r="CE378" s="108">
        <v>0</v>
      </c>
      <c r="CF378" s="109">
        <f t="shared" si="1450"/>
        <v>0</v>
      </c>
      <c r="CG378" s="109">
        <f t="shared" si="1451"/>
        <v>0</v>
      </c>
      <c r="CH378" s="108">
        <v>0</v>
      </c>
      <c r="CI378" s="245">
        <v>0</v>
      </c>
      <c r="CJ378" s="249">
        <v>141.56146205421743</v>
      </c>
      <c r="CK378" s="250">
        <v>31.143521651927841</v>
      </c>
      <c r="CL378" s="250">
        <v>16.156202613418259</v>
      </c>
      <c r="CM378" s="251">
        <v>9.5694275578657564</v>
      </c>
      <c r="CN378" s="252">
        <f t="shared" si="1339"/>
        <v>4.6646174630816626</v>
      </c>
      <c r="CO378" s="250">
        <v>95.278366719977214</v>
      </c>
      <c r="CP378" s="252">
        <f t="shared" si="1452"/>
        <v>9.4300810677430249</v>
      </c>
      <c r="CQ378" s="250">
        <v>29.816412081349668</v>
      </c>
      <c r="CR378" s="250">
        <v>20.742187371886459</v>
      </c>
      <c r="CS378" s="252">
        <f t="shared" si="1453"/>
        <v>0.40125761470914356</v>
      </c>
      <c r="CT378" s="252">
        <f t="shared" si="1454"/>
        <v>12.139738518769244</v>
      </c>
      <c r="CU378" s="250">
        <f t="shared" si="1340"/>
        <v>304.88174041142719</v>
      </c>
      <c r="CV378" s="245">
        <f t="shared" si="1455"/>
        <v>384.15099291839829</v>
      </c>
      <c r="CW378" s="244">
        <v>0</v>
      </c>
      <c r="CX378" s="108">
        <v>0</v>
      </c>
      <c r="CY378" s="108">
        <f t="shared" si="1456"/>
        <v>0</v>
      </c>
      <c r="CZ378" s="108">
        <f t="shared" si="1457"/>
        <v>0</v>
      </c>
      <c r="DA378" s="108">
        <v>0</v>
      </c>
      <c r="DB378" s="245">
        <v>0</v>
      </c>
      <c r="DC378" s="244">
        <v>0</v>
      </c>
      <c r="DD378" s="108">
        <v>0</v>
      </c>
      <c r="DE378" s="108">
        <f t="shared" si="1458"/>
        <v>0</v>
      </c>
      <c r="DF378" s="108">
        <f t="shared" si="1459"/>
        <v>0</v>
      </c>
      <c r="DG378" s="108">
        <v>0</v>
      </c>
      <c r="DH378" s="245">
        <v>0</v>
      </c>
      <c r="DI378" s="107">
        <v>37.807106390963995</v>
      </c>
      <c r="DJ378" s="108">
        <v>8.3175634060120789</v>
      </c>
      <c r="DK378" s="108">
        <v>0.62765371919108959</v>
      </c>
      <c r="DL378" s="108">
        <v>25.446186377757488</v>
      </c>
      <c r="DM378" s="108">
        <f t="shared" si="1460"/>
        <v>2.5185108505521696</v>
      </c>
      <c r="DN378" s="108">
        <f t="shared" si="1461"/>
        <v>7.9631295650554286</v>
      </c>
      <c r="DO378" s="108">
        <v>5.2704912222564992</v>
      </c>
      <c r="DP378" s="108">
        <f t="shared" si="1462"/>
        <v>0.10195765269455198</v>
      </c>
      <c r="DQ378" s="108">
        <f t="shared" si="1463"/>
        <v>3.084649856667617</v>
      </c>
      <c r="DR378" s="108">
        <v>3.8734500558090574</v>
      </c>
      <c r="DS378" s="110">
        <v>97.61094140638825</v>
      </c>
      <c r="DT378" s="244">
        <v>15.75</v>
      </c>
      <c r="DU378" s="108">
        <v>3.4649999999999999</v>
      </c>
      <c r="DV378" s="108">
        <v>10.600584749999999</v>
      </c>
      <c r="DW378" s="108">
        <f t="shared" si="1464"/>
        <v>1.0491822750465001</v>
      </c>
      <c r="DX378" s="108">
        <f t="shared" si="1465"/>
        <v>3.3173469916649996</v>
      </c>
      <c r="DY378" s="108">
        <v>0.32569310933333301</v>
      </c>
      <c r="DZ378" s="108">
        <v>3.2220678479166702E-2</v>
      </c>
      <c r="EA378" s="108"/>
      <c r="EB378" s="108">
        <v>2.2026653932603124</v>
      </c>
      <c r="EC378" s="108">
        <f t="shared" si="1466"/>
        <v>4.2610562032620744E-2</v>
      </c>
      <c r="ED378" s="108">
        <f t="shared" si="1467"/>
        <v>1.2891495693826764</v>
      </c>
      <c r="EE378" s="108">
        <v>1.6188081965536405</v>
      </c>
      <c r="EF378" s="245">
        <v>40.793966553151741</v>
      </c>
      <c r="EG378" s="249">
        <v>93.188968650793711</v>
      </c>
      <c r="EH378" s="250">
        <v>20.501573103174614</v>
      </c>
      <c r="EI378" s="250">
        <v>129.26210571945677</v>
      </c>
      <c r="EJ378" s="250">
        <v>62.721114917322652</v>
      </c>
      <c r="EK378" s="250">
        <f t="shared" si="1468"/>
        <v>6.2077596278270928</v>
      </c>
      <c r="EL378" s="250">
        <v>19.627945702226949</v>
      </c>
      <c r="EM378" s="250">
        <v>22.314184654524588</v>
      </c>
      <c r="EN378" s="250">
        <f t="shared" si="1469"/>
        <v>0.43166790214177819</v>
      </c>
      <c r="EO378" s="250">
        <f t="shared" si="1470"/>
        <v>13.059778224384297</v>
      </c>
      <c r="EP378" s="250">
        <v>327.98794704527234</v>
      </c>
      <c r="EQ378" s="245">
        <v>413.26481327704317</v>
      </c>
      <c r="ER378" s="244">
        <v>63.84</v>
      </c>
      <c r="ES378" s="108">
        <v>14.0448</v>
      </c>
      <c r="ET378" s="108">
        <v>42.967703520000001</v>
      </c>
      <c r="EU378" s="108">
        <f t="shared" si="1471"/>
        <v>4.2526854881884804</v>
      </c>
      <c r="EV378" s="108">
        <f t="shared" si="1472"/>
        <v>13.446313139548799</v>
      </c>
      <c r="EW378" s="108">
        <v>4.8151003585750001</v>
      </c>
      <c r="EX378" s="108">
        <v>9.1737350831359699</v>
      </c>
      <c r="EY378" s="108">
        <f t="shared" si="1473"/>
        <v>0.17746590518326535</v>
      </c>
      <c r="EZ378" s="108">
        <f t="shared" si="1474"/>
        <v>5.3690935846368228</v>
      </c>
      <c r="FA378" s="108">
        <v>6.74206694808555</v>
      </c>
      <c r="FB378" s="245">
        <v>169.90008709175581</v>
      </c>
      <c r="FC378" s="244">
        <v>0.83333333333333293</v>
      </c>
      <c r="FD378" s="108">
        <v>6.0833333333333302E-2</v>
      </c>
      <c r="FE378" s="108">
        <f t="shared" si="1475"/>
        <v>1.1768208333333328E-3</v>
      </c>
      <c r="FF378" s="108">
        <f t="shared" si="1476"/>
        <v>3.5603803333333316E-2</v>
      </c>
      <c r="FG378" s="108">
        <v>4.4708333333333301E-2</v>
      </c>
      <c r="FH378" s="245">
        <v>1.1266499999999995</v>
      </c>
      <c r="FI378" s="244">
        <v>159.25</v>
      </c>
      <c r="FJ378" s="108">
        <v>11.625249999999999</v>
      </c>
      <c r="FK378" s="108">
        <f t="shared" si="1477"/>
        <v>0.22489046125000001</v>
      </c>
      <c r="FL378" s="108">
        <f t="shared" si="1478"/>
        <v>6.8038868169999995</v>
      </c>
      <c r="FM378" s="108">
        <v>8.5440000000000005</v>
      </c>
      <c r="FN378" s="245">
        <v>215.3031</v>
      </c>
      <c r="FO378" s="244">
        <v>0</v>
      </c>
      <c r="FP378" s="108">
        <v>0</v>
      </c>
      <c r="FQ378" s="108">
        <f t="shared" si="1479"/>
        <v>0</v>
      </c>
      <c r="FR378" s="108">
        <f t="shared" si="1480"/>
        <v>0</v>
      </c>
      <c r="FS378" s="108">
        <v>0</v>
      </c>
      <c r="FT378" s="110">
        <v>0</v>
      </c>
      <c r="FU378" s="253">
        <f t="shared" si="1341"/>
        <v>652.30659525708973</v>
      </c>
      <c r="FV378" s="254">
        <f t="shared" si="1342"/>
        <v>159.67992578102906</v>
      </c>
      <c r="FW378" s="254">
        <f t="shared" si="1343"/>
        <v>17.30656257186644</v>
      </c>
      <c r="FX378" s="254">
        <f t="shared" si="1344"/>
        <v>91.748999999999995</v>
      </c>
      <c r="FY378" s="254">
        <f t="shared" si="1345"/>
        <v>0</v>
      </c>
      <c r="FZ378" s="254">
        <f t="shared" si="1346"/>
        <v>0</v>
      </c>
      <c r="GA378" s="254">
        <f t="shared" si="1481"/>
        <v>0</v>
      </c>
      <c r="GB378" s="254">
        <f t="shared" si="1482"/>
        <v>0</v>
      </c>
      <c r="GC378" s="254">
        <f t="shared" si="1483"/>
        <v>159.25</v>
      </c>
      <c r="GD378" s="254">
        <f t="shared" si="1484"/>
        <v>0</v>
      </c>
      <c r="GE378" s="254">
        <f t="shared" si="1347"/>
        <v>359.86632037505734</v>
      </c>
      <c r="GF378" s="255">
        <f t="shared" si="1348"/>
        <v>137.39221088376794</v>
      </c>
      <c r="GG378" s="255">
        <f t="shared" si="1349"/>
        <v>35.617409192800935</v>
      </c>
      <c r="GH378" s="254">
        <f t="shared" si="1350"/>
        <v>105.13156350027494</v>
      </c>
      <c r="GI378" s="255">
        <f t="shared" si="1351"/>
        <v>75.066770686148274</v>
      </c>
      <c r="GJ378" s="256">
        <f t="shared" si="1352"/>
        <v>2.0337700959128191</v>
      </c>
      <c r="GK378" s="253">
        <f t="shared" si="1485"/>
        <v>1545.2899674853174</v>
      </c>
      <c r="GL378" s="257">
        <f t="shared" si="1486"/>
        <v>1947.0653590315001</v>
      </c>
      <c r="GM378" s="221">
        <f t="shared" si="1487"/>
        <v>1947.0653590315001</v>
      </c>
      <c r="GN378" s="222">
        <f t="shared" si="1488"/>
        <v>1089.6046268020275</v>
      </c>
      <c r="GO378" s="222">
        <f t="shared" si="1489"/>
        <v>69.246754744331042</v>
      </c>
      <c r="GP378" s="55">
        <f t="shared" si="1490"/>
        <v>0.55961379095358843</v>
      </c>
      <c r="GQ378" s="56">
        <f t="shared" si="1491"/>
        <v>3.5564679132689944E-2</v>
      </c>
      <c r="GR378" s="258">
        <f t="shared" si="1492"/>
        <v>1.0932004498400809</v>
      </c>
      <c r="GS378" s="227">
        <f t="shared" si="1353"/>
        <v>1947.0653590315001</v>
      </c>
      <c r="GT378" s="222">
        <f t="shared" si="1574"/>
        <v>1089.6046268020275</v>
      </c>
      <c r="GU378" s="222">
        <f t="shared" si="1575"/>
        <v>69.246754744331042</v>
      </c>
      <c r="GV378" s="37">
        <f t="shared" si="1567"/>
        <v>0.55961379095358843</v>
      </c>
      <c r="GW378" s="228">
        <f t="shared" si="1568"/>
        <v>3.5564679132689944E-2</v>
      </c>
      <c r="GX378" s="258">
        <f t="shared" si="1493"/>
        <v>1.0932004498400809</v>
      </c>
      <c r="GY378" s="221">
        <f t="shared" si="1573"/>
        <v>1605.1545128465377</v>
      </c>
      <c r="GZ378" s="222">
        <f t="shared" si="1494"/>
        <v>930.40759735094753</v>
      </c>
      <c r="HA378" s="222">
        <f t="shared" si="1495"/>
        <v>49.104296325408257</v>
      </c>
      <c r="HB378" s="55">
        <f t="shared" si="1496"/>
        <v>0.57963740556103083</v>
      </c>
      <c r="HC378" s="56">
        <f t="shared" si="1497"/>
        <v>3.059163210296062E-2</v>
      </c>
      <c r="HD378" s="258">
        <f t="shared" si="1498"/>
        <v>1.0955678252641621</v>
      </c>
      <c r="HE378" s="221">
        <f t="shared" si="1499"/>
        <v>1805.235694884384</v>
      </c>
      <c r="HF378" s="222">
        <f t="shared" si="1500"/>
        <v>1082.7148552393048</v>
      </c>
      <c r="HG378" s="222">
        <f t="shared" si="1501"/>
        <v>55.798692651174875</v>
      </c>
      <c r="HH378" s="55">
        <f t="shared" si="1502"/>
        <v>0.59976370858800632</v>
      </c>
      <c r="HI378" s="56">
        <f t="shared" si="1503"/>
        <v>3.0909367020215326E-2</v>
      </c>
      <c r="HJ378" s="259">
        <f t="shared" si="1504"/>
        <v>1.098770834087172</v>
      </c>
      <c r="HK378" s="54">
        <f t="shared" si="1354"/>
        <v>3.5383439675405683</v>
      </c>
      <c r="HL378" s="55">
        <f t="shared" si="1355"/>
        <v>3.5383439675405683</v>
      </c>
      <c r="HM378" s="55">
        <f t="shared" si="1356"/>
        <v>2.9235227417174166</v>
      </c>
      <c r="HN378" s="56">
        <f t="shared" si="1357"/>
        <v>3.2974112730956033</v>
      </c>
      <c r="HQ378" s="57">
        <f t="shared" si="1358"/>
        <v>120.87877610187091</v>
      </c>
      <c r="HR378" s="58">
        <f t="shared" si="1505"/>
        <v>139.82048031703408</v>
      </c>
      <c r="HS378" s="58">
        <f t="shared" si="1359"/>
        <v>5.3130129569576363</v>
      </c>
      <c r="HT378" s="58">
        <f t="shared" si="1506"/>
        <v>6.1359986639903745</v>
      </c>
      <c r="HU378" s="58">
        <f t="shared" si="1360"/>
        <v>158.79458891892565</v>
      </c>
      <c r="HV378" s="55">
        <f t="shared" si="1577"/>
        <v>0.76122729952458845</v>
      </c>
      <c r="HW378" s="56">
        <f t="shared" si="1578"/>
        <v>3.3458400523145373E-2</v>
      </c>
      <c r="HX378" s="260">
        <f t="shared" si="1579"/>
        <v>1.1244670240765382</v>
      </c>
      <c r="HY378" s="57">
        <f t="shared" si="1361"/>
        <v>167.33601441731361</v>
      </c>
      <c r="HZ378" s="58">
        <f t="shared" si="1507"/>
        <v>193.55756787650665</v>
      </c>
      <c r="IA378" s="58">
        <f t="shared" si="1362"/>
        <v>9.467800059040389</v>
      </c>
      <c r="IB378" s="58">
        <f t="shared" si="1508"/>
        <v>10.934362288185746</v>
      </c>
      <c r="IC378" s="58">
        <f t="shared" si="1363"/>
        <v>224.60654492047635</v>
      </c>
      <c r="ID378" s="55">
        <f t="shared" si="1580"/>
        <v>0.74501842533822948</v>
      </c>
      <c r="IE378" s="56">
        <f t="shared" si="1581"/>
        <v>4.2152823562610499E-2</v>
      </c>
      <c r="IF378" s="260">
        <f t="shared" si="1582"/>
        <v>1.1232738596203489</v>
      </c>
      <c r="IG378" s="57">
        <f t="shared" si="1364"/>
        <v>5.4680726688275003</v>
      </c>
      <c r="IH378" s="58">
        <f t="shared" si="1509"/>
        <v>6.3249196560327698</v>
      </c>
      <c r="II378" s="58">
        <f t="shared" si="1365"/>
        <v>10.673065153298539</v>
      </c>
      <c r="IJ378" s="58">
        <f t="shared" si="1510"/>
        <v>12.326322945544483</v>
      </c>
      <c r="IK378" s="58">
        <f t="shared" si="1366"/>
        <v>112.56322551358429</v>
      </c>
      <c r="IL378" s="55">
        <f t="shared" si="1367"/>
        <v>4.8577789450139783E-2</v>
      </c>
      <c r="IM378" s="56">
        <f t="shared" si="1368"/>
        <v>9.481840187682343E-2</v>
      </c>
      <c r="IN378" s="260">
        <f t="shared" si="1369"/>
        <v>1.0222995100575569</v>
      </c>
      <c r="IO378" s="57">
        <f t="shared" si="1370"/>
        <v>0</v>
      </c>
      <c r="IP378" s="58">
        <f t="shared" si="1511"/>
        <v>0</v>
      </c>
      <c r="IQ378" s="58">
        <f t="shared" si="1371"/>
        <v>0</v>
      </c>
      <c r="IR378" s="58">
        <f t="shared" si="1512"/>
        <v>0</v>
      </c>
      <c r="IS378" s="58">
        <f t="shared" si="1372"/>
        <v>0</v>
      </c>
      <c r="IT378" s="55"/>
      <c r="IU378" s="56"/>
      <c r="IV378" s="260"/>
      <c r="IW378" s="57">
        <f t="shared" si="1373"/>
        <v>0</v>
      </c>
      <c r="IX378" s="58">
        <f t="shared" si="1516"/>
        <v>0</v>
      </c>
      <c r="IY378" s="58">
        <f t="shared" si="1374"/>
        <v>0</v>
      </c>
      <c r="IZ378" s="58">
        <f t="shared" si="1517"/>
        <v>0</v>
      </c>
      <c r="JA378" s="58">
        <f t="shared" si="1375"/>
        <v>0</v>
      </c>
      <c r="JB378" s="55"/>
      <c r="JC378" s="56"/>
      <c r="JD378" s="260"/>
      <c r="JE378" s="57">
        <f t="shared" si="1376"/>
        <v>0</v>
      </c>
      <c r="JF378" s="58">
        <f t="shared" si="1521"/>
        <v>0</v>
      </c>
      <c r="JG378" s="58">
        <f t="shared" si="1377"/>
        <v>0</v>
      </c>
      <c r="JH378" s="58">
        <f t="shared" si="1522"/>
        <v>0</v>
      </c>
      <c r="JI378" s="58">
        <f t="shared" si="1378"/>
        <v>0</v>
      </c>
      <c r="JJ378" s="55"/>
      <c r="JK378" s="56"/>
      <c r="JL378" s="260"/>
      <c r="JM378" s="57">
        <f t="shared" si="1379"/>
        <v>223.89148743829034</v>
      </c>
      <c r="JN378" s="58">
        <f t="shared" si="1526"/>
        <v>258.97528351987046</v>
      </c>
      <c r="JO378" s="58">
        <f t="shared" si="1380"/>
        <v>14.49595614553383</v>
      </c>
      <c r="JP378" s="58">
        <f t="shared" si="1527"/>
        <v>16.74137975247702</v>
      </c>
      <c r="JQ378" s="58">
        <f t="shared" si="1381"/>
        <v>304.88174041142719</v>
      </c>
      <c r="JR378" s="55">
        <f t="shared" si="1382"/>
        <v>0.73435518682147594</v>
      </c>
      <c r="JS378" s="56">
        <f t="shared" si="1383"/>
        <v>4.7546160442314606E-2</v>
      </c>
      <c r="JT378" s="260">
        <f t="shared" si="1384"/>
        <v>1.1224383580274397</v>
      </c>
      <c r="JU378" s="57">
        <f t="shared" si="1385"/>
        <v>0</v>
      </c>
      <c r="JV378" s="58">
        <f t="shared" si="1528"/>
        <v>0</v>
      </c>
      <c r="JW378" s="58">
        <f t="shared" si="1386"/>
        <v>0</v>
      </c>
      <c r="JX378" s="58">
        <f t="shared" si="1529"/>
        <v>0</v>
      </c>
      <c r="JY378" s="58">
        <f t="shared" si="1387"/>
        <v>0</v>
      </c>
      <c r="JZ378" s="55"/>
      <c r="KA378" s="56"/>
      <c r="KB378" s="260"/>
      <c r="KC378" s="57">
        <f t="shared" si="1388"/>
        <v>0</v>
      </c>
      <c r="KD378" s="58">
        <f t="shared" si="1533"/>
        <v>0</v>
      </c>
      <c r="KE378" s="58">
        <f t="shared" si="1389"/>
        <v>0</v>
      </c>
      <c r="KF378" s="58">
        <f t="shared" si="1534"/>
        <v>0</v>
      </c>
      <c r="KG378" s="58">
        <f t="shared" si="1390"/>
        <v>0</v>
      </c>
      <c r="KH378" s="55"/>
      <c r="KI378" s="56"/>
      <c r="KJ378" s="260"/>
      <c r="KK378" s="57">
        <f t="shared" si="1391"/>
        <v>59.602960691478188</v>
      </c>
      <c r="KL378" s="58">
        <f t="shared" si="1538"/>
        <v>68.942744631832824</v>
      </c>
      <c r="KM378" s="58">
        <f t="shared" si="1392"/>
        <v>2.6204685032467214</v>
      </c>
      <c r="KN378" s="58">
        <f t="shared" si="1539"/>
        <v>3.0263790743996388</v>
      </c>
      <c r="KO378" s="58">
        <f t="shared" si="1393"/>
        <v>77.469001116181161</v>
      </c>
      <c r="KP378" s="55">
        <f t="shared" si="1540"/>
        <v>0.76937820073465168</v>
      </c>
      <c r="KQ378" s="56">
        <f t="shared" si="1541"/>
        <v>3.3826026739608717E-2</v>
      </c>
      <c r="KR378" s="260">
        <f t="shared" si="1542"/>
        <v>1.1258012155970853</v>
      </c>
      <c r="KS378" s="57">
        <f t="shared" si="1394"/>
        <v>24.834925804478164</v>
      </c>
      <c r="KT378" s="58">
        <f t="shared" si="1543"/>
        <v>28.726558678039893</v>
      </c>
      <c r="KU378" s="58">
        <f t="shared" si="1395"/>
        <v>1.0917928370791208</v>
      </c>
      <c r="KV378" s="58">
        <f t="shared" si="1544"/>
        <v>1.2609115475426766</v>
      </c>
      <c r="KW378" s="58">
        <f t="shared" si="1396"/>
        <v>32.37616393107281</v>
      </c>
      <c r="KX378" s="55">
        <f t="shared" si="1583"/>
        <v>0.76707437784632071</v>
      </c>
      <c r="KY378" s="56">
        <f t="shared" si="1584"/>
        <v>3.372211851297429E-2</v>
      </c>
      <c r="KZ378" s="260">
        <f t="shared" si="1585"/>
        <v>1.1254241111661782</v>
      </c>
      <c r="LA378" s="57">
        <f t="shared" si="1397"/>
        <v>153.56956494443406</v>
      </c>
      <c r="LB378" s="58">
        <f t="shared" si="1545"/>
        <v>177.6339157712269</v>
      </c>
      <c r="LC378" s="58">
        <f t="shared" si="1398"/>
        <v>6.639427529968871</v>
      </c>
      <c r="LD378" s="58">
        <f t="shared" si="1546"/>
        <v>7.6678748543610498</v>
      </c>
      <c r="LE378" s="58">
        <f t="shared" si="1399"/>
        <v>327.98794704527234</v>
      </c>
      <c r="LF378" s="55">
        <f t="shared" si="1547"/>
        <v>0.46821709860953148</v>
      </c>
      <c r="LG378" s="56">
        <f t="shared" si="1548"/>
        <v>2.0242900965663922E-2</v>
      </c>
      <c r="LH378" s="260">
        <f t="shared" si="1549"/>
        <v>1.076505244711695</v>
      </c>
      <c r="LI378" s="57">
        <f t="shared" si="1400"/>
        <v>100.83959620350646</v>
      </c>
      <c r="LJ378" s="58">
        <f t="shared" si="1550"/>
        <v>116.64116092859592</v>
      </c>
      <c r="LK378" s="58">
        <f t="shared" si="1401"/>
        <v>4.4301513933717453</v>
      </c>
      <c r="LL378" s="58">
        <f t="shared" si="1551"/>
        <v>5.1163818442050291</v>
      </c>
      <c r="LM378" s="58">
        <f t="shared" si="1402"/>
        <v>134.84133896171096</v>
      </c>
      <c r="LN378" s="55">
        <f t="shared" si="1586"/>
        <v>0.74783888220021677</v>
      </c>
      <c r="LO378" s="56">
        <f t="shared" si="1587"/>
        <v>3.2854549112937205E-2</v>
      </c>
      <c r="LP378" s="260">
        <f t="shared" si="1588"/>
        <v>1.1222755224983678</v>
      </c>
      <c r="LQ378" s="57">
        <f t="shared" si="1403"/>
        <v>4.3436640066666643E-2</v>
      </c>
      <c r="LR378" s="58">
        <f t="shared" si="1552"/>
        <v>5.0243161565113312E-2</v>
      </c>
      <c r="LS378" s="58">
        <f t="shared" si="1404"/>
        <v>1.1768208333333328E-3</v>
      </c>
      <c r="LT378" s="58">
        <f t="shared" si="1553"/>
        <v>1.359110380416666E-3</v>
      </c>
      <c r="LU378" s="58">
        <f t="shared" si="1405"/>
        <v>0.89416666666666633</v>
      </c>
      <c r="LV378" s="55">
        <f t="shared" si="1406"/>
        <v>4.857778945013979E-2</v>
      </c>
      <c r="LW378" s="56">
        <f t="shared" si="1407"/>
        <v>1.3161090400745572E-3</v>
      </c>
      <c r="LX378" s="260">
        <f t="shared" si="1408"/>
        <v>1.0078160048971445</v>
      </c>
      <c r="LY378" s="57">
        <f t="shared" si="1409"/>
        <v>8.3007419167399998</v>
      </c>
      <c r="LZ378" s="58">
        <f t="shared" si="1554"/>
        <v>9.6014681750931583</v>
      </c>
      <c r="MA378" s="58">
        <f t="shared" si="1410"/>
        <v>0.22489046125000001</v>
      </c>
      <c r="MB378" s="58">
        <f t="shared" si="1555"/>
        <v>0.259725993697625</v>
      </c>
      <c r="MC378" s="58">
        <f t="shared" si="1411"/>
        <v>170.87547619047621</v>
      </c>
      <c r="MD378" s="55">
        <f t="shared" si="1589"/>
        <v>4.8577725146978369E-2</v>
      </c>
      <c r="ME378" s="56">
        <f t="shared" si="1590"/>
        <v>1.3161072979209309E-3</v>
      </c>
      <c r="MF378" s="260">
        <f t="shared" si="1591"/>
        <v>1.0078159945509795</v>
      </c>
      <c r="MG378" s="57">
        <f t="shared" si="1412"/>
        <v>0</v>
      </c>
      <c r="MH378" s="58">
        <f t="shared" si="1556"/>
        <v>0</v>
      </c>
      <c r="MI378" s="58">
        <f t="shared" si="1413"/>
        <v>0</v>
      </c>
      <c r="MJ378" s="58">
        <f t="shared" si="1557"/>
        <v>0</v>
      </c>
      <c r="MK378" s="58">
        <f t="shared" si="1414"/>
        <v>0</v>
      </c>
      <c r="ML378" s="55"/>
      <c r="MM378" s="56"/>
      <c r="MN378" s="260"/>
      <c r="MO378" s="59">
        <v>3.2366836000279506</v>
      </c>
      <c r="MP378" s="60">
        <v>3.2366836000279506</v>
      </c>
      <c r="MQ378" s="60">
        <v>2.6684999999999999</v>
      </c>
      <c r="MR378" s="61">
        <v>3.0009999999999999</v>
      </c>
      <c r="MS378" s="59">
        <f t="shared" si="1415"/>
        <v>1.0932004498400809</v>
      </c>
      <c r="MT378" s="60">
        <f>GX378</f>
        <v>1.0932004498400809</v>
      </c>
      <c r="MU378" s="60">
        <f t="shared" si="1561"/>
        <v>1.0955678252641621</v>
      </c>
      <c r="MV378" s="61">
        <f t="shared" si="1562"/>
        <v>1.098770834087172</v>
      </c>
      <c r="MW378" s="66">
        <f t="shared" si="1563"/>
        <v>3.5383439675405683</v>
      </c>
      <c r="MX378" s="67">
        <f t="shared" si="1564"/>
        <v>3.5383439675405683</v>
      </c>
      <c r="MY378" s="67">
        <f t="shared" si="1565"/>
        <v>2.9235227417174166</v>
      </c>
      <c r="MZ378" s="261">
        <f t="shared" si="1566"/>
        <v>3.2974112730956033</v>
      </c>
      <c r="NA378" s="59">
        <f t="shared" si="1416"/>
        <v>1.093209784508403</v>
      </c>
      <c r="NB378" s="60">
        <f>NF378/J378</f>
        <v>1.093209784508403</v>
      </c>
      <c r="NC378" s="60">
        <f t="shared" si="1417"/>
        <v>1.0955779151455176</v>
      </c>
      <c r="ND378" s="262">
        <f>NH378/L378</f>
        <v>1.098778724448938</v>
      </c>
      <c r="NE378" s="62">
        <f t="shared" si="1418"/>
        <v>3.5383741809084377</v>
      </c>
      <c r="NF378" s="63">
        <f>NE378+NQ378+NR378+OB378</f>
        <v>3.5383741809084377</v>
      </c>
      <c r="NG378" s="63">
        <f t="shared" si="1419"/>
        <v>2.9235496665658136</v>
      </c>
      <c r="NH378" s="64">
        <f>NG378+NM378</f>
        <v>3.2974349520712627</v>
      </c>
      <c r="NI378" s="238">
        <f t="shared" si="1569"/>
        <v>-3.0213367869347252E-5</v>
      </c>
      <c r="NJ378" s="238">
        <f t="shared" si="1570"/>
        <v>-3.0213367869347252E-5</v>
      </c>
      <c r="NK378" s="238">
        <f t="shared" si="1571"/>
        <v>-2.6924848397058554E-5</v>
      </c>
      <c r="NL378" s="238">
        <f t="shared" si="1572"/>
        <v>-2.3678975659358059E-5</v>
      </c>
      <c r="NM378" s="239">
        <f t="shared" si="1420"/>
        <v>0.37388528550544897</v>
      </c>
      <c r="NN378" s="240">
        <f t="shared" si="1421"/>
        <v>0.52827569617945003</v>
      </c>
      <c r="NO378" s="240">
        <f>O378*IN378</f>
        <v>0.24093922883717503</v>
      </c>
      <c r="NP378" s="240">
        <f t="shared" si="1422"/>
        <v>0</v>
      </c>
      <c r="NQ378" s="240">
        <f t="shared" si="1592"/>
        <v>0</v>
      </c>
      <c r="NR378" s="240">
        <f t="shared" si="1423"/>
        <v>0</v>
      </c>
      <c r="NS378" s="240">
        <f t="shared" si="1424"/>
        <v>0.7176870861227449</v>
      </c>
      <c r="NT378" s="240">
        <f t="shared" si="1425"/>
        <v>0</v>
      </c>
      <c r="NU378" s="240">
        <f t="shared" si="1426"/>
        <v>0</v>
      </c>
      <c r="NV378" s="240">
        <f t="shared" si="1427"/>
        <v>0.18260495716984726</v>
      </c>
      <c r="NW378" s="240">
        <f t="shared" si="1428"/>
        <v>7.6303754737066881E-2</v>
      </c>
      <c r="NX378" s="240">
        <f t="shared" si="1429"/>
        <v>0.73923615154352085</v>
      </c>
      <c r="NY378" s="240">
        <f t="shared" si="1430"/>
        <v>0.31693060755353908</v>
      </c>
      <c r="NZ378" s="240">
        <f t="shared" si="1431"/>
        <v>1.9148504093045747E-3</v>
      </c>
      <c r="OA378" s="240">
        <f t="shared" si="1432"/>
        <v>0.36059656285034047</v>
      </c>
      <c r="OB378" s="241">
        <f t="shared" si="1433"/>
        <v>0</v>
      </c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136"/>
      <c r="OP378" s="13"/>
      <c r="OQ378" s="13"/>
      <c r="OR378" s="13"/>
      <c r="OS378" s="13"/>
      <c r="OT378" s="13"/>
    </row>
    <row r="379" spans="1:410" ht="15" customHeight="1">
      <c r="A379" s="242">
        <v>360</v>
      </c>
      <c r="B379" s="49" t="s">
        <v>429</v>
      </c>
      <c r="C379" s="50">
        <v>2</v>
      </c>
      <c r="D379" s="51">
        <v>428.5</v>
      </c>
      <c r="E379" s="52">
        <v>428.5</v>
      </c>
      <c r="F379" s="52"/>
      <c r="G379" s="52"/>
      <c r="H379" s="53"/>
      <c r="I379" s="57">
        <v>3.6367105326904716</v>
      </c>
      <c r="J379" s="58">
        <v>3.6367105326904716</v>
      </c>
      <c r="K379" s="58">
        <v>2.8103000000000002</v>
      </c>
      <c r="L379" s="243">
        <v>3.2321000000000004</v>
      </c>
      <c r="M379" s="1">
        <v>0.42180000000000001</v>
      </c>
      <c r="N379" s="2">
        <v>0.45860000000000001</v>
      </c>
      <c r="O379" s="2">
        <v>0.4046105326904712</v>
      </c>
      <c r="P379" s="2">
        <v>0</v>
      </c>
      <c r="Q379" s="2">
        <v>0</v>
      </c>
      <c r="R379" s="2">
        <v>0</v>
      </c>
      <c r="S379" s="2">
        <v>0.70840000000000003</v>
      </c>
      <c r="T379" s="2">
        <v>0</v>
      </c>
      <c r="U379" s="2">
        <v>0</v>
      </c>
      <c r="V379" s="2">
        <v>0.1361</v>
      </c>
      <c r="W379" s="2">
        <v>0.1032</v>
      </c>
      <c r="X379" s="2">
        <v>0.87450000000000006</v>
      </c>
      <c r="Y379" s="2">
        <v>0.24829999999999999</v>
      </c>
      <c r="Z379" s="2">
        <v>2.5999999999999999E-3</v>
      </c>
      <c r="AA379" s="2">
        <v>0.27860000000000001</v>
      </c>
      <c r="AB379" s="3">
        <v>0</v>
      </c>
      <c r="AC379" s="244">
        <v>69.19</v>
      </c>
      <c r="AD379" s="108">
        <v>15.2218</v>
      </c>
      <c r="AE379" s="108">
        <v>46.568537069999998</v>
      </c>
      <c r="AF379" s="108">
        <f t="shared" si="1434"/>
        <v>4.6090743879661797</v>
      </c>
      <c r="AG379" s="108">
        <f t="shared" si="1435"/>
        <v>14.573157990685798</v>
      </c>
      <c r="AH379" s="108">
        <v>2.7019273584166701</v>
      </c>
      <c r="AI379" s="108">
        <v>9.7588053117356122</v>
      </c>
      <c r="AJ379" s="108">
        <f t="shared" si="1436"/>
        <v>0.18878408875552544</v>
      </c>
      <c r="AK379" s="108">
        <f t="shared" si="1437"/>
        <v>5.7115164671888783</v>
      </c>
      <c r="AL379" s="108">
        <v>7.1720534870076138</v>
      </c>
      <c r="AM379" s="245">
        <v>180.73574787259187</v>
      </c>
      <c r="AN379" s="244">
        <v>73.319999999999993</v>
      </c>
      <c r="AO379" s="108">
        <v>16.130400000000002</v>
      </c>
      <c r="AP379" s="108">
        <v>49.34824596</v>
      </c>
      <c r="AQ379" s="108">
        <f t="shared" si="1438"/>
        <v>4.8841932956450407</v>
      </c>
      <c r="AR379" s="108">
        <f t="shared" si="1439"/>
        <v>15.4430400907224</v>
      </c>
      <c r="AS379" s="246">
        <v>6.5626558551249996</v>
      </c>
      <c r="AT379" s="247">
        <v>1.9245685765132876</v>
      </c>
      <c r="AU379" s="108">
        <v>10.611375032504123</v>
      </c>
      <c r="AV379" s="108">
        <f t="shared" si="1440"/>
        <v>0.20527705000379226</v>
      </c>
      <c r="AW379" s="108">
        <f t="shared" si="1441"/>
        <v>6.2104982425236228</v>
      </c>
      <c r="AX379" s="108">
        <v>7.7986338423814558</v>
      </c>
      <c r="AY379" s="245">
        <v>196.52557282801268</v>
      </c>
      <c r="AZ379" s="248">
        <v>22</v>
      </c>
      <c r="BA379" s="108">
        <v>112.13766666666665</v>
      </c>
      <c r="BB379" s="108">
        <v>11.6943546417808</v>
      </c>
      <c r="BC379" s="109">
        <v>9.3554837134246398</v>
      </c>
      <c r="BD379" s="109">
        <v>2.33887092835616</v>
      </c>
      <c r="BE379" s="108">
        <v>4.385383749999999</v>
      </c>
      <c r="BF379" s="109">
        <v>3.5083069999999994</v>
      </c>
      <c r="BG379" s="109">
        <v>0.87707674999999963</v>
      </c>
      <c r="BH379" s="108">
        <v>9.3598705692666631</v>
      </c>
      <c r="BI379" s="109">
        <f t="shared" si="1442"/>
        <v>5.4780327283335613</v>
      </c>
      <c r="BJ379" s="108">
        <f t="shared" si="1443"/>
        <v>0.1810666961624636</v>
      </c>
      <c r="BK379" s="108">
        <v>6.8788637813857054</v>
      </c>
      <c r="BL379" s="245">
        <v>173.34736729091978</v>
      </c>
      <c r="BM379" s="244">
        <v>0</v>
      </c>
      <c r="BN379" s="108">
        <v>0</v>
      </c>
      <c r="BO379" s="108">
        <v>0</v>
      </c>
      <c r="BP379" s="108">
        <f t="shared" si="1444"/>
        <v>0</v>
      </c>
      <c r="BQ379" s="108">
        <f t="shared" si="1445"/>
        <v>0</v>
      </c>
      <c r="BR379" s="108">
        <v>0</v>
      </c>
      <c r="BS379" s="108">
        <v>0</v>
      </c>
      <c r="BT379" s="108">
        <f t="shared" si="1446"/>
        <v>0</v>
      </c>
      <c r="BU379" s="108">
        <f t="shared" si="1447"/>
        <v>0</v>
      </c>
      <c r="BV379" s="108">
        <v>0</v>
      </c>
      <c r="BW379" s="245">
        <v>0</v>
      </c>
      <c r="BX379" s="107">
        <v>0</v>
      </c>
      <c r="BY379" s="108">
        <v>0</v>
      </c>
      <c r="BZ379" s="109">
        <f t="shared" si="1448"/>
        <v>0</v>
      </c>
      <c r="CA379" s="109">
        <f t="shared" si="1449"/>
        <v>0</v>
      </c>
      <c r="CB379" s="108">
        <v>0</v>
      </c>
      <c r="CC379" s="110">
        <v>0</v>
      </c>
      <c r="CD379" s="244">
        <v>0</v>
      </c>
      <c r="CE379" s="108">
        <v>0</v>
      </c>
      <c r="CF379" s="109">
        <f t="shared" si="1450"/>
        <v>0</v>
      </c>
      <c r="CG379" s="109">
        <f t="shared" si="1451"/>
        <v>0</v>
      </c>
      <c r="CH379" s="108">
        <v>0</v>
      </c>
      <c r="CI379" s="245">
        <v>0</v>
      </c>
      <c r="CJ379" s="249">
        <v>111.59443750454001</v>
      </c>
      <c r="CK379" s="250">
        <v>24.550776250998801</v>
      </c>
      <c r="CL379" s="250">
        <v>12.918427806098945</v>
      </c>
      <c r="CM379" s="251">
        <v>6.8137250058914534</v>
      </c>
      <c r="CN379" s="252">
        <f t="shared" si="1339"/>
        <v>3.3213502541217887</v>
      </c>
      <c r="CO379" s="250">
        <v>75.108970945743167</v>
      </c>
      <c r="CP379" s="252">
        <f t="shared" si="1452"/>
        <v>7.4338352903839846</v>
      </c>
      <c r="CQ379" s="250">
        <v>23.504601367760866</v>
      </c>
      <c r="CR379" s="250">
        <v>16.364600713038811</v>
      </c>
      <c r="CS379" s="252">
        <f t="shared" si="1453"/>
        <v>0.3165732007937358</v>
      </c>
      <c r="CT379" s="252">
        <f t="shared" si="1454"/>
        <v>9.5776771301187988</v>
      </c>
      <c r="CU379" s="250">
        <f t="shared" si="1340"/>
        <v>240.53721322041972</v>
      </c>
      <c r="CV379" s="245">
        <f t="shared" si="1455"/>
        <v>303.07688865772883</v>
      </c>
      <c r="CW379" s="244">
        <v>0</v>
      </c>
      <c r="CX379" s="108">
        <v>0</v>
      </c>
      <c r="CY379" s="108">
        <f t="shared" si="1456"/>
        <v>0</v>
      </c>
      <c r="CZ379" s="108">
        <f t="shared" si="1457"/>
        <v>0</v>
      </c>
      <c r="DA379" s="108">
        <v>0</v>
      </c>
      <c r="DB379" s="245">
        <v>0</v>
      </c>
      <c r="DC379" s="244">
        <v>0</v>
      </c>
      <c r="DD379" s="108">
        <v>0</v>
      </c>
      <c r="DE379" s="108">
        <f t="shared" si="1458"/>
        <v>0</v>
      </c>
      <c r="DF379" s="108">
        <f t="shared" si="1459"/>
        <v>0</v>
      </c>
      <c r="DG379" s="108">
        <v>0</v>
      </c>
      <c r="DH379" s="245">
        <v>0</v>
      </c>
      <c r="DI379" s="107">
        <v>22.578862663895997</v>
      </c>
      <c r="DJ379" s="108">
        <v>4.9673497860571194</v>
      </c>
      <c r="DK379" s="108">
        <v>0.37425040489605976</v>
      </c>
      <c r="DL379" s="108">
        <v>15.196771252523193</v>
      </c>
      <c r="DM379" s="108">
        <f t="shared" si="1460"/>
        <v>1.5040852379472307</v>
      </c>
      <c r="DN379" s="108">
        <f t="shared" si="1461"/>
        <v>4.7556775957646078</v>
      </c>
      <c r="DO379" s="108">
        <v>3.1475580898381827</v>
      </c>
      <c r="DP379" s="108">
        <f t="shared" si="1462"/>
        <v>6.088951124791965E-2</v>
      </c>
      <c r="DQ379" s="108">
        <f t="shared" si="1463"/>
        <v>1.8421650281234137</v>
      </c>
      <c r="DR379" s="108">
        <v>2.3132396098605277</v>
      </c>
      <c r="DS379" s="110">
        <v>58.293638168485302</v>
      </c>
      <c r="DT379" s="244">
        <v>17.100000000000001</v>
      </c>
      <c r="DU379" s="108">
        <v>3.762</v>
      </c>
      <c r="DV379" s="108">
        <v>11.509206300000001</v>
      </c>
      <c r="DW379" s="108">
        <f t="shared" si="1464"/>
        <v>1.1391121843362002</v>
      </c>
      <c r="DX379" s="108">
        <f t="shared" si="1465"/>
        <v>3.6016910195220002</v>
      </c>
      <c r="DY379" s="108">
        <v>0.35557019899999998</v>
      </c>
      <c r="DZ379" s="108">
        <v>0</v>
      </c>
      <c r="EA379" s="108"/>
      <c r="EB379" s="108">
        <v>2.3890546844270002</v>
      </c>
      <c r="EC379" s="108">
        <f t="shared" si="1466"/>
        <v>4.6216262870240318E-2</v>
      </c>
      <c r="ED379" s="108">
        <f t="shared" si="1467"/>
        <v>1.3982372570452215</v>
      </c>
      <c r="EE379" s="108">
        <v>1.7557915591713504</v>
      </c>
      <c r="EF379" s="245">
        <v>44.245947291118021</v>
      </c>
      <c r="EG379" s="249">
        <v>88.037000000000006</v>
      </c>
      <c r="EH379" s="250">
        <v>19.36814</v>
      </c>
      <c r="EI379" s="250">
        <v>110.49469626998086</v>
      </c>
      <c r="EJ379" s="250">
        <v>59.253566961000004</v>
      </c>
      <c r="EK379" s="250">
        <f t="shared" si="1468"/>
        <v>5.8645625363980152</v>
      </c>
      <c r="EL379" s="250">
        <v>18.54281124477534</v>
      </c>
      <c r="EM379" s="250">
        <v>20.232198435861605</v>
      </c>
      <c r="EN379" s="250">
        <f t="shared" si="1469"/>
        <v>0.39139187874174275</v>
      </c>
      <c r="EO379" s="250">
        <f t="shared" si="1470"/>
        <v>11.84125831415985</v>
      </c>
      <c r="EP379" s="250">
        <v>297.38560166684249</v>
      </c>
      <c r="EQ379" s="245">
        <v>374.70585810022152</v>
      </c>
      <c r="ER379" s="244">
        <v>39.92</v>
      </c>
      <c r="ES379" s="108">
        <v>8.7824000000000009</v>
      </c>
      <c r="ET379" s="108">
        <v>26.86827576</v>
      </c>
      <c r="EU379" s="108">
        <f t="shared" si="1471"/>
        <v>2.65926072507024</v>
      </c>
      <c r="EV379" s="108">
        <f t="shared" si="1472"/>
        <v>8.4081582163343995</v>
      </c>
      <c r="EW379" s="108">
        <v>3.1329124100249999</v>
      </c>
      <c r="EX379" s="108">
        <v>5.7453619364118298</v>
      </c>
      <c r="EY379" s="108">
        <f t="shared" si="1473"/>
        <v>0.11114402665988686</v>
      </c>
      <c r="EZ379" s="108">
        <f t="shared" si="1474"/>
        <v>3.3625764897998787</v>
      </c>
      <c r="FA379" s="108">
        <v>4.2224475053218402</v>
      </c>
      <c r="FB379" s="245">
        <v>106.40567713411039</v>
      </c>
      <c r="FC379" s="244">
        <v>0.83333333333333293</v>
      </c>
      <c r="FD379" s="108">
        <v>6.0833333333333302E-2</v>
      </c>
      <c r="FE379" s="108">
        <f t="shared" si="1475"/>
        <v>1.1768208333333328E-3</v>
      </c>
      <c r="FF379" s="108">
        <f t="shared" si="1476"/>
        <v>3.5603803333333316E-2</v>
      </c>
      <c r="FG379" s="108">
        <v>4.4708333333333301E-2</v>
      </c>
      <c r="FH379" s="245">
        <v>1.1266499999999995</v>
      </c>
      <c r="FI379" s="244">
        <v>88.300333333333398</v>
      </c>
      <c r="FJ379" s="108">
        <v>6.4459243333333403</v>
      </c>
      <c r="FK379" s="108">
        <f t="shared" si="1477"/>
        <v>0.12469640622833347</v>
      </c>
      <c r="FL379" s="108">
        <f t="shared" si="1478"/>
        <v>3.7725932427213373</v>
      </c>
      <c r="FM379" s="108">
        <v>4.7374999999999998</v>
      </c>
      <c r="FN379" s="245">
        <v>119.38050920000008</v>
      </c>
      <c r="FO379" s="244">
        <v>0</v>
      </c>
      <c r="FP379" s="108">
        <v>0</v>
      </c>
      <c r="FQ379" s="108">
        <f t="shared" si="1479"/>
        <v>0</v>
      </c>
      <c r="FR379" s="108">
        <f t="shared" si="1480"/>
        <v>0</v>
      </c>
      <c r="FS379" s="108">
        <v>0</v>
      </c>
      <c r="FT379" s="110">
        <v>0</v>
      </c>
      <c r="FU379" s="253">
        <f t="shared" si="1341"/>
        <v>514.52316620549209</v>
      </c>
      <c r="FV379" s="254">
        <f t="shared" si="1342"/>
        <v>135.34380248459695</v>
      </c>
      <c r="FW379" s="254">
        <f t="shared" si="1343"/>
        <v>18.109709544059715</v>
      </c>
      <c r="FX379" s="254">
        <f t="shared" si="1344"/>
        <v>112.13766666666665</v>
      </c>
      <c r="FY379" s="254">
        <f t="shared" si="1345"/>
        <v>0</v>
      </c>
      <c r="FZ379" s="254">
        <f t="shared" si="1346"/>
        <v>0</v>
      </c>
      <c r="GA379" s="254">
        <f t="shared" si="1481"/>
        <v>0</v>
      </c>
      <c r="GB379" s="254">
        <f t="shared" si="1482"/>
        <v>0</v>
      </c>
      <c r="GC379" s="254">
        <f t="shared" si="1483"/>
        <v>88.300333333333398</v>
      </c>
      <c r="GD379" s="254">
        <f t="shared" si="1484"/>
        <v>0</v>
      </c>
      <c r="GE379" s="254">
        <f t="shared" si="1347"/>
        <v>283.85357424926639</v>
      </c>
      <c r="GF379" s="255">
        <f t="shared" si="1348"/>
        <v>108.3715477811898</v>
      </c>
      <c r="GG379" s="255">
        <f t="shared" si="1349"/>
        <v>28.094123657746888</v>
      </c>
      <c r="GH379" s="254">
        <f t="shared" si="1350"/>
        <v>84.115582439750497</v>
      </c>
      <c r="GI379" s="255">
        <f t="shared" si="1351"/>
        <v>60.060793618084425</v>
      </c>
      <c r="GJ379" s="256">
        <f t="shared" si="1352"/>
        <v>1.6272159422969734</v>
      </c>
      <c r="GK379" s="253">
        <f t="shared" si="1485"/>
        <v>1236.3838349231658</v>
      </c>
      <c r="GL379" s="257">
        <f t="shared" si="1486"/>
        <v>1557.843632003189</v>
      </c>
      <c r="GM379" s="221">
        <f t="shared" si="1487"/>
        <v>1557.843632003189</v>
      </c>
      <c r="GN379" s="222">
        <f t="shared" si="1488"/>
        <v>860.52393958200548</v>
      </c>
      <c r="GO379" s="222">
        <f t="shared" si="1489"/>
        <v>60.267121921570499</v>
      </c>
      <c r="GP379" s="55">
        <f t="shared" si="1490"/>
        <v>0.55238145979740028</v>
      </c>
      <c r="GQ379" s="56">
        <f t="shared" si="1491"/>
        <v>3.8686245964285028E-2</v>
      </c>
      <c r="GR379" s="258">
        <f t="shared" si="1492"/>
        <v>1.0925506742501203</v>
      </c>
      <c r="GS379" s="227">
        <f t="shared" si="1353"/>
        <v>1557.843632003189</v>
      </c>
      <c r="GT379" s="222">
        <f t="shared" si="1574"/>
        <v>860.52393958200548</v>
      </c>
      <c r="GU379" s="222">
        <f t="shared" si="1575"/>
        <v>60.267121921570499</v>
      </c>
      <c r="GV379" s="37">
        <f t="shared" si="1567"/>
        <v>0.55238145979740028</v>
      </c>
      <c r="GW379" s="228">
        <f t="shared" si="1568"/>
        <v>3.8686245964285028E-2</v>
      </c>
      <c r="GX379" s="258">
        <f t="shared" si="1493"/>
        <v>1.0925506742501203</v>
      </c>
      <c r="GY379" s="221">
        <f t="shared" si="1573"/>
        <v>1203.7605168396774</v>
      </c>
      <c r="GZ379" s="222">
        <f t="shared" si="1494"/>
        <v>714.5626380953662</v>
      </c>
      <c r="HA379" s="222">
        <f t="shared" si="1495"/>
        <v>37.7852999048214</v>
      </c>
      <c r="HB379" s="55">
        <f t="shared" si="1496"/>
        <v>0.59360863568723865</v>
      </c>
      <c r="HC379" s="56">
        <f t="shared" si="1497"/>
        <v>3.1389383001215208E-2</v>
      </c>
      <c r="HD379" s="258">
        <f t="shared" si="1498"/>
        <v>1.0978806886390786</v>
      </c>
      <c r="HE379" s="221">
        <f t="shared" si="1499"/>
        <v>1384.4962647122693</v>
      </c>
      <c r="HF379" s="222">
        <f t="shared" si="1500"/>
        <v>852.10310767201122</v>
      </c>
      <c r="HG379" s="222">
        <f t="shared" si="1501"/>
        <v>43.830601585490747</v>
      </c>
      <c r="HH379" s="55">
        <f t="shared" si="1502"/>
        <v>0.61546074871433343</v>
      </c>
      <c r="HI379" s="56">
        <f t="shared" si="1503"/>
        <v>3.1658158062708656E-2</v>
      </c>
      <c r="HJ379" s="259">
        <f t="shared" si="1504"/>
        <v>1.1013465480074496</v>
      </c>
      <c r="HK379" s="54">
        <f t="shared" si="1354"/>
        <v>3.973290544543489</v>
      </c>
      <c r="HL379" s="55">
        <f t="shared" si="1355"/>
        <v>3.973290544543489</v>
      </c>
      <c r="HM379" s="55">
        <f t="shared" si="1356"/>
        <v>3.085374099282403</v>
      </c>
      <c r="HN379" s="56">
        <f t="shared" si="1357"/>
        <v>3.5596621778148783</v>
      </c>
      <c r="HQ379" s="57">
        <f t="shared" si="1358"/>
        <v>109.15910283860711</v>
      </c>
      <c r="HR379" s="58">
        <f t="shared" si="1505"/>
        <v>126.26433425341685</v>
      </c>
      <c r="HS379" s="58">
        <f t="shared" si="1359"/>
        <v>4.7978584767217054</v>
      </c>
      <c r="HT379" s="58">
        <f t="shared" si="1506"/>
        <v>5.5410467547658975</v>
      </c>
      <c r="HU379" s="58">
        <f t="shared" si="1360"/>
        <v>143.4410697401523</v>
      </c>
      <c r="HV379" s="55">
        <f t="shared" si="1577"/>
        <v>0.76100312857643926</v>
      </c>
      <c r="HW379" s="56">
        <f t="shared" si="1578"/>
        <v>3.3448289847622908E-2</v>
      </c>
      <c r="HX379" s="260">
        <f t="shared" si="1579"/>
        <v>1.1244303303453249</v>
      </c>
      <c r="HY379" s="57">
        <f t="shared" si="1361"/>
        <v>115.86771676656016</v>
      </c>
      <c r="HZ379" s="58">
        <f t="shared" si="1507"/>
        <v>134.02418798388015</v>
      </c>
      <c r="IA379" s="58">
        <f t="shared" si="1362"/>
        <v>7.0140389221621202</v>
      </c>
      <c r="IB379" s="58">
        <f t="shared" si="1508"/>
        <v>8.100513551205033</v>
      </c>
      <c r="IC379" s="58">
        <f t="shared" si="1363"/>
        <v>155.97267684762912</v>
      </c>
      <c r="ID379" s="55">
        <f t="shared" si="1580"/>
        <v>0.74287188697641071</v>
      </c>
      <c r="IE379" s="56">
        <f t="shared" si="1581"/>
        <v>4.49696643279014E-2</v>
      </c>
      <c r="IF379" s="260">
        <f t="shared" si="1582"/>
        <v>1.1233738256935957</v>
      </c>
      <c r="IG379" s="57">
        <f t="shared" si="1364"/>
        <v>6.6831999285669443</v>
      </c>
      <c r="IH379" s="58">
        <f t="shared" si="1509"/>
        <v>7.7304573573733846</v>
      </c>
      <c r="II379" s="58">
        <f t="shared" si="1365"/>
        <v>13.044857409587102</v>
      </c>
      <c r="IJ379" s="58">
        <f t="shared" si="1510"/>
        <v>15.065505822332145</v>
      </c>
      <c r="IK379" s="58">
        <f t="shared" si="1366"/>
        <v>137.5772756277141</v>
      </c>
      <c r="IL379" s="55">
        <f t="shared" si="1367"/>
        <v>4.857778945013979E-2</v>
      </c>
      <c r="IM379" s="56">
        <f t="shared" si="1368"/>
        <v>9.4818401876823444E-2</v>
      </c>
      <c r="IN379" s="260">
        <f t="shared" si="1369"/>
        <v>1.0222995100575569</v>
      </c>
      <c r="IO379" s="57">
        <f t="shared" si="1370"/>
        <v>0</v>
      </c>
      <c r="IP379" s="58">
        <f t="shared" si="1511"/>
        <v>0</v>
      </c>
      <c r="IQ379" s="58">
        <f t="shared" si="1371"/>
        <v>0</v>
      </c>
      <c r="IR379" s="58">
        <f t="shared" si="1512"/>
        <v>0</v>
      </c>
      <c r="IS379" s="58">
        <f t="shared" si="1372"/>
        <v>0</v>
      </c>
      <c r="IT379" s="55"/>
      <c r="IU379" s="56"/>
      <c r="IV379" s="260"/>
      <c r="IW379" s="57">
        <f t="shared" si="1373"/>
        <v>0</v>
      </c>
      <c r="IX379" s="58">
        <f t="shared" si="1516"/>
        <v>0</v>
      </c>
      <c r="IY379" s="58">
        <f t="shared" si="1374"/>
        <v>0</v>
      </c>
      <c r="IZ379" s="58">
        <f t="shared" si="1517"/>
        <v>0</v>
      </c>
      <c r="JA379" s="58">
        <f t="shared" si="1375"/>
        <v>0</v>
      </c>
      <c r="JB379" s="55"/>
      <c r="JC379" s="56"/>
      <c r="JD379" s="260"/>
      <c r="JE379" s="57">
        <f t="shared" si="1376"/>
        <v>0</v>
      </c>
      <c r="JF379" s="58">
        <f t="shared" si="1521"/>
        <v>0</v>
      </c>
      <c r="JG379" s="58">
        <f t="shared" si="1377"/>
        <v>0</v>
      </c>
      <c r="JH379" s="58">
        <f t="shared" si="1522"/>
        <v>0</v>
      </c>
      <c r="JI379" s="58">
        <f t="shared" si="1378"/>
        <v>0</v>
      </c>
      <c r="JJ379" s="55"/>
      <c r="JK379" s="56"/>
      <c r="JL379" s="260"/>
      <c r="JM379" s="57">
        <f t="shared" si="1379"/>
        <v>176.50559352295201</v>
      </c>
      <c r="JN379" s="58">
        <f t="shared" si="1526"/>
        <v>204.16402002799859</v>
      </c>
      <c r="JO379" s="58">
        <f t="shared" si="1380"/>
        <v>11.071758745299508</v>
      </c>
      <c r="JP379" s="58">
        <f t="shared" si="1527"/>
        <v>12.786774174946403</v>
      </c>
      <c r="JQ379" s="58">
        <f t="shared" si="1381"/>
        <v>240.53721322041972</v>
      </c>
      <c r="JR379" s="55">
        <f t="shared" si="1382"/>
        <v>0.73379744930032342</v>
      </c>
      <c r="JS379" s="56">
        <f t="shared" si="1383"/>
        <v>4.6029296660861134E-2</v>
      </c>
      <c r="JT379" s="260">
        <f t="shared" si="1384"/>
        <v>1.1221159983581281</v>
      </c>
      <c r="JU379" s="57">
        <f t="shared" si="1385"/>
        <v>0</v>
      </c>
      <c r="JV379" s="58">
        <f t="shared" si="1528"/>
        <v>0</v>
      </c>
      <c r="JW379" s="58">
        <f t="shared" si="1386"/>
        <v>0</v>
      </c>
      <c r="JX379" s="58">
        <f t="shared" si="1529"/>
        <v>0</v>
      </c>
      <c r="JY379" s="58">
        <f t="shared" si="1387"/>
        <v>0</v>
      </c>
      <c r="JZ379" s="55"/>
      <c r="KA379" s="56"/>
      <c r="KB379" s="260"/>
      <c r="KC379" s="57">
        <f t="shared" si="1388"/>
        <v>0</v>
      </c>
      <c r="KD379" s="58">
        <f t="shared" si="1533"/>
        <v>0</v>
      </c>
      <c r="KE379" s="58">
        <f t="shared" si="1389"/>
        <v>0</v>
      </c>
      <c r="KF379" s="58">
        <f t="shared" si="1534"/>
        <v>0</v>
      </c>
      <c r="KG379" s="58">
        <f t="shared" si="1390"/>
        <v>0</v>
      </c>
      <c r="KH379" s="55"/>
      <c r="KI379" s="56"/>
      <c r="KJ379" s="260"/>
      <c r="KK379" s="57">
        <f t="shared" si="1391"/>
        <v>35.595580451096502</v>
      </c>
      <c r="KL379" s="58">
        <f t="shared" si="1538"/>
        <v>41.173407907783329</v>
      </c>
      <c r="KM379" s="58">
        <f t="shared" si="1392"/>
        <v>1.5649747491951504</v>
      </c>
      <c r="KN379" s="58">
        <f t="shared" si="1539"/>
        <v>1.8073893378454793</v>
      </c>
      <c r="KO379" s="58">
        <f t="shared" si="1393"/>
        <v>46.264792197210554</v>
      </c>
      <c r="KP379" s="55">
        <f t="shared" si="1540"/>
        <v>0.76938809752705795</v>
      </c>
      <c r="KQ379" s="56">
        <f t="shared" si="1541"/>
        <v>3.3826473109923698E-2</v>
      </c>
      <c r="KR379" s="260">
        <f t="shared" si="1542"/>
        <v>1.1258028355672172</v>
      </c>
      <c r="KS379" s="57">
        <f t="shared" si="1394"/>
        <v>26.961912497412012</v>
      </c>
      <c r="KT379" s="58">
        <f t="shared" si="1543"/>
        <v>31.186844185756478</v>
      </c>
      <c r="KU379" s="58">
        <f t="shared" si="1395"/>
        <v>1.1853284472064405</v>
      </c>
      <c r="KV379" s="58">
        <f t="shared" si="1544"/>
        <v>1.3689358236787181</v>
      </c>
      <c r="KW379" s="58">
        <f t="shared" si="1396"/>
        <v>35.115831183426998</v>
      </c>
      <c r="KX379" s="55">
        <f t="shared" si="1583"/>
        <v>0.76779935398871468</v>
      </c>
      <c r="KY379" s="56">
        <f t="shared" si="1584"/>
        <v>3.3754816766685534E-2</v>
      </c>
      <c r="KZ379" s="260">
        <f t="shared" si="1585"/>
        <v>1.1255427798871911</v>
      </c>
      <c r="LA379" s="57">
        <f t="shared" si="1397"/>
        <v>144.47370486190093</v>
      </c>
      <c r="LB379" s="58">
        <f t="shared" si="1545"/>
        <v>167.11273441376082</v>
      </c>
      <c r="LC379" s="58">
        <f t="shared" si="1398"/>
        <v>6.2559544151397581</v>
      </c>
      <c r="LD379" s="58">
        <f t="shared" si="1546"/>
        <v>7.2250017540449072</v>
      </c>
      <c r="LE379" s="58">
        <f t="shared" si="1399"/>
        <v>297.38560166684249</v>
      </c>
      <c r="LF379" s="55">
        <f t="shared" si="1547"/>
        <v>0.48581270933134507</v>
      </c>
      <c r="LG379" s="56">
        <f t="shared" si="1548"/>
        <v>2.1036507416886407E-2</v>
      </c>
      <c r="LH379" s="260">
        <f t="shared" si="1549"/>
        <v>1.0793854065510975</v>
      </c>
      <c r="LI379" s="57">
        <f t="shared" si="1400"/>
        <v>63.062696341483822</v>
      </c>
      <c r="LJ379" s="58">
        <f t="shared" si="1550"/>
        <v>72.944620858194341</v>
      </c>
      <c r="LK379" s="58">
        <f t="shared" si="1401"/>
        <v>2.7704047517301267</v>
      </c>
      <c r="LL379" s="58">
        <f t="shared" si="1551"/>
        <v>3.1995404477731233</v>
      </c>
      <c r="LM379" s="58">
        <f t="shared" si="1402"/>
        <v>84.448950106436826</v>
      </c>
      <c r="LN379" s="55">
        <f t="shared" si="1586"/>
        <v>0.74675524399061877</v>
      </c>
      <c r="LO379" s="56">
        <f t="shared" si="1587"/>
        <v>3.2805674294806443E-2</v>
      </c>
      <c r="LP379" s="260">
        <f t="shared" si="1588"/>
        <v>1.1220981456815955</v>
      </c>
      <c r="LQ379" s="57">
        <f t="shared" si="1403"/>
        <v>4.3436640066666643E-2</v>
      </c>
      <c r="LR379" s="58">
        <f t="shared" si="1552"/>
        <v>5.0243161565113312E-2</v>
      </c>
      <c r="LS379" s="58">
        <f t="shared" si="1404"/>
        <v>1.1768208333333328E-3</v>
      </c>
      <c r="LT379" s="58">
        <f t="shared" si="1553"/>
        <v>1.359110380416666E-3</v>
      </c>
      <c r="LU379" s="58">
        <f t="shared" si="1405"/>
        <v>0.89416666666666633</v>
      </c>
      <c r="LV379" s="55">
        <f t="shared" si="1406"/>
        <v>4.857778945013979E-2</v>
      </c>
      <c r="LW379" s="56">
        <f t="shared" si="1407"/>
        <v>1.3161090400745572E-3</v>
      </c>
      <c r="LX379" s="260">
        <f t="shared" si="1408"/>
        <v>1.0078160048971445</v>
      </c>
      <c r="LY379" s="57">
        <f t="shared" si="1409"/>
        <v>4.6025637561200314</v>
      </c>
      <c r="LZ379" s="58">
        <f t="shared" si="1554"/>
        <v>5.3237854967040406</v>
      </c>
      <c r="MA379" s="58">
        <f t="shared" si="1410"/>
        <v>0.12469640622833347</v>
      </c>
      <c r="MB379" s="58">
        <f t="shared" si="1555"/>
        <v>0.14401187955310232</v>
      </c>
      <c r="MC379" s="58">
        <f t="shared" si="1411"/>
        <v>94.746435873015926</v>
      </c>
      <c r="MD379" s="55">
        <f t="shared" si="1589"/>
        <v>4.8577698081314902E-2</v>
      </c>
      <c r="ME379" s="56">
        <f t="shared" si="1590"/>
        <v>1.3161065646359305E-3</v>
      </c>
      <c r="MF379" s="260">
        <f t="shared" si="1591"/>
        <v>1.007815990196204</v>
      </c>
      <c r="MG379" s="57">
        <f t="shared" si="1412"/>
        <v>0</v>
      </c>
      <c r="MH379" s="58">
        <f t="shared" si="1556"/>
        <v>0</v>
      </c>
      <c r="MI379" s="58">
        <f t="shared" si="1413"/>
        <v>0</v>
      </c>
      <c r="MJ379" s="58">
        <f t="shared" si="1557"/>
        <v>0</v>
      </c>
      <c r="MK379" s="58">
        <f t="shared" si="1414"/>
        <v>0</v>
      </c>
      <c r="ML379" s="55"/>
      <c r="MM379" s="56"/>
      <c r="MN379" s="260"/>
      <c r="MO379" s="59">
        <v>3.6367105326904716</v>
      </c>
      <c r="MP379" s="60">
        <v>3.6367105326904716</v>
      </c>
      <c r="MQ379" s="60">
        <v>2.8103000000000002</v>
      </c>
      <c r="MR379" s="61">
        <v>3.2321000000000004</v>
      </c>
      <c r="MS379" s="59">
        <f t="shared" si="1415"/>
        <v>1.0925506742501203</v>
      </c>
      <c r="MT379" s="60">
        <f>GX379</f>
        <v>1.0925506742501203</v>
      </c>
      <c r="MU379" s="60">
        <f t="shared" si="1561"/>
        <v>1.0978806886390786</v>
      </c>
      <c r="MV379" s="61">
        <f t="shared" si="1562"/>
        <v>1.1013465480074496</v>
      </c>
      <c r="MW379" s="66">
        <f t="shared" si="1563"/>
        <v>3.973290544543489</v>
      </c>
      <c r="MX379" s="67">
        <f t="shared" si="1564"/>
        <v>3.973290544543489</v>
      </c>
      <c r="MY379" s="67">
        <f t="shared" si="1565"/>
        <v>3.085374099282403</v>
      </c>
      <c r="MZ379" s="261">
        <f t="shared" si="1566"/>
        <v>3.5596621778148783</v>
      </c>
      <c r="NA379" s="59">
        <f t="shared" si="1416"/>
        <v>1.0925585584954058</v>
      </c>
      <c r="NB379" s="60">
        <f>NF379/J379</f>
        <v>1.0925585584954058</v>
      </c>
      <c r="NC379" s="60">
        <f t="shared" si="1417"/>
        <v>1.0978903870007142</v>
      </c>
      <c r="ND379" s="262">
        <f>NH379/L379</f>
        <v>1.1013539395216005</v>
      </c>
      <c r="NE379" s="62">
        <f t="shared" si="1418"/>
        <v>3.9733192172613614</v>
      </c>
      <c r="NF379" s="63">
        <f>NE379+NQ379+NR379+OB379</f>
        <v>3.9733192172613614</v>
      </c>
      <c r="NG379" s="63">
        <f t="shared" si="1419"/>
        <v>3.0854013545881074</v>
      </c>
      <c r="NH379" s="64">
        <f>NG379+NM379</f>
        <v>3.5596860679277653</v>
      </c>
      <c r="NI379" s="238">
        <f t="shared" si="1569"/>
        <v>-2.8672717872435527E-5</v>
      </c>
      <c r="NJ379" s="238">
        <f t="shared" si="1570"/>
        <v>-2.8672717872435527E-5</v>
      </c>
      <c r="NK379" s="238">
        <f t="shared" si="1571"/>
        <v>-2.7255305704354527E-5</v>
      </c>
      <c r="NL379" s="238">
        <f t="shared" si="1572"/>
        <v>-2.3890112887059445E-5</v>
      </c>
      <c r="NM379" s="239">
        <f t="shared" si="1420"/>
        <v>0.47428471333965805</v>
      </c>
      <c r="NN379" s="240">
        <f t="shared" si="1421"/>
        <v>0.51517923646308295</v>
      </c>
      <c r="NO379" s="240">
        <f>O379*IN379</f>
        <v>0.41363314933359585</v>
      </c>
      <c r="NP379" s="240">
        <f t="shared" si="1422"/>
        <v>0</v>
      </c>
      <c r="NQ379" s="240">
        <f t="shared" si="1592"/>
        <v>0</v>
      </c>
      <c r="NR379" s="240">
        <f t="shared" si="1423"/>
        <v>0</v>
      </c>
      <c r="NS379" s="240">
        <f t="shared" si="1424"/>
        <v>0.79490697323689796</v>
      </c>
      <c r="NT379" s="240">
        <f t="shared" si="1425"/>
        <v>0</v>
      </c>
      <c r="NU379" s="240">
        <f t="shared" si="1426"/>
        <v>0</v>
      </c>
      <c r="NV379" s="240">
        <f t="shared" si="1427"/>
        <v>0.15322176592069825</v>
      </c>
      <c r="NW379" s="240">
        <f t="shared" si="1428"/>
        <v>0.11615601488435812</v>
      </c>
      <c r="NX379" s="240">
        <f t="shared" si="1429"/>
        <v>0.94392253802893478</v>
      </c>
      <c r="NY379" s="240">
        <f t="shared" si="1430"/>
        <v>0.27861696957274018</v>
      </c>
      <c r="NZ379" s="240">
        <f t="shared" si="1431"/>
        <v>2.6203216127325757E-3</v>
      </c>
      <c r="OA379" s="240">
        <f t="shared" si="1432"/>
        <v>0.28077753486866247</v>
      </c>
      <c r="OB379" s="241">
        <f t="shared" si="1433"/>
        <v>0</v>
      </c>
      <c r="OC379" s="4"/>
      <c r="OD379" s="4"/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136"/>
      <c r="OP379" s="13"/>
      <c r="OQ379" s="13"/>
      <c r="OR379" s="13"/>
      <c r="OS379" s="13"/>
      <c r="OT379" s="13"/>
    </row>
    <row r="380" spans="1:410" ht="15" customHeight="1">
      <c r="A380" s="242">
        <v>361</v>
      </c>
      <c r="B380" s="49" t="s">
        <v>430</v>
      </c>
      <c r="C380" s="50">
        <v>4</v>
      </c>
      <c r="D380" s="51">
        <v>1282.2</v>
      </c>
      <c r="E380" s="52">
        <v>1282.2</v>
      </c>
      <c r="F380" s="52"/>
      <c r="G380" s="52"/>
      <c r="H380" s="53"/>
      <c r="I380" s="57">
        <v>3.3048115528847273</v>
      </c>
      <c r="J380" s="58">
        <v>3.3048115528847273</v>
      </c>
      <c r="K380" s="58">
        <v>2.7906999999999997</v>
      </c>
      <c r="L380" s="243">
        <v>3.0097999999999998</v>
      </c>
      <c r="M380" s="1">
        <v>0.21909999999999999</v>
      </c>
      <c r="N380" s="2">
        <v>0.74380000000000002</v>
      </c>
      <c r="O380" s="2">
        <v>0.29501155288472736</v>
      </c>
      <c r="P380" s="2">
        <v>9.5999999999999992E-3</v>
      </c>
      <c r="Q380" s="2">
        <v>0</v>
      </c>
      <c r="R380" s="2">
        <v>0</v>
      </c>
      <c r="S380" s="2">
        <v>0.62080000000000002</v>
      </c>
      <c r="T380" s="2">
        <v>5.5100000000000003E-2</v>
      </c>
      <c r="U380" s="2">
        <v>1.9E-3</v>
      </c>
      <c r="V380" s="2">
        <v>0.18190000000000001</v>
      </c>
      <c r="W380" s="2">
        <v>0.1027</v>
      </c>
      <c r="X380" s="2">
        <v>0.64080000000000004</v>
      </c>
      <c r="Y380" s="2">
        <v>0.2041</v>
      </c>
      <c r="Z380" s="2">
        <v>8.0000000000000004E-4</v>
      </c>
      <c r="AA380" s="2">
        <v>0.22919999999999999</v>
      </c>
      <c r="AB380" s="3">
        <v>0</v>
      </c>
      <c r="AC380" s="244">
        <v>107.98</v>
      </c>
      <c r="AD380" s="108">
        <v>23.755600000000001</v>
      </c>
      <c r="AE380" s="108">
        <v>72.676262940000001</v>
      </c>
      <c r="AF380" s="108">
        <f t="shared" si="1434"/>
        <v>7.1930604482235605</v>
      </c>
      <c r="AG380" s="108">
        <f t="shared" si="1435"/>
        <v>22.743309724443598</v>
      </c>
      <c r="AH380" s="108">
        <v>3.3995260387083301</v>
      </c>
      <c r="AI380" s="108">
        <v>15.170231408598784</v>
      </c>
      <c r="AJ380" s="108">
        <f t="shared" si="1436"/>
        <v>0.29346812659934352</v>
      </c>
      <c r="AK380" s="108">
        <f t="shared" si="1437"/>
        <v>8.878650996047794</v>
      </c>
      <c r="AL380" s="108">
        <v>11.149081019365356</v>
      </c>
      <c r="AM380" s="245">
        <v>280.95684168800693</v>
      </c>
      <c r="AN380" s="244">
        <v>359.59</v>
      </c>
      <c r="AO380" s="108">
        <v>79.109800000000007</v>
      </c>
      <c r="AP380" s="108">
        <v>242.02312827</v>
      </c>
      <c r="AQ380" s="108">
        <f t="shared" si="1438"/>
        <v>23.953997097394982</v>
      </c>
      <c r="AR380" s="108">
        <f t="shared" si="1439"/>
        <v>75.738717760813799</v>
      </c>
      <c r="AS380" s="246">
        <v>24.641354429149999</v>
      </c>
      <c r="AT380" s="247">
        <v>1.7128660330968259</v>
      </c>
      <c r="AU380" s="108">
        <v>51.491592637037947</v>
      </c>
      <c r="AV380" s="108">
        <f t="shared" si="1440"/>
        <v>0.99610485956349915</v>
      </c>
      <c r="AW380" s="108">
        <f t="shared" si="1441"/>
        <v>30.136381439493924</v>
      </c>
      <c r="AX380" s="108">
        <v>37.842793766809393</v>
      </c>
      <c r="AY380" s="245">
        <v>953.63840292359657</v>
      </c>
      <c r="AZ380" s="248">
        <v>48</v>
      </c>
      <c r="BA380" s="108">
        <v>244.66399999999993</v>
      </c>
      <c r="BB380" s="108">
        <v>25.514955582067198</v>
      </c>
      <c r="BC380" s="109">
        <v>20.41196446565376</v>
      </c>
      <c r="BD380" s="109">
        <v>5.1029911164134383</v>
      </c>
      <c r="BE380" s="108">
        <v>9.568109999999999</v>
      </c>
      <c r="BF380" s="109">
        <v>7.6544879999999997</v>
      </c>
      <c r="BG380" s="109">
        <v>1.9136219999999993</v>
      </c>
      <c r="BH380" s="108">
        <v>20.4215357874909</v>
      </c>
      <c r="BI380" s="109">
        <f t="shared" si="1442"/>
        <v>11.952071407273223</v>
      </c>
      <c r="BJ380" s="108">
        <f t="shared" si="1443"/>
        <v>0.39505460980901147</v>
      </c>
      <c r="BK380" s="108">
        <v>15.008430068477901</v>
      </c>
      <c r="BL380" s="245">
        <v>378.21243772564304</v>
      </c>
      <c r="BM380" s="244">
        <v>4.41</v>
      </c>
      <c r="BN380" s="108">
        <v>0.97020000000000006</v>
      </c>
      <c r="BO380" s="108">
        <v>2.9681637300000001</v>
      </c>
      <c r="BP380" s="108">
        <f t="shared" si="1444"/>
        <v>0.29377103701302004</v>
      </c>
      <c r="BQ380" s="108">
        <f t="shared" si="1445"/>
        <v>0.92885715766620003</v>
      </c>
      <c r="BR380" s="108">
        <v>0.76735536207499999</v>
      </c>
      <c r="BS380" s="108">
        <v>0.66544749372147494</v>
      </c>
      <c r="BT380" s="108">
        <f t="shared" si="1446"/>
        <v>1.2873081766041933E-2</v>
      </c>
      <c r="BU380" s="108">
        <f t="shared" si="1447"/>
        <v>0.38946512375538023</v>
      </c>
      <c r="BV380" s="108">
        <v>0.48905832928982379</v>
      </c>
      <c r="BW380" s="245">
        <v>12.324269898103559</v>
      </c>
      <c r="BX380" s="107">
        <v>0</v>
      </c>
      <c r="BY380" s="108">
        <v>0</v>
      </c>
      <c r="BZ380" s="109">
        <f t="shared" si="1448"/>
        <v>0</v>
      </c>
      <c r="CA380" s="109">
        <f t="shared" si="1449"/>
        <v>0</v>
      </c>
      <c r="CB380" s="108">
        <v>0</v>
      </c>
      <c r="CC380" s="110">
        <v>0</v>
      </c>
      <c r="CD380" s="244">
        <v>0</v>
      </c>
      <c r="CE380" s="108">
        <v>0</v>
      </c>
      <c r="CF380" s="109">
        <f t="shared" si="1450"/>
        <v>0</v>
      </c>
      <c r="CG380" s="109">
        <f t="shared" si="1451"/>
        <v>0</v>
      </c>
      <c r="CH380" s="108">
        <v>0</v>
      </c>
      <c r="CI380" s="245">
        <v>0</v>
      </c>
      <c r="CJ380" s="249">
        <v>293.30545803575541</v>
      </c>
      <c r="CK380" s="250">
        <v>64.527200767866191</v>
      </c>
      <c r="CL380" s="250">
        <v>32.437330359118448</v>
      </c>
      <c r="CM380" s="251">
        <v>20.38870058939095</v>
      </c>
      <c r="CN380" s="252">
        <f t="shared" si="1339"/>
        <v>9.9384721022986184</v>
      </c>
      <c r="CO380" s="250">
        <v>197.4101184473393</v>
      </c>
      <c r="CP380" s="252">
        <f t="shared" si="1452"/>
        <v>19.538469063206961</v>
      </c>
      <c r="CQ380" s="250">
        <v>61.777522466910362</v>
      </c>
      <c r="CR380" s="250">
        <v>42.900647855535745</v>
      </c>
      <c r="CS380" s="252">
        <f t="shared" si="1453"/>
        <v>0.82991303276533901</v>
      </c>
      <c r="CT380" s="252">
        <f t="shared" si="1454"/>
        <v>25.108376369113696</v>
      </c>
      <c r="CU380" s="250">
        <f t="shared" si="1340"/>
        <v>630.5807554656152</v>
      </c>
      <c r="CV380" s="245">
        <f t="shared" si="1455"/>
        <v>794.53175188667524</v>
      </c>
      <c r="CW380" s="244">
        <v>52.282650000000004</v>
      </c>
      <c r="CX380" s="108">
        <v>3.8166334499999999</v>
      </c>
      <c r="CY380" s="108">
        <f t="shared" si="1456"/>
        <v>7.3832774090250006E-2</v>
      </c>
      <c r="CZ380" s="108">
        <f t="shared" si="1457"/>
        <v>2.2337534260146001</v>
      </c>
      <c r="DA380" s="108">
        <v>2.8049641725000001</v>
      </c>
      <c r="DB380" s="245">
        <v>70.685097146999993</v>
      </c>
      <c r="DC380" s="244">
        <v>1.7661</v>
      </c>
      <c r="DD380" s="108">
        <v>0.12892529999999999</v>
      </c>
      <c r="DE380" s="108">
        <f t="shared" si="1458"/>
        <v>2.4940599284999998E-3</v>
      </c>
      <c r="DF380" s="108">
        <f t="shared" si="1459"/>
        <v>7.5455852480400001E-2</v>
      </c>
      <c r="DG380" s="108">
        <v>9.4751265000000001E-2</v>
      </c>
      <c r="DH380" s="245">
        <v>2.3877318779999999</v>
      </c>
      <c r="DI380" s="107">
        <v>90.342083713652002</v>
      </c>
      <c r="DJ380" s="108">
        <v>19.87525841700344</v>
      </c>
      <c r="DK380" s="108">
        <v>1.5045867812733962</v>
      </c>
      <c r="DL380" s="108">
        <v>60.805010469724621</v>
      </c>
      <c r="DM380" s="108">
        <f t="shared" si="1460"/>
        <v>6.0181151062305247</v>
      </c>
      <c r="DN380" s="108">
        <f t="shared" si="1461"/>
        <v>19.028319976395622</v>
      </c>
      <c r="DO380" s="108">
        <v>12.594466574860702</v>
      </c>
      <c r="DP380" s="108">
        <f t="shared" si="1462"/>
        <v>0.2436399558906803</v>
      </c>
      <c r="DQ380" s="108">
        <f t="shared" si="1463"/>
        <v>7.3711382633355731</v>
      </c>
      <c r="DR380" s="108">
        <v>9.2560702978257083</v>
      </c>
      <c r="DS380" s="110">
        <v>233.25297150520785</v>
      </c>
      <c r="DT380" s="244">
        <v>50.65</v>
      </c>
      <c r="DU380" s="108">
        <v>11.143000000000001</v>
      </c>
      <c r="DV380" s="108">
        <v>34.090134450000001</v>
      </c>
      <c r="DW380" s="108">
        <f t="shared" si="1464"/>
        <v>3.3740369670543005</v>
      </c>
      <c r="DX380" s="108">
        <f t="shared" si="1465"/>
        <v>10.668166674783</v>
      </c>
      <c r="DY380" s="108">
        <v>0.99735306741666696</v>
      </c>
      <c r="DZ380" s="108">
        <v>0.51852812808333304</v>
      </c>
      <c r="EA380" s="108"/>
      <c r="EB380" s="108">
        <v>7.1101281421214999</v>
      </c>
      <c r="EC380" s="108">
        <f t="shared" si="1466"/>
        <v>0.13754542890934043</v>
      </c>
      <c r="ED380" s="108">
        <f t="shared" si="1467"/>
        <v>4.1613304774831663</v>
      </c>
      <c r="EE380" s="108">
        <v>5.2254571893810748</v>
      </c>
      <c r="EF380" s="245">
        <v>131.68152117240308</v>
      </c>
      <c r="EG380" s="249">
        <v>187.5738301587302</v>
      </c>
      <c r="EH380" s="250">
        <v>41.266242634920651</v>
      </c>
      <c r="EI380" s="250">
        <v>252.66279985354063</v>
      </c>
      <c r="EJ380" s="250">
        <v>126.24712910982382</v>
      </c>
      <c r="EK380" s="250">
        <f t="shared" si="1468"/>
        <v>12.495183356515703</v>
      </c>
      <c r="EL380" s="250">
        <v>39.507776583628264</v>
      </c>
      <c r="EM380" s="250">
        <v>44.365750128262157</v>
      </c>
      <c r="EN380" s="250">
        <f t="shared" si="1469"/>
        <v>0.85825543623123146</v>
      </c>
      <c r="EO380" s="250">
        <f t="shared" si="1470"/>
        <v>25.965853846067738</v>
      </c>
      <c r="EP380" s="250">
        <v>652.1157518852774</v>
      </c>
      <c r="EQ380" s="245">
        <v>821.66584737544952</v>
      </c>
      <c r="ER380" s="244">
        <v>98.47</v>
      </c>
      <c r="ES380" s="108">
        <v>21.663399999999999</v>
      </c>
      <c r="ET380" s="108">
        <v>66.275528910000006</v>
      </c>
      <c r="EU380" s="108">
        <f t="shared" si="1471"/>
        <v>6.5595541983383407</v>
      </c>
      <c r="EV380" s="108">
        <f t="shared" si="1472"/>
        <v>20.740264017095402</v>
      </c>
      <c r="EW380" s="108">
        <v>7.1469376968249998</v>
      </c>
      <c r="EX380" s="108">
        <v>14.1295782622982</v>
      </c>
      <c r="EY380" s="108">
        <f t="shared" si="1473"/>
        <v>0.27333669148415868</v>
      </c>
      <c r="EZ380" s="108">
        <f t="shared" si="1474"/>
        <v>8.2695900104187423</v>
      </c>
      <c r="FA380" s="108">
        <v>10.3842722434562</v>
      </c>
      <c r="FB380" s="245">
        <v>261.68366053509527</v>
      </c>
      <c r="FC380" s="244">
        <v>0.83333333333333293</v>
      </c>
      <c r="FD380" s="108">
        <v>6.0833333333333302E-2</v>
      </c>
      <c r="FE380" s="108">
        <f t="shared" si="1475"/>
        <v>1.1768208333333328E-3</v>
      </c>
      <c r="FF380" s="108">
        <f t="shared" si="1476"/>
        <v>3.5603803333333316E-2</v>
      </c>
      <c r="FG380" s="108">
        <v>4.4708333333333301E-2</v>
      </c>
      <c r="FH380" s="245">
        <v>1.1266499999999995</v>
      </c>
      <c r="FI380" s="244">
        <v>217.33586</v>
      </c>
      <c r="FJ380" s="108">
        <v>15.865517779999999</v>
      </c>
      <c r="FK380" s="108">
        <f t="shared" si="1477"/>
        <v>0.30691844145410002</v>
      </c>
      <c r="FL380" s="108">
        <f t="shared" si="1478"/>
        <v>9.2855798600650399</v>
      </c>
      <c r="FM380" s="108">
        <v>11.66</v>
      </c>
      <c r="FN380" s="245">
        <v>293.833653336</v>
      </c>
      <c r="FO380" s="244">
        <v>0</v>
      </c>
      <c r="FP380" s="108">
        <v>0</v>
      </c>
      <c r="FQ380" s="108">
        <f t="shared" si="1479"/>
        <v>0</v>
      </c>
      <c r="FR380" s="108">
        <f t="shared" si="1480"/>
        <v>0</v>
      </c>
      <c r="FS380" s="108">
        <v>0</v>
      </c>
      <c r="FT380" s="110">
        <v>0</v>
      </c>
      <c r="FU380" s="253">
        <f t="shared" si="1341"/>
        <v>1454.6320737279279</v>
      </c>
      <c r="FV380" s="254">
        <f t="shared" si="1342"/>
        <v>320.27438003054209</v>
      </c>
      <c r="FW380" s="254">
        <f t="shared" si="1343"/>
        <v>39.717790601049202</v>
      </c>
      <c r="FX380" s="254">
        <f t="shared" si="1344"/>
        <v>244.66399999999993</v>
      </c>
      <c r="FY380" s="254">
        <f t="shared" si="1345"/>
        <v>0</v>
      </c>
      <c r="FZ380" s="254">
        <f t="shared" si="1346"/>
        <v>0</v>
      </c>
      <c r="GA380" s="254">
        <f t="shared" si="1481"/>
        <v>52.282650000000004</v>
      </c>
      <c r="GB380" s="254">
        <f t="shared" si="1482"/>
        <v>1.7661</v>
      </c>
      <c r="GC380" s="254">
        <f t="shared" si="1483"/>
        <v>217.33586</v>
      </c>
      <c r="GD380" s="254">
        <f t="shared" si="1484"/>
        <v>0</v>
      </c>
      <c r="GE380" s="254">
        <f t="shared" si="1347"/>
        <v>802.4954763268878</v>
      </c>
      <c r="GF380" s="255">
        <f t="shared" si="1348"/>
        <v>306.38217992131825</v>
      </c>
      <c r="GG380" s="255">
        <f t="shared" si="1349"/>
        <v>79.426187273977405</v>
      </c>
      <c r="GH380" s="254">
        <f t="shared" si="1350"/>
        <v>228.72128815326076</v>
      </c>
      <c r="GI380" s="255">
        <f t="shared" si="1351"/>
        <v>163.31316606735678</v>
      </c>
      <c r="GJ380" s="256">
        <f t="shared" si="1352"/>
        <v>4.4246133193248287</v>
      </c>
      <c r="GK380" s="253">
        <f t="shared" si="1485"/>
        <v>3361.8896188396679</v>
      </c>
      <c r="GL380" s="257">
        <f t="shared" si="1486"/>
        <v>4235.9809197379818</v>
      </c>
      <c r="GM380" s="221">
        <f t="shared" si="1487"/>
        <v>4235.9809197379818</v>
      </c>
      <c r="GN380" s="222">
        <f t="shared" si="1488"/>
        <v>2424.6525488429202</v>
      </c>
      <c r="GO380" s="222">
        <f t="shared" si="1489"/>
        <v>155.6964249048828</v>
      </c>
      <c r="GP380" s="55">
        <f t="shared" si="1490"/>
        <v>0.57239458694089163</v>
      </c>
      <c r="GQ380" s="56">
        <f t="shared" si="1491"/>
        <v>3.6755695517748807E-2</v>
      </c>
      <c r="GR380" s="258">
        <f t="shared" si="1492"/>
        <v>1.095387689009337</v>
      </c>
      <c r="GS380" s="227">
        <f t="shared" si="1353"/>
        <v>4235.9809197379818</v>
      </c>
      <c r="GT380" s="222">
        <f t="shared" si="1574"/>
        <v>2424.6525488429202</v>
      </c>
      <c r="GU380" s="222">
        <f t="shared" si="1575"/>
        <v>155.6964249048828</v>
      </c>
      <c r="GV380" s="37">
        <f t="shared" si="1567"/>
        <v>0.57239458694089163</v>
      </c>
      <c r="GW380" s="228">
        <f t="shared" si="1568"/>
        <v>3.6755695517748807E-2</v>
      </c>
      <c r="GX380" s="258">
        <f t="shared" si="1493"/>
        <v>1.095387689009337</v>
      </c>
      <c r="GY380" s="221">
        <f t="shared" si="1573"/>
        <v>3576.8116403243316</v>
      </c>
      <c r="GZ380" s="222">
        <f t="shared" si="1494"/>
        <v>2191.6836906561202</v>
      </c>
      <c r="HA380" s="222">
        <f t="shared" si="1495"/>
        <v>110.40189998552285</v>
      </c>
      <c r="HB380" s="55">
        <f t="shared" si="1496"/>
        <v>0.61274786347356736</v>
      </c>
      <c r="HC380" s="56">
        <f t="shared" si="1497"/>
        <v>3.0866008917235579E-2</v>
      </c>
      <c r="HD380" s="258">
        <f t="shared" si="1498"/>
        <v>1.1007987349875878</v>
      </c>
      <c r="HE380" s="221">
        <f t="shared" si="1499"/>
        <v>3857.7684820123386</v>
      </c>
      <c r="HF380" s="222">
        <f t="shared" si="1500"/>
        <v>2406.2798246756597</v>
      </c>
      <c r="HG380" s="222">
        <f t="shared" si="1501"/>
        <v>119.8349259897997</v>
      </c>
      <c r="HH380" s="55">
        <f t="shared" si="1502"/>
        <v>0.62374915340188197</v>
      </c>
      <c r="HI380" s="56">
        <f t="shared" si="1503"/>
        <v>3.1063275711996557E-2</v>
      </c>
      <c r="HJ380" s="259">
        <f t="shared" si="1504"/>
        <v>1.102553193745863</v>
      </c>
      <c r="HK380" s="54">
        <f t="shared" si="1354"/>
        <v>3.62004988952576</v>
      </c>
      <c r="HL380" s="55">
        <f t="shared" si="1355"/>
        <v>3.62004988952576</v>
      </c>
      <c r="HM380" s="55">
        <f t="shared" si="1356"/>
        <v>3.0719990297298612</v>
      </c>
      <c r="HN380" s="56">
        <f t="shared" si="1357"/>
        <v>3.3184646025362983</v>
      </c>
      <c r="HQ380" s="57">
        <f t="shared" si="1358"/>
        <v>170.3143920789995</v>
      </c>
      <c r="HR380" s="58">
        <f t="shared" si="1505"/>
        <v>197.00265731777873</v>
      </c>
      <c r="HS380" s="58">
        <f t="shared" si="1359"/>
        <v>7.4865285748229038</v>
      </c>
      <c r="HT380" s="58">
        <f t="shared" si="1506"/>
        <v>8.6461918510629712</v>
      </c>
      <c r="HU380" s="58">
        <f t="shared" si="1360"/>
        <v>222.98162038730709</v>
      </c>
      <c r="HV380" s="55">
        <f t="shared" si="1577"/>
        <v>0.76380462113053338</v>
      </c>
      <c r="HW380" s="56">
        <f t="shared" si="1578"/>
        <v>3.3574644232198178E-2</v>
      </c>
      <c r="HX380" s="260">
        <f t="shared" si="1579"/>
        <v>1.1248888965227222</v>
      </c>
      <c r="HY380" s="57">
        <f t="shared" si="1361"/>
        <v>567.8674210243754</v>
      </c>
      <c r="HZ380" s="58">
        <f t="shared" si="1507"/>
        <v>656.85224589889503</v>
      </c>
      <c r="IA380" s="58">
        <f t="shared" si="1362"/>
        <v>26.662967990055307</v>
      </c>
      <c r="IB380" s="58">
        <f t="shared" si="1508"/>
        <v>30.793061731714875</v>
      </c>
      <c r="IC380" s="58">
        <f t="shared" si="1363"/>
        <v>756.85587533618775</v>
      </c>
      <c r="ID380" s="55">
        <f t="shared" si="1580"/>
        <v>0.75029796230640933</v>
      </c>
      <c r="IE380" s="56">
        <f t="shared" si="1581"/>
        <v>3.5228593526094892E-2</v>
      </c>
      <c r="IF380" s="260">
        <f t="shared" si="1582"/>
        <v>1.1230285998306064</v>
      </c>
      <c r="IG380" s="57">
        <f t="shared" si="1364"/>
        <v>14.581527116873332</v>
      </c>
      <c r="IH380" s="58">
        <f t="shared" si="1509"/>
        <v>16.866452416087384</v>
      </c>
      <c r="II380" s="58">
        <f t="shared" si="1365"/>
        <v>28.461507075462773</v>
      </c>
      <c r="IJ380" s="58">
        <f t="shared" si="1510"/>
        <v>32.870194521451957</v>
      </c>
      <c r="IK380" s="58">
        <f t="shared" si="1366"/>
        <v>300.16860136955796</v>
      </c>
      <c r="IL380" s="55">
        <f t="shared" si="1367"/>
        <v>4.8577789450139797E-2</v>
      </c>
      <c r="IM380" s="56">
        <f t="shared" si="1368"/>
        <v>9.4818401876823472E-2</v>
      </c>
      <c r="IN380" s="260">
        <f t="shared" si="1369"/>
        <v>1.0222995100575569</v>
      </c>
      <c r="IO380" s="57">
        <f t="shared" si="1370"/>
        <v>6.9885531833343277</v>
      </c>
      <c r="IP380" s="58">
        <f t="shared" si="1511"/>
        <v>8.0836594671628177</v>
      </c>
      <c r="IQ380" s="58">
        <f t="shared" si="1371"/>
        <v>0.30664411877906195</v>
      </c>
      <c r="IR380" s="58">
        <f t="shared" si="1512"/>
        <v>0.35414329277793866</v>
      </c>
      <c r="IS380" s="58">
        <f t="shared" si="1372"/>
        <v>9.7811665857964751</v>
      </c>
      <c r="IT380" s="55">
        <f t="shared" si="1513"/>
        <v>0.71449076365621</v>
      </c>
      <c r="IU380" s="56">
        <f t="shared" si="1514"/>
        <v>3.1350464802874234E-2</v>
      </c>
      <c r="IV380" s="260">
        <f t="shared" si="1515"/>
        <v>1.1168168896628934</v>
      </c>
      <c r="IW380" s="57">
        <f t="shared" si="1373"/>
        <v>0</v>
      </c>
      <c r="IX380" s="58">
        <f t="shared" si="1516"/>
        <v>0</v>
      </c>
      <c r="IY380" s="58">
        <f t="shared" si="1374"/>
        <v>0</v>
      </c>
      <c r="IZ380" s="58">
        <f t="shared" si="1517"/>
        <v>0</v>
      </c>
      <c r="JA380" s="58">
        <f t="shared" si="1375"/>
        <v>0</v>
      </c>
      <c r="JB380" s="55"/>
      <c r="JC380" s="56"/>
      <c r="JD380" s="260"/>
      <c r="JE380" s="57">
        <f t="shared" si="1376"/>
        <v>0</v>
      </c>
      <c r="JF380" s="58">
        <f t="shared" si="1521"/>
        <v>0</v>
      </c>
      <c r="JG380" s="58">
        <f t="shared" si="1377"/>
        <v>0</v>
      </c>
      <c r="JH380" s="58">
        <f t="shared" si="1522"/>
        <v>0</v>
      </c>
      <c r="JI380" s="58">
        <f t="shared" si="1378"/>
        <v>0</v>
      </c>
      <c r="JJ380" s="55"/>
      <c r="JK380" s="56"/>
      <c r="JL380" s="260"/>
      <c r="JM380" s="57">
        <f t="shared" si="1379"/>
        <v>463.83345538357094</v>
      </c>
      <c r="JN380" s="58">
        <f t="shared" si="1526"/>
        <v>536.51615784217654</v>
      </c>
      <c r="JO380" s="58">
        <f t="shared" si="1380"/>
        <v>30.306854198270919</v>
      </c>
      <c r="JP380" s="58">
        <f t="shared" si="1527"/>
        <v>35.001385913583086</v>
      </c>
      <c r="JQ380" s="58">
        <f t="shared" si="1381"/>
        <v>630.58075546561531</v>
      </c>
      <c r="JR380" s="55">
        <f t="shared" si="1382"/>
        <v>0.73556551062374298</v>
      </c>
      <c r="JS380" s="56">
        <f t="shared" si="1383"/>
        <v>4.8061812758450902E-2</v>
      </c>
      <c r="JT380" s="260">
        <f t="shared" si="1384"/>
        <v>1.1227078903110246</v>
      </c>
      <c r="JU380" s="57">
        <f t="shared" si="1385"/>
        <v>2.725179179737812</v>
      </c>
      <c r="JV380" s="58">
        <f t="shared" si="1528"/>
        <v>3.1522147572027275</v>
      </c>
      <c r="JW380" s="58">
        <f t="shared" si="1386"/>
        <v>7.3832774090250006E-2</v>
      </c>
      <c r="JX380" s="58">
        <f t="shared" si="1529"/>
        <v>8.5269470796829741E-2</v>
      </c>
      <c r="JY380" s="58">
        <f t="shared" si="1387"/>
        <v>56.099283449999994</v>
      </c>
      <c r="JZ380" s="55">
        <f t="shared" si="1530"/>
        <v>4.8577789450139797E-2</v>
      </c>
      <c r="KA380" s="56">
        <f t="shared" si="1531"/>
        <v>1.3161090400745576E-3</v>
      </c>
      <c r="KB380" s="260">
        <f t="shared" si="1532"/>
        <v>1.0078160048971445</v>
      </c>
      <c r="KC380" s="57">
        <f t="shared" si="1388"/>
        <v>9.2056140026088001E-2</v>
      </c>
      <c r="KD380" s="58">
        <f t="shared" si="1533"/>
        <v>0.106481337168176</v>
      </c>
      <c r="KE380" s="58">
        <f t="shared" si="1389"/>
        <v>2.4940599284999998E-3</v>
      </c>
      <c r="KF380" s="58">
        <f t="shared" si="1534"/>
        <v>2.8803898114246498E-3</v>
      </c>
      <c r="KG380" s="58">
        <f t="shared" si="1390"/>
        <v>1.8950252999999999</v>
      </c>
      <c r="KH380" s="55">
        <f t="shared" si="1535"/>
        <v>4.8577789450139797E-2</v>
      </c>
      <c r="KI380" s="56">
        <f t="shared" si="1536"/>
        <v>1.3161090400745574E-3</v>
      </c>
      <c r="KJ380" s="260">
        <f t="shared" si="1537"/>
        <v>1.0078160048971445</v>
      </c>
      <c r="KK380" s="57">
        <f t="shared" si="1391"/>
        <v>142.42468118312749</v>
      </c>
      <c r="KL380" s="58">
        <f t="shared" si="1538"/>
        <v>164.74262872452357</v>
      </c>
      <c r="KM380" s="58">
        <f t="shared" si="1392"/>
        <v>6.261755062121205</v>
      </c>
      <c r="KN380" s="58">
        <f t="shared" si="1539"/>
        <v>7.2317009212437799</v>
      </c>
      <c r="KO380" s="58">
        <f t="shared" si="1393"/>
        <v>185.12140595651417</v>
      </c>
      <c r="KP380" s="55">
        <f t="shared" si="1540"/>
        <v>0.76935825139845615</v>
      </c>
      <c r="KQ380" s="56">
        <f t="shared" si="1541"/>
        <v>3.3825126974198323E-2</v>
      </c>
      <c r="KR380" s="260">
        <f t="shared" si="1542"/>
        <v>1.1257979501624416</v>
      </c>
      <c r="KS380" s="57">
        <f t="shared" si="1394"/>
        <v>79.884986525764731</v>
      </c>
      <c r="KT380" s="58">
        <f t="shared" si="1543"/>
        <v>92.402963914352071</v>
      </c>
      <c r="KU380" s="58">
        <f t="shared" si="1395"/>
        <v>3.5115823959636407</v>
      </c>
      <c r="KV380" s="58">
        <f t="shared" si="1544"/>
        <v>4.0555265090984092</v>
      </c>
      <c r="KW380" s="58">
        <f t="shared" si="1396"/>
        <v>104.50914378762148</v>
      </c>
      <c r="KX380" s="55">
        <f t="shared" si="1583"/>
        <v>0.76438274805985595</v>
      </c>
      <c r="KY380" s="56">
        <f t="shared" si="1584"/>
        <v>3.3600719216489917E-2</v>
      </c>
      <c r="KZ380" s="260">
        <f t="shared" si="1585"/>
        <v>1.1249835280276137</v>
      </c>
      <c r="LA380" s="57">
        <f t="shared" si="1397"/>
        <v>308.71790191788</v>
      </c>
      <c r="LB380" s="58">
        <f t="shared" si="1545"/>
        <v>357.0939971484118</v>
      </c>
      <c r="LC380" s="58">
        <f t="shared" si="1398"/>
        <v>13.353438792746935</v>
      </c>
      <c r="LD380" s="58">
        <f t="shared" si="1546"/>
        <v>15.421886461743437</v>
      </c>
      <c r="LE380" s="58">
        <f t="shared" si="1399"/>
        <v>652.1157518852774</v>
      </c>
      <c r="LF380" s="55">
        <f t="shared" si="1547"/>
        <v>0.47340966849117116</v>
      </c>
      <c r="LG380" s="56">
        <f t="shared" si="1548"/>
        <v>2.0477098972294296E-2</v>
      </c>
      <c r="LH380" s="260">
        <f t="shared" si="1549"/>
        <v>1.0773551976833748</v>
      </c>
      <c r="LI380" s="57">
        <f t="shared" si="1400"/>
        <v>155.52542191356727</v>
      </c>
      <c r="LJ380" s="58">
        <f t="shared" si="1550"/>
        <v>179.89625552742328</v>
      </c>
      <c r="LK380" s="58">
        <f t="shared" si="1401"/>
        <v>6.8328908898224991</v>
      </c>
      <c r="LL380" s="58">
        <f t="shared" si="1551"/>
        <v>7.8913056886560042</v>
      </c>
      <c r="LM380" s="58">
        <f t="shared" si="1402"/>
        <v>207.68544486912322</v>
      </c>
      <c r="LN380" s="55">
        <f t="shared" si="1586"/>
        <v>0.74885084995520246</v>
      </c>
      <c r="LO380" s="56">
        <f t="shared" si="1587"/>
        <v>3.2900191412683591E-2</v>
      </c>
      <c r="LP380" s="260">
        <f t="shared" si="1588"/>
        <v>1.122441167837805</v>
      </c>
      <c r="LQ380" s="57">
        <f t="shared" si="1403"/>
        <v>4.3436640066666643E-2</v>
      </c>
      <c r="LR380" s="58">
        <f t="shared" si="1552"/>
        <v>5.0243161565113312E-2</v>
      </c>
      <c r="LS380" s="58">
        <f t="shared" si="1404"/>
        <v>1.1768208333333328E-3</v>
      </c>
      <c r="LT380" s="58">
        <f t="shared" si="1553"/>
        <v>1.359110380416666E-3</v>
      </c>
      <c r="LU380" s="58">
        <f t="shared" si="1405"/>
        <v>0.89416666666666633</v>
      </c>
      <c r="LV380" s="55">
        <f t="shared" si="1406"/>
        <v>4.857778945013979E-2</v>
      </c>
      <c r="LW380" s="56">
        <f t="shared" si="1407"/>
        <v>1.3161090400745572E-3</v>
      </c>
      <c r="LX380" s="260">
        <f t="shared" si="1408"/>
        <v>1.0078160048971445</v>
      </c>
      <c r="LY380" s="57">
        <f t="shared" si="1409"/>
        <v>11.328407429279348</v>
      </c>
      <c r="LZ380" s="58">
        <f t="shared" si="1554"/>
        <v>13.103568873447424</v>
      </c>
      <c r="MA380" s="58">
        <f t="shared" si="1410"/>
        <v>0.30691844145410002</v>
      </c>
      <c r="MB380" s="58">
        <f t="shared" si="1555"/>
        <v>0.35446010803534012</v>
      </c>
      <c r="MC380" s="58">
        <f t="shared" si="1411"/>
        <v>233.20131217142858</v>
      </c>
      <c r="MD380" s="55">
        <f t="shared" si="1589"/>
        <v>4.8577803116955552E-2</v>
      </c>
      <c r="ME380" s="56">
        <f t="shared" si="1590"/>
        <v>1.3161094103470621E-3</v>
      </c>
      <c r="MF380" s="260">
        <f t="shared" si="1591"/>
        <v>1.0078160070960898</v>
      </c>
      <c r="MG380" s="57">
        <f t="shared" si="1412"/>
        <v>0</v>
      </c>
      <c r="MH380" s="58">
        <f t="shared" si="1556"/>
        <v>0</v>
      </c>
      <c r="MI380" s="58">
        <f t="shared" si="1413"/>
        <v>0</v>
      </c>
      <c r="MJ380" s="58">
        <f t="shared" si="1557"/>
        <v>0</v>
      </c>
      <c r="MK380" s="58">
        <f t="shared" si="1414"/>
        <v>0</v>
      </c>
      <c r="ML380" s="55"/>
      <c r="MM380" s="56"/>
      <c r="MN380" s="260"/>
      <c r="MO380" s="59">
        <v>3.3048115528847273</v>
      </c>
      <c r="MP380" s="60">
        <v>3.3048115528847273</v>
      </c>
      <c r="MQ380" s="60">
        <v>2.7906999999999997</v>
      </c>
      <c r="MR380" s="61">
        <v>3.0097999999999998</v>
      </c>
      <c r="MS380" s="59">
        <f t="shared" si="1415"/>
        <v>1.095387689009337</v>
      </c>
      <c r="MT380" s="60">
        <f>GX380</f>
        <v>1.095387689009337</v>
      </c>
      <c r="MU380" s="60">
        <f t="shared" si="1561"/>
        <v>1.1007987349875878</v>
      </c>
      <c r="MV380" s="61">
        <f t="shared" si="1562"/>
        <v>1.102553193745863</v>
      </c>
      <c r="MW380" s="66">
        <f t="shared" si="1563"/>
        <v>3.62004988952576</v>
      </c>
      <c r="MX380" s="67">
        <f t="shared" si="1564"/>
        <v>3.62004988952576</v>
      </c>
      <c r="MY380" s="67">
        <f t="shared" si="1565"/>
        <v>3.0719990297298612</v>
      </c>
      <c r="MZ380" s="261">
        <f t="shared" si="1566"/>
        <v>3.3184646025362983</v>
      </c>
      <c r="NA380" s="59">
        <f t="shared" si="1416"/>
        <v>1.0953972838321446</v>
      </c>
      <c r="NB380" s="60">
        <f>NF380/J380</f>
        <v>1.0953972838321446</v>
      </c>
      <c r="NC380" s="60">
        <f t="shared" si="1417"/>
        <v>1.1008092146785819</v>
      </c>
      <c r="ND380" s="262">
        <f>NH380/L380</f>
        <v>1.1025621079911114</v>
      </c>
      <c r="NE380" s="62">
        <f t="shared" si="1418"/>
        <v>3.6200815986070225</v>
      </c>
      <c r="NF380" s="63">
        <f>NE380+NQ380+NR380+OB380</f>
        <v>3.6200815986070225</v>
      </c>
      <c r="NG380" s="63">
        <f t="shared" si="1419"/>
        <v>3.0720282754035182</v>
      </c>
      <c r="NH380" s="64">
        <f>NG380+NM380</f>
        <v>3.3184914326316468</v>
      </c>
      <c r="NI380" s="238">
        <f t="shared" si="1569"/>
        <v>-3.1709081262487615E-5</v>
      </c>
      <c r="NJ380" s="238">
        <f t="shared" si="1570"/>
        <v>-3.1709081262487615E-5</v>
      </c>
      <c r="NK380" s="238">
        <f t="shared" si="1571"/>
        <v>-2.9245673657030125E-5</v>
      </c>
      <c r="NL380" s="238">
        <f t="shared" si="1572"/>
        <v>-2.6830095348540084E-5</v>
      </c>
      <c r="NM380" s="239">
        <f t="shared" si="1420"/>
        <v>0.24646315722812842</v>
      </c>
      <c r="NN380" s="240">
        <f t="shared" si="1421"/>
        <v>0.83530867255400509</v>
      </c>
      <c r="NO380" s="240">
        <f>O380*IN380</f>
        <v>0.3015901659753758</v>
      </c>
      <c r="NP380" s="240">
        <f t="shared" si="1422"/>
        <v>1.0721442140763775E-2</v>
      </c>
      <c r="NQ380" s="240">
        <f t="shared" si="1592"/>
        <v>0</v>
      </c>
      <c r="NR380" s="240">
        <f t="shared" si="1423"/>
        <v>0</v>
      </c>
      <c r="NS380" s="240">
        <f t="shared" si="1424"/>
        <v>0.69697705830508405</v>
      </c>
      <c r="NT380" s="240">
        <f t="shared" si="1425"/>
        <v>5.5530661869832666E-2</v>
      </c>
      <c r="NU380" s="240">
        <f t="shared" si="1426"/>
        <v>1.9148504093045747E-3</v>
      </c>
      <c r="NV380" s="240">
        <f t="shared" si="1427"/>
        <v>0.20478264713454813</v>
      </c>
      <c r="NW380" s="240">
        <f t="shared" si="1428"/>
        <v>0.11553580832843592</v>
      </c>
      <c r="NX380" s="240">
        <f t="shared" si="1429"/>
        <v>0.69036921067550661</v>
      </c>
      <c r="NY380" s="240">
        <f t="shared" si="1430"/>
        <v>0.229090242355696</v>
      </c>
      <c r="NZ380" s="240">
        <f t="shared" si="1431"/>
        <v>8.0625280391771563E-4</v>
      </c>
      <c r="OA380" s="240">
        <f t="shared" si="1432"/>
        <v>0.23099142882642376</v>
      </c>
      <c r="OB380" s="241">
        <f t="shared" si="1433"/>
        <v>0</v>
      </c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136"/>
      <c r="OP380" s="13"/>
      <c r="OQ380" s="13"/>
      <c r="OR380" s="13"/>
      <c r="OS380" s="13"/>
      <c r="OT380" s="13"/>
    </row>
    <row r="381" spans="1:410" ht="15" customHeight="1">
      <c r="A381" s="242">
        <v>362</v>
      </c>
      <c r="B381" s="49" t="s">
        <v>431</v>
      </c>
      <c r="C381" s="50">
        <v>1</v>
      </c>
      <c r="D381" s="51">
        <v>234.8</v>
      </c>
      <c r="E381" s="52">
        <v>234.8</v>
      </c>
      <c r="F381" s="52"/>
      <c r="G381" s="52"/>
      <c r="H381" s="53"/>
      <c r="I381" s="57">
        <v>1.5250540633079448</v>
      </c>
      <c r="J381" s="58"/>
      <c r="K381" s="58">
        <v>0.7196999999999999</v>
      </c>
      <c r="L381" s="243"/>
      <c r="M381" s="1">
        <v>0</v>
      </c>
      <c r="N381" s="2">
        <v>0</v>
      </c>
      <c r="O381" s="2">
        <v>0.8053540633079449</v>
      </c>
      <c r="P381" s="2">
        <v>0</v>
      </c>
      <c r="Q381" s="2">
        <v>0</v>
      </c>
      <c r="R381" s="2">
        <v>0</v>
      </c>
      <c r="S381" s="2">
        <v>0.24099999999999999</v>
      </c>
      <c r="T381" s="2">
        <v>0</v>
      </c>
      <c r="U381" s="2">
        <v>0</v>
      </c>
      <c r="V381" s="2">
        <v>0.1188</v>
      </c>
      <c r="W381" s="2">
        <v>0</v>
      </c>
      <c r="X381" s="2">
        <v>0.35510000000000003</v>
      </c>
      <c r="Y381" s="2">
        <v>0</v>
      </c>
      <c r="Z381" s="2">
        <v>4.7999999999999996E-3</v>
      </c>
      <c r="AA381" s="2">
        <v>0</v>
      </c>
      <c r="AB381" s="3">
        <v>0</v>
      </c>
      <c r="AC381" s="244">
        <v>0</v>
      </c>
      <c r="AD381" s="108">
        <v>0</v>
      </c>
      <c r="AE381" s="108">
        <v>0</v>
      </c>
      <c r="AF381" s="108">
        <f t="shared" si="1434"/>
        <v>0</v>
      </c>
      <c r="AG381" s="108">
        <f t="shared" si="1435"/>
        <v>0</v>
      </c>
      <c r="AH381" s="108">
        <v>0</v>
      </c>
      <c r="AI381" s="108">
        <v>0</v>
      </c>
      <c r="AJ381" s="108">
        <f t="shared" si="1436"/>
        <v>0</v>
      </c>
      <c r="AK381" s="108">
        <f t="shared" si="1437"/>
        <v>0</v>
      </c>
      <c r="AL381" s="108">
        <v>0</v>
      </c>
      <c r="AM381" s="245">
        <v>0</v>
      </c>
      <c r="AN381" s="244">
        <v>0</v>
      </c>
      <c r="AO381" s="108">
        <v>0</v>
      </c>
      <c r="AP381" s="108">
        <v>0</v>
      </c>
      <c r="AQ381" s="108">
        <f t="shared" si="1438"/>
        <v>0</v>
      </c>
      <c r="AR381" s="108">
        <f t="shared" si="1439"/>
        <v>0</v>
      </c>
      <c r="AS381" s="246">
        <v>0</v>
      </c>
      <c r="AT381" s="247">
        <v>0</v>
      </c>
      <c r="AU381" s="108">
        <v>0</v>
      </c>
      <c r="AV381" s="108">
        <f t="shared" si="1440"/>
        <v>0</v>
      </c>
      <c r="AW381" s="108">
        <f t="shared" si="1441"/>
        <v>0</v>
      </c>
      <c r="AX381" s="108">
        <v>0</v>
      </c>
      <c r="AY381" s="245">
        <v>0</v>
      </c>
      <c r="AZ381" s="248">
        <v>24</v>
      </c>
      <c r="BA381" s="108">
        <v>122.33199999999997</v>
      </c>
      <c r="BB381" s="108">
        <v>12.757477791033599</v>
      </c>
      <c r="BC381" s="109">
        <v>10.20598223282688</v>
      </c>
      <c r="BD381" s="109">
        <v>2.5514955582067191</v>
      </c>
      <c r="BE381" s="108">
        <v>4.7840549999999995</v>
      </c>
      <c r="BF381" s="109">
        <v>3.8272439999999999</v>
      </c>
      <c r="BG381" s="109">
        <v>0.95681099999999963</v>
      </c>
      <c r="BH381" s="108">
        <v>10.21076789374545</v>
      </c>
      <c r="BI381" s="109">
        <f t="shared" si="1442"/>
        <v>5.9760357036366116</v>
      </c>
      <c r="BJ381" s="108">
        <f t="shared" si="1443"/>
        <v>0.19752730490450573</v>
      </c>
      <c r="BK381" s="108">
        <v>7.5042150342389506</v>
      </c>
      <c r="BL381" s="245">
        <v>189.10621886282152</v>
      </c>
      <c r="BM381" s="244">
        <v>0</v>
      </c>
      <c r="BN381" s="108">
        <v>0</v>
      </c>
      <c r="BO381" s="108">
        <v>0</v>
      </c>
      <c r="BP381" s="108">
        <f t="shared" si="1444"/>
        <v>0</v>
      </c>
      <c r="BQ381" s="108">
        <f t="shared" si="1445"/>
        <v>0</v>
      </c>
      <c r="BR381" s="108">
        <v>0</v>
      </c>
      <c r="BS381" s="108">
        <v>0</v>
      </c>
      <c r="BT381" s="108">
        <f t="shared" si="1446"/>
        <v>0</v>
      </c>
      <c r="BU381" s="108">
        <f t="shared" si="1447"/>
        <v>0</v>
      </c>
      <c r="BV381" s="108">
        <v>0</v>
      </c>
      <c r="BW381" s="245">
        <v>0</v>
      </c>
      <c r="BX381" s="107">
        <v>0</v>
      </c>
      <c r="BY381" s="108">
        <v>0</v>
      </c>
      <c r="BZ381" s="109">
        <f t="shared" si="1448"/>
        <v>0</v>
      </c>
      <c r="CA381" s="109">
        <f t="shared" si="1449"/>
        <v>0</v>
      </c>
      <c r="CB381" s="108">
        <v>0</v>
      </c>
      <c r="CC381" s="110">
        <v>0</v>
      </c>
      <c r="CD381" s="244">
        <v>0</v>
      </c>
      <c r="CE381" s="108">
        <v>0</v>
      </c>
      <c r="CF381" s="109">
        <f t="shared" si="1450"/>
        <v>0</v>
      </c>
      <c r="CG381" s="109">
        <f t="shared" si="1451"/>
        <v>0</v>
      </c>
      <c r="CH381" s="108">
        <v>0</v>
      </c>
      <c r="CI381" s="245">
        <v>0</v>
      </c>
      <c r="CJ381" s="249">
        <v>21.904312546245027</v>
      </c>
      <c r="CK381" s="250">
        <v>4.8189487601739058</v>
      </c>
      <c r="CL381" s="250">
        <v>3.7336350790742436</v>
      </c>
      <c r="CM381" s="251">
        <v>3.7336350790742436</v>
      </c>
      <c r="CN381" s="252">
        <f t="shared" si="1339"/>
        <v>1.8199604192947401</v>
      </c>
      <c r="CO381" s="250">
        <v>14.742763272187855</v>
      </c>
      <c r="CP381" s="252">
        <f t="shared" si="1452"/>
        <v>1.4591502521015207</v>
      </c>
      <c r="CQ381" s="250">
        <v>4.6136003383984674</v>
      </c>
      <c r="CR381" s="250">
        <v>3.2995751550107153</v>
      </c>
      <c r="CS381" s="252">
        <f t="shared" si="1453"/>
        <v>6.3830281373682296E-2</v>
      </c>
      <c r="CT381" s="252">
        <f t="shared" si="1454"/>
        <v>1.9311357518228114</v>
      </c>
      <c r="CU381" s="250">
        <f t="shared" si="1340"/>
        <v>48.499234812691746</v>
      </c>
      <c r="CV381" s="245">
        <f t="shared" si="1455"/>
        <v>61.109035863991593</v>
      </c>
      <c r="CW381" s="244">
        <v>0</v>
      </c>
      <c r="CX381" s="108">
        <v>0</v>
      </c>
      <c r="CY381" s="108">
        <f t="shared" si="1456"/>
        <v>0</v>
      </c>
      <c r="CZ381" s="108">
        <f t="shared" si="1457"/>
        <v>0</v>
      </c>
      <c r="DA381" s="108">
        <v>0</v>
      </c>
      <c r="DB381" s="245">
        <v>0</v>
      </c>
      <c r="DC381" s="244">
        <v>0</v>
      </c>
      <c r="DD381" s="108">
        <v>0</v>
      </c>
      <c r="DE381" s="108">
        <f t="shared" si="1458"/>
        <v>0</v>
      </c>
      <c r="DF381" s="108">
        <f t="shared" si="1459"/>
        <v>0</v>
      </c>
      <c r="DG381" s="108">
        <v>0</v>
      </c>
      <c r="DH381" s="245">
        <v>0</v>
      </c>
      <c r="DI381" s="107">
        <v>10.80390098582</v>
      </c>
      <c r="DJ381" s="108">
        <v>2.3768582168804002</v>
      </c>
      <c r="DK381" s="108">
        <v>0.17843540556142323</v>
      </c>
      <c r="DL381" s="108">
        <v>7.2715979702091085</v>
      </c>
      <c r="DM381" s="108">
        <f t="shared" si="1460"/>
        <v>0.71969913750347636</v>
      </c>
      <c r="DN381" s="108">
        <f t="shared" si="1461"/>
        <v>2.2755738687972382</v>
      </c>
      <c r="DO381" s="108">
        <v>1.5060478582283778</v>
      </c>
      <c r="DP381" s="108">
        <f t="shared" si="1462"/>
        <v>2.9134495817427972E-2</v>
      </c>
      <c r="DQ381" s="108">
        <f t="shared" si="1463"/>
        <v>0.88144161788960629</v>
      </c>
      <c r="DR381" s="108">
        <v>1.1068420218349655</v>
      </c>
      <c r="DS381" s="110">
        <v>27.892418950241126</v>
      </c>
      <c r="DT381" s="244">
        <v>0</v>
      </c>
      <c r="DU381" s="108">
        <v>0</v>
      </c>
      <c r="DV381" s="108">
        <v>0</v>
      </c>
      <c r="DW381" s="108">
        <f t="shared" si="1464"/>
        <v>0</v>
      </c>
      <c r="DX381" s="108">
        <f t="shared" si="1465"/>
        <v>0</v>
      </c>
      <c r="DY381" s="108">
        <v>0</v>
      </c>
      <c r="DZ381" s="108">
        <v>0</v>
      </c>
      <c r="EA381" s="108"/>
      <c r="EB381" s="108">
        <v>0</v>
      </c>
      <c r="EC381" s="108">
        <f t="shared" si="1466"/>
        <v>0</v>
      </c>
      <c r="ED381" s="108">
        <f t="shared" si="1467"/>
        <v>0</v>
      </c>
      <c r="EE381" s="108">
        <v>0</v>
      </c>
      <c r="EF381" s="245">
        <v>0</v>
      </c>
      <c r="EG381" s="249">
        <v>13.8323422222222</v>
      </c>
      <c r="EH381" s="250">
        <v>3.0431152888888802</v>
      </c>
      <c r="EI381" s="250">
        <v>35.477804444444303</v>
      </c>
      <c r="EJ381" s="250">
        <v>9.3098994296933206</v>
      </c>
      <c r="EK381" s="250">
        <f t="shared" si="1468"/>
        <v>0.92143798615446681</v>
      </c>
      <c r="EL381" s="250">
        <v>2.9134399275282279</v>
      </c>
      <c r="EM381" s="250">
        <v>4.5014107811231501</v>
      </c>
      <c r="EN381" s="250">
        <f t="shared" si="1469"/>
        <v>8.7079791560827347E-2</v>
      </c>
      <c r="EO381" s="250">
        <f t="shared" si="1470"/>
        <v>2.634531685046384</v>
      </c>
      <c r="EP381" s="250">
        <v>66.164572166371855</v>
      </c>
      <c r="EQ381" s="245">
        <v>83.367360929628546</v>
      </c>
      <c r="ER381" s="244">
        <v>0</v>
      </c>
      <c r="ES381" s="108">
        <v>0</v>
      </c>
      <c r="ET381" s="108">
        <v>0</v>
      </c>
      <c r="EU381" s="108">
        <f t="shared" si="1471"/>
        <v>0</v>
      </c>
      <c r="EV381" s="108">
        <f t="shared" si="1472"/>
        <v>0</v>
      </c>
      <c r="EW381" s="108">
        <v>0</v>
      </c>
      <c r="EX381" s="108">
        <v>0</v>
      </c>
      <c r="EY381" s="108">
        <f t="shared" si="1473"/>
        <v>0</v>
      </c>
      <c r="EZ381" s="108">
        <f t="shared" si="1474"/>
        <v>0</v>
      </c>
      <c r="FA381" s="108">
        <v>0</v>
      </c>
      <c r="FB381" s="245">
        <v>0</v>
      </c>
      <c r="FC381" s="244">
        <v>0.83333333333333293</v>
      </c>
      <c r="FD381" s="108">
        <v>6.0833333333333302E-2</v>
      </c>
      <c r="FE381" s="108">
        <f t="shared" si="1475"/>
        <v>1.1768208333333328E-3</v>
      </c>
      <c r="FF381" s="108">
        <f t="shared" si="1476"/>
        <v>3.5603803333333316E-2</v>
      </c>
      <c r="FG381" s="108">
        <v>4.4708333333333301E-2</v>
      </c>
      <c r="FH381" s="245">
        <v>1.1266499999999995</v>
      </c>
      <c r="FI381" s="244">
        <v>0</v>
      </c>
      <c r="FJ381" s="108">
        <v>0</v>
      </c>
      <c r="FK381" s="108">
        <f t="shared" si="1477"/>
        <v>0</v>
      </c>
      <c r="FL381" s="108">
        <f t="shared" si="1478"/>
        <v>0</v>
      </c>
      <c r="FM381" s="108">
        <v>0</v>
      </c>
      <c r="FN381" s="245">
        <v>0</v>
      </c>
      <c r="FO381" s="244">
        <v>0</v>
      </c>
      <c r="FP381" s="108">
        <v>0</v>
      </c>
      <c r="FQ381" s="108">
        <f t="shared" si="1479"/>
        <v>0</v>
      </c>
      <c r="FR381" s="108">
        <f t="shared" si="1480"/>
        <v>0</v>
      </c>
      <c r="FS381" s="108">
        <v>0</v>
      </c>
      <c r="FT381" s="110">
        <v>0</v>
      </c>
      <c r="FU381" s="253">
        <f t="shared" si="1341"/>
        <v>56.779478020230414</v>
      </c>
      <c r="FV381" s="254">
        <f t="shared" si="1342"/>
        <v>41.911554401325283</v>
      </c>
      <c r="FW381" s="254">
        <f t="shared" si="1343"/>
        <v>15.85318665212162</v>
      </c>
      <c r="FX381" s="254">
        <f t="shared" si="1344"/>
        <v>122.33199999999997</v>
      </c>
      <c r="FY381" s="254">
        <f t="shared" si="1345"/>
        <v>0</v>
      </c>
      <c r="FZ381" s="254">
        <f t="shared" si="1346"/>
        <v>0</v>
      </c>
      <c r="GA381" s="254">
        <f t="shared" si="1481"/>
        <v>0</v>
      </c>
      <c r="GB381" s="254">
        <f t="shared" si="1482"/>
        <v>0</v>
      </c>
      <c r="GC381" s="254">
        <f t="shared" si="1483"/>
        <v>0</v>
      </c>
      <c r="GD381" s="254">
        <f t="shared" si="1484"/>
        <v>0</v>
      </c>
      <c r="GE381" s="254">
        <f t="shared" si="1347"/>
        <v>31.324260672090283</v>
      </c>
      <c r="GF381" s="255">
        <f t="shared" si="1348"/>
        <v>11.959189244363198</v>
      </c>
      <c r="GG381" s="255">
        <f t="shared" si="1349"/>
        <v>3.1002873757594642</v>
      </c>
      <c r="GH381" s="254">
        <f t="shared" si="1350"/>
        <v>19.578635021441031</v>
      </c>
      <c r="GI381" s="255">
        <f t="shared" si="1351"/>
        <v>13.979673245309071</v>
      </c>
      <c r="GJ381" s="256">
        <f t="shared" si="1352"/>
        <v>0.37874869448977672</v>
      </c>
      <c r="GK381" s="253">
        <f t="shared" si="1485"/>
        <v>287.77911476720857</v>
      </c>
      <c r="GL381" s="257">
        <f t="shared" si="1486"/>
        <v>362.6016846066828</v>
      </c>
      <c r="GM381" s="221">
        <f t="shared" si="1487"/>
        <v>362.6016846066828</v>
      </c>
      <c r="GN381" s="222">
        <f t="shared" si="1488"/>
        <v>104.22510904247738</v>
      </c>
      <c r="GO381" s="222">
        <f t="shared" si="1489"/>
        <v>24.358600630187286</v>
      </c>
      <c r="GP381" s="55">
        <f t="shared" si="1490"/>
        <v>0.28743691347030353</v>
      </c>
      <c r="GQ381" s="56">
        <f t="shared" si="1491"/>
        <v>6.7177295815956495E-2</v>
      </c>
      <c r="GR381" s="258">
        <f t="shared" si="1492"/>
        <v>1.0554471274626882</v>
      </c>
      <c r="GS381" s="227">
        <f t="shared" si="1353"/>
        <v>362.6016846066828</v>
      </c>
      <c r="GT381" s="222">
        <f t="shared" si="1574"/>
        <v>104.22510904247738</v>
      </c>
      <c r="GU381" s="222">
        <f t="shared" si="1575"/>
        <v>24.358600630187286</v>
      </c>
      <c r="GV381" s="37">
        <f t="shared" si="1567"/>
        <v>0.28743691347030353</v>
      </c>
      <c r="GW381" s="228">
        <f t="shared" si="1568"/>
        <v>6.7177295815956495E-2</v>
      </c>
      <c r="GX381" s="258">
        <f t="shared" si="1493"/>
        <v>1.0554471274626882</v>
      </c>
      <c r="GY381" s="221">
        <f t="shared" si="1573"/>
        <v>173.49546574386127</v>
      </c>
      <c r="GZ381" s="222">
        <f t="shared" si="1494"/>
        <v>95.038746958847184</v>
      </c>
      <c r="HA381" s="222">
        <f t="shared" si="1495"/>
        <v>6.4278511726457381</v>
      </c>
      <c r="HB381" s="55">
        <f t="shared" si="1496"/>
        <v>0.54778807360393456</v>
      </c>
      <c r="HC381" s="56">
        <f t="shared" si="1497"/>
        <v>3.704910180266871E-2</v>
      </c>
      <c r="HD381" s="258">
        <f t="shared" si="1498"/>
        <v>1.09157729700297</v>
      </c>
      <c r="HE381" s="221">
        <f t="shared" si="1499"/>
        <v>173.49546574386127</v>
      </c>
      <c r="HF381" s="222">
        <f t="shared" si="1500"/>
        <v>95.038746958847184</v>
      </c>
      <c r="HG381" s="222">
        <f t="shared" si="1501"/>
        <v>6.4278511726457381</v>
      </c>
      <c r="HH381" s="55">
        <f t="shared" si="1502"/>
        <v>0.54778807360393456</v>
      </c>
      <c r="HI381" s="56">
        <f t="shared" si="1503"/>
        <v>3.704910180266871E-2</v>
      </c>
      <c r="HJ381" s="259">
        <f t="shared" si="1504"/>
        <v>1.09157729700297</v>
      </c>
      <c r="HK381" s="54">
        <f t="shared" si="1354"/>
        <v>1.609613930343671</v>
      </c>
      <c r="HL381" s="55">
        <f t="shared" si="1355"/>
        <v>0</v>
      </c>
      <c r="HM381" s="55">
        <f t="shared" si="1356"/>
        <v>0.78560818065303739</v>
      </c>
      <c r="HN381" s="56">
        <f t="shared" si="1357"/>
        <v>0</v>
      </c>
      <c r="HQ381" s="57">
        <f t="shared" si="1358"/>
        <v>0</v>
      </c>
      <c r="HR381" s="58">
        <f t="shared" si="1505"/>
        <v>0</v>
      </c>
      <c r="HS381" s="58">
        <f t="shared" si="1359"/>
        <v>0</v>
      </c>
      <c r="HT381" s="58">
        <f t="shared" si="1506"/>
        <v>0</v>
      </c>
      <c r="HU381" s="58">
        <f t="shared" si="1360"/>
        <v>0</v>
      </c>
      <c r="HV381" s="55"/>
      <c r="HW381" s="56"/>
      <c r="HX381" s="260"/>
      <c r="HY381" s="57">
        <f t="shared" si="1361"/>
        <v>0</v>
      </c>
      <c r="HZ381" s="58">
        <f t="shared" si="1507"/>
        <v>0</v>
      </c>
      <c r="IA381" s="58">
        <f t="shared" si="1362"/>
        <v>0</v>
      </c>
      <c r="IB381" s="58">
        <f t="shared" si="1508"/>
        <v>0</v>
      </c>
      <c r="IC381" s="58">
        <f t="shared" si="1363"/>
        <v>0</v>
      </c>
      <c r="ID381" s="55"/>
      <c r="IE381" s="56"/>
      <c r="IF381" s="260"/>
      <c r="IG381" s="57">
        <f t="shared" si="1364"/>
        <v>7.2907635584366659</v>
      </c>
      <c r="IH381" s="58">
        <f t="shared" si="1509"/>
        <v>8.4332262080436919</v>
      </c>
      <c r="II381" s="58">
        <f t="shared" si="1365"/>
        <v>14.230753537731387</v>
      </c>
      <c r="IJ381" s="58">
        <f t="shared" si="1510"/>
        <v>16.435097260725978</v>
      </c>
      <c r="IK381" s="58">
        <f t="shared" si="1366"/>
        <v>150.08430068477898</v>
      </c>
      <c r="IL381" s="55">
        <f t="shared" si="1367"/>
        <v>4.8577789450139797E-2</v>
      </c>
      <c r="IM381" s="56">
        <f t="shared" si="1368"/>
        <v>9.4818401876823472E-2</v>
      </c>
      <c r="IN381" s="260">
        <f t="shared" si="1369"/>
        <v>1.0222995100575569</v>
      </c>
      <c r="IO381" s="57">
        <f t="shared" si="1370"/>
        <v>0</v>
      </c>
      <c r="IP381" s="58">
        <f t="shared" si="1511"/>
        <v>0</v>
      </c>
      <c r="IQ381" s="58">
        <f t="shared" si="1371"/>
        <v>0</v>
      </c>
      <c r="IR381" s="58">
        <f t="shared" si="1512"/>
        <v>0</v>
      </c>
      <c r="IS381" s="58">
        <f t="shared" si="1372"/>
        <v>0</v>
      </c>
      <c r="IT381" s="55"/>
      <c r="IU381" s="56"/>
      <c r="IV381" s="260"/>
      <c r="IW381" s="57">
        <f t="shared" si="1373"/>
        <v>0</v>
      </c>
      <c r="IX381" s="58">
        <f t="shared" si="1516"/>
        <v>0</v>
      </c>
      <c r="IY381" s="58">
        <f t="shared" si="1374"/>
        <v>0</v>
      </c>
      <c r="IZ381" s="58">
        <f t="shared" si="1517"/>
        <v>0</v>
      </c>
      <c r="JA381" s="58">
        <f t="shared" si="1375"/>
        <v>0</v>
      </c>
      <c r="JB381" s="55"/>
      <c r="JC381" s="56"/>
      <c r="JD381" s="260"/>
      <c r="JE381" s="57">
        <f t="shared" si="1376"/>
        <v>0</v>
      </c>
      <c r="JF381" s="58">
        <f t="shared" si="1521"/>
        <v>0</v>
      </c>
      <c r="JG381" s="58">
        <f t="shared" si="1377"/>
        <v>0</v>
      </c>
      <c r="JH381" s="58">
        <f t="shared" si="1522"/>
        <v>0</v>
      </c>
      <c r="JI381" s="58">
        <f t="shared" si="1378"/>
        <v>0</v>
      </c>
      <c r="JJ381" s="55"/>
      <c r="JK381" s="56"/>
      <c r="JL381" s="260"/>
      <c r="JM381" s="57">
        <f t="shared" si="1379"/>
        <v>34.707839336488895</v>
      </c>
      <c r="JN381" s="58">
        <f t="shared" si="1526"/>
        <v>40.146557760516707</v>
      </c>
      <c r="JO381" s="58">
        <f t="shared" si="1380"/>
        <v>3.342940952769943</v>
      </c>
      <c r="JP381" s="58">
        <f t="shared" si="1527"/>
        <v>3.8607625063540074</v>
      </c>
      <c r="JQ381" s="58">
        <f t="shared" si="1381"/>
        <v>48.499234812691739</v>
      </c>
      <c r="JR381" s="55">
        <f t="shared" si="1382"/>
        <v>0.71563684397359228</v>
      </c>
      <c r="JS381" s="56">
        <f t="shared" si="1383"/>
        <v>6.8927705059279212E-2</v>
      </c>
      <c r="JT381" s="260">
        <f t="shared" si="1384"/>
        <v>1.1228171949643442</v>
      </c>
      <c r="JU381" s="57">
        <f t="shared" si="1385"/>
        <v>0</v>
      </c>
      <c r="JV381" s="58">
        <f t="shared" si="1528"/>
        <v>0</v>
      </c>
      <c r="JW381" s="58">
        <f t="shared" si="1386"/>
        <v>0</v>
      </c>
      <c r="JX381" s="58">
        <f t="shared" si="1529"/>
        <v>0</v>
      </c>
      <c r="JY381" s="58">
        <f t="shared" si="1387"/>
        <v>0</v>
      </c>
      <c r="JZ381" s="55"/>
      <c r="KA381" s="56"/>
      <c r="KB381" s="260"/>
      <c r="KC381" s="57">
        <f t="shared" si="1388"/>
        <v>0</v>
      </c>
      <c r="KD381" s="58">
        <f t="shared" si="1533"/>
        <v>0</v>
      </c>
      <c r="KE381" s="58">
        <f t="shared" si="1389"/>
        <v>0</v>
      </c>
      <c r="KF381" s="58">
        <f t="shared" si="1534"/>
        <v>0</v>
      </c>
      <c r="KG381" s="58">
        <f t="shared" si="1390"/>
        <v>0</v>
      </c>
      <c r="KH381" s="55"/>
      <c r="KI381" s="56"/>
      <c r="KJ381" s="260"/>
      <c r="KK381" s="57">
        <f t="shared" si="1391"/>
        <v>17.032318096458351</v>
      </c>
      <c r="KL381" s="58">
        <f t="shared" si="1538"/>
        <v>19.701282342173375</v>
      </c>
      <c r="KM381" s="58">
        <f t="shared" si="1392"/>
        <v>0.74883363332090436</v>
      </c>
      <c r="KN381" s="58">
        <f t="shared" si="1539"/>
        <v>0.86482796312231247</v>
      </c>
      <c r="KO381" s="58">
        <f t="shared" si="1393"/>
        <v>22.136840436699305</v>
      </c>
      <c r="KP381" s="55">
        <f t="shared" si="1540"/>
        <v>0.76941052835261525</v>
      </c>
      <c r="KQ381" s="56">
        <f t="shared" si="1541"/>
        <v>3.3827484796767074E-2</v>
      </c>
      <c r="KR381" s="260">
        <f t="shared" si="1542"/>
        <v>1.1258065071878742</v>
      </c>
      <c r="KS381" s="57">
        <f t="shared" si="1394"/>
        <v>0</v>
      </c>
      <c r="KT381" s="58">
        <f t="shared" si="1543"/>
        <v>0</v>
      </c>
      <c r="KU381" s="58">
        <f t="shared" si="1395"/>
        <v>0</v>
      </c>
      <c r="KV381" s="58">
        <f t="shared" si="1544"/>
        <v>0</v>
      </c>
      <c r="KW381" s="58">
        <f t="shared" si="1396"/>
        <v>0</v>
      </c>
      <c r="KX381" s="55"/>
      <c r="KY381" s="56"/>
      <c r="KZ381" s="260"/>
      <c r="LA381" s="57">
        <f t="shared" si="1397"/>
        <v>23.643982878452107</v>
      </c>
      <c r="LB381" s="58">
        <f t="shared" si="1545"/>
        <v>27.348994995505553</v>
      </c>
      <c r="LC381" s="58">
        <f t="shared" si="1398"/>
        <v>1.0085177777152943</v>
      </c>
      <c r="LD381" s="58">
        <f t="shared" si="1546"/>
        <v>1.1647371814833933</v>
      </c>
      <c r="LE381" s="58">
        <f t="shared" si="1399"/>
        <v>66.164572166371855</v>
      </c>
      <c r="LF381" s="55">
        <f t="shared" si="1547"/>
        <v>0.3573511035331558</v>
      </c>
      <c r="LG381" s="56">
        <f t="shared" si="1548"/>
        <v>1.5242564784963174E-2</v>
      </c>
      <c r="LH381" s="260">
        <f t="shared" si="1549"/>
        <v>1.0583579912088363</v>
      </c>
      <c r="LI381" s="57">
        <f t="shared" si="1400"/>
        <v>0</v>
      </c>
      <c r="LJ381" s="58">
        <f t="shared" si="1550"/>
        <v>0</v>
      </c>
      <c r="LK381" s="58">
        <f t="shared" si="1401"/>
        <v>0</v>
      </c>
      <c r="LL381" s="58">
        <f t="shared" si="1551"/>
        <v>0</v>
      </c>
      <c r="LM381" s="58">
        <f t="shared" si="1402"/>
        <v>0</v>
      </c>
      <c r="LN381" s="55"/>
      <c r="LO381" s="56"/>
      <c r="LP381" s="260"/>
      <c r="LQ381" s="57">
        <f t="shared" si="1403"/>
        <v>4.3436640066666643E-2</v>
      </c>
      <c r="LR381" s="58">
        <f t="shared" si="1552"/>
        <v>5.0243161565113312E-2</v>
      </c>
      <c r="LS381" s="58">
        <f t="shared" si="1404"/>
        <v>1.1768208333333328E-3</v>
      </c>
      <c r="LT381" s="58">
        <f t="shared" si="1553"/>
        <v>1.359110380416666E-3</v>
      </c>
      <c r="LU381" s="58">
        <f t="shared" si="1405"/>
        <v>0.89416666666666633</v>
      </c>
      <c r="LV381" s="55">
        <f t="shared" si="1406"/>
        <v>4.857778945013979E-2</v>
      </c>
      <c r="LW381" s="56">
        <f t="shared" si="1407"/>
        <v>1.3161090400745572E-3</v>
      </c>
      <c r="LX381" s="260">
        <f t="shared" si="1408"/>
        <v>1.0078160048971445</v>
      </c>
      <c r="LY381" s="57">
        <f t="shared" si="1409"/>
        <v>0</v>
      </c>
      <c r="LZ381" s="58">
        <f t="shared" si="1554"/>
        <v>0</v>
      </c>
      <c r="MA381" s="58">
        <f t="shared" si="1410"/>
        <v>0</v>
      </c>
      <c r="MB381" s="58">
        <f t="shared" si="1555"/>
        <v>0</v>
      </c>
      <c r="MC381" s="58">
        <f t="shared" si="1411"/>
        <v>0</v>
      </c>
      <c r="MD381" s="55"/>
      <c r="ME381" s="56"/>
      <c r="MF381" s="260"/>
      <c r="MG381" s="57">
        <f t="shared" si="1412"/>
        <v>0</v>
      </c>
      <c r="MH381" s="58">
        <f t="shared" si="1556"/>
        <v>0</v>
      </c>
      <c r="MI381" s="58">
        <f t="shared" si="1413"/>
        <v>0</v>
      </c>
      <c r="MJ381" s="58">
        <f t="shared" si="1557"/>
        <v>0</v>
      </c>
      <c r="MK381" s="58">
        <f t="shared" si="1414"/>
        <v>0</v>
      </c>
      <c r="ML381" s="55"/>
      <c r="MM381" s="56"/>
      <c r="MN381" s="260"/>
      <c r="MO381" s="59">
        <v>1.5250540633079448</v>
      </c>
      <c r="MP381" s="60"/>
      <c r="MQ381" s="60">
        <v>0.7196999999999999</v>
      </c>
      <c r="MR381" s="61"/>
      <c r="MS381" s="59">
        <f t="shared" si="1415"/>
        <v>1.0554471274626882</v>
      </c>
      <c r="MT381" s="60"/>
      <c r="MU381" s="60">
        <f t="shared" si="1561"/>
        <v>1.09157729700297</v>
      </c>
      <c r="MV381" s="61"/>
      <c r="MW381" s="66">
        <f t="shared" si="1563"/>
        <v>1.609613930343671</v>
      </c>
      <c r="MX381" s="67"/>
      <c r="MY381" s="67">
        <f t="shared" si="1565"/>
        <v>0.78560818065303739</v>
      </c>
      <c r="MZ381" s="261"/>
      <c r="NA381" s="59">
        <f t="shared" si="1416"/>
        <v>1.0552532527233465</v>
      </c>
      <c r="NB381" s="60"/>
      <c r="NC381" s="60">
        <f t="shared" si="1417"/>
        <v>1.0907394699765049</v>
      </c>
      <c r="ND381" s="262"/>
      <c r="NE381" s="62">
        <f t="shared" si="1418"/>
        <v>1.6093182608846652</v>
      </c>
      <c r="NF381" s="63"/>
      <c r="NG381" s="63">
        <f t="shared" si="1419"/>
        <v>0.78500519654209044</v>
      </c>
      <c r="NH381" s="64"/>
      <c r="NI381" s="238">
        <f t="shared" si="1569"/>
        <v>2.9566945900572073E-4</v>
      </c>
      <c r="NJ381" s="238">
        <f t="shared" si="1570"/>
        <v>0</v>
      </c>
      <c r="NK381" s="238">
        <f t="shared" si="1571"/>
        <v>6.0298411094694693E-4</v>
      </c>
      <c r="NL381" s="238">
        <f t="shared" si="1572"/>
        <v>0</v>
      </c>
      <c r="NM381" s="239">
        <f t="shared" si="1420"/>
        <v>0</v>
      </c>
      <c r="NN381" s="240">
        <f t="shared" si="1421"/>
        <v>0</v>
      </c>
      <c r="NO381" s="240">
        <f>O381*IN381+0.001</f>
        <v>0.82431306434257479</v>
      </c>
      <c r="NP381" s="240">
        <f t="shared" si="1422"/>
        <v>0</v>
      </c>
      <c r="NQ381" s="240">
        <f t="shared" si="1592"/>
        <v>0</v>
      </c>
      <c r="NR381" s="240">
        <f t="shared" si="1423"/>
        <v>0</v>
      </c>
      <c r="NS381" s="240">
        <f t="shared" si="1424"/>
        <v>0.27059894398640694</v>
      </c>
      <c r="NT381" s="240">
        <f t="shared" si="1425"/>
        <v>0</v>
      </c>
      <c r="NU381" s="240">
        <f t="shared" si="1426"/>
        <v>0</v>
      </c>
      <c r="NV381" s="240">
        <f t="shared" si="1427"/>
        <v>0.13374581305391947</v>
      </c>
      <c r="NW381" s="240">
        <f t="shared" si="1428"/>
        <v>0</v>
      </c>
      <c r="NX381" s="240">
        <f t="shared" si="1429"/>
        <v>0.37582292267825779</v>
      </c>
      <c r="NY381" s="240">
        <f t="shared" si="1430"/>
        <v>0</v>
      </c>
      <c r="NZ381" s="240">
        <f t="shared" si="1431"/>
        <v>4.8375168235062936E-3</v>
      </c>
      <c r="OA381" s="240">
        <f t="shared" si="1432"/>
        <v>0</v>
      </c>
      <c r="OB381" s="241">
        <f t="shared" si="1433"/>
        <v>0</v>
      </c>
      <c r="OC381" s="4"/>
      <c r="OD381" s="4"/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136"/>
      <c r="OP381" s="13"/>
      <c r="OQ381" s="13"/>
      <c r="OR381" s="13"/>
      <c r="OS381" s="13"/>
      <c r="OT381" s="13"/>
    </row>
    <row r="382" spans="1:410" ht="15" customHeight="1">
      <c r="A382" s="242">
        <v>363</v>
      </c>
      <c r="B382" s="49" t="s">
        <v>432</v>
      </c>
      <c r="C382" s="50">
        <v>1</v>
      </c>
      <c r="D382" s="51">
        <v>201.1</v>
      </c>
      <c r="E382" s="52">
        <v>201.1</v>
      </c>
      <c r="F382" s="52"/>
      <c r="G382" s="52"/>
      <c r="H382" s="53"/>
      <c r="I382" s="57">
        <v>1.0424306943376891</v>
      </c>
      <c r="J382" s="58"/>
      <c r="K382" s="58">
        <v>0.72900000000000009</v>
      </c>
      <c r="L382" s="243"/>
      <c r="M382" s="1">
        <v>0</v>
      </c>
      <c r="N382" s="2">
        <v>0</v>
      </c>
      <c r="O382" s="2">
        <v>0.31343069433768894</v>
      </c>
      <c r="P382" s="2">
        <v>0</v>
      </c>
      <c r="Q382" s="2">
        <v>0</v>
      </c>
      <c r="R382" s="2">
        <v>0</v>
      </c>
      <c r="S382" s="2">
        <v>0.24110000000000001</v>
      </c>
      <c r="T382" s="2">
        <v>0</v>
      </c>
      <c r="U382" s="2">
        <v>0</v>
      </c>
      <c r="V382" s="2">
        <v>9.2499999999999999E-2</v>
      </c>
      <c r="W382" s="2">
        <v>0</v>
      </c>
      <c r="X382" s="2">
        <v>0.38979999999999998</v>
      </c>
      <c r="Y382" s="2">
        <v>0</v>
      </c>
      <c r="Z382" s="2">
        <v>5.5999999999999999E-3</v>
      </c>
      <c r="AA382" s="2">
        <v>0</v>
      </c>
      <c r="AB382" s="3">
        <v>0</v>
      </c>
      <c r="AC382" s="244">
        <v>0</v>
      </c>
      <c r="AD382" s="108">
        <v>0</v>
      </c>
      <c r="AE382" s="108">
        <v>0</v>
      </c>
      <c r="AF382" s="108">
        <f t="shared" si="1434"/>
        <v>0</v>
      </c>
      <c r="AG382" s="108">
        <f t="shared" si="1435"/>
        <v>0</v>
      </c>
      <c r="AH382" s="108">
        <v>0</v>
      </c>
      <c r="AI382" s="108">
        <v>0</v>
      </c>
      <c r="AJ382" s="108">
        <f t="shared" si="1436"/>
        <v>0</v>
      </c>
      <c r="AK382" s="108">
        <f t="shared" si="1437"/>
        <v>0</v>
      </c>
      <c r="AL382" s="108">
        <v>0</v>
      </c>
      <c r="AM382" s="245">
        <v>0</v>
      </c>
      <c r="AN382" s="244">
        <v>0</v>
      </c>
      <c r="AO382" s="108">
        <v>0</v>
      </c>
      <c r="AP382" s="108">
        <v>0</v>
      </c>
      <c r="AQ382" s="108">
        <f t="shared" si="1438"/>
        <v>0</v>
      </c>
      <c r="AR382" s="108">
        <f t="shared" si="1439"/>
        <v>0</v>
      </c>
      <c r="AS382" s="246">
        <v>0</v>
      </c>
      <c r="AT382" s="247">
        <v>0</v>
      </c>
      <c r="AU382" s="108">
        <v>0</v>
      </c>
      <c r="AV382" s="108">
        <f t="shared" si="1440"/>
        <v>0</v>
      </c>
      <c r="AW382" s="108">
        <f t="shared" si="1441"/>
        <v>0</v>
      </c>
      <c r="AX382" s="108">
        <v>0</v>
      </c>
      <c r="AY382" s="245">
        <v>0</v>
      </c>
      <c r="AZ382" s="248">
        <v>8</v>
      </c>
      <c r="BA382" s="108">
        <v>40.777333333333324</v>
      </c>
      <c r="BB382" s="108">
        <v>4.2524925970111997</v>
      </c>
      <c r="BC382" s="109">
        <v>3.4019940776089599</v>
      </c>
      <c r="BD382" s="109">
        <v>0.85049851940223986</v>
      </c>
      <c r="BE382" s="108">
        <v>1.5946849999999999</v>
      </c>
      <c r="BF382" s="109">
        <v>1.2757480000000001</v>
      </c>
      <c r="BG382" s="109">
        <v>0.3189369999999998</v>
      </c>
      <c r="BH382" s="108">
        <v>3.4035892979151496</v>
      </c>
      <c r="BI382" s="109">
        <f t="shared" si="1442"/>
        <v>1.9920119012122037</v>
      </c>
      <c r="BJ382" s="108">
        <f t="shared" si="1443"/>
        <v>6.5842434968168578E-2</v>
      </c>
      <c r="BK382" s="108">
        <v>2.5014050114129835</v>
      </c>
      <c r="BL382" s="245">
        <v>63.035406287607181</v>
      </c>
      <c r="BM382" s="244">
        <v>0</v>
      </c>
      <c r="BN382" s="108">
        <v>0</v>
      </c>
      <c r="BO382" s="108">
        <v>0</v>
      </c>
      <c r="BP382" s="108">
        <f t="shared" si="1444"/>
        <v>0</v>
      </c>
      <c r="BQ382" s="108">
        <f t="shared" si="1445"/>
        <v>0</v>
      </c>
      <c r="BR382" s="108">
        <v>0</v>
      </c>
      <c r="BS382" s="108">
        <v>0</v>
      </c>
      <c r="BT382" s="108">
        <f t="shared" si="1446"/>
        <v>0</v>
      </c>
      <c r="BU382" s="108">
        <f t="shared" si="1447"/>
        <v>0</v>
      </c>
      <c r="BV382" s="108">
        <v>0</v>
      </c>
      <c r="BW382" s="245">
        <v>0</v>
      </c>
      <c r="BX382" s="107">
        <v>0</v>
      </c>
      <c r="BY382" s="108">
        <v>0</v>
      </c>
      <c r="BZ382" s="109">
        <f t="shared" si="1448"/>
        <v>0</v>
      </c>
      <c r="CA382" s="109">
        <f t="shared" si="1449"/>
        <v>0</v>
      </c>
      <c r="CB382" s="108">
        <v>0</v>
      </c>
      <c r="CC382" s="110">
        <v>0</v>
      </c>
      <c r="CD382" s="244">
        <v>0</v>
      </c>
      <c r="CE382" s="108">
        <v>0</v>
      </c>
      <c r="CF382" s="109">
        <f t="shared" si="1450"/>
        <v>0</v>
      </c>
      <c r="CG382" s="109">
        <f t="shared" si="1451"/>
        <v>0</v>
      </c>
      <c r="CH382" s="108">
        <v>0</v>
      </c>
      <c r="CI382" s="245">
        <v>0</v>
      </c>
      <c r="CJ382" s="249">
        <v>18.760465302597424</v>
      </c>
      <c r="CK382" s="250">
        <v>4.127302366571433</v>
      </c>
      <c r="CL382" s="250">
        <v>3.1977598569072843</v>
      </c>
      <c r="CM382" s="251">
        <v>3.1977598569072843</v>
      </c>
      <c r="CN382" s="252">
        <f t="shared" si="1339"/>
        <v>1.5587480422494557</v>
      </c>
      <c r="CO382" s="250">
        <v>12.626787453309104</v>
      </c>
      <c r="CP382" s="252">
        <f t="shared" si="1452"/>
        <v>1.2497236614038154</v>
      </c>
      <c r="CQ382" s="250">
        <v>3.9514268656385512</v>
      </c>
      <c r="CR382" s="250">
        <v>2.8259989934951228</v>
      </c>
      <c r="CS382" s="252">
        <f t="shared" si="1453"/>
        <v>5.4668950529163152E-2</v>
      </c>
      <c r="CT382" s="252">
        <f t="shared" si="1454"/>
        <v>1.6539667789249035</v>
      </c>
      <c r="CU382" s="250">
        <f t="shared" si="1340"/>
        <v>41.538313972880374</v>
      </c>
      <c r="CV382" s="245">
        <f t="shared" si="1455"/>
        <v>52.338275605829274</v>
      </c>
      <c r="CW382" s="244">
        <v>0</v>
      </c>
      <c r="CX382" s="108">
        <v>0</v>
      </c>
      <c r="CY382" s="108">
        <f t="shared" si="1456"/>
        <v>0</v>
      </c>
      <c r="CZ382" s="108">
        <f t="shared" si="1457"/>
        <v>0</v>
      </c>
      <c r="DA382" s="108">
        <v>0</v>
      </c>
      <c r="DB382" s="245">
        <v>0</v>
      </c>
      <c r="DC382" s="244">
        <v>0</v>
      </c>
      <c r="DD382" s="108">
        <v>0</v>
      </c>
      <c r="DE382" s="108">
        <f t="shared" si="1458"/>
        <v>0</v>
      </c>
      <c r="DF382" s="108">
        <f t="shared" si="1459"/>
        <v>0</v>
      </c>
      <c r="DG382" s="108">
        <v>0</v>
      </c>
      <c r="DH382" s="245">
        <v>0</v>
      </c>
      <c r="DI382" s="107">
        <v>7.1966731606560002</v>
      </c>
      <c r="DJ382" s="108">
        <v>1.5832680953443201</v>
      </c>
      <c r="DK382" s="108">
        <v>0.11885874724561994</v>
      </c>
      <c r="DL382" s="108">
        <v>4.8437424607990032</v>
      </c>
      <c r="DM382" s="108">
        <f t="shared" si="1460"/>
        <v>0.47940456631512057</v>
      </c>
      <c r="DN382" s="108">
        <f t="shared" si="1461"/>
        <v>1.5158007656824399</v>
      </c>
      <c r="DO382" s="108">
        <v>1.0032055998752807</v>
      </c>
      <c r="DP382" s="108">
        <f t="shared" si="1462"/>
        <v>1.9407012329587307E-2</v>
      </c>
      <c r="DQ382" s="108">
        <f t="shared" si="1463"/>
        <v>0.58714413502780582</v>
      </c>
      <c r="DR382" s="108">
        <v>0.73728740319601127</v>
      </c>
      <c r="DS382" s="110">
        <v>18.579642560539479</v>
      </c>
      <c r="DT382" s="244">
        <v>0</v>
      </c>
      <c r="DU382" s="108">
        <v>0</v>
      </c>
      <c r="DV382" s="108">
        <v>0</v>
      </c>
      <c r="DW382" s="108">
        <f t="shared" si="1464"/>
        <v>0</v>
      </c>
      <c r="DX382" s="108">
        <f t="shared" si="1465"/>
        <v>0</v>
      </c>
      <c r="DY382" s="108">
        <v>0</v>
      </c>
      <c r="DZ382" s="108">
        <v>0</v>
      </c>
      <c r="EA382" s="108"/>
      <c r="EB382" s="108">
        <v>0</v>
      </c>
      <c r="EC382" s="108">
        <f t="shared" si="1466"/>
        <v>0</v>
      </c>
      <c r="ED382" s="108">
        <f t="shared" si="1467"/>
        <v>0</v>
      </c>
      <c r="EE382" s="108">
        <v>0</v>
      </c>
      <c r="EF382" s="245">
        <v>0</v>
      </c>
      <c r="EG382" s="249">
        <v>13.0074777777777</v>
      </c>
      <c r="EH382" s="250">
        <v>2.8616451111110899</v>
      </c>
      <c r="EI382" s="250">
        <v>33.362155555555503</v>
      </c>
      <c r="EJ382" s="250">
        <v>8.7547219407666095</v>
      </c>
      <c r="EK382" s="250">
        <f t="shared" si="1468"/>
        <v>0.86648984936543449</v>
      </c>
      <c r="EL382" s="250">
        <v>2.7397026841435026</v>
      </c>
      <c r="EM382" s="250">
        <v>4.2329780281204004</v>
      </c>
      <c r="EN382" s="250">
        <f t="shared" si="1469"/>
        <v>8.1886959953989147E-2</v>
      </c>
      <c r="EO382" s="250">
        <f t="shared" si="1470"/>
        <v>2.4774265845619707</v>
      </c>
      <c r="EP382" s="250">
        <v>62.2189784133313</v>
      </c>
      <c r="EQ382" s="245">
        <v>78.395912800797447</v>
      </c>
      <c r="ER382" s="244">
        <v>0</v>
      </c>
      <c r="ES382" s="108">
        <v>0</v>
      </c>
      <c r="ET382" s="108">
        <v>0</v>
      </c>
      <c r="EU382" s="108">
        <f t="shared" si="1471"/>
        <v>0</v>
      </c>
      <c r="EV382" s="108">
        <f t="shared" si="1472"/>
        <v>0</v>
      </c>
      <c r="EW382" s="108">
        <v>0</v>
      </c>
      <c r="EX382" s="108">
        <v>0</v>
      </c>
      <c r="EY382" s="108">
        <f t="shared" si="1473"/>
        <v>0</v>
      </c>
      <c r="EZ382" s="108">
        <f t="shared" si="1474"/>
        <v>0</v>
      </c>
      <c r="FA382" s="108">
        <v>0</v>
      </c>
      <c r="FB382" s="245">
        <v>0</v>
      </c>
      <c r="FC382" s="244">
        <v>0.83333333333333293</v>
      </c>
      <c r="FD382" s="108">
        <v>6.0833333333333302E-2</v>
      </c>
      <c r="FE382" s="108">
        <f t="shared" si="1475"/>
        <v>1.1768208333333328E-3</v>
      </c>
      <c r="FF382" s="108">
        <f t="shared" si="1476"/>
        <v>3.5603803333333316E-2</v>
      </c>
      <c r="FG382" s="108">
        <v>4.4708333333333301E-2</v>
      </c>
      <c r="FH382" s="245">
        <v>1.1266499999999995</v>
      </c>
      <c r="FI382" s="244">
        <v>0</v>
      </c>
      <c r="FJ382" s="108">
        <v>0</v>
      </c>
      <c r="FK382" s="108">
        <f t="shared" si="1477"/>
        <v>0</v>
      </c>
      <c r="FL382" s="108">
        <f t="shared" si="1478"/>
        <v>0</v>
      </c>
      <c r="FM382" s="108">
        <v>0</v>
      </c>
      <c r="FN382" s="245">
        <v>0</v>
      </c>
      <c r="FO382" s="244">
        <v>0</v>
      </c>
      <c r="FP382" s="108">
        <v>0</v>
      </c>
      <c r="FQ382" s="108">
        <f t="shared" si="1479"/>
        <v>0</v>
      </c>
      <c r="FR382" s="108">
        <f t="shared" si="1480"/>
        <v>0</v>
      </c>
      <c r="FS382" s="108">
        <v>0</v>
      </c>
      <c r="FT382" s="110">
        <v>0</v>
      </c>
      <c r="FU382" s="253">
        <f t="shared" si="1341"/>
        <v>47.536831814057969</v>
      </c>
      <c r="FV382" s="254">
        <f t="shared" si="1342"/>
        <v>37.122794970194526</v>
      </c>
      <c r="FW382" s="254">
        <f t="shared" si="1343"/>
        <v>6.2364901198584155</v>
      </c>
      <c r="FX382" s="254">
        <f t="shared" si="1344"/>
        <v>40.777333333333324</v>
      </c>
      <c r="FY382" s="254">
        <f t="shared" si="1345"/>
        <v>0</v>
      </c>
      <c r="FZ382" s="254">
        <f t="shared" si="1346"/>
        <v>0</v>
      </c>
      <c r="GA382" s="254">
        <f t="shared" si="1481"/>
        <v>0</v>
      </c>
      <c r="GB382" s="254">
        <f t="shared" si="1482"/>
        <v>0</v>
      </c>
      <c r="GC382" s="254">
        <f t="shared" si="1483"/>
        <v>0</v>
      </c>
      <c r="GD382" s="254">
        <f t="shared" si="1484"/>
        <v>0</v>
      </c>
      <c r="GE382" s="254">
        <f t="shared" si="1347"/>
        <v>26.225251854874713</v>
      </c>
      <c r="GF382" s="255">
        <f t="shared" si="1348"/>
        <v>10.012454984866682</v>
      </c>
      <c r="GG382" s="255">
        <f t="shared" si="1349"/>
        <v>2.5956180770843704</v>
      </c>
      <c r="GH382" s="254">
        <f t="shared" si="1350"/>
        <v>11.526605252739285</v>
      </c>
      <c r="GI382" s="255">
        <f t="shared" si="1351"/>
        <v>8.2303069077334641</v>
      </c>
      <c r="GJ382" s="256">
        <f t="shared" si="1352"/>
        <v>0.22298217861424152</v>
      </c>
      <c r="GK382" s="253">
        <f t="shared" si="1485"/>
        <v>169.42530734505823</v>
      </c>
      <c r="GL382" s="257">
        <f t="shared" si="1486"/>
        <v>213.47588725477337</v>
      </c>
      <c r="GM382" s="221">
        <f t="shared" si="1487"/>
        <v>213.47588725477337</v>
      </c>
      <c r="GN382" s="222">
        <f t="shared" si="1488"/>
        <v>82.882288070389222</v>
      </c>
      <c r="GO382" s="222">
        <f t="shared" si="1489"/>
        <v>11.409413873201855</v>
      </c>
      <c r="GP382" s="55">
        <f t="shared" si="1490"/>
        <v>0.38825128746963883</v>
      </c>
      <c r="GQ382" s="56">
        <f t="shared" si="1491"/>
        <v>5.3445913821570205E-2</v>
      </c>
      <c r="GR382" s="258">
        <f t="shared" si="1492"/>
        <v>1.0691177487974535</v>
      </c>
      <c r="GS382" s="227">
        <f t="shared" si="1353"/>
        <v>213.47588725477337</v>
      </c>
      <c r="GT382" s="222">
        <f t="shared" si="1574"/>
        <v>82.882288070389222</v>
      </c>
      <c r="GU382" s="222">
        <f t="shared" si="1575"/>
        <v>11.409413873201855</v>
      </c>
      <c r="GV382" s="37">
        <f t="shared" si="1567"/>
        <v>0.38825128746963883</v>
      </c>
      <c r="GW382" s="228">
        <f t="shared" si="1568"/>
        <v>5.3445913821570205E-2</v>
      </c>
      <c r="GX382" s="258">
        <f t="shared" si="1493"/>
        <v>1.0691177487974535</v>
      </c>
      <c r="GY382" s="221">
        <f t="shared" si="1573"/>
        <v>150.4404809671662</v>
      </c>
      <c r="GZ382" s="222">
        <f t="shared" si="1494"/>
        <v>79.820167375845827</v>
      </c>
      <c r="HA382" s="222">
        <f t="shared" si="1495"/>
        <v>5.4324973873546734</v>
      </c>
      <c r="HB382" s="55">
        <f t="shared" si="1496"/>
        <v>0.53057639049470118</v>
      </c>
      <c r="HC382" s="56">
        <f t="shared" si="1497"/>
        <v>3.6110609009155734E-2</v>
      </c>
      <c r="HD382" s="258">
        <f t="shared" si="1498"/>
        <v>1.088734853726038</v>
      </c>
      <c r="HE382" s="221">
        <f t="shared" si="1499"/>
        <v>150.4404809671662</v>
      </c>
      <c r="HF382" s="222">
        <f t="shared" si="1500"/>
        <v>79.820167375845827</v>
      </c>
      <c r="HG382" s="222">
        <f t="shared" si="1501"/>
        <v>5.4324973873546734</v>
      </c>
      <c r="HH382" s="55">
        <f t="shared" si="1502"/>
        <v>0.53057639049470118</v>
      </c>
      <c r="HI382" s="56">
        <f t="shared" si="1503"/>
        <v>3.6110609009155734E-2</v>
      </c>
      <c r="HJ382" s="259">
        <f t="shared" si="1504"/>
        <v>1.088734853726038</v>
      </c>
      <c r="HK382" s="54">
        <f t="shared" si="1354"/>
        <v>1.1144811572076765</v>
      </c>
      <c r="HL382" s="55">
        <f t="shared" si="1355"/>
        <v>0</v>
      </c>
      <c r="HM382" s="55">
        <f t="shared" si="1356"/>
        <v>0.79368770836628177</v>
      </c>
      <c r="HN382" s="56">
        <f t="shared" si="1357"/>
        <v>0</v>
      </c>
      <c r="HQ382" s="57">
        <f t="shared" si="1358"/>
        <v>0</v>
      </c>
      <c r="HR382" s="58">
        <f t="shared" si="1505"/>
        <v>0</v>
      </c>
      <c r="HS382" s="58">
        <f t="shared" si="1359"/>
        <v>0</v>
      </c>
      <c r="HT382" s="58">
        <f t="shared" si="1506"/>
        <v>0</v>
      </c>
      <c r="HU382" s="58">
        <f t="shared" si="1360"/>
        <v>0</v>
      </c>
      <c r="HV382" s="55"/>
      <c r="HW382" s="56"/>
      <c r="HX382" s="260"/>
      <c r="HY382" s="57">
        <f t="shared" si="1361"/>
        <v>0</v>
      </c>
      <c r="HZ382" s="58">
        <f t="shared" si="1507"/>
        <v>0</v>
      </c>
      <c r="IA382" s="58">
        <f t="shared" si="1362"/>
        <v>0</v>
      </c>
      <c r="IB382" s="58">
        <f t="shared" si="1508"/>
        <v>0</v>
      </c>
      <c r="IC382" s="58">
        <f t="shared" si="1363"/>
        <v>0</v>
      </c>
      <c r="ID382" s="55"/>
      <c r="IE382" s="56"/>
      <c r="IF382" s="260"/>
      <c r="IG382" s="57">
        <f t="shared" si="1364"/>
        <v>2.4302545194788885</v>
      </c>
      <c r="IH382" s="58">
        <f t="shared" si="1509"/>
        <v>2.8110754026812304</v>
      </c>
      <c r="II382" s="58">
        <f t="shared" si="1365"/>
        <v>4.7435845125771285</v>
      </c>
      <c r="IJ382" s="58">
        <f t="shared" si="1510"/>
        <v>5.4783657535753258</v>
      </c>
      <c r="IK382" s="58">
        <f t="shared" si="1366"/>
        <v>50.028100228259667</v>
      </c>
      <c r="IL382" s="55">
        <f t="shared" si="1367"/>
        <v>4.857778945013979E-2</v>
      </c>
      <c r="IM382" s="56">
        <f t="shared" si="1368"/>
        <v>9.4818401876823458E-2</v>
      </c>
      <c r="IN382" s="260">
        <f t="shared" si="1369"/>
        <v>1.0222995100575569</v>
      </c>
      <c r="IO382" s="57">
        <f t="shared" si="1370"/>
        <v>0</v>
      </c>
      <c r="IP382" s="58">
        <f t="shared" si="1511"/>
        <v>0</v>
      </c>
      <c r="IQ382" s="58">
        <f t="shared" si="1371"/>
        <v>0</v>
      </c>
      <c r="IR382" s="58">
        <f t="shared" si="1512"/>
        <v>0</v>
      </c>
      <c r="IS382" s="58">
        <f t="shared" si="1372"/>
        <v>0</v>
      </c>
      <c r="IT382" s="55"/>
      <c r="IU382" s="56"/>
      <c r="IV382" s="260"/>
      <c r="IW382" s="57">
        <f t="shared" si="1373"/>
        <v>0</v>
      </c>
      <c r="IX382" s="58">
        <f t="shared" si="1516"/>
        <v>0</v>
      </c>
      <c r="IY382" s="58">
        <f t="shared" si="1374"/>
        <v>0</v>
      </c>
      <c r="IZ382" s="58">
        <f t="shared" si="1517"/>
        <v>0</v>
      </c>
      <c r="JA382" s="58">
        <f t="shared" si="1375"/>
        <v>0</v>
      </c>
      <c r="JB382" s="55"/>
      <c r="JC382" s="56"/>
      <c r="JD382" s="260"/>
      <c r="JE382" s="57">
        <f t="shared" si="1376"/>
        <v>0</v>
      </c>
      <c r="JF382" s="58">
        <f t="shared" si="1521"/>
        <v>0</v>
      </c>
      <c r="JG382" s="58">
        <f t="shared" si="1377"/>
        <v>0</v>
      </c>
      <c r="JH382" s="58">
        <f t="shared" si="1522"/>
        <v>0</v>
      </c>
      <c r="JI382" s="58">
        <f t="shared" si="1378"/>
        <v>0</v>
      </c>
      <c r="JJ382" s="55"/>
      <c r="JK382" s="56"/>
      <c r="JL382" s="260"/>
      <c r="JM382" s="57">
        <f t="shared" si="1379"/>
        <v>29.726347915536273</v>
      </c>
      <c r="JN382" s="58">
        <f t="shared" si="1526"/>
        <v>34.384466633900807</v>
      </c>
      <c r="JO382" s="58">
        <f t="shared" si="1380"/>
        <v>2.8631406541824345</v>
      </c>
      <c r="JP382" s="58">
        <f t="shared" si="1527"/>
        <v>3.3066411415152936</v>
      </c>
      <c r="JQ382" s="58">
        <f t="shared" si="1381"/>
        <v>41.538313972880374</v>
      </c>
      <c r="JR382" s="55">
        <f t="shared" si="1382"/>
        <v>0.71563684397359206</v>
      </c>
      <c r="JS382" s="56">
        <f t="shared" si="1383"/>
        <v>6.8927705059279198E-2</v>
      </c>
      <c r="JT382" s="260">
        <f t="shared" si="1384"/>
        <v>1.1228171949643442</v>
      </c>
      <c r="JU382" s="57">
        <f t="shared" si="1385"/>
        <v>0</v>
      </c>
      <c r="JV382" s="58">
        <f t="shared" si="1528"/>
        <v>0</v>
      </c>
      <c r="JW382" s="58">
        <f t="shared" si="1386"/>
        <v>0</v>
      </c>
      <c r="JX382" s="58">
        <f t="shared" si="1529"/>
        <v>0</v>
      </c>
      <c r="JY382" s="58">
        <f t="shared" si="1387"/>
        <v>0</v>
      </c>
      <c r="JZ382" s="55"/>
      <c r="KA382" s="56"/>
      <c r="KB382" s="260"/>
      <c r="KC382" s="57">
        <f t="shared" si="1388"/>
        <v>0</v>
      </c>
      <c r="KD382" s="58">
        <f t="shared" si="1533"/>
        <v>0</v>
      </c>
      <c r="KE382" s="58">
        <f t="shared" si="1389"/>
        <v>0</v>
      </c>
      <c r="KF382" s="58">
        <f t="shared" si="1534"/>
        <v>0</v>
      </c>
      <c r="KG382" s="58">
        <f t="shared" si="1390"/>
        <v>0</v>
      </c>
      <c r="KH382" s="55"/>
      <c r="KI382" s="56"/>
      <c r="KJ382" s="260"/>
      <c r="KK382" s="57">
        <f t="shared" si="1391"/>
        <v>11.345534034866821</v>
      </c>
      <c r="KL382" s="58">
        <f t="shared" si="1538"/>
        <v>13.123379218130452</v>
      </c>
      <c r="KM382" s="58">
        <f t="shared" si="1392"/>
        <v>0.49881157864470788</v>
      </c>
      <c r="KN382" s="58">
        <f t="shared" si="1539"/>
        <v>0.57607749217677318</v>
      </c>
      <c r="KO382" s="58">
        <f t="shared" si="1393"/>
        <v>14.745748063920221</v>
      </c>
      <c r="KP382" s="55">
        <f t="shared" si="1540"/>
        <v>0.76941054368255368</v>
      </c>
      <c r="KQ382" s="56">
        <f t="shared" si="1541"/>
        <v>3.3827485488185989E-2</v>
      </c>
      <c r="KR382" s="260">
        <f t="shared" si="1542"/>
        <v>1.1258065096971761</v>
      </c>
      <c r="KS382" s="57">
        <f t="shared" si="1394"/>
        <v>0</v>
      </c>
      <c r="KT382" s="58">
        <f t="shared" si="1543"/>
        <v>0</v>
      </c>
      <c r="KU382" s="58">
        <f t="shared" si="1395"/>
        <v>0</v>
      </c>
      <c r="KV382" s="58">
        <f t="shared" si="1544"/>
        <v>0</v>
      </c>
      <c r="KW382" s="58">
        <f t="shared" si="1396"/>
        <v>0</v>
      </c>
      <c r="KX382" s="55"/>
      <c r="KY382" s="56"/>
      <c r="KZ382" s="260"/>
      <c r="LA382" s="57">
        <f t="shared" si="1397"/>
        <v>22.234020596709467</v>
      </c>
      <c r="LB382" s="58">
        <f t="shared" si="1545"/>
        <v>25.718091624213841</v>
      </c>
      <c r="LC382" s="58">
        <f t="shared" si="1398"/>
        <v>0.94837680931942359</v>
      </c>
      <c r="LD382" s="58">
        <f t="shared" si="1546"/>
        <v>1.0952803770830024</v>
      </c>
      <c r="LE382" s="58">
        <f t="shared" si="1399"/>
        <v>62.218978413331307</v>
      </c>
      <c r="LF382" s="55">
        <f t="shared" si="1547"/>
        <v>0.35735110353315458</v>
      </c>
      <c r="LG382" s="56">
        <f t="shared" si="1548"/>
        <v>1.5242564784963109E-2</v>
      </c>
      <c r="LH382" s="260">
        <f t="shared" si="1549"/>
        <v>1.0583579912088363</v>
      </c>
      <c r="LI382" s="57">
        <f t="shared" si="1400"/>
        <v>0</v>
      </c>
      <c r="LJ382" s="58">
        <f t="shared" si="1550"/>
        <v>0</v>
      </c>
      <c r="LK382" s="58">
        <f t="shared" si="1401"/>
        <v>0</v>
      </c>
      <c r="LL382" s="58">
        <f t="shared" si="1551"/>
        <v>0</v>
      </c>
      <c r="LM382" s="58">
        <f t="shared" si="1402"/>
        <v>0</v>
      </c>
      <c r="LN382" s="55"/>
      <c r="LO382" s="56"/>
      <c r="LP382" s="260"/>
      <c r="LQ382" s="57">
        <f t="shared" si="1403"/>
        <v>4.3436640066666643E-2</v>
      </c>
      <c r="LR382" s="58">
        <f t="shared" si="1552"/>
        <v>5.0243161565113312E-2</v>
      </c>
      <c r="LS382" s="58">
        <f t="shared" si="1404"/>
        <v>1.1768208333333328E-3</v>
      </c>
      <c r="LT382" s="58">
        <f t="shared" si="1553"/>
        <v>1.359110380416666E-3</v>
      </c>
      <c r="LU382" s="58">
        <f t="shared" si="1405"/>
        <v>0.89416666666666633</v>
      </c>
      <c r="LV382" s="55">
        <f t="shared" si="1406"/>
        <v>4.857778945013979E-2</v>
      </c>
      <c r="LW382" s="56">
        <f t="shared" si="1407"/>
        <v>1.3161090400745572E-3</v>
      </c>
      <c r="LX382" s="260">
        <f t="shared" si="1408"/>
        <v>1.0078160048971445</v>
      </c>
      <c r="LY382" s="57">
        <f t="shared" si="1409"/>
        <v>0</v>
      </c>
      <c r="LZ382" s="58">
        <f t="shared" si="1554"/>
        <v>0</v>
      </c>
      <c r="MA382" s="58">
        <f t="shared" si="1410"/>
        <v>0</v>
      </c>
      <c r="MB382" s="58">
        <f t="shared" si="1555"/>
        <v>0</v>
      </c>
      <c r="MC382" s="58">
        <f t="shared" si="1411"/>
        <v>0</v>
      </c>
      <c r="MD382" s="55"/>
      <c r="ME382" s="56"/>
      <c r="MF382" s="260"/>
      <c r="MG382" s="57">
        <f t="shared" si="1412"/>
        <v>0</v>
      </c>
      <c r="MH382" s="58">
        <f t="shared" si="1556"/>
        <v>0</v>
      </c>
      <c r="MI382" s="58">
        <f t="shared" si="1413"/>
        <v>0</v>
      </c>
      <c r="MJ382" s="58">
        <f t="shared" si="1557"/>
        <v>0</v>
      </c>
      <c r="MK382" s="58">
        <f t="shared" si="1414"/>
        <v>0</v>
      </c>
      <c r="ML382" s="55"/>
      <c r="MM382" s="56"/>
      <c r="MN382" s="260"/>
      <c r="MO382" s="59">
        <v>1.0424306943376891</v>
      </c>
      <c r="MP382" s="60"/>
      <c r="MQ382" s="60">
        <v>0.72900000000000009</v>
      </c>
      <c r="MR382" s="61"/>
      <c r="MS382" s="59">
        <f t="shared" si="1415"/>
        <v>1.0691177487974535</v>
      </c>
      <c r="MT382" s="60"/>
      <c r="MU382" s="60">
        <f t="shared" si="1561"/>
        <v>1.088734853726038</v>
      </c>
      <c r="MV382" s="61"/>
      <c r="MW382" s="66">
        <f t="shared" si="1563"/>
        <v>1.1144811572076765</v>
      </c>
      <c r="MX382" s="67"/>
      <c r="MY382" s="67">
        <f t="shared" si="1565"/>
        <v>0.79368770836628177</v>
      </c>
      <c r="MZ382" s="261"/>
      <c r="NA382" s="59">
        <f t="shared" si="1416"/>
        <v>1.0690975369062927</v>
      </c>
      <c r="NB382" s="60"/>
      <c r="NC382" s="60">
        <f t="shared" si="1417"/>
        <v>1.087846423118684</v>
      </c>
      <c r="ND382" s="262"/>
      <c r="NE382" s="62">
        <f t="shared" si="1418"/>
        <v>1.1144600877119399</v>
      </c>
      <c r="NF382" s="63"/>
      <c r="NG382" s="63">
        <f t="shared" si="1419"/>
        <v>0.79304004245352067</v>
      </c>
      <c r="NH382" s="64"/>
      <c r="NI382" s="238">
        <f t="shared" si="1569"/>
        <v>2.1069495736547594E-5</v>
      </c>
      <c r="NJ382" s="238">
        <f t="shared" si="1570"/>
        <v>0</v>
      </c>
      <c r="NK382" s="238">
        <f t="shared" si="1571"/>
        <v>6.4766591276110841E-4</v>
      </c>
      <c r="NL382" s="238">
        <f t="shared" si="1572"/>
        <v>0</v>
      </c>
      <c r="NM382" s="239">
        <f t="shared" si="1420"/>
        <v>0</v>
      </c>
      <c r="NN382" s="240">
        <f t="shared" si="1421"/>
        <v>0</v>
      </c>
      <c r="NO382" s="240">
        <f>O382*IN382+0.001</f>
        <v>0.32142004525841927</v>
      </c>
      <c r="NP382" s="240">
        <f t="shared" si="1422"/>
        <v>0</v>
      </c>
      <c r="NQ382" s="240">
        <f t="shared" si="1592"/>
        <v>0</v>
      </c>
      <c r="NR382" s="240">
        <f t="shared" si="1423"/>
        <v>0</v>
      </c>
      <c r="NS382" s="240">
        <f t="shared" si="1424"/>
        <v>0.27071122570590339</v>
      </c>
      <c r="NT382" s="240">
        <f t="shared" si="1425"/>
        <v>0</v>
      </c>
      <c r="NU382" s="240">
        <f t="shared" si="1426"/>
        <v>0</v>
      </c>
      <c r="NV382" s="240">
        <f t="shared" si="1427"/>
        <v>0.10413710214698879</v>
      </c>
      <c r="NW382" s="240">
        <f t="shared" si="1428"/>
        <v>0</v>
      </c>
      <c r="NX382" s="240">
        <f t="shared" si="1429"/>
        <v>0.41254794497320441</v>
      </c>
      <c r="NY382" s="240">
        <f t="shared" si="1430"/>
        <v>0</v>
      </c>
      <c r="NZ382" s="240">
        <f t="shared" si="1431"/>
        <v>5.6437696274240093E-3</v>
      </c>
      <c r="OA382" s="240">
        <f t="shared" si="1432"/>
        <v>0</v>
      </c>
      <c r="OB382" s="241">
        <f t="shared" si="1433"/>
        <v>0</v>
      </c>
      <c r="OC382" s="4"/>
      <c r="OD382" s="4"/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136"/>
      <c r="OP382" s="13"/>
      <c r="OQ382" s="13"/>
      <c r="OR382" s="13"/>
      <c r="OS382" s="13"/>
      <c r="OT382" s="13"/>
    </row>
    <row r="383" spans="1:410" ht="15" customHeight="1">
      <c r="A383" s="242">
        <v>364</v>
      </c>
      <c r="B383" s="49" t="s">
        <v>433</v>
      </c>
      <c r="C383" s="50">
        <v>1</v>
      </c>
      <c r="D383" s="51">
        <v>243.32</v>
      </c>
      <c r="E383" s="52">
        <v>243.32</v>
      </c>
      <c r="F383" s="52"/>
      <c r="G383" s="52"/>
      <c r="H383" s="53"/>
      <c r="I383" s="57">
        <v>1.1689568746651759</v>
      </c>
      <c r="J383" s="58"/>
      <c r="K383" s="58">
        <v>0.71550000000000002</v>
      </c>
      <c r="L383" s="243"/>
      <c r="M383" s="1">
        <v>0</v>
      </c>
      <c r="N383" s="2">
        <v>0</v>
      </c>
      <c r="O383" s="2">
        <v>0.45345687466517592</v>
      </c>
      <c r="P383" s="2">
        <v>0</v>
      </c>
      <c r="Q383" s="2">
        <v>0</v>
      </c>
      <c r="R383" s="2">
        <v>0</v>
      </c>
      <c r="S383" s="2">
        <v>0.24110000000000001</v>
      </c>
      <c r="T383" s="2">
        <v>0</v>
      </c>
      <c r="U383" s="2">
        <v>0</v>
      </c>
      <c r="V383" s="2">
        <v>0.11459999999999999</v>
      </c>
      <c r="W383" s="2">
        <v>0</v>
      </c>
      <c r="X383" s="2">
        <v>0.35510000000000003</v>
      </c>
      <c r="Y383" s="2">
        <v>0</v>
      </c>
      <c r="Z383" s="2">
        <v>4.7000000000000002E-3</v>
      </c>
      <c r="AA383" s="2">
        <v>0</v>
      </c>
      <c r="AB383" s="3">
        <v>0</v>
      </c>
      <c r="AC383" s="244">
        <v>0</v>
      </c>
      <c r="AD383" s="108">
        <v>0</v>
      </c>
      <c r="AE383" s="108">
        <v>0</v>
      </c>
      <c r="AF383" s="108">
        <f t="shared" si="1434"/>
        <v>0</v>
      </c>
      <c r="AG383" s="108">
        <f t="shared" si="1435"/>
        <v>0</v>
      </c>
      <c r="AH383" s="108">
        <v>0</v>
      </c>
      <c r="AI383" s="108">
        <v>0</v>
      </c>
      <c r="AJ383" s="108">
        <f t="shared" si="1436"/>
        <v>0</v>
      </c>
      <c r="AK383" s="108">
        <f t="shared" si="1437"/>
        <v>0</v>
      </c>
      <c r="AL383" s="108">
        <v>0</v>
      </c>
      <c r="AM383" s="245">
        <v>0</v>
      </c>
      <c r="AN383" s="244">
        <v>0</v>
      </c>
      <c r="AO383" s="108">
        <v>0</v>
      </c>
      <c r="AP383" s="108">
        <v>0</v>
      </c>
      <c r="AQ383" s="108">
        <f t="shared" si="1438"/>
        <v>0</v>
      </c>
      <c r="AR383" s="108">
        <f t="shared" si="1439"/>
        <v>0</v>
      </c>
      <c r="AS383" s="246">
        <v>0</v>
      </c>
      <c r="AT383" s="247">
        <v>0</v>
      </c>
      <c r="AU383" s="108">
        <v>0</v>
      </c>
      <c r="AV383" s="108">
        <f t="shared" si="1440"/>
        <v>0</v>
      </c>
      <c r="AW383" s="108">
        <f t="shared" si="1441"/>
        <v>0</v>
      </c>
      <c r="AX383" s="108">
        <v>0</v>
      </c>
      <c r="AY383" s="245">
        <v>0</v>
      </c>
      <c r="AZ383" s="248">
        <v>14</v>
      </c>
      <c r="BA383" s="108">
        <v>71.360333333333315</v>
      </c>
      <c r="BB383" s="108">
        <v>7.4418620447696</v>
      </c>
      <c r="BC383" s="109">
        <v>5.9534896358156804</v>
      </c>
      <c r="BD383" s="109">
        <v>1.4883724089539196</v>
      </c>
      <c r="BE383" s="108">
        <v>2.7906987499999998</v>
      </c>
      <c r="BF383" s="109">
        <v>2.2325589999999997</v>
      </c>
      <c r="BG383" s="109">
        <v>0.55813975000000005</v>
      </c>
      <c r="BH383" s="108">
        <v>5.9562812713515125</v>
      </c>
      <c r="BI383" s="109">
        <f t="shared" si="1442"/>
        <v>3.4860208271213571</v>
      </c>
      <c r="BJ383" s="108">
        <f t="shared" si="1443"/>
        <v>0.11522426119429502</v>
      </c>
      <c r="BK383" s="108">
        <v>4.3774587699727219</v>
      </c>
      <c r="BL383" s="245">
        <v>110.31196100331258</v>
      </c>
      <c r="BM383" s="244">
        <v>0</v>
      </c>
      <c r="BN383" s="108">
        <v>0</v>
      </c>
      <c r="BO383" s="108">
        <v>0</v>
      </c>
      <c r="BP383" s="108">
        <f t="shared" si="1444"/>
        <v>0</v>
      </c>
      <c r="BQ383" s="108">
        <f t="shared" si="1445"/>
        <v>0</v>
      </c>
      <c r="BR383" s="108">
        <v>0</v>
      </c>
      <c r="BS383" s="108">
        <v>0</v>
      </c>
      <c r="BT383" s="108">
        <f t="shared" si="1446"/>
        <v>0</v>
      </c>
      <c r="BU383" s="108">
        <f t="shared" si="1447"/>
        <v>0</v>
      </c>
      <c r="BV383" s="108">
        <v>0</v>
      </c>
      <c r="BW383" s="245">
        <v>0</v>
      </c>
      <c r="BX383" s="107">
        <v>0</v>
      </c>
      <c r="BY383" s="108">
        <v>0</v>
      </c>
      <c r="BZ383" s="109">
        <f t="shared" si="1448"/>
        <v>0</v>
      </c>
      <c r="CA383" s="109">
        <f t="shared" si="1449"/>
        <v>0</v>
      </c>
      <c r="CB383" s="108">
        <v>0</v>
      </c>
      <c r="CC383" s="110">
        <v>0</v>
      </c>
      <c r="CD383" s="244">
        <v>0</v>
      </c>
      <c r="CE383" s="108">
        <v>0</v>
      </c>
      <c r="CF383" s="109">
        <f t="shared" si="1450"/>
        <v>0</v>
      </c>
      <c r="CG383" s="109">
        <f t="shared" si="1451"/>
        <v>0</v>
      </c>
      <c r="CH383" s="108">
        <v>0</v>
      </c>
      <c r="CI383" s="245">
        <v>0</v>
      </c>
      <c r="CJ383" s="249">
        <v>22.69913683455</v>
      </c>
      <c r="CK383" s="250">
        <v>4.9938101036009996</v>
      </c>
      <c r="CL383" s="250">
        <v>3.8691145120968691</v>
      </c>
      <c r="CM383" s="251">
        <v>3.8691145120968691</v>
      </c>
      <c r="CN383" s="252">
        <f t="shared" si="1339"/>
        <v>1.8859998689216189</v>
      </c>
      <c r="CO383" s="250">
        <v>15.277722143904381</v>
      </c>
      <c r="CP383" s="252">
        <f t="shared" si="1452"/>
        <v>1.5120972714707923</v>
      </c>
      <c r="CQ383" s="250">
        <v>4.7810103677134368</v>
      </c>
      <c r="CR383" s="250">
        <v>3.4193042023731142</v>
      </c>
      <c r="CS383" s="252">
        <f t="shared" si="1453"/>
        <v>6.6146439794907891E-2</v>
      </c>
      <c r="CT383" s="252">
        <f t="shared" si="1454"/>
        <v>2.0012093319145077</v>
      </c>
      <c r="CU383" s="250">
        <f t="shared" si="1340"/>
        <v>50.259087796525364</v>
      </c>
      <c r="CV383" s="245">
        <f t="shared" si="1455"/>
        <v>63.326450623621959</v>
      </c>
      <c r="CW383" s="244">
        <v>0</v>
      </c>
      <c r="CX383" s="108">
        <v>0</v>
      </c>
      <c r="CY383" s="108">
        <f t="shared" si="1456"/>
        <v>0</v>
      </c>
      <c r="CZ383" s="108">
        <f t="shared" si="1457"/>
        <v>0</v>
      </c>
      <c r="DA383" s="108">
        <v>0</v>
      </c>
      <c r="DB383" s="245">
        <v>0</v>
      </c>
      <c r="DC383" s="244">
        <v>0</v>
      </c>
      <c r="DD383" s="108">
        <v>0</v>
      </c>
      <c r="DE383" s="108">
        <f t="shared" si="1458"/>
        <v>0</v>
      </c>
      <c r="DF383" s="108">
        <f t="shared" si="1459"/>
        <v>0</v>
      </c>
      <c r="DG383" s="108">
        <v>0</v>
      </c>
      <c r="DH383" s="245">
        <v>0</v>
      </c>
      <c r="DI383" s="107">
        <v>10.80390098582</v>
      </c>
      <c r="DJ383" s="108">
        <v>2.3768582168804002</v>
      </c>
      <c r="DK383" s="108">
        <v>0.17843540556142323</v>
      </c>
      <c r="DL383" s="108">
        <v>7.2715979702091085</v>
      </c>
      <c r="DM383" s="108">
        <f t="shared" si="1460"/>
        <v>0.71969913750347636</v>
      </c>
      <c r="DN383" s="108">
        <f t="shared" si="1461"/>
        <v>2.2755738687972382</v>
      </c>
      <c r="DO383" s="108">
        <v>1.5060478582283778</v>
      </c>
      <c r="DP383" s="108">
        <f t="shared" si="1462"/>
        <v>2.9134495817427972E-2</v>
      </c>
      <c r="DQ383" s="108">
        <f t="shared" si="1463"/>
        <v>0.88144161788960629</v>
      </c>
      <c r="DR383" s="108">
        <v>1.1068420218349655</v>
      </c>
      <c r="DS383" s="110">
        <v>27.892418950241126</v>
      </c>
      <c r="DT383" s="244">
        <v>0</v>
      </c>
      <c r="DU383" s="108">
        <v>0</v>
      </c>
      <c r="DV383" s="108">
        <v>0</v>
      </c>
      <c r="DW383" s="108">
        <f t="shared" si="1464"/>
        <v>0</v>
      </c>
      <c r="DX383" s="108">
        <f t="shared" si="1465"/>
        <v>0</v>
      </c>
      <c r="DY383" s="108">
        <v>0</v>
      </c>
      <c r="DZ383" s="108">
        <v>0</v>
      </c>
      <c r="EA383" s="108"/>
      <c r="EB383" s="108">
        <v>0</v>
      </c>
      <c r="EC383" s="108">
        <f t="shared" si="1466"/>
        <v>0</v>
      </c>
      <c r="ED383" s="108">
        <f t="shared" si="1467"/>
        <v>0</v>
      </c>
      <c r="EE383" s="108">
        <v>0</v>
      </c>
      <c r="EF383" s="245">
        <v>0</v>
      </c>
      <c r="EG383" s="249">
        <v>14.3354188888888</v>
      </c>
      <c r="EH383" s="250">
        <v>3.1537921555555402</v>
      </c>
      <c r="EI383" s="250">
        <v>36.768117777777697</v>
      </c>
      <c r="EJ383" s="250">
        <v>9.6484966894232702</v>
      </c>
      <c r="EK383" s="250">
        <f t="shared" si="1468"/>
        <v>0.95495031133897879</v>
      </c>
      <c r="EL383" s="250">
        <v>3.0194005539881181</v>
      </c>
      <c r="EM383" s="250">
        <v>4.6651252623501103</v>
      </c>
      <c r="EN383" s="250">
        <f t="shared" si="1469"/>
        <v>9.0246848200162891E-2</v>
      </c>
      <c r="EO383" s="250">
        <f t="shared" si="1470"/>
        <v>2.7303485320451242</v>
      </c>
      <c r="EP383" s="250">
        <v>68.57095077399542</v>
      </c>
      <c r="EQ383" s="245">
        <v>86.399397975234237</v>
      </c>
      <c r="ER383" s="244">
        <v>0</v>
      </c>
      <c r="ES383" s="108">
        <v>0</v>
      </c>
      <c r="ET383" s="108">
        <v>0</v>
      </c>
      <c r="EU383" s="108">
        <f t="shared" si="1471"/>
        <v>0</v>
      </c>
      <c r="EV383" s="108">
        <f t="shared" si="1472"/>
        <v>0</v>
      </c>
      <c r="EW383" s="108">
        <v>0</v>
      </c>
      <c r="EX383" s="108">
        <v>0</v>
      </c>
      <c r="EY383" s="108">
        <f t="shared" si="1473"/>
        <v>0</v>
      </c>
      <c r="EZ383" s="108">
        <f t="shared" si="1474"/>
        <v>0</v>
      </c>
      <c r="FA383" s="108">
        <v>0</v>
      </c>
      <c r="FB383" s="245">
        <v>0</v>
      </c>
      <c r="FC383" s="244">
        <v>0.83333333333333293</v>
      </c>
      <c r="FD383" s="108">
        <v>6.0833333333333302E-2</v>
      </c>
      <c r="FE383" s="108">
        <f t="shared" si="1475"/>
        <v>1.1768208333333328E-3</v>
      </c>
      <c r="FF383" s="108">
        <f t="shared" si="1476"/>
        <v>3.5603803333333316E-2</v>
      </c>
      <c r="FG383" s="108">
        <v>4.4708333333333301E-2</v>
      </c>
      <c r="FH383" s="245">
        <v>1.1266499999999995</v>
      </c>
      <c r="FI383" s="244">
        <v>0</v>
      </c>
      <c r="FJ383" s="108">
        <v>0</v>
      </c>
      <c r="FK383" s="108">
        <f t="shared" si="1477"/>
        <v>0</v>
      </c>
      <c r="FL383" s="108">
        <f t="shared" si="1478"/>
        <v>0</v>
      </c>
      <c r="FM383" s="108">
        <v>0</v>
      </c>
      <c r="FN383" s="245">
        <v>0</v>
      </c>
      <c r="FO383" s="244">
        <v>0</v>
      </c>
      <c r="FP383" s="108">
        <v>0</v>
      </c>
      <c r="FQ383" s="108">
        <f t="shared" si="1479"/>
        <v>0</v>
      </c>
      <c r="FR383" s="108">
        <f t="shared" si="1480"/>
        <v>0</v>
      </c>
      <c r="FS383" s="108">
        <v>0</v>
      </c>
      <c r="FT383" s="110">
        <v>0</v>
      </c>
      <c r="FU383" s="253">
        <f t="shared" si="1341"/>
        <v>58.36291718529575</v>
      </c>
      <c r="FV383" s="254">
        <f t="shared" si="1342"/>
        <v>41.809513318801628</v>
      </c>
      <c r="FW383" s="254">
        <f t="shared" si="1343"/>
        <v>10.0720485047373</v>
      </c>
      <c r="FX383" s="254">
        <f t="shared" si="1344"/>
        <v>71.360333333333315</v>
      </c>
      <c r="FY383" s="254">
        <f t="shared" si="1345"/>
        <v>0</v>
      </c>
      <c r="FZ383" s="254">
        <f t="shared" si="1346"/>
        <v>0</v>
      </c>
      <c r="GA383" s="254">
        <f t="shared" si="1481"/>
        <v>0</v>
      </c>
      <c r="GB383" s="254">
        <f t="shared" si="1482"/>
        <v>0</v>
      </c>
      <c r="GC383" s="254">
        <f t="shared" si="1483"/>
        <v>0</v>
      </c>
      <c r="GD383" s="254">
        <f t="shared" si="1484"/>
        <v>0</v>
      </c>
      <c r="GE383" s="254">
        <f t="shared" si="1347"/>
        <v>32.19781680353676</v>
      </c>
      <c r="GF383" s="255">
        <f t="shared" si="1348"/>
        <v>12.292701444408529</v>
      </c>
      <c r="GG383" s="255">
        <f t="shared" si="1349"/>
        <v>3.1867467203132476</v>
      </c>
      <c r="GH383" s="254">
        <f t="shared" si="1350"/>
        <v>15.607591927636447</v>
      </c>
      <c r="GI383" s="255">
        <f t="shared" si="1351"/>
        <v>11.144241417010793</v>
      </c>
      <c r="GJ383" s="256">
        <f t="shared" si="1352"/>
        <v>0.30192886584012707</v>
      </c>
      <c r="GK383" s="253">
        <f t="shared" si="1485"/>
        <v>229.41022107334118</v>
      </c>
      <c r="GL383" s="257">
        <f t="shared" si="1486"/>
        <v>289.0568785524099</v>
      </c>
      <c r="GM383" s="221">
        <f t="shared" si="1487"/>
        <v>289.0568785524099</v>
      </c>
      <c r="GN383" s="222">
        <f t="shared" si="1488"/>
        <v>103.06782365886099</v>
      </c>
      <c r="GO383" s="222">
        <f t="shared" si="1489"/>
        <v>17.086512354522252</v>
      </c>
      <c r="GP383" s="55">
        <f t="shared" si="1490"/>
        <v>0.35656589172007336</v>
      </c>
      <c r="GQ383" s="56">
        <f t="shared" si="1491"/>
        <v>5.9111246340481871E-2</v>
      </c>
      <c r="GR383" s="258">
        <f t="shared" si="1492"/>
        <v>1.0650302072906763</v>
      </c>
      <c r="GS383" s="227">
        <f t="shared" si="1353"/>
        <v>289.0568785524099</v>
      </c>
      <c r="GT383" s="222">
        <f t="shared" si="1574"/>
        <v>103.06782365886099</v>
      </c>
      <c r="GU383" s="222">
        <f t="shared" si="1575"/>
        <v>17.086512354522252</v>
      </c>
      <c r="GV383" s="37">
        <f t="shared" si="1567"/>
        <v>0.35656589172007336</v>
      </c>
      <c r="GW383" s="228">
        <f t="shared" si="1568"/>
        <v>5.9111246340481871E-2</v>
      </c>
      <c r="GX383" s="258">
        <f t="shared" si="1493"/>
        <v>1.0650302072906763</v>
      </c>
      <c r="GY383" s="221">
        <f t="shared" si="1573"/>
        <v>178.74491754909732</v>
      </c>
      <c r="GZ383" s="222">
        <f t="shared" si="1494"/>
        <v>97.709112443410035</v>
      </c>
      <c r="HA383" s="222">
        <f t="shared" si="1495"/>
        <v>6.6269085042896858</v>
      </c>
      <c r="HB383" s="55">
        <f t="shared" si="1496"/>
        <v>0.54663994805095073</v>
      </c>
      <c r="HC383" s="56">
        <f t="shared" si="1497"/>
        <v>3.7074668164869186E-2</v>
      </c>
      <c r="HD383" s="258">
        <f t="shared" si="1498"/>
        <v>1.0914013459583223</v>
      </c>
      <c r="HE383" s="221">
        <f t="shared" si="1499"/>
        <v>178.74491754909732</v>
      </c>
      <c r="HF383" s="222">
        <f t="shared" si="1500"/>
        <v>97.709112443410035</v>
      </c>
      <c r="HG383" s="222">
        <f t="shared" si="1501"/>
        <v>6.6269085042896858</v>
      </c>
      <c r="HH383" s="55">
        <f t="shared" si="1502"/>
        <v>0.54663994805095073</v>
      </c>
      <c r="HI383" s="56">
        <f t="shared" si="1503"/>
        <v>3.7074668164869186E-2</v>
      </c>
      <c r="HJ383" s="259">
        <f t="shared" si="1504"/>
        <v>1.0914013459583223</v>
      </c>
      <c r="HK383" s="54">
        <f t="shared" si="1354"/>
        <v>1.2449743825385136</v>
      </c>
      <c r="HL383" s="55">
        <f t="shared" si="1355"/>
        <v>0</v>
      </c>
      <c r="HM383" s="55">
        <f t="shared" si="1356"/>
        <v>0.78089766303317965</v>
      </c>
      <c r="HN383" s="56">
        <f t="shared" si="1357"/>
        <v>0</v>
      </c>
      <c r="HQ383" s="57">
        <f t="shared" si="1358"/>
        <v>0</v>
      </c>
      <c r="HR383" s="58">
        <f t="shared" si="1505"/>
        <v>0</v>
      </c>
      <c r="HS383" s="58">
        <f t="shared" si="1359"/>
        <v>0</v>
      </c>
      <c r="HT383" s="58">
        <f t="shared" si="1506"/>
        <v>0</v>
      </c>
      <c r="HU383" s="58">
        <f t="shared" si="1360"/>
        <v>0</v>
      </c>
      <c r="HV383" s="55"/>
      <c r="HW383" s="56"/>
      <c r="HX383" s="260"/>
      <c r="HY383" s="57">
        <f t="shared" si="1361"/>
        <v>0</v>
      </c>
      <c r="HZ383" s="58">
        <f t="shared" si="1507"/>
        <v>0</v>
      </c>
      <c r="IA383" s="58">
        <f t="shared" si="1362"/>
        <v>0</v>
      </c>
      <c r="IB383" s="58">
        <f t="shared" si="1508"/>
        <v>0</v>
      </c>
      <c r="IC383" s="58">
        <f t="shared" si="1363"/>
        <v>0</v>
      </c>
      <c r="ID383" s="55"/>
      <c r="IE383" s="56"/>
      <c r="IF383" s="260"/>
      <c r="IG383" s="57">
        <f t="shared" si="1364"/>
        <v>4.2529454090880554</v>
      </c>
      <c r="IH383" s="58">
        <f t="shared" si="1509"/>
        <v>4.9193819546921542</v>
      </c>
      <c r="II383" s="58">
        <f t="shared" si="1365"/>
        <v>8.3012728970099747</v>
      </c>
      <c r="IJ383" s="58">
        <f t="shared" si="1510"/>
        <v>9.5871400687568205</v>
      </c>
      <c r="IK383" s="58">
        <f t="shared" si="1366"/>
        <v>87.549175399454427</v>
      </c>
      <c r="IL383" s="55">
        <f t="shared" si="1367"/>
        <v>4.857778945013979E-2</v>
      </c>
      <c r="IM383" s="56">
        <f t="shared" si="1368"/>
        <v>9.4818401876823444E-2</v>
      </c>
      <c r="IN383" s="260">
        <f t="shared" si="1369"/>
        <v>1.0222995100575569</v>
      </c>
      <c r="IO383" s="57">
        <f t="shared" si="1370"/>
        <v>0</v>
      </c>
      <c r="IP383" s="58">
        <f t="shared" si="1511"/>
        <v>0</v>
      </c>
      <c r="IQ383" s="58">
        <f t="shared" si="1371"/>
        <v>0</v>
      </c>
      <c r="IR383" s="58">
        <f t="shared" si="1512"/>
        <v>0</v>
      </c>
      <c r="IS383" s="58">
        <f t="shared" si="1372"/>
        <v>0</v>
      </c>
      <c r="IT383" s="55"/>
      <c r="IU383" s="56"/>
      <c r="IV383" s="260"/>
      <c r="IW383" s="57">
        <f t="shared" si="1373"/>
        <v>0</v>
      </c>
      <c r="IX383" s="58">
        <f t="shared" si="1516"/>
        <v>0</v>
      </c>
      <c r="IY383" s="58">
        <f t="shared" si="1374"/>
        <v>0</v>
      </c>
      <c r="IZ383" s="58">
        <f t="shared" si="1517"/>
        <v>0</v>
      </c>
      <c r="JA383" s="58">
        <f t="shared" si="1375"/>
        <v>0</v>
      </c>
      <c r="JB383" s="55"/>
      <c r="JC383" s="56"/>
      <c r="JD383" s="260"/>
      <c r="JE383" s="57">
        <f t="shared" si="1376"/>
        <v>0</v>
      </c>
      <c r="JF383" s="58">
        <f t="shared" si="1521"/>
        <v>0</v>
      </c>
      <c r="JG383" s="58">
        <f t="shared" si="1377"/>
        <v>0</v>
      </c>
      <c r="JH383" s="58">
        <f t="shared" si="1522"/>
        <v>0</v>
      </c>
      <c r="JI383" s="58">
        <f t="shared" si="1378"/>
        <v>0</v>
      </c>
      <c r="JJ383" s="55"/>
      <c r="JK383" s="56"/>
      <c r="JL383" s="260"/>
      <c r="JM383" s="57">
        <f t="shared" si="1379"/>
        <v>35.967254971697095</v>
      </c>
      <c r="JN383" s="58">
        <f t="shared" si="1526"/>
        <v>41.603323825762033</v>
      </c>
      <c r="JO383" s="58">
        <f t="shared" si="1380"/>
        <v>3.4642435801873193</v>
      </c>
      <c r="JP383" s="58">
        <f t="shared" si="1527"/>
        <v>4.0008549107583349</v>
      </c>
      <c r="JQ383" s="58">
        <f t="shared" si="1381"/>
        <v>50.259087796525364</v>
      </c>
      <c r="JR383" s="55">
        <f t="shared" si="1382"/>
        <v>0.71563684397359217</v>
      </c>
      <c r="JS383" s="56">
        <f t="shared" si="1383"/>
        <v>6.8927705059279212E-2</v>
      </c>
      <c r="JT383" s="260">
        <f t="shared" si="1384"/>
        <v>1.1228171949643442</v>
      </c>
      <c r="JU383" s="57">
        <f t="shared" si="1385"/>
        <v>0</v>
      </c>
      <c r="JV383" s="58">
        <f t="shared" si="1528"/>
        <v>0</v>
      </c>
      <c r="JW383" s="58">
        <f t="shared" si="1386"/>
        <v>0</v>
      </c>
      <c r="JX383" s="58">
        <f t="shared" si="1529"/>
        <v>0</v>
      </c>
      <c r="JY383" s="58">
        <f t="shared" si="1387"/>
        <v>0</v>
      </c>
      <c r="JZ383" s="55"/>
      <c r="KA383" s="56"/>
      <c r="KB383" s="260"/>
      <c r="KC383" s="57">
        <f t="shared" si="1388"/>
        <v>0</v>
      </c>
      <c r="KD383" s="58">
        <f t="shared" si="1533"/>
        <v>0</v>
      </c>
      <c r="KE383" s="58">
        <f t="shared" si="1389"/>
        <v>0</v>
      </c>
      <c r="KF383" s="58">
        <f t="shared" si="1534"/>
        <v>0</v>
      </c>
      <c r="KG383" s="58">
        <f t="shared" si="1390"/>
        <v>0</v>
      </c>
      <c r="KH383" s="55"/>
      <c r="KI383" s="56"/>
      <c r="KJ383" s="260"/>
      <c r="KK383" s="57">
        <f t="shared" si="1391"/>
        <v>17.032318096458351</v>
      </c>
      <c r="KL383" s="58">
        <f t="shared" si="1538"/>
        <v>19.701282342173375</v>
      </c>
      <c r="KM383" s="58">
        <f t="shared" si="1392"/>
        <v>0.74883363332090436</v>
      </c>
      <c r="KN383" s="58">
        <f t="shared" si="1539"/>
        <v>0.86482796312231247</v>
      </c>
      <c r="KO383" s="58">
        <f t="shared" si="1393"/>
        <v>22.136840436699305</v>
      </c>
      <c r="KP383" s="55">
        <f t="shared" si="1540"/>
        <v>0.76941052835261525</v>
      </c>
      <c r="KQ383" s="56">
        <f t="shared" si="1541"/>
        <v>3.3827484796767074E-2</v>
      </c>
      <c r="KR383" s="260">
        <f t="shared" si="1542"/>
        <v>1.1258065071878742</v>
      </c>
      <c r="KS383" s="57">
        <f t="shared" si="1394"/>
        <v>0</v>
      </c>
      <c r="KT383" s="58">
        <f t="shared" si="1543"/>
        <v>0</v>
      </c>
      <c r="KU383" s="58">
        <f t="shared" si="1395"/>
        <v>0</v>
      </c>
      <c r="KV383" s="58">
        <f t="shared" si="1544"/>
        <v>0</v>
      </c>
      <c r="KW383" s="58">
        <f t="shared" si="1396"/>
        <v>0</v>
      </c>
      <c r="KX383" s="55"/>
      <c r="KY383" s="56"/>
      <c r="KZ383" s="260"/>
      <c r="LA383" s="57">
        <f t="shared" si="1397"/>
        <v>24.503904929404897</v>
      </c>
      <c r="LB383" s="58">
        <f t="shared" si="1545"/>
        <v>28.343666831842647</v>
      </c>
      <c r="LC383" s="58">
        <f t="shared" si="1398"/>
        <v>1.0451971595391416</v>
      </c>
      <c r="LD383" s="58">
        <f t="shared" si="1546"/>
        <v>1.2070981995517547</v>
      </c>
      <c r="LE383" s="58">
        <f t="shared" si="1399"/>
        <v>68.57095077399542</v>
      </c>
      <c r="LF383" s="55">
        <f t="shared" si="1547"/>
        <v>0.35735110353315475</v>
      </c>
      <c r="LG383" s="56">
        <f t="shared" si="1548"/>
        <v>1.5242564784963112E-2</v>
      </c>
      <c r="LH383" s="260">
        <f t="shared" si="1549"/>
        <v>1.0583579912088363</v>
      </c>
      <c r="LI383" s="57">
        <f t="shared" si="1400"/>
        <v>0</v>
      </c>
      <c r="LJ383" s="58">
        <f t="shared" si="1550"/>
        <v>0</v>
      </c>
      <c r="LK383" s="58">
        <f t="shared" si="1401"/>
        <v>0</v>
      </c>
      <c r="LL383" s="58">
        <f t="shared" si="1551"/>
        <v>0</v>
      </c>
      <c r="LM383" s="58">
        <f t="shared" si="1402"/>
        <v>0</v>
      </c>
      <c r="LN383" s="55"/>
      <c r="LO383" s="56"/>
      <c r="LP383" s="260"/>
      <c r="LQ383" s="57">
        <f t="shared" si="1403"/>
        <v>4.3436640066666643E-2</v>
      </c>
      <c r="LR383" s="58">
        <f t="shared" si="1552"/>
        <v>5.0243161565113312E-2</v>
      </c>
      <c r="LS383" s="58">
        <f t="shared" si="1404"/>
        <v>1.1768208333333328E-3</v>
      </c>
      <c r="LT383" s="58">
        <f t="shared" si="1553"/>
        <v>1.359110380416666E-3</v>
      </c>
      <c r="LU383" s="58">
        <f t="shared" si="1405"/>
        <v>0.89416666666666633</v>
      </c>
      <c r="LV383" s="55">
        <f t="shared" si="1406"/>
        <v>4.857778945013979E-2</v>
      </c>
      <c r="LW383" s="56">
        <f t="shared" si="1407"/>
        <v>1.3161090400745572E-3</v>
      </c>
      <c r="LX383" s="260">
        <f t="shared" si="1408"/>
        <v>1.0078160048971445</v>
      </c>
      <c r="LY383" s="57">
        <f t="shared" si="1409"/>
        <v>0</v>
      </c>
      <c r="LZ383" s="58">
        <f t="shared" si="1554"/>
        <v>0</v>
      </c>
      <c r="MA383" s="58">
        <f t="shared" si="1410"/>
        <v>0</v>
      </c>
      <c r="MB383" s="58">
        <f t="shared" si="1555"/>
        <v>0</v>
      </c>
      <c r="MC383" s="58">
        <f t="shared" si="1411"/>
        <v>0</v>
      </c>
      <c r="MD383" s="55"/>
      <c r="ME383" s="56"/>
      <c r="MF383" s="260"/>
      <c r="MG383" s="57">
        <f t="shared" si="1412"/>
        <v>0</v>
      </c>
      <c r="MH383" s="58">
        <f t="shared" si="1556"/>
        <v>0</v>
      </c>
      <c r="MI383" s="58">
        <f t="shared" si="1413"/>
        <v>0</v>
      </c>
      <c r="MJ383" s="58">
        <f t="shared" si="1557"/>
        <v>0</v>
      </c>
      <c r="MK383" s="58">
        <f t="shared" si="1414"/>
        <v>0</v>
      </c>
      <c r="ML383" s="55"/>
      <c r="MM383" s="56"/>
      <c r="MN383" s="260"/>
      <c r="MO383" s="59">
        <v>1.1689568746651759</v>
      </c>
      <c r="MP383" s="60"/>
      <c r="MQ383" s="60">
        <v>0.71550000000000002</v>
      </c>
      <c r="MR383" s="61"/>
      <c r="MS383" s="59">
        <f t="shared" si="1415"/>
        <v>1.0650302072906763</v>
      </c>
      <c r="MT383" s="60"/>
      <c r="MU383" s="60">
        <f t="shared" si="1561"/>
        <v>1.0914013459583223</v>
      </c>
      <c r="MV383" s="61"/>
      <c r="MW383" s="66">
        <f t="shared" si="1563"/>
        <v>1.2449743825385136</v>
      </c>
      <c r="MX383" s="67"/>
      <c r="MY383" s="67">
        <f t="shared" si="1565"/>
        <v>0.78089766303317965</v>
      </c>
      <c r="MZ383" s="261"/>
      <c r="NA383" s="59">
        <f t="shared" si="1416"/>
        <v>1.0649298336946029</v>
      </c>
      <c r="NB383" s="60"/>
      <c r="NC383" s="60">
        <f t="shared" si="1417"/>
        <v>1.0905496985756928</v>
      </c>
      <c r="ND383" s="262"/>
      <c r="NE383" s="62">
        <f t="shared" si="1418"/>
        <v>1.2448570501333487</v>
      </c>
      <c r="NF383" s="63"/>
      <c r="NG383" s="63">
        <f t="shared" si="1419"/>
        <v>0.78028830933090831</v>
      </c>
      <c r="NH383" s="64"/>
      <c r="NI383" s="238">
        <f t="shared" si="1569"/>
        <v>1.1733240516487164E-4</v>
      </c>
      <c r="NJ383" s="238">
        <f t="shared" si="1570"/>
        <v>0</v>
      </c>
      <c r="NK383" s="238">
        <f t="shared" si="1571"/>
        <v>6.0935370227133134E-4</v>
      </c>
      <c r="NL383" s="238">
        <f t="shared" si="1572"/>
        <v>0</v>
      </c>
      <c r="NM383" s="239">
        <f t="shared" si="1420"/>
        <v>0</v>
      </c>
      <c r="NN383" s="240">
        <f t="shared" si="1421"/>
        <v>0</v>
      </c>
      <c r="NO383" s="240">
        <f>O383*IN383+0.001</f>
        <v>0.46456874080244037</v>
      </c>
      <c r="NP383" s="240">
        <f t="shared" si="1422"/>
        <v>0</v>
      </c>
      <c r="NQ383" s="240">
        <f t="shared" si="1592"/>
        <v>0</v>
      </c>
      <c r="NR383" s="240">
        <f t="shared" si="1423"/>
        <v>0</v>
      </c>
      <c r="NS383" s="240">
        <f t="shared" si="1424"/>
        <v>0.27071122570590339</v>
      </c>
      <c r="NT383" s="240">
        <f t="shared" si="1425"/>
        <v>0</v>
      </c>
      <c r="NU383" s="240">
        <f t="shared" si="1426"/>
        <v>0</v>
      </c>
      <c r="NV383" s="240">
        <f t="shared" si="1427"/>
        <v>0.12901742572373037</v>
      </c>
      <c r="NW383" s="240">
        <f t="shared" si="1428"/>
        <v>0</v>
      </c>
      <c r="NX383" s="240">
        <f t="shared" si="1429"/>
        <v>0.37582292267825779</v>
      </c>
      <c r="NY383" s="240">
        <f t="shared" si="1430"/>
        <v>0</v>
      </c>
      <c r="NZ383" s="240">
        <f t="shared" si="1431"/>
        <v>4.7367352230165798E-3</v>
      </c>
      <c r="OA383" s="240">
        <f t="shared" si="1432"/>
        <v>0</v>
      </c>
      <c r="OB383" s="241">
        <f t="shared" si="1433"/>
        <v>0</v>
      </c>
      <c r="OC383" s="4"/>
      <c r="OD383" s="4"/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136"/>
      <c r="OP383" s="13"/>
      <c r="OQ383" s="13"/>
      <c r="OR383" s="13"/>
      <c r="OS383" s="13"/>
      <c r="OT383" s="13"/>
    </row>
    <row r="384" spans="1:410" ht="15" customHeight="1">
      <c r="A384" s="242">
        <v>365</v>
      </c>
      <c r="B384" s="49" t="s">
        <v>434</v>
      </c>
      <c r="C384" s="50">
        <v>1</v>
      </c>
      <c r="D384" s="51">
        <v>326.10000000000002</v>
      </c>
      <c r="E384" s="52">
        <v>326.10000000000002</v>
      </c>
      <c r="F384" s="52"/>
      <c r="G384" s="52"/>
      <c r="H384" s="53"/>
      <c r="I384" s="57">
        <v>1.2777289031747141</v>
      </c>
      <c r="J384" s="58"/>
      <c r="K384" s="58">
        <v>0.72199999999999998</v>
      </c>
      <c r="L384" s="243"/>
      <c r="M384" s="1">
        <v>0</v>
      </c>
      <c r="N384" s="2">
        <v>0</v>
      </c>
      <c r="O384" s="2">
        <v>0.55572890317471413</v>
      </c>
      <c r="P384" s="2">
        <v>0</v>
      </c>
      <c r="Q384" s="2">
        <v>0</v>
      </c>
      <c r="R384" s="2">
        <v>0</v>
      </c>
      <c r="S384" s="2">
        <v>0.24110000000000001</v>
      </c>
      <c r="T384" s="2">
        <v>0</v>
      </c>
      <c r="U384" s="2">
        <v>0</v>
      </c>
      <c r="V384" s="2">
        <v>0.12139999999999999</v>
      </c>
      <c r="W384" s="2">
        <v>0</v>
      </c>
      <c r="X384" s="2">
        <v>0.35599999999999998</v>
      </c>
      <c r="Y384" s="2">
        <v>0</v>
      </c>
      <c r="Z384" s="2">
        <v>3.5000000000000001E-3</v>
      </c>
      <c r="AA384" s="2">
        <v>0</v>
      </c>
      <c r="AB384" s="3">
        <v>0</v>
      </c>
      <c r="AC384" s="244">
        <v>0</v>
      </c>
      <c r="AD384" s="108">
        <v>0</v>
      </c>
      <c r="AE384" s="108">
        <v>0</v>
      </c>
      <c r="AF384" s="108">
        <f t="shared" si="1434"/>
        <v>0</v>
      </c>
      <c r="AG384" s="108">
        <f t="shared" si="1435"/>
        <v>0</v>
      </c>
      <c r="AH384" s="108">
        <v>0</v>
      </c>
      <c r="AI384" s="108">
        <v>0</v>
      </c>
      <c r="AJ384" s="108">
        <f t="shared" si="1436"/>
        <v>0</v>
      </c>
      <c r="AK384" s="108">
        <f t="shared" si="1437"/>
        <v>0</v>
      </c>
      <c r="AL384" s="108">
        <v>0</v>
      </c>
      <c r="AM384" s="245">
        <v>0</v>
      </c>
      <c r="AN384" s="244">
        <v>0</v>
      </c>
      <c r="AO384" s="108">
        <v>0</v>
      </c>
      <c r="AP384" s="108">
        <v>0</v>
      </c>
      <c r="AQ384" s="108">
        <f t="shared" si="1438"/>
        <v>0</v>
      </c>
      <c r="AR384" s="108">
        <f t="shared" si="1439"/>
        <v>0</v>
      </c>
      <c r="AS384" s="246">
        <v>0</v>
      </c>
      <c r="AT384" s="247">
        <v>0</v>
      </c>
      <c r="AU384" s="108">
        <v>0</v>
      </c>
      <c r="AV384" s="108">
        <f t="shared" si="1440"/>
        <v>0</v>
      </c>
      <c r="AW384" s="108">
        <f t="shared" si="1441"/>
        <v>0</v>
      </c>
      <c r="AX384" s="108">
        <v>0</v>
      </c>
      <c r="AY384" s="245">
        <v>0</v>
      </c>
      <c r="AZ384" s="248">
        <v>23</v>
      </c>
      <c r="BA384" s="108">
        <v>117.23483333333331</v>
      </c>
      <c r="BB384" s="108">
        <v>12.225916216407199</v>
      </c>
      <c r="BC384" s="109">
        <v>9.78073297312576</v>
      </c>
      <c r="BD384" s="109">
        <v>2.4451832432814395</v>
      </c>
      <c r="BE384" s="108">
        <v>4.5847193749999997</v>
      </c>
      <c r="BF384" s="109">
        <v>3.6677754999999999</v>
      </c>
      <c r="BG384" s="109">
        <v>0.91694387499999985</v>
      </c>
      <c r="BH384" s="108">
        <v>9.7853192315060564</v>
      </c>
      <c r="BI384" s="109">
        <f t="shared" si="1442"/>
        <v>5.7270342159850864</v>
      </c>
      <c r="BJ384" s="108">
        <f t="shared" si="1443"/>
        <v>0.18929700053348467</v>
      </c>
      <c r="BK384" s="108">
        <v>7.1915394078123285</v>
      </c>
      <c r="BL384" s="245">
        <v>181.22679307687068</v>
      </c>
      <c r="BM384" s="244">
        <v>0</v>
      </c>
      <c r="BN384" s="108">
        <v>0</v>
      </c>
      <c r="BO384" s="108">
        <v>0</v>
      </c>
      <c r="BP384" s="108">
        <f t="shared" si="1444"/>
        <v>0</v>
      </c>
      <c r="BQ384" s="108">
        <f t="shared" si="1445"/>
        <v>0</v>
      </c>
      <c r="BR384" s="108">
        <v>0</v>
      </c>
      <c r="BS384" s="108">
        <v>0</v>
      </c>
      <c r="BT384" s="108">
        <f t="shared" si="1446"/>
        <v>0</v>
      </c>
      <c r="BU384" s="108">
        <f t="shared" si="1447"/>
        <v>0</v>
      </c>
      <c r="BV384" s="108">
        <v>0</v>
      </c>
      <c r="BW384" s="245">
        <v>0</v>
      </c>
      <c r="BX384" s="107">
        <v>0</v>
      </c>
      <c r="BY384" s="108">
        <v>0</v>
      </c>
      <c r="BZ384" s="109">
        <f t="shared" si="1448"/>
        <v>0</v>
      </c>
      <c r="CA384" s="109">
        <f t="shared" si="1449"/>
        <v>0</v>
      </c>
      <c r="CB384" s="108">
        <v>0</v>
      </c>
      <c r="CC384" s="110">
        <v>0</v>
      </c>
      <c r="CD384" s="244">
        <v>0</v>
      </c>
      <c r="CE384" s="108">
        <v>0</v>
      </c>
      <c r="CF384" s="109">
        <f t="shared" si="1450"/>
        <v>0</v>
      </c>
      <c r="CG384" s="109">
        <f t="shared" si="1451"/>
        <v>0</v>
      </c>
      <c r="CH384" s="108">
        <v>0</v>
      </c>
      <c r="CI384" s="245">
        <v>0</v>
      </c>
      <c r="CJ384" s="249">
        <v>30.421619767165691</v>
      </c>
      <c r="CK384" s="250">
        <v>6.6927563487764523</v>
      </c>
      <c r="CL384" s="250">
        <v>5.1854275949152937</v>
      </c>
      <c r="CM384" s="251">
        <v>5.1854275949152937</v>
      </c>
      <c r="CN384" s="252">
        <f t="shared" si="1339"/>
        <v>2.5276366811414599</v>
      </c>
      <c r="CO384" s="250">
        <v>20.475362449150172</v>
      </c>
      <c r="CP384" s="252">
        <f t="shared" si="1452"/>
        <v>2.0265285230421894</v>
      </c>
      <c r="CQ384" s="250">
        <v>6.4075599248370549</v>
      </c>
      <c r="CR384" s="250">
        <v>4.5825871296805554</v>
      </c>
      <c r="CS384" s="252">
        <f t="shared" si="1453"/>
        <v>8.8650148023670355E-2</v>
      </c>
      <c r="CT384" s="252">
        <f t="shared" si="1454"/>
        <v>2.6820416042138793</v>
      </c>
      <c r="CU384" s="250">
        <f t="shared" si="1340"/>
        <v>67.357753289688176</v>
      </c>
      <c r="CV384" s="245">
        <f t="shared" si="1455"/>
        <v>84.870769145007102</v>
      </c>
      <c r="CW384" s="244">
        <v>0</v>
      </c>
      <c r="CX384" s="108">
        <v>0</v>
      </c>
      <c r="CY384" s="108">
        <f t="shared" si="1456"/>
        <v>0</v>
      </c>
      <c r="CZ384" s="108">
        <f t="shared" si="1457"/>
        <v>0</v>
      </c>
      <c r="DA384" s="108">
        <v>0</v>
      </c>
      <c r="DB384" s="245">
        <v>0</v>
      </c>
      <c r="DC384" s="244">
        <v>0</v>
      </c>
      <c r="DD384" s="108">
        <v>0</v>
      </c>
      <c r="DE384" s="108">
        <f t="shared" si="1458"/>
        <v>0</v>
      </c>
      <c r="DF384" s="108">
        <f t="shared" si="1459"/>
        <v>0</v>
      </c>
      <c r="DG384" s="108">
        <v>0</v>
      </c>
      <c r="DH384" s="245">
        <v>0</v>
      </c>
      <c r="DI384" s="107">
        <v>15.343737242208</v>
      </c>
      <c r="DJ384" s="108">
        <v>3.3756221932857602</v>
      </c>
      <c r="DK384" s="108">
        <v>0.25863192089629317</v>
      </c>
      <c r="DL384" s="108">
        <v>10.327148382079821</v>
      </c>
      <c r="DM384" s="108">
        <f t="shared" si="1460"/>
        <v>1.0221191839679682</v>
      </c>
      <c r="DN384" s="108">
        <f t="shared" si="1461"/>
        <v>3.2317778146880594</v>
      </c>
      <c r="DO384" s="108">
        <v>2.1392752009083007</v>
      </c>
      <c r="DP384" s="108">
        <f t="shared" si="1462"/>
        <v>4.1384278761571081E-2</v>
      </c>
      <c r="DQ384" s="108">
        <f t="shared" si="1463"/>
        <v>1.2520493182851993</v>
      </c>
      <c r="DR384" s="108">
        <v>1.5722207469689089</v>
      </c>
      <c r="DS384" s="110">
        <v>39.619962823616504</v>
      </c>
      <c r="DT384" s="244">
        <v>0</v>
      </c>
      <c r="DU384" s="108">
        <v>0</v>
      </c>
      <c r="DV384" s="108">
        <v>0</v>
      </c>
      <c r="DW384" s="108">
        <f t="shared" si="1464"/>
        <v>0</v>
      </c>
      <c r="DX384" s="108">
        <f t="shared" si="1465"/>
        <v>0</v>
      </c>
      <c r="DY384" s="108">
        <v>0</v>
      </c>
      <c r="DZ384" s="108">
        <v>0</v>
      </c>
      <c r="EA384" s="108"/>
      <c r="EB384" s="108">
        <v>0</v>
      </c>
      <c r="EC384" s="108">
        <f t="shared" si="1466"/>
        <v>0</v>
      </c>
      <c r="ED384" s="108">
        <f t="shared" si="1467"/>
        <v>0</v>
      </c>
      <c r="EE384" s="108">
        <v>0</v>
      </c>
      <c r="EF384" s="245">
        <v>0</v>
      </c>
      <c r="EG384" s="249">
        <v>19.261944444444399</v>
      </c>
      <c r="EH384" s="250">
        <v>4.23762777777777</v>
      </c>
      <c r="EI384" s="250">
        <v>49.403888888888801</v>
      </c>
      <c r="EJ384" s="250">
        <v>12.964309494166599</v>
      </c>
      <c r="EK384" s="250">
        <f t="shared" si="1468"/>
        <v>1.2831295678756451</v>
      </c>
      <c r="EL384" s="250">
        <v>4.0570510131044957</v>
      </c>
      <c r="EM384" s="250">
        <v>6.2683472541852598</v>
      </c>
      <c r="EN384" s="250">
        <f t="shared" si="1469"/>
        <v>0.12126117763221386</v>
      </c>
      <c r="EO384" s="250">
        <f t="shared" si="1470"/>
        <v>3.6686630607624986</v>
      </c>
      <c r="EP384" s="250">
        <v>92.136117859462829</v>
      </c>
      <c r="EQ384" s="245">
        <v>116.09150850292316</v>
      </c>
      <c r="ER384" s="244">
        <v>0</v>
      </c>
      <c r="ES384" s="108">
        <v>0</v>
      </c>
      <c r="ET384" s="108">
        <v>0</v>
      </c>
      <c r="EU384" s="108">
        <f t="shared" si="1471"/>
        <v>0</v>
      </c>
      <c r="EV384" s="108">
        <f t="shared" si="1472"/>
        <v>0</v>
      </c>
      <c r="EW384" s="108">
        <v>0</v>
      </c>
      <c r="EX384" s="108">
        <v>0</v>
      </c>
      <c r="EY384" s="108">
        <f t="shared" si="1473"/>
        <v>0</v>
      </c>
      <c r="EZ384" s="108">
        <f t="shared" si="1474"/>
        <v>0</v>
      </c>
      <c r="FA384" s="108">
        <v>0</v>
      </c>
      <c r="FB384" s="245">
        <v>0</v>
      </c>
      <c r="FC384" s="244">
        <v>0.83333333333333293</v>
      </c>
      <c r="FD384" s="108">
        <v>6.0833333333333302E-2</v>
      </c>
      <c r="FE384" s="108">
        <f t="shared" si="1475"/>
        <v>1.1768208333333328E-3</v>
      </c>
      <c r="FF384" s="108">
        <f t="shared" si="1476"/>
        <v>3.5603803333333316E-2</v>
      </c>
      <c r="FG384" s="108">
        <v>4.4708333333333301E-2</v>
      </c>
      <c r="FH384" s="245">
        <v>1.1266499999999995</v>
      </c>
      <c r="FI384" s="244">
        <v>0</v>
      </c>
      <c r="FJ384" s="108">
        <v>0</v>
      </c>
      <c r="FK384" s="108">
        <f t="shared" si="1477"/>
        <v>0</v>
      </c>
      <c r="FL384" s="108">
        <f t="shared" si="1478"/>
        <v>0</v>
      </c>
      <c r="FM384" s="108">
        <v>0</v>
      </c>
      <c r="FN384" s="245">
        <v>0</v>
      </c>
      <c r="FO384" s="244">
        <v>0</v>
      </c>
      <c r="FP384" s="108">
        <v>0</v>
      </c>
      <c r="FQ384" s="108">
        <f t="shared" si="1479"/>
        <v>0</v>
      </c>
      <c r="FR384" s="108">
        <f t="shared" si="1480"/>
        <v>0</v>
      </c>
      <c r="FS384" s="108">
        <v>0</v>
      </c>
      <c r="FT384" s="110">
        <v>0</v>
      </c>
      <c r="FU384" s="253">
        <f t="shared" si="1341"/>
        <v>79.333307773658078</v>
      </c>
      <c r="FV384" s="254">
        <f t="shared" si="1342"/>
        <v>56.515772175173701</v>
      </c>
      <c r="FW384" s="254">
        <f t="shared" si="1343"/>
        <v>15.976145154267218</v>
      </c>
      <c r="FX384" s="254">
        <f t="shared" si="1344"/>
        <v>117.23483333333331</v>
      </c>
      <c r="FY384" s="254">
        <f t="shared" si="1345"/>
        <v>0</v>
      </c>
      <c r="FZ384" s="254">
        <f t="shared" si="1346"/>
        <v>0</v>
      </c>
      <c r="GA384" s="254">
        <f t="shared" si="1481"/>
        <v>0</v>
      </c>
      <c r="GB384" s="254">
        <f t="shared" si="1482"/>
        <v>0</v>
      </c>
      <c r="GC384" s="254">
        <f t="shared" si="1483"/>
        <v>0</v>
      </c>
      <c r="GD384" s="254">
        <f t="shared" si="1484"/>
        <v>0</v>
      </c>
      <c r="GE384" s="254">
        <f t="shared" si="1347"/>
        <v>43.766820325396594</v>
      </c>
      <c r="GF384" s="255">
        <f t="shared" si="1348"/>
        <v>16.709594278208122</v>
      </c>
      <c r="GG384" s="255">
        <f t="shared" si="1349"/>
        <v>4.3317772748858028</v>
      </c>
      <c r="GH384" s="254">
        <f t="shared" si="1350"/>
        <v>22.836362149613507</v>
      </c>
      <c r="GI384" s="255">
        <f t="shared" si="1351"/>
        <v>16.305778243147596</v>
      </c>
      <c r="GJ384" s="256">
        <f t="shared" si="1352"/>
        <v>0.44176942578427331</v>
      </c>
      <c r="GK384" s="253">
        <f t="shared" si="1485"/>
        <v>335.66324091144236</v>
      </c>
      <c r="GL384" s="257">
        <f t="shared" si="1486"/>
        <v>422.93568354841733</v>
      </c>
      <c r="GM384" s="221">
        <f t="shared" si="1487"/>
        <v>422.93568354841733</v>
      </c>
      <c r="GN384" s="222">
        <f t="shared" si="1488"/>
        <v>141.5593371717174</v>
      </c>
      <c r="GO384" s="222">
        <f t="shared" si="1489"/>
        <v>26.144611737220988</v>
      </c>
      <c r="GP384" s="55">
        <f t="shared" si="1490"/>
        <v>0.33470653500796843</v>
      </c>
      <c r="GQ384" s="56">
        <f t="shared" si="1491"/>
        <v>6.1816991930944448E-2</v>
      </c>
      <c r="GR384" s="258">
        <f t="shared" si="1492"/>
        <v>1.0620239660858519</v>
      </c>
      <c r="GS384" s="227">
        <f t="shared" si="1353"/>
        <v>422.93568354841733</v>
      </c>
      <c r="GT384" s="222">
        <f t="shared" si="1574"/>
        <v>141.5593371717174</v>
      </c>
      <c r="GU384" s="222">
        <f t="shared" si="1575"/>
        <v>26.144611737220988</v>
      </c>
      <c r="GV384" s="37">
        <f t="shared" si="1567"/>
        <v>0.33470653500796843</v>
      </c>
      <c r="GW384" s="228">
        <f t="shared" si="1568"/>
        <v>6.1816991930944448E-2</v>
      </c>
      <c r="GX384" s="258">
        <f t="shared" si="1493"/>
        <v>1.0620239660858519</v>
      </c>
      <c r="GY384" s="221">
        <f t="shared" si="1573"/>
        <v>241.70889047154665</v>
      </c>
      <c r="GZ384" s="222">
        <f t="shared" si="1494"/>
        <v>132.75574017490513</v>
      </c>
      <c r="HA384" s="222">
        <f t="shared" si="1495"/>
        <v>8.9609768404103392</v>
      </c>
      <c r="HB384" s="55">
        <f t="shared" si="1496"/>
        <v>0.54923813483200279</v>
      </c>
      <c r="HC384" s="56">
        <f t="shared" si="1497"/>
        <v>3.7073426728030108E-2</v>
      </c>
      <c r="HD384" s="258">
        <f t="shared" si="1498"/>
        <v>1.0918082895283467</v>
      </c>
      <c r="HE384" s="221">
        <f t="shared" si="1499"/>
        <v>241.70889047154665</v>
      </c>
      <c r="HF384" s="222">
        <f t="shared" si="1500"/>
        <v>132.75574017490513</v>
      </c>
      <c r="HG384" s="222">
        <f t="shared" si="1501"/>
        <v>8.9609768404103392</v>
      </c>
      <c r="HH384" s="55">
        <f t="shared" si="1502"/>
        <v>0.54923813483200279</v>
      </c>
      <c r="HI384" s="56">
        <f t="shared" si="1503"/>
        <v>3.7073426728030108E-2</v>
      </c>
      <c r="HJ384" s="259">
        <f t="shared" si="1504"/>
        <v>1.0918082895283467</v>
      </c>
      <c r="HK384" s="54">
        <f t="shared" si="1354"/>
        <v>1.3569787173321353</v>
      </c>
      <c r="HL384" s="55">
        <f t="shared" si="1355"/>
        <v>0</v>
      </c>
      <c r="HM384" s="55">
        <f t="shared" si="1356"/>
        <v>0.78828558503946633</v>
      </c>
      <c r="HN384" s="56">
        <f t="shared" si="1357"/>
        <v>0</v>
      </c>
      <c r="HQ384" s="57">
        <f t="shared" si="1358"/>
        <v>0</v>
      </c>
      <c r="HR384" s="58">
        <f t="shared" si="1505"/>
        <v>0</v>
      </c>
      <c r="HS384" s="58">
        <f t="shared" si="1359"/>
        <v>0</v>
      </c>
      <c r="HT384" s="58">
        <f t="shared" si="1506"/>
        <v>0</v>
      </c>
      <c r="HU384" s="58">
        <f t="shared" si="1360"/>
        <v>0</v>
      </c>
      <c r="HV384" s="55"/>
      <c r="HW384" s="56"/>
      <c r="HX384" s="260"/>
      <c r="HY384" s="57">
        <f t="shared" si="1361"/>
        <v>0</v>
      </c>
      <c r="HZ384" s="58">
        <f t="shared" si="1507"/>
        <v>0</v>
      </c>
      <c r="IA384" s="58">
        <f t="shared" si="1362"/>
        <v>0</v>
      </c>
      <c r="IB384" s="58">
        <f t="shared" si="1508"/>
        <v>0</v>
      </c>
      <c r="IC384" s="58">
        <f t="shared" si="1363"/>
        <v>0</v>
      </c>
      <c r="ID384" s="55"/>
      <c r="IE384" s="56"/>
      <c r="IF384" s="260"/>
      <c r="IG384" s="57">
        <f t="shared" si="1364"/>
        <v>6.9869817435018051</v>
      </c>
      <c r="IH384" s="58">
        <f t="shared" si="1509"/>
        <v>8.0818417827085387</v>
      </c>
      <c r="II384" s="58">
        <f t="shared" si="1365"/>
        <v>13.637805473659244</v>
      </c>
      <c r="IJ384" s="58">
        <f t="shared" si="1510"/>
        <v>15.75030154152906</v>
      </c>
      <c r="IK384" s="58">
        <f t="shared" si="1366"/>
        <v>143.83078815624657</v>
      </c>
      <c r="IL384" s="55">
        <f t="shared" si="1367"/>
        <v>4.8577789450139783E-2</v>
      </c>
      <c r="IM384" s="56">
        <f t="shared" si="1368"/>
        <v>9.481840187682343E-2</v>
      </c>
      <c r="IN384" s="260">
        <f t="shared" si="1369"/>
        <v>1.0222995100575569</v>
      </c>
      <c r="IO384" s="57">
        <f t="shared" si="1370"/>
        <v>0</v>
      </c>
      <c r="IP384" s="58">
        <f t="shared" si="1511"/>
        <v>0</v>
      </c>
      <c r="IQ384" s="58">
        <f t="shared" si="1371"/>
        <v>0</v>
      </c>
      <c r="IR384" s="58">
        <f t="shared" si="1512"/>
        <v>0</v>
      </c>
      <c r="IS384" s="58">
        <f t="shared" si="1372"/>
        <v>0</v>
      </c>
      <c r="IT384" s="55"/>
      <c r="IU384" s="56"/>
      <c r="IV384" s="260"/>
      <c r="IW384" s="57">
        <f t="shared" si="1373"/>
        <v>0</v>
      </c>
      <c r="IX384" s="58">
        <f t="shared" si="1516"/>
        <v>0</v>
      </c>
      <c r="IY384" s="58">
        <f t="shared" si="1374"/>
        <v>0</v>
      </c>
      <c r="IZ384" s="58">
        <f t="shared" si="1517"/>
        <v>0</v>
      </c>
      <c r="JA384" s="58">
        <f t="shared" si="1375"/>
        <v>0</v>
      </c>
      <c r="JB384" s="55"/>
      <c r="JC384" s="56"/>
      <c r="JD384" s="260"/>
      <c r="JE384" s="57">
        <f t="shared" si="1376"/>
        <v>0</v>
      </c>
      <c r="JF384" s="58">
        <f t="shared" si="1521"/>
        <v>0</v>
      </c>
      <c r="JG384" s="58">
        <f t="shared" si="1377"/>
        <v>0</v>
      </c>
      <c r="JH384" s="58">
        <f t="shared" si="1522"/>
        <v>0</v>
      </c>
      <c r="JI384" s="58">
        <f t="shared" si="1378"/>
        <v>0</v>
      </c>
      <c r="JJ384" s="55"/>
      <c r="JK384" s="56"/>
      <c r="JL384" s="260"/>
      <c r="JM384" s="57">
        <f t="shared" si="1379"/>
        <v>48.203689981384279</v>
      </c>
      <c r="JN384" s="58">
        <f t="shared" si="1526"/>
        <v>55.757208201467201</v>
      </c>
      <c r="JO384" s="58">
        <f t="shared" si="1380"/>
        <v>4.642815352207319</v>
      </c>
      <c r="JP384" s="58">
        <f t="shared" si="1527"/>
        <v>5.3619874502642331</v>
      </c>
      <c r="JQ384" s="58">
        <f t="shared" si="1381"/>
        <v>67.357753289688176</v>
      </c>
      <c r="JR384" s="55">
        <f t="shared" si="1382"/>
        <v>0.71563684397359195</v>
      </c>
      <c r="JS384" s="56">
        <f t="shared" si="1383"/>
        <v>6.8927705059279185E-2</v>
      </c>
      <c r="JT384" s="260">
        <f t="shared" si="1384"/>
        <v>1.1228171949643442</v>
      </c>
      <c r="JU384" s="57">
        <f t="shared" si="1385"/>
        <v>0</v>
      </c>
      <c r="JV384" s="58">
        <f t="shared" si="1528"/>
        <v>0</v>
      </c>
      <c r="JW384" s="58">
        <f t="shared" si="1386"/>
        <v>0</v>
      </c>
      <c r="JX384" s="58">
        <f t="shared" si="1529"/>
        <v>0</v>
      </c>
      <c r="JY384" s="58">
        <f t="shared" si="1387"/>
        <v>0</v>
      </c>
      <c r="JZ384" s="55"/>
      <c r="KA384" s="56"/>
      <c r="KB384" s="260"/>
      <c r="KC384" s="57">
        <f t="shared" si="1388"/>
        <v>0</v>
      </c>
      <c r="KD384" s="58">
        <f t="shared" si="1533"/>
        <v>0</v>
      </c>
      <c r="KE384" s="58">
        <f t="shared" si="1389"/>
        <v>0</v>
      </c>
      <c r="KF384" s="58">
        <f t="shared" si="1534"/>
        <v>0</v>
      </c>
      <c r="KG384" s="58">
        <f t="shared" si="1390"/>
        <v>0</v>
      </c>
      <c r="KH384" s="55"/>
      <c r="KI384" s="56"/>
      <c r="KJ384" s="260"/>
      <c r="KK384" s="57">
        <f t="shared" si="1391"/>
        <v>24.189628537721134</v>
      </c>
      <c r="KL384" s="58">
        <f t="shared" si="1538"/>
        <v>27.980143329582038</v>
      </c>
      <c r="KM384" s="58">
        <f t="shared" si="1392"/>
        <v>1.0635034627295392</v>
      </c>
      <c r="KN384" s="58">
        <f t="shared" si="1539"/>
        <v>1.2282401491063448</v>
      </c>
      <c r="KO384" s="58">
        <f t="shared" si="1393"/>
        <v>31.444414939378174</v>
      </c>
      <c r="KP384" s="55">
        <f t="shared" si="1540"/>
        <v>0.7692821947667472</v>
      </c>
      <c r="KQ384" s="56">
        <f t="shared" si="1541"/>
        <v>3.3821696628157087E-2</v>
      </c>
      <c r="KR384" s="260">
        <f t="shared" si="1542"/>
        <v>1.1257855007276509</v>
      </c>
      <c r="KS384" s="57">
        <f t="shared" si="1394"/>
        <v>0</v>
      </c>
      <c r="KT384" s="58">
        <f t="shared" si="1543"/>
        <v>0</v>
      </c>
      <c r="KU384" s="58">
        <f t="shared" si="1395"/>
        <v>0</v>
      </c>
      <c r="KV384" s="58">
        <f t="shared" si="1544"/>
        <v>0</v>
      </c>
      <c r="KW384" s="58">
        <f t="shared" si="1396"/>
        <v>0</v>
      </c>
      <c r="KX384" s="55"/>
      <c r="KY384" s="56"/>
      <c r="KZ384" s="260"/>
      <c r="LA384" s="57">
        <f t="shared" si="1397"/>
        <v>32.924943392339905</v>
      </c>
      <c r="LB384" s="58">
        <f t="shared" si="1545"/>
        <v>38.08428202191957</v>
      </c>
      <c r="LC384" s="58">
        <f t="shared" si="1398"/>
        <v>1.404390745507859</v>
      </c>
      <c r="LD384" s="58">
        <f t="shared" si="1546"/>
        <v>1.6219308719870265</v>
      </c>
      <c r="LE384" s="58">
        <f t="shared" si="1399"/>
        <v>92.136117859462829</v>
      </c>
      <c r="LF384" s="55">
        <f t="shared" si="1547"/>
        <v>0.35735110353315536</v>
      </c>
      <c r="LG384" s="56">
        <f t="shared" si="1548"/>
        <v>1.5242564784963112E-2</v>
      </c>
      <c r="LH384" s="260">
        <f t="shared" si="1549"/>
        <v>1.0583579912088363</v>
      </c>
      <c r="LI384" s="57">
        <f t="shared" si="1400"/>
        <v>0</v>
      </c>
      <c r="LJ384" s="58">
        <f t="shared" si="1550"/>
        <v>0</v>
      </c>
      <c r="LK384" s="58">
        <f t="shared" si="1401"/>
        <v>0</v>
      </c>
      <c r="LL384" s="58">
        <f t="shared" si="1551"/>
        <v>0</v>
      </c>
      <c r="LM384" s="58">
        <f t="shared" si="1402"/>
        <v>0</v>
      </c>
      <c r="LN384" s="55"/>
      <c r="LO384" s="56"/>
      <c r="LP384" s="260"/>
      <c r="LQ384" s="57">
        <f t="shared" si="1403"/>
        <v>4.3436640066666643E-2</v>
      </c>
      <c r="LR384" s="58">
        <f t="shared" si="1552"/>
        <v>5.0243161565113312E-2</v>
      </c>
      <c r="LS384" s="58">
        <f t="shared" si="1404"/>
        <v>1.1768208333333328E-3</v>
      </c>
      <c r="LT384" s="58">
        <f t="shared" si="1553"/>
        <v>1.359110380416666E-3</v>
      </c>
      <c r="LU384" s="58">
        <f t="shared" si="1405"/>
        <v>0.89416666666666633</v>
      </c>
      <c r="LV384" s="55">
        <f t="shared" si="1406"/>
        <v>4.857778945013979E-2</v>
      </c>
      <c r="LW384" s="56">
        <f t="shared" si="1407"/>
        <v>1.3161090400745572E-3</v>
      </c>
      <c r="LX384" s="260">
        <f t="shared" si="1408"/>
        <v>1.0078160048971445</v>
      </c>
      <c r="LY384" s="57">
        <f t="shared" si="1409"/>
        <v>0</v>
      </c>
      <c r="LZ384" s="58">
        <f t="shared" si="1554"/>
        <v>0</v>
      </c>
      <c r="MA384" s="58">
        <f t="shared" si="1410"/>
        <v>0</v>
      </c>
      <c r="MB384" s="58">
        <f t="shared" si="1555"/>
        <v>0</v>
      </c>
      <c r="MC384" s="58">
        <f t="shared" si="1411"/>
        <v>0</v>
      </c>
      <c r="MD384" s="55"/>
      <c r="ME384" s="56"/>
      <c r="MF384" s="260"/>
      <c r="MG384" s="57">
        <f t="shared" si="1412"/>
        <v>0</v>
      </c>
      <c r="MH384" s="58">
        <f t="shared" si="1556"/>
        <v>0</v>
      </c>
      <c r="MI384" s="58">
        <f t="shared" si="1413"/>
        <v>0</v>
      </c>
      <c r="MJ384" s="58">
        <f t="shared" si="1557"/>
        <v>0</v>
      </c>
      <c r="MK384" s="58">
        <f t="shared" si="1414"/>
        <v>0</v>
      </c>
      <c r="ML384" s="55"/>
      <c r="MM384" s="56"/>
      <c r="MN384" s="260"/>
      <c r="MO384" s="59">
        <v>1.2777289031747141</v>
      </c>
      <c r="MP384" s="60"/>
      <c r="MQ384" s="60">
        <v>0.72199999999999998</v>
      </c>
      <c r="MR384" s="61"/>
      <c r="MS384" s="59">
        <f t="shared" si="1415"/>
        <v>1.0620239660858519</v>
      </c>
      <c r="MT384" s="60"/>
      <c r="MU384" s="60">
        <f t="shared" si="1561"/>
        <v>1.0918082895283467</v>
      </c>
      <c r="MV384" s="61"/>
      <c r="MW384" s="66">
        <f t="shared" si="1563"/>
        <v>1.3569787173321353</v>
      </c>
      <c r="MX384" s="67"/>
      <c r="MY384" s="67">
        <f t="shared" si="1565"/>
        <v>0.78828558503946633</v>
      </c>
      <c r="MZ384" s="261"/>
      <c r="NA384" s="59">
        <f t="shared" si="1416"/>
        <v>1.0618886122485505</v>
      </c>
      <c r="NB384" s="60"/>
      <c r="NC384" s="60">
        <f t="shared" si="1417"/>
        <v>1.0909756044068226</v>
      </c>
      <c r="ND384" s="262"/>
      <c r="NE384" s="62">
        <f t="shared" si="1418"/>
        <v>1.3568057718220596</v>
      </c>
      <c r="NF384" s="63"/>
      <c r="NG384" s="63">
        <f t="shared" si="1419"/>
        <v>0.78768438638172589</v>
      </c>
      <c r="NH384" s="64"/>
      <c r="NI384" s="238">
        <f t="shared" si="1569"/>
        <v>1.7294551007562831E-4</v>
      </c>
      <c r="NJ384" s="238">
        <f t="shared" si="1570"/>
        <v>0</v>
      </c>
      <c r="NK384" s="238">
        <f t="shared" si="1571"/>
        <v>6.0119865774044268E-4</v>
      </c>
      <c r="NL384" s="238">
        <f t="shared" si="1572"/>
        <v>0</v>
      </c>
      <c r="NM384" s="239">
        <f t="shared" si="1420"/>
        <v>0</v>
      </c>
      <c r="NN384" s="240">
        <f t="shared" si="1421"/>
        <v>0</v>
      </c>
      <c r="NO384" s="240">
        <f>O384*IN384+0.001</f>
        <v>0.56912138544033375</v>
      </c>
      <c r="NP384" s="240">
        <f t="shared" si="1422"/>
        <v>0</v>
      </c>
      <c r="NQ384" s="240">
        <f t="shared" si="1592"/>
        <v>0</v>
      </c>
      <c r="NR384" s="240">
        <f t="shared" si="1423"/>
        <v>0</v>
      </c>
      <c r="NS384" s="240">
        <f t="shared" si="1424"/>
        <v>0.27071122570590339</v>
      </c>
      <c r="NT384" s="240">
        <f t="shared" si="1425"/>
        <v>0</v>
      </c>
      <c r="NU384" s="240">
        <f t="shared" si="1426"/>
        <v>0</v>
      </c>
      <c r="NV384" s="240">
        <f t="shared" si="1427"/>
        <v>0.1366703597883368</v>
      </c>
      <c r="NW384" s="240">
        <f t="shared" si="1428"/>
        <v>0</v>
      </c>
      <c r="NX384" s="240">
        <f t="shared" si="1429"/>
        <v>0.3767754448703457</v>
      </c>
      <c r="NY384" s="240">
        <f t="shared" si="1430"/>
        <v>0</v>
      </c>
      <c r="NZ384" s="240">
        <f t="shared" si="1431"/>
        <v>3.5273560171400057E-3</v>
      </c>
      <c r="OA384" s="240">
        <f t="shared" si="1432"/>
        <v>0</v>
      </c>
      <c r="OB384" s="241">
        <f t="shared" si="1433"/>
        <v>0</v>
      </c>
      <c r="OC384" s="4"/>
      <c r="OD384" s="4"/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136"/>
      <c r="OP384" s="13"/>
      <c r="OQ384" s="13"/>
      <c r="OR384" s="13"/>
      <c r="OS384" s="13"/>
      <c r="OT384" s="13"/>
    </row>
    <row r="385" spans="1:410" ht="15" customHeight="1">
      <c r="A385" s="242">
        <v>366</v>
      </c>
      <c r="B385" s="49" t="s">
        <v>435</v>
      </c>
      <c r="C385" s="50">
        <v>1</v>
      </c>
      <c r="D385" s="51">
        <v>235.6</v>
      </c>
      <c r="E385" s="52">
        <v>235.6</v>
      </c>
      <c r="F385" s="52"/>
      <c r="G385" s="52"/>
      <c r="H385" s="53"/>
      <c r="I385" s="57">
        <v>1.12065234667971</v>
      </c>
      <c r="J385" s="58"/>
      <c r="K385" s="58">
        <v>0.71939999999999982</v>
      </c>
      <c r="L385" s="243"/>
      <c r="M385" s="1">
        <v>0</v>
      </c>
      <c r="N385" s="2">
        <v>0</v>
      </c>
      <c r="O385" s="2">
        <v>0.40125234667971021</v>
      </c>
      <c r="P385" s="2">
        <v>0</v>
      </c>
      <c r="Q385" s="2">
        <v>0</v>
      </c>
      <c r="R385" s="2">
        <v>0</v>
      </c>
      <c r="S385" s="2">
        <v>0.24110000000000001</v>
      </c>
      <c r="T385" s="2">
        <v>0</v>
      </c>
      <c r="U385" s="2">
        <v>0</v>
      </c>
      <c r="V385" s="2">
        <v>0.11840000000000001</v>
      </c>
      <c r="W385" s="2">
        <v>0</v>
      </c>
      <c r="X385" s="2">
        <v>0.35510000000000003</v>
      </c>
      <c r="Y385" s="2">
        <v>0</v>
      </c>
      <c r="Z385" s="2">
        <v>4.7999999999999996E-3</v>
      </c>
      <c r="AA385" s="2">
        <v>0</v>
      </c>
      <c r="AB385" s="3">
        <v>0</v>
      </c>
      <c r="AC385" s="244">
        <v>0</v>
      </c>
      <c r="AD385" s="108">
        <v>0</v>
      </c>
      <c r="AE385" s="108">
        <v>0</v>
      </c>
      <c r="AF385" s="108">
        <f t="shared" si="1434"/>
        <v>0</v>
      </c>
      <c r="AG385" s="108">
        <f t="shared" si="1435"/>
        <v>0</v>
      </c>
      <c r="AH385" s="108">
        <v>0</v>
      </c>
      <c r="AI385" s="108">
        <v>0</v>
      </c>
      <c r="AJ385" s="108">
        <f t="shared" si="1436"/>
        <v>0</v>
      </c>
      <c r="AK385" s="108">
        <f t="shared" si="1437"/>
        <v>0</v>
      </c>
      <c r="AL385" s="108">
        <v>0</v>
      </c>
      <c r="AM385" s="245">
        <v>0</v>
      </c>
      <c r="AN385" s="244">
        <v>0</v>
      </c>
      <c r="AO385" s="108">
        <v>0</v>
      </c>
      <c r="AP385" s="108">
        <v>0</v>
      </c>
      <c r="AQ385" s="108">
        <f t="shared" si="1438"/>
        <v>0</v>
      </c>
      <c r="AR385" s="108">
        <f t="shared" si="1439"/>
        <v>0</v>
      </c>
      <c r="AS385" s="246">
        <v>0</v>
      </c>
      <c r="AT385" s="247">
        <v>0</v>
      </c>
      <c r="AU385" s="108">
        <v>0</v>
      </c>
      <c r="AV385" s="108">
        <f t="shared" si="1440"/>
        <v>0</v>
      </c>
      <c r="AW385" s="108">
        <f t="shared" si="1441"/>
        <v>0</v>
      </c>
      <c r="AX385" s="108">
        <v>0</v>
      </c>
      <c r="AY385" s="245">
        <v>0</v>
      </c>
      <c r="AZ385" s="248">
        <v>12</v>
      </c>
      <c r="BA385" s="108">
        <v>61.165999999999983</v>
      </c>
      <c r="BB385" s="108">
        <v>6.3787388955167996</v>
      </c>
      <c r="BC385" s="109">
        <v>5.1029911164134401</v>
      </c>
      <c r="BD385" s="109">
        <v>1.2757477791033596</v>
      </c>
      <c r="BE385" s="108">
        <v>2.3920274999999998</v>
      </c>
      <c r="BF385" s="109">
        <v>1.9136219999999999</v>
      </c>
      <c r="BG385" s="109">
        <v>0.47840549999999982</v>
      </c>
      <c r="BH385" s="108">
        <v>5.1053839468727249</v>
      </c>
      <c r="BI385" s="109">
        <f t="shared" si="1442"/>
        <v>2.9880178518183058</v>
      </c>
      <c r="BJ385" s="108">
        <f t="shared" si="1443"/>
        <v>9.8763652452252867E-2</v>
      </c>
      <c r="BK385" s="108">
        <v>3.7521075171194753</v>
      </c>
      <c r="BL385" s="245">
        <v>94.553109431410761</v>
      </c>
      <c r="BM385" s="244">
        <v>0</v>
      </c>
      <c r="BN385" s="108">
        <v>0</v>
      </c>
      <c r="BO385" s="108">
        <v>0</v>
      </c>
      <c r="BP385" s="108">
        <f t="shared" si="1444"/>
        <v>0</v>
      </c>
      <c r="BQ385" s="108">
        <f t="shared" si="1445"/>
        <v>0</v>
      </c>
      <c r="BR385" s="108">
        <v>0</v>
      </c>
      <c r="BS385" s="108">
        <v>0</v>
      </c>
      <c r="BT385" s="108">
        <f t="shared" si="1446"/>
        <v>0</v>
      </c>
      <c r="BU385" s="108">
        <f t="shared" si="1447"/>
        <v>0</v>
      </c>
      <c r="BV385" s="108">
        <v>0</v>
      </c>
      <c r="BW385" s="245">
        <v>0</v>
      </c>
      <c r="BX385" s="107">
        <v>0</v>
      </c>
      <c r="BY385" s="108">
        <v>0</v>
      </c>
      <c r="BZ385" s="109">
        <f t="shared" si="1448"/>
        <v>0</v>
      </c>
      <c r="CA385" s="109">
        <f t="shared" si="1449"/>
        <v>0</v>
      </c>
      <c r="CB385" s="108">
        <v>0</v>
      </c>
      <c r="CC385" s="110">
        <v>0</v>
      </c>
      <c r="CD385" s="244">
        <v>0</v>
      </c>
      <c r="CE385" s="108">
        <v>0</v>
      </c>
      <c r="CF385" s="109">
        <f t="shared" si="1450"/>
        <v>0</v>
      </c>
      <c r="CG385" s="109">
        <f t="shared" si="1451"/>
        <v>0</v>
      </c>
      <c r="CH385" s="108">
        <v>0</v>
      </c>
      <c r="CI385" s="245">
        <v>0</v>
      </c>
      <c r="CJ385" s="249">
        <v>21.978943934818265</v>
      </c>
      <c r="CK385" s="250">
        <v>4.8353676656600184</v>
      </c>
      <c r="CL385" s="250">
        <v>3.7463561525974947</v>
      </c>
      <c r="CM385" s="251">
        <v>3.7463561525974947</v>
      </c>
      <c r="CN385" s="252">
        <f t="shared" si="1339"/>
        <v>1.8261613065836488</v>
      </c>
      <c r="CO385" s="250">
        <v>14.792994152161238</v>
      </c>
      <c r="CP385" s="252">
        <f t="shared" si="1452"/>
        <v>1.4641218032160066</v>
      </c>
      <c r="CQ385" s="250">
        <v>4.6293195899773378</v>
      </c>
      <c r="CR385" s="250">
        <v>3.310817319082302</v>
      </c>
      <c r="CS385" s="252">
        <f t="shared" si="1453"/>
        <v>6.404776103764713E-2</v>
      </c>
      <c r="CT385" s="252">
        <f t="shared" si="1454"/>
        <v>1.9377154307046607</v>
      </c>
      <c r="CU385" s="250">
        <f t="shared" si="1340"/>
        <v>48.664479224319322</v>
      </c>
      <c r="CV385" s="245">
        <f t="shared" si="1455"/>
        <v>61.31724382264234</v>
      </c>
      <c r="CW385" s="244">
        <v>0</v>
      </c>
      <c r="CX385" s="108">
        <v>0</v>
      </c>
      <c r="CY385" s="108">
        <f t="shared" si="1456"/>
        <v>0</v>
      </c>
      <c r="CZ385" s="108">
        <f t="shared" si="1457"/>
        <v>0</v>
      </c>
      <c r="DA385" s="108">
        <v>0</v>
      </c>
      <c r="DB385" s="245">
        <v>0</v>
      </c>
      <c r="DC385" s="244">
        <v>0</v>
      </c>
      <c r="DD385" s="108">
        <v>0</v>
      </c>
      <c r="DE385" s="108">
        <f t="shared" si="1458"/>
        <v>0</v>
      </c>
      <c r="DF385" s="108">
        <f t="shared" si="1459"/>
        <v>0</v>
      </c>
      <c r="DG385" s="108">
        <v>0</v>
      </c>
      <c r="DH385" s="245">
        <v>0</v>
      </c>
      <c r="DI385" s="107">
        <v>10.80390098582</v>
      </c>
      <c r="DJ385" s="108">
        <v>2.3768582168804002</v>
      </c>
      <c r="DK385" s="108">
        <v>0.17843540556142323</v>
      </c>
      <c r="DL385" s="108">
        <v>7.2715979702091085</v>
      </c>
      <c r="DM385" s="108">
        <f t="shared" si="1460"/>
        <v>0.71969913750347636</v>
      </c>
      <c r="DN385" s="108">
        <f t="shared" si="1461"/>
        <v>2.2755738687972382</v>
      </c>
      <c r="DO385" s="108">
        <v>1.5060478582283778</v>
      </c>
      <c r="DP385" s="108">
        <f t="shared" si="1462"/>
        <v>2.9134495817427972E-2</v>
      </c>
      <c r="DQ385" s="108">
        <f t="shared" si="1463"/>
        <v>0.88144161788960629</v>
      </c>
      <c r="DR385" s="108">
        <v>1.1068420218349655</v>
      </c>
      <c r="DS385" s="110">
        <v>27.892418950241126</v>
      </c>
      <c r="DT385" s="244">
        <v>0</v>
      </c>
      <c r="DU385" s="108">
        <v>0</v>
      </c>
      <c r="DV385" s="108">
        <v>0</v>
      </c>
      <c r="DW385" s="108">
        <f t="shared" si="1464"/>
        <v>0</v>
      </c>
      <c r="DX385" s="108">
        <f t="shared" si="1465"/>
        <v>0</v>
      </c>
      <c r="DY385" s="108">
        <v>0</v>
      </c>
      <c r="DZ385" s="108">
        <v>0</v>
      </c>
      <c r="EA385" s="108"/>
      <c r="EB385" s="108">
        <v>0</v>
      </c>
      <c r="EC385" s="108">
        <f t="shared" si="1466"/>
        <v>0</v>
      </c>
      <c r="ED385" s="108">
        <f t="shared" si="1467"/>
        <v>0</v>
      </c>
      <c r="EE385" s="108">
        <v>0</v>
      </c>
      <c r="EF385" s="245">
        <v>0</v>
      </c>
      <c r="EG385" s="249">
        <v>13.882196666666699</v>
      </c>
      <c r="EH385" s="250">
        <v>3.05408326666667</v>
      </c>
      <c r="EI385" s="250">
        <v>35.6056733333333</v>
      </c>
      <c r="EJ385" s="250">
        <v>9.3434541130900204</v>
      </c>
      <c r="EK385" s="250">
        <f t="shared" si="1468"/>
        <v>0.92475902738897175</v>
      </c>
      <c r="EL385" s="250">
        <v>2.9239405301503911</v>
      </c>
      <c r="EM385" s="250">
        <v>4.51763473872224</v>
      </c>
      <c r="EN385" s="250">
        <f t="shared" si="1469"/>
        <v>8.7393644020581737E-2</v>
      </c>
      <c r="EO385" s="250">
        <f t="shared" si="1470"/>
        <v>2.6440270482624881</v>
      </c>
      <c r="EP385" s="250">
        <v>66.403042118478922</v>
      </c>
      <c r="EQ385" s="245">
        <v>83.667833069283446</v>
      </c>
      <c r="ER385" s="244">
        <v>0</v>
      </c>
      <c r="ES385" s="108">
        <v>0</v>
      </c>
      <c r="ET385" s="108">
        <v>0</v>
      </c>
      <c r="EU385" s="108">
        <f t="shared" si="1471"/>
        <v>0</v>
      </c>
      <c r="EV385" s="108">
        <f t="shared" si="1472"/>
        <v>0</v>
      </c>
      <c r="EW385" s="108">
        <v>0</v>
      </c>
      <c r="EX385" s="108">
        <v>0</v>
      </c>
      <c r="EY385" s="108">
        <f t="shared" si="1473"/>
        <v>0</v>
      </c>
      <c r="EZ385" s="108">
        <f t="shared" si="1474"/>
        <v>0</v>
      </c>
      <c r="FA385" s="108">
        <v>0</v>
      </c>
      <c r="FB385" s="245">
        <v>0</v>
      </c>
      <c r="FC385" s="244">
        <v>0.83333333333333293</v>
      </c>
      <c r="FD385" s="108">
        <v>6.0833333333333302E-2</v>
      </c>
      <c r="FE385" s="108">
        <f t="shared" si="1475"/>
        <v>1.1768208333333328E-3</v>
      </c>
      <c r="FF385" s="108">
        <f t="shared" si="1476"/>
        <v>3.5603803333333316E-2</v>
      </c>
      <c r="FG385" s="108">
        <v>4.4708333333333301E-2</v>
      </c>
      <c r="FH385" s="245">
        <v>1.1266499999999995</v>
      </c>
      <c r="FI385" s="244">
        <v>0</v>
      </c>
      <c r="FJ385" s="108">
        <v>0</v>
      </c>
      <c r="FK385" s="108">
        <f t="shared" si="1477"/>
        <v>0</v>
      </c>
      <c r="FL385" s="108">
        <f t="shared" si="1478"/>
        <v>0</v>
      </c>
      <c r="FM385" s="108">
        <v>0</v>
      </c>
      <c r="FN385" s="245">
        <v>0</v>
      </c>
      <c r="FO385" s="244">
        <v>0</v>
      </c>
      <c r="FP385" s="108">
        <v>0</v>
      </c>
      <c r="FQ385" s="108">
        <f t="shared" si="1479"/>
        <v>0</v>
      </c>
      <c r="FR385" s="108">
        <f t="shared" si="1480"/>
        <v>0</v>
      </c>
      <c r="FS385" s="108">
        <v>0</v>
      </c>
      <c r="FT385" s="110">
        <v>0</v>
      </c>
      <c r="FU385" s="253">
        <f t="shared" si="1341"/>
        <v>56.931350736512059</v>
      </c>
      <c r="FV385" s="254">
        <f t="shared" si="1342"/>
        <v>40.291790197345264</v>
      </c>
      <c r="FW385" s="254">
        <f t="shared" si="1343"/>
        <v>8.8427744229970884</v>
      </c>
      <c r="FX385" s="254">
        <f t="shared" si="1344"/>
        <v>61.165999999999983</v>
      </c>
      <c r="FY385" s="254">
        <f t="shared" si="1345"/>
        <v>0</v>
      </c>
      <c r="FZ385" s="254">
        <f t="shared" si="1346"/>
        <v>0</v>
      </c>
      <c r="GA385" s="254">
        <f t="shared" si="1481"/>
        <v>0</v>
      </c>
      <c r="GB385" s="254">
        <f t="shared" si="1482"/>
        <v>0</v>
      </c>
      <c r="GC385" s="254">
        <f t="shared" si="1483"/>
        <v>0</v>
      </c>
      <c r="GD385" s="254">
        <f t="shared" si="1484"/>
        <v>0</v>
      </c>
      <c r="GE385" s="254">
        <f t="shared" si="1347"/>
        <v>31.408046235460368</v>
      </c>
      <c r="GF385" s="255">
        <f t="shared" si="1348"/>
        <v>11.991177466488459</v>
      </c>
      <c r="GG385" s="255">
        <f t="shared" si="1349"/>
        <v>3.1085799681084549</v>
      </c>
      <c r="GH385" s="254">
        <f t="shared" si="1350"/>
        <v>14.500717196238979</v>
      </c>
      <c r="GI385" s="255">
        <f t="shared" si="1351"/>
        <v>10.353903017450243</v>
      </c>
      <c r="GJ385" s="256">
        <f t="shared" si="1352"/>
        <v>0.28051637416124303</v>
      </c>
      <c r="GK385" s="253">
        <f t="shared" si="1485"/>
        <v>213.14067878855377</v>
      </c>
      <c r="GL385" s="257">
        <f t="shared" si="1486"/>
        <v>268.55725527357777</v>
      </c>
      <c r="GM385" s="221">
        <f t="shared" si="1487"/>
        <v>268.55725527357777</v>
      </c>
      <c r="GN385" s="222">
        <f t="shared" si="1488"/>
        <v>99.888303337767979</v>
      </c>
      <c r="GO385" s="222">
        <f t="shared" si="1489"/>
        <v>15.412157164236151</v>
      </c>
      <c r="GP385" s="55">
        <f t="shared" si="1490"/>
        <v>0.37194416228305704</v>
      </c>
      <c r="GQ385" s="56">
        <f t="shared" si="1491"/>
        <v>5.7388720139159424E-2</v>
      </c>
      <c r="GR385" s="258">
        <f t="shared" si="1492"/>
        <v>1.0671731629793109</v>
      </c>
      <c r="GS385" s="227">
        <f t="shared" si="1353"/>
        <v>268.55725527357777</v>
      </c>
      <c r="GT385" s="222">
        <f t="shared" si="1574"/>
        <v>99.888303337767979</v>
      </c>
      <c r="GU385" s="222">
        <f t="shared" si="1575"/>
        <v>15.412157164236151</v>
      </c>
      <c r="GV385" s="37">
        <f t="shared" si="1567"/>
        <v>0.37194416228305704</v>
      </c>
      <c r="GW385" s="228">
        <f t="shared" si="1568"/>
        <v>5.7388720139159424E-2</v>
      </c>
      <c r="GX385" s="258">
        <f t="shared" si="1493"/>
        <v>1.0671731629793109</v>
      </c>
      <c r="GY385" s="221">
        <f t="shared" si="1573"/>
        <v>174.00414584216702</v>
      </c>
      <c r="GZ385" s="222">
        <f t="shared" si="1494"/>
        <v>95.295122295952879</v>
      </c>
      <c r="HA385" s="222">
        <f t="shared" si="1495"/>
        <v>6.4467824354653764</v>
      </c>
      <c r="HB385" s="55">
        <f t="shared" si="1496"/>
        <v>0.54766006772270648</v>
      </c>
      <c r="HC385" s="56">
        <f t="shared" si="1497"/>
        <v>3.7049590998326117E-2</v>
      </c>
      <c r="HD385" s="258">
        <f t="shared" si="1498"/>
        <v>1.091557314257789</v>
      </c>
      <c r="HE385" s="221">
        <f t="shared" si="1499"/>
        <v>174.00414584216702</v>
      </c>
      <c r="HF385" s="222">
        <f t="shared" si="1500"/>
        <v>95.295122295952879</v>
      </c>
      <c r="HG385" s="222">
        <f t="shared" si="1501"/>
        <v>6.4467824354653764</v>
      </c>
      <c r="HH385" s="55">
        <f t="shared" si="1502"/>
        <v>0.54766006772270648</v>
      </c>
      <c r="HI385" s="56">
        <f t="shared" si="1503"/>
        <v>3.7049590998326117E-2</v>
      </c>
      <c r="HJ385" s="259">
        <f t="shared" si="1504"/>
        <v>1.091557314257789</v>
      </c>
      <c r="HK385" s="54">
        <f t="shared" si="1354"/>
        <v>1.1959301094063735</v>
      </c>
      <c r="HL385" s="55">
        <f t="shared" si="1355"/>
        <v>0</v>
      </c>
      <c r="HM385" s="55">
        <f t="shared" si="1356"/>
        <v>0.78526633187705319</v>
      </c>
      <c r="HN385" s="56">
        <f t="shared" si="1357"/>
        <v>0</v>
      </c>
      <c r="HQ385" s="57">
        <f t="shared" si="1358"/>
        <v>0</v>
      </c>
      <c r="HR385" s="58">
        <f t="shared" si="1505"/>
        <v>0</v>
      </c>
      <c r="HS385" s="58">
        <f t="shared" si="1359"/>
        <v>0</v>
      </c>
      <c r="HT385" s="58">
        <f t="shared" si="1506"/>
        <v>0</v>
      </c>
      <c r="HU385" s="58">
        <f t="shared" si="1360"/>
        <v>0</v>
      </c>
      <c r="HV385" s="55"/>
      <c r="HW385" s="56"/>
      <c r="HX385" s="260"/>
      <c r="HY385" s="57">
        <f t="shared" si="1361"/>
        <v>0</v>
      </c>
      <c r="HZ385" s="58">
        <f t="shared" si="1507"/>
        <v>0</v>
      </c>
      <c r="IA385" s="58">
        <f t="shared" si="1362"/>
        <v>0</v>
      </c>
      <c r="IB385" s="58">
        <f t="shared" si="1508"/>
        <v>0</v>
      </c>
      <c r="IC385" s="58">
        <f t="shared" si="1363"/>
        <v>0</v>
      </c>
      <c r="ID385" s="55"/>
      <c r="IE385" s="56"/>
      <c r="IF385" s="260"/>
      <c r="IG385" s="57">
        <f t="shared" si="1364"/>
        <v>3.645381779218333</v>
      </c>
      <c r="IH385" s="58">
        <f t="shared" si="1509"/>
        <v>4.216613104021846</v>
      </c>
      <c r="II385" s="58">
        <f t="shared" si="1365"/>
        <v>7.1153767688656933</v>
      </c>
      <c r="IJ385" s="58">
        <f t="shared" si="1510"/>
        <v>8.2175486303629892</v>
      </c>
      <c r="IK385" s="58">
        <f t="shared" si="1366"/>
        <v>75.04215034238949</v>
      </c>
      <c r="IL385" s="55">
        <f t="shared" si="1367"/>
        <v>4.8577789450139797E-2</v>
      </c>
      <c r="IM385" s="56">
        <f t="shared" si="1368"/>
        <v>9.4818401876823472E-2</v>
      </c>
      <c r="IN385" s="260">
        <f t="shared" si="1369"/>
        <v>1.0222995100575569</v>
      </c>
      <c r="IO385" s="57">
        <f t="shared" si="1370"/>
        <v>0</v>
      </c>
      <c r="IP385" s="58">
        <f t="shared" si="1511"/>
        <v>0</v>
      </c>
      <c r="IQ385" s="58">
        <f t="shared" si="1371"/>
        <v>0</v>
      </c>
      <c r="IR385" s="58">
        <f t="shared" si="1512"/>
        <v>0</v>
      </c>
      <c r="IS385" s="58">
        <f t="shared" si="1372"/>
        <v>0</v>
      </c>
      <c r="IT385" s="55"/>
      <c r="IU385" s="56"/>
      <c r="IV385" s="260"/>
      <c r="IW385" s="57">
        <f t="shared" si="1373"/>
        <v>0</v>
      </c>
      <c r="IX385" s="58">
        <f t="shared" si="1516"/>
        <v>0</v>
      </c>
      <c r="IY385" s="58">
        <f t="shared" si="1374"/>
        <v>0</v>
      </c>
      <c r="IZ385" s="58">
        <f t="shared" si="1517"/>
        <v>0</v>
      </c>
      <c r="JA385" s="58">
        <f t="shared" si="1375"/>
        <v>0</v>
      </c>
      <c r="JB385" s="55"/>
      <c r="JC385" s="56"/>
      <c r="JD385" s="260"/>
      <c r="JE385" s="57">
        <f t="shared" si="1376"/>
        <v>0</v>
      </c>
      <c r="JF385" s="58">
        <f t="shared" si="1521"/>
        <v>0</v>
      </c>
      <c r="JG385" s="58">
        <f t="shared" si="1377"/>
        <v>0</v>
      </c>
      <c r="JH385" s="58">
        <f t="shared" si="1522"/>
        <v>0</v>
      </c>
      <c r="JI385" s="58">
        <f t="shared" si="1378"/>
        <v>0</v>
      </c>
      <c r="JJ385" s="55"/>
      <c r="JK385" s="56"/>
      <c r="JL385" s="260"/>
      <c r="JM385" s="57">
        <f t="shared" si="1379"/>
        <v>34.826094325710322</v>
      </c>
      <c r="JN385" s="58">
        <f t="shared" si="1526"/>
        <v>40.283343306549135</v>
      </c>
      <c r="JO385" s="58">
        <f t="shared" si="1380"/>
        <v>3.3543308708373023</v>
      </c>
      <c r="JP385" s="58">
        <f t="shared" si="1527"/>
        <v>3.8739167227300007</v>
      </c>
      <c r="JQ385" s="58">
        <f t="shared" si="1381"/>
        <v>48.664479224319315</v>
      </c>
      <c r="JR385" s="55">
        <f t="shared" si="1382"/>
        <v>0.71563684397359217</v>
      </c>
      <c r="JS385" s="56">
        <f t="shared" si="1383"/>
        <v>6.8927705059279212E-2</v>
      </c>
      <c r="JT385" s="260">
        <f t="shared" si="1384"/>
        <v>1.1228171949643442</v>
      </c>
      <c r="JU385" s="57">
        <f t="shared" si="1385"/>
        <v>0</v>
      </c>
      <c r="JV385" s="58">
        <f t="shared" si="1528"/>
        <v>0</v>
      </c>
      <c r="JW385" s="58">
        <f t="shared" si="1386"/>
        <v>0</v>
      </c>
      <c r="JX385" s="58">
        <f t="shared" si="1529"/>
        <v>0</v>
      </c>
      <c r="JY385" s="58">
        <f t="shared" si="1387"/>
        <v>0</v>
      </c>
      <c r="JZ385" s="55"/>
      <c r="KA385" s="56"/>
      <c r="KB385" s="260"/>
      <c r="KC385" s="57">
        <f t="shared" si="1388"/>
        <v>0</v>
      </c>
      <c r="KD385" s="58">
        <f t="shared" si="1533"/>
        <v>0</v>
      </c>
      <c r="KE385" s="58">
        <f t="shared" si="1389"/>
        <v>0</v>
      </c>
      <c r="KF385" s="58">
        <f t="shared" si="1534"/>
        <v>0</v>
      </c>
      <c r="KG385" s="58">
        <f t="shared" si="1390"/>
        <v>0</v>
      </c>
      <c r="KH385" s="55"/>
      <c r="KI385" s="56"/>
      <c r="KJ385" s="260"/>
      <c r="KK385" s="57">
        <f t="shared" si="1391"/>
        <v>17.032318096458351</v>
      </c>
      <c r="KL385" s="58">
        <f t="shared" si="1538"/>
        <v>19.701282342173375</v>
      </c>
      <c r="KM385" s="58">
        <f t="shared" si="1392"/>
        <v>0.74883363332090436</v>
      </c>
      <c r="KN385" s="58">
        <f t="shared" si="1539"/>
        <v>0.86482796312231247</v>
      </c>
      <c r="KO385" s="58">
        <f t="shared" si="1393"/>
        <v>22.136840436699305</v>
      </c>
      <c r="KP385" s="55">
        <f t="shared" si="1540"/>
        <v>0.76941052835261525</v>
      </c>
      <c r="KQ385" s="56">
        <f t="shared" si="1541"/>
        <v>3.3827484796767074E-2</v>
      </c>
      <c r="KR385" s="260">
        <f t="shared" si="1542"/>
        <v>1.1258065071878742</v>
      </c>
      <c r="KS385" s="57">
        <f t="shared" si="1394"/>
        <v>0</v>
      </c>
      <c r="KT385" s="58">
        <f t="shared" si="1543"/>
        <v>0</v>
      </c>
      <c r="KU385" s="58">
        <f t="shared" si="1395"/>
        <v>0</v>
      </c>
      <c r="KV385" s="58">
        <f t="shared" si="1544"/>
        <v>0</v>
      </c>
      <c r="KW385" s="58">
        <f t="shared" si="1396"/>
        <v>0</v>
      </c>
      <c r="KX385" s="55"/>
      <c r="KY385" s="56"/>
      <c r="KZ385" s="260"/>
      <c r="LA385" s="57">
        <f t="shared" si="1397"/>
        <v>23.729200378997085</v>
      </c>
      <c r="LB385" s="58">
        <f t="shared" si="1545"/>
        <v>27.447566078385929</v>
      </c>
      <c r="LC385" s="58">
        <f t="shared" si="1398"/>
        <v>1.0121526714095535</v>
      </c>
      <c r="LD385" s="58">
        <f t="shared" si="1546"/>
        <v>1.1689351202108933</v>
      </c>
      <c r="LE385" s="58">
        <f t="shared" si="1399"/>
        <v>66.403042118478922</v>
      </c>
      <c r="LF385" s="55">
        <f t="shared" si="1547"/>
        <v>0.35735110353315608</v>
      </c>
      <c r="LG385" s="56">
        <f t="shared" si="1548"/>
        <v>1.5242564784963176E-2</v>
      </c>
      <c r="LH385" s="260">
        <f t="shared" si="1549"/>
        <v>1.0583579912088363</v>
      </c>
      <c r="LI385" s="57">
        <f t="shared" si="1400"/>
        <v>0</v>
      </c>
      <c r="LJ385" s="58">
        <f t="shared" si="1550"/>
        <v>0</v>
      </c>
      <c r="LK385" s="58">
        <f t="shared" si="1401"/>
        <v>0</v>
      </c>
      <c r="LL385" s="58">
        <f t="shared" si="1551"/>
        <v>0</v>
      </c>
      <c r="LM385" s="58">
        <f t="shared" si="1402"/>
        <v>0</v>
      </c>
      <c r="LN385" s="55"/>
      <c r="LO385" s="56"/>
      <c r="LP385" s="260"/>
      <c r="LQ385" s="57">
        <f t="shared" si="1403"/>
        <v>4.3436640066666643E-2</v>
      </c>
      <c r="LR385" s="58">
        <f t="shared" si="1552"/>
        <v>5.0243161565113312E-2</v>
      </c>
      <c r="LS385" s="58">
        <f t="shared" si="1404"/>
        <v>1.1768208333333328E-3</v>
      </c>
      <c r="LT385" s="58">
        <f t="shared" si="1553"/>
        <v>1.359110380416666E-3</v>
      </c>
      <c r="LU385" s="58">
        <f t="shared" si="1405"/>
        <v>0.89416666666666633</v>
      </c>
      <c r="LV385" s="55">
        <f t="shared" si="1406"/>
        <v>4.857778945013979E-2</v>
      </c>
      <c r="LW385" s="56">
        <f t="shared" si="1407"/>
        <v>1.3161090400745572E-3</v>
      </c>
      <c r="LX385" s="260">
        <f t="shared" si="1408"/>
        <v>1.0078160048971445</v>
      </c>
      <c r="LY385" s="57">
        <f t="shared" si="1409"/>
        <v>0</v>
      </c>
      <c r="LZ385" s="58">
        <f t="shared" si="1554"/>
        <v>0</v>
      </c>
      <c r="MA385" s="58">
        <f t="shared" si="1410"/>
        <v>0</v>
      </c>
      <c r="MB385" s="58">
        <f t="shared" si="1555"/>
        <v>0</v>
      </c>
      <c r="MC385" s="58">
        <f t="shared" si="1411"/>
        <v>0</v>
      </c>
      <c r="MD385" s="55"/>
      <c r="ME385" s="56"/>
      <c r="MF385" s="260"/>
      <c r="MG385" s="57">
        <f t="shared" si="1412"/>
        <v>0</v>
      </c>
      <c r="MH385" s="58">
        <f t="shared" si="1556"/>
        <v>0</v>
      </c>
      <c r="MI385" s="58">
        <f t="shared" si="1413"/>
        <v>0</v>
      </c>
      <c r="MJ385" s="58">
        <f t="shared" si="1557"/>
        <v>0</v>
      </c>
      <c r="MK385" s="58">
        <f t="shared" si="1414"/>
        <v>0</v>
      </c>
      <c r="ML385" s="55"/>
      <c r="MM385" s="56"/>
      <c r="MN385" s="260"/>
      <c r="MO385" s="59">
        <v>1.12065234667971</v>
      </c>
      <c r="MP385" s="60"/>
      <c r="MQ385" s="60">
        <v>0.71939999999999982</v>
      </c>
      <c r="MR385" s="61"/>
      <c r="MS385" s="59">
        <f t="shared" si="1415"/>
        <v>1.0671731629793109</v>
      </c>
      <c r="MT385" s="60"/>
      <c r="MU385" s="60">
        <f t="shared" si="1561"/>
        <v>1.091557314257789</v>
      </c>
      <c r="MV385" s="61"/>
      <c r="MW385" s="66">
        <f t="shared" si="1563"/>
        <v>1.1959301094063735</v>
      </c>
      <c r="MX385" s="67"/>
      <c r="MY385" s="67">
        <f t="shared" si="1565"/>
        <v>0.78526633187705319</v>
      </c>
      <c r="MZ385" s="261"/>
      <c r="NA385" s="59">
        <f t="shared" si="1416"/>
        <v>1.0671170560807393</v>
      </c>
      <c r="NB385" s="60"/>
      <c r="NC385" s="60">
        <f t="shared" si="1417"/>
        <v>1.0907244309962632</v>
      </c>
      <c r="ND385" s="262"/>
      <c r="NE385" s="62">
        <f t="shared" si="1418"/>
        <v>1.1958672330788243</v>
      </c>
      <c r="NF385" s="63"/>
      <c r="NG385" s="63">
        <f t="shared" si="1419"/>
        <v>0.78466715565871148</v>
      </c>
      <c r="NH385" s="64"/>
      <c r="NI385" s="238">
        <f t="shared" si="1569"/>
        <v>6.2876327549199473E-5</v>
      </c>
      <c r="NJ385" s="238">
        <f t="shared" si="1570"/>
        <v>0</v>
      </c>
      <c r="NK385" s="238">
        <f t="shared" si="1571"/>
        <v>5.9917621834171264E-4</v>
      </c>
      <c r="NL385" s="238">
        <f t="shared" si="1572"/>
        <v>0</v>
      </c>
      <c r="NM385" s="239">
        <f t="shared" si="1420"/>
        <v>0</v>
      </c>
      <c r="NN385" s="240">
        <f t="shared" si="1421"/>
        <v>0</v>
      </c>
      <c r="NO385" s="240">
        <f>O385*IN385+0.001</f>
        <v>0.41120007742011272</v>
      </c>
      <c r="NP385" s="240">
        <f t="shared" si="1422"/>
        <v>0</v>
      </c>
      <c r="NQ385" s="240">
        <f t="shared" si="1592"/>
        <v>0</v>
      </c>
      <c r="NR385" s="240">
        <f t="shared" si="1423"/>
        <v>0</v>
      </c>
      <c r="NS385" s="240">
        <f t="shared" si="1424"/>
        <v>0.27071122570590339</v>
      </c>
      <c r="NT385" s="240">
        <f t="shared" si="1425"/>
        <v>0</v>
      </c>
      <c r="NU385" s="240">
        <f t="shared" si="1426"/>
        <v>0</v>
      </c>
      <c r="NV385" s="240">
        <f t="shared" si="1427"/>
        <v>0.1332954904510443</v>
      </c>
      <c r="NW385" s="240">
        <f t="shared" si="1428"/>
        <v>0</v>
      </c>
      <c r="NX385" s="240">
        <f t="shared" si="1429"/>
        <v>0.37582292267825779</v>
      </c>
      <c r="NY385" s="240">
        <f t="shared" si="1430"/>
        <v>0</v>
      </c>
      <c r="NZ385" s="240">
        <f t="shared" si="1431"/>
        <v>4.8375168235062936E-3</v>
      </c>
      <c r="OA385" s="240">
        <f t="shared" si="1432"/>
        <v>0</v>
      </c>
      <c r="OB385" s="241">
        <f t="shared" si="1433"/>
        <v>0</v>
      </c>
      <c r="OC385" s="4"/>
      <c r="OD385" s="4"/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136"/>
      <c r="OP385" s="13"/>
      <c r="OQ385" s="13"/>
      <c r="OR385" s="13"/>
      <c r="OS385" s="13"/>
      <c r="OT385" s="13"/>
    </row>
    <row r="386" spans="1:410" ht="15" customHeight="1">
      <c r="A386" s="242">
        <v>367</v>
      </c>
      <c r="B386" s="49" t="s">
        <v>436</v>
      </c>
      <c r="C386" s="50">
        <v>2</v>
      </c>
      <c r="D386" s="51">
        <v>148.1</v>
      </c>
      <c r="E386" s="52">
        <v>148.1</v>
      </c>
      <c r="F386" s="52"/>
      <c r="G386" s="52"/>
      <c r="H386" s="53"/>
      <c r="I386" s="57">
        <v>3.0171959145645544</v>
      </c>
      <c r="J386" s="58">
        <v>3.0171959145645544</v>
      </c>
      <c r="K386" s="58">
        <v>2.5384000000000002</v>
      </c>
      <c r="L386" s="243">
        <v>2.5384000000000002</v>
      </c>
      <c r="M386" s="1">
        <v>0</v>
      </c>
      <c r="N386" s="2">
        <v>0</v>
      </c>
      <c r="O386" s="2">
        <v>0.478795914564554</v>
      </c>
      <c r="P386" s="2">
        <v>0</v>
      </c>
      <c r="Q386" s="2">
        <v>0</v>
      </c>
      <c r="R386" s="2">
        <v>0</v>
      </c>
      <c r="S386" s="2">
        <v>0.83509999999999995</v>
      </c>
      <c r="T386" s="2">
        <v>0</v>
      </c>
      <c r="U386" s="2">
        <v>0</v>
      </c>
      <c r="V386" s="2">
        <v>9.8199999999999996E-2</v>
      </c>
      <c r="W386" s="2">
        <v>0.1046</v>
      </c>
      <c r="X386" s="2">
        <v>1.2016</v>
      </c>
      <c r="Y386" s="2">
        <v>0</v>
      </c>
      <c r="Z386" s="2">
        <v>7.6E-3</v>
      </c>
      <c r="AA386" s="2">
        <v>0.2913</v>
      </c>
      <c r="AB386" s="3">
        <v>0</v>
      </c>
      <c r="AC386" s="244">
        <v>0</v>
      </c>
      <c r="AD386" s="108">
        <v>0</v>
      </c>
      <c r="AE386" s="108">
        <v>0</v>
      </c>
      <c r="AF386" s="108">
        <f t="shared" si="1434"/>
        <v>0</v>
      </c>
      <c r="AG386" s="108">
        <f t="shared" si="1435"/>
        <v>0</v>
      </c>
      <c r="AH386" s="108">
        <v>0</v>
      </c>
      <c r="AI386" s="108">
        <v>0</v>
      </c>
      <c r="AJ386" s="108">
        <f t="shared" si="1436"/>
        <v>0</v>
      </c>
      <c r="AK386" s="108">
        <f t="shared" si="1437"/>
        <v>0</v>
      </c>
      <c r="AL386" s="108">
        <v>0</v>
      </c>
      <c r="AM386" s="245">
        <v>0</v>
      </c>
      <c r="AN386" s="244">
        <v>0</v>
      </c>
      <c r="AO386" s="108">
        <v>0</v>
      </c>
      <c r="AP386" s="108">
        <v>0</v>
      </c>
      <c r="AQ386" s="108">
        <f t="shared" si="1438"/>
        <v>0</v>
      </c>
      <c r="AR386" s="108">
        <f t="shared" si="1439"/>
        <v>0</v>
      </c>
      <c r="AS386" s="246">
        <v>0</v>
      </c>
      <c r="AT386" s="247">
        <v>0</v>
      </c>
      <c r="AU386" s="108">
        <v>0</v>
      </c>
      <c r="AV386" s="108">
        <f t="shared" si="1440"/>
        <v>0</v>
      </c>
      <c r="AW386" s="108">
        <f t="shared" si="1441"/>
        <v>0</v>
      </c>
      <c r="AX386" s="108">
        <v>0</v>
      </c>
      <c r="AY386" s="245">
        <v>0</v>
      </c>
      <c r="AZ386" s="248">
        <v>9</v>
      </c>
      <c r="BA386" s="108">
        <v>45.874499999999998</v>
      </c>
      <c r="BB386" s="108">
        <v>4.7840541716375995</v>
      </c>
      <c r="BC386" s="109">
        <v>3.8272433373100796</v>
      </c>
      <c r="BD386" s="109">
        <v>0.9568108343275199</v>
      </c>
      <c r="BE386" s="108">
        <v>1.7940206249999997</v>
      </c>
      <c r="BF386" s="109">
        <v>1.4352164999999999</v>
      </c>
      <c r="BG386" s="109">
        <v>0.35880412499999981</v>
      </c>
      <c r="BH386" s="108">
        <v>3.8290379601545443</v>
      </c>
      <c r="BI386" s="109">
        <f t="shared" si="1442"/>
        <v>2.2410133888637298</v>
      </c>
      <c r="BJ386" s="108">
        <f t="shared" si="1443"/>
        <v>7.4072739339189661E-2</v>
      </c>
      <c r="BK386" s="108">
        <v>2.8140806378396075</v>
      </c>
      <c r="BL386" s="245">
        <v>70.914832073558102</v>
      </c>
      <c r="BM386" s="244">
        <v>0</v>
      </c>
      <c r="BN386" s="108">
        <v>0</v>
      </c>
      <c r="BO386" s="108">
        <v>0</v>
      </c>
      <c r="BP386" s="108">
        <f t="shared" si="1444"/>
        <v>0</v>
      </c>
      <c r="BQ386" s="108">
        <f t="shared" si="1445"/>
        <v>0</v>
      </c>
      <c r="BR386" s="108">
        <v>0</v>
      </c>
      <c r="BS386" s="108">
        <v>0</v>
      </c>
      <c r="BT386" s="108">
        <f t="shared" si="1446"/>
        <v>0</v>
      </c>
      <c r="BU386" s="108">
        <f t="shared" si="1447"/>
        <v>0</v>
      </c>
      <c r="BV386" s="108">
        <v>0</v>
      </c>
      <c r="BW386" s="245">
        <v>0</v>
      </c>
      <c r="BX386" s="107">
        <v>0</v>
      </c>
      <c r="BY386" s="108">
        <v>0</v>
      </c>
      <c r="BZ386" s="109">
        <f t="shared" si="1448"/>
        <v>0</v>
      </c>
      <c r="CA386" s="109">
        <f t="shared" si="1449"/>
        <v>0</v>
      </c>
      <c r="CB386" s="108">
        <v>0</v>
      </c>
      <c r="CC386" s="110">
        <v>0</v>
      </c>
      <c r="CD386" s="244">
        <v>0</v>
      </c>
      <c r="CE386" s="108">
        <v>0</v>
      </c>
      <c r="CF386" s="109">
        <f t="shared" si="1450"/>
        <v>0</v>
      </c>
      <c r="CG386" s="109">
        <f t="shared" si="1451"/>
        <v>0</v>
      </c>
      <c r="CH386" s="108">
        <v>0</v>
      </c>
      <c r="CI386" s="245">
        <v>0</v>
      </c>
      <c r="CJ386" s="249">
        <v>45.576135809620475</v>
      </c>
      <c r="CK386" s="250">
        <v>10.026749878116505</v>
      </c>
      <c r="CL386" s="250">
        <v>5.0736469755610578</v>
      </c>
      <c r="CM386" s="251">
        <v>2.3549887359918884</v>
      </c>
      <c r="CN386" s="252">
        <f t="shared" si="1339"/>
        <v>1.1479392593592459</v>
      </c>
      <c r="CO386" s="250">
        <v>30.675154935072491</v>
      </c>
      <c r="CP386" s="252">
        <f t="shared" si="1452"/>
        <v>3.0360427845438651</v>
      </c>
      <c r="CQ386" s="250">
        <v>9.5994829853815862</v>
      </c>
      <c r="CR386" s="250">
        <v>6.6686731946810465</v>
      </c>
      <c r="CS386" s="252">
        <f t="shared" si="1453"/>
        <v>0.12900548295110484</v>
      </c>
      <c r="CT386" s="252">
        <f t="shared" si="1454"/>
        <v>3.9029610233045866</v>
      </c>
      <c r="CU386" s="250">
        <f t="shared" si="1340"/>
        <v>98.020360793051566</v>
      </c>
      <c r="CV386" s="245">
        <f t="shared" si="1455"/>
        <v>123.50565459924498</v>
      </c>
      <c r="CW386" s="244">
        <v>0</v>
      </c>
      <c r="CX386" s="108">
        <v>0</v>
      </c>
      <c r="CY386" s="108">
        <f t="shared" si="1456"/>
        <v>0</v>
      </c>
      <c r="CZ386" s="108">
        <f t="shared" si="1457"/>
        <v>0</v>
      </c>
      <c r="DA386" s="108">
        <v>0</v>
      </c>
      <c r="DB386" s="245">
        <v>0</v>
      </c>
      <c r="DC386" s="244">
        <v>0</v>
      </c>
      <c r="DD386" s="108">
        <v>0</v>
      </c>
      <c r="DE386" s="108">
        <f t="shared" si="1458"/>
        <v>0</v>
      </c>
      <c r="DF386" s="108">
        <f t="shared" si="1459"/>
        <v>0</v>
      </c>
      <c r="DG386" s="108">
        <v>0</v>
      </c>
      <c r="DH386" s="245">
        <v>0</v>
      </c>
      <c r="DI386" s="107">
        <v>5.6285119320000003</v>
      </c>
      <c r="DJ386" s="108">
        <v>1.23827262504</v>
      </c>
      <c r="DK386" s="108">
        <v>9.3231210664779962E-2</v>
      </c>
      <c r="DL386" s="108">
        <v>3.7882868413683961</v>
      </c>
      <c r="DM386" s="108">
        <f t="shared" si="1460"/>
        <v>0.37494190183759568</v>
      </c>
      <c r="DN386" s="108">
        <f t="shared" si="1461"/>
        <v>1.1855064841378258</v>
      </c>
      <c r="DO386" s="108">
        <v>0.78462609046234189</v>
      </c>
      <c r="DP386" s="108">
        <f t="shared" si="1462"/>
        <v>1.5178591719994005E-2</v>
      </c>
      <c r="DQ386" s="108">
        <f t="shared" si="1463"/>
        <v>0.45921654271271389</v>
      </c>
      <c r="DR386" s="108">
        <v>0.57664643497677592</v>
      </c>
      <c r="DS386" s="110">
        <v>14.531490161414752</v>
      </c>
      <c r="DT386" s="244">
        <v>5.99</v>
      </c>
      <c r="DU386" s="108">
        <v>1.3178000000000001</v>
      </c>
      <c r="DV386" s="108">
        <v>4.0315874699999998</v>
      </c>
      <c r="DW386" s="108">
        <f t="shared" si="1464"/>
        <v>0.39902233825577998</v>
      </c>
      <c r="DX386" s="108">
        <f t="shared" si="1465"/>
        <v>1.2616449828617999</v>
      </c>
      <c r="DY386" s="108">
        <v>0.124433153666667</v>
      </c>
      <c r="DZ386" s="108">
        <v>0</v>
      </c>
      <c r="EA386" s="108"/>
      <c r="EB386" s="108">
        <v>0.83685890552766662</v>
      </c>
      <c r="EC386" s="108">
        <f t="shared" si="1466"/>
        <v>1.6189035527432713E-2</v>
      </c>
      <c r="ED386" s="108">
        <f t="shared" si="1467"/>
        <v>0.48978673792036642</v>
      </c>
      <c r="EE386" s="108">
        <v>0.61503397645971669</v>
      </c>
      <c r="EF386" s="245">
        <v>15.498856206784859</v>
      </c>
      <c r="EG386" s="249">
        <v>44.329499999999982</v>
      </c>
      <c r="EH386" s="250">
        <v>9.7524899999999981</v>
      </c>
      <c r="EI386" s="250">
        <v>47.709866939915806</v>
      </c>
      <c r="EJ386" s="250">
        <v>29.836102963499989</v>
      </c>
      <c r="EK386" s="250">
        <f t="shared" si="1468"/>
        <v>2.9529984547094483</v>
      </c>
      <c r="EL386" s="250">
        <v>9.3369100613976865</v>
      </c>
      <c r="EM386" s="250">
        <v>9.6088410729493514</v>
      </c>
      <c r="EN386" s="250">
        <f t="shared" si="1469"/>
        <v>0.18588303055620523</v>
      </c>
      <c r="EO386" s="250">
        <f t="shared" si="1470"/>
        <v>5.6237471970829214</v>
      </c>
      <c r="EP386" s="250">
        <v>141.23680097636515</v>
      </c>
      <c r="EQ386" s="245">
        <v>177.95836923022009</v>
      </c>
      <c r="ER386" s="244">
        <v>0</v>
      </c>
      <c r="ES386" s="108">
        <v>0</v>
      </c>
      <c r="ET386" s="108">
        <v>0</v>
      </c>
      <c r="EU386" s="108">
        <f t="shared" si="1471"/>
        <v>0</v>
      </c>
      <c r="EV386" s="108">
        <f t="shared" si="1472"/>
        <v>0</v>
      </c>
      <c r="EW386" s="108">
        <v>0</v>
      </c>
      <c r="EX386" s="108">
        <v>0</v>
      </c>
      <c r="EY386" s="108">
        <f t="shared" si="1473"/>
        <v>0</v>
      </c>
      <c r="EZ386" s="108">
        <f t="shared" si="1474"/>
        <v>0</v>
      </c>
      <c r="FA386" s="108">
        <v>0</v>
      </c>
      <c r="FB386" s="245">
        <v>0</v>
      </c>
      <c r="FC386" s="244">
        <v>0.83333333333333293</v>
      </c>
      <c r="FD386" s="108">
        <v>6.0833333333333302E-2</v>
      </c>
      <c r="FE386" s="108">
        <f t="shared" si="1475"/>
        <v>1.1768208333333328E-3</v>
      </c>
      <c r="FF386" s="108">
        <f t="shared" si="1476"/>
        <v>3.5603803333333316E-2</v>
      </c>
      <c r="FG386" s="108">
        <v>4.4708333333333301E-2</v>
      </c>
      <c r="FH386" s="245">
        <v>1.1266499999999995</v>
      </c>
      <c r="FI386" s="244">
        <v>31.9106666666666</v>
      </c>
      <c r="FJ386" s="108">
        <v>2.32947866666666</v>
      </c>
      <c r="FK386" s="108">
        <f t="shared" si="1477"/>
        <v>4.5063764806666538E-2</v>
      </c>
      <c r="FL386" s="108">
        <f t="shared" si="1478"/>
        <v>1.3633693202826629</v>
      </c>
      <c r="FM386" s="108">
        <v>1.712</v>
      </c>
      <c r="FN386" s="245">
        <v>43.142574399999916</v>
      </c>
      <c r="FO386" s="244">
        <v>0</v>
      </c>
      <c r="FP386" s="108">
        <v>0</v>
      </c>
      <c r="FQ386" s="108">
        <f t="shared" si="1479"/>
        <v>0</v>
      </c>
      <c r="FR386" s="108">
        <f t="shared" si="1480"/>
        <v>0</v>
      </c>
      <c r="FS386" s="108">
        <v>0</v>
      </c>
      <c r="FT386" s="110">
        <v>0</v>
      </c>
      <c r="FU386" s="253">
        <f t="shared" si="1341"/>
        <v>123.85946024477695</v>
      </c>
      <c r="FV386" s="254">
        <f t="shared" si="1342"/>
        <v>54.002187313109921</v>
      </c>
      <c r="FW386" s="254">
        <f t="shared" si="1343"/>
        <v>6.4103990966693258</v>
      </c>
      <c r="FX386" s="254">
        <f t="shared" si="1344"/>
        <v>45.874499999999998</v>
      </c>
      <c r="FY386" s="254">
        <f t="shared" si="1345"/>
        <v>0</v>
      </c>
      <c r="FZ386" s="254">
        <f t="shared" si="1346"/>
        <v>0</v>
      </c>
      <c r="GA386" s="254">
        <f t="shared" si="1481"/>
        <v>0</v>
      </c>
      <c r="GB386" s="254">
        <f t="shared" si="1482"/>
        <v>0</v>
      </c>
      <c r="GC386" s="254">
        <f t="shared" si="1483"/>
        <v>31.9106666666666</v>
      </c>
      <c r="GD386" s="254">
        <f t="shared" si="1484"/>
        <v>0</v>
      </c>
      <c r="GE386" s="254">
        <f t="shared" si="1347"/>
        <v>68.331132209940876</v>
      </c>
      <c r="GF386" s="255">
        <f t="shared" si="1348"/>
        <v>26.087924306810255</v>
      </c>
      <c r="GG386" s="255">
        <f t="shared" si="1349"/>
        <v>6.7630054793466892</v>
      </c>
      <c r="GH386" s="254">
        <f t="shared" si="1350"/>
        <v>24.118349223774942</v>
      </c>
      <c r="GI386" s="255">
        <f t="shared" si="1351"/>
        <v>17.221151576470383</v>
      </c>
      <c r="GJ386" s="256">
        <f t="shared" si="1352"/>
        <v>0.46656946573392627</v>
      </c>
      <c r="GK386" s="253">
        <f t="shared" si="1485"/>
        <v>354.50669475493856</v>
      </c>
      <c r="GL386" s="257">
        <f t="shared" si="1486"/>
        <v>446.67843539122259</v>
      </c>
      <c r="GM386" s="221">
        <f t="shared" si="1487"/>
        <v>446.67843539122259</v>
      </c>
      <c r="GN386" s="222">
        <f t="shared" si="1488"/>
        <v>210.63235552135259</v>
      </c>
      <c r="GO386" s="222">
        <f t="shared" si="1489"/>
        <v>17.186367292604924</v>
      </c>
      <c r="GP386" s="55">
        <f t="shared" si="1490"/>
        <v>0.47155255063269524</v>
      </c>
      <c r="GQ386" s="56">
        <f t="shared" si="1491"/>
        <v>3.8475927940314091E-2</v>
      </c>
      <c r="GR386" s="258">
        <f t="shared" si="1492"/>
        <v>1.0798522059220981</v>
      </c>
      <c r="GS386" s="227">
        <f t="shared" si="1353"/>
        <v>446.67843539122259</v>
      </c>
      <c r="GT386" s="222">
        <f t="shared" si="1574"/>
        <v>210.63235552135259</v>
      </c>
      <c r="GU386" s="222">
        <f t="shared" si="1575"/>
        <v>17.186367292604924</v>
      </c>
      <c r="GV386" s="37">
        <f t="shared" si="1567"/>
        <v>0.47155255063269524</v>
      </c>
      <c r="GW386" s="228">
        <f t="shared" si="1568"/>
        <v>3.8475927940314091E-2</v>
      </c>
      <c r="GX386" s="258">
        <f t="shared" si="1493"/>
        <v>1.0798522059220981</v>
      </c>
      <c r="GY386" s="221">
        <f t="shared" si="1573"/>
        <v>375.76360331766449</v>
      </c>
      <c r="GZ386" s="222">
        <f t="shared" si="1494"/>
        <v>207.18746973999126</v>
      </c>
      <c r="HA386" s="222">
        <f t="shared" si="1495"/>
        <v>10.462336246026844</v>
      </c>
      <c r="HB386" s="55">
        <f t="shared" si="1496"/>
        <v>0.55137716348977606</v>
      </c>
      <c r="HC386" s="56">
        <f t="shared" si="1497"/>
        <v>2.7842867573265612E-2</v>
      </c>
      <c r="HD386" s="258">
        <f t="shared" si="1498"/>
        <v>1.0907136617059467</v>
      </c>
      <c r="HE386" s="221">
        <f t="shared" si="1499"/>
        <v>375.76360331766449</v>
      </c>
      <c r="HF386" s="222">
        <f t="shared" si="1500"/>
        <v>207.18746973999126</v>
      </c>
      <c r="HG386" s="222">
        <f t="shared" si="1501"/>
        <v>10.462336246026844</v>
      </c>
      <c r="HH386" s="55">
        <f t="shared" si="1502"/>
        <v>0.55137716348977606</v>
      </c>
      <c r="HI386" s="56">
        <f t="shared" si="1503"/>
        <v>2.7842867573265612E-2</v>
      </c>
      <c r="HJ386" s="259">
        <f t="shared" si="1504"/>
        <v>1.0907136617059467</v>
      </c>
      <c r="HK386" s="54">
        <f t="shared" si="1354"/>
        <v>3.258125664041676</v>
      </c>
      <c r="HL386" s="55">
        <f t="shared" si="1355"/>
        <v>3.258125664041676</v>
      </c>
      <c r="HM386" s="55">
        <f t="shared" si="1356"/>
        <v>2.7686675588743754</v>
      </c>
      <c r="HN386" s="56">
        <f t="shared" si="1357"/>
        <v>2.7686675588743754</v>
      </c>
      <c r="HQ386" s="57">
        <f t="shared" si="1358"/>
        <v>0</v>
      </c>
      <c r="HR386" s="58">
        <f t="shared" si="1505"/>
        <v>0</v>
      </c>
      <c r="HS386" s="58">
        <f t="shared" si="1359"/>
        <v>0</v>
      </c>
      <c r="HT386" s="58">
        <f t="shared" si="1506"/>
        <v>0</v>
      </c>
      <c r="HU386" s="58">
        <f t="shared" si="1360"/>
        <v>0</v>
      </c>
      <c r="HV386" s="55"/>
      <c r="HW386" s="56"/>
      <c r="HX386" s="260"/>
      <c r="HY386" s="57">
        <f t="shared" si="1361"/>
        <v>0</v>
      </c>
      <c r="HZ386" s="58">
        <f t="shared" si="1507"/>
        <v>0</v>
      </c>
      <c r="IA386" s="58">
        <f t="shared" si="1362"/>
        <v>0</v>
      </c>
      <c r="IB386" s="58">
        <f t="shared" si="1508"/>
        <v>0</v>
      </c>
      <c r="IC386" s="58">
        <f t="shared" si="1363"/>
        <v>0</v>
      </c>
      <c r="ID386" s="55"/>
      <c r="IE386" s="56"/>
      <c r="IF386" s="260"/>
      <c r="IG386" s="57">
        <f t="shared" si="1364"/>
        <v>2.7340363344137502</v>
      </c>
      <c r="IH386" s="58">
        <f t="shared" si="1509"/>
        <v>3.1624598280163849</v>
      </c>
      <c r="II386" s="58">
        <f t="shared" si="1365"/>
        <v>5.3365325766492697</v>
      </c>
      <c r="IJ386" s="58">
        <f t="shared" si="1510"/>
        <v>6.1631614727722415</v>
      </c>
      <c r="IK386" s="58">
        <f t="shared" si="1366"/>
        <v>56.281612756792143</v>
      </c>
      <c r="IL386" s="55">
        <f t="shared" si="1367"/>
        <v>4.8577789450139783E-2</v>
      </c>
      <c r="IM386" s="56">
        <f t="shared" si="1368"/>
        <v>9.481840187682343E-2</v>
      </c>
      <c r="IN386" s="260">
        <f t="shared" si="1369"/>
        <v>1.0222995100575569</v>
      </c>
      <c r="IO386" s="57">
        <f t="shared" si="1370"/>
        <v>0</v>
      </c>
      <c r="IP386" s="58">
        <f t="shared" si="1511"/>
        <v>0</v>
      </c>
      <c r="IQ386" s="58">
        <f t="shared" si="1371"/>
        <v>0</v>
      </c>
      <c r="IR386" s="58">
        <f t="shared" si="1512"/>
        <v>0</v>
      </c>
      <c r="IS386" s="58">
        <f t="shared" si="1372"/>
        <v>0</v>
      </c>
      <c r="IT386" s="55"/>
      <c r="IU386" s="56"/>
      <c r="IV386" s="260"/>
      <c r="IW386" s="57">
        <f t="shared" si="1373"/>
        <v>0</v>
      </c>
      <c r="IX386" s="58">
        <f t="shared" si="1516"/>
        <v>0</v>
      </c>
      <c r="IY386" s="58">
        <f t="shared" si="1374"/>
        <v>0</v>
      </c>
      <c r="IZ386" s="58">
        <f t="shared" si="1517"/>
        <v>0</v>
      </c>
      <c r="JA386" s="58">
        <f t="shared" si="1375"/>
        <v>0</v>
      </c>
      <c r="JB386" s="55"/>
      <c r="JC386" s="56"/>
      <c r="JD386" s="260"/>
      <c r="JE386" s="57">
        <f t="shared" si="1376"/>
        <v>0</v>
      </c>
      <c r="JF386" s="58">
        <f t="shared" si="1521"/>
        <v>0</v>
      </c>
      <c r="JG386" s="58">
        <f t="shared" si="1377"/>
        <v>0</v>
      </c>
      <c r="JH386" s="58">
        <f t="shared" si="1522"/>
        <v>0</v>
      </c>
      <c r="JI386" s="58">
        <f t="shared" si="1378"/>
        <v>0</v>
      </c>
      <c r="JJ386" s="55"/>
      <c r="JK386" s="56"/>
      <c r="JL386" s="260"/>
      <c r="JM386" s="57">
        <f t="shared" si="1379"/>
        <v>72.07586737833411</v>
      </c>
      <c r="JN386" s="58">
        <f t="shared" si="1526"/>
        <v>83.370155796519072</v>
      </c>
      <c r="JO386" s="58">
        <f t="shared" si="1380"/>
        <v>4.3129875268542159</v>
      </c>
      <c r="JP386" s="58">
        <f t="shared" si="1527"/>
        <v>4.9810692947639339</v>
      </c>
      <c r="JQ386" s="58">
        <f t="shared" si="1381"/>
        <v>98.020360793051566</v>
      </c>
      <c r="JR386" s="55">
        <f t="shared" si="1382"/>
        <v>0.73531526302485717</v>
      </c>
      <c r="JS386" s="56">
        <f t="shared" si="1383"/>
        <v>4.4000935029816314E-2</v>
      </c>
      <c r="JT386" s="260">
        <f t="shared" si="1384"/>
        <v>1.1220396465521139</v>
      </c>
      <c r="JU386" s="57">
        <f t="shared" si="1385"/>
        <v>0</v>
      </c>
      <c r="JV386" s="58">
        <f t="shared" si="1528"/>
        <v>0</v>
      </c>
      <c r="JW386" s="58">
        <f t="shared" si="1386"/>
        <v>0</v>
      </c>
      <c r="JX386" s="58">
        <f t="shared" si="1529"/>
        <v>0</v>
      </c>
      <c r="JY386" s="58">
        <f t="shared" si="1387"/>
        <v>0</v>
      </c>
      <c r="JZ386" s="55"/>
      <c r="KA386" s="56"/>
      <c r="KB386" s="260"/>
      <c r="KC386" s="57">
        <f t="shared" si="1388"/>
        <v>0</v>
      </c>
      <c r="KD386" s="58">
        <f t="shared" si="1533"/>
        <v>0</v>
      </c>
      <c r="KE386" s="58">
        <f t="shared" si="1389"/>
        <v>0</v>
      </c>
      <c r="KF386" s="58">
        <f t="shared" si="1534"/>
        <v>0</v>
      </c>
      <c r="KG386" s="58">
        <f t="shared" si="1390"/>
        <v>0</v>
      </c>
      <c r="KH386" s="55"/>
      <c r="KI386" s="56"/>
      <c r="KJ386" s="260"/>
      <c r="KK386" s="57">
        <f t="shared" si="1391"/>
        <v>8.873346649797659</v>
      </c>
      <c r="KL386" s="58">
        <f t="shared" si="1538"/>
        <v>10.263800069820952</v>
      </c>
      <c r="KM386" s="58">
        <f t="shared" si="1392"/>
        <v>0.39012049355758971</v>
      </c>
      <c r="KN386" s="58">
        <f t="shared" si="1539"/>
        <v>0.45055015800966036</v>
      </c>
      <c r="KO386" s="58">
        <f t="shared" si="1393"/>
        <v>11.532928699535518</v>
      </c>
      <c r="KP386" s="55">
        <f t="shared" si="1540"/>
        <v>0.76939230970490857</v>
      </c>
      <c r="KQ386" s="56">
        <f t="shared" si="1541"/>
        <v>3.3826663089775416E-2</v>
      </c>
      <c r="KR386" s="260">
        <f t="shared" si="1542"/>
        <v>1.1258035250433656</v>
      </c>
      <c r="KS386" s="57">
        <f t="shared" si="1394"/>
        <v>9.4445466993542428</v>
      </c>
      <c r="KT386" s="58">
        <f t="shared" si="1543"/>
        <v>10.924507167143053</v>
      </c>
      <c r="KU386" s="58">
        <f t="shared" si="1395"/>
        <v>0.41521137378321271</v>
      </c>
      <c r="KV386" s="58">
        <f t="shared" si="1544"/>
        <v>0.47952761558223239</v>
      </c>
      <c r="KW386" s="58">
        <f t="shared" si="1396"/>
        <v>12.300679529194333</v>
      </c>
      <c r="KX386" s="55">
        <f t="shared" si="1583"/>
        <v>0.76780690667849949</v>
      </c>
      <c r="KY386" s="56">
        <f t="shared" si="1584"/>
        <v>3.3755157412056251E-2</v>
      </c>
      <c r="KZ386" s="260">
        <f t="shared" si="1585"/>
        <v>1.1255440161596484</v>
      </c>
      <c r="LA386" s="57">
        <f t="shared" si="1397"/>
        <v>72.333991855346312</v>
      </c>
      <c r="LB386" s="58">
        <f t="shared" si="1545"/>
        <v>83.668728379079084</v>
      </c>
      <c r="LC386" s="58">
        <f t="shared" si="1398"/>
        <v>3.1388814852656535</v>
      </c>
      <c r="LD386" s="58">
        <f t="shared" si="1546"/>
        <v>3.6250942273333031</v>
      </c>
      <c r="LE386" s="58">
        <f t="shared" si="1399"/>
        <v>141.23680097636515</v>
      </c>
      <c r="LF386" s="55">
        <f t="shared" si="1547"/>
        <v>0.51214691465187479</v>
      </c>
      <c r="LG386" s="56">
        <f t="shared" si="1548"/>
        <v>2.2224246538909646E-2</v>
      </c>
      <c r="LH386" s="260">
        <f t="shared" si="1549"/>
        <v>1.0836959573148259</v>
      </c>
      <c r="LI386" s="57">
        <f t="shared" si="1400"/>
        <v>0</v>
      </c>
      <c r="LJ386" s="58">
        <f t="shared" si="1550"/>
        <v>0</v>
      </c>
      <c r="LK386" s="58">
        <f t="shared" si="1401"/>
        <v>0</v>
      </c>
      <c r="LL386" s="58">
        <f t="shared" si="1551"/>
        <v>0</v>
      </c>
      <c r="LM386" s="58">
        <f t="shared" si="1402"/>
        <v>0</v>
      </c>
      <c r="LN386" s="55"/>
      <c r="LO386" s="56"/>
      <c r="LP386" s="260"/>
      <c r="LQ386" s="57">
        <f t="shared" si="1403"/>
        <v>4.3436640066666643E-2</v>
      </c>
      <c r="LR386" s="58">
        <f t="shared" si="1552"/>
        <v>5.0243161565113312E-2</v>
      </c>
      <c r="LS386" s="58">
        <f t="shared" si="1404"/>
        <v>1.1768208333333328E-3</v>
      </c>
      <c r="LT386" s="58">
        <f t="shared" si="1553"/>
        <v>1.359110380416666E-3</v>
      </c>
      <c r="LU386" s="58">
        <f t="shared" si="1405"/>
        <v>0.89416666666666633</v>
      </c>
      <c r="LV386" s="55">
        <f t="shared" si="1406"/>
        <v>4.857778945013979E-2</v>
      </c>
      <c r="LW386" s="56">
        <f t="shared" si="1407"/>
        <v>1.3161090400745572E-3</v>
      </c>
      <c r="LX386" s="260">
        <f t="shared" si="1408"/>
        <v>1.0078160048971445</v>
      </c>
      <c r="LY386" s="57">
        <f t="shared" si="1409"/>
        <v>1.6633105707448488</v>
      </c>
      <c r="LZ386" s="58">
        <f t="shared" si="1554"/>
        <v>1.9239513371805668</v>
      </c>
      <c r="MA386" s="58">
        <f t="shared" si="1410"/>
        <v>4.5063764806666538E-2</v>
      </c>
      <c r="MB386" s="58">
        <f t="shared" si="1555"/>
        <v>5.2044141975219185E-2</v>
      </c>
      <c r="MC386" s="58">
        <f t="shared" si="1411"/>
        <v>34.24013841269835</v>
      </c>
      <c r="MD386" s="55">
        <f t="shared" si="1589"/>
        <v>4.8577799268708297E-2</v>
      </c>
      <c r="ME386" s="56">
        <f t="shared" si="1590"/>
        <v>1.3161093060872126E-3</v>
      </c>
      <c r="MF386" s="260">
        <f t="shared" si="1591"/>
        <v>1.0078160064769195</v>
      </c>
      <c r="MG386" s="57">
        <f t="shared" si="1412"/>
        <v>0</v>
      </c>
      <c r="MH386" s="58">
        <f t="shared" si="1556"/>
        <v>0</v>
      </c>
      <c r="MI386" s="58">
        <f t="shared" si="1413"/>
        <v>0</v>
      </c>
      <c r="MJ386" s="58">
        <f t="shared" si="1557"/>
        <v>0</v>
      </c>
      <c r="MK386" s="58">
        <f t="shared" si="1414"/>
        <v>0</v>
      </c>
      <c r="ML386" s="55"/>
      <c r="MM386" s="56"/>
      <c r="MN386" s="260"/>
      <c r="MO386" s="59">
        <v>3.0171959145645544</v>
      </c>
      <c r="MP386" s="60">
        <v>3.0171959145645544</v>
      </c>
      <c r="MQ386" s="60">
        <v>2.5384000000000002</v>
      </c>
      <c r="MR386" s="61">
        <v>2.5384000000000002</v>
      </c>
      <c r="MS386" s="59">
        <f t="shared" si="1415"/>
        <v>1.0798522059220981</v>
      </c>
      <c r="MT386" s="60">
        <f>GX386</f>
        <v>1.0798522059220981</v>
      </c>
      <c r="MU386" s="60">
        <f t="shared" si="1561"/>
        <v>1.0907136617059467</v>
      </c>
      <c r="MV386" s="61">
        <f t="shared" si="1562"/>
        <v>1.0907136617059467</v>
      </c>
      <c r="MW386" s="66">
        <f t="shared" si="1563"/>
        <v>3.258125664041676</v>
      </c>
      <c r="MX386" s="67">
        <f t="shared" si="1564"/>
        <v>3.258125664041676</v>
      </c>
      <c r="MY386" s="67">
        <f t="shared" si="1565"/>
        <v>2.7686675588743754</v>
      </c>
      <c r="MZ386" s="261">
        <f t="shared" si="1566"/>
        <v>2.7686675588743754</v>
      </c>
      <c r="NA386" s="59">
        <f t="shared" si="1416"/>
        <v>1.0798699543731141</v>
      </c>
      <c r="NB386" s="60">
        <f>NF386/J386</f>
        <v>1.0798699543731141</v>
      </c>
      <c r="NC386" s="60">
        <f t="shared" si="1417"/>
        <v>1.090728957500263</v>
      </c>
      <c r="ND386" s="262">
        <f>NH386/L386</f>
        <v>1.090728957500263</v>
      </c>
      <c r="NE386" s="62">
        <f t="shared" si="1418"/>
        <v>3.2581792145955712</v>
      </c>
      <c r="NF386" s="63">
        <f>NE386+NQ386+NR386+OB386</f>
        <v>3.2581792145955712</v>
      </c>
      <c r="NG386" s="63">
        <f t="shared" si="1419"/>
        <v>2.7687063857186676</v>
      </c>
      <c r="NH386" s="64">
        <f>NG386+NM386</f>
        <v>2.7687063857186676</v>
      </c>
      <c r="NI386" s="238">
        <f t="shared" si="1569"/>
        <v>-5.3550553895220787E-5</v>
      </c>
      <c r="NJ386" s="238">
        <f t="shared" si="1570"/>
        <v>-5.3550553895220787E-5</v>
      </c>
      <c r="NK386" s="238">
        <f t="shared" si="1571"/>
        <v>-3.8826844292128015E-5</v>
      </c>
      <c r="NL386" s="238">
        <f t="shared" si="1572"/>
        <v>-3.8826844292128015E-5</v>
      </c>
      <c r="NM386" s="239">
        <f t="shared" si="1420"/>
        <v>0</v>
      </c>
      <c r="NN386" s="240">
        <f t="shared" si="1421"/>
        <v>0</v>
      </c>
      <c r="NO386" s="240">
        <f>O386*IN386</f>
        <v>0.48947282887690347</v>
      </c>
      <c r="NP386" s="240">
        <f t="shared" si="1422"/>
        <v>0</v>
      </c>
      <c r="NQ386" s="240">
        <f t="shared" si="1592"/>
        <v>0</v>
      </c>
      <c r="NR386" s="240">
        <f t="shared" si="1423"/>
        <v>0</v>
      </c>
      <c r="NS386" s="240">
        <f t="shared" si="1424"/>
        <v>0.93701530883567019</v>
      </c>
      <c r="NT386" s="240">
        <f t="shared" si="1425"/>
        <v>0</v>
      </c>
      <c r="NU386" s="240">
        <f t="shared" si="1426"/>
        <v>0</v>
      </c>
      <c r="NV386" s="240">
        <f t="shared" si="1427"/>
        <v>0.11055390615925849</v>
      </c>
      <c r="NW386" s="240">
        <f t="shared" si="1428"/>
        <v>0.11773190409029922</v>
      </c>
      <c r="NX386" s="240">
        <f t="shared" si="1429"/>
        <v>1.3021690623094948</v>
      </c>
      <c r="NY386" s="240">
        <f t="shared" si="1430"/>
        <v>0</v>
      </c>
      <c r="NZ386" s="240">
        <f t="shared" si="1431"/>
        <v>7.6594016372182987E-3</v>
      </c>
      <c r="OA386" s="240">
        <f t="shared" si="1432"/>
        <v>0.29357680268672665</v>
      </c>
      <c r="OB386" s="241">
        <f t="shared" si="1433"/>
        <v>0</v>
      </c>
      <c r="OC386" s="4"/>
      <c r="OD386" s="4"/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136"/>
      <c r="OP386" s="13"/>
      <c r="OQ386" s="13"/>
      <c r="OR386" s="13"/>
      <c r="OS386" s="13"/>
      <c r="OT386" s="13"/>
    </row>
    <row r="387" spans="1:410" ht="15" customHeight="1">
      <c r="A387" s="242">
        <v>368</v>
      </c>
      <c r="B387" s="49" t="s">
        <v>437</v>
      </c>
      <c r="C387" s="50">
        <v>1</v>
      </c>
      <c r="D387" s="51">
        <v>149.80000000000001</v>
      </c>
      <c r="E387" s="52">
        <v>149.80000000000001</v>
      </c>
      <c r="F387" s="52"/>
      <c r="G387" s="52"/>
      <c r="H387" s="53"/>
      <c r="I387" s="57">
        <v>1.1134677217990823</v>
      </c>
      <c r="J387" s="58"/>
      <c r="K387" s="58">
        <v>0.79790000000000005</v>
      </c>
      <c r="L387" s="243"/>
      <c r="M387" s="1">
        <v>0</v>
      </c>
      <c r="N387" s="2">
        <v>0</v>
      </c>
      <c r="O387" s="2">
        <v>0.31556772179908227</v>
      </c>
      <c r="P387" s="2">
        <v>0</v>
      </c>
      <c r="Q387" s="2">
        <v>0</v>
      </c>
      <c r="R387" s="2">
        <v>0</v>
      </c>
      <c r="S387" s="2">
        <v>0.26129999999999998</v>
      </c>
      <c r="T387" s="2">
        <v>0</v>
      </c>
      <c r="U387" s="2">
        <v>0</v>
      </c>
      <c r="V387" s="2">
        <v>0.16839999999999999</v>
      </c>
      <c r="W387" s="2">
        <v>0</v>
      </c>
      <c r="X387" s="2">
        <v>0.36059999999999998</v>
      </c>
      <c r="Y387" s="2">
        <v>0</v>
      </c>
      <c r="Z387" s="2">
        <v>7.6E-3</v>
      </c>
      <c r="AA387" s="2">
        <v>0</v>
      </c>
      <c r="AB387" s="3">
        <v>0</v>
      </c>
      <c r="AC387" s="244">
        <v>0</v>
      </c>
      <c r="AD387" s="108">
        <v>0</v>
      </c>
      <c r="AE387" s="108">
        <v>0</v>
      </c>
      <c r="AF387" s="108">
        <f t="shared" si="1434"/>
        <v>0</v>
      </c>
      <c r="AG387" s="108">
        <f t="shared" si="1435"/>
        <v>0</v>
      </c>
      <c r="AH387" s="108">
        <v>0</v>
      </c>
      <c r="AI387" s="108">
        <v>0</v>
      </c>
      <c r="AJ387" s="108">
        <f t="shared" si="1436"/>
        <v>0</v>
      </c>
      <c r="AK387" s="108">
        <f t="shared" si="1437"/>
        <v>0</v>
      </c>
      <c r="AL387" s="108">
        <v>0</v>
      </c>
      <c r="AM387" s="245">
        <v>0</v>
      </c>
      <c r="AN387" s="244">
        <v>0</v>
      </c>
      <c r="AO387" s="108">
        <v>0</v>
      </c>
      <c r="AP387" s="108">
        <v>0</v>
      </c>
      <c r="AQ387" s="108">
        <f t="shared" si="1438"/>
        <v>0</v>
      </c>
      <c r="AR387" s="108">
        <f t="shared" si="1439"/>
        <v>0</v>
      </c>
      <c r="AS387" s="246">
        <v>0</v>
      </c>
      <c r="AT387" s="247">
        <v>0</v>
      </c>
      <c r="AU387" s="108">
        <v>0</v>
      </c>
      <c r="AV387" s="108">
        <f t="shared" si="1440"/>
        <v>0</v>
      </c>
      <c r="AW387" s="108">
        <f t="shared" si="1441"/>
        <v>0</v>
      </c>
      <c r="AX387" s="108">
        <v>0</v>
      </c>
      <c r="AY387" s="245">
        <v>0</v>
      </c>
      <c r="AZ387" s="248">
        <v>6</v>
      </c>
      <c r="BA387" s="108">
        <v>30.582999999999991</v>
      </c>
      <c r="BB387" s="108">
        <v>3.1893694477583998</v>
      </c>
      <c r="BC387" s="109">
        <v>2.55149555820672</v>
      </c>
      <c r="BD387" s="109">
        <v>0.63787388955167978</v>
      </c>
      <c r="BE387" s="108">
        <v>1.1960137499999999</v>
      </c>
      <c r="BF387" s="109">
        <v>0.95681099999999997</v>
      </c>
      <c r="BG387" s="109">
        <v>0.23920274999999991</v>
      </c>
      <c r="BH387" s="108">
        <v>2.5526919734363624</v>
      </c>
      <c r="BI387" s="109">
        <f t="shared" si="1442"/>
        <v>1.4940089259091529</v>
      </c>
      <c r="BJ387" s="108">
        <f t="shared" si="1443"/>
        <v>4.9381826226126434E-2</v>
      </c>
      <c r="BK387" s="108">
        <v>1.8760537585597377</v>
      </c>
      <c r="BL387" s="245">
        <v>47.27655471570538</v>
      </c>
      <c r="BM387" s="244">
        <v>0</v>
      </c>
      <c r="BN387" s="108">
        <v>0</v>
      </c>
      <c r="BO387" s="108">
        <v>0</v>
      </c>
      <c r="BP387" s="108">
        <f t="shared" si="1444"/>
        <v>0</v>
      </c>
      <c r="BQ387" s="108">
        <f t="shared" si="1445"/>
        <v>0</v>
      </c>
      <c r="BR387" s="108">
        <v>0</v>
      </c>
      <c r="BS387" s="108">
        <v>0</v>
      </c>
      <c r="BT387" s="108">
        <f t="shared" si="1446"/>
        <v>0</v>
      </c>
      <c r="BU387" s="108">
        <f t="shared" si="1447"/>
        <v>0</v>
      </c>
      <c r="BV387" s="108">
        <v>0</v>
      </c>
      <c r="BW387" s="245">
        <v>0</v>
      </c>
      <c r="BX387" s="107">
        <v>0</v>
      </c>
      <c r="BY387" s="108">
        <v>0</v>
      </c>
      <c r="BZ387" s="109">
        <f t="shared" si="1448"/>
        <v>0</v>
      </c>
      <c r="CA387" s="109">
        <f t="shared" si="1449"/>
        <v>0</v>
      </c>
      <c r="CB387" s="108">
        <v>0</v>
      </c>
      <c r="CC387" s="110">
        <v>0</v>
      </c>
      <c r="CD387" s="244">
        <v>0</v>
      </c>
      <c r="CE387" s="108">
        <v>0</v>
      </c>
      <c r="CF387" s="109">
        <f t="shared" si="1450"/>
        <v>0</v>
      </c>
      <c r="CG387" s="109">
        <f t="shared" si="1451"/>
        <v>0</v>
      </c>
      <c r="CH387" s="108">
        <v>0</v>
      </c>
      <c r="CI387" s="245">
        <v>0</v>
      </c>
      <c r="CJ387" s="249">
        <v>13.974727510338608</v>
      </c>
      <c r="CK387" s="250">
        <v>3.0744400522744937</v>
      </c>
      <c r="CL387" s="250">
        <v>2.3820210172287979</v>
      </c>
      <c r="CM387" s="251">
        <v>2.3820210172287979</v>
      </c>
      <c r="CN387" s="252">
        <f t="shared" si="1339"/>
        <v>1.1611161448481775</v>
      </c>
      <c r="CO387" s="250">
        <v>9.4057322750159322</v>
      </c>
      <c r="CP387" s="252">
        <f t="shared" si="1452"/>
        <v>0.93092294618742699</v>
      </c>
      <c r="CQ387" s="250">
        <v>2.9434298581434857</v>
      </c>
      <c r="CR387" s="250">
        <v>2.1050952224046218</v>
      </c>
      <c r="CS387" s="252">
        <f t="shared" si="1453"/>
        <v>4.0723067077417407E-2</v>
      </c>
      <c r="CT387" s="252">
        <f t="shared" si="1454"/>
        <v>1.2320448706263083</v>
      </c>
      <c r="CU387" s="250">
        <f t="shared" si="1340"/>
        <v>30.942016077262455</v>
      </c>
      <c r="CV387" s="245">
        <f t="shared" si="1455"/>
        <v>38.986940257350696</v>
      </c>
      <c r="CW387" s="244">
        <v>0</v>
      </c>
      <c r="CX387" s="108">
        <v>0</v>
      </c>
      <c r="CY387" s="108">
        <f t="shared" si="1456"/>
        <v>0</v>
      </c>
      <c r="CZ387" s="108">
        <f t="shared" si="1457"/>
        <v>0</v>
      </c>
      <c r="DA387" s="108">
        <v>0</v>
      </c>
      <c r="DB387" s="245">
        <v>0</v>
      </c>
      <c r="DC387" s="244">
        <v>0</v>
      </c>
      <c r="DD387" s="108">
        <v>0</v>
      </c>
      <c r="DE387" s="108">
        <f t="shared" si="1458"/>
        <v>0</v>
      </c>
      <c r="DF387" s="108">
        <f t="shared" si="1459"/>
        <v>0</v>
      </c>
      <c r="DG387" s="108">
        <v>0</v>
      </c>
      <c r="DH387" s="245">
        <v>0</v>
      </c>
      <c r="DI387" s="107">
        <v>9.7637095654560007</v>
      </c>
      <c r="DJ387" s="108">
        <v>2.1480161044003201</v>
      </c>
      <c r="DK387" s="108">
        <v>0.16687355716144656</v>
      </c>
      <c r="DL387" s="108">
        <v>6.5714940141588576</v>
      </c>
      <c r="DM387" s="108">
        <f t="shared" si="1460"/>
        <v>0.65040704855735876</v>
      </c>
      <c r="DN387" s="108">
        <f t="shared" si="1461"/>
        <v>2.056483336790873</v>
      </c>
      <c r="DO387" s="108">
        <v>1.3614568066058936</v>
      </c>
      <c r="DP387" s="108">
        <f t="shared" si="1462"/>
        <v>2.6337381923791012E-2</v>
      </c>
      <c r="DQ387" s="108">
        <f t="shared" si="1463"/>
        <v>0.79681710228861813</v>
      </c>
      <c r="DR387" s="108">
        <v>1.0005775023891259</v>
      </c>
      <c r="DS387" s="110">
        <v>25.214553060205969</v>
      </c>
      <c r="DT387" s="244">
        <v>0</v>
      </c>
      <c r="DU387" s="108">
        <v>0</v>
      </c>
      <c r="DV387" s="108">
        <v>0</v>
      </c>
      <c r="DW387" s="108">
        <f t="shared" si="1464"/>
        <v>0</v>
      </c>
      <c r="DX387" s="108">
        <f t="shared" si="1465"/>
        <v>0</v>
      </c>
      <c r="DY387" s="108">
        <v>0</v>
      </c>
      <c r="DZ387" s="108">
        <v>0</v>
      </c>
      <c r="EA387" s="108"/>
      <c r="EB387" s="108">
        <v>0</v>
      </c>
      <c r="EC387" s="108">
        <f t="shared" si="1466"/>
        <v>0</v>
      </c>
      <c r="ED387" s="108">
        <f t="shared" si="1467"/>
        <v>0</v>
      </c>
      <c r="EE387" s="108">
        <v>0</v>
      </c>
      <c r="EF387" s="245">
        <v>0</v>
      </c>
      <c r="EG387" s="249">
        <v>9.1241661666666687</v>
      </c>
      <c r="EH387" s="250">
        <v>2.00731655666667</v>
      </c>
      <c r="EI387" s="250">
        <v>22.676872922524577</v>
      </c>
      <c r="EJ387" s="250">
        <v>6.1410474109735</v>
      </c>
      <c r="EK387" s="250">
        <f t="shared" si="1468"/>
        <v>0.60780402645369125</v>
      </c>
      <c r="EL387" s="250">
        <v>1.9217793767900471</v>
      </c>
      <c r="EM387" s="250">
        <v>2.9163064231486886</v>
      </c>
      <c r="EN387" s="250">
        <f t="shared" si="1469"/>
        <v>5.6415947755811387E-2</v>
      </c>
      <c r="EO387" s="250">
        <f t="shared" si="1470"/>
        <v>1.7068208276633867</v>
      </c>
      <c r="EP387" s="250">
        <v>42.865709479980104</v>
      </c>
      <c r="EQ387" s="245">
        <v>54.010793944774932</v>
      </c>
      <c r="ER387" s="244">
        <v>0</v>
      </c>
      <c r="ES387" s="108">
        <v>0</v>
      </c>
      <c r="ET387" s="108">
        <v>0</v>
      </c>
      <c r="EU387" s="108">
        <f t="shared" si="1471"/>
        <v>0</v>
      </c>
      <c r="EV387" s="108">
        <f t="shared" si="1472"/>
        <v>0</v>
      </c>
      <c r="EW387" s="108">
        <v>0</v>
      </c>
      <c r="EX387" s="108">
        <v>0</v>
      </c>
      <c r="EY387" s="108">
        <f t="shared" si="1473"/>
        <v>0</v>
      </c>
      <c r="EZ387" s="108">
        <f t="shared" si="1474"/>
        <v>0</v>
      </c>
      <c r="FA387" s="108">
        <v>0</v>
      </c>
      <c r="FB387" s="245">
        <v>0</v>
      </c>
      <c r="FC387" s="244">
        <v>0.83333333333333293</v>
      </c>
      <c r="FD387" s="108">
        <v>6.0833333333333302E-2</v>
      </c>
      <c r="FE387" s="108">
        <f t="shared" si="1475"/>
        <v>1.1768208333333328E-3</v>
      </c>
      <c r="FF387" s="108">
        <f t="shared" si="1476"/>
        <v>3.5603803333333316E-2</v>
      </c>
      <c r="FG387" s="108">
        <v>4.4708333333333301E-2</v>
      </c>
      <c r="FH387" s="245">
        <v>1.1266499999999995</v>
      </c>
      <c r="FI387" s="244">
        <v>0</v>
      </c>
      <c r="FJ387" s="108">
        <v>0</v>
      </c>
      <c r="FK387" s="108">
        <f t="shared" si="1477"/>
        <v>0</v>
      </c>
      <c r="FL387" s="108">
        <f t="shared" si="1478"/>
        <v>0</v>
      </c>
      <c r="FM387" s="108">
        <v>0</v>
      </c>
      <c r="FN387" s="245">
        <v>0</v>
      </c>
      <c r="FO387" s="244">
        <v>0</v>
      </c>
      <c r="FP387" s="108">
        <v>0</v>
      </c>
      <c r="FQ387" s="108">
        <f t="shared" si="1479"/>
        <v>0</v>
      </c>
      <c r="FR387" s="108">
        <f t="shared" si="1480"/>
        <v>0</v>
      </c>
      <c r="FS387" s="108">
        <v>0</v>
      </c>
      <c r="FT387" s="110">
        <v>0</v>
      </c>
      <c r="FU387" s="253">
        <f t="shared" si="1341"/>
        <v>40.092375955802765</v>
      </c>
      <c r="FV387" s="254">
        <f t="shared" si="1342"/>
        <v>25.775061324951654</v>
      </c>
      <c r="FW387" s="254">
        <f t="shared" si="1343"/>
        <v>4.6694227030548978</v>
      </c>
      <c r="FX387" s="254">
        <f t="shared" si="1344"/>
        <v>30.582999999999991</v>
      </c>
      <c r="FY387" s="254">
        <f t="shared" si="1345"/>
        <v>0</v>
      </c>
      <c r="FZ387" s="254">
        <f t="shared" si="1346"/>
        <v>0</v>
      </c>
      <c r="GA387" s="254">
        <f t="shared" si="1481"/>
        <v>0</v>
      </c>
      <c r="GB387" s="254">
        <f t="shared" si="1482"/>
        <v>0</v>
      </c>
      <c r="GC387" s="254">
        <f t="shared" si="1483"/>
        <v>0</v>
      </c>
      <c r="GD387" s="254">
        <f t="shared" si="1484"/>
        <v>0</v>
      </c>
      <c r="GE387" s="254">
        <f t="shared" si="1347"/>
        <v>22.11827370014829</v>
      </c>
      <c r="GF387" s="255">
        <f t="shared" si="1348"/>
        <v>8.4444649375037741</v>
      </c>
      <c r="GG387" s="255">
        <f t="shared" si="1349"/>
        <v>2.1891340211984769</v>
      </c>
      <c r="GH387" s="254">
        <f t="shared" si="1350"/>
        <v>8.9963837589289</v>
      </c>
      <c r="GI387" s="255">
        <f t="shared" si="1351"/>
        <v>6.4236605463813756</v>
      </c>
      <c r="GJ387" s="256">
        <f t="shared" si="1352"/>
        <v>0.17403504381647958</v>
      </c>
      <c r="GK387" s="253">
        <f t="shared" si="1485"/>
        <v>132.2345174428865</v>
      </c>
      <c r="GL387" s="257">
        <f t="shared" si="1486"/>
        <v>166.61549197803697</v>
      </c>
      <c r="GM387" s="221">
        <f t="shared" si="1487"/>
        <v>166.61549197803697</v>
      </c>
      <c r="GN387" s="222">
        <f t="shared" si="1488"/>
        <v>69.250231814006781</v>
      </c>
      <c r="GO387" s="222">
        <f t="shared" si="1489"/>
        <v>8.8610656277680153</v>
      </c>
      <c r="GP387" s="55">
        <f t="shared" si="1490"/>
        <v>0.41562900899476535</v>
      </c>
      <c r="GQ387" s="56">
        <f t="shared" si="1491"/>
        <v>5.3182723422477839E-2</v>
      </c>
      <c r="GR387" s="258">
        <f t="shared" si="1492"/>
        <v>1.0733670695676214</v>
      </c>
      <c r="GS387" s="227">
        <f t="shared" si="1353"/>
        <v>166.61549197803697</v>
      </c>
      <c r="GT387" s="222">
        <f t="shared" si="1574"/>
        <v>69.250231814006781</v>
      </c>
      <c r="GU387" s="222">
        <f t="shared" si="1575"/>
        <v>8.8610656277680153</v>
      </c>
      <c r="GV387" s="37">
        <f t="shared" si="1567"/>
        <v>0.41562900899476535</v>
      </c>
      <c r="GW387" s="228">
        <f t="shared" si="1568"/>
        <v>5.3182723422477839E-2</v>
      </c>
      <c r="GX387" s="258">
        <f t="shared" si="1493"/>
        <v>1.0733670695676214</v>
      </c>
      <c r="GY387" s="221">
        <f t="shared" si="1573"/>
        <v>119.3389372623316</v>
      </c>
      <c r="GZ387" s="222">
        <f t="shared" si="1494"/>
        <v>66.953641293099238</v>
      </c>
      <c r="HA387" s="222">
        <f t="shared" si="1495"/>
        <v>4.3783782633826283</v>
      </c>
      <c r="HB387" s="55">
        <f t="shared" si="1496"/>
        <v>0.5610376866849528</v>
      </c>
      <c r="HC387" s="56">
        <f t="shared" si="1497"/>
        <v>3.668859773535648E-2</v>
      </c>
      <c r="HD387" s="258">
        <f t="shared" si="1498"/>
        <v>1.0935976692927389</v>
      </c>
      <c r="HE387" s="221">
        <f t="shared" si="1499"/>
        <v>119.3389372623316</v>
      </c>
      <c r="HF387" s="222">
        <f t="shared" si="1500"/>
        <v>66.953641293099238</v>
      </c>
      <c r="HG387" s="222">
        <f t="shared" si="1501"/>
        <v>4.3783782633826283</v>
      </c>
      <c r="HH387" s="55">
        <f t="shared" si="1502"/>
        <v>0.5610376866849528</v>
      </c>
      <c r="HI387" s="56">
        <f t="shared" si="1503"/>
        <v>3.668859773535648E-2</v>
      </c>
      <c r="HJ387" s="259">
        <f t="shared" si="1504"/>
        <v>1.0935976692927389</v>
      </c>
      <c r="HK387" s="54">
        <f t="shared" si="1354"/>
        <v>1.1951595856056165</v>
      </c>
      <c r="HL387" s="55">
        <f t="shared" si="1355"/>
        <v>0</v>
      </c>
      <c r="HM387" s="55">
        <f t="shared" si="1356"/>
        <v>0.8725815803286765</v>
      </c>
      <c r="HN387" s="56">
        <f t="shared" si="1357"/>
        <v>0</v>
      </c>
      <c r="HQ387" s="57">
        <f t="shared" si="1358"/>
        <v>0</v>
      </c>
      <c r="HR387" s="58">
        <f t="shared" si="1505"/>
        <v>0</v>
      </c>
      <c r="HS387" s="58">
        <f t="shared" si="1359"/>
        <v>0</v>
      </c>
      <c r="HT387" s="58">
        <f t="shared" si="1506"/>
        <v>0</v>
      </c>
      <c r="HU387" s="58">
        <f t="shared" si="1360"/>
        <v>0</v>
      </c>
      <c r="HV387" s="55"/>
      <c r="HW387" s="56"/>
      <c r="HX387" s="260"/>
      <c r="HY387" s="57">
        <f t="shared" si="1361"/>
        <v>0</v>
      </c>
      <c r="HZ387" s="58">
        <f t="shared" si="1507"/>
        <v>0</v>
      </c>
      <c r="IA387" s="58">
        <f t="shared" si="1362"/>
        <v>0</v>
      </c>
      <c r="IB387" s="58">
        <f t="shared" si="1508"/>
        <v>0</v>
      </c>
      <c r="IC387" s="58">
        <f t="shared" si="1363"/>
        <v>0</v>
      </c>
      <c r="ID387" s="55"/>
      <c r="IE387" s="56"/>
      <c r="IF387" s="260"/>
      <c r="IG387" s="57">
        <f t="shared" si="1364"/>
        <v>1.8226908896091665</v>
      </c>
      <c r="IH387" s="58">
        <f t="shared" si="1509"/>
        <v>2.108306552010923</v>
      </c>
      <c r="II387" s="58">
        <f t="shared" si="1365"/>
        <v>3.5576883844328466</v>
      </c>
      <c r="IJ387" s="58">
        <f t="shared" si="1510"/>
        <v>4.1087743151814946</v>
      </c>
      <c r="IK387" s="58">
        <f t="shared" si="1366"/>
        <v>37.521075171194745</v>
      </c>
      <c r="IL387" s="55">
        <f t="shared" si="1367"/>
        <v>4.8577789450139797E-2</v>
      </c>
      <c r="IM387" s="56">
        <f t="shared" si="1368"/>
        <v>9.4818401876823472E-2</v>
      </c>
      <c r="IN387" s="260">
        <f t="shared" si="1369"/>
        <v>1.0222995100575569</v>
      </c>
      <c r="IO387" s="57">
        <f t="shared" si="1370"/>
        <v>0</v>
      </c>
      <c r="IP387" s="58">
        <f t="shared" si="1511"/>
        <v>0</v>
      </c>
      <c r="IQ387" s="58">
        <f t="shared" si="1371"/>
        <v>0</v>
      </c>
      <c r="IR387" s="58">
        <f t="shared" si="1512"/>
        <v>0</v>
      </c>
      <c r="IS387" s="58">
        <f t="shared" si="1372"/>
        <v>0</v>
      </c>
      <c r="IT387" s="55"/>
      <c r="IU387" s="56"/>
      <c r="IV387" s="260"/>
      <c r="IW387" s="57">
        <f t="shared" si="1373"/>
        <v>0</v>
      </c>
      <c r="IX387" s="58">
        <f t="shared" si="1516"/>
        <v>0</v>
      </c>
      <c r="IY387" s="58">
        <f t="shared" si="1374"/>
        <v>0</v>
      </c>
      <c r="IZ387" s="58">
        <f t="shared" si="1517"/>
        <v>0</v>
      </c>
      <c r="JA387" s="58">
        <f t="shared" si="1375"/>
        <v>0</v>
      </c>
      <c r="JB387" s="55"/>
      <c r="JC387" s="56"/>
      <c r="JD387" s="260"/>
      <c r="JE387" s="57">
        <f t="shared" si="1376"/>
        <v>0</v>
      </c>
      <c r="JF387" s="58">
        <f t="shared" si="1521"/>
        <v>0</v>
      </c>
      <c r="JG387" s="58">
        <f t="shared" si="1377"/>
        <v>0</v>
      </c>
      <c r="JH387" s="58">
        <f t="shared" si="1522"/>
        <v>0</v>
      </c>
      <c r="JI387" s="58">
        <f t="shared" si="1378"/>
        <v>0</v>
      </c>
      <c r="JJ387" s="55"/>
      <c r="JK387" s="56"/>
      <c r="JL387" s="260"/>
      <c r="JM387" s="57">
        <f t="shared" si="1379"/>
        <v>22.143246731712249</v>
      </c>
      <c r="JN387" s="58">
        <f t="shared" si="1526"/>
        <v>25.613093494571562</v>
      </c>
      <c r="JO387" s="58">
        <f t="shared" si="1380"/>
        <v>2.1327621581130218</v>
      </c>
      <c r="JP387" s="58">
        <f t="shared" si="1527"/>
        <v>2.4631270164047292</v>
      </c>
      <c r="JQ387" s="58">
        <f t="shared" si="1381"/>
        <v>30.942016077262458</v>
      </c>
      <c r="JR387" s="55">
        <f t="shared" si="1382"/>
        <v>0.71563684397359206</v>
      </c>
      <c r="JS387" s="56">
        <f t="shared" si="1383"/>
        <v>6.8927705059279198E-2</v>
      </c>
      <c r="JT387" s="260">
        <f t="shared" si="1384"/>
        <v>1.1228171949643442</v>
      </c>
      <c r="JU387" s="57">
        <f t="shared" si="1385"/>
        <v>0</v>
      </c>
      <c r="JV387" s="58">
        <f t="shared" si="1528"/>
        <v>0</v>
      </c>
      <c r="JW387" s="58">
        <f t="shared" si="1386"/>
        <v>0</v>
      </c>
      <c r="JX387" s="58">
        <f t="shared" si="1529"/>
        <v>0</v>
      </c>
      <c r="JY387" s="58">
        <f t="shared" si="1387"/>
        <v>0</v>
      </c>
      <c r="JZ387" s="55"/>
      <c r="KA387" s="56"/>
      <c r="KB387" s="260"/>
      <c r="KC387" s="57">
        <f t="shared" si="1388"/>
        <v>0</v>
      </c>
      <c r="KD387" s="58">
        <f t="shared" si="1533"/>
        <v>0</v>
      </c>
      <c r="KE387" s="58">
        <f t="shared" si="1389"/>
        <v>0</v>
      </c>
      <c r="KF387" s="58">
        <f t="shared" si="1534"/>
        <v>0</v>
      </c>
      <c r="KG387" s="58">
        <f t="shared" si="1390"/>
        <v>0</v>
      </c>
      <c r="KH387" s="55"/>
      <c r="KI387" s="56"/>
      <c r="KJ387" s="260"/>
      <c r="KK387" s="57">
        <f t="shared" si="1391"/>
        <v>15.392752205533299</v>
      </c>
      <c r="KL387" s="58">
        <f t="shared" si="1538"/>
        <v>17.804796476140368</v>
      </c>
      <c r="KM387" s="58">
        <f t="shared" si="1392"/>
        <v>0.67674443048114974</v>
      </c>
      <c r="KN387" s="58">
        <f t="shared" si="1539"/>
        <v>0.78157214276267983</v>
      </c>
      <c r="KO387" s="58">
        <f t="shared" si="1393"/>
        <v>20.011550047782514</v>
      </c>
      <c r="KP387" s="55">
        <f t="shared" si="1540"/>
        <v>0.7691933992508978</v>
      </c>
      <c r="KQ387" s="56">
        <f t="shared" si="1541"/>
        <v>3.3817691726290837E-2</v>
      </c>
      <c r="KR387" s="260">
        <f t="shared" si="1542"/>
        <v>1.1257709661110182</v>
      </c>
      <c r="KS387" s="57">
        <f t="shared" si="1394"/>
        <v>0</v>
      </c>
      <c r="KT387" s="58">
        <f t="shared" si="1543"/>
        <v>0</v>
      </c>
      <c r="KU387" s="58">
        <f t="shared" si="1395"/>
        <v>0</v>
      </c>
      <c r="KV387" s="58">
        <f t="shared" si="1544"/>
        <v>0</v>
      </c>
      <c r="KW387" s="58">
        <f t="shared" si="1396"/>
        <v>0</v>
      </c>
      <c r="KX387" s="55"/>
      <c r="KY387" s="56"/>
      <c r="KZ387" s="260"/>
      <c r="LA387" s="57">
        <f t="shared" si="1397"/>
        <v>15.558374972766527</v>
      </c>
      <c r="LB387" s="58">
        <f t="shared" si="1545"/>
        <v>17.996372330999044</v>
      </c>
      <c r="LC387" s="58">
        <f t="shared" si="1398"/>
        <v>0.66421997420950263</v>
      </c>
      <c r="LD387" s="58">
        <f t="shared" si="1546"/>
        <v>0.76710764821455457</v>
      </c>
      <c r="LE387" s="58">
        <f t="shared" si="1399"/>
        <v>42.865709479980104</v>
      </c>
      <c r="LF387" s="55">
        <f t="shared" si="1547"/>
        <v>0.36295619882444435</v>
      </c>
      <c r="LG387" s="56">
        <f t="shared" si="1548"/>
        <v>1.5495368728697195E-2</v>
      </c>
      <c r="LH387" s="260">
        <f t="shared" si="1549"/>
        <v>1.0592754689718658</v>
      </c>
      <c r="LI387" s="57">
        <f t="shared" si="1400"/>
        <v>0</v>
      </c>
      <c r="LJ387" s="58">
        <f t="shared" si="1550"/>
        <v>0</v>
      </c>
      <c r="LK387" s="58">
        <f t="shared" si="1401"/>
        <v>0</v>
      </c>
      <c r="LL387" s="58">
        <f t="shared" si="1551"/>
        <v>0</v>
      </c>
      <c r="LM387" s="58">
        <f t="shared" si="1402"/>
        <v>0</v>
      </c>
      <c r="LN387" s="55"/>
      <c r="LO387" s="56"/>
      <c r="LP387" s="260"/>
      <c r="LQ387" s="57">
        <f t="shared" si="1403"/>
        <v>4.3436640066666643E-2</v>
      </c>
      <c r="LR387" s="58">
        <f t="shared" si="1552"/>
        <v>5.0243161565113312E-2</v>
      </c>
      <c r="LS387" s="58">
        <f t="shared" si="1404"/>
        <v>1.1768208333333328E-3</v>
      </c>
      <c r="LT387" s="58">
        <f t="shared" si="1553"/>
        <v>1.359110380416666E-3</v>
      </c>
      <c r="LU387" s="58">
        <f t="shared" si="1405"/>
        <v>0.89416666666666633</v>
      </c>
      <c r="LV387" s="55">
        <f t="shared" si="1406"/>
        <v>4.857778945013979E-2</v>
      </c>
      <c r="LW387" s="56">
        <f t="shared" si="1407"/>
        <v>1.3161090400745572E-3</v>
      </c>
      <c r="LX387" s="260">
        <f t="shared" si="1408"/>
        <v>1.0078160048971445</v>
      </c>
      <c r="LY387" s="57">
        <f t="shared" si="1409"/>
        <v>0</v>
      </c>
      <c r="LZ387" s="58">
        <f t="shared" si="1554"/>
        <v>0</v>
      </c>
      <c r="MA387" s="58">
        <f t="shared" si="1410"/>
        <v>0</v>
      </c>
      <c r="MB387" s="58">
        <f t="shared" si="1555"/>
        <v>0</v>
      </c>
      <c r="MC387" s="58">
        <f t="shared" si="1411"/>
        <v>0</v>
      </c>
      <c r="MD387" s="55"/>
      <c r="ME387" s="56"/>
      <c r="MF387" s="260"/>
      <c r="MG387" s="57">
        <f t="shared" si="1412"/>
        <v>0</v>
      </c>
      <c r="MH387" s="58">
        <f t="shared" si="1556"/>
        <v>0</v>
      </c>
      <c r="MI387" s="58">
        <f t="shared" si="1413"/>
        <v>0</v>
      </c>
      <c r="MJ387" s="58">
        <f t="shared" si="1557"/>
        <v>0</v>
      </c>
      <c r="MK387" s="58">
        <f t="shared" si="1414"/>
        <v>0</v>
      </c>
      <c r="ML387" s="55"/>
      <c r="MM387" s="56"/>
      <c r="MN387" s="260"/>
      <c r="MO387" s="59">
        <v>1.1134677217990823</v>
      </c>
      <c r="MP387" s="60"/>
      <c r="MQ387" s="60">
        <v>0.79790000000000005</v>
      </c>
      <c r="MR387" s="61"/>
      <c r="MS387" s="59">
        <f t="shared" si="1415"/>
        <v>1.0733670695676214</v>
      </c>
      <c r="MT387" s="60"/>
      <c r="MU387" s="60">
        <f t="shared" si="1561"/>
        <v>1.0935976692927389</v>
      </c>
      <c r="MV387" s="61"/>
      <c r="MW387" s="66">
        <f t="shared" si="1563"/>
        <v>1.1951595856056165</v>
      </c>
      <c r="MX387" s="67"/>
      <c r="MY387" s="67">
        <f t="shared" si="1565"/>
        <v>0.8725815803286765</v>
      </c>
      <c r="MZ387" s="261"/>
      <c r="NA387" s="59">
        <f t="shared" si="1416"/>
        <v>1.0734130891012938</v>
      </c>
      <c r="NB387" s="60"/>
      <c r="NC387" s="60">
        <f t="shared" si="1417"/>
        <v>1.0936283989043132</v>
      </c>
      <c r="ND387" s="262"/>
      <c r="NE387" s="62">
        <f t="shared" si="1418"/>
        <v>1.1952108268709329</v>
      </c>
      <c r="NF387" s="63"/>
      <c r="NG387" s="63">
        <f t="shared" si="1419"/>
        <v>0.87260609948575163</v>
      </c>
      <c r="NH387" s="64"/>
      <c r="NI387" s="238">
        <f t="shared" si="1569"/>
        <v>-5.1241265316415152E-5</v>
      </c>
      <c r="NJ387" s="238">
        <f t="shared" si="1570"/>
        <v>0</v>
      </c>
      <c r="NK387" s="238">
        <f t="shared" si="1571"/>
        <v>-2.4519157075131304E-5</v>
      </c>
      <c r="NL387" s="238">
        <f t="shared" si="1572"/>
        <v>0</v>
      </c>
      <c r="NM387" s="239">
        <f t="shared" si="1420"/>
        <v>0</v>
      </c>
      <c r="NN387" s="240">
        <f t="shared" si="1421"/>
        <v>0</v>
      </c>
      <c r="NO387" s="240">
        <f>O387*IN387</f>
        <v>0.32260472738518126</v>
      </c>
      <c r="NP387" s="240">
        <f t="shared" si="1422"/>
        <v>0</v>
      </c>
      <c r="NQ387" s="240">
        <f t="shared" si="1592"/>
        <v>0</v>
      </c>
      <c r="NR387" s="240">
        <f t="shared" si="1423"/>
        <v>0</v>
      </c>
      <c r="NS387" s="240">
        <f t="shared" si="1424"/>
        <v>0.2933921330441831</v>
      </c>
      <c r="NT387" s="240">
        <f t="shared" si="1425"/>
        <v>0</v>
      </c>
      <c r="NU387" s="240">
        <f t="shared" si="1426"/>
        <v>0</v>
      </c>
      <c r="NV387" s="240">
        <f t="shared" si="1427"/>
        <v>0.18957983069309547</v>
      </c>
      <c r="NW387" s="240">
        <f t="shared" si="1428"/>
        <v>0</v>
      </c>
      <c r="NX387" s="240">
        <f t="shared" si="1429"/>
        <v>0.38197473411125477</v>
      </c>
      <c r="NY387" s="240">
        <f t="shared" si="1430"/>
        <v>0</v>
      </c>
      <c r="NZ387" s="240">
        <f t="shared" si="1431"/>
        <v>7.6594016372182987E-3</v>
      </c>
      <c r="OA387" s="240">
        <f t="shared" si="1432"/>
        <v>0</v>
      </c>
      <c r="OB387" s="241">
        <f t="shared" si="1433"/>
        <v>0</v>
      </c>
      <c r="OC387" s="4"/>
      <c r="OD387" s="4"/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136"/>
      <c r="OP387" s="13"/>
      <c r="OQ387" s="13"/>
      <c r="OR387" s="13"/>
      <c r="OS387" s="13"/>
      <c r="OT387" s="13"/>
    </row>
    <row r="388" spans="1:410" ht="15" customHeight="1">
      <c r="A388" s="242">
        <v>369</v>
      </c>
      <c r="B388" s="49" t="s">
        <v>438</v>
      </c>
      <c r="C388" s="50">
        <v>1</v>
      </c>
      <c r="D388" s="51">
        <v>78.5</v>
      </c>
      <c r="E388" s="52">
        <v>78.5</v>
      </c>
      <c r="F388" s="52"/>
      <c r="G388" s="52"/>
      <c r="H388" s="53"/>
      <c r="I388" s="57">
        <v>1.3188173456315655</v>
      </c>
      <c r="J388" s="58"/>
      <c r="K388" s="58">
        <v>1.0177</v>
      </c>
      <c r="L388" s="243"/>
      <c r="M388" s="1">
        <v>0</v>
      </c>
      <c r="N388" s="2">
        <v>0</v>
      </c>
      <c r="O388" s="2">
        <v>0.30111734563156545</v>
      </c>
      <c r="P388" s="2">
        <v>0</v>
      </c>
      <c r="Q388" s="2">
        <v>0</v>
      </c>
      <c r="R388" s="2">
        <v>0</v>
      </c>
      <c r="S388" s="2">
        <v>0.26129999999999998</v>
      </c>
      <c r="T388" s="2">
        <v>0</v>
      </c>
      <c r="U388" s="2">
        <v>0</v>
      </c>
      <c r="V388" s="2">
        <v>0.32119999999999999</v>
      </c>
      <c r="W388" s="2">
        <v>0</v>
      </c>
      <c r="X388" s="2">
        <v>0.42080000000000001</v>
      </c>
      <c r="Y388" s="2">
        <v>0</v>
      </c>
      <c r="Z388" s="2">
        <v>1.44E-2</v>
      </c>
      <c r="AA388" s="2">
        <v>0</v>
      </c>
      <c r="AB388" s="3">
        <v>0</v>
      </c>
      <c r="AC388" s="244">
        <v>0</v>
      </c>
      <c r="AD388" s="108">
        <v>0</v>
      </c>
      <c r="AE388" s="108">
        <v>0</v>
      </c>
      <c r="AF388" s="108">
        <f t="shared" si="1434"/>
        <v>0</v>
      </c>
      <c r="AG388" s="108">
        <f t="shared" si="1435"/>
        <v>0</v>
      </c>
      <c r="AH388" s="108">
        <v>0</v>
      </c>
      <c r="AI388" s="108">
        <v>0</v>
      </c>
      <c r="AJ388" s="108">
        <f t="shared" si="1436"/>
        <v>0</v>
      </c>
      <c r="AK388" s="108">
        <f t="shared" si="1437"/>
        <v>0</v>
      </c>
      <c r="AL388" s="108">
        <v>0</v>
      </c>
      <c r="AM388" s="245">
        <v>0</v>
      </c>
      <c r="AN388" s="244">
        <v>0</v>
      </c>
      <c r="AO388" s="108">
        <v>0</v>
      </c>
      <c r="AP388" s="108">
        <v>0</v>
      </c>
      <c r="AQ388" s="108">
        <f t="shared" si="1438"/>
        <v>0</v>
      </c>
      <c r="AR388" s="108">
        <f t="shared" si="1439"/>
        <v>0</v>
      </c>
      <c r="AS388" s="246">
        <v>0</v>
      </c>
      <c r="AT388" s="247">
        <v>0</v>
      </c>
      <c r="AU388" s="108">
        <v>0</v>
      </c>
      <c r="AV388" s="108">
        <f t="shared" si="1440"/>
        <v>0</v>
      </c>
      <c r="AW388" s="108">
        <f t="shared" si="1441"/>
        <v>0</v>
      </c>
      <c r="AX388" s="108">
        <v>0</v>
      </c>
      <c r="AY388" s="245">
        <v>0</v>
      </c>
      <c r="AZ388" s="248">
        <v>3</v>
      </c>
      <c r="BA388" s="108">
        <v>15.291499999999996</v>
      </c>
      <c r="BB388" s="108">
        <v>1.5946847238791999</v>
      </c>
      <c r="BC388" s="109">
        <v>1.27574777910336</v>
      </c>
      <c r="BD388" s="109">
        <v>0.31893694477583989</v>
      </c>
      <c r="BE388" s="108">
        <v>0.59800687499999994</v>
      </c>
      <c r="BF388" s="109">
        <v>0.47840549999999998</v>
      </c>
      <c r="BG388" s="109">
        <v>0.11960137499999995</v>
      </c>
      <c r="BH388" s="108">
        <v>1.2763459867181812</v>
      </c>
      <c r="BI388" s="109">
        <f t="shared" si="1442"/>
        <v>0.74700446295457645</v>
      </c>
      <c r="BJ388" s="108">
        <f t="shared" si="1443"/>
        <v>2.4690913113063217E-2</v>
      </c>
      <c r="BK388" s="108">
        <v>0.93802687927986883</v>
      </c>
      <c r="BL388" s="245">
        <v>23.63827735785269</v>
      </c>
      <c r="BM388" s="244">
        <v>0</v>
      </c>
      <c r="BN388" s="108">
        <v>0</v>
      </c>
      <c r="BO388" s="108">
        <v>0</v>
      </c>
      <c r="BP388" s="108">
        <f t="shared" si="1444"/>
        <v>0</v>
      </c>
      <c r="BQ388" s="108">
        <f t="shared" si="1445"/>
        <v>0</v>
      </c>
      <c r="BR388" s="108">
        <v>0</v>
      </c>
      <c r="BS388" s="108">
        <v>0</v>
      </c>
      <c r="BT388" s="108">
        <f t="shared" si="1446"/>
        <v>0</v>
      </c>
      <c r="BU388" s="108">
        <f t="shared" si="1447"/>
        <v>0</v>
      </c>
      <c r="BV388" s="108">
        <v>0</v>
      </c>
      <c r="BW388" s="245">
        <v>0</v>
      </c>
      <c r="BX388" s="107">
        <v>0</v>
      </c>
      <c r="BY388" s="108">
        <v>0</v>
      </c>
      <c r="BZ388" s="109">
        <f t="shared" si="1448"/>
        <v>0</v>
      </c>
      <c r="CA388" s="109">
        <f t="shared" si="1449"/>
        <v>0</v>
      </c>
      <c r="CB388" s="108">
        <v>0</v>
      </c>
      <c r="CC388" s="110">
        <v>0</v>
      </c>
      <c r="CD388" s="244">
        <v>0</v>
      </c>
      <c r="CE388" s="108">
        <v>0</v>
      </c>
      <c r="CF388" s="109">
        <f t="shared" si="1450"/>
        <v>0</v>
      </c>
      <c r="CG388" s="109">
        <f t="shared" si="1451"/>
        <v>0</v>
      </c>
      <c r="CH388" s="108">
        <v>0</v>
      </c>
      <c r="CI388" s="245">
        <v>0</v>
      </c>
      <c r="CJ388" s="249">
        <v>7.3232050037488694</v>
      </c>
      <c r="CK388" s="250">
        <v>1.6111051008247512</v>
      </c>
      <c r="CL388" s="250">
        <v>1.2482553394690294</v>
      </c>
      <c r="CM388" s="251">
        <v>1.2482553394690294</v>
      </c>
      <c r="CN388" s="252">
        <f t="shared" si="1339"/>
        <v>0.60846206522417845</v>
      </c>
      <c r="CO388" s="250">
        <v>4.9289050973881876</v>
      </c>
      <c r="CP388" s="252">
        <f t="shared" si="1452"/>
        <v>0.48783345310889853</v>
      </c>
      <c r="CQ388" s="250">
        <v>1.5424515611766594</v>
      </c>
      <c r="CR388" s="250">
        <v>1.103137349524451</v>
      </c>
      <c r="CS388" s="252">
        <f t="shared" si="1453"/>
        <v>2.1340192026550506E-2</v>
      </c>
      <c r="CT388" s="252">
        <f t="shared" si="1454"/>
        <v>0.64563099028147641</v>
      </c>
      <c r="CU388" s="250">
        <f t="shared" si="1340"/>
        <v>16.214607890955289</v>
      </c>
      <c r="CV388" s="245">
        <f t="shared" si="1455"/>
        <v>20.430405942603663</v>
      </c>
      <c r="CW388" s="244">
        <v>0</v>
      </c>
      <c r="CX388" s="108">
        <v>0</v>
      </c>
      <c r="CY388" s="108">
        <f t="shared" si="1456"/>
        <v>0</v>
      </c>
      <c r="CZ388" s="108">
        <f t="shared" si="1457"/>
        <v>0</v>
      </c>
      <c r="DA388" s="108">
        <v>0</v>
      </c>
      <c r="DB388" s="245">
        <v>0</v>
      </c>
      <c r="DC388" s="244">
        <v>0</v>
      </c>
      <c r="DD388" s="108">
        <v>0</v>
      </c>
      <c r="DE388" s="108">
        <f t="shared" si="1458"/>
        <v>0</v>
      </c>
      <c r="DF388" s="108">
        <f t="shared" si="1459"/>
        <v>0</v>
      </c>
      <c r="DG388" s="108">
        <v>0</v>
      </c>
      <c r="DH388" s="245">
        <v>0</v>
      </c>
      <c r="DI388" s="107">
        <v>9.7637095654560007</v>
      </c>
      <c r="DJ388" s="108">
        <v>2.1480161044003201</v>
      </c>
      <c r="DK388" s="108">
        <v>0.16687355716144656</v>
      </c>
      <c r="DL388" s="108">
        <v>6.5714940141588576</v>
      </c>
      <c r="DM388" s="108">
        <f t="shared" si="1460"/>
        <v>0.65040704855735876</v>
      </c>
      <c r="DN388" s="108">
        <f t="shared" si="1461"/>
        <v>2.056483336790873</v>
      </c>
      <c r="DO388" s="108">
        <v>1.3614568066058936</v>
      </c>
      <c r="DP388" s="108">
        <f t="shared" si="1462"/>
        <v>2.6337381923791012E-2</v>
      </c>
      <c r="DQ388" s="108">
        <f t="shared" si="1463"/>
        <v>0.79681710228861813</v>
      </c>
      <c r="DR388" s="108">
        <v>1.0005775023891259</v>
      </c>
      <c r="DS388" s="110">
        <v>25.214553060205969</v>
      </c>
      <c r="DT388" s="244">
        <v>0</v>
      </c>
      <c r="DU388" s="108">
        <v>0</v>
      </c>
      <c r="DV388" s="108">
        <v>0</v>
      </c>
      <c r="DW388" s="108">
        <f t="shared" si="1464"/>
        <v>0</v>
      </c>
      <c r="DX388" s="108">
        <f t="shared" si="1465"/>
        <v>0</v>
      </c>
      <c r="DY388" s="108">
        <v>0</v>
      </c>
      <c r="DZ388" s="108">
        <v>0</v>
      </c>
      <c r="EA388" s="108"/>
      <c r="EB388" s="108">
        <v>0</v>
      </c>
      <c r="EC388" s="108">
        <f t="shared" si="1466"/>
        <v>0</v>
      </c>
      <c r="ED388" s="108">
        <f t="shared" si="1467"/>
        <v>0</v>
      </c>
      <c r="EE388" s="108">
        <v>0</v>
      </c>
      <c r="EF388" s="245">
        <v>0</v>
      </c>
      <c r="EG388" s="249">
        <v>5.6598157833333298</v>
      </c>
      <c r="EH388" s="250">
        <v>1.2451594723333299</v>
      </c>
      <c r="EI388" s="250">
        <v>13.718084069421833</v>
      </c>
      <c r="EJ388" s="250">
        <v>3.8093559924198499</v>
      </c>
      <c r="EK388" s="250">
        <f t="shared" si="1468"/>
        <v>0.37702719999376227</v>
      </c>
      <c r="EL388" s="250">
        <v>1.1920998642678677</v>
      </c>
      <c r="EM388" s="250">
        <v>1.7835663181781136</v>
      </c>
      <c r="EN388" s="250">
        <f t="shared" si="1469"/>
        <v>3.4503090425155612E-2</v>
      </c>
      <c r="EO388" s="250">
        <f t="shared" si="1470"/>
        <v>1.0438642919074683</v>
      </c>
      <c r="EP388" s="250">
        <v>26.215981635686454</v>
      </c>
      <c r="EQ388" s="245">
        <v>33.032136860964933</v>
      </c>
      <c r="ER388" s="244">
        <v>0</v>
      </c>
      <c r="ES388" s="108">
        <v>0</v>
      </c>
      <c r="ET388" s="108">
        <v>0</v>
      </c>
      <c r="EU388" s="108">
        <f t="shared" si="1471"/>
        <v>0</v>
      </c>
      <c r="EV388" s="108">
        <f t="shared" si="1472"/>
        <v>0</v>
      </c>
      <c r="EW388" s="108">
        <v>0</v>
      </c>
      <c r="EX388" s="108">
        <v>0</v>
      </c>
      <c r="EY388" s="108">
        <f t="shared" si="1473"/>
        <v>0</v>
      </c>
      <c r="EZ388" s="108">
        <f t="shared" si="1474"/>
        <v>0</v>
      </c>
      <c r="FA388" s="108">
        <v>0</v>
      </c>
      <c r="FB388" s="245">
        <v>0</v>
      </c>
      <c r="FC388" s="244">
        <v>0.83333333333333293</v>
      </c>
      <c r="FD388" s="108">
        <v>6.0833333333333302E-2</v>
      </c>
      <c r="FE388" s="108">
        <f t="shared" si="1475"/>
        <v>1.1768208333333328E-3</v>
      </c>
      <c r="FF388" s="108">
        <f t="shared" si="1476"/>
        <v>3.5603803333333316E-2</v>
      </c>
      <c r="FG388" s="108">
        <v>4.4708333333333301E-2</v>
      </c>
      <c r="FH388" s="245">
        <v>1.1266499999999995</v>
      </c>
      <c r="FI388" s="244">
        <v>0</v>
      </c>
      <c r="FJ388" s="108">
        <v>0</v>
      </c>
      <c r="FK388" s="108">
        <f t="shared" si="1477"/>
        <v>0</v>
      </c>
      <c r="FL388" s="108">
        <f t="shared" si="1478"/>
        <v>0</v>
      </c>
      <c r="FM388" s="108">
        <v>0</v>
      </c>
      <c r="FN388" s="245">
        <v>0</v>
      </c>
      <c r="FO388" s="244">
        <v>0</v>
      </c>
      <c r="FP388" s="108">
        <v>0</v>
      </c>
      <c r="FQ388" s="108">
        <f t="shared" si="1479"/>
        <v>0</v>
      </c>
      <c r="FR388" s="108">
        <f t="shared" si="1480"/>
        <v>0</v>
      </c>
      <c r="FS388" s="108">
        <v>0</v>
      </c>
      <c r="FT388" s="110">
        <v>0</v>
      </c>
      <c r="FU388" s="253">
        <f t="shared" si="1341"/>
        <v>27.751011030096603</v>
      </c>
      <c r="FV388" s="254">
        <f t="shared" si="1342"/>
        <v>15.796622553937302</v>
      </c>
      <c r="FW388" s="254">
        <f t="shared" si="1343"/>
        <v>2.3626153443275384</v>
      </c>
      <c r="FX388" s="254">
        <f t="shared" si="1344"/>
        <v>15.291499999999996</v>
      </c>
      <c r="FY388" s="254">
        <f t="shared" si="1345"/>
        <v>0</v>
      </c>
      <c r="FZ388" s="254">
        <f t="shared" si="1346"/>
        <v>0</v>
      </c>
      <c r="GA388" s="254">
        <f t="shared" si="1481"/>
        <v>0</v>
      </c>
      <c r="GB388" s="254">
        <f t="shared" si="1482"/>
        <v>0</v>
      </c>
      <c r="GC388" s="254">
        <f t="shared" si="1483"/>
        <v>0</v>
      </c>
      <c r="GD388" s="254">
        <f t="shared" si="1484"/>
        <v>0</v>
      </c>
      <c r="GE388" s="254">
        <f t="shared" si="1347"/>
        <v>15.309755103966895</v>
      </c>
      <c r="GF388" s="255">
        <f t="shared" si="1348"/>
        <v>5.8450624099271877</v>
      </c>
      <c r="GG388" s="255">
        <f t="shared" si="1349"/>
        <v>1.5152677016600196</v>
      </c>
      <c r="GH388" s="254">
        <f t="shared" si="1350"/>
        <v>5.5853397943599727</v>
      </c>
      <c r="GI388" s="255">
        <f t="shared" si="1351"/>
        <v>3.9880831939338761</v>
      </c>
      <c r="GJ388" s="256">
        <f t="shared" si="1352"/>
        <v>0.10804839832189368</v>
      </c>
      <c r="GK388" s="253">
        <f t="shared" si="1485"/>
        <v>82.0968438266883</v>
      </c>
      <c r="GL388" s="257">
        <f t="shared" si="1486"/>
        <v>103.44202322162725</v>
      </c>
      <c r="GM388" s="221">
        <f t="shared" si="1487"/>
        <v>103.44202322162725</v>
      </c>
      <c r="GN388" s="222">
        <f t="shared" si="1488"/>
        <v>47.356037358786651</v>
      </c>
      <c r="GO388" s="222">
        <f t="shared" si="1489"/>
        <v>5.0222736198299094</v>
      </c>
      <c r="GP388" s="55">
        <f t="shared" si="1490"/>
        <v>0.45780269839971222</v>
      </c>
      <c r="GQ388" s="56">
        <f t="shared" si="1491"/>
        <v>4.855157955553089E-2</v>
      </c>
      <c r="GR388" s="258">
        <f t="shared" si="1492"/>
        <v>1.0792583225123866</v>
      </c>
      <c r="GS388" s="227">
        <f t="shared" si="1353"/>
        <v>103.44202322162725</v>
      </c>
      <c r="GT388" s="222">
        <f t="shared" si="1574"/>
        <v>47.356037358786651</v>
      </c>
      <c r="GU388" s="222">
        <f t="shared" si="1575"/>
        <v>5.0222736198299094</v>
      </c>
      <c r="GV388" s="37">
        <f t="shared" si="1567"/>
        <v>0.45780269839971222</v>
      </c>
      <c r="GW388" s="228">
        <f t="shared" si="1568"/>
        <v>4.855157955553089E-2</v>
      </c>
      <c r="GX388" s="258">
        <f t="shared" si="1493"/>
        <v>1.0792583225123866</v>
      </c>
      <c r="GY388" s="221">
        <f t="shared" si="1573"/>
        <v>79.803745863774566</v>
      </c>
      <c r="GZ388" s="222">
        <f t="shared" si="1494"/>
        <v>46.207742098332879</v>
      </c>
      <c r="HA388" s="222">
        <f t="shared" si="1495"/>
        <v>2.7809299376372159</v>
      </c>
      <c r="HB388" s="55">
        <f t="shared" si="1496"/>
        <v>0.5790172077537532</v>
      </c>
      <c r="HC388" s="56">
        <f t="shared" si="1497"/>
        <v>3.48471103397111E-2</v>
      </c>
      <c r="HD388" s="258">
        <f t="shared" si="1498"/>
        <v>1.0961298138466344</v>
      </c>
      <c r="HE388" s="221">
        <f t="shared" si="1499"/>
        <v>79.803745863774566</v>
      </c>
      <c r="HF388" s="222">
        <f t="shared" si="1500"/>
        <v>46.207742098332879</v>
      </c>
      <c r="HG388" s="222">
        <f t="shared" si="1501"/>
        <v>2.7809299376372159</v>
      </c>
      <c r="HH388" s="55">
        <f t="shared" si="1502"/>
        <v>0.5790172077537532</v>
      </c>
      <c r="HI388" s="56">
        <f t="shared" si="1503"/>
        <v>3.48471103397111E-2</v>
      </c>
      <c r="HJ388" s="259">
        <f t="shared" si="1504"/>
        <v>1.0961298138466344</v>
      </c>
      <c r="HK388" s="54">
        <f t="shared" si="1354"/>
        <v>1.4233445961465618</v>
      </c>
      <c r="HL388" s="55">
        <f t="shared" si="1355"/>
        <v>0</v>
      </c>
      <c r="HM388" s="55">
        <f t="shared" si="1356"/>
        <v>1.11553131155172</v>
      </c>
      <c r="HN388" s="56">
        <f t="shared" si="1357"/>
        <v>0</v>
      </c>
      <c r="HQ388" s="57">
        <f t="shared" si="1358"/>
        <v>0</v>
      </c>
      <c r="HR388" s="58">
        <f t="shared" si="1505"/>
        <v>0</v>
      </c>
      <c r="HS388" s="58">
        <f t="shared" si="1359"/>
        <v>0</v>
      </c>
      <c r="HT388" s="58">
        <f t="shared" si="1506"/>
        <v>0</v>
      </c>
      <c r="HU388" s="58">
        <f t="shared" si="1360"/>
        <v>0</v>
      </c>
      <c r="HV388" s="55"/>
      <c r="HW388" s="56"/>
      <c r="HX388" s="260"/>
      <c r="HY388" s="57">
        <f t="shared" si="1361"/>
        <v>0</v>
      </c>
      <c r="HZ388" s="58">
        <f t="shared" si="1507"/>
        <v>0</v>
      </c>
      <c r="IA388" s="58">
        <f t="shared" si="1362"/>
        <v>0</v>
      </c>
      <c r="IB388" s="58">
        <f t="shared" si="1508"/>
        <v>0</v>
      </c>
      <c r="IC388" s="58">
        <f t="shared" si="1363"/>
        <v>0</v>
      </c>
      <c r="ID388" s="55"/>
      <c r="IE388" s="56"/>
      <c r="IF388" s="260"/>
      <c r="IG388" s="57">
        <f t="shared" si="1364"/>
        <v>0.91134544480458324</v>
      </c>
      <c r="IH388" s="58">
        <f t="shared" si="1509"/>
        <v>1.0541532760054615</v>
      </c>
      <c r="II388" s="58">
        <f t="shared" si="1365"/>
        <v>1.7788441922164233</v>
      </c>
      <c r="IJ388" s="58">
        <f t="shared" si="1510"/>
        <v>2.0543871575907473</v>
      </c>
      <c r="IK388" s="58">
        <f t="shared" si="1366"/>
        <v>18.760537585597373</v>
      </c>
      <c r="IL388" s="55">
        <f t="shared" si="1367"/>
        <v>4.8577789450139797E-2</v>
      </c>
      <c r="IM388" s="56">
        <f t="shared" si="1368"/>
        <v>9.4818401876823472E-2</v>
      </c>
      <c r="IN388" s="260">
        <f t="shared" si="1369"/>
        <v>1.0222995100575569</v>
      </c>
      <c r="IO388" s="57">
        <f t="shared" si="1370"/>
        <v>0</v>
      </c>
      <c r="IP388" s="58">
        <f t="shared" si="1511"/>
        <v>0</v>
      </c>
      <c r="IQ388" s="58">
        <f t="shared" si="1371"/>
        <v>0</v>
      </c>
      <c r="IR388" s="58">
        <f t="shared" si="1512"/>
        <v>0</v>
      </c>
      <c r="IS388" s="58">
        <f t="shared" si="1372"/>
        <v>0</v>
      </c>
      <c r="IT388" s="55"/>
      <c r="IU388" s="56"/>
      <c r="IV388" s="260"/>
      <c r="IW388" s="57">
        <f t="shared" si="1373"/>
        <v>0</v>
      </c>
      <c r="IX388" s="58">
        <f t="shared" si="1516"/>
        <v>0</v>
      </c>
      <c r="IY388" s="58">
        <f t="shared" si="1374"/>
        <v>0</v>
      </c>
      <c r="IZ388" s="58">
        <f t="shared" si="1517"/>
        <v>0</v>
      </c>
      <c r="JA388" s="58">
        <f t="shared" si="1375"/>
        <v>0</v>
      </c>
      <c r="JB388" s="55"/>
      <c r="JC388" s="56"/>
      <c r="JD388" s="260"/>
      <c r="JE388" s="57">
        <f t="shared" si="1376"/>
        <v>0</v>
      </c>
      <c r="JF388" s="58">
        <f t="shared" si="1521"/>
        <v>0</v>
      </c>
      <c r="JG388" s="58">
        <f t="shared" si="1377"/>
        <v>0</v>
      </c>
      <c r="JH388" s="58">
        <f t="shared" si="1522"/>
        <v>0</v>
      </c>
      <c r="JI388" s="58">
        <f t="shared" si="1378"/>
        <v>0</v>
      </c>
      <c r="JJ388" s="55"/>
      <c r="JK388" s="56"/>
      <c r="JL388" s="260"/>
      <c r="JM388" s="57">
        <f t="shared" si="1379"/>
        <v>11.603770817352547</v>
      </c>
      <c r="JN388" s="58">
        <f t="shared" si="1526"/>
        <v>13.422081704431692</v>
      </c>
      <c r="JO388" s="58">
        <f t="shared" si="1380"/>
        <v>1.1176357103596275</v>
      </c>
      <c r="JP388" s="58">
        <f t="shared" si="1527"/>
        <v>1.2907574818943339</v>
      </c>
      <c r="JQ388" s="58">
        <f t="shared" si="1381"/>
        <v>16.214607890955289</v>
      </c>
      <c r="JR388" s="55">
        <f t="shared" si="1382"/>
        <v>0.71563684397359217</v>
      </c>
      <c r="JS388" s="56">
        <f t="shared" si="1383"/>
        <v>6.8927705059279212E-2</v>
      </c>
      <c r="JT388" s="260">
        <f t="shared" si="1384"/>
        <v>1.1228171949643442</v>
      </c>
      <c r="JU388" s="57">
        <f t="shared" si="1385"/>
        <v>0</v>
      </c>
      <c r="JV388" s="58">
        <f t="shared" si="1528"/>
        <v>0</v>
      </c>
      <c r="JW388" s="58">
        <f t="shared" si="1386"/>
        <v>0</v>
      </c>
      <c r="JX388" s="58">
        <f t="shared" si="1529"/>
        <v>0</v>
      </c>
      <c r="JY388" s="58">
        <f t="shared" si="1387"/>
        <v>0</v>
      </c>
      <c r="JZ388" s="55"/>
      <c r="KA388" s="56"/>
      <c r="KB388" s="260"/>
      <c r="KC388" s="57">
        <f t="shared" si="1388"/>
        <v>0</v>
      </c>
      <c r="KD388" s="58">
        <f t="shared" si="1533"/>
        <v>0</v>
      </c>
      <c r="KE388" s="58">
        <f t="shared" si="1389"/>
        <v>0</v>
      </c>
      <c r="KF388" s="58">
        <f t="shared" si="1534"/>
        <v>0</v>
      </c>
      <c r="KG388" s="58">
        <f t="shared" si="1390"/>
        <v>0</v>
      </c>
      <c r="KH388" s="55"/>
      <c r="KI388" s="56"/>
      <c r="KJ388" s="260"/>
      <c r="KK388" s="57">
        <f t="shared" si="1391"/>
        <v>15.392752205533299</v>
      </c>
      <c r="KL388" s="58">
        <f t="shared" si="1538"/>
        <v>17.804796476140368</v>
      </c>
      <c r="KM388" s="58">
        <f t="shared" si="1392"/>
        <v>0.67674443048114974</v>
      </c>
      <c r="KN388" s="58">
        <f t="shared" si="1539"/>
        <v>0.78157214276267983</v>
      </c>
      <c r="KO388" s="58">
        <f t="shared" si="1393"/>
        <v>20.011550047782514</v>
      </c>
      <c r="KP388" s="55">
        <f t="shared" si="1540"/>
        <v>0.7691933992508978</v>
      </c>
      <c r="KQ388" s="56">
        <f t="shared" si="1541"/>
        <v>3.3817691726290837E-2</v>
      </c>
      <c r="KR388" s="260">
        <f t="shared" si="1542"/>
        <v>1.1257709661110182</v>
      </c>
      <c r="KS388" s="57">
        <f t="shared" si="1394"/>
        <v>0</v>
      </c>
      <c r="KT388" s="58">
        <f t="shared" si="1543"/>
        <v>0</v>
      </c>
      <c r="KU388" s="58">
        <f t="shared" si="1395"/>
        <v>0</v>
      </c>
      <c r="KV388" s="58">
        <f t="shared" si="1544"/>
        <v>0</v>
      </c>
      <c r="KW388" s="58">
        <f t="shared" si="1396"/>
        <v>0</v>
      </c>
      <c r="KX388" s="55"/>
      <c r="KY388" s="56"/>
      <c r="KZ388" s="260"/>
      <c r="LA388" s="57">
        <f t="shared" si="1397"/>
        <v>9.6328515262005698</v>
      </c>
      <c r="LB388" s="58">
        <f t="shared" si="1545"/>
        <v>11.142319360356201</v>
      </c>
      <c r="LC388" s="58">
        <f t="shared" si="1398"/>
        <v>0.41153029041891787</v>
      </c>
      <c r="LD388" s="58">
        <f t="shared" si="1546"/>
        <v>0.47527633240480827</v>
      </c>
      <c r="LE388" s="58">
        <f t="shared" si="1399"/>
        <v>26.215981635686454</v>
      </c>
      <c r="LF388" s="55">
        <f t="shared" si="1547"/>
        <v>0.36744195430347226</v>
      </c>
      <c r="LG388" s="56">
        <f t="shared" si="1548"/>
        <v>1.5697687621916971E-2</v>
      </c>
      <c r="LH388" s="260">
        <f t="shared" si="1549"/>
        <v>1.060009726051989</v>
      </c>
      <c r="LI388" s="57">
        <f t="shared" si="1400"/>
        <v>0</v>
      </c>
      <c r="LJ388" s="58">
        <f t="shared" si="1550"/>
        <v>0</v>
      </c>
      <c r="LK388" s="58">
        <f t="shared" si="1401"/>
        <v>0</v>
      </c>
      <c r="LL388" s="58">
        <f t="shared" si="1551"/>
        <v>0</v>
      </c>
      <c r="LM388" s="58">
        <f t="shared" si="1402"/>
        <v>0</v>
      </c>
      <c r="LN388" s="55"/>
      <c r="LO388" s="56"/>
      <c r="LP388" s="260"/>
      <c r="LQ388" s="57">
        <f t="shared" si="1403"/>
        <v>4.3436640066666643E-2</v>
      </c>
      <c r="LR388" s="58">
        <f t="shared" si="1552"/>
        <v>5.0243161565113312E-2</v>
      </c>
      <c r="LS388" s="58">
        <f t="shared" si="1404"/>
        <v>1.1768208333333328E-3</v>
      </c>
      <c r="LT388" s="58">
        <f t="shared" si="1553"/>
        <v>1.359110380416666E-3</v>
      </c>
      <c r="LU388" s="58">
        <f t="shared" si="1405"/>
        <v>0.89416666666666633</v>
      </c>
      <c r="LV388" s="55">
        <f t="shared" si="1406"/>
        <v>4.857778945013979E-2</v>
      </c>
      <c r="LW388" s="56">
        <f t="shared" si="1407"/>
        <v>1.3161090400745572E-3</v>
      </c>
      <c r="LX388" s="260">
        <f t="shared" si="1408"/>
        <v>1.0078160048971445</v>
      </c>
      <c r="LY388" s="57">
        <f t="shared" si="1409"/>
        <v>0</v>
      </c>
      <c r="LZ388" s="58">
        <f t="shared" si="1554"/>
        <v>0</v>
      </c>
      <c r="MA388" s="58">
        <f t="shared" si="1410"/>
        <v>0</v>
      </c>
      <c r="MB388" s="58">
        <f t="shared" si="1555"/>
        <v>0</v>
      </c>
      <c r="MC388" s="58">
        <f t="shared" si="1411"/>
        <v>0</v>
      </c>
      <c r="MD388" s="55"/>
      <c r="ME388" s="56"/>
      <c r="MF388" s="260"/>
      <c r="MG388" s="57">
        <f t="shared" si="1412"/>
        <v>0</v>
      </c>
      <c r="MH388" s="58">
        <f t="shared" si="1556"/>
        <v>0</v>
      </c>
      <c r="MI388" s="58">
        <f t="shared" si="1413"/>
        <v>0</v>
      </c>
      <c r="MJ388" s="58">
        <f t="shared" si="1557"/>
        <v>0</v>
      </c>
      <c r="MK388" s="58">
        <f t="shared" si="1414"/>
        <v>0</v>
      </c>
      <c r="ML388" s="55"/>
      <c r="MM388" s="56"/>
      <c r="MN388" s="260"/>
      <c r="MO388" s="59">
        <v>1.3188173456315655</v>
      </c>
      <c r="MP388" s="60"/>
      <c r="MQ388" s="60">
        <v>1.0177</v>
      </c>
      <c r="MR388" s="61"/>
      <c r="MS388" s="59">
        <f t="shared" si="1415"/>
        <v>1.0792583225123866</v>
      </c>
      <c r="MT388" s="60"/>
      <c r="MU388" s="60">
        <f t="shared" si="1561"/>
        <v>1.0961298138466344</v>
      </c>
      <c r="MV388" s="61"/>
      <c r="MW388" s="66">
        <f t="shared" si="1563"/>
        <v>1.4233445961465618</v>
      </c>
      <c r="MX388" s="67"/>
      <c r="MY388" s="67">
        <f t="shared" si="1565"/>
        <v>1.11553131155172</v>
      </c>
      <c r="MZ388" s="261"/>
      <c r="NA388" s="59">
        <f t="shared" si="1416"/>
        <v>1.0792901156297552</v>
      </c>
      <c r="NB388" s="60"/>
      <c r="NC388" s="60">
        <f t="shared" si="1417"/>
        <v>1.0961525111056676</v>
      </c>
      <c r="ND388" s="262"/>
      <c r="NE388" s="62">
        <f t="shared" si="1418"/>
        <v>1.4233865254612192</v>
      </c>
      <c r="NF388" s="63"/>
      <c r="NG388" s="63">
        <f t="shared" si="1419"/>
        <v>1.1155544105522379</v>
      </c>
      <c r="NH388" s="64"/>
      <c r="NI388" s="238">
        <f t="shared" si="1569"/>
        <v>-4.1929314657407346E-5</v>
      </c>
      <c r="NJ388" s="238">
        <f t="shared" si="1570"/>
        <v>0</v>
      </c>
      <c r="NK388" s="238">
        <f t="shared" si="1571"/>
        <v>-2.3099000517889934E-5</v>
      </c>
      <c r="NL388" s="238">
        <f t="shared" si="1572"/>
        <v>0</v>
      </c>
      <c r="NM388" s="239">
        <f t="shared" si="1420"/>
        <v>0</v>
      </c>
      <c r="NN388" s="240">
        <f t="shared" si="1421"/>
        <v>0</v>
      </c>
      <c r="NO388" s="240">
        <f>O388*IN388</f>
        <v>0.30783211490898138</v>
      </c>
      <c r="NP388" s="240">
        <f t="shared" si="1422"/>
        <v>0</v>
      </c>
      <c r="NQ388" s="240">
        <f t="shared" si="1592"/>
        <v>0</v>
      </c>
      <c r="NR388" s="240">
        <f t="shared" si="1423"/>
        <v>0</v>
      </c>
      <c r="NS388" s="240">
        <f t="shared" si="1424"/>
        <v>0.2933921330441831</v>
      </c>
      <c r="NT388" s="240">
        <f t="shared" si="1425"/>
        <v>0</v>
      </c>
      <c r="NU388" s="240">
        <f t="shared" si="1426"/>
        <v>0</v>
      </c>
      <c r="NV388" s="240">
        <f t="shared" si="1427"/>
        <v>0.36159763431485903</v>
      </c>
      <c r="NW388" s="240">
        <f t="shared" si="1428"/>
        <v>0</v>
      </c>
      <c r="NX388" s="240">
        <f t="shared" si="1429"/>
        <v>0.44605209272267698</v>
      </c>
      <c r="NY388" s="240">
        <f t="shared" si="1430"/>
        <v>0</v>
      </c>
      <c r="NZ388" s="240">
        <f t="shared" si="1431"/>
        <v>1.451255047051888E-2</v>
      </c>
      <c r="OA388" s="240">
        <f t="shared" si="1432"/>
        <v>0</v>
      </c>
      <c r="OB388" s="241">
        <f t="shared" si="1433"/>
        <v>0</v>
      </c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136"/>
      <c r="OP388" s="13"/>
      <c r="OQ388" s="13"/>
      <c r="OR388" s="13"/>
      <c r="OS388" s="13"/>
      <c r="OT388" s="13"/>
    </row>
    <row r="389" spans="1:410" ht="15" customHeight="1">
      <c r="A389" s="242">
        <v>370</v>
      </c>
      <c r="B389" s="49" t="s">
        <v>439</v>
      </c>
      <c r="C389" s="50">
        <v>1</v>
      </c>
      <c r="D389" s="51">
        <v>52.9</v>
      </c>
      <c r="E389" s="52">
        <v>52.9</v>
      </c>
      <c r="F389" s="52"/>
      <c r="G389" s="52"/>
      <c r="H389" s="53"/>
      <c r="I389" s="57">
        <v>1.6130236088789509</v>
      </c>
      <c r="J389" s="58"/>
      <c r="K389" s="58">
        <v>1.0171999999999999</v>
      </c>
      <c r="L389" s="243"/>
      <c r="M389" s="1">
        <v>0</v>
      </c>
      <c r="N389" s="2">
        <v>0</v>
      </c>
      <c r="O389" s="2">
        <v>0.59582360887895092</v>
      </c>
      <c r="P389" s="2">
        <v>0</v>
      </c>
      <c r="Q389" s="2">
        <v>0</v>
      </c>
      <c r="R389" s="2">
        <v>0</v>
      </c>
      <c r="S389" s="2">
        <v>0.2616</v>
      </c>
      <c r="T389" s="2">
        <v>0</v>
      </c>
      <c r="U389" s="2">
        <v>0</v>
      </c>
      <c r="V389" s="2">
        <v>0.28089999999999998</v>
      </c>
      <c r="W389" s="2">
        <v>0</v>
      </c>
      <c r="X389" s="2">
        <v>0.45350000000000001</v>
      </c>
      <c r="Y389" s="2">
        <v>0</v>
      </c>
      <c r="Z389" s="2">
        <v>2.12E-2</v>
      </c>
      <c r="AA389" s="2">
        <v>0</v>
      </c>
      <c r="AB389" s="3">
        <v>0</v>
      </c>
      <c r="AC389" s="244">
        <v>0</v>
      </c>
      <c r="AD389" s="108">
        <v>0</v>
      </c>
      <c r="AE389" s="108">
        <v>0</v>
      </c>
      <c r="AF389" s="108">
        <f t="shared" si="1434"/>
        <v>0</v>
      </c>
      <c r="AG389" s="108">
        <f t="shared" si="1435"/>
        <v>0</v>
      </c>
      <c r="AH389" s="108">
        <v>0</v>
      </c>
      <c r="AI389" s="108">
        <v>0</v>
      </c>
      <c r="AJ389" s="108">
        <f t="shared" si="1436"/>
        <v>0</v>
      </c>
      <c r="AK389" s="108">
        <f t="shared" si="1437"/>
        <v>0</v>
      </c>
      <c r="AL389" s="108">
        <v>0</v>
      </c>
      <c r="AM389" s="245">
        <v>0</v>
      </c>
      <c r="AN389" s="244">
        <v>0</v>
      </c>
      <c r="AO389" s="108">
        <v>0</v>
      </c>
      <c r="AP389" s="108">
        <v>0</v>
      </c>
      <c r="AQ389" s="108">
        <f t="shared" si="1438"/>
        <v>0</v>
      </c>
      <c r="AR389" s="108">
        <f t="shared" si="1439"/>
        <v>0</v>
      </c>
      <c r="AS389" s="246">
        <v>0</v>
      </c>
      <c r="AT389" s="247">
        <v>0</v>
      </c>
      <c r="AU389" s="108">
        <v>0</v>
      </c>
      <c r="AV389" s="108">
        <f t="shared" si="1440"/>
        <v>0</v>
      </c>
      <c r="AW389" s="108">
        <f t="shared" si="1441"/>
        <v>0</v>
      </c>
      <c r="AX389" s="108">
        <v>0</v>
      </c>
      <c r="AY389" s="245">
        <v>0</v>
      </c>
      <c r="AZ389" s="248">
        <v>4</v>
      </c>
      <c r="BA389" s="108">
        <v>20.388666666666662</v>
      </c>
      <c r="BB389" s="108">
        <v>2.1262462985055999</v>
      </c>
      <c r="BC389" s="109">
        <v>1.7009970388044799</v>
      </c>
      <c r="BD389" s="109">
        <v>0.42524925970111993</v>
      </c>
      <c r="BE389" s="108">
        <v>0.79734249999999995</v>
      </c>
      <c r="BF389" s="109">
        <v>0.63787400000000005</v>
      </c>
      <c r="BG389" s="109">
        <v>0.1594684999999999</v>
      </c>
      <c r="BH389" s="108">
        <v>1.7017946489575748</v>
      </c>
      <c r="BI389" s="109">
        <f t="shared" si="1442"/>
        <v>0.99600595060610186</v>
      </c>
      <c r="BJ389" s="108">
        <f t="shared" si="1443"/>
        <v>3.2921217484084289E-2</v>
      </c>
      <c r="BK389" s="108">
        <v>1.2507025057064918</v>
      </c>
      <c r="BL389" s="245">
        <v>31.51770314380359</v>
      </c>
      <c r="BM389" s="244">
        <v>0</v>
      </c>
      <c r="BN389" s="108">
        <v>0</v>
      </c>
      <c r="BO389" s="108">
        <v>0</v>
      </c>
      <c r="BP389" s="108">
        <f t="shared" si="1444"/>
        <v>0</v>
      </c>
      <c r="BQ389" s="108">
        <f t="shared" si="1445"/>
        <v>0</v>
      </c>
      <c r="BR389" s="108">
        <v>0</v>
      </c>
      <c r="BS389" s="108">
        <v>0</v>
      </c>
      <c r="BT389" s="108">
        <f t="shared" si="1446"/>
        <v>0</v>
      </c>
      <c r="BU389" s="108">
        <f t="shared" si="1447"/>
        <v>0</v>
      </c>
      <c r="BV389" s="108">
        <v>0</v>
      </c>
      <c r="BW389" s="245">
        <v>0</v>
      </c>
      <c r="BX389" s="107">
        <v>0</v>
      </c>
      <c r="BY389" s="108">
        <v>0</v>
      </c>
      <c r="BZ389" s="109">
        <f t="shared" si="1448"/>
        <v>0</v>
      </c>
      <c r="CA389" s="109">
        <f t="shared" si="1449"/>
        <v>0</v>
      </c>
      <c r="CB389" s="108">
        <v>0</v>
      </c>
      <c r="CC389" s="110">
        <v>0</v>
      </c>
      <c r="CD389" s="244">
        <v>0</v>
      </c>
      <c r="CE389" s="108">
        <v>0</v>
      </c>
      <c r="CF389" s="109">
        <f t="shared" si="1450"/>
        <v>0</v>
      </c>
      <c r="CG389" s="109">
        <f t="shared" si="1451"/>
        <v>0</v>
      </c>
      <c r="CH389" s="108">
        <v>0</v>
      </c>
      <c r="CI389" s="245">
        <v>0</v>
      </c>
      <c r="CJ389" s="249">
        <v>4.9350005694052896</v>
      </c>
      <c r="CK389" s="250">
        <v>1.0857001252691638</v>
      </c>
      <c r="CL389" s="250">
        <v>0.84118098672498931</v>
      </c>
      <c r="CM389" s="251">
        <v>0.84118098672498931</v>
      </c>
      <c r="CN389" s="252">
        <f t="shared" si="1339"/>
        <v>0.41003367197909601</v>
      </c>
      <c r="CO389" s="250">
        <v>3.3215169382399385</v>
      </c>
      <c r="CP389" s="252">
        <f t="shared" si="1452"/>
        <v>0.32874381744535969</v>
      </c>
      <c r="CQ389" s="250">
        <v>1.0394355106528064</v>
      </c>
      <c r="CR389" s="250">
        <v>0.74338809923367488</v>
      </c>
      <c r="CS389" s="252">
        <f t="shared" si="1453"/>
        <v>1.4380842779675442E-2</v>
      </c>
      <c r="CT389" s="252">
        <f t="shared" si="1454"/>
        <v>0.43508126606229441</v>
      </c>
      <c r="CU389" s="250">
        <f t="shared" si="1340"/>
        <v>10.926786718873057</v>
      </c>
      <c r="CV389" s="245">
        <f t="shared" si="1455"/>
        <v>13.767751265780051</v>
      </c>
      <c r="CW389" s="244">
        <v>0</v>
      </c>
      <c r="CX389" s="108">
        <v>0</v>
      </c>
      <c r="CY389" s="108">
        <f t="shared" si="1456"/>
        <v>0</v>
      </c>
      <c r="CZ389" s="108">
        <f t="shared" si="1457"/>
        <v>0</v>
      </c>
      <c r="DA389" s="108">
        <v>0</v>
      </c>
      <c r="DB389" s="245">
        <v>0</v>
      </c>
      <c r="DC389" s="244">
        <v>0</v>
      </c>
      <c r="DD389" s="108">
        <v>0</v>
      </c>
      <c r="DE389" s="108">
        <f t="shared" si="1458"/>
        <v>0</v>
      </c>
      <c r="DF389" s="108">
        <f t="shared" si="1459"/>
        <v>0</v>
      </c>
      <c r="DG389" s="108">
        <v>0</v>
      </c>
      <c r="DH389" s="245">
        <v>0</v>
      </c>
      <c r="DI389" s="107">
        <v>5.7561168845600008</v>
      </c>
      <c r="DJ389" s="108">
        <v>1.2663457146032002</v>
      </c>
      <c r="DK389" s="108">
        <v>9.7944320840566618E-2</v>
      </c>
      <c r="DL389" s="108">
        <v>3.8741717375037621</v>
      </c>
      <c r="DM389" s="108">
        <f t="shared" si="1460"/>
        <v>0.38344227354769739</v>
      </c>
      <c r="DN389" s="108">
        <f t="shared" si="1461"/>
        <v>1.2123833035344274</v>
      </c>
      <c r="DO389" s="108">
        <v>0.80260424199804958</v>
      </c>
      <c r="DP389" s="108">
        <f t="shared" si="1462"/>
        <v>1.552637906145227E-2</v>
      </c>
      <c r="DQ389" s="108">
        <f t="shared" si="1463"/>
        <v>0.46973857950571452</v>
      </c>
      <c r="DR389" s="108">
        <v>0.58985914497527892</v>
      </c>
      <c r="DS389" s="110">
        <v>14.864450453377028</v>
      </c>
      <c r="DT389" s="244">
        <v>0</v>
      </c>
      <c r="DU389" s="108">
        <v>0</v>
      </c>
      <c r="DV389" s="108">
        <v>0</v>
      </c>
      <c r="DW389" s="108">
        <f t="shared" si="1464"/>
        <v>0</v>
      </c>
      <c r="DX389" s="108">
        <f t="shared" si="1465"/>
        <v>0</v>
      </c>
      <c r="DY389" s="108">
        <v>0</v>
      </c>
      <c r="DZ389" s="108">
        <v>0</v>
      </c>
      <c r="EA389" s="108"/>
      <c r="EB389" s="108">
        <v>0</v>
      </c>
      <c r="EC389" s="108">
        <f t="shared" si="1466"/>
        <v>0</v>
      </c>
      <c r="ED389" s="108">
        <f t="shared" si="1467"/>
        <v>0</v>
      </c>
      <c r="EE389" s="108">
        <v>0</v>
      </c>
      <c r="EF389" s="245">
        <v>0</v>
      </c>
      <c r="EG389" s="249">
        <v>4.0885996666666697</v>
      </c>
      <c r="EH389" s="250">
        <v>0.899491926666667</v>
      </c>
      <c r="EI389" s="250">
        <v>10.003147337699181</v>
      </c>
      <c r="EJ389" s="250">
        <v>2.7518442714489999</v>
      </c>
      <c r="EK389" s="250">
        <f t="shared" si="1468"/>
        <v>0.27236103492239333</v>
      </c>
      <c r="EL389" s="250">
        <v>0.86116214630724996</v>
      </c>
      <c r="EM389" s="250">
        <v>1.2952450737811541</v>
      </c>
      <c r="EN389" s="250">
        <f t="shared" si="1469"/>
        <v>2.5056515952296427E-2</v>
      </c>
      <c r="EO389" s="250">
        <f t="shared" si="1470"/>
        <v>0.75806549384174848</v>
      </c>
      <c r="EP389" s="250">
        <v>19.038328276262671</v>
      </c>
      <c r="EQ389" s="245">
        <v>23.988293628090965</v>
      </c>
      <c r="ER389" s="244">
        <v>0</v>
      </c>
      <c r="ES389" s="108">
        <v>0</v>
      </c>
      <c r="ET389" s="108">
        <v>0</v>
      </c>
      <c r="EU389" s="108">
        <f t="shared" si="1471"/>
        <v>0</v>
      </c>
      <c r="EV389" s="108">
        <f t="shared" si="1472"/>
        <v>0</v>
      </c>
      <c r="EW389" s="108">
        <v>0</v>
      </c>
      <c r="EX389" s="108">
        <v>0</v>
      </c>
      <c r="EY389" s="108">
        <f t="shared" si="1473"/>
        <v>0</v>
      </c>
      <c r="EZ389" s="108">
        <f t="shared" si="1474"/>
        <v>0</v>
      </c>
      <c r="FA389" s="108">
        <v>0</v>
      </c>
      <c r="FB389" s="245">
        <v>0</v>
      </c>
      <c r="FC389" s="244">
        <v>0.83333333333333293</v>
      </c>
      <c r="FD389" s="108">
        <v>6.0833333333333302E-2</v>
      </c>
      <c r="FE389" s="108">
        <f t="shared" si="1475"/>
        <v>1.1768208333333328E-3</v>
      </c>
      <c r="FF389" s="108">
        <f t="shared" si="1476"/>
        <v>3.5603803333333316E-2</v>
      </c>
      <c r="FG389" s="108">
        <v>4.4708333333333301E-2</v>
      </c>
      <c r="FH389" s="245">
        <v>1.1266499999999995</v>
      </c>
      <c r="FI389" s="244">
        <v>0</v>
      </c>
      <c r="FJ389" s="108">
        <v>0</v>
      </c>
      <c r="FK389" s="108">
        <f t="shared" si="1477"/>
        <v>0</v>
      </c>
      <c r="FL389" s="108">
        <f t="shared" si="1478"/>
        <v>0</v>
      </c>
      <c r="FM389" s="108">
        <v>0</v>
      </c>
      <c r="FN389" s="245">
        <v>0</v>
      </c>
      <c r="FO389" s="244">
        <v>0</v>
      </c>
      <c r="FP389" s="108">
        <v>0</v>
      </c>
      <c r="FQ389" s="108">
        <f t="shared" si="1479"/>
        <v>0</v>
      </c>
      <c r="FR389" s="108">
        <f t="shared" si="1480"/>
        <v>0</v>
      </c>
      <c r="FS389" s="108">
        <v>0</v>
      </c>
      <c r="FT389" s="110">
        <v>0</v>
      </c>
      <c r="FU389" s="253">
        <f t="shared" si="1341"/>
        <v>18.031254887170991</v>
      </c>
      <c r="FV389" s="254">
        <f t="shared" si="1342"/>
        <v>11.950290066320093</v>
      </c>
      <c r="FW389" s="254">
        <f t="shared" si="1343"/>
        <v>2.7489047107835756</v>
      </c>
      <c r="FX389" s="254">
        <f t="shared" si="1344"/>
        <v>20.388666666666662</v>
      </c>
      <c r="FY389" s="254">
        <f t="shared" si="1345"/>
        <v>0</v>
      </c>
      <c r="FZ389" s="254">
        <f t="shared" si="1346"/>
        <v>0</v>
      </c>
      <c r="GA389" s="254">
        <f t="shared" si="1481"/>
        <v>0</v>
      </c>
      <c r="GB389" s="254">
        <f t="shared" si="1482"/>
        <v>0</v>
      </c>
      <c r="GC389" s="254">
        <f t="shared" si="1483"/>
        <v>0</v>
      </c>
      <c r="GD389" s="254">
        <f t="shared" si="1484"/>
        <v>0</v>
      </c>
      <c r="GE389" s="254">
        <f t="shared" si="1347"/>
        <v>9.9475329471927001</v>
      </c>
      <c r="GF389" s="255">
        <f t="shared" si="1348"/>
        <v>3.79783677180327</v>
      </c>
      <c r="GG389" s="255">
        <f t="shared" si="1349"/>
        <v>0.98454712591545035</v>
      </c>
      <c r="GH389" s="254">
        <f t="shared" si="1350"/>
        <v>4.6038653973037871</v>
      </c>
      <c r="GI389" s="255">
        <f t="shared" si="1351"/>
        <v>3.2872840138860151</v>
      </c>
      <c r="GJ389" s="256">
        <f t="shared" si="1352"/>
        <v>8.9061776110841748E-2</v>
      </c>
      <c r="GK389" s="253">
        <f t="shared" si="1485"/>
        <v>67.670514675437815</v>
      </c>
      <c r="GL389" s="257">
        <f t="shared" si="1486"/>
        <v>85.264848491051637</v>
      </c>
      <c r="GM389" s="221">
        <f t="shared" si="1487"/>
        <v>85.264848491051637</v>
      </c>
      <c r="GN389" s="222">
        <f t="shared" si="1488"/>
        <v>31.646633347803949</v>
      </c>
      <c r="GO389" s="222">
        <f t="shared" si="1489"/>
        <v>4.8163671521404332</v>
      </c>
      <c r="GP389" s="55">
        <f t="shared" si="1490"/>
        <v>0.37115685898539064</v>
      </c>
      <c r="GQ389" s="56">
        <f t="shared" si="1491"/>
        <v>5.6487136696735003E-2</v>
      </c>
      <c r="GR389" s="258">
        <f t="shared" si="1492"/>
        <v>1.0669101372773351</v>
      </c>
      <c r="GS389" s="227">
        <f t="shared" si="1353"/>
        <v>85.264848491051637</v>
      </c>
      <c r="GT389" s="222">
        <f t="shared" si="1574"/>
        <v>31.646633347803949</v>
      </c>
      <c r="GU389" s="222">
        <f t="shared" si="1575"/>
        <v>4.8163671521404332</v>
      </c>
      <c r="GV389" s="37">
        <f t="shared" si="1567"/>
        <v>0.37115685898539064</v>
      </c>
      <c r="GW389" s="228">
        <f t="shared" si="1568"/>
        <v>5.6487136696735003E-2</v>
      </c>
      <c r="GX389" s="258">
        <f t="shared" si="1493"/>
        <v>1.0669101372773351</v>
      </c>
      <c r="GY389" s="221">
        <f t="shared" si="1573"/>
        <v>53.74714534724805</v>
      </c>
      <c r="GZ389" s="222">
        <f t="shared" si="1494"/>
        <v>30.115573000532248</v>
      </c>
      <c r="HA389" s="222">
        <f t="shared" si="1495"/>
        <v>1.8279089092168426</v>
      </c>
      <c r="HB389" s="55">
        <f t="shared" si="1496"/>
        <v>0.5603194887088867</v>
      </c>
      <c r="HC389" s="56">
        <f t="shared" si="1497"/>
        <v>3.4009413847138112E-2</v>
      </c>
      <c r="HD389" s="258">
        <f t="shared" si="1498"/>
        <v>1.0930701220856043</v>
      </c>
      <c r="HE389" s="221">
        <f t="shared" si="1499"/>
        <v>53.74714534724805</v>
      </c>
      <c r="HF389" s="222">
        <f t="shared" si="1500"/>
        <v>30.115573000532248</v>
      </c>
      <c r="HG389" s="222">
        <f t="shared" si="1501"/>
        <v>1.8279089092168426</v>
      </c>
      <c r="HH389" s="55">
        <f t="shared" si="1502"/>
        <v>0.5603194887088867</v>
      </c>
      <c r="HI389" s="56">
        <f t="shared" si="1503"/>
        <v>3.4009413847138112E-2</v>
      </c>
      <c r="HJ389" s="259">
        <f t="shared" si="1504"/>
        <v>1.0930701220856043</v>
      </c>
      <c r="HK389" s="54">
        <f t="shared" si="1354"/>
        <v>1.7209512399806239</v>
      </c>
      <c r="HL389" s="55">
        <f t="shared" si="1355"/>
        <v>0</v>
      </c>
      <c r="HM389" s="55">
        <f t="shared" si="1356"/>
        <v>1.1118709281854766</v>
      </c>
      <c r="HN389" s="56">
        <f t="shared" si="1357"/>
        <v>0</v>
      </c>
      <c r="HQ389" s="57">
        <f t="shared" si="1358"/>
        <v>0</v>
      </c>
      <c r="HR389" s="58">
        <f t="shared" si="1505"/>
        <v>0</v>
      </c>
      <c r="HS389" s="58">
        <f t="shared" si="1359"/>
        <v>0</v>
      </c>
      <c r="HT389" s="58">
        <f t="shared" si="1506"/>
        <v>0</v>
      </c>
      <c r="HU389" s="58">
        <f t="shared" si="1360"/>
        <v>0</v>
      </c>
      <c r="HV389" s="55"/>
      <c r="HW389" s="56"/>
      <c r="HX389" s="260"/>
      <c r="HY389" s="57">
        <f t="shared" si="1361"/>
        <v>0</v>
      </c>
      <c r="HZ389" s="58">
        <f t="shared" si="1507"/>
        <v>0</v>
      </c>
      <c r="IA389" s="58">
        <f t="shared" si="1362"/>
        <v>0</v>
      </c>
      <c r="IB389" s="58">
        <f t="shared" si="1508"/>
        <v>0</v>
      </c>
      <c r="IC389" s="58">
        <f t="shared" si="1363"/>
        <v>0</v>
      </c>
      <c r="ID389" s="55"/>
      <c r="IE389" s="56"/>
      <c r="IF389" s="260"/>
      <c r="IG389" s="57">
        <f t="shared" si="1364"/>
        <v>1.2151272597394442</v>
      </c>
      <c r="IH389" s="58">
        <f t="shared" si="1509"/>
        <v>1.4055377013406152</v>
      </c>
      <c r="II389" s="58">
        <f t="shared" si="1365"/>
        <v>2.3717922562885643</v>
      </c>
      <c r="IJ389" s="58">
        <f t="shared" si="1510"/>
        <v>2.7391828767876629</v>
      </c>
      <c r="IK389" s="58">
        <f t="shared" si="1366"/>
        <v>25.014050114129834</v>
      </c>
      <c r="IL389" s="55">
        <f t="shared" si="1367"/>
        <v>4.857778945013979E-2</v>
      </c>
      <c r="IM389" s="56">
        <f t="shared" si="1368"/>
        <v>9.4818401876823458E-2</v>
      </c>
      <c r="IN389" s="260">
        <f t="shared" si="1369"/>
        <v>1.0222995100575569</v>
      </c>
      <c r="IO389" s="57">
        <f t="shared" si="1370"/>
        <v>0</v>
      </c>
      <c r="IP389" s="58">
        <f t="shared" si="1511"/>
        <v>0</v>
      </c>
      <c r="IQ389" s="58">
        <f t="shared" si="1371"/>
        <v>0</v>
      </c>
      <c r="IR389" s="58">
        <f t="shared" si="1512"/>
        <v>0</v>
      </c>
      <c r="IS389" s="58">
        <f t="shared" si="1372"/>
        <v>0</v>
      </c>
      <c r="IT389" s="55"/>
      <c r="IU389" s="56"/>
      <c r="IV389" s="260"/>
      <c r="IW389" s="57">
        <f t="shared" si="1373"/>
        <v>0</v>
      </c>
      <c r="IX389" s="58">
        <f t="shared" si="1516"/>
        <v>0</v>
      </c>
      <c r="IY389" s="58">
        <f t="shared" si="1374"/>
        <v>0</v>
      </c>
      <c r="IZ389" s="58">
        <f t="shared" si="1517"/>
        <v>0</v>
      </c>
      <c r="JA389" s="58">
        <f t="shared" si="1375"/>
        <v>0</v>
      </c>
      <c r="JB389" s="55"/>
      <c r="JC389" s="56"/>
      <c r="JD389" s="260"/>
      <c r="JE389" s="57">
        <f t="shared" si="1376"/>
        <v>0</v>
      </c>
      <c r="JF389" s="58">
        <f t="shared" si="1521"/>
        <v>0</v>
      </c>
      <c r="JG389" s="58">
        <f t="shared" si="1377"/>
        <v>0</v>
      </c>
      <c r="JH389" s="58">
        <f t="shared" si="1522"/>
        <v>0</v>
      </c>
      <c r="JI389" s="58">
        <f t="shared" si="1378"/>
        <v>0</v>
      </c>
      <c r="JJ389" s="55"/>
      <c r="JK389" s="56"/>
      <c r="JL389" s="260"/>
      <c r="JM389" s="57">
        <f t="shared" si="1379"/>
        <v>7.8196111622668765</v>
      </c>
      <c r="JN389" s="58">
        <f t="shared" si="1526"/>
        <v>9.044944231394096</v>
      </c>
      <c r="JO389" s="58">
        <f t="shared" si="1380"/>
        <v>0.75315833220413109</v>
      </c>
      <c r="JP389" s="58">
        <f t="shared" si="1527"/>
        <v>0.86982255786255103</v>
      </c>
      <c r="JQ389" s="58">
        <f t="shared" si="1381"/>
        <v>10.926786718873057</v>
      </c>
      <c r="JR389" s="55">
        <f t="shared" si="1382"/>
        <v>0.71563684397359217</v>
      </c>
      <c r="JS389" s="56">
        <f t="shared" si="1383"/>
        <v>6.8927705059279198E-2</v>
      </c>
      <c r="JT389" s="260">
        <f t="shared" si="1384"/>
        <v>1.1228171949643442</v>
      </c>
      <c r="JU389" s="57">
        <f t="shared" si="1385"/>
        <v>0</v>
      </c>
      <c r="JV389" s="58">
        <f t="shared" si="1528"/>
        <v>0</v>
      </c>
      <c r="JW389" s="58">
        <f t="shared" si="1386"/>
        <v>0</v>
      </c>
      <c r="JX389" s="58">
        <f t="shared" si="1529"/>
        <v>0</v>
      </c>
      <c r="JY389" s="58">
        <f t="shared" si="1387"/>
        <v>0</v>
      </c>
      <c r="JZ389" s="55"/>
      <c r="KA389" s="56"/>
      <c r="KB389" s="260"/>
      <c r="KC389" s="57">
        <f t="shared" si="1388"/>
        <v>0</v>
      </c>
      <c r="KD389" s="58">
        <f t="shared" si="1533"/>
        <v>0</v>
      </c>
      <c r="KE389" s="58">
        <f t="shared" si="1389"/>
        <v>0</v>
      </c>
      <c r="KF389" s="58">
        <f t="shared" si="1534"/>
        <v>0</v>
      </c>
      <c r="KG389" s="58">
        <f t="shared" si="1390"/>
        <v>0</v>
      </c>
      <c r="KH389" s="55"/>
      <c r="KI389" s="56"/>
      <c r="KJ389" s="260"/>
      <c r="KK389" s="57">
        <f t="shared" si="1391"/>
        <v>9.0746512964721742</v>
      </c>
      <c r="KL389" s="58">
        <f t="shared" si="1538"/>
        <v>10.496649154629365</v>
      </c>
      <c r="KM389" s="58">
        <f t="shared" si="1392"/>
        <v>0.39896865260914965</v>
      </c>
      <c r="KN389" s="58">
        <f t="shared" si="1539"/>
        <v>0.46076889689830697</v>
      </c>
      <c r="KO389" s="58">
        <f t="shared" si="1393"/>
        <v>11.797182899505579</v>
      </c>
      <c r="KP389" s="55">
        <f t="shared" si="1540"/>
        <v>0.76922188744335684</v>
      </c>
      <c r="KQ389" s="56">
        <f t="shared" si="1541"/>
        <v>3.3818976615669023E-2</v>
      </c>
      <c r="KR389" s="260">
        <f t="shared" si="1542"/>
        <v>1.1257756292401411</v>
      </c>
      <c r="KS389" s="57">
        <f t="shared" si="1394"/>
        <v>0</v>
      </c>
      <c r="KT389" s="58">
        <f t="shared" si="1543"/>
        <v>0</v>
      </c>
      <c r="KU389" s="58">
        <f t="shared" si="1395"/>
        <v>0</v>
      </c>
      <c r="KV389" s="58">
        <f t="shared" si="1544"/>
        <v>0</v>
      </c>
      <c r="KW389" s="58">
        <f t="shared" si="1396"/>
        <v>0</v>
      </c>
      <c r="KX389" s="55"/>
      <c r="KY389" s="56"/>
      <c r="KZ389" s="260"/>
      <c r="LA389" s="57">
        <f t="shared" si="1397"/>
        <v>6.9635493143151148</v>
      </c>
      <c r="LB389" s="58">
        <f t="shared" si="1545"/>
        <v>8.054737491868293</v>
      </c>
      <c r="LC389" s="58">
        <f t="shared" si="1398"/>
        <v>0.29741755087468974</v>
      </c>
      <c r="LD389" s="58">
        <f t="shared" si="1546"/>
        <v>0.34348752950517919</v>
      </c>
      <c r="LE389" s="58">
        <f t="shared" si="1399"/>
        <v>19.038328276262671</v>
      </c>
      <c r="LF389" s="55">
        <f t="shared" si="1547"/>
        <v>0.36576474642457935</v>
      </c>
      <c r="LG389" s="56">
        <f t="shared" si="1548"/>
        <v>1.5622041313654375E-2</v>
      </c>
      <c r="LH389" s="260">
        <f t="shared" si="1549"/>
        <v>1.0597351899642167</v>
      </c>
      <c r="LI389" s="57">
        <f t="shared" si="1400"/>
        <v>0</v>
      </c>
      <c r="LJ389" s="58">
        <f t="shared" si="1550"/>
        <v>0</v>
      </c>
      <c r="LK389" s="58">
        <f t="shared" si="1401"/>
        <v>0</v>
      </c>
      <c r="LL389" s="58">
        <f t="shared" si="1551"/>
        <v>0</v>
      </c>
      <c r="LM389" s="58">
        <f t="shared" si="1402"/>
        <v>0</v>
      </c>
      <c r="LN389" s="55"/>
      <c r="LO389" s="56"/>
      <c r="LP389" s="260"/>
      <c r="LQ389" s="57">
        <f t="shared" si="1403"/>
        <v>4.3436640066666643E-2</v>
      </c>
      <c r="LR389" s="58">
        <f t="shared" si="1552"/>
        <v>5.0243161565113312E-2</v>
      </c>
      <c r="LS389" s="58">
        <f t="shared" si="1404"/>
        <v>1.1768208333333328E-3</v>
      </c>
      <c r="LT389" s="58">
        <f t="shared" si="1553"/>
        <v>1.359110380416666E-3</v>
      </c>
      <c r="LU389" s="58">
        <f t="shared" si="1405"/>
        <v>0.89416666666666633</v>
      </c>
      <c r="LV389" s="55">
        <f t="shared" si="1406"/>
        <v>4.857778945013979E-2</v>
      </c>
      <c r="LW389" s="56">
        <f t="shared" si="1407"/>
        <v>1.3161090400745572E-3</v>
      </c>
      <c r="LX389" s="260">
        <f t="shared" si="1408"/>
        <v>1.0078160048971445</v>
      </c>
      <c r="LY389" s="57">
        <f t="shared" si="1409"/>
        <v>0</v>
      </c>
      <c r="LZ389" s="58">
        <f t="shared" si="1554"/>
        <v>0</v>
      </c>
      <c r="MA389" s="58">
        <f t="shared" si="1410"/>
        <v>0</v>
      </c>
      <c r="MB389" s="58">
        <f t="shared" si="1555"/>
        <v>0</v>
      </c>
      <c r="MC389" s="58">
        <f t="shared" si="1411"/>
        <v>0</v>
      </c>
      <c r="MD389" s="55"/>
      <c r="ME389" s="56"/>
      <c r="MF389" s="260"/>
      <c r="MG389" s="57">
        <f t="shared" si="1412"/>
        <v>0</v>
      </c>
      <c r="MH389" s="58">
        <f t="shared" si="1556"/>
        <v>0</v>
      </c>
      <c r="MI389" s="58">
        <f t="shared" si="1413"/>
        <v>0</v>
      </c>
      <c r="MJ389" s="58">
        <f t="shared" si="1557"/>
        <v>0</v>
      </c>
      <c r="MK389" s="58">
        <f t="shared" si="1414"/>
        <v>0</v>
      </c>
      <c r="ML389" s="55"/>
      <c r="MM389" s="56"/>
      <c r="MN389" s="260"/>
      <c r="MO389" s="59">
        <v>1.6130236088789509</v>
      </c>
      <c r="MP389" s="60"/>
      <c r="MQ389" s="60">
        <v>1.0171999999999999</v>
      </c>
      <c r="MR389" s="61"/>
      <c r="MS389" s="59">
        <f t="shared" si="1415"/>
        <v>1.0669101372773351</v>
      </c>
      <c r="MT389" s="60"/>
      <c r="MU389" s="60">
        <f t="shared" si="1561"/>
        <v>1.0930701220856043</v>
      </c>
      <c r="MV389" s="61"/>
      <c r="MW389" s="66">
        <f t="shared" si="1563"/>
        <v>1.7209512399806239</v>
      </c>
      <c r="MX389" s="67"/>
      <c r="MY389" s="67">
        <f t="shared" si="1565"/>
        <v>1.1118709281854766</v>
      </c>
      <c r="MZ389" s="261"/>
      <c r="NA389" s="59">
        <f t="shared" si="1416"/>
        <v>1.0669559542545113</v>
      </c>
      <c r="NB389" s="60"/>
      <c r="NC389" s="60">
        <f t="shared" si="1417"/>
        <v>1.0931134097609319</v>
      </c>
      <c r="ND389" s="262"/>
      <c r="NE389" s="62">
        <f t="shared" si="1418"/>
        <v>1.7210251438464967</v>
      </c>
      <c r="NF389" s="63"/>
      <c r="NG389" s="63">
        <f t="shared" si="1419"/>
        <v>1.1119149604088197</v>
      </c>
      <c r="NH389" s="64"/>
      <c r="NI389" s="238">
        <f t="shared" si="1569"/>
        <v>-7.3903865872804175E-5</v>
      </c>
      <c r="NJ389" s="238">
        <f t="shared" si="1570"/>
        <v>0</v>
      </c>
      <c r="NK389" s="238">
        <f t="shared" si="1571"/>
        <v>-4.4032223343037913E-5</v>
      </c>
      <c r="NL389" s="238">
        <f t="shared" si="1572"/>
        <v>0</v>
      </c>
      <c r="NM389" s="239">
        <f t="shared" si="1420"/>
        <v>0</v>
      </c>
      <c r="NN389" s="240">
        <f t="shared" si="1421"/>
        <v>0</v>
      </c>
      <c r="NO389" s="240">
        <f>O389*IN389</f>
        <v>0.60911018343767698</v>
      </c>
      <c r="NP389" s="240">
        <f t="shared" si="1422"/>
        <v>0</v>
      </c>
      <c r="NQ389" s="240">
        <f t="shared" si="1592"/>
        <v>0</v>
      </c>
      <c r="NR389" s="240">
        <f t="shared" si="1423"/>
        <v>0</v>
      </c>
      <c r="NS389" s="240">
        <f t="shared" si="1424"/>
        <v>0.29372897820267246</v>
      </c>
      <c r="NT389" s="240">
        <f t="shared" si="1425"/>
        <v>0</v>
      </c>
      <c r="NU389" s="240">
        <f t="shared" si="1426"/>
        <v>0</v>
      </c>
      <c r="NV389" s="240">
        <f t="shared" si="1427"/>
        <v>0.3162303742535556</v>
      </c>
      <c r="NW389" s="240">
        <f t="shared" si="1428"/>
        <v>0</v>
      </c>
      <c r="NX389" s="240">
        <f t="shared" si="1429"/>
        <v>0.48058990864877227</v>
      </c>
      <c r="NY389" s="240">
        <f t="shared" si="1430"/>
        <v>0</v>
      </c>
      <c r="NZ389" s="240">
        <f t="shared" si="1431"/>
        <v>2.1365699303819465E-2</v>
      </c>
      <c r="OA389" s="240">
        <f t="shared" si="1432"/>
        <v>0</v>
      </c>
      <c r="OB389" s="241">
        <f t="shared" si="1433"/>
        <v>0</v>
      </c>
      <c r="OC389" s="4"/>
      <c r="OD389" s="4"/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136"/>
      <c r="OP389" s="13"/>
      <c r="OQ389" s="13"/>
      <c r="OR389" s="13"/>
      <c r="OS389" s="13"/>
      <c r="OT389" s="13"/>
    </row>
    <row r="390" spans="1:410" ht="15" customHeight="1">
      <c r="A390" s="242">
        <v>371</v>
      </c>
      <c r="B390" s="49" t="s">
        <v>440</v>
      </c>
      <c r="C390" s="50">
        <v>1</v>
      </c>
      <c r="D390" s="51">
        <v>112.2</v>
      </c>
      <c r="E390" s="52">
        <v>112.2</v>
      </c>
      <c r="F390" s="52"/>
      <c r="G390" s="52"/>
      <c r="H390" s="53"/>
      <c r="I390" s="57">
        <v>1.0991664663545524</v>
      </c>
      <c r="J390" s="58"/>
      <c r="K390" s="58">
        <v>0.81829999999999992</v>
      </c>
      <c r="L390" s="243"/>
      <c r="M390" s="1">
        <v>0</v>
      </c>
      <c r="N390" s="2">
        <v>0</v>
      </c>
      <c r="O390" s="2">
        <v>0.28086646635455248</v>
      </c>
      <c r="P390" s="2">
        <v>0</v>
      </c>
      <c r="Q390" s="2">
        <v>0</v>
      </c>
      <c r="R390" s="2">
        <v>0</v>
      </c>
      <c r="S390" s="2">
        <v>0.26140000000000002</v>
      </c>
      <c r="T390" s="2">
        <v>0</v>
      </c>
      <c r="U390" s="2">
        <v>0</v>
      </c>
      <c r="V390" s="2">
        <v>0.1847</v>
      </c>
      <c r="W390" s="2">
        <v>0</v>
      </c>
      <c r="X390" s="2">
        <v>0.36209999999999998</v>
      </c>
      <c r="Y390" s="2">
        <v>0</v>
      </c>
      <c r="Z390" s="2">
        <v>1.01E-2</v>
      </c>
      <c r="AA390" s="2">
        <v>0</v>
      </c>
      <c r="AB390" s="3">
        <v>0</v>
      </c>
      <c r="AC390" s="244">
        <v>0</v>
      </c>
      <c r="AD390" s="108">
        <v>0</v>
      </c>
      <c r="AE390" s="108">
        <v>0</v>
      </c>
      <c r="AF390" s="108">
        <f t="shared" si="1434"/>
        <v>0</v>
      </c>
      <c r="AG390" s="108">
        <f t="shared" si="1435"/>
        <v>0</v>
      </c>
      <c r="AH390" s="108">
        <v>0</v>
      </c>
      <c r="AI390" s="108">
        <v>0</v>
      </c>
      <c r="AJ390" s="108">
        <f t="shared" si="1436"/>
        <v>0</v>
      </c>
      <c r="AK390" s="108">
        <f t="shared" si="1437"/>
        <v>0</v>
      </c>
      <c r="AL390" s="108">
        <v>0</v>
      </c>
      <c r="AM390" s="245">
        <v>0</v>
      </c>
      <c r="AN390" s="244">
        <v>0</v>
      </c>
      <c r="AO390" s="108">
        <v>0</v>
      </c>
      <c r="AP390" s="108">
        <v>0</v>
      </c>
      <c r="AQ390" s="108">
        <f t="shared" si="1438"/>
        <v>0</v>
      </c>
      <c r="AR390" s="108">
        <f t="shared" si="1439"/>
        <v>0</v>
      </c>
      <c r="AS390" s="246">
        <v>0</v>
      </c>
      <c r="AT390" s="247">
        <v>0</v>
      </c>
      <c r="AU390" s="108">
        <v>0</v>
      </c>
      <c r="AV390" s="108">
        <f t="shared" si="1440"/>
        <v>0</v>
      </c>
      <c r="AW390" s="108">
        <f t="shared" si="1441"/>
        <v>0</v>
      </c>
      <c r="AX390" s="108">
        <v>0</v>
      </c>
      <c r="AY390" s="245">
        <v>0</v>
      </c>
      <c r="AZ390" s="248">
        <v>4</v>
      </c>
      <c r="BA390" s="108">
        <v>20.388666666666662</v>
      </c>
      <c r="BB390" s="108">
        <v>2.1262462985055999</v>
      </c>
      <c r="BC390" s="109">
        <v>1.7009970388044799</v>
      </c>
      <c r="BD390" s="109">
        <v>0.42524925970111993</v>
      </c>
      <c r="BE390" s="108">
        <v>0.79734249999999995</v>
      </c>
      <c r="BF390" s="109">
        <v>0.63787400000000005</v>
      </c>
      <c r="BG390" s="109">
        <v>0.1594684999999999</v>
      </c>
      <c r="BH390" s="108">
        <v>1.7017946489575748</v>
      </c>
      <c r="BI390" s="109">
        <f t="shared" si="1442"/>
        <v>0.99600595060610186</v>
      </c>
      <c r="BJ390" s="108">
        <f t="shared" si="1443"/>
        <v>3.2921217484084289E-2</v>
      </c>
      <c r="BK390" s="108">
        <v>1.2507025057064918</v>
      </c>
      <c r="BL390" s="245">
        <v>31.51770314380359</v>
      </c>
      <c r="BM390" s="244">
        <v>0</v>
      </c>
      <c r="BN390" s="108">
        <v>0</v>
      </c>
      <c r="BO390" s="108">
        <v>0</v>
      </c>
      <c r="BP390" s="108">
        <f t="shared" si="1444"/>
        <v>0</v>
      </c>
      <c r="BQ390" s="108">
        <f t="shared" si="1445"/>
        <v>0</v>
      </c>
      <c r="BR390" s="108">
        <v>0</v>
      </c>
      <c r="BS390" s="108">
        <v>0</v>
      </c>
      <c r="BT390" s="108">
        <f t="shared" si="1446"/>
        <v>0</v>
      </c>
      <c r="BU390" s="108">
        <f t="shared" si="1447"/>
        <v>0</v>
      </c>
      <c r="BV390" s="108">
        <v>0</v>
      </c>
      <c r="BW390" s="245">
        <v>0</v>
      </c>
      <c r="BX390" s="107">
        <v>0</v>
      </c>
      <c r="BY390" s="108">
        <v>0</v>
      </c>
      <c r="BZ390" s="109">
        <f t="shared" si="1448"/>
        <v>0</v>
      </c>
      <c r="CA390" s="109">
        <f t="shared" si="1449"/>
        <v>0</v>
      </c>
      <c r="CB390" s="108">
        <v>0</v>
      </c>
      <c r="CC390" s="110">
        <v>0</v>
      </c>
      <c r="CD390" s="244">
        <v>0</v>
      </c>
      <c r="CE390" s="108">
        <v>0</v>
      </c>
      <c r="CF390" s="109">
        <f t="shared" si="1450"/>
        <v>0</v>
      </c>
      <c r="CG390" s="109">
        <f t="shared" si="1451"/>
        <v>0</v>
      </c>
      <c r="CH390" s="108">
        <v>0</v>
      </c>
      <c r="CI390" s="245">
        <v>0</v>
      </c>
      <c r="CJ390" s="249">
        <v>10.467052247396474</v>
      </c>
      <c r="CK390" s="250">
        <v>2.3027514944272243</v>
      </c>
      <c r="CL390" s="250">
        <v>1.7841305616359886</v>
      </c>
      <c r="CM390" s="251">
        <v>1.7841305616359886</v>
      </c>
      <c r="CN390" s="252">
        <f t="shared" si="1339"/>
        <v>0.86967444226946267</v>
      </c>
      <c r="CO390" s="250">
        <v>7.0448809162669388</v>
      </c>
      <c r="CP390" s="252">
        <f t="shared" si="1452"/>
        <v>0.697260043806604</v>
      </c>
      <c r="CQ390" s="250">
        <v>2.2046250339365758</v>
      </c>
      <c r="CR390" s="250">
        <v>1.5767135110400434</v>
      </c>
      <c r="CS390" s="252">
        <f t="shared" si="1453"/>
        <v>3.0501522871069643E-2</v>
      </c>
      <c r="CT390" s="252">
        <f t="shared" si="1454"/>
        <v>0.92279996317938418</v>
      </c>
      <c r="CU390" s="250">
        <f t="shared" si="1340"/>
        <v>23.175528730766668</v>
      </c>
      <c r="CV390" s="245">
        <f t="shared" si="1455"/>
        <v>29.201166200766004</v>
      </c>
      <c r="CW390" s="244">
        <v>0</v>
      </c>
      <c r="CX390" s="108">
        <v>0</v>
      </c>
      <c r="CY390" s="108">
        <f t="shared" si="1456"/>
        <v>0</v>
      </c>
      <c r="CZ390" s="108">
        <f t="shared" si="1457"/>
        <v>0</v>
      </c>
      <c r="DA390" s="108">
        <v>0</v>
      </c>
      <c r="DB390" s="245">
        <v>0</v>
      </c>
      <c r="DC390" s="244">
        <v>0</v>
      </c>
      <c r="DD390" s="108">
        <v>0</v>
      </c>
      <c r="DE390" s="108">
        <f t="shared" si="1458"/>
        <v>0</v>
      </c>
      <c r="DF390" s="108">
        <f t="shared" si="1459"/>
        <v>0</v>
      </c>
      <c r="DG390" s="108">
        <v>0</v>
      </c>
      <c r="DH390" s="245">
        <v>0</v>
      </c>
      <c r="DI390" s="107">
        <v>8.0238743317919994</v>
      </c>
      <c r="DJ390" s="108">
        <v>1.7652523529942399</v>
      </c>
      <c r="DK390" s="108">
        <v>0.13800575733475326</v>
      </c>
      <c r="DL390" s="108">
        <v>5.400492690635601</v>
      </c>
      <c r="DM390" s="108">
        <f t="shared" si="1460"/>
        <v>0.53450836356296805</v>
      </c>
      <c r="DN390" s="108">
        <f t="shared" si="1461"/>
        <v>1.690030182607505</v>
      </c>
      <c r="DO390" s="108">
        <v>1.1189166346912311</v>
      </c>
      <c r="DP390" s="108">
        <f t="shared" si="1462"/>
        <v>2.1645442298101867E-2</v>
      </c>
      <c r="DQ390" s="108">
        <f t="shared" si="1463"/>
        <v>0.65486610095246744</v>
      </c>
      <c r="DR390" s="108">
        <v>0.82232708837239132</v>
      </c>
      <c r="DS390" s="110">
        <v>20.722642626984257</v>
      </c>
      <c r="DT390" s="244">
        <v>0</v>
      </c>
      <c r="DU390" s="108">
        <v>0</v>
      </c>
      <c r="DV390" s="108">
        <v>0</v>
      </c>
      <c r="DW390" s="108">
        <f t="shared" si="1464"/>
        <v>0</v>
      </c>
      <c r="DX390" s="108">
        <f t="shared" si="1465"/>
        <v>0</v>
      </c>
      <c r="DY390" s="108">
        <v>0</v>
      </c>
      <c r="DZ390" s="108">
        <v>0</v>
      </c>
      <c r="EA390" s="108"/>
      <c r="EB390" s="108">
        <v>0</v>
      </c>
      <c r="EC390" s="108">
        <f t="shared" si="1466"/>
        <v>0</v>
      </c>
      <c r="ED390" s="108">
        <f t="shared" si="1467"/>
        <v>0</v>
      </c>
      <c r="EE390" s="108">
        <v>0</v>
      </c>
      <c r="EF390" s="245">
        <v>0</v>
      </c>
      <c r="EG390" s="249">
        <v>6.8924464222222106</v>
      </c>
      <c r="EH390" s="250">
        <v>1.51633821288889</v>
      </c>
      <c r="EI390" s="250">
        <v>17.000467637429317</v>
      </c>
      <c r="EJ390" s="250">
        <v>4.6389817418159307</v>
      </c>
      <c r="EK390" s="250">
        <f t="shared" si="1468"/>
        <v>0.45913857891448995</v>
      </c>
      <c r="EL390" s="250">
        <v>1.4517229462838774</v>
      </c>
      <c r="EM390" s="250">
        <v>2.193521083048009</v>
      </c>
      <c r="EN390" s="250">
        <f t="shared" si="1469"/>
        <v>4.2433665351563739E-2</v>
      </c>
      <c r="EO390" s="250">
        <f t="shared" si="1470"/>
        <v>1.283797697233342</v>
      </c>
      <c r="EP390" s="250">
        <v>32.241755097404358</v>
      </c>
      <c r="EQ390" s="245">
        <v>40.624611422729487</v>
      </c>
      <c r="ER390" s="244">
        <v>0</v>
      </c>
      <c r="ES390" s="108">
        <v>0</v>
      </c>
      <c r="ET390" s="108">
        <v>0</v>
      </c>
      <c r="EU390" s="108">
        <f t="shared" si="1471"/>
        <v>0</v>
      </c>
      <c r="EV390" s="108">
        <f t="shared" si="1472"/>
        <v>0</v>
      </c>
      <c r="EW390" s="108">
        <v>0</v>
      </c>
      <c r="EX390" s="108">
        <v>0</v>
      </c>
      <c r="EY390" s="108">
        <f t="shared" si="1473"/>
        <v>0</v>
      </c>
      <c r="EZ390" s="108">
        <f t="shared" si="1474"/>
        <v>0</v>
      </c>
      <c r="FA390" s="108">
        <v>0</v>
      </c>
      <c r="FB390" s="245">
        <v>0</v>
      </c>
      <c r="FC390" s="244">
        <v>0.83333333333333293</v>
      </c>
      <c r="FD390" s="108">
        <v>6.0833333333333302E-2</v>
      </c>
      <c r="FE390" s="108">
        <f t="shared" si="1475"/>
        <v>1.1768208333333328E-3</v>
      </c>
      <c r="FF390" s="108">
        <f t="shared" si="1476"/>
        <v>3.5603803333333316E-2</v>
      </c>
      <c r="FG390" s="108">
        <v>4.4708333333333301E-2</v>
      </c>
      <c r="FH390" s="245">
        <v>1.1266499999999995</v>
      </c>
      <c r="FI390" s="244">
        <v>0</v>
      </c>
      <c r="FJ390" s="108">
        <v>0</v>
      </c>
      <c r="FK390" s="108">
        <f t="shared" si="1477"/>
        <v>0</v>
      </c>
      <c r="FL390" s="108">
        <f t="shared" si="1478"/>
        <v>0</v>
      </c>
      <c r="FM390" s="108">
        <v>0</v>
      </c>
      <c r="FN390" s="245">
        <v>0</v>
      </c>
      <c r="FO390" s="244">
        <v>0</v>
      </c>
      <c r="FP390" s="108">
        <v>0</v>
      </c>
      <c r="FQ390" s="108">
        <f t="shared" si="1479"/>
        <v>0</v>
      </c>
      <c r="FR390" s="108">
        <f t="shared" si="1480"/>
        <v>0</v>
      </c>
      <c r="FS390" s="108">
        <v>0</v>
      </c>
      <c r="FT390" s="110">
        <v>0</v>
      </c>
      <c r="FU390" s="253">
        <f t="shared" si="1341"/>
        <v>30.967715061721034</v>
      </c>
      <c r="FV390" s="254">
        <f t="shared" si="1342"/>
        <v>19.47098060716505</v>
      </c>
      <c r="FW390" s="254">
        <f t="shared" si="1343"/>
        <v>3.2085454810739424</v>
      </c>
      <c r="FX390" s="254">
        <f t="shared" si="1344"/>
        <v>20.388666666666662</v>
      </c>
      <c r="FY390" s="254">
        <f t="shared" si="1345"/>
        <v>0</v>
      </c>
      <c r="FZ390" s="254">
        <f t="shared" si="1346"/>
        <v>0</v>
      </c>
      <c r="GA390" s="254">
        <f t="shared" si="1481"/>
        <v>0</v>
      </c>
      <c r="GB390" s="254">
        <f t="shared" si="1482"/>
        <v>0</v>
      </c>
      <c r="GC390" s="254">
        <f t="shared" si="1483"/>
        <v>0</v>
      </c>
      <c r="GD390" s="254">
        <f t="shared" si="1484"/>
        <v>0</v>
      </c>
      <c r="GE390" s="254">
        <f t="shared" si="1347"/>
        <v>17.084355348718468</v>
      </c>
      <c r="GF390" s="255">
        <f t="shared" si="1348"/>
        <v>6.5225813586501085</v>
      </c>
      <c r="GG390" s="255">
        <f t="shared" si="1349"/>
        <v>1.690906986284062</v>
      </c>
      <c r="GH390" s="254">
        <f t="shared" si="1350"/>
        <v>6.651779211070191</v>
      </c>
      <c r="GI390" s="255">
        <f t="shared" si="1351"/>
        <v>4.7495496886716468</v>
      </c>
      <c r="GJ390" s="256">
        <f t="shared" si="1352"/>
        <v>0.12867866883815288</v>
      </c>
      <c r="GK390" s="253">
        <f t="shared" si="1485"/>
        <v>97.772042376415357</v>
      </c>
      <c r="GL390" s="257">
        <f t="shared" si="1486"/>
        <v>123.19277339428335</v>
      </c>
      <c r="GM390" s="221">
        <f t="shared" si="1487"/>
        <v>123.19277339428335</v>
      </c>
      <c r="GN390" s="222">
        <f t="shared" si="1488"/>
        <v>53.222206097393922</v>
      </c>
      <c r="GO390" s="222">
        <f t="shared" si="1489"/>
        <v>6.3354452316071592</v>
      </c>
      <c r="GP390" s="55">
        <f t="shared" si="1490"/>
        <v>0.43202376755537553</v>
      </c>
      <c r="GQ390" s="56">
        <f t="shared" si="1491"/>
        <v>5.142708502332613E-2</v>
      </c>
      <c r="GR390" s="258">
        <f t="shared" si="1492"/>
        <v>1.0756641798460407</v>
      </c>
      <c r="GS390" s="227">
        <f t="shared" si="1353"/>
        <v>123.19277339428335</v>
      </c>
      <c r="GT390" s="222">
        <f t="shared" si="1574"/>
        <v>53.222206097393922</v>
      </c>
      <c r="GU390" s="222">
        <f t="shared" si="1575"/>
        <v>6.3354452316071592</v>
      </c>
      <c r="GV390" s="37">
        <f t="shared" si="1567"/>
        <v>0.43202376755537553</v>
      </c>
      <c r="GW390" s="228">
        <f t="shared" si="1568"/>
        <v>5.142708502332613E-2</v>
      </c>
      <c r="GX390" s="258">
        <f t="shared" si="1493"/>
        <v>1.0756641798460407</v>
      </c>
      <c r="GY390" s="221">
        <f t="shared" si="1573"/>
        <v>91.675070250479763</v>
      </c>
      <c r="GZ390" s="222">
        <f t="shared" si="1494"/>
        <v>51.691145750122224</v>
      </c>
      <c r="HA390" s="222">
        <f t="shared" si="1495"/>
        <v>3.3469869886835686</v>
      </c>
      <c r="HB390" s="55">
        <f t="shared" si="1496"/>
        <v>0.56385171681776491</v>
      </c>
      <c r="HC390" s="56">
        <f t="shared" si="1497"/>
        <v>3.6509238329883391E-2</v>
      </c>
      <c r="HD390" s="258">
        <f t="shared" si="1498"/>
        <v>1.0940108450426427</v>
      </c>
      <c r="HE390" s="221">
        <f t="shared" si="1499"/>
        <v>91.675070250479763</v>
      </c>
      <c r="HF390" s="222">
        <f t="shared" si="1500"/>
        <v>51.691145750122224</v>
      </c>
      <c r="HG390" s="222">
        <f t="shared" si="1501"/>
        <v>3.3469869886835686</v>
      </c>
      <c r="HH390" s="55">
        <f t="shared" si="1502"/>
        <v>0.56385171681776491</v>
      </c>
      <c r="HI390" s="56">
        <f t="shared" si="1503"/>
        <v>3.6509238329883391E-2</v>
      </c>
      <c r="HJ390" s="259">
        <f t="shared" si="1504"/>
        <v>1.0940108450426427</v>
      </c>
      <c r="HK390" s="54">
        <f t="shared" si="1354"/>
        <v>1.1823339955455403</v>
      </c>
      <c r="HL390" s="55">
        <f t="shared" si="1355"/>
        <v>0</v>
      </c>
      <c r="HM390" s="55">
        <f t="shared" si="1356"/>
        <v>0.89522907449839439</v>
      </c>
      <c r="HN390" s="56">
        <f t="shared" si="1357"/>
        <v>0</v>
      </c>
      <c r="HQ390" s="57">
        <f t="shared" si="1358"/>
        <v>0</v>
      </c>
      <c r="HR390" s="58">
        <f t="shared" si="1505"/>
        <v>0</v>
      </c>
      <c r="HS390" s="58">
        <f t="shared" si="1359"/>
        <v>0</v>
      </c>
      <c r="HT390" s="58">
        <f t="shared" si="1506"/>
        <v>0</v>
      </c>
      <c r="HU390" s="58">
        <f t="shared" si="1360"/>
        <v>0</v>
      </c>
      <c r="HV390" s="55"/>
      <c r="HW390" s="56"/>
      <c r="HX390" s="260"/>
      <c r="HY390" s="57">
        <f t="shared" si="1361"/>
        <v>0</v>
      </c>
      <c r="HZ390" s="58">
        <f t="shared" si="1507"/>
        <v>0</v>
      </c>
      <c r="IA390" s="58">
        <f t="shared" si="1362"/>
        <v>0</v>
      </c>
      <c r="IB390" s="58">
        <f t="shared" si="1508"/>
        <v>0</v>
      </c>
      <c r="IC390" s="58">
        <f t="shared" si="1363"/>
        <v>0</v>
      </c>
      <c r="ID390" s="55"/>
      <c r="IE390" s="56"/>
      <c r="IF390" s="260"/>
      <c r="IG390" s="57">
        <f t="shared" si="1364"/>
        <v>1.2151272597394442</v>
      </c>
      <c r="IH390" s="58">
        <f t="shared" si="1509"/>
        <v>1.4055377013406152</v>
      </c>
      <c r="II390" s="58">
        <f t="shared" si="1365"/>
        <v>2.3717922562885643</v>
      </c>
      <c r="IJ390" s="58">
        <f t="shared" si="1510"/>
        <v>2.7391828767876629</v>
      </c>
      <c r="IK390" s="58">
        <f t="shared" si="1366"/>
        <v>25.014050114129834</v>
      </c>
      <c r="IL390" s="55">
        <f t="shared" si="1367"/>
        <v>4.857778945013979E-2</v>
      </c>
      <c r="IM390" s="56">
        <f t="shared" si="1368"/>
        <v>9.4818401876823458E-2</v>
      </c>
      <c r="IN390" s="260">
        <f t="shared" si="1369"/>
        <v>1.0222995100575569</v>
      </c>
      <c r="IO390" s="57">
        <f t="shared" si="1370"/>
        <v>0</v>
      </c>
      <c r="IP390" s="58">
        <f t="shared" si="1511"/>
        <v>0</v>
      </c>
      <c r="IQ390" s="58">
        <f t="shared" si="1371"/>
        <v>0</v>
      </c>
      <c r="IR390" s="58">
        <f t="shared" si="1512"/>
        <v>0</v>
      </c>
      <c r="IS390" s="58">
        <f t="shared" si="1372"/>
        <v>0</v>
      </c>
      <c r="IT390" s="55"/>
      <c r="IU390" s="56"/>
      <c r="IV390" s="260"/>
      <c r="IW390" s="57">
        <f t="shared" si="1373"/>
        <v>0</v>
      </c>
      <c r="IX390" s="58">
        <f t="shared" si="1516"/>
        <v>0</v>
      </c>
      <c r="IY390" s="58">
        <f t="shared" si="1374"/>
        <v>0</v>
      </c>
      <c r="IZ390" s="58">
        <f t="shared" si="1517"/>
        <v>0</v>
      </c>
      <c r="JA390" s="58">
        <f t="shared" si="1375"/>
        <v>0</v>
      </c>
      <c r="JB390" s="55"/>
      <c r="JC390" s="56"/>
      <c r="JD390" s="260"/>
      <c r="JE390" s="57">
        <f t="shared" si="1376"/>
        <v>0</v>
      </c>
      <c r="JF390" s="58">
        <f t="shared" si="1521"/>
        <v>0</v>
      </c>
      <c r="JG390" s="58">
        <f t="shared" si="1377"/>
        <v>0</v>
      </c>
      <c r="JH390" s="58">
        <f t="shared" si="1522"/>
        <v>0</v>
      </c>
      <c r="JI390" s="58">
        <f t="shared" si="1378"/>
        <v>0</v>
      </c>
      <c r="JJ390" s="55"/>
      <c r="JK390" s="56"/>
      <c r="JL390" s="260"/>
      <c r="JM390" s="57">
        <f t="shared" si="1379"/>
        <v>16.58526223830517</v>
      </c>
      <c r="JN390" s="58">
        <f t="shared" si="1526"/>
        <v>19.18417283104759</v>
      </c>
      <c r="JO390" s="58">
        <f t="shared" si="1380"/>
        <v>1.5974360089471364</v>
      </c>
      <c r="JP390" s="58">
        <f t="shared" si="1527"/>
        <v>1.8448788467330479</v>
      </c>
      <c r="JQ390" s="58">
        <f t="shared" si="1381"/>
        <v>23.175528730766668</v>
      </c>
      <c r="JR390" s="55">
        <f t="shared" si="1382"/>
        <v>0.71563684397359217</v>
      </c>
      <c r="JS390" s="56">
        <f t="shared" si="1383"/>
        <v>6.8927705059279212E-2</v>
      </c>
      <c r="JT390" s="260">
        <f t="shared" si="1384"/>
        <v>1.1228171949643442</v>
      </c>
      <c r="JU390" s="57">
        <f t="shared" si="1385"/>
        <v>0</v>
      </c>
      <c r="JV390" s="58">
        <f t="shared" si="1528"/>
        <v>0</v>
      </c>
      <c r="JW390" s="58">
        <f t="shared" si="1386"/>
        <v>0</v>
      </c>
      <c r="JX390" s="58">
        <f t="shared" si="1529"/>
        <v>0</v>
      </c>
      <c r="JY390" s="58">
        <f t="shared" si="1387"/>
        <v>0</v>
      </c>
      <c r="JZ390" s="55"/>
      <c r="KA390" s="56"/>
      <c r="KB390" s="260"/>
      <c r="KC390" s="57">
        <f t="shared" si="1388"/>
        <v>0</v>
      </c>
      <c r="KD390" s="58">
        <f t="shared" si="1533"/>
        <v>0</v>
      </c>
      <c r="KE390" s="58">
        <f t="shared" si="1389"/>
        <v>0</v>
      </c>
      <c r="KF390" s="58">
        <f t="shared" si="1534"/>
        <v>0</v>
      </c>
      <c r="KG390" s="58">
        <f t="shared" si="1390"/>
        <v>0</v>
      </c>
      <c r="KH390" s="55"/>
      <c r="KI390" s="56"/>
      <c r="KJ390" s="260"/>
      <c r="KK390" s="57">
        <f t="shared" si="1391"/>
        <v>12.649900150729406</v>
      </c>
      <c r="KL390" s="58">
        <f t="shared" si="1538"/>
        <v>14.632139504348705</v>
      </c>
      <c r="KM390" s="58">
        <f t="shared" si="1392"/>
        <v>0.55615380586106988</v>
      </c>
      <c r="KN390" s="58">
        <f t="shared" si="1539"/>
        <v>0.64230203038894962</v>
      </c>
      <c r="KO390" s="58">
        <f t="shared" si="1393"/>
        <v>16.446541767447822</v>
      </c>
      <c r="KP390" s="55">
        <f t="shared" si="1540"/>
        <v>0.76915258718808588</v>
      </c>
      <c r="KQ390" s="56">
        <f t="shared" si="1541"/>
        <v>3.3815850999256845E-2</v>
      </c>
      <c r="KR390" s="260">
        <f t="shared" si="1542"/>
        <v>1.1257642857321581</v>
      </c>
      <c r="KS390" s="57">
        <f t="shared" si="1394"/>
        <v>0</v>
      </c>
      <c r="KT390" s="58">
        <f t="shared" si="1543"/>
        <v>0</v>
      </c>
      <c r="KU390" s="58">
        <f t="shared" si="1395"/>
        <v>0</v>
      </c>
      <c r="KV390" s="58">
        <f t="shared" si="1544"/>
        <v>0</v>
      </c>
      <c r="KW390" s="58">
        <f t="shared" si="1396"/>
        <v>0</v>
      </c>
      <c r="KX390" s="55"/>
      <c r="KY390" s="56"/>
      <c r="KZ390" s="260"/>
      <c r="LA390" s="57">
        <f t="shared" si="1397"/>
        <v>11.746119820202109</v>
      </c>
      <c r="LB390" s="58">
        <f t="shared" si="1545"/>
        <v>13.586736796027781</v>
      </c>
      <c r="LC390" s="58">
        <f t="shared" si="1398"/>
        <v>0.50157224426605374</v>
      </c>
      <c r="LD390" s="58">
        <f t="shared" si="1546"/>
        <v>0.57926578490286551</v>
      </c>
      <c r="LE390" s="58">
        <f t="shared" si="1399"/>
        <v>32.241755097404358</v>
      </c>
      <c r="LF390" s="55">
        <f t="shared" si="1547"/>
        <v>0.36431390861683388</v>
      </c>
      <c r="LG390" s="56">
        <f t="shared" si="1548"/>
        <v>1.5556604866911638E-2</v>
      </c>
      <c r="LH390" s="260">
        <f t="shared" si="1549"/>
        <v>1.0594977075741425</v>
      </c>
      <c r="LI390" s="57">
        <f t="shared" si="1400"/>
        <v>0</v>
      </c>
      <c r="LJ390" s="58">
        <f t="shared" si="1550"/>
        <v>0</v>
      </c>
      <c r="LK390" s="58">
        <f t="shared" si="1401"/>
        <v>0</v>
      </c>
      <c r="LL390" s="58">
        <f t="shared" si="1551"/>
        <v>0</v>
      </c>
      <c r="LM390" s="58">
        <f t="shared" si="1402"/>
        <v>0</v>
      </c>
      <c r="LN390" s="55"/>
      <c r="LO390" s="56"/>
      <c r="LP390" s="260"/>
      <c r="LQ390" s="57">
        <f t="shared" si="1403"/>
        <v>4.3436640066666643E-2</v>
      </c>
      <c r="LR390" s="58">
        <f t="shared" si="1552"/>
        <v>5.0243161565113312E-2</v>
      </c>
      <c r="LS390" s="58">
        <f t="shared" si="1404"/>
        <v>1.1768208333333328E-3</v>
      </c>
      <c r="LT390" s="58">
        <f t="shared" si="1553"/>
        <v>1.359110380416666E-3</v>
      </c>
      <c r="LU390" s="58">
        <f t="shared" si="1405"/>
        <v>0.89416666666666633</v>
      </c>
      <c r="LV390" s="55">
        <f t="shared" si="1406"/>
        <v>4.857778945013979E-2</v>
      </c>
      <c r="LW390" s="56">
        <f t="shared" si="1407"/>
        <v>1.3161090400745572E-3</v>
      </c>
      <c r="LX390" s="260">
        <f t="shared" si="1408"/>
        <v>1.0078160048971445</v>
      </c>
      <c r="LY390" s="57">
        <f t="shared" si="1409"/>
        <v>0</v>
      </c>
      <c r="LZ390" s="58">
        <f t="shared" si="1554"/>
        <v>0</v>
      </c>
      <c r="MA390" s="58">
        <f t="shared" si="1410"/>
        <v>0</v>
      </c>
      <c r="MB390" s="58">
        <f t="shared" si="1555"/>
        <v>0</v>
      </c>
      <c r="MC390" s="58">
        <f t="shared" si="1411"/>
        <v>0</v>
      </c>
      <c r="MD390" s="55"/>
      <c r="ME390" s="56"/>
      <c r="MF390" s="260"/>
      <c r="MG390" s="57">
        <f t="shared" si="1412"/>
        <v>0</v>
      </c>
      <c r="MH390" s="58">
        <f t="shared" si="1556"/>
        <v>0</v>
      </c>
      <c r="MI390" s="58">
        <f t="shared" si="1413"/>
        <v>0</v>
      </c>
      <c r="MJ390" s="58">
        <f t="shared" si="1557"/>
        <v>0</v>
      </c>
      <c r="MK390" s="58">
        <f t="shared" si="1414"/>
        <v>0</v>
      </c>
      <c r="ML390" s="55"/>
      <c r="MM390" s="56"/>
      <c r="MN390" s="260"/>
      <c r="MO390" s="59">
        <v>1.0991664663545524</v>
      </c>
      <c r="MP390" s="60"/>
      <c r="MQ390" s="60">
        <v>0.81829999999999992</v>
      </c>
      <c r="MR390" s="61"/>
      <c r="MS390" s="59">
        <f t="shared" si="1415"/>
        <v>1.0756641798460407</v>
      </c>
      <c r="MT390" s="60"/>
      <c r="MU390" s="60">
        <f t="shared" si="1561"/>
        <v>1.0940108450426427</v>
      </c>
      <c r="MV390" s="61"/>
      <c r="MW390" s="66">
        <f t="shared" si="1563"/>
        <v>1.1823339955455403</v>
      </c>
      <c r="MX390" s="67"/>
      <c r="MY390" s="67">
        <f t="shared" si="1565"/>
        <v>0.89522907449839439</v>
      </c>
      <c r="MZ390" s="261"/>
      <c r="NA390" s="59">
        <f t="shared" si="1416"/>
        <v>1.0757113021904432</v>
      </c>
      <c r="NB390" s="60"/>
      <c r="NC390" s="60">
        <f t="shared" si="1417"/>
        <v>1.0940439202009866</v>
      </c>
      <c r="ND390" s="262"/>
      <c r="NE390" s="62">
        <f t="shared" si="1418"/>
        <v>1.1823857908463236</v>
      </c>
      <c r="NF390" s="63"/>
      <c r="NG390" s="63">
        <f t="shared" si="1419"/>
        <v>0.89525613990046726</v>
      </c>
      <c r="NH390" s="64"/>
      <c r="NI390" s="238">
        <f t="shared" si="1569"/>
        <v>-5.1795300783252785E-5</v>
      </c>
      <c r="NJ390" s="238">
        <f t="shared" si="1570"/>
        <v>0</v>
      </c>
      <c r="NK390" s="238">
        <f t="shared" si="1571"/>
        <v>-2.7065402072867784E-5</v>
      </c>
      <c r="NL390" s="238">
        <f t="shared" si="1572"/>
        <v>0</v>
      </c>
      <c r="NM390" s="239">
        <f t="shared" si="1420"/>
        <v>0</v>
      </c>
      <c r="NN390" s="240">
        <f t="shared" si="1421"/>
        <v>0</v>
      </c>
      <c r="NO390" s="240">
        <f>O390*IN390</f>
        <v>0.2871296509458563</v>
      </c>
      <c r="NP390" s="240">
        <f t="shared" si="1422"/>
        <v>0</v>
      </c>
      <c r="NQ390" s="240">
        <f t="shared" si="1592"/>
        <v>0</v>
      </c>
      <c r="NR390" s="240">
        <f t="shared" si="1423"/>
        <v>0</v>
      </c>
      <c r="NS390" s="240">
        <f t="shared" si="1424"/>
        <v>0.29350441476367961</v>
      </c>
      <c r="NT390" s="240">
        <f t="shared" si="1425"/>
        <v>0</v>
      </c>
      <c r="NU390" s="240">
        <f t="shared" si="1426"/>
        <v>0</v>
      </c>
      <c r="NV390" s="240">
        <f t="shared" si="1427"/>
        <v>0.20792866357472961</v>
      </c>
      <c r="NW390" s="240">
        <f t="shared" si="1428"/>
        <v>0</v>
      </c>
      <c r="NX390" s="240">
        <f t="shared" si="1429"/>
        <v>0.383644119912597</v>
      </c>
      <c r="NY390" s="240">
        <f t="shared" si="1430"/>
        <v>0</v>
      </c>
      <c r="NZ390" s="240">
        <f t="shared" si="1431"/>
        <v>1.0178941649461159E-2</v>
      </c>
      <c r="OA390" s="240">
        <f t="shared" si="1432"/>
        <v>0</v>
      </c>
      <c r="OB390" s="241">
        <f t="shared" si="1433"/>
        <v>0</v>
      </c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136"/>
      <c r="OP390" s="13"/>
      <c r="OQ390" s="13"/>
      <c r="OR390" s="13"/>
      <c r="OS390" s="13"/>
      <c r="OT390" s="13"/>
    </row>
    <row r="391" spans="1:410" ht="15" customHeight="1">
      <c r="A391" s="242">
        <v>372</v>
      </c>
      <c r="B391" s="49" t="s">
        <v>441</v>
      </c>
      <c r="C391" s="50">
        <v>1</v>
      </c>
      <c r="D391" s="51">
        <v>166.2</v>
      </c>
      <c r="E391" s="52">
        <v>166.2</v>
      </c>
      <c r="F391" s="52"/>
      <c r="G391" s="52"/>
      <c r="H391" s="53"/>
      <c r="I391" s="57">
        <v>1.3031364637924205</v>
      </c>
      <c r="J391" s="58"/>
      <c r="K391" s="58">
        <v>0.78159999999999985</v>
      </c>
      <c r="L391" s="243"/>
      <c r="M391" s="1">
        <v>0</v>
      </c>
      <c r="N391" s="2">
        <v>0</v>
      </c>
      <c r="O391" s="2">
        <v>0.52153646379242069</v>
      </c>
      <c r="P391" s="2">
        <v>0</v>
      </c>
      <c r="Q391" s="2">
        <v>0</v>
      </c>
      <c r="R391" s="2">
        <v>0</v>
      </c>
      <c r="S391" s="2">
        <v>0.24099999999999999</v>
      </c>
      <c r="T391" s="2">
        <v>0</v>
      </c>
      <c r="U391" s="2">
        <v>0</v>
      </c>
      <c r="V391" s="2">
        <v>0.1787</v>
      </c>
      <c r="W391" s="2">
        <v>0</v>
      </c>
      <c r="X391" s="2">
        <v>0.35520000000000002</v>
      </c>
      <c r="Y391" s="2">
        <v>0</v>
      </c>
      <c r="Z391" s="2">
        <v>6.7000000000000002E-3</v>
      </c>
      <c r="AA391" s="2">
        <v>0</v>
      </c>
      <c r="AB391" s="3">
        <v>0</v>
      </c>
      <c r="AC391" s="244">
        <v>0</v>
      </c>
      <c r="AD391" s="108">
        <v>0</v>
      </c>
      <c r="AE391" s="108">
        <v>0</v>
      </c>
      <c r="AF391" s="108">
        <f t="shared" si="1434"/>
        <v>0</v>
      </c>
      <c r="AG391" s="108">
        <f t="shared" si="1435"/>
        <v>0</v>
      </c>
      <c r="AH391" s="108">
        <v>0</v>
      </c>
      <c r="AI391" s="108">
        <v>0</v>
      </c>
      <c r="AJ391" s="108">
        <f t="shared" si="1436"/>
        <v>0</v>
      </c>
      <c r="AK391" s="108">
        <f t="shared" si="1437"/>
        <v>0</v>
      </c>
      <c r="AL391" s="108">
        <v>0</v>
      </c>
      <c r="AM391" s="245">
        <v>0</v>
      </c>
      <c r="AN391" s="244">
        <v>0</v>
      </c>
      <c r="AO391" s="108">
        <v>0</v>
      </c>
      <c r="AP391" s="108">
        <v>0</v>
      </c>
      <c r="AQ391" s="108">
        <f t="shared" si="1438"/>
        <v>0</v>
      </c>
      <c r="AR391" s="108">
        <f t="shared" si="1439"/>
        <v>0</v>
      </c>
      <c r="AS391" s="246">
        <v>0</v>
      </c>
      <c r="AT391" s="247">
        <v>0</v>
      </c>
      <c r="AU391" s="108">
        <v>0</v>
      </c>
      <c r="AV391" s="108">
        <f t="shared" si="1440"/>
        <v>0</v>
      </c>
      <c r="AW391" s="108">
        <f t="shared" si="1441"/>
        <v>0</v>
      </c>
      <c r="AX391" s="108">
        <v>0</v>
      </c>
      <c r="AY391" s="245">
        <v>0</v>
      </c>
      <c r="AZ391" s="248">
        <v>11</v>
      </c>
      <c r="BA391" s="108">
        <v>56.068833333333323</v>
      </c>
      <c r="BB391" s="108">
        <v>5.8471773208903999</v>
      </c>
      <c r="BC391" s="109">
        <v>4.6777418567123199</v>
      </c>
      <c r="BD391" s="109">
        <v>1.16943546417808</v>
      </c>
      <c r="BE391" s="108">
        <v>2.1926918749999995</v>
      </c>
      <c r="BF391" s="109">
        <v>1.7541534999999997</v>
      </c>
      <c r="BG391" s="109">
        <v>0.43853837499999981</v>
      </c>
      <c r="BH391" s="108">
        <v>4.6799352846333315</v>
      </c>
      <c r="BI391" s="109">
        <f t="shared" si="1442"/>
        <v>2.7390163641667806</v>
      </c>
      <c r="BJ391" s="108">
        <f t="shared" si="1443"/>
        <v>9.0533348081231799E-2</v>
      </c>
      <c r="BK391" s="108">
        <v>3.4394318906928527</v>
      </c>
      <c r="BL391" s="245">
        <v>86.673683645459889</v>
      </c>
      <c r="BM391" s="244">
        <v>0</v>
      </c>
      <c r="BN391" s="108">
        <v>0</v>
      </c>
      <c r="BO391" s="108">
        <v>0</v>
      </c>
      <c r="BP391" s="108">
        <f t="shared" si="1444"/>
        <v>0</v>
      </c>
      <c r="BQ391" s="108">
        <f t="shared" si="1445"/>
        <v>0</v>
      </c>
      <c r="BR391" s="108">
        <v>0</v>
      </c>
      <c r="BS391" s="108">
        <v>0</v>
      </c>
      <c r="BT391" s="108">
        <f t="shared" si="1446"/>
        <v>0</v>
      </c>
      <c r="BU391" s="108">
        <f t="shared" si="1447"/>
        <v>0</v>
      </c>
      <c r="BV391" s="108">
        <v>0</v>
      </c>
      <c r="BW391" s="245">
        <v>0</v>
      </c>
      <c r="BX391" s="107">
        <v>0</v>
      </c>
      <c r="BY391" s="108">
        <v>0</v>
      </c>
      <c r="BZ391" s="109">
        <f t="shared" si="1448"/>
        <v>0</v>
      </c>
      <c r="CA391" s="109">
        <f t="shared" si="1449"/>
        <v>0</v>
      </c>
      <c r="CB391" s="108">
        <v>0</v>
      </c>
      <c r="CC391" s="110">
        <v>0</v>
      </c>
      <c r="CD391" s="244">
        <v>0</v>
      </c>
      <c r="CE391" s="108">
        <v>0</v>
      </c>
      <c r="CF391" s="109">
        <f t="shared" si="1450"/>
        <v>0</v>
      </c>
      <c r="CG391" s="109">
        <f t="shared" si="1451"/>
        <v>0</v>
      </c>
      <c r="CH391" s="108">
        <v>0</v>
      </c>
      <c r="CI391" s="245">
        <v>0</v>
      </c>
      <c r="CJ391" s="249">
        <v>15.504670976089963</v>
      </c>
      <c r="CK391" s="250">
        <v>3.4110276147397918</v>
      </c>
      <c r="CL391" s="250">
        <v>2.6428030244554481</v>
      </c>
      <c r="CM391" s="251">
        <v>2.6428030244554481</v>
      </c>
      <c r="CN391" s="252">
        <f t="shared" si="1339"/>
        <v>1.2882343342708082</v>
      </c>
      <c r="CO391" s="250">
        <v>10.435465314470278</v>
      </c>
      <c r="CP391" s="252">
        <f t="shared" si="1452"/>
        <v>1.0328397440343813</v>
      </c>
      <c r="CQ391" s="250">
        <v>3.2656745155103288</v>
      </c>
      <c r="CR391" s="250">
        <v>2.3355595858721498</v>
      </c>
      <c r="CS391" s="252">
        <f t="shared" si="1453"/>
        <v>4.5181400188696742E-2</v>
      </c>
      <c r="CT391" s="252">
        <f t="shared" si="1454"/>
        <v>1.3669282877042215</v>
      </c>
      <c r="CU391" s="250">
        <f t="shared" si="1340"/>
        <v>34.329526515627627</v>
      </c>
      <c r="CV391" s="245">
        <f t="shared" si="1455"/>
        <v>43.255203409690814</v>
      </c>
      <c r="CW391" s="244">
        <v>0</v>
      </c>
      <c r="CX391" s="108">
        <v>0</v>
      </c>
      <c r="CY391" s="108">
        <f t="shared" si="1456"/>
        <v>0</v>
      </c>
      <c r="CZ391" s="108">
        <f t="shared" si="1457"/>
        <v>0</v>
      </c>
      <c r="DA391" s="108">
        <v>0</v>
      </c>
      <c r="DB391" s="245">
        <v>0</v>
      </c>
      <c r="DC391" s="244">
        <v>0</v>
      </c>
      <c r="DD391" s="108">
        <v>0</v>
      </c>
      <c r="DE391" s="108">
        <f t="shared" si="1458"/>
        <v>0</v>
      </c>
      <c r="DF391" s="108">
        <f t="shared" si="1459"/>
        <v>0</v>
      </c>
      <c r="DG391" s="108">
        <v>0</v>
      </c>
      <c r="DH391" s="245">
        <v>0</v>
      </c>
      <c r="DI391" s="107">
        <v>11.49614009726</v>
      </c>
      <c r="DJ391" s="108">
        <v>2.5291508213972</v>
      </c>
      <c r="DK391" s="108">
        <v>0.19802426972953657</v>
      </c>
      <c r="DL391" s="108">
        <v>7.7375115808811348</v>
      </c>
      <c r="DM391" s="108">
        <f t="shared" si="1460"/>
        <v>0.7658124712061295</v>
      </c>
      <c r="DN391" s="108">
        <f t="shared" si="1461"/>
        <v>2.4213768741209423</v>
      </c>
      <c r="DO391" s="108">
        <v>1.6031403541565545</v>
      </c>
      <c r="DP391" s="108">
        <f t="shared" si="1462"/>
        <v>3.101275015115855E-2</v>
      </c>
      <c r="DQ391" s="108">
        <f t="shared" si="1463"/>
        <v>0.93826674879649841</v>
      </c>
      <c r="DR391" s="108">
        <v>1.1781983561712213</v>
      </c>
      <c r="DS391" s="110">
        <v>29.690598575514777</v>
      </c>
      <c r="DT391" s="244">
        <v>0</v>
      </c>
      <c r="DU391" s="108">
        <v>0</v>
      </c>
      <c r="DV391" s="108">
        <v>0</v>
      </c>
      <c r="DW391" s="108">
        <f t="shared" si="1464"/>
        <v>0</v>
      </c>
      <c r="DX391" s="108">
        <f t="shared" si="1465"/>
        <v>0</v>
      </c>
      <c r="DY391" s="108">
        <v>0</v>
      </c>
      <c r="DZ391" s="108">
        <v>0</v>
      </c>
      <c r="EA391" s="108"/>
      <c r="EB391" s="108">
        <v>0</v>
      </c>
      <c r="EC391" s="108">
        <f t="shared" si="1466"/>
        <v>0</v>
      </c>
      <c r="ED391" s="108">
        <f t="shared" si="1467"/>
        <v>0</v>
      </c>
      <c r="EE391" s="108">
        <v>0</v>
      </c>
      <c r="EF391" s="245">
        <v>0</v>
      </c>
      <c r="EG391" s="249">
        <v>9.7941322222222507</v>
      </c>
      <c r="EH391" s="250">
        <v>2.15470908888889</v>
      </c>
      <c r="EI391" s="250">
        <v>25.120424444444399</v>
      </c>
      <c r="EJ391" s="250">
        <v>6.59197007456335</v>
      </c>
      <c r="EK391" s="250">
        <f t="shared" si="1468"/>
        <v>0.65243364615983301</v>
      </c>
      <c r="EL391" s="250">
        <v>2.0628911151338549</v>
      </c>
      <c r="EM391" s="250">
        <v>3.1872702155986801</v>
      </c>
      <c r="EN391" s="250">
        <f t="shared" si="1469"/>
        <v>6.1657742320756471E-2</v>
      </c>
      <c r="EO391" s="250">
        <f t="shared" si="1470"/>
        <v>1.8654072645430084</v>
      </c>
      <c r="EP391" s="250">
        <v>46.848506045717571</v>
      </c>
      <c r="EQ391" s="245">
        <v>59.029117617604143</v>
      </c>
      <c r="ER391" s="244">
        <v>0</v>
      </c>
      <c r="ES391" s="108">
        <v>0</v>
      </c>
      <c r="ET391" s="108">
        <v>0</v>
      </c>
      <c r="EU391" s="108">
        <f t="shared" si="1471"/>
        <v>0</v>
      </c>
      <c r="EV391" s="108">
        <f t="shared" si="1472"/>
        <v>0</v>
      </c>
      <c r="EW391" s="108">
        <v>0</v>
      </c>
      <c r="EX391" s="108">
        <v>0</v>
      </c>
      <c r="EY391" s="108">
        <f t="shared" si="1473"/>
        <v>0</v>
      </c>
      <c r="EZ391" s="108">
        <f t="shared" si="1474"/>
        <v>0</v>
      </c>
      <c r="FA391" s="108">
        <v>0</v>
      </c>
      <c r="FB391" s="245">
        <v>0</v>
      </c>
      <c r="FC391" s="244">
        <v>0.83333333333333293</v>
      </c>
      <c r="FD391" s="108">
        <v>6.0833333333333302E-2</v>
      </c>
      <c r="FE391" s="108">
        <f t="shared" si="1475"/>
        <v>1.1768208333333328E-3</v>
      </c>
      <c r="FF391" s="108">
        <f t="shared" si="1476"/>
        <v>3.5603803333333316E-2</v>
      </c>
      <c r="FG391" s="108">
        <v>4.4708333333333301E-2</v>
      </c>
      <c r="FH391" s="245">
        <v>1.1266499999999995</v>
      </c>
      <c r="FI391" s="244">
        <v>0</v>
      </c>
      <c r="FJ391" s="108">
        <v>0</v>
      </c>
      <c r="FK391" s="108">
        <f t="shared" si="1477"/>
        <v>0</v>
      </c>
      <c r="FL391" s="108">
        <f t="shared" si="1478"/>
        <v>0</v>
      </c>
      <c r="FM391" s="108">
        <v>0</v>
      </c>
      <c r="FN391" s="245">
        <v>0</v>
      </c>
      <c r="FO391" s="244">
        <v>0</v>
      </c>
      <c r="FP391" s="108">
        <v>0</v>
      </c>
      <c r="FQ391" s="108">
        <f t="shared" si="1479"/>
        <v>0</v>
      </c>
      <c r="FR391" s="108">
        <f t="shared" si="1480"/>
        <v>0</v>
      </c>
      <c r="FS391" s="108">
        <v>0</v>
      </c>
      <c r="FT391" s="110">
        <v>0</v>
      </c>
      <c r="FU391" s="253">
        <f t="shared" si="1341"/>
        <v>44.8898308205981</v>
      </c>
      <c r="FV391" s="254">
        <f t="shared" si="1342"/>
        <v>29.114324576869986</v>
      </c>
      <c r="FW391" s="254">
        <f t="shared" si="1343"/>
        <v>7.7201296909831276</v>
      </c>
      <c r="FX391" s="254">
        <f t="shared" si="1344"/>
        <v>56.068833333333323</v>
      </c>
      <c r="FY391" s="254">
        <f t="shared" si="1345"/>
        <v>0</v>
      </c>
      <c r="FZ391" s="254">
        <f t="shared" si="1346"/>
        <v>0</v>
      </c>
      <c r="GA391" s="254">
        <f t="shared" si="1481"/>
        <v>0</v>
      </c>
      <c r="GB391" s="254">
        <f t="shared" si="1482"/>
        <v>0</v>
      </c>
      <c r="GC391" s="254">
        <f t="shared" si="1483"/>
        <v>0</v>
      </c>
      <c r="GD391" s="254">
        <f t="shared" si="1484"/>
        <v>0</v>
      </c>
      <c r="GE391" s="254">
        <f t="shared" si="1347"/>
        <v>24.76494696991476</v>
      </c>
      <c r="GF391" s="255">
        <f t="shared" si="1348"/>
        <v>9.4549298558134538</v>
      </c>
      <c r="GG391" s="255">
        <f t="shared" si="1349"/>
        <v>2.4510858614003439</v>
      </c>
      <c r="GH391" s="254">
        <f t="shared" si="1350"/>
        <v>11.866738773594049</v>
      </c>
      <c r="GI391" s="255">
        <f t="shared" si="1351"/>
        <v>8.473171411623488</v>
      </c>
      <c r="GJ391" s="256">
        <f t="shared" si="1352"/>
        <v>0.22956206157517689</v>
      </c>
      <c r="GK391" s="253">
        <f t="shared" si="1485"/>
        <v>174.42480416529335</v>
      </c>
      <c r="GL391" s="257">
        <f t="shared" si="1486"/>
        <v>219.77525324826962</v>
      </c>
      <c r="GM391" s="221">
        <f t="shared" si="1487"/>
        <v>219.77525324826962</v>
      </c>
      <c r="GN391" s="222">
        <f t="shared" si="1488"/>
        <v>79.150594430924158</v>
      </c>
      <c r="GO391" s="222">
        <f t="shared" si="1489"/>
        <v>13.1049797935879</v>
      </c>
      <c r="GP391" s="55">
        <f t="shared" si="1490"/>
        <v>0.3601433430792661</v>
      </c>
      <c r="GQ391" s="56">
        <f t="shared" si="1491"/>
        <v>5.9629005540418278E-2</v>
      </c>
      <c r="GR391" s="258">
        <f t="shared" si="1492"/>
        <v>1.0656709948187317</v>
      </c>
      <c r="GS391" s="227">
        <f t="shared" si="1353"/>
        <v>219.77525324826962</v>
      </c>
      <c r="GT391" s="222">
        <f t="shared" si="1574"/>
        <v>79.150594430924158</v>
      </c>
      <c r="GU391" s="222">
        <f t="shared" si="1575"/>
        <v>13.1049797935879</v>
      </c>
      <c r="GV391" s="37">
        <f t="shared" si="1567"/>
        <v>0.3601433430792661</v>
      </c>
      <c r="GW391" s="228">
        <f t="shared" si="1568"/>
        <v>5.9629005540418278E-2</v>
      </c>
      <c r="GX391" s="258">
        <f t="shared" si="1493"/>
        <v>1.0656709948187317</v>
      </c>
      <c r="GY391" s="221">
        <f t="shared" si="1573"/>
        <v>133.10156960280972</v>
      </c>
      <c r="GZ391" s="222">
        <f t="shared" si="1494"/>
        <v>74.940178475926984</v>
      </c>
      <c r="HA391" s="222">
        <f t="shared" si="1495"/>
        <v>4.8867196255480252</v>
      </c>
      <c r="HB391" s="55">
        <f t="shared" si="1496"/>
        <v>0.56303001309118317</v>
      </c>
      <c r="HC391" s="56">
        <f t="shared" si="1497"/>
        <v>3.6714214867116554E-2</v>
      </c>
      <c r="HD391" s="258">
        <f t="shared" si="1498"/>
        <v>1.0939138349343047</v>
      </c>
      <c r="HE391" s="221">
        <f t="shared" si="1499"/>
        <v>133.10156960280972</v>
      </c>
      <c r="HF391" s="222">
        <f t="shared" si="1500"/>
        <v>74.940178475926984</v>
      </c>
      <c r="HG391" s="222">
        <f t="shared" si="1501"/>
        <v>4.8867196255480252</v>
      </c>
      <c r="HH391" s="55">
        <f t="shared" si="1502"/>
        <v>0.56303001309118317</v>
      </c>
      <c r="HI391" s="56">
        <f t="shared" si="1503"/>
        <v>3.6714214867116554E-2</v>
      </c>
      <c r="HJ391" s="259">
        <f t="shared" si="1504"/>
        <v>1.0939138349343047</v>
      </c>
      <c r="HK391" s="54">
        <f t="shared" si="1354"/>
        <v>1.388714731754233</v>
      </c>
      <c r="HL391" s="55">
        <f t="shared" si="1355"/>
        <v>0</v>
      </c>
      <c r="HM391" s="55">
        <f t="shared" si="1356"/>
        <v>0.85500305338465243</v>
      </c>
      <c r="HN391" s="56">
        <f t="shared" si="1357"/>
        <v>0</v>
      </c>
      <c r="HQ391" s="57">
        <f t="shared" si="1358"/>
        <v>0</v>
      </c>
      <c r="HR391" s="58">
        <f t="shared" si="1505"/>
        <v>0</v>
      </c>
      <c r="HS391" s="58">
        <f t="shared" si="1359"/>
        <v>0</v>
      </c>
      <c r="HT391" s="58">
        <f t="shared" si="1506"/>
        <v>0</v>
      </c>
      <c r="HU391" s="58">
        <f t="shared" si="1360"/>
        <v>0</v>
      </c>
      <c r="HV391" s="55"/>
      <c r="HW391" s="56"/>
      <c r="HX391" s="260"/>
      <c r="HY391" s="57">
        <f t="shared" si="1361"/>
        <v>0</v>
      </c>
      <c r="HZ391" s="58">
        <f t="shared" si="1507"/>
        <v>0</v>
      </c>
      <c r="IA391" s="58">
        <f t="shared" si="1362"/>
        <v>0</v>
      </c>
      <c r="IB391" s="58">
        <f t="shared" si="1508"/>
        <v>0</v>
      </c>
      <c r="IC391" s="58">
        <f t="shared" si="1363"/>
        <v>0</v>
      </c>
      <c r="ID391" s="55"/>
      <c r="IE391" s="56"/>
      <c r="IF391" s="260"/>
      <c r="IG391" s="57">
        <f t="shared" si="1364"/>
        <v>3.3415999642834722</v>
      </c>
      <c r="IH391" s="58">
        <f t="shared" si="1509"/>
        <v>3.8652286786866923</v>
      </c>
      <c r="II391" s="58">
        <f t="shared" si="1365"/>
        <v>6.5224287047935512</v>
      </c>
      <c r="IJ391" s="58">
        <f t="shared" si="1510"/>
        <v>7.5327529111660727</v>
      </c>
      <c r="IK391" s="58">
        <f t="shared" si="1366"/>
        <v>68.788637813857051</v>
      </c>
      <c r="IL391" s="55">
        <f t="shared" si="1367"/>
        <v>4.857778945013979E-2</v>
      </c>
      <c r="IM391" s="56">
        <f t="shared" si="1368"/>
        <v>9.4818401876823444E-2</v>
      </c>
      <c r="IN391" s="260">
        <f t="shared" si="1369"/>
        <v>1.0222995100575569</v>
      </c>
      <c r="IO391" s="57">
        <f t="shared" si="1370"/>
        <v>0</v>
      </c>
      <c r="IP391" s="58">
        <f t="shared" si="1511"/>
        <v>0</v>
      </c>
      <c r="IQ391" s="58">
        <f t="shared" si="1371"/>
        <v>0</v>
      </c>
      <c r="IR391" s="58">
        <f t="shared" si="1512"/>
        <v>0</v>
      </c>
      <c r="IS391" s="58">
        <f t="shared" si="1372"/>
        <v>0</v>
      </c>
      <c r="IT391" s="55"/>
      <c r="IU391" s="56"/>
      <c r="IV391" s="260"/>
      <c r="IW391" s="57">
        <f t="shared" si="1373"/>
        <v>0</v>
      </c>
      <c r="IX391" s="58">
        <f t="shared" si="1516"/>
        <v>0</v>
      </c>
      <c r="IY391" s="58">
        <f t="shared" si="1374"/>
        <v>0</v>
      </c>
      <c r="IZ391" s="58">
        <f t="shared" si="1517"/>
        <v>0</v>
      </c>
      <c r="JA391" s="58">
        <f t="shared" si="1375"/>
        <v>0</v>
      </c>
      <c r="JB391" s="55"/>
      <c r="JC391" s="56"/>
      <c r="JD391" s="260"/>
      <c r="JE391" s="57">
        <f t="shared" si="1376"/>
        <v>0</v>
      </c>
      <c r="JF391" s="58">
        <f t="shared" si="1521"/>
        <v>0</v>
      </c>
      <c r="JG391" s="58">
        <f t="shared" si="1377"/>
        <v>0</v>
      </c>
      <c r="JH391" s="58">
        <f t="shared" si="1522"/>
        <v>0</v>
      </c>
      <c r="JI391" s="58">
        <f t="shared" si="1378"/>
        <v>0</v>
      </c>
      <c r="JJ391" s="55"/>
      <c r="JK391" s="56"/>
      <c r="JL391" s="260"/>
      <c r="JM391" s="57">
        <f t="shared" si="1379"/>
        <v>24.567474010751507</v>
      </c>
      <c r="JN391" s="58">
        <f t="shared" si="1526"/>
        <v>28.417197188236269</v>
      </c>
      <c r="JO391" s="58">
        <f t="shared" si="1380"/>
        <v>2.3662554784938861</v>
      </c>
      <c r="JP391" s="58">
        <f t="shared" si="1527"/>
        <v>2.7327884521125889</v>
      </c>
      <c r="JQ391" s="58">
        <f t="shared" si="1381"/>
        <v>34.329526515627634</v>
      </c>
      <c r="JR391" s="55">
        <f t="shared" si="1382"/>
        <v>0.71563684397359217</v>
      </c>
      <c r="JS391" s="56">
        <f t="shared" si="1383"/>
        <v>6.8927705059279198E-2</v>
      </c>
      <c r="JT391" s="260">
        <f t="shared" si="1384"/>
        <v>1.1228171949643442</v>
      </c>
      <c r="JU391" s="57">
        <f t="shared" si="1385"/>
        <v>0</v>
      </c>
      <c r="JV391" s="58">
        <f t="shared" si="1528"/>
        <v>0</v>
      </c>
      <c r="JW391" s="58">
        <f t="shared" si="1386"/>
        <v>0</v>
      </c>
      <c r="JX391" s="58">
        <f t="shared" si="1529"/>
        <v>0</v>
      </c>
      <c r="JY391" s="58">
        <f t="shared" si="1387"/>
        <v>0</v>
      </c>
      <c r="JZ391" s="55"/>
      <c r="KA391" s="56"/>
      <c r="KB391" s="260"/>
      <c r="KC391" s="57">
        <f t="shared" si="1388"/>
        <v>0</v>
      </c>
      <c r="KD391" s="58">
        <f t="shared" si="1533"/>
        <v>0</v>
      </c>
      <c r="KE391" s="58">
        <f t="shared" si="1389"/>
        <v>0</v>
      </c>
      <c r="KF391" s="58">
        <f t="shared" si="1534"/>
        <v>0</v>
      </c>
      <c r="KG391" s="58">
        <f t="shared" si="1390"/>
        <v>0</v>
      </c>
      <c r="KH391" s="55"/>
      <c r="KI391" s="56"/>
      <c r="KJ391" s="260"/>
      <c r="KK391" s="57">
        <f t="shared" si="1391"/>
        <v>18.124056138616478</v>
      </c>
      <c r="KL391" s="58">
        <f t="shared" si="1538"/>
        <v>20.964095735537683</v>
      </c>
      <c r="KM391" s="58">
        <f t="shared" si="1392"/>
        <v>0.79682522135728806</v>
      </c>
      <c r="KN391" s="58">
        <f t="shared" si="1539"/>
        <v>0.920253448145532</v>
      </c>
      <c r="KO391" s="58">
        <f t="shared" si="1393"/>
        <v>23.563967123424426</v>
      </c>
      <c r="KP391" s="55">
        <f t="shared" si="1540"/>
        <v>0.76914282063310757</v>
      </c>
      <c r="KQ391" s="56">
        <f t="shared" si="1541"/>
        <v>3.3815410502978573E-2</v>
      </c>
      <c r="KR391" s="260">
        <f t="shared" si="1542"/>
        <v>1.1257626870801194</v>
      </c>
      <c r="KS391" s="57">
        <f t="shared" si="1394"/>
        <v>0</v>
      </c>
      <c r="KT391" s="58">
        <f t="shared" si="1543"/>
        <v>0</v>
      </c>
      <c r="KU391" s="58">
        <f t="shared" si="1395"/>
        <v>0</v>
      </c>
      <c r="KV391" s="58">
        <f t="shared" si="1544"/>
        <v>0</v>
      </c>
      <c r="KW391" s="58">
        <f t="shared" si="1396"/>
        <v>0</v>
      </c>
      <c r="KX391" s="55"/>
      <c r="KY391" s="56"/>
      <c r="KZ391" s="260"/>
      <c r="LA391" s="57">
        <f t="shared" si="1397"/>
        <v>16.741365334316914</v>
      </c>
      <c r="LB391" s="58">
        <f t="shared" si="1545"/>
        <v>19.364737282204374</v>
      </c>
      <c r="LC391" s="58">
        <f t="shared" si="1398"/>
        <v>0.71409138848058951</v>
      </c>
      <c r="LD391" s="58">
        <f t="shared" si="1546"/>
        <v>0.82470414455623287</v>
      </c>
      <c r="LE391" s="58">
        <f t="shared" si="1399"/>
        <v>46.848506045717571</v>
      </c>
      <c r="LF391" s="55">
        <f t="shared" si="1547"/>
        <v>0.35735110353315619</v>
      </c>
      <c r="LG391" s="56">
        <f t="shared" si="1548"/>
        <v>1.5242564784963185E-2</v>
      </c>
      <c r="LH391" s="260">
        <f t="shared" si="1549"/>
        <v>1.0583579912088366</v>
      </c>
      <c r="LI391" s="57">
        <f t="shared" si="1400"/>
        <v>0</v>
      </c>
      <c r="LJ391" s="58">
        <f t="shared" si="1550"/>
        <v>0</v>
      </c>
      <c r="LK391" s="58">
        <f t="shared" si="1401"/>
        <v>0</v>
      </c>
      <c r="LL391" s="58">
        <f t="shared" si="1551"/>
        <v>0</v>
      </c>
      <c r="LM391" s="58">
        <f t="shared" si="1402"/>
        <v>0</v>
      </c>
      <c r="LN391" s="55"/>
      <c r="LO391" s="56"/>
      <c r="LP391" s="260"/>
      <c r="LQ391" s="57">
        <f t="shared" si="1403"/>
        <v>4.3436640066666643E-2</v>
      </c>
      <c r="LR391" s="58">
        <f t="shared" si="1552"/>
        <v>5.0243161565113312E-2</v>
      </c>
      <c r="LS391" s="58">
        <f t="shared" si="1404"/>
        <v>1.1768208333333328E-3</v>
      </c>
      <c r="LT391" s="58">
        <f t="shared" si="1553"/>
        <v>1.359110380416666E-3</v>
      </c>
      <c r="LU391" s="58">
        <f t="shared" si="1405"/>
        <v>0.89416666666666633</v>
      </c>
      <c r="LV391" s="55">
        <f t="shared" si="1406"/>
        <v>4.857778945013979E-2</v>
      </c>
      <c r="LW391" s="56">
        <f t="shared" si="1407"/>
        <v>1.3161090400745572E-3</v>
      </c>
      <c r="LX391" s="260">
        <f t="shared" si="1408"/>
        <v>1.0078160048971445</v>
      </c>
      <c r="LY391" s="57">
        <f t="shared" si="1409"/>
        <v>0</v>
      </c>
      <c r="LZ391" s="58">
        <f t="shared" si="1554"/>
        <v>0</v>
      </c>
      <c r="MA391" s="58">
        <f t="shared" si="1410"/>
        <v>0</v>
      </c>
      <c r="MB391" s="58">
        <f t="shared" si="1555"/>
        <v>0</v>
      </c>
      <c r="MC391" s="58">
        <f t="shared" si="1411"/>
        <v>0</v>
      </c>
      <c r="MD391" s="55"/>
      <c r="ME391" s="56"/>
      <c r="MF391" s="260"/>
      <c r="MG391" s="57">
        <f t="shared" si="1412"/>
        <v>0</v>
      </c>
      <c r="MH391" s="58">
        <f t="shared" si="1556"/>
        <v>0</v>
      </c>
      <c r="MI391" s="58">
        <f t="shared" si="1413"/>
        <v>0</v>
      </c>
      <c r="MJ391" s="58">
        <f t="shared" si="1557"/>
        <v>0</v>
      </c>
      <c r="MK391" s="58">
        <f t="shared" si="1414"/>
        <v>0</v>
      </c>
      <c r="ML391" s="55"/>
      <c r="MM391" s="56"/>
      <c r="MN391" s="260"/>
      <c r="MO391" s="59">
        <v>1.3031364637924205</v>
      </c>
      <c r="MP391" s="60"/>
      <c r="MQ391" s="60">
        <v>0.78159999999999985</v>
      </c>
      <c r="MR391" s="61"/>
      <c r="MS391" s="59">
        <f t="shared" si="1415"/>
        <v>1.0656709948187317</v>
      </c>
      <c r="MT391" s="60"/>
      <c r="MU391" s="60">
        <f t="shared" si="1561"/>
        <v>1.0939138349343047</v>
      </c>
      <c r="MV391" s="61"/>
      <c r="MW391" s="66">
        <f t="shared" si="1563"/>
        <v>1.388714731754233</v>
      </c>
      <c r="MX391" s="67"/>
      <c r="MY391" s="67">
        <f t="shared" si="1565"/>
        <v>0.85500305338465243</v>
      </c>
      <c r="MZ391" s="261"/>
      <c r="NA391" s="59">
        <f t="shared" si="1416"/>
        <v>1.0655985553874832</v>
      </c>
      <c r="NB391" s="60"/>
      <c r="NC391" s="60">
        <f t="shared" si="1417"/>
        <v>1.0932111845929045</v>
      </c>
      <c r="ND391" s="262"/>
      <c r="NE391" s="62">
        <f t="shared" si="1418"/>
        <v>1.3886203332899565</v>
      </c>
      <c r="NF391" s="63"/>
      <c r="NG391" s="63">
        <f t="shared" si="1419"/>
        <v>0.85445386187781402</v>
      </c>
      <c r="NH391" s="64"/>
      <c r="NI391" s="238">
        <f t="shared" si="1569"/>
        <v>9.439846427650167E-5</v>
      </c>
      <c r="NJ391" s="238">
        <f t="shared" si="1570"/>
        <v>0</v>
      </c>
      <c r="NK391" s="238">
        <f t="shared" si="1571"/>
        <v>5.49191506838409E-4</v>
      </c>
      <c r="NL391" s="238">
        <f t="shared" si="1572"/>
        <v>0</v>
      </c>
      <c r="NM391" s="239">
        <f t="shared" si="1420"/>
        <v>0</v>
      </c>
      <c r="NN391" s="240">
        <f t="shared" si="1421"/>
        <v>0</v>
      </c>
      <c r="NO391" s="240">
        <f>O391*IN391+0.001</f>
        <v>0.53416647141214246</v>
      </c>
      <c r="NP391" s="240">
        <f t="shared" si="1422"/>
        <v>0</v>
      </c>
      <c r="NQ391" s="240">
        <f t="shared" si="1592"/>
        <v>0</v>
      </c>
      <c r="NR391" s="240">
        <f t="shared" si="1423"/>
        <v>0</v>
      </c>
      <c r="NS391" s="240">
        <f t="shared" si="1424"/>
        <v>0.27059894398640694</v>
      </c>
      <c r="NT391" s="240">
        <f t="shared" si="1425"/>
        <v>0</v>
      </c>
      <c r="NU391" s="240">
        <f t="shared" si="1426"/>
        <v>0</v>
      </c>
      <c r="NV391" s="240">
        <f t="shared" si="1427"/>
        <v>0.20117379218121734</v>
      </c>
      <c r="NW391" s="240">
        <f t="shared" si="1428"/>
        <v>0</v>
      </c>
      <c r="NX391" s="240">
        <f t="shared" si="1429"/>
        <v>0.37592875847737878</v>
      </c>
      <c r="NY391" s="240">
        <f t="shared" si="1430"/>
        <v>0</v>
      </c>
      <c r="NZ391" s="240">
        <f t="shared" si="1431"/>
        <v>6.7523672328108682E-3</v>
      </c>
      <c r="OA391" s="240">
        <f t="shared" si="1432"/>
        <v>0</v>
      </c>
      <c r="OB391" s="241">
        <f t="shared" si="1433"/>
        <v>0</v>
      </c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136"/>
      <c r="OP391" s="13"/>
      <c r="OQ391" s="13"/>
      <c r="OR391" s="13"/>
      <c r="OS391" s="13"/>
      <c r="OT391" s="13"/>
    </row>
    <row r="392" spans="1:410" ht="15" customHeight="1">
      <c r="A392" s="242">
        <v>373</v>
      </c>
      <c r="B392" s="49" t="s">
        <v>442</v>
      </c>
      <c r="C392" s="50">
        <v>1</v>
      </c>
      <c r="D392" s="51">
        <v>53.4</v>
      </c>
      <c r="E392" s="52">
        <v>53.4</v>
      </c>
      <c r="F392" s="52"/>
      <c r="G392" s="52"/>
      <c r="H392" s="53"/>
      <c r="I392" s="57">
        <v>2.0218966063401114</v>
      </c>
      <c r="J392" s="58"/>
      <c r="K392" s="58">
        <v>0.9890000000000001</v>
      </c>
      <c r="L392" s="243"/>
      <c r="M392" s="1">
        <v>0</v>
      </c>
      <c r="N392" s="2">
        <v>0</v>
      </c>
      <c r="O392" s="2">
        <v>1.0328966063401113</v>
      </c>
      <c r="P392" s="2">
        <v>0</v>
      </c>
      <c r="Q392" s="2">
        <v>0</v>
      </c>
      <c r="R392" s="2">
        <v>0</v>
      </c>
      <c r="S392" s="2">
        <v>0.24099999999999999</v>
      </c>
      <c r="T392" s="2">
        <v>0</v>
      </c>
      <c r="U392" s="2">
        <v>0</v>
      </c>
      <c r="V392" s="2">
        <v>0.375</v>
      </c>
      <c r="W392" s="2">
        <v>0</v>
      </c>
      <c r="X392" s="2">
        <v>0.35189999999999999</v>
      </c>
      <c r="Y392" s="2">
        <v>0</v>
      </c>
      <c r="Z392" s="2">
        <v>2.1100000000000001E-2</v>
      </c>
      <c r="AA392" s="2">
        <v>0</v>
      </c>
      <c r="AB392" s="3">
        <v>0</v>
      </c>
      <c r="AC392" s="244">
        <v>0</v>
      </c>
      <c r="AD392" s="108">
        <v>0</v>
      </c>
      <c r="AE392" s="108">
        <v>0</v>
      </c>
      <c r="AF392" s="108">
        <f t="shared" si="1434"/>
        <v>0</v>
      </c>
      <c r="AG392" s="108">
        <f t="shared" si="1435"/>
        <v>0</v>
      </c>
      <c r="AH392" s="108">
        <v>0</v>
      </c>
      <c r="AI392" s="108">
        <v>0</v>
      </c>
      <c r="AJ392" s="108">
        <f t="shared" si="1436"/>
        <v>0</v>
      </c>
      <c r="AK392" s="108">
        <f t="shared" si="1437"/>
        <v>0</v>
      </c>
      <c r="AL392" s="108">
        <v>0</v>
      </c>
      <c r="AM392" s="245">
        <v>0</v>
      </c>
      <c r="AN392" s="244">
        <v>0</v>
      </c>
      <c r="AO392" s="108">
        <v>0</v>
      </c>
      <c r="AP392" s="108">
        <v>0</v>
      </c>
      <c r="AQ392" s="108">
        <f t="shared" si="1438"/>
        <v>0</v>
      </c>
      <c r="AR392" s="108">
        <f t="shared" si="1439"/>
        <v>0</v>
      </c>
      <c r="AS392" s="246">
        <v>0</v>
      </c>
      <c r="AT392" s="247">
        <v>0</v>
      </c>
      <c r="AU392" s="108">
        <v>0</v>
      </c>
      <c r="AV392" s="108">
        <f t="shared" si="1440"/>
        <v>0</v>
      </c>
      <c r="AW392" s="108">
        <f t="shared" si="1441"/>
        <v>0</v>
      </c>
      <c r="AX392" s="108">
        <v>0</v>
      </c>
      <c r="AY392" s="245">
        <v>0</v>
      </c>
      <c r="AZ392" s="248">
        <v>7</v>
      </c>
      <c r="BA392" s="108">
        <v>35.680166666666658</v>
      </c>
      <c r="BB392" s="108">
        <v>3.7209310223848</v>
      </c>
      <c r="BC392" s="109">
        <v>2.9767448179078402</v>
      </c>
      <c r="BD392" s="109">
        <v>0.74418620447695982</v>
      </c>
      <c r="BE392" s="108">
        <v>1.3953493749999999</v>
      </c>
      <c r="BF392" s="109">
        <v>1.1162794999999999</v>
      </c>
      <c r="BG392" s="109">
        <v>0.27906987500000002</v>
      </c>
      <c r="BH392" s="108">
        <v>2.9781406356757563</v>
      </c>
      <c r="BI392" s="109">
        <f t="shared" si="1442"/>
        <v>1.7430104135606785</v>
      </c>
      <c r="BJ392" s="108">
        <f t="shared" si="1443"/>
        <v>5.761213059714751E-2</v>
      </c>
      <c r="BK392" s="108">
        <v>2.1887293849863609</v>
      </c>
      <c r="BL392" s="245">
        <v>55.155980501656288</v>
      </c>
      <c r="BM392" s="244">
        <v>0</v>
      </c>
      <c r="BN392" s="108">
        <v>0</v>
      </c>
      <c r="BO392" s="108">
        <v>0</v>
      </c>
      <c r="BP392" s="108">
        <f t="shared" si="1444"/>
        <v>0</v>
      </c>
      <c r="BQ392" s="108">
        <f t="shared" si="1445"/>
        <v>0</v>
      </c>
      <c r="BR392" s="108">
        <v>0</v>
      </c>
      <c r="BS392" s="108">
        <v>0</v>
      </c>
      <c r="BT392" s="108">
        <f t="shared" si="1446"/>
        <v>0</v>
      </c>
      <c r="BU392" s="108">
        <f t="shared" si="1447"/>
        <v>0</v>
      </c>
      <c r="BV392" s="108">
        <v>0</v>
      </c>
      <c r="BW392" s="245">
        <v>0</v>
      </c>
      <c r="BX392" s="107">
        <v>0</v>
      </c>
      <c r="BY392" s="108">
        <v>0</v>
      </c>
      <c r="BZ392" s="109">
        <f t="shared" si="1448"/>
        <v>0</v>
      </c>
      <c r="CA392" s="109">
        <f t="shared" si="1449"/>
        <v>0</v>
      </c>
      <c r="CB392" s="108">
        <v>0</v>
      </c>
      <c r="CC392" s="110">
        <v>0</v>
      </c>
      <c r="CD392" s="244">
        <v>0</v>
      </c>
      <c r="CE392" s="108">
        <v>0</v>
      </c>
      <c r="CF392" s="109">
        <f t="shared" si="1450"/>
        <v>0</v>
      </c>
      <c r="CG392" s="109">
        <f t="shared" si="1451"/>
        <v>0</v>
      </c>
      <c r="CH392" s="108">
        <v>0</v>
      </c>
      <c r="CI392" s="245">
        <v>0</v>
      </c>
      <c r="CJ392" s="249">
        <v>4.9816451872635623</v>
      </c>
      <c r="CK392" s="250">
        <v>1.0959619411979837</v>
      </c>
      <c r="CL392" s="250">
        <v>0.84913165767702126</v>
      </c>
      <c r="CM392" s="251">
        <v>0.84913165767702126</v>
      </c>
      <c r="CN392" s="252">
        <f t="shared" si="1339"/>
        <v>0.413909226534664</v>
      </c>
      <c r="CO392" s="250">
        <v>3.3529112382233026</v>
      </c>
      <c r="CP392" s="252">
        <f t="shared" si="1452"/>
        <v>0.3318510368919132</v>
      </c>
      <c r="CQ392" s="250">
        <v>1.0492600428896004</v>
      </c>
      <c r="CR392" s="250">
        <v>0.75041445177841637</v>
      </c>
      <c r="CS392" s="252">
        <f t="shared" si="1453"/>
        <v>1.4516767569653465E-2</v>
      </c>
      <c r="CT392" s="252">
        <f t="shared" si="1454"/>
        <v>0.43919356536345022</v>
      </c>
      <c r="CU392" s="250">
        <f t="shared" si="1340"/>
        <v>11.030064476140286</v>
      </c>
      <c r="CV392" s="245">
        <f t="shared" si="1455"/>
        <v>13.89788123993676</v>
      </c>
      <c r="CW392" s="244">
        <v>0</v>
      </c>
      <c r="CX392" s="108">
        <v>0</v>
      </c>
      <c r="CY392" s="108">
        <f t="shared" si="1456"/>
        <v>0</v>
      </c>
      <c r="CZ392" s="108">
        <f t="shared" si="1457"/>
        <v>0</v>
      </c>
      <c r="DA392" s="108">
        <v>0</v>
      </c>
      <c r="DB392" s="245">
        <v>0</v>
      </c>
      <c r="DC392" s="244">
        <v>0</v>
      </c>
      <c r="DD392" s="108">
        <v>0</v>
      </c>
      <c r="DE392" s="108">
        <f t="shared" si="1458"/>
        <v>0</v>
      </c>
      <c r="DF392" s="108">
        <f t="shared" si="1459"/>
        <v>0</v>
      </c>
      <c r="DG392" s="108">
        <v>0</v>
      </c>
      <c r="DH392" s="245">
        <v>0</v>
      </c>
      <c r="DI392" s="107">
        <v>7.7540448426839994</v>
      </c>
      <c r="DJ392" s="108">
        <v>1.7058898653904799</v>
      </c>
      <c r="DK392" s="108">
        <v>0.13351357419845661</v>
      </c>
      <c r="DL392" s="108">
        <v>5.2188831435029943</v>
      </c>
      <c r="DM392" s="108">
        <f t="shared" si="1460"/>
        <v>0.51653374024506538</v>
      </c>
      <c r="DN392" s="108">
        <f t="shared" si="1461"/>
        <v>1.633197290927827</v>
      </c>
      <c r="DO392" s="108">
        <v>1.0813001940816429</v>
      </c>
      <c r="DP392" s="108">
        <f t="shared" si="1462"/>
        <v>2.0917752254509384E-2</v>
      </c>
      <c r="DQ392" s="108">
        <f t="shared" si="1463"/>
        <v>0.63285040198977505</v>
      </c>
      <c r="DR392" s="108">
        <v>0.79468158099287867</v>
      </c>
      <c r="DS392" s="110">
        <v>20.025975841020543</v>
      </c>
      <c r="DT392" s="244">
        <v>0</v>
      </c>
      <c r="DU392" s="108">
        <v>0</v>
      </c>
      <c r="DV392" s="108">
        <v>0</v>
      </c>
      <c r="DW392" s="108">
        <f t="shared" si="1464"/>
        <v>0</v>
      </c>
      <c r="DX392" s="108">
        <f t="shared" si="1465"/>
        <v>0</v>
      </c>
      <c r="DY392" s="108">
        <v>0</v>
      </c>
      <c r="DZ392" s="108">
        <v>0</v>
      </c>
      <c r="EA392" s="108"/>
      <c r="EB392" s="108">
        <v>0</v>
      </c>
      <c r="EC392" s="108">
        <f t="shared" si="1466"/>
        <v>0</v>
      </c>
      <c r="ED392" s="108">
        <f t="shared" si="1467"/>
        <v>0</v>
      </c>
      <c r="EE392" s="108">
        <v>0</v>
      </c>
      <c r="EF392" s="245">
        <v>0</v>
      </c>
      <c r="EG392" s="249">
        <v>3.1181688888888801</v>
      </c>
      <c r="EH392" s="250">
        <v>0.68599715555555396</v>
      </c>
      <c r="EI392" s="250">
        <v>7.9976177777777604</v>
      </c>
      <c r="EJ392" s="250">
        <v>2.0986929251733302</v>
      </c>
      <c r="EK392" s="250">
        <f t="shared" si="1468"/>
        <v>0.20771603357610519</v>
      </c>
      <c r="EL392" s="250">
        <v>0.65676496400374196</v>
      </c>
      <c r="EM392" s="250">
        <v>1.0147348025598699</v>
      </c>
      <c r="EN392" s="250">
        <f t="shared" si="1469"/>
        <v>1.9630044755520683E-2</v>
      </c>
      <c r="EO392" s="250">
        <f t="shared" si="1470"/>
        <v>0.59389180842460998</v>
      </c>
      <c r="EP392" s="250">
        <v>14.915211549955394</v>
      </c>
      <c r="EQ392" s="245">
        <v>18.793166552943799</v>
      </c>
      <c r="ER392" s="244">
        <v>0</v>
      </c>
      <c r="ES392" s="108">
        <v>0</v>
      </c>
      <c r="ET392" s="108">
        <v>0</v>
      </c>
      <c r="EU392" s="108">
        <f t="shared" si="1471"/>
        <v>0</v>
      </c>
      <c r="EV392" s="108">
        <f t="shared" si="1472"/>
        <v>0</v>
      </c>
      <c r="EW392" s="108">
        <v>0</v>
      </c>
      <c r="EX392" s="108">
        <v>0</v>
      </c>
      <c r="EY392" s="108">
        <f t="shared" si="1473"/>
        <v>0</v>
      </c>
      <c r="EZ392" s="108">
        <f t="shared" si="1474"/>
        <v>0</v>
      </c>
      <c r="FA392" s="108">
        <v>0</v>
      </c>
      <c r="FB392" s="245">
        <v>0</v>
      </c>
      <c r="FC392" s="244">
        <v>0.83333333333333293</v>
      </c>
      <c r="FD392" s="108">
        <v>6.0833333333333302E-2</v>
      </c>
      <c r="FE392" s="108">
        <f t="shared" si="1475"/>
        <v>1.1768208333333328E-3</v>
      </c>
      <c r="FF392" s="108">
        <f t="shared" si="1476"/>
        <v>3.5603803333333316E-2</v>
      </c>
      <c r="FG392" s="108">
        <v>4.4708333333333301E-2</v>
      </c>
      <c r="FH392" s="245">
        <v>1.1266499999999995</v>
      </c>
      <c r="FI392" s="244">
        <v>0</v>
      </c>
      <c r="FJ392" s="108">
        <v>0</v>
      </c>
      <c r="FK392" s="108">
        <f t="shared" si="1477"/>
        <v>0</v>
      </c>
      <c r="FL392" s="108">
        <f t="shared" si="1478"/>
        <v>0</v>
      </c>
      <c r="FM392" s="108">
        <v>0</v>
      </c>
      <c r="FN392" s="245">
        <v>0</v>
      </c>
      <c r="FO392" s="244">
        <v>0</v>
      </c>
      <c r="FP392" s="108">
        <v>0</v>
      </c>
      <c r="FQ392" s="108">
        <f t="shared" si="1479"/>
        <v>0</v>
      </c>
      <c r="FR392" s="108">
        <f t="shared" si="1480"/>
        <v>0</v>
      </c>
      <c r="FS392" s="108">
        <v>0</v>
      </c>
      <c r="FT392" s="110">
        <v>0</v>
      </c>
      <c r="FU392" s="253">
        <f t="shared" si="1341"/>
        <v>19.341707880980461</v>
      </c>
      <c r="FV392" s="254">
        <f t="shared" si="1342"/>
        <v>10.422943195928866</v>
      </c>
      <c r="FW392" s="254">
        <f t="shared" si="1343"/>
        <v>4.5069335444425045</v>
      </c>
      <c r="FX392" s="254">
        <f t="shared" si="1344"/>
        <v>35.680166666666658</v>
      </c>
      <c r="FY392" s="254">
        <f t="shared" si="1345"/>
        <v>0</v>
      </c>
      <c r="FZ392" s="254">
        <f t="shared" si="1346"/>
        <v>0</v>
      </c>
      <c r="GA392" s="254">
        <f t="shared" si="1481"/>
        <v>0</v>
      </c>
      <c r="GB392" s="254">
        <f t="shared" si="1482"/>
        <v>0</v>
      </c>
      <c r="GC392" s="254">
        <f t="shared" si="1483"/>
        <v>0</v>
      </c>
      <c r="GD392" s="254">
        <f t="shared" si="1484"/>
        <v>0</v>
      </c>
      <c r="GE392" s="254">
        <f t="shared" si="1347"/>
        <v>10.670487306899627</v>
      </c>
      <c r="GF392" s="255">
        <f t="shared" si="1348"/>
        <v>4.0738512033418264</v>
      </c>
      <c r="GG392" s="255">
        <f t="shared" si="1349"/>
        <v>1.0561008107130838</v>
      </c>
      <c r="GH392" s="254">
        <f t="shared" si="1350"/>
        <v>5.8854234174290188</v>
      </c>
      <c r="GI392" s="255">
        <f t="shared" si="1351"/>
        <v>4.2023509910596539</v>
      </c>
      <c r="GJ392" s="256">
        <f t="shared" si="1352"/>
        <v>0.11385351601016437</v>
      </c>
      <c r="GK392" s="253">
        <f t="shared" si="1485"/>
        <v>86.507662012347154</v>
      </c>
      <c r="GL392" s="257">
        <f t="shared" si="1486"/>
        <v>108.99965413555741</v>
      </c>
      <c r="GM392" s="221">
        <f t="shared" si="1487"/>
        <v>108.99965413555741</v>
      </c>
      <c r="GN392" s="222">
        <f t="shared" si="1488"/>
        <v>34.798566694981247</v>
      </c>
      <c r="GO392" s="222">
        <f t="shared" si="1489"/>
        <v>7.1528787176688482</v>
      </c>
      <c r="GP392" s="55">
        <f t="shared" si="1490"/>
        <v>0.31925391847302576</v>
      </c>
      <c r="GQ392" s="56">
        <f t="shared" si="1491"/>
        <v>6.5622948755169178E-2</v>
      </c>
      <c r="GR392" s="258">
        <f t="shared" si="1492"/>
        <v>1.060192083786899</v>
      </c>
      <c r="GS392" s="227">
        <f t="shared" si="1353"/>
        <v>108.99965413555741</v>
      </c>
      <c r="GT392" s="222">
        <f t="shared" si="1574"/>
        <v>34.798566694981247</v>
      </c>
      <c r="GU392" s="222">
        <f t="shared" si="1575"/>
        <v>7.1528787176688482</v>
      </c>
      <c r="GV392" s="37">
        <f t="shared" si="1567"/>
        <v>0.31925391847302576</v>
      </c>
      <c r="GW392" s="228">
        <f t="shared" si="1568"/>
        <v>6.5622948755169178E-2</v>
      </c>
      <c r="GX392" s="258">
        <f t="shared" si="1493"/>
        <v>1.060192083786899</v>
      </c>
      <c r="GY392" s="221">
        <f t="shared" si="1573"/>
        <v>53.843673633901119</v>
      </c>
      <c r="GZ392" s="222">
        <f t="shared" si="1494"/>
        <v>32.119211087255771</v>
      </c>
      <c r="HA392" s="222">
        <f t="shared" si="1495"/>
        <v>1.9230767925525649</v>
      </c>
      <c r="HB392" s="55">
        <f t="shared" si="1496"/>
        <v>0.59652711116339641</v>
      </c>
      <c r="HC392" s="56">
        <f t="shared" si="1497"/>
        <v>3.5715928404665073E-2</v>
      </c>
      <c r="HD392" s="258">
        <f t="shared" si="1498"/>
        <v>1.0990081956291868</v>
      </c>
      <c r="HE392" s="221">
        <f t="shared" si="1499"/>
        <v>53.843673633901119</v>
      </c>
      <c r="HF392" s="222">
        <f t="shared" si="1500"/>
        <v>32.119211087255771</v>
      </c>
      <c r="HG392" s="222">
        <f t="shared" si="1501"/>
        <v>1.9230767925525649</v>
      </c>
      <c r="HH392" s="55">
        <f t="shared" si="1502"/>
        <v>0.59652711116339641</v>
      </c>
      <c r="HI392" s="56">
        <f t="shared" si="1503"/>
        <v>3.5715928404665073E-2</v>
      </c>
      <c r="HJ392" s="259">
        <f t="shared" si="1504"/>
        <v>1.0990081956291868</v>
      </c>
      <c r="HK392" s="54">
        <f t="shared" si="1354"/>
        <v>2.1435987762773823</v>
      </c>
      <c r="HL392" s="55">
        <f t="shared" si="1355"/>
        <v>0</v>
      </c>
      <c r="HM392" s="55">
        <f t="shared" si="1356"/>
        <v>1.086919105477266</v>
      </c>
      <c r="HN392" s="56">
        <f t="shared" si="1357"/>
        <v>0</v>
      </c>
      <c r="HQ392" s="57">
        <f t="shared" si="1358"/>
        <v>0</v>
      </c>
      <c r="HR392" s="58">
        <f t="shared" si="1505"/>
        <v>0</v>
      </c>
      <c r="HS392" s="58">
        <f t="shared" si="1359"/>
        <v>0</v>
      </c>
      <c r="HT392" s="58">
        <f t="shared" si="1506"/>
        <v>0</v>
      </c>
      <c r="HU392" s="58">
        <f t="shared" si="1360"/>
        <v>0</v>
      </c>
      <c r="HV392" s="55"/>
      <c r="HW392" s="56"/>
      <c r="HX392" s="260"/>
      <c r="HY392" s="57">
        <f t="shared" si="1361"/>
        <v>0</v>
      </c>
      <c r="HZ392" s="58">
        <f t="shared" si="1507"/>
        <v>0</v>
      </c>
      <c r="IA392" s="58">
        <f t="shared" si="1362"/>
        <v>0</v>
      </c>
      <c r="IB392" s="58">
        <f t="shared" si="1508"/>
        <v>0</v>
      </c>
      <c r="IC392" s="58">
        <f t="shared" si="1363"/>
        <v>0</v>
      </c>
      <c r="ID392" s="55"/>
      <c r="IE392" s="56"/>
      <c r="IF392" s="260"/>
      <c r="IG392" s="57">
        <f t="shared" si="1364"/>
        <v>2.1264727045440277</v>
      </c>
      <c r="IH392" s="58">
        <f t="shared" si="1509"/>
        <v>2.4596909773460771</v>
      </c>
      <c r="II392" s="58">
        <f t="shared" si="1365"/>
        <v>4.1506364485049874</v>
      </c>
      <c r="IJ392" s="58">
        <f t="shared" si="1510"/>
        <v>4.7935700343784102</v>
      </c>
      <c r="IK392" s="58">
        <f t="shared" si="1366"/>
        <v>43.774587699727213</v>
      </c>
      <c r="IL392" s="55">
        <f t="shared" si="1367"/>
        <v>4.857778945013979E-2</v>
      </c>
      <c r="IM392" s="56">
        <f t="shared" si="1368"/>
        <v>9.4818401876823444E-2</v>
      </c>
      <c r="IN392" s="260">
        <f t="shared" si="1369"/>
        <v>1.0222995100575569</v>
      </c>
      <c r="IO392" s="57">
        <f t="shared" si="1370"/>
        <v>0</v>
      </c>
      <c r="IP392" s="58">
        <f t="shared" si="1511"/>
        <v>0</v>
      </c>
      <c r="IQ392" s="58">
        <f t="shared" si="1371"/>
        <v>0</v>
      </c>
      <c r="IR392" s="58">
        <f t="shared" si="1512"/>
        <v>0</v>
      </c>
      <c r="IS392" s="58">
        <f t="shared" si="1372"/>
        <v>0</v>
      </c>
      <c r="IT392" s="55"/>
      <c r="IU392" s="56"/>
      <c r="IV392" s="260"/>
      <c r="IW392" s="57">
        <f t="shared" si="1373"/>
        <v>0</v>
      </c>
      <c r="IX392" s="58">
        <f t="shared" si="1516"/>
        <v>0</v>
      </c>
      <c r="IY392" s="58">
        <f t="shared" si="1374"/>
        <v>0</v>
      </c>
      <c r="IZ392" s="58">
        <f t="shared" si="1517"/>
        <v>0</v>
      </c>
      <c r="JA392" s="58">
        <f t="shared" si="1375"/>
        <v>0</v>
      </c>
      <c r="JB392" s="55"/>
      <c r="JC392" s="56"/>
      <c r="JD392" s="260"/>
      <c r="JE392" s="57">
        <f t="shared" si="1376"/>
        <v>0</v>
      </c>
      <c r="JF392" s="58">
        <f t="shared" si="1521"/>
        <v>0</v>
      </c>
      <c r="JG392" s="58">
        <f t="shared" si="1377"/>
        <v>0</v>
      </c>
      <c r="JH392" s="58">
        <f t="shared" si="1522"/>
        <v>0</v>
      </c>
      <c r="JI392" s="58">
        <f t="shared" si="1378"/>
        <v>0</v>
      </c>
      <c r="JJ392" s="55"/>
      <c r="JK392" s="56"/>
      <c r="JL392" s="260"/>
      <c r="JM392" s="57">
        <f t="shared" si="1379"/>
        <v>7.8935205305302674</v>
      </c>
      <c r="JN392" s="58">
        <f t="shared" si="1526"/>
        <v>9.1304351976643616</v>
      </c>
      <c r="JO392" s="58">
        <f t="shared" si="1380"/>
        <v>0.76027703099623067</v>
      </c>
      <c r="JP392" s="58">
        <f t="shared" si="1527"/>
        <v>0.87804394309754685</v>
      </c>
      <c r="JQ392" s="58">
        <f t="shared" si="1381"/>
        <v>11.030064476140286</v>
      </c>
      <c r="JR392" s="55">
        <f t="shared" si="1382"/>
        <v>0.71563684397359217</v>
      </c>
      <c r="JS392" s="56">
        <f t="shared" si="1383"/>
        <v>6.8927705059279212E-2</v>
      </c>
      <c r="JT392" s="260">
        <f t="shared" si="1384"/>
        <v>1.1228171949643442</v>
      </c>
      <c r="JU392" s="57">
        <f t="shared" si="1385"/>
        <v>0</v>
      </c>
      <c r="JV392" s="58">
        <f t="shared" si="1528"/>
        <v>0</v>
      </c>
      <c r="JW392" s="58">
        <f t="shared" si="1386"/>
        <v>0</v>
      </c>
      <c r="JX392" s="58">
        <f t="shared" si="1529"/>
        <v>0</v>
      </c>
      <c r="JY392" s="58">
        <f t="shared" si="1387"/>
        <v>0</v>
      </c>
      <c r="JZ392" s="55"/>
      <c r="KA392" s="56"/>
      <c r="KB392" s="260"/>
      <c r="KC392" s="57">
        <f t="shared" si="1388"/>
        <v>0</v>
      </c>
      <c r="KD392" s="58">
        <f t="shared" si="1533"/>
        <v>0</v>
      </c>
      <c r="KE392" s="58">
        <f t="shared" si="1389"/>
        <v>0</v>
      </c>
      <c r="KF392" s="58">
        <f t="shared" si="1534"/>
        <v>0</v>
      </c>
      <c r="KG392" s="58">
        <f t="shared" si="1390"/>
        <v>0</v>
      </c>
      <c r="KH392" s="55"/>
      <c r="KI392" s="56"/>
      <c r="KJ392" s="260"/>
      <c r="KK392" s="57">
        <f t="shared" si="1391"/>
        <v>12.224512893433953</v>
      </c>
      <c r="KL392" s="58">
        <f t="shared" si="1538"/>
        <v>14.140094063835054</v>
      </c>
      <c r="KM392" s="58">
        <f t="shared" si="1392"/>
        <v>0.5374514924995748</v>
      </c>
      <c r="KN392" s="58">
        <f t="shared" si="1539"/>
        <v>0.620702728687759</v>
      </c>
      <c r="KO392" s="58">
        <f t="shared" si="1393"/>
        <v>15.893631619857572</v>
      </c>
      <c r="KP392" s="55">
        <f t="shared" si="1540"/>
        <v>0.76914535241653603</v>
      </c>
      <c r="KQ392" s="56">
        <f t="shared" si="1541"/>
        <v>3.3815524692800893E-2</v>
      </c>
      <c r="KR392" s="260">
        <f t="shared" si="1542"/>
        <v>1.125763101498586</v>
      </c>
      <c r="KS392" s="57">
        <f t="shared" si="1394"/>
        <v>0</v>
      </c>
      <c r="KT392" s="58">
        <f t="shared" si="1543"/>
        <v>0</v>
      </c>
      <c r="KU392" s="58">
        <f t="shared" si="1395"/>
        <v>0</v>
      </c>
      <c r="KV392" s="58">
        <f t="shared" si="1544"/>
        <v>0</v>
      </c>
      <c r="KW392" s="58">
        <f t="shared" si="1396"/>
        <v>0</v>
      </c>
      <c r="KX392" s="55"/>
      <c r="KY392" s="56"/>
      <c r="KZ392" s="260"/>
      <c r="LA392" s="57">
        <f t="shared" si="1397"/>
        <v>5.3299673068070232</v>
      </c>
      <c r="LB392" s="58">
        <f t="shared" si="1545"/>
        <v>6.1651731837836845</v>
      </c>
      <c r="LC392" s="58">
        <f t="shared" si="1398"/>
        <v>0.22734607833162587</v>
      </c>
      <c r="LD392" s="58">
        <f t="shared" si="1546"/>
        <v>0.26256198586519475</v>
      </c>
      <c r="LE392" s="58">
        <f t="shared" si="1399"/>
        <v>14.915211549955396</v>
      </c>
      <c r="LF392" s="55">
        <f t="shared" si="1547"/>
        <v>0.35735110353315519</v>
      </c>
      <c r="LG392" s="56">
        <f t="shared" si="1548"/>
        <v>1.5242564784963157E-2</v>
      </c>
      <c r="LH392" s="260">
        <f t="shared" si="1549"/>
        <v>1.0583579912088363</v>
      </c>
      <c r="LI392" s="57">
        <f t="shared" si="1400"/>
        <v>0</v>
      </c>
      <c r="LJ392" s="58">
        <f t="shared" si="1550"/>
        <v>0</v>
      </c>
      <c r="LK392" s="58">
        <f t="shared" si="1401"/>
        <v>0</v>
      </c>
      <c r="LL392" s="58">
        <f t="shared" si="1551"/>
        <v>0</v>
      </c>
      <c r="LM392" s="58">
        <f t="shared" si="1402"/>
        <v>0</v>
      </c>
      <c r="LN392" s="55"/>
      <c r="LO392" s="56"/>
      <c r="LP392" s="260"/>
      <c r="LQ392" s="57">
        <f t="shared" si="1403"/>
        <v>4.3436640066666643E-2</v>
      </c>
      <c r="LR392" s="58">
        <f t="shared" si="1552"/>
        <v>5.0243161565113312E-2</v>
      </c>
      <c r="LS392" s="58">
        <f t="shared" si="1404"/>
        <v>1.1768208333333328E-3</v>
      </c>
      <c r="LT392" s="58">
        <f t="shared" si="1553"/>
        <v>1.359110380416666E-3</v>
      </c>
      <c r="LU392" s="58">
        <f t="shared" si="1405"/>
        <v>0.89416666666666633</v>
      </c>
      <c r="LV392" s="55">
        <f t="shared" si="1406"/>
        <v>4.857778945013979E-2</v>
      </c>
      <c r="LW392" s="56">
        <f t="shared" si="1407"/>
        <v>1.3161090400745572E-3</v>
      </c>
      <c r="LX392" s="260">
        <f t="shared" si="1408"/>
        <v>1.0078160048971445</v>
      </c>
      <c r="LY392" s="57">
        <f t="shared" si="1409"/>
        <v>0</v>
      </c>
      <c r="LZ392" s="58">
        <f t="shared" si="1554"/>
        <v>0</v>
      </c>
      <c r="MA392" s="58">
        <f t="shared" si="1410"/>
        <v>0</v>
      </c>
      <c r="MB392" s="58">
        <f t="shared" si="1555"/>
        <v>0</v>
      </c>
      <c r="MC392" s="58">
        <f t="shared" si="1411"/>
        <v>0</v>
      </c>
      <c r="MD392" s="55"/>
      <c r="ME392" s="56"/>
      <c r="MF392" s="260"/>
      <c r="MG392" s="57">
        <f t="shared" si="1412"/>
        <v>0</v>
      </c>
      <c r="MH392" s="58">
        <f t="shared" si="1556"/>
        <v>0</v>
      </c>
      <c r="MI392" s="58">
        <f t="shared" si="1413"/>
        <v>0</v>
      </c>
      <c r="MJ392" s="58">
        <f t="shared" si="1557"/>
        <v>0</v>
      </c>
      <c r="MK392" s="58">
        <f t="shared" si="1414"/>
        <v>0</v>
      </c>
      <c r="ML392" s="55"/>
      <c r="MM392" s="56"/>
      <c r="MN392" s="260"/>
      <c r="MO392" s="59">
        <v>2.0218966063401114</v>
      </c>
      <c r="MP392" s="60"/>
      <c r="MQ392" s="60">
        <v>0.9890000000000001</v>
      </c>
      <c r="MR392" s="61"/>
      <c r="MS392" s="59">
        <f t="shared" si="1415"/>
        <v>1.060192083786899</v>
      </c>
      <c r="MT392" s="60"/>
      <c r="MU392" s="60">
        <f t="shared" si="1561"/>
        <v>1.0990081956291868</v>
      </c>
      <c r="MV392" s="61"/>
      <c r="MW392" s="66">
        <f t="shared" si="1563"/>
        <v>2.1435987762773823</v>
      </c>
      <c r="MX392" s="67"/>
      <c r="MY392" s="67">
        <f t="shared" si="1565"/>
        <v>1.086919105477266</v>
      </c>
      <c r="MZ392" s="261"/>
      <c r="NA392" s="59">
        <f t="shared" si="1416"/>
        <v>1.0600892695198265</v>
      </c>
      <c r="NB392" s="60"/>
      <c r="NC392" s="60">
        <f t="shared" si="1417"/>
        <v>1.0985451990476196</v>
      </c>
      <c r="ND392" s="262"/>
      <c r="NE392" s="62">
        <f t="shared" si="1418"/>
        <v>2.1433908964597048</v>
      </c>
      <c r="NF392" s="63"/>
      <c r="NG392" s="63">
        <f t="shared" si="1419"/>
        <v>1.0864612018580959</v>
      </c>
      <c r="NH392" s="64"/>
      <c r="NI392" s="238">
        <f t="shared" si="1569"/>
        <v>2.0787981767744768E-4</v>
      </c>
      <c r="NJ392" s="238">
        <f t="shared" si="1570"/>
        <v>0</v>
      </c>
      <c r="NK392" s="238">
        <f t="shared" si="1571"/>
        <v>4.5790361917008582E-4</v>
      </c>
      <c r="NL392" s="238">
        <f t="shared" si="1572"/>
        <v>0</v>
      </c>
      <c r="NM392" s="239">
        <f t="shared" si="1420"/>
        <v>0</v>
      </c>
      <c r="NN392" s="240">
        <f t="shared" si="1421"/>
        <v>0</v>
      </c>
      <c r="NO392" s="240">
        <f>O392*IN392+0.001</f>
        <v>1.0569296946016089</v>
      </c>
      <c r="NP392" s="240">
        <f t="shared" si="1422"/>
        <v>0</v>
      </c>
      <c r="NQ392" s="240">
        <f t="shared" si="1592"/>
        <v>0</v>
      </c>
      <c r="NR392" s="240">
        <f t="shared" si="1423"/>
        <v>0</v>
      </c>
      <c r="NS392" s="240">
        <f t="shared" si="1424"/>
        <v>0.27059894398640694</v>
      </c>
      <c r="NT392" s="240">
        <f t="shared" si="1425"/>
        <v>0</v>
      </c>
      <c r="NU392" s="240">
        <f t="shared" si="1426"/>
        <v>0</v>
      </c>
      <c r="NV392" s="240">
        <f t="shared" si="1427"/>
        <v>0.42216116306196977</v>
      </c>
      <c r="NW392" s="240">
        <f t="shared" si="1428"/>
        <v>0</v>
      </c>
      <c r="NX392" s="240">
        <f t="shared" si="1429"/>
        <v>0.37243617710638949</v>
      </c>
      <c r="NY392" s="240">
        <f t="shared" si="1430"/>
        <v>0</v>
      </c>
      <c r="NZ392" s="240">
        <f t="shared" si="1431"/>
        <v>2.126491770332975E-2</v>
      </c>
      <c r="OA392" s="240">
        <f t="shared" si="1432"/>
        <v>0</v>
      </c>
      <c r="OB392" s="241">
        <f t="shared" si="1433"/>
        <v>0</v>
      </c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136"/>
      <c r="OP392" s="13"/>
      <c r="OQ392" s="13"/>
      <c r="OR392" s="13"/>
      <c r="OS392" s="13"/>
      <c r="OT392" s="13"/>
    </row>
    <row r="393" spans="1:410" ht="15" customHeight="1">
      <c r="A393" s="242">
        <v>374</v>
      </c>
      <c r="B393" s="49" t="s">
        <v>443</v>
      </c>
      <c r="C393" s="50">
        <v>1</v>
      </c>
      <c r="D393" s="51">
        <v>50.2</v>
      </c>
      <c r="E393" s="52">
        <v>50.2</v>
      </c>
      <c r="F393" s="52"/>
      <c r="G393" s="52"/>
      <c r="H393" s="53"/>
      <c r="I393" s="57">
        <v>1.0516395103999254</v>
      </c>
      <c r="J393" s="58"/>
      <c r="K393" s="58">
        <v>0.73770000000000002</v>
      </c>
      <c r="L393" s="243"/>
      <c r="M393" s="1">
        <v>0</v>
      </c>
      <c r="N393" s="2">
        <v>0</v>
      </c>
      <c r="O393" s="2">
        <v>0.3139395103999254</v>
      </c>
      <c r="P393" s="2">
        <v>0</v>
      </c>
      <c r="Q393" s="2">
        <v>0</v>
      </c>
      <c r="R393" s="2">
        <v>0</v>
      </c>
      <c r="S393" s="2">
        <v>0.26119999999999999</v>
      </c>
      <c r="T393" s="2">
        <v>0</v>
      </c>
      <c r="U393" s="2">
        <v>0</v>
      </c>
      <c r="V393" s="2">
        <v>8.4500000000000006E-2</v>
      </c>
      <c r="W393" s="2">
        <v>0</v>
      </c>
      <c r="X393" s="2">
        <v>0.36959999999999998</v>
      </c>
      <c r="Y393" s="2">
        <v>0</v>
      </c>
      <c r="Z393" s="2">
        <v>2.24E-2</v>
      </c>
      <c r="AA393" s="2">
        <v>0</v>
      </c>
      <c r="AB393" s="3">
        <v>0</v>
      </c>
      <c r="AC393" s="244">
        <v>0</v>
      </c>
      <c r="AD393" s="108">
        <v>0</v>
      </c>
      <c r="AE393" s="108">
        <v>0</v>
      </c>
      <c r="AF393" s="108">
        <f t="shared" si="1434"/>
        <v>0</v>
      </c>
      <c r="AG393" s="108">
        <f t="shared" si="1435"/>
        <v>0</v>
      </c>
      <c r="AH393" s="108">
        <v>0</v>
      </c>
      <c r="AI393" s="108">
        <v>0</v>
      </c>
      <c r="AJ393" s="108">
        <f t="shared" si="1436"/>
        <v>0</v>
      </c>
      <c r="AK393" s="108">
        <f t="shared" si="1437"/>
        <v>0</v>
      </c>
      <c r="AL393" s="108">
        <v>0</v>
      </c>
      <c r="AM393" s="245">
        <v>0</v>
      </c>
      <c r="AN393" s="244">
        <v>0</v>
      </c>
      <c r="AO393" s="108">
        <v>0</v>
      </c>
      <c r="AP393" s="108">
        <v>0</v>
      </c>
      <c r="AQ393" s="108">
        <f t="shared" si="1438"/>
        <v>0</v>
      </c>
      <c r="AR393" s="108">
        <f t="shared" si="1439"/>
        <v>0</v>
      </c>
      <c r="AS393" s="246">
        <v>0</v>
      </c>
      <c r="AT393" s="247">
        <v>0</v>
      </c>
      <c r="AU393" s="108">
        <v>0</v>
      </c>
      <c r="AV393" s="108">
        <f t="shared" si="1440"/>
        <v>0</v>
      </c>
      <c r="AW393" s="108">
        <f t="shared" si="1441"/>
        <v>0</v>
      </c>
      <c r="AX393" s="108">
        <v>0</v>
      </c>
      <c r="AY393" s="245">
        <v>0</v>
      </c>
      <c r="AZ393" s="248">
        <v>2</v>
      </c>
      <c r="BA393" s="108">
        <v>10.194333333333331</v>
      </c>
      <c r="BB393" s="108">
        <v>1.0631231492527999</v>
      </c>
      <c r="BC393" s="109">
        <v>0.85049851940223997</v>
      </c>
      <c r="BD393" s="109">
        <v>0.21262462985055997</v>
      </c>
      <c r="BE393" s="108">
        <v>0.39867124999999998</v>
      </c>
      <c r="BF393" s="109">
        <v>0.31893700000000003</v>
      </c>
      <c r="BG393" s="109">
        <v>7.9734249999999951E-2</v>
      </c>
      <c r="BH393" s="108">
        <v>0.85089732447878741</v>
      </c>
      <c r="BI393" s="109">
        <f t="shared" si="1442"/>
        <v>0.49800297530305093</v>
      </c>
      <c r="BJ393" s="108">
        <f t="shared" si="1443"/>
        <v>1.6460608742042145E-2</v>
      </c>
      <c r="BK393" s="108">
        <v>0.62535125285324589</v>
      </c>
      <c r="BL393" s="245">
        <v>15.758851571901795</v>
      </c>
      <c r="BM393" s="244">
        <v>0</v>
      </c>
      <c r="BN393" s="108">
        <v>0</v>
      </c>
      <c r="BO393" s="108">
        <v>0</v>
      </c>
      <c r="BP393" s="108">
        <f t="shared" si="1444"/>
        <v>0</v>
      </c>
      <c r="BQ393" s="108">
        <f t="shared" si="1445"/>
        <v>0</v>
      </c>
      <c r="BR393" s="108">
        <v>0</v>
      </c>
      <c r="BS393" s="108">
        <v>0</v>
      </c>
      <c r="BT393" s="108">
        <f t="shared" si="1446"/>
        <v>0</v>
      </c>
      <c r="BU393" s="108">
        <f t="shared" si="1447"/>
        <v>0</v>
      </c>
      <c r="BV393" s="108">
        <v>0</v>
      </c>
      <c r="BW393" s="245">
        <v>0</v>
      </c>
      <c r="BX393" s="107">
        <v>0</v>
      </c>
      <c r="BY393" s="108">
        <v>0</v>
      </c>
      <c r="BZ393" s="109">
        <f t="shared" si="1448"/>
        <v>0</v>
      </c>
      <c r="CA393" s="109">
        <f t="shared" si="1449"/>
        <v>0</v>
      </c>
      <c r="CB393" s="108">
        <v>0</v>
      </c>
      <c r="CC393" s="110">
        <v>0</v>
      </c>
      <c r="CD393" s="244">
        <v>0</v>
      </c>
      <c r="CE393" s="108">
        <v>0</v>
      </c>
      <c r="CF393" s="109">
        <f t="shared" si="1450"/>
        <v>0</v>
      </c>
      <c r="CG393" s="109">
        <f t="shared" si="1451"/>
        <v>0</v>
      </c>
      <c r="CH393" s="108">
        <v>0</v>
      </c>
      <c r="CI393" s="245">
        <v>0</v>
      </c>
      <c r="CJ393" s="249">
        <v>4.6831196329706151</v>
      </c>
      <c r="CK393" s="250">
        <v>1.0302863192535354</v>
      </c>
      <c r="CL393" s="250">
        <v>0.79824736358401638</v>
      </c>
      <c r="CM393" s="251">
        <v>0.79824736358401638</v>
      </c>
      <c r="CN393" s="252">
        <f t="shared" si="1339"/>
        <v>0.38910567737902879</v>
      </c>
      <c r="CO393" s="250">
        <v>3.1519877183297713</v>
      </c>
      <c r="CP393" s="252">
        <f t="shared" si="1452"/>
        <v>0.31196483243397083</v>
      </c>
      <c r="CQ393" s="250">
        <v>0.98638303657411863</v>
      </c>
      <c r="CR393" s="250">
        <v>0.70544579549206932</v>
      </c>
      <c r="CS393" s="252">
        <f t="shared" si="1453"/>
        <v>1.3646848913794082E-2</v>
      </c>
      <c r="CT393" s="252">
        <f t="shared" si="1454"/>
        <v>0.41287484983605244</v>
      </c>
      <c r="CU393" s="250">
        <f t="shared" si="1340"/>
        <v>10.369086829630007</v>
      </c>
      <c r="CV393" s="245">
        <f t="shared" si="1455"/>
        <v>13.065049405333809</v>
      </c>
      <c r="CW393" s="244">
        <v>0</v>
      </c>
      <c r="CX393" s="108">
        <v>0</v>
      </c>
      <c r="CY393" s="108">
        <f t="shared" si="1456"/>
        <v>0</v>
      </c>
      <c r="CZ393" s="108">
        <f t="shared" si="1457"/>
        <v>0</v>
      </c>
      <c r="DA393" s="108">
        <v>0</v>
      </c>
      <c r="DB393" s="245">
        <v>0</v>
      </c>
      <c r="DC393" s="244">
        <v>0</v>
      </c>
      <c r="DD393" s="108">
        <v>0</v>
      </c>
      <c r="DE393" s="108">
        <f t="shared" si="1458"/>
        <v>0</v>
      </c>
      <c r="DF393" s="108">
        <f t="shared" si="1459"/>
        <v>0</v>
      </c>
      <c r="DG393" s="108">
        <v>0</v>
      </c>
      <c r="DH393" s="245">
        <v>0</v>
      </c>
      <c r="DI393" s="107">
        <v>1.642144064</v>
      </c>
      <c r="DJ393" s="108">
        <v>0.36127169407999998</v>
      </c>
      <c r="DK393" s="108">
        <v>2.7100383510773322E-2</v>
      </c>
      <c r="DL393" s="108">
        <v>1.1052499887073921</v>
      </c>
      <c r="DM393" s="108">
        <f t="shared" si="1460"/>
        <v>0.10939101238232543</v>
      </c>
      <c r="DN393" s="108">
        <f t="shared" si="1461"/>
        <v>0.34587693146609128</v>
      </c>
      <c r="DO393" s="108">
        <v>0.22891092751176606</v>
      </c>
      <c r="DP393" s="108">
        <f t="shared" si="1462"/>
        <v>4.4282818927151146E-3</v>
      </c>
      <c r="DQ393" s="108">
        <f t="shared" si="1463"/>
        <v>0.1339742407229563</v>
      </c>
      <c r="DR393" s="108">
        <v>0.16823385289049658</v>
      </c>
      <c r="DS393" s="110">
        <v>4.2394930928405135</v>
      </c>
      <c r="DT393" s="244">
        <v>0</v>
      </c>
      <c r="DU393" s="108">
        <v>0</v>
      </c>
      <c r="DV393" s="108">
        <v>0</v>
      </c>
      <c r="DW393" s="108">
        <f t="shared" si="1464"/>
        <v>0</v>
      </c>
      <c r="DX393" s="108">
        <f t="shared" si="1465"/>
        <v>0</v>
      </c>
      <c r="DY393" s="108">
        <v>0</v>
      </c>
      <c r="DZ393" s="108">
        <v>0</v>
      </c>
      <c r="EA393" s="108"/>
      <c r="EB393" s="108">
        <v>0</v>
      </c>
      <c r="EC393" s="108">
        <f t="shared" si="1466"/>
        <v>0</v>
      </c>
      <c r="ED393" s="108">
        <f t="shared" si="1467"/>
        <v>0</v>
      </c>
      <c r="EE393" s="108">
        <v>0</v>
      </c>
      <c r="EF393" s="245">
        <v>0</v>
      </c>
      <c r="EG393" s="249">
        <v>3.20308372777777</v>
      </c>
      <c r="EH393" s="250">
        <v>0.70467842011110904</v>
      </c>
      <c r="EI393" s="250">
        <v>7.6586859561277372</v>
      </c>
      <c r="EJ393" s="250">
        <v>2.1558451122320097</v>
      </c>
      <c r="EK393" s="250">
        <f t="shared" si="1468"/>
        <v>0.21337261413805095</v>
      </c>
      <c r="EL393" s="250">
        <v>0.67465016942188516</v>
      </c>
      <c r="EM393" s="250">
        <v>1.0017274047861497</v>
      </c>
      <c r="EN393" s="250">
        <f t="shared" si="1469"/>
        <v>1.9378416645588068E-2</v>
      </c>
      <c r="EO393" s="250">
        <f t="shared" si="1470"/>
        <v>0.58627899474438028</v>
      </c>
      <c r="EP393" s="250">
        <v>14.724020621034775</v>
      </c>
      <c r="EQ393" s="245">
        <v>18.552265982503819</v>
      </c>
      <c r="ER393" s="244">
        <v>0</v>
      </c>
      <c r="ES393" s="108">
        <v>0</v>
      </c>
      <c r="ET393" s="108">
        <v>0</v>
      </c>
      <c r="EU393" s="108">
        <f t="shared" si="1471"/>
        <v>0</v>
      </c>
      <c r="EV393" s="108">
        <f t="shared" si="1472"/>
        <v>0</v>
      </c>
      <c r="EW393" s="108">
        <v>0</v>
      </c>
      <c r="EX393" s="108">
        <v>0</v>
      </c>
      <c r="EY393" s="108">
        <f t="shared" si="1473"/>
        <v>0</v>
      </c>
      <c r="EZ393" s="108">
        <f t="shared" si="1474"/>
        <v>0</v>
      </c>
      <c r="FA393" s="108">
        <v>0</v>
      </c>
      <c r="FB393" s="245">
        <v>0</v>
      </c>
      <c r="FC393" s="244">
        <v>0.83333333333333293</v>
      </c>
      <c r="FD393" s="108">
        <v>6.0833333333333302E-2</v>
      </c>
      <c r="FE393" s="108">
        <f t="shared" si="1475"/>
        <v>1.1768208333333328E-3</v>
      </c>
      <c r="FF393" s="108">
        <f t="shared" si="1476"/>
        <v>3.5603803333333316E-2</v>
      </c>
      <c r="FG393" s="108">
        <v>4.4708333333333301E-2</v>
      </c>
      <c r="FH393" s="245">
        <v>1.1266499999999995</v>
      </c>
      <c r="FI393" s="244">
        <v>0</v>
      </c>
      <c r="FJ393" s="108">
        <v>0</v>
      </c>
      <c r="FK393" s="108">
        <f t="shared" si="1477"/>
        <v>0</v>
      </c>
      <c r="FL393" s="108">
        <f t="shared" si="1478"/>
        <v>0</v>
      </c>
      <c r="FM393" s="108">
        <v>0</v>
      </c>
      <c r="FN393" s="245">
        <v>0</v>
      </c>
      <c r="FO393" s="244">
        <v>0</v>
      </c>
      <c r="FP393" s="108">
        <v>0</v>
      </c>
      <c r="FQ393" s="108">
        <f t="shared" si="1479"/>
        <v>0</v>
      </c>
      <c r="FR393" s="108">
        <f t="shared" si="1480"/>
        <v>0</v>
      </c>
      <c r="FS393" s="108">
        <v>0</v>
      </c>
      <c r="FT393" s="110">
        <v>0</v>
      </c>
      <c r="FU393" s="253">
        <f t="shared" si="1341"/>
        <v>11.624583858193029</v>
      </c>
      <c r="FV393" s="254">
        <f t="shared" si="1342"/>
        <v>9.2206202390273901</v>
      </c>
      <c r="FW393" s="254">
        <f t="shared" si="1343"/>
        <v>1.5585411967812686</v>
      </c>
      <c r="FX393" s="254">
        <f t="shared" si="1344"/>
        <v>10.194333333333331</v>
      </c>
      <c r="FY393" s="254">
        <f t="shared" si="1345"/>
        <v>0</v>
      </c>
      <c r="FZ393" s="254">
        <f t="shared" si="1346"/>
        <v>0</v>
      </c>
      <c r="GA393" s="254">
        <f t="shared" si="1481"/>
        <v>0</v>
      </c>
      <c r="GB393" s="254">
        <f t="shared" si="1482"/>
        <v>0</v>
      </c>
      <c r="GC393" s="254">
        <f t="shared" si="1483"/>
        <v>0</v>
      </c>
      <c r="GD393" s="254">
        <f t="shared" si="1484"/>
        <v>0</v>
      </c>
      <c r="GE393" s="254">
        <f t="shared" si="1347"/>
        <v>6.4130828192691727</v>
      </c>
      <c r="GF393" s="255">
        <f t="shared" si="1348"/>
        <v>2.448430367703756</v>
      </c>
      <c r="GG393" s="255">
        <f t="shared" si="1349"/>
        <v>0.63472845895434726</v>
      </c>
      <c r="GH393" s="254">
        <f t="shared" si="1350"/>
        <v>2.8478147856021061</v>
      </c>
      <c r="GI393" s="255">
        <f t="shared" si="1351"/>
        <v>2.0334165340065233</v>
      </c>
      <c r="GJ393" s="256">
        <f t="shared" si="1352"/>
        <v>5.5090977027472739E-2</v>
      </c>
      <c r="GK393" s="253">
        <f t="shared" si="1485"/>
        <v>41.858976232206295</v>
      </c>
      <c r="GL393" s="257">
        <f t="shared" si="1486"/>
        <v>52.742310052579938</v>
      </c>
      <c r="GM393" s="221">
        <f t="shared" si="1487"/>
        <v>52.742310052579938</v>
      </c>
      <c r="GN393" s="222">
        <f t="shared" si="1488"/>
        <v>20.294102757478168</v>
      </c>
      <c r="GO393" s="222">
        <f t="shared" si="1489"/>
        <v>2.8329343972814915</v>
      </c>
      <c r="GP393" s="55">
        <f t="shared" si="1490"/>
        <v>0.38477842053650174</v>
      </c>
      <c r="GQ393" s="56">
        <f t="shared" si="1491"/>
        <v>5.3712747781757733E-2</v>
      </c>
      <c r="GR393" s="258">
        <f t="shared" si="1492"/>
        <v>1.0686148831294642</v>
      </c>
      <c r="GS393" s="227">
        <f t="shared" si="1353"/>
        <v>52.742310052579938</v>
      </c>
      <c r="GT393" s="222">
        <f t="shared" si="1574"/>
        <v>20.294102757478168</v>
      </c>
      <c r="GU393" s="222">
        <f t="shared" si="1575"/>
        <v>2.8329343972814915</v>
      </c>
      <c r="GV393" s="37">
        <f t="shared" si="1567"/>
        <v>0.38477842053650174</v>
      </c>
      <c r="GW393" s="228">
        <f t="shared" si="1568"/>
        <v>5.3712747781757733E-2</v>
      </c>
      <c r="GX393" s="258">
        <f t="shared" si="1493"/>
        <v>1.0686148831294642</v>
      </c>
      <c r="GY393" s="221">
        <f t="shared" si="1573"/>
        <v>36.983458480678145</v>
      </c>
      <c r="GZ393" s="222">
        <f t="shared" si="1494"/>
        <v>19.528572583842319</v>
      </c>
      <c r="HA393" s="222">
        <f t="shared" si="1495"/>
        <v>1.3387052758196962</v>
      </c>
      <c r="HB393" s="55">
        <f t="shared" si="1496"/>
        <v>0.52803532676763965</v>
      </c>
      <c r="HC393" s="56">
        <f t="shared" si="1497"/>
        <v>3.6197406376126159E-2</v>
      </c>
      <c r="HD393" s="258">
        <f t="shared" si="1498"/>
        <v>1.0883501139521512</v>
      </c>
      <c r="HE393" s="221">
        <f t="shared" si="1499"/>
        <v>36.983458480678145</v>
      </c>
      <c r="HF393" s="222">
        <f t="shared" si="1500"/>
        <v>19.528572583842319</v>
      </c>
      <c r="HG393" s="222">
        <f t="shared" si="1501"/>
        <v>1.3387052758196962</v>
      </c>
      <c r="HH393" s="55">
        <f t="shared" si="1502"/>
        <v>0.52803532676763965</v>
      </c>
      <c r="HI393" s="56">
        <f t="shared" si="1503"/>
        <v>3.6197406376126159E-2</v>
      </c>
      <c r="HJ393" s="259">
        <f t="shared" si="1504"/>
        <v>1.0883501139521512</v>
      </c>
      <c r="HK393" s="54">
        <f t="shared" si="1354"/>
        <v>1.1237976325003431</v>
      </c>
      <c r="HL393" s="55">
        <f t="shared" si="1355"/>
        <v>0</v>
      </c>
      <c r="HM393" s="55">
        <f t="shared" si="1356"/>
        <v>0.80287587906250202</v>
      </c>
      <c r="HN393" s="56">
        <f t="shared" si="1357"/>
        <v>0</v>
      </c>
      <c r="HQ393" s="57">
        <f t="shared" si="1358"/>
        <v>0</v>
      </c>
      <c r="HR393" s="58">
        <f t="shared" si="1505"/>
        <v>0</v>
      </c>
      <c r="HS393" s="58">
        <f t="shared" si="1359"/>
        <v>0</v>
      </c>
      <c r="HT393" s="58">
        <f t="shared" si="1506"/>
        <v>0</v>
      </c>
      <c r="HU393" s="58">
        <f t="shared" si="1360"/>
        <v>0</v>
      </c>
      <c r="HV393" s="55"/>
      <c r="HW393" s="56"/>
      <c r="HX393" s="260"/>
      <c r="HY393" s="57">
        <f t="shared" si="1361"/>
        <v>0</v>
      </c>
      <c r="HZ393" s="58">
        <f t="shared" si="1507"/>
        <v>0</v>
      </c>
      <c r="IA393" s="58">
        <f t="shared" si="1362"/>
        <v>0</v>
      </c>
      <c r="IB393" s="58">
        <f t="shared" si="1508"/>
        <v>0</v>
      </c>
      <c r="IC393" s="58">
        <f t="shared" si="1363"/>
        <v>0</v>
      </c>
      <c r="ID393" s="55"/>
      <c r="IE393" s="56"/>
      <c r="IF393" s="260"/>
      <c r="IG393" s="57">
        <f t="shared" si="1364"/>
        <v>0.60756362986972212</v>
      </c>
      <c r="IH393" s="58">
        <f t="shared" si="1509"/>
        <v>0.70276885067030759</v>
      </c>
      <c r="II393" s="58">
        <f t="shared" si="1365"/>
        <v>1.1858961281442821</v>
      </c>
      <c r="IJ393" s="58">
        <f t="shared" si="1510"/>
        <v>1.3695914383938315</v>
      </c>
      <c r="IK393" s="58">
        <f t="shared" si="1366"/>
        <v>12.507025057064917</v>
      </c>
      <c r="IL393" s="55">
        <f t="shared" si="1367"/>
        <v>4.857778945013979E-2</v>
      </c>
      <c r="IM393" s="56">
        <f t="shared" si="1368"/>
        <v>9.4818401876823458E-2</v>
      </c>
      <c r="IN393" s="260">
        <f t="shared" si="1369"/>
        <v>1.0222995100575569</v>
      </c>
      <c r="IO393" s="57">
        <f t="shared" si="1370"/>
        <v>0</v>
      </c>
      <c r="IP393" s="58">
        <f t="shared" si="1511"/>
        <v>0</v>
      </c>
      <c r="IQ393" s="58">
        <f t="shared" si="1371"/>
        <v>0</v>
      </c>
      <c r="IR393" s="58">
        <f t="shared" si="1512"/>
        <v>0</v>
      </c>
      <c r="IS393" s="58">
        <f t="shared" si="1372"/>
        <v>0</v>
      </c>
      <c r="IT393" s="55"/>
      <c r="IU393" s="56"/>
      <c r="IV393" s="260"/>
      <c r="IW393" s="57">
        <f t="shared" si="1373"/>
        <v>0</v>
      </c>
      <c r="IX393" s="58">
        <f t="shared" si="1516"/>
        <v>0</v>
      </c>
      <c r="IY393" s="58">
        <f t="shared" si="1374"/>
        <v>0</v>
      </c>
      <c r="IZ393" s="58">
        <f t="shared" si="1517"/>
        <v>0</v>
      </c>
      <c r="JA393" s="58">
        <f t="shared" si="1375"/>
        <v>0</v>
      </c>
      <c r="JB393" s="55"/>
      <c r="JC393" s="56"/>
      <c r="JD393" s="260"/>
      <c r="JE393" s="57">
        <f t="shared" si="1376"/>
        <v>0</v>
      </c>
      <c r="JF393" s="58">
        <f t="shared" si="1521"/>
        <v>0</v>
      </c>
      <c r="JG393" s="58">
        <f t="shared" si="1377"/>
        <v>0</v>
      </c>
      <c r="JH393" s="58">
        <f t="shared" si="1522"/>
        <v>0</v>
      </c>
      <c r="JI393" s="58">
        <f t="shared" si="1378"/>
        <v>0</v>
      </c>
      <c r="JJ393" s="55"/>
      <c r="JK393" s="56"/>
      <c r="JL393" s="260"/>
      <c r="JM393" s="57">
        <f t="shared" si="1379"/>
        <v>7.4205005736445582</v>
      </c>
      <c r="JN393" s="58">
        <f t="shared" si="1526"/>
        <v>8.5832930135346608</v>
      </c>
      <c r="JO393" s="58">
        <f t="shared" si="1380"/>
        <v>0.71471735872679376</v>
      </c>
      <c r="JP393" s="58">
        <f t="shared" si="1527"/>
        <v>0.82542707759357414</v>
      </c>
      <c r="JQ393" s="58">
        <f t="shared" si="1381"/>
        <v>10.369086829630008</v>
      </c>
      <c r="JR393" s="55">
        <f t="shared" si="1382"/>
        <v>0.71563684397359195</v>
      </c>
      <c r="JS393" s="56">
        <f t="shared" si="1383"/>
        <v>6.8927705059279212E-2</v>
      </c>
      <c r="JT393" s="260">
        <f t="shared" si="1384"/>
        <v>1.1228171949643442</v>
      </c>
      <c r="JU393" s="57">
        <f t="shared" si="1385"/>
        <v>0</v>
      </c>
      <c r="JV393" s="58">
        <f t="shared" si="1528"/>
        <v>0</v>
      </c>
      <c r="JW393" s="58">
        <f t="shared" si="1386"/>
        <v>0</v>
      </c>
      <c r="JX393" s="58">
        <f t="shared" si="1529"/>
        <v>0</v>
      </c>
      <c r="JY393" s="58">
        <f t="shared" si="1387"/>
        <v>0</v>
      </c>
      <c r="JZ393" s="55"/>
      <c r="KA393" s="56"/>
      <c r="KB393" s="260"/>
      <c r="KC393" s="57">
        <f t="shared" si="1388"/>
        <v>0</v>
      </c>
      <c r="KD393" s="58">
        <f t="shared" si="1533"/>
        <v>0</v>
      </c>
      <c r="KE393" s="58">
        <f t="shared" si="1389"/>
        <v>0</v>
      </c>
      <c r="KF393" s="58">
        <f t="shared" si="1534"/>
        <v>0</v>
      </c>
      <c r="KG393" s="58">
        <f t="shared" si="1390"/>
        <v>0</v>
      </c>
      <c r="KH393" s="55"/>
      <c r="KI393" s="56"/>
      <c r="KJ393" s="260"/>
      <c r="KK393" s="57">
        <f t="shared" si="1391"/>
        <v>2.588834188150638</v>
      </c>
      <c r="KL393" s="58">
        <f t="shared" si="1538"/>
        <v>2.9945045054338433</v>
      </c>
      <c r="KM393" s="58">
        <f t="shared" si="1392"/>
        <v>0.11381929427504055</v>
      </c>
      <c r="KN393" s="58">
        <f t="shared" si="1539"/>
        <v>0.13144990295824432</v>
      </c>
      <c r="KO393" s="58">
        <f t="shared" si="1393"/>
        <v>3.3646770578099314</v>
      </c>
      <c r="KP393" s="55">
        <f t="shared" si="1540"/>
        <v>0.76941535358989566</v>
      </c>
      <c r="KQ393" s="56">
        <f t="shared" si="1541"/>
        <v>3.3827702427146319E-2</v>
      </c>
      <c r="KR393" s="260">
        <f t="shared" si="1542"/>
        <v>1.1258072970135016</v>
      </c>
      <c r="KS393" s="57">
        <f t="shared" si="1394"/>
        <v>0</v>
      </c>
      <c r="KT393" s="58">
        <f t="shared" si="1543"/>
        <v>0</v>
      </c>
      <c r="KU393" s="58">
        <f t="shared" si="1395"/>
        <v>0</v>
      </c>
      <c r="KV393" s="58">
        <f t="shared" si="1544"/>
        <v>0</v>
      </c>
      <c r="KW393" s="58">
        <f t="shared" si="1396"/>
        <v>0</v>
      </c>
      <c r="KX393" s="55"/>
      <c r="KY393" s="56"/>
      <c r="KZ393" s="260"/>
      <c r="LA393" s="57">
        <f t="shared" si="1397"/>
        <v>5.4460957281717226</v>
      </c>
      <c r="LB393" s="58">
        <f t="shared" si="1545"/>
        <v>6.2994989287762317</v>
      </c>
      <c r="LC393" s="58">
        <f t="shared" si="1398"/>
        <v>0.23275103078363901</v>
      </c>
      <c r="LD393" s="58">
        <f t="shared" si="1546"/>
        <v>0.26880416545202468</v>
      </c>
      <c r="LE393" s="58">
        <f t="shared" si="1399"/>
        <v>14.724020621034777</v>
      </c>
      <c r="LF393" s="55">
        <f t="shared" si="1547"/>
        <v>0.36987830079451361</v>
      </c>
      <c r="LG393" s="56">
        <f t="shared" si="1548"/>
        <v>1.5807572997495686E-2</v>
      </c>
      <c r="LH393" s="260">
        <f t="shared" si="1549"/>
        <v>1.0604085227918125</v>
      </c>
      <c r="LI393" s="57">
        <f t="shared" si="1400"/>
        <v>0</v>
      </c>
      <c r="LJ393" s="58">
        <f t="shared" si="1550"/>
        <v>0</v>
      </c>
      <c r="LK393" s="58">
        <f t="shared" si="1401"/>
        <v>0</v>
      </c>
      <c r="LL393" s="58">
        <f t="shared" si="1551"/>
        <v>0</v>
      </c>
      <c r="LM393" s="58">
        <f t="shared" si="1402"/>
        <v>0</v>
      </c>
      <c r="LN393" s="55"/>
      <c r="LO393" s="56"/>
      <c r="LP393" s="260"/>
      <c r="LQ393" s="57">
        <f t="shared" si="1403"/>
        <v>4.3436640066666643E-2</v>
      </c>
      <c r="LR393" s="58">
        <f t="shared" si="1552"/>
        <v>5.0243161565113312E-2</v>
      </c>
      <c r="LS393" s="58">
        <f t="shared" si="1404"/>
        <v>1.1768208333333328E-3</v>
      </c>
      <c r="LT393" s="58">
        <f t="shared" si="1553"/>
        <v>1.359110380416666E-3</v>
      </c>
      <c r="LU393" s="58">
        <f t="shared" si="1405"/>
        <v>0.89416666666666633</v>
      </c>
      <c r="LV393" s="55">
        <f t="shared" si="1406"/>
        <v>4.857778945013979E-2</v>
      </c>
      <c r="LW393" s="56">
        <f t="shared" si="1407"/>
        <v>1.3161090400745572E-3</v>
      </c>
      <c r="LX393" s="260">
        <f t="shared" si="1408"/>
        <v>1.0078160048971445</v>
      </c>
      <c r="LY393" s="57">
        <f t="shared" si="1409"/>
        <v>0</v>
      </c>
      <c r="LZ393" s="58">
        <f t="shared" si="1554"/>
        <v>0</v>
      </c>
      <c r="MA393" s="58">
        <f t="shared" si="1410"/>
        <v>0</v>
      </c>
      <c r="MB393" s="58">
        <f t="shared" si="1555"/>
        <v>0</v>
      </c>
      <c r="MC393" s="58">
        <f t="shared" si="1411"/>
        <v>0</v>
      </c>
      <c r="MD393" s="55"/>
      <c r="ME393" s="56"/>
      <c r="MF393" s="260"/>
      <c r="MG393" s="57">
        <f t="shared" si="1412"/>
        <v>0</v>
      </c>
      <c r="MH393" s="58">
        <f t="shared" si="1556"/>
        <v>0</v>
      </c>
      <c r="MI393" s="58">
        <f t="shared" si="1413"/>
        <v>0</v>
      </c>
      <c r="MJ393" s="58">
        <f t="shared" si="1557"/>
        <v>0</v>
      </c>
      <c r="MK393" s="58">
        <f t="shared" si="1414"/>
        <v>0</v>
      </c>
      <c r="ML393" s="55"/>
      <c r="MM393" s="56"/>
      <c r="MN393" s="260"/>
      <c r="MO393" s="59">
        <v>1.0516395103999254</v>
      </c>
      <c r="MP393" s="60"/>
      <c r="MQ393" s="60">
        <v>0.73770000000000002</v>
      </c>
      <c r="MR393" s="61"/>
      <c r="MS393" s="59">
        <f t="shared" si="1415"/>
        <v>1.0686148831294642</v>
      </c>
      <c r="MT393" s="60"/>
      <c r="MU393" s="60">
        <f t="shared" si="1561"/>
        <v>1.0883501139521512</v>
      </c>
      <c r="MV393" s="61"/>
      <c r="MW393" s="66">
        <f t="shared" si="1563"/>
        <v>1.1237976325003431</v>
      </c>
      <c r="MX393" s="67"/>
      <c r="MY393" s="67">
        <f t="shared" si="1565"/>
        <v>0.80287587906250202</v>
      </c>
      <c r="MZ393" s="261"/>
      <c r="NA393" s="59">
        <f t="shared" si="1416"/>
        <v>1.0686673836532095</v>
      </c>
      <c r="NB393" s="60"/>
      <c r="NC393" s="60">
        <f t="shared" si="1417"/>
        <v>1.0883999409731291</v>
      </c>
      <c r="ND393" s="262"/>
      <c r="NE393" s="62">
        <f t="shared" si="1418"/>
        <v>1.1238528441254305</v>
      </c>
      <c r="NF393" s="63"/>
      <c r="NG393" s="63">
        <f t="shared" si="1419"/>
        <v>0.8029126364558774</v>
      </c>
      <c r="NH393" s="64"/>
      <c r="NI393" s="238">
        <f t="shared" si="1569"/>
        <v>-5.5211625087370209E-5</v>
      </c>
      <c r="NJ393" s="238">
        <f t="shared" si="1570"/>
        <v>0</v>
      </c>
      <c r="NK393" s="238">
        <f t="shared" si="1571"/>
        <v>-3.6757393375386194E-5</v>
      </c>
      <c r="NL393" s="238">
        <f t="shared" si="1572"/>
        <v>0</v>
      </c>
      <c r="NM393" s="239">
        <f t="shared" si="1420"/>
        <v>0</v>
      </c>
      <c r="NN393" s="240">
        <f t="shared" si="1421"/>
        <v>0</v>
      </c>
      <c r="NO393" s="240">
        <f t="shared" ref="NO393:NO403" si="1598">O393*IN393</f>
        <v>0.32094020766955306</v>
      </c>
      <c r="NP393" s="240">
        <f t="shared" si="1422"/>
        <v>0</v>
      </c>
      <c r="NQ393" s="240">
        <f t="shared" si="1592"/>
        <v>0</v>
      </c>
      <c r="NR393" s="240">
        <f t="shared" si="1423"/>
        <v>0</v>
      </c>
      <c r="NS393" s="240">
        <f t="shared" si="1424"/>
        <v>0.2932798513246867</v>
      </c>
      <c r="NT393" s="240">
        <f t="shared" si="1425"/>
        <v>0</v>
      </c>
      <c r="NU393" s="240">
        <f t="shared" si="1426"/>
        <v>0</v>
      </c>
      <c r="NV393" s="240">
        <f t="shared" si="1427"/>
        <v>9.5130716597640885E-2</v>
      </c>
      <c r="NW393" s="240">
        <f t="shared" si="1428"/>
        <v>0</v>
      </c>
      <c r="NX393" s="240">
        <f t="shared" si="1429"/>
        <v>0.39192699002385389</v>
      </c>
      <c r="NY393" s="240">
        <f t="shared" si="1430"/>
        <v>0</v>
      </c>
      <c r="NZ393" s="240">
        <f t="shared" si="1431"/>
        <v>2.2575078509696037E-2</v>
      </c>
      <c r="OA393" s="240">
        <f t="shared" si="1432"/>
        <v>0</v>
      </c>
      <c r="OB393" s="241">
        <f t="shared" si="1433"/>
        <v>0</v>
      </c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136"/>
      <c r="OP393" s="13"/>
      <c r="OQ393" s="13"/>
      <c r="OR393" s="13"/>
      <c r="OS393" s="13"/>
      <c r="OT393" s="13"/>
    </row>
    <row r="394" spans="1:410" ht="15" customHeight="1">
      <c r="A394" s="242">
        <v>375</v>
      </c>
      <c r="B394" s="49" t="s">
        <v>444</v>
      </c>
      <c r="C394" s="50">
        <v>1</v>
      </c>
      <c r="D394" s="51">
        <v>58.4</v>
      </c>
      <c r="E394" s="52">
        <v>58.4</v>
      </c>
      <c r="F394" s="52"/>
      <c r="G394" s="52"/>
      <c r="H394" s="53"/>
      <c r="I394" s="57">
        <v>1.8034023944285285</v>
      </c>
      <c r="J394" s="58"/>
      <c r="K394" s="58">
        <v>0.7240000000000002</v>
      </c>
      <c r="L394" s="243"/>
      <c r="M394" s="1">
        <v>0</v>
      </c>
      <c r="N394" s="2">
        <v>0</v>
      </c>
      <c r="O394" s="2">
        <v>1.0794023944285283</v>
      </c>
      <c r="P394" s="2">
        <v>0</v>
      </c>
      <c r="Q394" s="2">
        <v>0</v>
      </c>
      <c r="R394" s="2">
        <v>0</v>
      </c>
      <c r="S394" s="2">
        <v>0.26150000000000001</v>
      </c>
      <c r="T394" s="2">
        <v>0</v>
      </c>
      <c r="U394" s="2">
        <v>0</v>
      </c>
      <c r="V394" s="2">
        <v>7.2599999999999998E-2</v>
      </c>
      <c r="W394" s="2">
        <v>0</v>
      </c>
      <c r="X394" s="2">
        <v>0.37059999999999998</v>
      </c>
      <c r="Y394" s="2">
        <v>0</v>
      </c>
      <c r="Z394" s="2">
        <v>1.9300000000000001E-2</v>
      </c>
      <c r="AA394" s="2">
        <v>0</v>
      </c>
      <c r="AB394" s="3">
        <v>0</v>
      </c>
      <c r="AC394" s="244">
        <v>0</v>
      </c>
      <c r="AD394" s="108">
        <v>0</v>
      </c>
      <c r="AE394" s="108">
        <v>0</v>
      </c>
      <c r="AF394" s="108">
        <f t="shared" si="1434"/>
        <v>0</v>
      </c>
      <c r="AG394" s="108">
        <f t="shared" si="1435"/>
        <v>0</v>
      </c>
      <c r="AH394" s="108">
        <v>0</v>
      </c>
      <c r="AI394" s="108">
        <v>0</v>
      </c>
      <c r="AJ394" s="108">
        <f t="shared" si="1436"/>
        <v>0</v>
      </c>
      <c r="AK394" s="108">
        <f t="shared" si="1437"/>
        <v>0</v>
      </c>
      <c r="AL394" s="108">
        <v>0</v>
      </c>
      <c r="AM394" s="245">
        <v>0</v>
      </c>
      <c r="AN394" s="244">
        <v>0</v>
      </c>
      <c r="AO394" s="108">
        <v>0</v>
      </c>
      <c r="AP394" s="108">
        <v>0</v>
      </c>
      <c r="AQ394" s="108">
        <f t="shared" si="1438"/>
        <v>0</v>
      </c>
      <c r="AR394" s="108">
        <f t="shared" si="1439"/>
        <v>0</v>
      </c>
      <c r="AS394" s="246">
        <v>0</v>
      </c>
      <c r="AT394" s="247">
        <v>0</v>
      </c>
      <c r="AU394" s="108">
        <v>0</v>
      </c>
      <c r="AV394" s="108">
        <f t="shared" si="1440"/>
        <v>0</v>
      </c>
      <c r="AW394" s="108">
        <f t="shared" si="1441"/>
        <v>0</v>
      </c>
      <c r="AX394" s="108">
        <v>0</v>
      </c>
      <c r="AY394" s="245">
        <v>0</v>
      </c>
      <c r="AZ394" s="248">
        <v>8</v>
      </c>
      <c r="BA394" s="108">
        <v>40.777333333333324</v>
      </c>
      <c r="BB394" s="108">
        <v>4.2524925970111997</v>
      </c>
      <c r="BC394" s="109">
        <v>3.4019940776089599</v>
      </c>
      <c r="BD394" s="109">
        <v>0.85049851940223986</v>
      </c>
      <c r="BE394" s="108">
        <v>1.5946849999999999</v>
      </c>
      <c r="BF394" s="109">
        <v>1.2757480000000001</v>
      </c>
      <c r="BG394" s="109">
        <v>0.3189369999999998</v>
      </c>
      <c r="BH394" s="108">
        <v>3.4035892979151496</v>
      </c>
      <c r="BI394" s="109">
        <f t="shared" si="1442"/>
        <v>1.9920119012122037</v>
      </c>
      <c r="BJ394" s="108">
        <f t="shared" si="1443"/>
        <v>6.5842434968168578E-2</v>
      </c>
      <c r="BK394" s="108">
        <v>2.5014050114129835</v>
      </c>
      <c r="BL394" s="245">
        <v>63.035406287607181</v>
      </c>
      <c r="BM394" s="244">
        <v>0</v>
      </c>
      <c r="BN394" s="108">
        <v>0</v>
      </c>
      <c r="BO394" s="108">
        <v>0</v>
      </c>
      <c r="BP394" s="108">
        <f t="shared" si="1444"/>
        <v>0</v>
      </c>
      <c r="BQ394" s="108">
        <f t="shared" si="1445"/>
        <v>0</v>
      </c>
      <c r="BR394" s="108">
        <v>0</v>
      </c>
      <c r="BS394" s="108">
        <v>0</v>
      </c>
      <c r="BT394" s="108">
        <f t="shared" si="1446"/>
        <v>0</v>
      </c>
      <c r="BU394" s="108">
        <f t="shared" si="1447"/>
        <v>0</v>
      </c>
      <c r="BV394" s="108">
        <v>0</v>
      </c>
      <c r="BW394" s="245">
        <v>0</v>
      </c>
      <c r="BX394" s="107">
        <v>0</v>
      </c>
      <c r="BY394" s="108">
        <v>0</v>
      </c>
      <c r="BZ394" s="109">
        <f t="shared" si="1448"/>
        <v>0</v>
      </c>
      <c r="CA394" s="109">
        <f t="shared" si="1449"/>
        <v>0</v>
      </c>
      <c r="CB394" s="108">
        <v>0</v>
      </c>
      <c r="CC394" s="110">
        <v>0</v>
      </c>
      <c r="CD394" s="244">
        <v>0</v>
      </c>
      <c r="CE394" s="108">
        <v>0</v>
      </c>
      <c r="CF394" s="109">
        <f t="shared" si="1450"/>
        <v>0</v>
      </c>
      <c r="CG394" s="109">
        <f t="shared" si="1451"/>
        <v>0</v>
      </c>
      <c r="CH394" s="108">
        <v>0</v>
      </c>
      <c r="CI394" s="245">
        <v>0</v>
      </c>
      <c r="CJ394" s="249">
        <v>5.4480913658462926</v>
      </c>
      <c r="CK394" s="250">
        <v>1.1985801004861845</v>
      </c>
      <c r="CL394" s="250">
        <v>0.92863836719734161</v>
      </c>
      <c r="CM394" s="251">
        <v>0.92863836719734161</v>
      </c>
      <c r="CN394" s="252">
        <f t="shared" si="1339"/>
        <v>0.45266477209034417</v>
      </c>
      <c r="CO394" s="250">
        <v>3.6668542380569447</v>
      </c>
      <c r="CP394" s="252">
        <f t="shared" si="1452"/>
        <v>0.36292323135744808</v>
      </c>
      <c r="CQ394" s="250">
        <v>1.1475053652575402</v>
      </c>
      <c r="CR394" s="250">
        <v>0.82067797722583369</v>
      </c>
      <c r="CS394" s="252">
        <f t="shared" si="1453"/>
        <v>1.5876015469433753E-2</v>
      </c>
      <c r="CT394" s="252">
        <f t="shared" si="1454"/>
        <v>0.48031655837500925</v>
      </c>
      <c r="CU394" s="250">
        <f t="shared" si="1340"/>
        <v>12.062842048812598</v>
      </c>
      <c r="CV394" s="245">
        <f t="shared" si="1455"/>
        <v>15.199180981503874</v>
      </c>
      <c r="CW394" s="244">
        <v>0</v>
      </c>
      <c r="CX394" s="108">
        <v>0</v>
      </c>
      <c r="CY394" s="108">
        <f t="shared" si="1456"/>
        <v>0</v>
      </c>
      <c r="CZ394" s="108">
        <f t="shared" si="1457"/>
        <v>0</v>
      </c>
      <c r="DA394" s="108">
        <v>0</v>
      </c>
      <c r="DB394" s="245">
        <v>0</v>
      </c>
      <c r="DC394" s="244">
        <v>0</v>
      </c>
      <c r="DD394" s="108">
        <v>0</v>
      </c>
      <c r="DE394" s="108">
        <f t="shared" si="1458"/>
        <v>0</v>
      </c>
      <c r="DF394" s="108">
        <f t="shared" si="1459"/>
        <v>0</v>
      </c>
      <c r="DG394" s="108">
        <v>0</v>
      </c>
      <c r="DH394" s="245">
        <v>0</v>
      </c>
      <c r="DI394" s="107">
        <v>1.642144064</v>
      </c>
      <c r="DJ394" s="108">
        <v>0.36127169407999998</v>
      </c>
      <c r="DK394" s="108">
        <v>2.7100383510773322E-2</v>
      </c>
      <c r="DL394" s="108">
        <v>1.1052499887073921</v>
      </c>
      <c r="DM394" s="108">
        <f t="shared" si="1460"/>
        <v>0.10939101238232543</v>
      </c>
      <c r="DN394" s="108">
        <f t="shared" si="1461"/>
        <v>0.34587693146609128</v>
      </c>
      <c r="DO394" s="108">
        <v>0.22891092751176606</v>
      </c>
      <c r="DP394" s="108">
        <f t="shared" si="1462"/>
        <v>4.4282818927151146E-3</v>
      </c>
      <c r="DQ394" s="108">
        <f t="shared" si="1463"/>
        <v>0.1339742407229563</v>
      </c>
      <c r="DR394" s="108">
        <v>0.16823385289049658</v>
      </c>
      <c r="DS394" s="110">
        <v>4.2394930928405135</v>
      </c>
      <c r="DT394" s="244">
        <v>0</v>
      </c>
      <c r="DU394" s="108">
        <v>0</v>
      </c>
      <c r="DV394" s="108">
        <v>0</v>
      </c>
      <c r="DW394" s="108">
        <f t="shared" si="1464"/>
        <v>0</v>
      </c>
      <c r="DX394" s="108">
        <f t="shared" si="1465"/>
        <v>0</v>
      </c>
      <c r="DY394" s="108">
        <v>0</v>
      </c>
      <c r="DZ394" s="108">
        <v>0</v>
      </c>
      <c r="EA394" s="108"/>
      <c r="EB394" s="108">
        <v>0</v>
      </c>
      <c r="EC394" s="108">
        <f t="shared" si="1466"/>
        <v>0</v>
      </c>
      <c r="ED394" s="108">
        <f t="shared" si="1467"/>
        <v>0</v>
      </c>
      <c r="EE394" s="108">
        <v>0</v>
      </c>
      <c r="EF394" s="245">
        <v>0</v>
      </c>
      <c r="EG394" s="249">
        <v>3.7698791166666701</v>
      </c>
      <c r="EH394" s="250">
        <v>0.82937340566666706</v>
      </c>
      <c r="EI394" s="250">
        <v>8.8706907360884628</v>
      </c>
      <c r="EJ394" s="250">
        <v>2.5373284491098498</v>
      </c>
      <c r="EK394" s="250">
        <f t="shared" si="1468"/>
        <v>0.25112954592219827</v>
      </c>
      <c r="EL394" s="250">
        <v>0.79403156486443638</v>
      </c>
      <c r="EM394" s="250">
        <v>1.1685308346498138</v>
      </c>
      <c r="EN394" s="250">
        <f t="shared" si="1469"/>
        <v>2.2605228996300648E-2</v>
      </c>
      <c r="EO394" s="250">
        <f t="shared" si="1470"/>
        <v>0.68390370453382721</v>
      </c>
      <c r="EP394" s="250">
        <v>17.175802542181465</v>
      </c>
      <c r="EQ394" s="245">
        <v>21.641511203148646</v>
      </c>
      <c r="ER394" s="244">
        <v>0</v>
      </c>
      <c r="ES394" s="108">
        <v>0</v>
      </c>
      <c r="ET394" s="108">
        <v>0</v>
      </c>
      <c r="EU394" s="108">
        <f t="shared" si="1471"/>
        <v>0</v>
      </c>
      <c r="EV394" s="108">
        <f t="shared" si="1472"/>
        <v>0</v>
      </c>
      <c r="EW394" s="108">
        <v>0</v>
      </c>
      <c r="EX394" s="108">
        <v>0</v>
      </c>
      <c r="EY394" s="108">
        <f t="shared" si="1473"/>
        <v>0</v>
      </c>
      <c r="EZ394" s="108">
        <f t="shared" si="1474"/>
        <v>0</v>
      </c>
      <c r="FA394" s="108">
        <v>0</v>
      </c>
      <c r="FB394" s="245">
        <v>0</v>
      </c>
      <c r="FC394" s="244">
        <v>0.83333333333333293</v>
      </c>
      <c r="FD394" s="108">
        <v>6.0833333333333302E-2</v>
      </c>
      <c r="FE394" s="108">
        <f t="shared" si="1475"/>
        <v>1.1768208333333328E-3</v>
      </c>
      <c r="FF394" s="108">
        <f t="shared" si="1476"/>
        <v>3.5603803333333316E-2</v>
      </c>
      <c r="FG394" s="108">
        <v>4.4708333333333301E-2</v>
      </c>
      <c r="FH394" s="245">
        <v>1.1266499999999995</v>
      </c>
      <c r="FI394" s="244">
        <v>0</v>
      </c>
      <c r="FJ394" s="108">
        <v>0</v>
      </c>
      <c r="FK394" s="108">
        <f t="shared" si="1477"/>
        <v>0</v>
      </c>
      <c r="FL394" s="108">
        <f t="shared" si="1478"/>
        <v>0</v>
      </c>
      <c r="FM394" s="108">
        <v>0</v>
      </c>
      <c r="FN394" s="245">
        <v>0</v>
      </c>
      <c r="FO394" s="244">
        <v>0</v>
      </c>
      <c r="FP394" s="108">
        <v>0</v>
      </c>
      <c r="FQ394" s="108">
        <f t="shared" si="1479"/>
        <v>0</v>
      </c>
      <c r="FR394" s="108">
        <f t="shared" si="1480"/>
        <v>0</v>
      </c>
      <c r="FS394" s="108">
        <v>0</v>
      </c>
      <c r="FT394" s="110">
        <v>0</v>
      </c>
      <c r="FU394" s="253">
        <f t="shared" si="1341"/>
        <v>13.249339746745814</v>
      </c>
      <c r="FV394" s="254">
        <f t="shared" si="1342"/>
        <v>11.376533567441806</v>
      </c>
      <c r="FW394" s="254">
        <f t="shared" si="1343"/>
        <v>5.1304068496993036</v>
      </c>
      <c r="FX394" s="254">
        <f t="shared" si="1344"/>
        <v>40.777333333333324</v>
      </c>
      <c r="FY394" s="254">
        <f t="shared" si="1345"/>
        <v>0</v>
      </c>
      <c r="FZ394" s="254">
        <f t="shared" si="1346"/>
        <v>0</v>
      </c>
      <c r="GA394" s="254">
        <f t="shared" si="1481"/>
        <v>0</v>
      </c>
      <c r="GB394" s="254">
        <f t="shared" si="1482"/>
        <v>0</v>
      </c>
      <c r="GC394" s="254">
        <f t="shared" si="1483"/>
        <v>0</v>
      </c>
      <c r="GD394" s="254">
        <f t="shared" si="1484"/>
        <v>0</v>
      </c>
      <c r="GE394" s="254">
        <f t="shared" si="1347"/>
        <v>7.3094326758741861</v>
      </c>
      <c r="GF394" s="255">
        <f t="shared" si="1348"/>
        <v>2.7906449111374427</v>
      </c>
      <c r="GG394" s="255">
        <f t="shared" si="1349"/>
        <v>0.72344378966197176</v>
      </c>
      <c r="GH394" s="254">
        <f t="shared" si="1350"/>
        <v>5.682542370635896</v>
      </c>
      <c r="GI394" s="255">
        <f t="shared" si="1351"/>
        <v>4.0574884539763421</v>
      </c>
      <c r="GJ394" s="256">
        <f t="shared" si="1352"/>
        <v>0.10992878215995142</v>
      </c>
      <c r="GK394" s="253">
        <f t="shared" si="1485"/>
        <v>83.525588543730336</v>
      </c>
      <c r="GL394" s="257">
        <f t="shared" si="1486"/>
        <v>105.24224156510022</v>
      </c>
      <c r="GM394" s="221">
        <f t="shared" si="1487"/>
        <v>105.24224156510022</v>
      </c>
      <c r="GN394" s="222">
        <f t="shared" si="1488"/>
        <v>25.322816120943095</v>
      </c>
      <c r="GO394" s="222">
        <f t="shared" si="1489"/>
        <v>7.5143620711167456</v>
      </c>
      <c r="GP394" s="55">
        <f t="shared" si="1490"/>
        <v>0.24061456449765026</v>
      </c>
      <c r="GQ394" s="56">
        <f t="shared" si="1491"/>
        <v>7.1400627346658613E-2</v>
      </c>
      <c r="GR394" s="258">
        <f t="shared" si="1492"/>
        <v>1.0487642594327793</v>
      </c>
      <c r="GS394" s="227">
        <f t="shared" si="1353"/>
        <v>105.24224156510022</v>
      </c>
      <c r="GT394" s="222">
        <f t="shared" si="1574"/>
        <v>25.322816120943095</v>
      </c>
      <c r="GU394" s="222">
        <f t="shared" si="1575"/>
        <v>7.5143620711167456</v>
      </c>
      <c r="GV394" s="37">
        <f t="shared" si="1567"/>
        <v>0.24061456449765026</v>
      </c>
      <c r="GW394" s="228">
        <f t="shared" si="1568"/>
        <v>7.1400627346658613E-2</v>
      </c>
      <c r="GX394" s="258">
        <f t="shared" si="1493"/>
        <v>1.0487642594327793</v>
      </c>
      <c r="GY394" s="221">
        <f t="shared" si="1573"/>
        <v>42.206835277493035</v>
      </c>
      <c r="GZ394" s="222">
        <f t="shared" si="1494"/>
        <v>22.260695426399696</v>
      </c>
      <c r="HA394" s="222">
        <f t="shared" si="1495"/>
        <v>1.5374455852695643</v>
      </c>
      <c r="HB394" s="55">
        <f t="shared" si="1496"/>
        <v>0.5274192030756284</v>
      </c>
      <c r="HC394" s="56">
        <f t="shared" si="1497"/>
        <v>3.6426459722968457E-2</v>
      </c>
      <c r="HD394" s="258">
        <f t="shared" si="1498"/>
        <v>1.0882890477330389</v>
      </c>
      <c r="HE394" s="221">
        <f t="shared" si="1499"/>
        <v>42.206835277493035</v>
      </c>
      <c r="HF394" s="222">
        <f t="shared" si="1500"/>
        <v>22.260695426399696</v>
      </c>
      <c r="HG394" s="222">
        <f t="shared" si="1501"/>
        <v>1.5374455852695643</v>
      </c>
      <c r="HH394" s="55">
        <f t="shared" si="1502"/>
        <v>0.5274192030756284</v>
      </c>
      <c r="HI394" s="56">
        <f t="shared" si="1503"/>
        <v>3.6426459722968457E-2</v>
      </c>
      <c r="HJ394" s="259">
        <f t="shared" si="1504"/>
        <v>1.0882890477330389</v>
      </c>
      <c r="HK394" s="54">
        <f t="shared" si="1354"/>
        <v>1.8913439766521365</v>
      </c>
      <c r="HL394" s="55">
        <f t="shared" si="1355"/>
        <v>0</v>
      </c>
      <c r="HM394" s="55">
        <f t="shared" si="1356"/>
        <v>0.78792127055872041</v>
      </c>
      <c r="HN394" s="56">
        <f t="shared" si="1357"/>
        <v>0</v>
      </c>
      <c r="HQ394" s="57">
        <f t="shared" si="1358"/>
        <v>0</v>
      </c>
      <c r="HR394" s="58">
        <f t="shared" si="1505"/>
        <v>0</v>
      </c>
      <c r="HS394" s="58">
        <f t="shared" si="1359"/>
        <v>0</v>
      </c>
      <c r="HT394" s="58">
        <f t="shared" si="1506"/>
        <v>0</v>
      </c>
      <c r="HU394" s="58">
        <f t="shared" si="1360"/>
        <v>0</v>
      </c>
      <c r="HV394" s="55"/>
      <c r="HW394" s="56"/>
      <c r="HX394" s="260"/>
      <c r="HY394" s="57">
        <f t="shared" si="1361"/>
        <v>0</v>
      </c>
      <c r="HZ394" s="58">
        <f t="shared" si="1507"/>
        <v>0</v>
      </c>
      <c r="IA394" s="58">
        <f t="shared" si="1362"/>
        <v>0</v>
      </c>
      <c r="IB394" s="58">
        <f t="shared" si="1508"/>
        <v>0</v>
      </c>
      <c r="IC394" s="58">
        <f t="shared" si="1363"/>
        <v>0</v>
      </c>
      <c r="ID394" s="55"/>
      <c r="IE394" s="56"/>
      <c r="IF394" s="260"/>
      <c r="IG394" s="57">
        <f t="shared" si="1364"/>
        <v>2.4302545194788885</v>
      </c>
      <c r="IH394" s="58">
        <f t="shared" si="1509"/>
        <v>2.8110754026812304</v>
      </c>
      <c r="II394" s="58">
        <f t="shared" si="1365"/>
        <v>4.7435845125771285</v>
      </c>
      <c r="IJ394" s="58">
        <f t="shared" si="1510"/>
        <v>5.4783657535753258</v>
      </c>
      <c r="IK394" s="58">
        <f t="shared" si="1366"/>
        <v>50.028100228259667</v>
      </c>
      <c r="IL394" s="55">
        <f t="shared" si="1367"/>
        <v>4.857778945013979E-2</v>
      </c>
      <c r="IM394" s="56">
        <f t="shared" si="1368"/>
        <v>9.4818401876823458E-2</v>
      </c>
      <c r="IN394" s="260">
        <f t="shared" si="1369"/>
        <v>1.0222995100575569</v>
      </c>
      <c r="IO394" s="57">
        <f t="shared" si="1370"/>
        <v>0</v>
      </c>
      <c r="IP394" s="58">
        <f t="shared" si="1511"/>
        <v>0</v>
      </c>
      <c r="IQ394" s="58">
        <f t="shared" si="1371"/>
        <v>0</v>
      </c>
      <c r="IR394" s="58">
        <f t="shared" si="1512"/>
        <v>0</v>
      </c>
      <c r="IS394" s="58">
        <f t="shared" si="1372"/>
        <v>0</v>
      </c>
      <c r="IT394" s="55"/>
      <c r="IU394" s="56"/>
      <c r="IV394" s="260"/>
      <c r="IW394" s="57">
        <f t="shared" si="1373"/>
        <v>0</v>
      </c>
      <c r="IX394" s="58">
        <f t="shared" si="1516"/>
        <v>0</v>
      </c>
      <c r="IY394" s="58">
        <f t="shared" si="1374"/>
        <v>0</v>
      </c>
      <c r="IZ394" s="58">
        <f t="shared" si="1517"/>
        <v>0</v>
      </c>
      <c r="JA394" s="58">
        <f t="shared" si="1375"/>
        <v>0</v>
      </c>
      <c r="JB394" s="55"/>
      <c r="JC394" s="56"/>
      <c r="JD394" s="260"/>
      <c r="JE394" s="57">
        <f t="shared" si="1376"/>
        <v>0</v>
      </c>
      <c r="JF394" s="58">
        <f t="shared" si="1521"/>
        <v>0</v>
      </c>
      <c r="JG394" s="58">
        <f t="shared" si="1377"/>
        <v>0</v>
      </c>
      <c r="JH394" s="58">
        <f t="shared" si="1522"/>
        <v>0</v>
      </c>
      <c r="JI394" s="58">
        <f t="shared" si="1378"/>
        <v>0</v>
      </c>
      <c r="JJ394" s="55"/>
      <c r="JK394" s="56"/>
      <c r="JL394" s="260"/>
      <c r="JM394" s="57">
        <f t="shared" si="1379"/>
        <v>8.6326142131641888</v>
      </c>
      <c r="JN394" s="58">
        <f t="shared" si="1526"/>
        <v>9.9853448603670181</v>
      </c>
      <c r="JO394" s="58">
        <f t="shared" si="1380"/>
        <v>0.83146401891722599</v>
      </c>
      <c r="JP394" s="58">
        <f t="shared" si="1527"/>
        <v>0.96025779544750434</v>
      </c>
      <c r="JQ394" s="58">
        <f t="shared" si="1381"/>
        <v>12.062842048812598</v>
      </c>
      <c r="JR394" s="55">
        <f t="shared" si="1382"/>
        <v>0.71563684397359217</v>
      </c>
      <c r="JS394" s="56">
        <f t="shared" si="1383"/>
        <v>6.8927705059279198E-2</v>
      </c>
      <c r="JT394" s="260">
        <f t="shared" si="1384"/>
        <v>1.1228171949643442</v>
      </c>
      <c r="JU394" s="57">
        <f t="shared" si="1385"/>
        <v>0</v>
      </c>
      <c r="JV394" s="58">
        <f t="shared" si="1528"/>
        <v>0</v>
      </c>
      <c r="JW394" s="58">
        <f t="shared" si="1386"/>
        <v>0</v>
      </c>
      <c r="JX394" s="58">
        <f t="shared" si="1529"/>
        <v>0</v>
      </c>
      <c r="JY394" s="58">
        <f t="shared" si="1387"/>
        <v>0</v>
      </c>
      <c r="JZ394" s="55"/>
      <c r="KA394" s="56"/>
      <c r="KB394" s="260"/>
      <c r="KC394" s="57">
        <f t="shared" si="1388"/>
        <v>0</v>
      </c>
      <c r="KD394" s="58">
        <f t="shared" si="1533"/>
        <v>0</v>
      </c>
      <c r="KE394" s="58">
        <f t="shared" si="1389"/>
        <v>0</v>
      </c>
      <c r="KF394" s="58">
        <f t="shared" si="1534"/>
        <v>0</v>
      </c>
      <c r="KG394" s="58">
        <f t="shared" si="1390"/>
        <v>0</v>
      </c>
      <c r="KH394" s="55"/>
      <c r="KI394" s="56"/>
      <c r="KJ394" s="260"/>
      <c r="KK394" s="57">
        <f t="shared" si="1391"/>
        <v>2.588834188150638</v>
      </c>
      <c r="KL394" s="58">
        <f t="shared" si="1538"/>
        <v>2.9945045054338433</v>
      </c>
      <c r="KM394" s="58">
        <f t="shared" si="1392"/>
        <v>0.11381929427504055</v>
      </c>
      <c r="KN394" s="58">
        <f t="shared" si="1539"/>
        <v>0.13144990295824432</v>
      </c>
      <c r="KO394" s="58">
        <f t="shared" si="1393"/>
        <v>3.3646770578099314</v>
      </c>
      <c r="KP394" s="55">
        <f t="shared" si="1540"/>
        <v>0.76941535358989566</v>
      </c>
      <c r="KQ394" s="56">
        <f t="shared" si="1541"/>
        <v>3.3827702427146319E-2</v>
      </c>
      <c r="KR394" s="260">
        <f t="shared" si="1542"/>
        <v>1.1258072970135016</v>
      </c>
      <c r="KS394" s="57">
        <f t="shared" si="1394"/>
        <v>0</v>
      </c>
      <c r="KT394" s="58">
        <f t="shared" si="1543"/>
        <v>0</v>
      </c>
      <c r="KU394" s="58">
        <f t="shared" si="1395"/>
        <v>0</v>
      </c>
      <c r="KV394" s="58">
        <f t="shared" si="1544"/>
        <v>0</v>
      </c>
      <c r="KW394" s="58">
        <f t="shared" si="1396"/>
        <v>0</v>
      </c>
      <c r="KX394" s="55"/>
      <c r="KY394" s="56"/>
      <c r="KZ394" s="260"/>
      <c r="LA394" s="57">
        <f t="shared" si="1397"/>
        <v>6.4023335509992192</v>
      </c>
      <c r="LB394" s="58">
        <f t="shared" si="1545"/>
        <v>7.4055792184407974</v>
      </c>
      <c r="LC394" s="58">
        <f t="shared" si="1398"/>
        <v>0.2737347749184989</v>
      </c>
      <c r="LD394" s="58">
        <f t="shared" si="1546"/>
        <v>0.31613629155337442</v>
      </c>
      <c r="LE394" s="58">
        <f t="shared" si="1399"/>
        <v>17.175802542181465</v>
      </c>
      <c r="LF394" s="55">
        <f t="shared" si="1547"/>
        <v>0.37275309466768425</v>
      </c>
      <c r="LG394" s="56">
        <f t="shared" si="1548"/>
        <v>1.5937233456558612E-2</v>
      </c>
      <c r="LH394" s="260">
        <f t="shared" si="1549"/>
        <v>1.060879087396847</v>
      </c>
      <c r="LI394" s="57">
        <f t="shared" si="1400"/>
        <v>0</v>
      </c>
      <c r="LJ394" s="58">
        <f t="shared" si="1550"/>
        <v>0</v>
      </c>
      <c r="LK394" s="58">
        <f t="shared" si="1401"/>
        <v>0</v>
      </c>
      <c r="LL394" s="58">
        <f t="shared" si="1551"/>
        <v>0</v>
      </c>
      <c r="LM394" s="58">
        <f t="shared" si="1402"/>
        <v>0</v>
      </c>
      <c r="LN394" s="55"/>
      <c r="LO394" s="56"/>
      <c r="LP394" s="260"/>
      <c r="LQ394" s="57">
        <f t="shared" si="1403"/>
        <v>4.3436640066666643E-2</v>
      </c>
      <c r="LR394" s="58">
        <f t="shared" si="1552"/>
        <v>5.0243161565113312E-2</v>
      </c>
      <c r="LS394" s="58">
        <f t="shared" si="1404"/>
        <v>1.1768208333333328E-3</v>
      </c>
      <c r="LT394" s="58">
        <f t="shared" si="1553"/>
        <v>1.359110380416666E-3</v>
      </c>
      <c r="LU394" s="58">
        <f t="shared" si="1405"/>
        <v>0.89416666666666633</v>
      </c>
      <c r="LV394" s="55">
        <f t="shared" si="1406"/>
        <v>4.857778945013979E-2</v>
      </c>
      <c r="LW394" s="56">
        <f t="shared" si="1407"/>
        <v>1.3161090400745572E-3</v>
      </c>
      <c r="LX394" s="260">
        <f t="shared" si="1408"/>
        <v>1.0078160048971445</v>
      </c>
      <c r="LY394" s="57">
        <f t="shared" si="1409"/>
        <v>0</v>
      </c>
      <c r="LZ394" s="58">
        <f t="shared" si="1554"/>
        <v>0</v>
      </c>
      <c r="MA394" s="58">
        <f t="shared" si="1410"/>
        <v>0</v>
      </c>
      <c r="MB394" s="58">
        <f t="shared" si="1555"/>
        <v>0</v>
      </c>
      <c r="MC394" s="58">
        <f t="shared" si="1411"/>
        <v>0</v>
      </c>
      <c r="MD394" s="55"/>
      <c r="ME394" s="56"/>
      <c r="MF394" s="260"/>
      <c r="MG394" s="57">
        <f t="shared" si="1412"/>
        <v>0</v>
      </c>
      <c r="MH394" s="58">
        <f t="shared" si="1556"/>
        <v>0</v>
      </c>
      <c r="MI394" s="58">
        <f t="shared" si="1413"/>
        <v>0</v>
      </c>
      <c r="MJ394" s="58">
        <f t="shared" si="1557"/>
        <v>0</v>
      </c>
      <c r="MK394" s="58">
        <f t="shared" si="1414"/>
        <v>0</v>
      </c>
      <c r="ML394" s="55"/>
      <c r="MM394" s="56"/>
      <c r="MN394" s="260"/>
      <c r="MO394" s="59">
        <v>1.8034023944285285</v>
      </c>
      <c r="MP394" s="60"/>
      <c r="MQ394" s="60">
        <v>0.7240000000000002</v>
      </c>
      <c r="MR394" s="61"/>
      <c r="MS394" s="59">
        <f t="shared" si="1415"/>
        <v>1.0487642594327793</v>
      </c>
      <c r="MT394" s="60"/>
      <c r="MU394" s="60">
        <f t="shared" si="1561"/>
        <v>1.0882890477330389</v>
      </c>
      <c r="MV394" s="61"/>
      <c r="MW394" s="66">
        <f t="shared" si="1563"/>
        <v>1.8913439766521365</v>
      </c>
      <c r="MX394" s="67"/>
      <c r="MY394" s="67">
        <f t="shared" si="1565"/>
        <v>0.78792127055872041</v>
      </c>
      <c r="MZ394" s="261"/>
      <c r="NA394" s="59">
        <f t="shared" si="1416"/>
        <v>1.0488150008854507</v>
      </c>
      <c r="NB394" s="60"/>
      <c r="NC394" s="60">
        <f t="shared" si="1417"/>
        <v>1.0883466090195335</v>
      </c>
      <c r="ND394" s="262"/>
      <c r="NE394" s="62">
        <f t="shared" si="1418"/>
        <v>1.8914354839093808</v>
      </c>
      <c r="NF394" s="63"/>
      <c r="NG394" s="63">
        <f t="shared" si="1419"/>
        <v>0.78796294493014241</v>
      </c>
      <c r="NH394" s="64"/>
      <c r="NI394" s="238">
        <f t="shared" si="1569"/>
        <v>-9.1507257244272111E-5</v>
      </c>
      <c r="NJ394" s="238">
        <f t="shared" si="1570"/>
        <v>0</v>
      </c>
      <c r="NK394" s="238">
        <f t="shared" si="1571"/>
        <v>-4.1674371421995815E-5</v>
      </c>
      <c r="NL394" s="238">
        <f t="shared" si="1572"/>
        <v>0</v>
      </c>
      <c r="NM394" s="239">
        <f t="shared" si="1420"/>
        <v>0</v>
      </c>
      <c r="NN394" s="240">
        <f t="shared" si="1421"/>
        <v>0</v>
      </c>
      <c r="NO394" s="240">
        <f t="shared" si="1598"/>
        <v>1.1034725389792384</v>
      </c>
      <c r="NP394" s="240">
        <f t="shared" si="1422"/>
        <v>0</v>
      </c>
      <c r="NQ394" s="240">
        <f t="shared" si="1592"/>
        <v>0</v>
      </c>
      <c r="NR394" s="240">
        <f t="shared" si="1423"/>
        <v>0</v>
      </c>
      <c r="NS394" s="240">
        <f t="shared" si="1424"/>
        <v>0.29361669648317601</v>
      </c>
      <c r="NT394" s="240">
        <f t="shared" si="1425"/>
        <v>0</v>
      </c>
      <c r="NU394" s="240">
        <f t="shared" si="1426"/>
        <v>0</v>
      </c>
      <c r="NV394" s="240">
        <f t="shared" si="1427"/>
        <v>8.1733609763180212E-2</v>
      </c>
      <c r="NW394" s="240">
        <f t="shared" si="1428"/>
        <v>0</v>
      </c>
      <c r="NX394" s="240">
        <f t="shared" si="1429"/>
        <v>0.39316178978927147</v>
      </c>
      <c r="NY394" s="240">
        <f t="shared" si="1430"/>
        <v>0</v>
      </c>
      <c r="NZ394" s="240">
        <f t="shared" si="1431"/>
        <v>1.9450848894514889E-2</v>
      </c>
      <c r="OA394" s="240">
        <f t="shared" si="1432"/>
        <v>0</v>
      </c>
      <c r="OB394" s="241">
        <f t="shared" si="1433"/>
        <v>0</v>
      </c>
      <c r="OC394" s="4"/>
      <c r="OD394" s="4"/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136"/>
      <c r="OP394" s="13"/>
      <c r="OQ394" s="13"/>
      <c r="OR394" s="13"/>
      <c r="OS394" s="13"/>
      <c r="OT394" s="13"/>
    </row>
    <row r="395" spans="1:410" ht="15" customHeight="1">
      <c r="A395" s="242">
        <v>376</v>
      </c>
      <c r="B395" s="49" t="s">
        <v>445</v>
      </c>
      <c r="C395" s="50">
        <v>1</v>
      </c>
      <c r="D395" s="51">
        <v>193.5</v>
      </c>
      <c r="E395" s="52">
        <v>193.5</v>
      </c>
      <c r="F395" s="52"/>
      <c r="G395" s="52"/>
      <c r="H395" s="53"/>
      <c r="I395" s="57">
        <v>0.99033875806489191</v>
      </c>
      <c r="J395" s="58"/>
      <c r="K395" s="58">
        <v>0.70530000000000004</v>
      </c>
      <c r="L395" s="243"/>
      <c r="M395" s="1">
        <v>0</v>
      </c>
      <c r="N395" s="2">
        <v>0</v>
      </c>
      <c r="O395" s="2">
        <v>0.28503875806489182</v>
      </c>
      <c r="P395" s="2">
        <v>0</v>
      </c>
      <c r="Q395" s="2">
        <v>0</v>
      </c>
      <c r="R395" s="2">
        <v>0</v>
      </c>
      <c r="S395" s="2">
        <v>0.26140000000000002</v>
      </c>
      <c r="T395" s="2">
        <v>0</v>
      </c>
      <c r="U395" s="2">
        <v>0</v>
      </c>
      <c r="V395" s="2">
        <v>8.7599999999999997E-2</v>
      </c>
      <c r="W395" s="2">
        <v>0</v>
      </c>
      <c r="X395" s="2">
        <v>0.35039999999999999</v>
      </c>
      <c r="Y395" s="2">
        <v>0</v>
      </c>
      <c r="Z395" s="2">
        <v>5.8999999999999999E-3</v>
      </c>
      <c r="AA395" s="2">
        <v>0</v>
      </c>
      <c r="AB395" s="3">
        <v>0</v>
      </c>
      <c r="AC395" s="244">
        <v>0</v>
      </c>
      <c r="AD395" s="108">
        <v>0</v>
      </c>
      <c r="AE395" s="108">
        <v>0</v>
      </c>
      <c r="AF395" s="108">
        <f t="shared" si="1434"/>
        <v>0</v>
      </c>
      <c r="AG395" s="108">
        <f t="shared" si="1435"/>
        <v>0</v>
      </c>
      <c r="AH395" s="108">
        <v>0</v>
      </c>
      <c r="AI395" s="108">
        <v>0</v>
      </c>
      <c r="AJ395" s="108">
        <f t="shared" si="1436"/>
        <v>0</v>
      </c>
      <c r="AK395" s="108">
        <f t="shared" si="1437"/>
        <v>0</v>
      </c>
      <c r="AL395" s="108">
        <v>0</v>
      </c>
      <c r="AM395" s="245">
        <v>0</v>
      </c>
      <c r="AN395" s="244">
        <v>0</v>
      </c>
      <c r="AO395" s="108">
        <v>0</v>
      </c>
      <c r="AP395" s="108">
        <v>0</v>
      </c>
      <c r="AQ395" s="108">
        <f t="shared" si="1438"/>
        <v>0</v>
      </c>
      <c r="AR395" s="108">
        <f t="shared" si="1439"/>
        <v>0</v>
      </c>
      <c r="AS395" s="246">
        <v>0</v>
      </c>
      <c r="AT395" s="247">
        <v>0</v>
      </c>
      <c r="AU395" s="108">
        <v>0</v>
      </c>
      <c r="AV395" s="108">
        <f t="shared" si="1440"/>
        <v>0</v>
      </c>
      <c r="AW395" s="108">
        <f t="shared" si="1441"/>
        <v>0</v>
      </c>
      <c r="AX395" s="108">
        <v>0</v>
      </c>
      <c r="AY395" s="245">
        <v>0</v>
      </c>
      <c r="AZ395" s="248">
        <v>7</v>
      </c>
      <c r="BA395" s="108">
        <v>35.680166666666658</v>
      </c>
      <c r="BB395" s="108">
        <v>3.7209310223848</v>
      </c>
      <c r="BC395" s="109">
        <v>2.9767448179078402</v>
      </c>
      <c r="BD395" s="109">
        <v>0.74418620447695982</v>
      </c>
      <c r="BE395" s="108">
        <v>1.3953493749999999</v>
      </c>
      <c r="BF395" s="109">
        <v>1.1162794999999999</v>
      </c>
      <c r="BG395" s="109">
        <v>0.27906987500000002</v>
      </c>
      <c r="BH395" s="108">
        <v>2.9781406356757563</v>
      </c>
      <c r="BI395" s="109">
        <f t="shared" si="1442"/>
        <v>1.7430104135606785</v>
      </c>
      <c r="BJ395" s="108">
        <f t="shared" si="1443"/>
        <v>5.761213059714751E-2</v>
      </c>
      <c r="BK395" s="108">
        <v>2.1887293849863609</v>
      </c>
      <c r="BL395" s="245">
        <v>55.155980501656288</v>
      </c>
      <c r="BM395" s="244">
        <v>0</v>
      </c>
      <c r="BN395" s="108">
        <v>0</v>
      </c>
      <c r="BO395" s="108">
        <v>0</v>
      </c>
      <c r="BP395" s="108">
        <f t="shared" si="1444"/>
        <v>0</v>
      </c>
      <c r="BQ395" s="108">
        <f t="shared" si="1445"/>
        <v>0</v>
      </c>
      <c r="BR395" s="108">
        <v>0</v>
      </c>
      <c r="BS395" s="108">
        <v>0</v>
      </c>
      <c r="BT395" s="108">
        <f t="shared" si="1446"/>
        <v>0</v>
      </c>
      <c r="BU395" s="108">
        <f t="shared" si="1447"/>
        <v>0</v>
      </c>
      <c r="BV395" s="108">
        <v>0</v>
      </c>
      <c r="BW395" s="245">
        <v>0</v>
      </c>
      <c r="BX395" s="107">
        <v>0</v>
      </c>
      <c r="BY395" s="108">
        <v>0</v>
      </c>
      <c r="BZ395" s="109">
        <f t="shared" si="1448"/>
        <v>0</v>
      </c>
      <c r="CA395" s="109">
        <f t="shared" si="1449"/>
        <v>0</v>
      </c>
      <c r="CB395" s="108">
        <v>0</v>
      </c>
      <c r="CC395" s="110">
        <v>0</v>
      </c>
      <c r="CD395" s="244">
        <v>0</v>
      </c>
      <c r="CE395" s="108">
        <v>0</v>
      </c>
      <c r="CF395" s="109">
        <f t="shared" si="1450"/>
        <v>0</v>
      </c>
      <c r="CG395" s="109">
        <f t="shared" si="1451"/>
        <v>0</v>
      </c>
      <c r="CH395" s="108">
        <v>0</v>
      </c>
      <c r="CI395" s="245">
        <v>0</v>
      </c>
      <c r="CJ395" s="249">
        <v>18.051467111151673</v>
      </c>
      <c r="CK395" s="250">
        <v>3.971322764453368</v>
      </c>
      <c r="CL395" s="250">
        <v>3.0769096584363975</v>
      </c>
      <c r="CM395" s="251">
        <v>3.0769096584363975</v>
      </c>
      <c r="CN395" s="252">
        <f t="shared" si="1339"/>
        <v>1.4998396130048219</v>
      </c>
      <c r="CO395" s="250">
        <v>12.149594093561968</v>
      </c>
      <c r="CP395" s="252">
        <f t="shared" si="1452"/>
        <v>1.2024939258162022</v>
      </c>
      <c r="CQ395" s="250">
        <v>3.802093975639282</v>
      </c>
      <c r="CR395" s="250">
        <v>2.7191984348150484</v>
      </c>
      <c r="CS395" s="252">
        <f t="shared" si="1453"/>
        <v>5.2602893721497117E-2</v>
      </c>
      <c r="CT395" s="252">
        <f t="shared" si="1454"/>
        <v>1.5914598295473339</v>
      </c>
      <c r="CU395" s="250">
        <f t="shared" si="1340"/>
        <v>39.968492062418456</v>
      </c>
      <c r="CV395" s="245">
        <f t="shared" si="1455"/>
        <v>50.360299998647257</v>
      </c>
      <c r="CW395" s="244">
        <v>0</v>
      </c>
      <c r="CX395" s="108">
        <v>0</v>
      </c>
      <c r="CY395" s="108">
        <f t="shared" si="1456"/>
        <v>0</v>
      </c>
      <c r="CZ395" s="108">
        <f t="shared" si="1457"/>
        <v>0</v>
      </c>
      <c r="DA395" s="108">
        <v>0</v>
      </c>
      <c r="DB395" s="245">
        <v>0</v>
      </c>
      <c r="DC395" s="244">
        <v>0</v>
      </c>
      <c r="DD395" s="108">
        <v>0</v>
      </c>
      <c r="DE395" s="108">
        <f t="shared" si="1458"/>
        <v>0</v>
      </c>
      <c r="DF395" s="108">
        <f t="shared" si="1459"/>
        <v>0</v>
      </c>
      <c r="DG395" s="108">
        <v>0</v>
      </c>
      <c r="DH395" s="245">
        <v>0</v>
      </c>
      <c r="DI395" s="107">
        <v>6.5641945482200015</v>
      </c>
      <c r="DJ395" s="108">
        <v>1.4441228006084004</v>
      </c>
      <c r="DK395" s="108">
        <v>0.10832789169659661</v>
      </c>
      <c r="DL395" s="108">
        <v>4.4180508332631163</v>
      </c>
      <c r="DM395" s="108">
        <f t="shared" si="1460"/>
        <v>0.43727216317138368</v>
      </c>
      <c r="DN395" s="108">
        <f t="shared" si="1461"/>
        <v>1.3825848277613595</v>
      </c>
      <c r="DO395" s="108">
        <v>0.91503281338653242</v>
      </c>
      <c r="DP395" s="108">
        <f t="shared" si="1462"/>
        <v>1.7701309774962471E-2</v>
      </c>
      <c r="DQ395" s="108">
        <f t="shared" si="1463"/>
        <v>0.53553942462510906</v>
      </c>
      <c r="DR395" s="108">
        <v>0.67248644435873239</v>
      </c>
      <c r="DS395" s="110">
        <v>16.946658397840054</v>
      </c>
      <c r="DT395" s="244">
        <v>0</v>
      </c>
      <c r="DU395" s="108">
        <v>0</v>
      </c>
      <c r="DV395" s="108">
        <v>0</v>
      </c>
      <c r="DW395" s="108">
        <f t="shared" si="1464"/>
        <v>0</v>
      </c>
      <c r="DX395" s="108">
        <f t="shared" si="1465"/>
        <v>0</v>
      </c>
      <c r="DY395" s="108">
        <v>0</v>
      </c>
      <c r="DZ395" s="108">
        <v>0</v>
      </c>
      <c r="EA395" s="108"/>
      <c r="EB395" s="108">
        <v>0</v>
      </c>
      <c r="EC395" s="108">
        <f t="shared" si="1466"/>
        <v>0</v>
      </c>
      <c r="ED395" s="108">
        <f t="shared" si="1467"/>
        <v>0</v>
      </c>
      <c r="EE395" s="108">
        <v>0</v>
      </c>
      <c r="EF395" s="245">
        <v>0</v>
      </c>
      <c r="EG395" s="249">
        <v>11.3582841111111</v>
      </c>
      <c r="EH395" s="250">
        <v>2.4988225044444397</v>
      </c>
      <c r="EI395" s="250">
        <v>28.648756226588052</v>
      </c>
      <c r="EJ395" s="250">
        <v>7.6447271958356602</v>
      </c>
      <c r="EK395" s="250">
        <f t="shared" si="1468"/>
        <v>0.75662922948063871</v>
      </c>
      <c r="EL395" s="250">
        <v>2.3923409286648116</v>
      </c>
      <c r="EM395" s="250">
        <v>3.660993072772484</v>
      </c>
      <c r="EN395" s="250">
        <f t="shared" si="1469"/>
        <v>7.0821910992783704E-2</v>
      </c>
      <c r="EO395" s="250">
        <f t="shared" si="1470"/>
        <v>2.1426620937154062</v>
      </c>
      <c r="EP395" s="250">
        <v>53.811583110751741</v>
      </c>
      <c r="EQ395" s="245">
        <v>67.802594719547201</v>
      </c>
      <c r="ER395" s="244">
        <v>0</v>
      </c>
      <c r="ES395" s="108">
        <v>0</v>
      </c>
      <c r="ET395" s="108">
        <v>0</v>
      </c>
      <c r="EU395" s="108">
        <f t="shared" si="1471"/>
        <v>0</v>
      </c>
      <c r="EV395" s="108">
        <f t="shared" si="1472"/>
        <v>0</v>
      </c>
      <c r="EW395" s="108">
        <v>0</v>
      </c>
      <c r="EX395" s="108">
        <v>0</v>
      </c>
      <c r="EY395" s="108">
        <f t="shared" si="1473"/>
        <v>0</v>
      </c>
      <c r="EZ395" s="108">
        <f t="shared" si="1474"/>
        <v>0</v>
      </c>
      <c r="FA395" s="108">
        <v>0</v>
      </c>
      <c r="FB395" s="245">
        <v>0</v>
      </c>
      <c r="FC395" s="244">
        <v>0.83333333333333293</v>
      </c>
      <c r="FD395" s="108">
        <v>6.0833333333333302E-2</v>
      </c>
      <c r="FE395" s="108">
        <f t="shared" si="1475"/>
        <v>1.1768208333333328E-3</v>
      </c>
      <c r="FF395" s="108">
        <f t="shared" si="1476"/>
        <v>3.5603803333333316E-2</v>
      </c>
      <c r="FG395" s="108">
        <v>4.4708333333333301E-2</v>
      </c>
      <c r="FH395" s="245">
        <v>1.1266499999999995</v>
      </c>
      <c r="FI395" s="244">
        <v>0</v>
      </c>
      <c r="FJ395" s="108">
        <v>0</v>
      </c>
      <c r="FK395" s="108">
        <f t="shared" si="1477"/>
        <v>0</v>
      </c>
      <c r="FL395" s="108">
        <f t="shared" si="1478"/>
        <v>0</v>
      </c>
      <c r="FM395" s="108">
        <v>0</v>
      </c>
      <c r="FN395" s="245">
        <v>0</v>
      </c>
      <c r="FO395" s="244">
        <v>0</v>
      </c>
      <c r="FP395" s="108">
        <v>0</v>
      </c>
      <c r="FQ395" s="108">
        <f t="shared" si="1479"/>
        <v>0</v>
      </c>
      <c r="FR395" s="108">
        <f t="shared" si="1480"/>
        <v>0</v>
      </c>
      <c r="FS395" s="108">
        <v>0</v>
      </c>
      <c r="FT395" s="110">
        <v>0</v>
      </c>
      <c r="FU395" s="253">
        <f t="shared" si="1341"/>
        <v>43.888213839988985</v>
      </c>
      <c r="FV395" s="254">
        <f t="shared" si="1342"/>
        <v>32.190743576526522</v>
      </c>
      <c r="FW395" s="254">
        <f t="shared" si="1343"/>
        <v>5.592863930912662</v>
      </c>
      <c r="FX395" s="254">
        <f t="shared" si="1344"/>
        <v>35.680166666666658</v>
      </c>
      <c r="FY395" s="254">
        <f t="shared" si="1345"/>
        <v>0</v>
      </c>
      <c r="FZ395" s="254">
        <f t="shared" si="1346"/>
        <v>0</v>
      </c>
      <c r="GA395" s="254">
        <f t="shared" si="1481"/>
        <v>0</v>
      </c>
      <c r="GB395" s="254">
        <f t="shared" si="1482"/>
        <v>0</v>
      </c>
      <c r="GC395" s="254">
        <f t="shared" si="1483"/>
        <v>0</v>
      </c>
      <c r="GD395" s="254">
        <f t="shared" si="1484"/>
        <v>0</v>
      </c>
      <c r="GE395" s="254">
        <f t="shared" si="1347"/>
        <v>24.212372122660742</v>
      </c>
      <c r="GF395" s="255">
        <f t="shared" si="1348"/>
        <v>9.2439640731198534</v>
      </c>
      <c r="GG395" s="255">
        <f t="shared" si="1349"/>
        <v>2.3963953184682243</v>
      </c>
      <c r="GH395" s="254">
        <f t="shared" si="1350"/>
        <v>10.334198289983155</v>
      </c>
      <c r="GI395" s="255">
        <f t="shared" si="1351"/>
        <v>7.3788961890338713</v>
      </c>
      <c r="GJ395" s="256">
        <f t="shared" si="1352"/>
        <v>0.19991506591972416</v>
      </c>
      <c r="GK395" s="253">
        <f t="shared" si="1485"/>
        <v>151.89855842673873</v>
      </c>
      <c r="GL395" s="257">
        <f t="shared" si="1486"/>
        <v>191.39218361769079</v>
      </c>
      <c r="GM395" s="221">
        <f t="shared" si="1487"/>
        <v>191.39218361769079</v>
      </c>
      <c r="GN395" s="222">
        <f t="shared" si="1488"/>
        <v>76.24395336869982</v>
      </c>
      <c r="GO395" s="222">
        <f t="shared" si="1489"/>
        <v>10.318359637278768</v>
      </c>
      <c r="GP395" s="55">
        <f t="shared" si="1490"/>
        <v>0.39836503209033053</v>
      </c>
      <c r="GQ395" s="56">
        <f t="shared" si="1491"/>
        <v>5.3912126620018458E-2</v>
      </c>
      <c r="GR395" s="258">
        <f t="shared" si="1492"/>
        <v>1.0707747889419958</v>
      </c>
      <c r="GS395" s="227">
        <f t="shared" si="1353"/>
        <v>191.39218361769079</v>
      </c>
      <c r="GT395" s="222">
        <f t="shared" si="1574"/>
        <v>76.24395336869982</v>
      </c>
      <c r="GU395" s="222">
        <f t="shared" si="1575"/>
        <v>10.318359637278768</v>
      </c>
      <c r="GV395" s="37">
        <f t="shared" si="1567"/>
        <v>0.39836503209033053</v>
      </c>
      <c r="GW395" s="228">
        <f t="shared" si="1568"/>
        <v>5.3912126620018458E-2</v>
      </c>
      <c r="GX395" s="258">
        <f t="shared" si="1493"/>
        <v>1.0707747889419958</v>
      </c>
      <c r="GY395" s="221">
        <f t="shared" si="1573"/>
        <v>136.23620311603452</v>
      </c>
      <c r="GZ395" s="222">
        <f t="shared" si="1494"/>
        <v>73.564597760974351</v>
      </c>
      <c r="HA395" s="222">
        <f t="shared" si="1495"/>
        <v>5.0885577121624843</v>
      </c>
      <c r="HB395" s="55">
        <f t="shared" si="1496"/>
        <v>0.5399783323256464</v>
      </c>
      <c r="HC395" s="56">
        <f t="shared" si="1497"/>
        <v>3.7350994785347029E-2</v>
      </c>
      <c r="HD395" s="258">
        <f t="shared" si="1498"/>
        <v>1.090400273767679</v>
      </c>
      <c r="HE395" s="221">
        <f t="shared" si="1499"/>
        <v>136.23620311603452</v>
      </c>
      <c r="HF395" s="222">
        <f t="shared" si="1500"/>
        <v>73.564597760974351</v>
      </c>
      <c r="HG395" s="222">
        <f t="shared" si="1501"/>
        <v>5.0885577121624843</v>
      </c>
      <c r="HH395" s="55">
        <f t="shared" si="1502"/>
        <v>0.5399783323256464</v>
      </c>
      <c r="HI395" s="56">
        <f t="shared" si="1503"/>
        <v>3.7350994785347029E-2</v>
      </c>
      <c r="HJ395" s="259">
        <f t="shared" si="1504"/>
        <v>1.090400273767679</v>
      </c>
      <c r="HK395" s="54">
        <f t="shared" si="1354"/>
        <v>1.0604297746480129</v>
      </c>
      <c r="HL395" s="55">
        <f t="shared" si="1355"/>
        <v>0</v>
      </c>
      <c r="HM395" s="55">
        <f t="shared" si="1356"/>
        <v>0.76905931308834408</v>
      </c>
      <c r="HN395" s="56">
        <f t="shared" si="1357"/>
        <v>0</v>
      </c>
      <c r="HQ395" s="57">
        <f t="shared" si="1358"/>
        <v>0</v>
      </c>
      <c r="HR395" s="58">
        <f t="shared" si="1505"/>
        <v>0</v>
      </c>
      <c r="HS395" s="58">
        <f t="shared" si="1359"/>
        <v>0</v>
      </c>
      <c r="HT395" s="58">
        <f t="shared" si="1506"/>
        <v>0</v>
      </c>
      <c r="HU395" s="58">
        <f t="shared" si="1360"/>
        <v>0</v>
      </c>
      <c r="HV395" s="55"/>
      <c r="HW395" s="56"/>
      <c r="HX395" s="260"/>
      <c r="HY395" s="57">
        <f t="shared" si="1361"/>
        <v>0</v>
      </c>
      <c r="HZ395" s="58">
        <f t="shared" si="1507"/>
        <v>0</v>
      </c>
      <c r="IA395" s="58">
        <f t="shared" si="1362"/>
        <v>0</v>
      </c>
      <c r="IB395" s="58">
        <f t="shared" si="1508"/>
        <v>0</v>
      </c>
      <c r="IC395" s="58">
        <f t="shared" si="1363"/>
        <v>0</v>
      </c>
      <c r="ID395" s="55"/>
      <c r="IE395" s="56"/>
      <c r="IF395" s="260"/>
      <c r="IG395" s="57">
        <f t="shared" si="1364"/>
        <v>2.1264727045440277</v>
      </c>
      <c r="IH395" s="58">
        <f t="shared" si="1509"/>
        <v>2.4596909773460771</v>
      </c>
      <c r="II395" s="58">
        <f t="shared" si="1365"/>
        <v>4.1506364485049874</v>
      </c>
      <c r="IJ395" s="58">
        <f t="shared" si="1510"/>
        <v>4.7935700343784102</v>
      </c>
      <c r="IK395" s="58">
        <f t="shared" si="1366"/>
        <v>43.774587699727213</v>
      </c>
      <c r="IL395" s="55">
        <f t="shared" si="1367"/>
        <v>4.857778945013979E-2</v>
      </c>
      <c r="IM395" s="56">
        <f t="shared" si="1368"/>
        <v>9.4818401876823444E-2</v>
      </c>
      <c r="IN395" s="260">
        <f t="shared" si="1369"/>
        <v>1.0222995100575569</v>
      </c>
      <c r="IO395" s="57">
        <f t="shared" si="1370"/>
        <v>0</v>
      </c>
      <c r="IP395" s="58">
        <f t="shared" si="1511"/>
        <v>0</v>
      </c>
      <c r="IQ395" s="58">
        <f t="shared" si="1371"/>
        <v>0</v>
      </c>
      <c r="IR395" s="58">
        <f t="shared" si="1512"/>
        <v>0</v>
      </c>
      <c r="IS395" s="58">
        <f t="shared" si="1372"/>
        <v>0</v>
      </c>
      <c r="IT395" s="55"/>
      <c r="IU395" s="56"/>
      <c r="IV395" s="260"/>
      <c r="IW395" s="57">
        <f t="shared" si="1373"/>
        <v>0</v>
      </c>
      <c r="IX395" s="58">
        <f t="shared" si="1516"/>
        <v>0</v>
      </c>
      <c r="IY395" s="58">
        <f t="shared" si="1374"/>
        <v>0</v>
      </c>
      <c r="IZ395" s="58">
        <f t="shared" si="1517"/>
        <v>0</v>
      </c>
      <c r="JA395" s="58">
        <f t="shared" si="1375"/>
        <v>0</v>
      </c>
      <c r="JB395" s="55"/>
      <c r="JC395" s="56"/>
      <c r="JD395" s="260"/>
      <c r="JE395" s="57">
        <f t="shared" si="1376"/>
        <v>0</v>
      </c>
      <c r="JF395" s="58">
        <f t="shared" si="1521"/>
        <v>0</v>
      </c>
      <c r="JG395" s="58">
        <f t="shared" si="1377"/>
        <v>0</v>
      </c>
      <c r="JH395" s="58">
        <f t="shared" si="1522"/>
        <v>0</v>
      </c>
      <c r="JI395" s="58">
        <f t="shared" si="1378"/>
        <v>0</v>
      </c>
      <c r="JJ395" s="55"/>
      <c r="JK395" s="56"/>
      <c r="JL395" s="260"/>
      <c r="JM395" s="57">
        <f t="shared" si="1379"/>
        <v>28.602925517932714</v>
      </c>
      <c r="JN395" s="58">
        <f t="shared" si="1526"/>
        <v>33.085003946592771</v>
      </c>
      <c r="JO395" s="58">
        <f t="shared" si="1380"/>
        <v>2.7549364325425212</v>
      </c>
      <c r="JP395" s="58">
        <f t="shared" si="1527"/>
        <v>3.1816760859433577</v>
      </c>
      <c r="JQ395" s="58">
        <f t="shared" si="1381"/>
        <v>39.968492062418456</v>
      </c>
      <c r="JR395" s="55">
        <f t="shared" si="1382"/>
        <v>0.71563684397359217</v>
      </c>
      <c r="JS395" s="56">
        <f t="shared" si="1383"/>
        <v>6.8927705059279198E-2</v>
      </c>
      <c r="JT395" s="260">
        <f t="shared" si="1384"/>
        <v>1.1228171949643442</v>
      </c>
      <c r="JU395" s="57">
        <f t="shared" si="1385"/>
        <v>0</v>
      </c>
      <c r="JV395" s="58">
        <f t="shared" si="1528"/>
        <v>0</v>
      </c>
      <c r="JW395" s="58">
        <f t="shared" si="1386"/>
        <v>0</v>
      </c>
      <c r="JX395" s="58">
        <f t="shared" si="1529"/>
        <v>0</v>
      </c>
      <c r="JY395" s="58">
        <f t="shared" si="1387"/>
        <v>0</v>
      </c>
      <c r="JZ395" s="55"/>
      <c r="KA395" s="56"/>
      <c r="KB395" s="260"/>
      <c r="KC395" s="57">
        <f t="shared" si="1388"/>
        <v>0</v>
      </c>
      <c r="KD395" s="58">
        <f t="shared" si="1533"/>
        <v>0</v>
      </c>
      <c r="KE395" s="58">
        <f t="shared" si="1389"/>
        <v>0</v>
      </c>
      <c r="KF395" s="58">
        <f t="shared" si="1534"/>
        <v>0</v>
      </c>
      <c r="KG395" s="58">
        <f t="shared" si="1390"/>
        <v>0</v>
      </c>
      <c r="KH395" s="55"/>
      <c r="KI395" s="56"/>
      <c r="KJ395" s="260"/>
      <c r="KK395" s="57">
        <f t="shared" si="1391"/>
        <v>10.348428936739893</v>
      </c>
      <c r="KL395" s="58">
        <f t="shared" si="1538"/>
        <v>11.970027751127034</v>
      </c>
      <c r="KM395" s="58">
        <f t="shared" si="1392"/>
        <v>0.45497347294634616</v>
      </c>
      <c r="KN395" s="58">
        <f t="shared" si="1539"/>
        <v>0.5254488639057352</v>
      </c>
      <c r="KO395" s="58">
        <f t="shared" si="1393"/>
        <v>13.449728887174647</v>
      </c>
      <c r="KP395" s="55">
        <f t="shared" si="1540"/>
        <v>0.76941543012126568</v>
      </c>
      <c r="KQ395" s="56">
        <f t="shared" si="1541"/>
        <v>3.3827705878904255E-2</v>
      </c>
      <c r="KR395" s="260">
        <f t="shared" si="1542"/>
        <v>1.1258073095406447</v>
      </c>
      <c r="KS395" s="57">
        <f t="shared" si="1394"/>
        <v>0</v>
      </c>
      <c r="KT395" s="58">
        <f t="shared" si="1543"/>
        <v>0</v>
      </c>
      <c r="KU395" s="58">
        <f t="shared" si="1395"/>
        <v>0</v>
      </c>
      <c r="KV395" s="58">
        <f t="shared" si="1544"/>
        <v>0</v>
      </c>
      <c r="KW395" s="58">
        <f t="shared" si="1396"/>
        <v>0</v>
      </c>
      <c r="KX395" s="55"/>
      <c r="KY395" s="56"/>
      <c r="KZ395" s="260"/>
      <c r="LA395" s="57">
        <f t="shared" si="1397"/>
        <v>19.389810302859406</v>
      </c>
      <c r="LB395" s="58">
        <f t="shared" si="1545"/>
        <v>22.428193577317476</v>
      </c>
      <c r="LC395" s="58">
        <f t="shared" si="1398"/>
        <v>0.82745114047342239</v>
      </c>
      <c r="LD395" s="58">
        <f t="shared" si="1546"/>
        <v>0.95562332213275558</v>
      </c>
      <c r="LE395" s="58">
        <f t="shared" si="1399"/>
        <v>53.811583110751748</v>
      </c>
      <c r="LF395" s="55">
        <f t="shared" si="1547"/>
        <v>0.36032781758069576</v>
      </c>
      <c r="LG395" s="56">
        <f t="shared" si="1548"/>
        <v>1.5376822101115526E-2</v>
      </c>
      <c r="LH395" s="260">
        <f t="shared" si="1549"/>
        <v>1.0588452387583578</v>
      </c>
      <c r="LI395" s="57">
        <f t="shared" si="1400"/>
        <v>0</v>
      </c>
      <c r="LJ395" s="58">
        <f t="shared" si="1550"/>
        <v>0</v>
      </c>
      <c r="LK395" s="58">
        <f t="shared" si="1401"/>
        <v>0</v>
      </c>
      <c r="LL395" s="58">
        <f t="shared" si="1551"/>
        <v>0</v>
      </c>
      <c r="LM395" s="58">
        <f t="shared" si="1402"/>
        <v>0</v>
      </c>
      <c r="LN395" s="55"/>
      <c r="LO395" s="56"/>
      <c r="LP395" s="260"/>
      <c r="LQ395" s="57">
        <f t="shared" si="1403"/>
        <v>4.3436640066666643E-2</v>
      </c>
      <c r="LR395" s="58">
        <f t="shared" si="1552"/>
        <v>5.0243161565113312E-2</v>
      </c>
      <c r="LS395" s="58">
        <f t="shared" si="1404"/>
        <v>1.1768208333333328E-3</v>
      </c>
      <c r="LT395" s="58">
        <f t="shared" si="1553"/>
        <v>1.359110380416666E-3</v>
      </c>
      <c r="LU395" s="58">
        <f t="shared" si="1405"/>
        <v>0.89416666666666633</v>
      </c>
      <c r="LV395" s="55">
        <f t="shared" si="1406"/>
        <v>4.857778945013979E-2</v>
      </c>
      <c r="LW395" s="56">
        <f t="shared" si="1407"/>
        <v>1.3161090400745572E-3</v>
      </c>
      <c r="LX395" s="260">
        <f t="shared" si="1408"/>
        <v>1.0078160048971445</v>
      </c>
      <c r="LY395" s="57">
        <f t="shared" si="1409"/>
        <v>0</v>
      </c>
      <c r="LZ395" s="58">
        <f t="shared" si="1554"/>
        <v>0</v>
      </c>
      <c r="MA395" s="58">
        <f t="shared" si="1410"/>
        <v>0</v>
      </c>
      <c r="MB395" s="58">
        <f t="shared" si="1555"/>
        <v>0</v>
      </c>
      <c r="MC395" s="58">
        <f t="shared" si="1411"/>
        <v>0</v>
      </c>
      <c r="MD395" s="55"/>
      <c r="ME395" s="56"/>
      <c r="MF395" s="260"/>
      <c r="MG395" s="57">
        <f t="shared" si="1412"/>
        <v>0</v>
      </c>
      <c r="MH395" s="58">
        <f t="shared" si="1556"/>
        <v>0</v>
      </c>
      <c r="MI395" s="58">
        <f t="shared" si="1413"/>
        <v>0</v>
      </c>
      <c r="MJ395" s="58">
        <f t="shared" si="1557"/>
        <v>0</v>
      </c>
      <c r="MK395" s="58">
        <f t="shared" si="1414"/>
        <v>0</v>
      </c>
      <c r="ML395" s="55"/>
      <c r="MM395" s="56"/>
      <c r="MN395" s="260"/>
      <c r="MO395" s="59">
        <v>0.99033875806489191</v>
      </c>
      <c r="MP395" s="60"/>
      <c r="MQ395" s="60">
        <v>0.70530000000000004</v>
      </c>
      <c r="MR395" s="61"/>
      <c r="MS395" s="59">
        <f t="shared" si="1415"/>
        <v>1.0707747889419958</v>
      </c>
      <c r="MT395" s="60"/>
      <c r="MU395" s="60">
        <f t="shared" si="1561"/>
        <v>1.090400273767679</v>
      </c>
      <c r="MV395" s="61"/>
      <c r="MW395" s="66">
        <f t="shared" si="1563"/>
        <v>1.0604297746480129</v>
      </c>
      <c r="MX395" s="67"/>
      <c r="MY395" s="67">
        <f t="shared" si="1565"/>
        <v>0.76905931308834408</v>
      </c>
      <c r="MZ395" s="261"/>
      <c r="NA395" s="59">
        <f t="shared" si="1416"/>
        <v>1.0708311628220928</v>
      </c>
      <c r="NB395" s="60"/>
      <c r="NC395" s="60">
        <f t="shared" si="1417"/>
        <v>1.0904446635038452</v>
      </c>
      <c r="ND395" s="262"/>
      <c r="NE395" s="62">
        <f t="shared" si="1418"/>
        <v>1.0604856038864154</v>
      </c>
      <c r="NF395" s="63"/>
      <c r="NG395" s="63">
        <f t="shared" si="1419"/>
        <v>0.76909062116926208</v>
      </c>
      <c r="NH395" s="64"/>
      <c r="NI395" s="238">
        <f t="shared" si="1569"/>
        <v>-5.5829238402527182E-5</v>
      </c>
      <c r="NJ395" s="238">
        <f t="shared" si="1570"/>
        <v>0</v>
      </c>
      <c r="NK395" s="238">
        <f t="shared" si="1571"/>
        <v>-3.130808091800219E-5</v>
      </c>
      <c r="NL395" s="238">
        <f t="shared" si="1572"/>
        <v>0</v>
      </c>
      <c r="NM395" s="239">
        <f t="shared" si="1420"/>
        <v>0</v>
      </c>
      <c r="NN395" s="240">
        <f t="shared" si="1421"/>
        <v>0</v>
      </c>
      <c r="NO395" s="240">
        <f t="shared" si="1598"/>
        <v>0.29139498271715342</v>
      </c>
      <c r="NP395" s="240">
        <f t="shared" si="1422"/>
        <v>0</v>
      </c>
      <c r="NQ395" s="240">
        <f t="shared" ref="NQ395:NQ419" si="1599">Q395*JD395</f>
        <v>0</v>
      </c>
      <c r="NR395" s="240">
        <f t="shared" si="1423"/>
        <v>0</v>
      </c>
      <c r="NS395" s="240">
        <f t="shared" si="1424"/>
        <v>0.29350441476367961</v>
      </c>
      <c r="NT395" s="240">
        <f t="shared" si="1425"/>
        <v>0</v>
      </c>
      <c r="NU395" s="240">
        <f t="shared" si="1426"/>
        <v>0</v>
      </c>
      <c r="NV395" s="240">
        <f t="shared" si="1427"/>
        <v>9.8620720315760468E-2</v>
      </c>
      <c r="NW395" s="240">
        <f t="shared" si="1428"/>
        <v>0</v>
      </c>
      <c r="NX395" s="240">
        <f t="shared" si="1429"/>
        <v>0.37101937166092858</v>
      </c>
      <c r="NY395" s="240">
        <f t="shared" si="1430"/>
        <v>0</v>
      </c>
      <c r="NZ395" s="240">
        <f t="shared" si="1431"/>
        <v>5.9461144288931525E-3</v>
      </c>
      <c r="OA395" s="240">
        <f t="shared" si="1432"/>
        <v>0</v>
      </c>
      <c r="OB395" s="241">
        <f t="shared" si="1433"/>
        <v>0</v>
      </c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136"/>
      <c r="OP395" s="13"/>
      <c r="OQ395" s="13"/>
      <c r="OR395" s="13"/>
      <c r="OS395" s="13"/>
      <c r="OT395" s="13"/>
    </row>
    <row r="396" spans="1:410" ht="15" customHeight="1">
      <c r="A396" s="242">
        <v>377</v>
      </c>
      <c r="B396" s="49" t="s">
        <v>446</v>
      </c>
      <c r="C396" s="50">
        <v>1</v>
      </c>
      <c r="D396" s="51">
        <v>104.1</v>
      </c>
      <c r="E396" s="52">
        <v>104.1</v>
      </c>
      <c r="F396" s="52"/>
      <c r="G396" s="52"/>
      <c r="H396" s="53"/>
      <c r="I396" s="57">
        <v>0.89353372696992983</v>
      </c>
      <c r="J396" s="58"/>
      <c r="K396" s="58">
        <v>0.66649999999999998</v>
      </c>
      <c r="L396" s="243"/>
      <c r="M396" s="1">
        <v>0</v>
      </c>
      <c r="N396" s="2">
        <v>0</v>
      </c>
      <c r="O396" s="2">
        <v>0.22703372696992985</v>
      </c>
      <c r="P396" s="2">
        <v>0</v>
      </c>
      <c r="Q396" s="2">
        <v>0</v>
      </c>
      <c r="R396" s="2">
        <v>0</v>
      </c>
      <c r="S396" s="2">
        <v>0.26129999999999998</v>
      </c>
      <c r="T396" s="2">
        <v>0</v>
      </c>
      <c r="U396" s="2">
        <v>0</v>
      </c>
      <c r="V396" s="2">
        <v>8.1500000000000003E-2</v>
      </c>
      <c r="W396" s="2">
        <v>0</v>
      </c>
      <c r="X396" s="2">
        <v>0.31290000000000001</v>
      </c>
      <c r="Y396" s="2">
        <v>0</v>
      </c>
      <c r="Z396" s="2">
        <v>1.0800000000000001E-2</v>
      </c>
      <c r="AA396" s="2">
        <v>0</v>
      </c>
      <c r="AB396" s="3">
        <v>0</v>
      </c>
      <c r="AC396" s="244">
        <v>0</v>
      </c>
      <c r="AD396" s="108">
        <v>0</v>
      </c>
      <c r="AE396" s="108">
        <v>0</v>
      </c>
      <c r="AF396" s="108">
        <f t="shared" si="1434"/>
        <v>0</v>
      </c>
      <c r="AG396" s="108">
        <f t="shared" si="1435"/>
        <v>0</v>
      </c>
      <c r="AH396" s="108">
        <v>0</v>
      </c>
      <c r="AI396" s="108">
        <v>0</v>
      </c>
      <c r="AJ396" s="108">
        <f t="shared" si="1436"/>
        <v>0</v>
      </c>
      <c r="AK396" s="108">
        <f t="shared" si="1437"/>
        <v>0</v>
      </c>
      <c r="AL396" s="108">
        <v>0</v>
      </c>
      <c r="AM396" s="245">
        <v>0</v>
      </c>
      <c r="AN396" s="244">
        <v>0</v>
      </c>
      <c r="AO396" s="108">
        <v>0</v>
      </c>
      <c r="AP396" s="108">
        <v>0</v>
      </c>
      <c r="AQ396" s="108">
        <f t="shared" si="1438"/>
        <v>0</v>
      </c>
      <c r="AR396" s="108">
        <f t="shared" si="1439"/>
        <v>0</v>
      </c>
      <c r="AS396" s="246">
        <v>0</v>
      </c>
      <c r="AT396" s="247">
        <v>0</v>
      </c>
      <c r="AU396" s="108">
        <v>0</v>
      </c>
      <c r="AV396" s="108">
        <f t="shared" si="1440"/>
        <v>0</v>
      </c>
      <c r="AW396" s="108">
        <f t="shared" si="1441"/>
        <v>0</v>
      </c>
      <c r="AX396" s="108">
        <v>0</v>
      </c>
      <c r="AY396" s="245">
        <v>0</v>
      </c>
      <c r="AZ396" s="248">
        <v>3</v>
      </c>
      <c r="BA396" s="108">
        <v>15.291499999999996</v>
      </c>
      <c r="BB396" s="108">
        <v>1.5946847238791999</v>
      </c>
      <c r="BC396" s="109">
        <v>1.27574777910336</v>
      </c>
      <c r="BD396" s="109">
        <v>0.31893694477583989</v>
      </c>
      <c r="BE396" s="108">
        <v>0.59800687499999994</v>
      </c>
      <c r="BF396" s="109">
        <v>0.47840549999999998</v>
      </c>
      <c r="BG396" s="109">
        <v>0.11960137499999995</v>
      </c>
      <c r="BH396" s="108">
        <v>1.2763459867181812</v>
      </c>
      <c r="BI396" s="109">
        <f t="shared" si="1442"/>
        <v>0.74700446295457645</v>
      </c>
      <c r="BJ396" s="108">
        <f t="shared" si="1443"/>
        <v>2.4690913113063217E-2</v>
      </c>
      <c r="BK396" s="108">
        <v>0.93802687927986883</v>
      </c>
      <c r="BL396" s="245">
        <v>23.63827735785269</v>
      </c>
      <c r="BM396" s="244">
        <v>0</v>
      </c>
      <c r="BN396" s="108">
        <v>0</v>
      </c>
      <c r="BO396" s="108">
        <v>0</v>
      </c>
      <c r="BP396" s="108">
        <f t="shared" si="1444"/>
        <v>0</v>
      </c>
      <c r="BQ396" s="108">
        <f t="shared" si="1445"/>
        <v>0</v>
      </c>
      <c r="BR396" s="108">
        <v>0</v>
      </c>
      <c r="BS396" s="108">
        <v>0</v>
      </c>
      <c r="BT396" s="108">
        <f t="shared" si="1446"/>
        <v>0</v>
      </c>
      <c r="BU396" s="108">
        <f t="shared" si="1447"/>
        <v>0</v>
      </c>
      <c r="BV396" s="108">
        <v>0</v>
      </c>
      <c r="BW396" s="245">
        <v>0</v>
      </c>
      <c r="BX396" s="107">
        <v>0</v>
      </c>
      <c r="BY396" s="108">
        <v>0</v>
      </c>
      <c r="BZ396" s="109">
        <f t="shared" si="1448"/>
        <v>0</v>
      </c>
      <c r="CA396" s="109">
        <f t="shared" si="1449"/>
        <v>0</v>
      </c>
      <c r="CB396" s="108">
        <v>0</v>
      </c>
      <c r="CC396" s="110">
        <v>0</v>
      </c>
      <c r="CD396" s="244">
        <v>0</v>
      </c>
      <c r="CE396" s="108">
        <v>0</v>
      </c>
      <c r="CF396" s="109">
        <f t="shared" si="1450"/>
        <v>0</v>
      </c>
      <c r="CG396" s="109">
        <f t="shared" si="1451"/>
        <v>0</v>
      </c>
      <c r="CH396" s="108">
        <v>0</v>
      </c>
      <c r="CI396" s="245">
        <v>0</v>
      </c>
      <c r="CJ396" s="249">
        <v>9.7114094380924492</v>
      </c>
      <c r="CK396" s="250">
        <v>2.1365100763803389</v>
      </c>
      <c r="CL396" s="250">
        <v>1.6553296922130696</v>
      </c>
      <c r="CM396" s="251">
        <v>1.6553296922130696</v>
      </c>
      <c r="CN396" s="252">
        <f t="shared" si="1339"/>
        <v>0.80689045846926077</v>
      </c>
      <c r="CO396" s="250">
        <v>6.5362932565364371</v>
      </c>
      <c r="CP396" s="252">
        <f t="shared" si="1452"/>
        <v>0.64692308877243732</v>
      </c>
      <c r="CQ396" s="250">
        <v>2.0454676117005124</v>
      </c>
      <c r="CR396" s="250">
        <v>1.4628865998152276</v>
      </c>
      <c r="CS396" s="252">
        <f t="shared" si="1453"/>
        <v>2.8299541273425578E-2</v>
      </c>
      <c r="CT396" s="252">
        <f t="shared" si="1454"/>
        <v>0.85618071450065869</v>
      </c>
      <c r="CU396" s="250">
        <f t="shared" si="1340"/>
        <v>21.502429063037525</v>
      </c>
      <c r="CV396" s="245">
        <f t="shared" si="1455"/>
        <v>27.09306061942728</v>
      </c>
      <c r="CW396" s="244">
        <v>0</v>
      </c>
      <c r="CX396" s="108">
        <v>0</v>
      </c>
      <c r="CY396" s="108">
        <f t="shared" si="1456"/>
        <v>0</v>
      </c>
      <c r="CZ396" s="108">
        <f t="shared" si="1457"/>
        <v>0</v>
      </c>
      <c r="DA396" s="108">
        <v>0</v>
      </c>
      <c r="DB396" s="245">
        <v>0</v>
      </c>
      <c r="DC396" s="244">
        <v>0</v>
      </c>
      <c r="DD396" s="108">
        <v>0</v>
      </c>
      <c r="DE396" s="108">
        <f t="shared" si="1458"/>
        <v>0</v>
      </c>
      <c r="DF396" s="108">
        <f t="shared" si="1459"/>
        <v>0</v>
      </c>
      <c r="DG396" s="108">
        <v>0</v>
      </c>
      <c r="DH396" s="245">
        <v>0</v>
      </c>
      <c r="DI396" s="107">
        <v>3.2843042670080003</v>
      </c>
      <c r="DJ396" s="108">
        <v>0.72254693874176001</v>
      </c>
      <c r="DK396" s="108">
        <v>5.4200767021546643E-2</v>
      </c>
      <c r="DL396" s="108">
        <v>2.2105108398225357</v>
      </c>
      <c r="DM396" s="108">
        <f t="shared" si="1460"/>
        <v>0.21878309986059566</v>
      </c>
      <c r="DN396" s="108">
        <f t="shared" si="1461"/>
        <v>0.69175726221406431</v>
      </c>
      <c r="DO396" s="108">
        <v>0.45782408531935048</v>
      </c>
      <c r="DP396" s="108">
        <f t="shared" si="1462"/>
        <v>8.8566069305028357E-3</v>
      </c>
      <c r="DQ396" s="108">
        <f t="shared" si="1463"/>
        <v>0.26794978676668563</v>
      </c>
      <c r="DR396" s="108">
        <v>0.33646934489565972</v>
      </c>
      <c r="DS396" s="110">
        <v>8.4790274913706227</v>
      </c>
      <c r="DT396" s="244">
        <v>0</v>
      </c>
      <c r="DU396" s="108">
        <v>0</v>
      </c>
      <c r="DV396" s="108">
        <v>0</v>
      </c>
      <c r="DW396" s="108">
        <f t="shared" si="1464"/>
        <v>0</v>
      </c>
      <c r="DX396" s="108">
        <f t="shared" si="1465"/>
        <v>0</v>
      </c>
      <c r="DY396" s="108">
        <v>0</v>
      </c>
      <c r="DZ396" s="108">
        <v>0</v>
      </c>
      <c r="EA396" s="108"/>
      <c r="EB396" s="108">
        <v>0</v>
      </c>
      <c r="EC396" s="108">
        <f t="shared" si="1466"/>
        <v>0</v>
      </c>
      <c r="ED396" s="108">
        <f t="shared" si="1467"/>
        <v>0</v>
      </c>
      <c r="EE396" s="108">
        <v>0</v>
      </c>
      <c r="EF396" s="245">
        <v>0</v>
      </c>
      <c r="EG396" s="249">
        <v>5.7194037</v>
      </c>
      <c r="EH396" s="250">
        <v>1.258268814</v>
      </c>
      <c r="EI396" s="250">
        <v>13.266584199533694</v>
      </c>
      <c r="EJ396" s="250">
        <v>3.8494618184961</v>
      </c>
      <c r="EK396" s="250">
        <f t="shared" si="1468"/>
        <v>0.38099663402383305</v>
      </c>
      <c r="EL396" s="250">
        <v>1.2046505814801696</v>
      </c>
      <c r="EM396" s="250">
        <v>1.7588414528381753</v>
      </c>
      <c r="EN396" s="250">
        <f t="shared" si="1469"/>
        <v>3.4024787905154501E-2</v>
      </c>
      <c r="EO396" s="250">
        <f t="shared" si="1470"/>
        <v>1.0293936194196931</v>
      </c>
      <c r="EP396" s="250">
        <v>25.85255998486797</v>
      </c>
      <c r="EQ396" s="245">
        <v>32.574225580933643</v>
      </c>
      <c r="ER396" s="244">
        <v>0</v>
      </c>
      <c r="ES396" s="108">
        <v>0</v>
      </c>
      <c r="ET396" s="108">
        <v>0</v>
      </c>
      <c r="EU396" s="108">
        <f t="shared" si="1471"/>
        <v>0</v>
      </c>
      <c r="EV396" s="108">
        <f t="shared" si="1472"/>
        <v>0</v>
      </c>
      <c r="EW396" s="108">
        <v>0</v>
      </c>
      <c r="EX396" s="108">
        <v>0</v>
      </c>
      <c r="EY396" s="108">
        <f t="shared" si="1473"/>
        <v>0</v>
      </c>
      <c r="EZ396" s="108">
        <f t="shared" si="1474"/>
        <v>0</v>
      </c>
      <c r="FA396" s="108">
        <v>0</v>
      </c>
      <c r="FB396" s="245">
        <v>0</v>
      </c>
      <c r="FC396" s="244">
        <v>0.83333333333333293</v>
      </c>
      <c r="FD396" s="108">
        <v>6.0833333333333302E-2</v>
      </c>
      <c r="FE396" s="108">
        <f t="shared" si="1475"/>
        <v>1.1768208333333328E-3</v>
      </c>
      <c r="FF396" s="108">
        <f t="shared" si="1476"/>
        <v>3.5603803333333316E-2</v>
      </c>
      <c r="FG396" s="108">
        <v>4.4708333333333301E-2</v>
      </c>
      <c r="FH396" s="245">
        <v>1.1266499999999995</v>
      </c>
      <c r="FI396" s="244">
        <v>0</v>
      </c>
      <c r="FJ396" s="108">
        <v>0</v>
      </c>
      <c r="FK396" s="108">
        <f t="shared" si="1477"/>
        <v>0</v>
      </c>
      <c r="FL396" s="108">
        <f t="shared" si="1478"/>
        <v>0</v>
      </c>
      <c r="FM396" s="108">
        <v>0</v>
      </c>
      <c r="FN396" s="245">
        <v>0</v>
      </c>
      <c r="FO396" s="244">
        <v>0</v>
      </c>
      <c r="FP396" s="108">
        <v>0</v>
      </c>
      <c r="FQ396" s="108">
        <f t="shared" si="1479"/>
        <v>0</v>
      </c>
      <c r="FR396" s="108">
        <f t="shared" si="1480"/>
        <v>0</v>
      </c>
      <c r="FS396" s="108">
        <v>0</v>
      </c>
      <c r="FT396" s="110">
        <v>0</v>
      </c>
      <c r="FU396" s="253">
        <f t="shared" si="1341"/>
        <v>22.832443234222549</v>
      </c>
      <c r="FV396" s="254">
        <f t="shared" si="1342"/>
        <v>15.441095853408221</v>
      </c>
      <c r="FW396" s="254">
        <f t="shared" si="1343"/>
        <v>2.5610437375726209</v>
      </c>
      <c r="FX396" s="254">
        <f t="shared" si="1344"/>
        <v>15.291499999999996</v>
      </c>
      <c r="FY396" s="254">
        <f t="shared" si="1345"/>
        <v>0</v>
      </c>
      <c r="FZ396" s="254">
        <f t="shared" si="1346"/>
        <v>0</v>
      </c>
      <c r="GA396" s="254">
        <f t="shared" si="1481"/>
        <v>0</v>
      </c>
      <c r="GB396" s="254">
        <f t="shared" si="1482"/>
        <v>0</v>
      </c>
      <c r="GC396" s="254">
        <f t="shared" si="1483"/>
        <v>0</v>
      </c>
      <c r="GD396" s="254">
        <f t="shared" si="1484"/>
        <v>0</v>
      </c>
      <c r="GE396" s="254">
        <f t="shared" si="1347"/>
        <v>12.596265914855074</v>
      </c>
      <c r="GF396" s="255">
        <f t="shared" si="1348"/>
        <v>4.8090880555815909</v>
      </c>
      <c r="GG396" s="255">
        <f t="shared" si="1349"/>
        <v>1.2467028226568659</v>
      </c>
      <c r="GH396" s="254">
        <f t="shared" si="1350"/>
        <v>5.0167314580242675</v>
      </c>
      <c r="GI396" s="255">
        <f t="shared" si="1351"/>
        <v>3.5820815121094354</v>
      </c>
      <c r="GJ396" s="256">
        <f t="shared" si="1352"/>
        <v>9.7048670055479458E-2</v>
      </c>
      <c r="GK396" s="253">
        <f t="shared" si="1485"/>
        <v>73.739080198082732</v>
      </c>
      <c r="GL396" s="257">
        <f t="shared" si="1486"/>
        <v>92.911241049584248</v>
      </c>
      <c r="GM396" s="221">
        <f t="shared" si="1487"/>
        <v>92.911241049584248</v>
      </c>
      <c r="GN396" s="222">
        <f t="shared" si="1488"/>
        <v>39.341752130411102</v>
      </c>
      <c r="GO396" s="222">
        <f t="shared" si="1489"/>
        <v>4.9200419901590573</v>
      </c>
      <c r="GP396" s="55">
        <f t="shared" si="1490"/>
        <v>0.42343371680306646</v>
      </c>
      <c r="GQ396" s="56">
        <f t="shared" si="1491"/>
        <v>5.2954216675820336E-2</v>
      </c>
      <c r="GR396" s="258">
        <f t="shared" si="1492"/>
        <v>1.0745546715861252</v>
      </c>
      <c r="GS396" s="227">
        <f t="shared" si="1353"/>
        <v>92.911241049584248</v>
      </c>
      <c r="GT396" s="222">
        <f t="shared" si="1574"/>
        <v>39.341752130411102</v>
      </c>
      <c r="GU396" s="222">
        <f t="shared" si="1575"/>
        <v>4.9200419901590573</v>
      </c>
      <c r="GV396" s="37">
        <f t="shared" si="1567"/>
        <v>0.42343371680306646</v>
      </c>
      <c r="GW396" s="228">
        <f t="shared" si="1568"/>
        <v>5.2954216675820336E-2</v>
      </c>
      <c r="GX396" s="258">
        <f t="shared" si="1493"/>
        <v>1.0745546715861252</v>
      </c>
      <c r="GY396" s="221">
        <f t="shared" si="1573"/>
        <v>69.272963691731562</v>
      </c>
      <c r="GZ396" s="222">
        <f t="shared" si="1494"/>
        <v>38.19345686995733</v>
      </c>
      <c r="HA396" s="222">
        <f t="shared" si="1495"/>
        <v>2.6786983079663638</v>
      </c>
      <c r="HB396" s="55">
        <f t="shared" si="1496"/>
        <v>0.55134723324268731</v>
      </c>
      <c r="HC396" s="56">
        <f t="shared" si="1497"/>
        <v>3.866874124061901E-2</v>
      </c>
      <c r="HD396" s="258">
        <f t="shared" si="1498"/>
        <v>1.092385899467301</v>
      </c>
      <c r="HE396" s="221">
        <f t="shared" si="1499"/>
        <v>69.272963691731562</v>
      </c>
      <c r="HF396" s="222">
        <f t="shared" si="1500"/>
        <v>38.19345686995733</v>
      </c>
      <c r="HG396" s="222">
        <f t="shared" si="1501"/>
        <v>2.6786983079663638</v>
      </c>
      <c r="HH396" s="55">
        <f t="shared" si="1502"/>
        <v>0.55134723324268731</v>
      </c>
      <c r="HI396" s="56">
        <f t="shared" si="1503"/>
        <v>3.866874124061901E-2</v>
      </c>
      <c r="HJ396" s="259">
        <f t="shared" si="1504"/>
        <v>1.092385899467301</v>
      </c>
      <c r="HK396" s="54">
        <f t="shared" si="1354"/>
        <v>0.96015084053529942</v>
      </c>
      <c r="HL396" s="55">
        <f t="shared" si="1355"/>
        <v>0</v>
      </c>
      <c r="HM396" s="55">
        <f t="shared" si="1356"/>
        <v>0.72807520199495612</v>
      </c>
      <c r="HN396" s="56">
        <f t="shared" si="1357"/>
        <v>0</v>
      </c>
      <c r="HQ396" s="57">
        <f t="shared" si="1358"/>
        <v>0</v>
      </c>
      <c r="HR396" s="58">
        <f t="shared" si="1505"/>
        <v>0</v>
      </c>
      <c r="HS396" s="58">
        <f t="shared" si="1359"/>
        <v>0</v>
      </c>
      <c r="HT396" s="58">
        <f t="shared" si="1506"/>
        <v>0</v>
      </c>
      <c r="HU396" s="58">
        <f t="shared" si="1360"/>
        <v>0</v>
      </c>
      <c r="HV396" s="55"/>
      <c r="HW396" s="56"/>
      <c r="HX396" s="260"/>
      <c r="HY396" s="57">
        <f t="shared" si="1361"/>
        <v>0</v>
      </c>
      <c r="HZ396" s="58">
        <f t="shared" si="1507"/>
        <v>0</v>
      </c>
      <c r="IA396" s="58">
        <f t="shared" si="1362"/>
        <v>0</v>
      </c>
      <c r="IB396" s="58">
        <f t="shared" si="1508"/>
        <v>0</v>
      </c>
      <c r="IC396" s="58">
        <f t="shared" si="1363"/>
        <v>0</v>
      </c>
      <c r="ID396" s="55"/>
      <c r="IE396" s="56"/>
      <c r="IF396" s="260"/>
      <c r="IG396" s="57">
        <f t="shared" si="1364"/>
        <v>0.91134544480458324</v>
      </c>
      <c r="IH396" s="58">
        <f t="shared" si="1509"/>
        <v>1.0541532760054615</v>
      </c>
      <c r="II396" s="58">
        <f t="shared" si="1365"/>
        <v>1.7788441922164233</v>
      </c>
      <c r="IJ396" s="58">
        <f t="shared" si="1510"/>
        <v>2.0543871575907473</v>
      </c>
      <c r="IK396" s="58">
        <f t="shared" si="1366"/>
        <v>18.760537585597373</v>
      </c>
      <c r="IL396" s="55">
        <f t="shared" si="1367"/>
        <v>4.8577789450139797E-2</v>
      </c>
      <c r="IM396" s="56">
        <f t="shared" si="1368"/>
        <v>9.4818401876823472E-2</v>
      </c>
      <c r="IN396" s="260">
        <f t="shared" si="1369"/>
        <v>1.0222995100575569</v>
      </c>
      <c r="IO396" s="57">
        <f t="shared" si="1370"/>
        <v>0</v>
      </c>
      <c r="IP396" s="58">
        <f t="shared" si="1511"/>
        <v>0</v>
      </c>
      <c r="IQ396" s="58">
        <f t="shared" si="1371"/>
        <v>0</v>
      </c>
      <c r="IR396" s="58">
        <f t="shared" si="1512"/>
        <v>0</v>
      </c>
      <c r="IS396" s="58">
        <f t="shared" si="1372"/>
        <v>0</v>
      </c>
      <c r="IT396" s="55"/>
      <c r="IU396" s="56"/>
      <c r="IV396" s="260"/>
      <c r="IW396" s="57">
        <f t="shared" si="1373"/>
        <v>0</v>
      </c>
      <c r="IX396" s="58">
        <f t="shared" si="1516"/>
        <v>0</v>
      </c>
      <c r="IY396" s="58">
        <f t="shared" si="1374"/>
        <v>0</v>
      </c>
      <c r="IZ396" s="58">
        <f t="shared" si="1517"/>
        <v>0</v>
      </c>
      <c r="JA396" s="58">
        <f t="shared" si="1375"/>
        <v>0</v>
      </c>
      <c r="JB396" s="55"/>
      <c r="JC396" s="56"/>
      <c r="JD396" s="260"/>
      <c r="JE396" s="57">
        <f t="shared" si="1376"/>
        <v>0</v>
      </c>
      <c r="JF396" s="58">
        <f t="shared" si="1521"/>
        <v>0</v>
      </c>
      <c r="JG396" s="58">
        <f t="shared" si="1377"/>
        <v>0</v>
      </c>
      <c r="JH396" s="58">
        <f t="shared" si="1522"/>
        <v>0</v>
      </c>
      <c r="JI396" s="58">
        <f t="shared" si="1378"/>
        <v>0</v>
      </c>
      <c r="JJ396" s="55"/>
      <c r="JK396" s="56"/>
      <c r="JL396" s="260"/>
      <c r="JM396" s="57">
        <f t="shared" si="1379"/>
        <v>15.387930472438217</v>
      </c>
      <c r="JN396" s="58">
        <f t="shared" si="1526"/>
        <v>17.799219177469286</v>
      </c>
      <c r="JO396" s="58">
        <f t="shared" si="1380"/>
        <v>1.4821130885151235</v>
      </c>
      <c r="JP396" s="58">
        <f t="shared" si="1527"/>
        <v>1.711692405926116</v>
      </c>
      <c r="JQ396" s="58">
        <f t="shared" si="1381"/>
        <v>21.502429063037525</v>
      </c>
      <c r="JR396" s="55">
        <f t="shared" si="1382"/>
        <v>0.71563684397359206</v>
      </c>
      <c r="JS396" s="56">
        <f t="shared" si="1383"/>
        <v>6.8927705059279185E-2</v>
      </c>
      <c r="JT396" s="260">
        <f t="shared" si="1384"/>
        <v>1.1228171949643442</v>
      </c>
      <c r="JU396" s="57">
        <f t="shared" si="1385"/>
        <v>0</v>
      </c>
      <c r="JV396" s="58">
        <f t="shared" si="1528"/>
        <v>0</v>
      </c>
      <c r="JW396" s="58">
        <f t="shared" si="1386"/>
        <v>0</v>
      </c>
      <c r="JX396" s="58">
        <f t="shared" si="1529"/>
        <v>0</v>
      </c>
      <c r="JY396" s="58">
        <f t="shared" si="1387"/>
        <v>0</v>
      </c>
      <c r="JZ396" s="55"/>
      <c r="KA396" s="56"/>
      <c r="KB396" s="260"/>
      <c r="KC396" s="57">
        <f t="shared" si="1388"/>
        <v>0</v>
      </c>
      <c r="KD396" s="58">
        <f t="shared" si="1533"/>
        <v>0</v>
      </c>
      <c r="KE396" s="58">
        <f t="shared" si="1389"/>
        <v>0</v>
      </c>
      <c r="KF396" s="58">
        <f t="shared" si="1534"/>
        <v>0</v>
      </c>
      <c r="KG396" s="58">
        <f t="shared" si="1390"/>
        <v>0</v>
      </c>
      <c r="KH396" s="55"/>
      <c r="KI396" s="56"/>
      <c r="KJ396" s="260"/>
      <c r="KK396" s="57">
        <f t="shared" si="1391"/>
        <v>5.1776938055062756</v>
      </c>
      <c r="KL396" s="58">
        <f t="shared" si="1538"/>
        <v>5.9890384248291095</v>
      </c>
      <c r="KM396" s="58">
        <f t="shared" si="1392"/>
        <v>0.22763970679109849</v>
      </c>
      <c r="KN396" s="58">
        <f t="shared" si="1539"/>
        <v>0.26290109737303963</v>
      </c>
      <c r="KO396" s="58">
        <f t="shared" si="1393"/>
        <v>6.7293868979131934</v>
      </c>
      <c r="KP396" s="55">
        <f t="shared" si="1540"/>
        <v>0.76941538420266731</v>
      </c>
      <c r="KQ396" s="56">
        <f t="shared" si="1541"/>
        <v>3.3827703807859578E-2</v>
      </c>
      <c r="KR396" s="260">
        <f t="shared" si="1542"/>
        <v>1.1258073020243955</v>
      </c>
      <c r="KS396" s="57">
        <f t="shared" si="1394"/>
        <v>0</v>
      </c>
      <c r="KT396" s="58">
        <f t="shared" si="1543"/>
        <v>0</v>
      </c>
      <c r="KU396" s="58">
        <f t="shared" si="1395"/>
        <v>0</v>
      </c>
      <c r="KV396" s="58">
        <f t="shared" si="1544"/>
        <v>0</v>
      </c>
      <c r="KW396" s="58">
        <f t="shared" si="1396"/>
        <v>0</v>
      </c>
      <c r="KX396" s="55"/>
      <c r="KY396" s="56"/>
      <c r="KZ396" s="260"/>
      <c r="LA396" s="57">
        <f t="shared" si="1397"/>
        <v>9.7032064390978334</v>
      </c>
      <c r="LB396" s="58">
        <f t="shared" si="1545"/>
        <v>11.223698888104465</v>
      </c>
      <c r="LC396" s="58">
        <f t="shared" si="1398"/>
        <v>0.41502142192898756</v>
      </c>
      <c r="LD396" s="58">
        <f t="shared" si="1546"/>
        <v>0.47930824018578777</v>
      </c>
      <c r="LE396" s="58">
        <f t="shared" si="1399"/>
        <v>25.85255998486797</v>
      </c>
      <c r="LF396" s="55">
        <f t="shared" si="1547"/>
        <v>0.37532865003610155</v>
      </c>
      <c r="LG396" s="56">
        <f t="shared" si="1548"/>
        <v>1.6053397503841323E-2</v>
      </c>
      <c r="LH396" s="260">
        <f t="shared" si="1549"/>
        <v>1.0613006707340022</v>
      </c>
      <c r="LI396" s="57">
        <f t="shared" si="1400"/>
        <v>0</v>
      </c>
      <c r="LJ396" s="58">
        <f t="shared" si="1550"/>
        <v>0</v>
      </c>
      <c r="LK396" s="58">
        <f t="shared" si="1401"/>
        <v>0</v>
      </c>
      <c r="LL396" s="58">
        <f t="shared" si="1551"/>
        <v>0</v>
      </c>
      <c r="LM396" s="58">
        <f t="shared" si="1402"/>
        <v>0</v>
      </c>
      <c r="LN396" s="55"/>
      <c r="LO396" s="56"/>
      <c r="LP396" s="260"/>
      <c r="LQ396" s="57">
        <f t="shared" si="1403"/>
        <v>4.3436640066666643E-2</v>
      </c>
      <c r="LR396" s="58">
        <f t="shared" si="1552"/>
        <v>5.0243161565113312E-2</v>
      </c>
      <c r="LS396" s="58">
        <f t="shared" si="1404"/>
        <v>1.1768208333333328E-3</v>
      </c>
      <c r="LT396" s="58">
        <f t="shared" si="1553"/>
        <v>1.359110380416666E-3</v>
      </c>
      <c r="LU396" s="58">
        <f t="shared" si="1405"/>
        <v>0.89416666666666633</v>
      </c>
      <c r="LV396" s="55">
        <f t="shared" si="1406"/>
        <v>4.857778945013979E-2</v>
      </c>
      <c r="LW396" s="56">
        <f t="shared" si="1407"/>
        <v>1.3161090400745572E-3</v>
      </c>
      <c r="LX396" s="260">
        <f t="shared" si="1408"/>
        <v>1.0078160048971445</v>
      </c>
      <c r="LY396" s="57">
        <f t="shared" si="1409"/>
        <v>0</v>
      </c>
      <c r="LZ396" s="58">
        <f t="shared" si="1554"/>
        <v>0</v>
      </c>
      <c r="MA396" s="58">
        <f t="shared" si="1410"/>
        <v>0</v>
      </c>
      <c r="MB396" s="58">
        <f t="shared" si="1555"/>
        <v>0</v>
      </c>
      <c r="MC396" s="58">
        <f t="shared" si="1411"/>
        <v>0</v>
      </c>
      <c r="MD396" s="55"/>
      <c r="ME396" s="56"/>
      <c r="MF396" s="260"/>
      <c r="MG396" s="57">
        <f t="shared" si="1412"/>
        <v>0</v>
      </c>
      <c r="MH396" s="58">
        <f t="shared" si="1556"/>
        <v>0</v>
      </c>
      <c r="MI396" s="58">
        <f t="shared" si="1413"/>
        <v>0</v>
      </c>
      <c r="MJ396" s="58">
        <f t="shared" si="1557"/>
        <v>0</v>
      </c>
      <c r="MK396" s="58">
        <f t="shared" si="1414"/>
        <v>0</v>
      </c>
      <c r="ML396" s="55"/>
      <c r="MM396" s="56"/>
      <c r="MN396" s="260"/>
      <c r="MO396" s="59">
        <v>0.89353372696992983</v>
      </c>
      <c r="MP396" s="60"/>
      <c r="MQ396" s="60">
        <v>0.66649999999999998</v>
      </c>
      <c r="MR396" s="61"/>
      <c r="MS396" s="59">
        <f t="shared" si="1415"/>
        <v>1.0745546715861252</v>
      </c>
      <c r="MT396" s="60"/>
      <c r="MU396" s="60">
        <f t="shared" si="1561"/>
        <v>1.092385899467301</v>
      </c>
      <c r="MV396" s="61"/>
      <c r="MW396" s="66">
        <f t="shared" si="1563"/>
        <v>0.96015084053529942</v>
      </c>
      <c r="MX396" s="67"/>
      <c r="MY396" s="67">
        <f t="shared" si="1565"/>
        <v>0.72807520199495612</v>
      </c>
      <c r="MZ396" s="261"/>
      <c r="NA396" s="59">
        <f t="shared" si="1416"/>
        <v>1.0746178456954254</v>
      </c>
      <c r="NB396" s="60"/>
      <c r="NC396" s="60">
        <f t="shared" si="1417"/>
        <v>1.0924393411623856</v>
      </c>
      <c r="ND396" s="262"/>
      <c r="NE396" s="62">
        <f t="shared" si="1418"/>
        <v>0.96020728873263039</v>
      </c>
      <c r="NF396" s="63"/>
      <c r="NG396" s="63">
        <f t="shared" si="1419"/>
        <v>0.72811082088473</v>
      </c>
      <c r="NH396" s="64"/>
      <c r="NI396" s="238">
        <f t="shared" si="1569"/>
        <v>-5.6448197330971617E-5</v>
      </c>
      <c r="NJ396" s="238">
        <f t="shared" si="1570"/>
        <v>0</v>
      </c>
      <c r="NK396" s="238">
        <f t="shared" si="1571"/>
        <v>-3.5618889773880724E-5</v>
      </c>
      <c r="NL396" s="238">
        <f t="shared" si="1572"/>
        <v>0</v>
      </c>
      <c r="NM396" s="239">
        <f t="shared" si="1420"/>
        <v>0</v>
      </c>
      <c r="NN396" s="240">
        <f t="shared" si="1421"/>
        <v>0</v>
      </c>
      <c r="NO396" s="240">
        <f t="shared" si="1598"/>
        <v>0.23209646784790045</v>
      </c>
      <c r="NP396" s="240">
        <f t="shared" si="1422"/>
        <v>0</v>
      </c>
      <c r="NQ396" s="240">
        <f t="shared" si="1599"/>
        <v>0</v>
      </c>
      <c r="NR396" s="240">
        <f t="shared" si="1423"/>
        <v>0</v>
      </c>
      <c r="NS396" s="240">
        <f t="shared" si="1424"/>
        <v>0.2933921330441831</v>
      </c>
      <c r="NT396" s="240">
        <f t="shared" si="1425"/>
        <v>0</v>
      </c>
      <c r="NU396" s="240">
        <f t="shared" si="1426"/>
        <v>0</v>
      </c>
      <c r="NV396" s="240">
        <f t="shared" si="1427"/>
        <v>9.175329511498824E-2</v>
      </c>
      <c r="NW396" s="240">
        <f t="shared" si="1428"/>
        <v>0</v>
      </c>
      <c r="NX396" s="240">
        <f t="shared" si="1429"/>
        <v>0.33208097987266932</v>
      </c>
      <c r="NY396" s="240">
        <f t="shared" si="1430"/>
        <v>0</v>
      </c>
      <c r="NZ396" s="240">
        <f t="shared" si="1431"/>
        <v>1.0884412852889162E-2</v>
      </c>
      <c r="OA396" s="240">
        <f t="shared" si="1432"/>
        <v>0</v>
      </c>
      <c r="OB396" s="241">
        <f t="shared" si="1433"/>
        <v>0</v>
      </c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136"/>
      <c r="OP396" s="13"/>
      <c r="OQ396" s="13"/>
      <c r="OR396" s="13"/>
      <c r="OS396" s="13"/>
      <c r="OT396" s="13"/>
    </row>
    <row r="397" spans="1:410" ht="15" customHeight="1">
      <c r="A397" s="242">
        <v>378</v>
      </c>
      <c r="B397" s="49" t="s">
        <v>447</v>
      </c>
      <c r="C397" s="50">
        <v>1</v>
      </c>
      <c r="D397" s="51">
        <v>141</v>
      </c>
      <c r="E397" s="52">
        <v>141</v>
      </c>
      <c r="F397" s="52"/>
      <c r="G397" s="52"/>
      <c r="H397" s="53"/>
      <c r="I397" s="57">
        <v>1.1144777886474273</v>
      </c>
      <c r="J397" s="58"/>
      <c r="K397" s="58">
        <v>0.72329999999999983</v>
      </c>
      <c r="L397" s="243"/>
      <c r="M397" s="1">
        <v>0</v>
      </c>
      <c r="N397" s="2">
        <v>0</v>
      </c>
      <c r="O397" s="2">
        <v>0.39117778864742742</v>
      </c>
      <c r="P397" s="2">
        <v>0</v>
      </c>
      <c r="Q397" s="2">
        <v>0</v>
      </c>
      <c r="R397" s="2">
        <v>0</v>
      </c>
      <c r="S397" s="2">
        <v>0.26129999999999998</v>
      </c>
      <c r="T397" s="2">
        <v>0</v>
      </c>
      <c r="U397" s="2">
        <v>0</v>
      </c>
      <c r="V397" s="2">
        <v>9.01E-2</v>
      </c>
      <c r="W397" s="2">
        <v>0</v>
      </c>
      <c r="X397" s="2">
        <v>0.3639</v>
      </c>
      <c r="Y397" s="2">
        <v>0</v>
      </c>
      <c r="Z397" s="2">
        <v>8.0000000000000002E-3</v>
      </c>
      <c r="AA397" s="2">
        <v>0</v>
      </c>
      <c r="AB397" s="3">
        <v>0</v>
      </c>
      <c r="AC397" s="244">
        <v>0</v>
      </c>
      <c r="AD397" s="108">
        <v>0</v>
      </c>
      <c r="AE397" s="108">
        <v>0</v>
      </c>
      <c r="AF397" s="108">
        <f t="shared" si="1434"/>
        <v>0</v>
      </c>
      <c r="AG397" s="108">
        <f t="shared" si="1435"/>
        <v>0</v>
      </c>
      <c r="AH397" s="108">
        <v>0</v>
      </c>
      <c r="AI397" s="108">
        <v>0</v>
      </c>
      <c r="AJ397" s="108">
        <f t="shared" si="1436"/>
        <v>0</v>
      </c>
      <c r="AK397" s="108">
        <f t="shared" si="1437"/>
        <v>0</v>
      </c>
      <c r="AL397" s="108">
        <v>0</v>
      </c>
      <c r="AM397" s="245">
        <v>0</v>
      </c>
      <c r="AN397" s="244">
        <v>0</v>
      </c>
      <c r="AO397" s="108">
        <v>0</v>
      </c>
      <c r="AP397" s="108">
        <v>0</v>
      </c>
      <c r="AQ397" s="108">
        <f t="shared" si="1438"/>
        <v>0</v>
      </c>
      <c r="AR397" s="108">
        <f t="shared" si="1439"/>
        <v>0</v>
      </c>
      <c r="AS397" s="246">
        <v>0</v>
      </c>
      <c r="AT397" s="247">
        <v>0</v>
      </c>
      <c r="AU397" s="108">
        <v>0</v>
      </c>
      <c r="AV397" s="108">
        <f t="shared" si="1440"/>
        <v>0</v>
      </c>
      <c r="AW397" s="108">
        <f t="shared" si="1441"/>
        <v>0</v>
      </c>
      <c r="AX397" s="108">
        <v>0</v>
      </c>
      <c r="AY397" s="245">
        <v>0</v>
      </c>
      <c r="AZ397" s="248">
        <v>7</v>
      </c>
      <c r="BA397" s="108">
        <v>35.680166666666658</v>
      </c>
      <c r="BB397" s="108">
        <v>3.7209310223848</v>
      </c>
      <c r="BC397" s="109">
        <v>2.9767448179078402</v>
      </c>
      <c r="BD397" s="109">
        <v>0.74418620447695982</v>
      </c>
      <c r="BE397" s="108">
        <v>1.3953493749999999</v>
      </c>
      <c r="BF397" s="109">
        <v>1.1162794999999999</v>
      </c>
      <c r="BG397" s="109">
        <v>0.27906987500000002</v>
      </c>
      <c r="BH397" s="108">
        <v>2.9781406356757563</v>
      </c>
      <c r="BI397" s="109">
        <f t="shared" si="1442"/>
        <v>1.7430104135606785</v>
      </c>
      <c r="BJ397" s="108">
        <f t="shared" si="1443"/>
        <v>5.761213059714751E-2</v>
      </c>
      <c r="BK397" s="108">
        <v>2.1887293849863609</v>
      </c>
      <c r="BL397" s="245">
        <v>55.155980501656288</v>
      </c>
      <c r="BM397" s="244">
        <v>0</v>
      </c>
      <c r="BN397" s="108">
        <v>0</v>
      </c>
      <c r="BO397" s="108">
        <v>0</v>
      </c>
      <c r="BP397" s="108">
        <f t="shared" si="1444"/>
        <v>0</v>
      </c>
      <c r="BQ397" s="108">
        <f t="shared" si="1445"/>
        <v>0</v>
      </c>
      <c r="BR397" s="108">
        <v>0</v>
      </c>
      <c r="BS397" s="108">
        <v>0</v>
      </c>
      <c r="BT397" s="108">
        <f t="shared" si="1446"/>
        <v>0</v>
      </c>
      <c r="BU397" s="108">
        <f t="shared" si="1447"/>
        <v>0</v>
      </c>
      <c r="BV397" s="108">
        <v>0</v>
      </c>
      <c r="BW397" s="245">
        <v>0</v>
      </c>
      <c r="BX397" s="107">
        <v>0</v>
      </c>
      <c r="BY397" s="108">
        <v>0</v>
      </c>
      <c r="BZ397" s="109">
        <f t="shared" si="1448"/>
        <v>0</v>
      </c>
      <c r="CA397" s="109">
        <f t="shared" si="1449"/>
        <v>0</v>
      </c>
      <c r="CB397" s="108">
        <v>0</v>
      </c>
      <c r="CC397" s="110">
        <v>0</v>
      </c>
      <c r="CD397" s="244">
        <v>0</v>
      </c>
      <c r="CE397" s="108">
        <v>0</v>
      </c>
      <c r="CF397" s="109">
        <f t="shared" si="1450"/>
        <v>0</v>
      </c>
      <c r="CG397" s="109">
        <f t="shared" si="1451"/>
        <v>0</v>
      </c>
      <c r="CH397" s="108">
        <v>0</v>
      </c>
      <c r="CI397" s="245">
        <v>0</v>
      </c>
      <c r="CJ397" s="249">
        <v>13.153782236033003</v>
      </c>
      <c r="CK397" s="250">
        <v>2.8938320919272607</v>
      </c>
      <c r="CL397" s="250">
        <v>2.2420892084730339</v>
      </c>
      <c r="CM397" s="251">
        <v>2.2420892084730339</v>
      </c>
      <c r="CN397" s="252">
        <f t="shared" si="1339"/>
        <v>1.0929063846701803</v>
      </c>
      <c r="CO397" s="250">
        <v>8.8531925953087214</v>
      </c>
      <c r="CP397" s="252">
        <f t="shared" si="1452"/>
        <v>0.87623588392808549</v>
      </c>
      <c r="CQ397" s="250">
        <v>2.7705180907759113</v>
      </c>
      <c r="CR397" s="250">
        <v>1.9814314176171675</v>
      </c>
      <c r="CS397" s="252">
        <f t="shared" si="1453"/>
        <v>3.8330790773804108E-2</v>
      </c>
      <c r="CT397" s="252">
        <f t="shared" si="1454"/>
        <v>1.1596684029259643</v>
      </c>
      <c r="CU397" s="250">
        <f t="shared" si="1340"/>
        <v>29.124327549359187</v>
      </c>
      <c r="CV397" s="245">
        <f t="shared" si="1455"/>
        <v>36.696652712192574</v>
      </c>
      <c r="CW397" s="244">
        <v>0</v>
      </c>
      <c r="CX397" s="108">
        <v>0</v>
      </c>
      <c r="CY397" s="108">
        <f t="shared" si="1456"/>
        <v>0</v>
      </c>
      <c r="CZ397" s="108">
        <f t="shared" si="1457"/>
        <v>0</v>
      </c>
      <c r="DA397" s="108">
        <v>0</v>
      </c>
      <c r="DB397" s="245">
        <v>0</v>
      </c>
      <c r="DC397" s="244">
        <v>0</v>
      </c>
      <c r="DD397" s="108">
        <v>0</v>
      </c>
      <c r="DE397" s="108">
        <f t="shared" si="1458"/>
        <v>0</v>
      </c>
      <c r="DF397" s="108">
        <f t="shared" si="1459"/>
        <v>0</v>
      </c>
      <c r="DG397" s="108">
        <v>0</v>
      </c>
      <c r="DH397" s="245">
        <v>0</v>
      </c>
      <c r="DI397" s="107">
        <v>4.9309551161000007</v>
      </c>
      <c r="DJ397" s="108">
        <v>1.0848101255420002</v>
      </c>
      <c r="DK397" s="108">
        <v>8.1374792878816632E-2</v>
      </c>
      <c r="DL397" s="108">
        <v>3.3187941337564539</v>
      </c>
      <c r="DM397" s="108">
        <f t="shared" si="1460"/>
        <v>0.32847433059441128</v>
      </c>
      <c r="DN397" s="108">
        <f t="shared" si="1461"/>
        <v>1.0385834362177446</v>
      </c>
      <c r="DO397" s="108">
        <v>0.68736319428424075</v>
      </c>
      <c r="DP397" s="108">
        <f t="shared" si="1462"/>
        <v>1.3297040993428638E-2</v>
      </c>
      <c r="DQ397" s="108">
        <f t="shared" si="1463"/>
        <v>0.40229168199234905</v>
      </c>
      <c r="DR397" s="108">
        <v>0.50516486812807571</v>
      </c>
      <c r="DS397" s="110">
        <v>12.730154676827503</v>
      </c>
      <c r="DT397" s="244">
        <v>0</v>
      </c>
      <c r="DU397" s="108">
        <v>0</v>
      </c>
      <c r="DV397" s="108">
        <v>0</v>
      </c>
      <c r="DW397" s="108">
        <f t="shared" si="1464"/>
        <v>0</v>
      </c>
      <c r="DX397" s="108">
        <f t="shared" si="1465"/>
        <v>0</v>
      </c>
      <c r="DY397" s="108">
        <v>0</v>
      </c>
      <c r="DZ397" s="108">
        <v>0</v>
      </c>
      <c r="EA397" s="108"/>
      <c r="EB397" s="108">
        <v>0</v>
      </c>
      <c r="EC397" s="108">
        <f t="shared" si="1466"/>
        <v>0</v>
      </c>
      <c r="ED397" s="108">
        <f t="shared" si="1467"/>
        <v>0</v>
      </c>
      <c r="EE397" s="108">
        <v>0</v>
      </c>
      <c r="EF397" s="245">
        <v>0</v>
      </c>
      <c r="EG397" s="249">
        <v>8.7574575833333004</v>
      </c>
      <c r="EH397" s="250">
        <v>1.9266406683333299</v>
      </c>
      <c r="EI397" s="250">
        <v>21.373707467811016</v>
      </c>
      <c r="EJ397" s="250">
        <v>5.8942330988352296</v>
      </c>
      <c r="EK397" s="250">
        <f t="shared" si="1468"/>
        <v>0.58337582672411803</v>
      </c>
      <c r="EL397" s="250">
        <v>1.8445413059494968</v>
      </c>
      <c r="EM397" s="250">
        <v>2.7704988337368355</v>
      </c>
      <c r="EN397" s="250">
        <f t="shared" si="1469"/>
        <v>5.3595299938639082E-2</v>
      </c>
      <c r="EO397" s="250">
        <f t="shared" si="1470"/>
        <v>1.6214843114234903</v>
      </c>
      <c r="EP397" s="250">
        <v>40.722537652049709</v>
      </c>
      <c r="EQ397" s="245">
        <v>51.310397441582637</v>
      </c>
      <c r="ER397" s="244">
        <v>0</v>
      </c>
      <c r="ES397" s="108">
        <v>0</v>
      </c>
      <c r="ET397" s="108">
        <v>0</v>
      </c>
      <c r="EU397" s="108">
        <f t="shared" si="1471"/>
        <v>0</v>
      </c>
      <c r="EV397" s="108">
        <f t="shared" si="1472"/>
        <v>0</v>
      </c>
      <c r="EW397" s="108">
        <v>0</v>
      </c>
      <c r="EX397" s="108">
        <v>0</v>
      </c>
      <c r="EY397" s="108">
        <f t="shared" si="1473"/>
        <v>0</v>
      </c>
      <c r="EZ397" s="108">
        <f t="shared" si="1474"/>
        <v>0</v>
      </c>
      <c r="FA397" s="108">
        <v>0</v>
      </c>
      <c r="FB397" s="245">
        <v>0</v>
      </c>
      <c r="FC397" s="244">
        <v>0.83333333333333293</v>
      </c>
      <c r="FD397" s="108">
        <v>6.0833333333333302E-2</v>
      </c>
      <c r="FE397" s="108">
        <f t="shared" si="1475"/>
        <v>1.1768208333333328E-3</v>
      </c>
      <c r="FF397" s="108">
        <f t="shared" si="1476"/>
        <v>3.5603803333333316E-2</v>
      </c>
      <c r="FG397" s="108">
        <v>4.4708333333333301E-2</v>
      </c>
      <c r="FH397" s="245">
        <v>1.1266499999999995</v>
      </c>
      <c r="FI397" s="244">
        <v>0</v>
      </c>
      <c r="FJ397" s="108">
        <v>0</v>
      </c>
      <c r="FK397" s="108">
        <f t="shared" si="1477"/>
        <v>0</v>
      </c>
      <c r="FL397" s="108">
        <f t="shared" si="1478"/>
        <v>0</v>
      </c>
      <c r="FM397" s="108">
        <v>0</v>
      </c>
      <c r="FN397" s="245">
        <v>0</v>
      </c>
      <c r="FO397" s="244">
        <v>0</v>
      </c>
      <c r="FP397" s="108">
        <v>0</v>
      </c>
      <c r="FQ397" s="108">
        <f t="shared" si="1479"/>
        <v>0</v>
      </c>
      <c r="FR397" s="108">
        <f t="shared" si="1480"/>
        <v>0</v>
      </c>
      <c r="FS397" s="108">
        <v>0</v>
      </c>
      <c r="FT397" s="110">
        <v>0</v>
      </c>
      <c r="FU397" s="253">
        <f t="shared" si="1341"/>
        <v>32.747477821268895</v>
      </c>
      <c r="FV397" s="254">
        <f t="shared" si="1342"/>
        <v>24.460854497302979</v>
      </c>
      <c r="FW397" s="254">
        <f t="shared" si="1343"/>
        <v>5.1859307025780206</v>
      </c>
      <c r="FX397" s="254">
        <f t="shared" si="1344"/>
        <v>35.680166666666658</v>
      </c>
      <c r="FY397" s="254">
        <f t="shared" si="1345"/>
        <v>0</v>
      </c>
      <c r="FZ397" s="254">
        <f t="shared" si="1346"/>
        <v>0</v>
      </c>
      <c r="GA397" s="254">
        <f t="shared" si="1481"/>
        <v>0</v>
      </c>
      <c r="GB397" s="254">
        <f t="shared" si="1482"/>
        <v>0</v>
      </c>
      <c r="GC397" s="254">
        <f t="shared" si="1483"/>
        <v>0</v>
      </c>
      <c r="GD397" s="254">
        <f t="shared" si="1484"/>
        <v>0</v>
      </c>
      <c r="GE397" s="254">
        <f t="shared" si="1347"/>
        <v>18.066219827900404</v>
      </c>
      <c r="GF397" s="255">
        <f t="shared" si="1348"/>
        <v>6.8974442561906457</v>
      </c>
      <c r="GG397" s="255">
        <f t="shared" si="1349"/>
        <v>1.7880860412466149</v>
      </c>
      <c r="GH397" s="254">
        <f t="shared" si="1350"/>
        <v>8.4782674146473322</v>
      </c>
      <c r="GI397" s="255">
        <f t="shared" si="1351"/>
        <v>6.0537115081476953</v>
      </c>
      <c r="GJ397" s="256">
        <f t="shared" si="1352"/>
        <v>0.16401208313635268</v>
      </c>
      <c r="GK397" s="253">
        <f t="shared" si="1485"/>
        <v>124.61891693036428</v>
      </c>
      <c r="GL397" s="257">
        <f t="shared" si="1486"/>
        <v>157.01983533225899</v>
      </c>
      <c r="GM397" s="221">
        <f t="shared" si="1487"/>
        <v>157.01983533225899</v>
      </c>
      <c r="GN397" s="222">
        <f t="shared" si="1488"/>
        <v>57.580278317865108</v>
      </c>
      <c r="GO397" s="222">
        <f t="shared" si="1489"/>
        <v>8.9939163219708451</v>
      </c>
      <c r="GP397" s="55">
        <f t="shared" si="1490"/>
        <v>0.36670703542659688</v>
      </c>
      <c r="GQ397" s="56">
        <f t="shared" si="1491"/>
        <v>5.7278854629667843E-2</v>
      </c>
      <c r="GR397" s="258">
        <f t="shared" si="1492"/>
        <v>1.0663354870334831</v>
      </c>
      <c r="GS397" s="227">
        <f t="shared" si="1353"/>
        <v>157.01983533225899</v>
      </c>
      <c r="GT397" s="222">
        <f t="shared" si="1574"/>
        <v>57.580278317865108</v>
      </c>
      <c r="GU397" s="222">
        <f t="shared" si="1575"/>
        <v>8.9939163219708451</v>
      </c>
      <c r="GV397" s="37">
        <f t="shared" si="1567"/>
        <v>0.36670703542659688</v>
      </c>
      <c r="GW397" s="228">
        <f t="shared" si="1568"/>
        <v>5.7278854629667843E-2</v>
      </c>
      <c r="GX397" s="258">
        <f t="shared" si="1493"/>
        <v>1.0663354870334831</v>
      </c>
      <c r="GY397" s="221">
        <f t="shared" si="1573"/>
        <v>101.8638548306027</v>
      </c>
      <c r="GZ397" s="222">
        <f t="shared" si="1494"/>
        <v>54.900922710139632</v>
      </c>
      <c r="HA397" s="222">
        <f t="shared" si="1495"/>
        <v>3.7641143968545618</v>
      </c>
      <c r="HB397" s="55">
        <f t="shared" si="1496"/>
        <v>0.53896372566538575</v>
      </c>
      <c r="HC397" s="56">
        <f t="shared" si="1497"/>
        <v>3.6952404786901094E-2</v>
      </c>
      <c r="HD397" s="258">
        <f t="shared" si="1498"/>
        <v>1.0901795433132571</v>
      </c>
      <c r="HE397" s="221">
        <f t="shared" si="1499"/>
        <v>101.8638548306027</v>
      </c>
      <c r="HF397" s="222">
        <f t="shared" si="1500"/>
        <v>54.900922710139632</v>
      </c>
      <c r="HG397" s="222">
        <f t="shared" si="1501"/>
        <v>3.7641143968545618</v>
      </c>
      <c r="HH397" s="55">
        <f t="shared" si="1502"/>
        <v>0.53896372566538575</v>
      </c>
      <c r="HI397" s="56">
        <f t="shared" si="1503"/>
        <v>3.6952404786901094E-2</v>
      </c>
      <c r="HJ397" s="259">
        <f t="shared" si="1504"/>
        <v>1.0901795433132571</v>
      </c>
      <c r="HK397" s="54">
        <f t="shared" si="1354"/>
        <v>1.1884072155453538</v>
      </c>
      <c r="HL397" s="55">
        <f t="shared" si="1355"/>
        <v>0</v>
      </c>
      <c r="HM397" s="55">
        <f t="shared" si="1356"/>
        <v>0.78852686367847868</v>
      </c>
      <c r="HN397" s="56">
        <f t="shared" si="1357"/>
        <v>0</v>
      </c>
      <c r="HQ397" s="57">
        <f t="shared" si="1358"/>
        <v>0</v>
      </c>
      <c r="HR397" s="58">
        <f t="shared" si="1505"/>
        <v>0</v>
      </c>
      <c r="HS397" s="58">
        <f t="shared" si="1359"/>
        <v>0</v>
      </c>
      <c r="HT397" s="58">
        <f t="shared" si="1506"/>
        <v>0</v>
      </c>
      <c r="HU397" s="58">
        <f t="shared" si="1360"/>
        <v>0</v>
      </c>
      <c r="HV397" s="55"/>
      <c r="HW397" s="56"/>
      <c r="HX397" s="260"/>
      <c r="HY397" s="57">
        <f t="shared" si="1361"/>
        <v>0</v>
      </c>
      <c r="HZ397" s="58">
        <f t="shared" si="1507"/>
        <v>0</v>
      </c>
      <c r="IA397" s="58">
        <f t="shared" si="1362"/>
        <v>0</v>
      </c>
      <c r="IB397" s="58">
        <f t="shared" si="1508"/>
        <v>0</v>
      </c>
      <c r="IC397" s="58">
        <f t="shared" si="1363"/>
        <v>0</v>
      </c>
      <c r="ID397" s="55"/>
      <c r="IE397" s="56"/>
      <c r="IF397" s="260"/>
      <c r="IG397" s="57">
        <f t="shared" si="1364"/>
        <v>2.1264727045440277</v>
      </c>
      <c r="IH397" s="58">
        <f t="shared" si="1509"/>
        <v>2.4596909773460771</v>
      </c>
      <c r="II397" s="58">
        <f t="shared" si="1365"/>
        <v>4.1506364485049874</v>
      </c>
      <c r="IJ397" s="58">
        <f t="shared" si="1510"/>
        <v>4.7935700343784102</v>
      </c>
      <c r="IK397" s="58">
        <f t="shared" si="1366"/>
        <v>43.774587699727213</v>
      </c>
      <c r="IL397" s="55">
        <f t="shared" si="1367"/>
        <v>4.857778945013979E-2</v>
      </c>
      <c r="IM397" s="56">
        <f t="shared" si="1368"/>
        <v>9.4818401876823444E-2</v>
      </c>
      <c r="IN397" s="260">
        <f t="shared" si="1369"/>
        <v>1.0222995100575569</v>
      </c>
      <c r="IO397" s="57">
        <f t="shared" si="1370"/>
        <v>0</v>
      </c>
      <c r="IP397" s="58">
        <f t="shared" si="1511"/>
        <v>0</v>
      </c>
      <c r="IQ397" s="58">
        <f t="shared" si="1371"/>
        <v>0</v>
      </c>
      <c r="IR397" s="58">
        <f t="shared" si="1512"/>
        <v>0</v>
      </c>
      <c r="IS397" s="58">
        <f t="shared" si="1372"/>
        <v>0</v>
      </c>
      <c r="IT397" s="55"/>
      <c r="IU397" s="56"/>
      <c r="IV397" s="260"/>
      <c r="IW397" s="57">
        <f t="shared" si="1373"/>
        <v>0</v>
      </c>
      <c r="IX397" s="58">
        <f t="shared" si="1516"/>
        <v>0</v>
      </c>
      <c r="IY397" s="58">
        <f t="shared" si="1374"/>
        <v>0</v>
      </c>
      <c r="IZ397" s="58">
        <f t="shared" si="1517"/>
        <v>0</v>
      </c>
      <c r="JA397" s="58">
        <f t="shared" si="1375"/>
        <v>0</v>
      </c>
      <c r="JB397" s="55"/>
      <c r="JC397" s="56"/>
      <c r="JD397" s="260"/>
      <c r="JE397" s="57">
        <f t="shared" si="1376"/>
        <v>0</v>
      </c>
      <c r="JF397" s="58">
        <f t="shared" si="1521"/>
        <v>0</v>
      </c>
      <c r="JG397" s="58">
        <f t="shared" si="1377"/>
        <v>0</v>
      </c>
      <c r="JH397" s="58">
        <f t="shared" si="1522"/>
        <v>0</v>
      </c>
      <c r="JI397" s="58">
        <f t="shared" si="1378"/>
        <v>0</v>
      </c>
      <c r="JJ397" s="55"/>
      <c r="JK397" s="56"/>
      <c r="JL397" s="260"/>
      <c r="JM397" s="57">
        <f t="shared" si="1379"/>
        <v>20.842441850276554</v>
      </c>
      <c r="JN397" s="58">
        <f t="shared" si="1526"/>
        <v>24.108452488214891</v>
      </c>
      <c r="JO397" s="58">
        <f t="shared" si="1380"/>
        <v>2.00747305937207</v>
      </c>
      <c r="JP397" s="58">
        <f t="shared" si="1527"/>
        <v>2.3184306362688036</v>
      </c>
      <c r="JQ397" s="58">
        <f t="shared" si="1381"/>
        <v>29.124327549359187</v>
      </c>
      <c r="JR397" s="55">
        <f t="shared" si="1382"/>
        <v>0.71563684397359228</v>
      </c>
      <c r="JS397" s="56">
        <f t="shared" si="1383"/>
        <v>6.8927705059279212E-2</v>
      </c>
      <c r="JT397" s="260">
        <f t="shared" si="1384"/>
        <v>1.1228171949643442</v>
      </c>
      <c r="JU397" s="57">
        <f t="shared" si="1385"/>
        <v>0</v>
      </c>
      <c r="JV397" s="58">
        <f t="shared" si="1528"/>
        <v>0</v>
      </c>
      <c r="JW397" s="58">
        <f t="shared" si="1386"/>
        <v>0</v>
      </c>
      <c r="JX397" s="58">
        <f t="shared" si="1529"/>
        <v>0</v>
      </c>
      <c r="JY397" s="58">
        <f t="shared" si="1387"/>
        <v>0</v>
      </c>
      <c r="JZ397" s="55"/>
      <c r="KA397" s="56"/>
      <c r="KB397" s="260"/>
      <c r="KC397" s="57">
        <f t="shared" si="1388"/>
        <v>0</v>
      </c>
      <c r="KD397" s="58">
        <f t="shared" si="1533"/>
        <v>0</v>
      </c>
      <c r="KE397" s="58">
        <f t="shared" si="1389"/>
        <v>0</v>
      </c>
      <c r="KF397" s="58">
        <f t="shared" si="1534"/>
        <v>0</v>
      </c>
      <c r="KG397" s="58">
        <f t="shared" si="1390"/>
        <v>0</v>
      </c>
      <c r="KH397" s="55"/>
      <c r="KI397" s="56"/>
      <c r="KJ397" s="260"/>
      <c r="KK397" s="57">
        <f t="shared" si="1391"/>
        <v>7.7736328858583148</v>
      </c>
      <c r="KL397" s="58">
        <f t="shared" si="1538"/>
        <v>8.991761159072313</v>
      </c>
      <c r="KM397" s="58">
        <f t="shared" si="1392"/>
        <v>0.34177137158783993</v>
      </c>
      <c r="KN397" s="58">
        <f t="shared" si="1539"/>
        <v>0.39471175704679634</v>
      </c>
      <c r="KO397" s="58">
        <f t="shared" si="1393"/>
        <v>10.103297362561511</v>
      </c>
      <c r="KP397" s="55">
        <f t="shared" si="1540"/>
        <v>0.76941543012126579</v>
      </c>
      <c r="KQ397" s="56">
        <f t="shared" si="1541"/>
        <v>3.3827705878904261E-2</v>
      </c>
      <c r="KR397" s="260">
        <f t="shared" si="1542"/>
        <v>1.1258073095406447</v>
      </c>
      <c r="KS397" s="57">
        <f t="shared" si="1394"/>
        <v>0</v>
      </c>
      <c r="KT397" s="58">
        <f t="shared" si="1543"/>
        <v>0</v>
      </c>
      <c r="KU397" s="58">
        <f t="shared" si="1395"/>
        <v>0</v>
      </c>
      <c r="KV397" s="58">
        <f t="shared" si="1544"/>
        <v>0</v>
      </c>
      <c r="KW397" s="58">
        <f t="shared" si="1396"/>
        <v>0</v>
      </c>
      <c r="KX397" s="55"/>
      <c r="KY397" s="56"/>
      <c r="KZ397" s="260"/>
      <c r="LA397" s="57">
        <f t="shared" si="1397"/>
        <v>14.912649504861674</v>
      </c>
      <c r="LB397" s="58">
        <f t="shared" si="1545"/>
        <v>17.249461682273498</v>
      </c>
      <c r="LC397" s="58">
        <f t="shared" si="1398"/>
        <v>0.63697112666275713</v>
      </c>
      <c r="LD397" s="58">
        <f t="shared" si="1546"/>
        <v>0.73563795418281819</v>
      </c>
      <c r="LE397" s="58">
        <f t="shared" si="1399"/>
        <v>40.722537652049716</v>
      </c>
      <c r="LF397" s="55">
        <f t="shared" si="1547"/>
        <v>0.36620138048079293</v>
      </c>
      <c r="LG397" s="56">
        <f t="shared" si="1548"/>
        <v>1.5641734611563336E-2</v>
      </c>
      <c r="LH397" s="260">
        <f t="shared" si="1549"/>
        <v>1.0598066610126713</v>
      </c>
      <c r="LI397" s="57">
        <f t="shared" si="1400"/>
        <v>0</v>
      </c>
      <c r="LJ397" s="58">
        <f t="shared" si="1550"/>
        <v>0</v>
      </c>
      <c r="LK397" s="58">
        <f t="shared" si="1401"/>
        <v>0</v>
      </c>
      <c r="LL397" s="58">
        <f t="shared" si="1551"/>
        <v>0</v>
      </c>
      <c r="LM397" s="58">
        <f t="shared" si="1402"/>
        <v>0</v>
      </c>
      <c r="LN397" s="55"/>
      <c r="LO397" s="56"/>
      <c r="LP397" s="260"/>
      <c r="LQ397" s="57">
        <f t="shared" si="1403"/>
        <v>4.3436640066666643E-2</v>
      </c>
      <c r="LR397" s="58">
        <f t="shared" si="1552"/>
        <v>5.0243161565113312E-2</v>
      </c>
      <c r="LS397" s="58">
        <f t="shared" si="1404"/>
        <v>1.1768208333333328E-3</v>
      </c>
      <c r="LT397" s="58">
        <f t="shared" si="1553"/>
        <v>1.359110380416666E-3</v>
      </c>
      <c r="LU397" s="58">
        <f t="shared" si="1405"/>
        <v>0.89416666666666633</v>
      </c>
      <c r="LV397" s="55">
        <f t="shared" si="1406"/>
        <v>4.857778945013979E-2</v>
      </c>
      <c r="LW397" s="56">
        <f t="shared" si="1407"/>
        <v>1.3161090400745572E-3</v>
      </c>
      <c r="LX397" s="260">
        <f t="shared" si="1408"/>
        <v>1.0078160048971445</v>
      </c>
      <c r="LY397" s="57">
        <f t="shared" si="1409"/>
        <v>0</v>
      </c>
      <c r="LZ397" s="58">
        <f t="shared" si="1554"/>
        <v>0</v>
      </c>
      <c r="MA397" s="58">
        <f t="shared" si="1410"/>
        <v>0</v>
      </c>
      <c r="MB397" s="58">
        <f t="shared" si="1555"/>
        <v>0</v>
      </c>
      <c r="MC397" s="58">
        <f t="shared" si="1411"/>
        <v>0</v>
      </c>
      <c r="MD397" s="55"/>
      <c r="ME397" s="56"/>
      <c r="MF397" s="260"/>
      <c r="MG397" s="57">
        <f t="shared" si="1412"/>
        <v>0</v>
      </c>
      <c r="MH397" s="58">
        <f t="shared" si="1556"/>
        <v>0</v>
      </c>
      <c r="MI397" s="58">
        <f t="shared" si="1413"/>
        <v>0</v>
      </c>
      <c r="MJ397" s="58">
        <f t="shared" si="1557"/>
        <v>0</v>
      </c>
      <c r="MK397" s="58">
        <f t="shared" si="1414"/>
        <v>0</v>
      </c>
      <c r="ML397" s="55"/>
      <c r="MM397" s="56"/>
      <c r="MN397" s="260"/>
      <c r="MO397" s="59">
        <v>1.1144777886474273</v>
      </c>
      <c r="MP397" s="60"/>
      <c r="MQ397" s="60">
        <v>0.72329999999999983</v>
      </c>
      <c r="MR397" s="61"/>
      <c r="MS397" s="59">
        <f t="shared" si="1415"/>
        <v>1.0663354870334831</v>
      </c>
      <c r="MT397" s="60"/>
      <c r="MU397" s="60">
        <f t="shared" si="1561"/>
        <v>1.0901795433132571</v>
      </c>
      <c r="MV397" s="61"/>
      <c r="MW397" s="66">
        <f t="shared" si="1563"/>
        <v>1.1884072155453538</v>
      </c>
      <c r="MX397" s="67"/>
      <c r="MY397" s="67">
        <f t="shared" si="1565"/>
        <v>0.78852686367847868</v>
      </c>
      <c r="MZ397" s="261"/>
      <c r="NA397" s="59">
        <f t="shared" si="1416"/>
        <v>1.0663778295101785</v>
      </c>
      <c r="NB397" s="60"/>
      <c r="NC397" s="60">
        <f t="shared" si="1417"/>
        <v>1.0902164297186279</v>
      </c>
      <c r="ND397" s="262"/>
      <c r="NE397" s="62">
        <f t="shared" si="1418"/>
        <v>1.1884544052951469</v>
      </c>
      <c r="NF397" s="63"/>
      <c r="NG397" s="63">
        <f t="shared" si="1419"/>
        <v>0.78855354361548335</v>
      </c>
      <c r="NH397" s="64"/>
      <c r="NI397" s="238">
        <f t="shared" si="1569"/>
        <v>-4.7189749793119518E-5</v>
      </c>
      <c r="NJ397" s="238">
        <f t="shared" si="1570"/>
        <v>0</v>
      </c>
      <c r="NK397" s="238">
        <f t="shared" si="1571"/>
        <v>-2.6679937004669974E-5</v>
      </c>
      <c r="NL397" s="238">
        <f t="shared" si="1572"/>
        <v>0</v>
      </c>
      <c r="NM397" s="239">
        <f t="shared" si="1420"/>
        <v>0</v>
      </c>
      <c r="NN397" s="240">
        <f t="shared" si="1421"/>
        <v>0</v>
      </c>
      <c r="NO397" s="240">
        <f t="shared" si="1598"/>
        <v>0.3999008616796636</v>
      </c>
      <c r="NP397" s="240">
        <f t="shared" si="1422"/>
        <v>0</v>
      </c>
      <c r="NQ397" s="240">
        <f t="shared" si="1599"/>
        <v>0</v>
      </c>
      <c r="NR397" s="240">
        <f t="shared" si="1423"/>
        <v>0</v>
      </c>
      <c r="NS397" s="240">
        <f t="shared" si="1424"/>
        <v>0.2933921330441831</v>
      </c>
      <c r="NT397" s="240">
        <f t="shared" si="1425"/>
        <v>0</v>
      </c>
      <c r="NU397" s="240">
        <f t="shared" si="1426"/>
        <v>0</v>
      </c>
      <c r="NV397" s="240">
        <f t="shared" si="1427"/>
        <v>0.10143523858961208</v>
      </c>
      <c r="NW397" s="240">
        <f t="shared" si="1428"/>
        <v>0</v>
      </c>
      <c r="NX397" s="240">
        <f t="shared" si="1429"/>
        <v>0.38566364394251107</v>
      </c>
      <c r="NY397" s="240">
        <f t="shared" si="1430"/>
        <v>0</v>
      </c>
      <c r="NZ397" s="240">
        <f t="shared" si="1431"/>
        <v>8.0625280391771557E-3</v>
      </c>
      <c r="OA397" s="240">
        <f t="shared" si="1432"/>
        <v>0</v>
      </c>
      <c r="OB397" s="241">
        <f t="shared" si="1433"/>
        <v>0</v>
      </c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136"/>
      <c r="OP397" s="13"/>
      <c r="OQ397" s="13"/>
      <c r="OR397" s="13"/>
      <c r="OS397" s="13"/>
      <c r="OT397" s="13"/>
    </row>
    <row r="398" spans="1:410" ht="15" customHeight="1">
      <c r="A398" s="242">
        <v>379</v>
      </c>
      <c r="B398" s="49" t="s">
        <v>448</v>
      </c>
      <c r="C398" s="50">
        <v>1</v>
      </c>
      <c r="D398" s="51">
        <v>75.400000000000006</v>
      </c>
      <c r="E398" s="52">
        <v>75.400000000000006</v>
      </c>
      <c r="F398" s="52"/>
      <c r="G398" s="52"/>
      <c r="H398" s="53"/>
      <c r="I398" s="57">
        <v>1.2375432767335148</v>
      </c>
      <c r="J398" s="58"/>
      <c r="K398" s="58">
        <v>0.8194999999999999</v>
      </c>
      <c r="L398" s="243"/>
      <c r="M398" s="1">
        <v>0</v>
      </c>
      <c r="N398" s="2">
        <v>0</v>
      </c>
      <c r="O398" s="2">
        <v>0.41804327673351493</v>
      </c>
      <c r="P398" s="2">
        <v>0</v>
      </c>
      <c r="Q398" s="2">
        <v>0</v>
      </c>
      <c r="R398" s="2">
        <v>0</v>
      </c>
      <c r="S398" s="2">
        <v>0.26119999999999999</v>
      </c>
      <c r="T398" s="2">
        <v>0</v>
      </c>
      <c r="U398" s="2">
        <v>0</v>
      </c>
      <c r="V398" s="2">
        <v>0.1124</v>
      </c>
      <c r="W398" s="2">
        <v>0</v>
      </c>
      <c r="X398" s="2">
        <v>0.43090000000000001</v>
      </c>
      <c r="Y398" s="2">
        <v>0</v>
      </c>
      <c r="Z398" s="2">
        <v>1.4999999999999999E-2</v>
      </c>
      <c r="AA398" s="2">
        <v>0</v>
      </c>
      <c r="AB398" s="3">
        <v>0</v>
      </c>
      <c r="AC398" s="244">
        <v>0</v>
      </c>
      <c r="AD398" s="108">
        <v>0</v>
      </c>
      <c r="AE398" s="108">
        <v>0</v>
      </c>
      <c r="AF398" s="108">
        <f t="shared" si="1434"/>
        <v>0</v>
      </c>
      <c r="AG398" s="108">
        <f t="shared" si="1435"/>
        <v>0</v>
      </c>
      <c r="AH398" s="108">
        <v>0</v>
      </c>
      <c r="AI398" s="108">
        <v>0</v>
      </c>
      <c r="AJ398" s="108">
        <f t="shared" si="1436"/>
        <v>0</v>
      </c>
      <c r="AK398" s="108">
        <f t="shared" si="1437"/>
        <v>0</v>
      </c>
      <c r="AL398" s="108">
        <v>0</v>
      </c>
      <c r="AM398" s="245">
        <v>0</v>
      </c>
      <c r="AN398" s="244">
        <v>0</v>
      </c>
      <c r="AO398" s="108">
        <v>0</v>
      </c>
      <c r="AP398" s="108">
        <v>0</v>
      </c>
      <c r="AQ398" s="108">
        <f t="shared" si="1438"/>
        <v>0</v>
      </c>
      <c r="AR398" s="108">
        <f t="shared" si="1439"/>
        <v>0</v>
      </c>
      <c r="AS398" s="246">
        <v>0</v>
      </c>
      <c r="AT398" s="247">
        <v>0</v>
      </c>
      <c r="AU398" s="108">
        <v>0</v>
      </c>
      <c r="AV398" s="108">
        <f t="shared" si="1440"/>
        <v>0</v>
      </c>
      <c r="AW398" s="108">
        <f t="shared" si="1441"/>
        <v>0</v>
      </c>
      <c r="AX398" s="108">
        <v>0</v>
      </c>
      <c r="AY398" s="245">
        <v>0</v>
      </c>
      <c r="AZ398" s="248">
        <v>4</v>
      </c>
      <c r="BA398" s="108">
        <v>20.388666666666662</v>
      </c>
      <c r="BB398" s="108">
        <v>2.1262462985055999</v>
      </c>
      <c r="BC398" s="109">
        <v>1.7009970388044799</v>
      </c>
      <c r="BD398" s="109">
        <v>0.42524925970111993</v>
      </c>
      <c r="BE398" s="108">
        <v>0.79734249999999995</v>
      </c>
      <c r="BF398" s="109">
        <v>0.63787400000000005</v>
      </c>
      <c r="BG398" s="109">
        <v>0.1594684999999999</v>
      </c>
      <c r="BH398" s="108">
        <v>1.7017946489575748</v>
      </c>
      <c r="BI398" s="109">
        <f t="shared" si="1442"/>
        <v>0.99600595060610186</v>
      </c>
      <c r="BJ398" s="108">
        <f t="shared" si="1443"/>
        <v>3.2921217484084289E-2</v>
      </c>
      <c r="BK398" s="108">
        <v>1.2507025057064918</v>
      </c>
      <c r="BL398" s="245">
        <v>31.51770314380359</v>
      </c>
      <c r="BM398" s="244">
        <v>0</v>
      </c>
      <c r="BN398" s="108">
        <v>0</v>
      </c>
      <c r="BO398" s="108">
        <v>0</v>
      </c>
      <c r="BP398" s="108">
        <f t="shared" si="1444"/>
        <v>0</v>
      </c>
      <c r="BQ398" s="108">
        <f t="shared" si="1445"/>
        <v>0</v>
      </c>
      <c r="BR398" s="108">
        <v>0</v>
      </c>
      <c r="BS398" s="108">
        <v>0</v>
      </c>
      <c r="BT398" s="108">
        <f t="shared" si="1446"/>
        <v>0</v>
      </c>
      <c r="BU398" s="108">
        <f t="shared" si="1447"/>
        <v>0</v>
      </c>
      <c r="BV398" s="108">
        <v>0</v>
      </c>
      <c r="BW398" s="245">
        <v>0</v>
      </c>
      <c r="BX398" s="107">
        <v>0</v>
      </c>
      <c r="BY398" s="108">
        <v>0</v>
      </c>
      <c r="BZ398" s="109">
        <f t="shared" si="1448"/>
        <v>0</v>
      </c>
      <c r="CA398" s="109">
        <f t="shared" si="1449"/>
        <v>0</v>
      </c>
      <c r="CB398" s="108">
        <v>0</v>
      </c>
      <c r="CC398" s="110">
        <v>0</v>
      </c>
      <c r="CD398" s="244">
        <v>0</v>
      </c>
      <c r="CE398" s="108">
        <v>0</v>
      </c>
      <c r="CF398" s="109">
        <f t="shared" si="1450"/>
        <v>0</v>
      </c>
      <c r="CG398" s="109">
        <f t="shared" si="1451"/>
        <v>0</v>
      </c>
      <c r="CH398" s="108">
        <v>0</v>
      </c>
      <c r="CI398" s="245">
        <v>0</v>
      </c>
      <c r="CJ398" s="249">
        <v>7.0340083730275778</v>
      </c>
      <c r="CK398" s="250">
        <v>1.5474818420660672</v>
      </c>
      <c r="CL398" s="250">
        <v>1.198961179566431</v>
      </c>
      <c r="CM398" s="251">
        <v>1.198961179566431</v>
      </c>
      <c r="CN398" s="252">
        <f t="shared" si="1339"/>
        <v>0.58443362697965684</v>
      </c>
      <c r="CO398" s="250">
        <v>4.7342604374913302</v>
      </c>
      <c r="CP398" s="252">
        <f t="shared" si="1452"/>
        <v>0.46856869254026695</v>
      </c>
      <c r="CQ398" s="250">
        <v>1.4815394613085369</v>
      </c>
      <c r="CR398" s="250">
        <v>1.0595739637470525</v>
      </c>
      <c r="CS398" s="252">
        <f t="shared" si="1453"/>
        <v>2.049745832868673E-2</v>
      </c>
      <c r="CT398" s="252">
        <f t="shared" si="1454"/>
        <v>0.6201347346143099</v>
      </c>
      <c r="CU398" s="250">
        <f t="shared" si="1340"/>
        <v>15.574285795898458</v>
      </c>
      <c r="CV398" s="245">
        <f t="shared" si="1455"/>
        <v>19.623600102832057</v>
      </c>
      <c r="CW398" s="244">
        <v>0</v>
      </c>
      <c r="CX398" s="108">
        <v>0</v>
      </c>
      <c r="CY398" s="108">
        <f t="shared" si="1456"/>
        <v>0</v>
      </c>
      <c r="CZ398" s="108">
        <f t="shared" si="1457"/>
        <v>0</v>
      </c>
      <c r="DA398" s="108">
        <v>0</v>
      </c>
      <c r="DB398" s="245">
        <v>0</v>
      </c>
      <c r="DC398" s="244">
        <v>0</v>
      </c>
      <c r="DD398" s="108">
        <v>0</v>
      </c>
      <c r="DE398" s="108">
        <f t="shared" si="1458"/>
        <v>0</v>
      </c>
      <c r="DF398" s="108">
        <f t="shared" si="1459"/>
        <v>0</v>
      </c>
      <c r="DG398" s="108">
        <v>0</v>
      </c>
      <c r="DH398" s="245">
        <v>0</v>
      </c>
      <c r="DI398" s="107">
        <v>3.2843042670080003</v>
      </c>
      <c r="DJ398" s="108">
        <v>0.72254693874176001</v>
      </c>
      <c r="DK398" s="108">
        <v>5.4200767021546643E-2</v>
      </c>
      <c r="DL398" s="108">
        <v>2.2105108398225357</v>
      </c>
      <c r="DM398" s="108">
        <f t="shared" si="1460"/>
        <v>0.21878309986059566</v>
      </c>
      <c r="DN398" s="108">
        <f t="shared" si="1461"/>
        <v>0.69175726221406431</v>
      </c>
      <c r="DO398" s="108">
        <v>0.45782408531935048</v>
      </c>
      <c r="DP398" s="108">
        <f t="shared" si="1462"/>
        <v>8.8566069305028357E-3</v>
      </c>
      <c r="DQ398" s="108">
        <f t="shared" si="1463"/>
        <v>0.26794978676668563</v>
      </c>
      <c r="DR398" s="108">
        <v>0.33646934489565972</v>
      </c>
      <c r="DS398" s="110">
        <v>8.4790274913706227</v>
      </c>
      <c r="DT398" s="244">
        <v>0</v>
      </c>
      <c r="DU398" s="108">
        <v>0</v>
      </c>
      <c r="DV398" s="108">
        <v>0</v>
      </c>
      <c r="DW398" s="108">
        <f t="shared" si="1464"/>
        <v>0</v>
      </c>
      <c r="DX398" s="108">
        <f t="shared" si="1465"/>
        <v>0</v>
      </c>
      <c r="DY398" s="108">
        <v>0</v>
      </c>
      <c r="DZ398" s="108">
        <v>0</v>
      </c>
      <c r="EA398" s="108"/>
      <c r="EB398" s="108">
        <v>0</v>
      </c>
      <c r="EC398" s="108">
        <f t="shared" si="1466"/>
        <v>0</v>
      </c>
      <c r="ED398" s="108">
        <f t="shared" si="1467"/>
        <v>0</v>
      </c>
      <c r="EE398" s="108">
        <v>0</v>
      </c>
      <c r="EF398" s="245">
        <v>0</v>
      </c>
      <c r="EG398" s="249">
        <v>5.5527750555555402</v>
      </c>
      <c r="EH398" s="250">
        <v>1.2216105122222201</v>
      </c>
      <c r="EI398" s="250">
        <v>13.516810700302376</v>
      </c>
      <c r="EJ398" s="250">
        <v>3.7373119094668201</v>
      </c>
      <c r="EK398" s="250">
        <f t="shared" si="1468"/>
        <v>0.3698967089275691</v>
      </c>
      <c r="EL398" s="250">
        <v>1.1695543889485467</v>
      </c>
      <c r="EM398" s="250">
        <v>1.7540810969609288</v>
      </c>
      <c r="EN398" s="250">
        <f t="shared" si="1469"/>
        <v>3.3932698820709171E-2</v>
      </c>
      <c r="EO398" s="250">
        <f t="shared" si="1470"/>
        <v>1.0266075354561288</v>
      </c>
      <c r="EP398" s="250">
        <v>25.782589274507881</v>
      </c>
      <c r="EQ398" s="245">
        <v>32.486062485879927</v>
      </c>
      <c r="ER398" s="244">
        <v>0</v>
      </c>
      <c r="ES398" s="108">
        <v>0</v>
      </c>
      <c r="ET398" s="108">
        <v>0</v>
      </c>
      <c r="EU398" s="108">
        <f t="shared" si="1471"/>
        <v>0</v>
      </c>
      <c r="EV398" s="108">
        <f t="shared" si="1472"/>
        <v>0</v>
      </c>
      <c r="EW398" s="108">
        <v>0</v>
      </c>
      <c r="EX398" s="108">
        <v>0</v>
      </c>
      <c r="EY398" s="108">
        <f t="shared" si="1473"/>
        <v>0</v>
      </c>
      <c r="EZ398" s="108">
        <f t="shared" si="1474"/>
        <v>0</v>
      </c>
      <c r="FA398" s="108">
        <v>0</v>
      </c>
      <c r="FB398" s="245">
        <v>0</v>
      </c>
      <c r="FC398" s="244">
        <v>0.83333333333333293</v>
      </c>
      <c r="FD398" s="108">
        <v>6.0833333333333302E-2</v>
      </c>
      <c r="FE398" s="108">
        <f t="shared" si="1475"/>
        <v>1.1768208333333328E-3</v>
      </c>
      <c r="FF398" s="108">
        <f t="shared" si="1476"/>
        <v>3.5603803333333316E-2</v>
      </c>
      <c r="FG398" s="108">
        <v>4.4708333333333301E-2</v>
      </c>
      <c r="FH398" s="245">
        <v>1.1266499999999995</v>
      </c>
      <c r="FI398" s="244">
        <v>0</v>
      </c>
      <c r="FJ398" s="108">
        <v>0</v>
      </c>
      <c r="FK398" s="108">
        <f t="shared" si="1477"/>
        <v>0</v>
      </c>
      <c r="FL398" s="108">
        <f t="shared" si="1478"/>
        <v>0</v>
      </c>
      <c r="FM398" s="108">
        <v>0</v>
      </c>
      <c r="FN398" s="245">
        <v>0</v>
      </c>
      <c r="FO398" s="244">
        <v>0</v>
      </c>
      <c r="FP398" s="108">
        <v>0</v>
      </c>
      <c r="FQ398" s="108">
        <f t="shared" si="1479"/>
        <v>0</v>
      </c>
      <c r="FR398" s="108">
        <f t="shared" si="1480"/>
        <v>0</v>
      </c>
      <c r="FS398" s="108">
        <v>0</v>
      </c>
      <c r="FT398" s="110">
        <v>0</v>
      </c>
      <c r="FU398" s="253">
        <f t="shared" si="1341"/>
        <v>19.362726988621166</v>
      </c>
      <c r="FV398" s="254">
        <f t="shared" si="1342"/>
        <v>15.603590112945149</v>
      </c>
      <c r="FW398" s="254">
        <f t="shared" si="1343"/>
        <v>2.9233046657841366</v>
      </c>
      <c r="FX398" s="254">
        <f t="shared" si="1344"/>
        <v>20.388666666666662</v>
      </c>
      <c r="FY398" s="254">
        <f t="shared" si="1345"/>
        <v>0</v>
      </c>
      <c r="FZ398" s="254">
        <f t="shared" si="1346"/>
        <v>0</v>
      </c>
      <c r="GA398" s="254">
        <f t="shared" si="1481"/>
        <v>0</v>
      </c>
      <c r="GB398" s="254">
        <f t="shared" si="1482"/>
        <v>0</v>
      </c>
      <c r="GC398" s="254">
        <f t="shared" si="1483"/>
        <v>0</v>
      </c>
      <c r="GD398" s="254">
        <f t="shared" si="1484"/>
        <v>0</v>
      </c>
      <c r="GE398" s="254">
        <f t="shared" si="1347"/>
        <v>10.682083186780686</v>
      </c>
      <c r="GF398" s="255">
        <f t="shared" si="1348"/>
        <v>4.0782783572148</v>
      </c>
      <c r="GG398" s="255">
        <f t="shared" si="1349"/>
        <v>1.0572485013284316</v>
      </c>
      <c r="GH398" s="254">
        <f t="shared" si="1350"/>
        <v>5.0341071283182401</v>
      </c>
      <c r="GI398" s="255">
        <f t="shared" si="1351"/>
        <v>3.5944882091474022</v>
      </c>
      <c r="GJ398" s="256">
        <f t="shared" si="1352"/>
        <v>9.7384802397316353E-2</v>
      </c>
      <c r="GK398" s="253">
        <f t="shared" si="1485"/>
        <v>73.994478749116041</v>
      </c>
      <c r="GL398" s="257">
        <f t="shared" si="1486"/>
        <v>93.233043223886213</v>
      </c>
      <c r="GM398" s="221">
        <f t="shared" si="1487"/>
        <v>93.233043223886213</v>
      </c>
      <c r="GN398" s="222">
        <f t="shared" si="1488"/>
        <v>34.064721879279041</v>
      </c>
      <c r="GO398" s="222">
        <f t="shared" si="1489"/>
        <v>5.138201841582454</v>
      </c>
      <c r="GP398" s="55">
        <f t="shared" si="1490"/>
        <v>0.36537176843490282</v>
      </c>
      <c r="GQ398" s="56">
        <f t="shared" si="1491"/>
        <v>5.5111381801018502E-2</v>
      </c>
      <c r="GR398" s="258">
        <f t="shared" si="1492"/>
        <v>1.0657905091547268</v>
      </c>
      <c r="GS398" s="227">
        <f t="shared" si="1353"/>
        <v>93.233043223886213</v>
      </c>
      <c r="GT398" s="222">
        <f t="shared" si="1574"/>
        <v>34.064721879279041</v>
      </c>
      <c r="GU398" s="222">
        <f t="shared" si="1575"/>
        <v>5.138201841582454</v>
      </c>
      <c r="GV398" s="37">
        <f t="shared" si="1567"/>
        <v>0.36537176843490282</v>
      </c>
      <c r="GW398" s="228">
        <f t="shared" si="1568"/>
        <v>5.5111381801018502E-2</v>
      </c>
      <c r="GX398" s="258">
        <f t="shared" si="1493"/>
        <v>1.0657905091547268</v>
      </c>
      <c r="GY398" s="221">
        <f t="shared" si="1573"/>
        <v>61.715340080082626</v>
      </c>
      <c r="GZ398" s="222">
        <f t="shared" si="1494"/>
        <v>32.533661532007343</v>
      </c>
      <c r="HA398" s="222">
        <f t="shared" si="1495"/>
        <v>2.1497435986588633</v>
      </c>
      <c r="HB398" s="55">
        <f t="shared" si="1496"/>
        <v>0.52715680558174427</v>
      </c>
      <c r="HC398" s="56">
        <f t="shared" si="1497"/>
        <v>3.4833213199008999E-2</v>
      </c>
      <c r="HD398" s="258">
        <f t="shared" si="1498"/>
        <v>1.0880011361591859</v>
      </c>
      <c r="HE398" s="221">
        <f t="shared" si="1499"/>
        <v>61.715340080082626</v>
      </c>
      <c r="HF398" s="222">
        <f t="shared" si="1500"/>
        <v>32.533661532007343</v>
      </c>
      <c r="HG398" s="222">
        <f t="shared" si="1501"/>
        <v>2.1497435986588633</v>
      </c>
      <c r="HH398" s="55">
        <f t="shared" si="1502"/>
        <v>0.52715680558174427</v>
      </c>
      <c r="HI398" s="56">
        <f t="shared" si="1503"/>
        <v>3.4833213199008999E-2</v>
      </c>
      <c r="HJ398" s="259">
        <f t="shared" si="1504"/>
        <v>1.0880011361591859</v>
      </c>
      <c r="HK398" s="54">
        <f t="shared" si="1354"/>
        <v>1.3189618790108217</v>
      </c>
      <c r="HL398" s="55">
        <f t="shared" si="1355"/>
        <v>0</v>
      </c>
      <c r="HM398" s="55">
        <f t="shared" si="1356"/>
        <v>0.89161693108245277</v>
      </c>
      <c r="HN398" s="56">
        <f t="shared" si="1357"/>
        <v>0</v>
      </c>
      <c r="HQ398" s="57">
        <f t="shared" si="1358"/>
        <v>0</v>
      </c>
      <c r="HR398" s="58">
        <f t="shared" si="1505"/>
        <v>0</v>
      </c>
      <c r="HS398" s="58">
        <f t="shared" si="1359"/>
        <v>0</v>
      </c>
      <c r="HT398" s="58">
        <f t="shared" si="1506"/>
        <v>0</v>
      </c>
      <c r="HU398" s="58">
        <f t="shared" si="1360"/>
        <v>0</v>
      </c>
      <c r="HV398" s="55"/>
      <c r="HW398" s="56"/>
      <c r="HX398" s="260"/>
      <c r="HY398" s="57">
        <f t="shared" si="1361"/>
        <v>0</v>
      </c>
      <c r="HZ398" s="58">
        <f t="shared" si="1507"/>
        <v>0</v>
      </c>
      <c r="IA398" s="58">
        <f t="shared" si="1362"/>
        <v>0</v>
      </c>
      <c r="IB398" s="58">
        <f t="shared" si="1508"/>
        <v>0</v>
      </c>
      <c r="IC398" s="58">
        <f t="shared" si="1363"/>
        <v>0</v>
      </c>
      <c r="ID398" s="55"/>
      <c r="IE398" s="56"/>
      <c r="IF398" s="260"/>
      <c r="IG398" s="57">
        <f t="shared" si="1364"/>
        <v>1.2151272597394442</v>
      </c>
      <c r="IH398" s="58">
        <f t="shared" si="1509"/>
        <v>1.4055377013406152</v>
      </c>
      <c r="II398" s="58">
        <f t="shared" si="1365"/>
        <v>2.3717922562885643</v>
      </c>
      <c r="IJ398" s="58">
        <f t="shared" si="1510"/>
        <v>2.7391828767876629</v>
      </c>
      <c r="IK398" s="58">
        <f t="shared" si="1366"/>
        <v>25.014050114129834</v>
      </c>
      <c r="IL398" s="55">
        <f t="shared" si="1367"/>
        <v>4.857778945013979E-2</v>
      </c>
      <c r="IM398" s="56">
        <f t="shared" si="1368"/>
        <v>9.4818401876823458E-2</v>
      </c>
      <c r="IN398" s="260">
        <f t="shared" si="1369"/>
        <v>1.0222995100575569</v>
      </c>
      <c r="IO398" s="57">
        <f t="shared" si="1370"/>
        <v>0</v>
      </c>
      <c r="IP398" s="58">
        <f t="shared" si="1511"/>
        <v>0</v>
      </c>
      <c r="IQ398" s="58">
        <f t="shared" si="1371"/>
        <v>0</v>
      </c>
      <c r="IR398" s="58">
        <f t="shared" si="1512"/>
        <v>0</v>
      </c>
      <c r="IS398" s="58">
        <f t="shared" si="1372"/>
        <v>0</v>
      </c>
      <c r="IT398" s="55"/>
      <c r="IU398" s="56"/>
      <c r="IV398" s="260"/>
      <c r="IW398" s="57">
        <f t="shared" si="1373"/>
        <v>0</v>
      </c>
      <c r="IX398" s="58">
        <f t="shared" si="1516"/>
        <v>0</v>
      </c>
      <c r="IY398" s="58">
        <f t="shared" si="1374"/>
        <v>0</v>
      </c>
      <c r="IZ398" s="58">
        <f t="shared" si="1517"/>
        <v>0</v>
      </c>
      <c r="JA398" s="58">
        <f t="shared" si="1375"/>
        <v>0</v>
      </c>
      <c r="JB398" s="55"/>
      <c r="JC398" s="56"/>
      <c r="JD398" s="260"/>
      <c r="JE398" s="57">
        <f t="shared" si="1376"/>
        <v>0</v>
      </c>
      <c r="JF398" s="58">
        <f t="shared" si="1521"/>
        <v>0</v>
      </c>
      <c r="JG398" s="58">
        <f t="shared" si="1377"/>
        <v>0</v>
      </c>
      <c r="JH398" s="58">
        <f t="shared" si="1522"/>
        <v>0</v>
      </c>
      <c r="JI398" s="58">
        <f t="shared" si="1378"/>
        <v>0</v>
      </c>
      <c r="JJ398" s="55"/>
      <c r="JK398" s="56"/>
      <c r="JL398" s="260"/>
      <c r="JM398" s="57">
        <f t="shared" si="1379"/>
        <v>11.145532734119517</v>
      </c>
      <c r="JN398" s="58">
        <f t="shared" si="1526"/>
        <v>12.892037713556045</v>
      </c>
      <c r="JO398" s="58">
        <f t="shared" si="1380"/>
        <v>1.0734997778486106</v>
      </c>
      <c r="JP398" s="58">
        <f t="shared" si="1527"/>
        <v>1.2397848934373605</v>
      </c>
      <c r="JQ398" s="58">
        <f t="shared" si="1381"/>
        <v>15.57428579589846</v>
      </c>
      <c r="JR398" s="55">
        <f t="shared" si="1382"/>
        <v>0.71563684397359206</v>
      </c>
      <c r="JS398" s="56">
        <f t="shared" si="1383"/>
        <v>6.8927705059279212E-2</v>
      </c>
      <c r="JT398" s="260">
        <f t="shared" si="1384"/>
        <v>1.1228171949643442</v>
      </c>
      <c r="JU398" s="57">
        <f t="shared" si="1385"/>
        <v>0</v>
      </c>
      <c r="JV398" s="58">
        <f t="shared" si="1528"/>
        <v>0</v>
      </c>
      <c r="JW398" s="58">
        <f t="shared" si="1386"/>
        <v>0</v>
      </c>
      <c r="JX398" s="58">
        <f t="shared" si="1529"/>
        <v>0</v>
      </c>
      <c r="JY398" s="58">
        <f t="shared" si="1387"/>
        <v>0</v>
      </c>
      <c r="JZ398" s="55"/>
      <c r="KA398" s="56"/>
      <c r="KB398" s="260"/>
      <c r="KC398" s="57">
        <f t="shared" si="1388"/>
        <v>0</v>
      </c>
      <c r="KD398" s="58">
        <f t="shared" si="1533"/>
        <v>0</v>
      </c>
      <c r="KE398" s="58">
        <f t="shared" si="1389"/>
        <v>0</v>
      </c>
      <c r="KF398" s="58">
        <f t="shared" si="1534"/>
        <v>0</v>
      </c>
      <c r="KG398" s="58">
        <f t="shared" si="1390"/>
        <v>0</v>
      </c>
      <c r="KH398" s="55"/>
      <c r="KI398" s="56"/>
      <c r="KJ398" s="260"/>
      <c r="KK398" s="57">
        <f t="shared" si="1391"/>
        <v>5.1776938055062756</v>
      </c>
      <c r="KL398" s="58">
        <f t="shared" si="1538"/>
        <v>5.9890384248291095</v>
      </c>
      <c r="KM398" s="58">
        <f t="shared" si="1392"/>
        <v>0.22763970679109849</v>
      </c>
      <c r="KN398" s="58">
        <f t="shared" si="1539"/>
        <v>0.26290109737303963</v>
      </c>
      <c r="KO398" s="58">
        <f t="shared" si="1393"/>
        <v>6.7293868979131934</v>
      </c>
      <c r="KP398" s="55">
        <f t="shared" si="1540"/>
        <v>0.76941538420266731</v>
      </c>
      <c r="KQ398" s="56">
        <f t="shared" si="1541"/>
        <v>3.3827703807859578E-2</v>
      </c>
      <c r="KR398" s="260">
        <f t="shared" si="1542"/>
        <v>1.1258073020243955</v>
      </c>
      <c r="KS398" s="57">
        <f t="shared" si="1394"/>
        <v>0</v>
      </c>
      <c r="KT398" s="58">
        <f t="shared" si="1543"/>
        <v>0</v>
      </c>
      <c r="KU398" s="58">
        <f t="shared" si="1395"/>
        <v>0</v>
      </c>
      <c r="KV398" s="58">
        <f t="shared" si="1544"/>
        <v>0</v>
      </c>
      <c r="KW398" s="58">
        <f t="shared" si="1396"/>
        <v>0</v>
      </c>
      <c r="KX398" s="55"/>
      <c r="KY398" s="56"/>
      <c r="KZ398" s="260"/>
      <c r="LA398" s="57">
        <f t="shared" si="1397"/>
        <v>9.4537031155514644</v>
      </c>
      <c r="LB398" s="58">
        <f t="shared" si="1545"/>
        <v>10.935098393758379</v>
      </c>
      <c r="LC398" s="58">
        <f t="shared" si="1398"/>
        <v>0.40382940774827825</v>
      </c>
      <c r="LD398" s="58">
        <f t="shared" si="1546"/>
        <v>0.46638258300848656</v>
      </c>
      <c r="LE398" s="58">
        <f t="shared" si="1399"/>
        <v>25.782589274507878</v>
      </c>
      <c r="LF398" s="55">
        <f t="shared" si="1547"/>
        <v>0.36667004290754701</v>
      </c>
      <c r="LG398" s="56">
        <f t="shared" si="1548"/>
        <v>1.5662872469816604E-2</v>
      </c>
      <c r="LH398" s="260">
        <f t="shared" si="1549"/>
        <v>1.0598833746691871</v>
      </c>
      <c r="LI398" s="57">
        <f t="shared" si="1400"/>
        <v>0</v>
      </c>
      <c r="LJ398" s="58">
        <f t="shared" si="1550"/>
        <v>0</v>
      </c>
      <c r="LK398" s="58">
        <f t="shared" si="1401"/>
        <v>0</v>
      </c>
      <c r="LL398" s="58">
        <f t="shared" si="1551"/>
        <v>0</v>
      </c>
      <c r="LM398" s="58">
        <f t="shared" si="1402"/>
        <v>0</v>
      </c>
      <c r="LN398" s="55"/>
      <c r="LO398" s="56"/>
      <c r="LP398" s="260"/>
      <c r="LQ398" s="57">
        <f t="shared" si="1403"/>
        <v>4.3436640066666643E-2</v>
      </c>
      <c r="LR398" s="58">
        <f t="shared" si="1552"/>
        <v>5.0243161565113312E-2</v>
      </c>
      <c r="LS398" s="58">
        <f t="shared" si="1404"/>
        <v>1.1768208333333328E-3</v>
      </c>
      <c r="LT398" s="58">
        <f t="shared" si="1553"/>
        <v>1.359110380416666E-3</v>
      </c>
      <c r="LU398" s="58">
        <f t="shared" si="1405"/>
        <v>0.89416666666666633</v>
      </c>
      <c r="LV398" s="55">
        <f t="shared" si="1406"/>
        <v>4.857778945013979E-2</v>
      </c>
      <c r="LW398" s="56">
        <f t="shared" si="1407"/>
        <v>1.3161090400745572E-3</v>
      </c>
      <c r="LX398" s="260">
        <f t="shared" si="1408"/>
        <v>1.0078160048971445</v>
      </c>
      <c r="LY398" s="57">
        <f t="shared" si="1409"/>
        <v>0</v>
      </c>
      <c r="LZ398" s="58">
        <f t="shared" si="1554"/>
        <v>0</v>
      </c>
      <c r="MA398" s="58">
        <f t="shared" si="1410"/>
        <v>0</v>
      </c>
      <c r="MB398" s="58">
        <f t="shared" si="1555"/>
        <v>0</v>
      </c>
      <c r="MC398" s="58">
        <f t="shared" si="1411"/>
        <v>0</v>
      </c>
      <c r="MD398" s="55"/>
      <c r="ME398" s="56"/>
      <c r="MF398" s="260"/>
      <c r="MG398" s="57">
        <f t="shared" si="1412"/>
        <v>0</v>
      </c>
      <c r="MH398" s="58">
        <f t="shared" si="1556"/>
        <v>0</v>
      </c>
      <c r="MI398" s="58">
        <f t="shared" si="1413"/>
        <v>0</v>
      </c>
      <c r="MJ398" s="58">
        <f t="shared" si="1557"/>
        <v>0</v>
      </c>
      <c r="MK398" s="58">
        <f t="shared" si="1414"/>
        <v>0</v>
      </c>
      <c r="ML398" s="55"/>
      <c r="MM398" s="56"/>
      <c r="MN398" s="260"/>
      <c r="MO398" s="59">
        <v>1.2375432767335148</v>
      </c>
      <c r="MP398" s="60"/>
      <c r="MQ398" s="60">
        <v>0.8194999999999999</v>
      </c>
      <c r="MR398" s="61"/>
      <c r="MS398" s="59">
        <f t="shared" si="1415"/>
        <v>1.0657905091547268</v>
      </c>
      <c r="MT398" s="60"/>
      <c r="MU398" s="60">
        <f t="shared" si="1561"/>
        <v>1.0880011361591859</v>
      </c>
      <c r="MV398" s="61"/>
      <c r="MW398" s="66">
        <f t="shared" si="1563"/>
        <v>1.3189618790108217</v>
      </c>
      <c r="MX398" s="67"/>
      <c r="MY398" s="67">
        <f t="shared" si="1565"/>
        <v>0.89161693108245277</v>
      </c>
      <c r="MZ398" s="261"/>
      <c r="NA398" s="59">
        <f t="shared" si="1416"/>
        <v>1.0658269816306343</v>
      </c>
      <c r="NB398" s="60"/>
      <c r="NC398" s="60">
        <f t="shared" si="1417"/>
        <v>1.088031212069114</v>
      </c>
      <c r="ND398" s="262"/>
      <c r="NE398" s="62">
        <f t="shared" si="1418"/>
        <v>1.3190070152781668</v>
      </c>
      <c r="NF398" s="63"/>
      <c r="NG398" s="63">
        <f t="shared" si="1419"/>
        <v>0.89164157829063884</v>
      </c>
      <c r="NH398" s="64"/>
      <c r="NI398" s="238">
        <f t="shared" si="1569"/>
        <v>-4.5136267345036174E-5</v>
      </c>
      <c r="NJ398" s="238">
        <f t="shared" si="1570"/>
        <v>0</v>
      </c>
      <c r="NK398" s="238">
        <f t="shared" si="1571"/>
        <v>-2.4647208186068248E-5</v>
      </c>
      <c r="NL398" s="238">
        <f t="shared" si="1572"/>
        <v>0</v>
      </c>
      <c r="NM398" s="239">
        <f t="shared" si="1420"/>
        <v>0</v>
      </c>
      <c r="NN398" s="240">
        <f t="shared" si="1421"/>
        <v>0</v>
      </c>
      <c r="NO398" s="240">
        <f t="shared" si="1598"/>
        <v>0.42736543698752799</v>
      </c>
      <c r="NP398" s="240">
        <f t="shared" si="1422"/>
        <v>0</v>
      </c>
      <c r="NQ398" s="240">
        <f t="shared" si="1599"/>
        <v>0</v>
      </c>
      <c r="NR398" s="240">
        <f t="shared" si="1423"/>
        <v>0</v>
      </c>
      <c r="NS398" s="240">
        <f t="shared" si="1424"/>
        <v>0.2932798513246867</v>
      </c>
      <c r="NT398" s="240">
        <f t="shared" si="1425"/>
        <v>0</v>
      </c>
      <c r="NU398" s="240">
        <f t="shared" si="1426"/>
        <v>0</v>
      </c>
      <c r="NV398" s="240">
        <f t="shared" si="1427"/>
        <v>0.12654074074754204</v>
      </c>
      <c r="NW398" s="240">
        <f t="shared" si="1428"/>
        <v>0</v>
      </c>
      <c r="NX398" s="240">
        <f t="shared" si="1429"/>
        <v>0.45670374614495274</v>
      </c>
      <c r="NY398" s="240">
        <f t="shared" si="1430"/>
        <v>0</v>
      </c>
      <c r="NZ398" s="240">
        <f t="shared" si="1431"/>
        <v>1.5117240073457168E-2</v>
      </c>
      <c r="OA398" s="240">
        <f t="shared" si="1432"/>
        <v>0</v>
      </c>
      <c r="OB398" s="241">
        <f t="shared" si="1433"/>
        <v>0</v>
      </c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136"/>
      <c r="OP398" s="13"/>
      <c r="OQ398" s="13"/>
      <c r="OR398" s="13"/>
      <c r="OS398" s="13"/>
      <c r="OT398" s="13"/>
    </row>
    <row r="399" spans="1:410" ht="15" customHeight="1">
      <c r="A399" s="242">
        <v>380</v>
      </c>
      <c r="B399" s="49" t="s">
        <v>449</v>
      </c>
      <c r="C399" s="50">
        <v>1</v>
      </c>
      <c r="D399" s="51">
        <v>103.1</v>
      </c>
      <c r="E399" s="52">
        <v>103.1</v>
      </c>
      <c r="F399" s="52"/>
      <c r="G399" s="52"/>
      <c r="H399" s="53"/>
      <c r="I399" s="57">
        <v>0.95357428085621787</v>
      </c>
      <c r="J399" s="58"/>
      <c r="K399" s="58">
        <v>0.72420000000000007</v>
      </c>
      <c r="L399" s="243"/>
      <c r="M399" s="1">
        <v>0</v>
      </c>
      <c r="N399" s="2">
        <v>0</v>
      </c>
      <c r="O399" s="2">
        <v>0.22937428085621783</v>
      </c>
      <c r="P399" s="2">
        <v>0</v>
      </c>
      <c r="Q399" s="2">
        <v>0</v>
      </c>
      <c r="R399" s="2">
        <v>0</v>
      </c>
      <c r="S399" s="2">
        <v>0.26140000000000002</v>
      </c>
      <c r="T399" s="2">
        <v>0</v>
      </c>
      <c r="U399" s="2">
        <v>0</v>
      </c>
      <c r="V399" s="2">
        <v>8.2199999999999995E-2</v>
      </c>
      <c r="W399" s="2">
        <v>0</v>
      </c>
      <c r="X399" s="2">
        <v>0.36969999999999997</v>
      </c>
      <c r="Y399" s="2">
        <v>0</v>
      </c>
      <c r="Z399" s="2">
        <v>1.09E-2</v>
      </c>
      <c r="AA399" s="2">
        <v>0</v>
      </c>
      <c r="AB399" s="3">
        <v>0</v>
      </c>
      <c r="AC399" s="244">
        <v>0</v>
      </c>
      <c r="AD399" s="108">
        <v>0</v>
      </c>
      <c r="AE399" s="108">
        <v>0</v>
      </c>
      <c r="AF399" s="108">
        <f t="shared" si="1434"/>
        <v>0</v>
      </c>
      <c r="AG399" s="108">
        <f t="shared" si="1435"/>
        <v>0</v>
      </c>
      <c r="AH399" s="108">
        <v>0</v>
      </c>
      <c r="AI399" s="108">
        <v>0</v>
      </c>
      <c r="AJ399" s="108">
        <f t="shared" si="1436"/>
        <v>0</v>
      </c>
      <c r="AK399" s="108">
        <f t="shared" si="1437"/>
        <v>0</v>
      </c>
      <c r="AL399" s="108">
        <v>0</v>
      </c>
      <c r="AM399" s="245">
        <v>0</v>
      </c>
      <c r="AN399" s="244">
        <v>0</v>
      </c>
      <c r="AO399" s="108">
        <v>0</v>
      </c>
      <c r="AP399" s="108">
        <v>0</v>
      </c>
      <c r="AQ399" s="108">
        <f t="shared" si="1438"/>
        <v>0</v>
      </c>
      <c r="AR399" s="108">
        <f t="shared" si="1439"/>
        <v>0</v>
      </c>
      <c r="AS399" s="246">
        <v>0</v>
      </c>
      <c r="AT399" s="247">
        <v>0</v>
      </c>
      <c r="AU399" s="108">
        <v>0</v>
      </c>
      <c r="AV399" s="108">
        <f t="shared" si="1440"/>
        <v>0</v>
      </c>
      <c r="AW399" s="108">
        <f t="shared" si="1441"/>
        <v>0</v>
      </c>
      <c r="AX399" s="108">
        <v>0</v>
      </c>
      <c r="AY399" s="245">
        <v>0</v>
      </c>
      <c r="AZ399" s="248">
        <v>3</v>
      </c>
      <c r="BA399" s="108">
        <v>15.291499999999996</v>
      </c>
      <c r="BB399" s="108">
        <v>1.5946847238791999</v>
      </c>
      <c r="BC399" s="109">
        <v>1.27574777910336</v>
      </c>
      <c r="BD399" s="109">
        <v>0.31893694477583989</v>
      </c>
      <c r="BE399" s="108">
        <v>0.59800687499999994</v>
      </c>
      <c r="BF399" s="109">
        <v>0.47840549999999998</v>
      </c>
      <c r="BG399" s="109">
        <v>0.11960137499999995</v>
      </c>
      <c r="BH399" s="108">
        <v>1.2763459867181812</v>
      </c>
      <c r="BI399" s="109">
        <f t="shared" si="1442"/>
        <v>0.74700446295457645</v>
      </c>
      <c r="BJ399" s="108">
        <f t="shared" si="1443"/>
        <v>2.4690913113063217E-2</v>
      </c>
      <c r="BK399" s="108">
        <v>0.93802687927986883</v>
      </c>
      <c r="BL399" s="245">
        <v>23.63827735785269</v>
      </c>
      <c r="BM399" s="244">
        <v>0</v>
      </c>
      <c r="BN399" s="108">
        <v>0</v>
      </c>
      <c r="BO399" s="108">
        <v>0</v>
      </c>
      <c r="BP399" s="108">
        <f t="shared" si="1444"/>
        <v>0</v>
      </c>
      <c r="BQ399" s="108">
        <f t="shared" si="1445"/>
        <v>0</v>
      </c>
      <c r="BR399" s="108">
        <v>0</v>
      </c>
      <c r="BS399" s="108">
        <v>0</v>
      </c>
      <c r="BT399" s="108">
        <f t="shared" si="1446"/>
        <v>0</v>
      </c>
      <c r="BU399" s="108">
        <f t="shared" si="1447"/>
        <v>0</v>
      </c>
      <c r="BV399" s="108">
        <v>0</v>
      </c>
      <c r="BW399" s="245">
        <v>0</v>
      </c>
      <c r="BX399" s="107">
        <v>0</v>
      </c>
      <c r="BY399" s="108">
        <v>0</v>
      </c>
      <c r="BZ399" s="109">
        <f t="shared" si="1448"/>
        <v>0</v>
      </c>
      <c r="CA399" s="109">
        <f t="shared" si="1449"/>
        <v>0</v>
      </c>
      <c r="CB399" s="108">
        <v>0</v>
      </c>
      <c r="CC399" s="110">
        <v>0</v>
      </c>
      <c r="CD399" s="244">
        <v>0</v>
      </c>
      <c r="CE399" s="108">
        <v>0</v>
      </c>
      <c r="CF399" s="109">
        <f t="shared" si="1450"/>
        <v>0</v>
      </c>
      <c r="CG399" s="109">
        <f t="shared" si="1451"/>
        <v>0</v>
      </c>
      <c r="CH399" s="108">
        <v>0</v>
      </c>
      <c r="CI399" s="245">
        <v>0</v>
      </c>
      <c r="CJ399" s="249">
        <v>9.6181202023759038</v>
      </c>
      <c r="CK399" s="250">
        <v>2.115986444522699</v>
      </c>
      <c r="CL399" s="250">
        <v>1.6394283503090055</v>
      </c>
      <c r="CM399" s="251">
        <v>1.6394283503090055</v>
      </c>
      <c r="CN399" s="252">
        <f t="shared" si="1339"/>
        <v>0.7991393493581247</v>
      </c>
      <c r="CO399" s="250">
        <v>6.473504656569709</v>
      </c>
      <c r="CP399" s="252">
        <f t="shared" si="1452"/>
        <v>0.64070864987933041</v>
      </c>
      <c r="CQ399" s="250">
        <v>2.0258185472269248</v>
      </c>
      <c r="CR399" s="250">
        <v>1.448833894725744</v>
      </c>
      <c r="CS399" s="252">
        <f t="shared" si="1453"/>
        <v>2.8027691693469518E-2</v>
      </c>
      <c r="CT399" s="252">
        <f t="shared" si="1454"/>
        <v>0.84795611589834674</v>
      </c>
      <c r="CU399" s="250">
        <f t="shared" si="1340"/>
        <v>21.29587354850306</v>
      </c>
      <c r="CV399" s="245">
        <f t="shared" si="1455"/>
        <v>26.832800671113855</v>
      </c>
      <c r="CW399" s="244">
        <v>0</v>
      </c>
      <c r="CX399" s="108">
        <v>0</v>
      </c>
      <c r="CY399" s="108">
        <f t="shared" si="1456"/>
        <v>0</v>
      </c>
      <c r="CZ399" s="108">
        <f t="shared" si="1457"/>
        <v>0</v>
      </c>
      <c r="DA399" s="108">
        <v>0</v>
      </c>
      <c r="DB399" s="245">
        <v>0</v>
      </c>
      <c r="DC399" s="244">
        <v>0</v>
      </c>
      <c r="DD399" s="108">
        <v>0</v>
      </c>
      <c r="DE399" s="108">
        <f t="shared" si="1458"/>
        <v>0</v>
      </c>
      <c r="DF399" s="108">
        <f t="shared" si="1459"/>
        <v>0</v>
      </c>
      <c r="DG399" s="108">
        <v>0</v>
      </c>
      <c r="DH399" s="245">
        <v>0</v>
      </c>
      <c r="DI399" s="107">
        <v>3.2843042670080003</v>
      </c>
      <c r="DJ399" s="108">
        <v>0.72254693874176001</v>
      </c>
      <c r="DK399" s="108">
        <v>5.4200767021546643E-2</v>
      </c>
      <c r="DL399" s="108">
        <v>2.2105108398225357</v>
      </c>
      <c r="DM399" s="108">
        <f t="shared" si="1460"/>
        <v>0.21878309986059566</v>
      </c>
      <c r="DN399" s="108">
        <f t="shared" si="1461"/>
        <v>0.69175726221406431</v>
      </c>
      <c r="DO399" s="108">
        <v>0.45782408531935048</v>
      </c>
      <c r="DP399" s="108">
        <f t="shared" si="1462"/>
        <v>8.8566069305028357E-3</v>
      </c>
      <c r="DQ399" s="108">
        <f t="shared" si="1463"/>
        <v>0.26794978676668563</v>
      </c>
      <c r="DR399" s="108">
        <v>0.33646934489565972</v>
      </c>
      <c r="DS399" s="110">
        <v>8.4790274913706227</v>
      </c>
      <c r="DT399" s="244">
        <v>0</v>
      </c>
      <c r="DU399" s="108">
        <v>0</v>
      </c>
      <c r="DV399" s="108">
        <v>0</v>
      </c>
      <c r="DW399" s="108">
        <f t="shared" si="1464"/>
        <v>0</v>
      </c>
      <c r="DX399" s="108">
        <f t="shared" si="1465"/>
        <v>0</v>
      </c>
      <c r="DY399" s="108">
        <v>0</v>
      </c>
      <c r="DZ399" s="108">
        <v>0</v>
      </c>
      <c r="EA399" s="108"/>
      <c r="EB399" s="108">
        <v>0</v>
      </c>
      <c r="EC399" s="108">
        <f t="shared" si="1466"/>
        <v>0</v>
      </c>
      <c r="ED399" s="108">
        <f t="shared" si="1467"/>
        <v>0</v>
      </c>
      <c r="EE399" s="108">
        <v>0</v>
      </c>
      <c r="EF399" s="245">
        <v>0</v>
      </c>
      <c r="EG399" s="249">
        <v>6.5028091166666702</v>
      </c>
      <c r="EH399" s="250">
        <v>1.4306180056666702</v>
      </c>
      <c r="EI399" s="250">
        <v>15.880230736088432</v>
      </c>
      <c r="EJ399" s="250">
        <v>4.3767351843998501</v>
      </c>
      <c r="EK399" s="250">
        <f t="shared" si="1468"/>
        <v>0.43318298814079081</v>
      </c>
      <c r="EL399" s="250">
        <v>1.3696555086060891</v>
      </c>
      <c r="EM399" s="250">
        <v>2.0578986921259741</v>
      </c>
      <c r="EN399" s="250">
        <f t="shared" si="1469"/>
        <v>3.9810050199176973E-2</v>
      </c>
      <c r="EO399" s="250">
        <f t="shared" si="1470"/>
        <v>1.2044222517431846</v>
      </c>
      <c r="EP399" s="250">
        <v>30.248291734947593</v>
      </c>
      <c r="EQ399" s="245">
        <v>38.112847586033965</v>
      </c>
      <c r="ER399" s="244">
        <v>0</v>
      </c>
      <c r="ES399" s="108">
        <v>0</v>
      </c>
      <c r="ET399" s="108">
        <v>0</v>
      </c>
      <c r="EU399" s="108">
        <f t="shared" si="1471"/>
        <v>0</v>
      </c>
      <c r="EV399" s="108">
        <f t="shared" si="1472"/>
        <v>0</v>
      </c>
      <c r="EW399" s="108">
        <v>0</v>
      </c>
      <c r="EX399" s="108">
        <v>0</v>
      </c>
      <c r="EY399" s="108">
        <f t="shared" si="1473"/>
        <v>0</v>
      </c>
      <c r="EZ399" s="108">
        <f t="shared" si="1474"/>
        <v>0</v>
      </c>
      <c r="FA399" s="108">
        <v>0</v>
      </c>
      <c r="FB399" s="245">
        <v>0</v>
      </c>
      <c r="FC399" s="244">
        <v>0.83333333333333293</v>
      </c>
      <c r="FD399" s="108">
        <v>6.0833333333333302E-2</v>
      </c>
      <c r="FE399" s="108">
        <f t="shared" si="1475"/>
        <v>1.1768208333333328E-3</v>
      </c>
      <c r="FF399" s="108">
        <f t="shared" si="1476"/>
        <v>3.5603803333333316E-2</v>
      </c>
      <c r="FG399" s="108">
        <v>4.4708333333333301E-2</v>
      </c>
      <c r="FH399" s="245">
        <v>1.1266499999999995</v>
      </c>
      <c r="FI399" s="244">
        <v>0</v>
      </c>
      <c r="FJ399" s="108">
        <v>0</v>
      </c>
      <c r="FK399" s="108">
        <f t="shared" si="1477"/>
        <v>0</v>
      </c>
      <c r="FL399" s="108">
        <f t="shared" si="1478"/>
        <v>0</v>
      </c>
      <c r="FM399" s="108">
        <v>0</v>
      </c>
      <c r="FN399" s="245">
        <v>0</v>
      </c>
      <c r="FO399" s="244">
        <v>0</v>
      </c>
      <c r="FP399" s="108">
        <v>0</v>
      </c>
      <c r="FQ399" s="108">
        <f t="shared" si="1479"/>
        <v>0</v>
      </c>
      <c r="FR399" s="108">
        <f t="shared" si="1480"/>
        <v>0</v>
      </c>
      <c r="FS399" s="108">
        <v>0</v>
      </c>
      <c r="FT399" s="110">
        <v>0</v>
      </c>
      <c r="FU399" s="253">
        <f t="shared" si="1341"/>
        <v>23.674384974981702</v>
      </c>
      <c r="FV399" s="254">
        <f t="shared" si="1342"/>
        <v>18.046592157170032</v>
      </c>
      <c r="FW399" s="254">
        <f t="shared" si="1343"/>
        <v>2.5532926284614845</v>
      </c>
      <c r="FX399" s="254">
        <f t="shared" si="1344"/>
        <v>15.291499999999996</v>
      </c>
      <c r="FY399" s="254">
        <f t="shared" si="1345"/>
        <v>0</v>
      </c>
      <c r="FZ399" s="254">
        <f t="shared" si="1346"/>
        <v>0</v>
      </c>
      <c r="GA399" s="254">
        <f t="shared" si="1481"/>
        <v>0</v>
      </c>
      <c r="GB399" s="254">
        <f t="shared" si="1482"/>
        <v>0</v>
      </c>
      <c r="GC399" s="254">
        <f t="shared" si="1483"/>
        <v>0</v>
      </c>
      <c r="GD399" s="254">
        <f t="shared" si="1484"/>
        <v>0</v>
      </c>
      <c r="GE399" s="254">
        <f t="shared" si="1347"/>
        <v>13.060750680792095</v>
      </c>
      <c r="GF399" s="255">
        <f t="shared" si="1348"/>
        <v>4.9864222080174345</v>
      </c>
      <c r="GG399" s="255">
        <f t="shared" si="1349"/>
        <v>1.2926747378807169</v>
      </c>
      <c r="GH399" s="254">
        <f t="shared" si="1350"/>
        <v>5.3017359922225831</v>
      </c>
      <c r="GI399" s="255">
        <f t="shared" si="1351"/>
        <v>3.7855824332492745</v>
      </c>
      <c r="GJ399" s="256">
        <f t="shared" si="1352"/>
        <v>0.10256208276954587</v>
      </c>
      <c r="GK399" s="253">
        <f t="shared" si="1485"/>
        <v>77.928256433627894</v>
      </c>
      <c r="GL399" s="257">
        <f t="shared" si="1486"/>
        <v>98.189603106371138</v>
      </c>
      <c r="GM399" s="221">
        <f t="shared" si="1487"/>
        <v>98.189603106371138</v>
      </c>
      <c r="GN399" s="222">
        <f t="shared" si="1488"/>
        <v>40.882450916472997</v>
      </c>
      <c r="GO399" s="222">
        <f t="shared" si="1489"/>
        <v>4.9751471058808008</v>
      </c>
      <c r="GP399" s="55">
        <f t="shared" si="1490"/>
        <v>0.41636231966620807</v>
      </c>
      <c r="GQ399" s="56">
        <f t="shared" si="1491"/>
        <v>5.06687770240919E-2</v>
      </c>
      <c r="GR399" s="258">
        <f t="shared" si="1492"/>
        <v>1.0730925690527267</v>
      </c>
      <c r="GS399" s="227">
        <f t="shared" si="1353"/>
        <v>98.189603106371138</v>
      </c>
      <c r="GT399" s="222">
        <f t="shared" si="1574"/>
        <v>40.882450916472997</v>
      </c>
      <c r="GU399" s="222">
        <f t="shared" si="1575"/>
        <v>4.9751471058808008</v>
      </c>
      <c r="GV399" s="37">
        <f t="shared" si="1567"/>
        <v>0.41636231966620807</v>
      </c>
      <c r="GW399" s="228">
        <f t="shared" si="1568"/>
        <v>5.06687770240919E-2</v>
      </c>
      <c r="GX399" s="258">
        <f t="shared" si="1493"/>
        <v>1.0730925690527267</v>
      </c>
      <c r="GY399" s="221">
        <f t="shared" si="1573"/>
        <v>74.551325748518451</v>
      </c>
      <c r="GZ399" s="222">
        <f t="shared" si="1494"/>
        <v>39.734155656019226</v>
      </c>
      <c r="HA399" s="222">
        <f t="shared" si="1495"/>
        <v>2.7338034236881072</v>
      </c>
      <c r="HB399" s="55">
        <f t="shared" si="1496"/>
        <v>0.53297718393436966</v>
      </c>
      <c r="HC399" s="56">
        <f t="shared" si="1497"/>
        <v>3.6670084619419875E-2</v>
      </c>
      <c r="HD399" s="258">
        <f t="shared" si="1498"/>
        <v>1.0891977208300638</v>
      </c>
      <c r="HE399" s="221">
        <f t="shared" si="1499"/>
        <v>74.551325748518451</v>
      </c>
      <c r="HF399" s="222">
        <f t="shared" si="1500"/>
        <v>39.734155656019226</v>
      </c>
      <c r="HG399" s="222">
        <f t="shared" si="1501"/>
        <v>2.7338034236881072</v>
      </c>
      <c r="HH399" s="55">
        <f t="shared" si="1502"/>
        <v>0.53297718393436966</v>
      </c>
      <c r="HI399" s="56">
        <f t="shared" si="1503"/>
        <v>3.6670084619419875E-2</v>
      </c>
      <c r="HJ399" s="259">
        <f t="shared" si="1504"/>
        <v>1.0891977208300638</v>
      </c>
      <c r="HK399" s="54">
        <f t="shared" si="1354"/>
        <v>1.0232734748266052</v>
      </c>
      <c r="HL399" s="55">
        <f t="shared" si="1355"/>
        <v>0</v>
      </c>
      <c r="HM399" s="55">
        <f t="shared" si="1356"/>
        <v>0.78879698942513232</v>
      </c>
      <c r="HN399" s="56">
        <f t="shared" si="1357"/>
        <v>0</v>
      </c>
      <c r="HQ399" s="57">
        <f t="shared" si="1358"/>
        <v>0</v>
      </c>
      <c r="HR399" s="58">
        <f t="shared" si="1505"/>
        <v>0</v>
      </c>
      <c r="HS399" s="58">
        <f t="shared" si="1359"/>
        <v>0</v>
      </c>
      <c r="HT399" s="58">
        <f t="shared" si="1506"/>
        <v>0</v>
      </c>
      <c r="HU399" s="58">
        <f t="shared" si="1360"/>
        <v>0</v>
      </c>
      <c r="HV399" s="55"/>
      <c r="HW399" s="56"/>
      <c r="HX399" s="260"/>
      <c r="HY399" s="57">
        <f t="shared" si="1361"/>
        <v>0</v>
      </c>
      <c r="HZ399" s="58">
        <f t="shared" si="1507"/>
        <v>0</v>
      </c>
      <c r="IA399" s="58">
        <f t="shared" si="1362"/>
        <v>0</v>
      </c>
      <c r="IB399" s="58">
        <f t="shared" si="1508"/>
        <v>0</v>
      </c>
      <c r="IC399" s="58">
        <f t="shared" si="1363"/>
        <v>0</v>
      </c>
      <c r="ID399" s="55"/>
      <c r="IE399" s="56"/>
      <c r="IF399" s="260"/>
      <c r="IG399" s="57">
        <f t="shared" si="1364"/>
        <v>0.91134544480458324</v>
      </c>
      <c r="IH399" s="58">
        <f t="shared" si="1509"/>
        <v>1.0541532760054615</v>
      </c>
      <c r="II399" s="58">
        <f t="shared" si="1365"/>
        <v>1.7788441922164233</v>
      </c>
      <c r="IJ399" s="58">
        <f t="shared" si="1510"/>
        <v>2.0543871575907473</v>
      </c>
      <c r="IK399" s="58">
        <f t="shared" si="1366"/>
        <v>18.760537585597373</v>
      </c>
      <c r="IL399" s="55">
        <f t="shared" si="1367"/>
        <v>4.8577789450139797E-2</v>
      </c>
      <c r="IM399" s="56">
        <f t="shared" si="1368"/>
        <v>9.4818401876823472E-2</v>
      </c>
      <c r="IN399" s="260">
        <f t="shared" si="1369"/>
        <v>1.0222995100575569</v>
      </c>
      <c r="IO399" s="57">
        <f t="shared" si="1370"/>
        <v>0</v>
      </c>
      <c r="IP399" s="58">
        <f t="shared" si="1511"/>
        <v>0</v>
      </c>
      <c r="IQ399" s="58">
        <f t="shared" si="1371"/>
        <v>0</v>
      </c>
      <c r="IR399" s="58">
        <f t="shared" si="1512"/>
        <v>0</v>
      </c>
      <c r="IS399" s="58">
        <f t="shared" si="1372"/>
        <v>0</v>
      </c>
      <c r="IT399" s="55"/>
      <c r="IU399" s="56"/>
      <c r="IV399" s="260"/>
      <c r="IW399" s="57">
        <f t="shared" si="1373"/>
        <v>0</v>
      </c>
      <c r="IX399" s="58">
        <f t="shared" si="1516"/>
        <v>0</v>
      </c>
      <c r="IY399" s="58">
        <f t="shared" si="1374"/>
        <v>0</v>
      </c>
      <c r="IZ399" s="58">
        <f t="shared" si="1517"/>
        <v>0</v>
      </c>
      <c r="JA399" s="58">
        <f t="shared" si="1375"/>
        <v>0</v>
      </c>
      <c r="JB399" s="55"/>
      <c r="JC399" s="56"/>
      <c r="JD399" s="260"/>
      <c r="JE399" s="57">
        <f t="shared" si="1376"/>
        <v>0</v>
      </c>
      <c r="JF399" s="58">
        <f t="shared" si="1521"/>
        <v>0</v>
      </c>
      <c r="JG399" s="58">
        <f t="shared" si="1377"/>
        <v>0</v>
      </c>
      <c r="JH399" s="58">
        <f t="shared" si="1522"/>
        <v>0</v>
      </c>
      <c r="JI399" s="58">
        <f t="shared" si="1378"/>
        <v>0</v>
      </c>
      <c r="JJ399" s="55"/>
      <c r="JK399" s="56"/>
      <c r="JL399" s="260"/>
      <c r="JM399" s="57">
        <f t="shared" si="1379"/>
        <v>15.240111735911434</v>
      </c>
      <c r="JN399" s="58">
        <f t="shared" si="1526"/>
        <v>17.628237244928755</v>
      </c>
      <c r="JO399" s="58">
        <f t="shared" si="1380"/>
        <v>1.4678756909309245</v>
      </c>
      <c r="JP399" s="58">
        <f t="shared" si="1527"/>
        <v>1.6952496354561248</v>
      </c>
      <c r="JQ399" s="58">
        <f t="shared" si="1381"/>
        <v>21.29587354850306</v>
      </c>
      <c r="JR399" s="55">
        <f t="shared" si="1382"/>
        <v>0.71563684397359217</v>
      </c>
      <c r="JS399" s="56">
        <f t="shared" si="1383"/>
        <v>6.8927705059279198E-2</v>
      </c>
      <c r="JT399" s="260">
        <f t="shared" si="1384"/>
        <v>1.1228171949643442</v>
      </c>
      <c r="JU399" s="57">
        <f t="shared" si="1385"/>
        <v>0</v>
      </c>
      <c r="JV399" s="58">
        <f t="shared" si="1528"/>
        <v>0</v>
      </c>
      <c r="JW399" s="58">
        <f t="shared" si="1386"/>
        <v>0</v>
      </c>
      <c r="JX399" s="58">
        <f t="shared" si="1529"/>
        <v>0</v>
      </c>
      <c r="JY399" s="58">
        <f t="shared" si="1387"/>
        <v>0</v>
      </c>
      <c r="JZ399" s="55"/>
      <c r="KA399" s="56"/>
      <c r="KB399" s="260"/>
      <c r="KC399" s="57">
        <f t="shared" si="1388"/>
        <v>0</v>
      </c>
      <c r="KD399" s="58">
        <f t="shared" si="1533"/>
        <v>0</v>
      </c>
      <c r="KE399" s="58">
        <f t="shared" si="1389"/>
        <v>0</v>
      </c>
      <c r="KF399" s="58">
        <f t="shared" si="1534"/>
        <v>0</v>
      </c>
      <c r="KG399" s="58">
        <f t="shared" si="1390"/>
        <v>0</v>
      </c>
      <c r="KH399" s="55"/>
      <c r="KI399" s="56"/>
      <c r="KJ399" s="260"/>
      <c r="KK399" s="57">
        <f t="shared" si="1391"/>
        <v>5.1776938055062756</v>
      </c>
      <c r="KL399" s="58">
        <f t="shared" si="1538"/>
        <v>5.9890384248291095</v>
      </c>
      <c r="KM399" s="58">
        <f t="shared" si="1392"/>
        <v>0.22763970679109849</v>
      </c>
      <c r="KN399" s="58">
        <f t="shared" si="1539"/>
        <v>0.26290109737303963</v>
      </c>
      <c r="KO399" s="58">
        <f t="shared" si="1393"/>
        <v>6.7293868979131934</v>
      </c>
      <c r="KP399" s="55">
        <f t="shared" si="1540"/>
        <v>0.76941538420266731</v>
      </c>
      <c r="KQ399" s="56">
        <f t="shared" si="1541"/>
        <v>3.3827703807859578E-2</v>
      </c>
      <c r="KR399" s="260">
        <f t="shared" si="1542"/>
        <v>1.1258073020243955</v>
      </c>
      <c r="KS399" s="57">
        <f t="shared" si="1394"/>
        <v>0</v>
      </c>
      <c r="KT399" s="58">
        <f t="shared" si="1543"/>
        <v>0</v>
      </c>
      <c r="KU399" s="58">
        <f t="shared" si="1395"/>
        <v>0</v>
      </c>
      <c r="KV399" s="58">
        <f t="shared" si="1544"/>
        <v>0</v>
      </c>
      <c r="KW399" s="58">
        <f t="shared" si="1396"/>
        <v>0</v>
      </c>
      <c r="KX399" s="55"/>
      <c r="KY399" s="56"/>
      <c r="KZ399" s="260"/>
      <c r="LA399" s="57">
        <f t="shared" si="1397"/>
        <v>11.073801989959453</v>
      </c>
      <c r="LB399" s="58">
        <f t="shared" si="1545"/>
        <v>12.809066761786099</v>
      </c>
      <c r="LC399" s="58">
        <f t="shared" si="1398"/>
        <v>0.47299303833996781</v>
      </c>
      <c r="LD399" s="58">
        <f t="shared" si="1546"/>
        <v>0.54625965997882886</v>
      </c>
      <c r="LE399" s="58">
        <f t="shared" si="1399"/>
        <v>30.248291734947593</v>
      </c>
      <c r="LF399" s="55">
        <f t="shared" si="1547"/>
        <v>0.36609677290189752</v>
      </c>
      <c r="LG399" s="56">
        <f t="shared" si="1548"/>
        <v>1.5637016545747333E-2</v>
      </c>
      <c r="LH399" s="260">
        <f t="shared" si="1549"/>
        <v>1.0597895381766635</v>
      </c>
      <c r="LI399" s="57">
        <f t="shared" si="1400"/>
        <v>0</v>
      </c>
      <c r="LJ399" s="58">
        <f t="shared" si="1550"/>
        <v>0</v>
      </c>
      <c r="LK399" s="58">
        <f t="shared" si="1401"/>
        <v>0</v>
      </c>
      <c r="LL399" s="58">
        <f t="shared" si="1551"/>
        <v>0</v>
      </c>
      <c r="LM399" s="58">
        <f t="shared" si="1402"/>
        <v>0</v>
      </c>
      <c r="LN399" s="55"/>
      <c r="LO399" s="56"/>
      <c r="LP399" s="260"/>
      <c r="LQ399" s="57">
        <f t="shared" si="1403"/>
        <v>4.3436640066666643E-2</v>
      </c>
      <c r="LR399" s="58">
        <f t="shared" si="1552"/>
        <v>5.0243161565113312E-2</v>
      </c>
      <c r="LS399" s="58">
        <f t="shared" si="1404"/>
        <v>1.1768208333333328E-3</v>
      </c>
      <c r="LT399" s="58">
        <f t="shared" si="1553"/>
        <v>1.359110380416666E-3</v>
      </c>
      <c r="LU399" s="58">
        <f t="shared" si="1405"/>
        <v>0.89416666666666633</v>
      </c>
      <c r="LV399" s="55">
        <f t="shared" si="1406"/>
        <v>4.857778945013979E-2</v>
      </c>
      <c r="LW399" s="56">
        <f t="shared" si="1407"/>
        <v>1.3161090400745572E-3</v>
      </c>
      <c r="LX399" s="260">
        <f t="shared" si="1408"/>
        <v>1.0078160048971445</v>
      </c>
      <c r="LY399" s="57">
        <f t="shared" si="1409"/>
        <v>0</v>
      </c>
      <c r="LZ399" s="58">
        <f t="shared" si="1554"/>
        <v>0</v>
      </c>
      <c r="MA399" s="58">
        <f t="shared" si="1410"/>
        <v>0</v>
      </c>
      <c r="MB399" s="58">
        <f t="shared" si="1555"/>
        <v>0</v>
      </c>
      <c r="MC399" s="58">
        <f t="shared" si="1411"/>
        <v>0</v>
      </c>
      <c r="MD399" s="55"/>
      <c r="ME399" s="56"/>
      <c r="MF399" s="260"/>
      <c r="MG399" s="57">
        <f t="shared" si="1412"/>
        <v>0</v>
      </c>
      <c r="MH399" s="58">
        <f t="shared" si="1556"/>
        <v>0</v>
      </c>
      <c r="MI399" s="58">
        <f t="shared" si="1413"/>
        <v>0</v>
      </c>
      <c r="MJ399" s="58">
        <f t="shared" si="1557"/>
        <v>0</v>
      </c>
      <c r="MK399" s="58">
        <f t="shared" si="1414"/>
        <v>0</v>
      </c>
      <c r="ML399" s="55"/>
      <c r="MM399" s="56"/>
      <c r="MN399" s="260"/>
      <c r="MO399" s="59">
        <v>0.95357428085621787</v>
      </c>
      <c r="MP399" s="60"/>
      <c r="MQ399" s="60">
        <v>0.72420000000000007</v>
      </c>
      <c r="MR399" s="61"/>
      <c r="MS399" s="59">
        <f t="shared" si="1415"/>
        <v>1.0730925690527267</v>
      </c>
      <c r="MT399" s="60"/>
      <c r="MU399" s="60">
        <f t="shared" si="1561"/>
        <v>1.0891977208300638</v>
      </c>
      <c r="MV399" s="61"/>
      <c r="MW399" s="66">
        <f t="shared" si="1563"/>
        <v>1.0232734748266052</v>
      </c>
      <c r="MX399" s="67"/>
      <c r="MY399" s="67">
        <f t="shared" si="1565"/>
        <v>0.78879698942513232</v>
      </c>
      <c r="MZ399" s="261"/>
      <c r="NA399" s="59">
        <f t="shared" si="1416"/>
        <v>1.0731459490787079</v>
      </c>
      <c r="NB399" s="60"/>
      <c r="NC399" s="60">
        <f t="shared" si="1417"/>
        <v>1.0892504304161506</v>
      </c>
      <c r="ND399" s="262"/>
      <c r="NE399" s="62">
        <f t="shared" si="1418"/>
        <v>1.0233243766464923</v>
      </c>
      <c r="NF399" s="63"/>
      <c r="NG399" s="63">
        <f t="shared" si="1419"/>
        <v>0.78883516170737633</v>
      </c>
      <c r="NH399" s="64"/>
      <c r="NI399" s="238">
        <f t="shared" si="1569"/>
        <v>-5.0901819887094746E-5</v>
      </c>
      <c r="NJ399" s="238">
        <f t="shared" si="1570"/>
        <v>0</v>
      </c>
      <c r="NK399" s="238">
        <f t="shared" si="1571"/>
        <v>-3.8172282244008926E-5</v>
      </c>
      <c r="NL399" s="238">
        <f t="shared" si="1572"/>
        <v>0</v>
      </c>
      <c r="NM399" s="239">
        <f t="shared" si="1420"/>
        <v>0</v>
      </c>
      <c r="NN399" s="240">
        <f t="shared" si="1421"/>
        <v>0</v>
      </c>
      <c r="NO399" s="240">
        <f t="shared" si="1598"/>
        <v>0.23448921493911595</v>
      </c>
      <c r="NP399" s="240">
        <f t="shared" si="1422"/>
        <v>0</v>
      </c>
      <c r="NQ399" s="240">
        <f t="shared" si="1599"/>
        <v>0</v>
      </c>
      <c r="NR399" s="240">
        <f t="shared" si="1423"/>
        <v>0</v>
      </c>
      <c r="NS399" s="240">
        <f t="shared" si="1424"/>
        <v>0.29350441476367961</v>
      </c>
      <c r="NT399" s="240">
        <f t="shared" si="1425"/>
        <v>0</v>
      </c>
      <c r="NU399" s="240">
        <f t="shared" si="1426"/>
        <v>0</v>
      </c>
      <c r="NV399" s="240">
        <f t="shared" si="1427"/>
        <v>9.25413602264053E-2</v>
      </c>
      <c r="NW399" s="240">
        <f t="shared" si="1428"/>
        <v>0</v>
      </c>
      <c r="NX399" s="240">
        <f t="shared" si="1429"/>
        <v>0.3918041922639125</v>
      </c>
      <c r="NY399" s="240">
        <f t="shared" si="1430"/>
        <v>0</v>
      </c>
      <c r="NZ399" s="240">
        <f t="shared" si="1431"/>
        <v>1.0985194453378875E-2</v>
      </c>
      <c r="OA399" s="240">
        <f t="shared" si="1432"/>
        <v>0</v>
      </c>
      <c r="OB399" s="241">
        <f t="shared" si="1433"/>
        <v>0</v>
      </c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136"/>
      <c r="OP399" s="13"/>
      <c r="OQ399" s="13"/>
      <c r="OR399" s="13"/>
      <c r="OS399" s="13"/>
      <c r="OT399" s="13"/>
    </row>
    <row r="400" spans="1:410" ht="15" customHeight="1">
      <c r="A400" s="242">
        <v>381</v>
      </c>
      <c r="B400" s="49" t="s">
        <v>450</v>
      </c>
      <c r="C400" s="50">
        <v>1</v>
      </c>
      <c r="D400" s="51">
        <v>96.8</v>
      </c>
      <c r="E400" s="52">
        <v>96.8</v>
      </c>
      <c r="F400" s="52"/>
      <c r="G400" s="52"/>
      <c r="H400" s="53"/>
      <c r="I400" s="57">
        <v>1.1255528497892064</v>
      </c>
      <c r="J400" s="58"/>
      <c r="K400" s="58">
        <v>0.71850000000000003</v>
      </c>
      <c r="L400" s="243"/>
      <c r="M400" s="1">
        <v>0</v>
      </c>
      <c r="N400" s="2">
        <v>0</v>
      </c>
      <c r="O400" s="2">
        <v>0.40705284978920642</v>
      </c>
      <c r="P400" s="2">
        <v>0</v>
      </c>
      <c r="Q400" s="2">
        <v>0</v>
      </c>
      <c r="R400" s="2">
        <v>0</v>
      </c>
      <c r="S400" s="2">
        <v>0.26140000000000002</v>
      </c>
      <c r="T400" s="2">
        <v>0</v>
      </c>
      <c r="U400" s="2">
        <v>0</v>
      </c>
      <c r="V400" s="2">
        <v>8.7599999999999997E-2</v>
      </c>
      <c r="W400" s="2">
        <v>0</v>
      </c>
      <c r="X400" s="2">
        <v>0.3579</v>
      </c>
      <c r="Y400" s="2">
        <v>0</v>
      </c>
      <c r="Z400" s="2">
        <v>1.1599999999999999E-2</v>
      </c>
      <c r="AA400" s="2">
        <v>0</v>
      </c>
      <c r="AB400" s="3">
        <v>0</v>
      </c>
      <c r="AC400" s="244">
        <v>0</v>
      </c>
      <c r="AD400" s="108">
        <v>0</v>
      </c>
      <c r="AE400" s="108">
        <v>0</v>
      </c>
      <c r="AF400" s="108">
        <f t="shared" si="1434"/>
        <v>0</v>
      </c>
      <c r="AG400" s="108">
        <f t="shared" si="1435"/>
        <v>0</v>
      </c>
      <c r="AH400" s="108">
        <v>0</v>
      </c>
      <c r="AI400" s="108">
        <v>0</v>
      </c>
      <c r="AJ400" s="108">
        <f t="shared" si="1436"/>
        <v>0</v>
      </c>
      <c r="AK400" s="108">
        <f t="shared" si="1437"/>
        <v>0</v>
      </c>
      <c r="AL400" s="108">
        <v>0</v>
      </c>
      <c r="AM400" s="245">
        <v>0</v>
      </c>
      <c r="AN400" s="244">
        <v>0</v>
      </c>
      <c r="AO400" s="108">
        <v>0</v>
      </c>
      <c r="AP400" s="108">
        <v>0</v>
      </c>
      <c r="AQ400" s="108">
        <f t="shared" si="1438"/>
        <v>0</v>
      </c>
      <c r="AR400" s="108">
        <f t="shared" si="1439"/>
        <v>0</v>
      </c>
      <c r="AS400" s="246">
        <v>0</v>
      </c>
      <c r="AT400" s="247">
        <v>0</v>
      </c>
      <c r="AU400" s="108">
        <v>0</v>
      </c>
      <c r="AV400" s="108">
        <f t="shared" si="1440"/>
        <v>0</v>
      </c>
      <c r="AW400" s="108">
        <f t="shared" si="1441"/>
        <v>0</v>
      </c>
      <c r="AX400" s="108">
        <v>0</v>
      </c>
      <c r="AY400" s="245">
        <v>0</v>
      </c>
      <c r="AZ400" s="248">
        <v>5</v>
      </c>
      <c r="BA400" s="108">
        <v>25.485833333333332</v>
      </c>
      <c r="BB400" s="108">
        <v>2.6578078731320001</v>
      </c>
      <c r="BC400" s="109">
        <v>2.1262462985056003</v>
      </c>
      <c r="BD400" s="109">
        <v>0.53156157462639975</v>
      </c>
      <c r="BE400" s="108">
        <v>0.99667812499999997</v>
      </c>
      <c r="BF400" s="109">
        <v>0.79734250000000007</v>
      </c>
      <c r="BG400" s="109">
        <v>0.19933562499999991</v>
      </c>
      <c r="BH400" s="108">
        <v>2.1272433111969691</v>
      </c>
      <c r="BI400" s="109">
        <f t="shared" si="1442"/>
        <v>1.2450074382576277</v>
      </c>
      <c r="BJ400" s="108">
        <f t="shared" si="1443"/>
        <v>4.1151521855105372E-2</v>
      </c>
      <c r="BK400" s="108">
        <v>1.5633781321331153</v>
      </c>
      <c r="BL400" s="245">
        <v>39.397128929754494</v>
      </c>
      <c r="BM400" s="244">
        <v>0</v>
      </c>
      <c r="BN400" s="108">
        <v>0</v>
      </c>
      <c r="BO400" s="108">
        <v>0</v>
      </c>
      <c r="BP400" s="108">
        <f t="shared" si="1444"/>
        <v>0</v>
      </c>
      <c r="BQ400" s="108">
        <f t="shared" si="1445"/>
        <v>0</v>
      </c>
      <c r="BR400" s="108">
        <v>0</v>
      </c>
      <c r="BS400" s="108">
        <v>0</v>
      </c>
      <c r="BT400" s="108">
        <f t="shared" si="1446"/>
        <v>0</v>
      </c>
      <c r="BU400" s="108">
        <f t="shared" si="1447"/>
        <v>0</v>
      </c>
      <c r="BV400" s="108">
        <v>0</v>
      </c>
      <c r="BW400" s="245">
        <v>0</v>
      </c>
      <c r="BX400" s="107">
        <v>0</v>
      </c>
      <c r="BY400" s="108">
        <v>0</v>
      </c>
      <c r="BZ400" s="109">
        <f t="shared" si="1448"/>
        <v>0</v>
      </c>
      <c r="CA400" s="109">
        <f t="shared" si="1449"/>
        <v>0</v>
      </c>
      <c r="CB400" s="108">
        <v>0</v>
      </c>
      <c r="CC400" s="110">
        <v>0</v>
      </c>
      <c r="CD400" s="244">
        <v>0</v>
      </c>
      <c r="CE400" s="108">
        <v>0</v>
      </c>
      <c r="CF400" s="109">
        <f t="shared" si="1450"/>
        <v>0</v>
      </c>
      <c r="CG400" s="109">
        <f t="shared" si="1451"/>
        <v>0</v>
      </c>
      <c r="CH400" s="108">
        <v>0</v>
      </c>
      <c r="CI400" s="245">
        <v>0</v>
      </c>
      <c r="CJ400" s="249">
        <v>9.030398017361664</v>
      </c>
      <c r="CK400" s="250">
        <v>1.986687563819566</v>
      </c>
      <c r="CL400" s="250">
        <v>1.5392498963134018</v>
      </c>
      <c r="CM400" s="251">
        <v>1.5392498963134018</v>
      </c>
      <c r="CN400" s="252">
        <f t="shared" si="1339"/>
        <v>0.75030736195796766</v>
      </c>
      <c r="CO400" s="250">
        <v>6.0779364767793203</v>
      </c>
      <c r="CP400" s="252">
        <f t="shared" si="1452"/>
        <v>0.60155768485275651</v>
      </c>
      <c r="CQ400" s="250">
        <v>1.9020294410433205</v>
      </c>
      <c r="CR400" s="250">
        <v>1.3603018526619985</v>
      </c>
      <c r="CS400" s="252">
        <f t="shared" si="1453"/>
        <v>2.6315039339746365E-2</v>
      </c>
      <c r="CT400" s="252">
        <f t="shared" si="1454"/>
        <v>0.79614114470378261</v>
      </c>
      <c r="CU400" s="250">
        <f t="shared" si="1340"/>
        <v>19.99457380693595</v>
      </c>
      <c r="CV400" s="245">
        <f t="shared" si="1455"/>
        <v>25.1931629967393</v>
      </c>
      <c r="CW400" s="244">
        <v>0</v>
      </c>
      <c r="CX400" s="108">
        <v>0</v>
      </c>
      <c r="CY400" s="108">
        <f t="shared" si="1456"/>
        <v>0</v>
      </c>
      <c r="CZ400" s="108">
        <f t="shared" si="1457"/>
        <v>0</v>
      </c>
      <c r="DA400" s="108">
        <v>0</v>
      </c>
      <c r="DB400" s="245">
        <v>0</v>
      </c>
      <c r="DC400" s="244">
        <v>0</v>
      </c>
      <c r="DD400" s="108">
        <v>0</v>
      </c>
      <c r="DE400" s="108">
        <f t="shared" si="1458"/>
        <v>0</v>
      </c>
      <c r="DF400" s="108">
        <f t="shared" si="1459"/>
        <v>0</v>
      </c>
      <c r="DG400" s="108">
        <v>0</v>
      </c>
      <c r="DH400" s="245">
        <v>0</v>
      </c>
      <c r="DI400" s="107">
        <v>3.2843042670080003</v>
      </c>
      <c r="DJ400" s="108">
        <v>0.72254693874176001</v>
      </c>
      <c r="DK400" s="108">
        <v>5.4200767021546643E-2</v>
      </c>
      <c r="DL400" s="108">
        <v>2.2105108398225357</v>
      </c>
      <c r="DM400" s="108">
        <f t="shared" si="1460"/>
        <v>0.21878309986059566</v>
      </c>
      <c r="DN400" s="108">
        <f t="shared" si="1461"/>
        <v>0.69175726221406431</v>
      </c>
      <c r="DO400" s="108">
        <v>0.45782408531935048</v>
      </c>
      <c r="DP400" s="108">
        <f t="shared" si="1462"/>
        <v>8.8566069305028357E-3</v>
      </c>
      <c r="DQ400" s="108">
        <f t="shared" si="1463"/>
        <v>0.26794978676668563</v>
      </c>
      <c r="DR400" s="108">
        <v>0.33646934489565972</v>
      </c>
      <c r="DS400" s="110">
        <v>8.4790274913706227</v>
      </c>
      <c r="DT400" s="244">
        <v>0</v>
      </c>
      <c r="DU400" s="108">
        <v>0</v>
      </c>
      <c r="DV400" s="108">
        <v>0</v>
      </c>
      <c r="DW400" s="108">
        <f t="shared" si="1464"/>
        <v>0</v>
      </c>
      <c r="DX400" s="108">
        <f t="shared" si="1465"/>
        <v>0</v>
      </c>
      <c r="DY400" s="108">
        <v>0</v>
      </c>
      <c r="DZ400" s="108">
        <v>0</v>
      </c>
      <c r="EA400" s="108"/>
      <c r="EB400" s="108">
        <v>0</v>
      </c>
      <c r="EC400" s="108">
        <f t="shared" si="1466"/>
        <v>0</v>
      </c>
      <c r="ED400" s="108">
        <f t="shared" si="1467"/>
        <v>0</v>
      </c>
      <c r="EE400" s="108">
        <v>0</v>
      </c>
      <c r="EF400" s="245">
        <v>0</v>
      </c>
      <c r="EG400" s="249">
        <v>5.9928020277777598</v>
      </c>
      <c r="EH400" s="250">
        <v>1.3184164461111099</v>
      </c>
      <c r="EI400" s="250">
        <v>14.282796356699913</v>
      </c>
      <c r="EJ400" s="250">
        <v>4.0334733832019003</v>
      </c>
      <c r="EK400" s="250">
        <f t="shared" si="1468"/>
        <v>0.39920899462902493</v>
      </c>
      <c r="EL400" s="250">
        <v>1.2622351605392026</v>
      </c>
      <c r="EM400" s="250">
        <v>1.8708066396067156</v>
      </c>
      <c r="EN400" s="250">
        <f t="shared" si="1469"/>
        <v>3.6190754443191912E-2</v>
      </c>
      <c r="EO400" s="250">
        <f t="shared" si="1470"/>
        <v>1.0949232603493433</v>
      </c>
      <c r="EP400" s="250">
        <v>27.4982948533974</v>
      </c>
      <c r="EQ400" s="245">
        <v>34.647851515280728</v>
      </c>
      <c r="ER400" s="244">
        <v>0</v>
      </c>
      <c r="ES400" s="108">
        <v>0</v>
      </c>
      <c r="ET400" s="108">
        <v>0</v>
      </c>
      <c r="EU400" s="108">
        <f t="shared" si="1471"/>
        <v>0</v>
      </c>
      <c r="EV400" s="108">
        <f t="shared" si="1472"/>
        <v>0</v>
      </c>
      <c r="EW400" s="108">
        <v>0</v>
      </c>
      <c r="EX400" s="108">
        <v>0</v>
      </c>
      <c r="EY400" s="108">
        <f t="shared" si="1473"/>
        <v>0</v>
      </c>
      <c r="EZ400" s="108">
        <f t="shared" si="1474"/>
        <v>0</v>
      </c>
      <c r="FA400" s="108">
        <v>0</v>
      </c>
      <c r="FB400" s="245">
        <v>0</v>
      </c>
      <c r="FC400" s="244">
        <v>0.83333333333333293</v>
      </c>
      <c r="FD400" s="108">
        <v>6.0833333333333302E-2</v>
      </c>
      <c r="FE400" s="108">
        <f t="shared" si="1475"/>
        <v>1.1768208333333328E-3</v>
      </c>
      <c r="FF400" s="108">
        <f t="shared" si="1476"/>
        <v>3.5603803333333316E-2</v>
      </c>
      <c r="FG400" s="108">
        <v>4.4708333333333301E-2</v>
      </c>
      <c r="FH400" s="245">
        <v>1.1266499999999995</v>
      </c>
      <c r="FI400" s="244">
        <v>0</v>
      </c>
      <c r="FJ400" s="108">
        <v>0</v>
      </c>
      <c r="FK400" s="108">
        <f t="shared" si="1477"/>
        <v>0</v>
      </c>
      <c r="FL400" s="108">
        <f t="shared" si="1478"/>
        <v>0</v>
      </c>
      <c r="FM400" s="108">
        <v>0</v>
      </c>
      <c r="FN400" s="245">
        <v>0</v>
      </c>
      <c r="FO400" s="244">
        <v>0</v>
      </c>
      <c r="FP400" s="108">
        <v>0</v>
      </c>
      <c r="FQ400" s="108">
        <f t="shared" si="1479"/>
        <v>0</v>
      </c>
      <c r="FR400" s="108">
        <f t="shared" si="1480"/>
        <v>0</v>
      </c>
      <c r="FS400" s="108">
        <v>0</v>
      </c>
      <c r="FT400" s="110">
        <v>0</v>
      </c>
      <c r="FU400" s="253">
        <f t="shared" si="1341"/>
        <v>22.33515526081986</v>
      </c>
      <c r="FV400" s="254">
        <f t="shared" si="1342"/>
        <v>16.690170191036628</v>
      </c>
      <c r="FW400" s="254">
        <f t="shared" si="1343"/>
        <v>3.6738961604635678</v>
      </c>
      <c r="FX400" s="254">
        <f t="shared" si="1344"/>
        <v>25.485833333333332</v>
      </c>
      <c r="FY400" s="254">
        <f t="shared" si="1345"/>
        <v>0</v>
      </c>
      <c r="FZ400" s="254">
        <f t="shared" si="1346"/>
        <v>0</v>
      </c>
      <c r="GA400" s="254">
        <f t="shared" si="1481"/>
        <v>0</v>
      </c>
      <c r="GB400" s="254">
        <f t="shared" si="1482"/>
        <v>0</v>
      </c>
      <c r="GC400" s="254">
        <f t="shared" si="1483"/>
        <v>0</v>
      </c>
      <c r="GD400" s="254">
        <f t="shared" si="1484"/>
        <v>0</v>
      </c>
      <c r="GE400" s="254">
        <f t="shared" si="1347"/>
        <v>12.321920699803755</v>
      </c>
      <c r="GF400" s="255">
        <f t="shared" si="1348"/>
        <v>4.7043466738318367</v>
      </c>
      <c r="GG400" s="255">
        <f t="shared" si="1349"/>
        <v>1.2195497793423771</v>
      </c>
      <c r="GH400" s="254">
        <f t="shared" si="1350"/>
        <v>5.8770092221183674</v>
      </c>
      <c r="GI400" s="255">
        <f t="shared" si="1351"/>
        <v>4.1963430287611425</v>
      </c>
      <c r="GJ400" s="256">
        <f t="shared" si="1352"/>
        <v>0.1136907434018798</v>
      </c>
      <c r="GK400" s="253">
        <f t="shared" si="1485"/>
        <v>86.383984867575521</v>
      </c>
      <c r="GL400" s="257">
        <f t="shared" si="1486"/>
        <v>108.84382093314515</v>
      </c>
      <c r="GM400" s="221">
        <f t="shared" si="1487"/>
        <v>108.84382093314515</v>
      </c>
      <c r="GN400" s="222">
        <f t="shared" si="1488"/>
        <v>39.35716465390017</v>
      </c>
      <c r="GO400" s="222">
        <f t="shared" si="1489"/>
        <v>6.3089922208418594</v>
      </c>
      <c r="GP400" s="55">
        <f t="shared" si="1490"/>
        <v>0.36159300837182495</v>
      </c>
      <c r="GQ400" s="56">
        <f t="shared" si="1491"/>
        <v>5.7963715043750759E-2</v>
      </c>
      <c r="GR400" s="258">
        <f t="shared" si="1492"/>
        <v>1.065640203872142</v>
      </c>
      <c r="GS400" s="227">
        <f t="shared" si="1353"/>
        <v>108.84382093314515</v>
      </c>
      <c r="GT400" s="222">
        <f t="shared" si="1574"/>
        <v>39.35716465390017</v>
      </c>
      <c r="GU400" s="222">
        <f t="shared" si="1575"/>
        <v>6.3089922208418594</v>
      </c>
      <c r="GV400" s="37">
        <f t="shared" si="1567"/>
        <v>0.36159300837182495</v>
      </c>
      <c r="GW400" s="228">
        <f t="shared" si="1568"/>
        <v>5.7963715043750759E-2</v>
      </c>
      <c r="GX400" s="258">
        <f t="shared" si="1493"/>
        <v>1.065640203872142</v>
      </c>
      <c r="GY400" s="221">
        <f t="shared" si="1573"/>
        <v>69.446692003390666</v>
      </c>
      <c r="GZ400" s="222">
        <f t="shared" si="1494"/>
        <v>37.443339219810547</v>
      </c>
      <c r="HA400" s="222">
        <f t="shared" si="1495"/>
        <v>2.5734194171873703</v>
      </c>
      <c r="HB400" s="55">
        <f t="shared" si="1496"/>
        <v>0.53916663471864745</v>
      </c>
      <c r="HC400" s="56">
        <f t="shared" si="1497"/>
        <v>3.7056040294355934E-2</v>
      </c>
      <c r="HD400" s="258">
        <f t="shared" si="1498"/>
        <v>1.0902273923020078</v>
      </c>
      <c r="HE400" s="221">
        <f t="shared" si="1499"/>
        <v>69.446692003390666</v>
      </c>
      <c r="HF400" s="222">
        <f t="shared" si="1500"/>
        <v>37.443339219810547</v>
      </c>
      <c r="HG400" s="222">
        <f t="shared" si="1501"/>
        <v>2.5734194171873703</v>
      </c>
      <c r="HH400" s="55">
        <f t="shared" si="1502"/>
        <v>0.53916663471864745</v>
      </c>
      <c r="HI400" s="56">
        <f t="shared" si="1503"/>
        <v>3.7056040294355934E-2</v>
      </c>
      <c r="HJ400" s="259">
        <f t="shared" si="1504"/>
        <v>1.0902273923020078</v>
      </c>
      <c r="HK400" s="54">
        <f t="shared" si="1354"/>
        <v>1.1994343683182402</v>
      </c>
      <c r="HL400" s="55">
        <f t="shared" si="1355"/>
        <v>0</v>
      </c>
      <c r="HM400" s="55">
        <f t="shared" si="1356"/>
        <v>0.78332838136899263</v>
      </c>
      <c r="HN400" s="56">
        <f t="shared" si="1357"/>
        <v>0</v>
      </c>
      <c r="HQ400" s="57">
        <f t="shared" si="1358"/>
        <v>0</v>
      </c>
      <c r="HR400" s="58">
        <f t="shared" si="1505"/>
        <v>0</v>
      </c>
      <c r="HS400" s="58">
        <f t="shared" si="1359"/>
        <v>0</v>
      </c>
      <c r="HT400" s="58">
        <f t="shared" si="1506"/>
        <v>0</v>
      </c>
      <c r="HU400" s="58">
        <f t="shared" si="1360"/>
        <v>0</v>
      </c>
      <c r="HV400" s="55"/>
      <c r="HW400" s="56"/>
      <c r="HX400" s="260"/>
      <c r="HY400" s="57">
        <f t="shared" si="1361"/>
        <v>0</v>
      </c>
      <c r="HZ400" s="58">
        <f t="shared" si="1507"/>
        <v>0</v>
      </c>
      <c r="IA400" s="58">
        <f t="shared" si="1362"/>
        <v>0</v>
      </c>
      <c r="IB400" s="58">
        <f t="shared" si="1508"/>
        <v>0</v>
      </c>
      <c r="IC400" s="58">
        <f t="shared" si="1363"/>
        <v>0</v>
      </c>
      <c r="ID400" s="55"/>
      <c r="IE400" s="56"/>
      <c r="IF400" s="260"/>
      <c r="IG400" s="57">
        <f t="shared" si="1364"/>
        <v>1.5189090746743057</v>
      </c>
      <c r="IH400" s="58">
        <f t="shared" si="1509"/>
        <v>1.7569221266757695</v>
      </c>
      <c r="II400" s="58">
        <f t="shared" si="1365"/>
        <v>2.9647403203607059</v>
      </c>
      <c r="IJ400" s="58">
        <f t="shared" si="1510"/>
        <v>3.4239785959845794</v>
      </c>
      <c r="IK400" s="58">
        <f t="shared" si="1366"/>
        <v>31.267562642662295</v>
      </c>
      <c r="IL400" s="55">
        <f t="shared" si="1367"/>
        <v>4.8577789450139797E-2</v>
      </c>
      <c r="IM400" s="56">
        <f t="shared" si="1368"/>
        <v>9.4818401876823472E-2</v>
      </c>
      <c r="IN400" s="260">
        <f t="shared" si="1369"/>
        <v>1.0222995100575569</v>
      </c>
      <c r="IO400" s="57">
        <f t="shared" si="1370"/>
        <v>0</v>
      </c>
      <c r="IP400" s="58">
        <f t="shared" si="1511"/>
        <v>0</v>
      </c>
      <c r="IQ400" s="58">
        <f t="shared" si="1371"/>
        <v>0</v>
      </c>
      <c r="IR400" s="58">
        <f t="shared" si="1512"/>
        <v>0</v>
      </c>
      <c r="IS400" s="58">
        <f t="shared" si="1372"/>
        <v>0</v>
      </c>
      <c r="IT400" s="55"/>
      <c r="IU400" s="56"/>
      <c r="IV400" s="260"/>
      <c r="IW400" s="57">
        <f t="shared" si="1373"/>
        <v>0</v>
      </c>
      <c r="IX400" s="58">
        <f t="shared" si="1516"/>
        <v>0</v>
      </c>
      <c r="IY400" s="58">
        <f t="shared" si="1374"/>
        <v>0</v>
      </c>
      <c r="IZ400" s="58">
        <f t="shared" si="1517"/>
        <v>0</v>
      </c>
      <c r="JA400" s="58">
        <f t="shared" si="1375"/>
        <v>0</v>
      </c>
      <c r="JB400" s="55"/>
      <c r="JC400" s="56"/>
      <c r="JD400" s="260"/>
      <c r="JE400" s="57">
        <f t="shared" si="1376"/>
        <v>0</v>
      </c>
      <c r="JF400" s="58">
        <f t="shared" si="1521"/>
        <v>0</v>
      </c>
      <c r="JG400" s="58">
        <f t="shared" si="1377"/>
        <v>0</v>
      </c>
      <c r="JH400" s="58">
        <f t="shared" si="1522"/>
        <v>0</v>
      </c>
      <c r="JI400" s="58">
        <f t="shared" si="1378"/>
        <v>0</v>
      </c>
      <c r="JJ400" s="55"/>
      <c r="JK400" s="56"/>
      <c r="JL400" s="260"/>
      <c r="JM400" s="57">
        <f t="shared" si="1379"/>
        <v>14.308853695792697</v>
      </c>
      <c r="JN400" s="58">
        <f t="shared" si="1526"/>
        <v>16.551051069923414</v>
      </c>
      <c r="JO400" s="58">
        <f t="shared" si="1380"/>
        <v>1.3781800861504707</v>
      </c>
      <c r="JP400" s="58">
        <f t="shared" si="1527"/>
        <v>1.5916601814951787</v>
      </c>
      <c r="JQ400" s="58">
        <f t="shared" si="1381"/>
        <v>19.99457380693595</v>
      </c>
      <c r="JR400" s="55">
        <f t="shared" si="1382"/>
        <v>0.71563684397359228</v>
      </c>
      <c r="JS400" s="56">
        <f t="shared" si="1383"/>
        <v>6.8927705059279212E-2</v>
      </c>
      <c r="JT400" s="260">
        <f t="shared" si="1384"/>
        <v>1.1228171949643442</v>
      </c>
      <c r="JU400" s="57">
        <f t="shared" si="1385"/>
        <v>0</v>
      </c>
      <c r="JV400" s="58">
        <f t="shared" si="1528"/>
        <v>0</v>
      </c>
      <c r="JW400" s="58">
        <f t="shared" si="1386"/>
        <v>0</v>
      </c>
      <c r="JX400" s="58">
        <f t="shared" si="1529"/>
        <v>0</v>
      </c>
      <c r="JY400" s="58">
        <f t="shared" si="1387"/>
        <v>0</v>
      </c>
      <c r="JZ400" s="55"/>
      <c r="KA400" s="56"/>
      <c r="KB400" s="260"/>
      <c r="KC400" s="57">
        <f t="shared" si="1388"/>
        <v>0</v>
      </c>
      <c r="KD400" s="58">
        <f t="shared" si="1533"/>
        <v>0</v>
      </c>
      <c r="KE400" s="58">
        <f t="shared" si="1389"/>
        <v>0</v>
      </c>
      <c r="KF400" s="58">
        <f t="shared" si="1534"/>
        <v>0</v>
      </c>
      <c r="KG400" s="58">
        <f t="shared" si="1390"/>
        <v>0</v>
      </c>
      <c r="KH400" s="55"/>
      <c r="KI400" s="56"/>
      <c r="KJ400" s="260"/>
      <c r="KK400" s="57">
        <f t="shared" si="1391"/>
        <v>5.1776938055062756</v>
      </c>
      <c r="KL400" s="58">
        <f t="shared" si="1538"/>
        <v>5.9890384248291095</v>
      </c>
      <c r="KM400" s="58">
        <f t="shared" si="1392"/>
        <v>0.22763970679109849</v>
      </c>
      <c r="KN400" s="58">
        <f t="shared" si="1539"/>
        <v>0.26290109737303963</v>
      </c>
      <c r="KO400" s="58">
        <f t="shared" si="1393"/>
        <v>6.7293868979131934</v>
      </c>
      <c r="KP400" s="55">
        <f t="shared" si="1540"/>
        <v>0.76941538420266731</v>
      </c>
      <c r="KQ400" s="56">
        <f t="shared" si="1541"/>
        <v>3.3827703807859578E-2</v>
      </c>
      <c r="KR400" s="260">
        <f t="shared" si="1542"/>
        <v>1.1258073020243955</v>
      </c>
      <c r="KS400" s="57">
        <f t="shared" si="1394"/>
        <v>0</v>
      </c>
      <c r="KT400" s="58">
        <f t="shared" si="1543"/>
        <v>0</v>
      </c>
      <c r="KU400" s="58">
        <f t="shared" si="1395"/>
        <v>0</v>
      </c>
      <c r="KV400" s="58">
        <f t="shared" si="1544"/>
        <v>0</v>
      </c>
      <c r="KW400" s="58">
        <f t="shared" si="1396"/>
        <v>0</v>
      </c>
      <c r="KX400" s="55"/>
      <c r="KY400" s="56"/>
      <c r="KZ400" s="260"/>
      <c r="LA400" s="57">
        <f t="shared" si="1397"/>
        <v>10.186951747372895</v>
      </c>
      <c r="LB400" s="58">
        <f t="shared" si="1545"/>
        <v>11.783247086186227</v>
      </c>
      <c r="LC400" s="58">
        <f t="shared" si="1398"/>
        <v>0.43539974907221685</v>
      </c>
      <c r="LD400" s="58">
        <f t="shared" si="1546"/>
        <v>0.50284317020350322</v>
      </c>
      <c r="LE400" s="58">
        <f t="shared" si="1399"/>
        <v>27.4982948533974</v>
      </c>
      <c r="LF400" s="55">
        <f t="shared" si="1547"/>
        <v>0.37045757934020779</v>
      </c>
      <c r="LG400" s="56">
        <f t="shared" si="1548"/>
        <v>1.583369992188528E-2</v>
      </c>
      <c r="LH400" s="260">
        <f t="shared" si="1549"/>
        <v>1.0605033428005108</v>
      </c>
      <c r="LI400" s="57">
        <f t="shared" si="1400"/>
        <v>0</v>
      </c>
      <c r="LJ400" s="58">
        <f t="shared" si="1550"/>
        <v>0</v>
      </c>
      <c r="LK400" s="58">
        <f t="shared" si="1401"/>
        <v>0</v>
      </c>
      <c r="LL400" s="58">
        <f t="shared" si="1551"/>
        <v>0</v>
      </c>
      <c r="LM400" s="58">
        <f t="shared" si="1402"/>
        <v>0</v>
      </c>
      <c r="LN400" s="55"/>
      <c r="LO400" s="56"/>
      <c r="LP400" s="260"/>
      <c r="LQ400" s="57">
        <f t="shared" si="1403"/>
        <v>4.3436640066666643E-2</v>
      </c>
      <c r="LR400" s="58">
        <f t="shared" si="1552"/>
        <v>5.0243161565113312E-2</v>
      </c>
      <c r="LS400" s="58">
        <f t="shared" si="1404"/>
        <v>1.1768208333333328E-3</v>
      </c>
      <c r="LT400" s="58">
        <f t="shared" si="1553"/>
        <v>1.359110380416666E-3</v>
      </c>
      <c r="LU400" s="58">
        <f t="shared" si="1405"/>
        <v>0.89416666666666633</v>
      </c>
      <c r="LV400" s="55">
        <f t="shared" si="1406"/>
        <v>4.857778945013979E-2</v>
      </c>
      <c r="LW400" s="56">
        <f t="shared" si="1407"/>
        <v>1.3161090400745572E-3</v>
      </c>
      <c r="LX400" s="260">
        <f t="shared" si="1408"/>
        <v>1.0078160048971445</v>
      </c>
      <c r="LY400" s="57">
        <f t="shared" si="1409"/>
        <v>0</v>
      </c>
      <c r="LZ400" s="58">
        <f t="shared" si="1554"/>
        <v>0</v>
      </c>
      <c r="MA400" s="58">
        <f t="shared" si="1410"/>
        <v>0</v>
      </c>
      <c r="MB400" s="58">
        <f t="shared" si="1555"/>
        <v>0</v>
      </c>
      <c r="MC400" s="58">
        <f t="shared" si="1411"/>
        <v>0</v>
      </c>
      <c r="MD400" s="55"/>
      <c r="ME400" s="56"/>
      <c r="MF400" s="260"/>
      <c r="MG400" s="57">
        <f t="shared" si="1412"/>
        <v>0</v>
      </c>
      <c r="MH400" s="58">
        <f t="shared" si="1556"/>
        <v>0</v>
      </c>
      <c r="MI400" s="58">
        <f t="shared" si="1413"/>
        <v>0</v>
      </c>
      <c r="MJ400" s="58">
        <f t="shared" si="1557"/>
        <v>0</v>
      </c>
      <c r="MK400" s="58">
        <f t="shared" si="1414"/>
        <v>0</v>
      </c>
      <c r="ML400" s="55"/>
      <c r="MM400" s="56"/>
      <c r="MN400" s="260"/>
      <c r="MO400" s="59">
        <v>1.1255528497892064</v>
      </c>
      <c r="MP400" s="60"/>
      <c r="MQ400" s="60">
        <v>0.71850000000000003</v>
      </c>
      <c r="MR400" s="61"/>
      <c r="MS400" s="59">
        <f t="shared" si="1415"/>
        <v>1.065640203872142</v>
      </c>
      <c r="MT400" s="60"/>
      <c r="MU400" s="60">
        <f t="shared" si="1561"/>
        <v>1.0902273923020078</v>
      </c>
      <c r="MV400" s="61"/>
      <c r="MW400" s="66">
        <f t="shared" si="1563"/>
        <v>1.1994343683182402</v>
      </c>
      <c r="MX400" s="67"/>
      <c r="MY400" s="67">
        <f t="shared" si="1565"/>
        <v>0.78332838136899263</v>
      </c>
      <c r="MZ400" s="261"/>
      <c r="NA400" s="59">
        <f t="shared" si="1416"/>
        <v>1.0656984037646982</v>
      </c>
      <c r="NB400" s="60"/>
      <c r="NC400" s="60">
        <f t="shared" si="1417"/>
        <v>1.0902852421240452</v>
      </c>
      <c r="ND400" s="262"/>
      <c r="NE400" s="62">
        <f t="shared" si="1418"/>
        <v>1.1994998753731645</v>
      </c>
      <c r="NF400" s="63"/>
      <c r="NG400" s="63">
        <f t="shared" si="1419"/>
        <v>0.78336994646612645</v>
      </c>
      <c r="NH400" s="64"/>
      <c r="NI400" s="238">
        <f t="shared" si="1569"/>
        <v>-6.5507054924252017E-5</v>
      </c>
      <c r="NJ400" s="238">
        <f t="shared" si="1570"/>
        <v>0</v>
      </c>
      <c r="NK400" s="238">
        <f t="shared" si="1571"/>
        <v>-4.1565097133822171E-5</v>
      </c>
      <c r="NL400" s="238">
        <f t="shared" si="1572"/>
        <v>0</v>
      </c>
      <c r="NM400" s="239">
        <f t="shared" si="1420"/>
        <v>0</v>
      </c>
      <c r="NN400" s="240">
        <f t="shared" si="1421"/>
        <v>0</v>
      </c>
      <c r="NO400" s="240">
        <f t="shared" si="1598"/>
        <v>0.41612992890703804</v>
      </c>
      <c r="NP400" s="240">
        <f t="shared" si="1422"/>
        <v>0</v>
      </c>
      <c r="NQ400" s="240">
        <f t="shared" si="1599"/>
        <v>0</v>
      </c>
      <c r="NR400" s="240">
        <f t="shared" si="1423"/>
        <v>0</v>
      </c>
      <c r="NS400" s="240">
        <f t="shared" si="1424"/>
        <v>0.29350441476367961</v>
      </c>
      <c r="NT400" s="240">
        <f t="shared" si="1425"/>
        <v>0</v>
      </c>
      <c r="NU400" s="240">
        <f t="shared" si="1426"/>
        <v>0</v>
      </c>
      <c r="NV400" s="240">
        <f t="shared" si="1427"/>
        <v>9.8620719657337041E-2</v>
      </c>
      <c r="NW400" s="240">
        <f t="shared" si="1428"/>
        <v>0</v>
      </c>
      <c r="NX400" s="240">
        <f t="shared" si="1429"/>
        <v>0.37955414638830282</v>
      </c>
      <c r="NY400" s="240">
        <f t="shared" si="1430"/>
        <v>0</v>
      </c>
      <c r="NZ400" s="240">
        <f t="shared" si="1431"/>
        <v>1.1690665656806876E-2</v>
      </c>
      <c r="OA400" s="240">
        <f t="shared" si="1432"/>
        <v>0</v>
      </c>
      <c r="OB400" s="241">
        <f t="shared" si="1433"/>
        <v>0</v>
      </c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136"/>
      <c r="OP400" s="13"/>
      <c r="OQ400" s="13"/>
      <c r="OR400" s="13"/>
      <c r="OS400" s="13"/>
      <c r="OT400" s="13"/>
    </row>
    <row r="401" spans="1:410" ht="15" customHeight="1">
      <c r="A401" s="242">
        <v>382</v>
      </c>
      <c r="B401" s="49" t="s">
        <v>451</v>
      </c>
      <c r="C401" s="50">
        <v>1</v>
      </c>
      <c r="D401" s="51">
        <v>57.1</v>
      </c>
      <c r="E401" s="52">
        <v>57.1</v>
      </c>
      <c r="F401" s="52"/>
      <c r="G401" s="52"/>
      <c r="H401" s="53"/>
      <c r="I401" s="57">
        <v>0.99608183215708213</v>
      </c>
      <c r="J401" s="58"/>
      <c r="K401" s="58">
        <v>0.72010000000000018</v>
      </c>
      <c r="L401" s="243"/>
      <c r="M401" s="1">
        <v>0</v>
      </c>
      <c r="N401" s="2">
        <v>0</v>
      </c>
      <c r="O401" s="2">
        <v>0.27598183215708194</v>
      </c>
      <c r="P401" s="2">
        <v>0</v>
      </c>
      <c r="Q401" s="2">
        <v>0</v>
      </c>
      <c r="R401" s="2">
        <v>0</v>
      </c>
      <c r="S401" s="2">
        <v>0.26150000000000001</v>
      </c>
      <c r="T401" s="2">
        <v>0</v>
      </c>
      <c r="U401" s="2">
        <v>0</v>
      </c>
      <c r="V401" s="2">
        <v>7.4300000000000005E-2</v>
      </c>
      <c r="W401" s="2">
        <v>0</v>
      </c>
      <c r="X401" s="2">
        <v>0.36459999999999998</v>
      </c>
      <c r="Y401" s="2">
        <v>0</v>
      </c>
      <c r="Z401" s="2">
        <v>1.9699999999999999E-2</v>
      </c>
      <c r="AA401" s="2">
        <v>0</v>
      </c>
      <c r="AB401" s="3">
        <v>0</v>
      </c>
      <c r="AC401" s="244">
        <v>0</v>
      </c>
      <c r="AD401" s="108">
        <v>0</v>
      </c>
      <c r="AE401" s="108">
        <v>0</v>
      </c>
      <c r="AF401" s="108">
        <f t="shared" si="1434"/>
        <v>0</v>
      </c>
      <c r="AG401" s="108">
        <f t="shared" si="1435"/>
        <v>0</v>
      </c>
      <c r="AH401" s="108">
        <v>0</v>
      </c>
      <c r="AI401" s="108">
        <v>0</v>
      </c>
      <c r="AJ401" s="108">
        <f t="shared" si="1436"/>
        <v>0</v>
      </c>
      <c r="AK401" s="108">
        <f t="shared" si="1437"/>
        <v>0</v>
      </c>
      <c r="AL401" s="108">
        <v>0</v>
      </c>
      <c r="AM401" s="245">
        <v>0</v>
      </c>
      <c r="AN401" s="244">
        <v>0</v>
      </c>
      <c r="AO401" s="108">
        <v>0</v>
      </c>
      <c r="AP401" s="108">
        <v>0</v>
      </c>
      <c r="AQ401" s="108">
        <f t="shared" si="1438"/>
        <v>0</v>
      </c>
      <c r="AR401" s="108">
        <f t="shared" si="1439"/>
        <v>0</v>
      </c>
      <c r="AS401" s="246">
        <v>0</v>
      </c>
      <c r="AT401" s="247">
        <v>0</v>
      </c>
      <c r="AU401" s="108">
        <v>0</v>
      </c>
      <c r="AV401" s="108">
        <f t="shared" si="1440"/>
        <v>0</v>
      </c>
      <c r="AW401" s="108">
        <f t="shared" si="1441"/>
        <v>0</v>
      </c>
      <c r="AX401" s="108">
        <v>0</v>
      </c>
      <c r="AY401" s="245">
        <v>0</v>
      </c>
      <c r="AZ401" s="248">
        <v>2</v>
      </c>
      <c r="BA401" s="108">
        <v>10.194333333333331</v>
      </c>
      <c r="BB401" s="108">
        <v>1.0631231492527999</v>
      </c>
      <c r="BC401" s="109">
        <v>0.85049851940223997</v>
      </c>
      <c r="BD401" s="109">
        <v>0.21262462985055997</v>
      </c>
      <c r="BE401" s="108">
        <v>0.39867124999999998</v>
      </c>
      <c r="BF401" s="109">
        <v>0.31893700000000003</v>
      </c>
      <c r="BG401" s="109">
        <v>7.9734249999999951E-2</v>
      </c>
      <c r="BH401" s="108">
        <v>0.85089732447878741</v>
      </c>
      <c r="BI401" s="109">
        <f t="shared" si="1442"/>
        <v>0.49800297530305093</v>
      </c>
      <c r="BJ401" s="108">
        <f t="shared" si="1443"/>
        <v>1.6460608742042145E-2</v>
      </c>
      <c r="BK401" s="108">
        <v>0.62535125285324589</v>
      </c>
      <c r="BL401" s="245">
        <v>15.758851571901795</v>
      </c>
      <c r="BM401" s="244">
        <v>0</v>
      </c>
      <c r="BN401" s="108">
        <v>0</v>
      </c>
      <c r="BO401" s="108">
        <v>0</v>
      </c>
      <c r="BP401" s="108">
        <f t="shared" si="1444"/>
        <v>0</v>
      </c>
      <c r="BQ401" s="108">
        <f t="shared" si="1445"/>
        <v>0</v>
      </c>
      <c r="BR401" s="108">
        <v>0</v>
      </c>
      <c r="BS401" s="108">
        <v>0</v>
      </c>
      <c r="BT401" s="108">
        <f t="shared" si="1446"/>
        <v>0</v>
      </c>
      <c r="BU401" s="108">
        <f t="shared" si="1447"/>
        <v>0</v>
      </c>
      <c r="BV401" s="108">
        <v>0</v>
      </c>
      <c r="BW401" s="245">
        <v>0</v>
      </c>
      <c r="BX401" s="107">
        <v>0</v>
      </c>
      <c r="BY401" s="108">
        <v>0</v>
      </c>
      <c r="BZ401" s="109">
        <f t="shared" si="1448"/>
        <v>0</v>
      </c>
      <c r="CA401" s="109">
        <f t="shared" si="1449"/>
        <v>0</v>
      </c>
      <c r="CB401" s="108">
        <v>0</v>
      </c>
      <c r="CC401" s="110">
        <v>0</v>
      </c>
      <c r="CD401" s="244">
        <v>0</v>
      </c>
      <c r="CE401" s="108">
        <v>0</v>
      </c>
      <c r="CF401" s="109">
        <f t="shared" si="1450"/>
        <v>0</v>
      </c>
      <c r="CG401" s="109">
        <f t="shared" si="1451"/>
        <v>0</v>
      </c>
      <c r="CH401" s="108">
        <v>0</v>
      </c>
      <c r="CI401" s="245">
        <v>0</v>
      </c>
      <c r="CJ401" s="249">
        <v>5.3268153594147831</v>
      </c>
      <c r="CK401" s="250">
        <v>1.1718993790712522</v>
      </c>
      <c r="CL401" s="250">
        <v>0.90796662272205841</v>
      </c>
      <c r="CM401" s="251">
        <v>0.90796662272205841</v>
      </c>
      <c r="CN401" s="252">
        <f t="shared" si="1339"/>
        <v>0.44258833024586736</v>
      </c>
      <c r="CO401" s="250">
        <v>3.585229058100198</v>
      </c>
      <c r="CP401" s="252">
        <f t="shared" si="1452"/>
        <v>0.35484446079640902</v>
      </c>
      <c r="CQ401" s="250">
        <v>1.121961581441876</v>
      </c>
      <c r="CR401" s="250">
        <v>0.80240946060950524</v>
      </c>
      <c r="CS401" s="252">
        <f t="shared" si="1453"/>
        <v>1.552261101549088E-2</v>
      </c>
      <c r="CT401" s="252">
        <f t="shared" si="1454"/>
        <v>0.46962458019200393</v>
      </c>
      <c r="CU401" s="250">
        <f t="shared" si="1340"/>
        <v>11.794319879917797</v>
      </c>
      <c r="CV401" s="245">
        <f t="shared" si="1455"/>
        <v>14.860843048696424</v>
      </c>
      <c r="CW401" s="244">
        <v>0</v>
      </c>
      <c r="CX401" s="108">
        <v>0</v>
      </c>
      <c r="CY401" s="108">
        <f t="shared" si="1456"/>
        <v>0</v>
      </c>
      <c r="CZ401" s="108">
        <f t="shared" si="1457"/>
        <v>0</v>
      </c>
      <c r="DA401" s="108">
        <v>0</v>
      </c>
      <c r="DB401" s="245">
        <v>0</v>
      </c>
      <c r="DC401" s="244">
        <v>0</v>
      </c>
      <c r="DD401" s="108">
        <v>0</v>
      </c>
      <c r="DE401" s="108">
        <f t="shared" si="1458"/>
        <v>0</v>
      </c>
      <c r="DF401" s="108">
        <f t="shared" si="1459"/>
        <v>0</v>
      </c>
      <c r="DG401" s="108">
        <v>0</v>
      </c>
      <c r="DH401" s="245">
        <v>0</v>
      </c>
      <c r="DI401" s="107">
        <v>1.642144064</v>
      </c>
      <c r="DJ401" s="108">
        <v>0.36127169407999998</v>
      </c>
      <c r="DK401" s="108">
        <v>2.7100383510773322E-2</v>
      </c>
      <c r="DL401" s="108">
        <v>1.1052499887073921</v>
      </c>
      <c r="DM401" s="108">
        <f t="shared" si="1460"/>
        <v>0.10939101238232543</v>
      </c>
      <c r="DN401" s="108">
        <f t="shared" si="1461"/>
        <v>0.34587693146609128</v>
      </c>
      <c r="DO401" s="108">
        <v>0.22891092751176606</v>
      </c>
      <c r="DP401" s="108">
        <f t="shared" si="1462"/>
        <v>4.4282818927151146E-3</v>
      </c>
      <c r="DQ401" s="108">
        <f t="shared" si="1463"/>
        <v>0.1339742407229563</v>
      </c>
      <c r="DR401" s="108">
        <v>0.16823385289049658</v>
      </c>
      <c r="DS401" s="110">
        <v>4.2394930928405135</v>
      </c>
      <c r="DT401" s="244">
        <v>0</v>
      </c>
      <c r="DU401" s="108">
        <v>0</v>
      </c>
      <c r="DV401" s="108">
        <v>0</v>
      </c>
      <c r="DW401" s="108">
        <f t="shared" si="1464"/>
        <v>0</v>
      </c>
      <c r="DX401" s="108">
        <f t="shared" si="1465"/>
        <v>0</v>
      </c>
      <c r="DY401" s="108">
        <v>0</v>
      </c>
      <c r="DZ401" s="108">
        <v>0</v>
      </c>
      <c r="EA401" s="108"/>
      <c r="EB401" s="108">
        <v>0</v>
      </c>
      <c r="EC401" s="108">
        <f t="shared" si="1466"/>
        <v>0</v>
      </c>
      <c r="ED401" s="108">
        <f t="shared" si="1467"/>
        <v>0</v>
      </c>
      <c r="EE401" s="108">
        <v>0</v>
      </c>
      <c r="EF401" s="245">
        <v>0</v>
      </c>
      <c r="EG401" s="249">
        <v>3.5628618888888797</v>
      </c>
      <c r="EH401" s="250">
        <v>0.78382961555555308</v>
      </c>
      <c r="EI401" s="250">
        <v>8.6547117821436004</v>
      </c>
      <c r="EJ401" s="250">
        <v>2.3979948829023296</v>
      </c>
      <c r="EK401" s="250">
        <f t="shared" si="1468"/>
        <v>0.23733914554037519</v>
      </c>
      <c r="EL401" s="250">
        <v>0.75042851865545501</v>
      </c>
      <c r="EM401" s="250">
        <v>1.1241560663727941</v>
      </c>
      <c r="EN401" s="250">
        <f t="shared" si="1469"/>
        <v>2.1746799103981702E-2</v>
      </c>
      <c r="EO401" s="250">
        <f t="shared" si="1470"/>
        <v>0.6579325726538725</v>
      </c>
      <c r="EP401" s="250">
        <v>16.523554235863156</v>
      </c>
      <c r="EQ401" s="245">
        <v>20.819678337187575</v>
      </c>
      <c r="ER401" s="244">
        <v>0</v>
      </c>
      <c r="ES401" s="108">
        <v>0</v>
      </c>
      <c r="ET401" s="108">
        <v>0</v>
      </c>
      <c r="EU401" s="108">
        <f t="shared" si="1471"/>
        <v>0</v>
      </c>
      <c r="EV401" s="108">
        <f t="shared" si="1472"/>
        <v>0</v>
      </c>
      <c r="EW401" s="108">
        <v>0</v>
      </c>
      <c r="EX401" s="108">
        <v>0</v>
      </c>
      <c r="EY401" s="108">
        <f t="shared" si="1473"/>
        <v>0</v>
      </c>
      <c r="EZ401" s="108">
        <f t="shared" si="1474"/>
        <v>0</v>
      </c>
      <c r="FA401" s="108">
        <v>0</v>
      </c>
      <c r="FB401" s="245">
        <v>0</v>
      </c>
      <c r="FC401" s="244">
        <v>0.83333333333333293</v>
      </c>
      <c r="FD401" s="108">
        <v>6.0833333333333302E-2</v>
      </c>
      <c r="FE401" s="108">
        <f t="shared" si="1475"/>
        <v>1.1768208333333328E-3</v>
      </c>
      <c r="FF401" s="108">
        <f t="shared" si="1476"/>
        <v>3.5603803333333316E-2</v>
      </c>
      <c r="FG401" s="108">
        <v>4.4708333333333301E-2</v>
      </c>
      <c r="FH401" s="245">
        <v>1.1266499999999995</v>
      </c>
      <c r="FI401" s="244">
        <v>0</v>
      </c>
      <c r="FJ401" s="108">
        <v>0</v>
      </c>
      <c r="FK401" s="108">
        <f t="shared" si="1477"/>
        <v>0</v>
      </c>
      <c r="FL401" s="108">
        <f t="shared" si="1478"/>
        <v>0</v>
      </c>
      <c r="FM401" s="108">
        <v>0</v>
      </c>
      <c r="FN401" s="245">
        <v>0</v>
      </c>
      <c r="FO401" s="244">
        <v>0</v>
      </c>
      <c r="FP401" s="108">
        <v>0</v>
      </c>
      <c r="FQ401" s="108">
        <f t="shared" si="1479"/>
        <v>0</v>
      </c>
      <c r="FR401" s="108">
        <f t="shared" si="1480"/>
        <v>0</v>
      </c>
      <c r="FS401" s="108">
        <v>0</v>
      </c>
      <c r="FT401" s="110">
        <v>0</v>
      </c>
      <c r="FU401" s="253">
        <f t="shared" si="1341"/>
        <v>12.848822001010468</v>
      </c>
      <c r="FV401" s="254">
        <f t="shared" si="1342"/>
        <v>10.272882671314457</v>
      </c>
      <c r="FW401" s="254">
        <f t="shared" si="1343"/>
        <v>1.6120238496481072</v>
      </c>
      <c r="FX401" s="254">
        <f t="shared" si="1344"/>
        <v>10.194333333333331</v>
      </c>
      <c r="FY401" s="254">
        <f t="shared" si="1345"/>
        <v>0</v>
      </c>
      <c r="FZ401" s="254">
        <f t="shared" si="1346"/>
        <v>0</v>
      </c>
      <c r="GA401" s="254">
        <f t="shared" si="1481"/>
        <v>0</v>
      </c>
      <c r="GB401" s="254">
        <f t="shared" si="1482"/>
        <v>0</v>
      </c>
      <c r="GC401" s="254">
        <f t="shared" si="1483"/>
        <v>0</v>
      </c>
      <c r="GD401" s="254">
        <f t="shared" si="1484"/>
        <v>0</v>
      </c>
      <c r="GE401" s="254">
        <f t="shared" si="1347"/>
        <v>7.0884739297099202</v>
      </c>
      <c r="GF401" s="255">
        <f t="shared" si="1348"/>
        <v>2.7062857785073748</v>
      </c>
      <c r="GG401" s="255">
        <f t="shared" si="1349"/>
        <v>0.70157461871910964</v>
      </c>
      <c r="GH401" s="254">
        <f t="shared" si="1350"/>
        <v>3.0672071123061864</v>
      </c>
      <c r="GI401" s="255">
        <f t="shared" si="1351"/>
        <v>2.1900685700903644</v>
      </c>
      <c r="GJ401" s="256">
        <f t="shared" si="1352"/>
        <v>5.9335121587563176E-2</v>
      </c>
      <c r="GK401" s="253">
        <f t="shared" si="1485"/>
        <v>45.083742897322466</v>
      </c>
      <c r="GL401" s="257">
        <f t="shared" si="1486"/>
        <v>56.805516050626302</v>
      </c>
      <c r="GM401" s="221">
        <f t="shared" si="1487"/>
        <v>56.805516050626302</v>
      </c>
      <c r="GN401" s="222">
        <f t="shared" si="1488"/>
        <v>22.358922200506342</v>
      </c>
      <c r="GO401" s="222">
        <f t="shared" si="1489"/>
        <v>2.9898963233430225</v>
      </c>
      <c r="GP401" s="55">
        <f t="shared" si="1490"/>
        <v>0.39360477212423506</v>
      </c>
      <c r="GQ401" s="56">
        <f t="shared" si="1491"/>
        <v>5.2633908310565518E-2</v>
      </c>
      <c r="GR401" s="258">
        <f t="shared" si="1492"/>
        <v>1.0698308601891742</v>
      </c>
      <c r="GS401" s="227">
        <f t="shared" si="1353"/>
        <v>56.805516050626302</v>
      </c>
      <c r="GT401" s="222">
        <f t="shared" si="1574"/>
        <v>22.358922200506342</v>
      </c>
      <c r="GU401" s="222">
        <f t="shared" si="1575"/>
        <v>2.9898963233430225</v>
      </c>
      <c r="GV401" s="37">
        <f t="shared" si="1567"/>
        <v>0.39360477212423506</v>
      </c>
      <c r="GW401" s="228">
        <f t="shared" si="1568"/>
        <v>5.2633908310565518E-2</v>
      </c>
      <c r="GX401" s="258">
        <f t="shared" si="1493"/>
        <v>1.0698308601891742</v>
      </c>
      <c r="GY401" s="221">
        <f t="shared" si="1573"/>
        <v>41.046664478724509</v>
      </c>
      <c r="GZ401" s="222">
        <f t="shared" si="1494"/>
        <v>21.593392026870493</v>
      </c>
      <c r="HA401" s="222">
        <f t="shared" si="1495"/>
        <v>1.4956672018812271</v>
      </c>
      <c r="HB401" s="55">
        <f t="shared" si="1496"/>
        <v>0.52606934816988304</v>
      </c>
      <c r="HC401" s="56">
        <f t="shared" si="1497"/>
        <v>3.6438215403750238E-2</v>
      </c>
      <c r="HD401" s="258">
        <f t="shared" si="1498"/>
        <v>1.0880793464242617</v>
      </c>
      <c r="HE401" s="221">
        <f t="shared" si="1499"/>
        <v>41.046664478724509</v>
      </c>
      <c r="HF401" s="222">
        <f t="shared" si="1500"/>
        <v>21.593392026870493</v>
      </c>
      <c r="HG401" s="222">
        <f t="shared" si="1501"/>
        <v>1.4956672018812271</v>
      </c>
      <c r="HH401" s="55">
        <f t="shared" si="1502"/>
        <v>0.52606934816988304</v>
      </c>
      <c r="HI401" s="56">
        <f t="shared" si="1503"/>
        <v>3.6438215403750238E-2</v>
      </c>
      <c r="HJ401" s="259">
        <f t="shared" si="1504"/>
        <v>1.0880793464242617</v>
      </c>
      <c r="HK401" s="54">
        <f t="shared" si="1354"/>
        <v>1.0656390833154197</v>
      </c>
      <c r="HL401" s="55">
        <f t="shared" si="1355"/>
        <v>0</v>
      </c>
      <c r="HM401" s="55">
        <f t="shared" si="1356"/>
        <v>0.78352593736011111</v>
      </c>
      <c r="HN401" s="56">
        <f t="shared" si="1357"/>
        <v>0</v>
      </c>
      <c r="HQ401" s="57">
        <f t="shared" si="1358"/>
        <v>0</v>
      </c>
      <c r="HR401" s="58">
        <f t="shared" si="1505"/>
        <v>0</v>
      </c>
      <c r="HS401" s="58">
        <f t="shared" si="1359"/>
        <v>0</v>
      </c>
      <c r="HT401" s="58">
        <f t="shared" si="1506"/>
        <v>0</v>
      </c>
      <c r="HU401" s="58">
        <f t="shared" si="1360"/>
        <v>0</v>
      </c>
      <c r="HV401" s="55"/>
      <c r="HW401" s="56"/>
      <c r="HX401" s="260"/>
      <c r="HY401" s="57">
        <f t="shared" si="1361"/>
        <v>0</v>
      </c>
      <c r="HZ401" s="58">
        <f t="shared" si="1507"/>
        <v>0</v>
      </c>
      <c r="IA401" s="58">
        <f t="shared" si="1362"/>
        <v>0</v>
      </c>
      <c r="IB401" s="58">
        <f t="shared" si="1508"/>
        <v>0</v>
      </c>
      <c r="IC401" s="58">
        <f t="shared" si="1363"/>
        <v>0</v>
      </c>
      <c r="ID401" s="55"/>
      <c r="IE401" s="56"/>
      <c r="IF401" s="260"/>
      <c r="IG401" s="57">
        <f t="shared" si="1364"/>
        <v>0.60756362986972212</v>
      </c>
      <c r="IH401" s="58">
        <f t="shared" si="1509"/>
        <v>0.70276885067030759</v>
      </c>
      <c r="II401" s="58">
        <f t="shared" si="1365"/>
        <v>1.1858961281442821</v>
      </c>
      <c r="IJ401" s="58">
        <f t="shared" si="1510"/>
        <v>1.3695914383938315</v>
      </c>
      <c r="IK401" s="58">
        <f t="shared" si="1366"/>
        <v>12.507025057064917</v>
      </c>
      <c r="IL401" s="55">
        <f t="shared" si="1367"/>
        <v>4.857778945013979E-2</v>
      </c>
      <c r="IM401" s="56">
        <f t="shared" si="1368"/>
        <v>9.4818401876823458E-2</v>
      </c>
      <c r="IN401" s="260">
        <f t="shared" si="1369"/>
        <v>1.0222995100575569</v>
      </c>
      <c r="IO401" s="57">
        <f t="shared" si="1370"/>
        <v>0</v>
      </c>
      <c r="IP401" s="58">
        <f t="shared" si="1511"/>
        <v>0</v>
      </c>
      <c r="IQ401" s="58">
        <f t="shared" si="1371"/>
        <v>0</v>
      </c>
      <c r="IR401" s="58">
        <f t="shared" si="1512"/>
        <v>0</v>
      </c>
      <c r="IS401" s="58">
        <f t="shared" si="1372"/>
        <v>0</v>
      </c>
      <c r="IT401" s="55"/>
      <c r="IU401" s="56"/>
      <c r="IV401" s="260"/>
      <c r="IW401" s="57">
        <f t="shared" si="1373"/>
        <v>0</v>
      </c>
      <c r="IX401" s="58">
        <f t="shared" si="1516"/>
        <v>0</v>
      </c>
      <c r="IY401" s="58">
        <f t="shared" si="1374"/>
        <v>0</v>
      </c>
      <c r="IZ401" s="58">
        <f t="shared" si="1517"/>
        <v>0</v>
      </c>
      <c r="JA401" s="58">
        <f t="shared" si="1375"/>
        <v>0</v>
      </c>
      <c r="JB401" s="55"/>
      <c r="JC401" s="56"/>
      <c r="JD401" s="260"/>
      <c r="JE401" s="57">
        <f t="shared" si="1376"/>
        <v>0</v>
      </c>
      <c r="JF401" s="58">
        <f t="shared" si="1521"/>
        <v>0</v>
      </c>
      <c r="JG401" s="58">
        <f t="shared" si="1377"/>
        <v>0</v>
      </c>
      <c r="JH401" s="58">
        <f t="shared" si="1522"/>
        <v>0</v>
      </c>
      <c r="JI401" s="58">
        <f t="shared" si="1378"/>
        <v>0</v>
      </c>
      <c r="JJ401" s="55"/>
      <c r="JK401" s="56"/>
      <c r="JL401" s="260"/>
      <c r="JM401" s="57">
        <f t="shared" si="1379"/>
        <v>8.4404498556793683</v>
      </c>
      <c r="JN401" s="58">
        <f t="shared" si="1526"/>
        <v>9.7630683480643263</v>
      </c>
      <c r="JO401" s="58">
        <f t="shared" si="1380"/>
        <v>0.81295540205776728</v>
      </c>
      <c r="JP401" s="58">
        <f t="shared" si="1527"/>
        <v>0.9388821938365155</v>
      </c>
      <c r="JQ401" s="58">
        <f t="shared" si="1381"/>
        <v>11.794319879917797</v>
      </c>
      <c r="JR401" s="55">
        <f t="shared" si="1382"/>
        <v>0.71563684397359217</v>
      </c>
      <c r="JS401" s="56">
        <f t="shared" si="1383"/>
        <v>6.8927705059279212E-2</v>
      </c>
      <c r="JT401" s="260">
        <f t="shared" si="1384"/>
        <v>1.1228171949643442</v>
      </c>
      <c r="JU401" s="57">
        <f t="shared" si="1385"/>
        <v>0</v>
      </c>
      <c r="JV401" s="58">
        <f t="shared" si="1528"/>
        <v>0</v>
      </c>
      <c r="JW401" s="58">
        <f t="shared" si="1386"/>
        <v>0</v>
      </c>
      <c r="JX401" s="58">
        <f t="shared" si="1529"/>
        <v>0</v>
      </c>
      <c r="JY401" s="58">
        <f t="shared" si="1387"/>
        <v>0</v>
      </c>
      <c r="JZ401" s="55"/>
      <c r="KA401" s="56"/>
      <c r="KB401" s="260"/>
      <c r="KC401" s="57">
        <f t="shared" si="1388"/>
        <v>0</v>
      </c>
      <c r="KD401" s="58">
        <f t="shared" si="1533"/>
        <v>0</v>
      </c>
      <c r="KE401" s="58">
        <f t="shared" si="1389"/>
        <v>0</v>
      </c>
      <c r="KF401" s="58">
        <f t="shared" si="1534"/>
        <v>0</v>
      </c>
      <c r="KG401" s="58">
        <f t="shared" si="1390"/>
        <v>0</v>
      </c>
      <c r="KH401" s="55"/>
      <c r="KI401" s="56"/>
      <c r="KJ401" s="260"/>
      <c r="KK401" s="57">
        <f t="shared" si="1391"/>
        <v>2.588834188150638</v>
      </c>
      <c r="KL401" s="58">
        <f t="shared" si="1538"/>
        <v>2.9945045054338433</v>
      </c>
      <c r="KM401" s="58">
        <f t="shared" si="1392"/>
        <v>0.11381929427504055</v>
      </c>
      <c r="KN401" s="58">
        <f t="shared" si="1539"/>
        <v>0.13144990295824432</v>
      </c>
      <c r="KO401" s="58">
        <f t="shared" si="1393"/>
        <v>3.3646770578099314</v>
      </c>
      <c r="KP401" s="55">
        <f t="shared" si="1540"/>
        <v>0.76941535358989566</v>
      </c>
      <c r="KQ401" s="56">
        <f t="shared" si="1541"/>
        <v>3.3827702427146319E-2</v>
      </c>
      <c r="KR401" s="260">
        <f t="shared" si="1542"/>
        <v>1.1258072970135016</v>
      </c>
      <c r="KS401" s="57">
        <f t="shared" si="1394"/>
        <v>0</v>
      </c>
      <c r="KT401" s="58">
        <f t="shared" si="1543"/>
        <v>0</v>
      </c>
      <c r="KU401" s="58">
        <f t="shared" si="1395"/>
        <v>0</v>
      </c>
      <c r="KV401" s="58">
        <f t="shared" si="1544"/>
        <v>0</v>
      </c>
      <c r="KW401" s="58">
        <f t="shared" si="1396"/>
        <v>0</v>
      </c>
      <c r="KX401" s="55"/>
      <c r="KY401" s="56"/>
      <c r="KZ401" s="260"/>
      <c r="LA401" s="57">
        <f t="shared" si="1397"/>
        <v>6.0648920358418126</v>
      </c>
      <c r="LB401" s="58">
        <f t="shared" si="1545"/>
        <v>7.0152606178582246</v>
      </c>
      <c r="LC401" s="58">
        <f t="shared" si="1398"/>
        <v>0.25908594464435691</v>
      </c>
      <c r="LD401" s="58">
        <f t="shared" si="1546"/>
        <v>0.29921835746976783</v>
      </c>
      <c r="LE401" s="58">
        <f t="shared" si="1399"/>
        <v>16.523554235863156</v>
      </c>
      <c r="LF401" s="55">
        <f t="shared" si="1547"/>
        <v>0.36704524639610597</v>
      </c>
      <c r="LG401" s="56">
        <f t="shared" si="1548"/>
        <v>1.5679795094086353E-2</v>
      </c>
      <c r="LH401" s="260">
        <f t="shared" si="1549"/>
        <v>1.0599447903703438</v>
      </c>
      <c r="LI401" s="57">
        <f t="shared" si="1400"/>
        <v>0</v>
      </c>
      <c r="LJ401" s="58">
        <f t="shared" si="1550"/>
        <v>0</v>
      </c>
      <c r="LK401" s="58">
        <f t="shared" si="1401"/>
        <v>0</v>
      </c>
      <c r="LL401" s="58">
        <f t="shared" si="1551"/>
        <v>0</v>
      </c>
      <c r="LM401" s="58">
        <f t="shared" si="1402"/>
        <v>0</v>
      </c>
      <c r="LN401" s="55"/>
      <c r="LO401" s="56"/>
      <c r="LP401" s="260"/>
      <c r="LQ401" s="57">
        <f t="shared" si="1403"/>
        <v>4.3436640066666643E-2</v>
      </c>
      <c r="LR401" s="58">
        <f t="shared" si="1552"/>
        <v>5.0243161565113312E-2</v>
      </c>
      <c r="LS401" s="58">
        <f t="shared" si="1404"/>
        <v>1.1768208333333328E-3</v>
      </c>
      <c r="LT401" s="58">
        <f t="shared" si="1553"/>
        <v>1.359110380416666E-3</v>
      </c>
      <c r="LU401" s="58">
        <f t="shared" si="1405"/>
        <v>0.89416666666666633</v>
      </c>
      <c r="LV401" s="55">
        <f t="shared" si="1406"/>
        <v>4.857778945013979E-2</v>
      </c>
      <c r="LW401" s="56">
        <f t="shared" si="1407"/>
        <v>1.3161090400745572E-3</v>
      </c>
      <c r="LX401" s="260">
        <f t="shared" si="1408"/>
        <v>1.0078160048971445</v>
      </c>
      <c r="LY401" s="57">
        <f t="shared" si="1409"/>
        <v>0</v>
      </c>
      <c r="LZ401" s="58">
        <f t="shared" si="1554"/>
        <v>0</v>
      </c>
      <c r="MA401" s="58">
        <f t="shared" si="1410"/>
        <v>0</v>
      </c>
      <c r="MB401" s="58">
        <f t="shared" si="1555"/>
        <v>0</v>
      </c>
      <c r="MC401" s="58">
        <f t="shared" si="1411"/>
        <v>0</v>
      </c>
      <c r="MD401" s="55"/>
      <c r="ME401" s="56"/>
      <c r="MF401" s="260"/>
      <c r="MG401" s="57">
        <f t="shared" si="1412"/>
        <v>0</v>
      </c>
      <c r="MH401" s="58">
        <f t="shared" si="1556"/>
        <v>0</v>
      </c>
      <c r="MI401" s="58">
        <f t="shared" si="1413"/>
        <v>0</v>
      </c>
      <c r="MJ401" s="58">
        <f t="shared" si="1557"/>
        <v>0</v>
      </c>
      <c r="MK401" s="58">
        <f t="shared" si="1414"/>
        <v>0</v>
      </c>
      <c r="ML401" s="55"/>
      <c r="MM401" s="56"/>
      <c r="MN401" s="260"/>
      <c r="MO401" s="59">
        <v>0.99608183215708213</v>
      </c>
      <c r="MP401" s="60"/>
      <c r="MQ401" s="60">
        <v>0.72010000000000018</v>
      </c>
      <c r="MR401" s="61"/>
      <c r="MS401" s="59">
        <f t="shared" si="1415"/>
        <v>1.0698308601891742</v>
      </c>
      <c r="MT401" s="60"/>
      <c r="MU401" s="60">
        <f t="shared" si="1561"/>
        <v>1.0880793464242617</v>
      </c>
      <c r="MV401" s="61"/>
      <c r="MW401" s="66">
        <f t="shared" si="1563"/>
        <v>1.0656390833154197</v>
      </c>
      <c r="MX401" s="67"/>
      <c r="MY401" s="67">
        <f t="shared" si="1565"/>
        <v>0.78352593736011111</v>
      </c>
      <c r="MZ401" s="261"/>
      <c r="NA401" s="59">
        <f t="shared" si="1416"/>
        <v>1.0699021726035152</v>
      </c>
      <c r="NB401" s="60"/>
      <c r="NC401" s="60">
        <f t="shared" si="1417"/>
        <v>1.0881461248670743</v>
      </c>
      <c r="ND401" s="262"/>
      <c r="NE401" s="62">
        <f t="shared" si="1418"/>
        <v>1.0657101163157521</v>
      </c>
      <c r="NF401" s="63"/>
      <c r="NG401" s="63">
        <f t="shared" si="1419"/>
        <v>0.78357402451678038</v>
      </c>
      <c r="NH401" s="64"/>
      <c r="NI401" s="238">
        <f t="shared" si="1569"/>
        <v>-7.1033000332398899E-5</v>
      </c>
      <c r="NJ401" s="238">
        <f t="shared" si="1570"/>
        <v>0</v>
      </c>
      <c r="NK401" s="238">
        <f t="shared" si="1571"/>
        <v>-4.8087156669263109E-5</v>
      </c>
      <c r="NL401" s="238">
        <f t="shared" si="1572"/>
        <v>0</v>
      </c>
      <c r="NM401" s="239">
        <f t="shared" si="1420"/>
        <v>0</v>
      </c>
      <c r="NN401" s="240">
        <f t="shared" si="1421"/>
        <v>0</v>
      </c>
      <c r="NO401" s="240">
        <f t="shared" si="1598"/>
        <v>0.28213609179897176</v>
      </c>
      <c r="NP401" s="240">
        <f t="shared" si="1422"/>
        <v>0</v>
      </c>
      <c r="NQ401" s="240">
        <f t="shared" si="1599"/>
        <v>0</v>
      </c>
      <c r="NR401" s="240">
        <f t="shared" si="1423"/>
        <v>0</v>
      </c>
      <c r="NS401" s="240">
        <f t="shared" si="1424"/>
        <v>0.29361669648317601</v>
      </c>
      <c r="NT401" s="240">
        <f t="shared" si="1425"/>
        <v>0</v>
      </c>
      <c r="NU401" s="240">
        <f t="shared" si="1426"/>
        <v>0</v>
      </c>
      <c r="NV401" s="240">
        <f t="shared" si="1427"/>
        <v>8.3647482168103179E-2</v>
      </c>
      <c r="NW401" s="240">
        <f t="shared" si="1428"/>
        <v>0</v>
      </c>
      <c r="NX401" s="240">
        <f t="shared" si="1429"/>
        <v>0.38645587056902736</v>
      </c>
      <c r="NY401" s="240">
        <f t="shared" si="1430"/>
        <v>0</v>
      </c>
      <c r="NZ401" s="240">
        <f t="shared" si="1431"/>
        <v>1.9853975296473744E-2</v>
      </c>
      <c r="OA401" s="240">
        <f t="shared" si="1432"/>
        <v>0</v>
      </c>
      <c r="OB401" s="241">
        <f t="shared" si="1433"/>
        <v>0</v>
      </c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136"/>
      <c r="OP401" s="13"/>
      <c r="OQ401" s="13"/>
      <c r="OR401" s="13"/>
      <c r="OS401" s="13"/>
      <c r="OT401" s="13"/>
    </row>
    <row r="402" spans="1:410" ht="15" customHeight="1">
      <c r="A402" s="242">
        <v>383</v>
      </c>
      <c r="B402" s="49" t="s">
        <v>452</v>
      </c>
      <c r="C402" s="50">
        <v>1</v>
      </c>
      <c r="D402" s="51">
        <v>141.1</v>
      </c>
      <c r="E402" s="52">
        <v>141.1</v>
      </c>
      <c r="F402" s="52"/>
      <c r="G402" s="52"/>
      <c r="H402" s="53"/>
      <c r="I402" s="57">
        <v>1.4339125171779281</v>
      </c>
      <c r="J402" s="58"/>
      <c r="K402" s="58">
        <v>0.76369999999999982</v>
      </c>
      <c r="L402" s="243"/>
      <c r="M402" s="1">
        <v>0</v>
      </c>
      <c r="N402" s="2">
        <v>0</v>
      </c>
      <c r="O402" s="2">
        <v>0.67021251717792829</v>
      </c>
      <c r="P402" s="2">
        <v>0</v>
      </c>
      <c r="Q402" s="2">
        <v>0</v>
      </c>
      <c r="R402" s="2">
        <v>0</v>
      </c>
      <c r="S402" s="2">
        <v>0.26129999999999998</v>
      </c>
      <c r="T402" s="2">
        <v>0</v>
      </c>
      <c r="U402" s="2">
        <v>0</v>
      </c>
      <c r="V402" s="2">
        <v>0.1087</v>
      </c>
      <c r="W402" s="2">
        <v>0</v>
      </c>
      <c r="X402" s="2">
        <v>0.38569999999999999</v>
      </c>
      <c r="Y402" s="2">
        <v>0</v>
      </c>
      <c r="Z402" s="2">
        <v>8.0000000000000002E-3</v>
      </c>
      <c r="AA402" s="2">
        <v>0</v>
      </c>
      <c r="AB402" s="3">
        <v>0</v>
      </c>
      <c r="AC402" s="244">
        <v>0</v>
      </c>
      <c r="AD402" s="108">
        <v>0</v>
      </c>
      <c r="AE402" s="108">
        <v>0</v>
      </c>
      <c r="AF402" s="108">
        <f t="shared" si="1434"/>
        <v>0</v>
      </c>
      <c r="AG402" s="108">
        <f t="shared" si="1435"/>
        <v>0</v>
      </c>
      <c r="AH402" s="108">
        <v>0</v>
      </c>
      <c r="AI402" s="108">
        <v>0</v>
      </c>
      <c r="AJ402" s="108">
        <f t="shared" si="1436"/>
        <v>0</v>
      </c>
      <c r="AK402" s="108">
        <f t="shared" si="1437"/>
        <v>0</v>
      </c>
      <c r="AL402" s="108">
        <v>0</v>
      </c>
      <c r="AM402" s="245">
        <v>0</v>
      </c>
      <c r="AN402" s="244">
        <v>0</v>
      </c>
      <c r="AO402" s="108">
        <v>0</v>
      </c>
      <c r="AP402" s="108">
        <v>0</v>
      </c>
      <c r="AQ402" s="108">
        <f t="shared" si="1438"/>
        <v>0</v>
      </c>
      <c r="AR402" s="108">
        <f t="shared" si="1439"/>
        <v>0</v>
      </c>
      <c r="AS402" s="246">
        <v>0</v>
      </c>
      <c r="AT402" s="247">
        <v>0</v>
      </c>
      <c r="AU402" s="108">
        <v>0</v>
      </c>
      <c r="AV402" s="108">
        <f t="shared" si="1440"/>
        <v>0</v>
      </c>
      <c r="AW402" s="108">
        <f t="shared" si="1441"/>
        <v>0</v>
      </c>
      <c r="AX402" s="108">
        <v>0</v>
      </c>
      <c r="AY402" s="245">
        <v>0</v>
      </c>
      <c r="AZ402" s="248">
        <v>12</v>
      </c>
      <c r="BA402" s="108">
        <v>61.165999999999983</v>
      </c>
      <c r="BB402" s="108">
        <v>6.3787388955167996</v>
      </c>
      <c r="BC402" s="109">
        <v>5.1029911164134401</v>
      </c>
      <c r="BD402" s="109">
        <v>1.2757477791033596</v>
      </c>
      <c r="BE402" s="108">
        <v>2.3920274999999998</v>
      </c>
      <c r="BF402" s="109">
        <v>1.9136219999999999</v>
      </c>
      <c r="BG402" s="109">
        <v>0.47840549999999982</v>
      </c>
      <c r="BH402" s="108">
        <v>5.1053839468727249</v>
      </c>
      <c r="BI402" s="109">
        <f t="shared" si="1442"/>
        <v>2.9880178518183058</v>
      </c>
      <c r="BJ402" s="108">
        <f t="shared" si="1443"/>
        <v>9.8763652452252867E-2</v>
      </c>
      <c r="BK402" s="108">
        <v>3.7521075171194753</v>
      </c>
      <c r="BL402" s="245">
        <v>94.553109431410761</v>
      </c>
      <c r="BM402" s="244">
        <v>0</v>
      </c>
      <c r="BN402" s="108">
        <v>0</v>
      </c>
      <c r="BO402" s="108">
        <v>0</v>
      </c>
      <c r="BP402" s="108">
        <f t="shared" si="1444"/>
        <v>0</v>
      </c>
      <c r="BQ402" s="108">
        <f t="shared" si="1445"/>
        <v>0</v>
      </c>
      <c r="BR402" s="108">
        <v>0</v>
      </c>
      <c r="BS402" s="108">
        <v>0</v>
      </c>
      <c r="BT402" s="108">
        <f t="shared" si="1446"/>
        <v>0</v>
      </c>
      <c r="BU402" s="108">
        <f t="shared" si="1447"/>
        <v>0</v>
      </c>
      <c r="BV402" s="108">
        <v>0</v>
      </c>
      <c r="BW402" s="245">
        <v>0</v>
      </c>
      <c r="BX402" s="107">
        <v>0</v>
      </c>
      <c r="BY402" s="108">
        <v>0</v>
      </c>
      <c r="BZ402" s="109">
        <f t="shared" si="1448"/>
        <v>0</v>
      </c>
      <c r="CA402" s="109">
        <f t="shared" si="1449"/>
        <v>0</v>
      </c>
      <c r="CB402" s="108">
        <v>0</v>
      </c>
      <c r="CC402" s="110">
        <v>0</v>
      </c>
      <c r="CD402" s="244">
        <v>0</v>
      </c>
      <c r="CE402" s="108">
        <v>0</v>
      </c>
      <c r="CF402" s="109">
        <f t="shared" si="1450"/>
        <v>0</v>
      </c>
      <c r="CG402" s="109">
        <f t="shared" si="1451"/>
        <v>0</v>
      </c>
      <c r="CH402" s="108">
        <v>0</v>
      </c>
      <c r="CI402" s="245">
        <v>0</v>
      </c>
      <c r="CJ402" s="249">
        <v>13.163111159604655</v>
      </c>
      <c r="CK402" s="250">
        <v>2.8958844551130243</v>
      </c>
      <c r="CL402" s="250">
        <v>2.24367934266344</v>
      </c>
      <c r="CM402" s="251">
        <v>2.24367934266344</v>
      </c>
      <c r="CN402" s="252">
        <f t="shared" si="1339"/>
        <v>1.0936814955812939</v>
      </c>
      <c r="CO402" s="250">
        <v>8.8594714553053926</v>
      </c>
      <c r="CP402" s="252">
        <f t="shared" si="1452"/>
        <v>0.876857327817396</v>
      </c>
      <c r="CQ402" s="250">
        <v>2.7724829972232694</v>
      </c>
      <c r="CR402" s="250">
        <v>1.9828366881261155</v>
      </c>
      <c r="CS402" s="252">
        <f t="shared" si="1453"/>
        <v>3.8357975731799707E-2</v>
      </c>
      <c r="CT402" s="252">
        <f t="shared" si="1454"/>
        <v>1.1604908627861954</v>
      </c>
      <c r="CU402" s="250">
        <f t="shared" si="1340"/>
        <v>29.144983100812631</v>
      </c>
      <c r="CV402" s="245">
        <f t="shared" si="1455"/>
        <v>36.722678707023917</v>
      </c>
      <c r="CW402" s="244">
        <v>0</v>
      </c>
      <c r="CX402" s="108">
        <v>0</v>
      </c>
      <c r="CY402" s="108">
        <f t="shared" si="1456"/>
        <v>0</v>
      </c>
      <c r="CZ402" s="108">
        <f t="shared" si="1457"/>
        <v>0</v>
      </c>
      <c r="DA402" s="108">
        <v>0</v>
      </c>
      <c r="DB402" s="245">
        <v>0</v>
      </c>
      <c r="DC402" s="244">
        <v>0</v>
      </c>
      <c r="DD402" s="108">
        <v>0</v>
      </c>
      <c r="DE402" s="108">
        <f t="shared" si="1458"/>
        <v>0</v>
      </c>
      <c r="DF402" s="108">
        <f t="shared" si="1459"/>
        <v>0</v>
      </c>
      <c r="DG402" s="108">
        <v>0</v>
      </c>
      <c r="DH402" s="245">
        <v>0</v>
      </c>
      <c r="DI402" s="107">
        <v>5.9444303822400011</v>
      </c>
      <c r="DJ402" s="108">
        <v>1.3077746840928002</v>
      </c>
      <c r="DK402" s="108">
        <v>9.7944320840566618E-2</v>
      </c>
      <c r="DL402" s="108">
        <v>4.0009167020577792</v>
      </c>
      <c r="DM402" s="108">
        <f t="shared" si="1460"/>
        <v>0.39598672966946669</v>
      </c>
      <c r="DN402" s="108">
        <f t="shared" si="1461"/>
        <v>1.2520468727419614</v>
      </c>
      <c r="DO402" s="108">
        <v>0.82862782451387362</v>
      </c>
      <c r="DP402" s="108">
        <f t="shared" si="1462"/>
        <v>1.6029805265220885E-2</v>
      </c>
      <c r="DQ402" s="108">
        <f t="shared" si="1463"/>
        <v>0.48496934959758581</v>
      </c>
      <c r="DR402" s="108">
        <v>0.608984695687251</v>
      </c>
      <c r="DS402" s="110">
        <v>15.346414331318725</v>
      </c>
      <c r="DT402" s="244">
        <v>0</v>
      </c>
      <c r="DU402" s="108">
        <v>0</v>
      </c>
      <c r="DV402" s="108">
        <v>0</v>
      </c>
      <c r="DW402" s="108">
        <f t="shared" si="1464"/>
        <v>0</v>
      </c>
      <c r="DX402" s="108">
        <f t="shared" si="1465"/>
        <v>0</v>
      </c>
      <c r="DY402" s="108">
        <v>0</v>
      </c>
      <c r="DZ402" s="108">
        <v>0</v>
      </c>
      <c r="EA402" s="108"/>
      <c r="EB402" s="108">
        <v>0</v>
      </c>
      <c r="EC402" s="108">
        <f t="shared" si="1466"/>
        <v>0</v>
      </c>
      <c r="ED402" s="108">
        <f t="shared" si="1467"/>
        <v>0</v>
      </c>
      <c r="EE402" s="108">
        <v>0</v>
      </c>
      <c r="EF402" s="245">
        <v>0</v>
      </c>
      <c r="EG402" s="249">
        <v>9.3561123333333303</v>
      </c>
      <c r="EH402" s="250">
        <v>2.0583447133333301</v>
      </c>
      <c r="EI402" s="250">
        <v>22.546567262406654</v>
      </c>
      <c r="EJ402" s="250">
        <v>6.2971594742869996</v>
      </c>
      <c r="EK402" s="250">
        <f t="shared" si="1468"/>
        <v>0.62325506180808155</v>
      </c>
      <c r="EL402" s="250">
        <v>1.9706330858833736</v>
      </c>
      <c r="EM402" s="250">
        <v>2.9388474161853049</v>
      </c>
      <c r="EN402" s="250">
        <f t="shared" si="1469"/>
        <v>5.6852003266104727E-2</v>
      </c>
      <c r="EO402" s="250">
        <f t="shared" si="1470"/>
        <v>1.7200133495759411</v>
      </c>
      <c r="EP402" s="250">
        <v>43.19703119954562</v>
      </c>
      <c r="EQ402" s="245">
        <v>54.428259311427482</v>
      </c>
      <c r="ER402" s="244">
        <v>0</v>
      </c>
      <c r="ES402" s="108">
        <v>0</v>
      </c>
      <c r="ET402" s="108">
        <v>0</v>
      </c>
      <c r="EU402" s="108">
        <f t="shared" si="1471"/>
        <v>0</v>
      </c>
      <c r="EV402" s="108">
        <f t="shared" si="1472"/>
        <v>0</v>
      </c>
      <c r="EW402" s="108">
        <v>0</v>
      </c>
      <c r="EX402" s="108">
        <v>0</v>
      </c>
      <c r="EY402" s="108">
        <f t="shared" si="1473"/>
        <v>0</v>
      </c>
      <c r="EZ402" s="108">
        <f t="shared" si="1474"/>
        <v>0</v>
      </c>
      <c r="FA402" s="108">
        <v>0</v>
      </c>
      <c r="FB402" s="245">
        <v>0</v>
      </c>
      <c r="FC402" s="244">
        <v>0.83333333333333293</v>
      </c>
      <c r="FD402" s="108">
        <v>6.0833333333333302E-2</v>
      </c>
      <c r="FE402" s="108">
        <f t="shared" si="1475"/>
        <v>1.1768208333333328E-3</v>
      </c>
      <c r="FF402" s="108">
        <f t="shared" si="1476"/>
        <v>3.5603803333333316E-2</v>
      </c>
      <c r="FG402" s="108">
        <v>4.4708333333333301E-2</v>
      </c>
      <c r="FH402" s="245">
        <v>1.1266499999999995</v>
      </c>
      <c r="FI402" s="244">
        <v>0</v>
      </c>
      <c r="FJ402" s="108">
        <v>0</v>
      </c>
      <c r="FK402" s="108">
        <f t="shared" si="1477"/>
        <v>0</v>
      </c>
      <c r="FL402" s="108">
        <f t="shared" si="1478"/>
        <v>0</v>
      </c>
      <c r="FM402" s="108">
        <v>0</v>
      </c>
      <c r="FN402" s="245">
        <v>0</v>
      </c>
      <c r="FO402" s="244">
        <v>0</v>
      </c>
      <c r="FP402" s="108">
        <v>0</v>
      </c>
      <c r="FQ402" s="108">
        <f t="shared" si="1479"/>
        <v>0</v>
      </c>
      <c r="FR402" s="108">
        <f t="shared" si="1480"/>
        <v>0</v>
      </c>
      <c r="FS402" s="108">
        <v>0</v>
      </c>
      <c r="FT402" s="110">
        <v>0</v>
      </c>
      <c r="FU402" s="253">
        <f t="shared" si="1341"/>
        <v>34.725657727717135</v>
      </c>
      <c r="FV402" s="254">
        <f t="shared" si="1342"/>
        <v>26.381996042766058</v>
      </c>
      <c r="FW402" s="254">
        <f t="shared" si="1343"/>
        <v>8.1102946119947337</v>
      </c>
      <c r="FX402" s="254">
        <f t="shared" si="1344"/>
        <v>61.165999999999983</v>
      </c>
      <c r="FY402" s="254">
        <f t="shared" si="1345"/>
        <v>0</v>
      </c>
      <c r="FZ402" s="254">
        <f t="shared" si="1346"/>
        <v>0</v>
      </c>
      <c r="GA402" s="254">
        <f t="shared" si="1481"/>
        <v>0</v>
      </c>
      <c r="GB402" s="254">
        <f t="shared" si="1482"/>
        <v>0</v>
      </c>
      <c r="GC402" s="254">
        <f t="shared" si="1483"/>
        <v>0</v>
      </c>
      <c r="GD402" s="254">
        <f t="shared" si="1484"/>
        <v>0</v>
      </c>
      <c r="GE402" s="254">
        <f t="shared" si="1347"/>
        <v>19.157547631650171</v>
      </c>
      <c r="GF402" s="255">
        <f t="shared" si="1348"/>
        <v>7.3140988061352967</v>
      </c>
      <c r="GG402" s="255">
        <f t="shared" si="1349"/>
        <v>1.8960991192949441</v>
      </c>
      <c r="GH402" s="254">
        <f t="shared" si="1350"/>
        <v>10.916529209031351</v>
      </c>
      <c r="GI402" s="255">
        <f t="shared" si="1351"/>
        <v>7.7946961648758615</v>
      </c>
      <c r="GJ402" s="256">
        <f t="shared" si="1352"/>
        <v>0.21118025754871153</v>
      </c>
      <c r="GK402" s="253">
        <f t="shared" si="1485"/>
        <v>160.45802522315944</v>
      </c>
      <c r="GL402" s="257">
        <f t="shared" si="1486"/>
        <v>202.17711178118091</v>
      </c>
      <c r="GM402" s="221">
        <f t="shared" si="1487"/>
        <v>202.17711178118091</v>
      </c>
      <c r="GN402" s="222">
        <f t="shared" si="1488"/>
        <v>62.791410400397645</v>
      </c>
      <c r="GO402" s="222">
        <f t="shared" si="1489"/>
        <v>12.87414322593637</v>
      </c>
      <c r="GP402" s="55">
        <f t="shared" si="1490"/>
        <v>0.31057625587389764</v>
      </c>
      <c r="GQ402" s="56">
        <f t="shared" si="1491"/>
        <v>6.3677550403777816E-2</v>
      </c>
      <c r="GR402" s="258">
        <f t="shared" si="1492"/>
        <v>1.0585309518529851</v>
      </c>
      <c r="GS402" s="227">
        <f t="shared" si="1353"/>
        <v>202.17711178118091</v>
      </c>
      <c r="GT402" s="222">
        <f t="shared" si="1574"/>
        <v>62.791410400397645</v>
      </c>
      <c r="GU402" s="222">
        <f t="shared" si="1575"/>
        <v>12.87414322593637</v>
      </c>
      <c r="GV402" s="37">
        <f t="shared" si="1567"/>
        <v>0.31057625587389764</v>
      </c>
      <c r="GW402" s="228">
        <f t="shared" si="1568"/>
        <v>6.3677550403777816E-2</v>
      </c>
      <c r="GX402" s="258">
        <f t="shared" si="1493"/>
        <v>1.0585309518529851</v>
      </c>
      <c r="GY402" s="221">
        <f t="shared" si="1573"/>
        <v>107.62400234977015</v>
      </c>
      <c r="GZ402" s="222">
        <f t="shared" si="1494"/>
        <v>58.198229358582545</v>
      </c>
      <c r="HA402" s="222">
        <f t="shared" si="1495"/>
        <v>3.908768497165596</v>
      </c>
      <c r="HB402" s="55">
        <f t="shared" si="1496"/>
        <v>0.54075511120133357</v>
      </c>
      <c r="HC402" s="56">
        <f t="shared" si="1497"/>
        <v>3.6318743141166447E-2</v>
      </c>
      <c r="HD402" s="258">
        <f t="shared" si="1498"/>
        <v>1.0903620992378156</v>
      </c>
      <c r="HE402" s="221">
        <f t="shared" si="1499"/>
        <v>107.62400234977015</v>
      </c>
      <c r="HF402" s="222">
        <f t="shared" si="1500"/>
        <v>58.198229358582545</v>
      </c>
      <c r="HG402" s="222">
        <f t="shared" si="1501"/>
        <v>3.908768497165596</v>
      </c>
      <c r="HH402" s="55">
        <f t="shared" si="1502"/>
        <v>0.54075511120133357</v>
      </c>
      <c r="HI402" s="56">
        <f t="shared" si="1503"/>
        <v>3.6318743141166447E-2</v>
      </c>
      <c r="HJ402" s="259">
        <f t="shared" si="1504"/>
        <v>1.0903620992378156</v>
      </c>
      <c r="HK402" s="54">
        <f t="shared" si="1354"/>
        <v>1.5178407816822621</v>
      </c>
      <c r="HL402" s="55">
        <f t="shared" si="1355"/>
        <v>0</v>
      </c>
      <c r="HM402" s="55">
        <f t="shared" si="1356"/>
        <v>0.83270953518791957</v>
      </c>
      <c r="HN402" s="56">
        <f t="shared" si="1357"/>
        <v>0</v>
      </c>
      <c r="HQ402" s="57">
        <f t="shared" si="1358"/>
        <v>0</v>
      </c>
      <c r="HR402" s="58">
        <f t="shared" si="1505"/>
        <v>0</v>
      </c>
      <c r="HS402" s="58">
        <f t="shared" si="1359"/>
        <v>0</v>
      </c>
      <c r="HT402" s="58">
        <f t="shared" si="1506"/>
        <v>0</v>
      </c>
      <c r="HU402" s="58">
        <f t="shared" si="1360"/>
        <v>0</v>
      </c>
      <c r="HV402" s="55"/>
      <c r="HW402" s="56"/>
      <c r="HX402" s="260"/>
      <c r="HY402" s="57">
        <f t="shared" si="1361"/>
        <v>0</v>
      </c>
      <c r="HZ402" s="58">
        <f t="shared" si="1507"/>
        <v>0</v>
      </c>
      <c r="IA402" s="58">
        <f t="shared" si="1362"/>
        <v>0</v>
      </c>
      <c r="IB402" s="58">
        <f t="shared" si="1508"/>
        <v>0</v>
      </c>
      <c r="IC402" s="58">
        <f t="shared" si="1363"/>
        <v>0</v>
      </c>
      <c r="ID402" s="55"/>
      <c r="IE402" s="56"/>
      <c r="IF402" s="260"/>
      <c r="IG402" s="57">
        <f t="shared" si="1364"/>
        <v>3.645381779218333</v>
      </c>
      <c r="IH402" s="58">
        <f t="shared" si="1509"/>
        <v>4.216613104021846</v>
      </c>
      <c r="II402" s="58">
        <f t="shared" si="1365"/>
        <v>7.1153767688656933</v>
      </c>
      <c r="IJ402" s="58">
        <f t="shared" si="1510"/>
        <v>8.2175486303629892</v>
      </c>
      <c r="IK402" s="58">
        <f t="shared" si="1366"/>
        <v>75.04215034238949</v>
      </c>
      <c r="IL402" s="55">
        <f t="shared" si="1367"/>
        <v>4.8577789450139797E-2</v>
      </c>
      <c r="IM402" s="56">
        <f t="shared" si="1368"/>
        <v>9.4818401876823472E-2</v>
      </c>
      <c r="IN402" s="260">
        <f t="shared" si="1369"/>
        <v>1.0222995100575569</v>
      </c>
      <c r="IO402" s="57">
        <f t="shared" si="1370"/>
        <v>0</v>
      </c>
      <c r="IP402" s="58">
        <f t="shared" si="1511"/>
        <v>0</v>
      </c>
      <c r="IQ402" s="58">
        <f t="shared" si="1371"/>
        <v>0</v>
      </c>
      <c r="IR402" s="58">
        <f t="shared" si="1512"/>
        <v>0</v>
      </c>
      <c r="IS402" s="58">
        <f t="shared" si="1372"/>
        <v>0</v>
      </c>
      <c r="IT402" s="55"/>
      <c r="IU402" s="56"/>
      <c r="IV402" s="260"/>
      <c r="IW402" s="57">
        <f t="shared" si="1373"/>
        <v>0</v>
      </c>
      <c r="IX402" s="58">
        <f t="shared" si="1516"/>
        <v>0</v>
      </c>
      <c r="IY402" s="58">
        <f t="shared" si="1374"/>
        <v>0</v>
      </c>
      <c r="IZ402" s="58">
        <f t="shared" si="1517"/>
        <v>0</v>
      </c>
      <c r="JA402" s="58">
        <f t="shared" si="1375"/>
        <v>0</v>
      </c>
      <c r="JB402" s="55"/>
      <c r="JC402" s="56"/>
      <c r="JD402" s="260"/>
      <c r="JE402" s="57">
        <f t="shared" si="1376"/>
        <v>0</v>
      </c>
      <c r="JF402" s="58">
        <f t="shared" si="1521"/>
        <v>0</v>
      </c>
      <c r="JG402" s="58">
        <f t="shared" si="1377"/>
        <v>0</v>
      </c>
      <c r="JH402" s="58">
        <f t="shared" si="1522"/>
        <v>0</v>
      </c>
      <c r="JI402" s="58">
        <f t="shared" si="1378"/>
        <v>0</v>
      </c>
      <c r="JJ402" s="55"/>
      <c r="JK402" s="56"/>
      <c r="JL402" s="260"/>
      <c r="JM402" s="57">
        <f t="shared" si="1379"/>
        <v>20.857223723929231</v>
      </c>
      <c r="JN402" s="58">
        <f t="shared" si="1526"/>
        <v>24.125550681468944</v>
      </c>
      <c r="JO402" s="58">
        <f t="shared" si="1380"/>
        <v>2.0088967991304898</v>
      </c>
      <c r="JP402" s="58">
        <f t="shared" si="1527"/>
        <v>2.320074913315803</v>
      </c>
      <c r="JQ402" s="58">
        <f t="shared" si="1381"/>
        <v>29.144983100812635</v>
      </c>
      <c r="JR402" s="55">
        <f t="shared" si="1382"/>
        <v>0.71563684397359217</v>
      </c>
      <c r="JS402" s="56">
        <f t="shared" si="1383"/>
        <v>6.8927705059279198E-2</v>
      </c>
      <c r="JT402" s="260">
        <f t="shared" si="1384"/>
        <v>1.1228171949643442</v>
      </c>
      <c r="JU402" s="57">
        <f t="shared" si="1385"/>
        <v>0</v>
      </c>
      <c r="JV402" s="58">
        <f t="shared" si="1528"/>
        <v>0</v>
      </c>
      <c r="JW402" s="58">
        <f t="shared" si="1386"/>
        <v>0</v>
      </c>
      <c r="JX402" s="58">
        <f t="shared" si="1529"/>
        <v>0</v>
      </c>
      <c r="JY402" s="58">
        <f t="shared" si="1387"/>
        <v>0</v>
      </c>
      <c r="JZ402" s="55"/>
      <c r="KA402" s="56"/>
      <c r="KB402" s="260"/>
      <c r="KC402" s="57">
        <f t="shared" si="1388"/>
        <v>0</v>
      </c>
      <c r="KD402" s="58">
        <f t="shared" si="1533"/>
        <v>0</v>
      </c>
      <c r="KE402" s="58">
        <f t="shared" si="1389"/>
        <v>0</v>
      </c>
      <c r="KF402" s="58">
        <f t="shared" si="1534"/>
        <v>0</v>
      </c>
      <c r="KG402" s="58">
        <f t="shared" si="1390"/>
        <v>0</v>
      </c>
      <c r="KH402" s="55"/>
      <c r="KI402" s="56"/>
      <c r="KJ402" s="260"/>
      <c r="KK402" s="57">
        <f t="shared" si="1391"/>
        <v>9.3713648575870483</v>
      </c>
      <c r="KL402" s="58">
        <f t="shared" si="1538"/>
        <v>10.839857730770939</v>
      </c>
      <c r="KM402" s="58">
        <f t="shared" si="1392"/>
        <v>0.41201653493468759</v>
      </c>
      <c r="KN402" s="58">
        <f t="shared" si="1539"/>
        <v>0.4758378961960707</v>
      </c>
      <c r="KO402" s="58">
        <f t="shared" si="1393"/>
        <v>12.17969391374502</v>
      </c>
      <c r="KP402" s="55">
        <f t="shared" si="1540"/>
        <v>0.76942531757807819</v>
      </c>
      <c r="KQ402" s="56">
        <f t="shared" si="1541"/>
        <v>3.3828151828160395E-2</v>
      </c>
      <c r="KR402" s="260">
        <f t="shared" si="1542"/>
        <v>1.1258089279826669</v>
      </c>
      <c r="KS402" s="57">
        <f t="shared" si="1394"/>
        <v>0</v>
      </c>
      <c r="KT402" s="58">
        <f t="shared" si="1543"/>
        <v>0</v>
      </c>
      <c r="KU402" s="58">
        <f t="shared" si="1395"/>
        <v>0</v>
      </c>
      <c r="KV402" s="58">
        <f t="shared" si="1544"/>
        <v>0</v>
      </c>
      <c r="KW402" s="58">
        <f t="shared" si="1396"/>
        <v>0</v>
      </c>
      <c r="KX402" s="55"/>
      <c r="KY402" s="56"/>
      <c r="KZ402" s="260"/>
      <c r="LA402" s="57">
        <f t="shared" si="1397"/>
        <v>15.917045697927025</v>
      </c>
      <c r="LB402" s="58">
        <f t="shared" si="1545"/>
        <v>18.411246758792192</v>
      </c>
      <c r="LC402" s="58">
        <f t="shared" si="1398"/>
        <v>0.68010706507418628</v>
      </c>
      <c r="LD402" s="58">
        <f t="shared" si="1546"/>
        <v>0.78545564945417778</v>
      </c>
      <c r="LE402" s="58">
        <f t="shared" si="1399"/>
        <v>43.19703119954562</v>
      </c>
      <c r="LF402" s="55">
        <f t="shared" si="1547"/>
        <v>0.36847545435239198</v>
      </c>
      <c r="LG402" s="56">
        <f t="shared" si="1548"/>
        <v>1.574430108246282E-2</v>
      </c>
      <c r="LH402" s="260">
        <f t="shared" si="1549"/>
        <v>1.0601788959346932</v>
      </c>
      <c r="LI402" s="57">
        <f t="shared" si="1400"/>
        <v>0</v>
      </c>
      <c r="LJ402" s="58">
        <f t="shared" si="1550"/>
        <v>0</v>
      </c>
      <c r="LK402" s="58">
        <f t="shared" si="1401"/>
        <v>0</v>
      </c>
      <c r="LL402" s="58">
        <f t="shared" si="1551"/>
        <v>0</v>
      </c>
      <c r="LM402" s="58">
        <f t="shared" si="1402"/>
        <v>0</v>
      </c>
      <c r="LN402" s="55"/>
      <c r="LO402" s="56"/>
      <c r="LP402" s="260"/>
      <c r="LQ402" s="57">
        <f t="shared" si="1403"/>
        <v>4.3436640066666643E-2</v>
      </c>
      <c r="LR402" s="58">
        <f t="shared" si="1552"/>
        <v>5.0243161565113312E-2</v>
      </c>
      <c r="LS402" s="58">
        <f t="shared" si="1404"/>
        <v>1.1768208333333328E-3</v>
      </c>
      <c r="LT402" s="58">
        <f t="shared" si="1553"/>
        <v>1.359110380416666E-3</v>
      </c>
      <c r="LU402" s="58">
        <f t="shared" si="1405"/>
        <v>0.89416666666666633</v>
      </c>
      <c r="LV402" s="55">
        <f t="shared" si="1406"/>
        <v>4.857778945013979E-2</v>
      </c>
      <c r="LW402" s="56">
        <f t="shared" si="1407"/>
        <v>1.3161090400745572E-3</v>
      </c>
      <c r="LX402" s="260">
        <f t="shared" si="1408"/>
        <v>1.0078160048971445</v>
      </c>
      <c r="LY402" s="57">
        <f t="shared" si="1409"/>
        <v>0</v>
      </c>
      <c r="LZ402" s="58">
        <f t="shared" si="1554"/>
        <v>0</v>
      </c>
      <c r="MA402" s="58">
        <f t="shared" si="1410"/>
        <v>0</v>
      </c>
      <c r="MB402" s="58">
        <f t="shared" si="1555"/>
        <v>0</v>
      </c>
      <c r="MC402" s="58">
        <f t="shared" si="1411"/>
        <v>0</v>
      </c>
      <c r="MD402" s="55"/>
      <c r="ME402" s="56"/>
      <c r="MF402" s="260"/>
      <c r="MG402" s="57">
        <f t="shared" si="1412"/>
        <v>0</v>
      </c>
      <c r="MH402" s="58">
        <f t="shared" si="1556"/>
        <v>0</v>
      </c>
      <c r="MI402" s="58">
        <f t="shared" si="1413"/>
        <v>0</v>
      </c>
      <c r="MJ402" s="58">
        <f t="shared" si="1557"/>
        <v>0</v>
      </c>
      <c r="MK402" s="58">
        <f t="shared" si="1414"/>
        <v>0</v>
      </c>
      <c r="ML402" s="55"/>
      <c r="MM402" s="56"/>
      <c r="MN402" s="260"/>
      <c r="MO402" s="59">
        <v>1.4339125171779281</v>
      </c>
      <c r="MP402" s="60"/>
      <c r="MQ402" s="60">
        <v>0.76369999999999982</v>
      </c>
      <c r="MR402" s="61"/>
      <c r="MS402" s="59">
        <f t="shared" si="1415"/>
        <v>1.0585309518529851</v>
      </c>
      <c r="MT402" s="60"/>
      <c r="MU402" s="60">
        <f t="shared" si="1561"/>
        <v>1.0903620992378156</v>
      </c>
      <c r="MV402" s="61"/>
      <c r="MW402" s="66">
        <f t="shared" si="1563"/>
        <v>1.5178407816822621</v>
      </c>
      <c r="MX402" s="67"/>
      <c r="MY402" s="67">
        <f t="shared" si="1565"/>
        <v>0.83270953518791957</v>
      </c>
      <c r="MZ402" s="261"/>
      <c r="NA402" s="59">
        <f t="shared" si="1416"/>
        <v>1.0585715665903317</v>
      </c>
      <c r="NB402" s="60"/>
      <c r="NC402" s="60">
        <f t="shared" si="1417"/>
        <v>1.0904034198207246</v>
      </c>
      <c r="ND402" s="262"/>
      <c r="NE402" s="62">
        <f t="shared" si="1418"/>
        <v>1.5178990196625253</v>
      </c>
      <c r="NF402" s="63"/>
      <c r="NG402" s="63">
        <f t="shared" si="1419"/>
        <v>0.83274109171708721</v>
      </c>
      <c r="NH402" s="64"/>
      <c r="NI402" s="238">
        <f t="shared" si="1569"/>
        <v>-5.8237980263164957E-5</v>
      </c>
      <c r="NJ402" s="238">
        <f t="shared" si="1570"/>
        <v>0</v>
      </c>
      <c r="NK402" s="238">
        <f t="shared" si="1571"/>
        <v>-3.1556529167642289E-5</v>
      </c>
      <c r="NL402" s="238">
        <f t="shared" si="1572"/>
        <v>0</v>
      </c>
      <c r="NM402" s="239">
        <f t="shared" si="1420"/>
        <v>0</v>
      </c>
      <c r="NN402" s="240">
        <f t="shared" si="1421"/>
        <v>0</v>
      </c>
      <c r="NO402" s="240">
        <f t="shared" si="1598"/>
        <v>0.68515792794543806</v>
      </c>
      <c r="NP402" s="240">
        <f t="shared" si="1422"/>
        <v>0</v>
      </c>
      <c r="NQ402" s="240">
        <f t="shared" si="1599"/>
        <v>0</v>
      </c>
      <c r="NR402" s="240">
        <f t="shared" si="1423"/>
        <v>0</v>
      </c>
      <c r="NS402" s="240">
        <f t="shared" si="1424"/>
        <v>0.2933921330441831</v>
      </c>
      <c r="NT402" s="240">
        <f t="shared" si="1425"/>
        <v>0</v>
      </c>
      <c r="NU402" s="240">
        <f t="shared" si="1426"/>
        <v>0</v>
      </c>
      <c r="NV402" s="240">
        <f t="shared" si="1427"/>
        <v>0.1223754304717159</v>
      </c>
      <c r="NW402" s="240">
        <f t="shared" si="1428"/>
        <v>0</v>
      </c>
      <c r="NX402" s="240">
        <f t="shared" si="1429"/>
        <v>0.40891100016201115</v>
      </c>
      <c r="NY402" s="240">
        <f t="shared" si="1430"/>
        <v>0</v>
      </c>
      <c r="NZ402" s="240">
        <f t="shared" si="1431"/>
        <v>8.0625280391771557E-3</v>
      </c>
      <c r="OA402" s="240">
        <f t="shared" si="1432"/>
        <v>0</v>
      </c>
      <c r="OB402" s="241">
        <f t="shared" si="1433"/>
        <v>0</v>
      </c>
      <c r="OC402" s="4"/>
      <c r="OD402" s="4"/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136"/>
      <c r="OP402" s="13"/>
      <c r="OQ402" s="13"/>
      <c r="OR402" s="13"/>
      <c r="OS402" s="13"/>
      <c r="OT402" s="13"/>
    </row>
    <row r="403" spans="1:410" ht="15" customHeight="1">
      <c r="A403" s="242">
        <v>384</v>
      </c>
      <c r="B403" s="49" t="s">
        <v>453</v>
      </c>
      <c r="C403" s="50">
        <v>1</v>
      </c>
      <c r="D403" s="51">
        <v>36.5</v>
      </c>
      <c r="E403" s="52">
        <v>36.5</v>
      </c>
      <c r="F403" s="52"/>
      <c r="G403" s="52"/>
      <c r="H403" s="53"/>
      <c r="I403" s="57">
        <v>0.76400000000000001</v>
      </c>
      <c r="J403" s="58"/>
      <c r="K403" s="58">
        <v>0.76400000000000001</v>
      </c>
      <c r="L403" s="243"/>
      <c r="M403" s="1">
        <v>0</v>
      </c>
      <c r="N403" s="2">
        <v>0</v>
      </c>
      <c r="O403" s="2">
        <v>0</v>
      </c>
      <c r="P403" s="2">
        <v>0</v>
      </c>
      <c r="Q403" s="2">
        <v>0</v>
      </c>
      <c r="R403" s="2">
        <v>0</v>
      </c>
      <c r="S403" s="2">
        <v>0.26169999999999999</v>
      </c>
      <c r="T403" s="2">
        <v>0</v>
      </c>
      <c r="U403" s="2">
        <v>0</v>
      </c>
      <c r="V403" s="2">
        <v>0.1009</v>
      </c>
      <c r="W403" s="2">
        <v>0</v>
      </c>
      <c r="X403" s="2">
        <v>0.37059999999999998</v>
      </c>
      <c r="Y403" s="2">
        <v>0</v>
      </c>
      <c r="Z403" s="2">
        <v>3.0800000000000001E-2</v>
      </c>
      <c r="AA403" s="2">
        <v>0</v>
      </c>
      <c r="AB403" s="3">
        <v>0</v>
      </c>
      <c r="AC403" s="244">
        <v>0</v>
      </c>
      <c r="AD403" s="108">
        <v>0</v>
      </c>
      <c r="AE403" s="108">
        <v>0</v>
      </c>
      <c r="AF403" s="108">
        <f t="shared" si="1434"/>
        <v>0</v>
      </c>
      <c r="AG403" s="108">
        <f t="shared" si="1435"/>
        <v>0</v>
      </c>
      <c r="AH403" s="108">
        <v>0</v>
      </c>
      <c r="AI403" s="108">
        <v>0</v>
      </c>
      <c r="AJ403" s="108">
        <f t="shared" si="1436"/>
        <v>0</v>
      </c>
      <c r="AK403" s="108">
        <f t="shared" si="1437"/>
        <v>0</v>
      </c>
      <c r="AL403" s="108">
        <v>0</v>
      </c>
      <c r="AM403" s="245">
        <v>0</v>
      </c>
      <c r="AN403" s="244">
        <v>0</v>
      </c>
      <c r="AO403" s="108">
        <v>0</v>
      </c>
      <c r="AP403" s="108">
        <v>0</v>
      </c>
      <c r="AQ403" s="108">
        <f t="shared" si="1438"/>
        <v>0</v>
      </c>
      <c r="AR403" s="108">
        <f t="shared" si="1439"/>
        <v>0</v>
      </c>
      <c r="AS403" s="246">
        <v>0</v>
      </c>
      <c r="AT403" s="247">
        <v>0</v>
      </c>
      <c r="AU403" s="108">
        <v>0</v>
      </c>
      <c r="AV403" s="108">
        <f t="shared" si="1440"/>
        <v>0</v>
      </c>
      <c r="AW403" s="108">
        <f t="shared" si="1441"/>
        <v>0</v>
      </c>
      <c r="AX403" s="108">
        <v>0</v>
      </c>
      <c r="AY403" s="245">
        <v>0</v>
      </c>
      <c r="AZ403" s="248">
        <v>0</v>
      </c>
      <c r="BA403" s="108">
        <v>0</v>
      </c>
      <c r="BB403" s="108">
        <v>0</v>
      </c>
      <c r="BC403" s="109">
        <v>0</v>
      </c>
      <c r="BD403" s="109">
        <v>0</v>
      </c>
      <c r="BE403" s="108">
        <v>0</v>
      </c>
      <c r="BF403" s="109">
        <v>0</v>
      </c>
      <c r="BG403" s="109">
        <v>0</v>
      </c>
      <c r="BH403" s="108">
        <v>0</v>
      </c>
      <c r="BI403" s="109">
        <f t="shared" si="1442"/>
        <v>0</v>
      </c>
      <c r="BJ403" s="108">
        <f t="shared" si="1443"/>
        <v>0</v>
      </c>
      <c r="BK403" s="108">
        <v>0</v>
      </c>
      <c r="BL403" s="245">
        <v>0</v>
      </c>
      <c r="BM403" s="244">
        <v>0</v>
      </c>
      <c r="BN403" s="108">
        <v>0</v>
      </c>
      <c r="BO403" s="108">
        <v>0</v>
      </c>
      <c r="BP403" s="108">
        <f t="shared" si="1444"/>
        <v>0</v>
      </c>
      <c r="BQ403" s="108">
        <f t="shared" si="1445"/>
        <v>0</v>
      </c>
      <c r="BR403" s="108">
        <v>0</v>
      </c>
      <c r="BS403" s="108">
        <v>0</v>
      </c>
      <c r="BT403" s="108">
        <f t="shared" si="1446"/>
        <v>0</v>
      </c>
      <c r="BU403" s="108">
        <f t="shared" si="1447"/>
        <v>0</v>
      </c>
      <c r="BV403" s="108">
        <v>0</v>
      </c>
      <c r="BW403" s="245">
        <v>0</v>
      </c>
      <c r="BX403" s="107">
        <v>0</v>
      </c>
      <c r="BY403" s="108">
        <v>0</v>
      </c>
      <c r="BZ403" s="109">
        <f t="shared" si="1448"/>
        <v>0</v>
      </c>
      <c r="CA403" s="109">
        <f t="shared" si="1449"/>
        <v>0</v>
      </c>
      <c r="CB403" s="108">
        <v>0</v>
      </c>
      <c r="CC403" s="110">
        <v>0</v>
      </c>
      <c r="CD403" s="244">
        <v>0</v>
      </c>
      <c r="CE403" s="108">
        <v>0</v>
      </c>
      <c r="CF403" s="109">
        <f t="shared" si="1450"/>
        <v>0</v>
      </c>
      <c r="CG403" s="109">
        <f t="shared" si="1451"/>
        <v>0</v>
      </c>
      <c r="CH403" s="108">
        <v>0</v>
      </c>
      <c r="CI403" s="245">
        <v>0</v>
      </c>
      <c r="CJ403" s="249">
        <v>3.4050571036539332</v>
      </c>
      <c r="CK403" s="250">
        <v>0.74911256280386529</v>
      </c>
      <c r="CL403" s="250">
        <v>0.58039897949833852</v>
      </c>
      <c r="CM403" s="251">
        <v>0.58039897949833852</v>
      </c>
      <c r="CN403" s="252">
        <f t="shared" si="1339"/>
        <v>0.28291548255646509</v>
      </c>
      <c r="CO403" s="250">
        <v>2.291783898785591</v>
      </c>
      <c r="CP403" s="252">
        <f t="shared" si="1452"/>
        <v>0.22682701959840509</v>
      </c>
      <c r="CQ403" s="250">
        <v>0.71719085328596288</v>
      </c>
      <c r="CR403" s="250">
        <v>0.51292373576614614</v>
      </c>
      <c r="CS403" s="252">
        <f t="shared" si="1453"/>
        <v>9.9225096683960984E-3</v>
      </c>
      <c r="CT403" s="252">
        <f t="shared" si="1454"/>
        <v>0.30019784898438084</v>
      </c>
      <c r="CU403" s="250">
        <f t="shared" si="1340"/>
        <v>7.5392762805078748</v>
      </c>
      <c r="CV403" s="245">
        <f t="shared" si="1455"/>
        <v>9.4994881134399218</v>
      </c>
      <c r="CW403" s="244">
        <v>0</v>
      </c>
      <c r="CX403" s="108">
        <v>0</v>
      </c>
      <c r="CY403" s="108">
        <f t="shared" si="1456"/>
        <v>0</v>
      </c>
      <c r="CZ403" s="108">
        <f t="shared" si="1457"/>
        <v>0</v>
      </c>
      <c r="DA403" s="108">
        <v>0</v>
      </c>
      <c r="DB403" s="245">
        <v>0</v>
      </c>
      <c r="DC403" s="244">
        <v>0</v>
      </c>
      <c r="DD403" s="108">
        <v>0</v>
      </c>
      <c r="DE403" s="108">
        <f t="shared" si="1458"/>
        <v>0</v>
      </c>
      <c r="DF403" s="108">
        <f t="shared" si="1459"/>
        <v>0</v>
      </c>
      <c r="DG403" s="108">
        <v>0</v>
      </c>
      <c r="DH403" s="245">
        <v>0</v>
      </c>
      <c r="DI403" s="107">
        <v>1.4273747522760001</v>
      </c>
      <c r="DJ403" s="108">
        <v>0.31402244550072</v>
      </c>
      <c r="DK403" s="108">
        <v>2.3491908532436656E-2</v>
      </c>
      <c r="DL403" s="108">
        <v>0.96069885914361874</v>
      </c>
      <c r="DM403" s="108">
        <f t="shared" si="1460"/>
        <v>9.5084208884880533E-2</v>
      </c>
      <c r="DN403" s="108">
        <f t="shared" si="1461"/>
        <v>0.30064110098040403</v>
      </c>
      <c r="DO403" s="108">
        <v>0.19896792147805259</v>
      </c>
      <c r="DP403" s="108">
        <f t="shared" si="1462"/>
        <v>3.8490344409929274E-3</v>
      </c>
      <c r="DQ403" s="108">
        <f t="shared" si="1463"/>
        <v>0.11644955746761688</v>
      </c>
      <c r="DR403" s="108">
        <v>0.1462277943465414</v>
      </c>
      <c r="DS403" s="110">
        <v>3.6849404175328431</v>
      </c>
      <c r="DT403" s="244">
        <v>0</v>
      </c>
      <c r="DU403" s="108">
        <v>0</v>
      </c>
      <c r="DV403" s="108">
        <v>0</v>
      </c>
      <c r="DW403" s="108">
        <f t="shared" si="1464"/>
        <v>0</v>
      </c>
      <c r="DX403" s="108">
        <f t="shared" si="1465"/>
        <v>0</v>
      </c>
      <c r="DY403" s="108">
        <v>0</v>
      </c>
      <c r="DZ403" s="108">
        <v>0</v>
      </c>
      <c r="EA403" s="108"/>
      <c r="EB403" s="108">
        <v>0</v>
      </c>
      <c r="EC403" s="108">
        <f t="shared" si="1466"/>
        <v>0</v>
      </c>
      <c r="ED403" s="108">
        <f t="shared" si="1467"/>
        <v>0</v>
      </c>
      <c r="EE403" s="108">
        <v>0</v>
      </c>
      <c r="EF403" s="245">
        <v>0</v>
      </c>
      <c r="EG403" s="249">
        <v>2.3527585555555497</v>
      </c>
      <c r="EH403" s="250">
        <v>0.51760688222222107</v>
      </c>
      <c r="EI403" s="250">
        <v>5.5509851154769505</v>
      </c>
      <c r="EJ403" s="250">
        <v>1.5835312040923299</v>
      </c>
      <c r="EK403" s="250">
        <f t="shared" si="1468"/>
        <v>0.15672841739383428</v>
      </c>
      <c r="EL403" s="250">
        <v>0.49555025500865374</v>
      </c>
      <c r="EM403" s="250">
        <v>0.7303563682863351</v>
      </c>
      <c r="EN403" s="250">
        <f t="shared" si="1469"/>
        <v>1.4128743944499153E-2</v>
      </c>
      <c r="EO403" s="250">
        <f t="shared" si="1470"/>
        <v>0.42745421095420677</v>
      </c>
      <c r="EP403" s="250">
        <v>10.735238125633387</v>
      </c>
      <c r="EQ403" s="245">
        <v>13.526400038298069</v>
      </c>
      <c r="ER403" s="244">
        <v>0</v>
      </c>
      <c r="ES403" s="108">
        <v>0</v>
      </c>
      <c r="ET403" s="108">
        <v>0</v>
      </c>
      <c r="EU403" s="108">
        <f t="shared" si="1471"/>
        <v>0</v>
      </c>
      <c r="EV403" s="108">
        <f t="shared" si="1472"/>
        <v>0</v>
      </c>
      <c r="EW403" s="108">
        <v>0</v>
      </c>
      <c r="EX403" s="108">
        <v>0</v>
      </c>
      <c r="EY403" s="108">
        <f t="shared" si="1473"/>
        <v>0</v>
      </c>
      <c r="EZ403" s="108">
        <f t="shared" si="1474"/>
        <v>0</v>
      </c>
      <c r="FA403" s="108">
        <v>0</v>
      </c>
      <c r="FB403" s="245">
        <v>0</v>
      </c>
      <c r="FC403" s="244">
        <v>0.83333333333333293</v>
      </c>
      <c r="FD403" s="108">
        <v>6.0833333333333302E-2</v>
      </c>
      <c r="FE403" s="108">
        <f t="shared" si="1475"/>
        <v>1.1768208333333328E-3</v>
      </c>
      <c r="FF403" s="108">
        <f t="shared" si="1476"/>
        <v>3.5603803333333316E-2</v>
      </c>
      <c r="FG403" s="108">
        <v>4.4708333333333301E-2</v>
      </c>
      <c r="FH403" s="245">
        <v>1.1266499999999995</v>
      </c>
      <c r="FI403" s="244">
        <v>0</v>
      </c>
      <c r="FJ403" s="108">
        <v>0</v>
      </c>
      <c r="FK403" s="108">
        <f t="shared" si="1477"/>
        <v>0</v>
      </c>
      <c r="FL403" s="108">
        <f t="shared" si="1478"/>
        <v>0</v>
      </c>
      <c r="FM403" s="108">
        <v>0</v>
      </c>
      <c r="FN403" s="245">
        <v>0</v>
      </c>
      <c r="FO403" s="244">
        <v>0</v>
      </c>
      <c r="FP403" s="108">
        <v>0</v>
      </c>
      <c r="FQ403" s="108">
        <f t="shared" si="1479"/>
        <v>0</v>
      </c>
      <c r="FR403" s="108">
        <f t="shared" si="1480"/>
        <v>0</v>
      </c>
      <c r="FS403" s="108">
        <v>0</v>
      </c>
      <c r="FT403" s="110">
        <v>0</v>
      </c>
      <c r="FU403" s="253">
        <f t="shared" si="1341"/>
        <v>8.7659323020122901</v>
      </c>
      <c r="FV403" s="254">
        <f t="shared" si="1342"/>
        <v>6.7052938542845935</v>
      </c>
      <c r="FW403" s="254">
        <f t="shared" si="1343"/>
        <v>0.28291548255646509</v>
      </c>
      <c r="FX403" s="254">
        <f t="shared" si="1344"/>
        <v>0</v>
      </c>
      <c r="FY403" s="254">
        <f t="shared" si="1345"/>
        <v>0</v>
      </c>
      <c r="FZ403" s="254">
        <f t="shared" si="1346"/>
        <v>0</v>
      </c>
      <c r="GA403" s="254">
        <f t="shared" si="1481"/>
        <v>0</v>
      </c>
      <c r="GB403" s="254">
        <f t="shared" si="1482"/>
        <v>0</v>
      </c>
      <c r="GC403" s="254">
        <f t="shared" si="1483"/>
        <v>0</v>
      </c>
      <c r="GD403" s="254">
        <f t="shared" si="1484"/>
        <v>0</v>
      </c>
      <c r="GE403" s="254">
        <f t="shared" si="1347"/>
        <v>4.8360139620215392</v>
      </c>
      <c r="GF403" s="255">
        <f t="shared" si="1348"/>
        <v>1.8463262953155251</v>
      </c>
      <c r="GG403" s="255">
        <f t="shared" si="1349"/>
        <v>0.47863964587711993</v>
      </c>
      <c r="GH403" s="254">
        <f t="shared" si="1350"/>
        <v>1.5030813588638672</v>
      </c>
      <c r="GI403" s="255">
        <f t="shared" si="1351"/>
        <v>1.0732406133022361</v>
      </c>
      <c r="GJ403" s="256">
        <f t="shared" si="1352"/>
        <v>2.9077108887221512E-2</v>
      </c>
      <c r="GK403" s="253">
        <f t="shared" si="1485"/>
        <v>22.093236959738753</v>
      </c>
      <c r="GL403" s="257">
        <f t="shared" si="1486"/>
        <v>27.837478569270832</v>
      </c>
      <c r="GM403" s="221">
        <f t="shared" si="1487"/>
        <v>27.837478569270832</v>
      </c>
      <c r="GN403" s="222">
        <f t="shared" si="1488"/>
        <v>14.723729005393864</v>
      </c>
      <c r="GO403" s="222">
        <f t="shared" si="1489"/>
        <v>0.9961966190242163</v>
      </c>
      <c r="GP403" s="55">
        <f t="shared" si="1490"/>
        <v>0.52891747967601699</v>
      </c>
      <c r="GQ403" s="56">
        <f t="shared" si="1491"/>
        <v>3.5786165638000543E-2</v>
      </c>
      <c r="GR403" s="258">
        <f t="shared" si="1492"/>
        <v>1.0884246461225582</v>
      </c>
      <c r="GS403" s="227">
        <f t="shared" si="1353"/>
        <v>27.837478569270832</v>
      </c>
      <c r="GT403" s="222">
        <f t="shared" si="1574"/>
        <v>14.723729005393864</v>
      </c>
      <c r="GU403" s="222">
        <f t="shared" si="1575"/>
        <v>0.9961966190242163</v>
      </c>
      <c r="GV403" s="37">
        <f t="shared" si="1567"/>
        <v>0.52891747967601699</v>
      </c>
      <c r="GW403" s="228">
        <f t="shared" si="1568"/>
        <v>3.5786165638000543E-2</v>
      </c>
      <c r="GX403" s="258">
        <f t="shared" si="1493"/>
        <v>1.0884246461225582</v>
      </c>
      <c r="GY403" s="221">
        <f t="shared" si="1573"/>
        <v>27.837478569270832</v>
      </c>
      <c r="GZ403" s="222">
        <f t="shared" si="1494"/>
        <v>14.723729005393864</v>
      </c>
      <c r="HA403" s="222">
        <f t="shared" si="1495"/>
        <v>0.9961966190242163</v>
      </c>
      <c r="HB403" s="55">
        <f t="shared" si="1496"/>
        <v>0.52891747967601699</v>
      </c>
      <c r="HC403" s="56">
        <f t="shared" si="1497"/>
        <v>3.5786165638000543E-2</v>
      </c>
      <c r="HD403" s="258">
        <f t="shared" si="1498"/>
        <v>1.0884246461225582</v>
      </c>
      <c r="HE403" s="221">
        <f t="shared" si="1499"/>
        <v>27.837478569270832</v>
      </c>
      <c r="HF403" s="222">
        <f t="shared" si="1500"/>
        <v>14.723729005393864</v>
      </c>
      <c r="HG403" s="222">
        <f t="shared" si="1501"/>
        <v>0.9961966190242163</v>
      </c>
      <c r="HH403" s="55">
        <f t="shared" si="1502"/>
        <v>0.52891747967601699</v>
      </c>
      <c r="HI403" s="56">
        <f t="shared" si="1503"/>
        <v>3.5786165638000543E-2</v>
      </c>
      <c r="HJ403" s="259">
        <f t="shared" si="1504"/>
        <v>1.0884246461225582</v>
      </c>
      <c r="HK403" s="54">
        <f t="shared" si="1354"/>
        <v>0.83155642963763443</v>
      </c>
      <c r="HL403" s="55">
        <f t="shared" si="1355"/>
        <v>0</v>
      </c>
      <c r="HM403" s="55">
        <f t="shared" si="1356"/>
        <v>0.83155642963763443</v>
      </c>
      <c r="HN403" s="56">
        <f t="shared" si="1357"/>
        <v>0</v>
      </c>
      <c r="HQ403" s="57">
        <f t="shared" si="1358"/>
        <v>0</v>
      </c>
      <c r="HR403" s="58">
        <f t="shared" si="1505"/>
        <v>0</v>
      </c>
      <c r="HS403" s="58">
        <f t="shared" si="1359"/>
        <v>0</v>
      </c>
      <c r="HT403" s="58">
        <f t="shared" si="1506"/>
        <v>0</v>
      </c>
      <c r="HU403" s="58">
        <f t="shared" si="1360"/>
        <v>0</v>
      </c>
      <c r="HV403" s="55"/>
      <c r="HW403" s="56"/>
      <c r="HX403" s="260"/>
      <c r="HY403" s="57">
        <f t="shared" si="1361"/>
        <v>0</v>
      </c>
      <c r="HZ403" s="58">
        <f t="shared" si="1507"/>
        <v>0</v>
      </c>
      <c r="IA403" s="58">
        <f t="shared" si="1362"/>
        <v>0</v>
      </c>
      <c r="IB403" s="58">
        <f t="shared" si="1508"/>
        <v>0</v>
      </c>
      <c r="IC403" s="58">
        <f t="shared" si="1363"/>
        <v>0</v>
      </c>
      <c r="ID403" s="55"/>
      <c r="IE403" s="56"/>
      <c r="IF403" s="260"/>
      <c r="IG403" s="57">
        <f t="shared" si="1364"/>
        <v>0</v>
      </c>
      <c r="IH403" s="58">
        <f t="shared" si="1509"/>
        <v>0</v>
      </c>
      <c r="II403" s="58">
        <f t="shared" si="1365"/>
        <v>0</v>
      </c>
      <c r="IJ403" s="58">
        <f t="shared" si="1510"/>
        <v>0</v>
      </c>
      <c r="IK403" s="58">
        <f t="shared" si="1366"/>
        <v>0</v>
      </c>
      <c r="IL403" s="55"/>
      <c r="IM403" s="56"/>
      <c r="IN403" s="260"/>
      <c r="IO403" s="57">
        <f t="shared" si="1370"/>
        <v>0</v>
      </c>
      <c r="IP403" s="58">
        <f t="shared" si="1511"/>
        <v>0</v>
      </c>
      <c r="IQ403" s="58">
        <f t="shared" si="1371"/>
        <v>0</v>
      </c>
      <c r="IR403" s="58">
        <f t="shared" si="1512"/>
        <v>0</v>
      </c>
      <c r="IS403" s="58">
        <f t="shared" si="1372"/>
        <v>0</v>
      </c>
      <c r="IT403" s="55"/>
      <c r="IU403" s="56"/>
      <c r="IV403" s="260"/>
      <c r="IW403" s="57">
        <f t="shared" si="1373"/>
        <v>0</v>
      </c>
      <c r="IX403" s="58">
        <f t="shared" si="1516"/>
        <v>0</v>
      </c>
      <c r="IY403" s="58">
        <f t="shared" si="1374"/>
        <v>0</v>
      </c>
      <c r="IZ403" s="58">
        <f t="shared" si="1517"/>
        <v>0</v>
      </c>
      <c r="JA403" s="58">
        <f t="shared" si="1375"/>
        <v>0</v>
      </c>
      <c r="JB403" s="55"/>
      <c r="JC403" s="56"/>
      <c r="JD403" s="260"/>
      <c r="JE403" s="57">
        <f t="shared" si="1376"/>
        <v>0</v>
      </c>
      <c r="JF403" s="58">
        <f t="shared" si="1521"/>
        <v>0</v>
      </c>
      <c r="JG403" s="58">
        <f t="shared" si="1377"/>
        <v>0</v>
      </c>
      <c r="JH403" s="58">
        <f t="shared" si="1522"/>
        <v>0</v>
      </c>
      <c r="JI403" s="58">
        <f t="shared" si="1378"/>
        <v>0</v>
      </c>
      <c r="JJ403" s="55"/>
      <c r="JK403" s="56"/>
      <c r="JL403" s="260"/>
      <c r="JM403" s="57">
        <f t="shared" si="1379"/>
        <v>5.395383883227618</v>
      </c>
      <c r="JN403" s="58">
        <f t="shared" si="1526"/>
        <v>6.2408405377293859</v>
      </c>
      <c r="JO403" s="58">
        <f t="shared" si="1380"/>
        <v>0.5196650118232663</v>
      </c>
      <c r="JP403" s="58">
        <f t="shared" si="1527"/>
        <v>0.60016112215469031</v>
      </c>
      <c r="JQ403" s="58">
        <f t="shared" si="1381"/>
        <v>7.5392762805078739</v>
      </c>
      <c r="JR403" s="55">
        <f t="shared" si="1382"/>
        <v>0.71563684397359217</v>
      </c>
      <c r="JS403" s="56">
        <f t="shared" si="1383"/>
        <v>6.8927705059279212E-2</v>
      </c>
      <c r="JT403" s="260">
        <f t="shared" si="1384"/>
        <v>1.1228171949643442</v>
      </c>
      <c r="JU403" s="57">
        <f t="shared" si="1385"/>
        <v>0</v>
      </c>
      <c r="JV403" s="58">
        <f t="shared" si="1528"/>
        <v>0</v>
      </c>
      <c r="JW403" s="58">
        <f t="shared" si="1386"/>
        <v>0</v>
      </c>
      <c r="JX403" s="58">
        <f t="shared" si="1529"/>
        <v>0</v>
      </c>
      <c r="JY403" s="58">
        <f t="shared" si="1387"/>
        <v>0</v>
      </c>
      <c r="JZ403" s="55"/>
      <c r="KA403" s="56"/>
      <c r="KB403" s="260"/>
      <c r="KC403" s="57">
        <f t="shared" si="1388"/>
        <v>0</v>
      </c>
      <c r="KD403" s="58">
        <f t="shared" si="1533"/>
        <v>0</v>
      </c>
      <c r="KE403" s="58">
        <f t="shared" si="1389"/>
        <v>0</v>
      </c>
      <c r="KF403" s="58">
        <f t="shared" si="1534"/>
        <v>0</v>
      </c>
      <c r="KG403" s="58">
        <f t="shared" si="1390"/>
        <v>0</v>
      </c>
      <c r="KH403" s="55"/>
      <c r="KI403" s="56"/>
      <c r="KJ403" s="260"/>
      <c r="KK403" s="57">
        <f t="shared" si="1391"/>
        <v>2.2502478010833054</v>
      </c>
      <c r="KL403" s="58">
        <f t="shared" si="1538"/>
        <v>2.6028616315130595</v>
      </c>
      <c r="KM403" s="58">
        <f t="shared" si="1392"/>
        <v>9.8933243325873457E-2</v>
      </c>
      <c r="KN403" s="58">
        <f t="shared" si="1539"/>
        <v>0.11425800271705126</v>
      </c>
      <c r="KO403" s="58">
        <f t="shared" si="1393"/>
        <v>2.9245558869308281</v>
      </c>
      <c r="KP403" s="55">
        <f t="shared" si="1540"/>
        <v>0.7694323131724542</v>
      </c>
      <c r="KQ403" s="56">
        <f t="shared" si="1541"/>
        <v>3.3828467347122179E-2</v>
      </c>
      <c r="KR403" s="260">
        <f t="shared" si="1542"/>
        <v>1.1258100730661926</v>
      </c>
      <c r="KS403" s="57">
        <f t="shared" si="1394"/>
        <v>0</v>
      </c>
      <c r="KT403" s="58">
        <f t="shared" si="1543"/>
        <v>0</v>
      </c>
      <c r="KU403" s="58">
        <f t="shared" si="1395"/>
        <v>0</v>
      </c>
      <c r="KV403" s="58">
        <f t="shared" si="1544"/>
        <v>0</v>
      </c>
      <c r="KW403" s="58">
        <f t="shared" si="1396"/>
        <v>0</v>
      </c>
      <c r="KX403" s="55"/>
      <c r="KY403" s="56"/>
      <c r="KZ403" s="260"/>
      <c r="LA403" s="57">
        <f t="shared" si="1397"/>
        <v>3.9964308862524609</v>
      </c>
      <c r="LB403" s="58">
        <f t="shared" si="1545"/>
        <v>4.6226716061282218</v>
      </c>
      <c r="LC403" s="58">
        <f t="shared" si="1398"/>
        <v>0.17085716133833342</v>
      </c>
      <c r="LD403" s="58">
        <f t="shared" si="1546"/>
        <v>0.19732293562964129</v>
      </c>
      <c r="LE403" s="58">
        <f t="shared" si="1399"/>
        <v>10.735238125633389</v>
      </c>
      <c r="LF403" s="55">
        <f t="shared" si="1547"/>
        <v>0.37227221599396687</v>
      </c>
      <c r="LG403" s="56">
        <f t="shared" si="1548"/>
        <v>1.5915544614736033E-2</v>
      </c>
      <c r="LH403" s="260">
        <f t="shared" si="1549"/>
        <v>1.0608003741070773</v>
      </c>
      <c r="LI403" s="57">
        <f t="shared" si="1400"/>
        <v>0</v>
      </c>
      <c r="LJ403" s="58">
        <f t="shared" si="1550"/>
        <v>0</v>
      </c>
      <c r="LK403" s="58">
        <f t="shared" si="1401"/>
        <v>0</v>
      </c>
      <c r="LL403" s="58">
        <f t="shared" si="1551"/>
        <v>0</v>
      </c>
      <c r="LM403" s="58">
        <f t="shared" si="1402"/>
        <v>0</v>
      </c>
      <c r="LN403" s="55"/>
      <c r="LO403" s="56"/>
      <c r="LP403" s="260"/>
      <c r="LQ403" s="57">
        <f t="shared" si="1403"/>
        <v>4.3436640066666643E-2</v>
      </c>
      <c r="LR403" s="58">
        <f t="shared" si="1552"/>
        <v>5.0243161565113312E-2</v>
      </c>
      <c r="LS403" s="58">
        <f t="shared" si="1404"/>
        <v>1.1768208333333328E-3</v>
      </c>
      <c r="LT403" s="58">
        <f t="shared" si="1553"/>
        <v>1.359110380416666E-3</v>
      </c>
      <c r="LU403" s="58">
        <f t="shared" si="1405"/>
        <v>0.89416666666666633</v>
      </c>
      <c r="LV403" s="55">
        <f t="shared" si="1406"/>
        <v>4.857778945013979E-2</v>
      </c>
      <c r="LW403" s="56">
        <f t="shared" si="1407"/>
        <v>1.3161090400745572E-3</v>
      </c>
      <c r="LX403" s="260">
        <f t="shared" si="1408"/>
        <v>1.0078160048971445</v>
      </c>
      <c r="LY403" s="57">
        <f t="shared" si="1409"/>
        <v>0</v>
      </c>
      <c r="LZ403" s="58">
        <f t="shared" si="1554"/>
        <v>0</v>
      </c>
      <c r="MA403" s="58">
        <f t="shared" si="1410"/>
        <v>0</v>
      </c>
      <c r="MB403" s="58">
        <f t="shared" si="1555"/>
        <v>0</v>
      </c>
      <c r="MC403" s="58">
        <f t="shared" si="1411"/>
        <v>0</v>
      </c>
      <c r="MD403" s="55"/>
      <c r="ME403" s="56"/>
      <c r="MF403" s="260"/>
      <c r="MG403" s="57">
        <f t="shared" si="1412"/>
        <v>0</v>
      </c>
      <c r="MH403" s="58">
        <f t="shared" si="1556"/>
        <v>0</v>
      </c>
      <c r="MI403" s="58">
        <f t="shared" si="1413"/>
        <v>0</v>
      </c>
      <c r="MJ403" s="58">
        <f t="shared" si="1557"/>
        <v>0</v>
      </c>
      <c r="MK403" s="58">
        <f t="shared" si="1414"/>
        <v>0</v>
      </c>
      <c r="ML403" s="55"/>
      <c r="MM403" s="56"/>
      <c r="MN403" s="260"/>
      <c r="MO403" s="59">
        <v>0.76400000000000001</v>
      </c>
      <c r="MP403" s="60"/>
      <c r="MQ403" s="60">
        <v>0.76400000000000001</v>
      </c>
      <c r="MR403" s="61"/>
      <c r="MS403" s="59">
        <f t="shared" si="1415"/>
        <v>1.0884246461225582</v>
      </c>
      <c r="MT403" s="60"/>
      <c r="MU403" s="60">
        <f t="shared" si="1561"/>
        <v>1.0884246461225582</v>
      </c>
      <c r="MV403" s="61"/>
      <c r="MW403" s="66">
        <f t="shared" si="1563"/>
        <v>0.83155642963763443</v>
      </c>
      <c r="MX403" s="67"/>
      <c r="MY403" s="67">
        <f t="shared" si="1565"/>
        <v>0.83155642963763443</v>
      </c>
      <c r="MZ403" s="261"/>
      <c r="NA403" s="59">
        <f t="shared" si="1416"/>
        <v>1.0884932563998202</v>
      </c>
      <c r="NB403" s="60"/>
      <c r="NC403" s="60">
        <f t="shared" si="1417"/>
        <v>1.0884932563998202</v>
      </c>
      <c r="ND403" s="262"/>
      <c r="NE403" s="62">
        <f t="shared" si="1418"/>
        <v>0.83160884788946265</v>
      </c>
      <c r="NF403" s="63"/>
      <c r="NG403" s="63">
        <f t="shared" si="1419"/>
        <v>0.83160884788946265</v>
      </c>
      <c r="NH403" s="64"/>
      <c r="NI403" s="238">
        <f t="shared" si="1569"/>
        <v>-5.2418251828223461E-5</v>
      </c>
      <c r="NJ403" s="238">
        <f t="shared" si="1570"/>
        <v>0</v>
      </c>
      <c r="NK403" s="238">
        <f t="shared" si="1571"/>
        <v>-5.2418251828223461E-5</v>
      </c>
      <c r="NL403" s="238">
        <f t="shared" si="1572"/>
        <v>0</v>
      </c>
      <c r="NM403" s="239">
        <f t="shared" si="1420"/>
        <v>0</v>
      </c>
      <c r="NN403" s="240">
        <f t="shared" si="1421"/>
        <v>0</v>
      </c>
      <c r="NO403" s="240">
        <f t="shared" si="1598"/>
        <v>0</v>
      </c>
      <c r="NP403" s="240">
        <f t="shared" si="1422"/>
        <v>0</v>
      </c>
      <c r="NQ403" s="240">
        <f t="shared" si="1599"/>
        <v>0</v>
      </c>
      <c r="NR403" s="240">
        <f t="shared" si="1423"/>
        <v>0</v>
      </c>
      <c r="NS403" s="240">
        <f t="shared" si="1424"/>
        <v>0.29384125992216886</v>
      </c>
      <c r="NT403" s="240">
        <f t="shared" si="1425"/>
        <v>0</v>
      </c>
      <c r="NU403" s="240">
        <f t="shared" si="1426"/>
        <v>0</v>
      </c>
      <c r="NV403" s="240">
        <f t="shared" si="1427"/>
        <v>0.11359423637237884</v>
      </c>
      <c r="NW403" s="240">
        <f t="shared" si="1428"/>
        <v>0</v>
      </c>
      <c r="NX403" s="240">
        <f t="shared" si="1429"/>
        <v>0.39313261864408283</v>
      </c>
      <c r="NY403" s="240">
        <f t="shared" si="1430"/>
        <v>0</v>
      </c>
      <c r="NZ403" s="240">
        <f t="shared" si="1431"/>
        <v>3.1040732950832053E-2</v>
      </c>
      <c r="OA403" s="240">
        <f t="shared" si="1432"/>
        <v>0</v>
      </c>
      <c r="OB403" s="241">
        <f t="shared" si="1433"/>
        <v>0</v>
      </c>
      <c r="OC403" s="4"/>
      <c r="OD403" s="4"/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136"/>
      <c r="OP403" s="13"/>
      <c r="OQ403" s="13"/>
      <c r="OR403" s="13"/>
      <c r="OS403" s="13"/>
      <c r="OT403" s="13"/>
    </row>
    <row r="404" spans="1:410" ht="15" customHeight="1">
      <c r="A404" s="242">
        <v>385</v>
      </c>
      <c r="B404" s="49" t="s">
        <v>454</v>
      </c>
      <c r="C404" s="50">
        <v>4</v>
      </c>
      <c r="D404" s="51">
        <v>3182.6</v>
      </c>
      <c r="E404" s="52">
        <v>2782.1</v>
      </c>
      <c r="F404" s="52">
        <v>400.5</v>
      </c>
      <c r="G404" s="52"/>
      <c r="H404" s="53"/>
      <c r="I404" s="57">
        <v>3.301822390701791</v>
      </c>
      <c r="J404" s="58">
        <v>3.301822390701791</v>
      </c>
      <c r="K404" s="58">
        <v>2.7000999999999999</v>
      </c>
      <c r="L404" s="243">
        <v>3.0638999999999998</v>
      </c>
      <c r="M404" s="1">
        <v>0.36380000000000001</v>
      </c>
      <c r="N404" s="2">
        <v>0.4541</v>
      </c>
      <c r="O404" s="2">
        <v>0.23792239070179116</v>
      </c>
      <c r="P404" s="2">
        <v>1.2699999999999999E-2</v>
      </c>
      <c r="Q404" s="2">
        <v>0</v>
      </c>
      <c r="R404" s="2">
        <v>0</v>
      </c>
      <c r="S404" s="2">
        <v>0.62160000000000004</v>
      </c>
      <c r="T404" s="2">
        <v>5.3800000000000001E-2</v>
      </c>
      <c r="U404" s="2">
        <v>1.8E-3</v>
      </c>
      <c r="V404" s="2">
        <v>0.12759999999999999</v>
      </c>
      <c r="W404" s="2">
        <v>0.19550000000000001</v>
      </c>
      <c r="X404" s="2">
        <v>0.78849999999999998</v>
      </c>
      <c r="Y404" s="2">
        <v>0.25679999999999997</v>
      </c>
      <c r="Z404" s="2">
        <v>0</v>
      </c>
      <c r="AA404" s="2">
        <v>0.18770000000000001</v>
      </c>
      <c r="AB404" s="3">
        <v>0</v>
      </c>
      <c r="AC404" s="244">
        <v>388.06</v>
      </c>
      <c r="AD404" s="108">
        <v>85.373199999999997</v>
      </c>
      <c r="AE404" s="108">
        <v>261.18494717999999</v>
      </c>
      <c r="AF404" s="108">
        <f t="shared" si="1434"/>
        <v>25.85051896219332</v>
      </c>
      <c r="AG404" s="108">
        <f t="shared" si="1435"/>
        <v>81.735217370509204</v>
      </c>
      <c r="AH404" s="108">
        <v>14.0593869082083</v>
      </c>
      <c r="AI404" s="108">
        <v>54.65346003582551</v>
      </c>
      <c r="AJ404" s="108">
        <f t="shared" si="1436"/>
        <v>1.0572711843930445</v>
      </c>
      <c r="AK404" s="108">
        <f t="shared" si="1437"/>
        <v>31.986921248247526</v>
      </c>
      <c r="AL404" s="108">
        <v>40.1665497062017</v>
      </c>
      <c r="AM404" s="245">
        <v>1012.1970525962828</v>
      </c>
      <c r="AN404" s="244">
        <v>543.01</v>
      </c>
      <c r="AO404" s="108">
        <v>119.4622</v>
      </c>
      <c r="AP404" s="108">
        <v>365.47450952999998</v>
      </c>
      <c r="AQ404" s="108">
        <f t="shared" si="1438"/>
        <v>36.172474106222218</v>
      </c>
      <c r="AR404" s="108">
        <f t="shared" si="1439"/>
        <v>114.37159301231819</v>
      </c>
      <c r="AS404" s="246">
        <v>41.102729883475</v>
      </c>
      <c r="AT404" s="247">
        <v>6.5724016887928771</v>
      </c>
      <c r="AU404" s="108">
        <v>78.04060907718366</v>
      </c>
      <c r="AV404" s="108">
        <f t="shared" si="1440"/>
        <v>1.509695582598118</v>
      </c>
      <c r="AW404" s="108">
        <f t="shared" si="1441"/>
        <v>45.67467119338513</v>
      </c>
      <c r="AX404" s="108">
        <v>57.354502424532932</v>
      </c>
      <c r="AY404" s="245">
        <v>1445.3334610982297</v>
      </c>
      <c r="AZ404" s="248">
        <v>84</v>
      </c>
      <c r="BA404" s="108">
        <v>428.16199999999992</v>
      </c>
      <c r="BB404" s="108">
        <v>44.6511722686176</v>
      </c>
      <c r="BC404" s="109">
        <v>35.720937814894079</v>
      </c>
      <c r="BD404" s="109">
        <v>8.9302344537235214</v>
      </c>
      <c r="BE404" s="108">
        <v>16.744192499999997</v>
      </c>
      <c r="BF404" s="109">
        <v>13.395353999999998</v>
      </c>
      <c r="BG404" s="109">
        <v>3.3488384999999994</v>
      </c>
      <c r="BH404" s="108">
        <v>35.737687628109079</v>
      </c>
      <c r="BI404" s="109">
        <f t="shared" si="1442"/>
        <v>20.916124962728144</v>
      </c>
      <c r="BJ404" s="108">
        <f t="shared" si="1443"/>
        <v>0.69134556716577011</v>
      </c>
      <c r="BK404" s="108">
        <v>26.264752619836329</v>
      </c>
      <c r="BL404" s="245">
        <v>661.87176601987551</v>
      </c>
      <c r="BM404" s="244">
        <v>14.43</v>
      </c>
      <c r="BN404" s="108">
        <v>3.1745999999999999</v>
      </c>
      <c r="BO404" s="108">
        <v>9.7121547899999996</v>
      </c>
      <c r="BP404" s="108">
        <f t="shared" si="1444"/>
        <v>0.96125080818546005</v>
      </c>
      <c r="BQ404" s="108">
        <f t="shared" si="1445"/>
        <v>3.0393217199825999</v>
      </c>
      <c r="BR404" s="108">
        <v>2.5100673931999999</v>
      </c>
      <c r="BS404" s="108">
        <v>2.1773580193735995</v>
      </c>
      <c r="BT404" s="108">
        <f t="shared" si="1446"/>
        <v>4.2120990884782286E-2</v>
      </c>
      <c r="BU404" s="108">
        <f t="shared" si="1447"/>
        <v>1.2743379732827478</v>
      </c>
      <c r="BV404" s="108">
        <v>1.6002090101286797</v>
      </c>
      <c r="BW404" s="245">
        <v>40.325267055242726</v>
      </c>
      <c r="BX404" s="107">
        <v>0</v>
      </c>
      <c r="BY404" s="108">
        <v>0</v>
      </c>
      <c r="BZ404" s="109">
        <f t="shared" si="1448"/>
        <v>0</v>
      </c>
      <c r="CA404" s="109">
        <f t="shared" si="1449"/>
        <v>0</v>
      </c>
      <c r="CB404" s="108">
        <v>0</v>
      </c>
      <c r="CC404" s="110">
        <v>0</v>
      </c>
      <c r="CD404" s="244">
        <v>0</v>
      </c>
      <c r="CE404" s="108">
        <v>0</v>
      </c>
      <c r="CF404" s="109">
        <f t="shared" si="1450"/>
        <v>0</v>
      </c>
      <c r="CG404" s="109">
        <f t="shared" si="1451"/>
        <v>0</v>
      </c>
      <c r="CH404" s="108">
        <v>0</v>
      </c>
      <c r="CI404" s="245">
        <v>0</v>
      </c>
      <c r="CJ404" s="249">
        <v>731.20232159147963</v>
      </c>
      <c r="CK404" s="250">
        <v>160.86451075012553</v>
      </c>
      <c r="CL404" s="250">
        <v>82.386719050414285</v>
      </c>
      <c r="CM404" s="251">
        <v>50.607610743874304</v>
      </c>
      <c r="CN404" s="252">
        <f t="shared" ref="CN404:CN467" si="1600">CM404*0.48745</f>
        <v>24.66867985710153</v>
      </c>
      <c r="CO404" s="250">
        <v>492.13791615411014</v>
      </c>
      <c r="CP404" s="252">
        <f t="shared" si="1452"/>
        <v>48.708858113436904</v>
      </c>
      <c r="CQ404" s="250">
        <v>154.00963948126721</v>
      </c>
      <c r="CR404" s="250">
        <v>107.06117713086743</v>
      </c>
      <c r="CS404" s="252">
        <f t="shared" si="1453"/>
        <v>2.0710984715966307</v>
      </c>
      <c r="CT404" s="252">
        <f t="shared" si="1454"/>
        <v>62.659481017028526</v>
      </c>
      <c r="CU404" s="250">
        <f t="shared" ref="CU404:CU467" si="1601">CJ404+CK404+CL404+CO404+CR404</f>
        <v>1573.6526446769969</v>
      </c>
      <c r="CV404" s="245">
        <f t="shared" si="1455"/>
        <v>1982.8023322930162</v>
      </c>
      <c r="CW404" s="244">
        <v>126.63390100000002</v>
      </c>
      <c r="CX404" s="108">
        <v>9.2442747730000008</v>
      </c>
      <c r="CY404" s="108">
        <f t="shared" si="1456"/>
        <v>0.17883049548368501</v>
      </c>
      <c r="CZ404" s="108">
        <f t="shared" si="1457"/>
        <v>5.4103782078441647</v>
      </c>
      <c r="DA404" s="108">
        <v>6.7939087886499996</v>
      </c>
      <c r="DB404" s="245">
        <v>171.20650147397998</v>
      </c>
      <c r="DC404" s="244">
        <v>4.2776740000000002</v>
      </c>
      <c r="DD404" s="108">
        <v>0.312270202</v>
      </c>
      <c r="DE404" s="108">
        <f t="shared" si="1458"/>
        <v>6.0408670576900005E-3</v>
      </c>
      <c r="DF404" s="108">
        <f t="shared" si="1459"/>
        <v>0.18276175658413601</v>
      </c>
      <c r="DG404" s="108">
        <v>0.22949721009999999</v>
      </c>
      <c r="DH404" s="245">
        <v>5.7833296945199999</v>
      </c>
      <c r="DI404" s="107">
        <v>157.31586496780801</v>
      </c>
      <c r="DJ404" s="108">
        <v>34.609490292917762</v>
      </c>
      <c r="DK404" s="108">
        <v>2.6147451547106457</v>
      </c>
      <c r="DL404" s="108">
        <v>105.88191486417809</v>
      </c>
      <c r="DM404" s="108">
        <f t="shared" si="1460"/>
        <v>10.479556641767163</v>
      </c>
      <c r="DN404" s="108">
        <f t="shared" si="1461"/>
        <v>33.134686437595889</v>
      </c>
      <c r="DO404" s="108">
        <v>21.930807115411856</v>
      </c>
      <c r="DP404" s="108">
        <f t="shared" si="1462"/>
        <v>0.42425146364764238</v>
      </c>
      <c r="DQ404" s="108">
        <f t="shared" si="1463"/>
        <v>12.835399618822866</v>
      </c>
      <c r="DR404" s="108">
        <v>16.117641119751319</v>
      </c>
      <c r="DS404" s="110">
        <v>406.16455621773321</v>
      </c>
      <c r="DT404" s="244">
        <v>238.67</v>
      </c>
      <c r="DU404" s="108">
        <v>52.507399999999997</v>
      </c>
      <c r="DV404" s="108">
        <v>160.63755950999999</v>
      </c>
      <c r="DW404" s="108">
        <f t="shared" si="1464"/>
        <v>15.89894181494274</v>
      </c>
      <c r="DX404" s="108">
        <f t="shared" si="1465"/>
        <v>50.269917873059399</v>
      </c>
      <c r="DY404" s="108">
        <v>4.6006614090833304</v>
      </c>
      <c r="DZ404" s="108">
        <v>3.7836068351791701</v>
      </c>
      <c r="EA404" s="108"/>
      <c r="EB404" s="108">
        <v>33.594543626061153</v>
      </c>
      <c r="EC404" s="108">
        <f t="shared" si="1466"/>
        <v>0.64988644644615301</v>
      </c>
      <c r="ED404" s="108">
        <f t="shared" si="1467"/>
        <v>19.661811358937559</v>
      </c>
      <c r="EE404" s="108">
        <v>24.689688569016184</v>
      </c>
      <c r="EF404" s="245">
        <v>622.1801519392078</v>
      </c>
      <c r="EG404" s="249">
        <v>577.95685595238081</v>
      </c>
      <c r="EH404" s="250">
        <v>127.1505083095238</v>
      </c>
      <c r="EI404" s="250">
        <v>762.02219435970687</v>
      </c>
      <c r="EJ404" s="250">
        <v>388.99559576931779</v>
      </c>
      <c r="EK404" s="250">
        <f t="shared" si="1468"/>
        <v>38.500450095672463</v>
      </c>
      <c r="EL404" s="250">
        <v>121.73228174005031</v>
      </c>
      <c r="EM404" s="250">
        <v>135.49713627053779</v>
      </c>
      <c r="EN404" s="250">
        <f t="shared" si="1469"/>
        <v>2.6211921011535537</v>
      </c>
      <c r="EO404" s="250">
        <f t="shared" si="1470"/>
        <v>79.302137950785109</v>
      </c>
      <c r="EP404" s="250">
        <v>1991.6222906614671</v>
      </c>
      <c r="EQ404" s="245">
        <v>2509.4440862334486</v>
      </c>
      <c r="ER404" s="244">
        <v>307.17</v>
      </c>
      <c r="ES404" s="108">
        <v>67.577399999999997</v>
      </c>
      <c r="ET404" s="108">
        <v>206.74169001000001</v>
      </c>
      <c r="EU404" s="108">
        <f t="shared" si="1471"/>
        <v>20.462052027049744</v>
      </c>
      <c r="EV404" s="108">
        <f t="shared" si="1472"/>
        <v>64.697744471729408</v>
      </c>
      <c r="EW404" s="108">
        <v>23.082848836250001</v>
      </c>
      <c r="EX404" s="108">
        <v>44.133751535776199</v>
      </c>
      <c r="EY404" s="108">
        <f t="shared" si="1473"/>
        <v>0.85376742345959056</v>
      </c>
      <c r="EZ404" s="108">
        <f t="shared" si="1474"/>
        <v>25.830072493840664</v>
      </c>
      <c r="FA404" s="108">
        <v>32.435284519101302</v>
      </c>
      <c r="FB404" s="245">
        <v>817.36916988135306</v>
      </c>
      <c r="FC404" s="244">
        <v>0</v>
      </c>
      <c r="FD404" s="108">
        <v>0</v>
      </c>
      <c r="FE404" s="108">
        <f t="shared" si="1475"/>
        <v>0</v>
      </c>
      <c r="FF404" s="108">
        <f t="shared" si="1476"/>
        <v>0</v>
      </c>
      <c r="FG404" s="108">
        <v>0</v>
      </c>
      <c r="FH404" s="245">
        <v>0</v>
      </c>
      <c r="FI404" s="244">
        <v>441.8596</v>
      </c>
      <c r="FJ404" s="108">
        <v>32.255750800000001</v>
      </c>
      <c r="FK404" s="108">
        <f t="shared" si="1477"/>
        <v>0.62398749922600005</v>
      </c>
      <c r="FL404" s="108">
        <f t="shared" si="1478"/>
        <v>18.8782587592144</v>
      </c>
      <c r="FM404" s="108">
        <v>23.706</v>
      </c>
      <c r="FN404" s="245">
        <v>597.38562095999998</v>
      </c>
      <c r="FO404" s="244">
        <v>0</v>
      </c>
      <c r="FP404" s="108">
        <v>0</v>
      </c>
      <c r="FQ404" s="108">
        <f t="shared" si="1479"/>
        <v>0</v>
      </c>
      <c r="FR404" s="108">
        <f t="shared" si="1480"/>
        <v>0</v>
      </c>
      <c r="FS404" s="108">
        <v>0</v>
      </c>
      <c r="FT404" s="110">
        <v>0</v>
      </c>
      <c r="FU404" s="253">
        <f t="shared" ref="FU404:FU467" si="1602">AC404+AD404+AN404+AO404+BM404+BN404+CJ404+CK404+DI404+DJ404+DT404+DU404+EG404+EH404+ER404+ES404</f>
        <v>3608.5343518642358</v>
      </c>
      <c r="FV404" s="254">
        <f t="shared" ref="FV404:FV467" si="1603">AH404+AS404-AT404+BD404+BG404+BR404+CL404-CN404+DK404+DY404+DZ404+EA404+EI404+EW404+FC404</f>
        <v>917.20095123805675</v>
      </c>
      <c r="FW404" s="254">
        <f t="shared" ref="FW404:FW467" si="1604">AT404+BC404+BF404+CN404</f>
        <v>80.357373360788486</v>
      </c>
      <c r="FX404" s="254">
        <f t="shared" ref="FX404:FX467" si="1605">BA404</f>
        <v>428.16199999999992</v>
      </c>
      <c r="FY404" s="254">
        <f t="shared" ref="FY404:FY467" si="1606">BX404</f>
        <v>0</v>
      </c>
      <c r="FZ404" s="254">
        <f t="shared" ref="FZ404:FZ467" si="1607">CD404</f>
        <v>0</v>
      </c>
      <c r="GA404" s="254">
        <f t="shared" si="1481"/>
        <v>126.63390100000002</v>
      </c>
      <c r="GB404" s="254">
        <f t="shared" si="1482"/>
        <v>4.2776740000000002</v>
      </c>
      <c r="GC404" s="254">
        <f t="shared" si="1483"/>
        <v>441.8596</v>
      </c>
      <c r="GD404" s="254">
        <f t="shared" si="1484"/>
        <v>0</v>
      </c>
      <c r="GE404" s="254">
        <f t="shared" ref="GE404:GE467" si="1608">AE404+AP404+BO404+CO404+DL404+DV404+EJ404+ET404</f>
        <v>1990.766287807606</v>
      </c>
      <c r="GF404" s="255">
        <f t="shared" ref="GF404:GF467" si="1609">(AG404+AR404+BQ404+CQ404+DN404+DX404+EL404+EV404)*1.22</f>
        <v>760.04829056994481</v>
      </c>
      <c r="GG404" s="255">
        <f t="shared" ref="GG404:GG467" si="1610">AF404+AQ404+BP404+CP404+DM404+DW404+EK404+EU404</f>
        <v>197.03410256946998</v>
      </c>
      <c r="GH404" s="254">
        <f t="shared" ref="GH404:GH467" si="1611">AI404+AU404+BH404+BS404+BY404+CE404+CR404+CX404+DD404+DO404+EB404+EM404+EX404+FD404+FJ404+FP404</f>
        <v>554.63882621414632</v>
      </c>
      <c r="GI404" s="255">
        <f t="shared" ref="GI404:GI467" si="1612">(AK404+AW404+BI404+BU404+BZ404+CF404+CT404+CZ404+DF404+DQ404+ED404+EO404+EZ404+FF404+FL404+FR404)*1.22</f>
        <v>396.0270749796552</v>
      </c>
      <c r="GJ404" s="256">
        <f t="shared" ref="GJ404:GJ467" si="1613">AJ404+AV404+BJ404+BT404+CA404+CG404+CS404+CY404+DE404+DP404+EC404+EN404+EY404+FE404+FK404+FQ404</f>
        <v>10.729488093112661</v>
      </c>
      <c r="GK404" s="253">
        <f t="shared" si="1485"/>
        <v>8152.430965484833</v>
      </c>
      <c r="GL404" s="257">
        <f t="shared" si="1486"/>
        <v>10272.063016510891</v>
      </c>
      <c r="GM404" s="221">
        <f t="shared" si="1487"/>
        <v>10272.063016510891</v>
      </c>
      <c r="GN404" s="222">
        <f t="shared" si="1488"/>
        <v>6003.4082439414333</v>
      </c>
      <c r="GO404" s="222">
        <f t="shared" si="1489"/>
        <v>363.03241466944763</v>
      </c>
      <c r="GP404" s="55">
        <f t="shared" si="1490"/>
        <v>0.58444036356589735</v>
      </c>
      <c r="GQ404" s="56">
        <f t="shared" si="1491"/>
        <v>3.5341723866561592E-2</v>
      </c>
      <c r="GR404" s="258">
        <f t="shared" si="1492"/>
        <v>1.0970562379977065</v>
      </c>
      <c r="GS404" s="227">
        <f t="shared" ref="GS404:GS467" si="1614">GL404</f>
        <v>10272.063016510891</v>
      </c>
      <c r="GT404" s="222">
        <f t="shared" si="1574"/>
        <v>6003.4082439414333</v>
      </c>
      <c r="GU404" s="222">
        <f t="shared" si="1575"/>
        <v>363.03241466944763</v>
      </c>
      <c r="GV404" s="37">
        <f t="shared" si="1567"/>
        <v>0.58444036356589735</v>
      </c>
      <c r="GW404" s="228">
        <f t="shared" si="1568"/>
        <v>3.5341723866561592E-2</v>
      </c>
      <c r="GX404" s="258">
        <f t="shared" si="1493"/>
        <v>1.0970562379977065</v>
      </c>
      <c r="GY404" s="221">
        <f t="shared" si="1573"/>
        <v>8597.9941978947318</v>
      </c>
      <c r="GZ404" s="222">
        <f t="shared" si="1494"/>
        <v>5199.9164731639748</v>
      </c>
      <c r="HA404" s="222">
        <f t="shared" si="1495"/>
        <v>266.37097598335339</v>
      </c>
      <c r="HB404" s="55">
        <f t="shared" si="1496"/>
        <v>0.60478250548682666</v>
      </c>
      <c r="HC404" s="56">
        <f t="shared" si="1497"/>
        <v>3.0980594991396465E-2</v>
      </c>
      <c r="HD404" s="258">
        <f t="shared" si="1498"/>
        <v>1.0995683127739531</v>
      </c>
      <c r="HE404" s="221">
        <f t="shared" si="1499"/>
        <v>9610.1912504910142</v>
      </c>
      <c r="HF404" s="222">
        <f t="shared" si="1500"/>
        <v>5971.2559766487275</v>
      </c>
      <c r="HG404" s="222">
        <f t="shared" si="1501"/>
        <v>300.27479156805219</v>
      </c>
      <c r="HH404" s="55">
        <f t="shared" si="1502"/>
        <v>0.62134621684491842</v>
      </c>
      <c r="HI404" s="56">
        <f t="shared" si="1503"/>
        <v>3.1245454303805893E-2</v>
      </c>
      <c r="HJ404" s="259">
        <f t="shared" si="1504"/>
        <v>1.1022048730512584</v>
      </c>
      <c r="HK404" s="54">
        <f t="shared" ref="HK404:HK467" si="1615">I404*GR404</f>
        <v>3.6222848504798999</v>
      </c>
      <c r="HL404" s="55">
        <f t="shared" ref="HL404:HL467" si="1616">J404*GX404</f>
        <v>3.6222848504798999</v>
      </c>
      <c r="HM404" s="55">
        <f t="shared" ref="HM404:HM467" si="1617">K404*HD404</f>
        <v>2.9689444013209507</v>
      </c>
      <c r="HN404" s="56">
        <f t="shared" ref="HN404:HN467" si="1618">L404*HJ404</f>
        <v>3.3770455105417505</v>
      </c>
      <c r="HQ404" s="57">
        <f t="shared" ref="HQ404:HQ467" si="1619">AC404+AD404+AG404*1.22+AK404*1.22</f>
        <v>612.17420911488318</v>
      </c>
      <c r="HR404" s="58">
        <f t="shared" si="1505"/>
        <v>708.10190768318546</v>
      </c>
      <c r="HS404" s="58">
        <f t="shared" ref="HS404:HS467" si="1620">AF404+AJ404</f>
        <v>26.907790146586365</v>
      </c>
      <c r="HT404" s="58">
        <f t="shared" si="1506"/>
        <v>31.075806840292593</v>
      </c>
      <c r="HU404" s="58">
        <f t="shared" ref="HU404:HU467" si="1621">AM404/1.05/1.2</f>
        <v>803.33099412403396</v>
      </c>
      <c r="HV404" s="55">
        <f t="shared" si="1577"/>
        <v>0.76204480294253873</v>
      </c>
      <c r="HW404" s="56">
        <f t="shared" si="1578"/>
        <v>3.3495271990503846E-2</v>
      </c>
      <c r="HX404" s="260">
        <f t="shared" si="1579"/>
        <v>1.1246008382524251</v>
      </c>
      <c r="HY404" s="57">
        <f t="shared" ref="HY404:HY467" si="1622">AN404+AO404+AR404*1.22+AW404*1.22</f>
        <v>857.728642330958</v>
      </c>
      <c r="HZ404" s="58">
        <f t="shared" si="1507"/>
        <v>992.13472058421917</v>
      </c>
      <c r="IA404" s="58">
        <f t="shared" ref="IA404:IA467" si="1623">AQ404+AT404+AV404</f>
        <v>44.254571377613217</v>
      </c>
      <c r="IB404" s="58">
        <f t="shared" si="1508"/>
        <v>51.109604484005509</v>
      </c>
      <c r="IC404" s="58">
        <f t="shared" ref="IC404:IC467" si="1624">AY404/1.05/1.2</f>
        <v>1147.0900484906585</v>
      </c>
      <c r="ID404" s="55">
        <f t="shared" ref="ID404:ID467" si="1625">HY404/IC404</f>
        <v>0.74774307689231345</v>
      </c>
      <c r="IE404" s="56">
        <f t="shared" ref="IE404:IE467" si="1626">IA404/IC404</f>
        <v>3.8579858168801481E-2</v>
      </c>
      <c r="IF404" s="260">
        <f t="shared" ref="IF404:IF467" si="1627">1+ID404*(IB404*$GV$14-IB404)/IB404+IE404*(IC404*$GW$14-IC404)/IC404</f>
        <v>1.1231473601793729</v>
      </c>
      <c r="IG404" s="57">
        <f t="shared" ref="IG404:IG467" si="1628">BI404*1.22</f>
        <v>25.517672454528334</v>
      </c>
      <c r="IH404" s="58">
        <f t="shared" si="1509"/>
        <v>29.516291728152925</v>
      </c>
      <c r="II404" s="58">
        <f t="shared" ref="II404:II467" si="1629">BC404+BF404+BJ404</f>
        <v>49.807637382059845</v>
      </c>
      <c r="IJ404" s="58">
        <f t="shared" si="1510"/>
        <v>57.522840412540916</v>
      </c>
      <c r="IK404" s="58">
        <f t="shared" ref="IK404:IK467" si="1630">BL404/1.05/1.2</f>
        <v>525.29505239672665</v>
      </c>
      <c r="IL404" s="55">
        <f t="shared" ref="IL404:IL467" si="1631">IG404/IK404</f>
        <v>4.857778945013979E-2</v>
      </c>
      <c r="IM404" s="56">
        <f t="shared" ref="IM404:IM467" si="1632">II404/IK404</f>
        <v>9.481840187682343E-2</v>
      </c>
      <c r="IN404" s="260">
        <f t="shared" ref="IN404:IN467" si="1633">1+IL404*(IJ404*$GV$14-IJ404)/IJ404+IM404*(IK404*$GW$14-IK404)/IK404</f>
        <v>1.0222995100575569</v>
      </c>
      <c r="IO404" s="57">
        <f t="shared" ref="IO404:IO467" si="1634">BM404+BN404+BQ404*1.22+BU404*1.22</f>
        <v>22.867264825783721</v>
      </c>
      <c r="IP404" s="58">
        <f t="shared" si="1511"/>
        <v>26.450565223984032</v>
      </c>
      <c r="IQ404" s="58">
        <f t="shared" ref="IQ404:IQ467" si="1635">BP404+BT404</f>
        <v>1.0033717990702424</v>
      </c>
      <c r="IR404" s="58">
        <f t="shared" si="1512"/>
        <v>1.1587940907462231</v>
      </c>
      <c r="IS404" s="58">
        <f t="shared" ref="IS404:IS467" si="1636">BW404/1.05/1.2</f>
        <v>32.004180202573593</v>
      </c>
      <c r="IT404" s="55">
        <f t="shared" ref="IT404:IT467" si="1637">IO404/IS404</f>
        <v>0.71450868858515137</v>
      </c>
      <c r="IU404" s="56">
        <f t="shared" ref="IU404:IU467" si="1638">IQ404/IS404</f>
        <v>3.1351273262408295E-2</v>
      </c>
      <c r="IV404" s="260">
        <f t="shared" ref="IV404:IV467" si="1639">1+IT404*(IR404*$GV$14-IR404)/IR404+IU404*(IS404*$GW$14-IS404)/IS404</f>
        <v>1.1168198237296403</v>
      </c>
      <c r="IW404" s="57">
        <f t="shared" ref="IW404:IW467" si="1640">BZ404*1.22</f>
        <v>0</v>
      </c>
      <c r="IX404" s="58">
        <f t="shared" si="1516"/>
        <v>0</v>
      </c>
      <c r="IY404" s="58">
        <f t="shared" ref="IY404:IY467" si="1641">CA404</f>
        <v>0</v>
      </c>
      <c r="IZ404" s="58">
        <f t="shared" si="1517"/>
        <v>0</v>
      </c>
      <c r="JA404" s="58">
        <f t="shared" ref="JA404:JA467" si="1642">CC404/1.05/1.2</f>
        <v>0</v>
      </c>
      <c r="JB404" s="55"/>
      <c r="JC404" s="56"/>
      <c r="JD404" s="260"/>
      <c r="JE404" s="57">
        <f t="shared" ref="JE404:JE467" si="1643">CF404*1.22</f>
        <v>0</v>
      </c>
      <c r="JF404" s="58">
        <f t="shared" si="1521"/>
        <v>0</v>
      </c>
      <c r="JG404" s="58">
        <f t="shared" ref="JG404:JG467" si="1644">CG404</f>
        <v>0</v>
      </c>
      <c r="JH404" s="58">
        <f t="shared" si="1522"/>
        <v>0</v>
      </c>
      <c r="JI404" s="58">
        <f t="shared" ref="JI404:JI467" si="1645">CI404/1.05/1.2</f>
        <v>0</v>
      </c>
      <c r="JJ404" s="55"/>
      <c r="JK404" s="56"/>
      <c r="JL404" s="260"/>
      <c r="JM404" s="57">
        <f t="shared" ref="JM404:JM467" si="1646">CJ404+CK404+CQ404*1.22+CT404*1.22</f>
        <v>1156.403159349526</v>
      </c>
      <c r="JN404" s="58">
        <f t="shared" si="1526"/>
        <v>1337.6115344195969</v>
      </c>
      <c r="JO404" s="58">
        <f t="shared" ref="JO404:JO467" si="1647">CN404+CP404+CS404</f>
        <v>75.448636442135069</v>
      </c>
      <c r="JP404" s="58">
        <f t="shared" si="1527"/>
        <v>87.135630227021792</v>
      </c>
      <c r="JQ404" s="58">
        <f t="shared" ref="JQ404:JQ467" si="1648">CV404/1.05/1.2</f>
        <v>1573.6526446769969</v>
      </c>
      <c r="JR404" s="55">
        <f t="shared" ref="JR404:JR467" si="1649">JM404/JQ404</f>
        <v>0.73485286810983996</v>
      </c>
      <c r="JS404" s="56">
        <f t="shared" ref="JS404:JS467" si="1650">JO404/JQ404</f>
        <v>4.7944911284803528E-2</v>
      </c>
      <c r="JT404" s="260">
        <f t="shared" ref="JT404:JT467" si="1651">1+JR404*(JP404*$GV$14-JP404)/JP404+JS404*(JQ404*$GW$14-JQ404)/JQ404</f>
        <v>1.122578111190828</v>
      </c>
      <c r="JU404" s="57">
        <f t="shared" ref="JU404:JU467" si="1652">CZ404*1.22</f>
        <v>6.6006614135698811</v>
      </c>
      <c r="JV404" s="58">
        <f t="shared" si="1528"/>
        <v>7.6349850570762818</v>
      </c>
      <c r="JW404" s="58">
        <f t="shared" ref="JW404:JW467" si="1653">CY404</f>
        <v>0.17883049548368501</v>
      </c>
      <c r="JX404" s="58">
        <f t="shared" si="1529"/>
        <v>0.20653133923410782</v>
      </c>
      <c r="JY404" s="58">
        <f t="shared" ref="JY404:JY467" si="1654">DB404/1.05/1.2</f>
        <v>135.87817577299998</v>
      </c>
      <c r="JZ404" s="55">
        <f t="shared" ref="JZ404:JZ467" si="1655">JU404/JY404</f>
        <v>4.8577789450139811E-2</v>
      </c>
      <c r="KA404" s="56">
        <f t="shared" ref="KA404:KA467" si="1656">JW404/JY404</f>
        <v>1.3161090400745576E-3</v>
      </c>
      <c r="KB404" s="260">
        <f t="shared" ref="KB404:KB467" si="1657">1+JZ404*(JX404*$GV$14-JX404)/JX404+KA404*(JY404*$GW$14-JY404)/JY404</f>
        <v>1.0078160048971445</v>
      </c>
      <c r="KC404" s="57">
        <f t="shared" ref="KC404:KC467" si="1658">DF404*1.22</f>
        <v>0.22296934303264593</v>
      </c>
      <c r="KD404" s="58">
        <f t="shared" si="1533"/>
        <v>0.25790863908586154</v>
      </c>
      <c r="KE404" s="58">
        <f t="shared" ref="KE404:KE467" si="1659">DE404</f>
        <v>6.0408670576900005E-3</v>
      </c>
      <c r="KF404" s="58">
        <f t="shared" si="1534"/>
        <v>6.9765973649261815E-3</v>
      </c>
      <c r="KG404" s="58">
        <f t="shared" ref="KG404:KG467" si="1660">DH404/1.05/1.2</f>
        <v>4.5899442019999999</v>
      </c>
      <c r="KH404" s="55">
        <f t="shared" ref="KH404:KH467" si="1661">KC404/KG404</f>
        <v>4.8577789450139797E-2</v>
      </c>
      <c r="KI404" s="56">
        <f t="shared" ref="KI404:KI467" si="1662">KE404/KG404</f>
        <v>1.3161090400745574E-3</v>
      </c>
      <c r="KJ404" s="260">
        <f t="shared" ref="KJ404:KJ467" si="1663">1+KH404*(KF404*$GV$14-KF404)/KF404+KI404*(KG404*$GW$14-KG404)/KG404</f>
        <v>1.0078160048971445</v>
      </c>
      <c r="KK404" s="57">
        <f t="shared" ref="KK404:KK467" si="1664">DI404+DJ404+DN404*1.22+DQ404*1.22</f>
        <v>248.00886024955668</v>
      </c>
      <c r="KL404" s="58">
        <f t="shared" si="1538"/>
        <v>286.87184865066223</v>
      </c>
      <c r="KM404" s="58">
        <f t="shared" ref="KM404:KM467" si="1665">DM404+DP404</f>
        <v>10.903808105414805</v>
      </c>
      <c r="KN404" s="58">
        <f t="shared" si="1539"/>
        <v>12.59280798094356</v>
      </c>
      <c r="KO404" s="58">
        <f t="shared" ref="KO404:KO467" si="1666">DS404/1.05/1.2</f>
        <v>322.35282239502635</v>
      </c>
      <c r="KP404" s="55">
        <f t="shared" si="1540"/>
        <v>0.76937083536881501</v>
      </c>
      <c r="KQ404" s="56">
        <f t="shared" si="1541"/>
        <v>3.3825694543020826E-2</v>
      </c>
      <c r="KR404" s="260">
        <f t="shared" si="1542"/>
        <v>1.1258000099870074</v>
      </c>
      <c r="KS404" s="57">
        <f t="shared" ref="KS404:KS467" si="1667">DT404+DU404+DX404*1.22+ED404*1.22</f>
        <v>376.49410966303623</v>
      </c>
      <c r="KT404" s="58">
        <f t="shared" si="1543"/>
        <v>435.49073664723403</v>
      </c>
      <c r="KU404" s="58">
        <f t="shared" ref="KU404:KU467" si="1668">DW404+EC404</f>
        <v>16.548828261388891</v>
      </c>
      <c r="KV404" s="58">
        <f t="shared" si="1544"/>
        <v>19.112241759078032</v>
      </c>
      <c r="KW404" s="58">
        <f t="shared" ref="KW404:KW467" si="1669">EF404/1.05/1.2</f>
        <v>493.79377138032368</v>
      </c>
      <c r="KX404" s="55">
        <f t="shared" ref="KX404:KX467" si="1670">KS404/KW404</f>
        <v>0.76245212370865978</v>
      </c>
      <c r="KY404" s="56">
        <f t="shared" ref="KY404:KY467" si="1671">KU404/KW404</f>
        <v>3.3513643185755899E-2</v>
      </c>
      <c r="KZ404" s="260">
        <f t="shared" ref="KZ404:KZ467" si="1672">1+KX404*(KV404*$GV$14-KV404)/KV404+KY404*(KW404*$GW$14-KW404)/KW404</f>
        <v>1.1246675111146205</v>
      </c>
      <c r="LA404" s="57">
        <f t="shared" ref="LA404:LA467" si="1673">EG404+EH404+EL404*1.22+EO404*1.22</f>
        <v>950.36935628472384</v>
      </c>
      <c r="LB404" s="58">
        <f t="shared" si="1545"/>
        <v>1099.2922344145402</v>
      </c>
      <c r="LC404" s="58">
        <f t="shared" ref="LC404:LC467" si="1674">EK404+EN404</f>
        <v>41.121642196826016</v>
      </c>
      <c r="LD404" s="58">
        <f t="shared" si="1546"/>
        <v>47.491384573114367</v>
      </c>
      <c r="LE404" s="58">
        <f t="shared" ref="LE404:LE467" si="1675">EQ404/1.05/1.2</f>
        <v>1991.6222906614671</v>
      </c>
      <c r="LF404" s="55">
        <f t="shared" si="1547"/>
        <v>0.47718353060262375</v>
      </c>
      <c r="LG404" s="56">
        <f t="shared" si="1548"/>
        <v>2.0647309677965343E-2</v>
      </c>
      <c r="LH404" s="260">
        <f t="shared" si="1549"/>
        <v>1.077972927514548</v>
      </c>
      <c r="LI404" s="57">
        <f t="shared" ref="LI404:LI467" si="1676">ER404+ES404+EV404*1.22+EZ404*1.22</f>
        <v>485.1913366979955</v>
      </c>
      <c r="LJ404" s="58">
        <f t="shared" si="1550"/>
        <v>561.22081915857143</v>
      </c>
      <c r="LK404" s="58">
        <f t="shared" ref="LK404:LK467" si="1677">EU404+EY404</f>
        <v>21.315819450509334</v>
      </c>
      <c r="LL404" s="58">
        <f t="shared" si="1551"/>
        <v>24.617639883393231</v>
      </c>
      <c r="LM404" s="58">
        <f t="shared" ref="LM404:LM467" si="1678">FB404/1.05/1.2</f>
        <v>648.70569038202621</v>
      </c>
      <c r="LN404" s="55">
        <f t="shared" ref="LN404:LN467" si="1679">LI404/LM404</f>
        <v>0.7479375376101044</v>
      </c>
      <c r="LO404" s="56">
        <f t="shared" ref="LO404:LO467" si="1680">LK404/LM404</f>
        <v>3.2858998720908916E-2</v>
      </c>
      <c r="LP404" s="260">
        <f t="shared" ref="LP404:LP467" si="1681">1+LN404*(LL404*$GV$14-LL404)/LL404+LO404*(LM404*$GW$14-LM404)/LM404</f>
        <v>1.1222916710453723</v>
      </c>
      <c r="LQ404" s="57">
        <f t="shared" ref="LQ404:LQ467" si="1682">FF404*1.22</f>
        <v>0</v>
      </c>
      <c r="LR404" s="58">
        <f t="shared" si="1552"/>
        <v>0</v>
      </c>
      <c r="LS404" s="58">
        <f t="shared" ref="LS404:LS467" si="1683">FE404</f>
        <v>0</v>
      </c>
      <c r="LT404" s="58">
        <f t="shared" si="1553"/>
        <v>0</v>
      </c>
      <c r="LU404" s="58">
        <f t="shared" ref="LU404:LU467" si="1684">FH404/1.05/1.2</f>
        <v>0</v>
      </c>
      <c r="LV404" s="55"/>
      <c r="LW404" s="56"/>
      <c r="LX404" s="260"/>
      <c r="LY404" s="57">
        <f t="shared" ref="LY404:LY467" si="1685">FL404*1.22</f>
        <v>23.031475686241567</v>
      </c>
      <c r="LZ404" s="58">
        <f t="shared" si="1554"/>
        <v>26.640507926275621</v>
      </c>
      <c r="MA404" s="58">
        <f t="shared" ref="MA404:MA467" si="1686">FK404</f>
        <v>0.62398749922600005</v>
      </c>
      <c r="MB404" s="58">
        <f t="shared" si="1555"/>
        <v>0.72064316285610752</v>
      </c>
      <c r="MC404" s="58">
        <f t="shared" ref="MC404:MC467" si="1687">FN404/1.05/1.2</f>
        <v>474.1155721904762</v>
      </c>
      <c r="MD404" s="55">
        <f t="shared" ref="MD404:MD467" si="1688">LY404/MC404</f>
        <v>4.8577766766514596E-2</v>
      </c>
      <c r="ME404" s="56">
        <f t="shared" ref="ME404:ME467" si="1689">MA404/MC404</f>
        <v>1.316108425511307E-3</v>
      </c>
      <c r="MF404" s="260">
        <f t="shared" ref="MF404:MF467" si="1690">1+MD404*(MB404*$GV$14-MB404)/MB404+ME404*(MC404*$GW$14-MC404)/MC404</f>
        <v>1.0078160012474247</v>
      </c>
      <c r="MG404" s="57">
        <f t="shared" ref="MG404:MG467" si="1691">FR404*1.22</f>
        <v>0</v>
      </c>
      <c r="MH404" s="58">
        <f t="shared" si="1556"/>
        <v>0</v>
      </c>
      <c r="MI404" s="58">
        <f t="shared" ref="MI404:MI467" si="1692">FQ404</f>
        <v>0</v>
      </c>
      <c r="MJ404" s="58">
        <f t="shared" si="1557"/>
        <v>0</v>
      </c>
      <c r="MK404" s="58">
        <f t="shared" ref="MK404:MK467" si="1693">FT404/1.05/1.2</f>
        <v>0</v>
      </c>
      <c r="ML404" s="55"/>
      <c r="MM404" s="56"/>
      <c r="MN404" s="260"/>
      <c r="MO404" s="59">
        <v>3.301822390701791</v>
      </c>
      <c r="MP404" s="60">
        <v>3.301822390701791</v>
      </c>
      <c r="MQ404" s="60">
        <v>2.7000999999999999</v>
      </c>
      <c r="MR404" s="61">
        <v>3.0638999999999998</v>
      </c>
      <c r="MS404" s="59">
        <f t="shared" ref="MS404:MS467" si="1694">GR404</f>
        <v>1.0970562379977065</v>
      </c>
      <c r="MT404" s="60">
        <f t="shared" ref="MT404:MT411" si="1695">GX404</f>
        <v>1.0970562379977065</v>
      </c>
      <c r="MU404" s="60">
        <f t="shared" si="1561"/>
        <v>1.0995683127739531</v>
      </c>
      <c r="MV404" s="61">
        <f t="shared" si="1562"/>
        <v>1.1022048730512584</v>
      </c>
      <c r="MW404" s="66">
        <f t="shared" si="1563"/>
        <v>3.6222848504798999</v>
      </c>
      <c r="MX404" s="67">
        <f t="shared" si="1564"/>
        <v>3.6222848504798999</v>
      </c>
      <c r="MY404" s="67">
        <f t="shared" si="1565"/>
        <v>2.9689444013209507</v>
      </c>
      <c r="MZ404" s="261">
        <f t="shared" si="1566"/>
        <v>3.3770455105417505</v>
      </c>
      <c r="NA404" s="59">
        <f t="shared" ref="NA404:NA467" si="1696">NE404/I404</f>
        <v>1.0970515821842495</v>
      </c>
      <c r="NB404" s="60">
        <f t="shared" ref="NB404:NB411" si="1697">NF404/J404</f>
        <v>1.0970515821842495</v>
      </c>
      <c r="NC404" s="60">
        <f t="shared" ref="NC404:NC467" si="1698">NG404/K404</f>
        <v>1.0995562199208864</v>
      </c>
      <c r="ND404" s="262">
        <f t="shared" ref="ND404:ND411" si="1699">NH404/L404</f>
        <v>1.1025299567102769</v>
      </c>
      <c r="NE404" s="62">
        <f t="shared" ref="NE404:NE467" si="1700">NM404+NN404+NO404+NP404+NS404+NT404+NU404+NV404+NW404+NX404+NY404+NZ404+OA404</f>
        <v>3.6222694778107809</v>
      </c>
      <c r="NF404" s="63">
        <f t="shared" ref="NF404:NF411" si="1701">NE404+NQ404+NR404+OB404</f>
        <v>3.6222694778107809</v>
      </c>
      <c r="NG404" s="63">
        <f t="shared" ref="NG404:NG467" si="1702">NE404-NM404-NO404</f>
        <v>2.968911749408385</v>
      </c>
      <c r="NH404" s="64">
        <f t="shared" ref="NH404:NH411" si="1703">NG404+NM404</f>
        <v>3.3780415343646171</v>
      </c>
      <c r="NI404" s="238">
        <f t="shared" si="1569"/>
        <v>1.537266911899593E-5</v>
      </c>
      <c r="NJ404" s="238">
        <f t="shared" si="1570"/>
        <v>1.537266911899593E-5</v>
      </c>
      <c r="NK404" s="238">
        <f t="shared" si="1571"/>
        <v>3.2651912565739849E-5</v>
      </c>
      <c r="NL404" s="238">
        <f t="shared" si="1572"/>
        <v>-9.9602382286656521E-4</v>
      </c>
      <c r="NM404" s="239">
        <f t="shared" ref="NM404:NM467" si="1704">M404*HX404</f>
        <v>0.40912978495623226</v>
      </c>
      <c r="NN404" s="240">
        <f t="shared" ref="NN404:NN467" si="1705">N404*IF404</f>
        <v>0.51002121625745322</v>
      </c>
      <c r="NO404" s="240">
        <f>O404*IN404+0.001</f>
        <v>0.24422794344616375</v>
      </c>
      <c r="NP404" s="240">
        <f t="shared" ref="NP404:NP467" si="1706">P404*IV404</f>
        <v>1.418361176136643E-2</v>
      </c>
      <c r="NQ404" s="240">
        <f t="shared" si="1599"/>
        <v>0</v>
      </c>
      <c r="NR404" s="240">
        <f t="shared" ref="NR404:NR467" si="1707">R404*JL404</f>
        <v>0</v>
      </c>
      <c r="NS404" s="240">
        <f t="shared" ref="NS404:NS467" si="1708">S404*JT404</f>
        <v>0.6977945539162187</v>
      </c>
      <c r="NT404" s="240">
        <f t="shared" ref="NT404:NT467" si="1709">T404*KB404</f>
        <v>5.4220501063466375E-2</v>
      </c>
      <c r="NU404" s="240">
        <f t="shared" ref="NU404:NU467" si="1710">U404*KJ404</f>
        <v>1.81406880881486E-3</v>
      </c>
      <c r="NV404" s="240">
        <f t="shared" ref="NV404:NV467" si="1711">V404*KR404</f>
        <v>0.14365208127434212</v>
      </c>
      <c r="NW404" s="240">
        <f t="shared" ref="NW404:NW467" si="1712">W404*KZ404</f>
        <v>0.21987249842290832</v>
      </c>
      <c r="NX404" s="240">
        <f t="shared" ref="NX404:NX467" si="1713">X404*LH404</f>
        <v>0.84998165334522102</v>
      </c>
      <c r="NY404" s="240">
        <f t="shared" ref="NY404:NY467" si="1714">Y404*LP404</f>
        <v>0.28820450112445156</v>
      </c>
      <c r="NZ404" s="240">
        <f t="shared" ref="NZ404:NZ467" si="1715">Z404*LX404</f>
        <v>0</v>
      </c>
      <c r="OA404" s="240">
        <f t="shared" ref="OA404:OA467" si="1716">AA404*MF404</f>
        <v>0.18916706343414161</v>
      </c>
      <c r="OB404" s="241">
        <f t="shared" ref="OB404:OB467" si="1717">AB404*MN404</f>
        <v>0</v>
      </c>
      <c r="OC404" s="4"/>
      <c r="OD404" s="4"/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136"/>
      <c r="OP404" s="13"/>
      <c r="OQ404" s="13"/>
      <c r="OR404" s="13"/>
      <c r="OS404" s="13"/>
      <c r="OT404" s="13"/>
    </row>
    <row r="405" spans="1:410" ht="15" customHeight="1">
      <c r="A405" s="242">
        <v>386</v>
      </c>
      <c r="B405" s="49" t="s">
        <v>455</v>
      </c>
      <c r="C405" s="50">
        <v>4</v>
      </c>
      <c r="D405" s="51">
        <v>1209.3900000000001</v>
      </c>
      <c r="E405" s="52">
        <v>1113.4000000000001</v>
      </c>
      <c r="F405" s="52">
        <v>96</v>
      </c>
      <c r="G405" s="52"/>
      <c r="H405" s="53"/>
      <c r="I405" s="57">
        <v>3.6323448093541093</v>
      </c>
      <c r="J405" s="58">
        <v>3.6323448093541093</v>
      </c>
      <c r="K405" s="58">
        <v>3.1277999999999992</v>
      </c>
      <c r="L405" s="243">
        <v>3.3988999999999994</v>
      </c>
      <c r="M405" s="1">
        <v>0.27110000000000001</v>
      </c>
      <c r="N405" s="2">
        <v>0.63100000000000001</v>
      </c>
      <c r="O405" s="2">
        <v>0.23344480935410986</v>
      </c>
      <c r="P405" s="2">
        <v>1.04E-2</v>
      </c>
      <c r="Q405" s="2">
        <v>0</v>
      </c>
      <c r="R405" s="2">
        <v>0</v>
      </c>
      <c r="S405" s="2">
        <v>0.81950000000000001</v>
      </c>
      <c r="T405" s="2">
        <v>5.9900000000000002E-2</v>
      </c>
      <c r="U405" s="2">
        <v>2E-3</v>
      </c>
      <c r="V405" s="2">
        <v>8.2199999999999995E-2</v>
      </c>
      <c r="W405" s="2">
        <v>0.1079</v>
      </c>
      <c r="X405" s="2">
        <v>1.0364</v>
      </c>
      <c r="Y405" s="2">
        <v>0.1714</v>
      </c>
      <c r="Z405" s="2">
        <v>0</v>
      </c>
      <c r="AA405" s="2">
        <v>0.20710000000000001</v>
      </c>
      <c r="AB405" s="3">
        <v>0</v>
      </c>
      <c r="AC405" s="244">
        <v>115.71</v>
      </c>
      <c r="AD405" s="108">
        <v>25.456199999999999</v>
      </c>
      <c r="AE405" s="108">
        <v>77.878962630000004</v>
      </c>
      <c r="AF405" s="108">
        <f t="shared" ref="AF405:AF468" si="1718">AE405*$AF$15</f>
        <v>7.7079924473416206</v>
      </c>
      <c r="AG405" s="108">
        <f t="shared" ref="AG405:AG468" si="1719">AE405*$AG$15</f>
        <v>24.371442565432201</v>
      </c>
      <c r="AH405" s="108">
        <v>4.2135125571666698</v>
      </c>
      <c r="AI405" s="108">
        <v>16.297883302793952</v>
      </c>
      <c r="AJ405" s="108">
        <f t="shared" ref="AJ405:AJ468" si="1720">AI405*$AJ$15</f>
        <v>0.31528255249254905</v>
      </c>
      <c r="AK405" s="108">
        <f t="shared" ref="AK405:AK468" si="1721">AI405*$AK$15</f>
        <v>9.5386295648596118</v>
      </c>
      <c r="AL405" s="108">
        <v>11.977827924498031</v>
      </c>
      <c r="AM405" s="245">
        <v>301.84126369735037</v>
      </c>
      <c r="AN405" s="244">
        <v>285.92</v>
      </c>
      <c r="AO405" s="108">
        <v>62.9024</v>
      </c>
      <c r="AP405" s="108">
        <v>192.43931376</v>
      </c>
      <c r="AQ405" s="108">
        <f t="shared" ref="AQ405:AQ468" si="1722">AP405*$AQ$15</f>
        <v>19.046488640082242</v>
      </c>
      <c r="AR405" s="108">
        <f t="shared" ref="AR405:AR468" si="1723">AP405*$AR$15</f>
        <v>60.221958848054399</v>
      </c>
      <c r="AS405" s="246">
        <v>23.196566942425001</v>
      </c>
      <c r="AT405" s="247">
        <v>5.05199251334738</v>
      </c>
      <c r="AU405" s="108">
        <v>41.205454491277024</v>
      </c>
      <c r="AV405" s="108">
        <f t="shared" ref="AV405:AV468" si="1724">AU405*$AV$15</f>
        <v>0.79711951713375406</v>
      </c>
      <c r="AW405" s="108">
        <f t="shared" ref="AW405:AW468" si="1725">AU405*$AW$15</f>
        <v>24.116233939200722</v>
      </c>
      <c r="AX405" s="108">
        <v>30.283186759685101</v>
      </c>
      <c r="AY405" s="245">
        <v>763.13630634406456</v>
      </c>
      <c r="AZ405" s="248">
        <v>33</v>
      </c>
      <c r="BA405" s="108">
        <v>168.20649999999998</v>
      </c>
      <c r="BB405" s="108">
        <v>17.541531962671201</v>
      </c>
      <c r="BC405" s="109">
        <v>14.033225570136961</v>
      </c>
      <c r="BD405" s="109">
        <v>3.508306392534239</v>
      </c>
      <c r="BE405" s="108">
        <v>6.5780756249999994</v>
      </c>
      <c r="BF405" s="109">
        <v>5.2624604999999995</v>
      </c>
      <c r="BG405" s="109">
        <v>1.3156151249999999</v>
      </c>
      <c r="BH405" s="108">
        <v>14.039805853899995</v>
      </c>
      <c r="BI405" s="109">
        <f t="shared" ref="BI405:BI468" si="1726">BH405*$BI$15</f>
        <v>8.2170490925003428</v>
      </c>
      <c r="BJ405" s="108">
        <f t="shared" ref="BJ405:BJ468" si="1727">BH405*$BJ$15</f>
        <v>0.27160004424369544</v>
      </c>
      <c r="BK405" s="108">
        <v>10.318295672078559</v>
      </c>
      <c r="BL405" s="245">
        <v>260.02105093637965</v>
      </c>
      <c r="BM405" s="244">
        <v>4.5199999999999996</v>
      </c>
      <c r="BN405" s="108">
        <v>0.99439999999999995</v>
      </c>
      <c r="BO405" s="108">
        <v>3.0421995599999998</v>
      </c>
      <c r="BP405" s="108">
        <f t="shared" ref="BP405:BP468" si="1728">BO405*$BP$15</f>
        <v>0.30109865925144003</v>
      </c>
      <c r="BQ405" s="108">
        <f t="shared" ref="BQ405:BQ468" si="1729">BO405*$BQ$15</f>
        <v>0.95202593030639993</v>
      </c>
      <c r="BR405" s="108">
        <v>0.78556198632499996</v>
      </c>
      <c r="BS405" s="108">
        <v>0.68197779288172489</v>
      </c>
      <c r="BT405" s="108">
        <f t="shared" ref="BT405:BT468" si="1730">BS405*$BT$15</f>
        <v>1.3192860403296969E-2</v>
      </c>
      <c r="BU405" s="108">
        <f t="shared" ref="BU405:BU468" si="1731">BS405*$BU$15</f>
        <v>0.39913977888430135</v>
      </c>
      <c r="BV405" s="108">
        <v>0.50120696696033618</v>
      </c>
      <c r="BW405" s="245">
        <v>12.630415567400471</v>
      </c>
      <c r="BX405" s="107">
        <v>0</v>
      </c>
      <c r="BY405" s="108">
        <v>0</v>
      </c>
      <c r="BZ405" s="109">
        <f t="shared" ref="BZ405:BZ468" si="1732">BY405*$BZ$15</f>
        <v>0</v>
      </c>
      <c r="CA405" s="109">
        <f t="shared" ref="CA405:CA468" si="1733">BY405*$CA$15</f>
        <v>0</v>
      </c>
      <c r="CB405" s="108">
        <v>0</v>
      </c>
      <c r="CC405" s="110">
        <v>0</v>
      </c>
      <c r="CD405" s="244">
        <v>0</v>
      </c>
      <c r="CE405" s="108">
        <v>0</v>
      </c>
      <c r="CF405" s="109">
        <f t="shared" ref="CF405:CF468" si="1734">CE405*$CF$15</f>
        <v>0</v>
      </c>
      <c r="CG405" s="109">
        <f t="shared" ref="CG405:CG468" si="1735">CE405*$CG$15</f>
        <v>0</v>
      </c>
      <c r="CH405" s="108">
        <v>0</v>
      </c>
      <c r="CI405" s="245">
        <v>0</v>
      </c>
      <c r="CJ405" s="249">
        <v>368.22306878323371</v>
      </c>
      <c r="CK405" s="250">
        <v>81.009075132311423</v>
      </c>
      <c r="CL405" s="250">
        <v>36.48188253386688</v>
      </c>
      <c r="CM405" s="251">
        <v>19.230923885356045</v>
      </c>
      <c r="CN405" s="252">
        <f t="shared" si="1600"/>
        <v>9.3741138479168047</v>
      </c>
      <c r="CO405" s="250">
        <v>247.83364111376181</v>
      </c>
      <c r="CP405" s="252">
        <f t="shared" ref="CP405:CP468" si="1736">CO405*$AQ$15</f>
        <v>24.529086795593464</v>
      </c>
      <c r="CQ405" s="250">
        <v>77.557059650140616</v>
      </c>
      <c r="CR405" s="250">
        <v>53.54897973211169</v>
      </c>
      <c r="CS405" s="252">
        <f t="shared" ref="CS405:CS468" si="1737">CR405*$CG$15</f>
        <v>1.0359050129177008</v>
      </c>
      <c r="CT405" s="252">
        <f t="shared" ref="CT405:CT468" si="1738">CR405*$CF$15</f>
        <v>31.340504269853543</v>
      </c>
      <c r="CU405" s="250">
        <f t="shared" si="1601"/>
        <v>787.09664729528549</v>
      </c>
      <c r="CV405" s="245">
        <f t="shared" ref="CV405:CV468" si="1739">CU405*1.05*1.2</f>
        <v>991.74177559205975</v>
      </c>
      <c r="CW405" s="244">
        <v>53.518890000000006</v>
      </c>
      <c r="CX405" s="108">
        <v>3.9068789700000002</v>
      </c>
      <c r="CY405" s="108">
        <f t="shared" ref="CY405:CY468" si="1740">CX405*$CY$15</f>
        <v>7.5578573674650013E-2</v>
      </c>
      <c r="CZ405" s="108">
        <f t="shared" ref="CZ405:CZ468" si="1741">CX405*$CZ$15</f>
        <v>2.2865712410139603</v>
      </c>
      <c r="DA405" s="108">
        <v>2.8712884485000001</v>
      </c>
      <c r="DB405" s="245">
        <v>72.356468902200007</v>
      </c>
      <c r="DC405" s="244">
        <v>1.8078600000000002</v>
      </c>
      <c r="DD405" s="108">
        <v>0.13197378000000001</v>
      </c>
      <c r="DE405" s="108">
        <f t="shared" ref="DE405:DE468" si="1742">DD405*$DE$15</f>
        <v>2.5530327741000005E-3</v>
      </c>
      <c r="DF405" s="108">
        <f t="shared" ref="DF405:DF468" si="1743">DD405*$DF$15</f>
        <v>7.7240030273040008E-2</v>
      </c>
      <c r="DG405" s="108">
        <v>9.6991689000000006E-2</v>
      </c>
      <c r="DH405" s="245">
        <v>2.4441905628000007</v>
      </c>
      <c r="DI405" s="107">
        <v>38.482156658512004</v>
      </c>
      <c r="DJ405" s="108">
        <v>8.4660744648726407</v>
      </c>
      <c r="DK405" s="108">
        <v>0.63877371351208634</v>
      </c>
      <c r="DL405" s="108">
        <v>25.900530985481481</v>
      </c>
      <c r="DM405" s="108">
        <f t="shared" ref="DM405:DM468" si="1744">DL405*$DM$15</f>
        <v>2.5634791537570445</v>
      </c>
      <c r="DN405" s="108">
        <f t="shared" ref="DN405:DN468" si="1745">DL405*$DN$15</f>
        <v>8.1053121665965744</v>
      </c>
      <c r="DO405" s="108">
        <v>5.3645901150336099</v>
      </c>
      <c r="DP405" s="108">
        <f t="shared" ref="DP405:DP468" si="1746">DO405*$DP$15</f>
        <v>0.10377799577532519</v>
      </c>
      <c r="DQ405" s="108">
        <f t="shared" ref="DQ405:DQ468" si="1747">DO405*$DQ$15</f>
        <v>3.139722927445491</v>
      </c>
      <c r="DR405" s="108">
        <v>3.9426062968705908</v>
      </c>
      <c r="DS405" s="110">
        <v>99.353678681138888</v>
      </c>
      <c r="DT405" s="244">
        <v>50.21</v>
      </c>
      <c r="DU405" s="108">
        <v>11.046200000000001</v>
      </c>
      <c r="DV405" s="108">
        <v>33.793991130000002</v>
      </c>
      <c r="DW405" s="108">
        <f t="shared" ref="DW405:DW468" si="1748">DV405*$DW$15</f>
        <v>3.3447264781006205</v>
      </c>
      <c r="DX405" s="108">
        <f t="shared" ref="DX405:DX468" si="1749">DV405*$DX$15</f>
        <v>10.575491584222201</v>
      </c>
      <c r="DY405" s="108">
        <v>0.991525393333333</v>
      </c>
      <c r="DZ405" s="108">
        <v>0.49350090340416702</v>
      </c>
      <c r="EA405" s="108"/>
      <c r="EB405" s="108">
        <v>7.0470708721518376</v>
      </c>
      <c r="EC405" s="108">
        <f t="shared" ref="EC405:EC468" si="1750">EB405*$EC$15</f>
        <v>0.1363255860217773</v>
      </c>
      <c r="ED405" s="108">
        <f t="shared" ref="ED405:ED468" si="1751">EB405*$ED$15</f>
        <v>4.124425075202562</v>
      </c>
      <c r="EE405" s="108">
        <v>5.1791144149444674</v>
      </c>
      <c r="EF405" s="245">
        <v>130.51368325660056</v>
      </c>
      <c r="EG405" s="249">
        <v>288.28879404761898</v>
      </c>
      <c r="EH405" s="250">
        <v>63.423534690476174</v>
      </c>
      <c r="EI405" s="250">
        <v>381.32287024679033</v>
      </c>
      <c r="EJ405" s="250">
        <v>194.03363770013206</v>
      </c>
      <c r="EK405" s="250">
        <f t="shared" ref="EK405:EK468" si="1752">EJ405*$AF$15</f>
        <v>19.20428525773287</v>
      </c>
      <c r="EL405" s="250">
        <v>60.720886581879327</v>
      </c>
      <c r="EM405" s="250">
        <v>67.676025078006262</v>
      </c>
      <c r="EN405" s="250">
        <f t="shared" ref="EN405:EN468" si="1753">EM405*$EC$15</f>
        <v>1.3091927051340313</v>
      </c>
      <c r="EO405" s="250">
        <f t="shared" ref="EO405:EO468" si="1754">EM405*$ED$15</f>
        <v>39.608611845354567</v>
      </c>
      <c r="EP405" s="250">
        <v>994.74486176302389</v>
      </c>
      <c r="EQ405" s="245">
        <v>1253.37852582141</v>
      </c>
      <c r="ER405" s="244">
        <v>78.010000000000005</v>
      </c>
      <c r="ES405" s="108">
        <v>17.162199999999999</v>
      </c>
      <c r="ET405" s="108">
        <v>52.504864529999999</v>
      </c>
      <c r="EU405" s="108">
        <f t="shared" ref="EU405:EU468" si="1755">ET405*$EU$15</f>
        <v>5.1966164619922202</v>
      </c>
      <c r="EV405" s="108">
        <f t="shared" ref="EV405:EV468" si="1756">ET405*$EV$15</f>
        <v>16.430872306018198</v>
      </c>
      <c r="EW405" s="108">
        <v>5.5997587911500002</v>
      </c>
      <c r="EX405" s="108">
        <v>11.189208102443899</v>
      </c>
      <c r="EY405" s="108">
        <f t="shared" ref="EY405:EY468" si="1757">EX405*$EY$15</f>
        <v>0.21645523074177725</v>
      </c>
      <c r="EZ405" s="108">
        <f t="shared" ref="EZ405:EZ468" si="1758">EX405*$EZ$15</f>
        <v>6.5486854477011365</v>
      </c>
      <c r="FA405" s="108">
        <v>8.2233015711796895</v>
      </c>
      <c r="FB405" s="245">
        <v>207.2271995937283</v>
      </c>
      <c r="FC405" s="244">
        <v>0</v>
      </c>
      <c r="FD405" s="108">
        <v>0</v>
      </c>
      <c r="FE405" s="108">
        <f t="shared" ref="FE405:FE468" si="1759">FD405*$FE$15</f>
        <v>0</v>
      </c>
      <c r="FF405" s="108">
        <f t="shared" ref="FF405:FF468" si="1760">FD405*$FF$15</f>
        <v>0</v>
      </c>
      <c r="FG405" s="108">
        <v>0</v>
      </c>
      <c r="FH405" s="245">
        <v>0</v>
      </c>
      <c r="FI405" s="244">
        <v>185.24114</v>
      </c>
      <c r="FJ405" s="108">
        <v>13.522603220000001</v>
      </c>
      <c r="FK405" s="108">
        <f t="shared" ref="FK405:FK468" si="1761">FJ405*$FK$15</f>
        <v>0.26159475929090004</v>
      </c>
      <c r="FL405" s="108">
        <f t="shared" ref="FL405:FL468" si="1762">FJ405*$FL$15</f>
        <v>7.9143469413629601</v>
      </c>
      <c r="FM405" s="108">
        <v>9.9380000000000006</v>
      </c>
      <c r="FN405" s="245">
        <v>250.44209186399999</v>
      </c>
      <c r="FO405" s="244">
        <v>0</v>
      </c>
      <c r="FP405" s="108">
        <v>0</v>
      </c>
      <c r="FQ405" s="108">
        <f t="shared" ref="FQ405:FQ468" si="1763">FP405*$FQ$15</f>
        <v>0</v>
      </c>
      <c r="FR405" s="108">
        <f t="shared" ref="FR405:FR468" si="1764">FP405*$FR$15</f>
        <v>0</v>
      </c>
      <c r="FS405" s="108">
        <v>0</v>
      </c>
      <c r="FT405" s="110">
        <v>0</v>
      </c>
      <c r="FU405" s="253">
        <f t="shared" si="1602"/>
        <v>1499.8241037770249</v>
      </c>
      <c r="FV405" s="254">
        <f t="shared" si="1603"/>
        <v>444.12176822424357</v>
      </c>
      <c r="FW405" s="254">
        <f t="shared" si="1604"/>
        <v>33.721792431401148</v>
      </c>
      <c r="FX405" s="254">
        <f t="shared" si="1605"/>
        <v>168.20649999999998</v>
      </c>
      <c r="FY405" s="254">
        <f t="shared" si="1606"/>
        <v>0</v>
      </c>
      <c r="FZ405" s="254">
        <f t="shared" si="1607"/>
        <v>0</v>
      </c>
      <c r="GA405" s="254">
        <f t="shared" ref="GA405:GA468" si="1765">CW405</f>
        <v>53.518890000000006</v>
      </c>
      <c r="GB405" s="254">
        <f t="shared" ref="GB405:GB468" si="1766">DC405</f>
        <v>1.8078600000000002</v>
      </c>
      <c r="GC405" s="254">
        <f t="shared" ref="GC405:GC468" si="1767">FI405</f>
        <v>185.24114</v>
      </c>
      <c r="GD405" s="254">
        <f t="shared" ref="GD405:GD468" si="1768">FO405</f>
        <v>0</v>
      </c>
      <c r="GE405" s="254">
        <f t="shared" si="1608"/>
        <v>827.42714140937528</v>
      </c>
      <c r="GF405" s="255">
        <f t="shared" si="1609"/>
        <v>315.90076055183289</v>
      </c>
      <c r="GG405" s="255">
        <f t="shared" si="1610"/>
        <v>81.893773893851517</v>
      </c>
      <c r="GH405" s="254">
        <f t="shared" si="1611"/>
        <v>234.61245131060002</v>
      </c>
      <c r="GI405" s="255">
        <f t="shared" si="1612"/>
        <v>167.51961538745576</v>
      </c>
      <c r="GJ405" s="256">
        <f t="shared" si="1613"/>
        <v>4.5385778706035573</v>
      </c>
      <c r="GK405" s="253">
        <f t="shared" ref="GK405:GK468" si="1769">FU405+FV405+FW405+FX405+FY405+FZ405+GA405+GB405+GC405+GD405+GE405+GH405</f>
        <v>3448.4816471526451</v>
      </c>
      <c r="GL405" s="257">
        <f t="shared" ref="GL405:GL468" si="1770">GK405*1.05*1.2</f>
        <v>4345.086875412333</v>
      </c>
      <c r="GM405" s="221">
        <f t="shared" ref="GM405:GM468" si="1771">GL405-CC405-CI405-FT405</f>
        <v>4345.086875412333</v>
      </c>
      <c r="GN405" s="222">
        <f t="shared" ref="GN405:GN468" si="1772">GT405-BZ405*1.22*1.05*1.2-CF405*1.22*1.05*1.2-FR405*1.22*1.05*1.2</f>
        <v>2498.8880444425554</v>
      </c>
      <c r="GO405" s="222">
        <f t="shared" ref="GO405:GO468" si="1773">GU405-CA405*1.05*1.2-CG405*1.05*1.2-FQ405*1.05*1.2</f>
        <v>151.39422168677885</v>
      </c>
      <c r="GP405" s="55">
        <f t="shared" ref="GP405:GP468" si="1774">GN405/GM405</f>
        <v>0.57510657809469456</v>
      </c>
      <c r="GQ405" s="56">
        <f t="shared" ref="GQ405:GQ468" si="1775">GO405/GM405</f>
        <v>3.4842622490122731E-2</v>
      </c>
      <c r="GR405" s="258">
        <f t="shared" ref="GR405:GR468" si="1776">1+GP405*(GN405*$GV$14-GN405)/GN405+GQ405*(GO405*$GW$14-GO405)/GO405</f>
        <v>1.0955163230111586</v>
      </c>
      <c r="GS405" s="227">
        <f t="shared" si="1614"/>
        <v>4345.086875412333</v>
      </c>
      <c r="GT405" s="222">
        <f t="shared" si="1574"/>
        <v>2498.8880444425554</v>
      </c>
      <c r="GU405" s="222">
        <f t="shared" si="1575"/>
        <v>151.39422168677885</v>
      </c>
      <c r="GV405" s="37">
        <f t="shared" si="1567"/>
        <v>0.57510657809469456</v>
      </c>
      <c r="GW405" s="228">
        <f t="shared" si="1568"/>
        <v>3.4842622490122731E-2</v>
      </c>
      <c r="GX405" s="258">
        <f t="shared" ref="GX405:GX468" si="1777">1+GV405*(GT405*$GV$14-GT405)/GT405+GW405*(GU405*$GW$14-GU405)/GU405</f>
        <v>1.0955163230111586</v>
      </c>
      <c r="GY405" s="221">
        <f t="shared" si="1573"/>
        <v>3783.2245607786031</v>
      </c>
      <c r="GZ405" s="222">
        <f t="shared" ref="GZ405:GZ468" si="1778">GN405-(AC405+AD405+AG405*1.22+AK405*1.22+BI405*1.22)*1.05*1.2</f>
        <v>2256.2608216988792</v>
      </c>
      <c r="HA405" s="222">
        <f t="shared" ref="HA405:HA468" si="1779">GO405-(AF405+AJ405+BC405+BF405+BJ405)*1.05*1.2</f>
        <v>116.63011468286817</v>
      </c>
      <c r="HB405" s="55">
        <f t="shared" ref="HB405:HB468" si="1780">GZ405/GY405</f>
        <v>0.59638564548611717</v>
      </c>
      <c r="HC405" s="56">
        <f t="shared" ref="HC405:HC468" si="1781">HA405/GY405</f>
        <v>3.08282294136051E-2</v>
      </c>
      <c r="HD405" s="258">
        <f t="shared" ref="HD405:HD468" si="1782">1+HB405*(GZ405*$GV$14-GZ405)/GZ405+HC405*(HA405*$GW$14-HA405)/HA405</f>
        <v>1.098228923383842</v>
      </c>
      <c r="HE405" s="221">
        <f t="shared" ref="HE405:HE468" si="1783">GY405+AM405</f>
        <v>4085.0658244759534</v>
      </c>
      <c r="HF405" s="222">
        <f t="shared" ref="HF405:HF468" si="1784">GZ405+(AC405+AD405+AG405*1.22+AK405*1.22)*1.05*1.2</f>
        <v>2486.2567965775638</v>
      </c>
      <c r="HG405" s="222">
        <f t="shared" ref="HG405:HG468" si="1785">HA405+(AF405+AJ405)*1.05*1.2</f>
        <v>126.73944118265922</v>
      </c>
      <c r="HH405" s="55">
        <f t="shared" ref="HH405:HH468" si="1786">HF405/HE405</f>
        <v>0.60862098761811501</v>
      </c>
      <c r="HI405" s="56">
        <f t="shared" ref="HI405:HI468" si="1787">HG405/HE405</f>
        <v>3.1025067068268797E-2</v>
      </c>
      <c r="HJ405" s="259">
        <f t="shared" ref="HJ405:HJ468" si="1788">1+HH405*(HF405*$GV$14-HF405)/HF405+HI405*(HG405*$GW$14-HG405)/HG405</f>
        <v>1.1001766916486335</v>
      </c>
      <c r="HK405" s="54">
        <f t="shared" si="1615"/>
        <v>3.9792930294522817</v>
      </c>
      <c r="HL405" s="55">
        <f t="shared" si="1616"/>
        <v>3.9792930294522817</v>
      </c>
      <c r="HM405" s="55">
        <f t="shared" si="1617"/>
        <v>3.4350404265599801</v>
      </c>
      <c r="HN405" s="56">
        <f t="shared" si="1618"/>
        <v>3.7393905572445396</v>
      </c>
      <c r="HQ405" s="57">
        <f t="shared" si="1619"/>
        <v>182.53648799895601</v>
      </c>
      <c r="HR405" s="58">
        <f t="shared" ref="HR405:HR468" si="1789">HQ405*$HQ$14</f>
        <v>211.13995566839242</v>
      </c>
      <c r="HS405" s="58">
        <f t="shared" si="1620"/>
        <v>8.0232749998341699</v>
      </c>
      <c r="HT405" s="58">
        <f t="shared" ref="HT405:HT468" si="1790">HS405*$HS$14</f>
        <v>9.2660802973084824</v>
      </c>
      <c r="HU405" s="58">
        <f t="shared" si="1621"/>
        <v>239.55655848996059</v>
      </c>
      <c r="HV405" s="55">
        <f t="shared" si="1577"/>
        <v>0.76197658352403574</v>
      </c>
      <c r="HW405" s="56">
        <f t="shared" si="1578"/>
        <v>3.3492195122557716E-2</v>
      </c>
      <c r="HX405" s="260">
        <f t="shared" si="1579"/>
        <v>1.1245896716627006</v>
      </c>
      <c r="HY405" s="57">
        <f t="shared" si="1622"/>
        <v>451.71499520045131</v>
      </c>
      <c r="HZ405" s="58">
        <f t="shared" ref="HZ405:HZ468" si="1791">HY405*$HQ$14</f>
        <v>522.49873494836208</v>
      </c>
      <c r="IA405" s="58">
        <f t="shared" si="1623"/>
        <v>24.895600670563375</v>
      </c>
      <c r="IB405" s="58">
        <f t="shared" ref="IB405:IB468" si="1792">IA405*$HS$14</f>
        <v>28.751929214433645</v>
      </c>
      <c r="IC405" s="58">
        <f t="shared" si="1624"/>
        <v>605.663735193702</v>
      </c>
      <c r="ID405" s="55">
        <f t="shared" si="1625"/>
        <v>0.74581813133649955</v>
      </c>
      <c r="IE405" s="56">
        <f t="shared" si="1626"/>
        <v>4.1104657954469277E-2</v>
      </c>
      <c r="IF405" s="260">
        <f t="shared" si="1627"/>
        <v>1.1232368126975769</v>
      </c>
      <c r="IG405" s="57">
        <f t="shared" si="1628"/>
        <v>10.024799892850417</v>
      </c>
      <c r="IH405" s="58">
        <f t="shared" ref="IH405:IH468" si="1793">IG405*$HQ$14</f>
        <v>11.595686036060078</v>
      </c>
      <c r="II405" s="58">
        <f t="shared" si="1629"/>
        <v>19.567286114380654</v>
      </c>
      <c r="IJ405" s="58">
        <f t="shared" ref="IJ405:IJ468" si="1794">II405*$HS$14</f>
        <v>22.598258733498216</v>
      </c>
      <c r="IK405" s="58">
        <f t="shared" si="1630"/>
        <v>206.36591344157114</v>
      </c>
      <c r="IL405" s="55">
        <f t="shared" si="1631"/>
        <v>4.8577789450139797E-2</v>
      </c>
      <c r="IM405" s="56">
        <f t="shared" si="1632"/>
        <v>9.4818401876823444E-2</v>
      </c>
      <c r="IN405" s="260">
        <f t="shared" si="1633"/>
        <v>1.0222995100575569</v>
      </c>
      <c r="IO405" s="57">
        <f t="shared" si="1634"/>
        <v>7.1628221652126554</v>
      </c>
      <c r="IP405" s="58">
        <f t="shared" ref="IP405:IP468" si="1795">IO405*$HQ$14</f>
        <v>8.2852363985014783</v>
      </c>
      <c r="IQ405" s="58">
        <f t="shared" si="1635"/>
        <v>0.31429151965473701</v>
      </c>
      <c r="IR405" s="58">
        <f t="shared" ref="IR405:IR468" si="1796">IQ405*$HS$14</f>
        <v>0.36297527604925578</v>
      </c>
      <c r="IS405" s="58">
        <f t="shared" si="1636"/>
        <v>10.024139339206723</v>
      </c>
      <c r="IT405" s="55">
        <f t="shared" si="1637"/>
        <v>0.71455732236254976</v>
      </c>
      <c r="IU405" s="56">
        <f t="shared" si="1638"/>
        <v>3.1353466768510523E-2</v>
      </c>
      <c r="IV405" s="260">
        <f t="shared" si="1639"/>
        <v>1.1168277844166539</v>
      </c>
      <c r="IW405" s="57">
        <f t="shared" si="1640"/>
        <v>0</v>
      </c>
      <c r="IX405" s="58">
        <f t="shared" ref="IX405:IX468" si="1797">IW405*$HQ$14</f>
        <v>0</v>
      </c>
      <c r="IY405" s="58">
        <f t="shared" si="1641"/>
        <v>0</v>
      </c>
      <c r="IZ405" s="58">
        <f t="shared" ref="IZ405:IZ468" si="1798">IY405*$HS$14</f>
        <v>0</v>
      </c>
      <c r="JA405" s="58">
        <f t="shared" si="1642"/>
        <v>0</v>
      </c>
      <c r="JB405" s="55"/>
      <c r="JC405" s="56"/>
      <c r="JD405" s="260"/>
      <c r="JE405" s="57">
        <f t="shared" si="1643"/>
        <v>0</v>
      </c>
      <c r="JF405" s="58">
        <f t="shared" ref="JF405:JF468" si="1799">JE405*$HQ$14</f>
        <v>0</v>
      </c>
      <c r="JG405" s="58">
        <f t="shared" si="1644"/>
        <v>0</v>
      </c>
      <c r="JH405" s="58">
        <f t="shared" ref="JH405:JH468" si="1800">JG405*$HS$14</f>
        <v>0</v>
      </c>
      <c r="JI405" s="58">
        <f t="shared" si="1645"/>
        <v>0</v>
      </c>
      <c r="JJ405" s="55"/>
      <c r="JK405" s="56"/>
      <c r="JL405" s="260"/>
      <c r="JM405" s="57">
        <f t="shared" si="1646"/>
        <v>582.08717189793799</v>
      </c>
      <c r="JN405" s="58">
        <f t="shared" ref="JN405:JN468" si="1801">JM405*$HQ$14</f>
        <v>673.30023173434495</v>
      </c>
      <c r="JO405" s="58">
        <f t="shared" si="1647"/>
        <v>34.939105656427969</v>
      </c>
      <c r="JP405" s="58">
        <f t="shared" ref="JP405:JP468" si="1802">JO405*$HS$14</f>
        <v>40.351173122608664</v>
      </c>
      <c r="JQ405" s="58">
        <f t="shared" si="1648"/>
        <v>787.09664729528549</v>
      </c>
      <c r="JR405" s="55">
        <f t="shared" si="1649"/>
        <v>0.73953709992054306</v>
      </c>
      <c r="JS405" s="56">
        <f t="shared" si="1650"/>
        <v>4.4389854507054315E-2</v>
      </c>
      <c r="JT405" s="260">
        <f t="shared" si="1651"/>
        <v>1.1227614520206917</v>
      </c>
      <c r="JU405" s="57">
        <f t="shared" si="1652"/>
        <v>2.7896169140370315</v>
      </c>
      <c r="JV405" s="58">
        <f t="shared" ref="JV405:JV468" si="1803">JU405*$HQ$14</f>
        <v>3.2267498844666345</v>
      </c>
      <c r="JW405" s="58">
        <f t="shared" si="1653"/>
        <v>7.5578573674650013E-2</v>
      </c>
      <c r="JX405" s="58">
        <f t="shared" ref="JX405:JX468" si="1804">JW405*$HS$14</f>
        <v>8.7285694736853298E-2</v>
      </c>
      <c r="JY405" s="58">
        <f t="shared" si="1654"/>
        <v>57.425768970000007</v>
      </c>
      <c r="JZ405" s="55">
        <f t="shared" si="1655"/>
        <v>4.8577789450139797E-2</v>
      </c>
      <c r="KA405" s="56">
        <f t="shared" si="1656"/>
        <v>1.3161090400745574E-3</v>
      </c>
      <c r="KB405" s="260">
        <f t="shared" si="1657"/>
        <v>1.0078160048971445</v>
      </c>
      <c r="KC405" s="57">
        <f t="shared" si="1658"/>
        <v>9.4232836933108813E-2</v>
      </c>
      <c r="KD405" s="58">
        <f t="shared" ref="KD405:KD468" si="1805">KC405*$HQ$14</f>
        <v>0.10899912248052697</v>
      </c>
      <c r="KE405" s="58">
        <f t="shared" si="1659"/>
        <v>2.5530327741000005E-3</v>
      </c>
      <c r="KF405" s="58">
        <f t="shared" ref="KF405:KF468" si="1806">KE405*$HS$14</f>
        <v>2.9484975508080906E-3</v>
      </c>
      <c r="KG405" s="58">
        <f t="shared" si="1660"/>
        <v>1.9398337800000007</v>
      </c>
      <c r="KH405" s="55">
        <f t="shared" si="1661"/>
        <v>4.8577789450139783E-2</v>
      </c>
      <c r="KI405" s="56">
        <f t="shared" si="1662"/>
        <v>1.3161090400745572E-3</v>
      </c>
      <c r="KJ405" s="260">
        <f t="shared" si="1663"/>
        <v>1.0078160048971445</v>
      </c>
      <c r="KK405" s="57">
        <f t="shared" si="1664"/>
        <v>60.667173938115965</v>
      </c>
      <c r="KL405" s="58">
        <f t="shared" ref="KL405:KL468" si="1807">KK405*$HQ$14</f>
        <v>70.173720094218737</v>
      </c>
      <c r="KM405" s="58">
        <f t="shared" si="1665"/>
        <v>2.6672571495323698</v>
      </c>
      <c r="KN405" s="58">
        <f t="shared" ref="KN405:KN468" si="1808">KM405*$HS$14</f>
        <v>3.080415281994934</v>
      </c>
      <c r="KO405" s="58">
        <f t="shared" si="1666"/>
        <v>78.852125937411813</v>
      </c>
      <c r="KP405" s="55">
        <f t="shared" ref="KP405:KP468" si="1809">KK405/KO405</f>
        <v>0.76937905245915639</v>
      </c>
      <c r="KQ405" s="56">
        <f t="shared" ref="KQ405:KQ468" si="1810">KM405/KO405</f>
        <v>3.3826065154533458E-2</v>
      </c>
      <c r="KR405" s="260">
        <f t="shared" ref="KR405:KR468" si="1811">1+KP405*(KN405*$GV$14-KN405)/KN405+KQ405*(KO405*$GW$14-KO405)/KO405</f>
        <v>1.125801355012787</v>
      </c>
      <c r="KS405" s="57">
        <f t="shared" si="1667"/>
        <v>79.190098324498209</v>
      </c>
      <c r="KT405" s="58">
        <f t="shared" ref="KT405:KT468" si="1812">KS405*$HQ$14</f>
        <v>91.599186731947086</v>
      </c>
      <c r="KU405" s="58">
        <f t="shared" si="1668"/>
        <v>3.4810520641223976</v>
      </c>
      <c r="KV405" s="58">
        <f t="shared" ref="KV405:KV468" si="1813">KU405*$HS$14</f>
        <v>4.0202670288549571</v>
      </c>
      <c r="KW405" s="58">
        <f t="shared" si="1669"/>
        <v>103.58228829888934</v>
      </c>
      <c r="KX405" s="55">
        <f t="shared" si="1670"/>
        <v>0.76451389156409788</v>
      </c>
      <c r="KY405" s="56">
        <f t="shared" si="1671"/>
        <v>3.3606634119510211E-2</v>
      </c>
      <c r="KZ405" s="260">
        <f t="shared" si="1672"/>
        <v>1.1250049944332063</v>
      </c>
      <c r="LA405" s="57">
        <f t="shared" si="1673"/>
        <v>474.11431681932049</v>
      </c>
      <c r="LB405" s="58">
        <f t="shared" ref="LB405:LB468" si="1814">LA405*$HQ$14</f>
        <v>548.40803026490801</v>
      </c>
      <c r="LC405" s="58">
        <f t="shared" si="1674"/>
        <v>20.513477962866901</v>
      </c>
      <c r="LD405" s="58">
        <f t="shared" ref="LD405:LD468" si="1815">LC405*$HS$14</f>
        <v>23.691015699314985</v>
      </c>
      <c r="LE405" s="58">
        <f t="shared" si="1675"/>
        <v>994.74486176302378</v>
      </c>
      <c r="LF405" s="55">
        <f t="shared" ref="LF405:LF468" si="1816">LA405/LE405</f>
        <v>0.47661901563284259</v>
      </c>
      <c r="LG405" s="56">
        <f t="shared" ref="LG405:LG468" si="1817">LC405/LE405</f>
        <v>2.0621848628109615E-2</v>
      </c>
      <c r="LH405" s="260">
        <f t="shared" ref="LH405:LH468" si="1818">1+LF405*(LD405*$GV$14-LD405)/LD405+LG405*(LE405*$GW$14-LE405)/LE405</f>
        <v>1.0778805241021605</v>
      </c>
      <c r="LI405" s="57">
        <f t="shared" si="1676"/>
        <v>123.20726045953759</v>
      </c>
      <c r="LJ405" s="58">
        <f t="shared" ref="LJ405:LJ468" si="1819">LI405*$HQ$14</f>
        <v>142.51383817354713</v>
      </c>
      <c r="LK405" s="58">
        <f t="shared" si="1677"/>
        <v>5.4130716927339977</v>
      </c>
      <c r="LL405" s="58">
        <f t="shared" ref="LL405:LL468" si="1820">LK405*$HS$14</f>
        <v>6.2515564979384939</v>
      </c>
      <c r="LM405" s="58">
        <f t="shared" si="1678"/>
        <v>164.4660314235939</v>
      </c>
      <c r="LN405" s="55">
        <f t="shared" si="1679"/>
        <v>0.74913500005486588</v>
      </c>
      <c r="LO405" s="56">
        <f t="shared" si="1680"/>
        <v>3.2913007299314276E-2</v>
      </c>
      <c r="LP405" s="260">
        <f t="shared" si="1681"/>
        <v>1.1224876793392611</v>
      </c>
      <c r="LQ405" s="57">
        <f t="shared" si="1682"/>
        <v>0</v>
      </c>
      <c r="LR405" s="58">
        <f t="shared" ref="LR405:LR468" si="1821">LQ405*$HQ$14</f>
        <v>0</v>
      </c>
      <c r="LS405" s="58">
        <f t="shared" si="1683"/>
        <v>0</v>
      </c>
      <c r="LT405" s="58">
        <f t="shared" ref="LT405:LT468" si="1822">LS405*$HS$14</f>
        <v>0</v>
      </c>
      <c r="LU405" s="58">
        <f t="shared" si="1684"/>
        <v>0</v>
      </c>
      <c r="LV405" s="55"/>
      <c r="LW405" s="56"/>
      <c r="LX405" s="260"/>
      <c r="LY405" s="57">
        <f t="shared" si="1685"/>
        <v>9.6555032684628106</v>
      </c>
      <c r="LZ405" s="58">
        <f t="shared" ref="LZ405:LZ468" si="1823">LY405*$HQ$14</f>
        <v>11.168520630630933</v>
      </c>
      <c r="MA405" s="58">
        <f t="shared" si="1686"/>
        <v>0.26159475929090004</v>
      </c>
      <c r="MB405" s="58">
        <f t="shared" ref="MB405:MB468" si="1824">MA405*$HS$14</f>
        <v>0.30211578750506046</v>
      </c>
      <c r="MC405" s="58">
        <f t="shared" si="1687"/>
        <v>198.76356497142856</v>
      </c>
      <c r="MD405" s="55">
        <f t="shared" si="1688"/>
        <v>4.8577833014067491E-2</v>
      </c>
      <c r="ME405" s="56">
        <f t="shared" si="1689"/>
        <v>1.316110220343971E-3</v>
      </c>
      <c r="MF405" s="260">
        <f t="shared" si="1690"/>
        <v>1.0078160119064357</v>
      </c>
      <c r="MG405" s="57">
        <f t="shared" si="1691"/>
        <v>0</v>
      </c>
      <c r="MH405" s="58">
        <f t="shared" ref="MH405:MH468" si="1825">MG405*$HQ$14</f>
        <v>0</v>
      </c>
      <c r="MI405" s="58">
        <f t="shared" si="1692"/>
        <v>0</v>
      </c>
      <c r="MJ405" s="58">
        <f t="shared" ref="MJ405:MJ468" si="1826">MI405*$HS$14</f>
        <v>0</v>
      </c>
      <c r="MK405" s="58">
        <f t="shared" si="1693"/>
        <v>0</v>
      </c>
      <c r="ML405" s="55"/>
      <c r="MM405" s="56"/>
      <c r="MN405" s="260"/>
      <c r="MO405" s="59">
        <v>3.6323448093541093</v>
      </c>
      <c r="MP405" s="60">
        <v>3.6323448093541093</v>
      </c>
      <c r="MQ405" s="60">
        <v>3.1277999999999992</v>
      </c>
      <c r="MR405" s="61">
        <v>3.3988999999999994</v>
      </c>
      <c r="MS405" s="59">
        <f t="shared" si="1694"/>
        <v>1.0955163230111586</v>
      </c>
      <c r="MT405" s="60">
        <f t="shared" si="1695"/>
        <v>1.0955163230111586</v>
      </c>
      <c r="MU405" s="60">
        <f t="shared" ref="MU405:MU468" si="1827">HD405</f>
        <v>1.098228923383842</v>
      </c>
      <c r="MV405" s="61">
        <f t="shared" ref="MV405:MV468" si="1828">HJ405</f>
        <v>1.1001766916486335</v>
      </c>
      <c r="MW405" s="66">
        <f t="shared" ref="MW405:MW468" si="1829">MO405*MS405</f>
        <v>3.9792930294522817</v>
      </c>
      <c r="MX405" s="67">
        <f t="shared" ref="MX405:MX468" si="1830">MP405*MT405</f>
        <v>3.9792930294522817</v>
      </c>
      <c r="MY405" s="67">
        <f t="shared" ref="MY405:MY468" si="1831">MQ405*MU405</f>
        <v>3.4350404265599801</v>
      </c>
      <c r="MZ405" s="261">
        <f t="shared" ref="MZ405:MZ468" si="1832">MR405*MV405</f>
        <v>3.7393905572445396</v>
      </c>
      <c r="NA405" s="59">
        <f t="shared" si="1696"/>
        <v>1.0955866282675992</v>
      </c>
      <c r="NB405" s="60">
        <f t="shared" si="1697"/>
        <v>1.0955866282675992</v>
      </c>
      <c r="NC405" s="60">
        <f t="shared" si="1698"/>
        <v>1.0982229132839825</v>
      </c>
      <c r="ND405" s="262">
        <f t="shared" si="1699"/>
        <v>1.1003259549140598</v>
      </c>
      <c r="NE405" s="62">
        <f t="shared" si="1700"/>
        <v>3.9795484023855838</v>
      </c>
      <c r="NF405" s="63">
        <f t="shared" si="1701"/>
        <v>3.9795484023855838</v>
      </c>
      <c r="NG405" s="63">
        <f t="shared" si="1702"/>
        <v>3.4350216281696393</v>
      </c>
      <c r="NH405" s="64">
        <f t="shared" si="1703"/>
        <v>3.7398978881573974</v>
      </c>
      <c r="NI405" s="238">
        <f t="shared" si="1569"/>
        <v>-2.5537293330213373E-4</v>
      </c>
      <c r="NJ405" s="238">
        <f t="shared" si="1570"/>
        <v>-2.5537293330213373E-4</v>
      </c>
      <c r="NK405" s="238">
        <f t="shared" si="1571"/>
        <v>1.8798390340801774E-5</v>
      </c>
      <c r="NL405" s="238">
        <f t="shared" si="1572"/>
        <v>-5.073309128578174E-4</v>
      </c>
      <c r="NM405" s="239">
        <f t="shared" si="1704"/>
        <v>0.30487625998775814</v>
      </c>
      <c r="NN405" s="240">
        <f t="shared" si="1705"/>
        <v>0.708762428812171</v>
      </c>
      <c r="NO405" s="240">
        <f>O405*IN405+0.001</f>
        <v>0.23965051422818628</v>
      </c>
      <c r="NP405" s="240">
        <f t="shared" si="1706"/>
        <v>1.1615008957933199E-2</v>
      </c>
      <c r="NQ405" s="240">
        <f t="shared" si="1599"/>
        <v>0</v>
      </c>
      <c r="NR405" s="240">
        <f t="shared" si="1707"/>
        <v>0</v>
      </c>
      <c r="NS405" s="240">
        <f t="shared" si="1708"/>
        <v>0.92010300993095684</v>
      </c>
      <c r="NT405" s="240">
        <f t="shared" si="1709"/>
        <v>6.0368178693338957E-2</v>
      </c>
      <c r="NU405" s="240">
        <f t="shared" si="1710"/>
        <v>2.0156320097942889E-3</v>
      </c>
      <c r="NV405" s="240">
        <f t="shared" si="1711"/>
        <v>9.2540871382051082E-2</v>
      </c>
      <c r="NW405" s="240">
        <f t="shared" si="1712"/>
        <v>0.12138803889934296</v>
      </c>
      <c r="NX405" s="240">
        <f t="shared" si="1713"/>
        <v>1.1171153751794791</v>
      </c>
      <c r="NY405" s="240">
        <f t="shared" si="1714"/>
        <v>0.19239438823874935</v>
      </c>
      <c r="NZ405" s="240">
        <f t="shared" si="1715"/>
        <v>0</v>
      </c>
      <c r="OA405" s="240">
        <f t="shared" si="1716"/>
        <v>0.20871869606582283</v>
      </c>
      <c r="OB405" s="241">
        <f t="shared" si="1717"/>
        <v>0</v>
      </c>
      <c r="OC405" s="4"/>
      <c r="OD405" s="4"/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136"/>
      <c r="OP405" s="13"/>
      <c r="OQ405" s="13"/>
      <c r="OR405" s="13"/>
      <c r="OS405" s="13"/>
      <c r="OT405" s="13"/>
    </row>
    <row r="406" spans="1:410" ht="15" customHeight="1">
      <c r="A406" s="242">
        <v>387</v>
      </c>
      <c r="B406" s="49" t="s">
        <v>456</v>
      </c>
      <c r="C406" s="50">
        <v>4</v>
      </c>
      <c r="D406" s="51">
        <v>3834.7</v>
      </c>
      <c r="E406" s="52">
        <v>3515.2</v>
      </c>
      <c r="F406" s="52">
        <v>319.5</v>
      </c>
      <c r="G406" s="52"/>
      <c r="H406" s="53"/>
      <c r="I406" s="57">
        <v>3.5770231476952454</v>
      </c>
      <c r="J406" s="58">
        <v>3.5770231476952454</v>
      </c>
      <c r="K406" s="58">
        <v>3.0151999999999992</v>
      </c>
      <c r="L406" s="243">
        <v>3.3505999999999991</v>
      </c>
      <c r="M406" s="1">
        <v>0.33539999999999998</v>
      </c>
      <c r="N406" s="2">
        <v>0.84009999999999996</v>
      </c>
      <c r="O406" s="2">
        <v>0.22642314769524607</v>
      </c>
      <c r="P406" s="2">
        <v>4.1999999999999997E-3</v>
      </c>
      <c r="Q406" s="2">
        <v>0</v>
      </c>
      <c r="R406" s="2">
        <v>0</v>
      </c>
      <c r="S406" s="2">
        <v>0.61780000000000002</v>
      </c>
      <c r="T406" s="2">
        <v>2.41E-2</v>
      </c>
      <c r="U406" s="2">
        <v>8.0000000000000004E-4</v>
      </c>
      <c r="V406" s="2">
        <v>0.1409</v>
      </c>
      <c r="W406" s="2">
        <v>0.2087</v>
      </c>
      <c r="X406" s="2">
        <v>0.78859999999999997</v>
      </c>
      <c r="Y406" s="2">
        <v>0.1981</v>
      </c>
      <c r="Z406" s="2">
        <v>2.0000000000000001E-4</v>
      </c>
      <c r="AA406" s="2">
        <v>0.19170000000000001</v>
      </c>
      <c r="AB406" s="3">
        <v>0</v>
      </c>
      <c r="AC406" s="244">
        <v>451.97</v>
      </c>
      <c r="AD406" s="108">
        <v>99.433400000000006</v>
      </c>
      <c r="AE406" s="108">
        <v>304.19976441</v>
      </c>
      <c r="AF406" s="108">
        <f t="shared" si="1718"/>
        <v>30.107867482715342</v>
      </c>
      <c r="AG406" s="108">
        <f t="shared" si="1719"/>
        <v>95.196274274465395</v>
      </c>
      <c r="AH406" s="108">
        <v>16.331649596916701</v>
      </c>
      <c r="AI406" s="108">
        <v>63.651241477692594</v>
      </c>
      <c r="AJ406" s="108">
        <f t="shared" si="1720"/>
        <v>1.2313332663859633</v>
      </c>
      <c r="AK406" s="108">
        <f t="shared" si="1721"/>
        <v>37.253034797166187</v>
      </c>
      <c r="AL406" s="108">
        <v>46.779302774230473</v>
      </c>
      <c r="AM406" s="245">
        <v>1178.8384299106078</v>
      </c>
      <c r="AN406" s="244">
        <v>1214.1400000000001</v>
      </c>
      <c r="AO406" s="108">
        <v>267.11079999999998</v>
      </c>
      <c r="AP406" s="108">
        <v>817.1805694200001</v>
      </c>
      <c r="AQ406" s="108">
        <f t="shared" si="1722"/>
        <v>80.8796296777751</v>
      </c>
      <c r="AR406" s="108">
        <f t="shared" si="1723"/>
        <v>255.72848739429483</v>
      </c>
      <c r="AS406" s="246">
        <v>84.317114477225005</v>
      </c>
      <c r="AT406" s="247">
        <v>6.9284468754478352</v>
      </c>
      <c r="AU406" s="108">
        <v>173.94063932449743</v>
      </c>
      <c r="AV406" s="108">
        <f t="shared" si="1724"/>
        <v>3.3648816677324027</v>
      </c>
      <c r="AW406" s="108">
        <f t="shared" si="1725"/>
        <v>101.80189009616996</v>
      </c>
      <c r="AX406" s="108">
        <v>127.83445616108614</v>
      </c>
      <c r="AY406" s="245">
        <v>3221.4282952593703</v>
      </c>
      <c r="AZ406" s="248">
        <v>101</v>
      </c>
      <c r="BA406" s="108">
        <v>514.81383333333326</v>
      </c>
      <c r="BB406" s="108">
        <v>53.687719037266397</v>
      </c>
      <c r="BC406" s="109">
        <v>42.950175229813119</v>
      </c>
      <c r="BD406" s="109">
        <v>10.737543807453278</v>
      </c>
      <c r="BE406" s="108">
        <v>20.132898124999997</v>
      </c>
      <c r="BF406" s="109">
        <v>16.106318499999997</v>
      </c>
      <c r="BG406" s="109">
        <v>4.0265796250000001</v>
      </c>
      <c r="BH406" s="108">
        <v>42.970314886178777</v>
      </c>
      <c r="BI406" s="109">
        <f t="shared" si="1726"/>
        <v>25.14915025280408</v>
      </c>
      <c r="BJ406" s="108">
        <f t="shared" si="1727"/>
        <v>0.83126074147312845</v>
      </c>
      <c r="BK406" s="108">
        <v>31.580238269088927</v>
      </c>
      <c r="BL406" s="245">
        <v>795.82200438104087</v>
      </c>
      <c r="BM406" s="244">
        <v>5.76</v>
      </c>
      <c r="BN406" s="108">
        <v>1.2671999999999999</v>
      </c>
      <c r="BO406" s="108">
        <v>3.87678528</v>
      </c>
      <c r="BP406" s="108">
        <f t="shared" si="1728"/>
        <v>0.38370094630272</v>
      </c>
      <c r="BQ406" s="108">
        <f t="shared" si="1729"/>
        <v>1.2132011855231999</v>
      </c>
      <c r="BR406" s="108">
        <v>1.001739924475</v>
      </c>
      <c r="BS406" s="108">
        <v>0.86911793992667497</v>
      </c>
      <c r="BT406" s="108">
        <f t="shared" si="1730"/>
        <v>1.681308654788153E-2</v>
      </c>
      <c r="BU406" s="108">
        <f t="shared" si="1731"/>
        <v>0.50866691846500522</v>
      </c>
      <c r="BV406" s="108">
        <v>0.63874215722008376</v>
      </c>
      <c r="BW406" s="245">
        <v>16.096302361946108</v>
      </c>
      <c r="BX406" s="107">
        <v>0</v>
      </c>
      <c r="BY406" s="108">
        <v>0</v>
      </c>
      <c r="BZ406" s="109">
        <f t="shared" si="1732"/>
        <v>0</v>
      </c>
      <c r="CA406" s="109">
        <f t="shared" si="1733"/>
        <v>0</v>
      </c>
      <c r="CB406" s="108">
        <v>0</v>
      </c>
      <c r="CC406" s="110">
        <v>0</v>
      </c>
      <c r="CD406" s="244">
        <v>0</v>
      </c>
      <c r="CE406" s="108">
        <v>0</v>
      </c>
      <c r="CF406" s="109">
        <f t="shared" si="1734"/>
        <v>0</v>
      </c>
      <c r="CG406" s="109">
        <f t="shared" si="1735"/>
        <v>0</v>
      </c>
      <c r="CH406" s="108">
        <v>0</v>
      </c>
      <c r="CI406" s="245">
        <v>0</v>
      </c>
      <c r="CJ406" s="249">
        <v>874.78623220223926</v>
      </c>
      <c r="CK406" s="250">
        <v>192.45297108449267</v>
      </c>
      <c r="CL406" s="250">
        <v>97.907296612066972</v>
      </c>
      <c r="CM406" s="251">
        <v>60.976875799514481</v>
      </c>
      <c r="CN406" s="252">
        <f t="shared" si="1600"/>
        <v>29.723178108473334</v>
      </c>
      <c r="CO406" s="250">
        <v>588.77749794241379</v>
      </c>
      <c r="CP406" s="252">
        <f t="shared" si="1736"/>
        <v>58.273664081352464</v>
      </c>
      <c r="CQ406" s="250">
        <v>184.25203020609896</v>
      </c>
      <c r="CR406" s="250">
        <v>128.03645184240844</v>
      </c>
      <c r="CS406" s="252">
        <f t="shared" si="1737"/>
        <v>2.4768651608913914</v>
      </c>
      <c r="CT406" s="252">
        <f t="shared" si="1738"/>
        <v>74.935638096902707</v>
      </c>
      <c r="CU406" s="250">
        <f t="shared" si="1601"/>
        <v>1881.9604496836214</v>
      </c>
      <c r="CV406" s="245">
        <f t="shared" si="1739"/>
        <v>2371.2701666013631</v>
      </c>
      <c r="CW406" s="244">
        <v>68.250749999999996</v>
      </c>
      <c r="CX406" s="108">
        <v>4.9823047499999999</v>
      </c>
      <c r="CY406" s="108">
        <f t="shared" si="1740"/>
        <v>9.638268538875E-2</v>
      </c>
      <c r="CZ406" s="108">
        <f t="shared" si="1741"/>
        <v>2.915983536423</v>
      </c>
      <c r="DA406" s="108">
        <v>3.6616527374999999</v>
      </c>
      <c r="DB406" s="245">
        <v>92.273648984999994</v>
      </c>
      <c r="DC406" s="244">
        <v>2.3054999999999999</v>
      </c>
      <c r="DD406" s="108">
        <v>0.16830149999999999</v>
      </c>
      <c r="DE406" s="108">
        <f t="shared" si="1742"/>
        <v>3.2557925174999999E-3</v>
      </c>
      <c r="DF406" s="108">
        <f t="shared" si="1743"/>
        <v>9.8501482301999996E-2</v>
      </c>
      <c r="DG406" s="108">
        <v>0.123690075</v>
      </c>
      <c r="DH406" s="245">
        <v>3.1169898899999997</v>
      </c>
      <c r="DI406" s="107">
        <v>209.29542589533602</v>
      </c>
      <c r="DJ406" s="108">
        <v>46.044993696973926</v>
      </c>
      <c r="DK406" s="108">
        <v>3.4776125286120885</v>
      </c>
      <c r="DL406" s="108">
        <v>140.86691428513359</v>
      </c>
      <c r="DM406" s="108">
        <f t="shared" si="1744"/>
        <v>13.942161974456813</v>
      </c>
      <c r="DN406" s="108">
        <f t="shared" si="1745"/>
        <v>44.082892156389704</v>
      </c>
      <c r="DO406" s="108">
        <v>29.177001087642061</v>
      </c>
      <c r="DP406" s="108">
        <f t="shared" si="1746"/>
        <v>0.56442908604043573</v>
      </c>
      <c r="DQ406" s="108">
        <f t="shared" si="1747"/>
        <v>17.076365072562094</v>
      </c>
      <c r="DR406" s="108">
        <v>21.443097374684886</v>
      </c>
      <c r="DS406" s="110">
        <v>540.36605384205905</v>
      </c>
      <c r="DT406" s="244">
        <v>306.83999999999997</v>
      </c>
      <c r="DU406" s="108">
        <v>67.504800000000003</v>
      </c>
      <c r="DV406" s="108">
        <v>206.51958252</v>
      </c>
      <c r="DW406" s="108">
        <f t="shared" si="1748"/>
        <v>20.440069160334481</v>
      </c>
      <c r="DX406" s="108">
        <f t="shared" si="1749"/>
        <v>64.628238153808795</v>
      </c>
      <c r="DY406" s="108">
        <v>5.9083586414166698</v>
      </c>
      <c r="DZ406" s="108">
        <v>4.9732242573541701</v>
      </c>
      <c r="EA406" s="108"/>
      <c r="EB406" s="108">
        <v>43.197455475570266</v>
      </c>
      <c r="EC406" s="108">
        <f t="shared" si="1750"/>
        <v>0.8356547761749068</v>
      </c>
      <c r="ED406" s="108">
        <f t="shared" si="1751"/>
        <v>25.282088371276057</v>
      </c>
      <c r="EE406" s="108">
        <v>31.747171044717049</v>
      </c>
      <c r="EF406" s="245">
        <v>800.02871032686971</v>
      </c>
      <c r="EG406" s="249">
        <v>696.9667075396826</v>
      </c>
      <c r="EH406" s="250">
        <v>153.33267565873015</v>
      </c>
      <c r="EI406" s="250">
        <v>917.39680569009079</v>
      </c>
      <c r="EJ406" s="250">
        <v>469.09553340970592</v>
      </c>
      <c r="EK406" s="250">
        <f t="shared" si="1752"/>
        <v>46.42826132369224</v>
      </c>
      <c r="EL406" s="250">
        <v>146.79875622523338</v>
      </c>
      <c r="EM406" s="250">
        <v>163.28579572776928</v>
      </c>
      <c r="EN406" s="250">
        <f t="shared" si="1753"/>
        <v>3.158763718353697</v>
      </c>
      <c r="EO406" s="250">
        <f t="shared" si="1754"/>
        <v>95.56595109400007</v>
      </c>
      <c r="EP406" s="250">
        <v>2400.0775180259789</v>
      </c>
      <c r="EQ406" s="245">
        <v>3024.0976727127336</v>
      </c>
      <c r="ER406" s="244">
        <v>285.68</v>
      </c>
      <c r="ES406" s="108">
        <v>62.849600000000002</v>
      </c>
      <c r="ET406" s="108">
        <v>192.27778104000001</v>
      </c>
      <c r="EU406" s="108">
        <f t="shared" si="1755"/>
        <v>19.030501100652963</v>
      </c>
      <c r="EV406" s="108">
        <f t="shared" si="1756"/>
        <v>60.171408798657602</v>
      </c>
      <c r="EW406" s="108">
        <v>21.178993147349999</v>
      </c>
      <c r="EX406" s="108">
        <v>41.025005315676502</v>
      </c>
      <c r="EY406" s="108">
        <f t="shared" si="1757"/>
        <v>0.79362872783176197</v>
      </c>
      <c r="EZ406" s="108">
        <f t="shared" si="1758"/>
        <v>24.010622811095356</v>
      </c>
      <c r="FA406" s="108">
        <v>30.150568975151302</v>
      </c>
      <c r="FB406" s="245">
        <v>759.79433817381323</v>
      </c>
      <c r="FC406" s="244">
        <v>0.83333333333333293</v>
      </c>
      <c r="FD406" s="108">
        <v>6.0833333333333302E-2</v>
      </c>
      <c r="FE406" s="108">
        <f t="shared" si="1759"/>
        <v>1.1768208333333328E-3</v>
      </c>
      <c r="FF406" s="108">
        <f t="shared" si="1760"/>
        <v>3.5603803333333316E-2</v>
      </c>
      <c r="FG406" s="108">
        <v>4.4708333333333301E-2</v>
      </c>
      <c r="FH406" s="245">
        <v>1.1266499999999995</v>
      </c>
      <c r="FI406" s="244">
        <v>543.71576000000005</v>
      </c>
      <c r="FJ406" s="108">
        <v>39.691250480000001</v>
      </c>
      <c r="FK406" s="108">
        <f t="shared" si="1761"/>
        <v>0.76782724053560003</v>
      </c>
      <c r="FL406" s="108">
        <f t="shared" si="1762"/>
        <v>23.230018785928642</v>
      </c>
      <c r="FM406" s="108">
        <v>29.170500000000001</v>
      </c>
      <c r="FN406" s="245">
        <v>735.09301257599998</v>
      </c>
      <c r="FO406" s="244">
        <v>0</v>
      </c>
      <c r="FP406" s="108">
        <v>0</v>
      </c>
      <c r="FQ406" s="108">
        <f t="shared" si="1763"/>
        <v>0</v>
      </c>
      <c r="FR406" s="108">
        <f t="shared" si="1764"/>
        <v>0</v>
      </c>
      <c r="FS406" s="108">
        <v>0</v>
      </c>
      <c r="FT406" s="110">
        <v>0</v>
      </c>
      <c r="FU406" s="253">
        <f t="shared" si="1602"/>
        <v>4935.4348060774546</v>
      </c>
      <c r="FV406" s="254">
        <f t="shared" si="1603"/>
        <v>1131.4386266573727</v>
      </c>
      <c r="FW406" s="254">
        <f t="shared" si="1604"/>
        <v>95.708118713734279</v>
      </c>
      <c r="FX406" s="254">
        <f t="shared" si="1605"/>
        <v>514.81383333333326</v>
      </c>
      <c r="FY406" s="254">
        <f t="shared" si="1606"/>
        <v>0</v>
      </c>
      <c r="FZ406" s="254">
        <f t="shared" si="1607"/>
        <v>0</v>
      </c>
      <c r="GA406" s="254">
        <f t="shared" si="1765"/>
        <v>68.250749999999996</v>
      </c>
      <c r="GB406" s="254">
        <f t="shared" si="1766"/>
        <v>2.3054999999999999</v>
      </c>
      <c r="GC406" s="254">
        <f t="shared" si="1767"/>
        <v>543.71576000000005</v>
      </c>
      <c r="GD406" s="254">
        <f t="shared" si="1768"/>
        <v>0</v>
      </c>
      <c r="GE406" s="254">
        <f t="shared" si="1608"/>
        <v>2722.7944283072534</v>
      </c>
      <c r="GF406" s="255">
        <f t="shared" si="1609"/>
        <v>1039.5269718412555</v>
      </c>
      <c r="GG406" s="255">
        <f t="shared" si="1610"/>
        <v>269.48585574728207</v>
      </c>
      <c r="GH406" s="254">
        <f t="shared" si="1611"/>
        <v>731.05571314069539</v>
      </c>
      <c r="GI406" s="255">
        <f t="shared" si="1612"/>
        <v>521.99348844448275</v>
      </c>
      <c r="GJ406" s="256">
        <f t="shared" si="1613"/>
        <v>14.142272770706755</v>
      </c>
      <c r="GK406" s="253">
        <f t="shared" si="1769"/>
        <v>10745.517536229845</v>
      </c>
      <c r="GL406" s="257">
        <f t="shared" si="1770"/>
        <v>13539.352095649605</v>
      </c>
      <c r="GM406" s="221">
        <f t="shared" si="1771"/>
        <v>13539.352095649605</v>
      </c>
      <c r="GN406" s="222">
        <f t="shared" si="1772"/>
        <v>8186.1636356176232</v>
      </c>
      <c r="GO406" s="222">
        <f t="shared" si="1773"/>
        <v>477.96367151197114</v>
      </c>
      <c r="GP406" s="55">
        <f t="shared" si="1774"/>
        <v>0.60462004221368604</v>
      </c>
      <c r="GQ406" s="56">
        <f t="shared" si="1775"/>
        <v>3.5301812681682747E-2</v>
      </c>
      <c r="GR406" s="258">
        <f t="shared" si="1776"/>
        <v>1.1002122113992774</v>
      </c>
      <c r="GS406" s="227">
        <f t="shared" si="1614"/>
        <v>13539.352095649605</v>
      </c>
      <c r="GT406" s="222">
        <f t="shared" si="1574"/>
        <v>8186.1636356176232</v>
      </c>
      <c r="GU406" s="222">
        <f t="shared" si="1575"/>
        <v>477.96367151197114</v>
      </c>
      <c r="GV406" s="37">
        <f t="shared" ref="GV406:GV469" si="1833">GT406/GS406</f>
        <v>0.60462004221368604</v>
      </c>
      <c r="GW406" s="228">
        <f t="shared" ref="GW406:GW469" si="1834">GU406/GS406</f>
        <v>3.5301812681682747E-2</v>
      </c>
      <c r="GX406" s="258">
        <f t="shared" si="1777"/>
        <v>1.1002122113992774</v>
      </c>
      <c r="GY406" s="221">
        <f t="shared" si="1573"/>
        <v>11564.691661357956</v>
      </c>
      <c r="GZ406" s="222">
        <f t="shared" si="1778"/>
        <v>7249.1349999441009</v>
      </c>
      <c r="HA406" s="222">
        <f t="shared" si="1779"/>
        <v>363.01770793428284</v>
      </c>
      <c r="HB406" s="55">
        <f t="shared" si="1780"/>
        <v>0.62683340051047143</v>
      </c>
      <c r="HC406" s="56">
        <f t="shared" si="1781"/>
        <v>3.1390176112283515E-2</v>
      </c>
      <c r="HD406" s="258">
        <f t="shared" si="1782"/>
        <v>1.1030871321397837</v>
      </c>
      <c r="HE406" s="221">
        <f t="shared" si="1783"/>
        <v>12743.530091268563</v>
      </c>
      <c r="HF406" s="222">
        <f t="shared" si="1784"/>
        <v>8147.5043618490126</v>
      </c>
      <c r="HG406" s="222">
        <f t="shared" si="1785"/>
        <v>402.50510087815047</v>
      </c>
      <c r="HH406" s="55">
        <f t="shared" si="1786"/>
        <v>0.63934438130541293</v>
      </c>
      <c r="HI406" s="56">
        <f t="shared" si="1787"/>
        <v>3.158505516096622E-2</v>
      </c>
      <c r="HJ406" s="259">
        <f t="shared" si="1788"/>
        <v>1.1050777895949917</v>
      </c>
      <c r="HK406" s="54">
        <f t="shared" si="1615"/>
        <v>3.93548454755219</v>
      </c>
      <c r="HL406" s="55">
        <f t="shared" si="1616"/>
        <v>3.93548454755219</v>
      </c>
      <c r="HM406" s="55">
        <f t="shared" si="1617"/>
        <v>3.3260283208278749</v>
      </c>
      <c r="HN406" s="56">
        <f t="shared" si="1618"/>
        <v>3.7026736418169781</v>
      </c>
      <c r="HQ406" s="57">
        <f t="shared" si="1619"/>
        <v>712.99155706739054</v>
      </c>
      <c r="HR406" s="58">
        <f t="shared" si="1789"/>
        <v>824.71733405985071</v>
      </c>
      <c r="HS406" s="58">
        <f t="shared" si="1620"/>
        <v>31.339200749101305</v>
      </c>
      <c r="HT406" s="58">
        <f t="shared" si="1790"/>
        <v>36.1936429451371</v>
      </c>
      <c r="HU406" s="58">
        <f t="shared" si="1621"/>
        <v>935.58605548460935</v>
      </c>
      <c r="HV406" s="55">
        <f t="shared" si="1577"/>
        <v>0.76208014526047996</v>
      </c>
      <c r="HW406" s="56">
        <f t="shared" si="1578"/>
        <v>3.3496866018239667E-2</v>
      </c>
      <c r="HX406" s="260">
        <f t="shared" si="1579"/>
        <v>1.1246066233085428</v>
      </c>
      <c r="HY406" s="57">
        <f t="shared" si="1622"/>
        <v>1917.437860538367</v>
      </c>
      <c r="HZ406" s="58">
        <f t="shared" si="1791"/>
        <v>2217.9003732847291</v>
      </c>
      <c r="IA406" s="58">
        <f t="shared" si="1623"/>
        <v>91.172958220955337</v>
      </c>
      <c r="IB406" s="58">
        <f t="shared" si="1792"/>
        <v>105.29564944938132</v>
      </c>
      <c r="IC406" s="58">
        <f t="shared" si="1624"/>
        <v>2556.6891232217222</v>
      </c>
      <c r="ID406" s="55">
        <f t="shared" si="1625"/>
        <v>0.74996910775064229</v>
      </c>
      <c r="IE406" s="56">
        <f t="shared" si="1626"/>
        <v>3.5660557004313032E-2</v>
      </c>
      <c r="IF406" s="260">
        <f t="shared" si="1627"/>
        <v>1.1230439794644937</v>
      </c>
      <c r="IG406" s="57">
        <f t="shared" si="1628"/>
        <v>30.681963308420979</v>
      </c>
      <c r="IH406" s="58">
        <f t="shared" si="1793"/>
        <v>35.48982695885055</v>
      </c>
      <c r="II406" s="58">
        <f t="shared" si="1629"/>
        <v>59.887754471286243</v>
      </c>
      <c r="IJ406" s="58">
        <f t="shared" si="1794"/>
        <v>69.164367638888478</v>
      </c>
      <c r="IK406" s="58">
        <f t="shared" si="1630"/>
        <v>631.60476538177852</v>
      </c>
      <c r="IL406" s="55">
        <f t="shared" si="1631"/>
        <v>4.857778945013979E-2</v>
      </c>
      <c r="IM406" s="56">
        <f t="shared" si="1632"/>
        <v>9.4818401876823416E-2</v>
      </c>
      <c r="IN406" s="260">
        <f t="shared" si="1633"/>
        <v>1.0222995100575569</v>
      </c>
      <c r="IO406" s="57">
        <f t="shared" si="1634"/>
        <v>9.1278790868656099</v>
      </c>
      <c r="IP406" s="58">
        <f t="shared" si="1795"/>
        <v>10.558217739777451</v>
      </c>
      <c r="IQ406" s="58">
        <f t="shared" si="1635"/>
        <v>0.40051403285060155</v>
      </c>
      <c r="IR406" s="58">
        <f t="shared" si="1796"/>
        <v>0.46255365653915975</v>
      </c>
      <c r="IS406" s="58">
        <f t="shared" si="1636"/>
        <v>12.774843144401673</v>
      </c>
      <c r="IT406" s="55">
        <f t="shared" si="1637"/>
        <v>0.71451985622741088</v>
      </c>
      <c r="IU406" s="56">
        <f t="shared" si="1638"/>
        <v>3.1351776951259007E-2</v>
      </c>
      <c r="IV406" s="260">
        <f t="shared" si="1639"/>
        <v>1.1168216517205853</v>
      </c>
      <c r="IW406" s="57">
        <f t="shared" si="1640"/>
        <v>0</v>
      </c>
      <c r="IX406" s="58">
        <f t="shared" si="1797"/>
        <v>0</v>
      </c>
      <c r="IY406" s="58">
        <f t="shared" si="1641"/>
        <v>0</v>
      </c>
      <c r="IZ406" s="58">
        <f t="shared" si="1798"/>
        <v>0</v>
      </c>
      <c r="JA406" s="58">
        <f t="shared" si="1642"/>
        <v>0</v>
      </c>
      <c r="JB406" s="55"/>
      <c r="JC406" s="56"/>
      <c r="JD406" s="260"/>
      <c r="JE406" s="57">
        <f t="shared" si="1643"/>
        <v>0</v>
      </c>
      <c r="JF406" s="58">
        <f t="shared" si="1799"/>
        <v>0</v>
      </c>
      <c r="JG406" s="58">
        <f t="shared" si="1644"/>
        <v>0</v>
      </c>
      <c r="JH406" s="58">
        <f t="shared" si="1800"/>
        <v>0</v>
      </c>
      <c r="JI406" s="58">
        <f t="shared" si="1645"/>
        <v>0</v>
      </c>
      <c r="JJ406" s="55"/>
      <c r="JK406" s="56"/>
      <c r="JL406" s="260"/>
      <c r="JM406" s="57">
        <f t="shared" si="1646"/>
        <v>1383.448158616394</v>
      </c>
      <c r="JN406" s="58">
        <f t="shared" si="1801"/>
        <v>1600.2344850715831</v>
      </c>
      <c r="JO406" s="58">
        <f t="shared" si="1647"/>
        <v>90.473707350717191</v>
      </c>
      <c r="JP406" s="58">
        <f t="shared" si="1802"/>
        <v>104.48808461934328</v>
      </c>
      <c r="JQ406" s="58">
        <f t="shared" si="1648"/>
        <v>1881.9604496836216</v>
      </c>
      <c r="JR406" s="55">
        <f t="shared" si="1649"/>
        <v>0.73511011288731753</v>
      </c>
      <c r="JS406" s="56">
        <f t="shared" si="1650"/>
        <v>4.8074181030704884E-2</v>
      </c>
      <c r="JT406" s="260">
        <f t="shared" si="1651"/>
        <v>1.1226384453310989</v>
      </c>
      <c r="JU406" s="57">
        <f t="shared" si="1652"/>
        <v>3.5574999144360597</v>
      </c>
      <c r="JV406" s="58">
        <f t="shared" si="1803"/>
        <v>4.1149601510281908</v>
      </c>
      <c r="JW406" s="58">
        <f t="shared" si="1653"/>
        <v>9.638268538875E-2</v>
      </c>
      <c r="JX406" s="58">
        <f t="shared" si="1804"/>
        <v>0.11131236335546738</v>
      </c>
      <c r="JY406" s="58">
        <f t="shared" si="1654"/>
        <v>73.233054749999994</v>
      </c>
      <c r="JZ406" s="55">
        <f t="shared" si="1655"/>
        <v>4.8577789450139797E-2</v>
      </c>
      <c r="KA406" s="56">
        <f t="shared" si="1656"/>
        <v>1.3161090400745574E-3</v>
      </c>
      <c r="KB406" s="260">
        <f t="shared" si="1657"/>
        <v>1.0078160048971445</v>
      </c>
      <c r="KC406" s="57">
        <f t="shared" si="1658"/>
        <v>0.12017180840844</v>
      </c>
      <c r="KD406" s="58">
        <f t="shared" si="1805"/>
        <v>0.13900273078604256</v>
      </c>
      <c r="KE406" s="58">
        <f t="shared" si="1659"/>
        <v>3.2557925174999999E-3</v>
      </c>
      <c r="KF406" s="58">
        <f t="shared" si="1806"/>
        <v>3.76011477846075E-3</v>
      </c>
      <c r="KG406" s="58">
        <f t="shared" si="1660"/>
        <v>2.4738015</v>
      </c>
      <c r="KH406" s="55">
        <f t="shared" si="1661"/>
        <v>4.8577789450139797E-2</v>
      </c>
      <c r="KI406" s="56">
        <f t="shared" si="1662"/>
        <v>1.3161090400745574E-3</v>
      </c>
      <c r="KJ406" s="260">
        <f t="shared" si="1663"/>
        <v>1.0078160048971445</v>
      </c>
      <c r="KK406" s="57">
        <f t="shared" si="1664"/>
        <v>329.95471341163113</v>
      </c>
      <c r="KL406" s="58">
        <f t="shared" si="1807"/>
        <v>381.65861700323376</v>
      </c>
      <c r="KM406" s="58">
        <f t="shared" si="1665"/>
        <v>14.506591060497248</v>
      </c>
      <c r="KN406" s="58">
        <f t="shared" si="1808"/>
        <v>16.753662015768274</v>
      </c>
      <c r="KO406" s="58">
        <f t="shared" si="1666"/>
        <v>428.86194749369764</v>
      </c>
      <c r="KP406" s="55">
        <f t="shared" si="1809"/>
        <v>0.76937279080112375</v>
      </c>
      <c r="KQ406" s="56">
        <f t="shared" si="1810"/>
        <v>3.3825782737953058E-2</v>
      </c>
      <c r="KR406" s="260">
        <f t="shared" si="1811"/>
        <v>1.1258003300646451</v>
      </c>
      <c r="KS406" s="57">
        <f t="shared" si="1667"/>
        <v>484.03539836060349</v>
      </c>
      <c r="KT406" s="58">
        <f t="shared" si="1812"/>
        <v>559.88374528371014</v>
      </c>
      <c r="KU406" s="58">
        <f t="shared" si="1668"/>
        <v>21.275723936509387</v>
      </c>
      <c r="KV406" s="58">
        <f t="shared" si="1813"/>
        <v>24.571333574274693</v>
      </c>
      <c r="KW406" s="58">
        <f t="shared" si="1669"/>
        <v>634.94342089434099</v>
      </c>
      <c r="KX406" s="55">
        <f t="shared" si="1670"/>
        <v>0.76232839404623165</v>
      </c>
      <c r="KY406" s="56">
        <f t="shared" si="1671"/>
        <v>3.3508062665712407E-2</v>
      </c>
      <c r="KZ406" s="260">
        <f t="shared" si="1672"/>
        <v>1.1246472582539633</v>
      </c>
      <c r="LA406" s="57">
        <f t="shared" si="1673"/>
        <v>1145.9843261278777</v>
      </c>
      <c r="LB406" s="58">
        <f t="shared" si="1814"/>
        <v>1325.5600700321163</v>
      </c>
      <c r="LC406" s="58">
        <f t="shared" si="1674"/>
        <v>49.587025042045937</v>
      </c>
      <c r="LD406" s="58">
        <f t="shared" si="1815"/>
        <v>57.268055221058852</v>
      </c>
      <c r="LE406" s="58">
        <f t="shared" si="1675"/>
        <v>2400.0775180259793</v>
      </c>
      <c r="LF406" s="55">
        <f t="shared" si="1816"/>
        <v>0.47747804707175845</v>
      </c>
      <c r="LG406" s="56">
        <f t="shared" si="1817"/>
        <v>2.0660593114021741E-2</v>
      </c>
      <c r="LH406" s="260">
        <f t="shared" si="1818"/>
        <v>1.0780211358495067</v>
      </c>
      <c r="LI406" s="57">
        <f t="shared" si="1676"/>
        <v>451.23167856389864</v>
      </c>
      <c r="LJ406" s="58">
        <f t="shared" si="1819"/>
        <v>521.93968259486155</v>
      </c>
      <c r="LK406" s="58">
        <f t="shared" si="1677"/>
        <v>19.824129828484725</v>
      </c>
      <c r="LL406" s="58">
        <f t="shared" si="1820"/>
        <v>22.894887538917011</v>
      </c>
      <c r="LM406" s="58">
        <f t="shared" si="1678"/>
        <v>603.01137950302632</v>
      </c>
      <c r="LN406" s="55">
        <f t="shared" si="1679"/>
        <v>0.74829711992463988</v>
      </c>
      <c r="LO406" s="56">
        <f t="shared" si="1680"/>
        <v>3.287521679080558E-2</v>
      </c>
      <c r="LP406" s="260">
        <f t="shared" si="1681"/>
        <v>1.1223505297730869</v>
      </c>
      <c r="LQ406" s="57">
        <f t="shared" si="1682"/>
        <v>4.3436640066666643E-2</v>
      </c>
      <c r="LR406" s="58">
        <f t="shared" si="1821"/>
        <v>5.0243161565113312E-2</v>
      </c>
      <c r="LS406" s="58">
        <f t="shared" si="1683"/>
        <v>1.1768208333333328E-3</v>
      </c>
      <c r="LT406" s="58">
        <f t="shared" si="1822"/>
        <v>1.359110380416666E-3</v>
      </c>
      <c r="LU406" s="58">
        <f t="shared" si="1684"/>
        <v>0.89416666666666633</v>
      </c>
      <c r="LV406" s="55">
        <f t="shared" ref="LV406:LV469" si="1835">LQ406/LU406</f>
        <v>4.857778945013979E-2</v>
      </c>
      <c r="LW406" s="56">
        <f t="shared" ref="LW406:LW469" si="1836">LS406/LU406</f>
        <v>1.3161090400745572E-3</v>
      </c>
      <c r="LX406" s="260">
        <f t="shared" ref="LX406:LX469" si="1837">1+LV406*(LT406*$GV$14-LT406)/LT406+LW406*(LU406*$GW$14-LU406)/LU406</f>
        <v>1.0078160048971445</v>
      </c>
      <c r="LY406" s="57">
        <f t="shared" si="1685"/>
        <v>28.340622918832942</v>
      </c>
      <c r="LZ406" s="58">
        <f t="shared" si="1823"/>
        <v>32.781598530214069</v>
      </c>
      <c r="MA406" s="58">
        <f t="shared" si="1686"/>
        <v>0.76782724053560003</v>
      </c>
      <c r="MB406" s="58">
        <f t="shared" si="1824"/>
        <v>0.88676368009456452</v>
      </c>
      <c r="MC406" s="58">
        <f t="shared" si="1687"/>
        <v>583.40715283809516</v>
      </c>
      <c r="MD406" s="55">
        <f t="shared" si="1688"/>
        <v>4.8577777596597142E-2</v>
      </c>
      <c r="ME406" s="56">
        <f t="shared" si="1689"/>
        <v>1.3161087189287246E-3</v>
      </c>
      <c r="MF406" s="260">
        <f t="shared" si="1690"/>
        <v>1.0078160029899488</v>
      </c>
      <c r="MG406" s="57">
        <f t="shared" si="1691"/>
        <v>0</v>
      </c>
      <c r="MH406" s="58">
        <f t="shared" si="1825"/>
        <v>0</v>
      </c>
      <c r="MI406" s="58">
        <f t="shared" si="1692"/>
        <v>0</v>
      </c>
      <c r="MJ406" s="58">
        <f t="shared" si="1826"/>
        <v>0</v>
      </c>
      <c r="MK406" s="58">
        <f t="shared" si="1693"/>
        <v>0</v>
      </c>
      <c r="ML406" s="55"/>
      <c r="MM406" s="56"/>
      <c r="MN406" s="260"/>
      <c r="MO406" s="59">
        <v>3.5770231476952454</v>
      </c>
      <c r="MP406" s="60">
        <v>3.5770231476952454</v>
      </c>
      <c r="MQ406" s="60">
        <v>3.0151999999999992</v>
      </c>
      <c r="MR406" s="61">
        <v>3.3505999999999991</v>
      </c>
      <c r="MS406" s="59">
        <f t="shared" si="1694"/>
        <v>1.1002122113992774</v>
      </c>
      <c r="MT406" s="60">
        <f t="shared" si="1695"/>
        <v>1.1002122113992774</v>
      </c>
      <c r="MU406" s="60">
        <f t="shared" si="1827"/>
        <v>1.1030871321397837</v>
      </c>
      <c r="MV406" s="61">
        <f t="shared" si="1828"/>
        <v>1.1050777895949917</v>
      </c>
      <c r="MW406" s="66">
        <f t="shared" si="1829"/>
        <v>3.93548454755219</v>
      </c>
      <c r="MX406" s="67">
        <f t="shared" si="1830"/>
        <v>3.93548454755219</v>
      </c>
      <c r="MY406" s="67">
        <f t="shared" si="1831"/>
        <v>3.3260283208278749</v>
      </c>
      <c r="MZ406" s="261">
        <f t="shared" si="1832"/>
        <v>3.7026736418169781</v>
      </c>
      <c r="NA406" s="59">
        <f t="shared" si="1696"/>
        <v>1.1002696566382997</v>
      </c>
      <c r="NB406" s="60">
        <f t="shared" si="1697"/>
        <v>1.1002696566382997</v>
      </c>
      <c r="NC406" s="60">
        <f t="shared" si="1698"/>
        <v>1.1030859299846356</v>
      </c>
      <c r="ND406" s="262">
        <f t="shared" si="1699"/>
        <v>1.1052401831156684</v>
      </c>
      <c r="NE406" s="62">
        <f t="shared" si="1700"/>
        <v>3.9356900305018976</v>
      </c>
      <c r="NF406" s="63">
        <f t="shared" si="1701"/>
        <v>3.9356900305018976</v>
      </c>
      <c r="NG406" s="63">
        <f t="shared" si="1702"/>
        <v>3.3260246960896724</v>
      </c>
      <c r="NH406" s="64">
        <f t="shared" si="1703"/>
        <v>3.7032177575473577</v>
      </c>
      <c r="NI406" s="238">
        <f t="shared" ref="NI406:NI469" si="1838">MW406-NE406</f>
        <v>-2.0548294970756942E-4</v>
      </c>
      <c r="NJ406" s="238">
        <f t="shared" ref="NJ406:NJ469" si="1839">MX406-NF406</f>
        <v>-2.0548294970756942E-4</v>
      </c>
      <c r="NK406" s="238">
        <f t="shared" ref="NK406:NK469" si="1840">MY406-NG406</f>
        <v>3.6247382024789943E-6</v>
      </c>
      <c r="NL406" s="238">
        <f t="shared" ref="NL406:NL469" si="1841">MZ406-NH406</f>
        <v>-5.4411573037960181E-4</v>
      </c>
      <c r="NM406" s="239">
        <f t="shared" si="1704"/>
        <v>0.37719306145768522</v>
      </c>
      <c r="NN406" s="240">
        <f t="shared" si="1705"/>
        <v>0.94346924714812119</v>
      </c>
      <c r="NO406" s="240">
        <f>O406*IN406+0.001</f>
        <v>0.2324722729545399</v>
      </c>
      <c r="NP406" s="240">
        <f t="shared" si="1706"/>
        <v>4.6906509372264581E-3</v>
      </c>
      <c r="NQ406" s="240">
        <f t="shared" si="1599"/>
        <v>0</v>
      </c>
      <c r="NR406" s="240">
        <f t="shared" si="1707"/>
        <v>0</v>
      </c>
      <c r="NS406" s="240">
        <f t="shared" si="1708"/>
        <v>0.69356603152555296</v>
      </c>
      <c r="NT406" s="240">
        <f t="shared" si="1709"/>
        <v>2.4288365718021183E-2</v>
      </c>
      <c r="NU406" s="240">
        <f t="shared" si="1710"/>
        <v>8.0625280391771563E-4</v>
      </c>
      <c r="NV406" s="240">
        <f t="shared" si="1711"/>
        <v>0.15862526650610848</v>
      </c>
      <c r="NW406" s="240">
        <f t="shared" si="1712"/>
        <v>0.23471388279760214</v>
      </c>
      <c r="NX406" s="240">
        <f t="shared" si="1713"/>
        <v>0.85012746773092096</v>
      </c>
      <c r="NY406" s="240">
        <f t="shared" si="1714"/>
        <v>0.2223376399480485</v>
      </c>
      <c r="NZ406" s="240">
        <f t="shared" si="1715"/>
        <v>2.0156320097942891E-4</v>
      </c>
      <c r="OA406" s="240">
        <f t="shared" si="1716"/>
        <v>0.1931983277731732</v>
      </c>
      <c r="OB406" s="241">
        <f t="shared" si="1717"/>
        <v>0</v>
      </c>
      <c r="OC406" s="4"/>
      <c r="OD406" s="4"/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136"/>
      <c r="OP406" s="13"/>
      <c r="OQ406" s="13"/>
      <c r="OR406" s="13"/>
      <c r="OS406" s="13"/>
      <c r="OT406" s="13"/>
    </row>
    <row r="407" spans="1:410" ht="15" customHeight="1">
      <c r="A407" s="242">
        <v>388</v>
      </c>
      <c r="B407" s="49" t="s">
        <v>457</v>
      </c>
      <c r="C407" s="50">
        <v>4</v>
      </c>
      <c r="D407" s="51">
        <v>3177.85</v>
      </c>
      <c r="E407" s="52">
        <v>2182</v>
      </c>
      <c r="F407" s="52">
        <v>995.9</v>
      </c>
      <c r="G407" s="52"/>
      <c r="H407" s="53"/>
      <c r="I407" s="57">
        <v>3.5969035031327881</v>
      </c>
      <c r="J407" s="58">
        <v>3.5969035031327881</v>
      </c>
      <c r="K407" s="58">
        <v>2.9666999999999999</v>
      </c>
      <c r="L407" s="243">
        <v>3.3946999999999998</v>
      </c>
      <c r="M407" s="1">
        <v>0.42799999999999999</v>
      </c>
      <c r="N407" s="2">
        <v>0.70909999999999995</v>
      </c>
      <c r="O407" s="2">
        <v>0.20220350313278826</v>
      </c>
      <c r="P407" s="2">
        <v>4.7000000000000002E-3</v>
      </c>
      <c r="Q407" s="2">
        <v>0</v>
      </c>
      <c r="R407" s="2">
        <v>0</v>
      </c>
      <c r="S407" s="2">
        <v>0.61370000000000002</v>
      </c>
      <c r="T407" s="2">
        <v>2.7E-2</v>
      </c>
      <c r="U407" s="2">
        <v>1E-3</v>
      </c>
      <c r="V407" s="2">
        <v>3.95E-2</v>
      </c>
      <c r="W407" s="2">
        <v>0.1757</v>
      </c>
      <c r="X407" s="2">
        <v>0.86870000000000003</v>
      </c>
      <c r="Y407" s="2">
        <v>0.37540000000000001</v>
      </c>
      <c r="Z407" s="2">
        <v>4.0000000000000002E-4</v>
      </c>
      <c r="AA407" s="2">
        <v>0.1515</v>
      </c>
      <c r="AB407" s="3">
        <v>0</v>
      </c>
      <c r="AC407" s="244">
        <v>425.13</v>
      </c>
      <c r="AD407" s="108">
        <v>93.528599999999997</v>
      </c>
      <c r="AE407" s="108">
        <v>286.13502189000002</v>
      </c>
      <c r="AF407" s="108">
        <f t="shared" si="1718"/>
        <v>28.319927656540862</v>
      </c>
      <c r="AG407" s="108">
        <f t="shared" si="1719"/>
        <v>89.543093750256602</v>
      </c>
      <c r="AH407" s="108">
        <v>15.6755039008333</v>
      </c>
      <c r="AI407" s="108">
        <v>59.894246234661054</v>
      </c>
      <c r="AJ407" s="108">
        <f t="shared" si="1720"/>
        <v>1.1586541934095183</v>
      </c>
      <c r="AK407" s="108">
        <f t="shared" si="1721"/>
        <v>35.054185705267606</v>
      </c>
      <c r="AL407" s="108">
        <v>44.018168601274716</v>
      </c>
      <c r="AM407" s="245">
        <v>1109.2578487521228</v>
      </c>
      <c r="AN407" s="244">
        <v>846.41</v>
      </c>
      <c r="AO407" s="108">
        <v>186.21019999999999</v>
      </c>
      <c r="AP407" s="108">
        <v>569.67878972999995</v>
      </c>
      <c r="AQ407" s="108">
        <f t="shared" si="1722"/>
        <v>56.383388534737016</v>
      </c>
      <c r="AR407" s="108">
        <f t="shared" si="1723"/>
        <v>178.27528045810618</v>
      </c>
      <c r="AS407" s="246">
        <v>64.410515984599996</v>
      </c>
      <c r="AT407" s="247">
        <v>10.594750013705648</v>
      </c>
      <c r="AU407" s="108">
        <v>121.66979391716578</v>
      </c>
      <c r="AV407" s="108">
        <f t="shared" si="1724"/>
        <v>2.3537021633275721</v>
      </c>
      <c r="AW407" s="108">
        <f t="shared" si="1725"/>
        <v>71.209436946311783</v>
      </c>
      <c r="AX407" s="108">
        <v>89.418964981588289</v>
      </c>
      <c r="AY407" s="245">
        <v>2253.3579175360246</v>
      </c>
      <c r="AZ407" s="248">
        <v>56</v>
      </c>
      <c r="BA407" s="108">
        <v>285.44133333333326</v>
      </c>
      <c r="BB407" s="108">
        <v>29.7674481790784</v>
      </c>
      <c r="BC407" s="109">
        <v>23.813958543262721</v>
      </c>
      <c r="BD407" s="109">
        <v>5.9534896358156786</v>
      </c>
      <c r="BE407" s="108">
        <v>11.162794999999999</v>
      </c>
      <c r="BF407" s="109">
        <v>8.930235999999999</v>
      </c>
      <c r="BG407" s="109">
        <v>2.2325590000000002</v>
      </c>
      <c r="BH407" s="108">
        <v>23.82512508540605</v>
      </c>
      <c r="BI407" s="109">
        <f t="shared" si="1726"/>
        <v>13.944083308485428</v>
      </c>
      <c r="BJ407" s="108">
        <f t="shared" si="1727"/>
        <v>0.46089704477718008</v>
      </c>
      <c r="BK407" s="108">
        <v>17.509835079890887</v>
      </c>
      <c r="BL407" s="245">
        <v>441.2478440132503</v>
      </c>
      <c r="BM407" s="244">
        <v>5.36</v>
      </c>
      <c r="BN407" s="108">
        <v>1.1792</v>
      </c>
      <c r="BO407" s="108">
        <v>3.6075640800000004</v>
      </c>
      <c r="BP407" s="108">
        <f t="shared" si="1728"/>
        <v>0.35705504725392007</v>
      </c>
      <c r="BQ407" s="108">
        <f t="shared" si="1729"/>
        <v>1.1289511031952002</v>
      </c>
      <c r="BR407" s="108">
        <v>0.93255555246666699</v>
      </c>
      <c r="BS407" s="108">
        <v>0.80879033317006666</v>
      </c>
      <c r="BT407" s="108">
        <f t="shared" si="1730"/>
        <v>1.5646048995174942E-2</v>
      </c>
      <c r="BU407" s="108">
        <f t="shared" si="1731"/>
        <v>0.47335910071377857</v>
      </c>
      <c r="BV407" s="108">
        <v>0.59440549828183664</v>
      </c>
      <c r="BW407" s="245">
        <v>14.979018556702284</v>
      </c>
      <c r="BX407" s="107">
        <v>0</v>
      </c>
      <c r="BY407" s="108">
        <v>0</v>
      </c>
      <c r="BZ407" s="109">
        <f t="shared" si="1732"/>
        <v>0</v>
      </c>
      <c r="CA407" s="109">
        <f t="shared" si="1733"/>
        <v>0</v>
      </c>
      <c r="CB407" s="108">
        <v>0</v>
      </c>
      <c r="CC407" s="110">
        <v>0</v>
      </c>
      <c r="CD407" s="244">
        <v>0</v>
      </c>
      <c r="CE407" s="108">
        <v>0</v>
      </c>
      <c r="CF407" s="109">
        <f t="shared" si="1734"/>
        <v>0</v>
      </c>
      <c r="CG407" s="109">
        <f t="shared" si="1735"/>
        <v>0</v>
      </c>
      <c r="CH407" s="108">
        <v>0</v>
      </c>
      <c r="CI407" s="245">
        <v>0</v>
      </c>
      <c r="CJ407" s="249">
        <v>725.94919772182607</v>
      </c>
      <c r="CK407" s="250">
        <v>159.70882349880173</v>
      </c>
      <c r="CL407" s="250">
        <v>80.581071093190019</v>
      </c>
      <c r="CM407" s="251">
        <v>50.532079369830001</v>
      </c>
      <c r="CN407" s="252">
        <f t="shared" si="1600"/>
        <v>24.631862088823635</v>
      </c>
      <c r="CO407" s="250">
        <v>488.60228537426821</v>
      </c>
      <c r="CP407" s="252">
        <f t="shared" si="1736"/>
        <v>48.358922592632823</v>
      </c>
      <c r="CQ407" s="250">
        <v>152.90319918502348</v>
      </c>
      <c r="CR407" s="250">
        <v>106.20342057123028</v>
      </c>
      <c r="CS407" s="252">
        <f t="shared" si="1737"/>
        <v>2.05450517095045</v>
      </c>
      <c r="CT407" s="252">
        <f t="shared" si="1738"/>
        <v>62.157463550882802</v>
      </c>
      <c r="CU407" s="250">
        <f t="shared" si="1601"/>
        <v>1561.0447982593162</v>
      </c>
      <c r="CV407" s="245">
        <f t="shared" si="1739"/>
        <v>1966.9164458067385</v>
      </c>
      <c r="CW407" s="244">
        <v>63.528999999999996</v>
      </c>
      <c r="CX407" s="108">
        <v>4.6376169999999997</v>
      </c>
      <c r="CY407" s="108">
        <f t="shared" si="1740"/>
        <v>8.9714700864999997E-2</v>
      </c>
      <c r="CZ407" s="108">
        <f t="shared" si="1741"/>
        <v>2.7142488263560001</v>
      </c>
      <c r="DA407" s="108">
        <v>3.40833085</v>
      </c>
      <c r="DB407" s="245">
        <v>85.889937419999995</v>
      </c>
      <c r="DC407" s="244">
        <v>2.1459999999999999</v>
      </c>
      <c r="DD407" s="108">
        <v>0.15665799999999999</v>
      </c>
      <c r="DE407" s="108">
        <f t="shared" si="1742"/>
        <v>3.03054901E-3</v>
      </c>
      <c r="DF407" s="108">
        <f t="shared" si="1743"/>
        <v>9.1686914344000003E-2</v>
      </c>
      <c r="DG407" s="108">
        <v>0.1151329</v>
      </c>
      <c r="DH407" s="245">
        <v>2.9013490799999997</v>
      </c>
      <c r="DI407" s="107">
        <v>48.653939868099997</v>
      </c>
      <c r="DJ407" s="108">
        <v>10.703866770982</v>
      </c>
      <c r="DK407" s="108">
        <v>0.81558898745058295</v>
      </c>
      <c r="DL407" s="108">
        <v>32.746680190044309</v>
      </c>
      <c r="DM407" s="108">
        <f t="shared" si="1744"/>
        <v>3.2410699251294455</v>
      </c>
      <c r="DN407" s="108">
        <f t="shared" si="1745"/>
        <v>10.247746098672465</v>
      </c>
      <c r="DO407" s="108">
        <v>6.7831655346101121</v>
      </c>
      <c r="DP407" s="108">
        <f t="shared" si="1746"/>
        <v>0.13122033726703264</v>
      </c>
      <c r="DQ407" s="108">
        <f t="shared" si="1747"/>
        <v>3.9699697261101909</v>
      </c>
      <c r="DR407" s="108">
        <v>4.9851620675593509</v>
      </c>
      <c r="DS407" s="110">
        <v>125.62608410249561</v>
      </c>
      <c r="DT407" s="244">
        <v>214.25</v>
      </c>
      <c r="DU407" s="108">
        <v>47.134999999999998</v>
      </c>
      <c r="DV407" s="108">
        <v>144.20160525</v>
      </c>
      <c r="DW407" s="108">
        <f t="shared" si="1748"/>
        <v>14.272209678013501</v>
      </c>
      <c r="DX407" s="108">
        <f t="shared" si="1749"/>
        <v>45.126450346935002</v>
      </c>
      <c r="DY407" s="108">
        <v>4.1432300335000001</v>
      </c>
      <c r="DZ407" s="108">
        <v>3.23810325534583</v>
      </c>
      <c r="EA407" s="108"/>
      <c r="EB407" s="108">
        <v>30.146659513335745</v>
      </c>
      <c r="EC407" s="108">
        <f t="shared" si="1750"/>
        <v>0.58318712828548003</v>
      </c>
      <c r="ED407" s="108">
        <f t="shared" si="1751"/>
        <v>17.643875120050986</v>
      </c>
      <c r="EE407" s="108">
        <v>22.155729902609082</v>
      </c>
      <c r="EF407" s="245">
        <v>558.32439354574876</v>
      </c>
      <c r="EG407" s="249">
        <v>650.88500404761885</v>
      </c>
      <c r="EH407" s="250">
        <v>143.19470089047616</v>
      </c>
      <c r="EI407" s="250">
        <v>809.82621937885165</v>
      </c>
      <c r="EJ407" s="250">
        <v>438.08010462926222</v>
      </c>
      <c r="EK407" s="250">
        <f t="shared" si="1752"/>
        <v>43.358540275576601</v>
      </c>
      <c r="EL407" s="250">
        <v>137.09278794268133</v>
      </c>
      <c r="EM407" s="250">
        <v>149.06498011307315</v>
      </c>
      <c r="EN407" s="250">
        <f t="shared" si="1753"/>
        <v>2.8836620402874003</v>
      </c>
      <c r="EO407" s="250">
        <f t="shared" si="1754"/>
        <v>87.24296278081809</v>
      </c>
      <c r="EP407" s="250">
        <v>2191.051009059282</v>
      </c>
      <c r="EQ407" s="245">
        <v>2760.7242714146955</v>
      </c>
      <c r="ER407" s="244">
        <v>448.69</v>
      </c>
      <c r="ES407" s="108">
        <v>98.711799999999997</v>
      </c>
      <c r="ET407" s="108">
        <v>301.99215056999998</v>
      </c>
      <c r="EU407" s="108">
        <f t="shared" si="1755"/>
        <v>29.889371110515178</v>
      </c>
      <c r="EV407" s="108">
        <f t="shared" si="1756"/>
        <v>94.505423599375789</v>
      </c>
      <c r="EW407" s="108">
        <v>32.773922106800001</v>
      </c>
      <c r="EX407" s="108">
        <v>64.398254705406401</v>
      </c>
      <c r="EY407" s="108">
        <f t="shared" si="1757"/>
        <v>1.245784237276087</v>
      </c>
      <c r="EZ407" s="108">
        <f t="shared" si="1758"/>
        <v>37.690237734923791</v>
      </c>
      <c r="FA407" s="108">
        <v>47.328306369110301</v>
      </c>
      <c r="FB407" s="245">
        <v>1192.6733205015801</v>
      </c>
      <c r="FC407" s="244">
        <v>0.83333333333333293</v>
      </c>
      <c r="FD407" s="108">
        <v>6.0833333333333302E-2</v>
      </c>
      <c r="FE407" s="108">
        <f t="shared" si="1759"/>
        <v>1.1768208333333328E-3</v>
      </c>
      <c r="FF407" s="108">
        <f t="shared" si="1760"/>
        <v>3.5603803333333316E-2</v>
      </c>
      <c r="FG407" s="108">
        <v>4.4708333333333301E-2</v>
      </c>
      <c r="FH407" s="245">
        <v>1.1266499999999995</v>
      </c>
      <c r="FI407" s="244">
        <v>356.19009999999997</v>
      </c>
      <c r="FJ407" s="108">
        <v>26.0018773</v>
      </c>
      <c r="FK407" s="108">
        <f t="shared" si="1761"/>
        <v>0.50300631636850002</v>
      </c>
      <c r="FL407" s="108">
        <f t="shared" si="1762"/>
        <v>15.218066723616401</v>
      </c>
      <c r="FM407" s="108">
        <v>19.109500000000001</v>
      </c>
      <c r="FN407" s="245">
        <v>481.56177275999994</v>
      </c>
      <c r="FO407" s="244">
        <v>0</v>
      </c>
      <c r="FP407" s="108">
        <v>0</v>
      </c>
      <c r="FQ407" s="108">
        <f t="shared" si="1763"/>
        <v>0</v>
      </c>
      <c r="FR407" s="108">
        <f t="shared" si="1764"/>
        <v>0</v>
      </c>
      <c r="FS407" s="108">
        <v>0</v>
      </c>
      <c r="FT407" s="110">
        <v>0</v>
      </c>
      <c r="FU407" s="253">
        <f t="shared" si="1602"/>
        <v>4105.7003327978055</v>
      </c>
      <c r="FV407" s="254">
        <f t="shared" si="1603"/>
        <v>986.18948015965782</v>
      </c>
      <c r="FW407" s="254">
        <f t="shared" si="1604"/>
        <v>67.97080664579201</v>
      </c>
      <c r="FX407" s="254">
        <f t="shared" si="1605"/>
        <v>285.44133333333326</v>
      </c>
      <c r="FY407" s="254">
        <f t="shared" si="1606"/>
        <v>0</v>
      </c>
      <c r="FZ407" s="254">
        <f t="shared" si="1607"/>
        <v>0</v>
      </c>
      <c r="GA407" s="254">
        <f t="shared" si="1765"/>
        <v>63.528999999999996</v>
      </c>
      <c r="GB407" s="254">
        <f t="shared" si="1766"/>
        <v>2.1459999999999999</v>
      </c>
      <c r="GC407" s="254">
        <f t="shared" si="1767"/>
        <v>356.19009999999997</v>
      </c>
      <c r="GD407" s="254">
        <f t="shared" si="1768"/>
        <v>0</v>
      </c>
      <c r="GE407" s="254">
        <f t="shared" si="1608"/>
        <v>2265.0442017135747</v>
      </c>
      <c r="GF407" s="255">
        <f t="shared" si="1609"/>
        <v>864.76397763078012</v>
      </c>
      <c r="GG407" s="255">
        <f t="shared" si="1610"/>
        <v>224.18048482039933</v>
      </c>
      <c r="GH407" s="254">
        <f t="shared" si="1611"/>
        <v>593.65142164139206</v>
      </c>
      <c r="GI407" s="255">
        <f t="shared" si="1612"/>
        <v>423.88311989428138</v>
      </c>
      <c r="GJ407" s="256">
        <f t="shared" si="1613"/>
        <v>11.484186751652729</v>
      </c>
      <c r="GK407" s="253">
        <f t="shared" si="1769"/>
        <v>8725.8626762915555</v>
      </c>
      <c r="GL407" s="257">
        <f t="shared" si="1770"/>
        <v>10994.586972127361</v>
      </c>
      <c r="GM407" s="221">
        <f t="shared" si="1771"/>
        <v>10994.586972127361</v>
      </c>
      <c r="GN407" s="222">
        <f t="shared" si="1772"/>
        <v>6796.8777622068128</v>
      </c>
      <c r="GO407" s="222">
        <f t="shared" si="1773"/>
        <v>382.58070255448348</v>
      </c>
      <c r="GP407" s="55">
        <f t="shared" si="1774"/>
        <v>0.61820219162736534</v>
      </c>
      <c r="GQ407" s="56">
        <f t="shared" si="1775"/>
        <v>3.4797187336311305E-2</v>
      </c>
      <c r="GR407" s="258">
        <f t="shared" si="1776"/>
        <v>1.102262367746403</v>
      </c>
      <c r="GS407" s="227">
        <f t="shared" si="1614"/>
        <v>10994.586972127361</v>
      </c>
      <c r="GT407" s="222">
        <f t="shared" si="1574"/>
        <v>6796.8777622068128</v>
      </c>
      <c r="GU407" s="222">
        <f t="shared" si="1575"/>
        <v>382.58070255448348</v>
      </c>
      <c r="GV407" s="37">
        <f t="shared" si="1833"/>
        <v>0.61820219162736534</v>
      </c>
      <c r="GW407" s="228">
        <f t="shared" si="1834"/>
        <v>3.4797187336311305E-2</v>
      </c>
      <c r="GX407" s="258">
        <f t="shared" si="1777"/>
        <v>1.102262367746403</v>
      </c>
      <c r="GY407" s="221">
        <f t="shared" ref="GY407:GY470" si="1842">GM407-AM407-BL407</f>
        <v>9444.081279361988</v>
      </c>
      <c r="GZ407" s="222">
        <f t="shared" si="1778"/>
        <v>5930.4021433659773</v>
      </c>
      <c r="HA407" s="222">
        <f t="shared" si="1779"/>
        <v>303.5992740226157</v>
      </c>
      <c r="HB407" s="55">
        <f t="shared" si="1780"/>
        <v>0.62794907921065846</v>
      </c>
      <c r="HC407" s="56">
        <f t="shared" si="1781"/>
        <v>3.2147041627655908E-2</v>
      </c>
      <c r="HD407" s="258">
        <f t="shared" si="1782"/>
        <v>1.1033791974604341</v>
      </c>
      <c r="HE407" s="221">
        <f t="shared" si="1783"/>
        <v>10553.33912811411</v>
      </c>
      <c r="HF407" s="222">
        <f t="shared" si="1784"/>
        <v>6775.4429173450089</v>
      </c>
      <c r="HG407" s="222">
        <f t="shared" si="1785"/>
        <v>340.74228715355321</v>
      </c>
      <c r="HH407" s="55">
        <f t="shared" si="1786"/>
        <v>0.64201887526718626</v>
      </c>
      <c r="HI407" s="56">
        <f t="shared" si="1787"/>
        <v>3.2287627926768245E-2</v>
      </c>
      <c r="HJ407" s="259">
        <f t="shared" si="1788"/>
        <v>1.1056057113202244</v>
      </c>
      <c r="HK407" s="54">
        <f t="shared" si="1615"/>
        <v>3.9647313719184782</v>
      </c>
      <c r="HL407" s="55">
        <f t="shared" si="1616"/>
        <v>3.9647313719184782</v>
      </c>
      <c r="HM407" s="55">
        <f t="shared" si="1617"/>
        <v>3.2733950651058699</v>
      </c>
      <c r="HN407" s="56">
        <f t="shared" si="1618"/>
        <v>3.7531997082187658</v>
      </c>
      <c r="HQ407" s="57">
        <f t="shared" si="1619"/>
        <v>670.66728093573954</v>
      </c>
      <c r="HR407" s="58">
        <f t="shared" si="1789"/>
        <v>775.76084385836998</v>
      </c>
      <c r="HS407" s="58">
        <f t="shared" si="1620"/>
        <v>29.47858184995038</v>
      </c>
      <c r="HT407" s="58">
        <f t="shared" si="1790"/>
        <v>34.044814178507693</v>
      </c>
      <c r="HU407" s="58">
        <f t="shared" si="1621"/>
        <v>880.36337202549419</v>
      </c>
      <c r="HV407" s="55">
        <f t="shared" si="1577"/>
        <v>0.76180734256663041</v>
      </c>
      <c r="HW407" s="56">
        <f t="shared" si="1578"/>
        <v>3.3484561928249688E-2</v>
      </c>
      <c r="HX407" s="260">
        <f t="shared" si="1579"/>
        <v>1.124561969222877</v>
      </c>
      <c r="HY407" s="57">
        <f t="shared" si="1622"/>
        <v>1336.9915552333896</v>
      </c>
      <c r="HZ407" s="58">
        <f t="shared" si="1791"/>
        <v>1546.4981319384617</v>
      </c>
      <c r="IA407" s="58">
        <f t="shared" si="1623"/>
        <v>69.331840711770226</v>
      </c>
      <c r="IB407" s="58">
        <f t="shared" si="1792"/>
        <v>80.07134283802344</v>
      </c>
      <c r="IC407" s="58">
        <f t="shared" si="1624"/>
        <v>1788.3792996317657</v>
      </c>
      <c r="ID407" s="55">
        <f t="shared" si="1625"/>
        <v>0.74759954753931757</v>
      </c>
      <c r="IE407" s="56">
        <f t="shared" si="1626"/>
        <v>3.8767973173278132E-2</v>
      </c>
      <c r="IF407" s="260">
        <f t="shared" si="1627"/>
        <v>1.1231540081439517</v>
      </c>
      <c r="IG407" s="57">
        <f t="shared" si="1628"/>
        <v>17.011781636352222</v>
      </c>
      <c r="IH407" s="58">
        <f t="shared" si="1793"/>
        <v>19.677527818768617</v>
      </c>
      <c r="II407" s="58">
        <f t="shared" si="1629"/>
        <v>33.205091588039899</v>
      </c>
      <c r="IJ407" s="58">
        <f t="shared" si="1794"/>
        <v>38.348560275027282</v>
      </c>
      <c r="IK407" s="58">
        <f t="shared" si="1630"/>
        <v>350.19670159781771</v>
      </c>
      <c r="IL407" s="55">
        <f t="shared" si="1631"/>
        <v>4.857778945013979E-2</v>
      </c>
      <c r="IM407" s="56">
        <f t="shared" si="1632"/>
        <v>9.4818401876823444E-2</v>
      </c>
      <c r="IN407" s="260">
        <f t="shared" si="1633"/>
        <v>1.0222995100575569</v>
      </c>
      <c r="IO407" s="57">
        <f t="shared" si="1634"/>
        <v>8.4940184487689532</v>
      </c>
      <c r="IP407" s="58">
        <f t="shared" si="1795"/>
        <v>9.825031139691049</v>
      </c>
      <c r="IQ407" s="58">
        <f t="shared" si="1635"/>
        <v>0.37270109624909503</v>
      </c>
      <c r="IR407" s="58">
        <f t="shared" si="1796"/>
        <v>0.43043249605807987</v>
      </c>
      <c r="IS407" s="58">
        <f t="shared" si="1636"/>
        <v>11.888109965636733</v>
      </c>
      <c r="IT407" s="55">
        <f t="shared" si="1637"/>
        <v>0.71449696152890596</v>
      </c>
      <c r="IU407" s="56">
        <f t="shared" si="1638"/>
        <v>3.1350744342574975E-2</v>
      </c>
      <c r="IV407" s="260">
        <f t="shared" si="1639"/>
        <v>1.1168179041702444</v>
      </c>
      <c r="IW407" s="57">
        <f t="shared" si="1640"/>
        <v>0</v>
      </c>
      <c r="IX407" s="58">
        <f t="shared" si="1797"/>
        <v>0</v>
      </c>
      <c r="IY407" s="58">
        <f t="shared" si="1641"/>
        <v>0</v>
      </c>
      <c r="IZ407" s="58">
        <f t="shared" si="1798"/>
        <v>0</v>
      </c>
      <c r="JA407" s="58">
        <f t="shared" si="1642"/>
        <v>0</v>
      </c>
      <c r="JB407" s="55"/>
      <c r="JC407" s="56"/>
      <c r="JD407" s="260"/>
      <c r="JE407" s="57">
        <f t="shared" si="1643"/>
        <v>0</v>
      </c>
      <c r="JF407" s="58">
        <f t="shared" si="1799"/>
        <v>0</v>
      </c>
      <c r="JG407" s="58">
        <f t="shared" si="1644"/>
        <v>0</v>
      </c>
      <c r="JH407" s="58">
        <f t="shared" si="1800"/>
        <v>0</v>
      </c>
      <c r="JI407" s="58">
        <f t="shared" si="1645"/>
        <v>0</v>
      </c>
      <c r="JJ407" s="55"/>
      <c r="JK407" s="56"/>
      <c r="JL407" s="260"/>
      <c r="JM407" s="57">
        <f t="shared" si="1646"/>
        <v>1148.0320297584335</v>
      </c>
      <c r="JN407" s="58">
        <f t="shared" si="1801"/>
        <v>1327.9286488215801</v>
      </c>
      <c r="JO407" s="58">
        <f t="shared" si="1647"/>
        <v>75.04528985240691</v>
      </c>
      <c r="JP407" s="58">
        <f t="shared" si="1802"/>
        <v>86.669805250544741</v>
      </c>
      <c r="JQ407" s="58">
        <f t="shared" si="1648"/>
        <v>1561.0447982593164</v>
      </c>
      <c r="JR407" s="55">
        <f t="shared" si="1649"/>
        <v>0.73542542215225115</v>
      </c>
      <c r="JS407" s="56">
        <f t="shared" si="1650"/>
        <v>4.8073757995983277E-2</v>
      </c>
      <c r="JT407" s="260">
        <f t="shared" si="1651"/>
        <v>1.1226877887648357</v>
      </c>
      <c r="JU407" s="57">
        <f t="shared" si="1652"/>
        <v>3.3113835681543202</v>
      </c>
      <c r="JV407" s="58">
        <f t="shared" si="1803"/>
        <v>3.8302773732841024</v>
      </c>
      <c r="JW407" s="58">
        <f t="shared" si="1653"/>
        <v>8.9714700864999997E-2</v>
      </c>
      <c r="JX407" s="58">
        <f t="shared" si="1804"/>
        <v>0.1036115080289885</v>
      </c>
      <c r="JY407" s="58">
        <f t="shared" si="1654"/>
        <v>68.166617000000002</v>
      </c>
      <c r="JZ407" s="55">
        <f t="shared" si="1655"/>
        <v>4.8577789450139797E-2</v>
      </c>
      <c r="KA407" s="56">
        <f t="shared" si="1656"/>
        <v>1.3161090400745572E-3</v>
      </c>
      <c r="KB407" s="260">
        <f t="shared" si="1657"/>
        <v>1.0078160048971445</v>
      </c>
      <c r="KC407" s="57">
        <f t="shared" si="1658"/>
        <v>0.11185803549968</v>
      </c>
      <c r="KD407" s="58">
        <f t="shared" si="1805"/>
        <v>0.12938618966247986</v>
      </c>
      <c r="KE407" s="58">
        <f t="shared" si="1659"/>
        <v>3.03054901E-3</v>
      </c>
      <c r="KF407" s="58">
        <f t="shared" si="1806"/>
        <v>3.4999810516490003E-3</v>
      </c>
      <c r="KG407" s="58">
        <f t="shared" si="1660"/>
        <v>2.3026579999999996</v>
      </c>
      <c r="KH407" s="55">
        <f t="shared" si="1661"/>
        <v>4.8577789450139804E-2</v>
      </c>
      <c r="KI407" s="56">
        <f t="shared" si="1662"/>
        <v>1.3161090400745576E-3</v>
      </c>
      <c r="KJ407" s="260">
        <f t="shared" si="1663"/>
        <v>1.0078160048971445</v>
      </c>
      <c r="KK407" s="57">
        <f t="shared" si="1664"/>
        <v>76.703419945316838</v>
      </c>
      <c r="KL407" s="58">
        <f t="shared" si="1807"/>
        <v>88.722845850747987</v>
      </c>
      <c r="KM407" s="58">
        <f t="shared" si="1665"/>
        <v>3.3722902623964783</v>
      </c>
      <c r="KN407" s="58">
        <f t="shared" si="1808"/>
        <v>3.8946580240416928</v>
      </c>
      <c r="KO407" s="58">
        <f t="shared" si="1666"/>
        <v>99.703241351187003</v>
      </c>
      <c r="KP407" s="55">
        <f t="shared" si="1809"/>
        <v>0.76931721482496873</v>
      </c>
      <c r="KQ407" s="56">
        <f t="shared" si="1810"/>
        <v>3.3823276121166243E-2</v>
      </c>
      <c r="KR407" s="260">
        <f t="shared" si="1811"/>
        <v>1.1257912330342412</v>
      </c>
      <c r="KS407" s="57">
        <f t="shared" si="1667"/>
        <v>337.96479706972286</v>
      </c>
      <c r="KT407" s="58">
        <f t="shared" si="1812"/>
        <v>390.92388077054846</v>
      </c>
      <c r="KU407" s="58">
        <f t="shared" si="1668"/>
        <v>14.855396806298982</v>
      </c>
      <c r="KV407" s="58">
        <f t="shared" si="1813"/>
        <v>17.156497771594694</v>
      </c>
      <c r="KW407" s="58">
        <f t="shared" si="1669"/>
        <v>443.11459805218158</v>
      </c>
      <c r="KX407" s="55">
        <f t="shared" si="1670"/>
        <v>0.76270291828644254</v>
      </c>
      <c r="KY407" s="56">
        <f t="shared" si="1671"/>
        <v>3.3524954654167355E-2</v>
      </c>
      <c r="KZ407" s="260">
        <f t="shared" si="1672"/>
        <v>1.124708562771416</v>
      </c>
      <c r="LA407" s="57">
        <f t="shared" si="1673"/>
        <v>1067.7693208207643</v>
      </c>
      <c r="LB407" s="58">
        <f t="shared" si="1814"/>
        <v>1235.088773393378</v>
      </c>
      <c r="LC407" s="58">
        <f t="shared" si="1674"/>
        <v>46.242202315863999</v>
      </c>
      <c r="LD407" s="58">
        <f t="shared" si="1815"/>
        <v>53.405119454591336</v>
      </c>
      <c r="LE407" s="58">
        <f t="shared" si="1675"/>
        <v>2191.0510090592825</v>
      </c>
      <c r="LF407" s="55">
        <f t="shared" si="1816"/>
        <v>0.48733202303638107</v>
      </c>
      <c r="LG407" s="56">
        <f t="shared" si="1817"/>
        <v>2.1105032299415918E-2</v>
      </c>
      <c r="LH407" s="260">
        <f t="shared" si="1818"/>
        <v>1.0796340975129803</v>
      </c>
      <c r="LI407" s="57">
        <f t="shared" si="1676"/>
        <v>708.68050682784542</v>
      </c>
      <c r="LJ407" s="58">
        <f t="shared" si="1819"/>
        <v>819.73074224776883</v>
      </c>
      <c r="LK407" s="58">
        <f t="shared" si="1677"/>
        <v>31.135155347791265</v>
      </c>
      <c r="LL407" s="58">
        <f t="shared" si="1820"/>
        <v>35.957990911164131</v>
      </c>
      <c r="LM407" s="58">
        <f t="shared" si="1678"/>
        <v>946.56612738220645</v>
      </c>
      <c r="LN407" s="55">
        <f t="shared" si="1679"/>
        <v>0.74868568220135867</v>
      </c>
      <c r="LO407" s="56">
        <f t="shared" si="1680"/>
        <v>3.2892741930136117E-2</v>
      </c>
      <c r="LP407" s="260">
        <f t="shared" si="1681"/>
        <v>1.1224141321259309</v>
      </c>
      <c r="LQ407" s="57">
        <f t="shared" si="1682"/>
        <v>4.3436640066666643E-2</v>
      </c>
      <c r="LR407" s="58">
        <f t="shared" si="1821"/>
        <v>5.0243161565113312E-2</v>
      </c>
      <c r="LS407" s="58">
        <f t="shared" si="1683"/>
        <v>1.1768208333333328E-3</v>
      </c>
      <c r="LT407" s="58">
        <f t="shared" si="1822"/>
        <v>1.359110380416666E-3</v>
      </c>
      <c r="LU407" s="58">
        <f t="shared" si="1684"/>
        <v>0.89416666666666633</v>
      </c>
      <c r="LV407" s="55">
        <f t="shared" si="1835"/>
        <v>4.857778945013979E-2</v>
      </c>
      <c r="LW407" s="56">
        <f t="shared" si="1836"/>
        <v>1.3161090400745572E-3</v>
      </c>
      <c r="LX407" s="260">
        <f t="shared" si="1837"/>
        <v>1.0078160048971445</v>
      </c>
      <c r="LY407" s="57">
        <f t="shared" si="1685"/>
        <v>18.566041402812008</v>
      </c>
      <c r="LZ407" s="58">
        <f t="shared" si="1823"/>
        <v>21.475340090632649</v>
      </c>
      <c r="MA407" s="58">
        <f t="shared" si="1686"/>
        <v>0.50300631636850002</v>
      </c>
      <c r="MB407" s="58">
        <f t="shared" si="1824"/>
        <v>0.58092199477398065</v>
      </c>
      <c r="MC407" s="58">
        <f t="shared" si="1687"/>
        <v>382.19188314285708</v>
      </c>
      <c r="MD407" s="55">
        <f t="shared" si="1688"/>
        <v>4.8577801417808562E-2</v>
      </c>
      <c r="ME407" s="56">
        <f t="shared" si="1689"/>
        <v>1.3161093643123878E-3</v>
      </c>
      <c r="MF407" s="260">
        <f t="shared" si="1690"/>
        <v>1.0078160068227027</v>
      </c>
      <c r="MG407" s="57">
        <f t="shared" si="1691"/>
        <v>0</v>
      </c>
      <c r="MH407" s="58">
        <f t="shared" si="1825"/>
        <v>0</v>
      </c>
      <c r="MI407" s="58">
        <f t="shared" si="1692"/>
        <v>0</v>
      </c>
      <c r="MJ407" s="58">
        <f t="shared" si="1826"/>
        <v>0</v>
      </c>
      <c r="MK407" s="58">
        <f t="shared" si="1693"/>
        <v>0</v>
      </c>
      <c r="ML407" s="55"/>
      <c r="MM407" s="56"/>
      <c r="MN407" s="260"/>
      <c r="MO407" s="59">
        <v>3.5969035031327881</v>
      </c>
      <c r="MP407" s="60">
        <v>3.5969035031327881</v>
      </c>
      <c r="MQ407" s="60">
        <v>2.9666999999999999</v>
      </c>
      <c r="MR407" s="61">
        <v>3.3946999999999998</v>
      </c>
      <c r="MS407" s="59">
        <f t="shared" si="1694"/>
        <v>1.102262367746403</v>
      </c>
      <c r="MT407" s="60">
        <f t="shared" si="1695"/>
        <v>1.102262367746403</v>
      </c>
      <c r="MU407" s="60">
        <f t="shared" si="1827"/>
        <v>1.1033791974604341</v>
      </c>
      <c r="MV407" s="61">
        <f t="shared" si="1828"/>
        <v>1.1056057113202244</v>
      </c>
      <c r="MW407" s="66">
        <f t="shared" si="1829"/>
        <v>3.9647313719184782</v>
      </c>
      <c r="MX407" s="67">
        <f t="shared" si="1830"/>
        <v>3.9647313719184782</v>
      </c>
      <c r="MY407" s="67">
        <f t="shared" si="1831"/>
        <v>3.2733950651058699</v>
      </c>
      <c r="MZ407" s="261">
        <f t="shared" si="1832"/>
        <v>3.7531997082187658</v>
      </c>
      <c r="NA407" s="59">
        <f t="shared" si="1696"/>
        <v>1.1021465163896491</v>
      </c>
      <c r="NB407" s="60">
        <f t="shared" si="1697"/>
        <v>1.1021465163896491</v>
      </c>
      <c r="NC407" s="60">
        <f t="shared" si="1698"/>
        <v>1.1033436480788636</v>
      </c>
      <c r="ND407" s="262">
        <f t="shared" si="1699"/>
        <v>1.1060188304070924</v>
      </c>
      <c r="NE407" s="62">
        <f t="shared" si="1700"/>
        <v>3.9643146657675277</v>
      </c>
      <c r="NF407" s="63">
        <f t="shared" si="1701"/>
        <v>3.9643146657675277</v>
      </c>
      <c r="NG407" s="63">
        <f t="shared" si="1702"/>
        <v>3.273289600755565</v>
      </c>
      <c r="NH407" s="64">
        <f t="shared" si="1703"/>
        <v>3.7546021235829565</v>
      </c>
      <c r="NI407" s="238">
        <f t="shared" si="1838"/>
        <v>4.1670615095057428E-4</v>
      </c>
      <c r="NJ407" s="238">
        <f t="shared" si="1839"/>
        <v>4.1670615095057428E-4</v>
      </c>
      <c r="NK407" s="238">
        <f t="shared" si="1840"/>
        <v>1.0546435030489576E-4</v>
      </c>
      <c r="NL407" s="238">
        <f t="shared" si="1841"/>
        <v>-1.4024153641907233E-3</v>
      </c>
      <c r="NM407" s="239">
        <f t="shared" si="1704"/>
        <v>0.48131252282739134</v>
      </c>
      <c r="NN407" s="240">
        <f t="shared" si="1705"/>
        <v>0.79642850717487612</v>
      </c>
      <c r="NO407" s="240">
        <f>O407*IN407+0.003</f>
        <v>0.20971254218457111</v>
      </c>
      <c r="NP407" s="240">
        <f t="shared" si="1706"/>
        <v>5.2490441496001487E-3</v>
      </c>
      <c r="NQ407" s="240">
        <f t="shared" si="1599"/>
        <v>0</v>
      </c>
      <c r="NR407" s="240">
        <f t="shared" si="1707"/>
        <v>0</v>
      </c>
      <c r="NS407" s="240">
        <f t="shared" si="1708"/>
        <v>0.68899349596497972</v>
      </c>
      <c r="NT407" s="240">
        <f t="shared" si="1709"/>
        <v>2.7211032132222902E-2</v>
      </c>
      <c r="NU407" s="240">
        <f t="shared" si="1710"/>
        <v>1.0078160048971445E-3</v>
      </c>
      <c r="NV407" s="240">
        <f t="shared" si="1711"/>
        <v>4.446875370485253E-2</v>
      </c>
      <c r="NW407" s="240">
        <f t="shared" si="1712"/>
        <v>0.19761129447893777</v>
      </c>
      <c r="NX407" s="240">
        <f t="shared" si="1713"/>
        <v>0.937878140509526</v>
      </c>
      <c r="NY407" s="240">
        <f t="shared" si="1714"/>
        <v>0.42135426520007446</v>
      </c>
      <c r="NZ407" s="240">
        <f t="shared" si="1715"/>
        <v>4.0312640195885782E-4</v>
      </c>
      <c r="OA407" s="240">
        <f t="shared" si="1716"/>
        <v>0.15268412503363946</v>
      </c>
      <c r="OB407" s="241">
        <f t="shared" si="1717"/>
        <v>0</v>
      </c>
      <c r="OC407" s="4"/>
      <c r="OD407" s="4"/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136"/>
      <c r="OP407" s="13"/>
      <c r="OQ407" s="13"/>
      <c r="OR407" s="13"/>
      <c r="OS407" s="13"/>
      <c r="OT407" s="13"/>
    </row>
    <row r="408" spans="1:410" ht="15" customHeight="1">
      <c r="A408" s="242">
        <v>389</v>
      </c>
      <c r="B408" s="49" t="s">
        <v>458</v>
      </c>
      <c r="C408" s="50">
        <v>3</v>
      </c>
      <c r="D408" s="51">
        <v>3851.36</v>
      </c>
      <c r="E408" s="52">
        <v>3012.8</v>
      </c>
      <c r="F408" s="52">
        <v>838.6</v>
      </c>
      <c r="G408" s="52"/>
      <c r="H408" s="53"/>
      <c r="I408" s="57">
        <v>3.464306775673724</v>
      </c>
      <c r="J408" s="58">
        <v>3.464306775673724</v>
      </c>
      <c r="K408" s="58">
        <v>2.7801999999999998</v>
      </c>
      <c r="L408" s="243">
        <v>3.2445999999999997</v>
      </c>
      <c r="M408" s="1">
        <v>0.46439999999999998</v>
      </c>
      <c r="N408" s="2">
        <v>0.67869999999999997</v>
      </c>
      <c r="O408" s="2">
        <v>0.21970677567372415</v>
      </c>
      <c r="P408" s="2">
        <v>2.8999999999999998E-3</v>
      </c>
      <c r="Q408" s="2">
        <v>0</v>
      </c>
      <c r="R408" s="2">
        <v>0</v>
      </c>
      <c r="S408" s="2">
        <v>0.53510000000000002</v>
      </c>
      <c r="T408" s="2">
        <v>1.6899999999999998E-2</v>
      </c>
      <c r="U408" s="2">
        <v>5.9999999999999995E-4</v>
      </c>
      <c r="V408" s="2">
        <v>0.1019</v>
      </c>
      <c r="W408" s="2">
        <v>0.19969999999999999</v>
      </c>
      <c r="X408" s="2">
        <v>0.70940000000000003</v>
      </c>
      <c r="Y408" s="2">
        <v>0.27950000000000003</v>
      </c>
      <c r="Z408" s="2">
        <v>2.0000000000000001E-4</v>
      </c>
      <c r="AA408" s="2">
        <v>0.25530000000000003</v>
      </c>
      <c r="AB408" s="3">
        <v>0</v>
      </c>
      <c r="AC408" s="244">
        <v>598.46</v>
      </c>
      <c r="AD408" s="108">
        <v>131.66120000000001</v>
      </c>
      <c r="AE408" s="108">
        <v>402.79529838000002</v>
      </c>
      <c r="AF408" s="108">
        <f t="shared" si="1718"/>
        <v>39.866261861862128</v>
      </c>
      <c r="AG408" s="108">
        <f t="shared" si="1719"/>
        <v>126.05076067503721</v>
      </c>
      <c r="AH408" s="108">
        <v>23.208308943125001</v>
      </c>
      <c r="AI408" s="108">
        <v>84.397111007763144</v>
      </c>
      <c r="AJ408" s="108">
        <f t="shared" si="1720"/>
        <v>1.6326621124451781</v>
      </c>
      <c r="AK408" s="108">
        <f t="shared" si="1721"/>
        <v>49.39492836529152</v>
      </c>
      <c r="AL408" s="108">
        <v>62.026095916544421</v>
      </c>
      <c r="AM408" s="245">
        <v>1563.0576170969193</v>
      </c>
      <c r="AN408" s="244">
        <v>983.87</v>
      </c>
      <c r="AO408" s="108">
        <v>216.45140000000001</v>
      </c>
      <c r="AP408" s="108">
        <v>662.19665511000005</v>
      </c>
      <c r="AQ408" s="108">
        <f t="shared" si="1722"/>
        <v>65.540251742857151</v>
      </c>
      <c r="AR408" s="108">
        <f t="shared" si="1723"/>
        <v>207.22782125012341</v>
      </c>
      <c r="AS408" s="246">
        <v>70.944208704575004</v>
      </c>
      <c r="AT408" s="247">
        <v>8.2948905647722686</v>
      </c>
      <c r="AU408" s="108">
        <v>141.14274525846398</v>
      </c>
      <c r="AV408" s="108">
        <f t="shared" si="1724"/>
        <v>2.7304064070249856</v>
      </c>
      <c r="AW408" s="108">
        <f t="shared" si="1725"/>
        <v>82.606332231930693</v>
      </c>
      <c r="AX408" s="108">
        <v>103.73025045365196</v>
      </c>
      <c r="AY408" s="245">
        <v>2614.0023114320293</v>
      </c>
      <c r="AZ408" s="248">
        <v>84</v>
      </c>
      <c r="BA408" s="108">
        <v>428.16199999999992</v>
      </c>
      <c r="BB408" s="108">
        <v>44.6511722686176</v>
      </c>
      <c r="BC408" s="109">
        <v>35.720937814894079</v>
      </c>
      <c r="BD408" s="109">
        <v>8.9302344537235214</v>
      </c>
      <c r="BE408" s="108">
        <v>16.744192499999997</v>
      </c>
      <c r="BF408" s="109">
        <v>13.395353999999998</v>
      </c>
      <c r="BG408" s="109">
        <v>3.3488384999999994</v>
      </c>
      <c r="BH408" s="108">
        <v>35.737687628109079</v>
      </c>
      <c r="BI408" s="109">
        <f t="shared" si="1726"/>
        <v>20.916124962728144</v>
      </c>
      <c r="BJ408" s="108">
        <f t="shared" si="1727"/>
        <v>0.69134556716577011</v>
      </c>
      <c r="BK408" s="108">
        <v>26.264752619836329</v>
      </c>
      <c r="BL408" s="245">
        <v>661.87176601987551</v>
      </c>
      <c r="BM408" s="244">
        <v>4.0599999999999996</v>
      </c>
      <c r="BN408" s="108">
        <v>0.89319999999999988</v>
      </c>
      <c r="BO408" s="108">
        <v>2.7325951799999997</v>
      </c>
      <c r="BP408" s="108">
        <f t="shared" si="1728"/>
        <v>0.27045587534532001</v>
      </c>
      <c r="BQ408" s="108">
        <f t="shared" si="1729"/>
        <v>0.85513833562919994</v>
      </c>
      <c r="BR408" s="108">
        <v>0.70564503576666704</v>
      </c>
      <c r="BS408" s="108">
        <v>0.61257513575096656</v>
      </c>
      <c r="BT408" s="108">
        <f t="shared" si="1730"/>
        <v>1.1850266001102448E-2</v>
      </c>
      <c r="BU408" s="108">
        <f t="shared" si="1731"/>
        <v>0.35852062455069672</v>
      </c>
      <c r="BV408" s="108">
        <v>0.45020076757588168</v>
      </c>
      <c r="BW408" s="245">
        <v>11.345059342912219</v>
      </c>
      <c r="BX408" s="107">
        <v>0</v>
      </c>
      <c r="BY408" s="108">
        <v>0</v>
      </c>
      <c r="BZ408" s="109">
        <f t="shared" si="1732"/>
        <v>0</v>
      </c>
      <c r="CA408" s="109">
        <f t="shared" si="1733"/>
        <v>0</v>
      </c>
      <c r="CB408" s="108">
        <v>0</v>
      </c>
      <c r="CC408" s="110">
        <v>0</v>
      </c>
      <c r="CD408" s="244">
        <v>0</v>
      </c>
      <c r="CE408" s="108">
        <v>0</v>
      </c>
      <c r="CF408" s="109">
        <f t="shared" si="1734"/>
        <v>0</v>
      </c>
      <c r="CG408" s="109">
        <f t="shared" si="1735"/>
        <v>0</v>
      </c>
      <c r="CH408" s="108">
        <v>0</v>
      </c>
      <c r="CI408" s="245">
        <v>0</v>
      </c>
      <c r="CJ408" s="249">
        <v>761.890430869277</v>
      </c>
      <c r="CK408" s="250">
        <v>167.61589479124095</v>
      </c>
      <c r="CL408" s="250">
        <v>91.552191793738714</v>
      </c>
      <c r="CM408" s="251">
        <v>61.241792155636197</v>
      </c>
      <c r="CN408" s="252">
        <f t="shared" si="1600"/>
        <v>29.852311586264864</v>
      </c>
      <c r="CO408" s="250">
        <v>512.79264016785953</v>
      </c>
      <c r="CP408" s="252">
        <f t="shared" si="1736"/>
        <v>50.753138767973731</v>
      </c>
      <c r="CQ408" s="250">
        <v>160.47332881412996</v>
      </c>
      <c r="CR408" s="250">
        <v>111.97113450641447</v>
      </c>
      <c r="CS408" s="252">
        <f t="shared" si="1737"/>
        <v>2.1660815970265879</v>
      </c>
      <c r="CT408" s="252">
        <f t="shared" si="1738"/>
        <v>65.533121950300185</v>
      </c>
      <c r="CU408" s="250">
        <f t="shared" si="1601"/>
        <v>1645.8222921285308</v>
      </c>
      <c r="CV408" s="245">
        <f t="shared" si="1739"/>
        <v>2073.7360880819488</v>
      </c>
      <c r="CW408" s="244">
        <v>48.076000000000008</v>
      </c>
      <c r="CX408" s="108">
        <v>3.5095480000000001</v>
      </c>
      <c r="CY408" s="108">
        <f t="shared" si="1740"/>
        <v>6.7892206060000002E-2</v>
      </c>
      <c r="CZ408" s="108">
        <f t="shared" si="1741"/>
        <v>2.0540261388640002</v>
      </c>
      <c r="DA408" s="108">
        <v>2.5792774000000001</v>
      </c>
      <c r="DB408" s="245">
        <v>64.997790480000006</v>
      </c>
      <c r="DC408" s="244">
        <v>1.6240000000000001</v>
      </c>
      <c r="DD408" s="108">
        <v>0.118552</v>
      </c>
      <c r="DE408" s="108">
        <f t="shared" si="1742"/>
        <v>2.2933884400000003E-3</v>
      </c>
      <c r="DF408" s="108">
        <f t="shared" si="1743"/>
        <v>6.9384691935999998E-2</v>
      </c>
      <c r="DG408" s="108">
        <v>8.7127599999999999E-2</v>
      </c>
      <c r="DH408" s="245">
        <v>2.19561552</v>
      </c>
      <c r="DI408" s="107">
        <v>151.95663957667199</v>
      </c>
      <c r="DJ408" s="108">
        <v>33.430460706867841</v>
      </c>
      <c r="DK408" s="108">
        <v>2.5223240098573285</v>
      </c>
      <c r="DL408" s="108">
        <v>102.27487213699781</v>
      </c>
      <c r="DM408" s="108">
        <f t="shared" si="1744"/>
        <v>10.122553194887223</v>
      </c>
      <c r="DN408" s="108">
        <f t="shared" si="1745"/>
        <v>32.005898486552098</v>
      </c>
      <c r="DO408" s="108">
        <v>21.183453639418833</v>
      </c>
      <c r="DP408" s="108">
        <f t="shared" si="1746"/>
        <v>0.40979391065455734</v>
      </c>
      <c r="DQ408" s="108">
        <f t="shared" si="1747"/>
        <v>12.397997544635382</v>
      </c>
      <c r="DR408" s="108">
        <v>15.568387503490692</v>
      </c>
      <c r="DS408" s="110">
        <v>392.32336508796539</v>
      </c>
      <c r="DT408" s="244">
        <v>294.95</v>
      </c>
      <c r="DU408" s="108">
        <v>64.888999999999996</v>
      </c>
      <c r="DV408" s="108">
        <v>198.51698235000001</v>
      </c>
      <c r="DW408" s="108">
        <f t="shared" si="1748"/>
        <v>19.648019811108902</v>
      </c>
      <c r="DX408" s="108">
        <f t="shared" si="1749"/>
        <v>62.123904456609004</v>
      </c>
      <c r="DY408" s="108">
        <v>5.6906827024166704</v>
      </c>
      <c r="DZ408" s="108">
        <v>4.8758129038125002</v>
      </c>
      <c r="EA408" s="108"/>
      <c r="EB408" s="108">
        <v>41.531340890804728</v>
      </c>
      <c r="EC408" s="108">
        <f t="shared" si="1750"/>
        <v>0.8034237895326175</v>
      </c>
      <c r="ED408" s="108">
        <f t="shared" si="1751"/>
        <v>24.306964820479504</v>
      </c>
      <c r="EE408" s="108">
        <v>30.522690942351701</v>
      </c>
      <c r="EF408" s="245">
        <v>769.17181174726261</v>
      </c>
      <c r="EG408" s="249">
        <v>643.06217896825422</v>
      </c>
      <c r="EH408" s="250">
        <v>141.47367937301587</v>
      </c>
      <c r="EI408" s="250">
        <v>803.57102241248276</v>
      </c>
      <c r="EJ408" s="250">
        <v>432.81492874112024</v>
      </c>
      <c r="EK408" s="250">
        <f t="shared" si="1752"/>
        <v>42.837424757223637</v>
      </c>
      <c r="EL408" s="250">
        <v>135.44510380024616</v>
      </c>
      <c r="EM408" s="250">
        <v>147.52729209312588</v>
      </c>
      <c r="EN408" s="250">
        <f t="shared" si="1753"/>
        <v>2.8539154655415202</v>
      </c>
      <c r="EO408" s="250">
        <f t="shared" si="1754"/>
        <v>86.343003188759596</v>
      </c>
      <c r="EP408" s="250">
        <v>2168.4491015879989</v>
      </c>
      <c r="EQ408" s="245">
        <v>2732.245868000879</v>
      </c>
      <c r="ER408" s="244">
        <v>404.58</v>
      </c>
      <c r="ES408" s="108">
        <v>89.007599999999996</v>
      </c>
      <c r="ET408" s="108">
        <v>272.30378273999997</v>
      </c>
      <c r="EU408" s="108">
        <f t="shared" si="1755"/>
        <v>26.95099459290876</v>
      </c>
      <c r="EV408" s="108">
        <f t="shared" si="1756"/>
        <v>85.214745770655597</v>
      </c>
      <c r="EW408" s="108">
        <v>30.282348795099999</v>
      </c>
      <c r="EX408" s="108">
        <v>58.1206824020623</v>
      </c>
      <c r="EY408" s="108">
        <f t="shared" si="1757"/>
        <v>1.1243446010678952</v>
      </c>
      <c r="EZ408" s="108">
        <f t="shared" si="1758"/>
        <v>34.016175548090196</v>
      </c>
      <c r="FA408" s="108">
        <v>42.714720696858102</v>
      </c>
      <c r="FB408" s="245">
        <v>1076.4109615608245</v>
      </c>
      <c r="FC408" s="244">
        <v>0.83333333333333293</v>
      </c>
      <c r="FD408" s="108">
        <v>6.0833333333333302E-2</v>
      </c>
      <c r="FE408" s="108">
        <f t="shared" si="1759"/>
        <v>1.1768208333333328E-3</v>
      </c>
      <c r="FF408" s="108">
        <f t="shared" si="1760"/>
        <v>3.5603803333333316E-2</v>
      </c>
      <c r="FG408" s="108">
        <v>4.4708333333333301E-2</v>
      </c>
      <c r="FH408" s="245">
        <v>1.1266499999999995</v>
      </c>
      <c r="FI408" s="244">
        <v>727.27955999999995</v>
      </c>
      <c r="FJ408" s="108">
        <v>53.091407879999998</v>
      </c>
      <c r="FK408" s="108">
        <f t="shared" si="1761"/>
        <v>1.0270532854386001</v>
      </c>
      <c r="FL408" s="108">
        <f t="shared" si="1762"/>
        <v>31.072702107111841</v>
      </c>
      <c r="FM408" s="108">
        <v>39.018500000000003</v>
      </c>
      <c r="FN408" s="245">
        <v>983.26736145599989</v>
      </c>
      <c r="FO408" s="244">
        <v>0</v>
      </c>
      <c r="FP408" s="108">
        <v>0</v>
      </c>
      <c r="FQ408" s="108">
        <f t="shared" si="1763"/>
        <v>0</v>
      </c>
      <c r="FR408" s="108">
        <f t="shared" si="1764"/>
        <v>0</v>
      </c>
      <c r="FS408" s="108">
        <v>0</v>
      </c>
      <c r="FT408" s="110">
        <v>0</v>
      </c>
      <c r="FU408" s="253">
        <f t="shared" si="1602"/>
        <v>4688.2516842853274</v>
      </c>
      <c r="FV408" s="254">
        <f t="shared" si="1603"/>
        <v>1008.3177494368944</v>
      </c>
      <c r="FW408" s="254">
        <f t="shared" si="1604"/>
        <v>87.263493965931204</v>
      </c>
      <c r="FX408" s="254">
        <f t="shared" si="1605"/>
        <v>428.16199999999992</v>
      </c>
      <c r="FY408" s="254">
        <f t="shared" si="1606"/>
        <v>0</v>
      </c>
      <c r="FZ408" s="254">
        <f t="shared" si="1607"/>
        <v>0</v>
      </c>
      <c r="GA408" s="254">
        <f t="shared" si="1765"/>
        <v>48.076000000000008</v>
      </c>
      <c r="GB408" s="254">
        <f t="shared" si="1766"/>
        <v>1.6240000000000001</v>
      </c>
      <c r="GC408" s="254">
        <f t="shared" si="1767"/>
        <v>727.27955999999995</v>
      </c>
      <c r="GD408" s="254">
        <f t="shared" si="1768"/>
        <v>0</v>
      </c>
      <c r="GE408" s="254">
        <f t="shared" si="1608"/>
        <v>2586.4277548059777</v>
      </c>
      <c r="GF408" s="255">
        <f t="shared" si="1609"/>
        <v>987.46397593855863</v>
      </c>
      <c r="GG408" s="255">
        <f t="shared" si="1610"/>
        <v>255.98910060416682</v>
      </c>
      <c r="GH408" s="254">
        <f t="shared" si="1611"/>
        <v>699.0043637752467</v>
      </c>
      <c r="GI408" s="255">
        <f t="shared" si="1612"/>
        <v>499.10796089317353</v>
      </c>
      <c r="GJ408" s="256">
        <f t="shared" si="1613"/>
        <v>13.522239417232148</v>
      </c>
      <c r="GK408" s="253">
        <f t="shared" si="1769"/>
        <v>10274.406606269376</v>
      </c>
      <c r="GL408" s="257">
        <f t="shared" si="1770"/>
        <v>12945.752323899416</v>
      </c>
      <c r="GM408" s="221">
        <f t="shared" si="1771"/>
        <v>12945.752323899416</v>
      </c>
      <c r="GN408" s="222">
        <f t="shared" si="1772"/>
        <v>7780.2777626074949</v>
      </c>
      <c r="GO408" s="222">
        <f t="shared" si="1773"/>
        <v>449.53629082403603</v>
      </c>
      <c r="GP408" s="55">
        <f t="shared" si="1774"/>
        <v>0.60099077812914481</v>
      </c>
      <c r="GQ408" s="56">
        <f t="shared" si="1775"/>
        <v>3.472461696908398E-2</v>
      </c>
      <c r="GR408" s="258">
        <f t="shared" si="1776"/>
        <v>1.0995540981013481</v>
      </c>
      <c r="GS408" s="227">
        <f t="shared" si="1614"/>
        <v>12945.752323899416</v>
      </c>
      <c r="GT408" s="222">
        <f t="shared" si="1574"/>
        <v>7780.2777626074949</v>
      </c>
      <c r="GU408" s="222">
        <f t="shared" si="1575"/>
        <v>449.53629082403603</v>
      </c>
      <c r="GV408" s="37">
        <f t="shared" si="1833"/>
        <v>0.60099077812914481</v>
      </c>
      <c r="GW408" s="228">
        <f t="shared" si="1834"/>
        <v>3.472461696908398E-2</v>
      </c>
      <c r="GX408" s="258">
        <f t="shared" si="1777"/>
        <v>1.0995540981013481</v>
      </c>
      <c r="GY408" s="221">
        <f t="shared" si="1842"/>
        <v>10720.82294078262</v>
      </c>
      <c r="GZ408" s="222">
        <f t="shared" si="1778"/>
        <v>6558.4776701219962</v>
      </c>
      <c r="HA408" s="222">
        <f t="shared" si="1779"/>
        <v>334.49002351501343</v>
      </c>
      <c r="HB408" s="55">
        <f t="shared" si="1780"/>
        <v>0.61175132789229958</v>
      </c>
      <c r="HC408" s="56">
        <f t="shared" si="1781"/>
        <v>3.1200032438050473E-2</v>
      </c>
      <c r="HD408" s="258">
        <f t="shared" si="1782"/>
        <v>1.1006943181053774</v>
      </c>
      <c r="HE408" s="221">
        <f t="shared" si="1783"/>
        <v>12283.88055787954</v>
      </c>
      <c r="HF408" s="222">
        <f t="shared" si="1784"/>
        <v>7748.1254953147891</v>
      </c>
      <c r="HG408" s="222">
        <f t="shared" si="1785"/>
        <v>386.77866772264065</v>
      </c>
      <c r="HH408" s="55">
        <f t="shared" si="1786"/>
        <v>0.63075552215010144</v>
      </c>
      <c r="HI408" s="56">
        <f t="shared" si="1787"/>
        <v>3.1486684187476903E-2</v>
      </c>
      <c r="HJ408" s="259">
        <f t="shared" si="1788"/>
        <v>1.103716677701561</v>
      </c>
      <c r="HK408" s="54">
        <f t="shared" si="1615"/>
        <v>3.8091927122723108</v>
      </c>
      <c r="HL408" s="55">
        <f t="shared" si="1616"/>
        <v>3.8091927122723108</v>
      </c>
      <c r="HM408" s="55">
        <f t="shared" si="1617"/>
        <v>3.06015034319657</v>
      </c>
      <c r="HN408" s="56">
        <f t="shared" si="1618"/>
        <v>3.5811191324704845</v>
      </c>
      <c r="HQ408" s="57">
        <f t="shared" si="1619"/>
        <v>944.16494062920106</v>
      </c>
      <c r="HR408" s="58">
        <f t="shared" si="1789"/>
        <v>1092.115586825797</v>
      </c>
      <c r="HS408" s="58">
        <f t="shared" si="1620"/>
        <v>41.498923974307303</v>
      </c>
      <c r="HT408" s="58">
        <f t="shared" si="1790"/>
        <v>47.927107297927506</v>
      </c>
      <c r="HU408" s="58">
        <f t="shared" si="1621"/>
        <v>1240.5219183308882</v>
      </c>
      <c r="HV408" s="55">
        <f t="shared" si="1577"/>
        <v>0.76110298953811883</v>
      </c>
      <c r="HW408" s="56">
        <f t="shared" si="1578"/>
        <v>3.3452793829022991E-2</v>
      </c>
      <c r="HX408" s="260">
        <f t="shared" si="1579"/>
        <v>1.1244466762247389</v>
      </c>
      <c r="HY408" s="57">
        <f t="shared" si="1622"/>
        <v>1553.9190672481061</v>
      </c>
      <c r="HZ408" s="58">
        <f t="shared" si="1791"/>
        <v>1797.4181850858845</v>
      </c>
      <c r="IA408" s="58">
        <f t="shared" si="1623"/>
        <v>76.565548714654412</v>
      </c>
      <c r="IB408" s="58">
        <f t="shared" si="1792"/>
        <v>88.425552210554386</v>
      </c>
      <c r="IC408" s="58">
        <f t="shared" si="1624"/>
        <v>2074.6050090730391</v>
      </c>
      <c r="ID408" s="55">
        <f t="shared" si="1625"/>
        <v>0.74901924002507714</v>
      </c>
      <c r="IE408" s="56">
        <f t="shared" si="1626"/>
        <v>3.6906084955836922E-2</v>
      </c>
      <c r="IF408" s="260">
        <f t="shared" si="1627"/>
        <v>1.1230880674715888</v>
      </c>
      <c r="IG408" s="57">
        <f t="shared" si="1628"/>
        <v>25.517672454528334</v>
      </c>
      <c r="IH408" s="58">
        <f t="shared" si="1793"/>
        <v>29.516291728152925</v>
      </c>
      <c r="II408" s="58">
        <f t="shared" si="1629"/>
        <v>49.807637382059845</v>
      </c>
      <c r="IJ408" s="58">
        <f t="shared" si="1794"/>
        <v>57.522840412540916</v>
      </c>
      <c r="IK408" s="58">
        <f t="shared" si="1630"/>
        <v>525.29505239672665</v>
      </c>
      <c r="IL408" s="55">
        <f t="shared" si="1631"/>
        <v>4.857778945013979E-2</v>
      </c>
      <c r="IM408" s="56">
        <f t="shared" si="1632"/>
        <v>9.481840187682343E-2</v>
      </c>
      <c r="IN408" s="260">
        <f t="shared" si="1633"/>
        <v>1.0222995100575569</v>
      </c>
      <c r="IO408" s="57">
        <f t="shared" si="1634"/>
        <v>6.4338639314194737</v>
      </c>
      <c r="IP408" s="58">
        <f t="shared" si="1795"/>
        <v>7.4420504094729054</v>
      </c>
      <c r="IQ408" s="58">
        <f t="shared" si="1635"/>
        <v>0.28230614134642246</v>
      </c>
      <c r="IR408" s="58">
        <f t="shared" si="1796"/>
        <v>0.32603536264098332</v>
      </c>
      <c r="IS408" s="58">
        <f t="shared" si="1636"/>
        <v>9.0040153515176335</v>
      </c>
      <c r="IT408" s="55">
        <f t="shared" si="1637"/>
        <v>0.71455497133676493</v>
      </c>
      <c r="IU408" s="56">
        <f t="shared" si="1638"/>
        <v>3.1353360731314117E-2</v>
      </c>
      <c r="IV408" s="260">
        <f t="shared" si="1639"/>
        <v>1.1168273995857516</v>
      </c>
      <c r="IW408" s="57">
        <f t="shared" si="1640"/>
        <v>0</v>
      </c>
      <c r="IX408" s="58">
        <f t="shared" si="1797"/>
        <v>0</v>
      </c>
      <c r="IY408" s="58">
        <f t="shared" si="1641"/>
        <v>0</v>
      </c>
      <c r="IZ408" s="58">
        <f t="shared" si="1798"/>
        <v>0</v>
      </c>
      <c r="JA408" s="58">
        <f t="shared" si="1642"/>
        <v>0</v>
      </c>
      <c r="JB408" s="55"/>
      <c r="JC408" s="56"/>
      <c r="JD408" s="260"/>
      <c r="JE408" s="57">
        <f t="shared" si="1643"/>
        <v>0</v>
      </c>
      <c r="JF408" s="58">
        <f t="shared" si="1799"/>
        <v>0</v>
      </c>
      <c r="JG408" s="58">
        <f t="shared" si="1644"/>
        <v>0</v>
      </c>
      <c r="JH408" s="58">
        <f t="shared" si="1800"/>
        <v>0</v>
      </c>
      <c r="JI408" s="58">
        <f t="shared" si="1645"/>
        <v>0</v>
      </c>
      <c r="JJ408" s="55"/>
      <c r="JK408" s="56"/>
      <c r="JL408" s="260"/>
      <c r="JM408" s="57">
        <f t="shared" si="1646"/>
        <v>1205.2341955931226</v>
      </c>
      <c r="JN408" s="58">
        <f t="shared" si="1801"/>
        <v>1394.094394042565</v>
      </c>
      <c r="JO408" s="58">
        <f t="shared" si="1647"/>
        <v>82.771531951265189</v>
      </c>
      <c r="JP408" s="58">
        <f t="shared" si="1802"/>
        <v>95.592842250516171</v>
      </c>
      <c r="JQ408" s="58">
        <f t="shared" si="1648"/>
        <v>1645.8222921285308</v>
      </c>
      <c r="JR408" s="55">
        <f t="shared" si="1649"/>
        <v>0.73229910747800209</v>
      </c>
      <c r="JS408" s="56">
        <f t="shared" si="1650"/>
        <v>5.0291901104473027E-2</v>
      </c>
      <c r="JT408" s="260">
        <f t="shared" si="1651"/>
        <v>1.1225414856228859</v>
      </c>
      <c r="JU408" s="57">
        <f t="shared" si="1652"/>
        <v>2.5059118894140804</v>
      </c>
      <c r="JV408" s="58">
        <f t="shared" si="1803"/>
        <v>2.8985882824852669</v>
      </c>
      <c r="JW408" s="58">
        <f t="shared" si="1653"/>
        <v>6.7892206060000002E-2</v>
      </c>
      <c r="JX408" s="58">
        <f t="shared" si="1804"/>
        <v>7.8408708778694006E-2</v>
      </c>
      <c r="JY408" s="58">
        <f t="shared" si="1654"/>
        <v>51.585548000000003</v>
      </c>
      <c r="JZ408" s="55">
        <f t="shared" si="1655"/>
        <v>4.8577789450139797E-2</v>
      </c>
      <c r="KA408" s="56">
        <f t="shared" si="1656"/>
        <v>1.3161090400745574E-3</v>
      </c>
      <c r="KB408" s="260">
        <f t="shared" si="1657"/>
        <v>1.0078160048971445</v>
      </c>
      <c r="KC408" s="57">
        <f t="shared" si="1658"/>
        <v>8.4649324161919989E-2</v>
      </c>
      <c r="KD408" s="58">
        <f t="shared" si="1805"/>
        <v>9.7913873258092851E-2</v>
      </c>
      <c r="KE408" s="58">
        <f t="shared" si="1659"/>
        <v>2.2933884400000003E-3</v>
      </c>
      <c r="KF408" s="58">
        <f t="shared" si="1806"/>
        <v>2.6486343093560004E-3</v>
      </c>
      <c r="KG408" s="58">
        <f t="shared" si="1660"/>
        <v>1.7425519999999999</v>
      </c>
      <c r="KH408" s="55">
        <f t="shared" si="1661"/>
        <v>4.857778945013979E-2</v>
      </c>
      <c r="KI408" s="56">
        <f t="shared" si="1662"/>
        <v>1.3161090400745576E-3</v>
      </c>
      <c r="KJ408" s="260">
        <f t="shared" si="1663"/>
        <v>1.0078160048971445</v>
      </c>
      <c r="KK408" s="57">
        <f t="shared" si="1664"/>
        <v>239.55985344158859</v>
      </c>
      <c r="KL408" s="58">
        <f t="shared" si="1807"/>
        <v>277.09888247588555</v>
      </c>
      <c r="KM408" s="58">
        <f t="shared" si="1665"/>
        <v>10.532347105541779</v>
      </c>
      <c r="KN408" s="58">
        <f t="shared" si="1808"/>
        <v>12.163807672190201</v>
      </c>
      <c r="KO408" s="58">
        <f t="shared" si="1666"/>
        <v>311.36775006981378</v>
      </c>
      <c r="KP408" s="55">
        <f t="shared" si="1809"/>
        <v>0.76937914536067176</v>
      </c>
      <c r="KQ408" s="56">
        <f t="shared" si="1810"/>
        <v>3.3826069344626258E-2</v>
      </c>
      <c r="KR408" s="260">
        <f t="shared" si="1811"/>
        <v>1.1258013702195</v>
      </c>
      <c r="KS408" s="57">
        <f t="shared" si="1667"/>
        <v>465.28466051804793</v>
      </c>
      <c r="KT408" s="58">
        <f t="shared" si="1812"/>
        <v>538.19476682122604</v>
      </c>
      <c r="KU408" s="58">
        <f t="shared" si="1668"/>
        <v>20.451443600641518</v>
      </c>
      <c r="KV408" s="58">
        <f t="shared" si="1813"/>
        <v>23.619372214380888</v>
      </c>
      <c r="KW408" s="58">
        <f t="shared" si="1669"/>
        <v>610.45381884703374</v>
      </c>
      <c r="KX408" s="55">
        <f t="shared" si="1670"/>
        <v>0.76219469213385005</v>
      </c>
      <c r="KY408" s="56">
        <f t="shared" si="1671"/>
        <v>3.3502032372028125E-2</v>
      </c>
      <c r="KZ408" s="260">
        <f t="shared" si="1672"/>
        <v>1.1246253730718014</v>
      </c>
      <c r="LA408" s="57">
        <f t="shared" si="1673"/>
        <v>1055.1173488678571</v>
      </c>
      <c r="LB408" s="58">
        <f t="shared" si="1814"/>
        <v>1220.4542374354503</v>
      </c>
      <c r="LC408" s="58">
        <f t="shared" si="1674"/>
        <v>45.691340222765156</v>
      </c>
      <c r="LD408" s="58">
        <f t="shared" si="1815"/>
        <v>52.76892882327148</v>
      </c>
      <c r="LE408" s="58">
        <f t="shared" si="1675"/>
        <v>2168.4491015879994</v>
      </c>
      <c r="LF408" s="55">
        <f t="shared" si="1816"/>
        <v>0.48657694944058094</v>
      </c>
      <c r="LG408" s="56">
        <f t="shared" si="1817"/>
        <v>2.1070976574596313E-2</v>
      </c>
      <c r="LH408" s="260">
        <f t="shared" si="1818"/>
        <v>1.0795105022487439</v>
      </c>
      <c r="LI408" s="57">
        <f t="shared" si="1676"/>
        <v>639.0493240088698</v>
      </c>
      <c r="LJ408" s="58">
        <f t="shared" si="1819"/>
        <v>739.18835308105974</v>
      </c>
      <c r="LK408" s="58">
        <f t="shared" si="1677"/>
        <v>28.075339193976657</v>
      </c>
      <c r="LL408" s="58">
        <f t="shared" si="1820"/>
        <v>32.424209235123641</v>
      </c>
      <c r="LM408" s="58">
        <f t="shared" si="1678"/>
        <v>854.29441393716218</v>
      </c>
      <c r="LN408" s="55">
        <f t="shared" si="1679"/>
        <v>0.74804343044185606</v>
      </c>
      <c r="LO408" s="56">
        <f t="shared" si="1680"/>
        <v>3.2863774754872441E-2</v>
      </c>
      <c r="LP408" s="260">
        <f t="shared" si="1681"/>
        <v>1.1223090042597688</v>
      </c>
      <c r="LQ408" s="57">
        <f t="shared" si="1682"/>
        <v>4.3436640066666643E-2</v>
      </c>
      <c r="LR408" s="58">
        <f t="shared" si="1821"/>
        <v>5.0243161565113312E-2</v>
      </c>
      <c r="LS408" s="58">
        <f t="shared" si="1683"/>
        <v>1.1768208333333328E-3</v>
      </c>
      <c r="LT408" s="58">
        <f t="shared" si="1822"/>
        <v>1.359110380416666E-3</v>
      </c>
      <c r="LU408" s="58">
        <f t="shared" si="1684"/>
        <v>0.89416666666666633</v>
      </c>
      <c r="LV408" s="55">
        <f t="shared" si="1835"/>
        <v>4.857778945013979E-2</v>
      </c>
      <c r="LW408" s="56">
        <f t="shared" si="1836"/>
        <v>1.3161090400745572E-3</v>
      </c>
      <c r="LX408" s="260">
        <f t="shared" si="1837"/>
        <v>1.0078160048971445</v>
      </c>
      <c r="LY408" s="57">
        <f t="shared" si="1685"/>
        <v>37.908696570676447</v>
      </c>
      <c r="LZ408" s="58">
        <f t="shared" si="1823"/>
        <v>43.848989323301446</v>
      </c>
      <c r="MA408" s="58">
        <f t="shared" si="1686"/>
        <v>1.0270532854386001</v>
      </c>
      <c r="MB408" s="58">
        <f t="shared" si="1824"/>
        <v>1.1861438393530392</v>
      </c>
      <c r="MC408" s="58">
        <f t="shared" si="1687"/>
        <v>780.37092179047613</v>
      </c>
      <c r="MD408" s="55">
        <f t="shared" si="1688"/>
        <v>4.8577792319194915E-2</v>
      </c>
      <c r="ME408" s="56">
        <f t="shared" si="1689"/>
        <v>1.3161091178053356E-3</v>
      </c>
      <c r="MF408" s="260">
        <f t="shared" si="1690"/>
        <v>1.0078160053587657</v>
      </c>
      <c r="MG408" s="57">
        <f t="shared" si="1691"/>
        <v>0</v>
      </c>
      <c r="MH408" s="58">
        <f t="shared" si="1825"/>
        <v>0</v>
      </c>
      <c r="MI408" s="58">
        <f t="shared" si="1692"/>
        <v>0</v>
      </c>
      <c r="MJ408" s="58">
        <f t="shared" si="1826"/>
        <v>0</v>
      </c>
      <c r="MK408" s="58">
        <f t="shared" si="1693"/>
        <v>0</v>
      </c>
      <c r="ML408" s="55"/>
      <c r="MM408" s="56"/>
      <c r="MN408" s="260"/>
      <c r="MO408" s="59">
        <v>3.464306775673724</v>
      </c>
      <c r="MP408" s="60">
        <v>3.464306775673724</v>
      </c>
      <c r="MQ408" s="60">
        <v>2.7801999999999998</v>
      </c>
      <c r="MR408" s="61">
        <v>3.2445999999999997</v>
      </c>
      <c r="MS408" s="59">
        <f t="shared" si="1694"/>
        <v>1.0995540981013481</v>
      </c>
      <c r="MT408" s="60">
        <f t="shared" si="1695"/>
        <v>1.0995540981013481</v>
      </c>
      <c r="MU408" s="60">
        <f t="shared" si="1827"/>
        <v>1.1006943181053774</v>
      </c>
      <c r="MV408" s="61">
        <f t="shared" si="1828"/>
        <v>1.103716677701561</v>
      </c>
      <c r="MW408" s="66">
        <f t="shared" si="1829"/>
        <v>3.8091927122723108</v>
      </c>
      <c r="MX408" s="67">
        <f t="shared" si="1830"/>
        <v>3.8091927122723108</v>
      </c>
      <c r="MY408" s="67">
        <f t="shared" si="1831"/>
        <v>3.06015034319657</v>
      </c>
      <c r="MZ408" s="261">
        <f t="shared" si="1832"/>
        <v>3.5811191324704845</v>
      </c>
      <c r="NA408" s="59">
        <f t="shared" si="1696"/>
        <v>1.0994639808429267</v>
      </c>
      <c r="NB408" s="60">
        <f t="shared" si="1697"/>
        <v>1.0994639808429267</v>
      </c>
      <c r="NC408" s="60">
        <f t="shared" si="1698"/>
        <v>1.1006695032289098</v>
      </c>
      <c r="ND408" s="262">
        <f t="shared" si="1699"/>
        <v>1.1040727329457509</v>
      </c>
      <c r="NE408" s="62">
        <f t="shared" si="1700"/>
        <v>3.808880518443357</v>
      </c>
      <c r="NF408" s="63">
        <f t="shared" si="1701"/>
        <v>3.808880518443357</v>
      </c>
      <c r="NG408" s="63">
        <f t="shared" si="1702"/>
        <v>3.0600813528770145</v>
      </c>
      <c r="NH408" s="64">
        <f t="shared" si="1703"/>
        <v>3.5822743893157831</v>
      </c>
      <c r="NI408" s="238">
        <f t="shared" si="1838"/>
        <v>3.1219382895386616E-4</v>
      </c>
      <c r="NJ408" s="238">
        <f t="shared" si="1839"/>
        <v>3.1219382895386616E-4</v>
      </c>
      <c r="NK408" s="238">
        <f t="shared" si="1840"/>
        <v>6.899031955542867E-5</v>
      </c>
      <c r="NL408" s="238">
        <f t="shared" si="1841"/>
        <v>-1.1552568452986023E-3</v>
      </c>
      <c r="NM408" s="239">
        <f t="shared" si="1704"/>
        <v>0.52219303643876869</v>
      </c>
      <c r="NN408" s="240">
        <f t="shared" si="1705"/>
        <v>0.76223987139296734</v>
      </c>
      <c r="NO408" s="240">
        <f>O408*IN408+0.002</f>
        <v>0.22660612912757377</v>
      </c>
      <c r="NP408" s="240">
        <f t="shared" si="1706"/>
        <v>3.2387994587986793E-3</v>
      </c>
      <c r="NQ408" s="240">
        <f t="shared" si="1599"/>
        <v>0</v>
      </c>
      <c r="NR408" s="240">
        <f t="shared" si="1707"/>
        <v>0</v>
      </c>
      <c r="NS408" s="240">
        <f t="shared" si="1708"/>
        <v>0.60067194895680631</v>
      </c>
      <c r="NT408" s="240">
        <f t="shared" si="1709"/>
        <v>1.703209048276174E-2</v>
      </c>
      <c r="NU408" s="240">
        <f t="shared" si="1710"/>
        <v>6.046896029382867E-4</v>
      </c>
      <c r="NV408" s="240">
        <f t="shared" si="1711"/>
        <v>0.11471915962536705</v>
      </c>
      <c r="NW408" s="240">
        <f t="shared" si="1712"/>
        <v>0.22458768700243872</v>
      </c>
      <c r="NX408" s="240">
        <f t="shared" si="1713"/>
        <v>0.76580475029525896</v>
      </c>
      <c r="NY408" s="240">
        <f t="shared" si="1714"/>
        <v>0.31368536669060537</v>
      </c>
      <c r="NZ408" s="240">
        <f t="shared" si="1715"/>
        <v>2.0156320097942891E-4</v>
      </c>
      <c r="OA408" s="240">
        <f t="shared" si="1716"/>
        <v>0.25729542616809292</v>
      </c>
      <c r="OB408" s="241">
        <f t="shared" si="1717"/>
        <v>0</v>
      </c>
      <c r="OC408" s="4"/>
      <c r="OD408" s="4"/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136"/>
      <c r="OP408" s="13"/>
      <c r="OQ408" s="13"/>
      <c r="OR408" s="13"/>
      <c r="OS408" s="13"/>
      <c r="OT408" s="13"/>
    </row>
    <row r="409" spans="1:410" ht="15" customHeight="1">
      <c r="A409" s="242">
        <v>390</v>
      </c>
      <c r="B409" s="49" t="s">
        <v>459</v>
      </c>
      <c r="C409" s="50">
        <v>5</v>
      </c>
      <c r="D409" s="51">
        <v>9039.34</v>
      </c>
      <c r="E409" s="52">
        <v>6605</v>
      </c>
      <c r="F409" s="52">
        <v>2434.3000000000002</v>
      </c>
      <c r="G409" s="52"/>
      <c r="H409" s="53"/>
      <c r="I409" s="57">
        <v>2.9410301958866141</v>
      </c>
      <c r="J409" s="58">
        <v>2.9410301958866141</v>
      </c>
      <c r="K409" s="58">
        <v>2.3742999999999999</v>
      </c>
      <c r="L409" s="243">
        <v>2.6738</v>
      </c>
      <c r="M409" s="1">
        <v>0.29949999999999999</v>
      </c>
      <c r="N409" s="2">
        <v>0.42759999999999998</v>
      </c>
      <c r="O409" s="2">
        <v>0.26723019588661401</v>
      </c>
      <c r="P409" s="2">
        <v>1.4E-3</v>
      </c>
      <c r="Q409" s="2">
        <v>0</v>
      </c>
      <c r="R409" s="2">
        <v>0</v>
      </c>
      <c r="S409" s="2">
        <v>0.57330000000000003</v>
      </c>
      <c r="T409" s="2">
        <v>7.9000000000000008E-3</v>
      </c>
      <c r="U409" s="2">
        <v>2.0000000000000001E-4</v>
      </c>
      <c r="V409" s="2">
        <v>0.17680000000000001</v>
      </c>
      <c r="W409" s="2">
        <v>0.19570000000000001</v>
      </c>
      <c r="X409" s="2">
        <v>0.6028</v>
      </c>
      <c r="Y409" s="2">
        <v>0.21859999999999999</v>
      </c>
      <c r="Z409" s="2">
        <v>1E-4</v>
      </c>
      <c r="AA409" s="2">
        <v>0.1699</v>
      </c>
      <c r="AB409" s="3">
        <v>0</v>
      </c>
      <c r="AC409" s="244">
        <v>835.8</v>
      </c>
      <c r="AD409" s="108">
        <v>183.876</v>
      </c>
      <c r="AE409" s="108">
        <v>562.53769739999996</v>
      </c>
      <c r="AF409" s="108">
        <f t="shared" si="1718"/>
        <v>55.676606062467599</v>
      </c>
      <c r="AG409" s="108">
        <f t="shared" si="1719"/>
        <v>176.04054702435599</v>
      </c>
      <c r="AH409" s="108">
        <v>29.038721725666701</v>
      </c>
      <c r="AI409" s="108">
        <v>117.6214266981552</v>
      </c>
      <c r="AJ409" s="108">
        <f t="shared" si="1720"/>
        <v>2.2753864994758124</v>
      </c>
      <c r="AK409" s="108">
        <f t="shared" si="1721"/>
        <v>68.840057160775899</v>
      </c>
      <c r="AL409" s="108">
        <v>86.443692291191098</v>
      </c>
      <c r="AM409" s="245">
        <v>2178.3810457380155</v>
      </c>
      <c r="AN409" s="244">
        <v>1452.63</v>
      </c>
      <c r="AO409" s="108">
        <v>319.57859999999999</v>
      </c>
      <c r="AP409" s="108">
        <v>977.69697939000014</v>
      </c>
      <c r="AQ409" s="108">
        <f t="shared" si="1722"/>
        <v>96.766580838145885</v>
      </c>
      <c r="AR409" s="108">
        <f t="shared" si="1723"/>
        <v>305.96049273030661</v>
      </c>
      <c r="AS409" s="246">
        <v>109.17428966919999</v>
      </c>
      <c r="AT409" s="247">
        <v>16.782237987195867</v>
      </c>
      <c r="AU409" s="108">
        <v>208.71283044132159</v>
      </c>
      <c r="AV409" s="108">
        <f t="shared" si="1724"/>
        <v>4.0375497048873665</v>
      </c>
      <c r="AW409" s="108">
        <f t="shared" si="1725"/>
        <v>122.1529408467314</v>
      </c>
      <c r="AX409" s="108">
        <v>153.3896349750261</v>
      </c>
      <c r="AY409" s="245">
        <v>3865.4188013706575</v>
      </c>
      <c r="AZ409" s="248">
        <v>224</v>
      </c>
      <c r="BA409" s="108">
        <v>1141.765333333333</v>
      </c>
      <c r="BB409" s="108">
        <v>119.0697927163136</v>
      </c>
      <c r="BC409" s="109">
        <v>95.255834173050886</v>
      </c>
      <c r="BD409" s="109">
        <v>23.813958543262714</v>
      </c>
      <c r="BE409" s="108">
        <v>44.651179999999997</v>
      </c>
      <c r="BF409" s="109">
        <v>35.720943999999996</v>
      </c>
      <c r="BG409" s="109">
        <v>8.9302360000000007</v>
      </c>
      <c r="BH409" s="108">
        <v>95.3005003416242</v>
      </c>
      <c r="BI409" s="109">
        <f t="shared" si="1726"/>
        <v>55.776333233941713</v>
      </c>
      <c r="BJ409" s="108">
        <f t="shared" si="1727"/>
        <v>1.8435881791087203</v>
      </c>
      <c r="BK409" s="108">
        <v>70.03934031956355</v>
      </c>
      <c r="BL409" s="245">
        <v>1764.9913760530012</v>
      </c>
      <c r="BM409" s="244">
        <v>4.4800000000000004</v>
      </c>
      <c r="BN409" s="108">
        <v>0.98560000000000014</v>
      </c>
      <c r="BO409" s="108">
        <v>3.0152774400000002</v>
      </c>
      <c r="BP409" s="108">
        <f t="shared" si="1728"/>
        <v>0.29843406934656003</v>
      </c>
      <c r="BQ409" s="108">
        <f t="shared" si="1729"/>
        <v>0.94360092207360002</v>
      </c>
      <c r="BR409" s="108">
        <v>0.77879052609999999</v>
      </c>
      <c r="BS409" s="108">
        <v>0.67595576152530001</v>
      </c>
      <c r="BT409" s="108">
        <f t="shared" si="1730"/>
        <v>1.3076364206706929E-2</v>
      </c>
      <c r="BU409" s="108">
        <f t="shared" si="1731"/>
        <v>0.39561527663638929</v>
      </c>
      <c r="BV409" s="108">
        <v>0.49678118638126501</v>
      </c>
      <c r="BW409" s="245">
        <v>12.518885896807877</v>
      </c>
      <c r="BX409" s="107">
        <v>0</v>
      </c>
      <c r="BY409" s="108">
        <v>0</v>
      </c>
      <c r="BZ409" s="109">
        <f t="shared" si="1732"/>
        <v>0</v>
      </c>
      <c r="CA409" s="109">
        <f t="shared" si="1733"/>
        <v>0</v>
      </c>
      <c r="CB409" s="108">
        <v>0</v>
      </c>
      <c r="CC409" s="110">
        <v>0</v>
      </c>
      <c r="CD409" s="244">
        <v>0</v>
      </c>
      <c r="CE409" s="108">
        <v>0</v>
      </c>
      <c r="CF409" s="109">
        <f t="shared" si="1734"/>
        <v>0</v>
      </c>
      <c r="CG409" s="109">
        <f t="shared" si="1735"/>
        <v>0</v>
      </c>
      <c r="CH409" s="108">
        <v>0</v>
      </c>
      <c r="CI409" s="245">
        <v>0</v>
      </c>
      <c r="CJ409" s="249">
        <v>1927.933119982004</v>
      </c>
      <c r="CK409" s="250">
        <v>424.14528639604083</v>
      </c>
      <c r="CL409" s="250">
        <v>212.79790175891242</v>
      </c>
      <c r="CM409" s="251">
        <v>143.73763592708252</v>
      </c>
      <c r="CN409" s="252">
        <f t="shared" si="1600"/>
        <v>70.064910632656378</v>
      </c>
      <c r="CO409" s="250">
        <v>1297.6011702032476</v>
      </c>
      <c r="CP409" s="252">
        <f t="shared" si="1736"/>
        <v>128.42877821969623</v>
      </c>
      <c r="CQ409" s="250">
        <v>406.07131020340432</v>
      </c>
      <c r="CR409" s="250">
        <v>281.96085591883485</v>
      </c>
      <c r="CS409" s="252">
        <f t="shared" si="1737"/>
        <v>5.4545327577498606</v>
      </c>
      <c r="CT409" s="252">
        <f t="shared" si="1738"/>
        <v>165.02266622190464</v>
      </c>
      <c r="CU409" s="250">
        <f t="shared" si="1601"/>
        <v>4144.438334259039</v>
      </c>
      <c r="CV409" s="245">
        <f t="shared" si="1739"/>
        <v>5221.9923011663896</v>
      </c>
      <c r="CW409" s="244">
        <v>53.055300000000003</v>
      </c>
      <c r="CX409" s="108">
        <v>3.8730368999999998</v>
      </c>
      <c r="CY409" s="108">
        <f t="shared" si="1740"/>
        <v>7.4923898830500005E-2</v>
      </c>
      <c r="CZ409" s="108">
        <f t="shared" si="1741"/>
        <v>2.2667645603891997</v>
      </c>
      <c r="DA409" s="108">
        <v>2.8464168449999998</v>
      </c>
      <c r="DB409" s="245">
        <v>71.729704494000003</v>
      </c>
      <c r="DC409" s="244">
        <v>1.7922</v>
      </c>
      <c r="DD409" s="108">
        <v>0.13083059999999999</v>
      </c>
      <c r="DE409" s="108">
        <f t="shared" si="1742"/>
        <v>2.5309179569999998E-3</v>
      </c>
      <c r="DF409" s="108">
        <f t="shared" si="1743"/>
        <v>7.6570963600799999E-2</v>
      </c>
      <c r="DG409" s="108">
        <v>9.6151529999999999E-2</v>
      </c>
      <c r="DH409" s="245">
        <v>2.4230185559999997</v>
      </c>
      <c r="DI409" s="107">
        <v>619.01103228628801</v>
      </c>
      <c r="DJ409" s="108">
        <v>136.18242710298335</v>
      </c>
      <c r="DK409" s="108">
        <v>10.308676589642886</v>
      </c>
      <c r="DL409" s="108">
        <v>416.62723231338299</v>
      </c>
      <c r="DM409" s="108">
        <f t="shared" si="1744"/>
        <v>41.235263690984773</v>
      </c>
      <c r="DN409" s="108">
        <f t="shared" si="1745"/>
        <v>130.37932608015007</v>
      </c>
      <c r="DO409" s="108">
        <v>86.295443885337704</v>
      </c>
      <c r="DP409" s="108">
        <f t="shared" si="1746"/>
        <v>1.6693853619618579</v>
      </c>
      <c r="DQ409" s="108">
        <f t="shared" si="1747"/>
        <v>50.505961851883825</v>
      </c>
      <c r="DR409" s="108">
        <v>63.421240608881753</v>
      </c>
      <c r="DS409" s="110">
        <v>1598.2152633438202</v>
      </c>
      <c r="DT409" s="244">
        <v>678.59</v>
      </c>
      <c r="DU409" s="108">
        <v>149.28980000000001</v>
      </c>
      <c r="DV409" s="108">
        <v>456.72703526999999</v>
      </c>
      <c r="DW409" s="108">
        <f t="shared" si="1748"/>
        <v>45.204101588812982</v>
      </c>
      <c r="DX409" s="108">
        <f t="shared" si="1749"/>
        <v>142.9281584173938</v>
      </c>
      <c r="DY409" s="108">
        <v>13.0623620981667</v>
      </c>
      <c r="DZ409" s="108">
        <v>11.1730822512292</v>
      </c>
      <c r="EA409" s="108"/>
      <c r="EB409" s="108">
        <v>95.545486412215894</v>
      </c>
      <c r="EC409" s="108">
        <f t="shared" si="1750"/>
        <v>1.8483274346443166</v>
      </c>
      <c r="ED409" s="108">
        <f t="shared" si="1751"/>
        <v>55.919715741504774</v>
      </c>
      <c r="EE409" s="108">
        <v>70.219388301580594</v>
      </c>
      <c r="EF409" s="245">
        <v>1769.528585199831</v>
      </c>
      <c r="EG409" s="249">
        <v>1290.1185408730153</v>
      </c>
      <c r="EH409" s="250">
        <v>283.8260789920634</v>
      </c>
      <c r="EI409" s="250">
        <v>1588.2447217814076</v>
      </c>
      <c r="EJ409" s="250">
        <v>868.31815429020526</v>
      </c>
      <c r="EK409" s="250">
        <f t="shared" si="1752"/>
        <v>85.940921002718781</v>
      </c>
      <c r="EL409" s="250">
        <v>271.73148320357683</v>
      </c>
      <c r="EM409" s="250">
        <v>294.22704720337856</v>
      </c>
      <c r="EN409" s="250">
        <f t="shared" si="1753"/>
        <v>5.6918222281493582</v>
      </c>
      <c r="EO409" s="250">
        <f t="shared" si="1754"/>
        <v>172.20167546262698</v>
      </c>
      <c r="EP409" s="250">
        <v>4324.7345431400699</v>
      </c>
      <c r="EQ409" s="245">
        <v>5449.1655243564883</v>
      </c>
      <c r="ER409" s="244">
        <v>744.37</v>
      </c>
      <c r="ES409" s="108">
        <v>163.76140000000001</v>
      </c>
      <c r="ET409" s="108">
        <v>501.00046161</v>
      </c>
      <c r="EU409" s="108">
        <f t="shared" si="1755"/>
        <v>49.586019687388145</v>
      </c>
      <c r="EV409" s="108">
        <f t="shared" si="1756"/>
        <v>156.78308445623341</v>
      </c>
      <c r="EW409" s="108">
        <v>53.065458262424997</v>
      </c>
      <c r="EX409" s="108">
        <v>106.740404350687</v>
      </c>
      <c r="EY409" s="108">
        <f t="shared" si="1757"/>
        <v>2.0648931221640403</v>
      </c>
      <c r="EZ409" s="108">
        <f t="shared" si="1758"/>
        <v>62.471742973517884</v>
      </c>
      <c r="FA409" s="108">
        <v>78.446886211155302</v>
      </c>
      <c r="FB409" s="245">
        <v>1976.8615325211206</v>
      </c>
      <c r="FC409" s="244">
        <v>0.83333333333333293</v>
      </c>
      <c r="FD409" s="108">
        <v>6.0833333333333302E-2</v>
      </c>
      <c r="FE409" s="108">
        <f t="shared" si="1759"/>
        <v>1.1768208333333328E-3</v>
      </c>
      <c r="FF409" s="108">
        <f t="shared" si="1760"/>
        <v>3.5603803333333316E-2</v>
      </c>
      <c r="FG409" s="108">
        <v>4.4708333333333301E-2</v>
      </c>
      <c r="FH409" s="245">
        <v>1.1266499999999995</v>
      </c>
      <c r="FI409" s="244">
        <v>1136.1449586666699</v>
      </c>
      <c r="FJ409" s="108">
        <v>82.938581982666904</v>
      </c>
      <c r="FK409" s="108">
        <f t="shared" si="1761"/>
        <v>1.6044468684546913</v>
      </c>
      <c r="FL409" s="108">
        <f t="shared" si="1762"/>
        <v>48.541297999831492</v>
      </c>
      <c r="FM409" s="108">
        <v>60.954000000000001</v>
      </c>
      <c r="FN409" s="245">
        <v>1536.0450487792041</v>
      </c>
      <c r="FO409" s="244">
        <v>0</v>
      </c>
      <c r="FP409" s="108">
        <v>0</v>
      </c>
      <c r="FQ409" s="108">
        <f t="shared" si="1763"/>
        <v>0</v>
      </c>
      <c r="FR409" s="108">
        <f t="shared" si="1764"/>
        <v>0</v>
      </c>
      <c r="FS409" s="108">
        <v>0</v>
      </c>
      <c r="FT409" s="110">
        <v>0</v>
      </c>
      <c r="FU409" s="253">
        <f t="shared" si="1602"/>
        <v>9214.5778856323959</v>
      </c>
      <c r="FV409" s="254">
        <f t="shared" si="1603"/>
        <v>1974.3743839194942</v>
      </c>
      <c r="FW409" s="254">
        <f t="shared" si="1604"/>
        <v>217.82392679290314</v>
      </c>
      <c r="FX409" s="254">
        <f t="shared" si="1605"/>
        <v>1141.765333333333</v>
      </c>
      <c r="FY409" s="254">
        <f t="shared" si="1606"/>
        <v>0</v>
      </c>
      <c r="FZ409" s="254">
        <f t="shared" si="1607"/>
        <v>0</v>
      </c>
      <c r="GA409" s="254">
        <f t="shared" si="1765"/>
        <v>53.055300000000003</v>
      </c>
      <c r="GB409" s="254">
        <f t="shared" si="1766"/>
        <v>1.7922</v>
      </c>
      <c r="GC409" s="254">
        <f t="shared" si="1767"/>
        <v>1136.1449586666699</v>
      </c>
      <c r="GD409" s="254">
        <f t="shared" si="1768"/>
        <v>0</v>
      </c>
      <c r="GE409" s="254">
        <f t="shared" si="1608"/>
        <v>5083.5240079168361</v>
      </c>
      <c r="GF409" s="255">
        <f t="shared" si="1609"/>
        <v>1940.8223637057436</v>
      </c>
      <c r="GG409" s="255">
        <f t="shared" si="1610"/>
        <v>503.13670515956096</v>
      </c>
      <c r="GH409" s="254">
        <f t="shared" si="1611"/>
        <v>1374.0832338290804</v>
      </c>
      <c r="GI409" s="255">
        <f t="shared" si="1612"/>
        <v>981.13247423794746</v>
      </c>
      <c r="GJ409" s="256">
        <f t="shared" si="1613"/>
        <v>26.581640158423564</v>
      </c>
      <c r="GK409" s="253">
        <f t="shared" si="1769"/>
        <v>20197.141230090714</v>
      </c>
      <c r="GL409" s="257">
        <f t="shared" si="1770"/>
        <v>25448.397949914299</v>
      </c>
      <c r="GM409" s="221">
        <f t="shared" si="1771"/>
        <v>25448.397949914299</v>
      </c>
      <c r="GN409" s="222">
        <f t="shared" si="1772"/>
        <v>15292.031231705869</v>
      </c>
      <c r="GO409" s="222">
        <f t="shared" si="1773"/>
        <v>941.90326285971844</v>
      </c>
      <c r="GP409" s="55">
        <f t="shared" si="1774"/>
        <v>0.60090349348523009</v>
      </c>
      <c r="GQ409" s="56">
        <f t="shared" si="1775"/>
        <v>3.701228127261702E-2</v>
      </c>
      <c r="GR409" s="258">
        <f t="shared" si="1776"/>
        <v>1.0998947797982639</v>
      </c>
      <c r="GS409" s="227">
        <f t="shared" si="1614"/>
        <v>25448.397949914299</v>
      </c>
      <c r="GT409" s="222">
        <f t="shared" ref="GT409:GT472" si="1843">(FU409+GF409+GI409)*1.05*1.2</f>
        <v>15292.031231705869</v>
      </c>
      <c r="GU409" s="222">
        <f t="shared" ref="GU409:GU472" si="1844">(FW409+GG409+GJ409)*1.05*1.2</f>
        <v>941.90326285971844</v>
      </c>
      <c r="GV409" s="37">
        <f t="shared" si="1833"/>
        <v>0.60090349348523009</v>
      </c>
      <c r="GW409" s="228">
        <f t="shared" si="1834"/>
        <v>3.701228127261702E-2</v>
      </c>
      <c r="GX409" s="258">
        <f t="shared" si="1777"/>
        <v>1.0998947797982639</v>
      </c>
      <c r="GY409" s="221">
        <f t="shared" si="1842"/>
        <v>21505.025528123282</v>
      </c>
      <c r="GZ409" s="222">
        <f t="shared" si="1778"/>
        <v>13545.069627505269</v>
      </c>
      <c r="HA409" s="222">
        <f t="shared" si="1779"/>
        <v>701.53009062794865</v>
      </c>
      <c r="HB409" s="55">
        <f t="shared" si="1780"/>
        <v>0.62985601248376344</v>
      </c>
      <c r="HC409" s="56">
        <f t="shared" si="1781"/>
        <v>3.2621681369804464E-2</v>
      </c>
      <c r="HD409" s="258">
        <f t="shared" si="1782"/>
        <v>1.1037515356003886</v>
      </c>
      <c r="HE409" s="221">
        <f t="shared" si="1783"/>
        <v>23683.406573861299</v>
      </c>
      <c r="HF409" s="222">
        <f t="shared" si="1784"/>
        <v>15206.291852258653</v>
      </c>
      <c r="HG409" s="222">
        <f t="shared" si="1785"/>
        <v>774.54960125599735</v>
      </c>
      <c r="HH409" s="55">
        <f t="shared" si="1786"/>
        <v>0.64206522844738911</v>
      </c>
      <c r="HI409" s="56">
        <f t="shared" si="1787"/>
        <v>3.2704315523208793E-2</v>
      </c>
      <c r="HJ409" s="259">
        <f t="shared" si="1788"/>
        <v>1.105677519772251</v>
      </c>
      <c r="HK409" s="54">
        <f t="shared" si="1615"/>
        <v>3.2348237596847524</v>
      </c>
      <c r="HL409" s="55">
        <f t="shared" si="1616"/>
        <v>3.2348237596847524</v>
      </c>
      <c r="HM409" s="55">
        <f t="shared" si="1617"/>
        <v>2.6206372709760024</v>
      </c>
      <c r="HN409" s="56">
        <f t="shared" si="1618"/>
        <v>2.9563605523670446</v>
      </c>
      <c r="HQ409" s="57">
        <f t="shared" si="1619"/>
        <v>1318.4303371058606</v>
      </c>
      <c r="HR409" s="58">
        <f t="shared" si="1789"/>
        <v>1525.0283709303492</v>
      </c>
      <c r="HS409" s="58">
        <f t="shared" si="1620"/>
        <v>57.951992561943413</v>
      </c>
      <c r="HT409" s="58">
        <f t="shared" si="1790"/>
        <v>66.928756209788446</v>
      </c>
      <c r="HU409" s="58">
        <f t="shared" si="1621"/>
        <v>1728.8738458238217</v>
      </c>
      <c r="HV409" s="55">
        <f t="shared" si="1577"/>
        <v>0.76259487659587932</v>
      </c>
      <c r="HW409" s="56">
        <f t="shared" si="1578"/>
        <v>3.3520081700541222E-2</v>
      </c>
      <c r="HX409" s="260">
        <f t="shared" si="1579"/>
        <v>1.124690877817988</v>
      </c>
      <c r="HY409" s="57">
        <f t="shared" si="1622"/>
        <v>2294.5069889639867</v>
      </c>
      <c r="HZ409" s="58">
        <f t="shared" si="1791"/>
        <v>2654.0562341346435</v>
      </c>
      <c r="IA409" s="58">
        <f t="shared" si="1623"/>
        <v>117.58636853022912</v>
      </c>
      <c r="IB409" s="58">
        <f t="shared" si="1792"/>
        <v>135.80049701556163</v>
      </c>
      <c r="IC409" s="58">
        <f t="shared" si="1624"/>
        <v>3067.7926995005218</v>
      </c>
      <c r="ID409" s="55">
        <f t="shared" si="1625"/>
        <v>0.74793417082502467</v>
      </c>
      <c r="IE409" s="56">
        <f t="shared" si="1626"/>
        <v>3.8329307110409959E-2</v>
      </c>
      <c r="IF409" s="260">
        <f t="shared" si="1627"/>
        <v>1.123138494239684</v>
      </c>
      <c r="IG409" s="57">
        <f t="shared" si="1628"/>
        <v>68.047126545408886</v>
      </c>
      <c r="IH409" s="58">
        <f t="shared" si="1793"/>
        <v>78.710111275074468</v>
      </c>
      <c r="II409" s="58">
        <f t="shared" si="1629"/>
        <v>132.8203663521596</v>
      </c>
      <c r="IJ409" s="58">
        <f t="shared" si="1794"/>
        <v>153.39424110010913</v>
      </c>
      <c r="IK409" s="58">
        <f t="shared" si="1630"/>
        <v>1400.7868063912708</v>
      </c>
      <c r="IL409" s="55">
        <f t="shared" si="1631"/>
        <v>4.857778945013979E-2</v>
      </c>
      <c r="IM409" s="56">
        <f t="shared" si="1632"/>
        <v>9.4818401876823444E-2</v>
      </c>
      <c r="IN409" s="260">
        <f t="shared" si="1633"/>
        <v>1.0222995100575569</v>
      </c>
      <c r="IO409" s="57">
        <f t="shared" si="1634"/>
        <v>7.099443762426187</v>
      </c>
      <c r="IP409" s="58">
        <f t="shared" si="1795"/>
        <v>8.211926599998371</v>
      </c>
      <c r="IQ409" s="58">
        <f t="shared" si="1635"/>
        <v>0.31151043355326696</v>
      </c>
      <c r="IR409" s="58">
        <f t="shared" si="1796"/>
        <v>0.35976339971066801</v>
      </c>
      <c r="IS409" s="58">
        <f t="shared" si="1636"/>
        <v>9.9356237276252983</v>
      </c>
      <c r="IT409" s="55">
        <f t="shared" si="1637"/>
        <v>0.71454434638931486</v>
      </c>
      <c r="IU409" s="56">
        <f t="shared" si="1638"/>
        <v>3.1352881519368964E-2</v>
      </c>
      <c r="IV409" s="260">
        <f t="shared" si="1639"/>
        <v>1.1168256604265561</v>
      </c>
      <c r="IW409" s="57">
        <f t="shared" si="1640"/>
        <v>0</v>
      </c>
      <c r="IX409" s="58">
        <f t="shared" si="1797"/>
        <v>0</v>
      </c>
      <c r="IY409" s="58">
        <f t="shared" si="1641"/>
        <v>0</v>
      </c>
      <c r="IZ409" s="58">
        <f t="shared" si="1798"/>
        <v>0</v>
      </c>
      <c r="JA409" s="58">
        <f t="shared" si="1642"/>
        <v>0</v>
      </c>
      <c r="JB409" s="55"/>
      <c r="JC409" s="56"/>
      <c r="JD409" s="260"/>
      <c r="JE409" s="57">
        <f t="shared" si="1643"/>
        <v>0</v>
      </c>
      <c r="JF409" s="58">
        <f t="shared" si="1799"/>
        <v>0</v>
      </c>
      <c r="JG409" s="58">
        <f t="shared" si="1644"/>
        <v>0</v>
      </c>
      <c r="JH409" s="58">
        <f t="shared" si="1800"/>
        <v>0</v>
      </c>
      <c r="JI409" s="58">
        <f t="shared" si="1645"/>
        <v>0</v>
      </c>
      <c r="JJ409" s="55"/>
      <c r="JK409" s="56"/>
      <c r="JL409" s="260"/>
      <c r="JM409" s="57">
        <f t="shared" si="1646"/>
        <v>3048.8130576169219</v>
      </c>
      <c r="JN409" s="58">
        <f t="shared" si="1801"/>
        <v>3526.5620637454936</v>
      </c>
      <c r="JO409" s="58">
        <f t="shared" si="1647"/>
        <v>203.94822161010245</v>
      </c>
      <c r="JP409" s="58">
        <f t="shared" si="1802"/>
        <v>235.53980113750734</v>
      </c>
      <c r="JQ409" s="58">
        <f t="shared" si="1648"/>
        <v>4144.438334259039</v>
      </c>
      <c r="JR409" s="55">
        <f t="shared" si="1649"/>
        <v>0.73563962393036841</v>
      </c>
      <c r="JS409" s="56">
        <f t="shared" si="1650"/>
        <v>4.9210099212771904E-2</v>
      </c>
      <c r="JT409" s="260">
        <f t="shared" si="1651"/>
        <v>1.122897373437947</v>
      </c>
      <c r="JU409" s="57">
        <f t="shared" si="1652"/>
        <v>2.7654527636748236</v>
      </c>
      <c r="JV409" s="58">
        <f t="shared" si="1803"/>
        <v>3.1987992117426685</v>
      </c>
      <c r="JW409" s="58">
        <f t="shared" si="1653"/>
        <v>7.4923898830500005E-2</v>
      </c>
      <c r="JX409" s="58">
        <f t="shared" si="1804"/>
        <v>8.6529610759344455E-2</v>
      </c>
      <c r="JY409" s="58">
        <f t="shared" si="1654"/>
        <v>56.928336900000005</v>
      </c>
      <c r="JZ409" s="55">
        <f t="shared" si="1655"/>
        <v>4.8577789450139783E-2</v>
      </c>
      <c r="KA409" s="56">
        <f t="shared" si="1656"/>
        <v>1.3161090400745574E-3</v>
      </c>
      <c r="KB409" s="260">
        <f t="shared" si="1657"/>
        <v>1.0078160048971445</v>
      </c>
      <c r="KC409" s="57">
        <f t="shared" si="1658"/>
        <v>9.3416575592976003E-2</v>
      </c>
      <c r="KD409" s="58">
        <f t="shared" si="1805"/>
        <v>0.10805495298839535</v>
      </c>
      <c r="KE409" s="58">
        <f t="shared" si="1659"/>
        <v>2.5309179569999998E-3</v>
      </c>
      <c r="KF409" s="58">
        <f t="shared" si="1806"/>
        <v>2.9229571485392997E-3</v>
      </c>
      <c r="KG409" s="58">
        <f t="shared" si="1660"/>
        <v>1.9230305999999997</v>
      </c>
      <c r="KH409" s="55">
        <f t="shared" si="1661"/>
        <v>4.8577789450139804E-2</v>
      </c>
      <c r="KI409" s="56">
        <f t="shared" si="1662"/>
        <v>1.3161090400745574E-3</v>
      </c>
      <c r="KJ409" s="260">
        <f t="shared" si="1663"/>
        <v>1.0078160048971445</v>
      </c>
      <c r="KK409" s="57">
        <f t="shared" si="1664"/>
        <v>975.87351066635267</v>
      </c>
      <c r="KL409" s="58">
        <f t="shared" si="1807"/>
        <v>1128.7928897877703</v>
      </c>
      <c r="KM409" s="58">
        <f t="shared" si="1665"/>
        <v>42.904649052946631</v>
      </c>
      <c r="KN409" s="58">
        <f t="shared" si="1808"/>
        <v>49.550579191248069</v>
      </c>
      <c r="KO409" s="58">
        <f t="shared" si="1666"/>
        <v>1268.424812177635</v>
      </c>
      <c r="KP409" s="55">
        <f t="shared" si="1809"/>
        <v>0.76935857868545676</v>
      </c>
      <c r="KQ409" s="56">
        <f t="shared" si="1810"/>
        <v>3.382514173566805E-2</v>
      </c>
      <c r="KR409" s="260">
        <f t="shared" si="1811"/>
        <v>1.125798003734866</v>
      </c>
      <c r="KS409" s="57">
        <f t="shared" si="1667"/>
        <v>1070.4742064738564</v>
      </c>
      <c r="KT409" s="58">
        <f t="shared" si="1812"/>
        <v>1238.2175146283098</v>
      </c>
      <c r="KU409" s="58">
        <f t="shared" si="1668"/>
        <v>47.0524290234573</v>
      </c>
      <c r="KV409" s="58">
        <f t="shared" si="1813"/>
        <v>54.340850279190839</v>
      </c>
      <c r="KW409" s="58">
        <f t="shared" si="1669"/>
        <v>1404.3877660316118</v>
      </c>
      <c r="KX409" s="55">
        <f t="shared" si="1670"/>
        <v>0.76223549675222724</v>
      </c>
      <c r="KY409" s="56">
        <f t="shared" si="1671"/>
        <v>3.3503872763299324E-2</v>
      </c>
      <c r="KZ409" s="260">
        <f t="shared" si="1672"/>
        <v>1.1246320522321092</v>
      </c>
      <c r="LA409" s="57">
        <f t="shared" si="1673"/>
        <v>2115.5430734378474</v>
      </c>
      <c r="LB409" s="58">
        <f t="shared" si="1814"/>
        <v>2447.0486730455582</v>
      </c>
      <c r="LC409" s="58">
        <f t="shared" si="1674"/>
        <v>91.632743230868144</v>
      </c>
      <c r="LD409" s="58">
        <f t="shared" si="1815"/>
        <v>105.82665515732963</v>
      </c>
      <c r="LE409" s="58">
        <f t="shared" si="1675"/>
        <v>4324.7345431400699</v>
      </c>
      <c r="LF409" s="55">
        <f t="shared" si="1816"/>
        <v>0.4891729312712475</v>
      </c>
      <c r="LG409" s="56">
        <f t="shared" si="1817"/>
        <v>2.1188061906878601E-2</v>
      </c>
      <c r="LH409" s="260">
        <f t="shared" si="1818"/>
        <v>1.07993542911958</v>
      </c>
      <c r="LI409" s="57">
        <f t="shared" si="1676"/>
        <v>1175.6222894642967</v>
      </c>
      <c r="LJ409" s="58">
        <f t="shared" si="1819"/>
        <v>1359.8423022233521</v>
      </c>
      <c r="LK409" s="58">
        <f t="shared" si="1677"/>
        <v>51.650912809552182</v>
      </c>
      <c r="LL409" s="58">
        <f t="shared" si="1820"/>
        <v>59.651639203751813</v>
      </c>
      <c r="LM409" s="58">
        <f t="shared" si="1678"/>
        <v>1568.9377242231114</v>
      </c>
      <c r="LN409" s="55">
        <f t="shared" si="1679"/>
        <v>0.74931099642366483</v>
      </c>
      <c r="LO409" s="56">
        <f t="shared" si="1680"/>
        <v>3.2920945179725401E-2</v>
      </c>
      <c r="LP409" s="260">
        <f t="shared" si="1681"/>
        <v>1.1225164875479279</v>
      </c>
      <c r="LQ409" s="57">
        <f t="shared" si="1682"/>
        <v>4.3436640066666643E-2</v>
      </c>
      <c r="LR409" s="58">
        <f t="shared" si="1821"/>
        <v>5.0243161565113312E-2</v>
      </c>
      <c r="LS409" s="58">
        <f t="shared" si="1683"/>
        <v>1.1768208333333328E-3</v>
      </c>
      <c r="LT409" s="58">
        <f t="shared" si="1822"/>
        <v>1.359110380416666E-3</v>
      </c>
      <c r="LU409" s="58">
        <f t="shared" si="1684"/>
        <v>0.89416666666666633</v>
      </c>
      <c r="LV409" s="55">
        <f t="shared" si="1835"/>
        <v>4.857778945013979E-2</v>
      </c>
      <c r="LW409" s="56">
        <f t="shared" si="1836"/>
        <v>1.3161090400745572E-3</v>
      </c>
      <c r="LX409" s="260">
        <f t="shared" si="1837"/>
        <v>1.0078160048971445</v>
      </c>
      <c r="LY409" s="57">
        <f t="shared" si="1685"/>
        <v>59.220383559794421</v>
      </c>
      <c r="LZ409" s="58">
        <f t="shared" si="1823"/>
        <v>68.500217663614208</v>
      </c>
      <c r="MA409" s="58">
        <f t="shared" si="1686"/>
        <v>1.6044468684546913</v>
      </c>
      <c r="MB409" s="58">
        <f t="shared" si="1824"/>
        <v>1.852975688378323</v>
      </c>
      <c r="MC409" s="58">
        <f t="shared" si="1687"/>
        <v>1219.0833720469875</v>
      </c>
      <c r="MD409" s="55">
        <f t="shared" si="1688"/>
        <v>4.8577796168572357E-2</v>
      </c>
      <c r="ME409" s="56">
        <f t="shared" si="1689"/>
        <v>1.3161092220958048E-3</v>
      </c>
      <c r="MF409" s="260">
        <f t="shared" si="1690"/>
        <v>1.0078160059781178</v>
      </c>
      <c r="MG409" s="57">
        <f t="shared" si="1691"/>
        <v>0</v>
      </c>
      <c r="MH409" s="58">
        <f t="shared" si="1825"/>
        <v>0</v>
      </c>
      <c r="MI409" s="58">
        <f t="shared" si="1692"/>
        <v>0</v>
      </c>
      <c r="MJ409" s="58">
        <f t="shared" si="1826"/>
        <v>0</v>
      </c>
      <c r="MK409" s="58">
        <f t="shared" si="1693"/>
        <v>0</v>
      </c>
      <c r="ML409" s="55"/>
      <c r="MM409" s="56"/>
      <c r="MN409" s="260"/>
      <c r="MO409" s="59">
        <v>2.9410301958866141</v>
      </c>
      <c r="MP409" s="60">
        <v>2.9410301958866141</v>
      </c>
      <c r="MQ409" s="60">
        <v>2.3742999999999999</v>
      </c>
      <c r="MR409" s="61">
        <v>2.6738</v>
      </c>
      <c r="MS409" s="59">
        <f t="shared" si="1694"/>
        <v>1.0998947797982639</v>
      </c>
      <c r="MT409" s="60">
        <f t="shared" si="1695"/>
        <v>1.0998947797982639</v>
      </c>
      <c r="MU409" s="60">
        <f t="shared" si="1827"/>
        <v>1.1037515356003886</v>
      </c>
      <c r="MV409" s="61">
        <f t="shared" si="1828"/>
        <v>1.105677519772251</v>
      </c>
      <c r="MW409" s="66">
        <f t="shared" si="1829"/>
        <v>3.2348237596847524</v>
      </c>
      <c r="MX409" s="67">
        <f t="shared" si="1830"/>
        <v>3.2348237596847524</v>
      </c>
      <c r="MY409" s="67">
        <f t="shared" si="1831"/>
        <v>2.6206372709760024</v>
      </c>
      <c r="MZ409" s="261">
        <f t="shared" si="1832"/>
        <v>2.9563605523670446</v>
      </c>
      <c r="NA409" s="59">
        <f t="shared" si="1696"/>
        <v>1.0998185779257366</v>
      </c>
      <c r="NB409" s="60">
        <f t="shared" si="1697"/>
        <v>1.0998185779257366</v>
      </c>
      <c r="NC409" s="60">
        <f t="shared" si="1698"/>
        <v>1.1037212784579491</v>
      </c>
      <c r="ND409" s="262">
        <f t="shared" si="1699"/>
        <v>1.1060701433724272</v>
      </c>
      <c r="NE409" s="62">
        <f t="shared" si="1700"/>
        <v>3.2345996476766663</v>
      </c>
      <c r="NF409" s="63">
        <f t="shared" si="1701"/>
        <v>3.2345996476766663</v>
      </c>
      <c r="NG409" s="63">
        <f t="shared" si="1702"/>
        <v>2.6205654314427083</v>
      </c>
      <c r="NH409" s="64">
        <f t="shared" si="1703"/>
        <v>2.9574103493491957</v>
      </c>
      <c r="NI409" s="238">
        <f t="shared" si="1838"/>
        <v>2.241120080861414E-4</v>
      </c>
      <c r="NJ409" s="238">
        <f t="shared" si="1839"/>
        <v>2.241120080861414E-4</v>
      </c>
      <c r="NK409" s="238">
        <f t="shared" si="1840"/>
        <v>7.1839533294149049E-5</v>
      </c>
      <c r="NL409" s="238">
        <f t="shared" si="1841"/>
        <v>-1.0497969821510189E-3</v>
      </c>
      <c r="NM409" s="239">
        <f t="shared" si="1704"/>
        <v>0.33684491790648741</v>
      </c>
      <c r="NN409" s="240">
        <f t="shared" si="1705"/>
        <v>0.48025402013688889</v>
      </c>
      <c r="NO409" s="240">
        <f>O409*IN409+0.004</f>
        <v>0.27718929832747047</v>
      </c>
      <c r="NP409" s="240">
        <f t="shared" si="1706"/>
        <v>1.5635559245971784E-3</v>
      </c>
      <c r="NQ409" s="240">
        <f t="shared" si="1599"/>
        <v>0</v>
      </c>
      <c r="NR409" s="240">
        <f t="shared" si="1707"/>
        <v>0</v>
      </c>
      <c r="NS409" s="240">
        <f t="shared" si="1708"/>
        <v>0.64375706419197509</v>
      </c>
      <c r="NT409" s="240">
        <f t="shared" si="1709"/>
        <v>7.9617464386874427E-3</v>
      </c>
      <c r="NU409" s="240">
        <f t="shared" si="1710"/>
        <v>2.0156320097942891E-4</v>
      </c>
      <c r="NV409" s="240">
        <f t="shared" si="1711"/>
        <v>0.19904108706032433</v>
      </c>
      <c r="NW409" s="240">
        <f t="shared" si="1712"/>
        <v>0.22009049262182379</v>
      </c>
      <c r="NX409" s="240">
        <f t="shared" si="1713"/>
        <v>0.65098507667328276</v>
      </c>
      <c r="NY409" s="240">
        <f t="shared" si="1714"/>
        <v>0.24538210417797701</v>
      </c>
      <c r="NZ409" s="240">
        <f t="shared" si="1715"/>
        <v>1.0078160048971445E-4</v>
      </c>
      <c r="OA409" s="240">
        <f t="shared" si="1716"/>
        <v>0.17122793941568221</v>
      </c>
      <c r="OB409" s="241">
        <f t="shared" si="1717"/>
        <v>0</v>
      </c>
      <c r="OC409" s="4"/>
      <c r="OD409" s="4"/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136"/>
      <c r="OP409" s="13"/>
      <c r="OQ409" s="13"/>
      <c r="OR409" s="13"/>
      <c r="OS409" s="13"/>
      <c r="OT409" s="13"/>
    </row>
    <row r="410" spans="1:410" ht="15" customHeight="1">
      <c r="A410" s="242">
        <v>391</v>
      </c>
      <c r="B410" s="49" t="s">
        <v>460</v>
      </c>
      <c r="C410" s="50">
        <v>5</v>
      </c>
      <c r="D410" s="51">
        <v>2609.66</v>
      </c>
      <c r="E410" s="52">
        <v>2469.1</v>
      </c>
      <c r="F410" s="52">
        <v>140.6</v>
      </c>
      <c r="G410" s="52"/>
      <c r="H410" s="53"/>
      <c r="I410" s="57">
        <v>3.0924322083245985</v>
      </c>
      <c r="J410" s="58">
        <v>3.0924322083245985</v>
      </c>
      <c r="K410" s="58">
        <v>2.5939999999999994</v>
      </c>
      <c r="L410" s="243">
        <v>2.8019999999999996</v>
      </c>
      <c r="M410" s="1">
        <v>0.20799999999999999</v>
      </c>
      <c r="N410" s="2">
        <v>0.60119999999999996</v>
      </c>
      <c r="O410" s="2">
        <v>0.29043220832459876</v>
      </c>
      <c r="P410" s="2">
        <v>3.5999999999999999E-3</v>
      </c>
      <c r="Q410" s="2">
        <v>0</v>
      </c>
      <c r="R410" s="2">
        <v>0</v>
      </c>
      <c r="S410" s="2">
        <v>0.6008</v>
      </c>
      <c r="T410" s="2">
        <v>2.06E-2</v>
      </c>
      <c r="U410" s="2">
        <v>6.9999999999999999E-4</v>
      </c>
      <c r="V410" s="2">
        <v>0.20180000000000001</v>
      </c>
      <c r="W410" s="2">
        <v>9.9599999999999994E-2</v>
      </c>
      <c r="X410" s="2">
        <v>0.56879999999999997</v>
      </c>
      <c r="Y410" s="2">
        <v>0.27779999999999999</v>
      </c>
      <c r="Z410" s="2">
        <v>5.0000000000000001E-4</v>
      </c>
      <c r="AA410" s="2">
        <v>0.21859999999999999</v>
      </c>
      <c r="AB410" s="3">
        <v>0</v>
      </c>
      <c r="AC410" s="244">
        <v>196.99</v>
      </c>
      <c r="AD410" s="108">
        <v>43.337800000000001</v>
      </c>
      <c r="AE410" s="108">
        <v>132.58471047</v>
      </c>
      <c r="AF410" s="108">
        <f t="shared" si="1718"/>
        <v>13.122439134057782</v>
      </c>
      <c r="AG410" s="108">
        <f t="shared" si="1719"/>
        <v>41.491059294481801</v>
      </c>
      <c r="AH410" s="108">
        <v>6.997093128375</v>
      </c>
      <c r="AI410" s="108">
        <v>27.733401086727124</v>
      </c>
      <c r="AJ410" s="108">
        <f t="shared" si="1720"/>
        <v>0.53650264402273629</v>
      </c>
      <c r="AK410" s="108">
        <f t="shared" si="1721"/>
        <v>16.231472187226611</v>
      </c>
      <c r="AL410" s="108">
        <v>20.382150234255107</v>
      </c>
      <c r="AM410" s="245">
        <v>513.63018590322872</v>
      </c>
      <c r="AN410" s="244">
        <v>589.07000000000005</v>
      </c>
      <c r="AO410" s="108">
        <v>129.59540000000001</v>
      </c>
      <c r="AP410" s="108">
        <v>396.47533071000004</v>
      </c>
      <c r="AQ410" s="108">
        <f t="shared" si="1722"/>
        <v>39.240749381691543</v>
      </c>
      <c r="AR410" s="108">
        <f t="shared" si="1723"/>
        <v>124.07298999238741</v>
      </c>
      <c r="AS410" s="246">
        <v>45.256699676575003</v>
      </c>
      <c r="AT410" s="247">
        <v>7.8137484206439476</v>
      </c>
      <c r="AU410" s="108">
        <v>84.70901241821997</v>
      </c>
      <c r="AV410" s="108">
        <f t="shared" si="1724"/>
        <v>1.6386958452304654</v>
      </c>
      <c r="AW410" s="108">
        <f t="shared" si="1725"/>
        <v>49.577474279986767</v>
      </c>
      <c r="AX410" s="108">
        <v>62.255322140239755</v>
      </c>
      <c r="AY410" s="245">
        <v>1568.8341179340416</v>
      </c>
      <c r="AZ410" s="248">
        <v>91</v>
      </c>
      <c r="BA410" s="108">
        <v>463.84216666666657</v>
      </c>
      <c r="BB410" s="108">
        <v>48.372103291002404</v>
      </c>
      <c r="BC410" s="109">
        <v>38.697682632801929</v>
      </c>
      <c r="BD410" s="109">
        <v>9.674420658200475</v>
      </c>
      <c r="BE410" s="108">
        <v>18.139541874999999</v>
      </c>
      <c r="BF410" s="109">
        <v>14.5116335</v>
      </c>
      <c r="BG410" s="109">
        <v>3.6279083749999987</v>
      </c>
      <c r="BH410" s="108">
        <v>38.715828263784829</v>
      </c>
      <c r="BI410" s="109">
        <f t="shared" si="1726"/>
        <v>22.65913537628882</v>
      </c>
      <c r="BJ410" s="108">
        <f t="shared" si="1727"/>
        <v>0.74895769776291754</v>
      </c>
      <c r="BK410" s="108">
        <v>28.453482004822689</v>
      </c>
      <c r="BL410" s="245">
        <v>717.02774652153175</v>
      </c>
      <c r="BM410" s="244">
        <v>3.36</v>
      </c>
      <c r="BN410" s="108">
        <v>0.73919999999999997</v>
      </c>
      <c r="BO410" s="108">
        <v>2.2614580800000001</v>
      </c>
      <c r="BP410" s="108">
        <f t="shared" si="1728"/>
        <v>0.22382555200992002</v>
      </c>
      <c r="BQ410" s="108">
        <f t="shared" si="1729"/>
        <v>0.70770069155519999</v>
      </c>
      <c r="BR410" s="108">
        <v>0.58471573171666702</v>
      </c>
      <c r="BS410" s="108">
        <v>0.50701228825531663</v>
      </c>
      <c r="BT410" s="108">
        <f t="shared" si="1730"/>
        <v>9.8081527162991004E-3</v>
      </c>
      <c r="BU410" s="108">
        <f t="shared" si="1731"/>
        <v>0.29673806792261265</v>
      </c>
      <c r="BV410" s="108">
        <v>0.37261930499859924</v>
      </c>
      <c r="BW410" s="245">
        <v>9.3900064859646992</v>
      </c>
      <c r="BX410" s="107">
        <v>0</v>
      </c>
      <c r="BY410" s="108">
        <v>0</v>
      </c>
      <c r="BZ410" s="109">
        <f t="shared" si="1732"/>
        <v>0</v>
      </c>
      <c r="CA410" s="109">
        <f t="shared" si="1733"/>
        <v>0</v>
      </c>
      <c r="CB410" s="108">
        <v>0</v>
      </c>
      <c r="CC410" s="110">
        <v>0</v>
      </c>
      <c r="CD410" s="244">
        <v>0</v>
      </c>
      <c r="CE410" s="108">
        <v>0</v>
      </c>
      <c r="CF410" s="109">
        <f t="shared" si="1734"/>
        <v>0</v>
      </c>
      <c r="CG410" s="109">
        <f t="shared" si="1735"/>
        <v>0</v>
      </c>
      <c r="CH410" s="108">
        <v>0</v>
      </c>
      <c r="CI410" s="245">
        <v>0</v>
      </c>
      <c r="CJ410" s="249">
        <v>579.17318688004173</v>
      </c>
      <c r="CK410" s="250">
        <v>127.41810111360918</v>
      </c>
      <c r="CL410" s="250">
        <v>63.319754991154838</v>
      </c>
      <c r="CM410" s="251">
        <v>41.497095913359836</v>
      </c>
      <c r="CN410" s="252">
        <f t="shared" si="1600"/>
        <v>20.227759402967251</v>
      </c>
      <c r="CO410" s="250">
        <v>389.81425094917279</v>
      </c>
      <c r="CP410" s="252">
        <f t="shared" si="1736"/>
        <v>38.581475673443428</v>
      </c>
      <c r="CQ410" s="250">
        <v>121.98847169203412</v>
      </c>
      <c r="CR410" s="250">
        <v>84.65994645718051</v>
      </c>
      <c r="CS410" s="252">
        <f t="shared" si="1737"/>
        <v>1.6377466642141572</v>
      </c>
      <c r="CT410" s="252">
        <f t="shared" si="1738"/>
        <v>49.548757543101125</v>
      </c>
      <c r="CU410" s="250">
        <f t="shared" si="1601"/>
        <v>1244.385240391159</v>
      </c>
      <c r="CV410" s="245">
        <f t="shared" si="1739"/>
        <v>1567.9254028928603</v>
      </c>
      <c r="CW410" s="244">
        <v>39.834400000000002</v>
      </c>
      <c r="CX410" s="108">
        <v>2.9079112</v>
      </c>
      <c r="CY410" s="108">
        <f t="shared" si="1740"/>
        <v>5.6253542164000005E-2</v>
      </c>
      <c r="CZ410" s="108">
        <f t="shared" si="1741"/>
        <v>1.7019073722016</v>
      </c>
      <c r="DA410" s="108">
        <v>2.1371155599999998</v>
      </c>
      <c r="DB410" s="245">
        <v>53.855312112</v>
      </c>
      <c r="DC410" s="244">
        <v>1.3456000000000001</v>
      </c>
      <c r="DD410" s="108">
        <v>9.8228800000000005E-2</v>
      </c>
      <c r="DE410" s="108">
        <f t="shared" si="1742"/>
        <v>1.9002361360000001E-3</v>
      </c>
      <c r="DF410" s="108">
        <f t="shared" si="1743"/>
        <v>5.7490173318400006E-2</v>
      </c>
      <c r="DG410" s="108">
        <v>7.2191439999999996E-2</v>
      </c>
      <c r="DH410" s="245">
        <v>1.819224288</v>
      </c>
      <c r="DI410" s="107">
        <v>204.073948987748</v>
      </c>
      <c r="DJ410" s="108">
        <v>44.896268777304563</v>
      </c>
      <c r="DK410" s="108">
        <v>3.3946912464568415</v>
      </c>
      <c r="DL410" s="108">
        <v>137.35258358805075</v>
      </c>
      <c r="DM410" s="108">
        <f t="shared" si="1744"/>
        <v>13.594334608043736</v>
      </c>
      <c r="DN410" s="108">
        <f t="shared" si="1745"/>
        <v>42.9831175080446</v>
      </c>
      <c r="DO410" s="108">
        <v>28.449376959767889</v>
      </c>
      <c r="DP410" s="108">
        <f t="shared" si="1746"/>
        <v>0.55035319728670984</v>
      </c>
      <c r="DQ410" s="108">
        <f t="shared" si="1747"/>
        <v>16.650509954489433</v>
      </c>
      <c r="DR410" s="108">
        <v>20.908343477966401</v>
      </c>
      <c r="DS410" s="110">
        <v>526.89025564475332</v>
      </c>
      <c r="DT410" s="244">
        <v>99.86</v>
      </c>
      <c r="DU410" s="108">
        <v>21.969200000000001</v>
      </c>
      <c r="DV410" s="108">
        <v>67.211072580000007</v>
      </c>
      <c r="DW410" s="108">
        <f t="shared" si="1748"/>
        <v>6.6521486975329207</v>
      </c>
      <c r="DX410" s="108">
        <f t="shared" si="1749"/>
        <v>21.033033053185203</v>
      </c>
      <c r="DY410" s="108">
        <v>1.9454581848333301</v>
      </c>
      <c r="DZ410" s="108">
        <v>1.2071514658125</v>
      </c>
      <c r="EA410" s="108"/>
      <c r="EB410" s="108">
        <v>14.030080402837145</v>
      </c>
      <c r="EC410" s="108">
        <f t="shared" si="1750"/>
        <v>0.27141190539288457</v>
      </c>
      <c r="ED410" s="108">
        <f t="shared" si="1751"/>
        <v>8.2113570972076904</v>
      </c>
      <c r="EE410" s="108">
        <v>10.31114813167415</v>
      </c>
      <c r="EF410" s="245">
        <v>259.84093291818857</v>
      </c>
      <c r="EG410" s="249">
        <v>343.24118436507922</v>
      </c>
      <c r="EH410" s="250">
        <v>75.513060560317442</v>
      </c>
      <c r="EI410" s="250">
        <v>448.11367274863289</v>
      </c>
      <c r="EJ410" s="250">
        <v>231.0195088604697</v>
      </c>
      <c r="EK410" s="250">
        <f t="shared" si="1752"/>
        <v>22.86492486995613</v>
      </c>
      <c r="EL410" s="250">
        <v>72.295245102795391</v>
      </c>
      <c r="EM410" s="250">
        <v>80.145782137018401</v>
      </c>
      <c r="EN410" s="250">
        <f t="shared" si="1753"/>
        <v>1.550420155440621</v>
      </c>
      <c r="EO410" s="250">
        <f t="shared" si="1754"/>
        <v>46.906761619768488</v>
      </c>
      <c r="EP410" s="250">
        <v>1178.0332086715175</v>
      </c>
      <c r="EQ410" s="245">
        <v>1484.3218429261121</v>
      </c>
      <c r="ER410" s="244">
        <v>272.72000000000003</v>
      </c>
      <c r="ES410" s="108">
        <v>59.998399999999997</v>
      </c>
      <c r="ET410" s="108">
        <v>183.55501416000001</v>
      </c>
      <c r="EU410" s="108">
        <f t="shared" si="1755"/>
        <v>18.167173971471843</v>
      </c>
      <c r="EV410" s="108">
        <f t="shared" si="1756"/>
        <v>57.441706131230404</v>
      </c>
      <c r="EW410" s="108">
        <v>20.008508558174999</v>
      </c>
      <c r="EX410" s="108">
        <v>39.148580358426798</v>
      </c>
      <c r="EY410" s="108">
        <f t="shared" si="1757"/>
        <v>0.75732928703376645</v>
      </c>
      <c r="EZ410" s="108">
        <f t="shared" si="1758"/>
        <v>22.912411329215736</v>
      </c>
      <c r="FA410" s="108">
        <v>28.771525153830101</v>
      </c>
      <c r="FB410" s="245">
        <v>725.0424338765182</v>
      </c>
      <c r="FC410" s="244">
        <v>0.83333333333333293</v>
      </c>
      <c r="FD410" s="108">
        <v>6.0833333333333302E-2</v>
      </c>
      <c r="FE410" s="108">
        <f t="shared" si="1759"/>
        <v>1.1768208333333328E-3</v>
      </c>
      <c r="FF410" s="108">
        <f t="shared" si="1760"/>
        <v>3.5603803333333316E-2</v>
      </c>
      <c r="FG410" s="108">
        <v>4.4708333333333301E-2</v>
      </c>
      <c r="FH410" s="245">
        <v>1.1266499999999995</v>
      </c>
      <c r="FI410" s="244">
        <v>421.97539999999998</v>
      </c>
      <c r="FJ410" s="108">
        <v>30.804204200000001</v>
      </c>
      <c r="FK410" s="108">
        <f t="shared" si="1761"/>
        <v>0.595907330249</v>
      </c>
      <c r="FL410" s="108">
        <f t="shared" si="1762"/>
        <v>18.0287149837256</v>
      </c>
      <c r="FM410" s="108">
        <v>22.638999999999999</v>
      </c>
      <c r="FN410" s="245">
        <v>570.50232503999996</v>
      </c>
      <c r="FO410" s="244">
        <v>0</v>
      </c>
      <c r="FP410" s="108">
        <v>0</v>
      </c>
      <c r="FQ410" s="108">
        <f t="shared" si="1763"/>
        <v>0</v>
      </c>
      <c r="FR410" s="108">
        <f t="shared" si="1764"/>
        <v>0</v>
      </c>
      <c r="FS410" s="108">
        <v>0</v>
      </c>
      <c r="FT410" s="110">
        <v>0</v>
      </c>
      <c r="FU410" s="253">
        <f t="shared" si="1602"/>
        <v>2791.9557506841006</v>
      </c>
      <c r="FV410" s="254">
        <f t="shared" si="1603"/>
        <v>576.92190027465472</v>
      </c>
      <c r="FW410" s="254">
        <f t="shared" si="1604"/>
        <v>81.250823956413129</v>
      </c>
      <c r="FX410" s="254">
        <f t="shared" si="1605"/>
        <v>463.84216666666657</v>
      </c>
      <c r="FY410" s="254">
        <f t="shared" si="1606"/>
        <v>0</v>
      </c>
      <c r="FZ410" s="254">
        <f t="shared" si="1607"/>
        <v>0</v>
      </c>
      <c r="GA410" s="254">
        <f t="shared" si="1765"/>
        <v>39.834400000000002</v>
      </c>
      <c r="GB410" s="254">
        <f t="shared" si="1766"/>
        <v>1.3456000000000001</v>
      </c>
      <c r="GC410" s="254">
        <f t="shared" si="1767"/>
        <v>421.97539999999998</v>
      </c>
      <c r="GD410" s="254">
        <f t="shared" si="1768"/>
        <v>0</v>
      </c>
      <c r="GE410" s="254">
        <f t="shared" si="1608"/>
        <v>1540.2739293976933</v>
      </c>
      <c r="GF410" s="255">
        <f t="shared" si="1609"/>
        <v>588.05625462817113</v>
      </c>
      <c r="GG410" s="255">
        <f t="shared" si="1610"/>
        <v>152.44707188820732</v>
      </c>
      <c r="GH410" s="254">
        <f t="shared" si="1611"/>
        <v>431.97019790555129</v>
      </c>
      <c r="GI410" s="255">
        <f t="shared" si="1612"/>
        <v>308.4383672210991</v>
      </c>
      <c r="GJ410" s="256">
        <f t="shared" si="1613"/>
        <v>8.3564634784828904</v>
      </c>
      <c r="GK410" s="253">
        <f t="shared" si="1769"/>
        <v>6349.3701688850797</v>
      </c>
      <c r="GL410" s="257">
        <f t="shared" si="1770"/>
        <v>8000.2064127952008</v>
      </c>
      <c r="GM410" s="221">
        <f t="shared" si="1771"/>
        <v>8000.2064127952008</v>
      </c>
      <c r="GN410" s="222">
        <f t="shared" si="1772"/>
        <v>4647.4474693920474</v>
      </c>
      <c r="GO410" s="222">
        <f t="shared" si="1773"/>
        <v>304.98849274711023</v>
      </c>
      <c r="GP410" s="55">
        <f t="shared" si="1774"/>
        <v>0.58091594511350497</v>
      </c>
      <c r="GQ410" s="56">
        <f t="shared" si="1775"/>
        <v>3.8122577969903898E-2</v>
      </c>
      <c r="GR410" s="258">
        <f t="shared" si="1776"/>
        <v>1.0969347159268246</v>
      </c>
      <c r="GS410" s="227">
        <f t="shared" si="1614"/>
        <v>8000.2064127952008</v>
      </c>
      <c r="GT410" s="222">
        <f t="shared" si="1843"/>
        <v>4647.4474693920474</v>
      </c>
      <c r="GU410" s="222">
        <f t="shared" si="1844"/>
        <v>304.98849274711023</v>
      </c>
      <c r="GV410" s="37">
        <f t="shared" si="1833"/>
        <v>0.58091594511350497</v>
      </c>
      <c r="GW410" s="228">
        <f t="shared" si="1834"/>
        <v>3.8122577969903898E-2</v>
      </c>
      <c r="GX410" s="258">
        <f t="shared" si="1777"/>
        <v>1.0969347159268246</v>
      </c>
      <c r="GY410" s="221">
        <f t="shared" si="1842"/>
        <v>6769.5484803704403</v>
      </c>
      <c r="GZ410" s="222">
        <f t="shared" si="1778"/>
        <v>4221.0717430979339</v>
      </c>
      <c r="HA410" s="222">
        <f t="shared" si="1779"/>
        <v>219.79080108021708</v>
      </c>
      <c r="HB410" s="55">
        <f t="shared" si="1780"/>
        <v>0.62353815108019583</v>
      </c>
      <c r="HC410" s="56">
        <f t="shared" si="1781"/>
        <v>3.246757176162357E-2</v>
      </c>
      <c r="HD410" s="258">
        <f t="shared" si="1782"/>
        <v>1.1027376551401424</v>
      </c>
      <c r="HE410" s="221">
        <f t="shared" si="1783"/>
        <v>7283.1786662736686</v>
      </c>
      <c r="HF410" s="222">
        <f t="shared" si="1784"/>
        <v>4612.6158464916161</v>
      </c>
      <c r="HG410" s="222">
        <f t="shared" si="1785"/>
        <v>237.00106772059854</v>
      </c>
      <c r="HH410" s="55">
        <f t="shared" si="1786"/>
        <v>0.63332454932779969</v>
      </c>
      <c r="HI410" s="56">
        <f t="shared" si="1787"/>
        <v>3.2540883394510584E-2</v>
      </c>
      <c r="HJ410" s="259">
        <f t="shared" si="1788"/>
        <v>1.104282539717476</v>
      </c>
      <c r="HK410" s="54">
        <f t="shared" si="1615"/>
        <v>3.392196245961506</v>
      </c>
      <c r="HL410" s="55">
        <f t="shared" si="1616"/>
        <v>3.392196245961506</v>
      </c>
      <c r="HM410" s="55">
        <f t="shared" si="1617"/>
        <v>2.8605014774335289</v>
      </c>
      <c r="HN410" s="56">
        <f t="shared" si="1618"/>
        <v>3.0941996762883672</v>
      </c>
      <c r="HQ410" s="57">
        <f t="shared" si="1619"/>
        <v>310.74928840768428</v>
      </c>
      <c r="HR410" s="58">
        <f t="shared" si="1789"/>
        <v>359.44370190116842</v>
      </c>
      <c r="HS410" s="58">
        <f t="shared" si="1620"/>
        <v>13.658941778080518</v>
      </c>
      <c r="HT410" s="58">
        <f t="shared" si="1790"/>
        <v>15.774711859505191</v>
      </c>
      <c r="HU410" s="58">
        <f t="shared" si="1621"/>
        <v>407.64300468510214</v>
      </c>
      <c r="HV410" s="55">
        <f t="shared" si="1577"/>
        <v>0.76230742300541443</v>
      </c>
      <c r="HW410" s="56">
        <f t="shared" si="1578"/>
        <v>3.3507116818138061E-2</v>
      </c>
      <c r="HX410" s="260">
        <f t="shared" si="1579"/>
        <v>1.1246438255800779</v>
      </c>
      <c r="HY410" s="57">
        <f t="shared" si="1622"/>
        <v>930.51896641229666</v>
      </c>
      <c r="HZ410" s="58">
        <f t="shared" si="1791"/>
        <v>1076.3312884491036</v>
      </c>
      <c r="IA410" s="58">
        <f t="shared" si="1623"/>
        <v>48.693193647565955</v>
      </c>
      <c r="IB410" s="58">
        <f t="shared" si="1792"/>
        <v>56.235769343573921</v>
      </c>
      <c r="IC410" s="58">
        <f t="shared" si="1624"/>
        <v>1245.1064428047948</v>
      </c>
      <c r="ID410" s="55">
        <f t="shared" si="1625"/>
        <v>0.74734089747070842</v>
      </c>
      <c r="IE410" s="56">
        <f t="shared" si="1626"/>
        <v>3.9107655356659311E-2</v>
      </c>
      <c r="IF410" s="260">
        <f t="shared" si="1627"/>
        <v>1.1231660944484065</v>
      </c>
      <c r="IG410" s="57">
        <f t="shared" si="1628"/>
        <v>27.644145159072359</v>
      </c>
      <c r="IH410" s="58">
        <f t="shared" si="1793"/>
        <v>31.975982705499</v>
      </c>
      <c r="II410" s="58">
        <f t="shared" si="1629"/>
        <v>53.958273830564849</v>
      </c>
      <c r="IJ410" s="58">
        <f t="shared" si="1794"/>
        <v>62.316410446919349</v>
      </c>
      <c r="IK410" s="58">
        <f t="shared" si="1630"/>
        <v>569.06964009645378</v>
      </c>
      <c r="IL410" s="55">
        <f t="shared" si="1631"/>
        <v>4.857778945013979E-2</v>
      </c>
      <c r="IM410" s="56">
        <f t="shared" si="1632"/>
        <v>9.4818401876823472E-2</v>
      </c>
      <c r="IN410" s="260">
        <f t="shared" si="1633"/>
        <v>1.0222995100575569</v>
      </c>
      <c r="IO410" s="57">
        <f t="shared" si="1634"/>
        <v>5.3246152865629313</v>
      </c>
      <c r="IP410" s="58">
        <f t="shared" si="1795"/>
        <v>6.1589825019673432</v>
      </c>
      <c r="IQ410" s="58">
        <f t="shared" si="1635"/>
        <v>0.23363370472621911</v>
      </c>
      <c r="IR410" s="58">
        <f t="shared" si="1796"/>
        <v>0.26982356558831044</v>
      </c>
      <c r="IS410" s="58">
        <f t="shared" si="1636"/>
        <v>7.4523860999719833</v>
      </c>
      <c r="IT410" s="55">
        <f t="shared" si="1637"/>
        <v>0.71448462480801267</v>
      </c>
      <c r="IU410" s="56">
        <f t="shared" si="1638"/>
        <v>3.1350187925327358E-2</v>
      </c>
      <c r="IV410" s="260">
        <f t="shared" si="1639"/>
        <v>1.1168158848170489</v>
      </c>
      <c r="IW410" s="57">
        <f t="shared" si="1640"/>
        <v>0</v>
      </c>
      <c r="IX410" s="58">
        <f t="shared" si="1797"/>
        <v>0</v>
      </c>
      <c r="IY410" s="58">
        <f t="shared" si="1641"/>
        <v>0</v>
      </c>
      <c r="IZ410" s="58">
        <f t="shared" si="1798"/>
        <v>0</v>
      </c>
      <c r="JA410" s="58">
        <f t="shared" si="1642"/>
        <v>0</v>
      </c>
      <c r="JB410" s="55"/>
      <c r="JC410" s="56"/>
      <c r="JD410" s="260"/>
      <c r="JE410" s="57">
        <f t="shared" si="1643"/>
        <v>0</v>
      </c>
      <c r="JF410" s="58">
        <f t="shared" si="1799"/>
        <v>0</v>
      </c>
      <c r="JG410" s="58">
        <f t="shared" si="1644"/>
        <v>0</v>
      </c>
      <c r="JH410" s="58">
        <f t="shared" si="1800"/>
        <v>0</v>
      </c>
      <c r="JI410" s="58">
        <f t="shared" si="1645"/>
        <v>0</v>
      </c>
      <c r="JJ410" s="55"/>
      <c r="JK410" s="56"/>
      <c r="JL410" s="260"/>
      <c r="JM410" s="57">
        <f t="shared" si="1646"/>
        <v>915.86670766051589</v>
      </c>
      <c r="JN410" s="58">
        <f t="shared" si="1801"/>
        <v>1059.3830207509188</v>
      </c>
      <c r="JO410" s="58">
        <f t="shared" si="1647"/>
        <v>60.446981740624835</v>
      </c>
      <c r="JP410" s="58">
        <f t="shared" si="1802"/>
        <v>69.810219212247631</v>
      </c>
      <c r="JQ410" s="58">
        <f t="shared" si="1648"/>
        <v>1244.385240391159</v>
      </c>
      <c r="JR410" s="55">
        <f t="shared" si="1649"/>
        <v>0.73599933359272496</v>
      </c>
      <c r="JS410" s="56">
        <f t="shared" si="1650"/>
        <v>4.8575778447536057E-2</v>
      </c>
      <c r="JT410" s="260">
        <f t="shared" si="1651"/>
        <v>1.1228554836555036</v>
      </c>
      <c r="JU410" s="57">
        <f t="shared" si="1652"/>
        <v>2.0763269940859521</v>
      </c>
      <c r="JV410" s="58">
        <f t="shared" si="1803"/>
        <v>2.4016874340592209</v>
      </c>
      <c r="JW410" s="58">
        <f t="shared" si="1653"/>
        <v>5.6253542164000005E-2</v>
      </c>
      <c r="JX410" s="58">
        <f t="shared" si="1804"/>
        <v>6.496721584520361E-2</v>
      </c>
      <c r="JY410" s="58">
        <f t="shared" si="1654"/>
        <v>42.742311199999996</v>
      </c>
      <c r="JZ410" s="55">
        <f t="shared" si="1655"/>
        <v>4.8577789450139804E-2</v>
      </c>
      <c r="KA410" s="56">
        <f t="shared" si="1656"/>
        <v>1.3161090400745576E-3</v>
      </c>
      <c r="KB410" s="260">
        <f t="shared" si="1657"/>
        <v>1.0078160048971445</v>
      </c>
      <c r="KC410" s="57">
        <f t="shared" si="1658"/>
        <v>7.0138011448448001E-2</v>
      </c>
      <c r="KD410" s="58">
        <f t="shared" si="1805"/>
        <v>8.1128637842419804E-2</v>
      </c>
      <c r="KE410" s="58">
        <f t="shared" si="1659"/>
        <v>1.9002361360000001E-3</v>
      </c>
      <c r="KF410" s="58">
        <f t="shared" si="1806"/>
        <v>2.1945827134664002E-3</v>
      </c>
      <c r="KG410" s="58">
        <f t="shared" si="1660"/>
        <v>1.4438287999999999</v>
      </c>
      <c r="KH410" s="55">
        <f t="shared" si="1661"/>
        <v>4.8577789450139797E-2</v>
      </c>
      <c r="KI410" s="56">
        <f t="shared" si="1662"/>
        <v>1.3161090400745576E-3</v>
      </c>
      <c r="KJ410" s="260">
        <f t="shared" si="1663"/>
        <v>1.0078160048971445</v>
      </c>
      <c r="KK410" s="57">
        <f t="shared" si="1664"/>
        <v>321.7232432693441</v>
      </c>
      <c r="KL410" s="58">
        <f t="shared" si="1807"/>
        <v>372.13727548965034</v>
      </c>
      <c r="KM410" s="58">
        <f t="shared" si="1665"/>
        <v>14.144687805330445</v>
      </c>
      <c r="KN410" s="58">
        <f t="shared" si="1808"/>
        <v>16.335699946376131</v>
      </c>
      <c r="KO410" s="58">
        <f t="shared" si="1666"/>
        <v>418.16686955932801</v>
      </c>
      <c r="KP410" s="55">
        <f t="shared" si="1809"/>
        <v>0.76936569271588162</v>
      </c>
      <c r="KQ410" s="56">
        <f t="shared" si="1810"/>
        <v>3.3825462596394545E-2</v>
      </c>
      <c r="KR410" s="260">
        <f t="shared" si="1811"/>
        <v>1.1257991682047603</v>
      </c>
      <c r="KS410" s="57">
        <f t="shared" si="1667"/>
        <v>157.50735598347933</v>
      </c>
      <c r="KT410" s="58">
        <f t="shared" si="1812"/>
        <v>182.18875866609054</v>
      </c>
      <c r="KU410" s="58">
        <f t="shared" si="1668"/>
        <v>6.9235606029258054</v>
      </c>
      <c r="KV410" s="58">
        <f t="shared" si="1813"/>
        <v>7.996020140319013</v>
      </c>
      <c r="KW410" s="58">
        <f t="shared" si="1669"/>
        <v>206.22296263348301</v>
      </c>
      <c r="KX410" s="55">
        <f t="shared" si="1670"/>
        <v>0.76377215210226035</v>
      </c>
      <c r="KY410" s="56">
        <f t="shared" si="1671"/>
        <v>3.3573179797784916E-2</v>
      </c>
      <c r="KZ410" s="260">
        <f t="shared" si="1672"/>
        <v>1.1248835817851011</v>
      </c>
      <c r="LA410" s="57">
        <f t="shared" si="1673"/>
        <v>564.18069312692455</v>
      </c>
      <c r="LB410" s="58">
        <f t="shared" si="1814"/>
        <v>652.58780773991361</v>
      </c>
      <c r="LC410" s="58">
        <f t="shared" si="1674"/>
        <v>24.41534502539675</v>
      </c>
      <c r="LD410" s="58">
        <f t="shared" si="1815"/>
        <v>28.197281969830708</v>
      </c>
      <c r="LE410" s="58">
        <f t="shared" si="1675"/>
        <v>1178.0332086715177</v>
      </c>
      <c r="LF410" s="55">
        <f t="shared" si="1816"/>
        <v>0.47891747785544853</v>
      </c>
      <c r="LG410" s="56">
        <f t="shared" si="1817"/>
        <v>2.0725515075190645E-2</v>
      </c>
      <c r="LH410" s="260">
        <f t="shared" si="1818"/>
        <v>1.078256751065096</v>
      </c>
      <c r="LI410" s="57">
        <f t="shared" si="1676"/>
        <v>430.75042330174432</v>
      </c>
      <c r="LJ410" s="58">
        <f t="shared" si="1819"/>
        <v>498.24901463312767</v>
      </c>
      <c r="LK410" s="58">
        <f t="shared" si="1677"/>
        <v>18.924503258505609</v>
      </c>
      <c r="LL410" s="58">
        <f t="shared" si="1820"/>
        <v>21.855908813248128</v>
      </c>
      <c r="LM410" s="58">
        <f t="shared" si="1678"/>
        <v>575.43050307660178</v>
      </c>
      <c r="LN410" s="55">
        <f t="shared" si="1679"/>
        <v>0.74857071531434349</v>
      </c>
      <c r="LO410" s="56">
        <f t="shared" si="1680"/>
        <v>3.2887556633379174E-2</v>
      </c>
      <c r="LP410" s="260">
        <f t="shared" si="1681"/>
        <v>1.1223953136122682</v>
      </c>
      <c r="LQ410" s="57">
        <f t="shared" si="1682"/>
        <v>4.3436640066666643E-2</v>
      </c>
      <c r="LR410" s="58">
        <f t="shared" si="1821"/>
        <v>5.0243161565113312E-2</v>
      </c>
      <c r="LS410" s="58">
        <f t="shared" si="1683"/>
        <v>1.1768208333333328E-3</v>
      </c>
      <c r="LT410" s="58">
        <f t="shared" si="1822"/>
        <v>1.359110380416666E-3</v>
      </c>
      <c r="LU410" s="58">
        <f t="shared" si="1684"/>
        <v>0.89416666666666633</v>
      </c>
      <c r="LV410" s="55">
        <f t="shared" si="1835"/>
        <v>4.857778945013979E-2</v>
      </c>
      <c r="LW410" s="56">
        <f t="shared" si="1836"/>
        <v>1.3161090400745572E-3</v>
      </c>
      <c r="LX410" s="260">
        <f t="shared" si="1837"/>
        <v>1.0078160048971445</v>
      </c>
      <c r="LY410" s="57">
        <f t="shared" si="1685"/>
        <v>21.995032280145232</v>
      </c>
      <c r="LZ410" s="58">
        <f t="shared" si="1823"/>
        <v>25.44165383844399</v>
      </c>
      <c r="MA410" s="58">
        <f t="shared" si="1686"/>
        <v>0.595907330249</v>
      </c>
      <c r="MB410" s="58">
        <f t="shared" si="1824"/>
        <v>0.68821337570457009</v>
      </c>
      <c r="MC410" s="58">
        <f t="shared" si="1687"/>
        <v>452.779623047619</v>
      </c>
      <c r="MD410" s="55">
        <f t="shared" si="1688"/>
        <v>4.857778742801773E-2</v>
      </c>
      <c r="ME410" s="56">
        <f t="shared" si="1689"/>
        <v>1.3161089852895792E-3</v>
      </c>
      <c r="MF410" s="260">
        <f t="shared" si="1690"/>
        <v>1.0078160045717917</v>
      </c>
      <c r="MG410" s="57">
        <f t="shared" si="1691"/>
        <v>0</v>
      </c>
      <c r="MH410" s="58">
        <f t="shared" si="1825"/>
        <v>0</v>
      </c>
      <c r="MI410" s="58">
        <f t="shared" si="1692"/>
        <v>0</v>
      </c>
      <c r="MJ410" s="58">
        <f t="shared" si="1826"/>
        <v>0</v>
      </c>
      <c r="MK410" s="58">
        <f t="shared" si="1693"/>
        <v>0</v>
      </c>
      <c r="ML410" s="55"/>
      <c r="MM410" s="56"/>
      <c r="MN410" s="260"/>
      <c r="MO410" s="59">
        <v>3.0924322083245985</v>
      </c>
      <c r="MP410" s="60">
        <v>3.0924322083245985</v>
      </c>
      <c r="MQ410" s="60">
        <v>2.5939999999999994</v>
      </c>
      <c r="MR410" s="61">
        <v>2.8019999999999996</v>
      </c>
      <c r="MS410" s="59">
        <f t="shared" si="1694"/>
        <v>1.0969347159268246</v>
      </c>
      <c r="MT410" s="60">
        <f t="shared" si="1695"/>
        <v>1.0969347159268246</v>
      </c>
      <c r="MU410" s="60">
        <f t="shared" si="1827"/>
        <v>1.1027376551401424</v>
      </c>
      <c r="MV410" s="61">
        <f t="shared" si="1828"/>
        <v>1.104282539717476</v>
      </c>
      <c r="MW410" s="66">
        <f t="shared" si="1829"/>
        <v>3.392196245961506</v>
      </c>
      <c r="MX410" s="67">
        <f t="shared" si="1830"/>
        <v>3.392196245961506</v>
      </c>
      <c r="MY410" s="67">
        <f t="shared" si="1831"/>
        <v>2.8605014774335289</v>
      </c>
      <c r="MZ410" s="261">
        <f t="shared" si="1832"/>
        <v>3.0941996762883672</v>
      </c>
      <c r="NA410" s="59">
        <f t="shared" si="1696"/>
        <v>1.0969785145604338</v>
      </c>
      <c r="NB410" s="60">
        <f t="shared" si="1697"/>
        <v>1.0969785145604338</v>
      </c>
      <c r="NC410" s="60">
        <f t="shared" si="1698"/>
        <v>1.1027359561568746</v>
      </c>
      <c r="ND410" s="262">
        <f t="shared" si="1699"/>
        <v>1.1043622362568126</v>
      </c>
      <c r="NE410" s="62">
        <f t="shared" si="1700"/>
        <v>3.3923316902667602</v>
      </c>
      <c r="NF410" s="63">
        <f t="shared" si="1701"/>
        <v>3.3923316902667602</v>
      </c>
      <c r="NG410" s="63">
        <f t="shared" si="1702"/>
        <v>2.8604970702709323</v>
      </c>
      <c r="NH410" s="64">
        <f t="shared" si="1703"/>
        <v>3.0944229859915886</v>
      </c>
      <c r="NI410" s="238">
        <f t="shared" si="1838"/>
        <v>-1.3544430525413986E-4</v>
      </c>
      <c r="NJ410" s="238">
        <f t="shared" si="1839"/>
        <v>-1.3544430525413986E-4</v>
      </c>
      <c r="NK410" s="238">
        <f t="shared" si="1840"/>
        <v>4.4071625966424222E-6</v>
      </c>
      <c r="NL410" s="238">
        <f t="shared" si="1841"/>
        <v>-2.2330970322137489E-4</v>
      </c>
      <c r="NM410" s="239">
        <f t="shared" si="1704"/>
        <v>0.23392591572065619</v>
      </c>
      <c r="NN410" s="240">
        <f t="shared" si="1705"/>
        <v>0.67524745598238201</v>
      </c>
      <c r="NO410" s="240">
        <f>O410*IN410+0.001</f>
        <v>0.29790870427517163</v>
      </c>
      <c r="NP410" s="240">
        <f t="shared" si="1706"/>
        <v>4.0205371853413762E-3</v>
      </c>
      <c r="NQ410" s="240">
        <f t="shared" si="1599"/>
        <v>0</v>
      </c>
      <c r="NR410" s="240">
        <f t="shared" si="1707"/>
        <v>0</v>
      </c>
      <c r="NS410" s="240">
        <f t="shared" si="1708"/>
        <v>0.67461157458022658</v>
      </c>
      <c r="NT410" s="240">
        <f t="shared" si="1709"/>
        <v>2.0761009700881176E-2</v>
      </c>
      <c r="NU410" s="240">
        <f t="shared" si="1710"/>
        <v>7.0547120342800116E-4</v>
      </c>
      <c r="NV410" s="240">
        <f t="shared" si="1711"/>
        <v>0.22718627214372064</v>
      </c>
      <c r="NW410" s="240">
        <f t="shared" si="1712"/>
        <v>0.11203840474579606</v>
      </c>
      <c r="NX410" s="240">
        <f t="shared" si="1713"/>
        <v>0.61331244000582652</v>
      </c>
      <c r="NY410" s="240">
        <f t="shared" si="1714"/>
        <v>0.31180141812148809</v>
      </c>
      <c r="NZ410" s="240">
        <f t="shared" si="1715"/>
        <v>5.0390800244857223E-4</v>
      </c>
      <c r="OA410" s="240">
        <f t="shared" si="1716"/>
        <v>0.22030857859939365</v>
      </c>
      <c r="OB410" s="241">
        <f t="shared" si="1717"/>
        <v>0</v>
      </c>
      <c r="OC410" s="4"/>
      <c r="OD410" s="4"/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136"/>
      <c r="OP410" s="13"/>
      <c r="OQ410" s="13"/>
      <c r="OR410" s="13"/>
      <c r="OS410" s="13"/>
      <c r="OT410" s="13"/>
    </row>
    <row r="411" spans="1:410" ht="15" customHeight="1">
      <c r="A411" s="242">
        <v>392</v>
      </c>
      <c r="B411" s="49" t="s">
        <v>461</v>
      </c>
      <c r="C411" s="50">
        <v>5</v>
      </c>
      <c r="D411" s="51">
        <v>2260.5</v>
      </c>
      <c r="E411" s="52">
        <v>2036.2</v>
      </c>
      <c r="F411" s="52">
        <v>224.3</v>
      </c>
      <c r="G411" s="52"/>
      <c r="H411" s="53"/>
      <c r="I411" s="57">
        <v>3.5442014720611188</v>
      </c>
      <c r="J411" s="58">
        <v>3.5442014720611188</v>
      </c>
      <c r="K411" s="58">
        <v>2.8596000000000004</v>
      </c>
      <c r="L411" s="243">
        <v>3.2036000000000002</v>
      </c>
      <c r="M411" s="1">
        <v>0.34399999999999997</v>
      </c>
      <c r="N411" s="2">
        <v>0.69030000000000002</v>
      </c>
      <c r="O411" s="2">
        <v>0.34060147206111846</v>
      </c>
      <c r="P411" s="2">
        <v>1.4500000000000001E-2</v>
      </c>
      <c r="Q411" s="2">
        <v>0</v>
      </c>
      <c r="R411" s="2">
        <v>0</v>
      </c>
      <c r="S411" s="2">
        <v>0.65229999999999999</v>
      </c>
      <c r="T411" s="2">
        <v>1.24E-2</v>
      </c>
      <c r="U411" s="2">
        <v>4.0000000000000002E-4</v>
      </c>
      <c r="V411" s="2">
        <v>5.6899999999999999E-2</v>
      </c>
      <c r="W411" s="2">
        <v>0.1163</v>
      </c>
      <c r="X411" s="2">
        <v>0.8427</v>
      </c>
      <c r="Y411" s="2">
        <v>0.2873</v>
      </c>
      <c r="Z411" s="2">
        <v>5.0000000000000001E-4</v>
      </c>
      <c r="AA411" s="2">
        <v>0.186</v>
      </c>
      <c r="AB411" s="3">
        <v>0</v>
      </c>
      <c r="AC411" s="244">
        <v>275.83999999999997</v>
      </c>
      <c r="AD411" s="108">
        <v>60.684800000000003</v>
      </c>
      <c r="AE411" s="108">
        <v>185.65493952</v>
      </c>
      <c r="AF411" s="108">
        <f t="shared" si="1718"/>
        <v>18.375011984052481</v>
      </c>
      <c r="AG411" s="108">
        <f t="shared" si="1719"/>
        <v>58.098856773388796</v>
      </c>
      <c r="AH411" s="108">
        <v>9.7175811536666608</v>
      </c>
      <c r="AI411" s="108">
        <v>38.828504442843219</v>
      </c>
      <c r="AJ411" s="108">
        <f t="shared" si="1720"/>
        <v>0.75113741844680215</v>
      </c>
      <c r="AK411" s="108">
        <f t="shared" si="1721"/>
        <v>22.725081138253966</v>
      </c>
      <c r="AL411" s="108">
        <v>28.536291255825496</v>
      </c>
      <c r="AM411" s="245">
        <v>719.11453964680243</v>
      </c>
      <c r="AN411" s="244">
        <v>584.53</v>
      </c>
      <c r="AO411" s="108">
        <v>128.5966</v>
      </c>
      <c r="AP411" s="108">
        <v>393.41967009000001</v>
      </c>
      <c r="AQ411" s="108">
        <f t="shared" si="1722"/>
        <v>38.938318427487665</v>
      </c>
      <c r="AR411" s="108">
        <f t="shared" si="1723"/>
        <v>123.11675155796461</v>
      </c>
      <c r="AS411" s="246">
        <v>47.57949930345</v>
      </c>
      <c r="AT411" s="247">
        <v>10.488898741997417</v>
      </c>
      <c r="AU411" s="108">
        <v>84.251181165721832</v>
      </c>
      <c r="AV411" s="108">
        <f t="shared" si="1724"/>
        <v>1.6298390996508889</v>
      </c>
      <c r="AW411" s="108">
        <f t="shared" si="1725"/>
        <v>49.309520298499685</v>
      </c>
      <c r="AX411" s="108">
        <v>61.91884752795859</v>
      </c>
      <c r="AY411" s="245">
        <v>1560.3549577045565</v>
      </c>
      <c r="AZ411" s="248">
        <v>88</v>
      </c>
      <c r="BA411" s="108">
        <v>448.55066666666659</v>
      </c>
      <c r="BB411" s="108">
        <v>46.777418567123199</v>
      </c>
      <c r="BC411" s="109">
        <v>37.421934853698559</v>
      </c>
      <c r="BD411" s="109">
        <v>9.3554837134246398</v>
      </c>
      <c r="BE411" s="108">
        <v>17.541534999999996</v>
      </c>
      <c r="BF411" s="109">
        <v>14.033227999999998</v>
      </c>
      <c r="BG411" s="109">
        <v>3.5083069999999985</v>
      </c>
      <c r="BH411" s="108">
        <v>37.439482277066652</v>
      </c>
      <c r="BI411" s="109">
        <f t="shared" si="1726"/>
        <v>21.912130913334245</v>
      </c>
      <c r="BJ411" s="108">
        <f t="shared" si="1727"/>
        <v>0.72426678464985439</v>
      </c>
      <c r="BK411" s="108">
        <v>27.515455125542822</v>
      </c>
      <c r="BL411" s="245">
        <v>693.38946916367911</v>
      </c>
      <c r="BM411" s="244">
        <v>12.34</v>
      </c>
      <c r="BN411" s="108">
        <v>2.7147999999999999</v>
      </c>
      <c r="BO411" s="108">
        <v>8.3054740200000001</v>
      </c>
      <c r="BP411" s="108">
        <f t="shared" si="1728"/>
        <v>0.82202598565548002</v>
      </c>
      <c r="BQ411" s="108">
        <f t="shared" si="1729"/>
        <v>2.5991150398188001</v>
      </c>
      <c r="BR411" s="108">
        <v>0.91701714805000001</v>
      </c>
      <c r="BS411" s="108">
        <v>1.7722422552676498</v>
      </c>
      <c r="BT411" s="108">
        <f t="shared" si="1730"/>
        <v>3.4284026428152689E-2</v>
      </c>
      <c r="BU411" s="108">
        <f t="shared" si="1731"/>
        <v>1.0372366802559869</v>
      </c>
      <c r="BV411" s="108">
        <v>1.3024766711658824</v>
      </c>
      <c r="BW411" s="245">
        <v>32.822412113380238</v>
      </c>
      <c r="BX411" s="107">
        <v>0</v>
      </c>
      <c r="BY411" s="108">
        <v>0</v>
      </c>
      <c r="BZ411" s="109">
        <f t="shared" si="1732"/>
        <v>0</v>
      </c>
      <c r="CA411" s="109">
        <f t="shared" si="1733"/>
        <v>0</v>
      </c>
      <c r="CB411" s="108">
        <v>0</v>
      </c>
      <c r="CC411" s="110">
        <v>0</v>
      </c>
      <c r="CD411" s="244">
        <v>0</v>
      </c>
      <c r="CE411" s="108">
        <v>0</v>
      </c>
      <c r="CF411" s="109">
        <f t="shared" si="1734"/>
        <v>0</v>
      </c>
      <c r="CG411" s="109">
        <f t="shared" si="1735"/>
        <v>0</v>
      </c>
      <c r="CH411" s="108">
        <v>0</v>
      </c>
      <c r="CI411" s="245">
        <v>0</v>
      </c>
      <c r="CJ411" s="249">
        <v>546.51031733725245</v>
      </c>
      <c r="CK411" s="250">
        <v>120.23226981419555</v>
      </c>
      <c r="CL411" s="250">
        <v>57.639012361651837</v>
      </c>
      <c r="CM411" s="251">
        <v>35.944983374136832</v>
      </c>
      <c r="CN411" s="252">
        <f t="shared" si="1600"/>
        <v>17.521382145722999</v>
      </c>
      <c r="CO411" s="250">
        <v>367.8304086147898</v>
      </c>
      <c r="CP411" s="252">
        <f t="shared" si="1736"/>
        <v>36.405646862240211</v>
      </c>
      <c r="CQ411" s="250">
        <v>115.10884807191232</v>
      </c>
      <c r="CR411" s="250">
        <v>79.731476593335927</v>
      </c>
      <c r="CS411" s="252">
        <f t="shared" si="1737"/>
        <v>1.5424054146980837</v>
      </c>
      <c r="CT411" s="252">
        <f t="shared" si="1738"/>
        <v>46.66428184282853</v>
      </c>
      <c r="CU411" s="250">
        <f t="shared" si="1601"/>
        <v>1171.9434847212253</v>
      </c>
      <c r="CV411" s="245">
        <f t="shared" si="1739"/>
        <v>1476.648790748744</v>
      </c>
      <c r="CW411" s="244">
        <v>20.604000000000003</v>
      </c>
      <c r="CX411" s="108">
        <v>1.504092</v>
      </c>
      <c r="CY411" s="108">
        <f t="shared" si="1740"/>
        <v>2.9096659740000003E-2</v>
      </c>
      <c r="CZ411" s="108">
        <f t="shared" si="1741"/>
        <v>0.88029691665599996</v>
      </c>
      <c r="DA411" s="108">
        <v>1.1054046</v>
      </c>
      <c r="DB411" s="245">
        <v>27.856195920000001</v>
      </c>
      <c r="DC411" s="244">
        <v>0.69600000000000006</v>
      </c>
      <c r="DD411" s="108">
        <v>5.0807999999999999E-2</v>
      </c>
      <c r="DE411" s="108">
        <f t="shared" si="1742"/>
        <v>9.8288075999999999E-4</v>
      </c>
      <c r="DF411" s="108">
        <f t="shared" si="1743"/>
        <v>2.9736296544E-2</v>
      </c>
      <c r="DG411" s="108">
        <v>3.7340400000000003E-2</v>
      </c>
      <c r="DH411" s="245">
        <v>0.94097808000000005</v>
      </c>
      <c r="DI411" s="107">
        <v>49.803208977796004</v>
      </c>
      <c r="DJ411" s="108">
        <v>10.956705975115121</v>
      </c>
      <c r="DK411" s="108">
        <v>0.82796090166202296</v>
      </c>
      <c r="DL411" s="108">
        <v>33.520199212132532</v>
      </c>
      <c r="DM411" s="108">
        <f t="shared" si="1744"/>
        <v>3.3176281968216053</v>
      </c>
      <c r="DN411" s="108">
        <f t="shared" si="1745"/>
        <v>10.489811141444754</v>
      </c>
      <c r="DO411" s="108">
        <v>6.942889479869514</v>
      </c>
      <c r="DP411" s="108">
        <f t="shared" si="1746"/>
        <v>0.13431019698807575</v>
      </c>
      <c r="DQ411" s="108">
        <f t="shared" si="1747"/>
        <v>4.0634510401042707</v>
      </c>
      <c r="DR411" s="108">
        <v>5.1025482273287599</v>
      </c>
      <c r="DS411" s="110">
        <v>128.58421532868473</v>
      </c>
      <c r="DT411" s="244">
        <v>101.04</v>
      </c>
      <c r="DU411" s="108">
        <v>22.2288</v>
      </c>
      <c r="DV411" s="108">
        <v>68.005275119999993</v>
      </c>
      <c r="DW411" s="108">
        <f t="shared" si="1748"/>
        <v>6.7307540997268793</v>
      </c>
      <c r="DX411" s="108">
        <f t="shared" si="1749"/>
        <v>21.281570796052797</v>
      </c>
      <c r="DY411" s="108">
        <v>1.9718058380833301</v>
      </c>
      <c r="DZ411" s="108">
        <v>1.2071514658125</v>
      </c>
      <c r="EA411" s="108"/>
      <c r="EB411" s="108">
        <v>14.195071366944394</v>
      </c>
      <c r="EC411" s="108">
        <f t="shared" si="1750"/>
        <v>0.27460365559353933</v>
      </c>
      <c r="ED411" s="108">
        <f t="shared" si="1751"/>
        <v>8.3079210287888117</v>
      </c>
      <c r="EE411" s="108">
        <v>10.43240518954201</v>
      </c>
      <c r="EF411" s="245">
        <v>262.89661077645866</v>
      </c>
      <c r="EG411" s="249">
        <v>443.58954642857128</v>
      </c>
      <c r="EH411" s="250">
        <v>97.589700214285685</v>
      </c>
      <c r="EI411" s="250">
        <v>569.25798676390002</v>
      </c>
      <c r="EJ411" s="250">
        <v>298.55927499238919</v>
      </c>
      <c r="EK411" s="250">
        <f t="shared" si="1752"/>
        <v>29.549605683096729</v>
      </c>
      <c r="EL411" s="250">
        <v>93.431139516118279</v>
      </c>
      <c r="EM411" s="250">
        <v>102.85674511313761</v>
      </c>
      <c r="EN411" s="250">
        <f t="shared" si="1753"/>
        <v>1.9897637342136472</v>
      </c>
      <c r="EO411" s="250">
        <f t="shared" si="1754"/>
        <v>60.198761498875818</v>
      </c>
      <c r="EP411" s="250">
        <v>1511.8532535122838</v>
      </c>
      <c r="EQ411" s="245">
        <v>1904.9350994254776</v>
      </c>
      <c r="ER411" s="244">
        <v>244.15</v>
      </c>
      <c r="ES411" s="108">
        <v>53.713000000000001</v>
      </c>
      <c r="ET411" s="108">
        <v>164.32588995</v>
      </c>
      <c r="EU411" s="108">
        <f t="shared" si="1755"/>
        <v>16.263990631911302</v>
      </c>
      <c r="EV411" s="108">
        <f t="shared" si="1756"/>
        <v>51.424144000953</v>
      </c>
      <c r="EW411" s="108">
        <v>18.234910009775</v>
      </c>
      <c r="EX411" s="108">
        <v>35.070937397063602</v>
      </c>
      <c r="EY411" s="108">
        <f t="shared" si="1757"/>
        <v>0.67844728394619547</v>
      </c>
      <c r="EZ411" s="108">
        <f t="shared" si="1758"/>
        <v>20.525897388504621</v>
      </c>
      <c r="FA411" s="108">
        <v>25.774736867841899</v>
      </c>
      <c r="FB411" s="245">
        <v>649.52336906961648</v>
      </c>
      <c r="FC411" s="244">
        <v>0.83333333333333293</v>
      </c>
      <c r="FD411" s="108">
        <v>6.0833333333333302E-2</v>
      </c>
      <c r="FE411" s="108">
        <f t="shared" si="1759"/>
        <v>1.1768208333333328E-3</v>
      </c>
      <c r="FF411" s="108">
        <f t="shared" si="1760"/>
        <v>3.5603803333333316E-2</v>
      </c>
      <c r="FG411" s="108">
        <v>4.4708333333333301E-2</v>
      </c>
      <c r="FH411" s="245">
        <v>1.1266499999999995</v>
      </c>
      <c r="FI411" s="244">
        <v>310.97219999999999</v>
      </c>
      <c r="FJ411" s="108">
        <v>22.700970600000002</v>
      </c>
      <c r="FK411" s="108">
        <f t="shared" si="1761"/>
        <v>0.43915027625700004</v>
      </c>
      <c r="FL411" s="108">
        <f t="shared" si="1762"/>
        <v>13.286151661120801</v>
      </c>
      <c r="FM411" s="108">
        <v>16.683499999999999</v>
      </c>
      <c r="FN411" s="245">
        <v>420.42800471999993</v>
      </c>
      <c r="FO411" s="244">
        <v>0</v>
      </c>
      <c r="FP411" s="108">
        <v>0</v>
      </c>
      <c r="FQ411" s="108">
        <f t="shared" si="1763"/>
        <v>0</v>
      </c>
      <c r="FR411" s="108">
        <f t="shared" si="1764"/>
        <v>0</v>
      </c>
      <c r="FS411" s="108">
        <v>0</v>
      </c>
      <c r="FT411" s="110">
        <v>0</v>
      </c>
      <c r="FU411" s="253">
        <f t="shared" si="1602"/>
        <v>2754.519748747216</v>
      </c>
      <c r="FV411" s="254">
        <f t="shared" si="1603"/>
        <v>693.03976810508902</v>
      </c>
      <c r="FW411" s="254">
        <f t="shared" si="1604"/>
        <v>79.465443741418966</v>
      </c>
      <c r="FX411" s="254">
        <f t="shared" si="1605"/>
        <v>448.55066666666659</v>
      </c>
      <c r="FY411" s="254">
        <f t="shared" si="1606"/>
        <v>0</v>
      </c>
      <c r="FZ411" s="254">
        <f t="shared" si="1607"/>
        <v>0</v>
      </c>
      <c r="GA411" s="254">
        <f t="shared" si="1765"/>
        <v>20.604000000000003</v>
      </c>
      <c r="GB411" s="254">
        <f t="shared" si="1766"/>
        <v>0.69600000000000006</v>
      </c>
      <c r="GC411" s="254">
        <f t="shared" si="1767"/>
        <v>310.97219999999999</v>
      </c>
      <c r="GD411" s="254">
        <f t="shared" si="1768"/>
        <v>0</v>
      </c>
      <c r="GE411" s="254">
        <f t="shared" si="1608"/>
        <v>1519.6211315193116</v>
      </c>
      <c r="GF411" s="255">
        <f t="shared" si="1609"/>
        <v>580.17128901513695</v>
      </c>
      <c r="GG411" s="255">
        <f t="shared" si="1610"/>
        <v>150.40298187099236</v>
      </c>
      <c r="GH411" s="254">
        <f t="shared" si="1611"/>
        <v>425.40523402458371</v>
      </c>
      <c r="GI411" s="255">
        <f t="shared" si="1612"/>
        <v>303.7508060186621</v>
      </c>
      <c r="GJ411" s="256">
        <f t="shared" si="1613"/>
        <v>8.2294642522055721</v>
      </c>
      <c r="GK411" s="253">
        <f t="shared" si="1769"/>
        <v>6252.8741928042846</v>
      </c>
      <c r="GL411" s="257">
        <f t="shared" si="1770"/>
        <v>7878.6214829333985</v>
      </c>
      <c r="GM411" s="221">
        <f t="shared" si="1771"/>
        <v>7878.6214829333985</v>
      </c>
      <c r="GN411" s="222">
        <f t="shared" si="1772"/>
        <v>4584.436723164079</v>
      </c>
      <c r="GO411" s="222">
        <f t="shared" si="1773"/>
        <v>300.00334122941729</v>
      </c>
      <c r="GP411" s="55">
        <f t="shared" si="1774"/>
        <v>0.58188310392812326</v>
      </c>
      <c r="GQ411" s="56">
        <f t="shared" si="1775"/>
        <v>3.8078151346562582E-2</v>
      </c>
      <c r="GR411" s="258">
        <f t="shared" si="1776"/>
        <v>1.0970793880291194</v>
      </c>
      <c r="GS411" s="227">
        <f t="shared" si="1614"/>
        <v>7878.6214829333985</v>
      </c>
      <c r="GT411" s="222">
        <f t="shared" si="1843"/>
        <v>4584.436723164079</v>
      </c>
      <c r="GU411" s="222">
        <f t="shared" si="1844"/>
        <v>300.00334122941729</v>
      </c>
      <c r="GV411" s="37">
        <f t="shared" si="1833"/>
        <v>0.58188310392812326</v>
      </c>
      <c r="GW411" s="228">
        <f t="shared" si="1834"/>
        <v>3.8078151346562582E-2</v>
      </c>
      <c r="GX411" s="258">
        <f t="shared" si="1777"/>
        <v>1.0970793880291194</v>
      </c>
      <c r="GY411" s="221">
        <f t="shared" si="1842"/>
        <v>6466.117474122917</v>
      </c>
      <c r="GZ411" s="222">
        <f t="shared" si="1778"/>
        <v>4002.4895901663244</v>
      </c>
      <c r="HA411" s="222">
        <f t="shared" si="1779"/>
        <v>210.1583116379492</v>
      </c>
      <c r="HB411" s="55">
        <f t="shared" si="1780"/>
        <v>0.61899425832952926</v>
      </c>
      <c r="HC411" s="56">
        <f t="shared" si="1781"/>
        <v>3.2501468227107283E-2</v>
      </c>
      <c r="HD411" s="258">
        <f t="shared" si="1782"/>
        <v>1.1020308777086161</v>
      </c>
      <c r="HE411" s="221">
        <f t="shared" si="1783"/>
        <v>7185.2320137697197</v>
      </c>
      <c r="HF411" s="222">
        <f t="shared" si="1784"/>
        <v>4550.7533955241015</v>
      </c>
      <c r="HG411" s="222">
        <f t="shared" si="1785"/>
        <v>234.25725988509831</v>
      </c>
      <c r="HH411" s="55">
        <f t="shared" si="1786"/>
        <v>0.63334814892589064</v>
      </c>
      <c r="HI411" s="56">
        <f t="shared" si="1787"/>
        <v>3.2602602036534048E-2</v>
      </c>
      <c r="HJ411" s="259">
        <f t="shared" si="1788"/>
        <v>1.1042957979921462</v>
      </c>
      <c r="HK411" s="54">
        <f t="shared" si="1615"/>
        <v>3.8882703820207163</v>
      </c>
      <c r="HL411" s="55">
        <f t="shared" si="1616"/>
        <v>3.8882703820207163</v>
      </c>
      <c r="HM411" s="55">
        <f t="shared" si="1617"/>
        <v>3.151367497895559</v>
      </c>
      <c r="HN411" s="56">
        <f t="shared" si="1618"/>
        <v>3.5377220184476399</v>
      </c>
      <c r="HQ411" s="57">
        <f t="shared" si="1619"/>
        <v>435.13000425220412</v>
      </c>
      <c r="HR411" s="58">
        <f t="shared" si="1789"/>
        <v>503.31487591852454</v>
      </c>
      <c r="HS411" s="58">
        <f t="shared" si="1620"/>
        <v>19.126149402499284</v>
      </c>
      <c r="HT411" s="58">
        <f t="shared" si="1790"/>
        <v>22.088789944946424</v>
      </c>
      <c r="HU411" s="58">
        <f t="shared" si="1621"/>
        <v>570.7258251165099</v>
      </c>
      <c r="HV411" s="55">
        <f t="shared" si="1577"/>
        <v>0.76241513017809415</v>
      </c>
      <c r="HW411" s="56">
        <f t="shared" si="1578"/>
        <v>3.3511974683456472E-2</v>
      </c>
      <c r="HX411" s="260">
        <f t="shared" si="1579"/>
        <v>1.1246614557773749</v>
      </c>
      <c r="HY411" s="57">
        <f t="shared" si="1622"/>
        <v>923.48665166488638</v>
      </c>
      <c r="HZ411" s="58">
        <f t="shared" si="1791"/>
        <v>1068.1970099807741</v>
      </c>
      <c r="IA411" s="58">
        <f t="shared" si="1623"/>
        <v>51.05705626913597</v>
      </c>
      <c r="IB411" s="58">
        <f t="shared" si="1792"/>
        <v>58.965794285225137</v>
      </c>
      <c r="IC411" s="58">
        <f t="shared" si="1624"/>
        <v>1238.3769505591717</v>
      </c>
      <c r="ID411" s="55">
        <f t="shared" si="1625"/>
        <v>0.74572338515174963</v>
      </c>
      <c r="IE411" s="56">
        <f t="shared" si="1626"/>
        <v>4.1229010477045677E-2</v>
      </c>
      <c r="IF411" s="260">
        <f t="shared" si="1627"/>
        <v>1.1232412281761737</v>
      </c>
      <c r="IG411" s="57">
        <f t="shared" si="1628"/>
        <v>26.732799714267777</v>
      </c>
      <c r="IH411" s="58">
        <f t="shared" si="1793"/>
        <v>30.921829429493538</v>
      </c>
      <c r="II411" s="58">
        <f t="shared" si="1629"/>
        <v>52.17942963834841</v>
      </c>
      <c r="IJ411" s="58">
        <f t="shared" si="1794"/>
        <v>60.262023289328582</v>
      </c>
      <c r="IK411" s="58">
        <f t="shared" si="1630"/>
        <v>550.30910251085641</v>
      </c>
      <c r="IL411" s="55">
        <f t="shared" si="1631"/>
        <v>4.857778945013979E-2</v>
      </c>
      <c r="IM411" s="56">
        <f t="shared" si="1632"/>
        <v>9.4818401876823444E-2</v>
      </c>
      <c r="IN411" s="260">
        <f t="shared" si="1633"/>
        <v>1.0222995100575569</v>
      </c>
      <c r="IO411" s="57">
        <f t="shared" si="1634"/>
        <v>19.491149098491238</v>
      </c>
      <c r="IP411" s="58">
        <f t="shared" si="1795"/>
        <v>22.545412162224817</v>
      </c>
      <c r="IQ411" s="58">
        <f t="shared" si="1635"/>
        <v>0.85631001208363267</v>
      </c>
      <c r="IR411" s="58">
        <f t="shared" si="1796"/>
        <v>0.98895243295538737</v>
      </c>
      <c r="IS411" s="58">
        <f t="shared" si="1636"/>
        <v>26.049533423317648</v>
      </c>
      <c r="IT411" s="55">
        <f t="shared" si="1637"/>
        <v>0.74823409624082482</v>
      </c>
      <c r="IU411" s="56">
        <f t="shared" si="1638"/>
        <v>3.287237426360682E-2</v>
      </c>
      <c r="IV411" s="260">
        <f t="shared" si="1639"/>
        <v>1.1223402136543701</v>
      </c>
      <c r="IW411" s="57">
        <f t="shared" si="1640"/>
        <v>0</v>
      </c>
      <c r="IX411" s="58">
        <f t="shared" si="1797"/>
        <v>0</v>
      </c>
      <c r="IY411" s="58">
        <f t="shared" si="1641"/>
        <v>0</v>
      </c>
      <c r="IZ411" s="58">
        <f t="shared" si="1798"/>
        <v>0</v>
      </c>
      <c r="JA411" s="58">
        <f t="shared" si="1642"/>
        <v>0</v>
      </c>
      <c r="JB411" s="55"/>
      <c r="JC411" s="56"/>
      <c r="JD411" s="260"/>
      <c r="JE411" s="57">
        <f t="shared" si="1643"/>
        <v>0</v>
      </c>
      <c r="JF411" s="58">
        <f t="shared" si="1799"/>
        <v>0</v>
      </c>
      <c r="JG411" s="58">
        <f t="shared" si="1644"/>
        <v>0</v>
      </c>
      <c r="JH411" s="58">
        <f t="shared" si="1800"/>
        <v>0</v>
      </c>
      <c r="JI411" s="58">
        <f t="shared" si="1645"/>
        <v>0</v>
      </c>
      <c r="JJ411" s="55"/>
      <c r="JK411" s="56"/>
      <c r="JL411" s="260"/>
      <c r="JM411" s="57">
        <f t="shared" si="1646"/>
        <v>864.10580564743179</v>
      </c>
      <c r="JN411" s="58">
        <f t="shared" si="1801"/>
        <v>999.51118539238439</v>
      </c>
      <c r="JO411" s="58">
        <f t="shared" si="1647"/>
        <v>55.469434422661294</v>
      </c>
      <c r="JP411" s="58">
        <f t="shared" si="1802"/>
        <v>64.061649814731524</v>
      </c>
      <c r="JQ411" s="58">
        <f t="shared" si="1648"/>
        <v>1171.9434847212253</v>
      </c>
      <c r="JR411" s="55">
        <f t="shared" si="1649"/>
        <v>0.73732719786652501</v>
      </c>
      <c r="JS411" s="56">
        <f t="shared" si="1650"/>
        <v>4.7331151327536944E-2</v>
      </c>
      <c r="JT411" s="260">
        <f t="shared" si="1651"/>
        <v>1.1228707672463198</v>
      </c>
      <c r="JU411" s="57">
        <f t="shared" si="1652"/>
        <v>1.07396223832032</v>
      </c>
      <c r="JV411" s="58">
        <f t="shared" si="1803"/>
        <v>1.2422521210651143</v>
      </c>
      <c r="JW411" s="58">
        <f t="shared" si="1653"/>
        <v>2.9096659740000003E-2</v>
      </c>
      <c r="JX411" s="58">
        <f t="shared" si="1804"/>
        <v>3.3603732333726002E-2</v>
      </c>
      <c r="JY411" s="58">
        <f t="shared" si="1654"/>
        <v>22.108091999999999</v>
      </c>
      <c r="JZ411" s="55">
        <f t="shared" si="1655"/>
        <v>4.8577789450139797E-2</v>
      </c>
      <c r="KA411" s="56">
        <f t="shared" si="1656"/>
        <v>1.3161090400745576E-3</v>
      </c>
      <c r="KB411" s="260">
        <f t="shared" si="1657"/>
        <v>1.0078160048971445</v>
      </c>
      <c r="KC411" s="57">
        <f t="shared" si="1658"/>
        <v>3.6278281783679998E-2</v>
      </c>
      <c r="KD411" s="58">
        <f t="shared" si="1805"/>
        <v>4.1963088539182659E-2</v>
      </c>
      <c r="KE411" s="58">
        <f t="shared" si="1659"/>
        <v>9.8288075999999999E-4</v>
      </c>
      <c r="KF411" s="58">
        <f t="shared" si="1806"/>
        <v>1.135128989724E-3</v>
      </c>
      <c r="KG411" s="58">
        <f t="shared" si="1660"/>
        <v>0.74680800000000003</v>
      </c>
      <c r="KH411" s="55">
        <f t="shared" si="1661"/>
        <v>4.857778945013979E-2</v>
      </c>
      <c r="KI411" s="56">
        <f t="shared" si="1662"/>
        <v>1.3161090400745572E-3</v>
      </c>
      <c r="KJ411" s="260">
        <f t="shared" si="1663"/>
        <v>1.0078160048971445</v>
      </c>
      <c r="KK411" s="57">
        <f t="shared" si="1664"/>
        <v>78.514894814400932</v>
      </c>
      <c r="KL411" s="58">
        <f t="shared" si="1807"/>
        <v>90.818178831817562</v>
      </c>
      <c r="KM411" s="58">
        <f t="shared" si="1665"/>
        <v>3.451938393809681</v>
      </c>
      <c r="KN411" s="58">
        <f t="shared" si="1808"/>
        <v>3.9866436510108008</v>
      </c>
      <c r="KO411" s="58">
        <f t="shared" si="1666"/>
        <v>102.05096454657519</v>
      </c>
      <c r="KP411" s="55">
        <f t="shared" si="1809"/>
        <v>0.76936945342214191</v>
      </c>
      <c r="KQ411" s="56">
        <f t="shared" si="1810"/>
        <v>3.3825632213738126E-2</v>
      </c>
      <c r="KR411" s="260">
        <f t="shared" si="1811"/>
        <v>1.1257997837811577</v>
      </c>
      <c r="KS411" s="57">
        <f t="shared" si="1667"/>
        <v>159.36798002630678</v>
      </c>
      <c r="KT411" s="58">
        <f t="shared" si="1812"/>
        <v>184.34094249642905</v>
      </c>
      <c r="KU411" s="58">
        <f t="shared" si="1668"/>
        <v>7.0053577553204187</v>
      </c>
      <c r="KV411" s="58">
        <f t="shared" si="1813"/>
        <v>8.0904876716195524</v>
      </c>
      <c r="KW411" s="58">
        <f t="shared" si="1669"/>
        <v>208.6481037908402</v>
      </c>
      <c r="KX411" s="55">
        <f t="shared" si="1670"/>
        <v>0.7638122615581765</v>
      </c>
      <c r="KY411" s="56">
        <f t="shared" si="1671"/>
        <v>3.3574988835474662E-2</v>
      </c>
      <c r="KZ411" s="260">
        <f t="shared" si="1672"/>
        <v>1.1248901471567812</v>
      </c>
      <c r="LA411" s="57">
        <f t="shared" si="1673"/>
        <v>728.6077258811498</v>
      </c>
      <c r="LB411" s="58">
        <f t="shared" si="1814"/>
        <v>842.78055652672606</v>
      </c>
      <c r="LC411" s="58">
        <f t="shared" si="1674"/>
        <v>31.539369417310375</v>
      </c>
      <c r="LD411" s="58">
        <f t="shared" si="1815"/>
        <v>36.424817740051751</v>
      </c>
      <c r="LE411" s="58">
        <f t="shared" si="1675"/>
        <v>1511.8532535122838</v>
      </c>
      <c r="LF411" s="55">
        <f t="shared" si="1816"/>
        <v>0.48193019010838134</v>
      </c>
      <c r="LG411" s="56">
        <f t="shared" si="1817"/>
        <v>2.0861396001258213E-2</v>
      </c>
      <c r="LH411" s="260">
        <f t="shared" si="1818"/>
        <v>1.0787498910305784</v>
      </c>
      <c r="LI411" s="57">
        <f t="shared" si="1676"/>
        <v>385.64205049513828</v>
      </c>
      <c r="LJ411" s="58">
        <f t="shared" si="1819"/>
        <v>446.07215980772645</v>
      </c>
      <c r="LK411" s="58">
        <f t="shared" si="1677"/>
        <v>16.942437915857496</v>
      </c>
      <c r="LL411" s="58">
        <f t="shared" si="1820"/>
        <v>19.566821549023825</v>
      </c>
      <c r="LM411" s="58">
        <f t="shared" si="1678"/>
        <v>515.49473735683853</v>
      </c>
      <c r="LN411" s="55">
        <f t="shared" si="1679"/>
        <v>0.74810084865752391</v>
      </c>
      <c r="LO411" s="56">
        <f t="shared" si="1680"/>
        <v>3.2866364461310714E-2</v>
      </c>
      <c r="LP411" s="260">
        <f t="shared" si="1681"/>
        <v>1.1223184028396911</v>
      </c>
      <c r="LQ411" s="57">
        <f t="shared" si="1682"/>
        <v>4.3436640066666643E-2</v>
      </c>
      <c r="LR411" s="58">
        <f t="shared" si="1821"/>
        <v>5.0243161565113312E-2</v>
      </c>
      <c r="LS411" s="58">
        <f t="shared" si="1683"/>
        <v>1.1768208333333328E-3</v>
      </c>
      <c r="LT411" s="58">
        <f t="shared" si="1822"/>
        <v>1.359110380416666E-3</v>
      </c>
      <c r="LU411" s="58">
        <f t="shared" si="1684"/>
        <v>0.89416666666666633</v>
      </c>
      <c r="LV411" s="55">
        <f t="shared" si="1835"/>
        <v>4.857778945013979E-2</v>
      </c>
      <c r="LW411" s="56">
        <f t="shared" si="1836"/>
        <v>1.3161090400745572E-3</v>
      </c>
      <c r="LX411" s="260">
        <f t="shared" si="1837"/>
        <v>1.0078160048971445</v>
      </c>
      <c r="LY411" s="57">
        <f t="shared" si="1685"/>
        <v>16.209105026567379</v>
      </c>
      <c r="LZ411" s="58">
        <f t="shared" si="1823"/>
        <v>18.749071784230487</v>
      </c>
      <c r="MA411" s="58">
        <f t="shared" si="1686"/>
        <v>0.43915027625700004</v>
      </c>
      <c r="MB411" s="58">
        <f t="shared" si="1824"/>
        <v>0.50717465404920936</v>
      </c>
      <c r="MC411" s="58">
        <f t="shared" si="1687"/>
        <v>333.67301961904752</v>
      </c>
      <c r="MD411" s="55">
        <f t="shared" si="1688"/>
        <v>4.8577811430703076E-2</v>
      </c>
      <c r="ME411" s="56">
        <f t="shared" si="1689"/>
        <v>1.3161096355898815E-3</v>
      </c>
      <c r="MF411" s="260">
        <f t="shared" si="1690"/>
        <v>1.007816008433744</v>
      </c>
      <c r="MG411" s="57">
        <f t="shared" si="1691"/>
        <v>0</v>
      </c>
      <c r="MH411" s="58">
        <f t="shared" si="1825"/>
        <v>0</v>
      </c>
      <c r="MI411" s="58">
        <f t="shared" si="1692"/>
        <v>0</v>
      </c>
      <c r="MJ411" s="58">
        <f t="shared" si="1826"/>
        <v>0</v>
      </c>
      <c r="MK411" s="58">
        <f t="shared" si="1693"/>
        <v>0</v>
      </c>
      <c r="ML411" s="55"/>
      <c r="MM411" s="56"/>
      <c r="MN411" s="260"/>
      <c r="MO411" s="59">
        <v>3.5442014720611188</v>
      </c>
      <c r="MP411" s="60">
        <v>3.5442014720611188</v>
      </c>
      <c r="MQ411" s="60">
        <v>2.8596000000000004</v>
      </c>
      <c r="MR411" s="61">
        <v>3.2036000000000002</v>
      </c>
      <c r="MS411" s="59">
        <f t="shared" si="1694"/>
        <v>1.0970793880291194</v>
      </c>
      <c r="MT411" s="60">
        <f t="shared" si="1695"/>
        <v>1.0970793880291194</v>
      </c>
      <c r="MU411" s="60">
        <f t="shared" si="1827"/>
        <v>1.1020308777086161</v>
      </c>
      <c r="MV411" s="61">
        <f t="shared" si="1828"/>
        <v>1.1042957979921462</v>
      </c>
      <c r="MW411" s="66">
        <f t="shared" si="1829"/>
        <v>3.8882703820207163</v>
      </c>
      <c r="MX411" s="67">
        <f t="shared" si="1830"/>
        <v>3.8882703820207163</v>
      </c>
      <c r="MY411" s="67">
        <f t="shared" si="1831"/>
        <v>3.151367497895559</v>
      </c>
      <c r="MZ411" s="261">
        <f t="shared" si="1832"/>
        <v>3.5377220184476399</v>
      </c>
      <c r="NA411" s="59">
        <f t="shared" si="1696"/>
        <v>1.0971219656636675</v>
      </c>
      <c r="NB411" s="60">
        <f t="shared" si="1697"/>
        <v>1.0971219656636675</v>
      </c>
      <c r="NC411" s="60">
        <f t="shared" si="1698"/>
        <v>1.102021620833465</v>
      </c>
      <c r="ND411" s="262">
        <f t="shared" si="1699"/>
        <v>1.1044526681616911</v>
      </c>
      <c r="NE411" s="62">
        <f t="shared" si="1700"/>
        <v>3.8884212857357583</v>
      </c>
      <c r="NF411" s="63">
        <f t="shared" si="1701"/>
        <v>3.8884212857357583</v>
      </c>
      <c r="NG411" s="63">
        <f t="shared" si="1702"/>
        <v>3.151341026935377</v>
      </c>
      <c r="NH411" s="64">
        <f t="shared" si="1703"/>
        <v>3.5382245677227937</v>
      </c>
      <c r="NI411" s="238">
        <f t="shared" si="1838"/>
        <v>-1.5090371504200562E-4</v>
      </c>
      <c r="NJ411" s="238">
        <f t="shared" si="1839"/>
        <v>-1.5090371504200562E-4</v>
      </c>
      <c r="NK411" s="238">
        <f t="shared" si="1840"/>
        <v>2.6470960182045644E-5</v>
      </c>
      <c r="NL411" s="238">
        <f t="shared" si="1841"/>
        <v>-5.0254927515380743E-4</v>
      </c>
      <c r="NM411" s="239">
        <f t="shared" si="1704"/>
        <v>0.38688354078741694</v>
      </c>
      <c r="NN411" s="240">
        <f t="shared" si="1705"/>
        <v>0.77537341981001273</v>
      </c>
      <c r="NO411" s="240">
        <f>O411*IN411+0.002</f>
        <v>0.35019671801296409</v>
      </c>
      <c r="NP411" s="240">
        <f t="shared" si="1706"/>
        <v>1.6273933097988368E-2</v>
      </c>
      <c r="NQ411" s="240">
        <f t="shared" si="1599"/>
        <v>0</v>
      </c>
      <c r="NR411" s="240">
        <f t="shared" si="1707"/>
        <v>0</v>
      </c>
      <c r="NS411" s="240">
        <f t="shared" si="1708"/>
        <v>0.73244860147477442</v>
      </c>
      <c r="NT411" s="240">
        <f t="shared" si="1709"/>
        <v>1.2496918460724591E-2</v>
      </c>
      <c r="NU411" s="240">
        <f t="shared" si="1710"/>
        <v>4.0312640195885782E-4</v>
      </c>
      <c r="NV411" s="240">
        <f t="shared" si="1711"/>
        <v>6.4058007697147881E-2</v>
      </c>
      <c r="NW411" s="240">
        <f t="shared" si="1712"/>
        <v>0.13082472411433366</v>
      </c>
      <c r="NX411" s="240">
        <f t="shared" si="1713"/>
        <v>0.90906253317146846</v>
      </c>
      <c r="NY411" s="240">
        <f t="shared" si="1714"/>
        <v>0.32244207713584327</v>
      </c>
      <c r="NZ411" s="240">
        <f t="shared" si="1715"/>
        <v>5.0390800244857223E-4</v>
      </c>
      <c r="OA411" s="240">
        <f t="shared" si="1716"/>
        <v>0.18745377756867637</v>
      </c>
      <c r="OB411" s="241">
        <f t="shared" si="1717"/>
        <v>0</v>
      </c>
      <c r="OC411" s="4"/>
      <c r="OD411" s="4"/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136"/>
      <c r="OP411" s="13"/>
      <c r="OQ411" s="13"/>
      <c r="OR411" s="13"/>
      <c r="OS411" s="13"/>
      <c r="OT411" s="13"/>
    </row>
    <row r="412" spans="1:410" ht="15" customHeight="1">
      <c r="A412" s="242">
        <v>393</v>
      </c>
      <c r="B412" s="49" t="s">
        <v>462</v>
      </c>
      <c r="C412" s="50">
        <v>1</v>
      </c>
      <c r="D412" s="51">
        <v>51.3</v>
      </c>
      <c r="E412" s="52">
        <v>51.3</v>
      </c>
      <c r="F412" s="52"/>
      <c r="G412" s="52"/>
      <c r="H412" s="53"/>
      <c r="I412" s="57">
        <v>1.4091445135443597</v>
      </c>
      <c r="J412" s="58"/>
      <c r="K412" s="58">
        <v>0.79479999999999984</v>
      </c>
      <c r="L412" s="243"/>
      <c r="M412" s="1">
        <v>0</v>
      </c>
      <c r="N412" s="2">
        <v>0</v>
      </c>
      <c r="O412" s="2">
        <v>0.61434451354435982</v>
      </c>
      <c r="P412" s="2">
        <v>0</v>
      </c>
      <c r="Q412" s="2">
        <v>0</v>
      </c>
      <c r="R412" s="2">
        <v>0</v>
      </c>
      <c r="S412" s="2">
        <v>0.24129999999999999</v>
      </c>
      <c r="T412" s="2">
        <v>0</v>
      </c>
      <c r="U412" s="2">
        <v>0</v>
      </c>
      <c r="V412" s="2">
        <v>0.22020000000000001</v>
      </c>
      <c r="W412" s="2">
        <v>0</v>
      </c>
      <c r="X412" s="2">
        <v>0.33329999999999999</v>
      </c>
      <c r="Y412" s="2">
        <v>0</v>
      </c>
      <c r="Z412" s="2">
        <v>0</v>
      </c>
      <c r="AA412" s="2">
        <v>0</v>
      </c>
      <c r="AB412" s="3">
        <v>0</v>
      </c>
      <c r="AC412" s="244">
        <v>0</v>
      </c>
      <c r="AD412" s="108">
        <v>0</v>
      </c>
      <c r="AE412" s="108">
        <v>0</v>
      </c>
      <c r="AF412" s="108">
        <f t="shared" si="1718"/>
        <v>0</v>
      </c>
      <c r="AG412" s="108">
        <f t="shared" si="1719"/>
        <v>0</v>
      </c>
      <c r="AH412" s="108">
        <v>0</v>
      </c>
      <c r="AI412" s="108">
        <v>0</v>
      </c>
      <c r="AJ412" s="108">
        <f t="shared" si="1720"/>
        <v>0</v>
      </c>
      <c r="AK412" s="108">
        <f t="shared" si="1721"/>
        <v>0</v>
      </c>
      <c r="AL412" s="108">
        <v>0</v>
      </c>
      <c r="AM412" s="245">
        <v>0</v>
      </c>
      <c r="AN412" s="244">
        <v>0</v>
      </c>
      <c r="AO412" s="108">
        <v>0</v>
      </c>
      <c r="AP412" s="108">
        <v>0</v>
      </c>
      <c r="AQ412" s="108">
        <f t="shared" si="1722"/>
        <v>0</v>
      </c>
      <c r="AR412" s="108">
        <f t="shared" si="1723"/>
        <v>0</v>
      </c>
      <c r="AS412" s="246">
        <v>0</v>
      </c>
      <c r="AT412" s="247">
        <v>0</v>
      </c>
      <c r="AU412" s="108">
        <v>0</v>
      </c>
      <c r="AV412" s="108">
        <f t="shared" si="1724"/>
        <v>0</v>
      </c>
      <c r="AW412" s="108">
        <f t="shared" si="1725"/>
        <v>0</v>
      </c>
      <c r="AX412" s="108">
        <v>0</v>
      </c>
      <c r="AY412" s="245">
        <v>0</v>
      </c>
      <c r="AZ412" s="248">
        <v>4</v>
      </c>
      <c r="BA412" s="108">
        <v>20.388666666666662</v>
      </c>
      <c r="BB412" s="108">
        <v>2.1262462985055999</v>
      </c>
      <c r="BC412" s="109">
        <v>1.7009970388044799</v>
      </c>
      <c r="BD412" s="109">
        <v>0.42524925970111993</v>
      </c>
      <c r="BE412" s="108">
        <v>0.79734249999999995</v>
      </c>
      <c r="BF412" s="109">
        <v>0.63787400000000005</v>
      </c>
      <c r="BG412" s="109">
        <v>0.1594684999999999</v>
      </c>
      <c r="BH412" s="108">
        <v>1.7017946489575748</v>
      </c>
      <c r="BI412" s="109">
        <f t="shared" si="1726"/>
        <v>0.99600595060610186</v>
      </c>
      <c r="BJ412" s="108">
        <f t="shared" si="1727"/>
        <v>3.2921217484084289E-2</v>
      </c>
      <c r="BK412" s="108">
        <v>1.2507025057064918</v>
      </c>
      <c r="BL412" s="245">
        <v>31.51770314380359</v>
      </c>
      <c r="BM412" s="244">
        <v>0</v>
      </c>
      <c r="BN412" s="108">
        <v>0</v>
      </c>
      <c r="BO412" s="108">
        <v>0</v>
      </c>
      <c r="BP412" s="108">
        <f t="shared" si="1728"/>
        <v>0</v>
      </c>
      <c r="BQ412" s="108">
        <f t="shared" si="1729"/>
        <v>0</v>
      </c>
      <c r="BR412" s="108">
        <v>0</v>
      </c>
      <c r="BS412" s="108">
        <v>0</v>
      </c>
      <c r="BT412" s="108">
        <f t="shared" si="1730"/>
        <v>0</v>
      </c>
      <c r="BU412" s="108">
        <f t="shared" si="1731"/>
        <v>0</v>
      </c>
      <c r="BV412" s="108">
        <v>0</v>
      </c>
      <c r="BW412" s="245">
        <v>0</v>
      </c>
      <c r="BX412" s="107">
        <v>0</v>
      </c>
      <c r="BY412" s="108">
        <v>0</v>
      </c>
      <c r="BZ412" s="109">
        <f t="shared" si="1732"/>
        <v>0</v>
      </c>
      <c r="CA412" s="109">
        <f t="shared" si="1733"/>
        <v>0</v>
      </c>
      <c r="CB412" s="108">
        <v>0</v>
      </c>
      <c r="CC412" s="110">
        <v>0</v>
      </c>
      <c r="CD412" s="244">
        <v>0</v>
      </c>
      <c r="CE412" s="108">
        <v>0</v>
      </c>
      <c r="CF412" s="109">
        <f t="shared" si="1734"/>
        <v>0</v>
      </c>
      <c r="CG412" s="109">
        <f t="shared" si="1735"/>
        <v>0</v>
      </c>
      <c r="CH412" s="108">
        <v>0</v>
      </c>
      <c r="CI412" s="245">
        <v>0</v>
      </c>
      <c r="CJ412" s="249">
        <v>4.7857377922588151</v>
      </c>
      <c r="CK412" s="250">
        <v>1.0528623142969393</v>
      </c>
      <c r="CL412" s="250">
        <v>0.8157388396784867</v>
      </c>
      <c r="CM412" s="251">
        <v>0.8157388396784867</v>
      </c>
      <c r="CN412" s="252">
        <f t="shared" si="1600"/>
        <v>0.39763189740127836</v>
      </c>
      <c r="CO412" s="250">
        <v>3.2210551782931724</v>
      </c>
      <c r="CP412" s="252">
        <f t="shared" si="1736"/>
        <v>0.31880071521638847</v>
      </c>
      <c r="CQ412" s="250">
        <v>1.0079970074950653</v>
      </c>
      <c r="CR412" s="250">
        <v>0.72090377109050108</v>
      </c>
      <c r="CS412" s="252">
        <f t="shared" si="1737"/>
        <v>1.3945883451745744E-2</v>
      </c>
      <c r="CT412" s="252">
        <f t="shared" si="1738"/>
        <v>0.42192190829859538</v>
      </c>
      <c r="CU412" s="250">
        <f t="shared" si="1601"/>
        <v>10.596297895617914</v>
      </c>
      <c r="CV412" s="245">
        <f t="shared" si="1739"/>
        <v>13.351335348478573</v>
      </c>
      <c r="CW412" s="244">
        <v>0</v>
      </c>
      <c r="CX412" s="108">
        <v>0</v>
      </c>
      <c r="CY412" s="108">
        <f t="shared" si="1740"/>
        <v>0</v>
      </c>
      <c r="CZ412" s="108">
        <f t="shared" si="1741"/>
        <v>0</v>
      </c>
      <c r="DA412" s="108">
        <v>0</v>
      </c>
      <c r="DB412" s="245">
        <v>0</v>
      </c>
      <c r="DC412" s="244">
        <v>0</v>
      </c>
      <c r="DD412" s="108">
        <v>0</v>
      </c>
      <c r="DE412" s="108">
        <f t="shared" si="1742"/>
        <v>0</v>
      </c>
      <c r="DF412" s="108">
        <f t="shared" si="1743"/>
        <v>0</v>
      </c>
      <c r="DG412" s="108">
        <v>0</v>
      </c>
      <c r="DH412" s="245">
        <v>0</v>
      </c>
      <c r="DI412" s="107">
        <v>4.3760982467520009</v>
      </c>
      <c r="DJ412" s="108">
        <v>0.96274161428544025</v>
      </c>
      <c r="DK412" s="108">
        <v>7.4967908733606634E-2</v>
      </c>
      <c r="DL412" s="108">
        <v>2.9453460532711744</v>
      </c>
      <c r="DM412" s="108">
        <f t="shared" si="1744"/>
        <v>0.29151268027646121</v>
      </c>
      <c r="DN412" s="108">
        <f t="shared" si="1745"/>
        <v>0.92171659391068128</v>
      </c>
      <c r="DO412" s="108">
        <v>0.61021822908208212</v>
      </c>
      <c r="DP412" s="108">
        <f t="shared" si="1746"/>
        <v>1.1804671641592879E-2</v>
      </c>
      <c r="DQ412" s="108">
        <f t="shared" si="1747"/>
        <v>0.35714120249841202</v>
      </c>
      <c r="DR412" s="108">
        <v>0.44846860260621524</v>
      </c>
      <c r="DS412" s="110">
        <v>11.301408785676623</v>
      </c>
      <c r="DT412" s="244">
        <v>0</v>
      </c>
      <c r="DU412" s="108">
        <v>0</v>
      </c>
      <c r="DV412" s="108">
        <v>0</v>
      </c>
      <c r="DW412" s="108">
        <f t="shared" si="1748"/>
        <v>0</v>
      </c>
      <c r="DX412" s="108">
        <f t="shared" si="1749"/>
        <v>0</v>
      </c>
      <c r="DY412" s="108">
        <v>0</v>
      </c>
      <c r="DZ412" s="108">
        <v>0</v>
      </c>
      <c r="EA412" s="108"/>
      <c r="EB412" s="108">
        <v>0</v>
      </c>
      <c r="EC412" s="108">
        <f t="shared" si="1750"/>
        <v>0</v>
      </c>
      <c r="ED412" s="108">
        <f t="shared" si="1751"/>
        <v>0</v>
      </c>
      <c r="EE412" s="108">
        <v>0</v>
      </c>
      <c r="EF412" s="245">
        <v>0</v>
      </c>
      <c r="EG412" s="249">
        <v>2.8371711111111102</v>
      </c>
      <c r="EH412" s="250">
        <v>0.62417764444444401</v>
      </c>
      <c r="EI412" s="250">
        <v>7.2769022222222102</v>
      </c>
      <c r="EJ412" s="250">
        <v>1.90956652784667</v>
      </c>
      <c r="EK412" s="250">
        <f t="shared" si="1752"/>
        <v>0.18899743752709633</v>
      </c>
      <c r="EL412" s="250">
        <v>0.59757974922433688</v>
      </c>
      <c r="EM412" s="250">
        <v>0.92329067791058395</v>
      </c>
      <c r="EN412" s="250">
        <f t="shared" si="1753"/>
        <v>1.7861058164180248E-2</v>
      </c>
      <c r="EO412" s="250">
        <f t="shared" si="1754"/>
        <v>0.54037248847937169</v>
      </c>
      <c r="EP412" s="250">
        <v>13.571108183535017</v>
      </c>
      <c r="EQ412" s="245">
        <v>17.099596311254121</v>
      </c>
      <c r="ER412" s="244">
        <v>0</v>
      </c>
      <c r="ES412" s="108">
        <v>0</v>
      </c>
      <c r="ET412" s="108">
        <v>0</v>
      </c>
      <c r="EU412" s="108">
        <f t="shared" si="1755"/>
        <v>0</v>
      </c>
      <c r="EV412" s="108">
        <f t="shared" si="1756"/>
        <v>0</v>
      </c>
      <c r="EW412" s="108">
        <v>0</v>
      </c>
      <c r="EX412" s="108">
        <v>0</v>
      </c>
      <c r="EY412" s="108">
        <f t="shared" si="1757"/>
        <v>0</v>
      </c>
      <c r="EZ412" s="108">
        <f t="shared" si="1758"/>
        <v>0</v>
      </c>
      <c r="FA412" s="108">
        <v>0</v>
      </c>
      <c r="FB412" s="245">
        <v>0</v>
      </c>
      <c r="FC412" s="244">
        <v>0</v>
      </c>
      <c r="FD412" s="108">
        <v>0</v>
      </c>
      <c r="FE412" s="108">
        <f t="shared" si="1759"/>
        <v>0</v>
      </c>
      <c r="FF412" s="108">
        <f t="shared" si="1760"/>
        <v>0</v>
      </c>
      <c r="FG412" s="108">
        <v>0</v>
      </c>
      <c r="FH412" s="245">
        <v>0</v>
      </c>
      <c r="FI412" s="244">
        <v>0</v>
      </c>
      <c r="FJ412" s="108">
        <v>0</v>
      </c>
      <c r="FK412" s="108">
        <f t="shared" si="1761"/>
        <v>0</v>
      </c>
      <c r="FL412" s="108">
        <f t="shared" si="1762"/>
        <v>0</v>
      </c>
      <c r="FM412" s="108">
        <v>0</v>
      </c>
      <c r="FN412" s="245">
        <v>0</v>
      </c>
      <c r="FO412" s="244">
        <v>0</v>
      </c>
      <c r="FP412" s="108">
        <v>0</v>
      </c>
      <c r="FQ412" s="108">
        <f t="shared" si="1763"/>
        <v>0</v>
      </c>
      <c r="FR412" s="108">
        <f t="shared" si="1764"/>
        <v>0</v>
      </c>
      <c r="FS412" s="108">
        <v>0</v>
      </c>
      <c r="FT412" s="110">
        <v>0</v>
      </c>
      <c r="FU412" s="253">
        <f t="shared" si="1602"/>
        <v>14.63878872314875</v>
      </c>
      <c r="FV412" s="254">
        <f t="shared" si="1603"/>
        <v>8.3546948329341451</v>
      </c>
      <c r="FW412" s="254">
        <f t="shared" si="1604"/>
        <v>2.736502936205758</v>
      </c>
      <c r="FX412" s="254">
        <f t="shared" si="1605"/>
        <v>20.388666666666662</v>
      </c>
      <c r="FY412" s="254">
        <f t="shared" si="1606"/>
        <v>0</v>
      </c>
      <c r="FZ412" s="254">
        <f t="shared" si="1607"/>
        <v>0</v>
      </c>
      <c r="GA412" s="254">
        <f t="shared" si="1765"/>
        <v>0</v>
      </c>
      <c r="GB412" s="254">
        <f t="shared" si="1766"/>
        <v>0</v>
      </c>
      <c r="GC412" s="254">
        <f t="shared" si="1767"/>
        <v>0</v>
      </c>
      <c r="GD412" s="254">
        <f t="shared" si="1768"/>
        <v>0</v>
      </c>
      <c r="GE412" s="254">
        <f t="shared" si="1608"/>
        <v>8.0759677594110162</v>
      </c>
      <c r="GF412" s="255">
        <f t="shared" si="1609"/>
        <v>3.0832978877687016</v>
      </c>
      <c r="GG412" s="255">
        <f t="shared" si="1610"/>
        <v>0.79931083301994599</v>
      </c>
      <c r="GH412" s="254">
        <f t="shared" si="1611"/>
        <v>3.9562073270407416</v>
      </c>
      <c r="GI412" s="255">
        <f t="shared" si="1612"/>
        <v>2.8248386908566263</v>
      </c>
      <c r="GJ412" s="256">
        <f t="shared" si="1613"/>
        <v>7.6532830741603164E-2</v>
      </c>
      <c r="GK412" s="253">
        <f t="shared" si="1769"/>
        <v>58.15082824540707</v>
      </c>
      <c r="GL412" s="257">
        <f t="shared" si="1770"/>
        <v>73.270043589212904</v>
      </c>
      <c r="GM412" s="221">
        <f t="shared" si="1771"/>
        <v>73.270043589212904</v>
      </c>
      <c r="GN412" s="222">
        <f t="shared" si="1772"/>
        <v>25.889125880235341</v>
      </c>
      <c r="GO412" s="222">
        <f t="shared" si="1773"/>
        <v>4.5515567159588075</v>
      </c>
      <c r="GP412" s="55">
        <f t="shared" si="1774"/>
        <v>0.35333848066724555</v>
      </c>
      <c r="GQ412" s="56">
        <f t="shared" si="1775"/>
        <v>6.2120294911751701E-2</v>
      </c>
      <c r="GR412" s="258">
        <f t="shared" si="1776"/>
        <v>1.0649905736023877</v>
      </c>
      <c r="GS412" s="227">
        <f t="shared" si="1614"/>
        <v>73.270043589212904</v>
      </c>
      <c r="GT412" s="222">
        <f t="shared" si="1843"/>
        <v>25.889125880235341</v>
      </c>
      <c r="GU412" s="222">
        <f t="shared" si="1844"/>
        <v>4.5515567159588075</v>
      </c>
      <c r="GV412" s="37">
        <f t="shared" si="1833"/>
        <v>0.35333848066724555</v>
      </c>
      <c r="GW412" s="228">
        <f t="shared" si="1834"/>
        <v>6.2120294911751701E-2</v>
      </c>
      <c r="GX412" s="258">
        <f t="shared" si="1777"/>
        <v>1.0649905736023877</v>
      </c>
      <c r="GY412" s="221">
        <f t="shared" si="1842"/>
        <v>41.752340445409317</v>
      </c>
      <c r="GZ412" s="222">
        <f t="shared" si="1778"/>
        <v>24.358065532963639</v>
      </c>
      <c r="HA412" s="222">
        <f t="shared" si="1779"/>
        <v>1.5630984730352169</v>
      </c>
      <c r="HB412" s="55">
        <f t="shared" si="1780"/>
        <v>0.58339401511662603</v>
      </c>
      <c r="HC412" s="56">
        <f t="shared" si="1781"/>
        <v>3.7437385697670036E-2</v>
      </c>
      <c r="HD412" s="258">
        <f t="shared" si="1782"/>
        <v>1.0972168932133444</v>
      </c>
      <c r="HE412" s="221">
        <f t="shared" si="1783"/>
        <v>41.752340445409317</v>
      </c>
      <c r="HF412" s="222">
        <f t="shared" si="1784"/>
        <v>24.358065532963639</v>
      </c>
      <c r="HG412" s="222">
        <f t="shared" si="1785"/>
        <v>1.5630984730352169</v>
      </c>
      <c r="HH412" s="55">
        <f t="shared" si="1786"/>
        <v>0.58339401511662603</v>
      </c>
      <c r="HI412" s="56">
        <f t="shared" si="1787"/>
        <v>3.7437385697670036E-2</v>
      </c>
      <c r="HJ412" s="259">
        <f t="shared" si="1788"/>
        <v>1.0972168932133444</v>
      </c>
      <c r="HK412" s="54">
        <f t="shared" si="1615"/>
        <v>1.5007256237682651</v>
      </c>
      <c r="HL412" s="55">
        <f t="shared" si="1616"/>
        <v>0</v>
      </c>
      <c r="HM412" s="55">
        <f t="shared" si="1617"/>
        <v>0.87206798672596597</v>
      </c>
      <c r="HN412" s="56">
        <f t="shared" si="1618"/>
        <v>0</v>
      </c>
      <c r="HQ412" s="57">
        <f t="shared" si="1619"/>
        <v>0</v>
      </c>
      <c r="HR412" s="58">
        <f t="shared" si="1789"/>
        <v>0</v>
      </c>
      <c r="HS412" s="58">
        <f t="shared" si="1620"/>
        <v>0</v>
      </c>
      <c r="HT412" s="58">
        <f t="shared" si="1790"/>
        <v>0</v>
      </c>
      <c r="HU412" s="58">
        <f t="shared" si="1621"/>
        <v>0</v>
      </c>
      <c r="HV412" s="55"/>
      <c r="HW412" s="56"/>
      <c r="HX412" s="260"/>
      <c r="HY412" s="57">
        <f t="shared" si="1622"/>
        <v>0</v>
      </c>
      <c r="HZ412" s="58">
        <f t="shared" si="1791"/>
        <v>0</v>
      </c>
      <c r="IA412" s="58">
        <f t="shared" si="1623"/>
        <v>0</v>
      </c>
      <c r="IB412" s="58">
        <f t="shared" si="1792"/>
        <v>0</v>
      </c>
      <c r="IC412" s="58">
        <f t="shared" si="1624"/>
        <v>0</v>
      </c>
      <c r="ID412" s="55"/>
      <c r="IE412" s="56"/>
      <c r="IF412" s="260"/>
      <c r="IG412" s="57">
        <f t="shared" si="1628"/>
        <v>1.2151272597394442</v>
      </c>
      <c r="IH412" s="58">
        <f t="shared" si="1793"/>
        <v>1.4055377013406152</v>
      </c>
      <c r="II412" s="58">
        <f t="shared" si="1629"/>
        <v>2.3717922562885643</v>
      </c>
      <c r="IJ412" s="58">
        <f t="shared" si="1794"/>
        <v>2.7391828767876629</v>
      </c>
      <c r="IK412" s="58">
        <f t="shared" si="1630"/>
        <v>25.014050114129834</v>
      </c>
      <c r="IL412" s="55">
        <f t="shared" si="1631"/>
        <v>4.857778945013979E-2</v>
      </c>
      <c r="IM412" s="56">
        <f t="shared" si="1632"/>
        <v>9.4818401876823458E-2</v>
      </c>
      <c r="IN412" s="260">
        <f t="shared" si="1633"/>
        <v>1.0222995100575569</v>
      </c>
      <c r="IO412" s="57">
        <f t="shared" si="1634"/>
        <v>0</v>
      </c>
      <c r="IP412" s="58">
        <f t="shared" si="1795"/>
        <v>0</v>
      </c>
      <c r="IQ412" s="58">
        <f t="shared" si="1635"/>
        <v>0</v>
      </c>
      <c r="IR412" s="58">
        <f t="shared" si="1796"/>
        <v>0</v>
      </c>
      <c r="IS412" s="58">
        <f t="shared" si="1636"/>
        <v>0</v>
      </c>
      <c r="IT412" s="55"/>
      <c r="IU412" s="56"/>
      <c r="IV412" s="260"/>
      <c r="IW412" s="57">
        <f t="shared" si="1640"/>
        <v>0</v>
      </c>
      <c r="IX412" s="58">
        <f t="shared" si="1797"/>
        <v>0</v>
      </c>
      <c r="IY412" s="58">
        <f t="shared" si="1641"/>
        <v>0</v>
      </c>
      <c r="IZ412" s="58">
        <f t="shared" si="1798"/>
        <v>0</v>
      </c>
      <c r="JA412" s="58">
        <f t="shared" si="1642"/>
        <v>0</v>
      </c>
      <c r="JB412" s="55"/>
      <c r="JC412" s="56"/>
      <c r="JD412" s="260"/>
      <c r="JE412" s="57">
        <f t="shared" si="1643"/>
        <v>0</v>
      </c>
      <c r="JF412" s="58">
        <f t="shared" si="1799"/>
        <v>0</v>
      </c>
      <c r="JG412" s="58">
        <f t="shared" si="1644"/>
        <v>0</v>
      </c>
      <c r="JH412" s="58">
        <f t="shared" si="1800"/>
        <v>0</v>
      </c>
      <c r="JI412" s="58">
        <f t="shared" si="1645"/>
        <v>0</v>
      </c>
      <c r="JJ412" s="55"/>
      <c r="JK412" s="56"/>
      <c r="JL412" s="260"/>
      <c r="JM412" s="57">
        <f t="shared" si="1646"/>
        <v>7.5831011838240201</v>
      </c>
      <c r="JN412" s="58">
        <f t="shared" si="1801"/>
        <v>8.7713731393292438</v>
      </c>
      <c r="JO412" s="58">
        <f t="shared" si="1647"/>
        <v>0.73037849606941252</v>
      </c>
      <c r="JP412" s="58">
        <f t="shared" si="1802"/>
        <v>0.84351412511056456</v>
      </c>
      <c r="JQ412" s="58">
        <f t="shared" si="1648"/>
        <v>10.596297895617916</v>
      </c>
      <c r="JR412" s="55">
        <f t="shared" si="1649"/>
        <v>0.71563684397359206</v>
      </c>
      <c r="JS412" s="56">
        <f t="shared" si="1650"/>
        <v>6.8927705059279198E-2</v>
      </c>
      <c r="JT412" s="260">
        <f t="shared" si="1651"/>
        <v>1.1228171949643442</v>
      </c>
      <c r="JU412" s="57">
        <f t="shared" si="1652"/>
        <v>0</v>
      </c>
      <c r="JV412" s="58">
        <f t="shared" si="1803"/>
        <v>0</v>
      </c>
      <c r="JW412" s="58">
        <f t="shared" si="1653"/>
        <v>0</v>
      </c>
      <c r="JX412" s="58">
        <f t="shared" si="1804"/>
        <v>0</v>
      </c>
      <c r="JY412" s="58">
        <f t="shared" si="1654"/>
        <v>0</v>
      </c>
      <c r="JZ412" s="55"/>
      <c r="KA412" s="56"/>
      <c r="KB412" s="260"/>
      <c r="KC412" s="57">
        <f t="shared" si="1658"/>
        <v>0</v>
      </c>
      <c r="KD412" s="58">
        <f t="shared" si="1805"/>
        <v>0</v>
      </c>
      <c r="KE412" s="58">
        <f t="shared" si="1659"/>
        <v>0</v>
      </c>
      <c r="KF412" s="58">
        <f t="shared" si="1806"/>
        <v>0</v>
      </c>
      <c r="KG412" s="58">
        <f t="shared" si="1660"/>
        <v>0</v>
      </c>
      <c r="KH412" s="55"/>
      <c r="KI412" s="56"/>
      <c r="KJ412" s="260"/>
      <c r="KK412" s="57">
        <f t="shared" si="1664"/>
        <v>6.8990463726565352</v>
      </c>
      <c r="KL412" s="58">
        <f t="shared" si="1807"/>
        <v>7.9801269392518144</v>
      </c>
      <c r="KM412" s="58">
        <f t="shared" si="1665"/>
        <v>0.30331735191805409</v>
      </c>
      <c r="KN412" s="58">
        <f t="shared" si="1808"/>
        <v>0.35030120973016066</v>
      </c>
      <c r="KO412" s="58">
        <f t="shared" si="1666"/>
        <v>8.969372052124303</v>
      </c>
      <c r="KP412" s="55">
        <f t="shared" si="1809"/>
        <v>0.76917830284702793</v>
      </c>
      <c r="KQ412" s="56">
        <f t="shared" si="1810"/>
        <v>3.381701084037611E-2</v>
      </c>
      <c r="KR412" s="260">
        <f t="shared" si="1811"/>
        <v>1.1257684950353035</v>
      </c>
      <c r="KS412" s="57">
        <f t="shared" si="1667"/>
        <v>0</v>
      </c>
      <c r="KT412" s="58">
        <f t="shared" si="1812"/>
        <v>0</v>
      </c>
      <c r="KU412" s="58">
        <f t="shared" si="1668"/>
        <v>0</v>
      </c>
      <c r="KV412" s="58">
        <f t="shared" si="1813"/>
        <v>0</v>
      </c>
      <c r="KW412" s="58">
        <f t="shared" si="1669"/>
        <v>0</v>
      </c>
      <c r="KX412" s="55"/>
      <c r="KY412" s="56"/>
      <c r="KZ412" s="260"/>
      <c r="LA412" s="57">
        <f t="shared" si="1673"/>
        <v>4.8496504855540792</v>
      </c>
      <c r="LB412" s="58">
        <f t="shared" si="1814"/>
        <v>5.6095907166404038</v>
      </c>
      <c r="LC412" s="58">
        <f t="shared" si="1674"/>
        <v>0.20685849569127657</v>
      </c>
      <c r="LD412" s="58">
        <f t="shared" si="1815"/>
        <v>0.23890087667385532</v>
      </c>
      <c r="LE412" s="58">
        <f t="shared" si="1675"/>
        <v>13.571108183535017</v>
      </c>
      <c r="LF412" s="55">
        <f t="shared" si="1816"/>
        <v>0.35735110353315575</v>
      </c>
      <c r="LG412" s="56">
        <f t="shared" si="1817"/>
        <v>1.5242564784963187E-2</v>
      </c>
      <c r="LH412" s="260">
        <f t="shared" si="1818"/>
        <v>1.0583579912088363</v>
      </c>
      <c r="LI412" s="57">
        <f t="shared" si="1676"/>
        <v>0</v>
      </c>
      <c r="LJ412" s="58">
        <f t="shared" si="1819"/>
        <v>0</v>
      </c>
      <c r="LK412" s="58">
        <f t="shared" si="1677"/>
        <v>0</v>
      </c>
      <c r="LL412" s="58">
        <f t="shared" si="1820"/>
        <v>0</v>
      </c>
      <c r="LM412" s="58">
        <f t="shared" si="1678"/>
        <v>0</v>
      </c>
      <c r="LN412" s="55"/>
      <c r="LO412" s="56"/>
      <c r="LP412" s="260"/>
      <c r="LQ412" s="57">
        <f t="shared" si="1682"/>
        <v>0</v>
      </c>
      <c r="LR412" s="58">
        <f t="shared" si="1821"/>
        <v>0</v>
      </c>
      <c r="LS412" s="58">
        <f t="shared" si="1683"/>
        <v>0</v>
      </c>
      <c r="LT412" s="58">
        <f t="shared" si="1822"/>
        <v>0</v>
      </c>
      <c r="LU412" s="58">
        <f t="shared" si="1684"/>
        <v>0</v>
      </c>
      <c r="LV412" s="55"/>
      <c r="LW412" s="56"/>
      <c r="LX412" s="260"/>
      <c r="LY412" s="57">
        <f t="shared" si="1685"/>
        <v>0</v>
      </c>
      <c r="LZ412" s="58">
        <f t="shared" si="1823"/>
        <v>0</v>
      </c>
      <c r="MA412" s="58">
        <f t="shared" si="1686"/>
        <v>0</v>
      </c>
      <c r="MB412" s="58">
        <f t="shared" si="1824"/>
        <v>0</v>
      </c>
      <c r="MC412" s="58">
        <f t="shared" si="1687"/>
        <v>0</v>
      </c>
      <c r="MD412" s="55"/>
      <c r="ME412" s="56"/>
      <c r="MF412" s="260"/>
      <c r="MG412" s="57">
        <f t="shared" si="1691"/>
        <v>0</v>
      </c>
      <c r="MH412" s="58">
        <f t="shared" si="1825"/>
        <v>0</v>
      </c>
      <c r="MI412" s="58">
        <f t="shared" si="1692"/>
        <v>0</v>
      </c>
      <c r="MJ412" s="58">
        <f t="shared" si="1826"/>
        <v>0</v>
      </c>
      <c r="MK412" s="58">
        <f t="shared" si="1693"/>
        <v>0</v>
      </c>
      <c r="ML412" s="55"/>
      <c r="MM412" s="56"/>
      <c r="MN412" s="260"/>
      <c r="MO412" s="59">
        <v>1.4091445135443597</v>
      </c>
      <c r="MP412" s="60"/>
      <c r="MQ412" s="60">
        <v>0.79479999999999984</v>
      </c>
      <c r="MR412" s="61"/>
      <c r="MS412" s="59">
        <f t="shared" si="1694"/>
        <v>1.0649905736023877</v>
      </c>
      <c r="MT412" s="60"/>
      <c r="MU412" s="60">
        <f t="shared" si="1827"/>
        <v>1.0972168932133444</v>
      </c>
      <c r="MV412" s="61"/>
      <c r="MW412" s="66">
        <f t="shared" si="1829"/>
        <v>1.5007256237682651</v>
      </c>
      <c r="MX412" s="67"/>
      <c r="MY412" s="67">
        <f t="shared" si="1831"/>
        <v>0.87206798672596597</v>
      </c>
      <c r="MZ412" s="261"/>
      <c r="NA412" s="59">
        <f t="shared" si="1696"/>
        <v>1.0649190420151207</v>
      </c>
      <c r="NB412" s="60"/>
      <c r="NC412" s="60">
        <f t="shared" si="1698"/>
        <v>1.0966038377221636</v>
      </c>
      <c r="ND412" s="262"/>
      <c r="NE412" s="62">
        <f t="shared" si="1700"/>
        <v>1.5006248254245227</v>
      </c>
      <c r="NF412" s="63"/>
      <c r="NG412" s="63">
        <f t="shared" si="1702"/>
        <v>0.87158073022157545</v>
      </c>
      <c r="NH412" s="64"/>
      <c r="NI412" s="238">
        <f t="shared" si="1838"/>
        <v>1.0079834374243646E-4</v>
      </c>
      <c r="NJ412" s="238">
        <f t="shared" si="1839"/>
        <v>0</v>
      </c>
      <c r="NK412" s="238">
        <f t="shared" si="1840"/>
        <v>4.8725650439052082E-4</v>
      </c>
      <c r="NL412" s="238">
        <f t="shared" si="1841"/>
        <v>0</v>
      </c>
      <c r="NM412" s="239">
        <f t="shared" si="1704"/>
        <v>0</v>
      </c>
      <c r="NN412" s="240">
        <f t="shared" si="1705"/>
        <v>0</v>
      </c>
      <c r="NO412" s="240">
        <f>O412*IN412+0.001</f>
        <v>0.62904409520294724</v>
      </c>
      <c r="NP412" s="240">
        <f t="shared" si="1706"/>
        <v>0</v>
      </c>
      <c r="NQ412" s="240">
        <f t="shared" si="1599"/>
        <v>0</v>
      </c>
      <c r="NR412" s="240">
        <f t="shared" si="1707"/>
        <v>0</v>
      </c>
      <c r="NS412" s="240">
        <f t="shared" si="1708"/>
        <v>0.27093578914489624</v>
      </c>
      <c r="NT412" s="240">
        <f t="shared" si="1709"/>
        <v>0</v>
      </c>
      <c r="NU412" s="240">
        <f t="shared" si="1710"/>
        <v>0</v>
      </c>
      <c r="NV412" s="240">
        <f t="shared" si="1711"/>
        <v>0.24789422260677385</v>
      </c>
      <c r="NW412" s="240">
        <f t="shared" si="1712"/>
        <v>0</v>
      </c>
      <c r="NX412" s="240">
        <f t="shared" si="1713"/>
        <v>0.35275071846990513</v>
      </c>
      <c r="NY412" s="240">
        <f t="shared" si="1714"/>
        <v>0</v>
      </c>
      <c r="NZ412" s="240">
        <f t="shared" si="1715"/>
        <v>0</v>
      </c>
      <c r="OA412" s="240">
        <f t="shared" si="1716"/>
        <v>0</v>
      </c>
      <c r="OB412" s="241">
        <f t="shared" si="1717"/>
        <v>0</v>
      </c>
      <c r="OC412" s="4"/>
      <c r="OD412" s="4"/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136"/>
      <c r="OP412" s="13"/>
      <c r="OQ412" s="13"/>
      <c r="OR412" s="13"/>
      <c r="OS412" s="13"/>
      <c r="OT412" s="13"/>
    </row>
    <row r="413" spans="1:410" ht="15" customHeight="1">
      <c r="A413" s="242">
        <v>394</v>
      </c>
      <c r="B413" s="49" t="s">
        <v>463</v>
      </c>
      <c r="C413" s="50">
        <v>5</v>
      </c>
      <c r="D413" s="51">
        <v>5026.0200000000004</v>
      </c>
      <c r="E413" s="52">
        <v>3829.2</v>
      </c>
      <c r="F413" s="52">
        <v>1196.8</v>
      </c>
      <c r="G413" s="52"/>
      <c r="H413" s="53"/>
      <c r="I413" s="57">
        <v>2.9959981995201823</v>
      </c>
      <c r="J413" s="58">
        <v>2.9959981995201823</v>
      </c>
      <c r="K413" s="58">
        <v>2.4044999999999996</v>
      </c>
      <c r="L413" s="243">
        <v>2.6728999999999998</v>
      </c>
      <c r="M413" s="1">
        <v>0.26840000000000003</v>
      </c>
      <c r="N413" s="2">
        <v>0.38579999999999998</v>
      </c>
      <c r="O413" s="2">
        <v>0.32309819952018259</v>
      </c>
      <c r="P413" s="2">
        <v>2.9999999999999997E-4</v>
      </c>
      <c r="Q413" s="2">
        <v>0</v>
      </c>
      <c r="R413" s="2">
        <v>0</v>
      </c>
      <c r="S413" s="2">
        <v>0.61099999999999999</v>
      </c>
      <c r="T413" s="2">
        <v>1.4E-3</v>
      </c>
      <c r="U413" s="2">
        <v>0</v>
      </c>
      <c r="V413" s="2">
        <v>0.1704</v>
      </c>
      <c r="W413" s="2">
        <v>0.14760000000000001</v>
      </c>
      <c r="X413" s="2">
        <v>0.62819999999999998</v>
      </c>
      <c r="Y413" s="2">
        <v>0.28060000000000002</v>
      </c>
      <c r="Z413" s="2">
        <v>2.0000000000000001E-4</v>
      </c>
      <c r="AA413" s="2">
        <v>0.17899999999999999</v>
      </c>
      <c r="AB413" s="3">
        <v>0</v>
      </c>
      <c r="AC413" s="244">
        <v>397.44</v>
      </c>
      <c r="AD413" s="108">
        <v>87.436800000000005</v>
      </c>
      <c r="AE413" s="108">
        <v>267.49818432000001</v>
      </c>
      <c r="AF413" s="108">
        <f t="shared" si="1718"/>
        <v>26.475365294887684</v>
      </c>
      <c r="AG413" s="108">
        <f t="shared" si="1719"/>
        <v>83.710881801100797</v>
      </c>
      <c r="AH413" s="108">
        <v>13.7322724910417</v>
      </c>
      <c r="AI413" s="108">
        <v>55.925829795695535</v>
      </c>
      <c r="AJ413" s="108">
        <f t="shared" si="1720"/>
        <v>1.0818851773977303</v>
      </c>
      <c r="AK413" s="108">
        <f t="shared" si="1721"/>
        <v>32.731598552867133</v>
      </c>
      <c r="AL413" s="108">
        <v>41.101654330336871</v>
      </c>
      <c r="AM413" s="245">
        <v>1035.7616891244891</v>
      </c>
      <c r="AN413" s="244">
        <v>723.21</v>
      </c>
      <c r="AO413" s="108">
        <v>159.1062</v>
      </c>
      <c r="AP413" s="108">
        <v>486.75866013000001</v>
      </c>
      <c r="AQ413" s="108">
        <f t="shared" si="1722"/>
        <v>48.176451627706626</v>
      </c>
      <c r="AR413" s="108">
        <f t="shared" si="1723"/>
        <v>152.32625510108221</v>
      </c>
      <c r="AS413" s="246">
        <v>65.121964161074999</v>
      </c>
      <c r="AT413" s="247">
        <v>19.380405565488807</v>
      </c>
      <c r="AU413" s="108">
        <v>104.69636817324847</v>
      </c>
      <c r="AV413" s="108">
        <f t="shared" si="1724"/>
        <v>2.0253512423114919</v>
      </c>
      <c r="AW413" s="108">
        <f t="shared" si="1725"/>
        <v>61.275434008020788</v>
      </c>
      <c r="AX413" s="108">
        <v>76.944659623216182</v>
      </c>
      <c r="AY413" s="245">
        <v>1939.0054225050476</v>
      </c>
      <c r="AZ413" s="248">
        <v>157</v>
      </c>
      <c r="BA413" s="108">
        <v>800.25516666666658</v>
      </c>
      <c r="BB413" s="108">
        <v>83.455167216344805</v>
      </c>
      <c r="BC413" s="109">
        <v>66.764133773075841</v>
      </c>
      <c r="BD413" s="109">
        <v>16.691033443268964</v>
      </c>
      <c r="BE413" s="108">
        <v>31.295693124999993</v>
      </c>
      <c r="BF413" s="109">
        <v>25.036554499999994</v>
      </c>
      <c r="BG413" s="109">
        <v>6.2591386249999985</v>
      </c>
      <c r="BH413" s="108">
        <v>66.795439971584827</v>
      </c>
      <c r="BI413" s="109">
        <f t="shared" si="1726"/>
        <v>39.093233561289509</v>
      </c>
      <c r="BJ413" s="108">
        <f t="shared" si="1727"/>
        <v>1.2921577862503086</v>
      </c>
      <c r="BK413" s="108">
        <v>49.090073348979814</v>
      </c>
      <c r="BL413" s="245">
        <v>1237.0698483942911</v>
      </c>
      <c r="BM413" s="244">
        <v>0.46</v>
      </c>
      <c r="BN413" s="108">
        <v>0.1012</v>
      </c>
      <c r="BO413" s="108">
        <v>0.30960438000000001</v>
      </c>
      <c r="BP413" s="108">
        <f t="shared" si="1728"/>
        <v>3.0642783906120002E-2</v>
      </c>
      <c r="BQ413" s="108">
        <f t="shared" si="1729"/>
        <v>9.6887594677199998E-2</v>
      </c>
      <c r="BR413" s="108">
        <v>8.06195360333333E-2</v>
      </c>
      <c r="BS413" s="108">
        <v>6.9453945870433326E-2</v>
      </c>
      <c r="BT413" s="108">
        <f t="shared" si="1730"/>
        <v>1.3435865828635327E-3</v>
      </c>
      <c r="BU413" s="108">
        <f t="shared" si="1731"/>
        <v>4.0649171991696771E-2</v>
      </c>
      <c r="BV413" s="108">
        <v>5.1043893095188336E-2</v>
      </c>
      <c r="BW413" s="245">
        <v>1.286306105998746</v>
      </c>
      <c r="BX413" s="107">
        <v>0</v>
      </c>
      <c r="BY413" s="108">
        <v>0</v>
      </c>
      <c r="BZ413" s="109">
        <f t="shared" si="1732"/>
        <v>0</v>
      </c>
      <c r="CA413" s="109">
        <f t="shared" si="1733"/>
        <v>0</v>
      </c>
      <c r="CB413" s="108">
        <v>0</v>
      </c>
      <c r="CC413" s="110">
        <v>0</v>
      </c>
      <c r="CD413" s="244">
        <v>0</v>
      </c>
      <c r="CE413" s="108">
        <v>0</v>
      </c>
      <c r="CF413" s="109">
        <f t="shared" si="1734"/>
        <v>0</v>
      </c>
      <c r="CG413" s="109">
        <f t="shared" si="1735"/>
        <v>0</v>
      </c>
      <c r="CH413" s="108">
        <v>0</v>
      </c>
      <c r="CI413" s="245">
        <v>0</v>
      </c>
      <c r="CJ413" s="249">
        <v>1141.2235644960751</v>
      </c>
      <c r="CK413" s="250">
        <v>251.06918418913654</v>
      </c>
      <c r="CL413" s="250">
        <v>124.66633386968741</v>
      </c>
      <c r="CM413" s="251">
        <v>79.920462436664096</v>
      </c>
      <c r="CN413" s="252">
        <f t="shared" si="1600"/>
        <v>38.957229414751914</v>
      </c>
      <c r="CO413" s="250">
        <v>768.10394375477688</v>
      </c>
      <c r="CP413" s="252">
        <f t="shared" si="1736"/>
        <v>76.022319729185298</v>
      </c>
      <c r="CQ413" s="250">
        <v>240.37044815861987</v>
      </c>
      <c r="CR413" s="250">
        <v>166.80960092060633</v>
      </c>
      <c r="CS413" s="252">
        <f t="shared" si="1737"/>
        <v>3.2269317298091296</v>
      </c>
      <c r="CT413" s="252">
        <f t="shared" si="1738"/>
        <v>97.628321511601428</v>
      </c>
      <c r="CU413" s="250">
        <f t="shared" si="1601"/>
        <v>2451.8726272302824</v>
      </c>
      <c r="CV413" s="245">
        <f t="shared" si="1739"/>
        <v>3089.3595103101561</v>
      </c>
      <c r="CW413" s="244">
        <v>5.4943999999999997</v>
      </c>
      <c r="CX413" s="108">
        <v>0.40109119999999998</v>
      </c>
      <c r="CY413" s="108">
        <f t="shared" si="1740"/>
        <v>7.759109264E-3</v>
      </c>
      <c r="CZ413" s="108">
        <f t="shared" si="1741"/>
        <v>0.23474584444159999</v>
      </c>
      <c r="DA413" s="108">
        <v>0.29477456000000002</v>
      </c>
      <c r="DB413" s="245">
        <v>7.4283189119999982</v>
      </c>
      <c r="DC413" s="244">
        <v>0.18560000000000001</v>
      </c>
      <c r="DD413" s="108">
        <v>1.35488E-2</v>
      </c>
      <c r="DE413" s="108">
        <f t="shared" si="1742"/>
        <v>2.6210153600000002E-4</v>
      </c>
      <c r="DF413" s="108">
        <f t="shared" si="1743"/>
        <v>7.9296790784000003E-3</v>
      </c>
      <c r="DG413" s="108">
        <v>9.9574399999999997E-3</v>
      </c>
      <c r="DH413" s="245">
        <v>0.25092748800000003</v>
      </c>
      <c r="DI413" s="107">
        <v>331.70218781192403</v>
      </c>
      <c r="DJ413" s="108">
        <v>72.97448131862329</v>
      </c>
      <c r="DK413" s="108">
        <v>5.518831088806694</v>
      </c>
      <c r="DL413" s="108">
        <v>223.25315261337892</v>
      </c>
      <c r="DM413" s="108">
        <f t="shared" si="1744"/>
        <v>22.096257526756567</v>
      </c>
      <c r="DN413" s="108">
        <f t="shared" si="1745"/>
        <v>69.864841578830791</v>
      </c>
      <c r="DO413" s="108">
        <v>46.241751656789503</v>
      </c>
      <c r="DP413" s="108">
        <f t="shared" si="1746"/>
        <v>0.89454668580059304</v>
      </c>
      <c r="DQ413" s="108">
        <f t="shared" si="1747"/>
        <v>27.063817508665881</v>
      </c>
      <c r="DR413" s="108">
        <v>33.984520224476128</v>
      </c>
      <c r="DS413" s="110">
        <v>856.40990965679816</v>
      </c>
      <c r="DT413" s="244">
        <v>284.81</v>
      </c>
      <c r="DU413" s="108">
        <v>62.658200000000001</v>
      </c>
      <c r="DV413" s="108">
        <v>191.69222493000001</v>
      </c>
      <c r="DW413" s="108">
        <f t="shared" si="1748"/>
        <v>18.972546270221823</v>
      </c>
      <c r="DX413" s="108">
        <f t="shared" si="1749"/>
        <v>59.9881648695942</v>
      </c>
      <c r="DY413" s="108">
        <v>5.5148675209166704</v>
      </c>
      <c r="DZ413" s="108">
        <v>4.1542195695000004</v>
      </c>
      <c r="EA413" s="108"/>
      <c r="EB413" s="108">
        <v>40.064554377490417</v>
      </c>
      <c r="EC413" s="108">
        <f t="shared" si="1750"/>
        <v>0.7750488044325522</v>
      </c>
      <c r="ED413" s="108">
        <f t="shared" si="1751"/>
        <v>23.44850161140506</v>
      </c>
      <c r="EE413" s="108">
        <v>29.44470331989536</v>
      </c>
      <c r="EF413" s="245">
        <v>742.00652366136296</v>
      </c>
      <c r="EG413" s="249">
        <v>745.083671088095</v>
      </c>
      <c r="EH413" s="250">
        <v>163.91840763938094</v>
      </c>
      <c r="EI413" s="250">
        <v>924.79028962672419</v>
      </c>
      <c r="EJ413" s="250">
        <v>501.48080007685564</v>
      </c>
      <c r="EK413" s="250">
        <f t="shared" si="1752"/>
        <v>49.633560706806712</v>
      </c>
      <c r="EL413" s="250">
        <v>156.93340157605121</v>
      </c>
      <c r="EM413" s="250">
        <v>170.47494129546715</v>
      </c>
      <c r="EN413" s="250">
        <f t="shared" si="1753"/>
        <v>3.297837739360812</v>
      </c>
      <c r="EO413" s="250">
        <f t="shared" si="1754"/>
        <v>99.773527942115464</v>
      </c>
      <c r="EP413" s="250">
        <v>2505.7481097265227</v>
      </c>
      <c r="EQ413" s="245">
        <v>3157.2426182554186</v>
      </c>
      <c r="ER413" s="244">
        <v>530.52</v>
      </c>
      <c r="ES413" s="108">
        <v>116.7144</v>
      </c>
      <c r="ET413" s="108">
        <v>357.06807756000001</v>
      </c>
      <c r="EU413" s="108">
        <f t="shared" si="1755"/>
        <v>35.340455908423444</v>
      </c>
      <c r="EV413" s="108">
        <f t="shared" si="1756"/>
        <v>111.74088419162641</v>
      </c>
      <c r="EW413" s="108">
        <v>38.583654965699999</v>
      </c>
      <c r="EX413" s="108">
        <v>76.130687674376105</v>
      </c>
      <c r="EY413" s="108">
        <f t="shared" si="1757"/>
        <v>1.4727481530608058</v>
      </c>
      <c r="EZ413" s="108">
        <f t="shared" si="1758"/>
        <v>44.556855313806757</v>
      </c>
      <c r="FA413" s="108">
        <v>55.950841010003799</v>
      </c>
      <c r="FB413" s="245">
        <v>1409.9611934520956</v>
      </c>
      <c r="FC413" s="244">
        <v>0.83333333333333293</v>
      </c>
      <c r="FD413" s="108">
        <v>6.0833333333333302E-2</v>
      </c>
      <c r="FE413" s="108">
        <f t="shared" si="1759"/>
        <v>1.1768208333333328E-3</v>
      </c>
      <c r="FF413" s="108">
        <f t="shared" si="1760"/>
        <v>3.5603803333333316E-2</v>
      </c>
      <c r="FG413" s="108">
        <v>4.4708333333333301E-2</v>
      </c>
      <c r="FH413" s="245">
        <v>1.1266499999999995</v>
      </c>
      <c r="FI413" s="244">
        <v>665.583893333334</v>
      </c>
      <c r="FJ413" s="108">
        <v>48.587624213333399</v>
      </c>
      <c r="FK413" s="108">
        <f t="shared" si="1761"/>
        <v>0.93992759040693463</v>
      </c>
      <c r="FL413" s="108">
        <f t="shared" si="1762"/>
        <v>28.436781648089212</v>
      </c>
      <c r="FM413" s="108">
        <v>35.708500000000001</v>
      </c>
      <c r="FN413" s="245">
        <v>899.85602105600071</v>
      </c>
      <c r="FO413" s="244">
        <v>0</v>
      </c>
      <c r="FP413" s="108">
        <v>0</v>
      </c>
      <c r="FQ413" s="108">
        <f t="shared" si="1763"/>
        <v>0</v>
      </c>
      <c r="FR413" s="108">
        <f t="shared" si="1764"/>
        <v>0</v>
      </c>
      <c r="FS413" s="108">
        <v>0</v>
      </c>
      <c r="FT413" s="110">
        <v>0</v>
      </c>
      <c r="FU413" s="253">
        <f t="shared" si="1602"/>
        <v>5068.4282965432349</v>
      </c>
      <c r="FV413" s="254">
        <f t="shared" si="1603"/>
        <v>1147.6089232508464</v>
      </c>
      <c r="FW413" s="254">
        <f t="shared" si="1604"/>
        <v>150.13832325331654</v>
      </c>
      <c r="FX413" s="254">
        <f t="shared" si="1605"/>
        <v>800.25516666666658</v>
      </c>
      <c r="FY413" s="254">
        <f t="shared" si="1606"/>
        <v>0</v>
      </c>
      <c r="FZ413" s="254">
        <f t="shared" si="1607"/>
        <v>0</v>
      </c>
      <c r="GA413" s="254">
        <f t="shared" si="1765"/>
        <v>5.4943999999999997</v>
      </c>
      <c r="GB413" s="254">
        <f t="shared" si="1766"/>
        <v>0.18560000000000001</v>
      </c>
      <c r="GC413" s="254">
        <f t="shared" si="1767"/>
        <v>665.583893333334</v>
      </c>
      <c r="GD413" s="254">
        <f t="shared" si="1768"/>
        <v>0</v>
      </c>
      <c r="GE413" s="254">
        <f t="shared" si="1608"/>
        <v>2796.1646477650115</v>
      </c>
      <c r="GF413" s="255">
        <f t="shared" si="1609"/>
        <v>1067.538753143331</v>
      </c>
      <c r="GG413" s="255">
        <f t="shared" si="1610"/>
        <v>276.74759984789426</v>
      </c>
      <c r="GH413" s="254">
        <f t="shared" si="1611"/>
        <v>776.27172535779539</v>
      </c>
      <c r="GI413" s="255">
        <f t="shared" si="1612"/>
        <v>554.27894019118162</v>
      </c>
      <c r="GJ413" s="256">
        <f t="shared" si="1613"/>
        <v>15.016976527046555</v>
      </c>
      <c r="GK413" s="253">
        <f t="shared" si="1769"/>
        <v>11410.130976170205</v>
      </c>
      <c r="GL413" s="257">
        <f t="shared" si="1770"/>
        <v>14376.765029974458</v>
      </c>
      <c r="GM413" s="221">
        <f t="shared" si="1771"/>
        <v>14376.765029974458</v>
      </c>
      <c r="GN413" s="222">
        <f t="shared" si="1772"/>
        <v>8429.7099472459613</v>
      </c>
      <c r="GO413" s="222">
        <f t="shared" si="1773"/>
        <v>556.79765353160428</v>
      </c>
      <c r="GP413" s="55">
        <f t="shared" si="1774"/>
        <v>0.58634261112779262</v>
      </c>
      <c r="GQ413" s="56">
        <f t="shared" si="1775"/>
        <v>3.8728994483162499E-2</v>
      </c>
      <c r="GR413" s="258">
        <f t="shared" si="1776"/>
        <v>1.097879008409167</v>
      </c>
      <c r="GS413" s="227">
        <f t="shared" si="1614"/>
        <v>14376.765029974458</v>
      </c>
      <c r="GT413" s="222">
        <f t="shared" si="1843"/>
        <v>8429.7099472459613</v>
      </c>
      <c r="GU413" s="222">
        <f t="shared" si="1844"/>
        <v>556.79765353160428</v>
      </c>
      <c r="GV413" s="37">
        <f t="shared" si="1833"/>
        <v>0.58634261112779262</v>
      </c>
      <c r="GW413" s="228">
        <f t="shared" si="1834"/>
        <v>3.8728994483162499E-2</v>
      </c>
      <c r="GX413" s="258">
        <f t="shared" si="1777"/>
        <v>1.097879008409167</v>
      </c>
      <c r="GY413" s="221">
        <f t="shared" si="1842"/>
        <v>12103.933492455679</v>
      </c>
      <c r="GZ413" s="222">
        <f t="shared" si="1778"/>
        <v>7579.6756798154274</v>
      </c>
      <c r="HA413" s="222">
        <f t="shared" si="1779"/>
        <v>404.7785319017737</v>
      </c>
      <c r="HB413" s="55">
        <f t="shared" si="1780"/>
        <v>0.62621590613826505</v>
      </c>
      <c r="HC413" s="56">
        <f t="shared" si="1781"/>
        <v>3.3441899871150989E-2</v>
      </c>
      <c r="HD413" s="258">
        <f t="shared" si="1782"/>
        <v>1.1033081827819076</v>
      </c>
      <c r="HE413" s="221">
        <f t="shared" si="1783"/>
        <v>13139.695181580168</v>
      </c>
      <c r="HF413" s="222">
        <f t="shared" si="1784"/>
        <v>8369.615828615546</v>
      </c>
      <c r="HG413" s="222">
        <f t="shared" si="1785"/>
        <v>439.50066749685334</v>
      </c>
      <c r="HH413" s="55">
        <f t="shared" si="1786"/>
        <v>0.63697184089540071</v>
      </c>
      <c r="HI413" s="56">
        <f t="shared" si="1787"/>
        <v>3.3448315308940019E-2</v>
      </c>
      <c r="HJ413" s="259">
        <f t="shared" si="1788"/>
        <v>1.1049946315096641</v>
      </c>
      <c r="HK413" s="54">
        <f t="shared" si="1615"/>
        <v>3.2892435324848672</v>
      </c>
      <c r="HL413" s="55">
        <f t="shared" si="1616"/>
        <v>3.2892435324848672</v>
      </c>
      <c r="HM413" s="55">
        <f t="shared" si="1617"/>
        <v>2.6529045254990962</v>
      </c>
      <c r="HN413" s="56">
        <f t="shared" si="1618"/>
        <v>2.9535401505621812</v>
      </c>
      <c r="HQ413" s="57">
        <f t="shared" si="1619"/>
        <v>626.93662603184077</v>
      </c>
      <c r="HR413" s="58">
        <f t="shared" si="1789"/>
        <v>725.17759533103026</v>
      </c>
      <c r="HS413" s="58">
        <f t="shared" si="1620"/>
        <v>27.557250472285414</v>
      </c>
      <c r="HT413" s="58">
        <f t="shared" si="1790"/>
        <v>31.825868570442427</v>
      </c>
      <c r="HU413" s="58">
        <f t="shared" si="1621"/>
        <v>822.03308660673736</v>
      </c>
      <c r="HV413" s="55">
        <f t="shared" si="1577"/>
        <v>0.7626659270124595</v>
      </c>
      <c r="HW413" s="56">
        <f t="shared" si="1578"/>
        <v>3.3523286253645493E-2</v>
      </c>
      <c r="HX413" s="260">
        <f t="shared" si="1579"/>
        <v>1.1247025078035422</v>
      </c>
      <c r="HY413" s="57">
        <f t="shared" si="1622"/>
        <v>1142.9102607131056</v>
      </c>
      <c r="HZ413" s="58">
        <f t="shared" si="1791"/>
        <v>1322.0042985668492</v>
      </c>
      <c r="IA413" s="58">
        <f t="shared" si="1623"/>
        <v>69.582208435506928</v>
      </c>
      <c r="IB413" s="58">
        <f t="shared" si="1792"/>
        <v>80.36049252216695</v>
      </c>
      <c r="IC413" s="58">
        <f t="shared" si="1624"/>
        <v>1538.8931924643234</v>
      </c>
      <c r="ID413" s="55">
        <f t="shared" si="1625"/>
        <v>0.74268329102352693</v>
      </c>
      <c r="IE413" s="56">
        <f t="shared" si="1626"/>
        <v>4.5215749069680851E-2</v>
      </c>
      <c r="IF413" s="260">
        <f t="shared" si="1627"/>
        <v>1.1233823912342802</v>
      </c>
      <c r="IG413" s="57">
        <f t="shared" si="1628"/>
        <v>47.693744944773201</v>
      </c>
      <c r="IH413" s="58">
        <f t="shared" si="1793"/>
        <v>55.167354777619167</v>
      </c>
      <c r="II413" s="58">
        <f t="shared" si="1629"/>
        <v>93.092846059326149</v>
      </c>
      <c r="IJ413" s="58">
        <f t="shared" si="1794"/>
        <v>107.51292791391577</v>
      </c>
      <c r="IK413" s="58">
        <f t="shared" si="1630"/>
        <v>981.80146697959617</v>
      </c>
      <c r="IL413" s="55">
        <f t="shared" si="1631"/>
        <v>4.8577789450139797E-2</v>
      </c>
      <c r="IM413" s="56">
        <f t="shared" si="1632"/>
        <v>9.4818401876823444E-2</v>
      </c>
      <c r="IN413" s="260">
        <f t="shared" si="1633"/>
        <v>1.0222995100575569</v>
      </c>
      <c r="IO413" s="57">
        <f t="shared" si="1634"/>
        <v>0.72899485533605402</v>
      </c>
      <c r="IP413" s="58">
        <f t="shared" si="1795"/>
        <v>0.84322834916721368</v>
      </c>
      <c r="IQ413" s="58">
        <f t="shared" si="1635"/>
        <v>3.1986370488983534E-2</v>
      </c>
      <c r="IR413" s="58">
        <f t="shared" si="1796"/>
        <v>3.6941059277727083E-2</v>
      </c>
      <c r="IS413" s="58">
        <f t="shared" si="1636"/>
        <v>1.0208778619037666</v>
      </c>
      <c r="IT413" s="55">
        <f t="shared" si="1637"/>
        <v>0.71408626099169237</v>
      </c>
      <c r="IU413" s="56">
        <f t="shared" si="1638"/>
        <v>3.133222071182374E-2</v>
      </c>
      <c r="IV413" s="260">
        <f t="shared" si="1639"/>
        <v>1.1167506780856598</v>
      </c>
      <c r="IW413" s="57">
        <f t="shared" si="1640"/>
        <v>0</v>
      </c>
      <c r="IX413" s="58">
        <f t="shared" si="1797"/>
        <v>0</v>
      </c>
      <c r="IY413" s="58">
        <f t="shared" si="1641"/>
        <v>0</v>
      </c>
      <c r="IZ413" s="58">
        <f t="shared" si="1798"/>
        <v>0</v>
      </c>
      <c r="JA413" s="58">
        <f t="shared" si="1642"/>
        <v>0</v>
      </c>
      <c r="JB413" s="55"/>
      <c r="JC413" s="56"/>
      <c r="JD413" s="260"/>
      <c r="JE413" s="57">
        <f t="shared" si="1643"/>
        <v>0</v>
      </c>
      <c r="JF413" s="58">
        <f t="shared" si="1799"/>
        <v>0</v>
      </c>
      <c r="JG413" s="58">
        <f t="shared" si="1644"/>
        <v>0</v>
      </c>
      <c r="JH413" s="58">
        <f t="shared" si="1800"/>
        <v>0</v>
      </c>
      <c r="JI413" s="58">
        <f t="shared" si="1645"/>
        <v>0</v>
      </c>
      <c r="JJ413" s="55"/>
      <c r="JK413" s="56"/>
      <c r="JL413" s="260"/>
      <c r="JM413" s="57">
        <f t="shared" si="1646"/>
        <v>1804.6512476828818</v>
      </c>
      <c r="JN413" s="58">
        <f t="shared" si="1801"/>
        <v>2087.4400981947897</v>
      </c>
      <c r="JO413" s="58">
        <f t="shared" si="1647"/>
        <v>118.20648087374634</v>
      </c>
      <c r="JP413" s="58">
        <f t="shared" si="1802"/>
        <v>136.51666476108966</v>
      </c>
      <c r="JQ413" s="58">
        <f t="shared" si="1648"/>
        <v>2451.8726272302824</v>
      </c>
      <c r="JR413" s="55">
        <f t="shared" si="1649"/>
        <v>0.73602977073139253</v>
      </c>
      <c r="JS413" s="56">
        <f t="shared" si="1650"/>
        <v>4.8210693965483983E-2</v>
      </c>
      <c r="JT413" s="260">
        <f t="shared" si="1651"/>
        <v>1.1228037015688626</v>
      </c>
      <c r="JU413" s="57">
        <f t="shared" si="1652"/>
        <v>0.28638993021875198</v>
      </c>
      <c r="JV413" s="58">
        <f t="shared" si="1803"/>
        <v>0.33126723228403043</v>
      </c>
      <c r="JW413" s="58">
        <f t="shared" si="1653"/>
        <v>7.759109264E-3</v>
      </c>
      <c r="JX413" s="58">
        <f t="shared" si="1804"/>
        <v>8.960995288993601E-3</v>
      </c>
      <c r="JY413" s="58">
        <f t="shared" si="1654"/>
        <v>5.8954911999999986</v>
      </c>
      <c r="JZ413" s="55">
        <f t="shared" si="1655"/>
        <v>4.8577789450139804E-2</v>
      </c>
      <c r="KA413" s="56">
        <f t="shared" si="1656"/>
        <v>1.3161090400745576E-3</v>
      </c>
      <c r="KB413" s="260">
        <f t="shared" si="1657"/>
        <v>1.0078160048971445</v>
      </c>
      <c r="KC413" s="57">
        <f t="shared" si="1658"/>
        <v>9.6742084756480003E-3</v>
      </c>
      <c r="KD413" s="58">
        <f t="shared" si="1805"/>
        <v>1.1190156943782042E-2</v>
      </c>
      <c r="KE413" s="58">
        <f t="shared" si="1659"/>
        <v>2.6210153600000002E-4</v>
      </c>
      <c r="KF413" s="58">
        <f t="shared" si="1806"/>
        <v>3.0270106392640004E-4</v>
      </c>
      <c r="KG413" s="58">
        <f t="shared" si="1660"/>
        <v>0.19914880000000001</v>
      </c>
      <c r="KH413" s="55">
        <f t="shared" si="1661"/>
        <v>4.857778945013979E-2</v>
      </c>
      <c r="KI413" s="56">
        <f t="shared" si="1662"/>
        <v>1.3161090400745574E-3</v>
      </c>
      <c r="KJ413" s="260">
        <f t="shared" si="1663"/>
        <v>1.0078160048971445</v>
      </c>
      <c r="KK413" s="57">
        <f t="shared" si="1664"/>
        <v>522.92963321729326</v>
      </c>
      <c r="KL413" s="58">
        <f t="shared" si="1807"/>
        <v>604.87270674244314</v>
      </c>
      <c r="KM413" s="58">
        <f t="shared" si="1665"/>
        <v>22.990804212557158</v>
      </c>
      <c r="KN413" s="58">
        <f t="shared" si="1808"/>
        <v>26.552079785082263</v>
      </c>
      <c r="KO413" s="58">
        <f t="shared" si="1666"/>
        <v>679.69040448952228</v>
      </c>
      <c r="KP413" s="55">
        <f t="shared" si="1809"/>
        <v>0.76936444852423169</v>
      </c>
      <c r="KQ413" s="56">
        <f t="shared" si="1810"/>
        <v>3.3825406480211054E-2</v>
      </c>
      <c r="KR413" s="260">
        <f t="shared" si="1811"/>
        <v>1.1257989645475319</v>
      </c>
      <c r="KS413" s="57">
        <f t="shared" si="1667"/>
        <v>449.26093310681915</v>
      </c>
      <c r="KT413" s="58">
        <f t="shared" si="1812"/>
        <v>519.66012132465778</v>
      </c>
      <c r="KU413" s="58">
        <f t="shared" si="1668"/>
        <v>19.747595074654374</v>
      </c>
      <c r="KV413" s="58">
        <f t="shared" si="1813"/>
        <v>22.806497551718337</v>
      </c>
      <c r="KW413" s="58">
        <f t="shared" si="1669"/>
        <v>588.89406639790707</v>
      </c>
      <c r="KX413" s="55">
        <f t="shared" si="1670"/>
        <v>0.76288921682437216</v>
      </c>
      <c r="KY413" s="56">
        <f t="shared" si="1671"/>
        <v>3.3533357188406811E-2</v>
      </c>
      <c r="KZ413" s="260">
        <f t="shared" si="1672"/>
        <v>1.1247390573048635</v>
      </c>
      <c r="LA413" s="57">
        <f t="shared" si="1673"/>
        <v>1222.1845327396393</v>
      </c>
      <c r="LB413" s="58">
        <f t="shared" si="1814"/>
        <v>1413.7008490199407</v>
      </c>
      <c r="LC413" s="58">
        <f t="shared" si="1674"/>
        <v>52.93139844616752</v>
      </c>
      <c r="LD413" s="58">
        <f t="shared" si="1815"/>
        <v>61.13047206547887</v>
      </c>
      <c r="LE413" s="58">
        <f t="shared" si="1675"/>
        <v>2505.7481097265227</v>
      </c>
      <c r="LF413" s="55">
        <f t="shared" si="1816"/>
        <v>0.48775235148158147</v>
      </c>
      <c r="LG413" s="56">
        <f t="shared" si="1817"/>
        <v>2.1123990173116183E-2</v>
      </c>
      <c r="LH413" s="260">
        <f t="shared" si="1818"/>
        <v>1.0797028995549796</v>
      </c>
      <c r="LI413" s="57">
        <f t="shared" si="1676"/>
        <v>837.91764219662844</v>
      </c>
      <c r="LJ413" s="58">
        <f t="shared" si="1819"/>
        <v>969.21933672884018</v>
      </c>
      <c r="LK413" s="58">
        <f t="shared" si="1677"/>
        <v>36.81320406148425</v>
      </c>
      <c r="LL413" s="58">
        <f t="shared" si="1820"/>
        <v>42.515569370608162</v>
      </c>
      <c r="LM413" s="58">
        <f t="shared" si="1678"/>
        <v>1119.0168202000759</v>
      </c>
      <c r="LN413" s="55">
        <f t="shared" si="1679"/>
        <v>0.74879807619586269</v>
      </c>
      <c r="LO413" s="56">
        <f t="shared" si="1680"/>
        <v>3.2897811182947358E-2</v>
      </c>
      <c r="LP413" s="260">
        <f t="shared" si="1681"/>
        <v>1.1224325294921302</v>
      </c>
      <c r="LQ413" s="57">
        <f t="shared" si="1682"/>
        <v>4.3436640066666643E-2</v>
      </c>
      <c r="LR413" s="58">
        <f t="shared" si="1821"/>
        <v>5.0243161565113312E-2</v>
      </c>
      <c r="LS413" s="58">
        <f t="shared" si="1683"/>
        <v>1.1768208333333328E-3</v>
      </c>
      <c r="LT413" s="58">
        <f t="shared" si="1822"/>
        <v>1.359110380416666E-3</v>
      </c>
      <c r="LU413" s="58">
        <f t="shared" si="1684"/>
        <v>0.89416666666666633</v>
      </c>
      <c r="LV413" s="55">
        <f t="shared" si="1835"/>
        <v>4.857778945013979E-2</v>
      </c>
      <c r="LW413" s="56">
        <f t="shared" si="1836"/>
        <v>1.3161090400745572E-3</v>
      </c>
      <c r="LX413" s="260">
        <f t="shared" si="1837"/>
        <v>1.0078160048971445</v>
      </c>
      <c r="LY413" s="57">
        <f t="shared" si="1685"/>
        <v>34.69287361066884</v>
      </c>
      <c r="LZ413" s="58">
        <f t="shared" si="1823"/>
        <v>40.129246905460647</v>
      </c>
      <c r="MA413" s="58">
        <f t="shared" si="1686"/>
        <v>0.93992759040693463</v>
      </c>
      <c r="MB413" s="58">
        <f t="shared" si="1824"/>
        <v>1.0855223741609688</v>
      </c>
      <c r="MC413" s="58">
        <f t="shared" si="1687"/>
        <v>714.17144528254016</v>
      </c>
      <c r="MD413" s="55">
        <f t="shared" si="1688"/>
        <v>4.8577794365530343E-2</v>
      </c>
      <c r="ME413" s="56">
        <f t="shared" si="1689"/>
        <v>1.3161091732463218E-3</v>
      </c>
      <c r="MF413" s="260">
        <f t="shared" si="1690"/>
        <v>1.0078160056880143</v>
      </c>
      <c r="MG413" s="57">
        <f t="shared" si="1691"/>
        <v>0</v>
      </c>
      <c r="MH413" s="58">
        <f t="shared" si="1825"/>
        <v>0</v>
      </c>
      <c r="MI413" s="58">
        <f t="shared" si="1692"/>
        <v>0</v>
      </c>
      <c r="MJ413" s="58">
        <f t="shared" si="1826"/>
        <v>0</v>
      </c>
      <c r="MK413" s="58">
        <f t="shared" si="1693"/>
        <v>0</v>
      </c>
      <c r="ML413" s="55"/>
      <c r="MM413" s="56"/>
      <c r="MN413" s="260"/>
      <c r="MO413" s="59">
        <v>2.9959981995201823</v>
      </c>
      <c r="MP413" s="60">
        <v>2.9959981995201823</v>
      </c>
      <c r="MQ413" s="60">
        <v>2.4044999999999996</v>
      </c>
      <c r="MR413" s="61">
        <v>2.6728999999999998</v>
      </c>
      <c r="MS413" s="59">
        <f t="shared" si="1694"/>
        <v>1.097879008409167</v>
      </c>
      <c r="MT413" s="60">
        <f>GX413</f>
        <v>1.097879008409167</v>
      </c>
      <c r="MU413" s="60">
        <f t="shared" si="1827"/>
        <v>1.1033081827819076</v>
      </c>
      <c r="MV413" s="61">
        <f t="shared" si="1828"/>
        <v>1.1049946315096641</v>
      </c>
      <c r="MW413" s="66">
        <f t="shared" si="1829"/>
        <v>3.2892435324848672</v>
      </c>
      <c r="MX413" s="67">
        <f t="shared" si="1830"/>
        <v>3.2892435324848672</v>
      </c>
      <c r="MY413" s="67">
        <f t="shared" si="1831"/>
        <v>2.6529045254990962</v>
      </c>
      <c r="MZ413" s="261">
        <f t="shared" si="1832"/>
        <v>2.9535401505621812</v>
      </c>
      <c r="NA413" s="59">
        <f t="shared" si="1696"/>
        <v>1.0978062090993186</v>
      </c>
      <c r="NB413" s="60">
        <f>NF413/J413</f>
        <v>1.0978062090993186</v>
      </c>
      <c r="NC413" s="60">
        <f t="shared" si="1698"/>
        <v>1.1032863970551896</v>
      </c>
      <c r="ND413" s="262">
        <f>NH413/L413</f>
        <v>1.1054369017971766</v>
      </c>
      <c r="NE413" s="62">
        <f t="shared" si="1700"/>
        <v>3.2890254258836351</v>
      </c>
      <c r="NF413" s="63">
        <f>NE413+NQ413+NR413+OB413</f>
        <v>3.2890254258836351</v>
      </c>
      <c r="NG413" s="63">
        <f t="shared" si="1702"/>
        <v>2.6528521417192028</v>
      </c>
      <c r="NH413" s="64">
        <f>NG413+NM413</f>
        <v>2.9547222948136733</v>
      </c>
      <c r="NI413" s="238">
        <f t="shared" si="1838"/>
        <v>2.1810660123211534E-4</v>
      </c>
      <c r="NJ413" s="238">
        <f t="shared" si="1839"/>
        <v>2.1810660123211534E-4</v>
      </c>
      <c r="NK413" s="238">
        <f t="shared" si="1840"/>
        <v>5.2383779893361293E-5</v>
      </c>
      <c r="NL413" s="238">
        <f t="shared" si="1841"/>
        <v>-1.182144251492101E-3</v>
      </c>
      <c r="NM413" s="239">
        <f t="shared" si="1704"/>
        <v>0.30187015309447074</v>
      </c>
      <c r="NN413" s="240">
        <f t="shared" si="1705"/>
        <v>0.43340092653818529</v>
      </c>
      <c r="NO413" s="240">
        <f>O413*IN413+0.004</f>
        <v>0.33430313106996146</v>
      </c>
      <c r="NP413" s="240">
        <f t="shared" si="1706"/>
        <v>3.3502520342569792E-4</v>
      </c>
      <c r="NQ413" s="240">
        <f t="shared" si="1599"/>
        <v>0</v>
      </c>
      <c r="NR413" s="240">
        <f t="shared" si="1707"/>
        <v>0</v>
      </c>
      <c r="NS413" s="240">
        <f t="shared" si="1708"/>
        <v>0.68603306165857503</v>
      </c>
      <c r="NT413" s="240">
        <f t="shared" si="1709"/>
        <v>1.4109424068560023E-3</v>
      </c>
      <c r="NU413" s="240">
        <f t="shared" si="1710"/>
        <v>0</v>
      </c>
      <c r="NV413" s="240">
        <f t="shared" si="1711"/>
        <v>0.19183614355889944</v>
      </c>
      <c r="NW413" s="240">
        <f t="shared" si="1712"/>
        <v>0.16601148485819786</v>
      </c>
      <c r="NX413" s="240">
        <f t="shared" si="1713"/>
        <v>0.67826936150043815</v>
      </c>
      <c r="NY413" s="240">
        <f t="shared" si="1714"/>
        <v>0.31495456777549174</v>
      </c>
      <c r="NZ413" s="240">
        <f t="shared" si="1715"/>
        <v>2.0156320097942891E-4</v>
      </c>
      <c r="OA413" s="240">
        <f t="shared" si="1716"/>
        <v>0.18039906501815456</v>
      </c>
      <c r="OB413" s="241">
        <f t="shared" si="1717"/>
        <v>0</v>
      </c>
      <c r="OC413" s="4"/>
      <c r="OD413" s="4"/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136"/>
      <c r="OP413" s="13"/>
      <c r="OQ413" s="13"/>
      <c r="OR413" s="13"/>
      <c r="OS413" s="13"/>
      <c r="OT413" s="13"/>
    </row>
    <row r="414" spans="1:410" ht="15" customHeight="1">
      <c r="A414" s="242">
        <v>395</v>
      </c>
      <c r="B414" s="49" t="s">
        <v>464</v>
      </c>
      <c r="C414" s="50">
        <v>5</v>
      </c>
      <c r="D414" s="51">
        <v>2840.42</v>
      </c>
      <c r="E414" s="52">
        <v>2289.5</v>
      </c>
      <c r="F414" s="52">
        <v>550.9</v>
      </c>
      <c r="G414" s="52"/>
      <c r="H414" s="53"/>
      <c r="I414" s="57">
        <v>2.5243914052127736</v>
      </c>
      <c r="J414" s="58">
        <v>2.5243914052127736</v>
      </c>
      <c r="K414" s="58">
        <v>2.0362000000000005</v>
      </c>
      <c r="L414" s="243">
        <v>2.2594000000000003</v>
      </c>
      <c r="M414" s="1">
        <v>0.22320000000000001</v>
      </c>
      <c r="N414" s="2">
        <v>0.249</v>
      </c>
      <c r="O414" s="2">
        <v>0.26499140521277342</v>
      </c>
      <c r="P414" s="2">
        <v>3.3999999999999998E-3</v>
      </c>
      <c r="Q414" s="2">
        <v>0</v>
      </c>
      <c r="R414" s="2">
        <v>0</v>
      </c>
      <c r="S414" s="2">
        <v>0.59619999999999995</v>
      </c>
      <c r="T414" s="2">
        <v>1.9199999999999998E-2</v>
      </c>
      <c r="U414" s="2">
        <v>5.9999999999999995E-4</v>
      </c>
      <c r="V414" s="2">
        <v>0.1782</v>
      </c>
      <c r="W414" s="2">
        <v>9.6100000000000005E-2</v>
      </c>
      <c r="X414" s="2">
        <v>0.51549999999999996</v>
      </c>
      <c r="Y414" s="2">
        <v>0.184</v>
      </c>
      <c r="Z414" s="2">
        <v>4.0000000000000002E-4</v>
      </c>
      <c r="AA414" s="2">
        <v>0.19359999999999999</v>
      </c>
      <c r="AB414" s="3">
        <v>0</v>
      </c>
      <c r="AC414" s="244">
        <v>231.98</v>
      </c>
      <c r="AD414" s="108">
        <v>51.035600000000002</v>
      </c>
      <c r="AE414" s="108">
        <v>156.13483493999999</v>
      </c>
      <c r="AF414" s="108">
        <f t="shared" si="1718"/>
        <v>15.453289153351561</v>
      </c>
      <c r="AG414" s="108">
        <f t="shared" si="1719"/>
        <v>48.8608352461236</v>
      </c>
      <c r="AH414" s="108">
        <v>8.0420546160416695</v>
      </c>
      <c r="AI414" s="108">
        <v>32.645051765895346</v>
      </c>
      <c r="AJ414" s="108">
        <f t="shared" si="1720"/>
        <v>0.63151852641124551</v>
      </c>
      <c r="AK414" s="108">
        <f t="shared" si="1721"/>
        <v>19.106104156922036</v>
      </c>
      <c r="AL414" s="108">
        <v>23.991877066096851</v>
      </c>
      <c r="AM414" s="245">
        <v>604.59530206564057</v>
      </c>
      <c r="AN414" s="244">
        <v>265.39999999999998</v>
      </c>
      <c r="AO414" s="108">
        <v>58.387999999999998</v>
      </c>
      <c r="AP414" s="108">
        <v>178.62826619999998</v>
      </c>
      <c r="AQ414" s="108">
        <f t="shared" si="1722"/>
        <v>17.6795540188788</v>
      </c>
      <c r="AR414" s="108">
        <f t="shared" si="1723"/>
        <v>55.899929624627994</v>
      </c>
      <c r="AS414" s="246">
        <v>20.729969443525</v>
      </c>
      <c r="AT414" s="247">
        <v>3.8683828387917081</v>
      </c>
      <c r="AU414" s="108">
        <v>38.189675201977323</v>
      </c>
      <c r="AV414" s="108">
        <f t="shared" si="1724"/>
        <v>0.73877926678225136</v>
      </c>
      <c r="AW414" s="108">
        <f t="shared" si="1725"/>
        <v>22.351194826110863</v>
      </c>
      <c r="AX414" s="108">
        <v>28.066795542275116</v>
      </c>
      <c r="AY414" s="245">
        <v>707.28324766533296</v>
      </c>
      <c r="AZ414" s="248">
        <v>77</v>
      </c>
      <c r="BA414" s="108">
        <v>392.48183333333327</v>
      </c>
      <c r="BB414" s="108">
        <v>40.930241246232796</v>
      </c>
      <c r="BC414" s="109">
        <v>32.744192996986236</v>
      </c>
      <c r="BD414" s="109">
        <v>8.1860482492465607</v>
      </c>
      <c r="BE414" s="108">
        <v>15.348843124999998</v>
      </c>
      <c r="BF414" s="109">
        <v>12.2790745</v>
      </c>
      <c r="BG414" s="109">
        <v>3.0697686249999983</v>
      </c>
      <c r="BH414" s="108">
        <v>32.759546992433322</v>
      </c>
      <c r="BI414" s="109">
        <f t="shared" si="1726"/>
        <v>19.173114549167465</v>
      </c>
      <c r="BJ414" s="108">
        <f t="shared" si="1727"/>
        <v>0.63373343656862269</v>
      </c>
      <c r="BK414" s="108">
        <v>24.07602323484997</v>
      </c>
      <c r="BL414" s="245">
        <v>606.71578551821926</v>
      </c>
      <c r="BM414" s="244">
        <v>3.42</v>
      </c>
      <c r="BN414" s="108">
        <v>0.75239999999999996</v>
      </c>
      <c r="BO414" s="108">
        <v>2.3018412599999998</v>
      </c>
      <c r="BP414" s="108">
        <f t="shared" si="1728"/>
        <v>0.22782243686723999</v>
      </c>
      <c r="BQ414" s="108">
        <f t="shared" si="1729"/>
        <v>0.72033820390439995</v>
      </c>
      <c r="BR414" s="108">
        <v>0.59452162931666697</v>
      </c>
      <c r="BS414" s="108">
        <v>0.51601969092011657</v>
      </c>
      <c r="BT414" s="108">
        <f t="shared" si="1730"/>
        <v>9.9824009208496559E-3</v>
      </c>
      <c r="BU414" s="108">
        <f t="shared" si="1731"/>
        <v>0.30200981246543479</v>
      </c>
      <c r="BV414" s="108">
        <v>0.37923912901183915</v>
      </c>
      <c r="BW414" s="245">
        <v>9.556826051098346</v>
      </c>
      <c r="BX414" s="107">
        <v>0</v>
      </c>
      <c r="BY414" s="108">
        <v>0</v>
      </c>
      <c r="BZ414" s="109">
        <f t="shared" si="1732"/>
        <v>0</v>
      </c>
      <c r="CA414" s="109">
        <f t="shared" si="1733"/>
        <v>0</v>
      </c>
      <c r="CB414" s="108">
        <v>0</v>
      </c>
      <c r="CC414" s="110">
        <v>0</v>
      </c>
      <c r="CD414" s="244">
        <v>0</v>
      </c>
      <c r="CE414" s="108">
        <v>0</v>
      </c>
      <c r="CF414" s="109">
        <f t="shared" si="1734"/>
        <v>0</v>
      </c>
      <c r="CG414" s="109">
        <f t="shared" si="1735"/>
        <v>0</v>
      </c>
      <c r="CH414" s="108">
        <v>0</v>
      </c>
      <c r="CI414" s="245">
        <v>0</v>
      </c>
      <c r="CJ414" s="249">
        <v>628.65061091399195</v>
      </c>
      <c r="CK414" s="250">
        <v>138.30313440107824</v>
      </c>
      <c r="CL414" s="250">
        <v>68.483759731256669</v>
      </c>
      <c r="CM414" s="251">
        <v>45.166489571141668</v>
      </c>
      <c r="CN414" s="252">
        <f t="shared" si="1600"/>
        <v>22.016405341453005</v>
      </c>
      <c r="CO414" s="250">
        <v>423.11517962749502</v>
      </c>
      <c r="CP414" s="252">
        <f t="shared" si="1736"/>
        <v>41.877401788451692</v>
      </c>
      <c r="CQ414" s="250">
        <v>132.40966431262828</v>
      </c>
      <c r="CR414" s="250">
        <v>91.874345981188938</v>
      </c>
      <c r="CS414" s="252">
        <f t="shared" si="1737"/>
        <v>1.7773092230061001</v>
      </c>
      <c r="CT414" s="252">
        <f t="shared" si="1738"/>
        <v>53.77111472371849</v>
      </c>
      <c r="CU414" s="250">
        <f t="shared" si="1601"/>
        <v>1350.4270306550109</v>
      </c>
      <c r="CV414" s="245">
        <f t="shared" si="1739"/>
        <v>1701.5380586253139</v>
      </c>
      <c r="CW414" s="244">
        <v>40.349500000000006</v>
      </c>
      <c r="CX414" s="108">
        <v>2.9455135000000001</v>
      </c>
      <c r="CY414" s="108">
        <f t="shared" si="1740"/>
        <v>5.6980958657500004E-2</v>
      </c>
      <c r="CZ414" s="108">
        <f t="shared" si="1741"/>
        <v>1.7239147951180001</v>
      </c>
      <c r="DA414" s="108">
        <v>2.1647506750000001</v>
      </c>
      <c r="DB414" s="245">
        <v>54.551717010000004</v>
      </c>
      <c r="DC414" s="244">
        <v>1.3630000000000002</v>
      </c>
      <c r="DD414" s="108">
        <v>9.9499000000000004E-2</v>
      </c>
      <c r="DE414" s="108">
        <f t="shared" si="1742"/>
        <v>1.9248081550000001E-3</v>
      </c>
      <c r="DF414" s="108">
        <f t="shared" si="1743"/>
        <v>5.8233580732000002E-2</v>
      </c>
      <c r="DG414" s="108">
        <v>7.3124949999999994E-2</v>
      </c>
      <c r="DH414" s="245">
        <v>1.8427487400000002</v>
      </c>
      <c r="DI414" s="107">
        <v>196.11407964828004</v>
      </c>
      <c r="DJ414" s="108">
        <v>43.145097522621612</v>
      </c>
      <c r="DK414" s="108">
        <v>3.2616195263373653</v>
      </c>
      <c r="DL414" s="108">
        <v>131.99516964951383</v>
      </c>
      <c r="DM414" s="108">
        <f t="shared" si="1744"/>
        <v>13.064089920890982</v>
      </c>
      <c r="DN414" s="108">
        <f t="shared" si="1745"/>
        <v>41.306568390118855</v>
      </c>
      <c r="DO414" s="108">
        <v>27.339665543312957</v>
      </c>
      <c r="DP414" s="108">
        <f t="shared" si="1746"/>
        <v>0.52888582993538924</v>
      </c>
      <c r="DQ414" s="108">
        <f t="shared" si="1747"/>
        <v>16.001031373203688</v>
      </c>
      <c r="DR414" s="108">
        <v>20.092781594503293</v>
      </c>
      <c r="DS414" s="110">
        <v>506.33809618148285</v>
      </c>
      <c r="DT414" s="244">
        <v>104.97</v>
      </c>
      <c r="DU414" s="108">
        <v>23.093399999999999</v>
      </c>
      <c r="DV414" s="108">
        <v>70.65037341</v>
      </c>
      <c r="DW414" s="108">
        <f t="shared" si="1748"/>
        <v>6.9925500578813402</v>
      </c>
      <c r="DX414" s="108">
        <f t="shared" si="1749"/>
        <v>22.1093278549254</v>
      </c>
      <c r="DY414" s="108">
        <v>2.0441182446666701</v>
      </c>
      <c r="DZ414" s="108">
        <v>1.3015655469375</v>
      </c>
      <c r="EA414" s="108"/>
      <c r="EB414" s="108">
        <v>14.750340375717103</v>
      </c>
      <c r="EC414" s="108">
        <f t="shared" si="1750"/>
        <v>0.2853453345682474</v>
      </c>
      <c r="ED414" s="108">
        <f t="shared" si="1751"/>
        <v>8.6329022110151978</v>
      </c>
      <c r="EE414" s="108">
        <v>10.840489878866064</v>
      </c>
      <c r="EF414" s="245">
        <v>273.18034494742477</v>
      </c>
      <c r="EG414" s="249">
        <v>344.189654334127</v>
      </c>
      <c r="EH414" s="250">
        <v>75.721723953507933</v>
      </c>
      <c r="EI414" s="250">
        <v>431.40991096558048</v>
      </c>
      <c r="EJ414" s="250">
        <v>231.65787941854711</v>
      </c>
      <c r="EK414" s="250">
        <f t="shared" si="1752"/>
        <v>22.928106957571284</v>
      </c>
      <c r="EL414" s="250">
        <v>72.495016785240125</v>
      </c>
      <c r="EM414" s="250">
        <v>79.057479313038726</v>
      </c>
      <c r="EN414" s="250">
        <f t="shared" si="1753"/>
        <v>1.5293669373107341</v>
      </c>
      <c r="EO414" s="250">
        <f t="shared" si="1754"/>
        <v>46.269812802583552</v>
      </c>
      <c r="EP414" s="250">
        <v>1162.0366479848012</v>
      </c>
      <c r="EQ414" s="245">
        <v>1464.1661764608496</v>
      </c>
      <c r="ER414" s="244">
        <v>196.78</v>
      </c>
      <c r="ES414" s="108">
        <v>43.291600000000003</v>
      </c>
      <c r="ET414" s="108">
        <v>132.44336934</v>
      </c>
      <c r="EU414" s="108">
        <f t="shared" si="1755"/>
        <v>13.10845003705716</v>
      </c>
      <c r="EV414" s="108">
        <f t="shared" si="1756"/>
        <v>41.446828001259604</v>
      </c>
      <c r="EW414" s="108">
        <v>13.888783810850001</v>
      </c>
      <c r="EX414" s="108">
        <v>28.207473980012001</v>
      </c>
      <c r="EY414" s="108">
        <f t="shared" si="1757"/>
        <v>0.54567358414333222</v>
      </c>
      <c r="EZ414" s="108">
        <f t="shared" si="1758"/>
        <v>16.508931881333663</v>
      </c>
      <c r="FA414" s="108">
        <v>20.730561356543099</v>
      </c>
      <c r="FB414" s="245">
        <v>522.41014618488612</v>
      </c>
      <c r="FC414" s="244">
        <v>0.83333333333333293</v>
      </c>
      <c r="FD414" s="108">
        <v>6.0833333333333302E-2</v>
      </c>
      <c r="FE414" s="108">
        <f t="shared" si="1759"/>
        <v>1.1768208333333328E-3</v>
      </c>
      <c r="FF414" s="108">
        <f t="shared" si="1760"/>
        <v>3.5603803333333316E-2</v>
      </c>
      <c r="FG414" s="108">
        <v>4.4708333333333301E-2</v>
      </c>
      <c r="FH414" s="245">
        <v>1.1266499999999995</v>
      </c>
      <c r="FI414" s="244">
        <v>406.74238733333402</v>
      </c>
      <c r="FJ414" s="108">
        <v>29.692194275333399</v>
      </c>
      <c r="FK414" s="108">
        <f t="shared" si="1761"/>
        <v>0.57439549825632463</v>
      </c>
      <c r="FL414" s="108">
        <f t="shared" si="1762"/>
        <v>17.377891159135828</v>
      </c>
      <c r="FM414" s="108">
        <v>21.8215</v>
      </c>
      <c r="FN414" s="245">
        <v>549.90729793040089</v>
      </c>
      <c r="FO414" s="244">
        <v>0</v>
      </c>
      <c r="FP414" s="108">
        <v>0</v>
      </c>
      <c r="FQ414" s="108">
        <f t="shared" si="1763"/>
        <v>0</v>
      </c>
      <c r="FR414" s="108">
        <f t="shared" si="1764"/>
        <v>0</v>
      </c>
      <c r="FS414" s="108">
        <v>0</v>
      </c>
      <c r="FT414" s="110">
        <v>0</v>
      </c>
      <c r="FU414" s="253">
        <f t="shared" si="1602"/>
        <v>2405.2353007736069</v>
      </c>
      <c r="FV414" s="254">
        <f t="shared" si="1603"/>
        <v>535.96066554184722</v>
      </c>
      <c r="FW414" s="254">
        <f t="shared" si="1604"/>
        <v>70.908055677230948</v>
      </c>
      <c r="FX414" s="254">
        <f t="shared" si="1605"/>
        <v>392.48183333333327</v>
      </c>
      <c r="FY414" s="254">
        <f t="shared" si="1606"/>
        <v>0</v>
      </c>
      <c r="FZ414" s="254">
        <f t="shared" si="1607"/>
        <v>0</v>
      </c>
      <c r="GA414" s="254">
        <f t="shared" si="1765"/>
        <v>40.349500000000006</v>
      </c>
      <c r="GB414" s="254">
        <f t="shared" si="1766"/>
        <v>1.3630000000000002</v>
      </c>
      <c r="GC414" s="254">
        <f t="shared" si="1767"/>
        <v>406.74238733333402</v>
      </c>
      <c r="GD414" s="254">
        <f t="shared" si="1768"/>
        <v>0</v>
      </c>
      <c r="GE414" s="254">
        <f t="shared" si="1608"/>
        <v>1326.9269138455561</v>
      </c>
      <c r="GF414" s="255">
        <f t="shared" si="1609"/>
        <v>506.60318027097043</v>
      </c>
      <c r="GG414" s="255">
        <f t="shared" si="1610"/>
        <v>131.33126437095007</v>
      </c>
      <c r="GH414" s="254">
        <f t="shared" si="1611"/>
        <v>378.13763895316265</v>
      </c>
      <c r="GI414" s="255">
        <f t="shared" si="1612"/>
        <v>270.00046880330427</v>
      </c>
      <c r="GJ414" s="256">
        <f t="shared" si="1613"/>
        <v>7.3150726255489307</v>
      </c>
      <c r="GK414" s="253">
        <f t="shared" si="1769"/>
        <v>5558.1052954580709</v>
      </c>
      <c r="GL414" s="257">
        <f t="shared" si="1770"/>
        <v>7003.21267227717</v>
      </c>
      <c r="GM414" s="221">
        <f t="shared" si="1771"/>
        <v>7003.21267227717</v>
      </c>
      <c r="GN414" s="222">
        <f t="shared" si="1772"/>
        <v>4009.1170768083307</v>
      </c>
      <c r="GO414" s="222">
        <f t="shared" si="1773"/>
        <v>264.03853476889975</v>
      </c>
      <c r="GP414" s="55">
        <f t="shared" si="1774"/>
        <v>0.57246827483602936</v>
      </c>
      <c r="GQ414" s="56">
        <f t="shared" si="1775"/>
        <v>3.7702487004874122E-2</v>
      </c>
      <c r="GR414" s="258">
        <f t="shared" si="1776"/>
        <v>1.0955458939038609</v>
      </c>
      <c r="GS414" s="227">
        <f t="shared" si="1614"/>
        <v>7003.21267227717</v>
      </c>
      <c r="GT414" s="222">
        <f t="shared" si="1843"/>
        <v>4009.1170768083307</v>
      </c>
      <c r="GU414" s="222">
        <f t="shared" si="1844"/>
        <v>264.03853476889975</v>
      </c>
      <c r="GV414" s="37">
        <f t="shared" si="1833"/>
        <v>0.57246827483602936</v>
      </c>
      <c r="GW414" s="228">
        <f t="shared" si="1834"/>
        <v>3.7702487004874122E-2</v>
      </c>
      <c r="GX414" s="258">
        <f t="shared" si="1777"/>
        <v>1.0955458939038609</v>
      </c>
      <c r="GY414" s="221">
        <f t="shared" si="1842"/>
        <v>5791.9015846933098</v>
      </c>
      <c r="GZ414" s="222">
        <f t="shared" si="1778"/>
        <v>3518.5657298729889</v>
      </c>
      <c r="HA414" s="222">
        <f t="shared" si="1779"/>
        <v>186.24385591611949</v>
      </c>
      <c r="HB414" s="55">
        <f t="shared" si="1780"/>
        <v>0.60749749946921838</v>
      </c>
      <c r="HC414" s="56">
        <f t="shared" si="1781"/>
        <v>3.2155908244076527E-2</v>
      </c>
      <c r="HD414" s="258">
        <f t="shared" si="1782"/>
        <v>1.100175808353834</v>
      </c>
      <c r="HE414" s="221">
        <f t="shared" si="1783"/>
        <v>6396.4968867589505</v>
      </c>
      <c r="HF414" s="222">
        <f t="shared" si="1784"/>
        <v>3979.6441651233508</v>
      </c>
      <c r="HG414" s="222">
        <f t="shared" si="1785"/>
        <v>206.51071359262062</v>
      </c>
      <c r="HH414" s="55">
        <f t="shared" si="1786"/>
        <v>0.62215994716755063</v>
      </c>
      <c r="HI414" s="56">
        <f t="shared" si="1787"/>
        <v>3.2284970546942265E-2</v>
      </c>
      <c r="HJ414" s="259">
        <f t="shared" si="1788"/>
        <v>1.1024934056588764</v>
      </c>
      <c r="HK414" s="54">
        <f t="shared" si="1615"/>
        <v>2.7655866385870516</v>
      </c>
      <c r="HL414" s="55">
        <f t="shared" si="1616"/>
        <v>2.7655866385870516</v>
      </c>
      <c r="HM414" s="55">
        <f t="shared" si="1617"/>
        <v>2.2401779809700773</v>
      </c>
      <c r="HN414" s="56">
        <f t="shared" si="1618"/>
        <v>2.4909736007456655</v>
      </c>
      <c r="HQ414" s="57">
        <f t="shared" si="1619"/>
        <v>365.93526607171566</v>
      </c>
      <c r="HR414" s="58">
        <f t="shared" si="1789"/>
        <v>423.27732226515354</v>
      </c>
      <c r="HS414" s="58">
        <f t="shared" si="1620"/>
        <v>16.084807679762807</v>
      </c>
      <c r="HT414" s="58">
        <f t="shared" si="1790"/>
        <v>18.576344389358066</v>
      </c>
      <c r="HU414" s="58">
        <f t="shared" si="1621"/>
        <v>479.83754132193695</v>
      </c>
      <c r="HV414" s="55">
        <f t="shared" si="1577"/>
        <v>0.7626232517438627</v>
      </c>
      <c r="HW414" s="56">
        <f t="shared" si="1578"/>
        <v>3.3521361491328255E-2</v>
      </c>
      <c r="HX414" s="260">
        <f t="shared" si="1579"/>
        <v>1.12469552244327</v>
      </c>
      <c r="HY414" s="57">
        <f t="shared" si="1622"/>
        <v>419.25437182990134</v>
      </c>
      <c r="HZ414" s="58">
        <f t="shared" si="1791"/>
        <v>484.95153189564689</v>
      </c>
      <c r="IA414" s="58">
        <f t="shared" si="1623"/>
        <v>22.286716124452759</v>
      </c>
      <c r="IB414" s="58">
        <f t="shared" si="1792"/>
        <v>25.738928452130494</v>
      </c>
      <c r="IC414" s="58">
        <f t="shared" si="1624"/>
        <v>561.33591084550233</v>
      </c>
      <c r="ID414" s="55">
        <f t="shared" si="1625"/>
        <v>0.74688678156793287</v>
      </c>
      <c r="IE414" s="56">
        <f t="shared" si="1626"/>
        <v>3.9702993686763749E-2</v>
      </c>
      <c r="IF414" s="260">
        <f t="shared" si="1627"/>
        <v>1.1231871523937749</v>
      </c>
      <c r="IG414" s="57">
        <f t="shared" si="1628"/>
        <v>23.391199749984306</v>
      </c>
      <c r="IH414" s="58">
        <f t="shared" si="1793"/>
        <v>27.056600750806847</v>
      </c>
      <c r="II414" s="58">
        <f t="shared" si="1629"/>
        <v>45.657000933554862</v>
      </c>
      <c r="IJ414" s="58">
        <f t="shared" si="1794"/>
        <v>52.729270378162511</v>
      </c>
      <c r="IK414" s="58">
        <f t="shared" si="1630"/>
        <v>481.5204646969994</v>
      </c>
      <c r="IL414" s="55">
        <f t="shared" si="1631"/>
        <v>4.857778945013979E-2</v>
      </c>
      <c r="IM414" s="56">
        <f t="shared" si="1632"/>
        <v>9.4818401876823444E-2</v>
      </c>
      <c r="IN414" s="260">
        <f t="shared" si="1633"/>
        <v>1.0222995100575569</v>
      </c>
      <c r="IO414" s="57">
        <f t="shared" si="1634"/>
        <v>5.4196645799711973</v>
      </c>
      <c r="IP414" s="58">
        <f t="shared" si="1795"/>
        <v>6.2689260196526844</v>
      </c>
      <c r="IQ414" s="58">
        <f t="shared" si="1635"/>
        <v>0.23780483778808964</v>
      </c>
      <c r="IR414" s="58">
        <f t="shared" si="1796"/>
        <v>0.27464080716146472</v>
      </c>
      <c r="IS414" s="58">
        <f t="shared" si="1636"/>
        <v>7.5847825802367819</v>
      </c>
      <c r="IT414" s="55">
        <f t="shared" si="1637"/>
        <v>0.71454448728601605</v>
      </c>
      <c r="IU414" s="56">
        <f t="shared" si="1638"/>
        <v>3.1352887874165777E-2</v>
      </c>
      <c r="IV414" s="260">
        <f t="shared" si="1639"/>
        <v>1.116825683489427</v>
      </c>
      <c r="IW414" s="57">
        <f t="shared" si="1640"/>
        <v>0</v>
      </c>
      <c r="IX414" s="58">
        <f t="shared" si="1797"/>
        <v>0</v>
      </c>
      <c r="IY414" s="58">
        <f t="shared" si="1641"/>
        <v>0</v>
      </c>
      <c r="IZ414" s="58">
        <f t="shared" si="1798"/>
        <v>0</v>
      </c>
      <c r="JA414" s="58">
        <f t="shared" si="1642"/>
        <v>0</v>
      </c>
      <c r="JB414" s="55"/>
      <c r="JC414" s="56"/>
      <c r="JD414" s="260"/>
      <c r="JE414" s="57">
        <f t="shared" si="1643"/>
        <v>0</v>
      </c>
      <c r="JF414" s="58">
        <f t="shared" si="1799"/>
        <v>0</v>
      </c>
      <c r="JG414" s="58">
        <f t="shared" si="1644"/>
        <v>0</v>
      </c>
      <c r="JH414" s="58">
        <f t="shared" si="1800"/>
        <v>0</v>
      </c>
      <c r="JI414" s="58">
        <f t="shared" si="1645"/>
        <v>0</v>
      </c>
      <c r="JJ414" s="55"/>
      <c r="JK414" s="56"/>
      <c r="JL414" s="260"/>
      <c r="JM414" s="57">
        <f t="shared" si="1646"/>
        <v>994.09429573941316</v>
      </c>
      <c r="JN414" s="58">
        <f t="shared" si="1801"/>
        <v>1149.8688718817793</v>
      </c>
      <c r="JO414" s="58">
        <f t="shared" si="1647"/>
        <v>65.671116352910801</v>
      </c>
      <c r="JP414" s="58">
        <f t="shared" si="1802"/>
        <v>75.843572275976683</v>
      </c>
      <c r="JQ414" s="58">
        <f t="shared" si="1648"/>
        <v>1350.4270306550109</v>
      </c>
      <c r="JR414" s="55">
        <f t="shared" si="1649"/>
        <v>0.7361332920426199</v>
      </c>
      <c r="JS414" s="56">
        <f t="shared" si="1650"/>
        <v>4.8629888814546086E-2</v>
      </c>
      <c r="JT414" s="260">
        <f t="shared" si="1651"/>
        <v>1.1228848566404519</v>
      </c>
      <c r="JU414" s="57">
        <f t="shared" si="1652"/>
        <v>2.10317605004396</v>
      </c>
      <c r="JV414" s="58">
        <f t="shared" si="1803"/>
        <v>2.4327437370858487</v>
      </c>
      <c r="JW414" s="58">
        <f t="shared" si="1653"/>
        <v>5.6980958657500004E-2</v>
      </c>
      <c r="JX414" s="58">
        <f t="shared" si="1804"/>
        <v>6.5807309153546753E-2</v>
      </c>
      <c r="JY414" s="58">
        <f t="shared" si="1654"/>
        <v>43.295013500000003</v>
      </c>
      <c r="JZ414" s="55">
        <f t="shared" si="1655"/>
        <v>4.857778945013979E-2</v>
      </c>
      <c r="KA414" s="56">
        <f t="shared" si="1656"/>
        <v>1.3161090400745574E-3</v>
      </c>
      <c r="KB414" s="260">
        <f t="shared" si="1657"/>
        <v>1.0078160048971445</v>
      </c>
      <c r="KC414" s="57">
        <f t="shared" si="1658"/>
        <v>7.1044968493039998E-2</v>
      </c>
      <c r="KD414" s="58">
        <f t="shared" si="1805"/>
        <v>8.2177715055899367E-2</v>
      </c>
      <c r="KE414" s="58">
        <f t="shared" si="1659"/>
        <v>1.9248081550000001E-3</v>
      </c>
      <c r="KF414" s="58">
        <f t="shared" si="1806"/>
        <v>2.2229609382095001E-3</v>
      </c>
      <c r="KG414" s="58">
        <f t="shared" si="1660"/>
        <v>1.4624990000000002</v>
      </c>
      <c r="KH414" s="55">
        <f t="shared" si="1661"/>
        <v>4.857778945013979E-2</v>
      </c>
      <c r="KI414" s="56">
        <f t="shared" si="1662"/>
        <v>1.3161090400745572E-3</v>
      </c>
      <c r="KJ414" s="260">
        <f t="shared" si="1663"/>
        <v>1.0078160048971445</v>
      </c>
      <c r="KK414" s="57">
        <f t="shared" si="1664"/>
        <v>309.17444888215516</v>
      </c>
      <c r="KL414" s="58">
        <f t="shared" si="1807"/>
        <v>357.62208502198888</v>
      </c>
      <c r="KM414" s="58">
        <f t="shared" si="1665"/>
        <v>13.592975750826371</v>
      </c>
      <c r="KN414" s="58">
        <f t="shared" si="1808"/>
        <v>15.698527694629377</v>
      </c>
      <c r="KO414" s="58">
        <f t="shared" si="1666"/>
        <v>401.85563189006575</v>
      </c>
      <c r="KP414" s="55">
        <f t="shared" si="1809"/>
        <v>0.76936696750522326</v>
      </c>
      <c r="KQ414" s="56">
        <f t="shared" si="1810"/>
        <v>3.3825520092611153E-2</v>
      </c>
      <c r="KR414" s="260">
        <f t="shared" si="1811"/>
        <v>1.1257993768704142</v>
      </c>
      <c r="KS414" s="57">
        <f t="shared" si="1667"/>
        <v>165.56892068044752</v>
      </c>
      <c r="KT414" s="58">
        <f t="shared" si="1812"/>
        <v>191.51357055107366</v>
      </c>
      <c r="KU414" s="58">
        <f t="shared" si="1668"/>
        <v>7.2778953924495875</v>
      </c>
      <c r="KV414" s="58">
        <f t="shared" si="1813"/>
        <v>8.4052413887400288</v>
      </c>
      <c r="KW414" s="58">
        <f t="shared" si="1669"/>
        <v>216.80979757732123</v>
      </c>
      <c r="KX414" s="55">
        <f t="shared" si="1670"/>
        <v>0.76365977243902183</v>
      </c>
      <c r="KY414" s="56">
        <f t="shared" si="1671"/>
        <v>3.356811119134992E-2</v>
      </c>
      <c r="KZ414" s="260">
        <f t="shared" si="1672"/>
        <v>1.1248651867647348</v>
      </c>
      <c r="LA414" s="57">
        <f t="shared" si="1673"/>
        <v>564.80447038477985</v>
      </c>
      <c r="LB414" s="58">
        <f t="shared" si="1814"/>
        <v>653.30933089407483</v>
      </c>
      <c r="LC414" s="58">
        <f t="shared" si="1674"/>
        <v>24.457473894882018</v>
      </c>
      <c r="LD414" s="58">
        <f t="shared" si="1815"/>
        <v>28.245936601199244</v>
      </c>
      <c r="LE414" s="58">
        <f t="shared" si="1675"/>
        <v>1162.0366479848012</v>
      </c>
      <c r="LF414" s="55">
        <f t="shared" si="1816"/>
        <v>0.48604703764228196</v>
      </c>
      <c r="LG414" s="56">
        <f t="shared" si="1817"/>
        <v>2.104707621510566E-2</v>
      </c>
      <c r="LH414" s="260">
        <f t="shared" si="1818"/>
        <v>1.0794237629042656</v>
      </c>
      <c r="LI414" s="57">
        <f t="shared" si="1676"/>
        <v>310.77762705676378</v>
      </c>
      <c r="LJ414" s="58">
        <f t="shared" si="1819"/>
        <v>359.47648121655868</v>
      </c>
      <c r="LK414" s="58">
        <f t="shared" si="1677"/>
        <v>13.654123621200492</v>
      </c>
      <c r="LL414" s="58">
        <f t="shared" si="1820"/>
        <v>15.769147370124449</v>
      </c>
      <c r="LM414" s="58">
        <f t="shared" si="1678"/>
        <v>414.61122713086201</v>
      </c>
      <c r="LN414" s="55">
        <f t="shared" si="1679"/>
        <v>0.74956394501751955</v>
      </c>
      <c r="LO414" s="56">
        <f t="shared" si="1680"/>
        <v>3.2932353799697993E-2</v>
      </c>
      <c r="LP414" s="260">
        <f t="shared" si="1681"/>
        <v>1.1225578917878187</v>
      </c>
      <c r="LQ414" s="57">
        <f t="shared" si="1682"/>
        <v>4.3436640066666643E-2</v>
      </c>
      <c r="LR414" s="58">
        <f t="shared" si="1821"/>
        <v>5.0243161565113312E-2</v>
      </c>
      <c r="LS414" s="58">
        <f t="shared" si="1683"/>
        <v>1.1768208333333328E-3</v>
      </c>
      <c r="LT414" s="58">
        <f t="shared" si="1822"/>
        <v>1.359110380416666E-3</v>
      </c>
      <c r="LU414" s="58">
        <f t="shared" si="1684"/>
        <v>0.89416666666666633</v>
      </c>
      <c r="LV414" s="55">
        <f t="shared" si="1835"/>
        <v>4.857778945013979E-2</v>
      </c>
      <c r="LW414" s="56">
        <f t="shared" si="1836"/>
        <v>1.3161090400745572E-3</v>
      </c>
      <c r="LX414" s="260">
        <f t="shared" si="1837"/>
        <v>1.0078160048971445</v>
      </c>
      <c r="LY414" s="57">
        <f t="shared" si="1685"/>
        <v>21.201027214145711</v>
      </c>
      <c r="LZ414" s="58">
        <f t="shared" si="1823"/>
        <v>24.523228178602345</v>
      </c>
      <c r="MA414" s="58">
        <f t="shared" si="1686"/>
        <v>0.57439549825632463</v>
      </c>
      <c r="MB414" s="58">
        <f t="shared" si="1824"/>
        <v>0.66336936093622934</v>
      </c>
      <c r="MC414" s="58">
        <f t="shared" si="1687"/>
        <v>436.43436343682606</v>
      </c>
      <c r="MD414" s="55">
        <f t="shared" si="1688"/>
        <v>4.8577813733987889E-2</v>
      </c>
      <c r="ME414" s="56">
        <f t="shared" si="1689"/>
        <v>1.3161096979923499E-3</v>
      </c>
      <c r="MF414" s="260">
        <f t="shared" si="1690"/>
        <v>1.0078160088043349</v>
      </c>
      <c r="MG414" s="57">
        <f t="shared" si="1691"/>
        <v>0</v>
      </c>
      <c r="MH414" s="58">
        <f t="shared" si="1825"/>
        <v>0</v>
      </c>
      <c r="MI414" s="58">
        <f t="shared" si="1692"/>
        <v>0</v>
      </c>
      <c r="MJ414" s="58">
        <f t="shared" si="1826"/>
        <v>0</v>
      </c>
      <c r="MK414" s="58">
        <f t="shared" si="1693"/>
        <v>0</v>
      </c>
      <c r="ML414" s="55"/>
      <c r="MM414" s="56"/>
      <c r="MN414" s="260"/>
      <c r="MO414" s="59">
        <v>2.5243914052127736</v>
      </c>
      <c r="MP414" s="60">
        <v>2.5243914052127736</v>
      </c>
      <c r="MQ414" s="60">
        <v>2.0362000000000005</v>
      </c>
      <c r="MR414" s="61">
        <v>2.2594000000000003</v>
      </c>
      <c r="MS414" s="59">
        <f t="shared" si="1694"/>
        <v>1.0955458939038609</v>
      </c>
      <c r="MT414" s="60">
        <f>GX414</f>
        <v>1.0955458939038609</v>
      </c>
      <c r="MU414" s="60">
        <f t="shared" si="1827"/>
        <v>1.100175808353834</v>
      </c>
      <c r="MV414" s="61">
        <f t="shared" si="1828"/>
        <v>1.1024934056588764</v>
      </c>
      <c r="MW414" s="66">
        <f t="shared" si="1829"/>
        <v>2.7655866385870516</v>
      </c>
      <c r="MX414" s="67">
        <f t="shared" si="1830"/>
        <v>2.7655866385870516</v>
      </c>
      <c r="MY414" s="67">
        <f t="shared" si="1831"/>
        <v>2.2401779809700773</v>
      </c>
      <c r="MZ414" s="261">
        <f t="shared" si="1832"/>
        <v>2.4909736007456655</v>
      </c>
      <c r="NA414" s="59">
        <f t="shared" si="1696"/>
        <v>1.0957290681195204</v>
      </c>
      <c r="NB414" s="60">
        <f>NF414/J414</f>
        <v>1.0957290681195204</v>
      </c>
      <c r="NC414" s="60">
        <f t="shared" si="1698"/>
        <v>1.1001455739489732</v>
      </c>
      <c r="ND414" s="262">
        <f>NH414/L414</f>
        <v>1.1025707967974849</v>
      </c>
      <c r="NE414" s="62">
        <f t="shared" si="1700"/>
        <v>2.7660490420027193</v>
      </c>
      <c r="NF414" s="63">
        <f>NE414+NQ414+NR414+OB414</f>
        <v>2.7660490420027193</v>
      </c>
      <c r="NG414" s="63">
        <f t="shared" si="1702"/>
        <v>2.2401164176748996</v>
      </c>
      <c r="NH414" s="64">
        <f>NG414+NM414</f>
        <v>2.4911484582842376</v>
      </c>
      <c r="NI414" s="238">
        <f t="shared" si="1838"/>
        <v>-4.6240341566772258E-4</v>
      </c>
      <c r="NJ414" s="238">
        <f t="shared" si="1839"/>
        <v>-4.6240341566772258E-4</v>
      </c>
      <c r="NK414" s="238">
        <f t="shared" si="1840"/>
        <v>6.1563295177702315E-5</v>
      </c>
      <c r="NL414" s="238">
        <f t="shared" si="1841"/>
        <v>-1.7485753857204855E-4</v>
      </c>
      <c r="NM414" s="239">
        <f t="shared" si="1704"/>
        <v>0.25103204060933787</v>
      </c>
      <c r="NN414" s="240">
        <f t="shared" si="1705"/>
        <v>0.27967360094604993</v>
      </c>
      <c r="NO414" s="240">
        <f>O414*IN414+0.004</f>
        <v>0.27490058371848181</v>
      </c>
      <c r="NP414" s="240">
        <f t="shared" si="1706"/>
        <v>3.7972073238640518E-3</v>
      </c>
      <c r="NQ414" s="240">
        <f t="shared" si="1599"/>
        <v>0</v>
      </c>
      <c r="NR414" s="240">
        <f t="shared" si="1707"/>
        <v>0</v>
      </c>
      <c r="NS414" s="240">
        <f t="shared" si="1708"/>
        <v>0.66946395152903737</v>
      </c>
      <c r="NT414" s="240">
        <f t="shared" si="1709"/>
        <v>1.9350067294025174E-2</v>
      </c>
      <c r="NU414" s="240">
        <f t="shared" si="1710"/>
        <v>6.046896029382867E-4</v>
      </c>
      <c r="NV414" s="240">
        <f t="shared" si="1711"/>
        <v>0.2006174489583078</v>
      </c>
      <c r="NW414" s="240">
        <f t="shared" si="1712"/>
        <v>0.10809954444809101</v>
      </c>
      <c r="NX414" s="240">
        <f t="shared" si="1713"/>
        <v>0.55644294977714881</v>
      </c>
      <c r="NY414" s="240">
        <f t="shared" si="1714"/>
        <v>0.20655065208895865</v>
      </c>
      <c r="NZ414" s="240">
        <f t="shared" si="1715"/>
        <v>4.0312640195885782E-4</v>
      </c>
      <c r="OA414" s="240">
        <f t="shared" si="1716"/>
        <v>0.19511317930451921</v>
      </c>
      <c r="OB414" s="241">
        <f t="shared" si="1717"/>
        <v>0</v>
      </c>
      <c r="OC414" s="4"/>
      <c r="OD414" s="4"/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136"/>
      <c r="OP414" s="13"/>
      <c r="OQ414" s="13"/>
      <c r="OR414" s="13"/>
      <c r="OS414" s="13"/>
      <c r="OT414" s="13"/>
    </row>
    <row r="415" spans="1:410" ht="15" customHeight="1">
      <c r="A415" s="242">
        <v>396</v>
      </c>
      <c r="B415" s="49" t="s">
        <v>465</v>
      </c>
      <c r="C415" s="50">
        <v>5</v>
      </c>
      <c r="D415" s="51">
        <v>3320.86</v>
      </c>
      <c r="E415" s="52">
        <v>2611.6999999999998</v>
      </c>
      <c r="F415" s="52">
        <v>709.2</v>
      </c>
      <c r="G415" s="52"/>
      <c r="H415" s="53"/>
      <c r="I415" s="57">
        <v>3.0458392658328086</v>
      </c>
      <c r="J415" s="58">
        <v>3.0458392658328086</v>
      </c>
      <c r="K415" s="58">
        <v>2.5613999999999995</v>
      </c>
      <c r="L415" s="243">
        <v>2.7953999999999994</v>
      </c>
      <c r="M415" s="1">
        <v>0.23400000000000001</v>
      </c>
      <c r="N415" s="2">
        <v>0.56979999999999997</v>
      </c>
      <c r="O415" s="2">
        <v>0.25043926583280929</v>
      </c>
      <c r="P415" s="2">
        <v>6.6E-3</v>
      </c>
      <c r="Q415" s="2">
        <v>0</v>
      </c>
      <c r="R415" s="2">
        <v>0</v>
      </c>
      <c r="S415" s="2">
        <v>0.61050000000000004</v>
      </c>
      <c r="T415" s="2">
        <v>2.81E-2</v>
      </c>
      <c r="U415" s="2">
        <v>1E-3</v>
      </c>
      <c r="V415" s="2">
        <v>0.2024</v>
      </c>
      <c r="W415" s="2">
        <v>0.1176</v>
      </c>
      <c r="X415" s="2">
        <v>0.57840000000000003</v>
      </c>
      <c r="Y415" s="2">
        <v>0.26529999999999998</v>
      </c>
      <c r="Z415" s="2">
        <v>4.0000000000000002E-4</v>
      </c>
      <c r="AA415" s="2">
        <v>0.18129999999999999</v>
      </c>
      <c r="AB415" s="3">
        <v>0</v>
      </c>
      <c r="AC415" s="244">
        <v>234.46</v>
      </c>
      <c r="AD415" s="108">
        <v>51.581200000000003</v>
      </c>
      <c r="AE415" s="108">
        <v>157.80400638</v>
      </c>
      <c r="AF415" s="108">
        <f t="shared" si="1718"/>
        <v>15.618493727454121</v>
      </c>
      <c r="AG415" s="108">
        <f t="shared" si="1719"/>
        <v>49.383185756557204</v>
      </c>
      <c r="AH415" s="108">
        <v>8.2394661874166708</v>
      </c>
      <c r="AI415" s="108">
        <v>33.002181126035367</v>
      </c>
      <c r="AJ415" s="108">
        <f t="shared" si="1720"/>
        <v>0.63842719388315416</v>
      </c>
      <c r="AK415" s="108">
        <f t="shared" si="1721"/>
        <v>19.315120543272467</v>
      </c>
      <c r="AL415" s="108">
        <v>24.254342684672608</v>
      </c>
      <c r="AM415" s="245">
        <v>611.20943565374967</v>
      </c>
      <c r="AN415" s="244">
        <v>713.12</v>
      </c>
      <c r="AO415" s="108">
        <v>156.88640000000001</v>
      </c>
      <c r="AP415" s="108">
        <v>479.96755536000001</v>
      </c>
      <c r="AQ415" s="108">
        <f t="shared" si="1722"/>
        <v>47.504308824200642</v>
      </c>
      <c r="AR415" s="108">
        <f t="shared" si="1723"/>
        <v>150.20104677435839</v>
      </c>
      <c r="AS415" s="246">
        <v>49.524436098774999</v>
      </c>
      <c r="AT415" s="247">
        <v>4.0704625393256029</v>
      </c>
      <c r="AU415" s="108">
        <v>102.16338257649056</v>
      </c>
      <c r="AV415" s="108">
        <f t="shared" si="1724"/>
        <v>1.9763506359422101</v>
      </c>
      <c r="AW415" s="108">
        <f t="shared" si="1725"/>
        <v>59.792958593777477</v>
      </c>
      <c r="AX415" s="108">
        <v>75.083088701763273</v>
      </c>
      <c r="AY415" s="245">
        <v>1892.0938352844341</v>
      </c>
      <c r="AZ415" s="248">
        <v>83</v>
      </c>
      <c r="BA415" s="108">
        <v>423.06483333333324</v>
      </c>
      <c r="BB415" s="108">
        <v>44.119610693991199</v>
      </c>
      <c r="BC415" s="109">
        <v>35.29568855519296</v>
      </c>
      <c r="BD415" s="109">
        <v>8.8239221387982383</v>
      </c>
      <c r="BE415" s="108">
        <v>16.544856874999997</v>
      </c>
      <c r="BF415" s="109">
        <v>13.235885499999998</v>
      </c>
      <c r="BG415" s="109">
        <v>3.3089713749999987</v>
      </c>
      <c r="BH415" s="108">
        <v>35.312238965869682</v>
      </c>
      <c r="BI415" s="109">
        <f t="shared" si="1726"/>
        <v>20.667123475076618</v>
      </c>
      <c r="BJ415" s="108">
        <f t="shared" si="1727"/>
        <v>0.68311526279474899</v>
      </c>
      <c r="BK415" s="108">
        <v>25.952076993409708</v>
      </c>
      <c r="BL415" s="245">
        <v>653.99234023392466</v>
      </c>
      <c r="BM415" s="244">
        <v>7.89</v>
      </c>
      <c r="BN415" s="108">
        <v>1.7358</v>
      </c>
      <c r="BO415" s="108">
        <v>5.3103881699999995</v>
      </c>
      <c r="BP415" s="108">
        <f t="shared" si="1728"/>
        <v>0.52559035873757998</v>
      </c>
      <c r="BQ415" s="108">
        <f t="shared" si="1729"/>
        <v>1.6618328739197998</v>
      </c>
      <c r="BR415" s="108">
        <v>1.3720664811333301</v>
      </c>
      <c r="BS415" s="108">
        <v>1.1905025895327328</v>
      </c>
      <c r="BT415" s="108">
        <f t="shared" si="1730"/>
        <v>2.3030272594510716E-2</v>
      </c>
      <c r="BU415" s="108">
        <f t="shared" si="1731"/>
        <v>0.69676306957064349</v>
      </c>
      <c r="BV415" s="108">
        <v>0.87493786203330315</v>
      </c>
      <c r="BW415" s="245">
        <v>22.048434123239236</v>
      </c>
      <c r="BX415" s="107">
        <v>0</v>
      </c>
      <c r="BY415" s="108">
        <v>0</v>
      </c>
      <c r="BZ415" s="109">
        <f t="shared" si="1732"/>
        <v>0</v>
      </c>
      <c r="CA415" s="109">
        <f t="shared" si="1733"/>
        <v>0</v>
      </c>
      <c r="CB415" s="108">
        <v>0</v>
      </c>
      <c r="CC415" s="110">
        <v>0</v>
      </c>
      <c r="CD415" s="244">
        <v>0</v>
      </c>
      <c r="CE415" s="108">
        <v>0</v>
      </c>
      <c r="CF415" s="109">
        <f t="shared" si="1734"/>
        <v>0</v>
      </c>
      <c r="CG415" s="109">
        <f t="shared" si="1735"/>
        <v>0</v>
      </c>
      <c r="CH415" s="108">
        <v>0</v>
      </c>
      <c r="CI415" s="245">
        <v>0</v>
      </c>
      <c r="CJ415" s="249">
        <v>753.36049132164931</v>
      </c>
      <c r="CK415" s="250">
        <v>165.73930809076285</v>
      </c>
      <c r="CL415" s="250">
        <v>81.221815140852698</v>
      </c>
      <c r="CM415" s="251">
        <v>52.806130275530208</v>
      </c>
      <c r="CN415" s="252">
        <f t="shared" si="1600"/>
        <v>25.740348202807201</v>
      </c>
      <c r="CO415" s="250">
        <v>507.05153876551003</v>
      </c>
      <c r="CP415" s="252">
        <f t="shared" si="1736"/>
        <v>50.184918997777594</v>
      </c>
      <c r="CQ415" s="250">
        <v>158.67670854127871</v>
      </c>
      <c r="CR415" s="250">
        <v>110.03824019227064</v>
      </c>
      <c r="CS415" s="252">
        <f t="shared" si="1737"/>
        <v>2.1286897565194756</v>
      </c>
      <c r="CT415" s="252">
        <f t="shared" si="1738"/>
        <v>64.401860760849857</v>
      </c>
      <c r="CU415" s="250">
        <f t="shared" si="1601"/>
        <v>1617.4113935110456</v>
      </c>
      <c r="CV415" s="245">
        <f t="shared" si="1739"/>
        <v>2037.9383558239174</v>
      </c>
      <c r="CW415" s="244">
        <v>68.886040000000008</v>
      </c>
      <c r="CX415" s="108">
        <v>5.0286809200000002</v>
      </c>
      <c r="CY415" s="108">
        <f t="shared" si="1740"/>
        <v>9.7279832397400012E-2</v>
      </c>
      <c r="CZ415" s="108">
        <f t="shared" si="1741"/>
        <v>2.9431260246865603</v>
      </c>
      <c r="DA415" s="108">
        <v>3.6957360459999999</v>
      </c>
      <c r="DB415" s="245">
        <v>93.132548359200001</v>
      </c>
      <c r="DC415" s="244">
        <v>2.3269600000000001</v>
      </c>
      <c r="DD415" s="108">
        <v>0.16986808</v>
      </c>
      <c r="DE415" s="108">
        <f t="shared" si="1742"/>
        <v>3.2860980076000004E-3</v>
      </c>
      <c r="DF415" s="108">
        <f t="shared" si="1743"/>
        <v>9.9418351445440006E-2</v>
      </c>
      <c r="DG415" s="108">
        <v>0.124841404</v>
      </c>
      <c r="DH415" s="245">
        <v>3.1460033808000003</v>
      </c>
      <c r="DI415" s="107">
        <v>260.35099129340796</v>
      </c>
      <c r="DJ415" s="108">
        <v>57.277218084549752</v>
      </c>
      <c r="DK415" s="108">
        <v>4.3357667923377443</v>
      </c>
      <c r="DL415" s="108">
        <v>175.2300157430021</v>
      </c>
      <c r="DM415" s="108">
        <f t="shared" si="1744"/>
        <v>17.343215578147891</v>
      </c>
      <c r="DN415" s="108">
        <f t="shared" si="1745"/>
        <v>54.836481126615077</v>
      </c>
      <c r="DO415" s="108">
        <v>36.295161409670719</v>
      </c>
      <c r="DP415" s="108">
        <f t="shared" si="1746"/>
        <v>0.70212989747008014</v>
      </c>
      <c r="DQ415" s="108">
        <f t="shared" si="1747"/>
        <v>21.242396527915162</v>
      </c>
      <c r="DR415" s="108">
        <v>26.674457666148413</v>
      </c>
      <c r="DS415" s="110">
        <v>672.19633318694002</v>
      </c>
      <c r="DT415" s="244">
        <v>149.93</v>
      </c>
      <c r="DU415" s="108">
        <v>32.9846</v>
      </c>
      <c r="DV415" s="108">
        <v>100.91083629000001</v>
      </c>
      <c r="DW415" s="108">
        <f t="shared" si="1748"/>
        <v>9.9875491109664605</v>
      </c>
      <c r="DX415" s="108">
        <f t="shared" si="1749"/>
        <v>31.579037108592601</v>
      </c>
      <c r="DY415" s="108">
        <v>2.9077631278333298</v>
      </c>
      <c r="DZ415" s="108">
        <v>1.9976820657083301</v>
      </c>
      <c r="EA415" s="108"/>
      <c r="EB415" s="108">
        <v>21.077354348298542</v>
      </c>
      <c r="EC415" s="108">
        <f t="shared" si="1750"/>
        <v>0.4077414198678353</v>
      </c>
      <c r="ED415" s="108">
        <f t="shared" si="1751"/>
        <v>12.335901024719991</v>
      </c>
      <c r="EE415" s="108">
        <v>15.49041179159201</v>
      </c>
      <c r="EF415" s="245">
        <v>390.35837714811862</v>
      </c>
      <c r="EG415" s="249">
        <v>450.73041852698378</v>
      </c>
      <c r="EH415" s="250">
        <v>99.160692075936481</v>
      </c>
      <c r="EI415" s="250">
        <v>567.47677013636132</v>
      </c>
      <c r="EJ415" s="250">
        <v>303.36546038084208</v>
      </c>
      <c r="EK415" s="250">
        <f t="shared" si="1752"/>
        <v>30.025293075733465</v>
      </c>
      <c r="EL415" s="250">
        <v>94.935187171580722</v>
      </c>
      <c r="EM415" s="250">
        <v>103.713533901769</v>
      </c>
      <c r="EN415" s="250">
        <f t="shared" si="1753"/>
        <v>2.0063383133297212</v>
      </c>
      <c r="EO415" s="250">
        <f t="shared" si="1754"/>
        <v>60.700212559620539</v>
      </c>
      <c r="EP415" s="250">
        <v>1524.4468750218928</v>
      </c>
      <c r="EQ415" s="245">
        <v>1920.8030625275849</v>
      </c>
      <c r="ER415" s="244">
        <v>331.28</v>
      </c>
      <c r="ES415" s="108">
        <v>72.881600000000006</v>
      </c>
      <c r="ET415" s="108">
        <v>222.96899783999999</v>
      </c>
      <c r="EU415" s="108">
        <f t="shared" si="1755"/>
        <v>22.06813359221616</v>
      </c>
      <c r="EV415" s="108">
        <f t="shared" si="1756"/>
        <v>69.775918184049601</v>
      </c>
      <c r="EW415" s="108">
        <v>24.657347035925</v>
      </c>
      <c r="EX415" s="108">
        <v>47.580519975942501</v>
      </c>
      <c r="EY415" s="108">
        <f t="shared" si="1757"/>
        <v>0.92044515893460777</v>
      </c>
      <c r="EZ415" s="108">
        <f t="shared" si="1758"/>
        <v>27.847355765279914</v>
      </c>
      <c r="FA415" s="108">
        <v>34.968423242593403</v>
      </c>
      <c r="FB415" s="245">
        <v>881.20426571335304</v>
      </c>
      <c r="FC415" s="244">
        <v>0.83333333333333293</v>
      </c>
      <c r="FD415" s="108">
        <v>6.0833333333333302E-2</v>
      </c>
      <c r="FE415" s="108">
        <f t="shared" si="1759"/>
        <v>1.1768208333333328E-3</v>
      </c>
      <c r="FF415" s="108">
        <f t="shared" si="1760"/>
        <v>3.5603803333333316E-2</v>
      </c>
      <c r="FG415" s="108">
        <v>4.4708333333333301E-2</v>
      </c>
      <c r="FH415" s="245">
        <v>1.1266499999999995</v>
      </c>
      <c r="FI415" s="244">
        <v>445.29151333333402</v>
      </c>
      <c r="FJ415" s="108">
        <v>32.506280473333398</v>
      </c>
      <c r="FK415" s="108">
        <f t="shared" si="1761"/>
        <v>0.62883399575663457</v>
      </c>
      <c r="FL415" s="108">
        <f t="shared" si="1762"/>
        <v>19.024885760066891</v>
      </c>
      <c r="FM415" s="108">
        <v>23.89</v>
      </c>
      <c r="FN415" s="245">
        <v>602.02535256800081</v>
      </c>
      <c r="FO415" s="244">
        <v>0</v>
      </c>
      <c r="FP415" s="108">
        <v>0</v>
      </c>
      <c r="FQ415" s="108">
        <f t="shared" si="1763"/>
        <v>0</v>
      </c>
      <c r="FR415" s="108">
        <f t="shared" si="1764"/>
        <v>0</v>
      </c>
      <c r="FS415" s="108">
        <v>0</v>
      </c>
      <c r="FT415" s="110">
        <v>0</v>
      </c>
      <c r="FU415" s="253">
        <f t="shared" si="1602"/>
        <v>3539.3687193932897</v>
      </c>
      <c r="FV415" s="254">
        <f t="shared" si="1603"/>
        <v>724.88852917134227</v>
      </c>
      <c r="FW415" s="254">
        <f t="shared" si="1604"/>
        <v>78.342384797325764</v>
      </c>
      <c r="FX415" s="254">
        <f t="shared" si="1605"/>
        <v>423.06483333333324</v>
      </c>
      <c r="FY415" s="254">
        <f t="shared" si="1606"/>
        <v>0</v>
      </c>
      <c r="FZ415" s="254">
        <f t="shared" si="1607"/>
        <v>0</v>
      </c>
      <c r="GA415" s="254">
        <f t="shared" si="1765"/>
        <v>68.886040000000008</v>
      </c>
      <c r="GB415" s="254">
        <f t="shared" si="1766"/>
        <v>2.3269600000000001</v>
      </c>
      <c r="GC415" s="254">
        <f t="shared" si="1767"/>
        <v>445.29151333333402</v>
      </c>
      <c r="GD415" s="254">
        <f t="shared" si="1768"/>
        <v>0</v>
      </c>
      <c r="GE415" s="254">
        <f t="shared" si="1608"/>
        <v>1952.608798929354</v>
      </c>
      <c r="GF415" s="255">
        <f t="shared" si="1609"/>
        <v>745.4802649950816</v>
      </c>
      <c r="GG415" s="255">
        <f t="shared" si="1610"/>
        <v>193.25750326523391</v>
      </c>
      <c r="GH415" s="254">
        <f t="shared" si="1611"/>
        <v>528.13877789254639</v>
      </c>
      <c r="GI415" s="255">
        <f t="shared" si="1612"/>
        <v>377.10532603673016</v>
      </c>
      <c r="GJ415" s="256">
        <f t="shared" si="1613"/>
        <v>10.216844658331313</v>
      </c>
      <c r="GK415" s="253">
        <f t="shared" si="1769"/>
        <v>7762.9165568505259</v>
      </c>
      <c r="GL415" s="257">
        <f t="shared" si="1770"/>
        <v>9781.274861631664</v>
      </c>
      <c r="GM415" s="221">
        <f t="shared" si="1771"/>
        <v>9781.274861631664</v>
      </c>
      <c r="GN415" s="222">
        <f t="shared" si="1772"/>
        <v>5874.0624311356269</v>
      </c>
      <c r="GO415" s="222">
        <f t="shared" si="1773"/>
        <v>355.08908322832264</v>
      </c>
      <c r="GP415" s="55">
        <f t="shared" si="1774"/>
        <v>0.6005415975147993</v>
      </c>
      <c r="GQ415" s="56">
        <f t="shared" si="1775"/>
        <v>3.6302944989431409E-2</v>
      </c>
      <c r="GR415" s="258">
        <f t="shared" si="1776"/>
        <v>1.0997281945094319</v>
      </c>
      <c r="GS415" s="227">
        <f t="shared" si="1614"/>
        <v>9781.274861631664</v>
      </c>
      <c r="GT415" s="222">
        <f t="shared" si="1843"/>
        <v>5874.0624311356269</v>
      </c>
      <c r="GU415" s="222">
        <f t="shared" si="1844"/>
        <v>355.08908322832264</v>
      </c>
      <c r="GV415" s="37">
        <f t="shared" si="1833"/>
        <v>0.6005415975147993</v>
      </c>
      <c r="GW415" s="228">
        <f t="shared" si="1834"/>
        <v>3.6302944989431409E-2</v>
      </c>
      <c r="GX415" s="258">
        <f t="shared" si="1777"/>
        <v>1.0997281945094319</v>
      </c>
      <c r="GY415" s="221">
        <f t="shared" si="1842"/>
        <v>8516.0730857439903</v>
      </c>
      <c r="GZ415" s="222">
        <f t="shared" si="1778"/>
        <v>5376.2779804856409</v>
      </c>
      <c r="HA415" s="222">
        <f t="shared" si="1779"/>
        <v>272.59485432677315</v>
      </c>
      <c r="HB415" s="55">
        <f t="shared" si="1780"/>
        <v>0.63130951629402943</v>
      </c>
      <c r="HC415" s="56">
        <f t="shared" si="1781"/>
        <v>3.200945454344447E-2</v>
      </c>
      <c r="HD415" s="258">
        <f t="shared" si="1782"/>
        <v>1.1038844657120541</v>
      </c>
      <c r="HE415" s="221">
        <f t="shared" si="1783"/>
        <v>9127.2825213977394</v>
      </c>
      <c r="HF415" s="222">
        <f t="shared" si="1784"/>
        <v>5842.292928929739</v>
      </c>
      <c r="HG415" s="222">
        <f t="shared" si="1785"/>
        <v>293.07857468765809</v>
      </c>
      <c r="HH415" s="55">
        <f t="shared" si="1786"/>
        <v>0.64009116790602627</v>
      </c>
      <c r="HI415" s="56">
        <f t="shared" si="1787"/>
        <v>3.2110167949833159E-2</v>
      </c>
      <c r="HJ415" s="259">
        <f t="shared" si="1788"/>
        <v>1.1052761510263036</v>
      </c>
      <c r="HK415" s="54">
        <f t="shared" si="1615"/>
        <v>3.3495953165802481</v>
      </c>
      <c r="HL415" s="55">
        <f t="shared" si="1616"/>
        <v>3.3495953165802481</v>
      </c>
      <c r="HM415" s="55">
        <f t="shared" si="1617"/>
        <v>2.8274896704748547</v>
      </c>
      <c r="HN415" s="56">
        <f t="shared" si="1618"/>
        <v>3.0896889525789284</v>
      </c>
      <c r="HQ415" s="57">
        <f t="shared" si="1619"/>
        <v>369.85313368579216</v>
      </c>
      <c r="HR415" s="58">
        <f t="shared" si="1789"/>
        <v>427.80911973435582</v>
      </c>
      <c r="HS415" s="58">
        <f t="shared" si="1620"/>
        <v>16.256920921337276</v>
      </c>
      <c r="HT415" s="58">
        <f t="shared" si="1790"/>
        <v>18.775117972052421</v>
      </c>
      <c r="HU415" s="58">
        <f t="shared" si="1621"/>
        <v>485.0868536934521</v>
      </c>
      <c r="HV415" s="55">
        <f t="shared" si="1577"/>
        <v>0.76244724191086566</v>
      </c>
      <c r="HW415" s="56">
        <f t="shared" si="1578"/>
        <v>3.3513423003647805E-2</v>
      </c>
      <c r="HX415" s="260">
        <f t="shared" si="1579"/>
        <v>1.1246667120306977</v>
      </c>
      <c r="HY415" s="57">
        <f t="shared" si="1622"/>
        <v>1126.1990865491257</v>
      </c>
      <c r="HZ415" s="58">
        <f t="shared" si="1791"/>
        <v>1302.6744834113738</v>
      </c>
      <c r="IA415" s="58">
        <f t="shared" si="1623"/>
        <v>53.551121999468457</v>
      </c>
      <c r="IB415" s="58">
        <f t="shared" si="1792"/>
        <v>61.846190797186125</v>
      </c>
      <c r="IC415" s="58">
        <f t="shared" si="1624"/>
        <v>1501.6617740352651</v>
      </c>
      <c r="ID415" s="55">
        <f t="shared" si="1625"/>
        <v>0.74996853886931125</v>
      </c>
      <c r="IE415" s="56">
        <f t="shared" si="1626"/>
        <v>3.5661240717053011E-2</v>
      </c>
      <c r="IF415" s="260">
        <f t="shared" si="1627"/>
        <v>1.1230439962278926</v>
      </c>
      <c r="IG415" s="57">
        <f t="shared" si="1628"/>
        <v>25.213890639593473</v>
      </c>
      <c r="IH415" s="58">
        <f t="shared" si="1793"/>
        <v>29.16490730281777</v>
      </c>
      <c r="II415" s="58">
        <f t="shared" si="1629"/>
        <v>49.214689317987713</v>
      </c>
      <c r="IJ415" s="58">
        <f t="shared" si="1794"/>
        <v>56.83804469334401</v>
      </c>
      <c r="IK415" s="58">
        <f t="shared" si="1630"/>
        <v>519.04153986819426</v>
      </c>
      <c r="IL415" s="55">
        <f t="shared" si="1631"/>
        <v>4.8577789450139776E-2</v>
      </c>
      <c r="IM415" s="56">
        <f t="shared" si="1632"/>
        <v>9.481840187682343E-2</v>
      </c>
      <c r="IN415" s="260">
        <f t="shared" si="1633"/>
        <v>1.0222995100575569</v>
      </c>
      <c r="IO415" s="57">
        <f t="shared" si="1634"/>
        <v>12.503287051058342</v>
      </c>
      <c r="IP415" s="58">
        <f t="shared" si="1795"/>
        <v>14.462552131959185</v>
      </c>
      <c r="IQ415" s="58">
        <f t="shared" si="1635"/>
        <v>0.54862063133209071</v>
      </c>
      <c r="IR415" s="58">
        <f t="shared" si="1796"/>
        <v>0.6336019671254316</v>
      </c>
      <c r="IS415" s="58">
        <f t="shared" si="1636"/>
        <v>17.498757240666063</v>
      </c>
      <c r="IT415" s="55">
        <f t="shared" si="1637"/>
        <v>0.7145242875877752</v>
      </c>
      <c r="IU415" s="56">
        <f t="shared" si="1638"/>
        <v>3.1351976816795267E-2</v>
      </c>
      <c r="IV415" s="260">
        <f t="shared" si="1639"/>
        <v>1.1168223770739258</v>
      </c>
      <c r="IW415" s="57">
        <f t="shared" si="1640"/>
        <v>0</v>
      </c>
      <c r="IX415" s="58">
        <f t="shared" si="1797"/>
        <v>0</v>
      </c>
      <c r="IY415" s="58">
        <f t="shared" si="1641"/>
        <v>0</v>
      </c>
      <c r="IZ415" s="58">
        <f t="shared" si="1798"/>
        <v>0</v>
      </c>
      <c r="JA415" s="58">
        <f t="shared" si="1642"/>
        <v>0</v>
      </c>
      <c r="JB415" s="55"/>
      <c r="JC415" s="56"/>
      <c r="JD415" s="260"/>
      <c r="JE415" s="57">
        <f t="shared" si="1643"/>
        <v>0</v>
      </c>
      <c r="JF415" s="58">
        <f t="shared" si="1799"/>
        <v>0</v>
      </c>
      <c r="JG415" s="58">
        <f t="shared" si="1644"/>
        <v>0</v>
      </c>
      <c r="JH415" s="58">
        <f t="shared" si="1800"/>
        <v>0</v>
      </c>
      <c r="JI415" s="58">
        <f t="shared" si="1645"/>
        <v>0</v>
      </c>
      <c r="JJ415" s="55"/>
      <c r="JK415" s="56"/>
      <c r="JL415" s="260"/>
      <c r="JM415" s="57">
        <f t="shared" si="1646"/>
        <v>1191.2556539610091</v>
      </c>
      <c r="JN415" s="58">
        <f t="shared" si="1801"/>
        <v>1377.9254149366993</v>
      </c>
      <c r="JO415" s="58">
        <f t="shared" si="1647"/>
        <v>78.053956957104276</v>
      </c>
      <c r="JP415" s="58">
        <f t="shared" si="1802"/>
        <v>90.144514889759733</v>
      </c>
      <c r="JQ415" s="58">
        <f t="shared" si="1648"/>
        <v>1617.4113935110456</v>
      </c>
      <c r="JR415" s="55">
        <f t="shared" si="1649"/>
        <v>0.73651988525631329</v>
      </c>
      <c r="JS415" s="56">
        <f t="shared" si="1650"/>
        <v>4.8258567529728007E-2</v>
      </c>
      <c r="JT415" s="260">
        <f t="shared" si="1651"/>
        <v>1.1228879181300193</v>
      </c>
      <c r="JU415" s="57">
        <f t="shared" si="1652"/>
        <v>3.5906137501176034</v>
      </c>
      <c r="JV415" s="58">
        <f t="shared" si="1803"/>
        <v>4.153262924761032</v>
      </c>
      <c r="JW415" s="58">
        <f t="shared" si="1653"/>
        <v>9.7279832397400012E-2</v>
      </c>
      <c r="JX415" s="58">
        <f t="shared" si="1804"/>
        <v>0.11234847843575728</v>
      </c>
      <c r="JY415" s="58">
        <f t="shared" si="1654"/>
        <v>73.914720919999993</v>
      </c>
      <c r="JZ415" s="55">
        <f t="shared" si="1655"/>
        <v>4.8577789450139804E-2</v>
      </c>
      <c r="KA415" s="56">
        <f t="shared" si="1656"/>
        <v>1.3161090400745576E-3</v>
      </c>
      <c r="KB415" s="260">
        <f t="shared" si="1657"/>
        <v>1.0078160048971445</v>
      </c>
      <c r="KC415" s="57">
        <f t="shared" si="1658"/>
        <v>0.1212903887634368</v>
      </c>
      <c r="KD415" s="58">
        <f t="shared" si="1805"/>
        <v>0.14029659268266736</v>
      </c>
      <c r="KE415" s="58">
        <f t="shared" si="1659"/>
        <v>3.2860980076000004E-3</v>
      </c>
      <c r="KF415" s="58">
        <f t="shared" si="1806"/>
        <v>3.7951145889772407E-3</v>
      </c>
      <c r="KG415" s="58">
        <f t="shared" si="1660"/>
        <v>2.4968280800000002</v>
      </c>
      <c r="KH415" s="55">
        <f t="shared" si="1661"/>
        <v>4.857778945013979E-2</v>
      </c>
      <c r="KI415" s="56">
        <f t="shared" si="1662"/>
        <v>1.3161090400745574E-3</v>
      </c>
      <c r="KJ415" s="260">
        <f t="shared" si="1663"/>
        <v>1.0078160048971445</v>
      </c>
      <c r="KK415" s="57">
        <f t="shared" si="1664"/>
        <v>410.4444401164846</v>
      </c>
      <c r="KL415" s="58">
        <f t="shared" si="1807"/>
        <v>474.76108388273775</v>
      </c>
      <c r="KM415" s="58">
        <f t="shared" si="1665"/>
        <v>18.045345475617971</v>
      </c>
      <c r="KN415" s="58">
        <f t="shared" si="1808"/>
        <v>20.840569489791196</v>
      </c>
      <c r="KO415" s="58">
        <f t="shared" si="1666"/>
        <v>533.48915332296826</v>
      </c>
      <c r="KP415" s="55">
        <f t="shared" si="1809"/>
        <v>0.76935854751672184</v>
      </c>
      <c r="KQ415" s="56">
        <f t="shared" si="1810"/>
        <v>3.382514032987944E-2</v>
      </c>
      <c r="KR415" s="260">
        <f t="shared" si="1811"/>
        <v>1.1257979986329687</v>
      </c>
      <c r="KS415" s="57">
        <f t="shared" si="1667"/>
        <v>236.49082452264139</v>
      </c>
      <c r="KT415" s="58">
        <f t="shared" si="1812"/>
        <v>273.54893672533933</v>
      </c>
      <c r="KU415" s="58">
        <f t="shared" si="1668"/>
        <v>10.395290530834295</v>
      </c>
      <c r="KV415" s="58">
        <f t="shared" si="1813"/>
        <v>12.005521034060527</v>
      </c>
      <c r="KW415" s="58">
        <f t="shared" si="1669"/>
        <v>309.80823583184014</v>
      </c>
      <c r="KX415" s="55">
        <f t="shared" si="1670"/>
        <v>0.76334582871129841</v>
      </c>
      <c r="KY415" s="56">
        <f t="shared" si="1671"/>
        <v>3.3553951536900793E-2</v>
      </c>
      <c r="KZ415" s="260">
        <f t="shared" si="1672"/>
        <v>1.1248137984521263</v>
      </c>
      <c r="LA415" s="57">
        <f t="shared" si="1673"/>
        <v>739.76629827498573</v>
      </c>
      <c r="LB415" s="58">
        <f t="shared" si="1814"/>
        <v>855.687677214676</v>
      </c>
      <c r="LC415" s="58">
        <f t="shared" si="1674"/>
        <v>32.031631389063186</v>
      </c>
      <c r="LD415" s="58">
        <f t="shared" si="1815"/>
        <v>36.993331091229074</v>
      </c>
      <c r="LE415" s="58">
        <f t="shared" si="1675"/>
        <v>1524.4468750218928</v>
      </c>
      <c r="LF415" s="55">
        <f t="shared" si="1816"/>
        <v>0.48526866393055634</v>
      </c>
      <c r="LG415" s="56">
        <f t="shared" si="1817"/>
        <v>2.1011969596253184E-2</v>
      </c>
      <c r="LH415" s="260">
        <f t="shared" si="1818"/>
        <v>1.079296353728378</v>
      </c>
      <c r="LI415" s="57">
        <f t="shared" si="1676"/>
        <v>523.26199421818194</v>
      </c>
      <c r="LJ415" s="58">
        <f t="shared" si="1819"/>
        <v>605.2571487121711</v>
      </c>
      <c r="LK415" s="58">
        <f t="shared" si="1677"/>
        <v>22.988578751150769</v>
      </c>
      <c r="LL415" s="58">
        <f t="shared" si="1820"/>
        <v>26.549509599704024</v>
      </c>
      <c r="LM415" s="58">
        <f t="shared" si="1678"/>
        <v>699.36846485186754</v>
      </c>
      <c r="LN415" s="55">
        <f t="shared" si="1679"/>
        <v>0.74819214836776127</v>
      </c>
      <c r="LO415" s="56">
        <f t="shared" si="1680"/>
        <v>3.2870482308663934E-2</v>
      </c>
      <c r="LP415" s="260">
        <f t="shared" si="1681"/>
        <v>1.1223333473588402</v>
      </c>
      <c r="LQ415" s="57">
        <f t="shared" si="1682"/>
        <v>4.3436640066666643E-2</v>
      </c>
      <c r="LR415" s="58">
        <f t="shared" si="1821"/>
        <v>5.0243161565113312E-2</v>
      </c>
      <c r="LS415" s="58">
        <f t="shared" si="1683"/>
        <v>1.1768208333333328E-3</v>
      </c>
      <c r="LT415" s="58">
        <f t="shared" si="1822"/>
        <v>1.359110380416666E-3</v>
      </c>
      <c r="LU415" s="58">
        <f t="shared" si="1684"/>
        <v>0.89416666666666633</v>
      </c>
      <c r="LV415" s="55">
        <f t="shared" si="1835"/>
        <v>4.857778945013979E-2</v>
      </c>
      <c r="LW415" s="56">
        <f t="shared" si="1836"/>
        <v>1.3161090400745572E-3</v>
      </c>
      <c r="LX415" s="260">
        <f t="shared" si="1837"/>
        <v>1.0078160048971445</v>
      </c>
      <c r="LY415" s="57">
        <f t="shared" si="1685"/>
        <v>23.210360627281606</v>
      </c>
      <c r="LZ415" s="58">
        <f t="shared" si="1823"/>
        <v>26.847424137576635</v>
      </c>
      <c r="MA415" s="58">
        <f t="shared" si="1686"/>
        <v>0.62883399575663457</v>
      </c>
      <c r="MB415" s="58">
        <f t="shared" si="1824"/>
        <v>0.72624038169933725</v>
      </c>
      <c r="MC415" s="58">
        <f t="shared" si="1687"/>
        <v>477.79789886349272</v>
      </c>
      <c r="MD415" s="55">
        <f t="shared" si="1688"/>
        <v>4.8577778768995439E-2</v>
      </c>
      <c r="ME415" s="56">
        <f t="shared" si="1689"/>
        <v>1.3161087506922942E-3</v>
      </c>
      <c r="MF415" s="260">
        <f t="shared" si="1690"/>
        <v>1.0078160031785839</v>
      </c>
      <c r="MG415" s="57">
        <f t="shared" si="1691"/>
        <v>0</v>
      </c>
      <c r="MH415" s="58">
        <f t="shared" si="1825"/>
        <v>0</v>
      </c>
      <c r="MI415" s="58">
        <f t="shared" si="1692"/>
        <v>0</v>
      </c>
      <c r="MJ415" s="58">
        <f t="shared" si="1826"/>
        <v>0</v>
      </c>
      <c r="MK415" s="58">
        <f t="shared" si="1693"/>
        <v>0</v>
      </c>
      <c r="ML415" s="55"/>
      <c r="MM415" s="56"/>
      <c r="MN415" s="260"/>
      <c r="MO415" s="59">
        <v>3.0458392658328086</v>
      </c>
      <c r="MP415" s="60">
        <v>3.0458392658328086</v>
      </c>
      <c r="MQ415" s="60">
        <v>2.5613999999999995</v>
      </c>
      <c r="MR415" s="61">
        <v>2.7953999999999994</v>
      </c>
      <c r="MS415" s="59">
        <f t="shared" si="1694"/>
        <v>1.0997281945094319</v>
      </c>
      <c r="MT415" s="60">
        <f>GX415</f>
        <v>1.0997281945094319</v>
      </c>
      <c r="MU415" s="60">
        <f t="shared" si="1827"/>
        <v>1.1038844657120541</v>
      </c>
      <c r="MV415" s="61">
        <f t="shared" si="1828"/>
        <v>1.1052761510263036</v>
      </c>
      <c r="MW415" s="66">
        <f t="shared" si="1829"/>
        <v>3.3495953165802481</v>
      </c>
      <c r="MX415" s="67">
        <f t="shared" si="1830"/>
        <v>3.3495953165802481</v>
      </c>
      <c r="MY415" s="67">
        <f t="shared" si="1831"/>
        <v>2.8274896704748547</v>
      </c>
      <c r="MZ415" s="261">
        <f t="shared" si="1832"/>
        <v>3.0896889525789284</v>
      </c>
      <c r="NA415" s="59">
        <f t="shared" si="1696"/>
        <v>1.099732292803675</v>
      </c>
      <c r="NB415" s="60">
        <f>NF415/J415</f>
        <v>1.099732292803675</v>
      </c>
      <c r="NC415" s="60">
        <f t="shared" si="1698"/>
        <v>1.1038540836849142</v>
      </c>
      <c r="ND415" s="262">
        <f>NH415/L415</f>
        <v>1.1055962869591911</v>
      </c>
      <c r="NE415" s="62">
        <f t="shared" si="1700"/>
        <v>3.3496077993257769</v>
      </c>
      <c r="NF415" s="63">
        <f>NE415+NQ415+NR415+OB415</f>
        <v>3.3496077993257769</v>
      </c>
      <c r="NG415" s="63">
        <f t="shared" si="1702"/>
        <v>2.8274118499505385</v>
      </c>
      <c r="NH415" s="64">
        <f>NG415+NM415</f>
        <v>3.0905838605657219</v>
      </c>
      <c r="NI415" s="238">
        <f t="shared" si="1838"/>
        <v>-1.2482745528785699E-5</v>
      </c>
      <c r="NJ415" s="238">
        <f t="shared" si="1839"/>
        <v>-1.2482745528785699E-5</v>
      </c>
      <c r="NK415" s="238">
        <f t="shared" si="1840"/>
        <v>7.7820524316152273E-5</v>
      </c>
      <c r="NL415" s="238">
        <f t="shared" si="1841"/>
        <v>-8.949079867934806E-4</v>
      </c>
      <c r="NM415" s="239">
        <f t="shared" si="1704"/>
        <v>0.26317201061518325</v>
      </c>
      <c r="NN415" s="240">
        <f t="shared" si="1705"/>
        <v>0.63991046905065319</v>
      </c>
      <c r="NO415" s="240">
        <f>O415*IN415+0.003</f>
        <v>0.25902393876005519</v>
      </c>
      <c r="NP415" s="240">
        <f t="shared" si="1706"/>
        <v>7.3710276886879101E-3</v>
      </c>
      <c r="NQ415" s="240">
        <f t="shared" si="1599"/>
        <v>0</v>
      </c>
      <c r="NR415" s="240">
        <f t="shared" si="1707"/>
        <v>0</v>
      </c>
      <c r="NS415" s="240">
        <f t="shared" si="1708"/>
        <v>0.68552307401837687</v>
      </c>
      <c r="NT415" s="240">
        <f t="shared" si="1709"/>
        <v>2.831962973760976E-2</v>
      </c>
      <c r="NU415" s="240">
        <f t="shared" si="1710"/>
        <v>1.0078160048971445E-3</v>
      </c>
      <c r="NV415" s="240">
        <f t="shared" si="1711"/>
        <v>0.22786151492331286</v>
      </c>
      <c r="NW415" s="240">
        <f t="shared" si="1712"/>
        <v>0.13227810269797005</v>
      </c>
      <c r="NX415" s="240">
        <f t="shared" si="1713"/>
        <v>0.62426501099649379</v>
      </c>
      <c r="NY415" s="240">
        <f t="shared" si="1714"/>
        <v>0.29775503705430029</v>
      </c>
      <c r="NZ415" s="240">
        <f t="shared" si="1715"/>
        <v>4.0312640195885782E-4</v>
      </c>
      <c r="OA415" s="240">
        <f t="shared" si="1716"/>
        <v>0.18271704137627726</v>
      </c>
      <c r="OB415" s="241">
        <f t="shared" si="1717"/>
        <v>0</v>
      </c>
      <c r="OC415" s="4"/>
      <c r="OD415" s="4"/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136"/>
      <c r="OP415" s="13"/>
      <c r="OQ415" s="13"/>
      <c r="OR415" s="13"/>
      <c r="OS415" s="13"/>
      <c r="OT415" s="13"/>
    </row>
    <row r="416" spans="1:410" ht="15" customHeight="1">
      <c r="A416" s="242">
        <v>397</v>
      </c>
      <c r="B416" s="49" t="s">
        <v>466</v>
      </c>
      <c r="C416" s="50">
        <v>5</v>
      </c>
      <c r="D416" s="51">
        <v>5401.31</v>
      </c>
      <c r="E416" s="52">
        <v>4669.1000000000004</v>
      </c>
      <c r="F416" s="52">
        <v>732.2</v>
      </c>
      <c r="G416" s="52"/>
      <c r="H416" s="53"/>
      <c r="I416" s="57">
        <v>3.3679541238674218</v>
      </c>
      <c r="J416" s="58">
        <v>3.3679541238674218</v>
      </c>
      <c r="K416" s="58">
        <v>2.8155000000000006</v>
      </c>
      <c r="L416" s="243">
        <v>3.0878000000000005</v>
      </c>
      <c r="M416" s="1">
        <v>0.27229999999999999</v>
      </c>
      <c r="N416" s="2">
        <v>0.45700000000000002</v>
      </c>
      <c r="O416" s="2">
        <v>0.28015412386742133</v>
      </c>
      <c r="P416" s="2">
        <v>2.01E-2</v>
      </c>
      <c r="Q416" s="2">
        <v>0</v>
      </c>
      <c r="R416" s="2">
        <v>0</v>
      </c>
      <c r="S416" s="2">
        <v>0.64049999999999996</v>
      </c>
      <c r="T416" s="2">
        <v>3.78E-2</v>
      </c>
      <c r="U416" s="2">
        <v>1.2999999999999999E-3</v>
      </c>
      <c r="V416" s="2">
        <v>5.11E-2</v>
      </c>
      <c r="W416" s="2">
        <v>0.1825</v>
      </c>
      <c r="X416" s="2">
        <v>1.0035000000000001</v>
      </c>
      <c r="Y416" s="2">
        <v>0.23319999999999999</v>
      </c>
      <c r="Z416" s="2">
        <v>2.0000000000000001E-4</v>
      </c>
      <c r="AA416" s="2">
        <v>0.1883</v>
      </c>
      <c r="AB416" s="3">
        <v>0</v>
      </c>
      <c r="AC416" s="244">
        <v>508.13</v>
      </c>
      <c r="AD416" s="108">
        <v>111.7886</v>
      </c>
      <c r="AE416" s="108">
        <v>341.99842088999998</v>
      </c>
      <c r="AF416" s="108">
        <f t="shared" si="1718"/>
        <v>33.848951709166862</v>
      </c>
      <c r="AG416" s="108">
        <f t="shared" si="1719"/>
        <v>107.02498583331659</v>
      </c>
      <c r="AH416" s="108">
        <v>17.7208143935</v>
      </c>
      <c r="AI416" s="108">
        <v>71.513562037700041</v>
      </c>
      <c r="AJ416" s="108">
        <f t="shared" si="1720"/>
        <v>1.3834298576193074</v>
      </c>
      <c r="AK416" s="108">
        <f t="shared" si="1721"/>
        <v>41.854599426680629</v>
      </c>
      <c r="AL416" s="108">
        <v>52.55756986606</v>
      </c>
      <c r="AM416" s="245">
        <v>1324.4507606247118</v>
      </c>
      <c r="AN416" s="244">
        <v>927.38</v>
      </c>
      <c r="AO416" s="108">
        <v>204.02359999999999</v>
      </c>
      <c r="AP416" s="108">
        <v>624.17589113999998</v>
      </c>
      <c r="AQ416" s="108">
        <f t="shared" si="1722"/>
        <v>61.777184649690362</v>
      </c>
      <c r="AR416" s="108">
        <f t="shared" si="1723"/>
        <v>195.3296033733516</v>
      </c>
      <c r="AS416" s="246">
        <v>70.287259196025005</v>
      </c>
      <c r="AT416" s="247">
        <v>11.316463229898131</v>
      </c>
      <c r="AU416" s="108">
        <v>133.28827277452982</v>
      </c>
      <c r="AV416" s="108">
        <f t="shared" si="1724"/>
        <v>2.5784616368232793</v>
      </c>
      <c r="AW416" s="108">
        <f t="shared" si="1725"/>
        <v>78.009360830203519</v>
      </c>
      <c r="AX416" s="108">
        <v>97.957751155527745</v>
      </c>
      <c r="AY416" s="245">
        <v>2468.5353291192987</v>
      </c>
      <c r="AZ416" s="248">
        <v>166</v>
      </c>
      <c r="BA416" s="108">
        <v>846.12966666666648</v>
      </c>
      <c r="BB416" s="108">
        <v>88.239221387982397</v>
      </c>
      <c r="BC416" s="109">
        <v>70.59137711038592</v>
      </c>
      <c r="BD416" s="109">
        <v>17.647844277596477</v>
      </c>
      <c r="BE416" s="108">
        <v>33.089713749999994</v>
      </c>
      <c r="BF416" s="109">
        <v>26.471770999999997</v>
      </c>
      <c r="BG416" s="109">
        <v>6.6179427499999974</v>
      </c>
      <c r="BH416" s="108">
        <v>70.624477931739364</v>
      </c>
      <c r="BI416" s="109">
        <f t="shared" si="1726"/>
        <v>41.334246950153236</v>
      </c>
      <c r="BJ416" s="108">
        <f t="shared" si="1727"/>
        <v>1.366230525589498</v>
      </c>
      <c r="BK416" s="108">
        <v>51.904153986819416</v>
      </c>
      <c r="BL416" s="245">
        <v>1307.9846804678493</v>
      </c>
      <c r="BM416" s="244">
        <v>40.049999999999997</v>
      </c>
      <c r="BN416" s="108">
        <v>8.8109999999999999</v>
      </c>
      <c r="BO416" s="108">
        <v>26.95577265</v>
      </c>
      <c r="BP416" s="108">
        <f t="shared" si="1728"/>
        <v>2.6679206422611004</v>
      </c>
      <c r="BQ416" s="108">
        <f t="shared" si="1729"/>
        <v>8.4355394930909995</v>
      </c>
      <c r="BR416" s="108">
        <v>4.3299956206916699</v>
      </c>
      <c r="BS416" s="108">
        <v>5.850714083760491</v>
      </c>
      <c r="BT416" s="108">
        <f t="shared" si="1730"/>
        <v>0.1131820639503467</v>
      </c>
      <c r="BU416" s="108">
        <f t="shared" si="1731"/>
        <v>3.4242357303743352</v>
      </c>
      <c r="BV416" s="108">
        <v>4.2998741177226085</v>
      </c>
      <c r="BW416" s="245">
        <v>108.35682776660973</v>
      </c>
      <c r="BX416" s="107">
        <v>0</v>
      </c>
      <c r="BY416" s="108">
        <v>0</v>
      </c>
      <c r="BZ416" s="109">
        <f t="shared" si="1732"/>
        <v>0</v>
      </c>
      <c r="CA416" s="109">
        <f t="shared" si="1733"/>
        <v>0</v>
      </c>
      <c r="CB416" s="108">
        <v>0</v>
      </c>
      <c r="CC416" s="110">
        <v>0</v>
      </c>
      <c r="CD416" s="244">
        <v>0</v>
      </c>
      <c r="CE416" s="108">
        <v>0</v>
      </c>
      <c r="CF416" s="109">
        <f t="shared" si="1734"/>
        <v>0</v>
      </c>
      <c r="CG416" s="109">
        <f t="shared" si="1735"/>
        <v>0</v>
      </c>
      <c r="CH416" s="108">
        <v>0</v>
      </c>
      <c r="CI416" s="245">
        <v>0</v>
      </c>
      <c r="CJ416" s="249">
        <v>1283.5240817681376</v>
      </c>
      <c r="CK416" s="250">
        <v>282.37529798899033</v>
      </c>
      <c r="CL416" s="250">
        <v>135.63548825924534</v>
      </c>
      <c r="CM416" s="251">
        <v>85.888077039840311</v>
      </c>
      <c r="CN416" s="252">
        <f t="shared" si="1600"/>
        <v>41.866143153070162</v>
      </c>
      <c r="CO416" s="250">
        <v>863.87973380629046</v>
      </c>
      <c r="CP416" s="252">
        <f t="shared" si="1736"/>
        <v>85.501632773743793</v>
      </c>
      <c r="CQ416" s="250">
        <v>270.34252389734053</v>
      </c>
      <c r="CR416" s="250">
        <v>187.27526593305447</v>
      </c>
      <c r="CS416" s="252">
        <f t="shared" si="1737"/>
        <v>3.6228400194749391</v>
      </c>
      <c r="CT416" s="252">
        <f t="shared" si="1738"/>
        <v>109.60622034210692</v>
      </c>
      <c r="CU416" s="250">
        <f t="shared" si="1601"/>
        <v>2752.6898677557183</v>
      </c>
      <c r="CV416" s="245">
        <f t="shared" si="1739"/>
        <v>3468.3892333722047</v>
      </c>
      <c r="CW416" s="244">
        <v>151.19902000000002</v>
      </c>
      <c r="CX416" s="108">
        <v>11.037528460000001</v>
      </c>
      <c r="CY416" s="108">
        <f t="shared" si="1740"/>
        <v>0.21352098805870004</v>
      </c>
      <c r="CZ416" s="108">
        <f t="shared" si="1741"/>
        <v>6.4599122067272807</v>
      </c>
      <c r="DA416" s="108">
        <v>8.1118274229999994</v>
      </c>
      <c r="DB416" s="245">
        <v>204.4180510596</v>
      </c>
      <c r="DC416" s="244">
        <v>5.1074799999999998</v>
      </c>
      <c r="DD416" s="108">
        <v>0.37284603999999999</v>
      </c>
      <c r="DE416" s="108">
        <f t="shared" si="1742"/>
        <v>7.2127066438000004E-3</v>
      </c>
      <c r="DF416" s="108">
        <f t="shared" si="1743"/>
        <v>0.21821485613871999</v>
      </c>
      <c r="DG416" s="108">
        <v>0.27401630199999999</v>
      </c>
      <c r="DH416" s="245">
        <v>6.905210810399999</v>
      </c>
      <c r="DI416" s="107">
        <v>106.855630713888</v>
      </c>
      <c r="DJ416" s="108">
        <v>23.508238757055363</v>
      </c>
      <c r="DK416" s="108">
        <v>1.7774316750435457</v>
      </c>
      <c r="DL416" s="108">
        <v>71.919502818874463</v>
      </c>
      <c r="DM416" s="108">
        <f t="shared" si="1744"/>
        <v>7.1181608719952818</v>
      </c>
      <c r="DN416" s="108">
        <f t="shared" si="1745"/>
        <v>22.506489212138575</v>
      </c>
      <c r="DO416" s="108">
        <v>14.896438689434879</v>
      </c>
      <c r="DP416" s="108">
        <f t="shared" si="1746"/>
        <v>0.28817160644711776</v>
      </c>
      <c r="DQ416" s="108">
        <f t="shared" si="1747"/>
        <v>8.7184088788881731</v>
      </c>
      <c r="DR416" s="108">
        <v>10.947862132714812</v>
      </c>
      <c r="DS416" s="110">
        <v>275.88612574441328</v>
      </c>
      <c r="DT416" s="244">
        <v>378.1</v>
      </c>
      <c r="DU416" s="108">
        <v>83.182000000000002</v>
      </c>
      <c r="DV416" s="108">
        <v>254.4813393</v>
      </c>
      <c r="DW416" s="108">
        <f t="shared" si="1748"/>
        <v>25.187036075878201</v>
      </c>
      <c r="DX416" s="108">
        <f t="shared" si="1749"/>
        <v>79.637390320541996</v>
      </c>
      <c r="DY416" s="108">
        <v>7.2858238029166698</v>
      </c>
      <c r="DZ416" s="108">
        <v>5.9173650686041697</v>
      </c>
      <c r="EA416" s="108"/>
      <c r="EB416" s="108">
        <v>53.214556556521018</v>
      </c>
      <c r="EC416" s="108">
        <f t="shared" si="1750"/>
        <v>1.0294355965858992</v>
      </c>
      <c r="ED416" s="108">
        <f t="shared" si="1751"/>
        <v>31.144777086721945</v>
      </c>
      <c r="EE416" s="108">
        <v>39.109054236402102</v>
      </c>
      <c r="EF416" s="245">
        <v>985.54816675733287</v>
      </c>
      <c r="EG416" s="249">
        <v>1126.0227075301584</v>
      </c>
      <c r="EH416" s="250">
        <v>247.72499565663486</v>
      </c>
      <c r="EI416" s="250">
        <v>1877.6433029165341</v>
      </c>
      <c r="EJ416" s="250">
        <v>757.87296137129601</v>
      </c>
      <c r="EK416" s="250">
        <f t="shared" si="1752"/>
        <v>75.00971847876265</v>
      </c>
      <c r="EL416" s="250">
        <v>237.16876453153338</v>
      </c>
      <c r="EM416" s="250">
        <v>292.67626962564742</v>
      </c>
      <c r="EN416" s="250">
        <f t="shared" si="1753"/>
        <v>5.6618224359081495</v>
      </c>
      <c r="EO416" s="250">
        <f t="shared" si="1754"/>
        <v>171.29405497126342</v>
      </c>
      <c r="EP416" s="250">
        <v>4301.9402371002707</v>
      </c>
      <c r="EQ416" s="245">
        <v>5420.4446987463416</v>
      </c>
      <c r="ER416" s="244">
        <v>474.27</v>
      </c>
      <c r="ES416" s="108">
        <v>104.3394</v>
      </c>
      <c r="ET416" s="108">
        <v>319.20884631000001</v>
      </c>
      <c r="EU416" s="108">
        <f t="shared" si="1755"/>
        <v>31.593376354685944</v>
      </c>
      <c r="EV416" s="108">
        <f t="shared" si="1756"/>
        <v>99.893216364251401</v>
      </c>
      <c r="EW416" s="108">
        <v>33.77321311955</v>
      </c>
      <c r="EX416" s="108">
        <v>68.006176538357195</v>
      </c>
      <c r="EY416" s="108">
        <f t="shared" si="1757"/>
        <v>1.3155794851345199</v>
      </c>
      <c r="EZ416" s="108">
        <f t="shared" si="1758"/>
        <v>39.801838930251236</v>
      </c>
      <c r="FA416" s="108">
        <v>49.979881798395397</v>
      </c>
      <c r="FB416" s="245">
        <v>1259.4930213195628</v>
      </c>
      <c r="FC416" s="244">
        <v>0.83333333333333293</v>
      </c>
      <c r="FD416" s="108">
        <v>6.0833333333333302E-2</v>
      </c>
      <c r="FE416" s="108">
        <f t="shared" si="1759"/>
        <v>1.1768208333333328E-3</v>
      </c>
      <c r="FF416" s="108">
        <f t="shared" si="1760"/>
        <v>3.5603803333333316E-2</v>
      </c>
      <c r="FG416" s="108">
        <v>4.4708333333333301E-2</v>
      </c>
      <c r="FH416" s="245">
        <v>1.1266499999999995</v>
      </c>
      <c r="FI416" s="244">
        <v>752.34595333333402</v>
      </c>
      <c r="FJ416" s="108">
        <v>54.921254593333401</v>
      </c>
      <c r="FK416" s="108">
        <f t="shared" si="1761"/>
        <v>1.0624516701080347</v>
      </c>
      <c r="FL416" s="108">
        <f t="shared" si="1762"/>
        <v>32.143652833331053</v>
      </c>
      <c r="FM416" s="108">
        <v>40.363500000000002</v>
      </c>
      <c r="FN416" s="245">
        <v>1017.1568495120009</v>
      </c>
      <c r="FO416" s="244">
        <v>0</v>
      </c>
      <c r="FP416" s="108">
        <v>0</v>
      </c>
      <c r="FQ416" s="108">
        <f t="shared" si="1763"/>
        <v>0</v>
      </c>
      <c r="FR416" s="108">
        <f t="shared" si="1764"/>
        <v>0</v>
      </c>
      <c r="FS416" s="108">
        <v>0</v>
      </c>
      <c r="FT416" s="110">
        <v>0</v>
      </c>
      <c r="FU416" s="253">
        <f t="shared" si="1602"/>
        <v>5910.0855524148637</v>
      </c>
      <c r="FV416" s="254">
        <f t="shared" si="1603"/>
        <v>2126.2872080300722</v>
      </c>
      <c r="FW416" s="254">
        <f t="shared" si="1604"/>
        <v>150.24575449335421</v>
      </c>
      <c r="FX416" s="254">
        <f t="shared" si="1605"/>
        <v>846.12966666666648</v>
      </c>
      <c r="FY416" s="254">
        <f t="shared" si="1606"/>
        <v>0</v>
      </c>
      <c r="FZ416" s="254">
        <f t="shared" si="1607"/>
        <v>0</v>
      </c>
      <c r="GA416" s="254">
        <f t="shared" si="1765"/>
        <v>151.19902000000002</v>
      </c>
      <c r="GB416" s="254">
        <f t="shared" si="1766"/>
        <v>5.1074799999999998</v>
      </c>
      <c r="GC416" s="254">
        <f t="shared" si="1767"/>
        <v>752.34595333333402</v>
      </c>
      <c r="GD416" s="254">
        <f t="shared" si="1768"/>
        <v>0</v>
      </c>
      <c r="GE416" s="254">
        <f t="shared" si="1608"/>
        <v>3260.4924682864612</v>
      </c>
      <c r="GF416" s="255">
        <f t="shared" si="1609"/>
        <v>1244.8129858911893</v>
      </c>
      <c r="GG416" s="255">
        <f t="shared" si="1610"/>
        <v>322.7039815561842</v>
      </c>
      <c r="GH416" s="254">
        <f t="shared" si="1611"/>
        <v>963.73819659741127</v>
      </c>
      <c r="GI416" s="255">
        <f t="shared" si="1612"/>
        <v>688.13505475233205</v>
      </c>
      <c r="GJ416" s="256">
        <f t="shared" si="1613"/>
        <v>18.643515413176928</v>
      </c>
      <c r="GK416" s="253">
        <f t="shared" si="1769"/>
        <v>14165.631299822164</v>
      </c>
      <c r="GL416" s="257">
        <f t="shared" si="1770"/>
        <v>17848.695437775925</v>
      </c>
      <c r="GM416" s="221">
        <f t="shared" si="1771"/>
        <v>17848.695437775925</v>
      </c>
      <c r="GN416" s="222">
        <f t="shared" si="1772"/>
        <v>9882.2223272535666</v>
      </c>
      <c r="GO416" s="222">
        <f t="shared" si="1773"/>
        <v>619.40749684302136</v>
      </c>
      <c r="GP416" s="55">
        <f t="shared" si="1774"/>
        <v>0.55366636523688495</v>
      </c>
      <c r="GQ416" s="56">
        <f t="shared" si="1775"/>
        <v>3.4703236379510095E-2</v>
      </c>
      <c r="GR416" s="258">
        <f t="shared" si="1776"/>
        <v>1.092135050747806</v>
      </c>
      <c r="GS416" s="227">
        <f t="shared" si="1614"/>
        <v>17848.695437775925</v>
      </c>
      <c r="GT416" s="222">
        <f t="shared" si="1843"/>
        <v>9882.2223272535666</v>
      </c>
      <c r="GU416" s="222">
        <f t="shared" si="1844"/>
        <v>619.40749684302136</v>
      </c>
      <c r="GV416" s="37">
        <f t="shared" si="1833"/>
        <v>0.55366636523688495</v>
      </c>
      <c r="GW416" s="228">
        <f t="shared" si="1834"/>
        <v>3.4703236379510095E-2</v>
      </c>
      <c r="GX416" s="258">
        <f t="shared" si="1777"/>
        <v>1.092135050747806</v>
      </c>
      <c r="GY416" s="221">
        <f t="shared" si="1842"/>
        <v>15216.259996683362</v>
      </c>
      <c r="GZ416" s="222">
        <f t="shared" si="1778"/>
        <v>8808.7281883801224</v>
      </c>
      <c r="HA416" s="222">
        <f t="shared" si="1779"/>
        <v>450.99367898754178</v>
      </c>
      <c r="HB416" s="55">
        <f t="shared" si="1780"/>
        <v>0.57890231832921701</v>
      </c>
      <c r="HC416" s="56">
        <f t="shared" si="1781"/>
        <v>2.9638930925591663E-2</v>
      </c>
      <c r="HD416" s="258">
        <f t="shared" si="1782"/>
        <v>1.0953050636825625</v>
      </c>
      <c r="HE416" s="221">
        <f t="shared" si="1783"/>
        <v>16540.710757308076</v>
      </c>
      <c r="HF416" s="222">
        <f t="shared" si="1784"/>
        <v>9818.6833228417909</v>
      </c>
      <c r="HG416" s="222">
        <f t="shared" si="1785"/>
        <v>495.38647976169233</v>
      </c>
      <c r="HH416" s="55">
        <f t="shared" si="1786"/>
        <v>0.59360709868550632</v>
      </c>
      <c r="HI416" s="56">
        <f t="shared" si="1787"/>
        <v>2.9949527987654274E-2</v>
      </c>
      <c r="HJ416" s="259">
        <f t="shared" si="1788"/>
        <v>1.0976574142493065</v>
      </c>
      <c r="HK416" s="54">
        <f t="shared" si="1615"/>
        <v>3.6782607479862293</v>
      </c>
      <c r="HL416" s="55">
        <f t="shared" si="1616"/>
        <v>3.6782607479862293</v>
      </c>
      <c r="HM416" s="55">
        <f t="shared" si="1617"/>
        <v>3.0838314067982555</v>
      </c>
      <c r="HN416" s="56">
        <f t="shared" si="1618"/>
        <v>3.3893465637190094</v>
      </c>
      <c r="HQ416" s="57">
        <f t="shared" si="1619"/>
        <v>801.5516940171965</v>
      </c>
      <c r="HR416" s="58">
        <f t="shared" si="1789"/>
        <v>927.15484446969128</v>
      </c>
      <c r="HS416" s="58">
        <f t="shared" si="1620"/>
        <v>35.232381566786167</v>
      </c>
      <c r="HT416" s="58">
        <f t="shared" si="1790"/>
        <v>40.689877471481346</v>
      </c>
      <c r="HU416" s="58">
        <f t="shared" si="1621"/>
        <v>1051.1513973212</v>
      </c>
      <c r="HV416" s="55">
        <f t="shared" si="1577"/>
        <v>0.7625463811016242</v>
      </c>
      <c r="HW416" s="56">
        <f t="shared" si="1578"/>
        <v>3.3517894431357748E-2</v>
      </c>
      <c r="HX416" s="260">
        <f t="shared" si="1579"/>
        <v>1.1246829397660418</v>
      </c>
      <c r="HY416" s="57">
        <f t="shared" si="1622"/>
        <v>1464.8771363283372</v>
      </c>
      <c r="HZ416" s="58">
        <f t="shared" si="1791"/>
        <v>1694.4233835909877</v>
      </c>
      <c r="IA416" s="58">
        <f t="shared" si="1623"/>
        <v>75.672109516411766</v>
      </c>
      <c r="IB416" s="58">
        <f t="shared" si="1792"/>
        <v>87.393719280503944</v>
      </c>
      <c r="IC416" s="58">
        <f t="shared" si="1624"/>
        <v>1959.1550231105543</v>
      </c>
      <c r="ID416" s="55">
        <f t="shared" si="1625"/>
        <v>0.74770863920842201</v>
      </c>
      <c r="IE416" s="56">
        <f t="shared" si="1626"/>
        <v>3.8624870734459291E-2</v>
      </c>
      <c r="IF416" s="260">
        <f t="shared" si="1627"/>
        <v>1.1231489362407276</v>
      </c>
      <c r="IG416" s="57">
        <f t="shared" si="1628"/>
        <v>50.427781279186945</v>
      </c>
      <c r="IH416" s="58">
        <f t="shared" si="1793"/>
        <v>58.329814605635541</v>
      </c>
      <c r="II416" s="58">
        <f t="shared" si="1629"/>
        <v>98.429378635975425</v>
      </c>
      <c r="IJ416" s="58">
        <f t="shared" si="1794"/>
        <v>113.67608938668802</v>
      </c>
      <c r="IK416" s="58">
        <f t="shared" si="1630"/>
        <v>1038.0830797363885</v>
      </c>
      <c r="IL416" s="55">
        <f t="shared" si="1631"/>
        <v>4.8577789450139776E-2</v>
      </c>
      <c r="IM416" s="56">
        <f t="shared" si="1632"/>
        <v>9.481840187682343E-2</v>
      </c>
      <c r="IN416" s="260">
        <f t="shared" si="1633"/>
        <v>1.0222995100575569</v>
      </c>
      <c r="IO416" s="57">
        <f t="shared" si="1634"/>
        <v>63.329925772627703</v>
      </c>
      <c r="IP416" s="58">
        <f t="shared" si="1795"/>
        <v>73.253725141198473</v>
      </c>
      <c r="IQ416" s="58">
        <f t="shared" si="1635"/>
        <v>2.7811027062114473</v>
      </c>
      <c r="IR416" s="58">
        <f t="shared" si="1796"/>
        <v>3.2118955154036004</v>
      </c>
      <c r="IS416" s="58">
        <f t="shared" si="1636"/>
        <v>85.997482354452174</v>
      </c>
      <c r="IT416" s="55">
        <f t="shared" si="1637"/>
        <v>0.73641604426980123</v>
      </c>
      <c r="IU416" s="56">
        <f t="shared" si="1638"/>
        <v>3.2339350293403873E-2</v>
      </c>
      <c r="IV416" s="260">
        <f t="shared" si="1639"/>
        <v>1.1204057594975261</v>
      </c>
      <c r="IW416" s="57">
        <f t="shared" si="1640"/>
        <v>0</v>
      </c>
      <c r="IX416" s="58">
        <f t="shared" si="1797"/>
        <v>0</v>
      </c>
      <c r="IY416" s="58">
        <f t="shared" si="1641"/>
        <v>0</v>
      </c>
      <c r="IZ416" s="58">
        <f t="shared" si="1798"/>
        <v>0</v>
      </c>
      <c r="JA416" s="58">
        <f t="shared" si="1642"/>
        <v>0</v>
      </c>
      <c r="JB416" s="55"/>
      <c r="JC416" s="56"/>
      <c r="JD416" s="260"/>
      <c r="JE416" s="57">
        <f t="shared" si="1643"/>
        <v>0</v>
      </c>
      <c r="JF416" s="58">
        <f t="shared" si="1799"/>
        <v>0</v>
      </c>
      <c r="JG416" s="58">
        <f t="shared" si="1644"/>
        <v>0</v>
      </c>
      <c r="JH416" s="58">
        <f t="shared" si="1800"/>
        <v>0</v>
      </c>
      <c r="JI416" s="58">
        <f t="shared" si="1645"/>
        <v>0</v>
      </c>
      <c r="JJ416" s="55"/>
      <c r="JK416" s="56"/>
      <c r="JL416" s="260"/>
      <c r="JM416" s="57">
        <f t="shared" si="1646"/>
        <v>2029.4368477292537</v>
      </c>
      <c r="JN416" s="58">
        <f t="shared" si="1801"/>
        <v>2347.4496017684278</v>
      </c>
      <c r="JO416" s="58">
        <f t="shared" si="1647"/>
        <v>130.9906159462889</v>
      </c>
      <c r="JP416" s="58">
        <f t="shared" si="1802"/>
        <v>151.28106235636906</v>
      </c>
      <c r="JQ416" s="58">
        <f t="shared" si="1648"/>
        <v>2752.6898677557183</v>
      </c>
      <c r="JR416" s="55">
        <f t="shared" si="1649"/>
        <v>0.73725590067429703</v>
      </c>
      <c r="JS416" s="56">
        <f t="shared" si="1650"/>
        <v>4.7586405385030242E-2</v>
      </c>
      <c r="JT416" s="260">
        <f t="shared" si="1651"/>
        <v>1.1228991338298036</v>
      </c>
      <c r="JU416" s="57">
        <f t="shared" si="1652"/>
        <v>7.881092892207282</v>
      </c>
      <c r="JV416" s="58">
        <f t="shared" si="1803"/>
        <v>9.1160601484161639</v>
      </c>
      <c r="JW416" s="58">
        <f t="shared" si="1653"/>
        <v>0.21352098805870004</v>
      </c>
      <c r="JX416" s="58">
        <f t="shared" si="1804"/>
        <v>0.24659538910899267</v>
      </c>
      <c r="JY416" s="58">
        <f t="shared" si="1654"/>
        <v>162.23654845999999</v>
      </c>
      <c r="JZ416" s="55">
        <f t="shared" si="1655"/>
        <v>4.8577789450139797E-2</v>
      </c>
      <c r="KA416" s="56">
        <f t="shared" si="1656"/>
        <v>1.3161090400745576E-3</v>
      </c>
      <c r="KB416" s="260">
        <f t="shared" si="1657"/>
        <v>1.0078160048971445</v>
      </c>
      <c r="KC416" s="57">
        <f t="shared" si="1658"/>
        <v>0.26622212448923838</v>
      </c>
      <c r="KD416" s="58">
        <f t="shared" si="1805"/>
        <v>0.30793913139670204</v>
      </c>
      <c r="KE416" s="58">
        <f t="shared" si="1659"/>
        <v>7.2127066438000004E-3</v>
      </c>
      <c r="KF416" s="58">
        <f t="shared" si="1806"/>
        <v>8.329954902924621E-3</v>
      </c>
      <c r="KG416" s="58">
        <f t="shared" si="1660"/>
        <v>5.4803260399999987</v>
      </c>
      <c r="KH416" s="55">
        <f t="shared" si="1661"/>
        <v>4.8577789450139804E-2</v>
      </c>
      <c r="KI416" s="56">
        <f t="shared" si="1662"/>
        <v>1.3161090400745578E-3</v>
      </c>
      <c r="KJ416" s="260">
        <f t="shared" si="1663"/>
        <v>1.0078160048971445</v>
      </c>
      <c r="KK416" s="57">
        <f t="shared" si="1664"/>
        <v>168.458245141996</v>
      </c>
      <c r="KL416" s="58">
        <f t="shared" si="1807"/>
        <v>194.85565215574678</v>
      </c>
      <c r="KM416" s="58">
        <f t="shared" si="1665"/>
        <v>7.4063324784423994</v>
      </c>
      <c r="KN416" s="58">
        <f t="shared" si="1808"/>
        <v>8.5535733793531268</v>
      </c>
      <c r="KO416" s="58">
        <f t="shared" si="1666"/>
        <v>218.95724265429627</v>
      </c>
      <c r="KP416" s="55">
        <f t="shared" si="1809"/>
        <v>0.76936594149556714</v>
      </c>
      <c r="KQ416" s="56">
        <f t="shared" si="1810"/>
        <v>3.382547381698623E-2</v>
      </c>
      <c r="KR416" s="260">
        <f t="shared" si="1811"/>
        <v>1.1257992089266067</v>
      </c>
      <c r="KS416" s="57">
        <f t="shared" si="1667"/>
        <v>596.43624423686208</v>
      </c>
      <c r="KT416" s="58">
        <f t="shared" si="1812"/>
        <v>689.89780370877838</v>
      </c>
      <c r="KU416" s="58">
        <f t="shared" si="1668"/>
        <v>26.216471672464099</v>
      </c>
      <c r="KV416" s="58">
        <f t="shared" si="1813"/>
        <v>30.27740313452879</v>
      </c>
      <c r="KW416" s="58">
        <f t="shared" si="1669"/>
        <v>782.18108472804192</v>
      </c>
      <c r="KX416" s="55">
        <f t="shared" si="1670"/>
        <v>0.76252961862947399</v>
      </c>
      <c r="KY416" s="56">
        <f t="shared" si="1671"/>
        <v>3.3517138402265702E-2</v>
      </c>
      <c r="KZ416" s="260">
        <f t="shared" si="1672"/>
        <v>1.1246801959777495</v>
      </c>
      <c r="LA416" s="57">
        <f t="shared" si="1673"/>
        <v>1872.0723429802056</v>
      </c>
      <c r="LB416" s="58">
        <f t="shared" si="1814"/>
        <v>2165.4260791252041</v>
      </c>
      <c r="LC416" s="58">
        <f t="shared" si="1674"/>
        <v>80.6715409146708</v>
      </c>
      <c r="LD416" s="58">
        <f t="shared" si="1815"/>
        <v>93.167562602353314</v>
      </c>
      <c r="LE416" s="58">
        <f t="shared" si="1675"/>
        <v>4301.9402371002707</v>
      </c>
      <c r="LF416" s="55">
        <f t="shared" si="1816"/>
        <v>0.43516930496507289</v>
      </c>
      <c r="LG416" s="56">
        <f t="shared" si="1817"/>
        <v>1.8752362066528281E-2</v>
      </c>
      <c r="LH416" s="260">
        <f t="shared" si="1818"/>
        <v>1.071095770972132</v>
      </c>
      <c r="LI416" s="57">
        <f t="shared" si="1676"/>
        <v>749.03736745929314</v>
      </c>
      <c r="LJ416" s="58">
        <f t="shared" si="1819"/>
        <v>866.41152294016445</v>
      </c>
      <c r="LK416" s="58">
        <f t="shared" si="1677"/>
        <v>32.908955839820464</v>
      </c>
      <c r="LL416" s="58">
        <f t="shared" si="1820"/>
        <v>38.006553099408656</v>
      </c>
      <c r="LM416" s="58">
        <f t="shared" si="1678"/>
        <v>999.59763596790697</v>
      </c>
      <c r="LN416" s="55">
        <f t="shared" si="1679"/>
        <v>0.74933887447022907</v>
      </c>
      <c r="LO416" s="56">
        <f t="shared" si="1680"/>
        <v>3.2922202549983862E-2</v>
      </c>
      <c r="LP416" s="260">
        <f t="shared" si="1681"/>
        <v>1.1225210508044772</v>
      </c>
      <c r="LQ416" s="57">
        <f t="shared" si="1682"/>
        <v>4.3436640066666643E-2</v>
      </c>
      <c r="LR416" s="58">
        <f t="shared" si="1821"/>
        <v>5.0243161565113312E-2</v>
      </c>
      <c r="LS416" s="58">
        <f t="shared" si="1683"/>
        <v>1.1768208333333328E-3</v>
      </c>
      <c r="LT416" s="58">
        <f t="shared" si="1822"/>
        <v>1.359110380416666E-3</v>
      </c>
      <c r="LU416" s="58">
        <f t="shared" si="1684"/>
        <v>0.89416666666666633</v>
      </c>
      <c r="LV416" s="55">
        <f t="shared" si="1835"/>
        <v>4.857778945013979E-2</v>
      </c>
      <c r="LW416" s="56">
        <f t="shared" si="1836"/>
        <v>1.3161090400745572E-3</v>
      </c>
      <c r="LX416" s="260">
        <f t="shared" si="1837"/>
        <v>1.0078160048971445</v>
      </c>
      <c r="LY416" s="57">
        <f t="shared" si="1685"/>
        <v>39.215256456663887</v>
      </c>
      <c r="LZ416" s="58">
        <f t="shared" si="1823"/>
        <v>45.360287143423122</v>
      </c>
      <c r="MA416" s="58">
        <f t="shared" si="1686"/>
        <v>1.0624516701080347</v>
      </c>
      <c r="MB416" s="58">
        <f t="shared" si="1824"/>
        <v>1.2270254338077693</v>
      </c>
      <c r="MC416" s="58">
        <f t="shared" si="1687"/>
        <v>807.26734088254034</v>
      </c>
      <c r="MD416" s="55">
        <f t="shared" si="1688"/>
        <v>4.8577781449441561E-2</v>
      </c>
      <c r="ME416" s="56">
        <f t="shared" si="1689"/>
        <v>1.3161088233131239E-3</v>
      </c>
      <c r="MF416" s="260">
        <f t="shared" si="1690"/>
        <v>1.0078160036098587</v>
      </c>
      <c r="MG416" s="57">
        <f t="shared" si="1691"/>
        <v>0</v>
      </c>
      <c r="MH416" s="58">
        <f t="shared" si="1825"/>
        <v>0</v>
      </c>
      <c r="MI416" s="58">
        <f t="shared" si="1692"/>
        <v>0</v>
      </c>
      <c r="MJ416" s="58">
        <f t="shared" si="1826"/>
        <v>0</v>
      </c>
      <c r="MK416" s="58">
        <f t="shared" si="1693"/>
        <v>0</v>
      </c>
      <c r="ML416" s="55"/>
      <c r="MM416" s="56"/>
      <c r="MN416" s="260"/>
      <c r="MO416" s="59">
        <v>3.3679541238674218</v>
      </c>
      <c r="MP416" s="60">
        <v>3.3679541238674218</v>
      </c>
      <c r="MQ416" s="60">
        <v>2.8155000000000006</v>
      </c>
      <c r="MR416" s="61">
        <v>3.0878000000000005</v>
      </c>
      <c r="MS416" s="59">
        <f t="shared" si="1694"/>
        <v>1.092135050747806</v>
      </c>
      <c r="MT416" s="60">
        <f>GX416</f>
        <v>1.092135050747806</v>
      </c>
      <c r="MU416" s="60">
        <f t="shared" si="1827"/>
        <v>1.0953050636825625</v>
      </c>
      <c r="MV416" s="61">
        <f t="shared" si="1828"/>
        <v>1.0976574142493065</v>
      </c>
      <c r="MW416" s="66">
        <f t="shared" si="1829"/>
        <v>3.6782607479862293</v>
      </c>
      <c r="MX416" s="67">
        <f t="shared" si="1830"/>
        <v>3.6782607479862293</v>
      </c>
      <c r="MY416" s="67">
        <f t="shared" si="1831"/>
        <v>3.0838314067982555</v>
      </c>
      <c r="MZ416" s="261">
        <f t="shared" si="1832"/>
        <v>3.3893465637190094</v>
      </c>
      <c r="NA416" s="59">
        <f t="shared" si="1696"/>
        <v>1.0921902379486468</v>
      </c>
      <c r="NB416" s="60">
        <f>NF416/J416</f>
        <v>1.0921902379486468</v>
      </c>
      <c r="NC416" s="60">
        <f t="shared" si="1698"/>
        <v>1.0952917875611163</v>
      </c>
      <c r="ND416" s="262">
        <f>NH416/L416</f>
        <v>1.0978836687533571</v>
      </c>
      <c r="NE416" s="62">
        <f t="shared" si="1700"/>
        <v>3.6784466159468856</v>
      </c>
      <c r="NF416" s="63">
        <f>NE416+NQ416+NR416+OB416</f>
        <v>3.6784466159468856</v>
      </c>
      <c r="NG416" s="63">
        <f t="shared" si="1702"/>
        <v>3.0837940278783234</v>
      </c>
      <c r="NH416" s="64">
        <f>NG416+NM416</f>
        <v>3.3900451923766166</v>
      </c>
      <c r="NI416" s="238">
        <f t="shared" si="1838"/>
        <v>-1.8586796065633848E-4</v>
      </c>
      <c r="NJ416" s="238">
        <f t="shared" si="1839"/>
        <v>-1.8586796065633848E-4</v>
      </c>
      <c r="NK416" s="238">
        <f t="shared" si="1840"/>
        <v>3.7378919932162802E-5</v>
      </c>
      <c r="NL416" s="238">
        <f t="shared" si="1841"/>
        <v>-6.9862865760716986E-4</v>
      </c>
      <c r="NM416" s="239">
        <f t="shared" si="1704"/>
        <v>0.30625116449829315</v>
      </c>
      <c r="NN416" s="240">
        <f t="shared" si="1705"/>
        <v>0.51327906386201261</v>
      </c>
      <c r="NO416" s="240">
        <f>O416*IN416+0.002</f>
        <v>0.28840142357026893</v>
      </c>
      <c r="NP416" s="240">
        <f t="shared" si="1706"/>
        <v>2.2520155765900274E-2</v>
      </c>
      <c r="NQ416" s="240">
        <f t="shared" si="1599"/>
        <v>0</v>
      </c>
      <c r="NR416" s="240">
        <f t="shared" si="1707"/>
        <v>0</v>
      </c>
      <c r="NS416" s="240">
        <f t="shared" si="1708"/>
        <v>0.71921689521798915</v>
      </c>
      <c r="NT416" s="240">
        <f t="shared" si="1709"/>
        <v>3.8095444985112061E-2</v>
      </c>
      <c r="NU416" s="240">
        <f t="shared" si="1710"/>
        <v>1.3101608063662879E-3</v>
      </c>
      <c r="NV416" s="240">
        <f t="shared" si="1711"/>
        <v>5.7528339576149598E-2</v>
      </c>
      <c r="NW416" s="240">
        <f t="shared" si="1712"/>
        <v>0.20525413576593929</v>
      </c>
      <c r="NX416" s="240">
        <f t="shared" si="1713"/>
        <v>1.0748446061705346</v>
      </c>
      <c r="NY416" s="240">
        <f t="shared" si="1714"/>
        <v>0.26177190904760406</v>
      </c>
      <c r="NZ416" s="240">
        <f t="shared" si="1715"/>
        <v>2.0156320097942891E-4</v>
      </c>
      <c r="OA416" s="240">
        <f t="shared" si="1716"/>
        <v>0.18977175347973638</v>
      </c>
      <c r="OB416" s="241">
        <f t="shared" si="1717"/>
        <v>0</v>
      </c>
      <c r="OC416" s="4"/>
      <c r="OD416" s="4"/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136"/>
      <c r="OP416" s="13"/>
      <c r="OQ416" s="13"/>
      <c r="OR416" s="13"/>
      <c r="OS416" s="13"/>
      <c r="OT416" s="13"/>
    </row>
    <row r="417" spans="1:410" ht="15" customHeight="1">
      <c r="A417" s="242">
        <v>398</v>
      </c>
      <c r="B417" s="49" t="s">
        <v>467</v>
      </c>
      <c r="C417" s="50">
        <v>5</v>
      </c>
      <c r="D417" s="51">
        <v>3188.2</v>
      </c>
      <c r="E417" s="52">
        <v>3188.2</v>
      </c>
      <c r="F417" s="52"/>
      <c r="G417" s="52"/>
      <c r="H417" s="53"/>
      <c r="I417" s="57">
        <v>2.9419095404467424</v>
      </c>
      <c r="J417" s="58">
        <v>2.9419095404467424</v>
      </c>
      <c r="K417" s="58">
        <v>2.4598999999999998</v>
      </c>
      <c r="L417" s="243">
        <v>2.6700999999999997</v>
      </c>
      <c r="M417" s="1">
        <v>0.2102</v>
      </c>
      <c r="N417" s="2">
        <v>0.4093</v>
      </c>
      <c r="O417" s="2">
        <v>0.2718095404467426</v>
      </c>
      <c r="P417" s="2">
        <v>5.1000000000000004E-3</v>
      </c>
      <c r="Q417" s="2">
        <v>0</v>
      </c>
      <c r="R417" s="2">
        <v>0</v>
      </c>
      <c r="S417" s="2">
        <v>0.6603</v>
      </c>
      <c r="T417" s="2">
        <v>2.1499999999999998E-2</v>
      </c>
      <c r="U417" s="2">
        <v>6.9999999999999999E-4</v>
      </c>
      <c r="V417" s="2">
        <v>9.5600000000000004E-2</v>
      </c>
      <c r="W417" s="2">
        <v>0.1207</v>
      </c>
      <c r="X417" s="2">
        <v>0.6331</v>
      </c>
      <c r="Y417" s="2">
        <v>0.27229999999999999</v>
      </c>
      <c r="Z417" s="2">
        <v>4.0000000000000002E-4</v>
      </c>
      <c r="AA417" s="2">
        <v>0.2409</v>
      </c>
      <c r="AB417" s="3">
        <v>0</v>
      </c>
      <c r="AC417" s="244">
        <v>257.19</v>
      </c>
      <c r="AD417" s="108">
        <v>56.581800000000001</v>
      </c>
      <c r="AE417" s="108">
        <v>173.10250106999999</v>
      </c>
      <c r="AF417" s="108">
        <f t="shared" si="1718"/>
        <v>17.13264694090218</v>
      </c>
      <c r="AG417" s="108">
        <f t="shared" si="1719"/>
        <v>54.170696684845794</v>
      </c>
      <c r="AH417" s="108">
        <v>8.8573567767500005</v>
      </c>
      <c r="AI417" s="108">
        <v>36.18841105418926</v>
      </c>
      <c r="AJ417" s="108">
        <f t="shared" si="1720"/>
        <v>0.70006481184329128</v>
      </c>
      <c r="AK417" s="108">
        <f t="shared" si="1721"/>
        <v>21.17991896086324</v>
      </c>
      <c r="AL417" s="108">
        <v>26.596003445046961</v>
      </c>
      <c r="AM417" s="245">
        <v>670.21928681518341</v>
      </c>
      <c r="AN417" s="244">
        <v>486.64</v>
      </c>
      <c r="AO417" s="108">
        <v>107.0608</v>
      </c>
      <c r="AP417" s="108">
        <v>327.53451192</v>
      </c>
      <c r="AQ417" s="108">
        <f t="shared" si="1722"/>
        <v>32.417400782770081</v>
      </c>
      <c r="AR417" s="108">
        <f t="shared" si="1723"/>
        <v>102.49865016024479</v>
      </c>
      <c r="AS417" s="246">
        <v>43.996420149625003</v>
      </c>
      <c r="AT417" s="247">
        <v>13.221786120646286</v>
      </c>
      <c r="AU417" s="108">
        <v>70.461916441082622</v>
      </c>
      <c r="AV417" s="108">
        <f t="shared" si="1724"/>
        <v>1.3630857735527433</v>
      </c>
      <c r="AW417" s="108">
        <f t="shared" si="1725"/>
        <v>41.239104911639544</v>
      </c>
      <c r="AX417" s="108">
        <v>51.784682425535379</v>
      </c>
      <c r="AY417" s="245">
        <v>1304.9739971234915</v>
      </c>
      <c r="AZ417" s="248">
        <v>110</v>
      </c>
      <c r="BA417" s="108">
        <v>560.68833333333328</v>
      </c>
      <c r="BB417" s="108">
        <v>58.471773208903997</v>
      </c>
      <c r="BC417" s="109">
        <v>46.777418567123199</v>
      </c>
      <c r="BD417" s="109">
        <v>11.694354641780798</v>
      </c>
      <c r="BE417" s="108">
        <v>21.926918749999999</v>
      </c>
      <c r="BF417" s="109">
        <v>17.541535</v>
      </c>
      <c r="BG417" s="109">
        <v>4.385383749999999</v>
      </c>
      <c r="BH417" s="108">
        <v>46.799352846333321</v>
      </c>
      <c r="BI417" s="109">
        <f t="shared" si="1726"/>
        <v>27.390163641667812</v>
      </c>
      <c r="BJ417" s="108">
        <f t="shared" si="1727"/>
        <v>0.90533348081231813</v>
      </c>
      <c r="BK417" s="108">
        <v>34.394318906928532</v>
      </c>
      <c r="BL417" s="245">
        <v>866.73683645459903</v>
      </c>
      <c r="BM417" s="244">
        <v>5.79</v>
      </c>
      <c r="BN417" s="108">
        <v>1.2738</v>
      </c>
      <c r="BO417" s="108">
        <v>3.89697687</v>
      </c>
      <c r="BP417" s="108">
        <f t="shared" si="1728"/>
        <v>0.38569938873138004</v>
      </c>
      <c r="BQ417" s="108">
        <f t="shared" si="1729"/>
        <v>1.2195199416978</v>
      </c>
      <c r="BR417" s="108">
        <v>1.0081923913666699</v>
      </c>
      <c r="BS417" s="108">
        <v>0.87373475607976681</v>
      </c>
      <c r="BT417" s="108">
        <f t="shared" si="1730"/>
        <v>1.6902398856363091E-2</v>
      </c>
      <c r="BU417" s="108">
        <f t="shared" si="1731"/>
        <v>0.51136899322129292</v>
      </c>
      <c r="BV417" s="108">
        <v>0.6421352008723219</v>
      </c>
      <c r="BW417" s="245">
        <v>16.181807061982507</v>
      </c>
      <c r="BX417" s="107">
        <v>0</v>
      </c>
      <c r="BY417" s="108">
        <v>0</v>
      </c>
      <c r="BZ417" s="109">
        <f t="shared" si="1732"/>
        <v>0</v>
      </c>
      <c r="CA417" s="109">
        <f t="shared" si="1733"/>
        <v>0</v>
      </c>
      <c r="CB417" s="108">
        <v>0</v>
      </c>
      <c r="CC417" s="110">
        <v>0</v>
      </c>
      <c r="CD417" s="244">
        <v>0</v>
      </c>
      <c r="CE417" s="108">
        <v>0</v>
      </c>
      <c r="CF417" s="109">
        <f t="shared" si="1734"/>
        <v>0</v>
      </c>
      <c r="CG417" s="109">
        <f t="shared" si="1735"/>
        <v>0</v>
      </c>
      <c r="CH417" s="108">
        <v>0</v>
      </c>
      <c r="CI417" s="245">
        <v>0</v>
      </c>
      <c r="CJ417" s="249">
        <v>778.96474131149239</v>
      </c>
      <c r="CK417" s="250">
        <v>171.37224308852831</v>
      </c>
      <c r="CL417" s="250">
        <v>79.948289087606227</v>
      </c>
      <c r="CM417" s="251">
        <v>50.696658258537063</v>
      </c>
      <c r="CN417" s="252">
        <f t="shared" si="1600"/>
        <v>24.712086068123892</v>
      </c>
      <c r="CO417" s="250">
        <v>524.28455603392376</v>
      </c>
      <c r="CP417" s="252">
        <f t="shared" si="1736"/>
        <v>51.890539648901573</v>
      </c>
      <c r="CQ417" s="250">
        <v>164.06960896525609</v>
      </c>
      <c r="CR417" s="250">
        <v>113.48359755507326</v>
      </c>
      <c r="CS417" s="252">
        <f t="shared" si="1737"/>
        <v>2.1953401947028923</v>
      </c>
      <c r="CT417" s="252">
        <f t="shared" si="1738"/>
        <v>66.418318173862616</v>
      </c>
      <c r="CU417" s="250">
        <f t="shared" si="1601"/>
        <v>1668.0534270766238</v>
      </c>
      <c r="CV417" s="245">
        <f t="shared" si="1739"/>
        <v>2101.747318116546</v>
      </c>
      <c r="CW417" s="244">
        <v>50.651500000000006</v>
      </c>
      <c r="CX417" s="108">
        <v>3.6975595000000001</v>
      </c>
      <c r="CY417" s="108">
        <f t="shared" si="1740"/>
        <v>7.1529288527500012E-2</v>
      </c>
      <c r="CZ417" s="108">
        <f t="shared" si="1741"/>
        <v>2.1640632534460003</v>
      </c>
      <c r="DA417" s="108">
        <v>2.717452975</v>
      </c>
      <c r="DB417" s="245">
        <v>68.479814970000007</v>
      </c>
      <c r="DC417" s="244">
        <v>1.7110000000000001</v>
      </c>
      <c r="DD417" s="108">
        <v>0.124903</v>
      </c>
      <c r="DE417" s="108">
        <f t="shared" si="1742"/>
        <v>2.4162485350000002E-3</v>
      </c>
      <c r="DF417" s="108">
        <f t="shared" si="1743"/>
        <v>7.3101729003999999E-2</v>
      </c>
      <c r="DG417" s="108">
        <v>9.1795150000000006E-2</v>
      </c>
      <c r="DH417" s="245">
        <v>2.3132377800000001</v>
      </c>
      <c r="DI417" s="107">
        <v>118.17706120346</v>
      </c>
      <c r="DJ417" s="108">
        <v>25.9989534647612</v>
      </c>
      <c r="DK417" s="108">
        <v>1.9566035040699357</v>
      </c>
      <c r="DL417" s="108">
        <v>79.53942557417237</v>
      </c>
      <c r="DM417" s="108">
        <f t="shared" si="1744"/>
        <v>7.8723351067781362</v>
      </c>
      <c r="DN417" s="108">
        <f t="shared" si="1745"/>
        <v>24.891067839181503</v>
      </c>
      <c r="DO417" s="108">
        <v>16.474059193491833</v>
      </c>
      <c r="DP417" s="108">
        <f t="shared" si="1746"/>
        <v>0.31869067509809951</v>
      </c>
      <c r="DQ417" s="108">
        <f t="shared" si="1747"/>
        <v>9.641739676056579</v>
      </c>
      <c r="DR417" s="108">
        <v>12.107305146997767</v>
      </c>
      <c r="DS417" s="110">
        <v>305.10408970434372</v>
      </c>
      <c r="DT417" s="244">
        <v>147.79</v>
      </c>
      <c r="DU417" s="108">
        <v>32.513800000000003</v>
      </c>
      <c r="DV417" s="108">
        <v>99.470502870000004</v>
      </c>
      <c r="DW417" s="108">
        <f t="shared" si="1748"/>
        <v>9.8449935510553814</v>
      </c>
      <c r="DX417" s="108">
        <f t="shared" si="1749"/>
        <v>31.128299168137801</v>
      </c>
      <c r="DY417" s="108">
        <v>2.8671335690833302</v>
      </c>
      <c r="DZ417" s="108">
        <v>1.9542216156666701</v>
      </c>
      <c r="EA417" s="108"/>
      <c r="EB417" s="108">
        <v>20.77548303799675</v>
      </c>
      <c r="EC417" s="108">
        <f t="shared" si="1750"/>
        <v>0.40190171937004715</v>
      </c>
      <c r="ED417" s="108">
        <f t="shared" si="1751"/>
        <v>12.159225406682282</v>
      </c>
      <c r="EE417" s="108">
        <v>15.268557054637336</v>
      </c>
      <c r="EF417" s="245">
        <v>384.76763777686079</v>
      </c>
      <c r="EG417" s="249">
        <v>471.45346631666609</v>
      </c>
      <c r="EH417" s="250">
        <v>103.71976258966657</v>
      </c>
      <c r="EI417" s="250">
        <v>600.43374729381526</v>
      </c>
      <c r="EJ417" s="250">
        <v>317.31316986483108</v>
      </c>
      <c r="EK417" s="250">
        <f t="shared" si="1752"/>
        <v>31.405753674201794</v>
      </c>
      <c r="EL417" s="250">
        <v>99.29998337750024</v>
      </c>
      <c r="EM417" s="250">
        <v>108.98317066274345</v>
      </c>
      <c r="EN417" s="250">
        <f t="shared" si="1753"/>
        <v>2.108279436470772</v>
      </c>
      <c r="EO417" s="250">
        <f t="shared" si="1754"/>
        <v>63.78436232744253</v>
      </c>
      <c r="EP417" s="250">
        <v>1601.9033167277225</v>
      </c>
      <c r="EQ417" s="245">
        <v>2018.3981790769305</v>
      </c>
      <c r="ER417" s="244">
        <v>326.57</v>
      </c>
      <c r="ES417" s="108">
        <v>71.845399999999998</v>
      </c>
      <c r="ET417" s="108">
        <v>219.79891821000001</v>
      </c>
      <c r="EU417" s="108">
        <f t="shared" si="1755"/>
        <v>21.754378130916542</v>
      </c>
      <c r="EV417" s="108">
        <f t="shared" si="1756"/>
        <v>68.783873464637409</v>
      </c>
      <c r="EW417" s="108">
        <v>23.739166813000001</v>
      </c>
      <c r="EX417" s="108">
        <v>46.862604406678997</v>
      </c>
      <c r="EY417" s="108">
        <f t="shared" si="1757"/>
        <v>0.90655708224720521</v>
      </c>
      <c r="EZ417" s="108">
        <f t="shared" si="1758"/>
        <v>27.427182755888204</v>
      </c>
      <c r="FA417" s="108">
        <v>34.440804471484</v>
      </c>
      <c r="FB417" s="245">
        <v>867.9082726813956</v>
      </c>
      <c r="FC417" s="244">
        <v>0.83333333333333293</v>
      </c>
      <c r="FD417" s="108">
        <v>6.0833333333333302E-2</v>
      </c>
      <c r="FE417" s="108">
        <f t="shared" si="1759"/>
        <v>1.1768208333333328E-3</v>
      </c>
      <c r="FF417" s="108">
        <f t="shared" si="1760"/>
        <v>3.5603803333333316E-2</v>
      </c>
      <c r="FG417" s="108">
        <v>4.4708333333333301E-2</v>
      </c>
      <c r="FH417" s="245">
        <v>1.1266499999999995</v>
      </c>
      <c r="FI417" s="244">
        <v>568.04799333333403</v>
      </c>
      <c r="FJ417" s="108">
        <v>41.467503513333398</v>
      </c>
      <c r="FK417" s="108">
        <f t="shared" si="1761"/>
        <v>0.80218885546543461</v>
      </c>
      <c r="FL417" s="108">
        <f t="shared" si="1762"/>
        <v>24.269602846241611</v>
      </c>
      <c r="FM417" s="108">
        <v>30.475999999999999</v>
      </c>
      <c r="FN417" s="245">
        <v>767.98979621600097</v>
      </c>
      <c r="FO417" s="244">
        <v>0</v>
      </c>
      <c r="FP417" s="108">
        <v>0</v>
      </c>
      <c r="FQ417" s="108">
        <f t="shared" si="1763"/>
        <v>0</v>
      </c>
      <c r="FR417" s="108">
        <f t="shared" si="1764"/>
        <v>0</v>
      </c>
      <c r="FS417" s="108">
        <v>0</v>
      </c>
      <c r="FT417" s="110">
        <v>0</v>
      </c>
      <c r="FU417" s="253">
        <f t="shared" si="1602"/>
        <v>3162.9418279745751</v>
      </c>
      <c r="FV417" s="254">
        <f t="shared" si="1603"/>
        <v>743.7403307373271</v>
      </c>
      <c r="FW417" s="254">
        <f t="shared" si="1604"/>
        <v>102.25282575589338</v>
      </c>
      <c r="FX417" s="254">
        <f t="shared" si="1605"/>
        <v>560.68833333333328</v>
      </c>
      <c r="FY417" s="254">
        <f t="shared" si="1606"/>
        <v>0</v>
      </c>
      <c r="FZ417" s="254">
        <f t="shared" si="1607"/>
        <v>0</v>
      </c>
      <c r="GA417" s="254">
        <f t="shared" si="1765"/>
        <v>50.651500000000006</v>
      </c>
      <c r="GB417" s="254">
        <f t="shared" si="1766"/>
        <v>1.7110000000000001</v>
      </c>
      <c r="GC417" s="254">
        <f t="shared" si="1767"/>
        <v>568.04799333333403</v>
      </c>
      <c r="GD417" s="254">
        <f t="shared" si="1768"/>
        <v>0</v>
      </c>
      <c r="GE417" s="254">
        <f t="shared" si="1608"/>
        <v>1744.9405624129272</v>
      </c>
      <c r="GF417" s="255">
        <f t="shared" si="1609"/>
        <v>666.19527351383181</v>
      </c>
      <c r="GG417" s="255">
        <f t="shared" si="1610"/>
        <v>172.70374722425709</v>
      </c>
      <c r="GH417" s="254">
        <f t="shared" si="1611"/>
        <v>506.25312930033596</v>
      </c>
      <c r="GI417" s="255">
        <f t="shared" si="1612"/>
        <v>361.47838290480587</v>
      </c>
      <c r="GJ417" s="256">
        <f t="shared" si="1613"/>
        <v>9.7934667863149993</v>
      </c>
      <c r="GK417" s="253">
        <f t="shared" si="1769"/>
        <v>7441.2275028477252</v>
      </c>
      <c r="GL417" s="257">
        <f t="shared" si="1770"/>
        <v>9375.9466535881329</v>
      </c>
      <c r="GM417" s="221">
        <f t="shared" si="1771"/>
        <v>9375.9466535881329</v>
      </c>
      <c r="GN417" s="222">
        <f t="shared" si="1772"/>
        <v>5280.1755103354481</v>
      </c>
      <c r="GO417" s="222">
        <f t="shared" si="1773"/>
        <v>358.78505010574645</v>
      </c>
      <c r="GP417" s="55">
        <f t="shared" si="1774"/>
        <v>0.56316185505543037</v>
      </c>
      <c r="GQ417" s="56">
        <f t="shared" si="1775"/>
        <v>3.8266541327689939E-2</v>
      </c>
      <c r="GR417" s="258">
        <f t="shared" si="1776"/>
        <v>1.0941749499388451</v>
      </c>
      <c r="GS417" s="227">
        <f t="shared" si="1614"/>
        <v>9375.9466535881329</v>
      </c>
      <c r="GT417" s="222">
        <f t="shared" si="1843"/>
        <v>5280.1755103354481</v>
      </c>
      <c r="GU417" s="222">
        <f t="shared" si="1844"/>
        <v>358.78505010574645</v>
      </c>
      <c r="GV417" s="37">
        <f t="shared" si="1833"/>
        <v>0.56316185505543037</v>
      </c>
      <c r="GW417" s="228">
        <f t="shared" si="1834"/>
        <v>3.8266541327689939E-2</v>
      </c>
      <c r="GX417" s="258">
        <f t="shared" si="1777"/>
        <v>1.0941749499388451</v>
      </c>
      <c r="GY417" s="221">
        <f t="shared" si="1842"/>
        <v>7838.9905303183505</v>
      </c>
      <c r="GZ417" s="222">
        <f t="shared" si="1778"/>
        <v>4726.8899164148925</v>
      </c>
      <c r="HA417" s="222">
        <f t="shared" si="1779"/>
        <v>254.13323161688839</v>
      </c>
      <c r="HB417" s="55">
        <f t="shared" si="1780"/>
        <v>0.60299727345415333</v>
      </c>
      <c r="HC417" s="56">
        <f t="shared" si="1781"/>
        <v>3.2419127263133424E-2</v>
      </c>
      <c r="HD417" s="258">
        <f t="shared" si="1782"/>
        <v>1.0995113955633253</v>
      </c>
      <c r="HE417" s="221">
        <f t="shared" si="1783"/>
        <v>8509.2098171335347</v>
      </c>
      <c r="HF417" s="222">
        <f t="shared" si="1784"/>
        <v>5238.0713507854762</v>
      </c>
      <c r="HG417" s="222">
        <f t="shared" si="1785"/>
        <v>276.60244842534769</v>
      </c>
      <c r="HH417" s="55">
        <f t="shared" si="1786"/>
        <v>0.615576706104775</v>
      </c>
      <c r="HI417" s="56">
        <f t="shared" si="1787"/>
        <v>3.2506243748790964E-2</v>
      </c>
      <c r="HJ417" s="259">
        <f t="shared" si="1788"/>
        <v>1.1014960870033059</v>
      </c>
      <c r="HK417" s="54">
        <f t="shared" si="1615"/>
        <v>3.2189637241429252</v>
      </c>
      <c r="HL417" s="55">
        <f t="shared" si="1616"/>
        <v>3.2189637241429252</v>
      </c>
      <c r="HM417" s="55">
        <f t="shared" si="1617"/>
        <v>2.7046880819462236</v>
      </c>
      <c r="HN417" s="56">
        <f t="shared" si="1618"/>
        <v>2.9411047019075269</v>
      </c>
      <c r="HQ417" s="57">
        <f t="shared" si="1619"/>
        <v>405.69955108776497</v>
      </c>
      <c r="HR417" s="58">
        <f t="shared" si="1789"/>
        <v>469.27267074321776</v>
      </c>
      <c r="HS417" s="58">
        <f t="shared" si="1620"/>
        <v>17.832711752745471</v>
      </c>
      <c r="HT417" s="58">
        <f t="shared" si="1790"/>
        <v>20.594998803245744</v>
      </c>
      <c r="HU417" s="58">
        <f t="shared" si="1621"/>
        <v>531.92006890093921</v>
      </c>
      <c r="HV417" s="55">
        <f t="shared" si="1577"/>
        <v>0.76270773525433466</v>
      </c>
      <c r="HW417" s="56">
        <f t="shared" si="1578"/>
        <v>3.3525171910869379E-2</v>
      </c>
      <c r="HX417" s="260">
        <f t="shared" si="1579"/>
        <v>1.1247093512433481</v>
      </c>
      <c r="HY417" s="57">
        <f t="shared" si="1622"/>
        <v>769.06086118769883</v>
      </c>
      <c r="HZ417" s="58">
        <f t="shared" si="1791"/>
        <v>889.57269813581127</v>
      </c>
      <c r="IA417" s="58">
        <f t="shared" si="1623"/>
        <v>47.002272676969106</v>
      </c>
      <c r="IB417" s="58">
        <f t="shared" si="1792"/>
        <v>54.282924714631619</v>
      </c>
      <c r="IC417" s="58">
        <f t="shared" si="1624"/>
        <v>1035.6936485107074</v>
      </c>
      <c r="ID417" s="55">
        <f t="shared" si="1625"/>
        <v>0.74255631700897506</v>
      </c>
      <c r="IE417" s="56">
        <f t="shared" si="1626"/>
        <v>4.5382408924257468E-2</v>
      </c>
      <c r="IF417" s="260">
        <f t="shared" si="1627"/>
        <v>1.1233883100176738</v>
      </c>
      <c r="IG417" s="57">
        <f t="shared" si="1628"/>
        <v>33.415999642834727</v>
      </c>
      <c r="IH417" s="58">
        <f t="shared" si="1793"/>
        <v>38.652286786866931</v>
      </c>
      <c r="II417" s="58">
        <f t="shared" si="1629"/>
        <v>65.224287047935519</v>
      </c>
      <c r="IJ417" s="58">
        <f t="shared" si="1794"/>
        <v>75.327529111660738</v>
      </c>
      <c r="IK417" s="58">
        <f t="shared" si="1630"/>
        <v>687.88637813857065</v>
      </c>
      <c r="IL417" s="55">
        <f t="shared" si="1631"/>
        <v>4.857778945013979E-2</v>
      </c>
      <c r="IM417" s="56">
        <f t="shared" si="1632"/>
        <v>9.481840187682343E-2</v>
      </c>
      <c r="IN417" s="260">
        <f t="shared" si="1633"/>
        <v>1.0222995100575569</v>
      </c>
      <c r="IO417" s="57">
        <f t="shared" si="1634"/>
        <v>9.1754845006012946</v>
      </c>
      <c r="IP417" s="58">
        <f t="shared" si="1795"/>
        <v>10.613282921845519</v>
      </c>
      <c r="IQ417" s="58">
        <f t="shared" si="1635"/>
        <v>0.40260178758774312</v>
      </c>
      <c r="IR417" s="58">
        <f t="shared" si="1796"/>
        <v>0.46496480448508454</v>
      </c>
      <c r="IS417" s="58">
        <f t="shared" si="1636"/>
        <v>12.842704017446435</v>
      </c>
      <c r="IT417" s="55">
        <f t="shared" si="1637"/>
        <v>0.71445113802643656</v>
      </c>
      <c r="IU417" s="56">
        <f t="shared" si="1638"/>
        <v>3.1348677586964586E-2</v>
      </c>
      <c r="IV417" s="260">
        <f t="shared" si="1639"/>
        <v>1.1168104034869635</v>
      </c>
      <c r="IW417" s="57">
        <f t="shared" si="1640"/>
        <v>0</v>
      </c>
      <c r="IX417" s="58">
        <f t="shared" si="1797"/>
        <v>0</v>
      </c>
      <c r="IY417" s="58">
        <f t="shared" si="1641"/>
        <v>0</v>
      </c>
      <c r="IZ417" s="58">
        <f t="shared" si="1798"/>
        <v>0</v>
      </c>
      <c r="JA417" s="58">
        <f t="shared" si="1642"/>
        <v>0</v>
      </c>
      <c r="JB417" s="55"/>
      <c r="JC417" s="56"/>
      <c r="JD417" s="260"/>
      <c r="JE417" s="57">
        <f t="shared" si="1643"/>
        <v>0</v>
      </c>
      <c r="JF417" s="58">
        <f t="shared" si="1799"/>
        <v>0</v>
      </c>
      <c r="JG417" s="58">
        <f t="shared" si="1644"/>
        <v>0</v>
      </c>
      <c r="JH417" s="58">
        <f t="shared" si="1800"/>
        <v>0</v>
      </c>
      <c r="JI417" s="58">
        <f t="shared" si="1645"/>
        <v>0</v>
      </c>
      <c r="JJ417" s="55"/>
      <c r="JK417" s="56"/>
      <c r="JL417" s="260"/>
      <c r="JM417" s="57">
        <f t="shared" si="1646"/>
        <v>1231.5322555097455</v>
      </c>
      <c r="JN417" s="58">
        <f t="shared" si="1801"/>
        <v>1424.5133599481226</v>
      </c>
      <c r="JO417" s="58">
        <f t="shared" si="1647"/>
        <v>78.797965911728355</v>
      </c>
      <c r="JP417" s="58">
        <f t="shared" si="1802"/>
        <v>91.003770831455085</v>
      </c>
      <c r="JQ417" s="58">
        <f t="shared" si="1648"/>
        <v>1668.0534270766238</v>
      </c>
      <c r="JR417" s="55">
        <f t="shared" si="1649"/>
        <v>0.73830504198422997</v>
      </c>
      <c r="JS417" s="56">
        <f t="shared" si="1650"/>
        <v>4.7239473647931712E-2</v>
      </c>
      <c r="JT417" s="260">
        <f t="shared" si="1651"/>
        <v>1.1230097945469937</v>
      </c>
      <c r="JU417" s="57">
        <f t="shared" si="1652"/>
        <v>2.6401571692041204</v>
      </c>
      <c r="JV417" s="58">
        <f t="shared" si="1803"/>
        <v>3.0538697976184062</v>
      </c>
      <c r="JW417" s="58">
        <f t="shared" si="1653"/>
        <v>7.1529288527500012E-2</v>
      </c>
      <c r="JX417" s="58">
        <f t="shared" si="1804"/>
        <v>8.2609175320409761E-2</v>
      </c>
      <c r="JY417" s="58">
        <f t="shared" si="1654"/>
        <v>54.349059500000003</v>
      </c>
      <c r="JZ417" s="55">
        <f t="shared" si="1655"/>
        <v>4.8577789450139797E-2</v>
      </c>
      <c r="KA417" s="56">
        <f t="shared" si="1656"/>
        <v>1.3161090400745574E-3</v>
      </c>
      <c r="KB417" s="260">
        <f t="shared" si="1657"/>
        <v>1.0078160048971445</v>
      </c>
      <c r="KC417" s="57">
        <f t="shared" si="1658"/>
        <v>8.918410938488E-2</v>
      </c>
      <c r="KD417" s="58">
        <f t="shared" si="1805"/>
        <v>0.10315925932549071</v>
      </c>
      <c r="KE417" s="58">
        <f t="shared" si="1659"/>
        <v>2.4162485350000002E-3</v>
      </c>
      <c r="KF417" s="58">
        <f t="shared" si="1806"/>
        <v>2.7905254330715004E-3</v>
      </c>
      <c r="KG417" s="58">
        <f t="shared" si="1660"/>
        <v>1.8359030000000003</v>
      </c>
      <c r="KH417" s="55">
        <f t="shared" si="1661"/>
        <v>4.857778945013979E-2</v>
      </c>
      <c r="KI417" s="56">
        <f t="shared" si="1662"/>
        <v>1.3161090400745572E-3</v>
      </c>
      <c r="KJ417" s="260">
        <f t="shared" si="1663"/>
        <v>1.0078160048971445</v>
      </c>
      <c r="KK417" s="57">
        <f t="shared" si="1664"/>
        <v>186.30603983681166</v>
      </c>
      <c r="KL417" s="58">
        <f t="shared" si="1807"/>
        <v>215.50019627924007</v>
      </c>
      <c r="KM417" s="58">
        <f t="shared" si="1665"/>
        <v>8.1910257818762364</v>
      </c>
      <c r="KN417" s="58">
        <f t="shared" si="1808"/>
        <v>9.4598156754888656</v>
      </c>
      <c r="KO417" s="58">
        <f t="shared" si="1666"/>
        <v>242.14610293995534</v>
      </c>
      <c r="KP417" s="55">
        <f t="shared" si="1809"/>
        <v>0.76939516091658822</v>
      </c>
      <c r="KQ417" s="56">
        <f t="shared" si="1810"/>
        <v>3.3826791686618035E-2</v>
      </c>
      <c r="KR417" s="260">
        <f t="shared" si="1811"/>
        <v>1.1258039917478866</v>
      </c>
      <c r="KS417" s="57">
        <f t="shared" si="1667"/>
        <v>233.11457998128051</v>
      </c>
      <c r="KT417" s="58">
        <f t="shared" si="1812"/>
        <v>269.64363466434719</v>
      </c>
      <c r="KU417" s="58">
        <f t="shared" si="1668"/>
        <v>10.246895270425428</v>
      </c>
      <c r="KV417" s="58">
        <f t="shared" si="1813"/>
        <v>11.834139347814327</v>
      </c>
      <c r="KW417" s="58">
        <f t="shared" si="1669"/>
        <v>305.37114109274665</v>
      </c>
      <c r="KX417" s="55">
        <f t="shared" si="1670"/>
        <v>0.76338117330635202</v>
      </c>
      <c r="KY417" s="56">
        <f t="shared" si="1671"/>
        <v>3.3555545667340134E-2</v>
      </c>
      <c r="KZ417" s="260">
        <f t="shared" si="1672"/>
        <v>1.1248195838809765</v>
      </c>
      <c r="LA417" s="57">
        <f t="shared" si="1673"/>
        <v>774.13613066636287</v>
      </c>
      <c r="LB417" s="58">
        <f t="shared" si="1814"/>
        <v>895.44326234178197</v>
      </c>
      <c r="LC417" s="58">
        <f t="shared" si="1674"/>
        <v>33.514033110672564</v>
      </c>
      <c r="LD417" s="58">
        <f t="shared" si="1815"/>
        <v>38.705356839515744</v>
      </c>
      <c r="LE417" s="58">
        <f t="shared" si="1675"/>
        <v>1601.9033167277225</v>
      </c>
      <c r="LF417" s="55">
        <f t="shared" si="1816"/>
        <v>0.48326020839242928</v>
      </c>
      <c r="LG417" s="56">
        <f t="shared" si="1817"/>
        <v>2.0921383182558817E-2</v>
      </c>
      <c r="LH417" s="260">
        <f t="shared" si="1818"/>
        <v>1.078967596910072</v>
      </c>
      <c r="LI417" s="57">
        <f t="shared" si="1676"/>
        <v>515.79288858904124</v>
      </c>
      <c r="LJ417" s="58">
        <f t="shared" si="1819"/>
        <v>596.61763423094408</v>
      </c>
      <c r="LK417" s="58">
        <f t="shared" si="1677"/>
        <v>22.660935213163746</v>
      </c>
      <c r="LL417" s="58">
        <f t="shared" si="1820"/>
        <v>26.171114077682812</v>
      </c>
      <c r="LM417" s="58">
        <f t="shared" si="1678"/>
        <v>688.8160894296791</v>
      </c>
      <c r="LN417" s="55">
        <f t="shared" si="1679"/>
        <v>0.74881074426717242</v>
      </c>
      <c r="LO417" s="56">
        <f t="shared" si="1680"/>
        <v>3.2898382544935011E-2</v>
      </c>
      <c r="LP417" s="260">
        <f t="shared" si="1681"/>
        <v>1.1224346030828762</v>
      </c>
      <c r="LQ417" s="57">
        <f t="shared" si="1682"/>
        <v>4.3436640066666643E-2</v>
      </c>
      <c r="LR417" s="58">
        <f t="shared" si="1821"/>
        <v>5.0243161565113312E-2</v>
      </c>
      <c r="LS417" s="58">
        <f t="shared" si="1683"/>
        <v>1.1768208333333328E-3</v>
      </c>
      <c r="LT417" s="58">
        <f t="shared" si="1822"/>
        <v>1.359110380416666E-3</v>
      </c>
      <c r="LU417" s="58">
        <f t="shared" si="1684"/>
        <v>0.89416666666666633</v>
      </c>
      <c r="LV417" s="55">
        <f t="shared" si="1835"/>
        <v>4.857778945013979E-2</v>
      </c>
      <c r="LW417" s="56">
        <f t="shared" si="1836"/>
        <v>1.3161090400745572E-3</v>
      </c>
      <c r="LX417" s="260">
        <f t="shared" si="1837"/>
        <v>1.0078160048971445</v>
      </c>
      <c r="LY417" s="57">
        <f t="shared" si="1685"/>
        <v>29.608915472414765</v>
      </c>
      <c r="LZ417" s="58">
        <f t="shared" si="1823"/>
        <v>34.24863252694216</v>
      </c>
      <c r="MA417" s="58">
        <f t="shared" si="1686"/>
        <v>0.80218885546543461</v>
      </c>
      <c r="MB417" s="58">
        <f t="shared" si="1824"/>
        <v>0.92644790917703046</v>
      </c>
      <c r="MC417" s="58">
        <f t="shared" si="1687"/>
        <v>609.51571128254045</v>
      </c>
      <c r="MD417" s="55">
        <f t="shared" si="1688"/>
        <v>4.85777723598163E-2</v>
      </c>
      <c r="ME417" s="56">
        <f t="shared" si="1689"/>
        <v>1.3161085770495926E-3</v>
      </c>
      <c r="MF417" s="260">
        <f t="shared" si="1690"/>
        <v>1.0078160021473681</v>
      </c>
      <c r="MG417" s="57">
        <f t="shared" si="1691"/>
        <v>0</v>
      </c>
      <c r="MH417" s="58">
        <f t="shared" si="1825"/>
        <v>0</v>
      </c>
      <c r="MI417" s="58">
        <f t="shared" si="1692"/>
        <v>0</v>
      </c>
      <c r="MJ417" s="58">
        <f t="shared" si="1826"/>
        <v>0</v>
      </c>
      <c r="MK417" s="58">
        <f t="shared" si="1693"/>
        <v>0</v>
      </c>
      <c r="ML417" s="55"/>
      <c r="MM417" s="56"/>
      <c r="MN417" s="260"/>
      <c r="MO417" s="59">
        <v>2.9419095404467424</v>
      </c>
      <c r="MP417" s="60">
        <v>2.9419095404467424</v>
      </c>
      <c r="MQ417" s="60">
        <v>2.4598999999999998</v>
      </c>
      <c r="MR417" s="61">
        <v>2.6700999999999997</v>
      </c>
      <c r="MS417" s="59">
        <f t="shared" si="1694"/>
        <v>1.0941749499388451</v>
      </c>
      <c r="MT417" s="60">
        <f>GX417</f>
        <v>1.0941749499388451</v>
      </c>
      <c r="MU417" s="60">
        <f t="shared" si="1827"/>
        <v>1.0995113955633253</v>
      </c>
      <c r="MV417" s="61">
        <f t="shared" si="1828"/>
        <v>1.1014960870033059</v>
      </c>
      <c r="MW417" s="66">
        <f t="shared" si="1829"/>
        <v>3.2189637241429252</v>
      </c>
      <c r="MX417" s="67">
        <f t="shared" si="1830"/>
        <v>3.2189637241429252</v>
      </c>
      <c r="MY417" s="67">
        <f t="shared" si="1831"/>
        <v>2.7046880819462236</v>
      </c>
      <c r="MZ417" s="261">
        <f t="shared" si="1832"/>
        <v>2.9411047019075269</v>
      </c>
      <c r="NA417" s="59">
        <f t="shared" si="1696"/>
        <v>1.094184572002288</v>
      </c>
      <c r="NB417" s="60">
        <f>NF417/J417</f>
        <v>1.094184572002288</v>
      </c>
      <c r="NC417" s="60">
        <f t="shared" si="1698"/>
        <v>1.0995192348161065</v>
      </c>
      <c r="ND417" s="262">
        <f>NH417/L417</f>
        <v>1.1015022925566429</v>
      </c>
      <c r="NE417" s="62">
        <f t="shared" si="1700"/>
        <v>3.2189920313831664</v>
      </c>
      <c r="NF417" s="63">
        <f>NE417+NQ417+NR417+OB417</f>
        <v>3.2189920313831664</v>
      </c>
      <c r="NG417" s="63">
        <f t="shared" si="1702"/>
        <v>2.7047073657241398</v>
      </c>
      <c r="NH417" s="64">
        <f>NG417+NM417</f>
        <v>2.9411212713554917</v>
      </c>
      <c r="NI417" s="238">
        <f t="shared" si="1838"/>
        <v>-2.8307240241165488E-5</v>
      </c>
      <c r="NJ417" s="238">
        <f t="shared" si="1839"/>
        <v>-2.8307240241165488E-5</v>
      </c>
      <c r="NK417" s="238">
        <f t="shared" si="1840"/>
        <v>-1.9283777916268008E-5</v>
      </c>
      <c r="NL417" s="238">
        <f t="shared" si="1841"/>
        <v>-1.6569447964798201E-5</v>
      </c>
      <c r="NM417" s="239">
        <f t="shared" si="1704"/>
        <v>0.23641390563135178</v>
      </c>
      <c r="NN417" s="240">
        <f t="shared" si="1705"/>
        <v>0.45980283529023391</v>
      </c>
      <c r="NO417" s="240">
        <f>O417*IN417</f>
        <v>0.27787076002767469</v>
      </c>
      <c r="NP417" s="240">
        <f t="shared" si="1706"/>
        <v>5.6957330577835138E-3</v>
      </c>
      <c r="NQ417" s="240">
        <f t="shared" si="1599"/>
        <v>0</v>
      </c>
      <c r="NR417" s="240">
        <f t="shared" si="1707"/>
        <v>0</v>
      </c>
      <c r="NS417" s="240">
        <f t="shared" si="1708"/>
        <v>0.74152336733937996</v>
      </c>
      <c r="NT417" s="240">
        <f t="shared" si="1709"/>
        <v>2.1668044105288605E-2</v>
      </c>
      <c r="NU417" s="240">
        <f t="shared" si="1710"/>
        <v>7.0547120342800116E-4</v>
      </c>
      <c r="NV417" s="240">
        <f t="shared" si="1711"/>
        <v>0.10762686161109797</v>
      </c>
      <c r="NW417" s="240">
        <f t="shared" si="1712"/>
        <v>0.13576572377443386</v>
      </c>
      <c r="NX417" s="240">
        <f t="shared" si="1713"/>
        <v>0.68309438560376656</v>
      </c>
      <c r="NY417" s="240">
        <f t="shared" si="1714"/>
        <v>0.30563894241946721</v>
      </c>
      <c r="NZ417" s="240">
        <f t="shared" si="1715"/>
        <v>4.0312640195885782E-4</v>
      </c>
      <c r="OA417" s="240">
        <f t="shared" si="1716"/>
        <v>0.24278287491730097</v>
      </c>
      <c r="OB417" s="241">
        <f t="shared" si="1717"/>
        <v>0</v>
      </c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136"/>
      <c r="OP417" s="13"/>
      <c r="OQ417" s="13"/>
      <c r="OR417" s="13"/>
      <c r="OS417" s="13"/>
      <c r="OT417" s="13"/>
    </row>
    <row r="418" spans="1:410" ht="15" customHeight="1">
      <c r="A418" s="242">
        <v>399</v>
      </c>
      <c r="B418" s="49" t="s">
        <v>468</v>
      </c>
      <c r="C418" s="50">
        <v>1</v>
      </c>
      <c r="D418" s="51">
        <v>148</v>
      </c>
      <c r="E418" s="52">
        <v>148</v>
      </c>
      <c r="F418" s="52"/>
      <c r="G418" s="52"/>
      <c r="H418" s="53"/>
      <c r="I418" s="57">
        <v>1.1993568839820186</v>
      </c>
      <c r="J418" s="58"/>
      <c r="K418" s="58">
        <v>0.82669999999999999</v>
      </c>
      <c r="L418" s="243"/>
      <c r="M418" s="1">
        <v>0</v>
      </c>
      <c r="N418" s="2">
        <v>0</v>
      </c>
      <c r="O418" s="2">
        <v>0.37265688398201852</v>
      </c>
      <c r="P418" s="2">
        <v>0</v>
      </c>
      <c r="Q418" s="2">
        <v>0</v>
      </c>
      <c r="R418" s="2">
        <v>0</v>
      </c>
      <c r="S418" s="2">
        <v>0.26140000000000002</v>
      </c>
      <c r="T418" s="2">
        <v>0</v>
      </c>
      <c r="U418" s="2">
        <v>0</v>
      </c>
      <c r="V418" s="2">
        <v>0.21260000000000001</v>
      </c>
      <c r="W418" s="2">
        <v>0</v>
      </c>
      <c r="X418" s="2">
        <v>0.34510000000000002</v>
      </c>
      <c r="Y418" s="2">
        <v>0</v>
      </c>
      <c r="Z418" s="2">
        <v>7.6E-3</v>
      </c>
      <c r="AA418" s="2">
        <v>0</v>
      </c>
      <c r="AB418" s="3">
        <v>0</v>
      </c>
      <c r="AC418" s="244">
        <v>0</v>
      </c>
      <c r="AD418" s="108">
        <v>0</v>
      </c>
      <c r="AE418" s="108">
        <v>0</v>
      </c>
      <c r="AF418" s="108">
        <f t="shared" si="1718"/>
        <v>0</v>
      </c>
      <c r="AG418" s="108">
        <f t="shared" si="1719"/>
        <v>0</v>
      </c>
      <c r="AH418" s="108">
        <v>0</v>
      </c>
      <c r="AI418" s="108">
        <v>0</v>
      </c>
      <c r="AJ418" s="108">
        <f t="shared" si="1720"/>
        <v>0</v>
      </c>
      <c r="AK418" s="108">
        <f t="shared" si="1721"/>
        <v>0</v>
      </c>
      <c r="AL418" s="108">
        <v>0</v>
      </c>
      <c r="AM418" s="245">
        <v>0</v>
      </c>
      <c r="AN418" s="244">
        <v>0</v>
      </c>
      <c r="AO418" s="108">
        <v>0</v>
      </c>
      <c r="AP418" s="108">
        <v>0</v>
      </c>
      <c r="AQ418" s="108">
        <f t="shared" si="1722"/>
        <v>0</v>
      </c>
      <c r="AR418" s="108">
        <f t="shared" si="1723"/>
        <v>0</v>
      </c>
      <c r="AS418" s="246">
        <v>0</v>
      </c>
      <c r="AT418" s="247">
        <v>0</v>
      </c>
      <c r="AU418" s="108">
        <v>0</v>
      </c>
      <c r="AV418" s="108">
        <f t="shared" si="1724"/>
        <v>0</v>
      </c>
      <c r="AW418" s="108">
        <f t="shared" si="1725"/>
        <v>0</v>
      </c>
      <c r="AX418" s="108">
        <v>0</v>
      </c>
      <c r="AY418" s="245">
        <v>0</v>
      </c>
      <c r="AZ418" s="248">
        <v>7</v>
      </c>
      <c r="BA418" s="108">
        <v>35.680166666666658</v>
      </c>
      <c r="BB418" s="108">
        <v>3.7209310223848</v>
      </c>
      <c r="BC418" s="109">
        <v>2.9767448179078402</v>
      </c>
      <c r="BD418" s="109">
        <v>0.74418620447695982</v>
      </c>
      <c r="BE418" s="108">
        <v>1.3953493749999999</v>
      </c>
      <c r="BF418" s="109">
        <v>1.1162794999999999</v>
      </c>
      <c r="BG418" s="109">
        <v>0.27906987500000002</v>
      </c>
      <c r="BH418" s="108">
        <v>2.9781406356757563</v>
      </c>
      <c r="BI418" s="109">
        <f t="shared" si="1726"/>
        <v>1.7430104135606785</v>
      </c>
      <c r="BJ418" s="108">
        <f t="shared" si="1727"/>
        <v>5.761213059714751E-2</v>
      </c>
      <c r="BK418" s="108">
        <v>2.1887293849863609</v>
      </c>
      <c r="BL418" s="245">
        <v>55.155980501656288</v>
      </c>
      <c r="BM418" s="244">
        <v>0</v>
      </c>
      <c r="BN418" s="108">
        <v>0</v>
      </c>
      <c r="BO418" s="108">
        <v>0</v>
      </c>
      <c r="BP418" s="108">
        <f t="shared" si="1728"/>
        <v>0</v>
      </c>
      <c r="BQ418" s="108">
        <f t="shared" si="1729"/>
        <v>0</v>
      </c>
      <c r="BR418" s="108">
        <v>0</v>
      </c>
      <c r="BS418" s="108">
        <v>0</v>
      </c>
      <c r="BT418" s="108">
        <f t="shared" si="1730"/>
        <v>0</v>
      </c>
      <c r="BU418" s="108">
        <f t="shared" si="1731"/>
        <v>0</v>
      </c>
      <c r="BV418" s="108">
        <v>0</v>
      </c>
      <c r="BW418" s="245">
        <v>0</v>
      </c>
      <c r="BX418" s="107">
        <v>0</v>
      </c>
      <c r="BY418" s="108">
        <v>0</v>
      </c>
      <c r="BZ418" s="109">
        <f t="shared" si="1732"/>
        <v>0</v>
      </c>
      <c r="CA418" s="109">
        <f t="shared" si="1733"/>
        <v>0</v>
      </c>
      <c r="CB418" s="108">
        <v>0</v>
      </c>
      <c r="CC418" s="110">
        <v>0</v>
      </c>
      <c r="CD418" s="244">
        <v>0</v>
      </c>
      <c r="CE418" s="108">
        <v>0</v>
      </c>
      <c r="CF418" s="109">
        <f t="shared" si="1734"/>
        <v>0</v>
      </c>
      <c r="CG418" s="109">
        <f t="shared" si="1735"/>
        <v>0</v>
      </c>
      <c r="CH418" s="108">
        <v>0</v>
      </c>
      <c r="CI418" s="245">
        <v>0</v>
      </c>
      <c r="CJ418" s="249">
        <v>13.806806886048825</v>
      </c>
      <c r="CK418" s="250">
        <v>3.0374975149307417</v>
      </c>
      <c r="CL418" s="250">
        <v>2.3533986018014823</v>
      </c>
      <c r="CM418" s="251">
        <v>2.3533986018014823</v>
      </c>
      <c r="CN418" s="252">
        <f t="shared" si="1600"/>
        <v>1.1471641484481325</v>
      </c>
      <c r="CO418" s="250">
        <v>9.2927127950758202</v>
      </c>
      <c r="CP418" s="252">
        <f t="shared" si="1736"/>
        <v>0.91973695617983431</v>
      </c>
      <c r="CQ418" s="250">
        <v>2.9080615420910272</v>
      </c>
      <c r="CR418" s="250">
        <v>2.0798003532435514</v>
      </c>
      <c r="CS418" s="252">
        <f t="shared" si="1737"/>
        <v>4.0233737833496507E-2</v>
      </c>
      <c r="CT418" s="252">
        <f t="shared" si="1738"/>
        <v>1.2172405931421468</v>
      </c>
      <c r="CU418" s="250">
        <f t="shared" si="1601"/>
        <v>30.570216151100421</v>
      </c>
      <c r="CV418" s="245">
        <f t="shared" si="1739"/>
        <v>38.518472350386524</v>
      </c>
      <c r="CW418" s="244">
        <v>0</v>
      </c>
      <c r="CX418" s="108">
        <v>0</v>
      </c>
      <c r="CY418" s="108">
        <f t="shared" si="1740"/>
        <v>0</v>
      </c>
      <c r="CZ418" s="108">
        <f t="shared" si="1741"/>
        <v>0</v>
      </c>
      <c r="DA418" s="108">
        <v>0</v>
      </c>
      <c r="DB418" s="245">
        <v>0</v>
      </c>
      <c r="DC418" s="244">
        <v>0</v>
      </c>
      <c r="DD418" s="108">
        <v>0</v>
      </c>
      <c r="DE418" s="108">
        <f t="shared" si="1742"/>
        <v>0</v>
      </c>
      <c r="DF418" s="108">
        <f t="shared" si="1743"/>
        <v>0</v>
      </c>
      <c r="DG418" s="108">
        <v>0</v>
      </c>
      <c r="DH418" s="245">
        <v>0</v>
      </c>
      <c r="DI418" s="107">
        <v>12.181815467568001</v>
      </c>
      <c r="DJ418" s="108">
        <v>2.6799994028649601</v>
      </c>
      <c r="DK418" s="108">
        <v>0.20943883343651992</v>
      </c>
      <c r="DL418" s="108">
        <v>8.1990074458930451</v>
      </c>
      <c r="DM418" s="108">
        <f t="shared" si="1744"/>
        <v>0.8114885629498183</v>
      </c>
      <c r="DN418" s="108">
        <f t="shared" si="1745"/>
        <v>2.5657973901177695</v>
      </c>
      <c r="DO418" s="108">
        <v>1.6987290639326642</v>
      </c>
      <c r="DP418" s="108">
        <f t="shared" si="1746"/>
        <v>3.2861913741777389E-2</v>
      </c>
      <c r="DQ418" s="108">
        <f t="shared" si="1747"/>
        <v>0.99421176178974258</v>
      </c>
      <c r="DR418" s="108">
        <v>1.2484495106847595</v>
      </c>
      <c r="DS418" s="110">
        <v>31.460927669255938</v>
      </c>
      <c r="DT418" s="244">
        <v>0</v>
      </c>
      <c r="DU418" s="108">
        <v>0</v>
      </c>
      <c r="DV418" s="108">
        <v>0</v>
      </c>
      <c r="DW418" s="108">
        <f t="shared" si="1748"/>
        <v>0</v>
      </c>
      <c r="DX418" s="108">
        <f t="shared" si="1749"/>
        <v>0</v>
      </c>
      <c r="DY418" s="108">
        <v>0</v>
      </c>
      <c r="DZ418" s="108">
        <v>0</v>
      </c>
      <c r="EA418" s="108"/>
      <c r="EB418" s="108">
        <v>0</v>
      </c>
      <c r="EC418" s="108">
        <f t="shared" si="1750"/>
        <v>0</v>
      </c>
      <c r="ED418" s="108">
        <f t="shared" si="1751"/>
        <v>0</v>
      </c>
      <c r="EE418" s="108">
        <v>0</v>
      </c>
      <c r="EF418" s="245">
        <v>0</v>
      </c>
      <c r="EG418" s="249">
        <v>8.4752555555555809</v>
      </c>
      <c r="EH418" s="250">
        <v>1.8645562222222301</v>
      </c>
      <c r="EI418" s="250">
        <v>21.7377111111111</v>
      </c>
      <c r="EJ418" s="250">
        <v>5.70429617743335</v>
      </c>
      <c r="EK418" s="250">
        <f t="shared" si="1752"/>
        <v>0.56457700986528847</v>
      </c>
      <c r="EL418" s="250">
        <v>1.7851024457659925</v>
      </c>
      <c r="EM418" s="250">
        <v>2.75807279184153</v>
      </c>
      <c r="EN418" s="250">
        <f t="shared" si="1753"/>
        <v>5.3354918158174398E-2</v>
      </c>
      <c r="EO418" s="250">
        <f t="shared" si="1754"/>
        <v>1.6142117467355086</v>
      </c>
      <c r="EP418" s="250">
        <v>40.539891858163784</v>
      </c>
      <c r="EQ418" s="245">
        <v>51.080263741286366</v>
      </c>
      <c r="ER418" s="244">
        <v>0</v>
      </c>
      <c r="ES418" s="108">
        <v>0</v>
      </c>
      <c r="ET418" s="108">
        <v>0</v>
      </c>
      <c r="EU418" s="108">
        <f t="shared" si="1755"/>
        <v>0</v>
      </c>
      <c r="EV418" s="108">
        <f t="shared" si="1756"/>
        <v>0</v>
      </c>
      <c r="EW418" s="108">
        <v>0</v>
      </c>
      <c r="EX418" s="108">
        <v>0</v>
      </c>
      <c r="EY418" s="108">
        <f t="shared" si="1757"/>
        <v>0</v>
      </c>
      <c r="EZ418" s="108">
        <f t="shared" si="1758"/>
        <v>0</v>
      </c>
      <c r="FA418" s="108">
        <v>0</v>
      </c>
      <c r="FB418" s="245">
        <v>0</v>
      </c>
      <c r="FC418" s="244">
        <v>0.83333333333333293</v>
      </c>
      <c r="FD418" s="108">
        <v>6.0833333333333302E-2</v>
      </c>
      <c r="FE418" s="108">
        <f t="shared" si="1759"/>
        <v>1.1768208333333328E-3</v>
      </c>
      <c r="FF418" s="108">
        <f t="shared" si="1760"/>
        <v>3.5603803333333316E-2</v>
      </c>
      <c r="FG418" s="108">
        <v>4.4708333333333301E-2</v>
      </c>
      <c r="FH418" s="245">
        <v>1.1266499999999995</v>
      </c>
      <c r="FI418" s="244">
        <v>0</v>
      </c>
      <c r="FJ418" s="108">
        <v>0</v>
      </c>
      <c r="FK418" s="108">
        <f t="shared" si="1761"/>
        <v>0</v>
      </c>
      <c r="FL418" s="108">
        <f t="shared" si="1762"/>
        <v>0</v>
      </c>
      <c r="FM418" s="108">
        <v>0</v>
      </c>
      <c r="FN418" s="245">
        <v>0</v>
      </c>
      <c r="FO418" s="244">
        <v>0</v>
      </c>
      <c r="FP418" s="108">
        <v>0</v>
      </c>
      <c r="FQ418" s="108">
        <f t="shared" si="1763"/>
        <v>0</v>
      </c>
      <c r="FR418" s="108">
        <f t="shared" si="1764"/>
        <v>0</v>
      </c>
      <c r="FS418" s="108">
        <v>0</v>
      </c>
      <c r="FT418" s="110">
        <v>0</v>
      </c>
      <c r="FU418" s="253">
        <f t="shared" si="1602"/>
        <v>42.045931049190337</v>
      </c>
      <c r="FV418" s="254">
        <f t="shared" si="1603"/>
        <v>25.009973810711262</v>
      </c>
      <c r="FW418" s="254">
        <f t="shared" si="1604"/>
        <v>5.2401884663559724</v>
      </c>
      <c r="FX418" s="254">
        <f t="shared" si="1605"/>
        <v>35.680166666666658</v>
      </c>
      <c r="FY418" s="254">
        <f t="shared" si="1606"/>
        <v>0</v>
      </c>
      <c r="FZ418" s="254">
        <f t="shared" si="1607"/>
        <v>0</v>
      </c>
      <c r="GA418" s="254">
        <f t="shared" si="1765"/>
        <v>0</v>
      </c>
      <c r="GB418" s="254">
        <f t="shared" si="1766"/>
        <v>0</v>
      </c>
      <c r="GC418" s="254">
        <f t="shared" si="1767"/>
        <v>0</v>
      </c>
      <c r="GD418" s="254">
        <f t="shared" si="1768"/>
        <v>0</v>
      </c>
      <c r="GE418" s="254">
        <f t="shared" si="1608"/>
        <v>23.196016418402216</v>
      </c>
      <c r="GF418" s="255">
        <f t="shared" si="1609"/>
        <v>8.8559328811292435</v>
      </c>
      <c r="GG418" s="255">
        <f t="shared" si="1610"/>
        <v>2.2958025289949413</v>
      </c>
      <c r="GH418" s="254">
        <f t="shared" si="1611"/>
        <v>9.575576178026834</v>
      </c>
      <c r="GI418" s="255">
        <f t="shared" si="1612"/>
        <v>6.8372195486449199</v>
      </c>
      <c r="GJ418" s="256">
        <f t="shared" si="1613"/>
        <v>0.18523952116392914</v>
      </c>
      <c r="GK418" s="253">
        <f t="shared" si="1769"/>
        <v>140.7478525893533</v>
      </c>
      <c r="GL418" s="257">
        <f t="shared" si="1770"/>
        <v>177.34229426258514</v>
      </c>
      <c r="GM418" s="221">
        <f t="shared" si="1771"/>
        <v>177.34229426258514</v>
      </c>
      <c r="GN418" s="222">
        <f t="shared" si="1772"/>
        <v>72.751245183495257</v>
      </c>
      <c r="GO418" s="222">
        <f t="shared" si="1773"/>
        <v>9.7287504508087022</v>
      </c>
      <c r="GP418" s="55">
        <f t="shared" si="1774"/>
        <v>0.41023065302050726</v>
      </c>
      <c r="GQ418" s="56">
        <f t="shared" si="1775"/>
        <v>5.4858602632058252E-2</v>
      </c>
      <c r="GR418" s="258">
        <f t="shared" si="1776"/>
        <v>1.0727807408760193</v>
      </c>
      <c r="GS418" s="227">
        <f t="shared" si="1614"/>
        <v>177.34229426258514</v>
      </c>
      <c r="GT418" s="222">
        <f t="shared" si="1843"/>
        <v>72.751245183495257</v>
      </c>
      <c r="GU418" s="222">
        <f t="shared" si="1844"/>
        <v>9.7287504508087022</v>
      </c>
      <c r="GV418" s="37">
        <f t="shared" si="1833"/>
        <v>0.41023065302050726</v>
      </c>
      <c r="GW418" s="228">
        <f t="shared" si="1834"/>
        <v>5.4858602632058252E-2</v>
      </c>
      <c r="GX418" s="258">
        <f t="shared" si="1777"/>
        <v>1.0727807408760193</v>
      </c>
      <c r="GY418" s="221">
        <f t="shared" si="1842"/>
        <v>122.18631376092885</v>
      </c>
      <c r="GZ418" s="222">
        <f t="shared" si="1778"/>
        <v>70.071889575769788</v>
      </c>
      <c r="HA418" s="222">
        <f t="shared" si="1779"/>
        <v>4.4989485256924189</v>
      </c>
      <c r="HB418" s="55">
        <f t="shared" si="1780"/>
        <v>0.57348394774289735</v>
      </c>
      <c r="HC418" s="56">
        <f t="shared" si="1781"/>
        <v>3.6820396550264325E-2</v>
      </c>
      <c r="HD418" s="258">
        <f t="shared" si="1782"/>
        <v>1.0955684140369479</v>
      </c>
      <c r="HE418" s="221">
        <f t="shared" si="1783"/>
        <v>122.18631376092885</v>
      </c>
      <c r="HF418" s="222">
        <f t="shared" si="1784"/>
        <v>70.071889575769788</v>
      </c>
      <c r="HG418" s="222">
        <f t="shared" si="1785"/>
        <v>4.4989485256924189</v>
      </c>
      <c r="HH418" s="55">
        <f t="shared" si="1786"/>
        <v>0.57348394774289735</v>
      </c>
      <c r="HI418" s="56">
        <f t="shared" si="1787"/>
        <v>3.6820396550264325E-2</v>
      </c>
      <c r="HJ418" s="259">
        <f t="shared" si="1788"/>
        <v>1.0955684140369479</v>
      </c>
      <c r="HK418" s="54">
        <f t="shared" si="1615"/>
        <v>1.2866469665729838</v>
      </c>
      <c r="HL418" s="55">
        <f t="shared" si="1616"/>
        <v>0</v>
      </c>
      <c r="HM418" s="55">
        <f t="shared" si="1617"/>
        <v>0.90570640788434487</v>
      </c>
      <c r="HN418" s="56">
        <f t="shared" si="1618"/>
        <v>0</v>
      </c>
      <c r="HQ418" s="57">
        <f t="shared" si="1619"/>
        <v>0</v>
      </c>
      <c r="HR418" s="58">
        <f t="shared" si="1789"/>
        <v>0</v>
      </c>
      <c r="HS418" s="58">
        <f t="shared" si="1620"/>
        <v>0</v>
      </c>
      <c r="HT418" s="58">
        <f t="shared" si="1790"/>
        <v>0</v>
      </c>
      <c r="HU418" s="58">
        <f t="shared" si="1621"/>
        <v>0</v>
      </c>
      <c r="HV418" s="55"/>
      <c r="HW418" s="56"/>
      <c r="HX418" s="260"/>
      <c r="HY418" s="57">
        <f t="shared" si="1622"/>
        <v>0</v>
      </c>
      <c r="HZ418" s="58">
        <f t="shared" si="1791"/>
        <v>0</v>
      </c>
      <c r="IA418" s="58">
        <f t="shared" si="1623"/>
        <v>0</v>
      </c>
      <c r="IB418" s="58">
        <f t="shared" si="1792"/>
        <v>0</v>
      </c>
      <c r="IC418" s="58">
        <f t="shared" si="1624"/>
        <v>0</v>
      </c>
      <c r="ID418" s="55"/>
      <c r="IE418" s="56"/>
      <c r="IF418" s="260"/>
      <c r="IG418" s="57">
        <f t="shared" si="1628"/>
        <v>2.1264727045440277</v>
      </c>
      <c r="IH418" s="58">
        <f t="shared" si="1793"/>
        <v>2.4596909773460771</v>
      </c>
      <c r="II418" s="58">
        <f t="shared" si="1629"/>
        <v>4.1506364485049874</v>
      </c>
      <c r="IJ418" s="58">
        <f t="shared" si="1794"/>
        <v>4.7935700343784102</v>
      </c>
      <c r="IK418" s="58">
        <f t="shared" si="1630"/>
        <v>43.774587699727213</v>
      </c>
      <c r="IL418" s="55">
        <f t="shared" si="1631"/>
        <v>4.857778945013979E-2</v>
      </c>
      <c r="IM418" s="56">
        <f t="shared" si="1632"/>
        <v>9.4818401876823444E-2</v>
      </c>
      <c r="IN418" s="260">
        <f t="shared" si="1633"/>
        <v>1.0222995100575569</v>
      </c>
      <c r="IO418" s="57">
        <f t="shared" si="1634"/>
        <v>0</v>
      </c>
      <c r="IP418" s="58">
        <f t="shared" si="1795"/>
        <v>0</v>
      </c>
      <c r="IQ418" s="58">
        <f t="shared" si="1635"/>
        <v>0</v>
      </c>
      <c r="IR418" s="58">
        <f t="shared" si="1796"/>
        <v>0</v>
      </c>
      <c r="IS418" s="58">
        <f t="shared" si="1636"/>
        <v>0</v>
      </c>
      <c r="IT418" s="55"/>
      <c r="IU418" s="56"/>
      <c r="IV418" s="260"/>
      <c r="IW418" s="57">
        <f t="shared" si="1640"/>
        <v>0</v>
      </c>
      <c r="IX418" s="58">
        <f t="shared" si="1797"/>
        <v>0</v>
      </c>
      <c r="IY418" s="58">
        <f t="shared" si="1641"/>
        <v>0</v>
      </c>
      <c r="IZ418" s="58">
        <f t="shared" si="1798"/>
        <v>0</v>
      </c>
      <c r="JA418" s="58">
        <f t="shared" si="1642"/>
        <v>0</v>
      </c>
      <c r="JB418" s="55"/>
      <c r="JC418" s="56"/>
      <c r="JD418" s="260"/>
      <c r="JE418" s="57">
        <f t="shared" si="1643"/>
        <v>0</v>
      </c>
      <c r="JF418" s="58">
        <f t="shared" si="1799"/>
        <v>0</v>
      </c>
      <c r="JG418" s="58">
        <f t="shared" si="1644"/>
        <v>0</v>
      </c>
      <c r="JH418" s="58">
        <f t="shared" si="1800"/>
        <v>0</v>
      </c>
      <c r="JI418" s="58">
        <f t="shared" si="1645"/>
        <v>0</v>
      </c>
      <c r="JJ418" s="55"/>
      <c r="JK418" s="56"/>
      <c r="JL418" s="260"/>
      <c r="JM418" s="57">
        <f t="shared" si="1646"/>
        <v>21.877173005964039</v>
      </c>
      <c r="JN418" s="58">
        <f t="shared" si="1801"/>
        <v>25.305326015998606</v>
      </c>
      <c r="JO418" s="58">
        <f t="shared" si="1647"/>
        <v>2.1071348424614635</v>
      </c>
      <c r="JP418" s="58">
        <f t="shared" si="1802"/>
        <v>2.4335300295587445</v>
      </c>
      <c r="JQ418" s="58">
        <f t="shared" si="1648"/>
        <v>30.570216151100414</v>
      </c>
      <c r="JR418" s="55">
        <f t="shared" si="1649"/>
        <v>0.71563684397359228</v>
      </c>
      <c r="JS418" s="56">
        <f t="shared" si="1650"/>
        <v>6.8927705059279226E-2</v>
      </c>
      <c r="JT418" s="260">
        <f t="shared" si="1651"/>
        <v>1.1228171949643442</v>
      </c>
      <c r="JU418" s="57">
        <f t="shared" si="1652"/>
        <v>0</v>
      </c>
      <c r="JV418" s="58">
        <f t="shared" si="1803"/>
        <v>0</v>
      </c>
      <c r="JW418" s="58">
        <f t="shared" si="1653"/>
        <v>0</v>
      </c>
      <c r="JX418" s="58">
        <f t="shared" si="1804"/>
        <v>0</v>
      </c>
      <c r="JY418" s="58">
        <f t="shared" si="1654"/>
        <v>0</v>
      </c>
      <c r="JZ418" s="55"/>
      <c r="KA418" s="56"/>
      <c r="KB418" s="260"/>
      <c r="KC418" s="57">
        <f t="shared" si="1658"/>
        <v>0</v>
      </c>
      <c r="KD418" s="58">
        <f t="shared" si="1805"/>
        <v>0</v>
      </c>
      <c r="KE418" s="58">
        <f t="shared" si="1659"/>
        <v>0</v>
      </c>
      <c r="KF418" s="58">
        <f t="shared" si="1806"/>
        <v>0</v>
      </c>
      <c r="KG418" s="58">
        <f t="shared" si="1660"/>
        <v>0</v>
      </c>
      <c r="KH418" s="55"/>
      <c r="KI418" s="56"/>
      <c r="KJ418" s="260"/>
      <c r="KK418" s="57">
        <f t="shared" si="1664"/>
        <v>19.205026035760124</v>
      </c>
      <c r="KL418" s="58">
        <f t="shared" si="1807"/>
        <v>22.214453615563738</v>
      </c>
      <c r="KM418" s="58">
        <f t="shared" si="1665"/>
        <v>0.84435047669159569</v>
      </c>
      <c r="KN418" s="58">
        <f t="shared" si="1808"/>
        <v>0.97514036553112393</v>
      </c>
      <c r="KO418" s="58">
        <f t="shared" si="1666"/>
        <v>24.968990213695189</v>
      </c>
      <c r="KP418" s="55">
        <f t="shared" si="1809"/>
        <v>0.76915509483544908</v>
      </c>
      <c r="KQ418" s="56">
        <f t="shared" si="1810"/>
        <v>3.381596410048171E-2</v>
      </c>
      <c r="KR418" s="260">
        <f t="shared" si="1811"/>
        <v>1.1257646961998795</v>
      </c>
      <c r="KS418" s="57">
        <f t="shared" si="1667"/>
        <v>0</v>
      </c>
      <c r="KT418" s="58">
        <f t="shared" si="1812"/>
        <v>0</v>
      </c>
      <c r="KU418" s="58">
        <f t="shared" si="1668"/>
        <v>0</v>
      </c>
      <c r="KV418" s="58">
        <f t="shared" si="1813"/>
        <v>0</v>
      </c>
      <c r="KW418" s="58">
        <f t="shared" si="1669"/>
        <v>0</v>
      </c>
      <c r="KX418" s="55"/>
      <c r="KY418" s="56"/>
      <c r="KZ418" s="260"/>
      <c r="LA418" s="57">
        <f t="shared" si="1673"/>
        <v>14.486975092629644</v>
      </c>
      <c r="LB418" s="58">
        <f t="shared" si="1814"/>
        <v>16.75708408964471</v>
      </c>
      <c r="LC418" s="58">
        <f t="shared" si="1674"/>
        <v>0.61793192802346286</v>
      </c>
      <c r="LD418" s="58">
        <f t="shared" si="1815"/>
        <v>0.71364958367429732</v>
      </c>
      <c r="LE418" s="58">
        <f t="shared" si="1675"/>
        <v>40.539891858163784</v>
      </c>
      <c r="LF418" s="55">
        <f t="shared" si="1816"/>
        <v>0.35735110353315624</v>
      </c>
      <c r="LG418" s="56">
        <f t="shared" si="1817"/>
        <v>1.5242564784963181E-2</v>
      </c>
      <c r="LH418" s="260">
        <f t="shared" si="1818"/>
        <v>1.0583579912088366</v>
      </c>
      <c r="LI418" s="57">
        <f t="shared" si="1676"/>
        <v>0</v>
      </c>
      <c r="LJ418" s="58">
        <f t="shared" si="1819"/>
        <v>0</v>
      </c>
      <c r="LK418" s="58">
        <f t="shared" si="1677"/>
        <v>0</v>
      </c>
      <c r="LL418" s="58">
        <f t="shared" si="1820"/>
        <v>0</v>
      </c>
      <c r="LM418" s="58">
        <f t="shared" si="1678"/>
        <v>0</v>
      </c>
      <c r="LN418" s="55"/>
      <c r="LO418" s="56"/>
      <c r="LP418" s="260"/>
      <c r="LQ418" s="57">
        <f t="shared" si="1682"/>
        <v>4.3436640066666643E-2</v>
      </c>
      <c r="LR418" s="58">
        <f t="shared" si="1821"/>
        <v>5.0243161565113312E-2</v>
      </c>
      <c r="LS418" s="58">
        <f t="shared" si="1683"/>
        <v>1.1768208333333328E-3</v>
      </c>
      <c r="LT418" s="58">
        <f t="shared" si="1822"/>
        <v>1.359110380416666E-3</v>
      </c>
      <c r="LU418" s="58">
        <f t="shared" si="1684"/>
        <v>0.89416666666666633</v>
      </c>
      <c r="LV418" s="55">
        <f t="shared" si="1835"/>
        <v>4.857778945013979E-2</v>
      </c>
      <c r="LW418" s="56">
        <f t="shared" si="1836"/>
        <v>1.3161090400745572E-3</v>
      </c>
      <c r="LX418" s="260">
        <f t="shared" si="1837"/>
        <v>1.0078160048971445</v>
      </c>
      <c r="LY418" s="57">
        <f t="shared" si="1685"/>
        <v>0</v>
      </c>
      <c r="LZ418" s="58">
        <f t="shared" si="1823"/>
        <v>0</v>
      </c>
      <c r="MA418" s="58">
        <f t="shared" si="1686"/>
        <v>0</v>
      </c>
      <c r="MB418" s="58">
        <f t="shared" si="1824"/>
        <v>0</v>
      </c>
      <c r="MC418" s="58">
        <f t="shared" si="1687"/>
        <v>0</v>
      </c>
      <c r="MD418" s="55"/>
      <c r="ME418" s="56"/>
      <c r="MF418" s="260"/>
      <c r="MG418" s="57">
        <f t="shared" si="1691"/>
        <v>0</v>
      </c>
      <c r="MH418" s="58">
        <f t="shared" si="1825"/>
        <v>0</v>
      </c>
      <c r="MI418" s="58">
        <f t="shared" si="1692"/>
        <v>0</v>
      </c>
      <c r="MJ418" s="58">
        <f t="shared" si="1826"/>
        <v>0</v>
      </c>
      <c r="MK418" s="58">
        <f t="shared" si="1693"/>
        <v>0</v>
      </c>
      <c r="ML418" s="55"/>
      <c r="MM418" s="56"/>
      <c r="MN418" s="260"/>
      <c r="MO418" s="59">
        <v>1.1993568839820186</v>
      </c>
      <c r="MP418" s="60"/>
      <c r="MQ418" s="60">
        <v>0.82669999999999999</v>
      </c>
      <c r="MR418" s="61"/>
      <c r="MS418" s="59">
        <f t="shared" si="1694"/>
        <v>1.0727807408760193</v>
      </c>
      <c r="MT418" s="60"/>
      <c r="MU418" s="60">
        <f t="shared" si="1827"/>
        <v>1.0955684140369479</v>
      </c>
      <c r="MV418" s="61"/>
      <c r="MW418" s="66">
        <f t="shared" si="1829"/>
        <v>1.2866469665729838</v>
      </c>
      <c r="MX418" s="67"/>
      <c r="MY418" s="67">
        <f t="shared" si="1831"/>
        <v>0.90570640788434487</v>
      </c>
      <c r="MZ418" s="261"/>
      <c r="NA418" s="59">
        <f t="shared" si="1696"/>
        <v>1.0728313654410526</v>
      </c>
      <c r="NB418" s="60"/>
      <c r="NC418" s="60">
        <f t="shared" si="1698"/>
        <v>1.0956099353806239</v>
      </c>
      <c r="ND418" s="262"/>
      <c r="NE418" s="62">
        <f t="shared" si="1700"/>
        <v>1.2867076834935551</v>
      </c>
      <c r="NF418" s="63"/>
      <c r="NG418" s="63">
        <f t="shared" si="1702"/>
        <v>0.90574073357916185</v>
      </c>
      <c r="NH418" s="64"/>
      <c r="NI418" s="238">
        <f t="shared" si="1838"/>
        <v>-6.0716920571302069E-5</v>
      </c>
      <c r="NJ418" s="238">
        <f t="shared" si="1839"/>
        <v>0</v>
      </c>
      <c r="NK418" s="238">
        <f t="shared" si="1840"/>
        <v>-3.4325694816983443E-5</v>
      </c>
      <c r="NL418" s="238">
        <f t="shared" si="1841"/>
        <v>0</v>
      </c>
      <c r="NM418" s="239">
        <f t="shared" si="1704"/>
        <v>0</v>
      </c>
      <c r="NN418" s="240">
        <f t="shared" si="1705"/>
        <v>0</v>
      </c>
      <c r="NO418" s="240">
        <f>O418*IN418</f>
        <v>0.38096694991439334</v>
      </c>
      <c r="NP418" s="240">
        <f t="shared" si="1706"/>
        <v>0</v>
      </c>
      <c r="NQ418" s="240">
        <f t="shared" si="1599"/>
        <v>0</v>
      </c>
      <c r="NR418" s="240">
        <f t="shared" si="1707"/>
        <v>0</v>
      </c>
      <c r="NS418" s="240">
        <f t="shared" si="1708"/>
        <v>0.29350441476367961</v>
      </c>
      <c r="NT418" s="240">
        <f t="shared" si="1709"/>
        <v>0</v>
      </c>
      <c r="NU418" s="240">
        <f t="shared" si="1710"/>
        <v>0</v>
      </c>
      <c r="NV418" s="240">
        <f t="shared" si="1711"/>
        <v>0.23933757441209438</v>
      </c>
      <c r="NW418" s="240">
        <f t="shared" si="1712"/>
        <v>0</v>
      </c>
      <c r="NX418" s="240">
        <f t="shared" si="1713"/>
        <v>0.36523934276616954</v>
      </c>
      <c r="NY418" s="240">
        <f t="shared" si="1714"/>
        <v>0</v>
      </c>
      <c r="NZ418" s="240">
        <f t="shared" si="1715"/>
        <v>7.6594016372182987E-3</v>
      </c>
      <c r="OA418" s="240">
        <f t="shared" si="1716"/>
        <v>0</v>
      </c>
      <c r="OB418" s="241">
        <f t="shared" si="1717"/>
        <v>0</v>
      </c>
      <c r="OC418" s="4"/>
      <c r="OD418" s="4"/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136"/>
      <c r="OP418" s="13"/>
      <c r="OQ418" s="13"/>
      <c r="OR418" s="13"/>
      <c r="OS418" s="13"/>
      <c r="OT418" s="13"/>
    </row>
    <row r="419" spans="1:410" ht="15" customHeight="1">
      <c r="A419" s="242">
        <v>400</v>
      </c>
      <c r="B419" s="49" t="s">
        <v>469</v>
      </c>
      <c r="C419" s="50">
        <v>9</v>
      </c>
      <c r="D419" s="51">
        <v>2133.06</v>
      </c>
      <c r="E419" s="52">
        <v>2133.06</v>
      </c>
      <c r="F419" s="52"/>
      <c r="G419" s="52"/>
      <c r="H419" s="53">
        <v>0</v>
      </c>
      <c r="I419" s="57">
        <v>3.4711090373372464</v>
      </c>
      <c r="J419" s="58">
        <v>4.0245090373372463</v>
      </c>
      <c r="K419" s="58">
        <v>2.8300999999999998</v>
      </c>
      <c r="L419" s="243">
        <v>3.2050999999999998</v>
      </c>
      <c r="M419" s="1">
        <v>0.375</v>
      </c>
      <c r="N419" s="2">
        <v>0.7772</v>
      </c>
      <c r="O419" s="2">
        <v>0.2660090373372464</v>
      </c>
      <c r="P419" s="2">
        <v>1.5100000000000001E-2</v>
      </c>
      <c r="Q419" s="2">
        <v>0.26179999999999998</v>
      </c>
      <c r="R419" s="2">
        <v>0</v>
      </c>
      <c r="S419" s="2">
        <v>0.61480000000000001</v>
      </c>
      <c r="T419" s="2">
        <v>7.1999999999999998E-3</v>
      </c>
      <c r="U419" s="2">
        <v>2.0000000000000001E-4</v>
      </c>
      <c r="V419" s="2">
        <v>5.2200000000000003E-2</v>
      </c>
      <c r="W419" s="2">
        <v>8.1199999999999994E-2</v>
      </c>
      <c r="X419" s="2">
        <v>0.74629999999999996</v>
      </c>
      <c r="Y419" s="2">
        <v>0.16070000000000001</v>
      </c>
      <c r="Z419" s="2">
        <v>5.0000000000000001E-4</v>
      </c>
      <c r="AA419" s="2">
        <v>0.37469999999999998</v>
      </c>
      <c r="AB419" s="3">
        <v>0.29160000000000003</v>
      </c>
      <c r="AC419" s="244">
        <v>308.13</v>
      </c>
      <c r="AD419" s="108">
        <v>67.788600000000002</v>
      </c>
      <c r="AE419" s="108">
        <v>207.38782089</v>
      </c>
      <c r="AF419" s="108">
        <f t="shared" si="1718"/>
        <v>20.52600218476686</v>
      </c>
      <c r="AG419" s="108">
        <f t="shared" si="1719"/>
        <v>64.899944669316596</v>
      </c>
      <c r="AH419" s="108">
        <v>8.3682644475833303</v>
      </c>
      <c r="AI419" s="108">
        <v>43.192252067092653</v>
      </c>
      <c r="AJ419" s="108">
        <f t="shared" si="1720"/>
        <v>0.83555411623790743</v>
      </c>
      <c r="AK419" s="108">
        <f t="shared" si="1721"/>
        <v>25.279042982803183</v>
      </c>
      <c r="AL419" s="108">
        <v>31.743346870233804</v>
      </c>
      <c r="AM419" s="245">
        <v>799.93234112989182</v>
      </c>
      <c r="AN419" s="244">
        <v>615.25</v>
      </c>
      <c r="AO419" s="108">
        <v>135.35499999999999</v>
      </c>
      <c r="AP419" s="108">
        <v>414.09585824999999</v>
      </c>
      <c r="AQ419" s="108">
        <f t="shared" si="1722"/>
        <v>40.984723474435505</v>
      </c>
      <c r="AR419" s="108">
        <f t="shared" si="1723"/>
        <v>129.587157880755</v>
      </c>
      <c r="AS419" s="246">
        <v>61.535642499700003</v>
      </c>
      <c r="AT419" s="247">
        <v>6.7359900177965066</v>
      </c>
      <c r="AU419" s="108">
        <v>89.515264554728105</v>
      </c>
      <c r="AV419" s="108">
        <f t="shared" si="1724"/>
        <v>1.7316727928112152</v>
      </c>
      <c r="AW419" s="108">
        <f t="shared" si="1725"/>
        <v>52.39041985541661</v>
      </c>
      <c r="AX419" s="108">
        <v>65.787588265221416</v>
      </c>
      <c r="AY419" s="245">
        <v>1657.8472242835799</v>
      </c>
      <c r="AZ419" s="248">
        <v>72</v>
      </c>
      <c r="BA419" s="108">
        <v>366.99599999999998</v>
      </c>
      <c r="BB419" s="108">
        <v>38.272433373100796</v>
      </c>
      <c r="BC419" s="109">
        <v>30.617946698480637</v>
      </c>
      <c r="BD419" s="109">
        <v>7.6544866746201592</v>
      </c>
      <c r="BE419" s="108">
        <v>14.352164999999998</v>
      </c>
      <c r="BF419" s="109">
        <v>11.481731999999999</v>
      </c>
      <c r="BG419" s="109">
        <v>2.8704329999999985</v>
      </c>
      <c r="BH419" s="108">
        <v>30.632303681236355</v>
      </c>
      <c r="BI419" s="109">
        <f t="shared" si="1726"/>
        <v>17.928107110909838</v>
      </c>
      <c r="BJ419" s="108">
        <f t="shared" si="1727"/>
        <v>0.59258191471351729</v>
      </c>
      <c r="BK419" s="108">
        <v>22.51264510271686</v>
      </c>
      <c r="BL419" s="245">
        <v>567.31865658846482</v>
      </c>
      <c r="BM419" s="244">
        <v>11.87</v>
      </c>
      <c r="BN419" s="108">
        <v>2.6113999999999997</v>
      </c>
      <c r="BO419" s="108">
        <v>7.98913911</v>
      </c>
      <c r="BP419" s="108">
        <f t="shared" si="1728"/>
        <v>0.7907170542731401</v>
      </c>
      <c r="BQ419" s="108">
        <f t="shared" si="1729"/>
        <v>2.5001211930834</v>
      </c>
      <c r="BR419" s="108">
        <v>1.3238125430750001</v>
      </c>
      <c r="BS419" s="108">
        <v>1.7369876706744747</v>
      </c>
      <c r="BT419" s="108">
        <f t="shared" si="1730"/>
        <v>3.3602026489197717E-2</v>
      </c>
      <c r="BU419" s="108">
        <f t="shared" si="1731"/>
        <v>1.0166033000403085</v>
      </c>
      <c r="BV419" s="108">
        <v>1.2765669661874737</v>
      </c>
      <c r="BW419" s="245">
        <v>32.169487547924334</v>
      </c>
      <c r="BX419" s="107">
        <v>413.15</v>
      </c>
      <c r="BY419" s="108">
        <v>30.159949999999998</v>
      </c>
      <c r="BZ419" s="109">
        <f t="shared" si="1732"/>
        <v>17.651653616600001</v>
      </c>
      <c r="CA419" s="109">
        <f t="shared" si="1733"/>
        <v>0.58344423275000001</v>
      </c>
      <c r="CB419" s="108">
        <v>22.165497500000001</v>
      </c>
      <c r="CC419" s="110">
        <v>558.57053699999994</v>
      </c>
      <c r="CD419" s="244"/>
      <c r="CE419" s="108">
        <v>0</v>
      </c>
      <c r="CF419" s="109">
        <f t="shared" si="1734"/>
        <v>0</v>
      </c>
      <c r="CG419" s="109">
        <f t="shared" si="1735"/>
        <v>0</v>
      </c>
      <c r="CH419" s="108">
        <v>0</v>
      </c>
      <c r="CI419" s="245">
        <v>0</v>
      </c>
      <c r="CJ419" s="249">
        <v>484.48153713753584</v>
      </c>
      <c r="CK419" s="250">
        <v>106.58593817025789</v>
      </c>
      <c r="CL419" s="250">
        <v>51.088940577372902</v>
      </c>
      <c r="CM419" s="251">
        <v>33.918516361882901</v>
      </c>
      <c r="CN419" s="252">
        <f t="shared" si="1600"/>
        <v>16.533580800599818</v>
      </c>
      <c r="CO419" s="250">
        <v>326.08175201502991</v>
      </c>
      <c r="CP419" s="252">
        <f t="shared" si="1736"/>
        <v>32.273615323935573</v>
      </c>
      <c r="CQ419" s="250">
        <v>102.04402347558346</v>
      </c>
      <c r="CR419" s="250">
        <v>70.681386256714347</v>
      </c>
      <c r="CS419" s="252">
        <f t="shared" si="1737"/>
        <v>1.367331417136139</v>
      </c>
      <c r="CT419" s="252">
        <f t="shared" si="1738"/>
        <v>41.367553571694692</v>
      </c>
      <c r="CU419" s="250">
        <f t="shared" si="1601"/>
        <v>1038.9195541569109</v>
      </c>
      <c r="CV419" s="245">
        <f t="shared" si="1739"/>
        <v>1309.0386382377076</v>
      </c>
      <c r="CW419" s="244">
        <v>11.366100000000001</v>
      </c>
      <c r="CX419" s="108">
        <v>0.8297253</v>
      </c>
      <c r="CY419" s="108">
        <f t="shared" si="1740"/>
        <v>1.6051035928500001E-2</v>
      </c>
      <c r="CZ419" s="108">
        <f t="shared" si="1741"/>
        <v>0.48561166688040003</v>
      </c>
      <c r="DA419" s="108">
        <v>0.60979126500000003</v>
      </c>
      <c r="DB419" s="245">
        <v>15.366739878000001</v>
      </c>
      <c r="DC419" s="244">
        <v>0.29000000000000004</v>
      </c>
      <c r="DD419" s="108">
        <v>2.1170000000000001E-2</v>
      </c>
      <c r="DE419" s="108">
        <f t="shared" si="1742"/>
        <v>4.0953365000000007E-4</v>
      </c>
      <c r="DF419" s="108">
        <f t="shared" si="1743"/>
        <v>1.2390123560000001E-2</v>
      </c>
      <c r="DG419" s="108">
        <v>1.5558499999999999E-2</v>
      </c>
      <c r="DH419" s="245">
        <v>0.39207420000000004</v>
      </c>
      <c r="DI419" s="107">
        <v>43.147886387059998</v>
      </c>
      <c r="DJ419" s="108">
        <v>9.4925350051531989</v>
      </c>
      <c r="DK419" s="108">
        <v>0.71131142481130294</v>
      </c>
      <c r="DL419" s="108">
        <v>29.040814376469893</v>
      </c>
      <c r="DM419" s="108">
        <f t="shared" si="1744"/>
        <v>2.8742855620967314</v>
      </c>
      <c r="DN419" s="108">
        <f t="shared" si="1745"/>
        <v>9.0880324509724879</v>
      </c>
      <c r="DO419" s="108">
        <v>6.0146559451250905</v>
      </c>
      <c r="DP419" s="108">
        <f t="shared" si="1746"/>
        <v>0.11635351925844488</v>
      </c>
      <c r="DQ419" s="108">
        <f t="shared" si="1747"/>
        <v>3.5201856556914715</v>
      </c>
      <c r="DR419" s="108">
        <v>4.4203601569309745</v>
      </c>
      <c r="DS419" s="110">
        <v>111.39307595466055</v>
      </c>
      <c r="DT419" s="244">
        <v>66.8</v>
      </c>
      <c r="DU419" s="108">
        <v>14.696</v>
      </c>
      <c r="DV419" s="108">
        <v>44.959940400000001</v>
      </c>
      <c r="DW419" s="108">
        <f t="shared" si="1748"/>
        <v>4.4498651411496004</v>
      </c>
      <c r="DX419" s="108">
        <f t="shared" si="1749"/>
        <v>14.069763748775999</v>
      </c>
      <c r="DY419" s="108">
        <v>1.3150023449166699</v>
      </c>
      <c r="DZ419" s="108">
        <v>0.42726118299583299</v>
      </c>
      <c r="EA419" s="108"/>
      <c r="EB419" s="108">
        <v>9.3584688867376133</v>
      </c>
      <c r="EC419" s="108">
        <f t="shared" si="1750"/>
        <v>0.18103958061393913</v>
      </c>
      <c r="ED419" s="108">
        <f t="shared" si="1751"/>
        <v>5.4772123684031495</v>
      </c>
      <c r="EE419" s="108">
        <v>6.877833640732506</v>
      </c>
      <c r="EF419" s="245">
        <v>173.32140774645916</v>
      </c>
      <c r="EG419" s="249">
        <v>334.59126269841283</v>
      </c>
      <c r="EH419" s="250">
        <v>73.610077793650802</v>
      </c>
      <c r="EI419" s="250">
        <v>544.10970890372323</v>
      </c>
      <c r="EJ419" s="250">
        <v>225.19765313295485</v>
      </c>
      <c r="EK419" s="250">
        <f t="shared" si="1752"/>
        <v>22.288712521181075</v>
      </c>
      <c r="EL419" s="250">
        <v>70.473353571426898</v>
      </c>
      <c r="EM419" s="250">
        <v>85.9581352845981</v>
      </c>
      <c r="EN419" s="250">
        <f t="shared" si="1753"/>
        <v>1.6628601270805503</v>
      </c>
      <c r="EO419" s="250">
        <f t="shared" si="1754"/>
        <v>50.308545921746159</v>
      </c>
      <c r="EP419" s="250">
        <v>1263.4668378133397</v>
      </c>
      <c r="EQ419" s="245">
        <v>1591.968215644808</v>
      </c>
      <c r="ER419" s="244">
        <v>128.69999999999999</v>
      </c>
      <c r="ES419" s="108">
        <v>28.314</v>
      </c>
      <c r="ET419" s="108">
        <v>86.621921099999994</v>
      </c>
      <c r="EU419" s="108">
        <f t="shared" si="1755"/>
        <v>8.5733180189514009</v>
      </c>
      <c r="EV419" s="108">
        <f t="shared" si="1756"/>
        <v>27.107463989033999</v>
      </c>
      <c r="EW419" s="108">
        <v>9.9009284049000001</v>
      </c>
      <c r="EX419" s="108">
        <v>18.5081900138577</v>
      </c>
      <c r="EY419" s="108">
        <f t="shared" si="1757"/>
        <v>0.35804093581807722</v>
      </c>
      <c r="EZ419" s="108">
        <f t="shared" si="1758"/>
        <v>10.832251353030468</v>
      </c>
      <c r="FA419" s="108">
        <v>13.6022519759379</v>
      </c>
      <c r="FB419" s="245">
        <v>342.77674979363468</v>
      </c>
      <c r="FC419" s="244">
        <v>0.83333333333333293</v>
      </c>
      <c r="FD419" s="108">
        <v>6.0833333333333302E-2</v>
      </c>
      <c r="FE419" s="108">
        <f t="shared" si="1759"/>
        <v>1.1768208333333328E-3</v>
      </c>
      <c r="FF419" s="108">
        <f t="shared" si="1760"/>
        <v>3.5603803333333316E-2</v>
      </c>
      <c r="FG419" s="108">
        <v>4.4708333333333301E-2</v>
      </c>
      <c r="FH419" s="245">
        <v>1.1266499999999995</v>
      </c>
      <c r="FI419" s="244">
        <v>591.15590333333398</v>
      </c>
      <c r="FJ419" s="108">
        <v>43.1543809433334</v>
      </c>
      <c r="FK419" s="108">
        <f t="shared" si="1761"/>
        <v>0.83482149934878469</v>
      </c>
      <c r="FL419" s="108">
        <f t="shared" si="1762"/>
        <v>25.256878225942852</v>
      </c>
      <c r="FM419" s="108">
        <v>31.715499999999999</v>
      </c>
      <c r="FN419" s="245">
        <v>799.23094113200091</v>
      </c>
      <c r="FO419" s="244">
        <v>460.01316666666577</v>
      </c>
      <c r="FP419" s="108">
        <v>33.580961166666597</v>
      </c>
      <c r="FQ419" s="108">
        <f t="shared" si="1763"/>
        <v>0.6496236937691654</v>
      </c>
      <c r="FR419" s="108">
        <f t="shared" si="1764"/>
        <v>19.653861980092625</v>
      </c>
      <c r="FS419" s="108">
        <v>24.679706391666599</v>
      </c>
      <c r="FT419" s="110">
        <v>621.92860106999876</v>
      </c>
      <c r="FU419" s="253">
        <f t="shared" si="1602"/>
        <v>2431.42423719207</v>
      </c>
      <c r="FV419" s="254">
        <f t="shared" si="1603"/>
        <v>666.86955451863548</v>
      </c>
      <c r="FW419" s="254">
        <f t="shared" si="1604"/>
        <v>65.369249516876963</v>
      </c>
      <c r="FX419" s="254">
        <f t="shared" si="1605"/>
        <v>366.99599999999998</v>
      </c>
      <c r="FY419" s="254">
        <f t="shared" si="1606"/>
        <v>413.15</v>
      </c>
      <c r="FZ419" s="254">
        <f t="shared" si="1607"/>
        <v>0</v>
      </c>
      <c r="GA419" s="254">
        <f t="shared" si="1765"/>
        <v>11.366100000000001</v>
      </c>
      <c r="GB419" s="254">
        <f t="shared" si="1766"/>
        <v>0.29000000000000004</v>
      </c>
      <c r="GC419" s="254">
        <f t="shared" si="1767"/>
        <v>591.15590333333398</v>
      </c>
      <c r="GD419" s="254">
        <f t="shared" si="1768"/>
        <v>460.01316666666577</v>
      </c>
      <c r="GE419" s="254">
        <f t="shared" si="1608"/>
        <v>1341.3748992744547</v>
      </c>
      <c r="GF419" s="255">
        <f t="shared" si="1609"/>
        <v>512.11923039431633</v>
      </c>
      <c r="GG419" s="255">
        <f t="shared" si="1610"/>
        <v>132.76123928078988</v>
      </c>
      <c r="GH419" s="254">
        <f t="shared" si="1611"/>
        <v>463.40466510409777</v>
      </c>
      <c r="GI419" s="255">
        <f t="shared" si="1612"/>
        <v>330.88342427409702</v>
      </c>
      <c r="GJ419" s="256">
        <f t="shared" si="1613"/>
        <v>8.9645632464387717</v>
      </c>
      <c r="GK419" s="253">
        <f t="shared" si="1769"/>
        <v>6811.4137756061355</v>
      </c>
      <c r="GL419" s="257">
        <f t="shared" si="1770"/>
        <v>8582.38135726373</v>
      </c>
      <c r="GM419" s="221">
        <f t="shared" si="1771"/>
        <v>7401.8822191937315</v>
      </c>
      <c r="GN419" s="222">
        <f t="shared" si="1772"/>
        <v>4068.4318451689728</v>
      </c>
      <c r="GO419" s="222">
        <f t="shared" si="1773"/>
        <v>259.38609998815895</v>
      </c>
      <c r="GP419" s="55">
        <f t="shared" si="1774"/>
        <v>0.54964828197605886</v>
      </c>
      <c r="GQ419" s="56">
        <f t="shared" si="1775"/>
        <v>3.5043262282064953E-2</v>
      </c>
      <c r="GR419" s="258">
        <f t="shared" si="1776"/>
        <v>1.0915580871131403</v>
      </c>
      <c r="GS419" s="227">
        <f t="shared" si="1614"/>
        <v>8582.38135726373</v>
      </c>
      <c r="GT419" s="222">
        <f t="shared" si="1843"/>
        <v>4125.7778837442083</v>
      </c>
      <c r="GU419" s="222">
        <f t="shared" si="1844"/>
        <v>260.93976557557306</v>
      </c>
      <c r="GV419" s="37">
        <f t="shared" si="1833"/>
        <v>0.48072646879672165</v>
      </c>
      <c r="GW419" s="228">
        <f t="shared" si="1834"/>
        <v>3.0404121503494568E-2</v>
      </c>
      <c r="GX419" s="258">
        <f t="shared" si="1777"/>
        <v>1.0800394360813377</v>
      </c>
      <c r="GY419" s="221">
        <f t="shared" si="1842"/>
        <v>6034.6312214753743</v>
      </c>
      <c r="GZ419" s="222">
        <f t="shared" si="1778"/>
        <v>3428.5921830992438</v>
      </c>
      <c r="HA419" s="222">
        <f t="shared" si="1779"/>
        <v>178.67829067626832</v>
      </c>
      <c r="HB419" s="55">
        <f t="shared" si="1780"/>
        <v>0.56815272669818684</v>
      </c>
      <c r="HC419" s="56">
        <f t="shared" si="1781"/>
        <v>2.9608816863639968E-2</v>
      </c>
      <c r="HD419" s="258">
        <f t="shared" si="1782"/>
        <v>1.0936159380057837</v>
      </c>
      <c r="HE419" s="221">
        <f t="shared" si="1783"/>
        <v>6834.5635626052663</v>
      </c>
      <c r="HF419" s="222">
        <f t="shared" si="1784"/>
        <v>4040.8727589180826</v>
      </c>
      <c r="HG419" s="222">
        <f t="shared" si="1785"/>
        <v>205.59385161553433</v>
      </c>
      <c r="HH419" s="55">
        <f t="shared" si="1786"/>
        <v>0.59124078983292727</v>
      </c>
      <c r="HI419" s="56">
        <f t="shared" si="1787"/>
        <v>3.0081489437075927E-2</v>
      </c>
      <c r="HJ419" s="259">
        <f t="shared" si="1788"/>
        <v>1.0973070544806229</v>
      </c>
      <c r="HK419" s="54">
        <f t="shared" si="1615"/>
        <v>3.7889171409569786</v>
      </c>
      <c r="HL419" s="55">
        <f t="shared" si="1616"/>
        <v>4.346628471189967</v>
      </c>
      <c r="HM419" s="55">
        <f t="shared" si="1617"/>
        <v>3.0950424661501685</v>
      </c>
      <c r="HN419" s="56">
        <f t="shared" si="1618"/>
        <v>3.5169788403158444</v>
      </c>
      <c r="HQ419" s="57">
        <f t="shared" si="1619"/>
        <v>485.9369649355861</v>
      </c>
      <c r="HR419" s="58">
        <f t="shared" si="1789"/>
        <v>562.08328734099246</v>
      </c>
      <c r="HS419" s="58">
        <f t="shared" si="1620"/>
        <v>21.361556301004768</v>
      </c>
      <c r="HT419" s="58">
        <f t="shared" si="1790"/>
        <v>24.670461372030406</v>
      </c>
      <c r="HU419" s="58">
        <f t="shared" si="1621"/>
        <v>634.86693740467604</v>
      </c>
      <c r="HV419" s="55">
        <f t="shared" ref="HV419:HV482" si="1845">HQ419/HU419</f>
        <v>0.76541545370449937</v>
      </c>
      <c r="HW419" s="56">
        <f t="shared" ref="HW419:HW482" si="1846">HS419/HU419</f>
        <v>3.3647296846691065E-2</v>
      </c>
      <c r="HX419" s="260">
        <f t="shared" ref="HX419:HX482" si="1847">1+HV419*(HT419*$GV$14-HT419)/HT419+HW419*(HU419*$GW$14-HU419)/HU419</f>
        <v>1.1251525678770475</v>
      </c>
      <c r="HY419" s="57">
        <f t="shared" si="1622"/>
        <v>972.61764483812942</v>
      </c>
      <c r="HZ419" s="58">
        <f t="shared" si="1791"/>
        <v>1125.0268297842645</v>
      </c>
      <c r="IA419" s="58">
        <f t="shared" si="1623"/>
        <v>49.452386285043225</v>
      </c>
      <c r="IB419" s="58">
        <f t="shared" si="1792"/>
        <v>57.112560920596422</v>
      </c>
      <c r="IC419" s="58">
        <f t="shared" si="1624"/>
        <v>1315.7517653044283</v>
      </c>
      <c r="ID419" s="55">
        <f t="shared" si="1625"/>
        <v>0.73921059464669825</v>
      </c>
      <c r="IE419" s="56">
        <f t="shared" si="1626"/>
        <v>3.7584890698285571E-2</v>
      </c>
      <c r="IF419" s="260">
        <f t="shared" si="1627"/>
        <v>1.1216561997503021</v>
      </c>
      <c r="IG419" s="57">
        <f t="shared" si="1628"/>
        <v>21.872290675310001</v>
      </c>
      <c r="IH419" s="58">
        <f t="shared" si="1793"/>
        <v>25.299678624131079</v>
      </c>
      <c r="II419" s="58">
        <f t="shared" si="1629"/>
        <v>42.692260613194158</v>
      </c>
      <c r="IJ419" s="58">
        <f t="shared" si="1794"/>
        <v>49.305291782177932</v>
      </c>
      <c r="IK419" s="58">
        <f t="shared" si="1630"/>
        <v>450.25290205433714</v>
      </c>
      <c r="IL419" s="55">
        <f t="shared" si="1631"/>
        <v>4.8577789450139783E-2</v>
      </c>
      <c r="IM419" s="56">
        <f t="shared" si="1632"/>
        <v>9.481840187682343E-2</v>
      </c>
      <c r="IN419" s="260">
        <f t="shared" si="1633"/>
        <v>1.0222995100575569</v>
      </c>
      <c r="IO419" s="57">
        <f t="shared" si="1634"/>
        <v>18.771803881610925</v>
      </c>
      <c r="IP419" s="58">
        <f t="shared" si="1795"/>
        <v>21.713345549859358</v>
      </c>
      <c r="IQ419" s="58">
        <f t="shared" si="1635"/>
        <v>0.82431908076233784</v>
      </c>
      <c r="IR419" s="58">
        <f t="shared" si="1796"/>
        <v>0.952006106372424</v>
      </c>
      <c r="IS419" s="58">
        <f t="shared" si="1636"/>
        <v>25.531339323749471</v>
      </c>
      <c r="IT419" s="55">
        <f t="shared" si="1637"/>
        <v>0.735245560116356</v>
      </c>
      <c r="IU419" s="56">
        <f t="shared" si="1638"/>
        <v>3.2286558504024468E-2</v>
      </c>
      <c r="IV419" s="260">
        <f t="shared" si="1639"/>
        <v>1.1202141671825063</v>
      </c>
      <c r="IW419" s="57">
        <f t="shared" si="1640"/>
        <v>21.535017412252</v>
      </c>
      <c r="IX419" s="58">
        <f t="shared" si="1797"/>
        <v>24.909554640751889</v>
      </c>
      <c r="IY419" s="58">
        <f t="shared" si="1641"/>
        <v>0.58344423275000001</v>
      </c>
      <c r="IZ419" s="58">
        <f t="shared" si="1798"/>
        <v>0.67381974440297498</v>
      </c>
      <c r="JA419" s="58">
        <f t="shared" si="1642"/>
        <v>443.30994999999996</v>
      </c>
      <c r="JB419" s="55">
        <f t="shared" ref="JB419:JB463" si="1848">IW419/JA419</f>
        <v>4.8577789450139797E-2</v>
      </c>
      <c r="JC419" s="56">
        <f t="shared" ref="JC419:JC463" si="1849">IY419/JA419</f>
        <v>1.3161090400745574E-3</v>
      </c>
      <c r="JD419" s="260">
        <f t="shared" ref="JD419:JD463" si="1850">1+JB419*(IZ419*$GV$14-IZ419)/IZ419+JC419*(JA419*$GW$14-JA419)/JA419</f>
        <v>1.0078160048971445</v>
      </c>
      <c r="JE419" s="57">
        <f t="shared" si="1643"/>
        <v>0</v>
      </c>
      <c r="JF419" s="58">
        <f t="shared" si="1799"/>
        <v>0</v>
      </c>
      <c r="JG419" s="58">
        <f t="shared" si="1644"/>
        <v>0</v>
      </c>
      <c r="JH419" s="58">
        <f t="shared" si="1800"/>
        <v>0</v>
      </c>
      <c r="JI419" s="58">
        <f t="shared" si="1645"/>
        <v>0</v>
      </c>
      <c r="JJ419" s="55"/>
      <c r="JK419" s="56"/>
      <c r="JL419" s="260"/>
      <c r="JM419" s="57">
        <f t="shared" si="1646"/>
        <v>766.02959930547308</v>
      </c>
      <c r="JN419" s="58">
        <f t="shared" si="1801"/>
        <v>886.0664375166408</v>
      </c>
      <c r="JO419" s="58">
        <f t="shared" si="1647"/>
        <v>50.174527541671537</v>
      </c>
      <c r="JP419" s="58">
        <f t="shared" si="1802"/>
        <v>57.946561857876461</v>
      </c>
      <c r="JQ419" s="58">
        <f t="shared" si="1648"/>
        <v>1038.9195541569106</v>
      </c>
      <c r="JR419" s="55">
        <f t="shared" si="1649"/>
        <v>0.73733293038950509</v>
      </c>
      <c r="JS419" s="56">
        <f t="shared" si="1650"/>
        <v>4.829491113235275E-2</v>
      </c>
      <c r="JT419" s="260">
        <f t="shared" si="1651"/>
        <v>1.1230209519264369</v>
      </c>
      <c r="JU419" s="57">
        <f t="shared" si="1652"/>
        <v>0.59244623359408799</v>
      </c>
      <c r="JV419" s="58">
        <f t="shared" si="1803"/>
        <v>0.68528255839828156</v>
      </c>
      <c r="JW419" s="58">
        <f t="shared" si="1653"/>
        <v>1.6051035928500001E-2</v>
      </c>
      <c r="JX419" s="58">
        <f t="shared" si="1804"/>
        <v>1.8537341393824652E-2</v>
      </c>
      <c r="JY419" s="58">
        <f t="shared" si="1654"/>
        <v>12.195825300000001</v>
      </c>
      <c r="JZ419" s="55">
        <f t="shared" si="1655"/>
        <v>4.857778945013979E-2</v>
      </c>
      <c r="KA419" s="56">
        <f t="shared" si="1656"/>
        <v>1.3161090400745574E-3</v>
      </c>
      <c r="KB419" s="260">
        <f t="shared" si="1657"/>
        <v>1.0078160048971445</v>
      </c>
      <c r="KC419" s="57">
        <f t="shared" si="1658"/>
        <v>1.5115950743200001E-2</v>
      </c>
      <c r="KD419" s="58">
        <f t="shared" si="1805"/>
        <v>1.7484620224659443E-2</v>
      </c>
      <c r="KE419" s="58">
        <f t="shared" si="1659"/>
        <v>4.0953365000000007E-4</v>
      </c>
      <c r="KF419" s="58">
        <f t="shared" si="1806"/>
        <v>4.7297041238500008E-4</v>
      </c>
      <c r="KG419" s="58">
        <f t="shared" si="1660"/>
        <v>0.31117</v>
      </c>
      <c r="KH419" s="55">
        <f t="shared" si="1661"/>
        <v>4.8577789450139797E-2</v>
      </c>
      <c r="KI419" s="56">
        <f t="shared" si="1662"/>
        <v>1.3161090400745576E-3</v>
      </c>
      <c r="KJ419" s="260">
        <f t="shared" si="1663"/>
        <v>1.0078160048971445</v>
      </c>
      <c r="KK419" s="57">
        <f t="shared" si="1664"/>
        <v>68.022447482343225</v>
      </c>
      <c r="KL419" s="58">
        <f t="shared" si="1807"/>
        <v>78.681565002826417</v>
      </c>
      <c r="KM419" s="58">
        <f t="shared" si="1665"/>
        <v>2.9906390813551762</v>
      </c>
      <c r="KN419" s="58">
        <f t="shared" si="1808"/>
        <v>3.4538890750570932</v>
      </c>
      <c r="KO419" s="58">
        <f t="shared" si="1666"/>
        <v>88.407203138619479</v>
      </c>
      <c r="KP419" s="55">
        <f t="shared" si="1809"/>
        <v>0.7694220048527759</v>
      </c>
      <c r="KQ419" s="56">
        <f t="shared" si="1810"/>
        <v>3.3828002415888625E-2</v>
      </c>
      <c r="KR419" s="260">
        <f t="shared" si="1811"/>
        <v>1.1258083857346513</v>
      </c>
      <c r="KS419" s="57">
        <f t="shared" si="1667"/>
        <v>105.34331086295856</v>
      </c>
      <c r="KT419" s="58">
        <f t="shared" si="1812"/>
        <v>121.85060767518418</v>
      </c>
      <c r="KU419" s="58">
        <f t="shared" si="1668"/>
        <v>4.6309047217635397</v>
      </c>
      <c r="KV419" s="58">
        <f t="shared" si="1813"/>
        <v>5.3482318631647123</v>
      </c>
      <c r="KW419" s="58">
        <f t="shared" si="1669"/>
        <v>137.55667281465011</v>
      </c>
      <c r="KX419" s="55">
        <f t="shared" si="1670"/>
        <v>0.76581752602363939</v>
      </c>
      <c r="KY419" s="56">
        <f t="shared" si="1671"/>
        <v>3.3665431323738282E-2</v>
      </c>
      <c r="KZ419" s="260">
        <f t="shared" si="1672"/>
        <v>1.1252183816399515</v>
      </c>
      <c r="LA419" s="57">
        <f t="shared" si="1673"/>
        <v>555.55525787373483</v>
      </c>
      <c r="LB419" s="58">
        <f t="shared" si="1814"/>
        <v>642.61076678254915</v>
      </c>
      <c r="LC419" s="58">
        <f t="shared" si="1674"/>
        <v>23.951572648261624</v>
      </c>
      <c r="LD419" s="58">
        <f t="shared" si="1815"/>
        <v>27.661671251477351</v>
      </c>
      <c r="LE419" s="58">
        <f t="shared" si="1675"/>
        <v>1263.4668378133397</v>
      </c>
      <c r="LF419" s="55">
        <f t="shared" si="1816"/>
        <v>0.43970703563159974</v>
      </c>
      <c r="LG419" s="56">
        <f t="shared" si="1817"/>
        <v>1.8957025171878826E-2</v>
      </c>
      <c r="LH419" s="260">
        <f t="shared" si="1818"/>
        <v>1.0718385356825959</v>
      </c>
      <c r="LI419" s="57">
        <f t="shared" si="1676"/>
        <v>203.30045271731862</v>
      </c>
      <c r="LJ419" s="58">
        <f t="shared" si="1819"/>
        <v>235.15763365812245</v>
      </c>
      <c r="LK419" s="58">
        <f t="shared" si="1677"/>
        <v>8.9313589547694789</v>
      </c>
      <c r="LL419" s="58">
        <f t="shared" si="1820"/>
        <v>10.314826456863271</v>
      </c>
      <c r="LM419" s="58">
        <f t="shared" si="1678"/>
        <v>272.04503951875768</v>
      </c>
      <c r="LN419" s="55">
        <f t="shared" si="1679"/>
        <v>0.74730439149691219</v>
      </c>
      <c r="LO419" s="56">
        <f t="shared" si="1680"/>
        <v>3.2830442233274595E-2</v>
      </c>
      <c r="LP419" s="260">
        <f t="shared" si="1681"/>
        <v>1.1221880336495005</v>
      </c>
      <c r="LQ419" s="57">
        <f t="shared" si="1682"/>
        <v>4.3436640066666643E-2</v>
      </c>
      <c r="LR419" s="58">
        <f t="shared" si="1821"/>
        <v>5.0243161565113312E-2</v>
      </c>
      <c r="LS419" s="58">
        <f t="shared" si="1683"/>
        <v>1.1768208333333328E-3</v>
      </c>
      <c r="LT419" s="58">
        <f t="shared" si="1822"/>
        <v>1.359110380416666E-3</v>
      </c>
      <c r="LU419" s="58">
        <f t="shared" si="1684"/>
        <v>0.89416666666666633</v>
      </c>
      <c r="LV419" s="55">
        <f t="shared" si="1835"/>
        <v>4.857778945013979E-2</v>
      </c>
      <c r="LW419" s="56">
        <f t="shared" si="1836"/>
        <v>1.3161090400745572E-3</v>
      </c>
      <c r="LX419" s="260">
        <f t="shared" si="1837"/>
        <v>1.0078160048971445</v>
      </c>
      <c r="LY419" s="57">
        <f t="shared" si="1685"/>
        <v>30.813391435650278</v>
      </c>
      <c r="LZ419" s="58">
        <f t="shared" si="1823"/>
        <v>35.641849873616678</v>
      </c>
      <c r="MA419" s="58">
        <f t="shared" si="1686"/>
        <v>0.83482149934878469</v>
      </c>
      <c r="MB419" s="58">
        <f t="shared" si="1824"/>
        <v>0.96413534959791147</v>
      </c>
      <c r="MC419" s="58">
        <f t="shared" si="1687"/>
        <v>634.31027073968323</v>
      </c>
      <c r="MD419" s="55">
        <f t="shared" si="1688"/>
        <v>4.8577790486851333E-2</v>
      </c>
      <c r="ME419" s="56">
        <f t="shared" si="1689"/>
        <v>1.316109068161991E-3</v>
      </c>
      <c r="MF419" s="260">
        <f t="shared" si="1690"/>
        <v>1.007816005063948</v>
      </c>
      <c r="MG419" s="57">
        <f t="shared" si="1691"/>
        <v>23.977711615713002</v>
      </c>
      <c r="MH419" s="58">
        <f t="shared" si="1825"/>
        <v>27.73501902589523</v>
      </c>
      <c r="MI419" s="58">
        <f t="shared" si="1692"/>
        <v>0.6496236937691654</v>
      </c>
      <c r="MJ419" s="58">
        <f t="shared" si="1826"/>
        <v>0.7502504039340091</v>
      </c>
      <c r="MK419" s="58">
        <f t="shared" si="1693"/>
        <v>493.59412783333238</v>
      </c>
      <c r="ML419" s="55">
        <f t="shared" ref="ML419:ML463" si="1851">MG419/MK419</f>
        <v>4.8577789450139783E-2</v>
      </c>
      <c r="MM419" s="56">
        <f t="shared" ref="MM419:MM463" si="1852">MI419/MK419</f>
        <v>1.3161090400745574E-3</v>
      </c>
      <c r="MN419" s="260">
        <f t="shared" ref="MN419:MN463" si="1853">1+ML419*(MJ419*$GV$14-MJ419)/MJ419+MM419*(MK419*$GW$14-MK419)/MK419</f>
        <v>1.0078160048971445</v>
      </c>
      <c r="MO419" s="59">
        <v>3.4711090373372464</v>
      </c>
      <c r="MP419" s="60">
        <v>4.0245090373372463</v>
      </c>
      <c r="MQ419" s="60">
        <v>2.8300999999999998</v>
      </c>
      <c r="MR419" s="61">
        <v>3.2050999999999998</v>
      </c>
      <c r="MS419" s="59">
        <f t="shared" si="1694"/>
        <v>1.0915580871131403</v>
      </c>
      <c r="MT419" s="60">
        <f t="shared" ref="MT419:MT432" si="1854">GX419</f>
        <v>1.0800394360813377</v>
      </c>
      <c r="MU419" s="60">
        <f t="shared" si="1827"/>
        <v>1.0936159380057837</v>
      </c>
      <c r="MV419" s="61">
        <f t="shared" si="1828"/>
        <v>1.0973070544806229</v>
      </c>
      <c r="MW419" s="66">
        <f t="shared" si="1829"/>
        <v>3.7889171409569786</v>
      </c>
      <c r="MX419" s="67">
        <f t="shared" si="1830"/>
        <v>4.346628471189967</v>
      </c>
      <c r="MY419" s="67">
        <f t="shared" si="1831"/>
        <v>3.0950424661501685</v>
      </c>
      <c r="MZ419" s="261">
        <f t="shared" si="1832"/>
        <v>3.5169788403158444</v>
      </c>
      <c r="NA419" s="59">
        <f t="shared" si="1696"/>
        <v>1.0915666561901025</v>
      </c>
      <c r="NB419" s="60">
        <f t="shared" ref="NB419:NB432" si="1855">NF419/J419</f>
        <v>1.080050317179422</v>
      </c>
      <c r="NC419" s="60">
        <f t="shared" si="1698"/>
        <v>1.0936269968067638</v>
      </c>
      <c r="ND419" s="262">
        <f t="shared" ref="ND419:ND432" si="1856">NH419/L419</f>
        <v>1.0973155210810006</v>
      </c>
      <c r="NE419" s="62">
        <f t="shared" si="1700"/>
        <v>3.7889468851574639</v>
      </c>
      <c r="NF419" s="63">
        <f>NE419+NQ419+NR419+OB419</f>
        <v>4.3466722622675436</v>
      </c>
      <c r="NG419" s="63">
        <f t="shared" si="1702"/>
        <v>3.0950737636628221</v>
      </c>
      <c r="NH419" s="64">
        <f>NG419+NM419</f>
        <v>3.5170059766167148</v>
      </c>
      <c r="NI419" s="238">
        <f t="shared" si="1838"/>
        <v>-2.9744200485293248E-5</v>
      </c>
      <c r="NJ419" s="238">
        <f t="shared" si="1839"/>
        <v>-4.3791077576571524E-5</v>
      </c>
      <c r="NK419" s="238">
        <f t="shared" si="1840"/>
        <v>-3.1297512653516435E-5</v>
      </c>
      <c r="NL419" s="238">
        <f t="shared" si="1841"/>
        <v>-2.7136300870367336E-5</v>
      </c>
      <c r="NM419" s="239">
        <f t="shared" si="1704"/>
        <v>0.42193221295389283</v>
      </c>
      <c r="NN419" s="240">
        <f t="shared" si="1705"/>
        <v>0.87175119844593474</v>
      </c>
      <c r="NO419" s="240">
        <f>O419*IN419</f>
        <v>0.27194090854074937</v>
      </c>
      <c r="NP419" s="240">
        <f t="shared" si="1706"/>
        <v>1.6915233924455847E-2</v>
      </c>
      <c r="NQ419" s="240">
        <f t="shared" si="1599"/>
        <v>0.26384623008207242</v>
      </c>
      <c r="NR419" s="240">
        <f t="shared" si="1707"/>
        <v>0</v>
      </c>
      <c r="NS419" s="240">
        <f t="shared" si="1708"/>
        <v>0.69043328124437342</v>
      </c>
      <c r="NT419" s="240">
        <f t="shared" si="1709"/>
        <v>7.2562752352594399E-3</v>
      </c>
      <c r="NU419" s="240">
        <f t="shared" si="1710"/>
        <v>2.0156320097942891E-4</v>
      </c>
      <c r="NV419" s="240">
        <f t="shared" si="1711"/>
        <v>5.8767197735348796E-2</v>
      </c>
      <c r="NW419" s="240">
        <f t="shared" si="1712"/>
        <v>9.1367732589164058E-2</v>
      </c>
      <c r="NX419" s="240">
        <f t="shared" si="1713"/>
        <v>0.79991309917992126</v>
      </c>
      <c r="NY419" s="240">
        <f t="shared" si="1714"/>
        <v>0.18033561700747475</v>
      </c>
      <c r="NZ419" s="240">
        <f t="shared" si="1715"/>
        <v>5.0390800244857223E-4</v>
      </c>
      <c r="OA419" s="240">
        <f t="shared" si="1716"/>
        <v>0.3776286570974613</v>
      </c>
      <c r="OB419" s="241">
        <f t="shared" si="1717"/>
        <v>0.29387914702800738</v>
      </c>
      <c r="OC419" s="4"/>
      <c r="OD419" s="4"/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136"/>
      <c r="OP419" s="13"/>
      <c r="OQ419" s="13"/>
      <c r="OR419" s="13"/>
      <c r="OS419" s="13"/>
      <c r="OT419" s="13"/>
    </row>
    <row r="420" spans="1:410" ht="15" customHeight="1">
      <c r="A420" s="242">
        <v>401</v>
      </c>
      <c r="B420" s="49" t="s">
        <v>470</v>
      </c>
      <c r="C420" s="50">
        <v>9</v>
      </c>
      <c r="D420" s="51">
        <v>6421.79</v>
      </c>
      <c r="E420" s="52">
        <v>6421.79</v>
      </c>
      <c r="F420" s="52"/>
      <c r="G420" s="52"/>
      <c r="H420" s="53">
        <v>760.1</v>
      </c>
      <c r="I420" s="57">
        <v>3.0314221368178322</v>
      </c>
      <c r="J420" s="58">
        <v>3.7515221368178322</v>
      </c>
      <c r="K420" s="58">
        <v>2.4243999999999999</v>
      </c>
      <c r="L420" s="243">
        <v>2.7761999999999998</v>
      </c>
      <c r="M420" s="1">
        <v>0.3518</v>
      </c>
      <c r="N420" s="2">
        <v>0.39</v>
      </c>
      <c r="O420" s="2">
        <v>0.25522213681783246</v>
      </c>
      <c r="P420" s="2">
        <v>1.4E-2</v>
      </c>
      <c r="Q420" s="2">
        <v>0.41110000000000002</v>
      </c>
      <c r="R420" s="2">
        <v>0</v>
      </c>
      <c r="S420" s="2">
        <v>0.65239999999999998</v>
      </c>
      <c r="T420" s="2">
        <v>1.2999999999999999E-2</v>
      </c>
      <c r="U420" s="2">
        <v>5.0000000000000001E-4</v>
      </c>
      <c r="V420" s="2">
        <v>3.5299999999999998E-2</v>
      </c>
      <c r="W420" s="2">
        <v>8.7499999999999994E-2</v>
      </c>
      <c r="X420" s="2">
        <v>0.76080000000000003</v>
      </c>
      <c r="Y420" s="2">
        <v>0.1207</v>
      </c>
      <c r="Z420" s="2">
        <v>1E-4</v>
      </c>
      <c r="AA420" s="2">
        <v>0.35010000000000002</v>
      </c>
      <c r="AB420" s="3">
        <v>0.309</v>
      </c>
      <c r="AC420" s="244">
        <v>870.72</v>
      </c>
      <c r="AD420" s="108">
        <v>191.55840000000001</v>
      </c>
      <c r="AE420" s="108">
        <v>586.04070816000001</v>
      </c>
      <c r="AF420" s="108">
        <f t="shared" si="1718"/>
        <v>58.002793049427844</v>
      </c>
      <c r="AG420" s="108">
        <f t="shared" si="1719"/>
        <v>183.39557921159039</v>
      </c>
      <c r="AH420" s="108">
        <v>22.5778848410833</v>
      </c>
      <c r="AI420" s="108">
        <v>121.97548059483574</v>
      </c>
      <c r="AJ420" s="108">
        <f t="shared" si="1720"/>
        <v>2.3596156721070978</v>
      </c>
      <c r="AK420" s="108">
        <f t="shared" si="1721"/>
        <v>71.388345576778335</v>
      </c>
      <c r="AL420" s="108">
        <v>89.643623679795965</v>
      </c>
      <c r="AM420" s="245">
        <v>2259.0193167308585</v>
      </c>
      <c r="AN420" s="244">
        <v>936.1</v>
      </c>
      <c r="AO420" s="108">
        <v>205.94200000000001</v>
      </c>
      <c r="AP420" s="108">
        <v>630.04491330000008</v>
      </c>
      <c r="AQ420" s="108">
        <f t="shared" si="1722"/>
        <v>62.358065248954212</v>
      </c>
      <c r="AR420" s="108">
        <f t="shared" si="1723"/>
        <v>197.16625516810203</v>
      </c>
      <c r="AS420" s="246">
        <v>80.346793696125005</v>
      </c>
      <c r="AT420" s="247">
        <v>5.3021864282941076</v>
      </c>
      <c r="AU420" s="108">
        <v>135.22766061071712</v>
      </c>
      <c r="AV420" s="108">
        <f t="shared" si="1724"/>
        <v>2.6159790945143229</v>
      </c>
      <c r="AW420" s="108">
        <f t="shared" si="1725"/>
        <v>79.144422470313188</v>
      </c>
      <c r="AX420" s="108">
        <v>99.38306838034211</v>
      </c>
      <c r="AY420" s="245">
        <v>2504.4533231846208</v>
      </c>
      <c r="AZ420" s="248">
        <v>208</v>
      </c>
      <c r="BA420" s="108">
        <v>1060.2106666666666</v>
      </c>
      <c r="BB420" s="108">
        <v>110.5648075222912</v>
      </c>
      <c r="BC420" s="109">
        <v>88.451846017832963</v>
      </c>
      <c r="BD420" s="109">
        <v>22.112961504458241</v>
      </c>
      <c r="BE420" s="108">
        <v>41.461809999999993</v>
      </c>
      <c r="BF420" s="109">
        <v>33.169447999999996</v>
      </c>
      <c r="BG420" s="109">
        <v>8.2923619999999971</v>
      </c>
      <c r="BH420" s="108">
        <v>88.493321745793921</v>
      </c>
      <c r="BI420" s="109">
        <f t="shared" si="1726"/>
        <v>51.792309431517317</v>
      </c>
      <c r="BJ420" s="108">
        <f t="shared" si="1727"/>
        <v>1.7119033091723834</v>
      </c>
      <c r="BK420" s="108">
        <v>65.036530296737595</v>
      </c>
      <c r="BL420" s="245">
        <v>1638.920563477787</v>
      </c>
      <c r="BM420" s="244">
        <v>33.130000000000003</v>
      </c>
      <c r="BN420" s="108">
        <v>7.2886000000000006</v>
      </c>
      <c r="BO420" s="108">
        <v>22.29824589</v>
      </c>
      <c r="BP420" s="108">
        <f t="shared" si="1728"/>
        <v>2.20694658871686</v>
      </c>
      <c r="BQ420" s="108">
        <f t="shared" si="1729"/>
        <v>6.9780130688166002</v>
      </c>
      <c r="BR420" s="108">
        <v>3.86377807831667</v>
      </c>
      <c r="BS420" s="108">
        <v>4.8603855496871171</v>
      </c>
      <c r="BT420" s="108">
        <f t="shared" si="1730"/>
        <v>9.4024158458697285E-2</v>
      </c>
      <c r="BU420" s="108">
        <f t="shared" si="1731"/>
        <v>2.8446281298942795</v>
      </c>
      <c r="BV420" s="108">
        <v>3.5720504759001899</v>
      </c>
      <c r="BW420" s="245">
        <v>90.015671992684773</v>
      </c>
      <c r="BX420" s="107">
        <v>1721.46</v>
      </c>
      <c r="BY420" s="108">
        <v>125.66658</v>
      </c>
      <c r="BZ420" s="109">
        <f t="shared" si="1732"/>
        <v>73.548627943439996</v>
      </c>
      <c r="CA420" s="109">
        <f t="shared" si="1733"/>
        <v>2.4310199901000002</v>
      </c>
      <c r="CB420" s="108">
        <v>92.356329000000002</v>
      </c>
      <c r="CC420" s="110">
        <v>2327.3794908</v>
      </c>
      <c r="CD420" s="244"/>
      <c r="CE420" s="108">
        <v>0</v>
      </c>
      <c r="CF420" s="109">
        <f t="shared" si="1734"/>
        <v>0</v>
      </c>
      <c r="CG420" s="109">
        <f t="shared" si="1735"/>
        <v>0</v>
      </c>
      <c r="CH420" s="108">
        <v>0</v>
      </c>
      <c r="CI420" s="245">
        <v>0</v>
      </c>
      <c r="CJ420" s="249">
        <v>1550.7438810321587</v>
      </c>
      <c r="CK420" s="250">
        <v>341.16365382707488</v>
      </c>
      <c r="CL420" s="250">
        <v>157.73679103153222</v>
      </c>
      <c r="CM420" s="251">
        <v>102.1150784260996</v>
      </c>
      <c r="CN420" s="252">
        <f t="shared" si="1600"/>
        <v>49.775994978802252</v>
      </c>
      <c r="CO420" s="250">
        <v>1043.7328213603373</v>
      </c>
      <c r="CP420" s="252">
        <f t="shared" si="1736"/>
        <v>103.30241226131803</v>
      </c>
      <c r="CQ420" s="250">
        <v>326.62574911650398</v>
      </c>
      <c r="CR420" s="250">
        <v>225.81653174933052</v>
      </c>
      <c r="CS420" s="252">
        <f t="shared" si="1737"/>
        <v>4.368420806690799</v>
      </c>
      <c r="CT420" s="252">
        <f t="shared" si="1738"/>
        <v>132.16318990386719</v>
      </c>
      <c r="CU420" s="250">
        <f t="shared" si="1601"/>
        <v>3319.1936790004333</v>
      </c>
      <c r="CV420" s="245">
        <f t="shared" si="1739"/>
        <v>4182.1840355405457</v>
      </c>
      <c r="CW420" s="244">
        <v>61.296600000000005</v>
      </c>
      <c r="CX420" s="108">
        <v>4.4746518000000002</v>
      </c>
      <c r="CY420" s="108">
        <f t="shared" si="1740"/>
        <v>8.6562139071000008E-2</v>
      </c>
      <c r="CZ420" s="108">
        <f t="shared" si="1741"/>
        <v>2.6188705096824001</v>
      </c>
      <c r="DA420" s="108">
        <v>3.2885625900000002</v>
      </c>
      <c r="DB420" s="245">
        <v>82.871777268000002</v>
      </c>
      <c r="DC420" s="244">
        <v>2.0358000000000001</v>
      </c>
      <c r="DD420" s="108">
        <v>0.14861340000000001</v>
      </c>
      <c r="DE420" s="108">
        <f t="shared" si="1742"/>
        <v>2.8749262230000003E-3</v>
      </c>
      <c r="DF420" s="108">
        <f t="shared" si="1743"/>
        <v>8.6978667391199999E-2</v>
      </c>
      <c r="DG420" s="108">
        <v>0.10922067000000001</v>
      </c>
      <c r="DH420" s="245">
        <v>2.7523608839999998</v>
      </c>
      <c r="DI420" s="107">
        <v>87.844429266055997</v>
      </c>
      <c r="DJ420" s="108">
        <v>19.325774438532321</v>
      </c>
      <c r="DK420" s="108">
        <v>1.4456729040760627</v>
      </c>
      <c r="DL420" s="108">
        <v>59.12395665080679</v>
      </c>
      <c r="DM420" s="108">
        <f t="shared" si="1744"/>
        <v>5.8517344855569515</v>
      </c>
      <c r="DN420" s="108">
        <f t="shared" si="1745"/>
        <v>18.502250994303477</v>
      </c>
      <c r="DO420" s="108">
        <v>12.245007827941395</v>
      </c>
      <c r="DP420" s="108">
        <f t="shared" si="1746"/>
        <v>0.2368796764315263</v>
      </c>
      <c r="DQ420" s="108">
        <f t="shared" si="1747"/>
        <v>7.1666112414436043</v>
      </c>
      <c r="DR420" s="108">
        <v>8.9992420543706295</v>
      </c>
      <c r="DS420" s="110">
        <v>226.7808997701398</v>
      </c>
      <c r="DT420" s="244">
        <v>215.86</v>
      </c>
      <c r="DU420" s="108">
        <v>47.489199999999997</v>
      </c>
      <c r="DV420" s="108">
        <v>145.28522057999999</v>
      </c>
      <c r="DW420" s="108">
        <f t="shared" si="1748"/>
        <v>14.379459421684919</v>
      </c>
      <c r="DX420" s="108">
        <f t="shared" si="1749"/>
        <v>45.465556928305197</v>
      </c>
      <c r="DY420" s="108">
        <v>4.1927242232499999</v>
      </c>
      <c r="DZ420" s="108">
        <v>2.6095752295708299</v>
      </c>
      <c r="EA420" s="108"/>
      <c r="EB420" s="108">
        <v>30.326880562395917</v>
      </c>
      <c r="EC420" s="108">
        <f t="shared" si="1750"/>
        <v>0.58667350447954902</v>
      </c>
      <c r="ED420" s="108">
        <f t="shared" si="1751"/>
        <v>17.749352732992335</v>
      </c>
      <c r="EE420" s="108">
        <v>22.288180029760838</v>
      </c>
      <c r="EF420" s="245">
        <v>561.66213674997312</v>
      </c>
      <c r="EG420" s="249">
        <v>1048.0160186507937</v>
      </c>
      <c r="EH420" s="250">
        <v>230.56352410317459</v>
      </c>
      <c r="EI420" s="250">
        <v>1629.9217711347555</v>
      </c>
      <c r="EJ420" s="250">
        <v>705.37032540097266</v>
      </c>
      <c r="EK420" s="250">
        <f t="shared" si="1752"/>
        <v>69.81332258623587</v>
      </c>
      <c r="EL420" s="250">
        <v>220.73858963098039</v>
      </c>
      <c r="EM420" s="250">
        <v>263.81262966814785</v>
      </c>
      <c r="EN420" s="250">
        <f t="shared" si="1753"/>
        <v>5.1034553209303208</v>
      </c>
      <c r="EO420" s="250">
        <f t="shared" si="1754"/>
        <v>154.40109014061755</v>
      </c>
      <c r="EP420" s="250">
        <v>3877.6842689578448</v>
      </c>
      <c r="EQ420" s="245">
        <v>4885.8821788868845</v>
      </c>
      <c r="ER420" s="244">
        <v>290.70999999999998</v>
      </c>
      <c r="ES420" s="108">
        <v>63.956200000000003</v>
      </c>
      <c r="ET420" s="108">
        <v>195.66323763</v>
      </c>
      <c r="EU420" s="108">
        <f t="shared" si="1755"/>
        <v>19.365573281191622</v>
      </c>
      <c r="EV420" s="108">
        <f t="shared" si="1756"/>
        <v>61.230853583932202</v>
      </c>
      <c r="EW420" s="108">
        <v>22.906236058499999</v>
      </c>
      <c r="EX420" s="108">
        <v>41.846204179260504</v>
      </c>
      <c r="EY420" s="108">
        <f t="shared" si="1757"/>
        <v>0.8095148198477945</v>
      </c>
      <c r="EZ420" s="108">
        <f t="shared" si="1758"/>
        <v>24.491244227587437</v>
      </c>
      <c r="FA420" s="108">
        <v>30.754093893387999</v>
      </c>
      <c r="FB420" s="245">
        <v>775.00316611337826</v>
      </c>
      <c r="FC420" s="244">
        <v>0.83333333333333293</v>
      </c>
      <c r="FD420" s="108">
        <v>6.0833333333333302E-2</v>
      </c>
      <c r="FE420" s="108">
        <f t="shared" si="1759"/>
        <v>1.1768208333333328E-3</v>
      </c>
      <c r="FF420" s="108">
        <f t="shared" si="1760"/>
        <v>3.5603803333333316E-2</v>
      </c>
      <c r="FG420" s="108">
        <v>4.4708333333333301E-2</v>
      </c>
      <c r="FH420" s="245">
        <v>1.1266499999999995</v>
      </c>
      <c r="FI420" s="244">
        <v>1662.77303733334</v>
      </c>
      <c r="FJ420" s="108">
        <v>121.382431725334</v>
      </c>
      <c r="FK420" s="108">
        <f t="shared" si="1761"/>
        <v>2.3481431417265863</v>
      </c>
      <c r="FL420" s="108">
        <f t="shared" si="1762"/>
        <v>71.041253051022778</v>
      </c>
      <c r="FM420" s="108">
        <v>89.207999999999998</v>
      </c>
      <c r="FN420" s="245">
        <v>2248.036162870409</v>
      </c>
      <c r="FO420" s="244">
        <v>1293.9014666666699</v>
      </c>
      <c r="FP420" s="108">
        <v>94.454807066666902</v>
      </c>
      <c r="FQ420" s="108">
        <f t="shared" si="1763"/>
        <v>1.8272282427046713</v>
      </c>
      <c r="FR420" s="108">
        <f t="shared" si="1764"/>
        <v>55.281376022294005</v>
      </c>
      <c r="FS420" s="108">
        <v>69.417813686666705</v>
      </c>
      <c r="FT420" s="110">
        <v>1749.3289049040043</v>
      </c>
      <c r="FU420" s="253">
        <f t="shared" si="1602"/>
        <v>6140.4116813177898</v>
      </c>
      <c r="FV420" s="254">
        <f t="shared" si="1603"/>
        <v>1901.7617026279049</v>
      </c>
      <c r="FW420" s="254">
        <f t="shared" si="1604"/>
        <v>176.69947542492932</v>
      </c>
      <c r="FX420" s="254">
        <f t="shared" si="1605"/>
        <v>1060.2106666666666</v>
      </c>
      <c r="FY420" s="254">
        <f t="shared" si="1606"/>
        <v>1721.46</v>
      </c>
      <c r="FZ420" s="254">
        <f t="shared" si="1607"/>
        <v>0</v>
      </c>
      <c r="GA420" s="254">
        <f t="shared" si="1765"/>
        <v>61.296600000000005</v>
      </c>
      <c r="GB420" s="254">
        <f t="shared" si="1766"/>
        <v>2.0358000000000001</v>
      </c>
      <c r="GC420" s="254">
        <f t="shared" si="1767"/>
        <v>1662.77303733334</v>
      </c>
      <c r="GD420" s="254">
        <f t="shared" si="1768"/>
        <v>1293.9014666666699</v>
      </c>
      <c r="GE420" s="254">
        <f t="shared" si="1608"/>
        <v>3387.5594289721162</v>
      </c>
      <c r="GF420" s="255">
        <f t="shared" si="1609"/>
        <v>1293.3254741970918</v>
      </c>
      <c r="GG420" s="255">
        <f t="shared" si="1610"/>
        <v>335.28030692308636</v>
      </c>
      <c r="GH420" s="254">
        <f t="shared" si="1611"/>
        <v>1270.7920198134443</v>
      </c>
      <c r="GI420" s="255">
        <f t="shared" si="1612"/>
        <v>907.37976269965327</v>
      </c>
      <c r="GJ420" s="256">
        <f t="shared" si="1613"/>
        <v>24.583471623291082</v>
      </c>
      <c r="GK420" s="253">
        <f t="shared" si="1769"/>
        <v>18678.90187882286</v>
      </c>
      <c r="GL420" s="257">
        <f t="shared" si="1770"/>
        <v>23535.416367316804</v>
      </c>
      <c r="GM420" s="221">
        <f t="shared" si="1771"/>
        <v>19458.707971612799</v>
      </c>
      <c r="GN420" s="222">
        <f t="shared" si="1772"/>
        <v>10311.769834854187</v>
      </c>
      <c r="GO420" s="222">
        <f t="shared" si="1773"/>
        <v>670.70430723051265</v>
      </c>
      <c r="GP420" s="55">
        <f t="shared" si="1774"/>
        <v>0.52993085922752126</v>
      </c>
      <c r="GQ420" s="56">
        <f t="shared" si="1775"/>
        <v>3.446808021421386E-2</v>
      </c>
      <c r="GR420" s="258">
        <f t="shared" si="1776"/>
        <v>1.0883792712661342</v>
      </c>
      <c r="GS420" s="227">
        <f t="shared" si="1614"/>
        <v>23535.416367316804</v>
      </c>
      <c r="GT420" s="222">
        <f t="shared" si="1843"/>
        <v>10509.807316950313</v>
      </c>
      <c r="GU420" s="222">
        <f t="shared" si="1844"/>
        <v>676.06970000384649</v>
      </c>
      <c r="GV420" s="37">
        <f t="shared" si="1833"/>
        <v>0.44655285264233047</v>
      </c>
      <c r="GW420" s="228">
        <f t="shared" si="1834"/>
        <v>2.8725631595058244E-2</v>
      </c>
      <c r="GX420" s="258">
        <f t="shared" si="1777"/>
        <v>1.0744244323431278</v>
      </c>
      <c r="GY420" s="221">
        <f t="shared" si="1842"/>
        <v>15560.768091404156</v>
      </c>
      <c r="GZ420" s="222">
        <f t="shared" si="1778"/>
        <v>8502.0300636113789</v>
      </c>
      <c r="HA420" s="222">
        <f t="shared" si="1779"/>
        <v>439.24784360935189</v>
      </c>
      <c r="HB420" s="55">
        <f t="shared" si="1780"/>
        <v>0.54637598951866273</v>
      </c>
      <c r="HC420" s="56">
        <f t="shared" si="1781"/>
        <v>2.8227902442167656E-2</v>
      </c>
      <c r="HD420" s="258">
        <f t="shared" si="1782"/>
        <v>1.0899896196458663</v>
      </c>
      <c r="HE420" s="221">
        <f t="shared" si="1783"/>
        <v>17819.787408135013</v>
      </c>
      <c r="HF420" s="222">
        <f t="shared" si="1784"/>
        <v>10232.15469679606</v>
      </c>
      <c r="HG420" s="222">
        <f t="shared" si="1785"/>
        <v>515.30447859848596</v>
      </c>
      <c r="HH420" s="55">
        <f t="shared" si="1786"/>
        <v>0.57420183880111397</v>
      </c>
      <c r="HI420" s="56">
        <f t="shared" si="1787"/>
        <v>2.8917543559652197E-2</v>
      </c>
      <c r="HJ420" s="259">
        <f t="shared" si="1788"/>
        <v>1.0944567556375249</v>
      </c>
      <c r="HK420" s="54">
        <f t="shared" si="1615"/>
        <v>3.2993370161698197</v>
      </c>
      <c r="HL420" s="55">
        <f t="shared" si="1616"/>
        <v>4.0307270422731776</v>
      </c>
      <c r="HM420" s="55">
        <f t="shared" si="1617"/>
        <v>2.642570833869438</v>
      </c>
      <c r="HN420" s="56">
        <f t="shared" si="1618"/>
        <v>3.0384308450008963</v>
      </c>
      <c r="HQ420" s="57">
        <f t="shared" si="1619"/>
        <v>1373.1147882418102</v>
      </c>
      <c r="HR420" s="58">
        <f t="shared" si="1789"/>
        <v>1588.2818755593019</v>
      </c>
      <c r="HS420" s="58">
        <f t="shared" si="1620"/>
        <v>60.362408721534941</v>
      </c>
      <c r="HT420" s="58">
        <f t="shared" si="1790"/>
        <v>69.712545832500709</v>
      </c>
      <c r="HU420" s="58">
        <f t="shared" si="1621"/>
        <v>1792.8724735959195</v>
      </c>
      <c r="HV420" s="55">
        <f t="shared" si="1845"/>
        <v>0.76587420938411099</v>
      </c>
      <c r="HW420" s="56">
        <f t="shared" si="1846"/>
        <v>3.3667987885645637E-2</v>
      </c>
      <c r="HX420" s="260">
        <f t="shared" si="1847"/>
        <v>1.1252276599339768</v>
      </c>
      <c r="HY420" s="57">
        <f t="shared" si="1622"/>
        <v>1479.1410267188664</v>
      </c>
      <c r="HZ420" s="58">
        <f t="shared" si="1791"/>
        <v>1710.922425605713</v>
      </c>
      <c r="IA420" s="58">
        <f t="shared" si="1623"/>
        <v>70.276230771762641</v>
      </c>
      <c r="IB420" s="58">
        <f t="shared" si="1792"/>
        <v>81.162018918308675</v>
      </c>
      <c r="IC420" s="58">
        <f t="shared" si="1624"/>
        <v>1987.6613676068416</v>
      </c>
      <c r="ID420" s="55">
        <f t="shared" si="1625"/>
        <v>0.74416148083602529</v>
      </c>
      <c r="IE420" s="56">
        <f t="shared" si="1626"/>
        <v>3.5356239205059217E-2</v>
      </c>
      <c r="IF420" s="260">
        <f t="shared" si="1627"/>
        <v>1.1220867854998688</v>
      </c>
      <c r="IG420" s="57">
        <f t="shared" si="1628"/>
        <v>63.186617506451128</v>
      </c>
      <c r="IH420" s="58">
        <f t="shared" si="1793"/>
        <v>73.08796046971203</v>
      </c>
      <c r="II420" s="58">
        <f t="shared" si="1629"/>
        <v>123.33319732700534</v>
      </c>
      <c r="IJ420" s="58">
        <f t="shared" si="1794"/>
        <v>142.43750959295846</v>
      </c>
      <c r="IK420" s="58">
        <f t="shared" si="1630"/>
        <v>1300.7306059347516</v>
      </c>
      <c r="IL420" s="55">
        <f t="shared" si="1631"/>
        <v>4.8577789450139804E-2</v>
      </c>
      <c r="IM420" s="56">
        <f t="shared" si="1632"/>
        <v>9.4818401876823444E-2</v>
      </c>
      <c r="IN420" s="260">
        <f t="shared" si="1633"/>
        <v>1.0222995100575569</v>
      </c>
      <c r="IO420" s="57">
        <f t="shared" si="1634"/>
        <v>52.402222262427273</v>
      </c>
      <c r="IP420" s="58">
        <f t="shared" si="1795"/>
        <v>60.613650490949631</v>
      </c>
      <c r="IQ420" s="58">
        <f t="shared" si="1635"/>
        <v>2.3009707471755574</v>
      </c>
      <c r="IR420" s="58">
        <f t="shared" si="1796"/>
        <v>2.6573911159130512</v>
      </c>
      <c r="IS420" s="58">
        <f t="shared" si="1636"/>
        <v>71.441009518003796</v>
      </c>
      <c r="IT420" s="55">
        <f t="shared" si="1637"/>
        <v>0.73350338434427398</v>
      </c>
      <c r="IU420" s="56">
        <f t="shared" si="1638"/>
        <v>3.2207981979813588E-2</v>
      </c>
      <c r="IV420" s="260">
        <f t="shared" si="1639"/>
        <v>1.1199289967354209</v>
      </c>
      <c r="IW420" s="57">
        <f t="shared" si="1640"/>
        <v>89.729326090996793</v>
      </c>
      <c r="IX420" s="58">
        <f t="shared" si="1797"/>
        <v>103.78991148945599</v>
      </c>
      <c r="IY420" s="58">
        <f t="shared" si="1641"/>
        <v>2.4310199901000002</v>
      </c>
      <c r="IZ420" s="58">
        <f t="shared" si="1798"/>
        <v>2.8075849865664906</v>
      </c>
      <c r="JA420" s="58">
        <f t="shared" si="1642"/>
        <v>1847.1265800000001</v>
      </c>
      <c r="JB420" s="55">
        <f t="shared" si="1848"/>
        <v>4.857778945013979E-2</v>
      </c>
      <c r="JC420" s="56">
        <f t="shared" si="1849"/>
        <v>1.3161090400745574E-3</v>
      </c>
      <c r="JD420" s="260">
        <f t="shared" si="1850"/>
        <v>1.0078160048971445</v>
      </c>
      <c r="JE420" s="57">
        <f t="shared" si="1643"/>
        <v>0</v>
      </c>
      <c r="JF420" s="58">
        <f t="shared" si="1799"/>
        <v>0</v>
      </c>
      <c r="JG420" s="58">
        <f t="shared" si="1644"/>
        <v>0</v>
      </c>
      <c r="JH420" s="58">
        <f t="shared" si="1800"/>
        <v>0</v>
      </c>
      <c r="JI420" s="58">
        <f t="shared" si="1645"/>
        <v>0</v>
      </c>
      <c r="JJ420" s="55"/>
      <c r="JK420" s="56"/>
      <c r="JL420" s="260"/>
      <c r="JM420" s="57">
        <f t="shared" si="1646"/>
        <v>2451.6300404640865</v>
      </c>
      <c r="JN420" s="58">
        <f t="shared" si="1801"/>
        <v>2835.8004678048092</v>
      </c>
      <c r="JO420" s="58">
        <f t="shared" si="1647"/>
        <v>157.44682804681108</v>
      </c>
      <c r="JP420" s="58">
        <f t="shared" si="1802"/>
        <v>181.83534171126212</v>
      </c>
      <c r="JQ420" s="58">
        <f t="shared" si="1648"/>
        <v>3319.1936790004329</v>
      </c>
      <c r="JR420" s="55">
        <f t="shared" si="1649"/>
        <v>0.7386221707925128</v>
      </c>
      <c r="JS420" s="56">
        <f t="shared" si="1650"/>
        <v>4.7435263884397914E-2</v>
      </c>
      <c r="JT420" s="260">
        <f t="shared" si="1651"/>
        <v>1.1230898165388801</v>
      </c>
      <c r="JU420" s="57">
        <f t="shared" si="1652"/>
        <v>3.195022021812528</v>
      </c>
      <c r="JV420" s="58">
        <f t="shared" si="1803"/>
        <v>3.6956819726305512</v>
      </c>
      <c r="JW420" s="58">
        <f t="shared" si="1653"/>
        <v>8.6562139071000008E-2</v>
      </c>
      <c r="JX420" s="58">
        <f t="shared" si="1804"/>
        <v>9.9970614413097916E-2</v>
      </c>
      <c r="JY420" s="58">
        <f t="shared" si="1654"/>
        <v>65.771251800000002</v>
      </c>
      <c r="JZ420" s="55">
        <f t="shared" si="1655"/>
        <v>4.8577789450139797E-2</v>
      </c>
      <c r="KA420" s="56">
        <f t="shared" si="1656"/>
        <v>1.3161090400745574E-3</v>
      </c>
      <c r="KB420" s="260">
        <f t="shared" si="1657"/>
        <v>1.0078160048971445</v>
      </c>
      <c r="KC420" s="57">
        <f t="shared" si="1658"/>
        <v>0.106113974217264</v>
      </c>
      <c r="KD420" s="58">
        <f t="shared" si="1805"/>
        <v>0.12274203397710927</v>
      </c>
      <c r="KE420" s="58">
        <f t="shared" si="1659"/>
        <v>2.8749262230000003E-3</v>
      </c>
      <c r="KF420" s="58">
        <f t="shared" si="1806"/>
        <v>3.3202522949427006E-3</v>
      </c>
      <c r="KG420" s="58">
        <f t="shared" si="1660"/>
        <v>2.1844133999999999</v>
      </c>
      <c r="KH420" s="55">
        <f t="shared" si="1661"/>
        <v>4.8577789450139797E-2</v>
      </c>
      <c r="KI420" s="56">
        <f t="shared" si="1662"/>
        <v>1.3161090400745574E-3</v>
      </c>
      <c r="KJ420" s="260">
        <f t="shared" si="1663"/>
        <v>1.0078160048971445</v>
      </c>
      <c r="KK420" s="57">
        <f t="shared" si="1664"/>
        <v>138.48621563219976</v>
      </c>
      <c r="KL420" s="58">
        <f t="shared" si="1807"/>
        <v>160.18700562176548</v>
      </c>
      <c r="KM420" s="58">
        <f t="shared" si="1665"/>
        <v>6.0886141619884775</v>
      </c>
      <c r="KN420" s="58">
        <f t="shared" si="1808"/>
        <v>7.0317404956804932</v>
      </c>
      <c r="KO420" s="58">
        <f t="shared" si="1666"/>
        <v>179.98484108741252</v>
      </c>
      <c r="KP420" s="55">
        <f t="shared" si="1809"/>
        <v>0.76943266330380411</v>
      </c>
      <c r="KQ420" s="56">
        <f t="shared" si="1810"/>
        <v>3.3828483138929707E-2</v>
      </c>
      <c r="KR420" s="260">
        <f t="shared" si="1811"/>
        <v>1.1258101303779264</v>
      </c>
      <c r="KS420" s="57">
        <f t="shared" si="1667"/>
        <v>340.47138978678299</v>
      </c>
      <c r="KT420" s="58">
        <f t="shared" si="1812"/>
        <v>393.82325656637192</v>
      </c>
      <c r="KU420" s="58">
        <f t="shared" si="1668"/>
        <v>14.966132926164468</v>
      </c>
      <c r="KV420" s="58">
        <f t="shared" si="1813"/>
        <v>17.284386916427344</v>
      </c>
      <c r="KW420" s="58">
        <f t="shared" si="1669"/>
        <v>445.76360059521676</v>
      </c>
      <c r="KX420" s="55">
        <f t="shared" si="1670"/>
        <v>0.76379361018297642</v>
      </c>
      <c r="KY420" s="56">
        <f t="shared" si="1671"/>
        <v>3.3574147611380951E-2</v>
      </c>
      <c r="KZ420" s="260">
        <f t="shared" si="1672"/>
        <v>1.1248870941806755</v>
      </c>
      <c r="LA420" s="57">
        <f t="shared" si="1673"/>
        <v>1736.2499520753179</v>
      </c>
      <c r="LB420" s="58">
        <f t="shared" si="1814"/>
        <v>2008.3203195655203</v>
      </c>
      <c r="LC420" s="58">
        <f t="shared" si="1674"/>
        <v>74.916777907166193</v>
      </c>
      <c r="LD420" s="58">
        <f t="shared" si="1815"/>
        <v>86.521386804986236</v>
      </c>
      <c r="LE420" s="58">
        <f t="shared" si="1675"/>
        <v>3877.6842689578448</v>
      </c>
      <c r="LF420" s="55">
        <f t="shared" si="1816"/>
        <v>0.4477543378078967</v>
      </c>
      <c r="LG420" s="56">
        <f t="shared" si="1817"/>
        <v>1.9319978809749925E-2</v>
      </c>
      <c r="LH420" s="260">
        <f t="shared" si="1818"/>
        <v>1.0731557694521277</v>
      </c>
      <c r="LI420" s="57">
        <f t="shared" si="1676"/>
        <v>459.24715933005393</v>
      </c>
      <c r="LJ420" s="58">
        <f t="shared" si="1819"/>
        <v>531.2111891970734</v>
      </c>
      <c r="LK420" s="58">
        <f t="shared" si="1677"/>
        <v>20.175088101039417</v>
      </c>
      <c r="LL420" s="58">
        <f t="shared" si="1820"/>
        <v>23.300209247890425</v>
      </c>
      <c r="LM420" s="58">
        <f t="shared" si="1678"/>
        <v>615.08187786776057</v>
      </c>
      <c r="LN420" s="55">
        <f t="shared" si="1679"/>
        <v>0.74664394425353187</v>
      </c>
      <c r="LO420" s="56">
        <f t="shared" si="1680"/>
        <v>3.2800654395766404E-2</v>
      </c>
      <c r="LP420" s="260">
        <f t="shared" si="1681"/>
        <v>1.1220799274304325</v>
      </c>
      <c r="LQ420" s="57">
        <f t="shared" si="1682"/>
        <v>4.3436640066666643E-2</v>
      </c>
      <c r="LR420" s="58">
        <f t="shared" si="1821"/>
        <v>5.0243161565113312E-2</v>
      </c>
      <c r="LS420" s="58">
        <f t="shared" si="1683"/>
        <v>1.1768208333333328E-3</v>
      </c>
      <c r="LT420" s="58">
        <f t="shared" si="1822"/>
        <v>1.359110380416666E-3</v>
      </c>
      <c r="LU420" s="58">
        <f t="shared" si="1684"/>
        <v>0.89416666666666633</v>
      </c>
      <c r="LV420" s="55">
        <f t="shared" si="1835"/>
        <v>4.857778945013979E-2</v>
      </c>
      <c r="LW420" s="56">
        <f t="shared" si="1836"/>
        <v>1.3161090400745572E-3</v>
      </c>
      <c r="LX420" s="260">
        <f t="shared" si="1837"/>
        <v>1.0078160048971445</v>
      </c>
      <c r="LY420" s="57">
        <f t="shared" si="1685"/>
        <v>86.670328722247788</v>
      </c>
      <c r="LZ420" s="58">
        <f t="shared" si="1823"/>
        <v>100.25156923302403</v>
      </c>
      <c r="MA420" s="58">
        <f t="shared" si="1686"/>
        <v>2.3481431417265863</v>
      </c>
      <c r="MB420" s="58">
        <f t="shared" si="1824"/>
        <v>2.7118705143800348</v>
      </c>
      <c r="MC420" s="58">
        <f t="shared" si="1687"/>
        <v>1784.155684817785</v>
      </c>
      <c r="MD420" s="55">
        <f t="shared" si="1688"/>
        <v>4.8577783575596091E-2</v>
      </c>
      <c r="ME420" s="56">
        <f t="shared" si="1689"/>
        <v>1.3161088809166344E-3</v>
      </c>
      <c r="MF420" s="260">
        <f t="shared" si="1690"/>
        <v>1.0078160039519499</v>
      </c>
      <c r="MG420" s="57">
        <f t="shared" si="1691"/>
        <v>67.44327874719869</v>
      </c>
      <c r="MH420" s="58">
        <f t="shared" si="1825"/>
        <v>78.011640526884733</v>
      </c>
      <c r="MI420" s="58">
        <f t="shared" si="1692"/>
        <v>1.8272282427046713</v>
      </c>
      <c r="MJ420" s="58">
        <f t="shared" si="1826"/>
        <v>2.1102658974996249</v>
      </c>
      <c r="MK420" s="58">
        <f t="shared" si="1693"/>
        <v>1388.3562737333368</v>
      </c>
      <c r="ML420" s="55">
        <f t="shared" si="1851"/>
        <v>4.8577789450139797E-2</v>
      </c>
      <c r="MM420" s="56">
        <f t="shared" si="1852"/>
        <v>1.3161090400745574E-3</v>
      </c>
      <c r="MN420" s="260">
        <f t="shared" si="1853"/>
        <v>1.0078160048971445</v>
      </c>
      <c r="MO420" s="59">
        <v>3.0314221368178322</v>
      </c>
      <c r="MP420" s="60">
        <v>3.7515221368178322</v>
      </c>
      <c r="MQ420" s="60">
        <v>2.4243999999999999</v>
      </c>
      <c r="MR420" s="61">
        <v>2.7761999999999998</v>
      </c>
      <c r="MS420" s="59">
        <f t="shared" si="1694"/>
        <v>1.0883792712661342</v>
      </c>
      <c r="MT420" s="60">
        <f t="shared" si="1854"/>
        <v>1.0744244323431278</v>
      </c>
      <c r="MU420" s="60">
        <f t="shared" si="1827"/>
        <v>1.0899896196458663</v>
      </c>
      <c r="MV420" s="61">
        <f t="shared" si="1828"/>
        <v>1.0944567556375249</v>
      </c>
      <c r="MW420" s="66">
        <f t="shared" si="1829"/>
        <v>3.2993370161698197</v>
      </c>
      <c r="MX420" s="67">
        <f t="shared" si="1830"/>
        <v>4.0307270422731776</v>
      </c>
      <c r="MY420" s="67">
        <f t="shared" si="1831"/>
        <v>2.642570833869438</v>
      </c>
      <c r="MZ420" s="261">
        <f t="shared" si="1832"/>
        <v>3.0384308450008963</v>
      </c>
      <c r="NA420" s="59">
        <f t="shared" si="1696"/>
        <v>1.0883896770297705</v>
      </c>
      <c r="NB420" s="60">
        <f t="shared" si="1855"/>
        <v>1.0745230118721365</v>
      </c>
      <c r="NC420" s="60">
        <f t="shared" si="1698"/>
        <v>1.0900016516427038</v>
      </c>
      <c r="ND420" s="262">
        <f t="shared" si="1856"/>
        <v>1.0944654906013056</v>
      </c>
      <c r="NE420" s="62">
        <f t="shared" si="1700"/>
        <v>3.2993685604320571</v>
      </c>
      <c r="NF420" s="63">
        <f>NE420+NQ420+NR420+OB420</f>
        <v>4.0310968655584904</v>
      </c>
      <c r="NG420" s="63">
        <f t="shared" si="1702"/>
        <v>2.642600004242571</v>
      </c>
      <c r="NH420" s="64">
        <f>NG420+NM420</f>
        <v>3.0384550950073441</v>
      </c>
      <c r="NI420" s="238">
        <f t="shared" si="1838"/>
        <v>-3.1544262237392928E-5</v>
      </c>
      <c r="NJ420" s="238">
        <f t="shared" si="1839"/>
        <v>-3.6982328531287578E-4</v>
      </c>
      <c r="NK420" s="238">
        <f t="shared" si="1840"/>
        <v>-2.9170373132991756E-5</v>
      </c>
      <c r="NL420" s="238">
        <f t="shared" si="1841"/>
        <v>-2.4250006447790184E-5</v>
      </c>
      <c r="NM420" s="239">
        <f t="shared" si="1704"/>
        <v>0.39585509076477304</v>
      </c>
      <c r="NN420" s="240">
        <f t="shared" si="1705"/>
        <v>0.43761384634494888</v>
      </c>
      <c r="NO420" s="240">
        <f>O420*IN420</f>
        <v>0.26091346542471289</v>
      </c>
      <c r="NP420" s="240">
        <f t="shared" si="1706"/>
        <v>1.5679005954295892E-2</v>
      </c>
      <c r="NQ420" s="240">
        <f>Q420*JD420+0.006</f>
        <v>0.42031315961321614</v>
      </c>
      <c r="NR420" s="240">
        <f t="shared" si="1707"/>
        <v>0</v>
      </c>
      <c r="NS420" s="240">
        <f t="shared" si="1708"/>
        <v>0.73270379630996529</v>
      </c>
      <c r="NT420" s="240">
        <f t="shared" si="1709"/>
        <v>1.3101608063662878E-2</v>
      </c>
      <c r="NU420" s="240">
        <f t="shared" si="1710"/>
        <v>5.0390800244857223E-4</v>
      </c>
      <c r="NV420" s="240">
        <f t="shared" si="1711"/>
        <v>3.9741097602340798E-2</v>
      </c>
      <c r="NW420" s="240">
        <f t="shared" si="1712"/>
        <v>9.8427620740809102E-2</v>
      </c>
      <c r="NX420" s="240">
        <f t="shared" si="1713"/>
        <v>0.8164569093991787</v>
      </c>
      <c r="NY420" s="240">
        <f t="shared" si="1714"/>
        <v>0.1354350472408532</v>
      </c>
      <c r="NZ420" s="240">
        <f t="shared" si="1715"/>
        <v>1.0078160048971445E-4</v>
      </c>
      <c r="OA420" s="240">
        <f t="shared" si="1716"/>
        <v>0.35283638298357767</v>
      </c>
      <c r="OB420" s="241">
        <f t="shared" si="1717"/>
        <v>0.31141514551321764</v>
      </c>
      <c r="OC420" s="4"/>
      <c r="OD420" s="4"/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136"/>
      <c r="OP420" s="13"/>
      <c r="OQ420" s="13"/>
      <c r="OR420" s="13"/>
      <c r="OS420" s="13"/>
      <c r="OT420" s="13"/>
    </row>
    <row r="421" spans="1:410" ht="15" customHeight="1">
      <c r="A421" s="242">
        <v>402</v>
      </c>
      <c r="B421" s="49" t="s">
        <v>471</v>
      </c>
      <c r="C421" s="50">
        <v>5</v>
      </c>
      <c r="D421" s="51">
        <v>3197</v>
      </c>
      <c r="E421" s="52">
        <v>2587.8000000000002</v>
      </c>
      <c r="F421" s="52">
        <v>609.20000000000005</v>
      </c>
      <c r="G421" s="52"/>
      <c r="H421" s="53"/>
      <c r="I421" s="57">
        <v>3.0314740269722593</v>
      </c>
      <c r="J421" s="58">
        <v>3.0314740269722593</v>
      </c>
      <c r="K421" s="58">
        <v>2.4896000000000003</v>
      </c>
      <c r="L421" s="243">
        <v>2.7848000000000002</v>
      </c>
      <c r="M421" s="1">
        <v>0.29520000000000002</v>
      </c>
      <c r="N421" s="2">
        <v>0.4995</v>
      </c>
      <c r="O421" s="2">
        <v>0.2466740269722591</v>
      </c>
      <c r="P421" s="2">
        <v>3.3999999999999998E-3</v>
      </c>
      <c r="Q421" s="2">
        <v>0</v>
      </c>
      <c r="R421" s="2">
        <v>0</v>
      </c>
      <c r="S421" s="2">
        <v>0.60660000000000003</v>
      </c>
      <c r="T421" s="2">
        <v>1.9300000000000001E-2</v>
      </c>
      <c r="U421" s="2">
        <v>5.9999999999999995E-4</v>
      </c>
      <c r="V421" s="2">
        <v>0.20979999999999999</v>
      </c>
      <c r="W421" s="2">
        <v>0.1208</v>
      </c>
      <c r="X421" s="2">
        <v>0.62309999999999999</v>
      </c>
      <c r="Y421" s="2">
        <v>0.22040000000000001</v>
      </c>
      <c r="Z421" s="2">
        <v>4.0000000000000002E-4</v>
      </c>
      <c r="AA421" s="2">
        <v>0.1857</v>
      </c>
      <c r="AB421" s="3">
        <v>0</v>
      </c>
      <c r="AC421" s="244">
        <v>361.96</v>
      </c>
      <c r="AD421" s="108">
        <v>79.631200000000007</v>
      </c>
      <c r="AE421" s="108">
        <v>243.61826388</v>
      </c>
      <c r="AF421" s="108">
        <f t="shared" si="1718"/>
        <v>24.111874049259121</v>
      </c>
      <c r="AG421" s="108">
        <f t="shared" si="1719"/>
        <v>76.237899498607206</v>
      </c>
      <c r="AH421" s="108">
        <v>12.739049248624999</v>
      </c>
      <c r="AI421" s="108">
        <v>50.950241502565106</v>
      </c>
      <c r="AJ421" s="108">
        <f t="shared" si="1720"/>
        <v>0.98563242186712208</v>
      </c>
      <c r="AK421" s="108">
        <f t="shared" si="1721"/>
        <v>29.819545943723273</v>
      </c>
      <c r="AL421" s="108">
        <v>37.444937731559499</v>
      </c>
      <c r="AM421" s="245">
        <v>943.61243083529939</v>
      </c>
      <c r="AN421" s="244">
        <v>600.42999999999995</v>
      </c>
      <c r="AO421" s="108">
        <v>132.09460000000001</v>
      </c>
      <c r="AP421" s="108">
        <v>404.12121278999996</v>
      </c>
      <c r="AQ421" s="108">
        <f t="shared" si="1722"/>
        <v>39.997492914677458</v>
      </c>
      <c r="AR421" s="108">
        <f t="shared" si="1723"/>
        <v>126.46569233050259</v>
      </c>
      <c r="AS421" s="246">
        <v>44.629486954925</v>
      </c>
      <c r="AT421" s="247">
        <v>6.4280590455543809</v>
      </c>
      <c r="AU421" s="108">
        <v>86.23309688137951</v>
      </c>
      <c r="AV421" s="108">
        <f t="shared" si="1724"/>
        <v>1.6681792591702866</v>
      </c>
      <c r="AW421" s="108">
        <f t="shared" si="1725"/>
        <v>50.469472145571224</v>
      </c>
      <c r="AX421" s="108">
        <v>63.37541983131522</v>
      </c>
      <c r="AY421" s="245">
        <v>1597.0605797491435</v>
      </c>
      <c r="AZ421" s="248">
        <v>81</v>
      </c>
      <c r="BA421" s="108">
        <v>412.87049999999994</v>
      </c>
      <c r="BB421" s="108">
        <v>43.056487544738395</v>
      </c>
      <c r="BC421" s="109">
        <v>34.445190035790716</v>
      </c>
      <c r="BD421" s="109">
        <v>8.6112975089476791</v>
      </c>
      <c r="BE421" s="108">
        <v>16.146185624999998</v>
      </c>
      <c r="BF421" s="109">
        <v>12.916948499999998</v>
      </c>
      <c r="BG421" s="109">
        <v>3.2292371249999992</v>
      </c>
      <c r="BH421" s="108">
        <v>34.461341641390895</v>
      </c>
      <c r="BI421" s="109">
        <f t="shared" si="1726"/>
        <v>20.169120499773566</v>
      </c>
      <c r="BJ421" s="108">
        <f t="shared" si="1727"/>
        <v>0.66665465405270685</v>
      </c>
      <c r="BK421" s="108">
        <v>25.326725740556462</v>
      </c>
      <c r="BL421" s="245">
        <v>638.23348866202275</v>
      </c>
      <c r="BM421" s="244">
        <v>3.85</v>
      </c>
      <c r="BN421" s="108">
        <v>0.84699999999999998</v>
      </c>
      <c r="BO421" s="108">
        <v>2.5912540500000003</v>
      </c>
      <c r="BP421" s="108">
        <f t="shared" si="1728"/>
        <v>0.25646677834470005</v>
      </c>
      <c r="BQ421" s="108">
        <f t="shared" si="1729"/>
        <v>0.81090704240700007</v>
      </c>
      <c r="BR421" s="108">
        <v>0.67031796488333295</v>
      </c>
      <c r="BS421" s="108">
        <v>0.5809757570864833</v>
      </c>
      <c r="BT421" s="108">
        <f t="shared" si="1730"/>
        <v>1.123897602083802E-2</v>
      </c>
      <c r="BU421" s="108">
        <f t="shared" si="1731"/>
        <v>0.34002651939849193</v>
      </c>
      <c r="BV421" s="108">
        <v>0.42697738859849088</v>
      </c>
      <c r="BW421" s="245">
        <v>10.759830192681969</v>
      </c>
      <c r="BX421" s="107">
        <v>0</v>
      </c>
      <c r="BY421" s="108">
        <v>0</v>
      </c>
      <c r="BZ421" s="109">
        <f t="shared" si="1732"/>
        <v>0</v>
      </c>
      <c r="CA421" s="109">
        <f t="shared" si="1733"/>
        <v>0</v>
      </c>
      <c r="CB421" s="108">
        <v>0</v>
      </c>
      <c r="CC421" s="110">
        <v>0</v>
      </c>
      <c r="CD421" s="244">
        <v>0</v>
      </c>
      <c r="CE421" s="108">
        <v>0</v>
      </c>
      <c r="CF421" s="109">
        <f t="shared" si="1734"/>
        <v>0</v>
      </c>
      <c r="CG421" s="109">
        <f t="shared" si="1735"/>
        <v>0</v>
      </c>
      <c r="CH421" s="108">
        <v>0</v>
      </c>
      <c r="CI421" s="245">
        <v>0</v>
      </c>
      <c r="CJ421" s="249">
        <v>719.90568658579787</v>
      </c>
      <c r="CK421" s="250">
        <v>158.37925104887552</v>
      </c>
      <c r="CL421" s="250">
        <v>78.194324113767834</v>
      </c>
      <c r="CM421" s="251">
        <v>50.836590067292832</v>
      </c>
      <c r="CN421" s="252">
        <f t="shared" si="1600"/>
        <v>24.780295828301892</v>
      </c>
      <c r="CO421" s="250">
        <v>484.53468207363102</v>
      </c>
      <c r="CP421" s="252">
        <f t="shared" si="1736"/>
        <v>47.95633562355556</v>
      </c>
      <c r="CQ421" s="250">
        <v>151.6302834081221</v>
      </c>
      <c r="CR421" s="250">
        <v>105.1940178990113</v>
      </c>
      <c r="CS421" s="252">
        <f t="shared" si="1737"/>
        <v>2.0349782762563735</v>
      </c>
      <c r="CT421" s="252">
        <f t="shared" si="1738"/>
        <v>61.566692467718546</v>
      </c>
      <c r="CU421" s="250">
        <f t="shared" si="1601"/>
        <v>1546.2079617210834</v>
      </c>
      <c r="CV421" s="245">
        <f t="shared" si="1739"/>
        <v>1948.2220317685651</v>
      </c>
      <c r="CW421" s="244">
        <v>45.672200000000004</v>
      </c>
      <c r="CX421" s="108">
        <v>3.3340706</v>
      </c>
      <c r="CY421" s="108">
        <f t="shared" si="1740"/>
        <v>6.4497595757000009E-2</v>
      </c>
      <c r="CZ421" s="108">
        <f t="shared" si="1741"/>
        <v>1.9513248319208001</v>
      </c>
      <c r="DA421" s="108">
        <v>2.4503135299999999</v>
      </c>
      <c r="DB421" s="245">
        <v>61.747900956000002</v>
      </c>
      <c r="DC421" s="244">
        <v>1.5428000000000002</v>
      </c>
      <c r="DD421" s="108">
        <v>0.1126244</v>
      </c>
      <c r="DE421" s="108">
        <f t="shared" si="1742"/>
        <v>2.1787190179999999E-3</v>
      </c>
      <c r="DF421" s="108">
        <f t="shared" si="1743"/>
        <v>6.5915457339199998E-2</v>
      </c>
      <c r="DG421" s="108">
        <v>8.2771220000000006E-2</v>
      </c>
      <c r="DH421" s="245">
        <v>2.085834744</v>
      </c>
      <c r="DI421" s="107">
        <v>259.70792707054005</v>
      </c>
      <c r="DJ421" s="108">
        <v>57.135743955518812</v>
      </c>
      <c r="DK421" s="108">
        <v>4.3239103745517813</v>
      </c>
      <c r="DL421" s="108">
        <v>174.7971994386082</v>
      </c>
      <c r="DM421" s="108">
        <f t="shared" si="1744"/>
        <v>17.30037801723681</v>
      </c>
      <c r="DN421" s="108">
        <f t="shared" si="1745"/>
        <v>54.70103559231805</v>
      </c>
      <c r="DO421" s="108">
        <v>36.205429001262978</v>
      </c>
      <c r="DP421" s="108">
        <f t="shared" si="1746"/>
        <v>0.70039402402943229</v>
      </c>
      <c r="DQ421" s="108">
        <f t="shared" si="1747"/>
        <v>21.189879020711182</v>
      </c>
      <c r="DR421" s="108">
        <v>26.608510492024095</v>
      </c>
      <c r="DS421" s="110">
        <v>670.53446439900711</v>
      </c>
      <c r="DT421" s="244">
        <v>148.43</v>
      </c>
      <c r="DU421" s="108">
        <v>32.654600000000002</v>
      </c>
      <c r="DV421" s="108">
        <v>99.901256790000005</v>
      </c>
      <c r="DW421" s="108">
        <f t="shared" si="1748"/>
        <v>9.8876269895334605</v>
      </c>
      <c r="DX421" s="108">
        <f t="shared" si="1749"/>
        <v>31.263099299862603</v>
      </c>
      <c r="DY421" s="108">
        <v>2.8813333946666702</v>
      </c>
      <c r="DZ421" s="108">
        <v>1.9542216156666701</v>
      </c>
      <c r="EA421" s="108"/>
      <c r="EB421" s="108">
        <v>20.864963061424334</v>
      </c>
      <c r="EC421" s="108">
        <f t="shared" si="1750"/>
        <v>0.40363271042325377</v>
      </c>
      <c r="ED421" s="108">
        <f t="shared" si="1751"/>
        <v>12.211595201033697</v>
      </c>
      <c r="EE421" s="108">
        <v>15.334318743087886</v>
      </c>
      <c r="EF421" s="245">
        <v>386.42483232581469</v>
      </c>
      <c r="EG421" s="249">
        <v>455.4778071428567</v>
      </c>
      <c r="EH421" s="250">
        <v>100.20511757142856</v>
      </c>
      <c r="EI421" s="250">
        <v>611.25114694142655</v>
      </c>
      <c r="EJ421" s="250">
        <v>306.56070453092104</v>
      </c>
      <c r="EK421" s="250">
        <f t="shared" si="1752"/>
        <v>30.341539170243383</v>
      </c>
      <c r="EL421" s="250">
        <v>95.935106875906428</v>
      </c>
      <c r="EM421" s="250">
        <v>107.56511866162414</v>
      </c>
      <c r="EN421" s="250">
        <f t="shared" si="1753"/>
        <v>2.0808472205091193</v>
      </c>
      <c r="EO421" s="250">
        <f t="shared" si="1754"/>
        <v>62.954421868851441</v>
      </c>
      <c r="EP421" s="250">
        <v>1581.059894848257</v>
      </c>
      <c r="EQ421" s="245">
        <v>1992.1354675088039</v>
      </c>
      <c r="ER421" s="244">
        <v>264.83999999999997</v>
      </c>
      <c r="ES421" s="108">
        <v>58.264800000000001</v>
      </c>
      <c r="ET421" s="108">
        <v>178.25135652</v>
      </c>
      <c r="EU421" s="108">
        <f t="shared" si="1755"/>
        <v>17.642249760210483</v>
      </c>
      <c r="EV421" s="108">
        <f t="shared" si="1756"/>
        <v>55.781979509368803</v>
      </c>
      <c r="EW421" s="108">
        <v>19.830496930374998</v>
      </c>
      <c r="EX421" s="108">
        <v>38.046625701877403</v>
      </c>
      <c r="EY421" s="108">
        <f t="shared" si="1757"/>
        <v>0.73601197420281839</v>
      </c>
      <c r="EZ421" s="108">
        <f t="shared" si="1758"/>
        <v>22.267472531286383</v>
      </c>
      <c r="FA421" s="108">
        <v>27.9616639576126</v>
      </c>
      <c r="FB421" s="245">
        <v>704.63393173183783</v>
      </c>
      <c r="FC421" s="244">
        <v>0.83333333333333293</v>
      </c>
      <c r="FD421" s="108">
        <v>6.0833333333333302E-2</v>
      </c>
      <c r="FE421" s="108">
        <f t="shared" si="1759"/>
        <v>1.1768208333333328E-3</v>
      </c>
      <c r="FF421" s="108">
        <f t="shared" si="1760"/>
        <v>3.5603803333333316E-2</v>
      </c>
      <c r="FG421" s="108">
        <v>4.4708333333333301E-2</v>
      </c>
      <c r="FH421" s="245">
        <v>1.1266499999999995</v>
      </c>
      <c r="FI421" s="244">
        <v>439.14280666666599</v>
      </c>
      <c r="FJ421" s="108">
        <v>32.057424886666603</v>
      </c>
      <c r="FK421" s="108">
        <f t="shared" si="1761"/>
        <v>0.6201508844325655</v>
      </c>
      <c r="FL421" s="108">
        <f t="shared" si="1762"/>
        <v>18.76218494856959</v>
      </c>
      <c r="FM421" s="108">
        <v>23.56</v>
      </c>
      <c r="FN421" s="245">
        <v>593.71227786399902</v>
      </c>
      <c r="FO421" s="244">
        <v>0</v>
      </c>
      <c r="FP421" s="108">
        <v>0</v>
      </c>
      <c r="FQ421" s="108">
        <f t="shared" si="1763"/>
        <v>0</v>
      </c>
      <c r="FR421" s="108">
        <f t="shared" si="1764"/>
        <v>0</v>
      </c>
      <c r="FS421" s="108">
        <v>0</v>
      </c>
      <c r="FT421" s="110">
        <v>0</v>
      </c>
      <c r="FU421" s="253">
        <f t="shared" si="1602"/>
        <v>3433.8137333750169</v>
      </c>
      <c r="FV421" s="254">
        <f t="shared" si="1603"/>
        <v>757.93980063231265</v>
      </c>
      <c r="FW421" s="254">
        <f t="shared" si="1604"/>
        <v>78.570493409646986</v>
      </c>
      <c r="FX421" s="254">
        <f t="shared" si="1605"/>
        <v>412.87049999999994</v>
      </c>
      <c r="FY421" s="254">
        <f t="shared" si="1606"/>
        <v>0</v>
      </c>
      <c r="FZ421" s="254">
        <f t="shared" si="1607"/>
        <v>0</v>
      </c>
      <c r="GA421" s="254">
        <f t="shared" si="1765"/>
        <v>45.672200000000004</v>
      </c>
      <c r="GB421" s="254">
        <f t="shared" si="1766"/>
        <v>1.5428000000000002</v>
      </c>
      <c r="GC421" s="254">
        <f t="shared" si="1767"/>
        <v>439.14280666666599</v>
      </c>
      <c r="GD421" s="254">
        <f t="shared" si="1768"/>
        <v>0</v>
      </c>
      <c r="GE421" s="254">
        <f t="shared" si="1608"/>
        <v>1894.3759300731601</v>
      </c>
      <c r="GF421" s="255">
        <f t="shared" si="1609"/>
        <v>723.24772433965552</v>
      </c>
      <c r="GG421" s="255">
        <f t="shared" si="1610"/>
        <v>187.49396330306098</v>
      </c>
      <c r="GH421" s="254">
        <f t="shared" si="1611"/>
        <v>515.66676332762211</v>
      </c>
      <c r="GI421" s="255">
        <f t="shared" si="1612"/>
        <v>368.19997139186148</v>
      </c>
      <c r="GJ421" s="256">
        <f t="shared" si="1613"/>
        <v>9.9755735365728491</v>
      </c>
      <c r="GK421" s="253">
        <f t="shared" si="1769"/>
        <v>7579.5950274844245</v>
      </c>
      <c r="GL421" s="257">
        <f t="shared" si="1770"/>
        <v>9550.2897346303744</v>
      </c>
      <c r="GM421" s="221">
        <f t="shared" si="1771"/>
        <v>9550.2897346303744</v>
      </c>
      <c r="GN421" s="222">
        <f t="shared" si="1772"/>
        <v>5701.8294006742326</v>
      </c>
      <c r="GO421" s="222">
        <f t="shared" si="1773"/>
        <v>347.81043811409381</v>
      </c>
      <c r="GP421" s="55">
        <f t="shared" si="1774"/>
        <v>0.59703208584330048</v>
      </c>
      <c r="GQ421" s="56">
        <f t="shared" si="1775"/>
        <v>3.6418836263458675E-2</v>
      </c>
      <c r="GR421" s="258">
        <f t="shared" si="1776"/>
        <v>1.0991962055888549</v>
      </c>
      <c r="GS421" s="227">
        <f t="shared" si="1614"/>
        <v>9550.2897346303744</v>
      </c>
      <c r="GT421" s="222">
        <f t="shared" si="1843"/>
        <v>5701.8294006742326</v>
      </c>
      <c r="GU421" s="222">
        <f t="shared" si="1844"/>
        <v>347.81043811409381</v>
      </c>
      <c r="GV421" s="37">
        <f t="shared" si="1833"/>
        <v>0.59703208584330048</v>
      </c>
      <c r="GW421" s="228">
        <f t="shared" si="1834"/>
        <v>3.6418836263458675E-2</v>
      </c>
      <c r="GX421" s="258">
        <f t="shared" si="1777"/>
        <v>1.0991962055888549</v>
      </c>
      <c r="GY421" s="221">
        <f t="shared" si="1842"/>
        <v>7968.4438151330523</v>
      </c>
      <c r="GZ421" s="222">
        <f t="shared" si="1778"/>
        <v>4951.3890115080303</v>
      </c>
      <c r="HA421" s="222">
        <f t="shared" si="1779"/>
        <v>255.67130054127205</v>
      </c>
      <c r="HB421" s="55">
        <f t="shared" si="1780"/>
        <v>0.62137465311667694</v>
      </c>
      <c r="HC421" s="56">
        <f t="shared" si="1781"/>
        <v>3.2085474463121759E-2</v>
      </c>
      <c r="HD421" s="258">
        <f t="shared" si="1782"/>
        <v>1.1023394481377209</v>
      </c>
      <c r="HE421" s="221">
        <f t="shared" si="1783"/>
        <v>8912.0562459683515</v>
      </c>
      <c r="HF421" s="222">
        <f t="shared" si="1784"/>
        <v>5670.8254286419806</v>
      </c>
      <c r="HG421" s="222">
        <f t="shared" si="1785"/>
        <v>287.29415869489111</v>
      </c>
      <c r="HH421" s="55">
        <f t="shared" si="1786"/>
        <v>0.63630942984761307</v>
      </c>
      <c r="HI421" s="56">
        <f t="shared" si="1787"/>
        <v>3.2236573778902891E-2</v>
      </c>
      <c r="HJ421" s="259">
        <f t="shared" si="1788"/>
        <v>1.1047031329354731</v>
      </c>
      <c r="HK421" s="54">
        <f t="shared" si="1615"/>
        <v>3.3321847477890736</v>
      </c>
      <c r="HL421" s="55">
        <f t="shared" si="1616"/>
        <v>3.3321847477890736</v>
      </c>
      <c r="HM421" s="55">
        <f t="shared" si="1617"/>
        <v>2.7443842900836701</v>
      </c>
      <c r="HN421" s="56">
        <f t="shared" si="1618"/>
        <v>3.0763772845987054</v>
      </c>
      <c r="HQ421" s="57">
        <f t="shared" si="1619"/>
        <v>570.98128343964311</v>
      </c>
      <c r="HR421" s="58">
        <f t="shared" si="1789"/>
        <v>660.45405055463527</v>
      </c>
      <c r="HS421" s="58">
        <f t="shared" si="1620"/>
        <v>25.097506471126245</v>
      </c>
      <c r="HT421" s="58">
        <f t="shared" si="1790"/>
        <v>28.9851102235037</v>
      </c>
      <c r="HU421" s="58">
        <f t="shared" si="1621"/>
        <v>748.89875463118995</v>
      </c>
      <c r="HV421" s="55">
        <f t="shared" si="1845"/>
        <v>0.76242787146953417</v>
      </c>
      <c r="HW421" s="56">
        <f t="shared" si="1846"/>
        <v>3.3512549347856788E-2</v>
      </c>
      <c r="HX421" s="260">
        <f t="shared" si="1847"/>
        <v>1.1246635413532591</v>
      </c>
      <c r="HY421" s="57">
        <f t="shared" si="1622"/>
        <v>948.38550066081007</v>
      </c>
      <c r="HZ421" s="58">
        <f t="shared" si="1791"/>
        <v>1096.997508614359</v>
      </c>
      <c r="IA421" s="58">
        <f t="shared" si="1623"/>
        <v>48.09373121940213</v>
      </c>
      <c r="IB421" s="58">
        <f t="shared" si="1792"/>
        <v>55.543450185287519</v>
      </c>
      <c r="IC421" s="58">
        <f t="shared" si="1624"/>
        <v>1267.5083966263044</v>
      </c>
      <c r="ID421" s="55">
        <f t="shared" si="1625"/>
        <v>0.74822817993561552</v>
      </c>
      <c r="IE421" s="56">
        <f t="shared" si="1626"/>
        <v>3.7943520806183233E-2</v>
      </c>
      <c r="IF421" s="260">
        <f t="shared" si="1627"/>
        <v>1.1231248071687889</v>
      </c>
      <c r="IG421" s="57">
        <f t="shared" si="1628"/>
        <v>24.606327009723749</v>
      </c>
      <c r="IH421" s="58">
        <f t="shared" si="1793"/>
        <v>28.462138452147464</v>
      </c>
      <c r="II421" s="58">
        <f t="shared" si="1629"/>
        <v>48.028793189843419</v>
      </c>
      <c r="IJ421" s="58">
        <f t="shared" si="1794"/>
        <v>55.46845325495017</v>
      </c>
      <c r="IK421" s="58">
        <f t="shared" si="1630"/>
        <v>506.5345148111291</v>
      </c>
      <c r="IL421" s="55">
        <f t="shared" si="1631"/>
        <v>4.8577789450139797E-2</v>
      </c>
      <c r="IM421" s="56">
        <f t="shared" si="1632"/>
        <v>9.4818401876823458E-2</v>
      </c>
      <c r="IN421" s="260">
        <f t="shared" si="1633"/>
        <v>1.0222995100575569</v>
      </c>
      <c r="IO421" s="57">
        <f t="shared" si="1634"/>
        <v>6.1011389454026999</v>
      </c>
      <c r="IP421" s="58">
        <f t="shared" si="1795"/>
        <v>7.0571874181473033</v>
      </c>
      <c r="IQ421" s="58">
        <f t="shared" si="1635"/>
        <v>0.26770575436553806</v>
      </c>
      <c r="IR421" s="58">
        <f t="shared" si="1796"/>
        <v>0.3091733757167599</v>
      </c>
      <c r="IS421" s="58">
        <f t="shared" si="1636"/>
        <v>8.5395477719698167</v>
      </c>
      <c r="IT421" s="55">
        <f t="shared" si="1637"/>
        <v>0.71445691368213404</v>
      </c>
      <c r="IU421" s="56">
        <f t="shared" si="1638"/>
        <v>3.1348938083613109E-2</v>
      </c>
      <c r="IV421" s="260">
        <f t="shared" si="1639"/>
        <v>1.1168113488831422</v>
      </c>
      <c r="IW421" s="57">
        <f t="shared" si="1640"/>
        <v>0</v>
      </c>
      <c r="IX421" s="58">
        <f t="shared" si="1797"/>
        <v>0</v>
      </c>
      <c r="IY421" s="58">
        <f t="shared" si="1641"/>
        <v>0</v>
      </c>
      <c r="IZ421" s="58">
        <f t="shared" si="1798"/>
        <v>0</v>
      </c>
      <c r="JA421" s="58">
        <f t="shared" si="1642"/>
        <v>0</v>
      </c>
      <c r="JB421" s="55"/>
      <c r="JC421" s="56"/>
      <c r="JD421" s="260"/>
      <c r="JE421" s="57">
        <f t="shared" si="1643"/>
        <v>0</v>
      </c>
      <c r="JF421" s="58">
        <f t="shared" si="1799"/>
        <v>0</v>
      </c>
      <c r="JG421" s="58">
        <f t="shared" si="1644"/>
        <v>0</v>
      </c>
      <c r="JH421" s="58">
        <f t="shared" si="1800"/>
        <v>0</v>
      </c>
      <c r="JI421" s="58">
        <f t="shared" si="1645"/>
        <v>0</v>
      </c>
      <c r="JJ421" s="55"/>
      <c r="JK421" s="56"/>
      <c r="JL421" s="260"/>
      <c r="JM421" s="57">
        <f t="shared" si="1646"/>
        <v>1138.3852482031989</v>
      </c>
      <c r="JN421" s="58">
        <f t="shared" si="1801"/>
        <v>1316.7702165966402</v>
      </c>
      <c r="JO421" s="58">
        <f t="shared" si="1647"/>
        <v>74.771609728113816</v>
      </c>
      <c r="JP421" s="58">
        <f t="shared" si="1802"/>
        <v>86.353732074998646</v>
      </c>
      <c r="JQ421" s="58">
        <f t="shared" si="1648"/>
        <v>1546.2079617210834</v>
      </c>
      <c r="JR421" s="55">
        <f t="shared" si="1649"/>
        <v>0.73624329739969963</v>
      </c>
      <c r="JS421" s="56">
        <f t="shared" si="1650"/>
        <v>4.8358055047708827E-2</v>
      </c>
      <c r="JT421" s="260">
        <f t="shared" si="1651"/>
        <v>1.1228599874294229</v>
      </c>
      <c r="JU421" s="57">
        <f t="shared" si="1652"/>
        <v>2.3806162949433762</v>
      </c>
      <c r="JV421" s="58">
        <f t="shared" si="1803"/>
        <v>2.7536588683610033</v>
      </c>
      <c r="JW421" s="58">
        <f t="shared" si="1653"/>
        <v>6.4497595757000009E-2</v>
      </c>
      <c r="JX421" s="58">
        <f t="shared" si="1804"/>
        <v>7.4488273339759312E-2</v>
      </c>
      <c r="JY421" s="58">
        <f t="shared" si="1654"/>
        <v>49.006270600000001</v>
      </c>
      <c r="JZ421" s="55">
        <f t="shared" si="1655"/>
        <v>4.8577789450139797E-2</v>
      </c>
      <c r="KA421" s="56">
        <f t="shared" si="1656"/>
        <v>1.3161090400745576E-3</v>
      </c>
      <c r="KB421" s="260">
        <f t="shared" si="1657"/>
        <v>1.0078160048971445</v>
      </c>
      <c r="KC421" s="57">
        <f t="shared" si="1658"/>
        <v>8.0416857953824E-2</v>
      </c>
      <c r="KD421" s="58">
        <f t="shared" si="1805"/>
        <v>9.3018179595188225E-2</v>
      </c>
      <c r="KE421" s="58">
        <f t="shared" si="1659"/>
        <v>2.1787190179999999E-3</v>
      </c>
      <c r="KF421" s="58">
        <f t="shared" si="1806"/>
        <v>2.5162025938881998E-3</v>
      </c>
      <c r="KG421" s="58">
        <f t="shared" si="1660"/>
        <v>1.6554244</v>
      </c>
      <c r="KH421" s="55">
        <f t="shared" si="1661"/>
        <v>4.8577789450139797E-2</v>
      </c>
      <c r="KI421" s="56">
        <f t="shared" si="1662"/>
        <v>1.3161090400745572E-3</v>
      </c>
      <c r="KJ421" s="260">
        <f t="shared" si="1663"/>
        <v>1.0078160048971445</v>
      </c>
      <c r="KK421" s="57">
        <f t="shared" si="1664"/>
        <v>409.43058685395454</v>
      </c>
      <c r="KL421" s="58">
        <f t="shared" si="1807"/>
        <v>473.58835981396925</v>
      </c>
      <c r="KM421" s="58">
        <f t="shared" si="1665"/>
        <v>18.000772041266242</v>
      </c>
      <c r="KN421" s="58">
        <f t="shared" si="1808"/>
        <v>20.789091630458383</v>
      </c>
      <c r="KO421" s="58">
        <f t="shared" si="1666"/>
        <v>532.17020984048179</v>
      </c>
      <c r="KP421" s="55">
        <f t="shared" si="1809"/>
        <v>0.76936021461381976</v>
      </c>
      <c r="KQ421" s="56">
        <f t="shared" si="1810"/>
        <v>3.3825215520165965E-2</v>
      </c>
      <c r="KR421" s="260">
        <f t="shared" si="1811"/>
        <v>1.1257982715140591</v>
      </c>
      <c r="KS421" s="57">
        <f t="shared" si="1667"/>
        <v>234.1237272910935</v>
      </c>
      <c r="KT421" s="58">
        <f t="shared" si="1812"/>
        <v>270.81091535760788</v>
      </c>
      <c r="KU421" s="58">
        <f t="shared" si="1668"/>
        <v>10.291259699956715</v>
      </c>
      <c r="KV421" s="58">
        <f t="shared" si="1813"/>
        <v>11.88537582748001</v>
      </c>
      <c r="KW421" s="58">
        <f t="shared" si="1669"/>
        <v>306.68637486175771</v>
      </c>
      <c r="KX421" s="55">
        <f t="shared" si="1670"/>
        <v>0.763397876402652</v>
      </c>
      <c r="KY421" s="56">
        <f t="shared" si="1671"/>
        <v>3.3556299019138411E-2</v>
      </c>
      <c r="KZ421" s="260">
        <f t="shared" si="1672"/>
        <v>1.12482231795036</v>
      </c>
      <c r="LA421" s="57">
        <f t="shared" si="1673"/>
        <v>749.52814978288984</v>
      </c>
      <c r="LB421" s="58">
        <f t="shared" si="1814"/>
        <v>866.97921085386872</v>
      </c>
      <c r="LC421" s="58">
        <f t="shared" si="1674"/>
        <v>32.4223863907525</v>
      </c>
      <c r="LD421" s="58">
        <f t="shared" si="1815"/>
        <v>37.444614042680065</v>
      </c>
      <c r="LE421" s="58">
        <f t="shared" si="1675"/>
        <v>1581.059894848257</v>
      </c>
      <c r="LF421" s="55">
        <f t="shared" si="1816"/>
        <v>0.47406689159921178</v>
      </c>
      <c r="LG421" s="56">
        <f t="shared" si="1817"/>
        <v>2.0506741393161613E-2</v>
      </c>
      <c r="LH421" s="260">
        <f t="shared" si="1818"/>
        <v>1.0774627761553972</v>
      </c>
      <c r="LI421" s="57">
        <f t="shared" si="1676"/>
        <v>418.3251314895993</v>
      </c>
      <c r="LJ421" s="58">
        <f t="shared" si="1819"/>
        <v>483.87667959401955</v>
      </c>
      <c r="LK421" s="58">
        <f t="shared" si="1677"/>
        <v>18.3782617344133</v>
      </c>
      <c r="LL421" s="58">
        <f t="shared" si="1820"/>
        <v>21.225054477073922</v>
      </c>
      <c r="LM421" s="58">
        <f t="shared" si="1678"/>
        <v>559.23327915225218</v>
      </c>
      <c r="LN421" s="55">
        <f t="shared" si="1679"/>
        <v>0.7480333289959834</v>
      </c>
      <c r="LO421" s="56">
        <f t="shared" si="1680"/>
        <v>3.286331915416963E-2</v>
      </c>
      <c r="LP421" s="260">
        <f t="shared" si="1681"/>
        <v>1.1223073507906516</v>
      </c>
      <c r="LQ421" s="57">
        <f t="shared" si="1682"/>
        <v>4.3436640066666643E-2</v>
      </c>
      <c r="LR421" s="58">
        <f t="shared" si="1821"/>
        <v>5.0243161565113312E-2</v>
      </c>
      <c r="LS421" s="58">
        <f t="shared" si="1683"/>
        <v>1.1768208333333328E-3</v>
      </c>
      <c r="LT421" s="58">
        <f t="shared" si="1822"/>
        <v>1.359110380416666E-3</v>
      </c>
      <c r="LU421" s="58">
        <f t="shared" si="1684"/>
        <v>0.89416666666666633</v>
      </c>
      <c r="LV421" s="55">
        <f t="shared" si="1835"/>
        <v>4.857778945013979E-2</v>
      </c>
      <c r="LW421" s="56">
        <f t="shared" si="1836"/>
        <v>1.3161090400745572E-3</v>
      </c>
      <c r="LX421" s="260">
        <f t="shared" si="1837"/>
        <v>1.0078160048971445</v>
      </c>
      <c r="LY421" s="57">
        <f t="shared" si="1685"/>
        <v>22.8898656372549</v>
      </c>
      <c r="LZ421" s="58">
        <f t="shared" si="1823"/>
        <v>26.476707582612743</v>
      </c>
      <c r="MA421" s="58">
        <f t="shared" si="1686"/>
        <v>0.6201508844325655</v>
      </c>
      <c r="MB421" s="58">
        <f t="shared" si="1824"/>
        <v>0.71621225643116992</v>
      </c>
      <c r="MC421" s="58">
        <f t="shared" si="1687"/>
        <v>471.2002205269834</v>
      </c>
      <c r="MD421" s="55">
        <f t="shared" si="1688"/>
        <v>4.8577790586887271E-2</v>
      </c>
      <c r="ME421" s="56">
        <f t="shared" si="1689"/>
        <v>1.316109070872246E-3</v>
      </c>
      <c r="MF421" s="260">
        <f t="shared" si="1690"/>
        <v>1.0078160050800435</v>
      </c>
      <c r="MG421" s="57">
        <f t="shared" si="1691"/>
        <v>0</v>
      </c>
      <c r="MH421" s="58">
        <f t="shared" si="1825"/>
        <v>0</v>
      </c>
      <c r="MI421" s="58">
        <f t="shared" si="1692"/>
        <v>0</v>
      </c>
      <c r="MJ421" s="58">
        <f t="shared" si="1826"/>
        <v>0</v>
      </c>
      <c r="MK421" s="58">
        <f t="shared" si="1693"/>
        <v>0</v>
      </c>
      <c r="ML421" s="55"/>
      <c r="MM421" s="56"/>
      <c r="MN421" s="260"/>
      <c r="MO421" s="59">
        <v>3.0314740269722593</v>
      </c>
      <c r="MP421" s="60">
        <v>3.0314740269722593</v>
      </c>
      <c r="MQ421" s="60">
        <v>2.4896000000000003</v>
      </c>
      <c r="MR421" s="61">
        <v>2.7848000000000002</v>
      </c>
      <c r="MS421" s="59">
        <f t="shared" si="1694"/>
        <v>1.0991962055888549</v>
      </c>
      <c r="MT421" s="60">
        <f t="shared" si="1854"/>
        <v>1.0991962055888549</v>
      </c>
      <c r="MU421" s="60">
        <f t="shared" si="1827"/>
        <v>1.1023394481377209</v>
      </c>
      <c r="MV421" s="61">
        <f t="shared" si="1828"/>
        <v>1.1047031329354731</v>
      </c>
      <c r="MW421" s="66">
        <f t="shared" si="1829"/>
        <v>3.3321847477890736</v>
      </c>
      <c r="MX421" s="67">
        <f t="shared" si="1830"/>
        <v>3.3321847477890736</v>
      </c>
      <c r="MY421" s="67">
        <f t="shared" si="1831"/>
        <v>2.7443842900836701</v>
      </c>
      <c r="MZ421" s="261">
        <f t="shared" si="1832"/>
        <v>3.0763772845987054</v>
      </c>
      <c r="NA421" s="59">
        <f t="shared" si="1696"/>
        <v>1.0993018443066676</v>
      </c>
      <c r="NB421" s="60">
        <f t="shared" si="1855"/>
        <v>1.0993018443066676</v>
      </c>
      <c r="NC421" s="60">
        <f t="shared" si="1698"/>
        <v>1.1023174704744607</v>
      </c>
      <c r="ND421" s="262">
        <f t="shared" si="1856"/>
        <v>1.1046862438597744</v>
      </c>
      <c r="NE421" s="62">
        <f t="shared" si="1700"/>
        <v>3.3325049888183651</v>
      </c>
      <c r="NF421" s="63">
        <f>NE421+NQ421+NR421+OB421</f>
        <v>3.3325049888183651</v>
      </c>
      <c r="NG421" s="63">
        <f t="shared" si="1702"/>
        <v>2.7443295744932179</v>
      </c>
      <c r="NH421" s="64">
        <f>NG421+NM421</f>
        <v>3.0763302519006999</v>
      </c>
      <c r="NI421" s="238">
        <f t="shared" si="1838"/>
        <v>-3.2024102929151255E-4</v>
      </c>
      <c r="NJ421" s="238">
        <f t="shared" si="1839"/>
        <v>-3.2024102929151255E-4</v>
      </c>
      <c r="NK421" s="238">
        <f t="shared" si="1840"/>
        <v>5.4715590452225626E-5</v>
      </c>
      <c r="NL421" s="238">
        <f t="shared" si="1841"/>
        <v>4.703269800554466E-5</v>
      </c>
      <c r="NM421" s="239">
        <f t="shared" si="1704"/>
        <v>0.33200067740748213</v>
      </c>
      <c r="NN421" s="240">
        <f t="shared" si="1705"/>
        <v>0.56100084118081006</v>
      </c>
      <c r="NO421" s="240">
        <f>O421*IN421+0.004</f>
        <v>0.25617473691766507</v>
      </c>
      <c r="NP421" s="240">
        <f t="shared" si="1706"/>
        <v>3.7971585862026833E-3</v>
      </c>
      <c r="NQ421" s="240">
        <f>Q421*JD421</f>
        <v>0</v>
      </c>
      <c r="NR421" s="240">
        <f t="shared" si="1707"/>
        <v>0</v>
      </c>
      <c r="NS421" s="240">
        <f t="shared" si="1708"/>
        <v>0.68112686837468794</v>
      </c>
      <c r="NT421" s="240">
        <f t="shared" si="1709"/>
        <v>1.9450848894514889E-2</v>
      </c>
      <c r="NU421" s="240">
        <f t="shared" si="1710"/>
        <v>6.046896029382867E-4</v>
      </c>
      <c r="NV421" s="240">
        <f t="shared" si="1711"/>
        <v>0.23619247736364959</v>
      </c>
      <c r="NW421" s="240">
        <f t="shared" si="1712"/>
        <v>0.13587853600840349</v>
      </c>
      <c r="NX421" s="240">
        <f t="shared" si="1713"/>
        <v>0.67136705582242795</v>
      </c>
      <c r="NY421" s="240">
        <f t="shared" si="1714"/>
        <v>0.24735654011425962</v>
      </c>
      <c r="NZ421" s="240">
        <f t="shared" si="1715"/>
        <v>4.0312640195885782E-4</v>
      </c>
      <c r="OA421" s="240">
        <f t="shared" si="1716"/>
        <v>0.18715143214336408</v>
      </c>
      <c r="OB421" s="241">
        <f t="shared" si="1717"/>
        <v>0</v>
      </c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136"/>
      <c r="OP421" s="13"/>
      <c r="OQ421" s="13"/>
      <c r="OR421" s="13"/>
      <c r="OS421" s="13"/>
      <c r="OT421" s="13"/>
    </row>
    <row r="422" spans="1:410" ht="15" customHeight="1">
      <c r="A422" s="242">
        <v>403</v>
      </c>
      <c r="B422" s="49" t="s">
        <v>472</v>
      </c>
      <c r="C422" s="50">
        <v>16</v>
      </c>
      <c r="D422" s="51">
        <v>4903.83</v>
      </c>
      <c r="E422" s="52">
        <v>4411.2</v>
      </c>
      <c r="F422" s="52">
        <v>492.7</v>
      </c>
      <c r="G422" s="52"/>
      <c r="H422" s="53">
        <v>0</v>
      </c>
      <c r="I422" s="57">
        <v>3.5446067756737234</v>
      </c>
      <c r="J422" s="58">
        <v>4.2895067756737237</v>
      </c>
      <c r="K422" s="58">
        <v>2.726399999999999</v>
      </c>
      <c r="L422" s="243">
        <v>3.3248999999999991</v>
      </c>
      <c r="M422" s="1">
        <v>0.59850000000000003</v>
      </c>
      <c r="N422" s="2">
        <v>0.52669999999999995</v>
      </c>
      <c r="O422" s="2">
        <v>0.21970677567372415</v>
      </c>
      <c r="P422" s="2">
        <v>6.4999999999999997E-3</v>
      </c>
      <c r="Q422" s="2">
        <v>0.27560000000000001</v>
      </c>
      <c r="R422" s="2">
        <v>1.67E-2</v>
      </c>
      <c r="S422" s="2">
        <v>0.69710000000000005</v>
      </c>
      <c r="T422" s="2">
        <v>1.3899999999999999E-2</v>
      </c>
      <c r="U422" s="2">
        <v>5.0000000000000001E-4</v>
      </c>
      <c r="V422" s="2">
        <v>3.7600000000000001E-2</v>
      </c>
      <c r="W422" s="2">
        <v>7.2999999999999995E-2</v>
      </c>
      <c r="X422" s="2">
        <v>0.79049999999999998</v>
      </c>
      <c r="Y422" s="2">
        <v>7.8600000000000003E-2</v>
      </c>
      <c r="Z422" s="2">
        <v>2.0000000000000001E-4</v>
      </c>
      <c r="AA422" s="2">
        <v>0.50180000000000002</v>
      </c>
      <c r="AB422" s="3">
        <v>0.4526</v>
      </c>
      <c r="AC422" s="244">
        <v>1018.8</v>
      </c>
      <c r="AD422" s="108">
        <v>224.136</v>
      </c>
      <c r="AE422" s="108">
        <v>685.70639640000002</v>
      </c>
      <c r="AF422" s="108">
        <f t="shared" si="1718"/>
        <v>67.867104877293599</v>
      </c>
      <c r="AG422" s="108">
        <f t="shared" si="1719"/>
        <v>214.584959689416</v>
      </c>
      <c r="AH422" s="108">
        <v>23.941248988125</v>
      </c>
      <c r="AI422" s="108">
        <v>142.53860623691867</v>
      </c>
      <c r="AJ422" s="108">
        <f t="shared" si="1720"/>
        <v>2.7574093376531916</v>
      </c>
      <c r="AK422" s="108">
        <f t="shared" si="1721"/>
        <v>83.423284995068911</v>
      </c>
      <c r="AL422" s="108">
        <v>104.75611258125218</v>
      </c>
      <c r="AM422" s="245">
        <v>2639.8540370475548</v>
      </c>
      <c r="AN422" s="244">
        <v>967.47</v>
      </c>
      <c r="AO422" s="108">
        <v>212.8434</v>
      </c>
      <c r="AP422" s="108">
        <v>651.15858591000006</v>
      </c>
      <c r="AQ422" s="108">
        <f t="shared" si="1722"/>
        <v>64.447769881856345</v>
      </c>
      <c r="AR422" s="108">
        <f t="shared" si="1723"/>
        <v>203.77356787467542</v>
      </c>
      <c r="AS422" s="246">
        <v>78.978660189175002</v>
      </c>
      <c r="AT422" s="247">
        <v>0.55812488718885345</v>
      </c>
      <c r="AU422" s="108">
        <v>139.46289716523978</v>
      </c>
      <c r="AV422" s="108">
        <f t="shared" si="1724"/>
        <v>2.6979097456615637</v>
      </c>
      <c r="AW422" s="108">
        <f t="shared" si="1725"/>
        <v>81.623170898105556</v>
      </c>
      <c r="AX422" s="108">
        <v>102.49567716322075</v>
      </c>
      <c r="AY422" s="245">
        <v>2582.8910645131623</v>
      </c>
      <c r="AZ422" s="248">
        <v>123</v>
      </c>
      <c r="BA422" s="108">
        <v>626.9514999999999</v>
      </c>
      <c r="BB422" s="108">
        <v>65.382073679047195</v>
      </c>
      <c r="BC422" s="109">
        <v>52.305658943237759</v>
      </c>
      <c r="BD422" s="109">
        <v>13.076414735809436</v>
      </c>
      <c r="BE422" s="108">
        <v>24.518281874999996</v>
      </c>
      <c r="BF422" s="109">
        <v>19.614625499999999</v>
      </c>
      <c r="BG422" s="109">
        <v>4.9036563749999971</v>
      </c>
      <c r="BH422" s="108">
        <v>52.330185455445431</v>
      </c>
      <c r="BI422" s="109">
        <f t="shared" si="1726"/>
        <v>30.627182981137636</v>
      </c>
      <c r="BJ422" s="108">
        <f t="shared" si="1727"/>
        <v>1.012327437635592</v>
      </c>
      <c r="BK422" s="108">
        <v>38.459102050474627</v>
      </c>
      <c r="BL422" s="245">
        <v>969.16937167196033</v>
      </c>
      <c r="BM422" s="244">
        <v>11.55</v>
      </c>
      <c r="BN422" s="108">
        <v>2.5410000000000004</v>
      </c>
      <c r="BO422" s="108">
        <v>7.7737621500000005</v>
      </c>
      <c r="BP422" s="108">
        <f t="shared" si="1728"/>
        <v>0.7694003350341001</v>
      </c>
      <c r="BQ422" s="108">
        <f t="shared" si="1729"/>
        <v>2.4327211272210003</v>
      </c>
      <c r="BR422" s="108">
        <v>1.6375990838000001</v>
      </c>
      <c r="BS422" s="108">
        <v>1.7156723700674001</v>
      </c>
      <c r="BT422" s="108">
        <f t="shared" si="1730"/>
        <v>3.3189681998953856E-2</v>
      </c>
      <c r="BU422" s="108">
        <f t="shared" si="1731"/>
        <v>1.0041281366846071</v>
      </c>
      <c r="BV422" s="108">
        <v>1.2609016801933701</v>
      </c>
      <c r="BW422" s="245">
        <v>31.774722340872923</v>
      </c>
      <c r="BX422" s="107">
        <v>899.38</v>
      </c>
      <c r="BY422" s="108">
        <v>65.654740000000004</v>
      </c>
      <c r="BZ422" s="109">
        <f t="shared" si="1732"/>
        <v>38.425618370320002</v>
      </c>
      <c r="CA422" s="109">
        <f t="shared" si="1733"/>
        <v>1.2700909453000002</v>
      </c>
      <c r="CB422" s="108">
        <v>48.251736999999999</v>
      </c>
      <c r="CC422" s="110">
        <v>1215.9437724000002</v>
      </c>
      <c r="CD422" s="244">
        <v>54.62</v>
      </c>
      <c r="CE422" s="108">
        <v>3.9872599999999996</v>
      </c>
      <c r="CF422" s="109">
        <f t="shared" si="1734"/>
        <v>2.3336156856799999</v>
      </c>
      <c r="CG422" s="109">
        <f t="shared" si="1735"/>
        <v>7.7133544700000001E-2</v>
      </c>
      <c r="CH422" s="108">
        <v>2.9303629999999998</v>
      </c>
      <c r="CI422" s="245">
        <v>73.84514759999999</v>
      </c>
      <c r="CJ422" s="249">
        <v>1271.5745527838703</v>
      </c>
      <c r="CK422" s="250">
        <v>279.74640161245145</v>
      </c>
      <c r="CL422" s="250">
        <v>124.53756703373401</v>
      </c>
      <c r="CM422" s="251">
        <v>77.977477469406509</v>
      </c>
      <c r="CN422" s="252">
        <f t="shared" si="1600"/>
        <v>38.010121392462203</v>
      </c>
      <c r="CO422" s="250">
        <v>855.83179214484244</v>
      </c>
      <c r="CP422" s="252">
        <f t="shared" si="1736"/>
        <v>84.705095795743645</v>
      </c>
      <c r="CQ422" s="250">
        <v>267.82400103380701</v>
      </c>
      <c r="CR422" s="250">
        <v>184.8137779900577</v>
      </c>
      <c r="CS422" s="252">
        <f t="shared" si="1737"/>
        <v>3.5752225352176663</v>
      </c>
      <c r="CT422" s="252">
        <f t="shared" si="1738"/>
        <v>108.16559021668509</v>
      </c>
      <c r="CU422" s="250">
        <f t="shared" si="1601"/>
        <v>2716.5040915649556</v>
      </c>
      <c r="CV422" s="245">
        <f t="shared" si="1739"/>
        <v>3422.795155371844</v>
      </c>
      <c r="CW422" s="244">
        <v>50.316200000000002</v>
      </c>
      <c r="CX422" s="108">
        <v>3.6730825999999999</v>
      </c>
      <c r="CY422" s="108">
        <f t="shared" si="1740"/>
        <v>7.1055782897E-2</v>
      </c>
      <c r="CZ422" s="108">
        <f t="shared" si="1741"/>
        <v>2.1497377071367998</v>
      </c>
      <c r="DA422" s="108">
        <v>2.69946413</v>
      </c>
      <c r="DB422" s="245">
        <v>68.026496076000001</v>
      </c>
      <c r="DC422" s="244">
        <v>1.6008000000000002</v>
      </c>
      <c r="DD422" s="108">
        <v>0.1168584</v>
      </c>
      <c r="DE422" s="108">
        <f t="shared" si="1742"/>
        <v>2.2606257480000001E-3</v>
      </c>
      <c r="DF422" s="108">
        <f t="shared" si="1743"/>
        <v>6.8393482051200008E-2</v>
      </c>
      <c r="DG422" s="108">
        <v>8.5882920000000001E-2</v>
      </c>
      <c r="DH422" s="245">
        <v>2.1642495840000002</v>
      </c>
      <c r="DI422" s="107">
        <v>71.267877431504004</v>
      </c>
      <c r="DJ422" s="108">
        <v>15.67893303493088</v>
      </c>
      <c r="DK422" s="108">
        <v>1.1750372807008129</v>
      </c>
      <c r="DL422" s="108">
        <v>47.967058708906066</v>
      </c>
      <c r="DM422" s="108">
        <f t="shared" si="1744"/>
        <v>4.7474916686552691</v>
      </c>
      <c r="DN422" s="108">
        <f t="shared" si="1745"/>
        <v>15.010811352365064</v>
      </c>
      <c r="DO422" s="108">
        <v>9.9344901712910492</v>
      </c>
      <c r="DP422" s="108">
        <f t="shared" si="1746"/>
        <v>0.19218271236362536</v>
      </c>
      <c r="DQ422" s="108">
        <f t="shared" si="1747"/>
        <v>5.8143391935711701</v>
      </c>
      <c r="DR422" s="108">
        <v>7.301169831366642</v>
      </c>
      <c r="DS422" s="110">
        <v>183.98947975043933</v>
      </c>
      <c r="DT422" s="244">
        <v>138.13</v>
      </c>
      <c r="DU422" s="108">
        <v>30.3886</v>
      </c>
      <c r="DV422" s="108">
        <v>92.96881089</v>
      </c>
      <c r="DW422" s="108">
        <f t="shared" si="1748"/>
        <v>9.2014950890268601</v>
      </c>
      <c r="DX422" s="108">
        <f t="shared" si="1749"/>
        <v>29.093659679916598</v>
      </c>
      <c r="DY422" s="108">
        <v>2.69706398175</v>
      </c>
      <c r="DZ422" s="108">
        <v>0.65205661424583305</v>
      </c>
      <c r="EA422" s="108"/>
      <c r="EB422" s="108">
        <v>19.333066798477692</v>
      </c>
      <c r="EC422" s="108">
        <f t="shared" si="1750"/>
        <v>0.37399817721655099</v>
      </c>
      <c r="ED422" s="108">
        <f t="shared" si="1751"/>
        <v>11.315025339011441</v>
      </c>
      <c r="EE422" s="108">
        <v>14.208479914223677</v>
      </c>
      <c r="EF422" s="245">
        <v>358.05369383843663</v>
      </c>
      <c r="EG422" s="249">
        <v>934.88235198412713</v>
      </c>
      <c r="EH422" s="250">
        <v>205.67411743650797</v>
      </c>
      <c r="EI422" s="250">
        <v>1097.4063244831007</v>
      </c>
      <c r="EJ422" s="250">
        <v>629.22537164997266</v>
      </c>
      <c r="EK422" s="250">
        <f t="shared" si="1752"/>
        <v>62.276951933684401</v>
      </c>
      <c r="EL422" s="250">
        <v>196.90978780414244</v>
      </c>
      <c r="EM422" s="250">
        <v>209.30473608542061</v>
      </c>
      <c r="EN422" s="250">
        <f t="shared" si="1753"/>
        <v>4.0490001195724616</v>
      </c>
      <c r="EO422" s="250">
        <f t="shared" si="1754"/>
        <v>122.49936427924196</v>
      </c>
      <c r="EP422" s="250">
        <v>3076.4929016391288</v>
      </c>
      <c r="EQ422" s="245">
        <v>3876.3810560653023</v>
      </c>
      <c r="ER422" s="244">
        <v>144.91</v>
      </c>
      <c r="ES422" s="108">
        <v>31.880199999999999</v>
      </c>
      <c r="ET422" s="108">
        <v>97.532110230000001</v>
      </c>
      <c r="EU422" s="108">
        <f t="shared" si="1755"/>
        <v>9.653143077904021</v>
      </c>
      <c r="EV422" s="108">
        <f t="shared" si="1756"/>
        <v>30.521698575376199</v>
      </c>
      <c r="EW422" s="108">
        <v>10.833379499399999</v>
      </c>
      <c r="EX422" s="108">
        <v>20.816365350246201</v>
      </c>
      <c r="EY422" s="108">
        <f t="shared" si="1757"/>
        <v>0.40269258770051281</v>
      </c>
      <c r="EZ422" s="108">
        <f t="shared" si="1758"/>
        <v>12.183152515807894</v>
      </c>
      <c r="FA422" s="108">
        <v>15.2986027539823</v>
      </c>
      <c r="FB422" s="245">
        <v>385.52478940035417</v>
      </c>
      <c r="FC422" s="244">
        <v>0.83333333333333293</v>
      </c>
      <c r="FD422" s="108">
        <v>6.0833333333333302E-2</v>
      </c>
      <c r="FE422" s="108">
        <f t="shared" si="1759"/>
        <v>1.1768208333333328E-3</v>
      </c>
      <c r="FF422" s="108">
        <f t="shared" si="1760"/>
        <v>3.5603803333333316E-2</v>
      </c>
      <c r="FG422" s="108">
        <v>4.4708333333333301E-2</v>
      </c>
      <c r="FH422" s="245">
        <v>1.1266499999999995</v>
      </c>
      <c r="FI422" s="244">
        <v>1820.2414533333399</v>
      </c>
      <c r="FJ422" s="108">
        <v>132.87762609333399</v>
      </c>
      <c r="FK422" s="108">
        <f t="shared" si="1761"/>
        <v>2.570517676775546</v>
      </c>
      <c r="FL422" s="108">
        <f t="shared" si="1762"/>
        <v>77.769022468393402</v>
      </c>
      <c r="FM422" s="108">
        <v>97.656000000000006</v>
      </c>
      <c r="FN422" s="245">
        <v>2460.9300953120087</v>
      </c>
      <c r="FO422" s="244">
        <v>1476.8693333333288</v>
      </c>
      <c r="FP422" s="108">
        <v>107.811461333333</v>
      </c>
      <c r="FQ422" s="108">
        <f t="shared" si="1763"/>
        <v>2.0856127194933269</v>
      </c>
      <c r="FR422" s="108">
        <f t="shared" si="1764"/>
        <v>63.098598351637136</v>
      </c>
      <c r="FS422" s="108">
        <v>79.234039733333304</v>
      </c>
      <c r="FT422" s="110">
        <v>1996.6978012799939</v>
      </c>
      <c r="FU422" s="253">
        <f t="shared" si="1602"/>
        <v>5561.4734342833917</v>
      </c>
      <c r="FV422" s="254">
        <f t="shared" si="1603"/>
        <v>1322.1040953185229</v>
      </c>
      <c r="FW422" s="254">
        <f t="shared" si="1604"/>
        <v>110.48853072288881</v>
      </c>
      <c r="FX422" s="254">
        <f t="shared" si="1605"/>
        <v>626.9514999999999</v>
      </c>
      <c r="FY422" s="254">
        <f t="shared" si="1606"/>
        <v>899.38</v>
      </c>
      <c r="FZ422" s="254">
        <f t="shared" si="1607"/>
        <v>54.62</v>
      </c>
      <c r="GA422" s="254">
        <f t="shared" si="1765"/>
        <v>50.316200000000002</v>
      </c>
      <c r="GB422" s="254">
        <f t="shared" si="1766"/>
        <v>1.6008000000000002</v>
      </c>
      <c r="GC422" s="254">
        <f t="shared" si="1767"/>
        <v>1820.2414533333399</v>
      </c>
      <c r="GD422" s="254">
        <f t="shared" si="1768"/>
        <v>1476.8693333333288</v>
      </c>
      <c r="GE422" s="254">
        <f t="shared" si="1608"/>
        <v>3068.1638880837213</v>
      </c>
      <c r="GF422" s="255">
        <f t="shared" si="1609"/>
        <v>1171.3844727070421</v>
      </c>
      <c r="GG422" s="255">
        <f t="shared" si="1610"/>
        <v>303.66845265919824</v>
      </c>
      <c r="GH422" s="254">
        <f t="shared" si="1611"/>
        <v>1094.431659383165</v>
      </c>
      <c r="GI422" s="255">
        <f t="shared" si="1612"/>
        <v>781.45371067711676</v>
      </c>
      <c r="GJ422" s="256">
        <f t="shared" si="1613"/>
        <v>21.171780450767326</v>
      </c>
      <c r="GK422" s="253">
        <f t="shared" si="1769"/>
        <v>16086.640894458358</v>
      </c>
      <c r="GL422" s="257">
        <f t="shared" si="1770"/>
        <v>20269.167527017529</v>
      </c>
      <c r="GM422" s="221">
        <f t="shared" si="1771"/>
        <v>16982.680805737531</v>
      </c>
      <c r="GN422" s="222">
        <f t="shared" si="1772"/>
        <v>9308.3823782840918</v>
      </c>
      <c r="GO422" s="222">
        <f t="shared" si="1773"/>
        <v>544.18886754543496</v>
      </c>
      <c r="GP422" s="55">
        <f t="shared" si="1774"/>
        <v>0.54811030630330704</v>
      </c>
      <c r="GQ422" s="56">
        <f t="shared" si="1775"/>
        <v>3.2043755268696031E-2</v>
      </c>
      <c r="GR422" s="258">
        <f t="shared" si="1776"/>
        <v>1.0908524626888492</v>
      </c>
      <c r="GS422" s="227">
        <f t="shared" si="1614"/>
        <v>20269.167527017529</v>
      </c>
      <c r="GT422" s="222">
        <f t="shared" si="1843"/>
        <v>9468.0326382611129</v>
      </c>
      <c r="GU422" s="222">
        <f t="shared" si="1844"/>
        <v>548.51424242939652</v>
      </c>
      <c r="GV422" s="37">
        <f t="shared" si="1833"/>
        <v>0.46711502214586853</v>
      </c>
      <c r="GW422" s="228">
        <f t="shared" si="1834"/>
        <v>2.7061508160029831E-2</v>
      </c>
      <c r="GX422" s="258">
        <f t="shared" si="1777"/>
        <v>1.0773887515842464</v>
      </c>
      <c r="GY422" s="221">
        <f t="shared" si="1842"/>
        <v>13373.657397018016</v>
      </c>
      <c r="GZ422" s="222">
        <f t="shared" si="1778"/>
        <v>7237.1046388764971</v>
      </c>
      <c r="HA422" s="222">
        <f t="shared" si="1779"/>
        <v>363.30688866470155</v>
      </c>
      <c r="HB422" s="55">
        <f t="shared" si="1780"/>
        <v>0.54114625670687411</v>
      </c>
      <c r="HC422" s="56">
        <f t="shared" si="1781"/>
        <v>2.7165858813289902E-2</v>
      </c>
      <c r="HD422" s="258">
        <f t="shared" si="1782"/>
        <v>1.0890056099561458</v>
      </c>
      <c r="HE422" s="221">
        <f t="shared" si="1783"/>
        <v>16013.511434065571</v>
      </c>
      <c r="HF422" s="222">
        <f t="shared" si="1784"/>
        <v>9261.3022726054878</v>
      </c>
      <c r="HG422" s="222">
        <f t="shared" si="1785"/>
        <v>452.29377657553448</v>
      </c>
      <c r="HH422" s="55">
        <f t="shared" si="1786"/>
        <v>0.57834300182931164</v>
      </c>
      <c r="HI422" s="56">
        <f t="shared" si="1787"/>
        <v>2.8244509546692498E-2</v>
      </c>
      <c r="HJ422" s="259">
        <f t="shared" si="1788"/>
        <v>1.0950014229154359</v>
      </c>
      <c r="HK422" s="54">
        <f t="shared" si="1615"/>
        <v>3.8666430305072623</v>
      </c>
      <c r="HL422" s="55">
        <f t="shared" si="1616"/>
        <v>4.6214663499552797</v>
      </c>
      <c r="HM422" s="55">
        <f t="shared" si="1617"/>
        <v>2.9690648949844349</v>
      </c>
      <c r="HN422" s="56">
        <f t="shared" si="1618"/>
        <v>3.640770231051532</v>
      </c>
      <c r="HQ422" s="57">
        <f t="shared" si="1619"/>
        <v>1606.5060585150716</v>
      </c>
      <c r="HR422" s="58">
        <f t="shared" si="1789"/>
        <v>1858.2455578843833</v>
      </c>
      <c r="HS422" s="58">
        <f t="shared" si="1620"/>
        <v>70.624514214946785</v>
      </c>
      <c r="HT422" s="58">
        <f t="shared" si="1790"/>
        <v>81.564251466842052</v>
      </c>
      <c r="HU422" s="58">
        <f t="shared" si="1621"/>
        <v>2095.1222516250432</v>
      </c>
      <c r="HV422" s="55">
        <f t="shared" si="1845"/>
        <v>0.76678392264175255</v>
      </c>
      <c r="HW422" s="56">
        <f t="shared" si="1846"/>
        <v>3.3709018249492684E-2</v>
      </c>
      <c r="HX422" s="260">
        <f t="shared" si="1847"/>
        <v>1.1253765676048091</v>
      </c>
      <c r="HY422" s="57">
        <f t="shared" si="1622"/>
        <v>1528.4974213027929</v>
      </c>
      <c r="HZ422" s="58">
        <f t="shared" si="1791"/>
        <v>1768.0129672209407</v>
      </c>
      <c r="IA422" s="58">
        <f t="shared" si="1623"/>
        <v>67.703804514706761</v>
      </c>
      <c r="IB422" s="58">
        <f t="shared" si="1792"/>
        <v>78.19112383403484</v>
      </c>
      <c r="IC422" s="58">
        <f t="shared" si="1624"/>
        <v>2049.9135432644143</v>
      </c>
      <c r="ID422" s="55">
        <f t="shared" si="1625"/>
        <v>0.74563994482846097</v>
      </c>
      <c r="IE422" s="56">
        <f t="shared" si="1626"/>
        <v>3.3027639012956057E-2</v>
      </c>
      <c r="IF422" s="260">
        <f t="shared" si="1627"/>
        <v>1.1219577606377269</v>
      </c>
      <c r="IG422" s="57">
        <f t="shared" si="1628"/>
        <v>37.365163236987918</v>
      </c>
      <c r="IH422" s="58">
        <f t="shared" si="1793"/>
        <v>43.220284316223925</v>
      </c>
      <c r="II422" s="58">
        <f t="shared" si="1629"/>
        <v>72.932611880873353</v>
      </c>
      <c r="IJ422" s="58">
        <f t="shared" si="1794"/>
        <v>84.229873461220635</v>
      </c>
      <c r="IK422" s="58">
        <f t="shared" si="1630"/>
        <v>769.18204100949231</v>
      </c>
      <c r="IL422" s="55">
        <f t="shared" si="1631"/>
        <v>4.8577789450139804E-2</v>
      </c>
      <c r="IM422" s="56">
        <f t="shared" si="1632"/>
        <v>9.4818401876823472E-2</v>
      </c>
      <c r="IN422" s="260">
        <f t="shared" si="1633"/>
        <v>1.0222995100575569</v>
      </c>
      <c r="IO422" s="57">
        <f t="shared" si="1634"/>
        <v>18.28395610196484</v>
      </c>
      <c r="IP422" s="58">
        <f t="shared" si="1795"/>
        <v>21.149052023142733</v>
      </c>
      <c r="IQ422" s="58">
        <f t="shared" si="1635"/>
        <v>0.80259001703305399</v>
      </c>
      <c r="IR422" s="58">
        <f t="shared" si="1796"/>
        <v>0.92691121067147408</v>
      </c>
      <c r="IS422" s="58">
        <f t="shared" si="1636"/>
        <v>25.218033603867401</v>
      </c>
      <c r="IT422" s="55">
        <f t="shared" si="1637"/>
        <v>0.72503496462788597</v>
      </c>
      <c r="IU422" s="56">
        <f t="shared" si="1638"/>
        <v>3.182603487807114E-2</v>
      </c>
      <c r="IV422" s="260">
        <f t="shared" si="1639"/>
        <v>1.118542831759803</v>
      </c>
      <c r="IW422" s="57">
        <f t="shared" si="1640"/>
        <v>46.879254411790399</v>
      </c>
      <c r="IX422" s="58">
        <f t="shared" si="1797"/>
        <v>54.225233578117958</v>
      </c>
      <c r="IY422" s="58">
        <f t="shared" si="1641"/>
        <v>1.2700909453000002</v>
      </c>
      <c r="IZ422" s="58">
        <f t="shared" si="1798"/>
        <v>1.4668280327269703</v>
      </c>
      <c r="JA422" s="58">
        <f t="shared" si="1642"/>
        <v>965.03474000000006</v>
      </c>
      <c r="JB422" s="55">
        <f t="shared" si="1848"/>
        <v>4.857778945013979E-2</v>
      </c>
      <c r="JC422" s="56">
        <f t="shared" si="1849"/>
        <v>1.3161090400745574E-3</v>
      </c>
      <c r="JD422" s="260">
        <f t="shared" si="1850"/>
        <v>1.0078160048971445</v>
      </c>
      <c r="JE422" s="57">
        <f t="shared" si="1643"/>
        <v>2.8470111365295998</v>
      </c>
      <c r="JF422" s="58">
        <f t="shared" si="1799"/>
        <v>3.2931377816237881</v>
      </c>
      <c r="JG422" s="58">
        <f t="shared" si="1644"/>
        <v>7.7133544700000001E-2</v>
      </c>
      <c r="JH422" s="58">
        <f t="shared" si="1800"/>
        <v>8.9081530774029999E-2</v>
      </c>
      <c r="JI422" s="58">
        <f t="shared" si="1645"/>
        <v>58.607259999999989</v>
      </c>
      <c r="JJ422" s="55">
        <f t="shared" ref="JJ422:JJ463" si="1857">JE422/JI422</f>
        <v>4.8577789450139804E-2</v>
      </c>
      <c r="JK422" s="56">
        <f t="shared" ref="JK422:JK463" si="1858">JG422/JI422</f>
        <v>1.3161090400745576E-3</v>
      </c>
      <c r="JL422" s="260">
        <f t="shared" ref="JL422:JL463" si="1859">1+JJ422*(JH422*$GV$14-JH422)/JH422+JK422*(JI422*$GW$14-JI422)/JI422</f>
        <v>1.0078160048971445</v>
      </c>
      <c r="JM422" s="57">
        <f t="shared" si="1646"/>
        <v>2010.0282557219221</v>
      </c>
      <c r="JN422" s="58">
        <f t="shared" si="1801"/>
        <v>2324.9996833935475</v>
      </c>
      <c r="JO422" s="58">
        <f t="shared" si="1647"/>
        <v>126.29043972342352</v>
      </c>
      <c r="JP422" s="58">
        <f t="shared" si="1802"/>
        <v>145.85282883658184</v>
      </c>
      <c r="JQ422" s="58">
        <f t="shared" si="1648"/>
        <v>2716.5040915649556</v>
      </c>
      <c r="JR422" s="55">
        <f t="shared" si="1649"/>
        <v>0.73993198168310559</v>
      </c>
      <c r="JS422" s="56">
        <f t="shared" si="1650"/>
        <v>4.6490060558189196E-2</v>
      </c>
      <c r="JT422" s="260">
        <f t="shared" si="1651"/>
        <v>1.1231486519102063</v>
      </c>
      <c r="JU422" s="57">
        <f t="shared" si="1652"/>
        <v>2.6226800027068955</v>
      </c>
      <c r="JV422" s="58">
        <f t="shared" si="1803"/>
        <v>3.0336539591310663</v>
      </c>
      <c r="JW422" s="58">
        <f t="shared" si="1653"/>
        <v>7.1055782897E-2</v>
      </c>
      <c r="JX422" s="58">
        <f t="shared" si="1804"/>
        <v>8.2062323667745296E-2</v>
      </c>
      <c r="JY422" s="58">
        <f t="shared" si="1654"/>
        <v>53.989282599999996</v>
      </c>
      <c r="JZ422" s="55">
        <f t="shared" si="1655"/>
        <v>4.857778945013979E-2</v>
      </c>
      <c r="KA422" s="56">
        <f t="shared" si="1656"/>
        <v>1.3161090400745574E-3</v>
      </c>
      <c r="KB422" s="260">
        <f t="shared" si="1657"/>
        <v>1.0078160048971445</v>
      </c>
      <c r="KC422" s="57">
        <f t="shared" si="1658"/>
        <v>8.3440048102464012E-2</v>
      </c>
      <c r="KD422" s="58">
        <f t="shared" si="1805"/>
        <v>9.6515103640120128E-2</v>
      </c>
      <c r="KE422" s="58">
        <f t="shared" si="1659"/>
        <v>2.2606257480000001E-3</v>
      </c>
      <c r="KF422" s="58">
        <f t="shared" si="1806"/>
        <v>2.6107966763652003E-3</v>
      </c>
      <c r="KG422" s="58">
        <f t="shared" si="1660"/>
        <v>1.7176584000000004</v>
      </c>
      <c r="KH422" s="55">
        <f t="shared" si="1661"/>
        <v>4.857778945013979E-2</v>
      </c>
      <c r="KI422" s="56">
        <f t="shared" si="1662"/>
        <v>1.3161090400745572E-3</v>
      </c>
      <c r="KJ422" s="260">
        <f t="shared" si="1663"/>
        <v>1.0078160048971445</v>
      </c>
      <c r="KK422" s="57">
        <f t="shared" si="1664"/>
        <v>112.35349413247708</v>
      </c>
      <c r="KL422" s="58">
        <f t="shared" si="1807"/>
        <v>129.95928666303624</v>
      </c>
      <c r="KM422" s="58">
        <f t="shared" si="1665"/>
        <v>4.9396743810188948</v>
      </c>
      <c r="KN422" s="58">
        <f t="shared" si="1808"/>
        <v>5.7048299426387219</v>
      </c>
      <c r="KO422" s="58">
        <f t="shared" si="1666"/>
        <v>146.0233966273328</v>
      </c>
      <c r="KP422" s="55">
        <f t="shared" si="1809"/>
        <v>0.76942117994430115</v>
      </c>
      <c r="KQ422" s="56">
        <f t="shared" si="1810"/>
        <v>3.3827965210434519E-2</v>
      </c>
      <c r="KR422" s="260">
        <f t="shared" si="1811"/>
        <v>1.1258082507083684</v>
      </c>
      <c r="KS422" s="57">
        <f t="shared" si="1667"/>
        <v>217.8171957230922</v>
      </c>
      <c r="KT422" s="58">
        <f t="shared" si="1812"/>
        <v>251.94915029290075</v>
      </c>
      <c r="KU422" s="58">
        <f t="shared" si="1668"/>
        <v>9.5754932662434111</v>
      </c>
      <c r="KV422" s="58">
        <f t="shared" si="1813"/>
        <v>11.058737173184516</v>
      </c>
      <c r="KW422" s="58">
        <f t="shared" si="1669"/>
        <v>284.16959828447352</v>
      </c>
      <c r="KX422" s="55">
        <f t="shared" si="1670"/>
        <v>0.76650421803757507</v>
      </c>
      <c r="KY422" s="56">
        <f t="shared" si="1671"/>
        <v>3.3696402866634861E-2</v>
      </c>
      <c r="KZ422" s="260">
        <f t="shared" si="1672"/>
        <v>1.12533078377053</v>
      </c>
      <c r="LA422" s="57">
        <f t="shared" si="1673"/>
        <v>1530.235634962364</v>
      </c>
      <c r="LB422" s="58">
        <f t="shared" si="1814"/>
        <v>1770.0235589609665</v>
      </c>
      <c r="LC422" s="58">
        <f t="shared" si="1674"/>
        <v>66.325952053256856</v>
      </c>
      <c r="LD422" s="58">
        <f t="shared" si="1815"/>
        <v>76.599842026306348</v>
      </c>
      <c r="LE422" s="58">
        <f t="shared" si="1675"/>
        <v>3076.4929016391288</v>
      </c>
      <c r="LF422" s="55">
        <f t="shared" si="1816"/>
        <v>0.49739612080595658</v>
      </c>
      <c r="LG422" s="56">
        <f t="shared" si="1817"/>
        <v>2.1558948508517268E-2</v>
      </c>
      <c r="LH422" s="260">
        <f t="shared" si="1818"/>
        <v>1.0812814532542627</v>
      </c>
      <c r="LI422" s="57">
        <f t="shared" si="1676"/>
        <v>228.89011833124459</v>
      </c>
      <c r="LJ422" s="58">
        <f t="shared" si="1819"/>
        <v>264.75719987375061</v>
      </c>
      <c r="LK422" s="58">
        <f t="shared" si="1677"/>
        <v>10.055835665604533</v>
      </c>
      <c r="LL422" s="58">
        <f t="shared" si="1820"/>
        <v>11.613484610206676</v>
      </c>
      <c r="LM422" s="58">
        <f t="shared" si="1678"/>
        <v>305.97205507964617</v>
      </c>
      <c r="LN422" s="55">
        <f t="shared" si="1679"/>
        <v>0.74807523932753683</v>
      </c>
      <c r="LO422" s="56">
        <f t="shared" si="1680"/>
        <v>3.2865209415895665E-2</v>
      </c>
      <c r="LP422" s="260">
        <f t="shared" si="1681"/>
        <v>1.1223142109411475</v>
      </c>
      <c r="LQ422" s="57">
        <f t="shared" si="1682"/>
        <v>4.3436640066666643E-2</v>
      </c>
      <c r="LR422" s="58">
        <f t="shared" si="1821"/>
        <v>5.0243161565113312E-2</v>
      </c>
      <c r="LS422" s="58">
        <f t="shared" si="1683"/>
        <v>1.1768208333333328E-3</v>
      </c>
      <c r="LT422" s="58">
        <f t="shared" si="1822"/>
        <v>1.359110380416666E-3</v>
      </c>
      <c r="LU422" s="58">
        <f t="shared" si="1684"/>
        <v>0.89416666666666633</v>
      </c>
      <c r="LV422" s="55">
        <f t="shared" si="1835"/>
        <v>4.857778945013979E-2</v>
      </c>
      <c r="LW422" s="56">
        <f t="shared" si="1836"/>
        <v>1.3161090400745572E-3</v>
      </c>
      <c r="LX422" s="260">
        <f t="shared" si="1837"/>
        <v>1.0078160048971445</v>
      </c>
      <c r="LY422" s="57">
        <f t="shared" si="1685"/>
        <v>94.878207411439945</v>
      </c>
      <c r="LZ422" s="58">
        <f t="shared" si="1823"/>
        <v>109.74562251281259</v>
      </c>
      <c r="MA422" s="58">
        <f t="shared" si="1686"/>
        <v>2.570517676775546</v>
      </c>
      <c r="MB422" s="58">
        <f t="shared" si="1824"/>
        <v>2.9686908649080781</v>
      </c>
      <c r="MC422" s="58">
        <f t="shared" si="1687"/>
        <v>1953.119123263499</v>
      </c>
      <c r="MD422" s="55">
        <f t="shared" si="1688"/>
        <v>4.8577788359834589E-2</v>
      </c>
      <c r="ME422" s="56">
        <f t="shared" si="1689"/>
        <v>1.3161090105351207E-3</v>
      </c>
      <c r="MF422" s="260">
        <f t="shared" si="1690"/>
        <v>1.007816004721718</v>
      </c>
      <c r="MG422" s="57">
        <f t="shared" si="1691"/>
        <v>76.980289988997299</v>
      </c>
      <c r="MH422" s="58">
        <f t="shared" si="1825"/>
        <v>89.043101430273182</v>
      </c>
      <c r="MI422" s="58">
        <f t="shared" si="1692"/>
        <v>2.0856127194933269</v>
      </c>
      <c r="MJ422" s="58">
        <f t="shared" si="1826"/>
        <v>2.4086741297428436</v>
      </c>
      <c r="MK422" s="58">
        <f t="shared" si="1693"/>
        <v>1584.6807946666618</v>
      </c>
      <c r="ML422" s="55">
        <f t="shared" si="1851"/>
        <v>4.857778945013979E-2</v>
      </c>
      <c r="MM422" s="56">
        <f t="shared" si="1852"/>
        <v>1.3161090400745574E-3</v>
      </c>
      <c r="MN422" s="260">
        <f t="shared" si="1853"/>
        <v>1.0078160048971445</v>
      </c>
      <c r="MO422" s="59">
        <v>3.5446067756737234</v>
      </c>
      <c r="MP422" s="60">
        <v>4.2895067756737237</v>
      </c>
      <c r="MQ422" s="60">
        <v>2.726399999999999</v>
      </c>
      <c r="MR422" s="61">
        <v>3.3248999999999991</v>
      </c>
      <c r="MS422" s="59">
        <f t="shared" si="1694"/>
        <v>1.0908524626888492</v>
      </c>
      <c r="MT422" s="60">
        <f t="shared" si="1854"/>
        <v>1.0773887515842464</v>
      </c>
      <c r="MU422" s="60">
        <f t="shared" si="1827"/>
        <v>1.0890056099561458</v>
      </c>
      <c r="MV422" s="61">
        <f t="shared" si="1828"/>
        <v>1.0950014229154359</v>
      </c>
      <c r="MW422" s="66">
        <f t="shared" si="1829"/>
        <v>3.8666430305072623</v>
      </c>
      <c r="MX422" s="67">
        <f t="shared" si="1830"/>
        <v>4.6214663499552797</v>
      </c>
      <c r="MY422" s="67">
        <f t="shared" si="1831"/>
        <v>2.9690648949844349</v>
      </c>
      <c r="MZ422" s="261">
        <f t="shared" si="1832"/>
        <v>3.640770231051532</v>
      </c>
      <c r="NA422" s="59">
        <f t="shared" si="1696"/>
        <v>1.0910037315338483</v>
      </c>
      <c r="NB422" s="60">
        <f t="shared" si="1855"/>
        <v>1.0774901644495358</v>
      </c>
      <c r="NC422" s="60">
        <f t="shared" si="1698"/>
        <v>1.0889947235332835</v>
      </c>
      <c r="ND422" s="262">
        <f t="shared" si="1856"/>
        <v>1.0955436524264257</v>
      </c>
      <c r="NE422" s="62">
        <f t="shared" si="1700"/>
        <v>3.867179219080195</v>
      </c>
      <c r="NF422" s="63">
        <f>NE422+NQ422+NR422+OB422</f>
        <v>4.6219013611280788</v>
      </c>
      <c r="NG422" s="63">
        <f t="shared" si="1702"/>
        <v>2.9690352142411434</v>
      </c>
      <c r="NH422" s="64">
        <f>NG422+NM422</f>
        <v>3.6425730899526219</v>
      </c>
      <c r="NI422" s="238">
        <f t="shared" si="1838"/>
        <v>-5.3618857293269429E-4</v>
      </c>
      <c r="NJ422" s="238">
        <f t="shared" si="1839"/>
        <v>-4.3501117279909352E-4</v>
      </c>
      <c r="NK422" s="238">
        <f t="shared" si="1840"/>
        <v>2.9680743291571332E-5</v>
      </c>
      <c r="NL422" s="238">
        <f t="shared" si="1841"/>
        <v>-1.8028589010898877E-3</v>
      </c>
      <c r="NM422" s="239">
        <f t="shared" si="1704"/>
        <v>0.67353787571147827</v>
      </c>
      <c r="NN422" s="240">
        <f t="shared" si="1705"/>
        <v>0.59093515252789075</v>
      </c>
      <c r="NO422" s="240">
        <f>O422*IN422</f>
        <v>0.22460612912757377</v>
      </c>
      <c r="NP422" s="240">
        <f t="shared" si="1706"/>
        <v>7.2705284064387187E-3</v>
      </c>
      <c r="NQ422" s="240">
        <f>Q422*JD422+0.004</f>
        <v>0.28175409094965304</v>
      </c>
      <c r="NR422" s="240">
        <f t="shared" si="1707"/>
        <v>1.6830527281782314E-2</v>
      </c>
      <c r="NS422" s="240">
        <f t="shared" si="1708"/>
        <v>0.78294692524660492</v>
      </c>
      <c r="NT422" s="240">
        <f t="shared" si="1709"/>
        <v>1.4008642468070308E-2</v>
      </c>
      <c r="NU422" s="240">
        <f t="shared" si="1710"/>
        <v>5.0390800244857223E-4</v>
      </c>
      <c r="NV422" s="240">
        <f t="shared" si="1711"/>
        <v>4.2330390226634658E-2</v>
      </c>
      <c r="NW422" s="240">
        <f t="shared" si="1712"/>
        <v>8.2149147215248686E-2</v>
      </c>
      <c r="NX422" s="240">
        <f t="shared" si="1713"/>
        <v>0.85475298879749462</v>
      </c>
      <c r="NY422" s="240">
        <f t="shared" si="1714"/>
        <v>8.8213896979974199E-2</v>
      </c>
      <c r="NZ422" s="240">
        <f t="shared" si="1715"/>
        <v>2.0156320097942891E-4</v>
      </c>
      <c r="OA422" s="240">
        <f t="shared" si="1716"/>
        <v>0.50572207116935808</v>
      </c>
      <c r="OB422" s="241">
        <f t="shared" si="1717"/>
        <v>0.45613752381644762</v>
      </c>
      <c r="OC422" s="4"/>
      <c r="OD422" s="4"/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136"/>
      <c r="OP422" s="13"/>
      <c r="OQ422" s="13"/>
      <c r="OR422" s="13"/>
      <c r="OS422" s="13"/>
      <c r="OT422" s="13"/>
    </row>
    <row r="423" spans="1:410" ht="15" customHeight="1">
      <c r="A423" s="242">
        <v>404</v>
      </c>
      <c r="B423" s="49" t="s">
        <v>473</v>
      </c>
      <c r="C423" s="50">
        <v>9</v>
      </c>
      <c r="D423" s="51">
        <v>8434.35</v>
      </c>
      <c r="E423" s="52">
        <v>8434.35</v>
      </c>
      <c r="F423" s="52"/>
      <c r="G423" s="52"/>
      <c r="H423" s="53">
        <v>911.07</v>
      </c>
      <c r="I423" s="57">
        <v>3.2802460647986398</v>
      </c>
      <c r="J423" s="58">
        <v>3.9287460647986401</v>
      </c>
      <c r="K423" s="58">
        <v>2.5996000000000001</v>
      </c>
      <c r="L423" s="243">
        <v>3.0121000000000002</v>
      </c>
      <c r="M423" s="1">
        <v>0.41249999999999998</v>
      </c>
      <c r="N423" s="2">
        <v>0.67659999999999998</v>
      </c>
      <c r="O423" s="2">
        <v>0.26814606479863973</v>
      </c>
      <c r="P423" s="2">
        <v>1.44E-2</v>
      </c>
      <c r="Q423" s="2">
        <v>0.3296</v>
      </c>
      <c r="R423" s="2">
        <v>1.2699999999999999E-2</v>
      </c>
      <c r="S423" s="2">
        <v>0.58379999999999999</v>
      </c>
      <c r="T423" s="2">
        <v>1.72E-2</v>
      </c>
      <c r="U423" s="2">
        <v>5.9999999999999995E-4</v>
      </c>
      <c r="V423" s="2">
        <v>3.5799999999999998E-2</v>
      </c>
      <c r="W423" s="2">
        <v>9.7799999999999998E-2</v>
      </c>
      <c r="X423" s="2">
        <v>0.7198</v>
      </c>
      <c r="Y423" s="2">
        <v>0.10249999999999999</v>
      </c>
      <c r="Z423" s="2">
        <v>1E-4</v>
      </c>
      <c r="AA423" s="2">
        <v>0.35099999999999998</v>
      </c>
      <c r="AB423" s="3">
        <v>0.30620000000000003</v>
      </c>
      <c r="AC423" s="244">
        <v>1341.13</v>
      </c>
      <c r="AD423" s="108">
        <v>295.04860000000002</v>
      </c>
      <c r="AE423" s="108">
        <v>902.65156989000013</v>
      </c>
      <c r="AF423" s="108">
        <f t="shared" si="1718"/>
        <v>89.339036478292883</v>
      </c>
      <c r="AG423" s="108">
        <f t="shared" si="1719"/>
        <v>282.47578228137661</v>
      </c>
      <c r="AH423" s="108">
        <v>34.415039079000003</v>
      </c>
      <c r="AI423" s="108">
        <v>187.84690041760632</v>
      </c>
      <c r="AJ423" s="108">
        <f t="shared" si="1720"/>
        <v>3.6338982885785946</v>
      </c>
      <c r="AK423" s="108">
        <f t="shared" si="1721"/>
        <v>109.94077971361162</v>
      </c>
      <c r="AL423" s="108">
        <v>138.05460546933034</v>
      </c>
      <c r="AM423" s="245">
        <v>3478.9760578271248</v>
      </c>
      <c r="AN423" s="244">
        <v>2134.0100000000002</v>
      </c>
      <c r="AO423" s="108">
        <v>469.48219999999998</v>
      </c>
      <c r="AP423" s="108">
        <v>1436.3018325300002</v>
      </c>
      <c r="AQ423" s="108">
        <f t="shared" si="1722"/>
        <v>142.15653757282425</v>
      </c>
      <c r="AR423" s="108">
        <f t="shared" si="1723"/>
        <v>449.47629547193827</v>
      </c>
      <c r="AS423" s="246">
        <v>181.39215495068299</v>
      </c>
      <c r="AT423" s="247">
        <v>15.396548612106301</v>
      </c>
      <c r="AU423" s="108">
        <v>308.14659168608989</v>
      </c>
      <c r="AV423" s="108">
        <f t="shared" si="1724"/>
        <v>5.9610958161674095</v>
      </c>
      <c r="AW423" s="108">
        <f t="shared" si="1725"/>
        <v>180.34833942293446</v>
      </c>
      <c r="AX423" s="108">
        <v>226.46663895833868</v>
      </c>
      <c r="AY423" s="245">
        <v>5706.9593017501347</v>
      </c>
      <c r="AZ423" s="248">
        <v>287</v>
      </c>
      <c r="BA423" s="108">
        <v>1462.886833333333</v>
      </c>
      <c r="BB423" s="108">
        <v>152.55817191777678</v>
      </c>
      <c r="BC423" s="109">
        <v>122.04653753422143</v>
      </c>
      <c r="BD423" s="109">
        <v>30.511634383555347</v>
      </c>
      <c r="BE423" s="108">
        <v>57.209324374999987</v>
      </c>
      <c r="BF423" s="109">
        <v>45.767459499999994</v>
      </c>
      <c r="BG423" s="109">
        <v>11.441864874999993</v>
      </c>
      <c r="BH423" s="108">
        <v>122.103766062706</v>
      </c>
      <c r="BI423" s="109">
        <f t="shared" si="1726"/>
        <v>71.463426955987813</v>
      </c>
      <c r="BJ423" s="108">
        <f t="shared" si="1727"/>
        <v>2.3620973544830477</v>
      </c>
      <c r="BK423" s="108">
        <v>89.737904784440786</v>
      </c>
      <c r="BL423" s="245">
        <v>2261.395200567908</v>
      </c>
      <c r="BM423" s="244">
        <v>44.74</v>
      </c>
      <c r="BN423" s="108">
        <v>9.8428000000000004</v>
      </c>
      <c r="BO423" s="108">
        <v>30.112391220000003</v>
      </c>
      <c r="BP423" s="108">
        <f t="shared" si="1728"/>
        <v>2.9803438086082803</v>
      </c>
      <c r="BQ423" s="108">
        <f t="shared" si="1729"/>
        <v>9.4233717083868012</v>
      </c>
      <c r="BR423" s="108">
        <v>5.4239223802166698</v>
      </c>
      <c r="BS423" s="108">
        <v>6.5786952928158176</v>
      </c>
      <c r="BT423" s="108">
        <f t="shared" si="1730"/>
        <v>0.12726486043952201</v>
      </c>
      <c r="BU423" s="108">
        <f t="shared" si="1731"/>
        <v>3.8502998366357279</v>
      </c>
      <c r="BV423" s="108">
        <v>4.8348904446516254</v>
      </c>
      <c r="BW423" s="245">
        <v>121.83923920522093</v>
      </c>
      <c r="BX423" s="107">
        <v>1834.66</v>
      </c>
      <c r="BY423" s="108">
        <v>133.93018000000001</v>
      </c>
      <c r="BZ423" s="109">
        <f t="shared" si="1732"/>
        <v>78.385048588240011</v>
      </c>
      <c r="CA423" s="109">
        <f t="shared" si="1733"/>
        <v>2.5908793321000001</v>
      </c>
      <c r="CB423" s="108">
        <v>98.429508999999996</v>
      </c>
      <c r="CC423" s="110">
        <v>2480.4236268</v>
      </c>
      <c r="CD423" s="244">
        <v>70.599999999999994</v>
      </c>
      <c r="CE423" s="108">
        <v>5.1537999999999995</v>
      </c>
      <c r="CF423" s="109">
        <f t="shared" si="1734"/>
        <v>3.0163542183999996</v>
      </c>
      <c r="CG423" s="109">
        <f t="shared" si="1735"/>
        <v>9.9700260999999998E-2</v>
      </c>
      <c r="CH423" s="108">
        <v>3.78769</v>
      </c>
      <c r="CI423" s="245">
        <v>95.449787999999998</v>
      </c>
      <c r="CJ423" s="249">
        <v>1817.9440652658507</v>
      </c>
      <c r="CK423" s="250">
        <v>399.94769435848718</v>
      </c>
      <c r="CL423" s="250">
        <v>193.7186516261437</v>
      </c>
      <c r="CM423" s="251">
        <v>134.1174830885428</v>
      </c>
      <c r="CN423" s="252">
        <f t="shared" si="1600"/>
        <v>65.375567131510181</v>
      </c>
      <c r="CO423" s="250">
        <v>1223.5727069593768</v>
      </c>
      <c r="CP423" s="252">
        <f t="shared" si="1736"/>
        <v>121.10188509859736</v>
      </c>
      <c r="CQ423" s="250">
        <v>382.90484291586733</v>
      </c>
      <c r="CR423" s="250">
        <v>265.36836762931978</v>
      </c>
      <c r="CS423" s="252">
        <f t="shared" si="1737"/>
        <v>5.1335510717891912</v>
      </c>
      <c r="CT423" s="252">
        <f t="shared" si="1738"/>
        <v>155.31161378567674</v>
      </c>
      <c r="CU423" s="250">
        <f t="shared" si="1601"/>
        <v>3900.551485839178</v>
      </c>
      <c r="CV423" s="245">
        <f t="shared" si="1739"/>
        <v>4914.6948721573644</v>
      </c>
      <c r="CW423" s="244">
        <v>106.7972</v>
      </c>
      <c r="CX423" s="108">
        <v>7.7961955999999999</v>
      </c>
      <c r="CY423" s="108">
        <f t="shared" si="1740"/>
        <v>0.15081740388200002</v>
      </c>
      <c r="CZ423" s="108">
        <f t="shared" si="1741"/>
        <v>4.5628638064207996</v>
      </c>
      <c r="DA423" s="108">
        <v>5.72966978</v>
      </c>
      <c r="DB423" s="245">
        <v>144.387678456</v>
      </c>
      <c r="DC423" s="244">
        <v>3.5495999999999999</v>
      </c>
      <c r="DD423" s="108">
        <v>0.25912079999999998</v>
      </c>
      <c r="DE423" s="108">
        <f t="shared" si="1742"/>
        <v>5.0126918759999996E-3</v>
      </c>
      <c r="DF423" s="108">
        <f t="shared" si="1743"/>
        <v>0.15165511237439999</v>
      </c>
      <c r="DG423" s="108">
        <v>0.19043604</v>
      </c>
      <c r="DH423" s="245">
        <v>4.798988207999999</v>
      </c>
      <c r="DI423" s="107">
        <v>116.989298608092</v>
      </c>
      <c r="DJ423" s="108">
        <v>25.737645693780241</v>
      </c>
      <c r="DK423" s="108">
        <v>1.9250845797693625</v>
      </c>
      <c r="DL423" s="108">
        <v>78.739998396072153</v>
      </c>
      <c r="DM423" s="108">
        <f t="shared" si="1744"/>
        <v>7.7932126012528453</v>
      </c>
      <c r="DN423" s="108">
        <f t="shared" si="1745"/>
        <v>24.640895098066821</v>
      </c>
      <c r="DO423" s="108">
        <v>16.307617991273101</v>
      </c>
      <c r="DP423" s="108">
        <f t="shared" si="1746"/>
        <v>0.31547087004117819</v>
      </c>
      <c r="DQ423" s="108">
        <f t="shared" si="1747"/>
        <v>9.5443269665164259</v>
      </c>
      <c r="DR423" s="108">
        <v>11.984982263449343</v>
      </c>
      <c r="DS423" s="110">
        <v>302.0215530389234</v>
      </c>
      <c r="DT423" s="244">
        <v>317.06</v>
      </c>
      <c r="DU423" s="108">
        <v>69.753200000000007</v>
      </c>
      <c r="DV423" s="108">
        <v>213.39818417999999</v>
      </c>
      <c r="DW423" s="108">
        <f t="shared" si="1748"/>
        <v>21.12087188103132</v>
      </c>
      <c r="DX423" s="108">
        <f t="shared" si="1749"/>
        <v>66.780827757289188</v>
      </c>
      <c r="DY423" s="108">
        <v>6.1464724796666701</v>
      </c>
      <c r="DZ423" s="108">
        <v>3.9856229960624998</v>
      </c>
      <c r="EA423" s="108"/>
      <c r="EB423" s="108">
        <v>44.555074014868225</v>
      </c>
      <c r="EC423" s="108">
        <f t="shared" si="1750"/>
        <v>0.86191790681762581</v>
      </c>
      <c r="ED423" s="108">
        <f t="shared" si="1751"/>
        <v>26.076659058533895</v>
      </c>
      <c r="EE423" s="108">
        <v>32.744927683529873</v>
      </c>
      <c r="EF423" s="245">
        <v>825.17217762495261</v>
      </c>
      <c r="EG423" s="249">
        <v>1307.6614999999995</v>
      </c>
      <c r="EH423" s="250">
        <v>287.68553000000003</v>
      </c>
      <c r="EI423" s="250">
        <v>2014.9133151144824</v>
      </c>
      <c r="EJ423" s="250">
        <v>880.12549555950011</v>
      </c>
      <c r="EK423" s="250">
        <f t="shared" si="1752"/>
        <v>87.109540797505971</v>
      </c>
      <c r="EL423" s="250">
        <v>275.42647258038994</v>
      </c>
      <c r="EM423" s="250">
        <v>327.79816636920089</v>
      </c>
      <c r="EN423" s="250">
        <f t="shared" si="1753"/>
        <v>6.3412555284121916</v>
      </c>
      <c r="EO423" s="250">
        <f t="shared" si="1754"/>
        <v>191.84977723456947</v>
      </c>
      <c r="EP423" s="250">
        <v>4818.1840070431826</v>
      </c>
      <c r="EQ423" s="245">
        <v>6070.9118488744098</v>
      </c>
      <c r="ER423" s="244">
        <v>324.95999999999998</v>
      </c>
      <c r="ES423" s="108">
        <v>71.491200000000006</v>
      </c>
      <c r="ET423" s="108">
        <v>218.71530288</v>
      </c>
      <c r="EU423" s="108">
        <f t="shared" si="1755"/>
        <v>21.647128387245122</v>
      </c>
      <c r="EV423" s="108">
        <f t="shared" si="1756"/>
        <v>68.444766883267192</v>
      </c>
      <c r="EW423" s="108">
        <v>24.099221989975</v>
      </c>
      <c r="EX423" s="108">
        <v>46.666397915508199</v>
      </c>
      <c r="EY423" s="108">
        <f t="shared" si="1757"/>
        <v>0.90276146767550614</v>
      </c>
      <c r="EZ423" s="108">
        <f t="shared" si="1758"/>
        <v>27.312349375213653</v>
      </c>
      <c r="FA423" s="108">
        <v>34.296606139274203</v>
      </c>
      <c r="FB423" s="245">
        <v>864.2744747097089</v>
      </c>
      <c r="FC423" s="244">
        <v>0.83333333333333293</v>
      </c>
      <c r="FD423" s="108">
        <v>6.0833333333333302E-2</v>
      </c>
      <c r="FE423" s="108">
        <f t="shared" si="1759"/>
        <v>1.1768208333333328E-3</v>
      </c>
      <c r="FF423" s="108">
        <f t="shared" si="1760"/>
        <v>3.5603803333333316E-2</v>
      </c>
      <c r="FG423" s="108">
        <v>4.4708333333333301E-2</v>
      </c>
      <c r="FH423" s="245">
        <v>1.1266499999999995</v>
      </c>
      <c r="FI423" s="244">
        <v>2189.5767156666602</v>
      </c>
      <c r="FJ423" s="108">
        <v>159.839100243666</v>
      </c>
      <c r="FK423" s="108">
        <f t="shared" si="1761"/>
        <v>3.0920873942137188</v>
      </c>
      <c r="FL423" s="108">
        <f t="shared" si="1762"/>
        <v>93.548710521409916</v>
      </c>
      <c r="FM423" s="108">
        <v>117.471</v>
      </c>
      <c r="FN423" s="245">
        <v>2960.2641790923913</v>
      </c>
      <c r="FO423" s="244">
        <v>1703.8383833333426</v>
      </c>
      <c r="FP423" s="108">
        <v>124.380201983334</v>
      </c>
      <c r="FQ423" s="108">
        <f t="shared" si="1763"/>
        <v>2.4061350073675962</v>
      </c>
      <c r="FR423" s="108">
        <f t="shared" si="1764"/>
        <v>72.795752054381921</v>
      </c>
      <c r="FS423" s="108">
        <v>91.410929265833502</v>
      </c>
      <c r="FT423" s="110">
        <v>2303.555417499012</v>
      </c>
      <c r="FU423" s="253">
        <f t="shared" si="1602"/>
        <v>9033.4837339262103</v>
      </c>
      <c r="FV423" s="254">
        <f t="shared" si="1603"/>
        <v>2428.0342020442718</v>
      </c>
      <c r="FW423" s="254">
        <f t="shared" si="1604"/>
        <v>248.58611277783791</v>
      </c>
      <c r="FX423" s="254">
        <f t="shared" si="1605"/>
        <v>1462.886833333333</v>
      </c>
      <c r="FY423" s="254">
        <f t="shared" si="1606"/>
        <v>1834.66</v>
      </c>
      <c r="FZ423" s="254">
        <f t="shared" si="1607"/>
        <v>70.599999999999994</v>
      </c>
      <c r="GA423" s="254">
        <f t="shared" si="1765"/>
        <v>106.7972</v>
      </c>
      <c r="GB423" s="254">
        <f t="shared" si="1766"/>
        <v>3.5495999999999999</v>
      </c>
      <c r="GC423" s="254">
        <f t="shared" si="1767"/>
        <v>2189.5767156666602</v>
      </c>
      <c r="GD423" s="254">
        <f t="shared" si="1768"/>
        <v>1703.8383833333426</v>
      </c>
      <c r="GE423" s="254">
        <f t="shared" si="1608"/>
        <v>4983.6174816149496</v>
      </c>
      <c r="GF423" s="255">
        <f t="shared" si="1609"/>
        <v>1902.6793707298298</v>
      </c>
      <c r="GG423" s="255">
        <f t="shared" si="1610"/>
        <v>493.24855662535799</v>
      </c>
      <c r="GH423" s="254">
        <f t="shared" si="1611"/>
        <v>1756.7910093397213</v>
      </c>
      <c r="GI423" s="255">
        <f t="shared" si="1612"/>
        <v>1254.396143754173</v>
      </c>
      <c r="GJ423" s="256">
        <f t="shared" si="1613"/>
        <v>33.985122075676919</v>
      </c>
      <c r="GK423" s="253">
        <f t="shared" si="1769"/>
        <v>25822.421272036328</v>
      </c>
      <c r="GL423" s="257">
        <f t="shared" si="1770"/>
        <v>32536.250802765775</v>
      </c>
      <c r="GM423" s="221">
        <f t="shared" si="1771"/>
        <v>27656.821970466764</v>
      </c>
      <c r="GN423" s="222">
        <f t="shared" si="1772"/>
        <v>15123.072786544504</v>
      </c>
      <c r="GO423" s="222">
        <f t="shared" si="1773"/>
        <v>971.11107686679054</v>
      </c>
      <c r="GP423" s="55">
        <f t="shared" si="1774"/>
        <v>0.54681166197235609</v>
      </c>
      <c r="GQ423" s="56">
        <f t="shared" si="1775"/>
        <v>3.5112894674008022E-2</v>
      </c>
      <c r="GR423" s="258">
        <f t="shared" si="1776"/>
        <v>1.0911243748160722</v>
      </c>
      <c r="GS423" s="227">
        <f t="shared" si="1614"/>
        <v>32536.250802765775</v>
      </c>
      <c r="GT423" s="222">
        <f t="shared" si="1843"/>
        <v>15360.104652996866</v>
      </c>
      <c r="GU423" s="222">
        <f t="shared" si="1844"/>
        <v>977.53293726337972</v>
      </c>
      <c r="GV423" s="37">
        <f t="shared" si="1833"/>
        <v>0.47209202886065676</v>
      </c>
      <c r="GW423" s="228">
        <f t="shared" si="1834"/>
        <v>3.0044424699980601E-2</v>
      </c>
      <c r="GX423" s="258">
        <f t="shared" si="1777"/>
        <v>1.078630702308492</v>
      </c>
      <c r="GY423" s="221">
        <f t="shared" si="1842"/>
        <v>21916.450712071732</v>
      </c>
      <c r="GZ423" s="222">
        <f t="shared" si="1778"/>
        <v>12348.411431529064</v>
      </c>
      <c r="HA423" s="222">
        <f t="shared" si="1779"/>
        <v>639.54330013076492</v>
      </c>
      <c r="HB423" s="55">
        <f t="shared" si="1780"/>
        <v>0.5634311683838239</v>
      </c>
      <c r="HC423" s="56">
        <f t="shared" si="1781"/>
        <v>2.9180970428688075E-2</v>
      </c>
      <c r="HD423" s="258">
        <f t="shared" si="1782"/>
        <v>1.0928097964051491</v>
      </c>
      <c r="HE423" s="221">
        <f t="shared" si="1783"/>
        <v>25395.426769898855</v>
      </c>
      <c r="HF423" s="222">
        <f t="shared" si="1784"/>
        <v>15013.21920662776</v>
      </c>
      <c r="HG423" s="222">
        <f t="shared" si="1785"/>
        <v>756.68919793702298</v>
      </c>
      <c r="HH423" s="55">
        <f t="shared" si="1786"/>
        <v>0.59117806298978592</v>
      </c>
      <c r="HI423" s="56">
        <f t="shared" si="1787"/>
        <v>2.9796278077670466E-2</v>
      </c>
      <c r="HJ423" s="259">
        <f t="shared" si="1788"/>
        <v>1.0972530459447305</v>
      </c>
      <c r="HK423" s="54">
        <f t="shared" si="1615"/>
        <v>3.5791564366962967</v>
      </c>
      <c r="HL423" s="55">
        <f t="shared" si="1616"/>
        <v>4.2376661270654816</v>
      </c>
      <c r="HM423" s="55">
        <f t="shared" si="1617"/>
        <v>2.8408683467348257</v>
      </c>
      <c r="HN423" s="56">
        <f t="shared" si="1618"/>
        <v>3.305035899690123</v>
      </c>
      <c r="HQ423" s="57">
        <f t="shared" si="1619"/>
        <v>2114.926805633886</v>
      </c>
      <c r="HR423" s="58">
        <f t="shared" si="1789"/>
        <v>2446.3358360767161</v>
      </c>
      <c r="HS423" s="58">
        <f t="shared" si="1620"/>
        <v>92.972934766871475</v>
      </c>
      <c r="HT423" s="58">
        <f t="shared" si="1790"/>
        <v>107.37444236225987</v>
      </c>
      <c r="HU423" s="58">
        <f t="shared" si="1621"/>
        <v>2761.0921093866068</v>
      </c>
      <c r="HV423" s="55">
        <f t="shared" si="1845"/>
        <v>0.76597473820014272</v>
      </c>
      <c r="HW423" s="56">
        <f t="shared" si="1846"/>
        <v>3.3672521988962541E-2</v>
      </c>
      <c r="HX423" s="260">
        <f t="shared" si="1847"/>
        <v>1.1252441151320527</v>
      </c>
      <c r="HY423" s="57">
        <f t="shared" si="1622"/>
        <v>3371.8782545717449</v>
      </c>
      <c r="HZ423" s="58">
        <f t="shared" si="1791"/>
        <v>3900.2515770631376</v>
      </c>
      <c r="IA423" s="58">
        <f t="shared" si="1623"/>
        <v>163.51418200109796</v>
      </c>
      <c r="IB423" s="58">
        <f t="shared" si="1792"/>
        <v>188.84252879306806</v>
      </c>
      <c r="IC423" s="58">
        <f t="shared" si="1624"/>
        <v>4529.3327791667743</v>
      </c>
      <c r="ID423" s="55">
        <f t="shared" si="1625"/>
        <v>0.74445363566155165</v>
      </c>
      <c r="IE423" s="56">
        <f t="shared" si="1626"/>
        <v>3.6101163233843547E-2</v>
      </c>
      <c r="IF423" s="260">
        <f t="shared" si="1627"/>
        <v>1.1222479548930877</v>
      </c>
      <c r="IG423" s="57">
        <f t="shared" si="1628"/>
        <v>87.185380886305126</v>
      </c>
      <c r="IH423" s="58">
        <f t="shared" si="1793"/>
        <v>100.84733007118915</v>
      </c>
      <c r="II423" s="58">
        <f t="shared" si="1629"/>
        <v>170.17609438870446</v>
      </c>
      <c r="IJ423" s="58">
        <f t="shared" si="1794"/>
        <v>196.53637140951477</v>
      </c>
      <c r="IK423" s="58">
        <f t="shared" si="1630"/>
        <v>1794.7580956888157</v>
      </c>
      <c r="IL423" s="55">
        <f t="shared" si="1631"/>
        <v>4.8577789450139783E-2</v>
      </c>
      <c r="IM423" s="56">
        <f t="shared" si="1632"/>
        <v>9.481840187682343E-2</v>
      </c>
      <c r="IN423" s="260">
        <f t="shared" si="1633"/>
        <v>1.0222995100575569</v>
      </c>
      <c r="IO423" s="57">
        <f t="shared" si="1634"/>
        <v>70.776679284927496</v>
      </c>
      <c r="IP423" s="58">
        <f t="shared" si="1795"/>
        <v>81.867384928875637</v>
      </c>
      <c r="IQ423" s="58">
        <f t="shared" si="1635"/>
        <v>3.1076086690478024</v>
      </c>
      <c r="IR423" s="58">
        <f t="shared" si="1796"/>
        <v>3.588977251883307</v>
      </c>
      <c r="IS423" s="58">
        <f t="shared" si="1636"/>
        <v>96.697808893032487</v>
      </c>
      <c r="IT423" s="55">
        <f t="shared" si="1637"/>
        <v>0.73193674288132993</v>
      </c>
      <c r="IU423" s="56">
        <f t="shared" si="1638"/>
        <v>3.2137322495956987E-2</v>
      </c>
      <c r="IV423" s="260">
        <f t="shared" si="1639"/>
        <v>1.1196725588641281</v>
      </c>
      <c r="IW423" s="57">
        <f t="shared" si="1640"/>
        <v>95.629759277652809</v>
      </c>
      <c r="IX423" s="58">
        <f t="shared" si="1797"/>
        <v>110.61494255646102</v>
      </c>
      <c r="IY423" s="58">
        <f t="shared" si="1641"/>
        <v>2.5908793321000001</v>
      </c>
      <c r="IZ423" s="58">
        <f t="shared" si="1798"/>
        <v>2.9922065406422904</v>
      </c>
      <c r="JA423" s="58">
        <f t="shared" si="1642"/>
        <v>1968.5901799999999</v>
      </c>
      <c r="JB423" s="55">
        <f t="shared" si="1848"/>
        <v>4.8577789450139804E-2</v>
      </c>
      <c r="JC423" s="56">
        <f t="shared" si="1849"/>
        <v>1.3161090400745574E-3</v>
      </c>
      <c r="JD423" s="260">
        <f t="shared" si="1850"/>
        <v>1.0078160048971445</v>
      </c>
      <c r="JE423" s="57">
        <f t="shared" si="1643"/>
        <v>3.6799521464479996</v>
      </c>
      <c r="JF423" s="58">
        <f t="shared" si="1799"/>
        <v>4.2566006477964011</v>
      </c>
      <c r="JG423" s="58">
        <f t="shared" si="1644"/>
        <v>9.9700260999999998E-2</v>
      </c>
      <c r="JH423" s="58">
        <f t="shared" si="1800"/>
        <v>0.1151438314289</v>
      </c>
      <c r="JI423" s="58">
        <f t="shared" si="1645"/>
        <v>75.753799999999998</v>
      </c>
      <c r="JJ423" s="55">
        <f t="shared" si="1857"/>
        <v>4.857778945013979E-2</v>
      </c>
      <c r="JK423" s="56">
        <f t="shared" si="1858"/>
        <v>1.3161090400745574E-3</v>
      </c>
      <c r="JL423" s="260">
        <f t="shared" si="1859"/>
        <v>1.0078160048971445</v>
      </c>
      <c r="JM423" s="57">
        <f t="shared" si="1646"/>
        <v>2874.5158368002217</v>
      </c>
      <c r="JN423" s="58">
        <f t="shared" si="1801"/>
        <v>3324.9524684268167</v>
      </c>
      <c r="JO423" s="58">
        <f t="shared" si="1647"/>
        <v>191.61100330189672</v>
      </c>
      <c r="JP423" s="58">
        <f t="shared" si="1802"/>
        <v>221.29154771336053</v>
      </c>
      <c r="JQ423" s="58">
        <f t="shared" si="1648"/>
        <v>3900.551485839178</v>
      </c>
      <c r="JR423" s="55">
        <f t="shared" si="1649"/>
        <v>0.73695113299646353</v>
      </c>
      <c r="JS423" s="56">
        <f t="shared" si="1650"/>
        <v>4.9124080017283217E-2</v>
      </c>
      <c r="JT423" s="260">
        <f t="shared" si="1651"/>
        <v>1.1230895625352231</v>
      </c>
      <c r="JU423" s="57">
        <f t="shared" si="1652"/>
        <v>5.5666938438333755</v>
      </c>
      <c r="JV423" s="58">
        <f t="shared" si="1803"/>
        <v>6.4389947691620657</v>
      </c>
      <c r="JW423" s="58">
        <f t="shared" si="1653"/>
        <v>0.15081740388200002</v>
      </c>
      <c r="JX423" s="58">
        <f t="shared" si="1804"/>
        <v>0.17417901974332184</v>
      </c>
      <c r="JY423" s="58">
        <f t="shared" si="1654"/>
        <v>114.59339559999999</v>
      </c>
      <c r="JZ423" s="55">
        <f t="shared" si="1655"/>
        <v>4.8577789450139797E-2</v>
      </c>
      <c r="KA423" s="56">
        <f t="shared" si="1656"/>
        <v>1.3161090400745576E-3</v>
      </c>
      <c r="KB423" s="260">
        <f t="shared" si="1657"/>
        <v>1.0078160048971445</v>
      </c>
      <c r="KC423" s="57">
        <f t="shared" si="1658"/>
        <v>0.18501923709676799</v>
      </c>
      <c r="KD423" s="58">
        <f t="shared" si="1805"/>
        <v>0.21401175154983154</v>
      </c>
      <c r="KE423" s="58">
        <f t="shared" si="1659"/>
        <v>5.0126918759999996E-3</v>
      </c>
      <c r="KF423" s="58">
        <f t="shared" si="1806"/>
        <v>5.7891578475923995E-3</v>
      </c>
      <c r="KG423" s="58">
        <f t="shared" si="1660"/>
        <v>3.8087207999999992</v>
      </c>
      <c r="KH423" s="55">
        <f t="shared" si="1661"/>
        <v>4.8577789450139804E-2</v>
      </c>
      <c r="KI423" s="56">
        <f t="shared" si="1662"/>
        <v>1.3161090400745576E-3</v>
      </c>
      <c r="KJ423" s="260">
        <f t="shared" si="1663"/>
        <v>1.0078160048971445</v>
      </c>
      <c r="KK423" s="57">
        <f t="shared" si="1664"/>
        <v>184.4329152206638</v>
      </c>
      <c r="KL423" s="58">
        <f t="shared" si="1807"/>
        <v>213.33355303574183</v>
      </c>
      <c r="KM423" s="58">
        <f t="shared" si="1665"/>
        <v>8.1086834712940234</v>
      </c>
      <c r="KN423" s="58">
        <f t="shared" si="1808"/>
        <v>9.3647185409974671</v>
      </c>
      <c r="KO423" s="58">
        <f t="shared" si="1666"/>
        <v>239.69964526898684</v>
      </c>
      <c r="KP423" s="55">
        <f t="shared" si="1809"/>
        <v>0.76943340910536739</v>
      </c>
      <c r="KQ423" s="56">
        <f t="shared" si="1810"/>
        <v>3.3828516776462467E-2</v>
      </c>
      <c r="KR423" s="260">
        <f t="shared" si="1811"/>
        <v>1.1258102524554852</v>
      </c>
      <c r="KS423" s="57">
        <f t="shared" si="1667"/>
        <v>500.09933391530421</v>
      </c>
      <c r="KT423" s="58">
        <f t="shared" si="1812"/>
        <v>578.46489953983246</v>
      </c>
      <c r="KU423" s="58">
        <f t="shared" si="1668"/>
        <v>21.982789787848947</v>
      </c>
      <c r="KV423" s="58">
        <f t="shared" si="1813"/>
        <v>25.387923925986751</v>
      </c>
      <c r="KW423" s="58">
        <f t="shared" si="1669"/>
        <v>654.89855367059738</v>
      </c>
      <c r="KX423" s="55">
        <f t="shared" si="1670"/>
        <v>0.76362870418987905</v>
      </c>
      <c r="KY423" s="56">
        <f t="shared" si="1671"/>
        <v>3.3566709934903766E-2</v>
      </c>
      <c r="KZ423" s="260">
        <f t="shared" si="1672"/>
        <v>1.1248601013154707</v>
      </c>
      <c r="LA423" s="57">
        <f t="shared" si="1673"/>
        <v>2165.4240547742502</v>
      </c>
      <c r="LB423" s="58">
        <f t="shared" si="1814"/>
        <v>2504.7460041573754</v>
      </c>
      <c r="LC423" s="58">
        <f t="shared" si="1674"/>
        <v>93.450796325918162</v>
      </c>
      <c r="LD423" s="58">
        <f t="shared" si="1815"/>
        <v>107.92632467680289</v>
      </c>
      <c r="LE423" s="58">
        <f t="shared" si="1675"/>
        <v>4818.1840070431817</v>
      </c>
      <c r="LF423" s="55">
        <f t="shared" si="1816"/>
        <v>0.44942742983847256</v>
      </c>
      <c r="LG423" s="56">
        <f t="shared" si="1817"/>
        <v>1.9395439482865859E-2</v>
      </c>
      <c r="LH423" s="260">
        <f t="shared" si="1818"/>
        <v>1.0734296318315846</v>
      </c>
      <c r="LI423" s="57">
        <f t="shared" si="1676"/>
        <v>513.2748818353466</v>
      </c>
      <c r="LJ423" s="58">
        <f t="shared" si="1819"/>
        <v>593.70505581894543</v>
      </c>
      <c r="LK423" s="58">
        <f t="shared" si="1677"/>
        <v>22.549889854920629</v>
      </c>
      <c r="LL423" s="58">
        <f t="shared" si="1820"/>
        <v>26.042867793447837</v>
      </c>
      <c r="LM423" s="58">
        <f t="shared" si="1678"/>
        <v>685.93212278548322</v>
      </c>
      <c r="LN423" s="55">
        <f t="shared" si="1679"/>
        <v>0.7482881538642665</v>
      </c>
      <c r="LO423" s="56">
        <f t="shared" si="1680"/>
        <v>3.2874812398854265E-2</v>
      </c>
      <c r="LP423" s="260">
        <f t="shared" si="1681"/>
        <v>1.1223490621511132</v>
      </c>
      <c r="LQ423" s="57">
        <f t="shared" si="1682"/>
        <v>4.3436640066666643E-2</v>
      </c>
      <c r="LR423" s="58">
        <f t="shared" si="1821"/>
        <v>5.0243161565113312E-2</v>
      </c>
      <c r="LS423" s="58">
        <f t="shared" si="1683"/>
        <v>1.1768208333333328E-3</v>
      </c>
      <c r="LT423" s="58">
        <f t="shared" si="1822"/>
        <v>1.359110380416666E-3</v>
      </c>
      <c r="LU423" s="58">
        <f t="shared" si="1684"/>
        <v>0.89416666666666633</v>
      </c>
      <c r="LV423" s="55">
        <f t="shared" si="1835"/>
        <v>4.857778945013979E-2</v>
      </c>
      <c r="LW423" s="56">
        <f t="shared" si="1836"/>
        <v>1.3161090400745572E-3</v>
      </c>
      <c r="LX423" s="260">
        <f t="shared" si="1837"/>
        <v>1.0078160048971445</v>
      </c>
      <c r="LY423" s="57">
        <f t="shared" si="1685"/>
        <v>114.12942683612009</v>
      </c>
      <c r="LZ423" s="58">
        <f t="shared" si="1823"/>
        <v>132.0135080213401</v>
      </c>
      <c r="MA423" s="58">
        <f t="shared" si="1686"/>
        <v>3.0920873942137188</v>
      </c>
      <c r="MB423" s="58">
        <f t="shared" si="1824"/>
        <v>3.5710517315774242</v>
      </c>
      <c r="MC423" s="58">
        <f t="shared" si="1687"/>
        <v>2349.4160151526917</v>
      </c>
      <c r="MD423" s="55">
        <f t="shared" si="1688"/>
        <v>4.8577785330497406E-2</v>
      </c>
      <c r="ME423" s="56">
        <f t="shared" si="1689"/>
        <v>1.31610892846185E-3</v>
      </c>
      <c r="MF423" s="260">
        <f t="shared" si="1690"/>
        <v>1.0078160042343076</v>
      </c>
      <c r="MG423" s="57">
        <f t="shared" si="1691"/>
        <v>88.810817506345941</v>
      </c>
      <c r="MH423" s="58">
        <f t="shared" si="1825"/>
        <v>102.72747260959035</v>
      </c>
      <c r="MI423" s="58">
        <f t="shared" si="1692"/>
        <v>2.4061350073675962</v>
      </c>
      <c r="MJ423" s="58">
        <f t="shared" si="1826"/>
        <v>2.7788453200088368</v>
      </c>
      <c r="MK423" s="58">
        <f t="shared" si="1693"/>
        <v>1828.2185853166764</v>
      </c>
      <c r="ML423" s="55">
        <f t="shared" si="1851"/>
        <v>4.8577789450139797E-2</v>
      </c>
      <c r="MM423" s="56">
        <f t="shared" si="1852"/>
        <v>1.3161090400745574E-3</v>
      </c>
      <c r="MN423" s="260">
        <f t="shared" si="1853"/>
        <v>1.0078160048971445</v>
      </c>
      <c r="MO423" s="59">
        <v>3.2802460647986398</v>
      </c>
      <c r="MP423" s="60">
        <v>3.9287460647986401</v>
      </c>
      <c r="MQ423" s="60">
        <v>2.5996000000000001</v>
      </c>
      <c r="MR423" s="61">
        <v>3.0121000000000002</v>
      </c>
      <c r="MS423" s="59">
        <f t="shared" si="1694"/>
        <v>1.0911243748160722</v>
      </c>
      <c r="MT423" s="60">
        <f t="shared" si="1854"/>
        <v>1.078630702308492</v>
      </c>
      <c r="MU423" s="60">
        <f t="shared" si="1827"/>
        <v>1.0928097964051491</v>
      </c>
      <c r="MV423" s="61">
        <f t="shared" si="1828"/>
        <v>1.0972530459447305</v>
      </c>
      <c r="MW423" s="66">
        <f t="shared" si="1829"/>
        <v>3.5791564366962967</v>
      </c>
      <c r="MX423" s="67">
        <f t="shared" si="1830"/>
        <v>4.2376661270654816</v>
      </c>
      <c r="MY423" s="67">
        <f t="shared" si="1831"/>
        <v>2.8408683467348257</v>
      </c>
      <c r="MZ423" s="261">
        <f t="shared" si="1832"/>
        <v>3.305035899690123</v>
      </c>
      <c r="NA423" s="59">
        <f t="shared" si="1696"/>
        <v>1.091131193201778</v>
      </c>
      <c r="NB423" s="60">
        <f t="shared" si="1855"/>
        <v>1.0786514098798523</v>
      </c>
      <c r="NC423" s="60">
        <f t="shared" si="1698"/>
        <v>1.0928181314508743</v>
      </c>
      <c r="ND423" s="262">
        <f t="shared" si="1856"/>
        <v>1.0972587935366238</v>
      </c>
      <c r="NE423" s="62">
        <f t="shared" si="1700"/>
        <v>3.5791788026791762</v>
      </c>
      <c r="NF423" s="63">
        <f>NE423+NQ423+NR423+OB423</f>
        <v>4.2377474818549743</v>
      </c>
      <c r="NG423" s="63">
        <f t="shared" si="1702"/>
        <v>2.8408900145196929</v>
      </c>
      <c r="NH423" s="64">
        <f>NG423+NM423</f>
        <v>3.3050532120116647</v>
      </c>
      <c r="NI423" s="238">
        <f t="shared" si="1838"/>
        <v>-2.2365982879524182E-5</v>
      </c>
      <c r="NJ423" s="238">
        <f t="shared" si="1839"/>
        <v>-8.1354789492671387E-5</v>
      </c>
      <c r="NK423" s="238">
        <f t="shared" si="1840"/>
        <v>-2.1667784867229756E-5</v>
      </c>
      <c r="NL423" s="238">
        <f t="shared" si="1841"/>
        <v>-1.7312321541673725E-5</v>
      </c>
      <c r="NM423" s="239">
        <f t="shared" si="1704"/>
        <v>0.46416319749197171</v>
      </c>
      <c r="NN423" s="240">
        <f t="shared" si="1705"/>
        <v>0.75931296628066314</v>
      </c>
      <c r="NO423" s="240">
        <f>O423*IN423</f>
        <v>0.2741255906675113</v>
      </c>
      <c r="NP423" s="240">
        <f t="shared" si="1706"/>
        <v>1.6123284847643443E-2</v>
      </c>
      <c r="NQ423" s="240">
        <f>Q423*JD423+0.005</f>
        <v>0.33717615521409883</v>
      </c>
      <c r="NR423" s="240">
        <f t="shared" si="1707"/>
        <v>1.2799263262193735E-2</v>
      </c>
      <c r="NS423" s="240">
        <f t="shared" si="1708"/>
        <v>0.65565968660806317</v>
      </c>
      <c r="NT423" s="240">
        <f t="shared" si="1709"/>
        <v>1.7334435284230884E-2</v>
      </c>
      <c r="NU423" s="240">
        <f t="shared" si="1710"/>
        <v>6.046896029382867E-4</v>
      </c>
      <c r="NV423" s="240">
        <f t="shared" si="1711"/>
        <v>4.0304007037906368E-2</v>
      </c>
      <c r="NW423" s="240">
        <f t="shared" si="1712"/>
        <v>0.11001131790865303</v>
      </c>
      <c r="NX423" s="240">
        <f t="shared" si="1713"/>
        <v>0.77265464899237457</v>
      </c>
      <c r="NY423" s="240">
        <f t="shared" si="1714"/>
        <v>0.11504077887048909</v>
      </c>
      <c r="NZ423" s="240">
        <f t="shared" si="1715"/>
        <v>1.0078160048971445E-4</v>
      </c>
      <c r="OA423" s="240">
        <f t="shared" si="1716"/>
        <v>0.35374341748624194</v>
      </c>
      <c r="OB423" s="241">
        <f t="shared" si="1717"/>
        <v>0.30859326069950566</v>
      </c>
      <c r="OC423" s="4"/>
      <c r="OD423" s="4"/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136"/>
      <c r="OP423" s="13"/>
      <c r="OQ423" s="13"/>
      <c r="OR423" s="13"/>
      <c r="OS423" s="13"/>
      <c r="OT423" s="13"/>
    </row>
    <row r="424" spans="1:410" ht="15" customHeight="1">
      <c r="A424" s="242">
        <v>405</v>
      </c>
      <c r="B424" s="49" t="s">
        <v>474</v>
      </c>
      <c r="C424" s="50">
        <v>2</v>
      </c>
      <c r="D424" s="51">
        <v>721.06</v>
      </c>
      <c r="E424" s="52">
        <v>232.5</v>
      </c>
      <c r="F424" s="52">
        <v>488.6</v>
      </c>
      <c r="G424" s="52"/>
      <c r="H424" s="53"/>
      <c r="I424" s="57">
        <v>2.3649107725991665</v>
      </c>
      <c r="J424" s="58">
        <v>2.3649107725991665</v>
      </c>
      <c r="K424" s="58">
        <v>1.8564000000000003</v>
      </c>
      <c r="L424" s="243">
        <v>1.8564000000000003</v>
      </c>
      <c r="M424" s="1">
        <v>0</v>
      </c>
      <c r="N424" s="2">
        <v>0.46460000000000001</v>
      </c>
      <c r="O424" s="2">
        <v>0.50851077259916611</v>
      </c>
      <c r="P424" s="2">
        <v>0</v>
      </c>
      <c r="Q424" s="2">
        <v>0</v>
      </c>
      <c r="R424" s="2">
        <v>0</v>
      </c>
      <c r="S424" s="2">
        <v>0.39400000000000002</v>
      </c>
      <c r="T424" s="2">
        <v>0</v>
      </c>
      <c r="U424" s="2">
        <v>0</v>
      </c>
      <c r="V424" s="2">
        <v>0.19450000000000001</v>
      </c>
      <c r="W424" s="2">
        <v>4.2500000000000003E-2</v>
      </c>
      <c r="X424" s="2">
        <v>0.55249999999999999</v>
      </c>
      <c r="Y424" s="2">
        <v>0.20830000000000001</v>
      </c>
      <c r="Z424" s="2">
        <v>0</v>
      </c>
      <c r="AA424" s="2">
        <v>0</v>
      </c>
      <c r="AB424" s="3">
        <v>0</v>
      </c>
      <c r="AC424" s="244">
        <v>0</v>
      </c>
      <c r="AD424" s="108">
        <v>0</v>
      </c>
      <c r="AE424" s="108">
        <v>0</v>
      </c>
      <c r="AF424" s="108">
        <f t="shared" si="1718"/>
        <v>0</v>
      </c>
      <c r="AG424" s="108">
        <f t="shared" si="1719"/>
        <v>0</v>
      </c>
      <c r="AH424" s="108">
        <v>0</v>
      </c>
      <c r="AI424" s="108">
        <v>0</v>
      </c>
      <c r="AJ424" s="108">
        <f t="shared" si="1720"/>
        <v>0</v>
      </c>
      <c r="AK424" s="108">
        <f t="shared" si="1721"/>
        <v>0</v>
      </c>
      <c r="AL424" s="108">
        <v>0</v>
      </c>
      <c r="AM424" s="245">
        <v>0</v>
      </c>
      <c r="AN424" s="244">
        <v>125.91</v>
      </c>
      <c r="AO424" s="108">
        <v>27.700199999999999</v>
      </c>
      <c r="AP424" s="108">
        <v>84.744103229999993</v>
      </c>
      <c r="AQ424" s="108">
        <f t="shared" si="1722"/>
        <v>8.3874628730860206</v>
      </c>
      <c r="AR424" s="108">
        <f t="shared" si="1723"/>
        <v>26.519819664796199</v>
      </c>
      <c r="AS424" s="246">
        <v>9.4515777036500008</v>
      </c>
      <c r="AT424" s="247">
        <v>1.4434264323849657</v>
      </c>
      <c r="AU424" s="108">
        <v>18.089829308156446</v>
      </c>
      <c r="AV424" s="108">
        <f t="shared" si="1724"/>
        <v>0.34994774796628647</v>
      </c>
      <c r="AW424" s="108">
        <f t="shared" si="1725"/>
        <v>10.587398219526108</v>
      </c>
      <c r="AX424" s="108">
        <v>13.294785512090321</v>
      </c>
      <c r="AY424" s="245">
        <v>335.02859490467603</v>
      </c>
      <c r="AZ424" s="248">
        <v>15</v>
      </c>
      <c r="BA424" s="108">
        <v>76.457499999999996</v>
      </c>
      <c r="BB424" s="108">
        <v>7.9734236193959989</v>
      </c>
      <c r="BC424" s="109">
        <v>6.3787388955167996</v>
      </c>
      <c r="BD424" s="109">
        <v>1.5946847238791992</v>
      </c>
      <c r="BE424" s="108">
        <v>2.9900343749999996</v>
      </c>
      <c r="BF424" s="109">
        <v>2.3920274999999998</v>
      </c>
      <c r="BG424" s="109">
        <v>0.59800687499999983</v>
      </c>
      <c r="BH424" s="108">
        <v>6.3817299335909068</v>
      </c>
      <c r="BI424" s="109">
        <f t="shared" si="1726"/>
        <v>3.7350223147728827</v>
      </c>
      <c r="BJ424" s="108">
        <f t="shared" si="1727"/>
        <v>0.1234545655653161</v>
      </c>
      <c r="BK424" s="108">
        <v>4.6901343963993449</v>
      </c>
      <c r="BL424" s="245">
        <v>118.19138678926348</v>
      </c>
      <c r="BM424" s="244">
        <v>0</v>
      </c>
      <c r="BN424" s="108">
        <v>0</v>
      </c>
      <c r="BO424" s="108">
        <v>0</v>
      </c>
      <c r="BP424" s="108">
        <f t="shared" si="1728"/>
        <v>0</v>
      </c>
      <c r="BQ424" s="108">
        <f t="shared" si="1729"/>
        <v>0</v>
      </c>
      <c r="BR424" s="108">
        <v>0</v>
      </c>
      <c r="BS424" s="108">
        <v>0</v>
      </c>
      <c r="BT424" s="108">
        <f t="shared" si="1730"/>
        <v>0</v>
      </c>
      <c r="BU424" s="108">
        <f t="shared" si="1731"/>
        <v>0</v>
      </c>
      <c r="BV424" s="108">
        <v>0</v>
      </c>
      <c r="BW424" s="245">
        <v>0</v>
      </c>
      <c r="BX424" s="107">
        <v>0</v>
      </c>
      <c r="BY424" s="108">
        <v>0</v>
      </c>
      <c r="BZ424" s="109">
        <f t="shared" si="1732"/>
        <v>0</v>
      </c>
      <c r="CA424" s="109">
        <f t="shared" si="1733"/>
        <v>0</v>
      </c>
      <c r="CB424" s="108">
        <v>0</v>
      </c>
      <c r="CC424" s="110">
        <v>0</v>
      </c>
      <c r="CD424" s="244">
        <v>0</v>
      </c>
      <c r="CE424" s="108">
        <v>0</v>
      </c>
      <c r="CF424" s="109">
        <f t="shared" si="1734"/>
        <v>0</v>
      </c>
      <c r="CG424" s="109">
        <f t="shared" si="1735"/>
        <v>0</v>
      </c>
      <c r="CH424" s="108">
        <v>0</v>
      </c>
      <c r="CI424" s="245">
        <v>0</v>
      </c>
      <c r="CJ424" s="249">
        <v>107.08713630577273</v>
      </c>
      <c r="CK424" s="250">
        <v>23.559169987270003</v>
      </c>
      <c r="CL424" s="250">
        <v>7.38</v>
      </c>
      <c r="CM424" s="251">
        <v>11.465821593344437</v>
      </c>
      <c r="CN424" s="252">
        <f t="shared" si="1600"/>
        <v>5.5890147356757458</v>
      </c>
      <c r="CO424" s="250">
        <v>72.075318352009262</v>
      </c>
      <c r="CP424" s="252">
        <f t="shared" si="1736"/>
        <v>7.1335825585717654</v>
      </c>
      <c r="CQ424" s="250">
        <v>22.555250125077777</v>
      </c>
      <c r="CR424" s="250">
        <v>15.34</v>
      </c>
      <c r="CS424" s="252">
        <v>0.26</v>
      </c>
      <c r="CT424" s="252">
        <f t="shared" si="1738"/>
        <v>8.9780111199999997</v>
      </c>
      <c r="CU424" s="250">
        <f t="shared" si="1601"/>
        <v>225.44162464505197</v>
      </c>
      <c r="CV424" s="245">
        <f t="shared" si="1739"/>
        <v>284.05644705276552</v>
      </c>
      <c r="CW424" s="244">
        <v>0</v>
      </c>
      <c r="CX424" s="108">
        <v>0</v>
      </c>
      <c r="CY424" s="108">
        <f t="shared" si="1740"/>
        <v>0</v>
      </c>
      <c r="CZ424" s="108">
        <f t="shared" si="1741"/>
        <v>0</v>
      </c>
      <c r="DA424" s="108">
        <v>0</v>
      </c>
      <c r="DB424" s="245">
        <v>0</v>
      </c>
      <c r="DC424" s="244">
        <v>0</v>
      </c>
      <c r="DD424" s="108">
        <v>0</v>
      </c>
      <c r="DE424" s="108">
        <f t="shared" si="1742"/>
        <v>0</v>
      </c>
      <c r="DF424" s="108">
        <f t="shared" si="1743"/>
        <v>0</v>
      </c>
      <c r="DG424" s="108">
        <v>0</v>
      </c>
      <c r="DH424" s="245">
        <v>0</v>
      </c>
      <c r="DI424" s="107">
        <v>54.31587264864001</v>
      </c>
      <c r="DJ424" s="108">
        <v>11.949491982700803</v>
      </c>
      <c r="DK424" s="108">
        <v>0.9343004500032096</v>
      </c>
      <c r="DL424" s="108">
        <v>36.557461033785103</v>
      </c>
      <c r="DM424" s="108">
        <f t="shared" si="1744"/>
        <v>3.6182381483578472</v>
      </c>
      <c r="DN424" s="108">
        <f t="shared" si="1745"/>
        <v>11.44029185591271</v>
      </c>
      <c r="DO424" s="108">
        <v>7.5742702064044254</v>
      </c>
      <c r="DP424" s="108">
        <f t="shared" si="1746"/>
        <v>0.1465242571428936</v>
      </c>
      <c r="DQ424" s="108">
        <f t="shared" si="1747"/>
        <v>4.4329779751619052</v>
      </c>
      <c r="DR424" s="108">
        <v>5.5665698160766777</v>
      </c>
      <c r="DS424" s="110">
        <v>140.27755936513228</v>
      </c>
      <c r="DT424" s="244">
        <v>11.78</v>
      </c>
      <c r="DU424" s="108">
        <v>2.5916000000000001</v>
      </c>
      <c r="DV424" s="108">
        <v>7.9285643400000003</v>
      </c>
      <c r="DW424" s="108">
        <f t="shared" si="1748"/>
        <v>0.78472172698716003</v>
      </c>
      <c r="DX424" s="108">
        <f t="shared" si="1749"/>
        <v>2.4811649245596001</v>
      </c>
      <c r="DY424" s="108">
        <v>0.23959127675</v>
      </c>
      <c r="DZ424" s="108">
        <v>0.13038135012499999</v>
      </c>
      <c r="EA424" s="108"/>
      <c r="EB424" s="108">
        <v>1.6549199985818748</v>
      </c>
      <c r="EC424" s="108">
        <f t="shared" si="1750"/>
        <v>3.2014427372566372E-2</v>
      </c>
      <c r="ED424" s="108">
        <f t="shared" si="1751"/>
        <v>0.96857171773001671</v>
      </c>
      <c r="EE424" s="108">
        <v>1.2162528482728439</v>
      </c>
      <c r="EF424" s="245">
        <v>30.649571776475661</v>
      </c>
      <c r="EG424" s="249">
        <v>77.601777301587234</v>
      </c>
      <c r="EH424" s="250">
        <v>17.072391006349193</v>
      </c>
      <c r="EI424" s="250">
        <v>147.77509952253618</v>
      </c>
      <c r="EJ424" s="250">
        <v>52.230109018165166</v>
      </c>
      <c r="EK424" s="250">
        <f t="shared" si="1752"/>
        <v>5.169422809963879</v>
      </c>
      <c r="EL424" s="250">
        <v>16.344890316144607</v>
      </c>
      <c r="EM424" s="250">
        <v>21.511594509950566</v>
      </c>
      <c r="EN424" s="250">
        <f t="shared" si="1753"/>
        <v>0.41614179579499372</v>
      </c>
      <c r="EO424" s="250">
        <f t="shared" si="1754"/>
        <v>12.590047895649748</v>
      </c>
      <c r="EP424" s="250">
        <v>316.19097135858829</v>
      </c>
      <c r="EQ424" s="245">
        <v>398.40062391182124</v>
      </c>
      <c r="ER424" s="244">
        <v>56.46</v>
      </c>
      <c r="ES424" s="108">
        <v>12.421200000000001</v>
      </c>
      <c r="ET424" s="108">
        <v>38.000572380000001</v>
      </c>
      <c r="EU424" s="108">
        <f t="shared" si="1755"/>
        <v>3.7610686507381206</v>
      </c>
      <c r="EV424" s="108">
        <f t="shared" si="1756"/>
        <v>11.8918991205972</v>
      </c>
      <c r="EW424" s="108">
        <v>4.2235884791749996</v>
      </c>
      <c r="EX424" s="108">
        <v>8.11069134271977</v>
      </c>
      <c r="EY424" s="108">
        <f t="shared" si="1757"/>
        <v>0.15690132402491397</v>
      </c>
      <c r="EZ424" s="108">
        <f t="shared" si="1758"/>
        <v>4.7469281007709148</v>
      </c>
      <c r="FA424" s="108">
        <v>5.9608026100947402</v>
      </c>
      <c r="FB424" s="245">
        <v>150.21222577438741</v>
      </c>
      <c r="FC424" s="244">
        <v>0</v>
      </c>
      <c r="FD424" s="108">
        <v>0</v>
      </c>
      <c r="FE424" s="108">
        <f t="shared" si="1759"/>
        <v>0</v>
      </c>
      <c r="FF424" s="108">
        <f t="shared" si="1760"/>
        <v>0</v>
      </c>
      <c r="FG424" s="108">
        <v>0</v>
      </c>
      <c r="FH424" s="245">
        <v>0</v>
      </c>
      <c r="FI424" s="244">
        <v>0</v>
      </c>
      <c r="FJ424" s="108">
        <v>0</v>
      </c>
      <c r="FK424" s="108">
        <f t="shared" si="1761"/>
        <v>0</v>
      </c>
      <c r="FL424" s="108">
        <f t="shared" si="1762"/>
        <v>0</v>
      </c>
      <c r="FM424" s="108">
        <v>0</v>
      </c>
      <c r="FN424" s="245">
        <v>0</v>
      </c>
      <c r="FO424" s="244">
        <v>0</v>
      </c>
      <c r="FP424" s="108">
        <v>0</v>
      </c>
      <c r="FQ424" s="108">
        <f t="shared" si="1763"/>
        <v>0</v>
      </c>
      <c r="FR424" s="108">
        <f t="shared" si="1764"/>
        <v>0</v>
      </c>
      <c r="FS424" s="108">
        <v>0</v>
      </c>
      <c r="FT424" s="110">
        <v>0</v>
      </c>
      <c r="FU424" s="253">
        <f t="shared" si="1602"/>
        <v>528.4488392323201</v>
      </c>
      <c r="FV424" s="254">
        <f t="shared" si="1603"/>
        <v>165.29478921305787</v>
      </c>
      <c r="FW424" s="254">
        <f t="shared" si="1604"/>
        <v>15.803207563577512</v>
      </c>
      <c r="FX424" s="254">
        <f t="shared" si="1605"/>
        <v>76.457499999999996</v>
      </c>
      <c r="FY424" s="254">
        <f t="shared" si="1606"/>
        <v>0</v>
      </c>
      <c r="FZ424" s="254">
        <f t="shared" si="1607"/>
        <v>0</v>
      </c>
      <c r="GA424" s="254">
        <f t="shared" si="1765"/>
        <v>0</v>
      </c>
      <c r="GB424" s="254">
        <f t="shared" si="1766"/>
        <v>0</v>
      </c>
      <c r="GC424" s="254">
        <f t="shared" si="1767"/>
        <v>0</v>
      </c>
      <c r="GD424" s="254">
        <f t="shared" si="1768"/>
        <v>0</v>
      </c>
      <c r="GE424" s="254">
        <f t="shared" si="1608"/>
        <v>291.53612835395955</v>
      </c>
      <c r="GF424" s="255">
        <f t="shared" si="1609"/>
        <v>111.30464552864747</v>
      </c>
      <c r="GG424" s="255">
        <f t="shared" si="1610"/>
        <v>28.854496767704795</v>
      </c>
      <c r="GH424" s="254">
        <f t="shared" si="1611"/>
        <v>78.663035299404001</v>
      </c>
      <c r="GI424" s="255">
        <f t="shared" si="1612"/>
        <v>56.167527959206126</v>
      </c>
      <c r="GJ424" s="256">
        <f t="shared" si="1613"/>
        <v>1.4849841178669703</v>
      </c>
      <c r="GK424" s="253">
        <f t="shared" si="1769"/>
        <v>1156.203499662319</v>
      </c>
      <c r="GL424" s="257">
        <f t="shared" si="1770"/>
        <v>1456.8164095745219</v>
      </c>
      <c r="GM424" s="221">
        <f t="shared" si="1771"/>
        <v>1456.8164095745219</v>
      </c>
      <c r="GN424" s="222">
        <f t="shared" si="1772"/>
        <v>876.86047602741894</v>
      </c>
      <c r="GO424" s="222">
        <f t="shared" si="1773"/>
        <v>58.139787445928086</v>
      </c>
      <c r="GP424" s="55">
        <f t="shared" si="1774"/>
        <v>0.60190183901313621</v>
      </c>
      <c r="GQ424" s="56">
        <f t="shared" si="1775"/>
        <v>3.9908795002459099E-2</v>
      </c>
      <c r="GR424" s="258">
        <f t="shared" si="1776"/>
        <v>1.1004998905192394</v>
      </c>
      <c r="GS424" s="227">
        <f t="shared" si="1614"/>
        <v>1456.8164095745219</v>
      </c>
      <c r="GT424" s="222">
        <f t="shared" si="1843"/>
        <v>876.86047602741894</v>
      </c>
      <c r="GU424" s="222">
        <f t="shared" si="1844"/>
        <v>58.139787445928086</v>
      </c>
      <c r="GV424" s="37">
        <f t="shared" si="1833"/>
        <v>0.60190183901313621</v>
      </c>
      <c r="GW424" s="228">
        <f t="shared" si="1834"/>
        <v>3.9908795002459099E-2</v>
      </c>
      <c r="GX424" s="258">
        <f t="shared" si="1777"/>
        <v>1.1004998905192394</v>
      </c>
      <c r="GY424" s="221">
        <f t="shared" si="1842"/>
        <v>1338.6250227852584</v>
      </c>
      <c r="GZ424" s="222">
        <f t="shared" si="1778"/>
        <v>871.11899972515005</v>
      </c>
      <c r="HA424" s="222">
        <f t="shared" si="1779"/>
        <v>46.933069034964618</v>
      </c>
      <c r="HB424" s="55">
        <f t="shared" si="1780"/>
        <v>0.65075654862078169</v>
      </c>
      <c r="HC424" s="56">
        <f t="shared" si="1781"/>
        <v>3.5060654205695062E-2</v>
      </c>
      <c r="HD424" s="258">
        <f t="shared" si="1782"/>
        <v>1.1074044465053385</v>
      </c>
      <c r="HE424" s="221">
        <f t="shared" si="1783"/>
        <v>1338.6250227852584</v>
      </c>
      <c r="HF424" s="222">
        <f t="shared" si="1784"/>
        <v>871.11899972515005</v>
      </c>
      <c r="HG424" s="222">
        <f t="shared" si="1785"/>
        <v>46.933069034964618</v>
      </c>
      <c r="HH424" s="55">
        <f t="shared" si="1786"/>
        <v>0.65075654862078169</v>
      </c>
      <c r="HI424" s="56">
        <f t="shared" si="1787"/>
        <v>3.5060654205695062E-2</v>
      </c>
      <c r="HJ424" s="259">
        <f t="shared" si="1788"/>
        <v>1.1074044465053385</v>
      </c>
      <c r="HK424" s="54">
        <f t="shared" si="1615"/>
        <v>2.6025840463331527</v>
      </c>
      <c r="HL424" s="55">
        <f t="shared" si="1616"/>
        <v>2.6025840463331527</v>
      </c>
      <c r="HM424" s="55">
        <f t="shared" si="1617"/>
        <v>2.0557856144925108</v>
      </c>
      <c r="HN424" s="56">
        <f t="shared" si="1618"/>
        <v>2.0557856144925108</v>
      </c>
      <c r="HQ424" s="57">
        <f t="shared" si="1619"/>
        <v>0</v>
      </c>
      <c r="HR424" s="58">
        <f t="shared" si="1789"/>
        <v>0</v>
      </c>
      <c r="HS424" s="58">
        <f t="shared" si="1620"/>
        <v>0</v>
      </c>
      <c r="HT424" s="58">
        <f t="shared" si="1790"/>
        <v>0</v>
      </c>
      <c r="HU424" s="58">
        <f t="shared" si="1621"/>
        <v>0</v>
      </c>
      <c r="HV424" s="55"/>
      <c r="HW424" s="56"/>
      <c r="HX424" s="260"/>
      <c r="HY424" s="57">
        <f t="shared" si="1622"/>
        <v>198.88100581887321</v>
      </c>
      <c r="HZ424" s="58">
        <f t="shared" si="1791"/>
        <v>230.04565943069065</v>
      </c>
      <c r="IA424" s="58">
        <f t="shared" si="1623"/>
        <v>10.180837053437273</v>
      </c>
      <c r="IB424" s="58">
        <f t="shared" si="1792"/>
        <v>11.757848713014706</v>
      </c>
      <c r="IC424" s="58">
        <f t="shared" si="1624"/>
        <v>265.8957102418064</v>
      </c>
      <c r="ID424" s="55">
        <f t="shared" si="1625"/>
        <v>0.74796620689371107</v>
      </c>
      <c r="IE424" s="56">
        <f t="shared" si="1626"/>
        <v>3.8288835288763354E-2</v>
      </c>
      <c r="IF424" s="260">
        <f t="shared" si="1627"/>
        <v>1.1231372452064738</v>
      </c>
      <c r="IG424" s="57">
        <f t="shared" si="1628"/>
        <v>4.5567272240229171</v>
      </c>
      <c r="IH424" s="58">
        <f t="shared" si="1793"/>
        <v>5.2707663800273084</v>
      </c>
      <c r="II424" s="58">
        <f t="shared" si="1629"/>
        <v>8.8942209610821159</v>
      </c>
      <c r="IJ424" s="58">
        <f t="shared" si="1794"/>
        <v>10.271935787953735</v>
      </c>
      <c r="IK424" s="58">
        <f t="shared" si="1630"/>
        <v>93.802687927986881</v>
      </c>
      <c r="IL424" s="55">
        <f t="shared" si="1631"/>
        <v>4.8577789450139797E-2</v>
      </c>
      <c r="IM424" s="56">
        <f t="shared" si="1632"/>
        <v>9.4818401876823458E-2</v>
      </c>
      <c r="IN424" s="260">
        <f t="shared" si="1633"/>
        <v>1.0222995100575569</v>
      </c>
      <c r="IO424" s="57">
        <f t="shared" si="1634"/>
        <v>0</v>
      </c>
      <c r="IP424" s="58">
        <f t="shared" si="1795"/>
        <v>0</v>
      </c>
      <c r="IQ424" s="58">
        <f t="shared" si="1635"/>
        <v>0</v>
      </c>
      <c r="IR424" s="58">
        <f t="shared" si="1796"/>
        <v>0</v>
      </c>
      <c r="IS424" s="58">
        <f t="shared" si="1636"/>
        <v>0</v>
      </c>
      <c r="IT424" s="55"/>
      <c r="IU424" s="56"/>
      <c r="IV424" s="260"/>
      <c r="IW424" s="57">
        <f t="shared" si="1640"/>
        <v>0</v>
      </c>
      <c r="IX424" s="58">
        <f t="shared" si="1797"/>
        <v>0</v>
      </c>
      <c r="IY424" s="58">
        <f t="shared" si="1641"/>
        <v>0</v>
      </c>
      <c r="IZ424" s="58">
        <f t="shared" si="1798"/>
        <v>0</v>
      </c>
      <c r="JA424" s="58">
        <f t="shared" si="1642"/>
        <v>0</v>
      </c>
      <c r="JB424" s="55"/>
      <c r="JC424" s="56"/>
      <c r="JD424" s="260"/>
      <c r="JE424" s="57">
        <f t="shared" si="1643"/>
        <v>0</v>
      </c>
      <c r="JF424" s="58">
        <f t="shared" si="1799"/>
        <v>0</v>
      </c>
      <c r="JG424" s="58">
        <f t="shared" si="1644"/>
        <v>0</v>
      </c>
      <c r="JH424" s="58">
        <f t="shared" si="1800"/>
        <v>0</v>
      </c>
      <c r="JI424" s="58">
        <f t="shared" si="1645"/>
        <v>0</v>
      </c>
      <c r="JJ424" s="55"/>
      <c r="JK424" s="56"/>
      <c r="JL424" s="260"/>
      <c r="JM424" s="57">
        <f t="shared" si="1646"/>
        <v>169.11688501203761</v>
      </c>
      <c r="JN424" s="58">
        <f t="shared" si="1801"/>
        <v>195.61750089342391</v>
      </c>
      <c r="JO424" s="58">
        <f t="shared" si="1647"/>
        <v>12.98259729424751</v>
      </c>
      <c r="JP424" s="58">
        <f t="shared" si="1802"/>
        <v>14.993601615126449</v>
      </c>
      <c r="JQ424" s="58">
        <f t="shared" si="1648"/>
        <v>225.44162464505203</v>
      </c>
      <c r="JR424" s="55">
        <f t="shared" si="1649"/>
        <v>0.75015820737765149</v>
      </c>
      <c r="JS424" s="56">
        <f t="shared" si="1650"/>
        <v>5.7587401238294131E-2</v>
      </c>
      <c r="JT424" s="260">
        <f t="shared" si="1651"/>
        <v>1.1264700795478899</v>
      </c>
      <c r="JU424" s="57">
        <f t="shared" si="1652"/>
        <v>0</v>
      </c>
      <c r="JV424" s="58">
        <f t="shared" si="1803"/>
        <v>0</v>
      </c>
      <c r="JW424" s="58">
        <f t="shared" si="1653"/>
        <v>0</v>
      </c>
      <c r="JX424" s="58">
        <f t="shared" si="1804"/>
        <v>0</v>
      </c>
      <c r="JY424" s="58">
        <f t="shared" si="1654"/>
        <v>0</v>
      </c>
      <c r="JZ424" s="55"/>
      <c r="KA424" s="56"/>
      <c r="KB424" s="260"/>
      <c r="KC424" s="57">
        <f t="shared" si="1658"/>
        <v>0</v>
      </c>
      <c r="KD424" s="58">
        <f t="shared" si="1805"/>
        <v>0</v>
      </c>
      <c r="KE424" s="58">
        <f t="shared" si="1659"/>
        <v>0</v>
      </c>
      <c r="KF424" s="58">
        <f t="shared" si="1806"/>
        <v>0</v>
      </c>
      <c r="KG424" s="58">
        <f t="shared" si="1660"/>
        <v>0</v>
      </c>
      <c r="KH424" s="55"/>
      <c r="KI424" s="56"/>
      <c r="KJ424" s="260"/>
      <c r="KK424" s="57">
        <f t="shared" si="1664"/>
        <v>85.630753825251844</v>
      </c>
      <c r="KL424" s="58">
        <f t="shared" si="1807"/>
        <v>99.049092949668818</v>
      </c>
      <c r="KM424" s="58">
        <f t="shared" si="1665"/>
        <v>3.7647624055007407</v>
      </c>
      <c r="KN424" s="58">
        <f t="shared" si="1808"/>
        <v>4.3479241021128052</v>
      </c>
      <c r="KO424" s="58">
        <f t="shared" si="1666"/>
        <v>111.33139632153355</v>
      </c>
      <c r="KP424" s="55">
        <f t="shared" si="1809"/>
        <v>0.76915188935512591</v>
      </c>
      <c r="KQ424" s="56">
        <f t="shared" si="1810"/>
        <v>3.381581952522917E-2</v>
      </c>
      <c r="KR424" s="260">
        <f t="shared" si="1811"/>
        <v>1.1257641715064062</v>
      </c>
      <c r="KS424" s="57">
        <f t="shared" si="1667"/>
        <v>18.580278703593333</v>
      </c>
      <c r="KT424" s="58">
        <f t="shared" si="1812"/>
        <v>21.491808376446411</v>
      </c>
      <c r="KU424" s="58">
        <f t="shared" si="1668"/>
        <v>0.81673615435972635</v>
      </c>
      <c r="KV424" s="58">
        <f t="shared" si="1813"/>
        <v>0.94324858467004802</v>
      </c>
      <c r="KW424" s="58">
        <f t="shared" si="1669"/>
        <v>24.325056965456874</v>
      </c>
      <c r="KX424" s="55">
        <f t="shared" si="1670"/>
        <v>0.76383289584803482</v>
      </c>
      <c r="KY424" s="56">
        <f t="shared" si="1671"/>
        <v>3.3575919494023942E-2</v>
      </c>
      <c r="KZ424" s="260">
        <f t="shared" si="1672"/>
        <v>1.1248935247090115</v>
      </c>
      <c r="LA424" s="57">
        <f t="shared" si="1673"/>
        <v>129.97479292632553</v>
      </c>
      <c r="LB424" s="58">
        <f t="shared" si="1814"/>
        <v>150.34184297788076</v>
      </c>
      <c r="LC424" s="58">
        <f t="shared" si="1674"/>
        <v>5.585564605758873</v>
      </c>
      <c r="LD424" s="58">
        <f t="shared" si="1815"/>
        <v>6.4507685631909224</v>
      </c>
      <c r="LE424" s="58">
        <f t="shared" si="1675"/>
        <v>316.19097135858829</v>
      </c>
      <c r="LF424" s="55">
        <f t="shared" si="1816"/>
        <v>0.4110642134019783</v>
      </c>
      <c r="LG424" s="56">
        <f t="shared" si="1817"/>
        <v>1.7665161600785725E-2</v>
      </c>
      <c r="LH424" s="260">
        <f t="shared" si="1818"/>
        <v>1.0671500957720517</v>
      </c>
      <c r="LI424" s="57">
        <f t="shared" si="1676"/>
        <v>89.180569210069109</v>
      </c>
      <c r="LJ424" s="58">
        <f t="shared" si="1819"/>
        <v>103.15516440528694</v>
      </c>
      <c r="LK424" s="58">
        <f t="shared" si="1677"/>
        <v>3.9179699747630345</v>
      </c>
      <c r="LL424" s="58">
        <f t="shared" si="1820"/>
        <v>4.5248635238538286</v>
      </c>
      <c r="LM424" s="58">
        <f t="shared" si="1678"/>
        <v>119.21605220189477</v>
      </c>
      <c r="LN424" s="55">
        <f t="shared" si="1679"/>
        <v>0.74805839954371267</v>
      </c>
      <c r="LO424" s="56">
        <f t="shared" si="1680"/>
        <v>3.2864449899145075E-2</v>
      </c>
      <c r="LP424" s="260">
        <f t="shared" si="1681"/>
        <v>1.1223114544978776</v>
      </c>
      <c r="LQ424" s="57">
        <f t="shared" si="1682"/>
        <v>0</v>
      </c>
      <c r="LR424" s="58">
        <f t="shared" si="1821"/>
        <v>0</v>
      </c>
      <c r="LS424" s="58">
        <f t="shared" si="1683"/>
        <v>0</v>
      </c>
      <c r="LT424" s="58">
        <f t="shared" si="1822"/>
        <v>0</v>
      </c>
      <c r="LU424" s="58">
        <f t="shared" si="1684"/>
        <v>0</v>
      </c>
      <c r="LV424" s="55"/>
      <c r="LW424" s="56"/>
      <c r="LX424" s="260"/>
      <c r="LY424" s="57">
        <f t="shared" si="1685"/>
        <v>0</v>
      </c>
      <c r="LZ424" s="58">
        <f t="shared" si="1823"/>
        <v>0</v>
      </c>
      <c r="MA424" s="58">
        <f t="shared" si="1686"/>
        <v>0</v>
      </c>
      <c r="MB424" s="58">
        <f t="shared" si="1824"/>
        <v>0</v>
      </c>
      <c r="MC424" s="58">
        <f t="shared" si="1687"/>
        <v>0</v>
      </c>
      <c r="MD424" s="55"/>
      <c r="ME424" s="56"/>
      <c r="MF424" s="260"/>
      <c r="MG424" s="57">
        <f t="shared" si="1691"/>
        <v>0</v>
      </c>
      <c r="MH424" s="58">
        <f t="shared" si="1825"/>
        <v>0</v>
      </c>
      <c r="MI424" s="58">
        <f t="shared" si="1692"/>
        <v>0</v>
      </c>
      <c r="MJ424" s="58">
        <f t="shared" si="1826"/>
        <v>0</v>
      </c>
      <c r="MK424" s="58">
        <f t="shared" si="1693"/>
        <v>0</v>
      </c>
      <c r="ML424" s="55"/>
      <c r="MM424" s="56"/>
      <c r="MN424" s="260"/>
      <c r="MO424" s="59">
        <v>2.3649107725991665</v>
      </c>
      <c r="MP424" s="60">
        <v>2.3649107725991665</v>
      </c>
      <c r="MQ424" s="60">
        <v>1.8564000000000003</v>
      </c>
      <c r="MR424" s="61">
        <v>1.8564000000000003</v>
      </c>
      <c r="MS424" s="59">
        <f t="shared" si="1694"/>
        <v>1.1004998905192394</v>
      </c>
      <c r="MT424" s="60">
        <f t="shared" si="1854"/>
        <v>1.1004998905192394</v>
      </c>
      <c r="MU424" s="60">
        <f t="shared" si="1827"/>
        <v>1.1074044465053385</v>
      </c>
      <c r="MV424" s="61">
        <f t="shared" si="1828"/>
        <v>1.1074044465053385</v>
      </c>
      <c r="MW424" s="66">
        <f t="shared" si="1829"/>
        <v>2.6025840463331527</v>
      </c>
      <c r="MX424" s="67">
        <f t="shared" si="1830"/>
        <v>2.6025840463331527</v>
      </c>
      <c r="MY424" s="67">
        <f t="shared" si="1831"/>
        <v>2.0557856144925108</v>
      </c>
      <c r="MZ424" s="261">
        <f t="shared" si="1832"/>
        <v>2.0557856144925108</v>
      </c>
      <c r="NA424" s="59">
        <f t="shared" si="1696"/>
        <v>1.1005219010168277</v>
      </c>
      <c r="NB424" s="60">
        <f t="shared" si="1855"/>
        <v>0</v>
      </c>
      <c r="NC424" s="60">
        <f t="shared" si="1698"/>
        <v>1.1074045386279312</v>
      </c>
      <c r="ND424" s="262">
        <f t="shared" si="1856"/>
        <v>0</v>
      </c>
      <c r="NE424" s="62">
        <f t="shared" si="1700"/>
        <v>2.6026360991960091</v>
      </c>
      <c r="NF424" s="63"/>
      <c r="NG424" s="63">
        <f t="shared" si="1702"/>
        <v>2.0557857855088919</v>
      </c>
      <c r="NH424" s="64"/>
      <c r="NI424" s="238">
        <f t="shared" si="1838"/>
        <v>-5.2052862856477589E-5</v>
      </c>
      <c r="NJ424" s="238"/>
      <c r="NK424" s="238">
        <f t="shared" si="1840"/>
        <v>-1.7101638105643246E-7</v>
      </c>
      <c r="NL424" s="238"/>
      <c r="NM424" s="239">
        <f t="shared" si="1704"/>
        <v>0</v>
      </c>
      <c r="NN424" s="240">
        <f t="shared" si="1705"/>
        <v>0.52180956412292778</v>
      </c>
      <c r="NO424" s="240">
        <f>O424*IN424+0.027</f>
        <v>0.54685031368711723</v>
      </c>
      <c r="NP424" s="240">
        <f t="shared" si="1706"/>
        <v>0</v>
      </c>
      <c r="NQ424" s="240">
        <f>Q424*JD424</f>
        <v>0</v>
      </c>
      <c r="NR424" s="240">
        <f t="shared" si="1707"/>
        <v>0</v>
      </c>
      <c r="NS424" s="240">
        <f t="shared" si="1708"/>
        <v>0.44382921134186865</v>
      </c>
      <c r="NT424" s="240">
        <f t="shared" si="1709"/>
        <v>0</v>
      </c>
      <c r="NU424" s="240">
        <f t="shared" si="1710"/>
        <v>0</v>
      </c>
      <c r="NV424" s="240">
        <f t="shared" si="1711"/>
        <v>0.218961131357996</v>
      </c>
      <c r="NW424" s="240">
        <f t="shared" si="1712"/>
        <v>4.7807974800132991E-2</v>
      </c>
      <c r="NX424" s="240">
        <f t="shared" si="1713"/>
        <v>0.58960042791405853</v>
      </c>
      <c r="NY424" s="240">
        <f t="shared" si="1714"/>
        <v>0.23377747597190793</v>
      </c>
      <c r="NZ424" s="240">
        <f t="shared" si="1715"/>
        <v>0</v>
      </c>
      <c r="OA424" s="240">
        <f t="shared" si="1716"/>
        <v>0</v>
      </c>
      <c r="OB424" s="241">
        <f t="shared" si="1717"/>
        <v>0</v>
      </c>
      <c r="OC424" s="4"/>
      <c r="OD424" s="4"/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136"/>
      <c r="OP424" s="13"/>
      <c r="OQ424" s="13"/>
      <c r="OR424" s="13"/>
      <c r="OS424" s="13"/>
      <c r="OT424" s="13"/>
    </row>
    <row r="425" spans="1:410" ht="15" customHeight="1">
      <c r="A425" s="242">
        <v>406</v>
      </c>
      <c r="B425" s="49" t="s">
        <v>475</v>
      </c>
      <c r="C425" s="50">
        <v>10</v>
      </c>
      <c r="D425" s="51">
        <v>4055.1</v>
      </c>
      <c r="E425" s="52">
        <v>4009</v>
      </c>
      <c r="F425" s="52"/>
      <c r="G425" s="52">
        <v>46.1</v>
      </c>
      <c r="H425" s="53">
        <v>0</v>
      </c>
      <c r="I425" s="57">
        <v>2.8120770642629216</v>
      </c>
      <c r="J425" s="58">
        <v>3.1389770642629218</v>
      </c>
      <c r="K425" s="58">
        <v>2.4056999999999999</v>
      </c>
      <c r="L425" s="243">
        <v>2.6921999999999997</v>
      </c>
      <c r="M425" s="1">
        <v>0.28649999999999998</v>
      </c>
      <c r="N425" s="2">
        <v>0.29899999999999999</v>
      </c>
      <c r="O425" s="2">
        <v>0.1198770642629213</v>
      </c>
      <c r="P425" s="2">
        <v>7.6E-3</v>
      </c>
      <c r="Q425" s="2">
        <v>0.1249</v>
      </c>
      <c r="R425" s="2">
        <v>2.4500000000000001E-2</v>
      </c>
      <c r="S425" s="2">
        <v>0.60150000000000003</v>
      </c>
      <c r="T425" s="2">
        <v>3.5999999999999999E-3</v>
      </c>
      <c r="U425" s="2">
        <v>1E-4</v>
      </c>
      <c r="V425" s="2">
        <v>4.9599999999999998E-2</v>
      </c>
      <c r="W425" s="2">
        <v>9.3399999999999997E-2</v>
      </c>
      <c r="X425" s="2">
        <v>0.71840000000000004</v>
      </c>
      <c r="Y425" s="2">
        <v>0.1166</v>
      </c>
      <c r="Z425" s="2">
        <v>2.0000000000000001E-4</v>
      </c>
      <c r="AA425" s="2">
        <v>0.51570000000000005</v>
      </c>
      <c r="AB425" s="3">
        <v>0.17749999999999999</v>
      </c>
      <c r="AC425" s="244">
        <v>447.47</v>
      </c>
      <c r="AD425" s="108">
        <v>98.443399999999997</v>
      </c>
      <c r="AE425" s="108">
        <v>301.17102591000003</v>
      </c>
      <c r="AF425" s="108">
        <f t="shared" si="1718"/>
        <v>29.808101118416346</v>
      </c>
      <c r="AG425" s="108">
        <f t="shared" si="1719"/>
        <v>94.2484608482754</v>
      </c>
      <c r="AH425" s="108">
        <v>12.2859061641667</v>
      </c>
      <c r="AI425" s="108">
        <v>62.734034295806588</v>
      </c>
      <c r="AJ425" s="108">
        <f t="shared" si="1720"/>
        <v>1.2135898934523786</v>
      </c>
      <c r="AK425" s="108">
        <f t="shared" si="1721"/>
        <v>36.716222784238127</v>
      </c>
      <c r="AL425" s="108">
        <v>46.105218318498672</v>
      </c>
      <c r="AM425" s="245">
        <v>1161.8515016261665</v>
      </c>
      <c r="AN425" s="244">
        <v>452.06</v>
      </c>
      <c r="AO425" s="108">
        <v>99.453199999999995</v>
      </c>
      <c r="AP425" s="108">
        <v>304.26033918000002</v>
      </c>
      <c r="AQ425" s="108">
        <f t="shared" si="1722"/>
        <v>30.113862810001322</v>
      </c>
      <c r="AR425" s="108">
        <f t="shared" si="1723"/>
        <v>95.215230542989204</v>
      </c>
      <c r="AS425" s="246">
        <v>41.120495022225001</v>
      </c>
      <c r="AT425" s="247">
        <v>12.538564275984069</v>
      </c>
      <c r="AU425" s="108">
        <v>65.473264496762411</v>
      </c>
      <c r="AV425" s="108">
        <f t="shared" si="1724"/>
        <v>1.2665803016898689</v>
      </c>
      <c r="AW425" s="108">
        <f t="shared" si="1725"/>
        <v>38.319406565491143</v>
      </c>
      <c r="AX425" s="108">
        <v>48.118364934949369</v>
      </c>
      <c r="AY425" s="245">
        <v>1212.5827963607239</v>
      </c>
      <c r="AZ425" s="248">
        <v>61</v>
      </c>
      <c r="BA425" s="108">
        <v>310.92716666666661</v>
      </c>
      <c r="BB425" s="108">
        <v>32.425256052210393</v>
      </c>
      <c r="BC425" s="109">
        <v>25.940204841768317</v>
      </c>
      <c r="BD425" s="109">
        <v>6.4850512104420766</v>
      </c>
      <c r="BE425" s="108">
        <v>12.159473124999998</v>
      </c>
      <c r="BF425" s="109">
        <v>9.7275784999999999</v>
      </c>
      <c r="BG425" s="109">
        <v>2.4318946249999982</v>
      </c>
      <c r="BH425" s="108">
        <v>25.952368396603017</v>
      </c>
      <c r="BI425" s="109">
        <f t="shared" si="1726"/>
        <v>15.189090746743055</v>
      </c>
      <c r="BJ425" s="108">
        <f t="shared" si="1727"/>
        <v>0.50204856663228536</v>
      </c>
      <c r="BK425" s="108">
        <v>19.073213212023997</v>
      </c>
      <c r="BL425" s="245">
        <v>480.64597294300467</v>
      </c>
      <c r="BM425" s="244">
        <v>11.57</v>
      </c>
      <c r="BN425" s="108">
        <v>2.5453999999999999</v>
      </c>
      <c r="BO425" s="108">
        <v>7.7872232100000005</v>
      </c>
      <c r="BP425" s="108">
        <f t="shared" si="1728"/>
        <v>0.77073262998654013</v>
      </c>
      <c r="BQ425" s="108">
        <f t="shared" si="1729"/>
        <v>2.4369336313373999</v>
      </c>
      <c r="BR425" s="108">
        <v>0.77757022783333296</v>
      </c>
      <c r="BS425" s="108">
        <v>1.6556541209618334</v>
      </c>
      <c r="BT425" s="108">
        <f t="shared" si="1730"/>
        <v>3.2028628970006669E-2</v>
      </c>
      <c r="BU425" s="108">
        <f t="shared" si="1731"/>
        <v>0.96900137606709036</v>
      </c>
      <c r="BV425" s="108">
        <v>1.2167923779397585</v>
      </c>
      <c r="BW425" s="245">
        <v>30.663167924081911</v>
      </c>
      <c r="BX425" s="107">
        <v>374.74</v>
      </c>
      <c r="BY425" s="108">
        <v>27.356020000000001</v>
      </c>
      <c r="BZ425" s="109">
        <f t="shared" si="1732"/>
        <v>16.010603113360002</v>
      </c>
      <c r="CA425" s="109">
        <f t="shared" si="1733"/>
        <v>0.52920220690000008</v>
      </c>
      <c r="CB425" s="108">
        <v>20.104800999999998</v>
      </c>
      <c r="CC425" s="110">
        <v>506.64098519999999</v>
      </c>
      <c r="CD425" s="244">
        <v>73.459999999999994</v>
      </c>
      <c r="CE425" s="108">
        <v>5.3625799999999995</v>
      </c>
      <c r="CF425" s="109">
        <f t="shared" si="1734"/>
        <v>3.1385464714399998</v>
      </c>
      <c r="CG425" s="109">
        <f t="shared" si="1735"/>
        <v>0.10373911009999999</v>
      </c>
      <c r="CH425" s="108">
        <v>3.9411289999999997</v>
      </c>
      <c r="CI425" s="245">
        <v>99.316450799999984</v>
      </c>
      <c r="CJ425" s="249">
        <v>897.9271797541661</v>
      </c>
      <c r="CK425" s="250">
        <v>197.54397954591656</v>
      </c>
      <c r="CL425" s="250">
        <v>101.67597870358023</v>
      </c>
      <c r="CM425" s="251">
        <v>64.481531555170207</v>
      </c>
      <c r="CN425" s="252">
        <f t="shared" si="1600"/>
        <v>31.431522556567717</v>
      </c>
      <c r="CO425" s="250">
        <v>604.34688403508073</v>
      </c>
      <c r="CP425" s="252">
        <f t="shared" si="1736"/>
        <v>59.814628500488084</v>
      </c>
      <c r="CQ425" s="250">
        <v>189.12431388993815</v>
      </c>
      <c r="CR425" s="250">
        <v>131.50947956866824</v>
      </c>
      <c r="CS425" s="252">
        <f t="shared" si="1737"/>
        <v>2.5440508822558874</v>
      </c>
      <c r="CT425" s="252">
        <f t="shared" si="1738"/>
        <v>76.968290088195332</v>
      </c>
      <c r="CU425" s="250">
        <f t="shared" si="1601"/>
        <v>1933.0035016074121</v>
      </c>
      <c r="CV425" s="245">
        <f t="shared" si="1739"/>
        <v>2435.5844120253391</v>
      </c>
      <c r="CW425" s="244">
        <v>10.85144</v>
      </c>
      <c r="CX425" s="108">
        <v>0.79215511999999999</v>
      </c>
      <c r="CY425" s="108">
        <f t="shared" si="1740"/>
        <v>1.5324240796400001E-2</v>
      </c>
      <c r="CZ425" s="108">
        <f t="shared" si="1741"/>
        <v>0.46362304277215999</v>
      </c>
      <c r="DA425" s="108">
        <v>0.58217975600000005</v>
      </c>
      <c r="DB425" s="245">
        <v>14.6709298512</v>
      </c>
      <c r="DC425" s="244">
        <v>0.36656</v>
      </c>
      <c r="DD425" s="108">
        <v>2.6758879999999999E-2</v>
      </c>
      <c r="DE425" s="108">
        <f t="shared" si="1742"/>
        <v>5.1765053360000005E-4</v>
      </c>
      <c r="DF425" s="108">
        <f t="shared" si="1743"/>
        <v>1.566111617984E-2</v>
      </c>
      <c r="DG425" s="108">
        <v>1.9665944000000001E-2</v>
      </c>
      <c r="DH425" s="245">
        <v>0.49558178879999992</v>
      </c>
      <c r="DI425" s="107">
        <v>77.883723778428006</v>
      </c>
      <c r="DJ425" s="108">
        <v>17.13441923125416</v>
      </c>
      <c r="DK425" s="108">
        <v>1.2877837131872092</v>
      </c>
      <c r="DL425" s="108">
        <v>52.419873940242304</v>
      </c>
      <c r="DM425" s="108">
        <f t="shared" si="1744"/>
        <v>5.1882046033615419</v>
      </c>
      <c r="DN425" s="108">
        <f t="shared" si="1745"/>
        <v>16.404275350859425</v>
      </c>
      <c r="DO425" s="108">
        <v>10.856983448407151</v>
      </c>
      <c r="DP425" s="108">
        <f t="shared" si="1746"/>
        <v>0.21002834480943636</v>
      </c>
      <c r="DQ425" s="108">
        <f t="shared" si="1747"/>
        <v>6.3542449888823569</v>
      </c>
      <c r="DR425" s="108">
        <v>7.979139205575942</v>
      </c>
      <c r="DS425" s="110">
        <v>201.07430798051371</v>
      </c>
      <c r="DT425" s="244">
        <v>145.72999999999999</v>
      </c>
      <c r="DU425" s="108">
        <v>32.060600000000001</v>
      </c>
      <c r="DV425" s="108">
        <v>98.084013690000006</v>
      </c>
      <c r="DW425" s="108">
        <f t="shared" si="1748"/>
        <v>9.7077671709540621</v>
      </c>
      <c r="DX425" s="108">
        <f t="shared" si="1749"/>
        <v>30.694411244148601</v>
      </c>
      <c r="DY425" s="108">
        <v>2.8848628310833302</v>
      </c>
      <c r="DZ425" s="108">
        <v>1.29332304779167</v>
      </c>
      <c r="EA425" s="108"/>
      <c r="EB425" s="108">
        <v>20.443854368527873</v>
      </c>
      <c r="EC425" s="108">
        <f t="shared" si="1750"/>
        <v>0.39548636275917171</v>
      </c>
      <c r="ED425" s="108">
        <f t="shared" si="1751"/>
        <v>11.965133758559572</v>
      </c>
      <c r="EE425" s="108">
        <v>15.024832696870144</v>
      </c>
      <c r="EF425" s="245">
        <v>378.62578396112758</v>
      </c>
      <c r="EG425" s="249">
        <v>609.82671661825418</v>
      </c>
      <c r="EH425" s="250">
        <v>134.15827765601588</v>
      </c>
      <c r="EI425" s="250">
        <v>1000.3087704486888</v>
      </c>
      <c r="EJ425" s="250">
        <v>410.44570110006566</v>
      </c>
      <c r="EK425" s="250">
        <f t="shared" si="1752"/>
        <v>40.623452820677905</v>
      </c>
      <c r="EL425" s="250">
        <v>128.44487770225456</v>
      </c>
      <c r="EM425" s="250">
        <v>157.29966409130284</v>
      </c>
      <c r="EN425" s="250">
        <f t="shared" si="1753"/>
        <v>3.0429620018462535</v>
      </c>
      <c r="EO425" s="250">
        <f t="shared" si="1754"/>
        <v>92.062459803388634</v>
      </c>
      <c r="EP425" s="250">
        <v>2312.0391299143275</v>
      </c>
      <c r="EQ425" s="245">
        <v>2913.1693036920528</v>
      </c>
      <c r="ER425" s="244">
        <v>177.27</v>
      </c>
      <c r="ES425" s="108">
        <v>38.999400000000001</v>
      </c>
      <c r="ET425" s="108">
        <v>119.31210531000001</v>
      </c>
      <c r="EU425" s="108">
        <f t="shared" si="1755"/>
        <v>11.808796310951941</v>
      </c>
      <c r="EV425" s="108">
        <f t="shared" si="1756"/>
        <v>37.337530235711405</v>
      </c>
      <c r="EW425" s="108">
        <v>14.153063374375</v>
      </c>
      <c r="EX425" s="108">
        <v>25.530623513959402</v>
      </c>
      <c r="EY425" s="108">
        <f t="shared" si="1757"/>
        <v>0.49388991187754466</v>
      </c>
      <c r="EZ425" s="108">
        <f t="shared" si="1758"/>
        <v>14.942256962767992</v>
      </c>
      <c r="FA425" s="108">
        <v>18.763259609916702</v>
      </c>
      <c r="FB425" s="245">
        <v>472.83414216990133</v>
      </c>
      <c r="FC425" s="244">
        <v>0.83333333333333293</v>
      </c>
      <c r="FD425" s="108">
        <v>6.0833333333333302E-2</v>
      </c>
      <c r="FE425" s="108">
        <f t="shared" si="1759"/>
        <v>1.1768208333333328E-3</v>
      </c>
      <c r="FF425" s="108">
        <f t="shared" si="1760"/>
        <v>3.5603803333333316E-2</v>
      </c>
      <c r="FG425" s="108">
        <v>4.4708333333333301E-2</v>
      </c>
      <c r="FH425" s="245">
        <v>1.1266499999999995</v>
      </c>
      <c r="FI425" s="244">
        <v>1546.8880116666701</v>
      </c>
      <c r="FJ425" s="108">
        <v>112.922824851667</v>
      </c>
      <c r="FK425" s="108">
        <f t="shared" si="1761"/>
        <v>2.1844920467554982</v>
      </c>
      <c r="FL425" s="108">
        <f t="shared" si="1762"/>
        <v>66.090115855285447</v>
      </c>
      <c r="FM425" s="108">
        <v>82.990499999999997</v>
      </c>
      <c r="FN425" s="245">
        <v>2091.3616038220043</v>
      </c>
      <c r="FO425" s="244">
        <v>532.44695000000002</v>
      </c>
      <c r="FP425" s="108">
        <v>38.868627349999997</v>
      </c>
      <c r="FQ425" s="108">
        <f t="shared" si="1763"/>
        <v>0.75191359608575004</v>
      </c>
      <c r="FR425" s="108">
        <f t="shared" si="1764"/>
        <v>22.7485637918798</v>
      </c>
      <c r="FS425" s="108">
        <v>28.565778867500001</v>
      </c>
      <c r="FT425" s="110">
        <v>719.85762746100011</v>
      </c>
      <c r="FU425" s="253">
        <f t="shared" si="1602"/>
        <v>3440.076296584034</v>
      </c>
      <c r="FV425" s="254">
        <f t="shared" si="1603"/>
        <v>1141.567945869155</v>
      </c>
      <c r="FW425" s="254">
        <f t="shared" si="1604"/>
        <v>79.637870174320099</v>
      </c>
      <c r="FX425" s="254">
        <f t="shared" si="1605"/>
        <v>310.92716666666661</v>
      </c>
      <c r="FY425" s="254">
        <f t="shared" si="1606"/>
        <v>374.74</v>
      </c>
      <c r="FZ425" s="254">
        <f t="shared" si="1607"/>
        <v>73.459999999999994</v>
      </c>
      <c r="GA425" s="254">
        <f t="shared" si="1765"/>
        <v>10.85144</v>
      </c>
      <c r="GB425" s="254">
        <f t="shared" si="1766"/>
        <v>0.36656</v>
      </c>
      <c r="GC425" s="254">
        <f t="shared" si="1767"/>
        <v>1546.8880116666701</v>
      </c>
      <c r="GD425" s="254">
        <f t="shared" si="1768"/>
        <v>532.44695000000002</v>
      </c>
      <c r="GE425" s="254">
        <f t="shared" si="1608"/>
        <v>1897.827166375389</v>
      </c>
      <c r="GF425" s="255">
        <f t="shared" si="1609"/>
        <v>724.56536080352726</v>
      </c>
      <c r="GG425" s="255">
        <f t="shared" si="1610"/>
        <v>187.83554596483773</v>
      </c>
      <c r="GH425" s="254">
        <f t="shared" si="1611"/>
        <v>686.8457258359997</v>
      </c>
      <c r="GI425" s="255">
        <f t="shared" si="1612"/>
        <v>490.42636560767238</v>
      </c>
      <c r="GJ425" s="256">
        <f t="shared" si="1613"/>
        <v>13.287030566297414</v>
      </c>
      <c r="GK425" s="253">
        <f t="shared" si="1769"/>
        <v>10095.635133172234</v>
      </c>
      <c r="GL425" s="257">
        <f t="shared" si="1770"/>
        <v>12720.500267797017</v>
      </c>
      <c r="GM425" s="221">
        <f t="shared" si="1771"/>
        <v>11394.685204336018</v>
      </c>
      <c r="GN425" s="222">
        <f t="shared" si="1772"/>
        <v>5800.9805439713627</v>
      </c>
      <c r="GO425" s="222">
        <f t="shared" si="1773"/>
        <v>352.01324565838559</v>
      </c>
      <c r="GP425" s="55">
        <f t="shared" si="1774"/>
        <v>0.50909528784208247</v>
      </c>
      <c r="GQ425" s="56">
        <f t="shared" si="1775"/>
        <v>3.0892757399250841E-2</v>
      </c>
      <c r="GR425" s="258">
        <f t="shared" si="1776"/>
        <v>1.0845605197259982</v>
      </c>
      <c r="GS425" s="227">
        <f t="shared" si="1614"/>
        <v>12720.500267797017</v>
      </c>
      <c r="GT425" s="222">
        <f t="shared" si="1843"/>
        <v>5865.385708973995</v>
      </c>
      <c r="GU425" s="222">
        <f t="shared" si="1844"/>
        <v>353.75816284887361</v>
      </c>
      <c r="GV425" s="37">
        <f t="shared" si="1833"/>
        <v>0.46109709409956912</v>
      </c>
      <c r="GW425" s="228">
        <f t="shared" si="1834"/>
        <v>2.7810082575481818E-2</v>
      </c>
      <c r="GX425" s="258">
        <f t="shared" si="1777"/>
        <v>1.0765616964363445</v>
      </c>
      <c r="GY425" s="221">
        <f t="shared" si="1842"/>
        <v>9752.187729766847</v>
      </c>
      <c r="GZ425" s="222">
        <f t="shared" si="1778"/>
        <v>4888.4620779955694</v>
      </c>
      <c r="HA425" s="222">
        <f t="shared" si="1779"/>
        <v>267.35192677884623</v>
      </c>
      <c r="HB425" s="55">
        <f t="shared" si="1780"/>
        <v>0.50126825010498866</v>
      </c>
      <c r="HC425" s="56">
        <f t="shared" si="1781"/>
        <v>2.7414559090449136E-2</v>
      </c>
      <c r="HD425" s="258">
        <f t="shared" si="1782"/>
        <v>1.0827952499945623</v>
      </c>
      <c r="HE425" s="221">
        <f t="shared" si="1783"/>
        <v>10914.039231393013</v>
      </c>
      <c r="HF425" s="222">
        <f t="shared" si="1784"/>
        <v>5777.6318736754693</v>
      </c>
      <c r="HG425" s="222">
        <f t="shared" si="1785"/>
        <v>306.43925745380085</v>
      </c>
      <c r="HH425" s="55">
        <f t="shared" si="1786"/>
        <v>0.5293761320791992</v>
      </c>
      <c r="HI425" s="56">
        <f t="shared" si="1787"/>
        <v>2.8077529405645032E-2</v>
      </c>
      <c r="HJ425" s="259">
        <f t="shared" si="1788"/>
        <v>1.0873024492017449</v>
      </c>
      <c r="HK425" s="54">
        <f t="shared" si="1615"/>
        <v>3.0498677623265533</v>
      </c>
      <c r="HL425" s="55">
        <f t="shared" si="1616"/>
        <v>3.3793024733776673</v>
      </c>
      <c r="HM425" s="55">
        <f t="shared" si="1617"/>
        <v>2.6048805329119187</v>
      </c>
      <c r="HN425" s="56">
        <f t="shared" si="1618"/>
        <v>2.9272356537409374</v>
      </c>
      <c r="HQ425" s="57">
        <f t="shared" si="1619"/>
        <v>705.6903140316665</v>
      </c>
      <c r="HR425" s="58">
        <f t="shared" si="1789"/>
        <v>816.27198624042865</v>
      </c>
      <c r="HS425" s="58">
        <f t="shared" si="1620"/>
        <v>31.021691011868725</v>
      </c>
      <c r="HT425" s="58">
        <f t="shared" si="1790"/>
        <v>35.826950949607195</v>
      </c>
      <c r="HU425" s="58">
        <f t="shared" si="1621"/>
        <v>922.10436636997338</v>
      </c>
      <c r="HV425" s="55">
        <f t="shared" si="1845"/>
        <v>0.76530416704319604</v>
      </c>
      <c r="HW425" s="56">
        <f t="shared" si="1846"/>
        <v>3.3642277537401857E-2</v>
      </c>
      <c r="HX425" s="260">
        <f t="shared" si="1847"/>
        <v>1.1251343517662122</v>
      </c>
      <c r="HY425" s="57">
        <f t="shared" si="1622"/>
        <v>714.42545727234597</v>
      </c>
      <c r="HZ425" s="58">
        <f t="shared" si="1791"/>
        <v>826.37592642692266</v>
      </c>
      <c r="IA425" s="58">
        <f t="shared" si="1623"/>
        <v>43.919007387675265</v>
      </c>
      <c r="IB425" s="58">
        <f t="shared" si="1792"/>
        <v>50.722061632026168</v>
      </c>
      <c r="IC425" s="58">
        <f t="shared" si="1624"/>
        <v>962.36729869898727</v>
      </c>
      <c r="ID425" s="55">
        <f t="shared" si="1625"/>
        <v>0.74236256597472616</v>
      </c>
      <c r="IE425" s="56">
        <f t="shared" si="1626"/>
        <v>4.563642950778652E-2</v>
      </c>
      <c r="IF425" s="260">
        <f t="shared" si="1627"/>
        <v>1.1233972970189956</v>
      </c>
      <c r="IG425" s="57">
        <f t="shared" si="1628"/>
        <v>18.530690711026526</v>
      </c>
      <c r="IH425" s="58">
        <f t="shared" si="1793"/>
        <v>21.434449945444385</v>
      </c>
      <c r="II425" s="58">
        <f t="shared" si="1629"/>
        <v>36.169831908400596</v>
      </c>
      <c r="IJ425" s="58">
        <f t="shared" si="1794"/>
        <v>41.772538871011847</v>
      </c>
      <c r="IK425" s="58">
        <f t="shared" si="1630"/>
        <v>381.46505789127355</v>
      </c>
      <c r="IL425" s="55">
        <f t="shared" si="1631"/>
        <v>4.8577688382426383E-2</v>
      </c>
      <c r="IM425" s="56">
        <f t="shared" si="1632"/>
        <v>9.4818204603971473E-2</v>
      </c>
      <c r="IN425" s="260">
        <f t="shared" si="1633"/>
        <v>1.0222994636626814</v>
      </c>
      <c r="IO425" s="57">
        <f t="shared" si="1634"/>
        <v>18.270640709033479</v>
      </c>
      <c r="IP425" s="58">
        <f t="shared" si="1795"/>
        <v>21.133650108139026</v>
      </c>
      <c r="IQ425" s="58">
        <f t="shared" si="1635"/>
        <v>0.80276125895654682</v>
      </c>
      <c r="IR425" s="58">
        <f t="shared" si="1796"/>
        <v>0.927108977968916</v>
      </c>
      <c r="IS425" s="58">
        <f t="shared" si="1636"/>
        <v>24.335847558795166</v>
      </c>
      <c r="IT425" s="55">
        <f t="shared" si="1637"/>
        <v>0.75077067543638221</v>
      </c>
      <c r="IU425" s="56">
        <f t="shared" si="1638"/>
        <v>3.2986780387125762E-2</v>
      </c>
      <c r="IV425" s="260">
        <f t="shared" si="1639"/>
        <v>1.1227554171228469</v>
      </c>
      <c r="IW425" s="57">
        <f t="shared" si="1640"/>
        <v>19.532935798299203</v>
      </c>
      <c r="IX425" s="58">
        <f t="shared" si="1797"/>
        <v>22.593746837892688</v>
      </c>
      <c r="IY425" s="58">
        <f t="shared" si="1641"/>
        <v>0.52920220690000008</v>
      </c>
      <c r="IZ425" s="58">
        <f t="shared" si="1798"/>
        <v>0.61117562874881015</v>
      </c>
      <c r="JA425" s="58">
        <f t="shared" si="1642"/>
        <v>402.09602000000001</v>
      </c>
      <c r="JB425" s="55">
        <f t="shared" si="1848"/>
        <v>4.8577789450139804E-2</v>
      </c>
      <c r="JC425" s="56">
        <f t="shared" si="1849"/>
        <v>1.3161090400745576E-3</v>
      </c>
      <c r="JD425" s="260">
        <f t="shared" si="1850"/>
        <v>1.0078160048971445</v>
      </c>
      <c r="JE425" s="57">
        <f t="shared" si="1643"/>
        <v>3.8290266951567995</v>
      </c>
      <c r="JF425" s="58">
        <f t="shared" si="1799"/>
        <v>4.4290351782878705</v>
      </c>
      <c r="JG425" s="58">
        <f t="shared" si="1644"/>
        <v>0.10373911009999999</v>
      </c>
      <c r="JH425" s="58">
        <f t="shared" si="1800"/>
        <v>0.11980829825448999</v>
      </c>
      <c r="JI425" s="58">
        <f t="shared" si="1645"/>
        <v>78.822579999999988</v>
      </c>
      <c r="JJ425" s="55">
        <f t="shared" si="1857"/>
        <v>4.8577789450139797E-2</v>
      </c>
      <c r="JK425" s="56">
        <f t="shared" si="1858"/>
        <v>1.3161090400745574E-3</v>
      </c>
      <c r="JL425" s="260">
        <f t="shared" si="1859"/>
        <v>1.0078160048971445</v>
      </c>
      <c r="JM425" s="57">
        <f t="shared" si="1646"/>
        <v>1420.1041361534055</v>
      </c>
      <c r="JN425" s="58">
        <f t="shared" si="1801"/>
        <v>1642.6344542886443</v>
      </c>
      <c r="JO425" s="58">
        <f t="shared" si="1647"/>
        <v>93.790201939311686</v>
      </c>
      <c r="JP425" s="58">
        <f t="shared" si="1802"/>
        <v>108.31830421971107</v>
      </c>
      <c r="JQ425" s="58">
        <f t="shared" si="1648"/>
        <v>1933.0035016074121</v>
      </c>
      <c r="JR425" s="55">
        <f t="shared" si="1649"/>
        <v>0.73466195740075024</v>
      </c>
      <c r="JS425" s="56">
        <f t="shared" si="1650"/>
        <v>4.8520451132819636E-2</v>
      </c>
      <c r="JT425" s="260">
        <f t="shared" si="1651"/>
        <v>1.1226373466051713</v>
      </c>
      <c r="JU425" s="57">
        <f t="shared" si="1652"/>
        <v>0.56562011218203512</v>
      </c>
      <c r="JV425" s="58">
        <f t="shared" si="1803"/>
        <v>0.65425278376096008</v>
      </c>
      <c r="JW425" s="58">
        <f t="shared" si="1653"/>
        <v>1.5324240796400001E-2</v>
      </c>
      <c r="JX425" s="58">
        <f t="shared" si="1804"/>
        <v>1.769796569576236E-2</v>
      </c>
      <c r="JY425" s="58">
        <f t="shared" si="1654"/>
        <v>11.643595120000001</v>
      </c>
      <c r="JZ425" s="55">
        <f t="shared" si="1655"/>
        <v>4.8577789450139783E-2</v>
      </c>
      <c r="KA425" s="56">
        <f t="shared" si="1656"/>
        <v>1.3161090400745574E-3</v>
      </c>
      <c r="KB425" s="260">
        <f t="shared" si="1657"/>
        <v>1.0078160048971445</v>
      </c>
      <c r="KC425" s="57">
        <f t="shared" si="1658"/>
        <v>1.9106561739404799E-2</v>
      </c>
      <c r="KD425" s="58">
        <f t="shared" si="1805"/>
        <v>2.2100559963969531E-2</v>
      </c>
      <c r="KE425" s="58">
        <f t="shared" si="1659"/>
        <v>5.1765053360000005E-4</v>
      </c>
      <c r="KF425" s="58">
        <f t="shared" si="1806"/>
        <v>5.9783460125464004E-4</v>
      </c>
      <c r="KG425" s="58">
        <f t="shared" si="1660"/>
        <v>0.39331887999999993</v>
      </c>
      <c r="KH425" s="55">
        <f t="shared" si="1661"/>
        <v>4.8577789450139804E-2</v>
      </c>
      <c r="KI425" s="56">
        <f t="shared" si="1662"/>
        <v>1.3161090400745576E-3</v>
      </c>
      <c r="KJ425" s="260">
        <f t="shared" si="1663"/>
        <v>1.0078160048971445</v>
      </c>
      <c r="KK425" s="57">
        <f t="shared" si="1664"/>
        <v>122.78353782416713</v>
      </c>
      <c r="KL425" s="58">
        <f t="shared" si="1807"/>
        <v>142.02371820121411</v>
      </c>
      <c r="KM425" s="58">
        <f t="shared" si="1665"/>
        <v>5.3982329481709783</v>
      </c>
      <c r="KN425" s="58">
        <f t="shared" si="1808"/>
        <v>6.2344192318426632</v>
      </c>
      <c r="KO425" s="58">
        <f t="shared" si="1666"/>
        <v>159.58278411151881</v>
      </c>
      <c r="KP425" s="55">
        <f t="shared" si="1809"/>
        <v>0.76940340718936306</v>
      </c>
      <c r="KQ425" s="56">
        <f t="shared" si="1810"/>
        <v>3.3827163614332065E-2</v>
      </c>
      <c r="KR425" s="260">
        <f t="shared" si="1811"/>
        <v>1.1258053415504334</v>
      </c>
      <c r="KS425" s="57">
        <f t="shared" si="1667"/>
        <v>229.83524490330396</v>
      </c>
      <c r="KT425" s="58">
        <f t="shared" si="1812"/>
        <v>265.85042777965168</v>
      </c>
      <c r="KU425" s="58">
        <f t="shared" si="1668"/>
        <v>10.103253533713234</v>
      </c>
      <c r="KV425" s="58">
        <f t="shared" si="1813"/>
        <v>11.668247506085414</v>
      </c>
      <c r="KW425" s="58">
        <f t="shared" si="1669"/>
        <v>300.49665393740287</v>
      </c>
      <c r="KX425" s="55">
        <f t="shared" si="1670"/>
        <v>0.76485126170882911</v>
      </c>
      <c r="KY425" s="56">
        <f t="shared" si="1671"/>
        <v>3.3621850364489801E-2</v>
      </c>
      <c r="KZ425" s="260">
        <f t="shared" si="1672"/>
        <v>1.125060217331233</v>
      </c>
      <c r="LA425" s="57">
        <f t="shared" si="1673"/>
        <v>1013.0039460311548</v>
      </c>
      <c r="LB425" s="58">
        <f t="shared" si="1814"/>
        <v>1171.7416643742367</v>
      </c>
      <c r="LC425" s="58">
        <f t="shared" si="1674"/>
        <v>43.66641482252416</v>
      </c>
      <c r="LD425" s="58">
        <f t="shared" si="1815"/>
        <v>50.430342478533156</v>
      </c>
      <c r="LE425" s="58">
        <f t="shared" si="1675"/>
        <v>2312.039129914328</v>
      </c>
      <c r="LF425" s="55">
        <f t="shared" si="1816"/>
        <v>0.43814308024652304</v>
      </c>
      <c r="LG425" s="56">
        <f t="shared" si="1817"/>
        <v>1.8886537973145035E-2</v>
      </c>
      <c r="LH425" s="260">
        <f t="shared" si="1818"/>
        <v>1.0715825454066703</v>
      </c>
      <c r="LI425" s="57">
        <f t="shared" si="1676"/>
        <v>280.05074038214491</v>
      </c>
      <c r="LJ425" s="58">
        <f t="shared" si="1819"/>
        <v>323.93469140002702</v>
      </c>
      <c r="LK425" s="58">
        <f t="shared" si="1677"/>
        <v>12.302686222829486</v>
      </c>
      <c r="LL425" s="58">
        <f t="shared" si="1820"/>
        <v>14.208372318745774</v>
      </c>
      <c r="LM425" s="58">
        <f t="shared" si="1678"/>
        <v>375.26519219833438</v>
      </c>
      <c r="LN425" s="55">
        <f t="shared" si="1679"/>
        <v>0.74627422474646432</v>
      </c>
      <c r="LO425" s="56">
        <f t="shared" si="1680"/>
        <v>3.2783979112902366E-2</v>
      </c>
      <c r="LP425" s="260">
        <f t="shared" si="1681"/>
        <v>1.1220194093823597</v>
      </c>
      <c r="LQ425" s="57">
        <f t="shared" si="1682"/>
        <v>4.3436640066666643E-2</v>
      </c>
      <c r="LR425" s="58">
        <f t="shared" si="1821"/>
        <v>5.0243161565113312E-2</v>
      </c>
      <c r="LS425" s="58">
        <f t="shared" si="1683"/>
        <v>1.1768208333333328E-3</v>
      </c>
      <c r="LT425" s="58">
        <f t="shared" si="1822"/>
        <v>1.359110380416666E-3</v>
      </c>
      <c r="LU425" s="58">
        <f t="shared" si="1684"/>
        <v>0.89416666666666633</v>
      </c>
      <c r="LV425" s="55">
        <f t="shared" si="1835"/>
        <v>4.857778945013979E-2</v>
      </c>
      <c r="LW425" s="56">
        <f t="shared" si="1836"/>
        <v>1.3161090400745572E-3</v>
      </c>
      <c r="LX425" s="260">
        <f t="shared" si="1837"/>
        <v>1.0078160048971445</v>
      </c>
      <c r="LY425" s="57">
        <f t="shared" si="1685"/>
        <v>80.629941343448237</v>
      </c>
      <c r="LZ425" s="58">
        <f t="shared" si="1823"/>
        <v>93.264653151966584</v>
      </c>
      <c r="MA425" s="58">
        <f t="shared" si="1686"/>
        <v>2.1844920467554982</v>
      </c>
      <c r="MB425" s="58">
        <f t="shared" si="1824"/>
        <v>2.5228698647979249</v>
      </c>
      <c r="MC425" s="58">
        <f t="shared" si="1687"/>
        <v>1659.8107966841303</v>
      </c>
      <c r="MD425" s="55">
        <f t="shared" si="1688"/>
        <v>4.8577790615970125E-2</v>
      </c>
      <c r="ME425" s="56">
        <f t="shared" si="1689"/>
        <v>1.3161090716601823E-3</v>
      </c>
      <c r="MF425" s="260">
        <f t="shared" si="1690"/>
        <v>1.0078160050847227</v>
      </c>
      <c r="MG425" s="57">
        <f t="shared" si="1691"/>
        <v>27.753247826093354</v>
      </c>
      <c r="MH425" s="58">
        <f t="shared" si="1825"/>
        <v>32.102181760442186</v>
      </c>
      <c r="MI425" s="58">
        <f t="shared" si="1692"/>
        <v>0.75191359608575004</v>
      </c>
      <c r="MJ425" s="58">
        <f t="shared" si="1826"/>
        <v>0.86838501211943275</v>
      </c>
      <c r="MK425" s="58">
        <f t="shared" si="1693"/>
        <v>571.31557735000013</v>
      </c>
      <c r="ML425" s="55">
        <f t="shared" si="1851"/>
        <v>4.8577789450139783E-2</v>
      </c>
      <c r="MM425" s="56">
        <f t="shared" si="1852"/>
        <v>1.3161090400745572E-3</v>
      </c>
      <c r="MN425" s="260">
        <f t="shared" si="1853"/>
        <v>1.0078160048971445</v>
      </c>
      <c r="MO425" s="59">
        <v>2.8120770642629216</v>
      </c>
      <c r="MP425" s="60">
        <v>3.1389770642629218</v>
      </c>
      <c r="MQ425" s="60">
        <v>2.4056999999999999</v>
      </c>
      <c r="MR425" s="61">
        <v>2.6921999999999997</v>
      </c>
      <c r="MS425" s="59">
        <f t="shared" si="1694"/>
        <v>1.0845605197259982</v>
      </c>
      <c r="MT425" s="60">
        <f t="shared" si="1854"/>
        <v>1.0765616964363445</v>
      </c>
      <c r="MU425" s="60">
        <f t="shared" si="1827"/>
        <v>1.0827952499945623</v>
      </c>
      <c r="MV425" s="61">
        <f t="shared" si="1828"/>
        <v>1.0873024492017449</v>
      </c>
      <c r="MW425" s="66">
        <f t="shared" si="1829"/>
        <v>3.0498677623265533</v>
      </c>
      <c r="MX425" s="67">
        <f t="shared" si="1830"/>
        <v>3.3793024733776673</v>
      </c>
      <c r="MY425" s="67">
        <f t="shared" si="1831"/>
        <v>2.6048805329119187</v>
      </c>
      <c r="MZ425" s="261">
        <f t="shared" si="1832"/>
        <v>2.9272356537409374</v>
      </c>
      <c r="NA425" s="59">
        <f t="shared" si="1696"/>
        <v>1.0845472605420028</v>
      </c>
      <c r="NB425" s="60">
        <f t="shared" si="1855"/>
        <v>1.0765562982135812</v>
      </c>
      <c r="NC425" s="60">
        <f t="shared" si="1698"/>
        <v>1.0828154907914074</v>
      </c>
      <c r="ND425" s="262">
        <f t="shared" si="1856"/>
        <v>1.0873190022947437</v>
      </c>
      <c r="NE425" s="62">
        <f t="shared" si="1700"/>
        <v>3.0498304764793494</v>
      </c>
      <c r="NF425" s="63">
        <f t="shared" ref="NF425:NF432" si="1860">NE425+NQ425+NR425+OB425</f>
        <v>3.3792855284802257</v>
      </c>
      <c r="NG425" s="63">
        <f t="shared" si="1702"/>
        <v>2.6049292261968886</v>
      </c>
      <c r="NH425" s="64">
        <f t="shared" ref="NH425:NH432" si="1861">NG425+NM425</f>
        <v>2.9272802179779083</v>
      </c>
      <c r="NI425" s="238">
        <f t="shared" si="1838"/>
        <v>3.7285847203971656E-5</v>
      </c>
      <c r="NJ425" s="238">
        <f t="shared" si="1839"/>
        <v>1.6944897441639739E-5</v>
      </c>
      <c r="NK425" s="238">
        <f t="shared" si="1840"/>
        <v>-4.8693284969925088E-5</v>
      </c>
      <c r="NL425" s="238">
        <f t="shared" si="1841"/>
        <v>-4.4564236970856541E-5</v>
      </c>
      <c r="NM425" s="239">
        <f t="shared" si="1704"/>
        <v>0.32235099178101978</v>
      </c>
      <c r="NN425" s="240">
        <f t="shared" si="1705"/>
        <v>0.33589579180867968</v>
      </c>
      <c r="NO425" s="240">
        <f>O425*IN425</f>
        <v>0.12255025850144124</v>
      </c>
      <c r="NP425" s="240">
        <f t="shared" si="1706"/>
        <v>8.5329411701336368E-3</v>
      </c>
      <c r="NQ425" s="240">
        <f>Q425*JD425</f>
        <v>0.12587621901165336</v>
      </c>
      <c r="NR425" s="240">
        <f t="shared" si="1707"/>
        <v>2.4691492119980042E-2</v>
      </c>
      <c r="NS425" s="240">
        <f t="shared" si="1708"/>
        <v>0.67526636398301065</v>
      </c>
      <c r="NT425" s="240">
        <f t="shared" si="1709"/>
        <v>3.62813761762972E-3</v>
      </c>
      <c r="NU425" s="240">
        <f t="shared" si="1710"/>
        <v>1.0078160048971445E-4</v>
      </c>
      <c r="NV425" s="240">
        <f t="shared" si="1711"/>
        <v>5.5839944940901498E-2</v>
      </c>
      <c r="NW425" s="240">
        <f t="shared" si="1712"/>
        <v>0.10508062429873716</v>
      </c>
      <c r="NX425" s="240">
        <f t="shared" si="1713"/>
        <v>0.76982490062015196</v>
      </c>
      <c r="NY425" s="240">
        <f t="shared" si="1714"/>
        <v>0.13082746313398314</v>
      </c>
      <c r="NZ425" s="240">
        <f t="shared" si="1715"/>
        <v>2.0156320097942891E-4</v>
      </c>
      <c r="OA425" s="240">
        <f t="shared" si="1716"/>
        <v>0.51973071382219149</v>
      </c>
      <c r="OB425" s="241">
        <f t="shared" si="1717"/>
        <v>0.17888734086924316</v>
      </c>
      <c r="OC425" s="4"/>
      <c r="OD425" s="4"/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136"/>
      <c r="OP425" s="13"/>
      <c r="OQ425" s="13"/>
      <c r="OR425" s="13"/>
      <c r="OS425" s="13"/>
      <c r="OT425" s="13"/>
    </row>
    <row r="426" spans="1:410" ht="15" customHeight="1">
      <c r="A426" s="242">
        <v>407</v>
      </c>
      <c r="B426" s="49" t="s">
        <v>476</v>
      </c>
      <c r="C426" s="50">
        <v>9</v>
      </c>
      <c r="D426" s="51">
        <v>3739.2</v>
      </c>
      <c r="E426" s="52">
        <v>3694.2</v>
      </c>
      <c r="F426" s="52"/>
      <c r="G426" s="52">
        <v>45</v>
      </c>
      <c r="H426" s="53">
        <v>410.2</v>
      </c>
      <c r="I426" s="57">
        <v>2.9318825891505371</v>
      </c>
      <c r="J426" s="58">
        <v>3.2711825891505368</v>
      </c>
      <c r="K426" s="58">
        <v>2.1832000000000003</v>
      </c>
      <c r="L426" s="243">
        <v>2.6674000000000002</v>
      </c>
      <c r="M426" s="1">
        <v>0.48420000000000002</v>
      </c>
      <c r="N426" s="2">
        <v>0.43419999999999997</v>
      </c>
      <c r="O426" s="2">
        <v>0.26448258915053691</v>
      </c>
      <c r="P426" s="2">
        <v>1.7399999999999999E-2</v>
      </c>
      <c r="Q426" s="2">
        <v>9.2999999999999999E-2</v>
      </c>
      <c r="R426" s="2">
        <v>1.49E-2</v>
      </c>
      <c r="S426" s="2">
        <v>0.39879999999999999</v>
      </c>
      <c r="T426" s="2">
        <v>6.7999999999999996E-3</v>
      </c>
      <c r="U426" s="2">
        <v>2.0000000000000001E-4</v>
      </c>
      <c r="V426" s="2">
        <v>9.8199999999999996E-2</v>
      </c>
      <c r="W426" s="2">
        <v>4.8500000000000001E-2</v>
      </c>
      <c r="X426" s="2">
        <v>0.48909999999999998</v>
      </c>
      <c r="Y426" s="2">
        <v>0.21240000000000001</v>
      </c>
      <c r="Z426" s="2">
        <v>0</v>
      </c>
      <c r="AA426" s="2">
        <v>0.47760000000000002</v>
      </c>
      <c r="AB426" s="3">
        <v>0.23139999999999999</v>
      </c>
      <c r="AC426" s="244">
        <v>697.82</v>
      </c>
      <c r="AD426" s="108">
        <v>153.5204</v>
      </c>
      <c r="AE426" s="108">
        <v>469.66984446000004</v>
      </c>
      <c r="AF426" s="108">
        <f t="shared" si="1718"/>
        <v>46.485103185584045</v>
      </c>
      <c r="AG426" s="108">
        <f t="shared" si="1719"/>
        <v>146.97848112531241</v>
      </c>
      <c r="AH426" s="108">
        <v>18.166510601958301</v>
      </c>
      <c r="AI426" s="108">
        <v>97.759903204283944</v>
      </c>
      <c r="AJ426" s="108">
        <f t="shared" si="1720"/>
        <v>1.8911653274868729</v>
      </c>
      <c r="AK426" s="108">
        <f t="shared" si="1721"/>
        <v>57.215743028564859</v>
      </c>
      <c r="AL426" s="108">
        <v>71.846832913312127</v>
      </c>
      <c r="AM426" s="245">
        <v>1810.5401894154654</v>
      </c>
      <c r="AN426" s="244">
        <v>613.69000000000005</v>
      </c>
      <c r="AO426" s="108">
        <v>135.01179999999999</v>
      </c>
      <c r="AP426" s="108">
        <v>413.04589557000003</v>
      </c>
      <c r="AQ426" s="108">
        <f t="shared" si="1722"/>
        <v>40.880804468145186</v>
      </c>
      <c r="AR426" s="108">
        <f t="shared" si="1723"/>
        <v>129.2585825596758</v>
      </c>
      <c r="AS426" s="246">
        <v>39.197884105100002</v>
      </c>
      <c r="AT426" s="247">
        <v>0</v>
      </c>
      <c r="AU426" s="108">
        <v>87.66902731628231</v>
      </c>
      <c r="AV426" s="108">
        <f t="shared" si="1724"/>
        <v>1.6959573334334814</v>
      </c>
      <c r="AW426" s="108">
        <f t="shared" si="1725"/>
        <v>51.309876279345914</v>
      </c>
      <c r="AX426" s="108">
        <v>64.430730349569131</v>
      </c>
      <c r="AY426" s="245">
        <v>1623.6544048091419</v>
      </c>
      <c r="AZ426" s="248">
        <v>124</v>
      </c>
      <c r="BA426" s="108">
        <v>632.04866666666669</v>
      </c>
      <c r="BB426" s="108">
        <v>65.91363525367359</v>
      </c>
      <c r="BC426" s="109">
        <v>52.730908202938878</v>
      </c>
      <c r="BD426" s="109">
        <v>13.182727050734712</v>
      </c>
      <c r="BE426" s="108">
        <v>24.717617499999999</v>
      </c>
      <c r="BF426" s="109">
        <v>19.774094000000002</v>
      </c>
      <c r="BG426" s="109">
        <v>4.9435234999999977</v>
      </c>
      <c r="BH426" s="108">
        <v>52.755634117684828</v>
      </c>
      <c r="BI426" s="109">
        <f t="shared" si="1726"/>
        <v>30.876184468789166</v>
      </c>
      <c r="BJ426" s="108">
        <f t="shared" si="1727"/>
        <v>1.020557742006613</v>
      </c>
      <c r="BK426" s="108">
        <v>38.771777676901252</v>
      </c>
      <c r="BL426" s="245">
        <v>977.04879745791152</v>
      </c>
      <c r="BM426" s="244">
        <v>24.33</v>
      </c>
      <c r="BN426" s="108">
        <v>5.3525999999999998</v>
      </c>
      <c r="BO426" s="108">
        <v>16.37537949</v>
      </c>
      <c r="BP426" s="108">
        <f t="shared" si="1728"/>
        <v>1.6207368096432602</v>
      </c>
      <c r="BQ426" s="108">
        <f t="shared" si="1729"/>
        <v>5.1245112576006004</v>
      </c>
      <c r="BR426" s="108">
        <v>2.0099231130583299</v>
      </c>
      <c r="BS426" s="108">
        <v>3.5089568900232573</v>
      </c>
      <c r="BT426" s="108">
        <f t="shared" si="1730"/>
        <v>6.7880771037499912E-2</v>
      </c>
      <c r="BU426" s="108">
        <f t="shared" si="1731"/>
        <v>2.0536801811101317</v>
      </c>
      <c r="BV426" s="108">
        <v>2.5788429746540791</v>
      </c>
      <c r="BW426" s="245">
        <v>64.98684296128279</v>
      </c>
      <c r="BX426" s="107">
        <v>229.08</v>
      </c>
      <c r="BY426" s="108">
        <v>16.722840000000001</v>
      </c>
      <c r="BZ426" s="109">
        <f t="shared" si="1732"/>
        <v>9.787343121120001</v>
      </c>
      <c r="CA426" s="109">
        <f t="shared" si="1733"/>
        <v>0.32350333980000007</v>
      </c>
      <c r="CB426" s="108">
        <v>12.290141999999999</v>
      </c>
      <c r="CC426" s="110">
        <v>309.71157840000001</v>
      </c>
      <c r="CD426" s="244">
        <v>36.729999999999997</v>
      </c>
      <c r="CE426" s="108">
        <v>2.6812899999999997</v>
      </c>
      <c r="CF426" s="109">
        <f t="shared" si="1734"/>
        <v>1.5692732357199999</v>
      </c>
      <c r="CG426" s="109">
        <f t="shared" si="1735"/>
        <v>5.1869555049999995E-2</v>
      </c>
      <c r="CH426" s="108">
        <v>1.9705644999999998</v>
      </c>
      <c r="CI426" s="245">
        <v>49.658225399999992</v>
      </c>
      <c r="CJ426" s="249">
        <v>540.43711019130922</v>
      </c>
      <c r="CK426" s="250">
        <v>118.89616424208803</v>
      </c>
      <c r="CL426" s="250">
        <v>77.520284177983854</v>
      </c>
      <c r="CM426" s="251">
        <v>59.458297647676368</v>
      </c>
      <c r="CN426" s="252">
        <f t="shared" si="1600"/>
        <v>28.982947188359844</v>
      </c>
      <c r="CO426" s="250">
        <v>363.7428183255912</v>
      </c>
      <c r="CP426" s="252">
        <f t="shared" si="1736"/>
        <v>36.001081700957066</v>
      </c>
      <c r="CQ426" s="250">
        <v>113.8296775668105</v>
      </c>
      <c r="CR426" s="250">
        <v>80.343535516399015</v>
      </c>
      <c r="CS426" s="252">
        <f t="shared" si="1737"/>
        <v>1.5542456945647389</v>
      </c>
      <c r="CT426" s="252">
        <f t="shared" si="1738"/>
        <v>47.022500344611821</v>
      </c>
      <c r="CU426" s="250">
        <f t="shared" si="1601"/>
        <v>1180.9399124533713</v>
      </c>
      <c r="CV426" s="245">
        <f t="shared" si="1739"/>
        <v>1487.984289691248</v>
      </c>
      <c r="CW426" s="244">
        <v>18.887</v>
      </c>
      <c r="CX426" s="108">
        <v>1.3787510000000001</v>
      </c>
      <c r="CY426" s="108">
        <f t="shared" si="1740"/>
        <v>2.6671938095000004E-2</v>
      </c>
      <c r="CZ426" s="108">
        <f t="shared" si="1741"/>
        <v>0.806938840268</v>
      </c>
      <c r="DA426" s="108">
        <v>1.01328755</v>
      </c>
      <c r="DB426" s="245">
        <v>25.534846260000002</v>
      </c>
      <c r="DC426" s="244">
        <v>0.63800000000000001</v>
      </c>
      <c r="DD426" s="108">
        <v>4.6573999999999997E-2</v>
      </c>
      <c r="DE426" s="108">
        <f t="shared" si="1742"/>
        <v>9.0097403000000001E-4</v>
      </c>
      <c r="DF426" s="108">
        <f t="shared" si="1743"/>
        <v>2.7258271831999997E-2</v>
      </c>
      <c r="DG426" s="108">
        <v>3.4228700000000001E-2</v>
      </c>
      <c r="DH426" s="245">
        <v>0.86256323999999995</v>
      </c>
      <c r="DI426" s="107">
        <v>142.216769781968</v>
      </c>
      <c r="DJ426" s="108">
        <v>31.28768935203296</v>
      </c>
      <c r="DK426" s="108">
        <v>2.3379972165761722</v>
      </c>
      <c r="DL426" s="108">
        <v>95.719423552062906</v>
      </c>
      <c r="DM426" s="108">
        <f t="shared" si="1744"/>
        <v>9.4737342266418754</v>
      </c>
      <c r="DN426" s="108">
        <f t="shared" si="1745"/>
        <v>29.954436406382566</v>
      </c>
      <c r="DO426" s="108">
        <v>19.824017232892722</v>
      </c>
      <c r="DP426" s="108">
        <f t="shared" si="1746"/>
        <v>0.38349561337030974</v>
      </c>
      <c r="DQ426" s="108">
        <f t="shared" si="1747"/>
        <v>11.602362917860658</v>
      </c>
      <c r="DR426" s="108">
        <v>14.56929485677664</v>
      </c>
      <c r="DS426" s="110">
        <v>367.14623039077134</v>
      </c>
      <c r="DT426" s="244">
        <v>69.67</v>
      </c>
      <c r="DU426" s="108">
        <v>15.327400000000001</v>
      </c>
      <c r="DV426" s="108">
        <v>46.891602509999998</v>
      </c>
      <c r="DW426" s="108">
        <f t="shared" si="1748"/>
        <v>4.6410494668247404</v>
      </c>
      <c r="DX426" s="108">
        <f t="shared" si="1749"/>
        <v>14.6742580894794</v>
      </c>
      <c r="DY426" s="108">
        <v>1.3745102844999999</v>
      </c>
      <c r="DZ426" s="108">
        <v>0.65640265924999996</v>
      </c>
      <c r="EA426" s="108"/>
      <c r="EB426" s="108">
        <v>9.7761538281237481</v>
      </c>
      <c r="EC426" s="108">
        <f t="shared" si="1750"/>
        <v>0.18911969580505392</v>
      </c>
      <c r="ED426" s="108">
        <f t="shared" si="1751"/>
        <v>5.7216699986783297</v>
      </c>
      <c r="EE426" s="108">
        <v>7.1848034640936875</v>
      </c>
      <c r="EF426" s="245">
        <v>181.05704729516091</v>
      </c>
      <c r="EG426" s="249">
        <v>300.36593452380953</v>
      </c>
      <c r="EH426" s="250">
        <v>66.08050559523808</v>
      </c>
      <c r="EI426" s="250">
        <v>784.11666767955978</v>
      </c>
      <c r="EJ426" s="250">
        <v>202.16219332905359</v>
      </c>
      <c r="EK426" s="250">
        <f t="shared" si="1752"/>
        <v>20.008800922549753</v>
      </c>
      <c r="EL426" s="250">
        <v>63.264636780394028</v>
      </c>
      <c r="EM426" s="250">
        <v>98.74894698231914</v>
      </c>
      <c r="EN426" s="250">
        <f t="shared" si="1753"/>
        <v>1.9102983793729638</v>
      </c>
      <c r="EO426" s="250">
        <f t="shared" si="1754"/>
        <v>57.794598702447956</v>
      </c>
      <c r="EP426" s="250">
        <v>1451.4742481099804</v>
      </c>
      <c r="EQ426" s="245">
        <v>1828.8575526185753</v>
      </c>
      <c r="ER426" s="244">
        <v>299.89999999999998</v>
      </c>
      <c r="ES426" s="108">
        <v>65.977999999999994</v>
      </c>
      <c r="ET426" s="108">
        <v>201.84859470000001</v>
      </c>
      <c r="EU426" s="108">
        <f t="shared" si="1755"/>
        <v>19.977762811837803</v>
      </c>
      <c r="EV426" s="108">
        <f t="shared" si="1756"/>
        <v>63.166499225418001</v>
      </c>
      <c r="EW426" s="108">
        <v>19.78959801205</v>
      </c>
      <c r="EX426" s="108">
        <v>42.888682067979701</v>
      </c>
      <c r="EY426" s="108">
        <f t="shared" si="1757"/>
        <v>0.82968155460506732</v>
      </c>
      <c r="EZ426" s="108">
        <f t="shared" si="1758"/>
        <v>25.101373176562344</v>
      </c>
      <c r="FA426" s="108">
        <v>31.520243739001501</v>
      </c>
      <c r="FB426" s="245">
        <v>794.3101422228375</v>
      </c>
      <c r="FC426" s="244">
        <v>0</v>
      </c>
      <c r="FD426" s="108">
        <v>0</v>
      </c>
      <c r="FE426" s="108">
        <f t="shared" si="1759"/>
        <v>0</v>
      </c>
      <c r="FF426" s="108">
        <f t="shared" si="1760"/>
        <v>0</v>
      </c>
      <c r="FG426" s="108">
        <v>0</v>
      </c>
      <c r="FH426" s="245">
        <v>0</v>
      </c>
      <c r="FI426" s="244">
        <v>1320.9756466666699</v>
      </c>
      <c r="FJ426" s="108">
        <v>96.431222206666902</v>
      </c>
      <c r="FK426" s="108">
        <f t="shared" si="1761"/>
        <v>1.8654619935879713</v>
      </c>
      <c r="FL426" s="108">
        <f t="shared" si="1762"/>
        <v>56.438108558451525</v>
      </c>
      <c r="FM426" s="108">
        <v>70.870500000000007</v>
      </c>
      <c r="FN426" s="245">
        <v>1785.9328426480042</v>
      </c>
      <c r="FO426" s="244">
        <v>569.80233333333422</v>
      </c>
      <c r="FP426" s="108">
        <v>41.595570333333399</v>
      </c>
      <c r="FQ426" s="108">
        <f t="shared" si="1763"/>
        <v>0.80466630809833462</v>
      </c>
      <c r="FR426" s="108">
        <f t="shared" si="1764"/>
        <v>24.344556257849373</v>
      </c>
      <c r="FS426" s="108">
        <v>30.569895183333401</v>
      </c>
      <c r="FT426" s="110">
        <v>770.36135862000117</v>
      </c>
      <c r="FU426" s="253">
        <f t="shared" si="1602"/>
        <v>3279.8843736864465</v>
      </c>
      <c r="FV426" s="254">
        <f t="shared" si="1603"/>
        <v>934.31308121241125</v>
      </c>
      <c r="FW426" s="254">
        <f t="shared" si="1604"/>
        <v>101.48794939129873</v>
      </c>
      <c r="FX426" s="254">
        <f t="shared" si="1605"/>
        <v>632.04866666666669</v>
      </c>
      <c r="FY426" s="254">
        <f t="shared" si="1606"/>
        <v>229.08</v>
      </c>
      <c r="FZ426" s="254">
        <f t="shared" si="1607"/>
        <v>36.729999999999997</v>
      </c>
      <c r="GA426" s="254">
        <f t="shared" si="1765"/>
        <v>18.887</v>
      </c>
      <c r="GB426" s="254">
        <f t="shared" si="1766"/>
        <v>0.63800000000000001</v>
      </c>
      <c r="GC426" s="254">
        <f t="shared" si="1767"/>
        <v>1320.9756466666699</v>
      </c>
      <c r="GD426" s="254">
        <f t="shared" si="1768"/>
        <v>569.80233333333422</v>
      </c>
      <c r="GE426" s="254">
        <f t="shared" si="1608"/>
        <v>1809.4557519367077</v>
      </c>
      <c r="GF426" s="255">
        <f t="shared" si="1609"/>
        <v>690.82632127350939</v>
      </c>
      <c r="GG426" s="255">
        <f t="shared" si="1610"/>
        <v>179.08907359218375</v>
      </c>
      <c r="GH426" s="254">
        <f t="shared" si="1611"/>
        <v>652.13110469598905</v>
      </c>
      <c r="GI426" s="255">
        <f t="shared" si="1612"/>
        <v>465.63919020751871</v>
      </c>
      <c r="GJ426" s="256">
        <f t="shared" si="1613"/>
        <v>12.615476220343908</v>
      </c>
      <c r="GK426" s="253">
        <f t="shared" si="1769"/>
        <v>9585.4339075895223</v>
      </c>
      <c r="GL426" s="257">
        <f t="shared" si="1770"/>
        <v>12077.646723562799</v>
      </c>
      <c r="GM426" s="221">
        <f t="shared" si="1771"/>
        <v>10947.915561142798</v>
      </c>
      <c r="GN426" s="222">
        <f t="shared" si="1772"/>
        <v>5534.9210127677161</v>
      </c>
      <c r="GO426" s="222">
        <f t="shared" si="1773"/>
        <v>367.93569960110636</v>
      </c>
      <c r="GP426" s="55">
        <f t="shared" si="1774"/>
        <v>0.50556847847938224</v>
      </c>
      <c r="GQ426" s="56">
        <f t="shared" si="1775"/>
        <v>3.3607831330651899E-2</v>
      </c>
      <c r="GR426" s="258">
        <f t="shared" si="1776"/>
        <v>1.0844284336508372</v>
      </c>
      <c r="GS426" s="227">
        <f t="shared" si="1614"/>
        <v>12077.646723562799</v>
      </c>
      <c r="GT426" s="222">
        <f t="shared" si="1843"/>
        <v>5589.8008553110167</v>
      </c>
      <c r="GU426" s="222">
        <f t="shared" si="1844"/>
        <v>369.42254899682126</v>
      </c>
      <c r="GV426" s="37">
        <f t="shared" si="1833"/>
        <v>0.4628220201544424</v>
      </c>
      <c r="GW426" s="228">
        <f t="shared" si="1834"/>
        <v>3.0587295476700686E-2</v>
      </c>
      <c r="GX426" s="258">
        <f t="shared" si="1777"/>
        <v>1.0772621826275421</v>
      </c>
      <c r="GY426" s="221">
        <f t="shared" si="1842"/>
        <v>8160.3265742694202</v>
      </c>
      <c r="GZ426" s="222">
        <f t="shared" si="1778"/>
        <v>4100.8818766329532</v>
      </c>
      <c r="HA426" s="222">
        <f t="shared" si="1779"/>
        <v>214.33939574400569</v>
      </c>
      <c r="HB426" s="55">
        <f t="shared" si="1780"/>
        <v>0.50253894121879528</v>
      </c>
      <c r="HC426" s="56">
        <f t="shared" si="1781"/>
        <v>2.6266031609549292E-2</v>
      </c>
      <c r="HD426" s="258">
        <f t="shared" si="1782"/>
        <v>1.0828164603853045</v>
      </c>
      <c r="HE426" s="221">
        <f t="shared" si="1783"/>
        <v>9970.8667636848859</v>
      </c>
      <c r="HF426" s="222">
        <f t="shared" si="1784"/>
        <v>5487.4581420022932</v>
      </c>
      <c r="HG426" s="222">
        <f t="shared" si="1785"/>
        <v>275.29349407047505</v>
      </c>
      <c r="HH426" s="55">
        <f t="shared" si="1786"/>
        <v>0.55034915941192653</v>
      </c>
      <c r="HI426" s="56">
        <f t="shared" si="1787"/>
        <v>2.7609785648036896E-2</v>
      </c>
      <c r="HJ426" s="259">
        <f t="shared" si="1788"/>
        <v>1.0905164690767299</v>
      </c>
      <c r="HK426" s="54">
        <f t="shared" si="1615"/>
        <v>3.179416843800678</v>
      </c>
      <c r="HL426" s="55">
        <f t="shared" si="1616"/>
        <v>3.5239212957615216</v>
      </c>
      <c r="HM426" s="55">
        <f t="shared" si="1617"/>
        <v>2.364004896313197</v>
      </c>
      <c r="HN426" s="56">
        <f t="shared" si="1618"/>
        <v>2.9088436296152698</v>
      </c>
      <c r="HQ426" s="57">
        <f t="shared" si="1619"/>
        <v>1100.4573534677302</v>
      </c>
      <c r="HR426" s="58">
        <f t="shared" si="1789"/>
        <v>1272.8990207561235</v>
      </c>
      <c r="HS426" s="58">
        <f t="shared" si="1620"/>
        <v>48.376268513070919</v>
      </c>
      <c r="HT426" s="58">
        <f t="shared" si="1790"/>
        <v>55.869752505745609</v>
      </c>
      <c r="HU426" s="58">
        <f t="shared" si="1621"/>
        <v>1436.9366582662424</v>
      </c>
      <c r="HV426" s="55">
        <f t="shared" si="1845"/>
        <v>0.76583567350526338</v>
      </c>
      <c r="HW426" s="56">
        <f t="shared" si="1846"/>
        <v>3.3666249820253062E-2</v>
      </c>
      <c r="HX426" s="260">
        <f t="shared" si="1847"/>
        <v>1.125221352135432</v>
      </c>
      <c r="HY426" s="57">
        <f t="shared" si="1622"/>
        <v>968.99531978360653</v>
      </c>
      <c r="HZ426" s="58">
        <f t="shared" si="1791"/>
        <v>1120.8368863936978</v>
      </c>
      <c r="IA426" s="58">
        <f t="shared" si="1623"/>
        <v>42.57676180157867</v>
      </c>
      <c r="IB426" s="58">
        <f t="shared" si="1792"/>
        <v>49.17190220464321</v>
      </c>
      <c r="IC426" s="58">
        <f t="shared" si="1624"/>
        <v>1288.6146069913825</v>
      </c>
      <c r="ID426" s="55">
        <f t="shared" si="1625"/>
        <v>0.75196673584663676</v>
      </c>
      <c r="IE426" s="56">
        <f t="shared" si="1626"/>
        <v>3.3040725730236427E-2</v>
      </c>
      <c r="IF426" s="260">
        <f t="shared" si="1627"/>
        <v>1.1229511959227818</v>
      </c>
      <c r="IG426" s="57">
        <f t="shared" si="1628"/>
        <v>37.668945051922783</v>
      </c>
      <c r="IH426" s="58">
        <f t="shared" si="1793"/>
        <v>43.571668741559087</v>
      </c>
      <c r="II426" s="58">
        <f t="shared" si="1629"/>
        <v>73.525559944945499</v>
      </c>
      <c r="IJ426" s="58">
        <f t="shared" si="1794"/>
        <v>84.914669180417562</v>
      </c>
      <c r="IK426" s="58">
        <f t="shared" si="1630"/>
        <v>775.43555353802492</v>
      </c>
      <c r="IL426" s="55">
        <f t="shared" si="1631"/>
        <v>4.8577789450139804E-2</v>
      </c>
      <c r="IM426" s="56">
        <f t="shared" si="1632"/>
        <v>9.4818401876823458E-2</v>
      </c>
      <c r="IN426" s="260">
        <f t="shared" si="1633"/>
        <v>1.0222995100575569</v>
      </c>
      <c r="IO426" s="57">
        <f t="shared" si="1634"/>
        <v>38.43999355522709</v>
      </c>
      <c r="IP426" s="58">
        <f t="shared" si="1795"/>
        <v>44.463540545331178</v>
      </c>
      <c r="IQ426" s="58">
        <f t="shared" si="1635"/>
        <v>1.6886175806807602</v>
      </c>
      <c r="IR426" s="58">
        <f t="shared" si="1796"/>
        <v>1.9501844439282099</v>
      </c>
      <c r="IS426" s="58">
        <f t="shared" si="1636"/>
        <v>51.576859493081578</v>
      </c>
      <c r="IT426" s="55">
        <f t="shared" si="1637"/>
        <v>0.74529535014405746</v>
      </c>
      <c r="IU426" s="56">
        <f t="shared" si="1638"/>
        <v>3.2739829397857544E-2</v>
      </c>
      <c r="IV426" s="260">
        <f t="shared" si="1639"/>
        <v>1.1218591809413019</v>
      </c>
      <c r="IW426" s="57">
        <f t="shared" si="1640"/>
        <v>11.940558607766402</v>
      </c>
      <c r="IX426" s="58">
        <f t="shared" si="1797"/>
        <v>13.811644141603399</v>
      </c>
      <c r="IY426" s="58">
        <f t="shared" si="1641"/>
        <v>0.32350333980000007</v>
      </c>
      <c r="IZ426" s="58">
        <f t="shared" si="1798"/>
        <v>0.37361400713502008</v>
      </c>
      <c r="JA426" s="58">
        <f t="shared" si="1642"/>
        <v>245.80284000000003</v>
      </c>
      <c r="JB426" s="55">
        <f t="shared" si="1848"/>
        <v>4.8577789450139797E-2</v>
      </c>
      <c r="JC426" s="56">
        <f t="shared" si="1849"/>
        <v>1.3161090400745574E-3</v>
      </c>
      <c r="JD426" s="260">
        <f t="shared" si="1850"/>
        <v>1.0078160048971445</v>
      </c>
      <c r="JE426" s="57">
        <f t="shared" si="1643"/>
        <v>1.9145133475783997</v>
      </c>
      <c r="JF426" s="58">
        <f t="shared" si="1799"/>
        <v>2.2145175891439353</v>
      </c>
      <c r="JG426" s="58">
        <f t="shared" si="1644"/>
        <v>5.1869555049999995E-2</v>
      </c>
      <c r="JH426" s="58">
        <f t="shared" si="1800"/>
        <v>5.9904149127244996E-2</v>
      </c>
      <c r="JI426" s="58">
        <f t="shared" si="1645"/>
        <v>39.411289999999994</v>
      </c>
      <c r="JJ426" s="55">
        <f t="shared" si="1857"/>
        <v>4.8577789450139797E-2</v>
      </c>
      <c r="JK426" s="56">
        <f t="shared" si="1858"/>
        <v>1.3161090400745574E-3</v>
      </c>
      <c r="JL426" s="260">
        <f t="shared" si="1859"/>
        <v>1.0078160048971445</v>
      </c>
      <c r="JM426" s="57">
        <f t="shared" si="1646"/>
        <v>855.57293148533245</v>
      </c>
      <c r="JN426" s="58">
        <f t="shared" si="1801"/>
        <v>989.64120984908413</v>
      </c>
      <c r="JO426" s="58">
        <f t="shared" si="1647"/>
        <v>66.538274583881645</v>
      </c>
      <c r="JP426" s="58">
        <f t="shared" si="1802"/>
        <v>76.845053316924918</v>
      </c>
      <c r="JQ426" s="58">
        <f t="shared" si="1648"/>
        <v>1180.9399124533716</v>
      </c>
      <c r="JR426" s="55">
        <f t="shared" si="1649"/>
        <v>0.72448472819239573</v>
      </c>
      <c r="JS426" s="56">
        <f t="shared" si="1650"/>
        <v>5.6343488675600885E-2</v>
      </c>
      <c r="JT426" s="260">
        <f t="shared" si="1651"/>
        <v>1.1222543633035991</v>
      </c>
      <c r="JU426" s="57">
        <f t="shared" si="1652"/>
        <v>0.98446538512696002</v>
      </c>
      <c r="JV426" s="58">
        <f t="shared" si="1803"/>
        <v>1.1387311109763547</v>
      </c>
      <c r="JW426" s="58">
        <f t="shared" si="1653"/>
        <v>2.6671938095000004E-2</v>
      </c>
      <c r="JX426" s="58">
        <f t="shared" si="1804"/>
        <v>3.0803421305915506E-2</v>
      </c>
      <c r="JY426" s="58">
        <f t="shared" si="1654"/>
        <v>20.265751000000002</v>
      </c>
      <c r="JZ426" s="55">
        <f t="shared" si="1655"/>
        <v>4.857778945013979E-2</v>
      </c>
      <c r="KA426" s="56">
        <f t="shared" si="1656"/>
        <v>1.3161090400745574E-3</v>
      </c>
      <c r="KB426" s="260">
        <f t="shared" si="1657"/>
        <v>1.0078160048971445</v>
      </c>
      <c r="KC426" s="57">
        <f t="shared" si="1658"/>
        <v>3.3255091635039993E-2</v>
      </c>
      <c r="KD426" s="58">
        <f t="shared" si="1805"/>
        <v>3.8466164494250762E-2</v>
      </c>
      <c r="KE426" s="58">
        <f t="shared" si="1659"/>
        <v>9.0097403000000001E-4</v>
      </c>
      <c r="KF426" s="58">
        <f t="shared" si="1806"/>
        <v>1.040534907247E-3</v>
      </c>
      <c r="KG426" s="58">
        <f t="shared" si="1660"/>
        <v>0.6845739999999999</v>
      </c>
      <c r="KH426" s="55">
        <f t="shared" si="1661"/>
        <v>4.857778945013979E-2</v>
      </c>
      <c r="KI426" s="56">
        <f t="shared" si="1662"/>
        <v>1.3161090400745576E-3</v>
      </c>
      <c r="KJ426" s="260">
        <f t="shared" si="1663"/>
        <v>1.0078160048971445</v>
      </c>
      <c r="KK426" s="57">
        <f t="shared" si="1664"/>
        <v>224.2037543095777</v>
      </c>
      <c r="KL426" s="58">
        <f t="shared" si="1807"/>
        <v>259.33648260988855</v>
      </c>
      <c r="KM426" s="58">
        <f t="shared" si="1665"/>
        <v>9.8572298400121845</v>
      </c>
      <c r="KN426" s="58">
        <f t="shared" si="1808"/>
        <v>11.384114742230071</v>
      </c>
      <c r="KO426" s="58">
        <f t="shared" si="1666"/>
        <v>291.38589713553279</v>
      </c>
      <c r="KP426" s="55">
        <f t="shared" si="1809"/>
        <v>0.7694392779939293</v>
      </c>
      <c r="KQ426" s="56">
        <f t="shared" si="1810"/>
        <v>3.3828781478148461E-2</v>
      </c>
      <c r="KR426" s="260">
        <f t="shared" si="1811"/>
        <v>1.1258112131126139</v>
      </c>
      <c r="KS426" s="57">
        <f t="shared" si="1667"/>
        <v>109.88043226755244</v>
      </c>
      <c r="KT426" s="58">
        <f t="shared" si="1812"/>
        <v>127.0986960038779</v>
      </c>
      <c r="KU426" s="58">
        <f t="shared" si="1668"/>
        <v>4.8301691626297947</v>
      </c>
      <c r="KV426" s="58">
        <f t="shared" si="1813"/>
        <v>5.5783623659211496</v>
      </c>
      <c r="KW426" s="58">
        <f t="shared" si="1669"/>
        <v>143.69606928187375</v>
      </c>
      <c r="KX426" s="55">
        <f t="shared" si="1670"/>
        <v>0.76467249811831206</v>
      </c>
      <c r="KY426" s="56">
        <f t="shared" si="1671"/>
        <v>3.3613787675395287E-2</v>
      </c>
      <c r="KZ426" s="260">
        <f t="shared" si="1672"/>
        <v>1.1250309561660581</v>
      </c>
      <c r="LA426" s="57">
        <f t="shared" si="1673"/>
        <v>514.1387074081149</v>
      </c>
      <c r="LB426" s="58">
        <f t="shared" si="1814"/>
        <v>594.7042428589665</v>
      </c>
      <c r="LC426" s="58">
        <f t="shared" si="1674"/>
        <v>21.919099301922717</v>
      </c>
      <c r="LD426" s="58">
        <f t="shared" si="1815"/>
        <v>25.314367783790548</v>
      </c>
      <c r="LE426" s="58">
        <f t="shared" si="1675"/>
        <v>1451.4742481099804</v>
      </c>
      <c r="LF426" s="55">
        <f t="shared" si="1816"/>
        <v>0.35421827709144299</v>
      </c>
      <c r="LG426" s="56">
        <f t="shared" si="1817"/>
        <v>1.5101266405838344E-2</v>
      </c>
      <c r="LH426" s="260">
        <f t="shared" si="1818"/>
        <v>1.0578451901864934</v>
      </c>
      <c r="LI426" s="57">
        <f t="shared" si="1676"/>
        <v>473.564804330416</v>
      </c>
      <c r="LJ426" s="58">
        <f t="shared" si="1819"/>
        <v>547.77240916899223</v>
      </c>
      <c r="LK426" s="58">
        <f t="shared" si="1677"/>
        <v>20.807444366442869</v>
      </c>
      <c r="LL426" s="58">
        <f t="shared" si="1820"/>
        <v>24.030517498804869</v>
      </c>
      <c r="LM426" s="58">
        <f t="shared" si="1678"/>
        <v>630.40487478002979</v>
      </c>
      <c r="LN426" s="55">
        <f t="shared" si="1679"/>
        <v>0.75120739587500696</v>
      </c>
      <c r="LO426" s="56">
        <f t="shared" si="1680"/>
        <v>3.3006477581099467E-2</v>
      </c>
      <c r="LP426" s="260">
        <f t="shared" si="1681"/>
        <v>1.1228269023109261</v>
      </c>
      <c r="LQ426" s="57">
        <f t="shared" si="1682"/>
        <v>0</v>
      </c>
      <c r="LR426" s="58">
        <f t="shared" si="1821"/>
        <v>0</v>
      </c>
      <c r="LS426" s="58">
        <f t="shared" si="1683"/>
        <v>0</v>
      </c>
      <c r="LT426" s="58">
        <f t="shared" si="1822"/>
        <v>0</v>
      </c>
      <c r="LU426" s="58">
        <f t="shared" si="1684"/>
        <v>0</v>
      </c>
      <c r="LV426" s="55"/>
      <c r="LW426" s="56"/>
      <c r="LX426" s="260"/>
      <c r="LY426" s="57">
        <f t="shared" si="1685"/>
        <v>68.854492441310853</v>
      </c>
      <c r="LZ426" s="58">
        <f t="shared" si="1823"/>
        <v>79.643991406864274</v>
      </c>
      <c r="MA426" s="58">
        <f t="shared" si="1686"/>
        <v>1.8654619935879713</v>
      </c>
      <c r="MB426" s="58">
        <f t="shared" si="1824"/>
        <v>2.1544220563947483</v>
      </c>
      <c r="MC426" s="58">
        <f t="shared" si="1687"/>
        <v>1417.4070179746066</v>
      </c>
      <c r="MD426" s="55">
        <f t="shared" si="1688"/>
        <v>4.8577784340097296E-2</v>
      </c>
      <c r="ME426" s="56">
        <f t="shared" si="1689"/>
        <v>1.3161089016291239E-3</v>
      </c>
      <c r="MF426" s="260">
        <f t="shared" si="1690"/>
        <v>1.0078160040749555</v>
      </c>
      <c r="MG426" s="57">
        <f t="shared" si="1691"/>
        <v>29.700358634576233</v>
      </c>
      <c r="MH426" s="58">
        <f t="shared" si="1825"/>
        <v>34.354404832614328</v>
      </c>
      <c r="MI426" s="58">
        <f t="shared" si="1692"/>
        <v>0.80466630809833462</v>
      </c>
      <c r="MJ426" s="58">
        <f t="shared" si="1826"/>
        <v>0.92930911922276671</v>
      </c>
      <c r="MK426" s="58">
        <f t="shared" si="1693"/>
        <v>611.39790366666762</v>
      </c>
      <c r="ML426" s="55">
        <f t="shared" si="1851"/>
        <v>4.8577789450139797E-2</v>
      </c>
      <c r="MM426" s="56">
        <f t="shared" si="1852"/>
        <v>1.3161090400745574E-3</v>
      </c>
      <c r="MN426" s="260">
        <f t="shared" si="1853"/>
        <v>1.0078160048971445</v>
      </c>
      <c r="MO426" s="59">
        <v>2.9318825891505371</v>
      </c>
      <c r="MP426" s="60">
        <v>3.2711825891505368</v>
      </c>
      <c r="MQ426" s="60">
        <v>2.1832000000000003</v>
      </c>
      <c r="MR426" s="61">
        <v>2.6674000000000002</v>
      </c>
      <c r="MS426" s="59">
        <f t="shared" si="1694"/>
        <v>1.0844284336508372</v>
      </c>
      <c r="MT426" s="60">
        <f t="shared" si="1854"/>
        <v>1.0772621826275421</v>
      </c>
      <c r="MU426" s="60">
        <f t="shared" si="1827"/>
        <v>1.0828164603853045</v>
      </c>
      <c r="MV426" s="61">
        <f t="shared" si="1828"/>
        <v>1.0905164690767299</v>
      </c>
      <c r="MW426" s="66">
        <f t="shared" si="1829"/>
        <v>3.179416843800678</v>
      </c>
      <c r="MX426" s="67">
        <f t="shared" si="1830"/>
        <v>3.5239212957615216</v>
      </c>
      <c r="MY426" s="67">
        <f t="shared" si="1831"/>
        <v>2.364004896313197</v>
      </c>
      <c r="MZ426" s="261">
        <f t="shared" si="1832"/>
        <v>2.9088436296152698</v>
      </c>
      <c r="NA426" s="59">
        <f t="shared" si="1696"/>
        <v>1.0843750106272954</v>
      </c>
      <c r="NB426" s="60">
        <f t="shared" si="1855"/>
        <v>1.0773511071862445</v>
      </c>
      <c r="NC426" s="60">
        <f t="shared" si="1698"/>
        <v>1.0828360268215333</v>
      </c>
      <c r="ND426" s="262">
        <f t="shared" si="1856"/>
        <v>1.0905300264155162</v>
      </c>
      <c r="NE426" s="62">
        <f t="shared" si="1700"/>
        <v>3.1792602137680959</v>
      </c>
      <c r="NF426" s="63">
        <f t="shared" si="1860"/>
        <v>3.5242121842296967</v>
      </c>
      <c r="NG426" s="63">
        <f t="shared" si="1702"/>
        <v>2.3640476137567719</v>
      </c>
      <c r="NH426" s="64">
        <f t="shared" si="1861"/>
        <v>2.9088797924607479</v>
      </c>
      <c r="NI426" s="238">
        <f t="shared" si="1838"/>
        <v>1.5663003258215014E-4</v>
      </c>
      <c r="NJ426" s="238">
        <f t="shared" si="1839"/>
        <v>-2.9088846817515446E-4</v>
      </c>
      <c r="NK426" s="238">
        <f t="shared" si="1840"/>
        <v>-4.2717443574868952E-5</v>
      </c>
      <c r="NL426" s="238">
        <f t="shared" si="1841"/>
        <v>-3.6162845478138195E-5</v>
      </c>
      <c r="NM426" s="239">
        <f t="shared" si="1704"/>
        <v>0.54483217870397616</v>
      </c>
      <c r="NN426" s="240">
        <f t="shared" si="1705"/>
        <v>0.48758540926967181</v>
      </c>
      <c r="NO426" s="240">
        <f>O426*IN426</f>
        <v>0.27038042130734802</v>
      </c>
      <c r="NP426" s="240">
        <f t="shared" si="1706"/>
        <v>1.952034974837865E-2</v>
      </c>
      <c r="NQ426" s="240">
        <f>Q426*JD426+0.003</f>
        <v>9.6726888455434437E-2</v>
      </c>
      <c r="NR426" s="240">
        <f t="shared" si="1707"/>
        <v>1.5016458472967453E-2</v>
      </c>
      <c r="NS426" s="240">
        <f t="shared" si="1708"/>
        <v>0.44755504008547531</v>
      </c>
      <c r="NT426" s="240">
        <f t="shared" si="1709"/>
        <v>6.8531488333005821E-3</v>
      </c>
      <c r="NU426" s="240">
        <f t="shared" si="1710"/>
        <v>2.0156320097942891E-4</v>
      </c>
      <c r="NV426" s="240">
        <f t="shared" si="1711"/>
        <v>0.11055466112765867</v>
      </c>
      <c r="NW426" s="240">
        <f t="shared" si="1712"/>
        <v>5.4564001374053817E-2</v>
      </c>
      <c r="NX426" s="240">
        <f t="shared" si="1713"/>
        <v>0.51739208252021385</v>
      </c>
      <c r="NY426" s="240">
        <f t="shared" si="1714"/>
        <v>0.23848843405084069</v>
      </c>
      <c r="NZ426" s="240">
        <f t="shared" si="1715"/>
        <v>0</v>
      </c>
      <c r="OA426" s="240">
        <f t="shared" si="1716"/>
        <v>0.48133292354619878</v>
      </c>
      <c r="OB426" s="241">
        <f t="shared" si="1717"/>
        <v>0.23320862353319924</v>
      </c>
      <c r="OC426" s="4"/>
      <c r="OD426" s="4"/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136"/>
      <c r="OP426" s="13"/>
      <c r="OQ426" s="13"/>
      <c r="OR426" s="13"/>
      <c r="OS426" s="13"/>
      <c r="OT426" s="13"/>
    </row>
    <row r="427" spans="1:410" ht="15" customHeight="1">
      <c r="A427" s="242">
        <v>408</v>
      </c>
      <c r="B427" s="49" t="s">
        <v>477</v>
      </c>
      <c r="C427" s="50">
        <v>9</v>
      </c>
      <c r="D427" s="51">
        <v>4156.24</v>
      </c>
      <c r="E427" s="52">
        <v>4156.24</v>
      </c>
      <c r="F427" s="52"/>
      <c r="G427" s="52"/>
      <c r="H427" s="53">
        <v>391.15</v>
      </c>
      <c r="I427" s="57">
        <v>3.5163866140265068</v>
      </c>
      <c r="J427" s="58">
        <v>4.1161866140265069</v>
      </c>
      <c r="K427" s="58">
        <v>2.8025000000000002</v>
      </c>
      <c r="L427" s="243">
        <v>3.2055000000000002</v>
      </c>
      <c r="M427" s="1">
        <v>0.40300000000000002</v>
      </c>
      <c r="N427" s="2">
        <v>0.64580000000000004</v>
      </c>
      <c r="O427" s="2">
        <v>0.31088661402650641</v>
      </c>
      <c r="P427" s="2">
        <v>1.54E-2</v>
      </c>
      <c r="Q427" s="2">
        <v>0.29680000000000001</v>
      </c>
      <c r="R427" s="2">
        <v>0</v>
      </c>
      <c r="S427" s="2">
        <v>0.66100000000000003</v>
      </c>
      <c r="T427" s="2">
        <v>2.7799999999999998E-2</v>
      </c>
      <c r="U427" s="2">
        <v>1E-3</v>
      </c>
      <c r="V427" s="2">
        <v>4.02E-2</v>
      </c>
      <c r="W427" s="2">
        <v>7.0800000000000002E-2</v>
      </c>
      <c r="X427" s="2">
        <v>0.78969999999999996</v>
      </c>
      <c r="Y427" s="2">
        <v>0.19789999999999999</v>
      </c>
      <c r="Z427" s="2">
        <v>2.0000000000000001E-4</v>
      </c>
      <c r="AA427" s="2">
        <v>0.35270000000000001</v>
      </c>
      <c r="AB427" s="3">
        <v>0.30299999999999999</v>
      </c>
      <c r="AC427" s="244">
        <v>645.78</v>
      </c>
      <c r="AD427" s="108">
        <v>142.07159999999999</v>
      </c>
      <c r="AE427" s="108">
        <v>434.64416633999997</v>
      </c>
      <c r="AF427" s="108">
        <f t="shared" si="1718"/>
        <v>43.01847171933516</v>
      </c>
      <c r="AG427" s="108">
        <f t="shared" si="1719"/>
        <v>136.01754541443958</v>
      </c>
      <c r="AH427" s="108">
        <v>16.297120649958298</v>
      </c>
      <c r="AI427" s="108">
        <v>90.431880828674295</v>
      </c>
      <c r="AJ427" s="108">
        <f t="shared" si="1720"/>
        <v>1.7494047346307042</v>
      </c>
      <c r="AK427" s="108">
        <f t="shared" si="1721"/>
        <v>52.926886028836549</v>
      </c>
      <c r="AL427" s="108">
        <v>66.461238390931641</v>
      </c>
      <c r="AM427" s="245">
        <v>1674.8232074514772</v>
      </c>
      <c r="AN427" s="244">
        <v>1003.37</v>
      </c>
      <c r="AO427" s="108">
        <v>220.7414</v>
      </c>
      <c r="AP427" s="108">
        <v>675.32118861000004</v>
      </c>
      <c r="AQ427" s="108">
        <f t="shared" si="1722"/>
        <v>66.839239321486147</v>
      </c>
      <c r="AR427" s="108">
        <f t="shared" si="1723"/>
        <v>211.33501276361341</v>
      </c>
      <c r="AS427" s="246">
        <v>85.732206477391699</v>
      </c>
      <c r="AT427" s="247">
        <v>7.56355450569722</v>
      </c>
      <c r="AU427" s="108">
        <v>144.91703004137958</v>
      </c>
      <c r="AV427" s="108">
        <f t="shared" si="1724"/>
        <v>2.8034199461504881</v>
      </c>
      <c r="AW427" s="108">
        <f t="shared" si="1725"/>
        <v>84.81530033825814</v>
      </c>
      <c r="AX427" s="108">
        <v>106.50409125643856</v>
      </c>
      <c r="AY427" s="245">
        <v>2683.9030996622514</v>
      </c>
      <c r="AZ427" s="248">
        <v>164</v>
      </c>
      <c r="BA427" s="108">
        <v>835.93533333333323</v>
      </c>
      <c r="BB427" s="108">
        <v>87.176098238729594</v>
      </c>
      <c r="BC427" s="109">
        <v>69.740878590983684</v>
      </c>
      <c r="BD427" s="109">
        <v>17.43521964774591</v>
      </c>
      <c r="BE427" s="108">
        <v>32.691042499999995</v>
      </c>
      <c r="BF427" s="109">
        <v>26.152833999999999</v>
      </c>
      <c r="BG427" s="109">
        <v>6.5382084999999961</v>
      </c>
      <c r="BH427" s="108">
        <v>69.773580607260584</v>
      </c>
      <c r="BI427" s="109">
        <f t="shared" si="1726"/>
        <v>40.836243974850191</v>
      </c>
      <c r="BJ427" s="108">
        <f t="shared" si="1727"/>
        <v>1.3497699168474562</v>
      </c>
      <c r="BK427" s="108">
        <v>51.278802733966181</v>
      </c>
      <c r="BL427" s="245">
        <v>1292.2258288959476</v>
      </c>
      <c r="BM427" s="244">
        <v>23.53</v>
      </c>
      <c r="BN427" s="108">
        <v>5.1766000000000005</v>
      </c>
      <c r="BO427" s="108">
        <v>15.836937090000001</v>
      </c>
      <c r="BP427" s="108">
        <f t="shared" si="1728"/>
        <v>1.5674450115456602</v>
      </c>
      <c r="BQ427" s="108">
        <f t="shared" si="1729"/>
        <v>4.9560110929446006</v>
      </c>
      <c r="BR427" s="108">
        <v>2.8401774103999999</v>
      </c>
      <c r="BS427" s="108">
        <v>3.4590111585291998</v>
      </c>
      <c r="BT427" s="108">
        <f t="shared" si="1730"/>
        <v>6.6914570861747374E-2</v>
      </c>
      <c r="BU427" s="108">
        <f t="shared" si="1731"/>
        <v>2.0244485427300676</v>
      </c>
      <c r="BV427" s="108">
        <v>2.5421362829464602</v>
      </c>
      <c r="BW427" s="245">
        <v>64.06183433025079</v>
      </c>
      <c r="BX427" s="107">
        <v>826.3</v>
      </c>
      <c r="BY427" s="108">
        <v>60.319899999999997</v>
      </c>
      <c r="BZ427" s="109">
        <f t="shared" si="1732"/>
        <v>35.303307233200002</v>
      </c>
      <c r="CA427" s="109">
        <f t="shared" si="1733"/>
        <v>1.1668884655</v>
      </c>
      <c r="CB427" s="108">
        <v>44.330995000000001</v>
      </c>
      <c r="CC427" s="110">
        <v>1117.1410739999999</v>
      </c>
      <c r="CD427" s="244"/>
      <c r="CE427" s="108">
        <v>0</v>
      </c>
      <c r="CF427" s="109">
        <f t="shared" si="1734"/>
        <v>0</v>
      </c>
      <c r="CG427" s="109">
        <f t="shared" si="1735"/>
        <v>0</v>
      </c>
      <c r="CH427" s="108">
        <v>0</v>
      </c>
      <c r="CI427" s="245">
        <v>0</v>
      </c>
      <c r="CJ427" s="249">
        <v>1016.9024530545375</v>
      </c>
      <c r="CK427" s="250">
        <v>223.71853967199826</v>
      </c>
      <c r="CL427" s="250">
        <v>103.53008703521478</v>
      </c>
      <c r="CM427" s="251">
        <v>66.089793275347247</v>
      </c>
      <c r="CN427" s="252">
        <f t="shared" si="1600"/>
        <v>32.215469732068016</v>
      </c>
      <c r="CO427" s="250">
        <v>684.42924673571565</v>
      </c>
      <c r="CP427" s="252">
        <f t="shared" si="1736"/>
        <v>67.740700266420731</v>
      </c>
      <c r="CQ427" s="250">
        <v>214.18528847347486</v>
      </c>
      <c r="CR427" s="250">
        <v>148.08636383431502</v>
      </c>
      <c r="CS427" s="252">
        <f t="shared" si="1737"/>
        <v>2.8647307083748244</v>
      </c>
      <c r="CT427" s="252">
        <f t="shared" si="1738"/>
        <v>86.670209988581888</v>
      </c>
      <c r="CU427" s="250">
        <f t="shared" si="1601"/>
        <v>2176.6666903317814</v>
      </c>
      <c r="CV427" s="245">
        <f t="shared" si="1739"/>
        <v>2742.6000298180447</v>
      </c>
      <c r="CW427" s="244">
        <v>85.700241000000005</v>
      </c>
      <c r="CX427" s="108">
        <v>6.2561175929999999</v>
      </c>
      <c r="CY427" s="108">
        <f t="shared" si="1740"/>
        <v>0.12102459483658501</v>
      </c>
      <c r="CZ427" s="108">
        <f t="shared" si="1741"/>
        <v>3.6615054314199242</v>
      </c>
      <c r="DA427" s="108">
        <v>4.5978179296499997</v>
      </c>
      <c r="DB427" s="245">
        <v>115.86501182718001</v>
      </c>
      <c r="DC427" s="244">
        <v>2.817234</v>
      </c>
      <c r="DD427" s="108">
        <v>0.20565808199999999</v>
      </c>
      <c r="DE427" s="108">
        <f t="shared" si="1742"/>
        <v>3.9784555962899997E-3</v>
      </c>
      <c r="DF427" s="108">
        <f t="shared" si="1743"/>
        <v>0.120365094335976</v>
      </c>
      <c r="DG427" s="108">
        <v>0.1511446041</v>
      </c>
      <c r="DH427" s="245">
        <v>3.8088440233199998</v>
      </c>
      <c r="DI427" s="107">
        <v>64.77809718492</v>
      </c>
      <c r="DJ427" s="108">
        <v>14.2511813806824</v>
      </c>
      <c r="DK427" s="108">
        <v>1.0670776007366995</v>
      </c>
      <c r="DL427" s="108">
        <v>43.59909264460196</v>
      </c>
      <c r="DM427" s="108">
        <f t="shared" si="1744"/>
        <v>4.3151765954068351</v>
      </c>
      <c r="DN427" s="108">
        <f t="shared" si="1745"/>
        <v>13.643900052201737</v>
      </c>
      <c r="DO427" s="108">
        <v>9.0297677631986968</v>
      </c>
      <c r="DP427" s="108">
        <f t="shared" si="1746"/>
        <v>0.17468085737907879</v>
      </c>
      <c r="DQ427" s="108">
        <f t="shared" si="1747"/>
        <v>5.2848341192317747</v>
      </c>
      <c r="DR427" s="108">
        <v>6.6362608287069893</v>
      </c>
      <c r="DS427" s="110">
        <v>167.23377288341607</v>
      </c>
      <c r="DT427" s="244">
        <v>113.25</v>
      </c>
      <c r="DU427" s="108">
        <v>24.914999999999999</v>
      </c>
      <c r="DV427" s="108">
        <v>76.223252250000002</v>
      </c>
      <c r="DW427" s="108">
        <f t="shared" si="1748"/>
        <v>7.5441201681915002</v>
      </c>
      <c r="DX427" s="108">
        <f t="shared" si="1749"/>
        <v>23.853304559114999</v>
      </c>
      <c r="DY427" s="108">
        <v>2.21451615166667</v>
      </c>
      <c r="DZ427" s="108">
        <v>1.1089907941666699</v>
      </c>
      <c r="EA427" s="108"/>
      <c r="EB427" s="108">
        <v>15.892958421295832</v>
      </c>
      <c r="EC427" s="108">
        <f t="shared" si="1750"/>
        <v>0.30744928065996791</v>
      </c>
      <c r="ED427" s="108">
        <f t="shared" si="1751"/>
        <v>9.3016399893149693</v>
      </c>
      <c r="EE427" s="108">
        <v>11.680235880856459</v>
      </c>
      <c r="EF427" s="245">
        <v>294.34194419758273</v>
      </c>
      <c r="EG427" s="249">
        <v>706.55970337301619</v>
      </c>
      <c r="EH427" s="250">
        <v>155.44313474206353</v>
      </c>
      <c r="EI427" s="250">
        <v>1090.1825549342739</v>
      </c>
      <c r="EJ427" s="250">
        <v>475.54891064431871</v>
      </c>
      <c r="EK427" s="250">
        <f t="shared" si="1752"/>
        <v>47.066977882110805</v>
      </c>
      <c r="EL427" s="250">
        <v>148.81827609703311</v>
      </c>
      <c r="EM427" s="250">
        <v>177.22483903910808</v>
      </c>
      <c r="EN427" s="250">
        <f t="shared" si="1753"/>
        <v>3.4284145112115461</v>
      </c>
      <c r="EO427" s="250">
        <f t="shared" si="1754"/>
        <v>103.72402709474071</v>
      </c>
      <c r="EP427" s="250">
        <v>2604.9591427327805</v>
      </c>
      <c r="EQ427" s="245">
        <v>3282.2485198433037</v>
      </c>
      <c r="ER427" s="244">
        <v>309.49</v>
      </c>
      <c r="ES427" s="108">
        <v>68.087800000000001</v>
      </c>
      <c r="ET427" s="108">
        <v>208.30317296999999</v>
      </c>
      <c r="EU427" s="108">
        <f t="shared" si="1755"/>
        <v>20.616598241532781</v>
      </c>
      <c r="EV427" s="108">
        <f t="shared" si="1756"/>
        <v>65.186394949231797</v>
      </c>
      <c r="EW427" s="108">
        <v>22.339884136175002</v>
      </c>
      <c r="EX427" s="108">
        <v>44.400122568750803</v>
      </c>
      <c r="EY427" s="108">
        <f t="shared" si="1757"/>
        <v>0.85892037109248431</v>
      </c>
      <c r="EZ427" s="108">
        <f t="shared" si="1758"/>
        <v>25.985970935567646</v>
      </c>
      <c r="FA427" s="108">
        <v>32.631048983746297</v>
      </c>
      <c r="FB427" s="245">
        <v>822.30243439040646</v>
      </c>
      <c r="FC427" s="244">
        <v>0.83333333333333293</v>
      </c>
      <c r="FD427" s="108">
        <v>6.0833333333333302E-2</v>
      </c>
      <c r="FE427" s="108">
        <f t="shared" si="1759"/>
        <v>1.1768208333333328E-3</v>
      </c>
      <c r="FF427" s="108">
        <f t="shared" si="1760"/>
        <v>3.5603803333333316E-2</v>
      </c>
      <c r="FG427" s="108">
        <v>4.4708333333333301E-2</v>
      </c>
      <c r="FH427" s="245">
        <v>1.1266499999999995</v>
      </c>
      <c r="FI427" s="244">
        <v>1084.1691350000001</v>
      </c>
      <c r="FJ427" s="108">
        <v>79.144346854999995</v>
      </c>
      <c r="FK427" s="108">
        <f t="shared" si="1761"/>
        <v>1.531047389909975</v>
      </c>
      <c r="FL427" s="108">
        <f t="shared" si="1762"/>
        <v>46.320653595132136</v>
      </c>
      <c r="FM427" s="108">
        <v>58.165500000000002</v>
      </c>
      <c r="FN427" s="245">
        <v>1465.7747782260003</v>
      </c>
      <c r="FO427" s="244">
        <v>843.65575000000001</v>
      </c>
      <c r="FP427" s="108">
        <v>61.586869749999998</v>
      </c>
      <c r="FQ427" s="108">
        <f t="shared" si="1763"/>
        <v>1.1913979953137501</v>
      </c>
      <c r="FR427" s="108">
        <f t="shared" si="1764"/>
        <v>36.044824084843</v>
      </c>
      <c r="FS427" s="108">
        <v>45.262130987500001</v>
      </c>
      <c r="FT427" s="110">
        <v>1140.605700885</v>
      </c>
      <c r="FU427" s="253">
        <f t="shared" si="1602"/>
        <v>4738.0655094072172</v>
      </c>
      <c r="FV427" s="254">
        <f t="shared" si="1603"/>
        <v>1310.3403524332975</v>
      </c>
      <c r="FW427" s="254">
        <f t="shared" si="1604"/>
        <v>135.67273682874892</v>
      </c>
      <c r="FX427" s="254">
        <f t="shared" si="1605"/>
        <v>835.93533333333323</v>
      </c>
      <c r="FY427" s="254">
        <f t="shared" si="1606"/>
        <v>826.3</v>
      </c>
      <c r="FZ427" s="254">
        <f t="shared" si="1607"/>
        <v>0</v>
      </c>
      <c r="GA427" s="254">
        <f t="shared" si="1765"/>
        <v>85.700241000000005</v>
      </c>
      <c r="GB427" s="254">
        <f t="shared" si="1766"/>
        <v>2.817234</v>
      </c>
      <c r="GC427" s="254">
        <f t="shared" si="1767"/>
        <v>1084.1691350000001</v>
      </c>
      <c r="GD427" s="254">
        <f t="shared" si="1768"/>
        <v>843.65575000000001</v>
      </c>
      <c r="GE427" s="254">
        <f t="shared" si="1608"/>
        <v>2613.9059672846365</v>
      </c>
      <c r="GF427" s="255">
        <f t="shared" si="1609"/>
        <v>997.95479475050593</v>
      </c>
      <c r="GG427" s="255">
        <f t="shared" si="1610"/>
        <v>258.7087292060296</v>
      </c>
      <c r="GH427" s="254">
        <f t="shared" si="1611"/>
        <v>910.78927987584541</v>
      </c>
      <c r="GI427" s="255">
        <f t="shared" si="1612"/>
        <v>650.32810071033919</v>
      </c>
      <c r="GJ427" s="256">
        <f t="shared" si="1613"/>
        <v>17.619218619198229</v>
      </c>
      <c r="GK427" s="253">
        <f t="shared" si="1769"/>
        <v>13387.351539163079</v>
      </c>
      <c r="GL427" s="257">
        <f t="shared" si="1770"/>
        <v>16868.06293934548</v>
      </c>
      <c r="GM427" s="221">
        <f t="shared" si="1771"/>
        <v>14610.316164460481</v>
      </c>
      <c r="GN427" s="222">
        <f t="shared" si="1772"/>
        <v>7937.122642671663</v>
      </c>
      <c r="GO427" s="222">
        <f t="shared" si="1773"/>
        <v>516.14942172338556</v>
      </c>
      <c r="GP427" s="55">
        <f t="shared" si="1774"/>
        <v>0.54325468068779192</v>
      </c>
      <c r="GQ427" s="56">
        <f t="shared" si="1775"/>
        <v>3.5327738011509728E-2</v>
      </c>
      <c r="GR427" s="258">
        <f t="shared" si="1776"/>
        <v>1.0906002750817598</v>
      </c>
      <c r="GS427" s="227">
        <f t="shared" si="1614"/>
        <v>16868.06293934548</v>
      </c>
      <c r="GT427" s="222">
        <f t="shared" si="1843"/>
        <v>8046.7989901337587</v>
      </c>
      <c r="GU427" s="222">
        <f t="shared" si="1844"/>
        <v>519.12086266401082</v>
      </c>
      <c r="GV427" s="37">
        <f t="shared" si="1833"/>
        <v>0.47704345300753265</v>
      </c>
      <c r="GW427" s="228">
        <f t="shared" si="1834"/>
        <v>3.0775369082429681E-2</v>
      </c>
      <c r="GX427" s="258">
        <f t="shared" si="1777"/>
        <v>1.0795198137571487</v>
      </c>
      <c r="GY427" s="221">
        <f t="shared" si="1842"/>
        <v>11643.267128113055</v>
      </c>
      <c r="GZ427" s="222">
        <f t="shared" si="1778"/>
        <v>6591.2107724189191</v>
      </c>
      <c r="HA427" s="222">
        <f t="shared" si="1779"/>
        <v>337.21510943152134</v>
      </c>
      <c r="HB427" s="55">
        <f t="shared" si="1780"/>
        <v>0.56609632845270907</v>
      </c>
      <c r="HC427" s="56">
        <f t="shared" si="1781"/>
        <v>2.896224107212178E-2</v>
      </c>
      <c r="HD427" s="258">
        <f t="shared" si="1782"/>
        <v>1.093193545810611</v>
      </c>
      <c r="HE427" s="221">
        <f t="shared" si="1783"/>
        <v>13318.090335564531</v>
      </c>
      <c r="HF427" s="222">
        <f t="shared" si="1784"/>
        <v>7874.3491684335231</v>
      </c>
      <c r="HG427" s="222">
        <f t="shared" si="1785"/>
        <v>393.62263376351831</v>
      </c>
      <c r="HH427" s="55">
        <f t="shared" si="1786"/>
        <v>0.59125212174045094</v>
      </c>
      <c r="HI427" s="56">
        <f t="shared" si="1787"/>
        <v>2.9555486097912347E-2</v>
      </c>
      <c r="HJ427" s="259">
        <f t="shared" si="1788"/>
        <v>1.0972273522732954</v>
      </c>
      <c r="HK427" s="54">
        <f t="shared" si="1615"/>
        <v>3.8349722085511262</v>
      </c>
      <c r="HL427" s="55">
        <f t="shared" si="1616"/>
        <v>4.4435050069635631</v>
      </c>
      <c r="HM427" s="55">
        <f t="shared" si="1617"/>
        <v>3.0636749121342377</v>
      </c>
      <c r="HN427" s="56">
        <f t="shared" si="1618"/>
        <v>3.5171622777120484</v>
      </c>
      <c r="HQ427" s="57">
        <f t="shared" si="1619"/>
        <v>1018.3638063607968</v>
      </c>
      <c r="HR427" s="58">
        <f t="shared" si="1789"/>
        <v>1177.9414148175338</v>
      </c>
      <c r="HS427" s="58">
        <f t="shared" si="1620"/>
        <v>44.767876453965862</v>
      </c>
      <c r="HT427" s="58">
        <f t="shared" si="1790"/>
        <v>51.702420516685173</v>
      </c>
      <c r="HU427" s="58">
        <f t="shared" si="1621"/>
        <v>1329.2247678186327</v>
      </c>
      <c r="HV427" s="55">
        <f t="shared" si="1845"/>
        <v>0.76613363745246466</v>
      </c>
      <c r="HW427" s="56">
        <f t="shared" si="1846"/>
        <v>3.3679688746270982E-2</v>
      </c>
      <c r="HX427" s="260">
        <f t="shared" si="1847"/>
        <v>1.1252701247755987</v>
      </c>
      <c r="HY427" s="57">
        <f t="shared" si="1622"/>
        <v>1585.4147819842833</v>
      </c>
      <c r="HZ427" s="58">
        <f t="shared" si="1791"/>
        <v>1833.8492783212207</v>
      </c>
      <c r="IA427" s="58">
        <f t="shared" si="1623"/>
        <v>77.206213773333857</v>
      </c>
      <c r="IB427" s="58">
        <f t="shared" si="1792"/>
        <v>89.165456286823272</v>
      </c>
      <c r="IC427" s="58">
        <f t="shared" si="1624"/>
        <v>2130.081825128771</v>
      </c>
      <c r="ID427" s="55">
        <f t="shared" si="1625"/>
        <v>0.74429759612095625</v>
      </c>
      <c r="IE427" s="56">
        <f t="shared" si="1626"/>
        <v>3.6245656322928567E-2</v>
      </c>
      <c r="IF427" s="260">
        <f t="shared" si="1627"/>
        <v>1.1222458854765756</v>
      </c>
      <c r="IG427" s="57">
        <f t="shared" si="1628"/>
        <v>49.820217649317229</v>
      </c>
      <c r="IH427" s="58">
        <f t="shared" si="1793"/>
        <v>57.627045754965245</v>
      </c>
      <c r="II427" s="58">
        <f t="shared" si="1629"/>
        <v>97.243482507831132</v>
      </c>
      <c r="IJ427" s="58">
        <f t="shared" si="1794"/>
        <v>112.30649794829418</v>
      </c>
      <c r="IK427" s="58">
        <f t="shared" si="1630"/>
        <v>1025.5760546793235</v>
      </c>
      <c r="IL427" s="55">
        <f t="shared" si="1631"/>
        <v>4.857778945013979E-2</v>
      </c>
      <c r="IM427" s="56">
        <f t="shared" si="1632"/>
        <v>9.481840187682343E-2</v>
      </c>
      <c r="IN427" s="260">
        <f t="shared" si="1633"/>
        <v>1.0222995100575569</v>
      </c>
      <c r="IO427" s="57">
        <f t="shared" si="1634"/>
        <v>37.222760755523097</v>
      </c>
      <c r="IP427" s="58">
        <f t="shared" si="1795"/>
        <v>43.055567365913568</v>
      </c>
      <c r="IQ427" s="58">
        <f t="shared" si="1635"/>
        <v>1.6343595824074075</v>
      </c>
      <c r="IR427" s="58">
        <f t="shared" si="1796"/>
        <v>1.8875218817223149</v>
      </c>
      <c r="IS427" s="58">
        <f t="shared" si="1636"/>
        <v>50.842725658929197</v>
      </c>
      <c r="IT427" s="55">
        <f t="shared" si="1637"/>
        <v>0.73211576037890669</v>
      </c>
      <c r="IU427" s="56">
        <f t="shared" si="1638"/>
        <v>3.2145396636900699E-2</v>
      </c>
      <c r="IV427" s="260">
        <f t="shared" si="1639"/>
        <v>1.1197018615904306</v>
      </c>
      <c r="IW427" s="57">
        <f t="shared" si="1640"/>
        <v>43.070034824503999</v>
      </c>
      <c r="IX427" s="58">
        <f t="shared" si="1797"/>
        <v>49.819109281503778</v>
      </c>
      <c r="IY427" s="58">
        <f t="shared" si="1641"/>
        <v>1.1668884655</v>
      </c>
      <c r="IZ427" s="58">
        <f t="shared" si="1798"/>
        <v>1.34763948880595</v>
      </c>
      <c r="JA427" s="58">
        <f t="shared" si="1642"/>
        <v>886.61989999999992</v>
      </c>
      <c r="JB427" s="55">
        <f t="shared" si="1848"/>
        <v>4.8577789450139797E-2</v>
      </c>
      <c r="JC427" s="56">
        <f t="shared" si="1849"/>
        <v>1.3161090400745574E-3</v>
      </c>
      <c r="JD427" s="260">
        <f t="shared" si="1850"/>
        <v>1.0078160048971445</v>
      </c>
      <c r="JE427" s="57">
        <f t="shared" si="1643"/>
        <v>0</v>
      </c>
      <c r="JF427" s="58">
        <f t="shared" si="1799"/>
        <v>0</v>
      </c>
      <c r="JG427" s="58">
        <f t="shared" si="1644"/>
        <v>0</v>
      </c>
      <c r="JH427" s="58">
        <f t="shared" si="1800"/>
        <v>0</v>
      </c>
      <c r="JI427" s="58">
        <f t="shared" si="1645"/>
        <v>0</v>
      </c>
      <c r="JJ427" s="55"/>
      <c r="JK427" s="56"/>
      <c r="JL427" s="260"/>
      <c r="JM427" s="57">
        <f t="shared" si="1646"/>
        <v>1607.664700850245</v>
      </c>
      <c r="JN427" s="58">
        <f t="shared" si="1801"/>
        <v>1859.5857594734784</v>
      </c>
      <c r="JO427" s="58">
        <f t="shared" si="1647"/>
        <v>102.82090070686357</v>
      </c>
      <c r="JP427" s="58">
        <f t="shared" si="1802"/>
        <v>118.74785822635674</v>
      </c>
      <c r="JQ427" s="58">
        <f t="shared" si="1648"/>
        <v>2176.6666903317814</v>
      </c>
      <c r="JR427" s="55">
        <f t="shared" si="1649"/>
        <v>0.73859020675563081</v>
      </c>
      <c r="JS427" s="56">
        <f t="shared" si="1650"/>
        <v>4.7237779290494379E-2</v>
      </c>
      <c r="JT427" s="260">
        <f t="shared" si="1651"/>
        <v>1.1230542174107048</v>
      </c>
      <c r="JU427" s="57">
        <f t="shared" si="1652"/>
        <v>4.4670366263323071</v>
      </c>
      <c r="JV427" s="58">
        <f t="shared" si="1803"/>
        <v>5.1670212656785797</v>
      </c>
      <c r="JW427" s="58">
        <f t="shared" si="1653"/>
        <v>0.12102459483658501</v>
      </c>
      <c r="JX427" s="58">
        <f t="shared" si="1804"/>
        <v>0.13977130457677203</v>
      </c>
      <c r="JY427" s="58">
        <f t="shared" si="1654"/>
        <v>91.956358593000019</v>
      </c>
      <c r="JZ427" s="55">
        <f t="shared" si="1655"/>
        <v>4.8577789450139783E-2</v>
      </c>
      <c r="KA427" s="56">
        <f t="shared" si="1656"/>
        <v>1.3161090400745572E-3</v>
      </c>
      <c r="KB427" s="260">
        <f t="shared" si="1657"/>
        <v>1.0078160048971445</v>
      </c>
      <c r="KC427" s="57">
        <f t="shared" si="1658"/>
        <v>0.14684541508989071</v>
      </c>
      <c r="KD427" s="58">
        <f t="shared" si="1805"/>
        <v>0.1698560916344766</v>
      </c>
      <c r="KE427" s="58">
        <f t="shared" si="1659"/>
        <v>3.9784555962899997E-3</v>
      </c>
      <c r="KF427" s="58">
        <f t="shared" si="1806"/>
        <v>4.5947183681553207E-3</v>
      </c>
      <c r="KG427" s="58">
        <f t="shared" si="1660"/>
        <v>3.0228920819999998</v>
      </c>
      <c r="KH427" s="55">
        <f t="shared" si="1661"/>
        <v>4.8577789450139797E-2</v>
      </c>
      <c r="KI427" s="56">
        <f t="shared" si="1662"/>
        <v>1.3161090400745574E-3</v>
      </c>
      <c r="KJ427" s="260">
        <f t="shared" si="1663"/>
        <v>1.0078160048971445</v>
      </c>
      <c r="KK427" s="57">
        <f t="shared" si="1664"/>
        <v>102.12233425475127</v>
      </c>
      <c r="KL427" s="58">
        <f t="shared" si="1807"/>
        <v>118.12490403247079</v>
      </c>
      <c r="KM427" s="58">
        <f t="shared" si="1665"/>
        <v>4.4898574527859143</v>
      </c>
      <c r="KN427" s="58">
        <f t="shared" si="1808"/>
        <v>5.1853363722224524</v>
      </c>
      <c r="KO427" s="58">
        <f t="shared" si="1666"/>
        <v>132.72521657413972</v>
      </c>
      <c r="KP427" s="55">
        <f t="shared" si="1809"/>
        <v>0.76942676674937782</v>
      </c>
      <c r="KQ427" s="56">
        <f t="shared" si="1810"/>
        <v>3.382821718944342E-2</v>
      </c>
      <c r="KR427" s="260">
        <f t="shared" si="1811"/>
        <v>1.1258091651922724</v>
      </c>
      <c r="KS427" s="57">
        <f t="shared" si="1667"/>
        <v>178.61403234908457</v>
      </c>
      <c r="KT427" s="58">
        <f t="shared" si="1812"/>
        <v>206.60285121818612</v>
      </c>
      <c r="KU427" s="58">
        <f t="shared" si="1668"/>
        <v>7.8515694488514685</v>
      </c>
      <c r="KV427" s="58">
        <f t="shared" si="1813"/>
        <v>9.0677775564785605</v>
      </c>
      <c r="KW427" s="58">
        <f t="shared" si="1669"/>
        <v>233.60471761712915</v>
      </c>
      <c r="KX427" s="55">
        <f t="shared" si="1670"/>
        <v>0.76459942320954066</v>
      </c>
      <c r="KY427" s="56">
        <f t="shared" si="1671"/>
        <v>3.3610491812583791E-2</v>
      </c>
      <c r="KZ427" s="260">
        <f t="shared" si="1672"/>
        <v>1.1250189947987044</v>
      </c>
      <c r="LA427" s="57">
        <f t="shared" si="1673"/>
        <v>1170.1044480090438</v>
      </c>
      <c r="LB427" s="58">
        <f t="shared" si="1814"/>
        <v>1353.459815012061</v>
      </c>
      <c r="LC427" s="58">
        <f t="shared" si="1674"/>
        <v>50.495392393322348</v>
      </c>
      <c r="LD427" s="58">
        <f t="shared" si="1815"/>
        <v>58.317128675047982</v>
      </c>
      <c r="LE427" s="58">
        <f t="shared" si="1675"/>
        <v>2604.9591427327809</v>
      </c>
      <c r="LF427" s="55">
        <f t="shared" si="1816"/>
        <v>0.44918341666638345</v>
      </c>
      <c r="LG427" s="56">
        <f t="shared" si="1817"/>
        <v>1.9384331817331006E-2</v>
      </c>
      <c r="LH427" s="260">
        <f t="shared" si="1818"/>
        <v>1.073389674390127</v>
      </c>
      <c r="LI427" s="57">
        <f t="shared" si="1676"/>
        <v>488.80808637945535</v>
      </c>
      <c r="LJ427" s="58">
        <f t="shared" si="1819"/>
        <v>565.40431351511597</v>
      </c>
      <c r="LK427" s="58">
        <f t="shared" si="1677"/>
        <v>21.475518612625265</v>
      </c>
      <c r="LL427" s="58">
        <f t="shared" si="1820"/>
        <v>24.802076445720921</v>
      </c>
      <c r="LM427" s="58">
        <f t="shared" si="1678"/>
        <v>652.62097967492582</v>
      </c>
      <c r="LN427" s="55">
        <f t="shared" si="1679"/>
        <v>0.74899229660519562</v>
      </c>
      <c r="LO427" s="56">
        <f t="shared" si="1680"/>
        <v>3.2906571013580257E-2</v>
      </c>
      <c r="LP427" s="260">
        <f t="shared" si="1681"/>
        <v>1.1224643207280378</v>
      </c>
      <c r="LQ427" s="57">
        <f t="shared" si="1682"/>
        <v>4.3436640066666643E-2</v>
      </c>
      <c r="LR427" s="58">
        <f t="shared" si="1821"/>
        <v>5.0243161565113312E-2</v>
      </c>
      <c r="LS427" s="58">
        <f t="shared" si="1683"/>
        <v>1.1768208333333328E-3</v>
      </c>
      <c r="LT427" s="58">
        <f t="shared" si="1822"/>
        <v>1.359110380416666E-3</v>
      </c>
      <c r="LU427" s="58">
        <f t="shared" si="1684"/>
        <v>0.89416666666666633</v>
      </c>
      <c r="LV427" s="55">
        <f t="shared" si="1835"/>
        <v>4.857778945013979E-2</v>
      </c>
      <c r="LW427" s="56">
        <f t="shared" si="1836"/>
        <v>1.3161090400745572E-3</v>
      </c>
      <c r="LX427" s="260">
        <f t="shared" si="1837"/>
        <v>1.0078160048971445</v>
      </c>
      <c r="LY427" s="57">
        <f t="shared" si="1685"/>
        <v>56.511197386061205</v>
      </c>
      <c r="LZ427" s="58">
        <f t="shared" si="1823"/>
        <v>65.366502016457005</v>
      </c>
      <c r="MA427" s="58">
        <f t="shared" si="1686"/>
        <v>1.531047389909975</v>
      </c>
      <c r="MB427" s="58">
        <f t="shared" si="1824"/>
        <v>1.7682066306070303</v>
      </c>
      <c r="MC427" s="58">
        <f t="shared" si="1687"/>
        <v>1163.3133160523812</v>
      </c>
      <c r="MD427" s="55">
        <f t="shared" si="1688"/>
        <v>4.8577796373747213E-2</v>
      </c>
      <c r="ME427" s="56">
        <f t="shared" si="1689"/>
        <v>1.316109227654569E-3</v>
      </c>
      <c r="MF427" s="260">
        <f t="shared" si="1690"/>
        <v>1.0078160060111299</v>
      </c>
      <c r="MG427" s="57">
        <f t="shared" si="1691"/>
        <v>43.974685383508458</v>
      </c>
      <c r="MH427" s="58">
        <f t="shared" si="1825"/>
        <v>50.865518583104233</v>
      </c>
      <c r="MI427" s="58">
        <f t="shared" si="1692"/>
        <v>1.1913979953137501</v>
      </c>
      <c r="MJ427" s="58">
        <f t="shared" si="1826"/>
        <v>1.3759455447878501</v>
      </c>
      <c r="MK427" s="58">
        <f t="shared" si="1693"/>
        <v>905.24261975000002</v>
      </c>
      <c r="ML427" s="55">
        <f t="shared" si="1851"/>
        <v>4.857778945013979E-2</v>
      </c>
      <c r="MM427" s="56">
        <f t="shared" si="1852"/>
        <v>1.3161090400745574E-3</v>
      </c>
      <c r="MN427" s="260">
        <f t="shared" si="1853"/>
        <v>1.0078160048971445</v>
      </c>
      <c r="MO427" s="59">
        <v>3.5163866140265068</v>
      </c>
      <c r="MP427" s="60">
        <v>4.1161866140265069</v>
      </c>
      <c r="MQ427" s="60">
        <v>2.8025000000000002</v>
      </c>
      <c r="MR427" s="61">
        <v>3.2055000000000002</v>
      </c>
      <c r="MS427" s="59">
        <f t="shared" si="1694"/>
        <v>1.0906002750817598</v>
      </c>
      <c r="MT427" s="60">
        <f t="shared" si="1854"/>
        <v>1.0795198137571487</v>
      </c>
      <c r="MU427" s="60">
        <f t="shared" si="1827"/>
        <v>1.093193545810611</v>
      </c>
      <c r="MV427" s="61">
        <f t="shared" si="1828"/>
        <v>1.0972273522732954</v>
      </c>
      <c r="MW427" s="66">
        <f t="shared" si="1829"/>
        <v>3.8349722085511262</v>
      </c>
      <c r="MX427" s="67">
        <f t="shared" si="1830"/>
        <v>4.4435050069635631</v>
      </c>
      <c r="MY427" s="67">
        <f t="shared" si="1831"/>
        <v>3.0636749121342377</v>
      </c>
      <c r="MZ427" s="261">
        <f t="shared" si="1832"/>
        <v>3.5171622777120484</v>
      </c>
      <c r="NA427" s="59">
        <f t="shared" si="1696"/>
        <v>1.0906125836903584</v>
      </c>
      <c r="NB427" s="60">
        <f t="shared" si="1855"/>
        <v>1.0795194549666578</v>
      </c>
      <c r="NC427" s="60">
        <f t="shared" si="1698"/>
        <v>1.0932069212811142</v>
      </c>
      <c r="ND427" s="262">
        <f t="shared" si="1856"/>
        <v>1.0972379526360596</v>
      </c>
      <c r="NE427" s="62">
        <f t="shared" si="1700"/>
        <v>3.8350154903776397</v>
      </c>
      <c r="NF427" s="63">
        <f t="shared" si="1860"/>
        <v>4.4435035301149473</v>
      </c>
      <c r="NG427" s="63">
        <f t="shared" si="1702"/>
        <v>3.063712396890323</v>
      </c>
      <c r="NH427" s="64">
        <f t="shared" si="1861"/>
        <v>3.5171962571748896</v>
      </c>
      <c r="NI427" s="238">
        <f t="shared" si="1838"/>
        <v>-4.3281826513474897E-5</v>
      </c>
      <c r="NJ427" s="238">
        <f t="shared" si="1839"/>
        <v>1.4768486158445171E-6</v>
      </c>
      <c r="NK427" s="238">
        <f t="shared" si="1840"/>
        <v>-3.7484756085337523E-5</v>
      </c>
      <c r="NL427" s="238">
        <f t="shared" si="1841"/>
        <v>-3.3979462841227104E-5</v>
      </c>
      <c r="NM427" s="239">
        <f t="shared" si="1704"/>
        <v>0.45348386028456633</v>
      </c>
      <c r="NN427" s="240">
        <f t="shared" si="1705"/>
        <v>0.72474639284077258</v>
      </c>
      <c r="NO427" s="240">
        <f>O427*IN427</f>
        <v>0.3178192332027503</v>
      </c>
      <c r="NP427" s="240">
        <f t="shared" si="1706"/>
        <v>1.7243408668492631E-2</v>
      </c>
      <c r="NQ427" s="240">
        <f>Q427*JD427+0.004</f>
        <v>0.30311979025347252</v>
      </c>
      <c r="NR427" s="240">
        <f t="shared" si="1707"/>
        <v>0</v>
      </c>
      <c r="NS427" s="240">
        <f t="shared" si="1708"/>
        <v>0.74233883770847586</v>
      </c>
      <c r="NT427" s="240">
        <f t="shared" si="1709"/>
        <v>2.8017284936140616E-2</v>
      </c>
      <c r="NU427" s="240">
        <f t="shared" si="1710"/>
        <v>1.0078160048971445E-3</v>
      </c>
      <c r="NV427" s="240">
        <f t="shared" si="1711"/>
        <v>4.5257528440729347E-2</v>
      </c>
      <c r="NW427" s="240">
        <f t="shared" si="1712"/>
        <v>7.9651344831748266E-2</v>
      </c>
      <c r="NX427" s="240">
        <f t="shared" si="1713"/>
        <v>0.84765582586588328</v>
      </c>
      <c r="NY427" s="240">
        <f t="shared" si="1714"/>
        <v>0.22213568907207867</v>
      </c>
      <c r="NZ427" s="240">
        <f t="shared" si="1715"/>
        <v>2.0156320097942891E-4</v>
      </c>
      <c r="OA427" s="240">
        <f t="shared" si="1716"/>
        <v>0.35545670532012552</v>
      </c>
      <c r="OB427" s="241">
        <f t="shared" si="1717"/>
        <v>0.30536824948383479</v>
      </c>
      <c r="OC427" s="4"/>
      <c r="OD427" s="4"/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136"/>
      <c r="OP427" s="13"/>
      <c r="OQ427" s="13"/>
      <c r="OR427" s="13"/>
      <c r="OS427" s="13"/>
      <c r="OT427" s="13"/>
    </row>
    <row r="428" spans="1:410" ht="15" customHeight="1">
      <c r="A428" s="242">
        <v>409</v>
      </c>
      <c r="B428" s="49" t="s">
        <v>478</v>
      </c>
      <c r="C428" s="50">
        <v>5</v>
      </c>
      <c r="D428" s="51">
        <v>2752.15</v>
      </c>
      <c r="E428" s="52">
        <v>2752.15</v>
      </c>
      <c r="F428" s="52"/>
      <c r="G428" s="52"/>
      <c r="H428" s="53"/>
      <c r="I428" s="57">
        <v>3.6277032352735654</v>
      </c>
      <c r="J428" s="58">
        <v>3.6277032352735654</v>
      </c>
      <c r="K428" s="58">
        <v>3.0312000000000001</v>
      </c>
      <c r="L428" s="243">
        <v>3.2869999999999999</v>
      </c>
      <c r="M428" s="1">
        <v>0.25580000000000003</v>
      </c>
      <c r="N428" s="2">
        <v>0.51359999999999995</v>
      </c>
      <c r="O428" s="2">
        <v>0.34070323527356572</v>
      </c>
      <c r="P428" s="2">
        <v>1.8100000000000002E-2</v>
      </c>
      <c r="Q428" s="2">
        <v>0</v>
      </c>
      <c r="R428" s="2">
        <v>0</v>
      </c>
      <c r="S428" s="2">
        <v>0.64180000000000004</v>
      </c>
      <c r="T428" s="2">
        <v>0.05</v>
      </c>
      <c r="U428" s="2">
        <v>1.6999999999999999E-3</v>
      </c>
      <c r="V428" s="2">
        <v>0.15840000000000001</v>
      </c>
      <c r="W428" s="2">
        <v>0.13059999999999999</v>
      </c>
      <c r="X428" s="2">
        <v>1.0361</v>
      </c>
      <c r="Y428" s="2">
        <v>0.2359</v>
      </c>
      <c r="Z428" s="2">
        <v>4.0000000000000002E-4</v>
      </c>
      <c r="AA428" s="2">
        <v>0.24460000000000001</v>
      </c>
      <c r="AB428" s="3">
        <v>0</v>
      </c>
      <c r="AC428" s="244">
        <v>270.19</v>
      </c>
      <c r="AD428" s="108">
        <v>59.441800000000001</v>
      </c>
      <c r="AE428" s="108">
        <v>181.85219007000001</v>
      </c>
      <c r="AF428" s="108">
        <f t="shared" si="1718"/>
        <v>17.998638659988181</v>
      </c>
      <c r="AG428" s="108">
        <f t="shared" si="1719"/>
        <v>56.908824360505804</v>
      </c>
      <c r="AH428" s="108">
        <v>9.2718287918333306</v>
      </c>
      <c r="AI428" s="108">
        <v>38.015174809874203</v>
      </c>
      <c r="AJ428" s="108">
        <f t="shared" si="1720"/>
        <v>0.73540355669701651</v>
      </c>
      <c r="AK428" s="108">
        <f t="shared" si="1721"/>
        <v>22.249065330625456</v>
      </c>
      <c r="AL428" s="108">
        <v>27.938549683585379</v>
      </c>
      <c r="AM428" s="245">
        <v>704.05145202635151</v>
      </c>
      <c r="AN428" s="244">
        <v>531.67999999999995</v>
      </c>
      <c r="AO428" s="108">
        <v>116.9696</v>
      </c>
      <c r="AP428" s="108">
        <v>357.84881903999997</v>
      </c>
      <c r="AQ428" s="108">
        <f t="shared" si="1722"/>
        <v>35.41772901566496</v>
      </c>
      <c r="AR428" s="108">
        <f t="shared" si="1723"/>
        <v>111.98520943037759</v>
      </c>
      <c r="AS428" s="246">
        <v>38.941011297849997</v>
      </c>
      <c r="AT428" s="247">
        <v>5.1001067277602123</v>
      </c>
      <c r="AU428" s="108">
        <v>76.317078414663044</v>
      </c>
      <c r="AV428" s="108">
        <f t="shared" si="1724"/>
        <v>1.4763538819316566</v>
      </c>
      <c r="AW428" s="108">
        <f t="shared" si="1725"/>
        <v>44.665943849593013</v>
      </c>
      <c r="AX428" s="108">
        <v>56.087825437625646</v>
      </c>
      <c r="AY428" s="245">
        <v>1413.4132010281662</v>
      </c>
      <c r="AZ428" s="248">
        <v>119</v>
      </c>
      <c r="BA428" s="108">
        <v>606.56283333333329</v>
      </c>
      <c r="BB428" s="108">
        <v>63.255827380541596</v>
      </c>
      <c r="BC428" s="109">
        <v>50.604661904433279</v>
      </c>
      <c r="BD428" s="109">
        <v>12.651165476108318</v>
      </c>
      <c r="BE428" s="108">
        <v>23.720939374999997</v>
      </c>
      <c r="BF428" s="109">
        <v>18.976751499999999</v>
      </c>
      <c r="BG428" s="109">
        <v>4.7441878749999979</v>
      </c>
      <c r="BH428" s="108">
        <v>50.628390806487864</v>
      </c>
      <c r="BI428" s="109">
        <f t="shared" si="1726"/>
        <v>29.631177030531539</v>
      </c>
      <c r="BJ428" s="108">
        <f t="shared" si="1727"/>
        <v>0.9794062201515078</v>
      </c>
      <c r="BK428" s="108">
        <v>37.208399544768142</v>
      </c>
      <c r="BL428" s="245">
        <v>937.65166852815696</v>
      </c>
      <c r="BM428" s="244">
        <v>18.329999999999998</v>
      </c>
      <c r="BN428" s="108">
        <v>4.0325999999999995</v>
      </c>
      <c r="BO428" s="108">
        <v>12.33706149</v>
      </c>
      <c r="BP428" s="108">
        <f t="shared" si="1728"/>
        <v>1.2210483239112602</v>
      </c>
      <c r="BQ428" s="108">
        <f t="shared" si="1729"/>
        <v>3.8607600226806</v>
      </c>
      <c r="BR428" s="108">
        <v>2.0603026286083299</v>
      </c>
      <c r="BS428" s="108">
        <v>2.6834773806584074</v>
      </c>
      <c r="BT428" s="108">
        <f t="shared" si="1730"/>
        <v>5.1911869928836896E-2</v>
      </c>
      <c r="BU428" s="108">
        <f t="shared" si="1731"/>
        <v>1.5705534396231848</v>
      </c>
      <c r="BV428" s="108">
        <v>1.9721720749633367</v>
      </c>
      <c r="BW428" s="245">
        <v>49.698736289076088</v>
      </c>
      <c r="BX428" s="107">
        <v>0</v>
      </c>
      <c r="BY428" s="108">
        <v>0</v>
      </c>
      <c r="BZ428" s="109">
        <f t="shared" si="1732"/>
        <v>0</v>
      </c>
      <c r="CA428" s="109">
        <f t="shared" si="1733"/>
        <v>0</v>
      </c>
      <c r="CB428" s="108">
        <v>0</v>
      </c>
      <c r="CC428" s="110">
        <v>0</v>
      </c>
      <c r="CD428" s="244">
        <v>0</v>
      </c>
      <c r="CE428" s="108">
        <v>0</v>
      </c>
      <c r="CF428" s="109">
        <f t="shared" si="1734"/>
        <v>0</v>
      </c>
      <c r="CG428" s="109">
        <f t="shared" si="1735"/>
        <v>0</v>
      </c>
      <c r="CH428" s="108">
        <v>0</v>
      </c>
      <c r="CI428" s="245">
        <v>0</v>
      </c>
      <c r="CJ428" s="249">
        <v>652.35597007729234</v>
      </c>
      <c r="CK428" s="250">
        <v>143.51831341700432</v>
      </c>
      <c r="CL428" s="250">
        <v>69.183504432116578</v>
      </c>
      <c r="CM428" s="251">
        <v>43.762878121269928</v>
      </c>
      <c r="CN428" s="252">
        <f t="shared" si="1600"/>
        <v>21.332214940213028</v>
      </c>
      <c r="CO428" s="250">
        <v>439.07014272843185</v>
      </c>
      <c r="CP428" s="252">
        <f t="shared" si="1736"/>
        <v>43.456528306403818</v>
      </c>
      <c r="CQ428" s="250">
        <v>137.40261046543546</v>
      </c>
      <c r="CR428" s="250">
        <v>95.201338937803683</v>
      </c>
      <c r="CS428" s="252">
        <f t="shared" si="1737"/>
        <v>1.8416699017518123</v>
      </c>
      <c r="CT428" s="252">
        <f t="shared" si="1738"/>
        <v>55.718297237450486</v>
      </c>
      <c r="CU428" s="250">
        <f t="shared" si="1601"/>
        <v>1399.3292695926486</v>
      </c>
      <c r="CV428" s="245">
        <f t="shared" si="1739"/>
        <v>1763.1548796867373</v>
      </c>
      <c r="CW428" s="244">
        <v>101.92112</v>
      </c>
      <c r="CX428" s="108">
        <v>7.4402417600000001</v>
      </c>
      <c r="CY428" s="108">
        <f t="shared" si="1740"/>
        <v>0.14393147684720001</v>
      </c>
      <c r="CZ428" s="108">
        <f t="shared" si="1741"/>
        <v>4.3545354143916803</v>
      </c>
      <c r="DA428" s="108">
        <v>5.4680680879999999</v>
      </c>
      <c r="DB428" s="245">
        <v>137.7953158176</v>
      </c>
      <c r="DC428" s="244">
        <v>3.4428800000000002</v>
      </c>
      <c r="DD428" s="108">
        <v>0.25133023999999998</v>
      </c>
      <c r="DE428" s="108">
        <f t="shared" si="1742"/>
        <v>4.8619834927999999E-3</v>
      </c>
      <c r="DF428" s="108">
        <f t="shared" si="1743"/>
        <v>0.14709554690432</v>
      </c>
      <c r="DG428" s="108">
        <v>0.18471051199999999</v>
      </c>
      <c r="DH428" s="245">
        <v>4.6547049024000007</v>
      </c>
      <c r="DI428" s="107">
        <v>168.89866896148803</v>
      </c>
      <c r="DJ428" s="108">
        <v>37.157707171527363</v>
      </c>
      <c r="DK428" s="108">
        <v>2.8068043943739522</v>
      </c>
      <c r="DL428" s="108">
        <v>113.67775584053641</v>
      </c>
      <c r="DM428" s="108">
        <f t="shared" si="1744"/>
        <v>11.251142206561251</v>
      </c>
      <c r="DN428" s="108">
        <f t="shared" si="1745"/>
        <v>35.574316912737466</v>
      </c>
      <c r="DO428" s="108">
        <v>23.545488354858577</v>
      </c>
      <c r="DP428" s="108">
        <f t="shared" si="1746"/>
        <v>0.45548747222473918</v>
      </c>
      <c r="DQ428" s="108">
        <f t="shared" si="1747"/>
        <v>13.78042087847137</v>
      </c>
      <c r="DR428" s="108">
        <v>17.304321236139216</v>
      </c>
      <c r="DS428" s="110">
        <v>436.06889515070822</v>
      </c>
      <c r="DT428" s="244">
        <v>138.11000000000001</v>
      </c>
      <c r="DU428" s="108">
        <v>30.3842</v>
      </c>
      <c r="DV428" s="108">
        <v>92.955349830000003</v>
      </c>
      <c r="DW428" s="108">
        <f t="shared" si="1748"/>
        <v>9.2001627940744211</v>
      </c>
      <c r="DX428" s="108">
        <f t="shared" si="1749"/>
        <v>29.089447175800199</v>
      </c>
      <c r="DY428" s="108">
        <v>2.6846699143333299</v>
      </c>
      <c r="DZ428" s="108">
        <v>1.7201346399249999</v>
      </c>
      <c r="EA428" s="108"/>
      <c r="EB428" s="108">
        <v>19.407367870050862</v>
      </c>
      <c r="EC428" s="108">
        <f t="shared" si="1750"/>
        <v>0.37543553144613395</v>
      </c>
      <c r="ED428" s="108">
        <f t="shared" si="1751"/>
        <v>11.358511378568929</v>
      </c>
      <c r="EE428" s="108">
        <v>14.263086112715463</v>
      </c>
      <c r="EF428" s="245">
        <v>359.42977004042956</v>
      </c>
      <c r="EG428" s="249">
        <v>599.83970119047672</v>
      </c>
      <c r="EH428" s="250">
        <v>131.96473426190482</v>
      </c>
      <c r="EI428" s="250">
        <v>973.68837586079405</v>
      </c>
      <c r="EJ428" s="250">
        <v>403.72391040535365</v>
      </c>
      <c r="EK428" s="250">
        <f t="shared" si="1752"/>
        <v>39.958170308459472</v>
      </c>
      <c r="EL428" s="250">
        <v>126.34136052225136</v>
      </c>
      <c r="EM428" s="250">
        <v>153.97282068545258</v>
      </c>
      <c r="EN428" s="250">
        <f t="shared" si="1753"/>
        <v>2.9786042161600803</v>
      </c>
      <c r="EO428" s="250">
        <f t="shared" si="1754"/>
        <v>90.115364816933464</v>
      </c>
      <c r="EP428" s="250">
        <v>2263.1895424039817</v>
      </c>
      <c r="EQ428" s="245">
        <v>2851.6188234290166</v>
      </c>
      <c r="ER428" s="244">
        <v>244.11</v>
      </c>
      <c r="ES428" s="108">
        <v>53.7042</v>
      </c>
      <c r="ET428" s="108">
        <v>164.29896783000001</v>
      </c>
      <c r="EU428" s="108">
        <f t="shared" si="1755"/>
        <v>16.261326042006424</v>
      </c>
      <c r="EV428" s="108">
        <f t="shared" si="1756"/>
        <v>51.415718992720201</v>
      </c>
      <c r="EW428" s="108">
        <v>18.09528495955</v>
      </c>
      <c r="EX428" s="108">
        <v>35.0552170536372</v>
      </c>
      <c r="EY428" s="108">
        <f t="shared" si="1757"/>
        <v>0.6781431739026117</v>
      </c>
      <c r="EZ428" s="108">
        <f t="shared" si="1758"/>
        <v>20.516696774548137</v>
      </c>
      <c r="FA428" s="108">
        <v>25.763183492159399</v>
      </c>
      <c r="FB428" s="245">
        <v>649.23222400241605</v>
      </c>
      <c r="FC428" s="244">
        <v>0.83333333333333293</v>
      </c>
      <c r="FD428" s="108">
        <v>6.0833333333333302E-2</v>
      </c>
      <c r="FE428" s="108">
        <f t="shared" si="1759"/>
        <v>1.1768208333333328E-3</v>
      </c>
      <c r="FF428" s="108">
        <f t="shared" si="1760"/>
        <v>3.5603803333333316E-2</v>
      </c>
      <c r="FG428" s="108">
        <v>4.4708333333333301E-2</v>
      </c>
      <c r="FH428" s="245">
        <v>1.1266499999999995</v>
      </c>
      <c r="FI428" s="244">
        <v>497.89560333333401</v>
      </c>
      <c r="FJ428" s="108">
        <v>36.3463790433334</v>
      </c>
      <c r="FK428" s="108">
        <f t="shared" si="1761"/>
        <v>0.70312070259328463</v>
      </c>
      <c r="FL428" s="108">
        <f t="shared" si="1762"/>
        <v>21.272372569933651</v>
      </c>
      <c r="FM428" s="108">
        <v>26.712</v>
      </c>
      <c r="FN428" s="245">
        <v>673.14477885200097</v>
      </c>
      <c r="FO428" s="244">
        <v>0</v>
      </c>
      <c r="FP428" s="108">
        <v>0</v>
      </c>
      <c r="FQ428" s="108">
        <f t="shared" si="1763"/>
        <v>0</v>
      </c>
      <c r="FR428" s="108">
        <f t="shared" si="1764"/>
        <v>0</v>
      </c>
      <c r="FS428" s="108">
        <v>0</v>
      </c>
      <c r="FT428" s="110">
        <v>0</v>
      </c>
      <c r="FU428" s="253">
        <f t="shared" si="1602"/>
        <v>3200.6874950796941</v>
      </c>
      <c r="FV428" s="254">
        <f t="shared" si="1603"/>
        <v>1110.2482819358531</v>
      </c>
      <c r="FW428" s="254">
        <f t="shared" si="1604"/>
        <v>96.013735072406519</v>
      </c>
      <c r="FX428" s="254">
        <f t="shared" si="1605"/>
        <v>606.56283333333329</v>
      </c>
      <c r="FY428" s="254">
        <f t="shared" si="1606"/>
        <v>0</v>
      </c>
      <c r="FZ428" s="254">
        <f t="shared" si="1607"/>
        <v>0</v>
      </c>
      <c r="GA428" s="254">
        <f t="shared" si="1765"/>
        <v>101.92112</v>
      </c>
      <c r="GB428" s="254">
        <f t="shared" si="1766"/>
        <v>3.4428800000000002</v>
      </c>
      <c r="GC428" s="254">
        <f t="shared" si="1767"/>
        <v>497.89560333333401</v>
      </c>
      <c r="GD428" s="254">
        <f t="shared" si="1768"/>
        <v>0</v>
      </c>
      <c r="GE428" s="254">
        <f t="shared" si="1608"/>
        <v>1765.7641972343217</v>
      </c>
      <c r="GF428" s="255">
        <f t="shared" si="1609"/>
        <v>674.14546241666073</v>
      </c>
      <c r="GG428" s="255">
        <f t="shared" si="1610"/>
        <v>174.7647456570698</v>
      </c>
      <c r="GH428" s="254">
        <f t="shared" si="1611"/>
        <v>538.92513869015318</v>
      </c>
      <c r="GI428" s="255">
        <f t="shared" si="1612"/>
        <v>384.80707844650846</v>
      </c>
      <c r="GJ428" s="256">
        <f t="shared" si="1613"/>
        <v>10.425506807961014</v>
      </c>
      <c r="GK428" s="253">
        <f t="shared" si="1769"/>
        <v>7921.461284679096</v>
      </c>
      <c r="GL428" s="257">
        <f t="shared" si="1770"/>
        <v>9981.0412186956619</v>
      </c>
      <c r="GM428" s="221">
        <f t="shared" si="1771"/>
        <v>9981.0412186956619</v>
      </c>
      <c r="GN428" s="222">
        <f t="shared" si="1772"/>
        <v>5367.1464452880082</v>
      </c>
      <c r="GO428" s="222">
        <f t="shared" si="1773"/>
        <v>354.31702429717103</v>
      </c>
      <c r="GP428" s="55">
        <f t="shared" si="1774"/>
        <v>0.53773412289238054</v>
      </c>
      <c r="GQ428" s="56">
        <f t="shared" si="1775"/>
        <v>3.5499004215461372E-2</v>
      </c>
      <c r="GR428" s="258">
        <f t="shared" si="1776"/>
        <v>1.0897617328102112</v>
      </c>
      <c r="GS428" s="227">
        <f t="shared" si="1614"/>
        <v>9981.0412186956619</v>
      </c>
      <c r="GT428" s="222">
        <f t="shared" si="1843"/>
        <v>5367.1464452880082</v>
      </c>
      <c r="GU428" s="222">
        <f t="shared" si="1844"/>
        <v>354.31702429717103</v>
      </c>
      <c r="GV428" s="37">
        <f t="shared" si="1833"/>
        <v>0.53773412289238054</v>
      </c>
      <c r="GW428" s="228">
        <f t="shared" si="1834"/>
        <v>3.5499004215461372E-2</v>
      </c>
      <c r="GX428" s="258">
        <f t="shared" si="1777"/>
        <v>1.0897617328102112</v>
      </c>
      <c r="GY428" s="221">
        <f t="shared" si="1842"/>
        <v>8339.3380981411538</v>
      </c>
      <c r="GZ428" s="222">
        <f t="shared" si="1778"/>
        <v>4784.5798239234682</v>
      </c>
      <c r="HA428" s="222">
        <f t="shared" si="1779"/>
        <v>241.80549837717086</v>
      </c>
      <c r="HB428" s="55">
        <f t="shared" si="1780"/>
        <v>0.5737361607859448</v>
      </c>
      <c r="HC428" s="56">
        <f t="shared" si="1781"/>
        <v>2.8995766274432445E-2</v>
      </c>
      <c r="HD428" s="258">
        <f t="shared" si="1782"/>
        <v>1.0943959005910673</v>
      </c>
      <c r="HE428" s="221">
        <f t="shared" si="1783"/>
        <v>9043.3895501675051</v>
      </c>
      <c r="HF428" s="222">
        <f t="shared" si="1784"/>
        <v>5321.597399956675</v>
      </c>
      <c r="HG428" s="222">
        <f t="shared" si="1785"/>
        <v>265.41039157019424</v>
      </c>
      <c r="HH428" s="55">
        <f t="shared" si="1786"/>
        <v>0.58845163867325678</v>
      </c>
      <c r="HI428" s="56">
        <f t="shared" si="1787"/>
        <v>2.9348552342885439E-2</v>
      </c>
      <c r="HJ428" s="259">
        <f t="shared" si="1788"/>
        <v>1.0967564625380122</v>
      </c>
      <c r="HK428" s="54">
        <f t="shared" si="1615"/>
        <v>3.95333216379293</v>
      </c>
      <c r="HL428" s="55">
        <f t="shared" si="1616"/>
        <v>3.95333216379293</v>
      </c>
      <c r="HM428" s="55">
        <f t="shared" si="1617"/>
        <v>3.3173328538716431</v>
      </c>
      <c r="HN428" s="56">
        <f t="shared" si="1618"/>
        <v>3.6050384923624459</v>
      </c>
      <c r="HQ428" s="57">
        <f t="shared" si="1619"/>
        <v>426.20442542318011</v>
      </c>
      <c r="HR428" s="58">
        <f t="shared" si="1789"/>
        <v>492.99065888699243</v>
      </c>
      <c r="HS428" s="58">
        <f t="shared" si="1620"/>
        <v>18.734042216685197</v>
      </c>
      <c r="HT428" s="58">
        <f t="shared" si="1790"/>
        <v>21.635945356049735</v>
      </c>
      <c r="HU428" s="58">
        <f t="shared" si="1621"/>
        <v>558.77099367170763</v>
      </c>
      <c r="HV428" s="55">
        <f t="shared" si="1845"/>
        <v>0.76275331083772435</v>
      </c>
      <c r="HW428" s="56">
        <f t="shared" si="1846"/>
        <v>3.3527227484703562E-2</v>
      </c>
      <c r="HX428" s="260">
        <f t="shared" si="1847"/>
        <v>1.124716811345652</v>
      </c>
      <c r="HY428" s="57">
        <f t="shared" si="1622"/>
        <v>839.7640070015641</v>
      </c>
      <c r="HZ428" s="58">
        <f t="shared" si="1791"/>
        <v>971.3550268987093</v>
      </c>
      <c r="IA428" s="58">
        <f t="shared" si="1623"/>
        <v>41.994189625356832</v>
      </c>
      <c r="IB428" s="58">
        <f t="shared" si="1792"/>
        <v>48.499089598324609</v>
      </c>
      <c r="IC428" s="58">
        <f t="shared" si="1624"/>
        <v>1121.7565087525129</v>
      </c>
      <c r="ID428" s="55">
        <f t="shared" si="1625"/>
        <v>0.74861523017633469</v>
      </c>
      <c r="IE428" s="56">
        <f t="shared" si="1626"/>
        <v>3.7436100702511535E-2</v>
      </c>
      <c r="IF428" s="260">
        <f t="shared" si="1627"/>
        <v>1.1231068585674506</v>
      </c>
      <c r="IG428" s="57">
        <f t="shared" si="1628"/>
        <v>36.150035977248479</v>
      </c>
      <c r="IH428" s="58">
        <f t="shared" si="1793"/>
        <v>41.814746614883319</v>
      </c>
      <c r="II428" s="58">
        <f t="shared" si="1629"/>
        <v>70.560819624584781</v>
      </c>
      <c r="IJ428" s="58">
        <f t="shared" si="1794"/>
        <v>81.490690584432969</v>
      </c>
      <c r="IK428" s="58">
        <f t="shared" si="1630"/>
        <v>744.16799089536266</v>
      </c>
      <c r="IL428" s="55">
        <f t="shared" si="1631"/>
        <v>4.8577789450139797E-2</v>
      </c>
      <c r="IM428" s="56">
        <f t="shared" si="1632"/>
        <v>9.481840187682343E-2</v>
      </c>
      <c r="IN428" s="260">
        <f t="shared" si="1633"/>
        <v>1.0222995100575569</v>
      </c>
      <c r="IO428" s="57">
        <f t="shared" si="1634"/>
        <v>28.988802424010615</v>
      </c>
      <c r="IP428" s="58">
        <f t="shared" si="1795"/>
        <v>33.531347763853077</v>
      </c>
      <c r="IQ428" s="58">
        <f t="shared" si="1635"/>
        <v>1.2729601938400972</v>
      </c>
      <c r="IR428" s="58">
        <f t="shared" si="1796"/>
        <v>1.4701417278659283</v>
      </c>
      <c r="IS428" s="58">
        <f t="shared" si="1636"/>
        <v>39.44344149926674</v>
      </c>
      <c r="IT428" s="55">
        <f t="shared" si="1637"/>
        <v>0.73494607270893242</v>
      </c>
      <c r="IU428" s="56">
        <f t="shared" si="1638"/>
        <v>3.2273050866105629E-2</v>
      </c>
      <c r="IV428" s="260">
        <f t="shared" si="1639"/>
        <v>1.1201651451726493</v>
      </c>
      <c r="IW428" s="57">
        <f t="shared" si="1640"/>
        <v>0</v>
      </c>
      <c r="IX428" s="58">
        <f t="shared" si="1797"/>
        <v>0</v>
      </c>
      <c r="IY428" s="58">
        <f t="shared" si="1641"/>
        <v>0</v>
      </c>
      <c r="IZ428" s="58">
        <f t="shared" si="1798"/>
        <v>0</v>
      </c>
      <c r="JA428" s="58">
        <f t="shared" si="1642"/>
        <v>0</v>
      </c>
      <c r="JB428" s="55"/>
      <c r="JC428" s="56"/>
      <c r="JD428" s="260"/>
      <c r="JE428" s="57">
        <f t="shared" si="1643"/>
        <v>0</v>
      </c>
      <c r="JF428" s="58">
        <f t="shared" si="1799"/>
        <v>0</v>
      </c>
      <c r="JG428" s="58">
        <f t="shared" si="1644"/>
        <v>0</v>
      </c>
      <c r="JH428" s="58">
        <f t="shared" si="1800"/>
        <v>0</v>
      </c>
      <c r="JI428" s="58">
        <f t="shared" si="1645"/>
        <v>0</v>
      </c>
      <c r="JJ428" s="55"/>
      <c r="JK428" s="56"/>
      <c r="JL428" s="260"/>
      <c r="JM428" s="57">
        <f t="shared" si="1646"/>
        <v>1031.4817908918174</v>
      </c>
      <c r="JN428" s="58">
        <f t="shared" si="1801"/>
        <v>1193.1149875245651</v>
      </c>
      <c r="JO428" s="58">
        <f t="shared" si="1647"/>
        <v>66.63041314836866</v>
      </c>
      <c r="JP428" s="58">
        <f t="shared" si="1802"/>
        <v>76.951464145050963</v>
      </c>
      <c r="JQ428" s="58">
        <f t="shared" si="1648"/>
        <v>1399.3292695926486</v>
      </c>
      <c r="JR428" s="55">
        <f t="shared" si="1649"/>
        <v>0.73712585972855882</v>
      </c>
      <c r="JS428" s="56">
        <f t="shared" si="1650"/>
        <v>4.761596473127807E-2</v>
      </c>
      <c r="JT428" s="260">
        <f t="shared" si="1651"/>
        <v>1.1228833351563403</v>
      </c>
      <c r="JU428" s="57">
        <f t="shared" si="1652"/>
        <v>5.31253320555785</v>
      </c>
      <c r="JV428" s="58">
        <f t="shared" si="1803"/>
        <v>6.1450071588687658</v>
      </c>
      <c r="JW428" s="58">
        <f t="shared" si="1653"/>
        <v>0.14393147684720001</v>
      </c>
      <c r="JX428" s="58">
        <f t="shared" si="1804"/>
        <v>0.16622646261083129</v>
      </c>
      <c r="JY428" s="58">
        <f t="shared" si="1654"/>
        <v>109.36136176000001</v>
      </c>
      <c r="JZ428" s="55">
        <f t="shared" si="1655"/>
        <v>4.8577789450139797E-2</v>
      </c>
      <c r="KA428" s="56">
        <f t="shared" si="1656"/>
        <v>1.3161090400745574E-3</v>
      </c>
      <c r="KB428" s="260">
        <f t="shared" si="1657"/>
        <v>1.0078160048971445</v>
      </c>
      <c r="KC428" s="57">
        <f t="shared" si="1658"/>
        <v>0.17945656722327039</v>
      </c>
      <c r="KD428" s="58">
        <f t="shared" si="1805"/>
        <v>0.20757741130715687</v>
      </c>
      <c r="KE428" s="58">
        <f t="shared" si="1659"/>
        <v>4.8619834927999999E-3</v>
      </c>
      <c r="KF428" s="58">
        <f t="shared" si="1806"/>
        <v>5.6151047358347196E-3</v>
      </c>
      <c r="KG428" s="58">
        <f t="shared" si="1660"/>
        <v>3.6942102400000008</v>
      </c>
      <c r="KH428" s="55">
        <f t="shared" si="1661"/>
        <v>4.8577789450139783E-2</v>
      </c>
      <c r="KI428" s="56">
        <f t="shared" si="1662"/>
        <v>1.3161090400745569E-3</v>
      </c>
      <c r="KJ428" s="260">
        <f t="shared" si="1663"/>
        <v>1.0078160048971445</v>
      </c>
      <c r="KK428" s="57">
        <f t="shared" si="1664"/>
        <v>266.26915623829018</v>
      </c>
      <c r="KL428" s="58">
        <f t="shared" si="1807"/>
        <v>307.99353302083028</v>
      </c>
      <c r="KM428" s="58">
        <f t="shared" si="1665"/>
        <v>11.70662967878599</v>
      </c>
      <c r="KN428" s="58">
        <f t="shared" si="1808"/>
        <v>13.519986616029941</v>
      </c>
      <c r="KO428" s="58">
        <f t="shared" si="1666"/>
        <v>346.08642472278427</v>
      </c>
      <c r="KP428" s="55">
        <f t="shared" si="1809"/>
        <v>0.76937185979361122</v>
      </c>
      <c r="KQ428" s="56">
        <f t="shared" si="1810"/>
        <v>3.382574074716458E-2</v>
      </c>
      <c r="KR428" s="260">
        <f t="shared" si="1811"/>
        <v>1.1258001776713946</v>
      </c>
      <c r="KS428" s="57">
        <f t="shared" si="1667"/>
        <v>217.84070943633034</v>
      </c>
      <c r="KT428" s="58">
        <f t="shared" si="1812"/>
        <v>251.97634860500332</v>
      </c>
      <c r="KU428" s="58">
        <f t="shared" si="1668"/>
        <v>9.5755983255205557</v>
      </c>
      <c r="KV428" s="58">
        <f t="shared" si="1813"/>
        <v>11.058858506143689</v>
      </c>
      <c r="KW428" s="58">
        <f t="shared" si="1669"/>
        <v>285.26172225430918</v>
      </c>
      <c r="KX428" s="55">
        <f t="shared" si="1670"/>
        <v>0.76365208663406514</v>
      </c>
      <c r="KY428" s="56">
        <f t="shared" si="1671"/>
        <v>3.3567764542148999E-2</v>
      </c>
      <c r="KZ428" s="260">
        <f t="shared" si="1672"/>
        <v>1.1248639287031368</v>
      </c>
      <c r="LA428" s="57">
        <f t="shared" si="1673"/>
        <v>995.88164036618707</v>
      </c>
      <c r="LB428" s="58">
        <f t="shared" si="1814"/>
        <v>1151.9362934115686</v>
      </c>
      <c r="LC428" s="58">
        <f t="shared" si="1674"/>
        <v>42.936774524619551</v>
      </c>
      <c r="LD428" s="58">
        <f t="shared" si="1815"/>
        <v>49.587680898483121</v>
      </c>
      <c r="LE428" s="58">
        <f t="shared" si="1675"/>
        <v>2263.1895424039812</v>
      </c>
      <c r="LF428" s="55">
        <f t="shared" si="1816"/>
        <v>0.44003457143423885</v>
      </c>
      <c r="LG428" s="56">
        <f t="shared" si="1817"/>
        <v>1.8971797863210214E-2</v>
      </c>
      <c r="LH428" s="260">
        <f t="shared" si="1818"/>
        <v>1.0718921488327564</v>
      </c>
      <c r="LI428" s="57">
        <f t="shared" si="1676"/>
        <v>385.57174723606738</v>
      </c>
      <c r="LJ428" s="58">
        <f t="shared" si="1819"/>
        <v>445.99084002795917</v>
      </c>
      <c r="LK428" s="58">
        <f t="shared" si="1677"/>
        <v>16.939469215909035</v>
      </c>
      <c r="LL428" s="58">
        <f t="shared" si="1820"/>
        <v>19.563392997453345</v>
      </c>
      <c r="LM428" s="58">
        <f t="shared" si="1678"/>
        <v>515.26366984318736</v>
      </c>
      <c r="LN428" s="55">
        <f t="shared" si="1679"/>
        <v>0.74829988955637072</v>
      </c>
      <c r="LO428" s="56">
        <f t="shared" si="1680"/>
        <v>3.2875341708186616E-2</v>
      </c>
      <c r="LP428" s="260">
        <f t="shared" si="1681"/>
        <v>1.1223509831240814</v>
      </c>
      <c r="LQ428" s="57">
        <f t="shared" si="1682"/>
        <v>4.3436640066666643E-2</v>
      </c>
      <c r="LR428" s="58">
        <f t="shared" si="1821"/>
        <v>5.0243161565113312E-2</v>
      </c>
      <c r="LS428" s="58">
        <f t="shared" si="1683"/>
        <v>1.1768208333333328E-3</v>
      </c>
      <c r="LT428" s="58">
        <f t="shared" si="1822"/>
        <v>1.359110380416666E-3</v>
      </c>
      <c r="LU428" s="58">
        <f t="shared" si="1684"/>
        <v>0.89416666666666633</v>
      </c>
      <c r="LV428" s="55">
        <f t="shared" si="1835"/>
        <v>4.857778945013979E-2</v>
      </c>
      <c r="LW428" s="56">
        <f t="shared" si="1836"/>
        <v>1.3161090400745572E-3</v>
      </c>
      <c r="LX428" s="260">
        <f t="shared" si="1837"/>
        <v>1.0078160048971445</v>
      </c>
      <c r="LY428" s="57">
        <f t="shared" si="1685"/>
        <v>25.952294535319055</v>
      </c>
      <c r="LZ428" s="58">
        <f t="shared" si="1823"/>
        <v>30.019019089003553</v>
      </c>
      <c r="MA428" s="58">
        <f t="shared" si="1686"/>
        <v>0.70312070259328463</v>
      </c>
      <c r="MB428" s="58">
        <f t="shared" si="1824"/>
        <v>0.81203409942498439</v>
      </c>
      <c r="MC428" s="58">
        <f t="shared" si="1687"/>
        <v>534.24188797777856</v>
      </c>
      <c r="MD428" s="55">
        <f t="shared" si="1688"/>
        <v>4.8577798033684928E-2</v>
      </c>
      <c r="ME428" s="56">
        <f t="shared" si="1689"/>
        <v>1.3161092726269538E-3</v>
      </c>
      <c r="MF428" s="260">
        <f t="shared" si="1690"/>
        <v>1.0078160062782082</v>
      </c>
      <c r="MG428" s="57">
        <f t="shared" si="1691"/>
        <v>0</v>
      </c>
      <c r="MH428" s="58">
        <f t="shared" si="1825"/>
        <v>0</v>
      </c>
      <c r="MI428" s="58">
        <f t="shared" si="1692"/>
        <v>0</v>
      </c>
      <c r="MJ428" s="58">
        <f t="shared" si="1826"/>
        <v>0</v>
      </c>
      <c r="MK428" s="58">
        <f t="shared" si="1693"/>
        <v>0</v>
      </c>
      <c r="ML428" s="55"/>
      <c r="MM428" s="56"/>
      <c r="MN428" s="260"/>
      <c r="MO428" s="59">
        <v>3.6277032352735654</v>
      </c>
      <c r="MP428" s="60">
        <v>3.6277032352735654</v>
      </c>
      <c r="MQ428" s="60">
        <v>3.0312000000000001</v>
      </c>
      <c r="MR428" s="61">
        <v>3.2869999999999999</v>
      </c>
      <c r="MS428" s="59">
        <f t="shared" si="1694"/>
        <v>1.0897617328102112</v>
      </c>
      <c r="MT428" s="60">
        <f t="shared" si="1854"/>
        <v>1.0897617328102112</v>
      </c>
      <c r="MU428" s="60">
        <f t="shared" si="1827"/>
        <v>1.0943959005910673</v>
      </c>
      <c r="MV428" s="61">
        <f t="shared" si="1828"/>
        <v>1.0967564625380122</v>
      </c>
      <c r="MW428" s="66">
        <f t="shared" si="1829"/>
        <v>3.95333216379293</v>
      </c>
      <c r="MX428" s="67">
        <f t="shared" si="1830"/>
        <v>3.95333216379293</v>
      </c>
      <c r="MY428" s="67">
        <f t="shared" si="1831"/>
        <v>3.3173328538716431</v>
      </c>
      <c r="MZ428" s="261">
        <f t="shared" si="1832"/>
        <v>3.6050384923624459</v>
      </c>
      <c r="NA428" s="59">
        <f t="shared" si="1696"/>
        <v>1.0897736912809106</v>
      </c>
      <c r="NB428" s="60">
        <f t="shared" si="1855"/>
        <v>1.0897736912809106</v>
      </c>
      <c r="NC428" s="60">
        <f t="shared" si="1698"/>
        <v>1.0944088924315012</v>
      </c>
      <c r="ND428" s="262">
        <f t="shared" si="1856"/>
        <v>1.0967675068696636</v>
      </c>
      <c r="NE428" s="62">
        <f t="shared" si="1700"/>
        <v>3.9533755455757751</v>
      </c>
      <c r="NF428" s="63">
        <f t="shared" si="1860"/>
        <v>3.9533755455757751</v>
      </c>
      <c r="NG428" s="63">
        <f t="shared" si="1702"/>
        <v>3.3173722347383663</v>
      </c>
      <c r="NH428" s="64">
        <f t="shared" si="1861"/>
        <v>3.6050747950805841</v>
      </c>
      <c r="NI428" s="238">
        <f t="shared" si="1838"/>
        <v>-4.3381782845131056E-5</v>
      </c>
      <c r="NJ428" s="238">
        <f t="shared" si="1839"/>
        <v>-4.3381782845131056E-5</v>
      </c>
      <c r="NK428" s="238">
        <f t="shared" si="1840"/>
        <v>-3.9380866723170982E-5</v>
      </c>
      <c r="NL428" s="238">
        <f t="shared" si="1841"/>
        <v>-3.6302718138259138E-5</v>
      </c>
      <c r="NM428" s="239">
        <f t="shared" si="1704"/>
        <v>0.28770256034221781</v>
      </c>
      <c r="NN428" s="240">
        <f t="shared" si="1705"/>
        <v>0.57682768256024253</v>
      </c>
      <c r="NO428" s="240">
        <f>O428*IN428</f>
        <v>0.34830075049519077</v>
      </c>
      <c r="NP428" s="240">
        <f t="shared" si="1706"/>
        <v>2.0274989127624956E-2</v>
      </c>
      <c r="NQ428" s="240">
        <f>Q428*JD428</f>
        <v>0</v>
      </c>
      <c r="NR428" s="240">
        <f t="shared" si="1707"/>
        <v>0</v>
      </c>
      <c r="NS428" s="240">
        <f t="shared" si="1708"/>
        <v>0.72066652450333923</v>
      </c>
      <c r="NT428" s="240">
        <f t="shared" si="1709"/>
        <v>5.0390800244857231E-2</v>
      </c>
      <c r="NU428" s="240">
        <f t="shared" si="1710"/>
        <v>1.7132872083251455E-3</v>
      </c>
      <c r="NV428" s="240">
        <f t="shared" si="1711"/>
        <v>0.17832674814314892</v>
      </c>
      <c r="NW428" s="240">
        <f t="shared" si="1712"/>
        <v>0.14690722908862966</v>
      </c>
      <c r="NX428" s="240">
        <f t="shared" si="1713"/>
        <v>1.110587455405619</v>
      </c>
      <c r="NY428" s="240">
        <f t="shared" si="1714"/>
        <v>0.26476259691897081</v>
      </c>
      <c r="NZ428" s="240">
        <f t="shared" si="1715"/>
        <v>4.0312640195885782E-4</v>
      </c>
      <c r="OA428" s="240">
        <f t="shared" si="1716"/>
        <v>0.24651179513564975</v>
      </c>
      <c r="OB428" s="241">
        <f t="shared" si="1717"/>
        <v>0</v>
      </c>
      <c r="OC428" s="4"/>
      <c r="OD428" s="4"/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136"/>
      <c r="OP428" s="13"/>
      <c r="OQ428" s="13"/>
      <c r="OR428" s="13"/>
      <c r="OS428" s="13"/>
      <c r="OT428" s="13"/>
    </row>
    <row r="429" spans="1:410" ht="15" customHeight="1">
      <c r="A429" s="242">
        <v>410</v>
      </c>
      <c r="B429" s="49" t="s">
        <v>479</v>
      </c>
      <c r="C429" s="50">
        <v>5</v>
      </c>
      <c r="D429" s="51">
        <v>3894.8</v>
      </c>
      <c r="E429" s="52">
        <v>3640.5</v>
      </c>
      <c r="F429" s="52">
        <v>254.3</v>
      </c>
      <c r="G429" s="52"/>
      <c r="H429" s="53"/>
      <c r="I429" s="57">
        <v>3.2113624368201616</v>
      </c>
      <c r="J429" s="58">
        <v>3.2113624368201616</v>
      </c>
      <c r="K429" s="58">
        <v>2.6586000000000003</v>
      </c>
      <c r="L429" s="243">
        <v>2.9365000000000001</v>
      </c>
      <c r="M429" s="1">
        <v>0.27789999999999998</v>
      </c>
      <c r="N429" s="2">
        <v>0.35799999999999998</v>
      </c>
      <c r="O429" s="2">
        <v>0.27486243682016165</v>
      </c>
      <c r="P429" s="2">
        <v>1.8200000000000001E-2</v>
      </c>
      <c r="Q429" s="2">
        <v>0</v>
      </c>
      <c r="R429" s="2">
        <v>0</v>
      </c>
      <c r="S429" s="2">
        <v>0.64170000000000005</v>
      </c>
      <c r="T429" s="2">
        <v>4.87E-2</v>
      </c>
      <c r="U429" s="2">
        <v>1.6999999999999999E-3</v>
      </c>
      <c r="V429" s="2">
        <v>0.14380000000000001</v>
      </c>
      <c r="W429" s="2">
        <v>0.182</v>
      </c>
      <c r="X429" s="2">
        <v>0.87350000000000005</v>
      </c>
      <c r="Y429" s="2">
        <v>0.1898</v>
      </c>
      <c r="Z429" s="2">
        <v>2.0000000000000001E-4</v>
      </c>
      <c r="AA429" s="2">
        <v>0.20100000000000001</v>
      </c>
      <c r="AB429" s="3">
        <v>0</v>
      </c>
      <c r="AC429" s="244">
        <v>415.32</v>
      </c>
      <c r="AD429" s="108">
        <v>91.370400000000004</v>
      </c>
      <c r="AE429" s="108">
        <v>279.53237195999998</v>
      </c>
      <c r="AF429" s="108">
        <f t="shared" si="1718"/>
        <v>27.666436982369039</v>
      </c>
      <c r="AG429" s="108">
        <f t="shared" si="1719"/>
        <v>87.47686048116239</v>
      </c>
      <c r="AH429" s="108">
        <v>14.218514281375001</v>
      </c>
      <c r="AI429" s="108">
        <v>58.432213946282978</v>
      </c>
      <c r="AJ429" s="108">
        <f t="shared" si="1720"/>
        <v>1.1303711787908444</v>
      </c>
      <c r="AK429" s="108">
        <f t="shared" si="1721"/>
        <v>34.198504991913147</v>
      </c>
      <c r="AL429" s="108">
        <v>42.9436750093829</v>
      </c>
      <c r="AM429" s="245">
        <v>1082.180610236449</v>
      </c>
      <c r="AN429" s="244">
        <v>523.64</v>
      </c>
      <c r="AO429" s="108">
        <v>115.2008</v>
      </c>
      <c r="AP429" s="108">
        <v>352.43747292</v>
      </c>
      <c r="AQ429" s="108">
        <f t="shared" si="1722"/>
        <v>34.882146444784084</v>
      </c>
      <c r="AR429" s="108">
        <f t="shared" si="1723"/>
        <v>110.29178277558481</v>
      </c>
      <c r="AS429" s="246">
        <v>39.997111429349999</v>
      </c>
      <c r="AT429" s="247">
        <v>6.7071214891488076</v>
      </c>
      <c r="AU429" s="108">
        <v>75.283103057502544</v>
      </c>
      <c r="AV429" s="108">
        <f t="shared" si="1724"/>
        <v>1.4563516286473868</v>
      </c>
      <c r="AW429" s="108">
        <f t="shared" si="1725"/>
        <v>44.060791160258397</v>
      </c>
      <c r="AX429" s="108">
        <v>55.327924370342629</v>
      </c>
      <c r="AY429" s="245">
        <v>1394.2636941326339</v>
      </c>
      <c r="AZ429" s="248">
        <v>127</v>
      </c>
      <c r="BA429" s="108">
        <v>647.34016666666651</v>
      </c>
      <c r="BB429" s="108">
        <v>67.508319977552802</v>
      </c>
      <c r="BC429" s="109">
        <v>54.006655982042247</v>
      </c>
      <c r="BD429" s="109">
        <v>13.501663995510555</v>
      </c>
      <c r="BE429" s="108">
        <v>25.315624374999995</v>
      </c>
      <c r="BF429" s="109">
        <v>20.252499499999999</v>
      </c>
      <c r="BG429" s="109">
        <v>5.0631248749999962</v>
      </c>
      <c r="BH429" s="108">
        <v>54.031980104403004</v>
      </c>
      <c r="BI429" s="109">
        <f t="shared" si="1726"/>
        <v>31.623188931743737</v>
      </c>
      <c r="BJ429" s="108">
        <f t="shared" si="1727"/>
        <v>1.0452486551196762</v>
      </c>
      <c r="BK429" s="108">
        <v>39.709804556181119</v>
      </c>
      <c r="BL429" s="245">
        <v>1000.687074815764</v>
      </c>
      <c r="BM429" s="244">
        <v>26.17</v>
      </c>
      <c r="BN429" s="108">
        <v>5.7574000000000005</v>
      </c>
      <c r="BO429" s="108">
        <v>17.613797010000003</v>
      </c>
      <c r="BP429" s="108">
        <f t="shared" si="1728"/>
        <v>1.7433079452677405</v>
      </c>
      <c r="BQ429" s="108">
        <f t="shared" si="1729"/>
        <v>5.5120616363094008</v>
      </c>
      <c r="BR429" s="108">
        <v>2.8919509827583298</v>
      </c>
      <c r="BS429" s="108">
        <v>3.8276198034713582</v>
      </c>
      <c r="BT429" s="108">
        <f t="shared" si="1730"/>
        <v>7.4045305098153436E-2</v>
      </c>
      <c r="BU429" s="108">
        <f t="shared" si="1731"/>
        <v>2.240183387138075</v>
      </c>
      <c r="BV429" s="108">
        <v>2.813038389811485</v>
      </c>
      <c r="BW429" s="245">
        <v>70.888567423249413</v>
      </c>
      <c r="BX429" s="107">
        <v>0</v>
      </c>
      <c r="BY429" s="108">
        <v>0</v>
      </c>
      <c r="BZ429" s="109">
        <f t="shared" si="1732"/>
        <v>0</v>
      </c>
      <c r="CA429" s="109">
        <f t="shared" si="1733"/>
        <v>0</v>
      </c>
      <c r="CB429" s="108">
        <v>0</v>
      </c>
      <c r="CC429" s="110">
        <v>0</v>
      </c>
      <c r="CD429" s="244">
        <v>0</v>
      </c>
      <c r="CE429" s="108">
        <v>0</v>
      </c>
      <c r="CF429" s="109">
        <f t="shared" si="1734"/>
        <v>0</v>
      </c>
      <c r="CG429" s="109">
        <f t="shared" si="1735"/>
        <v>0</v>
      </c>
      <c r="CH429" s="108">
        <v>0</v>
      </c>
      <c r="CI429" s="245">
        <v>0</v>
      </c>
      <c r="CJ429" s="249">
        <v>924.45291526880385</v>
      </c>
      <c r="CK429" s="250">
        <v>203.37964135913683</v>
      </c>
      <c r="CL429" s="250">
        <v>99.068276237382008</v>
      </c>
      <c r="CM429" s="251">
        <v>61.932546447948738</v>
      </c>
      <c r="CN429" s="252">
        <f t="shared" si="1600"/>
        <v>30.189019766052613</v>
      </c>
      <c r="CO429" s="250">
        <v>622.20580798041419</v>
      </c>
      <c r="CP429" s="252">
        <f t="shared" si="1736"/>
        <v>61.582197639053518</v>
      </c>
      <c r="CQ429" s="250">
        <v>194.71308554939083</v>
      </c>
      <c r="CR429" s="250">
        <v>134.98478478173882</v>
      </c>
      <c r="CS429" s="252">
        <f t="shared" si="1737"/>
        <v>2.6112806616027378</v>
      </c>
      <c r="CT429" s="252">
        <f t="shared" si="1738"/>
        <v>79.002275019638716</v>
      </c>
      <c r="CU429" s="250">
        <f t="shared" si="1601"/>
        <v>1984.0914256274757</v>
      </c>
      <c r="CV429" s="245">
        <f t="shared" si="1739"/>
        <v>2499.9551962906194</v>
      </c>
      <c r="CW429" s="244">
        <v>140.431713</v>
      </c>
      <c r="CX429" s="108">
        <v>10.251515049</v>
      </c>
      <c r="CY429" s="108">
        <f t="shared" si="1740"/>
        <v>0.19831555862290501</v>
      </c>
      <c r="CZ429" s="108">
        <f t="shared" si="1741"/>
        <v>5.9998837096981319</v>
      </c>
      <c r="DA429" s="108">
        <v>7.5341614024499997</v>
      </c>
      <c r="DB429" s="245">
        <v>189.86086734174</v>
      </c>
      <c r="DC429" s="244">
        <v>4.7437620000000003</v>
      </c>
      <c r="DD429" s="108">
        <v>0.34629462599999999</v>
      </c>
      <c r="DE429" s="108">
        <f t="shared" si="1742"/>
        <v>6.6990695399700003E-3</v>
      </c>
      <c r="DF429" s="108">
        <f t="shared" si="1743"/>
        <v>0.202675163169768</v>
      </c>
      <c r="DG429" s="108">
        <v>0.25450283130000001</v>
      </c>
      <c r="DH429" s="245">
        <v>6.4134713487599999</v>
      </c>
      <c r="DI429" s="107">
        <v>216.80757238976</v>
      </c>
      <c r="DJ429" s="108">
        <v>47.697665925747202</v>
      </c>
      <c r="DK429" s="108">
        <v>3.6031727293889051</v>
      </c>
      <c r="DL429" s="108">
        <v>145.92298701964515</v>
      </c>
      <c r="DM429" s="108">
        <f t="shared" si="1744"/>
        <v>14.44258171728236</v>
      </c>
      <c r="DN429" s="108">
        <f t="shared" si="1745"/>
        <v>45.665139557927752</v>
      </c>
      <c r="DO429" s="108">
        <v>30.224292058711509</v>
      </c>
      <c r="DP429" s="108">
        <f t="shared" si="1746"/>
        <v>0.58468892987577414</v>
      </c>
      <c r="DQ429" s="108">
        <f t="shared" si="1747"/>
        <v>17.689310964617967</v>
      </c>
      <c r="DR429" s="108">
        <v>22.212784506162638</v>
      </c>
      <c r="DS429" s="110">
        <v>559.76216955529844</v>
      </c>
      <c r="DT429" s="244">
        <v>272.11</v>
      </c>
      <c r="DU429" s="108">
        <v>59.864199999999997</v>
      </c>
      <c r="DV429" s="108">
        <v>183.14445183000001</v>
      </c>
      <c r="DW429" s="108">
        <f t="shared" si="1748"/>
        <v>18.126538975422424</v>
      </c>
      <c r="DX429" s="108">
        <f t="shared" si="1749"/>
        <v>57.313224755680203</v>
      </c>
      <c r="DY429" s="108">
        <v>5.2543458654166697</v>
      </c>
      <c r="DZ429" s="108">
        <v>3.9980616765916701</v>
      </c>
      <c r="EA429" s="108"/>
      <c r="EB429" s="108">
        <v>38.279087334156614</v>
      </c>
      <c r="EC429" s="108">
        <f t="shared" si="1750"/>
        <v>0.74050894447925975</v>
      </c>
      <c r="ED429" s="108">
        <f t="shared" si="1751"/>
        <v>22.403524885887173</v>
      </c>
      <c r="EE429" s="108">
        <v>28.132507335308247</v>
      </c>
      <c r="EF429" s="245">
        <v>708.9391848497678</v>
      </c>
      <c r="EG429" s="249">
        <v>698.05937539682509</v>
      </c>
      <c r="EH429" s="250">
        <v>153.57306258730154</v>
      </c>
      <c r="EI429" s="250">
        <v>1194.8437913237728</v>
      </c>
      <c r="EJ429" s="250">
        <v>469.83095678895927</v>
      </c>
      <c r="EK429" s="250">
        <f t="shared" si="1752"/>
        <v>46.501049117230458</v>
      </c>
      <c r="EL429" s="250">
        <v>147.02889961753692</v>
      </c>
      <c r="EM429" s="250">
        <v>183.69042458507056</v>
      </c>
      <c r="EN429" s="250">
        <f t="shared" si="1753"/>
        <v>3.5534912635981901</v>
      </c>
      <c r="EO429" s="250">
        <f t="shared" si="1754"/>
        <v>107.50812741605507</v>
      </c>
      <c r="EP429" s="250">
        <v>2699.9976106819295</v>
      </c>
      <c r="EQ429" s="245">
        <v>3401.9969894592309</v>
      </c>
      <c r="ER429" s="244">
        <v>278.07</v>
      </c>
      <c r="ES429" s="108">
        <v>61.175400000000003</v>
      </c>
      <c r="ET429" s="108">
        <v>187.15584770999999</v>
      </c>
      <c r="EU429" s="108">
        <f t="shared" si="1755"/>
        <v>18.523562871249538</v>
      </c>
      <c r="EV429" s="108">
        <f t="shared" si="1756"/>
        <v>58.568550982367398</v>
      </c>
      <c r="EW429" s="108">
        <v>20.590284157549998</v>
      </c>
      <c r="EX429" s="108">
        <v>39.9303818263311</v>
      </c>
      <c r="EY429" s="108">
        <f t="shared" si="1757"/>
        <v>0.77245323643037522</v>
      </c>
      <c r="EZ429" s="108">
        <f t="shared" si="1758"/>
        <v>23.36997471073315</v>
      </c>
      <c r="FA429" s="108">
        <v>29.346095684693999</v>
      </c>
      <c r="FB429" s="245">
        <v>739.52161125428995</v>
      </c>
      <c r="FC429" s="244">
        <v>0.83333333333333293</v>
      </c>
      <c r="FD429" s="108">
        <v>6.0833333333333302E-2</v>
      </c>
      <c r="FE429" s="108">
        <f t="shared" si="1759"/>
        <v>1.1768208333333328E-3</v>
      </c>
      <c r="FF429" s="108">
        <f t="shared" si="1760"/>
        <v>3.5603803333333316E-2</v>
      </c>
      <c r="FG429" s="108">
        <v>4.4708333333333301E-2</v>
      </c>
      <c r="FH429" s="245">
        <v>1.1266499999999995</v>
      </c>
      <c r="FI429" s="244">
        <v>579.03948666666599</v>
      </c>
      <c r="FJ429" s="108">
        <v>42.269882526666599</v>
      </c>
      <c r="FK429" s="108">
        <f t="shared" si="1761"/>
        <v>0.81771087747836546</v>
      </c>
      <c r="FL429" s="108">
        <f t="shared" si="1762"/>
        <v>24.739209606617109</v>
      </c>
      <c r="FM429" s="108">
        <v>31.0655</v>
      </c>
      <c r="FN429" s="245">
        <v>782.84984303199917</v>
      </c>
      <c r="FO429" s="244">
        <v>0</v>
      </c>
      <c r="FP429" s="108">
        <v>0</v>
      </c>
      <c r="FQ429" s="108">
        <f t="shared" si="1763"/>
        <v>0</v>
      </c>
      <c r="FR429" s="108">
        <f t="shared" si="1764"/>
        <v>0</v>
      </c>
      <c r="FS429" s="108">
        <v>0</v>
      </c>
      <c r="FT429" s="110">
        <v>0</v>
      </c>
      <c r="FU429" s="253">
        <f t="shared" si="1602"/>
        <v>4092.648432927575</v>
      </c>
      <c r="FV429" s="254">
        <f t="shared" si="1603"/>
        <v>1366.9674896322279</v>
      </c>
      <c r="FW429" s="254">
        <f t="shared" si="1604"/>
        <v>111.15529673724366</v>
      </c>
      <c r="FX429" s="254">
        <f t="shared" si="1605"/>
        <v>647.34016666666651</v>
      </c>
      <c r="FY429" s="254">
        <f t="shared" si="1606"/>
        <v>0</v>
      </c>
      <c r="FZ429" s="254">
        <f t="shared" si="1607"/>
        <v>0</v>
      </c>
      <c r="GA429" s="254">
        <f t="shared" si="1765"/>
        <v>140.431713</v>
      </c>
      <c r="GB429" s="254">
        <f t="shared" si="1766"/>
        <v>4.7437620000000003</v>
      </c>
      <c r="GC429" s="254">
        <f t="shared" si="1767"/>
        <v>579.03948666666599</v>
      </c>
      <c r="GD429" s="254">
        <f t="shared" si="1768"/>
        <v>0</v>
      </c>
      <c r="GE429" s="254">
        <f t="shared" si="1608"/>
        <v>2257.8436932190189</v>
      </c>
      <c r="GF429" s="255">
        <f t="shared" si="1609"/>
        <v>862.01491853427081</v>
      </c>
      <c r="GG429" s="255">
        <f t="shared" si="1610"/>
        <v>223.46782169265916</v>
      </c>
      <c r="GH429" s="254">
        <f t="shared" si="1611"/>
        <v>671.61241303266831</v>
      </c>
      <c r="GI429" s="255">
        <f t="shared" si="1612"/>
        <v>479.54936957598073</v>
      </c>
      <c r="GJ429" s="256">
        <f t="shared" si="1613"/>
        <v>12.99234213011697</v>
      </c>
      <c r="GK429" s="253">
        <f t="shared" si="1769"/>
        <v>9871.782453882066</v>
      </c>
      <c r="GL429" s="257">
        <f t="shared" si="1770"/>
        <v>12438.445891891404</v>
      </c>
      <c r="GM429" s="221">
        <f t="shared" si="1771"/>
        <v>12438.445891891404</v>
      </c>
      <c r="GN429" s="222">
        <f t="shared" si="1772"/>
        <v>6847.1080285076623</v>
      </c>
      <c r="GO429" s="222">
        <f t="shared" si="1773"/>
        <v>437.99548030562494</v>
      </c>
      <c r="GP429" s="55">
        <f t="shared" si="1774"/>
        <v>0.55047938368018123</v>
      </c>
      <c r="GQ429" s="56">
        <f t="shared" si="1775"/>
        <v>3.5213039001211012E-2</v>
      </c>
      <c r="GR429" s="258">
        <f t="shared" si="1776"/>
        <v>1.0917146191639719</v>
      </c>
      <c r="GS429" s="227">
        <f t="shared" si="1614"/>
        <v>12438.445891891404</v>
      </c>
      <c r="GT429" s="222">
        <f t="shared" si="1843"/>
        <v>6847.1080285076623</v>
      </c>
      <c r="GU429" s="222">
        <f t="shared" si="1844"/>
        <v>437.99548030562494</v>
      </c>
      <c r="GV429" s="37">
        <f t="shared" si="1833"/>
        <v>0.55047938368018123</v>
      </c>
      <c r="GW429" s="228">
        <f t="shared" si="1834"/>
        <v>3.5213039001211012E-2</v>
      </c>
      <c r="GX429" s="258">
        <f t="shared" si="1777"/>
        <v>1.0917146191639719</v>
      </c>
      <c r="GY429" s="221">
        <f t="shared" si="1842"/>
        <v>10355.578206839193</v>
      </c>
      <c r="GZ429" s="222">
        <f t="shared" si="1778"/>
        <v>5973.0275866765742</v>
      </c>
      <c r="HA429" s="222">
        <f t="shared" si="1779"/>
        <v>306.82795280973949</v>
      </c>
      <c r="HB429" s="55">
        <f t="shared" si="1780"/>
        <v>0.57679324779100927</v>
      </c>
      <c r="HC429" s="56">
        <f t="shared" si="1781"/>
        <v>2.9629243938025535E-2</v>
      </c>
      <c r="HD429" s="258">
        <f t="shared" si="1782"/>
        <v>1.0949730718148514</v>
      </c>
      <c r="HE429" s="221">
        <f t="shared" si="1783"/>
        <v>11437.758817075643</v>
      </c>
      <c r="HF429" s="222">
        <f t="shared" si="1784"/>
        <v>6798.4968624817857</v>
      </c>
      <c r="HG429" s="222">
        <f t="shared" si="1785"/>
        <v>343.11193109280094</v>
      </c>
      <c r="HH429" s="55">
        <f t="shared" si="1786"/>
        <v>0.59439064690996835</v>
      </c>
      <c r="HI429" s="56">
        <f t="shared" si="1787"/>
        <v>2.999817854006178E-2</v>
      </c>
      <c r="HJ429" s="259">
        <f t="shared" si="1788"/>
        <v>1.0977877322266476</v>
      </c>
      <c r="HK429" s="54">
        <f t="shared" si="1615"/>
        <v>3.5058913197106079</v>
      </c>
      <c r="HL429" s="55">
        <f t="shared" si="1616"/>
        <v>3.5058913197106079</v>
      </c>
      <c r="HM429" s="55">
        <f t="shared" si="1617"/>
        <v>2.9110954087269643</v>
      </c>
      <c r="HN429" s="56">
        <f t="shared" si="1618"/>
        <v>3.223653675683551</v>
      </c>
      <c r="HQ429" s="57">
        <f t="shared" si="1619"/>
        <v>655.1343458771521</v>
      </c>
      <c r="HR429" s="58">
        <f t="shared" si="1789"/>
        <v>757.79389787610182</v>
      </c>
      <c r="HS429" s="58">
        <f t="shared" si="1620"/>
        <v>28.796808161159884</v>
      </c>
      <c r="HT429" s="58">
        <f t="shared" si="1790"/>
        <v>33.257433745323553</v>
      </c>
      <c r="HU429" s="58">
        <f t="shared" si="1621"/>
        <v>858.8735001876579</v>
      </c>
      <c r="HV429" s="55">
        <f t="shared" si="1845"/>
        <v>0.76278328034804865</v>
      </c>
      <c r="HW429" s="56">
        <f t="shared" si="1846"/>
        <v>3.3528579185256015E-2</v>
      </c>
      <c r="HX429" s="260">
        <f t="shared" si="1847"/>
        <v>1.1247217169463355</v>
      </c>
      <c r="HY429" s="57">
        <f t="shared" si="1622"/>
        <v>827.15094020172864</v>
      </c>
      <c r="HZ429" s="58">
        <f t="shared" si="1791"/>
        <v>956.76549253133953</v>
      </c>
      <c r="IA429" s="58">
        <f t="shared" si="1623"/>
        <v>43.045619562580278</v>
      </c>
      <c r="IB429" s="58">
        <f t="shared" si="1792"/>
        <v>49.713386032823962</v>
      </c>
      <c r="IC429" s="58">
        <f t="shared" si="1624"/>
        <v>1106.5584874068522</v>
      </c>
      <c r="ID429" s="55">
        <f t="shared" si="1625"/>
        <v>0.74749861811651996</v>
      </c>
      <c r="IE429" s="56">
        <f t="shared" si="1626"/>
        <v>3.8900446792880225E-2</v>
      </c>
      <c r="IF429" s="260">
        <f t="shared" si="1627"/>
        <v>1.1231587126670759</v>
      </c>
      <c r="IG429" s="57">
        <f t="shared" si="1628"/>
        <v>38.580290496727358</v>
      </c>
      <c r="IH429" s="58">
        <f t="shared" si="1793"/>
        <v>44.625822017564538</v>
      </c>
      <c r="II429" s="58">
        <f t="shared" si="1629"/>
        <v>75.304404137161924</v>
      </c>
      <c r="IJ429" s="58">
        <f t="shared" si="1794"/>
        <v>86.969056338008315</v>
      </c>
      <c r="IK429" s="58">
        <f t="shared" si="1630"/>
        <v>794.1960911236223</v>
      </c>
      <c r="IL429" s="55">
        <f t="shared" si="1631"/>
        <v>4.857778945013979E-2</v>
      </c>
      <c r="IM429" s="56">
        <f t="shared" si="1632"/>
        <v>9.4818401876823458E-2</v>
      </c>
      <c r="IN429" s="260">
        <f t="shared" si="1633"/>
        <v>1.0222995100575569</v>
      </c>
      <c r="IO429" s="57">
        <f t="shared" si="1634"/>
        <v>41.385138928605926</v>
      </c>
      <c r="IP429" s="58">
        <f t="shared" si="1795"/>
        <v>47.870190198718475</v>
      </c>
      <c r="IQ429" s="58">
        <f t="shared" si="1635"/>
        <v>1.817353250365894</v>
      </c>
      <c r="IR429" s="58">
        <f t="shared" si="1796"/>
        <v>2.0988612688475712</v>
      </c>
      <c r="IS429" s="58">
        <f t="shared" si="1636"/>
        <v>56.260767796229693</v>
      </c>
      <c r="IT429" s="55">
        <f t="shared" si="1637"/>
        <v>0.735594990073693</v>
      </c>
      <c r="IU429" s="56">
        <f t="shared" si="1638"/>
        <v>3.2302318676989045E-2</v>
      </c>
      <c r="IV429" s="260">
        <f t="shared" si="1639"/>
        <v>1.1202713641076132</v>
      </c>
      <c r="IW429" s="57">
        <f t="shared" si="1640"/>
        <v>0</v>
      </c>
      <c r="IX429" s="58">
        <f t="shared" si="1797"/>
        <v>0</v>
      </c>
      <c r="IY429" s="58">
        <f t="shared" si="1641"/>
        <v>0</v>
      </c>
      <c r="IZ429" s="58">
        <f t="shared" si="1798"/>
        <v>0</v>
      </c>
      <c r="JA429" s="58">
        <f t="shared" si="1642"/>
        <v>0</v>
      </c>
      <c r="JB429" s="55"/>
      <c r="JC429" s="56"/>
      <c r="JD429" s="260"/>
      <c r="JE429" s="57">
        <f t="shared" si="1643"/>
        <v>0</v>
      </c>
      <c r="JF429" s="58">
        <f t="shared" si="1799"/>
        <v>0</v>
      </c>
      <c r="JG429" s="58">
        <f t="shared" si="1644"/>
        <v>0</v>
      </c>
      <c r="JH429" s="58">
        <f t="shared" si="1800"/>
        <v>0</v>
      </c>
      <c r="JI429" s="58">
        <f t="shared" si="1645"/>
        <v>0</v>
      </c>
      <c r="JJ429" s="55"/>
      <c r="JK429" s="56"/>
      <c r="JL429" s="260"/>
      <c r="JM429" s="57">
        <f t="shared" si="1646"/>
        <v>1461.7652965221566</v>
      </c>
      <c r="JN429" s="58">
        <f t="shared" si="1801"/>
        <v>1690.8239184871786</v>
      </c>
      <c r="JO429" s="58">
        <f t="shared" si="1647"/>
        <v>94.382498066708862</v>
      </c>
      <c r="JP429" s="58">
        <f t="shared" si="1802"/>
        <v>109.00234701724207</v>
      </c>
      <c r="JQ429" s="58">
        <f t="shared" si="1648"/>
        <v>1984.0914256274755</v>
      </c>
      <c r="JR429" s="55">
        <f t="shared" si="1649"/>
        <v>0.73674291297331151</v>
      </c>
      <c r="JS429" s="56">
        <f t="shared" si="1650"/>
        <v>4.7569631544000089E-2</v>
      </c>
      <c r="JT429" s="260">
        <f t="shared" si="1651"/>
        <v>1.1228161503890837</v>
      </c>
      <c r="JU429" s="57">
        <f t="shared" si="1652"/>
        <v>7.319858125831721</v>
      </c>
      <c r="JV429" s="58">
        <f t="shared" si="1803"/>
        <v>8.4668798941495513</v>
      </c>
      <c r="JW429" s="58">
        <f t="shared" si="1653"/>
        <v>0.19831555862290501</v>
      </c>
      <c r="JX429" s="58">
        <f t="shared" si="1804"/>
        <v>0.229034638653593</v>
      </c>
      <c r="JY429" s="58">
        <f t="shared" si="1654"/>
        <v>150.68322804900001</v>
      </c>
      <c r="JZ429" s="55">
        <f t="shared" si="1655"/>
        <v>4.857778945013979E-2</v>
      </c>
      <c r="KA429" s="56">
        <f t="shared" si="1656"/>
        <v>1.3161090400745574E-3</v>
      </c>
      <c r="KB429" s="260">
        <f t="shared" si="1657"/>
        <v>1.0078160048971445</v>
      </c>
      <c r="KC429" s="57">
        <f t="shared" si="1658"/>
        <v>0.24726369906711695</v>
      </c>
      <c r="KD429" s="58">
        <f t="shared" si="1805"/>
        <v>0.28600992071093417</v>
      </c>
      <c r="KE429" s="58">
        <f t="shared" si="1659"/>
        <v>6.6990695399700003E-3</v>
      </c>
      <c r="KF429" s="58">
        <f t="shared" si="1806"/>
        <v>7.7367554117113539E-3</v>
      </c>
      <c r="KG429" s="58">
        <f t="shared" si="1660"/>
        <v>5.090056626</v>
      </c>
      <c r="KH429" s="55">
        <f t="shared" si="1661"/>
        <v>4.8577789450139797E-2</v>
      </c>
      <c r="KI429" s="56">
        <f t="shared" si="1662"/>
        <v>1.3161090400745574E-3</v>
      </c>
      <c r="KJ429" s="260">
        <f t="shared" si="1663"/>
        <v>1.0078160048971445</v>
      </c>
      <c r="KK429" s="57">
        <f t="shared" si="1664"/>
        <v>341.79766795301293</v>
      </c>
      <c r="KL429" s="58">
        <f t="shared" si="1807"/>
        <v>395.35736252125008</v>
      </c>
      <c r="KM429" s="58">
        <f t="shared" si="1665"/>
        <v>15.027270647158135</v>
      </c>
      <c r="KN429" s="58">
        <f t="shared" si="1808"/>
        <v>17.35499487040293</v>
      </c>
      <c r="KO429" s="58">
        <f t="shared" si="1666"/>
        <v>444.25569012325269</v>
      </c>
      <c r="KP429" s="55">
        <f t="shared" si="1809"/>
        <v>0.76937150283474331</v>
      </c>
      <c r="KQ429" s="56">
        <f t="shared" si="1810"/>
        <v>3.3825724647418752E-2</v>
      </c>
      <c r="KR429" s="260">
        <f t="shared" si="1811"/>
        <v>1.1258001192420894</v>
      </c>
      <c r="KS429" s="57">
        <f t="shared" si="1667"/>
        <v>429.22863456271222</v>
      </c>
      <c r="KT429" s="58">
        <f t="shared" si="1812"/>
        <v>496.48876159868922</v>
      </c>
      <c r="KU429" s="58">
        <f t="shared" si="1668"/>
        <v>18.867047919901683</v>
      </c>
      <c r="KV429" s="58">
        <f t="shared" si="1813"/>
        <v>21.789553642694454</v>
      </c>
      <c r="KW429" s="58">
        <f t="shared" si="1669"/>
        <v>562.65014670616483</v>
      </c>
      <c r="KX429" s="55">
        <f t="shared" si="1670"/>
        <v>0.7628694972808211</v>
      </c>
      <c r="KY429" s="56">
        <f t="shared" si="1671"/>
        <v>3.3532467787224629E-2</v>
      </c>
      <c r="KZ429" s="260">
        <f t="shared" si="1672"/>
        <v>1.1247358294841456</v>
      </c>
      <c r="LA429" s="57">
        <f t="shared" si="1673"/>
        <v>1162.1676109651089</v>
      </c>
      <c r="LB429" s="58">
        <f t="shared" si="1814"/>
        <v>1344.2792756033416</v>
      </c>
      <c r="LC429" s="58">
        <f t="shared" si="1674"/>
        <v>50.054540380828648</v>
      </c>
      <c r="LD429" s="58">
        <f t="shared" si="1815"/>
        <v>57.807988685819005</v>
      </c>
      <c r="LE429" s="58">
        <f t="shared" si="1675"/>
        <v>2699.9976106819295</v>
      </c>
      <c r="LF429" s="55">
        <f t="shared" si="1816"/>
        <v>0.43043282940964678</v>
      </c>
      <c r="LG429" s="56">
        <f t="shared" si="1817"/>
        <v>1.8538735065097536E-2</v>
      </c>
      <c r="LH429" s="260">
        <f t="shared" si="1818"/>
        <v>1.0703204744300752</v>
      </c>
      <c r="LI429" s="57">
        <f t="shared" si="1676"/>
        <v>439.21040134558268</v>
      </c>
      <c r="LJ429" s="58">
        <f t="shared" si="1819"/>
        <v>508.03467123643554</v>
      </c>
      <c r="LK429" s="58">
        <f t="shared" si="1677"/>
        <v>19.296016107679915</v>
      </c>
      <c r="LL429" s="58">
        <f t="shared" si="1820"/>
        <v>22.284969002759535</v>
      </c>
      <c r="LM429" s="58">
        <f t="shared" si="1678"/>
        <v>586.92191369388092</v>
      </c>
      <c r="LN429" s="55">
        <f t="shared" si="1679"/>
        <v>0.74832851031467928</v>
      </c>
      <c r="LO429" s="56">
        <f t="shared" si="1680"/>
        <v>3.2876632576619179E-2</v>
      </c>
      <c r="LP429" s="260">
        <f t="shared" si="1681"/>
        <v>1.1223556679524285</v>
      </c>
      <c r="LQ429" s="57">
        <f t="shared" si="1682"/>
        <v>4.3436640066666643E-2</v>
      </c>
      <c r="LR429" s="58">
        <f t="shared" si="1821"/>
        <v>5.0243161565113312E-2</v>
      </c>
      <c r="LS429" s="58">
        <f t="shared" si="1683"/>
        <v>1.1768208333333328E-3</v>
      </c>
      <c r="LT429" s="58">
        <f t="shared" si="1822"/>
        <v>1.359110380416666E-3</v>
      </c>
      <c r="LU429" s="58">
        <f t="shared" si="1684"/>
        <v>0.89416666666666633</v>
      </c>
      <c r="LV429" s="55">
        <f t="shared" si="1835"/>
        <v>4.857778945013979E-2</v>
      </c>
      <c r="LW429" s="56">
        <f t="shared" si="1836"/>
        <v>1.3161090400745572E-3</v>
      </c>
      <c r="LX429" s="260">
        <f t="shared" si="1837"/>
        <v>1.0078160048971445</v>
      </c>
      <c r="LY429" s="57">
        <f t="shared" si="1685"/>
        <v>30.181835720072872</v>
      </c>
      <c r="LZ429" s="58">
        <f t="shared" si="1823"/>
        <v>34.911329377408293</v>
      </c>
      <c r="MA429" s="58">
        <f t="shared" si="1686"/>
        <v>0.81771087747836546</v>
      </c>
      <c r="MB429" s="58">
        <f t="shared" si="1824"/>
        <v>0.94437429239976434</v>
      </c>
      <c r="MC429" s="58">
        <f t="shared" si="1687"/>
        <v>621.30939923174537</v>
      </c>
      <c r="MD429" s="55">
        <f t="shared" si="1688"/>
        <v>4.8577787101551952E-2</v>
      </c>
      <c r="ME429" s="56">
        <f t="shared" si="1689"/>
        <v>1.3161089764447025E-3</v>
      </c>
      <c r="MF429" s="260">
        <f t="shared" si="1690"/>
        <v>1.0078160045192643</v>
      </c>
      <c r="MG429" s="57">
        <f t="shared" si="1691"/>
        <v>0</v>
      </c>
      <c r="MH429" s="58">
        <f t="shared" si="1825"/>
        <v>0</v>
      </c>
      <c r="MI429" s="58">
        <f t="shared" si="1692"/>
        <v>0</v>
      </c>
      <c r="MJ429" s="58">
        <f t="shared" si="1826"/>
        <v>0</v>
      </c>
      <c r="MK429" s="58">
        <f t="shared" si="1693"/>
        <v>0</v>
      </c>
      <c r="ML429" s="55"/>
      <c r="MM429" s="56"/>
      <c r="MN429" s="260"/>
      <c r="MO429" s="59">
        <v>3.2113624368201616</v>
      </c>
      <c r="MP429" s="60">
        <v>3.2113624368201616</v>
      </c>
      <c r="MQ429" s="60">
        <v>2.6586000000000003</v>
      </c>
      <c r="MR429" s="61">
        <v>2.9365000000000001</v>
      </c>
      <c r="MS429" s="59">
        <f t="shared" si="1694"/>
        <v>1.0917146191639719</v>
      </c>
      <c r="MT429" s="60">
        <f t="shared" si="1854"/>
        <v>1.0917146191639719</v>
      </c>
      <c r="MU429" s="60">
        <f t="shared" si="1827"/>
        <v>1.0949730718148514</v>
      </c>
      <c r="MV429" s="61">
        <f t="shared" si="1828"/>
        <v>1.0977877322266476</v>
      </c>
      <c r="MW429" s="66">
        <f t="shared" si="1829"/>
        <v>3.5058913197106079</v>
      </c>
      <c r="MX429" s="67">
        <f t="shared" si="1830"/>
        <v>3.5058913197106079</v>
      </c>
      <c r="MY429" s="67">
        <f t="shared" si="1831"/>
        <v>2.9110954087269643</v>
      </c>
      <c r="MZ429" s="261">
        <f t="shared" si="1832"/>
        <v>3.223653675683551</v>
      </c>
      <c r="NA429" s="59">
        <f t="shared" si="1696"/>
        <v>1.0916392575833589</v>
      </c>
      <c r="NB429" s="60">
        <f t="shared" si="1855"/>
        <v>1.0916392575833589</v>
      </c>
      <c r="NC429" s="60">
        <f t="shared" si="1698"/>
        <v>1.0949738233384425</v>
      </c>
      <c r="ND429" s="262">
        <f t="shared" si="1856"/>
        <v>1.0977890590386412</v>
      </c>
      <c r="NE429" s="62">
        <f t="shared" si="1700"/>
        <v>3.5056493063614473</v>
      </c>
      <c r="NF429" s="63">
        <f t="shared" si="1860"/>
        <v>3.5056493063614473</v>
      </c>
      <c r="NG429" s="63">
        <f t="shared" si="1702"/>
        <v>2.9110974067275834</v>
      </c>
      <c r="NH429" s="64">
        <f t="shared" si="1861"/>
        <v>3.22365757186697</v>
      </c>
      <c r="NI429" s="238">
        <f t="shared" si="1838"/>
        <v>2.420133491605192E-4</v>
      </c>
      <c r="NJ429" s="238">
        <f t="shared" si="1839"/>
        <v>2.420133491605192E-4</v>
      </c>
      <c r="NK429" s="238">
        <f t="shared" si="1840"/>
        <v>-1.9980006191744337E-6</v>
      </c>
      <c r="NL429" s="238">
        <f t="shared" si="1841"/>
        <v>-3.896183419005439E-6</v>
      </c>
      <c r="NM429" s="239">
        <f t="shared" si="1704"/>
        <v>0.31256016513938661</v>
      </c>
      <c r="NN429" s="240">
        <f t="shared" si="1705"/>
        <v>0.40209081913481315</v>
      </c>
      <c r="NO429" s="240">
        <f>O429*IN429+0.001</f>
        <v>0.28199173449447745</v>
      </c>
      <c r="NP429" s="240">
        <f t="shared" si="1706"/>
        <v>2.038893882675856E-2</v>
      </c>
      <c r="NQ429" s="240">
        <f>Q429*JD429</f>
        <v>0</v>
      </c>
      <c r="NR429" s="240">
        <f t="shared" si="1707"/>
        <v>0</v>
      </c>
      <c r="NS429" s="240">
        <f t="shared" si="1708"/>
        <v>0.72051112370467507</v>
      </c>
      <c r="NT429" s="240">
        <f t="shared" si="1709"/>
        <v>4.908063943849094E-2</v>
      </c>
      <c r="NU429" s="240">
        <f t="shared" si="1710"/>
        <v>1.7132872083251455E-3</v>
      </c>
      <c r="NV429" s="240">
        <f t="shared" si="1711"/>
        <v>0.16189005714701246</v>
      </c>
      <c r="NW429" s="240">
        <f t="shared" si="1712"/>
        <v>0.2047019209661145</v>
      </c>
      <c r="NX429" s="240">
        <f t="shared" si="1713"/>
        <v>0.93492493441467073</v>
      </c>
      <c r="NY429" s="240">
        <f t="shared" si="1714"/>
        <v>0.21302310577737091</v>
      </c>
      <c r="NZ429" s="240">
        <f t="shared" si="1715"/>
        <v>2.0156320097942891E-4</v>
      </c>
      <c r="OA429" s="240">
        <f t="shared" si="1716"/>
        <v>0.20257101690837215</v>
      </c>
      <c r="OB429" s="241">
        <f t="shared" si="1717"/>
        <v>0</v>
      </c>
      <c r="OC429" s="4"/>
      <c r="OD429" s="4"/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136"/>
      <c r="OP429" s="13"/>
      <c r="OQ429" s="13"/>
      <c r="OR429" s="13"/>
      <c r="OS429" s="13"/>
      <c r="OT429" s="13"/>
    </row>
    <row r="430" spans="1:410" ht="15" customHeight="1">
      <c r="A430" s="242">
        <v>411</v>
      </c>
      <c r="B430" s="49" t="s">
        <v>480</v>
      </c>
      <c r="C430" s="50">
        <v>5</v>
      </c>
      <c r="D430" s="51">
        <v>2743.4</v>
      </c>
      <c r="E430" s="52">
        <v>2743.4</v>
      </c>
      <c r="F430" s="52"/>
      <c r="G430" s="52"/>
      <c r="H430" s="53"/>
      <c r="I430" s="57">
        <v>3.3262259124682645</v>
      </c>
      <c r="J430" s="58">
        <v>3.3262259124682645</v>
      </c>
      <c r="K430" s="58">
        <v>2.7908999999999997</v>
      </c>
      <c r="L430" s="243">
        <v>3.0476999999999999</v>
      </c>
      <c r="M430" s="1">
        <v>0.25679999999999997</v>
      </c>
      <c r="N430" s="2">
        <v>0.3901</v>
      </c>
      <c r="O430" s="2">
        <v>0.27852591246826452</v>
      </c>
      <c r="P430" s="2">
        <v>8.6999999999999994E-3</v>
      </c>
      <c r="Q430" s="2">
        <v>0</v>
      </c>
      <c r="R430" s="2">
        <v>0</v>
      </c>
      <c r="S430" s="2">
        <v>0.62949999999999995</v>
      </c>
      <c r="T430" s="2">
        <v>0.05</v>
      </c>
      <c r="U430" s="2">
        <v>1.6999999999999999E-3</v>
      </c>
      <c r="V430" s="2">
        <v>0.19339999999999999</v>
      </c>
      <c r="W430" s="2">
        <v>0.12609999999999999</v>
      </c>
      <c r="X430" s="2">
        <v>0.93289999999999995</v>
      </c>
      <c r="Y430" s="2">
        <v>0.21429999999999999</v>
      </c>
      <c r="Z430" s="2">
        <v>4.0000000000000002E-4</v>
      </c>
      <c r="AA430" s="2">
        <v>0.24379999999999999</v>
      </c>
      <c r="AB430" s="3">
        <v>0</v>
      </c>
      <c r="AC430" s="244">
        <v>270.36</v>
      </c>
      <c r="AD430" s="108">
        <v>59.479199999999999</v>
      </c>
      <c r="AE430" s="108">
        <v>181.96660908000001</v>
      </c>
      <c r="AF430" s="108">
        <f t="shared" si="1718"/>
        <v>18.009963167083921</v>
      </c>
      <c r="AG430" s="108">
        <f t="shared" si="1719"/>
        <v>56.944630645495202</v>
      </c>
      <c r="AH430" s="108">
        <v>9.19599638066666</v>
      </c>
      <c r="AI430" s="108">
        <v>38.033131831604614</v>
      </c>
      <c r="AJ430" s="108">
        <f t="shared" si="1720"/>
        <v>0.73575093528239133</v>
      </c>
      <c r="AK430" s="108">
        <f t="shared" si="1721"/>
        <v>22.25957500081957</v>
      </c>
      <c r="AL430" s="108">
        <v>27.951746864613565</v>
      </c>
      <c r="AM430" s="245">
        <v>704.3840209882618</v>
      </c>
      <c r="AN430" s="244">
        <v>401</v>
      </c>
      <c r="AO430" s="108">
        <v>88.22</v>
      </c>
      <c r="AP430" s="108">
        <v>269.89425299999999</v>
      </c>
      <c r="AQ430" s="108">
        <f t="shared" si="1722"/>
        <v>26.712513796422002</v>
      </c>
      <c r="AR430" s="108">
        <f t="shared" si="1723"/>
        <v>84.460707533819999</v>
      </c>
      <c r="AS430" s="246">
        <v>32.492661663625</v>
      </c>
      <c r="AT430" s="247">
        <v>7.0439209900386324</v>
      </c>
      <c r="AU430" s="108">
        <v>57.787304770444614</v>
      </c>
      <c r="AV430" s="108">
        <f t="shared" si="1724"/>
        <v>1.1178954107842511</v>
      </c>
      <c r="AW430" s="108">
        <f t="shared" si="1725"/>
        <v>33.82106028838858</v>
      </c>
      <c r="AX430" s="108">
        <v>42.469710971703478</v>
      </c>
      <c r="AY430" s="245">
        <v>1070.2367164869277</v>
      </c>
      <c r="AZ430" s="248">
        <v>97</v>
      </c>
      <c r="BA430" s="108">
        <v>494.42516666666654</v>
      </c>
      <c r="BB430" s="108">
        <v>51.561472738760791</v>
      </c>
      <c r="BC430" s="109">
        <v>41.249178191008639</v>
      </c>
      <c r="BD430" s="109">
        <v>10.312294547752153</v>
      </c>
      <c r="BE430" s="108">
        <v>19.335555624999998</v>
      </c>
      <c r="BF430" s="109">
        <v>15.468444499999999</v>
      </c>
      <c r="BG430" s="109">
        <v>3.8671111249999992</v>
      </c>
      <c r="BH430" s="108">
        <v>41.268520237221196</v>
      </c>
      <c r="BI430" s="109">
        <f t="shared" si="1726"/>
        <v>24.153144302197976</v>
      </c>
      <c r="BJ430" s="108">
        <f t="shared" si="1727"/>
        <v>0.79833952398904406</v>
      </c>
      <c r="BK430" s="108">
        <v>30.329535763382427</v>
      </c>
      <c r="BL430" s="245">
        <v>764.30430123723715</v>
      </c>
      <c r="BM430" s="244">
        <v>8.57</v>
      </c>
      <c r="BN430" s="108">
        <v>1.8854</v>
      </c>
      <c r="BO430" s="108">
        <v>5.7680642100000004</v>
      </c>
      <c r="BP430" s="108">
        <f t="shared" si="1728"/>
        <v>0.57088838712054002</v>
      </c>
      <c r="BQ430" s="108">
        <f t="shared" si="1729"/>
        <v>1.8050580138774002</v>
      </c>
      <c r="BR430" s="108">
        <v>1.49101562609167</v>
      </c>
      <c r="BS430" s="108">
        <v>1.293157028034692</v>
      </c>
      <c r="BT430" s="108">
        <f t="shared" si="1730"/>
        <v>2.5016122707331119E-2</v>
      </c>
      <c r="BU430" s="108">
        <f t="shared" si="1731"/>
        <v>0.75684342748380817</v>
      </c>
      <c r="BV430" s="108">
        <v>0.95038184320631824</v>
      </c>
      <c r="BW430" s="245">
        <v>23.949622448799222</v>
      </c>
      <c r="BX430" s="107">
        <v>0</v>
      </c>
      <c r="BY430" s="108">
        <v>0</v>
      </c>
      <c r="BZ430" s="109">
        <f t="shared" si="1732"/>
        <v>0</v>
      </c>
      <c r="CA430" s="109">
        <f t="shared" si="1733"/>
        <v>0</v>
      </c>
      <c r="CB430" s="108">
        <v>0</v>
      </c>
      <c r="CC430" s="110">
        <v>0</v>
      </c>
      <c r="CD430" s="244">
        <v>0</v>
      </c>
      <c r="CE430" s="108">
        <v>0</v>
      </c>
      <c r="CF430" s="109">
        <f t="shared" si="1734"/>
        <v>0</v>
      </c>
      <c r="CG430" s="109">
        <f t="shared" si="1735"/>
        <v>0</v>
      </c>
      <c r="CH430" s="108">
        <v>0</v>
      </c>
      <c r="CI430" s="245">
        <v>0</v>
      </c>
      <c r="CJ430" s="249">
        <v>637.58968926477269</v>
      </c>
      <c r="CK430" s="250">
        <v>140.26973163824997</v>
      </c>
      <c r="CL430" s="250">
        <v>68.175441505702707</v>
      </c>
      <c r="CM430" s="251">
        <v>43.62374137960937</v>
      </c>
      <c r="CN430" s="252">
        <f t="shared" si="1600"/>
        <v>21.264392735490588</v>
      </c>
      <c r="CO430" s="250">
        <v>429.13165312872297</v>
      </c>
      <c r="CP430" s="252">
        <f t="shared" si="1736"/>
        <v>42.472876236762232</v>
      </c>
      <c r="CQ430" s="250">
        <v>134.29245953010258</v>
      </c>
      <c r="CR430" s="250">
        <v>93.087155634233824</v>
      </c>
      <c r="CS430" s="252">
        <f t="shared" si="1737"/>
        <v>1.8007710257442535</v>
      </c>
      <c r="CT430" s="252">
        <f t="shared" si="1738"/>
        <v>54.480933403736763</v>
      </c>
      <c r="CU430" s="250">
        <f t="shared" si="1601"/>
        <v>1368.2536711716821</v>
      </c>
      <c r="CV430" s="245">
        <f t="shared" si="1739"/>
        <v>1723.9996256763195</v>
      </c>
      <c r="CW430" s="244">
        <v>101.574286</v>
      </c>
      <c r="CX430" s="108">
        <v>7.4149228779999996</v>
      </c>
      <c r="CY430" s="108">
        <f t="shared" si="1740"/>
        <v>0.14344168307491001</v>
      </c>
      <c r="CZ430" s="108">
        <f t="shared" si="1741"/>
        <v>4.3397170829613039</v>
      </c>
      <c r="DA430" s="108">
        <v>5.4494604438999996</v>
      </c>
      <c r="DB430" s="245">
        <v>137.32640318627998</v>
      </c>
      <c r="DC430" s="244">
        <v>3.4311640000000003</v>
      </c>
      <c r="DD430" s="108">
        <v>0.25047497200000002</v>
      </c>
      <c r="DE430" s="108">
        <f t="shared" si="1742"/>
        <v>4.8454383333400002E-3</v>
      </c>
      <c r="DF430" s="108">
        <f t="shared" si="1743"/>
        <v>0.14659498591249601</v>
      </c>
      <c r="DG430" s="108">
        <v>0.18408194859999999</v>
      </c>
      <c r="DH430" s="245">
        <v>4.6388651047199998</v>
      </c>
      <c r="DI430" s="107">
        <v>205.57157791632002</v>
      </c>
      <c r="DJ430" s="108">
        <v>45.225747141590404</v>
      </c>
      <c r="DK430" s="108">
        <v>3.4184777243752649</v>
      </c>
      <c r="DL430" s="108">
        <v>138.36056723131296</v>
      </c>
      <c r="DM430" s="108">
        <f t="shared" si="1744"/>
        <v>13.69409878115197</v>
      </c>
      <c r="DN430" s="108">
        <f t="shared" si="1745"/>
        <v>43.298555909367074</v>
      </c>
      <c r="DO430" s="108">
        <v>28.6580750109927</v>
      </c>
      <c r="DP430" s="108">
        <f t="shared" si="1746"/>
        <v>0.55439046108765377</v>
      </c>
      <c r="DQ430" s="108">
        <f t="shared" si="1747"/>
        <v>16.772654245533676</v>
      </c>
      <c r="DR430" s="108">
        <v>21.061722251229568</v>
      </c>
      <c r="DS430" s="110">
        <v>530.75540073098512</v>
      </c>
      <c r="DT430" s="244">
        <v>133.01</v>
      </c>
      <c r="DU430" s="108">
        <v>29.2622</v>
      </c>
      <c r="DV430" s="108">
        <v>89.522779529999994</v>
      </c>
      <c r="DW430" s="108">
        <f t="shared" si="1748"/>
        <v>8.8604275812022202</v>
      </c>
      <c r="DX430" s="108">
        <f t="shared" si="1749"/>
        <v>28.015258626118197</v>
      </c>
      <c r="DY430" s="108">
        <v>2.58633817416667</v>
      </c>
      <c r="DZ430" s="108">
        <v>1.6243717862125</v>
      </c>
      <c r="EA430" s="108"/>
      <c r="EB430" s="108">
        <v>18.688415332797678</v>
      </c>
      <c r="EC430" s="108">
        <f t="shared" si="1750"/>
        <v>0.36152739461297112</v>
      </c>
      <c r="ED430" s="108">
        <f t="shared" si="1751"/>
        <v>10.937731464995831</v>
      </c>
      <c r="EE430" s="108">
        <v>13.734705241158844</v>
      </c>
      <c r="EF430" s="245">
        <v>346.11457207720281</v>
      </c>
      <c r="EG430" s="249">
        <v>600.03971007936514</v>
      </c>
      <c r="EH430" s="250">
        <v>132.00873621746035</v>
      </c>
      <c r="EI430" s="250">
        <v>757.08910766224733</v>
      </c>
      <c r="EJ430" s="250">
        <v>403.85852698804695</v>
      </c>
      <c r="EK430" s="250">
        <f t="shared" si="1752"/>
        <v>39.97149385011496</v>
      </c>
      <c r="EL430" s="250">
        <v>126.38348743563941</v>
      </c>
      <c r="EM430" s="250">
        <v>138.18871390913964</v>
      </c>
      <c r="EN430" s="250">
        <f t="shared" si="1753"/>
        <v>2.6732606705723065</v>
      </c>
      <c r="EO430" s="250">
        <f t="shared" si="1754"/>
        <v>80.877432212174341</v>
      </c>
      <c r="EP430" s="250">
        <v>2031.184794856259</v>
      </c>
      <c r="EQ430" s="245">
        <v>2559.2928415188867</v>
      </c>
      <c r="ER430" s="244">
        <v>221.01</v>
      </c>
      <c r="ES430" s="108">
        <v>48.622199999999999</v>
      </c>
      <c r="ET430" s="108">
        <v>148.75144352999999</v>
      </c>
      <c r="EU430" s="108">
        <f t="shared" si="1755"/>
        <v>14.72252537193822</v>
      </c>
      <c r="EV430" s="108">
        <f t="shared" si="1756"/>
        <v>46.550276738278193</v>
      </c>
      <c r="EW430" s="108">
        <v>16.619616256674998</v>
      </c>
      <c r="EX430" s="108">
        <v>31.755237964427302</v>
      </c>
      <c r="EY430" s="108">
        <f t="shared" si="1757"/>
        <v>0.61430507842184623</v>
      </c>
      <c r="EZ430" s="108">
        <f t="shared" si="1758"/>
        <v>18.585324612964438</v>
      </c>
      <c r="FA430" s="108">
        <v>23.337924887555101</v>
      </c>
      <c r="FB430" s="245">
        <v>588.1157071663888</v>
      </c>
      <c r="FC430" s="244">
        <v>0.83333333333333293</v>
      </c>
      <c r="FD430" s="108">
        <v>6.0833333333333302E-2</v>
      </c>
      <c r="FE430" s="108">
        <f t="shared" si="1759"/>
        <v>1.1768208333333328E-3</v>
      </c>
      <c r="FF430" s="108">
        <f t="shared" si="1760"/>
        <v>3.5603803333333316E-2</v>
      </c>
      <c r="FG430" s="108">
        <v>4.4708333333333301E-2</v>
      </c>
      <c r="FH430" s="245">
        <v>1.1266499999999995</v>
      </c>
      <c r="FI430" s="244">
        <v>494.69882000000001</v>
      </c>
      <c r="FJ430" s="108">
        <v>36.113013860000002</v>
      </c>
      <c r="FK430" s="108">
        <f t="shared" si="1761"/>
        <v>0.6986062531217001</v>
      </c>
      <c r="FL430" s="108">
        <f t="shared" si="1762"/>
        <v>21.135791395814483</v>
      </c>
      <c r="FM430" s="108">
        <v>26.540500000000002</v>
      </c>
      <c r="FN430" s="245">
        <v>668.82280063199994</v>
      </c>
      <c r="FO430" s="244">
        <v>0</v>
      </c>
      <c r="FP430" s="108">
        <v>0</v>
      </c>
      <c r="FQ430" s="108">
        <f t="shared" si="1763"/>
        <v>0</v>
      </c>
      <c r="FR430" s="108">
        <f t="shared" si="1764"/>
        <v>0</v>
      </c>
      <c r="FS430" s="108">
        <v>0</v>
      </c>
      <c r="FT430" s="110">
        <v>0</v>
      </c>
      <c r="FU430" s="253">
        <f t="shared" si="1602"/>
        <v>3022.1241922577583</v>
      </c>
      <c r="FV430" s="254">
        <f t="shared" si="1603"/>
        <v>879.3974520603191</v>
      </c>
      <c r="FW430" s="254">
        <f t="shared" si="1604"/>
        <v>85.02593641653786</v>
      </c>
      <c r="FX430" s="254">
        <f t="shared" si="1605"/>
        <v>494.42516666666654</v>
      </c>
      <c r="FY430" s="254">
        <f t="shared" si="1606"/>
        <v>0</v>
      </c>
      <c r="FZ430" s="254">
        <f t="shared" si="1607"/>
        <v>0</v>
      </c>
      <c r="GA430" s="254">
        <f t="shared" si="1765"/>
        <v>101.574286</v>
      </c>
      <c r="GB430" s="254">
        <f t="shared" si="1766"/>
        <v>3.4311640000000003</v>
      </c>
      <c r="GC430" s="254">
        <f t="shared" si="1767"/>
        <v>494.69882000000001</v>
      </c>
      <c r="GD430" s="254">
        <f t="shared" si="1768"/>
        <v>0</v>
      </c>
      <c r="GE430" s="254">
        <f t="shared" si="1608"/>
        <v>1667.2538966980828</v>
      </c>
      <c r="GF430" s="255">
        <f t="shared" si="1609"/>
        <v>636.53553000789145</v>
      </c>
      <c r="GG430" s="255">
        <f t="shared" si="1610"/>
        <v>165.01478717179606</v>
      </c>
      <c r="GH430" s="254">
        <f t="shared" si="1611"/>
        <v>492.59895676222965</v>
      </c>
      <c r="GI430" s="255">
        <f t="shared" si="1612"/>
        <v>351.72893559610623</v>
      </c>
      <c r="GJ430" s="256">
        <f t="shared" si="1613"/>
        <v>9.5293268185653321</v>
      </c>
      <c r="GK430" s="253">
        <f t="shared" si="1769"/>
        <v>7240.5298708615937</v>
      </c>
      <c r="GL430" s="257">
        <f t="shared" si="1770"/>
        <v>9123.0676372856069</v>
      </c>
      <c r="GM430" s="221">
        <f t="shared" si="1771"/>
        <v>9123.0676372856069</v>
      </c>
      <c r="GN430" s="222">
        <f t="shared" si="1772"/>
        <v>5053.0897089058126</v>
      </c>
      <c r="GO430" s="222">
        <f t="shared" si="1773"/>
        <v>327.05826351269309</v>
      </c>
      <c r="GP430" s="55">
        <f t="shared" si="1774"/>
        <v>0.55388054871521941</v>
      </c>
      <c r="GQ430" s="56">
        <f t="shared" si="1775"/>
        <v>3.5849593197798867E-2</v>
      </c>
      <c r="GR430" s="258">
        <f t="shared" si="1776"/>
        <v>1.0923461839700139</v>
      </c>
      <c r="GS430" s="227">
        <f t="shared" si="1614"/>
        <v>9123.0676372856069</v>
      </c>
      <c r="GT430" s="222">
        <f t="shared" si="1843"/>
        <v>5053.0897089058126</v>
      </c>
      <c r="GU430" s="222">
        <f t="shared" si="1844"/>
        <v>327.05826351269309</v>
      </c>
      <c r="GV430" s="37">
        <f t="shared" si="1833"/>
        <v>0.55388054871521941</v>
      </c>
      <c r="GW430" s="228">
        <f t="shared" si="1834"/>
        <v>3.5849593197798867E-2</v>
      </c>
      <c r="GX430" s="258">
        <f t="shared" si="1777"/>
        <v>1.0923461839700139</v>
      </c>
      <c r="GY430" s="221">
        <f t="shared" si="1842"/>
        <v>7654.3793150601077</v>
      </c>
      <c r="GZ430" s="222">
        <f t="shared" si="1778"/>
        <v>4478.611398564959</v>
      </c>
      <c r="HA430" s="222">
        <f t="shared" si="1779"/>
        <v>230.96855135281447</v>
      </c>
      <c r="HB430" s="55">
        <f t="shared" si="1780"/>
        <v>0.58510444991316579</v>
      </c>
      <c r="HC430" s="56">
        <f t="shared" si="1781"/>
        <v>3.0174693707480674E-2</v>
      </c>
      <c r="HD430" s="258">
        <f t="shared" si="1782"/>
        <v>1.096359927356682</v>
      </c>
      <c r="HE430" s="221">
        <f t="shared" si="1783"/>
        <v>8358.7633360483687</v>
      </c>
      <c r="HF430" s="222">
        <f t="shared" si="1784"/>
        <v>5015.9614954844737</v>
      </c>
      <c r="HG430" s="222">
        <f t="shared" si="1785"/>
        <v>254.58815112179602</v>
      </c>
      <c r="HH430" s="55">
        <f t="shared" si="1786"/>
        <v>0.6000841624325477</v>
      </c>
      <c r="HI430" s="56">
        <f t="shared" si="1787"/>
        <v>3.0457633609968116E-2</v>
      </c>
      <c r="HJ430" s="259">
        <f t="shared" si="1788"/>
        <v>1.0987510756993641</v>
      </c>
      <c r="HK430" s="54">
        <f t="shared" si="1615"/>
        <v>3.6333901825068864</v>
      </c>
      <c r="HL430" s="55">
        <f t="shared" si="1616"/>
        <v>3.6333901825068864</v>
      </c>
      <c r="HM430" s="55">
        <f t="shared" si="1617"/>
        <v>3.0598309212597634</v>
      </c>
      <c r="HN430" s="56">
        <f t="shared" si="1618"/>
        <v>3.348663653408952</v>
      </c>
      <c r="HQ430" s="57">
        <f t="shared" si="1619"/>
        <v>426.468330888504</v>
      </c>
      <c r="HR430" s="58">
        <f t="shared" si="1789"/>
        <v>493.29591833873258</v>
      </c>
      <c r="HS430" s="58">
        <f t="shared" si="1620"/>
        <v>18.745714102366311</v>
      </c>
      <c r="HT430" s="58">
        <f t="shared" si="1790"/>
        <v>21.649425216822852</v>
      </c>
      <c r="HU430" s="58">
        <f t="shared" si="1621"/>
        <v>559.03493729227125</v>
      </c>
      <c r="HV430" s="55">
        <f t="shared" si="1845"/>
        <v>0.76286525660477711</v>
      </c>
      <c r="HW430" s="56">
        <f t="shared" si="1846"/>
        <v>3.3532276521325517E-2</v>
      </c>
      <c r="HX430" s="260">
        <f t="shared" si="1847"/>
        <v>1.1247351353431219</v>
      </c>
      <c r="HY430" s="57">
        <f t="shared" si="1622"/>
        <v>633.5237567430944</v>
      </c>
      <c r="HZ430" s="58">
        <f t="shared" si="1791"/>
        <v>732.7969294247373</v>
      </c>
      <c r="IA430" s="58">
        <f t="shared" si="1623"/>
        <v>34.87433019724488</v>
      </c>
      <c r="IB430" s="58">
        <f t="shared" si="1792"/>
        <v>40.276363944798113</v>
      </c>
      <c r="IC430" s="58">
        <f t="shared" si="1624"/>
        <v>849.39421943406956</v>
      </c>
      <c r="ID430" s="55">
        <f t="shared" si="1625"/>
        <v>0.74585362396885124</v>
      </c>
      <c r="IE430" s="56">
        <f t="shared" si="1626"/>
        <v>4.1057885018902986E-2</v>
      </c>
      <c r="IF430" s="260">
        <f t="shared" si="1627"/>
        <v>1.1232351292653471</v>
      </c>
      <c r="IG430" s="57">
        <f t="shared" si="1628"/>
        <v>29.466836048681529</v>
      </c>
      <c r="IH430" s="58">
        <f t="shared" si="1793"/>
        <v>34.084289257509923</v>
      </c>
      <c r="II430" s="58">
        <f t="shared" si="1629"/>
        <v>57.515962214997678</v>
      </c>
      <c r="IJ430" s="58">
        <f t="shared" si="1794"/>
        <v>66.425184762100827</v>
      </c>
      <c r="IK430" s="58">
        <f t="shared" si="1630"/>
        <v>606.59071526764853</v>
      </c>
      <c r="IL430" s="55">
        <f t="shared" si="1631"/>
        <v>4.8577789450139797E-2</v>
      </c>
      <c r="IM430" s="56">
        <f t="shared" si="1632"/>
        <v>9.4818401876823444E-2</v>
      </c>
      <c r="IN430" s="260">
        <f t="shared" si="1633"/>
        <v>1.0222995100575569</v>
      </c>
      <c r="IO430" s="57">
        <f t="shared" si="1634"/>
        <v>13.580919758460675</v>
      </c>
      <c r="IP430" s="58">
        <f t="shared" si="1795"/>
        <v>15.709049884611463</v>
      </c>
      <c r="IQ430" s="58">
        <f t="shared" si="1635"/>
        <v>0.59590450982787113</v>
      </c>
      <c r="IR430" s="58">
        <f t="shared" si="1796"/>
        <v>0.6882101184002084</v>
      </c>
      <c r="IS430" s="58">
        <f t="shared" si="1636"/>
        <v>19.007636864126365</v>
      </c>
      <c r="IT430" s="55">
        <f t="shared" si="1637"/>
        <v>0.71449806493790491</v>
      </c>
      <c r="IU430" s="56">
        <f t="shared" si="1638"/>
        <v>3.1350794109105594E-2</v>
      </c>
      <c r="IV430" s="260">
        <f t="shared" si="1639"/>
        <v>1.1168180847832703</v>
      </c>
      <c r="IW430" s="57">
        <f t="shared" si="1640"/>
        <v>0</v>
      </c>
      <c r="IX430" s="58">
        <f t="shared" si="1797"/>
        <v>0</v>
      </c>
      <c r="IY430" s="58">
        <f t="shared" si="1641"/>
        <v>0</v>
      </c>
      <c r="IZ430" s="58">
        <f t="shared" si="1798"/>
        <v>0</v>
      </c>
      <c r="JA430" s="58">
        <f t="shared" si="1642"/>
        <v>0</v>
      </c>
      <c r="JB430" s="55"/>
      <c r="JC430" s="56"/>
      <c r="JD430" s="260"/>
      <c r="JE430" s="57">
        <f t="shared" si="1643"/>
        <v>0</v>
      </c>
      <c r="JF430" s="58">
        <f t="shared" si="1799"/>
        <v>0</v>
      </c>
      <c r="JG430" s="58">
        <f t="shared" si="1644"/>
        <v>0</v>
      </c>
      <c r="JH430" s="58">
        <f t="shared" si="1800"/>
        <v>0</v>
      </c>
      <c r="JI430" s="58">
        <f t="shared" si="1645"/>
        <v>0</v>
      </c>
      <c r="JJ430" s="55"/>
      <c r="JK430" s="56"/>
      <c r="JL430" s="260"/>
      <c r="JM430" s="57">
        <f t="shared" si="1646"/>
        <v>1008.1629602823066</v>
      </c>
      <c r="JN430" s="58">
        <f t="shared" si="1801"/>
        <v>1166.1420961585441</v>
      </c>
      <c r="JO430" s="58">
        <f t="shared" si="1647"/>
        <v>65.538039997997075</v>
      </c>
      <c r="JP430" s="58">
        <f t="shared" si="1802"/>
        <v>75.68988239368683</v>
      </c>
      <c r="JQ430" s="58">
        <f t="shared" si="1648"/>
        <v>1368.2536711716821</v>
      </c>
      <c r="JR430" s="55">
        <f t="shared" si="1649"/>
        <v>0.7368245973124139</v>
      </c>
      <c r="JS430" s="56">
        <f t="shared" si="1650"/>
        <v>4.7899041953145011E-2</v>
      </c>
      <c r="JT430" s="260">
        <f t="shared" si="1651"/>
        <v>1.1228799759973975</v>
      </c>
      <c r="JU430" s="57">
        <f t="shared" si="1652"/>
        <v>5.294454841212791</v>
      </c>
      <c r="JV430" s="58">
        <f t="shared" si="1803"/>
        <v>6.1240959148308356</v>
      </c>
      <c r="JW430" s="58">
        <f t="shared" si="1653"/>
        <v>0.14344168307491001</v>
      </c>
      <c r="JX430" s="58">
        <f t="shared" si="1804"/>
        <v>0.16566079978321357</v>
      </c>
      <c r="JY430" s="58">
        <f t="shared" si="1654"/>
        <v>108.98920887799999</v>
      </c>
      <c r="JZ430" s="55">
        <f t="shared" si="1655"/>
        <v>4.8577789450139804E-2</v>
      </c>
      <c r="KA430" s="56">
        <f t="shared" si="1656"/>
        <v>1.3161090400745576E-3</v>
      </c>
      <c r="KB430" s="260">
        <f t="shared" si="1657"/>
        <v>1.0078160048971445</v>
      </c>
      <c r="KC430" s="57">
        <f t="shared" si="1658"/>
        <v>0.17884588281324512</v>
      </c>
      <c r="KD430" s="58">
        <f t="shared" si="1805"/>
        <v>0.20687103265008064</v>
      </c>
      <c r="KE430" s="58">
        <f t="shared" si="1659"/>
        <v>4.8454383333400002E-3</v>
      </c>
      <c r="KF430" s="58">
        <f t="shared" si="1806"/>
        <v>5.5959967311743665E-3</v>
      </c>
      <c r="KG430" s="58">
        <f t="shared" si="1660"/>
        <v>3.6816389719999996</v>
      </c>
      <c r="KH430" s="55">
        <f t="shared" si="1661"/>
        <v>4.8577789450139804E-2</v>
      </c>
      <c r="KI430" s="56">
        <f t="shared" si="1662"/>
        <v>1.3161090400745576E-3</v>
      </c>
      <c r="KJ430" s="260">
        <f t="shared" si="1663"/>
        <v>1.0078160048971445</v>
      </c>
      <c r="KK430" s="57">
        <f t="shared" si="1664"/>
        <v>324.08420144688938</v>
      </c>
      <c r="KL430" s="58">
        <f t="shared" si="1807"/>
        <v>374.86819581361698</v>
      </c>
      <c r="KM430" s="58">
        <f t="shared" si="1665"/>
        <v>14.248489242239623</v>
      </c>
      <c r="KN430" s="58">
        <f t="shared" si="1808"/>
        <v>16.455580225862541</v>
      </c>
      <c r="KO430" s="58">
        <f t="shared" si="1666"/>
        <v>421.23444502459137</v>
      </c>
      <c r="KP430" s="55">
        <f t="shared" si="1809"/>
        <v>0.76936776010321184</v>
      </c>
      <c r="KQ430" s="56">
        <f t="shared" si="1810"/>
        <v>3.3825555840780792E-2</v>
      </c>
      <c r="KR430" s="260">
        <f t="shared" si="1811"/>
        <v>1.1257995066079103</v>
      </c>
      <c r="KS430" s="57">
        <f t="shared" si="1667"/>
        <v>209.79484791115911</v>
      </c>
      <c r="KT430" s="58">
        <f t="shared" si="1812"/>
        <v>242.66970057883776</v>
      </c>
      <c r="KU430" s="58">
        <f t="shared" si="1668"/>
        <v>9.2219549758151906</v>
      </c>
      <c r="KV430" s="58">
        <f t="shared" si="1813"/>
        <v>10.650435801568964</v>
      </c>
      <c r="KW430" s="58">
        <f t="shared" si="1669"/>
        <v>274.69410482317687</v>
      </c>
      <c r="KX430" s="55">
        <f t="shared" si="1670"/>
        <v>0.76373989913691809</v>
      </c>
      <c r="KY430" s="56">
        <f t="shared" si="1671"/>
        <v>3.3571725107648193E-2</v>
      </c>
      <c r="KZ430" s="260">
        <f t="shared" si="1672"/>
        <v>1.1248783024139299</v>
      </c>
      <c r="LA430" s="57">
        <f t="shared" si="1673"/>
        <v>984.90676826715821</v>
      </c>
      <c r="LB430" s="58">
        <f t="shared" si="1814"/>
        <v>1139.2416588546221</v>
      </c>
      <c r="LC430" s="58">
        <f t="shared" si="1674"/>
        <v>42.644754520687265</v>
      </c>
      <c r="LD430" s="58">
        <f t="shared" si="1815"/>
        <v>49.250426995941723</v>
      </c>
      <c r="LE430" s="58">
        <f t="shared" si="1675"/>
        <v>2031.1847948562593</v>
      </c>
      <c r="LF430" s="55">
        <f t="shared" si="1816"/>
        <v>0.48489274376281311</v>
      </c>
      <c r="LG430" s="56">
        <f t="shared" si="1817"/>
        <v>2.0995014647943493E-2</v>
      </c>
      <c r="LH430" s="260">
        <f t="shared" si="1818"/>
        <v>1.0792348207165994</v>
      </c>
      <c r="LI430" s="57">
        <f t="shared" si="1676"/>
        <v>349.09763364851602</v>
      </c>
      <c r="LJ430" s="58">
        <f t="shared" si="1819"/>
        <v>403.80123284123852</v>
      </c>
      <c r="LK430" s="58">
        <f t="shared" si="1677"/>
        <v>15.336830450360067</v>
      </c>
      <c r="LL430" s="58">
        <f t="shared" si="1820"/>
        <v>17.71250548712084</v>
      </c>
      <c r="LM430" s="58">
        <f t="shared" si="1678"/>
        <v>466.7584977511022</v>
      </c>
      <c r="LN430" s="55">
        <f t="shared" si="1679"/>
        <v>0.74791918161213955</v>
      </c>
      <c r="LO430" s="56">
        <f t="shared" si="1680"/>
        <v>3.285817081907396E-2</v>
      </c>
      <c r="LP430" s="260">
        <f t="shared" si="1681"/>
        <v>1.1222886664184968</v>
      </c>
      <c r="LQ430" s="57">
        <f t="shared" si="1682"/>
        <v>4.3436640066666643E-2</v>
      </c>
      <c r="LR430" s="58">
        <f t="shared" si="1821"/>
        <v>5.0243161565113312E-2</v>
      </c>
      <c r="LS430" s="58">
        <f t="shared" si="1683"/>
        <v>1.1768208333333328E-3</v>
      </c>
      <c r="LT430" s="58">
        <f t="shared" si="1822"/>
        <v>1.359110380416666E-3</v>
      </c>
      <c r="LU430" s="58">
        <f t="shared" si="1684"/>
        <v>0.89416666666666633</v>
      </c>
      <c r="LV430" s="55">
        <f t="shared" si="1835"/>
        <v>4.857778945013979E-2</v>
      </c>
      <c r="LW430" s="56">
        <f t="shared" si="1836"/>
        <v>1.3161090400745572E-3</v>
      </c>
      <c r="LX430" s="260">
        <f t="shared" si="1837"/>
        <v>1.0078160048971445</v>
      </c>
      <c r="LY430" s="57">
        <f t="shared" si="1685"/>
        <v>25.785665502893668</v>
      </c>
      <c r="LZ430" s="58">
        <f t="shared" si="1823"/>
        <v>29.826279287197107</v>
      </c>
      <c r="MA430" s="58">
        <f t="shared" si="1686"/>
        <v>0.6986062531217001</v>
      </c>
      <c r="MB430" s="58">
        <f t="shared" si="1824"/>
        <v>0.80682036173025151</v>
      </c>
      <c r="MC430" s="58">
        <f t="shared" si="1687"/>
        <v>530.81174653333323</v>
      </c>
      <c r="MD430" s="55">
        <f t="shared" si="1688"/>
        <v>4.8577797441930595E-2</v>
      </c>
      <c r="ME430" s="56">
        <f t="shared" si="1689"/>
        <v>1.3161092565946635E-3</v>
      </c>
      <c r="MF430" s="260">
        <f t="shared" si="1690"/>
        <v>1.007816006182997</v>
      </c>
      <c r="MG430" s="57">
        <f t="shared" si="1691"/>
        <v>0</v>
      </c>
      <c r="MH430" s="58">
        <f t="shared" si="1825"/>
        <v>0</v>
      </c>
      <c r="MI430" s="58">
        <f t="shared" si="1692"/>
        <v>0</v>
      </c>
      <c r="MJ430" s="58">
        <f t="shared" si="1826"/>
        <v>0</v>
      </c>
      <c r="MK430" s="58">
        <f t="shared" si="1693"/>
        <v>0</v>
      </c>
      <c r="ML430" s="55"/>
      <c r="MM430" s="56"/>
      <c r="MN430" s="260"/>
      <c r="MO430" s="59">
        <v>3.3262259124682645</v>
      </c>
      <c r="MP430" s="60">
        <v>3.3262259124682645</v>
      </c>
      <c r="MQ430" s="60">
        <v>2.7908999999999997</v>
      </c>
      <c r="MR430" s="61">
        <v>3.0476999999999999</v>
      </c>
      <c r="MS430" s="59">
        <f t="shared" si="1694"/>
        <v>1.0923461839700139</v>
      </c>
      <c r="MT430" s="60">
        <f t="shared" si="1854"/>
        <v>1.0923461839700139</v>
      </c>
      <c r="MU430" s="60">
        <f t="shared" si="1827"/>
        <v>1.096359927356682</v>
      </c>
      <c r="MV430" s="61">
        <f t="shared" si="1828"/>
        <v>1.0987510756993641</v>
      </c>
      <c r="MW430" s="66">
        <f t="shared" si="1829"/>
        <v>3.6333901825068864</v>
      </c>
      <c r="MX430" s="67">
        <f t="shared" si="1830"/>
        <v>3.6333901825068864</v>
      </c>
      <c r="MY430" s="67">
        <f t="shared" si="1831"/>
        <v>3.0598309212597634</v>
      </c>
      <c r="MZ430" s="261">
        <f t="shared" si="1832"/>
        <v>3.348663653408952</v>
      </c>
      <c r="NA430" s="59">
        <f t="shared" si="1696"/>
        <v>1.0923570522616239</v>
      </c>
      <c r="NB430" s="60">
        <f t="shared" si="1855"/>
        <v>1.0923570522616239</v>
      </c>
      <c r="NC430" s="60">
        <f t="shared" si="1698"/>
        <v>1.0963694314698877</v>
      </c>
      <c r="ND430" s="262">
        <f t="shared" si="1856"/>
        <v>1.0987595331054314</v>
      </c>
      <c r="NE430" s="62">
        <f t="shared" si="1700"/>
        <v>3.633426332900064</v>
      </c>
      <c r="NF430" s="63">
        <f t="shared" si="1860"/>
        <v>3.633426332900064</v>
      </c>
      <c r="NG430" s="63">
        <f t="shared" si="1702"/>
        <v>3.0598574462893096</v>
      </c>
      <c r="NH430" s="64">
        <f t="shared" si="1861"/>
        <v>3.3486894290454234</v>
      </c>
      <c r="NI430" s="238">
        <f t="shared" si="1838"/>
        <v>-3.6150393177614148E-5</v>
      </c>
      <c r="NJ430" s="238">
        <f t="shared" si="1839"/>
        <v>-3.6150393177614148E-5</v>
      </c>
      <c r="NK430" s="238">
        <f t="shared" si="1840"/>
        <v>-2.6525029546142775E-5</v>
      </c>
      <c r="NL430" s="238">
        <f t="shared" si="1841"/>
        <v>-2.5775636471436769E-5</v>
      </c>
      <c r="NM430" s="239">
        <f t="shared" si="1704"/>
        <v>0.28883198275611366</v>
      </c>
      <c r="NN430" s="240">
        <f t="shared" si="1705"/>
        <v>0.43817402392641192</v>
      </c>
      <c r="NO430" s="240">
        <f>O430*IN430</f>
        <v>0.28473690385464079</v>
      </c>
      <c r="NP430" s="240">
        <f t="shared" si="1706"/>
        <v>9.7163173376144506E-3</v>
      </c>
      <c r="NQ430" s="240">
        <f>Q430*JD430</f>
        <v>0</v>
      </c>
      <c r="NR430" s="240">
        <f t="shared" si="1707"/>
        <v>0</v>
      </c>
      <c r="NS430" s="240">
        <f t="shared" si="1708"/>
        <v>0.70685294489036166</v>
      </c>
      <c r="NT430" s="240">
        <f t="shared" si="1709"/>
        <v>5.0390800244857231E-2</v>
      </c>
      <c r="NU430" s="240">
        <f t="shared" si="1710"/>
        <v>1.7132872083251455E-3</v>
      </c>
      <c r="NV430" s="240">
        <f t="shared" si="1711"/>
        <v>0.21772962457796985</v>
      </c>
      <c r="NW430" s="240">
        <f t="shared" si="1712"/>
        <v>0.14184715393439656</v>
      </c>
      <c r="NX430" s="240">
        <f t="shared" si="1713"/>
        <v>1.0068181642465155</v>
      </c>
      <c r="NY430" s="240">
        <f t="shared" si="1714"/>
        <v>0.24050646121348385</v>
      </c>
      <c r="NZ430" s="240">
        <f t="shared" si="1715"/>
        <v>4.0312640195885782E-4</v>
      </c>
      <c r="OA430" s="240">
        <f t="shared" si="1716"/>
        <v>0.24570554230741468</v>
      </c>
      <c r="OB430" s="241">
        <f t="shared" si="1717"/>
        <v>0</v>
      </c>
      <c r="OC430" s="4"/>
      <c r="OD430" s="4"/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136"/>
      <c r="OP430" s="13"/>
      <c r="OQ430" s="13"/>
      <c r="OR430" s="13"/>
      <c r="OS430" s="13"/>
      <c r="OT430" s="13"/>
    </row>
    <row r="431" spans="1:410" ht="15" customHeight="1">
      <c r="A431" s="242">
        <v>412</v>
      </c>
      <c r="B431" s="49" t="s">
        <v>481</v>
      </c>
      <c r="C431" s="50">
        <v>9</v>
      </c>
      <c r="D431" s="51">
        <v>4255.2700000000004</v>
      </c>
      <c r="E431" s="52">
        <v>4255.2700000000004</v>
      </c>
      <c r="F431" s="52"/>
      <c r="G431" s="52"/>
      <c r="H431" s="53">
        <v>410.5</v>
      </c>
      <c r="I431" s="57">
        <v>3.2685823306081567</v>
      </c>
      <c r="J431" s="58">
        <v>3.8578823306081569</v>
      </c>
      <c r="K431" s="58">
        <v>2.5634999999999999</v>
      </c>
      <c r="L431" s="243">
        <v>2.9463999999999997</v>
      </c>
      <c r="M431" s="1">
        <v>0.38290000000000002</v>
      </c>
      <c r="N431" s="2">
        <v>0.49340000000000001</v>
      </c>
      <c r="O431" s="2">
        <v>0.32218233060815687</v>
      </c>
      <c r="P431" s="2">
        <v>1.77E-2</v>
      </c>
      <c r="Q431" s="2">
        <v>0.29049999999999998</v>
      </c>
      <c r="R431" s="2">
        <v>0</v>
      </c>
      <c r="S431" s="2">
        <v>0.65549999999999997</v>
      </c>
      <c r="T431" s="2">
        <v>3.4700000000000002E-2</v>
      </c>
      <c r="U431" s="2">
        <v>1.1999999999999999E-3</v>
      </c>
      <c r="V431" s="2">
        <v>3.9E-2</v>
      </c>
      <c r="W431" s="2">
        <v>6.9400000000000003E-2</v>
      </c>
      <c r="X431" s="2">
        <v>0.78590000000000004</v>
      </c>
      <c r="Y431" s="2">
        <v>0.1195</v>
      </c>
      <c r="Z431" s="2">
        <v>2.0000000000000001E-4</v>
      </c>
      <c r="AA431" s="2">
        <v>0.34699999999999998</v>
      </c>
      <c r="AB431" s="3">
        <v>0.29880000000000001</v>
      </c>
      <c r="AC431" s="244">
        <v>628.04999999999995</v>
      </c>
      <c r="AD431" s="108">
        <v>138.17099999999999</v>
      </c>
      <c r="AE431" s="108">
        <v>422.71093664999995</v>
      </c>
      <c r="AF431" s="108">
        <f t="shared" si="1718"/>
        <v>41.837392243997101</v>
      </c>
      <c r="AG431" s="108">
        <f t="shared" si="1719"/>
        <v>132.28316051525098</v>
      </c>
      <c r="AH431" s="108">
        <v>16.075078170458301</v>
      </c>
      <c r="AI431" s="108">
        <v>87.965512158162355</v>
      </c>
      <c r="AJ431" s="108">
        <f t="shared" si="1720"/>
        <v>1.7016928326996508</v>
      </c>
      <c r="AK431" s="108">
        <f t="shared" si="1721"/>
        <v>51.483399369783363</v>
      </c>
      <c r="AL431" s="108">
        <v>64.648626348931018</v>
      </c>
      <c r="AM431" s="245">
        <v>1629.1453839930616</v>
      </c>
      <c r="AN431" s="244">
        <v>785.3</v>
      </c>
      <c r="AO431" s="108">
        <v>172.76599999999999</v>
      </c>
      <c r="AP431" s="108">
        <v>528.54852089999997</v>
      </c>
      <c r="AQ431" s="108">
        <f t="shared" si="1722"/>
        <v>52.312561307556599</v>
      </c>
      <c r="AR431" s="108">
        <f t="shared" si="1723"/>
        <v>165.40397413044599</v>
      </c>
      <c r="AS431" s="246">
        <v>66.204745766716698</v>
      </c>
      <c r="AT431" s="247">
        <v>2.5837333139690886</v>
      </c>
      <c r="AU431" s="108">
        <v>113.35580646667032</v>
      </c>
      <c r="AV431" s="108">
        <f t="shared" si="1724"/>
        <v>2.1928680760977373</v>
      </c>
      <c r="AW431" s="108">
        <f t="shared" si="1725"/>
        <v>66.343526139135207</v>
      </c>
      <c r="AX431" s="108">
        <v>83.308753656669353</v>
      </c>
      <c r="AY431" s="245">
        <v>2099.3805921480675</v>
      </c>
      <c r="AZ431" s="248">
        <v>174</v>
      </c>
      <c r="BA431" s="108">
        <v>886.90700000000004</v>
      </c>
      <c r="BB431" s="108">
        <v>92.491713984993595</v>
      </c>
      <c r="BC431" s="109">
        <v>73.993371187994882</v>
      </c>
      <c r="BD431" s="109">
        <v>18.498342796998713</v>
      </c>
      <c r="BE431" s="108">
        <v>34.68439875</v>
      </c>
      <c r="BF431" s="109">
        <v>27.747519</v>
      </c>
      <c r="BG431" s="109">
        <v>6.9368797499999992</v>
      </c>
      <c r="BH431" s="108">
        <v>74.028067229654525</v>
      </c>
      <c r="BI431" s="109">
        <f t="shared" si="1726"/>
        <v>43.326258851365445</v>
      </c>
      <c r="BJ431" s="108">
        <f t="shared" si="1727"/>
        <v>1.4320729605576668</v>
      </c>
      <c r="BK431" s="108">
        <v>54.405558998232408</v>
      </c>
      <c r="BL431" s="245">
        <v>1371.0200867554565</v>
      </c>
      <c r="BM431" s="244">
        <v>27.52</v>
      </c>
      <c r="BN431" s="108">
        <v>6.0544000000000002</v>
      </c>
      <c r="BO431" s="108">
        <v>18.522418559999998</v>
      </c>
      <c r="BP431" s="108">
        <f t="shared" si="1728"/>
        <v>1.8332378545574399</v>
      </c>
      <c r="BQ431" s="108">
        <f t="shared" si="1729"/>
        <v>5.7964056641663992</v>
      </c>
      <c r="BR431" s="108">
        <v>3.5990424831249999</v>
      </c>
      <c r="BS431" s="108">
        <v>4.0657978561481238</v>
      </c>
      <c r="BT431" s="108">
        <f t="shared" si="1730"/>
        <v>7.8652859527185454E-2</v>
      </c>
      <c r="BU431" s="108">
        <f t="shared" si="1731"/>
        <v>2.3795813796721004</v>
      </c>
      <c r="BV431" s="108">
        <v>2.9880829449636561</v>
      </c>
      <c r="BW431" s="245">
        <v>75.299690213084119</v>
      </c>
      <c r="BX431" s="107">
        <v>826.3</v>
      </c>
      <c r="BY431" s="108">
        <v>60.319899999999997</v>
      </c>
      <c r="BZ431" s="109">
        <f t="shared" si="1732"/>
        <v>35.303307233200002</v>
      </c>
      <c r="CA431" s="109">
        <f t="shared" si="1733"/>
        <v>1.1668884655</v>
      </c>
      <c r="CB431" s="108">
        <v>44.330995000000001</v>
      </c>
      <c r="CC431" s="110">
        <v>1117.1410739999999</v>
      </c>
      <c r="CD431" s="244"/>
      <c r="CE431" s="108">
        <v>0</v>
      </c>
      <c r="CF431" s="109">
        <f t="shared" si="1734"/>
        <v>0</v>
      </c>
      <c r="CG431" s="109">
        <f t="shared" si="1735"/>
        <v>0</v>
      </c>
      <c r="CH431" s="108">
        <v>0</v>
      </c>
      <c r="CI431" s="245">
        <v>0</v>
      </c>
      <c r="CJ431" s="249">
        <v>1032.2308860675471</v>
      </c>
      <c r="CK431" s="250">
        <v>227.09079493486036</v>
      </c>
      <c r="CL431" s="250">
        <v>105.65616996799922</v>
      </c>
      <c r="CM431" s="251">
        <v>67.664503164106719</v>
      </c>
      <c r="CN431" s="252">
        <f t="shared" si="1600"/>
        <v>32.983062067343823</v>
      </c>
      <c r="CO431" s="250">
        <v>694.74609456042094</v>
      </c>
      <c r="CP431" s="252">
        <f t="shared" si="1736"/>
        <v>68.761799963023108</v>
      </c>
      <c r="CQ431" s="250">
        <v>217.41384283173812</v>
      </c>
      <c r="CR431" s="250">
        <v>150.35984802375037</v>
      </c>
      <c r="CS431" s="252">
        <f t="shared" si="1737"/>
        <v>2.9087112600194511</v>
      </c>
      <c r="CT431" s="252">
        <f t="shared" si="1738"/>
        <v>88.000807533164334</v>
      </c>
      <c r="CU431" s="250">
        <f t="shared" si="1601"/>
        <v>2210.0837935545778</v>
      </c>
      <c r="CV431" s="245">
        <f t="shared" si="1739"/>
        <v>2784.7055798787678</v>
      </c>
      <c r="CW431" s="244">
        <v>109.25230000000001</v>
      </c>
      <c r="CX431" s="108">
        <v>7.9754179000000001</v>
      </c>
      <c r="CY431" s="108">
        <f t="shared" si="1740"/>
        <v>0.1542844592755</v>
      </c>
      <c r="CZ431" s="108">
        <f t="shared" si="1741"/>
        <v>4.6677568834972005</v>
      </c>
      <c r="DA431" s="108">
        <v>5.8613858949999997</v>
      </c>
      <c r="DB431" s="245">
        <v>147.70692455399998</v>
      </c>
      <c r="DC431" s="244">
        <v>3.625</v>
      </c>
      <c r="DD431" s="108">
        <v>0.264625</v>
      </c>
      <c r="DE431" s="108">
        <f t="shared" si="1742"/>
        <v>5.1191706250000007E-3</v>
      </c>
      <c r="DF431" s="108">
        <f t="shared" si="1743"/>
        <v>0.15487654449999999</v>
      </c>
      <c r="DG431" s="108">
        <v>0.19448124999999999</v>
      </c>
      <c r="DH431" s="245">
        <v>4.9009275000000008</v>
      </c>
      <c r="DI431" s="107">
        <v>64.330353354780001</v>
      </c>
      <c r="DJ431" s="108">
        <v>14.152677738051601</v>
      </c>
      <c r="DK431" s="108">
        <v>1.0600815778195161</v>
      </c>
      <c r="DL431" s="108">
        <v>43.297737316494747</v>
      </c>
      <c r="DM431" s="108">
        <f t="shared" si="1744"/>
        <v>4.2853502531627514</v>
      </c>
      <c r="DN431" s="108">
        <f t="shared" si="1745"/>
        <v>13.549593915823866</v>
      </c>
      <c r="DO431" s="108">
        <v>8.9673820490616478</v>
      </c>
      <c r="DP431" s="108">
        <f t="shared" si="1746"/>
        <v>0.17347400573909758</v>
      </c>
      <c r="DQ431" s="108">
        <f t="shared" si="1747"/>
        <v>5.2483217570902125</v>
      </c>
      <c r="DR431" s="108">
        <v>6.5904116018103771</v>
      </c>
      <c r="DS431" s="110">
        <v>166.0783723656215</v>
      </c>
      <c r="DT431" s="244">
        <v>113.58</v>
      </c>
      <c r="DU431" s="108">
        <v>24.9876</v>
      </c>
      <c r="DV431" s="108">
        <v>76.445359740000001</v>
      </c>
      <c r="DW431" s="108">
        <f t="shared" si="1748"/>
        <v>7.5661030349067602</v>
      </c>
      <c r="DX431" s="108">
        <f t="shared" si="1749"/>
        <v>23.922810877035602</v>
      </c>
      <c r="DY431" s="108">
        <v>2.2199334261666701</v>
      </c>
      <c r="DZ431" s="108">
        <v>1.1623422431833299</v>
      </c>
      <c r="EA431" s="108"/>
      <c r="EB431" s="108">
        <v>15.942852184882549</v>
      </c>
      <c r="EC431" s="108">
        <f t="shared" si="1750"/>
        <v>0.30841447551655293</v>
      </c>
      <c r="ED431" s="108">
        <f t="shared" si="1751"/>
        <v>9.3308412125418396</v>
      </c>
      <c r="EE431" s="108">
        <v>11.716904379711629</v>
      </c>
      <c r="EF431" s="245">
        <v>295.26599036873301</v>
      </c>
      <c r="EG431" s="249">
        <v>724.84098591269878</v>
      </c>
      <c r="EH431" s="250">
        <v>159.4650169007937</v>
      </c>
      <c r="EI431" s="250">
        <v>1101.4421147549342</v>
      </c>
      <c r="EJ431" s="250">
        <v>487.85640009149967</v>
      </c>
      <c r="EK431" s="250">
        <f t="shared" si="1752"/>
        <v>48.285099342656089</v>
      </c>
      <c r="EL431" s="250">
        <v>152.66978184463392</v>
      </c>
      <c r="EM431" s="250">
        <v>180.57312978917443</v>
      </c>
      <c r="EN431" s="250">
        <f t="shared" si="1753"/>
        <v>3.4931871957715797</v>
      </c>
      <c r="EO431" s="250">
        <f t="shared" si="1754"/>
        <v>105.68367452545054</v>
      </c>
      <c r="EP431" s="250">
        <v>2654.1776474491007</v>
      </c>
      <c r="EQ431" s="245">
        <v>3344.2638357858673</v>
      </c>
      <c r="ER431" s="244">
        <v>190.86</v>
      </c>
      <c r="ES431" s="108">
        <v>41.989199999999997</v>
      </c>
      <c r="ET431" s="108">
        <v>128.45889557999999</v>
      </c>
      <c r="EU431" s="108">
        <f t="shared" si="1755"/>
        <v>12.71409073113492</v>
      </c>
      <c r="EV431" s="108">
        <f t="shared" si="1756"/>
        <v>40.199926782805193</v>
      </c>
      <c r="EW431" s="108">
        <v>14.711332935474999</v>
      </c>
      <c r="EX431" s="108">
        <v>27.449418281629701</v>
      </c>
      <c r="EY431" s="108">
        <f t="shared" si="1757"/>
        <v>0.53100899665812662</v>
      </c>
      <c r="EZ431" s="108">
        <f t="shared" si="1758"/>
        <v>16.065266138852852</v>
      </c>
      <c r="FA431" s="108">
        <v>20.1734423398552</v>
      </c>
      <c r="FB431" s="245">
        <v>508.37074696435184</v>
      </c>
      <c r="FC431" s="244">
        <v>0.83333333333333293</v>
      </c>
      <c r="FD431" s="108">
        <v>6.0833333333333302E-2</v>
      </c>
      <c r="FE431" s="108">
        <f t="shared" si="1759"/>
        <v>1.1768208333333328E-3</v>
      </c>
      <c r="FF431" s="108">
        <f t="shared" si="1760"/>
        <v>3.5603803333333316E-2</v>
      </c>
      <c r="FG431" s="108">
        <v>4.4708333333333301E-2</v>
      </c>
      <c r="FH431" s="245">
        <v>1.1266499999999995</v>
      </c>
      <c r="FI431" s="244">
        <v>1092.1744633333301</v>
      </c>
      <c r="FJ431" s="108">
        <v>79.728735823333096</v>
      </c>
      <c r="FK431" s="108">
        <f t="shared" si="1761"/>
        <v>1.5423523945023789</v>
      </c>
      <c r="FL431" s="108">
        <f t="shared" si="1762"/>
        <v>46.662677757850517</v>
      </c>
      <c r="FM431" s="108">
        <v>58.594999999999999</v>
      </c>
      <c r="FN431" s="245">
        <v>1476.5978389879958</v>
      </c>
      <c r="FO431" s="244">
        <v>849.88516666666862</v>
      </c>
      <c r="FP431" s="108">
        <v>62.041617166666803</v>
      </c>
      <c r="FQ431" s="108">
        <f t="shared" si="1763"/>
        <v>1.2001950840891693</v>
      </c>
      <c r="FR431" s="108">
        <f t="shared" si="1764"/>
        <v>36.31097319590075</v>
      </c>
      <c r="FS431" s="108">
        <v>45.596339191666701</v>
      </c>
      <c r="FT431" s="110">
        <v>1149.0277476300025</v>
      </c>
      <c r="FU431" s="253">
        <f t="shared" si="1602"/>
        <v>4351.3889149087317</v>
      </c>
      <c r="FV431" s="254">
        <f t="shared" si="1603"/>
        <v>1302.832601824897</v>
      </c>
      <c r="FW431" s="254">
        <f t="shared" si="1604"/>
        <v>137.30768556930781</v>
      </c>
      <c r="FX431" s="254">
        <f t="shared" si="1605"/>
        <v>886.90700000000004</v>
      </c>
      <c r="FY431" s="254">
        <f t="shared" si="1606"/>
        <v>826.3</v>
      </c>
      <c r="FZ431" s="254">
        <f t="shared" si="1607"/>
        <v>0</v>
      </c>
      <c r="GA431" s="254">
        <f t="shared" si="1765"/>
        <v>109.25230000000001</v>
      </c>
      <c r="GB431" s="254">
        <f t="shared" si="1766"/>
        <v>3.625</v>
      </c>
      <c r="GC431" s="254">
        <f t="shared" si="1767"/>
        <v>1092.1744633333301</v>
      </c>
      <c r="GD431" s="254">
        <f t="shared" si="1768"/>
        <v>849.88516666666862</v>
      </c>
      <c r="GE431" s="254">
        <f t="shared" si="1608"/>
        <v>2400.5863633984154</v>
      </c>
      <c r="GF431" s="255">
        <f t="shared" si="1609"/>
        <v>916.5121858055179</v>
      </c>
      <c r="GG431" s="255">
        <f t="shared" si="1610"/>
        <v>237.59563473099479</v>
      </c>
      <c r="GH431" s="254">
        <f t="shared" si="1611"/>
        <v>873.0989432624674</v>
      </c>
      <c r="GI431" s="255">
        <f t="shared" si="1612"/>
        <v>623.41618423691193</v>
      </c>
      <c r="GJ431" s="256">
        <f t="shared" si="1613"/>
        <v>16.890099057412428</v>
      </c>
      <c r="GK431" s="253">
        <f t="shared" si="1769"/>
        <v>12833.35843896382</v>
      </c>
      <c r="GL431" s="257">
        <f t="shared" si="1770"/>
        <v>16170.031633094413</v>
      </c>
      <c r="GM431" s="221">
        <f t="shared" si="1771"/>
        <v>13903.862811464413</v>
      </c>
      <c r="GN431" s="222">
        <f t="shared" si="1772"/>
        <v>7312.97430716285</v>
      </c>
      <c r="GO431" s="222">
        <f t="shared" si="1773"/>
        <v>490.67718311823859</v>
      </c>
      <c r="GP431" s="55">
        <f t="shared" si="1774"/>
        <v>0.52596709319750667</v>
      </c>
      <c r="GQ431" s="56">
        <f t="shared" si="1775"/>
        <v>3.5290709479214033E-2</v>
      </c>
      <c r="GR431" s="258">
        <f t="shared" si="1776"/>
        <v>1.0878855744023794</v>
      </c>
      <c r="GS431" s="227">
        <f t="shared" si="1614"/>
        <v>16170.031633094413</v>
      </c>
      <c r="GT431" s="222">
        <f t="shared" si="1843"/>
        <v>7423.0597790384636</v>
      </c>
      <c r="GU431" s="222">
        <f t="shared" si="1844"/>
        <v>493.65970839072094</v>
      </c>
      <c r="GV431" s="37">
        <f t="shared" si="1833"/>
        <v>0.45906278648497201</v>
      </c>
      <c r="GW431" s="228">
        <f t="shared" si="1834"/>
        <v>3.0529297628606473E-2</v>
      </c>
      <c r="GX431" s="258">
        <f t="shared" si="1777"/>
        <v>1.0766641268448662</v>
      </c>
      <c r="GY431" s="221">
        <f t="shared" si="1842"/>
        <v>10903.697340715895</v>
      </c>
      <c r="GZ431" s="222">
        <f t="shared" si="1778"/>
        <v>5998.4487662012561</v>
      </c>
      <c r="HA431" s="222">
        <f t="shared" si="1779"/>
        <v>305.82000235442445</v>
      </c>
      <c r="HB431" s="55">
        <f t="shared" si="1780"/>
        <v>0.55012979347860558</v>
      </c>
      <c r="HC431" s="56">
        <f t="shared" si="1781"/>
        <v>2.8047367126786509E-2</v>
      </c>
      <c r="HD431" s="258">
        <f t="shared" si="1782"/>
        <v>1.0905498758060368</v>
      </c>
      <c r="HE431" s="221">
        <f t="shared" si="1783"/>
        <v>12532.842724708957</v>
      </c>
      <c r="HF431" s="222">
        <f t="shared" si="1784"/>
        <v>7246.3731820565308</v>
      </c>
      <c r="HG431" s="222">
        <f t="shared" si="1785"/>
        <v>360.67924955106236</v>
      </c>
      <c r="HH431" s="55">
        <f t="shared" si="1786"/>
        <v>0.57819070590984456</v>
      </c>
      <c r="HI431" s="56">
        <f t="shared" si="1787"/>
        <v>2.8778726221463709E-2</v>
      </c>
      <c r="HJ431" s="259">
        <f t="shared" si="1788"/>
        <v>1.0950603083077775</v>
      </c>
      <c r="HK431" s="54">
        <f t="shared" si="1615"/>
        <v>3.5558435662151227</v>
      </c>
      <c r="HL431" s="55">
        <f t="shared" si="1616"/>
        <v>4.1536435109544687</v>
      </c>
      <c r="HM431" s="55">
        <f t="shared" si="1617"/>
        <v>2.7956246066287753</v>
      </c>
      <c r="HN431" s="56">
        <f t="shared" si="1618"/>
        <v>3.2264856923980352</v>
      </c>
      <c r="HQ431" s="57">
        <f t="shared" si="1619"/>
        <v>990.41620305974186</v>
      </c>
      <c r="HR431" s="58">
        <f t="shared" si="1789"/>
        <v>1145.6144220792035</v>
      </c>
      <c r="HS431" s="58">
        <f t="shared" si="1620"/>
        <v>43.53908507669675</v>
      </c>
      <c r="HT431" s="58">
        <f t="shared" si="1790"/>
        <v>50.283289355077081</v>
      </c>
      <c r="HU431" s="58">
        <f t="shared" si="1621"/>
        <v>1292.9725269786204</v>
      </c>
      <c r="HV431" s="55">
        <f t="shared" si="1845"/>
        <v>0.76599941792585247</v>
      </c>
      <c r="HW431" s="56">
        <f t="shared" si="1846"/>
        <v>3.3673635106878555E-2</v>
      </c>
      <c r="HX431" s="260">
        <f t="shared" si="1847"/>
        <v>1.1252481548670366</v>
      </c>
      <c r="HY431" s="57">
        <f t="shared" si="1622"/>
        <v>1240.7979503288889</v>
      </c>
      <c r="HZ431" s="58">
        <f t="shared" si="1791"/>
        <v>1435.2309891454258</v>
      </c>
      <c r="IA431" s="58">
        <f t="shared" si="1623"/>
        <v>57.089162697623429</v>
      </c>
      <c r="IB431" s="58">
        <f t="shared" si="1792"/>
        <v>65.932273999485304</v>
      </c>
      <c r="IC431" s="58">
        <f t="shared" si="1624"/>
        <v>1666.1750731333868</v>
      </c>
      <c r="ID431" s="55">
        <f t="shared" si="1625"/>
        <v>0.74469842355489124</v>
      </c>
      <c r="IE431" s="56">
        <f t="shared" si="1626"/>
        <v>3.4263603878230096E-2</v>
      </c>
      <c r="IF431" s="260">
        <f t="shared" si="1627"/>
        <v>1.1220016752117894</v>
      </c>
      <c r="IG431" s="57">
        <f t="shared" si="1628"/>
        <v>52.858035798665838</v>
      </c>
      <c r="IH431" s="58">
        <f t="shared" si="1793"/>
        <v>61.140890008316781</v>
      </c>
      <c r="II431" s="58">
        <f t="shared" si="1629"/>
        <v>103.17296314855254</v>
      </c>
      <c r="IJ431" s="58">
        <f t="shared" si="1794"/>
        <v>119.15445514026334</v>
      </c>
      <c r="IK431" s="58">
        <f t="shared" si="1630"/>
        <v>1088.111179964648</v>
      </c>
      <c r="IL431" s="55">
        <f t="shared" si="1631"/>
        <v>4.857778945013979E-2</v>
      </c>
      <c r="IM431" s="56">
        <f t="shared" si="1632"/>
        <v>9.481840187682343E-2</v>
      </c>
      <c r="IN431" s="260">
        <f t="shared" si="1633"/>
        <v>1.0222995100575569</v>
      </c>
      <c r="IO431" s="57">
        <f t="shared" si="1634"/>
        <v>43.549104193482961</v>
      </c>
      <c r="IP431" s="58">
        <f t="shared" si="1795"/>
        <v>50.373248820601745</v>
      </c>
      <c r="IQ431" s="58">
        <f t="shared" si="1635"/>
        <v>1.9118907140846253</v>
      </c>
      <c r="IR431" s="58">
        <f t="shared" si="1796"/>
        <v>2.2080425856963339</v>
      </c>
      <c r="IS431" s="58">
        <f t="shared" si="1636"/>
        <v>59.761658899273115</v>
      </c>
      <c r="IT431" s="55">
        <f t="shared" si="1637"/>
        <v>0.72871310796248079</v>
      </c>
      <c r="IU431" s="56">
        <f t="shared" si="1638"/>
        <v>3.1991928425331578E-2</v>
      </c>
      <c r="IV431" s="260">
        <f t="shared" si="1639"/>
        <v>1.1191448937308046</v>
      </c>
      <c r="IW431" s="57">
        <f t="shared" si="1640"/>
        <v>43.070034824503999</v>
      </c>
      <c r="IX431" s="58">
        <f t="shared" si="1797"/>
        <v>49.819109281503778</v>
      </c>
      <c r="IY431" s="58">
        <f t="shared" si="1641"/>
        <v>1.1668884655</v>
      </c>
      <c r="IZ431" s="58">
        <f t="shared" si="1798"/>
        <v>1.34763948880595</v>
      </c>
      <c r="JA431" s="58">
        <f t="shared" si="1642"/>
        <v>886.61989999999992</v>
      </c>
      <c r="JB431" s="55">
        <f t="shared" si="1848"/>
        <v>4.8577789450139797E-2</v>
      </c>
      <c r="JC431" s="56">
        <f t="shared" si="1849"/>
        <v>1.3161090400745574E-3</v>
      </c>
      <c r="JD431" s="260">
        <f t="shared" si="1850"/>
        <v>1.0078160048971445</v>
      </c>
      <c r="JE431" s="57">
        <f t="shared" si="1643"/>
        <v>0</v>
      </c>
      <c r="JF431" s="58">
        <f t="shared" si="1799"/>
        <v>0</v>
      </c>
      <c r="JG431" s="58">
        <f t="shared" si="1644"/>
        <v>0</v>
      </c>
      <c r="JH431" s="58">
        <f t="shared" si="1800"/>
        <v>0</v>
      </c>
      <c r="JI431" s="58">
        <f t="shared" si="1645"/>
        <v>0</v>
      </c>
      <c r="JJ431" s="55"/>
      <c r="JK431" s="56"/>
      <c r="JL431" s="260"/>
      <c r="JM431" s="57">
        <f t="shared" si="1646"/>
        <v>1631.9275544475884</v>
      </c>
      <c r="JN431" s="58">
        <f t="shared" si="1801"/>
        <v>1887.6506022295255</v>
      </c>
      <c r="JO431" s="58">
        <f t="shared" si="1647"/>
        <v>104.65357329038638</v>
      </c>
      <c r="JP431" s="58">
        <f t="shared" si="1802"/>
        <v>120.86441179306723</v>
      </c>
      <c r="JQ431" s="58">
        <f t="shared" si="1648"/>
        <v>2210.0837935545778</v>
      </c>
      <c r="JR431" s="55">
        <f t="shared" si="1649"/>
        <v>0.73840076073445404</v>
      </c>
      <c r="JS431" s="56">
        <f t="shared" si="1650"/>
        <v>4.7352762639857784E-2</v>
      </c>
      <c r="JT431" s="260">
        <f t="shared" si="1651"/>
        <v>1.1230423421400029</v>
      </c>
      <c r="JU431" s="57">
        <f t="shared" si="1652"/>
        <v>5.6946633978665844</v>
      </c>
      <c r="JV431" s="58">
        <f t="shared" si="1803"/>
        <v>6.5870171523122787</v>
      </c>
      <c r="JW431" s="58">
        <f t="shared" si="1653"/>
        <v>0.1542844592755</v>
      </c>
      <c r="JX431" s="58">
        <f t="shared" si="1804"/>
        <v>0.17818312201727496</v>
      </c>
      <c r="JY431" s="58">
        <f t="shared" si="1654"/>
        <v>117.22771789999999</v>
      </c>
      <c r="JZ431" s="55">
        <f t="shared" si="1655"/>
        <v>4.8577789450139804E-2</v>
      </c>
      <c r="KA431" s="56">
        <f t="shared" si="1656"/>
        <v>1.3161090400745574E-3</v>
      </c>
      <c r="KB431" s="260">
        <f t="shared" si="1657"/>
        <v>1.0078160048971445</v>
      </c>
      <c r="KC431" s="57">
        <f t="shared" si="1658"/>
        <v>0.18894938428999999</v>
      </c>
      <c r="KD431" s="58">
        <f t="shared" si="1805"/>
        <v>0.21855775280824299</v>
      </c>
      <c r="KE431" s="58">
        <f t="shared" si="1659"/>
        <v>5.1191706250000007E-3</v>
      </c>
      <c r="KF431" s="58">
        <f t="shared" si="1806"/>
        <v>5.9121301548125012E-3</v>
      </c>
      <c r="KG431" s="58">
        <f t="shared" si="1660"/>
        <v>3.8896250000000006</v>
      </c>
      <c r="KH431" s="55">
        <f t="shared" si="1661"/>
        <v>4.857778945013979E-2</v>
      </c>
      <c r="KI431" s="56">
        <f t="shared" si="1662"/>
        <v>1.3161090400745574E-3</v>
      </c>
      <c r="KJ431" s="260">
        <f t="shared" si="1663"/>
        <v>1.0078160048971445</v>
      </c>
      <c r="KK431" s="57">
        <f t="shared" si="1664"/>
        <v>101.41648821378678</v>
      </c>
      <c r="KL431" s="58">
        <f t="shared" si="1807"/>
        <v>117.30845191688717</v>
      </c>
      <c r="KM431" s="58">
        <f t="shared" si="1665"/>
        <v>4.4588242589018492</v>
      </c>
      <c r="KN431" s="58">
        <f t="shared" si="1808"/>
        <v>5.1494961366057455</v>
      </c>
      <c r="KO431" s="58">
        <f t="shared" si="1666"/>
        <v>131.80823203620756</v>
      </c>
      <c r="KP431" s="55">
        <f t="shared" si="1809"/>
        <v>0.76942453932564547</v>
      </c>
      <c r="KQ431" s="56">
        <f t="shared" si="1810"/>
        <v>3.3828116727011526E-2</v>
      </c>
      <c r="KR431" s="260">
        <f t="shared" si="1811"/>
        <v>1.1258088005933429</v>
      </c>
      <c r="KS431" s="57">
        <f t="shared" si="1667"/>
        <v>179.13705554928447</v>
      </c>
      <c r="KT431" s="58">
        <f t="shared" si="1812"/>
        <v>207.20783215385737</v>
      </c>
      <c r="KU431" s="58">
        <f t="shared" si="1668"/>
        <v>7.8745175104233134</v>
      </c>
      <c r="KV431" s="58">
        <f t="shared" si="1813"/>
        <v>9.0942802727878842</v>
      </c>
      <c r="KW431" s="58">
        <f t="shared" si="1669"/>
        <v>234.33808759423255</v>
      </c>
      <c r="KX431" s="55">
        <f t="shared" si="1670"/>
        <v>0.76443849733667169</v>
      </c>
      <c r="KY431" s="56">
        <f t="shared" si="1671"/>
        <v>3.3603233649573912E-2</v>
      </c>
      <c r="KZ431" s="260">
        <f t="shared" si="1672"/>
        <v>1.1249926534249755</v>
      </c>
      <c r="LA431" s="57">
        <f t="shared" si="1673"/>
        <v>1199.4972195849955</v>
      </c>
      <c r="LB431" s="58">
        <f t="shared" si="1814"/>
        <v>1387.4584338939644</v>
      </c>
      <c r="LC431" s="58">
        <f t="shared" si="1674"/>
        <v>51.778286538427672</v>
      </c>
      <c r="LD431" s="58">
        <f t="shared" si="1815"/>
        <v>59.798743123230118</v>
      </c>
      <c r="LE431" s="58">
        <f t="shared" si="1675"/>
        <v>2654.1776474491007</v>
      </c>
      <c r="LF431" s="55">
        <f t="shared" si="1816"/>
        <v>0.45192800894010177</v>
      </c>
      <c r="LG431" s="56">
        <f t="shared" si="1817"/>
        <v>1.9508221911291878E-2</v>
      </c>
      <c r="LH431" s="260">
        <f t="shared" si="1818"/>
        <v>1.073838942574973</v>
      </c>
      <c r="LI431" s="57">
        <f t="shared" si="1676"/>
        <v>301.4927353644228</v>
      </c>
      <c r="LJ431" s="58">
        <f t="shared" si="1819"/>
        <v>348.73664699602784</v>
      </c>
      <c r="LK431" s="58">
        <f t="shared" si="1677"/>
        <v>13.245099727793047</v>
      </c>
      <c r="LL431" s="58">
        <f t="shared" si="1820"/>
        <v>15.29676567562819</v>
      </c>
      <c r="LM431" s="58">
        <f t="shared" si="1678"/>
        <v>403.46884679710462</v>
      </c>
      <c r="LN431" s="55">
        <f t="shared" si="1679"/>
        <v>0.74725158524082202</v>
      </c>
      <c r="LO431" s="56">
        <f t="shared" si="1680"/>
        <v>3.28280605378529E-2</v>
      </c>
      <c r="LP431" s="260">
        <f t="shared" si="1681"/>
        <v>1.1221793899845502</v>
      </c>
      <c r="LQ431" s="57">
        <f t="shared" si="1682"/>
        <v>4.3436640066666643E-2</v>
      </c>
      <c r="LR431" s="58">
        <f t="shared" si="1821"/>
        <v>5.0243161565113312E-2</v>
      </c>
      <c r="LS431" s="58">
        <f t="shared" si="1683"/>
        <v>1.1768208333333328E-3</v>
      </c>
      <c r="LT431" s="58">
        <f t="shared" si="1822"/>
        <v>1.359110380416666E-3</v>
      </c>
      <c r="LU431" s="58">
        <f t="shared" si="1684"/>
        <v>0.89416666666666633</v>
      </c>
      <c r="LV431" s="55">
        <f t="shared" si="1835"/>
        <v>4.857778945013979E-2</v>
      </c>
      <c r="LW431" s="56">
        <f t="shared" si="1836"/>
        <v>1.3161090400745572E-3</v>
      </c>
      <c r="LX431" s="260">
        <f t="shared" si="1837"/>
        <v>1.0078160048971445</v>
      </c>
      <c r="LY431" s="57">
        <f t="shared" si="1685"/>
        <v>56.928466864577629</v>
      </c>
      <c r="LZ431" s="58">
        <f t="shared" si="1823"/>
        <v>65.849157622256953</v>
      </c>
      <c r="MA431" s="58">
        <f t="shared" si="1686"/>
        <v>1.5423523945023789</v>
      </c>
      <c r="MB431" s="58">
        <f t="shared" si="1824"/>
        <v>1.7812627804107974</v>
      </c>
      <c r="MC431" s="58">
        <f t="shared" si="1687"/>
        <v>1171.9030468158699</v>
      </c>
      <c r="MD431" s="55">
        <f t="shared" si="1688"/>
        <v>4.8577795764978726E-2</v>
      </c>
      <c r="ME431" s="56">
        <f t="shared" si="1689"/>
        <v>1.3161092111613174E-3</v>
      </c>
      <c r="MF431" s="260">
        <f t="shared" si="1690"/>
        <v>1.0078160059131811</v>
      </c>
      <c r="MG431" s="57">
        <f t="shared" si="1691"/>
        <v>44.299387298998916</v>
      </c>
      <c r="MH431" s="58">
        <f t="shared" si="1825"/>
        <v>51.241101288752049</v>
      </c>
      <c r="MI431" s="58">
        <f t="shared" si="1692"/>
        <v>1.2001950840891693</v>
      </c>
      <c r="MJ431" s="58">
        <f t="shared" si="1826"/>
        <v>1.3861053026145818</v>
      </c>
      <c r="MK431" s="58">
        <f t="shared" si="1693"/>
        <v>911.92678383333532</v>
      </c>
      <c r="ML431" s="55">
        <f t="shared" si="1851"/>
        <v>4.8577789450139804E-2</v>
      </c>
      <c r="MM431" s="56">
        <f t="shared" si="1852"/>
        <v>1.3161090400745574E-3</v>
      </c>
      <c r="MN431" s="260">
        <f t="shared" si="1853"/>
        <v>1.0078160048971445</v>
      </c>
      <c r="MO431" s="59">
        <v>3.2685823306081567</v>
      </c>
      <c r="MP431" s="60">
        <v>3.8578823306081569</v>
      </c>
      <c r="MQ431" s="60">
        <v>2.5634999999999999</v>
      </c>
      <c r="MR431" s="61">
        <v>2.9463999999999997</v>
      </c>
      <c r="MS431" s="59">
        <f t="shared" si="1694"/>
        <v>1.0878855744023794</v>
      </c>
      <c r="MT431" s="60">
        <f t="shared" si="1854"/>
        <v>1.0766641268448662</v>
      </c>
      <c r="MU431" s="60">
        <f t="shared" si="1827"/>
        <v>1.0905498758060368</v>
      </c>
      <c r="MV431" s="61">
        <f t="shared" si="1828"/>
        <v>1.0950603083077775</v>
      </c>
      <c r="MW431" s="66">
        <f t="shared" si="1829"/>
        <v>3.5558435662151227</v>
      </c>
      <c r="MX431" s="67">
        <f t="shared" si="1830"/>
        <v>4.1536435109544687</v>
      </c>
      <c r="MY431" s="67">
        <f t="shared" si="1831"/>
        <v>2.7956246066287753</v>
      </c>
      <c r="MZ431" s="261">
        <f t="shared" si="1832"/>
        <v>3.2264856923980352</v>
      </c>
      <c r="NA431" s="59">
        <f t="shared" si="1696"/>
        <v>1.0878994473058048</v>
      </c>
      <c r="NB431" s="60">
        <f t="shared" si="1855"/>
        <v>1.0767033638304917</v>
      </c>
      <c r="NC431" s="60">
        <f t="shared" si="1698"/>
        <v>1.0905654588311386</v>
      </c>
      <c r="ND431" s="262">
        <f t="shared" si="1856"/>
        <v>1.095072655515956</v>
      </c>
      <c r="NE431" s="62">
        <f t="shared" si="1700"/>
        <v>3.5558889109421328</v>
      </c>
      <c r="NF431" s="63">
        <f t="shared" si="1860"/>
        <v>4.15379488262802</v>
      </c>
      <c r="NG431" s="63">
        <f t="shared" si="1702"/>
        <v>2.7956645537136238</v>
      </c>
      <c r="NH431" s="64">
        <f t="shared" si="1861"/>
        <v>3.2265220722122123</v>
      </c>
      <c r="NI431" s="238">
        <f t="shared" si="1838"/>
        <v>-4.5344727010121488E-5</v>
      </c>
      <c r="NJ431" s="238">
        <f t="shared" si="1839"/>
        <v>-1.5137167355128156E-4</v>
      </c>
      <c r="NK431" s="238">
        <f t="shared" si="1840"/>
        <v>-3.9947084848446224E-5</v>
      </c>
      <c r="NL431" s="238">
        <f t="shared" si="1841"/>
        <v>-3.637981417714542E-5</v>
      </c>
      <c r="NM431" s="239">
        <f t="shared" si="1704"/>
        <v>0.43085751849858833</v>
      </c>
      <c r="NN431" s="240">
        <f t="shared" si="1705"/>
        <v>0.5535956265494969</v>
      </c>
      <c r="NO431" s="240">
        <f>O431*IN431</f>
        <v>0.32936683872992062</v>
      </c>
      <c r="NP431" s="240">
        <f t="shared" si="1706"/>
        <v>1.9808864619035242E-2</v>
      </c>
      <c r="NQ431" s="240">
        <f>Q431*JD431+0.004</f>
        <v>0.29677054942262049</v>
      </c>
      <c r="NR431" s="240">
        <f t="shared" si="1707"/>
        <v>0</v>
      </c>
      <c r="NS431" s="240">
        <f t="shared" si="1708"/>
        <v>0.7361542552727719</v>
      </c>
      <c r="NT431" s="240">
        <f t="shared" si="1709"/>
        <v>3.4971215369930919E-2</v>
      </c>
      <c r="NU431" s="240">
        <f t="shared" si="1710"/>
        <v>1.2093792058765734E-3</v>
      </c>
      <c r="NV431" s="240">
        <f t="shared" si="1711"/>
        <v>4.3906543223140373E-2</v>
      </c>
      <c r="NW431" s="240">
        <f t="shared" si="1712"/>
        <v>7.8074490147693298E-2</v>
      </c>
      <c r="NX431" s="240">
        <f t="shared" si="1713"/>
        <v>0.8439300249696714</v>
      </c>
      <c r="NY431" s="240">
        <f t="shared" si="1714"/>
        <v>0.13410043710315375</v>
      </c>
      <c r="NZ431" s="240">
        <f t="shared" si="1715"/>
        <v>2.0156320097942891E-4</v>
      </c>
      <c r="OA431" s="240">
        <f t="shared" si="1716"/>
        <v>0.34971215405187384</v>
      </c>
      <c r="OB431" s="241">
        <f t="shared" si="1717"/>
        <v>0.30113542226326678</v>
      </c>
      <c r="OC431" s="4"/>
      <c r="OD431" s="4"/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136"/>
      <c r="OP431" s="13"/>
      <c r="OQ431" s="13"/>
      <c r="OR431" s="13"/>
      <c r="OS431" s="13"/>
      <c r="OT431" s="13"/>
    </row>
    <row r="432" spans="1:410" ht="15" customHeight="1">
      <c r="A432" s="242">
        <v>413</v>
      </c>
      <c r="B432" s="49" t="s">
        <v>482</v>
      </c>
      <c r="C432" s="50">
        <v>5</v>
      </c>
      <c r="D432" s="51">
        <v>2711.05</v>
      </c>
      <c r="E432" s="52">
        <v>2711.05</v>
      </c>
      <c r="F432" s="52"/>
      <c r="G432" s="52"/>
      <c r="H432" s="53"/>
      <c r="I432" s="57">
        <v>3.5539888803484496</v>
      </c>
      <c r="J432" s="58">
        <v>3.5539888803484496</v>
      </c>
      <c r="K432" s="58">
        <v>2.9746999999999995</v>
      </c>
      <c r="L432" s="243">
        <v>3.2371999999999996</v>
      </c>
      <c r="M432" s="1">
        <v>0.26250000000000001</v>
      </c>
      <c r="N432" s="2">
        <v>0.52880000000000005</v>
      </c>
      <c r="O432" s="2">
        <v>0.31678888034844993</v>
      </c>
      <c r="P432" s="2">
        <v>8.8000000000000005E-3</v>
      </c>
      <c r="Q432" s="2">
        <v>0</v>
      </c>
      <c r="R432" s="2">
        <v>0</v>
      </c>
      <c r="S432" s="2">
        <v>0.6401</v>
      </c>
      <c r="T432" s="2">
        <v>5.0599999999999999E-2</v>
      </c>
      <c r="U432" s="2">
        <v>1.6999999999999999E-3</v>
      </c>
      <c r="V432" s="2">
        <v>0.19600000000000001</v>
      </c>
      <c r="W432" s="2">
        <v>0.1343</v>
      </c>
      <c r="X432" s="2">
        <v>0.94010000000000005</v>
      </c>
      <c r="Y432" s="2">
        <v>0.22989999999999999</v>
      </c>
      <c r="Z432" s="2">
        <v>4.0000000000000002E-4</v>
      </c>
      <c r="AA432" s="2">
        <v>0.24399999999999999</v>
      </c>
      <c r="AB432" s="3">
        <v>0</v>
      </c>
      <c r="AC432" s="244">
        <v>273.08999999999997</v>
      </c>
      <c r="AD432" s="108">
        <v>60.079799999999999</v>
      </c>
      <c r="AE432" s="108">
        <v>183.80404376999999</v>
      </c>
      <c r="AF432" s="108">
        <f t="shared" si="1718"/>
        <v>18.191821428091981</v>
      </c>
      <c r="AG432" s="108">
        <f t="shared" si="1719"/>
        <v>57.519637457383794</v>
      </c>
      <c r="AH432" s="108">
        <v>9.3107577690000003</v>
      </c>
      <c r="AI432" s="108">
        <v>38.418775945657302</v>
      </c>
      <c r="AJ432" s="108">
        <f t="shared" si="1720"/>
        <v>0.74321122066874057</v>
      </c>
      <c r="AK432" s="108">
        <f t="shared" si="1721"/>
        <v>22.485280160162958</v>
      </c>
      <c r="AL432" s="108">
        <v>28.235168874232865</v>
      </c>
      <c r="AM432" s="245">
        <v>711.52625563066806</v>
      </c>
      <c r="AN432" s="244">
        <v>532.73</v>
      </c>
      <c r="AO432" s="108">
        <v>117.20059999999999</v>
      </c>
      <c r="AP432" s="108">
        <v>358.55552469000003</v>
      </c>
      <c r="AQ432" s="108">
        <f t="shared" si="1722"/>
        <v>35.487674500668064</v>
      </c>
      <c r="AR432" s="108">
        <f t="shared" si="1723"/>
        <v>112.20636589648861</v>
      </c>
      <c r="AS432" s="246">
        <v>51.884341802949997</v>
      </c>
      <c r="AT432" s="247">
        <v>18.283401476876232</v>
      </c>
      <c r="AU432" s="108">
        <v>77.407044053985345</v>
      </c>
      <c r="AV432" s="108">
        <f t="shared" si="1724"/>
        <v>1.4974392672243466</v>
      </c>
      <c r="AW432" s="108">
        <f t="shared" si="1725"/>
        <v>45.303865859387898</v>
      </c>
      <c r="AX432" s="108">
        <v>56.888875527346777</v>
      </c>
      <c r="AY432" s="245">
        <v>1433.5996632891386</v>
      </c>
      <c r="AZ432" s="248">
        <v>109</v>
      </c>
      <c r="BA432" s="108">
        <v>555.5911666666666</v>
      </c>
      <c r="BB432" s="108">
        <v>57.940211634277603</v>
      </c>
      <c r="BC432" s="109">
        <v>46.352169307422088</v>
      </c>
      <c r="BD432" s="109">
        <v>11.588042326855515</v>
      </c>
      <c r="BE432" s="108">
        <v>21.727583124999999</v>
      </c>
      <c r="BF432" s="109">
        <v>17.382066500000001</v>
      </c>
      <c r="BG432" s="109">
        <v>4.3455166249999984</v>
      </c>
      <c r="BH432" s="108">
        <v>46.373904184093924</v>
      </c>
      <c r="BI432" s="109">
        <f t="shared" si="1726"/>
        <v>27.141162154016282</v>
      </c>
      <c r="BJ432" s="108">
        <f t="shared" si="1727"/>
        <v>0.897103176441297</v>
      </c>
      <c r="BK432" s="108">
        <v>34.081643280501908</v>
      </c>
      <c r="BL432" s="245">
        <v>858.85741066864807</v>
      </c>
      <c r="BM432" s="244">
        <v>8.58</v>
      </c>
      <c r="BN432" s="108">
        <v>1.8875999999999999</v>
      </c>
      <c r="BO432" s="108">
        <v>5.7747947399999999</v>
      </c>
      <c r="BP432" s="108">
        <f t="shared" si="1728"/>
        <v>0.57155453459675998</v>
      </c>
      <c r="BQ432" s="108">
        <f t="shared" si="1729"/>
        <v>1.8071642659356</v>
      </c>
      <c r="BR432" s="108">
        <v>1.49190960756667</v>
      </c>
      <c r="BS432" s="108">
        <v>1.2946042173723669</v>
      </c>
      <c r="BT432" s="108">
        <f t="shared" si="1730"/>
        <v>2.5044118585068439E-2</v>
      </c>
      <c r="BU432" s="108">
        <f t="shared" si="1731"/>
        <v>0.75769042109309037</v>
      </c>
      <c r="BV432" s="108">
        <v>0.95144542824695189</v>
      </c>
      <c r="BW432" s="245">
        <v>23.976424791823188</v>
      </c>
      <c r="BX432" s="107">
        <v>0</v>
      </c>
      <c r="BY432" s="108">
        <v>0</v>
      </c>
      <c r="BZ432" s="109">
        <f t="shared" si="1732"/>
        <v>0</v>
      </c>
      <c r="CA432" s="109">
        <f t="shared" si="1733"/>
        <v>0</v>
      </c>
      <c r="CB432" s="108">
        <v>0</v>
      </c>
      <c r="CC432" s="110">
        <v>0</v>
      </c>
      <c r="CD432" s="244">
        <v>0</v>
      </c>
      <c r="CE432" s="108">
        <v>0</v>
      </c>
      <c r="CF432" s="109">
        <f t="shared" si="1734"/>
        <v>0</v>
      </c>
      <c r="CG432" s="109">
        <f t="shared" si="1735"/>
        <v>0</v>
      </c>
      <c r="CH432" s="108">
        <v>0</v>
      </c>
      <c r="CI432" s="245">
        <v>0</v>
      </c>
      <c r="CJ432" s="249">
        <v>640.85178248934244</v>
      </c>
      <c r="CK432" s="250">
        <v>140.98739214765533</v>
      </c>
      <c r="CL432" s="250">
        <v>68.188845793582061</v>
      </c>
      <c r="CM432" s="251">
        <v>43.109332969012897</v>
      </c>
      <c r="CN432" s="252">
        <f t="shared" si="1600"/>
        <v>21.013644355745335</v>
      </c>
      <c r="CO432" s="250">
        <v>431.32721475979935</v>
      </c>
      <c r="CP432" s="252">
        <f t="shared" si="1736"/>
        <v>42.690179753636386</v>
      </c>
      <c r="CQ432" s="250">
        <v>134.9795385869316</v>
      </c>
      <c r="CR432" s="250">
        <v>93.538932168897688</v>
      </c>
      <c r="CS432" s="252">
        <f t="shared" si="1737"/>
        <v>1.8095106428073258</v>
      </c>
      <c r="CT432" s="252">
        <f t="shared" si="1738"/>
        <v>54.745343752626411</v>
      </c>
      <c r="CU432" s="250">
        <f t="shared" si="1601"/>
        <v>1374.8941673592767</v>
      </c>
      <c r="CV432" s="245">
        <f t="shared" si="1739"/>
        <v>1732.3666508726888</v>
      </c>
      <c r="CW432" s="244">
        <v>101.637815</v>
      </c>
      <c r="CX432" s="108">
        <v>7.4195604949999998</v>
      </c>
      <c r="CY432" s="108">
        <f t="shared" si="1740"/>
        <v>0.143531397775775</v>
      </c>
      <c r="CZ432" s="108">
        <f t="shared" si="1741"/>
        <v>4.3424313317876599</v>
      </c>
      <c r="DA432" s="108">
        <v>5.4528687747499998</v>
      </c>
      <c r="DB432" s="245">
        <v>137.41229312370001</v>
      </c>
      <c r="DC432" s="244">
        <v>3.4333100000000001</v>
      </c>
      <c r="DD432" s="108">
        <v>0.25063162999999999</v>
      </c>
      <c r="DE432" s="108">
        <f t="shared" si="1742"/>
        <v>4.8484688823500002E-3</v>
      </c>
      <c r="DF432" s="108">
        <f t="shared" si="1743"/>
        <v>0.14668667282684</v>
      </c>
      <c r="DG432" s="108">
        <v>0.1841970815</v>
      </c>
      <c r="DH432" s="245">
        <v>4.6417664537999999</v>
      </c>
      <c r="DI432" s="107">
        <v>205.78300839401601</v>
      </c>
      <c r="DJ432" s="108">
        <v>45.27226184668352</v>
      </c>
      <c r="DK432" s="108">
        <v>3.4223071263930915</v>
      </c>
      <c r="DL432" s="108">
        <v>138.50287114861766</v>
      </c>
      <c r="DM432" s="108">
        <f t="shared" si="1744"/>
        <v>13.708183169063284</v>
      </c>
      <c r="DN432" s="108">
        <f t="shared" si="1745"/>
        <v>43.343088497248409</v>
      </c>
      <c r="DO432" s="108">
        <v>28.68757274164685</v>
      </c>
      <c r="DP432" s="108">
        <f t="shared" si="1746"/>
        <v>0.55496109468715837</v>
      </c>
      <c r="DQ432" s="108">
        <f t="shared" si="1747"/>
        <v>16.789918323358169</v>
      </c>
      <c r="DR432" s="108">
        <v>21.083401062867857</v>
      </c>
      <c r="DS432" s="110">
        <v>531.30170678426998</v>
      </c>
      <c r="DT432" s="244">
        <v>139.94</v>
      </c>
      <c r="DU432" s="108">
        <v>30.786799999999999</v>
      </c>
      <c r="DV432" s="108">
        <v>94.187036820000003</v>
      </c>
      <c r="DW432" s="108">
        <f t="shared" si="1748"/>
        <v>9.3220677822226801</v>
      </c>
      <c r="DX432" s="108">
        <f t="shared" si="1749"/>
        <v>29.4748913024508</v>
      </c>
      <c r="DY432" s="108">
        <v>2.71930763916667</v>
      </c>
      <c r="DZ432" s="108">
        <v>1.71893573095833</v>
      </c>
      <c r="EA432" s="108"/>
      <c r="EB432" s="108">
        <v>19.662701853879124</v>
      </c>
      <c r="EC432" s="108">
        <f t="shared" si="1750"/>
        <v>0.38037496736329168</v>
      </c>
      <c r="ED432" s="108">
        <f t="shared" si="1751"/>
        <v>11.507950188616128</v>
      </c>
      <c r="EE432" s="108">
        <v>14.450739102200206</v>
      </c>
      <c r="EF432" s="245">
        <v>364.15862537544524</v>
      </c>
      <c r="EG432" s="249">
        <v>600.43998174603178</v>
      </c>
      <c r="EH432" s="250">
        <v>132.09679598412697</v>
      </c>
      <c r="EI432" s="250">
        <v>748.38186169652306</v>
      </c>
      <c r="EJ432" s="250">
        <v>404.12793103411195</v>
      </c>
      <c r="EK432" s="250">
        <f t="shared" si="1752"/>
        <v>39.998157846170201</v>
      </c>
      <c r="EL432" s="250">
        <v>126.467794737815</v>
      </c>
      <c r="EM432" s="250">
        <v>137.60839964363782</v>
      </c>
      <c r="EN432" s="250">
        <f t="shared" si="1753"/>
        <v>2.6620344911061737</v>
      </c>
      <c r="EO432" s="250">
        <f t="shared" si="1754"/>
        <v>80.537792842632626</v>
      </c>
      <c r="EP432" s="250">
        <v>2022.6549701044314</v>
      </c>
      <c r="EQ432" s="245">
        <v>2548.5452623315837</v>
      </c>
      <c r="ER432" s="244">
        <v>234.16</v>
      </c>
      <c r="ES432" s="108">
        <v>51.5152</v>
      </c>
      <c r="ET432" s="108">
        <v>157.60209047999999</v>
      </c>
      <c r="EU432" s="108">
        <f t="shared" si="1755"/>
        <v>15.598509303167519</v>
      </c>
      <c r="EV432" s="108">
        <f t="shared" si="1756"/>
        <v>49.319998194811198</v>
      </c>
      <c r="EW432" s="108">
        <v>17.819347001499999</v>
      </c>
      <c r="EX432" s="108">
        <v>33.660054536149502</v>
      </c>
      <c r="EY432" s="108">
        <f t="shared" si="1757"/>
        <v>0.65115375500181216</v>
      </c>
      <c r="EZ432" s="108">
        <f t="shared" si="1758"/>
        <v>19.700152798263147</v>
      </c>
      <c r="FA432" s="108">
        <v>24.737834600882501</v>
      </c>
      <c r="FB432" s="245">
        <v>623.39343194223841</v>
      </c>
      <c r="FC432" s="244">
        <v>0.83333333333333293</v>
      </c>
      <c r="FD432" s="108">
        <v>6.0833333333333302E-2</v>
      </c>
      <c r="FE432" s="108">
        <f t="shared" si="1759"/>
        <v>1.1768208333333328E-3</v>
      </c>
      <c r="FF432" s="108">
        <f t="shared" si="1760"/>
        <v>3.5603803333333316E-2</v>
      </c>
      <c r="FG432" s="108">
        <v>4.4708333333333301E-2</v>
      </c>
      <c r="FH432" s="245">
        <v>1.1266499999999995</v>
      </c>
      <c r="FI432" s="244">
        <v>489.23027999999999</v>
      </c>
      <c r="FJ432" s="108">
        <v>35.713810440000003</v>
      </c>
      <c r="FK432" s="108">
        <f t="shared" si="1761"/>
        <v>0.69088366296180015</v>
      </c>
      <c r="FL432" s="108">
        <f t="shared" si="1762"/>
        <v>20.902150408597922</v>
      </c>
      <c r="FM432" s="108">
        <v>26.247</v>
      </c>
      <c r="FN432" s="245">
        <v>661.42930852799986</v>
      </c>
      <c r="FO432" s="244">
        <v>0</v>
      </c>
      <c r="FP432" s="108">
        <v>0</v>
      </c>
      <c r="FQ432" s="108">
        <f t="shared" si="1763"/>
        <v>0</v>
      </c>
      <c r="FR432" s="108">
        <f t="shared" si="1764"/>
        <v>0</v>
      </c>
      <c r="FS432" s="108">
        <v>0</v>
      </c>
      <c r="FT432" s="110">
        <v>0</v>
      </c>
      <c r="FU432" s="253">
        <f t="shared" si="1602"/>
        <v>3215.4012226078553</v>
      </c>
      <c r="FV432" s="254">
        <f t="shared" si="1603"/>
        <v>882.40746062020719</v>
      </c>
      <c r="FW432" s="254">
        <f t="shared" si="1604"/>
        <v>103.03128164004366</v>
      </c>
      <c r="FX432" s="254">
        <f t="shared" si="1605"/>
        <v>555.5911666666666</v>
      </c>
      <c r="FY432" s="254">
        <f t="shared" si="1606"/>
        <v>0</v>
      </c>
      <c r="FZ432" s="254">
        <f t="shared" si="1607"/>
        <v>0</v>
      </c>
      <c r="GA432" s="254">
        <f t="shared" si="1765"/>
        <v>101.637815</v>
      </c>
      <c r="GB432" s="254">
        <f t="shared" si="1766"/>
        <v>3.4333100000000001</v>
      </c>
      <c r="GC432" s="254">
        <f t="shared" si="1767"/>
        <v>489.23027999999999</v>
      </c>
      <c r="GD432" s="254">
        <f t="shared" si="1768"/>
        <v>0</v>
      </c>
      <c r="GE432" s="254">
        <f t="shared" si="1608"/>
        <v>1773.881507442529</v>
      </c>
      <c r="GF432" s="255">
        <f t="shared" si="1609"/>
        <v>677.24454430565925</v>
      </c>
      <c r="GG432" s="255">
        <f t="shared" si="1610"/>
        <v>175.56814831761687</v>
      </c>
      <c r="GH432" s="254">
        <f t="shared" si="1611"/>
        <v>520.09682524365326</v>
      </c>
      <c r="GI432" s="255">
        <f t="shared" si="1612"/>
        <v>371.36315503437709</v>
      </c>
      <c r="GJ432" s="256">
        <f t="shared" si="1613"/>
        <v>10.061273084338474</v>
      </c>
      <c r="GK432" s="253">
        <f t="shared" si="1769"/>
        <v>7644.7108692209558</v>
      </c>
      <c r="GL432" s="257">
        <f t="shared" si="1770"/>
        <v>9632.335695218404</v>
      </c>
      <c r="GM432" s="221">
        <f t="shared" si="1771"/>
        <v>9632.335695218404</v>
      </c>
      <c r="GN432" s="222">
        <f t="shared" si="1772"/>
        <v>5372.6512416543437</v>
      </c>
      <c r="GO432" s="222">
        <f t="shared" si="1773"/>
        <v>363.71248583291879</v>
      </c>
      <c r="GP432" s="55">
        <f t="shared" si="1774"/>
        <v>0.55777242526144366</v>
      </c>
      <c r="GQ432" s="56">
        <f t="shared" si="1775"/>
        <v>3.7759531783497703E-2</v>
      </c>
      <c r="GR432" s="258">
        <f t="shared" si="1776"/>
        <v>1.0932518905117321</v>
      </c>
      <c r="GS432" s="227">
        <f t="shared" si="1614"/>
        <v>9632.335695218404</v>
      </c>
      <c r="GT432" s="222">
        <f t="shared" si="1843"/>
        <v>5372.6512416543437</v>
      </c>
      <c r="GU432" s="222">
        <f t="shared" si="1844"/>
        <v>363.71248583291879</v>
      </c>
      <c r="GV432" s="37">
        <f t="shared" si="1833"/>
        <v>0.55777242526144366</v>
      </c>
      <c r="GW432" s="228">
        <f t="shared" si="1834"/>
        <v>3.7759531783497703E-2</v>
      </c>
      <c r="GX432" s="258">
        <f t="shared" si="1777"/>
        <v>1.0932518905117321</v>
      </c>
      <c r="GY432" s="221">
        <f t="shared" si="1842"/>
        <v>8061.9520289190878</v>
      </c>
      <c r="GZ432" s="222">
        <f t="shared" si="1778"/>
        <v>4788.1523398294976</v>
      </c>
      <c r="HA432" s="222">
        <f t="shared" si="1779"/>
        <v>258.41885757581241</v>
      </c>
      <c r="HB432" s="55">
        <f t="shared" si="1780"/>
        <v>0.59391972597379405</v>
      </c>
      <c r="HC432" s="56">
        <f t="shared" si="1781"/>
        <v>3.2054129899165389E-2</v>
      </c>
      <c r="HD432" s="258">
        <f t="shared" si="1782"/>
        <v>1.0980324057814743</v>
      </c>
      <c r="HE432" s="221">
        <f t="shared" si="1783"/>
        <v>8773.4782845497557</v>
      </c>
      <c r="HF432" s="222">
        <f t="shared" si="1784"/>
        <v>5330.9298471911907</v>
      </c>
      <c r="HG432" s="222">
        <f t="shared" si="1785"/>
        <v>282.27699871325092</v>
      </c>
      <c r="HH432" s="55">
        <f t="shared" si="1786"/>
        <v>0.60761874302225705</v>
      </c>
      <c r="HI432" s="56">
        <f t="shared" si="1787"/>
        <v>3.2173898373960244E-2</v>
      </c>
      <c r="HJ432" s="259">
        <f t="shared" si="1788"/>
        <v>1.1001975938897142</v>
      </c>
      <c r="HK432" s="54">
        <f t="shared" si="1615"/>
        <v>3.8854050622986165</v>
      </c>
      <c r="HL432" s="55">
        <f t="shared" si="1616"/>
        <v>3.8854050622986165</v>
      </c>
      <c r="HM432" s="55">
        <f t="shared" si="1617"/>
        <v>3.266316997478151</v>
      </c>
      <c r="HN432" s="56">
        <f t="shared" si="1618"/>
        <v>3.5615596509397824</v>
      </c>
      <c r="HQ432" s="57">
        <f t="shared" si="1619"/>
        <v>430.77579949340696</v>
      </c>
      <c r="HR432" s="58">
        <f t="shared" si="1789"/>
        <v>498.27836727402388</v>
      </c>
      <c r="HS432" s="58">
        <f t="shared" si="1620"/>
        <v>18.935032648760721</v>
      </c>
      <c r="HT432" s="58">
        <f t="shared" si="1790"/>
        <v>21.868069206053757</v>
      </c>
      <c r="HU432" s="58">
        <f t="shared" si="1621"/>
        <v>564.70337748465727</v>
      </c>
      <c r="HV432" s="55">
        <f t="shared" si="1845"/>
        <v>0.76283552864904003</v>
      </c>
      <c r="HW432" s="56">
        <f t="shared" si="1846"/>
        <v>3.3530935715494599E-2</v>
      </c>
      <c r="HX432" s="260">
        <f t="shared" si="1847"/>
        <v>1.1247302692816348</v>
      </c>
      <c r="HY432" s="57">
        <f t="shared" si="1622"/>
        <v>842.09308274216937</v>
      </c>
      <c r="HZ432" s="58">
        <f t="shared" si="1791"/>
        <v>974.04906880786734</v>
      </c>
      <c r="IA432" s="58">
        <f t="shared" si="1623"/>
        <v>55.268515244768643</v>
      </c>
      <c r="IB432" s="58">
        <f t="shared" si="1792"/>
        <v>63.829608256183306</v>
      </c>
      <c r="IC432" s="58">
        <f t="shared" si="1624"/>
        <v>1137.7775105469354</v>
      </c>
      <c r="ID432" s="55">
        <f t="shared" si="1625"/>
        <v>0.7401210473367249</v>
      </c>
      <c r="IE432" s="56">
        <f t="shared" si="1626"/>
        <v>4.8575854885900133E-2</v>
      </c>
      <c r="IF432" s="260">
        <f t="shared" si="1627"/>
        <v>1.1235013680394907</v>
      </c>
      <c r="IG432" s="57">
        <f t="shared" si="1628"/>
        <v>33.112217827899862</v>
      </c>
      <c r="IH432" s="58">
        <f t="shared" si="1793"/>
        <v>38.300902361531769</v>
      </c>
      <c r="II432" s="58">
        <f t="shared" si="1629"/>
        <v>64.631338983863387</v>
      </c>
      <c r="IJ432" s="58">
        <f t="shared" si="1794"/>
        <v>74.642733392463825</v>
      </c>
      <c r="IK432" s="58">
        <f t="shared" si="1630"/>
        <v>681.63286561003815</v>
      </c>
      <c r="IL432" s="55">
        <f t="shared" si="1631"/>
        <v>4.8577789450139783E-2</v>
      </c>
      <c r="IM432" s="56">
        <f t="shared" si="1632"/>
        <v>9.4818401876823444E-2</v>
      </c>
      <c r="IN432" s="260">
        <f t="shared" si="1633"/>
        <v>1.0222995100575569</v>
      </c>
      <c r="IO432" s="57">
        <f t="shared" si="1634"/>
        <v>13.596722718175004</v>
      </c>
      <c r="IP432" s="58">
        <f t="shared" si="1795"/>
        <v>15.727329168113027</v>
      </c>
      <c r="IQ432" s="58">
        <f t="shared" si="1635"/>
        <v>0.59659865318182836</v>
      </c>
      <c r="IR432" s="58">
        <f t="shared" si="1796"/>
        <v>0.68901178455969359</v>
      </c>
      <c r="IS432" s="58">
        <f t="shared" si="1636"/>
        <v>19.028908564939041</v>
      </c>
      <c r="IT432" s="55">
        <f t="shared" si="1637"/>
        <v>0.71452982559531053</v>
      </c>
      <c r="IU432" s="56">
        <f t="shared" si="1638"/>
        <v>3.1352226594911888E-2</v>
      </c>
      <c r="IV432" s="260">
        <f t="shared" si="1639"/>
        <v>1.1168232835703369</v>
      </c>
      <c r="IW432" s="57">
        <f t="shared" si="1640"/>
        <v>0</v>
      </c>
      <c r="IX432" s="58">
        <f t="shared" si="1797"/>
        <v>0</v>
      </c>
      <c r="IY432" s="58">
        <f t="shared" si="1641"/>
        <v>0</v>
      </c>
      <c r="IZ432" s="58">
        <f t="shared" si="1798"/>
        <v>0</v>
      </c>
      <c r="JA432" s="58">
        <f t="shared" si="1642"/>
        <v>0</v>
      </c>
      <c r="JB432" s="55"/>
      <c r="JC432" s="56"/>
      <c r="JD432" s="260"/>
      <c r="JE432" s="57">
        <f t="shared" si="1643"/>
        <v>0</v>
      </c>
      <c r="JF432" s="58">
        <f t="shared" si="1799"/>
        <v>0</v>
      </c>
      <c r="JG432" s="58">
        <f t="shared" si="1644"/>
        <v>0</v>
      </c>
      <c r="JH432" s="58">
        <f t="shared" si="1800"/>
        <v>0</v>
      </c>
      <c r="JI432" s="58">
        <f t="shared" si="1645"/>
        <v>0</v>
      </c>
      <c r="JJ432" s="55"/>
      <c r="JK432" s="56"/>
      <c r="JL432" s="260"/>
      <c r="JM432" s="57">
        <f t="shared" si="1646"/>
        <v>1013.3035310912586</v>
      </c>
      <c r="JN432" s="58">
        <f t="shared" si="1801"/>
        <v>1172.0881944132589</v>
      </c>
      <c r="JO432" s="58">
        <f t="shared" si="1647"/>
        <v>65.513334752189053</v>
      </c>
      <c r="JP432" s="58">
        <f t="shared" si="1802"/>
        <v>75.661350305303145</v>
      </c>
      <c r="JQ432" s="58">
        <f t="shared" si="1648"/>
        <v>1374.8941673592767</v>
      </c>
      <c r="JR432" s="55">
        <f t="shared" si="1649"/>
        <v>0.7370047492727998</v>
      </c>
      <c r="JS432" s="56">
        <f t="shared" si="1650"/>
        <v>4.7649729199170876E-2</v>
      </c>
      <c r="JT432" s="260">
        <f t="shared" si="1651"/>
        <v>1.1228695872639993</v>
      </c>
      <c r="JU432" s="57">
        <f t="shared" si="1652"/>
        <v>5.2977662247809452</v>
      </c>
      <c r="JV432" s="58">
        <f t="shared" si="1803"/>
        <v>6.1279261922041197</v>
      </c>
      <c r="JW432" s="58">
        <f t="shared" si="1653"/>
        <v>0.143531397775775</v>
      </c>
      <c r="JX432" s="58">
        <f t="shared" si="1804"/>
        <v>0.16576441129124256</v>
      </c>
      <c r="JY432" s="58">
        <f t="shared" si="1654"/>
        <v>109.05737549500002</v>
      </c>
      <c r="JZ432" s="55">
        <f t="shared" si="1655"/>
        <v>4.857778945013979E-2</v>
      </c>
      <c r="KA432" s="56">
        <f t="shared" si="1656"/>
        <v>1.3161090400745572E-3</v>
      </c>
      <c r="KB432" s="260">
        <f t="shared" si="1657"/>
        <v>1.0078160048971445</v>
      </c>
      <c r="KC432" s="57">
        <f t="shared" si="1658"/>
        <v>0.1789577408487448</v>
      </c>
      <c r="KD432" s="58">
        <f t="shared" si="1805"/>
        <v>0.20700041883974313</v>
      </c>
      <c r="KE432" s="58">
        <f t="shared" si="1659"/>
        <v>4.8484688823500002E-3</v>
      </c>
      <c r="KF432" s="58">
        <f t="shared" si="1806"/>
        <v>5.5994967122260158E-3</v>
      </c>
      <c r="KG432" s="58">
        <f t="shared" si="1660"/>
        <v>3.6839416300000001</v>
      </c>
      <c r="KH432" s="55">
        <f t="shared" si="1661"/>
        <v>4.8577789450139797E-2</v>
      </c>
      <c r="KI432" s="56">
        <f t="shared" si="1662"/>
        <v>1.3161090400745574E-3</v>
      </c>
      <c r="KJ432" s="260">
        <f t="shared" si="1663"/>
        <v>1.0078160048971445</v>
      </c>
      <c r="KK432" s="57">
        <f t="shared" si="1664"/>
        <v>324.41753856183959</v>
      </c>
      <c r="KL432" s="58">
        <f t="shared" si="1807"/>
        <v>375.25376685447986</v>
      </c>
      <c r="KM432" s="58">
        <f t="shared" si="1665"/>
        <v>14.263144263750442</v>
      </c>
      <c r="KN432" s="58">
        <f t="shared" si="1808"/>
        <v>16.472505310205385</v>
      </c>
      <c r="KO432" s="58">
        <f t="shared" si="1666"/>
        <v>421.66802125735711</v>
      </c>
      <c r="KP432" s="55">
        <f t="shared" si="1809"/>
        <v>0.76936718510090063</v>
      </c>
      <c r="KQ432" s="56">
        <f t="shared" si="1810"/>
        <v>3.3825529906725368E-2</v>
      </c>
      <c r="KR432" s="260">
        <f t="shared" si="1811"/>
        <v>1.125799412487863</v>
      </c>
      <c r="KS432" s="57">
        <f t="shared" si="1667"/>
        <v>220.72586661910165</v>
      </c>
      <c r="KT432" s="58">
        <f t="shared" si="1812"/>
        <v>255.31360991831488</v>
      </c>
      <c r="KU432" s="58">
        <f t="shared" si="1668"/>
        <v>9.7024427495859715</v>
      </c>
      <c r="KV432" s="58">
        <f t="shared" si="1813"/>
        <v>11.205351131496839</v>
      </c>
      <c r="KW432" s="58">
        <f t="shared" si="1669"/>
        <v>289.01478204400416</v>
      </c>
      <c r="KX432" s="55">
        <f t="shared" si="1670"/>
        <v>0.76371826056113234</v>
      </c>
      <c r="KY432" s="56">
        <f t="shared" si="1671"/>
        <v>3.3570749153268978E-2</v>
      </c>
      <c r="KZ432" s="260">
        <f t="shared" si="1672"/>
        <v>1.1248747604737708</v>
      </c>
      <c r="LA432" s="57">
        <f t="shared" si="1673"/>
        <v>985.08359457830477</v>
      </c>
      <c r="LB432" s="58">
        <f t="shared" si="1814"/>
        <v>1139.4461938487252</v>
      </c>
      <c r="LC432" s="58">
        <f t="shared" si="1674"/>
        <v>42.660192337276378</v>
      </c>
      <c r="LD432" s="58">
        <f t="shared" si="1815"/>
        <v>49.268256130320488</v>
      </c>
      <c r="LE432" s="58">
        <f t="shared" si="1675"/>
        <v>2022.6549701044314</v>
      </c>
      <c r="LF432" s="55">
        <f t="shared" si="1816"/>
        <v>0.48702502855810553</v>
      </c>
      <c r="LG432" s="56">
        <f t="shared" si="1817"/>
        <v>2.1091186073655357E-2</v>
      </c>
      <c r="LH432" s="260">
        <f t="shared" si="1818"/>
        <v>1.0795838466978644</v>
      </c>
      <c r="LI432" s="57">
        <f t="shared" si="1676"/>
        <v>369.87978421155071</v>
      </c>
      <c r="LJ432" s="58">
        <f t="shared" si="1819"/>
        <v>427.83994639750074</v>
      </c>
      <c r="LK432" s="58">
        <f t="shared" si="1677"/>
        <v>16.249663058169332</v>
      </c>
      <c r="LL432" s="58">
        <f t="shared" si="1820"/>
        <v>18.766735865879763</v>
      </c>
      <c r="LM432" s="58">
        <f t="shared" si="1678"/>
        <v>494.75669201764953</v>
      </c>
      <c r="LN432" s="55">
        <f t="shared" si="1679"/>
        <v>0.74759935576243997</v>
      </c>
      <c r="LO432" s="56">
        <f t="shared" si="1680"/>
        <v>3.2843745866078466E-2</v>
      </c>
      <c r="LP432" s="260">
        <f t="shared" si="1681"/>
        <v>1.12223631528263</v>
      </c>
      <c r="LQ432" s="57">
        <f t="shared" si="1682"/>
        <v>4.3436640066666643E-2</v>
      </c>
      <c r="LR432" s="58">
        <f t="shared" si="1821"/>
        <v>5.0243161565113312E-2</v>
      </c>
      <c r="LS432" s="58">
        <f t="shared" si="1683"/>
        <v>1.1768208333333328E-3</v>
      </c>
      <c r="LT432" s="58">
        <f t="shared" si="1822"/>
        <v>1.359110380416666E-3</v>
      </c>
      <c r="LU432" s="58">
        <f t="shared" si="1684"/>
        <v>0.89416666666666633</v>
      </c>
      <c r="LV432" s="55">
        <f t="shared" si="1835"/>
        <v>4.857778945013979E-2</v>
      </c>
      <c r="LW432" s="56">
        <f t="shared" si="1836"/>
        <v>1.3161090400745572E-3</v>
      </c>
      <c r="LX432" s="260">
        <f t="shared" si="1837"/>
        <v>1.0078160048971445</v>
      </c>
      <c r="LY432" s="57">
        <f t="shared" si="1685"/>
        <v>25.500623498489464</v>
      </c>
      <c r="LZ432" s="58">
        <f t="shared" si="1823"/>
        <v>29.496571200702764</v>
      </c>
      <c r="MA432" s="58">
        <f t="shared" si="1686"/>
        <v>0.69088366296180015</v>
      </c>
      <c r="MB432" s="58">
        <f t="shared" si="1824"/>
        <v>0.79790154235458299</v>
      </c>
      <c r="MC432" s="58">
        <f t="shared" si="1687"/>
        <v>524.94389565714278</v>
      </c>
      <c r="MD432" s="55">
        <f t="shared" si="1688"/>
        <v>4.8577807475152959E-2</v>
      </c>
      <c r="ME432" s="56">
        <f t="shared" si="1689"/>
        <v>1.3161095284228961E-3</v>
      </c>
      <c r="MF432" s="260">
        <f t="shared" si="1690"/>
        <v>1.0078160077973091</v>
      </c>
      <c r="MG432" s="57">
        <f t="shared" si="1691"/>
        <v>0</v>
      </c>
      <c r="MH432" s="58">
        <f t="shared" si="1825"/>
        <v>0</v>
      </c>
      <c r="MI432" s="58">
        <f t="shared" si="1692"/>
        <v>0</v>
      </c>
      <c r="MJ432" s="58">
        <f t="shared" si="1826"/>
        <v>0</v>
      </c>
      <c r="MK432" s="58">
        <f t="shared" si="1693"/>
        <v>0</v>
      </c>
      <c r="ML432" s="55"/>
      <c r="MM432" s="56"/>
      <c r="MN432" s="260"/>
      <c r="MO432" s="59">
        <v>3.5539888803484496</v>
      </c>
      <c r="MP432" s="60">
        <v>3.5539888803484496</v>
      </c>
      <c r="MQ432" s="60">
        <v>2.9746999999999995</v>
      </c>
      <c r="MR432" s="61">
        <v>3.2371999999999996</v>
      </c>
      <c r="MS432" s="59">
        <f t="shared" si="1694"/>
        <v>1.0932518905117321</v>
      </c>
      <c r="MT432" s="60">
        <f t="shared" si="1854"/>
        <v>1.0932518905117321</v>
      </c>
      <c r="MU432" s="60">
        <f t="shared" si="1827"/>
        <v>1.0980324057814743</v>
      </c>
      <c r="MV432" s="61">
        <f t="shared" si="1828"/>
        <v>1.1001975938897142</v>
      </c>
      <c r="MW432" s="66">
        <f t="shared" si="1829"/>
        <v>3.8854050622986165</v>
      </c>
      <c r="MX432" s="67">
        <f t="shared" si="1830"/>
        <v>3.8854050622986165</v>
      </c>
      <c r="MY432" s="67">
        <f t="shared" si="1831"/>
        <v>3.266316997478151</v>
      </c>
      <c r="MZ432" s="261">
        <f t="shared" si="1832"/>
        <v>3.5615596509397824</v>
      </c>
      <c r="NA432" s="59">
        <f t="shared" si="1696"/>
        <v>1.0932629821013347</v>
      </c>
      <c r="NB432" s="60">
        <f t="shared" si="1855"/>
        <v>1.0932629821013347</v>
      </c>
      <c r="NC432" s="60">
        <f t="shared" si="1698"/>
        <v>1.0980433888548082</v>
      </c>
      <c r="ND432" s="262">
        <f t="shared" si="1856"/>
        <v>1.1002073904957455</v>
      </c>
      <c r="NE432" s="62">
        <f t="shared" si="1700"/>
        <v>3.8854444816847296</v>
      </c>
      <c r="NF432" s="63">
        <f t="shared" si="1860"/>
        <v>3.8854444816847296</v>
      </c>
      <c r="NG432" s="63">
        <f t="shared" si="1702"/>
        <v>3.2663496688263978</v>
      </c>
      <c r="NH432" s="64">
        <f t="shared" si="1861"/>
        <v>3.561591364512827</v>
      </c>
      <c r="NI432" s="238">
        <f t="shared" si="1838"/>
        <v>-3.9419386113070942E-5</v>
      </c>
      <c r="NJ432" s="238">
        <f t="shared" si="1839"/>
        <v>-3.9419386113070942E-5</v>
      </c>
      <c r="NK432" s="238">
        <f t="shared" si="1840"/>
        <v>-3.2671348246804399E-5</v>
      </c>
      <c r="NL432" s="238">
        <f t="shared" si="1841"/>
        <v>-3.1713573044545029E-5</v>
      </c>
      <c r="NM432" s="239">
        <f t="shared" si="1704"/>
        <v>0.29524169568642916</v>
      </c>
      <c r="NN432" s="240">
        <f t="shared" si="1705"/>
        <v>0.59410752341928275</v>
      </c>
      <c r="NO432" s="240">
        <f>O432*IN432</f>
        <v>0.3238531171719024</v>
      </c>
      <c r="NP432" s="240">
        <f t="shared" si="1706"/>
        <v>9.8280448954189657E-3</v>
      </c>
      <c r="NQ432" s="240">
        <f>Q432*JD432</f>
        <v>0</v>
      </c>
      <c r="NR432" s="240">
        <f t="shared" si="1707"/>
        <v>0</v>
      </c>
      <c r="NS432" s="240">
        <f t="shared" si="1708"/>
        <v>0.71874882280768593</v>
      </c>
      <c r="NT432" s="240">
        <f t="shared" si="1709"/>
        <v>5.0995489847795512E-2</v>
      </c>
      <c r="NU432" s="240">
        <f t="shared" si="1710"/>
        <v>1.7132872083251455E-3</v>
      </c>
      <c r="NV432" s="240">
        <f t="shared" si="1711"/>
        <v>0.22065668484762116</v>
      </c>
      <c r="NW432" s="240">
        <f t="shared" si="1712"/>
        <v>0.1510706803316274</v>
      </c>
      <c r="NX432" s="240">
        <f t="shared" si="1713"/>
        <v>1.0149167742806624</v>
      </c>
      <c r="NY432" s="240">
        <f t="shared" si="1714"/>
        <v>0.25800212888347662</v>
      </c>
      <c r="NZ432" s="240">
        <f t="shared" si="1715"/>
        <v>4.0312640195885782E-4</v>
      </c>
      <c r="OA432" s="240">
        <f t="shared" si="1716"/>
        <v>0.24590710590254342</v>
      </c>
      <c r="OB432" s="241">
        <f t="shared" si="1717"/>
        <v>0</v>
      </c>
      <c r="OC432" s="4"/>
      <c r="OD432" s="4"/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136"/>
      <c r="OP432" s="13"/>
      <c r="OQ432" s="13"/>
      <c r="OR432" s="13"/>
      <c r="OS432" s="13"/>
      <c r="OT432" s="13"/>
    </row>
    <row r="433" spans="1:410" ht="15" customHeight="1">
      <c r="A433" s="242">
        <v>414</v>
      </c>
      <c r="B433" s="49" t="s">
        <v>483</v>
      </c>
      <c r="C433" s="50">
        <v>1</v>
      </c>
      <c r="D433" s="51">
        <v>60.3</v>
      </c>
      <c r="E433" s="52">
        <v>60.3</v>
      </c>
      <c r="F433" s="52"/>
      <c r="G433" s="52"/>
      <c r="H433" s="53"/>
      <c r="I433" s="57">
        <v>0.99759189434700579</v>
      </c>
      <c r="J433" s="58"/>
      <c r="K433" s="58">
        <v>0.60560000000000003</v>
      </c>
      <c r="L433" s="243"/>
      <c r="M433" s="1">
        <v>0</v>
      </c>
      <c r="N433" s="2">
        <v>0</v>
      </c>
      <c r="O433" s="2">
        <v>0.39199189434700576</v>
      </c>
      <c r="P433" s="2">
        <v>0</v>
      </c>
      <c r="Q433" s="2">
        <v>0</v>
      </c>
      <c r="R433" s="2">
        <v>0</v>
      </c>
      <c r="S433" s="2">
        <v>0.24129999999999999</v>
      </c>
      <c r="T433" s="2">
        <v>0</v>
      </c>
      <c r="U433" s="2">
        <v>0</v>
      </c>
      <c r="V433" s="2">
        <v>0</v>
      </c>
      <c r="W433" s="2">
        <v>0</v>
      </c>
      <c r="X433" s="2">
        <v>0.34560000000000002</v>
      </c>
      <c r="Y433" s="2">
        <v>0</v>
      </c>
      <c r="Z433" s="2">
        <v>1.8700000000000001E-2</v>
      </c>
      <c r="AA433" s="2">
        <v>0</v>
      </c>
      <c r="AB433" s="3">
        <v>0</v>
      </c>
      <c r="AC433" s="244">
        <v>0</v>
      </c>
      <c r="AD433" s="108">
        <v>0</v>
      </c>
      <c r="AE433" s="108">
        <v>0</v>
      </c>
      <c r="AF433" s="108">
        <f t="shared" si="1718"/>
        <v>0</v>
      </c>
      <c r="AG433" s="108">
        <f t="shared" si="1719"/>
        <v>0</v>
      </c>
      <c r="AH433" s="108">
        <v>0</v>
      </c>
      <c r="AI433" s="108">
        <v>0</v>
      </c>
      <c r="AJ433" s="108">
        <f t="shared" si="1720"/>
        <v>0</v>
      </c>
      <c r="AK433" s="108">
        <f t="shared" si="1721"/>
        <v>0</v>
      </c>
      <c r="AL433" s="108">
        <v>0</v>
      </c>
      <c r="AM433" s="245">
        <v>0</v>
      </c>
      <c r="AN433" s="244">
        <v>0</v>
      </c>
      <c r="AO433" s="108">
        <v>0</v>
      </c>
      <c r="AP433" s="108">
        <v>0</v>
      </c>
      <c r="AQ433" s="108">
        <f t="shared" si="1722"/>
        <v>0</v>
      </c>
      <c r="AR433" s="108">
        <f t="shared" si="1723"/>
        <v>0</v>
      </c>
      <c r="AS433" s="246">
        <v>0</v>
      </c>
      <c r="AT433" s="247">
        <v>0</v>
      </c>
      <c r="AU433" s="108">
        <v>0</v>
      </c>
      <c r="AV433" s="108">
        <f t="shared" si="1724"/>
        <v>0</v>
      </c>
      <c r="AW433" s="108">
        <f t="shared" si="1725"/>
        <v>0</v>
      </c>
      <c r="AX433" s="108">
        <v>0</v>
      </c>
      <c r="AY433" s="245">
        <v>0</v>
      </c>
      <c r="AZ433" s="248">
        <v>3</v>
      </c>
      <c r="BA433" s="108">
        <v>15.291499999999996</v>
      </c>
      <c r="BB433" s="108">
        <v>1.5946847238791999</v>
      </c>
      <c r="BC433" s="109">
        <v>1.27574777910336</v>
      </c>
      <c r="BD433" s="109">
        <v>0.31893694477583989</v>
      </c>
      <c r="BE433" s="108">
        <v>0.59800687499999994</v>
      </c>
      <c r="BF433" s="109">
        <v>0.47840549999999998</v>
      </c>
      <c r="BG433" s="109">
        <v>0.11960137499999995</v>
      </c>
      <c r="BH433" s="108">
        <v>1.2763459867181812</v>
      </c>
      <c r="BI433" s="109">
        <f t="shared" si="1726"/>
        <v>0.74700446295457645</v>
      </c>
      <c r="BJ433" s="108">
        <f t="shared" si="1727"/>
        <v>2.4690913113063217E-2</v>
      </c>
      <c r="BK433" s="108">
        <v>0.93802687927986883</v>
      </c>
      <c r="BL433" s="245">
        <v>23.63827735785269</v>
      </c>
      <c r="BM433" s="244">
        <v>0</v>
      </c>
      <c r="BN433" s="108">
        <v>0</v>
      </c>
      <c r="BO433" s="108">
        <v>0</v>
      </c>
      <c r="BP433" s="108">
        <f t="shared" si="1728"/>
        <v>0</v>
      </c>
      <c r="BQ433" s="108">
        <f t="shared" si="1729"/>
        <v>0</v>
      </c>
      <c r="BR433" s="108">
        <v>0</v>
      </c>
      <c r="BS433" s="108">
        <v>0</v>
      </c>
      <c r="BT433" s="108">
        <f t="shared" si="1730"/>
        <v>0</v>
      </c>
      <c r="BU433" s="108">
        <f t="shared" si="1731"/>
        <v>0</v>
      </c>
      <c r="BV433" s="108">
        <v>0</v>
      </c>
      <c r="BW433" s="245">
        <v>0</v>
      </c>
      <c r="BX433" s="107">
        <v>0</v>
      </c>
      <c r="BY433" s="108">
        <v>0</v>
      </c>
      <c r="BZ433" s="109">
        <f t="shared" si="1732"/>
        <v>0</v>
      </c>
      <c r="CA433" s="109">
        <f t="shared" si="1733"/>
        <v>0</v>
      </c>
      <c r="CB433" s="108">
        <v>0</v>
      </c>
      <c r="CC433" s="110">
        <v>0</v>
      </c>
      <c r="CD433" s="244">
        <v>0</v>
      </c>
      <c r="CE433" s="108">
        <v>0</v>
      </c>
      <c r="CF433" s="109">
        <f t="shared" si="1734"/>
        <v>0</v>
      </c>
      <c r="CG433" s="109">
        <f t="shared" si="1735"/>
        <v>0</v>
      </c>
      <c r="CH433" s="108">
        <v>0</v>
      </c>
      <c r="CI433" s="245">
        <v>0</v>
      </c>
      <c r="CJ433" s="249">
        <v>5.6253409137077304</v>
      </c>
      <c r="CK433" s="250">
        <v>1.2375750010157007</v>
      </c>
      <c r="CL433" s="250">
        <v>0.95885091681506329</v>
      </c>
      <c r="CM433" s="251">
        <v>0.95885091681506329</v>
      </c>
      <c r="CN433" s="252">
        <f t="shared" si="1600"/>
        <v>0.46739187940150262</v>
      </c>
      <c r="CO433" s="250">
        <v>3.7861525779937293</v>
      </c>
      <c r="CP433" s="252">
        <f t="shared" si="1736"/>
        <v>0.37473066525435139</v>
      </c>
      <c r="CQ433" s="250">
        <v>1.1848385877573577</v>
      </c>
      <c r="CR433" s="250">
        <v>0.8473781168958523</v>
      </c>
      <c r="CS433" s="252">
        <f t="shared" si="1737"/>
        <v>1.6392529671350263E-2</v>
      </c>
      <c r="CT433" s="252">
        <f t="shared" si="1738"/>
        <v>0.49594329571940171</v>
      </c>
      <c r="CU433" s="250">
        <f t="shared" si="1601"/>
        <v>12.455297526428076</v>
      </c>
      <c r="CV433" s="245">
        <f t="shared" si="1739"/>
        <v>15.693674883299376</v>
      </c>
      <c r="CW433" s="244">
        <v>0</v>
      </c>
      <c r="CX433" s="108">
        <v>0</v>
      </c>
      <c r="CY433" s="108">
        <f t="shared" si="1740"/>
        <v>0</v>
      </c>
      <c r="CZ433" s="108">
        <f t="shared" si="1741"/>
        <v>0</v>
      </c>
      <c r="DA433" s="108">
        <v>0</v>
      </c>
      <c r="DB433" s="245">
        <v>0</v>
      </c>
      <c r="DC433" s="244">
        <v>0</v>
      </c>
      <c r="DD433" s="108">
        <v>0</v>
      </c>
      <c r="DE433" s="108">
        <f t="shared" si="1742"/>
        <v>0</v>
      </c>
      <c r="DF433" s="108">
        <f t="shared" si="1743"/>
        <v>0</v>
      </c>
      <c r="DG433" s="108">
        <v>0</v>
      </c>
      <c r="DH433" s="245">
        <v>0</v>
      </c>
      <c r="DI433" s="107">
        <v>0</v>
      </c>
      <c r="DJ433" s="108">
        <v>0</v>
      </c>
      <c r="DK433" s="108">
        <v>0</v>
      </c>
      <c r="DL433" s="108">
        <v>0</v>
      </c>
      <c r="DM433" s="108">
        <f t="shared" si="1744"/>
        <v>0</v>
      </c>
      <c r="DN433" s="108">
        <f t="shared" si="1745"/>
        <v>0</v>
      </c>
      <c r="DO433" s="108">
        <v>0</v>
      </c>
      <c r="DP433" s="108">
        <f t="shared" si="1746"/>
        <v>0</v>
      </c>
      <c r="DQ433" s="108">
        <f t="shared" si="1747"/>
        <v>0</v>
      </c>
      <c r="DR433" s="108">
        <v>0</v>
      </c>
      <c r="DS433" s="110">
        <v>0</v>
      </c>
      <c r="DT433" s="244">
        <v>0</v>
      </c>
      <c r="DU433" s="108">
        <v>0</v>
      </c>
      <c r="DV433" s="108">
        <v>0</v>
      </c>
      <c r="DW433" s="108">
        <f t="shared" si="1748"/>
        <v>0</v>
      </c>
      <c r="DX433" s="108">
        <f t="shared" si="1749"/>
        <v>0</v>
      </c>
      <c r="DY433" s="108">
        <v>0</v>
      </c>
      <c r="DZ433" s="108">
        <v>0</v>
      </c>
      <c r="EA433" s="108"/>
      <c r="EB433" s="108">
        <v>0</v>
      </c>
      <c r="EC433" s="108">
        <f t="shared" si="1750"/>
        <v>0</v>
      </c>
      <c r="ED433" s="108">
        <f t="shared" si="1751"/>
        <v>0</v>
      </c>
      <c r="EE433" s="108">
        <v>0</v>
      </c>
      <c r="EF433" s="245">
        <v>0</v>
      </c>
      <c r="EG433" s="249">
        <v>3.4580855555555399</v>
      </c>
      <c r="EH433" s="250">
        <v>0.76077882222221904</v>
      </c>
      <c r="EI433" s="250">
        <v>8.8694511111110792</v>
      </c>
      <c r="EJ433" s="250">
        <v>2.3274748574233199</v>
      </c>
      <c r="EK433" s="250">
        <f t="shared" si="1752"/>
        <v>0.23035949653861568</v>
      </c>
      <c r="EL433" s="250">
        <v>0.72835998188205375</v>
      </c>
      <c r="EM433" s="250">
        <v>1.12535269528079</v>
      </c>
      <c r="EN433" s="250">
        <f t="shared" si="1753"/>
        <v>2.1769947890206882E-2</v>
      </c>
      <c r="EO433" s="250">
        <f t="shared" si="1754"/>
        <v>0.65863292126159734</v>
      </c>
      <c r="EP433" s="250">
        <v>16.541143041592949</v>
      </c>
      <c r="EQ433" s="245">
        <v>20.841840232407115</v>
      </c>
      <c r="ER433" s="244">
        <v>0</v>
      </c>
      <c r="ES433" s="108">
        <v>0</v>
      </c>
      <c r="ET433" s="108">
        <v>0</v>
      </c>
      <c r="EU433" s="108">
        <f t="shared" si="1755"/>
        <v>0</v>
      </c>
      <c r="EV433" s="108">
        <f t="shared" si="1756"/>
        <v>0</v>
      </c>
      <c r="EW433" s="108">
        <v>0</v>
      </c>
      <c r="EX433" s="108">
        <v>0</v>
      </c>
      <c r="EY433" s="108">
        <f t="shared" si="1757"/>
        <v>0</v>
      </c>
      <c r="EZ433" s="108">
        <f t="shared" si="1758"/>
        <v>0</v>
      </c>
      <c r="FA433" s="108">
        <v>0</v>
      </c>
      <c r="FB433" s="245">
        <v>0</v>
      </c>
      <c r="FC433" s="244">
        <v>0.83333333333333293</v>
      </c>
      <c r="FD433" s="108">
        <v>6.0833333333333302E-2</v>
      </c>
      <c r="FE433" s="108">
        <f t="shared" si="1759"/>
        <v>1.1768208333333328E-3</v>
      </c>
      <c r="FF433" s="108">
        <f t="shared" si="1760"/>
        <v>3.5603803333333316E-2</v>
      </c>
      <c r="FG433" s="108">
        <v>4.4708333333333301E-2</v>
      </c>
      <c r="FH433" s="245">
        <v>1.1266499999999995</v>
      </c>
      <c r="FI433" s="244">
        <v>0</v>
      </c>
      <c r="FJ433" s="108">
        <v>0</v>
      </c>
      <c r="FK433" s="108">
        <f t="shared" si="1761"/>
        <v>0</v>
      </c>
      <c r="FL433" s="108">
        <f t="shared" si="1762"/>
        <v>0</v>
      </c>
      <c r="FM433" s="108">
        <v>0</v>
      </c>
      <c r="FN433" s="245">
        <v>0</v>
      </c>
      <c r="FO433" s="244">
        <v>0</v>
      </c>
      <c r="FP433" s="108">
        <v>0</v>
      </c>
      <c r="FQ433" s="108">
        <f t="shared" si="1763"/>
        <v>0</v>
      </c>
      <c r="FR433" s="108">
        <f t="shared" si="1764"/>
        <v>0</v>
      </c>
      <c r="FS433" s="108">
        <v>0</v>
      </c>
      <c r="FT433" s="110">
        <v>0</v>
      </c>
      <c r="FU433" s="253">
        <f t="shared" si="1602"/>
        <v>11.081780292501191</v>
      </c>
      <c r="FV433" s="254">
        <f t="shared" si="1603"/>
        <v>10.632781801633811</v>
      </c>
      <c r="FW433" s="254">
        <f t="shared" si="1604"/>
        <v>2.2215451585048624</v>
      </c>
      <c r="FX433" s="254">
        <f t="shared" si="1605"/>
        <v>15.291499999999996</v>
      </c>
      <c r="FY433" s="254">
        <f t="shared" si="1606"/>
        <v>0</v>
      </c>
      <c r="FZ433" s="254">
        <f t="shared" si="1607"/>
        <v>0</v>
      </c>
      <c r="GA433" s="254">
        <f t="shared" si="1765"/>
        <v>0</v>
      </c>
      <c r="GB433" s="254">
        <f t="shared" si="1766"/>
        <v>0</v>
      </c>
      <c r="GC433" s="254">
        <f t="shared" si="1767"/>
        <v>0</v>
      </c>
      <c r="GD433" s="254">
        <f t="shared" si="1768"/>
        <v>0</v>
      </c>
      <c r="GE433" s="254">
        <f t="shared" si="1608"/>
        <v>6.1136274354170492</v>
      </c>
      <c r="GF433" s="255">
        <f t="shared" si="1609"/>
        <v>2.3341022549600821</v>
      </c>
      <c r="GG433" s="255">
        <f t="shared" si="1610"/>
        <v>0.60509016179296704</v>
      </c>
      <c r="GH433" s="254">
        <f t="shared" si="1611"/>
        <v>3.3099101322281572</v>
      </c>
      <c r="GI433" s="255">
        <f t="shared" si="1612"/>
        <v>2.3633650695880686</v>
      </c>
      <c r="GJ433" s="256">
        <f t="shared" si="1613"/>
        <v>6.4030211507953683E-2</v>
      </c>
      <c r="GK433" s="253">
        <f t="shared" si="1769"/>
        <v>48.651144820285069</v>
      </c>
      <c r="GL433" s="257">
        <f t="shared" si="1770"/>
        <v>61.300442473559187</v>
      </c>
      <c r="GM433" s="221">
        <f t="shared" si="1771"/>
        <v>61.300442473559187</v>
      </c>
      <c r="GN433" s="222">
        <f t="shared" si="1772"/>
        <v>19.881851997482173</v>
      </c>
      <c r="GO433" s="222">
        <f t="shared" si="1773"/>
        <v>3.6422385700752868</v>
      </c>
      <c r="GP433" s="55">
        <f t="shared" si="1774"/>
        <v>0.32433455934772154</v>
      </c>
      <c r="GQ433" s="56">
        <f t="shared" si="1775"/>
        <v>5.9416187275422999E-2</v>
      </c>
      <c r="GR433" s="258">
        <f t="shared" si="1776"/>
        <v>1.060026792858751</v>
      </c>
      <c r="GS433" s="227">
        <f t="shared" si="1614"/>
        <v>61.300442473559187</v>
      </c>
      <c r="GT433" s="222">
        <f t="shared" si="1843"/>
        <v>19.881851997482173</v>
      </c>
      <c r="GU433" s="222">
        <f t="shared" si="1844"/>
        <v>3.6422385700752868</v>
      </c>
      <c r="GV433" s="37">
        <f t="shared" si="1833"/>
        <v>0.32433455934772154</v>
      </c>
      <c r="GW433" s="228">
        <f t="shared" si="1834"/>
        <v>5.9416187275422999E-2</v>
      </c>
      <c r="GX433" s="258">
        <f t="shared" si="1777"/>
        <v>1.060026792858751</v>
      </c>
      <c r="GY433" s="221">
        <f t="shared" si="1842"/>
        <v>37.6621651157065</v>
      </c>
      <c r="GZ433" s="222">
        <f t="shared" si="1778"/>
        <v>18.733556737028398</v>
      </c>
      <c r="HA433" s="222">
        <f t="shared" si="1779"/>
        <v>1.4008948878825933</v>
      </c>
      <c r="HB433" s="55">
        <f t="shared" si="1780"/>
        <v>0.49741050944561388</v>
      </c>
      <c r="HC433" s="56">
        <f t="shared" si="1781"/>
        <v>3.7196345021024001E-2</v>
      </c>
      <c r="HD433" s="258">
        <f t="shared" si="1782"/>
        <v>1.0837059406738843</v>
      </c>
      <c r="HE433" s="221">
        <f t="shared" si="1783"/>
        <v>37.6621651157065</v>
      </c>
      <c r="HF433" s="222">
        <f t="shared" si="1784"/>
        <v>18.733556737028398</v>
      </c>
      <c r="HG433" s="222">
        <f t="shared" si="1785"/>
        <v>1.4008948878825933</v>
      </c>
      <c r="HH433" s="55">
        <f t="shared" si="1786"/>
        <v>0.49741050944561388</v>
      </c>
      <c r="HI433" s="56">
        <f t="shared" si="1787"/>
        <v>3.7196345021024001E-2</v>
      </c>
      <c r="HJ433" s="259">
        <f t="shared" si="1788"/>
        <v>1.0837059406738843</v>
      </c>
      <c r="HK433" s="54">
        <f t="shared" si="1615"/>
        <v>1.0574741363465425</v>
      </c>
      <c r="HL433" s="55">
        <f t="shared" si="1616"/>
        <v>0</v>
      </c>
      <c r="HM433" s="55">
        <f t="shared" si="1617"/>
        <v>0.65629231767210439</v>
      </c>
      <c r="HN433" s="56">
        <f t="shared" si="1618"/>
        <v>0</v>
      </c>
      <c r="HQ433" s="57">
        <f t="shared" si="1619"/>
        <v>0</v>
      </c>
      <c r="HR433" s="58">
        <f t="shared" si="1789"/>
        <v>0</v>
      </c>
      <c r="HS433" s="58">
        <f t="shared" si="1620"/>
        <v>0</v>
      </c>
      <c r="HT433" s="58">
        <f t="shared" si="1790"/>
        <v>0</v>
      </c>
      <c r="HU433" s="58">
        <f t="shared" si="1621"/>
        <v>0</v>
      </c>
      <c r="HV433" s="55"/>
      <c r="HW433" s="56"/>
      <c r="HX433" s="260"/>
      <c r="HY433" s="57">
        <f t="shared" si="1622"/>
        <v>0</v>
      </c>
      <c r="HZ433" s="58">
        <f t="shared" si="1791"/>
        <v>0</v>
      </c>
      <c r="IA433" s="58">
        <f t="shared" si="1623"/>
        <v>0</v>
      </c>
      <c r="IB433" s="58">
        <f t="shared" si="1792"/>
        <v>0</v>
      </c>
      <c r="IC433" s="58">
        <f t="shared" si="1624"/>
        <v>0</v>
      </c>
      <c r="ID433" s="55"/>
      <c r="IE433" s="56"/>
      <c r="IF433" s="260"/>
      <c r="IG433" s="57">
        <f t="shared" si="1628"/>
        <v>0.91134544480458324</v>
      </c>
      <c r="IH433" s="58">
        <f t="shared" si="1793"/>
        <v>1.0541532760054615</v>
      </c>
      <c r="II433" s="58">
        <f t="shared" si="1629"/>
        <v>1.7788441922164233</v>
      </c>
      <c r="IJ433" s="58">
        <f t="shared" si="1794"/>
        <v>2.0543871575907473</v>
      </c>
      <c r="IK433" s="58">
        <f t="shared" si="1630"/>
        <v>18.760537585597373</v>
      </c>
      <c r="IL433" s="55">
        <f t="shared" si="1631"/>
        <v>4.8577789450139797E-2</v>
      </c>
      <c r="IM433" s="56">
        <f t="shared" si="1632"/>
        <v>9.4818401876823472E-2</v>
      </c>
      <c r="IN433" s="260">
        <f t="shared" si="1633"/>
        <v>1.0222995100575569</v>
      </c>
      <c r="IO433" s="57">
        <f t="shared" si="1634"/>
        <v>0</v>
      </c>
      <c r="IP433" s="58">
        <f t="shared" si="1795"/>
        <v>0</v>
      </c>
      <c r="IQ433" s="58">
        <f t="shared" si="1635"/>
        <v>0</v>
      </c>
      <c r="IR433" s="58">
        <f t="shared" si="1796"/>
        <v>0</v>
      </c>
      <c r="IS433" s="58">
        <f t="shared" si="1636"/>
        <v>0</v>
      </c>
      <c r="IT433" s="55"/>
      <c r="IU433" s="56"/>
      <c r="IV433" s="260"/>
      <c r="IW433" s="57">
        <f t="shared" si="1640"/>
        <v>0</v>
      </c>
      <c r="IX433" s="58">
        <f t="shared" si="1797"/>
        <v>0</v>
      </c>
      <c r="IY433" s="58">
        <f t="shared" si="1641"/>
        <v>0</v>
      </c>
      <c r="IZ433" s="58">
        <f t="shared" si="1798"/>
        <v>0</v>
      </c>
      <c r="JA433" s="58">
        <f t="shared" si="1642"/>
        <v>0</v>
      </c>
      <c r="JB433" s="55"/>
      <c r="JC433" s="56"/>
      <c r="JD433" s="260"/>
      <c r="JE433" s="57">
        <f t="shared" si="1643"/>
        <v>0</v>
      </c>
      <c r="JF433" s="58">
        <f t="shared" si="1799"/>
        <v>0</v>
      </c>
      <c r="JG433" s="58">
        <f t="shared" si="1644"/>
        <v>0</v>
      </c>
      <c r="JH433" s="58">
        <f t="shared" si="1800"/>
        <v>0</v>
      </c>
      <c r="JI433" s="58">
        <f t="shared" si="1645"/>
        <v>0</v>
      </c>
      <c r="JJ433" s="55"/>
      <c r="JK433" s="56"/>
      <c r="JL433" s="260"/>
      <c r="JM433" s="57">
        <f t="shared" si="1646"/>
        <v>8.9134698125650775</v>
      </c>
      <c r="JN433" s="58">
        <f t="shared" si="1801"/>
        <v>10.310210532194025</v>
      </c>
      <c r="JO433" s="58">
        <f t="shared" si="1647"/>
        <v>0.85851507432720431</v>
      </c>
      <c r="JP433" s="58">
        <f t="shared" si="1802"/>
        <v>0.99149905934048832</v>
      </c>
      <c r="JQ433" s="58">
        <f t="shared" si="1648"/>
        <v>12.455297526428078</v>
      </c>
      <c r="JR433" s="55">
        <f t="shared" si="1649"/>
        <v>0.71563684397359206</v>
      </c>
      <c r="JS433" s="56">
        <f t="shared" si="1650"/>
        <v>6.8927705059279198E-2</v>
      </c>
      <c r="JT433" s="260">
        <f t="shared" si="1651"/>
        <v>1.1228171949643442</v>
      </c>
      <c r="JU433" s="57">
        <f t="shared" si="1652"/>
        <v>0</v>
      </c>
      <c r="JV433" s="58">
        <f t="shared" si="1803"/>
        <v>0</v>
      </c>
      <c r="JW433" s="58">
        <f t="shared" si="1653"/>
        <v>0</v>
      </c>
      <c r="JX433" s="58">
        <f t="shared" si="1804"/>
        <v>0</v>
      </c>
      <c r="JY433" s="58">
        <f t="shared" si="1654"/>
        <v>0</v>
      </c>
      <c r="JZ433" s="55"/>
      <c r="KA433" s="56"/>
      <c r="KB433" s="260"/>
      <c r="KC433" s="57">
        <f t="shared" si="1658"/>
        <v>0</v>
      </c>
      <c r="KD433" s="58">
        <f t="shared" si="1805"/>
        <v>0</v>
      </c>
      <c r="KE433" s="58">
        <f t="shared" si="1659"/>
        <v>0</v>
      </c>
      <c r="KF433" s="58">
        <f t="shared" si="1806"/>
        <v>0</v>
      </c>
      <c r="KG433" s="58">
        <f t="shared" si="1660"/>
        <v>0</v>
      </c>
      <c r="KH433" s="55"/>
      <c r="KI433" s="56"/>
      <c r="KJ433" s="260"/>
      <c r="KK433" s="57">
        <f t="shared" si="1664"/>
        <v>0</v>
      </c>
      <c r="KL433" s="58">
        <f t="shared" si="1807"/>
        <v>0</v>
      </c>
      <c r="KM433" s="58">
        <f t="shared" si="1665"/>
        <v>0</v>
      </c>
      <c r="KN433" s="58">
        <f t="shared" si="1808"/>
        <v>0</v>
      </c>
      <c r="KO433" s="58">
        <f t="shared" si="1666"/>
        <v>0</v>
      </c>
      <c r="KP433" s="55"/>
      <c r="KQ433" s="56"/>
      <c r="KR433" s="260"/>
      <c r="KS433" s="57">
        <f t="shared" si="1667"/>
        <v>0</v>
      </c>
      <c r="KT433" s="58">
        <f t="shared" si="1812"/>
        <v>0</v>
      </c>
      <c r="KU433" s="58">
        <f t="shared" si="1668"/>
        <v>0</v>
      </c>
      <c r="KV433" s="58">
        <f t="shared" si="1813"/>
        <v>0</v>
      </c>
      <c r="KW433" s="58">
        <f t="shared" si="1669"/>
        <v>0</v>
      </c>
      <c r="KX433" s="55"/>
      <c r="KY433" s="56"/>
      <c r="KZ433" s="260"/>
      <c r="LA433" s="57">
        <f t="shared" si="1673"/>
        <v>5.9109957196130143</v>
      </c>
      <c r="LB433" s="58">
        <f t="shared" si="1814"/>
        <v>6.837248748876374</v>
      </c>
      <c r="LC433" s="58">
        <f t="shared" si="1674"/>
        <v>0.25212944442882257</v>
      </c>
      <c r="LD433" s="58">
        <f t="shared" si="1815"/>
        <v>0.29118429537084717</v>
      </c>
      <c r="LE433" s="58">
        <f t="shared" si="1675"/>
        <v>16.541143041592946</v>
      </c>
      <c r="LF433" s="55">
        <f t="shared" si="1816"/>
        <v>0.35735110353315541</v>
      </c>
      <c r="LG433" s="56">
        <f t="shared" si="1817"/>
        <v>1.5242564784963131E-2</v>
      </c>
      <c r="LH433" s="260">
        <f t="shared" si="1818"/>
        <v>1.0583579912088363</v>
      </c>
      <c r="LI433" s="57">
        <f t="shared" si="1676"/>
        <v>0</v>
      </c>
      <c r="LJ433" s="58">
        <f t="shared" si="1819"/>
        <v>0</v>
      </c>
      <c r="LK433" s="58">
        <f t="shared" si="1677"/>
        <v>0</v>
      </c>
      <c r="LL433" s="58">
        <f t="shared" si="1820"/>
        <v>0</v>
      </c>
      <c r="LM433" s="58">
        <f t="shared" si="1678"/>
        <v>0</v>
      </c>
      <c r="LN433" s="55"/>
      <c r="LO433" s="56"/>
      <c r="LP433" s="260"/>
      <c r="LQ433" s="57">
        <f t="shared" si="1682"/>
        <v>4.3436640066666643E-2</v>
      </c>
      <c r="LR433" s="58">
        <f t="shared" si="1821"/>
        <v>5.0243161565113312E-2</v>
      </c>
      <c r="LS433" s="58">
        <f t="shared" si="1683"/>
        <v>1.1768208333333328E-3</v>
      </c>
      <c r="LT433" s="58">
        <f t="shared" si="1822"/>
        <v>1.359110380416666E-3</v>
      </c>
      <c r="LU433" s="58">
        <f t="shared" si="1684"/>
        <v>0.89416666666666633</v>
      </c>
      <c r="LV433" s="55">
        <f t="shared" si="1835"/>
        <v>4.857778945013979E-2</v>
      </c>
      <c r="LW433" s="56">
        <f t="shared" si="1836"/>
        <v>1.3161090400745572E-3</v>
      </c>
      <c r="LX433" s="260">
        <f t="shared" si="1837"/>
        <v>1.0078160048971445</v>
      </c>
      <c r="LY433" s="57">
        <f t="shared" si="1685"/>
        <v>0</v>
      </c>
      <c r="LZ433" s="58">
        <f t="shared" si="1823"/>
        <v>0</v>
      </c>
      <c r="MA433" s="58">
        <f t="shared" si="1686"/>
        <v>0</v>
      </c>
      <c r="MB433" s="58">
        <f t="shared" si="1824"/>
        <v>0</v>
      </c>
      <c r="MC433" s="58">
        <f t="shared" si="1687"/>
        <v>0</v>
      </c>
      <c r="MD433" s="55"/>
      <c r="ME433" s="56"/>
      <c r="MF433" s="260"/>
      <c r="MG433" s="57">
        <f t="shared" si="1691"/>
        <v>0</v>
      </c>
      <c r="MH433" s="58">
        <f t="shared" si="1825"/>
        <v>0</v>
      </c>
      <c r="MI433" s="58">
        <f t="shared" si="1692"/>
        <v>0</v>
      </c>
      <c r="MJ433" s="58">
        <f t="shared" si="1826"/>
        <v>0</v>
      </c>
      <c r="MK433" s="58">
        <f t="shared" si="1693"/>
        <v>0</v>
      </c>
      <c r="ML433" s="55"/>
      <c r="MM433" s="56"/>
      <c r="MN433" s="260"/>
      <c r="MO433" s="59">
        <v>0.99759189434700579</v>
      </c>
      <c r="MP433" s="60"/>
      <c r="MQ433" s="60">
        <v>0.60560000000000003</v>
      </c>
      <c r="MR433" s="61"/>
      <c r="MS433" s="59">
        <f t="shared" si="1694"/>
        <v>1.060026792858751</v>
      </c>
      <c r="MT433" s="60"/>
      <c r="MU433" s="60">
        <f t="shared" si="1827"/>
        <v>1.0837059406738843</v>
      </c>
      <c r="MV433" s="61"/>
      <c r="MW433" s="66">
        <f t="shared" si="1829"/>
        <v>1.0574741363465425</v>
      </c>
      <c r="MX433" s="67"/>
      <c r="MY433" s="67">
        <f t="shared" si="1831"/>
        <v>0.65629231767210439</v>
      </c>
      <c r="MZ433" s="261"/>
      <c r="NA433" s="59">
        <f t="shared" si="1696"/>
        <v>1.0598357882887479</v>
      </c>
      <c r="NB433" s="60"/>
      <c r="NC433" s="60">
        <f t="shared" si="1698"/>
        <v>1.0824809613577389</v>
      </c>
      <c r="ND433" s="262"/>
      <c r="NE433" s="62">
        <f t="shared" si="1700"/>
        <v>1.0572835917357242</v>
      </c>
      <c r="NF433" s="63"/>
      <c r="NG433" s="63">
        <f t="shared" si="1702"/>
        <v>0.65555047019824664</v>
      </c>
      <c r="NH433" s="64"/>
      <c r="NI433" s="238">
        <f t="shared" si="1838"/>
        <v>1.9054461081835505E-4</v>
      </c>
      <c r="NJ433" s="238">
        <f t="shared" si="1839"/>
        <v>0</v>
      </c>
      <c r="NK433" s="238">
        <f t="shared" si="1840"/>
        <v>7.4184747385774852E-4</v>
      </c>
      <c r="NL433" s="238">
        <f t="shared" si="1841"/>
        <v>0</v>
      </c>
      <c r="NM433" s="239">
        <f t="shared" si="1704"/>
        <v>0</v>
      </c>
      <c r="NN433" s="240">
        <f t="shared" si="1705"/>
        <v>0</v>
      </c>
      <c r="NO433" s="240">
        <f>O433*IN433+0.001</f>
        <v>0.40173312153747759</v>
      </c>
      <c r="NP433" s="240">
        <f t="shared" si="1706"/>
        <v>0</v>
      </c>
      <c r="NQ433" s="240">
        <f>Q433*JD433</f>
        <v>0</v>
      </c>
      <c r="NR433" s="240">
        <f t="shared" si="1707"/>
        <v>0</v>
      </c>
      <c r="NS433" s="240">
        <f t="shared" si="1708"/>
        <v>0.27093578914489624</v>
      </c>
      <c r="NT433" s="240">
        <f t="shared" si="1709"/>
        <v>0</v>
      </c>
      <c r="NU433" s="240">
        <f t="shared" si="1710"/>
        <v>0</v>
      </c>
      <c r="NV433" s="240">
        <f t="shared" si="1711"/>
        <v>0</v>
      </c>
      <c r="NW433" s="240">
        <f t="shared" si="1712"/>
        <v>0</v>
      </c>
      <c r="NX433" s="240">
        <f t="shared" si="1713"/>
        <v>0.36576852176177388</v>
      </c>
      <c r="NY433" s="240">
        <f t="shared" si="1714"/>
        <v>0</v>
      </c>
      <c r="NZ433" s="240">
        <f t="shared" si="1715"/>
        <v>1.8846159291576604E-2</v>
      </c>
      <c r="OA433" s="240">
        <f t="shared" si="1716"/>
        <v>0</v>
      </c>
      <c r="OB433" s="241">
        <f t="shared" si="1717"/>
        <v>0</v>
      </c>
      <c r="OC433" s="4"/>
      <c r="OD433" s="4"/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136"/>
      <c r="OP433" s="13"/>
      <c r="OQ433" s="13"/>
      <c r="OR433" s="13"/>
      <c r="OS433" s="13"/>
      <c r="OT433" s="13"/>
    </row>
    <row r="434" spans="1:410" ht="15" customHeight="1">
      <c r="A434" s="242">
        <v>415</v>
      </c>
      <c r="B434" s="49" t="s">
        <v>484</v>
      </c>
      <c r="C434" s="50">
        <v>1</v>
      </c>
      <c r="D434" s="51">
        <v>61.5</v>
      </c>
      <c r="E434" s="52">
        <v>61.5</v>
      </c>
      <c r="F434" s="52"/>
      <c r="G434" s="52"/>
      <c r="H434" s="53"/>
      <c r="I434" s="57">
        <v>1.0714614166259053</v>
      </c>
      <c r="J434" s="58"/>
      <c r="K434" s="58">
        <v>0.68699999999999983</v>
      </c>
      <c r="L434" s="243"/>
      <c r="M434" s="1">
        <v>0</v>
      </c>
      <c r="N434" s="2">
        <v>0</v>
      </c>
      <c r="O434" s="2">
        <v>0.38446141662590544</v>
      </c>
      <c r="P434" s="2">
        <v>0</v>
      </c>
      <c r="Q434" s="2">
        <v>0</v>
      </c>
      <c r="R434" s="2">
        <v>0</v>
      </c>
      <c r="S434" s="2">
        <v>0.2412</v>
      </c>
      <c r="T434" s="2">
        <v>0</v>
      </c>
      <c r="U434" s="2">
        <v>0</v>
      </c>
      <c r="V434" s="2">
        <v>7.5600000000000001E-2</v>
      </c>
      <c r="W434" s="2">
        <v>0</v>
      </c>
      <c r="X434" s="2">
        <v>0.3518</v>
      </c>
      <c r="Y434" s="2">
        <v>0</v>
      </c>
      <c r="Z434" s="2">
        <v>1.84E-2</v>
      </c>
      <c r="AA434" s="2">
        <v>0</v>
      </c>
      <c r="AB434" s="3">
        <v>0</v>
      </c>
      <c r="AC434" s="244">
        <v>0</v>
      </c>
      <c r="AD434" s="108">
        <v>0</v>
      </c>
      <c r="AE434" s="108">
        <v>0</v>
      </c>
      <c r="AF434" s="108">
        <f t="shared" si="1718"/>
        <v>0</v>
      </c>
      <c r="AG434" s="108">
        <f t="shared" si="1719"/>
        <v>0</v>
      </c>
      <c r="AH434" s="108">
        <v>0</v>
      </c>
      <c r="AI434" s="108">
        <v>0</v>
      </c>
      <c r="AJ434" s="108">
        <f t="shared" si="1720"/>
        <v>0</v>
      </c>
      <c r="AK434" s="108">
        <f t="shared" si="1721"/>
        <v>0</v>
      </c>
      <c r="AL434" s="108">
        <v>0</v>
      </c>
      <c r="AM434" s="245">
        <v>0</v>
      </c>
      <c r="AN434" s="244">
        <v>0</v>
      </c>
      <c r="AO434" s="108">
        <v>0</v>
      </c>
      <c r="AP434" s="108">
        <v>0</v>
      </c>
      <c r="AQ434" s="108">
        <f t="shared" si="1722"/>
        <v>0</v>
      </c>
      <c r="AR434" s="108">
        <f t="shared" si="1723"/>
        <v>0</v>
      </c>
      <c r="AS434" s="246">
        <v>0</v>
      </c>
      <c r="AT434" s="247">
        <v>0</v>
      </c>
      <c r="AU434" s="108">
        <v>0</v>
      </c>
      <c r="AV434" s="108">
        <f t="shared" si="1724"/>
        <v>0</v>
      </c>
      <c r="AW434" s="108">
        <f t="shared" si="1725"/>
        <v>0</v>
      </c>
      <c r="AX434" s="108">
        <v>0</v>
      </c>
      <c r="AY434" s="245">
        <v>0</v>
      </c>
      <c r="AZ434" s="248">
        <v>3</v>
      </c>
      <c r="BA434" s="108">
        <v>15.291499999999996</v>
      </c>
      <c r="BB434" s="108">
        <v>1.5946847238791999</v>
      </c>
      <c r="BC434" s="109">
        <v>1.27574777910336</v>
      </c>
      <c r="BD434" s="109">
        <v>0.31893694477583989</v>
      </c>
      <c r="BE434" s="108">
        <v>0.59800687499999994</v>
      </c>
      <c r="BF434" s="109">
        <v>0.47840549999999998</v>
      </c>
      <c r="BG434" s="109">
        <v>0.11960137499999995</v>
      </c>
      <c r="BH434" s="108">
        <v>1.2763459867181812</v>
      </c>
      <c r="BI434" s="109">
        <f t="shared" si="1726"/>
        <v>0.74700446295457645</v>
      </c>
      <c r="BJ434" s="108">
        <f t="shared" si="1727"/>
        <v>2.4690913113063217E-2</v>
      </c>
      <c r="BK434" s="108">
        <v>0.93802687927986883</v>
      </c>
      <c r="BL434" s="245">
        <v>23.63827735785269</v>
      </c>
      <c r="BM434" s="244">
        <v>0</v>
      </c>
      <c r="BN434" s="108">
        <v>0</v>
      </c>
      <c r="BO434" s="108">
        <v>0</v>
      </c>
      <c r="BP434" s="108">
        <f t="shared" si="1728"/>
        <v>0</v>
      </c>
      <c r="BQ434" s="108">
        <f t="shared" si="1729"/>
        <v>0</v>
      </c>
      <c r="BR434" s="108">
        <v>0</v>
      </c>
      <c r="BS434" s="108">
        <v>0</v>
      </c>
      <c r="BT434" s="108">
        <f t="shared" si="1730"/>
        <v>0</v>
      </c>
      <c r="BU434" s="108">
        <f t="shared" si="1731"/>
        <v>0</v>
      </c>
      <c r="BV434" s="108">
        <v>0</v>
      </c>
      <c r="BW434" s="245">
        <v>0</v>
      </c>
      <c r="BX434" s="107">
        <v>0</v>
      </c>
      <c r="BY434" s="108">
        <v>0</v>
      </c>
      <c r="BZ434" s="109">
        <f t="shared" si="1732"/>
        <v>0</v>
      </c>
      <c r="CA434" s="109">
        <f t="shared" si="1733"/>
        <v>0</v>
      </c>
      <c r="CB434" s="108">
        <v>0</v>
      </c>
      <c r="CC434" s="110">
        <v>0</v>
      </c>
      <c r="CD434" s="244">
        <v>0</v>
      </c>
      <c r="CE434" s="108">
        <v>0</v>
      </c>
      <c r="CF434" s="109">
        <f t="shared" si="1734"/>
        <v>0</v>
      </c>
      <c r="CG434" s="109">
        <f t="shared" si="1735"/>
        <v>0</v>
      </c>
      <c r="CH434" s="108">
        <v>0</v>
      </c>
      <c r="CI434" s="245">
        <v>0</v>
      </c>
      <c r="CJ434" s="249">
        <v>5.737287996567586</v>
      </c>
      <c r="CK434" s="250">
        <v>1.2622033592448689</v>
      </c>
      <c r="CL434" s="250">
        <v>0.97793252709994027</v>
      </c>
      <c r="CM434" s="251">
        <v>0.97793252709994027</v>
      </c>
      <c r="CN434" s="252">
        <f t="shared" si="1600"/>
        <v>0.47669321033486589</v>
      </c>
      <c r="CO434" s="250">
        <v>3.8614988979538034</v>
      </c>
      <c r="CP434" s="252">
        <f t="shared" si="1736"/>
        <v>0.38218799192607977</v>
      </c>
      <c r="CQ434" s="250">
        <v>1.2084174651256632</v>
      </c>
      <c r="CR434" s="250">
        <v>0.8642413630032324</v>
      </c>
      <c r="CS434" s="252">
        <f t="shared" si="1737"/>
        <v>1.6718749167297531E-2</v>
      </c>
      <c r="CT434" s="252">
        <f t="shared" si="1738"/>
        <v>0.50581281404217582</v>
      </c>
      <c r="CU434" s="250">
        <f t="shared" si="1601"/>
        <v>12.703164143869431</v>
      </c>
      <c r="CV434" s="245">
        <f t="shared" si="1739"/>
        <v>16.005986821275481</v>
      </c>
      <c r="CW434" s="244">
        <v>0</v>
      </c>
      <c r="CX434" s="108">
        <v>0</v>
      </c>
      <c r="CY434" s="108">
        <f t="shared" si="1740"/>
        <v>0</v>
      </c>
      <c r="CZ434" s="108">
        <f t="shared" si="1741"/>
        <v>0</v>
      </c>
      <c r="DA434" s="108">
        <v>0</v>
      </c>
      <c r="DB434" s="245">
        <v>0</v>
      </c>
      <c r="DC434" s="244">
        <v>0</v>
      </c>
      <c r="DD434" s="108">
        <v>0</v>
      </c>
      <c r="DE434" s="108">
        <f t="shared" si="1742"/>
        <v>0</v>
      </c>
      <c r="DF434" s="108">
        <f t="shared" si="1743"/>
        <v>0</v>
      </c>
      <c r="DG434" s="108">
        <v>0</v>
      </c>
      <c r="DH434" s="245">
        <v>0</v>
      </c>
      <c r="DI434" s="107">
        <v>1.801375595536</v>
      </c>
      <c r="DJ434" s="108">
        <v>0.39630263101792002</v>
      </c>
      <c r="DK434" s="108">
        <v>2.9751507984653321E-2</v>
      </c>
      <c r="DL434" s="108">
        <v>1.2124212487022914</v>
      </c>
      <c r="DM434" s="108">
        <f t="shared" si="1744"/>
        <v>0.11999818066906059</v>
      </c>
      <c r="DN434" s="108">
        <f t="shared" si="1745"/>
        <v>0.37941510556889507</v>
      </c>
      <c r="DO434" s="108">
        <v>0.25110912177658312</v>
      </c>
      <c r="DP434" s="108">
        <f t="shared" si="1746"/>
        <v>4.8577059607680011E-3</v>
      </c>
      <c r="DQ434" s="108">
        <f t="shared" si="1747"/>
        <v>0.14696613348393725</v>
      </c>
      <c r="DR434" s="108">
        <v>0.18454800525087239</v>
      </c>
      <c r="DS434" s="110">
        <v>4.6506097323219837</v>
      </c>
      <c r="DT434" s="244">
        <v>0</v>
      </c>
      <c r="DU434" s="108">
        <v>0</v>
      </c>
      <c r="DV434" s="108">
        <v>0</v>
      </c>
      <c r="DW434" s="108">
        <f t="shared" si="1748"/>
        <v>0</v>
      </c>
      <c r="DX434" s="108">
        <f t="shared" si="1749"/>
        <v>0</v>
      </c>
      <c r="DY434" s="108">
        <v>0</v>
      </c>
      <c r="DZ434" s="108">
        <v>0</v>
      </c>
      <c r="EA434" s="108"/>
      <c r="EB434" s="108">
        <v>0</v>
      </c>
      <c r="EC434" s="108">
        <f t="shared" si="1750"/>
        <v>0</v>
      </c>
      <c r="ED434" s="108">
        <f t="shared" si="1751"/>
        <v>0</v>
      </c>
      <c r="EE434" s="108">
        <v>0</v>
      </c>
      <c r="EF434" s="245">
        <v>0</v>
      </c>
      <c r="EG434" s="249">
        <v>3.5895199999999998</v>
      </c>
      <c r="EH434" s="250">
        <v>0.78969440000000002</v>
      </c>
      <c r="EI434" s="250">
        <v>9.2065599999999996</v>
      </c>
      <c r="EJ434" s="250">
        <v>2.4159372045600001</v>
      </c>
      <c r="EK434" s="250">
        <f t="shared" si="1752"/>
        <v>0.23911496888412145</v>
      </c>
      <c r="EL434" s="250">
        <v>0.75604338879500643</v>
      </c>
      <c r="EM434" s="250">
        <v>1.1681249471328801</v>
      </c>
      <c r="EN434" s="250">
        <f t="shared" si="1753"/>
        <v>2.2597377102285567E-2</v>
      </c>
      <c r="EO434" s="250">
        <f t="shared" si="1754"/>
        <v>0.68366615155856647</v>
      </c>
      <c r="EP434" s="250">
        <v>17.169836551692878</v>
      </c>
      <c r="EQ434" s="245">
        <v>21.633994055133027</v>
      </c>
      <c r="ER434" s="244">
        <v>0</v>
      </c>
      <c r="ES434" s="108">
        <v>0</v>
      </c>
      <c r="ET434" s="108">
        <v>0</v>
      </c>
      <c r="EU434" s="108">
        <f t="shared" si="1755"/>
        <v>0</v>
      </c>
      <c r="EV434" s="108">
        <f t="shared" si="1756"/>
        <v>0</v>
      </c>
      <c r="EW434" s="108">
        <v>0</v>
      </c>
      <c r="EX434" s="108">
        <v>0</v>
      </c>
      <c r="EY434" s="108">
        <f t="shared" si="1757"/>
        <v>0</v>
      </c>
      <c r="EZ434" s="108">
        <f t="shared" si="1758"/>
        <v>0</v>
      </c>
      <c r="FA434" s="108">
        <v>0</v>
      </c>
      <c r="FB434" s="245">
        <v>0</v>
      </c>
      <c r="FC434" s="244">
        <v>0.83333333333333293</v>
      </c>
      <c r="FD434" s="108">
        <v>6.0833333333333302E-2</v>
      </c>
      <c r="FE434" s="108">
        <f t="shared" si="1759"/>
        <v>1.1768208333333328E-3</v>
      </c>
      <c r="FF434" s="108">
        <f t="shared" si="1760"/>
        <v>3.5603803333333316E-2</v>
      </c>
      <c r="FG434" s="108">
        <v>4.4708333333333301E-2</v>
      </c>
      <c r="FH434" s="245">
        <v>1.1266499999999995</v>
      </c>
      <c r="FI434" s="244">
        <v>0</v>
      </c>
      <c r="FJ434" s="108">
        <v>0</v>
      </c>
      <c r="FK434" s="108">
        <f t="shared" si="1761"/>
        <v>0</v>
      </c>
      <c r="FL434" s="108">
        <f t="shared" si="1762"/>
        <v>0</v>
      </c>
      <c r="FM434" s="108">
        <v>0</v>
      </c>
      <c r="FN434" s="245">
        <v>0</v>
      </c>
      <c r="FO434" s="244">
        <v>0</v>
      </c>
      <c r="FP434" s="108">
        <v>0</v>
      </c>
      <c r="FQ434" s="108">
        <f t="shared" si="1763"/>
        <v>0</v>
      </c>
      <c r="FR434" s="108">
        <f t="shared" si="1764"/>
        <v>0</v>
      </c>
      <c r="FS434" s="108">
        <v>0</v>
      </c>
      <c r="FT434" s="110">
        <v>0</v>
      </c>
      <c r="FU434" s="253">
        <f t="shared" si="1602"/>
        <v>13.576383982366375</v>
      </c>
      <c r="FV434" s="254">
        <f t="shared" si="1603"/>
        <v>11.0094224778589</v>
      </c>
      <c r="FW434" s="254">
        <f t="shared" si="1604"/>
        <v>2.2308464894382261</v>
      </c>
      <c r="FX434" s="254">
        <f t="shared" si="1605"/>
        <v>15.291499999999996</v>
      </c>
      <c r="FY434" s="254">
        <f t="shared" si="1606"/>
        <v>0</v>
      </c>
      <c r="FZ434" s="254">
        <f t="shared" si="1607"/>
        <v>0</v>
      </c>
      <c r="GA434" s="254">
        <f t="shared" si="1765"/>
        <v>0</v>
      </c>
      <c r="GB434" s="254">
        <f t="shared" si="1766"/>
        <v>0</v>
      </c>
      <c r="GC434" s="254">
        <f t="shared" si="1767"/>
        <v>0</v>
      </c>
      <c r="GD434" s="254">
        <f t="shared" si="1768"/>
        <v>0</v>
      </c>
      <c r="GE434" s="254">
        <f t="shared" si="1608"/>
        <v>7.4898573512160951</v>
      </c>
      <c r="GF434" s="255">
        <f t="shared" si="1609"/>
        <v>2.8595286705772689</v>
      </c>
      <c r="GG434" s="255">
        <f t="shared" si="1610"/>
        <v>0.74130114147926185</v>
      </c>
      <c r="GH434" s="254">
        <f t="shared" si="1611"/>
        <v>3.6206547519642105</v>
      </c>
      <c r="GI434" s="255">
        <f t="shared" si="1612"/>
        <v>2.5852451057545589</v>
      </c>
      <c r="GJ434" s="256">
        <f t="shared" si="1613"/>
        <v>7.0041566176747644E-2</v>
      </c>
      <c r="GK434" s="253">
        <f t="shared" si="1769"/>
        <v>53.218665052843797</v>
      </c>
      <c r="GL434" s="257">
        <f t="shared" si="1770"/>
        <v>67.055517966583182</v>
      </c>
      <c r="GM434" s="221">
        <f t="shared" si="1771"/>
        <v>67.055517966583182</v>
      </c>
      <c r="GN434" s="222">
        <f t="shared" si="1772"/>
        <v>23.966658775959736</v>
      </c>
      <c r="GO434" s="222">
        <f t="shared" si="1773"/>
        <v>3.8331583883387363</v>
      </c>
      <c r="GP434" s="55">
        <f t="shared" si="1774"/>
        <v>0.3574151613876641</v>
      </c>
      <c r="GQ434" s="56">
        <f t="shared" si="1775"/>
        <v>5.716395167134454E-2</v>
      </c>
      <c r="GR434" s="258">
        <f t="shared" si="1776"/>
        <v>1.0648616519033383</v>
      </c>
      <c r="GS434" s="227">
        <f t="shared" si="1614"/>
        <v>67.055517966583182</v>
      </c>
      <c r="GT434" s="222">
        <f t="shared" si="1843"/>
        <v>23.966658775959736</v>
      </c>
      <c r="GU434" s="222">
        <f t="shared" si="1844"/>
        <v>3.8331583883387363</v>
      </c>
      <c r="GV434" s="37">
        <f t="shared" si="1833"/>
        <v>0.3574151613876641</v>
      </c>
      <c r="GW434" s="228">
        <f t="shared" si="1834"/>
        <v>5.716395167134454E-2</v>
      </c>
      <c r="GX434" s="258">
        <f t="shared" si="1777"/>
        <v>1.0648616519033383</v>
      </c>
      <c r="GY434" s="221">
        <f t="shared" si="1842"/>
        <v>43.417240608730495</v>
      </c>
      <c r="GZ434" s="222">
        <f t="shared" si="1778"/>
        <v>22.818363515505961</v>
      </c>
      <c r="HA434" s="222">
        <f t="shared" si="1779"/>
        <v>1.5918147061460428</v>
      </c>
      <c r="HB434" s="55">
        <f t="shared" si="1780"/>
        <v>0.52555996640001945</v>
      </c>
      <c r="HC434" s="56">
        <f t="shared" si="1781"/>
        <v>3.6663193787261433E-2</v>
      </c>
      <c r="HD434" s="258">
        <f t="shared" si="1782"/>
        <v>1.0880343754525297</v>
      </c>
      <c r="HE434" s="221">
        <f t="shared" si="1783"/>
        <v>43.417240608730495</v>
      </c>
      <c r="HF434" s="222">
        <f t="shared" si="1784"/>
        <v>22.818363515505961</v>
      </c>
      <c r="HG434" s="222">
        <f t="shared" si="1785"/>
        <v>1.5918147061460428</v>
      </c>
      <c r="HH434" s="55">
        <f t="shared" si="1786"/>
        <v>0.52555996640001945</v>
      </c>
      <c r="HI434" s="56">
        <f t="shared" si="1787"/>
        <v>3.6663193787261433E-2</v>
      </c>
      <c r="HJ434" s="259">
        <f t="shared" si="1788"/>
        <v>1.0880343754525297</v>
      </c>
      <c r="HK434" s="54">
        <f t="shared" si="1615"/>
        <v>1.1409581740589525</v>
      </c>
      <c r="HL434" s="55">
        <f t="shared" si="1616"/>
        <v>0</v>
      </c>
      <c r="HM434" s="55">
        <f t="shared" si="1617"/>
        <v>0.74747961593588774</v>
      </c>
      <c r="HN434" s="56">
        <f t="shared" si="1618"/>
        <v>0</v>
      </c>
      <c r="HQ434" s="57">
        <f t="shared" si="1619"/>
        <v>0</v>
      </c>
      <c r="HR434" s="58">
        <f t="shared" si="1789"/>
        <v>0</v>
      </c>
      <c r="HS434" s="58">
        <f t="shared" si="1620"/>
        <v>0</v>
      </c>
      <c r="HT434" s="58">
        <f t="shared" si="1790"/>
        <v>0</v>
      </c>
      <c r="HU434" s="58">
        <f t="shared" si="1621"/>
        <v>0</v>
      </c>
      <c r="HV434" s="55"/>
      <c r="HW434" s="56"/>
      <c r="HX434" s="260"/>
      <c r="HY434" s="57">
        <f t="shared" si="1622"/>
        <v>0</v>
      </c>
      <c r="HZ434" s="58">
        <f t="shared" si="1791"/>
        <v>0</v>
      </c>
      <c r="IA434" s="58">
        <f t="shared" si="1623"/>
        <v>0</v>
      </c>
      <c r="IB434" s="58">
        <f t="shared" si="1792"/>
        <v>0</v>
      </c>
      <c r="IC434" s="58">
        <f t="shared" si="1624"/>
        <v>0</v>
      </c>
      <c r="ID434" s="55"/>
      <c r="IE434" s="56"/>
      <c r="IF434" s="260"/>
      <c r="IG434" s="57">
        <f t="shared" si="1628"/>
        <v>0.91134544480458324</v>
      </c>
      <c r="IH434" s="58">
        <f t="shared" si="1793"/>
        <v>1.0541532760054615</v>
      </c>
      <c r="II434" s="58">
        <f t="shared" si="1629"/>
        <v>1.7788441922164233</v>
      </c>
      <c r="IJ434" s="58">
        <f t="shared" si="1794"/>
        <v>2.0543871575907473</v>
      </c>
      <c r="IK434" s="58">
        <f t="shared" si="1630"/>
        <v>18.760537585597373</v>
      </c>
      <c r="IL434" s="55">
        <f t="shared" si="1631"/>
        <v>4.8577789450139797E-2</v>
      </c>
      <c r="IM434" s="56">
        <f t="shared" si="1632"/>
        <v>9.4818401876823472E-2</v>
      </c>
      <c r="IN434" s="260">
        <f t="shared" si="1633"/>
        <v>1.0222995100575569</v>
      </c>
      <c r="IO434" s="57">
        <f t="shared" si="1634"/>
        <v>0</v>
      </c>
      <c r="IP434" s="58">
        <f t="shared" si="1795"/>
        <v>0</v>
      </c>
      <c r="IQ434" s="58">
        <f t="shared" si="1635"/>
        <v>0</v>
      </c>
      <c r="IR434" s="58">
        <f t="shared" si="1796"/>
        <v>0</v>
      </c>
      <c r="IS434" s="58">
        <f t="shared" si="1636"/>
        <v>0</v>
      </c>
      <c r="IT434" s="55"/>
      <c r="IU434" s="56"/>
      <c r="IV434" s="260"/>
      <c r="IW434" s="57">
        <f t="shared" si="1640"/>
        <v>0</v>
      </c>
      <c r="IX434" s="58">
        <f t="shared" si="1797"/>
        <v>0</v>
      </c>
      <c r="IY434" s="58">
        <f t="shared" si="1641"/>
        <v>0</v>
      </c>
      <c r="IZ434" s="58">
        <f t="shared" si="1798"/>
        <v>0</v>
      </c>
      <c r="JA434" s="58">
        <f t="shared" si="1642"/>
        <v>0</v>
      </c>
      <c r="JB434" s="55"/>
      <c r="JC434" s="56"/>
      <c r="JD434" s="260"/>
      <c r="JE434" s="57">
        <f t="shared" si="1643"/>
        <v>0</v>
      </c>
      <c r="JF434" s="58">
        <f t="shared" si="1799"/>
        <v>0</v>
      </c>
      <c r="JG434" s="58">
        <f t="shared" si="1644"/>
        <v>0</v>
      </c>
      <c r="JH434" s="58">
        <f t="shared" si="1800"/>
        <v>0</v>
      </c>
      <c r="JI434" s="58">
        <f t="shared" si="1645"/>
        <v>0</v>
      </c>
      <c r="JJ434" s="55"/>
      <c r="JK434" s="56"/>
      <c r="JL434" s="260"/>
      <c r="JM434" s="57">
        <f t="shared" si="1646"/>
        <v>9.0908522963972196</v>
      </c>
      <c r="JN434" s="58">
        <f t="shared" si="1801"/>
        <v>10.515388851242664</v>
      </c>
      <c r="JO434" s="58">
        <f t="shared" si="1647"/>
        <v>0.87559995142824321</v>
      </c>
      <c r="JP434" s="58">
        <f t="shared" si="1802"/>
        <v>1.0112303839044781</v>
      </c>
      <c r="JQ434" s="58">
        <f t="shared" si="1648"/>
        <v>12.703164143869429</v>
      </c>
      <c r="JR434" s="55">
        <f t="shared" si="1649"/>
        <v>0.7156368439735924</v>
      </c>
      <c r="JS434" s="56">
        <f t="shared" si="1650"/>
        <v>6.8927705059279212E-2</v>
      </c>
      <c r="JT434" s="260">
        <f t="shared" si="1651"/>
        <v>1.1228171949643442</v>
      </c>
      <c r="JU434" s="57">
        <f t="shared" si="1652"/>
        <v>0</v>
      </c>
      <c r="JV434" s="58">
        <f t="shared" si="1803"/>
        <v>0</v>
      </c>
      <c r="JW434" s="58">
        <f t="shared" si="1653"/>
        <v>0</v>
      </c>
      <c r="JX434" s="58">
        <f t="shared" si="1804"/>
        <v>0</v>
      </c>
      <c r="JY434" s="58">
        <f t="shared" si="1654"/>
        <v>0</v>
      </c>
      <c r="JZ434" s="55"/>
      <c r="KA434" s="56"/>
      <c r="KB434" s="260"/>
      <c r="KC434" s="57">
        <f t="shared" si="1658"/>
        <v>0</v>
      </c>
      <c r="KD434" s="58">
        <f t="shared" si="1805"/>
        <v>0</v>
      </c>
      <c r="KE434" s="58">
        <f t="shared" si="1659"/>
        <v>0</v>
      </c>
      <c r="KF434" s="58">
        <f t="shared" si="1806"/>
        <v>0</v>
      </c>
      <c r="KG434" s="58">
        <f t="shared" si="1660"/>
        <v>0</v>
      </c>
      <c r="KH434" s="55"/>
      <c r="KI434" s="56"/>
      <c r="KJ434" s="260"/>
      <c r="KK434" s="57">
        <f t="shared" si="1664"/>
        <v>2.8398633381983753</v>
      </c>
      <c r="KL434" s="58">
        <f t="shared" si="1807"/>
        <v>3.2848699232940608</v>
      </c>
      <c r="KM434" s="58">
        <f t="shared" si="1665"/>
        <v>0.12485588662982859</v>
      </c>
      <c r="KN434" s="58">
        <f t="shared" si="1808"/>
        <v>0.14419606346878905</v>
      </c>
      <c r="KO434" s="58">
        <f t="shared" si="1666"/>
        <v>3.6909601050174476</v>
      </c>
      <c r="KP434" s="55">
        <f t="shared" si="1809"/>
        <v>0.76941046703211413</v>
      </c>
      <c r="KQ434" s="56">
        <f t="shared" si="1810"/>
        <v>3.3827482031057711E-2</v>
      </c>
      <c r="KR434" s="260">
        <f t="shared" si="1811"/>
        <v>1.1258064971505433</v>
      </c>
      <c r="KS434" s="57">
        <f t="shared" si="1667"/>
        <v>0</v>
      </c>
      <c r="KT434" s="58">
        <f t="shared" si="1812"/>
        <v>0</v>
      </c>
      <c r="KU434" s="58">
        <f t="shared" si="1668"/>
        <v>0</v>
      </c>
      <c r="KV434" s="58">
        <f t="shared" si="1813"/>
        <v>0</v>
      </c>
      <c r="KW434" s="58">
        <f t="shared" si="1669"/>
        <v>0</v>
      </c>
      <c r="KX434" s="55"/>
      <c r="KY434" s="56"/>
      <c r="KZ434" s="260"/>
      <c r="LA434" s="57">
        <f t="shared" si="1673"/>
        <v>6.1356600392313583</v>
      </c>
      <c r="LB434" s="58">
        <f t="shared" si="1814"/>
        <v>7.0971179673789129</v>
      </c>
      <c r="LC434" s="58">
        <f t="shared" si="1674"/>
        <v>0.26171234598640702</v>
      </c>
      <c r="LD434" s="58">
        <f t="shared" si="1815"/>
        <v>0.30225158837970151</v>
      </c>
      <c r="LE434" s="58">
        <f t="shared" si="1675"/>
        <v>17.169836551692878</v>
      </c>
      <c r="LF434" s="55">
        <f t="shared" si="1816"/>
        <v>0.35735110353315541</v>
      </c>
      <c r="LG434" s="56">
        <f t="shared" si="1817"/>
        <v>1.5242564784963152E-2</v>
      </c>
      <c r="LH434" s="260">
        <f t="shared" si="1818"/>
        <v>1.0583579912088363</v>
      </c>
      <c r="LI434" s="57">
        <f t="shared" si="1676"/>
        <v>0</v>
      </c>
      <c r="LJ434" s="58">
        <f t="shared" si="1819"/>
        <v>0</v>
      </c>
      <c r="LK434" s="58">
        <f t="shared" si="1677"/>
        <v>0</v>
      </c>
      <c r="LL434" s="58">
        <f t="shared" si="1820"/>
        <v>0</v>
      </c>
      <c r="LM434" s="58">
        <f t="shared" si="1678"/>
        <v>0</v>
      </c>
      <c r="LN434" s="55"/>
      <c r="LO434" s="56"/>
      <c r="LP434" s="260"/>
      <c r="LQ434" s="57">
        <f t="shared" si="1682"/>
        <v>4.3436640066666643E-2</v>
      </c>
      <c r="LR434" s="58">
        <f t="shared" si="1821"/>
        <v>5.0243161565113312E-2</v>
      </c>
      <c r="LS434" s="58">
        <f t="shared" si="1683"/>
        <v>1.1768208333333328E-3</v>
      </c>
      <c r="LT434" s="58">
        <f t="shared" si="1822"/>
        <v>1.359110380416666E-3</v>
      </c>
      <c r="LU434" s="58">
        <f t="shared" si="1684"/>
        <v>0.89416666666666633</v>
      </c>
      <c r="LV434" s="55">
        <f t="shared" si="1835"/>
        <v>4.857778945013979E-2</v>
      </c>
      <c r="LW434" s="56">
        <f t="shared" si="1836"/>
        <v>1.3161090400745572E-3</v>
      </c>
      <c r="LX434" s="260">
        <f t="shared" si="1837"/>
        <v>1.0078160048971445</v>
      </c>
      <c r="LY434" s="57">
        <f t="shared" si="1685"/>
        <v>0</v>
      </c>
      <c r="LZ434" s="58">
        <f t="shared" si="1823"/>
        <v>0</v>
      </c>
      <c r="MA434" s="58">
        <f t="shared" si="1686"/>
        <v>0</v>
      </c>
      <c r="MB434" s="58">
        <f t="shared" si="1824"/>
        <v>0</v>
      </c>
      <c r="MC434" s="58">
        <f t="shared" si="1687"/>
        <v>0</v>
      </c>
      <c r="MD434" s="55"/>
      <c r="ME434" s="56"/>
      <c r="MF434" s="260"/>
      <c r="MG434" s="57">
        <f t="shared" si="1691"/>
        <v>0</v>
      </c>
      <c r="MH434" s="58">
        <f t="shared" si="1825"/>
        <v>0</v>
      </c>
      <c r="MI434" s="58">
        <f t="shared" si="1692"/>
        <v>0</v>
      </c>
      <c r="MJ434" s="58">
        <f t="shared" si="1826"/>
        <v>0</v>
      </c>
      <c r="MK434" s="58">
        <f t="shared" si="1693"/>
        <v>0</v>
      </c>
      <c r="ML434" s="55"/>
      <c r="MM434" s="56"/>
      <c r="MN434" s="260"/>
      <c r="MO434" s="59">
        <v>1.0714614166259053</v>
      </c>
      <c r="MP434" s="60"/>
      <c r="MQ434" s="60">
        <v>0.68699999999999983</v>
      </c>
      <c r="MR434" s="61"/>
      <c r="MS434" s="59">
        <f t="shared" si="1694"/>
        <v>1.0648616519033383</v>
      </c>
      <c r="MT434" s="60"/>
      <c r="MU434" s="60">
        <f t="shared" si="1827"/>
        <v>1.0880343754525297</v>
      </c>
      <c r="MV434" s="61"/>
      <c r="MW434" s="66">
        <f t="shared" si="1829"/>
        <v>1.1409581740589525</v>
      </c>
      <c r="MX434" s="67"/>
      <c r="MY434" s="67">
        <f t="shared" si="1831"/>
        <v>0.74747961593588774</v>
      </c>
      <c r="MZ434" s="261"/>
      <c r="NA434" s="59">
        <f t="shared" si="1696"/>
        <v>1.064754488176193</v>
      </c>
      <c r="NB434" s="60"/>
      <c r="NC434" s="60">
        <f t="shared" si="1698"/>
        <v>1.0870576920048869</v>
      </c>
      <c r="ND434" s="262"/>
      <c r="NE434" s="62">
        <f t="shared" si="1700"/>
        <v>1.1408433522600545</v>
      </c>
      <c r="NF434" s="63"/>
      <c r="NG434" s="63">
        <f t="shared" si="1702"/>
        <v>0.74680863440735712</v>
      </c>
      <c r="NH434" s="64"/>
      <c r="NI434" s="238">
        <f t="shared" si="1838"/>
        <v>1.1482179889799049E-4</v>
      </c>
      <c r="NJ434" s="238">
        <f t="shared" si="1839"/>
        <v>0</v>
      </c>
      <c r="NK434" s="238">
        <f t="shared" si="1840"/>
        <v>6.7098152853062309E-4</v>
      </c>
      <c r="NL434" s="238">
        <f t="shared" si="1841"/>
        <v>0</v>
      </c>
      <c r="NM434" s="239">
        <f t="shared" si="1704"/>
        <v>0</v>
      </c>
      <c r="NN434" s="240">
        <f t="shared" si="1705"/>
        <v>0</v>
      </c>
      <c r="NO434" s="240">
        <f>O434*IN434+0.001</f>
        <v>0.39403471785269739</v>
      </c>
      <c r="NP434" s="240">
        <f t="shared" si="1706"/>
        <v>0</v>
      </c>
      <c r="NQ434" s="240">
        <f>Q434*JD434</f>
        <v>0</v>
      </c>
      <c r="NR434" s="240">
        <f t="shared" si="1707"/>
        <v>0</v>
      </c>
      <c r="NS434" s="240">
        <f t="shared" si="1708"/>
        <v>0.27082350742539979</v>
      </c>
      <c r="NT434" s="240">
        <f t="shared" si="1709"/>
        <v>0</v>
      </c>
      <c r="NU434" s="240">
        <f t="shared" si="1710"/>
        <v>0</v>
      </c>
      <c r="NV434" s="240">
        <f t="shared" si="1711"/>
        <v>8.5110971184581066E-2</v>
      </c>
      <c r="NW434" s="240">
        <f t="shared" si="1712"/>
        <v>0</v>
      </c>
      <c r="NX434" s="240">
        <f t="shared" si="1713"/>
        <v>0.37233034130726861</v>
      </c>
      <c r="NY434" s="240">
        <f t="shared" si="1714"/>
        <v>0</v>
      </c>
      <c r="NZ434" s="240">
        <f t="shared" si="1715"/>
        <v>1.854381449010746E-2</v>
      </c>
      <c r="OA434" s="240">
        <f t="shared" si="1716"/>
        <v>0</v>
      </c>
      <c r="OB434" s="241">
        <f t="shared" si="1717"/>
        <v>0</v>
      </c>
      <c r="OC434" s="4"/>
      <c r="OD434" s="4"/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136"/>
      <c r="OP434" s="13"/>
      <c r="OQ434" s="13"/>
      <c r="OR434" s="13"/>
      <c r="OS434" s="13"/>
      <c r="OT434" s="13"/>
    </row>
    <row r="435" spans="1:410" ht="15" customHeight="1">
      <c r="A435" s="242">
        <v>416</v>
      </c>
      <c r="B435" s="49" t="s">
        <v>485</v>
      </c>
      <c r="C435" s="50">
        <v>2</v>
      </c>
      <c r="D435" s="51">
        <v>472.38</v>
      </c>
      <c r="E435" s="52">
        <v>472.38</v>
      </c>
      <c r="F435" s="52"/>
      <c r="G435" s="52"/>
      <c r="H435" s="53"/>
      <c r="I435" s="57">
        <v>3.2343256446090427</v>
      </c>
      <c r="J435" s="58">
        <v>3.2343256446090427</v>
      </c>
      <c r="K435" s="58">
        <v>2.5246000000000008</v>
      </c>
      <c r="L435" s="243">
        <v>2.8173000000000008</v>
      </c>
      <c r="M435" s="1">
        <v>0.29270000000000002</v>
      </c>
      <c r="N435" s="2">
        <v>0.28899999999999998</v>
      </c>
      <c r="O435" s="2">
        <v>0.41702564460904201</v>
      </c>
      <c r="P435" s="2">
        <v>0</v>
      </c>
      <c r="Q435" s="2">
        <v>0</v>
      </c>
      <c r="R435" s="2">
        <v>0</v>
      </c>
      <c r="S435" s="2">
        <v>0.64729999999999999</v>
      </c>
      <c r="T435" s="2">
        <v>0</v>
      </c>
      <c r="U435" s="2">
        <v>0</v>
      </c>
      <c r="V435" s="2">
        <v>0.113</v>
      </c>
      <c r="W435" s="2">
        <v>5.3999999999999999E-2</v>
      </c>
      <c r="X435" s="2">
        <v>1.0518000000000001</v>
      </c>
      <c r="Y435" s="2">
        <v>7.9200000000000007E-2</v>
      </c>
      <c r="Z435" s="2">
        <v>2.3999999999999998E-3</v>
      </c>
      <c r="AA435" s="2">
        <v>0.28789999999999999</v>
      </c>
      <c r="AB435" s="3">
        <v>0</v>
      </c>
      <c r="AC435" s="244">
        <v>52.94</v>
      </c>
      <c r="AD435" s="108">
        <v>11.646800000000001</v>
      </c>
      <c r="AE435" s="108">
        <v>35.631425819999997</v>
      </c>
      <c r="AF435" s="108">
        <f t="shared" si="1718"/>
        <v>3.5265847391086798</v>
      </c>
      <c r="AG435" s="108">
        <f t="shared" si="1719"/>
        <v>11.150498396110798</v>
      </c>
      <c r="AH435" s="108">
        <v>2.05034243904166</v>
      </c>
      <c r="AI435" s="108">
        <v>7.4656054893829591</v>
      </c>
      <c r="AJ435" s="108">
        <f t="shared" si="1720"/>
        <v>0.14442213819211336</v>
      </c>
      <c r="AK435" s="108">
        <f t="shared" si="1721"/>
        <v>4.3693799935601856</v>
      </c>
      <c r="AL435" s="108">
        <v>5.4867086874212312</v>
      </c>
      <c r="AM435" s="245">
        <v>138.265058923015</v>
      </c>
      <c r="AN435" s="244">
        <v>50.74</v>
      </c>
      <c r="AO435" s="108">
        <v>11.162800000000001</v>
      </c>
      <c r="AP435" s="108">
        <v>34.150709220000003</v>
      </c>
      <c r="AQ435" s="108">
        <f t="shared" si="1722"/>
        <v>3.3800322943402805</v>
      </c>
      <c r="AR435" s="108">
        <f t="shared" si="1723"/>
        <v>10.6871229433068</v>
      </c>
      <c r="AS435" s="246">
        <v>4.9142297649</v>
      </c>
      <c r="AT435" s="247">
        <v>1.7128660330968259</v>
      </c>
      <c r="AU435" s="108">
        <v>7.3706449458976993</v>
      </c>
      <c r="AV435" s="108">
        <f t="shared" si="1724"/>
        <v>0.142585126478391</v>
      </c>
      <c r="AW435" s="108">
        <f t="shared" si="1725"/>
        <v>4.3138026261956544</v>
      </c>
      <c r="AX435" s="108">
        <v>5.4169191965398849</v>
      </c>
      <c r="AY435" s="245">
        <v>136.50636375280507</v>
      </c>
      <c r="AZ435" s="248">
        <v>25</v>
      </c>
      <c r="BA435" s="108">
        <v>127.42916666666666</v>
      </c>
      <c r="BB435" s="108">
        <v>13.289039365660001</v>
      </c>
      <c r="BC435" s="109">
        <v>10.631231492528002</v>
      </c>
      <c r="BD435" s="109">
        <v>2.6578078731319987</v>
      </c>
      <c r="BE435" s="108">
        <v>4.9833906249999993</v>
      </c>
      <c r="BF435" s="109">
        <v>3.9867124999999994</v>
      </c>
      <c r="BG435" s="109">
        <v>0.99667812499999986</v>
      </c>
      <c r="BH435" s="108">
        <v>10.636216555984845</v>
      </c>
      <c r="BI435" s="109">
        <f t="shared" si="1726"/>
        <v>6.2250371912881386</v>
      </c>
      <c r="BJ435" s="108">
        <f t="shared" si="1727"/>
        <v>0.20575760927552683</v>
      </c>
      <c r="BK435" s="108">
        <v>7.8168906606655755</v>
      </c>
      <c r="BL435" s="245">
        <v>196.98564464877248</v>
      </c>
      <c r="BM435" s="244">
        <v>0</v>
      </c>
      <c r="BN435" s="108">
        <v>0</v>
      </c>
      <c r="BO435" s="108">
        <v>0</v>
      </c>
      <c r="BP435" s="108">
        <f t="shared" si="1728"/>
        <v>0</v>
      </c>
      <c r="BQ435" s="108">
        <f t="shared" si="1729"/>
        <v>0</v>
      </c>
      <c r="BR435" s="108">
        <v>0</v>
      </c>
      <c r="BS435" s="108">
        <v>0</v>
      </c>
      <c r="BT435" s="108">
        <f t="shared" si="1730"/>
        <v>0</v>
      </c>
      <c r="BU435" s="108">
        <f t="shared" si="1731"/>
        <v>0</v>
      </c>
      <c r="BV435" s="108">
        <v>0</v>
      </c>
      <c r="BW435" s="245">
        <v>0</v>
      </c>
      <c r="BX435" s="107">
        <v>0</v>
      </c>
      <c r="BY435" s="108">
        <v>0</v>
      </c>
      <c r="BZ435" s="109">
        <f t="shared" si="1732"/>
        <v>0</v>
      </c>
      <c r="CA435" s="109">
        <f t="shared" si="1733"/>
        <v>0</v>
      </c>
      <c r="CB435" s="108">
        <v>0</v>
      </c>
      <c r="CC435" s="110">
        <v>0</v>
      </c>
      <c r="CD435" s="244">
        <v>0</v>
      </c>
      <c r="CE435" s="108">
        <v>0</v>
      </c>
      <c r="CF435" s="109">
        <f t="shared" si="1734"/>
        <v>0</v>
      </c>
      <c r="CG435" s="109">
        <f t="shared" si="1735"/>
        <v>0</v>
      </c>
      <c r="CH435" s="108">
        <v>0</v>
      </c>
      <c r="CI435" s="245">
        <v>0</v>
      </c>
      <c r="CJ435" s="249">
        <v>113.01796916778204</v>
      </c>
      <c r="CK435" s="250">
        <v>24.863953216912051</v>
      </c>
      <c r="CL435" s="250">
        <v>11.835204278609284</v>
      </c>
      <c r="CM435" s="251">
        <v>7.5114758886417849</v>
      </c>
      <c r="CN435" s="252">
        <f t="shared" si="1600"/>
        <v>3.6614689219184382</v>
      </c>
      <c r="CO435" s="250">
        <v>76.067083202283214</v>
      </c>
      <c r="CP435" s="252">
        <f t="shared" si="1736"/>
        <v>7.5286634928627789</v>
      </c>
      <c r="CQ435" s="250">
        <v>23.804433017322509</v>
      </c>
      <c r="CR435" s="250">
        <v>16.482247320187824</v>
      </c>
      <c r="CS435" s="252">
        <f t="shared" si="1737"/>
        <v>0.31884907440903348</v>
      </c>
      <c r="CT435" s="252">
        <f t="shared" si="1738"/>
        <v>9.6465319245916881</v>
      </c>
      <c r="CU435" s="250">
        <f t="shared" si="1601"/>
        <v>242.26645718577441</v>
      </c>
      <c r="CV435" s="245">
        <f t="shared" si="1739"/>
        <v>305.25573605407578</v>
      </c>
      <c r="CW435" s="244">
        <v>0</v>
      </c>
      <c r="CX435" s="108">
        <v>0</v>
      </c>
      <c r="CY435" s="108">
        <f t="shared" si="1740"/>
        <v>0</v>
      </c>
      <c r="CZ435" s="108">
        <f t="shared" si="1741"/>
        <v>0</v>
      </c>
      <c r="DA435" s="108">
        <v>0</v>
      </c>
      <c r="DB435" s="245">
        <v>0</v>
      </c>
      <c r="DC435" s="244">
        <v>0</v>
      </c>
      <c r="DD435" s="108">
        <v>0</v>
      </c>
      <c r="DE435" s="108">
        <f t="shared" si="1742"/>
        <v>0</v>
      </c>
      <c r="DF435" s="108">
        <f t="shared" si="1743"/>
        <v>0</v>
      </c>
      <c r="DG435" s="108">
        <v>0</v>
      </c>
      <c r="DH435" s="245">
        <v>0</v>
      </c>
      <c r="DI435" s="107">
        <v>20.681469027024001</v>
      </c>
      <c r="DJ435" s="108">
        <v>4.5499231859452802</v>
      </c>
      <c r="DK435" s="108">
        <v>0.34258419590249317</v>
      </c>
      <c r="DL435" s="108">
        <v>13.919724773045585</v>
      </c>
      <c r="DM435" s="108">
        <f t="shared" si="1744"/>
        <v>1.3776908396874139</v>
      </c>
      <c r="DN435" s="108">
        <f t="shared" si="1745"/>
        <v>4.3560386704768854</v>
      </c>
      <c r="DO435" s="108">
        <v>2.8830401862799668</v>
      </c>
      <c r="DP435" s="108">
        <f t="shared" si="1746"/>
        <v>5.5772412403585964E-2</v>
      </c>
      <c r="DQ435" s="108">
        <f t="shared" si="1747"/>
        <v>1.6873511637437038</v>
      </c>
      <c r="DR435" s="108">
        <v>2.1188370684098663</v>
      </c>
      <c r="DS435" s="110">
        <v>53.394694123928623</v>
      </c>
      <c r="DT435" s="244">
        <v>9.85</v>
      </c>
      <c r="DU435" s="108">
        <v>2.1669999999999998</v>
      </c>
      <c r="DV435" s="108">
        <v>6.6295720500000002</v>
      </c>
      <c r="DW435" s="108">
        <f t="shared" si="1748"/>
        <v>0.65615526407670011</v>
      </c>
      <c r="DX435" s="108">
        <f t="shared" si="1749"/>
        <v>2.0746582773269999</v>
      </c>
      <c r="DY435" s="108">
        <v>0.2053639515</v>
      </c>
      <c r="DZ435" s="108">
        <v>0</v>
      </c>
      <c r="EA435" s="108"/>
      <c r="EB435" s="108">
        <v>1.3761913281095</v>
      </c>
      <c r="EC435" s="108">
        <f t="shared" si="1750"/>
        <v>2.6622421242278278E-2</v>
      </c>
      <c r="ED435" s="108">
        <f t="shared" si="1751"/>
        <v>0.80544074621999084</v>
      </c>
      <c r="EE435" s="108">
        <v>1.0114063664804751</v>
      </c>
      <c r="EF435" s="245">
        <v>25.48744043530797</v>
      </c>
      <c r="EG435" s="249">
        <v>110.53269269841272</v>
      </c>
      <c r="EH435" s="250">
        <v>24.317192393650789</v>
      </c>
      <c r="EI435" s="250">
        <v>158.24285960647023</v>
      </c>
      <c r="EJ435" s="250">
        <v>74.394360418744768</v>
      </c>
      <c r="EK435" s="250">
        <f t="shared" si="1752"/>
        <v>7.3631074280848452</v>
      </c>
      <c r="EL435" s="250">
        <v>23.280971149441989</v>
      </c>
      <c r="EM435" s="250">
        <v>26.826558673561316</v>
      </c>
      <c r="EN435" s="250">
        <f t="shared" si="1753"/>
        <v>0.51895977754004363</v>
      </c>
      <c r="EO435" s="250">
        <f t="shared" si="1754"/>
        <v>15.700726341757884</v>
      </c>
      <c r="EP435" s="250">
        <v>394.31366379083983</v>
      </c>
      <c r="EQ435" s="245">
        <v>496.83521637645816</v>
      </c>
      <c r="ER435" s="244">
        <v>14.13</v>
      </c>
      <c r="ES435" s="108">
        <v>3.1086</v>
      </c>
      <c r="ET435" s="108">
        <v>9.5102388900000001</v>
      </c>
      <c r="EU435" s="108">
        <f t="shared" si="1755"/>
        <v>0.94126638389886008</v>
      </c>
      <c r="EV435" s="108">
        <f t="shared" si="1756"/>
        <v>2.9761341582365999</v>
      </c>
      <c r="EW435" s="108">
        <v>0.90265657330000004</v>
      </c>
      <c r="EX435" s="108">
        <v>2.0185591688209001</v>
      </c>
      <c r="EY435" s="108">
        <f t="shared" si="1757"/>
        <v>3.9049027120840317E-2</v>
      </c>
      <c r="EZ435" s="108">
        <f t="shared" si="1758"/>
        <v>1.1813980876174706</v>
      </c>
      <c r="FA435" s="108">
        <v>1.4835027316060401</v>
      </c>
      <c r="FB435" s="245">
        <v>37.38426883647233</v>
      </c>
      <c r="FC435" s="244">
        <v>0.83333333333333293</v>
      </c>
      <c r="FD435" s="108">
        <v>6.0833333333333302E-2</v>
      </c>
      <c r="FE435" s="108">
        <f t="shared" si="1759"/>
        <v>1.1768208333333328E-3</v>
      </c>
      <c r="FF435" s="108">
        <f t="shared" si="1760"/>
        <v>3.5603803333333316E-2</v>
      </c>
      <c r="FG435" s="108">
        <v>4.4708333333333301E-2</v>
      </c>
      <c r="FH435" s="245">
        <v>1.1266499999999995</v>
      </c>
      <c r="FI435" s="244">
        <v>100.585333333333</v>
      </c>
      <c r="FJ435" s="108">
        <v>7.3427293333333097</v>
      </c>
      <c r="FK435" s="108">
        <f t="shared" si="1761"/>
        <v>0.14204509895333289</v>
      </c>
      <c r="FL435" s="108">
        <f t="shared" si="1762"/>
        <v>4.2974645114613192</v>
      </c>
      <c r="FM435" s="108">
        <v>5.3964999999999996</v>
      </c>
      <c r="FN435" s="245">
        <v>135.98947519999956</v>
      </c>
      <c r="FO435" s="244">
        <v>0</v>
      </c>
      <c r="FP435" s="108">
        <v>0</v>
      </c>
      <c r="FQ435" s="108">
        <f t="shared" si="1763"/>
        <v>0</v>
      </c>
      <c r="FR435" s="108">
        <f t="shared" si="1764"/>
        <v>0</v>
      </c>
      <c r="FS435" s="108">
        <v>0</v>
      </c>
      <c r="FT435" s="110">
        <v>0</v>
      </c>
      <c r="FU435" s="253">
        <f t="shared" si="1602"/>
        <v>453.70839968972689</v>
      </c>
      <c r="FV435" s="254">
        <f t="shared" si="1603"/>
        <v>177.60672518617375</v>
      </c>
      <c r="FW435" s="254">
        <f t="shared" si="1604"/>
        <v>19.992278947543266</v>
      </c>
      <c r="FX435" s="254">
        <f t="shared" si="1605"/>
        <v>127.42916666666666</v>
      </c>
      <c r="FY435" s="254">
        <f t="shared" si="1606"/>
        <v>0</v>
      </c>
      <c r="FZ435" s="254">
        <f t="shared" si="1607"/>
        <v>0</v>
      </c>
      <c r="GA435" s="254">
        <f t="shared" si="1765"/>
        <v>0</v>
      </c>
      <c r="GB435" s="254">
        <f t="shared" si="1766"/>
        <v>0</v>
      </c>
      <c r="GC435" s="254">
        <f t="shared" si="1767"/>
        <v>100.585333333333</v>
      </c>
      <c r="GD435" s="254">
        <f t="shared" si="1768"/>
        <v>0</v>
      </c>
      <c r="GE435" s="254">
        <f t="shared" si="1608"/>
        <v>250.30311437407354</v>
      </c>
      <c r="GF435" s="255">
        <f t="shared" si="1609"/>
        <v>95.56242506691153</v>
      </c>
      <c r="GG435" s="255">
        <f t="shared" si="1610"/>
        <v>24.773500442059561</v>
      </c>
      <c r="GH435" s="254">
        <f t="shared" si="1611"/>
        <v>82.462626334891652</v>
      </c>
      <c r="GI435" s="255">
        <f t="shared" si="1612"/>
        <v>58.880538395518627</v>
      </c>
      <c r="GJ435" s="256">
        <f t="shared" si="1613"/>
        <v>1.595239506448479</v>
      </c>
      <c r="GK435" s="253">
        <f t="shared" si="1769"/>
        <v>1212.0876445324088</v>
      </c>
      <c r="GL435" s="257">
        <f t="shared" si="1770"/>
        <v>1527.2304321108352</v>
      </c>
      <c r="GM435" s="221">
        <f t="shared" si="1771"/>
        <v>1527.2304321108352</v>
      </c>
      <c r="GN435" s="222">
        <f t="shared" si="1772"/>
        <v>766.27071757171791</v>
      </c>
      <c r="GO435" s="222">
        <f t="shared" si="1773"/>
        <v>58.414883809024644</v>
      </c>
      <c r="GP435" s="55">
        <f t="shared" si="1774"/>
        <v>0.50173876938310491</v>
      </c>
      <c r="GQ435" s="56">
        <f t="shared" si="1775"/>
        <v>3.8248899825999091E-2</v>
      </c>
      <c r="GR435" s="258">
        <f t="shared" si="1776"/>
        <v>1.0845472197453798</v>
      </c>
      <c r="GS435" s="227">
        <f t="shared" si="1614"/>
        <v>1527.2304321108352</v>
      </c>
      <c r="GT435" s="222">
        <f t="shared" si="1843"/>
        <v>766.27071757171791</v>
      </c>
      <c r="GU435" s="222">
        <f t="shared" si="1844"/>
        <v>58.414883809024644</v>
      </c>
      <c r="GV435" s="37">
        <f t="shared" si="1833"/>
        <v>0.50173876938310491</v>
      </c>
      <c r="GW435" s="228">
        <f t="shared" si="1834"/>
        <v>3.8248899825999091E-2</v>
      </c>
      <c r="GX435" s="258">
        <f t="shared" si="1777"/>
        <v>1.0845472197453798</v>
      </c>
      <c r="GY435" s="221">
        <f t="shared" si="1842"/>
        <v>1191.9797285390478</v>
      </c>
      <c r="GZ435" s="222">
        <f t="shared" si="1778"/>
        <v>651.46506534066748</v>
      </c>
      <c r="HA435" s="222">
        <f t="shared" si="1779"/>
        <v>35.111551125353202</v>
      </c>
      <c r="HB435" s="55">
        <f t="shared" si="1780"/>
        <v>0.54654038969197649</v>
      </c>
      <c r="HC435" s="56">
        <f t="shared" si="1781"/>
        <v>2.9456500211113273E-2</v>
      </c>
      <c r="HD435" s="258">
        <f t="shared" si="1782"/>
        <v>1.0902056909474342</v>
      </c>
      <c r="HE435" s="221">
        <f t="shared" si="1783"/>
        <v>1330.2447874620627</v>
      </c>
      <c r="HF435" s="222">
        <f t="shared" si="1784"/>
        <v>756.70159040126975</v>
      </c>
      <c r="HG435" s="222">
        <f t="shared" si="1785"/>
        <v>39.7370197907522</v>
      </c>
      <c r="HH435" s="55">
        <f t="shared" si="1786"/>
        <v>0.56884386808608345</v>
      </c>
      <c r="HI435" s="56">
        <f t="shared" si="1787"/>
        <v>2.9871960533343161E-2</v>
      </c>
      <c r="HJ435" s="259">
        <f t="shared" si="1788"/>
        <v>1.0937650008157043</v>
      </c>
      <c r="HK435" s="54">
        <f t="shared" si="1615"/>
        <v>3.5077788856119207</v>
      </c>
      <c r="HL435" s="55">
        <f t="shared" si="1616"/>
        <v>3.5077788856119207</v>
      </c>
      <c r="HM435" s="55">
        <f t="shared" si="1617"/>
        <v>2.7523332873658934</v>
      </c>
      <c r="HN435" s="56">
        <f t="shared" si="1618"/>
        <v>3.0814641367980844</v>
      </c>
      <c r="HQ435" s="57">
        <f t="shared" si="1619"/>
        <v>83.521051635398607</v>
      </c>
      <c r="HR435" s="58">
        <f t="shared" si="1789"/>
        <v>96.608800426665567</v>
      </c>
      <c r="HS435" s="58">
        <f t="shared" si="1620"/>
        <v>3.6710068773007931</v>
      </c>
      <c r="HT435" s="58">
        <f t="shared" si="1790"/>
        <v>4.2396458425946859</v>
      </c>
      <c r="HU435" s="58">
        <f t="shared" si="1621"/>
        <v>109.73417374842461</v>
      </c>
      <c r="HV435" s="55">
        <f t="shared" si="1845"/>
        <v>0.76112161583207505</v>
      </c>
      <c r="HW435" s="56">
        <f t="shared" si="1846"/>
        <v>3.3453633921889311E-2</v>
      </c>
      <c r="HX435" s="260">
        <f t="shared" si="1847"/>
        <v>1.1244497250953869</v>
      </c>
      <c r="HY435" s="57">
        <f t="shared" si="1622"/>
        <v>80.203929194793005</v>
      </c>
      <c r="HZ435" s="58">
        <f t="shared" si="1791"/>
        <v>92.771884899617078</v>
      </c>
      <c r="IA435" s="58">
        <f t="shared" si="1623"/>
        <v>5.2354834539154975</v>
      </c>
      <c r="IB435" s="58">
        <f t="shared" si="1792"/>
        <v>6.0464598409270085</v>
      </c>
      <c r="IC435" s="58">
        <f t="shared" si="1624"/>
        <v>108.33838393079766</v>
      </c>
      <c r="ID435" s="55">
        <f t="shared" si="1625"/>
        <v>0.74030944790559317</v>
      </c>
      <c r="IE435" s="56">
        <f t="shared" si="1626"/>
        <v>4.8325286606266164E-2</v>
      </c>
      <c r="IF435" s="260">
        <f t="shared" si="1627"/>
        <v>1.1234920773821171</v>
      </c>
      <c r="IG435" s="57">
        <f t="shared" si="1628"/>
        <v>7.5945453733715294</v>
      </c>
      <c r="IH435" s="58">
        <f t="shared" si="1793"/>
        <v>8.7846106333788487</v>
      </c>
      <c r="II435" s="58">
        <f t="shared" si="1629"/>
        <v>14.823701601803528</v>
      </c>
      <c r="IJ435" s="58">
        <f t="shared" si="1794"/>
        <v>17.119892979922895</v>
      </c>
      <c r="IK435" s="58">
        <f t="shared" si="1630"/>
        <v>156.33781321331151</v>
      </c>
      <c r="IL435" s="55">
        <f t="shared" si="1631"/>
        <v>4.8577789450139797E-2</v>
      </c>
      <c r="IM435" s="56">
        <f t="shared" si="1632"/>
        <v>9.4818401876823444E-2</v>
      </c>
      <c r="IN435" s="260">
        <f t="shared" si="1633"/>
        <v>1.0222995100575569</v>
      </c>
      <c r="IO435" s="57">
        <f t="shared" si="1634"/>
        <v>0</v>
      </c>
      <c r="IP435" s="58">
        <f t="shared" si="1795"/>
        <v>0</v>
      </c>
      <c r="IQ435" s="58">
        <f t="shared" si="1635"/>
        <v>0</v>
      </c>
      <c r="IR435" s="58">
        <f t="shared" si="1796"/>
        <v>0</v>
      </c>
      <c r="IS435" s="58">
        <f t="shared" si="1636"/>
        <v>0</v>
      </c>
      <c r="IT435" s="55"/>
      <c r="IU435" s="56"/>
      <c r="IV435" s="260"/>
      <c r="IW435" s="57">
        <f t="shared" si="1640"/>
        <v>0</v>
      </c>
      <c r="IX435" s="58">
        <f t="shared" si="1797"/>
        <v>0</v>
      </c>
      <c r="IY435" s="58">
        <f t="shared" si="1641"/>
        <v>0</v>
      </c>
      <c r="IZ435" s="58">
        <f t="shared" si="1798"/>
        <v>0</v>
      </c>
      <c r="JA435" s="58">
        <f t="shared" si="1642"/>
        <v>0</v>
      </c>
      <c r="JB435" s="55"/>
      <c r="JC435" s="56"/>
      <c r="JD435" s="260"/>
      <c r="JE435" s="57">
        <f t="shared" si="1643"/>
        <v>0</v>
      </c>
      <c r="JF435" s="58">
        <f t="shared" si="1799"/>
        <v>0</v>
      </c>
      <c r="JG435" s="58">
        <f t="shared" si="1644"/>
        <v>0</v>
      </c>
      <c r="JH435" s="58">
        <f t="shared" si="1800"/>
        <v>0</v>
      </c>
      <c r="JI435" s="58">
        <f t="shared" si="1645"/>
        <v>0</v>
      </c>
      <c r="JJ435" s="55"/>
      <c r="JK435" s="56"/>
      <c r="JL435" s="260"/>
      <c r="JM435" s="57">
        <f t="shared" si="1646"/>
        <v>178.69209961382941</v>
      </c>
      <c r="JN435" s="58">
        <f t="shared" si="1801"/>
        <v>206.69315162331648</v>
      </c>
      <c r="JO435" s="58">
        <f t="shared" si="1647"/>
        <v>11.508981489190251</v>
      </c>
      <c r="JP435" s="58">
        <f t="shared" si="1802"/>
        <v>13.291722721865822</v>
      </c>
      <c r="JQ435" s="58">
        <f t="shared" si="1648"/>
        <v>242.26645718577444</v>
      </c>
      <c r="JR435" s="55">
        <f t="shared" si="1649"/>
        <v>0.73758497849665161</v>
      </c>
      <c r="JS435" s="56">
        <f t="shared" si="1650"/>
        <v>4.7505468247157921E-2</v>
      </c>
      <c r="JT435" s="260">
        <f t="shared" si="1651"/>
        <v>1.12293816316191</v>
      </c>
      <c r="JU435" s="57">
        <f t="shared" si="1652"/>
        <v>0</v>
      </c>
      <c r="JV435" s="58">
        <f t="shared" si="1803"/>
        <v>0</v>
      </c>
      <c r="JW435" s="58">
        <f t="shared" si="1653"/>
        <v>0</v>
      </c>
      <c r="JX435" s="58">
        <f t="shared" si="1804"/>
        <v>0</v>
      </c>
      <c r="JY435" s="58">
        <f t="shared" si="1654"/>
        <v>0</v>
      </c>
      <c r="JZ435" s="55"/>
      <c r="KA435" s="56"/>
      <c r="KB435" s="260"/>
      <c r="KC435" s="57">
        <f t="shared" si="1658"/>
        <v>0</v>
      </c>
      <c r="KD435" s="58">
        <f t="shared" si="1805"/>
        <v>0</v>
      </c>
      <c r="KE435" s="58">
        <f t="shared" si="1659"/>
        <v>0</v>
      </c>
      <c r="KF435" s="58">
        <f t="shared" si="1806"/>
        <v>0</v>
      </c>
      <c r="KG435" s="58">
        <f t="shared" si="1660"/>
        <v>0</v>
      </c>
      <c r="KH435" s="55"/>
      <c r="KI435" s="56"/>
      <c r="KJ435" s="260"/>
      <c r="KK435" s="57">
        <f t="shared" si="1664"/>
        <v>32.604327810718402</v>
      </c>
      <c r="KL435" s="58">
        <f t="shared" si="1807"/>
        <v>37.71342597865798</v>
      </c>
      <c r="KM435" s="58">
        <f t="shared" si="1665"/>
        <v>1.4334632520909998</v>
      </c>
      <c r="KN435" s="58">
        <f t="shared" si="1808"/>
        <v>1.6555067098398957</v>
      </c>
      <c r="KO435" s="58">
        <f t="shared" si="1666"/>
        <v>42.376741368197322</v>
      </c>
      <c r="KP435" s="55">
        <f t="shared" si="1809"/>
        <v>0.76939204757228286</v>
      </c>
      <c r="KQ435" s="56">
        <f t="shared" si="1810"/>
        <v>3.3826651266932427E-2</v>
      </c>
      <c r="KR435" s="260">
        <f t="shared" si="1811"/>
        <v>1.1258034821358247</v>
      </c>
      <c r="KS435" s="57">
        <f t="shared" si="1667"/>
        <v>15.530720808727327</v>
      </c>
      <c r="KT435" s="58">
        <f t="shared" si="1812"/>
        <v>17.964384759454902</v>
      </c>
      <c r="KU435" s="58">
        <f t="shared" si="1668"/>
        <v>0.68277768531897842</v>
      </c>
      <c r="KV435" s="58">
        <f t="shared" si="1813"/>
        <v>0.7885399487748882</v>
      </c>
      <c r="KW435" s="58">
        <f t="shared" si="1669"/>
        <v>20.228127329609503</v>
      </c>
      <c r="KX435" s="55">
        <f t="shared" si="1670"/>
        <v>0.7677784777434038</v>
      </c>
      <c r="KY435" s="56">
        <f t="shared" si="1671"/>
        <v>3.3753875195334716E-2</v>
      </c>
      <c r="KZ435" s="260">
        <f t="shared" si="1672"/>
        <v>1.1255393627301487</v>
      </c>
      <c r="LA435" s="57">
        <f t="shared" si="1673"/>
        <v>182.40755603132735</v>
      </c>
      <c r="LB435" s="58">
        <f t="shared" si="1814"/>
        <v>210.99082006143635</v>
      </c>
      <c r="LC435" s="58">
        <f t="shared" si="1674"/>
        <v>7.8820672056248888</v>
      </c>
      <c r="LD435" s="58">
        <f t="shared" si="1815"/>
        <v>9.1029994157761838</v>
      </c>
      <c r="LE435" s="58">
        <f t="shared" si="1675"/>
        <v>394.31366379083977</v>
      </c>
      <c r="LF435" s="55">
        <f t="shared" si="1816"/>
        <v>0.46259506778868265</v>
      </c>
      <c r="LG435" s="56">
        <f t="shared" si="1817"/>
        <v>1.9989333186804965E-2</v>
      </c>
      <c r="LH435" s="260">
        <f t="shared" si="1818"/>
        <v>1.0755849948331226</v>
      </c>
      <c r="LI435" s="57">
        <f t="shared" si="1676"/>
        <v>22.310789339941966</v>
      </c>
      <c r="LJ435" s="58">
        <f t="shared" si="1819"/>
        <v>25.806890029510875</v>
      </c>
      <c r="LK435" s="58">
        <f t="shared" si="1677"/>
        <v>0.98031541101970043</v>
      </c>
      <c r="LL435" s="58">
        <f t="shared" si="1820"/>
        <v>1.132166268186652</v>
      </c>
      <c r="LM435" s="58">
        <f t="shared" si="1678"/>
        <v>29.670054632120895</v>
      </c>
      <c r="LN435" s="55">
        <f t="shared" si="1679"/>
        <v>0.75196320386239646</v>
      </c>
      <c r="LO435" s="56">
        <f t="shared" si="1680"/>
        <v>3.3040566428833192E-2</v>
      </c>
      <c r="LP435" s="260">
        <f t="shared" si="1681"/>
        <v>1.1229506177850639</v>
      </c>
      <c r="LQ435" s="57">
        <f t="shared" si="1682"/>
        <v>4.3436640066666643E-2</v>
      </c>
      <c r="LR435" s="58">
        <f t="shared" si="1821"/>
        <v>5.0243161565113312E-2</v>
      </c>
      <c r="LS435" s="58">
        <f t="shared" si="1683"/>
        <v>1.1768208333333328E-3</v>
      </c>
      <c r="LT435" s="58">
        <f t="shared" si="1822"/>
        <v>1.359110380416666E-3</v>
      </c>
      <c r="LU435" s="58">
        <f t="shared" si="1684"/>
        <v>0.89416666666666633</v>
      </c>
      <c r="LV435" s="55">
        <f t="shared" si="1835"/>
        <v>4.857778945013979E-2</v>
      </c>
      <c r="LW435" s="56">
        <f t="shared" si="1836"/>
        <v>1.3161090400745572E-3</v>
      </c>
      <c r="LX435" s="260">
        <f t="shared" si="1837"/>
        <v>1.0078160048971445</v>
      </c>
      <c r="LY435" s="57">
        <f t="shared" si="1685"/>
        <v>5.2429067039828094</v>
      </c>
      <c r="LZ435" s="58">
        <f t="shared" si="1823"/>
        <v>6.0644701844969164</v>
      </c>
      <c r="MA435" s="58">
        <f t="shared" si="1686"/>
        <v>0.14204509895333289</v>
      </c>
      <c r="MB435" s="58">
        <f t="shared" si="1824"/>
        <v>0.16404788478120416</v>
      </c>
      <c r="MC435" s="58">
        <f t="shared" si="1687"/>
        <v>107.92815492063457</v>
      </c>
      <c r="MD435" s="55">
        <f t="shared" si="1688"/>
        <v>4.8577747927204012E-2</v>
      </c>
      <c r="ME435" s="56">
        <f t="shared" si="1689"/>
        <v>1.3161079151013594E-3</v>
      </c>
      <c r="MF435" s="260">
        <f t="shared" si="1690"/>
        <v>1.007815998216242</v>
      </c>
      <c r="MG435" s="57">
        <f t="shared" si="1691"/>
        <v>0</v>
      </c>
      <c r="MH435" s="58">
        <f t="shared" si="1825"/>
        <v>0</v>
      </c>
      <c r="MI435" s="58">
        <f t="shared" si="1692"/>
        <v>0</v>
      </c>
      <c r="MJ435" s="58">
        <f t="shared" si="1826"/>
        <v>0</v>
      </c>
      <c r="MK435" s="58">
        <f t="shared" si="1693"/>
        <v>0</v>
      </c>
      <c r="ML435" s="55"/>
      <c r="MM435" s="56"/>
      <c r="MN435" s="260"/>
      <c r="MO435" s="59">
        <v>3.2343256446090427</v>
      </c>
      <c r="MP435" s="60">
        <v>3.2343256446090427</v>
      </c>
      <c r="MQ435" s="60">
        <v>2.5246000000000008</v>
      </c>
      <c r="MR435" s="61">
        <v>2.8173000000000008</v>
      </c>
      <c r="MS435" s="59">
        <f t="shared" si="1694"/>
        <v>1.0845472197453798</v>
      </c>
      <c r="MT435" s="60">
        <f t="shared" ref="MT435:MT469" si="1862">GX435</f>
        <v>1.0845472197453798</v>
      </c>
      <c r="MU435" s="60">
        <f t="shared" si="1827"/>
        <v>1.0902056909474342</v>
      </c>
      <c r="MV435" s="61">
        <f t="shared" si="1828"/>
        <v>1.0937650008157043</v>
      </c>
      <c r="MW435" s="66">
        <f t="shared" si="1829"/>
        <v>3.5077788856119207</v>
      </c>
      <c r="MX435" s="67">
        <f t="shared" si="1830"/>
        <v>3.5077788856119207</v>
      </c>
      <c r="MY435" s="67">
        <f t="shared" si="1831"/>
        <v>2.7523332873658934</v>
      </c>
      <c r="MZ435" s="261">
        <f t="shared" si="1832"/>
        <v>3.0814641367980844</v>
      </c>
      <c r="NA435" s="59">
        <f t="shared" si="1696"/>
        <v>1.0845600923910286</v>
      </c>
      <c r="NB435" s="60">
        <f t="shared" ref="NB435:NB469" si="1863">NF435/J435</f>
        <v>1.0845600923910286</v>
      </c>
      <c r="NC435" s="60">
        <f t="shared" si="1698"/>
        <v>1.0902198262058052</v>
      </c>
      <c r="ND435" s="262">
        <f t="shared" ref="ND435:ND469" si="1864">NH435/L435</f>
        <v>1.0937761004417688</v>
      </c>
      <c r="NE435" s="62">
        <f t="shared" si="1700"/>
        <v>3.5078205199398567</v>
      </c>
      <c r="NF435" s="63">
        <f t="shared" ref="NF435:NF469" si="1865">NE435+NQ435+NR435+OB435</f>
        <v>3.5078205199398567</v>
      </c>
      <c r="NG435" s="63">
        <f t="shared" si="1702"/>
        <v>2.7523689732391765</v>
      </c>
      <c r="NH435" s="64">
        <f t="shared" ref="NH435:NH469" si="1866">NG435+NM435</f>
        <v>3.0814954077745962</v>
      </c>
      <c r="NI435" s="238">
        <f t="shared" si="1838"/>
        <v>-4.1634327935913262E-5</v>
      </c>
      <c r="NJ435" s="238">
        <f t="shared" si="1839"/>
        <v>-4.1634327935913262E-5</v>
      </c>
      <c r="NK435" s="238">
        <f t="shared" si="1840"/>
        <v>-3.5685873283064495E-5</v>
      </c>
      <c r="NL435" s="238">
        <f t="shared" si="1841"/>
        <v>-3.1270976511788007E-5</v>
      </c>
      <c r="NM435" s="239">
        <f t="shared" si="1704"/>
        <v>0.32912643453541973</v>
      </c>
      <c r="NN435" s="240">
        <f t="shared" si="1705"/>
        <v>0.32468921036343179</v>
      </c>
      <c r="NO435" s="240">
        <f t="shared" ref="NO435:NO452" si="1867">O435*IN435</f>
        <v>0.42632511216526048</v>
      </c>
      <c r="NP435" s="240">
        <f t="shared" si="1706"/>
        <v>0</v>
      </c>
      <c r="NQ435" s="240">
        <f>Q435*JD435</f>
        <v>0</v>
      </c>
      <c r="NR435" s="240">
        <f t="shared" si="1707"/>
        <v>0</v>
      </c>
      <c r="NS435" s="240">
        <f t="shared" si="1708"/>
        <v>0.7268778730147043</v>
      </c>
      <c r="NT435" s="240">
        <f t="shared" si="1709"/>
        <v>0</v>
      </c>
      <c r="NU435" s="240">
        <f t="shared" si="1710"/>
        <v>0</v>
      </c>
      <c r="NV435" s="240">
        <f t="shared" si="1711"/>
        <v>0.1272157934813482</v>
      </c>
      <c r="NW435" s="240">
        <f t="shared" si="1712"/>
        <v>6.0779125587428026E-2</v>
      </c>
      <c r="NX435" s="240">
        <f t="shared" si="1713"/>
        <v>1.1313002975654785</v>
      </c>
      <c r="NY435" s="240">
        <f t="shared" si="1714"/>
        <v>8.8937688928577063E-2</v>
      </c>
      <c r="NZ435" s="240">
        <f t="shared" si="1715"/>
        <v>2.4187584117531468E-3</v>
      </c>
      <c r="OA435" s="240">
        <f t="shared" si="1716"/>
        <v>0.29015022588645606</v>
      </c>
      <c r="OB435" s="241">
        <f t="shared" si="1717"/>
        <v>0</v>
      </c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136"/>
      <c r="OP435" s="13"/>
      <c r="OQ435" s="13"/>
      <c r="OR435" s="13"/>
      <c r="OS435" s="13"/>
      <c r="OT435" s="13"/>
    </row>
    <row r="436" spans="1:410" ht="15" customHeight="1">
      <c r="A436" s="242">
        <v>417</v>
      </c>
      <c r="B436" s="49" t="s">
        <v>486</v>
      </c>
      <c r="C436" s="50">
        <v>9</v>
      </c>
      <c r="D436" s="51">
        <v>6203.6</v>
      </c>
      <c r="E436" s="52">
        <v>6203.6</v>
      </c>
      <c r="F436" s="52"/>
      <c r="G436" s="52"/>
      <c r="H436" s="53">
        <v>656.2</v>
      </c>
      <c r="I436" s="57">
        <v>3.4157304311368879</v>
      </c>
      <c r="J436" s="58">
        <v>4.0194304311368878</v>
      </c>
      <c r="K436" s="58">
        <v>2.6856000000000004</v>
      </c>
      <c r="L436" s="243">
        <v>3.0042000000000004</v>
      </c>
      <c r="M436" s="1">
        <v>0.31859999999999999</v>
      </c>
      <c r="N436" s="2">
        <v>0.62150000000000005</v>
      </c>
      <c r="O436" s="2">
        <v>0.41153043113688764</v>
      </c>
      <c r="P436" s="2">
        <v>1.43E-2</v>
      </c>
      <c r="Q436" s="2">
        <v>0.3049</v>
      </c>
      <c r="R436" s="2">
        <v>0</v>
      </c>
      <c r="S436" s="2">
        <v>0.66639999999999999</v>
      </c>
      <c r="T436" s="2">
        <v>2.53E-2</v>
      </c>
      <c r="U436" s="2">
        <v>8.0000000000000004E-4</v>
      </c>
      <c r="V436" s="2">
        <v>4.0399999999999998E-2</v>
      </c>
      <c r="W436" s="2">
        <v>8.0600000000000005E-2</v>
      </c>
      <c r="X436" s="2">
        <v>0.78249999999999997</v>
      </c>
      <c r="Y436" s="2">
        <v>0.1103</v>
      </c>
      <c r="Z436" s="2">
        <v>2.0000000000000001E-4</v>
      </c>
      <c r="AA436" s="2">
        <v>0.34329999999999999</v>
      </c>
      <c r="AB436" s="3">
        <v>0.29880000000000001</v>
      </c>
      <c r="AC436" s="244">
        <v>762.3</v>
      </c>
      <c r="AD436" s="108">
        <v>167.70599999999999</v>
      </c>
      <c r="AE436" s="108">
        <v>513.06830189999994</v>
      </c>
      <c r="AF436" s="108">
        <f t="shared" si="1718"/>
        <v>50.780422112250598</v>
      </c>
      <c r="AG436" s="108">
        <f t="shared" si="1719"/>
        <v>160.55959439658596</v>
      </c>
      <c r="AH436" s="108">
        <v>18.777525545974999</v>
      </c>
      <c r="AI436" s="108">
        <v>106.71518349608166</v>
      </c>
      <c r="AJ436" s="108">
        <f t="shared" si="1720"/>
        <v>2.0644052247316997</v>
      </c>
      <c r="AK436" s="108">
        <f t="shared" si="1721"/>
        <v>62.456982014384728</v>
      </c>
      <c r="AL436" s="108">
        <v>78.428350547102838</v>
      </c>
      <c r="AM436" s="245">
        <v>1976.3944337869912</v>
      </c>
      <c r="AN436" s="244">
        <v>1442.6</v>
      </c>
      <c r="AO436" s="108">
        <v>317.37200000000001</v>
      </c>
      <c r="AP436" s="108">
        <v>970.94625780000001</v>
      </c>
      <c r="AQ436" s="108">
        <f t="shared" si="1722"/>
        <v>96.098434919497208</v>
      </c>
      <c r="AR436" s="108">
        <f t="shared" si="1723"/>
        <v>303.84792191593198</v>
      </c>
      <c r="AS436" s="246">
        <v>121.081764197475</v>
      </c>
      <c r="AT436" s="247">
        <v>8.1409250786512057</v>
      </c>
      <c r="AU436" s="108">
        <v>208.19600160581567</v>
      </c>
      <c r="AV436" s="108">
        <f t="shared" si="1724"/>
        <v>4.0275516510645044</v>
      </c>
      <c r="AW436" s="108">
        <f t="shared" si="1725"/>
        <v>121.85045746783253</v>
      </c>
      <c r="AX436" s="108">
        <v>153.00980118016454</v>
      </c>
      <c r="AY436" s="245">
        <v>3855.846989740146</v>
      </c>
      <c r="AZ436" s="248">
        <v>324</v>
      </c>
      <c r="BA436" s="108">
        <v>1651.4819999999997</v>
      </c>
      <c r="BB436" s="108">
        <v>172.22595017895358</v>
      </c>
      <c r="BC436" s="109">
        <v>137.78076014316287</v>
      </c>
      <c r="BD436" s="109">
        <v>34.445190035790716</v>
      </c>
      <c r="BE436" s="108">
        <v>64.58474249999999</v>
      </c>
      <c r="BF436" s="109">
        <v>51.667793999999994</v>
      </c>
      <c r="BG436" s="109">
        <v>12.916948499999997</v>
      </c>
      <c r="BH436" s="108">
        <v>137.84536656556358</v>
      </c>
      <c r="BI436" s="109">
        <f t="shared" si="1726"/>
        <v>80.676481999094264</v>
      </c>
      <c r="BJ436" s="108">
        <f t="shared" si="1727"/>
        <v>2.6666186162108274</v>
      </c>
      <c r="BK436" s="108">
        <v>101.30690296222585</v>
      </c>
      <c r="BL436" s="245">
        <v>2552.933954648091</v>
      </c>
      <c r="BM436" s="244">
        <v>32.340000000000003</v>
      </c>
      <c r="BN436" s="108">
        <v>7.1148000000000007</v>
      </c>
      <c r="BO436" s="108">
        <v>21.766534020000002</v>
      </c>
      <c r="BP436" s="108">
        <f t="shared" si="1728"/>
        <v>2.1543209380954802</v>
      </c>
      <c r="BQ436" s="108">
        <f t="shared" si="1729"/>
        <v>6.8116191562188009</v>
      </c>
      <c r="BR436" s="108">
        <v>4.2591811979666696</v>
      </c>
      <c r="BS436" s="108">
        <v>4.7800776109115679</v>
      </c>
      <c r="BT436" s="108">
        <f t="shared" si="1730"/>
        <v>9.2470601383084286E-2</v>
      </c>
      <c r="BU436" s="108">
        <f t="shared" si="1731"/>
        <v>2.7976264631829917</v>
      </c>
      <c r="BV436" s="108">
        <v>3.5130296414439126</v>
      </c>
      <c r="BW436" s="245">
        <v>88.528346964386586</v>
      </c>
      <c r="BX436" s="107">
        <v>1251.01</v>
      </c>
      <c r="BY436" s="108">
        <v>91.323729999999998</v>
      </c>
      <c r="BZ436" s="109">
        <f t="shared" si="1732"/>
        <v>53.448856809639999</v>
      </c>
      <c r="CA436" s="109">
        <f t="shared" si="1733"/>
        <v>1.76665755685</v>
      </c>
      <c r="CB436" s="108">
        <v>67.1166865</v>
      </c>
      <c r="CC436" s="110">
        <v>1691.3404998000001</v>
      </c>
      <c r="CD436" s="244"/>
      <c r="CE436" s="108">
        <v>0</v>
      </c>
      <c r="CF436" s="109">
        <f t="shared" si="1734"/>
        <v>0</v>
      </c>
      <c r="CG436" s="109">
        <f t="shared" si="1735"/>
        <v>0</v>
      </c>
      <c r="CH436" s="108">
        <v>0</v>
      </c>
      <c r="CI436" s="245">
        <v>0</v>
      </c>
      <c r="CJ436" s="249">
        <v>1530.2791026911655</v>
      </c>
      <c r="CK436" s="250">
        <v>336.66140259205645</v>
      </c>
      <c r="CL436" s="250">
        <v>155.68538381771847</v>
      </c>
      <c r="CM436" s="251">
        <v>98.645564636051873</v>
      </c>
      <c r="CN436" s="252">
        <f t="shared" si="1600"/>
        <v>48.084780481843488</v>
      </c>
      <c r="CO436" s="250">
        <v>1029.9589409035971</v>
      </c>
      <c r="CP436" s="252">
        <f t="shared" si="1736"/>
        <v>101.93915621699263</v>
      </c>
      <c r="CQ436" s="250">
        <v>322.31535096637168</v>
      </c>
      <c r="CR436" s="250">
        <v>222.83869259033116</v>
      </c>
      <c r="CS436" s="252">
        <f t="shared" si="1737"/>
        <v>4.3108145081599565</v>
      </c>
      <c r="CT436" s="252">
        <f t="shared" si="1738"/>
        <v>130.42035593495794</v>
      </c>
      <c r="CU436" s="250">
        <f t="shared" si="1601"/>
        <v>3275.4235225948682</v>
      </c>
      <c r="CV436" s="245">
        <f t="shared" si="1739"/>
        <v>4127.0336384695338</v>
      </c>
      <c r="CW436" s="244">
        <v>116.30050000000001</v>
      </c>
      <c r="CX436" s="108">
        <v>8.4899365000000007</v>
      </c>
      <c r="CY436" s="108">
        <f t="shared" si="1740"/>
        <v>0.16423782159250003</v>
      </c>
      <c r="CZ436" s="108">
        <f t="shared" si="1741"/>
        <v>4.9688881554820004</v>
      </c>
      <c r="DA436" s="108">
        <v>6.2395218249999997</v>
      </c>
      <c r="DB436" s="245">
        <v>157.23594999000002</v>
      </c>
      <c r="DC436" s="244">
        <v>3.8164000000000002</v>
      </c>
      <c r="DD436" s="108">
        <v>0.27859719999999999</v>
      </c>
      <c r="DE436" s="108">
        <f t="shared" si="1742"/>
        <v>5.3894628340000004E-3</v>
      </c>
      <c r="DF436" s="108">
        <f t="shared" si="1743"/>
        <v>0.16305402604960001</v>
      </c>
      <c r="DG436" s="108">
        <v>0.20474986000000001</v>
      </c>
      <c r="DH436" s="245">
        <v>5.1596964719999994</v>
      </c>
      <c r="DI436" s="107">
        <v>97.117983804399998</v>
      </c>
      <c r="DJ436" s="108">
        <v>21.365956436967998</v>
      </c>
      <c r="DK436" s="108">
        <v>1.5987753424426325</v>
      </c>
      <c r="DL436" s="108">
        <v>65.365550353502826</v>
      </c>
      <c r="DM436" s="108">
        <f t="shared" si="1744"/>
        <v>6.4694899806875892</v>
      </c>
      <c r="DN436" s="108">
        <f t="shared" si="1745"/>
        <v>20.455495327625176</v>
      </c>
      <c r="DO436" s="108">
        <v>13.537723413423882</v>
      </c>
      <c r="DP436" s="108">
        <f t="shared" si="1746"/>
        <v>0.26188725943268498</v>
      </c>
      <c r="DQ436" s="108">
        <f t="shared" si="1747"/>
        <v>7.9231963067277684</v>
      </c>
      <c r="DR436" s="108">
        <v>9.9492994675368678</v>
      </c>
      <c r="DS436" s="110">
        <v>250.72234658192906</v>
      </c>
      <c r="DT436" s="244">
        <v>192.2</v>
      </c>
      <c r="DU436" s="108">
        <v>42.283999999999999</v>
      </c>
      <c r="DV436" s="108">
        <v>129.36078660000001</v>
      </c>
      <c r="DW436" s="108">
        <f t="shared" si="1748"/>
        <v>12.803354492948403</v>
      </c>
      <c r="DX436" s="108">
        <f t="shared" si="1749"/>
        <v>40.482164558604005</v>
      </c>
      <c r="DY436" s="108">
        <v>3.7373448455833298</v>
      </c>
      <c r="DZ436" s="108">
        <v>2.3697934362374999</v>
      </c>
      <c r="EA436" s="108"/>
      <c r="EB436" s="108">
        <v>27.006490516372917</v>
      </c>
      <c r="EC436" s="108">
        <f t="shared" si="1750"/>
        <v>0.52244055903923414</v>
      </c>
      <c r="ED436" s="108">
        <f t="shared" si="1751"/>
        <v>15.806034691536544</v>
      </c>
      <c r="EE436" s="108">
        <v>19.847920769909688</v>
      </c>
      <c r="EF436" s="245">
        <v>500.16760340172414</v>
      </c>
      <c r="EG436" s="249">
        <v>1077.0213374999998</v>
      </c>
      <c r="EH436" s="250">
        <v>236.94469425</v>
      </c>
      <c r="EI436" s="250">
        <v>1551.7889265006877</v>
      </c>
      <c r="EJ436" s="250">
        <v>724.89244226838753</v>
      </c>
      <c r="EK436" s="250">
        <f t="shared" si="1752"/>
        <v>71.745504581071387</v>
      </c>
      <c r="EL436" s="250">
        <v>226.84784088346919</v>
      </c>
      <c r="EM436" s="250">
        <v>262.11726023789248</v>
      </c>
      <c r="EN436" s="250">
        <f t="shared" si="1753"/>
        <v>5.0706583993020304</v>
      </c>
      <c r="EO436" s="250">
        <f t="shared" si="1754"/>
        <v>153.40884466491087</v>
      </c>
      <c r="EP436" s="250">
        <v>3852.7646607569673</v>
      </c>
      <c r="EQ436" s="245">
        <v>4854.4834725537794</v>
      </c>
      <c r="ER436" s="244">
        <v>256.77</v>
      </c>
      <c r="ES436" s="108">
        <v>56.489400000000003</v>
      </c>
      <c r="ET436" s="108">
        <v>172.81981880999999</v>
      </c>
      <c r="EU436" s="108">
        <f t="shared" si="1755"/>
        <v>17.104668746900941</v>
      </c>
      <c r="EV436" s="108">
        <f t="shared" si="1756"/>
        <v>54.082234098401393</v>
      </c>
      <c r="EW436" s="108">
        <v>19.692267337874998</v>
      </c>
      <c r="EX436" s="108">
        <v>36.921318488794903</v>
      </c>
      <c r="EY436" s="108">
        <f t="shared" si="1757"/>
        <v>0.71424290616573738</v>
      </c>
      <c r="EZ436" s="108">
        <f t="shared" si="1758"/>
        <v>21.608866229300016</v>
      </c>
      <c r="FA436" s="108">
        <v>27.134640231833501</v>
      </c>
      <c r="FB436" s="245">
        <v>683.79293384220398</v>
      </c>
      <c r="FC436" s="244">
        <v>0.83333333333333293</v>
      </c>
      <c r="FD436" s="108">
        <v>6.0833333333333302E-2</v>
      </c>
      <c r="FE436" s="108">
        <f t="shared" si="1759"/>
        <v>1.1768208333333328E-3</v>
      </c>
      <c r="FF436" s="108">
        <f t="shared" si="1760"/>
        <v>3.5603803333333316E-2</v>
      </c>
      <c r="FG436" s="108">
        <v>4.4708333333333301E-2</v>
      </c>
      <c r="FH436" s="245">
        <v>1.1266499999999995</v>
      </c>
      <c r="FI436" s="244">
        <v>1575.45746166666</v>
      </c>
      <c r="FJ436" s="108">
        <v>115.00839470166601</v>
      </c>
      <c r="FK436" s="108">
        <f t="shared" si="1761"/>
        <v>2.2248373955037288</v>
      </c>
      <c r="FL436" s="108">
        <f t="shared" si="1762"/>
        <v>67.310733150254663</v>
      </c>
      <c r="FM436" s="108">
        <v>84.523499999999999</v>
      </c>
      <c r="FN436" s="245">
        <v>2129.987227641991</v>
      </c>
      <c r="FO436" s="244">
        <v>1225.9560833333398</v>
      </c>
      <c r="FP436" s="108">
        <v>89.494794083333801</v>
      </c>
      <c r="FQ436" s="108">
        <f t="shared" si="1763"/>
        <v>1.7312767915420926</v>
      </c>
      <c r="FR436" s="108">
        <f t="shared" si="1764"/>
        <v>52.378439143564606</v>
      </c>
      <c r="FS436" s="108">
        <v>65.772543870833402</v>
      </c>
      <c r="FT436" s="110">
        <v>1657.4681055450085</v>
      </c>
      <c r="FU436" s="253">
        <f t="shared" si="1602"/>
        <v>6576.5666772745899</v>
      </c>
      <c r="FV436" s="254">
        <f t="shared" si="1603"/>
        <v>1870.9607285305906</v>
      </c>
      <c r="FW436" s="254">
        <f t="shared" si="1604"/>
        <v>245.67425970365755</v>
      </c>
      <c r="FX436" s="254">
        <f t="shared" si="1605"/>
        <v>1651.4819999999997</v>
      </c>
      <c r="FY436" s="254">
        <f t="shared" si="1606"/>
        <v>1251.01</v>
      </c>
      <c r="FZ436" s="254">
        <f t="shared" si="1607"/>
        <v>0</v>
      </c>
      <c r="GA436" s="254">
        <f t="shared" si="1765"/>
        <v>116.30050000000001</v>
      </c>
      <c r="GB436" s="254">
        <f t="shared" si="1766"/>
        <v>3.8164000000000002</v>
      </c>
      <c r="GC436" s="254">
        <f t="shared" si="1767"/>
        <v>1575.45746166666</v>
      </c>
      <c r="GD436" s="254">
        <f t="shared" si="1768"/>
        <v>1225.9560833333398</v>
      </c>
      <c r="GE436" s="254">
        <f t="shared" si="1608"/>
        <v>3628.1786326554879</v>
      </c>
      <c r="GF436" s="255">
        <f t="shared" si="1609"/>
        <v>1385.1907099899138</v>
      </c>
      <c r="GG436" s="255">
        <f t="shared" si="1610"/>
        <v>359.09535198844418</v>
      </c>
      <c r="GH436" s="254">
        <f t="shared" si="1611"/>
        <v>1324.6144003435209</v>
      </c>
      <c r="GI436" s="255">
        <f t="shared" si="1612"/>
        <v>945.81039344950727</v>
      </c>
      <c r="GJ436" s="256">
        <f t="shared" si="1613"/>
        <v>25.624665574645412</v>
      </c>
      <c r="GK436" s="253">
        <f t="shared" si="1769"/>
        <v>19470.017143507845</v>
      </c>
      <c r="GL436" s="257">
        <f t="shared" si="1770"/>
        <v>24532.221600819885</v>
      </c>
      <c r="GM436" s="221">
        <f t="shared" si="1771"/>
        <v>21183.412995474875</v>
      </c>
      <c r="GN436" s="222">
        <f t="shared" si="1772"/>
        <v>11060.857684360388</v>
      </c>
      <c r="GO436" s="222">
        <f t="shared" si="1773"/>
        <v>789.88939207712735</v>
      </c>
      <c r="GP436" s="55">
        <f t="shared" si="1774"/>
        <v>0.52214710097580441</v>
      </c>
      <c r="GQ436" s="56">
        <f t="shared" si="1775"/>
        <v>3.7288108023285041E-2</v>
      </c>
      <c r="GR436" s="258">
        <f t="shared" si="1776"/>
        <v>1.0875963786557155</v>
      </c>
      <c r="GS436" s="227">
        <f t="shared" si="1614"/>
        <v>24532.221600819885</v>
      </c>
      <c r="GT436" s="222">
        <f t="shared" si="1843"/>
        <v>11223.535403699654</v>
      </c>
      <c r="GU436" s="222">
        <f t="shared" si="1844"/>
        <v>794.2967893561015</v>
      </c>
      <c r="GV436" s="37">
        <f t="shared" si="1833"/>
        <v>0.45750179442878319</v>
      </c>
      <c r="GW436" s="228">
        <f t="shared" si="1834"/>
        <v>3.2377695028221805E-2</v>
      </c>
      <c r="GX436" s="258">
        <f t="shared" si="1777"/>
        <v>1.076705836146862</v>
      </c>
      <c r="GY436" s="221">
        <f t="shared" si="1842"/>
        <v>16654.084607039793</v>
      </c>
      <c r="GZ436" s="222">
        <f t="shared" si="1778"/>
        <v>9422.2131549724363</v>
      </c>
      <c r="HA436" s="222">
        <f t="shared" si="1779"/>
        <v>481.23979195571889</v>
      </c>
      <c r="HB436" s="55">
        <f t="shared" si="1780"/>
        <v>0.5657598947821848</v>
      </c>
      <c r="HC436" s="56">
        <f t="shared" si="1781"/>
        <v>2.8896201941492214E-2</v>
      </c>
      <c r="HD436" s="258">
        <f t="shared" si="1782"/>
        <v>1.0931305971931056</v>
      </c>
      <c r="HE436" s="221">
        <f t="shared" si="1783"/>
        <v>18630.479040826784</v>
      </c>
      <c r="HF436" s="222">
        <f t="shared" si="1784"/>
        <v>10936.84179623138</v>
      </c>
      <c r="HG436" s="222">
        <f t="shared" si="1785"/>
        <v>547.82427440031654</v>
      </c>
      <c r="HH436" s="55">
        <f t="shared" si="1786"/>
        <v>0.58704028877971481</v>
      </c>
      <c r="HI436" s="56">
        <f t="shared" si="1787"/>
        <v>2.9404733673235983E-2</v>
      </c>
      <c r="HJ436" s="259">
        <f t="shared" si="1788"/>
        <v>1.0965440064977656</v>
      </c>
      <c r="HK436" s="54">
        <f t="shared" si="1615"/>
        <v>3.7149360473686048</v>
      </c>
      <c r="HL436" s="55">
        <f t="shared" si="1616"/>
        <v>4.3277442031913846</v>
      </c>
      <c r="HM436" s="55">
        <f t="shared" si="1617"/>
        <v>2.9357115318218048</v>
      </c>
      <c r="HN436" s="56">
        <f t="shared" si="1618"/>
        <v>3.2942375043205878</v>
      </c>
      <c r="HQ436" s="57">
        <f t="shared" si="1619"/>
        <v>1202.0862232213842</v>
      </c>
      <c r="HR436" s="58">
        <f t="shared" si="1789"/>
        <v>1390.4531344001753</v>
      </c>
      <c r="HS436" s="58">
        <f t="shared" si="1620"/>
        <v>52.844827336982299</v>
      </c>
      <c r="HT436" s="58">
        <f t="shared" si="1790"/>
        <v>61.030491091480862</v>
      </c>
      <c r="HU436" s="58">
        <f t="shared" si="1621"/>
        <v>1568.5670109420564</v>
      </c>
      <c r="HV436" s="55">
        <f t="shared" si="1845"/>
        <v>0.7663594955369043</v>
      </c>
      <c r="HW436" s="56">
        <f t="shared" si="1846"/>
        <v>3.3689875515898131E-2</v>
      </c>
      <c r="HX436" s="260">
        <f t="shared" si="1847"/>
        <v>1.1253070946680455</v>
      </c>
      <c r="HY436" s="57">
        <f t="shared" si="1622"/>
        <v>2279.3240228481927</v>
      </c>
      <c r="HZ436" s="58">
        <f t="shared" si="1791"/>
        <v>2636.4940972285049</v>
      </c>
      <c r="IA436" s="58">
        <f t="shared" si="1623"/>
        <v>108.26691164921291</v>
      </c>
      <c r="IB436" s="58">
        <f t="shared" si="1792"/>
        <v>125.03745626367601</v>
      </c>
      <c r="IC436" s="58">
        <f t="shared" si="1624"/>
        <v>3060.1960236032905</v>
      </c>
      <c r="ID436" s="55">
        <f t="shared" si="1625"/>
        <v>0.74482941787642609</v>
      </c>
      <c r="IE436" s="56">
        <f t="shared" si="1626"/>
        <v>3.5379077292483969E-2</v>
      </c>
      <c r="IF436" s="260">
        <f t="shared" si="1627"/>
        <v>1.1221949888538418</v>
      </c>
      <c r="IG436" s="57">
        <f t="shared" si="1628"/>
        <v>98.425308038894997</v>
      </c>
      <c r="IH436" s="58">
        <f t="shared" si="1793"/>
        <v>113.84855380858986</v>
      </c>
      <c r="II436" s="58">
        <f t="shared" si="1629"/>
        <v>192.11517275937368</v>
      </c>
      <c r="IJ436" s="58">
        <f t="shared" si="1794"/>
        <v>221.87381301980068</v>
      </c>
      <c r="IK436" s="58">
        <f t="shared" si="1630"/>
        <v>2026.1380592445164</v>
      </c>
      <c r="IL436" s="55">
        <f t="shared" si="1631"/>
        <v>4.8577789450139797E-2</v>
      </c>
      <c r="IM436" s="56">
        <f t="shared" si="1632"/>
        <v>9.4818401876823458E-2</v>
      </c>
      <c r="IN436" s="260">
        <f t="shared" si="1633"/>
        <v>1.0222995100575569</v>
      </c>
      <c r="IO436" s="57">
        <f t="shared" si="1634"/>
        <v>51.178079655670189</v>
      </c>
      <c r="IP436" s="58">
        <f t="shared" si="1795"/>
        <v>59.197684737713708</v>
      </c>
      <c r="IQ436" s="58">
        <f t="shared" si="1635"/>
        <v>2.2467915394785645</v>
      </c>
      <c r="IR436" s="58">
        <f t="shared" si="1796"/>
        <v>2.5948195489437942</v>
      </c>
      <c r="IS436" s="58">
        <f t="shared" si="1636"/>
        <v>70.260592828878245</v>
      </c>
      <c r="IT436" s="55">
        <f t="shared" si="1637"/>
        <v>0.72840375515071321</v>
      </c>
      <c r="IU436" s="56">
        <f t="shared" si="1638"/>
        <v>3.1977975832778581E-2</v>
      </c>
      <c r="IV436" s="260">
        <f t="shared" si="1639"/>
        <v>1.1190942568886142</v>
      </c>
      <c r="IW436" s="57">
        <f t="shared" si="1640"/>
        <v>65.207605307760801</v>
      </c>
      <c r="IX436" s="58">
        <f t="shared" si="1797"/>
        <v>75.425637059486917</v>
      </c>
      <c r="IY436" s="58">
        <f t="shared" si="1641"/>
        <v>1.76665755685</v>
      </c>
      <c r="IZ436" s="58">
        <f t="shared" si="1798"/>
        <v>2.0403128124060652</v>
      </c>
      <c r="JA436" s="58">
        <f t="shared" si="1642"/>
        <v>1342.3337300000001</v>
      </c>
      <c r="JB436" s="55">
        <f t="shared" si="1848"/>
        <v>4.8577789450139797E-2</v>
      </c>
      <c r="JC436" s="56">
        <f t="shared" si="1849"/>
        <v>1.3161090400745574E-3</v>
      </c>
      <c r="JD436" s="260">
        <f t="shared" si="1850"/>
        <v>1.0078160048971445</v>
      </c>
      <c r="JE436" s="57">
        <f t="shared" si="1643"/>
        <v>0</v>
      </c>
      <c r="JF436" s="58">
        <f t="shared" si="1799"/>
        <v>0</v>
      </c>
      <c r="JG436" s="58">
        <f t="shared" si="1644"/>
        <v>0</v>
      </c>
      <c r="JH436" s="58">
        <f t="shared" si="1800"/>
        <v>0</v>
      </c>
      <c r="JI436" s="58">
        <f t="shared" si="1645"/>
        <v>0</v>
      </c>
      <c r="JJ436" s="55"/>
      <c r="JK436" s="56"/>
      <c r="JL436" s="260"/>
      <c r="JM436" s="57">
        <f t="shared" si="1646"/>
        <v>2419.2780677028441</v>
      </c>
      <c r="JN436" s="58">
        <f t="shared" si="1801"/>
        <v>2798.3789409118799</v>
      </c>
      <c r="JO436" s="58">
        <f t="shared" si="1647"/>
        <v>154.33475120699606</v>
      </c>
      <c r="JP436" s="58">
        <f t="shared" si="1802"/>
        <v>178.24120416895977</v>
      </c>
      <c r="JQ436" s="58">
        <f t="shared" si="1648"/>
        <v>3275.4235225948682</v>
      </c>
      <c r="JR436" s="55">
        <f t="shared" si="1649"/>
        <v>0.73861534272252971</v>
      </c>
      <c r="JS436" s="56">
        <f t="shared" si="1650"/>
        <v>4.7119021446340593E-2</v>
      </c>
      <c r="JT436" s="260">
        <f t="shared" si="1651"/>
        <v>1.1230397606266587</v>
      </c>
      <c r="JU436" s="57">
        <f t="shared" si="1652"/>
        <v>6.06204354968804</v>
      </c>
      <c r="JV436" s="58">
        <f t="shared" si="1803"/>
        <v>7.0119657739241559</v>
      </c>
      <c r="JW436" s="58">
        <f t="shared" si="1653"/>
        <v>0.16423782159250003</v>
      </c>
      <c r="JX436" s="58">
        <f t="shared" si="1804"/>
        <v>0.18967826015717829</v>
      </c>
      <c r="JY436" s="58">
        <f t="shared" si="1654"/>
        <v>124.79043650000001</v>
      </c>
      <c r="JZ436" s="55">
        <f t="shared" si="1655"/>
        <v>4.857778945013979E-2</v>
      </c>
      <c r="KA436" s="56">
        <f t="shared" si="1656"/>
        <v>1.3161090400745574E-3</v>
      </c>
      <c r="KB436" s="260">
        <f t="shared" si="1657"/>
        <v>1.0078160048971445</v>
      </c>
      <c r="KC436" s="57">
        <f t="shared" si="1658"/>
        <v>0.198925911780512</v>
      </c>
      <c r="KD436" s="58">
        <f t="shared" si="1805"/>
        <v>0.23009760215651825</v>
      </c>
      <c r="KE436" s="58">
        <f t="shared" si="1659"/>
        <v>5.3894628340000004E-3</v>
      </c>
      <c r="KF436" s="58">
        <f t="shared" si="1806"/>
        <v>6.224290626986601E-3</v>
      </c>
      <c r="KG436" s="58">
        <f t="shared" si="1660"/>
        <v>4.094997199999999</v>
      </c>
      <c r="KH436" s="55">
        <f t="shared" si="1661"/>
        <v>4.8577789450139804E-2</v>
      </c>
      <c r="KI436" s="56">
        <f t="shared" si="1662"/>
        <v>1.3161090400745578E-3</v>
      </c>
      <c r="KJ436" s="260">
        <f t="shared" si="1663"/>
        <v>1.0078160048971445</v>
      </c>
      <c r="KK436" s="57">
        <f t="shared" si="1664"/>
        <v>153.10594403527858</v>
      </c>
      <c r="KL436" s="58">
        <f t="shared" si="1807"/>
        <v>177.09764546560675</v>
      </c>
      <c r="KM436" s="58">
        <f t="shared" si="1665"/>
        <v>6.7313772401202741</v>
      </c>
      <c r="KN436" s="58">
        <f t="shared" si="1808"/>
        <v>7.7740675746149046</v>
      </c>
      <c r="KO436" s="58">
        <f t="shared" si="1666"/>
        <v>198.98598935073733</v>
      </c>
      <c r="KP436" s="55">
        <f t="shared" si="1809"/>
        <v>0.76943077517588687</v>
      </c>
      <c r="KQ436" s="56">
        <f t="shared" si="1810"/>
        <v>3.3828397979595401E-2</v>
      </c>
      <c r="KR436" s="260">
        <f t="shared" si="1811"/>
        <v>1.1258098213171011</v>
      </c>
      <c r="KS436" s="57">
        <f t="shared" si="1667"/>
        <v>303.15560308517144</v>
      </c>
      <c r="KT436" s="58">
        <f t="shared" si="1812"/>
        <v>350.66008608861785</v>
      </c>
      <c r="KU436" s="58">
        <f t="shared" si="1668"/>
        <v>13.325795051987637</v>
      </c>
      <c r="KV436" s="58">
        <f t="shared" si="1813"/>
        <v>15.389960705540522</v>
      </c>
      <c r="KW436" s="58">
        <f t="shared" si="1669"/>
        <v>396.95841539819378</v>
      </c>
      <c r="KX436" s="55">
        <f t="shared" si="1670"/>
        <v>0.76369612363822137</v>
      </c>
      <c r="KY436" s="56">
        <f t="shared" si="1671"/>
        <v>3.356975072217671E-2</v>
      </c>
      <c r="KZ436" s="260">
        <f t="shared" si="1672"/>
        <v>1.1248711369609747</v>
      </c>
      <c r="LA436" s="57">
        <f t="shared" si="1673"/>
        <v>1777.8791881190234</v>
      </c>
      <c r="LB436" s="58">
        <f t="shared" si="1814"/>
        <v>2056.4728568972746</v>
      </c>
      <c r="LC436" s="58">
        <f t="shared" si="1674"/>
        <v>76.81616298037342</v>
      </c>
      <c r="LD436" s="58">
        <f t="shared" si="1815"/>
        <v>88.714986626033266</v>
      </c>
      <c r="LE436" s="58">
        <f t="shared" si="1675"/>
        <v>3852.7646607569677</v>
      </c>
      <c r="LF436" s="55">
        <f t="shared" si="1816"/>
        <v>0.46145543386751181</v>
      </c>
      <c r="LG436" s="56">
        <f t="shared" si="1817"/>
        <v>1.9937932820760729E-2</v>
      </c>
      <c r="LH436" s="260">
        <f t="shared" si="1818"/>
        <v>1.075398452280975</v>
      </c>
      <c r="LI436" s="57">
        <f t="shared" si="1676"/>
        <v>405.60254239979571</v>
      </c>
      <c r="LJ436" s="58">
        <f t="shared" si="1819"/>
        <v>469.1604607938437</v>
      </c>
      <c r="LK436" s="58">
        <f t="shared" si="1677"/>
        <v>17.818911653066678</v>
      </c>
      <c r="LL436" s="58">
        <f t="shared" si="1820"/>
        <v>20.579061068126705</v>
      </c>
      <c r="LM436" s="58">
        <f t="shared" si="1678"/>
        <v>542.69280463666985</v>
      </c>
      <c r="LN436" s="55">
        <f t="shared" si="1679"/>
        <v>0.74738883385665045</v>
      </c>
      <c r="LO436" s="56">
        <f t="shared" si="1680"/>
        <v>3.283425079681377E-2</v>
      </c>
      <c r="LP436" s="260">
        <f t="shared" si="1681"/>
        <v>1.1222018557137636</v>
      </c>
      <c r="LQ436" s="57">
        <f t="shared" si="1682"/>
        <v>4.3436640066666643E-2</v>
      </c>
      <c r="LR436" s="58">
        <f t="shared" si="1821"/>
        <v>5.0243161565113312E-2</v>
      </c>
      <c r="LS436" s="58">
        <f t="shared" si="1683"/>
        <v>1.1768208333333328E-3</v>
      </c>
      <c r="LT436" s="58">
        <f t="shared" si="1822"/>
        <v>1.359110380416666E-3</v>
      </c>
      <c r="LU436" s="58">
        <f t="shared" si="1684"/>
        <v>0.89416666666666633</v>
      </c>
      <c r="LV436" s="55">
        <f t="shared" si="1835"/>
        <v>4.857778945013979E-2</v>
      </c>
      <c r="LW436" s="56">
        <f t="shared" si="1836"/>
        <v>1.3161090400745572E-3</v>
      </c>
      <c r="LX436" s="260">
        <f t="shared" si="1837"/>
        <v>1.0078160048971445</v>
      </c>
      <c r="LY436" s="57">
        <f t="shared" si="1685"/>
        <v>82.119094443310686</v>
      </c>
      <c r="LZ436" s="58">
        <f t="shared" si="1823"/>
        <v>94.98715654257748</v>
      </c>
      <c r="MA436" s="58">
        <f t="shared" si="1686"/>
        <v>2.2248373955037288</v>
      </c>
      <c r="MB436" s="58">
        <f t="shared" si="1824"/>
        <v>2.5694647080672564</v>
      </c>
      <c r="MC436" s="58">
        <f t="shared" si="1687"/>
        <v>1690.4660536841197</v>
      </c>
      <c r="MD436" s="55">
        <f t="shared" si="1688"/>
        <v>4.8577783780008071E-2</v>
      </c>
      <c r="ME436" s="56">
        <f t="shared" si="1689"/>
        <v>1.31610888645473E-3</v>
      </c>
      <c r="MF436" s="260">
        <f t="shared" si="1690"/>
        <v>1.0078160039848389</v>
      </c>
      <c r="MG436" s="57">
        <f t="shared" si="1691"/>
        <v>63.901695755148815</v>
      </c>
      <c r="MH436" s="58">
        <f t="shared" si="1825"/>
        <v>73.915091479980632</v>
      </c>
      <c r="MI436" s="58">
        <f t="shared" si="1692"/>
        <v>1.7312767915420926</v>
      </c>
      <c r="MJ436" s="58">
        <f t="shared" si="1826"/>
        <v>1.9994515665519628</v>
      </c>
      <c r="MK436" s="58">
        <f t="shared" si="1693"/>
        <v>1315.4508774166734</v>
      </c>
      <c r="ML436" s="55">
        <f t="shared" si="1851"/>
        <v>4.8577789450139797E-2</v>
      </c>
      <c r="MM436" s="56">
        <f t="shared" si="1852"/>
        <v>1.3161090400745576E-3</v>
      </c>
      <c r="MN436" s="260">
        <f t="shared" si="1853"/>
        <v>1.0078160048971445</v>
      </c>
      <c r="MO436" s="59">
        <v>3.4157304311368879</v>
      </c>
      <c r="MP436" s="60">
        <v>4.0194304311368878</v>
      </c>
      <c r="MQ436" s="60">
        <v>2.6856000000000004</v>
      </c>
      <c r="MR436" s="61">
        <v>3.0042000000000004</v>
      </c>
      <c r="MS436" s="59">
        <f t="shared" si="1694"/>
        <v>1.0875963786557155</v>
      </c>
      <c r="MT436" s="60">
        <f t="shared" si="1862"/>
        <v>1.076705836146862</v>
      </c>
      <c r="MU436" s="60">
        <f t="shared" si="1827"/>
        <v>1.0931305971931056</v>
      </c>
      <c r="MV436" s="61">
        <f t="shared" si="1828"/>
        <v>1.0965440064977656</v>
      </c>
      <c r="MW436" s="66">
        <f t="shared" si="1829"/>
        <v>3.7149360473686048</v>
      </c>
      <c r="MX436" s="67">
        <f t="shared" si="1830"/>
        <v>4.3277442031913846</v>
      </c>
      <c r="MY436" s="67">
        <f t="shared" si="1831"/>
        <v>2.9357115318218048</v>
      </c>
      <c r="MZ436" s="261">
        <f t="shared" si="1832"/>
        <v>3.2942375043205878</v>
      </c>
      <c r="NA436" s="59">
        <f t="shared" si="1696"/>
        <v>1.0876108294909224</v>
      </c>
      <c r="NB436" s="60">
        <f t="shared" si="1863"/>
        <v>1.0766211790008726</v>
      </c>
      <c r="NC436" s="60">
        <f t="shared" si="1698"/>
        <v>1.0931468606791483</v>
      </c>
      <c r="ND436" s="262">
        <f t="shared" si="1864"/>
        <v>1.096557502630038</v>
      </c>
      <c r="NE436" s="62">
        <f t="shared" si="1700"/>
        <v>3.7149854075261763</v>
      </c>
      <c r="NF436" s="63">
        <f t="shared" si="1865"/>
        <v>4.3274039296825819</v>
      </c>
      <c r="NG436" s="63">
        <f t="shared" si="1702"/>
        <v>2.9357552090399213</v>
      </c>
      <c r="NH436" s="64">
        <f t="shared" si="1866"/>
        <v>3.2942780494011608</v>
      </c>
      <c r="NI436" s="238">
        <f t="shared" si="1838"/>
        <v>-4.9360157571509689E-5</v>
      </c>
      <c r="NJ436" s="238">
        <f t="shared" si="1839"/>
        <v>3.4027350880272422E-4</v>
      </c>
      <c r="NK436" s="238">
        <f t="shared" si="1840"/>
        <v>-4.3677218116489058E-5</v>
      </c>
      <c r="NL436" s="238">
        <f t="shared" si="1841"/>
        <v>-4.0545080572940151E-5</v>
      </c>
      <c r="NM436" s="239">
        <f t="shared" si="1704"/>
        <v>0.35852284036123927</v>
      </c>
      <c r="NN436" s="240">
        <f t="shared" si="1705"/>
        <v>0.69744418557266274</v>
      </c>
      <c r="NO436" s="240">
        <f t="shared" si="1867"/>
        <v>0.42070735812501542</v>
      </c>
      <c r="NP436" s="240">
        <f t="shared" si="1706"/>
        <v>1.6003047873507183E-2</v>
      </c>
      <c r="NQ436" s="240">
        <f>Q436*JD436+0.004</f>
        <v>0.31128309989313935</v>
      </c>
      <c r="NR436" s="240">
        <f t="shared" si="1707"/>
        <v>0</v>
      </c>
      <c r="NS436" s="240">
        <f t="shared" si="1708"/>
        <v>0.74839369648160536</v>
      </c>
      <c r="NT436" s="240">
        <f t="shared" si="1709"/>
        <v>2.5497744923897756E-2</v>
      </c>
      <c r="NU436" s="240">
        <f t="shared" si="1710"/>
        <v>8.0625280391771563E-4</v>
      </c>
      <c r="NV436" s="240">
        <f t="shared" si="1711"/>
        <v>4.548271678121088E-2</v>
      </c>
      <c r="NW436" s="240">
        <f t="shared" si="1712"/>
        <v>9.0664613639054564E-2</v>
      </c>
      <c r="NX436" s="240">
        <f t="shared" si="1713"/>
        <v>0.84149928890986292</v>
      </c>
      <c r="NY436" s="240">
        <f t="shared" si="1714"/>
        <v>0.12377886468522813</v>
      </c>
      <c r="NZ436" s="240">
        <f t="shared" si="1715"/>
        <v>2.0156320097942891E-4</v>
      </c>
      <c r="OA436" s="240">
        <f t="shared" si="1716"/>
        <v>0.3459832341679952</v>
      </c>
      <c r="OB436" s="241">
        <f t="shared" si="1717"/>
        <v>0.30113542226326678</v>
      </c>
      <c r="OC436" s="4"/>
      <c r="OD436" s="4"/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136"/>
      <c r="OP436" s="13"/>
      <c r="OQ436" s="13"/>
      <c r="OR436" s="13"/>
      <c r="OS436" s="13"/>
      <c r="OT436" s="13"/>
    </row>
    <row r="437" spans="1:410" ht="15" customHeight="1">
      <c r="A437" s="242">
        <v>418</v>
      </c>
      <c r="B437" s="49" t="s">
        <v>487</v>
      </c>
      <c r="C437" s="50">
        <v>14</v>
      </c>
      <c r="D437" s="51">
        <v>4008.81</v>
      </c>
      <c r="E437" s="52">
        <v>3895.8</v>
      </c>
      <c r="F437" s="52">
        <v>113</v>
      </c>
      <c r="G437" s="52"/>
      <c r="H437" s="53">
        <v>143.6</v>
      </c>
      <c r="I437" s="57">
        <v>3.458552102112594</v>
      </c>
      <c r="J437" s="58">
        <v>4.1767521021125944</v>
      </c>
      <c r="K437" s="58">
        <v>2.6585000000000001</v>
      </c>
      <c r="L437" s="243">
        <v>3.1208</v>
      </c>
      <c r="M437" s="1">
        <v>0.46229999999999999</v>
      </c>
      <c r="N437" s="2">
        <v>0.4153</v>
      </c>
      <c r="O437" s="2">
        <v>0.33775210211259399</v>
      </c>
      <c r="P437" s="2">
        <v>1.0999999999999999E-2</v>
      </c>
      <c r="Q437" s="2">
        <v>0.23760000000000001</v>
      </c>
      <c r="R437" s="2">
        <v>1.2699999999999999E-2</v>
      </c>
      <c r="S437" s="2">
        <v>0.57750000000000001</v>
      </c>
      <c r="T437" s="2">
        <v>2.3800000000000002E-2</v>
      </c>
      <c r="U437" s="2">
        <v>6.9999999999999999E-4</v>
      </c>
      <c r="V437" s="2">
        <v>3.2500000000000001E-2</v>
      </c>
      <c r="W437" s="2">
        <v>0.26240000000000002</v>
      </c>
      <c r="X437" s="2">
        <v>0.73660000000000003</v>
      </c>
      <c r="Y437" s="2">
        <v>5.8700000000000002E-2</v>
      </c>
      <c r="Z437" s="2">
        <v>2.0000000000000001E-4</v>
      </c>
      <c r="AA437" s="2">
        <v>0.53979999999999995</v>
      </c>
      <c r="AB437" s="3">
        <v>0.46789999999999998</v>
      </c>
      <c r="AC437" s="244">
        <v>694.78</v>
      </c>
      <c r="AD437" s="108">
        <v>152.85159999999999</v>
      </c>
      <c r="AE437" s="108">
        <v>467.62376333999998</v>
      </c>
      <c r="AF437" s="108">
        <f t="shared" si="1718"/>
        <v>46.282594352813163</v>
      </c>
      <c r="AG437" s="108">
        <f t="shared" si="1719"/>
        <v>146.3381804996196</v>
      </c>
      <c r="AH437" s="108">
        <v>16.7822754843667</v>
      </c>
      <c r="AI437" s="108">
        <v>97.238747718487858</v>
      </c>
      <c r="AJ437" s="108">
        <f t="shared" si="1720"/>
        <v>1.8810835746141477</v>
      </c>
      <c r="AK437" s="108">
        <f t="shared" si="1721"/>
        <v>56.910727399703951</v>
      </c>
      <c r="AL437" s="108">
        <v>71.46381932714273</v>
      </c>
      <c r="AM437" s="245">
        <v>1800.8882470439967</v>
      </c>
      <c r="AN437" s="244">
        <v>624.30999999999995</v>
      </c>
      <c r="AO437" s="108">
        <v>137.34819999999999</v>
      </c>
      <c r="AP437" s="108">
        <v>420.19371842999999</v>
      </c>
      <c r="AQ437" s="108">
        <f t="shared" si="1722"/>
        <v>41.58825308789082</v>
      </c>
      <c r="AR437" s="108">
        <f t="shared" si="1723"/>
        <v>131.49542224548421</v>
      </c>
      <c r="AS437" s="246">
        <v>49.636233492099997</v>
      </c>
      <c r="AT437" s="247">
        <v>1.0296441884346088</v>
      </c>
      <c r="AU437" s="108">
        <v>89.898635090313277</v>
      </c>
      <c r="AV437" s="108">
        <f t="shared" si="1724"/>
        <v>1.7390890958221104</v>
      </c>
      <c r="AW437" s="108">
        <f t="shared" si="1725"/>
        <v>52.614794362037472</v>
      </c>
      <c r="AX437" s="108">
        <v>66.069339350620666</v>
      </c>
      <c r="AY437" s="245">
        <v>1664.9473516356404</v>
      </c>
      <c r="AZ437" s="248">
        <v>167</v>
      </c>
      <c r="BA437" s="108">
        <v>851.22683333333316</v>
      </c>
      <c r="BB437" s="108">
        <v>88.770782962608791</v>
      </c>
      <c r="BC437" s="109">
        <v>71.016626370087039</v>
      </c>
      <c r="BD437" s="109">
        <v>17.754156592521753</v>
      </c>
      <c r="BE437" s="108">
        <v>33.289049374999998</v>
      </c>
      <c r="BF437" s="109">
        <v>26.6312395</v>
      </c>
      <c r="BG437" s="109">
        <v>6.6578098749999981</v>
      </c>
      <c r="BH437" s="108">
        <v>71.049926593978753</v>
      </c>
      <c r="BI437" s="109">
        <f t="shared" si="1726"/>
        <v>41.583248437804755</v>
      </c>
      <c r="BJ437" s="108">
        <f t="shared" si="1727"/>
        <v>1.374460829960519</v>
      </c>
      <c r="BK437" s="108">
        <v>52.216829613246034</v>
      </c>
      <c r="BL437" s="245">
        <v>1315.8641062538002</v>
      </c>
      <c r="BM437" s="244">
        <v>16.100000000000001</v>
      </c>
      <c r="BN437" s="108">
        <v>3.5420000000000003</v>
      </c>
      <c r="BO437" s="108">
        <v>10.836153300000001</v>
      </c>
      <c r="BP437" s="108">
        <f t="shared" si="1728"/>
        <v>1.0724974367142002</v>
      </c>
      <c r="BQ437" s="108">
        <f t="shared" si="1729"/>
        <v>3.3910658137020002</v>
      </c>
      <c r="BR437" s="108">
        <v>2.2653342644416701</v>
      </c>
      <c r="BS437" s="108">
        <v>2.3902745922042419</v>
      </c>
      <c r="BT437" s="108">
        <f t="shared" si="1730"/>
        <v>4.623986198619106E-2</v>
      </c>
      <c r="BU437" s="108">
        <f t="shared" si="1731"/>
        <v>1.3989512300301923</v>
      </c>
      <c r="BV437" s="108">
        <v>1.7566881078322958</v>
      </c>
      <c r="BW437" s="245">
        <v>44.268540317373855</v>
      </c>
      <c r="BX437" s="107">
        <v>659.38</v>
      </c>
      <c r="BY437" s="108">
        <v>48.134740000000001</v>
      </c>
      <c r="BZ437" s="109">
        <f t="shared" si="1732"/>
        <v>28.171723010320001</v>
      </c>
      <c r="CA437" s="109">
        <f t="shared" si="1733"/>
        <v>0.93116654530000009</v>
      </c>
      <c r="CB437" s="108">
        <v>35.375737000000001</v>
      </c>
      <c r="CC437" s="110">
        <v>891.46857239999986</v>
      </c>
      <c r="CD437" s="244">
        <v>35.299999999999997</v>
      </c>
      <c r="CE437" s="108">
        <v>2.5768999999999997</v>
      </c>
      <c r="CF437" s="109">
        <f t="shared" si="1734"/>
        <v>1.5081771091999998</v>
      </c>
      <c r="CG437" s="109">
        <f t="shared" si="1735"/>
        <v>4.9850130499999999E-2</v>
      </c>
      <c r="CH437" s="108">
        <v>1.893845</v>
      </c>
      <c r="CI437" s="245">
        <v>47.724893999999999</v>
      </c>
      <c r="CJ437" s="249">
        <v>853.82882103284715</v>
      </c>
      <c r="CK437" s="250">
        <v>187.84234062722641</v>
      </c>
      <c r="CL437" s="250">
        <v>94.382683113395274</v>
      </c>
      <c r="CM437" s="251">
        <v>63.745458438431079</v>
      </c>
      <c r="CN437" s="252">
        <f t="shared" si="1600"/>
        <v>31.072723715813229</v>
      </c>
      <c r="CO437" s="250">
        <v>574.66873742262101</v>
      </c>
      <c r="CP437" s="252">
        <f t="shared" si="1736"/>
        <v>56.877263617666493</v>
      </c>
      <c r="CQ437" s="250">
        <v>179.83683468903502</v>
      </c>
      <c r="CR437" s="250">
        <v>124.88299028069456</v>
      </c>
      <c r="CS437" s="252">
        <f t="shared" si="1737"/>
        <v>2.4158614469800361</v>
      </c>
      <c r="CT437" s="252">
        <f t="shared" si="1738"/>
        <v>73.090017955601539</v>
      </c>
      <c r="CU437" s="250">
        <f t="shared" si="1601"/>
        <v>1835.6055724767843</v>
      </c>
      <c r="CV437" s="245">
        <f t="shared" si="1739"/>
        <v>2312.863021320748</v>
      </c>
      <c r="CW437" s="244">
        <v>70.602500000000006</v>
      </c>
      <c r="CX437" s="108">
        <v>5.1539824999999997</v>
      </c>
      <c r="CY437" s="108">
        <f t="shared" si="1740"/>
        <v>9.9703791462499997E-2</v>
      </c>
      <c r="CZ437" s="108">
        <f t="shared" si="1741"/>
        <v>3.0164610298099999</v>
      </c>
      <c r="DA437" s="108">
        <v>3.7878241250000002</v>
      </c>
      <c r="DB437" s="245">
        <v>95.453167950000008</v>
      </c>
      <c r="DC437" s="244">
        <v>2.2793999999999999</v>
      </c>
      <c r="DD437" s="108">
        <v>0.16639619999999999</v>
      </c>
      <c r="DE437" s="108">
        <f t="shared" si="1742"/>
        <v>3.2189344889999999E-3</v>
      </c>
      <c r="DF437" s="108">
        <f t="shared" si="1743"/>
        <v>9.7386371181599998E-2</v>
      </c>
      <c r="DG437" s="108">
        <v>0.12228981</v>
      </c>
      <c r="DH437" s="245">
        <v>3.0817032119999994</v>
      </c>
      <c r="DI437" s="107">
        <v>50.535550092384007</v>
      </c>
      <c r="DJ437" s="108">
        <v>11.117821020324481</v>
      </c>
      <c r="DK437" s="108">
        <v>0.83046474144290972</v>
      </c>
      <c r="DL437" s="108">
        <v>34.013103596329337</v>
      </c>
      <c r="DM437" s="108">
        <f t="shared" si="1744"/>
        <v>3.3664129153430999</v>
      </c>
      <c r="DN437" s="108">
        <f t="shared" si="1745"/>
        <v>10.644060639435303</v>
      </c>
      <c r="DO437" s="108">
        <v>7.0442765798850937</v>
      </c>
      <c r="DP437" s="108">
        <f t="shared" si="1746"/>
        <v>0.13627153043787715</v>
      </c>
      <c r="DQ437" s="108">
        <f t="shared" si="1747"/>
        <v>4.1227896653561888</v>
      </c>
      <c r="DR437" s="108">
        <v>5.1770608015182917</v>
      </c>
      <c r="DS437" s="110">
        <v>130.46193219826094</v>
      </c>
      <c r="DT437" s="244">
        <v>98.79</v>
      </c>
      <c r="DU437" s="108">
        <v>21.733799999999999</v>
      </c>
      <c r="DV437" s="108">
        <v>66.490905870000006</v>
      </c>
      <c r="DW437" s="108">
        <f t="shared" si="1748"/>
        <v>6.5808709175773812</v>
      </c>
      <c r="DX437" s="108">
        <f t="shared" si="1749"/>
        <v>20.807664082957803</v>
      </c>
      <c r="DY437" s="108">
        <v>1.925594845</v>
      </c>
      <c r="DZ437" s="108">
        <v>0.57622562210416695</v>
      </c>
      <c r="EA437" s="108">
        <v>616</v>
      </c>
      <c r="EB437" s="108">
        <v>58.802706422608594</v>
      </c>
      <c r="EC437" s="108">
        <f t="shared" si="1750"/>
        <v>1.1375383557453633</v>
      </c>
      <c r="ED437" s="108">
        <f t="shared" si="1751"/>
        <v>34.415342382547287</v>
      </c>
      <c r="EE437" s="108">
        <v>12.415961637985639</v>
      </c>
      <c r="EF437" s="245">
        <v>1052.0822332772382</v>
      </c>
      <c r="EG437" s="249">
        <v>713.75661468254009</v>
      </c>
      <c r="EH437" s="250">
        <v>157.02645523015875</v>
      </c>
      <c r="EI437" s="250">
        <v>832.88736595448006</v>
      </c>
      <c r="EJ437" s="250">
        <v>480.39105682192741</v>
      </c>
      <c r="EK437" s="250">
        <f t="shared" si="1752"/>
        <v>47.546224457893445</v>
      </c>
      <c r="EL437" s="250">
        <v>150.33357732185397</v>
      </c>
      <c r="EM437" s="250">
        <v>159.43685206538493</v>
      </c>
      <c r="EN437" s="250">
        <f t="shared" si="1753"/>
        <v>3.0843059032048714</v>
      </c>
      <c r="EO437" s="250">
        <f t="shared" si="1754"/>
        <v>93.313287534603703</v>
      </c>
      <c r="EP437" s="250">
        <v>2343.498344754491</v>
      </c>
      <c r="EQ437" s="245">
        <v>2952.8079143906584</v>
      </c>
      <c r="ER437" s="244">
        <v>88.35</v>
      </c>
      <c r="ES437" s="108">
        <v>19.437000000000001</v>
      </c>
      <c r="ET437" s="108">
        <v>59.464232549999998</v>
      </c>
      <c r="EU437" s="108">
        <f t="shared" si="1755"/>
        <v>5.8854129524037004</v>
      </c>
      <c r="EV437" s="108">
        <f t="shared" si="1756"/>
        <v>18.608736934197001</v>
      </c>
      <c r="EW437" s="108">
        <v>6.7916631559749998</v>
      </c>
      <c r="EX437" s="108">
        <v>12.7051313865362</v>
      </c>
      <c r="EY437" s="108">
        <f t="shared" si="1757"/>
        <v>0.24578076667254281</v>
      </c>
      <c r="EZ437" s="108">
        <f t="shared" si="1758"/>
        <v>7.4359068363352687</v>
      </c>
      <c r="FA437" s="108">
        <v>9.3374013546255608</v>
      </c>
      <c r="FB437" s="245">
        <v>235.3025141365641</v>
      </c>
      <c r="FC437" s="244">
        <v>0.83333333333333293</v>
      </c>
      <c r="FD437" s="108">
        <v>6.0833333333333302E-2</v>
      </c>
      <c r="FE437" s="108">
        <f t="shared" si="1759"/>
        <v>1.1768208333333328E-3</v>
      </c>
      <c r="FF437" s="108">
        <f t="shared" si="1760"/>
        <v>3.5603803333333316E-2</v>
      </c>
      <c r="FG437" s="108">
        <v>4.4708333333333301E-2</v>
      </c>
      <c r="FH437" s="245">
        <v>1.1266499999999995</v>
      </c>
      <c r="FI437" s="244">
        <v>1600.63706833334</v>
      </c>
      <c r="FJ437" s="108">
        <v>116.846505988334</v>
      </c>
      <c r="FK437" s="108">
        <f t="shared" si="1761"/>
        <v>2.2603956583443212</v>
      </c>
      <c r="FL437" s="108">
        <f t="shared" si="1762"/>
        <v>68.386520866780259</v>
      </c>
      <c r="FM437" s="108">
        <v>85.873999999999995</v>
      </c>
      <c r="FN437" s="245">
        <v>2164.0290891860086</v>
      </c>
      <c r="FO437" s="244">
        <v>1298.69133333333</v>
      </c>
      <c r="FP437" s="108">
        <v>94.804467333333093</v>
      </c>
      <c r="FQ437" s="108">
        <f t="shared" si="1763"/>
        <v>1.8339924205633289</v>
      </c>
      <c r="FR437" s="108">
        <f t="shared" si="1764"/>
        <v>55.48602098724519</v>
      </c>
      <c r="FS437" s="108">
        <v>69.674790033333295</v>
      </c>
      <c r="FT437" s="110">
        <v>1755.8047088399956</v>
      </c>
      <c r="FU437" s="253">
        <f t="shared" si="1602"/>
        <v>3831.3502026854799</v>
      </c>
      <c r="FV437" s="254">
        <f t="shared" si="1603"/>
        <v>1615.2207725699129</v>
      </c>
      <c r="FW437" s="254">
        <f t="shared" si="1604"/>
        <v>129.75023377433487</v>
      </c>
      <c r="FX437" s="254">
        <f t="shared" si="1605"/>
        <v>851.22683333333316</v>
      </c>
      <c r="FY437" s="254">
        <f t="shared" si="1606"/>
        <v>659.38</v>
      </c>
      <c r="FZ437" s="254">
        <f t="shared" si="1607"/>
        <v>35.299999999999997</v>
      </c>
      <c r="GA437" s="254">
        <f t="shared" si="1765"/>
        <v>70.602500000000006</v>
      </c>
      <c r="GB437" s="254">
        <f t="shared" si="1766"/>
        <v>2.2793999999999999</v>
      </c>
      <c r="GC437" s="254">
        <f t="shared" si="1767"/>
        <v>1600.63706833334</v>
      </c>
      <c r="GD437" s="254">
        <f t="shared" si="1768"/>
        <v>1298.69133333333</v>
      </c>
      <c r="GE437" s="254">
        <f t="shared" si="1608"/>
        <v>2113.6816713308776</v>
      </c>
      <c r="GF437" s="255">
        <f t="shared" si="1609"/>
        <v>806.97576151606756</v>
      </c>
      <c r="GG437" s="255">
        <f t="shared" si="1610"/>
        <v>209.19952973830229</v>
      </c>
      <c r="GH437" s="254">
        <f t="shared" si="1611"/>
        <v>891.19336608509411</v>
      </c>
      <c r="GI437" s="255">
        <f t="shared" si="1612"/>
        <v>636.33608995790678</v>
      </c>
      <c r="GJ437" s="256">
        <f t="shared" si="1613"/>
        <v>17.240135666916142</v>
      </c>
      <c r="GK437" s="253">
        <f>FU437+FV437+FW437+FX437+FY437+FZ437+GA437+GB437+GC437+GD437+GE437+GH437-19.69</f>
        <v>13079.623381445703</v>
      </c>
      <c r="GL437" s="257">
        <f t="shared" si="1770"/>
        <v>16480.325460621585</v>
      </c>
      <c r="GM437" s="221">
        <f t="shared" si="1771"/>
        <v>13785.327285381589</v>
      </c>
      <c r="GN437" s="222">
        <f t="shared" si="1772"/>
        <v>6515.1571343155929</v>
      </c>
      <c r="GO437" s="222">
        <f t="shared" si="1773"/>
        <v>445.25236150481936</v>
      </c>
      <c r="GP437" s="55">
        <f t="shared" si="1774"/>
        <v>0.47261533944315404</v>
      </c>
      <c r="GQ437" s="56">
        <f t="shared" si="1775"/>
        <v>3.2299005477873531E-2</v>
      </c>
      <c r="GR437" s="258">
        <f t="shared" si="1776"/>
        <v>1.0790619396392649</v>
      </c>
      <c r="GS437" s="227">
        <f t="shared" si="1614"/>
        <v>16480.325460621585</v>
      </c>
      <c r="GT437" s="222">
        <f t="shared" si="1843"/>
        <v>6646.074188240912</v>
      </c>
      <c r="GU437" s="222">
        <f t="shared" si="1844"/>
        <v>448.7992729662372</v>
      </c>
      <c r="GV437" s="37">
        <f t="shared" si="1833"/>
        <v>0.40327323657055031</v>
      </c>
      <c r="GW437" s="228">
        <f t="shared" si="1834"/>
        <v>2.7232427784184665E-2</v>
      </c>
      <c r="GX437" s="258">
        <f t="shared" si="1777"/>
        <v>1.0674112192343754</v>
      </c>
      <c r="GY437" s="221">
        <f t="shared" si="1842"/>
        <v>10668.574932083791</v>
      </c>
      <c r="GZ437" s="222">
        <f t="shared" si="1778"/>
        <v>5070.7853275941598</v>
      </c>
      <c r="HA437" s="222">
        <f t="shared" si="1779"/>
        <v>259.79799567420105</v>
      </c>
      <c r="HB437" s="55">
        <f t="shared" si="1780"/>
        <v>0.47530109315206653</v>
      </c>
      <c r="HC437" s="56">
        <f t="shared" si="1781"/>
        <v>2.4351705577181259E-2</v>
      </c>
      <c r="HD437" s="258">
        <f t="shared" si="1782"/>
        <v>1.0782517604908342</v>
      </c>
      <c r="HE437" s="221">
        <f t="shared" si="1783"/>
        <v>12469.463179127788</v>
      </c>
      <c r="HF437" s="222">
        <f t="shared" si="1784"/>
        <v>6451.2353648170001</v>
      </c>
      <c r="HG437" s="222">
        <f t="shared" si="1785"/>
        <v>320.48422986275943</v>
      </c>
      <c r="HH437" s="55">
        <f t="shared" si="1786"/>
        <v>0.51736271819748458</v>
      </c>
      <c r="HI437" s="56">
        <f t="shared" si="1787"/>
        <v>2.5701525820229946E-2</v>
      </c>
      <c r="HJ437" s="259">
        <f t="shared" si="1788"/>
        <v>1.0850519042910995</v>
      </c>
      <c r="HK437" s="54">
        <f t="shared" si="1615"/>
        <v>3.7319919396490726</v>
      </c>
      <c r="HL437" s="55">
        <f t="shared" si="1616"/>
        <v>4.458312053755745</v>
      </c>
      <c r="HM437" s="55">
        <f t="shared" si="1617"/>
        <v>2.8665323052648826</v>
      </c>
      <c r="HN437" s="56">
        <f t="shared" si="1618"/>
        <v>3.3862299829116633</v>
      </c>
      <c r="HQ437" s="57">
        <f t="shared" si="1619"/>
        <v>1095.5952676371746</v>
      </c>
      <c r="HR437" s="58">
        <f t="shared" si="1789"/>
        <v>1267.27504607592</v>
      </c>
      <c r="HS437" s="58">
        <f t="shared" si="1620"/>
        <v>48.163677927427308</v>
      </c>
      <c r="HT437" s="58">
        <f t="shared" si="1790"/>
        <v>55.624231638385801</v>
      </c>
      <c r="HU437" s="58">
        <f t="shared" si="1621"/>
        <v>1429.2763865428547</v>
      </c>
      <c r="HV437" s="55">
        <f t="shared" si="1845"/>
        <v>0.76653842318574184</v>
      </c>
      <c r="HW437" s="56">
        <f t="shared" si="1846"/>
        <v>3.3697945604436945E-2</v>
      </c>
      <c r="HX437" s="260">
        <f t="shared" si="1847"/>
        <v>1.1253363826873333</v>
      </c>
      <c r="HY437" s="57">
        <f t="shared" si="1622"/>
        <v>986.27266426117649</v>
      </c>
      <c r="HZ437" s="58">
        <f t="shared" si="1791"/>
        <v>1140.8215907509029</v>
      </c>
      <c r="IA437" s="58">
        <f t="shared" si="1623"/>
        <v>44.356986372147539</v>
      </c>
      <c r="IB437" s="58">
        <f t="shared" si="1792"/>
        <v>51.227883561193195</v>
      </c>
      <c r="IC437" s="58">
        <f t="shared" si="1624"/>
        <v>1321.3867870124132</v>
      </c>
      <c r="ID437" s="55">
        <f t="shared" si="1625"/>
        <v>0.74639210407959933</v>
      </c>
      <c r="IE437" s="56">
        <f t="shared" si="1626"/>
        <v>3.356851060425417E-2</v>
      </c>
      <c r="IF437" s="260">
        <f t="shared" si="1627"/>
        <v>1.1221594050018724</v>
      </c>
      <c r="IG437" s="57">
        <f t="shared" si="1628"/>
        <v>50.731563094121803</v>
      </c>
      <c r="IH437" s="58">
        <f t="shared" si="1793"/>
        <v>58.681199030970696</v>
      </c>
      <c r="II437" s="58">
        <f t="shared" si="1629"/>
        <v>99.022326700047557</v>
      </c>
      <c r="IJ437" s="58">
        <f t="shared" si="1794"/>
        <v>114.36088510588493</v>
      </c>
      <c r="IK437" s="58">
        <f t="shared" si="1630"/>
        <v>1044.3365922649207</v>
      </c>
      <c r="IL437" s="55">
        <f t="shared" si="1631"/>
        <v>4.857778945013979E-2</v>
      </c>
      <c r="IM437" s="56">
        <f t="shared" si="1632"/>
        <v>9.4818401876823444E-2</v>
      </c>
      <c r="IN437" s="260">
        <f t="shared" si="1633"/>
        <v>1.0222995100575569</v>
      </c>
      <c r="IO437" s="57">
        <f t="shared" si="1634"/>
        <v>25.485820793353277</v>
      </c>
      <c r="IP437" s="58">
        <f t="shared" si="1795"/>
        <v>29.479448911671735</v>
      </c>
      <c r="IQ437" s="58">
        <f t="shared" si="1635"/>
        <v>1.1187372987003912</v>
      </c>
      <c r="IR437" s="58">
        <f t="shared" si="1796"/>
        <v>1.2920297062690818</v>
      </c>
      <c r="IS437" s="58">
        <f t="shared" si="1636"/>
        <v>35.133762156645922</v>
      </c>
      <c r="IT437" s="55">
        <f t="shared" si="1637"/>
        <v>0.72539401501391343</v>
      </c>
      <c r="IU437" s="56">
        <f t="shared" si="1638"/>
        <v>3.1842228956649614E-2</v>
      </c>
      <c r="IV437" s="260">
        <f t="shared" si="1639"/>
        <v>1.1186016034180652</v>
      </c>
      <c r="IW437" s="57">
        <f t="shared" si="1640"/>
        <v>34.3695020725904</v>
      </c>
      <c r="IX437" s="58">
        <f t="shared" si="1797"/>
        <v>39.75520304736532</v>
      </c>
      <c r="IY437" s="58">
        <f t="shared" si="1641"/>
        <v>0.93116654530000009</v>
      </c>
      <c r="IZ437" s="58">
        <f t="shared" si="1798"/>
        <v>1.0754042431669701</v>
      </c>
      <c r="JA437" s="58">
        <f t="shared" si="1642"/>
        <v>707.51473999999985</v>
      </c>
      <c r="JB437" s="55">
        <f t="shared" si="1848"/>
        <v>4.8577789450139804E-2</v>
      </c>
      <c r="JC437" s="56">
        <f t="shared" si="1849"/>
        <v>1.3161090400745578E-3</v>
      </c>
      <c r="JD437" s="260">
        <f t="shared" si="1850"/>
        <v>1.0078160048971445</v>
      </c>
      <c r="JE437" s="57">
        <f t="shared" si="1643"/>
        <v>1.8399760732239998</v>
      </c>
      <c r="JF437" s="58">
        <f t="shared" si="1799"/>
        <v>2.1283003238982006</v>
      </c>
      <c r="JG437" s="58">
        <f t="shared" si="1644"/>
        <v>4.9850130499999999E-2</v>
      </c>
      <c r="JH437" s="58">
        <f t="shared" si="1800"/>
        <v>5.757191571445E-2</v>
      </c>
      <c r="JI437" s="58">
        <f t="shared" si="1645"/>
        <v>37.876899999999999</v>
      </c>
      <c r="JJ437" s="55">
        <f t="shared" si="1857"/>
        <v>4.857778945013979E-2</v>
      </c>
      <c r="JK437" s="56">
        <f t="shared" si="1858"/>
        <v>1.3161090400745574E-3</v>
      </c>
      <c r="JL437" s="260">
        <f t="shared" si="1859"/>
        <v>1.0078160048971445</v>
      </c>
      <c r="JM437" s="57">
        <f t="shared" si="1646"/>
        <v>1350.2419218865302</v>
      </c>
      <c r="JN437" s="58">
        <f t="shared" si="1801"/>
        <v>1561.8248310461497</v>
      </c>
      <c r="JO437" s="58">
        <f t="shared" si="1647"/>
        <v>90.365848780459757</v>
      </c>
      <c r="JP437" s="58">
        <f t="shared" si="1802"/>
        <v>104.36351875655298</v>
      </c>
      <c r="JQ437" s="58">
        <f t="shared" si="1648"/>
        <v>1835.6055724767839</v>
      </c>
      <c r="JR437" s="55">
        <f t="shared" si="1649"/>
        <v>0.73558390872863166</v>
      </c>
      <c r="JS437" s="56">
        <f t="shared" si="1650"/>
        <v>4.9229447837494333E-2</v>
      </c>
      <c r="JT437" s="260">
        <f t="shared" si="1651"/>
        <v>1.1228916399678046</v>
      </c>
      <c r="JU437" s="57">
        <f t="shared" si="1652"/>
        <v>3.6800824563681998</v>
      </c>
      <c r="JV437" s="58">
        <f t="shared" si="1803"/>
        <v>4.2567513772810965</v>
      </c>
      <c r="JW437" s="58">
        <f t="shared" si="1653"/>
        <v>9.9703791462499997E-2</v>
      </c>
      <c r="JX437" s="58">
        <f t="shared" si="1804"/>
        <v>0.11514790876004125</v>
      </c>
      <c r="JY437" s="58">
        <f t="shared" si="1654"/>
        <v>75.756482500000004</v>
      </c>
      <c r="JZ437" s="55">
        <f t="shared" si="1655"/>
        <v>4.857778945013979E-2</v>
      </c>
      <c r="KA437" s="56">
        <f t="shared" si="1656"/>
        <v>1.3161090400745572E-3</v>
      </c>
      <c r="KB437" s="260">
        <f t="shared" si="1657"/>
        <v>1.0078160048971445</v>
      </c>
      <c r="KC437" s="57">
        <f t="shared" si="1658"/>
        <v>0.11881137284155199</v>
      </c>
      <c r="KD437" s="58">
        <f t="shared" si="1805"/>
        <v>0.13742911496582319</v>
      </c>
      <c r="KE437" s="58">
        <f t="shared" si="1659"/>
        <v>3.2189344889999999E-3</v>
      </c>
      <c r="KF437" s="58">
        <f t="shared" si="1806"/>
        <v>3.7175474413461002E-3</v>
      </c>
      <c r="KG437" s="58">
        <f t="shared" si="1660"/>
        <v>2.4457961999999998</v>
      </c>
      <c r="KH437" s="55">
        <f t="shared" si="1661"/>
        <v>4.8577789450139797E-2</v>
      </c>
      <c r="KI437" s="56">
        <f t="shared" si="1662"/>
        <v>1.3161090400745574E-3</v>
      </c>
      <c r="KJ437" s="260">
        <f t="shared" si="1663"/>
        <v>1.0078160048971445</v>
      </c>
      <c r="KK437" s="57">
        <f t="shared" si="1664"/>
        <v>79.668928484554101</v>
      </c>
      <c r="KL437" s="58">
        <f t="shared" si="1807"/>
        <v>92.153049578083738</v>
      </c>
      <c r="KM437" s="58">
        <f t="shared" si="1665"/>
        <v>3.5026844457809769</v>
      </c>
      <c r="KN437" s="58">
        <f t="shared" si="1808"/>
        <v>4.0452502664324506</v>
      </c>
      <c r="KO437" s="58">
        <f t="shared" si="1666"/>
        <v>103.54121603036582</v>
      </c>
      <c r="KP437" s="55">
        <f t="shared" si="1809"/>
        <v>0.76944169229371784</v>
      </c>
      <c r="KQ437" s="56">
        <f t="shared" si="1810"/>
        <v>3.3828890369162125E-2</v>
      </c>
      <c r="KR437" s="260">
        <f t="shared" si="1811"/>
        <v>1.1258116083006089</v>
      </c>
      <c r="KS437" s="57">
        <f t="shared" si="1667"/>
        <v>187.89586788791621</v>
      </c>
      <c r="KT437" s="58">
        <f t="shared" si="1812"/>
        <v>217.33915038595271</v>
      </c>
      <c r="KU437" s="58">
        <f t="shared" si="1668"/>
        <v>7.7184092733227443</v>
      </c>
      <c r="KV437" s="58">
        <f t="shared" si="1813"/>
        <v>8.913990869760438</v>
      </c>
      <c r="KW437" s="58">
        <f t="shared" si="1669"/>
        <v>834.98589942637955</v>
      </c>
      <c r="KX437" s="55">
        <f t="shared" si="1670"/>
        <v>0.22502879152450039</v>
      </c>
      <c r="KY437" s="56">
        <f t="shared" si="1671"/>
        <v>9.2437600187322382E-3</v>
      </c>
      <c r="KZ437" s="260">
        <f t="shared" si="1672"/>
        <v>1.0366938700587907</v>
      </c>
      <c r="LA437" s="57">
        <f t="shared" si="1673"/>
        <v>1168.0322450375772</v>
      </c>
      <c r="LB437" s="58">
        <f t="shared" si="1814"/>
        <v>1351.0628978349657</v>
      </c>
      <c r="LC437" s="58">
        <f t="shared" si="1674"/>
        <v>50.630530361098316</v>
      </c>
      <c r="LD437" s="58">
        <f t="shared" si="1815"/>
        <v>58.473199514032444</v>
      </c>
      <c r="LE437" s="58">
        <f t="shared" si="1675"/>
        <v>2343.498344754491</v>
      </c>
      <c r="LF437" s="55">
        <f t="shared" si="1816"/>
        <v>0.49841394070194761</v>
      </c>
      <c r="LG437" s="56">
        <f t="shared" si="1817"/>
        <v>2.1604679377916294E-2</v>
      </c>
      <c r="LH437" s="260">
        <f t="shared" si="1818"/>
        <v>1.0814480293436344</v>
      </c>
      <c r="LI437" s="57">
        <f t="shared" si="1676"/>
        <v>139.56146540004937</v>
      </c>
      <c r="LJ437" s="58">
        <f t="shared" si="1819"/>
        <v>161.43074702823711</v>
      </c>
      <c r="LK437" s="58">
        <f t="shared" si="1677"/>
        <v>6.1311937190762436</v>
      </c>
      <c r="LL437" s="58">
        <f t="shared" si="1820"/>
        <v>7.0809156261611541</v>
      </c>
      <c r="LM437" s="58">
        <f t="shared" si="1678"/>
        <v>186.74802709251119</v>
      </c>
      <c r="LN437" s="55">
        <f t="shared" si="1679"/>
        <v>0.74732497886531057</v>
      </c>
      <c r="LO437" s="56">
        <f t="shared" si="1680"/>
        <v>3.2831370775547604E-2</v>
      </c>
      <c r="LP437" s="260">
        <f t="shared" si="1681"/>
        <v>1.1221914035213265</v>
      </c>
      <c r="LQ437" s="57">
        <f t="shared" si="1682"/>
        <v>4.3436640066666643E-2</v>
      </c>
      <c r="LR437" s="58">
        <f t="shared" si="1821"/>
        <v>5.0243161565113312E-2</v>
      </c>
      <c r="LS437" s="58">
        <f t="shared" si="1683"/>
        <v>1.1768208333333328E-3</v>
      </c>
      <c r="LT437" s="58">
        <f t="shared" si="1822"/>
        <v>1.359110380416666E-3</v>
      </c>
      <c r="LU437" s="58">
        <f t="shared" si="1684"/>
        <v>0.89416666666666633</v>
      </c>
      <c r="LV437" s="55">
        <f t="shared" si="1835"/>
        <v>4.857778945013979E-2</v>
      </c>
      <c r="LW437" s="56">
        <f t="shared" si="1836"/>
        <v>1.3161090400745572E-3</v>
      </c>
      <c r="LX437" s="260">
        <f t="shared" si="1837"/>
        <v>1.0078160048971445</v>
      </c>
      <c r="LY437" s="57">
        <f t="shared" si="1685"/>
        <v>83.431555457471916</v>
      </c>
      <c r="LZ437" s="58">
        <f t="shared" si="1823"/>
        <v>96.505280197657768</v>
      </c>
      <c r="MA437" s="58">
        <f t="shared" si="1686"/>
        <v>2.2603956583443212</v>
      </c>
      <c r="MB437" s="58">
        <f t="shared" si="1824"/>
        <v>2.6105309458218566</v>
      </c>
      <c r="MC437" s="58">
        <f t="shared" si="1687"/>
        <v>1717.4834041158799</v>
      </c>
      <c r="MD437" s="55">
        <f t="shared" si="1688"/>
        <v>4.8577794264288987E-2</v>
      </c>
      <c r="ME437" s="56">
        <f t="shared" si="1689"/>
        <v>1.3161091705034087E-3</v>
      </c>
      <c r="MF437" s="260">
        <f t="shared" si="1690"/>
        <v>1.0078160056717251</v>
      </c>
      <c r="MG437" s="57">
        <f t="shared" si="1691"/>
        <v>67.692945604439132</v>
      </c>
      <c r="MH437" s="58">
        <f t="shared" si="1825"/>
        <v>78.300430180654743</v>
      </c>
      <c r="MI437" s="58">
        <f t="shared" si="1692"/>
        <v>1.8339924205633289</v>
      </c>
      <c r="MJ437" s="58">
        <f t="shared" si="1826"/>
        <v>2.1180778465085885</v>
      </c>
      <c r="MK437" s="58">
        <f t="shared" si="1693"/>
        <v>1393.4958006666632</v>
      </c>
      <c r="ML437" s="55">
        <f t="shared" si="1851"/>
        <v>4.857778945013979E-2</v>
      </c>
      <c r="MM437" s="56">
        <f t="shared" si="1852"/>
        <v>1.3161090400745574E-3</v>
      </c>
      <c r="MN437" s="260">
        <f t="shared" si="1853"/>
        <v>1.0078160048971445</v>
      </c>
      <c r="MO437" s="59">
        <v>3.458552102112594</v>
      </c>
      <c r="MP437" s="60">
        <v>4.1767521021125944</v>
      </c>
      <c r="MQ437" s="60">
        <v>2.6585000000000001</v>
      </c>
      <c r="MR437" s="61">
        <v>3.1208</v>
      </c>
      <c r="MS437" s="59">
        <f t="shared" si="1694"/>
        <v>1.0790619396392649</v>
      </c>
      <c r="MT437" s="60">
        <f t="shared" si="1862"/>
        <v>1.0674112192343754</v>
      </c>
      <c r="MU437" s="60">
        <f t="shared" si="1827"/>
        <v>1.0782517604908342</v>
      </c>
      <c r="MV437" s="61">
        <f t="shared" si="1828"/>
        <v>1.0850519042910995</v>
      </c>
      <c r="MW437" s="66">
        <f t="shared" si="1829"/>
        <v>3.7319919396490726</v>
      </c>
      <c r="MX437" s="67">
        <f t="shared" si="1830"/>
        <v>4.458312053755745</v>
      </c>
      <c r="MY437" s="67">
        <f t="shared" si="1831"/>
        <v>2.8665323052648826</v>
      </c>
      <c r="MZ437" s="261">
        <f t="shared" si="1832"/>
        <v>3.3862299829116633</v>
      </c>
      <c r="NA437" s="59">
        <f t="shared" si="1696"/>
        <v>1.0791599450881197</v>
      </c>
      <c r="NB437" s="60">
        <f t="shared" si="1863"/>
        <v>1.0673710678358035</v>
      </c>
      <c r="NC437" s="60">
        <f t="shared" si="1698"/>
        <v>1.0783539884796911</v>
      </c>
      <c r="ND437" s="262">
        <f t="shared" si="1864"/>
        <v>1.0853137298415834</v>
      </c>
      <c r="NE437" s="62">
        <f t="shared" si="1700"/>
        <v>3.732330896600228</v>
      </c>
      <c r="NF437" s="63">
        <f t="shared" si="1865"/>
        <v>4.4581443513173564</v>
      </c>
      <c r="NG437" s="63">
        <f t="shared" si="1702"/>
        <v>2.8668040783732591</v>
      </c>
      <c r="NH437" s="64">
        <f t="shared" si="1866"/>
        <v>3.3870470880896133</v>
      </c>
      <c r="NI437" s="238">
        <f t="shared" si="1838"/>
        <v>-3.3895695115537805E-4</v>
      </c>
      <c r="NJ437" s="238">
        <f t="shared" si="1839"/>
        <v>1.67702438388595E-4</v>
      </c>
      <c r="NK437" s="238">
        <f t="shared" si="1840"/>
        <v>-2.7177310837656066E-4</v>
      </c>
      <c r="NL437" s="238">
        <f t="shared" si="1841"/>
        <v>-8.1710517794997273E-4</v>
      </c>
      <c r="NM437" s="239">
        <f t="shared" si="1704"/>
        <v>0.52024300971635418</v>
      </c>
      <c r="NN437" s="240">
        <f t="shared" si="1705"/>
        <v>0.46603280089727761</v>
      </c>
      <c r="NO437" s="240">
        <f t="shared" si="1867"/>
        <v>0.3452838085106148</v>
      </c>
      <c r="NP437" s="240">
        <f t="shared" si="1706"/>
        <v>1.2304617637598717E-2</v>
      </c>
      <c r="NQ437" s="240">
        <f>Q437*JD437+0.002</f>
        <v>0.24145708276356154</v>
      </c>
      <c r="NR437" s="240">
        <f t="shared" si="1707"/>
        <v>1.2799263262193735E-2</v>
      </c>
      <c r="NS437" s="240">
        <f t="shared" si="1708"/>
        <v>0.64846992208140719</v>
      </c>
      <c r="NT437" s="240">
        <f t="shared" si="1709"/>
        <v>2.3986020916552043E-2</v>
      </c>
      <c r="NU437" s="240">
        <f t="shared" si="1710"/>
        <v>7.0547120342800116E-4</v>
      </c>
      <c r="NV437" s="240">
        <f t="shared" si="1711"/>
        <v>3.6588877269769789E-2</v>
      </c>
      <c r="NW437" s="240">
        <f t="shared" si="1712"/>
        <v>0.27202847150342668</v>
      </c>
      <c r="NX437" s="240">
        <f t="shared" si="1713"/>
        <v>0.79659461841452117</v>
      </c>
      <c r="NY437" s="240">
        <f t="shared" si="1714"/>
        <v>6.5872635386701864E-2</v>
      </c>
      <c r="NZ437" s="240">
        <f t="shared" si="1715"/>
        <v>2.0156320097942891E-4</v>
      </c>
      <c r="OA437" s="240">
        <f t="shared" si="1716"/>
        <v>0.54401907986159714</v>
      </c>
      <c r="OB437" s="241">
        <f t="shared" si="1717"/>
        <v>0.47155710869137391</v>
      </c>
      <c r="OC437" s="4"/>
      <c r="OD437" s="4"/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136"/>
      <c r="OP437" s="13"/>
      <c r="OQ437" s="13"/>
      <c r="OR437" s="13"/>
      <c r="OS437" s="13"/>
      <c r="OT437" s="13"/>
    </row>
    <row r="438" spans="1:410" ht="15" customHeight="1">
      <c r="A438" s="242">
        <v>419</v>
      </c>
      <c r="B438" s="49" t="s">
        <v>488</v>
      </c>
      <c r="C438" s="50">
        <v>10</v>
      </c>
      <c r="D438" s="51">
        <v>9176.7099999999991</v>
      </c>
      <c r="E438" s="52">
        <v>8353.9</v>
      </c>
      <c r="F438" s="52">
        <v>822.8</v>
      </c>
      <c r="G438" s="52"/>
      <c r="H438" s="53">
        <v>0</v>
      </c>
      <c r="I438" s="57">
        <v>3.329741273612373</v>
      </c>
      <c r="J438" s="58">
        <v>3.7910412736123731</v>
      </c>
      <c r="K438" s="58">
        <v>2.5909000000000004</v>
      </c>
      <c r="L438" s="243">
        <v>3.0157000000000003</v>
      </c>
      <c r="M438" s="1">
        <v>0.42480000000000001</v>
      </c>
      <c r="N438" s="2">
        <v>0.49919999999999998</v>
      </c>
      <c r="O438" s="2">
        <v>0.31404127361237272</v>
      </c>
      <c r="P438" s="2">
        <v>1.6199999999999999E-2</v>
      </c>
      <c r="Q438" s="2">
        <v>0.223</v>
      </c>
      <c r="R438" s="2">
        <v>0</v>
      </c>
      <c r="S438" s="2">
        <v>0.63980000000000004</v>
      </c>
      <c r="T438" s="2">
        <v>2.1999999999999999E-2</v>
      </c>
      <c r="U438" s="2">
        <v>6.9999999999999999E-4</v>
      </c>
      <c r="V438" s="2">
        <v>3.1199999999999999E-2</v>
      </c>
      <c r="W438" s="2">
        <v>8.3400000000000002E-2</v>
      </c>
      <c r="X438" s="2">
        <v>0.83850000000000002</v>
      </c>
      <c r="Y438" s="2">
        <v>7.7200000000000005E-2</v>
      </c>
      <c r="Z438" s="2">
        <v>1E-4</v>
      </c>
      <c r="AA438" s="2">
        <v>0.3826</v>
      </c>
      <c r="AB438" s="3">
        <v>0.23830000000000001</v>
      </c>
      <c r="AC438" s="244">
        <v>1368.64</v>
      </c>
      <c r="AD438" s="108">
        <v>301.10079999999999</v>
      </c>
      <c r="AE438" s="108">
        <v>921.16725792000011</v>
      </c>
      <c r="AF438" s="108">
        <f t="shared" si="1718"/>
        <v>91.171608185374097</v>
      </c>
      <c r="AG438" s="108">
        <f t="shared" si="1719"/>
        <v>288.27008169348483</v>
      </c>
      <c r="AH438" s="108">
        <v>33.634132281466698</v>
      </c>
      <c r="AI438" s="108">
        <v>191.59158005082313</v>
      </c>
      <c r="AJ438" s="108">
        <f t="shared" si="1720"/>
        <v>3.7063391160831736</v>
      </c>
      <c r="AK438" s="108">
        <f t="shared" si="1721"/>
        <v>112.13242087318515</v>
      </c>
      <c r="AL438" s="108">
        <v>140.8066885126145</v>
      </c>
      <c r="AM438" s="245">
        <v>3548.3285505178856</v>
      </c>
      <c r="AN438" s="244">
        <v>1707.72</v>
      </c>
      <c r="AO438" s="108">
        <v>375.69839999999999</v>
      </c>
      <c r="AP438" s="108">
        <v>1149.38606916</v>
      </c>
      <c r="AQ438" s="108">
        <f t="shared" si="1722"/>
        <v>113.75933680904186</v>
      </c>
      <c r="AR438" s="108">
        <f t="shared" si="1723"/>
        <v>359.68887648293043</v>
      </c>
      <c r="AS438" s="246">
        <v>155.892438105108</v>
      </c>
      <c r="AT438" s="247">
        <v>11.720622630965922</v>
      </c>
      <c r="AU438" s="108">
        <v>247.37487423035284</v>
      </c>
      <c r="AV438" s="108">
        <f t="shared" si="1724"/>
        <v>4.7854669419861757</v>
      </c>
      <c r="AW438" s="108">
        <f t="shared" si="1725"/>
        <v>144.78059789105015</v>
      </c>
      <c r="AX438" s="108">
        <v>181.80358907477304</v>
      </c>
      <c r="AY438" s="245">
        <v>4581.4504446842802</v>
      </c>
      <c r="AZ438" s="248">
        <v>333</v>
      </c>
      <c r="BA438" s="108">
        <v>1697.3564999999999</v>
      </c>
      <c r="BB438" s="108">
        <v>177.01000435059117</v>
      </c>
      <c r="BC438" s="109">
        <v>141.60800348047295</v>
      </c>
      <c r="BD438" s="109">
        <v>35.402000870118229</v>
      </c>
      <c r="BE438" s="108">
        <v>66.378763124999992</v>
      </c>
      <c r="BF438" s="109">
        <v>53.103010499999996</v>
      </c>
      <c r="BG438" s="109">
        <v>13.275752624999996</v>
      </c>
      <c r="BH438" s="108">
        <v>141.67440452571813</v>
      </c>
      <c r="BI438" s="109">
        <f t="shared" si="1726"/>
        <v>82.917495387957999</v>
      </c>
      <c r="BJ438" s="108">
        <f t="shared" si="1727"/>
        <v>2.7406913555500174</v>
      </c>
      <c r="BK438" s="108">
        <v>104.12098360006547</v>
      </c>
      <c r="BL438" s="245">
        <v>2623.8487867216495</v>
      </c>
      <c r="BM438" s="244">
        <v>54.63</v>
      </c>
      <c r="BN438" s="108">
        <v>12.018600000000001</v>
      </c>
      <c r="BO438" s="108">
        <v>36.768885390000001</v>
      </c>
      <c r="BP438" s="108">
        <f t="shared" si="1728"/>
        <v>3.6391636625898602</v>
      </c>
      <c r="BQ438" s="108">
        <f t="shared" si="1729"/>
        <v>11.506454993946599</v>
      </c>
      <c r="BR438" s="108">
        <v>6.4100119920583296</v>
      </c>
      <c r="BS438" s="108">
        <v>8.0174073088902578</v>
      </c>
      <c r="BT438" s="108">
        <f t="shared" si="1730"/>
        <v>0.15509674439048204</v>
      </c>
      <c r="BU438" s="108">
        <f t="shared" si="1731"/>
        <v>4.6923319408595834</v>
      </c>
      <c r="BV438" s="108">
        <v>5.8922452345474294</v>
      </c>
      <c r="BW438" s="245">
        <v>148.48457991059522</v>
      </c>
      <c r="BX438" s="107">
        <v>1377.32</v>
      </c>
      <c r="BY438" s="108">
        <v>100.54436</v>
      </c>
      <c r="BZ438" s="109">
        <f t="shared" si="1732"/>
        <v>58.845396488479999</v>
      </c>
      <c r="CA438" s="109">
        <f t="shared" si="1733"/>
        <v>1.9450306442</v>
      </c>
      <c r="CB438" s="108">
        <v>73.893218000000005</v>
      </c>
      <c r="CC438" s="110">
        <v>1862.1090935999998</v>
      </c>
      <c r="CD438" s="244"/>
      <c r="CE438" s="108">
        <v>0</v>
      </c>
      <c r="CF438" s="109">
        <f t="shared" si="1734"/>
        <v>0</v>
      </c>
      <c r="CG438" s="109">
        <f t="shared" si="1735"/>
        <v>0</v>
      </c>
      <c r="CH438" s="108">
        <v>0</v>
      </c>
      <c r="CI438" s="245">
        <v>0</v>
      </c>
      <c r="CJ438" s="249">
        <v>2177.6482622923859</v>
      </c>
      <c r="CK438" s="250">
        <v>479.08261770432489</v>
      </c>
      <c r="CL438" s="250">
        <v>224.87841988301787</v>
      </c>
      <c r="CM438" s="251">
        <v>145.92200326444376</v>
      </c>
      <c r="CN438" s="252">
        <f t="shared" si="1600"/>
        <v>71.129680491253112</v>
      </c>
      <c r="CO438" s="250">
        <v>1465.6681547206772</v>
      </c>
      <c r="CP438" s="252">
        <f t="shared" si="1736"/>
        <v>145.06303994532431</v>
      </c>
      <c r="CQ438" s="250">
        <v>458.66619233828874</v>
      </c>
      <c r="CR438" s="250">
        <v>317.35158569050975</v>
      </c>
      <c r="CS438" s="252">
        <f t="shared" si="1737"/>
        <v>6.1391664251829114</v>
      </c>
      <c r="CT438" s="252">
        <f t="shared" si="1738"/>
        <v>185.73572785391326</v>
      </c>
      <c r="CU438" s="250">
        <f t="shared" si="1601"/>
        <v>4664.6290402909153</v>
      </c>
      <c r="CV438" s="245">
        <f t="shared" si="1739"/>
        <v>5877.4325907665525</v>
      </c>
      <c r="CW438" s="244">
        <v>149.27436000000003</v>
      </c>
      <c r="CX438" s="108">
        <v>10.897028280000001</v>
      </c>
      <c r="CY438" s="108">
        <f t="shared" si="1740"/>
        <v>0.21080301207660002</v>
      </c>
      <c r="CZ438" s="108">
        <f t="shared" si="1741"/>
        <v>6.3776819473790409</v>
      </c>
      <c r="DA438" s="108">
        <v>8.0085694140000001</v>
      </c>
      <c r="DB438" s="245">
        <v>201.81594923280002</v>
      </c>
      <c r="DC438" s="244">
        <v>4.7490399999999999</v>
      </c>
      <c r="DD438" s="108">
        <v>0.34667991999999997</v>
      </c>
      <c r="DE438" s="108">
        <f t="shared" si="1742"/>
        <v>6.7065230524E-3</v>
      </c>
      <c r="DF438" s="108">
        <f t="shared" si="1743"/>
        <v>0.20290066341856</v>
      </c>
      <c r="DG438" s="108">
        <v>0.25478599600000001</v>
      </c>
      <c r="DH438" s="245">
        <v>6.4206070991999988</v>
      </c>
      <c r="DI438" s="107">
        <v>110.8503115744</v>
      </c>
      <c r="DJ438" s="108">
        <v>24.387068546367999</v>
      </c>
      <c r="DK438" s="108">
        <v>1.8263301931173324</v>
      </c>
      <c r="DL438" s="108">
        <v>74.608134756084638</v>
      </c>
      <c r="DM438" s="108">
        <f t="shared" si="1744"/>
        <v>7.3842655293487214</v>
      </c>
      <c r="DN438" s="108">
        <f t="shared" si="1745"/>
        <v>23.347869690569127</v>
      </c>
      <c r="DO438" s="108">
        <v>15.452044690107805</v>
      </c>
      <c r="DP438" s="108">
        <f t="shared" si="1746"/>
        <v>0.2989198045301355</v>
      </c>
      <c r="DQ438" s="108">
        <f t="shared" si="1747"/>
        <v>9.0435872916900149</v>
      </c>
      <c r="DR438" s="108">
        <v>11.356194488003888</v>
      </c>
      <c r="DS438" s="110">
        <v>286.17610109769799</v>
      </c>
      <c r="DT438" s="244">
        <v>294.06</v>
      </c>
      <c r="DU438" s="108">
        <v>64.693200000000004</v>
      </c>
      <c r="DV438" s="108">
        <v>197.91796518000001</v>
      </c>
      <c r="DW438" s="108">
        <f t="shared" si="1748"/>
        <v>19.588732685725322</v>
      </c>
      <c r="DX438" s="108">
        <f t="shared" si="1749"/>
        <v>61.9364480234292</v>
      </c>
      <c r="DY438" s="108">
        <v>5.6970028560000001</v>
      </c>
      <c r="DZ438" s="108">
        <v>4.12244848188333</v>
      </c>
      <c r="EA438" s="108"/>
      <c r="EB438" s="108">
        <v>41.353815005805487</v>
      </c>
      <c r="EC438" s="108">
        <f t="shared" si="1750"/>
        <v>0.7999895512873072</v>
      </c>
      <c r="ED438" s="108">
        <f t="shared" si="1751"/>
        <v>24.203064600817765</v>
      </c>
      <c r="EE438" s="108">
        <v>30.392221576184443</v>
      </c>
      <c r="EF438" s="245">
        <v>765.88398371984783</v>
      </c>
      <c r="EG438" s="249">
        <v>1646.1340341269843</v>
      </c>
      <c r="EH438" s="250">
        <v>362.14728750793654</v>
      </c>
      <c r="EI438" s="250">
        <v>2575.3877629900658</v>
      </c>
      <c r="EJ438" s="250">
        <v>1107.9320481912694</v>
      </c>
      <c r="EK438" s="250">
        <f t="shared" si="1752"/>
        <v>109.6564665376827</v>
      </c>
      <c r="EL438" s="250">
        <v>346.71625516097583</v>
      </c>
      <c r="EM438" s="250">
        <v>415.48590970413642</v>
      </c>
      <c r="EN438" s="250">
        <f t="shared" si="1753"/>
        <v>8.0375749232265203</v>
      </c>
      <c r="EO438" s="250">
        <f t="shared" si="1754"/>
        <v>243.17060740072051</v>
      </c>
      <c r="EP438" s="250">
        <v>6107.0870425203921</v>
      </c>
      <c r="EQ438" s="245">
        <v>7694.9296735756943</v>
      </c>
      <c r="ER438" s="244">
        <v>265.93</v>
      </c>
      <c r="ES438" s="108">
        <v>58.504600000000003</v>
      </c>
      <c r="ET438" s="108">
        <v>178.98498429</v>
      </c>
      <c r="EU438" s="108">
        <f t="shared" si="1755"/>
        <v>17.71485983511846</v>
      </c>
      <c r="EV438" s="108">
        <f t="shared" si="1756"/>
        <v>56.011560983712599</v>
      </c>
      <c r="EW438" s="108">
        <v>20.174510623100002</v>
      </c>
      <c r="EX438" s="108">
        <v>38.222368928656302</v>
      </c>
      <c r="EY438" s="108">
        <f t="shared" si="1757"/>
        <v>0.73941172692485624</v>
      </c>
      <c r="EZ438" s="108">
        <f t="shared" si="1758"/>
        <v>22.370329418136816</v>
      </c>
      <c r="FA438" s="108">
        <v>28.0908231920878</v>
      </c>
      <c r="FB438" s="245">
        <v>707.88874444061287</v>
      </c>
      <c r="FC438" s="244">
        <v>0.83333333333333293</v>
      </c>
      <c r="FD438" s="108">
        <v>6.0833333333333302E-2</v>
      </c>
      <c r="FE438" s="108">
        <f t="shared" si="1759"/>
        <v>1.1768208333333328E-3</v>
      </c>
      <c r="FF438" s="108">
        <f t="shared" si="1760"/>
        <v>3.5603803333333316E-2</v>
      </c>
      <c r="FG438" s="108">
        <v>4.4708333333333301E-2</v>
      </c>
      <c r="FH438" s="245">
        <v>1.1266499999999995</v>
      </c>
      <c r="FI438" s="244">
        <v>2596.6603249999998</v>
      </c>
      <c r="FJ438" s="108">
        <v>189.55620372499999</v>
      </c>
      <c r="FK438" s="108">
        <f t="shared" si="1761"/>
        <v>3.6669647610601248</v>
      </c>
      <c r="FL438" s="108">
        <f t="shared" si="1762"/>
        <v>110.9411802417233</v>
      </c>
      <c r="FM438" s="108">
        <v>139.31100000000001</v>
      </c>
      <c r="FN438" s="245">
        <v>3510.63303447</v>
      </c>
      <c r="FO438" s="244">
        <v>1472.30475</v>
      </c>
      <c r="FP438" s="108">
        <v>107.47824675</v>
      </c>
      <c r="FQ438" s="108">
        <f t="shared" si="1763"/>
        <v>2.0791666833787499</v>
      </c>
      <c r="FR438" s="108">
        <f t="shared" si="1764"/>
        <v>62.903578518879002</v>
      </c>
      <c r="FS438" s="108">
        <v>78.989149837499994</v>
      </c>
      <c r="FT438" s="110">
        <v>1990.5265759049998</v>
      </c>
      <c r="FU438" s="253">
        <f t="shared" si="1602"/>
        <v>9303.2451817523997</v>
      </c>
      <c r="FV438" s="254">
        <f t="shared" si="1603"/>
        <v>2994.6838411120502</v>
      </c>
      <c r="FW438" s="254">
        <f t="shared" si="1604"/>
        <v>277.56131710269199</v>
      </c>
      <c r="FX438" s="254">
        <f t="shared" si="1605"/>
        <v>1697.3564999999999</v>
      </c>
      <c r="FY438" s="254">
        <f t="shared" si="1606"/>
        <v>1377.32</v>
      </c>
      <c r="FZ438" s="254">
        <f t="shared" si="1607"/>
        <v>0</v>
      </c>
      <c r="GA438" s="254">
        <f t="shared" si="1765"/>
        <v>149.27436000000003</v>
      </c>
      <c r="GB438" s="254">
        <f t="shared" si="1766"/>
        <v>4.7490399999999999</v>
      </c>
      <c r="GC438" s="254">
        <f t="shared" si="1767"/>
        <v>2596.6603249999998</v>
      </c>
      <c r="GD438" s="254">
        <f t="shared" si="1768"/>
        <v>1472.30475</v>
      </c>
      <c r="GE438" s="254">
        <f t="shared" si="1608"/>
        <v>5132.4334996080315</v>
      </c>
      <c r="GF438" s="255">
        <f t="shared" si="1609"/>
        <v>1959.4953620281515</v>
      </c>
      <c r="GG438" s="255">
        <f t="shared" si="1610"/>
        <v>507.97747319020539</v>
      </c>
      <c r="GH438" s="254">
        <f t="shared" si="1611"/>
        <v>1825.4073421433334</v>
      </c>
      <c r="GI438" s="255">
        <f t="shared" si="1612"/>
        <v>1303.3900552722844</v>
      </c>
      <c r="GJ438" s="256">
        <f t="shared" si="1613"/>
        <v>35.31250503376279</v>
      </c>
      <c r="GK438" s="253">
        <f t="shared" si="1769"/>
        <v>26830.996156718509</v>
      </c>
      <c r="GL438" s="257">
        <f t="shared" si="1770"/>
        <v>33807.055157465322</v>
      </c>
      <c r="GM438" s="221">
        <f t="shared" si="1771"/>
        <v>29954.419487960324</v>
      </c>
      <c r="GN438" s="222">
        <f t="shared" si="1772"/>
        <v>15646.172030425261</v>
      </c>
      <c r="GO438" s="222">
        <f t="shared" si="1773"/>
        <v>1029.2021434788426</v>
      </c>
      <c r="GP438" s="55">
        <f t="shared" si="1774"/>
        <v>0.52233267403876671</v>
      </c>
      <c r="GQ438" s="56">
        <f t="shared" si="1775"/>
        <v>3.4358941387347304E-2</v>
      </c>
      <c r="GR438" s="258">
        <f t="shared" si="1776"/>
        <v>1.087171730042775</v>
      </c>
      <c r="GS438" s="227">
        <f t="shared" si="1614"/>
        <v>33807.055157465322</v>
      </c>
      <c r="GT438" s="222">
        <f t="shared" si="1843"/>
        <v>15833.324554806573</v>
      </c>
      <c r="GU438" s="222">
        <f t="shared" si="1844"/>
        <v>1034.2726321115917</v>
      </c>
      <c r="GV438" s="37">
        <f t="shared" si="1833"/>
        <v>0.46834379631880585</v>
      </c>
      <c r="GW438" s="228">
        <f t="shared" si="1834"/>
        <v>3.0593396180004225E-2</v>
      </c>
      <c r="GX438" s="258">
        <f t="shared" si="1777"/>
        <v>1.0781283899514393</v>
      </c>
      <c r="GY438" s="221">
        <f t="shared" si="1842"/>
        <v>23782.242150720787</v>
      </c>
      <c r="GZ438" s="222">
        <f t="shared" si="1778"/>
        <v>12799.339121569408</v>
      </c>
      <c r="HA438" s="222">
        <f t="shared" si="1779"/>
        <v>660.86678115561745</v>
      </c>
      <c r="HB438" s="55">
        <f t="shared" si="1780"/>
        <v>0.53818891593371021</v>
      </c>
      <c r="HC438" s="56">
        <f t="shared" si="1781"/>
        <v>2.7788245404590167E-2</v>
      </c>
      <c r="HD438" s="258">
        <f t="shared" si="1782"/>
        <v>1.0886386023399834</v>
      </c>
      <c r="HE438" s="221">
        <f t="shared" si="1783"/>
        <v>27330.570701238674</v>
      </c>
      <c r="HF438" s="222">
        <f t="shared" si="1784"/>
        <v>15518.711256514893</v>
      </c>
      <c r="HG438" s="222">
        <f t="shared" si="1785"/>
        <v>780.41299475545361</v>
      </c>
      <c r="HH438" s="55">
        <f t="shared" si="1786"/>
        <v>0.56781511905316906</v>
      </c>
      <c r="HI438" s="56">
        <f t="shared" si="1787"/>
        <v>2.8554580996001076E-2</v>
      </c>
      <c r="HJ438" s="259">
        <f t="shared" si="1788"/>
        <v>1.0933997337519121</v>
      </c>
      <c r="HK438" s="54">
        <f t="shared" si="1615"/>
        <v>3.6200005810279965</v>
      </c>
      <c r="HL438" s="55">
        <f t="shared" si="1616"/>
        <v>4.0872292245591622</v>
      </c>
      <c r="HM438" s="55">
        <f t="shared" si="1617"/>
        <v>2.8205537548026633</v>
      </c>
      <c r="HN438" s="56">
        <f t="shared" si="1618"/>
        <v>3.2973655770756416</v>
      </c>
      <c r="HQ438" s="57">
        <f t="shared" si="1619"/>
        <v>2158.2318531313372</v>
      </c>
      <c r="HR438" s="58">
        <f t="shared" si="1789"/>
        <v>2496.4267845170179</v>
      </c>
      <c r="HS438" s="58">
        <f t="shared" si="1620"/>
        <v>94.877947301457269</v>
      </c>
      <c r="HT438" s="58">
        <f t="shared" si="1790"/>
        <v>109.574541338453</v>
      </c>
      <c r="HU438" s="58">
        <f t="shared" si="1621"/>
        <v>2816.1337702522901</v>
      </c>
      <c r="HV438" s="55">
        <f t="shared" si="1845"/>
        <v>0.766381155586223</v>
      </c>
      <c r="HW438" s="56">
        <f t="shared" si="1846"/>
        <v>3.3690852438787874E-2</v>
      </c>
      <c r="HX438" s="260">
        <f t="shared" si="1847"/>
        <v>1.1253106401231296</v>
      </c>
      <c r="HY438" s="57">
        <f t="shared" si="1622"/>
        <v>2698.8711587362563</v>
      </c>
      <c r="HZ438" s="58">
        <f t="shared" si="1791"/>
        <v>3121.784269310228</v>
      </c>
      <c r="IA438" s="58">
        <f t="shared" si="1623"/>
        <v>130.26542638199396</v>
      </c>
      <c r="IB438" s="58">
        <f t="shared" si="1792"/>
        <v>150.44354092856483</v>
      </c>
      <c r="IC438" s="58">
        <f t="shared" si="1624"/>
        <v>3636.071781495461</v>
      </c>
      <c r="ID438" s="55">
        <f t="shared" si="1625"/>
        <v>0.74224914163445133</v>
      </c>
      <c r="IE438" s="56">
        <f t="shared" si="1626"/>
        <v>3.5825867642364798E-2</v>
      </c>
      <c r="IF438" s="260">
        <f t="shared" si="1627"/>
        <v>1.1218598673919209</v>
      </c>
      <c r="IG438" s="57">
        <f t="shared" si="1628"/>
        <v>101.15934437330876</v>
      </c>
      <c r="IH438" s="58">
        <f t="shared" si="1793"/>
        <v>117.01101363660625</v>
      </c>
      <c r="II438" s="58">
        <f t="shared" si="1629"/>
        <v>197.45170533602297</v>
      </c>
      <c r="IJ438" s="58">
        <f t="shared" si="1794"/>
        <v>228.03697449257294</v>
      </c>
      <c r="IK438" s="58">
        <f t="shared" si="1630"/>
        <v>2082.4196720013092</v>
      </c>
      <c r="IL438" s="55">
        <f t="shared" si="1631"/>
        <v>4.857778945013979E-2</v>
      </c>
      <c r="IM438" s="56">
        <f t="shared" si="1632"/>
        <v>9.481840187682343E-2</v>
      </c>
      <c r="IN438" s="260">
        <f t="shared" si="1633"/>
        <v>1.0222995100575569</v>
      </c>
      <c r="IO438" s="57">
        <f t="shared" si="1634"/>
        <v>86.411120060463546</v>
      </c>
      <c r="IP438" s="58">
        <f t="shared" si="1795"/>
        <v>99.951742573938191</v>
      </c>
      <c r="IQ438" s="58">
        <f t="shared" si="1635"/>
        <v>3.7942604069803423</v>
      </c>
      <c r="IR438" s="58">
        <f t="shared" si="1796"/>
        <v>4.3819913440215972</v>
      </c>
      <c r="IS438" s="58">
        <f t="shared" si="1636"/>
        <v>117.84490469094858</v>
      </c>
      <c r="IT438" s="55">
        <f t="shared" si="1637"/>
        <v>0.7332614022394861</v>
      </c>
      <c r="IU438" s="56">
        <f t="shared" si="1638"/>
        <v>3.2197067976175053E-2</v>
      </c>
      <c r="IV438" s="260">
        <f t="shared" si="1639"/>
        <v>1.119889387560437</v>
      </c>
      <c r="IW438" s="57">
        <f t="shared" si="1640"/>
        <v>71.791383715945599</v>
      </c>
      <c r="IX438" s="58">
        <f t="shared" si="1797"/>
        <v>83.041093544234286</v>
      </c>
      <c r="IY438" s="58">
        <f t="shared" si="1641"/>
        <v>1.9450306442</v>
      </c>
      <c r="IZ438" s="58">
        <f t="shared" si="1798"/>
        <v>2.2463158909865801</v>
      </c>
      <c r="JA438" s="58">
        <f t="shared" si="1642"/>
        <v>1477.8643599999998</v>
      </c>
      <c r="JB438" s="55">
        <f t="shared" si="1848"/>
        <v>4.8577789450139804E-2</v>
      </c>
      <c r="JC438" s="56">
        <f t="shared" si="1849"/>
        <v>1.3161090400745576E-3</v>
      </c>
      <c r="JD438" s="260">
        <f t="shared" si="1850"/>
        <v>1.0078160048971445</v>
      </c>
      <c r="JE438" s="57">
        <f t="shared" si="1643"/>
        <v>0</v>
      </c>
      <c r="JF438" s="58">
        <f t="shared" si="1799"/>
        <v>0</v>
      </c>
      <c r="JG438" s="58">
        <f t="shared" si="1644"/>
        <v>0</v>
      </c>
      <c r="JH438" s="58">
        <f t="shared" si="1800"/>
        <v>0</v>
      </c>
      <c r="JI438" s="58">
        <f t="shared" si="1645"/>
        <v>0</v>
      </c>
      <c r="JJ438" s="55"/>
      <c r="JK438" s="56"/>
      <c r="JL438" s="260"/>
      <c r="JM438" s="57">
        <f t="shared" si="1646"/>
        <v>3442.9012226311975</v>
      </c>
      <c r="JN438" s="58">
        <f t="shared" si="1801"/>
        <v>3982.4038442175065</v>
      </c>
      <c r="JO438" s="58">
        <f t="shared" si="1647"/>
        <v>222.33188686176032</v>
      </c>
      <c r="JP438" s="58">
        <f t="shared" si="1802"/>
        <v>256.77109613664703</v>
      </c>
      <c r="JQ438" s="58">
        <f t="shared" si="1648"/>
        <v>4664.6290402909144</v>
      </c>
      <c r="JR438" s="55">
        <f t="shared" si="1649"/>
        <v>0.73808682167285</v>
      </c>
      <c r="JS438" s="56">
        <f t="shared" si="1650"/>
        <v>4.7663358638245404E-2</v>
      </c>
      <c r="JT438" s="260">
        <f t="shared" si="1651"/>
        <v>1.1230412592091998</v>
      </c>
      <c r="JU438" s="57">
        <f t="shared" si="1652"/>
        <v>7.7807719758024296</v>
      </c>
      <c r="JV438" s="58">
        <f t="shared" si="1803"/>
        <v>9.0000189444106713</v>
      </c>
      <c r="JW438" s="58">
        <f t="shared" si="1653"/>
        <v>0.21080301207660002</v>
      </c>
      <c r="JX438" s="58">
        <f t="shared" si="1804"/>
        <v>0.24345639864726537</v>
      </c>
      <c r="JY438" s="58">
        <f t="shared" si="1654"/>
        <v>160.17138828</v>
      </c>
      <c r="JZ438" s="55">
        <f t="shared" si="1655"/>
        <v>4.8577789450139797E-2</v>
      </c>
      <c r="KA438" s="56">
        <f t="shared" si="1656"/>
        <v>1.3161090400745574E-3</v>
      </c>
      <c r="KB438" s="260">
        <f t="shared" si="1657"/>
        <v>1.0078160048971445</v>
      </c>
      <c r="KC438" s="57">
        <f t="shared" si="1658"/>
        <v>0.24753880937064321</v>
      </c>
      <c r="KD438" s="58">
        <f t="shared" si="1805"/>
        <v>0.28632814079902302</v>
      </c>
      <c r="KE438" s="58">
        <f t="shared" si="1659"/>
        <v>6.7065230524E-3</v>
      </c>
      <c r="KF438" s="58">
        <f t="shared" si="1806"/>
        <v>7.7453634732167599E-3</v>
      </c>
      <c r="KG438" s="58">
        <f t="shared" si="1660"/>
        <v>5.0957199199999996</v>
      </c>
      <c r="KH438" s="55">
        <f t="shared" si="1661"/>
        <v>4.8577789450139804E-2</v>
      </c>
      <c r="KI438" s="56">
        <f t="shared" si="1662"/>
        <v>1.3161090400745574E-3</v>
      </c>
      <c r="KJ438" s="260">
        <f t="shared" si="1663"/>
        <v>1.0078160048971445</v>
      </c>
      <c r="KK438" s="57">
        <f t="shared" si="1664"/>
        <v>174.75495763912414</v>
      </c>
      <c r="KL438" s="58">
        <f t="shared" si="1807"/>
        <v>202.1390595011749</v>
      </c>
      <c r="KM438" s="58">
        <f t="shared" si="1665"/>
        <v>7.6831853338788569</v>
      </c>
      <c r="KN438" s="58">
        <f t="shared" si="1808"/>
        <v>8.8733107420966917</v>
      </c>
      <c r="KO438" s="58">
        <f t="shared" si="1666"/>
        <v>227.12388976007779</v>
      </c>
      <c r="KP438" s="55">
        <f t="shared" si="1809"/>
        <v>0.76942569900386282</v>
      </c>
      <c r="KQ438" s="56">
        <f t="shared" si="1810"/>
        <v>3.3828169031425916E-2</v>
      </c>
      <c r="KR438" s="260">
        <f t="shared" si="1811"/>
        <v>1.1258089904168733</v>
      </c>
      <c r="KS438" s="57">
        <f t="shared" si="1667"/>
        <v>463.84340540158126</v>
      </c>
      <c r="KT438" s="58">
        <f t="shared" si="1812"/>
        <v>536.52766702800909</v>
      </c>
      <c r="KU438" s="58">
        <f t="shared" si="1668"/>
        <v>20.38872223701263</v>
      </c>
      <c r="KV438" s="58">
        <f t="shared" si="1813"/>
        <v>23.546935311525885</v>
      </c>
      <c r="KW438" s="58">
        <f t="shared" si="1669"/>
        <v>607.84443152368874</v>
      </c>
      <c r="KX438" s="55">
        <f t="shared" si="1670"/>
        <v>0.76309559049321407</v>
      </c>
      <c r="KY438" s="56">
        <f t="shared" si="1671"/>
        <v>3.3542665161715883E-2</v>
      </c>
      <c r="KZ438" s="260">
        <f t="shared" si="1672"/>
        <v>1.1247728378638366</v>
      </c>
      <c r="LA438" s="57">
        <f t="shared" si="1673"/>
        <v>2727.9432939601902</v>
      </c>
      <c r="LB438" s="58">
        <f t="shared" si="1814"/>
        <v>3155.412008123752</v>
      </c>
      <c r="LC438" s="58">
        <f t="shared" si="1674"/>
        <v>117.69404146090922</v>
      </c>
      <c r="LD438" s="58">
        <f t="shared" si="1815"/>
        <v>135.92484848320407</v>
      </c>
      <c r="LE438" s="58">
        <f t="shared" si="1675"/>
        <v>6107.0870425203921</v>
      </c>
      <c r="LF438" s="55">
        <f t="shared" si="1816"/>
        <v>0.44668485563853522</v>
      </c>
      <c r="LG438" s="56">
        <f t="shared" si="1817"/>
        <v>1.927171508142398E-2</v>
      </c>
      <c r="LH438" s="260">
        <f t="shared" si="1818"/>
        <v>1.072980705544671</v>
      </c>
      <c r="LI438" s="57">
        <f t="shared" si="1676"/>
        <v>420.06050629025628</v>
      </c>
      <c r="LJ438" s="58">
        <f t="shared" si="1819"/>
        <v>485.88398762593948</v>
      </c>
      <c r="LK438" s="58">
        <f t="shared" si="1677"/>
        <v>18.454271562043317</v>
      </c>
      <c r="LL438" s="58">
        <f t="shared" si="1820"/>
        <v>21.312838227003827</v>
      </c>
      <c r="LM438" s="58">
        <f t="shared" si="1678"/>
        <v>561.81646384175622</v>
      </c>
      <c r="LN438" s="55">
        <f t="shared" si="1679"/>
        <v>0.74768279914376523</v>
      </c>
      <c r="LO438" s="56">
        <f t="shared" si="1680"/>
        <v>3.2847509373170013E-2</v>
      </c>
      <c r="LP438" s="260">
        <f t="shared" si="1681"/>
        <v>1.1222499738277323</v>
      </c>
      <c r="LQ438" s="57">
        <f t="shared" si="1682"/>
        <v>4.3436640066666643E-2</v>
      </c>
      <c r="LR438" s="58">
        <f t="shared" si="1821"/>
        <v>5.0243161565113312E-2</v>
      </c>
      <c r="LS438" s="58">
        <f t="shared" si="1683"/>
        <v>1.1768208333333328E-3</v>
      </c>
      <c r="LT438" s="58">
        <f t="shared" si="1822"/>
        <v>1.359110380416666E-3</v>
      </c>
      <c r="LU438" s="58">
        <f t="shared" si="1684"/>
        <v>0.89416666666666633</v>
      </c>
      <c r="LV438" s="55">
        <f t="shared" si="1835"/>
        <v>4.857778945013979E-2</v>
      </c>
      <c r="LW438" s="56">
        <f t="shared" si="1836"/>
        <v>1.3161090400745572E-3</v>
      </c>
      <c r="LX438" s="260">
        <f t="shared" si="1837"/>
        <v>1.0078160048971445</v>
      </c>
      <c r="LY438" s="57">
        <f t="shared" si="1685"/>
        <v>135.34823989490243</v>
      </c>
      <c r="LZ438" s="58">
        <f t="shared" si="1823"/>
        <v>156.55730908643366</v>
      </c>
      <c r="MA438" s="58">
        <f t="shared" si="1686"/>
        <v>3.6669647610601248</v>
      </c>
      <c r="MB438" s="58">
        <f t="shared" si="1824"/>
        <v>4.2349776025483381</v>
      </c>
      <c r="MC438" s="58">
        <f t="shared" si="1687"/>
        <v>2786.2166940238099</v>
      </c>
      <c r="MD438" s="55">
        <f t="shared" si="1688"/>
        <v>4.8577786568149033E-2</v>
      </c>
      <c r="ME438" s="56">
        <f t="shared" si="1689"/>
        <v>1.316108961993316E-3</v>
      </c>
      <c r="MF438" s="260">
        <f t="shared" si="1690"/>
        <v>1.0078160044334419</v>
      </c>
      <c r="MG438" s="57">
        <f t="shared" si="1691"/>
        <v>76.742365793032377</v>
      </c>
      <c r="MH438" s="58">
        <f t="shared" si="1825"/>
        <v>88.767894512800552</v>
      </c>
      <c r="MI438" s="58">
        <f t="shared" si="1692"/>
        <v>2.0791666833787499</v>
      </c>
      <c r="MJ438" s="58">
        <f t="shared" si="1826"/>
        <v>2.4012296026341184</v>
      </c>
      <c r="MK438" s="58">
        <f t="shared" si="1693"/>
        <v>1579.7829967499999</v>
      </c>
      <c r="ML438" s="55">
        <f t="shared" si="1851"/>
        <v>4.8577789450139797E-2</v>
      </c>
      <c r="MM438" s="56">
        <f t="shared" si="1852"/>
        <v>1.3161090400745574E-3</v>
      </c>
      <c r="MN438" s="260">
        <f t="shared" si="1853"/>
        <v>1.0078160048971445</v>
      </c>
      <c r="MO438" s="59">
        <v>3.329741273612373</v>
      </c>
      <c r="MP438" s="60">
        <v>3.7910412736123731</v>
      </c>
      <c r="MQ438" s="60">
        <v>2.5909000000000004</v>
      </c>
      <c r="MR438" s="61">
        <v>3.0157000000000003</v>
      </c>
      <c r="MS438" s="59">
        <f t="shared" si="1694"/>
        <v>1.087171730042775</v>
      </c>
      <c r="MT438" s="60">
        <f t="shared" si="1862"/>
        <v>1.0781283899514393</v>
      </c>
      <c r="MU438" s="60">
        <f t="shared" si="1827"/>
        <v>1.0886386023399834</v>
      </c>
      <c r="MV438" s="61">
        <f t="shared" si="1828"/>
        <v>1.0933997337519121</v>
      </c>
      <c r="MW438" s="66">
        <f t="shared" si="1829"/>
        <v>3.6200005810279965</v>
      </c>
      <c r="MX438" s="67">
        <f t="shared" si="1830"/>
        <v>4.0872292245591622</v>
      </c>
      <c r="MY438" s="67">
        <f t="shared" si="1831"/>
        <v>2.8205537548026633</v>
      </c>
      <c r="MZ438" s="261">
        <f t="shared" si="1832"/>
        <v>3.2973655770756416</v>
      </c>
      <c r="NA438" s="59">
        <f t="shared" si="1696"/>
        <v>1.0870527999424007</v>
      </c>
      <c r="NB438" s="60">
        <f t="shared" si="1863"/>
        <v>1.0782024785840139</v>
      </c>
      <c r="NC438" s="60">
        <f t="shared" si="1698"/>
        <v>1.0886288063946965</v>
      </c>
      <c r="ND438" s="262">
        <f t="shared" si="1864"/>
        <v>1.0937959128601402</v>
      </c>
      <c r="NE438" s="62">
        <f t="shared" si="1700"/>
        <v>3.619604574564105</v>
      </c>
      <c r="NF438" s="63">
        <f t="shared" si="1865"/>
        <v>4.0875100976231575</v>
      </c>
      <c r="NG438" s="63">
        <f t="shared" si="1702"/>
        <v>2.8205283744880196</v>
      </c>
      <c r="NH438" s="64">
        <f t="shared" si="1866"/>
        <v>3.2985603344123251</v>
      </c>
      <c r="NI438" s="238">
        <f t="shared" si="1838"/>
        <v>3.9600646389148508E-4</v>
      </c>
      <c r="NJ438" s="238">
        <f t="shared" si="1839"/>
        <v>-2.8087306399537937E-4</v>
      </c>
      <c r="NK438" s="238">
        <f t="shared" si="1840"/>
        <v>2.5380314643719259E-5</v>
      </c>
      <c r="NL438" s="238">
        <f t="shared" si="1841"/>
        <v>-1.1947573366835051E-3</v>
      </c>
      <c r="NM438" s="239">
        <f t="shared" si="1704"/>
        <v>0.47803195992430547</v>
      </c>
      <c r="NN438" s="240">
        <f t="shared" si="1705"/>
        <v>0.56003244580204692</v>
      </c>
      <c r="NO438" s="240">
        <f t="shared" si="1867"/>
        <v>0.32104424015177979</v>
      </c>
      <c r="NP438" s="240">
        <f t="shared" si="1706"/>
        <v>1.8142208078479077E-2</v>
      </c>
      <c r="NQ438" s="240">
        <f>Q438*JD438+0.003</f>
        <v>0.22774296909206324</v>
      </c>
      <c r="NR438" s="240">
        <f t="shared" si="1707"/>
        <v>0</v>
      </c>
      <c r="NS438" s="240">
        <f t="shared" si="1708"/>
        <v>0.71852179764204605</v>
      </c>
      <c r="NT438" s="240">
        <f t="shared" si="1709"/>
        <v>2.2171952107737179E-2</v>
      </c>
      <c r="NU438" s="240">
        <f t="shared" si="1710"/>
        <v>7.0547120342800116E-4</v>
      </c>
      <c r="NV438" s="240">
        <f t="shared" si="1711"/>
        <v>3.5125240501006447E-2</v>
      </c>
      <c r="NW438" s="240">
        <f t="shared" si="1712"/>
        <v>9.3806054677843975E-2</v>
      </c>
      <c r="NX438" s="240">
        <f t="shared" si="1713"/>
        <v>0.89969432159920659</v>
      </c>
      <c r="NY438" s="240">
        <f t="shared" si="1714"/>
        <v>8.6637697979500938E-2</v>
      </c>
      <c r="NZ438" s="240">
        <f t="shared" si="1715"/>
        <v>1.0078160048971445E-4</v>
      </c>
      <c r="OA438" s="240">
        <f t="shared" si="1716"/>
        <v>0.38559040329623484</v>
      </c>
      <c r="OB438" s="241">
        <f t="shared" si="1717"/>
        <v>0.24016255396698954</v>
      </c>
      <c r="OC438" s="4"/>
      <c r="OD438" s="4"/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136"/>
      <c r="OP438" s="13"/>
      <c r="OQ438" s="13"/>
      <c r="OR438" s="13"/>
      <c r="OS438" s="13"/>
      <c r="OT438" s="13"/>
    </row>
    <row r="439" spans="1:410" ht="15" customHeight="1">
      <c r="A439" s="242">
        <v>420</v>
      </c>
      <c r="B439" s="49" t="s">
        <v>489</v>
      </c>
      <c r="C439" s="50">
        <v>9</v>
      </c>
      <c r="D439" s="51">
        <v>3573.8</v>
      </c>
      <c r="E439" s="52">
        <v>3573.8</v>
      </c>
      <c r="F439" s="52"/>
      <c r="G439" s="52"/>
      <c r="H439" s="53">
        <v>486.9</v>
      </c>
      <c r="I439" s="57">
        <v>3.5592679803414624</v>
      </c>
      <c r="J439" s="58">
        <v>4.115867980341462</v>
      </c>
      <c r="K439" s="58">
        <v>2.8553000000000002</v>
      </c>
      <c r="L439" s="243">
        <v>3.3014000000000001</v>
      </c>
      <c r="M439" s="1">
        <v>0.4461</v>
      </c>
      <c r="N439" s="2">
        <v>0.55759999999999998</v>
      </c>
      <c r="O439" s="2">
        <v>0.2578679803414623</v>
      </c>
      <c r="P439" s="2">
        <v>1.9199999999999998E-2</v>
      </c>
      <c r="Q439" s="2">
        <v>0.25</v>
      </c>
      <c r="R439" s="2">
        <v>1.55E-2</v>
      </c>
      <c r="S439" s="2">
        <v>0.61519999999999997</v>
      </c>
      <c r="T439" s="2">
        <v>3.2399999999999998E-2</v>
      </c>
      <c r="U439" s="2">
        <v>1.1000000000000001E-3</v>
      </c>
      <c r="V439" s="2">
        <v>2.93E-2</v>
      </c>
      <c r="W439" s="2">
        <v>0.1368</v>
      </c>
      <c r="X439" s="2">
        <v>0.92149999999999999</v>
      </c>
      <c r="Y439" s="2">
        <v>0.21859999999999999</v>
      </c>
      <c r="Z439" s="2">
        <v>4.0000000000000002E-4</v>
      </c>
      <c r="AA439" s="2">
        <v>0.32319999999999999</v>
      </c>
      <c r="AB439" s="3">
        <v>0.29110000000000003</v>
      </c>
      <c r="AC439" s="244">
        <v>615.02</v>
      </c>
      <c r="AD439" s="108">
        <v>135.30439999999999</v>
      </c>
      <c r="AE439" s="108">
        <v>413.94105605999999</v>
      </c>
      <c r="AF439" s="108">
        <f t="shared" si="1718"/>
        <v>40.969402082482439</v>
      </c>
      <c r="AG439" s="108">
        <f t="shared" si="1719"/>
        <v>129.53871408341641</v>
      </c>
      <c r="AH439" s="108">
        <v>14.89282212865</v>
      </c>
      <c r="AI439" s="108">
        <v>86.07855438240432</v>
      </c>
      <c r="AJ439" s="108">
        <f t="shared" si="1720"/>
        <v>1.6651896345276116</v>
      </c>
      <c r="AK439" s="108">
        <f t="shared" si="1721"/>
        <v>50.379023366281011</v>
      </c>
      <c r="AL439" s="108">
        <v>63.261841628552716</v>
      </c>
      <c r="AM439" s="245">
        <v>1594.1984090395283</v>
      </c>
      <c r="AN439" s="244">
        <v>743.78</v>
      </c>
      <c r="AO439" s="108">
        <v>163.63159999999999</v>
      </c>
      <c r="AP439" s="108">
        <v>500.60336033999999</v>
      </c>
      <c r="AQ439" s="108">
        <f t="shared" si="1722"/>
        <v>49.546716986291166</v>
      </c>
      <c r="AR439" s="108">
        <f t="shared" si="1723"/>
        <v>156.65881558479958</v>
      </c>
      <c r="AS439" s="246">
        <v>65.8096654839417</v>
      </c>
      <c r="AT439" s="247">
        <v>6.7167443320313733</v>
      </c>
      <c r="AU439" s="108">
        <v>107.58919768514774</v>
      </c>
      <c r="AV439" s="108">
        <f t="shared" si="1724"/>
        <v>2.0813130292191833</v>
      </c>
      <c r="AW439" s="108">
        <f t="shared" si="1725"/>
        <v>62.968514550791049</v>
      </c>
      <c r="AX439" s="108">
        <v>79.070691175454485</v>
      </c>
      <c r="AY439" s="245">
        <v>1992.5814176214526</v>
      </c>
      <c r="AZ439" s="248">
        <v>117</v>
      </c>
      <c r="BA439" s="108">
        <v>596.36849999999993</v>
      </c>
      <c r="BB439" s="108">
        <v>62.192704231288793</v>
      </c>
      <c r="BC439" s="109">
        <v>49.754163385031035</v>
      </c>
      <c r="BD439" s="109">
        <v>12.438540846257759</v>
      </c>
      <c r="BE439" s="108">
        <v>23.322268124999994</v>
      </c>
      <c r="BF439" s="109">
        <v>18.657814499999997</v>
      </c>
      <c r="BG439" s="109">
        <v>4.6644536249999966</v>
      </c>
      <c r="BH439" s="108">
        <v>49.777493482009064</v>
      </c>
      <c r="BI439" s="109">
        <f t="shared" si="1726"/>
        <v>29.13317405522848</v>
      </c>
      <c r="BJ439" s="108">
        <f t="shared" si="1727"/>
        <v>0.96294561140946544</v>
      </c>
      <c r="BK439" s="108">
        <v>36.583048291914885</v>
      </c>
      <c r="BL439" s="245">
        <v>921.89281695625505</v>
      </c>
      <c r="BM439" s="244">
        <v>25.03</v>
      </c>
      <c r="BN439" s="108">
        <v>5.5066000000000006</v>
      </c>
      <c r="BO439" s="108">
        <v>16.84651659</v>
      </c>
      <c r="BP439" s="108">
        <f t="shared" si="1728"/>
        <v>1.6673671329786601</v>
      </c>
      <c r="BQ439" s="108">
        <f t="shared" si="1729"/>
        <v>5.2719489016746</v>
      </c>
      <c r="BR439" s="108">
        <v>3.4963919276916702</v>
      </c>
      <c r="BS439" s="108">
        <v>3.7142041217914916</v>
      </c>
      <c r="BT439" s="108">
        <f t="shared" si="1730"/>
        <v>7.1851278736056415E-2</v>
      </c>
      <c r="BU439" s="108">
        <f t="shared" si="1731"/>
        <v>2.1738048179526626</v>
      </c>
      <c r="BV439" s="108">
        <v>2.7296856319741583</v>
      </c>
      <c r="BW439" s="245">
        <v>68.78807792574878</v>
      </c>
      <c r="BX439" s="107">
        <v>570.70000000000005</v>
      </c>
      <c r="BY439" s="108">
        <v>41.661099999999998</v>
      </c>
      <c r="BZ439" s="109">
        <f t="shared" si="1732"/>
        <v>24.382908674799999</v>
      </c>
      <c r="CA439" s="109">
        <f t="shared" si="1733"/>
        <v>0.80593397950000001</v>
      </c>
      <c r="CB439" s="108">
        <v>30.618054999999998</v>
      </c>
      <c r="CC439" s="110">
        <v>771.57498600000008</v>
      </c>
      <c r="CD439" s="244">
        <v>35.299999999999997</v>
      </c>
      <c r="CE439" s="108">
        <v>2.5768999999999997</v>
      </c>
      <c r="CF439" s="109">
        <f t="shared" si="1734"/>
        <v>1.5081771091999998</v>
      </c>
      <c r="CG439" s="109">
        <f t="shared" si="1735"/>
        <v>4.9850130499999999E-2</v>
      </c>
      <c r="CH439" s="108">
        <v>1.893845</v>
      </c>
      <c r="CI439" s="245">
        <v>47.724893999999999</v>
      </c>
      <c r="CJ439" s="249">
        <v>812.47707060379241</v>
      </c>
      <c r="CK439" s="250">
        <v>178.74495553283433</v>
      </c>
      <c r="CL439" s="250">
        <v>85.119808776621682</v>
      </c>
      <c r="CM439" s="251">
        <v>56.828215696744174</v>
      </c>
      <c r="CN439" s="252">
        <f t="shared" si="1600"/>
        <v>27.700913741377946</v>
      </c>
      <c r="CO439" s="250">
        <v>546.84012980109435</v>
      </c>
      <c r="CP439" s="252">
        <f t="shared" si="1736"/>
        <v>54.122955006933516</v>
      </c>
      <c r="CQ439" s="250">
        <v>171.12815021995448</v>
      </c>
      <c r="CR439" s="250">
        <v>118.49228342414705</v>
      </c>
      <c r="CS439" s="252">
        <f t="shared" si="1737"/>
        <v>2.2922332228401245</v>
      </c>
      <c r="CT439" s="252">
        <f t="shared" si="1738"/>
        <v>69.349741735083697</v>
      </c>
      <c r="CU439" s="250">
        <f t="shared" si="1601"/>
        <v>1741.6742481384899</v>
      </c>
      <c r="CV439" s="245">
        <f t="shared" si="1739"/>
        <v>2194.5095526544974</v>
      </c>
      <c r="CW439" s="244">
        <v>85.643860000000004</v>
      </c>
      <c r="CX439" s="108">
        <v>6.2520017799999996</v>
      </c>
      <c r="CY439" s="108">
        <f t="shared" si="1740"/>
        <v>0.1209449744341</v>
      </c>
      <c r="CZ439" s="108">
        <f t="shared" si="1741"/>
        <v>3.6590965777770399</v>
      </c>
      <c r="DA439" s="108">
        <v>4.5947930890000004</v>
      </c>
      <c r="DB439" s="245">
        <v>115.78878584280001</v>
      </c>
      <c r="DC439" s="244">
        <v>2.8640400000000001</v>
      </c>
      <c r="DD439" s="108">
        <v>0.20907492</v>
      </c>
      <c r="DE439" s="108">
        <f t="shared" si="1742"/>
        <v>4.0445543274E-3</v>
      </c>
      <c r="DF439" s="108">
        <f t="shared" si="1743"/>
        <v>0.12236486027856</v>
      </c>
      <c r="DG439" s="108">
        <v>0.15365574600000001</v>
      </c>
      <c r="DH439" s="245">
        <v>3.8721247991999999</v>
      </c>
      <c r="DI439" s="107">
        <v>40.463741119072004</v>
      </c>
      <c r="DJ439" s="108">
        <v>8.9020230461958416</v>
      </c>
      <c r="DK439" s="108">
        <v>0.66160284092605315</v>
      </c>
      <c r="DL439" s="108">
        <v>27.234242351414771</v>
      </c>
      <c r="DM439" s="108">
        <f t="shared" si="1744"/>
        <v>2.6954819024889258</v>
      </c>
      <c r="DN439" s="108">
        <f t="shared" si="1745"/>
        <v>8.5226838014517377</v>
      </c>
      <c r="DO439" s="108">
        <v>5.6400974831054329</v>
      </c>
      <c r="DP439" s="108">
        <f t="shared" si="1746"/>
        <v>0.10910768581067461</v>
      </c>
      <c r="DQ439" s="108">
        <f t="shared" si="1747"/>
        <v>3.3009685737421504</v>
      </c>
      <c r="DR439" s="108">
        <v>4.1450853420357054</v>
      </c>
      <c r="DS439" s="110">
        <v>104.45615061929978</v>
      </c>
      <c r="DT439" s="244">
        <v>188.06</v>
      </c>
      <c r="DU439" s="108">
        <v>41.373199999999997</v>
      </c>
      <c r="DV439" s="108">
        <v>126.57434718</v>
      </c>
      <c r="DW439" s="108">
        <f t="shared" si="1748"/>
        <v>12.527569437793321</v>
      </c>
      <c r="DX439" s="108">
        <f t="shared" si="1749"/>
        <v>39.610176206509202</v>
      </c>
      <c r="DY439" s="108">
        <v>3.6381923062500001</v>
      </c>
      <c r="DZ439" s="108">
        <v>1.9591671151541701</v>
      </c>
      <c r="EA439" s="108"/>
      <c r="EB439" s="108">
        <v>26.397158181902505</v>
      </c>
      <c r="EC439" s="108">
        <f t="shared" si="1750"/>
        <v>0.51065302502890397</v>
      </c>
      <c r="ED439" s="108">
        <f t="shared" si="1751"/>
        <v>15.449411974805715</v>
      </c>
      <c r="EE439" s="108">
        <v>19.400103239165333</v>
      </c>
      <c r="EF439" s="245">
        <v>488.88260162696645</v>
      </c>
      <c r="EG439" s="249">
        <v>750.57227674603212</v>
      </c>
      <c r="EH439" s="250">
        <v>165.12590088412705</v>
      </c>
      <c r="EI439" s="250">
        <v>1015.0227759259877</v>
      </c>
      <c r="EJ439" s="250">
        <v>505.17492258074691</v>
      </c>
      <c r="EK439" s="250">
        <f t="shared" si="1752"/>
        <v>49.999182787506847</v>
      </c>
      <c r="EL439" s="250">
        <v>158.08944027241893</v>
      </c>
      <c r="EM439" s="250">
        <v>177.82039895799315</v>
      </c>
      <c r="EN439" s="250">
        <f t="shared" si="1753"/>
        <v>3.4399356178423774</v>
      </c>
      <c r="EO439" s="250">
        <f t="shared" si="1754"/>
        <v>104.07258925734673</v>
      </c>
      <c r="EP439" s="250">
        <v>2613.7162750948874</v>
      </c>
      <c r="EQ439" s="245">
        <v>3293.2825066195583</v>
      </c>
      <c r="ER439" s="244">
        <v>293.06</v>
      </c>
      <c r="ES439" s="108">
        <v>64.473200000000006</v>
      </c>
      <c r="ET439" s="108">
        <v>197.24491218</v>
      </c>
      <c r="EU439" s="108">
        <f t="shared" si="1755"/>
        <v>19.522117938103321</v>
      </c>
      <c r="EV439" s="108">
        <f t="shared" si="1756"/>
        <v>61.725822817609199</v>
      </c>
      <c r="EW439" s="108">
        <v>23.107590931274999</v>
      </c>
      <c r="EX439" s="108">
        <v>42.185656327123098</v>
      </c>
      <c r="EY439" s="108">
        <f t="shared" si="1757"/>
        <v>0.81608152164819636</v>
      </c>
      <c r="EZ439" s="108">
        <f t="shared" si="1758"/>
        <v>24.68991470726268</v>
      </c>
      <c r="FA439" s="108">
        <v>31.0035679719199</v>
      </c>
      <c r="FB439" s="245">
        <v>781.28991289238149</v>
      </c>
      <c r="FC439" s="244">
        <v>0.83333333333333293</v>
      </c>
      <c r="FD439" s="108">
        <v>6.0833333333333302E-2</v>
      </c>
      <c r="FE439" s="108">
        <f t="shared" si="1759"/>
        <v>1.1768208333333328E-3</v>
      </c>
      <c r="FF439" s="108">
        <f t="shared" si="1760"/>
        <v>3.5603803333333316E-2</v>
      </c>
      <c r="FG439" s="108">
        <v>4.4708333333333301E-2</v>
      </c>
      <c r="FH439" s="245">
        <v>1.1266499999999995</v>
      </c>
      <c r="FI439" s="244">
        <v>854.27025833333403</v>
      </c>
      <c r="FJ439" s="108">
        <v>62.3617288583334</v>
      </c>
      <c r="FK439" s="108">
        <f t="shared" si="1761"/>
        <v>1.2063876447644597</v>
      </c>
      <c r="FL439" s="108">
        <f t="shared" si="1762"/>
        <v>36.498324325459073</v>
      </c>
      <c r="FM439" s="108">
        <v>45.831499999999998</v>
      </c>
      <c r="FN439" s="245">
        <v>1154.956184630001</v>
      </c>
      <c r="FO439" s="244">
        <v>664.75791666666714</v>
      </c>
      <c r="FP439" s="108">
        <v>48.5273279166667</v>
      </c>
      <c r="FQ439" s="108">
        <f t="shared" si="1763"/>
        <v>0.93876115854791731</v>
      </c>
      <c r="FR439" s="108">
        <f t="shared" si="1764"/>
        <v>28.401492155131688</v>
      </c>
      <c r="FS439" s="108">
        <v>35.664262229166702</v>
      </c>
      <c r="FT439" s="110">
        <v>898.73940817500068</v>
      </c>
      <c r="FU439" s="253">
        <f t="shared" si="1602"/>
        <v>4231.5249679320541</v>
      </c>
      <c r="FV439" s="254">
        <f t="shared" si="1603"/>
        <v>1197.2266871676795</v>
      </c>
      <c r="FW439" s="254">
        <f t="shared" si="1604"/>
        <v>102.82963595844035</v>
      </c>
      <c r="FX439" s="254">
        <f t="shared" si="1605"/>
        <v>596.36849999999993</v>
      </c>
      <c r="FY439" s="254">
        <f t="shared" si="1606"/>
        <v>570.70000000000005</v>
      </c>
      <c r="FZ439" s="254">
        <f t="shared" si="1607"/>
        <v>35.299999999999997</v>
      </c>
      <c r="GA439" s="254">
        <f t="shared" si="1765"/>
        <v>85.643860000000004</v>
      </c>
      <c r="GB439" s="254">
        <f t="shared" si="1766"/>
        <v>2.8640400000000001</v>
      </c>
      <c r="GC439" s="254">
        <f t="shared" si="1767"/>
        <v>854.27025833333403</v>
      </c>
      <c r="GD439" s="254">
        <f t="shared" si="1768"/>
        <v>664.75791666666714</v>
      </c>
      <c r="GE439" s="254">
        <f t="shared" si="1608"/>
        <v>2334.4594870832561</v>
      </c>
      <c r="GF439" s="255">
        <f t="shared" si="1609"/>
        <v>891.26581730315786</v>
      </c>
      <c r="GG439" s="255">
        <f t="shared" si="1610"/>
        <v>231.05079327457818</v>
      </c>
      <c r="GH439" s="254">
        <f t="shared" si="1611"/>
        <v>779.34401085395723</v>
      </c>
      <c r="GI439" s="255">
        <f t="shared" si="1612"/>
        <v>556.47263486425811</v>
      </c>
      <c r="GJ439" s="256">
        <f t="shared" si="1613"/>
        <v>15.076409889969806</v>
      </c>
      <c r="GK439" s="253">
        <f t="shared" si="1769"/>
        <v>11455.289363995387</v>
      </c>
      <c r="GL439" s="257">
        <f t="shared" si="1770"/>
        <v>14433.664598634188</v>
      </c>
      <c r="GM439" s="221">
        <f t="shared" si="1771"/>
        <v>12715.625310459187</v>
      </c>
      <c r="GN439" s="222">
        <f t="shared" si="1772"/>
        <v>7072.4133585172985</v>
      </c>
      <c r="GO439" s="222">
        <f t="shared" si="1773"/>
        <v>437.42449025659488</v>
      </c>
      <c r="GP439" s="55">
        <f t="shared" si="1774"/>
        <v>0.55619862852516688</v>
      </c>
      <c r="GQ439" s="56">
        <f t="shared" si="1775"/>
        <v>3.4400548897645884E-2</v>
      </c>
      <c r="GR439" s="258">
        <f t="shared" si="1776"/>
        <v>1.092484970114139</v>
      </c>
      <c r="GS439" s="227">
        <f t="shared" si="1614"/>
        <v>14433.664598634188</v>
      </c>
      <c r="GT439" s="222">
        <f t="shared" si="1843"/>
        <v>7155.8719093253321</v>
      </c>
      <c r="GU439" s="222">
        <f t="shared" si="1844"/>
        <v>439.68561729496525</v>
      </c>
      <c r="GV439" s="37">
        <f t="shared" si="1833"/>
        <v>0.49577651333275885</v>
      </c>
      <c r="GW439" s="228">
        <f t="shared" si="1834"/>
        <v>3.0462507583595321E-2</v>
      </c>
      <c r="GX439" s="258">
        <f t="shared" si="1777"/>
        <v>1.0824068220639425</v>
      </c>
      <c r="GY439" s="221">
        <f t="shared" si="1842"/>
        <v>10199.534084463403</v>
      </c>
      <c r="GZ439" s="222">
        <f t="shared" si="1778"/>
        <v>5805.6515533519269</v>
      </c>
      <c r="HA439" s="222">
        <f t="shared" si="1779"/>
        <v>296.29250108764717</v>
      </c>
      <c r="HB439" s="55">
        <f t="shared" si="1780"/>
        <v>0.56920752509621741</v>
      </c>
      <c r="HC439" s="56">
        <f t="shared" si="1781"/>
        <v>2.9049611348324164E-2</v>
      </c>
      <c r="HD439" s="258">
        <f t="shared" si="1782"/>
        <v>1.0936946039804327</v>
      </c>
      <c r="HE439" s="221">
        <f t="shared" si="1783"/>
        <v>11793.732493502932</v>
      </c>
      <c r="HF439" s="222">
        <f t="shared" si="1784"/>
        <v>7027.6298433596021</v>
      </c>
      <c r="HG439" s="222">
        <f t="shared" si="1785"/>
        <v>350.01208665107981</v>
      </c>
      <c r="HH439" s="55">
        <f t="shared" si="1786"/>
        <v>0.59587834871030565</v>
      </c>
      <c r="HI439" s="56">
        <f t="shared" si="1787"/>
        <v>2.9677804447735146E-2</v>
      </c>
      <c r="HJ439" s="259">
        <f t="shared" si="1788"/>
        <v>1.0979712291518591</v>
      </c>
      <c r="HK439" s="54">
        <f t="shared" si="1615"/>
        <v>3.8884467731315544</v>
      </c>
      <c r="HL439" s="55">
        <f t="shared" si="1616"/>
        <v>4.455043580636139</v>
      </c>
      <c r="HM439" s="55">
        <f t="shared" si="1617"/>
        <v>3.1228262027453297</v>
      </c>
      <c r="HN439" s="56">
        <f t="shared" si="1618"/>
        <v>3.6248422159219476</v>
      </c>
      <c r="HQ439" s="57">
        <f t="shared" si="1619"/>
        <v>969.82403968863082</v>
      </c>
      <c r="HR439" s="58">
        <f t="shared" si="1789"/>
        <v>1121.7954667078393</v>
      </c>
      <c r="HS439" s="58">
        <f t="shared" si="1620"/>
        <v>42.634591717010053</v>
      </c>
      <c r="HT439" s="58">
        <f t="shared" si="1790"/>
        <v>49.238689973974914</v>
      </c>
      <c r="HU439" s="58">
        <f t="shared" si="1621"/>
        <v>1265.2368325710543</v>
      </c>
      <c r="HV439" s="55">
        <f t="shared" si="1845"/>
        <v>0.76651581326310037</v>
      </c>
      <c r="HW439" s="56">
        <f t="shared" si="1846"/>
        <v>3.3696925839863064E-2</v>
      </c>
      <c r="HX439" s="260">
        <f t="shared" si="1847"/>
        <v>1.1253326817509228</v>
      </c>
      <c r="HY439" s="57">
        <f t="shared" si="1622"/>
        <v>1175.3569427654206</v>
      </c>
      <c r="HZ439" s="58">
        <f t="shared" si="1791"/>
        <v>1359.535375696762</v>
      </c>
      <c r="IA439" s="58">
        <f t="shared" si="1623"/>
        <v>58.344774347541723</v>
      </c>
      <c r="IB439" s="58">
        <f t="shared" si="1792"/>
        <v>67.382379893975937</v>
      </c>
      <c r="IC439" s="58">
        <f t="shared" si="1624"/>
        <v>1581.4138235090893</v>
      </c>
      <c r="ID439" s="55">
        <f t="shared" si="1625"/>
        <v>0.74323173687539557</v>
      </c>
      <c r="IE439" s="56">
        <f t="shared" si="1626"/>
        <v>3.6894058645622042E-2</v>
      </c>
      <c r="IF439" s="260">
        <f t="shared" si="1627"/>
        <v>1.1221793028525813</v>
      </c>
      <c r="IG439" s="57">
        <f t="shared" si="1628"/>
        <v>35.542472347378748</v>
      </c>
      <c r="IH439" s="58">
        <f t="shared" si="1793"/>
        <v>41.111977764213002</v>
      </c>
      <c r="II439" s="58">
        <f t="shared" si="1629"/>
        <v>69.374923496440502</v>
      </c>
      <c r="IJ439" s="58">
        <f t="shared" si="1794"/>
        <v>80.121099146039143</v>
      </c>
      <c r="IK439" s="58">
        <f t="shared" si="1630"/>
        <v>731.66096583829767</v>
      </c>
      <c r="IL439" s="55">
        <f t="shared" si="1631"/>
        <v>4.857778945013979E-2</v>
      </c>
      <c r="IM439" s="56">
        <f t="shared" si="1632"/>
        <v>9.4818401876823444E-2</v>
      </c>
      <c r="IN439" s="260">
        <f t="shared" si="1633"/>
        <v>1.0222995100575569</v>
      </c>
      <c r="IO439" s="57">
        <f t="shared" si="1634"/>
        <v>39.62041953794526</v>
      </c>
      <c r="IP439" s="58">
        <f t="shared" si="1795"/>
        <v>45.828939279541288</v>
      </c>
      <c r="IQ439" s="58">
        <f t="shared" si="1635"/>
        <v>1.7392184117147165</v>
      </c>
      <c r="IR439" s="58">
        <f t="shared" si="1796"/>
        <v>2.0086233436893259</v>
      </c>
      <c r="IS439" s="58">
        <f t="shared" si="1636"/>
        <v>54.593712639483158</v>
      </c>
      <c r="IT439" s="55">
        <f t="shared" si="1637"/>
        <v>0.72573227982467448</v>
      </c>
      <c r="IU439" s="56">
        <f t="shared" si="1638"/>
        <v>3.1857485553325099E-2</v>
      </c>
      <c r="IV439" s="260">
        <f t="shared" si="1639"/>
        <v>1.1186569727607365</v>
      </c>
      <c r="IW439" s="57">
        <f t="shared" si="1640"/>
        <v>29.747148583255999</v>
      </c>
      <c r="IX439" s="58">
        <f t="shared" si="1797"/>
        <v>34.408526766252216</v>
      </c>
      <c r="IY439" s="58">
        <f t="shared" si="1641"/>
        <v>0.80593397950000001</v>
      </c>
      <c r="IZ439" s="58">
        <f t="shared" si="1798"/>
        <v>0.93077315292454998</v>
      </c>
      <c r="JA439" s="58">
        <f t="shared" si="1642"/>
        <v>612.36110000000008</v>
      </c>
      <c r="JB439" s="55">
        <f t="shared" si="1848"/>
        <v>4.857778945013979E-2</v>
      </c>
      <c r="JC439" s="56">
        <f t="shared" si="1849"/>
        <v>1.3161090400745572E-3</v>
      </c>
      <c r="JD439" s="260">
        <f t="shared" si="1850"/>
        <v>1.0078160048971445</v>
      </c>
      <c r="JE439" s="57">
        <f t="shared" si="1643"/>
        <v>1.8399760732239998</v>
      </c>
      <c r="JF439" s="58">
        <f t="shared" si="1799"/>
        <v>2.1283003238982006</v>
      </c>
      <c r="JG439" s="58">
        <f t="shared" si="1644"/>
        <v>4.9850130499999999E-2</v>
      </c>
      <c r="JH439" s="58">
        <f t="shared" si="1800"/>
        <v>5.757191571445E-2</v>
      </c>
      <c r="JI439" s="58">
        <f t="shared" si="1645"/>
        <v>37.876899999999999</v>
      </c>
      <c r="JJ439" s="55">
        <f t="shared" si="1857"/>
        <v>4.857778945013979E-2</v>
      </c>
      <c r="JK439" s="56">
        <f t="shared" si="1858"/>
        <v>1.3161090400745574E-3</v>
      </c>
      <c r="JL439" s="260">
        <f t="shared" si="1859"/>
        <v>1.0078160048971445</v>
      </c>
      <c r="JM439" s="57">
        <f t="shared" si="1646"/>
        <v>1284.6050543217732</v>
      </c>
      <c r="JN439" s="58">
        <f t="shared" si="1801"/>
        <v>1485.9026663339951</v>
      </c>
      <c r="JO439" s="58">
        <f t="shared" si="1647"/>
        <v>84.116101971151593</v>
      </c>
      <c r="JP439" s="58">
        <f t="shared" si="1802"/>
        <v>97.145686166482974</v>
      </c>
      <c r="JQ439" s="58">
        <f t="shared" si="1648"/>
        <v>1741.6742481384902</v>
      </c>
      <c r="JR439" s="55">
        <f t="shared" si="1649"/>
        <v>0.73756906935654887</v>
      </c>
      <c r="JS439" s="56">
        <f t="shared" si="1650"/>
        <v>4.8296116257707369E-2</v>
      </c>
      <c r="JT439" s="260">
        <f t="shared" si="1651"/>
        <v>1.1230581415764902</v>
      </c>
      <c r="JU439" s="57">
        <f t="shared" si="1652"/>
        <v>4.4640978248879888</v>
      </c>
      <c r="JV439" s="58">
        <f t="shared" si="1803"/>
        <v>5.1636219540479367</v>
      </c>
      <c r="JW439" s="58">
        <f t="shared" si="1653"/>
        <v>0.1209449744341</v>
      </c>
      <c r="JX439" s="58">
        <f t="shared" si="1804"/>
        <v>0.1396793509739421</v>
      </c>
      <c r="JY439" s="58">
        <f t="shared" si="1654"/>
        <v>91.895861780000004</v>
      </c>
      <c r="JZ439" s="55">
        <f t="shared" si="1655"/>
        <v>4.857778945013979E-2</v>
      </c>
      <c r="KA439" s="56">
        <f t="shared" si="1656"/>
        <v>1.3161090400745574E-3</v>
      </c>
      <c r="KB439" s="260">
        <f t="shared" si="1657"/>
        <v>1.0078160048971445</v>
      </c>
      <c r="KC439" s="57">
        <f t="shared" si="1658"/>
        <v>0.14928512953984319</v>
      </c>
      <c r="KD439" s="58">
        <f t="shared" si="1805"/>
        <v>0.17267810933873662</v>
      </c>
      <c r="KE439" s="58">
        <f t="shared" si="1659"/>
        <v>4.0445543274E-3</v>
      </c>
      <c r="KF439" s="58">
        <f t="shared" si="1806"/>
        <v>4.67105579271426E-3</v>
      </c>
      <c r="KG439" s="58">
        <f t="shared" si="1660"/>
        <v>3.0731149199999996</v>
      </c>
      <c r="KH439" s="55">
        <f t="shared" si="1661"/>
        <v>4.8577789450139797E-2</v>
      </c>
      <c r="KI439" s="56">
        <f t="shared" si="1662"/>
        <v>1.3161090400745574E-3</v>
      </c>
      <c r="KJ439" s="260">
        <f t="shared" si="1663"/>
        <v>1.0078160048971445</v>
      </c>
      <c r="KK439" s="57">
        <f t="shared" si="1664"/>
        <v>63.79062006300439</v>
      </c>
      <c r="KL439" s="58">
        <f t="shared" si="1807"/>
        <v>73.786610226877187</v>
      </c>
      <c r="KM439" s="58">
        <f t="shared" si="1665"/>
        <v>2.8045895882996006</v>
      </c>
      <c r="KN439" s="58">
        <f t="shared" si="1808"/>
        <v>3.2390205155272089</v>
      </c>
      <c r="KO439" s="58">
        <f t="shared" si="1666"/>
        <v>82.901706840714112</v>
      </c>
      <c r="KP439" s="55">
        <f t="shared" si="1809"/>
        <v>0.76947293962922347</v>
      </c>
      <c r="KQ439" s="56">
        <f t="shared" si="1810"/>
        <v>3.3830299702855213E-2</v>
      </c>
      <c r="KR439" s="260">
        <f t="shared" si="1811"/>
        <v>1.1258167230638716</v>
      </c>
      <c r="KS439" s="57">
        <f t="shared" si="1667"/>
        <v>296.6058975812042</v>
      </c>
      <c r="KT439" s="58">
        <f t="shared" si="1812"/>
        <v>343.08404173217895</v>
      </c>
      <c r="KU439" s="58">
        <f t="shared" si="1668"/>
        <v>13.038222462822226</v>
      </c>
      <c r="KV439" s="58">
        <f t="shared" si="1813"/>
        <v>15.05784312231339</v>
      </c>
      <c r="KW439" s="58">
        <f t="shared" si="1669"/>
        <v>388.00206478330671</v>
      </c>
      <c r="KX439" s="55">
        <f t="shared" si="1670"/>
        <v>0.76444412157150277</v>
      </c>
      <c r="KY439" s="56">
        <f t="shared" si="1671"/>
        <v>3.3603487316759197E-2</v>
      </c>
      <c r="KZ439" s="260">
        <f t="shared" si="1672"/>
        <v>1.1249935740356207</v>
      </c>
      <c r="LA439" s="57">
        <f t="shared" si="1673"/>
        <v>1235.5358536564734</v>
      </c>
      <c r="LB439" s="58">
        <f t="shared" si="1814"/>
        <v>1429.1443219244429</v>
      </c>
      <c r="LC439" s="58">
        <f t="shared" si="1674"/>
        <v>53.439118405349227</v>
      </c>
      <c r="LD439" s="58">
        <f t="shared" si="1815"/>
        <v>61.716837846337825</v>
      </c>
      <c r="LE439" s="58">
        <f t="shared" si="1675"/>
        <v>2613.7162750948874</v>
      </c>
      <c r="LF439" s="55">
        <f t="shared" si="1816"/>
        <v>0.47271230830577393</v>
      </c>
      <c r="LG439" s="56">
        <f t="shared" si="1817"/>
        <v>2.0445646267940539E-2</v>
      </c>
      <c r="LH439" s="260">
        <f t="shared" si="1818"/>
        <v>1.0772410493184188</v>
      </c>
      <c r="LI439" s="57">
        <f t="shared" si="1676"/>
        <v>462.96039978034372</v>
      </c>
      <c r="LJ439" s="58">
        <f t="shared" si="1819"/>
        <v>535.50629442592356</v>
      </c>
      <c r="LK439" s="58">
        <f t="shared" si="1677"/>
        <v>20.338199459751518</v>
      </c>
      <c r="LL439" s="58">
        <f t="shared" si="1820"/>
        <v>23.48858655606703</v>
      </c>
      <c r="LM439" s="58">
        <f t="shared" si="1678"/>
        <v>620.07135943839796</v>
      </c>
      <c r="LN439" s="55">
        <f t="shared" si="1679"/>
        <v>0.74662438884397031</v>
      </c>
      <c r="LO439" s="56">
        <f t="shared" si="1680"/>
        <v>3.2799772397441383E-2</v>
      </c>
      <c r="LP439" s="260">
        <f t="shared" si="1681"/>
        <v>1.1220767264762137</v>
      </c>
      <c r="LQ439" s="57">
        <f t="shared" si="1682"/>
        <v>4.3436640066666643E-2</v>
      </c>
      <c r="LR439" s="58">
        <f t="shared" si="1821"/>
        <v>5.0243161565113312E-2</v>
      </c>
      <c r="LS439" s="58">
        <f t="shared" si="1683"/>
        <v>1.1768208333333328E-3</v>
      </c>
      <c r="LT439" s="58">
        <f t="shared" si="1822"/>
        <v>1.359110380416666E-3</v>
      </c>
      <c r="LU439" s="58">
        <f t="shared" si="1684"/>
        <v>0.89416666666666633</v>
      </c>
      <c r="LV439" s="55">
        <f t="shared" si="1835"/>
        <v>4.857778945013979E-2</v>
      </c>
      <c r="LW439" s="56">
        <f t="shared" si="1836"/>
        <v>1.3161090400745572E-3</v>
      </c>
      <c r="LX439" s="260">
        <f t="shared" si="1837"/>
        <v>1.0078160048971445</v>
      </c>
      <c r="LY439" s="57">
        <f t="shared" si="1685"/>
        <v>44.527955677060071</v>
      </c>
      <c r="LZ439" s="58">
        <f t="shared" si="1823"/>
        <v>51.505486331655383</v>
      </c>
      <c r="MA439" s="58">
        <f t="shared" si="1686"/>
        <v>1.2063876447644597</v>
      </c>
      <c r="MB439" s="58">
        <f t="shared" si="1824"/>
        <v>1.3932570909384745</v>
      </c>
      <c r="MC439" s="58">
        <f t="shared" si="1687"/>
        <v>916.63189256349278</v>
      </c>
      <c r="MD439" s="55">
        <f t="shared" si="1688"/>
        <v>4.8577794465051012E-2</v>
      </c>
      <c r="ME439" s="56">
        <f t="shared" si="1689"/>
        <v>1.3161091759426168E-3</v>
      </c>
      <c r="MF439" s="260">
        <f t="shared" si="1690"/>
        <v>1.0078160057040269</v>
      </c>
      <c r="MG439" s="57">
        <f t="shared" si="1691"/>
        <v>34.649820429260657</v>
      </c>
      <c r="MH439" s="58">
        <f t="shared" si="1825"/>
        <v>40.079447290525806</v>
      </c>
      <c r="MI439" s="58">
        <f t="shared" si="1692"/>
        <v>0.93876115854791731</v>
      </c>
      <c r="MJ439" s="58">
        <f t="shared" si="1826"/>
        <v>1.0841752620069898</v>
      </c>
      <c r="MK439" s="58">
        <f t="shared" si="1693"/>
        <v>713.28524458333379</v>
      </c>
      <c r="ML439" s="55">
        <f t="shared" si="1851"/>
        <v>4.8577789450139797E-2</v>
      </c>
      <c r="MM439" s="56">
        <f t="shared" si="1852"/>
        <v>1.3161090400745574E-3</v>
      </c>
      <c r="MN439" s="260">
        <f t="shared" si="1853"/>
        <v>1.0078160048971445</v>
      </c>
      <c r="MO439" s="59">
        <v>3.5592679803414624</v>
      </c>
      <c r="MP439" s="60">
        <v>4.115867980341462</v>
      </c>
      <c r="MQ439" s="60">
        <v>2.8553000000000002</v>
      </c>
      <c r="MR439" s="61">
        <v>3.3014000000000001</v>
      </c>
      <c r="MS439" s="59">
        <f t="shared" si="1694"/>
        <v>1.092484970114139</v>
      </c>
      <c r="MT439" s="60">
        <f t="shared" si="1862"/>
        <v>1.0824068220639425</v>
      </c>
      <c r="MU439" s="60">
        <f t="shared" si="1827"/>
        <v>1.0936946039804327</v>
      </c>
      <c r="MV439" s="61">
        <f t="shared" si="1828"/>
        <v>1.0979712291518591</v>
      </c>
      <c r="MW439" s="66">
        <f t="shared" si="1829"/>
        <v>3.8884467731315544</v>
      </c>
      <c r="MX439" s="67">
        <f t="shared" si="1830"/>
        <v>4.455043580636139</v>
      </c>
      <c r="MY439" s="67">
        <f t="shared" si="1831"/>
        <v>3.1228262027453297</v>
      </c>
      <c r="MZ439" s="261">
        <f t="shared" si="1832"/>
        <v>3.6248422159219476</v>
      </c>
      <c r="NA439" s="59">
        <f t="shared" si="1696"/>
        <v>1.0924943692051345</v>
      </c>
      <c r="NB439" s="60">
        <f t="shared" si="1863"/>
        <v>1.0825008568353782</v>
      </c>
      <c r="NC439" s="60">
        <f t="shared" si="1698"/>
        <v>1.0937032913261249</v>
      </c>
      <c r="ND439" s="262">
        <f t="shared" si="1864"/>
        <v>1.0979771966597718</v>
      </c>
      <c r="NE439" s="62">
        <f t="shared" si="1700"/>
        <v>3.8884802270151795</v>
      </c>
      <c r="NF439" s="63">
        <f t="shared" si="1865"/>
        <v>4.45543061534093</v>
      </c>
      <c r="NG439" s="63">
        <f t="shared" si="1702"/>
        <v>3.1228510077234843</v>
      </c>
      <c r="NH439" s="64">
        <f t="shared" si="1866"/>
        <v>3.6248619170525709</v>
      </c>
      <c r="NI439" s="238">
        <f t="shared" si="1838"/>
        <v>-3.3453883625078618E-5</v>
      </c>
      <c r="NJ439" s="238">
        <f t="shared" si="1839"/>
        <v>-3.8703470479095614E-4</v>
      </c>
      <c r="NK439" s="238">
        <f t="shared" si="1840"/>
        <v>-2.4804978154602253E-5</v>
      </c>
      <c r="NL439" s="238">
        <f t="shared" si="1841"/>
        <v>-1.9701130623328567E-5</v>
      </c>
      <c r="NM439" s="239">
        <f t="shared" si="1704"/>
        <v>0.50201090932908665</v>
      </c>
      <c r="NN439" s="240">
        <f t="shared" si="1705"/>
        <v>0.62572717927059929</v>
      </c>
      <c r="NO439" s="240">
        <f t="shared" si="1867"/>
        <v>0.26361830996260865</v>
      </c>
      <c r="NP439" s="240">
        <f t="shared" si="1706"/>
        <v>2.1478213877006137E-2</v>
      </c>
      <c r="NQ439" s="240">
        <f>Q439*JD439+0.006</f>
        <v>0.25795400122428613</v>
      </c>
      <c r="NR439" s="240">
        <f t="shared" si="1707"/>
        <v>1.562114807590574E-2</v>
      </c>
      <c r="NS439" s="240">
        <f t="shared" si="1708"/>
        <v>0.69090536869785668</v>
      </c>
      <c r="NT439" s="240">
        <f t="shared" si="1709"/>
        <v>3.2653238558667481E-2</v>
      </c>
      <c r="NU439" s="240">
        <f t="shared" si="1710"/>
        <v>1.1085976053868589E-3</v>
      </c>
      <c r="NV439" s="240">
        <f t="shared" si="1711"/>
        <v>3.2986429985771434E-2</v>
      </c>
      <c r="NW439" s="240">
        <f t="shared" si="1712"/>
        <v>0.15389912092807292</v>
      </c>
      <c r="NX439" s="240">
        <f t="shared" si="1713"/>
        <v>0.99267762694692285</v>
      </c>
      <c r="NY439" s="240">
        <f t="shared" si="1714"/>
        <v>0.24528597240770031</v>
      </c>
      <c r="NZ439" s="240">
        <f t="shared" si="1715"/>
        <v>4.0312640195885782E-4</v>
      </c>
      <c r="OA439" s="240">
        <f t="shared" si="1716"/>
        <v>0.32572613304354148</v>
      </c>
      <c r="OB439" s="241">
        <f t="shared" si="1717"/>
        <v>0.29337523902555879</v>
      </c>
      <c r="OC439" s="4"/>
      <c r="OD439" s="4"/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136"/>
      <c r="OP439" s="13"/>
      <c r="OQ439" s="13"/>
      <c r="OR439" s="13"/>
      <c r="OS439" s="13"/>
      <c r="OT439" s="13"/>
    </row>
    <row r="440" spans="1:410" ht="15" customHeight="1">
      <c r="A440" s="242">
        <v>421</v>
      </c>
      <c r="B440" s="49" t="s">
        <v>490</v>
      </c>
      <c r="C440" s="50">
        <v>9</v>
      </c>
      <c r="D440" s="51">
        <v>4074.6</v>
      </c>
      <c r="E440" s="52">
        <v>4074.6</v>
      </c>
      <c r="F440" s="52"/>
      <c r="G440" s="52"/>
      <c r="H440" s="53">
        <v>500.7</v>
      </c>
      <c r="I440" s="57">
        <v>3.512192157547807</v>
      </c>
      <c r="J440" s="58">
        <v>4.0827921575478072</v>
      </c>
      <c r="K440" s="58">
        <v>2.8434000000000004</v>
      </c>
      <c r="L440" s="243">
        <v>3.2183000000000002</v>
      </c>
      <c r="M440" s="1">
        <v>0.37490000000000001</v>
      </c>
      <c r="N440" s="2">
        <v>0.66979999999999995</v>
      </c>
      <c r="O440" s="2">
        <v>0.29389215754780701</v>
      </c>
      <c r="P440" s="2">
        <v>2.1899999999999999E-2</v>
      </c>
      <c r="Q440" s="2">
        <v>0.26050000000000001</v>
      </c>
      <c r="R440" s="2">
        <v>0</v>
      </c>
      <c r="S440" s="2">
        <v>0.5756</v>
      </c>
      <c r="T440" s="2">
        <v>3.3099999999999997E-2</v>
      </c>
      <c r="U440" s="2">
        <v>1.1000000000000001E-3</v>
      </c>
      <c r="V440" s="2">
        <v>2.5600000000000001E-2</v>
      </c>
      <c r="W440" s="2">
        <v>0.11890000000000001</v>
      </c>
      <c r="X440" s="2">
        <v>0.84550000000000003</v>
      </c>
      <c r="Y440" s="2">
        <v>0.20219999999999999</v>
      </c>
      <c r="Z440" s="2">
        <v>2.0000000000000001E-4</v>
      </c>
      <c r="AA440" s="2">
        <v>0.34949999999999998</v>
      </c>
      <c r="AB440" s="3">
        <v>0.31009999999999999</v>
      </c>
      <c r="AC440" s="244">
        <v>589.26</v>
      </c>
      <c r="AD440" s="108">
        <v>129.63720000000001</v>
      </c>
      <c r="AE440" s="108">
        <v>396.60321077999998</v>
      </c>
      <c r="AF440" s="108">
        <f t="shared" si="1718"/>
        <v>39.25340618373972</v>
      </c>
      <c r="AG440" s="108">
        <f t="shared" si="1719"/>
        <v>124.11300878149319</v>
      </c>
      <c r="AH440" s="108">
        <v>14.408448709749999</v>
      </c>
      <c r="AI440" s="108">
        <v>82.483346814267463</v>
      </c>
      <c r="AJ440" s="108">
        <f t="shared" si="1720"/>
        <v>1.5956403441220042</v>
      </c>
      <c r="AK440" s="108">
        <f t="shared" si="1721"/>
        <v>48.274863423292693</v>
      </c>
      <c r="AL440" s="108">
        <v>60.619610315200873</v>
      </c>
      <c r="AM440" s="245">
        <v>1527.6141799430618</v>
      </c>
      <c r="AN440" s="244">
        <v>1021.35</v>
      </c>
      <c r="AO440" s="108">
        <v>224.697</v>
      </c>
      <c r="AP440" s="108">
        <v>687.42268154999999</v>
      </c>
      <c r="AQ440" s="108">
        <f t="shared" si="1722"/>
        <v>68.036972483729699</v>
      </c>
      <c r="AR440" s="108">
        <f t="shared" si="1723"/>
        <v>215.12205396425699</v>
      </c>
      <c r="AS440" s="246">
        <v>85.202266803066706</v>
      </c>
      <c r="AT440" s="247">
        <v>8.4199875222456324</v>
      </c>
      <c r="AU440" s="108">
        <v>147.36305222977387</v>
      </c>
      <c r="AV440" s="108">
        <f t="shared" si="1724"/>
        <v>2.8507382453849757</v>
      </c>
      <c r="AW440" s="108">
        <f t="shared" si="1725"/>
        <v>86.246878852415293</v>
      </c>
      <c r="AX440" s="108">
        <v>108.30175002914206</v>
      </c>
      <c r="AY440" s="245">
        <v>2729.2041007343796</v>
      </c>
      <c r="AZ440" s="248">
        <v>152</v>
      </c>
      <c r="BA440" s="108">
        <v>774.76933333333318</v>
      </c>
      <c r="BB440" s="108">
        <v>80.79735934321279</v>
      </c>
      <c r="BC440" s="109">
        <v>64.637887474570235</v>
      </c>
      <c r="BD440" s="109">
        <v>16.159471868642555</v>
      </c>
      <c r="BE440" s="108">
        <v>30.299014999999997</v>
      </c>
      <c r="BF440" s="109">
        <v>24.239211999999998</v>
      </c>
      <c r="BG440" s="109">
        <v>6.0598029999999987</v>
      </c>
      <c r="BH440" s="108">
        <v>64.668196660387849</v>
      </c>
      <c r="BI440" s="109">
        <f t="shared" si="1726"/>
        <v>37.848226123031878</v>
      </c>
      <c r="BJ440" s="108">
        <f t="shared" si="1727"/>
        <v>1.2510062643952029</v>
      </c>
      <c r="BK440" s="108">
        <v>47.52669521684669</v>
      </c>
      <c r="BL440" s="245">
        <v>1197.6727194645366</v>
      </c>
      <c r="BM440" s="244">
        <v>32.54</v>
      </c>
      <c r="BN440" s="108">
        <v>7.1588000000000003</v>
      </c>
      <c r="BO440" s="108">
        <v>21.90114462</v>
      </c>
      <c r="BP440" s="108">
        <f t="shared" si="1728"/>
        <v>2.1676438876198802</v>
      </c>
      <c r="BQ440" s="108">
        <f t="shared" si="1729"/>
        <v>6.8537441973827997</v>
      </c>
      <c r="BR440" s="108">
        <v>4.2624111383833299</v>
      </c>
      <c r="BS440" s="108">
        <v>4.8079519703619829</v>
      </c>
      <c r="BT440" s="108">
        <f t="shared" si="1730"/>
        <v>9.3009830866652557E-2</v>
      </c>
      <c r="BU440" s="108">
        <f t="shared" si="1731"/>
        <v>2.8139404337898171</v>
      </c>
      <c r="BV440" s="108">
        <v>3.5335153864372657</v>
      </c>
      <c r="BW440" s="245">
        <v>89.044587738219107</v>
      </c>
      <c r="BX440" s="107">
        <v>688.58</v>
      </c>
      <c r="BY440" s="108">
        <v>50.26634</v>
      </c>
      <c r="BZ440" s="109">
        <f t="shared" si="1732"/>
        <v>29.419280279119999</v>
      </c>
      <c r="CA440" s="109">
        <f t="shared" si="1733"/>
        <v>0.97240234730000008</v>
      </c>
      <c r="CB440" s="108">
        <v>36.942317000000003</v>
      </c>
      <c r="CC440" s="110">
        <v>930.94638840000005</v>
      </c>
      <c r="CD440" s="244"/>
      <c r="CE440" s="108">
        <v>0</v>
      </c>
      <c r="CF440" s="109">
        <f t="shared" si="1734"/>
        <v>0</v>
      </c>
      <c r="CG440" s="109">
        <f t="shared" si="1735"/>
        <v>0</v>
      </c>
      <c r="CH440" s="108">
        <v>0</v>
      </c>
      <c r="CI440" s="245">
        <v>0</v>
      </c>
      <c r="CJ440" s="249">
        <v>865.25631985063887</v>
      </c>
      <c r="CK440" s="250">
        <v>190.35639036714053</v>
      </c>
      <c r="CL440" s="250">
        <v>93.500811441276113</v>
      </c>
      <c r="CM440" s="251">
        <v>64.79160772229946</v>
      </c>
      <c r="CN440" s="252">
        <f t="shared" si="1600"/>
        <v>31.58266918423487</v>
      </c>
      <c r="CO440" s="250">
        <v>582.36336184443189</v>
      </c>
      <c r="CP440" s="252">
        <f t="shared" si="1736"/>
        <v>57.638831375190804</v>
      </c>
      <c r="CQ440" s="250">
        <v>182.2447904555965</v>
      </c>
      <c r="CR440" s="250">
        <v>126.39781249575455</v>
      </c>
      <c r="CS440" s="252">
        <f t="shared" si="1737"/>
        <v>2.445165682730372</v>
      </c>
      <c r="CT440" s="252">
        <f t="shared" si="1738"/>
        <v>73.976594923765276</v>
      </c>
      <c r="CU440" s="250">
        <f t="shared" si="1601"/>
        <v>1857.8746959992418</v>
      </c>
      <c r="CV440" s="245">
        <f t="shared" si="1739"/>
        <v>2340.9221169590446</v>
      </c>
      <c r="CW440" s="244">
        <v>99.912130000000005</v>
      </c>
      <c r="CX440" s="108">
        <v>7.2935854899999999</v>
      </c>
      <c r="CY440" s="108">
        <f t="shared" si="1740"/>
        <v>0.14109441130405001</v>
      </c>
      <c r="CZ440" s="108">
        <f t="shared" si="1741"/>
        <v>4.26870219256132</v>
      </c>
      <c r="DA440" s="108">
        <v>5.3602857745000003</v>
      </c>
      <c r="DB440" s="245">
        <v>135.07920151740001</v>
      </c>
      <c r="DC440" s="244">
        <v>3.3460200000000002</v>
      </c>
      <c r="DD440" s="108">
        <v>0.24425946000000001</v>
      </c>
      <c r="DE440" s="108">
        <f t="shared" si="1742"/>
        <v>4.7251992537000005E-3</v>
      </c>
      <c r="DF440" s="108">
        <f t="shared" si="1743"/>
        <v>0.14295724563528001</v>
      </c>
      <c r="DG440" s="108">
        <v>0.17951397299999999</v>
      </c>
      <c r="DH440" s="245">
        <v>4.5237521196000001</v>
      </c>
      <c r="DI440" s="107">
        <v>40.415398781840004</v>
      </c>
      <c r="DJ440" s="108">
        <v>8.8913877320048016</v>
      </c>
      <c r="DK440" s="108">
        <v>0.66071913276809313</v>
      </c>
      <c r="DL440" s="108">
        <v>27.201705396313759</v>
      </c>
      <c r="DM440" s="108">
        <f t="shared" si="1744"/>
        <v>2.6922615898947582</v>
      </c>
      <c r="DN440" s="108">
        <f t="shared" si="1745"/>
        <v>8.5125016867224268</v>
      </c>
      <c r="DO440" s="108">
        <v>5.6333524061336462</v>
      </c>
      <c r="DP440" s="108">
        <f t="shared" si="1746"/>
        <v>0.10897720229665539</v>
      </c>
      <c r="DQ440" s="108">
        <f t="shared" si="1747"/>
        <v>3.2970208960330267</v>
      </c>
      <c r="DR440" s="108">
        <v>4.1401281724530152</v>
      </c>
      <c r="DS440" s="110">
        <v>104.33122994581598</v>
      </c>
      <c r="DT440" s="244">
        <v>186.27</v>
      </c>
      <c r="DU440" s="108">
        <v>40.979399999999998</v>
      </c>
      <c r="DV440" s="108">
        <v>125.36958231</v>
      </c>
      <c r="DW440" s="108">
        <f t="shared" si="1748"/>
        <v>12.40832903954994</v>
      </c>
      <c r="DX440" s="108">
        <f t="shared" si="1749"/>
        <v>39.233157088091396</v>
      </c>
      <c r="DY440" s="108">
        <v>3.6023233826666701</v>
      </c>
      <c r="DZ440" s="108">
        <v>2.0158155638291699</v>
      </c>
      <c r="EA440" s="108"/>
      <c r="EB440" s="108">
        <v>26.151309851724193</v>
      </c>
      <c r="EC440" s="108">
        <f t="shared" si="1750"/>
        <v>0.50589708908160458</v>
      </c>
      <c r="ED440" s="108">
        <f t="shared" si="1751"/>
        <v>15.305524814298915</v>
      </c>
      <c r="EE440" s="108">
        <v>19.219421555411003</v>
      </c>
      <c r="EF440" s="245">
        <v>484.32942319635714</v>
      </c>
      <c r="EG440" s="249">
        <v>766.34215591269879</v>
      </c>
      <c r="EH440" s="250">
        <v>168.59527430079373</v>
      </c>
      <c r="EI440" s="250">
        <v>1097.3574567437854</v>
      </c>
      <c r="EJ440" s="250">
        <v>515.78888706350949</v>
      </c>
      <c r="EK440" s="250">
        <f t="shared" si="1752"/>
        <v>51.04968930822379</v>
      </c>
      <c r="EL440" s="250">
        <v>161.41097431765465</v>
      </c>
      <c r="EM440" s="250">
        <v>186.01011550351751</v>
      </c>
      <c r="EN440" s="250">
        <f t="shared" si="1753"/>
        <v>3.5983656844155463</v>
      </c>
      <c r="EO440" s="250">
        <f t="shared" si="1754"/>
        <v>108.86576828051268</v>
      </c>
      <c r="EP440" s="250">
        <v>2734.0938895243048</v>
      </c>
      <c r="EQ440" s="245">
        <v>3444.9583008006243</v>
      </c>
      <c r="ER440" s="244">
        <v>309</v>
      </c>
      <c r="ES440" s="108">
        <v>67.98</v>
      </c>
      <c r="ET440" s="108">
        <v>207.973377</v>
      </c>
      <c r="EU440" s="108">
        <f t="shared" si="1755"/>
        <v>20.583957015198003</v>
      </c>
      <c r="EV440" s="108">
        <f t="shared" si="1756"/>
        <v>65.083188598380005</v>
      </c>
      <c r="EW440" s="108">
        <v>24.297106674199998</v>
      </c>
      <c r="EX440" s="108">
        <v>44.475285308216598</v>
      </c>
      <c r="EY440" s="108">
        <f t="shared" si="1757"/>
        <v>0.86037439428745011</v>
      </c>
      <c r="EZ440" s="108">
        <f t="shared" si="1758"/>
        <v>26.029961281769314</v>
      </c>
      <c r="FA440" s="108">
        <v>32.686288449120802</v>
      </c>
      <c r="FB440" s="245">
        <v>823.6944689178448</v>
      </c>
      <c r="FC440" s="244">
        <v>0.83333333333333293</v>
      </c>
      <c r="FD440" s="108">
        <v>6.0833333333333302E-2</v>
      </c>
      <c r="FE440" s="108">
        <f t="shared" si="1759"/>
        <v>1.1768208333333328E-3</v>
      </c>
      <c r="FF440" s="108">
        <f t="shared" si="1760"/>
        <v>3.5603803333333316E-2</v>
      </c>
      <c r="FG440" s="108">
        <v>4.4708333333333301E-2</v>
      </c>
      <c r="FH440" s="245">
        <v>1.1266499999999995</v>
      </c>
      <c r="FI440" s="244">
        <v>1053.43044333333</v>
      </c>
      <c r="FJ440" s="108">
        <v>76.900422363333107</v>
      </c>
      <c r="FK440" s="108">
        <f t="shared" si="1761"/>
        <v>1.487638670618679</v>
      </c>
      <c r="FL440" s="108">
        <f t="shared" si="1762"/>
        <v>45.007356395743244</v>
      </c>
      <c r="FM440" s="108">
        <v>56.516500000000001</v>
      </c>
      <c r="FN440" s="245">
        <v>1424.2168388359955</v>
      </c>
      <c r="FO440" s="244">
        <v>819.73616666666851</v>
      </c>
      <c r="FP440" s="108">
        <v>59.840740166666798</v>
      </c>
      <c r="FQ440" s="108">
        <f t="shared" si="1763"/>
        <v>1.1576191185241693</v>
      </c>
      <c r="FR440" s="108">
        <f t="shared" si="1764"/>
        <v>35.022870315864743</v>
      </c>
      <c r="FS440" s="108">
        <v>43.978845341666698</v>
      </c>
      <c r="FT440" s="110">
        <v>1108.2669026100023</v>
      </c>
      <c r="FU440" s="253">
        <f t="shared" si="1602"/>
        <v>4648.7293269451166</v>
      </c>
      <c r="FV440" s="254">
        <f t="shared" si="1603"/>
        <v>1308.3573110852208</v>
      </c>
      <c r="FW440" s="254">
        <f t="shared" si="1604"/>
        <v>128.87975618105074</v>
      </c>
      <c r="FX440" s="254">
        <f t="shared" si="1605"/>
        <v>774.76933333333318</v>
      </c>
      <c r="FY440" s="254">
        <f t="shared" si="1606"/>
        <v>688.58</v>
      </c>
      <c r="FZ440" s="254">
        <f t="shared" si="1607"/>
        <v>0</v>
      </c>
      <c r="GA440" s="254">
        <f t="shared" si="1765"/>
        <v>99.912130000000005</v>
      </c>
      <c r="GB440" s="254">
        <f t="shared" si="1766"/>
        <v>3.3460200000000002</v>
      </c>
      <c r="GC440" s="254">
        <f t="shared" si="1767"/>
        <v>1053.43044333333</v>
      </c>
      <c r="GD440" s="254">
        <f t="shared" si="1768"/>
        <v>819.73616666666851</v>
      </c>
      <c r="GE440" s="254">
        <f t="shared" si="1608"/>
        <v>2564.6239505642548</v>
      </c>
      <c r="GF440" s="255">
        <f t="shared" si="1609"/>
        <v>979.13957128928519</v>
      </c>
      <c r="GG440" s="255">
        <f t="shared" si="1610"/>
        <v>253.83109088314654</v>
      </c>
      <c r="GH440" s="254">
        <f t="shared" si="1611"/>
        <v>882.59660405347097</v>
      </c>
      <c r="GI440" s="255">
        <f t="shared" si="1612"/>
        <v>630.19777009862344</v>
      </c>
      <c r="GJ440" s="256">
        <f t="shared" si="1613"/>
        <v>17.073831305414394</v>
      </c>
      <c r="GK440" s="253">
        <f t="shared" si="1769"/>
        <v>12972.961042162447</v>
      </c>
      <c r="GL440" s="257">
        <f t="shared" si="1770"/>
        <v>16345.930913124685</v>
      </c>
      <c r="GM440" s="221">
        <f t="shared" si="1771"/>
        <v>14306.717622114682</v>
      </c>
      <c r="GN440" s="222">
        <f t="shared" si="1772"/>
        <v>7786.1035282050007</v>
      </c>
      <c r="GO440" s="222">
        <f t="shared" si="1773"/>
        <v>501.04486769877224</v>
      </c>
      <c r="GP440" s="55">
        <f t="shared" si="1774"/>
        <v>0.54422710602532554</v>
      </c>
      <c r="GQ440" s="56">
        <f t="shared" si="1775"/>
        <v>3.5021650733098944E-2</v>
      </c>
      <c r="GR440" s="258">
        <f t="shared" si="1776"/>
        <v>1.0907052412127256</v>
      </c>
      <c r="GS440" s="227">
        <f t="shared" si="1614"/>
        <v>16345.930913124685</v>
      </c>
      <c r="GT440" s="222">
        <f t="shared" si="1843"/>
        <v>7885.1640020996119</v>
      </c>
      <c r="GU440" s="222">
        <f t="shared" si="1844"/>
        <v>503.7286947457107</v>
      </c>
      <c r="GV440" s="37">
        <f t="shared" si="1833"/>
        <v>0.48239308265816511</v>
      </c>
      <c r="GW440" s="228">
        <f t="shared" si="1834"/>
        <v>3.0816763965474146E-2</v>
      </c>
      <c r="GX440" s="258">
        <f t="shared" si="1777"/>
        <v>1.0803645127907864</v>
      </c>
      <c r="GY440" s="221">
        <f t="shared" si="1842"/>
        <v>11581.430722707082</v>
      </c>
      <c r="GZ440" s="222">
        <f t="shared" si="1778"/>
        <v>6557.1181258554798</v>
      </c>
      <c r="HA440" s="222">
        <f t="shared" si="1779"/>
        <v>336.01365584256996</v>
      </c>
      <c r="HB440" s="55">
        <f t="shared" si="1780"/>
        <v>0.56617513698020872</v>
      </c>
      <c r="HC440" s="56">
        <f t="shared" si="1781"/>
        <v>2.9013138694838993E-2</v>
      </c>
      <c r="HD440" s="258">
        <f t="shared" si="1782"/>
        <v>1.0932137791486294</v>
      </c>
      <c r="HE440" s="221">
        <f t="shared" si="1783"/>
        <v>13109.044902650145</v>
      </c>
      <c r="HF440" s="222">
        <f t="shared" si="1784"/>
        <v>7727.9232350086768</v>
      </c>
      <c r="HG440" s="222">
        <f t="shared" si="1785"/>
        <v>387.48345446767576</v>
      </c>
      <c r="HH440" s="55">
        <f t="shared" si="1786"/>
        <v>0.58951077613948732</v>
      </c>
      <c r="HI440" s="56">
        <f t="shared" si="1787"/>
        <v>2.955848098356437E-2</v>
      </c>
      <c r="HJ440" s="259">
        <f t="shared" si="1788"/>
        <v>1.0969549473254119</v>
      </c>
      <c r="HK440" s="54">
        <f t="shared" si="1615"/>
        <v>3.8307663943836241</v>
      </c>
      <c r="HL440" s="55">
        <f t="shared" si="1616"/>
        <v>4.4109037601151799</v>
      </c>
      <c r="HM440" s="55">
        <f t="shared" si="1617"/>
        <v>3.1084440596312133</v>
      </c>
      <c r="HN440" s="56">
        <f t="shared" si="1618"/>
        <v>3.5303301069773734</v>
      </c>
      <c r="HQ440" s="57">
        <f t="shared" si="1619"/>
        <v>929.21040408983868</v>
      </c>
      <c r="HR440" s="58">
        <f t="shared" si="1789"/>
        <v>1074.8176744107166</v>
      </c>
      <c r="HS440" s="58">
        <f t="shared" si="1620"/>
        <v>40.849046527861724</v>
      </c>
      <c r="HT440" s="58">
        <f t="shared" si="1790"/>
        <v>47.176563835027508</v>
      </c>
      <c r="HU440" s="58">
        <f t="shared" si="1621"/>
        <v>1212.3922063040172</v>
      </c>
      <c r="HV440" s="55">
        <f t="shared" si="1845"/>
        <v>0.76642723308370686</v>
      </c>
      <c r="HW440" s="56">
        <f t="shared" si="1846"/>
        <v>3.3692930650214434E-2</v>
      </c>
      <c r="HX440" s="260">
        <f t="shared" si="1847"/>
        <v>1.1253181823819349</v>
      </c>
      <c r="HY440" s="57">
        <f t="shared" si="1622"/>
        <v>1613.7170980363403</v>
      </c>
      <c r="HZ440" s="58">
        <f t="shared" si="1791"/>
        <v>1866.5865672986349</v>
      </c>
      <c r="IA440" s="58">
        <f t="shared" si="1623"/>
        <v>79.307698251360307</v>
      </c>
      <c r="IB440" s="58">
        <f t="shared" si="1792"/>
        <v>91.592460710496027</v>
      </c>
      <c r="IC440" s="58">
        <f t="shared" si="1624"/>
        <v>2166.0350005828409</v>
      </c>
      <c r="ID440" s="55">
        <f t="shared" si="1625"/>
        <v>0.74500970556898582</v>
      </c>
      <c r="IE440" s="56">
        <f t="shared" si="1626"/>
        <v>3.6614227484791352E-2</v>
      </c>
      <c r="IF440" s="260">
        <f t="shared" si="1627"/>
        <v>1.1224145647000543</v>
      </c>
      <c r="IG440" s="57">
        <f t="shared" si="1628"/>
        <v>46.174835870098889</v>
      </c>
      <c r="IH440" s="58">
        <f t="shared" si="1793"/>
        <v>53.410432650943385</v>
      </c>
      <c r="II440" s="58">
        <f t="shared" si="1629"/>
        <v>90.128105738965431</v>
      </c>
      <c r="IJ440" s="58">
        <f t="shared" si="1794"/>
        <v>104.08894931793118</v>
      </c>
      <c r="IK440" s="58">
        <f t="shared" si="1630"/>
        <v>950.5339043369338</v>
      </c>
      <c r="IL440" s="55">
        <f t="shared" si="1631"/>
        <v>4.857778945013979E-2</v>
      </c>
      <c r="IM440" s="56">
        <f t="shared" si="1632"/>
        <v>9.481840187682343E-2</v>
      </c>
      <c r="IN440" s="260">
        <f t="shared" si="1633"/>
        <v>1.0222995100575569</v>
      </c>
      <c r="IO440" s="57">
        <f t="shared" si="1634"/>
        <v>51.493375250030589</v>
      </c>
      <c r="IP440" s="58">
        <f t="shared" si="1795"/>
        <v>59.562387151710382</v>
      </c>
      <c r="IQ440" s="58">
        <f t="shared" si="1635"/>
        <v>2.260653718486533</v>
      </c>
      <c r="IR440" s="58">
        <f t="shared" si="1796"/>
        <v>2.6108289794800972</v>
      </c>
      <c r="IS440" s="58">
        <f t="shared" si="1636"/>
        <v>70.670307728745328</v>
      </c>
      <c r="IT440" s="55">
        <f t="shared" si="1637"/>
        <v>0.72864229554055737</v>
      </c>
      <c r="IU440" s="56">
        <f t="shared" si="1638"/>
        <v>3.198873460638698E-2</v>
      </c>
      <c r="IV440" s="260">
        <f t="shared" si="1639"/>
        <v>1.1191333027017347</v>
      </c>
      <c r="IW440" s="57">
        <f t="shared" si="1640"/>
        <v>35.891521940526395</v>
      </c>
      <c r="IX440" s="58">
        <f t="shared" si="1797"/>
        <v>41.515723428606883</v>
      </c>
      <c r="IY440" s="58">
        <f t="shared" si="1641"/>
        <v>0.97240234730000008</v>
      </c>
      <c r="IZ440" s="58">
        <f t="shared" si="1798"/>
        <v>1.12302747089677</v>
      </c>
      <c r="JA440" s="58">
        <f t="shared" si="1642"/>
        <v>738.84633999999994</v>
      </c>
      <c r="JB440" s="55">
        <f t="shared" si="1848"/>
        <v>4.857778945013979E-2</v>
      </c>
      <c r="JC440" s="56">
        <f t="shared" si="1849"/>
        <v>1.3161090400745576E-3</v>
      </c>
      <c r="JD440" s="260">
        <f t="shared" si="1850"/>
        <v>1.0078160048971445</v>
      </c>
      <c r="JE440" s="57">
        <f t="shared" si="1643"/>
        <v>0</v>
      </c>
      <c r="JF440" s="58">
        <f t="shared" si="1799"/>
        <v>0</v>
      </c>
      <c r="JG440" s="58">
        <f t="shared" si="1644"/>
        <v>0</v>
      </c>
      <c r="JH440" s="58">
        <f t="shared" si="1800"/>
        <v>0</v>
      </c>
      <c r="JI440" s="58">
        <f t="shared" si="1645"/>
        <v>0</v>
      </c>
      <c r="JJ440" s="55"/>
      <c r="JK440" s="56"/>
      <c r="JL440" s="260"/>
      <c r="JM440" s="57">
        <f t="shared" si="1646"/>
        <v>1368.2028003806006</v>
      </c>
      <c r="JN440" s="58">
        <f t="shared" si="1801"/>
        <v>1582.6001792002407</v>
      </c>
      <c r="JO440" s="58">
        <f t="shared" si="1647"/>
        <v>91.666666242156055</v>
      </c>
      <c r="JP440" s="58">
        <f t="shared" si="1802"/>
        <v>105.86583284306603</v>
      </c>
      <c r="JQ440" s="58">
        <f t="shared" si="1648"/>
        <v>1857.8746959992418</v>
      </c>
      <c r="JR440" s="55">
        <f t="shared" si="1649"/>
        <v>0.73643438027704267</v>
      </c>
      <c r="JS440" s="56">
        <f t="shared" si="1650"/>
        <v>4.9339531045635959E-2</v>
      </c>
      <c r="JT440" s="260">
        <f t="shared" si="1651"/>
        <v>1.1230419607483817</v>
      </c>
      <c r="JU440" s="57">
        <f t="shared" si="1652"/>
        <v>5.2078166749248105</v>
      </c>
      <c r="JV440" s="58">
        <f t="shared" si="1803"/>
        <v>6.0238815478855283</v>
      </c>
      <c r="JW440" s="58">
        <f t="shared" si="1653"/>
        <v>0.14109441130405001</v>
      </c>
      <c r="JX440" s="58">
        <f t="shared" si="1804"/>
        <v>0.16294993561504736</v>
      </c>
      <c r="JY440" s="58">
        <f t="shared" si="1654"/>
        <v>107.20571549000002</v>
      </c>
      <c r="JZ440" s="55">
        <f t="shared" si="1655"/>
        <v>4.857778945013979E-2</v>
      </c>
      <c r="KA440" s="56">
        <f t="shared" si="1656"/>
        <v>1.3161090400745572E-3</v>
      </c>
      <c r="KB440" s="260">
        <f t="shared" si="1657"/>
        <v>1.0078160048971445</v>
      </c>
      <c r="KC440" s="57">
        <f t="shared" si="1658"/>
        <v>0.17440783967504161</v>
      </c>
      <c r="KD440" s="58">
        <f t="shared" si="1805"/>
        <v>0.20173754815212064</v>
      </c>
      <c r="KE440" s="58">
        <f t="shared" si="1659"/>
        <v>4.7251992537000005E-3</v>
      </c>
      <c r="KF440" s="58">
        <f t="shared" si="1806"/>
        <v>5.4571326180981308E-3</v>
      </c>
      <c r="KG440" s="58">
        <f t="shared" si="1660"/>
        <v>3.5902794600000005</v>
      </c>
      <c r="KH440" s="55">
        <f t="shared" si="1661"/>
        <v>4.857778945013979E-2</v>
      </c>
      <c r="KI440" s="56">
        <f t="shared" si="1662"/>
        <v>1.3161090400745572E-3</v>
      </c>
      <c r="KJ440" s="260">
        <f t="shared" si="1663"/>
        <v>1.0078160048971445</v>
      </c>
      <c r="KK440" s="57">
        <f t="shared" si="1664"/>
        <v>63.714404064806459</v>
      </c>
      <c r="KL440" s="58">
        <f t="shared" si="1807"/>
        <v>73.698451181761641</v>
      </c>
      <c r="KM440" s="58">
        <f t="shared" si="1665"/>
        <v>2.8012387921914135</v>
      </c>
      <c r="KN440" s="58">
        <f t="shared" si="1808"/>
        <v>3.2351506811018633</v>
      </c>
      <c r="KO440" s="58">
        <f t="shared" si="1666"/>
        <v>82.802563449060301</v>
      </c>
      <c r="KP440" s="55">
        <f t="shared" si="1809"/>
        <v>0.76947381108560997</v>
      </c>
      <c r="KQ440" s="56">
        <f t="shared" si="1810"/>
        <v>3.3830339007737617E-2</v>
      </c>
      <c r="KR440" s="260">
        <f t="shared" si="1811"/>
        <v>1.1258168657094136</v>
      </c>
      <c r="KS440" s="57">
        <f t="shared" si="1667"/>
        <v>293.78659192091618</v>
      </c>
      <c r="KT440" s="58">
        <f t="shared" si="1812"/>
        <v>339.82295087492378</v>
      </c>
      <c r="KU440" s="58">
        <f t="shared" si="1668"/>
        <v>12.914226128631546</v>
      </c>
      <c r="KV440" s="58">
        <f t="shared" si="1813"/>
        <v>14.914639755956573</v>
      </c>
      <c r="KW440" s="58">
        <f t="shared" si="1669"/>
        <v>384.38843110821995</v>
      </c>
      <c r="KX440" s="55">
        <f t="shared" si="1670"/>
        <v>0.76429613418361197</v>
      </c>
      <c r="KY440" s="56">
        <f t="shared" si="1671"/>
        <v>3.3596812712075874E-2</v>
      </c>
      <c r="KZ440" s="260">
        <f t="shared" si="1672"/>
        <v>1.1249693505156726</v>
      </c>
      <c r="LA440" s="57">
        <f t="shared" si="1673"/>
        <v>1264.6750561832566</v>
      </c>
      <c r="LB440" s="58">
        <f t="shared" si="1814"/>
        <v>1462.8496374871729</v>
      </c>
      <c r="LC440" s="58">
        <f t="shared" si="1674"/>
        <v>54.648054992639338</v>
      </c>
      <c r="LD440" s="58">
        <f t="shared" si="1815"/>
        <v>63.11303871099917</v>
      </c>
      <c r="LE440" s="58">
        <f t="shared" si="1675"/>
        <v>2734.0938895243053</v>
      </c>
      <c r="LF440" s="55">
        <f t="shared" si="1816"/>
        <v>0.46255728855137918</v>
      </c>
      <c r="LG440" s="56">
        <f t="shared" si="1817"/>
        <v>1.9987629247855621E-2</v>
      </c>
      <c r="LH440" s="260">
        <f t="shared" si="1818"/>
        <v>1.0755788108864939</v>
      </c>
      <c r="LI440" s="57">
        <f t="shared" si="1676"/>
        <v>488.13804285378217</v>
      </c>
      <c r="LJ440" s="58">
        <f t="shared" si="1819"/>
        <v>564.62927416896991</v>
      </c>
      <c r="LK440" s="58">
        <f t="shared" si="1677"/>
        <v>21.444331409485454</v>
      </c>
      <c r="LL440" s="58">
        <f t="shared" si="1820"/>
        <v>24.766058344814752</v>
      </c>
      <c r="LM440" s="58">
        <f t="shared" si="1678"/>
        <v>653.72576898241653</v>
      </c>
      <c r="LN440" s="55">
        <f t="shared" si="1679"/>
        <v>0.74670154675654488</v>
      </c>
      <c r="LO440" s="56">
        <f t="shared" si="1680"/>
        <v>3.2803252414029052E-2</v>
      </c>
      <c r="LP440" s="260">
        <f t="shared" si="1681"/>
        <v>1.1220893561756837</v>
      </c>
      <c r="LQ440" s="57">
        <f t="shared" si="1682"/>
        <v>4.3436640066666643E-2</v>
      </c>
      <c r="LR440" s="58">
        <f t="shared" si="1821"/>
        <v>5.0243161565113312E-2</v>
      </c>
      <c r="LS440" s="58">
        <f t="shared" si="1683"/>
        <v>1.1768208333333328E-3</v>
      </c>
      <c r="LT440" s="58">
        <f t="shared" si="1822"/>
        <v>1.359110380416666E-3</v>
      </c>
      <c r="LU440" s="58">
        <f t="shared" si="1684"/>
        <v>0.89416666666666633</v>
      </c>
      <c r="LV440" s="55">
        <f t="shared" si="1835"/>
        <v>4.857778945013979E-2</v>
      </c>
      <c r="LW440" s="56">
        <f t="shared" si="1836"/>
        <v>1.3161090400745572E-3</v>
      </c>
      <c r="LX440" s="260">
        <f t="shared" si="1837"/>
        <v>1.0078160048971445</v>
      </c>
      <c r="LY440" s="57">
        <f t="shared" si="1685"/>
        <v>54.908974802806753</v>
      </c>
      <c r="LZ440" s="58">
        <f t="shared" si="1823"/>
        <v>63.513211154406576</v>
      </c>
      <c r="MA440" s="58">
        <f t="shared" si="1686"/>
        <v>1.487638670618679</v>
      </c>
      <c r="MB440" s="58">
        <f t="shared" si="1824"/>
        <v>1.7180739006975125</v>
      </c>
      <c r="MC440" s="58">
        <f t="shared" si="1687"/>
        <v>1130.3308244730122</v>
      </c>
      <c r="MD440" s="55">
        <f t="shared" si="1688"/>
        <v>4.8577791221792663E-2</v>
      </c>
      <c r="ME440" s="56">
        <f t="shared" si="1689"/>
        <v>1.31610908807362E-3</v>
      </c>
      <c r="MF440" s="260">
        <f t="shared" si="1690"/>
        <v>1.0078160051821974</v>
      </c>
      <c r="MG440" s="57">
        <f t="shared" si="1691"/>
        <v>42.727901785354987</v>
      </c>
      <c r="MH440" s="58">
        <f t="shared" si="1825"/>
        <v>49.42336399512012</v>
      </c>
      <c r="MI440" s="58">
        <f t="shared" si="1692"/>
        <v>1.1576191185241693</v>
      </c>
      <c r="MJ440" s="58">
        <f t="shared" si="1826"/>
        <v>1.3369343199835633</v>
      </c>
      <c r="MK440" s="58">
        <f t="shared" si="1693"/>
        <v>879.5769068333351</v>
      </c>
      <c r="ML440" s="55">
        <f t="shared" si="1851"/>
        <v>4.8577789450139804E-2</v>
      </c>
      <c r="MM440" s="56">
        <f t="shared" si="1852"/>
        <v>1.3161090400745576E-3</v>
      </c>
      <c r="MN440" s="260">
        <f t="shared" si="1853"/>
        <v>1.0078160048971445</v>
      </c>
      <c r="MO440" s="59">
        <v>3.512192157547807</v>
      </c>
      <c r="MP440" s="60">
        <v>4.0827921575478072</v>
      </c>
      <c r="MQ440" s="60">
        <v>2.8434000000000004</v>
      </c>
      <c r="MR440" s="61">
        <v>3.2183000000000002</v>
      </c>
      <c r="MS440" s="59">
        <f t="shared" si="1694"/>
        <v>1.0907052412127256</v>
      </c>
      <c r="MT440" s="60">
        <f t="shared" si="1862"/>
        <v>1.0803645127907864</v>
      </c>
      <c r="MU440" s="60">
        <f t="shared" si="1827"/>
        <v>1.0932137791486294</v>
      </c>
      <c r="MV440" s="61">
        <f t="shared" si="1828"/>
        <v>1.0969549473254119</v>
      </c>
      <c r="MW440" s="66">
        <f t="shared" si="1829"/>
        <v>3.8307663943836241</v>
      </c>
      <c r="MX440" s="67">
        <f t="shared" si="1830"/>
        <v>4.4109037601151799</v>
      </c>
      <c r="MY440" s="67">
        <f t="shared" si="1831"/>
        <v>3.1084440596312133</v>
      </c>
      <c r="MZ440" s="261">
        <f t="shared" si="1832"/>
        <v>3.5303301069773734</v>
      </c>
      <c r="NA440" s="59">
        <f t="shared" si="1696"/>
        <v>1.0907209386954293</v>
      </c>
      <c r="NB440" s="60">
        <f t="shared" si="1863"/>
        <v>1.0803590212642193</v>
      </c>
      <c r="NC440" s="60">
        <f t="shared" si="1698"/>
        <v>1.0932313187428433</v>
      </c>
      <c r="ND440" s="262">
        <f t="shared" si="1864"/>
        <v>1.096969119811201</v>
      </c>
      <c r="NE440" s="62">
        <f t="shared" si="1700"/>
        <v>3.8308215269592694</v>
      </c>
      <c r="NF440" s="63">
        <f t="shared" si="1865"/>
        <v>4.4108813393535797</v>
      </c>
      <c r="NG440" s="63">
        <f t="shared" si="1702"/>
        <v>3.1084939317134008</v>
      </c>
      <c r="NH440" s="64">
        <f t="shared" si="1866"/>
        <v>3.5303757182883881</v>
      </c>
      <c r="NI440" s="238">
        <f t="shared" si="1838"/>
        <v>-5.5132575645266968E-5</v>
      </c>
      <c r="NJ440" s="238">
        <f t="shared" si="1839"/>
        <v>2.2420761600194794E-5</v>
      </c>
      <c r="NK440" s="238">
        <f t="shared" si="1840"/>
        <v>-4.9872082187540911E-5</v>
      </c>
      <c r="NL440" s="238">
        <f t="shared" si="1841"/>
        <v>-4.561131101477045E-5</v>
      </c>
      <c r="NM440" s="239">
        <f t="shared" si="1704"/>
        <v>0.42188178657498743</v>
      </c>
      <c r="NN440" s="240">
        <f t="shared" si="1705"/>
        <v>0.75179327543609631</v>
      </c>
      <c r="NO440" s="240">
        <f t="shared" si="1867"/>
        <v>0.30044580867088144</v>
      </c>
      <c r="NP440" s="240">
        <f t="shared" si="1706"/>
        <v>2.4509019329167988E-2</v>
      </c>
      <c r="NQ440" s="240">
        <f>Q440*JD440+0.005</f>
        <v>0.26753606927570617</v>
      </c>
      <c r="NR440" s="240">
        <f t="shared" si="1707"/>
        <v>0</v>
      </c>
      <c r="NS440" s="240">
        <f t="shared" si="1708"/>
        <v>0.64642295260676852</v>
      </c>
      <c r="NT440" s="240">
        <f t="shared" si="1709"/>
        <v>3.3358709762095484E-2</v>
      </c>
      <c r="NU440" s="240">
        <f t="shared" si="1710"/>
        <v>1.1085976053868589E-3</v>
      </c>
      <c r="NV440" s="240">
        <f t="shared" si="1711"/>
        <v>2.8820911762160992E-2</v>
      </c>
      <c r="NW440" s="240">
        <f t="shared" si="1712"/>
        <v>0.13375885577631347</v>
      </c>
      <c r="NX440" s="240">
        <f t="shared" si="1713"/>
        <v>0.90940188460453064</v>
      </c>
      <c r="NY440" s="240">
        <f t="shared" si="1714"/>
        <v>0.22688646781872324</v>
      </c>
      <c r="NZ440" s="240">
        <f t="shared" si="1715"/>
        <v>2.0156320097942891E-4</v>
      </c>
      <c r="OA440" s="240">
        <f t="shared" si="1716"/>
        <v>0.35223169381117797</v>
      </c>
      <c r="OB440" s="241">
        <f t="shared" si="1717"/>
        <v>0.31252374311860448</v>
      </c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136"/>
      <c r="OP440" s="13"/>
      <c r="OQ440" s="13"/>
      <c r="OR440" s="13"/>
      <c r="OS440" s="13"/>
      <c r="OT440" s="13"/>
    </row>
    <row r="441" spans="1:410" ht="15" customHeight="1">
      <c r="A441" s="242">
        <v>422</v>
      </c>
      <c r="B441" s="49" t="s">
        <v>491</v>
      </c>
      <c r="C441" s="50">
        <v>9</v>
      </c>
      <c r="D441" s="51">
        <v>4388</v>
      </c>
      <c r="E441" s="52">
        <v>4388</v>
      </c>
      <c r="F441" s="52"/>
      <c r="G441" s="52"/>
      <c r="H441" s="53">
        <v>446.3</v>
      </c>
      <c r="I441" s="57">
        <v>3.1961027368224908</v>
      </c>
      <c r="J441" s="58">
        <v>3.7289027368224907</v>
      </c>
      <c r="K441" s="58">
        <v>2.5773999999999999</v>
      </c>
      <c r="L441" s="243">
        <v>2.9015999999999997</v>
      </c>
      <c r="M441" s="1">
        <v>0.32419999999999999</v>
      </c>
      <c r="N441" s="2">
        <v>0.52390000000000003</v>
      </c>
      <c r="O441" s="2">
        <v>0.29450273682249084</v>
      </c>
      <c r="P441" s="2">
        <v>1.8700000000000001E-2</v>
      </c>
      <c r="Q441" s="2">
        <v>0.24010000000000001</v>
      </c>
      <c r="R441" s="2">
        <v>0</v>
      </c>
      <c r="S441" s="2">
        <v>0.64139999999999997</v>
      </c>
      <c r="T441" s="2">
        <v>2.92E-2</v>
      </c>
      <c r="U441" s="2">
        <v>1E-3</v>
      </c>
      <c r="V441" s="2">
        <v>3.8199999999999998E-2</v>
      </c>
      <c r="W441" s="2">
        <v>7.4200000000000002E-2</v>
      </c>
      <c r="X441" s="2">
        <v>0.74909999999999999</v>
      </c>
      <c r="Y441" s="2">
        <v>0.1636</v>
      </c>
      <c r="Z441" s="2">
        <v>2.0000000000000001E-4</v>
      </c>
      <c r="AA441" s="2">
        <v>0.33789999999999998</v>
      </c>
      <c r="AB441" s="3">
        <v>0.29270000000000002</v>
      </c>
      <c r="AC441" s="244">
        <v>548.76</v>
      </c>
      <c r="AD441" s="108">
        <v>120.7272</v>
      </c>
      <c r="AE441" s="108">
        <v>369.34456427999999</v>
      </c>
      <c r="AF441" s="108">
        <f t="shared" si="1718"/>
        <v>36.555508905048718</v>
      </c>
      <c r="AG441" s="108">
        <f t="shared" si="1719"/>
        <v>115.58268794578319</v>
      </c>
      <c r="AH441" s="108">
        <v>13.235793784108299</v>
      </c>
      <c r="AI441" s="108">
        <v>76.800931805268789</v>
      </c>
      <c r="AJ441" s="108">
        <f t="shared" si="1720"/>
        <v>1.4857140257729249</v>
      </c>
      <c r="AK441" s="108">
        <f t="shared" si="1721"/>
        <v>44.949127755806053</v>
      </c>
      <c r="AL441" s="108">
        <v>56.443424493468868</v>
      </c>
      <c r="AM441" s="245">
        <v>1422.3742972354155</v>
      </c>
      <c r="AN441" s="244">
        <v>858.3</v>
      </c>
      <c r="AO441" s="108">
        <v>188.82599999999999</v>
      </c>
      <c r="AP441" s="108">
        <v>577.6813899</v>
      </c>
      <c r="AQ441" s="108">
        <f t="shared" si="1722"/>
        <v>57.175437883962601</v>
      </c>
      <c r="AR441" s="108">
        <f t="shared" si="1723"/>
        <v>180.77961415530601</v>
      </c>
      <c r="AS441" s="246">
        <v>75.548775474916695</v>
      </c>
      <c r="AT441" s="247">
        <v>7.2921903364088463</v>
      </c>
      <c r="AU441" s="108">
        <v>124.12600007236892</v>
      </c>
      <c r="AV441" s="108">
        <f t="shared" si="1724"/>
        <v>2.4012174713999768</v>
      </c>
      <c r="AW441" s="108">
        <f t="shared" si="1725"/>
        <v>72.646975810355215</v>
      </c>
      <c r="AX441" s="108">
        <v>91.22410827236429</v>
      </c>
      <c r="AY441" s="245">
        <v>2298.8475284635797</v>
      </c>
      <c r="AZ441" s="248">
        <v>164</v>
      </c>
      <c r="BA441" s="108">
        <v>835.93533333333323</v>
      </c>
      <c r="BB441" s="108">
        <v>87.176098238729594</v>
      </c>
      <c r="BC441" s="109">
        <v>69.740878590983684</v>
      </c>
      <c r="BD441" s="109">
        <v>17.43521964774591</v>
      </c>
      <c r="BE441" s="108">
        <v>32.691042499999995</v>
      </c>
      <c r="BF441" s="109">
        <v>26.152833999999999</v>
      </c>
      <c r="BG441" s="109">
        <v>6.5382084999999961</v>
      </c>
      <c r="BH441" s="108">
        <v>69.773580607260584</v>
      </c>
      <c r="BI441" s="109">
        <f t="shared" si="1726"/>
        <v>40.836243974850191</v>
      </c>
      <c r="BJ441" s="108">
        <f t="shared" si="1727"/>
        <v>1.3497699168474562</v>
      </c>
      <c r="BK441" s="108">
        <v>51.278802733966181</v>
      </c>
      <c r="BL441" s="245">
        <v>1292.2258288959476</v>
      </c>
      <c r="BM441" s="244">
        <v>29.87</v>
      </c>
      <c r="BN441" s="108">
        <v>6.5714000000000006</v>
      </c>
      <c r="BO441" s="108">
        <v>20.104093110000001</v>
      </c>
      <c r="BP441" s="108">
        <f t="shared" si="1728"/>
        <v>1.9897825114691403</v>
      </c>
      <c r="BQ441" s="108">
        <f t="shared" si="1729"/>
        <v>6.2913748978433999</v>
      </c>
      <c r="BR441" s="108">
        <v>4.1137512361083299</v>
      </c>
      <c r="BS441" s="108">
        <v>4.4281248372659077</v>
      </c>
      <c r="BT441" s="108">
        <f t="shared" si="1730"/>
        <v>8.5662074976908989E-2</v>
      </c>
      <c r="BU441" s="108">
        <f t="shared" si="1731"/>
        <v>2.5916397672569431</v>
      </c>
      <c r="BV441" s="108">
        <v>3.2543684591687119</v>
      </c>
      <c r="BW441" s="245">
        <v>82.010085171051543</v>
      </c>
      <c r="BX441" s="107">
        <v>700.14</v>
      </c>
      <c r="BY441" s="108">
        <v>51.110219999999998</v>
      </c>
      <c r="BZ441" s="109">
        <f t="shared" si="1732"/>
        <v>29.913176238959998</v>
      </c>
      <c r="CA441" s="109">
        <f t="shared" si="1733"/>
        <v>0.98872720590000007</v>
      </c>
      <c r="CB441" s="108">
        <v>37.562511000000001</v>
      </c>
      <c r="CC441" s="110">
        <v>946.57527719999996</v>
      </c>
      <c r="CD441" s="244"/>
      <c r="CE441" s="108">
        <v>0</v>
      </c>
      <c r="CF441" s="109">
        <f t="shared" si="1734"/>
        <v>0</v>
      </c>
      <c r="CG441" s="109">
        <f t="shared" si="1735"/>
        <v>0</v>
      </c>
      <c r="CH441" s="108">
        <v>0</v>
      </c>
      <c r="CI441" s="245">
        <v>0</v>
      </c>
      <c r="CJ441" s="249">
        <v>1041.0531663242043</v>
      </c>
      <c r="CK441" s="250">
        <v>229.03169659132493</v>
      </c>
      <c r="CL441" s="250">
        <v>107.30964597769564</v>
      </c>
      <c r="CM441" s="251">
        <v>69.775088275033141</v>
      </c>
      <c r="CN441" s="252">
        <f t="shared" si="1600"/>
        <v>34.011866779664906</v>
      </c>
      <c r="CO441" s="250">
        <v>700.68395675400484</v>
      </c>
      <c r="CP441" s="252">
        <f t="shared" si="1736"/>
        <v>69.34949393577088</v>
      </c>
      <c r="CQ441" s="250">
        <v>219.27203742659827</v>
      </c>
      <c r="CR441" s="250">
        <v>151.6997279922478</v>
      </c>
      <c r="CS441" s="252">
        <f t="shared" si="1737"/>
        <v>2.9346312380100339</v>
      </c>
      <c r="CT441" s="252">
        <f t="shared" si="1738"/>
        <v>88.78499640256689</v>
      </c>
      <c r="CU441" s="250">
        <f t="shared" si="1601"/>
        <v>2229.7781936394776</v>
      </c>
      <c r="CV441" s="245">
        <f t="shared" si="1739"/>
        <v>2809.5205239857419</v>
      </c>
      <c r="CW441" s="244">
        <v>94.613200000000006</v>
      </c>
      <c r="CX441" s="108">
        <v>6.9067635999999997</v>
      </c>
      <c r="CY441" s="108">
        <f t="shared" si="1740"/>
        <v>0.13361134184199999</v>
      </c>
      <c r="CZ441" s="108">
        <f t="shared" si="1741"/>
        <v>4.0423077186447998</v>
      </c>
      <c r="DA441" s="108">
        <v>5.07599818</v>
      </c>
      <c r="DB441" s="245">
        <v>127.91515413600001</v>
      </c>
      <c r="DC441" s="244">
        <v>3.1320000000000001</v>
      </c>
      <c r="DD441" s="108">
        <v>0.22863600000000001</v>
      </c>
      <c r="DE441" s="108">
        <f t="shared" si="1742"/>
        <v>4.4229634200000003E-3</v>
      </c>
      <c r="DF441" s="108">
        <f t="shared" si="1743"/>
        <v>0.133813334448</v>
      </c>
      <c r="DG441" s="108">
        <v>0.16803180000000001</v>
      </c>
      <c r="DH441" s="245">
        <v>4.2344013599999997</v>
      </c>
      <c r="DI441" s="107">
        <v>64.796924664396016</v>
      </c>
      <c r="DJ441" s="108">
        <v>14.255323426167124</v>
      </c>
      <c r="DK441" s="108">
        <v>1.0664148196182295</v>
      </c>
      <c r="DL441" s="108">
        <v>43.611764536145735</v>
      </c>
      <c r="DM441" s="108">
        <f t="shared" si="1744"/>
        <v>4.316430783200488</v>
      </c>
      <c r="DN441" s="108">
        <f t="shared" si="1745"/>
        <v>13.647865593941447</v>
      </c>
      <c r="DO441" s="108">
        <v>9.0323212035818781</v>
      </c>
      <c r="DP441" s="108">
        <f t="shared" si="1746"/>
        <v>0.17473025368329145</v>
      </c>
      <c r="DQ441" s="108">
        <f t="shared" si="1747"/>
        <v>5.2863285661779589</v>
      </c>
      <c r="DR441" s="108">
        <v>6.6381374324954496</v>
      </c>
      <c r="DS441" s="110">
        <v>167.28106329888533</v>
      </c>
      <c r="DT441" s="244">
        <v>125.23</v>
      </c>
      <c r="DU441" s="108">
        <v>27.550599999999999</v>
      </c>
      <c r="DV441" s="108">
        <v>84.286427189999998</v>
      </c>
      <c r="DW441" s="108">
        <f t="shared" si="1748"/>
        <v>8.3421648447030599</v>
      </c>
      <c r="DX441" s="108">
        <f t="shared" si="1749"/>
        <v>26.376594524838598</v>
      </c>
      <c r="DY441" s="108">
        <v>2.4431907995</v>
      </c>
      <c r="DZ441" s="108">
        <v>1.2120969653</v>
      </c>
      <c r="EA441" s="108"/>
      <c r="EB441" s="108">
        <v>17.572728991700398</v>
      </c>
      <c r="EC441" s="108">
        <f t="shared" si="1750"/>
        <v>0.33994444234444421</v>
      </c>
      <c r="ED441" s="108">
        <f t="shared" si="1751"/>
        <v>10.284755951514509</v>
      </c>
      <c r="EE441" s="108">
        <v>12.914752197325022</v>
      </c>
      <c r="EF441" s="245">
        <v>325.45175537259041</v>
      </c>
      <c r="EG441" s="249">
        <v>719.18194285714321</v>
      </c>
      <c r="EH441" s="250">
        <v>158.22442742857149</v>
      </c>
      <c r="EI441" s="250">
        <v>1069.866342057707</v>
      </c>
      <c r="EJ441" s="250">
        <v>484.06102524582883</v>
      </c>
      <c r="EK441" s="250">
        <f t="shared" si="1752"/>
        <v>47.909455912680663</v>
      </c>
      <c r="EL441" s="250">
        <v>151.48205724042967</v>
      </c>
      <c r="EM441" s="250">
        <v>177.48882284401526</v>
      </c>
      <c r="EN441" s="250">
        <f t="shared" si="1753"/>
        <v>3.4335212779174755</v>
      </c>
      <c r="EO441" s="250">
        <f t="shared" si="1754"/>
        <v>103.87852836827112</v>
      </c>
      <c r="EP441" s="250">
        <v>2608.8225604332661</v>
      </c>
      <c r="EQ441" s="245">
        <v>3287.1164261459157</v>
      </c>
      <c r="ER441" s="244">
        <v>269.31</v>
      </c>
      <c r="ES441" s="108">
        <v>59.248199999999997</v>
      </c>
      <c r="ET441" s="108">
        <v>181.25990343000001</v>
      </c>
      <c r="EU441" s="108">
        <f t="shared" si="1755"/>
        <v>17.940017682080821</v>
      </c>
      <c r="EV441" s="108">
        <f t="shared" si="1756"/>
        <v>56.723474179384205</v>
      </c>
      <c r="EW441" s="108">
        <v>21.110404565524998</v>
      </c>
      <c r="EX441" s="108">
        <v>38.757781083673301</v>
      </c>
      <c r="EY441" s="108">
        <f t="shared" si="1757"/>
        <v>0.74976927506366009</v>
      </c>
      <c r="EZ441" s="108">
        <f t="shared" si="1758"/>
        <v>22.683689019279306</v>
      </c>
      <c r="FA441" s="108">
        <v>28.4843144539599</v>
      </c>
      <c r="FB441" s="245">
        <v>717.80472423978983</v>
      </c>
      <c r="FC441" s="244">
        <v>0.83333333333333293</v>
      </c>
      <c r="FD441" s="108">
        <v>6.0833333333333302E-2</v>
      </c>
      <c r="FE441" s="108">
        <f t="shared" si="1759"/>
        <v>1.1768208333333328E-3</v>
      </c>
      <c r="FF441" s="108">
        <f t="shared" si="1760"/>
        <v>3.5603803333333316E-2</v>
      </c>
      <c r="FG441" s="108">
        <v>4.4708333333333301E-2</v>
      </c>
      <c r="FH441" s="245">
        <v>1.1266499999999995</v>
      </c>
      <c r="FI441" s="244">
        <v>1096.77421</v>
      </c>
      <c r="FJ441" s="108">
        <v>80.064517330000001</v>
      </c>
      <c r="FK441" s="108">
        <f t="shared" si="1761"/>
        <v>1.5488480877488502</v>
      </c>
      <c r="FL441" s="108">
        <f t="shared" si="1762"/>
        <v>46.859199928694444</v>
      </c>
      <c r="FM441" s="108">
        <v>58.841999999999999</v>
      </c>
      <c r="FN441" s="245">
        <v>1482.8168727960001</v>
      </c>
      <c r="FO441" s="244">
        <v>853.46450000000004</v>
      </c>
      <c r="FP441" s="108">
        <v>62.302908500000001</v>
      </c>
      <c r="FQ441" s="108">
        <f t="shared" si="1763"/>
        <v>1.2052497649325</v>
      </c>
      <c r="FR441" s="108">
        <f t="shared" si="1764"/>
        <v>36.463898651977999</v>
      </c>
      <c r="FS441" s="108">
        <v>45.788370424999997</v>
      </c>
      <c r="FT441" s="110">
        <v>1153.8669347100001</v>
      </c>
      <c r="FU441" s="253">
        <f t="shared" si="1602"/>
        <v>4460.9368812918074</v>
      </c>
      <c r="FV441" s="254">
        <f t="shared" si="1603"/>
        <v>1279.4091200454845</v>
      </c>
      <c r="FW441" s="254">
        <f t="shared" si="1604"/>
        <v>137.19776970705743</v>
      </c>
      <c r="FX441" s="254">
        <f t="shared" si="1605"/>
        <v>835.93533333333323</v>
      </c>
      <c r="FY441" s="254">
        <f t="shared" si="1606"/>
        <v>700.14</v>
      </c>
      <c r="FZ441" s="254">
        <f t="shared" si="1607"/>
        <v>0</v>
      </c>
      <c r="GA441" s="254">
        <f t="shared" si="1765"/>
        <v>94.613200000000006</v>
      </c>
      <c r="GB441" s="254">
        <f t="shared" si="1766"/>
        <v>3.1320000000000001</v>
      </c>
      <c r="GC441" s="254">
        <f t="shared" si="1767"/>
        <v>1096.77421</v>
      </c>
      <c r="GD441" s="254">
        <f t="shared" si="1768"/>
        <v>853.46450000000004</v>
      </c>
      <c r="GE441" s="254">
        <f t="shared" si="1608"/>
        <v>2461.0331244459794</v>
      </c>
      <c r="GF441" s="255">
        <f t="shared" si="1609"/>
        <v>939.58996127623232</v>
      </c>
      <c r="GG441" s="255">
        <f t="shared" si="1610"/>
        <v>243.57829245891639</v>
      </c>
      <c r="GH441" s="254">
        <f t="shared" si="1611"/>
        <v>870.35389820071623</v>
      </c>
      <c r="GI441" s="255">
        <f t="shared" si="1612"/>
        <v>621.45614805640696</v>
      </c>
      <c r="GJ441" s="256">
        <f t="shared" si="1613"/>
        <v>16.836996160692856</v>
      </c>
      <c r="GK441" s="253">
        <f t="shared" si="1769"/>
        <v>12792.990037024378</v>
      </c>
      <c r="GL441" s="257">
        <f t="shared" si="1770"/>
        <v>16119.167446650716</v>
      </c>
      <c r="GM441" s="221">
        <f t="shared" si="1771"/>
        <v>14018.725234740716</v>
      </c>
      <c r="GN441" s="222">
        <f t="shared" si="1772"/>
        <v>7485.6637286644527</v>
      </c>
      <c r="GO441" s="222">
        <f t="shared" si="1773"/>
        <v>498.22804250835111</v>
      </c>
      <c r="GP441" s="55">
        <f t="shared" si="1774"/>
        <v>0.53397606439376832</v>
      </c>
      <c r="GQ441" s="56">
        <f t="shared" si="1775"/>
        <v>3.5540181733048008E-2</v>
      </c>
      <c r="GR441" s="258">
        <f t="shared" si="1776"/>
        <v>1.0891792234409525</v>
      </c>
      <c r="GS441" s="227">
        <f t="shared" si="1614"/>
        <v>16119.167446650716</v>
      </c>
      <c r="GT441" s="222">
        <f t="shared" si="1843"/>
        <v>7587.6985681868027</v>
      </c>
      <c r="GU441" s="222">
        <f t="shared" si="1844"/>
        <v>500.99245349160003</v>
      </c>
      <c r="GV441" s="37">
        <f t="shared" si="1833"/>
        <v>0.4707252153871877</v>
      </c>
      <c r="GW441" s="228">
        <f t="shared" si="1834"/>
        <v>3.1080541544699792E-2</v>
      </c>
      <c r="GX441" s="258">
        <f t="shared" si="1777"/>
        <v>1.0785770171364462</v>
      </c>
      <c r="GY441" s="221">
        <f t="shared" si="1842"/>
        <v>11304.125108609353</v>
      </c>
      <c r="GZ441" s="222">
        <f t="shared" si="1778"/>
        <v>6332.5668753298305</v>
      </c>
      <c r="HA441" s="222">
        <f t="shared" si="1779"/>
        <v>327.7693136556486</v>
      </c>
      <c r="HB441" s="55">
        <f t="shared" si="1780"/>
        <v>0.56019964521684873</v>
      </c>
      <c r="HC441" s="56">
        <f t="shared" si="1781"/>
        <v>2.8995549014758842E-2</v>
      </c>
      <c r="HD441" s="258">
        <f t="shared" si="1782"/>
        <v>1.0922746949478663</v>
      </c>
      <c r="HE441" s="221">
        <f t="shared" si="1783"/>
        <v>12726.499405844768</v>
      </c>
      <c r="HF441" s="222">
        <f t="shared" si="1784"/>
        <v>7422.8902544263137</v>
      </c>
      <c r="HG441" s="222">
        <f t="shared" si="1785"/>
        <v>375.70125454848386</v>
      </c>
      <c r="HH441" s="55">
        <f t="shared" si="1786"/>
        <v>0.58326253101597436</v>
      </c>
      <c r="HI441" s="56">
        <f t="shared" si="1787"/>
        <v>2.9521178021344928E-2</v>
      </c>
      <c r="HJ441" s="259">
        <f t="shared" si="1788"/>
        <v>1.0959700690857095</v>
      </c>
      <c r="HK441" s="54">
        <f t="shared" si="1615"/>
        <v>3.4811286969298236</v>
      </c>
      <c r="HL441" s="55">
        <f t="shared" si="1616"/>
        <v>4.0219087910739324</v>
      </c>
      <c r="HM441" s="55">
        <f t="shared" si="1617"/>
        <v>2.8152287987586306</v>
      </c>
      <c r="HN441" s="56">
        <f t="shared" si="1618"/>
        <v>3.1800667524590942</v>
      </c>
      <c r="HQ441" s="57">
        <f t="shared" si="1619"/>
        <v>865.33601515593887</v>
      </c>
      <c r="HR441" s="58">
        <f t="shared" si="1789"/>
        <v>1000.9341687308745</v>
      </c>
      <c r="HS441" s="58">
        <f t="shared" si="1620"/>
        <v>38.041222930821647</v>
      </c>
      <c r="HT441" s="58">
        <f t="shared" si="1790"/>
        <v>43.93380836280592</v>
      </c>
      <c r="HU441" s="58">
        <f t="shared" si="1621"/>
        <v>1128.8684898693773</v>
      </c>
      <c r="HV441" s="55">
        <f t="shared" si="1845"/>
        <v>0.76655166028778776</v>
      </c>
      <c r="HW441" s="56">
        <f t="shared" si="1846"/>
        <v>3.3698542631146911E-2</v>
      </c>
      <c r="HX441" s="260">
        <f t="shared" si="1847"/>
        <v>1.1253385494206609</v>
      </c>
      <c r="HY441" s="57">
        <f t="shared" si="1622"/>
        <v>1356.3064397581068</v>
      </c>
      <c r="HZ441" s="58">
        <f t="shared" si="1791"/>
        <v>1568.8396588682022</v>
      </c>
      <c r="IA441" s="58">
        <f t="shared" si="1623"/>
        <v>66.868845691771426</v>
      </c>
      <c r="IB441" s="58">
        <f t="shared" si="1792"/>
        <v>77.226829889426824</v>
      </c>
      <c r="IC441" s="58">
        <f t="shared" si="1624"/>
        <v>1824.4821654472855</v>
      </c>
      <c r="ID441" s="55">
        <f t="shared" si="1625"/>
        <v>0.74339254471451521</v>
      </c>
      <c r="IE441" s="56">
        <f t="shared" si="1626"/>
        <v>3.6650862890390615E-2</v>
      </c>
      <c r="IF441" s="260">
        <f t="shared" si="1627"/>
        <v>1.1221668304184862</v>
      </c>
      <c r="IG441" s="57">
        <f t="shared" si="1628"/>
        <v>49.820217649317229</v>
      </c>
      <c r="IH441" s="58">
        <f t="shared" si="1793"/>
        <v>57.627045754965245</v>
      </c>
      <c r="II441" s="58">
        <f t="shared" si="1629"/>
        <v>97.243482507831132</v>
      </c>
      <c r="IJ441" s="58">
        <f t="shared" si="1794"/>
        <v>112.30649794829418</v>
      </c>
      <c r="IK441" s="58">
        <f t="shared" si="1630"/>
        <v>1025.5760546793235</v>
      </c>
      <c r="IL441" s="55">
        <f t="shared" si="1631"/>
        <v>4.857778945013979E-2</v>
      </c>
      <c r="IM441" s="56">
        <f t="shared" si="1632"/>
        <v>9.481840187682343E-2</v>
      </c>
      <c r="IN441" s="260">
        <f t="shared" si="1633"/>
        <v>1.0222995100575569</v>
      </c>
      <c r="IO441" s="57">
        <f t="shared" si="1634"/>
        <v>47.278677891422419</v>
      </c>
      <c r="IP441" s="58">
        <f t="shared" si="1795"/>
        <v>54.687246717008314</v>
      </c>
      <c r="IQ441" s="58">
        <f t="shared" si="1635"/>
        <v>2.0754445864460491</v>
      </c>
      <c r="IR441" s="58">
        <f t="shared" si="1796"/>
        <v>2.3969309528865423</v>
      </c>
      <c r="IS441" s="58">
        <f t="shared" si="1636"/>
        <v>65.08736918337425</v>
      </c>
      <c r="IT441" s="55">
        <f t="shared" si="1637"/>
        <v>0.72638790727923852</v>
      </c>
      <c r="IU441" s="56">
        <f t="shared" si="1638"/>
        <v>3.1887056006193522E-2</v>
      </c>
      <c r="IV441" s="260">
        <f t="shared" si="1639"/>
        <v>1.1187642900460162</v>
      </c>
      <c r="IW441" s="57">
        <f t="shared" si="1640"/>
        <v>36.494075011531194</v>
      </c>
      <c r="IX441" s="58">
        <f t="shared" si="1797"/>
        <v>42.212696565838137</v>
      </c>
      <c r="IY441" s="58">
        <f t="shared" si="1641"/>
        <v>0.98872720590000007</v>
      </c>
      <c r="IZ441" s="58">
        <f t="shared" si="1798"/>
        <v>1.1418810500939101</v>
      </c>
      <c r="JA441" s="58">
        <f t="shared" si="1642"/>
        <v>751.2502199999999</v>
      </c>
      <c r="JB441" s="55">
        <f t="shared" si="1848"/>
        <v>4.8577789450139797E-2</v>
      </c>
      <c r="JC441" s="56">
        <f t="shared" si="1849"/>
        <v>1.3161090400745576E-3</v>
      </c>
      <c r="JD441" s="260">
        <f t="shared" si="1850"/>
        <v>1.0078160048971445</v>
      </c>
      <c r="JE441" s="57">
        <f t="shared" si="1643"/>
        <v>0</v>
      </c>
      <c r="JF441" s="58">
        <f t="shared" si="1799"/>
        <v>0</v>
      </c>
      <c r="JG441" s="58">
        <f t="shared" si="1644"/>
        <v>0</v>
      </c>
      <c r="JH441" s="58">
        <f t="shared" si="1800"/>
        <v>0</v>
      </c>
      <c r="JI441" s="58">
        <f t="shared" si="1645"/>
        <v>0</v>
      </c>
      <c r="JJ441" s="55"/>
      <c r="JK441" s="56"/>
      <c r="JL441" s="260"/>
      <c r="JM441" s="57">
        <f t="shared" si="1646"/>
        <v>1645.9144441871108</v>
      </c>
      <c r="JN441" s="58">
        <f t="shared" si="1801"/>
        <v>1903.8292375912313</v>
      </c>
      <c r="JO441" s="58">
        <f t="shared" si="1647"/>
        <v>106.29599195344581</v>
      </c>
      <c r="JP441" s="58">
        <f t="shared" si="1802"/>
        <v>122.76124110703456</v>
      </c>
      <c r="JQ441" s="58">
        <f t="shared" si="1648"/>
        <v>2229.7781936394776</v>
      </c>
      <c r="JR441" s="55">
        <f t="shared" si="1649"/>
        <v>0.73815164615123641</v>
      </c>
      <c r="JS441" s="56">
        <f t="shared" si="1650"/>
        <v>4.767110569861116E-2</v>
      </c>
      <c r="JT441" s="260">
        <f t="shared" si="1651"/>
        <v>1.1230526172246136</v>
      </c>
      <c r="JU441" s="57">
        <f t="shared" si="1652"/>
        <v>4.9316154167466557</v>
      </c>
      <c r="JV441" s="58">
        <f t="shared" si="1803"/>
        <v>5.7043995525508571</v>
      </c>
      <c r="JW441" s="58">
        <f t="shared" si="1653"/>
        <v>0.13361134184199999</v>
      </c>
      <c r="JX441" s="58">
        <f t="shared" si="1804"/>
        <v>0.15430773869332579</v>
      </c>
      <c r="JY441" s="58">
        <f t="shared" si="1654"/>
        <v>101.51996360000001</v>
      </c>
      <c r="JZ441" s="55">
        <f t="shared" si="1655"/>
        <v>4.857778945013979E-2</v>
      </c>
      <c r="KA441" s="56">
        <f t="shared" si="1656"/>
        <v>1.3161090400745572E-3</v>
      </c>
      <c r="KB441" s="260">
        <f t="shared" si="1657"/>
        <v>1.0078160048971445</v>
      </c>
      <c r="KC441" s="57">
        <f t="shared" si="1658"/>
        <v>0.16325226802656001</v>
      </c>
      <c r="KD441" s="58">
        <f t="shared" si="1805"/>
        <v>0.18883389842632198</v>
      </c>
      <c r="KE441" s="58">
        <f t="shared" si="1659"/>
        <v>4.4229634200000003E-3</v>
      </c>
      <c r="KF441" s="58">
        <f t="shared" si="1806"/>
        <v>5.1080804537580009E-3</v>
      </c>
      <c r="KG441" s="58">
        <f t="shared" si="1660"/>
        <v>3.360636</v>
      </c>
      <c r="KH441" s="55">
        <f t="shared" si="1661"/>
        <v>4.8577789450139797E-2</v>
      </c>
      <c r="KI441" s="56">
        <f t="shared" si="1662"/>
        <v>1.3161090400745574E-3</v>
      </c>
      <c r="KJ441" s="260">
        <f t="shared" si="1663"/>
        <v>1.0078160048971445</v>
      </c>
      <c r="KK441" s="57">
        <f t="shared" si="1664"/>
        <v>102.15196496590882</v>
      </c>
      <c r="KL441" s="58">
        <f t="shared" si="1807"/>
        <v>118.15917787606674</v>
      </c>
      <c r="KM441" s="58">
        <f t="shared" si="1665"/>
        <v>4.4911610368837795</v>
      </c>
      <c r="KN441" s="58">
        <f t="shared" si="1808"/>
        <v>5.1868418814970774</v>
      </c>
      <c r="KO441" s="58">
        <f t="shared" si="1666"/>
        <v>132.76274864990899</v>
      </c>
      <c r="KP441" s="55">
        <f t="shared" si="1809"/>
        <v>0.76943243496170899</v>
      </c>
      <c r="KQ441" s="56">
        <f t="shared" si="1810"/>
        <v>3.3828472840124933E-2</v>
      </c>
      <c r="KR441" s="260">
        <f t="shared" si="1811"/>
        <v>1.1258100930014352</v>
      </c>
      <c r="KS441" s="57">
        <f t="shared" si="1667"/>
        <v>197.50744758115079</v>
      </c>
      <c r="KT441" s="58">
        <f t="shared" si="1812"/>
        <v>228.45686461711713</v>
      </c>
      <c r="KU441" s="58">
        <f t="shared" si="1668"/>
        <v>8.6821092870475045</v>
      </c>
      <c r="KV441" s="58">
        <f t="shared" si="1813"/>
        <v>10.026968015611164</v>
      </c>
      <c r="KW441" s="58">
        <f t="shared" si="1669"/>
        <v>258.2950439465003</v>
      </c>
      <c r="KX441" s="55">
        <f t="shared" si="1670"/>
        <v>0.76465829372266148</v>
      </c>
      <c r="KY441" s="56">
        <f t="shared" si="1671"/>
        <v>3.3613147021302497E-2</v>
      </c>
      <c r="KZ441" s="260">
        <f t="shared" si="1672"/>
        <v>1.1250286310999409</v>
      </c>
      <c r="LA441" s="57">
        <f t="shared" si="1673"/>
        <v>1188.9462847283296</v>
      </c>
      <c r="LB441" s="58">
        <f t="shared" si="1814"/>
        <v>1375.254167545259</v>
      </c>
      <c r="LC441" s="58">
        <f t="shared" si="1674"/>
        <v>51.342977190598141</v>
      </c>
      <c r="LD441" s="58">
        <f t="shared" si="1815"/>
        <v>59.296004357421793</v>
      </c>
      <c r="LE441" s="58">
        <f t="shared" si="1675"/>
        <v>2608.8225604332665</v>
      </c>
      <c r="LF441" s="55">
        <f t="shared" si="1816"/>
        <v>0.45574057153617703</v>
      </c>
      <c r="LG441" s="56">
        <f t="shared" si="1817"/>
        <v>1.9680517168661416E-2</v>
      </c>
      <c r="LH441" s="260">
        <f t="shared" si="1818"/>
        <v>1.0744630596691447</v>
      </c>
      <c r="LI441" s="57">
        <f t="shared" si="1676"/>
        <v>425.43493910236947</v>
      </c>
      <c r="LJ441" s="58">
        <f t="shared" si="1819"/>
        <v>492.10059405971077</v>
      </c>
      <c r="LK441" s="58">
        <f t="shared" si="1677"/>
        <v>18.689786957144481</v>
      </c>
      <c r="LL441" s="58">
        <f t="shared" si="1820"/>
        <v>21.584834956806162</v>
      </c>
      <c r="LM441" s="58">
        <f t="shared" si="1678"/>
        <v>569.68628907919822</v>
      </c>
      <c r="LN441" s="55">
        <f t="shared" si="1679"/>
        <v>0.74678809593612172</v>
      </c>
      <c r="LO441" s="56">
        <f t="shared" si="1680"/>
        <v>3.2807156000460129E-2</v>
      </c>
      <c r="LP441" s="260">
        <f t="shared" si="1681"/>
        <v>1.1221035230976617</v>
      </c>
      <c r="LQ441" s="57">
        <f t="shared" si="1682"/>
        <v>4.3436640066666643E-2</v>
      </c>
      <c r="LR441" s="58">
        <f t="shared" si="1821"/>
        <v>5.0243161565113312E-2</v>
      </c>
      <c r="LS441" s="58">
        <f t="shared" si="1683"/>
        <v>1.1768208333333328E-3</v>
      </c>
      <c r="LT441" s="58">
        <f t="shared" si="1822"/>
        <v>1.359110380416666E-3</v>
      </c>
      <c r="LU441" s="58">
        <f t="shared" si="1684"/>
        <v>0.89416666666666633</v>
      </c>
      <c r="LV441" s="55">
        <f t="shared" si="1835"/>
        <v>4.857778945013979E-2</v>
      </c>
      <c r="LW441" s="56">
        <f t="shared" si="1836"/>
        <v>1.3161090400745572E-3</v>
      </c>
      <c r="LX441" s="260">
        <f t="shared" si="1837"/>
        <v>1.0078160048971445</v>
      </c>
      <c r="LY441" s="57">
        <f t="shared" si="1685"/>
        <v>57.168223913007218</v>
      </c>
      <c r="LZ441" s="58">
        <f t="shared" si="1823"/>
        <v>66.126484600175459</v>
      </c>
      <c r="MA441" s="58">
        <f t="shared" si="1686"/>
        <v>1.5488480877488502</v>
      </c>
      <c r="MB441" s="58">
        <f t="shared" si="1824"/>
        <v>1.7887646565411472</v>
      </c>
      <c r="MC441" s="58">
        <f t="shared" si="1687"/>
        <v>1176.8387879333334</v>
      </c>
      <c r="MD441" s="55">
        <f t="shared" si="1688"/>
        <v>4.8577786948543145E-2</v>
      </c>
      <c r="ME441" s="56">
        <f t="shared" si="1689"/>
        <v>1.3161089722992633E-3</v>
      </c>
      <c r="MF441" s="260">
        <f t="shared" si="1690"/>
        <v>1.0078160044946458</v>
      </c>
      <c r="MG441" s="57">
        <f t="shared" si="1691"/>
        <v>44.485956355413158</v>
      </c>
      <c r="MH441" s="58">
        <f t="shared" si="1825"/>
        <v>51.456905716306402</v>
      </c>
      <c r="MI441" s="58">
        <f t="shared" si="1692"/>
        <v>1.2052497649325</v>
      </c>
      <c r="MJ441" s="58">
        <f t="shared" si="1826"/>
        <v>1.3919429535205443</v>
      </c>
      <c r="MK441" s="58">
        <f t="shared" si="1693"/>
        <v>915.7674085000001</v>
      </c>
      <c r="ML441" s="55">
        <f t="shared" si="1851"/>
        <v>4.857778945013979E-2</v>
      </c>
      <c r="MM441" s="56">
        <f t="shared" si="1852"/>
        <v>1.3161090400745572E-3</v>
      </c>
      <c r="MN441" s="260">
        <f t="shared" si="1853"/>
        <v>1.0078160048971445</v>
      </c>
      <c r="MO441" s="59">
        <v>3.1961027368224908</v>
      </c>
      <c r="MP441" s="60">
        <v>3.7289027368224907</v>
      </c>
      <c r="MQ441" s="60">
        <v>2.5773999999999999</v>
      </c>
      <c r="MR441" s="61">
        <v>2.9015999999999997</v>
      </c>
      <c r="MS441" s="59">
        <f t="shared" si="1694"/>
        <v>1.0891792234409525</v>
      </c>
      <c r="MT441" s="60">
        <f t="shared" si="1862"/>
        <v>1.0785770171364462</v>
      </c>
      <c r="MU441" s="60">
        <f t="shared" si="1827"/>
        <v>1.0922746949478663</v>
      </c>
      <c r="MV441" s="61">
        <f t="shared" si="1828"/>
        <v>1.0959700690857095</v>
      </c>
      <c r="MW441" s="66">
        <f t="shared" si="1829"/>
        <v>3.4811286969298236</v>
      </c>
      <c r="MX441" s="67">
        <f t="shared" si="1830"/>
        <v>4.0219087910739324</v>
      </c>
      <c r="MY441" s="67">
        <f t="shared" si="1831"/>
        <v>2.8152287987586306</v>
      </c>
      <c r="MZ441" s="261">
        <f t="shared" si="1832"/>
        <v>3.1800667524590942</v>
      </c>
      <c r="NA441" s="59">
        <f t="shared" si="1696"/>
        <v>1.0891930610904366</v>
      </c>
      <c r="NB441" s="60">
        <f t="shared" si="1863"/>
        <v>1.0786382951666347</v>
      </c>
      <c r="NC441" s="60">
        <f t="shared" si="1698"/>
        <v>1.0922899674838171</v>
      </c>
      <c r="ND441" s="262">
        <f t="shared" si="1864"/>
        <v>1.0959825337451643</v>
      </c>
      <c r="NE441" s="62">
        <f t="shared" si="1700"/>
        <v>3.4811729234792104</v>
      </c>
      <c r="NF441" s="63">
        <f t="shared" si="1865"/>
        <v>4.0221372908884092</v>
      </c>
      <c r="NG441" s="63">
        <f t="shared" si="1702"/>
        <v>2.81526816219279</v>
      </c>
      <c r="NH441" s="64">
        <f t="shared" si="1866"/>
        <v>3.1801029199149684</v>
      </c>
      <c r="NI441" s="238">
        <f t="shared" si="1838"/>
        <v>-4.4226549386738867E-5</v>
      </c>
      <c r="NJ441" s="238">
        <f t="shared" si="1839"/>
        <v>-2.2849981447681245E-4</v>
      </c>
      <c r="NK441" s="238">
        <f t="shared" si="1840"/>
        <v>-3.9363434159334076E-5</v>
      </c>
      <c r="NL441" s="238">
        <f t="shared" si="1841"/>
        <v>-3.6167455874203114E-5</v>
      </c>
      <c r="NM441" s="239">
        <f t="shared" si="1704"/>
        <v>0.36483475772217827</v>
      </c>
      <c r="NN441" s="240">
        <f t="shared" si="1705"/>
        <v>0.58790320245624494</v>
      </c>
      <c r="NO441" s="240">
        <f t="shared" si="1867"/>
        <v>0.30107000356424202</v>
      </c>
      <c r="NP441" s="240">
        <f t="shared" si="1706"/>
        <v>2.0920892223860503E-2</v>
      </c>
      <c r="NQ441" s="240">
        <f>Q441*JD441+0.004</f>
        <v>0.2459766227758044</v>
      </c>
      <c r="NR441" s="240">
        <f t="shared" si="1707"/>
        <v>0</v>
      </c>
      <c r="NS441" s="240">
        <f t="shared" si="1708"/>
        <v>0.72032594868786715</v>
      </c>
      <c r="NT441" s="240">
        <f t="shared" si="1709"/>
        <v>2.9428227342996618E-2</v>
      </c>
      <c r="NU441" s="240">
        <f t="shared" si="1710"/>
        <v>1.0078160048971445E-3</v>
      </c>
      <c r="NV441" s="240">
        <f t="shared" si="1711"/>
        <v>4.3005945552654821E-2</v>
      </c>
      <c r="NW441" s="240">
        <f t="shared" si="1712"/>
        <v>8.3477124427615623E-2</v>
      </c>
      <c r="NX441" s="240">
        <f t="shared" si="1713"/>
        <v>0.80488027799815631</v>
      </c>
      <c r="NY441" s="240">
        <f t="shared" si="1714"/>
        <v>0.18357613637877745</v>
      </c>
      <c r="NZ441" s="240">
        <f t="shared" si="1715"/>
        <v>2.0156320097942891E-4</v>
      </c>
      <c r="OA441" s="240">
        <f t="shared" si="1716"/>
        <v>0.3405410279187408</v>
      </c>
      <c r="OB441" s="241">
        <f t="shared" si="1717"/>
        <v>0.29498774463339422</v>
      </c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136"/>
      <c r="OP441" s="13"/>
      <c r="OQ441" s="13"/>
      <c r="OR441" s="13"/>
      <c r="OS441" s="13"/>
      <c r="OT441" s="13"/>
    </row>
    <row r="442" spans="1:410" ht="15" customHeight="1">
      <c r="A442" s="242">
        <v>423</v>
      </c>
      <c r="B442" s="49" t="s">
        <v>492</v>
      </c>
      <c r="C442" s="50">
        <v>14</v>
      </c>
      <c r="D442" s="51">
        <v>5143.5</v>
      </c>
      <c r="E442" s="52">
        <v>5047.7</v>
      </c>
      <c r="F442" s="52">
        <v>95.8</v>
      </c>
      <c r="G442" s="52"/>
      <c r="H442" s="53">
        <v>43.2</v>
      </c>
      <c r="I442" s="57">
        <v>2.9327440570190761</v>
      </c>
      <c r="J442" s="58">
        <v>3.506544057019076</v>
      </c>
      <c r="K442" s="58">
        <v>2.2756999999999996</v>
      </c>
      <c r="L442" s="243">
        <v>2.7281999999999997</v>
      </c>
      <c r="M442" s="1">
        <v>0.45250000000000001</v>
      </c>
      <c r="N442" s="2">
        <v>0.35360000000000003</v>
      </c>
      <c r="O442" s="2">
        <v>0.20454405701907621</v>
      </c>
      <c r="P442" s="2">
        <v>1.2699999999999999E-2</v>
      </c>
      <c r="Q442" s="2">
        <v>0.1628</v>
      </c>
      <c r="R442" s="2">
        <v>0</v>
      </c>
      <c r="S442" s="2">
        <v>0.5464</v>
      </c>
      <c r="T442" s="2">
        <v>1.9800000000000002E-2</v>
      </c>
      <c r="U442" s="2">
        <v>5.9999999999999995E-4</v>
      </c>
      <c r="V442" s="2">
        <v>2.6499999999999999E-2</v>
      </c>
      <c r="W442" s="2">
        <v>7.9600000000000004E-2</v>
      </c>
      <c r="X442" s="2">
        <v>0.66690000000000005</v>
      </c>
      <c r="Y442" s="2">
        <v>7.6600000000000001E-2</v>
      </c>
      <c r="Z442" s="2">
        <v>2.0000000000000001E-4</v>
      </c>
      <c r="AA442" s="2">
        <v>0.49280000000000002</v>
      </c>
      <c r="AB442" s="3">
        <v>0.41099999999999998</v>
      </c>
      <c r="AC442" s="244">
        <v>881.62</v>
      </c>
      <c r="AD442" s="108">
        <v>193.9564</v>
      </c>
      <c r="AE442" s="108">
        <v>593.37698585999999</v>
      </c>
      <c r="AF442" s="108">
        <f t="shared" si="1718"/>
        <v>58.728893798507642</v>
      </c>
      <c r="AG442" s="108">
        <f t="shared" si="1719"/>
        <v>185.69139395502839</v>
      </c>
      <c r="AH442" s="108">
        <v>20.298011203033301</v>
      </c>
      <c r="AI442" s="108">
        <v>123.31535209251979</v>
      </c>
      <c r="AJ442" s="108">
        <f t="shared" si="1720"/>
        <v>2.3855354862297955</v>
      </c>
      <c r="AK442" s="108">
        <f t="shared" si="1721"/>
        <v>72.172529488484869</v>
      </c>
      <c r="AL442" s="108">
        <v>90.628337457777661</v>
      </c>
      <c r="AM442" s="245">
        <v>2283.8341039359966</v>
      </c>
      <c r="AN442" s="244">
        <v>676.16</v>
      </c>
      <c r="AO442" s="108">
        <v>148.7552</v>
      </c>
      <c r="AP442" s="108">
        <v>455.09151648</v>
      </c>
      <c r="AQ442" s="108">
        <f t="shared" si="1722"/>
        <v>45.04222775209152</v>
      </c>
      <c r="AR442" s="108">
        <f t="shared" si="1723"/>
        <v>142.41633916725121</v>
      </c>
      <c r="AS442" s="246">
        <v>65.101505789266696</v>
      </c>
      <c r="AT442" s="247">
        <v>12.432713004275838</v>
      </c>
      <c r="AU442" s="108">
        <v>98.192900225656444</v>
      </c>
      <c r="AV442" s="108">
        <f t="shared" si="1724"/>
        <v>1.8995416548653241</v>
      </c>
      <c r="AW442" s="108">
        <f t="shared" si="1725"/>
        <v>57.469162329269494</v>
      </c>
      <c r="AX442" s="108">
        <v>72.165056124746144</v>
      </c>
      <c r="AY442" s="245">
        <v>1818.5594143436026</v>
      </c>
      <c r="AZ442" s="248">
        <v>131</v>
      </c>
      <c r="BA442" s="108">
        <v>667.72883333333323</v>
      </c>
      <c r="BB442" s="108">
        <v>69.634566276058393</v>
      </c>
      <c r="BC442" s="109">
        <v>55.70765302084672</v>
      </c>
      <c r="BD442" s="109">
        <v>13.926913255211673</v>
      </c>
      <c r="BE442" s="108">
        <v>26.112966874999994</v>
      </c>
      <c r="BF442" s="109">
        <v>20.890373499999995</v>
      </c>
      <c r="BG442" s="109">
        <v>5.2225933749999989</v>
      </c>
      <c r="BH442" s="108">
        <v>55.733774753360585</v>
      </c>
      <c r="BI442" s="109">
        <f t="shared" si="1726"/>
        <v>32.619194882349845</v>
      </c>
      <c r="BJ442" s="108">
        <f t="shared" si="1727"/>
        <v>1.0781698726037605</v>
      </c>
      <c r="BK442" s="108">
        <v>40.960507061887611</v>
      </c>
      <c r="BL442" s="245">
        <v>1032.2047779595678</v>
      </c>
      <c r="BM442" s="244">
        <v>23.93</v>
      </c>
      <c r="BN442" s="108">
        <v>5.2645999999999997</v>
      </c>
      <c r="BO442" s="108">
        <v>16.10615829</v>
      </c>
      <c r="BP442" s="108">
        <f t="shared" si="1728"/>
        <v>1.5940909105944601</v>
      </c>
      <c r="BQ442" s="108">
        <f t="shared" si="1729"/>
        <v>5.0402611752726001</v>
      </c>
      <c r="BR442" s="108">
        <v>3.1238123583499999</v>
      </c>
      <c r="BS442" s="108">
        <v>3.5349936573295504</v>
      </c>
      <c r="BT442" s="108">
        <f t="shared" si="1730"/>
        <v>6.8384452301040149E-2</v>
      </c>
      <c r="BU442" s="108">
        <f t="shared" si="1731"/>
        <v>2.0689186678379512</v>
      </c>
      <c r="BV442" s="108">
        <v>2.5979782152839781</v>
      </c>
      <c r="BW442" s="245">
        <v>65.469051025156247</v>
      </c>
      <c r="BX442" s="107">
        <v>602.54999999999995</v>
      </c>
      <c r="BY442" s="108">
        <v>43.986150000000002</v>
      </c>
      <c r="BZ442" s="109">
        <f t="shared" si="1732"/>
        <v>25.743686038200003</v>
      </c>
      <c r="CA442" s="109">
        <f t="shared" si="1733"/>
        <v>0.85091207175000005</v>
      </c>
      <c r="CB442" s="108">
        <v>32.326807500000001</v>
      </c>
      <c r="CC442" s="110">
        <v>814.63554899999986</v>
      </c>
      <c r="CD442" s="244"/>
      <c r="CE442" s="108">
        <v>0</v>
      </c>
      <c r="CF442" s="109">
        <f t="shared" si="1734"/>
        <v>0</v>
      </c>
      <c r="CG442" s="109">
        <f t="shared" si="1735"/>
        <v>0</v>
      </c>
      <c r="CH442" s="108">
        <v>0</v>
      </c>
      <c r="CI442" s="245">
        <v>0</v>
      </c>
      <c r="CJ442" s="249">
        <v>1036.7531839080548</v>
      </c>
      <c r="CK442" s="250">
        <v>228.08570045977208</v>
      </c>
      <c r="CL442" s="250">
        <v>113.15271308014685</v>
      </c>
      <c r="CM442" s="251">
        <v>81.78855208355354</v>
      </c>
      <c r="CN442" s="252">
        <f t="shared" si="1600"/>
        <v>39.867829713128174</v>
      </c>
      <c r="CO442" s="250">
        <v>697.78984068886814</v>
      </c>
      <c r="CP442" s="252">
        <f t="shared" si="1736"/>
        <v>69.063051692340039</v>
      </c>
      <c r="CQ442" s="250">
        <v>218.3663527451744</v>
      </c>
      <c r="CR442" s="250">
        <v>151.53204498398941</v>
      </c>
      <c r="CS442" s="252">
        <f t="shared" si="1737"/>
        <v>2.931387410215275</v>
      </c>
      <c r="CT442" s="252">
        <f t="shared" si="1738"/>
        <v>88.686856903689517</v>
      </c>
      <c r="CU442" s="250">
        <f t="shared" si="1601"/>
        <v>2227.3134831208317</v>
      </c>
      <c r="CV442" s="245">
        <f t="shared" si="1739"/>
        <v>2806.4149887322478</v>
      </c>
      <c r="CW442" s="244">
        <v>75.450050000000005</v>
      </c>
      <c r="CX442" s="108">
        <v>5.5082186499999999</v>
      </c>
      <c r="CY442" s="108">
        <f t="shared" si="1740"/>
        <v>0.10655648978425</v>
      </c>
      <c r="CZ442" s="108">
        <f t="shared" si="1741"/>
        <v>3.2237841128481999</v>
      </c>
      <c r="DA442" s="108">
        <v>4.0481634325</v>
      </c>
      <c r="DB442" s="245">
        <v>102.00771849900001</v>
      </c>
      <c r="DC442" s="244">
        <v>2.4969000000000001</v>
      </c>
      <c r="DD442" s="108">
        <v>0.18227370000000001</v>
      </c>
      <c r="DE442" s="108">
        <f t="shared" si="1742"/>
        <v>3.5260847265000004E-3</v>
      </c>
      <c r="DF442" s="108">
        <f t="shared" si="1743"/>
        <v>0.10667896385160001</v>
      </c>
      <c r="DG442" s="108">
        <v>0.13395868499999999</v>
      </c>
      <c r="DH442" s="245">
        <v>3.3757588620000001</v>
      </c>
      <c r="DI442" s="107">
        <v>52.928070360240007</v>
      </c>
      <c r="DJ442" s="108">
        <v>11.644175479252802</v>
      </c>
      <c r="DK442" s="108">
        <v>0.87045253559059954</v>
      </c>
      <c r="DL442" s="108">
        <v>35.623396540170617</v>
      </c>
      <c r="DM442" s="108">
        <f t="shared" si="1744"/>
        <v>3.5257900491668468</v>
      </c>
      <c r="DN442" s="108">
        <f t="shared" si="1745"/>
        <v>11.147985713280994</v>
      </c>
      <c r="DO442" s="108">
        <v>7.3778249288135438</v>
      </c>
      <c r="DP442" s="108">
        <f t="shared" si="1746"/>
        <v>0.14272402324789801</v>
      </c>
      <c r="DQ442" s="108">
        <f t="shared" si="1747"/>
        <v>4.3180048404368456</v>
      </c>
      <c r="DR442" s="108">
        <v>5.4221959922033793</v>
      </c>
      <c r="DS442" s="110">
        <v>136.63933900352512</v>
      </c>
      <c r="DT442" s="244">
        <v>157.33000000000001</v>
      </c>
      <c r="DU442" s="108">
        <v>34.6126</v>
      </c>
      <c r="DV442" s="108">
        <v>105.89142849</v>
      </c>
      <c r="DW442" s="108">
        <f t="shared" si="1748"/>
        <v>10.48049824336926</v>
      </c>
      <c r="DX442" s="108">
        <f t="shared" si="1749"/>
        <v>33.137663631660601</v>
      </c>
      <c r="DY442" s="108">
        <v>3.03400203966667</v>
      </c>
      <c r="DZ442" s="108">
        <v>1.8090037670791701</v>
      </c>
      <c r="EA442" s="108"/>
      <c r="EB442" s="108">
        <v>22.095423503662449</v>
      </c>
      <c r="EC442" s="108">
        <f t="shared" si="1750"/>
        <v>0.42743596767835007</v>
      </c>
      <c r="ED442" s="108">
        <f t="shared" si="1751"/>
        <v>12.931744323141514</v>
      </c>
      <c r="EE442" s="108">
        <v>16.238622890020419</v>
      </c>
      <c r="EF442" s="245">
        <v>409.2132968285145</v>
      </c>
      <c r="EG442" s="249">
        <v>785.0508242063496</v>
      </c>
      <c r="EH442" s="250">
        <v>172.70638132539688</v>
      </c>
      <c r="EI442" s="250">
        <v>1051.1607962223673</v>
      </c>
      <c r="EJ442" s="250">
        <v>528.38081238455595</v>
      </c>
      <c r="EK442" s="250">
        <f t="shared" si="1752"/>
        <v>52.295962524949047</v>
      </c>
      <c r="EL442" s="250">
        <v>165.35149142762293</v>
      </c>
      <c r="EM442" s="250">
        <v>185.22316383212288</v>
      </c>
      <c r="EN442" s="250">
        <f t="shared" si="1753"/>
        <v>3.5831421043324174</v>
      </c>
      <c r="EO442" s="250">
        <f t="shared" si="1754"/>
        <v>108.40519064969889</v>
      </c>
      <c r="EP442" s="250">
        <v>2722.5219779707922</v>
      </c>
      <c r="EQ442" s="245">
        <v>3430.377692243198</v>
      </c>
      <c r="ER442" s="244">
        <v>147.86000000000001</v>
      </c>
      <c r="ES442" s="108">
        <v>32.529200000000003</v>
      </c>
      <c r="ET442" s="108">
        <v>99.517616579999995</v>
      </c>
      <c r="EU442" s="108">
        <f t="shared" si="1755"/>
        <v>9.8496565833889207</v>
      </c>
      <c r="EV442" s="108">
        <f t="shared" si="1756"/>
        <v>31.1430429325452</v>
      </c>
      <c r="EW442" s="108">
        <v>11.1930696984</v>
      </c>
      <c r="EX442" s="108">
        <v>21.250291698323199</v>
      </c>
      <c r="EY442" s="108">
        <f t="shared" si="1757"/>
        <v>0.41108689290406231</v>
      </c>
      <c r="EZ442" s="108">
        <f t="shared" si="1758"/>
        <v>12.437115721694223</v>
      </c>
      <c r="FA442" s="108">
        <v>15.617508898836199</v>
      </c>
      <c r="FB442" s="245">
        <v>393.56122425067127</v>
      </c>
      <c r="FC442" s="244">
        <v>0.83333333333333293</v>
      </c>
      <c r="FD442" s="108">
        <v>6.0833333333333302E-2</v>
      </c>
      <c r="FE442" s="108">
        <f t="shared" si="1759"/>
        <v>1.1768208333333328E-3</v>
      </c>
      <c r="FF442" s="108">
        <f t="shared" si="1760"/>
        <v>3.5603803333333316E-2</v>
      </c>
      <c r="FG442" s="108">
        <v>4.4708333333333301E-2</v>
      </c>
      <c r="FH442" s="245">
        <v>1.1266499999999995</v>
      </c>
      <c r="FI442" s="244">
        <v>1874.8247699999999</v>
      </c>
      <c r="FJ442" s="108">
        <v>136.86220821000001</v>
      </c>
      <c r="FK442" s="108">
        <f t="shared" si="1761"/>
        <v>2.6475994178224505</v>
      </c>
      <c r="FL442" s="108">
        <f t="shared" si="1762"/>
        <v>80.10107087465029</v>
      </c>
      <c r="FM442" s="108">
        <v>100.58450000000001</v>
      </c>
      <c r="FN442" s="245">
        <v>2534.7257738520002</v>
      </c>
      <c r="FO442" s="244">
        <v>1521.1560000000002</v>
      </c>
      <c r="FP442" s="108">
        <v>111.044388</v>
      </c>
      <c r="FQ442" s="108">
        <f t="shared" si="1763"/>
        <v>2.1481536858600001</v>
      </c>
      <c r="FR442" s="108">
        <f t="shared" si="1764"/>
        <v>64.990726875983995</v>
      </c>
      <c r="FS442" s="108">
        <v>81.610019399999999</v>
      </c>
      <c r="FT442" s="110">
        <v>2056.57248888</v>
      </c>
      <c r="FU442" s="253">
        <f t="shared" si="1602"/>
        <v>4589.1863357390657</v>
      </c>
      <c r="FV442" s="254">
        <f t="shared" si="1603"/>
        <v>1237.4256639400414</v>
      </c>
      <c r="FW442" s="254">
        <f t="shared" si="1604"/>
        <v>128.89856923825073</v>
      </c>
      <c r="FX442" s="254">
        <f t="shared" si="1605"/>
        <v>667.72883333333323</v>
      </c>
      <c r="FY442" s="254">
        <f t="shared" si="1606"/>
        <v>602.54999999999995</v>
      </c>
      <c r="FZ442" s="254">
        <f t="shared" si="1607"/>
        <v>0</v>
      </c>
      <c r="GA442" s="254">
        <f t="shared" si="1765"/>
        <v>75.450050000000005</v>
      </c>
      <c r="GB442" s="254">
        <f t="shared" si="1766"/>
        <v>2.4969000000000001</v>
      </c>
      <c r="GC442" s="254">
        <f t="shared" si="1767"/>
        <v>1874.8247699999999</v>
      </c>
      <c r="GD442" s="254">
        <f t="shared" si="1768"/>
        <v>1521.1560000000002</v>
      </c>
      <c r="GE442" s="254">
        <f t="shared" si="1608"/>
        <v>2531.7777553135943</v>
      </c>
      <c r="GF442" s="255">
        <f t="shared" si="1609"/>
        <v>966.59932751236022</v>
      </c>
      <c r="GG442" s="255">
        <f t="shared" si="1610"/>
        <v>250.58017155440774</v>
      </c>
      <c r="GH442" s="254">
        <f t="shared" si="1611"/>
        <v>965.89984156911123</v>
      </c>
      <c r="GI442" s="255">
        <f t="shared" si="1612"/>
        <v>689.67852754007413</v>
      </c>
      <c r="GJ442" s="256">
        <f t="shared" si="1613"/>
        <v>18.685332435154457</v>
      </c>
      <c r="GK442" s="253">
        <f t="shared" si="1769"/>
        <v>14197.394719133399</v>
      </c>
      <c r="GL442" s="257">
        <f t="shared" si="1770"/>
        <v>17888.717346108082</v>
      </c>
      <c r="GM442" s="221">
        <f t="shared" si="1771"/>
        <v>15017.509308228084</v>
      </c>
      <c r="GN442" s="222">
        <f t="shared" si="1772"/>
        <v>7729.8079408656058</v>
      </c>
      <c r="GO442" s="222">
        <f t="shared" si="1773"/>
        <v>497.90790941245569</v>
      </c>
      <c r="GP442" s="55">
        <f t="shared" si="1774"/>
        <v>0.51471970366154185</v>
      </c>
      <c r="GQ442" s="56">
        <f t="shared" si="1775"/>
        <v>3.3155159034238275E-2</v>
      </c>
      <c r="GR442" s="258">
        <f t="shared" si="1776"/>
        <v>1.0857923116981671</v>
      </c>
      <c r="GS442" s="227">
        <f t="shared" si="1614"/>
        <v>17888.717346108082</v>
      </c>
      <c r="GT442" s="222">
        <f t="shared" si="1843"/>
        <v>7869.2848803972902</v>
      </c>
      <c r="GU442" s="222">
        <f t="shared" si="1844"/>
        <v>501.68673226704425</v>
      </c>
      <c r="GV442" s="37">
        <f t="shared" si="1833"/>
        <v>0.43990213094341019</v>
      </c>
      <c r="GW442" s="228">
        <f t="shared" si="1834"/>
        <v>2.8044868872400881E-2</v>
      </c>
      <c r="GX442" s="258">
        <f t="shared" si="1777"/>
        <v>1.0732768141071674</v>
      </c>
      <c r="GY442" s="221">
        <f t="shared" si="1842"/>
        <v>11701.470426332518</v>
      </c>
      <c r="GZ442" s="222">
        <f t="shared" si="1778"/>
        <v>5928.0510273750897</v>
      </c>
      <c r="HA442" s="222">
        <f t="shared" si="1779"/>
        <v>323.03172105793897</v>
      </c>
      <c r="HB442" s="55">
        <f t="shared" si="1780"/>
        <v>0.50660735885251151</v>
      </c>
      <c r="HC442" s="56">
        <f t="shared" si="1781"/>
        <v>2.7606079346318851E-2</v>
      </c>
      <c r="HD442" s="258">
        <f t="shared" si="1782"/>
        <v>1.0836615548229334</v>
      </c>
      <c r="HE442" s="221">
        <f t="shared" si="1783"/>
        <v>13985.304530268515</v>
      </c>
      <c r="HF442" s="222">
        <f t="shared" si="1784"/>
        <v>7679.6657144924584</v>
      </c>
      <c r="HG442" s="222">
        <f t="shared" si="1785"/>
        <v>400.03590195670813</v>
      </c>
      <c r="HH442" s="55">
        <f t="shared" si="1786"/>
        <v>0.54912395349499121</v>
      </c>
      <c r="HI442" s="56">
        <f t="shared" si="1787"/>
        <v>2.8604017959773916E-2</v>
      </c>
      <c r="HJ442" s="259">
        <f t="shared" si="1788"/>
        <v>1.0904784858946341</v>
      </c>
      <c r="HK442" s="54">
        <f t="shared" si="1615"/>
        <v>3.1843509492898039</v>
      </c>
      <c r="HL442" s="55">
        <f t="shared" si="1616"/>
        <v>3.7634924340438554</v>
      </c>
      <c r="HM442" s="55">
        <f t="shared" si="1617"/>
        <v>2.4660886003105489</v>
      </c>
      <c r="HN442" s="56">
        <f t="shared" si="1618"/>
        <v>2.9750434052177406</v>
      </c>
      <c r="HQ442" s="57">
        <f t="shared" si="1619"/>
        <v>1390.170386601086</v>
      </c>
      <c r="HR442" s="58">
        <f t="shared" si="1789"/>
        <v>1608.0100861814763</v>
      </c>
      <c r="HS442" s="58">
        <f t="shared" si="1620"/>
        <v>61.11442928473744</v>
      </c>
      <c r="HT442" s="58">
        <f t="shared" si="1790"/>
        <v>70.581054380943272</v>
      </c>
      <c r="HU442" s="58">
        <f t="shared" si="1621"/>
        <v>1812.566749155553</v>
      </c>
      <c r="HV442" s="55">
        <f t="shared" si="1845"/>
        <v>0.76696231311136265</v>
      </c>
      <c r="HW442" s="56">
        <f t="shared" si="1846"/>
        <v>3.3717064109892621E-2</v>
      </c>
      <c r="HX442" s="260">
        <f t="shared" si="1847"/>
        <v>1.125405767695173</v>
      </c>
      <c r="HY442" s="57">
        <f t="shared" si="1622"/>
        <v>1068.7755118257551</v>
      </c>
      <c r="HZ442" s="58">
        <f t="shared" si="1791"/>
        <v>1236.2526345288509</v>
      </c>
      <c r="IA442" s="58">
        <f t="shared" si="1623"/>
        <v>59.374482411232684</v>
      </c>
      <c r="IB442" s="58">
        <f t="shared" si="1792"/>
        <v>68.571589736732633</v>
      </c>
      <c r="IC442" s="58">
        <f t="shared" si="1624"/>
        <v>1443.3011224949228</v>
      </c>
      <c r="ID442" s="55">
        <f t="shared" si="1625"/>
        <v>0.74050764263125191</v>
      </c>
      <c r="IE442" s="56">
        <f t="shared" si="1626"/>
        <v>4.1137972863622953E-2</v>
      </c>
      <c r="IF442" s="260">
        <f t="shared" si="1627"/>
        <v>1.1224098195968926</v>
      </c>
      <c r="IG442" s="57">
        <f t="shared" si="1628"/>
        <v>39.795417756466811</v>
      </c>
      <c r="IH442" s="58">
        <f t="shared" si="1793"/>
        <v>46.031359718905165</v>
      </c>
      <c r="II442" s="58">
        <f t="shared" si="1629"/>
        <v>77.676196393450482</v>
      </c>
      <c r="IJ442" s="58">
        <f t="shared" si="1794"/>
        <v>89.708239214795967</v>
      </c>
      <c r="IK442" s="58">
        <f t="shared" si="1630"/>
        <v>819.21014123775217</v>
      </c>
      <c r="IL442" s="55">
        <f t="shared" si="1631"/>
        <v>4.8577789450139797E-2</v>
      </c>
      <c r="IM442" s="56">
        <f t="shared" si="1632"/>
        <v>9.4818401876823444E-2</v>
      </c>
      <c r="IN442" s="260">
        <f t="shared" si="1633"/>
        <v>1.0222995100575569</v>
      </c>
      <c r="IO442" s="57">
        <f t="shared" si="1634"/>
        <v>37.867799408594877</v>
      </c>
      <c r="IP442" s="58">
        <f t="shared" si="1795"/>
        <v>43.801683575921693</v>
      </c>
      <c r="IQ442" s="58">
        <f t="shared" si="1635"/>
        <v>1.6624753628955002</v>
      </c>
      <c r="IR442" s="58">
        <f t="shared" si="1796"/>
        <v>1.9199927966080133</v>
      </c>
      <c r="IS442" s="58">
        <f t="shared" si="1636"/>
        <v>51.959564305679564</v>
      </c>
      <c r="IT442" s="55">
        <f t="shared" si="1637"/>
        <v>0.72879362855734431</v>
      </c>
      <c r="IU442" s="56">
        <f t="shared" si="1638"/>
        <v>3.1995560107377176E-2</v>
      </c>
      <c r="IV442" s="260">
        <f t="shared" si="1639"/>
        <v>1.1191580738555686</v>
      </c>
      <c r="IW442" s="57">
        <f t="shared" si="1640"/>
        <v>31.407296966604004</v>
      </c>
      <c r="IX442" s="58">
        <f t="shared" si="1797"/>
        <v>36.328820401270853</v>
      </c>
      <c r="IY442" s="58">
        <f t="shared" si="1641"/>
        <v>0.85091207175000005</v>
      </c>
      <c r="IZ442" s="58">
        <f t="shared" si="1798"/>
        <v>0.98271835166407506</v>
      </c>
      <c r="JA442" s="58">
        <f t="shared" si="1642"/>
        <v>646.53614999999991</v>
      </c>
      <c r="JB442" s="55">
        <f t="shared" si="1848"/>
        <v>4.8577789450139811E-2</v>
      </c>
      <c r="JC442" s="56">
        <f t="shared" si="1849"/>
        <v>1.3161090400745576E-3</v>
      </c>
      <c r="JD442" s="260">
        <f t="shared" si="1850"/>
        <v>1.0078160048971445</v>
      </c>
      <c r="JE442" s="57">
        <f t="shared" si="1643"/>
        <v>0</v>
      </c>
      <c r="JF442" s="58">
        <f t="shared" si="1799"/>
        <v>0</v>
      </c>
      <c r="JG442" s="58">
        <f t="shared" si="1644"/>
        <v>0</v>
      </c>
      <c r="JH442" s="58">
        <f t="shared" si="1800"/>
        <v>0</v>
      </c>
      <c r="JI442" s="58">
        <f t="shared" si="1645"/>
        <v>0</v>
      </c>
      <c r="JJ442" s="55"/>
      <c r="JK442" s="56"/>
      <c r="JL442" s="260"/>
      <c r="JM442" s="57">
        <f t="shared" si="1646"/>
        <v>1639.443800139441</v>
      </c>
      <c r="JN442" s="58">
        <f t="shared" si="1801"/>
        <v>1896.3446436212914</v>
      </c>
      <c r="JO442" s="58">
        <f t="shared" si="1647"/>
        <v>111.86226881568349</v>
      </c>
      <c r="JP442" s="58">
        <f t="shared" si="1802"/>
        <v>129.18973425523288</v>
      </c>
      <c r="JQ442" s="58">
        <f t="shared" si="1648"/>
        <v>2227.3134831208317</v>
      </c>
      <c r="JR442" s="55">
        <f t="shared" si="1649"/>
        <v>0.73606333933843526</v>
      </c>
      <c r="JS442" s="56">
        <f t="shared" si="1650"/>
        <v>5.0222956787809719E-2</v>
      </c>
      <c r="JT442" s="260">
        <f t="shared" si="1651"/>
        <v>1.1231206612807645</v>
      </c>
      <c r="JU442" s="57">
        <f t="shared" si="1652"/>
        <v>3.9330166176748036</v>
      </c>
      <c r="JV442" s="58">
        <f t="shared" si="1803"/>
        <v>4.549320321664446</v>
      </c>
      <c r="JW442" s="58">
        <f t="shared" si="1653"/>
        <v>0.10655648978425</v>
      </c>
      <c r="JX442" s="58">
        <f t="shared" si="1804"/>
        <v>0.12306209005183033</v>
      </c>
      <c r="JY442" s="58">
        <f t="shared" si="1654"/>
        <v>80.958506745238097</v>
      </c>
      <c r="JZ442" s="55">
        <f t="shared" si="1655"/>
        <v>4.8580646750949863E-2</v>
      </c>
      <c r="KA442" s="56">
        <f t="shared" si="1656"/>
        <v>1.3161864523954742E-3</v>
      </c>
      <c r="KB442" s="260">
        <f t="shared" si="1657"/>
        <v>1.00781646462735</v>
      </c>
      <c r="KC442" s="57">
        <f t="shared" si="1658"/>
        <v>0.13014833589895203</v>
      </c>
      <c r="KD442" s="58">
        <f t="shared" si="1805"/>
        <v>0.15054258013431782</v>
      </c>
      <c r="KE442" s="58">
        <f t="shared" si="1659"/>
        <v>3.5260847265000004E-3</v>
      </c>
      <c r="KF442" s="58">
        <f t="shared" si="1806"/>
        <v>4.0722752506348507E-3</v>
      </c>
      <c r="KG442" s="58">
        <f t="shared" si="1660"/>
        <v>2.6791737000000002</v>
      </c>
      <c r="KH442" s="55">
        <f t="shared" si="1661"/>
        <v>4.8577789450139804E-2</v>
      </c>
      <c r="KI442" s="56">
        <f t="shared" si="1662"/>
        <v>1.3161090400745574E-3</v>
      </c>
      <c r="KJ442" s="260">
        <f t="shared" si="1663"/>
        <v>1.0078160048971445</v>
      </c>
      <c r="KK442" s="57">
        <f t="shared" si="1664"/>
        <v>83.44075431502857</v>
      </c>
      <c r="KL442" s="58">
        <f t="shared" si="1807"/>
        <v>96.515920516193546</v>
      </c>
      <c r="KM442" s="58">
        <f t="shared" si="1665"/>
        <v>3.6685140724147449</v>
      </c>
      <c r="KN442" s="58">
        <f t="shared" si="1808"/>
        <v>4.2367669022317891</v>
      </c>
      <c r="KO442" s="58">
        <f t="shared" si="1666"/>
        <v>108.44391984406755</v>
      </c>
      <c r="KP442" s="55">
        <f t="shared" si="1809"/>
        <v>0.76943690743573956</v>
      </c>
      <c r="KQ442" s="56">
        <f t="shared" si="1810"/>
        <v>3.3828674559991313E-2</v>
      </c>
      <c r="KR442" s="260">
        <f t="shared" si="1811"/>
        <v>1.1258108250845231</v>
      </c>
      <c r="KS442" s="57">
        <f t="shared" si="1667"/>
        <v>248.1472777048586</v>
      </c>
      <c r="KT442" s="58">
        <f t="shared" si="1812"/>
        <v>287.03195612120993</v>
      </c>
      <c r="KU442" s="58">
        <f t="shared" si="1668"/>
        <v>10.907934211047611</v>
      </c>
      <c r="KV442" s="58">
        <f t="shared" si="1813"/>
        <v>12.597573220338885</v>
      </c>
      <c r="KW442" s="58">
        <f t="shared" si="1669"/>
        <v>324.77245780040835</v>
      </c>
      <c r="KX442" s="55">
        <f t="shared" si="1670"/>
        <v>0.76406502997664782</v>
      </c>
      <c r="KY442" s="56">
        <f t="shared" si="1671"/>
        <v>3.3586389329082741E-2</v>
      </c>
      <c r="KZ442" s="260">
        <f t="shared" si="1672"/>
        <v>1.1249315219044158</v>
      </c>
      <c r="LA442" s="57">
        <f t="shared" si="1673"/>
        <v>1291.740357666079</v>
      </c>
      <c r="LB442" s="58">
        <f t="shared" si="1814"/>
        <v>1494.1560717123537</v>
      </c>
      <c r="LC442" s="58">
        <f t="shared" si="1674"/>
        <v>55.879104629281464</v>
      </c>
      <c r="LD442" s="58">
        <f t="shared" si="1815"/>
        <v>64.534777936357159</v>
      </c>
      <c r="LE442" s="58">
        <f t="shared" si="1675"/>
        <v>2722.5219779707922</v>
      </c>
      <c r="LF442" s="55">
        <f t="shared" si="1816"/>
        <v>0.47446462071496898</v>
      </c>
      <c r="LG442" s="56">
        <f t="shared" si="1817"/>
        <v>2.0524757956565869E-2</v>
      </c>
      <c r="LH442" s="260">
        <f t="shared" si="1818"/>
        <v>1.0775278910735078</v>
      </c>
      <c r="LI442" s="57">
        <f t="shared" si="1676"/>
        <v>233.55699355817211</v>
      </c>
      <c r="LJ442" s="58">
        <f t="shared" si="1819"/>
        <v>270.15537444873769</v>
      </c>
      <c r="LK442" s="58">
        <f t="shared" si="1677"/>
        <v>10.260743476292983</v>
      </c>
      <c r="LL442" s="58">
        <f t="shared" si="1820"/>
        <v>11.850132640770767</v>
      </c>
      <c r="LM442" s="58">
        <f t="shared" si="1678"/>
        <v>312.35017797672322</v>
      </c>
      <c r="LN442" s="55">
        <f t="shared" si="1679"/>
        <v>0.74774086914583771</v>
      </c>
      <c r="LO442" s="56">
        <f t="shared" si="1680"/>
        <v>3.2850128476820104E-2</v>
      </c>
      <c r="LP442" s="260">
        <f t="shared" si="1681"/>
        <v>1.1222594790962124</v>
      </c>
      <c r="LQ442" s="57">
        <f t="shared" si="1682"/>
        <v>4.3436640066666643E-2</v>
      </c>
      <c r="LR442" s="58">
        <f t="shared" si="1821"/>
        <v>5.0243161565113312E-2</v>
      </c>
      <c r="LS442" s="58">
        <f t="shared" si="1683"/>
        <v>1.1768208333333328E-3</v>
      </c>
      <c r="LT442" s="58">
        <f t="shared" si="1822"/>
        <v>1.359110380416666E-3</v>
      </c>
      <c r="LU442" s="58">
        <f t="shared" si="1684"/>
        <v>0.89416666666666633</v>
      </c>
      <c r="LV442" s="55">
        <f t="shared" si="1835"/>
        <v>4.857778945013979E-2</v>
      </c>
      <c r="LW442" s="56">
        <f t="shared" si="1836"/>
        <v>1.3161090400745572E-3</v>
      </c>
      <c r="LX442" s="260">
        <f t="shared" si="1837"/>
        <v>1.0078160048971445</v>
      </c>
      <c r="LY442" s="57">
        <f t="shared" si="1685"/>
        <v>97.723306467073357</v>
      </c>
      <c r="LZ442" s="58">
        <f t="shared" si="1823"/>
        <v>113.03654859046375</v>
      </c>
      <c r="MA442" s="58">
        <f t="shared" si="1686"/>
        <v>2.6475994178224505</v>
      </c>
      <c r="MB442" s="58">
        <f t="shared" si="1824"/>
        <v>3.057712567643148</v>
      </c>
      <c r="MC442" s="58">
        <f t="shared" si="1687"/>
        <v>2011.687122104762</v>
      </c>
      <c r="MD442" s="55">
        <f t="shared" si="1688"/>
        <v>4.8577785975399933E-2</v>
      </c>
      <c r="ME442" s="56">
        <f t="shared" si="1689"/>
        <v>1.3161089459340746E-3</v>
      </c>
      <c r="MF442" s="260">
        <f t="shared" si="1690"/>
        <v>1.0078160043380704</v>
      </c>
      <c r="MG442" s="57">
        <f t="shared" si="1691"/>
        <v>79.288686788700474</v>
      </c>
      <c r="MH442" s="58">
        <f t="shared" si="1825"/>
        <v>91.713224008489846</v>
      </c>
      <c r="MI442" s="58">
        <f t="shared" si="1692"/>
        <v>2.1481536858600001</v>
      </c>
      <c r="MJ442" s="58">
        <f t="shared" si="1826"/>
        <v>2.4809026917997143</v>
      </c>
      <c r="MK442" s="58">
        <f t="shared" si="1693"/>
        <v>1632.200388</v>
      </c>
      <c r="ML442" s="55">
        <f t="shared" si="1851"/>
        <v>4.857778945013979E-2</v>
      </c>
      <c r="MM442" s="56">
        <f t="shared" si="1852"/>
        <v>1.3161090400745574E-3</v>
      </c>
      <c r="MN442" s="260">
        <f t="shared" si="1853"/>
        <v>1.0078160048971445</v>
      </c>
      <c r="MO442" s="59">
        <v>2.9327440570190761</v>
      </c>
      <c r="MP442" s="60">
        <v>3.506544057019076</v>
      </c>
      <c r="MQ442" s="60">
        <v>2.2756999999999996</v>
      </c>
      <c r="MR442" s="61">
        <v>2.7281999999999997</v>
      </c>
      <c r="MS442" s="59">
        <f t="shared" si="1694"/>
        <v>1.0857923116981671</v>
      </c>
      <c r="MT442" s="60">
        <f t="shared" si="1862"/>
        <v>1.0732768141071674</v>
      </c>
      <c r="MU442" s="60">
        <f t="shared" si="1827"/>
        <v>1.0836615548229334</v>
      </c>
      <c r="MV442" s="61">
        <f t="shared" si="1828"/>
        <v>1.0904784858946341</v>
      </c>
      <c r="MW442" s="66">
        <f t="shared" si="1829"/>
        <v>3.1843509492898039</v>
      </c>
      <c r="MX442" s="67">
        <f t="shared" si="1830"/>
        <v>3.7634924340438554</v>
      </c>
      <c r="MY442" s="67">
        <f t="shared" si="1831"/>
        <v>2.4660886003105489</v>
      </c>
      <c r="MZ442" s="261">
        <f t="shared" si="1832"/>
        <v>2.9750434052177406</v>
      </c>
      <c r="NA442" s="59">
        <f t="shared" si="1696"/>
        <v>1.0858368799735119</v>
      </c>
      <c r="NB442" s="60">
        <f t="shared" si="1863"/>
        <v>1.0730697858230174</v>
      </c>
      <c r="NC442" s="60">
        <f t="shared" si="1698"/>
        <v>1.0836798600327815</v>
      </c>
      <c r="ND442" s="262">
        <f t="shared" si="1864"/>
        <v>1.0906005305178017</v>
      </c>
      <c r="NE442" s="62">
        <f t="shared" si="1700"/>
        <v>3.1844816566344529</v>
      </c>
      <c r="NF442" s="63">
        <f t="shared" si="1865"/>
        <v>3.7627664802444345</v>
      </c>
      <c r="NG442" s="63">
        <f t="shared" si="1702"/>
        <v>2.4661302574766006</v>
      </c>
      <c r="NH442" s="64">
        <f t="shared" si="1866"/>
        <v>2.9753763673586664</v>
      </c>
      <c r="NI442" s="238">
        <f t="shared" si="1838"/>
        <v>-1.3070734464903921E-4</v>
      </c>
      <c r="NJ442" s="238">
        <f t="shared" si="1839"/>
        <v>7.2595379942086424E-4</v>
      </c>
      <c r="NK442" s="238">
        <f t="shared" si="1840"/>
        <v>-4.1657166051756178E-5</v>
      </c>
      <c r="NL442" s="238">
        <f t="shared" si="1841"/>
        <v>-3.3296214092581877E-4</v>
      </c>
      <c r="NM442" s="239">
        <f t="shared" si="1704"/>
        <v>0.50924610988206576</v>
      </c>
      <c r="NN442" s="240">
        <f t="shared" si="1705"/>
        <v>0.39688411220946124</v>
      </c>
      <c r="NO442" s="240">
        <f t="shared" si="1867"/>
        <v>0.20910528927578659</v>
      </c>
      <c r="NP442" s="240">
        <f t="shared" si="1706"/>
        <v>1.4213307537965722E-2</v>
      </c>
      <c r="NQ442" s="240">
        <f>Q442*JD442</f>
        <v>0.16407244559725512</v>
      </c>
      <c r="NR442" s="240">
        <f t="shared" si="1707"/>
        <v>0</v>
      </c>
      <c r="NS442" s="240">
        <f t="shared" si="1708"/>
        <v>0.61367312932380969</v>
      </c>
      <c r="NT442" s="240">
        <f t="shared" si="1709"/>
        <v>1.9954765999621531E-2</v>
      </c>
      <c r="NU442" s="240">
        <f t="shared" si="1710"/>
        <v>6.046896029382867E-4</v>
      </c>
      <c r="NV442" s="240">
        <f t="shared" si="1711"/>
        <v>2.9833986864739863E-2</v>
      </c>
      <c r="NW442" s="240">
        <f t="shared" si="1712"/>
        <v>8.9544549143591501E-2</v>
      </c>
      <c r="NX442" s="240">
        <f t="shared" si="1713"/>
        <v>0.71860335055692237</v>
      </c>
      <c r="NY442" s="240">
        <f t="shared" si="1714"/>
        <v>8.5965076098769869E-2</v>
      </c>
      <c r="NZ442" s="240">
        <f t="shared" si="1715"/>
        <v>2.0156320097942891E-4</v>
      </c>
      <c r="OA442" s="240">
        <f t="shared" si="1716"/>
        <v>0.49665172693780113</v>
      </c>
      <c r="OB442" s="241">
        <f t="shared" si="1717"/>
        <v>0.41421237801272637</v>
      </c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136"/>
      <c r="OP442" s="13"/>
      <c r="OQ442" s="13"/>
      <c r="OR442" s="13"/>
      <c r="OS442" s="13"/>
      <c r="OT442" s="13"/>
    </row>
    <row r="443" spans="1:410" ht="15" customHeight="1">
      <c r="A443" s="242">
        <v>424</v>
      </c>
      <c r="B443" s="49" t="s">
        <v>493</v>
      </c>
      <c r="C443" s="50">
        <v>9</v>
      </c>
      <c r="D443" s="51">
        <v>3929.36</v>
      </c>
      <c r="E443" s="52">
        <v>3929.36</v>
      </c>
      <c r="F443" s="52"/>
      <c r="G443" s="52"/>
      <c r="H443" s="53">
        <v>436.6</v>
      </c>
      <c r="I443" s="57">
        <v>3.561137497961941</v>
      </c>
      <c r="J443" s="58">
        <v>4.1140374979619416</v>
      </c>
      <c r="K443" s="58">
        <v>2.7906000000000004</v>
      </c>
      <c r="L443" s="243">
        <v>3.2704000000000004</v>
      </c>
      <c r="M443" s="1">
        <v>0.4798</v>
      </c>
      <c r="N443" s="2">
        <v>0.57640000000000002</v>
      </c>
      <c r="O443" s="2">
        <v>0.29073749796194065</v>
      </c>
      <c r="P443" s="2">
        <v>1.9300000000000001E-2</v>
      </c>
      <c r="Q443" s="2">
        <v>0.26650000000000001</v>
      </c>
      <c r="R443" s="2">
        <v>0</v>
      </c>
      <c r="S443" s="2">
        <v>0.59289999999999998</v>
      </c>
      <c r="T443" s="2">
        <v>2.87E-2</v>
      </c>
      <c r="U443" s="2">
        <v>1E-3</v>
      </c>
      <c r="V443" s="2">
        <v>2.98E-2</v>
      </c>
      <c r="W443" s="2">
        <v>0.12529999999999999</v>
      </c>
      <c r="X443" s="2">
        <v>0.89070000000000005</v>
      </c>
      <c r="Y443" s="2">
        <v>0.1991</v>
      </c>
      <c r="Z443" s="2">
        <v>2.0000000000000001E-4</v>
      </c>
      <c r="AA443" s="2">
        <v>0.32719999999999999</v>
      </c>
      <c r="AB443" s="3">
        <v>0.28639999999999999</v>
      </c>
      <c r="AC443" s="244">
        <v>727.14</v>
      </c>
      <c r="AD443" s="108">
        <v>159.9708</v>
      </c>
      <c r="AE443" s="108">
        <v>489.40375841999997</v>
      </c>
      <c r="AF443" s="108">
        <f t="shared" si="1718"/>
        <v>48.438247585861077</v>
      </c>
      <c r="AG443" s="108">
        <f t="shared" si="1719"/>
        <v>153.15401215995479</v>
      </c>
      <c r="AH443" s="108">
        <v>17.959418375275</v>
      </c>
      <c r="AI443" s="108">
        <v>101.79660039431597</v>
      </c>
      <c r="AJ443" s="108">
        <f t="shared" si="1720"/>
        <v>1.9692552346280425</v>
      </c>
      <c r="AK443" s="108">
        <f t="shared" si="1721"/>
        <v>59.578292719580524</v>
      </c>
      <c r="AL443" s="108">
        <v>74.813528859479547</v>
      </c>
      <c r="AM443" s="245">
        <v>1885.3009272588843</v>
      </c>
      <c r="AN443" s="244">
        <v>846.97</v>
      </c>
      <c r="AO443" s="108">
        <v>186.33340000000001</v>
      </c>
      <c r="AP443" s="108">
        <v>570.05569940999999</v>
      </c>
      <c r="AQ443" s="108">
        <f t="shared" si="1722"/>
        <v>56.420692793405344</v>
      </c>
      <c r="AR443" s="108">
        <f t="shared" si="1723"/>
        <v>178.3932305733654</v>
      </c>
      <c r="AS443" s="246">
        <v>71.9155837593417</v>
      </c>
      <c r="AT443" s="247">
        <v>6.2356021879030514</v>
      </c>
      <c r="AU443" s="108">
        <v>122.29505187136193</v>
      </c>
      <c r="AV443" s="108">
        <f t="shared" si="1724"/>
        <v>2.3657977784514967</v>
      </c>
      <c r="AW443" s="108">
        <f t="shared" si="1725"/>
        <v>71.575380418648251</v>
      </c>
      <c r="AX443" s="108">
        <v>89.878486752035187</v>
      </c>
      <c r="AY443" s="245">
        <v>2264.9378661512865</v>
      </c>
      <c r="AZ443" s="248">
        <v>145</v>
      </c>
      <c r="BA443" s="108">
        <v>739.08916666666664</v>
      </c>
      <c r="BB443" s="108">
        <v>77.076428320827986</v>
      </c>
      <c r="BC443" s="109">
        <v>61.661142656662392</v>
      </c>
      <c r="BD443" s="109">
        <v>15.415285664165594</v>
      </c>
      <c r="BE443" s="108">
        <v>28.903665624999995</v>
      </c>
      <c r="BF443" s="109">
        <v>23.122932499999997</v>
      </c>
      <c r="BG443" s="109">
        <v>5.7807331249999976</v>
      </c>
      <c r="BH443" s="108">
        <v>61.690056024712106</v>
      </c>
      <c r="BI443" s="109">
        <f t="shared" si="1726"/>
        <v>36.105215709471203</v>
      </c>
      <c r="BJ443" s="108">
        <f t="shared" si="1727"/>
        <v>1.1933941337980558</v>
      </c>
      <c r="BK443" s="108">
        <v>45.337965831860345</v>
      </c>
      <c r="BL443" s="245">
        <v>1142.5167389628805</v>
      </c>
      <c r="BM443" s="244">
        <v>27.8</v>
      </c>
      <c r="BN443" s="108">
        <v>6.1160000000000005</v>
      </c>
      <c r="BO443" s="108">
        <v>18.710873400000001</v>
      </c>
      <c r="BP443" s="108">
        <f t="shared" si="1728"/>
        <v>1.8518899838916001</v>
      </c>
      <c r="BQ443" s="108">
        <f t="shared" si="1729"/>
        <v>5.8553807217960001</v>
      </c>
      <c r="BR443" s="108">
        <v>3.6004693642333301</v>
      </c>
      <c r="BS443" s="108">
        <v>4.1045960217890336</v>
      </c>
      <c r="BT443" s="108">
        <f t="shared" si="1730"/>
        <v>7.940341004150886E-2</v>
      </c>
      <c r="BU443" s="108">
        <f t="shared" si="1731"/>
        <v>2.4022887044804242</v>
      </c>
      <c r="BV443" s="108">
        <v>3.0165969393011189</v>
      </c>
      <c r="BW443" s="245">
        <v>76.018242870388193</v>
      </c>
      <c r="BX443" s="107">
        <v>688.58</v>
      </c>
      <c r="BY443" s="108">
        <v>50.26634</v>
      </c>
      <c r="BZ443" s="109">
        <f t="shared" si="1732"/>
        <v>29.419280279119999</v>
      </c>
      <c r="CA443" s="109">
        <f t="shared" si="1733"/>
        <v>0.97240234730000008</v>
      </c>
      <c r="CB443" s="108">
        <v>36.942317000000003</v>
      </c>
      <c r="CC443" s="110">
        <v>930.94638840000005</v>
      </c>
      <c r="CD443" s="244"/>
      <c r="CE443" s="108">
        <v>0</v>
      </c>
      <c r="CF443" s="109">
        <f t="shared" si="1734"/>
        <v>0</v>
      </c>
      <c r="CG443" s="109">
        <f t="shared" si="1735"/>
        <v>0</v>
      </c>
      <c r="CH443" s="108">
        <v>0</v>
      </c>
      <c r="CI443" s="245">
        <v>0</v>
      </c>
      <c r="CJ443" s="249">
        <v>860.44699125516763</v>
      </c>
      <c r="CK443" s="250">
        <v>189.29833807613687</v>
      </c>
      <c r="CL443" s="250">
        <v>90.956510274345703</v>
      </c>
      <c r="CM443" s="251">
        <v>62.482096824153196</v>
      </c>
      <c r="CN443" s="252">
        <f t="shared" si="1600"/>
        <v>30.456898096933475</v>
      </c>
      <c r="CO443" s="250">
        <v>579.12642880526437</v>
      </c>
      <c r="CP443" s="252">
        <f t="shared" si="1736"/>
        <v>57.318459164572239</v>
      </c>
      <c r="CQ443" s="250">
        <v>181.23182463031944</v>
      </c>
      <c r="CR443" s="250">
        <v>125.54746359399667</v>
      </c>
      <c r="CS443" s="252">
        <f t="shared" si="1737"/>
        <v>2.4287156832258656</v>
      </c>
      <c r="CT443" s="252">
        <f t="shared" si="1738"/>
        <v>73.47891292273124</v>
      </c>
      <c r="CU443" s="250">
        <f t="shared" si="1601"/>
        <v>1845.3757320049112</v>
      </c>
      <c r="CV443" s="245">
        <f t="shared" si="1739"/>
        <v>2325.1734223261883</v>
      </c>
      <c r="CW443" s="244">
        <v>83.360220000000012</v>
      </c>
      <c r="CX443" s="108">
        <v>6.0852960600000001</v>
      </c>
      <c r="CY443" s="108">
        <f t="shared" si="1740"/>
        <v>0.11772005228070001</v>
      </c>
      <c r="CZ443" s="108">
        <f t="shared" si="1741"/>
        <v>3.5615290544440801</v>
      </c>
      <c r="DA443" s="108">
        <v>4.4722758029999996</v>
      </c>
      <c r="DB443" s="245">
        <v>112.70135023560002</v>
      </c>
      <c r="DC443" s="244">
        <v>2.7874800000000004</v>
      </c>
      <c r="DD443" s="108">
        <v>0.20348604000000001</v>
      </c>
      <c r="DE443" s="108">
        <f t="shared" si="1742"/>
        <v>3.9364374438000003E-3</v>
      </c>
      <c r="DF443" s="108">
        <f t="shared" si="1743"/>
        <v>0.11909386765872</v>
      </c>
      <c r="DG443" s="108">
        <v>0.14954830199999999</v>
      </c>
      <c r="DH443" s="245">
        <v>3.7686172104000004</v>
      </c>
      <c r="DI443" s="107">
        <v>45.310542678120008</v>
      </c>
      <c r="DJ443" s="108">
        <v>9.9683193891864015</v>
      </c>
      <c r="DK443" s="108">
        <v>0.74047379402398295</v>
      </c>
      <c r="DL443" s="108">
        <v>30.496396681136705</v>
      </c>
      <c r="DM443" s="108">
        <f t="shared" si="1744"/>
        <v>3.0183503651188244</v>
      </c>
      <c r="DN443" s="108">
        <f t="shared" si="1745"/>
        <v>9.5435423773949211</v>
      </c>
      <c r="DO443" s="108">
        <v>6.3156484756000983</v>
      </c>
      <c r="DP443" s="108">
        <f t="shared" si="1746"/>
        <v>0.12217621976048391</v>
      </c>
      <c r="DQ443" s="108">
        <f t="shared" si="1747"/>
        <v>3.6963469520175183</v>
      </c>
      <c r="DR443" s="108">
        <v>4.6415690509033594</v>
      </c>
      <c r="DS443" s="110">
        <v>116.96754008276467</v>
      </c>
      <c r="DT443" s="244">
        <v>189.29</v>
      </c>
      <c r="DU443" s="108">
        <v>41.643799999999999</v>
      </c>
      <c r="DV443" s="108">
        <v>127.40220237</v>
      </c>
      <c r="DW443" s="108">
        <f t="shared" si="1748"/>
        <v>12.609505577368381</v>
      </c>
      <c r="DX443" s="108">
        <f t="shared" si="1749"/>
        <v>39.869245209667795</v>
      </c>
      <c r="DY443" s="108">
        <v>3.6626521214166701</v>
      </c>
      <c r="DZ443" s="108">
        <v>1.9377366173749999</v>
      </c>
      <c r="EA443" s="108"/>
      <c r="EB443" s="108">
        <v>26.567356550941788</v>
      </c>
      <c r="EC443" s="108">
        <f t="shared" si="1750"/>
        <v>0.51394551247796894</v>
      </c>
      <c r="ED443" s="108">
        <f t="shared" si="1751"/>
        <v>15.549023633856599</v>
      </c>
      <c r="EE443" s="108">
        <v>19.525187382986672</v>
      </c>
      <c r="EF443" s="245">
        <v>492.034722051264</v>
      </c>
      <c r="EG443" s="249">
        <v>776.7845545238099</v>
      </c>
      <c r="EH443" s="250">
        <v>170.89260199523815</v>
      </c>
      <c r="EI443" s="250">
        <v>1118.3169807379668</v>
      </c>
      <c r="EJ443" s="250">
        <v>522.81717477591371</v>
      </c>
      <c r="EK443" s="250">
        <f t="shared" si="1752"/>
        <v>51.745307056271287</v>
      </c>
      <c r="EL443" s="250">
        <v>163.61040667437445</v>
      </c>
      <c r="EM443" s="250">
        <v>188.98322577840366</v>
      </c>
      <c r="EN443" s="250">
        <f t="shared" si="1753"/>
        <v>3.6558805026832193</v>
      </c>
      <c r="EO443" s="250">
        <f t="shared" si="1754"/>
        <v>110.60583458487476</v>
      </c>
      <c r="EP443" s="250">
        <v>2777.7945378113322</v>
      </c>
      <c r="EQ443" s="245">
        <v>3500.0211176422786</v>
      </c>
      <c r="ER443" s="244">
        <v>293.33999999999997</v>
      </c>
      <c r="ES443" s="108">
        <v>64.534800000000004</v>
      </c>
      <c r="ET443" s="108">
        <v>197.43336701999999</v>
      </c>
      <c r="EU443" s="108">
        <f t="shared" si="1755"/>
        <v>19.540770067437482</v>
      </c>
      <c r="EV443" s="108">
        <f t="shared" si="1756"/>
        <v>61.784797875238795</v>
      </c>
      <c r="EW443" s="108">
        <v>23.1252944738</v>
      </c>
      <c r="EX443" s="108">
        <v>42.225642689047397</v>
      </c>
      <c r="EY443" s="108">
        <f t="shared" si="1757"/>
        <v>0.81685505781962198</v>
      </c>
      <c r="EZ443" s="108">
        <f t="shared" si="1758"/>
        <v>24.713317445333391</v>
      </c>
      <c r="FA443" s="108">
        <v>31.032955209142401</v>
      </c>
      <c r="FB443" s="245">
        <v>782.03047127038758</v>
      </c>
      <c r="FC443" s="244">
        <v>0.83333333333333293</v>
      </c>
      <c r="FD443" s="108">
        <v>6.0833333333333302E-2</v>
      </c>
      <c r="FE443" s="108">
        <f t="shared" si="1759"/>
        <v>1.1768208333333328E-3</v>
      </c>
      <c r="FF443" s="108">
        <f t="shared" si="1760"/>
        <v>3.5603803333333316E-2</v>
      </c>
      <c r="FG443" s="108">
        <v>4.4708333333333301E-2</v>
      </c>
      <c r="FH443" s="245">
        <v>1.1266499999999995</v>
      </c>
      <c r="FI443" s="244">
        <v>950.86493833333395</v>
      </c>
      <c r="FJ443" s="108">
        <v>69.413140498333405</v>
      </c>
      <c r="FK443" s="108">
        <f t="shared" si="1761"/>
        <v>1.3427972029402597</v>
      </c>
      <c r="FL443" s="108">
        <f t="shared" si="1762"/>
        <v>40.625289913178598</v>
      </c>
      <c r="FM443" s="108">
        <v>51.014000000000003</v>
      </c>
      <c r="FN443" s="245">
        <v>1285.5504945980008</v>
      </c>
      <c r="FO443" s="244">
        <v>739.92391666666856</v>
      </c>
      <c r="FP443" s="108">
        <v>54.014445916666801</v>
      </c>
      <c r="FQ443" s="108">
        <f t="shared" si="1763"/>
        <v>1.0449094562579193</v>
      </c>
      <c r="FR443" s="108">
        <f t="shared" si="1764"/>
        <v>31.612926732755746</v>
      </c>
      <c r="FS443" s="108">
        <v>39.696918129166697</v>
      </c>
      <c r="FT443" s="110">
        <v>1000.3623368550024</v>
      </c>
      <c r="FU443" s="253">
        <f t="shared" si="1602"/>
        <v>4595.8401479176591</v>
      </c>
      <c r="FV443" s="254">
        <f t="shared" si="1603"/>
        <v>1317.5519713554406</v>
      </c>
      <c r="FW443" s="254">
        <f t="shared" si="1604"/>
        <v>121.47657544149892</v>
      </c>
      <c r="FX443" s="254">
        <f t="shared" si="1605"/>
        <v>739.08916666666664</v>
      </c>
      <c r="FY443" s="254">
        <f t="shared" si="1606"/>
        <v>688.58</v>
      </c>
      <c r="FZ443" s="254">
        <f t="shared" si="1607"/>
        <v>0</v>
      </c>
      <c r="GA443" s="254">
        <f t="shared" si="1765"/>
        <v>83.360220000000012</v>
      </c>
      <c r="GB443" s="254">
        <f t="shared" si="1766"/>
        <v>2.7874800000000004</v>
      </c>
      <c r="GC443" s="254">
        <f t="shared" si="1767"/>
        <v>950.86493833333395</v>
      </c>
      <c r="GD443" s="254">
        <f t="shared" si="1768"/>
        <v>739.92391666666856</v>
      </c>
      <c r="GE443" s="254">
        <f t="shared" si="1608"/>
        <v>2535.4459008823146</v>
      </c>
      <c r="GF443" s="255">
        <f t="shared" si="1609"/>
        <v>967.99977707097628</v>
      </c>
      <c r="GG443" s="255">
        <f t="shared" si="1610"/>
        <v>250.94322259392624</v>
      </c>
      <c r="GH443" s="254">
        <f t="shared" si="1611"/>
        <v>859.5691832485021</v>
      </c>
      <c r="GI443" s="255">
        <f t="shared" si="1612"/>
        <v>613.75557082461091</v>
      </c>
      <c r="GJ443" s="256">
        <f t="shared" si="1613"/>
        <v>16.628365849942274</v>
      </c>
      <c r="GK443" s="253">
        <f t="shared" si="1769"/>
        <v>12634.489500512083</v>
      </c>
      <c r="GL443" s="257">
        <f t="shared" si="1770"/>
        <v>15919.456770645225</v>
      </c>
      <c r="GM443" s="221">
        <f t="shared" si="1771"/>
        <v>13988.148045390224</v>
      </c>
      <c r="GN443" s="222">
        <f t="shared" si="1772"/>
        <v>7689.9516161060346</v>
      </c>
      <c r="GO443" s="222">
        <f t="shared" si="1773"/>
        <v>487.65887362308001</v>
      </c>
      <c r="GP443" s="55">
        <f t="shared" si="1774"/>
        <v>0.54974765717040353</v>
      </c>
      <c r="GQ443" s="56">
        <f t="shared" si="1775"/>
        <v>3.48622899929764E-2</v>
      </c>
      <c r="GR443" s="258">
        <f t="shared" si="1776"/>
        <v>1.0915456265985144</v>
      </c>
      <c r="GS443" s="227">
        <f t="shared" si="1614"/>
        <v>15919.456770645225</v>
      </c>
      <c r="GT443" s="222">
        <f t="shared" si="1843"/>
        <v>7783.77032472469</v>
      </c>
      <c r="GU443" s="222">
        <f t="shared" si="1844"/>
        <v>490.20068649556299</v>
      </c>
      <c r="GV443" s="37">
        <f t="shared" si="1833"/>
        <v>0.48894698084658383</v>
      </c>
      <c r="GW443" s="228">
        <f t="shared" si="1834"/>
        <v>3.0792551125203682E-2</v>
      </c>
      <c r="GX443" s="258">
        <f t="shared" si="1777"/>
        <v>1.0813877580679538</v>
      </c>
      <c r="GY443" s="221">
        <f t="shared" si="1842"/>
        <v>10960.330379168459</v>
      </c>
      <c r="GZ443" s="222">
        <f t="shared" si="1778"/>
        <v>6189.6789714566139</v>
      </c>
      <c r="HA443" s="222">
        <f t="shared" si="1779"/>
        <v>315.81380876328359</v>
      </c>
      <c r="HB443" s="55">
        <f t="shared" si="1780"/>
        <v>0.56473470756145339</v>
      </c>
      <c r="HC443" s="56">
        <f t="shared" si="1781"/>
        <v>2.8814259957302839E-2</v>
      </c>
      <c r="HD443" s="258">
        <f t="shared" si="1782"/>
        <v>1.0929572575422661</v>
      </c>
      <c r="HE443" s="221">
        <f t="shared" si="1783"/>
        <v>12845.631306427344</v>
      </c>
      <c r="HF443" s="222">
        <f t="shared" si="1784"/>
        <v>7634.4506785174353</v>
      </c>
      <c r="HG443" s="222">
        <f t="shared" si="1785"/>
        <v>379.32726231709989</v>
      </c>
      <c r="HH443" s="55">
        <f t="shared" si="1786"/>
        <v>0.59432273092701327</v>
      </c>
      <c r="HI443" s="56">
        <f t="shared" si="1787"/>
        <v>2.9529670692580331E-2</v>
      </c>
      <c r="HJ443" s="259">
        <f t="shared" si="1788"/>
        <v>1.0977045179265437</v>
      </c>
      <c r="HK443" s="54">
        <f t="shared" si="1615"/>
        <v>3.8871440616163326</v>
      </c>
      <c r="HL443" s="55">
        <f t="shared" si="1616"/>
        <v>4.448869786528558</v>
      </c>
      <c r="HM443" s="55">
        <f t="shared" si="1617"/>
        <v>3.0500065228974482</v>
      </c>
      <c r="HN443" s="56">
        <f t="shared" si="1618"/>
        <v>3.5899328554269689</v>
      </c>
      <c r="HQ443" s="57">
        <f t="shared" si="1619"/>
        <v>1146.6442119530329</v>
      </c>
      <c r="HR443" s="58">
        <f t="shared" si="1789"/>
        <v>1326.3233599660732</v>
      </c>
      <c r="HS443" s="58">
        <f t="shared" si="1620"/>
        <v>50.407502820489121</v>
      </c>
      <c r="HT443" s="58">
        <f t="shared" si="1790"/>
        <v>58.21562500738289</v>
      </c>
      <c r="HU443" s="58">
        <f t="shared" si="1621"/>
        <v>1496.2705771895908</v>
      </c>
      <c r="HV443" s="55">
        <f t="shared" si="1845"/>
        <v>0.76633479895511103</v>
      </c>
      <c r="HW443" s="56">
        <f t="shared" si="1846"/>
        <v>3.3688761637730207E-2</v>
      </c>
      <c r="HX443" s="260">
        <f t="shared" si="1847"/>
        <v>1.1253030521739504</v>
      </c>
      <c r="HY443" s="57">
        <f t="shared" si="1622"/>
        <v>1338.2651054102569</v>
      </c>
      <c r="HZ443" s="58">
        <f t="shared" si="1791"/>
        <v>1547.9712474280443</v>
      </c>
      <c r="IA443" s="58">
        <f t="shared" si="1623"/>
        <v>65.022092759759886</v>
      </c>
      <c r="IB443" s="58">
        <f t="shared" si="1792"/>
        <v>75.094014928246693</v>
      </c>
      <c r="IC443" s="58">
        <f t="shared" si="1624"/>
        <v>1797.5697350407038</v>
      </c>
      <c r="ID443" s="55">
        <f t="shared" si="1625"/>
        <v>0.74448577950715966</v>
      </c>
      <c r="IE443" s="56">
        <f t="shared" si="1626"/>
        <v>3.6172222691704108E-2</v>
      </c>
      <c r="IF443" s="260">
        <f t="shared" si="1627"/>
        <v>1.1222639989437169</v>
      </c>
      <c r="IG443" s="57">
        <f t="shared" si="1628"/>
        <v>44.048363165554868</v>
      </c>
      <c r="IH443" s="58">
        <f t="shared" si="1793"/>
        <v>50.950741673597321</v>
      </c>
      <c r="II443" s="58">
        <f t="shared" si="1629"/>
        <v>85.977469290460448</v>
      </c>
      <c r="IJ443" s="58">
        <f t="shared" si="1794"/>
        <v>99.295379283552776</v>
      </c>
      <c r="IK443" s="58">
        <f t="shared" si="1630"/>
        <v>906.75931663720678</v>
      </c>
      <c r="IL443" s="55">
        <f t="shared" si="1631"/>
        <v>4.857778945013979E-2</v>
      </c>
      <c r="IM443" s="56">
        <f t="shared" si="1632"/>
        <v>9.4818401876823416E-2</v>
      </c>
      <c r="IN443" s="260">
        <f t="shared" si="1633"/>
        <v>1.0222995100575569</v>
      </c>
      <c r="IO443" s="57">
        <f t="shared" si="1634"/>
        <v>43.990356700057241</v>
      </c>
      <c r="IP443" s="58">
        <f t="shared" si="1795"/>
        <v>50.883645594956214</v>
      </c>
      <c r="IQ443" s="58">
        <f t="shared" si="1635"/>
        <v>1.9312933939331089</v>
      </c>
      <c r="IR443" s="58">
        <f t="shared" si="1796"/>
        <v>2.2304507406533478</v>
      </c>
      <c r="IS443" s="58">
        <f t="shared" si="1636"/>
        <v>60.33193878602237</v>
      </c>
      <c r="IT443" s="55">
        <f t="shared" si="1637"/>
        <v>0.72913878760098583</v>
      </c>
      <c r="IU443" s="56">
        <f t="shared" si="1638"/>
        <v>3.2011127651355185E-2</v>
      </c>
      <c r="IV443" s="260">
        <f t="shared" si="1639"/>
        <v>1.1192145716902693</v>
      </c>
      <c r="IW443" s="57">
        <f t="shared" si="1640"/>
        <v>35.891521940526395</v>
      </c>
      <c r="IX443" s="58">
        <f t="shared" si="1797"/>
        <v>41.515723428606883</v>
      </c>
      <c r="IY443" s="58">
        <f t="shared" si="1641"/>
        <v>0.97240234730000008</v>
      </c>
      <c r="IZ443" s="58">
        <f t="shared" si="1798"/>
        <v>1.12302747089677</v>
      </c>
      <c r="JA443" s="58">
        <f t="shared" si="1642"/>
        <v>738.84633999999994</v>
      </c>
      <c r="JB443" s="55">
        <f t="shared" si="1848"/>
        <v>4.857778945013979E-2</v>
      </c>
      <c r="JC443" s="56">
        <f t="shared" si="1849"/>
        <v>1.3161090400745576E-3</v>
      </c>
      <c r="JD443" s="260">
        <f t="shared" si="1850"/>
        <v>1.0078160048971445</v>
      </c>
      <c r="JE443" s="57">
        <f t="shared" si="1643"/>
        <v>0</v>
      </c>
      <c r="JF443" s="58">
        <f t="shared" si="1799"/>
        <v>0</v>
      </c>
      <c r="JG443" s="58">
        <f t="shared" si="1644"/>
        <v>0</v>
      </c>
      <c r="JH443" s="58">
        <f t="shared" si="1800"/>
        <v>0</v>
      </c>
      <c r="JI443" s="58">
        <f t="shared" si="1645"/>
        <v>0</v>
      </c>
      <c r="JJ443" s="55"/>
      <c r="JK443" s="56"/>
      <c r="JL443" s="260"/>
      <c r="JM443" s="57">
        <f t="shared" si="1646"/>
        <v>1360.4924291460263</v>
      </c>
      <c r="JN443" s="58">
        <f t="shared" si="1801"/>
        <v>1573.6815927932087</v>
      </c>
      <c r="JO443" s="58">
        <f t="shared" si="1647"/>
        <v>90.204072944731578</v>
      </c>
      <c r="JP443" s="58">
        <f t="shared" si="1802"/>
        <v>104.17668384387051</v>
      </c>
      <c r="JQ443" s="58">
        <f t="shared" si="1648"/>
        <v>1845.3757320049112</v>
      </c>
      <c r="JR443" s="55">
        <f t="shared" si="1649"/>
        <v>0.73724413166955294</v>
      </c>
      <c r="JS443" s="56">
        <f t="shared" si="1650"/>
        <v>4.8881141861949827E-2</v>
      </c>
      <c r="JT443" s="260">
        <f t="shared" si="1651"/>
        <v>1.123097844307035</v>
      </c>
      <c r="JU443" s="57">
        <f t="shared" si="1652"/>
        <v>4.3450654464217777</v>
      </c>
      <c r="JV443" s="58">
        <f t="shared" si="1803"/>
        <v>5.0259372018760704</v>
      </c>
      <c r="JW443" s="58">
        <f t="shared" si="1653"/>
        <v>0.11772005228070001</v>
      </c>
      <c r="JX443" s="58">
        <f t="shared" si="1804"/>
        <v>0.13595488837898045</v>
      </c>
      <c r="JY443" s="58">
        <f t="shared" si="1654"/>
        <v>89.445516060000017</v>
      </c>
      <c r="JZ443" s="55">
        <f t="shared" si="1655"/>
        <v>4.857778945013979E-2</v>
      </c>
      <c r="KA443" s="56">
        <f t="shared" si="1656"/>
        <v>1.3161090400745572E-3</v>
      </c>
      <c r="KB443" s="260">
        <f t="shared" si="1657"/>
        <v>1.0078160048971445</v>
      </c>
      <c r="KC443" s="57">
        <f t="shared" si="1658"/>
        <v>0.1452945185436384</v>
      </c>
      <c r="KD443" s="58">
        <f t="shared" si="1805"/>
        <v>0.16806216959942655</v>
      </c>
      <c r="KE443" s="58">
        <f t="shared" si="1659"/>
        <v>3.9364374438000003E-3</v>
      </c>
      <c r="KF443" s="58">
        <f t="shared" si="1806"/>
        <v>4.5461916038446208E-3</v>
      </c>
      <c r="KG443" s="58">
        <f t="shared" si="1660"/>
        <v>2.99096604</v>
      </c>
      <c r="KH443" s="55">
        <f t="shared" si="1661"/>
        <v>4.8577789450139797E-2</v>
      </c>
      <c r="KI443" s="56">
        <f t="shared" si="1662"/>
        <v>1.3161090400745574E-3</v>
      </c>
      <c r="KJ443" s="260">
        <f t="shared" si="1663"/>
        <v>1.0078160048971445</v>
      </c>
      <c r="KK443" s="57">
        <f t="shared" si="1664"/>
        <v>71.431527049189583</v>
      </c>
      <c r="KL443" s="58">
        <f t="shared" si="1807"/>
        <v>82.62484733779759</v>
      </c>
      <c r="KM443" s="58">
        <f t="shared" si="1665"/>
        <v>3.1405265848793085</v>
      </c>
      <c r="KN443" s="58">
        <f t="shared" si="1808"/>
        <v>3.6269941528771135</v>
      </c>
      <c r="KO443" s="58">
        <f t="shared" si="1666"/>
        <v>92.831381018067191</v>
      </c>
      <c r="KP443" s="55">
        <f t="shared" si="1809"/>
        <v>0.76947607873341139</v>
      </c>
      <c r="KQ443" s="56">
        <f t="shared" si="1810"/>
        <v>3.3830441284376532E-2</v>
      </c>
      <c r="KR443" s="260">
        <f t="shared" si="1811"/>
        <v>1.1258172368924757</v>
      </c>
      <c r="KS443" s="57">
        <f t="shared" si="1667"/>
        <v>298.54408798909969</v>
      </c>
      <c r="KT443" s="58">
        <f t="shared" si="1812"/>
        <v>345.32594657699161</v>
      </c>
      <c r="KU443" s="58">
        <f t="shared" si="1668"/>
        <v>13.12345108984635</v>
      </c>
      <c r="KV443" s="58">
        <f t="shared" si="1813"/>
        <v>15.15627366366355</v>
      </c>
      <c r="KW443" s="58">
        <f t="shared" si="1669"/>
        <v>390.50374765973334</v>
      </c>
      <c r="KX443" s="55">
        <f t="shared" si="1670"/>
        <v>0.76451017379028341</v>
      </c>
      <c r="KY443" s="56">
        <f t="shared" si="1671"/>
        <v>3.3606466438528292E-2</v>
      </c>
      <c r="KZ443" s="260">
        <f t="shared" si="1672"/>
        <v>1.1250043858842655</v>
      </c>
      <c r="LA443" s="57">
        <f t="shared" si="1673"/>
        <v>1282.2209708553319</v>
      </c>
      <c r="LB443" s="58">
        <f t="shared" si="1814"/>
        <v>1483.1449969883624</v>
      </c>
      <c r="LC443" s="58">
        <f t="shared" si="1674"/>
        <v>55.401187558954504</v>
      </c>
      <c r="LD443" s="58">
        <f t="shared" si="1815"/>
        <v>63.982831511836558</v>
      </c>
      <c r="LE443" s="58">
        <f t="shared" si="1675"/>
        <v>2777.7945378113322</v>
      </c>
      <c r="LF443" s="55">
        <f t="shared" si="1816"/>
        <v>0.46159676441210579</v>
      </c>
      <c r="LG443" s="56">
        <f t="shared" si="1817"/>
        <v>1.9944307185010869E-2</v>
      </c>
      <c r="LH443" s="260">
        <f t="shared" si="1818"/>
        <v>1.0754215861663352</v>
      </c>
      <c r="LI443" s="57">
        <f t="shared" si="1676"/>
        <v>463.40250069109806</v>
      </c>
      <c r="LJ443" s="58">
        <f t="shared" si="1819"/>
        <v>536.01767254939318</v>
      </c>
      <c r="LK443" s="58">
        <f t="shared" si="1677"/>
        <v>20.357625125257105</v>
      </c>
      <c r="LL443" s="58">
        <f t="shared" si="1820"/>
        <v>23.511021257159431</v>
      </c>
      <c r="LM443" s="58">
        <f t="shared" si="1678"/>
        <v>620.65910418284727</v>
      </c>
      <c r="LN443" s="55">
        <f t="shared" si="1679"/>
        <v>0.74662966766790362</v>
      </c>
      <c r="LO443" s="56">
        <f t="shared" si="1680"/>
        <v>3.2800010485723438E-2</v>
      </c>
      <c r="LP443" s="260">
        <f t="shared" si="1681"/>
        <v>1.1220775905477991</v>
      </c>
      <c r="LQ443" s="57">
        <f t="shared" si="1682"/>
        <v>4.3436640066666643E-2</v>
      </c>
      <c r="LR443" s="58">
        <f t="shared" si="1821"/>
        <v>5.0243161565113312E-2</v>
      </c>
      <c r="LS443" s="58">
        <f t="shared" si="1683"/>
        <v>1.1768208333333328E-3</v>
      </c>
      <c r="LT443" s="58">
        <f t="shared" si="1822"/>
        <v>1.359110380416666E-3</v>
      </c>
      <c r="LU443" s="58">
        <f t="shared" si="1684"/>
        <v>0.89416666666666633</v>
      </c>
      <c r="LV443" s="55">
        <f t="shared" si="1835"/>
        <v>4.857778945013979E-2</v>
      </c>
      <c r="LW443" s="56">
        <f t="shared" si="1836"/>
        <v>1.3161090400745572E-3</v>
      </c>
      <c r="LX443" s="260">
        <f t="shared" si="1837"/>
        <v>1.0078160048971445</v>
      </c>
      <c r="LY443" s="57">
        <f t="shared" si="1685"/>
        <v>49.562853694077887</v>
      </c>
      <c r="LZ443" s="58">
        <f t="shared" si="1823"/>
        <v>57.329352867939896</v>
      </c>
      <c r="MA443" s="58">
        <f t="shared" si="1686"/>
        <v>1.3427972029402597</v>
      </c>
      <c r="MB443" s="58">
        <f t="shared" si="1824"/>
        <v>1.550796489675706</v>
      </c>
      <c r="MC443" s="58">
        <f t="shared" si="1687"/>
        <v>1020.2781703158737</v>
      </c>
      <c r="MD443" s="55">
        <f t="shared" si="1688"/>
        <v>4.8577785094366416E-2</v>
      </c>
      <c r="ME443" s="56">
        <f t="shared" si="1689"/>
        <v>1.3161089220643969E-3</v>
      </c>
      <c r="MF443" s="260">
        <f t="shared" si="1690"/>
        <v>1.0078160041963149</v>
      </c>
      <c r="MG443" s="57">
        <f t="shared" si="1691"/>
        <v>38.567770613962011</v>
      </c>
      <c r="MH443" s="58">
        <f t="shared" si="1825"/>
        <v>44.611340269169858</v>
      </c>
      <c r="MI443" s="58">
        <f t="shared" si="1692"/>
        <v>1.0449094562579193</v>
      </c>
      <c r="MJ443" s="58">
        <f t="shared" si="1826"/>
        <v>1.2067659310322711</v>
      </c>
      <c r="MK443" s="58">
        <f t="shared" si="1693"/>
        <v>793.93836258333511</v>
      </c>
      <c r="ML443" s="55">
        <f t="shared" si="1851"/>
        <v>4.8577789450139811E-2</v>
      </c>
      <c r="MM443" s="56">
        <f t="shared" si="1852"/>
        <v>1.3161090400745578E-3</v>
      </c>
      <c r="MN443" s="260">
        <f t="shared" si="1853"/>
        <v>1.0078160048971445</v>
      </c>
      <c r="MO443" s="59">
        <v>3.561137497961941</v>
      </c>
      <c r="MP443" s="60">
        <v>4.1140374979619416</v>
      </c>
      <c r="MQ443" s="60">
        <v>2.7906000000000004</v>
      </c>
      <c r="MR443" s="61">
        <v>3.2704000000000004</v>
      </c>
      <c r="MS443" s="59">
        <f t="shared" si="1694"/>
        <v>1.0915456265985144</v>
      </c>
      <c r="MT443" s="60">
        <f t="shared" si="1862"/>
        <v>1.0813877580679538</v>
      </c>
      <c r="MU443" s="60">
        <f t="shared" si="1827"/>
        <v>1.0929572575422661</v>
      </c>
      <c r="MV443" s="61">
        <f t="shared" si="1828"/>
        <v>1.0977045179265437</v>
      </c>
      <c r="MW443" s="66">
        <f t="shared" si="1829"/>
        <v>3.8871440616163326</v>
      </c>
      <c r="MX443" s="67">
        <f t="shared" si="1830"/>
        <v>4.448869786528558</v>
      </c>
      <c r="MY443" s="67">
        <f t="shared" si="1831"/>
        <v>3.0500065228974482</v>
      </c>
      <c r="MZ443" s="261">
        <f t="shared" si="1832"/>
        <v>3.5899328554269689</v>
      </c>
      <c r="NA443" s="59">
        <f t="shared" si="1696"/>
        <v>1.0915576508631213</v>
      </c>
      <c r="NB443" s="60">
        <f t="shared" si="1863"/>
        <v>1.0812755967798648</v>
      </c>
      <c r="NC443" s="60">
        <f t="shared" si="1698"/>
        <v>1.0929712877234272</v>
      </c>
      <c r="ND443" s="262">
        <f t="shared" si="1864"/>
        <v>1.0977146770896702</v>
      </c>
      <c r="NE443" s="62">
        <f t="shared" si="1700"/>
        <v>3.8871868816759094</v>
      </c>
      <c r="NF443" s="63">
        <f t="shared" si="1865"/>
        <v>4.4484083507835406</v>
      </c>
      <c r="NG443" s="63">
        <f t="shared" si="1702"/>
        <v>3.0500456755209964</v>
      </c>
      <c r="NH443" s="64">
        <f t="shared" si="1866"/>
        <v>3.589966079954058</v>
      </c>
      <c r="NI443" s="238">
        <f t="shared" si="1838"/>
        <v>-4.2820059576786917E-5</v>
      </c>
      <c r="NJ443" s="238">
        <f t="shared" si="1839"/>
        <v>4.6143574501744666E-4</v>
      </c>
      <c r="NK443" s="238">
        <f t="shared" si="1840"/>
        <v>-3.9152623548144305E-5</v>
      </c>
      <c r="NL443" s="238">
        <f t="shared" si="1841"/>
        <v>-3.3224527089092959E-5</v>
      </c>
      <c r="NM443" s="239">
        <f t="shared" si="1704"/>
        <v>0.53992040443306144</v>
      </c>
      <c r="NN443" s="240">
        <f t="shared" si="1705"/>
        <v>0.64687296899115843</v>
      </c>
      <c r="NO443" s="240">
        <f t="shared" si="1867"/>
        <v>0.29722080172185189</v>
      </c>
      <c r="NP443" s="240">
        <f t="shared" si="1706"/>
        <v>2.1600841233622197E-2</v>
      </c>
      <c r="NQ443" s="240">
        <f>Q443*JD443+0.004</f>
        <v>0.27258296530508902</v>
      </c>
      <c r="NR443" s="240">
        <f t="shared" si="1707"/>
        <v>0</v>
      </c>
      <c r="NS443" s="240">
        <f t="shared" si="1708"/>
        <v>0.66588471188964105</v>
      </c>
      <c r="NT443" s="240">
        <f t="shared" si="1709"/>
        <v>2.8924319340548049E-2</v>
      </c>
      <c r="NU443" s="240">
        <f t="shared" si="1710"/>
        <v>1.0078160048971445E-3</v>
      </c>
      <c r="NV443" s="240">
        <f t="shared" si="1711"/>
        <v>3.3549353659395778E-2</v>
      </c>
      <c r="NW443" s="240">
        <f t="shared" si="1712"/>
        <v>0.14096304955129846</v>
      </c>
      <c r="NX443" s="240">
        <f t="shared" si="1713"/>
        <v>0.95787800679835478</v>
      </c>
      <c r="NY443" s="240">
        <f t="shared" si="1714"/>
        <v>0.2234056482780668</v>
      </c>
      <c r="NZ443" s="240">
        <f t="shared" si="1715"/>
        <v>2.0156320097942891E-4</v>
      </c>
      <c r="OA443" s="240">
        <f t="shared" si="1716"/>
        <v>0.32975739657303421</v>
      </c>
      <c r="OB443" s="241">
        <f t="shared" si="1717"/>
        <v>0.28863850380254219</v>
      </c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136"/>
      <c r="OP443" s="13"/>
      <c r="OQ443" s="13"/>
      <c r="OR443" s="13"/>
      <c r="OS443" s="13"/>
      <c r="OT443" s="13"/>
    </row>
    <row r="444" spans="1:410" ht="15" customHeight="1">
      <c r="A444" s="242">
        <v>425</v>
      </c>
      <c r="B444" s="49" t="s">
        <v>494</v>
      </c>
      <c r="C444" s="50">
        <v>9</v>
      </c>
      <c r="D444" s="51">
        <v>6309.46</v>
      </c>
      <c r="E444" s="52">
        <v>6309.46</v>
      </c>
      <c r="F444" s="52"/>
      <c r="G444" s="52"/>
      <c r="H444" s="53">
        <v>689.99</v>
      </c>
      <c r="I444" s="57">
        <v>3.2472626813872778</v>
      </c>
      <c r="J444" s="58">
        <v>3.8440626813872778</v>
      </c>
      <c r="K444" s="58">
        <v>2.6274999999999999</v>
      </c>
      <c r="L444" s="243">
        <v>2.9089</v>
      </c>
      <c r="M444" s="1">
        <v>0.28139999999999998</v>
      </c>
      <c r="N444" s="2">
        <v>0.53239999999999998</v>
      </c>
      <c r="O444" s="2">
        <v>0.33836268138727787</v>
      </c>
      <c r="P444" s="2">
        <v>1.8700000000000001E-2</v>
      </c>
      <c r="Q444" s="2">
        <v>0.29820000000000002</v>
      </c>
      <c r="R444" s="2">
        <v>0</v>
      </c>
      <c r="S444" s="2">
        <v>0.66020000000000001</v>
      </c>
      <c r="T444" s="2">
        <v>2.9600000000000001E-2</v>
      </c>
      <c r="U444" s="2">
        <v>1E-3</v>
      </c>
      <c r="V444" s="2">
        <v>3.8800000000000001E-2</v>
      </c>
      <c r="W444" s="2">
        <v>8.3000000000000004E-2</v>
      </c>
      <c r="X444" s="2">
        <v>0.80459999999999998</v>
      </c>
      <c r="Y444" s="2">
        <v>0.1174</v>
      </c>
      <c r="Z444" s="2">
        <v>1E-4</v>
      </c>
      <c r="AA444" s="2">
        <v>0.3417</v>
      </c>
      <c r="AB444" s="3">
        <v>0.29859999999999998</v>
      </c>
      <c r="AC444" s="244">
        <v>685.06</v>
      </c>
      <c r="AD444" s="108">
        <v>150.7132</v>
      </c>
      <c r="AE444" s="108">
        <v>461.08168817999996</v>
      </c>
      <c r="AF444" s="108">
        <f t="shared" si="1718"/>
        <v>45.635099005927316</v>
      </c>
      <c r="AG444" s="108">
        <f t="shared" si="1719"/>
        <v>144.29090349904919</v>
      </c>
      <c r="AH444" s="108">
        <v>16.516802210350001</v>
      </c>
      <c r="AI444" s="108">
        <v>95.876133481623228</v>
      </c>
      <c r="AJ444" s="108">
        <f t="shared" si="1720"/>
        <v>1.8547238022020014</v>
      </c>
      <c r="AK444" s="108">
        <f t="shared" si="1721"/>
        <v>56.113232890522667</v>
      </c>
      <c r="AL444" s="108">
        <v>70.462391193598663</v>
      </c>
      <c r="AM444" s="245">
        <v>1775.6522580786861</v>
      </c>
      <c r="AN444" s="244">
        <v>1245.1400000000001</v>
      </c>
      <c r="AO444" s="108">
        <v>273.93079999999998</v>
      </c>
      <c r="AP444" s="108">
        <v>838.0452124200001</v>
      </c>
      <c r="AQ444" s="108">
        <f t="shared" si="1722"/>
        <v>82.944686854057096</v>
      </c>
      <c r="AR444" s="108">
        <f t="shared" si="1723"/>
        <v>262.25786877471484</v>
      </c>
      <c r="AS444" s="246">
        <v>127.48837780635</v>
      </c>
      <c r="AT444" s="247">
        <v>28.858905804816747</v>
      </c>
      <c r="AU444" s="108">
        <v>181.37612048652355</v>
      </c>
      <c r="AV444" s="108">
        <f t="shared" si="1724"/>
        <v>3.5087210508117983</v>
      </c>
      <c r="AW444" s="108">
        <f t="shared" si="1725"/>
        <v>106.15363928490666</v>
      </c>
      <c r="AX444" s="108">
        <v>133.29902553564369</v>
      </c>
      <c r="AY444" s="245">
        <v>3359.1354434982204</v>
      </c>
      <c r="AZ444" s="248">
        <v>271</v>
      </c>
      <c r="BA444" s="108">
        <v>1381.3321666666664</v>
      </c>
      <c r="BB444" s="108">
        <v>144.05318672375441</v>
      </c>
      <c r="BC444" s="109">
        <v>115.24254937900353</v>
      </c>
      <c r="BD444" s="109">
        <v>28.810637344750873</v>
      </c>
      <c r="BE444" s="108">
        <v>54.01995437499999</v>
      </c>
      <c r="BF444" s="109">
        <v>43.215963499999994</v>
      </c>
      <c r="BG444" s="109">
        <v>10.803990874999997</v>
      </c>
      <c r="BH444" s="108">
        <v>115.29658746687571</v>
      </c>
      <c r="BI444" s="109">
        <f t="shared" si="1726"/>
        <v>67.47940315356341</v>
      </c>
      <c r="BJ444" s="108">
        <f t="shared" si="1727"/>
        <v>2.2304124845467106</v>
      </c>
      <c r="BK444" s="108">
        <v>84.735094761614832</v>
      </c>
      <c r="BL444" s="245">
        <v>2135.3243879926936</v>
      </c>
      <c r="BM444" s="244">
        <v>43.11</v>
      </c>
      <c r="BN444" s="108">
        <v>9.4841999999999995</v>
      </c>
      <c r="BO444" s="108">
        <v>29.015314830000001</v>
      </c>
      <c r="BP444" s="108">
        <f t="shared" si="1728"/>
        <v>2.8717617699844205</v>
      </c>
      <c r="BQ444" s="108">
        <f t="shared" si="1729"/>
        <v>9.080052622900201</v>
      </c>
      <c r="BR444" s="108">
        <v>5.6322942696833298</v>
      </c>
      <c r="BS444" s="108">
        <v>6.3686520642768825</v>
      </c>
      <c r="BT444" s="108">
        <f t="shared" si="1730"/>
        <v>0.1232015741834363</v>
      </c>
      <c r="BU444" s="108">
        <f t="shared" si="1731"/>
        <v>3.7273682563552026</v>
      </c>
      <c r="BV444" s="108">
        <v>4.6805230581980108</v>
      </c>
      <c r="BW444" s="245">
        <v>117.94918106658986</v>
      </c>
      <c r="BX444" s="107">
        <v>1239.45</v>
      </c>
      <c r="BY444" s="108">
        <v>90.479849999999999</v>
      </c>
      <c r="BZ444" s="109">
        <f t="shared" si="1732"/>
        <v>52.954960849800003</v>
      </c>
      <c r="CA444" s="109">
        <f t="shared" si="1733"/>
        <v>1.75033269825</v>
      </c>
      <c r="CB444" s="108">
        <v>66.496492500000002</v>
      </c>
      <c r="CC444" s="110">
        <v>1675.7116109999999</v>
      </c>
      <c r="CD444" s="244"/>
      <c r="CE444" s="108">
        <v>0</v>
      </c>
      <c r="CF444" s="109">
        <f t="shared" si="1734"/>
        <v>0</v>
      </c>
      <c r="CG444" s="109">
        <f t="shared" si="1735"/>
        <v>0</v>
      </c>
      <c r="CH444" s="108">
        <v>0</v>
      </c>
      <c r="CI444" s="245">
        <v>0</v>
      </c>
      <c r="CJ444" s="249">
        <v>1541.6747011841189</v>
      </c>
      <c r="CK444" s="250">
        <v>339.16843426050616</v>
      </c>
      <c r="CL444" s="250">
        <v>157.48655979248537</v>
      </c>
      <c r="CM444" s="251">
        <v>100.32888069001608</v>
      </c>
      <c r="CN444" s="252">
        <f t="shared" si="1600"/>
        <v>48.905312892348334</v>
      </c>
      <c r="CO444" s="250">
        <v>1037.6287826560749</v>
      </c>
      <c r="CP444" s="252">
        <f t="shared" si="1736"/>
        <v>102.69827113460236</v>
      </c>
      <c r="CQ444" s="250">
        <v>324.71555124439209</v>
      </c>
      <c r="CR444" s="250">
        <v>224.54496888620213</v>
      </c>
      <c r="CS444" s="252">
        <f t="shared" si="1737"/>
        <v>4.34382242310358</v>
      </c>
      <c r="CT444" s="252">
        <f t="shared" si="1738"/>
        <v>131.41898485008974</v>
      </c>
      <c r="CU444" s="250">
        <f t="shared" si="1601"/>
        <v>3300.503446779388</v>
      </c>
      <c r="CV444" s="245">
        <f t="shared" si="1739"/>
        <v>4158.6343429420294</v>
      </c>
      <c r="CW444" s="244">
        <v>138.09795</v>
      </c>
      <c r="CX444" s="108">
        <v>10.08115035</v>
      </c>
      <c r="CY444" s="108">
        <f t="shared" si="1740"/>
        <v>0.19501985352074999</v>
      </c>
      <c r="CZ444" s="108">
        <f t="shared" si="1741"/>
        <v>5.9001747030437999</v>
      </c>
      <c r="DA444" s="108">
        <v>7.4089550175000003</v>
      </c>
      <c r="DB444" s="245">
        <v>186.70566644100001</v>
      </c>
      <c r="DC444" s="244">
        <v>4.5674999999999999</v>
      </c>
      <c r="DD444" s="108">
        <v>0.33342749999999999</v>
      </c>
      <c r="DE444" s="108">
        <f t="shared" si="1742"/>
        <v>6.4501549874999998E-3</v>
      </c>
      <c r="DF444" s="108">
        <f t="shared" si="1743"/>
        <v>0.19514444607</v>
      </c>
      <c r="DG444" s="108">
        <v>0.24504637500000001</v>
      </c>
      <c r="DH444" s="245">
        <v>6.1751686499999998</v>
      </c>
      <c r="DI444" s="107">
        <v>94.692371597040008</v>
      </c>
      <c r="DJ444" s="108">
        <v>20.8323217513488</v>
      </c>
      <c r="DK444" s="108">
        <v>1.559303044720419</v>
      </c>
      <c r="DL444" s="108">
        <v>63.732984780502569</v>
      </c>
      <c r="DM444" s="108">
        <f t="shared" si="1744"/>
        <v>6.3079084356654613</v>
      </c>
      <c r="DN444" s="108">
        <f t="shared" si="1745"/>
        <v>19.944600257210475</v>
      </c>
      <c r="DO444" s="108">
        <v>13.19963962567366</v>
      </c>
      <c r="DP444" s="108">
        <f t="shared" si="1746"/>
        <v>0.25534702855865699</v>
      </c>
      <c r="DQ444" s="108">
        <f t="shared" si="1747"/>
        <v>7.7253266844387714</v>
      </c>
      <c r="DR444" s="108">
        <v>9.7008310399642745</v>
      </c>
      <c r="DS444" s="110">
        <v>244.46094220709969</v>
      </c>
      <c r="DT444" s="244">
        <v>201.34</v>
      </c>
      <c r="DU444" s="108">
        <v>44.294800000000002</v>
      </c>
      <c r="DV444" s="108">
        <v>135.51249102</v>
      </c>
      <c r="DW444" s="108">
        <f t="shared" si="1748"/>
        <v>13.412213286213481</v>
      </c>
      <c r="DX444" s="108">
        <f t="shared" si="1749"/>
        <v>42.4072789397988</v>
      </c>
      <c r="DY444" s="108">
        <v>3.9141449860833299</v>
      </c>
      <c r="DZ444" s="108">
        <v>2.4005154785083298</v>
      </c>
      <c r="EA444" s="108"/>
      <c r="EB444" s="108">
        <v>28.284722458375192</v>
      </c>
      <c r="EC444" s="108">
        <f t="shared" si="1750"/>
        <v>0.54716795595726808</v>
      </c>
      <c r="ED444" s="108">
        <f t="shared" si="1751"/>
        <v>16.554142943768333</v>
      </c>
      <c r="EE444" s="108">
        <v>20.787333697148341</v>
      </c>
      <c r="EF444" s="245">
        <v>523.84080916813821</v>
      </c>
      <c r="EG444" s="249">
        <v>1098.2592781746032</v>
      </c>
      <c r="EH444" s="250">
        <v>241.61704119841266</v>
      </c>
      <c r="EI444" s="250">
        <v>1675.9407977581825</v>
      </c>
      <c r="EJ444" s="250">
        <v>739.18670195325126</v>
      </c>
      <c r="EK444" s="250">
        <f t="shared" si="1752"/>
        <v>73.160264639121095</v>
      </c>
      <c r="EL444" s="250">
        <v>231.32108650925045</v>
      </c>
      <c r="EM444" s="250">
        <v>274.1152787931648</v>
      </c>
      <c r="EN444" s="250">
        <f t="shared" si="1753"/>
        <v>5.3027600682537734</v>
      </c>
      <c r="EO444" s="250">
        <f t="shared" si="1754"/>
        <v>160.43090098871798</v>
      </c>
      <c r="EP444" s="250">
        <v>4029.1190978776144</v>
      </c>
      <c r="EQ444" s="245">
        <v>5076.6900633257947</v>
      </c>
      <c r="ER444" s="244">
        <v>277.91000000000003</v>
      </c>
      <c r="ES444" s="108">
        <v>61.1402</v>
      </c>
      <c r="ET444" s="108">
        <v>187.04815923000001</v>
      </c>
      <c r="EU444" s="108">
        <f t="shared" si="1755"/>
        <v>18.512904511630023</v>
      </c>
      <c r="EV444" s="108">
        <f t="shared" si="1756"/>
        <v>58.534850949436205</v>
      </c>
      <c r="EW444" s="108">
        <v>21.813967574749999</v>
      </c>
      <c r="EX444" s="108">
        <v>39.997599856746803</v>
      </c>
      <c r="EY444" s="108">
        <f t="shared" si="1757"/>
        <v>0.77375356922876692</v>
      </c>
      <c r="EZ444" s="108">
        <f t="shared" si="1758"/>
        <v>23.409315272958487</v>
      </c>
      <c r="FA444" s="108">
        <v>29.395496333074799</v>
      </c>
      <c r="FB444" s="245">
        <v>740.76650759348593</v>
      </c>
      <c r="FC444" s="244">
        <v>0.83333333333333293</v>
      </c>
      <c r="FD444" s="108">
        <v>6.0833333333333302E-2</v>
      </c>
      <c r="FE444" s="108">
        <f t="shared" si="1759"/>
        <v>1.1768208333333328E-3</v>
      </c>
      <c r="FF444" s="108">
        <f t="shared" si="1760"/>
        <v>3.5603803333333316E-2</v>
      </c>
      <c r="FG444" s="108">
        <v>4.4708333333333301E-2</v>
      </c>
      <c r="FH444" s="245">
        <v>1.1266499999999995</v>
      </c>
      <c r="FI444" s="244">
        <v>1594.51987333334</v>
      </c>
      <c r="FJ444" s="108">
        <v>116.399950753334</v>
      </c>
      <c r="FK444" s="108">
        <f t="shared" si="1761"/>
        <v>2.2517570473232462</v>
      </c>
      <c r="FL444" s="108">
        <f t="shared" si="1762"/>
        <v>68.125166377502282</v>
      </c>
      <c r="FM444" s="108">
        <v>85.546000000000006</v>
      </c>
      <c r="FN444" s="245">
        <v>2155.7589889040087</v>
      </c>
      <c r="FO444" s="244">
        <v>1240.78966666667</v>
      </c>
      <c r="FP444" s="108">
        <v>90.577645666666896</v>
      </c>
      <c r="FQ444" s="108">
        <f t="shared" si="1763"/>
        <v>1.7522245554216711</v>
      </c>
      <c r="FR444" s="108">
        <f t="shared" si="1764"/>
        <v>53.012197524038804</v>
      </c>
      <c r="FS444" s="108">
        <v>66.568365616666696</v>
      </c>
      <c r="FT444" s="110">
        <v>1677.5228135400041</v>
      </c>
      <c r="FU444" s="253">
        <f t="shared" si="1602"/>
        <v>6328.3673481660298</v>
      </c>
      <c r="FV444" s="254">
        <f t="shared" si="1603"/>
        <v>1975.4365057770324</v>
      </c>
      <c r="FW444" s="254">
        <f t="shared" si="1604"/>
        <v>236.2227315761686</v>
      </c>
      <c r="FX444" s="254">
        <f t="shared" si="1605"/>
        <v>1381.3321666666664</v>
      </c>
      <c r="FY444" s="254">
        <f t="shared" si="1606"/>
        <v>1239.45</v>
      </c>
      <c r="FZ444" s="254">
        <f t="shared" si="1607"/>
        <v>0</v>
      </c>
      <c r="GA444" s="254">
        <f t="shared" si="1765"/>
        <v>138.09795</v>
      </c>
      <c r="GB444" s="254">
        <f t="shared" si="1766"/>
        <v>4.5674999999999999</v>
      </c>
      <c r="GC444" s="254">
        <f t="shared" si="1767"/>
        <v>1594.51987333334</v>
      </c>
      <c r="GD444" s="254">
        <f t="shared" si="1768"/>
        <v>1240.78966666667</v>
      </c>
      <c r="GE444" s="254">
        <f t="shared" si="1608"/>
        <v>3491.2513350698291</v>
      </c>
      <c r="GF444" s="255">
        <f t="shared" si="1609"/>
        <v>1332.9136752120378</v>
      </c>
      <c r="GG444" s="255">
        <f t="shared" si="1610"/>
        <v>345.54310963720127</v>
      </c>
      <c r="GH444" s="254">
        <f t="shared" si="1611"/>
        <v>1286.992560722796</v>
      </c>
      <c r="GI444" s="255">
        <f t="shared" si="1612"/>
        <v>918.94738567551337</v>
      </c>
      <c r="GJ444" s="256">
        <f t="shared" si="1613"/>
        <v>24.896871087182486</v>
      </c>
      <c r="GK444" s="253">
        <f t="shared" si="1769"/>
        <v>18917.027637978532</v>
      </c>
      <c r="GL444" s="257">
        <f t="shared" si="1770"/>
        <v>23835.45482385295</v>
      </c>
      <c r="GM444" s="221">
        <f t="shared" si="1771"/>
        <v>20482.220399312948</v>
      </c>
      <c r="GN444" s="222">
        <f t="shared" si="1772"/>
        <v>10648.195079555248</v>
      </c>
      <c r="GO444" s="222">
        <f t="shared" si="1773"/>
        <v>759.98179535906979</v>
      </c>
      <c r="GP444" s="55">
        <f t="shared" si="1774"/>
        <v>0.51987503659087808</v>
      </c>
      <c r="GQ444" s="56">
        <f t="shared" si="1775"/>
        <v>3.7104463312217971E-2</v>
      </c>
      <c r="GR444" s="258">
        <f t="shared" si="1776"/>
        <v>1.0872118996008533</v>
      </c>
      <c r="GS444" s="227">
        <f t="shared" si="1614"/>
        <v>23835.45482385295</v>
      </c>
      <c r="GT444" s="222">
        <f t="shared" si="1843"/>
        <v>10811.087795407513</v>
      </c>
      <c r="GU444" s="222">
        <f t="shared" si="1844"/>
        <v>764.39501749869601</v>
      </c>
      <c r="GV444" s="37">
        <f t="shared" si="1833"/>
        <v>0.45357170128713004</v>
      </c>
      <c r="GW444" s="228">
        <f t="shared" si="1834"/>
        <v>3.206966358089966E-2</v>
      </c>
      <c r="GX444" s="258">
        <f t="shared" si="1777"/>
        <v>1.0760422764803745</v>
      </c>
      <c r="GY444" s="221">
        <f t="shared" si="1842"/>
        <v>16571.243753241568</v>
      </c>
      <c r="GZ444" s="222">
        <f t="shared" si="1778"/>
        <v>9183.3302705695405</v>
      </c>
      <c r="HA444" s="222">
        <f t="shared" si="1779"/>
        <v>497.67657266275353</v>
      </c>
      <c r="HB444" s="55">
        <f t="shared" si="1780"/>
        <v>0.55417266243356977</v>
      </c>
      <c r="HC444" s="56">
        <f t="shared" si="1781"/>
        <v>3.0032541918611329E-2</v>
      </c>
      <c r="HD444" s="258">
        <f t="shared" si="1782"/>
        <v>1.0914908969465333</v>
      </c>
      <c r="HE444" s="221">
        <f t="shared" si="1783"/>
        <v>18346.896011320256</v>
      </c>
      <c r="HF444" s="222">
        <f t="shared" si="1784"/>
        <v>10544.46574102759</v>
      </c>
      <c r="HG444" s="222">
        <f t="shared" si="1785"/>
        <v>557.51374940099652</v>
      </c>
      <c r="HH444" s="55">
        <f t="shared" si="1786"/>
        <v>0.57472750347097012</v>
      </c>
      <c r="HI444" s="56">
        <f t="shared" si="1787"/>
        <v>3.0387360840602347E-2</v>
      </c>
      <c r="HJ444" s="259">
        <f t="shared" si="1788"/>
        <v>1.0947668019881103</v>
      </c>
      <c r="HK444" s="54">
        <f t="shared" si="1615"/>
        <v>3.5304626283340226</v>
      </c>
      <c r="HL444" s="55">
        <f t="shared" si="1616"/>
        <v>4.1363739586132189</v>
      </c>
      <c r="HM444" s="55">
        <f t="shared" si="1617"/>
        <v>2.8678923317270164</v>
      </c>
      <c r="HN444" s="56">
        <f t="shared" si="1618"/>
        <v>3.1845671503032138</v>
      </c>
      <c r="HQ444" s="57">
        <f t="shared" si="1619"/>
        <v>1080.2662463952777</v>
      </c>
      <c r="HR444" s="58">
        <f t="shared" si="1789"/>
        <v>1249.5439672054179</v>
      </c>
      <c r="HS444" s="58">
        <f t="shared" si="1620"/>
        <v>47.489822808129318</v>
      </c>
      <c r="HT444" s="58">
        <f t="shared" si="1790"/>
        <v>54.845996361108554</v>
      </c>
      <c r="HU444" s="58">
        <f t="shared" si="1621"/>
        <v>1409.2478238719732</v>
      </c>
      <c r="HV444" s="55">
        <f t="shared" si="1845"/>
        <v>0.76655519923188276</v>
      </c>
      <c r="HW444" s="56">
        <f t="shared" si="1846"/>
        <v>3.369870224645715E-2</v>
      </c>
      <c r="HX444" s="260">
        <f t="shared" si="1847"/>
        <v>1.1253391286976122</v>
      </c>
      <c r="HY444" s="57">
        <f t="shared" si="1622"/>
        <v>1968.5328398327381</v>
      </c>
      <c r="HZ444" s="58">
        <f t="shared" si="1791"/>
        <v>2277.0019358345285</v>
      </c>
      <c r="IA444" s="58">
        <f t="shared" si="1623"/>
        <v>115.31231370968564</v>
      </c>
      <c r="IB444" s="58">
        <f t="shared" si="1792"/>
        <v>133.17419110331596</v>
      </c>
      <c r="IC444" s="58">
        <f t="shared" si="1624"/>
        <v>2665.9805107128732</v>
      </c>
      <c r="ID444" s="55">
        <f t="shared" si="1625"/>
        <v>0.73838980889862538</v>
      </c>
      <c r="IE444" s="56">
        <f t="shared" si="1626"/>
        <v>4.3253247068505973E-2</v>
      </c>
      <c r="IF444" s="260">
        <f t="shared" si="1627"/>
        <v>1.1224056110253262</v>
      </c>
      <c r="IG444" s="57">
        <f t="shared" si="1628"/>
        <v>82.324871847347353</v>
      </c>
      <c r="IH444" s="58">
        <f t="shared" si="1793"/>
        <v>95.225179265826682</v>
      </c>
      <c r="II444" s="58">
        <f t="shared" si="1629"/>
        <v>160.68892536355025</v>
      </c>
      <c r="IJ444" s="58">
        <f t="shared" si="1794"/>
        <v>185.57963990236419</v>
      </c>
      <c r="IK444" s="58">
        <f t="shared" si="1630"/>
        <v>1694.7018952322965</v>
      </c>
      <c r="IL444" s="55">
        <f t="shared" si="1631"/>
        <v>4.857778945013979E-2</v>
      </c>
      <c r="IM444" s="56">
        <f t="shared" si="1632"/>
        <v>9.4818401876823458E-2</v>
      </c>
      <c r="IN444" s="260">
        <f t="shared" si="1633"/>
        <v>1.0222995100575569</v>
      </c>
      <c r="IO444" s="57">
        <f t="shared" si="1634"/>
        <v>68.219253472691591</v>
      </c>
      <c r="IP444" s="58">
        <f t="shared" si="1795"/>
        <v>78.909210491862368</v>
      </c>
      <c r="IQ444" s="58">
        <f t="shared" si="1635"/>
        <v>2.9949633441678567</v>
      </c>
      <c r="IR444" s="58">
        <f t="shared" si="1796"/>
        <v>3.4588831661794579</v>
      </c>
      <c r="IS444" s="58">
        <f t="shared" si="1636"/>
        <v>93.61046116396021</v>
      </c>
      <c r="IT444" s="55">
        <f t="shared" si="1637"/>
        <v>0.72875672894298094</v>
      </c>
      <c r="IU444" s="56">
        <f t="shared" si="1638"/>
        <v>3.1993895841642431E-2</v>
      </c>
      <c r="IV444" s="260">
        <f t="shared" si="1639"/>
        <v>1.1191520338912355</v>
      </c>
      <c r="IW444" s="57">
        <f t="shared" si="1640"/>
        <v>64.605052236755995</v>
      </c>
      <c r="IX444" s="58">
        <f t="shared" si="1797"/>
        <v>74.728663922255663</v>
      </c>
      <c r="IY444" s="58">
        <f t="shared" si="1641"/>
        <v>1.75033269825</v>
      </c>
      <c r="IZ444" s="58">
        <f t="shared" si="1798"/>
        <v>2.0214592332089252</v>
      </c>
      <c r="JA444" s="58">
        <f t="shared" si="1642"/>
        <v>1329.92985</v>
      </c>
      <c r="JB444" s="55">
        <f t="shared" si="1848"/>
        <v>4.857778945013979E-2</v>
      </c>
      <c r="JC444" s="56">
        <f t="shared" si="1849"/>
        <v>1.3161090400745574E-3</v>
      </c>
      <c r="JD444" s="260">
        <f t="shared" si="1850"/>
        <v>1.0078160048971445</v>
      </c>
      <c r="JE444" s="57">
        <f t="shared" si="1643"/>
        <v>0</v>
      </c>
      <c r="JF444" s="58">
        <f t="shared" si="1799"/>
        <v>0</v>
      </c>
      <c r="JG444" s="58">
        <f t="shared" si="1644"/>
        <v>0</v>
      </c>
      <c r="JH444" s="58">
        <f t="shared" si="1800"/>
        <v>0</v>
      </c>
      <c r="JI444" s="58">
        <f t="shared" si="1645"/>
        <v>0</v>
      </c>
      <c r="JJ444" s="55"/>
      <c r="JK444" s="56"/>
      <c r="JL444" s="260"/>
      <c r="JM444" s="57">
        <f t="shared" si="1646"/>
        <v>2437.3272694798934</v>
      </c>
      <c r="JN444" s="58">
        <f t="shared" si="1801"/>
        <v>2819.2564526073929</v>
      </c>
      <c r="JO444" s="58">
        <f t="shared" si="1647"/>
        <v>155.94740645005427</v>
      </c>
      <c r="JP444" s="58">
        <f t="shared" si="1802"/>
        <v>180.10365970916769</v>
      </c>
      <c r="JQ444" s="58">
        <f t="shared" si="1648"/>
        <v>3300.5034467793885</v>
      </c>
      <c r="JR444" s="55">
        <f t="shared" si="1649"/>
        <v>0.73847136013695813</v>
      </c>
      <c r="JS444" s="56">
        <f t="shared" si="1650"/>
        <v>4.7249581454679834E-2</v>
      </c>
      <c r="JT444" s="260">
        <f t="shared" si="1651"/>
        <v>1.1230374223007913</v>
      </c>
      <c r="JU444" s="57">
        <f t="shared" si="1652"/>
        <v>7.1982131377134353</v>
      </c>
      <c r="JV444" s="58">
        <f t="shared" si="1803"/>
        <v>8.3261731363931304</v>
      </c>
      <c r="JW444" s="58">
        <f t="shared" si="1653"/>
        <v>0.19501985352074999</v>
      </c>
      <c r="JX444" s="58">
        <f t="shared" si="1804"/>
        <v>0.22522842883111419</v>
      </c>
      <c r="JY444" s="58">
        <f t="shared" si="1654"/>
        <v>148.17910035</v>
      </c>
      <c r="JZ444" s="55">
        <f t="shared" si="1655"/>
        <v>4.857778945013979E-2</v>
      </c>
      <c r="KA444" s="56">
        <f t="shared" si="1656"/>
        <v>1.3161090400745574E-3</v>
      </c>
      <c r="KB444" s="260">
        <f t="shared" si="1657"/>
        <v>1.0078160048971445</v>
      </c>
      <c r="KC444" s="57">
        <f t="shared" si="1658"/>
        <v>0.23807622420540001</v>
      </c>
      <c r="KD444" s="58">
        <f t="shared" si="1805"/>
        <v>0.27538276853838622</v>
      </c>
      <c r="KE444" s="58">
        <f t="shared" si="1659"/>
        <v>6.4501549874999998E-3</v>
      </c>
      <c r="KF444" s="58">
        <f t="shared" si="1806"/>
        <v>7.4492839950637503E-3</v>
      </c>
      <c r="KG444" s="58">
        <f t="shared" si="1660"/>
        <v>4.9009274999999999</v>
      </c>
      <c r="KH444" s="55">
        <f t="shared" si="1661"/>
        <v>4.8577789450139797E-2</v>
      </c>
      <c r="KI444" s="56">
        <f t="shared" si="1662"/>
        <v>1.3161090400745574E-3</v>
      </c>
      <c r="KJ444" s="260">
        <f t="shared" si="1663"/>
        <v>1.0078160048971445</v>
      </c>
      <c r="KK444" s="57">
        <f t="shared" si="1664"/>
        <v>149.28200421720086</v>
      </c>
      <c r="KL444" s="58">
        <f t="shared" si="1807"/>
        <v>172.67449427803624</v>
      </c>
      <c r="KM444" s="58">
        <f t="shared" si="1665"/>
        <v>6.5632554642241185</v>
      </c>
      <c r="KN444" s="58">
        <f t="shared" si="1808"/>
        <v>7.5799037356324348</v>
      </c>
      <c r="KO444" s="58">
        <f t="shared" si="1666"/>
        <v>194.01662079928548</v>
      </c>
      <c r="KP444" s="55">
        <f t="shared" si="1809"/>
        <v>0.76942894687170349</v>
      </c>
      <c r="KQ444" s="56">
        <f t="shared" si="1810"/>
        <v>3.3828315518462479E-2</v>
      </c>
      <c r="KR444" s="260">
        <f t="shared" si="1811"/>
        <v>1.1258095220486057</v>
      </c>
      <c r="KS444" s="57">
        <f t="shared" si="1667"/>
        <v>317.56773469795189</v>
      </c>
      <c r="KT444" s="58">
        <f t="shared" si="1812"/>
        <v>367.33059872512098</v>
      </c>
      <c r="KU444" s="58">
        <f t="shared" si="1668"/>
        <v>13.95938124217075</v>
      </c>
      <c r="KV444" s="58">
        <f t="shared" si="1813"/>
        <v>16.121689396583001</v>
      </c>
      <c r="KW444" s="58">
        <f t="shared" si="1669"/>
        <v>415.74667394296682</v>
      </c>
      <c r="KX444" s="55">
        <f t="shared" si="1670"/>
        <v>0.76384912881231282</v>
      </c>
      <c r="KY444" s="56">
        <f t="shared" si="1671"/>
        <v>3.3576651641681519E-2</v>
      </c>
      <c r="KZ444" s="260">
        <f t="shared" si="1672"/>
        <v>1.1248961818241858</v>
      </c>
      <c r="LA444" s="57">
        <f t="shared" si="1673"/>
        <v>1817.8137441205374</v>
      </c>
      <c r="LB444" s="58">
        <f t="shared" si="1814"/>
        <v>2102.6651578242258</v>
      </c>
      <c r="LC444" s="58">
        <f t="shared" si="1674"/>
        <v>78.463024707374871</v>
      </c>
      <c r="LD444" s="58">
        <f t="shared" si="1815"/>
        <v>90.61694723454724</v>
      </c>
      <c r="LE444" s="58">
        <f t="shared" si="1675"/>
        <v>4029.1190978776149</v>
      </c>
      <c r="LF444" s="55">
        <f t="shared" si="1816"/>
        <v>0.45116902726407165</v>
      </c>
      <c r="LG444" s="56">
        <f t="shared" si="1817"/>
        <v>1.9473989922190727E-2</v>
      </c>
      <c r="LH444" s="260">
        <f t="shared" si="1818"/>
        <v>1.0737147076112274</v>
      </c>
      <c r="LI444" s="57">
        <f t="shared" si="1676"/>
        <v>439.02208279132157</v>
      </c>
      <c r="LJ444" s="58">
        <f t="shared" si="1819"/>
        <v>507.81684316472166</v>
      </c>
      <c r="LK444" s="58">
        <f t="shared" si="1677"/>
        <v>19.286658080858789</v>
      </c>
      <c r="LL444" s="58">
        <f t="shared" si="1820"/>
        <v>22.274161417583816</v>
      </c>
      <c r="LM444" s="58">
        <f t="shared" si="1678"/>
        <v>587.9099266614968</v>
      </c>
      <c r="LN444" s="55">
        <f t="shared" si="1679"/>
        <v>0.74675058692128371</v>
      </c>
      <c r="LO444" s="56">
        <f t="shared" si="1680"/>
        <v>3.2805464249225959E-2</v>
      </c>
      <c r="LP444" s="260">
        <f t="shared" si="1681"/>
        <v>1.1220973833827701</v>
      </c>
      <c r="LQ444" s="57">
        <f t="shared" si="1682"/>
        <v>4.3436640066666643E-2</v>
      </c>
      <c r="LR444" s="58">
        <f t="shared" si="1821"/>
        <v>5.0243161565113312E-2</v>
      </c>
      <c r="LS444" s="58">
        <f t="shared" si="1683"/>
        <v>1.1768208333333328E-3</v>
      </c>
      <c r="LT444" s="58">
        <f t="shared" si="1822"/>
        <v>1.359110380416666E-3</v>
      </c>
      <c r="LU444" s="58">
        <f t="shared" si="1684"/>
        <v>0.89416666666666633</v>
      </c>
      <c r="LV444" s="55">
        <f t="shared" si="1835"/>
        <v>4.857778945013979E-2</v>
      </c>
      <c r="LW444" s="56">
        <f t="shared" si="1836"/>
        <v>1.3161090400745572E-3</v>
      </c>
      <c r="LX444" s="260">
        <f t="shared" si="1837"/>
        <v>1.0078160048971445</v>
      </c>
      <c r="LY444" s="57">
        <f t="shared" si="1685"/>
        <v>83.112702980552783</v>
      </c>
      <c r="LZ444" s="58">
        <f t="shared" si="1823"/>
        <v>96.136463537605408</v>
      </c>
      <c r="MA444" s="58">
        <f t="shared" si="1686"/>
        <v>2.2517570473232462</v>
      </c>
      <c r="MB444" s="58">
        <f t="shared" si="1824"/>
        <v>2.6005542139536173</v>
      </c>
      <c r="MC444" s="58">
        <f t="shared" si="1687"/>
        <v>1710.919832463499</v>
      </c>
      <c r="MD444" s="55">
        <f t="shared" si="1688"/>
        <v>4.8577789212298418E-2</v>
      </c>
      <c r="ME444" s="56">
        <f t="shared" si="1689"/>
        <v>1.316109033630765E-3</v>
      </c>
      <c r="MF444" s="260">
        <f t="shared" si="1690"/>
        <v>1.0078160048588767</v>
      </c>
      <c r="MG444" s="57">
        <f t="shared" si="1691"/>
        <v>64.674880979327341</v>
      </c>
      <c r="MH444" s="58">
        <f t="shared" si="1825"/>
        <v>74.809434828787943</v>
      </c>
      <c r="MI444" s="58">
        <f t="shared" si="1692"/>
        <v>1.7522245554216711</v>
      </c>
      <c r="MJ444" s="58">
        <f t="shared" si="1826"/>
        <v>2.0236441390564881</v>
      </c>
      <c r="MK444" s="58">
        <f t="shared" si="1693"/>
        <v>1331.3673123333365</v>
      </c>
      <c r="ML444" s="55">
        <f t="shared" si="1851"/>
        <v>4.8577789450139804E-2</v>
      </c>
      <c r="MM444" s="56">
        <f t="shared" si="1852"/>
        <v>1.3161090400745576E-3</v>
      </c>
      <c r="MN444" s="260">
        <f t="shared" si="1853"/>
        <v>1.0078160048971445</v>
      </c>
      <c r="MO444" s="59">
        <v>3.2472626813872778</v>
      </c>
      <c r="MP444" s="60">
        <v>3.8440626813872778</v>
      </c>
      <c r="MQ444" s="60">
        <v>2.6274999999999999</v>
      </c>
      <c r="MR444" s="61">
        <v>2.9089</v>
      </c>
      <c r="MS444" s="59">
        <f t="shared" si="1694"/>
        <v>1.0872118996008533</v>
      </c>
      <c r="MT444" s="60">
        <f t="shared" si="1862"/>
        <v>1.0760422764803745</v>
      </c>
      <c r="MU444" s="60">
        <f t="shared" si="1827"/>
        <v>1.0914908969465333</v>
      </c>
      <c r="MV444" s="61">
        <f t="shared" si="1828"/>
        <v>1.0947668019881103</v>
      </c>
      <c r="MW444" s="66">
        <f t="shared" si="1829"/>
        <v>3.5304626283340226</v>
      </c>
      <c r="MX444" s="67">
        <f t="shared" si="1830"/>
        <v>4.1363739586132189</v>
      </c>
      <c r="MY444" s="67">
        <f t="shared" si="1831"/>
        <v>2.8678923317270164</v>
      </c>
      <c r="MZ444" s="261">
        <f t="shared" si="1832"/>
        <v>3.1845671503032138</v>
      </c>
      <c r="NA444" s="59">
        <f t="shared" si="1696"/>
        <v>1.0872259304160989</v>
      </c>
      <c r="NB444" s="60">
        <f t="shared" si="1863"/>
        <v>1.0759379137664713</v>
      </c>
      <c r="NC444" s="60">
        <f t="shared" si="1698"/>
        <v>1.0915051401930642</v>
      </c>
      <c r="ND444" s="262">
        <f t="shared" si="1864"/>
        <v>1.0947781589854528</v>
      </c>
      <c r="NE444" s="62">
        <f t="shared" si="1700"/>
        <v>3.5305081900767594</v>
      </c>
      <c r="NF444" s="63">
        <f t="shared" si="1865"/>
        <v>4.1359727817993752</v>
      </c>
      <c r="NG444" s="63">
        <f t="shared" si="1702"/>
        <v>2.8679297558572761</v>
      </c>
      <c r="NH444" s="64">
        <f t="shared" si="1866"/>
        <v>3.184600186672784</v>
      </c>
      <c r="NI444" s="238">
        <f t="shared" si="1838"/>
        <v>-4.5561742736843769E-5</v>
      </c>
      <c r="NJ444" s="238">
        <f t="shared" si="1839"/>
        <v>4.0117681384366222E-4</v>
      </c>
      <c r="NK444" s="238">
        <f t="shared" si="1840"/>
        <v>-3.7424130259644528E-5</v>
      </c>
      <c r="NL444" s="238">
        <f t="shared" si="1841"/>
        <v>-3.3036369570194069E-5</v>
      </c>
      <c r="NM444" s="239">
        <f t="shared" si="1704"/>
        <v>0.31667043081550805</v>
      </c>
      <c r="NN444" s="240">
        <f t="shared" si="1705"/>
        <v>0.59756874730988363</v>
      </c>
      <c r="NO444" s="240">
        <f t="shared" si="1867"/>
        <v>0.34590800340397543</v>
      </c>
      <c r="NP444" s="240">
        <f t="shared" si="1706"/>
        <v>2.0928143033766104E-2</v>
      </c>
      <c r="NQ444" s="240">
        <f>Q444*JD444+0.004</f>
        <v>0.30453073266032854</v>
      </c>
      <c r="NR444" s="240">
        <f t="shared" si="1707"/>
        <v>0</v>
      </c>
      <c r="NS444" s="240">
        <f t="shared" si="1708"/>
        <v>0.74142930620298242</v>
      </c>
      <c r="NT444" s="240">
        <f t="shared" si="1709"/>
        <v>2.9831353744955477E-2</v>
      </c>
      <c r="NU444" s="240">
        <f t="shared" si="1710"/>
        <v>1.0078160048971445E-3</v>
      </c>
      <c r="NV444" s="240">
        <f t="shared" si="1711"/>
        <v>4.3681409455485903E-2</v>
      </c>
      <c r="NW444" s="240">
        <f t="shared" si="1712"/>
        <v>9.3366383091407434E-2</v>
      </c>
      <c r="NX444" s="240">
        <f t="shared" si="1713"/>
        <v>0.86391085374399357</v>
      </c>
      <c r="NY444" s="240">
        <f t="shared" si="1714"/>
        <v>0.13173423280913721</v>
      </c>
      <c r="NZ444" s="240">
        <f t="shared" si="1715"/>
        <v>1.0078160048971445E-4</v>
      </c>
      <c r="OA444" s="240">
        <f t="shared" si="1716"/>
        <v>0.34437072886027814</v>
      </c>
      <c r="OB444" s="241">
        <f t="shared" si="1717"/>
        <v>0.30093385906228731</v>
      </c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136"/>
      <c r="OP444" s="13"/>
      <c r="OQ444" s="13"/>
      <c r="OR444" s="13"/>
      <c r="OS444" s="13"/>
      <c r="OT444" s="13"/>
    </row>
    <row r="445" spans="1:410" ht="15" customHeight="1">
      <c r="A445" s="242">
        <v>426</v>
      </c>
      <c r="B445" s="49" t="s">
        <v>495</v>
      </c>
      <c r="C445" s="50">
        <v>9</v>
      </c>
      <c r="D445" s="51">
        <v>6279.27</v>
      </c>
      <c r="E445" s="52">
        <v>6279.27</v>
      </c>
      <c r="F445" s="52"/>
      <c r="G445" s="52"/>
      <c r="H445" s="53">
        <v>691.21</v>
      </c>
      <c r="I445" s="57">
        <v>3.3428780425313867</v>
      </c>
      <c r="J445" s="58">
        <v>3.9456780425313869</v>
      </c>
      <c r="K445" s="58">
        <v>2.6581000000000001</v>
      </c>
      <c r="L445" s="243">
        <v>2.9690000000000003</v>
      </c>
      <c r="M445" s="1">
        <v>0.31090000000000001</v>
      </c>
      <c r="N445" s="2">
        <v>0.55179999999999996</v>
      </c>
      <c r="O445" s="2">
        <v>0.37387804253138612</v>
      </c>
      <c r="P445" s="2">
        <v>1.8599999999999998E-2</v>
      </c>
      <c r="Q445" s="2">
        <v>0.2999</v>
      </c>
      <c r="R445" s="2">
        <v>0</v>
      </c>
      <c r="S445" s="2">
        <v>0.66169999999999995</v>
      </c>
      <c r="T445" s="2">
        <v>3.1399999999999997E-2</v>
      </c>
      <c r="U445" s="2">
        <v>1.1000000000000001E-3</v>
      </c>
      <c r="V445" s="2">
        <v>3.9800000000000002E-2</v>
      </c>
      <c r="W445" s="2">
        <v>8.4099999999999994E-2</v>
      </c>
      <c r="X445" s="2">
        <v>0.80769999999999997</v>
      </c>
      <c r="Y445" s="2">
        <v>0.1154</v>
      </c>
      <c r="Z445" s="2">
        <v>1E-4</v>
      </c>
      <c r="AA445" s="2">
        <v>0.34639999999999999</v>
      </c>
      <c r="AB445" s="3">
        <v>0.3029</v>
      </c>
      <c r="AC445" s="244">
        <v>753.26</v>
      </c>
      <c r="AD445" s="108">
        <v>165.71719999999999</v>
      </c>
      <c r="AE445" s="108">
        <v>506.98390277999999</v>
      </c>
      <c r="AF445" s="108">
        <f t="shared" si="1718"/>
        <v>50.178224793747724</v>
      </c>
      <c r="AG445" s="108">
        <f t="shared" si="1719"/>
        <v>158.65554253597318</v>
      </c>
      <c r="AH445" s="108">
        <v>18.154066526308299</v>
      </c>
      <c r="AI445" s="108">
        <v>105.42040745076338</v>
      </c>
      <c r="AJ445" s="108">
        <f t="shared" si="1720"/>
        <v>2.0393577821350175</v>
      </c>
      <c r="AK445" s="108">
        <f t="shared" si="1721"/>
        <v>61.699191027893384</v>
      </c>
      <c r="AL445" s="108">
        <v>77.476778837853601</v>
      </c>
      <c r="AM445" s="245">
        <v>1952.4148267139103</v>
      </c>
      <c r="AN445" s="244">
        <v>1285.44</v>
      </c>
      <c r="AO445" s="108">
        <v>282.79680000000002</v>
      </c>
      <c r="AP445" s="108">
        <v>865.16924832000007</v>
      </c>
      <c r="AQ445" s="108">
        <f t="shared" si="1722"/>
        <v>85.62926118322369</v>
      </c>
      <c r="AR445" s="108">
        <f t="shared" si="1723"/>
        <v>270.7460645692608</v>
      </c>
      <c r="AS445" s="246">
        <v>129.48385735164999</v>
      </c>
      <c r="AT445" s="247">
        <v>28.252666703215063</v>
      </c>
      <c r="AU445" s="108">
        <v>187.09096311403044</v>
      </c>
      <c r="AV445" s="108">
        <f t="shared" si="1724"/>
        <v>3.6192746814409191</v>
      </c>
      <c r="AW445" s="108">
        <f t="shared" si="1725"/>
        <v>109.49835379982237</v>
      </c>
      <c r="AX445" s="108">
        <v>137.49904343928401</v>
      </c>
      <c r="AY445" s="245">
        <v>3464.9758946699571</v>
      </c>
      <c r="AZ445" s="248">
        <v>298</v>
      </c>
      <c r="BA445" s="108">
        <v>1518.9556666666665</v>
      </c>
      <c r="BB445" s="108">
        <v>158.40534923866718</v>
      </c>
      <c r="BC445" s="109">
        <v>126.72427939093376</v>
      </c>
      <c r="BD445" s="109">
        <v>31.681069847733426</v>
      </c>
      <c r="BE445" s="108">
        <v>59.402016249999988</v>
      </c>
      <c r="BF445" s="109">
        <v>47.521612999999995</v>
      </c>
      <c r="BG445" s="109">
        <v>11.880403249999993</v>
      </c>
      <c r="BH445" s="108">
        <v>126.78370134733936</v>
      </c>
      <c r="BI445" s="109">
        <f t="shared" si="1726"/>
        <v>74.202443320154615</v>
      </c>
      <c r="BJ445" s="108">
        <f t="shared" si="1727"/>
        <v>2.4526307025642802</v>
      </c>
      <c r="BK445" s="108">
        <v>93.17733667513366</v>
      </c>
      <c r="BL445" s="245">
        <v>2348.0688842133677</v>
      </c>
      <c r="BM445" s="244">
        <v>42.76</v>
      </c>
      <c r="BN445" s="108">
        <v>9.4071999999999996</v>
      </c>
      <c r="BO445" s="108">
        <v>28.779746279999998</v>
      </c>
      <c r="BP445" s="108">
        <f t="shared" si="1728"/>
        <v>2.8484466083167201</v>
      </c>
      <c r="BQ445" s="108">
        <f t="shared" si="1729"/>
        <v>9.0063338008631995</v>
      </c>
      <c r="BR445" s="108">
        <v>5.5817830097999996</v>
      </c>
      <c r="BS445" s="108">
        <v>6.3165972381553992</v>
      </c>
      <c r="BT445" s="108">
        <f t="shared" si="1730"/>
        <v>0.1221945735721162</v>
      </c>
      <c r="BU445" s="108">
        <f t="shared" si="1731"/>
        <v>3.6969022323807343</v>
      </c>
      <c r="BV445" s="108">
        <v>4.6422663263977695</v>
      </c>
      <c r="BW445" s="245">
        <v>116.98511142522379</v>
      </c>
      <c r="BX445" s="107">
        <v>1239.45</v>
      </c>
      <c r="BY445" s="108">
        <v>90.479849999999999</v>
      </c>
      <c r="BZ445" s="109">
        <f t="shared" si="1732"/>
        <v>52.954960849800003</v>
      </c>
      <c r="CA445" s="109">
        <f t="shared" si="1733"/>
        <v>1.75033269825</v>
      </c>
      <c r="CB445" s="108">
        <v>66.496492500000002</v>
      </c>
      <c r="CC445" s="110">
        <v>1675.7116109999999</v>
      </c>
      <c r="CD445" s="244"/>
      <c r="CE445" s="108">
        <v>0</v>
      </c>
      <c r="CF445" s="109">
        <f t="shared" si="1734"/>
        <v>0</v>
      </c>
      <c r="CG445" s="109">
        <f t="shared" si="1735"/>
        <v>0</v>
      </c>
      <c r="CH445" s="108">
        <v>0</v>
      </c>
      <c r="CI445" s="245">
        <v>0</v>
      </c>
      <c r="CJ445" s="249">
        <v>1537.7082991578363</v>
      </c>
      <c r="CK445" s="250">
        <v>338.29582581472403</v>
      </c>
      <c r="CL445" s="250">
        <v>157.06023778198249</v>
      </c>
      <c r="CM445" s="251">
        <v>99.848819177932398</v>
      </c>
      <c r="CN445" s="252">
        <f t="shared" si="1600"/>
        <v>48.67130690828315</v>
      </c>
      <c r="CO445" s="250">
        <v>1034.9563670930793</v>
      </c>
      <c r="CP445" s="252">
        <f t="shared" si="1736"/>
        <v>102.43377147667043</v>
      </c>
      <c r="CQ445" s="250">
        <v>323.87924551810823</v>
      </c>
      <c r="CR445" s="250">
        <v>223.96742958758932</v>
      </c>
      <c r="CS445" s="252">
        <f t="shared" si="1737"/>
        <v>4.332649925371916</v>
      </c>
      <c r="CT445" s="252">
        <f t="shared" si="1738"/>
        <v>131.08096957986922</v>
      </c>
      <c r="CU445" s="250">
        <f t="shared" si="1601"/>
        <v>3291.9881594352119</v>
      </c>
      <c r="CV445" s="245">
        <f t="shared" si="1739"/>
        <v>4147.9050808883667</v>
      </c>
      <c r="CW445" s="244">
        <v>146.08199999999999</v>
      </c>
      <c r="CX445" s="108">
        <v>10.663986</v>
      </c>
      <c r="CY445" s="108">
        <f t="shared" si="1740"/>
        <v>0.20629480917000001</v>
      </c>
      <c r="CZ445" s="108">
        <f t="shared" si="1741"/>
        <v>6.2412897582479996</v>
      </c>
      <c r="DA445" s="108">
        <v>7.8372992999999997</v>
      </c>
      <c r="DB445" s="245">
        <v>197.49994236000001</v>
      </c>
      <c r="DC445" s="244">
        <v>4.8372000000000002</v>
      </c>
      <c r="DD445" s="108">
        <v>0.35311559999999997</v>
      </c>
      <c r="DE445" s="108">
        <f t="shared" si="1742"/>
        <v>6.8310212820000002E-3</v>
      </c>
      <c r="DF445" s="108">
        <f t="shared" si="1743"/>
        <v>0.20666726098079999</v>
      </c>
      <c r="DG445" s="108">
        <v>0.25951577999999997</v>
      </c>
      <c r="DH445" s="245">
        <v>6.5397976560000002</v>
      </c>
      <c r="DI445" s="107">
        <v>96.974290278240005</v>
      </c>
      <c r="DJ445" s="108">
        <v>21.334343861212801</v>
      </c>
      <c r="DK445" s="108">
        <v>1.5976707072451823</v>
      </c>
      <c r="DL445" s="108">
        <v>65.268836994640267</v>
      </c>
      <c r="DM445" s="108">
        <f t="shared" si="1744"/>
        <v>6.4599178727075266</v>
      </c>
      <c r="DN445" s="108">
        <f t="shared" si="1745"/>
        <v>20.425229849102724</v>
      </c>
      <c r="DO445" s="108">
        <v>13.517785354417692</v>
      </c>
      <c r="DP445" s="108">
        <f t="shared" si="1746"/>
        <v>0.26150155768121025</v>
      </c>
      <c r="DQ445" s="108">
        <f t="shared" si="1747"/>
        <v>7.9115271988093339</v>
      </c>
      <c r="DR445" s="108">
        <v>9.9346463597877985</v>
      </c>
      <c r="DS445" s="110">
        <v>250.35308826665246</v>
      </c>
      <c r="DT445" s="244">
        <v>203.05</v>
      </c>
      <c r="DU445" s="108">
        <v>44.670999999999999</v>
      </c>
      <c r="DV445" s="108">
        <v>136.66341165</v>
      </c>
      <c r="DW445" s="108">
        <f t="shared" si="1748"/>
        <v>13.5261245046471</v>
      </c>
      <c r="DX445" s="108">
        <f t="shared" si="1749"/>
        <v>42.767448041751003</v>
      </c>
      <c r="DY445" s="108">
        <v>3.94648447325</v>
      </c>
      <c r="DZ445" s="108">
        <v>2.43528383854167</v>
      </c>
      <c r="EA445" s="108"/>
      <c r="EB445" s="108">
        <v>28.525931137210787</v>
      </c>
      <c r="EC445" s="108">
        <f t="shared" si="1750"/>
        <v>0.55183413784934265</v>
      </c>
      <c r="ED445" s="108">
        <f t="shared" si="1751"/>
        <v>16.695314664813083</v>
      </c>
      <c r="EE445" s="108">
        <v>20.964605554950126</v>
      </c>
      <c r="EF445" s="245">
        <v>528.30805998474307</v>
      </c>
      <c r="EG445" s="249">
        <v>1098.1831170634921</v>
      </c>
      <c r="EH445" s="250">
        <v>241.60028575396828</v>
      </c>
      <c r="EI445" s="250">
        <v>1672.240233421473</v>
      </c>
      <c r="EJ445" s="250">
        <v>739.13544148893448</v>
      </c>
      <c r="EK445" s="250">
        <f t="shared" si="1752"/>
        <v>73.155191185925801</v>
      </c>
      <c r="EL445" s="250">
        <v>231.30504505954715</v>
      </c>
      <c r="EM445" s="250">
        <v>273.83461267413446</v>
      </c>
      <c r="EN445" s="250">
        <f t="shared" si="1753"/>
        <v>5.2973305821811314</v>
      </c>
      <c r="EO445" s="250">
        <f t="shared" si="1754"/>
        <v>160.26663609056533</v>
      </c>
      <c r="EP445" s="250">
        <v>4024.9936904020024</v>
      </c>
      <c r="EQ445" s="245">
        <v>5071.4920499065229</v>
      </c>
      <c r="ER445" s="244">
        <v>272</v>
      </c>
      <c r="ES445" s="108">
        <v>59.84</v>
      </c>
      <c r="ET445" s="108">
        <v>183.07041599999999</v>
      </c>
      <c r="EU445" s="108">
        <f t="shared" si="1755"/>
        <v>18.119211353183999</v>
      </c>
      <c r="EV445" s="108">
        <f t="shared" si="1756"/>
        <v>57.290055983039998</v>
      </c>
      <c r="EW445" s="108">
        <v>21.265364890324999</v>
      </c>
      <c r="EX445" s="108">
        <v>39.140832004993698</v>
      </c>
      <c r="EY445" s="108">
        <f t="shared" si="1757"/>
        <v>0.75717939513660315</v>
      </c>
      <c r="EZ445" s="108">
        <f t="shared" si="1758"/>
        <v>22.907876465898653</v>
      </c>
      <c r="FA445" s="108">
        <v>28.765830644765899</v>
      </c>
      <c r="FB445" s="245">
        <v>724.89893224810157</v>
      </c>
      <c r="FC445" s="244">
        <v>0.83333333333333293</v>
      </c>
      <c r="FD445" s="108">
        <v>6.0833333333333302E-2</v>
      </c>
      <c r="FE445" s="108">
        <f t="shared" si="1759"/>
        <v>1.1768208333333328E-3</v>
      </c>
      <c r="FF445" s="108">
        <f t="shared" si="1760"/>
        <v>3.5603803333333316E-2</v>
      </c>
      <c r="FG445" s="108">
        <v>4.4708333333333301E-2</v>
      </c>
      <c r="FH445" s="245">
        <v>1.1266499999999995</v>
      </c>
      <c r="FI445" s="244">
        <v>1609.070995</v>
      </c>
      <c r="FJ445" s="108">
        <v>117.462182635</v>
      </c>
      <c r="FK445" s="108">
        <f t="shared" si="1761"/>
        <v>2.2723059230740752</v>
      </c>
      <c r="FL445" s="108">
        <f t="shared" si="1762"/>
        <v>68.746856706421184</v>
      </c>
      <c r="FM445" s="108">
        <v>86.326499999999996</v>
      </c>
      <c r="FN445" s="245">
        <v>2175.4316131619998</v>
      </c>
      <c r="FO445" s="244">
        <v>1252.11275</v>
      </c>
      <c r="FP445" s="108">
        <v>91.404230749999996</v>
      </c>
      <c r="FQ445" s="108">
        <f t="shared" si="1763"/>
        <v>1.7682148438587499</v>
      </c>
      <c r="FR445" s="108">
        <f t="shared" si="1764"/>
        <v>53.495971322590997</v>
      </c>
      <c r="FS445" s="108">
        <v>67.175849037499901</v>
      </c>
      <c r="FT445" s="110">
        <v>1692.8313957449996</v>
      </c>
      <c r="FU445" s="253">
        <f t="shared" si="1602"/>
        <v>6453.0383619294744</v>
      </c>
      <c r="FV445" s="254">
        <f t="shared" si="1603"/>
        <v>1979.235814820144</v>
      </c>
      <c r="FW445" s="254">
        <f t="shared" si="1604"/>
        <v>251.16986600243197</v>
      </c>
      <c r="FX445" s="254">
        <f t="shared" si="1605"/>
        <v>1518.9556666666665</v>
      </c>
      <c r="FY445" s="254">
        <f t="shared" si="1606"/>
        <v>1239.45</v>
      </c>
      <c r="FZ445" s="254">
        <f t="shared" si="1607"/>
        <v>0</v>
      </c>
      <c r="GA445" s="254">
        <f t="shared" si="1765"/>
        <v>146.08199999999999</v>
      </c>
      <c r="GB445" s="254">
        <f t="shared" si="1766"/>
        <v>4.8372000000000002</v>
      </c>
      <c r="GC445" s="254">
        <f t="shared" si="1767"/>
        <v>1609.070995</v>
      </c>
      <c r="GD445" s="254">
        <f t="shared" si="1768"/>
        <v>1252.11275</v>
      </c>
      <c r="GE445" s="254">
        <f t="shared" si="1608"/>
        <v>3560.0273706066541</v>
      </c>
      <c r="GF445" s="255">
        <f t="shared" si="1609"/>
        <v>1359.1714577363284</v>
      </c>
      <c r="GG445" s="255">
        <f t="shared" si="1610"/>
        <v>352.35014897842302</v>
      </c>
      <c r="GH445" s="254">
        <f t="shared" si="1611"/>
        <v>1315.0224582269677</v>
      </c>
      <c r="GI445" s="255">
        <f t="shared" si="1612"/>
        <v>938.96148817952871</v>
      </c>
      <c r="GJ445" s="256">
        <f t="shared" si="1613"/>
        <v>25.439109454400697</v>
      </c>
      <c r="GK445" s="253">
        <f t="shared" si="1769"/>
        <v>19329.002483252341</v>
      </c>
      <c r="GL445" s="257">
        <f t="shared" si="1770"/>
        <v>24354.543128897949</v>
      </c>
      <c r="GM445" s="221">
        <f t="shared" si="1771"/>
        <v>20986.000122152949</v>
      </c>
      <c r="GN445" s="222">
        <f t="shared" si="1772"/>
        <v>10862.839474949718</v>
      </c>
      <c r="GO445" s="222">
        <f t="shared" si="1773"/>
        <v>788.05512688536521</v>
      </c>
      <c r="GP445" s="55">
        <f t="shared" si="1774"/>
        <v>0.5176231493243364</v>
      </c>
      <c r="GQ445" s="56">
        <f t="shared" si="1775"/>
        <v>3.7551468707630924E-2</v>
      </c>
      <c r="GR445" s="258">
        <f t="shared" si="1776"/>
        <v>1.0869282700019356</v>
      </c>
      <c r="GS445" s="227">
        <f t="shared" si="1614"/>
        <v>24354.543128897949</v>
      </c>
      <c r="GT445" s="222">
        <f t="shared" si="1843"/>
        <v>11026.475847885118</v>
      </c>
      <c r="GU445" s="222">
        <f t="shared" si="1844"/>
        <v>792.48849678842225</v>
      </c>
      <c r="GV445" s="37">
        <f t="shared" si="1833"/>
        <v>0.45274821167971835</v>
      </c>
      <c r="GW445" s="228">
        <f t="shared" si="1834"/>
        <v>3.253965769729808E-2</v>
      </c>
      <c r="GX445" s="258">
        <f t="shared" si="1777"/>
        <v>1.0759860377475234</v>
      </c>
      <c r="GY445" s="221">
        <f t="shared" si="1842"/>
        <v>16685.516411225672</v>
      </c>
      <c r="GZ445" s="222">
        <f t="shared" si="1778"/>
        <v>9252.134910643601</v>
      </c>
      <c r="HA445" s="222">
        <f t="shared" si="1779"/>
        <v>499.62083374194543</v>
      </c>
      <c r="HB445" s="55">
        <f t="shared" si="1780"/>
        <v>0.55450096254851033</v>
      </c>
      <c r="HC445" s="56">
        <f t="shared" si="1781"/>
        <v>2.9943384515555709E-2</v>
      </c>
      <c r="HD445" s="258">
        <f t="shared" si="1782"/>
        <v>1.0915285310928111</v>
      </c>
      <c r="HE445" s="221">
        <f t="shared" si="1783"/>
        <v>18637.931237939581</v>
      </c>
      <c r="HF445" s="222">
        <f t="shared" si="1784"/>
        <v>10748.775479077976</v>
      </c>
      <c r="HG445" s="222">
        <f t="shared" si="1785"/>
        <v>565.41498778755772</v>
      </c>
      <c r="HH445" s="55">
        <f t="shared" si="1786"/>
        <v>0.57671505178630811</v>
      </c>
      <c r="HI445" s="56">
        <f t="shared" si="1787"/>
        <v>3.0336789022839223E-2</v>
      </c>
      <c r="HJ445" s="259">
        <f t="shared" si="1788"/>
        <v>1.0950704172345522</v>
      </c>
      <c r="HK445" s="54">
        <f t="shared" si="1615"/>
        <v>3.6334686475960969</v>
      </c>
      <c r="HL445" s="55">
        <f t="shared" si="1616"/>
        <v>4.2454944832107513</v>
      </c>
      <c r="HM445" s="55">
        <f t="shared" si="1617"/>
        <v>2.9013919884978012</v>
      </c>
      <c r="HN445" s="56">
        <f t="shared" si="1618"/>
        <v>3.2512640687693861</v>
      </c>
      <c r="HQ445" s="57">
        <f t="shared" si="1619"/>
        <v>1187.8099749479172</v>
      </c>
      <c r="HR445" s="58">
        <f t="shared" si="1789"/>
        <v>1373.9397980222559</v>
      </c>
      <c r="HS445" s="58">
        <f t="shared" si="1620"/>
        <v>52.217582575882744</v>
      </c>
      <c r="HT445" s="58">
        <f t="shared" si="1790"/>
        <v>60.306086116886981</v>
      </c>
      <c r="HU445" s="58">
        <f t="shared" si="1621"/>
        <v>1549.5355767570718</v>
      </c>
      <c r="HV445" s="55">
        <f t="shared" si="1845"/>
        <v>0.76655869846745439</v>
      </c>
      <c r="HW445" s="56">
        <f t="shared" si="1846"/>
        <v>3.3698860070812783E-2</v>
      </c>
      <c r="HX445" s="260">
        <f t="shared" si="1847"/>
        <v>1.125339701474819</v>
      </c>
      <c r="HY445" s="57">
        <f t="shared" si="1622"/>
        <v>2032.1349904102815</v>
      </c>
      <c r="HZ445" s="58">
        <f t="shared" si="1791"/>
        <v>2350.5705434075726</v>
      </c>
      <c r="IA445" s="58">
        <f t="shared" si="1623"/>
        <v>117.50120256787966</v>
      </c>
      <c r="IB445" s="58">
        <f t="shared" si="1792"/>
        <v>135.70213884564421</v>
      </c>
      <c r="IC445" s="58">
        <f t="shared" si="1624"/>
        <v>2749.9808687856803</v>
      </c>
      <c r="ID445" s="55">
        <f t="shared" si="1625"/>
        <v>0.73896331915487801</v>
      </c>
      <c r="IE445" s="56">
        <f t="shared" si="1626"/>
        <v>4.2728007275107019E-2</v>
      </c>
      <c r="IF445" s="260">
        <f t="shared" si="1627"/>
        <v>1.1224141204384834</v>
      </c>
      <c r="IG445" s="57">
        <f t="shared" si="1628"/>
        <v>90.526980850588629</v>
      </c>
      <c r="IH445" s="58">
        <f t="shared" si="1793"/>
        <v>104.71255874987587</v>
      </c>
      <c r="II445" s="58">
        <f t="shared" si="1629"/>
        <v>176.69852309349804</v>
      </c>
      <c r="IJ445" s="58">
        <f t="shared" si="1794"/>
        <v>204.06912432068088</v>
      </c>
      <c r="IK445" s="58">
        <f t="shared" si="1630"/>
        <v>1863.5467335026726</v>
      </c>
      <c r="IL445" s="55">
        <f t="shared" si="1631"/>
        <v>4.8577789450139811E-2</v>
      </c>
      <c r="IM445" s="56">
        <f t="shared" si="1632"/>
        <v>9.4818401876823458E-2</v>
      </c>
      <c r="IN445" s="260">
        <f t="shared" si="1633"/>
        <v>1.0222995100575569</v>
      </c>
      <c r="IO445" s="57">
        <f t="shared" si="1634"/>
        <v>67.66514796055759</v>
      </c>
      <c r="IP445" s="58">
        <f t="shared" si="1795"/>
        <v>78.268276645976968</v>
      </c>
      <c r="IQ445" s="58">
        <f t="shared" si="1635"/>
        <v>2.9706411818888365</v>
      </c>
      <c r="IR445" s="58">
        <f t="shared" si="1796"/>
        <v>3.4307935009634174</v>
      </c>
      <c r="IS445" s="58">
        <f t="shared" si="1636"/>
        <v>92.845326527955393</v>
      </c>
      <c r="IT445" s="55">
        <f t="shared" si="1637"/>
        <v>0.72879433452349218</v>
      </c>
      <c r="IU445" s="56">
        <f t="shared" si="1638"/>
        <v>3.199559194823217E-2</v>
      </c>
      <c r="IV445" s="260">
        <f t="shared" si="1639"/>
        <v>1.1191581894126124</v>
      </c>
      <c r="IW445" s="57">
        <f t="shared" si="1640"/>
        <v>64.605052236755995</v>
      </c>
      <c r="IX445" s="58">
        <f t="shared" si="1797"/>
        <v>74.728663922255663</v>
      </c>
      <c r="IY445" s="58">
        <f t="shared" si="1641"/>
        <v>1.75033269825</v>
      </c>
      <c r="IZ445" s="58">
        <f t="shared" si="1798"/>
        <v>2.0214592332089252</v>
      </c>
      <c r="JA445" s="58">
        <f t="shared" si="1642"/>
        <v>1329.92985</v>
      </c>
      <c r="JB445" s="55">
        <f t="shared" si="1848"/>
        <v>4.857778945013979E-2</v>
      </c>
      <c r="JC445" s="56">
        <f t="shared" si="1849"/>
        <v>1.3161090400745574E-3</v>
      </c>
      <c r="JD445" s="260">
        <f t="shared" si="1850"/>
        <v>1.0078160048971445</v>
      </c>
      <c r="JE445" s="57">
        <f t="shared" si="1643"/>
        <v>0</v>
      </c>
      <c r="JF445" s="58">
        <f t="shared" si="1799"/>
        <v>0</v>
      </c>
      <c r="JG445" s="58">
        <f t="shared" si="1644"/>
        <v>0</v>
      </c>
      <c r="JH445" s="58">
        <f t="shared" si="1800"/>
        <v>0</v>
      </c>
      <c r="JI445" s="58">
        <f t="shared" si="1645"/>
        <v>0</v>
      </c>
      <c r="JJ445" s="55"/>
      <c r="JK445" s="56"/>
      <c r="JL445" s="260"/>
      <c r="JM445" s="57">
        <f t="shared" si="1646"/>
        <v>2431.055587392093</v>
      </c>
      <c r="JN445" s="58">
        <f t="shared" si="1801"/>
        <v>2812.0019979364342</v>
      </c>
      <c r="JO445" s="58">
        <f t="shared" si="1647"/>
        <v>155.4377283103255</v>
      </c>
      <c r="JP445" s="58">
        <f t="shared" si="1802"/>
        <v>179.51503242559491</v>
      </c>
      <c r="JQ445" s="58">
        <f t="shared" si="1648"/>
        <v>3291.9881594352114</v>
      </c>
      <c r="JR445" s="55">
        <f t="shared" si="1649"/>
        <v>0.73847640685596394</v>
      </c>
      <c r="JS445" s="56">
        <f t="shared" si="1650"/>
        <v>4.7216976727216753E-2</v>
      </c>
      <c r="JT445" s="260">
        <f t="shared" si="1651"/>
        <v>1.1230331626493755</v>
      </c>
      <c r="JU445" s="57">
        <f t="shared" si="1652"/>
        <v>7.6143735050625594</v>
      </c>
      <c r="JV445" s="58">
        <f t="shared" si="1803"/>
        <v>8.8075458333058627</v>
      </c>
      <c r="JW445" s="58">
        <f t="shared" si="1653"/>
        <v>0.20629480917000001</v>
      </c>
      <c r="JX445" s="58">
        <f t="shared" si="1804"/>
        <v>0.23824987511043302</v>
      </c>
      <c r="JY445" s="58">
        <f t="shared" si="1654"/>
        <v>156.74598600000002</v>
      </c>
      <c r="JZ445" s="55">
        <f t="shared" si="1655"/>
        <v>4.8577789450139783E-2</v>
      </c>
      <c r="KA445" s="56">
        <f t="shared" si="1656"/>
        <v>1.3161090400745572E-3</v>
      </c>
      <c r="KB445" s="260">
        <f t="shared" si="1657"/>
        <v>1.0078160048971445</v>
      </c>
      <c r="KC445" s="57">
        <f t="shared" si="1658"/>
        <v>0.25213405839657599</v>
      </c>
      <c r="KD445" s="58">
        <f t="shared" si="1805"/>
        <v>0.29164346534731944</v>
      </c>
      <c r="KE445" s="58">
        <f t="shared" si="1659"/>
        <v>6.8310212820000002E-3</v>
      </c>
      <c r="KF445" s="58">
        <f t="shared" si="1806"/>
        <v>7.8891464785818006E-3</v>
      </c>
      <c r="KG445" s="58">
        <f t="shared" si="1660"/>
        <v>5.1903156000000008</v>
      </c>
      <c r="KH445" s="55">
        <f t="shared" si="1661"/>
        <v>4.8577789450139783E-2</v>
      </c>
      <c r="KI445" s="56">
        <f t="shared" si="1662"/>
        <v>1.3161090400745572E-3</v>
      </c>
      <c r="KJ445" s="260">
        <f t="shared" si="1663"/>
        <v>1.0078160048971445</v>
      </c>
      <c r="KK445" s="57">
        <f t="shared" si="1664"/>
        <v>152.87947773790552</v>
      </c>
      <c r="KL445" s="58">
        <f t="shared" si="1807"/>
        <v>176.83569189943532</v>
      </c>
      <c r="KM445" s="58">
        <f t="shared" si="1665"/>
        <v>6.7214194303887371</v>
      </c>
      <c r="KN445" s="58">
        <f t="shared" si="1808"/>
        <v>7.7625673001559532</v>
      </c>
      <c r="KO445" s="58">
        <f t="shared" si="1666"/>
        <v>198.69292719575594</v>
      </c>
      <c r="KP445" s="55">
        <f t="shared" si="1809"/>
        <v>0.76942586681651648</v>
      </c>
      <c r="KQ445" s="56">
        <f t="shared" si="1810"/>
        <v>3.382817660020012E-2</v>
      </c>
      <c r="KR445" s="260">
        <f t="shared" si="1811"/>
        <v>1.1258090178855191</v>
      </c>
      <c r="KS445" s="57">
        <f t="shared" si="1667"/>
        <v>320.26557050200819</v>
      </c>
      <c r="KT445" s="58">
        <f t="shared" si="1812"/>
        <v>370.45118539967291</v>
      </c>
      <c r="KU445" s="58">
        <f t="shared" si="1668"/>
        <v>14.077958642496442</v>
      </c>
      <c r="KV445" s="58">
        <f t="shared" si="1813"/>
        <v>16.258634436219143</v>
      </c>
      <c r="KW445" s="58">
        <f t="shared" si="1669"/>
        <v>419.29211109900245</v>
      </c>
      <c r="KX445" s="55">
        <f t="shared" si="1670"/>
        <v>0.76382446038052854</v>
      </c>
      <c r="KY445" s="56">
        <f t="shared" si="1671"/>
        <v>3.3575539033150047E-2</v>
      </c>
      <c r="KZ445" s="260">
        <f t="shared" si="1672"/>
        <v>1.1248921439378639</v>
      </c>
      <c r="LA445" s="57">
        <f t="shared" si="1673"/>
        <v>1817.5008538205977</v>
      </c>
      <c r="LB445" s="58">
        <f t="shared" si="1814"/>
        <v>2102.3032376142855</v>
      </c>
      <c r="LC445" s="58">
        <f t="shared" si="1674"/>
        <v>78.452521768106934</v>
      </c>
      <c r="LD445" s="58">
        <f t="shared" si="1815"/>
        <v>90.604817389986707</v>
      </c>
      <c r="LE445" s="58">
        <f t="shared" si="1675"/>
        <v>4024.9936904020024</v>
      </c>
      <c r="LF445" s="55">
        <f t="shared" si="1816"/>
        <v>0.45155371501689784</v>
      </c>
      <c r="LG445" s="56">
        <f t="shared" si="1817"/>
        <v>1.9491340310715213E-2</v>
      </c>
      <c r="LH445" s="260">
        <f t="shared" si="1818"/>
        <v>1.0737776757572779</v>
      </c>
      <c r="LI445" s="57">
        <f t="shared" si="1676"/>
        <v>429.68147758770516</v>
      </c>
      <c r="LJ445" s="58">
        <f t="shared" si="1819"/>
        <v>497.01256512569859</v>
      </c>
      <c r="LK445" s="58">
        <f t="shared" si="1677"/>
        <v>18.876390748320603</v>
      </c>
      <c r="LL445" s="58">
        <f t="shared" si="1820"/>
        <v>21.800343675235464</v>
      </c>
      <c r="LM445" s="58">
        <f t="shared" si="1678"/>
        <v>575.31661289531871</v>
      </c>
      <c r="LN445" s="55">
        <f t="shared" si="1679"/>
        <v>0.74686089008503487</v>
      </c>
      <c r="LO445" s="56">
        <f t="shared" si="1680"/>
        <v>3.2810439200293424E-2</v>
      </c>
      <c r="LP445" s="260">
        <f t="shared" si="1681"/>
        <v>1.1221154385084504</v>
      </c>
      <c r="LQ445" s="57">
        <f t="shared" si="1682"/>
        <v>4.3436640066666643E-2</v>
      </c>
      <c r="LR445" s="58">
        <f t="shared" si="1821"/>
        <v>5.0243161565113312E-2</v>
      </c>
      <c r="LS445" s="58">
        <f t="shared" si="1683"/>
        <v>1.1768208333333328E-3</v>
      </c>
      <c r="LT445" s="58">
        <f t="shared" si="1822"/>
        <v>1.359110380416666E-3</v>
      </c>
      <c r="LU445" s="58">
        <f t="shared" si="1684"/>
        <v>0.89416666666666633</v>
      </c>
      <c r="LV445" s="55">
        <f t="shared" si="1835"/>
        <v>4.857778945013979E-2</v>
      </c>
      <c r="LW445" s="56">
        <f t="shared" si="1836"/>
        <v>1.3161090400745572E-3</v>
      </c>
      <c r="LX445" s="260">
        <f t="shared" si="1837"/>
        <v>1.0078160048971445</v>
      </c>
      <c r="LY445" s="57">
        <f t="shared" si="1685"/>
        <v>83.871165181833845</v>
      </c>
      <c r="LZ445" s="58">
        <f t="shared" si="1823"/>
        <v>97.013776765827217</v>
      </c>
      <c r="MA445" s="58">
        <f t="shared" si="1686"/>
        <v>2.2723059230740752</v>
      </c>
      <c r="MB445" s="58">
        <f t="shared" si="1824"/>
        <v>2.6242861105582493</v>
      </c>
      <c r="MC445" s="58">
        <f t="shared" si="1687"/>
        <v>1726.5330263190474</v>
      </c>
      <c r="MD445" s="55">
        <f t="shared" si="1688"/>
        <v>4.8577793707570371E-2</v>
      </c>
      <c r="ME445" s="56">
        <f t="shared" si="1689"/>
        <v>1.3161091554203344E-3</v>
      </c>
      <c r="MF445" s="260">
        <f t="shared" si="1690"/>
        <v>1.007816005582151</v>
      </c>
      <c r="MG445" s="57">
        <f t="shared" si="1691"/>
        <v>65.26508501356102</v>
      </c>
      <c r="MH445" s="58">
        <f t="shared" si="1825"/>
        <v>75.492123835186035</v>
      </c>
      <c r="MI445" s="58">
        <f t="shared" si="1692"/>
        <v>1.7682148438587499</v>
      </c>
      <c r="MJ445" s="58">
        <f t="shared" si="1826"/>
        <v>2.0421113231724703</v>
      </c>
      <c r="MK445" s="58">
        <f t="shared" si="1693"/>
        <v>1343.5169807499997</v>
      </c>
      <c r="ML445" s="55">
        <f t="shared" si="1851"/>
        <v>4.8577789450139804E-2</v>
      </c>
      <c r="MM445" s="56">
        <f t="shared" si="1852"/>
        <v>1.3161090400745576E-3</v>
      </c>
      <c r="MN445" s="260">
        <f t="shared" si="1853"/>
        <v>1.0078160048971445</v>
      </c>
      <c r="MO445" s="59">
        <v>3.3428780425313867</v>
      </c>
      <c r="MP445" s="60">
        <v>3.9456780425313869</v>
      </c>
      <c r="MQ445" s="60">
        <v>2.6581000000000001</v>
      </c>
      <c r="MR445" s="61">
        <v>2.9690000000000003</v>
      </c>
      <c r="MS445" s="59">
        <f t="shared" si="1694"/>
        <v>1.0869282700019356</v>
      </c>
      <c r="MT445" s="60">
        <f t="shared" si="1862"/>
        <v>1.0759860377475234</v>
      </c>
      <c r="MU445" s="60">
        <f t="shared" si="1827"/>
        <v>1.0915285310928111</v>
      </c>
      <c r="MV445" s="61">
        <f t="shared" si="1828"/>
        <v>1.0950704172345522</v>
      </c>
      <c r="MW445" s="66">
        <f t="shared" si="1829"/>
        <v>3.6334686475960969</v>
      </c>
      <c r="MX445" s="67">
        <f t="shared" si="1830"/>
        <v>4.2454944832107513</v>
      </c>
      <c r="MY445" s="67">
        <f t="shared" si="1831"/>
        <v>2.9013919884978012</v>
      </c>
      <c r="MZ445" s="261">
        <f t="shared" si="1832"/>
        <v>3.2512640687693861</v>
      </c>
      <c r="NA445" s="59">
        <f t="shared" si="1696"/>
        <v>1.0869418952740606</v>
      </c>
      <c r="NB445" s="60">
        <f t="shared" si="1863"/>
        <v>1.0758672241406879</v>
      </c>
      <c r="NC445" s="60">
        <f t="shared" si="1698"/>
        <v>1.0915431106164071</v>
      </c>
      <c r="ND445" s="262">
        <f t="shared" si="1864"/>
        <v>1.0950821338895227</v>
      </c>
      <c r="NE445" s="62">
        <f t="shared" si="1700"/>
        <v>3.6335141952191075</v>
      </c>
      <c r="NF445" s="63">
        <f t="shared" si="1865"/>
        <v>4.2450256829711064</v>
      </c>
      <c r="NG445" s="63">
        <f t="shared" si="1702"/>
        <v>2.9014307423294721</v>
      </c>
      <c r="NH445" s="64">
        <f t="shared" si="1866"/>
        <v>3.2512988555179931</v>
      </c>
      <c r="NI445" s="238">
        <f t="shared" si="1838"/>
        <v>-4.5547623010566696E-5</v>
      </c>
      <c r="NJ445" s="238">
        <f t="shared" si="1839"/>
        <v>4.6880023964490647E-4</v>
      </c>
      <c r="NK445" s="238">
        <f t="shared" si="1840"/>
        <v>-3.8753831670845784E-5</v>
      </c>
      <c r="NL445" s="238">
        <f t="shared" si="1841"/>
        <v>-3.4786748607018581E-5</v>
      </c>
      <c r="NM445" s="239">
        <f t="shared" si="1704"/>
        <v>0.34986811318852123</v>
      </c>
      <c r="NN445" s="240">
        <f t="shared" si="1705"/>
        <v>0.61934811165795511</v>
      </c>
      <c r="NO445" s="240">
        <f t="shared" si="1867"/>
        <v>0.38221533970111449</v>
      </c>
      <c r="NP445" s="240">
        <f t="shared" si="1706"/>
        <v>2.0816342323074589E-2</v>
      </c>
      <c r="NQ445" s="240">
        <f>Q445*JD445+0.004</f>
        <v>0.30624401986865363</v>
      </c>
      <c r="NR445" s="240">
        <f t="shared" si="1707"/>
        <v>0</v>
      </c>
      <c r="NS445" s="240">
        <f t="shared" si="1708"/>
        <v>0.74311104372509174</v>
      </c>
      <c r="NT445" s="240">
        <f t="shared" si="1709"/>
        <v>3.1645422553770335E-2</v>
      </c>
      <c r="NU445" s="240">
        <f t="shared" si="1710"/>
        <v>1.1085976053868589E-3</v>
      </c>
      <c r="NV445" s="240">
        <f t="shared" si="1711"/>
        <v>4.4807198911843663E-2</v>
      </c>
      <c r="NW445" s="240">
        <f t="shared" si="1712"/>
        <v>9.4603429305174347E-2</v>
      </c>
      <c r="NX445" s="240">
        <f t="shared" si="1713"/>
        <v>0.86729022870915329</v>
      </c>
      <c r="NY445" s="240">
        <f t="shared" si="1714"/>
        <v>0.12949212160387519</v>
      </c>
      <c r="NZ445" s="240">
        <f t="shared" si="1715"/>
        <v>1.0078160048971445E-4</v>
      </c>
      <c r="OA445" s="240">
        <f t="shared" si="1716"/>
        <v>0.34910746433365708</v>
      </c>
      <c r="OB445" s="241">
        <f t="shared" si="1717"/>
        <v>0.30526746788334508</v>
      </c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136"/>
      <c r="OP445" s="13"/>
      <c r="OQ445" s="13"/>
      <c r="OR445" s="13"/>
      <c r="OS445" s="13"/>
      <c r="OT445" s="13"/>
    </row>
    <row r="446" spans="1:410" ht="15" customHeight="1">
      <c r="A446" s="242">
        <v>427</v>
      </c>
      <c r="B446" s="49" t="s">
        <v>496</v>
      </c>
      <c r="C446" s="50">
        <v>9</v>
      </c>
      <c r="D446" s="51">
        <v>6336.99</v>
      </c>
      <c r="E446" s="52">
        <v>6336.99</v>
      </c>
      <c r="F446" s="52"/>
      <c r="G446" s="52"/>
      <c r="H446" s="53">
        <v>691.97</v>
      </c>
      <c r="I446" s="57">
        <v>3.2461364870845268</v>
      </c>
      <c r="J446" s="58">
        <v>3.7550364870845265</v>
      </c>
      <c r="K446" s="58">
        <v>2.6151999999999997</v>
      </c>
      <c r="L446" s="243">
        <v>2.9265999999999996</v>
      </c>
      <c r="M446" s="1">
        <v>0.31140000000000001</v>
      </c>
      <c r="N446" s="2">
        <v>0.52039999999999997</v>
      </c>
      <c r="O446" s="2">
        <v>0.31953648708452703</v>
      </c>
      <c r="P446" s="2">
        <v>1.8499999999999999E-2</v>
      </c>
      <c r="Q446" s="2">
        <v>0.17949999999999999</v>
      </c>
      <c r="R446" s="2">
        <v>2.5399999999999999E-2</v>
      </c>
      <c r="S446" s="2">
        <v>0.65910000000000002</v>
      </c>
      <c r="T446" s="2">
        <v>3.1199999999999999E-2</v>
      </c>
      <c r="U446" s="2">
        <v>1.1000000000000001E-3</v>
      </c>
      <c r="V446" s="2">
        <v>4.0099999999999997E-2</v>
      </c>
      <c r="W446" s="2">
        <v>8.1500000000000003E-2</v>
      </c>
      <c r="X446" s="2">
        <v>0.80079999999999996</v>
      </c>
      <c r="Y446" s="2">
        <v>0.1144</v>
      </c>
      <c r="Z446" s="2">
        <v>1E-4</v>
      </c>
      <c r="AA446" s="2">
        <v>0.34799999999999998</v>
      </c>
      <c r="AB446" s="3">
        <v>0.30399999999999999</v>
      </c>
      <c r="AC446" s="244">
        <v>761</v>
      </c>
      <c r="AD446" s="108">
        <v>167.42</v>
      </c>
      <c r="AE446" s="108">
        <v>512.19333300000005</v>
      </c>
      <c r="AF446" s="108">
        <f t="shared" si="1718"/>
        <v>50.69382294034201</v>
      </c>
      <c r="AG446" s="108">
        <f t="shared" si="1719"/>
        <v>160.28578162902002</v>
      </c>
      <c r="AH446" s="108">
        <v>18.746180487666699</v>
      </c>
      <c r="AI446" s="108">
        <v>106.53324457696741</v>
      </c>
      <c r="AJ446" s="108">
        <f t="shared" si="1720"/>
        <v>2.0608856163414346</v>
      </c>
      <c r="AK446" s="108">
        <f t="shared" si="1721"/>
        <v>62.350498987072562</v>
      </c>
      <c r="AL446" s="108">
        <v>78.294637903231717</v>
      </c>
      <c r="AM446" s="245">
        <v>1973.0248751614388</v>
      </c>
      <c r="AN446" s="244">
        <v>1222.3900000000001</v>
      </c>
      <c r="AO446" s="108">
        <v>268.92579999999998</v>
      </c>
      <c r="AP446" s="108">
        <v>822.73325667000006</v>
      </c>
      <c r="AQ446" s="108">
        <f t="shared" si="1722"/>
        <v>81.429201345656594</v>
      </c>
      <c r="AR446" s="108">
        <f t="shared" si="1723"/>
        <v>257.4661453423098</v>
      </c>
      <c r="AS446" s="246">
        <v>125.3986935059</v>
      </c>
      <c r="AT446" s="247">
        <v>28.252666703215063</v>
      </c>
      <c r="AU446" s="108">
        <v>178.07968576284071</v>
      </c>
      <c r="AV446" s="108">
        <f t="shared" si="1724"/>
        <v>3.444951521082154</v>
      </c>
      <c r="AW446" s="108">
        <f t="shared" si="1725"/>
        <v>104.22434152704626</v>
      </c>
      <c r="AX446" s="108">
        <v>130.87637179693704</v>
      </c>
      <c r="AY446" s="245">
        <v>3298.0845692828129</v>
      </c>
      <c r="AZ446" s="248">
        <v>257</v>
      </c>
      <c r="BA446" s="108">
        <v>1309.9718333333331</v>
      </c>
      <c r="BB446" s="108">
        <v>136.6113246789848</v>
      </c>
      <c r="BC446" s="109">
        <v>109.28905974318785</v>
      </c>
      <c r="BD446" s="109">
        <v>27.322264935796952</v>
      </c>
      <c r="BE446" s="108">
        <v>51.229255624999993</v>
      </c>
      <c r="BF446" s="109">
        <v>40.983404499999999</v>
      </c>
      <c r="BG446" s="109">
        <v>10.245851124999994</v>
      </c>
      <c r="BH446" s="108">
        <v>109.34030619552419</v>
      </c>
      <c r="BI446" s="109">
        <f t="shared" si="1726"/>
        <v>63.993382326442052</v>
      </c>
      <c r="BJ446" s="108">
        <f t="shared" si="1727"/>
        <v>2.1151882233524155</v>
      </c>
      <c r="BK446" s="108">
        <v>80.357635991642098</v>
      </c>
      <c r="BL446" s="245">
        <v>2025.0124269893809</v>
      </c>
      <c r="BM446" s="244">
        <v>42.84</v>
      </c>
      <c r="BN446" s="108">
        <v>9.4248000000000012</v>
      </c>
      <c r="BO446" s="108">
        <v>28.833590520000001</v>
      </c>
      <c r="BP446" s="108">
        <f t="shared" si="1728"/>
        <v>2.8537757881264803</v>
      </c>
      <c r="BQ446" s="108">
        <f t="shared" si="1729"/>
        <v>9.0231838173287997</v>
      </c>
      <c r="BR446" s="108">
        <v>5.5953259302499996</v>
      </c>
      <c r="BS446" s="108">
        <v>6.3286413008682505</v>
      </c>
      <c r="BT446" s="108">
        <f t="shared" si="1730"/>
        <v>0.12242756596529632</v>
      </c>
      <c r="BU446" s="108">
        <f t="shared" si="1731"/>
        <v>3.7039512368765592</v>
      </c>
      <c r="BV446" s="108">
        <v>4.6511178875559134</v>
      </c>
      <c r="BW446" s="245">
        <v>117.20817076640901</v>
      </c>
      <c r="BX446" s="107">
        <v>749.49</v>
      </c>
      <c r="BY446" s="108">
        <v>54.712769999999999</v>
      </c>
      <c r="BZ446" s="109">
        <f t="shared" si="1732"/>
        <v>32.021633472360001</v>
      </c>
      <c r="CA446" s="109">
        <f t="shared" si="1733"/>
        <v>1.05841853565</v>
      </c>
      <c r="CB446" s="108">
        <v>40.210138499999999</v>
      </c>
      <c r="CC446" s="110">
        <v>1013.2954901999999</v>
      </c>
      <c r="CD446" s="244">
        <v>105.9</v>
      </c>
      <c r="CE446" s="108">
        <v>7.7306999999999997</v>
      </c>
      <c r="CF446" s="109">
        <f t="shared" si="1734"/>
        <v>4.5245313276000001</v>
      </c>
      <c r="CG446" s="109">
        <f t="shared" si="1735"/>
        <v>0.14955039149999999</v>
      </c>
      <c r="CH446" s="108">
        <v>5.6815350000000002</v>
      </c>
      <c r="CI446" s="245">
        <v>143.17468199999999</v>
      </c>
      <c r="CJ446" s="249">
        <v>1545.7929538433955</v>
      </c>
      <c r="CK446" s="250">
        <v>340.07444984554701</v>
      </c>
      <c r="CL446" s="250">
        <v>157.75631432781006</v>
      </c>
      <c r="CM446" s="251">
        <v>100.76664463263496</v>
      </c>
      <c r="CN446" s="252">
        <f t="shared" si="1600"/>
        <v>49.118700926177915</v>
      </c>
      <c r="CO446" s="250">
        <v>1040.400584963159</v>
      </c>
      <c r="CP446" s="252">
        <f t="shared" si="1736"/>
        <v>102.9726074961437</v>
      </c>
      <c r="CQ446" s="250">
        <v>325.58295905837099</v>
      </c>
      <c r="CR446" s="250">
        <v>225.13548480130626</v>
      </c>
      <c r="CS446" s="252">
        <f t="shared" si="1737"/>
        <v>4.35524595348127</v>
      </c>
      <c r="CT446" s="252">
        <f t="shared" si="1738"/>
        <v>131.7645949186909</v>
      </c>
      <c r="CU446" s="250">
        <f t="shared" si="1601"/>
        <v>3309.1597877812173</v>
      </c>
      <c r="CV446" s="245">
        <f t="shared" si="1739"/>
        <v>4169.5413326043335</v>
      </c>
      <c r="CW446" s="244">
        <v>146.00116</v>
      </c>
      <c r="CX446" s="108">
        <v>10.65808468</v>
      </c>
      <c r="CY446" s="108">
        <f t="shared" si="1740"/>
        <v>0.20618064813460002</v>
      </c>
      <c r="CZ446" s="108">
        <f t="shared" si="1741"/>
        <v>6.23783590449424</v>
      </c>
      <c r="DA446" s="108">
        <v>7.832962234</v>
      </c>
      <c r="DB446" s="245">
        <v>197.39064829680001</v>
      </c>
      <c r="DC446" s="244">
        <v>4.8360400000000006</v>
      </c>
      <c r="DD446" s="108">
        <v>0.35303092000000003</v>
      </c>
      <c r="DE446" s="108">
        <f t="shared" si="1742"/>
        <v>6.8293831474000007E-3</v>
      </c>
      <c r="DF446" s="108">
        <f t="shared" si="1743"/>
        <v>0.20661770048656003</v>
      </c>
      <c r="DG446" s="108">
        <v>0.25945354599999998</v>
      </c>
      <c r="DH446" s="245">
        <v>6.5382293591999998</v>
      </c>
      <c r="DI446" s="107">
        <v>98.393910182352002</v>
      </c>
      <c r="DJ446" s="108">
        <v>21.646660240117441</v>
      </c>
      <c r="DK446" s="108">
        <v>1.6211626157776191</v>
      </c>
      <c r="DL446" s="108">
        <v>66.224316429962556</v>
      </c>
      <c r="DM446" s="108">
        <f t="shared" si="1744"/>
        <v>6.5544854943391142</v>
      </c>
      <c r="DN446" s="108">
        <f t="shared" si="1745"/>
        <v>20.724237583592483</v>
      </c>
      <c r="DO446" s="108">
        <v>13.715681611179301</v>
      </c>
      <c r="DP446" s="108">
        <f t="shared" si="1746"/>
        <v>0.26532986076826359</v>
      </c>
      <c r="DQ446" s="108">
        <f t="shared" si="1747"/>
        <v>8.0273495452116865</v>
      </c>
      <c r="DR446" s="108">
        <v>10.080086553969446</v>
      </c>
      <c r="DS446" s="110">
        <v>254.01818116003005</v>
      </c>
      <c r="DT446" s="244">
        <v>198.34</v>
      </c>
      <c r="DU446" s="108">
        <v>43.634799999999998</v>
      </c>
      <c r="DV446" s="108">
        <v>133.49333202</v>
      </c>
      <c r="DW446" s="108">
        <f t="shared" si="1748"/>
        <v>13.212369043347481</v>
      </c>
      <c r="DX446" s="108">
        <f t="shared" si="1749"/>
        <v>41.775403322338796</v>
      </c>
      <c r="DY446" s="108">
        <v>3.8570173640833301</v>
      </c>
      <c r="DZ446" s="108">
        <v>2.33952098482917</v>
      </c>
      <c r="EA446" s="108"/>
      <c r="EB446" s="108">
        <v>27.861520936930614</v>
      </c>
      <c r="EC446" s="108">
        <f t="shared" si="1750"/>
        <v>0.5389811225249227</v>
      </c>
      <c r="ED446" s="108">
        <f t="shared" si="1751"/>
        <v>16.306456635715506</v>
      </c>
      <c r="EE446" s="108">
        <v>20.476309565292155</v>
      </c>
      <c r="EF446" s="245">
        <v>516.00300104536223</v>
      </c>
      <c r="EG446" s="249">
        <v>1097.076842063492</v>
      </c>
      <c r="EH446" s="250">
        <v>241.35910525396818</v>
      </c>
      <c r="EI446" s="250">
        <v>1676.4345359048834</v>
      </c>
      <c r="EJ446" s="250">
        <v>738.39759031135964</v>
      </c>
      <c r="EK446" s="250">
        <f t="shared" si="1752"/>
        <v>73.082163103476518</v>
      </c>
      <c r="EL446" s="250">
        <v>231.07414191203688</v>
      </c>
      <c r="EM446" s="250">
        <v>273.98929936796026</v>
      </c>
      <c r="EN446" s="250">
        <f t="shared" si="1753"/>
        <v>5.3003229962731915</v>
      </c>
      <c r="EO446" s="250">
        <f t="shared" si="1754"/>
        <v>160.35716926248736</v>
      </c>
      <c r="EP446" s="250">
        <v>4027.257372901664</v>
      </c>
      <c r="EQ446" s="245">
        <v>5074.3442898560961</v>
      </c>
      <c r="ER446" s="244">
        <v>272</v>
      </c>
      <c r="ES446" s="108">
        <v>59.84</v>
      </c>
      <c r="ET446" s="108">
        <v>183.07041599999999</v>
      </c>
      <c r="EU446" s="108">
        <f t="shared" si="1755"/>
        <v>18.119211353183999</v>
      </c>
      <c r="EV446" s="108">
        <f t="shared" si="1756"/>
        <v>57.290055983039998</v>
      </c>
      <c r="EW446" s="108">
        <v>21.265364890324999</v>
      </c>
      <c r="EX446" s="108">
        <v>39.140832004993698</v>
      </c>
      <c r="EY446" s="108">
        <f t="shared" si="1757"/>
        <v>0.75717939513660315</v>
      </c>
      <c r="EZ446" s="108">
        <f t="shared" si="1758"/>
        <v>22.907876465898653</v>
      </c>
      <c r="FA446" s="108">
        <v>28.765830644765899</v>
      </c>
      <c r="FB446" s="245">
        <v>724.89893224810157</v>
      </c>
      <c r="FC446" s="244">
        <v>0.83333333333333293</v>
      </c>
      <c r="FD446" s="108">
        <v>6.0833333333333302E-2</v>
      </c>
      <c r="FE446" s="108">
        <f t="shared" si="1759"/>
        <v>1.1768208333333328E-3</v>
      </c>
      <c r="FF446" s="108">
        <f t="shared" si="1760"/>
        <v>3.5603803333333316E-2</v>
      </c>
      <c r="FG446" s="108">
        <v>4.4708333333333301E-2</v>
      </c>
      <c r="FH446" s="245">
        <v>1.1266499999999995</v>
      </c>
      <c r="FI446" s="244">
        <v>1631.1409333333399</v>
      </c>
      <c r="FJ446" s="108">
        <v>119.073288133334</v>
      </c>
      <c r="FK446" s="108">
        <f t="shared" si="1761"/>
        <v>2.3034727589393462</v>
      </c>
      <c r="FL446" s="108">
        <f t="shared" si="1762"/>
        <v>69.689785199220125</v>
      </c>
      <c r="FM446" s="108">
        <v>87.510499999999993</v>
      </c>
      <c r="FN446" s="245">
        <v>2205.2696657600086</v>
      </c>
      <c r="FO446" s="244">
        <v>1269.2866666666698</v>
      </c>
      <c r="FP446" s="108">
        <v>92.657926666666896</v>
      </c>
      <c r="FQ446" s="108">
        <f t="shared" si="1763"/>
        <v>1.7924675913666712</v>
      </c>
      <c r="FR446" s="108">
        <f t="shared" si="1764"/>
        <v>54.229719424346804</v>
      </c>
      <c r="FS446" s="108">
        <v>68.097229666666706</v>
      </c>
      <c r="FT446" s="110">
        <v>1716.0501876000042</v>
      </c>
      <c r="FU446" s="253">
        <f t="shared" si="1602"/>
        <v>6390.1593214288723</v>
      </c>
      <c r="FV446" s="254">
        <f t="shared" si="1603"/>
        <v>1974.0441977762625</v>
      </c>
      <c r="FW446" s="254">
        <f t="shared" si="1604"/>
        <v>227.64383187258085</v>
      </c>
      <c r="FX446" s="254">
        <f t="shared" si="1605"/>
        <v>1309.9718333333331</v>
      </c>
      <c r="FY446" s="254">
        <f t="shared" si="1606"/>
        <v>749.49</v>
      </c>
      <c r="FZ446" s="254">
        <f t="shared" si="1607"/>
        <v>105.9</v>
      </c>
      <c r="GA446" s="254">
        <f t="shared" si="1765"/>
        <v>146.00116</v>
      </c>
      <c r="GB446" s="254">
        <f t="shared" si="1766"/>
        <v>4.8360400000000006</v>
      </c>
      <c r="GC446" s="254">
        <f t="shared" si="1767"/>
        <v>1631.1409333333399</v>
      </c>
      <c r="GD446" s="254">
        <f t="shared" si="1768"/>
        <v>1269.2866666666698</v>
      </c>
      <c r="GE446" s="254">
        <f t="shared" si="1608"/>
        <v>3525.346419914481</v>
      </c>
      <c r="GF446" s="255">
        <f t="shared" si="1609"/>
        <v>1345.9307285506059</v>
      </c>
      <c r="GG446" s="255">
        <f t="shared" si="1610"/>
        <v>348.91763656461592</v>
      </c>
      <c r="GH446" s="254">
        <f t="shared" si="1611"/>
        <v>1265.371330291905</v>
      </c>
      <c r="GI446" s="255">
        <f t="shared" si="1612"/>
        <v>903.50924423948493</v>
      </c>
      <c r="GJ446" s="256">
        <f t="shared" si="1613"/>
        <v>24.478608384496898</v>
      </c>
      <c r="GK446" s="253">
        <f t="shared" si="1769"/>
        <v>18599.191734617445</v>
      </c>
      <c r="GL446" s="257">
        <f t="shared" si="1770"/>
        <v>23434.981585617981</v>
      </c>
      <c r="GM446" s="221">
        <f t="shared" si="1771"/>
        <v>20562.461225817977</v>
      </c>
      <c r="GN446" s="222">
        <f t="shared" si="1772"/>
        <v>10746.354421486289</v>
      </c>
      <c r="GO446" s="222">
        <f t="shared" si="1773"/>
        <v>753.52994678200298</v>
      </c>
      <c r="GP446" s="55">
        <f t="shared" si="1774"/>
        <v>0.52262004550278718</v>
      </c>
      <c r="GQ446" s="56">
        <f t="shared" si="1775"/>
        <v>3.664590238039598E-2</v>
      </c>
      <c r="GR446" s="258">
        <f t="shared" si="1776"/>
        <v>1.0875710114090102</v>
      </c>
      <c r="GS446" s="227">
        <f t="shared" si="1614"/>
        <v>23434.981585617981</v>
      </c>
      <c r="GT446" s="222">
        <f t="shared" si="1843"/>
        <v>10885.895110715892</v>
      </c>
      <c r="GU446" s="222">
        <f t="shared" si="1844"/>
        <v>757.31049679533385</v>
      </c>
      <c r="GV446" s="37">
        <f t="shared" si="1833"/>
        <v>0.46451477125958368</v>
      </c>
      <c r="GW446" s="228">
        <f t="shared" si="1834"/>
        <v>3.2315386894099137E-2</v>
      </c>
      <c r="GX446" s="258">
        <f t="shared" si="1777"/>
        <v>1.0777951180862726</v>
      </c>
      <c r="GY446" s="221">
        <f t="shared" si="1842"/>
        <v>16564.423923667156</v>
      </c>
      <c r="GZ446" s="222">
        <f t="shared" si="1778"/>
        <v>9135.9381036110244</v>
      </c>
      <c r="HA446" s="222">
        <f t="shared" si="1779"/>
        <v>495.05057189274112</v>
      </c>
      <c r="HB446" s="55">
        <f t="shared" si="1780"/>
        <v>0.55153974238474102</v>
      </c>
      <c r="HC446" s="56">
        <f t="shared" si="1781"/>
        <v>2.9886374206193528E-2</v>
      </c>
      <c r="HD446" s="258">
        <f t="shared" si="1782"/>
        <v>1.0910556769962283</v>
      </c>
      <c r="HE446" s="221">
        <f t="shared" si="1783"/>
        <v>18537.448798828595</v>
      </c>
      <c r="HF446" s="222">
        <f t="shared" si="1784"/>
        <v>10647.983794174081</v>
      </c>
      <c r="HG446" s="222">
        <f t="shared" si="1785"/>
        <v>561.52150467416232</v>
      </c>
      <c r="HH446" s="55">
        <f t="shared" si="1786"/>
        <v>0.57440394898606228</v>
      </c>
      <c r="HI446" s="56">
        <f t="shared" si="1787"/>
        <v>3.0291196526980865E-2</v>
      </c>
      <c r="HJ446" s="259">
        <f t="shared" si="1788"/>
        <v>1.0947012051481453</v>
      </c>
      <c r="HK446" s="54">
        <f t="shared" si="1615"/>
        <v>3.5304039424302105</v>
      </c>
      <c r="HL446" s="55">
        <f t="shared" si="1616"/>
        <v>4.0471599940155292</v>
      </c>
      <c r="HM446" s="55">
        <f t="shared" si="1617"/>
        <v>2.853328806480536</v>
      </c>
      <c r="HN446" s="56">
        <f t="shared" si="1618"/>
        <v>3.2037525469865615</v>
      </c>
      <c r="HQ446" s="57">
        <f t="shared" si="1619"/>
        <v>1200.0362623516328</v>
      </c>
      <c r="HR446" s="58">
        <f t="shared" si="1789"/>
        <v>1388.0819446621338</v>
      </c>
      <c r="HS446" s="58">
        <f t="shared" si="1620"/>
        <v>52.754708556683447</v>
      </c>
      <c r="HT446" s="58">
        <f t="shared" si="1790"/>
        <v>60.926412912113712</v>
      </c>
      <c r="HU446" s="58">
        <f t="shared" si="1621"/>
        <v>1565.8927580646341</v>
      </c>
      <c r="HV446" s="55">
        <f t="shared" si="1845"/>
        <v>0.76635916231889223</v>
      </c>
      <c r="HW446" s="56">
        <f t="shared" si="1846"/>
        <v>3.3689860486924822E-2</v>
      </c>
      <c r="HX446" s="260">
        <f t="shared" si="1847"/>
        <v>1.1253070401247951</v>
      </c>
      <c r="HY446" s="57">
        <f t="shared" si="1622"/>
        <v>1932.5781939806145</v>
      </c>
      <c r="HZ446" s="58">
        <f t="shared" si="1791"/>
        <v>2235.4131969773771</v>
      </c>
      <c r="IA446" s="58">
        <f t="shared" si="1623"/>
        <v>113.12681956995381</v>
      </c>
      <c r="IB446" s="58">
        <f t="shared" si="1792"/>
        <v>130.65016392133967</v>
      </c>
      <c r="IC446" s="58">
        <f t="shared" si="1624"/>
        <v>2617.5274359387404</v>
      </c>
      <c r="ID446" s="55">
        <f t="shared" si="1625"/>
        <v>0.7383220391298484</v>
      </c>
      <c r="IE446" s="56">
        <f t="shared" si="1626"/>
        <v>4.3218962298816332E-2</v>
      </c>
      <c r="IF446" s="260">
        <f t="shared" si="1627"/>
        <v>1.1223896807917337</v>
      </c>
      <c r="IG446" s="57">
        <f t="shared" si="1628"/>
        <v>78.071926438259297</v>
      </c>
      <c r="IH446" s="58">
        <f t="shared" si="1793"/>
        <v>90.30579731113454</v>
      </c>
      <c r="II446" s="58">
        <f t="shared" si="1629"/>
        <v>152.38765246654026</v>
      </c>
      <c r="IJ446" s="58">
        <f t="shared" si="1794"/>
        <v>175.99249983360735</v>
      </c>
      <c r="IK446" s="58">
        <f t="shared" si="1630"/>
        <v>1607.152719832842</v>
      </c>
      <c r="IL446" s="55">
        <f t="shared" si="1631"/>
        <v>4.857778945013979E-2</v>
      </c>
      <c r="IM446" s="56">
        <f t="shared" si="1632"/>
        <v>9.4818401876823458E-2</v>
      </c>
      <c r="IN446" s="260">
        <f t="shared" si="1633"/>
        <v>1.0222995100575569</v>
      </c>
      <c r="IO446" s="57">
        <f t="shared" si="1634"/>
        <v>67.791904766130543</v>
      </c>
      <c r="IP446" s="58">
        <f t="shared" si="1795"/>
        <v>78.414896242983204</v>
      </c>
      <c r="IQ446" s="58">
        <f t="shared" si="1635"/>
        <v>2.9762033540917767</v>
      </c>
      <c r="IR446" s="58">
        <f t="shared" si="1796"/>
        <v>3.4372172536405929</v>
      </c>
      <c r="IS446" s="58">
        <f t="shared" si="1636"/>
        <v>93.022357751118264</v>
      </c>
      <c r="IT446" s="55">
        <f t="shared" si="1637"/>
        <v>0.72877001190948187</v>
      </c>
      <c r="IU446" s="56">
        <f t="shared" si="1638"/>
        <v>3.1994494936955074E-2</v>
      </c>
      <c r="IV446" s="260">
        <f t="shared" si="1639"/>
        <v>1.1191542081319503</v>
      </c>
      <c r="IW446" s="57">
        <f t="shared" si="1640"/>
        <v>39.066392836279199</v>
      </c>
      <c r="IX446" s="58">
        <f t="shared" si="1797"/>
        <v>45.188096593724154</v>
      </c>
      <c r="IY446" s="58">
        <f t="shared" si="1641"/>
        <v>1.05841853565</v>
      </c>
      <c r="IZ446" s="58">
        <f t="shared" si="1798"/>
        <v>1.2223675668221849</v>
      </c>
      <c r="JA446" s="58">
        <f t="shared" si="1642"/>
        <v>804.20276999999987</v>
      </c>
      <c r="JB446" s="55">
        <f t="shared" si="1848"/>
        <v>4.8577789450139804E-2</v>
      </c>
      <c r="JC446" s="56">
        <f t="shared" si="1849"/>
        <v>1.3161090400745576E-3</v>
      </c>
      <c r="JD446" s="260">
        <f t="shared" si="1850"/>
        <v>1.0078160048971445</v>
      </c>
      <c r="JE446" s="57">
        <f t="shared" si="1643"/>
        <v>5.5199282196719999</v>
      </c>
      <c r="JF446" s="58">
        <f t="shared" si="1799"/>
        <v>6.384900971694603</v>
      </c>
      <c r="JG446" s="58">
        <f t="shared" si="1644"/>
        <v>0.14955039149999999</v>
      </c>
      <c r="JH446" s="58">
        <f t="shared" si="1800"/>
        <v>0.17271574714335</v>
      </c>
      <c r="JI446" s="58">
        <f t="shared" si="1645"/>
        <v>113.63069999999999</v>
      </c>
      <c r="JJ446" s="55">
        <f t="shared" si="1857"/>
        <v>4.8577789450139797E-2</v>
      </c>
      <c r="JK446" s="56">
        <f t="shared" si="1858"/>
        <v>1.3161090400745574E-3</v>
      </c>
      <c r="JL446" s="260">
        <f t="shared" si="1859"/>
        <v>1.0078160048971445</v>
      </c>
      <c r="JM446" s="57">
        <f t="shared" si="1646"/>
        <v>2443.831419540958</v>
      </c>
      <c r="JN446" s="58">
        <f t="shared" si="1801"/>
        <v>2826.7798029830265</v>
      </c>
      <c r="JO446" s="58">
        <f t="shared" si="1647"/>
        <v>156.44655437580289</v>
      </c>
      <c r="JP446" s="58">
        <f t="shared" si="1802"/>
        <v>180.68012564861476</v>
      </c>
      <c r="JQ446" s="58">
        <f t="shared" si="1648"/>
        <v>3309.1597877812173</v>
      </c>
      <c r="JR446" s="55">
        <f t="shared" si="1649"/>
        <v>0.73850511195155688</v>
      </c>
      <c r="JS446" s="56">
        <f t="shared" si="1650"/>
        <v>4.7276820827289179E-2</v>
      </c>
      <c r="JT446" s="260">
        <f t="shared" si="1651"/>
        <v>1.1230469305889561</v>
      </c>
      <c r="JU446" s="57">
        <f t="shared" si="1652"/>
        <v>7.6101598034829729</v>
      </c>
      <c r="JV446" s="58">
        <f t="shared" si="1803"/>
        <v>8.8026718446887546</v>
      </c>
      <c r="JW446" s="58">
        <f t="shared" si="1653"/>
        <v>0.20618064813460002</v>
      </c>
      <c r="JX446" s="58">
        <f t="shared" si="1804"/>
        <v>0.23811803053064956</v>
      </c>
      <c r="JY446" s="58">
        <f t="shared" si="1654"/>
        <v>156.65924468</v>
      </c>
      <c r="JZ446" s="55">
        <f t="shared" si="1655"/>
        <v>4.8577789450139797E-2</v>
      </c>
      <c r="KA446" s="56">
        <f t="shared" si="1656"/>
        <v>1.3161090400745574E-3</v>
      </c>
      <c r="KB446" s="260">
        <f t="shared" si="1657"/>
        <v>1.0078160048971445</v>
      </c>
      <c r="KC446" s="57">
        <f t="shared" si="1658"/>
        <v>0.25207359459360323</v>
      </c>
      <c r="KD446" s="58">
        <f t="shared" si="1805"/>
        <v>0.29157352686642085</v>
      </c>
      <c r="KE446" s="58">
        <f t="shared" si="1659"/>
        <v>6.8293831474000007E-3</v>
      </c>
      <c r="KF446" s="58">
        <f t="shared" si="1806"/>
        <v>7.8872545969322604E-3</v>
      </c>
      <c r="KG446" s="58">
        <f t="shared" si="1660"/>
        <v>5.1890709199999998</v>
      </c>
      <c r="KH446" s="55">
        <f t="shared" si="1661"/>
        <v>4.8577789450139804E-2</v>
      </c>
      <c r="KI446" s="56">
        <f t="shared" si="1662"/>
        <v>1.3161090400745576E-3</v>
      </c>
      <c r="KJ446" s="260">
        <f t="shared" si="1663"/>
        <v>1.0078160048971445</v>
      </c>
      <c r="KK446" s="57">
        <f t="shared" si="1664"/>
        <v>155.11750671961053</v>
      </c>
      <c r="KL446" s="58">
        <f t="shared" si="1807"/>
        <v>179.42442002257351</v>
      </c>
      <c r="KM446" s="58">
        <f t="shared" si="1665"/>
        <v>6.8198153551073775</v>
      </c>
      <c r="KN446" s="58">
        <f t="shared" si="1808"/>
        <v>7.8762047536135107</v>
      </c>
      <c r="KO446" s="58">
        <f t="shared" si="1666"/>
        <v>201.60173107938894</v>
      </c>
      <c r="KP446" s="55">
        <f t="shared" si="1809"/>
        <v>0.76942547015395746</v>
      </c>
      <c r="KQ446" s="56">
        <f t="shared" si="1810"/>
        <v>3.3828158709717608E-2</v>
      </c>
      <c r="KR446" s="260">
        <f t="shared" si="1811"/>
        <v>1.1258089529572606</v>
      </c>
      <c r="KS446" s="57">
        <f t="shared" si="1667"/>
        <v>312.83466914882626</v>
      </c>
      <c r="KT446" s="58">
        <f t="shared" si="1812"/>
        <v>361.85586180444739</v>
      </c>
      <c r="KU446" s="58">
        <f t="shared" si="1668"/>
        <v>13.751350165872404</v>
      </c>
      <c r="KV446" s="58">
        <f t="shared" si="1813"/>
        <v>15.881434306566041</v>
      </c>
      <c r="KW446" s="58">
        <f t="shared" si="1669"/>
        <v>409.52619130584304</v>
      </c>
      <c r="KX446" s="55">
        <f t="shared" si="1670"/>
        <v>0.76389416791951792</v>
      </c>
      <c r="KY446" s="56">
        <f t="shared" si="1671"/>
        <v>3.3578683019085821E-2</v>
      </c>
      <c r="KZ446" s="260">
        <f t="shared" si="1672"/>
        <v>1.1249035541126451</v>
      </c>
      <c r="LA446" s="57">
        <f t="shared" si="1673"/>
        <v>1815.9821469503797</v>
      </c>
      <c r="LB446" s="58">
        <f t="shared" si="1814"/>
        <v>2100.5465493775046</v>
      </c>
      <c r="LC446" s="58">
        <f t="shared" si="1674"/>
        <v>78.382486099749713</v>
      </c>
      <c r="LD446" s="58">
        <f t="shared" si="1815"/>
        <v>90.52393319660095</v>
      </c>
      <c r="LE446" s="58">
        <f t="shared" si="1675"/>
        <v>4027.2573729016631</v>
      </c>
      <c r="LF446" s="55">
        <f t="shared" si="1816"/>
        <v>0.45092279405076952</v>
      </c>
      <c r="LG446" s="56">
        <f t="shared" si="1817"/>
        <v>1.9462994003602671E-2</v>
      </c>
      <c r="LH446" s="260">
        <f t="shared" si="1818"/>
        <v>1.0736744195989136</v>
      </c>
      <c r="LI446" s="57">
        <f t="shared" si="1676"/>
        <v>429.68147758770516</v>
      </c>
      <c r="LJ446" s="58">
        <f t="shared" si="1819"/>
        <v>497.01256512569859</v>
      </c>
      <c r="LK446" s="58">
        <f t="shared" si="1677"/>
        <v>18.876390748320603</v>
      </c>
      <c r="LL446" s="58">
        <f t="shared" si="1820"/>
        <v>21.800343675235464</v>
      </c>
      <c r="LM446" s="58">
        <f t="shared" si="1678"/>
        <v>575.31661289531871</v>
      </c>
      <c r="LN446" s="55">
        <f t="shared" si="1679"/>
        <v>0.74686089008503487</v>
      </c>
      <c r="LO446" s="56">
        <f t="shared" si="1680"/>
        <v>3.2810439200293424E-2</v>
      </c>
      <c r="LP446" s="260">
        <f t="shared" si="1681"/>
        <v>1.1221154385084504</v>
      </c>
      <c r="LQ446" s="57">
        <f t="shared" si="1682"/>
        <v>4.3436640066666643E-2</v>
      </c>
      <c r="LR446" s="58">
        <f t="shared" si="1821"/>
        <v>5.0243161565113312E-2</v>
      </c>
      <c r="LS446" s="58">
        <f t="shared" si="1683"/>
        <v>1.1768208333333328E-3</v>
      </c>
      <c r="LT446" s="58">
        <f t="shared" si="1822"/>
        <v>1.359110380416666E-3</v>
      </c>
      <c r="LU446" s="58">
        <f t="shared" si="1684"/>
        <v>0.89416666666666633</v>
      </c>
      <c r="LV446" s="55">
        <f t="shared" si="1835"/>
        <v>4.857778945013979E-2</v>
      </c>
      <c r="LW446" s="56">
        <f t="shared" si="1836"/>
        <v>1.3161090400745572E-3</v>
      </c>
      <c r="LX446" s="260">
        <f t="shared" si="1837"/>
        <v>1.0078160048971445</v>
      </c>
      <c r="LY446" s="57">
        <f t="shared" si="1685"/>
        <v>85.021537943048557</v>
      </c>
      <c r="LZ446" s="58">
        <f t="shared" si="1823"/>
        <v>98.344412938724275</v>
      </c>
      <c r="MA446" s="58">
        <f t="shared" si="1686"/>
        <v>2.3034727589393462</v>
      </c>
      <c r="MB446" s="58">
        <f t="shared" si="1824"/>
        <v>2.6602806892990509</v>
      </c>
      <c r="MC446" s="58">
        <f t="shared" si="1687"/>
        <v>1750.2140204444513</v>
      </c>
      <c r="MD446" s="55">
        <f t="shared" si="1688"/>
        <v>4.8577795029580491E-2</v>
      </c>
      <c r="ME446" s="56">
        <f t="shared" si="1689"/>
        <v>1.3161091912373092E-3</v>
      </c>
      <c r="MF446" s="260">
        <f t="shared" si="1690"/>
        <v>1.007816005794858</v>
      </c>
      <c r="MG446" s="57">
        <f t="shared" si="1691"/>
        <v>66.160257697703102</v>
      </c>
      <c r="MH446" s="58">
        <f t="shared" si="1825"/>
        <v>76.527570078933181</v>
      </c>
      <c r="MI446" s="58">
        <f t="shared" si="1692"/>
        <v>1.7924675913666712</v>
      </c>
      <c r="MJ446" s="58">
        <f t="shared" si="1826"/>
        <v>2.0701208212693687</v>
      </c>
      <c r="MK446" s="58">
        <f t="shared" si="1693"/>
        <v>1361.9445933333366</v>
      </c>
      <c r="ML446" s="55">
        <f t="shared" si="1851"/>
        <v>4.8577789450139804E-2</v>
      </c>
      <c r="MM446" s="56">
        <f t="shared" si="1852"/>
        <v>1.3161090400745576E-3</v>
      </c>
      <c r="MN446" s="260">
        <f t="shared" si="1853"/>
        <v>1.0078160048971445</v>
      </c>
      <c r="MO446" s="59">
        <v>3.2461364870845268</v>
      </c>
      <c r="MP446" s="60">
        <v>3.7550364870845265</v>
      </c>
      <c r="MQ446" s="60">
        <v>2.6151999999999997</v>
      </c>
      <c r="MR446" s="61">
        <v>2.9265999999999996</v>
      </c>
      <c r="MS446" s="59">
        <f t="shared" si="1694"/>
        <v>1.0875710114090102</v>
      </c>
      <c r="MT446" s="60">
        <f t="shared" si="1862"/>
        <v>1.0777951180862726</v>
      </c>
      <c r="MU446" s="60">
        <f t="shared" si="1827"/>
        <v>1.0910556769962283</v>
      </c>
      <c r="MV446" s="61">
        <f t="shared" si="1828"/>
        <v>1.0947012051481453</v>
      </c>
      <c r="MW446" s="66">
        <f t="shared" si="1829"/>
        <v>3.5304039424302105</v>
      </c>
      <c r="MX446" s="67">
        <f t="shared" si="1830"/>
        <v>4.0471599940155292</v>
      </c>
      <c r="MY446" s="67">
        <f t="shared" si="1831"/>
        <v>2.853328806480536</v>
      </c>
      <c r="MZ446" s="261">
        <f t="shared" si="1832"/>
        <v>3.2037525469865615</v>
      </c>
      <c r="NA446" s="59">
        <f t="shared" si="1696"/>
        <v>1.0875836748850227</v>
      </c>
      <c r="NB446" s="60">
        <f t="shared" si="1863"/>
        <v>1.0778384254359974</v>
      </c>
      <c r="NC446" s="60">
        <f t="shared" si="1698"/>
        <v>1.0910685390466741</v>
      </c>
      <c r="ND446" s="262">
        <f t="shared" si="1864"/>
        <v>1.0947116297443189</v>
      </c>
      <c r="NE446" s="62">
        <f t="shared" si="1700"/>
        <v>3.5304450498017479</v>
      </c>
      <c r="NF446" s="63">
        <f t="shared" si="1865"/>
        <v>4.047322614693905</v>
      </c>
      <c r="NG446" s="63">
        <f t="shared" si="1702"/>
        <v>2.8533624433148619</v>
      </c>
      <c r="NH446" s="64">
        <f t="shared" si="1866"/>
        <v>3.2037830556097231</v>
      </c>
      <c r="NI446" s="238">
        <f t="shared" si="1838"/>
        <v>-4.1107371537396631E-5</v>
      </c>
      <c r="NJ446" s="238">
        <f t="shared" si="1839"/>
        <v>-1.6262067837580219E-4</v>
      </c>
      <c r="NK446" s="238">
        <f t="shared" si="1840"/>
        <v>-3.3636834325889708E-5</v>
      </c>
      <c r="NL446" s="238">
        <f t="shared" si="1841"/>
        <v>-3.0508623161562554E-5</v>
      </c>
      <c r="NM446" s="239">
        <f t="shared" si="1704"/>
        <v>0.35042061229486121</v>
      </c>
      <c r="NN446" s="240">
        <f t="shared" si="1705"/>
        <v>0.58409158988401821</v>
      </c>
      <c r="NO446" s="240">
        <f t="shared" si="1867"/>
        <v>0.32666199419202485</v>
      </c>
      <c r="NP446" s="240">
        <f t="shared" si="1706"/>
        <v>2.0704352850441081E-2</v>
      </c>
      <c r="NQ446" s="240">
        <f>Q446*JD446+0.004</f>
        <v>0.18490297287903742</v>
      </c>
      <c r="NR446" s="240">
        <f t="shared" si="1707"/>
        <v>2.5598526524387471E-2</v>
      </c>
      <c r="NS446" s="240">
        <f t="shared" si="1708"/>
        <v>0.74020023195118101</v>
      </c>
      <c r="NT446" s="240">
        <f t="shared" si="1709"/>
        <v>3.1443859352790905E-2</v>
      </c>
      <c r="NU446" s="240">
        <f t="shared" si="1710"/>
        <v>1.1085976053868589E-3</v>
      </c>
      <c r="NV446" s="240">
        <f t="shared" si="1711"/>
        <v>4.5144939013586148E-2</v>
      </c>
      <c r="NW446" s="240">
        <f t="shared" si="1712"/>
        <v>9.1679639660180584E-2</v>
      </c>
      <c r="NX446" s="240">
        <f t="shared" si="1713"/>
        <v>0.85979847521481001</v>
      </c>
      <c r="NY446" s="240">
        <f t="shared" si="1714"/>
        <v>0.12837000616536673</v>
      </c>
      <c r="NZ446" s="240">
        <f t="shared" si="1715"/>
        <v>1.0078160048971445E-4</v>
      </c>
      <c r="OA446" s="240">
        <f t="shared" si="1716"/>
        <v>0.35071997001661054</v>
      </c>
      <c r="OB446" s="241">
        <f t="shared" si="1717"/>
        <v>0.30637606548873192</v>
      </c>
      <c r="OC446" s="4"/>
      <c r="OD446" s="4"/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136"/>
      <c r="OP446" s="13"/>
      <c r="OQ446" s="13"/>
      <c r="OR446" s="13"/>
      <c r="OS446" s="13"/>
      <c r="OT446" s="13"/>
    </row>
    <row r="447" spans="1:410" ht="15" customHeight="1">
      <c r="A447" s="242">
        <v>428</v>
      </c>
      <c r="B447" s="49" t="s">
        <v>497</v>
      </c>
      <c r="C447" s="50">
        <v>9</v>
      </c>
      <c r="D447" s="51">
        <v>6347.34</v>
      </c>
      <c r="E447" s="52">
        <v>6232.2</v>
      </c>
      <c r="F447" s="52">
        <v>115.1</v>
      </c>
      <c r="G447" s="52"/>
      <c r="H447" s="53">
        <v>576.05999999999995</v>
      </c>
      <c r="I447" s="57">
        <v>3.1984951762047844</v>
      </c>
      <c r="J447" s="58">
        <v>3.7641951762047845</v>
      </c>
      <c r="K447" s="58">
        <v>2.5887000000000002</v>
      </c>
      <c r="L447" s="243">
        <v>2.8698000000000001</v>
      </c>
      <c r="M447" s="1">
        <v>0.28110000000000002</v>
      </c>
      <c r="N447" s="2">
        <v>0.52280000000000004</v>
      </c>
      <c r="O447" s="2">
        <v>0.32869517620478417</v>
      </c>
      <c r="P447" s="2">
        <v>1.7500000000000002E-2</v>
      </c>
      <c r="Q447" s="2">
        <v>0.24640000000000001</v>
      </c>
      <c r="R447" s="2">
        <v>2.53E-2</v>
      </c>
      <c r="S447" s="2">
        <v>0.65629999999999999</v>
      </c>
      <c r="T447" s="2">
        <v>2.9000000000000001E-2</v>
      </c>
      <c r="U447" s="2">
        <v>1E-3</v>
      </c>
      <c r="V447" s="2">
        <v>3.95E-2</v>
      </c>
      <c r="W447" s="2">
        <v>8.2000000000000003E-2</v>
      </c>
      <c r="X447" s="2">
        <v>0.79159999999999997</v>
      </c>
      <c r="Y447" s="2">
        <v>0.11219999999999999</v>
      </c>
      <c r="Z447" s="2">
        <v>1E-4</v>
      </c>
      <c r="AA447" s="2">
        <v>0.3367</v>
      </c>
      <c r="AB447" s="3">
        <v>0.29399999999999998</v>
      </c>
      <c r="AC447" s="244">
        <v>675.76</v>
      </c>
      <c r="AD447" s="108">
        <v>148.66720000000001</v>
      </c>
      <c r="AE447" s="108">
        <v>454.82229527999999</v>
      </c>
      <c r="AF447" s="108">
        <f t="shared" si="1718"/>
        <v>45.015581853042725</v>
      </c>
      <c r="AG447" s="108">
        <f t="shared" si="1719"/>
        <v>142.33208908492318</v>
      </c>
      <c r="AH447" s="108">
        <v>16.5079080938917</v>
      </c>
      <c r="AI447" s="108">
        <v>94.590290528306909</v>
      </c>
      <c r="AJ447" s="108">
        <f t="shared" si="1720"/>
        <v>1.8298491702700972</v>
      </c>
      <c r="AK447" s="108">
        <f t="shared" si="1721"/>
        <v>55.360670156921131</v>
      </c>
      <c r="AL447" s="108">
        <v>69.517384695109939</v>
      </c>
      <c r="AM447" s="245">
        <v>1751.8380943167704</v>
      </c>
      <c r="AN447" s="244">
        <v>1229.73</v>
      </c>
      <c r="AO447" s="108">
        <v>270.54059999999998</v>
      </c>
      <c r="AP447" s="108">
        <v>827.67346569000006</v>
      </c>
      <c r="AQ447" s="108">
        <f t="shared" si="1722"/>
        <v>81.918153593202078</v>
      </c>
      <c r="AR447" s="108">
        <f t="shared" si="1723"/>
        <v>259.01213435302861</v>
      </c>
      <c r="AS447" s="246">
        <v>126.3573253996</v>
      </c>
      <c r="AT447" s="247">
        <v>28.252666703215063</v>
      </c>
      <c r="AU447" s="108">
        <v>179.16400154954081</v>
      </c>
      <c r="AV447" s="108">
        <f t="shared" si="1724"/>
        <v>3.4659276099758674</v>
      </c>
      <c r="AW447" s="108">
        <f t="shared" si="1725"/>
        <v>104.85895685889666</v>
      </c>
      <c r="AX447" s="108">
        <v>131.67326963195706</v>
      </c>
      <c r="AY447" s="245">
        <v>3318.1663947253173</v>
      </c>
      <c r="AZ447" s="248">
        <v>260</v>
      </c>
      <c r="BA447" s="108">
        <v>1325.2633333333333</v>
      </c>
      <c r="BB447" s="108">
        <v>138.206009402864</v>
      </c>
      <c r="BC447" s="109">
        <v>110.5648075222912</v>
      </c>
      <c r="BD447" s="109">
        <v>27.641201880572794</v>
      </c>
      <c r="BE447" s="108">
        <v>51.827262499999996</v>
      </c>
      <c r="BF447" s="109">
        <v>41.46181</v>
      </c>
      <c r="BG447" s="109">
        <v>10.365452499999996</v>
      </c>
      <c r="BH447" s="108">
        <v>110.6166521822424</v>
      </c>
      <c r="BI447" s="109">
        <f t="shared" si="1726"/>
        <v>64.740386789396652</v>
      </c>
      <c r="BJ447" s="108">
        <f t="shared" si="1727"/>
        <v>2.1398791364654794</v>
      </c>
      <c r="BK447" s="108">
        <v>81.295662870922001</v>
      </c>
      <c r="BL447" s="245">
        <v>2048.6507043472338</v>
      </c>
      <c r="BM447" s="244">
        <v>40.65</v>
      </c>
      <c r="BN447" s="108">
        <v>8.9429999999999996</v>
      </c>
      <c r="BO447" s="108">
        <v>27.359604449999999</v>
      </c>
      <c r="BP447" s="108">
        <f t="shared" si="1728"/>
        <v>2.7078894908343001</v>
      </c>
      <c r="BQ447" s="108">
        <f t="shared" si="1729"/>
        <v>8.5619146165829996</v>
      </c>
      <c r="BR447" s="108">
        <v>5.32153315739167</v>
      </c>
      <c r="BS447" s="108">
        <v>6.0060120453395909</v>
      </c>
      <c r="BT447" s="108">
        <f t="shared" si="1730"/>
        <v>0.11618630301709439</v>
      </c>
      <c r="BU447" s="108">
        <f t="shared" si="1731"/>
        <v>3.5151266577518117</v>
      </c>
      <c r="BV447" s="108">
        <v>4.4140074826365625</v>
      </c>
      <c r="BW447" s="245">
        <v>111.23298856244138</v>
      </c>
      <c r="BX447" s="107">
        <v>1030.53</v>
      </c>
      <c r="BY447" s="108">
        <v>75.22869</v>
      </c>
      <c r="BZ447" s="109">
        <f t="shared" si="1732"/>
        <v>44.028944938919999</v>
      </c>
      <c r="CA447" s="109">
        <f t="shared" si="1733"/>
        <v>1.4552990080500001</v>
      </c>
      <c r="CB447" s="108">
        <v>55.287934499999999</v>
      </c>
      <c r="CC447" s="110">
        <v>1393.2559493999997</v>
      </c>
      <c r="CD447" s="244">
        <v>105.9</v>
      </c>
      <c r="CE447" s="108">
        <v>7.7306999999999997</v>
      </c>
      <c r="CF447" s="109">
        <f t="shared" si="1734"/>
        <v>4.5245313276000001</v>
      </c>
      <c r="CG447" s="109">
        <f t="shared" si="1735"/>
        <v>0.14955039149999999</v>
      </c>
      <c r="CH447" s="108">
        <v>5.6815350000000002</v>
      </c>
      <c r="CI447" s="245">
        <v>143.17468199999999</v>
      </c>
      <c r="CJ447" s="249">
        <v>1542.4584974330619</v>
      </c>
      <c r="CK447" s="250">
        <v>339.34086943527359</v>
      </c>
      <c r="CL447" s="250">
        <v>157.71629206187964</v>
      </c>
      <c r="CM447" s="251">
        <v>100.93122352134203</v>
      </c>
      <c r="CN447" s="252">
        <f t="shared" si="1600"/>
        <v>49.198924905478172</v>
      </c>
      <c r="CO447" s="250">
        <v>1038.1563190728145</v>
      </c>
      <c r="CP447" s="252">
        <f t="shared" si="1736"/>
        <v>102.75048352391275</v>
      </c>
      <c r="CQ447" s="250">
        <v>324.88063849064656</v>
      </c>
      <c r="CR447" s="250">
        <v>224.67176507799383</v>
      </c>
      <c r="CS447" s="252">
        <f t="shared" si="1737"/>
        <v>4.3462752954337907</v>
      </c>
      <c r="CT447" s="252">
        <f t="shared" si="1738"/>
        <v>131.49319460366729</v>
      </c>
      <c r="CU447" s="250">
        <f t="shared" si="1601"/>
        <v>3302.3437430810236</v>
      </c>
      <c r="CV447" s="245">
        <f t="shared" si="1739"/>
        <v>4160.9531162820895</v>
      </c>
      <c r="CW447" s="244">
        <v>136.16625000000002</v>
      </c>
      <c r="CX447" s="108">
        <v>9.9401362500000001</v>
      </c>
      <c r="CY447" s="108">
        <f t="shared" si="1740"/>
        <v>0.19229193575625</v>
      </c>
      <c r="CZ447" s="108">
        <f t="shared" si="1741"/>
        <v>5.8176436627650006</v>
      </c>
      <c r="DA447" s="108">
        <v>7.3053193125</v>
      </c>
      <c r="DB447" s="245">
        <v>184.09404667499999</v>
      </c>
      <c r="DC447" s="244">
        <v>4.4979000000000005</v>
      </c>
      <c r="DD447" s="108">
        <v>0.32834669999999999</v>
      </c>
      <c r="DE447" s="108">
        <f t="shared" si="1742"/>
        <v>6.3518669114999999E-3</v>
      </c>
      <c r="DF447" s="108">
        <f t="shared" si="1743"/>
        <v>0.19217081641559999</v>
      </c>
      <c r="DG447" s="108">
        <v>0.24131233499999999</v>
      </c>
      <c r="DH447" s="245">
        <v>6.0810708419999999</v>
      </c>
      <c r="DI447" s="107">
        <v>97.080028892336017</v>
      </c>
      <c r="DJ447" s="108">
        <v>21.357606356313923</v>
      </c>
      <c r="DK447" s="108">
        <v>1.5995854082540959</v>
      </c>
      <c r="DL447" s="108">
        <v>65.340004686073428</v>
      </c>
      <c r="DM447" s="108">
        <f t="shared" si="1744"/>
        <v>6.4669616237994321</v>
      </c>
      <c r="DN447" s="108">
        <f t="shared" si="1745"/>
        <v>20.447501066459818</v>
      </c>
      <c r="DO447" s="108">
        <v>13.532537450037353</v>
      </c>
      <c r="DP447" s="108">
        <f t="shared" si="1746"/>
        <v>0.26178693697097261</v>
      </c>
      <c r="DQ447" s="108">
        <f t="shared" si="1747"/>
        <v>7.9201611283084619</v>
      </c>
      <c r="DR447" s="108">
        <v>9.9454881396507417</v>
      </c>
      <c r="DS447" s="110">
        <v>250.62630111919867</v>
      </c>
      <c r="DT447" s="244">
        <v>199.84</v>
      </c>
      <c r="DU447" s="108">
        <v>43.964799999999997</v>
      </c>
      <c r="DV447" s="108">
        <v>134.50291152</v>
      </c>
      <c r="DW447" s="108">
        <f t="shared" si="1748"/>
        <v>13.312291164780481</v>
      </c>
      <c r="DX447" s="108">
        <f t="shared" si="1749"/>
        <v>42.091341131068802</v>
      </c>
      <c r="DY447" s="108">
        <v>3.8854170152499998</v>
      </c>
      <c r="DZ447" s="108">
        <v>2.3699432998583299</v>
      </c>
      <c r="EA447" s="108"/>
      <c r="EB447" s="108">
        <v>28.073104243962906</v>
      </c>
      <c r="EC447" s="108">
        <f t="shared" si="1750"/>
        <v>0.5430742015994624</v>
      </c>
      <c r="ED447" s="108">
        <f t="shared" si="1751"/>
        <v>16.430289574655681</v>
      </c>
      <c r="EE447" s="108">
        <v>20.631808803953561</v>
      </c>
      <c r="EF447" s="245">
        <v>519.92158185962978</v>
      </c>
      <c r="EG447" s="249">
        <v>1093.8131698412699</v>
      </c>
      <c r="EH447" s="250">
        <v>240.63889736507934</v>
      </c>
      <c r="EI447" s="250">
        <v>1645.985957544736</v>
      </c>
      <c r="EJ447" s="250">
        <v>736.19423540117612</v>
      </c>
      <c r="EK447" s="250">
        <f t="shared" si="1752"/>
        <v>72.864088254596012</v>
      </c>
      <c r="EL447" s="250">
        <v>230.38462402644404</v>
      </c>
      <c r="EM447" s="250">
        <v>271.31415499111517</v>
      </c>
      <c r="EN447" s="250">
        <f t="shared" si="1753"/>
        <v>5.2485723283031236</v>
      </c>
      <c r="EO447" s="250">
        <f t="shared" si="1754"/>
        <v>158.79149286334001</v>
      </c>
      <c r="EP447" s="250">
        <v>3987.9464151433767</v>
      </c>
      <c r="EQ447" s="245">
        <v>5024.8124830806546</v>
      </c>
      <c r="ER447" s="244">
        <v>267.27</v>
      </c>
      <c r="ES447" s="108">
        <v>58.799399999999999</v>
      </c>
      <c r="ET447" s="108">
        <v>179.88687530999999</v>
      </c>
      <c r="EU447" s="108">
        <f t="shared" si="1755"/>
        <v>17.804123596931941</v>
      </c>
      <c r="EV447" s="108">
        <f t="shared" si="1756"/>
        <v>56.293798759511397</v>
      </c>
      <c r="EW447" s="108">
        <v>20.963060094549999</v>
      </c>
      <c r="EX447" s="108">
        <v>38.465111484532201</v>
      </c>
      <c r="EY447" s="108">
        <f t="shared" si="1757"/>
        <v>0.74410758166827551</v>
      </c>
      <c r="EZ447" s="108">
        <f t="shared" si="1758"/>
        <v>22.512398868329193</v>
      </c>
      <c r="FA447" s="108">
        <v>28.2692223444541</v>
      </c>
      <c r="FB447" s="245">
        <v>712.3844030802436</v>
      </c>
      <c r="FC447" s="244">
        <v>0.83333333333333293</v>
      </c>
      <c r="FD447" s="108">
        <v>6.0833333333333302E-2</v>
      </c>
      <c r="FE447" s="108">
        <f t="shared" si="1759"/>
        <v>1.1768208333333328E-3</v>
      </c>
      <c r="FF447" s="108">
        <f t="shared" si="1760"/>
        <v>3.5603803333333316E-2</v>
      </c>
      <c r="FG447" s="108">
        <v>4.4708333333333301E-2</v>
      </c>
      <c r="FH447" s="245">
        <v>1.1266499999999995</v>
      </c>
      <c r="FI447" s="244">
        <v>1580.7206333333399</v>
      </c>
      <c r="FJ447" s="108">
        <v>115.39260623333401</v>
      </c>
      <c r="FK447" s="108">
        <f t="shared" si="1761"/>
        <v>2.2322699675838464</v>
      </c>
      <c r="FL447" s="108">
        <f t="shared" si="1762"/>
        <v>67.535599864970933</v>
      </c>
      <c r="FM447" s="108">
        <v>84.805499999999995</v>
      </c>
      <c r="FN447" s="245">
        <v>2137.1024874800087</v>
      </c>
      <c r="FO447" s="244">
        <v>1230.0516666666604</v>
      </c>
      <c r="FP447" s="108">
        <v>89.793771666666203</v>
      </c>
      <c r="FQ447" s="108">
        <f t="shared" si="1763"/>
        <v>1.7370605128916579</v>
      </c>
      <c r="FR447" s="108">
        <f t="shared" si="1764"/>
        <v>52.553421155806397</v>
      </c>
      <c r="FS447" s="108">
        <v>65.992271916666596</v>
      </c>
      <c r="FT447" s="110">
        <v>1663.0052522999915</v>
      </c>
      <c r="FU447" s="253">
        <f t="shared" si="1602"/>
        <v>6278.8540693233335</v>
      </c>
      <c r="FV447" s="254">
        <f t="shared" si="1603"/>
        <v>1942.0954181806242</v>
      </c>
      <c r="FW447" s="254">
        <f t="shared" si="1604"/>
        <v>229.47820913098445</v>
      </c>
      <c r="FX447" s="254">
        <f t="shared" si="1605"/>
        <v>1325.2633333333333</v>
      </c>
      <c r="FY447" s="254">
        <f t="shared" si="1606"/>
        <v>1030.53</v>
      </c>
      <c r="FZ447" s="254">
        <f t="shared" si="1607"/>
        <v>105.9</v>
      </c>
      <c r="GA447" s="254">
        <f t="shared" si="1765"/>
        <v>136.16625000000002</v>
      </c>
      <c r="GB447" s="254">
        <f t="shared" si="1766"/>
        <v>4.4979000000000005</v>
      </c>
      <c r="GC447" s="254">
        <f t="shared" si="1767"/>
        <v>1580.7206333333399</v>
      </c>
      <c r="GD447" s="254">
        <f t="shared" si="1768"/>
        <v>1230.0516666666604</v>
      </c>
      <c r="GE447" s="254">
        <f t="shared" si="1608"/>
        <v>3463.935711410064</v>
      </c>
      <c r="GF447" s="255">
        <f t="shared" si="1609"/>
        <v>1322.4849306649717</v>
      </c>
      <c r="GG447" s="255">
        <f t="shared" si="1610"/>
        <v>342.83957310109975</v>
      </c>
      <c r="GH447" s="254">
        <f t="shared" si="1611"/>
        <v>1264.9087137364045</v>
      </c>
      <c r="GI447" s="255">
        <f t="shared" si="1612"/>
        <v>903.1789235467154</v>
      </c>
      <c r="GJ447" s="256">
        <f t="shared" si="1613"/>
        <v>24.469659067230751</v>
      </c>
      <c r="GK447" s="253">
        <f t="shared" si="1769"/>
        <v>18592.401905114744</v>
      </c>
      <c r="GL447" s="257">
        <f t="shared" si="1770"/>
        <v>23426.426400444576</v>
      </c>
      <c r="GM447" s="221">
        <f t="shared" si="1771"/>
        <v>20226.990516744587</v>
      </c>
      <c r="GN447" s="222">
        <f t="shared" si="1772"/>
        <v>10560.271060936526</v>
      </c>
      <c r="GO447" s="222">
        <f t="shared" si="1773"/>
        <v>747.74136954746052</v>
      </c>
      <c r="GP447" s="55">
        <f t="shared" si="1774"/>
        <v>0.52208810065908595</v>
      </c>
      <c r="GQ447" s="56">
        <f t="shared" si="1775"/>
        <v>3.6967504826210057E-2</v>
      </c>
      <c r="GR447" s="258">
        <f t="shared" si="1776"/>
        <v>1.0875374718708588</v>
      </c>
      <c r="GS447" s="227">
        <f t="shared" si="1614"/>
        <v>23426.426400444576</v>
      </c>
      <c r="GT447" s="222">
        <f t="shared" si="1843"/>
        <v>10715.692583654125</v>
      </c>
      <c r="GU447" s="222">
        <f t="shared" si="1844"/>
        <v>751.95217603713695</v>
      </c>
      <c r="GV447" s="37">
        <f t="shared" si="1833"/>
        <v>0.45741900196313201</v>
      </c>
      <c r="GW447" s="228">
        <f t="shared" si="1834"/>
        <v>3.2098458517892711E-2</v>
      </c>
      <c r="GX447" s="258">
        <f t="shared" si="1777"/>
        <v>1.0766496088320443</v>
      </c>
      <c r="GY447" s="221">
        <f t="shared" si="1842"/>
        <v>16426.501718080584</v>
      </c>
      <c r="GZ447" s="222">
        <f t="shared" si="1778"/>
        <v>9118.0805568573014</v>
      </c>
      <c r="HA447" s="222">
        <f t="shared" si="1779"/>
        <v>494.46634066805302</v>
      </c>
      <c r="HB447" s="55">
        <f t="shared" si="1780"/>
        <v>0.55508352985596843</v>
      </c>
      <c r="HC447" s="56">
        <f t="shared" si="1781"/>
        <v>3.0101743460313031E-2</v>
      </c>
      <c r="HD447" s="258">
        <f t="shared" si="1782"/>
        <v>1.0916443491904326</v>
      </c>
      <c r="HE447" s="221">
        <f t="shared" si="1783"/>
        <v>18178.339812397353</v>
      </c>
      <c r="HF447" s="222">
        <f t="shared" si="1784"/>
        <v>10460.752138363865</v>
      </c>
      <c r="HG447" s="222">
        <f t="shared" si="1785"/>
        <v>553.49158375742718</v>
      </c>
      <c r="HH447" s="55">
        <f t="shared" si="1786"/>
        <v>0.57545145741140724</v>
      </c>
      <c r="HI447" s="56">
        <f t="shared" si="1787"/>
        <v>3.0447862096843095E-2</v>
      </c>
      <c r="HJ447" s="259">
        <f t="shared" si="1788"/>
        <v>1.0948896172151685</v>
      </c>
      <c r="HK447" s="54">
        <f t="shared" si="1615"/>
        <v>3.4784833577208882</v>
      </c>
      <c r="HL447" s="55">
        <f t="shared" si="1616"/>
        <v>4.0527192640283491</v>
      </c>
      <c r="HM447" s="55">
        <f t="shared" si="1617"/>
        <v>2.8259397267492732</v>
      </c>
      <c r="HN447" s="56">
        <f t="shared" si="1618"/>
        <v>3.1421142234840906</v>
      </c>
      <c r="HQ447" s="57">
        <f t="shared" si="1619"/>
        <v>1065.6123662750501</v>
      </c>
      <c r="HR447" s="58">
        <f t="shared" si="1789"/>
        <v>1232.5938240703506</v>
      </c>
      <c r="HS447" s="58">
        <f t="shared" si="1620"/>
        <v>46.84543102331282</v>
      </c>
      <c r="HT447" s="58">
        <f t="shared" si="1790"/>
        <v>54.101788288823975</v>
      </c>
      <c r="HU447" s="58">
        <f t="shared" si="1621"/>
        <v>1390.3476939021987</v>
      </c>
      <c r="HV447" s="55">
        <f t="shared" si="1845"/>
        <v>0.76643588574902799</v>
      </c>
      <c r="HW447" s="56">
        <f t="shared" si="1846"/>
        <v>3.3693320907257948E-2</v>
      </c>
      <c r="HX447" s="260">
        <f t="shared" si="1847"/>
        <v>1.125319598705407</v>
      </c>
      <c r="HY447" s="57">
        <f t="shared" si="1622"/>
        <v>1944.1933312785488</v>
      </c>
      <c r="HZ447" s="58">
        <f t="shared" si="1791"/>
        <v>2248.8484262898974</v>
      </c>
      <c r="IA447" s="58">
        <f t="shared" si="1623"/>
        <v>113.636747906393</v>
      </c>
      <c r="IB447" s="58">
        <f t="shared" si="1792"/>
        <v>131.23908015709327</v>
      </c>
      <c r="IC447" s="58">
        <f t="shared" si="1624"/>
        <v>2633.4653926391406</v>
      </c>
      <c r="ID447" s="55">
        <f t="shared" si="1625"/>
        <v>0.73826424175263816</v>
      </c>
      <c r="IE447" s="56">
        <f t="shared" si="1626"/>
        <v>4.3151031421951348E-2</v>
      </c>
      <c r="IF447" s="260">
        <f t="shared" si="1627"/>
        <v>1.1223701014498988</v>
      </c>
      <c r="IG447" s="57">
        <f t="shared" si="1628"/>
        <v>78.983271883063907</v>
      </c>
      <c r="IH447" s="58">
        <f t="shared" si="1793"/>
        <v>91.35995058714002</v>
      </c>
      <c r="II447" s="58">
        <f t="shared" si="1629"/>
        <v>154.16649665875667</v>
      </c>
      <c r="IJ447" s="58">
        <f t="shared" si="1794"/>
        <v>178.04688699119808</v>
      </c>
      <c r="IK447" s="58">
        <f t="shared" si="1630"/>
        <v>1625.9132574184396</v>
      </c>
      <c r="IL447" s="55">
        <f t="shared" si="1631"/>
        <v>4.8577789450139797E-2</v>
      </c>
      <c r="IM447" s="56">
        <f t="shared" si="1632"/>
        <v>9.481840187682343E-2</v>
      </c>
      <c r="IN447" s="260">
        <f t="shared" si="1633"/>
        <v>1.0222995100575569</v>
      </c>
      <c r="IO447" s="57">
        <f t="shared" si="1634"/>
        <v>64.326990354688462</v>
      </c>
      <c r="IP447" s="58">
        <f t="shared" si="1795"/>
        <v>74.407029743268154</v>
      </c>
      <c r="IQ447" s="58">
        <f t="shared" si="1635"/>
        <v>2.8240757938513945</v>
      </c>
      <c r="IR447" s="58">
        <f t="shared" si="1796"/>
        <v>3.2615251343189757</v>
      </c>
      <c r="IS447" s="58">
        <f t="shared" si="1636"/>
        <v>88.280149652731254</v>
      </c>
      <c r="IT447" s="55">
        <f t="shared" si="1637"/>
        <v>0.72866879596072687</v>
      </c>
      <c r="IU447" s="56">
        <f t="shared" si="1638"/>
        <v>3.1989929842218184E-2</v>
      </c>
      <c r="IV447" s="260">
        <f t="shared" si="1639"/>
        <v>1.1191376404596056</v>
      </c>
      <c r="IW447" s="57">
        <f t="shared" si="1640"/>
        <v>53.7153128254824</v>
      </c>
      <c r="IX447" s="58">
        <f t="shared" si="1797"/>
        <v>62.132502345235494</v>
      </c>
      <c r="IY447" s="58">
        <f t="shared" si="1641"/>
        <v>1.4552990080500001</v>
      </c>
      <c r="IZ447" s="58">
        <f t="shared" si="1798"/>
        <v>1.6807248243969453</v>
      </c>
      <c r="JA447" s="58">
        <f t="shared" si="1642"/>
        <v>1105.7586899999999</v>
      </c>
      <c r="JB447" s="55">
        <f t="shared" si="1848"/>
        <v>4.8577789450139797E-2</v>
      </c>
      <c r="JC447" s="56">
        <f t="shared" si="1849"/>
        <v>1.3161090400745576E-3</v>
      </c>
      <c r="JD447" s="260">
        <f t="shared" si="1850"/>
        <v>1.0078160048971445</v>
      </c>
      <c r="JE447" s="57">
        <f t="shared" si="1643"/>
        <v>5.5199282196719999</v>
      </c>
      <c r="JF447" s="58">
        <f t="shared" si="1799"/>
        <v>6.384900971694603</v>
      </c>
      <c r="JG447" s="58">
        <f t="shared" si="1644"/>
        <v>0.14955039149999999</v>
      </c>
      <c r="JH447" s="58">
        <f t="shared" si="1800"/>
        <v>0.17271574714335</v>
      </c>
      <c r="JI447" s="58">
        <f t="shared" si="1645"/>
        <v>113.63069999999999</v>
      </c>
      <c r="JJ447" s="55">
        <f t="shared" si="1857"/>
        <v>4.8577789450139797E-2</v>
      </c>
      <c r="JK447" s="56">
        <f t="shared" si="1858"/>
        <v>1.3161090400745574E-3</v>
      </c>
      <c r="JL447" s="260">
        <f t="shared" si="1859"/>
        <v>1.0078160048971445</v>
      </c>
      <c r="JM447" s="57">
        <f t="shared" si="1646"/>
        <v>2438.5754432433982</v>
      </c>
      <c r="JN447" s="58">
        <f t="shared" si="1801"/>
        <v>2820.7002151996389</v>
      </c>
      <c r="JO447" s="58">
        <f t="shared" si="1647"/>
        <v>156.29568372482473</v>
      </c>
      <c r="JP447" s="58">
        <f t="shared" si="1802"/>
        <v>180.50588513380009</v>
      </c>
      <c r="JQ447" s="58">
        <f t="shared" si="1648"/>
        <v>3302.3437430810231</v>
      </c>
      <c r="JR447" s="55">
        <f t="shared" si="1649"/>
        <v>0.73843779841290969</v>
      </c>
      <c r="JS447" s="56">
        <f t="shared" si="1650"/>
        <v>4.7328714356974805E-2</v>
      </c>
      <c r="JT447" s="260">
        <f t="shared" si="1651"/>
        <v>1.1230444208651984</v>
      </c>
      <c r="JU447" s="57">
        <f t="shared" si="1652"/>
        <v>7.0975252685733006</v>
      </c>
      <c r="JV447" s="58">
        <f t="shared" si="1803"/>
        <v>8.2097074781587374</v>
      </c>
      <c r="JW447" s="58">
        <f t="shared" si="1653"/>
        <v>0.19229193575625</v>
      </c>
      <c r="JX447" s="58">
        <f t="shared" si="1804"/>
        <v>0.22207795660489313</v>
      </c>
      <c r="JY447" s="58">
        <f t="shared" si="1654"/>
        <v>146.10638624999999</v>
      </c>
      <c r="JZ447" s="55">
        <f t="shared" si="1655"/>
        <v>4.8577789450139804E-2</v>
      </c>
      <c r="KA447" s="56">
        <f t="shared" si="1656"/>
        <v>1.3161090400745574E-3</v>
      </c>
      <c r="KB447" s="260">
        <f t="shared" si="1657"/>
        <v>1.0078160048971445</v>
      </c>
      <c r="KC447" s="57">
        <f t="shared" si="1658"/>
        <v>0.23444839602703199</v>
      </c>
      <c r="KD447" s="58">
        <f t="shared" si="1805"/>
        <v>0.27118645968446792</v>
      </c>
      <c r="KE447" s="58">
        <f t="shared" si="1659"/>
        <v>6.3518669114999999E-3</v>
      </c>
      <c r="KF447" s="58">
        <f t="shared" si="1806"/>
        <v>7.3357710960913498E-3</v>
      </c>
      <c r="KG447" s="58">
        <f t="shared" si="1660"/>
        <v>4.8262466999999996</v>
      </c>
      <c r="KH447" s="55">
        <f t="shared" si="1661"/>
        <v>4.8577789450139797E-2</v>
      </c>
      <c r="KI447" s="56">
        <f t="shared" si="1662"/>
        <v>1.3161090400745574E-3</v>
      </c>
      <c r="KJ447" s="260">
        <f t="shared" si="1663"/>
        <v>1.0078160048971445</v>
      </c>
      <c r="KK447" s="57">
        <f t="shared" si="1664"/>
        <v>153.04618312626724</v>
      </c>
      <c r="KL447" s="58">
        <f t="shared" si="1807"/>
        <v>177.02852002215332</v>
      </c>
      <c r="KM447" s="58">
        <f t="shared" si="1665"/>
        <v>6.7287485607704047</v>
      </c>
      <c r="KN447" s="58">
        <f t="shared" si="1808"/>
        <v>7.7710317128337403</v>
      </c>
      <c r="KO447" s="58">
        <f t="shared" si="1666"/>
        <v>198.90976279301481</v>
      </c>
      <c r="KP447" s="55">
        <f t="shared" si="1809"/>
        <v>0.76942519551203159</v>
      </c>
      <c r="KQ447" s="56">
        <f t="shared" si="1810"/>
        <v>3.3828146322673613E-2</v>
      </c>
      <c r="KR447" s="260">
        <f t="shared" si="1811"/>
        <v>1.1258089080021176</v>
      </c>
      <c r="KS447" s="57">
        <f t="shared" si="1667"/>
        <v>315.20118946098387</v>
      </c>
      <c r="KT447" s="58">
        <f t="shared" si="1812"/>
        <v>364.59321584952005</v>
      </c>
      <c r="KU447" s="58">
        <f t="shared" si="1668"/>
        <v>13.855365366379944</v>
      </c>
      <c r="KV447" s="58">
        <f t="shared" si="1813"/>
        <v>16.0015614616322</v>
      </c>
      <c r="KW447" s="58">
        <f t="shared" si="1669"/>
        <v>412.63617607907122</v>
      </c>
      <c r="KX447" s="55">
        <f t="shared" si="1670"/>
        <v>0.76387192333951737</v>
      </c>
      <c r="KY447" s="56">
        <f t="shared" si="1671"/>
        <v>3.3577679732387102E-2</v>
      </c>
      <c r="KZ447" s="260">
        <f t="shared" si="1672"/>
        <v>1.1248999129778492</v>
      </c>
      <c r="LA447" s="57">
        <f t="shared" si="1673"/>
        <v>1809.2469298118858</v>
      </c>
      <c r="LB447" s="58">
        <f t="shared" si="1814"/>
        <v>2092.7559237134083</v>
      </c>
      <c r="LC447" s="58">
        <f t="shared" si="1674"/>
        <v>78.112660582899139</v>
      </c>
      <c r="LD447" s="58">
        <f t="shared" si="1815"/>
        <v>90.212311707190224</v>
      </c>
      <c r="LE447" s="58">
        <f t="shared" si="1675"/>
        <v>3987.9464151433763</v>
      </c>
      <c r="LF447" s="55">
        <f t="shared" si="1816"/>
        <v>0.45367884657167318</v>
      </c>
      <c r="LG447" s="56">
        <f t="shared" si="1817"/>
        <v>1.9587189107226458E-2</v>
      </c>
      <c r="LH447" s="260">
        <f t="shared" si="1818"/>
        <v>1.0741255308504905</v>
      </c>
      <c r="LI447" s="57">
        <f t="shared" si="1676"/>
        <v>422.21296110596552</v>
      </c>
      <c r="LJ447" s="58">
        <f t="shared" si="1819"/>
        <v>488.37373211127033</v>
      </c>
      <c r="LK447" s="58">
        <f t="shared" si="1677"/>
        <v>18.548231178600215</v>
      </c>
      <c r="LL447" s="58">
        <f t="shared" si="1820"/>
        <v>21.42135218816539</v>
      </c>
      <c r="LM447" s="58">
        <f t="shared" si="1678"/>
        <v>565.38444688908226</v>
      </c>
      <c r="LN447" s="55">
        <f t="shared" si="1679"/>
        <v>0.74677144627714831</v>
      </c>
      <c r="LO447" s="56">
        <f t="shared" si="1680"/>
        <v>3.280640505882014E-2</v>
      </c>
      <c r="LP447" s="260">
        <f t="shared" si="1681"/>
        <v>1.1221007977752404</v>
      </c>
      <c r="LQ447" s="57">
        <f t="shared" si="1682"/>
        <v>4.3436640066666643E-2</v>
      </c>
      <c r="LR447" s="58">
        <f t="shared" si="1821"/>
        <v>5.0243161565113312E-2</v>
      </c>
      <c r="LS447" s="58">
        <f t="shared" si="1683"/>
        <v>1.1768208333333328E-3</v>
      </c>
      <c r="LT447" s="58">
        <f t="shared" si="1822"/>
        <v>1.359110380416666E-3</v>
      </c>
      <c r="LU447" s="58">
        <f t="shared" si="1684"/>
        <v>0.89416666666666633</v>
      </c>
      <c r="LV447" s="55">
        <f t="shared" si="1835"/>
        <v>4.857778945013979E-2</v>
      </c>
      <c r="LW447" s="56">
        <f t="shared" si="1836"/>
        <v>1.3161090400745572E-3</v>
      </c>
      <c r="LX447" s="260">
        <f t="shared" si="1837"/>
        <v>1.0078160048971445</v>
      </c>
      <c r="LY447" s="57">
        <f t="shared" si="1685"/>
        <v>82.393431835264536</v>
      </c>
      <c r="LZ447" s="58">
        <f t="shared" si="1823"/>
        <v>95.304482603850488</v>
      </c>
      <c r="MA447" s="58">
        <f t="shared" si="1686"/>
        <v>2.2322699675838464</v>
      </c>
      <c r="MB447" s="58">
        <f t="shared" si="1824"/>
        <v>2.5780485855625845</v>
      </c>
      <c r="MC447" s="58">
        <f t="shared" si="1687"/>
        <v>1696.1130853015943</v>
      </c>
      <c r="MD447" s="55">
        <f t="shared" si="1688"/>
        <v>4.8577793868392775E-2</v>
      </c>
      <c r="ME447" s="56">
        <f t="shared" si="1689"/>
        <v>1.3161091597774658E-3</v>
      </c>
      <c r="MF447" s="260">
        <f t="shared" si="1690"/>
        <v>1.0078160056080268</v>
      </c>
      <c r="MG447" s="57">
        <f t="shared" si="1691"/>
        <v>64.115173810083803</v>
      </c>
      <c r="MH447" s="58">
        <f t="shared" si="1825"/>
        <v>74.162021546123938</v>
      </c>
      <c r="MI447" s="58">
        <f t="shared" si="1692"/>
        <v>1.7370605128916579</v>
      </c>
      <c r="MJ447" s="58">
        <f t="shared" si="1826"/>
        <v>2.0061311863385756</v>
      </c>
      <c r="MK447" s="58">
        <f t="shared" si="1693"/>
        <v>1319.8454383333267</v>
      </c>
      <c r="ML447" s="55">
        <f t="shared" si="1851"/>
        <v>4.857778945013979E-2</v>
      </c>
      <c r="MM447" s="56">
        <f t="shared" si="1852"/>
        <v>1.3161090400745574E-3</v>
      </c>
      <c r="MN447" s="260">
        <f t="shared" si="1853"/>
        <v>1.0078160048971445</v>
      </c>
      <c r="MO447" s="59">
        <v>3.1984951762047844</v>
      </c>
      <c r="MP447" s="60">
        <v>3.7641951762047845</v>
      </c>
      <c r="MQ447" s="60">
        <v>2.5887000000000002</v>
      </c>
      <c r="MR447" s="61">
        <v>2.8698000000000001</v>
      </c>
      <c r="MS447" s="59">
        <f t="shared" si="1694"/>
        <v>1.0875374718708588</v>
      </c>
      <c r="MT447" s="60">
        <f t="shared" si="1862"/>
        <v>1.0766496088320443</v>
      </c>
      <c r="MU447" s="60">
        <f t="shared" si="1827"/>
        <v>1.0916443491904326</v>
      </c>
      <c r="MV447" s="61">
        <f t="shared" si="1828"/>
        <v>1.0948896172151685</v>
      </c>
      <c r="MW447" s="66">
        <f t="shared" si="1829"/>
        <v>3.4784833577208882</v>
      </c>
      <c r="MX447" s="67">
        <f t="shared" si="1830"/>
        <v>4.0527192640283491</v>
      </c>
      <c r="MY447" s="67">
        <f t="shared" si="1831"/>
        <v>2.8259397267492732</v>
      </c>
      <c r="MZ447" s="261">
        <f t="shared" si="1832"/>
        <v>3.1421142234840906</v>
      </c>
      <c r="NA447" s="59">
        <f t="shared" si="1696"/>
        <v>1.0874870061155368</v>
      </c>
      <c r="NB447" s="60">
        <f t="shared" si="1863"/>
        <v>1.0765763377078872</v>
      </c>
      <c r="NC447" s="60">
        <f t="shared" si="1698"/>
        <v>1.0916559224542837</v>
      </c>
      <c r="ND447" s="262">
        <f t="shared" si="1864"/>
        <v>1.0949533157897744</v>
      </c>
      <c r="NE447" s="62">
        <f t="shared" si="1700"/>
        <v>3.4783219432459274</v>
      </c>
      <c r="NF447" s="63">
        <f t="shared" si="1865"/>
        <v>4.052443457216242</v>
      </c>
      <c r="NG447" s="63">
        <f t="shared" si="1702"/>
        <v>2.8259696864574044</v>
      </c>
      <c r="NH447" s="64">
        <f t="shared" si="1866"/>
        <v>3.1422970256534946</v>
      </c>
      <c r="NI447" s="238">
        <f t="shared" si="1838"/>
        <v>1.614144749608748E-4</v>
      </c>
      <c r="NJ447" s="238">
        <f t="shared" si="1839"/>
        <v>2.7580681210714886E-4</v>
      </c>
      <c r="NK447" s="238">
        <f t="shared" si="1840"/>
        <v>-2.9959708131244156E-5</v>
      </c>
      <c r="NL447" s="238">
        <f t="shared" si="1841"/>
        <v>-1.8280216940391725E-4</v>
      </c>
      <c r="NM447" s="239">
        <f t="shared" si="1704"/>
        <v>0.31632733919608991</v>
      </c>
      <c r="NN447" s="240">
        <f t="shared" si="1705"/>
        <v>0.58677508903800712</v>
      </c>
      <c r="NO447" s="240">
        <f t="shared" si="1867"/>
        <v>0.33602491759243319</v>
      </c>
      <c r="NP447" s="240">
        <f t="shared" si="1706"/>
        <v>1.9584908708043101E-2</v>
      </c>
      <c r="NQ447" s="240">
        <f>Q447*JD447+0.004</f>
        <v>0.25232586360665643</v>
      </c>
      <c r="NR447" s="240">
        <f t="shared" si="1707"/>
        <v>2.5497744923897756E-2</v>
      </c>
      <c r="NS447" s="240">
        <f t="shared" si="1708"/>
        <v>0.73705405341382968</v>
      </c>
      <c r="NT447" s="240">
        <f t="shared" si="1709"/>
        <v>2.9226664142017193E-2</v>
      </c>
      <c r="NU447" s="240">
        <f t="shared" si="1710"/>
        <v>1.0078160048971445E-3</v>
      </c>
      <c r="NV447" s="240">
        <f t="shared" si="1711"/>
        <v>4.4469451866083649E-2</v>
      </c>
      <c r="NW447" s="240">
        <f t="shared" si="1712"/>
        <v>9.2241792864183644E-2</v>
      </c>
      <c r="NX447" s="240">
        <f t="shared" si="1713"/>
        <v>0.85027777022124817</v>
      </c>
      <c r="NY447" s="240">
        <f t="shared" si="1714"/>
        <v>0.12589970951038196</v>
      </c>
      <c r="NZ447" s="240">
        <f t="shared" si="1715"/>
        <v>1.0078160048971445E-4</v>
      </c>
      <c r="OA447" s="240">
        <f t="shared" si="1716"/>
        <v>0.33933164908822261</v>
      </c>
      <c r="OB447" s="241">
        <f t="shared" si="1717"/>
        <v>0.29629790543976048</v>
      </c>
      <c r="OC447" s="4"/>
      <c r="OD447" s="4"/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136"/>
      <c r="OP447" s="13"/>
      <c r="OQ447" s="13"/>
      <c r="OR447" s="13"/>
      <c r="OS447" s="13"/>
      <c r="OT447" s="13"/>
    </row>
    <row r="448" spans="1:410" ht="15" customHeight="1">
      <c r="A448" s="242">
        <v>429</v>
      </c>
      <c r="B448" s="49" t="s">
        <v>498</v>
      </c>
      <c r="C448" s="50">
        <v>5</v>
      </c>
      <c r="D448" s="51">
        <v>5862.48</v>
      </c>
      <c r="E448" s="52">
        <v>5862.48</v>
      </c>
      <c r="F448" s="52"/>
      <c r="G448" s="52"/>
      <c r="H448" s="53"/>
      <c r="I448" s="57">
        <v>3.5123664616961308</v>
      </c>
      <c r="J448" s="58">
        <v>3.5123664616961308</v>
      </c>
      <c r="K448" s="58">
        <v>2.9527999999999994</v>
      </c>
      <c r="L448" s="243">
        <v>3.1910999999999996</v>
      </c>
      <c r="M448" s="1">
        <v>0.23830000000000001</v>
      </c>
      <c r="N448" s="2">
        <v>0.3891</v>
      </c>
      <c r="O448" s="2">
        <v>0.32126646169613116</v>
      </c>
      <c r="P448" s="2">
        <v>2.0899999999999998E-2</v>
      </c>
      <c r="Q448" s="2">
        <v>0</v>
      </c>
      <c r="R448" s="2">
        <v>0</v>
      </c>
      <c r="S448" s="2">
        <v>0.62709999999999999</v>
      </c>
      <c r="T448" s="2">
        <v>3.5299999999999998E-2</v>
      </c>
      <c r="U448" s="2">
        <v>1.1999999999999999E-3</v>
      </c>
      <c r="V448" s="2">
        <v>0.14710000000000001</v>
      </c>
      <c r="W448" s="2">
        <v>0.185</v>
      </c>
      <c r="X448" s="2">
        <v>1.1436999999999999</v>
      </c>
      <c r="Y448" s="2">
        <v>0.15179999999999999</v>
      </c>
      <c r="Z448" s="2">
        <v>2.0000000000000001E-4</v>
      </c>
      <c r="AA448" s="2">
        <v>0.25140000000000001</v>
      </c>
      <c r="AB448" s="3">
        <v>0</v>
      </c>
      <c r="AC448" s="244">
        <v>536.12</v>
      </c>
      <c r="AD448" s="108">
        <v>117.9464</v>
      </c>
      <c r="AE448" s="108">
        <v>360.83717436000001</v>
      </c>
      <c r="AF448" s="108">
        <f t="shared" si="1718"/>
        <v>35.713498495106641</v>
      </c>
      <c r="AG448" s="108">
        <f t="shared" si="1719"/>
        <v>112.9203853442184</v>
      </c>
      <c r="AH448" s="108">
        <v>18.623577542916699</v>
      </c>
      <c r="AI448" s="108">
        <v>75.447482154328313</v>
      </c>
      <c r="AJ448" s="108">
        <f t="shared" si="1720"/>
        <v>1.4595315422754813</v>
      </c>
      <c r="AK448" s="108">
        <f t="shared" si="1721"/>
        <v>44.156996985499426</v>
      </c>
      <c r="AL448" s="108">
        <v>55.448731702862261</v>
      </c>
      <c r="AM448" s="245">
        <v>1397.3080389121287</v>
      </c>
      <c r="AN448" s="244">
        <v>845.13</v>
      </c>
      <c r="AO448" s="108">
        <v>185.92859999999999</v>
      </c>
      <c r="AP448" s="108">
        <v>568.81728189</v>
      </c>
      <c r="AQ448" s="108">
        <f t="shared" si="1722"/>
        <v>56.298121657780861</v>
      </c>
      <c r="AR448" s="108">
        <f t="shared" si="1723"/>
        <v>178.00568019465661</v>
      </c>
      <c r="AS448" s="246">
        <v>87.533503830624994</v>
      </c>
      <c r="AT448" s="247">
        <v>34.353549090762186</v>
      </c>
      <c r="AU448" s="108">
        <v>123.18088515760563</v>
      </c>
      <c r="AV448" s="108">
        <f t="shared" si="1724"/>
        <v>2.3829342233738808</v>
      </c>
      <c r="AW448" s="108">
        <f t="shared" si="1725"/>
        <v>72.093830294421537</v>
      </c>
      <c r="AX448" s="108">
        <v>90.529513543911548</v>
      </c>
      <c r="AY448" s="245">
        <v>2281.3437413065708</v>
      </c>
      <c r="AZ448" s="248">
        <v>239</v>
      </c>
      <c r="BA448" s="108">
        <v>1218.222833333333</v>
      </c>
      <c r="BB448" s="108">
        <v>127.0432163357096</v>
      </c>
      <c r="BC448" s="109">
        <v>101.63457306856769</v>
      </c>
      <c r="BD448" s="109">
        <v>25.408643267141912</v>
      </c>
      <c r="BE448" s="108">
        <v>47.641214374999997</v>
      </c>
      <c r="BF448" s="109">
        <v>38.1129715</v>
      </c>
      <c r="BG448" s="109">
        <v>9.5282428749999966</v>
      </c>
      <c r="BH448" s="108">
        <v>101.68223027521509</v>
      </c>
      <c r="BI448" s="109">
        <f t="shared" si="1726"/>
        <v>59.511355548714583</v>
      </c>
      <c r="BJ448" s="108">
        <f t="shared" si="1727"/>
        <v>1.9670427446740359</v>
      </c>
      <c r="BK448" s="108">
        <v>74.72947471596288</v>
      </c>
      <c r="BL448" s="245">
        <v>1883.1827628422643</v>
      </c>
      <c r="BM448" s="244">
        <v>45.19</v>
      </c>
      <c r="BN448" s="108">
        <v>9.9417999999999989</v>
      </c>
      <c r="BO448" s="108">
        <v>30.41526507</v>
      </c>
      <c r="BP448" s="108">
        <f t="shared" si="1728"/>
        <v>3.0103204450381802</v>
      </c>
      <c r="BQ448" s="108">
        <f t="shared" si="1729"/>
        <v>9.5181530510058003</v>
      </c>
      <c r="BR448" s="108">
        <v>5.1467228808750001</v>
      </c>
      <c r="BS448" s="108">
        <v>6.6206465204138754</v>
      </c>
      <c r="BT448" s="108">
        <f t="shared" si="1730"/>
        <v>0.12807640693740643</v>
      </c>
      <c r="BU448" s="108">
        <f t="shared" si="1731"/>
        <v>3.8748525477095881</v>
      </c>
      <c r="BV448" s="108">
        <v>4.8657217235644445</v>
      </c>
      <c r="BW448" s="245">
        <v>122.61618743382398</v>
      </c>
      <c r="BX448" s="107">
        <v>0</v>
      </c>
      <c r="BY448" s="108">
        <v>0</v>
      </c>
      <c r="BZ448" s="109">
        <f t="shared" si="1732"/>
        <v>0</v>
      </c>
      <c r="CA448" s="109">
        <f t="shared" si="1733"/>
        <v>0</v>
      </c>
      <c r="CB448" s="108">
        <v>0</v>
      </c>
      <c r="CC448" s="110">
        <v>0</v>
      </c>
      <c r="CD448" s="244">
        <v>0</v>
      </c>
      <c r="CE448" s="108">
        <v>0</v>
      </c>
      <c r="CF448" s="109">
        <f t="shared" si="1734"/>
        <v>0</v>
      </c>
      <c r="CG448" s="109">
        <f t="shared" si="1735"/>
        <v>0</v>
      </c>
      <c r="CH448" s="108">
        <v>0</v>
      </c>
      <c r="CI448" s="245">
        <v>0</v>
      </c>
      <c r="CJ448" s="249">
        <v>1358.4662786035374</v>
      </c>
      <c r="CK448" s="250">
        <v>298.8625812927782</v>
      </c>
      <c r="CL448" s="250">
        <v>142.73935500106083</v>
      </c>
      <c r="CM448" s="251">
        <v>93.221298885737525</v>
      </c>
      <c r="CN448" s="252">
        <f t="shared" si="1600"/>
        <v>45.440722141852753</v>
      </c>
      <c r="CO448" s="250">
        <v>914.31980421294656</v>
      </c>
      <c r="CP448" s="252">
        <f t="shared" si="1736"/>
        <v>90.493888302172181</v>
      </c>
      <c r="CQ448" s="250">
        <v>286.12723953039949</v>
      </c>
      <c r="CR448" s="250">
        <v>198.15032539505358</v>
      </c>
      <c r="CS448" s="252">
        <f t="shared" si="1737"/>
        <v>3.8332180447673116</v>
      </c>
      <c r="CT448" s="252">
        <f t="shared" si="1738"/>
        <v>115.97104464331223</v>
      </c>
      <c r="CU448" s="250">
        <f t="shared" si="1601"/>
        <v>2912.5383445053767</v>
      </c>
      <c r="CV448" s="245">
        <f t="shared" si="1739"/>
        <v>3669.7983140767751</v>
      </c>
      <c r="CW448" s="244">
        <v>152.76149000000001</v>
      </c>
      <c r="CX448" s="108">
        <v>11.15158877</v>
      </c>
      <c r="CY448" s="108">
        <f t="shared" si="1740"/>
        <v>0.21572748475565001</v>
      </c>
      <c r="CZ448" s="108">
        <f t="shared" si="1741"/>
        <v>6.5266680562403598</v>
      </c>
      <c r="DA448" s="108">
        <v>8.1956539384999996</v>
      </c>
      <c r="DB448" s="245">
        <v>206.53047925019999</v>
      </c>
      <c r="DC448" s="244">
        <v>5.160260000000001</v>
      </c>
      <c r="DD448" s="108">
        <v>0.37669898000000002</v>
      </c>
      <c r="DE448" s="108">
        <f t="shared" si="1742"/>
        <v>7.287241768100001E-3</v>
      </c>
      <c r="DF448" s="108">
        <f t="shared" si="1743"/>
        <v>0.22046985862664001</v>
      </c>
      <c r="DG448" s="108">
        <v>0.27684794899999998</v>
      </c>
      <c r="DH448" s="245">
        <v>6.9765683148000024</v>
      </c>
      <c r="DI448" s="107">
        <v>334.01216069390802</v>
      </c>
      <c r="DJ448" s="108">
        <v>73.482675352659768</v>
      </c>
      <c r="DK448" s="108">
        <v>5.5509391518792404</v>
      </c>
      <c r="DL448" s="108">
        <v>224.80788679151686</v>
      </c>
      <c r="DM448" s="108">
        <f t="shared" si="1744"/>
        <v>22.250135787303591</v>
      </c>
      <c r="DN448" s="108">
        <f t="shared" si="1745"/>
        <v>70.351380092537283</v>
      </c>
      <c r="DO448" s="108">
        <v>46.563317325267363</v>
      </c>
      <c r="DP448" s="108">
        <f t="shared" si="1746"/>
        <v>0.9007673736572972</v>
      </c>
      <c r="DQ448" s="108">
        <f t="shared" si="1747"/>
        <v>27.25201960432458</v>
      </c>
      <c r="DR448" s="108">
        <v>34.220848965761562</v>
      </c>
      <c r="DS448" s="110">
        <v>862.36539393719136</v>
      </c>
      <c r="DT448" s="244">
        <v>416.21</v>
      </c>
      <c r="DU448" s="108">
        <v>91.566199999999995</v>
      </c>
      <c r="DV448" s="108">
        <v>280.13138913</v>
      </c>
      <c r="DW448" s="108">
        <f t="shared" si="1748"/>
        <v>27.725724107752622</v>
      </c>
      <c r="DX448" s="108">
        <f t="shared" si="1749"/>
        <v>87.664316914342194</v>
      </c>
      <c r="DY448" s="108">
        <v>8.0151859424166698</v>
      </c>
      <c r="DZ448" s="108">
        <v>6.4655661936125002</v>
      </c>
      <c r="EA448" s="108"/>
      <c r="EB448" s="108">
        <v>58.57434891242012</v>
      </c>
      <c r="EC448" s="108">
        <f t="shared" si="1750"/>
        <v>1.1331207797107672</v>
      </c>
      <c r="ED448" s="108">
        <f t="shared" si="1751"/>
        <v>34.281692039274297</v>
      </c>
      <c r="EE448" s="108">
        <v>43.048134508922466</v>
      </c>
      <c r="EF448" s="245">
        <v>1084.8129896248458</v>
      </c>
      <c r="EG448" s="249">
        <v>1405.9261440476189</v>
      </c>
      <c r="EH448" s="250">
        <v>309.30375169047613</v>
      </c>
      <c r="EI448" s="250">
        <v>2297.8096779495881</v>
      </c>
      <c r="EJ448" s="250">
        <v>946.2628090296821</v>
      </c>
      <c r="EK448" s="250">
        <f t="shared" si="1752"/>
        <v>93.655415260903766</v>
      </c>
      <c r="EL448" s="250">
        <v>296.1234834577487</v>
      </c>
      <c r="EM448" s="250">
        <v>362.02907393836773</v>
      </c>
      <c r="EN448" s="250">
        <f t="shared" si="1753"/>
        <v>7.0034524353377243</v>
      </c>
      <c r="EO448" s="250">
        <f t="shared" si="1754"/>
        <v>211.88403204576062</v>
      </c>
      <c r="EP448" s="250">
        <v>5321.3314566557337</v>
      </c>
      <c r="EQ448" s="245">
        <v>6704.877635386224</v>
      </c>
      <c r="ER448" s="244">
        <v>334.42</v>
      </c>
      <c r="ES448" s="108">
        <v>73.572400000000002</v>
      </c>
      <c r="ET448" s="108">
        <v>225.08238426</v>
      </c>
      <c r="EU448" s="108">
        <f t="shared" si="1755"/>
        <v>22.277303899749242</v>
      </c>
      <c r="EV448" s="108">
        <f t="shared" si="1756"/>
        <v>70.437281330324396</v>
      </c>
      <c r="EW448" s="108">
        <v>25.132456581524998</v>
      </c>
      <c r="EX448" s="108">
        <v>48.049128581431297</v>
      </c>
      <c r="EY448" s="108">
        <f t="shared" si="1757"/>
        <v>0.92951039240778854</v>
      </c>
      <c r="EZ448" s="108">
        <f t="shared" si="1758"/>
        <v>28.121617386597134</v>
      </c>
      <c r="FA448" s="108">
        <v>35.3128184711478</v>
      </c>
      <c r="FB448" s="245">
        <v>889.88302547292494</v>
      </c>
      <c r="FC448" s="244">
        <v>0.83333333333333293</v>
      </c>
      <c r="FD448" s="108">
        <v>6.0833333333333302E-2</v>
      </c>
      <c r="FE448" s="108">
        <f t="shared" si="1759"/>
        <v>1.1768208333333328E-3</v>
      </c>
      <c r="FF448" s="108">
        <f t="shared" si="1760"/>
        <v>3.5603803333333316E-2</v>
      </c>
      <c r="FG448" s="108">
        <v>4.4708333333333301E-2</v>
      </c>
      <c r="FH448" s="245">
        <v>1.1266499999999995</v>
      </c>
      <c r="FI448" s="244">
        <v>1090.0895133333299</v>
      </c>
      <c r="FJ448" s="108">
        <v>79.576534473333098</v>
      </c>
      <c r="FK448" s="108">
        <f t="shared" si="1761"/>
        <v>1.5394080593866288</v>
      </c>
      <c r="FL448" s="108">
        <f t="shared" si="1762"/>
        <v>46.573599178138714</v>
      </c>
      <c r="FM448" s="108">
        <v>58.483499999999999</v>
      </c>
      <c r="FN448" s="245">
        <v>1473.7794573679957</v>
      </c>
      <c r="FO448" s="244">
        <v>0</v>
      </c>
      <c r="FP448" s="108">
        <v>0</v>
      </c>
      <c r="FQ448" s="108">
        <f t="shared" si="1763"/>
        <v>0</v>
      </c>
      <c r="FR448" s="108">
        <f t="shared" si="1764"/>
        <v>0</v>
      </c>
      <c r="FS448" s="108">
        <v>0</v>
      </c>
      <c r="FT448" s="110">
        <v>0</v>
      </c>
      <c r="FU448" s="253">
        <f t="shared" si="1602"/>
        <v>6436.078991680979</v>
      </c>
      <c r="FV448" s="254">
        <f t="shared" si="1603"/>
        <v>2552.9929333173595</v>
      </c>
      <c r="FW448" s="254">
        <f t="shared" si="1604"/>
        <v>219.54181580118262</v>
      </c>
      <c r="FX448" s="254">
        <f t="shared" si="1605"/>
        <v>1218.222833333333</v>
      </c>
      <c r="FY448" s="254">
        <f t="shared" si="1606"/>
        <v>0</v>
      </c>
      <c r="FZ448" s="254">
        <f t="shared" si="1607"/>
        <v>0</v>
      </c>
      <c r="GA448" s="254">
        <f t="shared" si="1765"/>
        <v>152.76149000000001</v>
      </c>
      <c r="GB448" s="254">
        <f t="shared" si="1766"/>
        <v>5.160260000000001</v>
      </c>
      <c r="GC448" s="254">
        <f t="shared" si="1767"/>
        <v>1090.0895133333299</v>
      </c>
      <c r="GD448" s="254">
        <f t="shared" si="1768"/>
        <v>0</v>
      </c>
      <c r="GE448" s="254">
        <f t="shared" si="1608"/>
        <v>3550.6739947441456</v>
      </c>
      <c r="GF448" s="255">
        <f t="shared" si="1609"/>
        <v>1355.6004622965841</v>
      </c>
      <c r="GG448" s="255">
        <f t="shared" si="1610"/>
        <v>351.42440795580711</v>
      </c>
      <c r="GH448" s="254">
        <f t="shared" si="1611"/>
        <v>1111.4630938167693</v>
      </c>
      <c r="GI448" s="255">
        <f t="shared" si="1612"/>
        <v>793.61461403018257</v>
      </c>
      <c r="GJ448" s="256">
        <f t="shared" si="1613"/>
        <v>21.501253549885405</v>
      </c>
      <c r="GK448" s="253">
        <f t="shared" si="1769"/>
        <v>16336.9849260271</v>
      </c>
      <c r="GL448" s="257">
        <f t="shared" si="1770"/>
        <v>20584.60100679415</v>
      </c>
      <c r="GM448" s="221">
        <f t="shared" si="1771"/>
        <v>20584.60100679415</v>
      </c>
      <c r="GN448" s="222">
        <f t="shared" si="1772"/>
        <v>10817.470525689758</v>
      </c>
      <c r="GO448" s="222">
        <f t="shared" si="1773"/>
        <v>746.50902140666267</v>
      </c>
      <c r="GP448" s="55">
        <f t="shared" si="1774"/>
        <v>0.52551276180283235</v>
      </c>
      <c r="GQ448" s="56">
        <f t="shared" si="1775"/>
        <v>3.6265411273226529E-2</v>
      </c>
      <c r="GR448" s="258">
        <f t="shared" si="1776"/>
        <v>1.0879653619807266</v>
      </c>
      <c r="GS448" s="227">
        <f t="shared" si="1614"/>
        <v>20584.60100679415</v>
      </c>
      <c r="GT448" s="222">
        <f t="shared" si="1843"/>
        <v>10817.470525689758</v>
      </c>
      <c r="GU448" s="222">
        <f t="shared" si="1844"/>
        <v>746.50902140666267</v>
      </c>
      <c r="GV448" s="37">
        <f t="shared" si="1833"/>
        <v>0.52551276180283235</v>
      </c>
      <c r="GW448" s="228">
        <f t="shared" si="1834"/>
        <v>3.6265411273226529E-2</v>
      </c>
      <c r="GX448" s="258">
        <f t="shared" si="1777"/>
        <v>1.0879653619807266</v>
      </c>
      <c r="GY448" s="221">
        <f t="shared" si="1842"/>
        <v>17304.110205039757</v>
      </c>
      <c r="GZ448" s="222">
        <f t="shared" si="1778"/>
        <v>9660.4066538230309</v>
      </c>
      <c r="HA448" s="222">
        <f t="shared" si="1779"/>
        <v>521.1106235448766</v>
      </c>
      <c r="HB448" s="55">
        <f t="shared" si="1780"/>
        <v>0.55827237224884718</v>
      </c>
      <c r="HC448" s="56">
        <f t="shared" si="1781"/>
        <v>3.0114846552069755E-2</v>
      </c>
      <c r="HD448" s="258">
        <f t="shared" si="1782"/>
        <v>1.0921460704623098</v>
      </c>
      <c r="HE448" s="221">
        <f t="shared" si="1783"/>
        <v>18701.418243951885</v>
      </c>
      <c r="HF448" s="222">
        <f t="shared" si="1784"/>
        <v>10725.989669940273</v>
      </c>
      <c r="HG448" s="222">
        <f t="shared" si="1785"/>
        <v>567.94864139197807</v>
      </c>
      <c r="HH448" s="55">
        <f t="shared" si="1786"/>
        <v>0.57353883700286212</v>
      </c>
      <c r="HI448" s="56">
        <f t="shared" si="1787"/>
        <v>3.0369281836454036E-2</v>
      </c>
      <c r="HJ448" s="259">
        <f t="shared" si="1788"/>
        <v>1.0945777375148151</v>
      </c>
      <c r="HK448" s="54">
        <f t="shared" si="1615"/>
        <v>3.8213330489081949</v>
      </c>
      <c r="HL448" s="55">
        <f t="shared" si="1616"/>
        <v>3.8213330489081949</v>
      </c>
      <c r="HM448" s="55">
        <f t="shared" si="1617"/>
        <v>3.2248889168611079</v>
      </c>
      <c r="HN448" s="56">
        <f t="shared" si="1618"/>
        <v>3.492907018183526</v>
      </c>
      <c r="HQ448" s="57">
        <f t="shared" si="1619"/>
        <v>845.70080644225584</v>
      </c>
      <c r="HR448" s="58">
        <f t="shared" si="1789"/>
        <v>978.22212281175734</v>
      </c>
      <c r="HS448" s="58">
        <f t="shared" si="1620"/>
        <v>37.173030037382119</v>
      </c>
      <c r="HT448" s="58">
        <f t="shared" si="1790"/>
        <v>42.931132390172614</v>
      </c>
      <c r="HU448" s="58">
        <f t="shared" si="1621"/>
        <v>1108.9746340572451</v>
      </c>
      <c r="HV448" s="55">
        <f t="shared" si="1845"/>
        <v>0.76259706982495412</v>
      </c>
      <c r="HW448" s="56">
        <f t="shared" si="1846"/>
        <v>3.3520180620707732E-2</v>
      </c>
      <c r="HX448" s="260">
        <f t="shared" si="1847"/>
        <v>1.1246912368197179</v>
      </c>
      <c r="HY448" s="57">
        <f t="shared" si="1622"/>
        <v>1336.1800027966756</v>
      </c>
      <c r="HZ448" s="58">
        <f t="shared" si="1791"/>
        <v>1545.5594092349147</v>
      </c>
      <c r="IA448" s="58">
        <f t="shared" si="1623"/>
        <v>93.03460497191692</v>
      </c>
      <c r="IB448" s="58">
        <f t="shared" si="1792"/>
        <v>107.44566528206686</v>
      </c>
      <c r="IC448" s="58">
        <f t="shared" si="1624"/>
        <v>1810.5902708782307</v>
      </c>
      <c r="ID448" s="55">
        <f t="shared" si="1625"/>
        <v>0.73798032845308426</v>
      </c>
      <c r="IE448" s="56">
        <f t="shared" si="1626"/>
        <v>5.1383577205896661E-2</v>
      </c>
      <c r="IF448" s="260">
        <f t="shared" si="1627"/>
        <v>1.1236008335777916</v>
      </c>
      <c r="IG448" s="57">
        <f t="shared" si="1628"/>
        <v>72.603853769431794</v>
      </c>
      <c r="IH448" s="58">
        <f t="shared" si="1793"/>
        <v>83.980877655101764</v>
      </c>
      <c r="II448" s="58">
        <f t="shared" si="1629"/>
        <v>141.71458731324174</v>
      </c>
      <c r="IJ448" s="58">
        <f t="shared" si="1794"/>
        <v>163.66617688806289</v>
      </c>
      <c r="IK448" s="58">
        <f t="shared" si="1630"/>
        <v>1494.5894943192575</v>
      </c>
      <c r="IL448" s="55">
        <f t="shared" si="1631"/>
        <v>4.857778945013979E-2</v>
      </c>
      <c r="IM448" s="56">
        <f t="shared" si="1632"/>
        <v>9.4818401876823472E-2</v>
      </c>
      <c r="IN448" s="260">
        <f t="shared" si="1633"/>
        <v>1.0222995100575569</v>
      </c>
      <c r="IO448" s="57">
        <f t="shared" si="1634"/>
        <v>71.471266830432782</v>
      </c>
      <c r="IP448" s="58">
        <f t="shared" si="1795"/>
        <v>82.670814342761602</v>
      </c>
      <c r="IQ448" s="58">
        <f t="shared" si="1635"/>
        <v>3.1383968519755867</v>
      </c>
      <c r="IR448" s="58">
        <f t="shared" si="1796"/>
        <v>3.6245345243466054</v>
      </c>
      <c r="IS448" s="58">
        <f t="shared" si="1636"/>
        <v>97.314434471288877</v>
      </c>
      <c r="IT448" s="55">
        <f t="shared" si="1637"/>
        <v>0.73443644017187681</v>
      </c>
      <c r="IU448" s="56">
        <f t="shared" si="1638"/>
        <v>3.2250065152477685E-2</v>
      </c>
      <c r="IV448" s="260">
        <f t="shared" si="1639"/>
        <v>1.1200817252670519</v>
      </c>
      <c r="IW448" s="57">
        <f t="shared" si="1640"/>
        <v>0</v>
      </c>
      <c r="IX448" s="58">
        <f t="shared" si="1797"/>
        <v>0</v>
      </c>
      <c r="IY448" s="58">
        <f t="shared" si="1641"/>
        <v>0</v>
      </c>
      <c r="IZ448" s="58">
        <f t="shared" si="1798"/>
        <v>0</v>
      </c>
      <c r="JA448" s="58">
        <f t="shared" si="1642"/>
        <v>0</v>
      </c>
      <c r="JB448" s="55"/>
      <c r="JC448" s="56"/>
      <c r="JD448" s="260"/>
      <c r="JE448" s="57">
        <f t="shared" si="1643"/>
        <v>0</v>
      </c>
      <c r="JF448" s="58">
        <f t="shared" si="1799"/>
        <v>0</v>
      </c>
      <c r="JG448" s="58">
        <f t="shared" si="1644"/>
        <v>0</v>
      </c>
      <c r="JH448" s="58">
        <f t="shared" si="1800"/>
        <v>0</v>
      </c>
      <c r="JI448" s="58">
        <f t="shared" si="1645"/>
        <v>0</v>
      </c>
      <c r="JJ448" s="55"/>
      <c r="JK448" s="56"/>
      <c r="JL448" s="260"/>
      <c r="JM448" s="57">
        <f t="shared" si="1646"/>
        <v>2147.8887665882439</v>
      </c>
      <c r="JN448" s="58">
        <f t="shared" si="1801"/>
        <v>2484.4629363126219</v>
      </c>
      <c r="JO448" s="58">
        <f t="shared" si="1647"/>
        <v>139.76782848879225</v>
      </c>
      <c r="JP448" s="58">
        <f t="shared" si="1802"/>
        <v>161.41786512170617</v>
      </c>
      <c r="JQ448" s="58">
        <f t="shared" si="1648"/>
        <v>2912.5383445053772</v>
      </c>
      <c r="JR448" s="55">
        <f t="shared" si="1649"/>
        <v>0.73746282882088887</v>
      </c>
      <c r="JS448" s="56">
        <f t="shared" si="1650"/>
        <v>4.7988322197532601E-2</v>
      </c>
      <c r="JT448" s="260">
        <f t="shared" si="1651"/>
        <v>1.1229938163846309</v>
      </c>
      <c r="JU448" s="57">
        <f t="shared" si="1652"/>
        <v>7.9625350286132388</v>
      </c>
      <c r="JV448" s="58">
        <f t="shared" si="1803"/>
        <v>9.2102642675969335</v>
      </c>
      <c r="JW448" s="58">
        <f t="shared" si="1653"/>
        <v>0.21572748475565001</v>
      </c>
      <c r="JX448" s="58">
        <f t="shared" si="1804"/>
        <v>0.24914367214430019</v>
      </c>
      <c r="JY448" s="58">
        <f t="shared" si="1654"/>
        <v>163.91307877</v>
      </c>
      <c r="JZ448" s="55">
        <f t="shared" si="1655"/>
        <v>4.857778945013979E-2</v>
      </c>
      <c r="KA448" s="56">
        <f t="shared" si="1656"/>
        <v>1.3161090400745574E-3</v>
      </c>
      <c r="KB448" s="260">
        <f t="shared" si="1657"/>
        <v>1.0078160048971445</v>
      </c>
      <c r="KC448" s="57">
        <f t="shared" si="1658"/>
        <v>0.26897322752450081</v>
      </c>
      <c r="KD448" s="58">
        <f t="shared" si="1805"/>
        <v>0.31112133227759009</v>
      </c>
      <c r="KE448" s="58">
        <f t="shared" si="1659"/>
        <v>7.287241768100001E-3</v>
      </c>
      <c r="KF448" s="58">
        <f t="shared" si="1806"/>
        <v>8.4160355179786917E-3</v>
      </c>
      <c r="KG448" s="58">
        <f t="shared" si="1660"/>
        <v>5.5369589800000023</v>
      </c>
      <c r="KH448" s="55">
        <f t="shared" si="1661"/>
        <v>4.8577789450139776E-2</v>
      </c>
      <c r="KI448" s="56">
        <f t="shared" si="1662"/>
        <v>1.3161090400745569E-3</v>
      </c>
      <c r="KJ448" s="260">
        <f t="shared" si="1663"/>
        <v>1.0078160048971445</v>
      </c>
      <c r="KK448" s="57">
        <f t="shared" si="1664"/>
        <v>526.57098367673927</v>
      </c>
      <c r="KL448" s="58">
        <f t="shared" si="1807"/>
        <v>609.08465681888435</v>
      </c>
      <c r="KM448" s="58">
        <f t="shared" si="1665"/>
        <v>23.150903160960887</v>
      </c>
      <c r="KN448" s="58">
        <f t="shared" si="1808"/>
        <v>26.736978060593728</v>
      </c>
      <c r="KO448" s="58">
        <f t="shared" si="1666"/>
        <v>684.41697931523129</v>
      </c>
      <c r="KP448" s="55">
        <f t="shared" si="1809"/>
        <v>0.7693715959583306</v>
      </c>
      <c r="KQ448" s="56">
        <f t="shared" si="1810"/>
        <v>3.3825728847527554E-2</v>
      </c>
      <c r="KR448" s="260">
        <f t="shared" si="1811"/>
        <v>1.1258001344851525</v>
      </c>
      <c r="KS448" s="57">
        <f t="shared" si="1667"/>
        <v>656.55033092341205</v>
      </c>
      <c r="KT448" s="58">
        <f t="shared" si="1812"/>
        <v>759.43176777911071</v>
      </c>
      <c r="KU448" s="58">
        <f t="shared" si="1668"/>
        <v>28.858844887463391</v>
      </c>
      <c r="KV448" s="58">
        <f t="shared" si="1813"/>
        <v>33.329079960531473</v>
      </c>
      <c r="KW448" s="58">
        <f t="shared" si="1669"/>
        <v>860.96269017844907</v>
      </c>
      <c r="KX448" s="55">
        <f t="shared" si="1670"/>
        <v>0.76257698319927303</v>
      </c>
      <c r="KY448" s="56">
        <f t="shared" si="1671"/>
        <v>3.3519274663901998E-2</v>
      </c>
      <c r="KZ448" s="260">
        <f t="shared" si="1672"/>
        <v>1.1246879489127646</v>
      </c>
      <c r="LA448" s="57">
        <f t="shared" si="1673"/>
        <v>2334.9990646523761</v>
      </c>
      <c r="LB448" s="58">
        <f t="shared" si="1814"/>
        <v>2700.8934180834035</v>
      </c>
      <c r="LC448" s="58">
        <f t="shared" si="1674"/>
        <v>100.65886769624149</v>
      </c>
      <c r="LD448" s="58">
        <f t="shared" si="1815"/>
        <v>116.2509263023893</v>
      </c>
      <c r="LE448" s="58">
        <f t="shared" si="1675"/>
        <v>5321.3314566557337</v>
      </c>
      <c r="LF448" s="55">
        <f t="shared" si="1816"/>
        <v>0.43879977852757912</v>
      </c>
      <c r="LG448" s="56">
        <f t="shared" si="1817"/>
        <v>1.8916105586758915E-2</v>
      </c>
      <c r="LH448" s="260">
        <f t="shared" si="1818"/>
        <v>1.0716900300506607</v>
      </c>
      <c r="LI448" s="57">
        <f t="shared" si="1676"/>
        <v>528.23425643464429</v>
      </c>
      <c r="LJ448" s="58">
        <f t="shared" si="1819"/>
        <v>611.00856441795304</v>
      </c>
      <c r="LK448" s="58">
        <f t="shared" si="1677"/>
        <v>23.206814292157031</v>
      </c>
      <c r="LL448" s="58">
        <f t="shared" si="1820"/>
        <v>26.801549826012156</v>
      </c>
      <c r="LM448" s="58">
        <f t="shared" si="1678"/>
        <v>706.25636942295625</v>
      </c>
      <c r="LN448" s="55">
        <f t="shared" si="1679"/>
        <v>0.74793556462540056</v>
      </c>
      <c r="LO448" s="56">
        <f t="shared" si="1680"/>
        <v>3.2858909734319368E-2</v>
      </c>
      <c r="LP448" s="260">
        <f t="shared" si="1681"/>
        <v>1.1222913480946464</v>
      </c>
      <c r="LQ448" s="57">
        <f t="shared" si="1682"/>
        <v>4.3436640066666643E-2</v>
      </c>
      <c r="LR448" s="58">
        <f t="shared" si="1821"/>
        <v>5.0243161565113312E-2</v>
      </c>
      <c r="LS448" s="58">
        <f t="shared" si="1683"/>
        <v>1.1768208333333328E-3</v>
      </c>
      <c r="LT448" s="58">
        <f t="shared" si="1822"/>
        <v>1.359110380416666E-3</v>
      </c>
      <c r="LU448" s="58">
        <f t="shared" si="1684"/>
        <v>0.89416666666666633</v>
      </c>
      <c r="LV448" s="55">
        <f t="shared" si="1835"/>
        <v>4.857778945013979E-2</v>
      </c>
      <c r="LW448" s="56">
        <f t="shared" si="1836"/>
        <v>1.3161090400745572E-3</v>
      </c>
      <c r="LX448" s="260">
        <f t="shared" si="1837"/>
        <v>1.0078160048971445</v>
      </c>
      <c r="LY448" s="57">
        <f t="shared" si="1685"/>
        <v>56.819790997329228</v>
      </c>
      <c r="LZ448" s="58">
        <f t="shared" si="1823"/>
        <v>65.723452246610719</v>
      </c>
      <c r="MA448" s="58">
        <f t="shared" si="1686"/>
        <v>1.5394080593866288</v>
      </c>
      <c r="MB448" s="58">
        <f t="shared" si="1824"/>
        <v>1.7778623677856178</v>
      </c>
      <c r="MC448" s="58">
        <f t="shared" si="1687"/>
        <v>1169.6662360063458</v>
      </c>
      <c r="MD448" s="55">
        <f t="shared" si="1688"/>
        <v>4.857778163395747E-2</v>
      </c>
      <c r="ME448" s="56">
        <f t="shared" si="1689"/>
        <v>1.3161088283121793E-3</v>
      </c>
      <c r="MF448" s="260">
        <f t="shared" si="1690"/>
        <v>1.0078160036395467</v>
      </c>
      <c r="MG448" s="57">
        <f t="shared" si="1691"/>
        <v>0</v>
      </c>
      <c r="MH448" s="58">
        <f t="shared" si="1825"/>
        <v>0</v>
      </c>
      <c r="MI448" s="58">
        <f t="shared" si="1692"/>
        <v>0</v>
      </c>
      <c r="MJ448" s="58">
        <f t="shared" si="1826"/>
        <v>0</v>
      </c>
      <c r="MK448" s="58">
        <f t="shared" si="1693"/>
        <v>0</v>
      </c>
      <c r="ML448" s="55"/>
      <c r="MM448" s="56"/>
      <c r="MN448" s="260"/>
      <c r="MO448" s="59">
        <v>3.5123664616961308</v>
      </c>
      <c r="MP448" s="60">
        <v>3.5123664616961308</v>
      </c>
      <c r="MQ448" s="60">
        <v>2.9527999999999994</v>
      </c>
      <c r="MR448" s="61">
        <v>3.1910999999999996</v>
      </c>
      <c r="MS448" s="59">
        <f t="shared" si="1694"/>
        <v>1.0879653619807266</v>
      </c>
      <c r="MT448" s="60">
        <f t="shared" si="1862"/>
        <v>1.0879653619807266</v>
      </c>
      <c r="MU448" s="60">
        <f t="shared" si="1827"/>
        <v>1.0921460704623098</v>
      </c>
      <c r="MV448" s="61">
        <f t="shared" si="1828"/>
        <v>1.0945777375148151</v>
      </c>
      <c r="MW448" s="66">
        <f t="shared" si="1829"/>
        <v>3.8213330489081949</v>
      </c>
      <c r="MX448" s="67">
        <f t="shared" si="1830"/>
        <v>3.8213330489081949</v>
      </c>
      <c r="MY448" s="67">
        <f t="shared" si="1831"/>
        <v>3.2248889168611079</v>
      </c>
      <c r="MZ448" s="261">
        <f t="shared" si="1832"/>
        <v>3.492907018183526</v>
      </c>
      <c r="NA448" s="59">
        <f t="shared" si="1696"/>
        <v>1.0879720836340978</v>
      </c>
      <c r="NB448" s="60">
        <f t="shared" si="1863"/>
        <v>1.0879720836340978</v>
      </c>
      <c r="NC448" s="60">
        <f t="shared" si="1698"/>
        <v>1.0921539520773658</v>
      </c>
      <c r="ND448" s="262">
        <f t="shared" si="1864"/>
        <v>1.094583720794768</v>
      </c>
      <c r="NE448" s="62">
        <f t="shared" si="1700"/>
        <v>3.8213566578180633</v>
      </c>
      <c r="NF448" s="63">
        <f t="shared" si="1865"/>
        <v>3.8213566578180633</v>
      </c>
      <c r="NG448" s="63">
        <f t="shared" si="1702"/>
        <v>3.2249121896940451</v>
      </c>
      <c r="NH448" s="64">
        <f t="shared" si="1866"/>
        <v>3.4929261114281838</v>
      </c>
      <c r="NI448" s="238">
        <f t="shared" si="1838"/>
        <v>-2.3608909868411132E-5</v>
      </c>
      <c r="NJ448" s="238">
        <f t="shared" si="1839"/>
        <v>-2.3608909868411132E-5</v>
      </c>
      <c r="NK448" s="238">
        <f t="shared" si="1840"/>
        <v>-2.3272832937237808E-5</v>
      </c>
      <c r="NL448" s="238">
        <f t="shared" si="1841"/>
        <v>-1.9093244657764075E-5</v>
      </c>
      <c r="NM448" s="239">
        <f t="shared" si="1704"/>
        <v>0.26801392173413879</v>
      </c>
      <c r="NN448" s="240">
        <f t="shared" si="1705"/>
        <v>0.43719308434511872</v>
      </c>
      <c r="NO448" s="240">
        <f t="shared" si="1867"/>
        <v>0.32843054638987978</v>
      </c>
      <c r="NP448" s="240">
        <f t="shared" si="1706"/>
        <v>2.3409708058081381E-2</v>
      </c>
      <c r="NQ448" s="240">
        <f t="shared" ref="NQ448:NQ462" si="1868">Q448*JD448</f>
        <v>0</v>
      </c>
      <c r="NR448" s="240">
        <f t="shared" si="1707"/>
        <v>0</v>
      </c>
      <c r="NS448" s="240">
        <f t="shared" si="1708"/>
        <v>0.70422942225480201</v>
      </c>
      <c r="NT448" s="240">
        <f t="shared" si="1709"/>
        <v>3.55759049728692E-2</v>
      </c>
      <c r="NU448" s="240">
        <f t="shared" si="1710"/>
        <v>1.2093792058765734E-3</v>
      </c>
      <c r="NV448" s="240">
        <f t="shared" si="1711"/>
        <v>0.16560519978276594</v>
      </c>
      <c r="NW448" s="240">
        <f t="shared" si="1712"/>
        <v>0.20806727054886145</v>
      </c>
      <c r="NX448" s="240">
        <f t="shared" si="1713"/>
        <v>1.2256918873689406</v>
      </c>
      <c r="NY448" s="240">
        <f t="shared" si="1714"/>
        <v>0.1703638266407673</v>
      </c>
      <c r="NZ448" s="240">
        <f t="shared" si="1715"/>
        <v>2.0156320097942891E-4</v>
      </c>
      <c r="OA448" s="240">
        <f t="shared" si="1716"/>
        <v>0.25336494331498205</v>
      </c>
      <c r="OB448" s="241">
        <f t="shared" si="1717"/>
        <v>0</v>
      </c>
      <c r="OC448" s="4"/>
      <c r="OD448" s="4"/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136"/>
      <c r="OP448" s="13"/>
      <c r="OQ448" s="13"/>
      <c r="OR448" s="13"/>
      <c r="OS448" s="13"/>
      <c r="OT448" s="13"/>
    </row>
    <row r="449" spans="1:410" ht="15" customHeight="1">
      <c r="A449" s="242">
        <v>430</v>
      </c>
      <c r="B449" s="49" t="s">
        <v>499</v>
      </c>
      <c r="C449" s="50">
        <v>5</v>
      </c>
      <c r="D449" s="51">
        <v>4467.34</v>
      </c>
      <c r="E449" s="52">
        <v>4467.34</v>
      </c>
      <c r="F449" s="52"/>
      <c r="G449" s="52"/>
      <c r="H449" s="53"/>
      <c r="I449" s="57">
        <v>3.5035450352875417</v>
      </c>
      <c r="J449" s="58">
        <v>3.5035450352875417</v>
      </c>
      <c r="K449" s="58">
        <v>2.8168000000000006</v>
      </c>
      <c r="L449" s="243">
        <v>3.0450000000000008</v>
      </c>
      <c r="M449" s="1">
        <v>0.22819999999999999</v>
      </c>
      <c r="N449" s="2">
        <v>0.30680000000000002</v>
      </c>
      <c r="O449" s="2">
        <v>0.45854503528754104</v>
      </c>
      <c r="P449" s="2">
        <v>1.9900000000000001E-2</v>
      </c>
      <c r="Q449" s="2">
        <v>0</v>
      </c>
      <c r="R449" s="2">
        <v>0</v>
      </c>
      <c r="S449" s="2">
        <v>0.61839999999999995</v>
      </c>
      <c r="T449" s="2">
        <v>4.36E-2</v>
      </c>
      <c r="U449" s="2">
        <v>1.4E-3</v>
      </c>
      <c r="V449" s="2">
        <v>0.14680000000000001</v>
      </c>
      <c r="W449" s="2">
        <v>0.15229999999999999</v>
      </c>
      <c r="X449" s="2">
        <v>1.0940000000000001</v>
      </c>
      <c r="Y449" s="2">
        <v>0.18290000000000001</v>
      </c>
      <c r="Z449" s="2">
        <v>2.0000000000000001E-4</v>
      </c>
      <c r="AA449" s="2">
        <v>0.2505</v>
      </c>
      <c r="AB449" s="3">
        <v>0</v>
      </c>
      <c r="AC449" s="244">
        <v>391.26</v>
      </c>
      <c r="AD449" s="108">
        <v>86.077200000000005</v>
      </c>
      <c r="AE449" s="108">
        <v>263.33871678000003</v>
      </c>
      <c r="AF449" s="108">
        <f t="shared" si="1718"/>
        <v>26.063686154583724</v>
      </c>
      <c r="AG449" s="108">
        <f t="shared" si="1719"/>
        <v>82.409218029133214</v>
      </c>
      <c r="AH449" s="108">
        <v>13.517221906291701</v>
      </c>
      <c r="AI449" s="108">
        <v>55.056099171834703</v>
      </c>
      <c r="AJ449" s="108">
        <f t="shared" si="1720"/>
        <v>1.0650602384791423</v>
      </c>
      <c r="AK449" s="108">
        <f t="shared" si="1721"/>
        <v>32.222573050101353</v>
      </c>
      <c r="AL449" s="108">
        <v>40.462461892906333</v>
      </c>
      <c r="AM449" s="245">
        <v>1019.6540397012395</v>
      </c>
      <c r="AN449" s="244">
        <v>513.9</v>
      </c>
      <c r="AO449" s="108">
        <v>113.05800000000001</v>
      </c>
      <c r="AP449" s="108">
        <v>345.88193669999998</v>
      </c>
      <c r="AQ449" s="108">
        <f t="shared" si="1722"/>
        <v>34.233318802945803</v>
      </c>
      <c r="AR449" s="108">
        <f t="shared" si="1723"/>
        <v>108.24029327089799</v>
      </c>
      <c r="AS449" s="246">
        <v>41.010555682624997</v>
      </c>
      <c r="AT449" s="247">
        <v>8.3814961507153676</v>
      </c>
      <c r="AU449" s="108">
        <v>74.011085943931619</v>
      </c>
      <c r="AV449" s="108">
        <f t="shared" si="1724"/>
        <v>1.4317444575853573</v>
      </c>
      <c r="AW449" s="108">
        <f t="shared" si="1725"/>
        <v>43.316320248232969</v>
      </c>
      <c r="AX449" s="108">
        <v>54.393078916327831</v>
      </c>
      <c r="AY449" s="245">
        <v>1370.7055886914611</v>
      </c>
      <c r="AZ449" s="248">
        <v>260</v>
      </c>
      <c r="BA449" s="108">
        <v>1325.2633333333333</v>
      </c>
      <c r="BB449" s="108">
        <v>138.206009402864</v>
      </c>
      <c r="BC449" s="109">
        <v>110.5648075222912</v>
      </c>
      <c r="BD449" s="109">
        <v>27.641201880572794</v>
      </c>
      <c r="BE449" s="108">
        <v>51.827262499999996</v>
      </c>
      <c r="BF449" s="109">
        <v>41.46181</v>
      </c>
      <c r="BG449" s="109">
        <v>10.365452499999996</v>
      </c>
      <c r="BH449" s="108">
        <v>110.6166521822424</v>
      </c>
      <c r="BI449" s="109">
        <f t="shared" si="1726"/>
        <v>64.740386789396652</v>
      </c>
      <c r="BJ449" s="108">
        <f t="shared" si="1727"/>
        <v>2.1398791364654794</v>
      </c>
      <c r="BK449" s="108">
        <v>81.295662870922001</v>
      </c>
      <c r="BL449" s="245">
        <v>2048.6507043472338</v>
      </c>
      <c r="BM449" s="244">
        <v>32.78</v>
      </c>
      <c r="BN449" s="108">
        <v>7.2116000000000007</v>
      </c>
      <c r="BO449" s="108">
        <v>22.06267734</v>
      </c>
      <c r="BP449" s="108">
        <f t="shared" si="1728"/>
        <v>2.1836314270491601</v>
      </c>
      <c r="BQ449" s="108">
        <f t="shared" si="1729"/>
        <v>6.9042942467796005</v>
      </c>
      <c r="BR449" s="108">
        <v>3.65169898919167</v>
      </c>
      <c r="BS449" s="108">
        <v>4.7965362720309921</v>
      </c>
      <c r="BT449" s="108">
        <f t="shared" si="1730"/>
        <v>9.2788994182439549E-2</v>
      </c>
      <c r="BU449" s="108">
        <f t="shared" si="1731"/>
        <v>2.8072591908590345</v>
      </c>
      <c r="BV449" s="108">
        <v>3.5251256300611331</v>
      </c>
      <c r="BW449" s="245">
        <v>88.833165877540537</v>
      </c>
      <c r="BX449" s="107">
        <v>0</v>
      </c>
      <c r="BY449" s="108">
        <v>0</v>
      </c>
      <c r="BZ449" s="109">
        <f t="shared" si="1732"/>
        <v>0</v>
      </c>
      <c r="CA449" s="109">
        <f t="shared" si="1733"/>
        <v>0</v>
      </c>
      <c r="CB449" s="108">
        <v>0</v>
      </c>
      <c r="CC449" s="110">
        <v>0</v>
      </c>
      <c r="CD449" s="244">
        <v>0</v>
      </c>
      <c r="CE449" s="108">
        <v>0</v>
      </c>
      <c r="CF449" s="109">
        <f t="shared" si="1734"/>
        <v>0</v>
      </c>
      <c r="CG449" s="109">
        <f t="shared" si="1735"/>
        <v>0</v>
      </c>
      <c r="CH449" s="108">
        <v>0</v>
      </c>
      <c r="CI449" s="245">
        <v>0</v>
      </c>
      <c r="CJ449" s="249">
        <v>1019.4647342859552</v>
      </c>
      <c r="CK449" s="250">
        <v>224.28224154291013</v>
      </c>
      <c r="CL449" s="250">
        <v>109.7078417645991</v>
      </c>
      <c r="CM449" s="251">
        <v>71.03670074170158</v>
      </c>
      <c r="CN449" s="252">
        <f t="shared" si="1600"/>
        <v>34.626839776542433</v>
      </c>
      <c r="CO449" s="250">
        <v>686.153797805365</v>
      </c>
      <c r="CP449" s="252">
        <f t="shared" si="1736"/>
        <v>67.911385983988197</v>
      </c>
      <c r="CQ449" s="250">
        <v>214.72496948521092</v>
      </c>
      <c r="CR449" s="250">
        <v>148.89142892411456</v>
      </c>
      <c r="CS449" s="252">
        <f t="shared" si="1737"/>
        <v>2.8803046925369964</v>
      </c>
      <c r="CT449" s="252">
        <f t="shared" si="1738"/>
        <v>87.141388823558685</v>
      </c>
      <c r="CU449" s="250">
        <f t="shared" si="1601"/>
        <v>2188.5000443229442</v>
      </c>
      <c r="CV449" s="245">
        <f t="shared" si="1739"/>
        <v>2757.5100558469098</v>
      </c>
      <c r="CW449" s="244">
        <v>143.78158000000002</v>
      </c>
      <c r="CX449" s="108">
        <v>10.49605534</v>
      </c>
      <c r="CY449" s="108">
        <f t="shared" si="1740"/>
        <v>0.2030461905523</v>
      </c>
      <c r="CZ449" s="108">
        <f t="shared" si="1741"/>
        <v>6.14300531673112</v>
      </c>
      <c r="DA449" s="108">
        <v>7.7138817670000002</v>
      </c>
      <c r="DB449" s="245">
        <v>194.38982052840001</v>
      </c>
      <c r="DC449" s="244">
        <v>4.8569199999999997</v>
      </c>
      <c r="DD449" s="108">
        <v>0.35455515999999998</v>
      </c>
      <c r="DE449" s="108">
        <f t="shared" si="1742"/>
        <v>6.8588695702000001E-3</v>
      </c>
      <c r="DF449" s="108">
        <f t="shared" si="1743"/>
        <v>0.20750978938288001</v>
      </c>
      <c r="DG449" s="108">
        <v>0.26057375799999999</v>
      </c>
      <c r="DH449" s="245">
        <v>6.5664587015999993</v>
      </c>
      <c r="DI449" s="107">
        <v>253.84839924004802</v>
      </c>
      <c r="DJ449" s="108">
        <v>55.846647832810568</v>
      </c>
      <c r="DK449" s="108">
        <v>4.2191173154870247</v>
      </c>
      <c r="DL449" s="108">
        <v>170.85342665371203</v>
      </c>
      <c r="DM449" s="108">
        <f t="shared" si="1744"/>
        <v>16.910047049624495</v>
      </c>
      <c r="DN449" s="108">
        <f t="shared" si="1745"/>
        <v>53.466871337012641</v>
      </c>
      <c r="DO449" s="108">
        <v>35.388034146070204</v>
      </c>
      <c r="DP449" s="108">
        <f t="shared" si="1746"/>
        <v>0.68458152055572818</v>
      </c>
      <c r="DQ449" s="108">
        <f t="shared" si="1747"/>
        <v>20.711483968602217</v>
      </c>
      <c r="DR449" s="108">
        <v>26.007781259406393</v>
      </c>
      <c r="DS449" s="110">
        <v>655.39608773704106</v>
      </c>
      <c r="DT449" s="244">
        <v>261.04000000000002</v>
      </c>
      <c r="DU449" s="108">
        <v>57.428800000000003</v>
      </c>
      <c r="DV449" s="108">
        <v>175.69375511999999</v>
      </c>
      <c r="DW449" s="108">
        <f t="shared" si="1748"/>
        <v>17.389113719246879</v>
      </c>
      <c r="DX449" s="108">
        <f t="shared" si="1749"/>
        <v>54.981603727252796</v>
      </c>
      <c r="DY449" s="108">
        <v>5.03962480341667</v>
      </c>
      <c r="DZ449" s="108">
        <v>3.7913997434625002</v>
      </c>
      <c r="EA449" s="108"/>
      <c r="EB449" s="108">
        <v>36.718531315682178</v>
      </c>
      <c r="EC449" s="108">
        <f t="shared" si="1750"/>
        <v>0.71031998830187182</v>
      </c>
      <c r="ED449" s="108">
        <f t="shared" si="1751"/>
        <v>21.490181386066677</v>
      </c>
      <c r="EE449" s="108">
        <v>26.985605549128071</v>
      </c>
      <c r="EF449" s="245">
        <v>680.03725983802724</v>
      </c>
      <c r="EG449" s="249">
        <v>1025.2114642857141</v>
      </c>
      <c r="EH449" s="250">
        <v>225.54652214285713</v>
      </c>
      <c r="EI449" s="250">
        <v>1674.0346236905793</v>
      </c>
      <c r="EJ449" s="250">
        <v>690.02165167189264</v>
      </c>
      <c r="EK449" s="250">
        <f t="shared" si="1752"/>
        <v>68.294202952573912</v>
      </c>
      <c r="EL449" s="250">
        <v>215.93537567420208</v>
      </c>
      <c r="EM449" s="250">
        <v>263.88144111074627</v>
      </c>
      <c r="EN449" s="250">
        <f t="shared" si="1753"/>
        <v>5.1047864782873864</v>
      </c>
      <c r="EO449" s="250">
        <f t="shared" si="1754"/>
        <v>154.44136327600424</v>
      </c>
      <c r="EP449" s="250">
        <v>3878.6957029017899</v>
      </c>
      <c r="EQ449" s="245">
        <v>4887.1565856562556</v>
      </c>
      <c r="ER449" s="244">
        <v>306.97000000000003</v>
      </c>
      <c r="ES449" s="108">
        <v>67.5334</v>
      </c>
      <c r="ET449" s="108">
        <v>206.60707941000001</v>
      </c>
      <c r="EU449" s="108">
        <f t="shared" si="1755"/>
        <v>20.448729077525343</v>
      </c>
      <c r="EV449" s="108">
        <f t="shared" si="1756"/>
        <v>64.655619430565409</v>
      </c>
      <c r="EW449" s="108">
        <v>23.036009489649999</v>
      </c>
      <c r="EX449" s="108">
        <v>44.102693689674403</v>
      </c>
      <c r="EY449" s="108">
        <f t="shared" si="1757"/>
        <v>0.85316660942675138</v>
      </c>
      <c r="EZ449" s="108">
        <f t="shared" si="1758"/>
        <v>25.811895330368358</v>
      </c>
      <c r="FA449" s="108">
        <v>32.4124591294662</v>
      </c>
      <c r="FB449" s="245">
        <v>816.79397006254885</v>
      </c>
      <c r="FC449" s="244">
        <v>0.83333333333333293</v>
      </c>
      <c r="FD449" s="108">
        <v>6.0833333333333302E-2</v>
      </c>
      <c r="FE449" s="108">
        <f t="shared" si="1759"/>
        <v>1.1768208333333328E-3</v>
      </c>
      <c r="FF449" s="108">
        <f t="shared" si="1760"/>
        <v>3.5603803333333316E-2</v>
      </c>
      <c r="FG449" s="108">
        <v>4.4708333333333301E-2</v>
      </c>
      <c r="FH449" s="245">
        <v>1.1266499999999995</v>
      </c>
      <c r="FI449" s="244">
        <v>827.6268</v>
      </c>
      <c r="FJ449" s="108">
        <v>60.416756399999997</v>
      </c>
      <c r="FK449" s="108">
        <f t="shared" si="1761"/>
        <v>1.1687621525580001</v>
      </c>
      <c r="FL449" s="108">
        <f t="shared" si="1762"/>
        <v>35.359994184715198</v>
      </c>
      <c r="FM449" s="108">
        <v>44.402000000000001</v>
      </c>
      <c r="FN449" s="245">
        <v>1118.9346676799998</v>
      </c>
      <c r="FO449" s="244">
        <v>0</v>
      </c>
      <c r="FP449" s="108">
        <v>0</v>
      </c>
      <c r="FQ449" s="108">
        <f t="shared" si="1763"/>
        <v>0</v>
      </c>
      <c r="FR449" s="108">
        <f t="shared" si="1764"/>
        <v>0</v>
      </c>
      <c r="FS449" s="108">
        <v>0</v>
      </c>
      <c r="FT449" s="110">
        <v>0</v>
      </c>
      <c r="FU449" s="253">
        <f t="shared" si="1602"/>
        <v>4641.459009330295</v>
      </c>
      <c r="FV449" s="254">
        <f t="shared" si="1603"/>
        <v>1873.8397451719513</v>
      </c>
      <c r="FW449" s="254">
        <f t="shared" si="1604"/>
        <v>195.03495344954899</v>
      </c>
      <c r="FX449" s="254">
        <f t="shared" si="1605"/>
        <v>1325.2633333333333</v>
      </c>
      <c r="FY449" s="254">
        <f t="shared" si="1606"/>
        <v>0</v>
      </c>
      <c r="FZ449" s="254">
        <f t="shared" si="1607"/>
        <v>0</v>
      </c>
      <c r="GA449" s="254">
        <f t="shared" si="1765"/>
        <v>143.78158000000002</v>
      </c>
      <c r="GB449" s="254">
        <f t="shared" si="1766"/>
        <v>4.8569199999999997</v>
      </c>
      <c r="GC449" s="254">
        <f t="shared" si="1767"/>
        <v>827.6268</v>
      </c>
      <c r="GD449" s="254">
        <f t="shared" si="1768"/>
        <v>0</v>
      </c>
      <c r="GE449" s="254">
        <f t="shared" si="1608"/>
        <v>2560.61304148097</v>
      </c>
      <c r="GF449" s="255">
        <f t="shared" si="1609"/>
        <v>977.60825914528664</v>
      </c>
      <c r="GG449" s="255">
        <f t="shared" si="1610"/>
        <v>253.43411516753753</v>
      </c>
      <c r="GH449" s="254">
        <f t="shared" si="1611"/>
        <v>844.79070298966076</v>
      </c>
      <c r="GI449" s="255">
        <f t="shared" si="1612"/>
        <v>603.20333749197039</v>
      </c>
      <c r="GJ449" s="256">
        <f t="shared" si="1613"/>
        <v>16.342476149334985</v>
      </c>
      <c r="GK449" s="253">
        <f t="shared" si="1769"/>
        <v>12417.26608575576</v>
      </c>
      <c r="GL449" s="257">
        <f t="shared" si="1770"/>
        <v>15645.755268052257</v>
      </c>
      <c r="GM449" s="221">
        <f t="shared" si="1771"/>
        <v>15645.755268052257</v>
      </c>
      <c r="GN449" s="222">
        <f t="shared" si="1772"/>
        <v>7840.0609635191149</v>
      </c>
      <c r="GO449" s="222">
        <f t="shared" si="1773"/>
        <v>585.66254640569116</v>
      </c>
      <c r="GP449" s="55">
        <f t="shared" si="1774"/>
        <v>0.50109827420911246</v>
      </c>
      <c r="GQ449" s="56">
        <f t="shared" si="1775"/>
        <v>3.7432679750627369E-2</v>
      </c>
      <c r="GR449" s="258">
        <f t="shared" si="1776"/>
        <v>1.0843204216619402</v>
      </c>
      <c r="GS449" s="227">
        <f t="shared" si="1614"/>
        <v>15645.755268052257</v>
      </c>
      <c r="GT449" s="222">
        <f t="shared" si="1843"/>
        <v>7840.0609635191149</v>
      </c>
      <c r="GU449" s="222">
        <f t="shared" si="1844"/>
        <v>585.66254640569116</v>
      </c>
      <c r="GV449" s="37">
        <f t="shared" si="1833"/>
        <v>0.50109827420911246</v>
      </c>
      <c r="GW449" s="228">
        <f t="shared" si="1834"/>
        <v>3.7432679750627369E-2</v>
      </c>
      <c r="GX449" s="258">
        <f t="shared" si="1777"/>
        <v>1.0843204216619402</v>
      </c>
      <c r="GY449" s="221">
        <f t="shared" si="1842"/>
        <v>12577.450524003783</v>
      </c>
      <c r="GZ449" s="222">
        <f t="shared" si="1778"/>
        <v>6962.885179699455</v>
      </c>
      <c r="HA449" s="222">
        <f t="shared" si="1779"/>
        <v>357.2305401603985</v>
      </c>
      <c r="HB449" s="55">
        <f t="shared" si="1780"/>
        <v>0.55360068134722085</v>
      </c>
      <c r="HC449" s="56">
        <f t="shared" si="1781"/>
        <v>2.8402460377691965E-2</v>
      </c>
      <c r="HD449" s="258">
        <f t="shared" si="1782"/>
        <v>1.0911487678796139</v>
      </c>
      <c r="HE449" s="221">
        <f t="shared" si="1783"/>
        <v>13597.104563705023</v>
      </c>
      <c r="HF449" s="222">
        <f t="shared" si="1784"/>
        <v>7740.5420409464541</v>
      </c>
      <c r="HG449" s="222">
        <f t="shared" si="1785"/>
        <v>391.4127606156577</v>
      </c>
      <c r="HH449" s="55">
        <f t="shared" si="1786"/>
        <v>0.56927870229139899</v>
      </c>
      <c r="HI449" s="56">
        <f t="shared" si="1787"/>
        <v>2.8786478678737404E-2</v>
      </c>
      <c r="HJ449" s="259">
        <f t="shared" si="1788"/>
        <v>1.0936649981963988</v>
      </c>
      <c r="HK449" s="54">
        <f t="shared" si="1615"/>
        <v>3.7989654299745843</v>
      </c>
      <c r="HL449" s="55">
        <f t="shared" si="1616"/>
        <v>3.7989654299745843</v>
      </c>
      <c r="HM449" s="55">
        <f t="shared" si="1617"/>
        <v>3.0735478493632971</v>
      </c>
      <c r="HN449" s="56">
        <f t="shared" si="1618"/>
        <v>3.3302099195080355</v>
      </c>
      <c r="HQ449" s="57">
        <f t="shared" si="1619"/>
        <v>617.18798511666625</v>
      </c>
      <c r="HR449" s="58">
        <f t="shared" si="1789"/>
        <v>713.90134238444784</v>
      </c>
      <c r="HS449" s="58">
        <f t="shared" si="1620"/>
        <v>27.128746393062865</v>
      </c>
      <c r="HT449" s="58">
        <f t="shared" si="1790"/>
        <v>31.330989209348303</v>
      </c>
      <c r="HU449" s="58">
        <f t="shared" si="1621"/>
        <v>809.24923785812655</v>
      </c>
      <c r="HV449" s="55">
        <f t="shared" si="1845"/>
        <v>0.76266736654606337</v>
      </c>
      <c r="HW449" s="56">
        <f t="shared" si="1846"/>
        <v>3.3523351180244097E-2</v>
      </c>
      <c r="HX449" s="260">
        <f t="shared" si="1847"/>
        <v>1.1247027434355878</v>
      </c>
      <c r="HY449" s="57">
        <f t="shared" si="1622"/>
        <v>811.85706849333974</v>
      </c>
      <c r="HZ449" s="58">
        <f t="shared" si="1791"/>
        <v>939.07507112624614</v>
      </c>
      <c r="IA449" s="58">
        <f t="shared" si="1623"/>
        <v>44.046559411246527</v>
      </c>
      <c r="IB449" s="58">
        <f t="shared" si="1792"/>
        <v>50.869371464048612</v>
      </c>
      <c r="IC449" s="58">
        <f t="shared" si="1624"/>
        <v>1087.8615783265566</v>
      </c>
      <c r="ID449" s="55">
        <f t="shared" si="1625"/>
        <v>0.74628710551778932</v>
      </c>
      <c r="IE449" s="56">
        <f t="shared" si="1626"/>
        <v>4.0489121308064563E-2</v>
      </c>
      <c r="IF449" s="260">
        <f t="shared" si="1627"/>
        <v>1.1232149543252568</v>
      </c>
      <c r="IG449" s="57">
        <f t="shared" si="1628"/>
        <v>78.983271883063907</v>
      </c>
      <c r="IH449" s="58">
        <f t="shared" si="1793"/>
        <v>91.35995058714002</v>
      </c>
      <c r="II449" s="58">
        <f t="shared" si="1629"/>
        <v>154.16649665875667</v>
      </c>
      <c r="IJ449" s="58">
        <f t="shared" si="1794"/>
        <v>178.04688699119808</v>
      </c>
      <c r="IK449" s="58">
        <f t="shared" si="1630"/>
        <v>1625.9132574184396</v>
      </c>
      <c r="IL449" s="55">
        <f t="shared" si="1631"/>
        <v>4.8577789450139797E-2</v>
      </c>
      <c r="IM449" s="56">
        <f t="shared" si="1632"/>
        <v>9.481840187682343E-2</v>
      </c>
      <c r="IN449" s="260">
        <f t="shared" si="1633"/>
        <v>1.0222995100575569</v>
      </c>
      <c r="IO449" s="57">
        <f t="shared" si="1634"/>
        <v>51.839695193919134</v>
      </c>
      <c r="IP449" s="58">
        <f t="shared" si="1795"/>
        <v>59.962975430806267</v>
      </c>
      <c r="IQ449" s="58">
        <f t="shared" si="1635"/>
        <v>2.2764204212315997</v>
      </c>
      <c r="IR449" s="58">
        <f t="shared" si="1796"/>
        <v>2.6290379444803746</v>
      </c>
      <c r="IS449" s="58">
        <f t="shared" si="1636"/>
        <v>70.502512601222648</v>
      </c>
      <c r="IT449" s="55">
        <f t="shared" si="1637"/>
        <v>0.73528861995508699</v>
      </c>
      <c r="IU449" s="56">
        <f t="shared" si="1638"/>
        <v>3.2288500611425332E-2</v>
      </c>
      <c r="IV449" s="260">
        <f t="shared" si="1639"/>
        <v>1.120221215491672</v>
      </c>
      <c r="IW449" s="57">
        <f t="shared" si="1640"/>
        <v>0</v>
      </c>
      <c r="IX449" s="58">
        <f t="shared" si="1797"/>
        <v>0</v>
      </c>
      <c r="IY449" s="58">
        <f t="shared" si="1641"/>
        <v>0</v>
      </c>
      <c r="IZ449" s="58">
        <f t="shared" si="1798"/>
        <v>0</v>
      </c>
      <c r="JA449" s="58">
        <f t="shared" si="1642"/>
        <v>0</v>
      </c>
      <c r="JB449" s="55"/>
      <c r="JC449" s="56"/>
      <c r="JD449" s="260"/>
      <c r="JE449" s="57">
        <f t="shared" si="1643"/>
        <v>0</v>
      </c>
      <c r="JF449" s="58">
        <f t="shared" si="1799"/>
        <v>0</v>
      </c>
      <c r="JG449" s="58">
        <f t="shared" si="1644"/>
        <v>0</v>
      </c>
      <c r="JH449" s="58">
        <f t="shared" si="1800"/>
        <v>0</v>
      </c>
      <c r="JI449" s="58">
        <f t="shared" si="1645"/>
        <v>0</v>
      </c>
      <c r="JJ449" s="55"/>
      <c r="JK449" s="56"/>
      <c r="JL449" s="260"/>
      <c r="JM449" s="57">
        <f t="shared" si="1646"/>
        <v>1612.023932965564</v>
      </c>
      <c r="JN449" s="58">
        <f t="shared" si="1801"/>
        <v>1864.6280832612679</v>
      </c>
      <c r="JO449" s="58">
        <f t="shared" si="1647"/>
        <v>105.41853045306762</v>
      </c>
      <c r="JP449" s="58">
        <f t="shared" si="1802"/>
        <v>121.74786082024779</v>
      </c>
      <c r="JQ449" s="58">
        <f t="shared" si="1648"/>
        <v>2188.5000443229446</v>
      </c>
      <c r="JR449" s="55">
        <f t="shared" si="1649"/>
        <v>0.73658848540908994</v>
      </c>
      <c r="JS449" s="56">
        <f t="shared" si="1650"/>
        <v>4.8169306976496275E-2</v>
      </c>
      <c r="JT449" s="260">
        <f t="shared" si="1651"/>
        <v>1.1228848413142638</v>
      </c>
      <c r="JU449" s="57">
        <f t="shared" si="1652"/>
        <v>7.4944664864119659</v>
      </c>
      <c r="JV449" s="58">
        <f t="shared" si="1803"/>
        <v>8.6688493848327219</v>
      </c>
      <c r="JW449" s="58">
        <f t="shared" si="1653"/>
        <v>0.2030461905523</v>
      </c>
      <c r="JX449" s="58">
        <f t="shared" si="1804"/>
        <v>0.23449804546885128</v>
      </c>
      <c r="JY449" s="58">
        <f t="shared" si="1654"/>
        <v>154.27763534000002</v>
      </c>
      <c r="JZ449" s="55">
        <f t="shared" si="1655"/>
        <v>4.8577789450139783E-2</v>
      </c>
      <c r="KA449" s="56">
        <f t="shared" si="1656"/>
        <v>1.3161090400745572E-3</v>
      </c>
      <c r="KB449" s="260">
        <f t="shared" si="1657"/>
        <v>1.0078160048971445</v>
      </c>
      <c r="KC449" s="57">
        <f t="shared" si="1658"/>
        <v>0.25316194304711359</v>
      </c>
      <c r="KD449" s="58">
        <f t="shared" si="1805"/>
        <v>0.29283241952259631</v>
      </c>
      <c r="KE449" s="58">
        <f t="shared" si="1659"/>
        <v>6.8588695702000001E-3</v>
      </c>
      <c r="KF449" s="58">
        <f t="shared" si="1806"/>
        <v>7.9213084666239809E-3</v>
      </c>
      <c r="KG449" s="58">
        <f t="shared" si="1660"/>
        <v>5.21147516</v>
      </c>
      <c r="KH449" s="55">
        <f t="shared" si="1661"/>
        <v>4.8577789450139797E-2</v>
      </c>
      <c r="KI449" s="56">
        <f t="shared" si="1662"/>
        <v>1.3161090400745574E-3</v>
      </c>
      <c r="KJ449" s="260">
        <f t="shared" si="1663"/>
        <v>1.0078160048971445</v>
      </c>
      <c r="KK449" s="57">
        <f t="shared" si="1664"/>
        <v>400.19264054570868</v>
      </c>
      <c r="KL449" s="58">
        <f t="shared" si="1807"/>
        <v>462.90282731922127</v>
      </c>
      <c r="KM449" s="58">
        <f t="shared" si="1665"/>
        <v>17.594628570180223</v>
      </c>
      <c r="KN449" s="58">
        <f t="shared" si="1808"/>
        <v>20.320036535701142</v>
      </c>
      <c r="KO449" s="58">
        <f t="shared" si="1666"/>
        <v>520.15562518812783</v>
      </c>
      <c r="KP449" s="55">
        <f t="shared" si="1809"/>
        <v>0.76937097508263719</v>
      </c>
      <c r="KQ449" s="56">
        <f t="shared" si="1810"/>
        <v>3.3825700844466823E-2</v>
      </c>
      <c r="KR449" s="260">
        <f t="shared" si="1811"/>
        <v>1.1258000328562572</v>
      </c>
      <c r="KS449" s="57">
        <f t="shared" si="1667"/>
        <v>411.7643778382498</v>
      </c>
      <c r="KT449" s="58">
        <f t="shared" si="1812"/>
        <v>476.28785584550354</v>
      </c>
      <c r="KU449" s="58">
        <f t="shared" si="1668"/>
        <v>18.099433707548751</v>
      </c>
      <c r="KV449" s="58">
        <f t="shared" si="1813"/>
        <v>20.903035988848053</v>
      </c>
      <c r="KW449" s="58">
        <f t="shared" si="1669"/>
        <v>539.71211098256128</v>
      </c>
      <c r="KX449" s="55">
        <f t="shared" si="1670"/>
        <v>0.76293336662136602</v>
      </c>
      <c r="KY449" s="56">
        <f t="shared" si="1671"/>
        <v>3.3535348455676149E-2</v>
      </c>
      <c r="KZ449" s="260">
        <f t="shared" si="1672"/>
        <v>1.1247462840253524</v>
      </c>
      <c r="LA449" s="57">
        <f t="shared" si="1673"/>
        <v>1702.6176079478228</v>
      </c>
      <c r="LB449" s="58">
        <f t="shared" si="1814"/>
        <v>1969.4177871132467</v>
      </c>
      <c r="LC449" s="58">
        <f t="shared" si="1674"/>
        <v>73.398989430861292</v>
      </c>
      <c r="LD449" s="58">
        <f t="shared" si="1815"/>
        <v>84.768492893701705</v>
      </c>
      <c r="LE449" s="58">
        <f t="shared" si="1675"/>
        <v>3878.6957029017899</v>
      </c>
      <c r="LF449" s="55">
        <f t="shared" si="1816"/>
        <v>0.43896653369173411</v>
      </c>
      <c r="LG449" s="56">
        <f t="shared" si="1817"/>
        <v>1.8923626665517716E-2</v>
      </c>
      <c r="LH449" s="260">
        <f t="shared" si="1818"/>
        <v>1.0717173255999835</v>
      </c>
      <c r="LI449" s="57">
        <f t="shared" si="1676"/>
        <v>484.87376800833925</v>
      </c>
      <c r="LJ449" s="58">
        <f t="shared" si="1819"/>
        <v>560.85348745524607</v>
      </c>
      <c r="LK449" s="58">
        <f t="shared" si="1677"/>
        <v>21.301895686952093</v>
      </c>
      <c r="LL449" s="58">
        <f t="shared" si="1820"/>
        <v>24.601559328860972</v>
      </c>
      <c r="LM449" s="58">
        <f t="shared" si="1678"/>
        <v>648.2491825893245</v>
      </c>
      <c r="LN449" s="55">
        <f t="shared" si="1679"/>
        <v>0.74797436083388635</v>
      </c>
      <c r="LO449" s="56">
        <f t="shared" si="1680"/>
        <v>3.2860659541235647E-2</v>
      </c>
      <c r="LP449" s="260">
        <f t="shared" si="1681"/>
        <v>1.1222976985056075</v>
      </c>
      <c r="LQ449" s="57">
        <f t="shared" si="1682"/>
        <v>4.3436640066666643E-2</v>
      </c>
      <c r="LR449" s="58">
        <f t="shared" si="1821"/>
        <v>5.0243161565113312E-2</v>
      </c>
      <c r="LS449" s="58">
        <f t="shared" si="1683"/>
        <v>1.1768208333333328E-3</v>
      </c>
      <c r="LT449" s="58">
        <f t="shared" si="1822"/>
        <v>1.359110380416666E-3</v>
      </c>
      <c r="LU449" s="58">
        <f t="shared" si="1684"/>
        <v>0.89416666666666633</v>
      </c>
      <c r="LV449" s="55">
        <f t="shared" si="1835"/>
        <v>4.857778945013979E-2</v>
      </c>
      <c r="LW449" s="56">
        <f t="shared" si="1836"/>
        <v>1.3161090400745572E-3</v>
      </c>
      <c r="LX449" s="260">
        <f t="shared" si="1837"/>
        <v>1.0078160048971445</v>
      </c>
      <c r="LY449" s="57">
        <f t="shared" si="1685"/>
        <v>43.139192905352537</v>
      </c>
      <c r="LZ449" s="58">
        <f t="shared" si="1823"/>
        <v>49.899104433621282</v>
      </c>
      <c r="MA449" s="58">
        <f t="shared" si="1686"/>
        <v>1.1687621525580001</v>
      </c>
      <c r="MB449" s="58">
        <f t="shared" si="1824"/>
        <v>1.3498034099892344</v>
      </c>
      <c r="MC449" s="58">
        <f t="shared" si="1687"/>
        <v>888.04338704761892</v>
      </c>
      <c r="MD449" s="55">
        <f t="shared" si="1688"/>
        <v>4.8577798714061385E-2</v>
      </c>
      <c r="ME449" s="56">
        <f t="shared" si="1689"/>
        <v>1.316109291060267E-3</v>
      </c>
      <c r="MF449" s="260">
        <f t="shared" si="1690"/>
        <v>1.0078160063876787</v>
      </c>
      <c r="MG449" s="57">
        <f t="shared" si="1691"/>
        <v>0</v>
      </c>
      <c r="MH449" s="58">
        <f t="shared" si="1825"/>
        <v>0</v>
      </c>
      <c r="MI449" s="58">
        <f t="shared" si="1692"/>
        <v>0</v>
      </c>
      <c r="MJ449" s="58">
        <f t="shared" si="1826"/>
        <v>0</v>
      </c>
      <c r="MK449" s="58">
        <f t="shared" si="1693"/>
        <v>0</v>
      </c>
      <c r="ML449" s="55"/>
      <c r="MM449" s="56"/>
      <c r="MN449" s="260"/>
      <c r="MO449" s="59">
        <v>3.5035450352875417</v>
      </c>
      <c r="MP449" s="60">
        <v>3.5035450352875417</v>
      </c>
      <c r="MQ449" s="60">
        <v>2.8168000000000006</v>
      </c>
      <c r="MR449" s="61">
        <v>3.0450000000000008</v>
      </c>
      <c r="MS449" s="59">
        <f t="shared" si="1694"/>
        <v>1.0843204216619402</v>
      </c>
      <c r="MT449" s="60">
        <f t="shared" si="1862"/>
        <v>1.0843204216619402</v>
      </c>
      <c r="MU449" s="60">
        <f t="shared" si="1827"/>
        <v>1.0911487678796139</v>
      </c>
      <c r="MV449" s="61">
        <f t="shared" si="1828"/>
        <v>1.0936649981963988</v>
      </c>
      <c r="MW449" s="66">
        <f t="shared" si="1829"/>
        <v>3.7989654299745843</v>
      </c>
      <c r="MX449" s="67">
        <f t="shared" si="1830"/>
        <v>3.7989654299745843</v>
      </c>
      <c r="MY449" s="67">
        <f t="shared" si="1831"/>
        <v>3.0735478493632971</v>
      </c>
      <c r="MZ449" s="261">
        <f t="shared" si="1832"/>
        <v>3.3302099195080355</v>
      </c>
      <c r="NA449" s="59">
        <f t="shared" si="1696"/>
        <v>1.0843356454422979</v>
      </c>
      <c r="NB449" s="60">
        <f t="shared" si="1863"/>
        <v>1.0843356454422979</v>
      </c>
      <c r="NC449" s="60">
        <f t="shared" si="1698"/>
        <v>1.0911641707643052</v>
      </c>
      <c r="ND449" s="262">
        <f t="shared" si="1864"/>
        <v>1.0936776362104748</v>
      </c>
      <c r="NE449" s="62">
        <f t="shared" si="1700"/>
        <v>3.7990187671746751</v>
      </c>
      <c r="NF449" s="63">
        <f t="shared" si="1865"/>
        <v>3.7990187671746751</v>
      </c>
      <c r="NG449" s="63">
        <f t="shared" si="1702"/>
        <v>3.0735912362088955</v>
      </c>
      <c r="NH449" s="64">
        <f t="shared" si="1866"/>
        <v>3.3302484022608967</v>
      </c>
      <c r="NI449" s="238">
        <f t="shared" si="1838"/>
        <v>-5.3337200090819437E-5</v>
      </c>
      <c r="NJ449" s="238">
        <f t="shared" si="1839"/>
        <v>-5.3337200090819437E-5</v>
      </c>
      <c r="NK449" s="238">
        <f t="shared" si="1840"/>
        <v>-4.3386845598458734E-5</v>
      </c>
      <c r="NL449" s="238">
        <f t="shared" si="1841"/>
        <v>-3.8482752861224157E-5</v>
      </c>
      <c r="NM449" s="239">
        <f t="shared" si="1704"/>
        <v>0.25665716605200112</v>
      </c>
      <c r="NN449" s="240">
        <f t="shared" si="1705"/>
        <v>0.3446023479869888</v>
      </c>
      <c r="NO449" s="240">
        <f t="shared" si="1867"/>
        <v>0.46877036491377833</v>
      </c>
      <c r="NP449" s="240">
        <f t="shared" si="1706"/>
        <v>2.2292402188284273E-2</v>
      </c>
      <c r="NQ449" s="240">
        <f t="shared" si="1868"/>
        <v>0</v>
      </c>
      <c r="NR449" s="240">
        <f t="shared" si="1707"/>
        <v>0</v>
      </c>
      <c r="NS449" s="240">
        <f t="shared" si="1708"/>
        <v>0.69439198586874074</v>
      </c>
      <c r="NT449" s="240">
        <f t="shared" si="1709"/>
        <v>4.3940777813515498E-2</v>
      </c>
      <c r="NU449" s="240">
        <f t="shared" si="1710"/>
        <v>1.4109424068560023E-3</v>
      </c>
      <c r="NV449" s="240">
        <f t="shared" si="1711"/>
        <v>0.16526744482329858</v>
      </c>
      <c r="NW449" s="240">
        <f t="shared" si="1712"/>
        <v>0.17129885905706116</v>
      </c>
      <c r="NX449" s="240">
        <f t="shared" si="1713"/>
        <v>1.172458754206382</v>
      </c>
      <c r="NY449" s="240">
        <f t="shared" si="1714"/>
        <v>0.20526824905667562</v>
      </c>
      <c r="NZ449" s="240">
        <f t="shared" si="1715"/>
        <v>2.0156320097942891E-4</v>
      </c>
      <c r="OA449" s="240">
        <f t="shared" si="1716"/>
        <v>0.25245790960011349</v>
      </c>
      <c r="OB449" s="241">
        <f t="shared" si="1717"/>
        <v>0</v>
      </c>
      <c r="OC449" s="4"/>
      <c r="OD449" s="4"/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136"/>
      <c r="OP449" s="13"/>
      <c r="OQ449" s="13"/>
      <c r="OR449" s="13"/>
      <c r="OS449" s="13"/>
      <c r="OT449" s="13"/>
    </row>
    <row r="450" spans="1:410" ht="15" customHeight="1">
      <c r="A450" s="242">
        <v>431</v>
      </c>
      <c r="B450" s="49" t="s">
        <v>500</v>
      </c>
      <c r="C450" s="50">
        <v>5</v>
      </c>
      <c r="D450" s="51">
        <v>2760.62</v>
      </c>
      <c r="E450" s="52">
        <v>2760.62</v>
      </c>
      <c r="F450" s="52"/>
      <c r="G450" s="52"/>
      <c r="H450" s="53"/>
      <c r="I450" s="57">
        <v>3.731538753406471</v>
      </c>
      <c r="J450" s="58">
        <v>3.731538753406471</v>
      </c>
      <c r="K450" s="58">
        <v>3.1561000000000003</v>
      </c>
      <c r="L450" s="243">
        <v>3.4061000000000003</v>
      </c>
      <c r="M450" s="1">
        <v>0.25</v>
      </c>
      <c r="N450" s="2">
        <v>0.49320000000000003</v>
      </c>
      <c r="O450" s="2">
        <v>0.32543875340647049</v>
      </c>
      <c r="P450" s="2">
        <v>1.9400000000000001E-2</v>
      </c>
      <c r="Q450" s="2">
        <v>0</v>
      </c>
      <c r="R450" s="2">
        <v>0</v>
      </c>
      <c r="S450" s="2">
        <v>0.64870000000000005</v>
      </c>
      <c r="T450" s="2">
        <v>4.9599999999999998E-2</v>
      </c>
      <c r="U450" s="2">
        <v>1.6999999999999999E-3</v>
      </c>
      <c r="V450" s="2">
        <v>0.15820000000000001</v>
      </c>
      <c r="W450" s="2">
        <v>0.12970000000000001</v>
      </c>
      <c r="X450" s="2">
        <v>1.1094999999999999</v>
      </c>
      <c r="Y450" s="2">
        <v>0.30099999999999999</v>
      </c>
      <c r="Z450" s="2">
        <v>4.0000000000000002E-4</v>
      </c>
      <c r="AA450" s="2">
        <v>0.2447</v>
      </c>
      <c r="AB450" s="3">
        <v>0</v>
      </c>
      <c r="AC450" s="244">
        <v>264.79000000000002</v>
      </c>
      <c r="AD450" s="108">
        <v>58.253799999999998</v>
      </c>
      <c r="AE450" s="108">
        <v>178.21770387000001</v>
      </c>
      <c r="AF450" s="108">
        <f t="shared" si="1718"/>
        <v>17.638919022829381</v>
      </c>
      <c r="AG450" s="108">
        <f t="shared" si="1719"/>
        <v>55.7714482490778</v>
      </c>
      <c r="AH450" s="108">
        <v>9.1887398762916703</v>
      </c>
      <c r="AI450" s="108">
        <v>37.262867825787396</v>
      </c>
      <c r="AJ450" s="108">
        <f t="shared" si="1720"/>
        <v>0.72085017808985719</v>
      </c>
      <c r="AK450" s="108">
        <f t="shared" si="1721"/>
        <v>21.808764126662936</v>
      </c>
      <c r="AL450" s="108">
        <v>27.385655578603959</v>
      </c>
      <c r="AM450" s="245">
        <v>690.11852058081968</v>
      </c>
      <c r="AN450" s="244">
        <v>505.02</v>
      </c>
      <c r="AO450" s="108">
        <v>111.1044</v>
      </c>
      <c r="AP450" s="108">
        <v>339.90522606000002</v>
      </c>
      <c r="AQ450" s="108">
        <f t="shared" si="1722"/>
        <v>33.641779844062441</v>
      </c>
      <c r="AR450" s="108">
        <f t="shared" si="1723"/>
        <v>106.3699414432164</v>
      </c>
      <c r="AS450" s="246">
        <v>51.054526193900003</v>
      </c>
      <c r="AT450" s="247">
        <v>19.245685765132876</v>
      </c>
      <c r="AU450" s="108">
        <v>73.51714311453469</v>
      </c>
      <c r="AV450" s="108">
        <f t="shared" si="1724"/>
        <v>1.4221891335506736</v>
      </c>
      <c r="AW450" s="108">
        <f t="shared" si="1725"/>
        <v>43.027231316357486</v>
      </c>
      <c r="AX450" s="108">
        <v>54.030064768421738</v>
      </c>
      <c r="AY450" s="245">
        <v>1361.5576321642275</v>
      </c>
      <c r="AZ450" s="248">
        <v>114</v>
      </c>
      <c r="BA450" s="108">
        <v>581.07699999999988</v>
      </c>
      <c r="BB450" s="108">
        <v>60.598019507409596</v>
      </c>
      <c r="BC450" s="109">
        <v>48.47841560592768</v>
      </c>
      <c r="BD450" s="109">
        <v>12.119603901481916</v>
      </c>
      <c r="BE450" s="108">
        <v>22.724261249999998</v>
      </c>
      <c r="BF450" s="109">
        <v>18.179409</v>
      </c>
      <c r="BG450" s="109">
        <v>4.5448522499999982</v>
      </c>
      <c r="BH450" s="108">
        <v>48.501147495290894</v>
      </c>
      <c r="BI450" s="109">
        <f t="shared" si="1726"/>
        <v>28.386169592273912</v>
      </c>
      <c r="BJ450" s="108">
        <f t="shared" si="1727"/>
        <v>0.9382546982964024</v>
      </c>
      <c r="BK450" s="108">
        <v>35.645021412635025</v>
      </c>
      <c r="BL450" s="245">
        <v>898.25453959840252</v>
      </c>
      <c r="BM450" s="244">
        <v>19.690000000000001</v>
      </c>
      <c r="BN450" s="108">
        <v>4.3318000000000003</v>
      </c>
      <c r="BO450" s="108">
        <v>13.252413570000002</v>
      </c>
      <c r="BP450" s="108">
        <f t="shared" si="1728"/>
        <v>1.3116443806771803</v>
      </c>
      <c r="BQ450" s="108">
        <f t="shared" si="1729"/>
        <v>4.1472103025958003</v>
      </c>
      <c r="BR450" s="108">
        <v>2.3354011421833301</v>
      </c>
      <c r="BS450" s="108">
        <v>2.891501873989383</v>
      </c>
      <c r="BT450" s="108">
        <f t="shared" si="1730"/>
        <v>5.5936103752324613E-2</v>
      </c>
      <c r="BU450" s="108">
        <f t="shared" si="1731"/>
        <v>1.6923035187860183</v>
      </c>
      <c r="BV450" s="108">
        <v>2.1250558293086357</v>
      </c>
      <c r="BW450" s="245">
        <v>53.551406898577618</v>
      </c>
      <c r="BX450" s="107">
        <v>0</v>
      </c>
      <c r="BY450" s="108">
        <v>0</v>
      </c>
      <c r="BZ450" s="109">
        <f t="shared" si="1732"/>
        <v>0</v>
      </c>
      <c r="CA450" s="109">
        <f t="shared" si="1733"/>
        <v>0</v>
      </c>
      <c r="CB450" s="108">
        <v>0</v>
      </c>
      <c r="CC450" s="110">
        <v>0</v>
      </c>
      <c r="CD450" s="244">
        <v>0</v>
      </c>
      <c r="CE450" s="108">
        <v>0</v>
      </c>
      <c r="CF450" s="109">
        <f t="shared" si="1734"/>
        <v>0</v>
      </c>
      <c r="CG450" s="109">
        <f t="shared" si="1735"/>
        <v>0</v>
      </c>
      <c r="CH450" s="108">
        <v>0</v>
      </c>
      <c r="CI450" s="245">
        <v>0</v>
      </c>
      <c r="CJ450" s="249">
        <v>661.7361299038115</v>
      </c>
      <c r="CK450" s="250">
        <v>145.58194857883854</v>
      </c>
      <c r="CL450" s="250">
        <v>69.683502732932325</v>
      </c>
      <c r="CM450" s="251">
        <v>43.897562487197348</v>
      </c>
      <c r="CN450" s="252">
        <f t="shared" si="1600"/>
        <v>21.397866834384349</v>
      </c>
      <c r="CO450" s="250">
        <v>445.38348744015002</v>
      </c>
      <c r="CP450" s="252">
        <f t="shared" si="1736"/>
        <v>44.081385285901412</v>
      </c>
      <c r="CQ450" s="250">
        <v>139.37830855952055</v>
      </c>
      <c r="CR450" s="250">
        <v>96.534110011868421</v>
      </c>
      <c r="CS450" s="252">
        <f t="shared" si="1737"/>
        <v>1.8674523581795948</v>
      </c>
      <c r="CT450" s="252">
        <f t="shared" si="1738"/>
        <v>56.498325498426205</v>
      </c>
      <c r="CU450" s="250">
        <f t="shared" si="1601"/>
        <v>1418.9191786676008</v>
      </c>
      <c r="CV450" s="245">
        <f t="shared" si="1739"/>
        <v>1787.8381651211771</v>
      </c>
      <c r="CW450" s="244">
        <v>101.14847</v>
      </c>
      <c r="CX450" s="108">
        <v>7.3838383099999998</v>
      </c>
      <c r="CY450" s="108">
        <f t="shared" si="1740"/>
        <v>0.14284035210695001</v>
      </c>
      <c r="CZ450" s="108">
        <f t="shared" si="1741"/>
        <v>4.3215242800170799</v>
      </c>
      <c r="DA450" s="108">
        <v>5.4266154154999997</v>
      </c>
      <c r="DB450" s="245">
        <v>136.75070847059999</v>
      </c>
      <c r="DC450" s="244">
        <v>3.4167800000000006</v>
      </c>
      <c r="DD450" s="108">
        <v>0.24942494000000001</v>
      </c>
      <c r="DE450" s="108">
        <f t="shared" si="1742"/>
        <v>4.8251254643000008E-3</v>
      </c>
      <c r="DF450" s="108">
        <f t="shared" si="1743"/>
        <v>0.14598043578392</v>
      </c>
      <c r="DG450" s="108">
        <v>0.18331024700000001</v>
      </c>
      <c r="DH450" s="245">
        <v>4.6194182244000004</v>
      </c>
      <c r="DI450" s="107">
        <v>169.16285056527599</v>
      </c>
      <c r="DJ450" s="108">
        <v>37.215827124360715</v>
      </c>
      <c r="DK450" s="108">
        <v>2.8115911468962351</v>
      </c>
      <c r="DL450" s="108">
        <v>113.85556406151071</v>
      </c>
      <c r="DM450" s="108">
        <f t="shared" si="1744"/>
        <v>11.268740597423962</v>
      </c>
      <c r="DN450" s="108">
        <f t="shared" si="1745"/>
        <v>35.629960217409156</v>
      </c>
      <c r="DO450" s="108">
        <v>23.582345801557182</v>
      </c>
      <c r="DP450" s="108">
        <f t="shared" si="1746"/>
        <v>0.45620047953112369</v>
      </c>
      <c r="DQ450" s="108">
        <f t="shared" si="1747"/>
        <v>13.80199236258577</v>
      </c>
      <c r="DR450" s="108">
        <v>17.331408934980043</v>
      </c>
      <c r="DS450" s="110">
        <v>436.75150516149705</v>
      </c>
      <c r="DT450" s="244">
        <v>137.62</v>
      </c>
      <c r="DU450" s="108">
        <v>30.276399999999999</v>
      </c>
      <c r="DV450" s="108">
        <v>92.625553859999997</v>
      </c>
      <c r="DW450" s="108">
        <f t="shared" si="1748"/>
        <v>9.1675215677396409</v>
      </c>
      <c r="DX450" s="108">
        <f t="shared" si="1749"/>
        <v>28.9862408249484</v>
      </c>
      <c r="DY450" s="108">
        <v>2.67531280383333</v>
      </c>
      <c r="DZ450" s="108">
        <v>1.7195351854416701</v>
      </c>
      <c r="EA450" s="108"/>
      <c r="EB450" s="108">
        <v>19.338926534997071</v>
      </c>
      <c r="EC450" s="108">
        <f t="shared" si="1750"/>
        <v>0.37411153381951839</v>
      </c>
      <c r="ED450" s="108">
        <f t="shared" si="1751"/>
        <v>11.318454855284665</v>
      </c>
      <c r="EE450" s="108">
        <v>14.212786419213604</v>
      </c>
      <c r="EF450" s="245">
        <v>358.1622177641828</v>
      </c>
      <c r="EG450" s="249">
        <v>648.68233730158738</v>
      </c>
      <c r="EH450" s="250">
        <v>142.71011420634923</v>
      </c>
      <c r="EI450" s="250">
        <v>1037.6011122511156</v>
      </c>
      <c r="EJ450" s="250">
        <v>436.59759316784528</v>
      </c>
      <c r="EK450" s="250">
        <f t="shared" si="1752"/>
        <v>43.21181018619432</v>
      </c>
      <c r="EL450" s="250">
        <v>136.62885080594549</v>
      </c>
      <c r="EM450" s="250">
        <v>165.38815445566345</v>
      </c>
      <c r="EN450" s="250">
        <f t="shared" si="1753"/>
        <v>3.1994338479448099</v>
      </c>
      <c r="EO450" s="250">
        <f t="shared" si="1754"/>
        <v>96.796394381957242</v>
      </c>
      <c r="EP450" s="250">
        <v>2430.9793113825608</v>
      </c>
      <c r="EQ450" s="245">
        <v>3063.0339323420267</v>
      </c>
      <c r="ER450" s="244">
        <v>311.95999999999998</v>
      </c>
      <c r="ES450" s="108">
        <v>68.631200000000007</v>
      </c>
      <c r="ET450" s="108">
        <v>209.96561388000001</v>
      </c>
      <c r="EU450" s="108">
        <f t="shared" si="1755"/>
        <v>20.781136668159121</v>
      </c>
      <c r="EV450" s="108">
        <f t="shared" si="1756"/>
        <v>65.706639207607196</v>
      </c>
      <c r="EW450" s="108">
        <v>24.0404732551</v>
      </c>
      <c r="EX450" s="108">
        <v>44.8656019608623</v>
      </c>
      <c r="EY450" s="108">
        <f t="shared" si="1757"/>
        <v>0.86792506993288121</v>
      </c>
      <c r="EZ450" s="108">
        <f t="shared" si="1758"/>
        <v>26.258401128429956</v>
      </c>
      <c r="FA450" s="108">
        <v>32.973144454798103</v>
      </c>
      <c r="FB450" s="245">
        <v>830.92324026091228</v>
      </c>
      <c r="FC450" s="244">
        <v>0.83333333333333293</v>
      </c>
      <c r="FD450" s="108">
        <v>6.0833333333333302E-2</v>
      </c>
      <c r="FE450" s="108">
        <f t="shared" si="1759"/>
        <v>1.1768208333333328E-3</v>
      </c>
      <c r="FF450" s="108">
        <f t="shared" si="1760"/>
        <v>3.5603803333333316E-2</v>
      </c>
      <c r="FG450" s="108">
        <v>4.4708333333333301E-2</v>
      </c>
      <c r="FH450" s="245">
        <v>1.1266499999999995</v>
      </c>
      <c r="FI450" s="244">
        <v>499.59602000000001</v>
      </c>
      <c r="FJ450" s="108">
        <v>36.470509460000002</v>
      </c>
      <c r="FK450" s="108">
        <f t="shared" si="1761"/>
        <v>0.70552200550370003</v>
      </c>
      <c r="FL450" s="108">
        <f t="shared" si="1762"/>
        <v>21.345022130635282</v>
      </c>
      <c r="FM450" s="108">
        <v>26.8035</v>
      </c>
      <c r="FN450" s="245">
        <v>675.4440353519999</v>
      </c>
      <c r="FO450" s="244">
        <v>0</v>
      </c>
      <c r="FP450" s="108">
        <v>0</v>
      </c>
      <c r="FQ450" s="108">
        <f t="shared" si="1763"/>
        <v>0</v>
      </c>
      <c r="FR450" s="108">
        <f t="shared" si="1764"/>
        <v>0</v>
      </c>
      <c r="FS450" s="108">
        <v>0</v>
      </c>
      <c r="FT450" s="110">
        <v>0</v>
      </c>
      <c r="FU450" s="253">
        <f t="shared" si="1602"/>
        <v>3316.7668076802233</v>
      </c>
      <c r="FV450" s="254">
        <f t="shared" si="1603"/>
        <v>1177.9644314729921</v>
      </c>
      <c r="FW450" s="254">
        <f t="shared" si="1604"/>
        <v>107.30137720544489</v>
      </c>
      <c r="FX450" s="254">
        <f t="shared" si="1605"/>
        <v>581.07699999999988</v>
      </c>
      <c r="FY450" s="254">
        <f t="shared" si="1606"/>
        <v>0</v>
      </c>
      <c r="FZ450" s="254">
        <f t="shared" si="1607"/>
        <v>0</v>
      </c>
      <c r="GA450" s="254">
        <f t="shared" si="1765"/>
        <v>101.14847</v>
      </c>
      <c r="GB450" s="254">
        <f t="shared" si="1766"/>
        <v>3.4167800000000006</v>
      </c>
      <c r="GC450" s="254">
        <f t="shared" si="1767"/>
        <v>499.59602000000001</v>
      </c>
      <c r="GD450" s="254">
        <f t="shared" si="1768"/>
        <v>0</v>
      </c>
      <c r="GE450" s="254">
        <f t="shared" si="1608"/>
        <v>1829.8031559095061</v>
      </c>
      <c r="GF450" s="255">
        <f t="shared" si="1609"/>
        <v>698.59469152459144</v>
      </c>
      <c r="GG450" s="255">
        <f t="shared" si="1610"/>
        <v>181.10293755298744</v>
      </c>
      <c r="GH450" s="254">
        <f t="shared" si="1611"/>
        <v>556.04640511788409</v>
      </c>
      <c r="GI450" s="255">
        <f t="shared" si="1612"/>
        <v>397.03212426525135</v>
      </c>
      <c r="GJ450" s="256">
        <f t="shared" si="1613"/>
        <v>10.756717707005469</v>
      </c>
      <c r="GK450" s="253">
        <f t="shared" si="1769"/>
        <v>8173.1204473860507</v>
      </c>
      <c r="GL450" s="257">
        <f t="shared" si="1770"/>
        <v>10298.131763706424</v>
      </c>
      <c r="GM450" s="221">
        <f t="shared" si="1771"/>
        <v>10298.131763706424</v>
      </c>
      <c r="GN450" s="222">
        <f t="shared" si="1772"/>
        <v>5559.6159655722831</v>
      </c>
      <c r="GO450" s="222">
        <f t="shared" si="1773"/>
        <v>376.94290090645165</v>
      </c>
      <c r="GP450" s="55">
        <f t="shared" si="1774"/>
        <v>0.53986646249429127</v>
      </c>
      <c r="GQ450" s="56">
        <f t="shared" si="1775"/>
        <v>3.6603037284384611E-2</v>
      </c>
      <c r="GR450" s="258">
        <f t="shared" si="1776"/>
        <v>1.0902668851482067</v>
      </c>
      <c r="GS450" s="227">
        <f t="shared" si="1614"/>
        <v>10298.131763706424</v>
      </c>
      <c r="GT450" s="222">
        <f t="shared" si="1843"/>
        <v>5559.6159655722831</v>
      </c>
      <c r="GU450" s="222">
        <f t="shared" si="1844"/>
        <v>376.94290090645165</v>
      </c>
      <c r="GV450" s="37">
        <f t="shared" si="1833"/>
        <v>0.53986646249429127</v>
      </c>
      <c r="GW450" s="228">
        <f t="shared" si="1834"/>
        <v>3.6603037284384611E-2</v>
      </c>
      <c r="GX450" s="258">
        <f t="shared" si="1777"/>
        <v>1.0902668851482067</v>
      </c>
      <c r="GY450" s="221">
        <f t="shared" si="1842"/>
        <v>8709.7587035272009</v>
      </c>
      <c r="GZ450" s="222">
        <f t="shared" si="1778"/>
        <v>4989.6892552110512</v>
      </c>
      <c r="HA450" s="222">
        <f t="shared" si="1779"/>
        <v>268.63853178997107</v>
      </c>
      <c r="HB450" s="55">
        <f t="shared" si="1780"/>
        <v>0.57288490129931746</v>
      </c>
      <c r="HC450" s="56">
        <f t="shared" si="1781"/>
        <v>3.0843395429678233E-2</v>
      </c>
      <c r="HD450" s="258">
        <f t="shared" si="1782"/>
        <v>1.0945487059856602</v>
      </c>
      <c r="HE450" s="221">
        <f t="shared" si="1783"/>
        <v>9399.8772241080205</v>
      </c>
      <c r="HF450" s="222">
        <f t="shared" si="1784"/>
        <v>5515.9807456750405</v>
      </c>
      <c r="HG450" s="222">
        <f t="shared" si="1785"/>
        <v>291.77184098312932</v>
      </c>
      <c r="HH450" s="55">
        <f t="shared" si="1786"/>
        <v>0.58681412684073297</v>
      </c>
      <c r="HI450" s="56">
        <f t="shared" si="1787"/>
        <v>3.1039962972581946E-2</v>
      </c>
      <c r="HJ450" s="259">
        <f t="shared" si="1788"/>
        <v>1.0967618639403958</v>
      </c>
      <c r="HK450" s="54">
        <f t="shared" si="1615"/>
        <v>4.0683731334862951</v>
      </c>
      <c r="HL450" s="55">
        <f t="shared" si="1616"/>
        <v>4.0683731334862951</v>
      </c>
      <c r="HM450" s="55">
        <f t="shared" si="1617"/>
        <v>3.4545051709613426</v>
      </c>
      <c r="HN450" s="56">
        <f t="shared" si="1618"/>
        <v>3.7356805847673824</v>
      </c>
      <c r="HQ450" s="57">
        <f t="shared" si="1619"/>
        <v>417.69165909840376</v>
      </c>
      <c r="HR450" s="58">
        <f t="shared" si="1789"/>
        <v>483.14394207912363</v>
      </c>
      <c r="HS450" s="58">
        <f t="shared" si="1620"/>
        <v>18.359769200919239</v>
      </c>
      <c r="HT450" s="58">
        <f t="shared" si="1790"/>
        <v>21.203697450141629</v>
      </c>
      <c r="HU450" s="58">
        <f t="shared" si="1621"/>
        <v>547.71311157207913</v>
      </c>
      <c r="HV450" s="55">
        <f t="shared" si="1845"/>
        <v>0.76261029775153644</v>
      </c>
      <c r="HW450" s="56">
        <f t="shared" si="1846"/>
        <v>3.3520777233581142E-2</v>
      </c>
      <c r="HX450" s="260">
        <f t="shared" si="1847"/>
        <v>1.1246934020511477</v>
      </c>
      <c r="HY450" s="57">
        <f t="shared" si="1622"/>
        <v>798.38895076668007</v>
      </c>
      <c r="HZ450" s="58">
        <f t="shared" si="1791"/>
        <v>923.4964993518189</v>
      </c>
      <c r="IA450" s="58">
        <f t="shared" si="1623"/>
        <v>54.309654742745991</v>
      </c>
      <c r="IB450" s="58">
        <f t="shared" si="1792"/>
        <v>62.72222026239735</v>
      </c>
      <c r="IC450" s="58">
        <f t="shared" si="1624"/>
        <v>1080.6012953684344</v>
      </c>
      <c r="ID450" s="55">
        <f t="shared" si="1625"/>
        <v>0.73883767693843716</v>
      </c>
      <c r="IE450" s="56">
        <f t="shared" si="1626"/>
        <v>5.0258735553550253E-2</v>
      </c>
      <c r="IF450" s="260">
        <f t="shared" si="1627"/>
        <v>1.123560942113498</v>
      </c>
      <c r="IG450" s="57">
        <f t="shared" si="1628"/>
        <v>34.631126902574174</v>
      </c>
      <c r="IH450" s="58">
        <f t="shared" si="1793"/>
        <v>40.057824488207551</v>
      </c>
      <c r="II450" s="58">
        <f t="shared" si="1629"/>
        <v>67.596079304224091</v>
      </c>
      <c r="IJ450" s="58">
        <f t="shared" si="1794"/>
        <v>78.066711988448404</v>
      </c>
      <c r="IK450" s="58">
        <f t="shared" si="1630"/>
        <v>712.90042825270041</v>
      </c>
      <c r="IL450" s="55">
        <f t="shared" si="1631"/>
        <v>4.8577789450139797E-2</v>
      </c>
      <c r="IM450" s="56">
        <f t="shared" si="1632"/>
        <v>9.4818401876823458E-2</v>
      </c>
      <c r="IN450" s="260">
        <f t="shared" si="1633"/>
        <v>1.0222995100575569</v>
      </c>
      <c r="IO450" s="57">
        <f t="shared" si="1634"/>
        <v>31.146006862085819</v>
      </c>
      <c r="IP450" s="58">
        <f t="shared" si="1795"/>
        <v>36.026586137374672</v>
      </c>
      <c r="IQ450" s="58">
        <f t="shared" si="1635"/>
        <v>1.367580484429505</v>
      </c>
      <c r="IR450" s="58">
        <f t="shared" si="1796"/>
        <v>1.5794187014676353</v>
      </c>
      <c r="IS450" s="58">
        <f t="shared" si="1636"/>
        <v>42.501116586172714</v>
      </c>
      <c r="IT450" s="55">
        <f t="shared" si="1637"/>
        <v>0.73282796697672747</v>
      </c>
      <c r="IU450" s="56">
        <f t="shared" si="1638"/>
        <v>3.2177518951924021E-2</v>
      </c>
      <c r="IV450" s="260">
        <f t="shared" si="1639"/>
        <v>1.1198184401109064</v>
      </c>
      <c r="IW450" s="57">
        <f t="shared" si="1640"/>
        <v>0</v>
      </c>
      <c r="IX450" s="58">
        <f t="shared" si="1797"/>
        <v>0</v>
      </c>
      <c r="IY450" s="58">
        <f t="shared" si="1641"/>
        <v>0</v>
      </c>
      <c r="IZ450" s="58">
        <f t="shared" si="1798"/>
        <v>0</v>
      </c>
      <c r="JA450" s="58">
        <f t="shared" si="1642"/>
        <v>0</v>
      </c>
      <c r="JB450" s="55"/>
      <c r="JC450" s="56"/>
      <c r="JD450" s="260"/>
      <c r="JE450" s="57">
        <f t="shared" si="1643"/>
        <v>0</v>
      </c>
      <c r="JF450" s="58">
        <f t="shared" si="1799"/>
        <v>0</v>
      </c>
      <c r="JG450" s="58">
        <f t="shared" si="1644"/>
        <v>0</v>
      </c>
      <c r="JH450" s="58">
        <f t="shared" si="1800"/>
        <v>0</v>
      </c>
      <c r="JI450" s="58">
        <f t="shared" si="1645"/>
        <v>0</v>
      </c>
      <c r="JJ450" s="55"/>
      <c r="JK450" s="56"/>
      <c r="JL450" s="260"/>
      <c r="JM450" s="57">
        <f t="shared" si="1646"/>
        <v>1046.287572033345</v>
      </c>
      <c r="JN450" s="58">
        <f t="shared" si="1801"/>
        <v>1210.2408345709703</v>
      </c>
      <c r="JO450" s="58">
        <f t="shared" si="1647"/>
        <v>67.346704478465355</v>
      </c>
      <c r="JP450" s="58">
        <f t="shared" si="1802"/>
        <v>77.778709002179639</v>
      </c>
      <c r="JQ450" s="58">
        <f t="shared" si="1648"/>
        <v>1418.9191786676008</v>
      </c>
      <c r="JR450" s="55">
        <f t="shared" si="1649"/>
        <v>0.7373834872087881</v>
      </c>
      <c r="JS450" s="56">
        <f t="shared" si="1650"/>
        <v>4.7463383038987131E-2</v>
      </c>
      <c r="JT450" s="260">
        <f t="shared" si="1651"/>
        <v>1.1229000704783563</v>
      </c>
      <c r="JU450" s="57">
        <f t="shared" si="1652"/>
        <v>5.2722596216208375</v>
      </c>
      <c r="JV450" s="58">
        <f t="shared" si="1803"/>
        <v>6.0984227043288231</v>
      </c>
      <c r="JW450" s="58">
        <f t="shared" si="1653"/>
        <v>0.14284035210695001</v>
      </c>
      <c r="JX450" s="58">
        <f t="shared" si="1804"/>
        <v>0.16496632264831657</v>
      </c>
      <c r="JY450" s="58">
        <f t="shared" si="1654"/>
        <v>108.53230830999998</v>
      </c>
      <c r="JZ450" s="55">
        <f t="shared" si="1655"/>
        <v>4.8577789450139804E-2</v>
      </c>
      <c r="KA450" s="56">
        <f t="shared" si="1656"/>
        <v>1.3161090400745576E-3</v>
      </c>
      <c r="KB450" s="260">
        <f t="shared" si="1657"/>
        <v>1.0078160048971445</v>
      </c>
      <c r="KC450" s="57">
        <f t="shared" si="1658"/>
        <v>0.17809613165638241</v>
      </c>
      <c r="KD450" s="58">
        <f t="shared" si="1805"/>
        <v>0.20600379548693754</v>
      </c>
      <c r="KE450" s="58">
        <f t="shared" si="1659"/>
        <v>4.8251254643000008E-3</v>
      </c>
      <c r="KF450" s="58">
        <f t="shared" si="1806"/>
        <v>5.5725373987200707E-3</v>
      </c>
      <c r="KG450" s="58">
        <f t="shared" si="1660"/>
        <v>3.6662049400000005</v>
      </c>
      <c r="KH450" s="55">
        <f t="shared" si="1661"/>
        <v>4.857778945013979E-2</v>
      </c>
      <c r="KI450" s="56">
        <f t="shared" si="1662"/>
        <v>1.3161090400745574E-3</v>
      </c>
      <c r="KJ450" s="260">
        <f t="shared" si="1663"/>
        <v>1.0078160048971445</v>
      </c>
      <c r="KK450" s="57">
        <f t="shared" si="1664"/>
        <v>266.6856598372305</v>
      </c>
      <c r="KL450" s="58">
        <f t="shared" si="1807"/>
        <v>308.47530273372456</v>
      </c>
      <c r="KM450" s="58">
        <f t="shared" si="1665"/>
        <v>11.724941076955085</v>
      </c>
      <c r="KN450" s="58">
        <f t="shared" si="1808"/>
        <v>13.541134449775429</v>
      </c>
      <c r="KO450" s="58">
        <f t="shared" si="1666"/>
        <v>346.62817869960088</v>
      </c>
      <c r="KP450" s="55">
        <f t="shared" si="1809"/>
        <v>0.76937097508263708</v>
      </c>
      <c r="KQ450" s="56">
        <f t="shared" si="1810"/>
        <v>3.3825700844466823E-2</v>
      </c>
      <c r="KR450" s="260">
        <f t="shared" si="1811"/>
        <v>1.1258000328562572</v>
      </c>
      <c r="KS450" s="57">
        <f t="shared" si="1667"/>
        <v>217.06812872988434</v>
      </c>
      <c r="KT450" s="58">
        <f t="shared" si="1812"/>
        <v>251.08270450185722</v>
      </c>
      <c r="KU450" s="58">
        <f t="shared" si="1668"/>
        <v>9.5416331015591584</v>
      </c>
      <c r="KV450" s="58">
        <f t="shared" si="1813"/>
        <v>11.019632068990672</v>
      </c>
      <c r="KW450" s="58">
        <f t="shared" si="1669"/>
        <v>284.25572838427206</v>
      </c>
      <c r="KX450" s="55">
        <f t="shared" si="1670"/>
        <v>0.76363677862787005</v>
      </c>
      <c r="KY450" s="56">
        <f t="shared" si="1671"/>
        <v>3.3567074112435369E-2</v>
      </c>
      <c r="KZ450" s="260">
        <f t="shared" si="1672"/>
        <v>1.1248614229910034</v>
      </c>
      <c r="LA450" s="57">
        <f t="shared" si="1673"/>
        <v>1076.171250637178</v>
      </c>
      <c r="LB450" s="58">
        <f t="shared" si="1814"/>
        <v>1244.8072856120239</v>
      </c>
      <c r="LC450" s="58">
        <f t="shared" si="1674"/>
        <v>46.411244034139131</v>
      </c>
      <c r="LD450" s="58">
        <f t="shared" si="1815"/>
        <v>53.600345735027283</v>
      </c>
      <c r="LE450" s="58">
        <f t="shared" si="1675"/>
        <v>2430.9793113825608</v>
      </c>
      <c r="LF450" s="55">
        <f t="shared" si="1816"/>
        <v>0.44269041928832031</v>
      </c>
      <c r="LG450" s="56">
        <f t="shared" si="1817"/>
        <v>1.9091583304237936E-2</v>
      </c>
      <c r="LH450" s="260">
        <f t="shared" si="1818"/>
        <v>1.0723268749563064</v>
      </c>
      <c r="LI450" s="57">
        <f t="shared" si="1676"/>
        <v>492.78854920996525</v>
      </c>
      <c r="LJ450" s="58">
        <f t="shared" si="1819"/>
        <v>570.00851487116688</v>
      </c>
      <c r="LK450" s="58">
        <f t="shared" si="1677"/>
        <v>21.649061738092001</v>
      </c>
      <c r="LL450" s="58">
        <f t="shared" si="1820"/>
        <v>25.002501401322455</v>
      </c>
      <c r="LM450" s="58">
        <f t="shared" si="1678"/>
        <v>659.46288909596205</v>
      </c>
      <c r="LN450" s="55">
        <f t="shared" si="1679"/>
        <v>0.74725743837612202</v>
      </c>
      <c r="LO450" s="56">
        <f t="shared" si="1680"/>
        <v>3.282832452902703E-2</v>
      </c>
      <c r="LP450" s="260">
        <f t="shared" si="1681"/>
        <v>1.1221803480630848</v>
      </c>
      <c r="LQ450" s="57">
        <f t="shared" si="1682"/>
        <v>4.3436640066666643E-2</v>
      </c>
      <c r="LR450" s="58">
        <f t="shared" si="1821"/>
        <v>5.0243161565113312E-2</v>
      </c>
      <c r="LS450" s="58">
        <f t="shared" si="1683"/>
        <v>1.1768208333333328E-3</v>
      </c>
      <c r="LT450" s="58">
        <f t="shared" si="1822"/>
        <v>1.359110380416666E-3</v>
      </c>
      <c r="LU450" s="58">
        <f t="shared" si="1684"/>
        <v>0.89416666666666633</v>
      </c>
      <c r="LV450" s="55">
        <f t="shared" si="1835"/>
        <v>4.857778945013979E-2</v>
      </c>
      <c r="LW450" s="56">
        <f t="shared" si="1836"/>
        <v>1.3161090400745572E-3</v>
      </c>
      <c r="LX450" s="260">
        <f t="shared" si="1837"/>
        <v>1.0078160048971445</v>
      </c>
      <c r="LY450" s="57">
        <f t="shared" si="1685"/>
        <v>26.040926999375046</v>
      </c>
      <c r="LZ450" s="58">
        <f t="shared" si="1823"/>
        <v>30.121540260177117</v>
      </c>
      <c r="MA450" s="58">
        <f t="shared" si="1686"/>
        <v>0.70552200550370003</v>
      </c>
      <c r="MB450" s="58">
        <f t="shared" si="1824"/>
        <v>0.81480736415622323</v>
      </c>
      <c r="MC450" s="58">
        <f t="shared" si="1687"/>
        <v>536.06669472380941</v>
      </c>
      <c r="MD450" s="55">
        <f t="shared" si="1688"/>
        <v>4.8577774474110484E-2</v>
      </c>
      <c r="ME450" s="56">
        <f t="shared" si="1689"/>
        <v>1.3161086343317725E-3</v>
      </c>
      <c r="MF450" s="260">
        <f t="shared" si="1690"/>
        <v>1.0078160024875511</v>
      </c>
      <c r="MG450" s="57">
        <f t="shared" si="1691"/>
        <v>0</v>
      </c>
      <c r="MH450" s="58">
        <f t="shared" si="1825"/>
        <v>0</v>
      </c>
      <c r="MI450" s="58">
        <f t="shared" si="1692"/>
        <v>0</v>
      </c>
      <c r="MJ450" s="58">
        <f t="shared" si="1826"/>
        <v>0</v>
      </c>
      <c r="MK450" s="58">
        <f t="shared" si="1693"/>
        <v>0</v>
      </c>
      <c r="ML450" s="55"/>
      <c r="MM450" s="56"/>
      <c r="MN450" s="260"/>
      <c r="MO450" s="59">
        <v>3.731538753406471</v>
      </c>
      <c r="MP450" s="60">
        <v>3.731538753406471</v>
      </c>
      <c r="MQ450" s="60">
        <v>3.1561000000000003</v>
      </c>
      <c r="MR450" s="61">
        <v>3.4061000000000003</v>
      </c>
      <c r="MS450" s="59">
        <f t="shared" si="1694"/>
        <v>1.0902668851482067</v>
      </c>
      <c r="MT450" s="60">
        <f t="shared" si="1862"/>
        <v>1.0902668851482067</v>
      </c>
      <c r="MU450" s="60">
        <f t="shared" si="1827"/>
        <v>1.0945487059856602</v>
      </c>
      <c r="MV450" s="61">
        <f t="shared" si="1828"/>
        <v>1.0967618639403958</v>
      </c>
      <c r="MW450" s="66">
        <f t="shared" si="1829"/>
        <v>4.0683731334862951</v>
      </c>
      <c r="MX450" s="67">
        <f t="shared" si="1830"/>
        <v>4.0683731334862951</v>
      </c>
      <c r="MY450" s="67">
        <f t="shared" si="1831"/>
        <v>3.4545051709613426</v>
      </c>
      <c r="MZ450" s="261">
        <f t="shared" si="1832"/>
        <v>3.7356805847673824</v>
      </c>
      <c r="NA450" s="59">
        <f t="shared" si="1696"/>
        <v>1.0902727306852997</v>
      </c>
      <c r="NB450" s="60">
        <f t="shared" si="1863"/>
        <v>1.0902727306852997</v>
      </c>
      <c r="NC450" s="60">
        <f t="shared" si="1698"/>
        <v>1.0945552161403405</v>
      </c>
      <c r="ND450" s="262">
        <f t="shared" si="1864"/>
        <v>1.0967672905003714</v>
      </c>
      <c r="NE450" s="62">
        <f t="shared" si="1700"/>
        <v>4.0683949463344922</v>
      </c>
      <c r="NF450" s="63">
        <f t="shared" si="1865"/>
        <v>4.0683949463344922</v>
      </c>
      <c r="NG450" s="63">
        <f t="shared" si="1702"/>
        <v>3.4545257176605286</v>
      </c>
      <c r="NH450" s="64">
        <f t="shared" si="1866"/>
        <v>3.7356990681733153</v>
      </c>
      <c r="NI450" s="238">
        <f t="shared" si="1838"/>
        <v>-2.1812848197022561E-5</v>
      </c>
      <c r="NJ450" s="238">
        <f t="shared" si="1839"/>
        <v>-2.1812848197022561E-5</v>
      </c>
      <c r="NK450" s="238">
        <f t="shared" si="1840"/>
        <v>-2.0546699186052564E-5</v>
      </c>
      <c r="NL450" s="238">
        <f t="shared" si="1841"/>
        <v>-1.8483405932911978E-5</v>
      </c>
      <c r="NM450" s="239">
        <f t="shared" si="1704"/>
        <v>0.28117335051278691</v>
      </c>
      <c r="NN450" s="240">
        <f t="shared" si="1705"/>
        <v>0.55414025665037725</v>
      </c>
      <c r="NO450" s="240">
        <f t="shared" si="1867"/>
        <v>0.33269587816117685</v>
      </c>
      <c r="NP450" s="240">
        <f t="shared" si="1706"/>
        <v>2.1724477738151584E-2</v>
      </c>
      <c r="NQ450" s="240">
        <f t="shared" si="1868"/>
        <v>0</v>
      </c>
      <c r="NR450" s="240">
        <f t="shared" si="1707"/>
        <v>0</v>
      </c>
      <c r="NS450" s="240">
        <f t="shared" si="1708"/>
        <v>0.72842527571930982</v>
      </c>
      <c r="NT450" s="240">
        <f t="shared" si="1709"/>
        <v>4.9987673842898366E-2</v>
      </c>
      <c r="NU450" s="240">
        <f t="shared" si="1710"/>
        <v>1.7132872083251455E-3</v>
      </c>
      <c r="NV450" s="240">
        <f t="shared" si="1711"/>
        <v>0.17810156519785988</v>
      </c>
      <c r="NW450" s="240">
        <f t="shared" si="1712"/>
        <v>0.14589452656193316</v>
      </c>
      <c r="NX450" s="240">
        <f t="shared" si="1713"/>
        <v>1.1897466677640218</v>
      </c>
      <c r="NY450" s="240">
        <f t="shared" si="1714"/>
        <v>0.33777628476698851</v>
      </c>
      <c r="NZ450" s="240">
        <f t="shared" si="1715"/>
        <v>4.0312640195885782E-4</v>
      </c>
      <c r="OA450" s="240">
        <f t="shared" si="1716"/>
        <v>0.24661257580870374</v>
      </c>
      <c r="OB450" s="241">
        <f t="shared" si="1717"/>
        <v>0</v>
      </c>
      <c r="OC450" s="4"/>
      <c r="OD450" s="4"/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136"/>
      <c r="OP450" s="13"/>
      <c r="OQ450" s="13"/>
      <c r="OR450" s="13"/>
      <c r="OS450" s="13"/>
      <c r="OT450" s="13"/>
    </row>
    <row r="451" spans="1:410" ht="15" customHeight="1">
      <c r="A451" s="242">
        <v>432</v>
      </c>
      <c r="B451" s="49" t="s">
        <v>501</v>
      </c>
      <c r="C451" s="50">
        <v>5</v>
      </c>
      <c r="D451" s="51">
        <v>2764</v>
      </c>
      <c r="E451" s="52">
        <v>2764</v>
      </c>
      <c r="F451" s="52"/>
      <c r="G451" s="52"/>
      <c r="H451" s="53"/>
      <c r="I451" s="57">
        <v>3.6734261570353808</v>
      </c>
      <c r="J451" s="58">
        <v>3.6734261570353808</v>
      </c>
      <c r="K451" s="58">
        <v>3.0815999999999999</v>
      </c>
      <c r="L451" s="243">
        <v>3.3313999999999999</v>
      </c>
      <c r="M451" s="1">
        <v>0.24979999999999999</v>
      </c>
      <c r="N451" s="2">
        <v>0.45190000000000002</v>
      </c>
      <c r="O451" s="2">
        <v>0.3420261570353807</v>
      </c>
      <c r="P451" s="2">
        <v>1.9400000000000001E-2</v>
      </c>
      <c r="Q451" s="2">
        <v>0</v>
      </c>
      <c r="R451" s="2">
        <v>0</v>
      </c>
      <c r="S451" s="2">
        <v>0.64829999999999999</v>
      </c>
      <c r="T451" s="2">
        <v>4.3900000000000002E-2</v>
      </c>
      <c r="U451" s="2">
        <v>1.4E-3</v>
      </c>
      <c r="V451" s="2">
        <v>0.158</v>
      </c>
      <c r="W451" s="2">
        <v>0.12959999999999999</v>
      </c>
      <c r="X451" s="2">
        <v>1.1086</v>
      </c>
      <c r="Y451" s="2">
        <v>0.27489999999999998</v>
      </c>
      <c r="Z451" s="2">
        <v>4.0000000000000002E-4</v>
      </c>
      <c r="AA451" s="2">
        <v>0.2452</v>
      </c>
      <c r="AB451" s="3">
        <v>0</v>
      </c>
      <c r="AC451" s="244">
        <v>264.93</v>
      </c>
      <c r="AD451" s="108">
        <v>58.284599999999998</v>
      </c>
      <c r="AE451" s="108">
        <v>178.31193129000002</v>
      </c>
      <c r="AF451" s="108">
        <f t="shared" si="1718"/>
        <v>17.648245087496463</v>
      </c>
      <c r="AG451" s="108">
        <f t="shared" si="1719"/>
        <v>55.800935777892605</v>
      </c>
      <c r="AH451" s="108">
        <v>9.1977063589999997</v>
      </c>
      <c r="AI451" s="108">
        <v>37.282869380702444</v>
      </c>
      <c r="AJ451" s="108">
        <f t="shared" si="1720"/>
        <v>0.72123710816968878</v>
      </c>
      <c r="AK451" s="108">
        <f t="shared" si="1721"/>
        <v>21.820470396704959</v>
      </c>
      <c r="AL451" s="108">
        <v>27.400355351485128</v>
      </c>
      <c r="AM451" s="245">
        <v>690.48895485742514</v>
      </c>
      <c r="AN451" s="244">
        <v>464.69</v>
      </c>
      <c r="AO451" s="108">
        <v>102.23180000000001</v>
      </c>
      <c r="AP451" s="108">
        <v>312.76099857000003</v>
      </c>
      <c r="AQ451" s="108">
        <f t="shared" si="1722"/>
        <v>30.955207072467186</v>
      </c>
      <c r="AR451" s="108">
        <f t="shared" si="1723"/>
        <v>97.87542689249581</v>
      </c>
      <c r="AS451" s="246">
        <v>44.155029009175003</v>
      </c>
      <c r="AT451" s="247">
        <v>14.819178039152314</v>
      </c>
      <c r="AU451" s="108">
        <v>67.440161413279768</v>
      </c>
      <c r="AV451" s="108">
        <f t="shared" si="1724"/>
        <v>1.3046299225398972</v>
      </c>
      <c r="AW451" s="108">
        <f t="shared" si="1725"/>
        <v>39.470568390027424</v>
      </c>
      <c r="AX451" s="108">
        <v>49.563899449622738</v>
      </c>
      <c r="AY451" s="245">
        <v>1249.0102661304927</v>
      </c>
      <c r="AZ451" s="248">
        <v>120</v>
      </c>
      <c r="BA451" s="108">
        <v>611.66</v>
      </c>
      <c r="BB451" s="108">
        <v>63.787388955167991</v>
      </c>
      <c r="BC451" s="109">
        <v>51.029911164134397</v>
      </c>
      <c r="BD451" s="109">
        <v>12.757477791033594</v>
      </c>
      <c r="BE451" s="108">
        <v>23.920274999999997</v>
      </c>
      <c r="BF451" s="109">
        <v>19.136219999999998</v>
      </c>
      <c r="BG451" s="109">
        <v>4.7840549999999986</v>
      </c>
      <c r="BH451" s="108">
        <v>51.053839468727254</v>
      </c>
      <c r="BI451" s="109">
        <f t="shared" si="1726"/>
        <v>29.880178518183062</v>
      </c>
      <c r="BJ451" s="108">
        <f t="shared" si="1727"/>
        <v>0.98763652452252881</v>
      </c>
      <c r="BK451" s="108">
        <v>37.521075171194759</v>
      </c>
      <c r="BL451" s="245">
        <v>945.5310943141078</v>
      </c>
      <c r="BM451" s="244">
        <v>19.690000000000001</v>
      </c>
      <c r="BN451" s="108">
        <v>4.3318000000000003</v>
      </c>
      <c r="BO451" s="108">
        <v>13.252413570000002</v>
      </c>
      <c r="BP451" s="108">
        <f t="shared" si="1728"/>
        <v>1.3116443806771803</v>
      </c>
      <c r="BQ451" s="108">
        <f t="shared" si="1729"/>
        <v>4.1472103025958003</v>
      </c>
      <c r="BR451" s="108">
        <v>2.33469855670833</v>
      </c>
      <c r="BS451" s="108">
        <v>2.8914505852497081</v>
      </c>
      <c r="BT451" s="108">
        <f t="shared" si="1730"/>
        <v>5.5935111571655607E-2</v>
      </c>
      <c r="BU451" s="108">
        <f t="shared" si="1731"/>
        <v>1.6922735011279262</v>
      </c>
      <c r="BV451" s="108">
        <v>2.1250181355979021</v>
      </c>
      <c r="BW451" s="245">
        <v>53.550457017067131</v>
      </c>
      <c r="BX451" s="107">
        <v>0</v>
      </c>
      <c r="BY451" s="108">
        <v>0</v>
      </c>
      <c r="BZ451" s="109">
        <f t="shared" si="1732"/>
        <v>0</v>
      </c>
      <c r="CA451" s="109">
        <f t="shared" si="1733"/>
        <v>0</v>
      </c>
      <c r="CB451" s="108">
        <v>0</v>
      </c>
      <c r="CC451" s="110">
        <v>0</v>
      </c>
      <c r="CD451" s="244">
        <v>0</v>
      </c>
      <c r="CE451" s="108">
        <v>0</v>
      </c>
      <c r="CF451" s="109">
        <f t="shared" si="1734"/>
        <v>0</v>
      </c>
      <c r="CG451" s="109">
        <f t="shared" si="1735"/>
        <v>0</v>
      </c>
      <c r="CH451" s="108">
        <v>0</v>
      </c>
      <c r="CI451" s="245">
        <v>0</v>
      </c>
      <c r="CJ451" s="249">
        <v>662.05144752053343</v>
      </c>
      <c r="CK451" s="250">
        <v>145.65131845451737</v>
      </c>
      <c r="CL451" s="250">
        <v>69.737249268568064</v>
      </c>
      <c r="CM451" s="251">
        <v>43.951309022833087</v>
      </c>
      <c r="CN451" s="252">
        <f t="shared" si="1600"/>
        <v>21.424065583179988</v>
      </c>
      <c r="CO451" s="250">
        <v>445.59571290803757</v>
      </c>
      <c r="CP451" s="252">
        <f t="shared" si="1736"/>
        <v>44.102390089360114</v>
      </c>
      <c r="CQ451" s="250">
        <v>139.44472239744127</v>
      </c>
      <c r="CR451" s="250">
        <v>96.581608155070882</v>
      </c>
      <c r="CS451" s="252">
        <f t="shared" si="1737"/>
        <v>1.8683712097598464</v>
      </c>
      <c r="CT451" s="252">
        <f t="shared" si="1738"/>
        <v>56.526124641702026</v>
      </c>
      <c r="CU451" s="250">
        <f t="shared" si="1601"/>
        <v>1419.6173363067273</v>
      </c>
      <c r="CV451" s="245">
        <f t="shared" si="1739"/>
        <v>1788.7178437464765</v>
      </c>
      <c r="CW451" s="244">
        <v>89.850610000000003</v>
      </c>
      <c r="CX451" s="108">
        <v>6.5590945300000003</v>
      </c>
      <c r="CY451" s="108">
        <f t="shared" si="1740"/>
        <v>0.12688568368285003</v>
      </c>
      <c r="CZ451" s="108">
        <f t="shared" si="1741"/>
        <v>3.8388281373840401</v>
      </c>
      <c r="DA451" s="108">
        <v>4.8204852264999998</v>
      </c>
      <c r="DB451" s="245">
        <v>121.47622770779999</v>
      </c>
      <c r="DC451" s="244">
        <v>3.0351400000000002</v>
      </c>
      <c r="DD451" s="108">
        <v>0.22156522000000001</v>
      </c>
      <c r="DE451" s="108">
        <f t="shared" si="1742"/>
        <v>4.2861791809E-3</v>
      </c>
      <c r="DF451" s="108">
        <f t="shared" si="1743"/>
        <v>0.12967503317896001</v>
      </c>
      <c r="DG451" s="108">
        <v>0.16283526100000001</v>
      </c>
      <c r="DH451" s="245">
        <v>4.1034485772</v>
      </c>
      <c r="DI451" s="107">
        <v>169.149831352512</v>
      </c>
      <c r="DJ451" s="108">
        <v>37.212962897552636</v>
      </c>
      <c r="DK451" s="108">
        <v>2.8110756504707588</v>
      </c>
      <c r="DL451" s="108">
        <v>113.84680144130226</v>
      </c>
      <c r="DM451" s="108">
        <f t="shared" si="1744"/>
        <v>11.267873325851451</v>
      </c>
      <c r="DN451" s="108">
        <f t="shared" si="1745"/>
        <v>35.627218043041132</v>
      </c>
      <c r="DO451" s="108">
        <v>23.580509007954149</v>
      </c>
      <c r="DP451" s="108">
        <f t="shared" si="1746"/>
        <v>0.45616494675887304</v>
      </c>
      <c r="DQ451" s="108">
        <f t="shared" si="1747"/>
        <v>13.800917346067308</v>
      </c>
      <c r="DR451" s="108">
        <v>17.330059017489592</v>
      </c>
      <c r="DS451" s="110">
        <v>436.71748724073768</v>
      </c>
      <c r="DT451" s="244">
        <v>137.62</v>
      </c>
      <c r="DU451" s="108">
        <v>30.276399999999999</v>
      </c>
      <c r="DV451" s="108">
        <v>92.625553859999997</v>
      </c>
      <c r="DW451" s="108">
        <f t="shared" si="1748"/>
        <v>9.1675215677396409</v>
      </c>
      <c r="DX451" s="108">
        <f t="shared" si="1749"/>
        <v>28.9862408249484</v>
      </c>
      <c r="DY451" s="108">
        <v>2.67531280383333</v>
      </c>
      <c r="DZ451" s="108">
        <v>1.7195351854416701</v>
      </c>
      <c r="EA451" s="108"/>
      <c r="EB451" s="108">
        <v>19.338926534997071</v>
      </c>
      <c r="EC451" s="108">
        <f t="shared" si="1750"/>
        <v>0.37411153381951839</v>
      </c>
      <c r="ED451" s="108">
        <f t="shared" si="1751"/>
        <v>11.318454855284665</v>
      </c>
      <c r="EE451" s="108">
        <v>14.212786419213604</v>
      </c>
      <c r="EF451" s="245">
        <v>358.1622177641828</v>
      </c>
      <c r="EG451" s="249">
        <v>648.95540396825447</v>
      </c>
      <c r="EH451" s="250">
        <v>142.77018887301594</v>
      </c>
      <c r="EI451" s="250">
        <v>1037.9453789177826</v>
      </c>
      <c r="EJ451" s="250">
        <v>436.78138150704524</v>
      </c>
      <c r="EK451" s="250">
        <f t="shared" si="1752"/>
        <v>43.230000453278301</v>
      </c>
      <c r="EL451" s="250">
        <v>136.68636552881475</v>
      </c>
      <c r="EM451" s="250">
        <v>165.45102178842515</v>
      </c>
      <c r="EN451" s="250">
        <f t="shared" si="1753"/>
        <v>3.2006500164970846</v>
      </c>
      <c r="EO451" s="250">
        <f t="shared" si="1754"/>
        <v>96.833188620068015</v>
      </c>
      <c r="EP451" s="250">
        <v>2431.9033750545236</v>
      </c>
      <c r="EQ451" s="245">
        <v>3064.1982525686999</v>
      </c>
      <c r="ER451" s="244">
        <v>285.22000000000003</v>
      </c>
      <c r="ES451" s="108">
        <v>62.748399999999997</v>
      </c>
      <c r="ET451" s="108">
        <v>191.96817666000001</v>
      </c>
      <c r="EU451" s="108">
        <f t="shared" si="1755"/>
        <v>18.999858316746842</v>
      </c>
      <c r="EV451" s="108">
        <f t="shared" si="1756"/>
        <v>60.074521203980403</v>
      </c>
      <c r="EW451" s="108">
        <v>22.160967544649999</v>
      </c>
      <c r="EX451" s="108">
        <v>41.033120726939501</v>
      </c>
      <c r="EY451" s="108">
        <f t="shared" si="1757"/>
        <v>0.79378572046264473</v>
      </c>
      <c r="EZ451" s="108">
        <f t="shared" si="1758"/>
        <v>24.015372501614429</v>
      </c>
      <c r="FA451" s="108">
        <v>30.1565332465795</v>
      </c>
      <c r="FB451" s="245">
        <v>759.94463781380284</v>
      </c>
      <c r="FC451" s="244">
        <v>0.83333333333333293</v>
      </c>
      <c r="FD451" s="108">
        <v>6.0833333333333302E-2</v>
      </c>
      <c r="FE451" s="108">
        <f t="shared" si="1759"/>
        <v>1.1768208333333328E-3</v>
      </c>
      <c r="FF451" s="108">
        <f t="shared" si="1760"/>
        <v>3.5603803333333316E-2</v>
      </c>
      <c r="FG451" s="108">
        <v>4.4708333333333301E-2</v>
      </c>
      <c r="FH451" s="245">
        <v>1.1266499999999995</v>
      </c>
      <c r="FI451" s="244">
        <v>501.31004000000001</v>
      </c>
      <c r="FJ451" s="108">
        <v>36.59563292</v>
      </c>
      <c r="FK451" s="108">
        <f t="shared" si="1761"/>
        <v>0.7079425188374</v>
      </c>
      <c r="FL451" s="108">
        <f t="shared" si="1762"/>
        <v>21.418252887822561</v>
      </c>
      <c r="FM451" s="108">
        <v>26.895499999999998</v>
      </c>
      <c r="FN451" s="245">
        <v>677.76140750399998</v>
      </c>
      <c r="FO451" s="244">
        <v>0</v>
      </c>
      <c r="FP451" s="108">
        <v>0</v>
      </c>
      <c r="FQ451" s="108">
        <f t="shared" si="1763"/>
        <v>0</v>
      </c>
      <c r="FR451" s="108">
        <f t="shared" si="1764"/>
        <v>0</v>
      </c>
      <c r="FS451" s="108">
        <v>0</v>
      </c>
      <c r="FT451" s="110">
        <v>0</v>
      </c>
      <c r="FU451" s="253">
        <f t="shared" si="1602"/>
        <v>3235.8141530663856</v>
      </c>
      <c r="FV451" s="254">
        <f t="shared" si="1603"/>
        <v>1174.8685757976643</v>
      </c>
      <c r="FW451" s="254">
        <f t="shared" si="1604"/>
        <v>106.40937478646669</v>
      </c>
      <c r="FX451" s="254">
        <f t="shared" si="1605"/>
        <v>611.66</v>
      </c>
      <c r="FY451" s="254">
        <f t="shared" si="1606"/>
        <v>0</v>
      </c>
      <c r="FZ451" s="254">
        <f t="shared" si="1607"/>
        <v>0</v>
      </c>
      <c r="GA451" s="254">
        <f t="shared" si="1765"/>
        <v>89.850610000000003</v>
      </c>
      <c r="GB451" s="254">
        <f t="shared" si="1766"/>
        <v>3.0351400000000002</v>
      </c>
      <c r="GC451" s="254">
        <f t="shared" si="1767"/>
        <v>501.31004000000001</v>
      </c>
      <c r="GD451" s="254">
        <f t="shared" si="1768"/>
        <v>0</v>
      </c>
      <c r="GE451" s="254">
        <f t="shared" si="1608"/>
        <v>1785.1429698063851</v>
      </c>
      <c r="GF451" s="255">
        <f t="shared" si="1609"/>
        <v>681.54402198487639</v>
      </c>
      <c r="GG451" s="255">
        <f t="shared" si="1610"/>
        <v>176.68274029361717</v>
      </c>
      <c r="GH451" s="254">
        <f t="shared" si="1611"/>
        <v>548.09063306467931</v>
      </c>
      <c r="GI451" s="255">
        <f t="shared" si="1612"/>
        <v>391.35148853164844</v>
      </c>
      <c r="GJ451" s="256">
        <f t="shared" si="1613"/>
        <v>10.602813296636221</v>
      </c>
      <c r="GK451" s="253">
        <f t="shared" si="1769"/>
        <v>8056.1814965215808</v>
      </c>
      <c r="GL451" s="257">
        <f t="shared" si="1770"/>
        <v>10150.788685617192</v>
      </c>
      <c r="GM451" s="221">
        <f t="shared" si="1771"/>
        <v>10150.788685617192</v>
      </c>
      <c r="GN451" s="222">
        <f t="shared" si="1772"/>
        <v>5428.9741761144678</v>
      </c>
      <c r="GO451" s="222">
        <f t="shared" si="1773"/>
        <v>370.05560975466733</v>
      </c>
      <c r="GP451" s="55">
        <f t="shared" si="1774"/>
        <v>0.53483274494787436</v>
      </c>
      <c r="GQ451" s="56">
        <f t="shared" si="1775"/>
        <v>3.6455848034646292E-2</v>
      </c>
      <c r="GR451" s="258">
        <f t="shared" si="1776"/>
        <v>1.0894553019938986</v>
      </c>
      <c r="GS451" s="227">
        <f t="shared" si="1614"/>
        <v>10150.788685617192</v>
      </c>
      <c r="GT451" s="222">
        <f t="shared" si="1843"/>
        <v>5428.9741761144678</v>
      </c>
      <c r="GU451" s="222">
        <f t="shared" si="1844"/>
        <v>370.05560975466733</v>
      </c>
      <c r="GV451" s="37">
        <f t="shared" si="1833"/>
        <v>0.53483274494787436</v>
      </c>
      <c r="GW451" s="228">
        <f t="shared" si="1834"/>
        <v>3.6455848034646292E-2</v>
      </c>
      <c r="GX451" s="258">
        <f t="shared" si="1777"/>
        <v>1.0894553019938986</v>
      </c>
      <c r="GY451" s="221">
        <f t="shared" si="1842"/>
        <v>8514.7686364456586</v>
      </c>
      <c r="GZ451" s="222">
        <f t="shared" si="1778"/>
        <v>4856.4723441247252</v>
      </c>
      <c r="HA451" s="222">
        <f t="shared" si="1779"/>
        <v>257.25631490042025</v>
      </c>
      <c r="HB451" s="55">
        <f t="shared" si="1780"/>
        <v>0.57035869692778574</v>
      </c>
      <c r="HC451" s="56">
        <f t="shared" si="1781"/>
        <v>3.0212954207503563E-2</v>
      </c>
      <c r="HD451" s="258">
        <f t="shared" si="1782"/>
        <v>1.0940551944153265</v>
      </c>
      <c r="HE451" s="221">
        <f t="shared" si="1783"/>
        <v>9205.2575913030832</v>
      </c>
      <c r="HF451" s="222">
        <f t="shared" si="1784"/>
        <v>5383.0423656963167</v>
      </c>
      <c r="HG451" s="222">
        <f t="shared" si="1785"/>
        <v>280.40186246695959</v>
      </c>
      <c r="HH451" s="55">
        <f t="shared" si="1786"/>
        <v>0.58477911262169258</v>
      </c>
      <c r="HI451" s="56">
        <f t="shared" si="1787"/>
        <v>3.0461055509394635E-2</v>
      </c>
      <c r="HJ451" s="259">
        <f t="shared" si="1788"/>
        <v>1.0963533044462244</v>
      </c>
      <c r="HK451" s="54">
        <f t="shared" si="1615"/>
        <v>4.002033603265267</v>
      </c>
      <c r="HL451" s="55">
        <f t="shared" si="1616"/>
        <v>4.002033603265267</v>
      </c>
      <c r="HM451" s="55">
        <f t="shared" si="1617"/>
        <v>3.3714404871102701</v>
      </c>
      <c r="HN451" s="56">
        <f t="shared" si="1618"/>
        <v>3.6523913984321519</v>
      </c>
      <c r="HQ451" s="57">
        <f t="shared" si="1619"/>
        <v>417.91271553300908</v>
      </c>
      <c r="HR451" s="58">
        <f t="shared" si="1789"/>
        <v>483.39963805703161</v>
      </c>
      <c r="HS451" s="58">
        <f t="shared" si="1620"/>
        <v>18.369482195666151</v>
      </c>
      <c r="HT451" s="58">
        <f t="shared" si="1790"/>
        <v>21.21491498777484</v>
      </c>
      <c r="HU451" s="58">
        <f t="shared" si="1621"/>
        <v>548.00710702970252</v>
      </c>
      <c r="HV451" s="55">
        <f t="shared" si="1845"/>
        <v>0.76260455416020323</v>
      </c>
      <c r="HW451" s="56">
        <f t="shared" si="1846"/>
        <v>3.3520518183116389E-2</v>
      </c>
      <c r="HX451" s="260">
        <f t="shared" si="1847"/>
        <v>1.1246924619034686</v>
      </c>
      <c r="HY451" s="57">
        <f t="shared" si="1622"/>
        <v>734.48391424467832</v>
      </c>
      <c r="HZ451" s="58">
        <f t="shared" si="1791"/>
        <v>849.5775436068194</v>
      </c>
      <c r="IA451" s="58">
        <f t="shared" si="1623"/>
        <v>47.079015034159397</v>
      </c>
      <c r="IB451" s="58">
        <f t="shared" si="1792"/>
        <v>54.371554462950691</v>
      </c>
      <c r="IC451" s="58">
        <f t="shared" si="1624"/>
        <v>991.27798899245465</v>
      </c>
      <c r="ID451" s="55">
        <f t="shared" si="1625"/>
        <v>0.74094645740214149</v>
      </c>
      <c r="IE451" s="56">
        <f t="shared" si="1626"/>
        <v>4.7493251698255703E-2</v>
      </c>
      <c r="IF451" s="260">
        <f t="shared" si="1627"/>
        <v>1.1234630145629754</v>
      </c>
      <c r="IG451" s="57">
        <f t="shared" si="1628"/>
        <v>36.453817792183337</v>
      </c>
      <c r="IH451" s="58">
        <f t="shared" si="1793"/>
        <v>42.166131040218467</v>
      </c>
      <c r="II451" s="58">
        <f t="shared" si="1629"/>
        <v>71.153767688656927</v>
      </c>
      <c r="IJ451" s="58">
        <f t="shared" si="1794"/>
        <v>82.175486303629881</v>
      </c>
      <c r="IK451" s="58">
        <f t="shared" si="1630"/>
        <v>750.42150342389505</v>
      </c>
      <c r="IL451" s="55">
        <f t="shared" si="1631"/>
        <v>4.8577789450139797E-2</v>
      </c>
      <c r="IM451" s="56">
        <f t="shared" si="1632"/>
        <v>9.4818401876823458E-2</v>
      </c>
      <c r="IN451" s="260">
        <f t="shared" si="1633"/>
        <v>1.0222995100575569</v>
      </c>
      <c r="IO451" s="57">
        <f t="shared" si="1634"/>
        <v>31.145970240542947</v>
      </c>
      <c r="IP451" s="58">
        <f t="shared" si="1795"/>
        <v>36.026543777236029</v>
      </c>
      <c r="IQ451" s="58">
        <f t="shared" si="1635"/>
        <v>1.3675794922488358</v>
      </c>
      <c r="IR451" s="58">
        <f t="shared" si="1796"/>
        <v>1.5794175555981804</v>
      </c>
      <c r="IS451" s="58">
        <f t="shared" si="1636"/>
        <v>42.50036271195804</v>
      </c>
      <c r="IT451" s="55">
        <f t="shared" si="1637"/>
        <v>0.73284010425114832</v>
      </c>
      <c r="IU451" s="56">
        <f t="shared" si="1638"/>
        <v>3.2178066373632366E-2</v>
      </c>
      <c r="IV451" s="260">
        <f t="shared" si="1639"/>
        <v>1.1198204268174308</v>
      </c>
      <c r="IW451" s="57">
        <f t="shared" si="1640"/>
        <v>0</v>
      </c>
      <c r="IX451" s="58">
        <f t="shared" si="1797"/>
        <v>0</v>
      </c>
      <c r="IY451" s="58">
        <f t="shared" si="1641"/>
        <v>0</v>
      </c>
      <c r="IZ451" s="58">
        <f t="shared" si="1798"/>
        <v>0</v>
      </c>
      <c r="JA451" s="58">
        <f t="shared" si="1642"/>
        <v>0</v>
      </c>
      <c r="JB451" s="55"/>
      <c r="JC451" s="56"/>
      <c r="JD451" s="260"/>
      <c r="JE451" s="57">
        <f t="shared" si="1643"/>
        <v>0</v>
      </c>
      <c r="JF451" s="58">
        <f t="shared" si="1799"/>
        <v>0</v>
      </c>
      <c r="JG451" s="58">
        <f t="shared" si="1644"/>
        <v>0</v>
      </c>
      <c r="JH451" s="58">
        <f t="shared" si="1800"/>
        <v>0</v>
      </c>
      <c r="JI451" s="58">
        <f t="shared" si="1645"/>
        <v>0</v>
      </c>
      <c r="JJ451" s="55"/>
      <c r="JK451" s="56"/>
      <c r="JL451" s="260"/>
      <c r="JM451" s="57">
        <f t="shared" si="1646"/>
        <v>1046.7871993628057</v>
      </c>
      <c r="JN451" s="58">
        <f t="shared" si="1801"/>
        <v>1210.8187535029574</v>
      </c>
      <c r="JO451" s="58">
        <f t="shared" si="1647"/>
        <v>67.394826882299938</v>
      </c>
      <c r="JP451" s="58">
        <f t="shared" si="1802"/>
        <v>77.834285566368195</v>
      </c>
      <c r="JQ451" s="58">
        <f t="shared" si="1648"/>
        <v>1419.6173363067273</v>
      </c>
      <c r="JR451" s="55">
        <f t="shared" si="1649"/>
        <v>0.73737279236538811</v>
      </c>
      <c r="JS451" s="56">
        <f t="shared" si="1650"/>
        <v>4.7473939038835733E-2</v>
      </c>
      <c r="JT451" s="260">
        <f t="shared" si="1651"/>
        <v>1.1229000297207721</v>
      </c>
      <c r="JU451" s="57">
        <f t="shared" si="1652"/>
        <v>4.6833703276085288</v>
      </c>
      <c r="JV451" s="58">
        <f t="shared" si="1803"/>
        <v>5.4172544579447859</v>
      </c>
      <c r="JW451" s="58">
        <f t="shared" si="1653"/>
        <v>0.12688568368285003</v>
      </c>
      <c r="JX451" s="58">
        <f t="shared" si="1804"/>
        <v>0.1465402760853235</v>
      </c>
      <c r="JY451" s="58">
        <f t="shared" si="1654"/>
        <v>96.409704529999999</v>
      </c>
      <c r="JZ451" s="55">
        <f t="shared" si="1655"/>
        <v>4.8577789450139797E-2</v>
      </c>
      <c r="KA451" s="56">
        <f t="shared" si="1656"/>
        <v>1.3161090400745576E-3</v>
      </c>
      <c r="KB451" s="260">
        <f t="shared" si="1657"/>
        <v>1.0078160048971445</v>
      </c>
      <c r="KC451" s="57">
        <f t="shared" si="1658"/>
        <v>0.15820354047833121</v>
      </c>
      <c r="KD451" s="58">
        <f t="shared" si="1805"/>
        <v>0.18299403527128572</v>
      </c>
      <c r="KE451" s="58">
        <f t="shared" si="1659"/>
        <v>4.2861791809E-3</v>
      </c>
      <c r="KF451" s="58">
        <f t="shared" si="1806"/>
        <v>4.9501083360214103E-3</v>
      </c>
      <c r="KG451" s="58">
        <f t="shared" si="1660"/>
        <v>3.2567052199999997</v>
      </c>
      <c r="KH451" s="55">
        <f t="shared" si="1661"/>
        <v>4.8577789450139804E-2</v>
      </c>
      <c r="KI451" s="56">
        <f t="shared" si="1662"/>
        <v>1.3161090400745574E-3</v>
      </c>
      <c r="KJ451" s="260">
        <f t="shared" si="1663"/>
        <v>1.0078160048971445</v>
      </c>
      <c r="KK451" s="57">
        <f t="shared" si="1664"/>
        <v>266.66511942477695</v>
      </c>
      <c r="KL451" s="58">
        <f t="shared" si="1807"/>
        <v>308.45154363863952</v>
      </c>
      <c r="KM451" s="58">
        <f t="shared" si="1665"/>
        <v>11.724038272610324</v>
      </c>
      <c r="KN451" s="58">
        <f t="shared" si="1808"/>
        <v>13.540091801037663</v>
      </c>
      <c r="KO451" s="58">
        <f t="shared" si="1666"/>
        <v>346.60118034979178</v>
      </c>
      <c r="KP451" s="55">
        <f t="shared" si="1809"/>
        <v>0.76937164251909662</v>
      </c>
      <c r="KQ451" s="56">
        <f t="shared" si="1810"/>
        <v>3.3825730947535611E-2</v>
      </c>
      <c r="KR451" s="260">
        <f t="shared" si="1811"/>
        <v>1.1258001421065158</v>
      </c>
      <c r="KS451" s="57">
        <f t="shared" si="1667"/>
        <v>217.06812872988434</v>
      </c>
      <c r="KT451" s="58">
        <f t="shared" si="1812"/>
        <v>251.08270450185722</v>
      </c>
      <c r="KU451" s="58">
        <f t="shared" si="1668"/>
        <v>9.5416331015591584</v>
      </c>
      <c r="KV451" s="58">
        <f t="shared" si="1813"/>
        <v>11.019632068990672</v>
      </c>
      <c r="KW451" s="58">
        <f t="shared" si="1669"/>
        <v>284.25572838427206</v>
      </c>
      <c r="KX451" s="55">
        <f t="shared" si="1670"/>
        <v>0.76363677862787005</v>
      </c>
      <c r="KY451" s="56">
        <f t="shared" si="1671"/>
        <v>3.3567074112435369E-2</v>
      </c>
      <c r="KZ451" s="260">
        <f t="shared" si="1672"/>
        <v>1.1248614229910034</v>
      </c>
      <c r="LA451" s="57">
        <f t="shared" si="1673"/>
        <v>1076.6194489029074</v>
      </c>
      <c r="LB451" s="58">
        <f t="shared" si="1814"/>
        <v>1245.3257165459929</v>
      </c>
      <c r="LC451" s="58">
        <f t="shared" si="1674"/>
        <v>46.430650469775387</v>
      </c>
      <c r="LD451" s="58">
        <f t="shared" si="1815"/>
        <v>53.622758227543599</v>
      </c>
      <c r="LE451" s="58">
        <f t="shared" si="1675"/>
        <v>2431.9033750545236</v>
      </c>
      <c r="LF451" s="55">
        <f t="shared" si="1816"/>
        <v>0.44270650715255883</v>
      </c>
      <c r="LG451" s="56">
        <f t="shared" si="1817"/>
        <v>1.9092308907517515E-2</v>
      </c>
      <c r="LH451" s="260">
        <f t="shared" si="1818"/>
        <v>1.0723295083205804</v>
      </c>
      <c r="LI451" s="57">
        <f t="shared" si="1676"/>
        <v>450.55807032082572</v>
      </c>
      <c r="LJ451" s="58">
        <f t="shared" si="1819"/>
        <v>521.16051994009911</v>
      </c>
      <c r="LK451" s="58">
        <f t="shared" si="1677"/>
        <v>19.793644037209486</v>
      </c>
      <c r="LL451" s="58">
        <f t="shared" si="1820"/>
        <v>22.859679498573236</v>
      </c>
      <c r="LM451" s="58">
        <f t="shared" si="1678"/>
        <v>603.13066493158954</v>
      </c>
      <c r="LN451" s="55">
        <f t="shared" si="1679"/>
        <v>0.74703227097884428</v>
      </c>
      <c r="LO451" s="56">
        <f t="shared" si="1680"/>
        <v>3.2818168911134024E-2</v>
      </c>
      <c r="LP451" s="260">
        <f t="shared" si="1681"/>
        <v>1.1221434912267196</v>
      </c>
      <c r="LQ451" s="57">
        <f t="shared" si="1682"/>
        <v>4.3436640066666643E-2</v>
      </c>
      <c r="LR451" s="58">
        <f t="shared" si="1821"/>
        <v>5.0243161565113312E-2</v>
      </c>
      <c r="LS451" s="58">
        <f t="shared" si="1683"/>
        <v>1.1768208333333328E-3</v>
      </c>
      <c r="LT451" s="58">
        <f t="shared" si="1822"/>
        <v>1.359110380416666E-3</v>
      </c>
      <c r="LU451" s="58">
        <f t="shared" si="1684"/>
        <v>0.89416666666666633</v>
      </c>
      <c r="LV451" s="55">
        <f t="shared" si="1835"/>
        <v>4.857778945013979E-2</v>
      </c>
      <c r="LW451" s="56">
        <f t="shared" si="1836"/>
        <v>1.3161090400745572E-3</v>
      </c>
      <c r="LX451" s="260">
        <f t="shared" si="1837"/>
        <v>1.0078160048971445</v>
      </c>
      <c r="LY451" s="57">
        <f t="shared" si="1685"/>
        <v>26.130268523143524</v>
      </c>
      <c r="LZ451" s="58">
        <f t="shared" si="1823"/>
        <v>30.224881600720117</v>
      </c>
      <c r="MA451" s="58">
        <f t="shared" si="1686"/>
        <v>0.7079425188374</v>
      </c>
      <c r="MB451" s="58">
        <f t="shared" si="1824"/>
        <v>0.81760281500531329</v>
      </c>
      <c r="MC451" s="58">
        <f t="shared" si="1687"/>
        <v>537.90587897142859</v>
      </c>
      <c r="MD451" s="55">
        <f t="shared" si="1688"/>
        <v>4.8577770841823166E-2</v>
      </c>
      <c r="ME451" s="56">
        <f t="shared" si="1689"/>
        <v>1.316108535922886E-3</v>
      </c>
      <c r="MF451" s="260">
        <f t="shared" si="1690"/>
        <v>1.0078160019031281</v>
      </c>
      <c r="MG451" s="57">
        <f t="shared" si="1691"/>
        <v>0</v>
      </c>
      <c r="MH451" s="58">
        <f t="shared" si="1825"/>
        <v>0</v>
      </c>
      <c r="MI451" s="58">
        <f t="shared" si="1692"/>
        <v>0</v>
      </c>
      <c r="MJ451" s="58">
        <f t="shared" si="1826"/>
        <v>0</v>
      </c>
      <c r="MK451" s="58">
        <f t="shared" si="1693"/>
        <v>0</v>
      </c>
      <c r="ML451" s="55"/>
      <c r="MM451" s="56"/>
      <c r="MN451" s="260"/>
      <c r="MO451" s="59">
        <v>3.6734261570353808</v>
      </c>
      <c r="MP451" s="60">
        <v>3.6734261570353808</v>
      </c>
      <c r="MQ451" s="60">
        <v>3.0815999999999999</v>
      </c>
      <c r="MR451" s="61">
        <v>3.3313999999999999</v>
      </c>
      <c r="MS451" s="59">
        <f t="shared" si="1694"/>
        <v>1.0894553019938986</v>
      </c>
      <c r="MT451" s="60">
        <f t="shared" si="1862"/>
        <v>1.0894553019938986</v>
      </c>
      <c r="MU451" s="60">
        <f t="shared" si="1827"/>
        <v>1.0940551944153265</v>
      </c>
      <c r="MV451" s="61">
        <f t="shared" si="1828"/>
        <v>1.0963533044462244</v>
      </c>
      <c r="MW451" s="66">
        <f t="shared" si="1829"/>
        <v>4.002033603265267</v>
      </c>
      <c r="MX451" s="67">
        <f t="shared" si="1830"/>
        <v>4.002033603265267</v>
      </c>
      <c r="MY451" s="67">
        <f t="shared" si="1831"/>
        <v>3.3714404871102701</v>
      </c>
      <c r="MZ451" s="261">
        <f t="shared" si="1832"/>
        <v>3.6523913984321519</v>
      </c>
      <c r="NA451" s="59">
        <f t="shared" si="1696"/>
        <v>1.0894703192923481</v>
      </c>
      <c r="NB451" s="60">
        <f t="shared" si="1863"/>
        <v>1.0894703192923481</v>
      </c>
      <c r="NC451" s="60">
        <f t="shared" si="1698"/>
        <v>1.0940704239533277</v>
      </c>
      <c r="ND451" s="262">
        <f t="shared" si="1864"/>
        <v>1.0963665712427391</v>
      </c>
      <c r="NE451" s="62">
        <f t="shared" si="1700"/>
        <v>4.0020887682021993</v>
      </c>
      <c r="NF451" s="63">
        <f t="shared" si="1865"/>
        <v>4.0020887682021993</v>
      </c>
      <c r="NG451" s="63">
        <f t="shared" si="1702"/>
        <v>3.3714874184545742</v>
      </c>
      <c r="NH451" s="64">
        <f t="shared" si="1866"/>
        <v>3.6524355954380607</v>
      </c>
      <c r="NI451" s="238">
        <f t="shared" si="1838"/>
        <v>-5.5164936932250441E-5</v>
      </c>
      <c r="NJ451" s="238">
        <f t="shared" si="1839"/>
        <v>-5.5164936932250441E-5</v>
      </c>
      <c r="NK451" s="238">
        <f t="shared" si="1840"/>
        <v>-4.6931344304113054E-5</v>
      </c>
      <c r="NL451" s="238">
        <f t="shared" si="1841"/>
        <v>-4.419700590885256E-5</v>
      </c>
      <c r="NM451" s="239">
        <f t="shared" si="1704"/>
        <v>0.28094817698348645</v>
      </c>
      <c r="NN451" s="240">
        <f t="shared" si="1705"/>
        <v>0.50769293628100864</v>
      </c>
      <c r="NO451" s="240">
        <f t="shared" si="1867"/>
        <v>0.34965317276413871</v>
      </c>
      <c r="NP451" s="240">
        <f t="shared" si="1706"/>
        <v>2.1724516280258156E-2</v>
      </c>
      <c r="NQ451" s="240">
        <f t="shared" si="1868"/>
        <v>0</v>
      </c>
      <c r="NR451" s="240">
        <f t="shared" si="1707"/>
        <v>0</v>
      </c>
      <c r="NS451" s="240">
        <f t="shared" si="1708"/>
        <v>0.72797608926797652</v>
      </c>
      <c r="NT451" s="240">
        <f t="shared" si="1709"/>
        <v>4.4243122614984642E-2</v>
      </c>
      <c r="NU451" s="240">
        <f t="shared" si="1710"/>
        <v>1.4109424068560023E-3</v>
      </c>
      <c r="NV451" s="240">
        <f t="shared" si="1711"/>
        <v>0.1778764224528295</v>
      </c>
      <c r="NW451" s="240">
        <f t="shared" si="1712"/>
        <v>0.14578204041963405</v>
      </c>
      <c r="NX451" s="240">
        <f t="shared" si="1713"/>
        <v>1.1887844929241955</v>
      </c>
      <c r="NY451" s="240">
        <f t="shared" si="1714"/>
        <v>0.30847724573822521</v>
      </c>
      <c r="NZ451" s="240">
        <f t="shared" si="1715"/>
        <v>4.0312640195885782E-4</v>
      </c>
      <c r="OA451" s="240">
        <f t="shared" si="1716"/>
        <v>0.24711648366664701</v>
      </c>
      <c r="OB451" s="241">
        <f t="shared" si="1717"/>
        <v>0</v>
      </c>
      <c r="OC451" s="4"/>
      <c r="OD451" s="4"/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136"/>
      <c r="OP451" s="13"/>
      <c r="OQ451" s="13"/>
      <c r="OR451" s="13"/>
      <c r="OS451" s="13"/>
      <c r="OT451" s="13"/>
    </row>
    <row r="452" spans="1:410" ht="15" customHeight="1">
      <c r="A452" s="242">
        <v>433</v>
      </c>
      <c r="B452" s="49" t="s">
        <v>502</v>
      </c>
      <c r="C452" s="50">
        <v>5</v>
      </c>
      <c r="D452" s="51">
        <v>2740.7</v>
      </c>
      <c r="E452" s="52">
        <v>2740.7</v>
      </c>
      <c r="F452" s="52"/>
      <c r="G452" s="52"/>
      <c r="H452" s="53"/>
      <c r="I452" s="57">
        <v>3.6300760300934019</v>
      </c>
      <c r="J452" s="58">
        <v>3.6300760300934019</v>
      </c>
      <c r="K452" s="58">
        <v>3.0317000000000003</v>
      </c>
      <c r="L452" s="243">
        <v>3.2794000000000003</v>
      </c>
      <c r="M452" s="1">
        <v>0.2477</v>
      </c>
      <c r="N452" s="2">
        <v>0.55510000000000004</v>
      </c>
      <c r="O452" s="2">
        <v>0.35067603009340137</v>
      </c>
      <c r="P452" s="2">
        <v>1.95E-2</v>
      </c>
      <c r="Q452" s="2">
        <v>0</v>
      </c>
      <c r="R452" s="2">
        <v>0</v>
      </c>
      <c r="S452" s="2">
        <v>0.65149999999999997</v>
      </c>
      <c r="T452" s="2">
        <v>4.4299999999999999E-2</v>
      </c>
      <c r="U452" s="2">
        <v>1.4E-3</v>
      </c>
      <c r="V452" s="2">
        <v>0.15939999999999999</v>
      </c>
      <c r="W452" s="2">
        <v>0.13070000000000001</v>
      </c>
      <c r="X452" s="2">
        <v>0.93389999999999995</v>
      </c>
      <c r="Y452" s="2">
        <v>0.28920000000000001</v>
      </c>
      <c r="Z452" s="2">
        <v>4.0000000000000002E-4</v>
      </c>
      <c r="AA452" s="2">
        <v>0.24629999999999999</v>
      </c>
      <c r="AB452" s="3">
        <v>0</v>
      </c>
      <c r="AC452" s="244">
        <v>260.44</v>
      </c>
      <c r="AD452" s="108">
        <v>57.296799999999998</v>
      </c>
      <c r="AE452" s="108">
        <v>175.28992332000001</v>
      </c>
      <c r="AF452" s="108">
        <f t="shared" si="1718"/>
        <v>17.349144870673683</v>
      </c>
      <c r="AG452" s="108">
        <f t="shared" si="1719"/>
        <v>54.855228603760807</v>
      </c>
      <c r="AH452" s="108">
        <v>9.0547710449583292</v>
      </c>
      <c r="AI452" s="108">
        <v>36.651949120420376</v>
      </c>
      <c r="AJ452" s="108">
        <f t="shared" si="1720"/>
        <v>0.70903195573453226</v>
      </c>
      <c r="AK452" s="108">
        <f t="shared" si="1721"/>
        <v>21.451212957810192</v>
      </c>
      <c r="AL452" s="108">
        <v>26.936672174268939</v>
      </c>
      <c r="AM452" s="245">
        <v>678.8041387915772</v>
      </c>
      <c r="AN452" s="244">
        <v>570.95000000000005</v>
      </c>
      <c r="AO452" s="108">
        <v>125.60899999999999</v>
      </c>
      <c r="AP452" s="108">
        <v>384.27961035000004</v>
      </c>
      <c r="AQ452" s="108">
        <f t="shared" si="1722"/>
        <v>38.033690154780906</v>
      </c>
      <c r="AR452" s="108">
        <f t="shared" si="1723"/>
        <v>120.25646126292901</v>
      </c>
      <c r="AS452" s="246">
        <v>44.418877302049999</v>
      </c>
      <c r="AT452" s="247">
        <v>8.1409250786512057</v>
      </c>
      <c r="AU452" s="108">
        <v>82.143796598599664</v>
      </c>
      <c r="AV452" s="108">
        <f t="shared" si="1724"/>
        <v>1.5890717451999106</v>
      </c>
      <c r="AW452" s="108">
        <f t="shared" si="1725"/>
        <v>48.076135547669232</v>
      </c>
      <c r="AX452" s="108">
        <v>60.370064212532498</v>
      </c>
      <c r="AY452" s="245">
        <v>1521.3256181558188</v>
      </c>
      <c r="AZ452" s="248">
        <v>122</v>
      </c>
      <c r="BA452" s="108">
        <v>621.85433333333322</v>
      </c>
      <c r="BB452" s="108">
        <v>64.850512104420787</v>
      </c>
      <c r="BC452" s="109">
        <v>51.880409683536634</v>
      </c>
      <c r="BD452" s="109">
        <v>12.970102420884153</v>
      </c>
      <c r="BE452" s="108">
        <v>24.318946249999996</v>
      </c>
      <c r="BF452" s="109">
        <v>19.455157</v>
      </c>
      <c r="BG452" s="109">
        <v>4.8637892499999964</v>
      </c>
      <c r="BH452" s="108">
        <v>51.904736793206034</v>
      </c>
      <c r="BI452" s="109">
        <f t="shared" si="1726"/>
        <v>30.37818149348611</v>
      </c>
      <c r="BJ452" s="108">
        <f t="shared" si="1727"/>
        <v>1.0040971332645707</v>
      </c>
      <c r="BK452" s="108">
        <v>38.146426424047995</v>
      </c>
      <c r="BL452" s="245">
        <v>961.28994588600938</v>
      </c>
      <c r="BM452" s="244">
        <v>19.68</v>
      </c>
      <c r="BN452" s="108">
        <v>4.3296000000000001</v>
      </c>
      <c r="BO452" s="108">
        <v>13.245683039999999</v>
      </c>
      <c r="BP452" s="108">
        <f t="shared" si="1728"/>
        <v>1.3109782332009601</v>
      </c>
      <c r="BQ452" s="108">
        <f t="shared" si="1729"/>
        <v>4.1451040505375998</v>
      </c>
      <c r="BR452" s="108">
        <v>2.3330692902833299</v>
      </c>
      <c r="BS452" s="108">
        <v>2.8899497201106827</v>
      </c>
      <c r="BT452" s="108">
        <f t="shared" si="1730"/>
        <v>5.5906077335541163E-2</v>
      </c>
      <c r="BU452" s="108">
        <f t="shared" si="1731"/>
        <v>1.691395092789739</v>
      </c>
      <c r="BV452" s="108">
        <v>2.1239151025197009</v>
      </c>
      <c r="BW452" s="245">
        <v>53.52266058349646</v>
      </c>
      <c r="BX452" s="107">
        <v>0</v>
      </c>
      <c r="BY452" s="108">
        <v>0</v>
      </c>
      <c r="BZ452" s="109">
        <f t="shared" si="1732"/>
        <v>0</v>
      </c>
      <c r="CA452" s="109">
        <f t="shared" si="1733"/>
        <v>0</v>
      </c>
      <c r="CB452" s="108">
        <v>0</v>
      </c>
      <c r="CC452" s="110">
        <v>0</v>
      </c>
      <c r="CD452" s="244">
        <v>0</v>
      </c>
      <c r="CE452" s="108">
        <v>0</v>
      </c>
      <c r="CF452" s="109">
        <f t="shared" si="1734"/>
        <v>0</v>
      </c>
      <c r="CG452" s="109">
        <f t="shared" si="1735"/>
        <v>0</v>
      </c>
      <c r="CH452" s="108">
        <v>0</v>
      </c>
      <c r="CI452" s="245">
        <v>0</v>
      </c>
      <c r="CJ452" s="249">
        <v>659.84780832833792</v>
      </c>
      <c r="CK452" s="250">
        <v>145.16651783223435</v>
      </c>
      <c r="CL452" s="250">
        <v>69.362955397885045</v>
      </c>
      <c r="CM452" s="251">
        <v>43.580807756468396</v>
      </c>
      <c r="CN452" s="252">
        <f t="shared" si="1600"/>
        <v>21.24346474089052</v>
      </c>
      <c r="CO452" s="250">
        <v>444.11254693881278</v>
      </c>
      <c r="CP452" s="252">
        <f t="shared" si="1736"/>
        <v>43.95559522072206</v>
      </c>
      <c r="CQ452" s="250">
        <v>138.98058043903208</v>
      </c>
      <c r="CR452" s="250">
        <v>96.249757480300616</v>
      </c>
      <c r="CS452" s="252">
        <f t="shared" si="1737"/>
        <v>1.8619515584564155</v>
      </c>
      <c r="CT452" s="252">
        <f t="shared" si="1738"/>
        <v>56.331903060980579</v>
      </c>
      <c r="CU452" s="250">
        <f t="shared" si="1601"/>
        <v>1414.7395859775706</v>
      </c>
      <c r="CV452" s="245">
        <f t="shared" si="1739"/>
        <v>1782.5718783317391</v>
      </c>
      <c r="CW452" s="244">
        <v>89.83344000000001</v>
      </c>
      <c r="CX452" s="108">
        <v>6.55784112</v>
      </c>
      <c r="CY452" s="108">
        <f t="shared" si="1740"/>
        <v>0.1268614364664</v>
      </c>
      <c r="CZ452" s="108">
        <f t="shared" si="1741"/>
        <v>3.8380945566201601</v>
      </c>
      <c r="DA452" s="108">
        <v>4.8195640559999999</v>
      </c>
      <c r="DB452" s="245">
        <v>121.45301421120001</v>
      </c>
      <c r="DC452" s="244">
        <v>3.0345600000000004</v>
      </c>
      <c r="DD452" s="108">
        <v>0.22152288000000001</v>
      </c>
      <c r="DE452" s="108">
        <f t="shared" si="1742"/>
        <v>4.2853601136000003E-3</v>
      </c>
      <c r="DF452" s="108">
        <f t="shared" si="1743"/>
        <v>0.12965025293184002</v>
      </c>
      <c r="DG452" s="108">
        <v>0.16280414400000001</v>
      </c>
      <c r="DH452" s="245">
        <v>4.1026644288000007</v>
      </c>
      <c r="DI452" s="107">
        <v>169.149831352512</v>
      </c>
      <c r="DJ452" s="108">
        <v>37.212962897552636</v>
      </c>
      <c r="DK452" s="108">
        <v>2.8110756504707588</v>
      </c>
      <c r="DL452" s="108">
        <v>113.84680144130226</v>
      </c>
      <c r="DM452" s="108">
        <f t="shared" si="1744"/>
        <v>11.267873325851451</v>
      </c>
      <c r="DN452" s="108">
        <f t="shared" si="1745"/>
        <v>35.627218043041132</v>
      </c>
      <c r="DO452" s="108">
        <v>23.580509007954149</v>
      </c>
      <c r="DP452" s="108">
        <f t="shared" si="1746"/>
        <v>0.45616494675887304</v>
      </c>
      <c r="DQ452" s="108">
        <f t="shared" si="1747"/>
        <v>13.800917346067308</v>
      </c>
      <c r="DR452" s="108">
        <v>17.330059017489592</v>
      </c>
      <c r="DS452" s="110">
        <v>436.71748724073768</v>
      </c>
      <c r="DT452" s="244">
        <v>137.59</v>
      </c>
      <c r="DU452" s="108">
        <v>30.2698</v>
      </c>
      <c r="DV452" s="108">
        <v>92.605362270000001</v>
      </c>
      <c r="DW452" s="108">
        <f t="shared" si="1748"/>
        <v>9.1655231253109815</v>
      </c>
      <c r="DX452" s="108">
        <f t="shared" si="1749"/>
        <v>28.979922068773799</v>
      </c>
      <c r="DY452" s="108">
        <v>2.6747382444166701</v>
      </c>
      <c r="DZ452" s="108">
        <v>1.71893573095833</v>
      </c>
      <c r="EA452" s="108"/>
      <c r="EB452" s="108">
        <v>19.334695045912376</v>
      </c>
      <c r="EC452" s="108">
        <f t="shared" si="1750"/>
        <v>0.37402967566317491</v>
      </c>
      <c r="ED452" s="108">
        <f t="shared" si="1751"/>
        <v>11.315978300131045</v>
      </c>
      <c r="EE452" s="108">
        <v>14.20967656456437</v>
      </c>
      <c r="EF452" s="245">
        <v>358.08384942702207</v>
      </c>
      <c r="EG452" s="249">
        <v>530.62614841269851</v>
      </c>
      <c r="EH452" s="250">
        <v>116.73775265079365</v>
      </c>
      <c r="EI452" s="250">
        <v>888.76700193731949</v>
      </c>
      <c r="EJ452" s="250">
        <v>357.13952106761201</v>
      </c>
      <c r="EK452" s="250">
        <f t="shared" si="1752"/>
        <v>35.347526958145835</v>
      </c>
      <c r="EL452" s="250">
        <v>111.7632417228985</v>
      </c>
      <c r="EM452" s="250">
        <v>138.20874095699489</v>
      </c>
      <c r="EN452" s="250">
        <f t="shared" si="1753"/>
        <v>2.6736480938130662</v>
      </c>
      <c r="EO452" s="250">
        <f t="shared" si="1754"/>
        <v>80.889153402418486</v>
      </c>
      <c r="EP452" s="250">
        <v>2031.4791650254188</v>
      </c>
      <c r="EQ452" s="245">
        <v>2559.6637479320275</v>
      </c>
      <c r="ER452" s="244">
        <v>297.62</v>
      </c>
      <c r="ES452" s="108">
        <v>65.476399999999998</v>
      </c>
      <c r="ET452" s="108">
        <v>200.31403386</v>
      </c>
      <c r="EU452" s="108">
        <f t="shared" si="1755"/>
        <v>19.82588118725964</v>
      </c>
      <c r="EV452" s="108">
        <f t="shared" si="1756"/>
        <v>62.686273756148395</v>
      </c>
      <c r="EW452" s="108">
        <v>22.952920953300001</v>
      </c>
      <c r="EX452" s="108">
        <v>42.804524901370897</v>
      </c>
      <c r="EY452" s="108">
        <f t="shared" si="1757"/>
        <v>0.82805353421701999</v>
      </c>
      <c r="EZ452" s="108">
        <f t="shared" si="1758"/>
        <v>25.052118679975543</v>
      </c>
      <c r="FA452" s="108">
        <v>31.458393985733501</v>
      </c>
      <c r="FB452" s="245">
        <v>792.75152844048534</v>
      </c>
      <c r="FC452" s="244">
        <v>0.83333333333333293</v>
      </c>
      <c r="FD452" s="108">
        <v>6.0833333333333302E-2</v>
      </c>
      <c r="FE452" s="108">
        <f t="shared" si="1759"/>
        <v>1.1768208333333328E-3</v>
      </c>
      <c r="FF452" s="108">
        <f t="shared" si="1760"/>
        <v>3.5603803333333316E-2</v>
      </c>
      <c r="FG452" s="108">
        <v>4.4708333333333301E-2</v>
      </c>
      <c r="FH452" s="245">
        <v>1.1266499999999995</v>
      </c>
      <c r="FI452" s="244">
        <v>499.29674666666602</v>
      </c>
      <c r="FJ452" s="108">
        <v>36.448662506666601</v>
      </c>
      <c r="FK452" s="108">
        <f t="shared" si="1761"/>
        <v>0.70509937619146545</v>
      </c>
      <c r="FL452" s="108">
        <f t="shared" si="1762"/>
        <v>21.332235807951747</v>
      </c>
      <c r="FM452" s="108">
        <v>26.787500000000001</v>
      </c>
      <c r="FN452" s="245">
        <v>675.03949100799912</v>
      </c>
      <c r="FO452" s="244">
        <v>0</v>
      </c>
      <c r="FP452" s="108">
        <v>0</v>
      </c>
      <c r="FQ452" s="108">
        <f t="shared" si="1763"/>
        <v>0</v>
      </c>
      <c r="FR452" s="108">
        <f t="shared" si="1764"/>
        <v>0</v>
      </c>
      <c r="FS452" s="108">
        <v>0</v>
      </c>
      <c r="FT452" s="110">
        <v>0</v>
      </c>
      <c r="FU452" s="253">
        <f t="shared" si="1602"/>
        <v>3228.0026214741292</v>
      </c>
      <c r="FV452" s="254">
        <f t="shared" si="1603"/>
        <v>1033.3771807363175</v>
      </c>
      <c r="FW452" s="254">
        <f t="shared" si="1604"/>
        <v>100.71995650307835</v>
      </c>
      <c r="FX452" s="254">
        <f t="shared" si="1605"/>
        <v>621.85433333333322</v>
      </c>
      <c r="FY452" s="254">
        <f t="shared" si="1606"/>
        <v>0</v>
      </c>
      <c r="FZ452" s="254">
        <f t="shared" si="1607"/>
        <v>0</v>
      </c>
      <c r="GA452" s="254">
        <f t="shared" si="1765"/>
        <v>89.83344000000001</v>
      </c>
      <c r="GB452" s="254">
        <f t="shared" si="1766"/>
        <v>3.0345600000000004</v>
      </c>
      <c r="GC452" s="254">
        <f t="shared" si="1767"/>
        <v>499.29674666666602</v>
      </c>
      <c r="GD452" s="254">
        <f t="shared" si="1768"/>
        <v>0</v>
      </c>
      <c r="GE452" s="254">
        <f t="shared" si="1608"/>
        <v>1780.8334822877273</v>
      </c>
      <c r="GF452" s="255">
        <f t="shared" si="1609"/>
        <v>679.89871653548801</v>
      </c>
      <c r="GG452" s="255">
        <f t="shared" si="1610"/>
        <v>176.25621307594554</v>
      </c>
      <c r="GH452" s="254">
        <f t="shared" si="1611"/>
        <v>537.05751946486953</v>
      </c>
      <c r="GI452" s="255">
        <f t="shared" si="1612"/>
        <v>383.47354796864164</v>
      </c>
      <c r="GJ452" s="256">
        <f t="shared" si="1613"/>
        <v>10.389377714047903</v>
      </c>
      <c r="GK452" s="253">
        <f t="shared" si="1769"/>
        <v>7894.0098404661221</v>
      </c>
      <c r="GL452" s="257">
        <f t="shared" si="1770"/>
        <v>9946.4523989873142</v>
      </c>
      <c r="GM452" s="221">
        <f t="shared" si="1771"/>
        <v>9946.4523989873142</v>
      </c>
      <c r="GN452" s="222">
        <f t="shared" si="1772"/>
        <v>5407.1323563326059</v>
      </c>
      <c r="GO452" s="222">
        <f t="shared" si="1773"/>
        <v>362.08058958927046</v>
      </c>
      <c r="GP452" s="55">
        <f t="shared" si="1774"/>
        <v>0.54362421287846574</v>
      </c>
      <c r="GQ452" s="56">
        <f t="shared" si="1775"/>
        <v>3.6402988227856523E-2</v>
      </c>
      <c r="GR452" s="258">
        <f t="shared" si="1776"/>
        <v>1.0908247370345505</v>
      </c>
      <c r="GS452" s="227">
        <f t="shared" si="1614"/>
        <v>9946.4523989873142</v>
      </c>
      <c r="GT452" s="222">
        <f t="shared" si="1843"/>
        <v>5407.1323563326059</v>
      </c>
      <c r="GU452" s="222">
        <f t="shared" si="1844"/>
        <v>362.08058958927046</v>
      </c>
      <c r="GV452" s="37">
        <f t="shared" si="1833"/>
        <v>0.54362421287846574</v>
      </c>
      <c r="GW452" s="228">
        <f t="shared" si="1834"/>
        <v>3.6402988227856523E-2</v>
      </c>
      <c r="GX452" s="258">
        <f t="shared" si="1777"/>
        <v>1.0908247370345505</v>
      </c>
      <c r="GY452" s="221">
        <f t="shared" si="1842"/>
        <v>8306.3583143097276</v>
      </c>
      <c r="GZ452" s="222">
        <f t="shared" si="1778"/>
        <v>4842.7883857723718</v>
      </c>
      <c r="HA452" s="222">
        <f t="shared" si="1779"/>
        <v>248.17931037882659</v>
      </c>
      <c r="HB452" s="55">
        <f t="shared" si="1780"/>
        <v>0.58302184934997181</v>
      </c>
      <c r="HC452" s="56">
        <f t="shared" si="1781"/>
        <v>2.9878233154386948E-2</v>
      </c>
      <c r="HD452" s="258">
        <f t="shared" si="1782"/>
        <v>1.0959876621087552</v>
      </c>
      <c r="HE452" s="221">
        <f t="shared" si="1783"/>
        <v>8985.162453101304</v>
      </c>
      <c r="HF452" s="222">
        <f t="shared" si="1784"/>
        <v>5360.4350157408189</v>
      </c>
      <c r="HG452" s="222">
        <f t="shared" si="1785"/>
        <v>270.93261318010093</v>
      </c>
      <c r="HH452" s="55">
        <f t="shared" si="1786"/>
        <v>0.59658743441979944</v>
      </c>
      <c r="HI452" s="56">
        <f t="shared" si="1787"/>
        <v>3.0153334966869328E-2</v>
      </c>
      <c r="HJ452" s="259">
        <f t="shared" si="1788"/>
        <v>1.0981560025599506</v>
      </c>
      <c r="HK452" s="54">
        <f t="shared" si="1615"/>
        <v>3.95977673094206</v>
      </c>
      <c r="HL452" s="55">
        <f t="shared" si="1616"/>
        <v>3.95977673094206</v>
      </c>
      <c r="HM452" s="55">
        <f t="shared" si="1617"/>
        <v>3.3227057952151133</v>
      </c>
      <c r="HN452" s="56">
        <f t="shared" si="1618"/>
        <v>3.6012927947951026</v>
      </c>
      <c r="HQ452" s="57">
        <f t="shared" si="1619"/>
        <v>410.83065870511666</v>
      </c>
      <c r="HR452" s="58">
        <f t="shared" si="1789"/>
        <v>475.20782292420847</v>
      </c>
      <c r="HS452" s="58">
        <f t="shared" si="1620"/>
        <v>18.058176826408214</v>
      </c>
      <c r="HT452" s="58">
        <f t="shared" si="1790"/>
        <v>20.855388416818847</v>
      </c>
      <c r="HU452" s="58">
        <f t="shared" si="1621"/>
        <v>538.73344348537876</v>
      </c>
      <c r="HV452" s="55">
        <f t="shared" si="1845"/>
        <v>0.76258614287469351</v>
      </c>
      <c r="HW452" s="56">
        <f t="shared" si="1846"/>
        <v>3.3519687787673634E-2</v>
      </c>
      <c r="HX452" s="260">
        <f t="shared" si="1847"/>
        <v>1.1246894482267753</v>
      </c>
      <c r="HY452" s="57">
        <f t="shared" si="1622"/>
        <v>901.92476810892992</v>
      </c>
      <c r="HZ452" s="58">
        <f t="shared" si="1791"/>
        <v>1043.2563792715994</v>
      </c>
      <c r="IA452" s="58">
        <f t="shared" si="1623"/>
        <v>47.763686978632023</v>
      </c>
      <c r="IB452" s="58">
        <f t="shared" si="1792"/>
        <v>55.162282091622124</v>
      </c>
      <c r="IC452" s="58">
        <f t="shared" si="1624"/>
        <v>1207.4012842506497</v>
      </c>
      <c r="ID452" s="55">
        <f t="shared" si="1625"/>
        <v>0.74699669436635729</v>
      </c>
      <c r="IE452" s="56">
        <f t="shared" si="1626"/>
        <v>3.9559082470477604E-2</v>
      </c>
      <c r="IF452" s="260">
        <f t="shared" si="1627"/>
        <v>1.1231820838818853</v>
      </c>
      <c r="IG452" s="57">
        <f t="shared" si="1628"/>
        <v>37.061381422053053</v>
      </c>
      <c r="IH452" s="58">
        <f t="shared" si="1793"/>
        <v>42.86889989088877</v>
      </c>
      <c r="II452" s="58">
        <f t="shared" si="1629"/>
        <v>72.339663816801192</v>
      </c>
      <c r="IJ452" s="58">
        <f t="shared" si="1794"/>
        <v>83.545077742023693</v>
      </c>
      <c r="IK452" s="58">
        <f t="shared" si="1630"/>
        <v>762.92852848095981</v>
      </c>
      <c r="IL452" s="55">
        <f t="shared" si="1631"/>
        <v>4.8577789450139804E-2</v>
      </c>
      <c r="IM452" s="56">
        <f t="shared" si="1632"/>
        <v>9.4818401876823444E-2</v>
      </c>
      <c r="IN452" s="260">
        <f t="shared" si="1633"/>
        <v>1.0222995100575569</v>
      </c>
      <c r="IO452" s="57">
        <f t="shared" si="1634"/>
        <v>31.130128954859352</v>
      </c>
      <c r="IP452" s="58">
        <f t="shared" si="1795"/>
        <v>36.008220162085813</v>
      </c>
      <c r="IQ452" s="58">
        <f t="shared" si="1635"/>
        <v>1.3668843105365012</v>
      </c>
      <c r="IR452" s="58">
        <f t="shared" si="1796"/>
        <v>1.5786146902386053</v>
      </c>
      <c r="IS452" s="58">
        <f t="shared" si="1636"/>
        <v>42.478302050394021</v>
      </c>
      <c r="IT452" s="55">
        <f t="shared" si="1637"/>
        <v>0.73284777056126693</v>
      </c>
      <c r="IU452" s="56">
        <f t="shared" si="1638"/>
        <v>3.2178412143566884E-2</v>
      </c>
      <c r="IV452" s="260">
        <f t="shared" si="1639"/>
        <v>1.1198216816879891</v>
      </c>
      <c r="IW452" s="57">
        <f t="shared" si="1640"/>
        <v>0</v>
      </c>
      <c r="IX452" s="58">
        <f t="shared" si="1797"/>
        <v>0</v>
      </c>
      <c r="IY452" s="58">
        <f t="shared" si="1641"/>
        <v>0</v>
      </c>
      <c r="IZ452" s="58">
        <f t="shared" si="1798"/>
        <v>0</v>
      </c>
      <c r="JA452" s="58">
        <f t="shared" si="1642"/>
        <v>0</v>
      </c>
      <c r="JB452" s="55"/>
      <c r="JC452" s="56"/>
      <c r="JD452" s="260"/>
      <c r="JE452" s="57">
        <f t="shared" si="1643"/>
        <v>0</v>
      </c>
      <c r="JF452" s="58">
        <f t="shared" si="1799"/>
        <v>0</v>
      </c>
      <c r="JG452" s="58">
        <f t="shared" si="1644"/>
        <v>0</v>
      </c>
      <c r="JH452" s="58">
        <f t="shared" si="1800"/>
        <v>0</v>
      </c>
      <c r="JI452" s="58">
        <f t="shared" si="1645"/>
        <v>0</v>
      </c>
      <c r="JJ452" s="55"/>
      <c r="JK452" s="56"/>
      <c r="JL452" s="260"/>
      <c r="JM452" s="57">
        <f t="shared" si="1646"/>
        <v>1043.2955560305877</v>
      </c>
      <c r="JN452" s="58">
        <f t="shared" si="1801"/>
        <v>1206.7799696605809</v>
      </c>
      <c r="JO452" s="58">
        <f t="shared" si="1647"/>
        <v>67.061011520068988</v>
      </c>
      <c r="JP452" s="58">
        <f t="shared" si="1802"/>
        <v>77.448762204527682</v>
      </c>
      <c r="JQ452" s="58">
        <f t="shared" si="1648"/>
        <v>1414.7395859775706</v>
      </c>
      <c r="JR452" s="55">
        <f t="shared" si="1649"/>
        <v>0.73744706543266836</v>
      </c>
      <c r="JS452" s="56">
        <f t="shared" si="1650"/>
        <v>4.7401664719610229E-2</v>
      </c>
      <c r="JT452" s="260">
        <f t="shared" si="1651"/>
        <v>1.1229004730183667</v>
      </c>
      <c r="JU452" s="57">
        <f t="shared" si="1652"/>
        <v>4.6824753590765953</v>
      </c>
      <c r="JV452" s="58">
        <f t="shared" si="1803"/>
        <v>5.4162192478438982</v>
      </c>
      <c r="JW452" s="58">
        <f t="shared" si="1653"/>
        <v>0.1268614364664</v>
      </c>
      <c r="JX452" s="58">
        <f t="shared" si="1804"/>
        <v>0.14651227297504535</v>
      </c>
      <c r="JY452" s="58">
        <f t="shared" si="1654"/>
        <v>96.391281120000002</v>
      </c>
      <c r="JZ452" s="55">
        <f t="shared" si="1655"/>
        <v>4.8577789450139797E-2</v>
      </c>
      <c r="KA452" s="56">
        <f t="shared" si="1656"/>
        <v>1.3161090400745572E-3</v>
      </c>
      <c r="KB452" s="260">
        <f t="shared" si="1657"/>
        <v>1.0078160048971445</v>
      </c>
      <c r="KC452" s="57">
        <f t="shared" si="1658"/>
        <v>0.15817330857684481</v>
      </c>
      <c r="KD452" s="58">
        <f t="shared" si="1805"/>
        <v>0.18295906603083639</v>
      </c>
      <c r="KE452" s="58">
        <f t="shared" si="1659"/>
        <v>4.2853601136000003E-3</v>
      </c>
      <c r="KF452" s="58">
        <f t="shared" si="1806"/>
        <v>4.9491623951966402E-3</v>
      </c>
      <c r="KG452" s="58">
        <f t="shared" si="1660"/>
        <v>3.2560828800000006</v>
      </c>
      <c r="KH452" s="55">
        <f t="shared" si="1661"/>
        <v>4.857778945013979E-2</v>
      </c>
      <c r="KI452" s="56">
        <f t="shared" si="1662"/>
        <v>1.3161090400745572E-3</v>
      </c>
      <c r="KJ452" s="260">
        <f t="shared" si="1663"/>
        <v>1.0078160048971445</v>
      </c>
      <c r="KK452" s="57">
        <f t="shared" si="1664"/>
        <v>266.66511942477695</v>
      </c>
      <c r="KL452" s="58">
        <f t="shared" si="1807"/>
        <v>308.45154363863952</v>
      </c>
      <c r="KM452" s="58">
        <f t="shared" si="1665"/>
        <v>11.724038272610324</v>
      </c>
      <c r="KN452" s="58">
        <f t="shared" si="1808"/>
        <v>13.540091801037663</v>
      </c>
      <c r="KO452" s="58">
        <f t="shared" si="1666"/>
        <v>346.60118034979178</v>
      </c>
      <c r="KP452" s="55">
        <f t="shared" si="1809"/>
        <v>0.76937164251909662</v>
      </c>
      <c r="KQ452" s="56">
        <f t="shared" si="1810"/>
        <v>3.3825730947535611E-2</v>
      </c>
      <c r="KR452" s="260">
        <f t="shared" si="1811"/>
        <v>1.1258001421065158</v>
      </c>
      <c r="KS452" s="57">
        <f t="shared" si="1667"/>
        <v>217.02079845006392</v>
      </c>
      <c r="KT452" s="58">
        <f t="shared" si="1812"/>
        <v>251.02795756718896</v>
      </c>
      <c r="KU452" s="58">
        <f t="shared" si="1668"/>
        <v>9.5395528009741568</v>
      </c>
      <c r="KV452" s="58">
        <f t="shared" si="1813"/>
        <v>11.017229529845054</v>
      </c>
      <c r="KW452" s="58">
        <f t="shared" si="1669"/>
        <v>284.1935312912874</v>
      </c>
      <c r="KX452" s="55">
        <f t="shared" si="1670"/>
        <v>0.76363736170907415</v>
      </c>
      <c r="KY452" s="56">
        <f t="shared" si="1671"/>
        <v>3.3567100410869251E-2</v>
      </c>
      <c r="KZ452" s="260">
        <f t="shared" si="1672"/>
        <v>1.1248615184334556</v>
      </c>
      <c r="LA452" s="57">
        <f t="shared" si="1673"/>
        <v>882.39982311637891</v>
      </c>
      <c r="LB452" s="58">
        <f t="shared" si="1814"/>
        <v>1020.6718753987155</v>
      </c>
      <c r="LC452" s="58">
        <f t="shared" si="1674"/>
        <v>38.021175051958899</v>
      </c>
      <c r="LD452" s="58">
        <f t="shared" si="1815"/>
        <v>43.910655067507335</v>
      </c>
      <c r="LE452" s="58">
        <f t="shared" si="1675"/>
        <v>2031.4791650254185</v>
      </c>
      <c r="LF452" s="55">
        <f t="shared" si="1816"/>
        <v>0.43436321588133936</v>
      </c>
      <c r="LG452" s="56">
        <f t="shared" si="1817"/>
        <v>1.8716005414450395E-2</v>
      </c>
      <c r="LH452" s="260">
        <f t="shared" si="1818"/>
        <v>1.0709638251673042</v>
      </c>
      <c r="LI452" s="57">
        <f t="shared" si="1676"/>
        <v>470.13723877207121</v>
      </c>
      <c r="LJ452" s="58">
        <f t="shared" si="1819"/>
        <v>543.80774408765478</v>
      </c>
      <c r="LK452" s="58">
        <f t="shared" si="1677"/>
        <v>20.653934721476659</v>
      </c>
      <c r="LL452" s="58">
        <f t="shared" si="1820"/>
        <v>23.853229209833394</v>
      </c>
      <c r="LM452" s="58">
        <f t="shared" si="1678"/>
        <v>629.1678797146709</v>
      </c>
      <c r="LN452" s="55">
        <f t="shared" si="1679"/>
        <v>0.74723655470981698</v>
      </c>
      <c r="LO452" s="56">
        <f t="shared" si="1680"/>
        <v>3.2827382622970622E-2</v>
      </c>
      <c r="LP452" s="260">
        <f t="shared" si="1681"/>
        <v>1.1221769296913267</v>
      </c>
      <c r="LQ452" s="57">
        <f t="shared" si="1682"/>
        <v>4.3436640066666643E-2</v>
      </c>
      <c r="LR452" s="58">
        <f t="shared" si="1821"/>
        <v>5.0243161565113312E-2</v>
      </c>
      <c r="LS452" s="58">
        <f t="shared" si="1683"/>
        <v>1.1768208333333328E-3</v>
      </c>
      <c r="LT452" s="58">
        <f t="shared" si="1822"/>
        <v>1.359110380416666E-3</v>
      </c>
      <c r="LU452" s="58">
        <f t="shared" si="1684"/>
        <v>0.89416666666666633</v>
      </c>
      <c r="LV452" s="55">
        <f t="shared" si="1835"/>
        <v>4.857778945013979E-2</v>
      </c>
      <c r="LW452" s="56">
        <f t="shared" si="1836"/>
        <v>1.3161090400745572E-3</v>
      </c>
      <c r="LX452" s="260">
        <f t="shared" si="1837"/>
        <v>1.0078160048971445</v>
      </c>
      <c r="LY452" s="57">
        <f t="shared" si="1685"/>
        <v>26.025327685701132</v>
      </c>
      <c r="LZ452" s="58">
        <f t="shared" si="1823"/>
        <v>30.1034965340505</v>
      </c>
      <c r="MA452" s="58">
        <f t="shared" si="1686"/>
        <v>0.70509937619146545</v>
      </c>
      <c r="MB452" s="58">
        <f t="shared" si="1824"/>
        <v>0.81431926956352352</v>
      </c>
      <c r="MC452" s="58">
        <f t="shared" si="1687"/>
        <v>535.74562778412633</v>
      </c>
      <c r="MD452" s="55">
        <f t="shared" si="1688"/>
        <v>4.8577769627991804E-2</v>
      </c>
      <c r="ME452" s="56">
        <f t="shared" si="1689"/>
        <v>1.3161085030367781E-3</v>
      </c>
      <c r="MF452" s="260">
        <f t="shared" si="1690"/>
        <v>1.0078160017078266</v>
      </c>
      <c r="MG452" s="57">
        <f t="shared" si="1691"/>
        <v>0</v>
      </c>
      <c r="MH452" s="58">
        <f t="shared" si="1825"/>
        <v>0</v>
      </c>
      <c r="MI452" s="58">
        <f t="shared" si="1692"/>
        <v>0</v>
      </c>
      <c r="MJ452" s="58">
        <f t="shared" si="1826"/>
        <v>0</v>
      </c>
      <c r="MK452" s="58">
        <f t="shared" si="1693"/>
        <v>0</v>
      </c>
      <c r="ML452" s="55"/>
      <c r="MM452" s="56"/>
      <c r="MN452" s="260"/>
      <c r="MO452" s="59">
        <v>3.6300760300934019</v>
      </c>
      <c r="MP452" s="60">
        <v>3.6300760300934019</v>
      </c>
      <c r="MQ452" s="60">
        <v>3.0317000000000003</v>
      </c>
      <c r="MR452" s="61">
        <v>3.2794000000000003</v>
      </c>
      <c r="MS452" s="59">
        <f t="shared" si="1694"/>
        <v>1.0908247370345505</v>
      </c>
      <c r="MT452" s="60">
        <f t="shared" si="1862"/>
        <v>1.0908247370345505</v>
      </c>
      <c r="MU452" s="60">
        <f t="shared" si="1827"/>
        <v>1.0959876621087552</v>
      </c>
      <c r="MV452" s="61">
        <f t="shared" si="1828"/>
        <v>1.0981560025599506</v>
      </c>
      <c r="MW452" s="66">
        <f t="shared" si="1829"/>
        <v>3.95977673094206</v>
      </c>
      <c r="MX452" s="67">
        <f t="shared" si="1830"/>
        <v>3.95977673094206</v>
      </c>
      <c r="MY452" s="67">
        <f t="shared" si="1831"/>
        <v>3.3227057952151133</v>
      </c>
      <c r="MZ452" s="261">
        <f t="shared" si="1832"/>
        <v>3.6012927947951026</v>
      </c>
      <c r="NA452" s="59">
        <f t="shared" si="1696"/>
        <v>1.0908394368402305</v>
      </c>
      <c r="NB452" s="60">
        <f t="shared" si="1863"/>
        <v>1.0908394368402305</v>
      </c>
      <c r="NC452" s="60">
        <f t="shared" si="1698"/>
        <v>1.0960017753323616</v>
      </c>
      <c r="ND452" s="262">
        <f t="shared" si="1864"/>
        <v>1.0981686157836472</v>
      </c>
      <c r="NE452" s="62">
        <f t="shared" si="1700"/>
        <v>3.9598300923543066</v>
      </c>
      <c r="NF452" s="63">
        <f t="shared" si="1865"/>
        <v>3.9598300923543066</v>
      </c>
      <c r="NG452" s="63">
        <f t="shared" si="1702"/>
        <v>3.3227485822751213</v>
      </c>
      <c r="NH452" s="64">
        <f t="shared" si="1866"/>
        <v>3.6013341586008933</v>
      </c>
      <c r="NI452" s="238">
        <f t="shared" si="1838"/>
        <v>-5.3361412246655249E-5</v>
      </c>
      <c r="NJ452" s="238">
        <f t="shared" si="1839"/>
        <v>-5.3361412246655249E-5</v>
      </c>
      <c r="NK452" s="238">
        <f t="shared" si="1840"/>
        <v>-4.2787060007931643E-5</v>
      </c>
      <c r="NL452" s="238">
        <f t="shared" si="1841"/>
        <v>-4.1363805790783914E-5</v>
      </c>
      <c r="NM452" s="239">
        <f t="shared" si="1704"/>
        <v>0.27858557632577224</v>
      </c>
      <c r="NN452" s="240">
        <f t="shared" si="1705"/>
        <v>0.62347837476283463</v>
      </c>
      <c r="NO452" s="240">
        <f t="shared" si="1867"/>
        <v>0.35849593375341332</v>
      </c>
      <c r="NP452" s="240">
        <f t="shared" si="1706"/>
        <v>2.1836522792915789E-2</v>
      </c>
      <c r="NQ452" s="240">
        <f t="shared" si="1868"/>
        <v>0</v>
      </c>
      <c r="NR452" s="240">
        <f t="shared" si="1707"/>
        <v>0</v>
      </c>
      <c r="NS452" s="240">
        <f t="shared" si="1708"/>
        <v>0.73156965817146591</v>
      </c>
      <c r="NT452" s="240">
        <f t="shared" si="1709"/>
        <v>4.4646249016943501E-2</v>
      </c>
      <c r="NU452" s="240">
        <f t="shared" si="1710"/>
        <v>1.4109424068560023E-3</v>
      </c>
      <c r="NV452" s="240">
        <f t="shared" si="1711"/>
        <v>0.1794525426517786</v>
      </c>
      <c r="NW452" s="240">
        <f t="shared" si="1712"/>
        <v>0.14701940045925266</v>
      </c>
      <c r="NX452" s="240">
        <f t="shared" si="1713"/>
        <v>1.0001731163237453</v>
      </c>
      <c r="NY452" s="240">
        <f t="shared" si="1714"/>
        <v>0.32453356806673167</v>
      </c>
      <c r="NZ452" s="240">
        <f t="shared" si="1715"/>
        <v>4.0312640195885782E-4</v>
      </c>
      <c r="OA452" s="240">
        <f t="shared" si="1716"/>
        <v>0.24822508122063769</v>
      </c>
      <c r="OB452" s="241">
        <f t="shared" si="1717"/>
        <v>0</v>
      </c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136"/>
      <c r="OP452" s="13"/>
      <c r="OQ452" s="13"/>
      <c r="OR452" s="13"/>
      <c r="OS452" s="13"/>
      <c r="OT452" s="13"/>
    </row>
    <row r="453" spans="1:410" ht="15" customHeight="1">
      <c r="A453" s="242">
        <v>434</v>
      </c>
      <c r="B453" s="49" t="s">
        <v>503</v>
      </c>
      <c r="C453" s="50">
        <v>5</v>
      </c>
      <c r="D453" s="51">
        <v>5855.79</v>
      </c>
      <c r="E453" s="52">
        <v>5604.9</v>
      </c>
      <c r="F453" s="52">
        <v>250.9</v>
      </c>
      <c r="G453" s="52"/>
      <c r="H453" s="53"/>
      <c r="I453" s="57">
        <v>3.5131203642885427</v>
      </c>
      <c r="J453" s="58">
        <v>3.5131203642885427</v>
      </c>
      <c r="K453" s="58">
        <v>2.9357000000000002</v>
      </c>
      <c r="L453" s="243">
        <v>3.1772</v>
      </c>
      <c r="M453" s="1">
        <v>0.24149999999999999</v>
      </c>
      <c r="N453" s="2">
        <v>0.38769999999999999</v>
      </c>
      <c r="O453" s="2">
        <v>0.33592036428854261</v>
      </c>
      <c r="P453" s="2">
        <v>2.0899999999999998E-2</v>
      </c>
      <c r="Q453" s="2">
        <v>0</v>
      </c>
      <c r="R453" s="2">
        <v>0</v>
      </c>
      <c r="S453" s="2">
        <v>0.62919999999999998</v>
      </c>
      <c r="T453" s="2">
        <v>3.1300000000000001E-2</v>
      </c>
      <c r="U453" s="2">
        <v>1.1000000000000001E-3</v>
      </c>
      <c r="V453" s="2">
        <v>0.13980000000000001</v>
      </c>
      <c r="W453" s="2">
        <v>0.186</v>
      </c>
      <c r="X453" s="2">
        <v>1.1499999999999999</v>
      </c>
      <c r="Y453" s="2">
        <v>0.14940000000000001</v>
      </c>
      <c r="Z453" s="2">
        <v>2.0000000000000001E-4</v>
      </c>
      <c r="AA453" s="2">
        <v>0.24010000000000001</v>
      </c>
      <c r="AB453" s="3">
        <v>0</v>
      </c>
      <c r="AC453" s="244">
        <v>542.47</v>
      </c>
      <c r="AD453" s="108">
        <v>119.3434</v>
      </c>
      <c r="AE453" s="108">
        <v>365.11106091000005</v>
      </c>
      <c r="AF453" s="108">
        <f t="shared" si="1718"/>
        <v>36.136502142506345</v>
      </c>
      <c r="AG453" s="108">
        <f t="shared" si="1719"/>
        <v>114.25785540117542</v>
      </c>
      <c r="AH453" s="108">
        <v>18.9440033497083</v>
      </c>
      <c r="AI453" s="108">
        <v>76.348397957155214</v>
      </c>
      <c r="AJ453" s="108">
        <f t="shared" si="1720"/>
        <v>1.4769597584811678</v>
      </c>
      <c r="AK453" s="108">
        <f t="shared" si="1721"/>
        <v>44.684274175588321</v>
      </c>
      <c r="AL453" s="108">
        <v>56.110843110843177</v>
      </c>
      <c r="AM453" s="245">
        <v>1413.993246393248</v>
      </c>
      <c r="AN453" s="244">
        <v>835.73</v>
      </c>
      <c r="AO453" s="108">
        <v>183.86060000000001</v>
      </c>
      <c r="AP453" s="108">
        <v>562.49058368999999</v>
      </c>
      <c r="AQ453" s="108">
        <f t="shared" si="1722"/>
        <v>55.671943030134067</v>
      </c>
      <c r="AR453" s="108">
        <f t="shared" si="1723"/>
        <v>176.02580325994859</v>
      </c>
      <c r="AS453" s="246">
        <v>97.337488312049999</v>
      </c>
      <c r="AT453" s="247">
        <v>45.006036161763227</v>
      </c>
      <c r="AU453" s="108">
        <v>122.59756305614964</v>
      </c>
      <c r="AV453" s="108">
        <f t="shared" si="1724"/>
        <v>2.371649857321215</v>
      </c>
      <c r="AW453" s="108">
        <f t="shared" si="1725"/>
        <v>71.752430534746594</v>
      </c>
      <c r="AX453" s="108">
        <v>90.100811752909991</v>
      </c>
      <c r="AY453" s="245">
        <v>2270.5404561733317</v>
      </c>
      <c r="AZ453" s="248">
        <v>239</v>
      </c>
      <c r="BA453" s="108">
        <v>1218.222833333333</v>
      </c>
      <c r="BB453" s="108">
        <v>127.0432163357096</v>
      </c>
      <c r="BC453" s="109">
        <v>101.63457306856769</v>
      </c>
      <c r="BD453" s="109">
        <v>25.408643267141912</v>
      </c>
      <c r="BE453" s="108">
        <v>47.641214374999997</v>
      </c>
      <c r="BF453" s="109">
        <v>38.1129715</v>
      </c>
      <c r="BG453" s="109">
        <v>9.5282428749999966</v>
      </c>
      <c r="BH453" s="108">
        <v>101.68223027521509</v>
      </c>
      <c r="BI453" s="109">
        <f t="shared" si="1726"/>
        <v>59.511355548714583</v>
      </c>
      <c r="BJ453" s="108">
        <f t="shared" si="1727"/>
        <v>1.9670427446740359</v>
      </c>
      <c r="BK453" s="108">
        <v>74.72947471596288</v>
      </c>
      <c r="BL453" s="245">
        <v>1883.1827628422643</v>
      </c>
      <c r="BM453" s="244">
        <v>45</v>
      </c>
      <c r="BN453" s="108">
        <v>9.9</v>
      </c>
      <c r="BO453" s="108">
        <v>30.287385</v>
      </c>
      <c r="BP453" s="108">
        <f t="shared" si="1728"/>
        <v>2.9976636429900001</v>
      </c>
      <c r="BQ453" s="108">
        <f t="shared" si="1729"/>
        <v>9.4781342618999993</v>
      </c>
      <c r="BR453" s="108">
        <v>5.12562931379167</v>
      </c>
      <c r="BS453" s="108">
        <v>6.5928500449067924</v>
      </c>
      <c r="BT453" s="108">
        <f t="shared" si="1730"/>
        <v>0.12753868411872191</v>
      </c>
      <c r="BU453" s="108">
        <f t="shared" si="1731"/>
        <v>3.8585841600825086</v>
      </c>
      <c r="BV453" s="108">
        <v>4.8452932179349242</v>
      </c>
      <c r="BW453" s="245">
        <v>122.10138909196007</v>
      </c>
      <c r="BX453" s="107">
        <v>0</v>
      </c>
      <c r="BY453" s="108">
        <v>0</v>
      </c>
      <c r="BZ453" s="109">
        <f t="shared" si="1732"/>
        <v>0</v>
      </c>
      <c r="CA453" s="109">
        <f t="shared" si="1733"/>
        <v>0</v>
      </c>
      <c r="CB453" s="108">
        <v>0</v>
      </c>
      <c r="CC453" s="110">
        <v>0</v>
      </c>
      <c r="CD453" s="244">
        <v>0</v>
      </c>
      <c r="CE453" s="108">
        <v>0</v>
      </c>
      <c r="CF453" s="109">
        <f t="shared" si="1734"/>
        <v>0</v>
      </c>
      <c r="CG453" s="109">
        <f t="shared" si="1735"/>
        <v>0</v>
      </c>
      <c r="CH453" s="108">
        <v>0</v>
      </c>
      <c r="CI453" s="245">
        <v>0</v>
      </c>
      <c r="CJ453" s="249">
        <v>1362.4521736165937</v>
      </c>
      <c r="CK453" s="250">
        <v>299.73947819565058</v>
      </c>
      <c r="CL453" s="250">
        <v>144.84384014385432</v>
      </c>
      <c r="CM453" s="251">
        <v>93.114918908399332</v>
      </c>
      <c r="CN453" s="252">
        <f t="shared" si="1600"/>
        <v>45.388867221899254</v>
      </c>
      <c r="CO453" s="250">
        <v>917.00252280916914</v>
      </c>
      <c r="CP453" s="252">
        <f t="shared" si="1736"/>
        <v>90.759407692514714</v>
      </c>
      <c r="CQ453" s="250">
        <v>286.96676948790139</v>
      </c>
      <c r="CR453" s="250">
        <v>198.85477507786447</v>
      </c>
      <c r="CS453" s="252">
        <f t="shared" si="1737"/>
        <v>3.8468456238812885</v>
      </c>
      <c r="CT453" s="252">
        <f t="shared" si="1738"/>
        <v>116.38333650027158</v>
      </c>
      <c r="CU453" s="250">
        <f t="shared" si="1601"/>
        <v>2922.8927898431321</v>
      </c>
      <c r="CV453" s="245">
        <f t="shared" si="1739"/>
        <v>3682.8449152023463</v>
      </c>
      <c r="CW453" s="244">
        <v>135.90055000000001</v>
      </c>
      <c r="CX453" s="108">
        <v>9.9207401500000003</v>
      </c>
      <c r="CY453" s="108">
        <f t="shared" si="1740"/>
        <v>0.19191671820175002</v>
      </c>
      <c r="CZ453" s="108">
        <f t="shared" si="1741"/>
        <v>5.8062917461102002</v>
      </c>
      <c r="DA453" s="108">
        <v>7.2910645074999998</v>
      </c>
      <c r="DB453" s="245">
        <v>183.73482558900002</v>
      </c>
      <c r="DC453" s="244">
        <v>4.5907</v>
      </c>
      <c r="DD453" s="108">
        <v>0.33512110000000001</v>
      </c>
      <c r="DE453" s="108">
        <f t="shared" si="1742"/>
        <v>6.4829176795E-3</v>
      </c>
      <c r="DF453" s="108">
        <f t="shared" si="1743"/>
        <v>0.19613565595480001</v>
      </c>
      <c r="DG453" s="108">
        <v>0.24629105500000001</v>
      </c>
      <c r="DH453" s="245">
        <v>6.206534586000001</v>
      </c>
      <c r="DI453" s="107">
        <v>317.05226944006</v>
      </c>
      <c r="DJ453" s="108">
        <v>69.751499276813206</v>
      </c>
      <c r="DK453" s="108">
        <v>5.2678579719460545</v>
      </c>
      <c r="DL453" s="108">
        <v>213.39298110344072</v>
      </c>
      <c r="DM453" s="108">
        <f t="shared" si="1744"/>
        <v>21.120356911731943</v>
      </c>
      <c r="DN453" s="108">
        <f t="shared" si="1745"/>
        <v>66.779199506510736</v>
      </c>
      <c r="DO453" s="108">
        <v>44.198916368834979</v>
      </c>
      <c r="DP453" s="108">
        <f t="shared" si="1746"/>
        <v>0.85502803715511266</v>
      </c>
      <c r="DQ453" s="108">
        <f t="shared" si="1747"/>
        <v>25.868211385355313</v>
      </c>
      <c r="DR453" s="108">
        <v>32.483176208054751</v>
      </c>
      <c r="DS453" s="110">
        <v>818.57604044297966</v>
      </c>
      <c r="DT453" s="244">
        <v>417.77</v>
      </c>
      <c r="DU453" s="108">
        <v>91.909400000000005</v>
      </c>
      <c r="DV453" s="108">
        <v>281.18135181000002</v>
      </c>
      <c r="DW453" s="108">
        <f t="shared" si="1748"/>
        <v>27.829643114042945</v>
      </c>
      <c r="DX453" s="108">
        <f t="shared" si="1749"/>
        <v>87.992892235421408</v>
      </c>
      <c r="DY453" s="108">
        <v>8.0513011057499995</v>
      </c>
      <c r="DZ453" s="108">
        <v>6.4573236944666697</v>
      </c>
      <c r="EA453" s="108"/>
      <c r="EB453" s="108">
        <v>58.791964492545816</v>
      </c>
      <c r="EC453" s="108">
        <f t="shared" si="1750"/>
        <v>1.1373305531082989</v>
      </c>
      <c r="ED453" s="108">
        <f t="shared" si="1751"/>
        <v>34.409055474623308</v>
      </c>
      <c r="EE453" s="108">
        <v>43.208067055138123</v>
      </c>
      <c r="EF453" s="245">
        <v>1088.8432897894809</v>
      </c>
      <c r="EG453" s="249">
        <v>1414.4297551587299</v>
      </c>
      <c r="EH453" s="250">
        <v>311.17454613492043</v>
      </c>
      <c r="EI453" s="250">
        <v>2303.1646519156729</v>
      </c>
      <c r="EJ453" s="250">
        <v>951.9861899988482</v>
      </c>
      <c r="EK453" s="250">
        <f t="shared" si="1752"/>
        <v>94.221881168946013</v>
      </c>
      <c r="EL453" s="250">
        <v>297.91455829823957</v>
      </c>
      <c r="EM453" s="250">
        <v>363.59512545419665</v>
      </c>
      <c r="EN453" s="250">
        <f t="shared" si="1753"/>
        <v>7.0337477019114347</v>
      </c>
      <c r="EO453" s="250">
        <f t="shared" si="1754"/>
        <v>212.80059188432676</v>
      </c>
      <c r="EP453" s="250">
        <v>5344.3502686623679</v>
      </c>
      <c r="EQ453" s="245">
        <v>6733.8813385145831</v>
      </c>
      <c r="ER453" s="244">
        <v>328.77</v>
      </c>
      <c r="ES453" s="108">
        <v>72.329400000000007</v>
      </c>
      <c r="ET453" s="108">
        <v>221.27963481</v>
      </c>
      <c r="EU453" s="108">
        <f t="shared" si="1755"/>
        <v>21.900930575684942</v>
      </c>
      <c r="EV453" s="108">
        <f t="shared" si="1756"/>
        <v>69.247248917441397</v>
      </c>
      <c r="EW453" s="108">
        <v>24.770990580349999</v>
      </c>
      <c r="EX453" s="108">
        <v>47.2419518534956</v>
      </c>
      <c r="EY453" s="108">
        <f t="shared" si="1757"/>
        <v>0.91389555860587246</v>
      </c>
      <c r="EZ453" s="108">
        <f t="shared" si="1758"/>
        <v>27.649202677391663</v>
      </c>
      <c r="FA453" s="108">
        <v>34.719598862192299</v>
      </c>
      <c r="FB453" s="245">
        <v>874.93389132724553</v>
      </c>
      <c r="FC453" s="244">
        <v>0.83333333333333293</v>
      </c>
      <c r="FD453" s="108">
        <v>6.0833333333333302E-2</v>
      </c>
      <c r="FE453" s="108">
        <f t="shared" si="1759"/>
        <v>1.1768208333333328E-3</v>
      </c>
      <c r="FF453" s="108">
        <f t="shared" si="1760"/>
        <v>3.5603803333333316E-2</v>
      </c>
      <c r="FG453" s="108">
        <v>4.4708333333333301E-2</v>
      </c>
      <c r="FH453" s="245">
        <v>1.1266499999999995</v>
      </c>
      <c r="FI453" s="244">
        <v>1039.94762666667</v>
      </c>
      <c r="FJ453" s="108">
        <v>75.916176746666906</v>
      </c>
      <c r="FK453" s="108">
        <f t="shared" si="1761"/>
        <v>1.4685984391642715</v>
      </c>
      <c r="FL453" s="108">
        <f t="shared" si="1762"/>
        <v>44.43130893216825</v>
      </c>
      <c r="FM453" s="108">
        <v>55.792999999999999</v>
      </c>
      <c r="FN453" s="245">
        <v>1405.9881640960041</v>
      </c>
      <c r="FO453" s="244">
        <v>0</v>
      </c>
      <c r="FP453" s="108">
        <v>0</v>
      </c>
      <c r="FQ453" s="108">
        <f t="shared" si="1763"/>
        <v>0</v>
      </c>
      <c r="FR453" s="108">
        <f t="shared" si="1764"/>
        <v>0</v>
      </c>
      <c r="FS453" s="108">
        <v>0</v>
      </c>
      <c r="FT453" s="110">
        <v>0</v>
      </c>
      <c r="FU453" s="253">
        <f t="shared" si="1602"/>
        <v>6421.6825218227668</v>
      </c>
      <c r="FV453" s="254">
        <f t="shared" si="1603"/>
        <v>2559.3384024794027</v>
      </c>
      <c r="FW453" s="254">
        <f t="shared" si="1604"/>
        <v>230.14244795223016</v>
      </c>
      <c r="FX453" s="254">
        <f t="shared" si="1605"/>
        <v>1218.222833333333</v>
      </c>
      <c r="FY453" s="254">
        <f t="shared" si="1606"/>
        <v>0</v>
      </c>
      <c r="FZ453" s="254">
        <f t="shared" si="1607"/>
        <v>0</v>
      </c>
      <c r="GA453" s="254">
        <f t="shared" si="1765"/>
        <v>135.90055000000001</v>
      </c>
      <c r="GB453" s="254">
        <f t="shared" si="1766"/>
        <v>4.5907</v>
      </c>
      <c r="GC453" s="254">
        <f t="shared" si="1767"/>
        <v>1039.94762666667</v>
      </c>
      <c r="GD453" s="254">
        <f t="shared" si="1768"/>
        <v>0</v>
      </c>
      <c r="GE453" s="254">
        <f t="shared" si="1608"/>
        <v>3542.7317101314584</v>
      </c>
      <c r="GF453" s="255">
        <f t="shared" si="1609"/>
        <v>1352.5682028696169</v>
      </c>
      <c r="GG453" s="255">
        <f t="shared" si="1610"/>
        <v>350.63832827855094</v>
      </c>
      <c r="GH453" s="254">
        <f t="shared" si="1611"/>
        <v>1106.1366459103642</v>
      </c>
      <c r="GI453" s="255">
        <f t="shared" si="1612"/>
        <v>789.81138662397393</v>
      </c>
      <c r="GJ453" s="256">
        <f t="shared" si="1613"/>
        <v>21.398213415136002</v>
      </c>
      <c r="GK453" s="253">
        <f t="shared" si="1769"/>
        <v>16258.693438296226</v>
      </c>
      <c r="GL453" s="257">
        <f t="shared" si="1770"/>
        <v>20485.953732253245</v>
      </c>
      <c r="GM453" s="221">
        <f t="shared" si="1771"/>
        <v>20485.953732253245</v>
      </c>
      <c r="GN453" s="222">
        <f t="shared" si="1772"/>
        <v>10790.718260258613</v>
      </c>
      <c r="GO453" s="222">
        <f t="shared" si="1773"/>
        <v>758.74552695385557</v>
      </c>
      <c r="GP453" s="55">
        <f t="shared" si="1774"/>
        <v>0.52673741243833927</v>
      </c>
      <c r="GQ453" s="56">
        <f t="shared" si="1775"/>
        <v>3.7037354319476017E-2</v>
      </c>
      <c r="GR453" s="258">
        <f t="shared" si="1776"/>
        <v>1.0882768387131747</v>
      </c>
      <c r="GS453" s="227">
        <f t="shared" si="1614"/>
        <v>20485.953732253245</v>
      </c>
      <c r="GT453" s="222">
        <f t="shared" si="1843"/>
        <v>10790.718260258613</v>
      </c>
      <c r="GU453" s="222">
        <f t="shared" si="1844"/>
        <v>758.74552695385557</v>
      </c>
      <c r="GV453" s="37">
        <f t="shared" si="1833"/>
        <v>0.52673741243833927</v>
      </c>
      <c r="GW453" s="228">
        <f t="shared" si="1834"/>
        <v>3.7037354319476017E-2</v>
      </c>
      <c r="GX453" s="258">
        <f t="shared" si="1777"/>
        <v>1.0882768387131747</v>
      </c>
      <c r="GY453" s="221">
        <f t="shared" si="1842"/>
        <v>17188.777723017731</v>
      </c>
      <c r="GZ453" s="222">
        <f t="shared" si="1778"/>
        <v>9621.0266789237266</v>
      </c>
      <c r="HA453" s="222">
        <f t="shared" si="1779"/>
        <v>532.79218494392671</v>
      </c>
      <c r="HB453" s="55">
        <f t="shared" si="1780"/>
        <v>0.55972721469543918</v>
      </c>
      <c r="HC453" s="56">
        <f t="shared" si="1781"/>
        <v>3.0996513744572851E-2</v>
      </c>
      <c r="HD453" s="258">
        <f t="shared" si="1782"/>
        <v>1.0925106145218098</v>
      </c>
      <c r="HE453" s="221">
        <f t="shared" si="1783"/>
        <v>18602.77096941098</v>
      </c>
      <c r="HF453" s="222">
        <f t="shared" si="1784"/>
        <v>10699.237404509127</v>
      </c>
      <c r="HG453" s="222">
        <f t="shared" si="1785"/>
        <v>580.18514693917098</v>
      </c>
      <c r="HH453" s="55">
        <f t="shared" si="1786"/>
        <v>0.57514213458318453</v>
      </c>
      <c r="HI453" s="56">
        <f t="shared" si="1787"/>
        <v>3.1188103530016283E-2</v>
      </c>
      <c r="HJ453" s="259">
        <f t="shared" si="1788"/>
        <v>1.0949558097259844</v>
      </c>
      <c r="HK453" s="54">
        <f t="shared" si="1615"/>
        <v>3.823247524066812</v>
      </c>
      <c r="HL453" s="55">
        <f t="shared" si="1616"/>
        <v>3.823247524066812</v>
      </c>
      <c r="HM453" s="55">
        <f t="shared" si="1617"/>
        <v>3.207283411051677</v>
      </c>
      <c r="HN453" s="56">
        <f t="shared" si="1618"/>
        <v>3.4788935986613976</v>
      </c>
      <c r="HQ453" s="57">
        <f t="shared" si="1619"/>
        <v>855.7227980836517</v>
      </c>
      <c r="HR453" s="58">
        <f t="shared" si="1789"/>
        <v>989.81456054336002</v>
      </c>
      <c r="HS453" s="58">
        <f t="shared" si="1620"/>
        <v>37.61346190098751</v>
      </c>
      <c r="HT453" s="58">
        <f t="shared" si="1790"/>
        <v>43.439787149450474</v>
      </c>
      <c r="HU453" s="58">
        <f t="shared" si="1621"/>
        <v>1122.2168622168633</v>
      </c>
      <c r="HV453" s="55">
        <f t="shared" si="1845"/>
        <v>0.76252890764199477</v>
      </c>
      <c r="HW453" s="56">
        <f t="shared" si="1846"/>
        <v>3.351710633422908E-2</v>
      </c>
      <c r="HX453" s="260">
        <f t="shared" si="1847"/>
        <v>1.1246800795986727</v>
      </c>
      <c r="HY453" s="57">
        <f t="shared" si="1622"/>
        <v>1321.8800452295282</v>
      </c>
      <c r="HZ453" s="58">
        <f t="shared" si="1791"/>
        <v>1529.0186483169953</v>
      </c>
      <c r="IA453" s="58">
        <f t="shared" si="1623"/>
        <v>103.04962904921851</v>
      </c>
      <c r="IB453" s="58">
        <f t="shared" si="1792"/>
        <v>119.01201658894246</v>
      </c>
      <c r="IC453" s="58">
        <f t="shared" si="1624"/>
        <v>1802.0162350581995</v>
      </c>
      <c r="ID453" s="55">
        <f t="shared" si="1625"/>
        <v>0.7335561242525851</v>
      </c>
      <c r="IE453" s="56">
        <f t="shared" si="1626"/>
        <v>5.7185738421435657E-2</v>
      </c>
      <c r="IF453" s="260">
        <f t="shared" si="1627"/>
        <v>1.1238063155518607</v>
      </c>
      <c r="IG453" s="57">
        <f t="shared" si="1628"/>
        <v>72.603853769431794</v>
      </c>
      <c r="IH453" s="58">
        <f t="shared" si="1793"/>
        <v>83.980877655101764</v>
      </c>
      <c r="II453" s="58">
        <f t="shared" si="1629"/>
        <v>141.71458731324174</v>
      </c>
      <c r="IJ453" s="58">
        <f t="shared" si="1794"/>
        <v>163.66617688806289</v>
      </c>
      <c r="IK453" s="58">
        <f t="shared" si="1630"/>
        <v>1494.5894943192575</v>
      </c>
      <c r="IL453" s="55">
        <f t="shared" si="1631"/>
        <v>4.857778945013979E-2</v>
      </c>
      <c r="IM453" s="56">
        <f t="shared" si="1632"/>
        <v>9.4818401876823472E-2</v>
      </c>
      <c r="IN453" s="260">
        <f t="shared" si="1633"/>
        <v>1.0222995100575569</v>
      </c>
      <c r="IO453" s="57">
        <f t="shared" si="1634"/>
        <v>71.170796474818658</v>
      </c>
      <c r="IP453" s="58">
        <f t="shared" si="1795"/>
        <v>82.323260282422751</v>
      </c>
      <c r="IQ453" s="58">
        <f t="shared" si="1635"/>
        <v>3.1252023271087221</v>
      </c>
      <c r="IR453" s="58">
        <f t="shared" si="1796"/>
        <v>3.6092961675778632</v>
      </c>
      <c r="IS453" s="58">
        <f t="shared" si="1636"/>
        <v>96.905864358698466</v>
      </c>
      <c r="IT453" s="55">
        <f t="shared" si="1637"/>
        <v>0.7344322961856975</v>
      </c>
      <c r="IU453" s="56">
        <f t="shared" si="1638"/>
        <v>3.2249878248242443E-2</v>
      </c>
      <c r="IV453" s="260">
        <f t="shared" si="1639"/>
        <v>1.1200810469529516</v>
      </c>
      <c r="IW453" s="57">
        <f t="shared" si="1640"/>
        <v>0</v>
      </c>
      <c r="IX453" s="58">
        <f t="shared" si="1797"/>
        <v>0</v>
      </c>
      <c r="IY453" s="58">
        <f t="shared" si="1641"/>
        <v>0</v>
      </c>
      <c r="IZ453" s="58">
        <f t="shared" si="1798"/>
        <v>0</v>
      </c>
      <c r="JA453" s="58">
        <f t="shared" si="1642"/>
        <v>0</v>
      </c>
      <c r="JB453" s="55"/>
      <c r="JC453" s="56"/>
      <c r="JD453" s="260"/>
      <c r="JE453" s="57">
        <f t="shared" si="1643"/>
        <v>0</v>
      </c>
      <c r="JF453" s="58">
        <f t="shared" si="1799"/>
        <v>0</v>
      </c>
      <c r="JG453" s="58">
        <f t="shared" si="1644"/>
        <v>0</v>
      </c>
      <c r="JH453" s="58">
        <f t="shared" si="1800"/>
        <v>0</v>
      </c>
      <c r="JI453" s="58">
        <f t="shared" si="1645"/>
        <v>0</v>
      </c>
      <c r="JJ453" s="55"/>
      <c r="JK453" s="56"/>
      <c r="JL453" s="260"/>
      <c r="JM453" s="57">
        <f t="shared" si="1646"/>
        <v>2154.2787811178155</v>
      </c>
      <c r="JN453" s="58">
        <f t="shared" si="1801"/>
        <v>2491.8542661189772</v>
      </c>
      <c r="JO453" s="58">
        <f t="shared" si="1647"/>
        <v>139.99512053829525</v>
      </c>
      <c r="JP453" s="58">
        <f t="shared" si="1802"/>
        <v>161.68036470967721</v>
      </c>
      <c r="JQ453" s="58">
        <f t="shared" si="1648"/>
        <v>2922.8927898431321</v>
      </c>
      <c r="JR453" s="55">
        <f t="shared" si="1649"/>
        <v>0.73703653743435216</v>
      </c>
      <c r="JS453" s="56">
        <f t="shared" si="1650"/>
        <v>4.7896084668164862E-2</v>
      </c>
      <c r="JT453" s="260">
        <f t="shared" si="1651"/>
        <v>1.1229127289310619</v>
      </c>
      <c r="JU453" s="57">
        <f t="shared" si="1652"/>
        <v>7.0836759302544436</v>
      </c>
      <c r="JV453" s="58">
        <f t="shared" si="1803"/>
        <v>8.1936879485253158</v>
      </c>
      <c r="JW453" s="58">
        <f t="shared" si="1653"/>
        <v>0.19191671820175002</v>
      </c>
      <c r="JX453" s="58">
        <f t="shared" si="1804"/>
        <v>0.2216446178512011</v>
      </c>
      <c r="JY453" s="58">
        <f t="shared" si="1654"/>
        <v>145.82129015000004</v>
      </c>
      <c r="JZ453" s="55">
        <f t="shared" si="1655"/>
        <v>4.8577789450139783E-2</v>
      </c>
      <c r="KA453" s="56">
        <f t="shared" si="1656"/>
        <v>1.3161090400745572E-3</v>
      </c>
      <c r="KB453" s="260">
        <f t="shared" si="1657"/>
        <v>1.0078160048971445</v>
      </c>
      <c r="KC453" s="57">
        <f t="shared" si="1658"/>
        <v>0.23928550026485601</v>
      </c>
      <c r="KD453" s="58">
        <f t="shared" si="1805"/>
        <v>0.27678153815635897</v>
      </c>
      <c r="KE453" s="58">
        <f t="shared" si="1659"/>
        <v>6.4829176795E-3</v>
      </c>
      <c r="KF453" s="58">
        <f t="shared" si="1806"/>
        <v>7.4871216280545504E-3</v>
      </c>
      <c r="KG453" s="58">
        <f t="shared" si="1660"/>
        <v>4.9258211000000012</v>
      </c>
      <c r="KH453" s="55">
        <f t="shared" si="1661"/>
        <v>4.8577789450139783E-2</v>
      </c>
      <c r="KI453" s="56">
        <f t="shared" si="1662"/>
        <v>1.3161090400745569E-3</v>
      </c>
      <c r="KJ453" s="260">
        <f t="shared" si="1663"/>
        <v>1.0078160048971445</v>
      </c>
      <c r="KK453" s="57">
        <f t="shared" si="1664"/>
        <v>499.83361000494978</v>
      </c>
      <c r="KL453" s="58">
        <f t="shared" si="1807"/>
        <v>578.15753669272544</v>
      </c>
      <c r="KM453" s="58">
        <f t="shared" si="1665"/>
        <v>21.975384948887054</v>
      </c>
      <c r="KN453" s="58">
        <f t="shared" si="1808"/>
        <v>25.379372077469661</v>
      </c>
      <c r="KO453" s="58">
        <f t="shared" si="1666"/>
        <v>649.66352416109498</v>
      </c>
      <c r="KP453" s="55">
        <f t="shared" si="1809"/>
        <v>0.7693730545367784</v>
      </c>
      <c r="KQ453" s="56">
        <f t="shared" si="1810"/>
        <v>3.3825794633096699E-2</v>
      </c>
      <c r="KR453" s="260">
        <f t="shared" si="1811"/>
        <v>1.1258003732345798</v>
      </c>
      <c r="KS453" s="57">
        <f t="shared" si="1667"/>
        <v>659.00977620625463</v>
      </c>
      <c r="KT453" s="58">
        <f t="shared" si="1812"/>
        <v>762.27660813777482</v>
      </c>
      <c r="KU453" s="58">
        <f t="shared" si="1668"/>
        <v>28.966973667151244</v>
      </c>
      <c r="KV453" s="58">
        <f t="shared" si="1813"/>
        <v>33.453957888192974</v>
      </c>
      <c r="KW453" s="58">
        <f t="shared" si="1669"/>
        <v>864.16134110276255</v>
      </c>
      <c r="KX453" s="55">
        <f t="shared" si="1670"/>
        <v>0.76260039053041584</v>
      </c>
      <c r="KY453" s="56">
        <f t="shared" si="1671"/>
        <v>3.3520330393611776E-2</v>
      </c>
      <c r="KZ453" s="260">
        <f t="shared" si="1672"/>
        <v>1.1246917803740868</v>
      </c>
      <c r="LA453" s="57">
        <f t="shared" si="1673"/>
        <v>2348.6767845163813</v>
      </c>
      <c r="LB453" s="58">
        <f t="shared" si="1814"/>
        <v>2716.7144366500984</v>
      </c>
      <c r="LC453" s="58">
        <f t="shared" si="1674"/>
        <v>101.25562887085745</v>
      </c>
      <c r="LD453" s="58">
        <f t="shared" si="1815"/>
        <v>116.94012578295327</v>
      </c>
      <c r="LE453" s="58">
        <f t="shared" si="1675"/>
        <v>5344.3502686623679</v>
      </c>
      <c r="LF453" s="55">
        <f t="shared" si="1816"/>
        <v>0.43946909660624273</v>
      </c>
      <c r="LG453" s="56">
        <f t="shared" si="1817"/>
        <v>1.8946293521326516E-2</v>
      </c>
      <c r="LH453" s="260">
        <f t="shared" si="1818"/>
        <v>1.0717995883046516</v>
      </c>
      <c r="LI453" s="57">
        <f t="shared" si="1676"/>
        <v>519.31307094569638</v>
      </c>
      <c r="LJ453" s="58">
        <f t="shared" si="1819"/>
        <v>600.689429162887</v>
      </c>
      <c r="LK453" s="58">
        <f t="shared" si="1677"/>
        <v>22.814826134290815</v>
      </c>
      <c r="LL453" s="58">
        <f t="shared" si="1820"/>
        <v>26.348842702492462</v>
      </c>
      <c r="LM453" s="58">
        <f t="shared" si="1678"/>
        <v>694.39197724384564</v>
      </c>
      <c r="LN453" s="55">
        <f t="shared" si="1679"/>
        <v>0.74786732560899416</v>
      </c>
      <c r="LO453" s="56">
        <f t="shared" si="1680"/>
        <v>3.2855831982458325E-2</v>
      </c>
      <c r="LP453" s="260">
        <f t="shared" si="1681"/>
        <v>1.1222801782970122</v>
      </c>
      <c r="LQ453" s="57">
        <f t="shared" si="1682"/>
        <v>4.3436640066666643E-2</v>
      </c>
      <c r="LR453" s="58">
        <f t="shared" si="1821"/>
        <v>5.0243161565113312E-2</v>
      </c>
      <c r="LS453" s="58">
        <f t="shared" si="1683"/>
        <v>1.1768208333333328E-3</v>
      </c>
      <c r="LT453" s="58">
        <f t="shared" si="1822"/>
        <v>1.359110380416666E-3</v>
      </c>
      <c r="LU453" s="58">
        <f t="shared" si="1684"/>
        <v>0.89416666666666633</v>
      </c>
      <c r="LV453" s="55">
        <f t="shared" si="1835"/>
        <v>4.857778945013979E-2</v>
      </c>
      <c r="LW453" s="56">
        <f t="shared" si="1836"/>
        <v>1.3161090400745572E-3</v>
      </c>
      <c r="LX453" s="260">
        <f t="shared" si="1837"/>
        <v>1.0078160048971445</v>
      </c>
      <c r="LY453" s="57">
        <f t="shared" si="1685"/>
        <v>54.206196897245263</v>
      </c>
      <c r="LZ453" s="58">
        <f t="shared" si="1823"/>
        <v>62.700307951043598</v>
      </c>
      <c r="MA453" s="58">
        <f t="shared" si="1686"/>
        <v>1.4685984391642715</v>
      </c>
      <c r="MB453" s="58">
        <f t="shared" si="1824"/>
        <v>1.6960843373908172</v>
      </c>
      <c r="MC453" s="58">
        <f t="shared" si="1687"/>
        <v>1115.863622298416</v>
      </c>
      <c r="MD453" s="55">
        <f t="shared" si="1688"/>
        <v>4.8577797334761461E-2</v>
      </c>
      <c r="ME453" s="56">
        <f t="shared" si="1689"/>
        <v>1.3161092536911499E-3</v>
      </c>
      <c r="MF453" s="260">
        <f t="shared" si="1690"/>
        <v>1.0078160061657537</v>
      </c>
      <c r="MG453" s="57">
        <f t="shared" si="1691"/>
        <v>0</v>
      </c>
      <c r="MH453" s="58">
        <f t="shared" si="1825"/>
        <v>0</v>
      </c>
      <c r="MI453" s="58">
        <f t="shared" si="1692"/>
        <v>0</v>
      </c>
      <c r="MJ453" s="58">
        <f t="shared" si="1826"/>
        <v>0</v>
      </c>
      <c r="MK453" s="58">
        <f t="shared" si="1693"/>
        <v>0</v>
      </c>
      <c r="ML453" s="55"/>
      <c r="MM453" s="56"/>
      <c r="MN453" s="260"/>
      <c r="MO453" s="59">
        <v>3.5131203642885427</v>
      </c>
      <c r="MP453" s="60">
        <v>3.5131203642885427</v>
      </c>
      <c r="MQ453" s="60">
        <v>2.9357000000000002</v>
      </c>
      <c r="MR453" s="61">
        <v>3.1772</v>
      </c>
      <c r="MS453" s="59">
        <f t="shared" si="1694"/>
        <v>1.0882768387131747</v>
      </c>
      <c r="MT453" s="60">
        <f t="shared" si="1862"/>
        <v>1.0882768387131747</v>
      </c>
      <c r="MU453" s="60">
        <f t="shared" si="1827"/>
        <v>1.0925106145218098</v>
      </c>
      <c r="MV453" s="61">
        <f t="shared" si="1828"/>
        <v>1.0949558097259844</v>
      </c>
      <c r="MW453" s="66">
        <f t="shared" si="1829"/>
        <v>3.823247524066812</v>
      </c>
      <c r="MX453" s="67">
        <f t="shared" si="1830"/>
        <v>3.823247524066812</v>
      </c>
      <c r="MY453" s="67">
        <f t="shared" si="1831"/>
        <v>3.207283411051677</v>
      </c>
      <c r="MZ453" s="261">
        <f t="shared" si="1832"/>
        <v>3.4788935986613976</v>
      </c>
      <c r="NA453" s="59">
        <f t="shared" si="1696"/>
        <v>1.0882965373854554</v>
      </c>
      <c r="NB453" s="60">
        <f t="shared" si="1863"/>
        <v>1.0882965373854554</v>
      </c>
      <c r="NC453" s="60">
        <f t="shared" si="1698"/>
        <v>1.0925146523214013</v>
      </c>
      <c r="ND453" s="262">
        <f t="shared" si="1864"/>
        <v>1.0949595568560424</v>
      </c>
      <c r="NE453" s="62">
        <f t="shared" si="1700"/>
        <v>3.8233167278735509</v>
      </c>
      <c r="NF453" s="63">
        <f t="shared" si="1865"/>
        <v>3.8233167278735509</v>
      </c>
      <c r="NG453" s="63">
        <f t="shared" si="1702"/>
        <v>3.2072952648199382</v>
      </c>
      <c r="NH453" s="64">
        <f t="shared" si="1866"/>
        <v>3.4789055040430177</v>
      </c>
      <c r="NI453" s="238">
        <f t="shared" si="1838"/>
        <v>-6.9203806738915574E-5</v>
      </c>
      <c r="NJ453" s="238">
        <f t="shared" si="1839"/>
        <v>-6.9203806738915574E-5</v>
      </c>
      <c r="NK453" s="238">
        <f t="shared" si="1840"/>
        <v>-1.1853768261183006E-5</v>
      </c>
      <c r="NL453" s="238">
        <f t="shared" si="1841"/>
        <v>-1.1905381620103128E-5</v>
      </c>
      <c r="NM453" s="239">
        <f t="shared" si="1704"/>
        <v>0.27161023922307942</v>
      </c>
      <c r="NN453" s="240">
        <f t="shared" si="1705"/>
        <v>0.43569970853945639</v>
      </c>
      <c r="NO453" s="240">
        <f>O453*IN453+0.001</f>
        <v>0.34441122383053313</v>
      </c>
      <c r="NP453" s="240">
        <f t="shared" si="1706"/>
        <v>2.3409693881316689E-2</v>
      </c>
      <c r="NQ453" s="240">
        <f t="shared" si="1868"/>
        <v>0</v>
      </c>
      <c r="NR453" s="240">
        <f t="shared" si="1707"/>
        <v>0</v>
      </c>
      <c r="NS453" s="240">
        <f t="shared" si="1708"/>
        <v>0.70653668904342415</v>
      </c>
      <c r="NT453" s="240">
        <f t="shared" si="1709"/>
        <v>3.1544640953280627E-2</v>
      </c>
      <c r="NU453" s="240">
        <f t="shared" si="1710"/>
        <v>1.1085976053868589E-3</v>
      </c>
      <c r="NV453" s="240">
        <f t="shared" si="1711"/>
        <v>0.15738689217819427</v>
      </c>
      <c r="NW453" s="240">
        <f t="shared" si="1712"/>
        <v>0.20919267114958015</v>
      </c>
      <c r="NX453" s="240">
        <f t="shared" si="1713"/>
        <v>1.2325695265503493</v>
      </c>
      <c r="NY453" s="240">
        <f t="shared" si="1714"/>
        <v>0.16766865863757363</v>
      </c>
      <c r="NZ453" s="240">
        <f t="shared" si="1715"/>
        <v>2.0156320097942891E-4</v>
      </c>
      <c r="OA453" s="240">
        <f t="shared" si="1716"/>
        <v>0.24197662308039747</v>
      </c>
      <c r="OB453" s="241">
        <f t="shared" si="1717"/>
        <v>0</v>
      </c>
      <c r="OC453" s="4"/>
      <c r="OD453" s="4"/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136"/>
      <c r="OP453" s="13"/>
      <c r="OQ453" s="13"/>
      <c r="OR453" s="13"/>
      <c r="OS453" s="13"/>
      <c r="OT453" s="13"/>
    </row>
    <row r="454" spans="1:410" ht="15" customHeight="1">
      <c r="A454" s="242">
        <v>435</v>
      </c>
      <c r="B454" s="49" t="s">
        <v>504</v>
      </c>
      <c r="C454" s="50">
        <v>5</v>
      </c>
      <c r="D454" s="51">
        <v>4445.7</v>
      </c>
      <c r="E454" s="52">
        <v>4445.7</v>
      </c>
      <c r="F454" s="52"/>
      <c r="G454" s="52"/>
      <c r="H454" s="53"/>
      <c r="I454" s="57">
        <v>3.5320014674026976</v>
      </c>
      <c r="J454" s="58">
        <v>3.5320014674026976</v>
      </c>
      <c r="K454" s="58">
        <v>2.9219000000000004</v>
      </c>
      <c r="L454" s="243">
        <v>3.1510000000000002</v>
      </c>
      <c r="M454" s="1">
        <v>0.2291</v>
      </c>
      <c r="N454" s="2">
        <v>0.48949999999999999</v>
      </c>
      <c r="O454" s="2">
        <v>0.38100146740269719</v>
      </c>
      <c r="P454" s="2">
        <v>2.0199999999999999E-2</v>
      </c>
      <c r="Q454" s="2">
        <v>0</v>
      </c>
      <c r="R454" s="2">
        <v>0</v>
      </c>
      <c r="S454" s="2">
        <v>0.62760000000000005</v>
      </c>
      <c r="T454" s="2">
        <v>4.9099999999999998E-2</v>
      </c>
      <c r="U454" s="2">
        <v>1.6999999999999999E-3</v>
      </c>
      <c r="V454" s="2">
        <v>0.1472</v>
      </c>
      <c r="W454" s="2">
        <v>0.1537</v>
      </c>
      <c r="X454" s="2">
        <v>0.99829999999999997</v>
      </c>
      <c r="Y454" s="2">
        <v>0.18379999999999999</v>
      </c>
      <c r="Z454" s="2">
        <v>2.0000000000000001E-4</v>
      </c>
      <c r="AA454" s="2">
        <v>0.25059999999999999</v>
      </c>
      <c r="AB454" s="3">
        <v>0</v>
      </c>
      <c r="AC454" s="244">
        <v>390.83</v>
      </c>
      <c r="AD454" s="108">
        <v>85.982600000000005</v>
      </c>
      <c r="AE454" s="108">
        <v>263.04930399</v>
      </c>
      <c r="AF454" s="108">
        <f t="shared" si="1718"/>
        <v>26.035041813106261</v>
      </c>
      <c r="AG454" s="108">
        <f t="shared" si="1719"/>
        <v>82.318649190630595</v>
      </c>
      <c r="AH454" s="108">
        <v>13.5874715211667</v>
      </c>
      <c r="AI454" s="108">
        <v>55.001804460003491</v>
      </c>
      <c r="AJ454" s="108">
        <f t="shared" si="1720"/>
        <v>1.0640099072787677</v>
      </c>
      <c r="AK454" s="108">
        <f t="shared" si="1721"/>
        <v>32.190796092697326</v>
      </c>
      <c r="AL454" s="108">
        <v>40.422558998558515</v>
      </c>
      <c r="AM454" s="245">
        <v>1018.6484867636744</v>
      </c>
      <c r="AN454" s="244">
        <v>812.61</v>
      </c>
      <c r="AO454" s="108">
        <v>178.77420000000001</v>
      </c>
      <c r="AP454" s="108">
        <v>546.92959832999998</v>
      </c>
      <c r="AQ454" s="108">
        <f t="shared" si="1722"/>
        <v>54.13181006511342</v>
      </c>
      <c r="AR454" s="108">
        <f t="shared" si="1723"/>
        <v>171.15614850139019</v>
      </c>
      <c r="AS454" s="246">
        <v>71.170573522449999</v>
      </c>
      <c r="AT454" s="247">
        <v>19.726827909261196</v>
      </c>
      <c r="AU454" s="108">
        <v>117.49235914522883</v>
      </c>
      <c r="AV454" s="108">
        <f t="shared" si="1724"/>
        <v>2.2728896876644518</v>
      </c>
      <c r="AW454" s="108">
        <f t="shared" si="1725"/>
        <v>68.764518052209795</v>
      </c>
      <c r="AX454" s="108">
        <v>86.348836549883941</v>
      </c>
      <c r="AY454" s="245">
        <v>2175.9906810570751</v>
      </c>
      <c r="AZ454" s="248">
        <v>215</v>
      </c>
      <c r="BA454" s="108">
        <v>1095.8908333333331</v>
      </c>
      <c r="BB454" s="108">
        <v>114.28573854467601</v>
      </c>
      <c r="BC454" s="109">
        <v>91.428590835740806</v>
      </c>
      <c r="BD454" s="109">
        <v>22.857147708935202</v>
      </c>
      <c r="BE454" s="108">
        <v>42.857159374999995</v>
      </c>
      <c r="BF454" s="109">
        <v>34.2857275</v>
      </c>
      <c r="BG454" s="109">
        <v>8.5714318749999947</v>
      </c>
      <c r="BH454" s="108">
        <v>91.471462381469664</v>
      </c>
      <c r="BI454" s="109">
        <f t="shared" si="1726"/>
        <v>53.535319845077986</v>
      </c>
      <c r="BJ454" s="108">
        <f t="shared" si="1727"/>
        <v>1.7695154397695307</v>
      </c>
      <c r="BK454" s="108">
        <v>67.225259681723941</v>
      </c>
      <c r="BL454" s="245">
        <v>1694.0765439794429</v>
      </c>
      <c r="BM454" s="244">
        <v>33.06</v>
      </c>
      <c r="BN454" s="108">
        <v>7.2732000000000001</v>
      </c>
      <c r="BO454" s="108">
        <v>22.251132180000003</v>
      </c>
      <c r="BP454" s="108">
        <f t="shared" si="1728"/>
        <v>2.2022835563833203</v>
      </c>
      <c r="BQ454" s="108">
        <f t="shared" si="1729"/>
        <v>6.9632693044092004</v>
      </c>
      <c r="BR454" s="108">
        <v>3.9210333809416702</v>
      </c>
      <c r="BS454" s="108">
        <v>4.8548916859487417</v>
      </c>
      <c r="BT454" s="108">
        <f t="shared" si="1730"/>
        <v>9.3917879664678419E-2</v>
      </c>
      <c r="BU454" s="108">
        <f t="shared" si="1731"/>
        <v>2.841412747251848</v>
      </c>
      <c r="BV454" s="108">
        <v>3.5680128623445206</v>
      </c>
      <c r="BW454" s="245">
        <v>89.913924131081913</v>
      </c>
      <c r="BX454" s="107">
        <v>0</v>
      </c>
      <c r="BY454" s="108">
        <v>0</v>
      </c>
      <c r="BZ454" s="109">
        <f t="shared" si="1732"/>
        <v>0</v>
      </c>
      <c r="CA454" s="109">
        <f t="shared" si="1733"/>
        <v>0</v>
      </c>
      <c r="CB454" s="108">
        <v>0</v>
      </c>
      <c r="CC454" s="110">
        <v>0</v>
      </c>
      <c r="CD454" s="244">
        <v>0</v>
      </c>
      <c r="CE454" s="108">
        <v>0</v>
      </c>
      <c r="CF454" s="109">
        <f t="shared" si="1734"/>
        <v>0</v>
      </c>
      <c r="CG454" s="109">
        <f t="shared" si="1735"/>
        <v>0</v>
      </c>
      <c r="CH454" s="108">
        <v>0</v>
      </c>
      <c r="CI454" s="245">
        <v>0</v>
      </c>
      <c r="CJ454" s="249">
        <v>1030.1859552250489</v>
      </c>
      <c r="CK454" s="250">
        <v>226.64091014951077</v>
      </c>
      <c r="CL454" s="250">
        <v>109.94797027356762</v>
      </c>
      <c r="CM454" s="251">
        <v>70.692595702897634</v>
      </c>
      <c r="CN454" s="252">
        <f t="shared" si="1600"/>
        <v>34.459105775377452</v>
      </c>
      <c r="CO454" s="250">
        <v>693.36974772208509</v>
      </c>
      <c r="CP454" s="252">
        <f t="shared" si="1736"/>
        <v>68.625577411045654</v>
      </c>
      <c r="CQ454" s="250">
        <v>216.98312885214932</v>
      </c>
      <c r="CR454" s="250">
        <v>150.39055458602544</v>
      </c>
      <c r="CS454" s="252">
        <f t="shared" si="1737"/>
        <v>2.9093052784666624</v>
      </c>
      <c r="CT454" s="252">
        <f t="shared" si="1738"/>
        <v>88.018779101453944</v>
      </c>
      <c r="CU454" s="250">
        <f t="shared" si="1601"/>
        <v>2210.5351379562376</v>
      </c>
      <c r="CV454" s="245">
        <f t="shared" si="1739"/>
        <v>2785.2742738248594</v>
      </c>
      <c r="CW454" s="244">
        <v>161.26064</v>
      </c>
      <c r="CX454" s="108">
        <v>11.77202672</v>
      </c>
      <c r="CY454" s="108">
        <f t="shared" si="1740"/>
        <v>0.2277298568984</v>
      </c>
      <c r="CZ454" s="108">
        <f t="shared" si="1741"/>
        <v>6.8897905343609596</v>
      </c>
      <c r="DA454" s="108">
        <v>8.6516333359999997</v>
      </c>
      <c r="DB454" s="245">
        <v>218.02116006720001</v>
      </c>
      <c r="DC454" s="244">
        <v>5.4473600000000006</v>
      </c>
      <c r="DD454" s="108">
        <v>0.39765728</v>
      </c>
      <c r="DE454" s="108">
        <f t="shared" si="1742"/>
        <v>7.6926800816000005E-3</v>
      </c>
      <c r="DF454" s="108">
        <f t="shared" si="1743"/>
        <v>0.23273608095104001</v>
      </c>
      <c r="DG454" s="108">
        <v>0.292250864</v>
      </c>
      <c r="DH454" s="245">
        <v>7.3647217727999994</v>
      </c>
      <c r="DI454" s="107">
        <v>253.63682592336002</v>
      </c>
      <c r="DJ454" s="108">
        <v>55.800101703139205</v>
      </c>
      <c r="DK454" s="108">
        <v>4.2152879134691981</v>
      </c>
      <c r="DL454" s="108">
        <v>170.71102659819525</v>
      </c>
      <c r="DM454" s="108">
        <f t="shared" si="1744"/>
        <v>16.895953146529777</v>
      </c>
      <c r="DN454" s="108">
        <f t="shared" si="1745"/>
        <v>53.422308663639221</v>
      </c>
      <c r="DO454" s="108">
        <v>35.358516676085948</v>
      </c>
      <c r="DP454" s="108">
        <f t="shared" si="1746"/>
        <v>0.68401050509888273</v>
      </c>
      <c r="DQ454" s="108">
        <f t="shared" si="1747"/>
        <v>20.694208337979472</v>
      </c>
      <c r="DR454" s="108">
        <v>25.98608794071248</v>
      </c>
      <c r="DS454" s="110">
        <v>654.84941610595456</v>
      </c>
      <c r="DT454" s="244">
        <v>262.41000000000003</v>
      </c>
      <c r="DU454" s="108">
        <v>57.730200000000004</v>
      </c>
      <c r="DV454" s="108">
        <v>176.61583773000001</v>
      </c>
      <c r="DW454" s="108">
        <f t="shared" si="1748"/>
        <v>17.480375923489021</v>
      </c>
      <c r="DX454" s="108">
        <f t="shared" si="1749"/>
        <v>55.270160259226202</v>
      </c>
      <c r="DY454" s="108">
        <v>5.06556205708333</v>
      </c>
      <c r="DZ454" s="108">
        <v>3.81912451331667</v>
      </c>
      <c r="EA454" s="108"/>
      <c r="EB454" s="108">
        <v>36.911772873929202</v>
      </c>
      <c r="EC454" s="108">
        <f t="shared" si="1750"/>
        <v>0.71405824624616043</v>
      </c>
      <c r="ED454" s="108">
        <f t="shared" si="1751"/>
        <v>21.603279486378796</v>
      </c>
      <c r="EE454" s="108">
        <v>27.127624858716462</v>
      </c>
      <c r="EF454" s="245">
        <v>683.61614643965493</v>
      </c>
      <c r="EG454" s="249">
        <v>930.31944206349181</v>
      </c>
      <c r="EH454" s="250">
        <v>204.67027725396824</v>
      </c>
      <c r="EI454" s="250">
        <v>1521.5623844547472</v>
      </c>
      <c r="EJ454" s="250">
        <v>626.15429143915935</v>
      </c>
      <c r="EK454" s="250">
        <f t="shared" si="1752"/>
        <v>61.972994840899361</v>
      </c>
      <c r="EL454" s="250">
        <v>195.94872396297052</v>
      </c>
      <c r="EM454" s="250">
        <v>239.63756685042975</v>
      </c>
      <c r="EN454" s="250">
        <f t="shared" si="1753"/>
        <v>4.6357887307215639</v>
      </c>
      <c r="EO454" s="250">
        <f t="shared" si="1754"/>
        <v>140.25219947541731</v>
      </c>
      <c r="EP454" s="250">
        <v>3522.3439620617964</v>
      </c>
      <c r="EQ454" s="245">
        <v>4438.1533921978635</v>
      </c>
      <c r="ER454" s="244">
        <v>307.63</v>
      </c>
      <c r="ES454" s="108">
        <v>67.678600000000003</v>
      </c>
      <c r="ET454" s="108">
        <v>207.05129439000001</v>
      </c>
      <c r="EU454" s="108">
        <f t="shared" si="1755"/>
        <v>20.492694810955861</v>
      </c>
      <c r="EV454" s="108">
        <f t="shared" si="1756"/>
        <v>64.794632066406606</v>
      </c>
      <c r="EW454" s="108">
        <v>22.135388534425001</v>
      </c>
      <c r="EX454" s="108">
        <v>44.128155653482999</v>
      </c>
      <c r="EY454" s="108">
        <f t="shared" si="1757"/>
        <v>0.8536591711166287</v>
      </c>
      <c r="EZ454" s="108">
        <f t="shared" si="1758"/>
        <v>25.82679740300269</v>
      </c>
      <c r="FA454" s="108">
        <v>32.431171928895402</v>
      </c>
      <c r="FB454" s="245">
        <v>817.26553260816411</v>
      </c>
      <c r="FC454" s="244">
        <v>0.83333333333333293</v>
      </c>
      <c r="FD454" s="108">
        <v>6.0833333333333302E-2</v>
      </c>
      <c r="FE454" s="108">
        <f t="shared" si="1759"/>
        <v>1.1768208333333328E-3</v>
      </c>
      <c r="FF454" s="108">
        <f t="shared" si="1760"/>
        <v>3.5603803333333316E-2</v>
      </c>
      <c r="FG454" s="108">
        <v>4.4708333333333301E-2</v>
      </c>
      <c r="FH454" s="245">
        <v>1.1266499999999995</v>
      </c>
      <c r="FI454" s="244">
        <v>824.11713999999995</v>
      </c>
      <c r="FJ454" s="108">
        <v>60.160551220000002</v>
      </c>
      <c r="FK454" s="108">
        <f t="shared" si="1761"/>
        <v>1.1638058633509001</v>
      </c>
      <c r="FL454" s="108">
        <f t="shared" si="1762"/>
        <v>35.21004549142696</v>
      </c>
      <c r="FM454" s="108">
        <v>44.213999999999999</v>
      </c>
      <c r="FN454" s="245">
        <v>1114.1900294639997</v>
      </c>
      <c r="FO454" s="244">
        <v>0</v>
      </c>
      <c r="FP454" s="108">
        <v>0</v>
      </c>
      <c r="FQ454" s="108">
        <f t="shared" si="1763"/>
        <v>0</v>
      </c>
      <c r="FR454" s="108">
        <f t="shared" si="1764"/>
        <v>0</v>
      </c>
      <c r="FS454" s="108">
        <v>0</v>
      </c>
      <c r="FT454" s="110">
        <v>0</v>
      </c>
      <c r="FU454" s="253">
        <f t="shared" si="1602"/>
        <v>4905.2323123185197</v>
      </c>
      <c r="FV454" s="254">
        <f t="shared" si="1603"/>
        <v>1733.5007754037972</v>
      </c>
      <c r="FW454" s="254">
        <f t="shared" si="1604"/>
        <v>179.90025202037947</v>
      </c>
      <c r="FX454" s="254">
        <f t="shared" si="1605"/>
        <v>1095.8908333333331</v>
      </c>
      <c r="FY454" s="254">
        <f t="shared" si="1606"/>
        <v>0</v>
      </c>
      <c r="FZ454" s="254">
        <f t="shared" si="1607"/>
        <v>0</v>
      </c>
      <c r="GA454" s="254">
        <f t="shared" si="1765"/>
        <v>161.26064</v>
      </c>
      <c r="GB454" s="254">
        <f t="shared" si="1766"/>
        <v>5.4473600000000006</v>
      </c>
      <c r="GC454" s="254">
        <f t="shared" si="1767"/>
        <v>824.11713999999995</v>
      </c>
      <c r="GD454" s="254">
        <f t="shared" si="1768"/>
        <v>0</v>
      </c>
      <c r="GE454" s="254">
        <f t="shared" si="1608"/>
        <v>2706.1322323794398</v>
      </c>
      <c r="GF454" s="255">
        <f t="shared" si="1609"/>
        <v>1033.1655653770026</v>
      </c>
      <c r="GG454" s="255">
        <f t="shared" si="1610"/>
        <v>267.83673156752269</v>
      </c>
      <c r="GH454" s="254">
        <f t="shared" si="1611"/>
        <v>847.63815286593729</v>
      </c>
      <c r="GI454" s="255">
        <f t="shared" si="1612"/>
        <v>605.23649347088053</v>
      </c>
      <c r="GJ454" s="256">
        <f t="shared" si="1613"/>
        <v>16.397560067191563</v>
      </c>
      <c r="GK454" s="253">
        <f t="shared" si="1769"/>
        <v>12459.119698321405</v>
      </c>
      <c r="GL454" s="257">
        <f t="shared" si="1770"/>
        <v>15698.49081988497</v>
      </c>
      <c r="GM454" s="221">
        <f t="shared" si="1771"/>
        <v>15698.49081988497</v>
      </c>
      <c r="GN454" s="222">
        <f t="shared" si="1772"/>
        <v>8244.9793076696678</v>
      </c>
      <c r="GO454" s="222">
        <f t="shared" si="1773"/>
        <v>584.8095250054181</v>
      </c>
      <c r="GP454" s="55">
        <f t="shared" si="1774"/>
        <v>0.52520840393306567</v>
      </c>
      <c r="GQ454" s="56">
        <f t="shared" si="1775"/>
        <v>3.7252595279073028E-2</v>
      </c>
      <c r="GR454" s="258">
        <f t="shared" si="1776"/>
        <v>1.0880705839050397</v>
      </c>
      <c r="GS454" s="227">
        <f t="shared" si="1614"/>
        <v>15698.49081988497</v>
      </c>
      <c r="GT454" s="222">
        <f t="shared" si="1843"/>
        <v>8244.9793076696678</v>
      </c>
      <c r="GU454" s="222">
        <f t="shared" si="1844"/>
        <v>584.8095250054181</v>
      </c>
      <c r="GV454" s="37">
        <f t="shared" si="1833"/>
        <v>0.52520840393306567</v>
      </c>
      <c r="GW454" s="228">
        <f t="shared" si="1834"/>
        <v>3.7252595279073028E-2</v>
      </c>
      <c r="GX454" s="258">
        <f t="shared" si="1777"/>
        <v>1.0880705839050397</v>
      </c>
      <c r="GY454" s="221">
        <f t="shared" si="1842"/>
        <v>12985.765789141853</v>
      </c>
      <c r="GZ454" s="222">
        <f t="shared" si="1778"/>
        <v>7385.8770187142818</v>
      </c>
      <c r="HA454" s="222">
        <f t="shared" si="1779"/>
        <v>390.03508928058989</v>
      </c>
      <c r="HB454" s="55">
        <f t="shared" si="1780"/>
        <v>0.56876715155990565</v>
      </c>
      <c r="HC454" s="56">
        <f t="shared" si="1781"/>
        <v>3.003558631919272E-2</v>
      </c>
      <c r="HD454" s="258">
        <f t="shared" si="1782"/>
        <v>1.0937783249702802</v>
      </c>
      <c r="HE454" s="221">
        <f t="shared" si="1783"/>
        <v>14004.414275905527</v>
      </c>
      <c r="HF454" s="222">
        <f t="shared" si="1784"/>
        <v>8162.6848140038137</v>
      </c>
      <c r="HG454" s="222">
        <f t="shared" si="1785"/>
        <v>424.17989444827504</v>
      </c>
      <c r="HH454" s="55">
        <f t="shared" si="1786"/>
        <v>0.58286513474880863</v>
      </c>
      <c r="HI454" s="56">
        <f t="shared" si="1787"/>
        <v>3.0289013598953071E-2</v>
      </c>
      <c r="HJ454" s="259">
        <f t="shared" si="1788"/>
        <v>1.0960267348216162</v>
      </c>
      <c r="HK454" s="54">
        <f t="shared" si="1615"/>
        <v>3.8430668989903105</v>
      </c>
      <c r="HL454" s="55">
        <f t="shared" si="1616"/>
        <v>3.8430668989903105</v>
      </c>
      <c r="HM454" s="55">
        <f t="shared" si="1617"/>
        <v>3.1959108877306619</v>
      </c>
      <c r="HN454" s="56">
        <f t="shared" si="1618"/>
        <v>3.4535802414229129</v>
      </c>
      <c r="HQ454" s="57">
        <f t="shared" si="1619"/>
        <v>616.51412324566013</v>
      </c>
      <c r="HR454" s="58">
        <f t="shared" si="1789"/>
        <v>713.1218863582551</v>
      </c>
      <c r="HS454" s="58">
        <f t="shared" si="1620"/>
        <v>27.099051720385027</v>
      </c>
      <c r="HT454" s="58">
        <f t="shared" si="1790"/>
        <v>31.296694831872671</v>
      </c>
      <c r="HU454" s="58">
        <f t="shared" si="1621"/>
        <v>808.45117997117018</v>
      </c>
      <c r="HV454" s="55">
        <f t="shared" si="1845"/>
        <v>0.76258670717463162</v>
      </c>
      <c r="HW454" s="56">
        <f t="shared" si="1846"/>
        <v>3.3519713239025015E-2</v>
      </c>
      <c r="HX454" s="260">
        <f t="shared" si="1847"/>
        <v>1.1246895405949899</v>
      </c>
      <c r="HY454" s="57">
        <f t="shared" si="1622"/>
        <v>1284.0874131953919</v>
      </c>
      <c r="HZ454" s="58">
        <f t="shared" si="1791"/>
        <v>1485.3039108431099</v>
      </c>
      <c r="IA454" s="58">
        <f t="shared" si="1623"/>
        <v>76.131527662039062</v>
      </c>
      <c r="IB454" s="58">
        <f t="shared" si="1792"/>
        <v>87.924301296888913</v>
      </c>
      <c r="IC454" s="58">
        <f t="shared" si="1624"/>
        <v>1726.9767309976787</v>
      </c>
      <c r="ID454" s="55">
        <f t="shared" si="1625"/>
        <v>0.74354644746925536</v>
      </c>
      <c r="IE454" s="56">
        <f t="shared" si="1626"/>
        <v>4.4083702053158348E-2</v>
      </c>
      <c r="IF454" s="260">
        <f t="shared" si="1627"/>
        <v>1.1233422937664665</v>
      </c>
      <c r="IG454" s="57">
        <f t="shared" si="1628"/>
        <v>65.313090210995142</v>
      </c>
      <c r="IH454" s="58">
        <f t="shared" si="1793"/>
        <v>75.547651447058087</v>
      </c>
      <c r="II454" s="58">
        <f t="shared" si="1629"/>
        <v>127.48383377551035</v>
      </c>
      <c r="IJ454" s="58">
        <f t="shared" si="1794"/>
        <v>147.2310796273369</v>
      </c>
      <c r="IK454" s="58">
        <f t="shared" si="1630"/>
        <v>1344.5051936344785</v>
      </c>
      <c r="IL454" s="55">
        <f t="shared" si="1631"/>
        <v>4.8577789450139804E-2</v>
      </c>
      <c r="IM454" s="56">
        <f t="shared" si="1632"/>
        <v>9.4818401876823485E-2</v>
      </c>
      <c r="IN454" s="260">
        <f t="shared" si="1633"/>
        <v>1.0222995100575569</v>
      </c>
      <c r="IO454" s="57">
        <f t="shared" si="1634"/>
        <v>52.294912103026483</v>
      </c>
      <c r="IP454" s="58">
        <f t="shared" si="1795"/>
        <v>60.489524829570733</v>
      </c>
      <c r="IQ454" s="58">
        <f t="shared" si="1635"/>
        <v>2.2962014360479985</v>
      </c>
      <c r="IR454" s="58">
        <f t="shared" si="1796"/>
        <v>2.6518830384918335</v>
      </c>
      <c r="IS454" s="58">
        <f t="shared" si="1636"/>
        <v>71.360257246890399</v>
      </c>
      <c r="IT454" s="55">
        <f t="shared" si="1637"/>
        <v>0.73282964664908479</v>
      </c>
      <c r="IU454" s="56">
        <f t="shared" si="1638"/>
        <v>3.2177594709386477E-2</v>
      </c>
      <c r="IV454" s="260">
        <f t="shared" si="1639"/>
        <v>1.1198187150503955</v>
      </c>
      <c r="IW454" s="57">
        <f t="shared" si="1640"/>
        <v>0</v>
      </c>
      <c r="IX454" s="58">
        <f t="shared" si="1797"/>
        <v>0</v>
      </c>
      <c r="IY454" s="58">
        <f t="shared" si="1641"/>
        <v>0</v>
      </c>
      <c r="IZ454" s="58">
        <f t="shared" si="1798"/>
        <v>0</v>
      </c>
      <c r="JA454" s="58">
        <f t="shared" si="1642"/>
        <v>0</v>
      </c>
      <c r="JB454" s="55"/>
      <c r="JC454" s="56"/>
      <c r="JD454" s="260"/>
      <c r="JE454" s="57">
        <f t="shared" si="1643"/>
        <v>0</v>
      </c>
      <c r="JF454" s="58">
        <f t="shared" si="1799"/>
        <v>0</v>
      </c>
      <c r="JG454" s="58">
        <f t="shared" si="1644"/>
        <v>0</v>
      </c>
      <c r="JH454" s="58">
        <f t="shared" si="1800"/>
        <v>0</v>
      </c>
      <c r="JI454" s="58">
        <f t="shared" si="1645"/>
        <v>0</v>
      </c>
      <c r="JJ454" s="55"/>
      <c r="JK454" s="56"/>
      <c r="JL454" s="260"/>
      <c r="JM454" s="57">
        <f t="shared" si="1646"/>
        <v>1628.9291930779559</v>
      </c>
      <c r="JN454" s="58">
        <f t="shared" si="1801"/>
        <v>1884.1823976332716</v>
      </c>
      <c r="JO454" s="58">
        <f t="shared" si="1647"/>
        <v>105.99398846488977</v>
      </c>
      <c r="JP454" s="58">
        <f t="shared" si="1802"/>
        <v>122.4124572781012</v>
      </c>
      <c r="JQ454" s="58">
        <f t="shared" si="1648"/>
        <v>2210.5351379562376</v>
      </c>
      <c r="JR454" s="55">
        <f t="shared" si="1649"/>
        <v>0.73689359879797767</v>
      </c>
      <c r="JS454" s="56">
        <f t="shared" si="1650"/>
        <v>4.7949470083016685E-2</v>
      </c>
      <c r="JT454" s="260">
        <f t="shared" si="1651"/>
        <v>1.1228985998475025</v>
      </c>
      <c r="JU454" s="57">
        <f t="shared" si="1652"/>
        <v>8.4055444519203704</v>
      </c>
      <c r="JV454" s="58">
        <f t="shared" si="1803"/>
        <v>9.7226932675362931</v>
      </c>
      <c r="JW454" s="58">
        <f t="shared" si="1653"/>
        <v>0.2277298568984</v>
      </c>
      <c r="JX454" s="58">
        <f t="shared" si="1804"/>
        <v>0.26300521173196217</v>
      </c>
      <c r="JY454" s="58">
        <f t="shared" si="1654"/>
        <v>173.03266672000001</v>
      </c>
      <c r="JZ454" s="55">
        <f t="shared" si="1655"/>
        <v>4.857778945013979E-2</v>
      </c>
      <c r="KA454" s="56">
        <f t="shared" si="1656"/>
        <v>1.3161090400745572E-3</v>
      </c>
      <c r="KB454" s="260">
        <f t="shared" si="1657"/>
        <v>1.0078160048971445</v>
      </c>
      <c r="KC454" s="57">
        <f t="shared" si="1658"/>
        <v>0.28393801876026881</v>
      </c>
      <c r="KD454" s="58">
        <f t="shared" si="1805"/>
        <v>0.32843110630000294</v>
      </c>
      <c r="KE454" s="58">
        <f t="shared" si="1659"/>
        <v>7.6926800816000005E-3</v>
      </c>
      <c r="KF454" s="58">
        <f t="shared" si="1806"/>
        <v>8.8842762262398411E-3</v>
      </c>
      <c r="KG454" s="58">
        <f t="shared" si="1660"/>
        <v>5.8450172799999995</v>
      </c>
      <c r="KH454" s="55">
        <f t="shared" si="1661"/>
        <v>4.8577789450139797E-2</v>
      </c>
      <c r="KI454" s="56">
        <f t="shared" si="1662"/>
        <v>1.3161090400745576E-3</v>
      </c>
      <c r="KJ454" s="260">
        <f t="shared" si="1663"/>
        <v>1.0078160048971445</v>
      </c>
      <c r="KK454" s="57">
        <f t="shared" si="1664"/>
        <v>399.859078368474</v>
      </c>
      <c r="KL454" s="58">
        <f t="shared" si="1807"/>
        <v>462.51699594881393</v>
      </c>
      <c r="KM454" s="58">
        <f t="shared" si="1665"/>
        <v>17.57996365162866</v>
      </c>
      <c r="KN454" s="58">
        <f t="shared" si="1808"/>
        <v>20.303100021265941</v>
      </c>
      <c r="KO454" s="58">
        <f t="shared" si="1666"/>
        <v>519.7217588142496</v>
      </c>
      <c r="KP454" s="55">
        <f t="shared" si="1809"/>
        <v>0.76937144075082886</v>
      </c>
      <c r="KQ454" s="56">
        <f t="shared" si="1810"/>
        <v>3.3825721847277515E-2</v>
      </c>
      <c r="KR454" s="260">
        <f t="shared" si="1811"/>
        <v>1.1258001090797984</v>
      </c>
      <c r="KS454" s="57">
        <f t="shared" si="1667"/>
        <v>413.92579648963817</v>
      </c>
      <c r="KT454" s="58">
        <f t="shared" si="1812"/>
        <v>478.78796879956451</v>
      </c>
      <c r="KU454" s="58">
        <f t="shared" si="1668"/>
        <v>18.194434169735182</v>
      </c>
      <c r="KV454" s="58">
        <f t="shared" si="1813"/>
        <v>21.012752022627161</v>
      </c>
      <c r="KW454" s="58">
        <f t="shared" si="1669"/>
        <v>542.55249717432935</v>
      </c>
      <c r="KX454" s="55">
        <f t="shared" si="1670"/>
        <v>0.76292303260128269</v>
      </c>
      <c r="KY454" s="56">
        <f t="shared" si="1671"/>
        <v>3.3534882365289467E-2</v>
      </c>
      <c r="KZ454" s="260">
        <f t="shared" si="1672"/>
        <v>1.1247445924870043</v>
      </c>
      <c r="LA454" s="57">
        <f t="shared" si="1673"/>
        <v>1545.154845912293</v>
      </c>
      <c r="LB454" s="58">
        <f t="shared" si="1814"/>
        <v>1787.2806102667494</v>
      </c>
      <c r="LC454" s="58">
        <f t="shared" si="1674"/>
        <v>66.608783571620918</v>
      </c>
      <c r="LD454" s="58">
        <f t="shared" si="1815"/>
        <v>76.926484146865008</v>
      </c>
      <c r="LE454" s="58">
        <f t="shared" si="1675"/>
        <v>3522.3439620617964</v>
      </c>
      <c r="LF454" s="55">
        <f t="shared" si="1816"/>
        <v>0.43867233369447539</v>
      </c>
      <c r="LG454" s="56">
        <f t="shared" si="1817"/>
        <v>1.8910357503141632E-2</v>
      </c>
      <c r="LH454" s="260">
        <f t="shared" si="1818"/>
        <v>1.0716691690671609</v>
      </c>
      <c r="LI454" s="57">
        <f t="shared" si="1676"/>
        <v>485.86674395267931</v>
      </c>
      <c r="LJ454" s="58">
        <f t="shared" si="1819"/>
        <v>562.00206273006415</v>
      </c>
      <c r="LK454" s="58">
        <f t="shared" si="1677"/>
        <v>21.34635398207249</v>
      </c>
      <c r="LL454" s="58">
        <f t="shared" si="1820"/>
        <v>24.652904213895518</v>
      </c>
      <c r="LM454" s="58">
        <f t="shared" si="1678"/>
        <v>648.62343857790802</v>
      </c>
      <c r="LN454" s="55">
        <f t="shared" si="1679"/>
        <v>0.74907367673596714</v>
      </c>
      <c r="LO454" s="56">
        <f t="shared" si="1680"/>
        <v>3.2910241462864614E-2</v>
      </c>
      <c r="LP454" s="260">
        <f t="shared" si="1681"/>
        <v>1.1224776415471238</v>
      </c>
      <c r="LQ454" s="57">
        <f t="shared" si="1682"/>
        <v>4.3436640066666643E-2</v>
      </c>
      <c r="LR454" s="58">
        <f t="shared" si="1821"/>
        <v>5.0243161565113312E-2</v>
      </c>
      <c r="LS454" s="58">
        <f t="shared" si="1683"/>
        <v>1.1768208333333328E-3</v>
      </c>
      <c r="LT454" s="58">
        <f t="shared" si="1822"/>
        <v>1.359110380416666E-3</v>
      </c>
      <c r="LU454" s="58">
        <f t="shared" si="1684"/>
        <v>0.89416666666666633</v>
      </c>
      <c r="LV454" s="55">
        <f t="shared" si="1835"/>
        <v>4.857778945013979E-2</v>
      </c>
      <c r="LW454" s="56">
        <f t="shared" si="1836"/>
        <v>1.3161090400745572E-3</v>
      </c>
      <c r="LX454" s="260">
        <f t="shared" si="1837"/>
        <v>1.0078160048971445</v>
      </c>
      <c r="LY454" s="57">
        <f t="shared" si="1685"/>
        <v>42.956255499540887</v>
      </c>
      <c r="LZ454" s="58">
        <f t="shared" si="1823"/>
        <v>49.687500736318945</v>
      </c>
      <c r="MA454" s="58">
        <f t="shared" si="1686"/>
        <v>1.1638058633509001</v>
      </c>
      <c r="MB454" s="58">
        <f t="shared" si="1824"/>
        <v>1.3440793915839546</v>
      </c>
      <c r="MC454" s="58">
        <f t="shared" si="1687"/>
        <v>884.27780116190456</v>
      </c>
      <c r="MD454" s="55">
        <f t="shared" si="1688"/>
        <v>4.8577783410482703E-2</v>
      </c>
      <c r="ME454" s="56">
        <f t="shared" si="1689"/>
        <v>1.3161088764432479E-3</v>
      </c>
      <c r="MF454" s="260">
        <f t="shared" si="1690"/>
        <v>1.0078160039253836</v>
      </c>
      <c r="MG454" s="57">
        <f t="shared" si="1691"/>
        <v>0</v>
      </c>
      <c r="MH454" s="58">
        <f t="shared" si="1825"/>
        <v>0</v>
      </c>
      <c r="MI454" s="58">
        <f t="shared" si="1692"/>
        <v>0</v>
      </c>
      <c r="MJ454" s="58">
        <f t="shared" si="1826"/>
        <v>0</v>
      </c>
      <c r="MK454" s="58">
        <f t="shared" si="1693"/>
        <v>0</v>
      </c>
      <c r="ML454" s="55"/>
      <c r="MM454" s="56"/>
      <c r="MN454" s="260"/>
      <c r="MO454" s="59">
        <v>3.5320014674026976</v>
      </c>
      <c r="MP454" s="60">
        <v>3.5320014674026976</v>
      </c>
      <c r="MQ454" s="60">
        <v>2.9219000000000004</v>
      </c>
      <c r="MR454" s="61">
        <v>3.1510000000000002</v>
      </c>
      <c r="MS454" s="59">
        <f t="shared" si="1694"/>
        <v>1.0880705839050397</v>
      </c>
      <c r="MT454" s="60">
        <f t="shared" si="1862"/>
        <v>1.0880705839050397</v>
      </c>
      <c r="MU454" s="60">
        <f t="shared" si="1827"/>
        <v>1.0937783249702802</v>
      </c>
      <c r="MV454" s="61">
        <f t="shared" si="1828"/>
        <v>1.0960267348216162</v>
      </c>
      <c r="MW454" s="66">
        <f t="shared" si="1829"/>
        <v>3.8430668989903105</v>
      </c>
      <c r="MX454" s="67">
        <f t="shared" si="1830"/>
        <v>3.8430668989903105</v>
      </c>
      <c r="MY454" s="67">
        <f t="shared" si="1831"/>
        <v>3.1959108877306619</v>
      </c>
      <c r="MZ454" s="261">
        <f t="shared" si="1832"/>
        <v>3.4535802414229129</v>
      </c>
      <c r="NA454" s="59">
        <f t="shared" si="1696"/>
        <v>1.0880795558931999</v>
      </c>
      <c r="NB454" s="60">
        <f t="shared" si="1863"/>
        <v>1.0880795558931999</v>
      </c>
      <c r="NC454" s="60">
        <f t="shared" si="1698"/>
        <v>1.0937864406236895</v>
      </c>
      <c r="ND454" s="262">
        <f t="shared" si="1864"/>
        <v>1.0960333146964998</v>
      </c>
      <c r="NE454" s="62">
        <f t="shared" si="1700"/>
        <v>3.8430985880656579</v>
      </c>
      <c r="NF454" s="63">
        <f t="shared" si="1865"/>
        <v>3.8430985880656579</v>
      </c>
      <c r="NG454" s="63">
        <f t="shared" si="1702"/>
        <v>3.1959346008583585</v>
      </c>
      <c r="NH454" s="64">
        <f t="shared" si="1866"/>
        <v>3.4536009746086709</v>
      </c>
      <c r="NI454" s="238">
        <f t="shared" si="1838"/>
        <v>-3.1689075347340889E-5</v>
      </c>
      <c r="NJ454" s="238">
        <f t="shared" si="1839"/>
        <v>-3.1689075347340889E-5</v>
      </c>
      <c r="NK454" s="238">
        <f t="shared" si="1840"/>
        <v>-2.3713127696556313E-5</v>
      </c>
      <c r="NL454" s="238">
        <f t="shared" si="1841"/>
        <v>-2.0733185758015082E-5</v>
      </c>
      <c r="NM454" s="239">
        <f t="shared" si="1704"/>
        <v>0.25766637375031221</v>
      </c>
      <c r="NN454" s="240">
        <f t="shared" si="1705"/>
        <v>0.54987605279868534</v>
      </c>
      <c r="NO454" s="240">
        <f>O454*IN454</f>
        <v>0.38949761345698758</v>
      </c>
      <c r="NP454" s="240">
        <f t="shared" si="1706"/>
        <v>2.2620338044017987E-2</v>
      </c>
      <c r="NQ454" s="240">
        <f t="shared" si="1868"/>
        <v>0</v>
      </c>
      <c r="NR454" s="240">
        <f t="shared" si="1707"/>
        <v>0</v>
      </c>
      <c r="NS454" s="240">
        <f t="shared" si="1708"/>
        <v>0.70473116126429258</v>
      </c>
      <c r="NT454" s="240">
        <f t="shared" si="1709"/>
        <v>4.9483765840449792E-2</v>
      </c>
      <c r="NU454" s="240">
        <f t="shared" si="1710"/>
        <v>1.7132872083251455E-3</v>
      </c>
      <c r="NV454" s="240">
        <f t="shared" si="1711"/>
        <v>0.16571777605654633</v>
      </c>
      <c r="NW454" s="240">
        <f t="shared" si="1712"/>
        <v>0.17287324386525257</v>
      </c>
      <c r="NX454" s="240">
        <f t="shared" si="1713"/>
        <v>1.0698473314797468</v>
      </c>
      <c r="NY454" s="240">
        <f t="shared" si="1714"/>
        <v>0.20631139051636135</v>
      </c>
      <c r="NZ454" s="240">
        <f t="shared" si="1715"/>
        <v>2.0156320097942891E-4</v>
      </c>
      <c r="OA454" s="240">
        <f t="shared" si="1716"/>
        <v>0.25255869058370112</v>
      </c>
      <c r="OB454" s="241">
        <f t="shared" si="1717"/>
        <v>0</v>
      </c>
      <c r="OC454" s="4"/>
      <c r="OD454" s="4"/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136"/>
      <c r="OP454" s="13"/>
      <c r="OQ454" s="13"/>
      <c r="OR454" s="13"/>
      <c r="OS454" s="13"/>
      <c r="OT454" s="13"/>
    </row>
    <row r="455" spans="1:410" ht="15" customHeight="1">
      <c r="A455" s="242">
        <v>436</v>
      </c>
      <c r="B455" s="49" t="s">
        <v>505</v>
      </c>
      <c r="C455" s="50">
        <v>5</v>
      </c>
      <c r="D455" s="51">
        <v>4588.8999999999996</v>
      </c>
      <c r="E455" s="52">
        <v>4588.8999999999996</v>
      </c>
      <c r="F455" s="52"/>
      <c r="G455" s="52"/>
      <c r="H455" s="53"/>
      <c r="I455" s="57">
        <v>3.3179390026320079</v>
      </c>
      <c r="J455" s="58">
        <v>3.3179390026320079</v>
      </c>
      <c r="K455" s="58">
        <v>2.7533999999999996</v>
      </c>
      <c r="L455" s="243">
        <v>2.9693999999999998</v>
      </c>
      <c r="M455" s="1">
        <v>0.216</v>
      </c>
      <c r="N455" s="2">
        <v>0.46189999999999998</v>
      </c>
      <c r="O455" s="2">
        <v>0.34853900263200799</v>
      </c>
      <c r="P455" s="2">
        <v>2.29E-2</v>
      </c>
      <c r="Q455" s="2">
        <v>0</v>
      </c>
      <c r="R455" s="2">
        <v>0</v>
      </c>
      <c r="S455" s="2">
        <v>0.63329999999999997</v>
      </c>
      <c r="T455" s="2">
        <v>2.76E-2</v>
      </c>
      <c r="U455" s="2">
        <v>1E-3</v>
      </c>
      <c r="V455" s="2">
        <v>0.1774</v>
      </c>
      <c r="W455" s="2">
        <v>0.15359999999999999</v>
      </c>
      <c r="X455" s="2">
        <v>0.82440000000000002</v>
      </c>
      <c r="Y455" s="2">
        <v>0.2107</v>
      </c>
      <c r="Z455" s="2">
        <v>2.0000000000000001E-4</v>
      </c>
      <c r="AA455" s="2">
        <v>0.2404</v>
      </c>
      <c r="AB455" s="3">
        <v>0</v>
      </c>
      <c r="AC455" s="244">
        <v>380.21</v>
      </c>
      <c r="AD455" s="108">
        <v>83.646199999999993</v>
      </c>
      <c r="AE455" s="108">
        <v>255.90148112999998</v>
      </c>
      <c r="AF455" s="108">
        <f t="shared" si="1718"/>
        <v>25.32759319336062</v>
      </c>
      <c r="AG455" s="108">
        <f t="shared" si="1719"/>
        <v>80.081809504822189</v>
      </c>
      <c r="AH455" s="108">
        <v>13.235461175333301</v>
      </c>
      <c r="AI455" s="108">
        <v>53.508499434682911</v>
      </c>
      <c r="AJ455" s="108">
        <f t="shared" si="1720"/>
        <v>1.0351219215639409</v>
      </c>
      <c r="AK455" s="108">
        <f t="shared" si="1721"/>
        <v>31.316812447137998</v>
      </c>
      <c r="AL455" s="108">
        <v>39.325082087000808</v>
      </c>
      <c r="AM455" s="245">
        <v>990.99206859242031</v>
      </c>
      <c r="AN455" s="244">
        <v>795.91</v>
      </c>
      <c r="AO455" s="108">
        <v>175.1002</v>
      </c>
      <c r="AP455" s="108">
        <v>535.68961322999996</v>
      </c>
      <c r="AQ455" s="108">
        <f t="shared" si="1722"/>
        <v>53.019343779826016</v>
      </c>
      <c r="AR455" s="108">
        <f t="shared" si="1723"/>
        <v>167.63870756419618</v>
      </c>
      <c r="AS455" s="246">
        <v>61.137881194824999</v>
      </c>
      <c r="AT455" s="247">
        <v>10.546635799292815</v>
      </c>
      <c r="AU455" s="108">
        <v>114.45215169301223</v>
      </c>
      <c r="AV455" s="108">
        <f t="shared" si="1724"/>
        <v>2.2140768745013215</v>
      </c>
      <c r="AW455" s="108">
        <f t="shared" si="1725"/>
        <v>66.985181917065887</v>
      </c>
      <c r="AX455" s="108">
        <v>84.114492305891872</v>
      </c>
      <c r="AY455" s="245">
        <v>2119.6852061084746</v>
      </c>
      <c r="AZ455" s="248">
        <v>203</v>
      </c>
      <c r="BA455" s="108">
        <v>1034.7248333333332</v>
      </c>
      <c r="BB455" s="108">
        <v>107.9069996491592</v>
      </c>
      <c r="BC455" s="109">
        <v>86.325599719327371</v>
      </c>
      <c r="BD455" s="109">
        <v>21.581399929831832</v>
      </c>
      <c r="BE455" s="108">
        <v>40.465131874999997</v>
      </c>
      <c r="BF455" s="109">
        <v>32.372105499999996</v>
      </c>
      <c r="BG455" s="109">
        <v>8.0930263750000009</v>
      </c>
      <c r="BH455" s="108">
        <v>86.366078434596943</v>
      </c>
      <c r="BI455" s="109">
        <f t="shared" si="1726"/>
        <v>50.547301993259687</v>
      </c>
      <c r="BJ455" s="108">
        <f t="shared" si="1727"/>
        <v>1.6707517873172779</v>
      </c>
      <c r="BK455" s="108">
        <v>63.473152164604471</v>
      </c>
      <c r="BL455" s="245">
        <v>1599.5234345480326</v>
      </c>
      <c r="BM455" s="244">
        <v>38.72</v>
      </c>
      <c r="BN455" s="108">
        <v>8.5183999999999997</v>
      </c>
      <c r="BO455" s="108">
        <v>26.060612159999998</v>
      </c>
      <c r="BP455" s="108">
        <f t="shared" si="1728"/>
        <v>2.5793230279238402</v>
      </c>
      <c r="BQ455" s="108">
        <f t="shared" si="1729"/>
        <v>8.1554079693503994</v>
      </c>
      <c r="BR455" s="108">
        <v>4.4103579922499998</v>
      </c>
      <c r="BS455" s="108">
        <v>5.6727840211142491</v>
      </c>
      <c r="BT455" s="108">
        <f t="shared" si="1730"/>
        <v>0.10974000688845516</v>
      </c>
      <c r="BU455" s="108">
        <f t="shared" si="1731"/>
        <v>3.3200989584694942</v>
      </c>
      <c r="BV455" s="108">
        <v>4.1691077086682125</v>
      </c>
      <c r="BW455" s="245">
        <v>105.06151425843893</v>
      </c>
      <c r="BX455" s="107">
        <v>0</v>
      </c>
      <c r="BY455" s="108">
        <v>0</v>
      </c>
      <c r="BZ455" s="109">
        <f t="shared" si="1732"/>
        <v>0</v>
      </c>
      <c r="CA455" s="109">
        <f t="shared" si="1733"/>
        <v>0</v>
      </c>
      <c r="CB455" s="108">
        <v>0</v>
      </c>
      <c r="CC455" s="110">
        <v>0</v>
      </c>
      <c r="CD455" s="244">
        <v>0</v>
      </c>
      <c r="CE455" s="108">
        <v>0</v>
      </c>
      <c r="CF455" s="109">
        <f t="shared" si="1734"/>
        <v>0</v>
      </c>
      <c r="CG455" s="109">
        <f t="shared" si="1735"/>
        <v>0</v>
      </c>
      <c r="CH455" s="108">
        <v>0</v>
      </c>
      <c r="CI455" s="245">
        <v>0</v>
      </c>
      <c r="CJ455" s="249">
        <v>1073.3449737796584</v>
      </c>
      <c r="CK455" s="250">
        <v>236.13589423152484</v>
      </c>
      <c r="CL455" s="250">
        <v>113.93811262603211</v>
      </c>
      <c r="CM455" s="251">
        <v>72.969667863559607</v>
      </c>
      <c r="CN455" s="252">
        <f t="shared" si="1600"/>
        <v>35.569064600092133</v>
      </c>
      <c r="CO455" s="250">
        <v>722.41805463732044</v>
      </c>
      <c r="CP455" s="252">
        <f t="shared" si="1736"/>
        <v>71.500604539674157</v>
      </c>
      <c r="CQ455" s="250">
        <v>226.07350601820306</v>
      </c>
      <c r="CR455" s="250">
        <v>156.64610357504102</v>
      </c>
      <c r="CS455" s="252">
        <f t="shared" si="1737"/>
        <v>3.0303188736591689</v>
      </c>
      <c r="CT455" s="252">
        <f t="shared" si="1738"/>
        <v>91.679951747157105</v>
      </c>
      <c r="CU455" s="250">
        <f t="shared" si="1601"/>
        <v>2302.4831388495768</v>
      </c>
      <c r="CV455" s="245">
        <f t="shared" si="1739"/>
        <v>2901.1287549504664</v>
      </c>
      <c r="CW455" s="244">
        <v>93.851220000000012</v>
      </c>
      <c r="CX455" s="108">
        <v>6.8511390600000004</v>
      </c>
      <c r="CY455" s="108">
        <f t="shared" si="1740"/>
        <v>0.13253528511570001</v>
      </c>
      <c r="CZ455" s="108">
        <f t="shared" si="1741"/>
        <v>4.0097524553680799</v>
      </c>
      <c r="DA455" s="108">
        <v>5.0351179530000003</v>
      </c>
      <c r="DB455" s="245">
        <v>126.8849724156</v>
      </c>
      <c r="DC455" s="244">
        <v>3.17028</v>
      </c>
      <c r="DD455" s="108">
        <v>0.23143043999999999</v>
      </c>
      <c r="DE455" s="108">
        <f t="shared" si="1742"/>
        <v>4.4770218617999997E-3</v>
      </c>
      <c r="DF455" s="108">
        <f t="shared" si="1743"/>
        <v>0.13544883075792</v>
      </c>
      <c r="DG455" s="108">
        <v>0.17008552199999999</v>
      </c>
      <c r="DH455" s="245">
        <v>4.2861551543999994</v>
      </c>
      <c r="DI455" s="107">
        <v>315.30839403817998</v>
      </c>
      <c r="DJ455" s="108">
        <v>69.367846688399595</v>
      </c>
      <c r="DK455" s="108">
        <v>5.2413467272072536</v>
      </c>
      <c r="DL455" s="108">
        <v>212.21926053257917</v>
      </c>
      <c r="DM455" s="108">
        <f t="shared" si="1744"/>
        <v>21.004189091951492</v>
      </c>
      <c r="DN455" s="108">
        <f t="shared" si="1745"/>
        <v>66.411895391065329</v>
      </c>
      <c r="DO455" s="108">
        <v>43.955989903004721</v>
      </c>
      <c r="DP455" s="108">
        <f t="shared" si="1746"/>
        <v>0.85032862467362635</v>
      </c>
      <c r="DQ455" s="108">
        <f t="shared" si="1747"/>
        <v>25.726034298551767</v>
      </c>
      <c r="DR455" s="108">
        <v>32.304641894468539</v>
      </c>
      <c r="DS455" s="110">
        <v>814.07697574060705</v>
      </c>
      <c r="DT455" s="244">
        <v>270.58</v>
      </c>
      <c r="DU455" s="108">
        <v>59.5276</v>
      </c>
      <c r="DV455" s="108">
        <v>182.11468074000001</v>
      </c>
      <c r="DW455" s="108">
        <f t="shared" si="1748"/>
        <v>18.024618411560763</v>
      </c>
      <c r="DX455" s="108">
        <f t="shared" si="1749"/>
        <v>56.990968190775604</v>
      </c>
      <c r="DY455" s="108">
        <v>5.2212676589999996</v>
      </c>
      <c r="DZ455" s="108">
        <v>3.9856229960624998</v>
      </c>
      <c r="EA455" s="108"/>
      <c r="EB455" s="108">
        <v>38.064329511839553</v>
      </c>
      <c r="EC455" s="108">
        <f t="shared" si="1750"/>
        <v>0.73635445440653624</v>
      </c>
      <c r="ED455" s="108">
        <f t="shared" si="1751"/>
        <v>22.277834004735311</v>
      </c>
      <c r="EE455" s="108">
        <v>27.974675045345101</v>
      </c>
      <c r="EF455" s="245">
        <v>704.96181114269643</v>
      </c>
      <c r="EG455" s="249">
        <v>741.8668839285715</v>
      </c>
      <c r="EH455" s="250">
        <v>163.2107144642857</v>
      </c>
      <c r="EI455" s="250">
        <v>1393.8769616200454</v>
      </c>
      <c r="EJ455" s="250">
        <v>499.31573182877679</v>
      </c>
      <c r="EK455" s="250">
        <f t="shared" si="1752"/>
        <v>49.419275242021357</v>
      </c>
      <c r="EL455" s="250">
        <v>156.25586511849741</v>
      </c>
      <c r="EM455" s="250">
        <v>204.27373130444269</v>
      </c>
      <c r="EN455" s="250">
        <f t="shared" si="1753"/>
        <v>3.9516753320844442</v>
      </c>
      <c r="EO455" s="250">
        <f t="shared" si="1754"/>
        <v>119.55487817308857</v>
      </c>
      <c r="EP455" s="250">
        <v>3002.5440231461221</v>
      </c>
      <c r="EQ455" s="245">
        <v>3783.2054691641142</v>
      </c>
      <c r="ER455" s="244">
        <v>364.07</v>
      </c>
      <c r="ES455" s="108">
        <v>80.095399999999998</v>
      </c>
      <c r="ET455" s="108">
        <v>245.03840571000001</v>
      </c>
      <c r="EU455" s="108">
        <f t="shared" si="1755"/>
        <v>24.252431166741541</v>
      </c>
      <c r="EV455" s="108">
        <f t="shared" si="1756"/>
        <v>76.682318682887399</v>
      </c>
      <c r="EW455" s="108">
        <v>26.083088345275002</v>
      </c>
      <c r="EX455" s="108">
        <v>52.215943266035097</v>
      </c>
      <c r="EY455" s="108">
        <f t="shared" si="1757"/>
        <v>1.0101174224814491</v>
      </c>
      <c r="EZ455" s="108">
        <f t="shared" si="1758"/>
        <v>30.560320683425829</v>
      </c>
      <c r="FA455" s="108">
        <v>38.375141866065498</v>
      </c>
      <c r="FB455" s="245">
        <v>967.0535750248506</v>
      </c>
      <c r="FC455" s="244">
        <v>0.83333333333333293</v>
      </c>
      <c r="FD455" s="108">
        <v>6.0833333333333302E-2</v>
      </c>
      <c r="FE455" s="108">
        <f t="shared" si="1759"/>
        <v>1.1768208333333328E-3</v>
      </c>
      <c r="FF455" s="108">
        <f t="shared" si="1760"/>
        <v>3.5603803333333316E-2</v>
      </c>
      <c r="FG455" s="108">
        <v>4.4708333333333301E-2</v>
      </c>
      <c r="FH455" s="245">
        <v>1.1266499999999995</v>
      </c>
      <c r="FI455" s="244">
        <v>815.81910666666602</v>
      </c>
      <c r="FJ455" s="108">
        <v>59.554794786666598</v>
      </c>
      <c r="FK455" s="108">
        <f t="shared" si="1761"/>
        <v>1.1520875051480655</v>
      </c>
      <c r="FL455" s="108">
        <f t="shared" si="1762"/>
        <v>34.855515635202785</v>
      </c>
      <c r="FM455" s="108">
        <v>43.768500000000003</v>
      </c>
      <c r="FN455" s="245">
        <v>1102.9708817439991</v>
      </c>
      <c r="FO455" s="244">
        <v>0</v>
      </c>
      <c r="FP455" s="108">
        <v>0</v>
      </c>
      <c r="FQ455" s="108">
        <f t="shared" si="1763"/>
        <v>0</v>
      </c>
      <c r="FR455" s="108">
        <f t="shared" si="1764"/>
        <v>0</v>
      </c>
      <c r="FS455" s="108">
        <v>0</v>
      </c>
      <c r="FT455" s="110">
        <v>0</v>
      </c>
      <c r="FU455" s="253">
        <f t="shared" si="1602"/>
        <v>4855.6125071306196</v>
      </c>
      <c r="FV455" s="254">
        <f t="shared" si="1603"/>
        <v>1611.5221595748108</v>
      </c>
      <c r="FW455" s="254">
        <f t="shared" si="1604"/>
        <v>164.81340561871232</v>
      </c>
      <c r="FX455" s="254">
        <f t="shared" si="1605"/>
        <v>1034.7248333333332</v>
      </c>
      <c r="FY455" s="254">
        <f t="shared" si="1606"/>
        <v>0</v>
      </c>
      <c r="FZ455" s="254">
        <f t="shared" si="1607"/>
        <v>0</v>
      </c>
      <c r="GA455" s="254">
        <f t="shared" si="1765"/>
        <v>93.851220000000012</v>
      </c>
      <c r="GB455" s="254">
        <f t="shared" si="1766"/>
        <v>3.17028</v>
      </c>
      <c r="GC455" s="254">
        <f t="shared" si="1767"/>
        <v>815.81910666666602</v>
      </c>
      <c r="GD455" s="254">
        <f t="shared" si="1768"/>
        <v>0</v>
      </c>
      <c r="GE455" s="254">
        <f t="shared" si="1608"/>
        <v>2678.7578399686768</v>
      </c>
      <c r="GF455" s="255">
        <f t="shared" si="1609"/>
        <v>1022.7143836965529</v>
      </c>
      <c r="GG455" s="255">
        <f t="shared" si="1610"/>
        <v>265.1273784530598</v>
      </c>
      <c r="GH455" s="254">
        <f t="shared" si="1611"/>
        <v>821.85380876376928</v>
      </c>
      <c r="GI455" s="255">
        <f t="shared" si="1612"/>
        <v>586.82577663601558</v>
      </c>
      <c r="GJ455" s="256">
        <f t="shared" si="1613"/>
        <v>15.898761930535121</v>
      </c>
      <c r="GK455" s="253">
        <f t="shared" si="1769"/>
        <v>12080.125161056591</v>
      </c>
      <c r="GL455" s="257">
        <f t="shared" si="1770"/>
        <v>15220.957702931304</v>
      </c>
      <c r="GM455" s="221">
        <f t="shared" si="1771"/>
        <v>15220.957702931304</v>
      </c>
      <c r="GN455" s="222">
        <f t="shared" si="1772"/>
        <v>8146.092361003617</v>
      </c>
      <c r="GO455" s="222">
        <f t="shared" si="1773"/>
        <v>561.75782796290707</v>
      </c>
      <c r="GP455" s="55">
        <f t="shared" si="1774"/>
        <v>0.5351892121370796</v>
      </c>
      <c r="GQ455" s="56">
        <f t="shared" si="1775"/>
        <v>3.6906864793055813E-2</v>
      </c>
      <c r="GR455" s="258">
        <f t="shared" si="1776"/>
        <v>1.0895810228983247</v>
      </c>
      <c r="GS455" s="227">
        <f t="shared" si="1614"/>
        <v>15220.957702931304</v>
      </c>
      <c r="GT455" s="222">
        <f t="shared" si="1843"/>
        <v>8146.092361003617</v>
      </c>
      <c r="GU455" s="222">
        <f t="shared" si="1844"/>
        <v>561.75782796290707</v>
      </c>
      <c r="GV455" s="37">
        <f t="shared" si="1833"/>
        <v>0.5351892121370796</v>
      </c>
      <c r="GW455" s="228">
        <f t="shared" si="1834"/>
        <v>3.6906864793055813E-2</v>
      </c>
      <c r="GX455" s="258">
        <f t="shared" si="1777"/>
        <v>1.0895810228983247</v>
      </c>
      <c r="GY455" s="221">
        <f t="shared" si="1842"/>
        <v>12630.44219979085</v>
      </c>
      <c r="GZ455" s="222">
        <f t="shared" si="1778"/>
        <v>7312.6902747150252</v>
      </c>
      <c r="HA455" s="222">
        <f t="shared" si="1779"/>
        <v>376.8765510897299</v>
      </c>
      <c r="HB455" s="55">
        <f t="shared" si="1780"/>
        <v>0.57897341668972746</v>
      </c>
      <c r="HC455" s="56">
        <f t="shared" si="1781"/>
        <v>2.9838745558407341E-2</v>
      </c>
      <c r="HD455" s="258">
        <f t="shared" si="1782"/>
        <v>1.0953471560822776</v>
      </c>
      <c r="HE455" s="221">
        <f t="shared" si="1783"/>
        <v>13621.434268383271</v>
      </c>
      <c r="HF455" s="222">
        <f t="shared" si="1784"/>
        <v>8068.391048379578</v>
      </c>
      <c r="HG455" s="222">
        <f t="shared" si="1785"/>
        <v>410.09357213453484</v>
      </c>
      <c r="HH455" s="55">
        <f t="shared" si="1786"/>
        <v>0.59233050568743195</v>
      </c>
      <c r="HI455" s="56">
        <f t="shared" si="1787"/>
        <v>3.0106489819974654E-2</v>
      </c>
      <c r="HJ455" s="259">
        <f t="shared" si="1788"/>
        <v>1.0974816855143348</v>
      </c>
      <c r="HK455" s="54">
        <f t="shared" si="1615"/>
        <v>3.6151633724020305</v>
      </c>
      <c r="HL455" s="55">
        <f t="shared" si="1616"/>
        <v>3.6151633724020305</v>
      </c>
      <c r="HM455" s="55">
        <f t="shared" si="1617"/>
        <v>3.0159288595569427</v>
      </c>
      <c r="HN455" s="56">
        <f t="shared" si="1618"/>
        <v>3.2588621169662657</v>
      </c>
      <c r="HQ455" s="57">
        <f t="shared" si="1619"/>
        <v>599.76251878139135</v>
      </c>
      <c r="HR455" s="58">
        <f t="shared" si="1789"/>
        <v>693.74530547443544</v>
      </c>
      <c r="HS455" s="58">
        <f t="shared" si="1620"/>
        <v>26.362715114924562</v>
      </c>
      <c r="HT455" s="58">
        <f t="shared" si="1790"/>
        <v>30.446299686226379</v>
      </c>
      <c r="HU455" s="58">
        <f t="shared" si="1621"/>
        <v>786.50164174001611</v>
      </c>
      <c r="HV455" s="55">
        <f t="shared" si="1845"/>
        <v>0.76256995148097506</v>
      </c>
      <c r="HW455" s="56">
        <f t="shared" si="1846"/>
        <v>3.3518957514953228E-2</v>
      </c>
      <c r="HX455" s="260">
        <f t="shared" si="1847"/>
        <v>1.124686797916135</v>
      </c>
      <c r="HY455" s="57">
        <f t="shared" si="1622"/>
        <v>1257.2513451671396</v>
      </c>
      <c r="HZ455" s="58">
        <f t="shared" si="1791"/>
        <v>1454.2626309548305</v>
      </c>
      <c r="IA455" s="58">
        <f t="shared" si="1623"/>
        <v>65.780056453620148</v>
      </c>
      <c r="IB455" s="58">
        <f t="shared" si="1792"/>
        <v>75.969387198285915</v>
      </c>
      <c r="IC455" s="58">
        <f t="shared" si="1624"/>
        <v>1682.289846117837</v>
      </c>
      <c r="ID455" s="55">
        <f t="shared" si="1625"/>
        <v>0.7473452616197237</v>
      </c>
      <c r="IE455" s="56">
        <f t="shared" si="1626"/>
        <v>3.9101500021187514E-2</v>
      </c>
      <c r="IF455" s="260">
        <f t="shared" si="1627"/>
        <v>1.1231658248490926</v>
      </c>
      <c r="IG455" s="57">
        <f t="shared" si="1628"/>
        <v>61.667708431776816</v>
      </c>
      <c r="IH455" s="58">
        <f t="shared" si="1793"/>
        <v>71.331038343036241</v>
      </c>
      <c r="II455" s="58">
        <f t="shared" si="1629"/>
        <v>120.36845700664463</v>
      </c>
      <c r="IJ455" s="58">
        <f t="shared" si="1794"/>
        <v>139.01353099697388</v>
      </c>
      <c r="IK455" s="58">
        <f t="shared" si="1630"/>
        <v>1269.4630432920892</v>
      </c>
      <c r="IL455" s="55">
        <f t="shared" si="1631"/>
        <v>4.8577789450139804E-2</v>
      </c>
      <c r="IM455" s="56">
        <f t="shared" si="1632"/>
        <v>9.4818401876823444E-2</v>
      </c>
      <c r="IN455" s="260">
        <f t="shared" si="1633"/>
        <v>1.0222995100575569</v>
      </c>
      <c r="IO455" s="57">
        <f t="shared" si="1634"/>
        <v>61.238518451940266</v>
      </c>
      <c r="IP455" s="58">
        <f t="shared" si="1795"/>
        <v>70.834594293359302</v>
      </c>
      <c r="IQ455" s="58">
        <f t="shared" si="1635"/>
        <v>2.6890630348122952</v>
      </c>
      <c r="IR455" s="58">
        <f t="shared" si="1796"/>
        <v>3.1055988989047201</v>
      </c>
      <c r="IS455" s="58">
        <f t="shared" si="1636"/>
        <v>83.382154173364228</v>
      </c>
      <c r="IT455" s="55">
        <f t="shared" si="1637"/>
        <v>0.73443195440376896</v>
      </c>
      <c r="IU455" s="56">
        <f t="shared" si="1638"/>
        <v>3.2249862833014876E-2</v>
      </c>
      <c r="IV455" s="260">
        <f t="shared" si="1639"/>
        <v>1.1200809910079046</v>
      </c>
      <c r="IW455" s="57">
        <f t="shared" si="1640"/>
        <v>0</v>
      </c>
      <c r="IX455" s="58">
        <f t="shared" si="1797"/>
        <v>0</v>
      </c>
      <c r="IY455" s="58">
        <f t="shared" si="1641"/>
        <v>0</v>
      </c>
      <c r="IZ455" s="58">
        <f t="shared" si="1798"/>
        <v>0</v>
      </c>
      <c r="JA455" s="58">
        <f t="shared" si="1642"/>
        <v>0</v>
      </c>
      <c r="JB455" s="55"/>
      <c r="JC455" s="56"/>
      <c r="JD455" s="260"/>
      <c r="JE455" s="57">
        <f t="shared" si="1643"/>
        <v>0</v>
      </c>
      <c r="JF455" s="58">
        <f t="shared" si="1799"/>
        <v>0</v>
      </c>
      <c r="JG455" s="58">
        <f t="shared" si="1644"/>
        <v>0</v>
      </c>
      <c r="JH455" s="58">
        <f t="shared" si="1800"/>
        <v>0</v>
      </c>
      <c r="JI455" s="58">
        <f t="shared" si="1645"/>
        <v>0</v>
      </c>
      <c r="JJ455" s="55"/>
      <c r="JK455" s="56"/>
      <c r="JL455" s="260"/>
      <c r="JM455" s="57">
        <f t="shared" si="1646"/>
        <v>1697.1400864849227</v>
      </c>
      <c r="JN455" s="58">
        <f t="shared" si="1801"/>
        <v>1963.0819380371101</v>
      </c>
      <c r="JO455" s="58">
        <f t="shared" si="1647"/>
        <v>110.09998801342546</v>
      </c>
      <c r="JP455" s="58">
        <f t="shared" si="1802"/>
        <v>127.15447615670507</v>
      </c>
      <c r="JQ455" s="58">
        <f t="shared" si="1648"/>
        <v>2302.4831388495768</v>
      </c>
      <c r="JR455" s="55">
        <f t="shared" si="1649"/>
        <v>0.73709121159205948</v>
      </c>
      <c r="JS455" s="56">
        <f t="shared" si="1650"/>
        <v>4.7817934540200939E-2</v>
      </c>
      <c r="JT455" s="260">
        <f t="shared" si="1651"/>
        <v>1.1229091909167528</v>
      </c>
      <c r="JU455" s="57">
        <f t="shared" si="1652"/>
        <v>4.8918979955490576</v>
      </c>
      <c r="JV455" s="58">
        <f t="shared" si="1803"/>
        <v>5.658458411451595</v>
      </c>
      <c r="JW455" s="58">
        <f t="shared" si="1653"/>
        <v>0.13253528511570001</v>
      </c>
      <c r="JX455" s="58">
        <f t="shared" si="1804"/>
        <v>0.15306500078012195</v>
      </c>
      <c r="JY455" s="58">
        <f t="shared" si="1654"/>
        <v>100.70235905999999</v>
      </c>
      <c r="JZ455" s="55">
        <f t="shared" si="1655"/>
        <v>4.8577789450139797E-2</v>
      </c>
      <c r="KA455" s="56">
        <f t="shared" si="1656"/>
        <v>1.3161090400745576E-3</v>
      </c>
      <c r="KB455" s="260">
        <f t="shared" si="1657"/>
        <v>1.0078160048971445</v>
      </c>
      <c r="KC455" s="57">
        <f t="shared" si="1658"/>
        <v>0.16524757352466241</v>
      </c>
      <c r="KD455" s="58">
        <f t="shared" si="1805"/>
        <v>0.19114186829597701</v>
      </c>
      <c r="KE455" s="58">
        <f t="shared" si="1659"/>
        <v>4.4770218617999997E-3</v>
      </c>
      <c r="KF455" s="58">
        <f t="shared" si="1806"/>
        <v>5.1705125481928196E-3</v>
      </c>
      <c r="KG455" s="58">
        <f t="shared" si="1660"/>
        <v>3.4017104399999996</v>
      </c>
      <c r="KH455" s="55">
        <f t="shared" si="1661"/>
        <v>4.8577789450139804E-2</v>
      </c>
      <c r="KI455" s="56">
        <f t="shared" si="1662"/>
        <v>1.3161090400745574E-3</v>
      </c>
      <c r="KJ455" s="260">
        <f t="shared" si="1663"/>
        <v>1.0078160048971445</v>
      </c>
      <c r="KK455" s="57">
        <f t="shared" si="1664"/>
        <v>497.08451494791245</v>
      </c>
      <c r="KL455" s="58">
        <f t="shared" si="1807"/>
        <v>574.97765844025037</v>
      </c>
      <c r="KM455" s="58">
        <f t="shared" si="1665"/>
        <v>21.854517716625118</v>
      </c>
      <c r="KN455" s="58">
        <f t="shared" si="1808"/>
        <v>25.23978251093035</v>
      </c>
      <c r="KO455" s="58">
        <f t="shared" si="1666"/>
        <v>646.09283788937068</v>
      </c>
      <c r="KP455" s="55">
        <f t="shared" si="1809"/>
        <v>0.76937010565194863</v>
      </c>
      <c r="KQ455" s="56">
        <f t="shared" si="1810"/>
        <v>3.3825661630948502E-2</v>
      </c>
      <c r="KR455" s="260">
        <f t="shared" si="1811"/>
        <v>1.1257998905422943</v>
      </c>
      <c r="KS455" s="57">
        <f t="shared" si="1667"/>
        <v>426.8155386785233</v>
      </c>
      <c r="KT455" s="58">
        <f t="shared" si="1812"/>
        <v>493.69753358944791</v>
      </c>
      <c r="KU455" s="58">
        <f t="shared" si="1668"/>
        <v>18.7609728659673</v>
      </c>
      <c r="KV455" s="58">
        <f t="shared" si="1813"/>
        <v>21.667047562905637</v>
      </c>
      <c r="KW455" s="58">
        <f t="shared" si="1669"/>
        <v>559.49350090690189</v>
      </c>
      <c r="KX455" s="55">
        <f t="shared" si="1670"/>
        <v>0.76286058370058563</v>
      </c>
      <c r="KY455" s="56">
        <f t="shared" si="1671"/>
        <v>3.3532065762259984E-2</v>
      </c>
      <c r="KZ455" s="260">
        <f t="shared" si="1672"/>
        <v>1.1247343704524559</v>
      </c>
      <c r="LA455" s="57">
        <f t="shared" si="1673"/>
        <v>1241.5667052085921</v>
      </c>
      <c r="LB455" s="58">
        <f t="shared" si="1814"/>
        <v>1436.1202079147786</v>
      </c>
      <c r="LC455" s="58">
        <f t="shared" si="1674"/>
        <v>53.370950574105798</v>
      </c>
      <c r="LD455" s="58">
        <f t="shared" si="1815"/>
        <v>61.638110818034789</v>
      </c>
      <c r="LE455" s="58">
        <f t="shared" si="1675"/>
        <v>3002.5440231461225</v>
      </c>
      <c r="LF455" s="55">
        <f t="shared" si="1816"/>
        <v>0.4135049130462557</v>
      </c>
      <c r="LG455" s="56">
        <f t="shared" si="1817"/>
        <v>1.7775243314561866E-2</v>
      </c>
      <c r="LH455" s="260">
        <f t="shared" si="1818"/>
        <v>1.0675496050637741</v>
      </c>
      <c r="LI455" s="57">
        <f t="shared" si="1676"/>
        <v>575.00142002690211</v>
      </c>
      <c r="LJ455" s="58">
        <f t="shared" si="1819"/>
        <v>665.10414254511772</v>
      </c>
      <c r="LK455" s="58">
        <f t="shared" si="1677"/>
        <v>25.262548589222991</v>
      </c>
      <c r="LL455" s="58">
        <f t="shared" si="1820"/>
        <v>29.175717365693632</v>
      </c>
      <c r="LM455" s="58">
        <f t="shared" si="1678"/>
        <v>767.50283732131004</v>
      </c>
      <c r="LN455" s="55">
        <f t="shared" si="1679"/>
        <v>0.74918474833752513</v>
      </c>
      <c r="LO455" s="56">
        <f t="shared" si="1680"/>
        <v>3.2915251072416545E-2</v>
      </c>
      <c r="LP455" s="260">
        <f t="shared" si="1681"/>
        <v>1.1224958224556074</v>
      </c>
      <c r="LQ455" s="57">
        <f t="shared" si="1682"/>
        <v>4.3436640066666643E-2</v>
      </c>
      <c r="LR455" s="58">
        <f t="shared" si="1821"/>
        <v>5.0243161565113312E-2</v>
      </c>
      <c r="LS455" s="58">
        <f t="shared" si="1683"/>
        <v>1.1768208333333328E-3</v>
      </c>
      <c r="LT455" s="58">
        <f t="shared" si="1822"/>
        <v>1.359110380416666E-3</v>
      </c>
      <c r="LU455" s="58">
        <f t="shared" si="1684"/>
        <v>0.89416666666666633</v>
      </c>
      <c r="LV455" s="55">
        <f t="shared" si="1835"/>
        <v>4.857778945013979E-2</v>
      </c>
      <c r="LW455" s="56">
        <f t="shared" si="1836"/>
        <v>1.3161090400745572E-3</v>
      </c>
      <c r="LX455" s="260">
        <f t="shared" si="1837"/>
        <v>1.0078160048971445</v>
      </c>
      <c r="LY455" s="57">
        <f t="shared" si="1685"/>
        <v>42.523729074947397</v>
      </c>
      <c r="LZ455" s="58">
        <f t="shared" si="1823"/>
        <v>49.187197420991659</v>
      </c>
      <c r="MA455" s="58">
        <f t="shared" si="1686"/>
        <v>1.1520875051480655</v>
      </c>
      <c r="MB455" s="58">
        <f t="shared" si="1824"/>
        <v>1.3305458596955009</v>
      </c>
      <c r="MC455" s="58">
        <f t="shared" si="1687"/>
        <v>875.37371566984064</v>
      </c>
      <c r="MD455" s="55">
        <f t="shared" si="1688"/>
        <v>4.8577799759966532E-2</v>
      </c>
      <c r="ME455" s="56">
        <f t="shared" si="1689"/>
        <v>1.3161093193967811E-3</v>
      </c>
      <c r="MF455" s="260">
        <f t="shared" si="1690"/>
        <v>1.0078160065559614</v>
      </c>
      <c r="MG455" s="57">
        <f t="shared" si="1691"/>
        <v>0</v>
      </c>
      <c r="MH455" s="58">
        <f t="shared" si="1825"/>
        <v>0</v>
      </c>
      <c r="MI455" s="58">
        <f t="shared" si="1692"/>
        <v>0</v>
      </c>
      <c r="MJ455" s="58">
        <f t="shared" si="1826"/>
        <v>0</v>
      </c>
      <c r="MK455" s="58">
        <f t="shared" si="1693"/>
        <v>0</v>
      </c>
      <c r="ML455" s="55"/>
      <c r="MM455" s="56"/>
      <c r="MN455" s="260"/>
      <c r="MO455" s="59">
        <v>3.3179390026320079</v>
      </c>
      <c r="MP455" s="60">
        <v>3.3179390026320079</v>
      </c>
      <c r="MQ455" s="60">
        <v>2.7533999999999996</v>
      </c>
      <c r="MR455" s="61">
        <v>2.9693999999999998</v>
      </c>
      <c r="MS455" s="59">
        <f t="shared" si="1694"/>
        <v>1.0895810228983247</v>
      </c>
      <c r="MT455" s="60">
        <f t="shared" si="1862"/>
        <v>1.0895810228983247</v>
      </c>
      <c r="MU455" s="60">
        <f t="shared" si="1827"/>
        <v>1.0953471560822776</v>
      </c>
      <c r="MV455" s="61">
        <f t="shared" si="1828"/>
        <v>1.0974816855143348</v>
      </c>
      <c r="MW455" s="66">
        <f t="shared" si="1829"/>
        <v>3.6151633724020305</v>
      </c>
      <c r="MX455" s="67">
        <f t="shared" si="1830"/>
        <v>3.6151633724020305</v>
      </c>
      <c r="MY455" s="67">
        <f t="shared" si="1831"/>
        <v>3.0159288595569427</v>
      </c>
      <c r="MZ455" s="261">
        <f t="shared" si="1832"/>
        <v>3.2588621169662657</v>
      </c>
      <c r="NA455" s="59">
        <f t="shared" si="1696"/>
        <v>1.089592084096465</v>
      </c>
      <c r="NB455" s="60">
        <f t="shared" si="1863"/>
        <v>1.089592084096465</v>
      </c>
      <c r="NC455" s="60">
        <f t="shared" si="1698"/>
        <v>1.0953571848646111</v>
      </c>
      <c r="ND455" s="262">
        <f t="shared" si="1864"/>
        <v>1.0974906786408383</v>
      </c>
      <c r="NE455" s="62">
        <f t="shared" si="1700"/>
        <v>3.615200072782756</v>
      </c>
      <c r="NF455" s="63">
        <f t="shared" si="1865"/>
        <v>3.615200072782756</v>
      </c>
      <c r="NG455" s="63">
        <f t="shared" si="1702"/>
        <v>3.0159564728062196</v>
      </c>
      <c r="NH455" s="64">
        <f t="shared" si="1866"/>
        <v>3.2588888211561047</v>
      </c>
      <c r="NI455" s="238">
        <f t="shared" si="1838"/>
        <v>-3.6700380725562809E-5</v>
      </c>
      <c r="NJ455" s="238">
        <f t="shared" si="1839"/>
        <v>-3.6700380725562809E-5</v>
      </c>
      <c r="NK455" s="238">
        <f t="shared" si="1840"/>
        <v>-2.7613249276914331E-5</v>
      </c>
      <c r="NL455" s="238">
        <f t="shared" si="1841"/>
        <v>-2.6704189838966386E-5</v>
      </c>
      <c r="NM455" s="239">
        <f t="shared" si="1704"/>
        <v>0.24293234834988517</v>
      </c>
      <c r="NN455" s="240">
        <f t="shared" si="1705"/>
        <v>0.51879029449779579</v>
      </c>
      <c r="NO455" s="240">
        <f>O455*IN455</f>
        <v>0.35631125162665134</v>
      </c>
      <c r="NP455" s="240">
        <f t="shared" si="1706"/>
        <v>2.5649854694081015E-2</v>
      </c>
      <c r="NQ455" s="240">
        <f t="shared" si="1868"/>
        <v>0</v>
      </c>
      <c r="NR455" s="240">
        <f t="shared" si="1707"/>
        <v>0</v>
      </c>
      <c r="NS455" s="240">
        <f t="shared" si="1708"/>
        <v>0.71113839060757955</v>
      </c>
      <c r="NT455" s="240">
        <f t="shared" si="1709"/>
        <v>2.7815721735161187E-2</v>
      </c>
      <c r="NU455" s="240">
        <f t="shared" si="1710"/>
        <v>1.0078160048971445E-3</v>
      </c>
      <c r="NV455" s="240">
        <f t="shared" si="1711"/>
        <v>0.19971690058220301</v>
      </c>
      <c r="NW455" s="240">
        <f t="shared" si="1712"/>
        <v>0.17275919930149722</v>
      </c>
      <c r="NX455" s="240">
        <f t="shared" si="1713"/>
        <v>0.88008789441457536</v>
      </c>
      <c r="NY455" s="240">
        <f t="shared" si="1714"/>
        <v>0.23650986979139649</v>
      </c>
      <c r="NZ455" s="240">
        <f t="shared" si="1715"/>
        <v>2.0156320097942891E-4</v>
      </c>
      <c r="OA455" s="240">
        <f t="shared" si="1716"/>
        <v>0.24227896797605311</v>
      </c>
      <c r="OB455" s="241">
        <f t="shared" si="1717"/>
        <v>0</v>
      </c>
      <c r="OC455" s="4"/>
      <c r="OD455" s="4"/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136"/>
      <c r="OP455" s="13"/>
      <c r="OQ455" s="13"/>
      <c r="OR455" s="13"/>
      <c r="OS455" s="13"/>
      <c r="OT455" s="13"/>
    </row>
    <row r="456" spans="1:410" ht="15" customHeight="1">
      <c r="A456" s="242">
        <v>437</v>
      </c>
      <c r="B456" s="49" t="s">
        <v>506</v>
      </c>
      <c r="C456" s="50">
        <v>5</v>
      </c>
      <c r="D456" s="51">
        <v>4568.5</v>
      </c>
      <c r="E456" s="52">
        <v>4568.5</v>
      </c>
      <c r="F456" s="52"/>
      <c r="G456" s="52"/>
      <c r="H456" s="53"/>
      <c r="I456" s="57">
        <v>3.1598395103999253</v>
      </c>
      <c r="J456" s="58">
        <v>3.1598395103999253</v>
      </c>
      <c r="K456" s="58">
        <v>2.6300999999999997</v>
      </c>
      <c r="L456" s="243">
        <v>2.8458999999999994</v>
      </c>
      <c r="M456" s="1">
        <v>0.21579999999999999</v>
      </c>
      <c r="N456" s="2">
        <v>0.35260000000000002</v>
      </c>
      <c r="O456" s="2">
        <v>0.3139395103999254</v>
      </c>
      <c r="P456" s="2">
        <v>2.29E-2</v>
      </c>
      <c r="Q456" s="2">
        <v>0</v>
      </c>
      <c r="R456" s="2">
        <v>0</v>
      </c>
      <c r="S456" s="2">
        <v>0.63449999999999995</v>
      </c>
      <c r="T456" s="2">
        <v>5.5300000000000002E-2</v>
      </c>
      <c r="U456" s="2">
        <v>1.9E-3</v>
      </c>
      <c r="V456" s="2">
        <v>0.18310000000000001</v>
      </c>
      <c r="W456" s="2">
        <v>0.15529999999999999</v>
      </c>
      <c r="X456" s="2">
        <v>0.82720000000000005</v>
      </c>
      <c r="Y456" s="2">
        <v>0.15620000000000001</v>
      </c>
      <c r="Z456" s="2">
        <v>2.0000000000000001E-4</v>
      </c>
      <c r="AA456" s="2">
        <v>0.2409</v>
      </c>
      <c r="AB456" s="3">
        <v>0</v>
      </c>
      <c r="AC456" s="244">
        <v>378.2</v>
      </c>
      <c r="AD456" s="108">
        <v>83.203999999999994</v>
      </c>
      <c r="AE456" s="108">
        <v>254.54864459999999</v>
      </c>
      <c r="AF456" s="108">
        <f t="shared" si="1718"/>
        <v>25.193697550640401</v>
      </c>
      <c r="AG456" s="108">
        <f t="shared" si="1719"/>
        <v>79.658452841123989</v>
      </c>
      <c r="AH456" s="108">
        <v>13.1846924904583</v>
      </c>
      <c r="AI456" s="108">
        <v>53.227025653752989</v>
      </c>
      <c r="AJ456" s="108">
        <f t="shared" si="1720"/>
        <v>1.0296768112718517</v>
      </c>
      <c r="AK456" s="108">
        <f t="shared" si="1721"/>
        <v>31.152074850320705</v>
      </c>
      <c r="AL456" s="108">
        <v>39.118218137210562</v>
      </c>
      <c r="AM456" s="245">
        <v>985.77909705770605</v>
      </c>
      <c r="AN456" s="244">
        <v>605.37</v>
      </c>
      <c r="AO456" s="108">
        <v>133.1814</v>
      </c>
      <c r="AP456" s="108">
        <v>407.44609460999999</v>
      </c>
      <c r="AQ456" s="108">
        <f t="shared" si="1722"/>
        <v>40.326569767930138</v>
      </c>
      <c r="AR456" s="108">
        <f t="shared" si="1723"/>
        <v>127.50618084725339</v>
      </c>
      <c r="AS456" s="246">
        <v>45.461839037125003</v>
      </c>
      <c r="AT456" s="247">
        <v>6.9573154040955343</v>
      </c>
      <c r="AU456" s="108">
        <v>86.976531356240116</v>
      </c>
      <c r="AV456" s="108">
        <f t="shared" si="1724"/>
        <v>1.6825609990864652</v>
      </c>
      <c r="AW456" s="108">
        <f t="shared" si="1725"/>
        <v>50.904580553803939</v>
      </c>
      <c r="AX456" s="108">
        <v>63.921793250168257</v>
      </c>
      <c r="AY456" s="245">
        <v>1610.8291899042399</v>
      </c>
      <c r="AZ456" s="248">
        <v>182</v>
      </c>
      <c r="BA456" s="108">
        <v>927.68433333333314</v>
      </c>
      <c r="BB456" s="108">
        <v>96.744206582004807</v>
      </c>
      <c r="BC456" s="109">
        <v>77.395365265603857</v>
      </c>
      <c r="BD456" s="109">
        <v>19.34884131640095</v>
      </c>
      <c r="BE456" s="108">
        <v>36.279083749999998</v>
      </c>
      <c r="BF456" s="109">
        <v>29.023267000000001</v>
      </c>
      <c r="BG456" s="109">
        <v>7.2558167499999975</v>
      </c>
      <c r="BH456" s="108">
        <v>77.431656527569658</v>
      </c>
      <c r="BI456" s="109">
        <f t="shared" si="1726"/>
        <v>45.318270752577639</v>
      </c>
      <c r="BJ456" s="108">
        <f t="shared" si="1727"/>
        <v>1.4979153955258351</v>
      </c>
      <c r="BK456" s="108">
        <v>56.906964009645378</v>
      </c>
      <c r="BL456" s="245">
        <v>1434.0554930430635</v>
      </c>
      <c r="BM456" s="244">
        <v>38.56</v>
      </c>
      <c r="BN456" s="108">
        <v>8.4832000000000001</v>
      </c>
      <c r="BO456" s="108">
        <v>25.952923680000001</v>
      </c>
      <c r="BP456" s="108">
        <f t="shared" si="1728"/>
        <v>2.5686646683043204</v>
      </c>
      <c r="BQ456" s="108">
        <f t="shared" si="1729"/>
        <v>8.1217079364192006</v>
      </c>
      <c r="BR456" s="108">
        <v>4.3915013792083304</v>
      </c>
      <c r="BS456" s="108">
        <v>5.6492966293222082</v>
      </c>
      <c r="BT456" s="108">
        <f t="shared" si="1730"/>
        <v>0.10928564329423812</v>
      </c>
      <c r="BU456" s="108">
        <f t="shared" si="1731"/>
        <v>3.3063525396501503</v>
      </c>
      <c r="BV456" s="108">
        <v>4.151846084426527</v>
      </c>
      <c r="BW456" s="245">
        <v>104.62652132754847</v>
      </c>
      <c r="BX456" s="107">
        <v>0</v>
      </c>
      <c r="BY456" s="108">
        <v>0</v>
      </c>
      <c r="BZ456" s="109">
        <f t="shared" si="1732"/>
        <v>0</v>
      </c>
      <c r="CA456" s="109">
        <f t="shared" si="1733"/>
        <v>0</v>
      </c>
      <c r="CB456" s="108">
        <v>0</v>
      </c>
      <c r="CC456" s="110">
        <v>0</v>
      </c>
      <c r="CD456" s="244">
        <v>0</v>
      </c>
      <c r="CE456" s="108">
        <v>0</v>
      </c>
      <c r="CF456" s="109">
        <f t="shared" si="1734"/>
        <v>0</v>
      </c>
      <c r="CG456" s="109">
        <f t="shared" si="1735"/>
        <v>0</v>
      </c>
      <c r="CH456" s="108">
        <v>0</v>
      </c>
      <c r="CI456" s="245">
        <v>0</v>
      </c>
      <c r="CJ456" s="249">
        <v>1070.531873371041</v>
      </c>
      <c r="CK456" s="250">
        <v>235.51701214162904</v>
      </c>
      <c r="CL456" s="250">
        <v>113.5947522943475</v>
      </c>
      <c r="CM456" s="251">
        <v>72.645280488716708</v>
      </c>
      <c r="CN456" s="252">
        <f t="shared" si="1600"/>
        <v>35.410941974224961</v>
      </c>
      <c r="CO456" s="250">
        <v>720.52468896799928</v>
      </c>
      <c r="CP456" s="252">
        <f t="shared" si="1736"/>
        <v>71.313210565918766</v>
      </c>
      <c r="CQ456" s="250">
        <v>225.48099616564571</v>
      </c>
      <c r="CR456" s="250">
        <v>156.2322878545761</v>
      </c>
      <c r="CS456" s="252">
        <f t="shared" si="1737"/>
        <v>3.0223136085467748</v>
      </c>
      <c r="CT456" s="252">
        <f t="shared" si="1738"/>
        <v>91.437758648072048</v>
      </c>
      <c r="CU456" s="250">
        <f t="shared" si="1601"/>
        <v>2296.4006146295928</v>
      </c>
      <c r="CV456" s="245">
        <f t="shared" si="1739"/>
        <v>2893.4647744332869</v>
      </c>
      <c r="CW456" s="244">
        <v>186.80960000000002</v>
      </c>
      <c r="CX456" s="108">
        <v>13.637100800000001</v>
      </c>
      <c r="CY456" s="108">
        <f t="shared" si="1740"/>
        <v>0.26380971497600003</v>
      </c>
      <c r="CZ456" s="108">
        <f t="shared" si="1741"/>
        <v>7.9813587110144004</v>
      </c>
      <c r="DA456" s="108">
        <v>10.02233504</v>
      </c>
      <c r="DB456" s="245">
        <v>252.56284300800002</v>
      </c>
      <c r="DC456" s="244">
        <v>6.3104000000000005</v>
      </c>
      <c r="DD456" s="108">
        <v>0.46065919999999999</v>
      </c>
      <c r="DE456" s="108">
        <f t="shared" si="1742"/>
        <v>8.9114522240000011E-3</v>
      </c>
      <c r="DF456" s="108">
        <f t="shared" si="1743"/>
        <v>0.26960908866560002</v>
      </c>
      <c r="DG456" s="108">
        <v>0.33855296000000001</v>
      </c>
      <c r="DH456" s="245">
        <v>8.5315345920000016</v>
      </c>
      <c r="DI456" s="107">
        <v>324.08561225452803</v>
      </c>
      <c r="DJ456" s="108">
        <v>71.298834695996163</v>
      </c>
      <c r="DK456" s="108">
        <v>5.3882632084681035</v>
      </c>
      <c r="DL456" s="108">
        <v>218.12679358474685</v>
      </c>
      <c r="DM456" s="108">
        <f t="shared" si="1744"/>
        <v>21.588881268256735</v>
      </c>
      <c r="DN456" s="108">
        <f t="shared" si="1745"/>
        <v>68.260598784410675</v>
      </c>
      <c r="DO456" s="108">
        <v>45.179663773292958</v>
      </c>
      <c r="DP456" s="108">
        <f t="shared" si="1746"/>
        <v>0.87400059569435229</v>
      </c>
      <c r="DQ456" s="108">
        <f t="shared" si="1747"/>
        <v>26.442211457267625</v>
      </c>
      <c r="DR456" s="108">
        <v>33.203958375851606</v>
      </c>
      <c r="DS456" s="110">
        <v>836.73975107146043</v>
      </c>
      <c r="DT456" s="244">
        <v>272.39</v>
      </c>
      <c r="DU456" s="108">
        <v>59.925800000000002</v>
      </c>
      <c r="DV456" s="108">
        <v>183.33290667</v>
      </c>
      <c r="DW456" s="108">
        <f t="shared" si="1748"/>
        <v>18.145191104756581</v>
      </c>
      <c r="DX456" s="108">
        <f t="shared" si="1749"/>
        <v>57.372199813309798</v>
      </c>
      <c r="DY456" s="108">
        <v>5.26206137758333</v>
      </c>
      <c r="DZ456" s="108">
        <v>3.9823259964041702</v>
      </c>
      <c r="EA456" s="108"/>
      <c r="EB456" s="108">
        <v>38.317195865211083</v>
      </c>
      <c r="EC456" s="108">
        <f t="shared" si="1750"/>
        <v>0.74124615401250848</v>
      </c>
      <c r="ED456" s="108">
        <f t="shared" si="1751"/>
        <v>22.425828589640361</v>
      </c>
      <c r="EE456" s="108">
        <v>28.160514495459928</v>
      </c>
      <c r="EF456" s="245">
        <v>709.64496528558993</v>
      </c>
      <c r="EG456" s="249">
        <v>741.85854206349177</v>
      </c>
      <c r="EH456" s="250">
        <v>163.20887925396823</v>
      </c>
      <c r="EI456" s="250">
        <v>1390.7437917756765</v>
      </c>
      <c r="EJ456" s="250">
        <v>499.31011731145924</v>
      </c>
      <c r="EK456" s="250">
        <f t="shared" si="1752"/>
        <v>49.418719550784367</v>
      </c>
      <c r="EL456" s="250">
        <v>156.25410811144806</v>
      </c>
      <c r="EM456" s="250">
        <v>204.04385711953535</v>
      </c>
      <c r="EN456" s="250">
        <f t="shared" si="1753"/>
        <v>3.9472284159774116</v>
      </c>
      <c r="EO456" s="250">
        <f t="shared" si="1754"/>
        <v>119.42034016863622</v>
      </c>
      <c r="EP456" s="250">
        <v>2999.1651875241314</v>
      </c>
      <c r="EQ456" s="245">
        <v>3778.9481362804054</v>
      </c>
      <c r="ER456" s="244">
        <v>268.25</v>
      </c>
      <c r="ES456" s="108">
        <v>59.015000000000001</v>
      </c>
      <c r="ET456" s="108">
        <v>180.54646725000001</v>
      </c>
      <c r="EU456" s="108">
        <f t="shared" si="1755"/>
        <v>17.869406049601501</v>
      </c>
      <c r="EV456" s="108">
        <f t="shared" si="1756"/>
        <v>56.500211461215002</v>
      </c>
      <c r="EW456" s="108">
        <v>20.134042732074999</v>
      </c>
      <c r="EX456" s="108">
        <v>38.540022228691498</v>
      </c>
      <c r="EY456" s="108">
        <f t="shared" si="1757"/>
        <v>0.74555673001403711</v>
      </c>
      <c r="EZ456" s="108">
        <f t="shared" si="1758"/>
        <v>22.556241729741817</v>
      </c>
      <c r="FA456" s="108">
        <v>28.324276610538298</v>
      </c>
      <c r="FB456" s="245">
        <v>713.7717705855656</v>
      </c>
      <c r="FC456" s="244">
        <v>0.83333333333333293</v>
      </c>
      <c r="FD456" s="108">
        <v>6.0833333333333302E-2</v>
      </c>
      <c r="FE456" s="108">
        <f t="shared" si="1759"/>
        <v>1.1768208333333328E-3</v>
      </c>
      <c r="FF456" s="108">
        <f t="shared" si="1760"/>
        <v>3.5603803333333316E-2</v>
      </c>
      <c r="FG456" s="108">
        <v>4.4708333333333301E-2</v>
      </c>
      <c r="FH456" s="245">
        <v>1.1266499999999995</v>
      </c>
      <c r="FI456" s="244">
        <v>813.91463999999996</v>
      </c>
      <c r="FJ456" s="108">
        <v>59.415768720000003</v>
      </c>
      <c r="FK456" s="108">
        <f t="shared" si="1761"/>
        <v>1.1493980458884001</v>
      </c>
      <c r="FL456" s="108">
        <f t="shared" si="1762"/>
        <v>34.774148127216961</v>
      </c>
      <c r="FM456" s="108">
        <v>43.666499999999999</v>
      </c>
      <c r="FN456" s="245">
        <v>1100.396290464</v>
      </c>
      <c r="FO456" s="244">
        <v>0</v>
      </c>
      <c r="FP456" s="108">
        <v>0</v>
      </c>
      <c r="FQ456" s="108">
        <f t="shared" si="1763"/>
        <v>0</v>
      </c>
      <c r="FR456" s="108">
        <f t="shared" si="1764"/>
        <v>0</v>
      </c>
      <c r="FS456" s="108">
        <v>0</v>
      </c>
      <c r="FT456" s="110">
        <v>0</v>
      </c>
      <c r="FU456" s="253">
        <f t="shared" si="1602"/>
        <v>4513.0801537806537</v>
      </c>
      <c r="FV456" s="254">
        <f t="shared" si="1603"/>
        <v>1587.2130043127599</v>
      </c>
      <c r="FW456" s="254">
        <f t="shared" si="1604"/>
        <v>148.78688964392435</v>
      </c>
      <c r="FX456" s="254">
        <f t="shared" si="1605"/>
        <v>927.68433333333314</v>
      </c>
      <c r="FY456" s="254">
        <f t="shared" si="1606"/>
        <v>0</v>
      </c>
      <c r="FZ456" s="254">
        <f t="shared" si="1607"/>
        <v>0</v>
      </c>
      <c r="GA456" s="254">
        <f t="shared" si="1765"/>
        <v>186.80960000000002</v>
      </c>
      <c r="GB456" s="254">
        <f t="shared" si="1766"/>
        <v>6.3104000000000005</v>
      </c>
      <c r="GC456" s="254">
        <f t="shared" si="1767"/>
        <v>813.91463999999996</v>
      </c>
      <c r="GD456" s="254">
        <f t="shared" si="1768"/>
        <v>0</v>
      </c>
      <c r="GE456" s="254">
        <f t="shared" si="1608"/>
        <v>2489.7886366742059</v>
      </c>
      <c r="GF456" s="255">
        <f t="shared" si="1609"/>
        <v>950.56843627220758</v>
      </c>
      <c r="GG456" s="255">
        <f t="shared" si="1610"/>
        <v>246.42434052619282</v>
      </c>
      <c r="GH456" s="254">
        <f t="shared" si="1611"/>
        <v>779.17189906152532</v>
      </c>
      <c r="GI456" s="255">
        <f t="shared" si="1612"/>
        <v>556.3497424043278</v>
      </c>
      <c r="GJ456" s="256">
        <f t="shared" si="1613"/>
        <v>15.073080387345209</v>
      </c>
      <c r="GK456" s="253">
        <f t="shared" si="1769"/>
        <v>11452.759556806401</v>
      </c>
      <c r="GL456" s="257">
        <f t="shared" si="1770"/>
        <v>14430.477041576065</v>
      </c>
      <c r="GM456" s="221">
        <f t="shared" si="1771"/>
        <v>14430.477041576065</v>
      </c>
      <c r="GN456" s="222">
        <f t="shared" si="1772"/>
        <v>7585.1978988960591</v>
      </c>
      <c r="GO456" s="222">
        <f t="shared" si="1773"/>
        <v>516.95823130240262</v>
      </c>
      <c r="GP456" s="55">
        <f t="shared" si="1774"/>
        <v>0.52563736299514741</v>
      </c>
      <c r="GQ456" s="56">
        <f t="shared" si="1775"/>
        <v>3.5824056946487583E-2</v>
      </c>
      <c r="GR456" s="258">
        <f t="shared" si="1776"/>
        <v>1.0879165212023505</v>
      </c>
      <c r="GS456" s="227">
        <f t="shared" si="1614"/>
        <v>14430.477041576065</v>
      </c>
      <c r="GT456" s="222">
        <f t="shared" si="1843"/>
        <v>7585.1978988960591</v>
      </c>
      <c r="GU456" s="222">
        <f t="shared" si="1844"/>
        <v>516.95823130240262</v>
      </c>
      <c r="GV456" s="37">
        <f t="shared" si="1833"/>
        <v>0.52563736299514741</v>
      </c>
      <c r="GW456" s="228">
        <f t="shared" si="1834"/>
        <v>3.5824056946487583E-2</v>
      </c>
      <c r="GX456" s="258">
        <f t="shared" si="1777"/>
        <v>1.0879165212023505</v>
      </c>
      <c r="GY456" s="221">
        <f t="shared" si="1842"/>
        <v>12010.642451475294</v>
      </c>
      <c r="GZ456" s="222">
        <f t="shared" si="1778"/>
        <v>6763.8276699279077</v>
      </c>
      <c r="HA456" s="222">
        <f t="shared" si="1779"/>
        <v>347.94192955336973</v>
      </c>
      <c r="HB456" s="55">
        <f t="shared" si="1780"/>
        <v>0.56315286191015468</v>
      </c>
      <c r="HC456" s="56">
        <f t="shared" si="1781"/>
        <v>2.8969468615780102E-2</v>
      </c>
      <c r="HD456" s="258">
        <f t="shared" si="1782"/>
        <v>1.0927334241499056</v>
      </c>
      <c r="HE456" s="221">
        <f t="shared" si="1783"/>
        <v>12996.421548533001</v>
      </c>
      <c r="HF456" s="222">
        <f t="shared" si="1784"/>
        <v>7515.5346530951965</v>
      </c>
      <c r="HG456" s="222">
        <f t="shared" si="1785"/>
        <v>380.98338124937919</v>
      </c>
      <c r="HH456" s="55">
        <f t="shared" si="1786"/>
        <v>0.57827723000748066</v>
      </c>
      <c r="HI456" s="56">
        <f t="shared" si="1787"/>
        <v>2.9314483208063031E-2</v>
      </c>
      <c r="HJ456" s="259">
        <f t="shared" si="1788"/>
        <v>1.0951568553911011</v>
      </c>
      <c r="HK456" s="54">
        <f t="shared" si="1615"/>
        <v>3.4376416077120253</v>
      </c>
      <c r="HL456" s="55">
        <f t="shared" si="1616"/>
        <v>3.4376416077120253</v>
      </c>
      <c r="HM456" s="55">
        <f t="shared" si="1617"/>
        <v>2.8739981788566662</v>
      </c>
      <c r="HN456" s="56">
        <f t="shared" si="1618"/>
        <v>3.116706894757534</v>
      </c>
      <c r="HQ456" s="57">
        <f t="shared" si="1619"/>
        <v>596.59284378356256</v>
      </c>
      <c r="HR456" s="58">
        <f t="shared" si="1789"/>
        <v>690.07894240444682</v>
      </c>
      <c r="HS456" s="58">
        <f t="shared" si="1620"/>
        <v>26.223374361912253</v>
      </c>
      <c r="HT456" s="58">
        <f t="shared" si="1790"/>
        <v>30.285375050572462</v>
      </c>
      <c r="HU456" s="58">
        <f t="shared" si="1621"/>
        <v>782.36436274421112</v>
      </c>
      <c r="HV456" s="55">
        <f t="shared" si="1845"/>
        <v>0.76255114904641264</v>
      </c>
      <c r="HW456" s="56">
        <f t="shared" si="1846"/>
        <v>3.3518109477701008E-2</v>
      </c>
      <c r="HX456" s="260">
        <f t="shared" si="1847"/>
        <v>1.1246837202136688</v>
      </c>
      <c r="HY456" s="57">
        <f t="shared" si="1622"/>
        <v>956.21252890928997</v>
      </c>
      <c r="HZ456" s="58">
        <f t="shared" si="1791"/>
        <v>1106.0510321893757</v>
      </c>
      <c r="IA456" s="58">
        <f t="shared" si="1623"/>
        <v>48.966446171112132</v>
      </c>
      <c r="IB456" s="58">
        <f t="shared" si="1792"/>
        <v>56.551348683017402</v>
      </c>
      <c r="IC456" s="58">
        <f t="shared" si="1624"/>
        <v>1278.4358650033651</v>
      </c>
      <c r="ID456" s="55">
        <f t="shared" si="1625"/>
        <v>0.74795502464003005</v>
      </c>
      <c r="IE456" s="56">
        <f t="shared" si="1626"/>
        <v>3.8301840171687647E-2</v>
      </c>
      <c r="IF456" s="260">
        <f t="shared" si="1627"/>
        <v>1.1231375074036871</v>
      </c>
      <c r="IG456" s="57">
        <f t="shared" si="1628"/>
        <v>55.288290318144718</v>
      </c>
      <c r="IH456" s="58">
        <f t="shared" si="1793"/>
        <v>63.951965410998</v>
      </c>
      <c r="II456" s="58">
        <f t="shared" si="1629"/>
        <v>107.9165476611297</v>
      </c>
      <c r="IJ456" s="58">
        <f t="shared" si="1794"/>
        <v>124.6328208938387</v>
      </c>
      <c r="IK456" s="58">
        <f t="shared" si="1630"/>
        <v>1138.1392801929076</v>
      </c>
      <c r="IL456" s="55">
        <f t="shared" si="1631"/>
        <v>4.857778945013979E-2</v>
      </c>
      <c r="IM456" s="56">
        <f t="shared" si="1632"/>
        <v>9.4818401876823472E-2</v>
      </c>
      <c r="IN456" s="260">
        <f t="shared" si="1633"/>
        <v>1.0222995100575569</v>
      </c>
      <c r="IO456" s="57">
        <f t="shared" si="1634"/>
        <v>60.985433780804605</v>
      </c>
      <c r="IP456" s="58">
        <f t="shared" si="1795"/>
        <v>70.541851254256684</v>
      </c>
      <c r="IQ456" s="58">
        <f t="shared" si="1635"/>
        <v>2.6779503115985586</v>
      </c>
      <c r="IR456" s="58">
        <f t="shared" si="1796"/>
        <v>3.0927648148651752</v>
      </c>
      <c r="IS456" s="58">
        <f t="shared" si="1636"/>
        <v>83.036921688530526</v>
      </c>
      <c r="IT456" s="55">
        <f t="shared" si="1637"/>
        <v>0.73443755549560819</v>
      </c>
      <c r="IU456" s="56">
        <f t="shared" si="1638"/>
        <v>3.2250115456392822E-2</v>
      </c>
      <c r="IV456" s="260">
        <f t="shared" si="1639"/>
        <v>1.120081907830357</v>
      </c>
      <c r="IW456" s="57">
        <f t="shared" si="1640"/>
        <v>0</v>
      </c>
      <c r="IX456" s="58">
        <f t="shared" si="1797"/>
        <v>0</v>
      </c>
      <c r="IY456" s="58">
        <f t="shared" si="1641"/>
        <v>0</v>
      </c>
      <c r="IZ456" s="58">
        <f t="shared" si="1798"/>
        <v>0</v>
      </c>
      <c r="JA456" s="58">
        <f t="shared" si="1642"/>
        <v>0</v>
      </c>
      <c r="JB456" s="55"/>
      <c r="JC456" s="56"/>
      <c r="JD456" s="260"/>
      <c r="JE456" s="57">
        <f t="shared" si="1643"/>
        <v>0</v>
      </c>
      <c r="JF456" s="58">
        <f t="shared" si="1799"/>
        <v>0</v>
      </c>
      <c r="JG456" s="58">
        <f t="shared" si="1644"/>
        <v>0</v>
      </c>
      <c r="JH456" s="58">
        <f t="shared" si="1800"/>
        <v>0</v>
      </c>
      <c r="JI456" s="58">
        <f t="shared" si="1645"/>
        <v>0</v>
      </c>
      <c r="JJ456" s="55"/>
      <c r="JK456" s="56"/>
      <c r="JL456" s="260"/>
      <c r="JM456" s="57">
        <f t="shared" si="1646"/>
        <v>1692.6897663854056</v>
      </c>
      <c r="JN456" s="58">
        <f t="shared" si="1801"/>
        <v>1957.9342527779988</v>
      </c>
      <c r="JO456" s="58">
        <f t="shared" si="1647"/>
        <v>109.74646614869052</v>
      </c>
      <c r="JP456" s="58">
        <f t="shared" si="1802"/>
        <v>126.74619375512268</v>
      </c>
      <c r="JQ456" s="58">
        <f t="shared" si="1648"/>
        <v>2296.4006146295928</v>
      </c>
      <c r="JR456" s="55">
        <f t="shared" si="1649"/>
        <v>0.73710560587810803</v>
      </c>
      <c r="JS456" s="56">
        <f t="shared" si="1650"/>
        <v>4.7790644824571481E-2</v>
      </c>
      <c r="JT456" s="260">
        <f t="shared" si="1651"/>
        <v>1.1229072193244258</v>
      </c>
      <c r="JU456" s="57">
        <f t="shared" si="1652"/>
        <v>9.7372576274375682</v>
      </c>
      <c r="JV456" s="58">
        <f t="shared" si="1803"/>
        <v>11.263085897657035</v>
      </c>
      <c r="JW456" s="58">
        <f t="shared" si="1653"/>
        <v>0.26380971497600003</v>
      </c>
      <c r="JX456" s="58">
        <f t="shared" si="1804"/>
        <v>0.30467383982578244</v>
      </c>
      <c r="JY456" s="58">
        <f t="shared" si="1654"/>
        <v>200.4467008</v>
      </c>
      <c r="JZ456" s="55">
        <f t="shared" si="1655"/>
        <v>4.8577789450139797E-2</v>
      </c>
      <c r="KA456" s="56">
        <f t="shared" si="1656"/>
        <v>1.3161090400745574E-3</v>
      </c>
      <c r="KB456" s="260">
        <f t="shared" si="1657"/>
        <v>1.0078160048971445</v>
      </c>
      <c r="KC456" s="57">
        <f t="shared" si="1658"/>
        <v>0.32892308817203203</v>
      </c>
      <c r="KD456" s="58">
        <f t="shared" si="1805"/>
        <v>0.38046533608858946</v>
      </c>
      <c r="KE456" s="58">
        <f t="shared" si="1659"/>
        <v>8.9114522240000011E-3</v>
      </c>
      <c r="KF456" s="58">
        <f t="shared" si="1806"/>
        <v>1.0291836173497602E-2</v>
      </c>
      <c r="KG456" s="58">
        <f t="shared" si="1660"/>
        <v>6.7710592000000016</v>
      </c>
      <c r="KH456" s="55">
        <f t="shared" si="1661"/>
        <v>4.857778945013979E-2</v>
      </c>
      <c r="KI456" s="56">
        <f t="shared" si="1662"/>
        <v>1.3161090400745572E-3</v>
      </c>
      <c r="KJ456" s="260">
        <f t="shared" si="1663"/>
        <v>1.0078160048971445</v>
      </c>
      <c r="KK456" s="57">
        <f t="shared" si="1664"/>
        <v>510.92187544537171</v>
      </c>
      <c r="KL456" s="58">
        <f t="shared" si="1807"/>
        <v>590.98333332766151</v>
      </c>
      <c r="KM456" s="58">
        <f t="shared" si="1665"/>
        <v>22.462881863951086</v>
      </c>
      <c r="KN456" s="58">
        <f t="shared" si="1808"/>
        <v>25.942382264677111</v>
      </c>
      <c r="KO456" s="58">
        <f t="shared" si="1666"/>
        <v>664.07916751703215</v>
      </c>
      <c r="KP456" s="55">
        <f t="shared" si="1809"/>
        <v>0.76936892532812018</v>
      </c>
      <c r="KQ456" s="56">
        <f t="shared" si="1810"/>
        <v>3.3825608395364942E-2</v>
      </c>
      <c r="KR456" s="260">
        <f t="shared" si="1811"/>
        <v>1.1257996973393585</v>
      </c>
      <c r="KS456" s="57">
        <f t="shared" si="1667"/>
        <v>429.66939465159919</v>
      </c>
      <c r="KT456" s="58">
        <f t="shared" si="1812"/>
        <v>496.99858879350484</v>
      </c>
      <c r="KU456" s="58">
        <f t="shared" si="1668"/>
        <v>18.886437258769089</v>
      </c>
      <c r="KV456" s="58">
        <f t="shared" si="1813"/>
        <v>21.811946390152421</v>
      </c>
      <c r="KW456" s="58">
        <f t="shared" si="1669"/>
        <v>563.21028990919831</v>
      </c>
      <c r="KX456" s="55">
        <f t="shared" si="1670"/>
        <v>0.76289336745049741</v>
      </c>
      <c r="KY456" s="56">
        <f t="shared" si="1671"/>
        <v>3.3533544392120376E-2</v>
      </c>
      <c r="KZ456" s="260">
        <f t="shared" si="1672"/>
        <v>1.1247397367058325</v>
      </c>
      <c r="LA456" s="57">
        <f t="shared" si="1673"/>
        <v>1241.3902482191629</v>
      </c>
      <c r="LB456" s="58">
        <f t="shared" si="1814"/>
        <v>1435.9161001151058</v>
      </c>
      <c r="LC456" s="58">
        <f t="shared" si="1674"/>
        <v>53.36594796676178</v>
      </c>
      <c r="LD456" s="58">
        <f t="shared" si="1815"/>
        <v>61.63233330681318</v>
      </c>
      <c r="LE456" s="58">
        <f t="shared" si="1675"/>
        <v>2999.1651875241309</v>
      </c>
      <c r="LF456" s="55">
        <f t="shared" si="1816"/>
        <v>0.41391192902047341</v>
      </c>
      <c r="LG456" s="56">
        <f t="shared" si="1817"/>
        <v>1.7793600762222906E-2</v>
      </c>
      <c r="LH456" s="260">
        <f t="shared" si="1818"/>
        <v>1.0676162280355765</v>
      </c>
      <c r="LI456" s="57">
        <f t="shared" si="1676"/>
        <v>423.71387289296729</v>
      </c>
      <c r="LJ456" s="58">
        <f t="shared" si="1819"/>
        <v>490.10983677529526</v>
      </c>
      <c r="LK456" s="58">
        <f t="shared" si="1677"/>
        <v>18.614962779615539</v>
      </c>
      <c r="LL456" s="58">
        <f t="shared" si="1820"/>
        <v>21.498420514177987</v>
      </c>
      <c r="LM456" s="58">
        <f t="shared" si="1678"/>
        <v>566.48553221076634</v>
      </c>
      <c r="LN456" s="55">
        <f t="shared" si="1679"/>
        <v>0.7479694516458022</v>
      </c>
      <c r="LO456" s="56">
        <f t="shared" si="1680"/>
        <v>3.2860438124463279E-2</v>
      </c>
      <c r="LP456" s="260">
        <f t="shared" si="1681"/>
        <v>1.1222968949383767</v>
      </c>
      <c r="LQ456" s="57">
        <f t="shared" si="1682"/>
        <v>4.3436640066666643E-2</v>
      </c>
      <c r="LR456" s="58">
        <f t="shared" si="1821"/>
        <v>5.0243161565113312E-2</v>
      </c>
      <c r="LS456" s="58">
        <f t="shared" si="1683"/>
        <v>1.1768208333333328E-3</v>
      </c>
      <c r="LT456" s="58">
        <f t="shared" si="1822"/>
        <v>1.359110380416666E-3</v>
      </c>
      <c r="LU456" s="58">
        <f t="shared" si="1684"/>
        <v>0.89416666666666633</v>
      </c>
      <c r="LV456" s="55">
        <f t="shared" si="1835"/>
        <v>4.857778945013979E-2</v>
      </c>
      <c r="LW456" s="56">
        <f t="shared" si="1836"/>
        <v>1.3161090400745572E-3</v>
      </c>
      <c r="LX456" s="260">
        <f t="shared" si="1837"/>
        <v>1.0078160048971445</v>
      </c>
      <c r="LY456" s="57">
        <f t="shared" si="1685"/>
        <v>42.424460715204688</v>
      </c>
      <c r="LZ456" s="58">
        <f t="shared" si="1823"/>
        <v>49.072373709277265</v>
      </c>
      <c r="MA456" s="58">
        <f t="shared" si="1686"/>
        <v>1.1493980458884001</v>
      </c>
      <c r="MB456" s="58">
        <f t="shared" si="1824"/>
        <v>1.3274398031965133</v>
      </c>
      <c r="MC456" s="58">
        <f t="shared" si="1687"/>
        <v>873.33038925714277</v>
      </c>
      <c r="MD456" s="55">
        <f t="shared" si="1688"/>
        <v>4.8577790532734179E-2</v>
      </c>
      <c r="ME456" s="56">
        <f t="shared" si="1689"/>
        <v>1.3161090694050865E-3</v>
      </c>
      <c r="MF456" s="260">
        <f t="shared" si="1690"/>
        <v>1.0078160050713303</v>
      </c>
      <c r="MG456" s="57">
        <f t="shared" si="1691"/>
        <v>0</v>
      </c>
      <c r="MH456" s="58">
        <f t="shared" si="1825"/>
        <v>0</v>
      </c>
      <c r="MI456" s="58">
        <f t="shared" si="1692"/>
        <v>0</v>
      </c>
      <c r="MJ456" s="58">
        <f t="shared" si="1826"/>
        <v>0</v>
      </c>
      <c r="MK456" s="58">
        <f t="shared" si="1693"/>
        <v>0</v>
      </c>
      <c r="ML456" s="55"/>
      <c r="MM456" s="56"/>
      <c r="MN456" s="260"/>
      <c r="MO456" s="59">
        <v>3.1598395103999253</v>
      </c>
      <c r="MP456" s="60">
        <v>3.1598395103999253</v>
      </c>
      <c r="MQ456" s="60">
        <v>2.6300999999999997</v>
      </c>
      <c r="MR456" s="61">
        <v>2.8458999999999994</v>
      </c>
      <c r="MS456" s="59">
        <f t="shared" si="1694"/>
        <v>1.0879165212023505</v>
      </c>
      <c r="MT456" s="60">
        <f t="shared" si="1862"/>
        <v>1.0879165212023505</v>
      </c>
      <c r="MU456" s="60">
        <f t="shared" si="1827"/>
        <v>1.0927334241499056</v>
      </c>
      <c r="MV456" s="61">
        <f t="shared" si="1828"/>
        <v>1.0951568553911011</v>
      </c>
      <c r="MW456" s="66">
        <f t="shared" si="1829"/>
        <v>3.4376416077120253</v>
      </c>
      <c r="MX456" s="67">
        <f t="shared" si="1830"/>
        <v>3.4376416077120253</v>
      </c>
      <c r="MY456" s="67">
        <f t="shared" si="1831"/>
        <v>2.8739981788566662</v>
      </c>
      <c r="MZ456" s="261">
        <f t="shared" si="1832"/>
        <v>3.116706894757534</v>
      </c>
      <c r="NA456" s="59">
        <f t="shared" si="1696"/>
        <v>1.0879261979777615</v>
      </c>
      <c r="NB456" s="60">
        <f t="shared" si="1863"/>
        <v>1.0879261979777615</v>
      </c>
      <c r="NC456" s="60">
        <f t="shared" si="1698"/>
        <v>1.0927437094702253</v>
      </c>
      <c r="ND456" s="262">
        <f t="shared" si="1864"/>
        <v>1.0951656688920024</v>
      </c>
      <c r="NE456" s="62">
        <f t="shared" si="1700"/>
        <v>3.4376721847693017</v>
      </c>
      <c r="NF456" s="63">
        <f t="shared" si="1865"/>
        <v>3.4376721847693017</v>
      </c>
      <c r="NG456" s="63">
        <f t="shared" si="1702"/>
        <v>2.8740252302776392</v>
      </c>
      <c r="NH456" s="64">
        <f t="shared" si="1866"/>
        <v>3.1167319770997488</v>
      </c>
      <c r="NI456" s="238">
        <f t="shared" si="1838"/>
        <v>-3.0577057276381936E-5</v>
      </c>
      <c r="NJ456" s="238">
        <f t="shared" si="1839"/>
        <v>-3.0577057276381936E-5</v>
      </c>
      <c r="NK456" s="238">
        <f t="shared" si="1840"/>
        <v>-2.7051420973034368E-5</v>
      </c>
      <c r="NL456" s="238">
        <f t="shared" si="1841"/>
        <v>-2.5082342214766129E-5</v>
      </c>
      <c r="NM456" s="239">
        <f t="shared" si="1704"/>
        <v>0.24270674682210971</v>
      </c>
      <c r="NN456" s="240">
        <f t="shared" si="1705"/>
        <v>0.3960182851105401</v>
      </c>
      <c r="NO456" s="240">
        <f>O456*IN456</f>
        <v>0.32094020766955306</v>
      </c>
      <c r="NP456" s="240">
        <f t="shared" si="1706"/>
        <v>2.5649875689315177E-2</v>
      </c>
      <c r="NQ456" s="240">
        <f t="shared" si="1868"/>
        <v>0</v>
      </c>
      <c r="NR456" s="240">
        <f t="shared" si="1707"/>
        <v>0</v>
      </c>
      <c r="NS456" s="240">
        <f t="shared" si="1708"/>
        <v>0.71248463066134815</v>
      </c>
      <c r="NT456" s="240">
        <f t="shared" si="1709"/>
        <v>5.5732225070812096E-2</v>
      </c>
      <c r="NU456" s="240">
        <f t="shared" si="1710"/>
        <v>1.9148504093045747E-3</v>
      </c>
      <c r="NV456" s="240">
        <f t="shared" si="1711"/>
        <v>0.20613392458283655</v>
      </c>
      <c r="NW456" s="240">
        <f t="shared" si="1712"/>
        <v>0.17467208111041577</v>
      </c>
      <c r="NX456" s="240">
        <f t="shared" si="1713"/>
        <v>0.883132143831029</v>
      </c>
      <c r="NY456" s="240">
        <f t="shared" si="1714"/>
        <v>0.17530277498937444</v>
      </c>
      <c r="NZ456" s="240">
        <f t="shared" si="1715"/>
        <v>2.0156320097942891E-4</v>
      </c>
      <c r="OA456" s="240">
        <f t="shared" si="1716"/>
        <v>0.24278287562168346</v>
      </c>
      <c r="OB456" s="241">
        <f t="shared" si="1717"/>
        <v>0</v>
      </c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136"/>
      <c r="OP456" s="13"/>
      <c r="OQ456" s="13"/>
      <c r="OR456" s="13"/>
      <c r="OS456" s="13"/>
      <c r="OT456" s="13"/>
    </row>
    <row r="457" spans="1:410" ht="15" customHeight="1">
      <c r="A457" s="242">
        <v>438</v>
      </c>
      <c r="B457" s="49" t="s">
        <v>507</v>
      </c>
      <c r="C457" s="50">
        <v>5</v>
      </c>
      <c r="D457" s="51">
        <v>4552.6499999999996</v>
      </c>
      <c r="E457" s="52">
        <v>4552.6499999999996</v>
      </c>
      <c r="F457" s="52"/>
      <c r="G457" s="52"/>
      <c r="H457" s="53"/>
      <c r="I457" s="57">
        <v>3.2805777886474279</v>
      </c>
      <c r="J457" s="58">
        <v>3.2805777886474279</v>
      </c>
      <c r="K457" s="58">
        <v>2.6741000000000006</v>
      </c>
      <c r="L457" s="243">
        <v>2.8894000000000006</v>
      </c>
      <c r="M457" s="1">
        <v>0.21529999999999999</v>
      </c>
      <c r="N457" s="2">
        <v>0.39050000000000001</v>
      </c>
      <c r="O457" s="2">
        <v>0.39117778864742742</v>
      </c>
      <c r="P457" s="2">
        <v>2.3E-2</v>
      </c>
      <c r="Q457" s="2">
        <v>0</v>
      </c>
      <c r="R457" s="2">
        <v>0</v>
      </c>
      <c r="S457" s="2">
        <v>0.63660000000000005</v>
      </c>
      <c r="T457" s="2">
        <v>5.5599999999999997E-2</v>
      </c>
      <c r="U457" s="2">
        <v>1.9E-3</v>
      </c>
      <c r="V457" s="2">
        <v>0.1835</v>
      </c>
      <c r="W457" s="2">
        <v>0.156</v>
      </c>
      <c r="X457" s="2">
        <v>0.83089999999999997</v>
      </c>
      <c r="Y457" s="2">
        <v>0.1532</v>
      </c>
      <c r="Z457" s="2">
        <v>2.0000000000000001E-4</v>
      </c>
      <c r="AA457" s="2">
        <v>0.2427</v>
      </c>
      <c r="AB457" s="3">
        <v>0</v>
      </c>
      <c r="AC457" s="244">
        <v>375.96</v>
      </c>
      <c r="AD457" s="108">
        <v>82.711200000000005</v>
      </c>
      <c r="AE457" s="108">
        <v>253.04100588</v>
      </c>
      <c r="AF457" s="108">
        <f t="shared" si="1718"/>
        <v>25.044480515967123</v>
      </c>
      <c r="AG457" s="108">
        <f t="shared" si="1719"/>
        <v>79.186652380087196</v>
      </c>
      <c r="AH457" s="108">
        <v>13.121554442166699</v>
      </c>
      <c r="AI457" s="108">
        <v>52.912864549395323</v>
      </c>
      <c r="AJ457" s="108">
        <f t="shared" si="1720"/>
        <v>1.0235993647080526</v>
      </c>
      <c r="AK457" s="108">
        <f t="shared" si="1721"/>
        <v>30.968206409095501</v>
      </c>
      <c r="AL457" s="108">
        <v>38.887331243578103</v>
      </c>
      <c r="AM457" s="245">
        <v>979.96074733816806</v>
      </c>
      <c r="AN457" s="244">
        <v>657.43</v>
      </c>
      <c r="AO457" s="108">
        <v>144.63460000000001</v>
      </c>
      <c r="AP457" s="108">
        <v>442.48523379</v>
      </c>
      <c r="AQ457" s="108">
        <f t="shared" si="1722"/>
        <v>43.794533529131463</v>
      </c>
      <c r="AR457" s="108">
        <f t="shared" si="1723"/>
        <v>138.4713290622426</v>
      </c>
      <c r="AS457" s="246">
        <v>70.432096620324998</v>
      </c>
      <c r="AT457" s="247">
        <v>29.118722562646042</v>
      </c>
      <c r="AU457" s="108">
        <v>95.993680919953704</v>
      </c>
      <c r="AV457" s="108">
        <f t="shared" si="1724"/>
        <v>1.8569977573965044</v>
      </c>
      <c r="AW457" s="108">
        <f t="shared" si="1725"/>
        <v>56.182029644659465</v>
      </c>
      <c r="AX457" s="108">
        <v>70.548780566513926</v>
      </c>
      <c r="AY457" s="245">
        <v>1777.8292702761507</v>
      </c>
      <c r="AZ457" s="248">
        <v>226</v>
      </c>
      <c r="BA457" s="108">
        <v>1151.9596666666664</v>
      </c>
      <c r="BB457" s="108">
        <v>120.13291586556639</v>
      </c>
      <c r="BC457" s="109">
        <v>96.106332692453122</v>
      </c>
      <c r="BD457" s="109">
        <v>24.026583173113266</v>
      </c>
      <c r="BE457" s="108">
        <v>45.049851249999989</v>
      </c>
      <c r="BF457" s="109">
        <v>36.039880999999994</v>
      </c>
      <c r="BG457" s="109">
        <v>9.009970249999995</v>
      </c>
      <c r="BH457" s="108">
        <v>96.151397666102994</v>
      </c>
      <c r="BI457" s="109">
        <f t="shared" si="1726"/>
        <v>56.274336209244765</v>
      </c>
      <c r="BJ457" s="108">
        <f t="shared" si="1727"/>
        <v>1.8600487878507626</v>
      </c>
      <c r="BK457" s="108">
        <v>70.6646915724168</v>
      </c>
      <c r="BL457" s="245">
        <v>1780.7502276249033</v>
      </c>
      <c r="BM457" s="244">
        <v>38.6</v>
      </c>
      <c r="BN457" s="108">
        <v>8.4920000000000009</v>
      </c>
      <c r="BO457" s="108">
        <v>25.979845800000003</v>
      </c>
      <c r="BP457" s="108">
        <f t="shared" si="1728"/>
        <v>2.5713292582092007</v>
      </c>
      <c r="BQ457" s="108">
        <f t="shared" si="1729"/>
        <v>8.1301329446520008</v>
      </c>
      <c r="BR457" s="108">
        <v>4.3964234782416698</v>
      </c>
      <c r="BS457" s="108">
        <v>5.6551836573116425</v>
      </c>
      <c r="BT457" s="108">
        <f t="shared" si="1730"/>
        <v>0.10939952785069373</v>
      </c>
      <c r="BU457" s="108">
        <f t="shared" si="1731"/>
        <v>3.3097980287474704</v>
      </c>
      <c r="BV457" s="108">
        <v>4.1561726467776658</v>
      </c>
      <c r="BW457" s="245">
        <v>104.73555069879717</v>
      </c>
      <c r="BX457" s="107">
        <v>0</v>
      </c>
      <c r="BY457" s="108">
        <v>0</v>
      </c>
      <c r="BZ457" s="109">
        <f t="shared" si="1732"/>
        <v>0</v>
      </c>
      <c r="CA457" s="109">
        <f t="shared" si="1733"/>
        <v>0</v>
      </c>
      <c r="CB457" s="108">
        <v>0</v>
      </c>
      <c r="CC457" s="110">
        <v>0</v>
      </c>
      <c r="CD457" s="244">
        <v>0</v>
      </c>
      <c r="CE457" s="108">
        <v>0</v>
      </c>
      <c r="CF457" s="109">
        <f t="shared" si="1734"/>
        <v>0</v>
      </c>
      <c r="CG457" s="109">
        <f t="shared" si="1735"/>
        <v>0</v>
      </c>
      <c r="CH457" s="108">
        <v>0</v>
      </c>
      <c r="CI457" s="245">
        <v>0</v>
      </c>
      <c r="CJ457" s="249">
        <v>1070.5632389849336</v>
      </c>
      <c r="CK457" s="250">
        <v>235.5239125766854</v>
      </c>
      <c r="CL457" s="250">
        <v>113.41299142866478</v>
      </c>
      <c r="CM457" s="251">
        <v>72.39324421953728</v>
      </c>
      <c r="CN457" s="252">
        <f t="shared" si="1600"/>
        <v>35.288086894813446</v>
      </c>
      <c r="CO457" s="250">
        <v>720.54579968852659</v>
      </c>
      <c r="CP457" s="252">
        <f t="shared" si="1736"/>
        <v>71.315299978372238</v>
      </c>
      <c r="CQ457" s="250">
        <v>225.48760255452751</v>
      </c>
      <c r="CR457" s="250">
        <v>156.22335381555314</v>
      </c>
      <c r="CS457" s="252">
        <f t="shared" si="1737"/>
        <v>3.0221407795618758</v>
      </c>
      <c r="CT457" s="252">
        <f t="shared" si="1738"/>
        <v>91.432529840921163</v>
      </c>
      <c r="CU457" s="250">
        <f t="shared" si="1601"/>
        <v>2296.2692964943635</v>
      </c>
      <c r="CV457" s="245">
        <f t="shared" si="1739"/>
        <v>2893.2993135828979</v>
      </c>
      <c r="CW457" s="244">
        <v>187.04998000000001</v>
      </c>
      <c r="CX457" s="108">
        <v>13.65464854</v>
      </c>
      <c r="CY457" s="108">
        <f t="shared" si="1740"/>
        <v>0.2641491760063</v>
      </c>
      <c r="CZ457" s="108">
        <f t="shared" si="1741"/>
        <v>7.99162884170872</v>
      </c>
      <c r="DA457" s="108">
        <v>10.035231426999999</v>
      </c>
      <c r="DB457" s="245">
        <v>252.88783196040004</v>
      </c>
      <c r="DC457" s="244">
        <v>6.3185200000000004</v>
      </c>
      <c r="DD457" s="108">
        <v>0.46125196000000002</v>
      </c>
      <c r="DE457" s="108">
        <f t="shared" si="1742"/>
        <v>8.9229191662000013E-3</v>
      </c>
      <c r="DF457" s="108">
        <f t="shared" si="1743"/>
        <v>0.26995601212528003</v>
      </c>
      <c r="DG457" s="108">
        <v>0.33898859799999997</v>
      </c>
      <c r="DH457" s="245">
        <v>8.5425126696000007</v>
      </c>
      <c r="DI457" s="107">
        <v>323.45147168607997</v>
      </c>
      <c r="DJ457" s="108">
        <v>71.15932377093759</v>
      </c>
      <c r="DK457" s="108">
        <v>5.3767750024146244</v>
      </c>
      <c r="DL457" s="108">
        <v>217.6999833727312</v>
      </c>
      <c r="DM457" s="108">
        <f t="shared" si="1744"/>
        <v>21.546638154332697</v>
      </c>
      <c r="DN457" s="108">
        <f t="shared" si="1745"/>
        <v>68.127032796662505</v>
      </c>
      <c r="DO457" s="108">
        <v>45.091191429747916</v>
      </c>
      <c r="DP457" s="108">
        <f t="shared" si="1746"/>
        <v>0.87228909820847345</v>
      </c>
      <c r="DQ457" s="108">
        <f t="shared" si="1747"/>
        <v>26.390431425705703</v>
      </c>
      <c r="DR457" s="108">
        <v>33.138937263095571</v>
      </c>
      <c r="DS457" s="110">
        <v>835.10121903000822</v>
      </c>
      <c r="DT457" s="244">
        <v>272.66000000000003</v>
      </c>
      <c r="DU457" s="108">
        <v>59.985199999999999</v>
      </c>
      <c r="DV457" s="108">
        <v>183.51463097999999</v>
      </c>
      <c r="DW457" s="108">
        <f t="shared" si="1748"/>
        <v>18.163177086614521</v>
      </c>
      <c r="DX457" s="108">
        <f t="shared" si="1749"/>
        <v>57.429068618881196</v>
      </c>
      <c r="DY457" s="108">
        <v>5.2670682524999997</v>
      </c>
      <c r="DZ457" s="108">
        <v>3.9877210867541701</v>
      </c>
      <c r="EA457" s="108"/>
      <c r="EB457" s="108">
        <v>38.355267283305551</v>
      </c>
      <c r="EC457" s="108">
        <f t="shared" si="1750"/>
        <v>0.74198264559554594</v>
      </c>
      <c r="ED457" s="108">
        <f t="shared" si="1751"/>
        <v>22.448110572365675</v>
      </c>
      <c r="EE457" s="108">
        <v>28.188494380127988</v>
      </c>
      <c r="EF457" s="245">
        <v>710.35005837922529</v>
      </c>
      <c r="EG457" s="249">
        <v>743.03466706349184</v>
      </c>
      <c r="EH457" s="250">
        <v>163.46762675396823</v>
      </c>
      <c r="EI457" s="250">
        <v>1391.3735951509836</v>
      </c>
      <c r="EJ457" s="250">
        <v>500.10171177108424</v>
      </c>
      <c r="EK457" s="250">
        <f t="shared" si="1752"/>
        <v>49.497066820831293</v>
      </c>
      <c r="EL457" s="250">
        <v>156.5018296816431</v>
      </c>
      <c r="EM457" s="250">
        <v>204.25236485398568</v>
      </c>
      <c r="EN457" s="250">
        <f t="shared" si="1753"/>
        <v>3.9512619981003532</v>
      </c>
      <c r="EO457" s="250">
        <f t="shared" si="1754"/>
        <v>119.5423730733625</v>
      </c>
      <c r="EP457" s="250">
        <v>3002.229965593514</v>
      </c>
      <c r="EQ457" s="245">
        <v>3782.8097566478273</v>
      </c>
      <c r="ER457" s="244">
        <v>262.12</v>
      </c>
      <c r="ES457" s="108">
        <v>57.666400000000003</v>
      </c>
      <c r="ET457" s="108">
        <v>176.42065235999999</v>
      </c>
      <c r="EU457" s="108">
        <f t="shared" si="1755"/>
        <v>17.46105764667864</v>
      </c>
      <c r="EV457" s="108">
        <f t="shared" si="1756"/>
        <v>55.209078949538394</v>
      </c>
      <c r="EW457" s="108">
        <v>19.742772032725</v>
      </c>
      <c r="EX457" s="108">
        <v>37.664337180668902</v>
      </c>
      <c r="EY457" s="108">
        <f t="shared" si="1757"/>
        <v>0.72861660276003992</v>
      </c>
      <c r="EZ457" s="108">
        <f t="shared" si="1758"/>
        <v>22.043731293055728</v>
      </c>
      <c r="FA457" s="108">
        <v>27.680708078669699</v>
      </c>
      <c r="FB457" s="245">
        <v>697.55384358247636</v>
      </c>
      <c r="FC457" s="244">
        <v>0.83333333333333293</v>
      </c>
      <c r="FD457" s="108">
        <v>6.0833333333333302E-2</v>
      </c>
      <c r="FE457" s="108">
        <f t="shared" si="1759"/>
        <v>1.1768208333333328E-3</v>
      </c>
      <c r="FF457" s="108">
        <f t="shared" si="1760"/>
        <v>3.5603803333333316E-2</v>
      </c>
      <c r="FG457" s="108">
        <v>4.4708333333333301E-2</v>
      </c>
      <c r="FH457" s="245">
        <v>1.1266499999999995</v>
      </c>
      <c r="FI457" s="244">
        <v>817.288266666666</v>
      </c>
      <c r="FJ457" s="108">
        <v>59.662043466666603</v>
      </c>
      <c r="FK457" s="108">
        <f t="shared" si="1761"/>
        <v>1.1541622308626656</v>
      </c>
      <c r="FL457" s="108">
        <f t="shared" si="1762"/>
        <v>34.918284855649027</v>
      </c>
      <c r="FM457" s="108">
        <v>43.847499999999997</v>
      </c>
      <c r="FN457" s="245">
        <v>1104.9573721599991</v>
      </c>
      <c r="FO457" s="244">
        <v>0</v>
      </c>
      <c r="FP457" s="108">
        <v>0</v>
      </c>
      <c r="FQ457" s="108">
        <f t="shared" si="1763"/>
        <v>0</v>
      </c>
      <c r="FR457" s="108">
        <f t="shared" si="1764"/>
        <v>0</v>
      </c>
      <c r="FS457" s="108">
        <v>0</v>
      </c>
      <c r="FT457" s="110">
        <v>0</v>
      </c>
      <c r="FU457" s="253">
        <f t="shared" si="1602"/>
        <v>4567.4596408360958</v>
      </c>
      <c r="FV457" s="254">
        <f t="shared" si="1603"/>
        <v>1596.5740747937627</v>
      </c>
      <c r="FW457" s="254">
        <f t="shared" si="1604"/>
        <v>196.55302314991258</v>
      </c>
      <c r="FX457" s="254">
        <f t="shared" si="1605"/>
        <v>1151.9596666666664</v>
      </c>
      <c r="FY457" s="254">
        <f t="shared" si="1606"/>
        <v>0</v>
      </c>
      <c r="FZ457" s="254">
        <f t="shared" si="1607"/>
        <v>0</v>
      </c>
      <c r="GA457" s="254">
        <f t="shared" si="1765"/>
        <v>187.04998000000001</v>
      </c>
      <c r="GB457" s="254">
        <f t="shared" si="1766"/>
        <v>6.3185200000000004</v>
      </c>
      <c r="GC457" s="254">
        <f t="shared" si="1767"/>
        <v>817.288266666666</v>
      </c>
      <c r="GD457" s="254">
        <f t="shared" si="1768"/>
        <v>0</v>
      </c>
      <c r="GE457" s="254">
        <f t="shared" si="1608"/>
        <v>2519.7888636423422</v>
      </c>
      <c r="GF457" s="255">
        <f t="shared" si="1609"/>
        <v>962.02212692564603</v>
      </c>
      <c r="GG457" s="255">
        <f t="shared" si="1610"/>
        <v>249.39358299013719</v>
      </c>
      <c r="GH457" s="254">
        <f t="shared" si="1611"/>
        <v>806.1384186560249</v>
      </c>
      <c r="GI457" s="255">
        <f t="shared" si="1612"/>
        <v>575.60456441216866</v>
      </c>
      <c r="GJ457" s="256">
        <f t="shared" si="1613"/>
        <v>15.594747708900798</v>
      </c>
      <c r="GK457" s="253">
        <f t="shared" si="1769"/>
        <v>11849.130454411468</v>
      </c>
      <c r="GL457" s="257">
        <f t="shared" si="1770"/>
        <v>14929.904372558449</v>
      </c>
      <c r="GM457" s="221">
        <f t="shared" si="1771"/>
        <v>14929.904372558449</v>
      </c>
      <c r="GN457" s="222">
        <f t="shared" si="1772"/>
        <v>7692.4087785391275</v>
      </c>
      <c r="GO457" s="222">
        <f t="shared" si="1773"/>
        <v>581.54210584967768</v>
      </c>
      <c r="GP457" s="55">
        <f t="shared" si="1774"/>
        <v>0.51523496645283107</v>
      </c>
      <c r="GQ457" s="56">
        <f t="shared" si="1775"/>
        <v>3.8951495691999682E-2</v>
      </c>
      <c r="GR457" s="258">
        <f t="shared" si="1776"/>
        <v>1.0867709059258495</v>
      </c>
      <c r="GS457" s="227">
        <f t="shared" si="1614"/>
        <v>14929.904372558449</v>
      </c>
      <c r="GT457" s="222">
        <f t="shared" si="1843"/>
        <v>7692.4087785391275</v>
      </c>
      <c r="GU457" s="222">
        <f t="shared" si="1844"/>
        <v>581.54210584967768</v>
      </c>
      <c r="GV457" s="37">
        <f t="shared" si="1833"/>
        <v>0.51523496645283107</v>
      </c>
      <c r="GW457" s="228">
        <f t="shared" si="1834"/>
        <v>3.8951495691999682E-2</v>
      </c>
      <c r="GX457" s="258">
        <f t="shared" si="1777"/>
        <v>1.0867709059258495</v>
      </c>
      <c r="GY457" s="221">
        <f t="shared" si="1842"/>
        <v>12169.193397595378</v>
      </c>
      <c r="GZ457" s="222">
        <f t="shared" si="1778"/>
        <v>6858.6481079875448</v>
      </c>
      <c r="HA457" s="222">
        <f t="shared" si="1779"/>
        <v>379.84843447484411</v>
      </c>
      <c r="HB457" s="55">
        <f t="shared" si="1780"/>
        <v>0.56360745399467538</v>
      </c>
      <c r="HC457" s="56">
        <f t="shared" si="1781"/>
        <v>3.1213936870286063E-2</v>
      </c>
      <c r="HD457" s="258">
        <f t="shared" si="1782"/>
        <v>1.093152326862173</v>
      </c>
      <c r="HE457" s="221">
        <f t="shared" si="1783"/>
        <v>13149.154144933545</v>
      </c>
      <c r="HF457" s="222">
        <f t="shared" si="1784"/>
        <v>7605.9038689182762</v>
      </c>
      <c r="HG457" s="222">
        <f t="shared" si="1785"/>
        <v>412.6942151244948</v>
      </c>
      <c r="HH457" s="55">
        <f t="shared" si="1786"/>
        <v>0.57843293835359599</v>
      </c>
      <c r="HI457" s="56">
        <f t="shared" si="1787"/>
        <v>3.1385609338491827E-2</v>
      </c>
      <c r="HJ457" s="259">
        <f t="shared" si="1788"/>
        <v>1.095502072326541</v>
      </c>
      <c r="HK457" s="54">
        <f t="shared" si="1615"/>
        <v>3.5652364953285849</v>
      </c>
      <c r="HL457" s="55">
        <f t="shared" si="1616"/>
        <v>3.5652364953285849</v>
      </c>
      <c r="HM457" s="55">
        <f t="shared" si="1617"/>
        <v>2.9231986372621375</v>
      </c>
      <c r="HN457" s="56">
        <f t="shared" si="1618"/>
        <v>3.1653436877803083</v>
      </c>
      <c r="HQ457" s="57">
        <f t="shared" si="1619"/>
        <v>593.0601277228028</v>
      </c>
      <c r="HR457" s="58">
        <f t="shared" si="1789"/>
        <v>685.99264973696609</v>
      </c>
      <c r="HS457" s="58">
        <f t="shared" si="1620"/>
        <v>26.068079880675175</v>
      </c>
      <c r="HT457" s="58">
        <f t="shared" si="1790"/>
        <v>30.106025454191759</v>
      </c>
      <c r="HU457" s="58">
        <f t="shared" si="1621"/>
        <v>777.74662487156195</v>
      </c>
      <c r="HV457" s="55">
        <f t="shared" si="1845"/>
        <v>0.76253642093367036</v>
      </c>
      <c r="HW457" s="56">
        <f t="shared" si="1846"/>
        <v>3.3517445202645643E-2</v>
      </c>
      <c r="HX457" s="260">
        <f t="shared" si="1847"/>
        <v>1.1246813094221961</v>
      </c>
      <c r="HY457" s="57">
        <f t="shared" si="1622"/>
        <v>1039.5416976224205</v>
      </c>
      <c r="HZ457" s="58">
        <f t="shared" si="1791"/>
        <v>1202.4378816398539</v>
      </c>
      <c r="IA457" s="58">
        <f t="shared" si="1623"/>
        <v>74.770253849173997</v>
      </c>
      <c r="IB457" s="58">
        <f t="shared" si="1792"/>
        <v>86.352166170411053</v>
      </c>
      <c r="IC457" s="58">
        <f t="shared" si="1624"/>
        <v>1410.9756113302783</v>
      </c>
      <c r="ID457" s="55">
        <f t="shared" si="1625"/>
        <v>0.73675383846098719</v>
      </c>
      <c r="IE457" s="56">
        <f t="shared" si="1626"/>
        <v>5.2991882530613016E-2</v>
      </c>
      <c r="IF457" s="260">
        <f t="shared" si="1627"/>
        <v>1.1236577690908287</v>
      </c>
      <c r="IG457" s="57">
        <f t="shared" si="1628"/>
        <v>68.654690175278617</v>
      </c>
      <c r="IH457" s="58">
        <f t="shared" si="1793"/>
        <v>79.412880125744778</v>
      </c>
      <c r="II457" s="58">
        <f t="shared" si="1629"/>
        <v>134.00626248030386</v>
      </c>
      <c r="IJ457" s="58">
        <f t="shared" si="1794"/>
        <v>154.76383253850292</v>
      </c>
      <c r="IK457" s="58">
        <f t="shared" si="1630"/>
        <v>1413.2938314483361</v>
      </c>
      <c r="IL457" s="55">
        <f t="shared" si="1631"/>
        <v>4.857778945013979E-2</v>
      </c>
      <c r="IM457" s="56">
        <f t="shared" si="1632"/>
        <v>9.4818401876823416E-2</v>
      </c>
      <c r="IN457" s="260">
        <f t="shared" si="1633"/>
        <v>1.0222995100575569</v>
      </c>
      <c r="IO457" s="57">
        <f t="shared" si="1634"/>
        <v>61.048715787547351</v>
      </c>
      <c r="IP457" s="58">
        <f t="shared" si="1795"/>
        <v>70.615049551456025</v>
      </c>
      <c r="IQ457" s="58">
        <f t="shared" si="1635"/>
        <v>2.6807287860598943</v>
      </c>
      <c r="IR457" s="58">
        <f t="shared" si="1796"/>
        <v>3.0959736750205722</v>
      </c>
      <c r="IS457" s="58">
        <f t="shared" si="1636"/>
        <v>83.123452935553303</v>
      </c>
      <c r="IT457" s="55">
        <f t="shared" si="1637"/>
        <v>0.73443430983165747</v>
      </c>
      <c r="IU457" s="56">
        <f t="shared" si="1638"/>
        <v>3.2249969068757267E-2</v>
      </c>
      <c r="IV457" s="260">
        <f t="shared" si="1639"/>
        <v>1.1200813765593713</v>
      </c>
      <c r="IW457" s="57">
        <f t="shared" si="1640"/>
        <v>0</v>
      </c>
      <c r="IX457" s="58">
        <f t="shared" si="1797"/>
        <v>0</v>
      </c>
      <c r="IY457" s="58">
        <f t="shared" si="1641"/>
        <v>0</v>
      </c>
      <c r="IZ457" s="58">
        <f t="shared" si="1798"/>
        <v>0</v>
      </c>
      <c r="JA457" s="58">
        <f t="shared" si="1642"/>
        <v>0</v>
      </c>
      <c r="JB457" s="55"/>
      <c r="JC457" s="56"/>
      <c r="JD457" s="260"/>
      <c r="JE457" s="57">
        <f t="shared" si="1643"/>
        <v>0</v>
      </c>
      <c r="JF457" s="58">
        <f t="shared" si="1799"/>
        <v>0</v>
      </c>
      <c r="JG457" s="58">
        <f t="shared" si="1644"/>
        <v>0</v>
      </c>
      <c r="JH457" s="58">
        <f t="shared" si="1800"/>
        <v>0</v>
      </c>
      <c r="JI457" s="58">
        <f t="shared" si="1645"/>
        <v>0</v>
      </c>
      <c r="JJ457" s="55"/>
      <c r="JK457" s="56"/>
      <c r="JL457" s="260"/>
      <c r="JM457" s="57">
        <f t="shared" si="1646"/>
        <v>1692.7297130840664</v>
      </c>
      <c r="JN457" s="58">
        <f t="shared" si="1801"/>
        <v>1957.9804591243396</v>
      </c>
      <c r="JO457" s="58">
        <f t="shared" si="1647"/>
        <v>109.62552765274756</v>
      </c>
      <c r="JP457" s="58">
        <f t="shared" si="1802"/>
        <v>126.60652188615816</v>
      </c>
      <c r="JQ457" s="58">
        <f t="shared" si="1648"/>
        <v>2296.2692964943635</v>
      </c>
      <c r="JR457" s="55">
        <f t="shared" si="1649"/>
        <v>0.7371651555278379</v>
      </c>
      <c r="JS457" s="56">
        <f t="shared" si="1650"/>
        <v>4.7740710473335661E-2</v>
      </c>
      <c r="JT457" s="260">
        <f t="shared" si="1651"/>
        <v>1.1229088159235319</v>
      </c>
      <c r="JU457" s="57">
        <f t="shared" si="1652"/>
        <v>9.7497871868846389</v>
      </c>
      <c r="JV457" s="58">
        <f t="shared" si="1803"/>
        <v>11.277578839069463</v>
      </c>
      <c r="JW457" s="58">
        <f t="shared" si="1653"/>
        <v>0.2641491760063</v>
      </c>
      <c r="JX457" s="58">
        <f t="shared" si="1804"/>
        <v>0.30506588336967588</v>
      </c>
      <c r="JY457" s="58">
        <f t="shared" si="1654"/>
        <v>200.70462854000002</v>
      </c>
      <c r="JZ457" s="55">
        <f t="shared" si="1655"/>
        <v>4.8577789450139797E-2</v>
      </c>
      <c r="KA457" s="56">
        <f t="shared" si="1656"/>
        <v>1.3161090400745572E-3</v>
      </c>
      <c r="KB457" s="260">
        <f t="shared" si="1657"/>
        <v>1.0078160048971445</v>
      </c>
      <c r="KC457" s="57">
        <f t="shared" si="1658"/>
        <v>0.32934633479284164</v>
      </c>
      <c r="KD457" s="58">
        <f t="shared" si="1805"/>
        <v>0.38095490545487998</v>
      </c>
      <c r="KE457" s="58">
        <f t="shared" si="1659"/>
        <v>8.9229191662000013E-3</v>
      </c>
      <c r="KF457" s="58">
        <f t="shared" si="1806"/>
        <v>1.0305079345044382E-2</v>
      </c>
      <c r="KG457" s="58">
        <f t="shared" si="1660"/>
        <v>6.7797719600000006</v>
      </c>
      <c r="KH457" s="55">
        <f t="shared" si="1661"/>
        <v>4.8577789450139797E-2</v>
      </c>
      <c r="KI457" s="56">
        <f t="shared" si="1662"/>
        <v>1.3161090400745574E-3</v>
      </c>
      <c r="KJ457" s="260">
        <f t="shared" si="1663"/>
        <v>1.0078160048971445</v>
      </c>
      <c r="KK457" s="57">
        <f t="shared" si="1664"/>
        <v>509.92210180830676</v>
      </c>
      <c r="KL457" s="58">
        <f t="shared" si="1807"/>
        <v>589.82689516166852</v>
      </c>
      <c r="KM457" s="58">
        <f t="shared" si="1665"/>
        <v>22.41892725254117</v>
      </c>
      <c r="KN457" s="58">
        <f t="shared" si="1808"/>
        <v>25.891619083959799</v>
      </c>
      <c r="KO457" s="58">
        <f t="shared" si="1666"/>
        <v>662.77874526191124</v>
      </c>
      <c r="KP457" s="55">
        <f t="shared" si="1809"/>
        <v>0.76937002801259124</v>
      </c>
      <c r="KQ457" s="56">
        <f t="shared" si="1810"/>
        <v>3.3825658129217541E-2</v>
      </c>
      <c r="KR457" s="260">
        <f t="shared" si="1811"/>
        <v>1.125799877833789</v>
      </c>
      <c r="KS457" s="57">
        <f t="shared" si="1667"/>
        <v>430.0953586133212</v>
      </c>
      <c r="KT457" s="58">
        <f t="shared" si="1812"/>
        <v>497.49130130802865</v>
      </c>
      <c r="KU457" s="58">
        <f t="shared" si="1668"/>
        <v>18.905159732210066</v>
      </c>
      <c r="KV457" s="58">
        <f t="shared" si="1813"/>
        <v>21.833568974729406</v>
      </c>
      <c r="KW457" s="58">
        <f t="shared" si="1669"/>
        <v>563.76988760255972</v>
      </c>
      <c r="KX457" s="55">
        <f t="shared" si="1670"/>
        <v>0.76289168341769453</v>
      </c>
      <c r="KY457" s="56">
        <f t="shared" si="1671"/>
        <v>3.3533468437990814E-2</v>
      </c>
      <c r="KZ457" s="260">
        <f t="shared" si="1672"/>
        <v>1.1247394610525976</v>
      </c>
      <c r="LA457" s="57">
        <f t="shared" si="1673"/>
        <v>1243.2762211785671</v>
      </c>
      <c r="LB457" s="58">
        <f t="shared" si="1814"/>
        <v>1438.0976050372485</v>
      </c>
      <c r="LC457" s="58">
        <f t="shared" si="1674"/>
        <v>53.448328818931643</v>
      </c>
      <c r="LD457" s="58">
        <f t="shared" si="1815"/>
        <v>61.727474952984153</v>
      </c>
      <c r="LE457" s="58">
        <f t="shared" si="1675"/>
        <v>3002.229965593514</v>
      </c>
      <c r="LF457" s="55">
        <f t="shared" si="1816"/>
        <v>0.41411758440455859</v>
      </c>
      <c r="LG457" s="56">
        <f t="shared" si="1817"/>
        <v>1.780287633907664E-2</v>
      </c>
      <c r="LH457" s="260">
        <f t="shared" si="1818"/>
        <v>1.0676498910211174</v>
      </c>
      <c r="LI457" s="57">
        <f t="shared" si="1676"/>
        <v>414.0348284959648</v>
      </c>
      <c r="LJ457" s="58">
        <f t="shared" si="1819"/>
        <v>478.91408612128254</v>
      </c>
      <c r="LK457" s="58">
        <f t="shared" si="1677"/>
        <v>18.189674249438681</v>
      </c>
      <c r="LL457" s="58">
        <f t="shared" si="1820"/>
        <v>21.007254790676733</v>
      </c>
      <c r="LM457" s="58">
        <f t="shared" si="1678"/>
        <v>553.61416157339397</v>
      </c>
      <c r="LN457" s="55">
        <f t="shared" si="1679"/>
        <v>0.74787615136011143</v>
      </c>
      <c r="LO457" s="56">
        <f t="shared" si="1680"/>
        <v>3.2856230046108083E-2</v>
      </c>
      <c r="LP457" s="260">
        <f t="shared" si="1681"/>
        <v>1.1222816229522719</v>
      </c>
      <c r="LQ457" s="57">
        <f t="shared" si="1682"/>
        <v>4.3436640066666643E-2</v>
      </c>
      <c r="LR457" s="58">
        <f t="shared" si="1821"/>
        <v>5.0243161565113312E-2</v>
      </c>
      <c r="LS457" s="58">
        <f t="shared" si="1683"/>
        <v>1.1768208333333328E-3</v>
      </c>
      <c r="LT457" s="58">
        <f t="shared" si="1822"/>
        <v>1.359110380416666E-3</v>
      </c>
      <c r="LU457" s="58">
        <f t="shared" si="1684"/>
        <v>0.89416666666666633</v>
      </c>
      <c r="LV457" s="55">
        <f t="shared" si="1835"/>
        <v>4.857778945013979E-2</v>
      </c>
      <c r="LW457" s="56">
        <f t="shared" si="1836"/>
        <v>1.3161090400745572E-3</v>
      </c>
      <c r="LX457" s="260">
        <f t="shared" si="1837"/>
        <v>1.0078160048971445</v>
      </c>
      <c r="LY457" s="57">
        <f t="shared" si="1685"/>
        <v>42.600307523891814</v>
      </c>
      <c r="LZ457" s="58">
        <f t="shared" si="1823"/>
        <v>49.275775712885661</v>
      </c>
      <c r="MA457" s="58">
        <f t="shared" si="1686"/>
        <v>1.1541622308626656</v>
      </c>
      <c r="MB457" s="58">
        <f t="shared" si="1824"/>
        <v>1.3329419604232926</v>
      </c>
      <c r="MC457" s="58">
        <f t="shared" si="1687"/>
        <v>876.95029536507855</v>
      </c>
      <c r="MD457" s="55">
        <f t="shared" si="1688"/>
        <v>4.8577790268212524E-2</v>
      </c>
      <c r="ME457" s="56">
        <f t="shared" si="1689"/>
        <v>1.3161090622384503E-3</v>
      </c>
      <c r="MF457" s="260">
        <f t="shared" si="1690"/>
        <v>1.0078160050287697</v>
      </c>
      <c r="MG457" s="57">
        <f t="shared" si="1691"/>
        <v>0</v>
      </c>
      <c r="MH457" s="58">
        <f t="shared" si="1825"/>
        <v>0</v>
      </c>
      <c r="MI457" s="58">
        <f t="shared" si="1692"/>
        <v>0</v>
      </c>
      <c r="MJ457" s="58">
        <f t="shared" si="1826"/>
        <v>0</v>
      </c>
      <c r="MK457" s="58">
        <f t="shared" si="1693"/>
        <v>0</v>
      </c>
      <c r="ML457" s="55"/>
      <c r="MM457" s="56"/>
      <c r="MN457" s="260"/>
      <c r="MO457" s="59">
        <v>3.2805777886474279</v>
      </c>
      <c r="MP457" s="60">
        <v>3.2805777886474279</v>
      </c>
      <c r="MQ457" s="60">
        <v>2.6741000000000006</v>
      </c>
      <c r="MR457" s="61">
        <v>2.8894000000000006</v>
      </c>
      <c r="MS457" s="59">
        <f t="shared" si="1694"/>
        <v>1.0867709059258495</v>
      </c>
      <c r="MT457" s="60">
        <f t="shared" si="1862"/>
        <v>1.0867709059258495</v>
      </c>
      <c r="MU457" s="60">
        <f t="shared" si="1827"/>
        <v>1.093152326862173</v>
      </c>
      <c r="MV457" s="61">
        <f t="shared" si="1828"/>
        <v>1.095502072326541</v>
      </c>
      <c r="MW457" s="66">
        <f t="shared" si="1829"/>
        <v>3.5652364953285849</v>
      </c>
      <c r="MX457" s="67">
        <f t="shared" si="1830"/>
        <v>3.5652364953285849</v>
      </c>
      <c r="MY457" s="67">
        <f t="shared" si="1831"/>
        <v>2.9231986372621375</v>
      </c>
      <c r="MZ457" s="261">
        <f t="shared" si="1832"/>
        <v>3.1653436877803083</v>
      </c>
      <c r="NA457" s="59">
        <f t="shared" si="1696"/>
        <v>1.0867823781345103</v>
      </c>
      <c r="NB457" s="60">
        <f t="shared" si="1863"/>
        <v>1.0867823781345103</v>
      </c>
      <c r="NC457" s="60">
        <f t="shared" si="1698"/>
        <v>1.0931638245403095</v>
      </c>
      <c r="ND457" s="262">
        <f t="shared" si="1864"/>
        <v>1.095512310210369</v>
      </c>
      <c r="NE457" s="62">
        <f t="shared" si="1700"/>
        <v>3.5652741308015048</v>
      </c>
      <c r="NF457" s="63">
        <f t="shared" si="1865"/>
        <v>3.5652741308015048</v>
      </c>
      <c r="NG457" s="63">
        <f t="shared" si="1702"/>
        <v>2.9232293832032421</v>
      </c>
      <c r="NH457" s="64">
        <f t="shared" si="1866"/>
        <v>3.165373269121841</v>
      </c>
      <c r="NI457" s="238">
        <f t="shared" si="1838"/>
        <v>-3.7635472919905766E-5</v>
      </c>
      <c r="NJ457" s="238">
        <f t="shared" si="1839"/>
        <v>-3.7635472919905766E-5</v>
      </c>
      <c r="NK457" s="238">
        <f t="shared" si="1840"/>
        <v>-3.0745941104637353E-5</v>
      </c>
      <c r="NL457" s="238">
        <f t="shared" si="1841"/>
        <v>-2.9581341532747274E-5</v>
      </c>
      <c r="NM457" s="239">
        <f t="shared" si="1704"/>
        <v>0.24214388591859881</v>
      </c>
      <c r="NN457" s="240">
        <f t="shared" si="1705"/>
        <v>0.43878835882996864</v>
      </c>
      <c r="NO457" s="240">
        <f>O457*IN457</f>
        <v>0.3999008616796636</v>
      </c>
      <c r="NP457" s="240">
        <f t="shared" si="1706"/>
        <v>2.5761871660865542E-2</v>
      </c>
      <c r="NQ457" s="240">
        <f t="shared" si="1868"/>
        <v>0</v>
      </c>
      <c r="NR457" s="240">
        <f t="shared" si="1707"/>
        <v>0</v>
      </c>
      <c r="NS457" s="240">
        <f t="shared" si="1708"/>
        <v>0.71484375221692043</v>
      </c>
      <c r="NT457" s="240">
        <f t="shared" si="1709"/>
        <v>5.6034569872281233E-2</v>
      </c>
      <c r="NU457" s="240">
        <f t="shared" si="1710"/>
        <v>1.9148504093045747E-3</v>
      </c>
      <c r="NV457" s="240">
        <f t="shared" si="1711"/>
        <v>0.20658427758250028</v>
      </c>
      <c r="NW457" s="240">
        <f t="shared" si="1712"/>
        <v>0.17545935592420522</v>
      </c>
      <c r="NX457" s="240">
        <f t="shared" si="1713"/>
        <v>0.88711029444944645</v>
      </c>
      <c r="NY457" s="240">
        <f t="shared" si="1714"/>
        <v>0.17193354463628804</v>
      </c>
      <c r="NZ457" s="240">
        <f t="shared" si="1715"/>
        <v>2.0156320097942891E-4</v>
      </c>
      <c r="OA457" s="240">
        <f t="shared" si="1716"/>
        <v>0.24459694442048241</v>
      </c>
      <c r="OB457" s="241">
        <f t="shared" si="1717"/>
        <v>0</v>
      </c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136"/>
      <c r="OP457" s="13"/>
      <c r="OQ457" s="13"/>
      <c r="OR457" s="13"/>
      <c r="OS457" s="13"/>
      <c r="OT457" s="13"/>
    </row>
    <row r="458" spans="1:410" ht="15" customHeight="1">
      <c r="A458" s="242">
        <v>439</v>
      </c>
      <c r="B458" s="49" t="s">
        <v>508</v>
      </c>
      <c r="C458" s="50">
        <v>5</v>
      </c>
      <c r="D458" s="51">
        <v>6164.23</v>
      </c>
      <c r="E458" s="52">
        <v>6119.1</v>
      </c>
      <c r="F458" s="52">
        <v>45.1</v>
      </c>
      <c r="G458" s="52"/>
      <c r="H458" s="53"/>
      <c r="I458" s="57">
        <v>3.123046812475252</v>
      </c>
      <c r="J458" s="58">
        <v>3.123046812475252</v>
      </c>
      <c r="K458" s="58">
        <v>2.5678000000000001</v>
      </c>
      <c r="L458" s="243">
        <v>2.7856000000000001</v>
      </c>
      <c r="M458" s="1">
        <v>0.21779999999999999</v>
      </c>
      <c r="N458" s="2">
        <v>0.4088</v>
      </c>
      <c r="O458" s="2">
        <v>0.3374468124752521</v>
      </c>
      <c r="P458" s="2">
        <v>2.3E-2</v>
      </c>
      <c r="Q458" s="2">
        <v>0</v>
      </c>
      <c r="R458" s="2">
        <v>0</v>
      </c>
      <c r="S458" s="2">
        <v>0.63339999999999996</v>
      </c>
      <c r="T458" s="2">
        <v>4.82E-2</v>
      </c>
      <c r="U458" s="2">
        <v>1.6999999999999999E-3</v>
      </c>
      <c r="V458" s="2">
        <v>0.17749999999999999</v>
      </c>
      <c r="W458" s="2">
        <v>0.18740000000000001</v>
      </c>
      <c r="X458" s="2">
        <v>0.70589999999999997</v>
      </c>
      <c r="Y458" s="2">
        <v>0.1386</v>
      </c>
      <c r="Z458" s="2">
        <v>2.0000000000000001E-4</v>
      </c>
      <c r="AA458" s="2">
        <v>0.24310000000000001</v>
      </c>
      <c r="AB458" s="3">
        <v>0</v>
      </c>
      <c r="AC458" s="244">
        <v>515.16</v>
      </c>
      <c r="AD458" s="108">
        <v>113.3352</v>
      </c>
      <c r="AE458" s="108">
        <v>346.72998347999999</v>
      </c>
      <c r="AF458" s="108">
        <f t="shared" si="1718"/>
        <v>34.317253384949524</v>
      </c>
      <c r="AG458" s="108">
        <f t="shared" si="1719"/>
        <v>108.5056810302312</v>
      </c>
      <c r="AH458" s="108">
        <v>17.861230559374999</v>
      </c>
      <c r="AI458" s="108">
        <v>72.495308287730126</v>
      </c>
      <c r="AJ458" s="108">
        <f t="shared" si="1720"/>
        <v>1.4024217388261393</v>
      </c>
      <c r="AK458" s="108">
        <f t="shared" si="1721"/>
        <v>42.429184090943238</v>
      </c>
      <c r="AL458" s="108">
        <v>53.279086116355259</v>
      </c>
      <c r="AM458" s="245">
        <v>1342.6329701321524</v>
      </c>
      <c r="AN458" s="244">
        <v>927.37</v>
      </c>
      <c r="AO458" s="108">
        <v>204.0214</v>
      </c>
      <c r="AP458" s="108">
        <v>624.16916061000006</v>
      </c>
      <c r="AQ458" s="108">
        <f t="shared" si="1722"/>
        <v>61.776518502214152</v>
      </c>
      <c r="AR458" s="108">
        <f t="shared" si="1723"/>
        <v>195.32749712129342</v>
      </c>
      <c r="AS458" s="246">
        <v>108.369415939475</v>
      </c>
      <c r="AT458" s="247">
        <v>50.308222590057341</v>
      </c>
      <c r="AU458" s="108">
        <v>136.06688828811167</v>
      </c>
      <c r="AV458" s="108">
        <f t="shared" si="1724"/>
        <v>2.6322139539335203</v>
      </c>
      <c r="AW458" s="108">
        <f t="shared" si="1725"/>
        <v>79.63559557460654</v>
      </c>
      <c r="AX458" s="108">
        <v>99.999843241879333</v>
      </c>
      <c r="AY458" s="245">
        <v>2519.996049695359</v>
      </c>
      <c r="AZ458" s="248">
        <v>262</v>
      </c>
      <c r="BA458" s="108">
        <v>1335.4576666666665</v>
      </c>
      <c r="BB458" s="108">
        <v>139.26913255211679</v>
      </c>
      <c r="BC458" s="109">
        <v>111.41530604169344</v>
      </c>
      <c r="BD458" s="109">
        <v>27.853826510423346</v>
      </c>
      <c r="BE458" s="108">
        <v>52.225933749999989</v>
      </c>
      <c r="BF458" s="109">
        <v>41.780746999999991</v>
      </c>
      <c r="BG458" s="109">
        <v>10.445186749999998</v>
      </c>
      <c r="BH458" s="108">
        <v>111.46754950672117</v>
      </c>
      <c r="BI458" s="109">
        <f t="shared" si="1726"/>
        <v>65.23838976469969</v>
      </c>
      <c r="BJ458" s="108">
        <f t="shared" si="1727"/>
        <v>2.156339745207521</v>
      </c>
      <c r="BK458" s="108">
        <v>81.921014123775223</v>
      </c>
      <c r="BL458" s="245">
        <v>2064.4095559191355</v>
      </c>
      <c r="BM458" s="244">
        <v>52.24</v>
      </c>
      <c r="BN458" s="108">
        <v>11.492800000000001</v>
      </c>
      <c r="BO458" s="108">
        <v>35.160288720000004</v>
      </c>
      <c r="BP458" s="108">
        <f t="shared" si="1728"/>
        <v>3.4799544157732805</v>
      </c>
      <c r="BQ458" s="108">
        <f t="shared" si="1729"/>
        <v>11.0030607520368</v>
      </c>
      <c r="BR458" s="108">
        <v>5.9507474809750001</v>
      </c>
      <c r="BS458" s="108">
        <v>7.653600042671175</v>
      </c>
      <c r="BT458" s="108">
        <f t="shared" si="1730"/>
        <v>0.14805889282547388</v>
      </c>
      <c r="BU458" s="108">
        <f t="shared" si="1731"/>
        <v>4.479407189774073</v>
      </c>
      <c r="BV458" s="108">
        <v>5.6248718121823096</v>
      </c>
      <c r="BW458" s="245">
        <v>141.74676966699417</v>
      </c>
      <c r="BX458" s="107">
        <v>0</v>
      </c>
      <c r="BY458" s="108">
        <v>0</v>
      </c>
      <c r="BZ458" s="109">
        <f t="shared" si="1732"/>
        <v>0</v>
      </c>
      <c r="CA458" s="109">
        <f t="shared" si="1733"/>
        <v>0</v>
      </c>
      <c r="CB458" s="108">
        <v>0</v>
      </c>
      <c r="CC458" s="110">
        <v>0</v>
      </c>
      <c r="CD458" s="244">
        <v>0</v>
      </c>
      <c r="CE458" s="108">
        <v>0</v>
      </c>
      <c r="CF458" s="109">
        <f t="shared" si="1734"/>
        <v>0</v>
      </c>
      <c r="CG458" s="109">
        <f t="shared" si="1735"/>
        <v>0</v>
      </c>
      <c r="CH458" s="108">
        <v>0</v>
      </c>
      <c r="CI458" s="245">
        <v>0</v>
      </c>
      <c r="CJ458" s="249">
        <v>1442.486305481005</v>
      </c>
      <c r="CK458" s="250">
        <v>317.34698720582111</v>
      </c>
      <c r="CL458" s="250">
        <v>152.82614134922886</v>
      </c>
      <c r="CM458" s="251">
        <v>98.019528805288857</v>
      </c>
      <c r="CN458" s="252">
        <f t="shared" si="1600"/>
        <v>47.779619316138053</v>
      </c>
      <c r="CO458" s="250">
        <v>970.86973536290679</v>
      </c>
      <c r="CP458" s="252">
        <f t="shared" si="1736"/>
        <v>96.090861187808343</v>
      </c>
      <c r="CQ458" s="250">
        <v>303.82397498446807</v>
      </c>
      <c r="CR458" s="250">
        <v>210.4976293661241</v>
      </c>
      <c r="CS458" s="252">
        <f t="shared" si="1737"/>
        <v>4.0720766400876709</v>
      </c>
      <c r="CT458" s="252">
        <f t="shared" si="1738"/>
        <v>123.19752654385272</v>
      </c>
      <c r="CU458" s="250">
        <f t="shared" si="1601"/>
        <v>3094.0267987650859</v>
      </c>
      <c r="CV458" s="245">
        <f t="shared" si="1739"/>
        <v>3898.4737664440081</v>
      </c>
      <c r="CW458" s="244">
        <v>220.01638</v>
      </c>
      <c r="CX458" s="108">
        <v>16.061195739999999</v>
      </c>
      <c r="CY458" s="108">
        <f t="shared" si="1740"/>
        <v>0.31070383159030002</v>
      </c>
      <c r="CZ458" s="108">
        <f t="shared" si="1741"/>
        <v>9.4001039083583198</v>
      </c>
      <c r="DA458" s="108">
        <v>11.803878787</v>
      </c>
      <c r="DB458" s="245">
        <v>297.45774543239997</v>
      </c>
      <c r="DC458" s="244">
        <v>7.4321200000000003</v>
      </c>
      <c r="DD458" s="108">
        <v>0.54254475999999996</v>
      </c>
      <c r="DE458" s="108">
        <f t="shared" si="1742"/>
        <v>1.04955283822E-2</v>
      </c>
      <c r="DF458" s="108">
        <f t="shared" si="1743"/>
        <v>0.31753408659568</v>
      </c>
      <c r="DG458" s="108">
        <v>0.39873323799999999</v>
      </c>
      <c r="DH458" s="245">
        <v>10.048077597599999</v>
      </c>
      <c r="DI458" s="107">
        <v>423.84553618735998</v>
      </c>
      <c r="DJ458" s="108">
        <v>93.246017961219195</v>
      </c>
      <c r="DK458" s="108">
        <v>7.0479407714634803</v>
      </c>
      <c r="DL458" s="108">
        <v>285.27050966751119</v>
      </c>
      <c r="DM458" s="108">
        <f t="shared" si="1744"/>
        <v>28.234363423832253</v>
      </c>
      <c r="DN458" s="108">
        <f t="shared" si="1745"/>
        <v>89.272553295350946</v>
      </c>
      <c r="DO458" s="108">
        <v>59.086930334891427</v>
      </c>
      <c r="DP458" s="108">
        <f t="shared" si="1746"/>
        <v>1.1430366673284746</v>
      </c>
      <c r="DQ458" s="108">
        <f t="shared" si="1747"/>
        <v>34.581689543241239</v>
      </c>
      <c r="DR458" s="108">
        <v>43.424846746122263</v>
      </c>
      <c r="DS458" s="110">
        <v>1094.3061380022809</v>
      </c>
      <c r="DT458" s="244">
        <v>443.37</v>
      </c>
      <c r="DU458" s="108">
        <v>97.541399999999996</v>
      </c>
      <c r="DV458" s="108">
        <v>298.41150861</v>
      </c>
      <c r="DW458" s="108">
        <f t="shared" si="1748"/>
        <v>29.534980653166141</v>
      </c>
      <c r="DX458" s="108">
        <f t="shared" si="1749"/>
        <v>93.384897504413402</v>
      </c>
      <c r="DY458" s="108">
        <v>8.5422210873333295</v>
      </c>
      <c r="DZ458" s="108">
        <v>6.9317919180249996</v>
      </c>
      <c r="EA458" s="108"/>
      <c r="EB458" s="108">
        <v>62.40017527792115</v>
      </c>
      <c r="EC458" s="108">
        <f t="shared" si="1750"/>
        <v>1.2071313907513848</v>
      </c>
      <c r="ED458" s="108">
        <f t="shared" si="1751"/>
        <v>36.520825784558355</v>
      </c>
      <c r="EE458" s="108">
        <v>45.859854844663971</v>
      </c>
      <c r="EF458" s="245">
        <v>1155.6683420855322</v>
      </c>
      <c r="EG458" s="249">
        <v>1001.5198333333335</v>
      </c>
      <c r="EH458" s="250">
        <v>220.33876333333336</v>
      </c>
      <c r="EI458" s="250">
        <v>1322.6617593208077</v>
      </c>
      <c r="EJ458" s="250">
        <v>674.08938944449983</v>
      </c>
      <c r="EK458" s="250">
        <f t="shared" si="1752"/>
        <v>66.717323230879927</v>
      </c>
      <c r="EL458" s="250">
        <v>210.94953353276176</v>
      </c>
      <c r="EM458" s="250">
        <v>234.95997141653419</v>
      </c>
      <c r="EN458" s="250">
        <f t="shared" si="1753"/>
        <v>4.5453006470528541</v>
      </c>
      <c r="EO458" s="250">
        <f t="shared" si="1754"/>
        <v>137.51455255101214</v>
      </c>
      <c r="EP458" s="250">
        <v>3453.5697168485085</v>
      </c>
      <c r="EQ458" s="245">
        <v>4351.4978432291209</v>
      </c>
      <c r="ER458" s="244">
        <v>321.04000000000002</v>
      </c>
      <c r="ES458" s="108">
        <v>70.628799999999998</v>
      </c>
      <c r="ET458" s="108">
        <v>216.07693512</v>
      </c>
      <c r="EU458" s="108">
        <f t="shared" si="1755"/>
        <v>21.38599857656688</v>
      </c>
      <c r="EV458" s="108">
        <f t="shared" si="1756"/>
        <v>67.619116076452798</v>
      </c>
      <c r="EW458" s="108">
        <v>24.277756439874999</v>
      </c>
      <c r="EX458" s="108">
        <v>46.137714883870899</v>
      </c>
      <c r="EY458" s="108">
        <f t="shared" si="1757"/>
        <v>0.89253409442848264</v>
      </c>
      <c r="EZ458" s="108">
        <f t="shared" si="1758"/>
        <v>27.002928114653354</v>
      </c>
      <c r="FA458" s="108">
        <v>33.908060322187303</v>
      </c>
      <c r="FB458" s="245">
        <v>854.48312011911992</v>
      </c>
      <c r="FC458" s="244">
        <v>0.83333333333333293</v>
      </c>
      <c r="FD458" s="108">
        <v>6.0833333333333302E-2</v>
      </c>
      <c r="FE458" s="108">
        <f t="shared" si="1759"/>
        <v>1.1768208333333328E-3</v>
      </c>
      <c r="FF458" s="108">
        <f t="shared" si="1760"/>
        <v>3.5603803333333316E-2</v>
      </c>
      <c r="FG458" s="108">
        <v>4.4708333333333301E-2</v>
      </c>
      <c r="FH458" s="245">
        <v>1.1266499999999995</v>
      </c>
      <c r="FI458" s="244">
        <v>1108.489382</v>
      </c>
      <c r="FJ458" s="108">
        <v>80.919724885999997</v>
      </c>
      <c r="FK458" s="108">
        <f t="shared" si="1761"/>
        <v>1.5653920779196699</v>
      </c>
      <c r="FL458" s="108">
        <f t="shared" si="1762"/>
        <v>47.359725544579447</v>
      </c>
      <c r="FM458" s="108">
        <v>59.470500000000001</v>
      </c>
      <c r="FN458" s="245">
        <v>1498.6555282631998</v>
      </c>
      <c r="FO458" s="244">
        <v>0</v>
      </c>
      <c r="FP458" s="108">
        <v>0</v>
      </c>
      <c r="FQ458" s="108">
        <f t="shared" si="1763"/>
        <v>0</v>
      </c>
      <c r="FR458" s="108">
        <f t="shared" si="1764"/>
        <v>0</v>
      </c>
      <c r="FS458" s="108">
        <v>0</v>
      </c>
      <c r="FT458" s="110">
        <v>0</v>
      </c>
      <c r="FU458" s="253">
        <f t="shared" si="1602"/>
        <v>6254.9830435020731</v>
      </c>
      <c r="FV458" s="254">
        <f t="shared" si="1603"/>
        <v>1595.5135095541195</v>
      </c>
      <c r="FW458" s="254">
        <f t="shared" si="1604"/>
        <v>251.28389494788883</v>
      </c>
      <c r="FX458" s="254">
        <f t="shared" si="1605"/>
        <v>1335.4576666666665</v>
      </c>
      <c r="FY458" s="254">
        <f t="shared" si="1606"/>
        <v>0</v>
      </c>
      <c r="FZ458" s="254">
        <f t="shared" si="1607"/>
        <v>0</v>
      </c>
      <c r="GA458" s="254">
        <f t="shared" si="1765"/>
        <v>220.01638</v>
      </c>
      <c r="GB458" s="254">
        <f t="shared" si="1766"/>
        <v>7.4321200000000003</v>
      </c>
      <c r="GC458" s="254">
        <f t="shared" si="1767"/>
        <v>1108.489382</v>
      </c>
      <c r="GD458" s="254">
        <f t="shared" si="1768"/>
        <v>0</v>
      </c>
      <c r="GE458" s="254">
        <f t="shared" si="1608"/>
        <v>3450.7775110149182</v>
      </c>
      <c r="GF458" s="255">
        <f t="shared" si="1609"/>
        <v>1317.4613034423501</v>
      </c>
      <c r="GG458" s="255">
        <f t="shared" si="1610"/>
        <v>341.53725337519052</v>
      </c>
      <c r="GH458" s="254">
        <f t="shared" si="1611"/>
        <v>1038.3500661239093</v>
      </c>
      <c r="GI458" s="255">
        <f t="shared" si="1612"/>
        <v>741.40994113025386</v>
      </c>
      <c r="GJ458" s="256">
        <f t="shared" si="1613"/>
        <v>20.086882029167029</v>
      </c>
      <c r="GK458" s="253">
        <f t="shared" si="1769"/>
        <v>15262.303573809573</v>
      </c>
      <c r="GL458" s="257">
        <f t="shared" si="1770"/>
        <v>19230.502503000062</v>
      </c>
      <c r="GM458" s="221">
        <f t="shared" si="1771"/>
        <v>19230.502503000062</v>
      </c>
      <c r="GN458" s="222">
        <f t="shared" si="1772"/>
        <v>10475.456402974094</v>
      </c>
      <c r="GO458" s="222">
        <f t="shared" si="1773"/>
        <v>772.26411824383035</v>
      </c>
      <c r="GP458" s="55">
        <f t="shared" si="1774"/>
        <v>0.54473128829264172</v>
      </c>
      <c r="GQ458" s="56">
        <f t="shared" si="1775"/>
        <v>4.0158291137912437E-2</v>
      </c>
      <c r="GR458" s="258">
        <f t="shared" si="1776"/>
        <v>1.0915799121727197</v>
      </c>
      <c r="GS458" s="227">
        <f t="shared" si="1614"/>
        <v>19230.502503000062</v>
      </c>
      <c r="GT458" s="222">
        <f t="shared" si="1843"/>
        <v>10475.456402974094</v>
      </c>
      <c r="GU458" s="222">
        <f t="shared" si="1844"/>
        <v>772.26411824383035</v>
      </c>
      <c r="GV458" s="37">
        <f t="shared" si="1833"/>
        <v>0.54473128829264172</v>
      </c>
      <c r="GW458" s="228">
        <f t="shared" si="1834"/>
        <v>4.0158291137912437E-2</v>
      </c>
      <c r="GX458" s="258">
        <f t="shared" si="1777"/>
        <v>1.0915799121727197</v>
      </c>
      <c r="GY458" s="221">
        <f t="shared" si="1842"/>
        <v>15823.459976948774</v>
      </c>
      <c r="GZ458" s="222">
        <f t="shared" si="1778"/>
        <v>9351.250923563528</v>
      </c>
      <c r="HA458" s="222">
        <f t="shared" si="1779"/>
        <v>531.51331267637784</v>
      </c>
      <c r="HB458" s="55">
        <f t="shared" si="1780"/>
        <v>0.59097384119441632</v>
      </c>
      <c r="HC458" s="56">
        <f t="shared" si="1781"/>
        <v>3.3590208048724701E-2</v>
      </c>
      <c r="HD458" s="258">
        <f t="shared" si="1782"/>
        <v>1.0978087241419126</v>
      </c>
      <c r="HE458" s="221">
        <f t="shared" si="1783"/>
        <v>17166.092947080928</v>
      </c>
      <c r="HF458" s="222">
        <f t="shared" si="1784"/>
        <v>10375.171950227797</v>
      </c>
      <c r="HG458" s="222">
        <f t="shared" si="1785"/>
        <v>576.52010333233522</v>
      </c>
      <c r="HH458" s="55">
        <f t="shared" si="1786"/>
        <v>0.60439914791397431</v>
      </c>
      <c r="HI458" s="56">
        <f t="shared" si="1787"/>
        <v>3.3584817763110841E-2</v>
      </c>
      <c r="HJ458" s="259">
        <f t="shared" si="1788"/>
        <v>1.0999116347496256</v>
      </c>
      <c r="HK458" s="54">
        <f t="shared" si="1615"/>
        <v>3.4090551652730277</v>
      </c>
      <c r="HL458" s="55">
        <f t="shared" si="1616"/>
        <v>3.4090551652730277</v>
      </c>
      <c r="HM458" s="55">
        <f t="shared" si="1617"/>
        <v>2.8189532418516032</v>
      </c>
      <c r="HN458" s="56">
        <f t="shared" si="1618"/>
        <v>3.0639138497585572</v>
      </c>
      <c r="HQ458" s="57">
        <f t="shared" si="1619"/>
        <v>812.63573544783276</v>
      </c>
      <c r="HR458" s="58">
        <f t="shared" si="1789"/>
        <v>939.97575519250825</v>
      </c>
      <c r="HS458" s="58">
        <f t="shared" si="1620"/>
        <v>35.719675123775666</v>
      </c>
      <c r="HT458" s="58">
        <f t="shared" si="1790"/>
        <v>41.252652800448516</v>
      </c>
      <c r="HU458" s="58">
        <f t="shared" si="1621"/>
        <v>1065.5817223271051</v>
      </c>
      <c r="HV458" s="55">
        <f t="shared" si="1845"/>
        <v>0.76262169143923741</v>
      </c>
      <c r="HW458" s="56">
        <f t="shared" si="1846"/>
        <v>3.3521291117651772E-2</v>
      </c>
      <c r="HX458" s="260">
        <f t="shared" si="1847"/>
        <v>1.1246952670426529</v>
      </c>
      <c r="HY458" s="57">
        <f t="shared" si="1622"/>
        <v>1466.846373088998</v>
      </c>
      <c r="HZ458" s="58">
        <f t="shared" si="1791"/>
        <v>1696.701199752044</v>
      </c>
      <c r="IA458" s="58">
        <f t="shared" si="1623"/>
        <v>114.716955046205</v>
      </c>
      <c r="IB458" s="58">
        <f t="shared" si="1792"/>
        <v>132.48661138286215</v>
      </c>
      <c r="IC458" s="58">
        <f t="shared" si="1624"/>
        <v>1999.9968648375864</v>
      </c>
      <c r="ID458" s="55">
        <f t="shared" si="1625"/>
        <v>0.73342433624670511</v>
      </c>
      <c r="IE458" s="56">
        <f t="shared" si="1626"/>
        <v>5.7358567437314864E-2</v>
      </c>
      <c r="IF458" s="260">
        <f t="shared" si="1627"/>
        <v>1.1238124355858989</v>
      </c>
      <c r="IG458" s="57">
        <f t="shared" si="1628"/>
        <v>79.590835512933623</v>
      </c>
      <c r="IH458" s="58">
        <f t="shared" si="1793"/>
        <v>92.06271943781033</v>
      </c>
      <c r="II458" s="58">
        <f t="shared" si="1629"/>
        <v>155.35239278690096</v>
      </c>
      <c r="IJ458" s="58">
        <f t="shared" si="1794"/>
        <v>179.41647842959193</v>
      </c>
      <c r="IK458" s="58">
        <f t="shared" si="1630"/>
        <v>1638.4202824755043</v>
      </c>
      <c r="IL458" s="55">
        <f t="shared" si="1631"/>
        <v>4.8577789450139797E-2</v>
      </c>
      <c r="IM458" s="56">
        <f t="shared" si="1632"/>
        <v>9.4818401876823444E-2</v>
      </c>
      <c r="IN458" s="260">
        <f t="shared" si="1633"/>
        <v>1.0222995100575569</v>
      </c>
      <c r="IO458" s="57">
        <f t="shared" si="1634"/>
        <v>82.621410889009269</v>
      </c>
      <c r="IP458" s="58">
        <f t="shared" si="1795"/>
        <v>95.568185975317022</v>
      </c>
      <c r="IQ458" s="58">
        <f t="shared" si="1635"/>
        <v>3.6280133085987543</v>
      </c>
      <c r="IR458" s="58">
        <f t="shared" si="1796"/>
        <v>4.189992570100701</v>
      </c>
      <c r="IS458" s="58">
        <f t="shared" si="1636"/>
        <v>112.49743624364618</v>
      </c>
      <c r="IT458" s="55">
        <f t="shared" si="1637"/>
        <v>0.73442927810433278</v>
      </c>
      <c r="IU458" s="56">
        <f t="shared" si="1638"/>
        <v>3.2249742125155884E-2</v>
      </c>
      <c r="IV458" s="260">
        <f t="shared" si="1639"/>
        <v>1.1200805529341356</v>
      </c>
      <c r="IW458" s="57">
        <f t="shared" si="1640"/>
        <v>0</v>
      </c>
      <c r="IX458" s="58">
        <f t="shared" si="1797"/>
        <v>0</v>
      </c>
      <c r="IY458" s="58">
        <f t="shared" si="1641"/>
        <v>0</v>
      </c>
      <c r="IZ458" s="58">
        <f t="shared" si="1798"/>
        <v>0</v>
      </c>
      <c r="JA458" s="58">
        <f t="shared" si="1642"/>
        <v>0</v>
      </c>
      <c r="JB458" s="55"/>
      <c r="JC458" s="56"/>
      <c r="JD458" s="260"/>
      <c r="JE458" s="57">
        <f t="shared" si="1643"/>
        <v>0</v>
      </c>
      <c r="JF458" s="58">
        <f t="shared" si="1799"/>
        <v>0</v>
      </c>
      <c r="JG458" s="58">
        <f t="shared" si="1644"/>
        <v>0</v>
      </c>
      <c r="JH458" s="58">
        <f t="shared" si="1800"/>
        <v>0</v>
      </c>
      <c r="JI458" s="58">
        <f t="shared" si="1645"/>
        <v>0</v>
      </c>
      <c r="JJ458" s="55"/>
      <c r="JK458" s="56"/>
      <c r="JL458" s="260"/>
      <c r="JM458" s="57">
        <f t="shared" si="1646"/>
        <v>2280.7995245513775</v>
      </c>
      <c r="JN458" s="58">
        <f t="shared" si="1801"/>
        <v>2638.2008100485787</v>
      </c>
      <c r="JO458" s="58">
        <f t="shared" si="1647"/>
        <v>147.94255714403405</v>
      </c>
      <c r="JP458" s="58">
        <f t="shared" si="1802"/>
        <v>170.85885924564494</v>
      </c>
      <c r="JQ458" s="58">
        <f t="shared" si="1648"/>
        <v>3094.0267987650859</v>
      </c>
      <c r="JR458" s="55">
        <f t="shared" si="1649"/>
        <v>0.73716217502114378</v>
      </c>
      <c r="JS458" s="56">
        <f t="shared" si="1650"/>
        <v>4.7815538379655319E-2</v>
      </c>
      <c r="JT458" s="260">
        <f t="shared" si="1651"/>
        <v>1.1229199397208218</v>
      </c>
      <c r="JU458" s="57">
        <f t="shared" si="1652"/>
        <v>11.46812676819715</v>
      </c>
      <c r="JV458" s="58">
        <f t="shared" si="1803"/>
        <v>13.265182232773645</v>
      </c>
      <c r="JW458" s="58">
        <f t="shared" si="1653"/>
        <v>0.31070383159030002</v>
      </c>
      <c r="JX458" s="58">
        <f t="shared" si="1804"/>
        <v>0.35883185510363752</v>
      </c>
      <c r="JY458" s="58">
        <f t="shared" si="1654"/>
        <v>236.07757573999996</v>
      </c>
      <c r="JZ458" s="55">
        <f t="shared" si="1655"/>
        <v>4.8577789450139804E-2</v>
      </c>
      <c r="KA458" s="56">
        <f t="shared" si="1656"/>
        <v>1.3161090400745576E-3</v>
      </c>
      <c r="KB458" s="260">
        <f t="shared" si="1657"/>
        <v>1.0078160048971445</v>
      </c>
      <c r="KC458" s="57">
        <f t="shared" si="1658"/>
        <v>0.3873915856467296</v>
      </c>
      <c r="KD458" s="58">
        <f t="shared" si="1805"/>
        <v>0.44809584711757217</v>
      </c>
      <c r="KE458" s="58">
        <f t="shared" si="1659"/>
        <v>1.04955283822E-2</v>
      </c>
      <c r="KF458" s="58">
        <f t="shared" si="1806"/>
        <v>1.212128572860278E-2</v>
      </c>
      <c r="KG458" s="58">
        <f t="shared" si="1660"/>
        <v>7.9746647599999987</v>
      </c>
      <c r="KH458" s="55">
        <f t="shared" si="1661"/>
        <v>4.8577789450139804E-2</v>
      </c>
      <c r="KI458" s="56">
        <f t="shared" si="1662"/>
        <v>1.3161090400745574E-3</v>
      </c>
      <c r="KJ458" s="260">
        <f t="shared" si="1663"/>
        <v>1.0078160048971445</v>
      </c>
      <c r="KK458" s="57">
        <f t="shared" si="1664"/>
        <v>668.19373041166159</v>
      </c>
      <c r="KL458" s="58">
        <f t="shared" si="1807"/>
        <v>772.89968796716903</v>
      </c>
      <c r="KM458" s="58">
        <f t="shared" si="1665"/>
        <v>29.377400091160727</v>
      </c>
      <c r="KN458" s="58">
        <f t="shared" si="1808"/>
        <v>33.927959365281524</v>
      </c>
      <c r="KO458" s="58">
        <f t="shared" si="1666"/>
        <v>868.49693492244512</v>
      </c>
      <c r="KP458" s="55">
        <f t="shared" si="1809"/>
        <v>0.76936797764442288</v>
      </c>
      <c r="KQ458" s="56">
        <f t="shared" si="1810"/>
        <v>3.3825565652438445E-2</v>
      </c>
      <c r="KR458" s="260">
        <f t="shared" si="1811"/>
        <v>1.125799542216444</v>
      </c>
      <c r="KS458" s="57">
        <f t="shared" si="1667"/>
        <v>699.39638241254556</v>
      </c>
      <c r="KT458" s="58">
        <f t="shared" si="1812"/>
        <v>808.99179553659144</v>
      </c>
      <c r="KU458" s="58">
        <f t="shared" si="1668"/>
        <v>30.742112043917526</v>
      </c>
      <c r="KV458" s="58">
        <f t="shared" si="1813"/>
        <v>35.504065199520355</v>
      </c>
      <c r="KW458" s="58">
        <f t="shared" si="1669"/>
        <v>917.19709689327942</v>
      </c>
      <c r="KX458" s="55">
        <f t="shared" si="1670"/>
        <v>0.76253662902066943</v>
      </c>
      <c r="KY458" s="56">
        <f t="shared" si="1671"/>
        <v>3.3517454588601392E-2</v>
      </c>
      <c r="KZ458" s="260">
        <f t="shared" si="1672"/>
        <v>1.1246813434833134</v>
      </c>
      <c r="LA458" s="57">
        <f t="shared" si="1673"/>
        <v>1646.984781688871</v>
      </c>
      <c r="LB458" s="58">
        <f t="shared" si="1814"/>
        <v>1905.0672969795171</v>
      </c>
      <c r="LC458" s="58">
        <f t="shared" si="1674"/>
        <v>71.262623877932782</v>
      </c>
      <c r="LD458" s="58">
        <f t="shared" si="1815"/>
        <v>82.301204316624577</v>
      </c>
      <c r="LE458" s="58">
        <f t="shared" si="1675"/>
        <v>3453.569716848509</v>
      </c>
      <c r="LF458" s="55">
        <f t="shared" si="1816"/>
        <v>0.47689345133353683</v>
      </c>
      <c r="LG458" s="56">
        <f t="shared" si="1817"/>
        <v>2.0634482497999828E-2</v>
      </c>
      <c r="LH458" s="260">
        <f t="shared" si="1818"/>
        <v>1.0779254851629054</v>
      </c>
      <c r="LI458" s="57">
        <f t="shared" si="1676"/>
        <v>507.10769391314949</v>
      </c>
      <c r="LJ458" s="58">
        <f t="shared" si="1819"/>
        <v>586.57146954934001</v>
      </c>
      <c r="LK458" s="58">
        <f t="shared" si="1677"/>
        <v>22.278532670995364</v>
      </c>
      <c r="LL458" s="58">
        <f t="shared" si="1820"/>
        <v>25.729477381732547</v>
      </c>
      <c r="LM458" s="58">
        <f t="shared" si="1678"/>
        <v>678.16120644374598</v>
      </c>
      <c r="LN458" s="55">
        <f t="shared" si="1679"/>
        <v>0.74776865602856402</v>
      </c>
      <c r="LO458" s="56">
        <f t="shared" si="1680"/>
        <v>3.285138173535939E-2</v>
      </c>
      <c r="LP458" s="260">
        <f t="shared" si="1681"/>
        <v>1.1222640274304831</v>
      </c>
      <c r="LQ458" s="57">
        <f t="shared" si="1682"/>
        <v>4.3436640066666643E-2</v>
      </c>
      <c r="LR458" s="58">
        <f t="shared" si="1821"/>
        <v>5.0243161565113312E-2</v>
      </c>
      <c r="LS458" s="58">
        <f t="shared" si="1683"/>
        <v>1.1768208333333328E-3</v>
      </c>
      <c r="LT458" s="58">
        <f t="shared" si="1822"/>
        <v>1.359110380416666E-3</v>
      </c>
      <c r="LU458" s="58">
        <f t="shared" si="1684"/>
        <v>0.89416666666666633</v>
      </c>
      <c r="LV458" s="55">
        <f t="shared" si="1835"/>
        <v>4.857778945013979E-2</v>
      </c>
      <c r="LW458" s="56">
        <f t="shared" si="1836"/>
        <v>1.3161090400745572E-3</v>
      </c>
      <c r="LX458" s="260">
        <f t="shared" si="1837"/>
        <v>1.0078160048971445</v>
      </c>
      <c r="LY458" s="57">
        <f t="shared" si="1685"/>
        <v>57.778865164386922</v>
      </c>
      <c r="LZ458" s="58">
        <f t="shared" si="1823"/>
        <v>66.83281333564635</v>
      </c>
      <c r="MA458" s="58">
        <f t="shared" si="1686"/>
        <v>1.5653920779196699</v>
      </c>
      <c r="MB458" s="58">
        <f t="shared" si="1824"/>
        <v>1.8078713107894269</v>
      </c>
      <c r="MC458" s="58">
        <f t="shared" si="1687"/>
        <v>1189.4091494152381</v>
      </c>
      <c r="MD458" s="55">
        <f t="shared" si="1688"/>
        <v>4.8577787713162762E-2</v>
      </c>
      <c r="ME458" s="56">
        <f t="shared" si="1689"/>
        <v>1.3161089930149607E-3</v>
      </c>
      <c r="MF458" s="260">
        <f t="shared" si="1690"/>
        <v>1.0078160046176707</v>
      </c>
      <c r="MG458" s="57">
        <f t="shared" si="1691"/>
        <v>0</v>
      </c>
      <c r="MH458" s="58">
        <f t="shared" si="1825"/>
        <v>0</v>
      </c>
      <c r="MI458" s="58">
        <f t="shared" si="1692"/>
        <v>0</v>
      </c>
      <c r="MJ458" s="58">
        <f t="shared" si="1826"/>
        <v>0</v>
      </c>
      <c r="MK458" s="58">
        <f t="shared" si="1693"/>
        <v>0</v>
      </c>
      <c r="ML458" s="55"/>
      <c r="MM458" s="56"/>
      <c r="MN458" s="260"/>
      <c r="MO458" s="59">
        <v>3.123046812475252</v>
      </c>
      <c r="MP458" s="60">
        <v>3.123046812475252</v>
      </c>
      <c r="MQ458" s="60">
        <v>2.5678000000000001</v>
      </c>
      <c r="MR458" s="61">
        <v>2.7856000000000001</v>
      </c>
      <c r="MS458" s="59">
        <f t="shared" si="1694"/>
        <v>1.0915799121727197</v>
      </c>
      <c r="MT458" s="60">
        <f t="shared" si="1862"/>
        <v>1.0915799121727197</v>
      </c>
      <c r="MU458" s="60">
        <f t="shared" si="1827"/>
        <v>1.0978087241419126</v>
      </c>
      <c r="MV458" s="61">
        <f t="shared" si="1828"/>
        <v>1.0999116347496256</v>
      </c>
      <c r="MW458" s="66">
        <f t="shared" si="1829"/>
        <v>3.4090551652730277</v>
      </c>
      <c r="MX458" s="67">
        <f t="shared" si="1830"/>
        <v>3.4090551652730277</v>
      </c>
      <c r="MY458" s="67">
        <f t="shared" si="1831"/>
        <v>2.8189532418516032</v>
      </c>
      <c r="MZ458" s="261">
        <f t="shared" si="1832"/>
        <v>3.0639138497585572</v>
      </c>
      <c r="NA458" s="59">
        <f t="shared" si="1696"/>
        <v>1.0915314948438546</v>
      </c>
      <c r="NB458" s="60">
        <f t="shared" si="1863"/>
        <v>1.0915314948438546</v>
      </c>
      <c r="NC458" s="60">
        <f t="shared" si="1698"/>
        <v>1.097816658408997</v>
      </c>
      <c r="ND458" s="262">
        <f t="shared" si="1864"/>
        <v>1.0999182383057555</v>
      </c>
      <c r="NE458" s="62">
        <f t="shared" si="1700"/>
        <v>3.4089039556884471</v>
      </c>
      <c r="NF458" s="63">
        <f t="shared" si="1865"/>
        <v>3.4089039556884471</v>
      </c>
      <c r="NG458" s="63">
        <f t="shared" si="1702"/>
        <v>2.8189736154626228</v>
      </c>
      <c r="NH458" s="64">
        <f t="shared" si="1866"/>
        <v>3.0639322446245125</v>
      </c>
      <c r="NI458" s="238">
        <f t="shared" si="1838"/>
        <v>1.5120958458059164E-4</v>
      </c>
      <c r="NJ458" s="238">
        <f t="shared" si="1839"/>
        <v>1.5120958458059164E-4</v>
      </c>
      <c r="NK458" s="238">
        <f t="shared" si="1840"/>
        <v>-2.0373611019586235E-5</v>
      </c>
      <c r="NL458" s="238">
        <f t="shared" si="1841"/>
        <v>-1.8394865955340123E-5</v>
      </c>
      <c r="NM458" s="239">
        <f t="shared" si="1704"/>
        <v>0.24495862916188979</v>
      </c>
      <c r="NN458" s="240">
        <f t="shared" si="1705"/>
        <v>0.45941452366751551</v>
      </c>
      <c r="NO458" s="240">
        <f>O458*IN458</f>
        <v>0.34497171106393448</v>
      </c>
      <c r="NP458" s="240">
        <f t="shared" si="1706"/>
        <v>2.5761852717485118E-2</v>
      </c>
      <c r="NQ458" s="240">
        <f t="shared" si="1868"/>
        <v>0</v>
      </c>
      <c r="NR458" s="240">
        <f t="shared" si="1707"/>
        <v>0</v>
      </c>
      <c r="NS458" s="240">
        <f t="shared" si="1708"/>
        <v>0.71125748981916848</v>
      </c>
      <c r="NT458" s="240">
        <f t="shared" si="1709"/>
        <v>4.8576731436042367E-2</v>
      </c>
      <c r="NU458" s="240">
        <f t="shared" si="1710"/>
        <v>1.7132872083251455E-3</v>
      </c>
      <c r="NV458" s="240">
        <f t="shared" si="1711"/>
        <v>0.19982941874341878</v>
      </c>
      <c r="NW458" s="240">
        <f t="shared" si="1712"/>
        <v>0.21076528376877293</v>
      </c>
      <c r="NX458" s="240">
        <f t="shared" si="1713"/>
        <v>0.76090759997649493</v>
      </c>
      <c r="NY458" s="240">
        <f t="shared" si="1714"/>
        <v>0.15554579420186496</v>
      </c>
      <c r="NZ458" s="240">
        <f t="shared" si="1715"/>
        <v>2.0156320097942891E-4</v>
      </c>
      <c r="OA458" s="240">
        <f t="shared" si="1716"/>
        <v>0.24500007072255578</v>
      </c>
      <c r="OB458" s="241">
        <f t="shared" si="1717"/>
        <v>0</v>
      </c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136"/>
      <c r="OP458" s="13"/>
      <c r="OQ458" s="13"/>
      <c r="OR458" s="13"/>
      <c r="OS458" s="13"/>
      <c r="OT458" s="13"/>
    </row>
    <row r="459" spans="1:410" ht="15" customHeight="1">
      <c r="A459" s="242">
        <v>440</v>
      </c>
      <c r="B459" s="49" t="s">
        <v>509</v>
      </c>
      <c r="C459" s="50">
        <v>3</v>
      </c>
      <c r="D459" s="51">
        <v>2400.0500000000002</v>
      </c>
      <c r="E459" s="52">
        <v>1472.1</v>
      </c>
      <c r="F459" s="52">
        <v>928</v>
      </c>
      <c r="G459" s="52"/>
      <c r="H459" s="53"/>
      <c r="I459" s="57">
        <v>3.5925251741084949</v>
      </c>
      <c r="J459" s="58">
        <v>3.5925251741084949</v>
      </c>
      <c r="K459" s="58">
        <v>2.9218999999999999</v>
      </c>
      <c r="L459" s="243">
        <v>3.4641000000000002</v>
      </c>
      <c r="M459" s="1">
        <v>0.54220000000000002</v>
      </c>
      <c r="N459" s="2">
        <v>0.67669999999999997</v>
      </c>
      <c r="O459" s="2">
        <v>0.12842517410849463</v>
      </c>
      <c r="P459" s="2">
        <v>3.3999999999999998E-3</v>
      </c>
      <c r="Q459" s="2">
        <v>0</v>
      </c>
      <c r="R459" s="2">
        <v>0</v>
      </c>
      <c r="S459" s="2">
        <v>0.56240000000000001</v>
      </c>
      <c r="T459" s="2">
        <v>1.9699999999999999E-2</v>
      </c>
      <c r="U459" s="2">
        <v>6.9999999999999999E-4</v>
      </c>
      <c r="V459" s="2">
        <v>9.6000000000000002E-2</v>
      </c>
      <c r="W459" s="2">
        <v>0.2084</v>
      </c>
      <c r="X459" s="2">
        <v>0.81040000000000001</v>
      </c>
      <c r="Y459" s="2">
        <v>0.33</v>
      </c>
      <c r="Z459" s="2">
        <v>5.0000000000000001E-4</v>
      </c>
      <c r="AA459" s="2">
        <v>0.2137</v>
      </c>
      <c r="AB459" s="3">
        <v>0</v>
      </c>
      <c r="AC459" s="244">
        <v>386.48</v>
      </c>
      <c r="AD459" s="108">
        <v>85.025599999999997</v>
      </c>
      <c r="AE459" s="108">
        <v>260.12152344000003</v>
      </c>
      <c r="AF459" s="108">
        <f t="shared" si="1718"/>
        <v>25.745267660950564</v>
      </c>
      <c r="AG459" s="108">
        <f t="shared" si="1719"/>
        <v>81.402429545313609</v>
      </c>
      <c r="AH459" s="108">
        <v>14.9929819028333</v>
      </c>
      <c r="AI459" s="108">
        <v>54.503267737282918</v>
      </c>
      <c r="AJ459" s="108">
        <f t="shared" si="1720"/>
        <v>1.0543657143777381</v>
      </c>
      <c r="AK459" s="108">
        <f t="shared" si="1721"/>
        <v>31.899018502064099</v>
      </c>
      <c r="AL459" s="108">
        <v>40.056168654005823</v>
      </c>
      <c r="AM459" s="245">
        <v>1009.4154500809466</v>
      </c>
      <c r="AN459" s="244">
        <v>610.22</v>
      </c>
      <c r="AO459" s="108">
        <v>134.2484</v>
      </c>
      <c r="AP459" s="108">
        <v>410.71040166</v>
      </c>
      <c r="AQ459" s="108">
        <f t="shared" si="1722"/>
        <v>40.649651293896845</v>
      </c>
      <c r="AR459" s="108">
        <f t="shared" si="1723"/>
        <v>128.52771309548041</v>
      </c>
      <c r="AS459" s="246">
        <v>46.091169737424998</v>
      </c>
      <c r="AT459" s="247">
        <v>7.2844920621027933</v>
      </c>
      <c r="AU459" s="108">
        <v>87.692707912012011</v>
      </c>
      <c r="AV459" s="108">
        <f t="shared" si="1724"/>
        <v>1.6964154345578724</v>
      </c>
      <c r="AW459" s="108">
        <f t="shared" si="1725"/>
        <v>51.323735774247446</v>
      </c>
      <c r="AX459" s="108">
        <v>64.448133965471854</v>
      </c>
      <c r="AY459" s="245">
        <v>1624.0929759298906</v>
      </c>
      <c r="AZ459" s="248">
        <v>24</v>
      </c>
      <c r="BA459" s="108">
        <v>122.33199999999997</v>
      </c>
      <c r="BB459" s="108">
        <v>12.757477791033599</v>
      </c>
      <c r="BC459" s="109">
        <v>10.20598223282688</v>
      </c>
      <c r="BD459" s="109">
        <v>2.5514955582067191</v>
      </c>
      <c r="BE459" s="108">
        <v>4.7840549999999995</v>
      </c>
      <c r="BF459" s="109">
        <v>3.8272439999999999</v>
      </c>
      <c r="BG459" s="109">
        <v>0.95681099999999963</v>
      </c>
      <c r="BH459" s="108">
        <v>10.21076789374545</v>
      </c>
      <c r="BI459" s="109">
        <f t="shared" si="1726"/>
        <v>5.9760357036366116</v>
      </c>
      <c r="BJ459" s="108">
        <f t="shared" si="1727"/>
        <v>0.19752730490450573</v>
      </c>
      <c r="BK459" s="108">
        <v>7.5042150342389506</v>
      </c>
      <c r="BL459" s="245">
        <v>189.10621886282152</v>
      </c>
      <c r="BM459" s="244">
        <v>2.96</v>
      </c>
      <c r="BN459" s="108">
        <v>0.6512</v>
      </c>
      <c r="BO459" s="108">
        <v>1.9922368800000001</v>
      </c>
      <c r="BP459" s="108">
        <f t="shared" si="1728"/>
        <v>0.19717965296112003</v>
      </c>
      <c r="BQ459" s="108">
        <f t="shared" si="1729"/>
        <v>0.62345060922719997</v>
      </c>
      <c r="BR459" s="108">
        <v>0.51406158994999995</v>
      </c>
      <c r="BS459" s="108">
        <v>0.44657738830634996</v>
      </c>
      <c r="BT459" s="108">
        <f t="shared" si="1730"/>
        <v>8.6390395767863403E-3</v>
      </c>
      <c r="BU459" s="108">
        <f t="shared" si="1731"/>
        <v>0.26136745489928082</v>
      </c>
      <c r="BV459" s="108">
        <v>0.32820379291281754</v>
      </c>
      <c r="BW459" s="245">
        <v>8.2707355814030006</v>
      </c>
      <c r="BX459" s="107">
        <v>0</v>
      </c>
      <c r="BY459" s="108">
        <v>0</v>
      </c>
      <c r="BZ459" s="109">
        <f t="shared" si="1732"/>
        <v>0</v>
      </c>
      <c r="CA459" s="109">
        <f t="shared" si="1733"/>
        <v>0</v>
      </c>
      <c r="CB459" s="108">
        <v>0</v>
      </c>
      <c r="CC459" s="110">
        <v>0</v>
      </c>
      <c r="CD459" s="244">
        <v>0</v>
      </c>
      <c r="CE459" s="108">
        <v>0</v>
      </c>
      <c r="CF459" s="109">
        <f t="shared" si="1734"/>
        <v>0</v>
      </c>
      <c r="CG459" s="109">
        <f t="shared" si="1735"/>
        <v>0</v>
      </c>
      <c r="CH459" s="108">
        <v>0</v>
      </c>
      <c r="CI459" s="245">
        <v>0</v>
      </c>
      <c r="CJ459" s="249">
        <v>502.1688301814965</v>
      </c>
      <c r="CK459" s="250">
        <v>110.47714263992924</v>
      </c>
      <c r="CL459" s="250">
        <v>59.668808470696462</v>
      </c>
      <c r="CM459" s="251">
        <v>38.164015636848973</v>
      </c>
      <c r="CN459" s="252">
        <f t="shared" si="1600"/>
        <v>18.603049422182032</v>
      </c>
      <c r="CO459" s="250">
        <v>337.9862376601468</v>
      </c>
      <c r="CP459" s="252">
        <f t="shared" si="1736"/>
        <v>33.451849886175374</v>
      </c>
      <c r="CQ459" s="250">
        <v>105.76941321336633</v>
      </c>
      <c r="CR459" s="250">
        <v>73.751974383515631</v>
      </c>
      <c r="CS459" s="252">
        <f t="shared" si="1737"/>
        <v>1.42673194444911</v>
      </c>
      <c r="CT459" s="252">
        <f t="shared" si="1738"/>
        <v>43.164670543491425</v>
      </c>
      <c r="CU459" s="250">
        <f t="shared" si="1601"/>
        <v>1084.0529933357848</v>
      </c>
      <c r="CV459" s="245">
        <f t="shared" si="1739"/>
        <v>1365.9067716030888</v>
      </c>
      <c r="CW459" s="244">
        <v>35.026800000000001</v>
      </c>
      <c r="CX459" s="108">
        <v>2.5569563999999998</v>
      </c>
      <c r="CY459" s="108">
        <f t="shared" si="1740"/>
        <v>4.9464321557999999E-2</v>
      </c>
      <c r="CZ459" s="108">
        <f t="shared" si="1741"/>
        <v>1.4965047583151998</v>
      </c>
      <c r="DA459" s="108">
        <v>1.8791878200000001</v>
      </c>
      <c r="DB459" s="245">
        <v>47.355533063999992</v>
      </c>
      <c r="DC459" s="244">
        <v>1.1832</v>
      </c>
      <c r="DD459" s="108">
        <v>8.6373599999999995E-2</v>
      </c>
      <c r="DE459" s="108">
        <f t="shared" si="1742"/>
        <v>1.6708972920000001E-3</v>
      </c>
      <c r="DF459" s="108">
        <f t="shared" si="1743"/>
        <v>5.05517041248E-2</v>
      </c>
      <c r="DG459" s="108">
        <v>6.3478679999999996E-2</v>
      </c>
      <c r="DH459" s="245">
        <v>1.599662736</v>
      </c>
      <c r="DI459" s="107">
        <v>89.24041445910801</v>
      </c>
      <c r="DJ459" s="108">
        <v>19.632891181003764</v>
      </c>
      <c r="DK459" s="108">
        <v>1.4816103691664362</v>
      </c>
      <c r="DL459" s="108">
        <v>60.063528672946028</v>
      </c>
      <c r="DM459" s="108">
        <f t="shared" si="1744"/>
        <v>5.9447276868761607</v>
      </c>
      <c r="DN459" s="108">
        <f t="shared" si="1745"/>
        <v>18.79628066291173</v>
      </c>
      <c r="DO459" s="108">
        <v>12.440546461802366</v>
      </c>
      <c r="DP459" s="108">
        <f t="shared" si="1746"/>
        <v>0.2406623713035668</v>
      </c>
      <c r="DQ459" s="108">
        <f t="shared" si="1747"/>
        <v>7.2810537466061476</v>
      </c>
      <c r="DR459" s="108">
        <v>9.142949557201332</v>
      </c>
      <c r="DS459" s="110">
        <v>230.40232884147349</v>
      </c>
      <c r="DT459" s="244">
        <v>191.97</v>
      </c>
      <c r="DU459" s="108">
        <v>42.233400000000003</v>
      </c>
      <c r="DV459" s="108">
        <v>129.20598441000001</v>
      </c>
      <c r="DW459" s="108">
        <f t="shared" si="1748"/>
        <v>12.788033100995342</v>
      </c>
      <c r="DX459" s="108">
        <f t="shared" si="1749"/>
        <v>40.433720761265405</v>
      </c>
      <c r="DY459" s="108">
        <v>3.72027222291667</v>
      </c>
      <c r="DZ459" s="108">
        <v>2.9461689219624998</v>
      </c>
      <c r="EA459" s="108"/>
      <c r="EB459" s="108">
        <v>27.01553526550618</v>
      </c>
      <c r="EC459" s="108">
        <f t="shared" si="1750"/>
        <v>0.52261552971121705</v>
      </c>
      <c r="ED459" s="108">
        <f t="shared" si="1751"/>
        <v>15.811328293772272</v>
      </c>
      <c r="EE459" s="108">
        <v>19.85456804101927</v>
      </c>
      <c r="EF459" s="245">
        <v>500.33511463368552</v>
      </c>
      <c r="EG459" s="249">
        <v>450.97298595238061</v>
      </c>
      <c r="EH459" s="250">
        <v>99.214056909523791</v>
      </c>
      <c r="EI459" s="250">
        <v>584.89433078851107</v>
      </c>
      <c r="EJ459" s="250">
        <v>303.5287211142076</v>
      </c>
      <c r="EK459" s="250">
        <f t="shared" si="1752"/>
        <v>30.041451643557586</v>
      </c>
      <c r="EL459" s="250">
        <v>94.986277985480129</v>
      </c>
      <c r="EM459" s="250">
        <v>105.0185369178174</v>
      </c>
      <c r="EN459" s="250">
        <f t="shared" si="1753"/>
        <v>2.0315835966751776</v>
      </c>
      <c r="EO459" s="250">
        <f t="shared" si="1754"/>
        <v>61.463989064817156</v>
      </c>
      <c r="EP459" s="250">
        <v>1543.6286316824405</v>
      </c>
      <c r="EQ459" s="245">
        <v>1944.9720759198749</v>
      </c>
      <c r="ER459" s="244">
        <v>297.52999999999997</v>
      </c>
      <c r="ES459" s="108">
        <v>65.456599999999995</v>
      </c>
      <c r="ET459" s="108">
        <v>200.25345909000001</v>
      </c>
      <c r="EU459" s="108">
        <f t="shared" si="1755"/>
        <v>19.819885859973663</v>
      </c>
      <c r="EV459" s="108">
        <f t="shared" si="1756"/>
        <v>62.667317487624601</v>
      </c>
      <c r="EW459" s="108">
        <v>22.501324470949999</v>
      </c>
      <c r="EX459" s="108">
        <v>42.759120999949303</v>
      </c>
      <c r="EY459" s="108">
        <f t="shared" si="1757"/>
        <v>0.82717519574401932</v>
      </c>
      <c r="EZ459" s="108">
        <f t="shared" si="1758"/>
        <v>25.025545229398329</v>
      </c>
      <c r="FA459" s="108">
        <v>31.425025228045001</v>
      </c>
      <c r="FB459" s="245">
        <v>791.91063574673308</v>
      </c>
      <c r="FC459" s="244">
        <v>0.83333333333333293</v>
      </c>
      <c r="FD459" s="108">
        <v>6.0833333333333302E-2</v>
      </c>
      <c r="FE459" s="108">
        <f t="shared" si="1759"/>
        <v>1.1768208333333328E-3</v>
      </c>
      <c r="FF459" s="108">
        <f t="shared" si="1760"/>
        <v>3.5603803333333316E-2</v>
      </c>
      <c r="FG459" s="108">
        <v>4.4708333333333301E-2</v>
      </c>
      <c r="FH459" s="245">
        <v>1.1266499999999995</v>
      </c>
      <c r="FI459" s="244">
        <v>379.35261000000003</v>
      </c>
      <c r="FJ459" s="108">
        <v>27.692740529999998</v>
      </c>
      <c r="FK459" s="108">
        <f t="shared" si="1761"/>
        <v>0.53571606555285001</v>
      </c>
      <c r="FL459" s="108">
        <f t="shared" si="1762"/>
        <v>16.20767486451204</v>
      </c>
      <c r="FM459" s="108">
        <v>20.352499999999999</v>
      </c>
      <c r="FN459" s="245">
        <v>512.87742063600001</v>
      </c>
      <c r="FO459" s="244">
        <v>0</v>
      </c>
      <c r="FP459" s="108">
        <v>0</v>
      </c>
      <c r="FQ459" s="108">
        <f t="shared" si="1763"/>
        <v>0</v>
      </c>
      <c r="FR459" s="108">
        <f t="shared" si="1764"/>
        <v>0</v>
      </c>
      <c r="FS459" s="108">
        <v>0</v>
      </c>
      <c r="FT459" s="110">
        <v>0</v>
      </c>
      <c r="FU459" s="253">
        <f t="shared" si="1602"/>
        <v>3088.4815213234419</v>
      </c>
      <c r="FV459" s="254">
        <f t="shared" si="1603"/>
        <v>715.26482688166664</v>
      </c>
      <c r="FW459" s="254">
        <f t="shared" si="1604"/>
        <v>39.920767717111701</v>
      </c>
      <c r="FX459" s="254">
        <f t="shared" si="1605"/>
        <v>122.33199999999997</v>
      </c>
      <c r="FY459" s="254">
        <f t="shared" si="1606"/>
        <v>0</v>
      </c>
      <c r="FZ459" s="254">
        <f t="shared" si="1607"/>
        <v>0</v>
      </c>
      <c r="GA459" s="254">
        <f t="shared" si="1765"/>
        <v>35.026800000000001</v>
      </c>
      <c r="GB459" s="254">
        <f t="shared" si="1766"/>
        <v>1.1832</v>
      </c>
      <c r="GC459" s="254">
        <f t="shared" si="1767"/>
        <v>379.35261000000003</v>
      </c>
      <c r="GD459" s="254">
        <f t="shared" si="1768"/>
        <v>0</v>
      </c>
      <c r="GE459" s="254">
        <f t="shared" si="1608"/>
        <v>1703.8620929273004</v>
      </c>
      <c r="GF459" s="255">
        <f t="shared" si="1609"/>
        <v>650.51205610001671</v>
      </c>
      <c r="GG459" s="255">
        <f t="shared" si="1610"/>
        <v>168.63804678538668</v>
      </c>
      <c r="GH459" s="254">
        <f t="shared" si="1611"/>
        <v>444.23593882327089</v>
      </c>
      <c r="GI459" s="255">
        <f t="shared" si="1612"/>
        <v>317.19643692072617</v>
      </c>
      <c r="GJ459" s="256">
        <f t="shared" si="1613"/>
        <v>8.5937442365361747</v>
      </c>
      <c r="GK459" s="253">
        <f t="shared" si="1769"/>
        <v>6529.6597576727909</v>
      </c>
      <c r="GL459" s="257">
        <f t="shared" si="1770"/>
        <v>8227.3712946677169</v>
      </c>
      <c r="GM459" s="221">
        <f t="shared" si="1771"/>
        <v>8227.3712946677169</v>
      </c>
      <c r="GN459" s="222">
        <f t="shared" si="1772"/>
        <v>5110.7994180736723</v>
      </c>
      <c r="GO459" s="222">
        <f t="shared" si="1773"/>
        <v>273.61222401118351</v>
      </c>
      <c r="GP459" s="55">
        <f t="shared" si="1774"/>
        <v>0.62119469694847229</v>
      </c>
      <c r="GQ459" s="56">
        <f t="shared" si="1775"/>
        <v>3.3256335980426183E-2</v>
      </c>
      <c r="GR459" s="258">
        <f t="shared" si="1776"/>
        <v>1.1024926154551937</v>
      </c>
      <c r="GS459" s="227">
        <f t="shared" si="1614"/>
        <v>8227.3712946677169</v>
      </c>
      <c r="GT459" s="222">
        <f t="shared" si="1843"/>
        <v>5110.7994180736723</v>
      </c>
      <c r="GU459" s="222">
        <f t="shared" si="1844"/>
        <v>273.61222401118351</v>
      </c>
      <c r="GV459" s="37">
        <f t="shared" si="1833"/>
        <v>0.62119469694847229</v>
      </c>
      <c r="GW459" s="228">
        <f t="shared" si="1834"/>
        <v>3.3256335980426183E-2</v>
      </c>
      <c r="GX459" s="258">
        <f t="shared" si="1777"/>
        <v>1.1024926154551937</v>
      </c>
      <c r="GY459" s="221">
        <f t="shared" si="1842"/>
        <v>7028.8496257239494</v>
      </c>
      <c r="GZ459" s="222">
        <f t="shared" si="1778"/>
        <v>4333.3490140516133</v>
      </c>
      <c r="HA459" s="222">
        <f t="shared" si="1779"/>
        <v>221.91393650072831</v>
      </c>
      <c r="HB459" s="55">
        <f t="shared" si="1780"/>
        <v>0.61650899432996364</v>
      </c>
      <c r="HC459" s="56">
        <f t="shared" si="1781"/>
        <v>3.157187140390301E-2</v>
      </c>
      <c r="HD459" s="258">
        <f t="shared" si="1782"/>
        <v>1.1014974422919699</v>
      </c>
      <c r="HE459" s="221">
        <f t="shared" si="1783"/>
        <v>8038.2650758048958</v>
      </c>
      <c r="HF459" s="222">
        <f t="shared" si="1784"/>
        <v>5101.6130559900421</v>
      </c>
      <c r="HG459" s="222">
        <f t="shared" si="1785"/>
        <v>255.68147455364198</v>
      </c>
      <c r="HH459" s="55">
        <f t="shared" si="1786"/>
        <v>0.63466593946321215</v>
      </c>
      <c r="HI459" s="56">
        <f t="shared" si="1787"/>
        <v>3.1808042176071159E-2</v>
      </c>
      <c r="HJ459" s="259">
        <f t="shared" si="1788"/>
        <v>1.1043792184469587</v>
      </c>
      <c r="HK459" s="54">
        <f t="shared" si="1615"/>
        <v>3.9607324752914996</v>
      </c>
      <c r="HL459" s="55">
        <f t="shared" si="1616"/>
        <v>3.9607324752914996</v>
      </c>
      <c r="HM459" s="55">
        <f t="shared" si="1617"/>
        <v>3.2184653766329068</v>
      </c>
      <c r="HN459" s="56">
        <f t="shared" si="1618"/>
        <v>3.8256800506221098</v>
      </c>
      <c r="HQ459" s="57">
        <f t="shared" si="1619"/>
        <v>609.73336661780081</v>
      </c>
      <c r="HR459" s="58">
        <f t="shared" si="1789"/>
        <v>705.27858516681022</v>
      </c>
      <c r="HS459" s="58">
        <f t="shared" si="1620"/>
        <v>26.799633375328302</v>
      </c>
      <c r="HT459" s="58">
        <f t="shared" si="1790"/>
        <v>30.950896585166657</v>
      </c>
      <c r="HU459" s="58">
        <f t="shared" si="1621"/>
        <v>801.12337308011638</v>
      </c>
      <c r="HV459" s="55">
        <f t="shared" si="1845"/>
        <v>0.76109796206985014</v>
      </c>
      <c r="HW459" s="56">
        <f t="shared" si="1846"/>
        <v>3.3452567077515788E-2</v>
      </c>
      <c r="HX459" s="260">
        <f t="shared" si="1847"/>
        <v>1.1244458532966528</v>
      </c>
      <c r="HY459" s="57">
        <f t="shared" si="1622"/>
        <v>963.88716762106787</v>
      </c>
      <c r="HZ459" s="58">
        <f t="shared" si="1791"/>
        <v>1114.9282867872894</v>
      </c>
      <c r="IA459" s="58">
        <f t="shared" si="1623"/>
        <v>49.630558790557508</v>
      </c>
      <c r="IB459" s="58">
        <f t="shared" si="1792"/>
        <v>57.31833234721487</v>
      </c>
      <c r="IC459" s="58">
        <f t="shared" si="1624"/>
        <v>1288.9626793094371</v>
      </c>
      <c r="ID459" s="55">
        <f t="shared" si="1625"/>
        <v>0.74780067964223085</v>
      </c>
      <c r="IE459" s="56">
        <f t="shared" si="1626"/>
        <v>3.8504263612308097E-2</v>
      </c>
      <c r="IF459" s="260">
        <f t="shared" si="1627"/>
        <v>1.1231446769334841</v>
      </c>
      <c r="IG459" s="57">
        <f t="shared" si="1628"/>
        <v>7.2907635584366659</v>
      </c>
      <c r="IH459" s="58">
        <f t="shared" si="1793"/>
        <v>8.4332262080436919</v>
      </c>
      <c r="II459" s="58">
        <f t="shared" si="1629"/>
        <v>14.230753537731387</v>
      </c>
      <c r="IJ459" s="58">
        <f t="shared" si="1794"/>
        <v>16.435097260725978</v>
      </c>
      <c r="IK459" s="58">
        <f t="shared" si="1630"/>
        <v>150.08430068477898</v>
      </c>
      <c r="IL459" s="55">
        <f t="shared" si="1631"/>
        <v>4.8577789450139797E-2</v>
      </c>
      <c r="IM459" s="56">
        <f t="shared" si="1632"/>
        <v>9.4818401876823472E-2</v>
      </c>
      <c r="IN459" s="260">
        <f t="shared" si="1633"/>
        <v>1.0222995100575569</v>
      </c>
      <c r="IO459" s="57">
        <f t="shared" si="1634"/>
        <v>4.6906780382343074</v>
      </c>
      <c r="IP459" s="58">
        <f t="shared" si="1795"/>
        <v>5.4257072868256238</v>
      </c>
      <c r="IQ459" s="58">
        <f t="shared" si="1635"/>
        <v>0.20581869253790636</v>
      </c>
      <c r="IR459" s="58">
        <f t="shared" si="1796"/>
        <v>0.23770000801202806</v>
      </c>
      <c r="IS459" s="58">
        <f t="shared" si="1636"/>
        <v>6.5640758582563494</v>
      </c>
      <c r="IT459" s="55">
        <f t="shared" si="1637"/>
        <v>0.71459838970848177</v>
      </c>
      <c r="IU459" s="56">
        <f t="shared" si="1638"/>
        <v>3.1355319009457497E-2</v>
      </c>
      <c r="IV459" s="260">
        <f t="shared" si="1639"/>
        <v>1.1168345065818841</v>
      </c>
      <c r="IW459" s="57">
        <f t="shared" si="1640"/>
        <v>0</v>
      </c>
      <c r="IX459" s="58">
        <f t="shared" si="1797"/>
        <v>0</v>
      </c>
      <c r="IY459" s="58">
        <f t="shared" si="1641"/>
        <v>0</v>
      </c>
      <c r="IZ459" s="58">
        <f t="shared" si="1798"/>
        <v>0</v>
      </c>
      <c r="JA459" s="58">
        <f t="shared" si="1642"/>
        <v>0</v>
      </c>
      <c r="JB459" s="55"/>
      <c r="JC459" s="56"/>
      <c r="JD459" s="260"/>
      <c r="JE459" s="57">
        <f t="shared" si="1643"/>
        <v>0</v>
      </c>
      <c r="JF459" s="58">
        <f t="shared" si="1799"/>
        <v>0</v>
      </c>
      <c r="JG459" s="58">
        <f t="shared" si="1644"/>
        <v>0</v>
      </c>
      <c r="JH459" s="58">
        <f t="shared" si="1800"/>
        <v>0</v>
      </c>
      <c r="JI459" s="58">
        <f t="shared" si="1645"/>
        <v>0</v>
      </c>
      <c r="JJ459" s="55"/>
      <c r="JK459" s="56"/>
      <c r="JL459" s="260"/>
      <c r="JM459" s="57">
        <f t="shared" si="1646"/>
        <v>794.34555500479223</v>
      </c>
      <c r="JN459" s="58">
        <f t="shared" si="1801"/>
        <v>918.81950347404324</v>
      </c>
      <c r="JO459" s="58">
        <f t="shared" si="1647"/>
        <v>53.481631252806515</v>
      </c>
      <c r="JP459" s="58">
        <f t="shared" si="1802"/>
        <v>61.765935933866245</v>
      </c>
      <c r="JQ459" s="58">
        <f t="shared" si="1648"/>
        <v>1084.0529933357848</v>
      </c>
      <c r="JR459" s="55">
        <f t="shared" si="1649"/>
        <v>0.73275528031196913</v>
      </c>
      <c r="JS459" s="56">
        <f t="shared" si="1650"/>
        <v>4.9334886376943575E-2</v>
      </c>
      <c r="JT459" s="260">
        <f t="shared" si="1651"/>
        <v>1.1224647263246741</v>
      </c>
      <c r="JU459" s="57">
        <f t="shared" si="1652"/>
        <v>1.8257358051445438</v>
      </c>
      <c r="JV459" s="58">
        <f t="shared" si="1803"/>
        <v>2.1118286058106941</v>
      </c>
      <c r="JW459" s="58">
        <f t="shared" si="1653"/>
        <v>4.9464321557999999E-2</v>
      </c>
      <c r="JX459" s="58">
        <f t="shared" si="1804"/>
        <v>5.7126344967334201E-2</v>
      </c>
      <c r="JY459" s="58">
        <f t="shared" si="1654"/>
        <v>37.583756399999999</v>
      </c>
      <c r="JZ459" s="55">
        <f t="shared" si="1655"/>
        <v>4.857778945013979E-2</v>
      </c>
      <c r="KA459" s="56">
        <f t="shared" si="1656"/>
        <v>1.3161090400745574E-3</v>
      </c>
      <c r="KB459" s="260">
        <f t="shared" si="1657"/>
        <v>1.0078160048971445</v>
      </c>
      <c r="KC459" s="57">
        <f t="shared" si="1658"/>
        <v>6.1673079032255995E-2</v>
      </c>
      <c r="KD459" s="58">
        <f t="shared" si="1805"/>
        <v>7.1337250516610509E-2</v>
      </c>
      <c r="KE459" s="58">
        <f t="shared" si="1659"/>
        <v>1.6708972920000001E-3</v>
      </c>
      <c r="KF459" s="58">
        <f t="shared" si="1806"/>
        <v>1.9297192825308003E-3</v>
      </c>
      <c r="KG459" s="58">
        <f t="shared" si="1660"/>
        <v>1.2695736</v>
      </c>
      <c r="KH459" s="55">
        <f t="shared" si="1661"/>
        <v>4.857778945013979E-2</v>
      </c>
      <c r="KI459" s="56">
        <f t="shared" si="1662"/>
        <v>1.3161090400745574E-3</v>
      </c>
      <c r="KJ459" s="260">
        <f t="shared" si="1663"/>
        <v>1.0078160048971445</v>
      </c>
      <c r="KK459" s="57">
        <f t="shared" si="1664"/>
        <v>140.68765361972356</v>
      </c>
      <c r="KL459" s="58">
        <f t="shared" si="1807"/>
        <v>162.73340894193424</v>
      </c>
      <c r="KM459" s="58">
        <f t="shared" si="1665"/>
        <v>6.1853900581797276</v>
      </c>
      <c r="KN459" s="58">
        <f t="shared" si="1808"/>
        <v>7.1435069781917679</v>
      </c>
      <c r="KO459" s="58">
        <f t="shared" si="1666"/>
        <v>182.85899114402659</v>
      </c>
      <c r="KP459" s="55">
        <f t="shared" si="1809"/>
        <v>0.76937782900110552</v>
      </c>
      <c r="KQ459" s="56">
        <f t="shared" si="1810"/>
        <v>3.3826009973487621E-2</v>
      </c>
      <c r="KR459" s="260">
        <f t="shared" si="1811"/>
        <v>1.1258011547493665</v>
      </c>
      <c r="KS459" s="57">
        <f t="shared" si="1667"/>
        <v>302.82235984714595</v>
      </c>
      <c r="KT459" s="58">
        <f t="shared" si="1812"/>
        <v>350.27462363519373</v>
      </c>
      <c r="KU459" s="58">
        <f t="shared" si="1668"/>
        <v>13.310648630706559</v>
      </c>
      <c r="KV459" s="58">
        <f t="shared" si="1813"/>
        <v>15.372468103603007</v>
      </c>
      <c r="KW459" s="58">
        <f t="shared" si="1669"/>
        <v>397.09136082038532</v>
      </c>
      <c r="KX459" s="55">
        <f t="shared" si="1670"/>
        <v>0.76260122915169726</v>
      </c>
      <c r="KY459" s="56">
        <f t="shared" si="1671"/>
        <v>3.3520368217548079E-2</v>
      </c>
      <c r="KZ459" s="260">
        <f t="shared" si="1672"/>
        <v>1.1246919176449692</v>
      </c>
      <c r="LA459" s="57">
        <f t="shared" si="1673"/>
        <v>741.05636866326699</v>
      </c>
      <c r="LB459" s="58">
        <f t="shared" si="1814"/>
        <v>857.17990163280103</v>
      </c>
      <c r="LC459" s="58">
        <f t="shared" si="1674"/>
        <v>32.073035240232763</v>
      </c>
      <c r="LD459" s="58">
        <f t="shared" si="1815"/>
        <v>37.04114839894482</v>
      </c>
      <c r="LE459" s="58">
        <f t="shared" si="1675"/>
        <v>1543.6286316824405</v>
      </c>
      <c r="LF459" s="55">
        <f t="shared" si="1816"/>
        <v>0.480074257145367</v>
      </c>
      <c r="LG459" s="56">
        <f t="shared" si="1817"/>
        <v>2.0777688740636752E-2</v>
      </c>
      <c r="LH459" s="260">
        <f t="shared" si="1818"/>
        <v>1.0784461000806038</v>
      </c>
      <c r="LI459" s="57">
        <f t="shared" si="1676"/>
        <v>469.97189251476794</v>
      </c>
      <c r="LJ459" s="58">
        <f t="shared" si="1819"/>
        <v>543.61648807183212</v>
      </c>
      <c r="LK459" s="58">
        <f t="shared" si="1677"/>
        <v>20.647061055717682</v>
      </c>
      <c r="LL459" s="58">
        <f t="shared" si="1820"/>
        <v>23.845290813248351</v>
      </c>
      <c r="LM459" s="58">
        <f t="shared" si="1678"/>
        <v>628.50050456089934</v>
      </c>
      <c r="LN459" s="55">
        <f t="shared" si="1679"/>
        <v>0.74776692954783364</v>
      </c>
      <c r="LO459" s="56">
        <f t="shared" si="1680"/>
        <v>3.2851303866721172E-2</v>
      </c>
      <c r="LP459" s="260">
        <f t="shared" si="1681"/>
        <v>1.1222637448291006</v>
      </c>
      <c r="LQ459" s="57">
        <f t="shared" si="1682"/>
        <v>4.3436640066666643E-2</v>
      </c>
      <c r="LR459" s="58">
        <f t="shared" si="1821"/>
        <v>5.0243161565113312E-2</v>
      </c>
      <c r="LS459" s="58">
        <f t="shared" si="1683"/>
        <v>1.1768208333333328E-3</v>
      </c>
      <c r="LT459" s="58">
        <f t="shared" si="1822"/>
        <v>1.359110380416666E-3</v>
      </c>
      <c r="LU459" s="58">
        <f t="shared" si="1684"/>
        <v>0.89416666666666633</v>
      </c>
      <c r="LV459" s="55">
        <f t="shared" si="1835"/>
        <v>4.857778945013979E-2</v>
      </c>
      <c r="LW459" s="56">
        <f t="shared" si="1836"/>
        <v>1.3161090400745572E-3</v>
      </c>
      <c r="LX459" s="260">
        <f t="shared" si="1837"/>
        <v>1.0078160048971445</v>
      </c>
      <c r="LY459" s="57">
        <f t="shared" si="1685"/>
        <v>19.773363334704687</v>
      </c>
      <c r="LZ459" s="58">
        <f t="shared" si="1823"/>
        <v>22.871849369252914</v>
      </c>
      <c r="MA459" s="58">
        <f t="shared" si="1686"/>
        <v>0.53571606555285001</v>
      </c>
      <c r="MB459" s="58">
        <f t="shared" si="1824"/>
        <v>0.61869848410698647</v>
      </c>
      <c r="MC459" s="58">
        <f t="shared" si="1687"/>
        <v>407.04557193333335</v>
      </c>
      <c r="MD459" s="55">
        <f t="shared" si="1688"/>
        <v>4.8577763027337892E-2</v>
      </c>
      <c r="ME459" s="56">
        <f t="shared" si="1689"/>
        <v>1.316108324206486E-3</v>
      </c>
      <c r="MF459" s="260">
        <f t="shared" si="1690"/>
        <v>1.0078160006458035</v>
      </c>
      <c r="MG459" s="57">
        <f t="shared" si="1691"/>
        <v>0</v>
      </c>
      <c r="MH459" s="58">
        <f t="shared" si="1825"/>
        <v>0</v>
      </c>
      <c r="MI459" s="58">
        <f t="shared" si="1692"/>
        <v>0</v>
      </c>
      <c r="MJ459" s="58">
        <f t="shared" si="1826"/>
        <v>0</v>
      </c>
      <c r="MK459" s="58">
        <f t="shared" si="1693"/>
        <v>0</v>
      </c>
      <c r="ML459" s="55"/>
      <c r="MM459" s="56"/>
      <c r="MN459" s="260"/>
      <c r="MO459" s="59">
        <v>3.5925251741084949</v>
      </c>
      <c r="MP459" s="60">
        <v>3.5925251741084949</v>
      </c>
      <c r="MQ459" s="60">
        <v>2.9218999999999999</v>
      </c>
      <c r="MR459" s="61">
        <v>3.4641000000000002</v>
      </c>
      <c r="MS459" s="59">
        <f t="shared" si="1694"/>
        <v>1.1024926154551937</v>
      </c>
      <c r="MT459" s="60">
        <f t="shared" si="1862"/>
        <v>1.1024926154551937</v>
      </c>
      <c r="MU459" s="60">
        <f t="shared" si="1827"/>
        <v>1.1014974422919699</v>
      </c>
      <c r="MV459" s="61">
        <f t="shared" si="1828"/>
        <v>1.1043792184469587</v>
      </c>
      <c r="MW459" s="66">
        <f t="shared" si="1829"/>
        <v>3.9607324752914996</v>
      </c>
      <c r="MX459" s="67">
        <f t="shared" si="1830"/>
        <v>3.9607324752914996</v>
      </c>
      <c r="MY459" s="67">
        <f t="shared" si="1831"/>
        <v>3.2184653766329068</v>
      </c>
      <c r="MZ459" s="261">
        <f t="shared" si="1832"/>
        <v>3.8256800506221098</v>
      </c>
      <c r="NA459" s="59">
        <f t="shared" si="1696"/>
        <v>1.102367510376898</v>
      </c>
      <c r="NB459" s="60">
        <f t="shared" si="1863"/>
        <v>1.102367510376898</v>
      </c>
      <c r="NC459" s="60">
        <f t="shared" si="1698"/>
        <v>1.1014475163149655</v>
      </c>
      <c r="ND459" s="262">
        <f t="shared" si="1864"/>
        <v>1.1050472098317434</v>
      </c>
      <c r="NE459" s="62">
        <f t="shared" si="1700"/>
        <v>3.9602830321483133</v>
      </c>
      <c r="NF459" s="63">
        <f t="shared" si="1865"/>
        <v>3.9602830321483133</v>
      </c>
      <c r="NG459" s="63">
        <f t="shared" si="1702"/>
        <v>3.2183194979206977</v>
      </c>
      <c r="NH459" s="64">
        <f t="shared" si="1866"/>
        <v>3.8279940395781429</v>
      </c>
      <c r="NI459" s="238">
        <f t="shared" si="1838"/>
        <v>4.4944314318628997E-4</v>
      </c>
      <c r="NJ459" s="238">
        <f t="shared" si="1839"/>
        <v>4.4944314318628997E-4</v>
      </c>
      <c r="NK459" s="238">
        <f t="shared" si="1840"/>
        <v>1.4587871220905768E-4</v>
      </c>
      <c r="NL459" s="238">
        <f t="shared" si="1841"/>
        <v>-2.3139889560330751E-3</v>
      </c>
      <c r="NM459" s="239">
        <f t="shared" si="1704"/>
        <v>0.60967454165744517</v>
      </c>
      <c r="NN459" s="240">
        <f t="shared" si="1705"/>
        <v>0.76003200288088868</v>
      </c>
      <c r="NO459" s="240">
        <f>O459*IN459+0.001</f>
        <v>0.13228899257017052</v>
      </c>
      <c r="NP459" s="240">
        <f t="shared" si="1706"/>
        <v>3.7972373223784058E-3</v>
      </c>
      <c r="NQ459" s="240">
        <f t="shared" si="1868"/>
        <v>0</v>
      </c>
      <c r="NR459" s="240">
        <f t="shared" si="1707"/>
        <v>0</v>
      </c>
      <c r="NS459" s="240">
        <f t="shared" si="1708"/>
        <v>0.63127416208499676</v>
      </c>
      <c r="NT459" s="240">
        <f t="shared" si="1709"/>
        <v>1.9853975296473744E-2</v>
      </c>
      <c r="NU459" s="240">
        <f t="shared" si="1710"/>
        <v>7.0547120342800116E-4</v>
      </c>
      <c r="NV459" s="240">
        <f t="shared" si="1711"/>
        <v>0.10807691085593918</v>
      </c>
      <c r="NW459" s="240">
        <f t="shared" si="1712"/>
        <v>0.2343857956372116</v>
      </c>
      <c r="NX459" s="240">
        <f t="shared" si="1713"/>
        <v>0.87397271950532129</v>
      </c>
      <c r="NY459" s="240">
        <f t="shared" si="1714"/>
        <v>0.37034703579360323</v>
      </c>
      <c r="NZ459" s="240">
        <f t="shared" si="1715"/>
        <v>5.0390800244857223E-4</v>
      </c>
      <c r="OA459" s="240">
        <f t="shared" si="1716"/>
        <v>0.2153702793380082</v>
      </c>
      <c r="OB459" s="241">
        <f t="shared" si="1717"/>
        <v>0</v>
      </c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136"/>
      <c r="OP459" s="13"/>
      <c r="OQ459" s="13"/>
      <c r="OR459" s="13"/>
      <c r="OS459" s="13"/>
      <c r="OT459" s="13"/>
    </row>
    <row r="460" spans="1:410" ht="15" customHeight="1">
      <c r="A460" s="242">
        <v>441</v>
      </c>
      <c r="B460" s="49" t="s">
        <v>510</v>
      </c>
      <c r="C460" s="50">
        <v>4</v>
      </c>
      <c r="D460" s="51">
        <v>2429.88</v>
      </c>
      <c r="E460" s="52">
        <v>1687.5</v>
      </c>
      <c r="F460" s="52">
        <v>742.4</v>
      </c>
      <c r="G460" s="52"/>
      <c r="H460" s="53"/>
      <c r="I460" s="57">
        <v>3.0395506114177908</v>
      </c>
      <c r="J460" s="58">
        <v>3.0395506114177908</v>
      </c>
      <c r="K460" s="58">
        <v>2.4442000000000004</v>
      </c>
      <c r="L460" s="243">
        <v>2.8808000000000002</v>
      </c>
      <c r="M460" s="1">
        <v>0.43659999999999999</v>
      </c>
      <c r="N460" s="2">
        <v>0.65</v>
      </c>
      <c r="O460" s="2">
        <v>0.15875061141779048</v>
      </c>
      <c r="P460" s="2">
        <v>3.0999999999999999E-3</v>
      </c>
      <c r="Q460" s="2">
        <v>0</v>
      </c>
      <c r="R460" s="2">
        <v>0</v>
      </c>
      <c r="S460" s="2">
        <v>0.54610000000000003</v>
      </c>
      <c r="T460" s="2">
        <v>1.7500000000000002E-2</v>
      </c>
      <c r="U460" s="2">
        <v>5.9999999999999995E-4</v>
      </c>
      <c r="V460" s="2">
        <v>0.1069</v>
      </c>
      <c r="W460" s="2">
        <v>0.1009</v>
      </c>
      <c r="X460" s="2">
        <v>0.57989999999999997</v>
      </c>
      <c r="Y460" s="2">
        <v>0.27100000000000002</v>
      </c>
      <c r="Z460" s="2">
        <v>5.0000000000000001E-4</v>
      </c>
      <c r="AA460" s="2">
        <v>0.16769999999999999</v>
      </c>
      <c r="AB460" s="3">
        <v>0</v>
      </c>
      <c r="AC460" s="244">
        <v>353.68</v>
      </c>
      <c r="AD460" s="108">
        <v>77.809600000000003</v>
      </c>
      <c r="AE460" s="108">
        <v>238.04538504000001</v>
      </c>
      <c r="AF460" s="108">
        <f t="shared" si="1718"/>
        <v>23.560303938948962</v>
      </c>
      <c r="AG460" s="108">
        <f t="shared" si="1719"/>
        <v>74.4939227944176</v>
      </c>
      <c r="AH460" s="108">
        <v>13.0221345981667</v>
      </c>
      <c r="AI460" s="108">
        <v>49.826669776787483</v>
      </c>
      <c r="AJ460" s="108">
        <f t="shared" si="1720"/>
        <v>0.96389692683195394</v>
      </c>
      <c r="AK460" s="108">
        <f t="shared" si="1721"/>
        <v>29.161955366920857</v>
      </c>
      <c r="AL460" s="108">
        <v>36.619189470747713</v>
      </c>
      <c r="AM460" s="245">
        <v>922.80357466284227</v>
      </c>
      <c r="AN460" s="244">
        <v>593.67999999999995</v>
      </c>
      <c r="AO460" s="108">
        <v>130.6096</v>
      </c>
      <c r="AP460" s="108">
        <v>399.57810503999997</v>
      </c>
      <c r="AQ460" s="108">
        <f t="shared" si="1722"/>
        <v>39.547843368228961</v>
      </c>
      <c r="AR460" s="108">
        <f t="shared" si="1723"/>
        <v>125.04397219121759</v>
      </c>
      <c r="AS460" s="246">
        <v>44.413875778674999</v>
      </c>
      <c r="AT460" s="247">
        <v>6.6493844318534086</v>
      </c>
      <c r="AU460" s="108">
        <v>85.284555399763263</v>
      </c>
      <c r="AV460" s="108">
        <f t="shared" si="1724"/>
        <v>1.6498297242084203</v>
      </c>
      <c r="AW460" s="108">
        <f t="shared" si="1725"/>
        <v>49.91432116970865</v>
      </c>
      <c r="AX460" s="108">
        <v>62.678306810921917</v>
      </c>
      <c r="AY460" s="245">
        <v>1579.4933316352322</v>
      </c>
      <c r="AZ460" s="248">
        <v>34</v>
      </c>
      <c r="BA460" s="108">
        <v>173.30366666666663</v>
      </c>
      <c r="BB460" s="108">
        <v>18.073093537297602</v>
      </c>
      <c r="BC460" s="109">
        <v>14.458474829838082</v>
      </c>
      <c r="BD460" s="109">
        <v>3.6146187074595204</v>
      </c>
      <c r="BE460" s="108">
        <v>6.7774112499999992</v>
      </c>
      <c r="BF460" s="109">
        <v>5.4219289999999996</v>
      </c>
      <c r="BG460" s="109">
        <v>1.3554822499999997</v>
      </c>
      <c r="BH460" s="108">
        <v>14.465254516139389</v>
      </c>
      <c r="BI460" s="109">
        <f t="shared" si="1726"/>
        <v>8.4660505801518688</v>
      </c>
      <c r="BJ460" s="108">
        <f t="shared" si="1727"/>
        <v>0.27983034861471651</v>
      </c>
      <c r="BK460" s="108">
        <v>10.630971298505182</v>
      </c>
      <c r="BL460" s="245">
        <v>267.90047672233055</v>
      </c>
      <c r="BM460" s="244">
        <v>2.67</v>
      </c>
      <c r="BN460" s="108">
        <v>0.58740000000000003</v>
      </c>
      <c r="BO460" s="108">
        <v>1.79705151</v>
      </c>
      <c r="BP460" s="108">
        <f t="shared" si="1728"/>
        <v>0.17786137615074002</v>
      </c>
      <c r="BQ460" s="108">
        <f t="shared" si="1729"/>
        <v>0.56236929953939996</v>
      </c>
      <c r="BR460" s="108">
        <v>0.463786427666667</v>
      </c>
      <c r="BS460" s="108">
        <v>0.40283136944966669</v>
      </c>
      <c r="BT460" s="108">
        <f t="shared" si="1730"/>
        <v>7.7927728420038025E-3</v>
      </c>
      <c r="BU460" s="108">
        <f t="shared" si="1731"/>
        <v>0.23576430993506753</v>
      </c>
      <c r="BV460" s="108">
        <v>0.29605346535581667</v>
      </c>
      <c r="BW460" s="245">
        <v>7.4605473269665801</v>
      </c>
      <c r="BX460" s="107">
        <v>0</v>
      </c>
      <c r="BY460" s="108">
        <v>0</v>
      </c>
      <c r="BZ460" s="109">
        <f t="shared" si="1732"/>
        <v>0</v>
      </c>
      <c r="CA460" s="109">
        <f t="shared" si="1733"/>
        <v>0</v>
      </c>
      <c r="CB460" s="108">
        <v>0</v>
      </c>
      <c r="CC460" s="110">
        <v>0</v>
      </c>
      <c r="CD460" s="244">
        <v>0</v>
      </c>
      <c r="CE460" s="108">
        <v>0</v>
      </c>
      <c r="CF460" s="109">
        <f t="shared" si="1734"/>
        <v>0</v>
      </c>
      <c r="CG460" s="109">
        <f t="shared" si="1735"/>
        <v>0</v>
      </c>
      <c r="CH460" s="108">
        <v>0</v>
      </c>
      <c r="CI460" s="245">
        <v>0</v>
      </c>
      <c r="CJ460" s="249">
        <v>492.32164808292106</v>
      </c>
      <c r="CK460" s="250">
        <v>108.31076257824263</v>
      </c>
      <c r="CL460" s="250">
        <v>58.618428519987219</v>
      </c>
      <c r="CM460" s="251">
        <v>38.638352665847201</v>
      </c>
      <c r="CN460" s="252">
        <f t="shared" si="1600"/>
        <v>18.834265006967218</v>
      </c>
      <c r="CO460" s="250">
        <v>331.35856220715425</v>
      </c>
      <c r="CP460" s="252">
        <f t="shared" si="1736"/>
        <v>32.795882335890887</v>
      </c>
      <c r="CQ460" s="250">
        <v>103.69534845710685</v>
      </c>
      <c r="CR460" s="250">
        <v>72.314486301346221</v>
      </c>
      <c r="CS460" s="252">
        <f t="shared" si="1737"/>
        <v>1.3989237374995427</v>
      </c>
      <c r="CT460" s="252">
        <f t="shared" si="1738"/>
        <v>42.323354768616298</v>
      </c>
      <c r="CU460" s="250">
        <f t="shared" si="1601"/>
        <v>1062.9238876896513</v>
      </c>
      <c r="CV460" s="245">
        <f t="shared" si="1739"/>
        <v>1339.2840984889608</v>
      </c>
      <c r="CW460" s="244">
        <v>31.5928</v>
      </c>
      <c r="CX460" s="108">
        <v>2.3062743999999999</v>
      </c>
      <c r="CY460" s="108">
        <f t="shared" si="1740"/>
        <v>4.4614878268000001E-2</v>
      </c>
      <c r="CZ460" s="108">
        <f t="shared" si="1741"/>
        <v>1.3497886055392001</v>
      </c>
      <c r="DA460" s="108">
        <v>1.69495372</v>
      </c>
      <c r="DB460" s="245">
        <v>42.712833744000001</v>
      </c>
      <c r="DC460" s="244">
        <v>1.0672000000000001</v>
      </c>
      <c r="DD460" s="108">
        <v>7.7905600000000005E-2</v>
      </c>
      <c r="DE460" s="108">
        <f t="shared" si="1742"/>
        <v>1.5070838320000001E-3</v>
      </c>
      <c r="DF460" s="108">
        <f t="shared" si="1743"/>
        <v>4.5595654700800001E-2</v>
      </c>
      <c r="DG460" s="108">
        <v>5.7255279999999999E-2</v>
      </c>
      <c r="DH460" s="245">
        <v>1.442833056</v>
      </c>
      <c r="DI460" s="107">
        <v>100.64903387816801</v>
      </c>
      <c r="DJ460" s="108">
        <v>22.142787453196963</v>
      </c>
      <c r="DK460" s="108">
        <v>1.6733750394437559</v>
      </c>
      <c r="DL460" s="108">
        <v>67.742134198802617</v>
      </c>
      <c r="DM460" s="108">
        <f t="shared" si="1744"/>
        <v>6.7047099901922911</v>
      </c>
      <c r="DN460" s="108">
        <f t="shared" si="1745"/>
        <v>21.199223476173291</v>
      </c>
      <c r="DO460" s="108">
        <v>14.031135131581626</v>
      </c>
      <c r="DP460" s="108">
        <f t="shared" si="1746"/>
        <v>0.27143230912044658</v>
      </c>
      <c r="DQ460" s="108">
        <f t="shared" si="1747"/>
        <v>8.2119743961905147</v>
      </c>
      <c r="DR460" s="108">
        <v>10.311923285059649</v>
      </c>
      <c r="DS460" s="110">
        <v>259.86046678350317</v>
      </c>
      <c r="DT460" s="244">
        <v>94.25</v>
      </c>
      <c r="DU460" s="108">
        <v>20.734999999999999</v>
      </c>
      <c r="DV460" s="108">
        <v>63.435245250000001</v>
      </c>
      <c r="DW460" s="108">
        <f t="shared" si="1748"/>
        <v>6.2784399633735006</v>
      </c>
      <c r="DX460" s="108">
        <f t="shared" si="1749"/>
        <v>19.851425648534999</v>
      </c>
      <c r="DY460" s="108">
        <v>1.83949301241667</v>
      </c>
      <c r="DZ460" s="108">
        <v>1.1918653764875</v>
      </c>
      <c r="EA460" s="108"/>
      <c r="EB460" s="108">
        <v>13.245967065640004</v>
      </c>
      <c r="EC460" s="108">
        <f t="shared" si="1750"/>
        <v>0.25624323288480588</v>
      </c>
      <c r="ED460" s="108">
        <f t="shared" si="1751"/>
        <v>7.7524406525729939</v>
      </c>
      <c r="EE460" s="108">
        <v>9.7348785352272103</v>
      </c>
      <c r="EF460" s="245">
        <v>245.31893908772565</v>
      </c>
      <c r="EG460" s="249">
        <v>322.04751468253943</v>
      </c>
      <c r="EH460" s="250">
        <v>70.850453230158706</v>
      </c>
      <c r="EI460" s="250">
        <v>432.65385910293941</v>
      </c>
      <c r="EJ460" s="250">
        <v>216.75504589962719</v>
      </c>
      <c r="EK460" s="250">
        <f t="shared" si="1752"/>
        <v>21.453113912869703</v>
      </c>
      <c r="EL460" s="250">
        <v>67.831324063829328</v>
      </c>
      <c r="EM460" s="250">
        <v>76.088401722814282</v>
      </c>
      <c r="EN460" s="250">
        <f t="shared" si="1753"/>
        <v>1.4719301313278423</v>
      </c>
      <c r="EO460" s="250">
        <f t="shared" si="1754"/>
        <v>44.53210669950807</v>
      </c>
      <c r="EP460" s="250">
        <v>1118.3952746380792</v>
      </c>
      <c r="EQ460" s="245">
        <v>1409.1780460439797</v>
      </c>
      <c r="ER460" s="244">
        <v>247.51</v>
      </c>
      <c r="ES460" s="108">
        <v>54.452199999999998</v>
      </c>
      <c r="ET460" s="108">
        <v>166.58734802999999</v>
      </c>
      <c r="EU460" s="108">
        <f t="shared" si="1755"/>
        <v>16.487816183921218</v>
      </c>
      <c r="EV460" s="108">
        <f t="shared" si="1756"/>
        <v>52.131844692508196</v>
      </c>
      <c r="EW460" s="108">
        <v>18.466514379349999</v>
      </c>
      <c r="EX460" s="108">
        <v>35.5521725558825</v>
      </c>
      <c r="EY460" s="108">
        <f t="shared" si="1757"/>
        <v>0.68775677809354696</v>
      </c>
      <c r="EZ460" s="108">
        <f t="shared" si="1758"/>
        <v>20.80754892743624</v>
      </c>
      <c r="FA460" s="108">
        <v>26.128411748261598</v>
      </c>
      <c r="FB460" s="245">
        <v>658.43597605619277</v>
      </c>
      <c r="FC460" s="244">
        <v>0.83333333333333293</v>
      </c>
      <c r="FD460" s="108">
        <v>6.0833333333333302E-2</v>
      </c>
      <c r="FE460" s="108">
        <f t="shared" si="1759"/>
        <v>1.1768208333333328E-3</v>
      </c>
      <c r="FF460" s="108">
        <f t="shared" si="1760"/>
        <v>3.5603803333333316E-2</v>
      </c>
      <c r="FG460" s="108">
        <v>4.4708333333333301E-2</v>
      </c>
      <c r="FH460" s="245">
        <v>1.1266499999999995</v>
      </c>
      <c r="FI460" s="244">
        <v>301.41734000000002</v>
      </c>
      <c r="FJ460" s="108">
        <v>22.003465819999999</v>
      </c>
      <c r="FK460" s="108">
        <f t="shared" si="1761"/>
        <v>0.42565704628790002</v>
      </c>
      <c r="FL460" s="108">
        <f t="shared" si="1762"/>
        <v>12.877924433539759</v>
      </c>
      <c r="FM460" s="108">
        <v>16.170999999999999</v>
      </c>
      <c r="FN460" s="245">
        <v>407.51016698399997</v>
      </c>
      <c r="FO460" s="244">
        <v>0</v>
      </c>
      <c r="FP460" s="108">
        <v>0</v>
      </c>
      <c r="FQ460" s="108">
        <f t="shared" si="1763"/>
        <v>0</v>
      </c>
      <c r="FR460" s="108">
        <f t="shared" si="1764"/>
        <v>0</v>
      </c>
      <c r="FS460" s="108">
        <v>0</v>
      </c>
      <c r="FT460" s="110">
        <v>0</v>
      </c>
      <c r="FU460" s="253">
        <f t="shared" si="1602"/>
        <v>2692.3059999052261</v>
      </c>
      <c r="FV460" s="254">
        <f t="shared" si="1603"/>
        <v>552.66311708710521</v>
      </c>
      <c r="FW460" s="254">
        <f t="shared" si="1604"/>
        <v>45.364053268658708</v>
      </c>
      <c r="FX460" s="254">
        <f t="shared" si="1605"/>
        <v>173.30366666666663</v>
      </c>
      <c r="FY460" s="254">
        <f t="shared" si="1606"/>
        <v>0</v>
      </c>
      <c r="FZ460" s="254">
        <f t="shared" si="1607"/>
        <v>0</v>
      </c>
      <c r="GA460" s="254">
        <f t="shared" si="1765"/>
        <v>31.5928</v>
      </c>
      <c r="GB460" s="254">
        <f t="shared" si="1766"/>
        <v>1.0672000000000001</v>
      </c>
      <c r="GC460" s="254">
        <f t="shared" si="1767"/>
        <v>301.41734000000002</v>
      </c>
      <c r="GD460" s="254">
        <f t="shared" si="1768"/>
        <v>0</v>
      </c>
      <c r="GE460" s="254">
        <f t="shared" si="1608"/>
        <v>1485.298877175584</v>
      </c>
      <c r="GF460" s="255">
        <f t="shared" si="1609"/>
        <v>567.06750536045922</v>
      </c>
      <c r="GG460" s="255">
        <f t="shared" si="1610"/>
        <v>147.00597106957625</v>
      </c>
      <c r="GH460" s="254">
        <f t="shared" si="1611"/>
        <v>385.65995299273783</v>
      </c>
      <c r="GI460" s="255">
        <f t="shared" si="1612"/>
        <v>275.37160382914749</v>
      </c>
      <c r="GJ460" s="256">
        <f t="shared" si="1613"/>
        <v>7.4605917906445125</v>
      </c>
      <c r="GK460" s="253">
        <f t="shared" si="1769"/>
        <v>5668.6730070959784</v>
      </c>
      <c r="GL460" s="257">
        <f t="shared" si="1770"/>
        <v>7142.527988940933</v>
      </c>
      <c r="GM460" s="221">
        <f t="shared" si="1771"/>
        <v>7142.527988940933</v>
      </c>
      <c r="GN460" s="222">
        <f t="shared" si="1772"/>
        <v>4453.7788374594893</v>
      </c>
      <c r="GO460" s="222">
        <f t="shared" si="1773"/>
        <v>251.78657632238813</v>
      </c>
      <c r="GP460" s="55">
        <f t="shared" si="1774"/>
        <v>0.6235577717518862</v>
      </c>
      <c r="GQ460" s="56">
        <f t="shared" si="1775"/>
        <v>3.5251745140129589E-2</v>
      </c>
      <c r="GR460" s="258">
        <f t="shared" si="1776"/>
        <v>1.1031719981557269</v>
      </c>
      <c r="GS460" s="227">
        <f t="shared" si="1614"/>
        <v>7142.527988940933</v>
      </c>
      <c r="GT460" s="222">
        <f t="shared" si="1843"/>
        <v>4453.7788374594893</v>
      </c>
      <c r="GU460" s="222">
        <f t="shared" si="1844"/>
        <v>251.78657632238813</v>
      </c>
      <c r="GV460" s="37">
        <f t="shared" si="1833"/>
        <v>0.6235577717518862</v>
      </c>
      <c r="GW460" s="228">
        <f t="shared" si="1834"/>
        <v>3.5251745140129589E-2</v>
      </c>
      <c r="GX460" s="258">
        <f t="shared" si="1777"/>
        <v>1.1031719981557269</v>
      </c>
      <c r="GY460" s="221">
        <f t="shared" si="1842"/>
        <v>5951.8239375557605</v>
      </c>
      <c r="GZ460" s="222">
        <f t="shared" si="1778"/>
        <v>3737.7481125980703</v>
      </c>
      <c r="HA460" s="222">
        <f t="shared" si="1779"/>
        <v>195.48418816665367</v>
      </c>
      <c r="HB460" s="55">
        <f t="shared" si="1780"/>
        <v>0.62800045025072659</v>
      </c>
      <c r="HC460" s="56">
        <f t="shared" si="1781"/>
        <v>3.2844417142979754E-2</v>
      </c>
      <c r="HD460" s="258">
        <f t="shared" si="1782"/>
        <v>1.1034952707697365</v>
      </c>
      <c r="HE460" s="221">
        <f t="shared" si="1783"/>
        <v>6874.6275122186025</v>
      </c>
      <c r="HF460" s="222">
        <f t="shared" si="1784"/>
        <v>4440.7648245076798</v>
      </c>
      <c r="HG460" s="222">
        <f t="shared" si="1785"/>
        <v>226.38468125753764</v>
      </c>
      <c r="HH460" s="55">
        <f t="shared" si="1786"/>
        <v>0.64596442739841498</v>
      </c>
      <c r="HI460" s="56">
        <f t="shared" si="1787"/>
        <v>3.2930465084133415E-2</v>
      </c>
      <c r="HJ460" s="259">
        <f t="shared" si="1788"/>
        <v>1.106323554814864</v>
      </c>
      <c r="HK460" s="54">
        <f t="shared" si="1615"/>
        <v>3.3531471214932256</v>
      </c>
      <c r="HL460" s="55">
        <f t="shared" si="1616"/>
        <v>3.3531471214932256</v>
      </c>
      <c r="HM460" s="55">
        <f t="shared" si="1617"/>
        <v>2.6971631408153902</v>
      </c>
      <c r="HN460" s="56">
        <f t="shared" si="1618"/>
        <v>3.1870968967106603</v>
      </c>
      <c r="HQ460" s="57">
        <f t="shared" si="1619"/>
        <v>557.94977135683291</v>
      </c>
      <c r="HR460" s="58">
        <f t="shared" si="1789"/>
        <v>645.38050052844869</v>
      </c>
      <c r="HS460" s="58">
        <f t="shared" si="1620"/>
        <v>24.524200865780916</v>
      </c>
      <c r="HT460" s="58">
        <f t="shared" si="1790"/>
        <v>28.322999579890382</v>
      </c>
      <c r="HU460" s="58">
        <f t="shared" si="1621"/>
        <v>732.38378941495421</v>
      </c>
      <c r="HV460" s="55">
        <f t="shared" si="1845"/>
        <v>0.7618270357984529</v>
      </c>
      <c r="HW460" s="56">
        <f t="shared" si="1846"/>
        <v>3.3485450142706513E-2</v>
      </c>
      <c r="HX460" s="260">
        <f t="shared" si="1847"/>
        <v>1.1245651927367231</v>
      </c>
      <c r="HY460" s="57">
        <f t="shared" si="1622"/>
        <v>937.7387179003299</v>
      </c>
      <c r="HZ460" s="58">
        <f t="shared" si="1791"/>
        <v>1084.6823749953116</v>
      </c>
      <c r="IA460" s="58">
        <f t="shared" si="1623"/>
        <v>47.84705752429079</v>
      </c>
      <c r="IB460" s="58">
        <f t="shared" si="1792"/>
        <v>55.258566734803438</v>
      </c>
      <c r="IC460" s="58">
        <f t="shared" si="1624"/>
        <v>1253.5661362184383</v>
      </c>
      <c r="ID460" s="55">
        <f t="shared" si="1625"/>
        <v>0.74805683625847852</v>
      </c>
      <c r="IE460" s="56">
        <f t="shared" si="1626"/>
        <v>3.8168754038481204E-2</v>
      </c>
      <c r="IF460" s="260">
        <f t="shared" si="1627"/>
        <v>1.1231328462422645</v>
      </c>
      <c r="IG460" s="57">
        <f t="shared" si="1628"/>
        <v>10.328581707785279</v>
      </c>
      <c r="IH460" s="58">
        <f t="shared" si="1793"/>
        <v>11.947070461395233</v>
      </c>
      <c r="II460" s="58">
        <f t="shared" si="1629"/>
        <v>20.160234178452797</v>
      </c>
      <c r="IJ460" s="58">
        <f t="shared" si="1794"/>
        <v>23.283054452695136</v>
      </c>
      <c r="IK460" s="58">
        <f t="shared" si="1630"/>
        <v>212.61942597010361</v>
      </c>
      <c r="IL460" s="55">
        <f t="shared" si="1631"/>
        <v>4.8577789450139797E-2</v>
      </c>
      <c r="IM460" s="56">
        <f t="shared" si="1632"/>
        <v>9.4818401876823458E-2</v>
      </c>
      <c r="IN460" s="260">
        <f t="shared" si="1633"/>
        <v>1.0222995100575569</v>
      </c>
      <c r="IO460" s="57">
        <f t="shared" si="1634"/>
        <v>4.2311230035588503</v>
      </c>
      <c r="IP460" s="58">
        <f t="shared" si="1795"/>
        <v>4.894139978216522</v>
      </c>
      <c r="IQ460" s="58">
        <f t="shared" si="1635"/>
        <v>0.18565414899274382</v>
      </c>
      <c r="IR460" s="58">
        <f t="shared" si="1796"/>
        <v>0.21441197667171985</v>
      </c>
      <c r="IS460" s="58">
        <f t="shared" si="1636"/>
        <v>5.9210693071163334</v>
      </c>
      <c r="IT460" s="55">
        <f t="shared" si="1637"/>
        <v>0.71458765032079696</v>
      </c>
      <c r="IU460" s="56">
        <f t="shared" si="1638"/>
        <v>3.1354834635968942E-2</v>
      </c>
      <c r="IV460" s="260">
        <f t="shared" si="1639"/>
        <v>1.1168327486903806</v>
      </c>
      <c r="IW460" s="57">
        <f t="shared" si="1640"/>
        <v>0</v>
      </c>
      <c r="IX460" s="58">
        <f t="shared" si="1797"/>
        <v>0</v>
      </c>
      <c r="IY460" s="58">
        <f t="shared" si="1641"/>
        <v>0</v>
      </c>
      <c r="IZ460" s="58">
        <f t="shared" si="1798"/>
        <v>0</v>
      </c>
      <c r="JA460" s="58">
        <f t="shared" si="1642"/>
        <v>0</v>
      </c>
      <c r="JB460" s="55"/>
      <c r="JC460" s="56"/>
      <c r="JD460" s="260"/>
      <c r="JE460" s="57">
        <f t="shared" si="1643"/>
        <v>0</v>
      </c>
      <c r="JF460" s="58">
        <f t="shared" si="1799"/>
        <v>0</v>
      </c>
      <c r="JG460" s="58">
        <f t="shared" si="1644"/>
        <v>0</v>
      </c>
      <c r="JH460" s="58">
        <f t="shared" si="1800"/>
        <v>0</v>
      </c>
      <c r="JI460" s="58">
        <f t="shared" si="1645"/>
        <v>0</v>
      </c>
      <c r="JJ460" s="55"/>
      <c r="JK460" s="56"/>
      <c r="JL460" s="260"/>
      <c r="JM460" s="57">
        <f t="shared" si="1646"/>
        <v>778.77522859654596</v>
      </c>
      <c r="JN460" s="58">
        <f t="shared" si="1801"/>
        <v>900.80930691762478</v>
      </c>
      <c r="JO460" s="58">
        <f t="shared" si="1647"/>
        <v>53.029071080357653</v>
      </c>
      <c r="JP460" s="58">
        <f t="shared" si="1802"/>
        <v>61.243274190705058</v>
      </c>
      <c r="JQ460" s="58">
        <f t="shared" si="1648"/>
        <v>1062.9238876896513</v>
      </c>
      <c r="JR460" s="55">
        <f t="shared" si="1649"/>
        <v>0.73267261900499303</v>
      </c>
      <c r="JS460" s="56">
        <f t="shared" si="1650"/>
        <v>4.9889810262539594E-2</v>
      </c>
      <c r="JT460" s="260">
        <f t="shared" si="1651"/>
        <v>1.12253773100775</v>
      </c>
      <c r="JU460" s="57">
        <f t="shared" si="1652"/>
        <v>1.6467420987578241</v>
      </c>
      <c r="JV460" s="58">
        <f t="shared" si="1803"/>
        <v>1.9047865856331752</v>
      </c>
      <c r="JW460" s="58">
        <f t="shared" si="1653"/>
        <v>4.4614878268000001E-2</v>
      </c>
      <c r="JX460" s="58">
        <f t="shared" si="1804"/>
        <v>5.1525722911713201E-2</v>
      </c>
      <c r="JY460" s="58">
        <f t="shared" si="1654"/>
        <v>33.899074400000003</v>
      </c>
      <c r="JZ460" s="55">
        <f t="shared" si="1655"/>
        <v>4.857778945013979E-2</v>
      </c>
      <c r="KA460" s="56">
        <f t="shared" si="1656"/>
        <v>1.3161090400745572E-3</v>
      </c>
      <c r="KB460" s="260">
        <f t="shared" si="1657"/>
        <v>1.0078160048971445</v>
      </c>
      <c r="KC460" s="57">
        <f t="shared" si="1658"/>
        <v>5.5626698734975999E-2</v>
      </c>
      <c r="KD460" s="58">
        <f t="shared" si="1805"/>
        <v>6.4343402426746743E-2</v>
      </c>
      <c r="KE460" s="58">
        <f t="shared" si="1659"/>
        <v>1.5070838320000001E-3</v>
      </c>
      <c r="KF460" s="58">
        <f t="shared" si="1806"/>
        <v>1.7405311175768003E-3</v>
      </c>
      <c r="KG460" s="58">
        <f t="shared" si="1660"/>
        <v>1.1451056000000002</v>
      </c>
      <c r="KH460" s="55">
        <f t="shared" si="1661"/>
        <v>4.857778945013979E-2</v>
      </c>
      <c r="KI460" s="56">
        <f t="shared" si="1662"/>
        <v>1.3161090400745572E-3</v>
      </c>
      <c r="KJ460" s="260">
        <f t="shared" si="1663"/>
        <v>1.0078160048971445</v>
      </c>
      <c r="KK460" s="57">
        <f t="shared" si="1664"/>
        <v>158.67348273564883</v>
      </c>
      <c r="KL460" s="58">
        <f t="shared" si="1807"/>
        <v>183.53761748032503</v>
      </c>
      <c r="KM460" s="58">
        <f t="shared" si="1665"/>
        <v>6.9761422993127375</v>
      </c>
      <c r="KN460" s="58">
        <f t="shared" si="1808"/>
        <v>8.0567467414762817</v>
      </c>
      <c r="KO460" s="58">
        <f t="shared" si="1666"/>
        <v>206.23846570119298</v>
      </c>
      <c r="KP460" s="55">
        <f t="shared" si="1809"/>
        <v>0.76936900299453204</v>
      </c>
      <c r="KQ460" s="56">
        <f t="shared" si="1810"/>
        <v>3.3825611898316135E-2</v>
      </c>
      <c r="KR460" s="260">
        <f t="shared" si="1811"/>
        <v>1.1257997100522923</v>
      </c>
      <c r="KS460" s="57">
        <f t="shared" si="1667"/>
        <v>148.66171688735173</v>
      </c>
      <c r="KT460" s="58">
        <f t="shared" si="1812"/>
        <v>171.95700792359975</v>
      </c>
      <c r="KU460" s="58">
        <f t="shared" si="1668"/>
        <v>6.5346831962583067</v>
      </c>
      <c r="KV460" s="58">
        <f t="shared" si="1813"/>
        <v>7.5469056233587191</v>
      </c>
      <c r="KW460" s="58">
        <f t="shared" si="1669"/>
        <v>194.69757070454418</v>
      </c>
      <c r="KX460" s="55">
        <f t="shared" si="1670"/>
        <v>0.7635519865471132</v>
      </c>
      <c r="KY460" s="56">
        <f t="shared" si="1671"/>
        <v>3.3563249775595633E-2</v>
      </c>
      <c r="KZ460" s="260">
        <f t="shared" si="1672"/>
        <v>1.1248475436821725</v>
      </c>
      <c r="LA460" s="57">
        <f t="shared" si="1673"/>
        <v>529.98135344396974</v>
      </c>
      <c r="LB460" s="58">
        <f t="shared" si="1814"/>
        <v>613.02943152863986</v>
      </c>
      <c r="LC460" s="58">
        <f t="shared" si="1674"/>
        <v>22.925044044197545</v>
      </c>
      <c r="LD460" s="58">
        <f t="shared" si="1815"/>
        <v>26.476133366643747</v>
      </c>
      <c r="LE460" s="58">
        <f t="shared" si="1675"/>
        <v>1118.3952746380792</v>
      </c>
      <c r="LF460" s="55">
        <f t="shared" si="1816"/>
        <v>0.47387660289916334</v>
      </c>
      <c r="LG460" s="56">
        <f t="shared" si="1817"/>
        <v>2.0498158892540256E-2</v>
      </c>
      <c r="LH460" s="260">
        <f t="shared" si="1818"/>
        <v>1.0774316284867536</v>
      </c>
      <c r="LI460" s="57">
        <f t="shared" si="1676"/>
        <v>390.94826021633219</v>
      </c>
      <c r="LJ460" s="58">
        <f t="shared" si="1819"/>
        <v>452.20985259223147</v>
      </c>
      <c r="LK460" s="58">
        <f t="shared" si="1677"/>
        <v>17.175572962014765</v>
      </c>
      <c r="LL460" s="58">
        <f t="shared" si="1820"/>
        <v>19.836069213830854</v>
      </c>
      <c r="LM460" s="58">
        <f t="shared" si="1678"/>
        <v>522.56823496523236</v>
      </c>
      <c r="LN460" s="55">
        <f t="shared" si="1679"/>
        <v>0.74812863480372638</v>
      </c>
      <c r="LO460" s="56">
        <f t="shared" si="1680"/>
        <v>3.2867617686630907E-2</v>
      </c>
      <c r="LP460" s="260">
        <f t="shared" si="1681"/>
        <v>1.1223229510534032</v>
      </c>
      <c r="LQ460" s="57">
        <f t="shared" si="1682"/>
        <v>4.3436640066666643E-2</v>
      </c>
      <c r="LR460" s="58">
        <f t="shared" si="1821"/>
        <v>5.0243161565113312E-2</v>
      </c>
      <c r="LS460" s="58">
        <f t="shared" si="1683"/>
        <v>1.1768208333333328E-3</v>
      </c>
      <c r="LT460" s="58">
        <f t="shared" si="1822"/>
        <v>1.359110380416666E-3</v>
      </c>
      <c r="LU460" s="58">
        <f t="shared" si="1684"/>
        <v>0.89416666666666633</v>
      </c>
      <c r="LV460" s="55">
        <f t="shared" si="1835"/>
        <v>4.857778945013979E-2</v>
      </c>
      <c r="LW460" s="56">
        <f t="shared" si="1836"/>
        <v>1.3161090400745572E-3</v>
      </c>
      <c r="LX460" s="260">
        <f t="shared" si="1837"/>
        <v>1.0078160048971445</v>
      </c>
      <c r="LY460" s="57">
        <f t="shared" si="1685"/>
        <v>15.711067808918505</v>
      </c>
      <c r="LZ460" s="58">
        <f t="shared" si="1823"/>
        <v>18.172992134576035</v>
      </c>
      <c r="MA460" s="58">
        <f t="shared" si="1686"/>
        <v>0.42565704628790002</v>
      </c>
      <c r="MB460" s="58">
        <f t="shared" si="1824"/>
        <v>0.49159132275789574</v>
      </c>
      <c r="MC460" s="58">
        <f t="shared" si="1687"/>
        <v>323.42076744761903</v>
      </c>
      <c r="MD460" s="55">
        <f t="shared" si="1688"/>
        <v>4.8577795213670248E-2</v>
      </c>
      <c r="ME460" s="56">
        <f t="shared" si="1689"/>
        <v>1.3161091962248191E-3</v>
      </c>
      <c r="MF460" s="260">
        <f t="shared" si="1690"/>
        <v>1.0078160058244772</v>
      </c>
      <c r="MG460" s="57">
        <f t="shared" si="1691"/>
        <v>0</v>
      </c>
      <c r="MH460" s="58">
        <f t="shared" si="1825"/>
        <v>0</v>
      </c>
      <c r="MI460" s="58">
        <f t="shared" si="1692"/>
        <v>0</v>
      </c>
      <c r="MJ460" s="58">
        <f t="shared" si="1826"/>
        <v>0</v>
      </c>
      <c r="MK460" s="58">
        <f t="shared" si="1693"/>
        <v>0</v>
      </c>
      <c r="ML460" s="55"/>
      <c r="MM460" s="56"/>
      <c r="MN460" s="260"/>
      <c r="MO460" s="59">
        <v>3.0395506114177908</v>
      </c>
      <c r="MP460" s="60">
        <v>3.0395506114177908</v>
      </c>
      <c r="MQ460" s="60">
        <v>2.4442000000000004</v>
      </c>
      <c r="MR460" s="61">
        <v>2.8808000000000002</v>
      </c>
      <c r="MS460" s="59">
        <f t="shared" si="1694"/>
        <v>1.1031719981557269</v>
      </c>
      <c r="MT460" s="60">
        <f t="shared" si="1862"/>
        <v>1.1031719981557269</v>
      </c>
      <c r="MU460" s="60">
        <f t="shared" si="1827"/>
        <v>1.1034952707697365</v>
      </c>
      <c r="MV460" s="61">
        <f t="shared" si="1828"/>
        <v>1.106323554814864</v>
      </c>
      <c r="MW460" s="66">
        <f t="shared" si="1829"/>
        <v>3.3531471214932256</v>
      </c>
      <c r="MX460" s="67">
        <f t="shared" si="1830"/>
        <v>3.3531471214932256</v>
      </c>
      <c r="MY460" s="67">
        <f t="shared" si="1831"/>
        <v>2.6971631408153902</v>
      </c>
      <c r="MZ460" s="261">
        <f t="shared" si="1832"/>
        <v>3.1870968967106603</v>
      </c>
      <c r="NA460" s="59">
        <f t="shared" si="1696"/>
        <v>1.1032372872597427</v>
      </c>
      <c r="NB460" s="60">
        <f t="shared" si="1863"/>
        <v>1.1032372872597427</v>
      </c>
      <c r="NC460" s="60">
        <f t="shared" si="1698"/>
        <v>1.103457055726478</v>
      </c>
      <c r="ND460" s="262">
        <f t="shared" si="1864"/>
        <v>1.1066561020395413</v>
      </c>
      <c r="NE460" s="62">
        <f t="shared" si="1700"/>
        <v>3.3533455710292559</v>
      </c>
      <c r="NF460" s="63">
        <f t="shared" si="1865"/>
        <v>3.3533455710292559</v>
      </c>
      <c r="NG460" s="63">
        <f t="shared" si="1702"/>
        <v>2.6970697356066577</v>
      </c>
      <c r="NH460" s="64">
        <f t="shared" si="1866"/>
        <v>3.1880548987555111</v>
      </c>
      <c r="NI460" s="238">
        <f t="shared" si="1838"/>
        <v>-1.9844953603032067E-4</v>
      </c>
      <c r="NJ460" s="238">
        <f t="shared" si="1839"/>
        <v>-1.9844953603032067E-4</v>
      </c>
      <c r="NK460" s="238">
        <f t="shared" si="1840"/>
        <v>9.3405208732466605E-5</v>
      </c>
      <c r="NL460" s="238">
        <f t="shared" si="1841"/>
        <v>-9.5800204485074758E-4</v>
      </c>
      <c r="NM460" s="239">
        <f t="shared" si="1704"/>
        <v>0.49098516314885327</v>
      </c>
      <c r="NN460" s="240">
        <f t="shared" si="1705"/>
        <v>0.73003635005747192</v>
      </c>
      <c r="NO460" s="240">
        <f>O460*IN460+0.003</f>
        <v>0.1652906722737448</v>
      </c>
      <c r="NP460" s="240">
        <f t="shared" si="1706"/>
        <v>3.4621815209401798E-3</v>
      </c>
      <c r="NQ460" s="240">
        <f t="shared" si="1868"/>
        <v>0</v>
      </c>
      <c r="NR460" s="240">
        <f t="shared" si="1707"/>
        <v>0</v>
      </c>
      <c r="NS460" s="240">
        <f t="shared" si="1708"/>
        <v>0.61301785490333227</v>
      </c>
      <c r="NT460" s="240">
        <f t="shared" si="1709"/>
        <v>1.7636780085700032E-2</v>
      </c>
      <c r="NU460" s="240">
        <f t="shared" si="1710"/>
        <v>6.046896029382867E-4</v>
      </c>
      <c r="NV460" s="240">
        <f t="shared" si="1711"/>
        <v>0.12034798900459004</v>
      </c>
      <c r="NW460" s="240">
        <f t="shared" si="1712"/>
        <v>0.11349711715753122</v>
      </c>
      <c r="NX460" s="240">
        <f t="shared" si="1713"/>
        <v>0.6248026013594683</v>
      </c>
      <c r="NY460" s="240">
        <f t="shared" si="1714"/>
        <v>0.30414951973547227</v>
      </c>
      <c r="NZ460" s="240">
        <f t="shared" si="1715"/>
        <v>5.0390800244857223E-4</v>
      </c>
      <c r="OA460" s="240">
        <f t="shared" si="1716"/>
        <v>0.16901074417676482</v>
      </c>
      <c r="OB460" s="241">
        <f t="shared" si="1717"/>
        <v>0</v>
      </c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136"/>
      <c r="OP460" s="13"/>
      <c r="OQ460" s="13"/>
      <c r="OR460" s="13"/>
      <c r="OS460" s="13"/>
      <c r="OT460" s="13"/>
    </row>
    <row r="461" spans="1:410" ht="15" customHeight="1">
      <c r="A461" s="242">
        <v>442</v>
      </c>
      <c r="B461" s="49" t="s">
        <v>511</v>
      </c>
      <c r="C461" s="50">
        <v>5</v>
      </c>
      <c r="D461" s="51">
        <v>4372.33</v>
      </c>
      <c r="E461" s="52">
        <v>3613.2</v>
      </c>
      <c r="F461" s="52">
        <v>759.1</v>
      </c>
      <c r="G461" s="52"/>
      <c r="H461" s="53"/>
      <c r="I461" s="57">
        <v>2.6553848554724802</v>
      </c>
      <c r="J461" s="58">
        <v>2.6553848554724802</v>
      </c>
      <c r="K461" s="58">
        <v>2.1532999999999998</v>
      </c>
      <c r="L461" s="243">
        <v>2.3849999999999998</v>
      </c>
      <c r="M461" s="1">
        <v>0.23169999999999999</v>
      </c>
      <c r="N461" s="2">
        <v>0.4022</v>
      </c>
      <c r="O461" s="2">
        <v>0.27038485547248037</v>
      </c>
      <c r="P461" s="2">
        <v>0</v>
      </c>
      <c r="Q461" s="2">
        <v>0</v>
      </c>
      <c r="R461" s="2">
        <v>0</v>
      </c>
      <c r="S461" s="2">
        <v>0.57789999999999997</v>
      </c>
      <c r="T461" s="2">
        <v>0</v>
      </c>
      <c r="U461" s="2">
        <v>0</v>
      </c>
      <c r="V461" s="2">
        <v>7.0800000000000002E-2</v>
      </c>
      <c r="W461" s="2">
        <v>0.126</v>
      </c>
      <c r="X461" s="2">
        <v>0.56489999999999996</v>
      </c>
      <c r="Y461" s="2">
        <v>0.22209999999999999</v>
      </c>
      <c r="Z461" s="2">
        <v>2.0000000000000001E-4</v>
      </c>
      <c r="AA461" s="2">
        <v>0.18920000000000001</v>
      </c>
      <c r="AB461" s="3">
        <v>0</v>
      </c>
      <c r="AC461" s="244">
        <v>321.2</v>
      </c>
      <c r="AD461" s="108">
        <v>70.664000000000001</v>
      </c>
      <c r="AE461" s="108">
        <v>216.18462360000001</v>
      </c>
      <c r="AF461" s="108">
        <f t="shared" si="1718"/>
        <v>21.396656936186403</v>
      </c>
      <c r="AG461" s="108">
        <f t="shared" si="1719"/>
        <v>67.652816109384005</v>
      </c>
      <c r="AH461" s="108">
        <v>11.2544613649167</v>
      </c>
      <c r="AI461" s="108">
        <v>45.20912524163667</v>
      </c>
      <c r="AJ461" s="108">
        <f t="shared" si="1720"/>
        <v>0.87457052779946143</v>
      </c>
      <c r="AK461" s="108">
        <f t="shared" si="1721"/>
        <v>26.459454311922212</v>
      </c>
      <c r="AL461" s="108">
        <v>33.225610510327662</v>
      </c>
      <c r="AM461" s="245">
        <v>837.28538486025707</v>
      </c>
      <c r="AN461" s="244">
        <v>661.56</v>
      </c>
      <c r="AO461" s="108">
        <v>145.54320000000001</v>
      </c>
      <c r="AP461" s="108">
        <v>445.26494267999999</v>
      </c>
      <c r="AQ461" s="108">
        <f t="shared" si="1722"/>
        <v>44.069652436810323</v>
      </c>
      <c r="AR461" s="108">
        <f t="shared" si="1723"/>
        <v>139.34121116227919</v>
      </c>
      <c r="AS461" s="246">
        <v>48.355285229875001</v>
      </c>
      <c r="AT461" s="247">
        <v>6.2452250307856181</v>
      </c>
      <c r="AU461" s="108">
        <v>94.952810237420863</v>
      </c>
      <c r="AV461" s="108">
        <f t="shared" si="1724"/>
        <v>1.8368621140429067</v>
      </c>
      <c r="AW461" s="108">
        <f t="shared" si="1725"/>
        <v>55.572841342034835</v>
      </c>
      <c r="AX461" s="108">
        <v>69.783811907364793</v>
      </c>
      <c r="AY461" s="245">
        <v>1758.552060065593</v>
      </c>
      <c r="AZ461" s="248">
        <v>124</v>
      </c>
      <c r="BA461" s="108">
        <v>632.04866666666669</v>
      </c>
      <c r="BB461" s="108">
        <v>65.91363525367359</v>
      </c>
      <c r="BC461" s="109">
        <v>52.730908202938878</v>
      </c>
      <c r="BD461" s="109">
        <v>13.182727050734712</v>
      </c>
      <c r="BE461" s="108">
        <v>24.717617499999999</v>
      </c>
      <c r="BF461" s="109">
        <v>19.774094000000002</v>
      </c>
      <c r="BG461" s="109">
        <v>4.9435234999999977</v>
      </c>
      <c r="BH461" s="108">
        <v>52.755634117684828</v>
      </c>
      <c r="BI461" s="109">
        <f t="shared" si="1726"/>
        <v>30.876184468789166</v>
      </c>
      <c r="BJ461" s="108">
        <f t="shared" si="1727"/>
        <v>1.020557742006613</v>
      </c>
      <c r="BK461" s="108">
        <v>38.771777676901252</v>
      </c>
      <c r="BL461" s="245">
        <v>977.04879745791152</v>
      </c>
      <c r="BM461" s="244">
        <v>0</v>
      </c>
      <c r="BN461" s="108">
        <v>0</v>
      </c>
      <c r="BO461" s="108">
        <v>0</v>
      </c>
      <c r="BP461" s="108">
        <f t="shared" si="1728"/>
        <v>0</v>
      </c>
      <c r="BQ461" s="108">
        <f t="shared" si="1729"/>
        <v>0</v>
      </c>
      <c r="BR461" s="108">
        <v>0</v>
      </c>
      <c r="BS461" s="108">
        <v>0</v>
      </c>
      <c r="BT461" s="108">
        <f t="shared" si="1730"/>
        <v>0</v>
      </c>
      <c r="BU461" s="108">
        <f t="shared" si="1731"/>
        <v>0</v>
      </c>
      <c r="BV461" s="108">
        <v>0</v>
      </c>
      <c r="BW461" s="245">
        <v>0</v>
      </c>
      <c r="BX461" s="107">
        <v>0</v>
      </c>
      <c r="BY461" s="108">
        <v>0</v>
      </c>
      <c r="BZ461" s="109">
        <f t="shared" si="1732"/>
        <v>0</v>
      </c>
      <c r="CA461" s="109">
        <f t="shared" si="1733"/>
        <v>0</v>
      </c>
      <c r="CB461" s="108">
        <v>0</v>
      </c>
      <c r="CC461" s="110">
        <v>0</v>
      </c>
      <c r="CD461" s="244">
        <v>0</v>
      </c>
      <c r="CE461" s="108">
        <v>0</v>
      </c>
      <c r="CF461" s="109">
        <f t="shared" si="1734"/>
        <v>0</v>
      </c>
      <c r="CG461" s="109">
        <f t="shared" si="1735"/>
        <v>0</v>
      </c>
      <c r="CH461" s="108">
        <v>0</v>
      </c>
      <c r="CI461" s="245">
        <v>0</v>
      </c>
      <c r="CJ461" s="249">
        <v>937.82132400052615</v>
      </c>
      <c r="CK461" s="250">
        <v>206.32069128011574</v>
      </c>
      <c r="CL461" s="250">
        <v>101.31719401428643</v>
      </c>
      <c r="CM461" s="251">
        <v>69.525914247396457</v>
      </c>
      <c r="CN461" s="252">
        <f t="shared" si="1600"/>
        <v>33.890406899893399</v>
      </c>
      <c r="CO461" s="250">
        <v>631.20345558252609</v>
      </c>
      <c r="CP461" s="252">
        <f t="shared" si="1736"/>
        <v>62.472730812824942</v>
      </c>
      <c r="CQ461" s="250">
        <v>197.5288093899957</v>
      </c>
      <c r="CR461" s="250">
        <v>136.99637453605425</v>
      </c>
      <c r="CS461" s="252">
        <f t="shared" si="1737"/>
        <v>2.6501948653999694</v>
      </c>
      <c r="CT461" s="252">
        <f t="shared" si="1738"/>
        <v>80.179594131967406</v>
      </c>
      <c r="CU461" s="250">
        <f t="shared" si="1601"/>
        <v>2013.6590394135087</v>
      </c>
      <c r="CV461" s="245">
        <f t="shared" si="1739"/>
        <v>2537.2103896610211</v>
      </c>
      <c r="CW461" s="244">
        <v>0</v>
      </c>
      <c r="CX461" s="108">
        <v>0</v>
      </c>
      <c r="CY461" s="108">
        <f t="shared" si="1740"/>
        <v>0</v>
      </c>
      <c r="CZ461" s="108">
        <f t="shared" si="1741"/>
        <v>0</v>
      </c>
      <c r="DA461" s="108">
        <v>0</v>
      </c>
      <c r="DB461" s="245">
        <v>0</v>
      </c>
      <c r="DC461" s="244">
        <v>0</v>
      </c>
      <c r="DD461" s="108">
        <v>0</v>
      </c>
      <c r="DE461" s="108">
        <f t="shared" si="1742"/>
        <v>0</v>
      </c>
      <c r="DF461" s="108">
        <f t="shared" si="1743"/>
        <v>0</v>
      </c>
      <c r="DG461" s="108">
        <v>0</v>
      </c>
      <c r="DH461" s="245">
        <v>0</v>
      </c>
      <c r="DI461" s="107">
        <v>119.84700246112</v>
      </c>
      <c r="DJ461" s="108">
        <v>26.366340541446402</v>
      </c>
      <c r="DK461" s="108">
        <v>1.9647778045310658</v>
      </c>
      <c r="DL461" s="108">
        <v>80.663384547464204</v>
      </c>
      <c r="DM461" s="108">
        <f t="shared" si="1744"/>
        <v>7.983577822200723</v>
      </c>
      <c r="DN461" s="108">
        <f t="shared" si="1745"/>
        <v>25.242799560283448</v>
      </c>
      <c r="DO461" s="108">
        <v>16.705429890883</v>
      </c>
      <c r="DP461" s="108">
        <f t="shared" si="1746"/>
        <v>0.32316654123913163</v>
      </c>
      <c r="DQ461" s="108">
        <f t="shared" si="1747"/>
        <v>9.7771535413773112</v>
      </c>
      <c r="DR461" s="108">
        <v>12.277346762272234</v>
      </c>
      <c r="DS461" s="110">
        <v>309.38913840926028</v>
      </c>
      <c r="DT461" s="244">
        <v>211.62</v>
      </c>
      <c r="DU461" s="108">
        <v>46.556399999999996</v>
      </c>
      <c r="DV461" s="108">
        <v>142.43147586000001</v>
      </c>
      <c r="DW461" s="108">
        <f t="shared" si="1748"/>
        <v>14.097012891767642</v>
      </c>
      <c r="DX461" s="108">
        <f t="shared" si="1749"/>
        <v>44.572506055628402</v>
      </c>
      <c r="DY461" s="108">
        <v>4.1039137534166699</v>
      </c>
      <c r="DZ461" s="108">
        <v>2.9523133304166702</v>
      </c>
      <c r="EA461" s="108"/>
      <c r="EB461" s="108">
        <v>29.75947951489983</v>
      </c>
      <c r="EC461" s="108">
        <f t="shared" si="1750"/>
        <v>0.57569713121573729</v>
      </c>
      <c r="ED461" s="108">
        <f t="shared" si="1751"/>
        <v>17.417271056726396</v>
      </c>
      <c r="EE461" s="108">
        <v>21.87117912293666</v>
      </c>
      <c r="EF461" s="245">
        <v>551.15371389800384</v>
      </c>
      <c r="EG461" s="249">
        <v>567.53954761904788</v>
      </c>
      <c r="EH461" s="250">
        <v>124.85870047619058</v>
      </c>
      <c r="EI461" s="250">
        <v>752.54463018249021</v>
      </c>
      <c r="EJ461" s="250">
        <v>381.98419514364286</v>
      </c>
      <c r="EK461" s="250">
        <f t="shared" si="1752"/>
        <v>37.806503730146915</v>
      </c>
      <c r="EL461" s="250">
        <v>119.53813402825159</v>
      </c>
      <c r="EM461" s="250">
        <v>133.36567635976016</v>
      </c>
      <c r="EN461" s="250">
        <f t="shared" si="1753"/>
        <v>2.5799590091795603</v>
      </c>
      <c r="EO461" s="250">
        <f t="shared" si="1754"/>
        <v>78.054662671724117</v>
      </c>
      <c r="EP461" s="250">
        <v>1960.2927497811315</v>
      </c>
      <c r="EQ461" s="245">
        <v>2469.9688647242256</v>
      </c>
      <c r="ER461" s="244">
        <v>365.72</v>
      </c>
      <c r="ES461" s="108">
        <v>80.458399999999997</v>
      </c>
      <c r="ET461" s="108">
        <v>246.14894315999999</v>
      </c>
      <c r="EU461" s="108">
        <f t="shared" si="1755"/>
        <v>24.36234550031784</v>
      </c>
      <c r="EV461" s="108">
        <f t="shared" si="1756"/>
        <v>77.029850272490393</v>
      </c>
      <c r="EW461" s="108">
        <v>26.016963218524999</v>
      </c>
      <c r="EX461" s="108">
        <v>52.439134365632299</v>
      </c>
      <c r="EY461" s="108">
        <f t="shared" si="1757"/>
        <v>1.0144350543031568</v>
      </c>
      <c r="EZ461" s="108">
        <f t="shared" si="1758"/>
        <v>30.690947291904884</v>
      </c>
      <c r="FA461" s="108">
        <v>38.539172037207898</v>
      </c>
      <c r="FB461" s="245">
        <v>971.18713533763821</v>
      </c>
      <c r="FC461" s="244">
        <v>0.83333333333333293</v>
      </c>
      <c r="FD461" s="108">
        <v>6.0833333333333302E-2</v>
      </c>
      <c r="FE461" s="108">
        <f t="shared" si="1759"/>
        <v>1.1768208333333328E-3</v>
      </c>
      <c r="FF461" s="108">
        <f t="shared" si="1760"/>
        <v>3.5603803333333316E-2</v>
      </c>
      <c r="FG461" s="108">
        <v>4.4708333333333301E-2</v>
      </c>
      <c r="FH461" s="245">
        <v>1.1266499999999995</v>
      </c>
      <c r="FI461" s="244">
        <v>611.88586666666595</v>
      </c>
      <c r="FJ461" s="108">
        <v>44.667668266666603</v>
      </c>
      <c r="FK461" s="108">
        <f t="shared" si="1761"/>
        <v>0.86409604261866546</v>
      </c>
      <c r="FL461" s="108">
        <f t="shared" si="1762"/>
        <v>26.142556871095429</v>
      </c>
      <c r="FM461" s="108">
        <v>32.827500000000001</v>
      </c>
      <c r="FN461" s="245">
        <v>827.25724191999905</v>
      </c>
      <c r="FO461" s="244">
        <v>0</v>
      </c>
      <c r="FP461" s="108">
        <v>0</v>
      </c>
      <c r="FQ461" s="108">
        <f t="shared" si="1763"/>
        <v>0</v>
      </c>
      <c r="FR461" s="108">
        <f t="shared" si="1764"/>
        <v>0</v>
      </c>
      <c r="FS461" s="108">
        <v>0</v>
      </c>
      <c r="FT461" s="110">
        <v>0</v>
      </c>
      <c r="FU461" s="253">
        <f t="shared" si="1602"/>
        <v>3886.075606378447</v>
      </c>
      <c r="FV461" s="254">
        <f t="shared" si="1603"/>
        <v>927.33349085184682</v>
      </c>
      <c r="FW461" s="254">
        <f t="shared" si="1604"/>
        <v>112.64063413361791</v>
      </c>
      <c r="FX461" s="254">
        <f t="shared" si="1605"/>
        <v>632.04866666666669</v>
      </c>
      <c r="FY461" s="254">
        <f t="shared" si="1606"/>
        <v>0</v>
      </c>
      <c r="FZ461" s="254">
        <f t="shared" si="1607"/>
        <v>0</v>
      </c>
      <c r="GA461" s="254">
        <f t="shared" si="1765"/>
        <v>0</v>
      </c>
      <c r="GB461" s="254">
        <f t="shared" si="1766"/>
        <v>0</v>
      </c>
      <c r="GC461" s="254">
        <f t="shared" si="1767"/>
        <v>611.88586666666595</v>
      </c>
      <c r="GD461" s="254">
        <f t="shared" si="1768"/>
        <v>0</v>
      </c>
      <c r="GE461" s="254">
        <f t="shared" si="1608"/>
        <v>2143.8810205736331</v>
      </c>
      <c r="GF461" s="255">
        <f t="shared" si="1609"/>
        <v>818.50547442554159</v>
      </c>
      <c r="GG461" s="255">
        <f t="shared" si="1610"/>
        <v>212.18848013025479</v>
      </c>
      <c r="GH461" s="254">
        <f t="shared" si="1611"/>
        <v>606.91216586397184</v>
      </c>
      <c r="GI461" s="255">
        <f t="shared" si="1612"/>
        <v>433.35164877886763</v>
      </c>
      <c r="GJ461" s="256">
        <f t="shared" si="1613"/>
        <v>11.740715848638535</v>
      </c>
      <c r="GK461" s="253">
        <f t="shared" si="1769"/>
        <v>8920.7774511348489</v>
      </c>
      <c r="GL461" s="257">
        <f t="shared" si="1770"/>
        <v>11240.17958842991</v>
      </c>
      <c r="GM461" s="221">
        <f t="shared" si="1771"/>
        <v>11240.17958842991</v>
      </c>
      <c r="GN461" s="222">
        <f t="shared" si="1772"/>
        <v>6473.7952392743991</v>
      </c>
      <c r="GO461" s="222">
        <f t="shared" si="1773"/>
        <v>424.07798594176427</v>
      </c>
      <c r="GP461" s="55">
        <f t="shared" si="1774"/>
        <v>0.575951228211532</v>
      </c>
      <c r="GQ461" s="56">
        <f t="shared" si="1775"/>
        <v>3.7728755364219393E-2</v>
      </c>
      <c r="GR461" s="258">
        <f t="shared" si="1776"/>
        <v>1.0960957416666646</v>
      </c>
      <c r="GS461" s="227">
        <f t="shared" si="1614"/>
        <v>11240.17958842991</v>
      </c>
      <c r="GT461" s="222">
        <f t="shared" si="1843"/>
        <v>6473.7952392743991</v>
      </c>
      <c r="GU461" s="222">
        <f t="shared" si="1844"/>
        <v>424.07798594176427</v>
      </c>
      <c r="GV461" s="37">
        <f t="shared" si="1833"/>
        <v>0.575951228211532</v>
      </c>
      <c r="GW461" s="228">
        <f t="shared" si="1834"/>
        <v>3.7728755364219393E-2</v>
      </c>
      <c r="GX461" s="258">
        <f t="shared" si="1777"/>
        <v>1.0960957416666646</v>
      </c>
      <c r="GY461" s="221">
        <f t="shared" si="1842"/>
        <v>9425.8454061117409</v>
      </c>
      <c r="GZ461" s="222">
        <f t="shared" si="1778"/>
        <v>5787.9143464173449</v>
      </c>
      <c r="HA461" s="222">
        <f t="shared" si="1779"/>
        <v>303.37403380651074</v>
      </c>
      <c r="HB461" s="55">
        <f t="shared" si="1780"/>
        <v>0.61404723895264046</v>
      </c>
      <c r="HC461" s="56">
        <f t="shared" si="1781"/>
        <v>3.2185339429586048E-2</v>
      </c>
      <c r="HD461" s="258">
        <f t="shared" si="1782"/>
        <v>1.1012067114215218</v>
      </c>
      <c r="HE461" s="221">
        <f t="shared" si="1783"/>
        <v>10263.130790971998</v>
      </c>
      <c r="HF461" s="222">
        <f t="shared" si="1784"/>
        <v>6426.3323685089763</v>
      </c>
      <c r="HG461" s="222">
        <f t="shared" si="1785"/>
        <v>331.43578041113295</v>
      </c>
      <c r="HH461" s="55">
        <f t="shared" si="1786"/>
        <v>0.62615711515261252</v>
      </c>
      <c r="HI461" s="56">
        <f t="shared" si="1787"/>
        <v>3.2293827990838984E-2</v>
      </c>
      <c r="HJ461" s="259">
        <f t="shared" si="1788"/>
        <v>1.1031211339001952</v>
      </c>
      <c r="HK461" s="54">
        <f t="shared" si="1615"/>
        <v>2.910556032569537</v>
      </c>
      <c r="HL461" s="55">
        <f t="shared" si="1616"/>
        <v>2.910556032569537</v>
      </c>
      <c r="HM461" s="55">
        <f t="shared" si="1617"/>
        <v>2.3712284117039628</v>
      </c>
      <c r="HN461" s="56">
        <f t="shared" si="1618"/>
        <v>2.6309439043519651</v>
      </c>
      <c r="HQ461" s="57">
        <f t="shared" si="1619"/>
        <v>506.68096991399352</v>
      </c>
      <c r="HR461" s="58">
        <f t="shared" si="1789"/>
        <v>586.07787789951635</v>
      </c>
      <c r="HS461" s="58">
        <f t="shared" si="1620"/>
        <v>22.271227463985866</v>
      </c>
      <c r="HT461" s="58">
        <f t="shared" si="1790"/>
        <v>25.721040598157277</v>
      </c>
      <c r="HU461" s="58">
        <f t="shared" si="1621"/>
        <v>664.51221020655328</v>
      </c>
      <c r="HV461" s="55">
        <f t="shared" si="1845"/>
        <v>0.76248556780694765</v>
      </c>
      <c r="HW461" s="56">
        <f t="shared" si="1846"/>
        <v>3.3515151598287718E-2</v>
      </c>
      <c r="HX461" s="260">
        <f t="shared" si="1847"/>
        <v>1.1246729854579236</v>
      </c>
      <c r="HY461" s="57">
        <f t="shared" si="1622"/>
        <v>1044.8983440552631</v>
      </c>
      <c r="HZ461" s="58">
        <f t="shared" si="1791"/>
        <v>1208.633914568723</v>
      </c>
      <c r="IA461" s="58">
        <f t="shared" si="1623"/>
        <v>52.15173958163885</v>
      </c>
      <c r="IB461" s="58">
        <f t="shared" si="1792"/>
        <v>60.230044042834713</v>
      </c>
      <c r="IC461" s="58">
        <f t="shared" si="1624"/>
        <v>1395.6762381472959</v>
      </c>
      <c r="ID461" s="55">
        <f t="shared" si="1625"/>
        <v>0.74866814773770429</v>
      </c>
      <c r="IE461" s="56">
        <f t="shared" si="1626"/>
        <v>3.7366645756517422E-2</v>
      </c>
      <c r="IF461" s="260">
        <f t="shared" si="1627"/>
        <v>1.1231043921781829</v>
      </c>
      <c r="IG461" s="57">
        <f t="shared" si="1628"/>
        <v>37.668945051922783</v>
      </c>
      <c r="IH461" s="58">
        <f t="shared" si="1793"/>
        <v>43.571668741559087</v>
      </c>
      <c r="II461" s="58">
        <f t="shared" si="1629"/>
        <v>73.525559944945499</v>
      </c>
      <c r="IJ461" s="58">
        <f t="shared" si="1794"/>
        <v>84.914669180417562</v>
      </c>
      <c r="IK461" s="58">
        <f t="shared" si="1630"/>
        <v>775.43555353802492</v>
      </c>
      <c r="IL461" s="55">
        <f t="shared" si="1631"/>
        <v>4.8577789450139804E-2</v>
      </c>
      <c r="IM461" s="56">
        <f t="shared" si="1632"/>
        <v>9.4818401876823458E-2</v>
      </c>
      <c r="IN461" s="260">
        <f t="shared" si="1633"/>
        <v>1.0222995100575569</v>
      </c>
      <c r="IO461" s="57">
        <f t="shared" si="1634"/>
        <v>0</v>
      </c>
      <c r="IP461" s="58">
        <f t="shared" si="1795"/>
        <v>0</v>
      </c>
      <c r="IQ461" s="58">
        <f t="shared" si="1635"/>
        <v>0</v>
      </c>
      <c r="IR461" s="58">
        <f t="shared" si="1796"/>
        <v>0</v>
      </c>
      <c r="IS461" s="58">
        <f t="shared" si="1636"/>
        <v>0</v>
      </c>
      <c r="IT461" s="55"/>
      <c r="IU461" s="56"/>
      <c r="IV461" s="260"/>
      <c r="IW461" s="57">
        <f t="shared" si="1640"/>
        <v>0</v>
      </c>
      <c r="IX461" s="58">
        <f t="shared" si="1797"/>
        <v>0</v>
      </c>
      <c r="IY461" s="58">
        <f t="shared" si="1641"/>
        <v>0</v>
      </c>
      <c r="IZ461" s="58">
        <f t="shared" si="1798"/>
        <v>0</v>
      </c>
      <c r="JA461" s="58">
        <f t="shared" si="1642"/>
        <v>0</v>
      </c>
      <c r="JB461" s="55"/>
      <c r="JC461" s="56"/>
      <c r="JD461" s="260"/>
      <c r="JE461" s="57">
        <f t="shared" si="1643"/>
        <v>0</v>
      </c>
      <c r="JF461" s="58">
        <f t="shared" si="1799"/>
        <v>0</v>
      </c>
      <c r="JG461" s="58">
        <f t="shared" si="1644"/>
        <v>0</v>
      </c>
      <c r="JH461" s="58">
        <f t="shared" si="1800"/>
        <v>0</v>
      </c>
      <c r="JI461" s="58">
        <f t="shared" si="1645"/>
        <v>0</v>
      </c>
      <c r="JJ461" s="55"/>
      <c r="JK461" s="56"/>
      <c r="JL461" s="260"/>
      <c r="JM461" s="57">
        <f t="shared" si="1646"/>
        <v>1482.9462675774366</v>
      </c>
      <c r="JN461" s="58">
        <f t="shared" si="1801"/>
        <v>1715.3239477068209</v>
      </c>
      <c r="JO461" s="58">
        <f t="shared" si="1647"/>
        <v>99.013332578118309</v>
      </c>
      <c r="JP461" s="58">
        <f t="shared" si="1802"/>
        <v>114.35049779446884</v>
      </c>
      <c r="JQ461" s="58">
        <f t="shared" si="1648"/>
        <v>2013.6590394135087</v>
      </c>
      <c r="JR461" s="55">
        <f t="shared" si="1649"/>
        <v>0.73644357786080528</v>
      </c>
      <c r="JS461" s="56">
        <f t="shared" si="1650"/>
        <v>4.9170852979636803E-2</v>
      </c>
      <c r="JT461" s="260">
        <f t="shared" si="1651"/>
        <v>1.1230172737773341</v>
      </c>
      <c r="JU461" s="57">
        <f t="shared" si="1652"/>
        <v>0</v>
      </c>
      <c r="JV461" s="58">
        <f t="shared" si="1803"/>
        <v>0</v>
      </c>
      <c r="JW461" s="58">
        <f t="shared" si="1653"/>
        <v>0</v>
      </c>
      <c r="JX461" s="58">
        <f t="shared" si="1804"/>
        <v>0</v>
      </c>
      <c r="JY461" s="58">
        <f t="shared" si="1654"/>
        <v>0</v>
      </c>
      <c r="JZ461" s="55"/>
      <c r="KA461" s="56"/>
      <c r="KB461" s="260"/>
      <c r="KC461" s="57">
        <f t="shared" si="1658"/>
        <v>0</v>
      </c>
      <c r="KD461" s="58">
        <f t="shared" si="1805"/>
        <v>0</v>
      </c>
      <c r="KE461" s="58">
        <f t="shared" si="1659"/>
        <v>0</v>
      </c>
      <c r="KF461" s="58">
        <f t="shared" si="1806"/>
        <v>0</v>
      </c>
      <c r="KG461" s="58">
        <f t="shared" si="1660"/>
        <v>0</v>
      </c>
      <c r="KH461" s="55"/>
      <c r="KI461" s="56"/>
      <c r="KJ461" s="260"/>
      <c r="KK461" s="57">
        <f t="shared" si="1664"/>
        <v>188.93768578659251</v>
      </c>
      <c r="KL461" s="58">
        <f t="shared" si="1807"/>
        <v>218.54422114935156</v>
      </c>
      <c r="KM461" s="58">
        <f t="shared" si="1665"/>
        <v>8.3067443634398543</v>
      </c>
      <c r="KN461" s="58">
        <f t="shared" si="1808"/>
        <v>9.5934590653366882</v>
      </c>
      <c r="KO461" s="58">
        <f t="shared" si="1666"/>
        <v>245.54693524544467</v>
      </c>
      <c r="KP461" s="55">
        <f t="shared" si="1809"/>
        <v>0.76945650165714152</v>
      </c>
      <c r="KQ461" s="56">
        <f t="shared" si="1810"/>
        <v>3.3829558308828285E-2</v>
      </c>
      <c r="KR461" s="260">
        <f t="shared" si="1811"/>
        <v>1.1258140323917118</v>
      </c>
      <c r="KS461" s="57">
        <f t="shared" si="1667"/>
        <v>333.80392807707284</v>
      </c>
      <c r="KT461" s="58">
        <f t="shared" si="1812"/>
        <v>386.11100360675016</v>
      </c>
      <c r="KU461" s="58">
        <f t="shared" si="1668"/>
        <v>14.672710022983379</v>
      </c>
      <c r="KV461" s="58">
        <f t="shared" si="1813"/>
        <v>16.945512805543505</v>
      </c>
      <c r="KW461" s="58">
        <f t="shared" si="1669"/>
        <v>437.42358245873316</v>
      </c>
      <c r="KX461" s="55">
        <f t="shared" si="1670"/>
        <v>0.7631136990849462</v>
      </c>
      <c r="KY461" s="56">
        <f t="shared" si="1671"/>
        <v>3.3543481904905324E-2</v>
      </c>
      <c r="KZ461" s="260">
        <f t="shared" si="1672"/>
        <v>1.1247758019936811</v>
      </c>
      <c r="LA461" s="57">
        <f t="shared" si="1673"/>
        <v>933.46146006920878</v>
      </c>
      <c r="LB461" s="58">
        <f t="shared" si="1814"/>
        <v>1079.7348708620539</v>
      </c>
      <c r="LC461" s="58">
        <f t="shared" si="1674"/>
        <v>40.386462739326475</v>
      </c>
      <c r="LD461" s="58">
        <f t="shared" si="1815"/>
        <v>46.64232581764815</v>
      </c>
      <c r="LE461" s="58">
        <f t="shared" si="1675"/>
        <v>1960.2927497811315</v>
      </c>
      <c r="LF461" s="55">
        <f t="shared" si="1816"/>
        <v>0.47618472300804593</v>
      </c>
      <c r="LG461" s="56">
        <f t="shared" si="1817"/>
        <v>2.0602260934666855E-2</v>
      </c>
      <c r="LH461" s="260">
        <f t="shared" si="1818"/>
        <v>1.0778094363141406</v>
      </c>
      <c r="LI461" s="57">
        <f t="shared" si="1676"/>
        <v>577.59777302856219</v>
      </c>
      <c r="LJ461" s="58">
        <f t="shared" si="1819"/>
        <v>668.10734406213794</v>
      </c>
      <c r="LK461" s="58">
        <f t="shared" si="1677"/>
        <v>25.376780554620996</v>
      </c>
      <c r="LL461" s="58">
        <f t="shared" si="1820"/>
        <v>29.307643862531791</v>
      </c>
      <c r="LM461" s="58">
        <f t="shared" si="1678"/>
        <v>770.78344074415725</v>
      </c>
      <c r="LN461" s="55">
        <f t="shared" si="1679"/>
        <v>0.74936453288477134</v>
      </c>
      <c r="LO461" s="56">
        <f t="shared" si="1680"/>
        <v>3.2923359809236226E-2</v>
      </c>
      <c r="LP461" s="260">
        <f t="shared" si="1681"/>
        <v>1.1225252507374945</v>
      </c>
      <c r="LQ461" s="57">
        <f t="shared" si="1682"/>
        <v>4.3436640066666643E-2</v>
      </c>
      <c r="LR461" s="58">
        <f t="shared" si="1821"/>
        <v>5.0243161565113312E-2</v>
      </c>
      <c r="LS461" s="58">
        <f t="shared" si="1683"/>
        <v>1.1768208333333328E-3</v>
      </c>
      <c r="LT461" s="58">
        <f t="shared" si="1822"/>
        <v>1.359110380416666E-3</v>
      </c>
      <c r="LU461" s="58">
        <f t="shared" si="1684"/>
        <v>0.89416666666666633</v>
      </c>
      <c r="LV461" s="55">
        <f t="shared" si="1835"/>
        <v>4.857778945013979E-2</v>
      </c>
      <c r="LW461" s="56">
        <f t="shared" si="1836"/>
        <v>1.3161090400745572E-3</v>
      </c>
      <c r="LX461" s="260">
        <f t="shared" si="1837"/>
        <v>1.0078160048971445</v>
      </c>
      <c r="LY461" s="57">
        <f t="shared" si="1685"/>
        <v>31.893919382736424</v>
      </c>
      <c r="LZ461" s="58">
        <f t="shared" si="1823"/>
        <v>36.891696550011225</v>
      </c>
      <c r="MA461" s="58">
        <f t="shared" si="1686"/>
        <v>0.86409604261866546</v>
      </c>
      <c r="MB461" s="58">
        <f t="shared" si="1824"/>
        <v>0.99794451962029673</v>
      </c>
      <c r="MC461" s="58">
        <f t="shared" si="1687"/>
        <v>656.55336660317391</v>
      </c>
      <c r="MD461" s="55">
        <f t="shared" si="1688"/>
        <v>4.8577801904735894E-2</v>
      </c>
      <c r="ME461" s="56">
        <f t="shared" si="1689"/>
        <v>1.3161093775046196E-3</v>
      </c>
      <c r="MF461" s="260">
        <f t="shared" si="1690"/>
        <v>1.0078160069010476</v>
      </c>
      <c r="MG461" s="57">
        <f t="shared" si="1691"/>
        <v>0</v>
      </c>
      <c r="MH461" s="58">
        <f t="shared" si="1825"/>
        <v>0</v>
      </c>
      <c r="MI461" s="58">
        <f t="shared" si="1692"/>
        <v>0</v>
      </c>
      <c r="MJ461" s="58">
        <f t="shared" si="1826"/>
        <v>0</v>
      </c>
      <c r="MK461" s="58">
        <f t="shared" si="1693"/>
        <v>0</v>
      </c>
      <c r="ML461" s="55"/>
      <c r="MM461" s="56"/>
      <c r="MN461" s="260"/>
      <c r="MO461" s="59">
        <v>2.6553848554724802</v>
      </c>
      <c r="MP461" s="60">
        <v>2.6553848554724802</v>
      </c>
      <c r="MQ461" s="60">
        <v>2.1532999999999998</v>
      </c>
      <c r="MR461" s="61">
        <v>2.3849999999999998</v>
      </c>
      <c r="MS461" s="59">
        <f t="shared" si="1694"/>
        <v>1.0960957416666646</v>
      </c>
      <c r="MT461" s="60">
        <f t="shared" si="1862"/>
        <v>1.0960957416666646</v>
      </c>
      <c r="MU461" s="60">
        <f t="shared" si="1827"/>
        <v>1.1012067114215218</v>
      </c>
      <c r="MV461" s="61">
        <f t="shared" si="1828"/>
        <v>1.1031211339001952</v>
      </c>
      <c r="MW461" s="66">
        <f t="shared" si="1829"/>
        <v>2.910556032569537</v>
      </c>
      <c r="MX461" s="67">
        <f t="shared" si="1830"/>
        <v>2.910556032569537</v>
      </c>
      <c r="MY461" s="67">
        <f t="shared" si="1831"/>
        <v>2.3712284117039628</v>
      </c>
      <c r="MZ461" s="261">
        <f t="shared" si="1832"/>
        <v>2.6309439043519651</v>
      </c>
      <c r="NA461" s="59">
        <f t="shared" si="1696"/>
        <v>1.0959550530211639</v>
      </c>
      <c r="NB461" s="60">
        <f t="shared" si="1863"/>
        <v>1.0959550530211639</v>
      </c>
      <c r="NC461" s="60">
        <f t="shared" si="1698"/>
        <v>1.1011848855541897</v>
      </c>
      <c r="ND461" s="262">
        <f t="shared" si="1864"/>
        <v>1.1034667273771228</v>
      </c>
      <c r="NE461" s="62">
        <f t="shared" si="1700"/>
        <v>2.9101824500709377</v>
      </c>
      <c r="NF461" s="63">
        <f t="shared" si="1865"/>
        <v>2.9101824500709377</v>
      </c>
      <c r="NG461" s="63">
        <f t="shared" si="1702"/>
        <v>2.3711814140638365</v>
      </c>
      <c r="NH461" s="64">
        <f t="shared" si="1866"/>
        <v>2.6317681447944374</v>
      </c>
      <c r="NI461" s="238">
        <f t="shared" si="1838"/>
        <v>3.7358249859931192E-4</v>
      </c>
      <c r="NJ461" s="238">
        <f t="shared" si="1839"/>
        <v>3.7358249859931192E-4</v>
      </c>
      <c r="NK461" s="238">
        <f t="shared" si="1840"/>
        <v>4.6997640126278384E-5</v>
      </c>
      <c r="NL461" s="238">
        <f t="shared" si="1841"/>
        <v>-8.2424044247231265E-4</v>
      </c>
      <c r="NM461" s="239">
        <f t="shared" si="1704"/>
        <v>0.2605867307306009</v>
      </c>
      <c r="NN461" s="240">
        <f t="shared" si="1705"/>
        <v>0.45171258653406515</v>
      </c>
      <c r="NO461" s="240">
        <f>O461*IN461+0.002</f>
        <v>0.27841430527650002</v>
      </c>
      <c r="NP461" s="240">
        <f t="shared" si="1706"/>
        <v>0</v>
      </c>
      <c r="NQ461" s="240">
        <f t="shared" si="1868"/>
        <v>0</v>
      </c>
      <c r="NR461" s="240">
        <f t="shared" si="1707"/>
        <v>0</v>
      </c>
      <c r="NS461" s="240">
        <f t="shared" si="1708"/>
        <v>0.64899168251592132</v>
      </c>
      <c r="NT461" s="240">
        <f t="shared" si="1709"/>
        <v>0</v>
      </c>
      <c r="NU461" s="240">
        <f t="shared" si="1710"/>
        <v>0</v>
      </c>
      <c r="NV461" s="240">
        <f t="shared" si="1711"/>
        <v>7.9707633493333208E-2</v>
      </c>
      <c r="NW461" s="240">
        <f t="shared" si="1712"/>
        <v>0.14172175105120383</v>
      </c>
      <c r="NX461" s="240">
        <f t="shared" si="1713"/>
        <v>0.60885455057385796</v>
      </c>
      <c r="NY461" s="240">
        <f t="shared" si="1714"/>
        <v>0.24931285818879753</v>
      </c>
      <c r="NZ461" s="240">
        <f t="shared" si="1715"/>
        <v>2.0156320097942891E-4</v>
      </c>
      <c r="OA461" s="240">
        <f t="shared" si="1716"/>
        <v>0.19067878850567821</v>
      </c>
      <c r="OB461" s="241">
        <f t="shared" si="1717"/>
        <v>0</v>
      </c>
      <c r="OC461" s="4"/>
      <c r="OD461" s="4"/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136"/>
      <c r="OP461" s="13"/>
      <c r="OQ461" s="13"/>
      <c r="OR461" s="13"/>
      <c r="OS461" s="13"/>
      <c r="OT461" s="13"/>
    </row>
    <row r="462" spans="1:410" ht="15" customHeight="1">
      <c r="A462" s="242">
        <v>443</v>
      </c>
      <c r="B462" s="49" t="s">
        <v>512</v>
      </c>
      <c r="C462" s="50">
        <v>4</v>
      </c>
      <c r="D462" s="51">
        <v>2724.4</v>
      </c>
      <c r="E462" s="52">
        <v>1889.8</v>
      </c>
      <c r="F462" s="52">
        <v>834.6</v>
      </c>
      <c r="G462" s="52"/>
      <c r="H462" s="53"/>
      <c r="I462" s="57">
        <v>2.9532893927747885</v>
      </c>
      <c r="J462" s="58">
        <v>2.9532893927747885</v>
      </c>
      <c r="K462" s="58">
        <v>2.3904000000000001</v>
      </c>
      <c r="L462" s="243">
        <v>2.7115</v>
      </c>
      <c r="M462" s="1">
        <v>0.3211</v>
      </c>
      <c r="N462" s="2">
        <v>0.43859999999999999</v>
      </c>
      <c r="O462" s="2">
        <v>0.24178939277478861</v>
      </c>
      <c r="P462" s="2">
        <v>4.7999999999999996E-3</v>
      </c>
      <c r="Q462" s="2">
        <v>0</v>
      </c>
      <c r="R462" s="2">
        <v>0</v>
      </c>
      <c r="S462" s="2">
        <v>0.58169999999999999</v>
      </c>
      <c r="T462" s="2">
        <v>2.7699999999999999E-2</v>
      </c>
      <c r="U462" s="2">
        <v>1E-3</v>
      </c>
      <c r="V462" s="2">
        <v>9.9199999999999997E-2</v>
      </c>
      <c r="W462" s="2">
        <v>0.14349999999999999</v>
      </c>
      <c r="X462" s="2">
        <v>0.66320000000000001</v>
      </c>
      <c r="Y462" s="2">
        <v>0.2671</v>
      </c>
      <c r="Z462" s="2">
        <v>4.0000000000000002E-4</v>
      </c>
      <c r="AA462" s="2">
        <v>0.16320000000000001</v>
      </c>
      <c r="AB462" s="3">
        <v>0</v>
      </c>
      <c r="AC462" s="244">
        <v>279.24</v>
      </c>
      <c r="AD462" s="108">
        <v>61.4328</v>
      </c>
      <c r="AE462" s="108">
        <v>187.94331972000001</v>
      </c>
      <c r="AF462" s="108">
        <f t="shared" si="1718"/>
        <v>18.601502125967283</v>
      </c>
      <c r="AG462" s="108">
        <f t="shared" si="1719"/>
        <v>58.814982473176798</v>
      </c>
      <c r="AH462" s="108">
        <v>10.1155479935417</v>
      </c>
      <c r="AI462" s="108">
        <v>39.327411777186668</v>
      </c>
      <c r="AJ462" s="108">
        <f t="shared" si="1720"/>
        <v>0.76078878082967616</v>
      </c>
      <c r="AK462" s="108">
        <f t="shared" si="1721"/>
        <v>23.017075636010489</v>
      </c>
      <c r="AL462" s="108">
        <v>28.902953974536416</v>
      </c>
      <c r="AM462" s="245">
        <v>728.35444015831774</v>
      </c>
      <c r="AN462" s="244">
        <v>449.69</v>
      </c>
      <c r="AO462" s="108">
        <v>98.931799999999996</v>
      </c>
      <c r="AP462" s="108">
        <v>302.66520357000002</v>
      </c>
      <c r="AQ462" s="108">
        <f t="shared" si="1722"/>
        <v>29.955985858137183</v>
      </c>
      <c r="AR462" s="108">
        <f t="shared" si="1723"/>
        <v>94.716048805195811</v>
      </c>
      <c r="AS462" s="246">
        <v>32.604442408624998</v>
      </c>
      <c r="AT462" s="247">
        <v>3.974234110499939</v>
      </c>
      <c r="AU462" s="108">
        <v>64.524075556439627</v>
      </c>
      <c r="AV462" s="108">
        <f t="shared" si="1724"/>
        <v>1.2482182416393246</v>
      </c>
      <c r="AW462" s="108">
        <f t="shared" si="1725"/>
        <v>37.763876652766307</v>
      </c>
      <c r="AX462" s="108">
        <v>47.420776076753235</v>
      </c>
      <c r="AY462" s="245">
        <v>1195.0035571341814</v>
      </c>
      <c r="AZ462" s="248">
        <v>58</v>
      </c>
      <c r="BA462" s="108">
        <v>295.63566666666662</v>
      </c>
      <c r="BB462" s="108">
        <v>30.8305713283312</v>
      </c>
      <c r="BC462" s="109">
        <v>24.664457062664962</v>
      </c>
      <c r="BD462" s="109">
        <v>6.1661142656662378</v>
      </c>
      <c r="BE462" s="108">
        <v>11.561466249999999</v>
      </c>
      <c r="BF462" s="109">
        <v>9.249172999999999</v>
      </c>
      <c r="BG462" s="109">
        <v>2.3122932499999997</v>
      </c>
      <c r="BH462" s="108">
        <v>24.67602240988484</v>
      </c>
      <c r="BI462" s="109">
        <f t="shared" si="1726"/>
        <v>14.44208628378848</v>
      </c>
      <c r="BJ462" s="108">
        <f t="shared" si="1727"/>
        <v>0.47735765351922227</v>
      </c>
      <c r="BK462" s="108">
        <v>18.135186332744137</v>
      </c>
      <c r="BL462" s="245">
        <v>457.00669558515216</v>
      </c>
      <c r="BM462" s="244">
        <v>4.71</v>
      </c>
      <c r="BN462" s="108">
        <v>1.0362</v>
      </c>
      <c r="BO462" s="108">
        <v>3.17007963</v>
      </c>
      <c r="BP462" s="108">
        <f t="shared" si="1728"/>
        <v>0.31375546129962001</v>
      </c>
      <c r="BQ462" s="108">
        <f t="shared" si="1729"/>
        <v>0.99204471941219996</v>
      </c>
      <c r="BR462" s="108">
        <v>0.81910029411666696</v>
      </c>
      <c r="BS462" s="108">
        <v>0.71068273446051666</v>
      </c>
      <c r="BT462" s="108">
        <f t="shared" si="1730"/>
        <v>1.3748157498138696E-2</v>
      </c>
      <c r="BU462" s="108">
        <f t="shared" si="1731"/>
        <v>0.4159398626322377</v>
      </c>
      <c r="BV462" s="108">
        <v>0.52230313292885922</v>
      </c>
      <c r="BW462" s="245">
        <v>13.162038949807252</v>
      </c>
      <c r="BX462" s="107">
        <v>0</v>
      </c>
      <c r="BY462" s="108">
        <v>0</v>
      </c>
      <c r="BZ462" s="109">
        <f t="shared" si="1732"/>
        <v>0</v>
      </c>
      <c r="CA462" s="109">
        <f t="shared" si="1733"/>
        <v>0</v>
      </c>
      <c r="CB462" s="108">
        <v>0</v>
      </c>
      <c r="CC462" s="110">
        <v>0</v>
      </c>
      <c r="CD462" s="244">
        <v>0</v>
      </c>
      <c r="CE462" s="108">
        <v>0</v>
      </c>
      <c r="CF462" s="109">
        <f t="shared" si="1734"/>
        <v>0</v>
      </c>
      <c r="CG462" s="109">
        <f t="shared" si="1735"/>
        <v>0</v>
      </c>
      <c r="CH462" s="108">
        <v>0</v>
      </c>
      <c r="CI462" s="245">
        <v>0</v>
      </c>
      <c r="CJ462" s="249">
        <v>587.96719378615819</v>
      </c>
      <c r="CK462" s="250">
        <v>129.35278263295481</v>
      </c>
      <c r="CL462" s="250">
        <v>69.493385332307952</v>
      </c>
      <c r="CM462" s="251">
        <v>43.321615883432152</v>
      </c>
      <c r="CN462" s="252">
        <f t="shared" si="1600"/>
        <v>21.117121662379002</v>
      </c>
      <c r="CO462" s="250">
        <v>395.73308367935516</v>
      </c>
      <c r="CP462" s="252">
        <f t="shared" si="1736"/>
        <v>39.167286224080499</v>
      </c>
      <c r="CQ462" s="250">
        <v>123.8407112066174</v>
      </c>
      <c r="CR462" s="250">
        <v>86.325890516446634</v>
      </c>
      <c r="CS462" s="252">
        <f t="shared" si="1737"/>
        <v>1.6699743520406602</v>
      </c>
      <c r="CT462" s="252">
        <f t="shared" si="1738"/>
        <v>50.523781290779688</v>
      </c>
      <c r="CU462" s="250">
        <f t="shared" si="1601"/>
        <v>1268.8723359472228</v>
      </c>
      <c r="CV462" s="245">
        <f t="shared" si="1739"/>
        <v>1598.779143293501</v>
      </c>
      <c r="CW462" s="244">
        <v>55.802500000000002</v>
      </c>
      <c r="CX462" s="108">
        <v>4.0735824999999997</v>
      </c>
      <c r="CY462" s="108">
        <f t="shared" si="1740"/>
        <v>7.8803453462499992E-2</v>
      </c>
      <c r="CZ462" s="108">
        <f t="shared" si="1741"/>
        <v>2.3841374826099999</v>
      </c>
      <c r="DA462" s="108">
        <v>2.993804125</v>
      </c>
      <c r="DB462" s="245">
        <v>75.443863949999994</v>
      </c>
      <c r="DC462" s="244">
        <v>1.8850000000000002</v>
      </c>
      <c r="DD462" s="108">
        <v>0.13760500000000001</v>
      </c>
      <c r="DE462" s="108">
        <f t="shared" si="1742"/>
        <v>2.6619687250000004E-3</v>
      </c>
      <c r="DF462" s="108">
        <f t="shared" si="1743"/>
        <v>8.0535803140000001E-2</v>
      </c>
      <c r="DG462" s="108">
        <v>0.10113025</v>
      </c>
      <c r="DH462" s="245">
        <v>2.5484823000000008</v>
      </c>
      <c r="DI462" s="107">
        <v>104.69688038072</v>
      </c>
      <c r="DJ462" s="108">
        <v>23.033313683758401</v>
      </c>
      <c r="DK462" s="108">
        <v>1.7403895747557225</v>
      </c>
      <c r="DL462" s="108">
        <v>70.46654943088474</v>
      </c>
      <c r="DM462" s="108">
        <f t="shared" si="1744"/>
        <v>6.9743562633723863</v>
      </c>
      <c r="DN462" s="108">
        <f t="shared" si="1745"/>
        <v>22.051801978901072</v>
      </c>
      <c r="DO462" s="108">
        <v>14.595410714118676</v>
      </c>
      <c r="DP462" s="108">
        <f t="shared" si="1746"/>
        <v>0.2823482202646258</v>
      </c>
      <c r="DQ462" s="108">
        <f t="shared" si="1747"/>
        <v>8.5422268378308104</v>
      </c>
      <c r="DR462" s="108">
        <v>10.726627189211877</v>
      </c>
      <c r="DS462" s="110">
        <v>270.31100516813933</v>
      </c>
      <c r="DT462" s="244">
        <v>150.16</v>
      </c>
      <c r="DU462" s="108">
        <v>33.035200000000003</v>
      </c>
      <c r="DV462" s="108">
        <v>101.06563848</v>
      </c>
      <c r="DW462" s="108">
        <f t="shared" si="1748"/>
        <v>10.002870502919521</v>
      </c>
      <c r="DX462" s="108">
        <f t="shared" si="1749"/>
        <v>31.627480905931201</v>
      </c>
      <c r="DY462" s="108">
        <v>2.9134266420833299</v>
      </c>
      <c r="DZ462" s="108">
        <v>2.1316601427333302</v>
      </c>
      <c r="EA462" s="108"/>
      <c r="EB462" s="108">
        <v>21.119332544331616</v>
      </c>
      <c r="EC462" s="108">
        <f t="shared" si="1750"/>
        <v>0.40855348807009512</v>
      </c>
      <c r="ED462" s="108">
        <f t="shared" si="1751"/>
        <v>12.360469519555876</v>
      </c>
      <c r="EE462" s="108">
        <v>15.521262890457416</v>
      </c>
      <c r="EF462" s="245">
        <v>391.13582483952683</v>
      </c>
      <c r="EG462" s="249">
        <v>418.77459174603172</v>
      </c>
      <c r="EH462" s="250">
        <v>92.130410184126987</v>
      </c>
      <c r="EI462" s="250">
        <v>543.67813430135175</v>
      </c>
      <c r="EJ462" s="250">
        <v>281.85749529844185</v>
      </c>
      <c r="EK462" s="250">
        <f t="shared" si="1752"/>
        <v>27.896563739667986</v>
      </c>
      <c r="EL462" s="250">
        <v>88.204484578694391</v>
      </c>
      <c r="EM462" s="250">
        <v>97.560166101686505</v>
      </c>
      <c r="EN462" s="250">
        <f t="shared" si="1753"/>
        <v>1.8873014132371255</v>
      </c>
      <c r="EO462" s="250">
        <f t="shared" si="1754"/>
        <v>57.09884329400186</v>
      </c>
      <c r="EP462" s="250">
        <v>1434.0007976316388</v>
      </c>
      <c r="EQ462" s="245">
        <v>1806.8410050158648</v>
      </c>
      <c r="ER462" s="244">
        <v>273.48</v>
      </c>
      <c r="ES462" s="108">
        <v>60.165599999999998</v>
      </c>
      <c r="ET462" s="108">
        <v>184.06653444</v>
      </c>
      <c r="EU462" s="108">
        <f t="shared" si="1755"/>
        <v>18.217801179664562</v>
      </c>
      <c r="EV462" s="108">
        <f t="shared" si="1756"/>
        <v>57.601781287653601</v>
      </c>
      <c r="EW462" s="108">
        <v>20.656764085300001</v>
      </c>
      <c r="EX462" s="108">
        <v>39.300929592346897</v>
      </c>
      <c r="EY462" s="108">
        <f t="shared" si="1757"/>
        <v>0.76027648296395078</v>
      </c>
      <c r="EZ462" s="108">
        <f t="shared" si="1758"/>
        <v>23.001576460653684</v>
      </c>
      <c r="FA462" s="108">
        <v>28.8834914058823</v>
      </c>
      <c r="FB462" s="245">
        <v>727.86398342823497</v>
      </c>
      <c r="FC462" s="244">
        <v>0.83333333333333293</v>
      </c>
      <c r="FD462" s="108">
        <v>6.0833333333333302E-2</v>
      </c>
      <c r="FE462" s="108">
        <f t="shared" si="1759"/>
        <v>1.1768208333333328E-3</v>
      </c>
      <c r="FF462" s="108">
        <f t="shared" si="1760"/>
        <v>3.5603803333333316E-2</v>
      </c>
      <c r="FG462" s="108">
        <v>4.4708333333333301E-2</v>
      </c>
      <c r="FH462" s="245">
        <v>1.1266499999999995</v>
      </c>
      <c r="FI462" s="244">
        <v>328.85944000000001</v>
      </c>
      <c r="FJ462" s="108">
        <v>24.006739119999999</v>
      </c>
      <c r="FK462" s="108">
        <f t="shared" si="1761"/>
        <v>0.46441036827640003</v>
      </c>
      <c r="FL462" s="108">
        <f t="shared" si="1762"/>
        <v>14.05037619128416</v>
      </c>
      <c r="FM462" s="108">
        <v>17.6435</v>
      </c>
      <c r="FN462" s="245">
        <v>444.61161494400005</v>
      </c>
      <c r="FO462" s="244">
        <v>0</v>
      </c>
      <c r="FP462" s="108">
        <v>0</v>
      </c>
      <c r="FQ462" s="108">
        <f t="shared" si="1763"/>
        <v>0</v>
      </c>
      <c r="FR462" s="108">
        <f t="shared" si="1764"/>
        <v>0</v>
      </c>
      <c r="FS462" s="108">
        <v>0</v>
      </c>
      <c r="FT462" s="110">
        <v>0</v>
      </c>
      <c r="FU462" s="253">
        <f t="shared" si="1602"/>
        <v>2767.8367724137502</v>
      </c>
      <c r="FV462" s="254">
        <f t="shared" si="1603"/>
        <v>668.37323585093611</v>
      </c>
      <c r="FW462" s="254">
        <f t="shared" si="1604"/>
        <v>59.004985835543906</v>
      </c>
      <c r="FX462" s="254">
        <f t="shared" si="1605"/>
        <v>295.63566666666662</v>
      </c>
      <c r="FY462" s="254">
        <f t="shared" si="1606"/>
        <v>0</v>
      </c>
      <c r="FZ462" s="254">
        <f t="shared" si="1607"/>
        <v>0</v>
      </c>
      <c r="GA462" s="254">
        <f t="shared" si="1765"/>
        <v>55.802500000000002</v>
      </c>
      <c r="GB462" s="254">
        <f t="shared" si="1766"/>
        <v>1.8850000000000002</v>
      </c>
      <c r="GC462" s="254">
        <f t="shared" si="1767"/>
        <v>328.85944000000001</v>
      </c>
      <c r="GD462" s="254">
        <f t="shared" si="1768"/>
        <v>0</v>
      </c>
      <c r="GE462" s="254">
        <f t="shared" si="1608"/>
        <v>1526.9679042486816</v>
      </c>
      <c r="GF462" s="255">
        <f t="shared" si="1609"/>
        <v>582.97618986581062</v>
      </c>
      <c r="GG462" s="255">
        <f t="shared" si="1610"/>
        <v>151.13012135510905</v>
      </c>
      <c r="GH462" s="254">
        <f t="shared" si="1611"/>
        <v>416.41868190023536</v>
      </c>
      <c r="GI462" s="255">
        <f t="shared" si="1612"/>
        <v>297.33416552443202</v>
      </c>
      <c r="GJ462" s="256">
        <f t="shared" si="1613"/>
        <v>8.0556194013600511</v>
      </c>
      <c r="GK462" s="253">
        <f t="shared" si="1769"/>
        <v>6120.7841869158128</v>
      </c>
      <c r="GL462" s="257">
        <f t="shared" si="1770"/>
        <v>7712.1880755139246</v>
      </c>
      <c r="GM462" s="221">
        <f t="shared" si="1771"/>
        <v>7712.1880755139246</v>
      </c>
      <c r="GN462" s="222">
        <f t="shared" si="1772"/>
        <v>4596.6653810330308</v>
      </c>
      <c r="GO462" s="222">
        <f t="shared" si="1773"/>
        <v>274.92031550593634</v>
      </c>
      <c r="GP462" s="55">
        <f t="shared" si="1774"/>
        <v>0.5960260999893624</v>
      </c>
      <c r="GQ462" s="56">
        <f t="shared" si="1775"/>
        <v>3.5647511810403591E-2</v>
      </c>
      <c r="GR462" s="258">
        <f t="shared" si="1776"/>
        <v>1.0989190894477645</v>
      </c>
      <c r="GS462" s="227">
        <f t="shared" si="1614"/>
        <v>7712.1880755139246</v>
      </c>
      <c r="GT462" s="222">
        <f t="shared" si="1843"/>
        <v>4596.6653810330308</v>
      </c>
      <c r="GU462" s="222">
        <f t="shared" si="1844"/>
        <v>274.92031550593634</v>
      </c>
      <c r="GV462" s="37">
        <f t="shared" si="1833"/>
        <v>0.5960260999893624</v>
      </c>
      <c r="GW462" s="228">
        <f t="shared" si="1834"/>
        <v>3.5647511810403591E-2</v>
      </c>
      <c r="GX462" s="258">
        <f t="shared" si="1777"/>
        <v>1.0989190894477645</v>
      </c>
      <c r="GY462" s="221">
        <f t="shared" si="1842"/>
        <v>6526.8269397704544</v>
      </c>
      <c r="GZ462" s="222">
        <f t="shared" si="1778"/>
        <v>4019.4250382721484</v>
      </c>
      <c r="HA462" s="222">
        <f t="shared" si="1779"/>
        <v>207.19118444098012</v>
      </c>
      <c r="HB462" s="55">
        <f t="shared" si="1780"/>
        <v>0.61583141017272169</v>
      </c>
      <c r="HC462" s="56">
        <f t="shared" si="1781"/>
        <v>3.1744550047510062E-2</v>
      </c>
      <c r="HD462" s="258">
        <f t="shared" si="1782"/>
        <v>1.1014180127764248</v>
      </c>
      <c r="HE462" s="221">
        <f t="shared" si="1783"/>
        <v>7255.181379928772</v>
      </c>
      <c r="HF462" s="222">
        <f t="shared" si="1784"/>
        <v>4574.4650059975911</v>
      </c>
      <c r="HG462" s="222">
        <f t="shared" si="1785"/>
        <v>231.58767098354429</v>
      </c>
      <c r="HH462" s="55">
        <f t="shared" si="1786"/>
        <v>0.63051008189163993</v>
      </c>
      <c r="HI462" s="56">
        <f t="shared" si="1787"/>
        <v>3.1920314442341058E-2</v>
      </c>
      <c r="HJ462" s="259">
        <f t="shared" si="1788"/>
        <v>1.1037453865395386</v>
      </c>
      <c r="HK462" s="54">
        <f t="shared" si="1615"/>
        <v>3.2454260903838121</v>
      </c>
      <c r="HL462" s="55">
        <f t="shared" si="1616"/>
        <v>3.2454260903838121</v>
      </c>
      <c r="HM462" s="55">
        <f t="shared" si="1617"/>
        <v>2.6328296177407662</v>
      </c>
      <c r="HN462" s="56">
        <f t="shared" si="1618"/>
        <v>2.9928056156019589</v>
      </c>
      <c r="HQ462" s="57">
        <f t="shared" si="1619"/>
        <v>440.50791089320848</v>
      </c>
      <c r="HR462" s="58">
        <f t="shared" si="1789"/>
        <v>509.53550053017426</v>
      </c>
      <c r="HS462" s="58">
        <f t="shared" si="1620"/>
        <v>19.362290906796957</v>
      </c>
      <c r="HT462" s="58">
        <f t="shared" si="1790"/>
        <v>22.361509768259808</v>
      </c>
      <c r="HU462" s="58">
        <f t="shared" si="1621"/>
        <v>578.05907949072832</v>
      </c>
      <c r="HV462" s="55">
        <f t="shared" si="1845"/>
        <v>0.76204652175223542</v>
      </c>
      <c r="HW462" s="56">
        <f t="shared" si="1846"/>
        <v>3.3495349513159085E-2</v>
      </c>
      <c r="HX462" s="260">
        <f t="shared" si="1847"/>
        <v>1.1246011195981636</v>
      </c>
      <c r="HY462" s="57">
        <f t="shared" si="1622"/>
        <v>710.24730905871377</v>
      </c>
      <c r="HZ462" s="58">
        <f t="shared" si="1791"/>
        <v>821.54306238821425</v>
      </c>
      <c r="IA462" s="58">
        <f t="shared" si="1623"/>
        <v>35.17843821027644</v>
      </c>
      <c r="IB462" s="58">
        <f t="shared" si="1792"/>
        <v>40.627578289048259</v>
      </c>
      <c r="IC462" s="58">
        <f t="shared" si="1624"/>
        <v>948.41552153506473</v>
      </c>
      <c r="ID462" s="55">
        <f t="shared" si="1625"/>
        <v>0.74887777870730954</v>
      </c>
      <c r="IE462" s="56">
        <f t="shared" si="1626"/>
        <v>3.7091799334260288E-2</v>
      </c>
      <c r="IF462" s="260">
        <f t="shared" si="1627"/>
        <v>1.1230946676403124</v>
      </c>
      <c r="IG462" s="57">
        <f t="shared" si="1628"/>
        <v>17.619345266221945</v>
      </c>
      <c r="IH462" s="58">
        <f t="shared" si="1793"/>
        <v>20.380296669438923</v>
      </c>
      <c r="II462" s="58">
        <f t="shared" si="1629"/>
        <v>34.390987716184185</v>
      </c>
      <c r="IJ462" s="58">
        <f t="shared" si="1794"/>
        <v>39.718151713421115</v>
      </c>
      <c r="IK462" s="58">
        <f t="shared" si="1630"/>
        <v>362.7037266548827</v>
      </c>
      <c r="IL462" s="55">
        <f t="shared" si="1631"/>
        <v>4.8577789450139783E-2</v>
      </c>
      <c r="IM462" s="56">
        <f t="shared" si="1632"/>
        <v>9.4818401876823444E-2</v>
      </c>
      <c r="IN462" s="260">
        <f t="shared" si="1633"/>
        <v>1.0222995100575569</v>
      </c>
      <c r="IO462" s="57">
        <f t="shared" si="1634"/>
        <v>7.4639411900942143</v>
      </c>
      <c r="IP462" s="58">
        <f t="shared" si="1795"/>
        <v>8.633540774581979</v>
      </c>
      <c r="IQ462" s="58">
        <f t="shared" si="1635"/>
        <v>0.32750361879775869</v>
      </c>
      <c r="IR462" s="58">
        <f t="shared" si="1796"/>
        <v>0.37823392934953154</v>
      </c>
      <c r="IS462" s="58">
        <f t="shared" si="1636"/>
        <v>10.446062658577185</v>
      </c>
      <c r="IT462" s="55">
        <f t="shared" si="1637"/>
        <v>0.71452196239370891</v>
      </c>
      <c r="IU462" s="56">
        <f t="shared" si="1638"/>
        <v>3.1351871944674571E-2</v>
      </c>
      <c r="IV462" s="260">
        <f t="shared" si="1639"/>
        <v>1.1168219964713244</v>
      </c>
      <c r="IW462" s="57">
        <f t="shared" si="1640"/>
        <v>0</v>
      </c>
      <c r="IX462" s="58">
        <f t="shared" si="1797"/>
        <v>0</v>
      </c>
      <c r="IY462" s="58">
        <f t="shared" si="1641"/>
        <v>0</v>
      </c>
      <c r="IZ462" s="58">
        <f t="shared" si="1798"/>
        <v>0</v>
      </c>
      <c r="JA462" s="58">
        <f t="shared" si="1642"/>
        <v>0</v>
      </c>
      <c r="JB462" s="55"/>
      <c r="JC462" s="56"/>
      <c r="JD462" s="260"/>
      <c r="JE462" s="57">
        <f t="shared" si="1643"/>
        <v>0</v>
      </c>
      <c r="JF462" s="58">
        <f t="shared" si="1799"/>
        <v>0</v>
      </c>
      <c r="JG462" s="58">
        <f t="shared" si="1644"/>
        <v>0</v>
      </c>
      <c r="JH462" s="58">
        <f t="shared" si="1800"/>
        <v>0</v>
      </c>
      <c r="JI462" s="58">
        <f t="shared" si="1645"/>
        <v>0</v>
      </c>
      <c r="JJ462" s="55"/>
      <c r="JK462" s="56"/>
      <c r="JL462" s="260"/>
      <c r="JM462" s="57">
        <f t="shared" si="1646"/>
        <v>930.04465726593742</v>
      </c>
      <c r="JN462" s="58">
        <f t="shared" si="1801"/>
        <v>1075.7826550595098</v>
      </c>
      <c r="JO462" s="58">
        <f t="shared" si="1647"/>
        <v>61.954382238500166</v>
      </c>
      <c r="JP462" s="58">
        <f t="shared" si="1802"/>
        <v>71.551116047243838</v>
      </c>
      <c r="JQ462" s="58">
        <f t="shared" si="1648"/>
        <v>1268.8723359472231</v>
      </c>
      <c r="JR462" s="55">
        <f t="shared" si="1649"/>
        <v>0.73296944926429641</v>
      </c>
      <c r="JS462" s="56">
        <f t="shared" si="1650"/>
        <v>4.8826332234795503E-2</v>
      </c>
      <c r="JT462" s="260">
        <f t="shared" si="1651"/>
        <v>1.1224195115628852</v>
      </c>
      <c r="JU462" s="57">
        <f t="shared" si="1652"/>
        <v>2.9086477287841999</v>
      </c>
      <c r="JV462" s="58">
        <f t="shared" si="1803"/>
        <v>3.3644328278846842</v>
      </c>
      <c r="JW462" s="58">
        <f t="shared" si="1653"/>
        <v>7.8803453462499992E-2</v>
      </c>
      <c r="JX462" s="58">
        <f t="shared" si="1804"/>
        <v>9.1010108403841244E-2</v>
      </c>
      <c r="JY462" s="58">
        <f t="shared" si="1654"/>
        <v>59.876082500000003</v>
      </c>
      <c r="JZ462" s="55">
        <f t="shared" si="1655"/>
        <v>4.857778945013979E-2</v>
      </c>
      <c r="KA462" s="56">
        <f t="shared" si="1656"/>
        <v>1.3161090400745572E-3</v>
      </c>
      <c r="KB462" s="260">
        <f t="shared" si="1657"/>
        <v>1.0078160048971445</v>
      </c>
      <c r="KC462" s="57">
        <f t="shared" si="1658"/>
        <v>9.8253679830799995E-2</v>
      </c>
      <c r="KD462" s="58">
        <f t="shared" si="1805"/>
        <v>0.11365003146028636</v>
      </c>
      <c r="KE462" s="58">
        <f t="shared" si="1659"/>
        <v>2.6619687250000004E-3</v>
      </c>
      <c r="KF462" s="58">
        <f t="shared" si="1806"/>
        <v>3.0743076805025004E-3</v>
      </c>
      <c r="KG462" s="58">
        <f t="shared" si="1660"/>
        <v>2.0226050000000009</v>
      </c>
      <c r="KH462" s="55">
        <f t="shared" si="1661"/>
        <v>4.8577789450139769E-2</v>
      </c>
      <c r="KI462" s="56">
        <f t="shared" si="1662"/>
        <v>1.3161090400745569E-3</v>
      </c>
      <c r="KJ462" s="260">
        <f t="shared" si="1663"/>
        <v>1.0078160048971445</v>
      </c>
      <c r="KK462" s="57">
        <f t="shared" si="1664"/>
        <v>165.05490922089132</v>
      </c>
      <c r="KL462" s="58">
        <f t="shared" si="1807"/>
        <v>190.91901349580499</v>
      </c>
      <c r="KM462" s="58">
        <f t="shared" si="1665"/>
        <v>7.2567044836370123</v>
      </c>
      <c r="KN462" s="58">
        <f t="shared" si="1808"/>
        <v>8.3807680081523852</v>
      </c>
      <c r="KO462" s="58">
        <f t="shared" si="1666"/>
        <v>214.53254378423756</v>
      </c>
      <c r="KP462" s="55">
        <f t="shared" si="1809"/>
        <v>0.76937002801259124</v>
      </c>
      <c r="KQ462" s="56">
        <f t="shared" si="1810"/>
        <v>3.3825658129217534E-2</v>
      </c>
      <c r="KR462" s="260">
        <f t="shared" si="1811"/>
        <v>1.125799877833789</v>
      </c>
      <c r="KS462" s="57">
        <f t="shared" si="1667"/>
        <v>236.86049951909425</v>
      </c>
      <c r="KT462" s="58">
        <f t="shared" si="1812"/>
        <v>273.97653979373632</v>
      </c>
      <c r="KU462" s="58">
        <f t="shared" si="1668"/>
        <v>10.411423990989617</v>
      </c>
      <c r="KV462" s="58">
        <f t="shared" si="1813"/>
        <v>12.024153567193908</v>
      </c>
      <c r="KW462" s="58">
        <f t="shared" si="1669"/>
        <v>310.42525780914826</v>
      </c>
      <c r="KX462" s="55">
        <f t="shared" si="1670"/>
        <v>0.76301941791320937</v>
      </c>
      <c r="KY462" s="56">
        <f t="shared" si="1671"/>
        <v>3.353922958611389E-2</v>
      </c>
      <c r="KZ462" s="260">
        <f t="shared" si="1672"/>
        <v>1.1247603694498889</v>
      </c>
      <c r="LA462" s="57">
        <f t="shared" si="1673"/>
        <v>688.17506193484815</v>
      </c>
      <c r="LB462" s="58">
        <f t="shared" si="1814"/>
        <v>796.01209414003893</v>
      </c>
      <c r="LC462" s="58">
        <f t="shared" si="1674"/>
        <v>29.783865152905111</v>
      </c>
      <c r="LD462" s="58">
        <f t="shared" si="1815"/>
        <v>34.397385865090115</v>
      </c>
      <c r="LE462" s="58">
        <f t="shared" si="1675"/>
        <v>1434.0007976316388</v>
      </c>
      <c r="LF462" s="55">
        <f t="shared" si="1816"/>
        <v>0.47989866049685714</v>
      </c>
      <c r="LG462" s="56">
        <f t="shared" si="1817"/>
        <v>2.0769768888619467E-2</v>
      </c>
      <c r="LH462" s="260">
        <f t="shared" si="1818"/>
        <v>1.0784173573007048</v>
      </c>
      <c r="LI462" s="57">
        <f t="shared" si="1676"/>
        <v>431.9816964529349</v>
      </c>
      <c r="LJ462" s="58">
        <f t="shared" si="1819"/>
        <v>499.67322828710985</v>
      </c>
      <c r="LK462" s="58">
        <f t="shared" si="1677"/>
        <v>18.978077662628515</v>
      </c>
      <c r="LL462" s="58">
        <f t="shared" si="1820"/>
        <v>21.917781892569671</v>
      </c>
      <c r="LM462" s="58">
        <f t="shared" si="1678"/>
        <v>577.66982811764683</v>
      </c>
      <c r="LN462" s="55">
        <f t="shared" si="1679"/>
        <v>0.74780034446417121</v>
      </c>
      <c r="LO462" s="56">
        <f t="shared" si="1680"/>
        <v>3.2852810963780309E-2</v>
      </c>
      <c r="LP462" s="260">
        <f t="shared" si="1681"/>
        <v>1.1222692143958251</v>
      </c>
      <c r="LQ462" s="57">
        <f t="shared" si="1682"/>
        <v>4.3436640066666643E-2</v>
      </c>
      <c r="LR462" s="58">
        <f t="shared" si="1821"/>
        <v>5.0243161565113312E-2</v>
      </c>
      <c r="LS462" s="58">
        <f t="shared" si="1683"/>
        <v>1.1768208333333328E-3</v>
      </c>
      <c r="LT462" s="58">
        <f t="shared" si="1822"/>
        <v>1.359110380416666E-3</v>
      </c>
      <c r="LU462" s="58">
        <f t="shared" si="1684"/>
        <v>0.89416666666666633</v>
      </c>
      <c r="LV462" s="55">
        <f t="shared" si="1835"/>
        <v>4.857778945013979E-2</v>
      </c>
      <c r="LW462" s="56">
        <f t="shared" si="1836"/>
        <v>1.3161090400745572E-3</v>
      </c>
      <c r="LX462" s="260">
        <f t="shared" si="1837"/>
        <v>1.0078160048971445</v>
      </c>
      <c r="LY462" s="57">
        <f t="shared" si="1685"/>
        <v>17.141458953366676</v>
      </c>
      <c r="LZ462" s="58">
        <f t="shared" si="1823"/>
        <v>19.827525571359235</v>
      </c>
      <c r="MA462" s="58">
        <f t="shared" si="1686"/>
        <v>0.46441036827640003</v>
      </c>
      <c r="MB462" s="58">
        <f t="shared" si="1824"/>
        <v>0.53634753432241444</v>
      </c>
      <c r="MC462" s="58">
        <f t="shared" si="1687"/>
        <v>352.86636106666668</v>
      </c>
      <c r="MD462" s="55">
        <f t="shared" si="1688"/>
        <v>4.8577764402224097E-2</v>
      </c>
      <c r="ME462" s="56">
        <f t="shared" si="1689"/>
        <v>1.316108361456023E-3</v>
      </c>
      <c r="MF462" s="260">
        <f t="shared" si="1690"/>
        <v>1.0078160008670181</v>
      </c>
      <c r="MG462" s="57">
        <f t="shared" si="1691"/>
        <v>0</v>
      </c>
      <c r="MH462" s="58">
        <f t="shared" si="1825"/>
        <v>0</v>
      </c>
      <c r="MI462" s="58">
        <f t="shared" si="1692"/>
        <v>0</v>
      </c>
      <c r="MJ462" s="58">
        <f t="shared" si="1826"/>
        <v>0</v>
      </c>
      <c r="MK462" s="58">
        <f t="shared" si="1693"/>
        <v>0</v>
      </c>
      <c r="ML462" s="55"/>
      <c r="MM462" s="56"/>
      <c r="MN462" s="260"/>
      <c r="MO462" s="59">
        <v>2.9532893927747885</v>
      </c>
      <c r="MP462" s="60">
        <v>2.9532893927747885</v>
      </c>
      <c r="MQ462" s="60">
        <v>2.3904000000000001</v>
      </c>
      <c r="MR462" s="61">
        <v>2.7115</v>
      </c>
      <c r="MS462" s="59">
        <f t="shared" si="1694"/>
        <v>1.0989190894477645</v>
      </c>
      <c r="MT462" s="60">
        <f t="shared" si="1862"/>
        <v>1.0989190894477645</v>
      </c>
      <c r="MU462" s="60">
        <f t="shared" si="1827"/>
        <v>1.1014180127764248</v>
      </c>
      <c r="MV462" s="61">
        <f t="shared" si="1828"/>
        <v>1.1037453865395386</v>
      </c>
      <c r="MW462" s="66">
        <f t="shared" si="1829"/>
        <v>3.2454260903838121</v>
      </c>
      <c r="MX462" s="67">
        <f t="shared" si="1830"/>
        <v>3.2454260903838121</v>
      </c>
      <c r="MY462" s="67">
        <f t="shared" si="1831"/>
        <v>2.6328296177407662</v>
      </c>
      <c r="MZ462" s="261">
        <f t="shared" si="1832"/>
        <v>2.9928056156019589</v>
      </c>
      <c r="NA462" s="59">
        <f t="shared" si="1696"/>
        <v>1.0987755139767197</v>
      </c>
      <c r="NB462" s="60">
        <f t="shared" si="1863"/>
        <v>1.0987755139767197</v>
      </c>
      <c r="NC462" s="60">
        <f t="shared" si="1698"/>
        <v>1.1013685881837187</v>
      </c>
      <c r="ND462" s="262">
        <f t="shared" si="1864"/>
        <v>1.1041198202829916</v>
      </c>
      <c r="NE462" s="62">
        <f t="shared" si="1700"/>
        <v>3.2450020704681126</v>
      </c>
      <c r="NF462" s="63">
        <f t="shared" si="1865"/>
        <v>3.2450020704681126</v>
      </c>
      <c r="NG462" s="63">
        <f t="shared" si="1702"/>
        <v>2.6327114731943615</v>
      </c>
      <c r="NH462" s="64">
        <f t="shared" si="1866"/>
        <v>2.993820892697332</v>
      </c>
      <c r="NI462" s="238">
        <f t="shared" si="1838"/>
        <v>4.2401991569951392E-4</v>
      </c>
      <c r="NJ462" s="238">
        <f t="shared" si="1839"/>
        <v>4.2401991569951392E-4</v>
      </c>
      <c r="NK462" s="238">
        <f t="shared" si="1840"/>
        <v>1.1814454640468597E-4</v>
      </c>
      <c r="NL462" s="238">
        <f t="shared" si="1841"/>
        <v>-1.0152770953730794E-3</v>
      </c>
      <c r="NM462" s="239">
        <f t="shared" si="1704"/>
        <v>0.36110941950297032</v>
      </c>
      <c r="NN462" s="240">
        <f t="shared" si="1705"/>
        <v>0.49258932122704102</v>
      </c>
      <c r="NO462" s="240">
        <f>O462*IN462+0.004</f>
        <v>0.25118117777078058</v>
      </c>
      <c r="NP462" s="240">
        <f t="shared" si="1706"/>
        <v>5.3607455830623563E-3</v>
      </c>
      <c r="NQ462" s="240">
        <f t="shared" si="1868"/>
        <v>0</v>
      </c>
      <c r="NR462" s="240">
        <f t="shared" si="1707"/>
        <v>0</v>
      </c>
      <c r="NS462" s="240">
        <f t="shared" si="1708"/>
        <v>0.65291142987613038</v>
      </c>
      <c r="NT462" s="240">
        <f t="shared" si="1709"/>
        <v>2.7916503335650902E-2</v>
      </c>
      <c r="NU462" s="240">
        <f t="shared" si="1710"/>
        <v>1.0078160048971445E-3</v>
      </c>
      <c r="NV462" s="240">
        <f t="shared" si="1711"/>
        <v>0.11167934788111186</v>
      </c>
      <c r="NW462" s="240">
        <f t="shared" si="1712"/>
        <v>0.16140311301605903</v>
      </c>
      <c r="NX462" s="240">
        <f t="shared" si="1713"/>
        <v>0.7152063913618274</v>
      </c>
      <c r="NY462" s="240">
        <f t="shared" si="1714"/>
        <v>0.29975810716512485</v>
      </c>
      <c r="NZ462" s="240">
        <f t="shared" si="1715"/>
        <v>4.0312640195885782E-4</v>
      </c>
      <c r="OA462" s="240">
        <f t="shared" si="1716"/>
        <v>0.16447557134149735</v>
      </c>
      <c r="OB462" s="241">
        <f t="shared" si="1717"/>
        <v>0</v>
      </c>
      <c r="OC462" s="4"/>
      <c r="OD462" s="4"/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136"/>
      <c r="OP462" s="13"/>
      <c r="OQ462" s="13"/>
      <c r="OR462" s="13"/>
      <c r="OS462" s="13"/>
      <c r="OT462" s="13"/>
    </row>
    <row r="463" spans="1:410" ht="15" customHeight="1">
      <c r="A463" s="242">
        <v>444</v>
      </c>
      <c r="B463" s="49" t="s">
        <v>513</v>
      </c>
      <c r="C463" s="50">
        <v>9</v>
      </c>
      <c r="D463" s="51">
        <v>2315.9299999999998</v>
      </c>
      <c r="E463" s="52">
        <v>2077</v>
      </c>
      <c r="F463" s="52">
        <v>238.9</v>
      </c>
      <c r="G463" s="52"/>
      <c r="H463" s="53">
        <v>0</v>
      </c>
      <c r="I463" s="57">
        <v>3.4342299420026556</v>
      </c>
      <c r="J463" s="58">
        <v>3.9225299420026558</v>
      </c>
      <c r="K463" s="58">
        <v>2.6743000000000001</v>
      </c>
      <c r="L463" s="243">
        <v>3.1497000000000002</v>
      </c>
      <c r="M463" s="1">
        <v>0.47539999999999999</v>
      </c>
      <c r="N463" s="2">
        <v>0.7671</v>
      </c>
      <c r="O463" s="2">
        <v>0.2845299420026553</v>
      </c>
      <c r="P463" s="2">
        <v>1.21E-2</v>
      </c>
      <c r="Q463" s="2">
        <v>0.16669999999999999</v>
      </c>
      <c r="R463" s="2">
        <v>2.3E-2</v>
      </c>
      <c r="S463" s="2">
        <v>0.60189999999999999</v>
      </c>
      <c r="T463" s="2">
        <v>2.3999999999999998E-3</v>
      </c>
      <c r="U463" s="2">
        <v>0</v>
      </c>
      <c r="V463" s="2">
        <v>4.9099999999999998E-2</v>
      </c>
      <c r="W463" s="2">
        <v>7.1999999999999995E-2</v>
      </c>
      <c r="X463" s="2">
        <v>0.67879999999999996</v>
      </c>
      <c r="Y463" s="2">
        <v>0.15340000000000001</v>
      </c>
      <c r="Z463" s="2">
        <v>5.0000000000000001E-4</v>
      </c>
      <c r="AA463" s="2">
        <v>0.33700000000000002</v>
      </c>
      <c r="AB463" s="3">
        <v>0.29859999999999998</v>
      </c>
      <c r="AC463" s="244">
        <v>380.42</v>
      </c>
      <c r="AD463" s="108">
        <v>83.692400000000006</v>
      </c>
      <c r="AE463" s="108">
        <v>256.04282226000004</v>
      </c>
      <c r="AF463" s="108">
        <f t="shared" si="1718"/>
        <v>25.341582290361245</v>
      </c>
      <c r="AG463" s="108">
        <f t="shared" si="1719"/>
        <v>80.126040798044414</v>
      </c>
      <c r="AH463" s="108">
        <v>10.1468598103333</v>
      </c>
      <c r="AI463" s="108">
        <v>53.312052037357596</v>
      </c>
      <c r="AJ463" s="108">
        <f t="shared" si="1720"/>
        <v>1.0313216466626827</v>
      </c>
      <c r="AK463" s="108">
        <f t="shared" si="1721"/>
        <v>31.201838071800207</v>
      </c>
      <c r="AL463" s="108">
        <v>39.180706705384551</v>
      </c>
      <c r="AM463" s="245">
        <v>987.35380897569064</v>
      </c>
      <c r="AN463" s="244">
        <v>663.15</v>
      </c>
      <c r="AO463" s="108">
        <v>145.893</v>
      </c>
      <c r="AP463" s="108">
        <v>446.33509694999998</v>
      </c>
      <c r="AQ463" s="108">
        <f t="shared" si="1722"/>
        <v>44.175569885529299</v>
      </c>
      <c r="AR463" s="108">
        <f t="shared" si="1723"/>
        <v>139.676105239533</v>
      </c>
      <c r="AS463" s="246">
        <v>58.611342511650001</v>
      </c>
      <c r="AT463" s="247">
        <v>0</v>
      </c>
      <c r="AU463" s="108">
        <v>95.921229080700442</v>
      </c>
      <c r="AV463" s="108">
        <f t="shared" si="1724"/>
        <v>1.8555961765661502</v>
      </c>
      <c r="AW463" s="108">
        <f t="shared" si="1725"/>
        <v>56.139625901603388</v>
      </c>
      <c r="AX463" s="108">
        <v>70.495533427117522</v>
      </c>
      <c r="AY463" s="245">
        <v>1776.4874423633614</v>
      </c>
      <c r="AZ463" s="248">
        <v>75</v>
      </c>
      <c r="BA463" s="108">
        <v>382.28749999999997</v>
      </c>
      <c r="BB463" s="108">
        <v>39.867118096980001</v>
      </c>
      <c r="BC463" s="109">
        <v>31.893694477584003</v>
      </c>
      <c r="BD463" s="109">
        <v>7.973423619395998</v>
      </c>
      <c r="BE463" s="108">
        <v>14.950171874999999</v>
      </c>
      <c r="BF463" s="109">
        <v>11.9601375</v>
      </c>
      <c r="BG463" s="109">
        <v>2.9900343749999987</v>
      </c>
      <c r="BH463" s="108">
        <v>31.908649667954538</v>
      </c>
      <c r="BI463" s="109">
        <f t="shared" si="1726"/>
        <v>18.675111573864417</v>
      </c>
      <c r="BJ463" s="108">
        <f t="shared" si="1727"/>
        <v>0.61727282782658055</v>
      </c>
      <c r="BK463" s="108">
        <v>23.450671981996727</v>
      </c>
      <c r="BL463" s="245">
        <v>590.95693394631746</v>
      </c>
      <c r="BM463" s="244">
        <v>10.32</v>
      </c>
      <c r="BN463" s="108">
        <v>2.2704</v>
      </c>
      <c r="BO463" s="108">
        <v>6.9459069600000003</v>
      </c>
      <c r="BP463" s="108">
        <f t="shared" si="1728"/>
        <v>0.68746419545904003</v>
      </c>
      <c r="BQ463" s="108">
        <f t="shared" si="1729"/>
        <v>2.1736521240624</v>
      </c>
      <c r="BR463" s="108">
        <v>1.14972001476667</v>
      </c>
      <c r="BS463" s="108">
        <v>1.5100799691579667</v>
      </c>
      <c r="BT463" s="108">
        <f t="shared" si="1730"/>
        <v>2.9212497003360868E-2</v>
      </c>
      <c r="BU463" s="108">
        <f t="shared" si="1731"/>
        <v>0.88380148338914488</v>
      </c>
      <c r="BV463" s="108">
        <v>1.1098053471962319</v>
      </c>
      <c r="BW463" s="245">
        <v>27.967094749345041</v>
      </c>
      <c r="BX463" s="107">
        <v>256.07</v>
      </c>
      <c r="BY463" s="108">
        <v>18.693110000000001</v>
      </c>
      <c r="BZ463" s="109">
        <f t="shared" si="1732"/>
        <v>10.940479103480001</v>
      </c>
      <c r="CA463" s="109">
        <f t="shared" si="1733"/>
        <v>0.36161821295000002</v>
      </c>
      <c r="CB463" s="108">
        <v>13.7381555</v>
      </c>
      <c r="CC463" s="110">
        <v>346.20151859999999</v>
      </c>
      <c r="CD463" s="244">
        <v>35.299999999999997</v>
      </c>
      <c r="CE463" s="108">
        <v>2.5768999999999997</v>
      </c>
      <c r="CF463" s="109">
        <f t="shared" si="1734"/>
        <v>1.5081771091999998</v>
      </c>
      <c r="CG463" s="109">
        <f t="shared" si="1735"/>
        <v>4.9850130499999999E-2</v>
      </c>
      <c r="CH463" s="108">
        <v>1.893845</v>
      </c>
      <c r="CI463" s="245">
        <v>47.724893999999999</v>
      </c>
      <c r="CJ463" s="249">
        <v>516.69133967302059</v>
      </c>
      <c r="CK463" s="250">
        <v>113.67209472806455</v>
      </c>
      <c r="CL463" s="250">
        <v>54.619828286181601</v>
      </c>
      <c r="CM463" s="251">
        <v>36.8263947558791</v>
      </c>
      <c r="CN463" s="252">
        <f t="shared" si="1600"/>
        <v>17.951026123753266</v>
      </c>
      <c r="CO463" s="250">
        <v>347.75406501094557</v>
      </c>
      <c r="CP463" s="252">
        <f t="shared" si="1736"/>
        <v>34.418610830393327</v>
      </c>
      <c r="CQ463" s="250">
        <v>108.82615710452531</v>
      </c>
      <c r="CR463" s="250">
        <v>75.390306081759604</v>
      </c>
      <c r="CS463" s="252">
        <f t="shared" si="1737"/>
        <v>1.4584254711516396</v>
      </c>
      <c r="CT463" s="252">
        <f t="shared" si="1738"/>
        <v>44.123533659859284</v>
      </c>
      <c r="CU463" s="250">
        <f t="shared" si="1601"/>
        <v>1108.1276337799718</v>
      </c>
      <c r="CV463" s="245">
        <f t="shared" si="1739"/>
        <v>1396.2408185627644</v>
      </c>
      <c r="CW463" s="244">
        <v>4.085700000000001</v>
      </c>
      <c r="CX463" s="108">
        <v>0.29825610000000002</v>
      </c>
      <c r="CY463" s="108">
        <f t="shared" si="1740"/>
        <v>5.7697642545000011E-3</v>
      </c>
      <c r="CZ463" s="108">
        <f t="shared" si="1741"/>
        <v>0.17455975113480002</v>
      </c>
      <c r="DA463" s="108">
        <v>0.219197805</v>
      </c>
      <c r="DB463" s="245">
        <v>5.5237846860000008</v>
      </c>
      <c r="DC463" s="244">
        <v>0</v>
      </c>
      <c r="DD463" s="108">
        <v>0</v>
      </c>
      <c r="DE463" s="108">
        <f t="shared" si="1742"/>
        <v>0</v>
      </c>
      <c r="DF463" s="108">
        <f t="shared" si="1743"/>
        <v>0</v>
      </c>
      <c r="DG463" s="108">
        <v>0</v>
      </c>
      <c r="DH463" s="245">
        <v>0</v>
      </c>
      <c r="DI463" s="107">
        <v>44.062500361600001</v>
      </c>
      <c r="DJ463" s="108">
        <v>9.6937500795520002</v>
      </c>
      <c r="DK463" s="108">
        <v>0.72788095277305309</v>
      </c>
      <c r="DL463" s="108">
        <v>29.656398055875968</v>
      </c>
      <c r="DM463" s="108">
        <f t="shared" si="1744"/>
        <v>2.9352123411822681</v>
      </c>
      <c r="DN463" s="108">
        <f t="shared" si="1745"/>
        <v>9.280673207605826</v>
      </c>
      <c r="DO463" s="108">
        <v>6.1422586498354743</v>
      </c>
      <c r="DP463" s="108">
        <f t="shared" si="1746"/>
        <v>0.11882199358106725</v>
      </c>
      <c r="DQ463" s="108">
        <f t="shared" si="1747"/>
        <v>3.5948674354719086</v>
      </c>
      <c r="DR463" s="108">
        <v>4.5141394049818251</v>
      </c>
      <c r="DS463" s="110">
        <v>113.75631300554198</v>
      </c>
      <c r="DT463" s="244">
        <v>64.290000000000006</v>
      </c>
      <c r="DU463" s="108">
        <v>14.143800000000001</v>
      </c>
      <c r="DV463" s="108">
        <v>43.270577369999998</v>
      </c>
      <c r="DW463" s="108">
        <f t="shared" si="1748"/>
        <v>4.2826621246183798</v>
      </c>
      <c r="DX463" s="108">
        <f t="shared" si="1749"/>
        <v>13.5410944821678</v>
      </c>
      <c r="DY463" s="108">
        <v>1.2676422329999999</v>
      </c>
      <c r="DZ463" s="108">
        <v>0.37405959760000002</v>
      </c>
      <c r="EA463" s="108"/>
      <c r="EB463" s="108">
        <v>9.0042637816438003</v>
      </c>
      <c r="EC463" s="108">
        <f t="shared" si="1750"/>
        <v>0.17418748285589933</v>
      </c>
      <c r="ED463" s="108">
        <f t="shared" si="1751"/>
        <v>5.2699074549551037</v>
      </c>
      <c r="EE463" s="108">
        <v>6.6175171491121905</v>
      </c>
      <c r="EF463" s="245">
        <v>166.76143215762718</v>
      </c>
      <c r="EG463" s="249">
        <v>336.27154928571429</v>
      </c>
      <c r="EH463" s="250">
        <v>73.979740842857112</v>
      </c>
      <c r="EI463" s="250">
        <v>526.20358257219596</v>
      </c>
      <c r="EJ463" s="250">
        <v>226.32857506139786</v>
      </c>
      <c r="EK463" s="250">
        <f t="shared" si="1752"/>
        <v>22.400644388126793</v>
      </c>
      <c r="EL463" s="250">
        <v>70.827264279713845</v>
      </c>
      <c r="EM463" s="250">
        <v>84.883191686638</v>
      </c>
      <c r="EN463" s="250">
        <f t="shared" si="1753"/>
        <v>1.6420653431780121</v>
      </c>
      <c r="EO463" s="250">
        <f t="shared" si="1754"/>
        <v>49.679415832055248</v>
      </c>
      <c r="EP463" s="250">
        <v>1247.6666394488032</v>
      </c>
      <c r="EQ463" s="245">
        <v>1572.059965705492</v>
      </c>
      <c r="ER463" s="244">
        <v>133.41999999999999</v>
      </c>
      <c r="ES463" s="108">
        <v>29.352399999999999</v>
      </c>
      <c r="ET463" s="108">
        <v>89.798731259999997</v>
      </c>
      <c r="EU463" s="108">
        <f t="shared" si="1755"/>
        <v>8.8877396277272407</v>
      </c>
      <c r="EV463" s="108">
        <f t="shared" si="1756"/>
        <v>28.101614960504399</v>
      </c>
      <c r="EW463" s="108">
        <v>10.202112723300001</v>
      </c>
      <c r="EX463" s="108">
        <v>19.182446810780899</v>
      </c>
      <c r="EY463" s="108">
        <f t="shared" si="1757"/>
        <v>0.3710844335545565</v>
      </c>
      <c r="EZ463" s="108">
        <f t="shared" si="1758"/>
        <v>11.226872280052115</v>
      </c>
      <c r="FA463" s="108">
        <v>14.097784539704</v>
      </c>
      <c r="FB463" s="245">
        <v>355.26417040054179</v>
      </c>
      <c r="FC463" s="244">
        <v>0.83333333333333293</v>
      </c>
      <c r="FD463" s="108">
        <v>6.0833333333333302E-2</v>
      </c>
      <c r="FE463" s="108">
        <f t="shared" si="1759"/>
        <v>1.1768208333333328E-3</v>
      </c>
      <c r="FF463" s="108">
        <f t="shared" si="1760"/>
        <v>3.5603803333333316E-2</v>
      </c>
      <c r="FG463" s="108">
        <v>4.4708333333333301E-2</v>
      </c>
      <c r="FH463" s="245">
        <v>1.1266499999999995</v>
      </c>
      <c r="FI463" s="244">
        <v>577.19125333333398</v>
      </c>
      <c r="FJ463" s="108">
        <v>42.1349614933334</v>
      </c>
      <c r="FK463" s="108">
        <f t="shared" si="1761"/>
        <v>0.81510083008853462</v>
      </c>
      <c r="FL463" s="108">
        <f t="shared" si="1762"/>
        <v>24.660244643280251</v>
      </c>
      <c r="FM463" s="108">
        <v>30.9665</v>
      </c>
      <c r="FN463" s="245">
        <v>780.35125779200087</v>
      </c>
      <c r="FO463" s="244">
        <v>458.70533333333424</v>
      </c>
      <c r="FP463" s="108">
        <v>33.485489333333398</v>
      </c>
      <c r="FQ463" s="108">
        <f t="shared" si="1763"/>
        <v>0.64777679115333464</v>
      </c>
      <c r="FR463" s="108">
        <f t="shared" si="1764"/>
        <v>19.59798537114137</v>
      </c>
      <c r="FS463" s="108">
        <v>24.609541133333401</v>
      </c>
      <c r="FT463" s="110">
        <v>620.16043656000124</v>
      </c>
      <c r="FU463" s="253">
        <f t="shared" si="1602"/>
        <v>2621.3229749708089</v>
      </c>
      <c r="FV463" s="254">
        <f t="shared" si="1603"/>
        <v>657.14879390577676</v>
      </c>
      <c r="FW463" s="254">
        <f t="shared" si="1604"/>
        <v>61.804858101337267</v>
      </c>
      <c r="FX463" s="254">
        <f t="shared" si="1605"/>
        <v>382.28749999999997</v>
      </c>
      <c r="FY463" s="254">
        <f t="shared" si="1606"/>
        <v>256.07</v>
      </c>
      <c r="FZ463" s="254">
        <f t="shared" si="1607"/>
        <v>35.299999999999997</v>
      </c>
      <c r="GA463" s="254">
        <f t="shared" si="1765"/>
        <v>4.085700000000001</v>
      </c>
      <c r="GB463" s="254">
        <f t="shared" si="1766"/>
        <v>0</v>
      </c>
      <c r="GC463" s="254">
        <f t="shared" si="1767"/>
        <v>577.19125333333398</v>
      </c>
      <c r="GD463" s="254">
        <f t="shared" si="1768"/>
        <v>458.70533333333424</v>
      </c>
      <c r="GE463" s="254">
        <f t="shared" si="1608"/>
        <v>1446.1321729282197</v>
      </c>
      <c r="GF463" s="255">
        <f t="shared" si="1609"/>
        <v>552.11417467931153</v>
      </c>
      <c r="GG463" s="255">
        <f t="shared" si="1610"/>
        <v>143.12948568339758</v>
      </c>
      <c r="GH463" s="254">
        <f t="shared" si="1611"/>
        <v>474.5040280258284</v>
      </c>
      <c r="GI463" s="255">
        <f t="shared" si="1612"/>
        <v>338.80866863903714</v>
      </c>
      <c r="GJ463" s="256">
        <f t="shared" si="1613"/>
        <v>9.1792804221596498</v>
      </c>
      <c r="GK463" s="253">
        <f t="shared" si="1769"/>
        <v>6974.5526145986396</v>
      </c>
      <c r="GL463" s="257">
        <f t="shared" si="1770"/>
        <v>8787.936294394287</v>
      </c>
      <c r="GM463" s="221">
        <f t="shared" si="1771"/>
        <v>7773.8494452342838</v>
      </c>
      <c r="GN463" s="222">
        <f t="shared" si="1772"/>
        <v>4376.1676336016872</v>
      </c>
      <c r="GO463" s="222">
        <f t="shared" si="1773"/>
        <v>268.44851763108682</v>
      </c>
      <c r="GP463" s="55">
        <f t="shared" si="1774"/>
        <v>0.56293444636806966</v>
      </c>
      <c r="GQ463" s="56">
        <f t="shared" si="1775"/>
        <v>3.4532250659376706E-2</v>
      </c>
      <c r="GR463" s="258">
        <f t="shared" si="1776"/>
        <v>1.093560873373014</v>
      </c>
      <c r="GS463" s="227">
        <f t="shared" si="1614"/>
        <v>8787.936294394287</v>
      </c>
      <c r="GT463" s="222">
        <f t="shared" si="1843"/>
        <v>4425.429731044338</v>
      </c>
      <c r="GU463" s="222">
        <f t="shared" si="1844"/>
        <v>269.78316650068706</v>
      </c>
      <c r="GV463" s="37">
        <f t="shared" si="1833"/>
        <v>0.50358008783783104</v>
      </c>
      <c r="GW463" s="228">
        <f t="shared" si="1834"/>
        <v>3.0699262883002273E-2</v>
      </c>
      <c r="GX463" s="258">
        <f t="shared" si="1777"/>
        <v>1.0836663155847652</v>
      </c>
      <c r="GY463" s="221">
        <f t="shared" si="1842"/>
        <v>6195.5387023122757</v>
      </c>
      <c r="GZ463" s="222">
        <f t="shared" si="1778"/>
        <v>3591.5454126916175</v>
      </c>
      <c r="HA463" s="222">
        <f t="shared" si="1779"/>
        <v>179.18506661561932</v>
      </c>
      <c r="HB463" s="55">
        <f t="shared" si="1780"/>
        <v>0.57969864853740549</v>
      </c>
      <c r="HC463" s="56">
        <f t="shared" si="1781"/>
        <v>2.8921628162655904E-2</v>
      </c>
      <c r="HD463" s="258">
        <f t="shared" si="1782"/>
        <v>1.095318738428207</v>
      </c>
      <c r="HE463" s="221">
        <f t="shared" si="1783"/>
        <v>7182.892511287966</v>
      </c>
      <c r="HF463" s="222">
        <f t="shared" si="1784"/>
        <v>4347.4602520903427</v>
      </c>
      <c r="HG463" s="222">
        <f t="shared" si="1785"/>
        <v>212.41492557626947</v>
      </c>
      <c r="HH463" s="55">
        <f t="shared" si="1786"/>
        <v>0.60525202698749536</v>
      </c>
      <c r="HI463" s="56">
        <f t="shared" si="1787"/>
        <v>2.9572338057747338E-2</v>
      </c>
      <c r="HJ463" s="259">
        <f t="shared" si="1788"/>
        <v>1.0994237477940856</v>
      </c>
      <c r="HK463" s="54">
        <f t="shared" si="1615"/>
        <v>3.7555394947401792</v>
      </c>
      <c r="HL463" s="55">
        <f t="shared" si="1616"/>
        <v>4.2507135700209409</v>
      </c>
      <c r="HM463" s="55">
        <f t="shared" si="1617"/>
        <v>2.9292109021785544</v>
      </c>
      <c r="HN463" s="56">
        <f t="shared" si="1618"/>
        <v>3.4628549784270315</v>
      </c>
      <c r="HQ463" s="57">
        <f t="shared" si="1619"/>
        <v>599.93241222121048</v>
      </c>
      <c r="HR463" s="58">
        <f t="shared" si="1789"/>
        <v>693.94182121627421</v>
      </c>
      <c r="HS463" s="58">
        <f t="shared" si="1620"/>
        <v>26.372903937023928</v>
      </c>
      <c r="HT463" s="58">
        <f t="shared" si="1790"/>
        <v>30.458066756868934</v>
      </c>
      <c r="HU463" s="58">
        <f t="shared" si="1621"/>
        <v>783.61413410769092</v>
      </c>
      <c r="HV463" s="55">
        <f t="shared" si="1845"/>
        <v>0.76559672179006755</v>
      </c>
      <c r="HW463" s="56">
        <f t="shared" si="1846"/>
        <v>3.3655472494833201E-2</v>
      </c>
      <c r="HX463" s="260">
        <f t="shared" si="1847"/>
        <v>1.1251822389939532</v>
      </c>
      <c r="HY463" s="57">
        <f t="shared" si="1622"/>
        <v>1047.9381919921864</v>
      </c>
      <c r="HZ463" s="58">
        <f t="shared" si="1791"/>
        <v>1212.1501066773621</v>
      </c>
      <c r="IA463" s="58">
        <f t="shared" si="1623"/>
        <v>46.031166062095451</v>
      </c>
      <c r="IB463" s="58">
        <f t="shared" si="1792"/>
        <v>53.161393685114035</v>
      </c>
      <c r="IC463" s="58">
        <f t="shared" si="1624"/>
        <v>1409.9106685423503</v>
      </c>
      <c r="ID463" s="55">
        <f t="shared" si="1625"/>
        <v>0.7432656659557072</v>
      </c>
      <c r="IE463" s="56">
        <f t="shared" si="1626"/>
        <v>3.2648285518461405E-2</v>
      </c>
      <c r="IF463" s="260">
        <f t="shared" si="1627"/>
        <v>1.1215269492820692</v>
      </c>
      <c r="IG463" s="57">
        <f t="shared" si="1628"/>
        <v>22.783636120114586</v>
      </c>
      <c r="IH463" s="58">
        <f t="shared" si="1793"/>
        <v>26.353831900136544</v>
      </c>
      <c r="II463" s="58">
        <f t="shared" si="1629"/>
        <v>44.471104805410583</v>
      </c>
      <c r="IJ463" s="58">
        <f t="shared" si="1794"/>
        <v>51.359678939768685</v>
      </c>
      <c r="IK463" s="58">
        <f t="shared" si="1630"/>
        <v>469.01343963993452</v>
      </c>
      <c r="IL463" s="55">
        <f t="shared" si="1631"/>
        <v>4.857778945013979E-2</v>
      </c>
      <c r="IM463" s="56">
        <f t="shared" si="1632"/>
        <v>9.4818401876823444E-2</v>
      </c>
      <c r="IN463" s="260">
        <f t="shared" si="1633"/>
        <v>1.0222995100575569</v>
      </c>
      <c r="IO463" s="57">
        <f t="shared" si="1634"/>
        <v>16.320493401090886</v>
      </c>
      <c r="IP463" s="58">
        <f t="shared" si="1795"/>
        <v>18.877914717041829</v>
      </c>
      <c r="IQ463" s="58">
        <f t="shared" si="1635"/>
        <v>0.71667669246240084</v>
      </c>
      <c r="IR463" s="58">
        <f t="shared" si="1796"/>
        <v>0.82768991212482679</v>
      </c>
      <c r="IS463" s="58">
        <f t="shared" si="1636"/>
        <v>22.196106943924637</v>
      </c>
      <c r="IT463" s="55">
        <f t="shared" si="1637"/>
        <v>0.73528630233771775</v>
      </c>
      <c r="IU463" s="56">
        <f t="shared" si="1638"/>
        <v>3.2288396081032789E-2</v>
      </c>
      <c r="IV463" s="260">
        <f t="shared" si="1639"/>
        <v>1.1202208361292723</v>
      </c>
      <c r="IW463" s="57">
        <f t="shared" si="1640"/>
        <v>13.347384506245602</v>
      </c>
      <c r="IX463" s="58">
        <f t="shared" si="1797"/>
        <v>15.438919658374289</v>
      </c>
      <c r="IY463" s="58">
        <f t="shared" si="1641"/>
        <v>0.36161821295000002</v>
      </c>
      <c r="IZ463" s="58">
        <f t="shared" si="1798"/>
        <v>0.41763287413595501</v>
      </c>
      <c r="JA463" s="58">
        <f t="shared" si="1642"/>
        <v>274.76310999999998</v>
      </c>
      <c r="JB463" s="55">
        <f t="shared" si="1848"/>
        <v>4.8577789450139804E-2</v>
      </c>
      <c r="JC463" s="56">
        <f t="shared" si="1849"/>
        <v>1.3161090400745574E-3</v>
      </c>
      <c r="JD463" s="260">
        <f t="shared" si="1850"/>
        <v>1.0078160048971445</v>
      </c>
      <c r="JE463" s="57">
        <f t="shared" si="1643"/>
        <v>1.8399760732239998</v>
      </c>
      <c r="JF463" s="58">
        <f t="shared" si="1799"/>
        <v>2.1283003238982006</v>
      </c>
      <c r="JG463" s="58">
        <f t="shared" si="1644"/>
        <v>4.9850130499999999E-2</v>
      </c>
      <c r="JH463" s="58">
        <f t="shared" si="1800"/>
        <v>5.757191571445E-2</v>
      </c>
      <c r="JI463" s="58">
        <f t="shared" si="1645"/>
        <v>37.876899999999999</v>
      </c>
      <c r="JJ463" s="55">
        <f t="shared" si="1857"/>
        <v>4.857778945013979E-2</v>
      </c>
      <c r="JK463" s="56">
        <f t="shared" si="1858"/>
        <v>1.3161090400745574E-3</v>
      </c>
      <c r="JL463" s="260">
        <f t="shared" si="1859"/>
        <v>1.0078160048971445</v>
      </c>
      <c r="JM463" s="57">
        <f t="shared" si="1646"/>
        <v>816.9620571336344</v>
      </c>
      <c r="JN463" s="58">
        <f t="shared" si="1801"/>
        <v>944.98001148647495</v>
      </c>
      <c r="JO463" s="58">
        <f t="shared" si="1647"/>
        <v>53.828062425298235</v>
      </c>
      <c r="JP463" s="58">
        <f t="shared" si="1802"/>
        <v>62.166029294976937</v>
      </c>
      <c r="JQ463" s="58">
        <f t="shared" si="1648"/>
        <v>1108.1276337799718</v>
      </c>
      <c r="JR463" s="55">
        <f t="shared" si="1649"/>
        <v>0.73724545100176542</v>
      </c>
      <c r="JS463" s="56">
        <f t="shared" si="1650"/>
        <v>4.85756882009011E-2</v>
      </c>
      <c r="JT463" s="260">
        <f t="shared" si="1651"/>
        <v>1.1230507362742963</v>
      </c>
      <c r="JU463" s="57">
        <f t="shared" si="1652"/>
        <v>0.21296289638445601</v>
      </c>
      <c r="JV463" s="58">
        <f t="shared" si="1803"/>
        <v>0.24633418224790027</v>
      </c>
      <c r="JW463" s="58">
        <f t="shared" si="1653"/>
        <v>5.7697642545000011E-3</v>
      </c>
      <c r="JX463" s="58">
        <f t="shared" si="1804"/>
        <v>6.6635007375220514E-3</v>
      </c>
      <c r="JY463" s="58">
        <f t="shared" si="1654"/>
        <v>4.3839561000000007</v>
      </c>
      <c r="JZ463" s="55">
        <f t="shared" si="1655"/>
        <v>4.857778945013979E-2</v>
      </c>
      <c r="KA463" s="56">
        <f t="shared" si="1656"/>
        <v>1.3161090400745574E-3</v>
      </c>
      <c r="KB463" s="260">
        <f t="shared" si="1657"/>
        <v>1.0078160048971445</v>
      </c>
      <c r="KC463" s="57">
        <f t="shared" si="1658"/>
        <v>0</v>
      </c>
      <c r="KD463" s="58">
        <f t="shared" si="1805"/>
        <v>0</v>
      </c>
      <c r="KE463" s="58">
        <f t="shared" si="1659"/>
        <v>0</v>
      </c>
      <c r="KF463" s="58">
        <f t="shared" si="1806"/>
        <v>0</v>
      </c>
      <c r="KG463" s="58">
        <f t="shared" si="1660"/>
        <v>0</v>
      </c>
      <c r="KH463" s="55"/>
      <c r="KI463" s="56"/>
      <c r="KJ463" s="260"/>
      <c r="KK463" s="57">
        <f t="shared" si="1664"/>
        <v>69.46441002570684</v>
      </c>
      <c r="KL463" s="58">
        <f t="shared" si="1807"/>
        <v>80.349483076735112</v>
      </c>
      <c r="KM463" s="58">
        <f t="shared" si="1665"/>
        <v>3.0540343347633354</v>
      </c>
      <c r="KN463" s="58">
        <f t="shared" si="1808"/>
        <v>3.5271042532181762</v>
      </c>
      <c r="KO463" s="58">
        <f t="shared" si="1666"/>
        <v>90.282788099636505</v>
      </c>
      <c r="KP463" s="55">
        <f t="shared" si="1809"/>
        <v>0.76940922503462783</v>
      </c>
      <c r="KQ463" s="56">
        <f t="shared" si="1810"/>
        <v>3.3827426013836537E-2</v>
      </c>
      <c r="KR463" s="260">
        <f t="shared" si="1811"/>
        <v>1.1258062938524696</v>
      </c>
      <c r="KS463" s="57">
        <f t="shared" si="1667"/>
        <v>101.38322236328995</v>
      </c>
      <c r="KT463" s="58">
        <f t="shared" si="1812"/>
        <v>117.26997330761749</v>
      </c>
      <c r="KU463" s="58">
        <f t="shared" si="1668"/>
        <v>4.4568496074742789</v>
      </c>
      <c r="KV463" s="58">
        <f t="shared" si="1813"/>
        <v>5.1472156116720447</v>
      </c>
      <c r="KW463" s="58">
        <f t="shared" si="1669"/>
        <v>132.3503429822438</v>
      </c>
      <c r="KX463" s="55">
        <f t="shared" si="1670"/>
        <v>0.76602160658466578</v>
      </c>
      <c r="KY463" s="56">
        <f t="shared" si="1671"/>
        <v>3.3674635872097534E-2</v>
      </c>
      <c r="KZ463" s="260">
        <f t="shared" si="1672"/>
        <v>1.1252517868484051</v>
      </c>
      <c r="LA463" s="57">
        <f t="shared" si="1673"/>
        <v>557.26943986492972</v>
      </c>
      <c r="LB463" s="58">
        <f t="shared" si="1814"/>
        <v>644.59356109176429</v>
      </c>
      <c r="LC463" s="58">
        <f t="shared" si="1674"/>
        <v>24.042709731304804</v>
      </c>
      <c r="LD463" s="58">
        <f t="shared" si="1815"/>
        <v>27.766925468683919</v>
      </c>
      <c r="LE463" s="58">
        <f t="shared" si="1675"/>
        <v>1247.6666394488032</v>
      </c>
      <c r="LF463" s="55">
        <f t="shared" si="1816"/>
        <v>0.44664930699046457</v>
      </c>
      <c r="LG463" s="56">
        <f t="shared" si="1817"/>
        <v>1.927013913101535E-2</v>
      </c>
      <c r="LH463" s="260">
        <f t="shared" si="1818"/>
        <v>1.0729748909568002</v>
      </c>
      <c r="LI463" s="57">
        <f t="shared" si="1676"/>
        <v>210.75315443347893</v>
      </c>
      <c r="LJ463" s="58">
        <f t="shared" si="1819"/>
        <v>243.77817373320508</v>
      </c>
      <c r="LK463" s="58">
        <f t="shared" si="1677"/>
        <v>9.258824061281798</v>
      </c>
      <c r="LL463" s="58">
        <f t="shared" si="1820"/>
        <v>10.693015908374349</v>
      </c>
      <c r="LM463" s="58">
        <f t="shared" si="1678"/>
        <v>281.95569079408079</v>
      </c>
      <c r="LN463" s="55">
        <f t="shared" si="1679"/>
        <v>0.74746905742504466</v>
      </c>
      <c r="LO463" s="56">
        <f t="shared" si="1680"/>
        <v>3.283786908221599E-2</v>
      </c>
      <c r="LP463" s="260">
        <f t="shared" si="1681"/>
        <v>1.1222149872193399</v>
      </c>
      <c r="LQ463" s="57">
        <f t="shared" si="1682"/>
        <v>4.3436640066666643E-2</v>
      </c>
      <c r="LR463" s="58">
        <f t="shared" si="1821"/>
        <v>5.0243161565113312E-2</v>
      </c>
      <c r="LS463" s="58">
        <f t="shared" si="1683"/>
        <v>1.1768208333333328E-3</v>
      </c>
      <c r="LT463" s="58">
        <f t="shared" si="1822"/>
        <v>1.359110380416666E-3</v>
      </c>
      <c r="LU463" s="58">
        <f t="shared" si="1684"/>
        <v>0.89416666666666633</v>
      </c>
      <c r="LV463" s="55">
        <f t="shared" si="1835"/>
        <v>4.857778945013979E-2</v>
      </c>
      <c r="LW463" s="56">
        <f t="shared" si="1836"/>
        <v>1.3161090400745572E-3</v>
      </c>
      <c r="LX463" s="260">
        <f t="shared" si="1837"/>
        <v>1.0078160048971445</v>
      </c>
      <c r="LY463" s="57">
        <f t="shared" si="1685"/>
        <v>30.085498464801905</v>
      </c>
      <c r="LZ463" s="58">
        <f t="shared" si="1823"/>
        <v>34.799896074236365</v>
      </c>
      <c r="MA463" s="58">
        <f t="shared" si="1686"/>
        <v>0.81510083008853462</v>
      </c>
      <c r="MB463" s="58">
        <f t="shared" si="1824"/>
        <v>0.94135994866924866</v>
      </c>
      <c r="MC463" s="58">
        <f t="shared" si="1687"/>
        <v>619.32639507301656</v>
      </c>
      <c r="MD463" s="55">
        <f t="shared" si="1688"/>
        <v>4.8577775312248599E-2</v>
      </c>
      <c r="ME463" s="56">
        <f t="shared" si="1689"/>
        <v>1.3161086570392933E-3</v>
      </c>
      <c r="MF463" s="260">
        <f t="shared" si="1690"/>
        <v>1.0078160026224048</v>
      </c>
      <c r="MG463" s="57">
        <f t="shared" si="1691"/>
        <v>23.909542152792472</v>
      </c>
      <c r="MH463" s="58">
        <f t="shared" si="1825"/>
        <v>27.656167408135055</v>
      </c>
      <c r="MI463" s="58">
        <f t="shared" si="1692"/>
        <v>0.64777679115333464</v>
      </c>
      <c r="MJ463" s="58">
        <f t="shared" si="1826"/>
        <v>0.74811741610298621</v>
      </c>
      <c r="MK463" s="58">
        <f t="shared" si="1693"/>
        <v>492.1908226666676</v>
      </c>
      <c r="ML463" s="55">
        <f t="shared" si="1851"/>
        <v>4.8577789450139797E-2</v>
      </c>
      <c r="MM463" s="56">
        <f t="shared" si="1852"/>
        <v>1.3161090400745574E-3</v>
      </c>
      <c r="MN463" s="260">
        <f t="shared" si="1853"/>
        <v>1.0078160048971445</v>
      </c>
      <c r="MO463" s="59">
        <v>3.4342299420026556</v>
      </c>
      <c r="MP463" s="60">
        <v>3.9225299420026558</v>
      </c>
      <c r="MQ463" s="60">
        <v>2.6743000000000001</v>
      </c>
      <c r="MR463" s="61">
        <v>3.1497000000000002</v>
      </c>
      <c r="MS463" s="59">
        <f t="shared" si="1694"/>
        <v>1.093560873373014</v>
      </c>
      <c r="MT463" s="60">
        <f t="shared" si="1862"/>
        <v>1.0836663155847652</v>
      </c>
      <c r="MU463" s="60">
        <f t="shared" si="1827"/>
        <v>1.095318738428207</v>
      </c>
      <c r="MV463" s="61">
        <f t="shared" si="1828"/>
        <v>1.0994237477940856</v>
      </c>
      <c r="MW463" s="66">
        <f t="shared" si="1829"/>
        <v>3.7555394947401792</v>
      </c>
      <c r="MX463" s="67">
        <f t="shared" si="1830"/>
        <v>4.2507135700209409</v>
      </c>
      <c r="MY463" s="67">
        <f t="shared" si="1831"/>
        <v>2.9292109021785544</v>
      </c>
      <c r="MZ463" s="261">
        <f t="shared" si="1832"/>
        <v>3.4628549784270315</v>
      </c>
      <c r="NA463" s="59">
        <f t="shared" si="1696"/>
        <v>1.0936843965691261</v>
      </c>
      <c r="NB463" s="60">
        <f t="shared" si="1863"/>
        <v>1.0837597978461004</v>
      </c>
      <c r="NC463" s="60">
        <f t="shared" si="1698"/>
        <v>1.0953061530400681</v>
      </c>
      <c r="ND463" s="262">
        <f t="shared" si="1864"/>
        <v>1.0998155003628216</v>
      </c>
      <c r="NE463" s="62">
        <f t="shared" si="1700"/>
        <v>3.755963701798799</v>
      </c>
      <c r="NF463" s="63">
        <f t="shared" si="1865"/>
        <v>4.2510802569900745</v>
      </c>
      <c r="NG463" s="63">
        <f t="shared" si="1702"/>
        <v>2.9291772450750542</v>
      </c>
      <c r="NH463" s="64">
        <f t="shared" si="1866"/>
        <v>3.4640888814927795</v>
      </c>
      <c r="NI463" s="238">
        <f t="shared" si="1838"/>
        <v>-4.2420705861978547E-4</v>
      </c>
      <c r="NJ463" s="238">
        <f t="shared" si="1839"/>
        <v>-3.6668696913366716E-4</v>
      </c>
      <c r="NK463" s="238">
        <f t="shared" si="1840"/>
        <v>3.3657103500228658E-5</v>
      </c>
      <c r="NL463" s="238">
        <f t="shared" si="1841"/>
        <v>-1.2339030657479988E-3</v>
      </c>
      <c r="NM463" s="239">
        <f t="shared" si="1704"/>
        <v>0.53491163641772532</v>
      </c>
      <c r="NN463" s="240">
        <f t="shared" si="1705"/>
        <v>0.86032332279427526</v>
      </c>
      <c r="NO463" s="240">
        <f>O463*IN463+0.001</f>
        <v>0.29187482030601958</v>
      </c>
      <c r="NP463" s="240">
        <f t="shared" si="1706"/>
        <v>1.3554672117164194E-2</v>
      </c>
      <c r="NQ463" s="240">
        <f>Q463*JD463+0.003</f>
        <v>0.17100292801635397</v>
      </c>
      <c r="NR463" s="240">
        <f t="shared" si="1707"/>
        <v>2.3179768112634322E-2</v>
      </c>
      <c r="NS463" s="240">
        <f t="shared" si="1708"/>
        <v>0.67596423816349893</v>
      </c>
      <c r="NT463" s="240">
        <f t="shared" si="1709"/>
        <v>2.4187584117531468E-3</v>
      </c>
      <c r="NU463" s="240">
        <f t="shared" si="1710"/>
        <v>0</v>
      </c>
      <c r="NV463" s="240">
        <f t="shared" si="1711"/>
        <v>5.527708902815625E-2</v>
      </c>
      <c r="NW463" s="240">
        <f t="shared" si="1712"/>
        <v>8.1018128653085164E-2</v>
      </c>
      <c r="NX463" s="240">
        <f t="shared" si="1713"/>
        <v>0.72833535598147592</v>
      </c>
      <c r="NY463" s="240">
        <f t="shared" si="1714"/>
        <v>0.17214777903944675</v>
      </c>
      <c r="NZ463" s="240">
        <f t="shared" si="1715"/>
        <v>5.0390800244857223E-4</v>
      </c>
      <c r="OA463" s="240">
        <f t="shared" si="1716"/>
        <v>0.33963399288375046</v>
      </c>
      <c r="OB463" s="241">
        <f t="shared" si="1717"/>
        <v>0.30093385906228731</v>
      </c>
      <c r="OC463" s="4"/>
      <c r="OD463" s="4"/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136"/>
      <c r="OP463" s="13"/>
      <c r="OQ463" s="13"/>
      <c r="OR463" s="13"/>
      <c r="OS463" s="13"/>
      <c r="OT463" s="13"/>
    </row>
    <row r="464" spans="1:410" ht="15" customHeight="1">
      <c r="A464" s="242">
        <v>445</v>
      </c>
      <c r="B464" s="49" t="s">
        <v>514</v>
      </c>
      <c r="C464" s="50">
        <v>5</v>
      </c>
      <c r="D464" s="51">
        <v>2998.67</v>
      </c>
      <c r="E464" s="52">
        <v>2322.8000000000002</v>
      </c>
      <c r="F464" s="52">
        <v>675.9</v>
      </c>
      <c r="G464" s="52"/>
      <c r="H464" s="53"/>
      <c r="I464" s="57">
        <v>2.8128367363100644</v>
      </c>
      <c r="J464" s="58">
        <v>2.8128367363100644</v>
      </c>
      <c r="K464" s="58">
        <v>2.2838999999999996</v>
      </c>
      <c r="L464" s="243">
        <v>2.4701999999999997</v>
      </c>
      <c r="M464" s="1">
        <v>0.18629999999999999</v>
      </c>
      <c r="N464" s="2">
        <v>0.45669999999999999</v>
      </c>
      <c r="O464" s="2">
        <v>0.34263673631006447</v>
      </c>
      <c r="P464" s="2">
        <v>2.3999999999999998E-3</v>
      </c>
      <c r="Q464" s="2">
        <v>0</v>
      </c>
      <c r="R464" s="2">
        <v>0</v>
      </c>
      <c r="S464" s="2">
        <v>0.56720000000000004</v>
      </c>
      <c r="T464" s="2">
        <v>1.38E-2</v>
      </c>
      <c r="U464" s="2">
        <v>5.0000000000000001E-4</v>
      </c>
      <c r="V464" s="2">
        <v>0.17219999999999999</v>
      </c>
      <c r="W464" s="2">
        <v>9.3700000000000006E-2</v>
      </c>
      <c r="X464" s="2">
        <v>0.54069999999999996</v>
      </c>
      <c r="Y464" s="2">
        <v>0.2477</v>
      </c>
      <c r="Z464" s="2">
        <v>4.0000000000000002E-4</v>
      </c>
      <c r="AA464" s="2">
        <v>0.18859999999999999</v>
      </c>
      <c r="AB464" s="3">
        <v>0</v>
      </c>
      <c r="AC464" s="244">
        <v>196.07</v>
      </c>
      <c r="AD464" s="108">
        <v>43.135399999999997</v>
      </c>
      <c r="AE464" s="108">
        <v>131.96550170999998</v>
      </c>
      <c r="AF464" s="108">
        <f t="shared" si="1718"/>
        <v>13.061153566245538</v>
      </c>
      <c r="AG464" s="108">
        <f t="shared" si="1719"/>
        <v>41.297284105127396</v>
      </c>
      <c r="AH464" s="108">
        <v>6.9698999550416696</v>
      </c>
      <c r="AI464" s="108">
        <v>27.604278545481833</v>
      </c>
      <c r="AJ464" s="108">
        <f t="shared" si="1720"/>
        <v>0.53400476846234612</v>
      </c>
      <c r="AK464" s="108">
        <f t="shared" si="1721"/>
        <v>16.15590089575706</v>
      </c>
      <c r="AL464" s="108">
        <v>20.287254010526176</v>
      </c>
      <c r="AM464" s="245">
        <v>511.23880106525957</v>
      </c>
      <c r="AN464" s="244">
        <v>515.67999999999995</v>
      </c>
      <c r="AO464" s="108">
        <v>113.4496</v>
      </c>
      <c r="AP464" s="108">
        <v>347.07997103999998</v>
      </c>
      <c r="AQ464" s="108">
        <f t="shared" si="1722"/>
        <v>34.351893053712956</v>
      </c>
      <c r="AR464" s="108">
        <f t="shared" si="1723"/>
        <v>108.61520613725759</v>
      </c>
      <c r="AS464" s="246">
        <v>36.753647866225002</v>
      </c>
      <c r="AT464" s="247">
        <v>3.9068742103219738</v>
      </c>
      <c r="AU464" s="108">
        <v>73.946314980154412</v>
      </c>
      <c r="AV464" s="108">
        <f t="shared" si="1724"/>
        <v>1.4304914632910872</v>
      </c>
      <c r="AW464" s="108">
        <f t="shared" si="1725"/>
        <v>43.278411875805013</v>
      </c>
      <c r="AX464" s="108">
        <v>54.345476694318975</v>
      </c>
      <c r="AY464" s="245">
        <v>1369.5060126968381</v>
      </c>
      <c r="AZ464" s="248">
        <v>101</v>
      </c>
      <c r="BA464" s="108">
        <v>514.81383333333326</v>
      </c>
      <c r="BB464" s="108">
        <v>53.687719037266397</v>
      </c>
      <c r="BC464" s="109">
        <v>42.950175229813119</v>
      </c>
      <c r="BD464" s="109">
        <v>10.737543807453278</v>
      </c>
      <c r="BE464" s="108">
        <v>20.132898124999997</v>
      </c>
      <c r="BF464" s="109">
        <v>16.106318499999997</v>
      </c>
      <c r="BG464" s="109">
        <v>4.0265796250000001</v>
      </c>
      <c r="BH464" s="108">
        <v>42.970314886178777</v>
      </c>
      <c r="BI464" s="109">
        <f t="shared" si="1726"/>
        <v>25.14915025280408</v>
      </c>
      <c r="BJ464" s="108">
        <f t="shared" si="1727"/>
        <v>0.83126074147312845</v>
      </c>
      <c r="BK464" s="108">
        <v>31.580238269088927</v>
      </c>
      <c r="BL464" s="245">
        <v>795.82200438104087</v>
      </c>
      <c r="BM464" s="244">
        <v>2.59</v>
      </c>
      <c r="BN464" s="108">
        <v>0.56979999999999997</v>
      </c>
      <c r="BO464" s="108">
        <v>1.7432072699999999</v>
      </c>
      <c r="BP464" s="108">
        <f t="shared" si="1728"/>
        <v>0.17253219634097999</v>
      </c>
      <c r="BQ464" s="108">
        <f t="shared" si="1729"/>
        <v>0.54551928307379993</v>
      </c>
      <c r="BR464" s="108">
        <v>0.451105589358333</v>
      </c>
      <c r="BS464" s="108">
        <v>0.39085023873315827</v>
      </c>
      <c r="BT464" s="108">
        <f t="shared" si="1730"/>
        <v>7.5609978682929469E-3</v>
      </c>
      <c r="BU464" s="108">
        <f t="shared" si="1731"/>
        <v>0.22875213752287807</v>
      </c>
      <c r="BV464" s="108">
        <v>0.28724815490457456</v>
      </c>
      <c r="BW464" s="245">
        <v>7.2386535035952777</v>
      </c>
      <c r="BX464" s="107">
        <v>0</v>
      </c>
      <c r="BY464" s="108">
        <v>0</v>
      </c>
      <c r="BZ464" s="109">
        <f t="shared" si="1732"/>
        <v>0</v>
      </c>
      <c r="CA464" s="109">
        <f t="shared" si="1733"/>
        <v>0</v>
      </c>
      <c r="CB464" s="108">
        <v>0</v>
      </c>
      <c r="CC464" s="110">
        <v>0</v>
      </c>
      <c r="CD464" s="244">
        <v>0</v>
      </c>
      <c r="CE464" s="108">
        <v>0</v>
      </c>
      <c r="CF464" s="109">
        <f t="shared" si="1734"/>
        <v>0</v>
      </c>
      <c r="CG464" s="109">
        <f t="shared" si="1735"/>
        <v>0</v>
      </c>
      <c r="CH464" s="108">
        <v>0</v>
      </c>
      <c r="CI464" s="245">
        <v>0</v>
      </c>
      <c r="CJ464" s="249">
        <v>631.41363246613537</v>
      </c>
      <c r="CK464" s="250">
        <v>138.91099914254977</v>
      </c>
      <c r="CL464" s="250">
        <v>70.34518123806231</v>
      </c>
      <c r="CM464" s="251">
        <v>47.682876927459802</v>
      </c>
      <c r="CN464" s="252">
        <f t="shared" si="1600"/>
        <v>23.243018358290279</v>
      </c>
      <c r="CO464" s="250">
        <v>424.97483957222983</v>
      </c>
      <c r="CP464" s="252">
        <f t="shared" si="1736"/>
        <v>42.06145977182188</v>
      </c>
      <c r="CQ464" s="250">
        <v>132.9916262957336</v>
      </c>
      <c r="CR464" s="250">
        <v>92.39205962658518</v>
      </c>
      <c r="CS464" s="252">
        <f t="shared" si="1737"/>
        <v>1.7873243934762904</v>
      </c>
      <c r="CT464" s="252">
        <f t="shared" si="1738"/>
        <v>54.074115953532257</v>
      </c>
      <c r="CU464" s="250">
        <f t="shared" si="1601"/>
        <v>1358.0367120455626</v>
      </c>
      <c r="CV464" s="245">
        <f t="shared" si="1739"/>
        <v>1711.1262571774089</v>
      </c>
      <c r="CW464" s="244">
        <v>30.734300000000005</v>
      </c>
      <c r="CX464" s="108">
        <v>2.2436039000000001</v>
      </c>
      <c r="CY464" s="108">
        <f t="shared" si="1740"/>
        <v>4.3402517445500007E-2</v>
      </c>
      <c r="CZ464" s="108">
        <f t="shared" si="1741"/>
        <v>1.3131095673452</v>
      </c>
      <c r="DA464" s="108">
        <v>1.6488951949999999</v>
      </c>
      <c r="DB464" s="245">
        <v>41.552158914000003</v>
      </c>
      <c r="DC464" s="244">
        <v>1.0382</v>
      </c>
      <c r="DD464" s="108">
        <v>7.5788599999999998E-2</v>
      </c>
      <c r="DE464" s="108">
        <f t="shared" si="1742"/>
        <v>1.466130467E-3</v>
      </c>
      <c r="DF464" s="108">
        <f t="shared" si="1743"/>
        <v>4.4356642344800003E-2</v>
      </c>
      <c r="DG464" s="108">
        <v>5.5699430000000001E-2</v>
      </c>
      <c r="DH464" s="245">
        <v>1.4036256360000001</v>
      </c>
      <c r="DI464" s="107">
        <v>200.06051841541205</v>
      </c>
      <c r="DJ464" s="108">
        <v>44.013314051390651</v>
      </c>
      <c r="DK464" s="108">
        <v>3.3310642590837221</v>
      </c>
      <c r="DL464" s="108">
        <v>134.65133210104833</v>
      </c>
      <c r="DM464" s="108">
        <f t="shared" si="1744"/>
        <v>13.326980943369158</v>
      </c>
      <c r="DN464" s="108">
        <f t="shared" si="1745"/>
        <v>42.137787867702059</v>
      </c>
      <c r="DO464" s="108">
        <v>27.890104704366234</v>
      </c>
      <c r="DP464" s="108">
        <f t="shared" si="1746"/>
        <v>0.53953407550596477</v>
      </c>
      <c r="DQ464" s="108">
        <f t="shared" si="1747"/>
        <v>16.323185800115017</v>
      </c>
      <c r="DR464" s="108">
        <v>20.497316676565049</v>
      </c>
      <c r="DS464" s="110">
        <v>516.53238024943926</v>
      </c>
      <c r="DT464" s="244">
        <v>108.07</v>
      </c>
      <c r="DU464" s="108">
        <v>23.775400000000001</v>
      </c>
      <c r="DV464" s="108">
        <v>72.736837710000003</v>
      </c>
      <c r="DW464" s="108">
        <f t="shared" si="1748"/>
        <v>7.1990557755095406</v>
      </c>
      <c r="DX464" s="108">
        <f t="shared" si="1749"/>
        <v>22.7622659929674</v>
      </c>
      <c r="DY464" s="108">
        <v>2.1181543294999998</v>
      </c>
      <c r="DZ464" s="108">
        <v>1.2700941865624999</v>
      </c>
      <c r="EA464" s="108"/>
      <c r="EB464" s="108">
        <v>15.181845494502562</v>
      </c>
      <c r="EC464" s="108">
        <f t="shared" si="1750"/>
        <v>0.29369280109115209</v>
      </c>
      <c r="ED464" s="108">
        <f t="shared" si="1751"/>
        <v>8.8854483488765261</v>
      </c>
      <c r="EE464" s="108">
        <v>11.157616586028254</v>
      </c>
      <c r="EF464" s="245">
        <v>281.17193796791196</v>
      </c>
      <c r="EG464" s="249">
        <v>367.26218452380954</v>
      </c>
      <c r="EH464" s="250">
        <v>80.79768059523812</v>
      </c>
      <c r="EI464" s="250">
        <v>504.03048548160825</v>
      </c>
      <c r="EJ464" s="250">
        <v>247.18691508030361</v>
      </c>
      <c r="EK464" s="250">
        <f t="shared" si="1752"/>
        <v>24.465077733157969</v>
      </c>
      <c r="EL464" s="250">
        <v>77.354673205230213</v>
      </c>
      <c r="EM464" s="250">
        <v>87.547240394710002</v>
      </c>
      <c r="EN464" s="250">
        <f t="shared" si="1753"/>
        <v>1.693601365435665</v>
      </c>
      <c r="EO464" s="250">
        <f t="shared" si="1754"/>
        <v>51.238598291331137</v>
      </c>
      <c r="EP464" s="250">
        <v>1286.8245060756694</v>
      </c>
      <c r="EQ464" s="245">
        <v>1621.3988776553435</v>
      </c>
      <c r="ER464" s="244">
        <v>279.89999999999998</v>
      </c>
      <c r="ES464" s="108">
        <v>61.578000000000003</v>
      </c>
      <c r="ET464" s="108">
        <v>188.3875347</v>
      </c>
      <c r="EU464" s="108">
        <f t="shared" si="1755"/>
        <v>18.645467859397801</v>
      </c>
      <c r="EV464" s="108">
        <f t="shared" si="1756"/>
        <v>58.953995109018003</v>
      </c>
      <c r="EW464" s="108">
        <v>19.540729709074999</v>
      </c>
      <c r="EX464" s="108">
        <v>40.106657301862498</v>
      </c>
      <c r="EY464" s="108">
        <f t="shared" si="1757"/>
        <v>0.7758632855045301</v>
      </c>
      <c r="EZ464" s="108">
        <f t="shared" si="1758"/>
        <v>23.473143105746463</v>
      </c>
      <c r="FA464" s="108">
        <v>29.475646085546899</v>
      </c>
      <c r="FB464" s="245">
        <v>742.78628135578117</v>
      </c>
      <c r="FC464" s="244">
        <v>0.83333333333333293</v>
      </c>
      <c r="FD464" s="108">
        <v>6.0833333333333302E-2</v>
      </c>
      <c r="FE464" s="108">
        <f t="shared" si="1759"/>
        <v>1.1768208333333328E-3</v>
      </c>
      <c r="FF464" s="108">
        <f t="shared" si="1760"/>
        <v>3.5603803333333316E-2</v>
      </c>
      <c r="FG464" s="108">
        <v>4.4708333333333301E-2</v>
      </c>
      <c r="FH464" s="245">
        <v>1.1266499999999995</v>
      </c>
      <c r="FI464" s="244">
        <v>418.32970666666603</v>
      </c>
      <c r="FJ464" s="108">
        <v>30.538068586666601</v>
      </c>
      <c r="FK464" s="108">
        <f t="shared" si="1761"/>
        <v>0.59075893680906544</v>
      </c>
      <c r="FL464" s="108">
        <f t="shared" si="1762"/>
        <v>17.872954325581187</v>
      </c>
      <c r="FM464" s="108">
        <v>22.4435</v>
      </c>
      <c r="FN464" s="245">
        <v>565.57353030399906</v>
      </c>
      <c r="FO464" s="244">
        <v>0</v>
      </c>
      <c r="FP464" s="108">
        <v>0</v>
      </c>
      <c r="FQ464" s="108">
        <f t="shared" si="1763"/>
        <v>0</v>
      </c>
      <c r="FR464" s="108">
        <f t="shared" si="1764"/>
        <v>0</v>
      </c>
      <c r="FS464" s="108">
        <v>0</v>
      </c>
      <c r="FT464" s="110">
        <v>0</v>
      </c>
      <c r="FU464" s="253">
        <f t="shared" si="1602"/>
        <v>2807.2765291945352</v>
      </c>
      <c r="FV464" s="254">
        <f t="shared" si="1603"/>
        <v>633.25792681169116</v>
      </c>
      <c r="FW464" s="254">
        <f t="shared" si="1604"/>
        <v>86.206386298425372</v>
      </c>
      <c r="FX464" s="254">
        <f t="shared" si="1605"/>
        <v>514.81383333333326</v>
      </c>
      <c r="FY464" s="254">
        <f t="shared" si="1606"/>
        <v>0</v>
      </c>
      <c r="FZ464" s="254">
        <f t="shared" si="1607"/>
        <v>0</v>
      </c>
      <c r="GA464" s="254">
        <f t="shared" si="1765"/>
        <v>30.734300000000005</v>
      </c>
      <c r="GB464" s="254">
        <f t="shared" si="1766"/>
        <v>1.0382</v>
      </c>
      <c r="GC464" s="254">
        <f t="shared" si="1767"/>
        <v>418.32970666666603</v>
      </c>
      <c r="GD464" s="254">
        <f t="shared" si="1768"/>
        <v>0</v>
      </c>
      <c r="GE464" s="254">
        <f t="shared" si="1608"/>
        <v>1548.7261391835818</v>
      </c>
      <c r="GF464" s="255">
        <f t="shared" si="1609"/>
        <v>591.28319675525427</v>
      </c>
      <c r="GG464" s="255">
        <f t="shared" si="1610"/>
        <v>153.28362089955581</v>
      </c>
      <c r="GH464" s="254">
        <f t="shared" si="1611"/>
        <v>440.94796059257459</v>
      </c>
      <c r="GI464" s="255">
        <f t="shared" si="1612"/>
        <v>314.84873182011586</v>
      </c>
      <c r="GJ464" s="256">
        <f t="shared" si="1613"/>
        <v>8.5301382976633562</v>
      </c>
      <c r="GK464" s="253">
        <f t="shared" si="1769"/>
        <v>6481.3309820808072</v>
      </c>
      <c r="GL464" s="257">
        <f t="shared" si="1770"/>
        <v>8166.4770374218169</v>
      </c>
      <c r="GM464" s="221">
        <f t="shared" si="1771"/>
        <v>8166.4770374218169</v>
      </c>
      <c r="GN464" s="222">
        <f t="shared" si="1772"/>
        <v>4678.8946567900812</v>
      </c>
      <c r="GO464" s="222">
        <f t="shared" si="1773"/>
        <v>312.50538332451214</v>
      </c>
      <c r="GP464" s="55">
        <f t="shared" si="1774"/>
        <v>0.57293917993642252</v>
      </c>
      <c r="GQ464" s="56">
        <f t="shared" si="1775"/>
        <v>3.8266853857850447E-2</v>
      </c>
      <c r="GR464" s="258">
        <f t="shared" si="1776"/>
        <v>1.0957071051586185</v>
      </c>
      <c r="GS464" s="227">
        <f t="shared" si="1614"/>
        <v>8166.4770374218169</v>
      </c>
      <c r="GT464" s="222">
        <f t="shared" si="1843"/>
        <v>4678.8946567900812</v>
      </c>
      <c r="GU464" s="222">
        <f t="shared" si="1844"/>
        <v>312.50538332451214</v>
      </c>
      <c r="GV464" s="37">
        <f t="shared" si="1833"/>
        <v>0.57293917993642252</v>
      </c>
      <c r="GW464" s="228">
        <f t="shared" si="1834"/>
        <v>3.8266853857850447E-2</v>
      </c>
      <c r="GX464" s="258">
        <f t="shared" si="1777"/>
        <v>1.0957071051586185</v>
      </c>
      <c r="GY464" s="221">
        <f t="shared" si="1842"/>
        <v>6859.4162319755169</v>
      </c>
      <c r="GZ464" s="222">
        <f t="shared" si="1778"/>
        <v>4250.5195430381109</v>
      </c>
      <c r="HA464" s="222">
        <f t="shared" si="1779"/>
        <v>219.91691318895954</v>
      </c>
      <c r="HB464" s="55">
        <f t="shared" si="1780"/>
        <v>0.61966199444554748</v>
      </c>
      <c r="HC464" s="56">
        <f t="shared" si="1781"/>
        <v>3.2060587337418844E-2</v>
      </c>
      <c r="HD464" s="258">
        <f t="shared" si="1782"/>
        <v>1.1020672195081835</v>
      </c>
      <c r="HE464" s="221">
        <f t="shared" si="1783"/>
        <v>7370.6550330407763</v>
      </c>
      <c r="HF464" s="222">
        <f t="shared" si="1784"/>
        <v>4640.2353830214706</v>
      </c>
      <c r="HG464" s="222">
        <f t="shared" si="1785"/>
        <v>237.04681269069147</v>
      </c>
      <c r="HH464" s="55">
        <f t="shared" si="1786"/>
        <v>0.6295553600352306</v>
      </c>
      <c r="HI464" s="56">
        <f t="shared" si="1787"/>
        <v>3.2160888228803378E-2</v>
      </c>
      <c r="HJ464" s="259">
        <f t="shared" si="1788"/>
        <v>1.1036330465041624</v>
      </c>
      <c r="HK464" s="54">
        <f t="shared" si="1615"/>
        <v>3.0820451976261167</v>
      </c>
      <c r="HL464" s="55">
        <f t="shared" si="1616"/>
        <v>3.0820451976261167</v>
      </c>
      <c r="HM464" s="55">
        <f t="shared" si="1617"/>
        <v>2.5170113226347399</v>
      </c>
      <c r="HN464" s="56">
        <f t="shared" si="1618"/>
        <v>2.7261943514745814</v>
      </c>
      <c r="HQ464" s="57">
        <f t="shared" si="1619"/>
        <v>309.29828570107907</v>
      </c>
      <c r="HR464" s="58">
        <f t="shared" si="1789"/>
        <v>357.76532707043816</v>
      </c>
      <c r="HS464" s="58">
        <f t="shared" si="1620"/>
        <v>13.595158334707884</v>
      </c>
      <c r="HT464" s="58">
        <f t="shared" si="1790"/>
        <v>15.701048360754136</v>
      </c>
      <c r="HU464" s="58">
        <f t="shared" si="1621"/>
        <v>405.74508021052344</v>
      </c>
      <c r="HV464" s="55">
        <f t="shared" si="1845"/>
        <v>0.76229706972811029</v>
      </c>
      <c r="HW464" s="56">
        <f t="shared" si="1846"/>
        <v>3.3506649859202112E-2</v>
      </c>
      <c r="HX464" s="260">
        <f t="shared" si="1847"/>
        <v>1.1246421308895853</v>
      </c>
      <c r="HY464" s="57">
        <f t="shared" si="1622"/>
        <v>814.43981397593632</v>
      </c>
      <c r="HZ464" s="58">
        <f t="shared" si="1791"/>
        <v>942.0625328259656</v>
      </c>
      <c r="IA464" s="58">
        <f t="shared" si="1623"/>
        <v>39.68925872732602</v>
      </c>
      <c r="IB464" s="58">
        <f t="shared" si="1792"/>
        <v>45.837124904188819</v>
      </c>
      <c r="IC464" s="58">
        <f t="shared" si="1624"/>
        <v>1086.9095338863794</v>
      </c>
      <c r="ID464" s="55">
        <f t="shared" si="1625"/>
        <v>0.74931702095187813</v>
      </c>
      <c r="IE464" s="56">
        <f t="shared" si="1626"/>
        <v>3.6515696559779147E-2</v>
      </c>
      <c r="IF464" s="260">
        <f t="shared" si="1627"/>
        <v>1.1230742585802691</v>
      </c>
      <c r="IG464" s="57">
        <f t="shared" si="1628"/>
        <v>30.681963308420979</v>
      </c>
      <c r="IH464" s="58">
        <f t="shared" si="1793"/>
        <v>35.48982695885055</v>
      </c>
      <c r="II464" s="58">
        <f t="shared" si="1629"/>
        <v>59.887754471286243</v>
      </c>
      <c r="IJ464" s="58">
        <f t="shared" si="1794"/>
        <v>69.164367638888478</v>
      </c>
      <c r="IK464" s="58">
        <f t="shared" si="1630"/>
        <v>631.60476538177852</v>
      </c>
      <c r="IL464" s="55">
        <f t="shared" si="1631"/>
        <v>4.857778945013979E-2</v>
      </c>
      <c r="IM464" s="56">
        <f t="shared" si="1632"/>
        <v>9.4818401876823416E-2</v>
      </c>
      <c r="IN464" s="260">
        <f t="shared" si="1633"/>
        <v>1.0222995100575569</v>
      </c>
      <c r="IO464" s="57">
        <f t="shared" si="1634"/>
        <v>4.1044111331279467</v>
      </c>
      <c r="IP464" s="58">
        <f t="shared" si="1795"/>
        <v>4.747572357689096</v>
      </c>
      <c r="IQ464" s="58">
        <f t="shared" si="1635"/>
        <v>0.18009319420927294</v>
      </c>
      <c r="IR464" s="58">
        <f t="shared" si="1796"/>
        <v>0.20798962999228934</v>
      </c>
      <c r="IS464" s="58">
        <f t="shared" si="1636"/>
        <v>5.7449630980914899</v>
      </c>
      <c r="IT464" s="55">
        <f t="shared" si="1637"/>
        <v>0.71443646600470867</v>
      </c>
      <c r="IU464" s="56">
        <f t="shared" si="1638"/>
        <v>3.1348015841755526E-2</v>
      </c>
      <c r="IV464" s="260">
        <f t="shared" si="1639"/>
        <v>1.1168080018768256</v>
      </c>
      <c r="IW464" s="57">
        <f t="shared" si="1640"/>
        <v>0</v>
      </c>
      <c r="IX464" s="58">
        <f t="shared" si="1797"/>
        <v>0</v>
      </c>
      <c r="IY464" s="58">
        <f t="shared" si="1641"/>
        <v>0</v>
      </c>
      <c r="IZ464" s="58">
        <f t="shared" si="1798"/>
        <v>0</v>
      </c>
      <c r="JA464" s="58">
        <f t="shared" si="1642"/>
        <v>0</v>
      </c>
      <c r="JB464" s="55"/>
      <c r="JC464" s="56"/>
      <c r="JD464" s="260"/>
      <c r="JE464" s="57">
        <f t="shared" si="1643"/>
        <v>0</v>
      </c>
      <c r="JF464" s="58">
        <f t="shared" si="1799"/>
        <v>0</v>
      </c>
      <c r="JG464" s="58">
        <f t="shared" si="1644"/>
        <v>0</v>
      </c>
      <c r="JH464" s="58">
        <f t="shared" si="1800"/>
        <v>0</v>
      </c>
      <c r="JI464" s="58">
        <f t="shared" si="1645"/>
        <v>0</v>
      </c>
      <c r="JJ464" s="55"/>
      <c r="JK464" s="56"/>
      <c r="JL464" s="260"/>
      <c r="JM464" s="57">
        <f t="shared" si="1646"/>
        <v>998.54483715278957</v>
      </c>
      <c r="JN464" s="58">
        <f t="shared" si="1801"/>
        <v>1155.0168131346318</v>
      </c>
      <c r="JO464" s="58">
        <f t="shared" si="1647"/>
        <v>67.091802523588456</v>
      </c>
      <c r="JP464" s="58">
        <f t="shared" si="1802"/>
        <v>77.484322734492309</v>
      </c>
      <c r="JQ464" s="58">
        <f t="shared" si="1648"/>
        <v>1358.0367120455626</v>
      </c>
      <c r="JR464" s="55">
        <f t="shared" si="1649"/>
        <v>0.7352855989060243</v>
      </c>
      <c r="JS464" s="56">
        <f t="shared" si="1650"/>
        <v>4.9403526376345493E-2</v>
      </c>
      <c r="JT464" s="260">
        <f t="shared" si="1651"/>
        <v>1.1228718595842699</v>
      </c>
      <c r="JU464" s="57">
        <f t="shared" si="1652"/>
        <v>1.6019936721611441</v>
      </c>
      <c r="JV464" s="58">
        <f t="shared" si="1803"/>
        <v>1.8530260805887955</v>
      </c>
      <c r="JW464" s="58">
        <f t="shared" si="1653"/>
        <v>4.3402517445500007E-2</v>
      </c>
      <c r="JX464" s="58">
        <f t="shared" si="1804"/>
        <v>5.0125567397807956E-2</v>
      </c>
      <c r="JY464" s="58">
        <f t="shared" si="1654"/>
        <v>32.977903900000001</v>
      </c>
      <c r="JZ464" s="55">
        <f t="shared" si="1655"/>
        <v>4.8577789450139797E-2</v>
      </c>
      <c r="KA464" s="56">
        <f t="shared" si="1656"/>
        <v>1.3161090400745574E-3</v>
      </c>
      <c r="KB464" s="260">
        <f t="shared" si="1657"/>
        <v>1.0078160048971445</v>
      </c>
      <c r="KC464" s="57">
        <f t="shared" si="1658"/>
        <v>5.4115103660656E-2</v>
      </c>
      <c r="KD464" s="58">
        <f t="shared" si="1805"/>
        <v>6.2594940404280805E-2</v>
      </c>
      <c r="KE464" s="58">
        <f t="shared" si="1659"/>
        <v>1.466130467E-3</v>
      </c>
      <c r="KF464" s="58">
        <f t="shared" si="1806"/>
        <v>1.6932340763383001E-3</v>
      </c>
      <c r="KG464" s="58">
        <f t="shared" si="1660"/>
        <v>1.1139886000000001</v>
      </c>
      <c r="KH464" s="55">
        <f t="shared" si="1661"/>
        <v>4.857778945013979E-2</v>
      </c>
      <c r="KI464" s="56">
        <f t="shared" si="1662"/>
        <v>1.3161090400745572E-3</v>
      </c>
      <c r="KJ464" s="260">
        <f t="shared" si="1663"/>
        <v>1.0078160048971445</v>
      </c>
      <c r="KK464" s="57">
        <f t="shared" si="1664"/>
        <v>315.3962203415395</v>
      </c>
      <c r="KL464" s="58">
        <f t="shared" si="1807"/>
        <v>364.81880806905878</v>
      </c>
      <c r="KM464" s="58">
        <f t="shared" si="1665"/>
        <v>13.866515018875123</v>
      </c>
      <c r="KN464" s="58">
        <f t="shared" si="1808"/>
        <v>16.014438195298879</v>
      </c>
      <c r="KO464" s="58">
        <f t="shared" si="1666"/>
        <v>409.94633353130098</v>
      </c>
      <c r="KP464" s="55">
        <f t="shared" si="1809"/>
        <v>0.76935977844879977</v>
      </c>
      <c r="KQ464" s="56">
        <f t="shared" si="1810"/>
        <v>3.3825195848022779E-2</v>
      </c>
      <c r="KR464" s="260">
        <f t="shared" si="1811"/>
        <v>1.1257982001197857</v>
      </c>
      <c r="KS464" s="57">
        <f t="shared" si="1667"/>
        <v>170.45561149704957</v>
      </c>
      <c r="KT464" s="58">
        <f t="shared" si="1812"/>
        <v>197.16600581863725</v>
      </c>
      <c r="KU464" s="58">
        <f t="shared" si="1668"/>
        <v>7.4927485766006923</v>
      </c>
      <c r="KV464" s="58">
        <f t="shared" si="1813"/>
        <v>8.6533753311161394</v>
      </c>
      <c r="KW464" s="58">
        <f t="shared" si="1669"/>
        <v>223.15233172056506</v>
      </c>
      <c r="KX464" s="55">
        <f t="shared" si="1670"/>
        <v>0.76385314992135878</v>
      </c>
      <c r="KY464" s="56">
        <f t="shared" si="1671"/>
        <v>3.3576833003847936E-2</v>
      </c>
      <c r="KZ464" s="260">
        <f t="shared" si="1672"/>
        <v>1.1248968400249728</v>
      </c>
      <c r="LA464" s="57">
        <f t="shared" si="1673"/>
        <v>604.94365634485257</v>
      </c>
      <c r="LB464" s="58">
        <f t="shared" si="1814"/>
        <v>699.73832729409105</v>
      </c>
      <c r="LC464" s="58">
        <f t="shared" si="1674"/>
        <v>26.158679098593634</v>
      </c>
      <c r="LD464" s="58">
        <f t="shared" si="1815"/>
        <v>30.210658490965788</v>
      </c>
      <c r="LE464" s="58">
        <f t="shared" si="1675"/>
        <v>1286.8245060756694</v>
      </c>
      <c r="LF464" s="55">
        <f t="shared" si="1816"/>
        <v>0.47010579413793036</v>
      </c>
      <c r="LG464" s="56">
        <f t="shared" si="1817"/>
        <v>2.0328085900670142E-2</v>
      </c>
      <c r="LH464" s="260">
        <f t="shared" si="1818"/>
        <v>1.0768143984474274</v>
      </c>
      <c r="LI464" s="57">
        <f t="shared" si="1676"/>
        <v>442.03910862201263</v>
      </c>
      <c r="LJ464" s="58">
        <f t="shared" si="1819"/>
        <v>511.30663694308203</v>
      </c>
      <c r="LK464" s="58">
        <f t="shared" si="1677"/>
        <v>19.421331144902332</v>
      </c>
      <c r="LL464" s="58">
        <f t="shared" si="1820"/>
        <v>22.429695339247704</v>
      </c>
      <c r="LM464" s="58">
        <f t="shared" si="1678"/>
        <v>589.51292171093746</v>
      </c>
      <c r="LN464" s="55">
        <f t="shared" si="1679"/>
        <v>0.74983786163513932</v>
      </c>
      <c r="LO464" s="56">
        <f t="shared" si="1680"/>
        <v>3.2944708130461325E-2</v>
      </c>
      <c r="LP464" s="260">
        <f t="shared" si="1681"/>
        <v>1.1226027282076347</v>
      </c>
      <c r="LQ464" s="57">
        <f t="shared" si="1682"/>
        <v>4.3436640066666643E-2</v>
      </c>
      <c r="LR464" s="58">
        <f t="shared" si="1821"/>
        <v>5.0243161565113312E-2</v>
      </c>
      <c r="LS464" s="58">
        <f t="shared" si="1683"/>
        <v>1.1768208333333328E-3</v>
      </c>
      <c r="LT464" s="58">
        <f t="shared" si="1822"/>
        <v>1.359110380416666E-3</v>
      </c>
      <c r="LU464" s="58">
        <f t="shared" si="1684"/>
        <v>0.89416666666666633</v>
      </c>
      <c r="LV464" s="55">
        <f t="shared" si="1835"/>
        <v>4.857778945013979E-2</v>
      </c>
      <c r="LW464" s="56">
        <f t="shared" si="1836"/>
        <v>1.3161090400745572E-3</v>
      </c>
      <c r="LX464" s="260">
        <f t="shared" si="1837"/>
        <v>1.0078160048971445</v>
      </c>
      <c r="LY464" s="57">
        <f t="shared" si="1685"/>
        <v>21.805004277209047</v>
      </c>
      <c r="LZ464" s="58">
        <f t="shared" si="1823"/>
        <v>25.221848447447705</v>
      </c>
      <c r="MA464" s="58">
        <f t="shared" si="1686"/>
        <v>0.59075893680906544</v>
      </c>
      <c r="MB464" s="58">
        <f t="shared" si="1824"/>
        <v>0.68226749612078974</v>
      </c>
      <c r="MC464" s="58">
        <f t="shared" si="1687"/>
        <v>448.86788119365008</v>
      </c>
      <c r="MD464" s="55">
        <f t="shared" si="1688"/>
        <v>4.8577777984970053E-2</v>
      </c>
      <c r="ME464" s="56">
        <f t="shared" si="1689"/>
        <v>1.3161087294508401E-3</v>
      </c>
      <c r="MF464" s="260">
        <f t="shared" si="1690"/>
        <v>1.0078160030524366</v>
      </c>
      <c r="MG464" s="57">
        <f t="shared" si="1691"/>
        <v>0</v>
      </c>
      <c r="MH464" s="58">
        <f t="shared" si="1825"/>
        <v>0</v>
      </c>
      <c r="MI464" s="58">
        <f t="shared" si="1692"/>
        <v>0</v>
      </c>
      <c r="MJ464" s="58">
        <f t="shared" si="1826"/>
        <v>0</v>
      </c>
      <c r="MK464" s="58">
        <f t="shared" si="1693"/>
        <v>0</v>
      </c>
      <c r="ML464" s="55"/>
      <c r="MM464" s="56"/>
      <c r="MN464" s="260"/>
      <c r="MO464" s="59">
        <v>2.8128367363100644</v>
      </c>
      <c r="MP464" s="60">
        <v>2.8128367363100644</v>
      </c>
      <c r="MQ464" s="60">
        <v>2.2838999999999996</v>
      </c>
      <c r="MR464" s="61">
        <v>2.4701999999999997</v>
      </c>
      <c r="MS464" s="59">
        <f t="shared" si="1694"/>
        <v>1.0957071051586185</v>
      </c>
      <c r="MT464" s="60">
        <f t="shared" si="1862"/>
        <v>1.0957071051586185</v>
      </c>
      <c r="MU464" s="60">
        <f t="shared" si="1827"/>
        <v>1.1020672195081835</v>
      </c>
      <c r="MV464" s="61">
        <f t="shared" si="1828"/>
        <v>1.1036330465041624</v>
      </c>
      <c r="MW464" s="66">
        <f t="shared" si="1829"/>
        <v>3.0820451976261167</v>
      </c>
      <c r="MX464" s="67">
        <f t="shared" si="1830"/>
        <v>3.0820451976261167</v>
      </c>
      <c r="MY464" s="67">
        <f t="shared" si="1831"/>
        <v>2.5170113226347399</v>
      </c>
      <c r="MZ464" s="261">
        <f t="shared" si="1832"/>
        <v>2.7261943514745814</v>
      </c>
      <c r="NA464" s="59">
        <f t="shared" si="1696"/>
        <v>1.0955971767403119</v>
      </c>
      <c r="NB464" s="60">
        <f t="shared" si="1863"/>
        <v>1.0955971767403119</v>
      </c>
      <c r="NC464" s="60">
        <f t="shared" si="1698"/>
        <v>1.1020350235520431</v>
      </c>
      <c r="ND464" s="262">
        <f t="shared" si="1864"/>
        <v>1.1037400288540364</v>
      </c>
      <c r="NE464" s="62">
        <f t="shared" si="1700"/>
        <v>3.0817359869327396</v>
      </c>
      <c r="NF464" s="63">
        <f t="shared" si="1865"/>
        <v>3.0817359869327396</v>
      </c>
      <c r="NG464" s="63">
        <f t="shared" si="1702"/>
        <v>2.5169377902905108</v>
      </c>
      <c r="NH464" s="64">
        <f t="shared" si="1866"/>
        <v>2.7264586192752405</v>
      </c>
      <c r="NI464" s="238">
        <f t="shared" si="1838"/>
        <v>3.0921069337708218E-4</v>
      </c>
      <c r="NJ464" s="238">
        <f t="shared" si="1839"/>
        <v>3.0921069337708218E-4</v>
      </c>
      <c r="NK464" s="238">
        <f t="shared" si="1840"/>
        <v>7.3532344229132462E-5</v>
      </c>
      <c r="NL464" s="238">
        <f t="shared" si="1841"/>
        <v>-2.6426780065902378E-4</v>
      </c>
      <c r="NM464" s="239">
        <f t="shared" si="1704"/>
        <v>0.20952082898472973</v>
      </c>
      <c r="NN464" s="240">
        <f t="shared" si="1705"/>
        <v>0.51290801389360885</v>
      </c>
      <c r="NO464" s="240">
        <f>O464*IN464+0.005</f>
        <v>0.35527736765749923</v>
      </c>
      <c r="NP464" s="240">
        <f t="shared" si="1706"/>
        <v>2.6803392045043812E-3</v>
      </c>
      <c r="NQ464" s="240">
        <f t="shared" ref="NQ464:NQ473" si="1869">Q464*JD464</f>
        <v>0</v>
      </c>
      <c r="NR464" s="240">
        <f t="shared" si="1707"/>
        <v>0</v>
      </c>
      <c r="NS464" s="240">
        <f t="shared" si="1708"/>
        <v>0.63689291875619791</v>
      </c>
      <c r="NT464" s="240">
        <f t="shared" si="1709"/>
        <v>1.3907860867580593E-2</v>
      </c>
      <c r="NU464" s="240">
        <f t="shared" si="1710"/>
        <v>5.0390800244857223E-4</v>
      </c>
      <c r="NV464" s="240">
        <f t="shared" si="1711"/>
        <v>0.19386245006062708</v>
      </c>
      <c r="NW464" s="240">
        <f t="shared" si="1712"/>
        <v>0.10540283391033996</v>
      </c>
      <c r="NX464" s="240">
        <f t="shared" si="1713"/>
        <v>0.58223354524052395</v>
      </c>
      <c r="NY464" s="240">
        <f t="shared" si="1714"/>
        <v>0.27806869577703114</v>
      </c>
      <c r="NZ464" s="240">
        <f t="shared" si="1715"/>
        <v>4.0312640195885782E-4</v>
      </c>
      <c r="OA464" s="240">
        <f t="shared" si="1716"/>
        <v>0.19007409817568952</v>
      </c>
      <c r="OB464" s="241">
        <f t="shared" si="1717"/>
        <v>0</v>
      </c>
      <c r="OC464" s="4"/>
      <c r="OD464" s="4"/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136"/>
      <c r="OP464" s="13"/>
      <c r="OQ464" s="13"/>
      <c r="OR464" s="13"/>
      <c r="OS464" s="13"/>
      <c r="OT464" s="13"/>
    </row>
    <row r="465" spans="1:410" ht="15" customHeight="1">
      <c r="A465" s="242">
        <v>446</v>
      </c>
      <c r="B465" s="49" t="s">
        <v>515</v>
      </c>
      <c r="C465" s="50">
        <v>5</v>
      </c>
      <c r="D465" s="51">
        <v>1851.94</v>
      </c>
      <c r="E465" s="52">
        <v>1851.94</v>
      </c>
      <c r="F465" s="52"/>
      <c r="G465" s="52"/>
      <c r="H465" s="53"/>
      <c r="I465" s="57">
        <v>3.021018356508979</v>
      </c>
      <c r="J465" s="58">
        <v>3.021018356508979</v>
      </c>
      <c r="K465" s="58">
        <v>2.5737999999999999</v>
      </c>
      <c r="L465" s="243">
        <v>2.7486999999999999</v>
      </c>
      <c r="M465" s="1">
        <v>0.1749</v>
      </c>
      <c r="N465" s="2">
        <v>0.63380000000000003</v>
      </c>
      <c r="O465" s="2">
        <v>0.27231835650897906</v>
      </c>
      <c r="P465" s="2">
        <v>0</v>
      </c>
      <c r="Q465" s="2">
        <v>0</v>
      </c>
      <c r="R465" s="2">
        <v>0</v>
      </c>
      <c r="S465" s="2">
        <v>0.60119999999999996</v>
      </c>
      <c r="T465" s="2">
        <v>0</v>
      </c>
      <c r="U465" s="2">
        <v>0</v>
      </c>
      <c r="V465" s="2">
        <v>0.1918</v>
      </c>
      <c r="W465" s="2">
        <v>7.7499999999999999E-2</v>
      </c>
      <c r="X465" s="2">
        <v>0.51080000000000003</v>
      </c>
      <c r="Y465" s="2">
        <v>0.32940000000000003</v>
      </c>
      <c r="Z465" s="2">
        <v>5.9999999999999995E-4</v>
      </c>
      <c r="AA465" s="2">
        <v>0.22869999999999999</v>
      </c>
      <c r="AB465" s="3">
        <v>0</v>
      </c>
      <c r="AC465" s="244">
        <v>124.21</v>
      </c>
      <c r="AD465" s="108">
        <v>27.3262</v>
      </c>
      <c r="AE465" s="108">
        <v>83.59991312999999</v>
      </c>
      <c r="AF465" s="108">
        <f t="shared" si="1718"/>
        <v>8.2742178021286197</v>
      </c>
      <c r="AG465" s="108">
        <f t="shared" si="1719"/>
        <v>26.161756814902198</v>
      </c>
      <c r="AH465" s="108">
        <v>4.4184188276249996</v>
      </c>
      <c r="AI465" s="108">
        <v>17.487480848068831</v>
      </c>
      <c r="AJ465" s="108">
        <f t="shared" si="1720"/>
        <v>0.33829531700589155</v>
      </c>
      <c r="AK465" s="108">
        <f t="shared" si="1721"/>
        <v>10.234862940987549</v>
      </c>
      <c r="AL465" s="108">
        <v>12.852100640284693</v>
      </c>
      <c r="AM465" s="245">
        <v>323.8729361351742</v>
      </c>
      <c r="AN465" s="244">
        <v>440.08</v>
      </c>
      <c r="AO465" s="108">
        <v>96.817599999999999</v>
      </c>
      <c r="AP465" s="108">
        <v>296.19716424000001</v>
      </c>
      <c r="AQ465" s="108">
        <f t="shared" si="1722"/>
        <v>29.315818133489763</v>
      </c>
      <c r="AR465" s="108">
        <f t="shared" si="1723"/>
        <v>92.691940577265598</v>
      </c>
      <c r="AS465" s="246">
        <v>35.064068395850001</v>
      </c>
      <c r="AT465" s="247">
        <v>7.1209037330991638</v>
      </c>
      <c r="AU465" s="108">
        <v>63.375594782417046</v>
      </c>
      <c r="AV465" s="108">
        <f t="shared" si="1724"/>
        <v>1.2260008810658578</v>
      </c>
      <c r="AW465" s="108">
        <f t="shared" si="1725"/>
        <v>37.091707607115659</v>
      </c>
      <c r="AX465" s="108">
        <v>46.576721370913354</v>
      </c>
      <c r="AY465" s="245">
        <v>1173.7333785470164</v>
      </c>
      <c r="AZ465" s="248">
        <v>64</v>
      </c>
      <c r="BA465" s="108">
        <v>326.21866666666659</v>
      </c>
      <c r="BB465" s="108">
        <v>34.019940776089598</v>
      </c>
      <c r="BC465" s="109">
        <v>27.215952620871679</v>
      </c>
      <c r="BD465" s="109">
        <v>6.8039881552179189</v>
      </c>
      <c r="BE465" s="108">
        <v>12.757479999999999</v>
      </c>
      <c r="BF465" s="109">
        <v>10.205984000000001</v>
      </c>
      <c r="BG465" s="109">
        <v>2.5514959999999984</v>
      </c>
      <c r="BH465" s="108">
        <v>27.228714383321197</v>
      </c>
      <c r="BI465" s="109">
        <f t="shared" si="1726"/>
        <v>15.93609520969763</v>
      </c>
      <c r="BJ465" s="108">
        <f t="shared" si="1727"/>
        <v>0.52673947974534863</v>
      </c>
      <c r="BK465" s="108">
        <v>20.011240091303868</v>
      </c>
      <c r="BL465" s="245">
        <v>504.28325030085745</v>
      </c>
      <c r="BM465" s="244">
        <v>0</v>
      </c>
      <c r="BN465" s="108">
        <v>0</v>
      </c>
      <c r="BO465" s="108">
        <v>0</v>
      </c>
      <c r="BP465" s="108">
        <f t="shared" si="1728"/>
        <v>0</v>
      </c>
      <c r="BQ465" s="108">
        <f t="shared" si="1729"/>
        <v>0</v>
      </c>
      <c r="BR465" s="108">
        <v>0</v>
      </c>
      <c r="BS465" s="108">
        <v>0</v>
      </c>
      <c r="BT465" s="108">
        <f t="shared" si="1730"/>
        <v>0</v>
      </c>
      <c r="BU465" s="108">
        <f t="shared" si="1731"/>
        <v>0</v>
      </c>
      <c r="BV465" s="108">
        <v>0</v>
      </c>
      <c r="BW465" s="245">
        <v>0</v>
      </c>
      <c r="BX465" s="107">
        <v>0</v>
      </c>
      <c r="BY465" s="108">
        <v>0</v>
      </c>
      <c r="BZ465" s="109">
        <f t="shared" si="1732"/>
        <v>0</v>
      </c>
      <c r="CA465" s="109">
        <f t="shared" si="1733"/>
        <v>0</v>
      </c>
      <c r="CB465" s="108">
        <v>0</v>
      </c>
      <c r="CC465" s="110">
        <v>0</v>
      </c>
      <c r="CD465" s="244">
        <v>0</v>
      </c>
      <c r="CE465" s="108">
        <v>0</v>
      </c>
      <c r="CF465" s="109">
        <f t="shared" si="1734"/>
        <v>0</v>
      </c>
      <c r="CG465" s="109">
        <f t="shared" si="1735"/>
        <v>0</v>
      </c>
      <c r="CH465" s="108">
        <v>0</v>
      </c>
      <c r="CI465" s="245">
        <v>0</v>
      </c>
      <c r="CJ465" s="249">
        <v>410.49606719290045</v>
      </c>
      <c r="CK465" s="250">
        <v>90.309134782438093</v>
      </c>
      <c r="CL465" s="250">
        <v>44.853487508132417</v>
      </c>
      <c r="CM465" s="251">
        <v>29.448331125812413</v>
      </c>
      <c r="CN465" s="252">
        <f t="shared" si="1600"/>
        <v>14.35458900727726</v>
      </c>
      <c r="CO465" s="250">
        <v>276.28560951238319</v>
      </c>
      <c r="CP465" s="252">
        <f t="shared" si="1736"/>
        <v>27.345091915878616</v>
      </c>
      <c r="CQ465" s="250">
        <v>86.460818640805201</v>
      </c>
      <c r="CR465" s="250">
        <v>60.001933826697424</v>
      </c>
      <c r="CS465" s="252">
        <f t="shared" si="1737"/>
        <v>1.1607374098774617</v>
      </c>
      <c r="CT465" s="252">
        <f t="shared" si="1738"/>
        <v>35.117211806883546</v>
      </c>
      <c r="CU465" s="250">
        <f t="shared" si="1601"/>
        <v>881.94623282255156</v>
      </c>
      <c r="CV465" s="245">
        <f t="shared" si="1739"/>
        <v>1111.2522533564149</v>
      </c>
      <c r="CW465" s="244">
        <v>0</v>
      </c>
      <c r="CX465" s="108">
        <v>0</v>
      </c>
      <c r="CY465" s="108">
        <f t="shared" si="1740"/>
        <v>0</v>
      </c>
      <c r="CZ465" s="108">
        <f t="shared" si="1741"/>
        <v>0</v>
      </c>
      <c r="DA465" s="108">
        <v>0</v>
      </c>
      <c r="DB465" s="245">
        <v>0</v>
      </c>
      <c r="DC465" s="244">
        <v>0</v>
      </c>
      <c r="DD465" s="108">
        <v>0</v>
      </c>
      <c r="DE465" s="108">
        <f t="shared" si="1742"/>
        <v>0</v>
      </c>
      <c r="DF465" s="108">
        <f t="shared" si="1743"/>
        <v>0</v>
      </c>
      <c r="DG465" s="108">
        <v>0</v>
      </c>
      <c r="DH465" s="245">
        <v>0</v>
      </c>
      <c r="DI465" s="107">
        <v>137.52475760214401</v>
      </c>
      <c r="DJ465" s="108">
        <v>30.255446672471681</v>
      </c>
      <c r="DK465" s="108">
        <v>2.2876258515724524</v>
      </c>
      <c r="DL465" s="108">
        <v>92.561450678395829</v>
      </c>
      <c r="DM465" s="108">
        <f t="shared" si="1744"/>
        <v>9.1611770194435493</v>
      </c>
      <c r="DN465" s="108">
        <f t="shared" si="1745"/>
        <v>28.966180375297192</v>
      </c>
      <c r="DO465" s="108">
        <v>19.171937498734628</v>
      </c>
      <c r="DP465" s="108">
        <f t="shared" si="1746"/>
        <v>0.37088113091302138</v>
      </c>
      <c r="DQ465" s="108">
        <f t="shared" si="1747"/>
        <v>11.220721516009419</v>
      </c>
      <c r="DR465" s="108">
        <v>14.09006091516593</v>
      </c>
      <c r="DS465" s="110">
        <v>355.06953506218144</v>
      </c>
      <c r="DT465" s="244">
        <v>55.2</v>
      </c>
      <c r="DU465" s="108">
        <v>12.144</v>
      </c>
      <c r="DV465" s="108">
        <v>37.152525599999997</v>
      </c>
      <c r="DW465" s="108">
        <f t="shared" si="1748"/>
        <v>3.6771340687344001</v>
      </c>
      <c r="DX465" s="108">
        <f t="shared" si="1749"/>
        <v>11.626511361263999</v>
      </c>
      <c r="DY465" s="108">
        <v>1.0874768159166699</v>
      </c>
      <c r="DZ465" s="108">
        <v>0.52077608239583295</v>
      </c>
      <c r="EA465" s="108"/>
      <c r="EB465" s="108">
        <v>7.7456488303768118</v>
      </c>
      <c r="EC465" s="108">
        <f t="shared" si="1750"/>
        <v>0.14983957662363942</v>
      </c>
      <c r="ED465" s="108">
        <f t="shared" si="1751"/>
        <v>4.5332803996569764</v>
      </c>
      <c r="EE465" s="108">
        <v>5.692521366434466</v>
      </c>
      <c r="EF465" s="245">
        <v>143.45153843414855</v>
      </c>
      <c r="EG465" s="249">
        <v>218.569390873016</v>
      </c>
      <c r="EH465" s="250">
        <v>48.08526599206354</v>
      </c>
      <c r="EI465" s="250">
        <v>285.89228347056536</v>
      </c>
      <c r="EJ465" s="250">
        <v>147.108784235256</v>
      </c>
      <c r="EK465" s="250">
        <f t="shared" si="1752"/>
        <v>14.559944810900229</v>
      </c>
      <c r="EL465" s="250">
        <v>46.036222938581012</v>
      </c>
      <c r="EM465" s="250">
        <v>51.074867893675844</v>
      </c>
      <c r="EN465" s="250">
        <f t="shared" si="1753"/>
        <v>0.98804331940315926</v>
      </c>
      <c r="EO465" s="250">
        <f t="shared" si="1754"/>
        <v>29.892485782395873</v>
      </c>
      <c r="EP465" s="250">
        <v>750.73059246457683</v>
      </c>
      <c r="EQ465" s="245">
        <v>945.9205465053667</v>
      </c>
      <c r="ER465" s="244">
        <v>229.56</v>
      </c>
      <c r="ES465" s="108">
        <v>50.5032</v>
      </c>
      <c r="ET465" s="108">
        <v>154.50604668</v>
      </c>
      <c r="EU465" s="108">
        <f t="shared" si="1755"/>
        <v>15.292081464106321</v>
      </c>
      <c r="EV465" s="108">
        <f t="shared" si="1756"/>
        <v>48.351122248039196</v>
      </c>
      <c r="EW465" s="108">
        <v>16.719966929249999</v>
      </c>
      <c r="EX465" s="108">
        <v>32.944112593475197</v>
      </c>
      <c r="EY465" s="108">
        <f t="shared" si="1757"/>
        <v>0.63730385812077772</v>
      </c>
      <c r="EZ465" s="108">
        <f t="shared" si="1758"/>
        <v>19.281134889358043</v>
      </c>
      <c r="FA465" s="108">
        <v>24.211666310136302</v>
      </c>
      <c r="FB465" s="245">
        <v>610.13399101543382</v>
      </c>
      <c r="FC465" s="244">
        <v>0.83333333333333293</v>
      </c>
      <c r="FD465" s="108">
        <v>6.0833333333333302E-2</v>
      </c>
      <c r="FE465" s="108">
        <f t="shared" si="1759"/>
        <v>1.1768208333333328E-3</v>
      </c>
      <c r="FF465" s="108">
        <f t="shared" si="1760"/>
        <v>3.5603803333333316E-2</v>
      </c>
      <c r="FG465" s="108">
        <v>4.4708333333333301E-2</v>
      </c>
      <c r="FH465" s="245">
        <v>1.1266499999999995</v>
      </c>
      <c r="FI465" s="244">
        <v>313.31253333333399</v>
      </c>
      <c r="FJ465" s="108">
        <v>22.8718149333334</v>
      </c>
      <c r="FK465" s="108">
        <f t="shared" si="1761"/>
        <v>0.44245525988533463</v>
      </c>
      <c r="FL465" s="108">
        <f t="shared" si="1762"/>
        <v>13.386141382402172</v>
      </c>
      <c r="FM465" s="108">
        <v>16.809000000000001</v>
      </c>
      <c r="FN465" s="245">
        <v>423.59201792000084</v>
      </c>
      <c r="FO465" s="244">
        <v>0</v>
      </c>
      <c r="FP465" s="108">
        <v>0</v>
      </c>
      <c r="FQ465" s="108">
        <f t="shared" si="1763"/>
        <v>0</v>
      </c>
      <c r="FR465" s="108">
        <f t="shared" si="1764"/>
        <v>0</v>
      </c>
      <c r="FS465" s="108">
        <v>0</v>
      </c>
      <c r="FT465" s="110">
        <v>0</v>
      </c>
      <c r="FU465" s="253">
        <f t="shared" si="1602"/>
        <v>1971.0810631150341</v>
      </c>
      <c r="FV465" s="254">
        <f t="shared" si="1603"/>
        <v>379.55742862948256</v>
      </c>
      <c r="FW465" s="254">
        <f t="shared" si="1604"/>
        <v>58.897429361248108</v>
      </c>
      <c r="FX465" s="254">
        <f t="shared" si="1605"/>
        <v>326.21866666666659</v>
      </c>
      <c r="FY465" s="254">
        <f t="shared" si="1606"/>
        <v>0</v>
      </c>
      <c r="FZ465" s="254">
        <f t="shared" si="1607"/>
        <v>0</v>
      </c>
      <c r="GA465" s="254">
        <f t="shared" si="1765"/>
        <v>0</v>
      </c>
      <c r="GB465" s="254">
        <f t="shared" si="1766"/>
        <v>0</v>
      </c>
      <c r="GC465" s="254">
        <f t="shared" si="1767"/>
        <v>313.31253333333399</v>
      </c>
      <c r="GD465" s="254">
        <f t="shared" si="1768"/>
        <v>0</v>
      </c>
      <c r="GE465" s="254">
        <f t="shared" si="1608"/>
        <v>1087.4114940760351</v>
      </c>
      <c r="GF465" s="255">
        <f t="shared" si="1609"/>
        <v>415.15935460650837</v>
      </c>
      <c r="GG465" s="255">
        <f t="shared" si="1610"/>
        <v>107.6254652146815</v>
      </c>
      <c r="GH465" s="254">
        <f t="shared" si="1611"/>
        <v>301.96293892343368</v>
      </c>
      <c r="GI465" s="255">
        <f t="shared" si="1612"/>
        <v>215.60967931216504</v>
      </c>
      <c r="GJ465" s="256">
        <f t="shared" si="1613"/>
        <v>5.8414730534738259</v>
      </c>
      <c r="GK465" s="253">
        <f t="shared" si="1769"/>
        <v>4438.441554105234</v>
      </c>
      <c r="GL465" s="257">
        <f t="shared" si="1770"/>
        <v>5592.4363581725947</v>
      </c>
      <c r="GM465" s="221">
        <f t="shared" si="1771"/>
        <v>5592.4363581725947</v>
      </c>
      <c r="GN465" s="222">
        <f t="shared" si="1772"/>
        <v>3278.331122262472</v>
      </c>
      <c r="GO465" s="222">
        <f t="shared" si="1773"/>
        <v>217.17910321304831</v>
      </c>
      <c r="GP465" s="55">
        <f t="shared" si="1774"/>
        <v>0.58620803390487075</v>
      </c>
      <c r="GQ465" s="56">
        <f t="shared" si="1775"/>
        <v>3.8834434458189265E-2</v>
      </c>
      <c r="GR465" s="258">
        <f t="shared" si="1776"/>
        <v>1.0978742528104668</v>
      </c>
      <c r="GS465" s="227">
        <f t="shared" si="1614"/>
        <v>5592.4363581725947</v>
      </c>
      <c r="GT465" s="222">
        <f t="shared" si="1843"/>
        <v>3278.331122262472</v>
      </c>
      <c r="GU465" s="222">
        <f t="shared" si="1844"/>
        <v>217.17910321304831</v>
      </c>
      <c r="GV465" s="37">
        <f t="shared" si="1833"/>
        <v>0.58620803390487075</v>
      </c>
      <c r="GW465" s="228">
        <f t="shared" si="1834"/>
        <v>3.8834434458189265E-2</v>
      </c>
      <c r="GX465" s="258">
        <f t="shared" si="1777"/>
        <v>1.0978742528104668</v>
      </c>
      <c r="GY465" s="221">
        <f t="shared" si="1842"/>
        <v>4764.2801717365628</v>
      </c>
      <c r="GZ465" s="222">
        <f t="shared" si="1778"/>
        <v>3006.9496608173713</v>
      </c>
      <c r="HA465" s="222">
        <f t="shared" si="1779"/>
        <v>158.51200479616136</v>
      </c>
      <c r="HB465" s="55">
        <f t="shared" si="1780"/>
        <v>0.63114459108758691</v>
      </c>
      <c r="HC465" s="56">
        <f t="shared" si="1781"/>
        <v>3.3270924270262701E-2</v>
      </c>
      <c r="HD465" s="258">
        <f t="shared" si="1782"/>
        <v>1.1040540235928886</v>
      </c>
      <c r="HE465" s="221">
        <f t="shared" si="1783"/>
        <v>5088.1531078717371</v>
      </c>
      <c r="HF465" s="222">
        <f t="shared" si="1784"/>
        <v>3253.8341567061252</v>
      </c>
      <c r="HG465" s="222">
        <f t="shared" si="1785"/>
        <v>169.36377132627084</v>
      </c>
      <c r="HH465" s="55">
        <f t="shared" si="1786"/>
        <v>0.63949218659953666</v>
      </c>
      <c r="HI465" s="56">
        <f t="shared" si="1787"/>
        <v>3.3285903103869446E-2</v>
      </c>
      <c r="HJ465" s="259">
        <f t="shared" si="1788"/>
        <v>1.1053644120309367</v>
      </c>
      <c r="HK465" s="54">
        <f t="shared" si="1615"/>
        <v>3.3166982708789998</v>
      </c>
      <c r="HL465" s="55">
        <f t="shared" si="1616"/>
        <v>3.3166982708789998</v>
      </c>
      <c r="HM465" s="55">
        <f t="shared" si="1617"/>
        <v>2.8416142459233766</v>
      </c>
      <c r="HN465" s="56">
        <f t="shared" si="1618"/>
        <v>3.0383151593494357</v>
      </c>
      <c r="HQ465" s="57">
        <f t="shared" si="1619"/>
        <v>195.94007610218549</v>
      </c>
      <c r="HR465" s="58">
        <f t="shared" si="1789"/>
        <v>226.64388602739797</v>
      </c>
      <c r="HS465" s="58">
        <f t="shared" si="1620"/>
        <v>8.6125131191345119</v>
      </c>
      <c r="HT465" s="58">
        <f t="shared" si="1790"/>
        <v>9.9465914012884475</v>
      </c>
      <c r="HU465" s="58">
        <f t="shared" si="1621"/>
        <v>257.04201280569379</v>
      </c>
      <c r="HV465" s="55">
        <f t="shared" si="1845"/>
        <v>0.76228813322553157</v>
      </c>
      <c r="HW465" s="56">
        <f t="shared" si="1846"/>
        <v>3.3506246800381945E-2</v>
      </c>
      <c r="HX465" s="260">
        <f t="shared" si="1847"/>
        <v>1.1246406681058201</v>
      </c>
      <c r="HY465" s="57">
        <f t="shared" si="1622"/>
        <v>695.23365078494521</v>
      </c>
      <c r="HZ465" s="58">
        <f t="shared" si="1791"/>
        <v>804.17676386294613</v>
      </c>
      <c r="IA465" s="58">
        <f t="shared" si="1623"/>
        <v>37.662722747654783</v>
      </c>
      <c r="IB465" s="58">
        <f t="shared" si="1792"/>
        <v>43.496678501266508</v>
      </c>
      <c r="IC465" s="58">
        <f t="shared" si="1624"/>
        <v>931.53442741826711</v>
      </c>
      <c r="ID465" s="55">
        <f t="shared" si="1625"/>
        <v>0.74633167634155428</v>
      </c>
      <c r="IE465" s="56">
        <f t="shared" si="1626"/>
        <v>4.0430843605036071E-2</v>
      </c>
      <c r="IF465" s="260">
        <f t="shared" si="1627"/>
        <v>1.1232129113571416</v>
      </c>
      <c r="IG465" s="57">
        <f t="shared" si="1628"/>
        <v>19.442036155831108</v>
      </c>
      <c r="IH465" s="58">
        <f t="shared" si="1793"/>
        <v>22.488603221449843</v>
      </c>
      <c r="II465" s="58">
        <f t="shared" si="1629"/>
        <v>37.948676100617028</v>
      </c>
      <c r="IJ465" s="58">
        <f t="shared" si="1794"/>
        <v>43.826926028602607</v>
      </c>
      <c r="IK465" s="58">
        <f t="shared" si="1630"/>
        <v>400.22480182607734</v>
      </c>
      <c r="IL465" s="55">
        <f t="shared" si="1631"/>
        <v>4.857778945013979E-2</v>
      </c>
      <c r="IM465" s="56">
        <f t="shared" si="1632"/>
        <v>9.4818401876823458E-2</v>
      </c>
      <c r="IN465" s="260">
        <f t="shared" si="1633"/>
        <v>1.0222995100575569</v>
      </c>
      <c r="IO465" s="57">
        <f t="shared" si="1634"/>
        <v>0</v>
      </c>
      <c r="IP465" s="58">
        <f t="shared" si="1795"/>
        <v>0</v>
      </c>
      <c r="IQ465" s="58">
        <f t="shared" si="1635"/>
        <v>0</v>
      </c>
      <c r="IR465" s="58">
        <f t="shared" si="1796"/>
        <v>0</v>
      </c>
      <c r="IS465" s="58">
        <f t="shared" si="1636"/>
        <v>0</v>
      </c>
      <c r="IT465" s="55"/>
      <c r="IU465" s="56"/>
      <c r="IV465" s="260"/>
      <c r="IW465" s="57">
        <f t="shared" si="1640"/>
        <v>0</v>
      </c>
      <c r="IX465" s="58">
        <f t="shared" si="1797"/>
        <v>0</v>
      </c>
      <c r="IY465" s="58">
        <f t="shared" si="1641"/>
        <v>0</v>
      </c>
      <c r="IZ465" s="58">
        <f t="shared" si="1798"/>
        <v>0</v>
      </c>
      <c r="JA465" s="58">
        <f t="shared" si="1642"/>
        <v>0</v>
      </c>
      <c r="JB465" s="55"/>
      <c r="JC465" s="56"/>
      <c r="JD465" s="260"/>
      <c r="JE465" s="57">
        <f t="shared" si="1643"/>
        <v>0</v>
      </c>
      <c r="JF465" s="58">
        <f t="shared" si="1799"/>
        <v>0</v>
      </c>
      <c r="JG465" s="58">
        <f t="shared" si="1644"/>
        <v>0</v>
      </c>
      <c r="JH465" s="58">
        <f t="shared" si="1800"/>
        <v>0</v>
      </c>
      <c r="JI465" s="58">
        <f t="shared" si="1645"/>
        <v>0</v>
      </c>
      <c r="JJ465" s="55"/>
      <c r="JK465" s="56"/>
      <c r="JL465" s="260"/>
      <c r="JM465" s="57">
        <f t="shared" si="1646"/>
        <v>649.13039912151885</v>
      </c>
      <c r="JN465" s="58">
        <f t="shared" si="1801"/>
        <v>750.84913266386093</v>
      </c>
      <c r="JO465" s="58">
        <f t="shared" si="1647"/>
        <v>42.860418333033337</v>
      </c>
      <c r="JP465" s="58">
        <f t="shared" si="1802"/>
        <v>49.499497132820203</v>
      </c>
      <c r="JQ465" s="58">
        <f t="shared" si="1648"/>
        <v>881.94623282255145</v>
      </c>
      <c r="JR465" s="55">
        <f t="shared" si="1649"/>
        <v>0.73602037739201343</v>
      </c>
      <c r="JS465" s="56">
        <f t="shared" si="1650"/>
        <v>4.8597541140194316E-2</v>
      </c>
      <c r="JT465" s="260">
        <f t="shared" si="1651"/>
        <v>1.1228621522599447</v>
      </c>
      <c r="JU465" s="57">
        <f t="shared" si="1652"/>
        <v>0</v>
      </c>
      <c r="JV465" s="58">
        <f t="shared" si="1803"/>
        <v>0</v>
      </c>
      <c r="JW465" s="58">
        <f t="shared" si="1653"/>
        <v>0</v>
      </c>
      <c r="JX465" s="58">
        <f t="shared" si="1804"/>
        <v>0</v>
      </c>
      <c r="JY465" s="58">
        <f t="shared" si="1654"/>
        <v>0</v>
      </c>
      <c r="JZ465" s="55"/>
      <c r="KA465" s="56"/>
      <c r="KB465" s="260"/>
      <c r="KC465" s="57">
        <f t="shared" si="1658"/>
        <v>0</v>
      </c>
      <c r="KD465" s="58">
        <f t="shared" si="1805"/>
        <v>0</v>
      </c>
      <c r="KE465" s="58">
        <f t="shared" si="1659"/>
        <v>0</v>
      </c>
      <c r="KF465" s="58">
        <f t="shared" si="1806"/>
        <v>0</v>
      </c>
      <c r="KG465" s="58">
        <f t="shared" si="1660"/>
        <v>0</v>
      </c>
      <c r="KH465" s="55"/>
      <c r="KI465" s="56"/>
      <c r="KJ465" s="260"/>
      <c r="KK465" s="57">
        <f t="shared" si="1664"/>
        <v>216.80822458200976</v>
      </c>
      <c r="KL465" s="58">
        <f t="shared" si="1807"/>
        <v>250.78207337401071</v>
      </c>
      <c r="KM465" s="58">
        <f t="shared" si="1665"/>
        <v>9.5320581503565709</v>
      </c>
      <c r="KN465" s="58">
        <f t="shared" si="1808"/>
        <v>11.008573957846805</v>
      </c>
      <c r="KO465" s="58">
        <f t="shared" si="1666"/>
        <v>281.80121830331865</v>
      </c>
      <c r="KP465" s="55">
        <f t="shared" si="1809"/>
        <v>0.7693658171081672</v>
      </c>
      <c r="KQ465" s="56">
        <f t="shared" si="1810"/>
        <v>3.3825468206800567E-2</v>
      </c>
      <c r="KR465" s="260">
        <f t="shared" si="1811"/>
        <v>1.1257991885660832</v>
      </c>
      <c r="KS465" s="57">
        <f t="shared" si="1667"/>
        <v>87.058945948323597</v>
      </c>
      <c r="KT465" s="58">
        <f t="shared" si="1812"/>
        <v>100.70108277842591</v>
      </c>
      <c r="KU465" s="58">
        <f t="shared" si="1668"/>
        <v>3.8269736453580396</v>
      </c>
      <c r="KV465" s="58">
        <f t="shared" si="1813"/>
        <v>4.4197718630239997</v>
      </c>
      <c r="KW465" s="58">
        <f t="shared" si="1669"/>
        <v>113.85042732868932</v>
      </c>
      <c r="KX465" s="55">
        <f t="shared" si="1670"/>
        <v>0.76467825366155207</v>
      </c>
      <c r="KY465" s="56">
        <f t="shared" si="1671"/>
        <v>3.3614047264921204E-2</v>
      </c>
      <c r="KZ465" s="260">
        <f t="shared" si="1672"/>
        <v>1.1250318982701015</v>
      </c>
      <c r="LA465" s="57">
        <f t="shared" si="1673"/>
        <v>359.28768150467135</v>
      </c>
      <c r="LB465" s="58">
        <f t="shared" si="1814"/>
        <v>415.5880611964534</v>
      </c>
      <c r="LC465" s="58">
        <f t="shared" si="1674"/>
        <v>15.547988130303388</v>
      </c>
      <c r="LD465" s="58">
        <f t="shared" si="1815"/>
        <v>17.956371491687385</v>
      </c>
      <c r="LE465" s="58">
        <f t="shared" si="1675"/>
        <v>750.73059246457672</v>
      </c>
      <c r="LF465" s="55">
        <f t="shared" si="1816"/>
        <v>0.4785840421464167</v>
      </c>
      <c r="LG465" s="56">
        <f t="shared" si="1817"/>
        <v>2.0710476283190792E-2</v>
      </c>
      <c r="LH465" s="260">
        <f t="shared" si="1818"/>
        <v>1.0782021721806099</v>
      </c>
      <c r="LI465" s="57">
        <f t="shared" si="1676"/>
        <v>362.57455370762466</v>
      </c>
      <c r="LJ465" s="58">
        <f t="shared" si="1819"/>
        <v>419.38998627360945</v>
      </c>
      <c r="LK465" s="58">
        <f t="shared" si="1677"/>
        <v>15.929385322227098</v>
      </c>
      <c r="LL465" s="58">
        <f t="shared" si="1820"/>
        <v>18.396847108640078</v>
      </c>
      <c r="LM465" s="58">
        <f t="shared" si="1678"/>
        <v>484.23332620272527</v>
      </c>
      <c r="LN465" s="55">
        <f t="shared" si="1679"/>
        <v>0.74876001730585573</v>
      </c>
      <c r="LO465" s="56">
        <f t="shared" si="1680"/>
        <v>3.2896094630955303E-2</v>
      </c>
      <c r="LP465" s="260">
        <f t="shared" si="1681"/>
        <v>1.1224262997701628</v>
      </c>
      <c r="LQ465" s="57">
        <f t="shared" si="1682"/>
        <v>4.3436640066666643E-2</v>
      </c>
      <c r="LR465" s="58">
        <f t="shared" si="1821"/>
        <v>5.0243161565113312E-2</v>
      </c>
      <c r="LS465" s="58">
        <f t="shared" si="1683"/>
        <v>1.1768208333333328E-3</v>
      </c>
      <c r="LT465" s="58">
        <f t="shared" si="1822"/>
        <v>1.359110380416666E-3</v>
      </c>
      <c r="LU465" s="58">
        <f t="shared" si="1684"/>
        <v>0.89416666666666633</v>
      </c>
      <c r="LV465" s="55">
        <f t="shared" si="1835"/>
        <v>4.857778945013979E-2</v>
      </c>
      <c r="LW465" s="56">
        <f t="shared" si="1836"/>
        <v>1.3161090400745572E-3</v>
      </c>
      <c r="LX465" s="260">
        <f t="shared" si="1837"/>
        <v>1.0078160048971445</v>
      </c>
      <c r="LY465" s="57">
        <f t="shared" si="1685"/>
        <v>16.33109248653065</v>
      </c>
      <c r="LZ465" s="58">
        <f t="shared" si="1823"/>
        <v>18.890174679170006</v>
      </c>
      <c r="MA465" s="58">
        <f t="shared" si="1686"/>
        <v>0.44245525988533463</v>
      </c>
      <c r="MB465" s="58">
        <f t="shared" si="1824"/>
        <v>0.51099157964157293</v>
      </c>
      <c r="MC465" s="58">
        <f t="shared" si="1687"/>
        <v>336.18414120634986</v>
      </c>
      <c r="MD465" s="55">
        <f t="shared" si="1688"/>
        <v>4.8577819369851311E-2</v>
      </c>
      <c r="ME465" s="56">
        <f t="shared" si="1689"/>
        <v>1.3161098506837524E-3</v>
      </c>
      <c r="MF465" s="260">
        <f t="shared" si="1690"/>
        <v>1.0078160097111266</v>
      </c>
      <c r="MG465" s="57">
        <f t="shared" si="1691"/>
        <v>0</v>
      </c>
      <c r="MH465" s="58">
        <f t="shared" si="1825"/>
        <v>0</v>
      </c>
      <c r="MI465" s="58">
        <f t="shared" si="1692"/>
        <v>0</v>
      </c>
      <c r="MJ465" s="58">
        <f t="shared" si="1826"/>
        <v>0</v>
      </c>
      <c r="MK465" s="58">
        <f t="shared" si="1693"/>
        <v>0</v>
      </c>
      <c r="ML465" s="55"/>
      <c r="MM465" s="56"/>
      <c r="MN465" s="260"/>
      <c r="MO465" s="59">
        <v>3.021018356508979</v>
      </c>
      <c r="MP465" s="60">
        <v>3.021018356508979</v>
      </c>
      <c r="MQ465" s="60">
        <v>2.5737999999999999</v>
      </c>
      <c r="MR465" s="61">
        <v>2.7486999999999999</v>
      </c>
      <c r="MS465" s="59">
        <f t="shared" si="1694"/>
        <v>1.0978742528104668</v>
      </c>
      <c r="MT465" s="60">
        <f t="shared" si="1862"/>
        <v>1.0978742528104668</v>
      </c>
      <c r="MU465" s="60">
        <f t="shared" si="1827"/>
        <v>1.1040540235928886</v>
      </c>
      <c r="MV465" s="61">
        <f t="shared" si="1828"/>
        <v>1.1053644120309367</v>
      </c>
      <c r="MW465" s="66">
        <f t="shared" si="1829"/>
        <v>3.3166982708789998</v>
      </c>
      <c r="MX465" s="67">
        <f t="shared" si="1830"/>
        <v>3.3166982708789998</v>
      </c>
      <c r="MY465" s="67">
        <f t="shared" si="1831"/>
        <v>2.8416142459233766</v>
      </c>
      <c r="MZ465" s="261">
        <f t="shared" si="1832"/>
        <v>3.0383151593494357</v>
      </c>
      <c r="NA465" s="59">
        <f t="shared" si="1696"/>
        <v>1.0978850881531945</v>
      </c>
      <c r="NB465" s="60">
        <f t="shared" si="1863"/>
        <v>1.0978850881531945</v>
      </c>
      <c r="NC465" s="60">
        <f t="shared" si="1698"/>
        <v>1.104064196657768</v>
      </c>
      <c r="ND465" s="262">
        <f t="shared" si="1864"/>
        <v>1.105373479175418</v>
      </c>
      <c r="NE465" s="62">
        <f t="shared" si="1700"/>
        <v>3.3167310046482794</v>
      </c>
      <c r="NF465" s="63">
        <f t="shared" si="1865"/>
        <v>3.3167310046482794</v>
      </c>
      <c r="NG465" s="63">
        <f t="shared" si="1702"/>
        <v>2.8416404293577631</v>
      </c>
      <c r="NH465" s="64">
        <f t="shared" si="1866"/>
        <v>3.038340082209471</v>
      </c>
      <c r="NI465" s="238">
        <f t="shared" si="1838"/>
        <v>-3.2733769279591485E-5</v>
      </c>
      <c r="NJ465" s="238">
        <f t="shared" si="1839"/>
        <v>-3.2733769279591485E-5</v>
      </c>
      <c r="NK465" s="238">
        <f t="shared" si="1840"/>
        <v>-2.6183434386428672E-5</v>
      </c>
      <c r="NL465" s="238">
        <f t="shared" si="1841"/>
        <v>-2.4922860035303529E-5</v>
      </c>
      <c r="NM465" s="239">
        <f t="shared" si="1704"/>
        <v>0.19669965285170793</v>
      </c>
      <c r="NN465" s="240">
        <f t="shared" si="1705"/>
        <v>0.71189234321815642</v>
      </c>
      <c r="NO465" s="240">
        <f>O465*IN465</f>
        <v>0.27839092243880842</v>
      </c>
      <c r="NP465" s="240">
        <f t="shared" si="1706"/>
        <v>0</v>
      </c>
      <c r="NQ465" s="240">
        <f t="shared" si="1869"/>
        <v>0</v>
      </c>
      <c r="NR465" s="240">
        <f t="shared" si="1707"/>
        <v>0</v>
      </c>
      <c r="NS465" s="240">
        <f t="shared" si="1708"/>
        <v>0.67506472593867872</v>
      </c>
      <c r="NT465" s="240">
        <f t="shared" si="1709"/>
        <v>0</v>
      </c>
      <c r="NU465" s="240">
        <f t="shared" si="1710"/>
        <v>0</v>
      </c>
      <c r="NV465" s="240">
        <f t="shared" si="1711"/>
        <v>0.21592828436697475</v>
      </c>
      <c r="NW465" s="240">
        <f t="shared" si="1712"/>
        <v>8.7189972115932865E-2</v>
      </c>
      <c r="NX465" s="240">
        <f t="shared" si="1713"/>
        <v>0.5507456695498556</v>
      </c>
      <c r="NY465" s="240">
        <f t="shared" si="1714"/>
        <v>0.36972722314429168</v>
      </c>
      <c r="NZ465" s="240">
        <f t="shared" si="1715"/>
        <v>6.046896029382867E-4</v>
      </c>
      <c r="OA465" s="240">
        <f t="shared" si="1716"/>
        <v>0.23048752142093465</v>
      </c>
      <c r="OB465" s="241">
        <f t="shared" si="1717"/>
        <v>0</v>
      </c>
      <c r="OC465" s="4"/>
      <c r="OD465" s="4"/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136"/>
      <c r="OP465" s="13"/>
      <c r="OQ465" s="13"/>
      <c r="OR465" s="13"/>
      <c r="OS465" s="13"/>
      <c r="OT465" s="13"/>
    </row>
    <row r="466" spans="1:410" ht="15" customHeight="1">
      <c r="A466" s="242">
        <v>447</v>
      </c>
      <c r="B466" s="49" t="s">
        <v>516</v>
      </c>
      <c r="C466" s="50">
        <v>5</v>
      </c>
      <c r="D466" s="51">
        <v>3223.48</v>
      </c>
      <c r="E466" s="52">
        <v>2555.6999999999998</v>
      </c>
      <c r="F466" s="52">
        <v>667.8</v>
      </c>
      <c r="G466" s="52"/>
      <c r="H466" s="53"/>
      <c r="I466" s="57">
        <v>2.8454460647986397</v>
      </c>
      <c r="J466" s="58">
        <v>2.8454460647986397</v>
      </c>
      <c r="K466" s="58">
        <v>2.2734000000000001</v>
      </c>
      <c r="L466" s="243">
        <v>2.5773000000000001</v>
      </c>
      <c r="M466" s="1">
        <v>0.3039</v>
      </c>
      <c r="N466" s="2">
        <v>0.29199999999999998</v>
      </c>
      <c r="O466" s="2">
        <v>0.26814606479863973</v>
      </c>
      <c r="P466" s="2">
        <v>3.0000000000000001E-3</v>
      </c>
      <c r="Q466" s="2">
        <v>0</v>
      </c>
      <c r="R466" s="2">
        <v>0</v>
      </c>
      <c r="S466" s="2">
        <v>0.6069</v>
      </c>
      <c r="T466" s="2">
        <v>1.72E-2</v>
      </c>
      <c r="U466" s="2">
        <v>5.9999999999999995E-4</v>
      </c>
      <c r="V466" s="2">
        <v>0.19040000000000001</v>
      </c>
      <c r="W466" s="2">
        <v>0.1207</v>
      </c>
      <c r="X466" s="2">
        <v>0.64039999999999997</v>
      </c>
      <c r="Y466" s="2">
        <v>0.21909999999999999</v>
      </c>
      <c r="Z466" s="2">
        <v>4.0000000000000002E-4</v>
      </c>
      <c r="AA466" s="2">
        <v>0.1827</v>
      </c>
      <c r="AB466" s="3">
        <v>0</v>
      </c>
      <c r="AC466" s="244">
        <v>318.04000000000002</v>
      </c>
      <c r="AD466" s="108">
        <v>69.968800000000002</v>
      </c>
      <c r="AE466" s="108">
        <v>214.05777612000003</v>
      </c>
      <c r="AF466" s="108">
        <f t="shared" si="1718"/>
        <v>21.186154333700884</v>
      </c>
      <c r="AG466" s="108">
        <f t="shared" si="1719"/>
        <v>66.987240458992801</v>
      </c>
      <c r="AH466" s="108">
        <v>11.2312564396667</v>
      </c>
      <c r="AI466" s="108">
        <v>44.77074181567334</v>
      </c>
      <c r="AJ466" s="108">
        <f t="shared" si="1720"/>
        <v>0.86609000042420081</v>
      </c>
      <c r="AK466" s="108">
        <f t="shared" si="1721"/>
        <v>26.202882520975503</v>
      </c>
      <c r="AL466" s="108">
        <v>32.903428718767003</v>
      </c>
      <c r="AM466" s="245">
        <v>829.16640371292851</v>
      </c>
      <c r="AN466" s="244">
        <v>355.23</v>
      </c>
      <c r="AO466" s="108">
        <v>78.150599999999997</v>
      </c>
      <c r="AP466" s="108">
        <v>239.08861719000001</v>
      </c>
      <c r="AQ466" s="108">
        <f t="shared" si="1722"/>
        <v>23.663556797763061</v>
      </c>
      <c r="AR466" s="108">
        <f t="shared" si="1723"/>
        <v>74.820391863438601</v>
      </c>
      <c r="AS466" s="246">
        <v>23.760697673174999</v>
      </c>
      <c r="AT466" s="247">
        <v>1.0970040886125738</v>
      </c>
      <c r="AU466" s="108">
        <v>50.824783785011768</v>
      </c>
      <c r="AV466" s="108">
        <f t="shared" si="1724"/>
        <v>0.98320544232105267</v>
      </c>
      <c r="AW466" s="108">
        <f t="shared" si="1725"/>
        <v>29.746119556286267</v>
      </c>
      <c r="AX466" s="108">
        <v>37.352734932409334</v>
      </c>
      <c r="AY466" s="245">
        <v>941.28892029671522</v>
      </c>
      <c r="AZ466" s="248">
        <v>87</v>
      </c>
      <c r="BA466" s="108">
        <v>443.45350000000002</v>
      </c>
      <c r="BB466" s="108">
        <v>46.245856992496797</v>
      </c>
      <c r="BC466" s="109">
        <v>36.996685593997441</v>
      </c>
      <c r="BD466" s="109">
        <v>9.2491713984993567</v>
      </c>
      <c r="BE466" s="108">
        <v>17.342199375</v>
      </c>
      <c r="BF466" s="109">
        <v>13.8737595</v>
      </c>
      <c r="BG466" s="109">
        <v>3.4684398749999996</v>
      </c>
      <c r="BH466" s="108">
        <v>37.014033614827262</v>
      </c>
      <c r="BI466" s="109">
        <f t="shared" si="1726"/>
        <v>21.663129425682722</v>
      </c>
      <c r="BJ466" s="108">
        <f t="shared" si="1727"/>
        <v>0.71603648027883338</v>
      </c>
      <c r="BK466" s="108">
        <v>27.202779499116204</v>
      </c>
      <c r="BL466" s="245">
        <v>685.51004337772827</v>
      </c>
      <c r="BM466" s="244">
        <v>3.45</v>
      </c>
      <c r="BN466" s="108">
        <v>0.75900000000000001</v>
      </c>
      <c r="BO466" s="108">
        <v>2.3220328500000003</v>
      </c>
      <c r="BP466" s="108">
        <f t="shared" si="1728"/>
        <v>0.22982087929590003</v>
      </c>
      <c r="BQ466" s="108">
        <f t="shared" si="1729"/>
        <v>0.72665696007900005</v>
      </c>
      <c r="BR466" s="108">
        <v>0.59988791859166701</v>
      </c>
      <c r="BS466" s="108">
        <v>0.52055721610719174</v>
      </c>
      <c r="BT466" s="108">
        <f t="shared" si="1730"/>
        <v>1.0070179345593625E-2</v>
      </c>
      <c r="BU466" s="108">
        <f t="shared" si="1731"/>
        <v>0.30466548075662392</v>
      </c>
      <c r="BV466" s="108">
        <v>0.382573899234943</v>
      </c>
      <c r="BW466" s="245">
        <v>9.6408622607205618</v>
      </c>
      <c r="BX466" s="107">
        <v>0</v>
      </c>
      <c r="BY466" s="108">
        <v>0</v>
      </c>
      <c r="BZ466" s="109">
        <f t="shared" si="1732"/>
        <v>0</v>
      </c>
      <c r="CA466" s="109">
        <f t="shared" si="1733"/>
        <v>0</v>
      </c>
      <c r="CB466" s="108">
        <v>0</v>
      </c>
      <c r="CC466" s="110">
        <v>0</v>
      </c>
      <c r="CD466" s="244">
        <v>0</v>
      </c>
      <c r="CE466" s="108">
        <v>0</v>
      </c>
      <c r="CF466" s="109">
        <f t="shared" si="1734"/>
        <v>0</v>
      </c>
      <c r="CG466" s="109">
        <f t="shared" si="1735"/>
        <v>0</v>
      </c>
      <c r="CH466" s="108">
        <v>0</v>
      </c>
      <c r="CI466" s="245">
        <v>0</v>
      </c>
      <c r="CJ466" s="249">
        <v>726.64598554757208</v>
      </c>
      <c r="CK466" s="250">
        <v>159.86211682046587</v>
      </c>
      <c r="CL466" s="250">
        <v>78.867993528337465</v>
      </c>
      <c r="CM466" s="251">
        <v>51.257657600912445</v>
      </c>
      <c r="CN466" s="252">
        <f t="shared" si="1600"/>
        <v>24.985545197564772</v>
      </c>
      <c r="CO466" s="250">
        <v>489.07126051074999</v>
      </c>
      <c r="CP466" s="252">
        <f t="shared" si="1736"/>
        <v>48.405338937790972</v>
      </c>
      <c r="CQ466" s="250">
        <v>153.0499602642341</v>
      </c>
      <c r="CR466" s="250">
        <v>106.17465701772016</v>
      </c>
      <c r="CS466" s="252">
        <f t="shared" si="1737"/>
        <v>2.0539487400077965</v>
      </c>
      <c r="CT466" s="252">
        <f t="shared" si="1738"/>
        <v>62.140629163447045</v>
      </c>
      <c r="CU466" s="250">
        <f t="shared" si="1601"/>
        <v>1560.6220134248456</v>
      </c>
      <c r="CV466" s="245">
        <f t="shared" si="1739"/>
        <v>1966.3837369153052</v>
      </c>
      <c r="CW466" s="244">
        <v>40.864600000000003</v>
      </c>
      <c r="CX466" s="108">
        <v>2.9831158000000002</v>
      </c>
      <c r="CY466" s="108">
        <f t="shared" si="1740"/>
        <v>5.770837515100001E-2</v>
      </c>
      <c r="CZ466" s="108">
        <f t="shared" si="1741"/>
        <v>1.7459222180344001</v>
      </c>
      <c r="DA466" s="108">
        <v>2.1923857899999999</v>
      </c>
      <c r="DB466" s="245">
        <v>55.248121908000009</v>
      </c>
      <c r="DC466" s="244">
        <v>1.3804000000000001</v>
      </c>
      <c r="DD466" s="108">
        <v>0.1007692</v>
      </c>
      <c r="DE466" s="108">
        <f t="shared" si="1742"/>
        <v>1.9493801740000001E-3</v>
      </c>
      <c r="DF466" s="108">
        <f t="shared" si="1743"/>
        <v>5.8976988145600005E-2</v>
      </c>
      <c r="DG466" s="108">
        <v>7.4058460000000007E-2</v>
      </c>
      <c r="DH466" s="245">
        <v>1.866273192</v>
      </c>
      <c r="DI466" s="107">
        <v>237.74837036513603</v>
      </c>
      <c r="DJ466" s="108">
        <v>52.304641480329927</v>
      </c>
      <c r="DK466" s="108">
        <v>3.9562141384939249</v>
      </c>
      <c r="DL466" s="108">
        <v>160.01725391936591</v>
      </c>
      <c r="DM466" s="108">
        <f t="shared" si="1744"/>
        <v>15.837547689415324</v>
      </c>
      <c r="DN466" s="108">
        <f t="shared" si="1745"/>
        <v>50.075799441526371</v>
      </c>
      <c r="DO466" s="108">
        <v>33.143933032942783</v>
      </c>
      <c r="DP466" s="108">
        <f t="shared" si="1746"/>
        <v>0.64116938452227823</v>
      </c>
      <c r="DQ466" s="108">
        <f t="shared" si="1747"/>
        <v>19.398083398324356</v>
      </c>
      <c r="DR466" s="108">
        <v>24.358520646813432</v>
      </c>
      <c r="DS466" s="110">
        <v>613.83472029969835</v>
      </c>
      <c r="DT466" s="244">
        <v>149.5</v>
      </c>
      <c r="DU466" s="108">
        <v>32.89</v>
      </c>
      <c r="DV466" s="108">
        <v>100.62142350000001</v>
      </c>
      <c r="DW466" s="108">
        <f t="shared" si="1748"/>
        <v>9.9589047694890009</v>
      </c>
      <c r="DX466" s="108">
        <f t="shared" si="1749"/>
        <v>31.488468270090003</v>
      </c>
      <c r="DY466" s="108">
        <v>2.9016892140000001</v>
      </c>
      <c r="DZ466" s="108">
        <v>1.9759518406875001</v>
      </c>
      <c r="EA466" s="108"/>
      <c r="EB466" s="108">
        <v>21.015901712492184</v>
      </c>
      <c r="EC466" s="108">
        <f t="shared" si="1750"/>
        <v>0.40655261862816133</v>
      </c>
      <c r="ED466" s="108">
        <f t="shared" si="1751"/>
        <v>12.299934763466876</v>
      </c>
      <c r="EE466" s="108">
        <v>15.445248313358986</v>
      </c>
      <c r="EF466" s="245">
        <v>389.22025749664635</v>
      </c>
      <c r="EG466" s="249">
        <v>468.44504404761886</v>
      </c>
      <c r="EH466" s="250">
        <v>103.05790969047615</v>
      </c>
      <c r="EI466" s="250">
        <v>639.98435280081571</v>
      </c>
      <c r="EJ466" s="250">
        <v>315.28834223138199</v>
      </c>
      <c r="EK466" s="250">
        <f t="shared" si="1752"/>
        <v>31.205348384008804</v>
      </c>
      <c r="EL466" s="250">
        <v>98.666333817888685</v>
      </c>
      <c r="EM466" s="250">
        <v>111.45462236023141</v>
      </c>
      <c r="EN466" s="250">
        <f t="shared" si="1753"/>
        <v>2.1560896695586766</v>
      </c>
      <c r="EO466" s="250">
        <f t="shared" si="1754"/>
        <v>65.230823919527921</v>
      </c>
      <c r="EP466" s="250">
        <v>1638.2302711305242</v>
      </c>
      <c r="EQ466" s="245">
        <v>2064.1701416244605</v>
      </c>
      <c r="ER466" s="244">
        <v>266.02</v>
      </c>
      <c r="ES466" s="108">
        <v>58.5244</v>
      </c>
      <c r="ET466" s="108">
        <v>179.04555905999999</v>
      </c>
      <c r="EU466" s="108">
        <f t="shared" si="1755"/>
        <v>17.72085516240444</v>
      </c>
      <c r="EV466" s="108">
        <f t="shared" si="1756"/>
        <v>56.030517252236393</v>
      </c>
      <c r="EW466" s="108">
        <v>18.945897105450001</v>
      </c>
      <c r="EX466" s="108">
        <v>38.145117500077902</v>
      </c>
      <c r="EY466" s="108">
        <f t="shared" si="1757"/>
        <v>0.73791729803900707</v>
      </c>
      <c r="EZ466" s="108">
        <f t="shared" si="1758"/>
        <v>22.325116629035595</v>
      </c>
      <c r="FA466" s="108">
        <v>28.034048683276399</v>
      </c>
      <c r="FB466" s="245">
        <v>706.45802681856526</v>
      </c>
      <c r="FC466" s="244">
        <v>0.83333333333333293</v>
      </c>
      <c r="FD466" s="108">
        <v>6.0833333333333302E-2</v>
      </c>
      <c r="FE466" s="108">
        <f t="shared" si="1759"/>
        <v>1.1768208333333328E-3</v>
      </c>
      <c r="FF466" s="108">
        <f t="shared" si="1760"/>
        <v>3.5603803333333316E-2</v>
      </c>
      <c r="FG466" s="108">
        <v>4.4708333333333301E-2</v>
      </c>
      <c r="FH466" s="245">
        <v>1.1266499999999995</v>
      </c>
      <c r="FI466" s="244">
        <v>435.63314666666599</v>
      </c>
      <c r="FJ466" s="108">
        <v>31.8012197066666</v>
      </c>
      <c r="FK466" s="108">
        <f t="shared" si="1761"/>
        <v>0.61519459522546538</v>
      </c>
      <c r="FL466" s="108">
        <f t="shared" si="1762"/>
        <v>18.612236255281349</v>
      </c>
      <c r="FM466" s="108">
        <v>23.371500000000001</v>
      </c>
      <c r="FN466" s="245">
        <v>588.96703964799906</v>
      </c>
      <c r="FO466" s="244">
        <v>0</v>
      </c>
      <c r="FP466" s="108">
        <v>0</v>
      </c>
      <c r="FQ466" s="108">
        <f t="shared" si="1763"/>
        <v>0</v>
      </c>
      <c r="FR466" s="108">
        <f t="shared" si="1764"/>
        <v>0</v>
      </c>
      <c r="FS466" s="108">
        <v>0</v>
      </c>
      <c r="FT466" s="110">
        <v>0</v>
      </c>
      <c r="FU466" s="253">
        <f t="shared" si="1602"/>
        <v>3080.5968679515986</v>
      </c>
      <c r="FV466" s="254">
        <f t="shared" si="1603"/>
        <v>769.69233597987329</v>
      </c>
      <c r="FW466" s="254">
        <f t="shared" si="1604"/>
        <v>76.952994380174786</v>
      </c>
      <c r="FX466" s="254">
        <f t="shared" si="1605"/>
        <v>443.45350000000002</v>
      </c>
      <c r="FY466" s="254">
        <f t="shared" si="1606"/>
        <v>0</v>
      </c>
      <c r="FZ466" s="254">
        <f t="shared" si="1607"/>
        <v>0</v>
      </c>
      <c r="GA466" s="254">
        <f t="shared" si="1765"/>
        <v>40.864600000000003</v>
      </c>
      <c r="GB466" s="254">
        <f t="shared" si="1766"/>
        <v>1.3804000000000001</v>
      </c>
      <c r="GC466" s="254">
        <f t="shared" si="1767"/>
        <v>435.63314666666599</v>
      </c>
      <c r="GD466" s="254">
        <f t="shared" si="1768"/>
        <v>0</v>
      </c>
      <c r="GE466" s="254">
        <f t="shared" si="1608"/>
        <v>1699.5122653814979</v>
      </c>
      <c r="GF466" s="255">
        <f t="shared" si="1609"/>
        <v>648.85134936075281</v>
      </c>
      <c r="GG466" s="255">
        <f t="shared" si="1610"/>
        <v>168.20752695386838</v>
      </c>
      <c r="GH466" s="254">
        <f t="shared" si="1611"/>
        <v>478.01028609508398</v>
      </c>
      <c r="GI466" s="255">
        <f t="shared" si="1612"/>
        <v>341.31223142920305</v>
      </c>
      <c r="GJ466" s="256">
        <f t="shared" si="1613"/>
        <v>9.2471089845093992</v>
      </c>
      <c r="GK466" s="253">
        <f t="shared" si="1769"/>
        <v>7026.0963964548946</v>
      </c>
      <c r="GL466" s="257">
        <f t="shared" si="1770"/>
        <v>8852.8814595331678</v>
      </c>
      <c r="GM466" s="221">
        <f t="shared" si="1771"/>
        <v>8852.8814595331678</v>
      </c>
      <c r="GN466" s="222">
        <f t="shared" si="1772"/>
        <v>5129.1581654143592</v>
      </c>
      <c r="GO466" s="222">
        <f t="shared" si="1773"/>
        <v>320.55361420137621</v>
      </c>
      <c r="GP466" s="55">
        <f t="shared" si="1774"/>
        <v>0.57937725573983134</v>
      </c>
      <c r="GQ466" s="56">
        <f t="shared" si="1775"/>
        <v>3.6208958141666983E-2</v>
      </c>
      <c r="GR466" s="258">
        <f t="shared" si="1776"/>
        <v>1.0963971835905759</v>
      </c>
      <c r="GS466" s="227">
        <f t="shared" si="1614"/>
        <v>8852.8814595331678</v>
      </c>
      <c r="GT466" s="222">
        <f t="shared" si="1843"/>
        <v>5129.1581654143592</v>
      </c>
      <c r="GU466" s="222">
        <f t="shared" si="1844"/>
        <v>320.55361420137621</v>
      </c>
      <c r="GV466" s="37">
        <f t="shared" si="1833"/>
        <v>0.57937725573983134</v>
      </c>
      <c r="GW466" s="228">
        <f t="shared" si="1834"/>
        <v>3.6208958141666983E-2</v>
      </c>
      <c r="GX466" s="258">
        <f t="shared" si="1777"/>
        <v>1.0963971835905759</v>
      </c>
      <c r="GY466" s="221">
        <f t="shared" si="1842"/>
        <v>7338.2050124425114</v>
      </c>
      <c r="GZ466" s="222">
        <f t="shared" si="1778"/>
        <v>4463.714657816392</v>
      </c>
      <c r="HA466" s="222">
        <f t="shared" si="1779"/>
        <v>227.7688195567905</v>
      </c>
      <c r="HB466" s="55">
        <f t="shared" si="1780"/>
        <v>0.60828426709908046</v>
      </c>
      <c r="HC466" s="56">
        <f t="shared" si="1781"/>
        <v>3.1038764816544415E-2</v>
      </c>
      <c r="HD466" s="258">
        <f t="shared" si="1782"/>
        <v>1.1001260493245086</v>
      </c>
      <c r="HE466" s="221">
        <f t="shared" si="1783"/>
        <v>8167.3714161554399</v>
      </c>
      <c r="HF466" s="222">
        <f t="shared" si="1784"/>
        <v>5095.8576028611988</v>
      </c>
      <c r="HG466" s="222">
        <f t="shared" si="1785"/>
        <v>255.55464741778812</v>
      </c>
      <c r="HH466" s="55">
        <f t="shared" si="1786"/>
        <v>0.6239287211527268</v>
      </c>
      <c r="HI466" s="56">
        <f t="shared" si="1787"/>
        <v>3.1289705634335321E-2</v>
      </c>
      <c r="HJ466" s="259">
        <f t="shared" si="1788"/>
        <v>1.1026164060073909</v>
      </c>
      <c r="HK466" s="54">
        <f t="shared" si="1615"/>
        <v>3.1197390515041161</v>
      </c>
      <c r="HL466" s="55">
        <f t="shared" si="1616"/>
        <v>3.1197390515041161</v>
      </c>
      <c r="HM466" s="55">
        <f t="shared" si="1617"/>
        <v>2.501026560534338</v>
      </c>
      <c r="HN466" s="56">
        <f t="shared" si="1618"/>
        <v>2.8417732632028487</v>
      </c>
      <c r="HQ466" s="57">
        <f t="shared" si="1619"/>
        <v>501.70075003556133</v>
      </c>
      <c r="HR466" s="58">
        <f t="shared" si="1789"/>
        <v>580.31725756613378</v>
      </c>
      <c r="HS466" s="58">
        <f t="shared" si="1620"/>
        <v>22.052244334125085</v>
      </c>
      <c r="HT466" s="58">
        <f t="shared" si="1790"/>
        <v>25.468136981481063</v>
      </c>
      <c r="HU466" s="58">
        <f t="shared" si="1621"/>
        <v>658.06857437534006</v>
      </c>
      <c r="HV466" s="55">
        <f t="shared" si="1845"/>
        <v>0.76238369308516496</v>
      </c>
      <c r="HW466" s="56">
        <f t="shared" si="1846"/>
        <v>3.3510556791224666E-2</v>
      </c>
      <c r="HX466" s="260">
        <f t="shared" si="1847"/>
        <v>1.1246563099534059</v>
      </c>
      <c r="HY466" s="57">
        <f t="shared" si="1622"/>
        <v>560.95174393206435</v>
      </c>
      <c r="HZ466" s="58">
        <f t="shared" si="1791"/>
        <v>648.85288220621885</v>
      </c>
      <c r="IA466" s="58">
        <f t="shared" si="1623"/>
        <v>25.74376632869669</v>
      </c>
      <c r="IB466" s="58">
        <f t="shared" si="1792"/>
        <v>29.731475733011809</v>
      </c>
      <c r="IC466" s="58">
        <f t="shared" si="1624"/>
        <v>747.05469864818667</v>
      </c>
      <c r="ID466" s="55">
        <f t="shared" si="1625"/>
        <v>0.75088443315746478</v>
      </c>
      <c r="IE466" s="56">
        <f t="shared" si="1626"/>
        <v>3.4460349925220533E-2</v>
      </c>
      <c r="IF466" s="260">
        <f t="shared" si="1627"/>
        <v>1.1230014988791914</v>
      </c>
      <c r="IG466" s="57">
        <f t="shared" si="1628"/>
        <v>26.429017899332919</v>
      </c>
      <c r="IH466" s="58">
        <f t="shared" si="1793"/>
        <v>30.57044500415839</v>
      </c>
      <c r="II466" s="58">
        <f t="shared" si="1629"/>
        <v>51.58648157427627</v>
      </c>
      <c r="IJ466" s="58">
        <f t="shared" si="1794"/>
        <v>59.577227570131669</v>
      </c>
      <c r="IK466" s="58">
        <f t="shared" si="1630"/>
        <v>544.05558998232402</v>
      </c>
      <c r="IL466" s="55">
        <f t="shared" si="1631"/>
        <v>4.857778945013979E-2</v>
      </c>
      <c r="IM466" s="56">
        <f t="shared" si="1632"/>
        <v>9.481840187682343E-2</v>
      </c>
      <c r="IN466" s="260">
        <f t="shared" si="1633"/>
        <v>1.0222995100575569</v>
      </c>
      <c r="IO466" s="57">
        <f t="shared" si="1634"/>
        <v>5.4672133778194612</v>
      </c>
      <c r="IP466" s="58">
        <f t="shared" si="1795"/>
        <v>6.3239257141237708</v>
      </c>
      <c r="IQ466" s="58">
        <f t="shared" si="1635"/>
        <v>0.23989105864149365</v>
      </c>
      <c r="IR466" s="58">
        <f t="shared" si="1796"/>
        <v>0.27705018362506101</v>
      </c>
      <c r="IS466" s="58">
        <f t="shared" si="1636"/>
        <v>7.6514779846988592</v>
      </c>
      <c r="IT466" s="55">
        <f t="shared" si="1637"/>
        <v>0.71453036769531209</v>
      </c>
      <c r="IU466" s="56">
        <f t="shared" si="1638"/>
        <v>3.1352251044990113E-2</v>
      </c>
      <c r="IV466" s="260">
        <f t="shared" si="1639"/>
        <v>1.1168233723047243</v>
      </c>
      <c r="IW466" s="57">
        <f t="shared" si="1640"/>
        <v>0</v>
      </c>
      <c r="IX466" s="58">
        <f t="shared" si="1797"/>
        <v>0</v>
      </c>
      <c r="IY466" s="58">
        <f t="shared" si="1641"/>
        <v>0</v>
      </c>
      <c r="IZ466" s="58">
        <f t="shared" si="1798"/>
        <v>0</v>
      </c>
      <c r="JA466" s="58">
        <f t="shared" si="1642"/>
        <v>0</v>
      </c>
      <c r="JB466" s="55"/>
      <c r="JC466" s="56"/>
      <c r="JD466" s="260"/>
      <c r="JE466" s="57">
        <f t="shared" si="1643"/>
        <v>0</v>
      </c>
      <c r="JF466" s="58">
        <f t="shared" si="1799"/>
        <v>0</v>
      </c>
      <c r="JG466" s="58">
        <f t="shared" si="1644"/>
        <v>0</v>
      </c>
      <c r="JH466" s="58">
        <f t="shared" si="1800"/>
        <v>0</v>
      </c>
      <c r="JI466" s="58">
        <f t="shared" si="1645"/>
        <v>0</v>
      </c>
      <c r="JJ466" s="55"/>
      <c r="JK466" s="56"/>
      <c r="JL466" s="260"/>
      <c r="JM466" s="57">
        <f t="shared" si="1646"/>
        <v>1149.0406214698089</v>
      </c>
      <c r="JN466" s="58">
        <f t="shared" si="1801"/>
        <v>1329.0952868541281</v>
      </c>
      <c r="JO466" s="58">
        <f t="shared" si="1647"/>
        <v>75.444832875363545</v>
      </c>
      <c r="JP466" s="58">
        <f t="shared" si="1802"/>
        <v>87.13123748775736</v>
      </c>
      <c r="JQ466" s="58">
        <f t="shared" si="1648"/>
        <v>1560.6220134248454</v>
      </c>
      <c r="JR466" s="55">
        <f t="shared" si="1649"/>
        <v>0.73627093017110201</v>
      </c>
      <c r="JS466" s="56">
        <f t="shared" si="1650"/>
        <v>4.8342796799205043E-2</v>
      </c>
      <c r="JT466" s="260">
        <f t="shared" si="1651"/>
        <v>1.1228619539820086</v>
      </c>
      <c r="JU466" s="57">
        <f t="shared" si="1652"/>
        <v>2.1300251060019679</v>
      </c>
      <c r="JV466" s="58">
        <f t="shared" si="1803"/>
        <v>2.4638000401124764</v>
      </c>
      <c r="JW466" s="58">
        <f t="shared" si="1653"/>
        <v>5.770837515100001E-2</v>
      </c>
      <c r="JX466" s="58">
        <f t="shared" si="1804"/>
        <v>6.664740246188991E-2</v>
      </c>
      <c r="JY466" s="58">
        <f t="shared" si="1654"/>
        <v>43.84771580000001</v>
      </c>
      <c r="JZ466" s="55">
        <f t="shared" si="1655"/>
        <v>4.8577789450139783E-2</v>
      </c>
      <c r="KA466" s="56">
        <f t="shared" si="1656"/>
        <v>1.3161090400745572E-3</v>
      </c>
      <c r="KB466" s="260">
        <f t="shared" si="1657"/>
        <v>1.0078160048971445</v>
      </c>
      <c r="KC466" s="57">
        <f t="shared" si="1658"/>
        <v>7.1951925537632008E-2</v>
      </c>
      <c r="KD466" s="58">
        <f t="shared" si="1805"/>
        <v>8.3226792269378944E-2</v>
      </c>
      <c r="KE466" s="58">
        <f t="shared" si="1659"/>
        <v>1.9493801740000001E-3</v>
      </c>
      <c r="KF466" s="58">
        <f t="shared" si="1806"/>
        <v>2.2513391629526E-3</v>
      </c>
      <c r="KG466" s="58">
        <f t="shared" si="1660"/>
        <v>1.4811691999999999</v>
      </c>
      <c r="KH466" s="55">
        <f t="shared" si="1661"/>
        <v>4.8577789450139804E-2</v>
      </c>
      <c r="KI466" s="56">
        <f t="shared" si="1662"/>
        <v>1.3161090400745576E-3</v>
      </c>
      <c r="KJ466" s="260">
        <f t="shared" si="1663"/>
        <v>1.0078160048971445</v>
      </c>
      <c r="KK466" s="57">
        <f t="shared" si="1664"/>
        <v>374.81114891008389</v>
      </c>
      <c r="KL466" s="58">
        <f t="shared" si="1807"/>
        <v>433.54405594429403</v>
      </c>
      <c r="KM466" s="58">
        <f t="shared" si="1665"/>
        <v>16.478717073937602</v>
      </c>
      <c r="KN466" s="58">
        <f t="shared" si="1808"/>
        <v>19.031270348690537</v>
      </c>
      <c r="KO466" s="58">
        <f t="shared" si="1666"/>
        <v>487.17041293626858</v>
      </c>
      <c r="KP466" s="55">
        <f t="shared" si="1809"/>
        <v>0.76936353061965712</v>
      </c>
      <c r="KQ466" s="56">
        <f t="shared" si="1810"/>
        <v>3.3825365080398143E-2</v>
      </c>
      <c r="KR466" s="260">
        <f t="shared" si="1811"/>
        <v>1.1257988142990538</v>
      </c>
      <c r="KS466" s="57">
        <f t="shared" si="1667"/>
        <v>235.81185170093937</v>
      </c>
      <c r="KT466" s="58">
        <f t="shared" si="1812"/>
        <v>272.76356886247657</v>
      </c>
      <c r="KU466" s="58">
        <f t="shared" si="1668"/>
        <v>10.365457388117163</v>
      </c>
      <c r="KV466" s="58">
        <f t="shared" si="1813"/>
        <v>11.971066737536512</v>
      </c>
      <c r="KW466" s="58">
        <f t="shared" si="1669"/>
        <v>308.90496626717965</v>
      </c>
      <c r="KX466" s="55">
        <f t="shared" si="1670"/>
        <v>0.76337993056731823</v>
      </c>
      <c r="KY466" s="56">
        <f t="shared" si="1671"/>
        <v>3.3555489616673297E-2</v>
      </c>
      <c r="KZ466" s="260">
        <f t="shared" si="1672"/>
        <v>1.1248193804615216</v>
      </c>
      <c r="LA466" s="57">
        <f t="shared" si="1673"/>
        <v>771.45748617774336</v>
      </c>
      <c r="LB466" s="58">
        <f t="shared" si="1814"/>
        <v>892.34487426179578</v>
      </c>
      <c r="LC466" s="58">
        <f t="shared" si="1674"/>
        <v>33.361438053567483</v>
      </c>
      <c r="LD466" s="58">
        <f t="shared" si="1815"/>
        <v>38.529124808065085</v>
      </c>
      <c r="LE466" s="58">
        <f t="shared" si="1675"/>
        <v>1638.2302711305242</v>
      </c>
      <c r="LF466" s="55">
        <f t="shared" si="1816"/>
        <v>0.47090906557682471</v>
      </c>
      <c r="LG466" s="56">
        <f t="shared" si="1817"/>
        <v>2.0364315469854632E-2</v>
      </c>
      <c r="LH466" s="260">
        <f t="shared" si="1818"/>
        <v>1.076945883042169</v>
      </c>
      <c r="LI466" s="57">
        <f t="shared" si="1676"/>
        <v>420.13827333515184</v>
      </c>
      <c r="LJ466" s="58">
        <f t="shared" si="1819"/>
        <v>485.97394076677017</v>
      </c>
      <c r="LK466" s="58">
        <f t="shared" si="1677"/>
        <v>18.458772460443448</v>
      </c>
      <c r="LL466" s="58">
        <f t="shared" si="1820"/>
        <v>21.31803631456614</v>
      </c>
      <c r="LM466" s="58">
        <f t="shared" si="1678"/>
        <v>560.68097366552797</v>
      </c>
      <c r="LN466" s="55">
        <f t="shared" si="1679"/>
        <v>0.74933570616538103</v>
      </c>
      <c r="LO466" s="56">
        <f t="shared" si="1680"/>
        <v>3.2922059651439066E-2</v>
      </c>
      <c r="LP466" s="260">
        <f t="shared" si="1681"/>
        <v>1.1225205321961231</v>
      </c>
      <c r="LQ466" s="57">
        <f t="shared" si="1682"/>
        <v>4.3436640066666643E-2</v>
      </c>
      <c r="LR466" s="58">
        <f t="shared" si="1821"/>
        <v>5.0243161565113312E-2</v>
      </c>
      <c r="LS466" s="58">
        <f t="shared" si="1683"/>
        <v>1.1768208333333328E-3</v>
      </c>
      <c r="LT466" s="58">
        <f t="shared" si="1822"/>
        <v>1.359110380416666E-3</v>
      </c>
      <c r="LU466" s="58">
        <f t="shared" si="1684"/>
        <v>0.89416666666666633</v>
      </c>
      <c r="LV466" s="55">
        <f t="shared" si="1835"/>
        <v>4.857778945013979E-2</v>
      </c>
      <c r="LW466" s="56">
        <f t="shared" si="1836"/>
        <v>1.3161090400745572E-3</v>
      </c>
      <c r="LX466" s="260">
        <f t="shared" si="1837"/>
        <v>1.0078160048971445</v>
      </c>
      <c r="LY466" s="57">
        <f t="shared" si="1685"/>
        <v>22.706928231443246</v>
      </c>
      <c r="LZ466" s="58">
        <f t="shared" si="1823"/>
        <v>26.265103885310406</v>
      </c>
      <c r="MA466" s="58">
        <f t="shared" si="1686"/>
        <v>0.61519459522546538</v>
      </c>
      <c r="MB466" s="58">
        <f t="shared" si="1824"/>
        <v>0.71048823802589001</v>
      </c>
      <c r="MC466" s="58">
        <f t="shared" si="1687"/>
        <v>467.43415845079295</v>
      </c>
      <c r="MD466" s="55">
        <f t="shared" si="1688"/>
        <v>4.8577811058353827E-2</v>
      </c>
      <c r="ME466" s="56">
        <f t="shared" si="1689"/>
        <v>1.3161096255018925E-3</v>
      </c>
      <c r="MF466" s="260">
        <f t="shared" si="1690"/>
        <v>1.0078160083738341</v>
      </c>
      <c r="MG466" s="57">
        <f t="shared" si="1691"/>
        <v>0</v>
      </c>
      <c r="MH466" s="58">
        <f t="shared" si="1825"/>
        <v>0</v>
      </c>
      <c r="MI466" s="58">
        <f t="shared" si="1692"/>
        <v>0</v>
      </c>
      <c r="MJ466" s="58">
        <f t="shared" si="1826"/>
        <v>0</v>
      </c>
      <c r="MK466" s="58">
        <f t="shared" si="1693"/>
        <v>0</v>
      </c>
      <c r="ML466" s="55"/>
      <c r="MM466" s="56"/>
      <c r="MN466" s="260"/>
      <c r="MO466" s="59">
        <v>2.8454460647986397</v>
      </c>
      <c r="MP466" s="60">
        <v>2.8454460647986397</v>
      </c>
      <c r="MQ466" s="60">
        <v>2.2734000000000001</v>
      </c>
      <c r="MR466" s="61">
        <v>2.5773000000000001</v>
      </c>
      <c r="MS466" s="59">
        <f t="shared" si="1694"/>
        <v>1.0963971835905759</v>
      </c>
      <c r="MT466" s="60">
        <f t="shared" si="1862"/>
        <v>1.0963971835905759</v>
      </c>
      <c r="MU466" s="60">
        <f t="shared" si="1827"/>
        <v>1.1001260493245086</v>
      </c>
      <c r="MV466" s="61">
        <f t="shared" si="1828"/>
        <v>1.1026164060073909</v>
      </c>
      <c r="MW466" s="66">
        <f t="shared" si="1829"/>
        <v>3.1197390515041161</v>
      </c>
      <c r="MX466" s="67">
        <f t="shared" si="1830"/>
        <v>3.1197390515041161</v>
      </c>
      <c r="MY466" s="67">
        <f t="shared" si="1831"/>
        <v>2.501026560534338</v>
      </c>
      <c r="MZ466" s="261">
        <f t="shared" si="1832"/>
        <v>2.8417732632028487</v>
      </c>
      <c r="NA466" s="59">
        <f t="shared" si="1696"/>
        <v>1.0964357859765295</v>
      </c>
      <c r="NB466" s="60">
        <f t="shared" si="1863"/>
        <v>1.0964357859765295</v>
      </c>
      <c r="NC466" s="60">
        <f t="shared" si="1698"/>
        <v>1.1000880835968012</v>
      </c>
      <c r="ND466" s="262">
        <f t="shared" si="1864"/>
        <v>1.1029850238015784</v>
      </c>
      <c r="NE466" s="62">
        <f t="shared" si="1700"/>
        <v>3.1198488925113192</v>
      </c>
      <c r="NF466" s="63">
        <f t="shared" si="1865"/>
        <v>3.1198488925113192</v>
      </c>
      <c r="NG466" s="63">
        <f t="shared" si="1702"/>
        <v>2.5009402492489681</v>
      </c>
      <c r="NH466" s="64">
        <f t="shared" si="1866"/>
        <v>2.8427233018438081</v>
      </c>
      <c r="NI466" s="238">
        <f t="shared" si="1838"/>
        <v>-1.098410072031264E-4</v>
      </c>
      <c r="NJ466" s="238">
        <f t="shared" si="1839"/>
        <v>-1.098410072031264E-4</v>
      </c>
      <c r="NK466" s="238">
        <f t="shared" si="1840"/>
        <v>8.6311285369955471E-5</v>
      </c>
      <c r="NL466" s="238">
        <f t="shared" si="1841"/>
        <v>-9.5003864095932755E-4</v>
      </c>
      <c r="NM466" s="239">
        <f t="shared" si="1704"/>
        <v>0.34178305259484004</v>
      </c>
      <c r="NN466" s="240">
        <f t="shared" si="1705"/>
        <v>0.32791643767272388</v>
      </c>
      <c r="NO466" s="240">
        <f>O466*IN466+0.003</f>
        <v>0.2771255906675113</v>
      </c>
      <c r="NP466" s="240">
        <f t="shared" si="1706"/>
        <v>3.3504701169141727E-3</v>
      </c>
      <c r="NQ466" s="240">
        <f t="shared" si="1869"/>
        <v>0</v>
      </c>
      <c r="NR466" s="240">
        <f t="shared" si="1707"/>
        <v>0</v>
      </c>
      <c r="NS466" s="240">
        <f t="shared" si="1708"/>
        <v>0.68146491987168101</v>
      </c>
      <c r="NT466" s="240">
        <f t="shared" si="1709"/>
        <v>1.7334435284230884E-2</v>
      </c>
      <c r="NU466" s="240">
        <f t="shared" si="1710"/>
        <v>6.046896029382867E-4</v>
      </c>
      <c r="NV466" s="240">
        <f t="shared" si="1711"/>
        <v>0.21435209424253987</v>
      </c>
      <c r="NW466" s="240">
        <f t="shared" si="1712"/>
        <v>0.13576569922170567</v>
      </c>
      <c r="NX466" s="240">
        <f t="shared" si="1713"/>
        <v>0.68967614350020501</v>
      </c>
      <c r="NY466" s="240">
        <f t="shared" si="1714"/>
        <v>0.24594424860417058</v>
      </c>
      <c r="NZ466" s="240">
        <f t="shared" si="1715"/>
        <v>4.0312640195885782E-4</v>
      </c>
      <c r="OA466" s="240">
        <f t="shared" si="1716"/>
        <v>0.1841279847298995</v>
      </c>
      <c r="OB466" s="241">
        <f t="shared" si="1717"/>
        <v>0</v>
      </c>
      <c r="OC466" s="4"/>
      <c r="OD466" s="4"/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136"/>
      <c r="OP466" s="13"/>
      <c r="OQ466" s="13"/>
      <c r="OR466" s="13"/>
      <c r="OS466" s="13"/>
      <c r="OT466" s="13"/>
    </row>
    <row r="467" spans="1:410" ht="15" customHeight="1">
      <c r="A467" s="242">
        <v>448</v>
      </c>
      <c r="B467" s="49" t="s">
        <v>517</v>
      </c>
      <c r="C467" s="50">
        <v>4</v>
      </c>
      <c r="D467" s="51">
        <v>1494.6</v>
      </c>
      <c r="E467" s="52">
        <v>1448.4</v>
      </c>
      <c r="F467" s="52">
        <v>46.2</v>
      </c>
      <c r="G467" s="52"/>
      <c r="H467" s="53"/>
      <c r="I467" s="57">
        <v>3.2835422891482078</v>
      </c>
      <c r="J467" s="58">
        <v>3.2835422891482078</v>
      </c>
      <c r="K467" s="58">
        <v>2.7841999999999998</v>
      </c>
      <c r="L467" s="243">
        <v>3.0387</v>
      </c>
      <c r="M467" s="1">
        <v>0.2545</v>
      </c>
      <c r="N467" s="2">
        <v>0.64470000000000005</v>
      </c>
      <c r="O467" s="2">
        <v>0.24484228914820766</v>
      </c>
      <c r="P467" s="2">
        <v>2.3E-3</v>
      </c>
      <c r="Q467" s="2">
        <v>0</v>
      </c>
      <c r="R467" s="2">
        <v>0</v>
      </c>
      <c r="S467" s="2">
        <v>0.61360000000000003</v>
      </c>
      <c r="T467" s="2">
        <v>1.3100000000000001E-2</v>
      </c>
      <c r="U467" s="2">
        <v>5.0000000000000001E-4</v>
      </c>
      <c r="V467" s="2">
        <v>0.1787</v>
      </c>
      <c r="W467" s="2">
        <v>9.2600000000000002E-2</v>
      </c>
      <c r="X467" s="2">
        <v>0.6411</v>
      </c>
      <c r="Y467" s="2">
        <v>0.36070000000000002</v>
      </c>
      <c r="Z467" s="2">
        <v>6.9999999999999999E-4</v>
      </c>
      <c r="AA467" s="2">
        <v>0.23619999999999999</v>
      </c>
      <c r="AB467" s="3">
        <v>0</v>
      </c>
      <c r="AC467" s="244">
        <v>141.28</v>
      </c>
      <c r="AD467" s="108">
        <v>31.081600000000002</v>
      </c>
      <c r="AE467" s="108">
        <v>95.088927839999997</v>
      </c>
      <c r="AF467" s="108">
        <f t="shared" si="1718"/>
        <v>9.4113315440361607</v>
      </c>
      <c r="AG467" s="108">
        <f t="shared" si="1719"/>
        <v>29.757129078249598</v>
      </c>
      <c r="AH467" s="108">
        <v>5.2275510979583402</v>
      </c>
      <c r="AI467" s="108">
        <v>19.905499779729663</v>
      </c>
      <c r="AJ467" s="108">
        <f t="shared" si="1720"/>
        <v>0.38507189323887037</v>
      </c>
      <c r="AK467" s="108">
        <f t="shared" si="1721"/>
        <v>11.65005204508282</v>
      </c>
      <c r="AL467" s="108">
        <v>14.629178935884401</v>
      </c>
      <c r="AM467" s="245">
        <v>368.65530918428686</v>
      </c>
      <c r="AN467" s="244">
        <v>361.8</v>
      </c>
      <c r="AO467" s="108">
        <v>79.596000000000004</v>
      </c>
      <c r="AP467" s="108">
        <v>243.51057540000002</v>
      </c>
      <c r="AQ467" s="108">
        <f t="shared" si="1722"/>
        <v>24.101215689639602</v>
      </c>
      <c r="AR467" s="108">
        <f t="shared" si="1723"/>
        <v>76.204199465676012</v>
      </c>
      <c r="AS467" s="246">
        <v>27.780302644500001</v>
      </c>
      <c r="AT467" s="247">
        <v>4.78255291263552</v>
      </c>
      <c r="AU467" s="108">
        <v>52.026142097248503</v>
      </c>
      <c r="AV467" s="108">
        <f t="shared" si="1724"/>
        <v>1.0064457188712723</v>
      </c>
      <c r="AW467" s="108">
        <f t="shared" si="1725"/>
        <v>30.449236132972437</v>
      </c>
      <c r="AX467" s="108">
        <v>38.235651007087426</v>
      </c>
      <c r="AY467" s="245">
        <v>963.5384053786031</v>
      </c>
      <c r="AZ467" s="248">
        <v>45</v>
      </c>
      <c r="BA467" s="108">
        <v>229.37249999999995</v>
      </c>
      <c r="BB467" s="108">
        <v>23.920270858188001</v>
      </c>
      <c r="BC467" s="109">
        <v>19.136216686550402</v>
      </c>
      <c r="BD467" s="109">
        <v>4.7840541716375995</v>
      </c>
      <c r="BE467" s="108">
        <v>8.9701031249999978</v>
      </c>
      <c r="BF467" s="109">
        <v>7.1760824999999988</v>
      </c>
      <c r="BG467" s="109">
        <v>1.794020624999999</v>
      </c>
      <c r="BH467" s="108">
        <v>19.145189800772719</v>
      </c>
      <c r="BI467" s="109">
        <f t="shared" si="1726"/>
        <v>11.205066944318649</v>
      </c>
      <c r="BJ467" s="108">
        <f t="shared" si="1727"/>
        <v>0.37036369669594826</v>
      </c>
      <c r="BK467" s="108">
        <v>14.070403189198032</v>
      </c>
      <c r="BL467" s="245">
        <v>354.5741603677904</v>
      </c>
      <c r="BM467" s="244">
        <v>1.22</v>
      </c>
      <c r="BN467" s="108">
        <v>0.26839999999999997</v>
      </c>
      <c r="BO467" s="108">
        <v>0.82112465999999995</v>
      </c>
      <c r="BP467" s="108">
        <f t="shared" si="1728"/>
        <v>8.1269992098840005E-2</v>
      </c>
      <c r="BQ467" s="108">
        <f t="shared" si="1729"/>
        <v>0.25696275110039996</v>
      </c>
      <c r="BR467" s="108">
        <v>0.21173832982499999</v>
      </c>
      <c r="BS467" s="108">
        <v>0.18405219825722502</v>
      </c>
      <c r="BT467" s="108">
        <f t="shared" si="1730"/>
        <v>3.5604897752860181E-3</v>
      </c>
      <c r="BU467" s="108">
        <f t="shared" si="1731"/>
        <v>0.10771986196960957</v>
      </c>
      <c r="BV467" s="108">
        <v>0.13526575940411129</v>
      </c>
      <c r="BW467" s="245">
        <v>3.4086971369836037</v>
      </c>
      <c r="BX467" s="107">
        <v>0</v>
      </c>
      <c r="BY467" s="108">
        <v>0</v>
      </c>
      <c r="BZ467" s="109">
        <f t="shared" si="1732"/>
        <v>0</v>
      </c>
      <c r="CA467" s="109">
        <f t="shared" si="1733"/>
        <v>0</v>
      </c>
      <c r="CB467" s="108">
        <v>0</v>
      </c>
      <c r="CC467" s="110">
        <v>0</v>
      </c>
      <c r="CD467" s="244">
        <v>0</v>
      </c>
      <c r="CE467" s="108">
        <v>0</v>
      </c>
      <c r="CF467" s="109">
        <f t="shared" si="1734"/>
        <v>0</v>
      </c>
      <c r="CG467" s="109">
        <f t="shared" si="1735"/>
        <v>0</v>
      </c>
      <c r="CH467" s="108">
        <v>0</v>
      </c>
      <c r="CI467" s="245">
        <v>0</v>
      </c>
      <c r="CJ467" s="249">
        <v>338.31009170194977</v>
      </c>
      <c r="CK467" s="250">
        <v>74.428220174428958</v>
      </c>
      <c r="CL467" s="250">
        <v>37.307855262261668</v>
      </c>
      <c r="CM467" s="251">
        <v>23.766145609814156</v>
      </c>
      <c r="CN467" s="252">
        <f t="shared" si="1600"/>
        <v>11.58480767750391</v>
      </c>
      <c r="CO467" s="250">
        <v>227.70062215027244</v>
      </c>
      <c r="CP467" s="252">
        <f t="shared" si="1736"/>
        <v>22.536441376701067</v>
      </c>
      <c r="CQ467" s="250">
        <v>71.256632695706259</v>
      </c>
      <c r="CR467" s="250">
        <v>49.475515618090618</v>
      </c>
      <c r="CS467" s="252">
        <f t="shared" si="1737"/>
        <v>0.95710384963196304</v>
      </c>
      <c r="CT467" s="252">
        <f t="shared" si="1738"/>
        <v>28.956436074768661</v>
      </c>
      <c r="CU467" s="250">
        <f t="shared" si="1601"/>
        <v>727.22230490700349</v>
      </c>
      <c r="CV467" s="245">
        <f t="shared" si="1739"/>
        <v>916.30010418282438</v>
      </c>
      <c r="CW467" s="244">
        <v>14.422800000000001</v>
      </c>
      <c r="CX467" s="108">
        <v>1.0528644</v>
      </c>
      <c r="CY467" s="108">
        <f t="shared" si="1740"/>
        <v>2.0367661818000003E-2</v>
      </c>
      <c r="CZ467" s="108">
        <f t="shared" si="1741"/>
        <v>0.61620784165920006</v>
      </c>
      <c r="DA467" s="108">
        <v>0.77378321999999999</v>
      </c>
      <c r="DB467" s="245">
        <v>19.499337144000002</v>
      </c>
      <c r="DC467" s="244">
        <v>0.48720000000000008</v>
      </c>
      <c r="DD467" s="108">
        <v>3.5565600000000003E-2</v>
      </c>
      <c r="DE467" s="108">
        <f t="shared" si="1742"/>
        <v>6.880165320000001E-4</v>
      </c>
      <c r="DF467" s="108">
        <f t="shared" si="1743"/>
        <v>2.0815407580800003E-2</v>
      </c>
      <c r="DG467" s="108">
        <v>2.613828E-2</v>
      </c>
      <c r="DH467" s="245">
        <v>0.65868465600000004</v>
      </c>
      <c r="DI467" s="107">
        <v>103.42063406228401</v>
      </c>
      <c r="DJ467" s="108">
        <v>22.752539493702482</v>
      </c>
      <c r="DK467" s="108">
        <v>1.7181495861137293</v>
      </c>
      <c r="DL467" s="108">
        <v>69.607568017522439</v>
      </c>
      <c r="DM467" s="108">
        <f t="shared" si="1744"/>
        <v>6.8893394369662664</v>
      </c>
      <c r="DN467" s="108">
        <f t="shared" si="1745"/>
        <v>21.78299233540347</v>
      </c>
      <c r="DO467" s="108">
        <v>14.417419054652452</v>
      </c>
      <c r="DP467" s="108">
        <f t="shared" si="1746"/>
        <v>0.2789049716122517</v>
      </c>
      <c r="DQ467" s="108">
        <f t="shared" si="1747"/>
        <v>8.4380540152783308</v>
      </c>
      <c r="DR467" s="108">
        <v>10.595815510713756</v>
      </c>
      <c r="DS467" s="110">
        <v>267.01455086998664</v>
      </c>
      <c r="DT467" s="244">
        <v>53.26</v>
      </c>
      <c r="DU467" s="108">
        <v>11.7172</v>
      </c>
      <c r="DV467" s="108">
        <v>35.846802779999997</v>
      </c>
      <c r="DW467" s="108">
        <f t="shared" si="1748"/>
        <v>3.5479014583477197</v>
      </c>
      <c r="DX467" s="108">
        <f t="shared" si="1749"/>
        <v>11.217898461973199</v>
      </c>
      <c r="DY467" s="108">
        <v>1.04972005425</v>
      </c>
      <c r="DZ467" s="108">
        <v>0.55569430605000003</v>
      </c>
      <c r="EA467" s="108"/>
      <c r="EB467" s="108">
        <v>7.4773474512418989</v>
      </c>
      <c r="EC467" s="108">
        <f t="shared" si="1750"/>
        <v>0.14464928644427455</v>
      </c>
      <c r="ED467" s="108">
        <f t="shared" si="1751"/>
        <v>4.376252188093444</v>
      </c>
      <c r="EE467" s="108">
        <v>5.4953382295770954</v>
      </c>
      <c r="EF467" s="245">
        <v>138.4825233853428</v>
      </c>
      <c r="EG467" s="249">
        <v>214.86089761904756</v>
      </c>
      <c r="EH467" s="250">
        <v>47.269397476190456</v>
      </c>
      <c r="EI467" s="250">
        <v>302.00984463839552</v>
      </c>
      <c r="EJ467" s="250">
        <v>144.61277172519286</v>
      </c>
      <c r="EK467" s="250">
        <f t="shared" si="1752"/>
        <v>14.312904468729238</v>
      </c>
      <c r="EL467" s="250">
        <v>45.255120783681853</v>
      </c>
      <c r="EM467" s="250">
        <v>51.738962536494299</v>
      </c>
      <c r="EN467" s="250">
        <f t="shared" si="1753"/>
        <v>1.0008902302684823</v>
      </c>
      <c r="EO467" s="250">
        <f t="shared" si="1754"/>
        <v>30.281159125808944</v>
      </c>
      <c r="EP467" s="250">
        <v>760.4918739953207</v>
      </c>
      <c r="EQ467" s="245">
        <v>958.21976123410411</v>
      </c>
      <c r="ER467" s="244">
        <v>202.69</v>
      </c>
      <c r="ES467" s="108">
        <v>44.591799999999999</v>
      </c>
      <c r="ET467" s="108">
        <v>136.42111256999999</v>
      </c>
      <c r="EU467" s="108">
        <f t="shared" si="1755"/>
        <v>13.50214319550318</v>
      </c>
      <c r="EV467" s="108">
        <f t="shared" si="1756"/>
        <v>42.691622967655796</v>
      </c>
      <c r="EW467" s="108">
        <v>15.089568781700001</v>
      </c>
      <c r="EX467" s="108">
        <v>29.111851138674101</v>
      </c>
      <c r="EY467" s="108">
        <f t="shared" si="1757"/>
        <v>0.5631687602776505</v>
      </c>
      <c r="EZ467" s="108">
        <f t="shared" si="1758"/>
        <v>17.038234892229514</v>
      </c>
      <c r="FA467" s="108">
        <v>21.395216624518699</v>
      </c>
      <c r="FB467" s="245">
        <v>539.15945893787136</v>
      </c>
      <c r="FC467" s="244">
        <v>0.83333333333333293</v>
      </c>
      <c r="FD467" s="108">
        <v>6.0833333333333302E-2</v>
      </c>
      <c r="FE467" s="108">
        <f t="shared" si="1759"/>
        <v>1.1768208333333328E-3</v>
      </c>
      <c r="FF467" s="108">
        <f t="shared" si="1760"/>
        <v>3.5603803333333316E-2</v>
      </c>
      <c r="FG467" s="108">
        <v>4.4708333333333301E-2</v>
      </c>
      <c r="FH467" s="245">
        <v>1.1266499999999995</v>
      </c>
      <c r="FI467" s="244">
        <v>261.10392000000002</v>
      </c>
      <c r="FJ467" s="108">
        <v>19.06058616</v>
      </c>
      <c r="FK467" s="108">
        <f t="shared" si="1761"/>
        <v>0.36872703926520001</v>
      </c>
      <c r="FL467" s="108">
        <f t="shared" si="1762"/>
        <v>11.15555114069088</v>
      </c>
      <c r="FM467" s="108">
        <v>14.007999999999999</v>
      </c>
      <c r="FN467" s="245">
        <v>353.00700739199999</v>
      </c>
      <c r="FO467" s="244">
        <v>0</v>
      </c>
      <c r="FP467" s="108">
        <v>0</v>
      </c>
      <c r="FQ467" s="108">
        <f t="shared" si="1763"/>
        <v>0</v>
      </c>
      <c r="FR467" s="108">
        <f t="shared" si="1764"/>
        <v>0</v>
      </c>
      <c r="FS467" s="108">
        <v>0</v>
      </c>
      <c r="FT467" s="110">
        <v>0</v>
      </c>
      <c r="FU467" s="253">
        <f t="shared" si="1602"/>
        <v>1728.5467805276035</v>
      </c>
      <c r="FV467" s="254">
        <f t="shared" si="1603"/>
        <v>381.99447224088573</v>
      </c>
      <c r="FW467" s="254">
        <f t="shared" si="1604"/>
        <v>42.679659776689832</v>
      </c>
      <c r="FX467" s="254">
        <f t="shared" si="1605"/>
        <v>229.37249999999995</v>
      </c>
      <c r="FY467" s="254">
        <f t="shared" si="1606"/>
        <v>0</v>
      </c>
      <c r="FZ467" s="254">
        <f t="shared" si="1607"/>
        <v>0</v>
      </c>
      <c r="GA467" s="254">
        <f t="shared" si="1765"/>
        <v>14.422800000000001</v>
      </c>
      <c r="GB467" s="254">
        <f t="shared" si="1766"/>
        <v>0.48720000000000008</v>
      </c>
      <c r="GC467" s="254">
        <f t="shared" si="1767"/>
        <v>261.10392000000002</v>
      </c>
      <c r="GD467" s="254">
        <f t="shared" si="1768"/>
        <v>0</v>
      </c>
      <c r="GE467" s="254">
        <f t="shared" si="1608"/>
        <v>953.6095051429877</v>
      </c>
      <c r="GF467" s="255">
        <f t="shared" si="1609"/>
        <v>364.07552141812482</v>
      </c>
      <c r="GG467" s="255">
        <f t="shared" si="1610"/>
        <v>94.382547162022078</v>
      </c>
      <c r="GH467" s="254">
        <f t="shared" si="1611"/>
        <v>263.69182916849479</v>
      </c>
      <c r="GI467" s="255">
        <f t="shared" si="1612"/>
        <v>188.28307515801967</v>
      </c>
      <c r="GJ467" s="256">
        <f t="shared" si="1613"/>
        <v>5.1011184352645325</v>
      </c>
      <c r="GK467" s="253">
        <f t="shared" si="1769"/>
        <v>3875.9086668566611</v>
      </c>
      <c r="GL467" s="257">
        <f t="shared" si="1770"/>
        <v>4883.6449202393933</v>
      </c>
      <c r="GM467" s="221">
        <f t="shared" si="1771"/>
        <v>4883.6449202393933</v>
      </c>
      <c r="GN467" s="222">
        <f t="shared" si="1772"/>
        <v>2873.9407751507229</v>
      </c>
      <c r="GO467" s="222">
        <f t="shared" si="1773"/>
        <v>179.12578997121031</v>
      </c>
      <c r="GP467" s="55">
        <f t="shared" si="1774"/>
        <v>0.58848274640938558</v>
      </c>
      <c r="GQ467" s="56">
        <f t="shared" si="1775"/>
        <v>3.6678708812111931E-2</v>
      </c>
      <c r="GR467" s="258">
        <f t="shared" si="1776"/>
        <v>1.0978967783573468</v>
      </c>
      <c r="GS467" s="227">
        <f t="shared" si="1614"/>
        <v>4883.6449202393933</v>
      </c>
      <c r="GT467" s="222">
        <f t="shared" si="1843"/>
        <v>2873.9407751507229</v>
      </c>
      <c r="GU467" s="222">
        <f t="shared" si="1844"/>
        <v>179.12578997121031</v>
      </c>
      <c r="GV467" s="37">
        <f t="shared" si="1833"/>
        <v>0.58848274640938558</v>
      </c>
      <c r="GW467" s="228">
        <f t="shared" si="1834"/>
        <v>3.6678708812111931E-2</v>
      </c>
      <c r="GX467" s="258">
        <f t="shared" si="1777"/>
        <v>1.0978967783573468</v>
      </c>
      <c r="GY467" s="221">
        <f t="shared" si="1842"/>
        <v>4160.4154506873156</v>
      </c>
      <c r="GZ467" s="222">
        <f t="shared" si="1778"/>
        <v>2575.8896114211298</v>
      </c>
      <c r="HA467" s="222">
        <f t="shared" si="1779"/>
        <v>133.16216640735337</v>
      </c>
      <c r="HB467" s="55">
        <f t="shared" si="1780"/>
        <v>0.61914240103006624</v>
      </c>
      <c r="HC467" s="56">
        <f t="shared" si="1781"/>
        <v>3.2006939688043537E-2</v>
      </c>
      <c r="HD467" s="258">
        <f t="shared" si="1782"/>
        <v>1.1019774891990894</v>
      </c>
      <c r="HE467" s="221">
        <f t="shared" si="1783"/>
        <v>4529.0707598716026</v>
      </c>
      <c r="HF467" s="222">
        <f t="shared" si="1784"/>
        <v>2856.7163462439162</v>
      </c>
      <c r="HG467" s="222">
        <f t="shared" si="1785"/>
        <v>145.50563473831991</v>
      </c>
      <c r="HH467" s="55">
        <f t="shared" si="1786"/>
        <v>0.63075109613100921</v>
      </c>
      <c r="HI467" s="56">
        <f t="shared" si="1787"/>
        <v>3.212703939791061E-2</v>
      </c>
      <c r="HJ467" s="259">
        <f t="shared" si="1788"/>
        <v>1.1038151751664655</v>
      </c>
      <c r="HK467" s="54">
        <f t="shared" si="1615"/>
        <v>3.6049905008559251</v>
      </c>
      <c r="HL467" s="55">
        <f t="shared" si="1616"/>
        <v>3.6049905008559251</v>
      </c>
      <c r="HM467" s="55">
        <f t="shared" si="1617"/>
        <v>3.0681257254281045</v>
      </c>
      <c r="HN467" s="56">
        <f t="shared" si="1618"/>
        <v>3.354163172778339</v>
      </c>
      <c r="HQ467" s="57">
        <f t="shared" si="1619"/>
        <v>222.87836097046556</v>
      </c>
      <c r="HR467" s="58">
        <f t="shared" si="1789"/>
        <v>257.80340013453753</v>
      </c>
      <c r="HS467" s="58">
        <f t="shared" si="1620"/>
        <v>9.7964034372750319</v>
      </c>
      <c r="HT467" s="58">
        <f t="shared" si="1790"/>
        <v>11.313866329708935</v>
      </c>
      <c r="HU467" s="58">
        <f t="shared" si="1621"/>
        <v>292.583578717688</v>
      </c>
      <c r="HV467" s="55">
        <f t="shared" si="1845"/>
        <v>0.76175963786921708</v>
      </c>
      <c r="HW467" s="56">
        <f t="shared" si="1846"/>
        <v>3.3482410325999593E-2</v>
      </c>
      <c r="HX467" s="260">
        <f t="shared" si="1847"/>
        <v>1.1245541606136036</v>
      </c>
      <c r="HY467" s="57">
        <f t="shared" si="1622"/>
        <v>571.51319143035107</v>
      </c>
      <c r="HZ467" s="58">
        <f t="shared" si="1791"/>
        <v>661.06930852748712</v>
      </c>
      <c r="IA467" s="58">
        <f t="shared" si="1623"/>
        <v>29.890214321146395</v>
      </c>
      <c r="IB467" s="58">
        <f t="shared" si="1792"/>
        <v>34.520208519491973</v>
      </c>
      <c r="IC467" s="58">
        <f t="shared" si="1624"/>
        <v>764.71302014174842</v>
      </c>
      <c r="ID467" s="55">
        <f t="shared" si="1625"/>
        <v>0.74735642832969484</v>
      </c>
      <c r="IE467" s="56">
        <f t="shared" si="1626"/>
        <v>3.908683850525508E-2</v>
      </c>
      <c r="IF467" s="260">
        <f t="shared" si="1627"/>
        <v>1.1231653036037275</v>
      </c>
      <c r="IG467" s="57">
        <f t="shared" si="1628"/>
        <v>13.67018167206875</v>
      </c>
      <c r="IH467" s="58">
        <f t="shared" si="1793"/>
        <v>15.812299140081924</v>
      </c>
      <c r="II467" s="58">
        <f t="shared" si="1629"/>
        <v>26.682662883246351</v>
      </c>
      <c r="IJ467" s="58">
        <f t="shared" si="1794"/>
        <v>30.815807363861211</v>
      </c>
      <c r="IK467" s="58">
        <f t="shared" si="1630"/>
        <v>281.40806378396064</v>
      </c>
      <c r="IL467" s="55">
        <f t="shared" si="1631"/>
        <v>4.8577789450139797E-2</v>
      </c>
      <c r="IM467" s="56">
        <f t="shared" si="1632"/>
        <v>9.4818401876823472E-2</v>
      </c>
      <c r="IN467" s="260">
        <f t="shared" si="1633"/>
        <v>1.0222995100575569</v>
      </c>
      <c r="IO467" s="57">
        <f t="shared" si="1634"/>
        <v>1.9333127879454117</v>
      </c>
      <c r="IP467" s="58">
        <f t="shared" si="1795"/>
        <v>2.2362629018164579</v>
      </c>
      <c r="IQ467" s="58">
        <f t="shared" si="1635"/>
        <v>8.4830481874126021E-2</v>
      </c>
      <c r="IR467" s="58">
        <f t="shared" si="1796"/>
        <v>9.7970723516428146E-2</v>
      </c>
      <c r="IS467" s="58">
        <f t="shared" si="1636"/>
        <v>2.705315188082225</v>
      </c>
      <c r="IT467" s="55">
        <f t="shared" si="1637"/>
        <v>0.71463495139578204</v>
      </c>
      <c r="IU467" s="56">
        <f t="shared" si="1638"/>
        <v>3.1356968033828855E-2</v>
      </c>
      <c r="IV467" s="260">
        <f t="shared" si="1639"/>
        <v>1.1168404912321592</v>
      </c>
      <c r="IW467" s="57">
        <f t="shared" si="1640"/>
        <v>0</v>
      </c>
      <c r="IX467" s="58">
        <f t="shared" si="1797"/>
        <v>0</v>
      </c>
      <c r="IY467" s="58">
        <f t="shared" si="1641"/>
        <v>0</v>
      </c>
      <c r="IZ467" s="58">
        <f t="shared" si="1798"/>
        <v>0</v>
      </c>
      <c r="JA467" s="58">
        <f t="shared" si="1642"/>
        <v>0</v>
      </c>
      <c r="JB467" s="55"/>
      <c r="JC467" s="56"/>
      <c r="JD467" s="260"/>
      <c r="JE467" s="57">
        <f t="shared" si="1643"/>
        <v>0</v>
      </c>
      <c r="JF467" s="58">
        <f t="shared" si="1799"/>
        <v>0</v>
      </c>
      <c r="JG467" s="58">
        <f t="shared" si="1644"/>
        <v>0</v>
      </c>
      <c r="JH467" s="58">
        <f t="shared" si="1800"/>
        <v>0</v>
      </c>
      <c r="JI467" s="58">
        <f t="shared" si="1645"/>
        <v>0</v>
      </c>
      <c r="JJ467" s="55"/>
      <c r="JK467" s="56"/>
      <c r="JL467" s="260"/>
      <c r="JM467" s="57">
        <f t="shared" si="1646"/>
        <v>534.99825577635806</v>
      </c>
      <c r="JN467" s="58">
        <f t="shared" si="1801"/>
        <v>618.83248245651339</v>
      </c>
      <c r="JO467" s="58">
        <f t="shared" si="1647"/>
        <v>35.078352903836944</v>
      </c>
      <c r="JP467" s="58">
        <f t="shared" si="1802"/>
        <v>40.511989768641286</v>
      </c>
      <c r="JQ467" s="58">
        <f t="shared" si="1648"/>
        <v>727.22230490700349</v>
      </c>
      <c r="JR467" s="55">
        <f t="shared" si="1649"/>
        <v>0.73567360649749758</v>
      </c>
      <c r="JS467" s="56">
        <f t="shared" si="1650"/>
        <v>4.8236079486482099E-2</v>
      </c>
      <c r="JT467" s="260">
        <f t="shared" si="1651"/>
        <v>1.1227518228506141</v>
      </c>
      <c r="JU467" s="57">
        <f t="shared" si="1652"/>
        <v>0.75177356682422403</v>
      </c>
      <c r="JV467" s="58">
        <f t="shared" si="1803"/>
        <v>0.86957648474558003</v>
      </c>
      <c r="JW467" s="58">
        <f t="shared" si="1653"/>
        <v>2.0367661818000003E-2</v>
      </c>
      <c r="JX467" s="58">
        <f t="shared" si="1804"/>
        <v>2.3522612633608206E-2</v>
      </c>
      <c r="JY467" s="58">
        <f t="shared" si="1654"/>
        <v>15.475664400000001</v>
      </c>
      <c r="JZ467" s="55">
        <f t="shared" si="1655"/>
        <v>4.857778945013979E-2</v>
      </c>
      <c r="KA467" s="56">
        <f t="shared" si="1656"/>
        <v>1.3161090400745574E-3</v>
      </c>
      <c r="KB467" s="260">
        <f t="shared" si="1657"/>
        <v>1.0078160048971445</v>
      </c>
      <c r="KC467" s="57">
        <f t="shared" si="1658"/>
        <v>2.5394797248576004E-2</v>
      </c>
      <c r="KD467" s="58">
        <f t="shared" si="1805"/>
        <v>2.9374161977427864E-2</v>
      </c>
      <c r="KE467" s="58">
        <f t="shared" si="1659"/>
        <v>6.880165320000001E-4</v>
      </c>
      <c r="KF467" s="58">
        <f t="shared" si="1806"/>
        <v>7.9459029280680015E-4</v>
      </c>
      <c r="KG467" s="58">
        <f t="shared" si="1660"/>
        <v>0.52276560000000005</v>
      </c>
      <c r="KH467" s="55">
        <f t="shared" si="1661"/>
        <v>4.8577789450139797E-2</v>
      </c>
      <c r="KI467" s="56">
        <f t="shared" si="1662"/>
        <v>1.3161090400745574E-3</v>
      </c>
      <c r="KJ467" s="260">
        <f t="shared" si="1663"/>
        <v>1.0078160048971445</v>
      </c>
      <c r="KK467" s="57">
        <f t="shared" si="1664"/>
        <v>163.0428501038183</v>
      </c>
      <c r="KL467" s="58">
        <f t="shared" si="1807"/>
        <v>188.59166471508664</v>
      </c>
      <c r="KM467" s="58">
        <f t="shared" si="1665"/>
        <v>7.1682444085785182</v>
      </c>
      <c r="KN467" s="58">
        <f t="shared" si="1808"/>
        <v>8.2786054674673313</v>
      </c>
      <c r="KO467" s="58">
        <f t="shared" si="1666"/>
        <v>211.91631021427509</v>
      </c>
      <c r="KP467" s="55">
        <f t="shared" si="1809"/>
        <v>0.76937376806419788</v>
      </c>
      <c r="KQ467" s="56">
        <f t="shared" si="1810"/>
        <v>3.3825826814984111E-2</v>
      </c>
      <c r="KR467" s="260">
        <f t="shared" si="1811"/>
        <v>1.125800490029301</v>
      </c>
      <c r="KS467" s="57">
        <f t="shared" si="1667"/>
        <v>84.002063793081305</v>
      </c>
      <c r="KT467" s="58">
        <f t="shared" si="1812"/>
        <v>97.165187189457157</v>
      </c>
      <c r="KU467" s="58">
        <f t="shared" si="1668"/>
        <v>3.6925507447919941</v>
      </c>
      <c r="KV467" s="58">
        <f t="shared" si="1813"/>
        <v>4.2645268551602742</v>
      </c>
      <c r="KW467" s="58">
        <f t="shared" si="1669"/>
        <v>109.9067645915419</v>
      </c>
      <c r="KX467" s="55">
        <f t="shared" si="1670"/>
        <v>0.7643029444572137</v>
      </c>
      <c r="KY467" s="56">
        <f t="shared" si="1671"/>
        <v>3.3597119872603019E-2</v>
      </c>
      <c r="KZ467" s="260">
        <f t="shared" si="1672"/>
        <v>1.1249704652647117</v>
      </c>
      <c r="LA467" s="57">
        <f t="shared" si="1673"/>
        <v>354.28455658481676</v>
      </c>
      <c r="LB467" s="58">
        <f t="shared" si="1814"/>
        <v>409.80094660165759</v>
      </c>
      <c r="LC467" s="58">
        <f t="shared" si="1674"/>
        <v>15.31379469899772</v>
      </c>
      <c r="LD467" s="58">
        <f t="shared" si="1815"/>
        <v>17.685901497872468</v>
      </c>
      <c r="LE467" s="58">
        <f t="shared" si="1675"/>
        <v>760.4918739953207</v>
      </c>
      <c r="LF467" s="55">
        <f t="shared" si="1816"/>
        <v>0.46586238288589088</v>
      </c>
      <c r="LG467" s="56">
        <f t="shared" si="1817"/>
        <v>2.0136697343714084E-2</v>
      </c>
      <c r="LH467" s="260">
        <f t="shared" si="1818"/>
        <v>1.0761198098167604</v>
      </c>
      <c r="LI467" s="57">
        <f t="shared" si="1676"/>
        <v>320.15222658906004</v>
      </c>
      <c r="LJ467" s="58">
        <f t="shared" si="1819"/>
        <v>370.32008049556578</v>
      </c>
      <c r="LK467" s="58">
        <f t="shared" si="1677"/>
        <v>14.06531195578083</v>
      </c>
      <c r="LL467" s="58">
        <f t="shared" si="1820"/>
        <v>16.24402877773128</v>
      </c>
      <c r="LM467" s="58">
        <f t="shared" si="1678"/>
        <v>427.90433249037414</v>
      </c>
      <c r="LN467" s="55">
        <f t="shared" si="1679"/>
        <v>0.74818645729945243</v>
      </c>
      <c r="LO467" s="56">
        <f t="shared" si="1680"/>
        <v>3.287022562712013E-2</v>
      </c>
      <c r="LP467" s="260">
        <f t="shared" si="1681"/>
        <v>1.1223324158084651</v>
      </c>
      <c r="LQ467" s="57">
        <f t="shared" si="1682"/>
        <v>4.3436640066666643E-2</v>
      </c>
      <c r="LR467" s="58">
        <f t="shared" si="1821"/>
        <v>5.0243161565113312E-2</v>
      </c>
      <c r="LS467" s="58">
        <f t="shared" si="1683"/>
        <v>1.1768208333333328E-3</v>
      </c>
      <c r="LT467" s="58">
        <f t="shared" si="1822"/>
        <v>1.359110380416666E-3</v>
      </c>
      <c r="LU467" s="58">
        <f t="shared" si="1684"/>
        <v>0.89416666666666633</v>
      </c>
      <c r="LV467" s="55">
        <f t="shared" si="1835"/>
        <v>4.857778945013979E-2</v>
      </c>
      <c r="LW467" s="56">
        <f t="shared" si="1836"/>
        <v>1.3161090400745572E-3</v>
      </c>
      <c r="LX467" s="260">
        <f t="shared" si="1837"/>
        <v>1.0078160048971445</v>
      </c>
      <c r="LY467" s="57">
        <f t="shared" si="1685"/>
        <v>13.609772391642874</v>
      </c>
      <c r="LZ467" s="58">
        <f t="shared" si="1823"/>
        <v>15.742423725413314</v>
      </c>
      <c r="MA467" s="58">
        <f t="shared" si="1686"/>
        <v>0.36872703926520001</v>
      </c>
      <c r="MB467" s="58">
        <f t="shared" si="1824"/>
        <v>0.4258428576473795</v>
      </c>
      <c r="MC467" s="58">
        <f t="shared" si="1687"/>
        <v>280.16429158095235</v>
      </c>
      <c r="MD467" s="55">
        <f t="shared" si="1688"/>
        <v>4.8577826656079702E-2</v>
      </c>
      <c r="ME467" s="56">
        <f t="shared" si="1689"/>
        <v>1.316110048088187E-3</v>
      </c>
      <c r="MF467" s="260">
        <f t="shared" si="1690"/>
        <v>1.0078160108834566</v>
      </c>
      <c r="MG467" s="57">
        <f t="shared" si="1691"/>
        <v>0</v>
      </c>
      <c r="MH467" s="58">
        <f t="shared" si="1825"/>
        <v>0</v>
      </c>
      <c r="MI467" s="58">
        <f t="shared" si="1692"/>
        <v>0</v>
      </c>
      <c r="MJ467" s="58">
        <f t="shared" si="1826"/>
        <v>0</v>
      </c>
      <c r="MK467" s="58">
        <f t="shared" si="1693"/>
        <v>0</v>
      </c>
      <c r="ML467" s="55"/>
      <c r="MM467" s="56"/>
      <c r="MN467" s="260"/>
      <c r="MO467" s="59">
        <v>3.2835422891482078</v>
      </c>
      <c r="MP467" s="60">
        <v>3.2835422891482078</v>
      </c>
      <c r="MQ467" s="60">
        <v>2.7841999999999998</v>
      </c>
      <c r="MR467" s="61">
        <v>3.0387</v>
      </c>
      <c r="MS467" s="59">
        <f t="shared" si="1694"/>
        <v>1.0978967783573468</v>
      </c>
      <c r="MT467" s="60">
        <f t="shared" si="1862"/>
        <v>1.0978967783573468</v>
      </c>
      <c r="MU467" s="60">
        <f t="shared" si="1827"/>
        <v>1.1019774891990894</v>
      </c>
      <c r="MV467" s="61">
        <f t="shared" si="1828"/>
        <v>1.1038151751664655</v>
      </c>
      <c r="MW467" s="66">
        <f t="shared" si="1829"/>
        <v>3.6049905008559251</v>
      </c>
      <c r="MX467" s="67">
        <f t="shared" si="1830"/>
        <v>3.6049905008559251</v>
      </c>
      <c r="MY467" s="67">
        <f t="shared" si="1831"/>
        <v>3.0681257254281045</v>
      </c>
      <c r="MZ467" s="261">
        <f t="shared" si="1832"/>
        <v>3.354163172778339</v>
      </c>
      <c r="NA467" s="59">
        <f t="shared" si="1696"/>
        <v>1.0977874585745671</v>
      </c>
      <c r="NB467" s="60">
        <f t="shared" si="1863"/>
        <v>1.0977874585745671</v>
      </c>
      <c r="NC467" s="60">
        <f t="shared" si="1698"/>
        <v>1.1019791532980323</v>
      </c>
      <c r="ND467" s="262">
        <f t="shared" si="1864"/>
        <v>1.1038698760945613</v>
      </c>
      <c r="NE467" s="62">
        <f t="shared" si="1700"/>
        <v>3.6046315447261272</v>
      </c>
      <c r="NF467" s="63">
        <f t="shared" si="1865"/>
        <v>3.6046315447261272</v>
      </c>
      <c r="NG467" s="63">
        <f t="shared" si="1702"/>
        <v>3.0681303586123816</v>
      </c>
      <c r="NH467" s="64">
        <f t="shared" si="1866"/>
        <v>3.3543293924885438</v>
      </c>
      <c r="NI467" s="238">
        <f t="shared" si="1838"/>
        <v>3.5895612979786051E-4</v>
      </c>
      <c r="NJ467" s="238">
        <f t="shared" si="1839"/>
        <v>3.5895612979786051E-4</v>
      </c>
      <c r="NK467" s="238">
        <f t="shared" si="1840"/>
        <v>-4.6331842771252241E-6</v>
      </c>
      <c r="NL467" s="238">
        <f t="shared" si="1841"/>
        <v>-1.6621971020480686E-4</v>
      </c>
      <c r="NM467" s="239">
        <f t="shared" si="1704"/>
        <v>0.28619903387616213</v>
      </c>
      <c r="NN467" s="240">
        <f t="shared" si="1705"/>
        <v>0.72410467123332312</v>
      </c>
      <c r="NO467" s="240">
        <f t="shared" ref="NO467:NO478" si="1870">O467*IN467</f>
        <v>0.2503021522375834</v>
      </c>
      <c r="NP467" s="240">
        <f t="shared" si="1706"/>
        <v>2.5687331298339662E-3</v>
      </c>
      <c r="NQ467" s="240">
        <f t="shared" si="1869"/>
        <v>0</v>
      </c>
      <c r="NR467" s="240">
        <f t="shared" si="1707"/>
        <v>0</v>
      </c>
      <c r="NS467" s="240">
        <f t="shared" si="1708"/>
        <v>0.68892051850113689</v>
      </c>
      <c r="NT467" s="240">
        <f t="shared" si="1709"/>
        <v>1.3202389664152594E-2</v>
      </c>
      <c r="NU467" s="240">
        <f t="shared" si="1710"/>
        <v>5.0390800244857223E-4</v>
      </c>
      <c r="NV467" s="240">
        <f t="shared" si="1711"/>
        <v>0.20118054756823608</v>
      </c>
      <c r="NW467" s="240">
        <f t="shared" si="1712"/>
        <v>0.10417226508351231</v>
      </c>
      <c r="NX467" s="240">
        <f t="shared" si="1713"/>
        <v>0.68990041007352509</v>
      </c>
      <c r="NY467" s="240">
        <f t="shared" si="1714"/>
        <v>0.40482530238211339</v>
      </c>
      <c r="NZ467" s="240">
        <f t="shared" si="1715"/>
        <v>7.0547120342800116E-4</v>
      </c>
      <c r="OA467" s="240">
        <f t="shared" si="1716"/>
        <v>0.23804614177067246</v>
      </c>
      <c r="OB467" s="241">
        <f t="shared" si="1717"/>
        <v>0</v>
      </c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136"/>
      <c r="OP467" s="13"/>
      <c r="OQ467" s="13"/>
      <c r="OR467" s="13"/>
      <c r="OS467" s="13"/>
      <c r="OT467" s="13"/>
    </row>
    <row r="468" spans="1:410" ht="15" customHeight="1">
      <c r="A468" s="242">
        <v>449</v>
      </c>
      <c r="B468" s="49" t="s">
        <v>518</v>
      </c>
      <c r="C468" s="50">
        <v>5</v>
      </c>
      <c r="D468" s="51">
        <v>3167.6</v>
      </c>
      <c r="E468" s="52">
        <v>3105.3</v>
      </c>
      <c r="F468" s="52">
        <v>62.3</v>
      </c>
      <c r="G468" s="52"/>
      <c r="H468" s="53"/>
      <c r="I468" s="57">
        <v>3.0473044953765172</v>
      </c>
      <c r="J468" s="58">
        <v>3.0473044953765172</v>
      </c>
      <c r="K468" s="58">
        <v>2.5483000000000002</v>
      </c>
      <c r="L468" s="243">
        <v>2.7123000000000004</v>
      </c>
      <c r="M468" s="1">
        <v>0.16400000000000001</v>
      </c>
      <c r="N468" s="2">
        <v>0.37480000000000002</v>
      </c>
      <c r="O468" s="2">
        <v>0.33500449537651689</v>
      </c>
      <c r="P468" s="2">
        <v>3.3E-3</v>
      </c>
      <c r="Q468" s="2">
        <v>0</v>
      </c>
      <c r="R468" s="2">
        <v>0</v>
      </c>
      <c r="S468" s="2">
        <v>0.65190000000000003</v>
      </c>
      <c r="T468" s="2">
        <v>2.6200000000000001E-2</v>
      </c>
      <c r="U468" s="2">
        <v>8.0000000000000004E-4</v>
      </c>
      <c r="V468" s="2">
        <v>0.23949999999999999</v>
      </c>
      <c r="W468" s="2">
        <v>0.1212</v>
      </c>
      <c r="X468" s="2">
        <v>0.67720000000000002</v>
      </c>
      <c r="Y468" s="2">
        <v>0.21299999999999999</v>
      </c>
      <c r="Z468" s="2">
        <v>4.0000000000000002E-4</v>
      </c>
      <c r="AA468" s="2">
        <v>0.24</v>
      </c>
      <c r="AB468" s="3">
        <v>0</v>
      </c>
      <c r="AC468" s="244">
        <v>199.61</v>
      </c>
      <c r="AD468" s="108">
        <v>43.914200000000001</v>
      </c>
      <c r="AE468" s="108">
        <v>134.34810933</v>
      </c>
      <c r="AF468" s="108">
        <f t="shared" si="1718"/>
        <v>13.296969772827421</v>
      </c>
      <c r="AG468" s="108">
        <f t="shared" si="1719"/>
        <v>42.042897333730203</v>
      </c>
      <c r="AH468" s="108">
        <v>6.4361063575416697</v>
      </c>
      <c r="AI468" s="108">
        <v>28.054514369514706</v>
      </c>
      <c r="AJ468" s="108">
        <f t="shared" si="1720"/>
        <v>0.54271458047826204</v>
      </c>
      <c r="AK468" s="108">
        <f t="shared" si="1721"/>
        <v>16.419409516017133</v>
      </c>
      <c r="AL468" s="108">
        <v>20.618146502852824</v>
      </c>
      <c r="AM468" s="245">
        <v>519.57729187189102</v>
      </c>
      <c r="AN468" s="244">
        <v>440.14</v>
      </c>
      <c r="AO468" s="108">
        <v>96.830799999999996</v>
      </c>
      <c r="AP468" s="108">
        <v>296.23754742</v>
      </c>
      <c r="AQ468" s="108">
        <f t="shared" si="1722"/>
        <v>29.319815018347082</v>
      </c>
      <c r="AR468" s="108">
        <f t="shared" si="1723"/>
        <v>92.704578089614799</v>
      </c>
      <c r="AS468" s="246">
        <v>45.026007456149998</v>
      </c>
      <c r="AT468" s="247">
        <v>17.316305767178306</v>
      </c>
      <c r="AU468" s="108">
        <v>64.111107905958931</v>
      </c>
      <c r="AV468" s="108">
        <f t="shared" si="1724"/>
        <v>1.2402293824407755</v>
      </c>
      <c r="AW468" s="108">
        <f t="shared" si="1725"/>
        <v>37.522179901904771</v>
      </c>
      <c r="AX468" s="108">
        <v>47.117273139105443</v>
      </c>
      <c r="AY468" s="245">
        <v>1187.3552831054571</v>
      </c>
      <c r="AZ468" s="248">
        <v>132</v>
      </c>
      <c r="BA468" s="108">
        <v>672.82599999999991</v>
      </c>
      <c r="BB468" s="108">
        <v>70.166127850684802</v>
      </c>
      <c r="BC468" s="109">
        <v>56.132902280547846</v>
      </c>
      <c r="BD468" s="109">
        <v>14.033225570136956</v>
      </c>
      <c r="BE468" s="108">
        <v>26.312302499999998</v>
      </c>
      <c r="BF468" s="109">
        <v>21.049841999999998</v>
      </c>
      <c r="BG468" s="109">
        <v>5.2624604999999995</v>
      </c>
      <c r="BH468" s="108">
        <v>56.159223415599982</v>
      </c>
      <c r="BI468" s="109">
        <f t="shared" si="1726"/>
        <v>32.868196370001371</v>
      </c>
      <c r="BJ468" s="108">
        <f t="shared" si="1727"/>
        <v>1.0864001769747818</v>
      </c>
      <c r="BK468" s="108">
        <v>41.273182688314236</v>
      </c>
      <c r="BL468" s="245">
        <v>1040.0842037455186</v>
      </c>
      <c r="BM468" s="244">
        <v>3.72</v>
      </c>
      <c r="BN468" s="108">
        <v>0.81840000000000002</v>
      </c>
      <c r="BO468" s="108">
        <v>2.5037571600000001</v>
      </c>
      <c r="BP468" s="108">
        <f t="shared" si="1728"/>
        <v>0.24780686115384004</v>
      </c>
      <c r="BQ468" s="108">
        <f t="shared" si="1729"/>
        <v>0.7835257656504</v>
      </c>
      <c r="BR468" s="108">
        <v>0.64767173230833297</v>
      </c>
      <c r="BS468" s="108">
        <v>0.56135750913850835</v>
      </c>
      <c r="BT468" s="108">
        <f t="shared" si="1730"/>
        <v>1.0859461014284444E-2</v>
      </c>
      <c r="BU468" s="108">
        <f t="shared" si="1731"/>
        <v>0.32854458665847652</v>
      </c>
      <c r="BV468" s="108">
        <v>0.41255932007234208</v>
      </c>
      <c r="BW468" s="245">
        <v>10.396494865823019</v>
      </c>
      <c r="BX468" s="107">
        <v>0</v>
      </c>
      <c r="BY468" s="108">
        <v>0</v>
      </c>
      <c r="BZ468" s="109">
        <f t="shared" si="1732"/>
        <v>0</v>
      </c>
      <c r="CA468" s="109">
        <f t="shared" si="1733"/>
        <v>0</v>
      </c>
      <c r="CB468" s="108">
        <v>0</v>
      </c>
      <c r="CC468" s="110">
        <v>0</v>
      </c>
      <c r="CD468" s="244">
        <v>0</v>
      </c>
      <c r="CE468" s="108">
        <v>0</v>
      </c>
      <c r="CF468" s="109">
        <f t="shared" si="1734"/>
        <v>0</v>
      </c>
      <c r="CG468" s="109">
        <f t="shared" si="1735"/>
        <v>0</v>
      </c>
      <c r="CH468" s="108">
        <v>0</v>
      </c>
      <c r="CI468" s="245">
        <v>0</v>
      </c>
      <c r="CJ468" s="249">
        <v>763.72298305573145</v>
      </c>
      <c r="CK468" s="250">
        <v>168.01905627226091</v>
      </c>
      <c r="CL468" s="250">
        <v>79.87430082197416</v>
      </c>
      <c r="CM468" s="251">
        <v>50.369090615313347</v>
      </c>
      <c r="CN468" s="252">
        <f t="shared" ref="CN468:CN531" si="1871">CM468*0.48745</f>
        <v>24.552413220434492</v>
      </c>
      <c r="CO468" s="250">
        <v>514.02604491460932</v>
      </c>
      <c r="CP468" s="252">
        <f t="shared" si="1736"/>
        <v>50.875213769378547</v>
      </c>
      <c r="CQ468" s="250">
        <v>160.85931049557783</v>
      </c>
      <c r="CR468" s="250">
        <v>111.37189410971412</v>
      </c>
      <c r="CS468" s="252">
        <f t="shared" si="1737"/>
        <v>2.1544892915524199</v>
      </c>
      <c r="CT468" s="252">
        <f t="shared" si="1738"/>
        <v>65.182405721804159</v>
      </c>
      <c r="CU468" s="250">
        <f t="shared" ref="CU468:CU531" si="1872">CJ468+CK468+CL468+CO468+CR468</f>
        <v>1637.0142791742901</v>
      </c>
      <c r="CV468" s="245">
        <f t="shared" si="1739"/>
        <v>2062.6379917596055</v>
      </c>
      <c r="CW468" s="244">
        <v>61.296900000000008</v>
      </c>
      <c r="CX468" s="108">
        <v>4.4746737000000003</v>
      </c>
      <c r="CY468" s="108">
        <f t="shared" si="1740"/>
        <v>8.6562562726500009E-2</v>
      </c>
      <c r="CZ468" s="108">
        <f t="shared" si="1741"/>
        <v>2.6188833270516003</v>
      </c>
      <c r="DA468" s="108">
        <v>3.2885786850000001</v>
      </c>
      <c r="DB468" s="245">
        <v>82.872182862000003</v>
      </c>
      <c r="DC468" s="244">
        <v>2.0706000000000002</v>
      </c>
      <c r="DD468" s="108">
        <v>0.1511538</v>
      </c>
      <c r="DE468" s="108">
        <f t="shared" si="1742"/>
        <v>2.9240702610000002E-3</v>
      </c>
      <c r="DF468" s="108">
        <f t="shared" si="1743"/>
        <v>8.8465482218400004E-2</v>
      </c>
      <c r="DG468" s="108">
        <v>0.11108769</v>
      </c>
      <c r="DH468" s="245">
        <v>2.7994097880000002</v>
      </c>
      <c r="DI468" s="107">
        <v>293.79891494899198</v>
      </c>
      <c r="DJ468" s="108">
        <v>64.635761288778241</v>
      </c>
      <c r="DK468" s="108">
        <v>4.8904409461506368</v>
      </c>
      <c r="DL468" s="108">
        <v>197.74224110316391</v>
      </c>
      <c r="DM468" s="108">
        <f t="shared" si="1744"/>
        <v>19.571340570944546</v>
      </c>
      <c r="DN468" s="108">
        <f t="shared" si="1745"/>
        <v>61.881456930824115</v>
      </c>
      <c r="DO468" s="108">
        <v>40.957917154957187</v>
      </c>
      <c r="DP468" s="108">
        <f t="shared" si="1746"/>
        <v>0.79233090736264677</v>
      </c>
      <c r="DQ468" s="108">
        <f t="shared" si="1747"/>
        <v>23.971358257447484</v>
      </c>
      <c r="DR468" s="108">
        <v>30.101263772102097</v>
      </c>
      <c r="DS468" s="110">
        <v>758.55184705697286</v>
      </c>
      <c r="DT468" s="244">
        <v>147.44</v>
      </c>
      <c r="DU468" s="108">
        <v>32.436799999999998</v>
      </c>
      <c r="DV468" s="108">
        <v>99.234934319999994</v>
      </c>
      <c r="DW468" s="108">
        <f t="shared" si="1748"/>
        <v>9.8216783893876798</v>
      </c>
      <c r="DX468" s="108">
        <f t="shared" si="1749"/>
        <v>31.054580346100799</v>
      </c>
      <c r="DY468" s="108">
        <v>2.8594180569166698</v>
      </c>
      <c r="DZ468" s="108">
        <v>1.9542216156666701</v>
      </c>
      <c r="EA468" s="108"/>
      <c r="EB468" s="108">
        <v>20.726552301458582</v>
      </c>
      <c r="EC468" s="108">
        <f t="shared" si="1750"/>
        <v>0.4009551542717163</v>
      </c>
      <c r="ED468" s="108">
        <f t="shared" si="1751"/>
        <v>12.130587812370061</v>
      </c>
      <c r="EE468" s="108">
        <v>15.232596314702096</v>
      </c>
      <c r="EF468" s="245">
        <v>383.86142713049281</v>
      </c>
      <c r="EG468" s="249">
        <v>498.09631949126936</v>
      </c>
      <c r="EH468" s="250">
        <v>109.58119028807931</v>
      </c>
      <c r="EI468" s="250">
        <v>643.64723261672464</v>
      </c>
      <c r="EJ468" s="250">
        <v>335.24522212255732</v>
      </c>
      <c r="EK468" s="250">
        <f t="shared" si="1752"/>
        <v>33.180560614357994</v>
      </c>
      <c r="EL468" s="250">
        <v>104.91163981103308</v>
      </c>
      <c r="EM468" s="250">
        <v>115.81960740986008</v>
      </c>
      <c r="EN468" s="250">
        <f t="shared" si="1753"/>
        <v>2.2405303053437433</v>
      </c>
      <c r="EO468" s="250">
        <f t="shared" si="1754"/>
        <v>67.785509989553987</v>
      </c>
      <c r="EP468" s="250">
        <v>1702.3895719284908</v>
      </c>
      <c r="EQ468" s="245">
        <v>2145.0108606298986</v>
      </c>
      <c r="ER468" s="244">
        <v>253.72</v>
      </c>
      <c r="ES468" s="108">
        <v>55.818399999999997</v>
      </c>
      <c r="ET468" s="108">
        <v>170.76700715999999</v>
      </c>
      <c r="EU468" s="108">
        <f t="shared" si="1755"/>
        <v>16.901493766653839</v>
      </c>
      <c r="EV468" s="108">
        <f t="shared" si="1756"/>
        <v>53.439827220650393</v>
      </c>
      <c r="EW468" s="108">
        <v>18.743372465575</v>
      </c>
      <c r="EX468" s="108">
        <v>36.430560912666998</v>
      </c>
      <c r="EY468" s="108">
        <f t="shared" si="1757"/>
        <v>0.70474920085554316</v>
      </c>
      <c r="EZ468" s="108">
        <f t="shared" si="1758"/>
        <v>21.321641524234789</v>
      </c>
      <c r="FA468" s="108">
        <v>26.7739670269121</v>
      </c>
      <c r="FB468" s="245">
        <v>674.70396907818497</v>
      </c>
      <c r="FC468" s="244">
        <v>0.83333333333333293</v>
      </c>
      <c r="FD468" s="108">
        <v>6.0833333333333302E-2</v>
      </c>
      <c r="FE468" s="108">
        <f t="shared" si="1759"/>
        <v>1.1768208333333328E-3</v>
      </c>
      <c r="FF468" s="108">
        <f t="shared" si="1760"/>
        <v>3.5603803333333316E-2</v>
      </c>
      <c r="FG468" s="108">
        <v>4.4708333333333301E-2</v>
      </c>
      <c r="FH468" s="245">
        <v>1.1266499999999995</v>
      </c>
      <c r="FI468" s="244">
        <v>562.19856000000004</v>
      </c>
      <c r="FJ468" s="108">
        <v>41.040494879999997</v>
      </c>
      <c r="FK468" s="108">
        <f t="shared" si="1761"/>
        <v>0.79392837345360001</v>
      </c>
      <c r="FL468" s="108">
        <f t="shared" si="1762"/>
        <v>24.019688357427839</v>
      </c>
      <c r="FM468" s="108">
        <v>30.161999999999999</v>
      </c>
      <c r="FN468" s="245">
        <v>760.08126585600007</v>
      </c>
      <c r="FO468" s="244">
        <v>0</v>
      </c>
      <c r="FP468" s="108">
        <v>0</v>
      </c>
      <c r="FQ468" s="108">
        <f t="shared" si="1763"/>
        <v>0</v>
      </c>
      <c r="FR468" s="108">
        <f t="shared" si="1764"/>
        <v>0</v>
      </c>
      <c r="FS468" s="108">
        <v>0</v>
      </c>
      <c r="FT468" s="110">
        <v>0</v>
      </c>
      <c r="FU468" s="253">
        <f t="shared" ref="FU468:FU531" si="1873">AC468+AD468+AN468+AO468+BM468+BN468+CJ468+CK468+DI468+DJ468+DT468+DU468+EG468+EH468+ER468+ES468</f>
        <v>3172.3028253451112</v>
      </c>
      <c r="FV468" s="254">
        <f t="shared" ref="FV468:FV531" si="1874">AH468+AS468-AT468+BD468+BG468+BR468+CL468-CN468+DK468+DY468+DZ468+EA468+EI468+EW468+FC468</f>
        <v>782.33907248486537</v>
      </c>
      <c r="FW468" s="254">
        <f t="shared" ref="FW468:FW531" si="1875">AT468+BC468+BF468+CN468</f>
        <v>119.05146326816065</v>
      </c>
      <c r="FX468" s="254">
        <f t="shared" ref="FX468:FX531" si="1876">BA468</f>
        <v>672.82599999999991</v>
      </c>
      <c r="FY468" s="254">
        <f t="shared" ref="FY468:FY531" si="1877">BX468</f>
        <v>0</v>
      </c>
      <c r="FZ468" s="254">
        <f t="shared" ref="FZ468:FZ531" si="1878">CD468</f>
        <v>0</v>
      </c>
      <c r="GA468" s="254">
        <f t="shared" si="1765"/>
        <v>61.296900000000008</v>
      </c>
      <c r="GB468" s="254">
        <f t="shared" si="1766"/>
        <v>2.0706000000000002</v>
      </c>
      <c r="GC468" s="254">
        <f t="shared" si="1767"/>
        <v>562.19856000000004</v>
      </c>
      <c r="GD468" s="254">
        <f t="shared" si="1768"/>
        <v>0</v>
      </c>
      <c r="GE468" s="254">
        <f t="shared" ref="GE468:GE531" si="1879">AE468+AP468+BO468+CO468+DL468+DV468+EJ468+ET468</f>
        <v>1750.1048635303307</v>
      </c>
      <c r="GF468" s="255">
        <f t="shared" ref="GF468:GF531" si="1880">(AG468+AR468+BQ468+CQ468+DN468+DX468+EL468+EV468)*1.22</f>
        <v>668.16693551168157</v>
      </c>
      <c r="GG468" s="255">
        <f t="shared" ref="GG468:GG531" si="1881">AF468+AQ468+BP468+CP468+DM468+DW468+EK468+EU468</f>
        <v>173.21487876305093</v>
      </c>
      <c r="GH468" s="254">
        <f t="shared" ref="GH468:GH531" si="1882">AI468+AU468+BH468+BS468+BY468+CE468+CR468+CX468+DD468+DO468+EB468+EM468+EX468+FD468+FJ468+FP468</f>
        <v>519.91989080220242</v>
      </c>
      <c r="GI468" s="255">
        <f t="shared" ref="GI468:GI531" si="1883">(AK468+AW468+BI468+BU468+BZ468+CF468+CT468+CZ468+DF468+DQ468+ED468+EO468+EZ468+FF468+FL468+FR468)*1.22</f>
        <v>371.23681907302858</v>
      </c>
      <c r="GJ468" s="256">
        <f t="shared" ref="GJ468:GJ531" si="1884">AJ468+AV468+BJ468+BT468+CA468+CG468+CS468+CY468+DE468+DP468+EC468+EN468+EY468+FE468+FK468+FQ468</f>
        <v>10.057850287568606</v>
      </c>
      <c r="GK468" s="253">
        <f t="shared" si="1769"/>
        <v>7642.1101754306701</v>
      </c>
      <c r="GL468" s="257">
        <f t="shared" si="1770"/>
        <v>9629.0588210426449</v>
      </c>
      <c r="GM468" s="221">
        <f t="shared" si="1771"/>
        <v>9629.0588210426449</v>
      </c>
      <c r="GN468" s="222">
        <f t="shared" si="1772"/>
        <v>5306.7502907115759</v>
      </c>
      <c r="GO468" s="222">
        <f t="shared" si="1773"/>
        <v>380.92848232166301</v>
      </c>
      <c r="GP468" s="55">
        <f t="shared" si="1774"/>
        <v>0.55111827535154212</v>
      </c>
      <c r="GQ468" s="56">
        <f t="shared" si="1775"/>
        <v>3.956030276699625E-2</v>
      </c>
      <c r="GR468" s="258">
        <f t="shared" si="1776"/>
        <v>1.0924881246461944</v>
      </c>
      <c r="GS468" s="227">
        <f t="shared" ref="GS468:GS531" si="1885">GL468</f>
        <v>9629.0588210426449</v>
      </c>
      <c r="GT468" s="222">
        <f t="shared" si="1843"/>
        <v>5306.7502907115759</v>
      </c>
      <c r="GU468" s="222">
        <f t="shared" si="1844"/>
        <v>380.92848232166301</v>
      </c>
      <c r="GV468" s="37">
        <f t="shared" si="1833"/>
        <v>0.55111827535154212</v>
      </c>
      <c r="GW468" s="228">
        <f t="shared" si="1834"/>
        <v>3.956030276699625E-2</v>
      </c>
      <c r="GX468" s="258">
        <f t="shared" si="1777"/>
        <v>1.0924881246461944</v>
      </c>
      <c r="GY468" s="221">
        <f t="shared" si="1842"/>
        <v>8069.397325425236</v>
      </c>
      <c r="GZ468" s="222">
        <f t="shared" si="1778"/>
        <v>4859.5165491621783</v>
      </c>
      <c r="HA468" s="222">
        <f t="shared" si="1779"/>
        <v>264.87135802001933</v>
      </c>
      <c r="HB468" s="55">
        <f t="shared" si="1780"/>
        <v>0.60221555008212391</v>
      </c>
      <c r="HC468" s="56">
        <f t="shared" si="1781"/>
        <v>3.2824180956545143E-2</v>
      </c>
      <c r="HD468" s="258">
        <f t="shared" si="1782"/>
        <v>1.0994516423280378</v>
      </c>
      <c r="HE468" s="221">
        <f t="shared" si="1783"/>
        <v>8588.9746172971263</v>
      </c>
      <c r="HF468" s="222">
        <f t="shared" si="1784"/>
        <v>5256.2252992516096</v>
      </c>
      <c r="HG468" s="222">
        <f t="shared" si="1785"/>
        <v>282.3093603051845</v>
      </c>
      <c r="HH468" s="55">
        <f t="shared" si="1786"/>
        <v>0.61197355137902332</v>
      </c>
      <c r="HI468" s="56">
        <f t="shared" si="1787"/>
        <v>3.2868808313468362E-2</v>
      </c>
      <c r="HJ468" s="259">
        <f t="shared" si="1788"/>
        <v>1.1009876339088491</v>
      </c>
      <c r="HK468" s="54">
        <f t="shared" ref="HK468:HK531" si="1886">I468*GR468</f>
        <v>3.3291439733798089</v>
      </c>
      <c r="HL468" s="55">
        <f t="shared" ref="HL468:HL531" si="1887">J468*GX468</f>
        <v>3.3291439733798089</v>
      </c>
      <c r="HM468" s="55">
        <f t="shared" ref="HM468:HM531" si="1888">K468*HD468</f>
        <v>2.8017326201445392</v>
      </c>
      <c r="HN468" s="56">
        <f t="shared" ref="HN468:HN531" si="1889">L468*HJ468</f>
        <v>2.9862087594509719</v>
      </c>
      <c r="HQ468" s="57">
        <f t="shared" ref="HQ468:HQ531" si="1890">AC468+AD468+AG468*1.22+AK468*1.22</f>
        <v>314.84821435669176</v>
      </c>
      <c r="HR468" s="58">
        <f t="shared" si="1789"/>
        <v>364.18492954638538</v>
      </c>
      <c r="HS468" s="58">
        <f t="shared" ref="HS468:HS531" si="1891">AF468+AJ468</f>
        <v>13.839684353305682</v>
      </c>
      <c r="HT468" s="58">
        <f t="shared" si="1790"/>
        <v>15.983451459632732</v>
      </c>
      <c r="HU468" s="58">
        <f t="shared" ref="HU468:HU531" si="1892">AM468/1.05/1.2</f>
        <v>412.36293005705636</v>
      </c>
      <c r="HV468" s="55">
        <f t="shared" si="1845"/>
        <v>0.76352210979082902</v>
      </c>
      <c r="HW468" s="56">
        <f t="shared" si="1846"/>
        <v>3.356190225777754E-2</v>
      </c>
      <c r="HX468" s="260">
        <f t="shared" si="1847"/>
        <v>1.1248426532639526</v>
      </c>
      <c r="HY468" s="57">
        <f t="shared" ref="HY468:HY531" si="1893">AN468+AO468+AR468*1.22+AW468*1.22</f>
        <v>695.84744474965385</v>
      </c>
      <c r="HZ468" s="58">
        <f t="shared" si="1791"/>
        <v>804.88673934192468</v>
      </c>
      <c r="IA468" s="58">
        <f t="shared" ref="IA468:IA531" si="1894">AQ468+AT468+AV468</f>
        <v>47.876350167966166</v>
      </c>
      <c r="IB468" s="58">
        <f t="shared" si="1792"/>
        <v>55.29239680898413</v>
      </c>
      <c r="IC468" s="58">
        <f t="shared" ref="IC468:IC531" si="1895">AY468/1.05/1.2</f>
        <v>942.34546278210894</v>
      </c>
      <c r="ID468" s="55">
        <f t="shared" ref="ID468:ID520" si="1896">HY468/IC468</f>
        <v>0.73842075144638242</v>
      </c>
      <c r="IE468" s="56">
        <f t="shared" ref="IE468:IE520" si="1897">IA468/IC468</f>
        <v>5.080551884509496E-2</v>
      </c>
      <c r="IF468" s="260">
        <f t="shared" ref="IF468:IF520" si="1898">1+ID468*(IB468*$GV$14-IB468)/IB468+IE468*(IC468*$GW$14-IC468)/IC468</f>
        <v>1.1235803066207535</v>
      </c>
      <c r="IG468" s="57">
        <f t="shared" ref="IG468:IG531" si="1899">BI468*1.22</f>
        <v>40.09919957140167</v>
      </c>
      <c r="IH468" s="58">
        <f t="shared" si="1793"/>
        <v>46.382744144240313</v>
      </c>
      <c r="II468" s="58">
        <f t="shared" ref="II468:II531" si="1900">BC468+BF468+BJ468</f>
        <v>78.269144457522614</v>
      </c>
      <c r="IJ468" s="58">
        <f t="shared" si="1794"/>
        <v>90.393034933992865</v>
      </c>
      <c r="IK468" s="58">
        <f t="shared" ref="IK468:IK531" si="1901">BL468/1.05/1.2</f>
        <v>825.46365376628455</v>
      </c>
      <c r="IL468" s="55">
        <f t="shared" ref="IL468:IL531" si="1902">IG468/IK468</f>
        <v>4.8577789450139797E-2</v>
      </c>
      <c r="IM468" s="56">
        <f t="shared" ref="IM468:IM531" si="1903">II468/IK468</f>
        <v>9.4818401876823444E-2</v>
      </c>
      <c r="IN468" s="260">
        <f t="shared" ref="IN468:IN531" si="1904">1+IL468*(IJ468*$GV$14-IJ468)/IJ468+IM468*(IK468*$GW$14-IK468)/IK468</f>
        <v>1.0222995100575569</v>
      </c>
      <c r="IO468" s="57">
        <f t="shared" ref="IO468:IO531" si="1905">BM468+BN468+BQ468*1.22+BU468*1.22</f>
        <v>5.8951258298168296</v>
      </c>
      <c r="IP468" s="58">
        <f t="shared" si="1795"/>
        <v>6.8188920473491272</v>
      </c>
      <c r="IQ468" s="58">
        <f t="shared" ref="IQ468:IQ531" si="1906">BP468+BT468</f>
        <v>0.25866632216812446</v>
      </c>
      <c r="IR468" s="58">
        <f t="shared" si="1796"/>
        <v>0.29873373547196697</v>
      </c>
      <c r="IS468" s="58">
        <f t="shared" ref="IS468:IS531" si="1907">BW468/1.05/1.2</f>
        <v>8.2511864014468408</v>
      </c>
      <c r="IT468" s="55">
        <f t="shared" ref="IT468:IT520" si="1908">IO468/IS468</f>
        <v>0.71445796313401944</v>
      </c>
      <c r="IU468" s="56">
        <f t="shared" ref="IU468:IU520" si="1909">IQ468/IS468</f>
        <v>3.1348985416541734E-2</v>
      </c>
      <c r="IV468" s="260">
        <f t="shared" ref="IV468:IV520" si="1910">1+IT468*(IR468*$GV$14-IR468)/IR468+IU468*(IS468*$GW$14-IS468)/IS468</f>
        <v>1.1168115206641231</v>
      </c>
      <c r="IW468" s="57">
        <f t="shared" ref="IW468:IW531" si="1911">BZ468*1.22</f>
        <v>0</v>
      </c>
      <c r="IX468" s="58">
        <f t="shared" si="1797"/>
        <v>0</v>
      </c>
      <c r="IY468" s="58">
        <f t="shared" ref="IY468:IY531" si="1912">CA468</f>
        <v>0</v>
      </c>
      <c r="IZ468" s="58">
        <f t="shared" si="1798"/>
        <v>0</v>
      </c>
      <c r="JA468" s="58">
        <f t="shared" ref="JA468:JA531" si="1913">CC468/1.05/1.2</f>
        <v>0</v>
      </c>
      <c r="JB468" s="55"/>
      <c r="JC468" s="56"/>
      <c r="JD468" s="260"/>
      <c r="JE468" s="57">
        <f t="shared" ref="JE468:JE531" si="1914">CF468*1.22</f>
        <v>0</v>
      </c>
      <c r="JF468" s="58">
        <f t="shared" si="1799"/>
        <v>0</v>
      </c>
      <c r="JG468" s="58">
        <f t="shared" ref="JG468:JG531" si="1915">CG468</f>
        <v>0</v>
      </c>
      <c r="JH468" s="58">
        <f t="shared" si="1800"/>
        <v>0</v>
      </c>
      <c r="JI468" s="58">
        <f t="shared" ref="JI468:JI531" si="1916">CI468/1.05/1.2</f>
        <v>0</v>
      </c>
      <c r="JJ468" s="55"/>
      <c r="JK468" s="56"/>
      <c r="JL468" s="260"/>
      <c r="JM468" s="57">
        <f t="shared" ref="JM468:JM531" si="1917">CJ468+CK468+CQ468*1.22+CT468*1.22</f>
        <v>1207.5129331131984</v>
      </c>
      <c r="JN468" s="58">
        <f t="shared" si="1801"/>
        <v>1396.7302097320367</v>
      </c>
      <c r="JO468" s="58">
        <f t="shared" ref="JO468:JO531" si="1918">CN468+CP468+CS468</f>
        <v>77.582116281365458</v>
      </c>
      <c r="JP468" s="58">
        <f t="shared" si="1802"/>
        <v>89.599586093348975</v>
      </c>
      <c r="JQ468" s="58">
        <f t="shared" ref="JQ468:JQ531" si="1919">CV468/1.05/1.2</f>
        <v>1637.0142791742901</v>
      </c>
      <c r="JR468" s="55">
        <f t="shared" ref="JR468:JR531" si="1920">JM468/JQ468</f>
        <v>0.73763127693807773</v>
      </c>
      <c r="JS468" s="56">
        <f t="shared" ref="JS468:JS531" si="1921">JO468/JQ468</f>
        <v>4.7392449331900677E-2</v>
      </c>
      <c r="JT468" s="260">
        <f t="shared" ref="JT468:JT531" si="1922">1+JR468*(JP468*$GV$14-JP468)/JP468+JS468*(JQ468*$GW$14-JQ468)/JQ468</f>
        <v>1.1229279114977082</v>
      </c>
      <c r="JU468" s="57">
        <f t="shared" ref="JU468:JU531" si="1923">CZ468*1.22</f>
        <v>3.1950376590029523</v>
      </c>
      <c r="JV468" s="58">
        <f t="shared" si="1803"/>
        <v>3.6957000601687153</v>
      </c>
      <c r="JW468" s="58">
        <f t="shared" ref="JW468:JW531" si="1924">CY468</f>
        <v>8.6562562726500009E-2</v>
      </c>
      <c r="JX468" s="58">
        <f t="shared" si="1804"/>
        <v>9.9971103692834865E-2</v>
      </c>
      <c r="JY468" s="58">
        <f t="shared" ref="JY468:JY531" si="1925">DB468/1.05/1.2</f>
        <v>65.771573700000005</v>
      </c>
      <c r="JZ468" s="55">
        <f t="shared" ref="JZ468:JZ520" si="1926">JU468/JY468</f>
        <v>4.8577789450139797E-2</v>
      </c>
      <c r="KA468" s="56">
        <f t="shared" ref="KA468:KA520" si="1927">JW468/JY468</f>
        <v>1.3161090400745574E-3</v>
      </c>
      <c r="KB468" s="260">
        <f t="shared" ref="KB468:KB520" si="1928">1+JZ468*(JX468*$GV$14-JX468)/JX468+KA468*(JY468*$GW$14-JY468)/JY468</f>
        <v>1.0078160048971445</v>
      </c>
      <c r="KC468" s="57">
        <f t="shared" ref="KC468:KC531" si="1929">DF468*1.22</f>
        <v>0.10792788830644801</v>
      </c>
      <c r="KD468" s="58">
        <f t="shared" si="1805"/>
        <v>0.12484018840406841</v>
      </c>
      <c r="KE468" s="58">
        <f t="shared" ref="KE468:KE531" si="1930">DE468</f>
        <v>2.9240702610000002E-3</v>
      </c>
      <c r="KF468" s="58">
        <f t="shared" si="1806"/>
        <v>3.3770087444289004E-3</v>
      </c>
      <c r="KG468" s="58">
        <f t="shared" ref="KG468:KG531" si="1931">DH468/1.05/1.2</f>
        <v>2.2217538000000001</v>
      </c>
      <c r="KH468" s="55">
        <f t="shared" ref="KH468:KH520" si="1932">KC468/KG468</f>
        <v>4.8577789450139797E-2</v>
      </c>
      <c r="KI468" s="56">
        <f t="shared" ref="KI468:KI520" si="1933">KE468/KG468</f>
        <v>1.3161090400745574E-3</v>
      </c>
      <c r="KJ468" s="260">
        <f t="shared" ref="KJ468:KJ520" si="1934">1+KH468*(KF468*$GV$14-KF468)/KF468+KI468*(KG468*$GW$14-KG468)/KG468</f>
        <v>1.0078160048971445</v>
      </c>
      <c r="KK468" s="57">
        <f t="shared" ref="KK468:KK531" si="1935">DI468+DJ468+DN468*1.22+DQ468*1.22</f>
        <v>463.17511076746155</v>
      </c>
      <c r="KL468" s="58">
        <f t="shared" si="1807"/>
        <v>535.75465062472279</v>
      </c>
      <c r="KM468" s="58">
        <f t="shared" ref="KM468:KM531" si="1936">DM468+DP468</f>
        <v>20.363671478307193</v>
      </c>
      <c r="KN468" s="58">
        <f t="shared" si="1808"/>
        <v>23.518004190296978</v>
      </c>
      <c r="KO468" s="58">
        <f t="shared" ref="KO468:KO531" si="1937">DS468/1.05/1.2</f>
        <v>602.0252754420419</v>
      </c>
      <c r="KP468" s="55">
        <f t="shared" si="1809"/>
        <v>0.76936156945797918</v>
      </c>
      <c r="KQ468" s="56">
        <f t="shared" si="1810"/>
        <v>3.3825276627056901E-2</v>
      </c>
      <c r="KR468" s="260">
        <f t="shared" si="1811"/>
        <v>1.1257984932835965</v>
      </c>
      <c r="KS468" s="57">
        <f t="shared" ref="KS468:KS531" si="1938">DT468+DU468+DX468*1.22+ED468*1.22</f>
        <v>232.56270515333443</v>
      </c>
      <c r="KT468" s="58">
        <f t="shared" si="1812"/>
        <v>269.00528105086198</v>
      </c>
      <c r="KU468" s="58">
        <f t="shared" ref="KU468:KU531" si="1939">DW468+EC468</f>
        <v>10.222633543659397</v>
      </c>
      <c r="KV468" s="58">
        <f t="shared" si="1813"/>
        <v>11.806119479572237</v>
      </c>
      <c r="KW468" s="58">
        <f t="shared" ref="KW468:KW531" si="1940">EF468/1.05/1.2</f>
        <v>304.65192629404191</v>
      </c>
      <c r="KX468" s="55">
        <f t="shared" ref="KX468:KX520" si="1941">KS468/KW468</f>
        <v>0.76337185187816969</v>
      </c>
      <c r="KY468" s="56">
        <f t="shared" ref="KY468:KY520" si="1942">KU468/KW468</f>
        <v>3.3555125247403762E-2</v>
      </c>
      <c r="KZ468" s="260">
        <f t="shared" ref="KZ468:KZ520" si="1943">1+KX468*(KV468*$GV$14-KV468)/KV468+KY468*(KW468*$GW$14-KW468)/KW468</f>
        <v>1.1248180580901321</v>
      </c>
      <c r="LA468" s="57">
        <f t="shared" ref="LA468:LA531" si="1944">EG468+EH468+EL468*1.22+EO468*1.22</f>
        <v>818.36803253606479</v>
      </c>
      <c r="LB468" s="58">
        <f t="shared" si="1814"/>
        <v>946.60630323446617</v>
      </c>
      <c r="LC468" s="58">
        <f t="shared" ref="LC468:LC531" si="1945">EK468+EN468</f>
        <v>35.42109091970174</v>
      </c>
      <c r="LD468" s="58">
        <f t="shared" si="1815"/>
        <v>40.90781790316354</v>
      </c>
      <c r="LE468" s="58">
        <f t="shared" ref="LE468:LE531" si="1946">EQ468/1.05/1.2</f>
        <v>1702.389571928491</v>
      </c>
      <c r="LF468" s="55">
        <f t="shared" si="1816"/>
        <v>0.48071724946541222</v>
      </c>
      <c r="LG468" s="56">
        <f t="shared" si="1817"/>
        <v>2.0806689317049931E-2</v>
      </c>
      <c r="LH468" s="260">
        <f t="shared" si="1818"/>
        <v>1.0785513491664411</v>
      </c>
      <c r="LI468" s="57">
        <f t="shared" ref="LI468:LI531" si="1947">ER468+ES468+EV468*1.22+EZ468*1.22</f>
        <v>400.74739186875991</v>
      </c>
      <c r="LJ468" s="58">
        <f t="shared" si="1819"/>
        <v>463.54450817459463</v>
      </c>
      <c r="LK468" s="58">
        <f t="shared" ref="LK468:LK531" si="1948">EU468+EY468</f>
        <v>17.606242967509381</v>
      </c>
      <c r="LL468" s="58">
        <f t="shared" si="1820"/>
        <v>20.333450003176583</v>
      </c>
      <c r="LM468" s="58">
        <f t="shared" ref="LM468:LM531" si="1949">FB468/1.05/1.2</f>
        <v>535.47934053824201</v>
      </c>
      <c r="LN468" s="55">
        <f t="shared" ref="LN468:LN520" si="1950">LI468/LM468</f>
        <v>0.74839001531962923</v>
      </c>
      <c r="LO468" s="56">
        <f t="shared" ref="LO468:LO520" si="1951">LK468/LM468</f>
        <v>3.287940660756828E-2</v>
      </c>
      <c r="LP468" s="260">
        <f t="shared" ref="LP468:LP520" si="1952">1+LN468*(LL468*$GV$14-LL468)/LL468+LO468*(LM468*$GW$14-LM468)/LM468</f>
        <v>1.1223657354840983</v>
      </c>
      <c r="LQ468" s="57">
        <f t="shared" ref="LQ468:LQ531" si="1953">FF468*1.22</f>
        <v>4.3436640066666643E-2</v>
      </c>
      <c r="LR468" s="58">
        <f t="shared" si="1821"/>
        <v>5.0243161565113312E-2</v>
      </c>
      <c r="LS468" s="58">
        <f t="shared" ref="LS468:LS531" si="1954">FE468</f>
        <v>1.1768208333333328E-3</v>
      </c>
      <c r="LT468" s="58">
        <f t="shared" si="1822"/>
        <v>1.359110380416666E-3</v>
      </c>
      <c r="LU468" s="58">
        <f t="shared" ref="LU468:LU531" si="1955">FH468/1.05/1.2</f>
        <v>0.89416666666666633</v>
      </c>
      <c r="LV468" s="55">
        <f t="shared" si="1835"/>
        <v>4.857778945013979E-2</v>
      </c>
      <c r="LW468" s="56">
        <f t="shared" si="1836"/>
        <v>1.3161090400745572E-3</v>
      </c>
      <c r="LX468" s="260">
        <f t="shared" si="1837"/>
        <v>1.0078160048971445</v>
      </c>
      <c r="LY468" s="57">
        <f t="shared" ref="LY468:LY531" si="1956">FL468*1.22</f>
        <v>29.304019796061962</v>
      </c>
      <c r="LZ468" s="58">
        <f t="shared" si="1823"/>
        <v>33.895959698104875</v>
      </c>
      <c r="MA468" s="58">
        <f t="shared" ref="MA468:MA531" si="1957">FK468</f>
        <v>0.79392837345360001</v>
      </c>
      <c r="MB468" s="58">
        <f t="shared" si="1824"/>
        <v>0.91690787850156263</v>
      </c>
      <c r="MC468" s="58">
        <f t="shared" ref="MC468:MC531" si="1958">FN468/1.05/1.2</f>
        <v>603.23909988571438</v>
      </c>
      <c r="MD468" s="55">
        <f t="shared" ref="MD468:MD520" si="1959">LY468/MC468</f>
        <v>4.857778582590834E-2</v>
      </c>
      <c r="ME468" s="56">
        <f t="shared" ref="ME468:ME520" si="1960">MA468/MC468</f>
        <v>1.3161089418839268E-3</v>
      </c>
      <c r="MF468" s="260">
        <f t="shared" ref="MF468:MF520" si="1961">1+MD468*(MB468*$GV$14-MB468)/MB468+ME468*(MC468*$GW$14-MC468)/MC468</f>
        <v>1.0078160043140176</v>
      </c>
      <c r="MG468" s="57">
        <f t="shared" ref="MG468:MG531" si="1962">FR468*1.22</f>
        <v>0</v>
      </c>
      <c r="MH468" s="58">
        <f t="shared" si="1825"/>
        <v>0</v>
      </c>
      <c r="MI468" s="58">
        <f t="shared" ref="MI468:MI531" si="1963">FQ468</f>
        <v>0</v>
      </c>
      <c r="MJ468" s="58">
        <f t="shared" si="1826"/>
        <v>0</v>
      </c>
      <c r="MK468" s="58">
        <f t="shared" ref="MK468:MK531" si="1964">FT468/1.05/1.2</f>
        <v>0</v>
      </c>
      <c r="ML468" s="55"/>
      <c r="MM468" s="56"/>
      <c r="MN468" s="260"/>
      <c r="MO468" s="59">
        <v>3.0473044953765172</v>
      </c>
      <c r="MP468" s="60">
        <v>3.0473044953765172</v>
      </c>
      <c r="MQ468" s="60">
        <v>2.5483000000000002</v>
      </c>
      <c r="MR468" s="61">
        <v>2.7123000000000004</v>
      </c>
      <c r="MS468" s="59">
        <f t="shared" ref="MS468:MS531" si="1965">GR468</f>
        <v>1.0924881246461944</v>
      </c>
      <c r="MT468" s="60">
        <f t="shared" si="1862"/>
        <v>1.0924881246461944</v>
      </c>
      <c r="MU468" s="60">
        <f t="shared" si="1827"/>
        <v>1.0994516423280378</v>
      </c>
      <c r="MV468" s="61">
        <f t="shared" si="1828"/>
        <v>1.1009876339088491</v>
      </c>
      <c r="MW468" s="66">
        <f t="shared" si="1829"/>
        <v>3.3291439733798089</v>
      </c>
      <c r="MX468" s="67">
        <f t="shared" si="1830"/>
        <v>3.3291439733798089</v>
      </c>
      <c r="MY468" s="67">
        <f t="shared" si="1831"/>
        <v>2.8017326201445392</v>
      </c>
      <c r="MZ468" s="261">
        <f t="shared" si="1832"/>
        <v>2.9862087594509719</v>
      </c>
      <c r="NA468" s="59">
        <f t="shared" ref="NA468:NA531" si="1966">NE468/I468</f>
        <v>1.0923407151422917</v>
      </c>
      <c r="NB468" s="60">
        <f t="shared" si="1863"/>
        <v>1.0923407151422917</v>
      </c>
      <c r="NC468" s="60">
        <f t="shared" ref="NC468:NC531" si="1967">NG468/K468</f>
        <v>1.0994567535651705</v>
      </c>
      <c r="ND468" s="262">
        <f t="shared" si="1864"/>
        <v>1.1009917192955838</v>
      </c>
      <c r="NE468" s="62">
        <f t="shared" ref="NE468:NE531" si="1968">NM468+NN468+NO468+NP468+NS468+NT468+NU468+NV468+NW468+NX468+NY468+NZ468+OA468</f>
        <v>3.328694771735905</v>
      </c>
      <c r="NF468" s="63">
        <f t="shared" si="1865"/>
        <v>3.328694771735905</v>
      </c>
      <c r="NG468" s="63">
        <f t="shared" ref="NG468:NG531" si="1969">NE468-NM468-NO468</f>
        <v>2.8017456451101244</v>
      </c>
      <c r="NH468" s="64">
        <f t="shared" si="1866"/>
        <v>2.9862198402454125</v>
      </c>
      <c r="NI468" s="238">
        <f t="shared" si="1838"/>
        <v>4.4920164390394035E-4</v>
      </c>
      <c r="NJ468" s="238">
        <f t="shared" si="1839"/>
        <v>4.4920164390394035E-4</v>
      </c>
      <c r="NK468" s="238">
        <f t="shared" si="1840"/>
        <v>-1.3024965585195503E-5</v>
      </c>
      <c r="NL468" s="238">
        <f t="shared" si="1841"/>
        <v>-1.1080794440676556E-5</v>
      </c>
      <c r="NM468" s="239">
        <f t="shared" ref="NM468:NM531" si="1970">M468*HX468</f>
        <v>0.18447419513528823</v>
      </c>
      <c r="NN468" s="240">
        <f t="shared" ref="NN468:NN531" si="1971">N468*IF468</f>
        <v>0.42111789892145846</v>
      </c>
      <c r="NO468" s="240">
        <f t="shared" si="1870"/>
        <v>0.3424749314904923</v>
      </c>
      <c r="NP468" s="240">
        <f t="shared" ref="NP468:NP531" si="1972">P468*IV468</f>
        <v>3.6854780181916065E-3</v>
      </c>
      <c r="NQ468" s="240">
        <f t="shared" si="1869"/>
        <v>0</v>
      </c>
      <c r="NR468" s="240">
        <f t="shared" ref="NR468:NR531" si="1973">R468*JL468</f>
        <v>0</v>
      </c>
      <c r="NS468" s="240">
        <f t="shared" ref="NS468:NS531" si="1974">S468*JT468</f>
        <v>0.73203670550535604</v>
      </c>
      <c r="NT468" s="240">
        <f t="shared" ref="NT468:NT531" si="1975">T468*KB468</f>
        <v>2.6404779328305188E-2</v>
      </c>
      <c r="NU468" s="240">
        <f t="shared" ref="NU468:NU531" si="1976">U468*KJ468</f>
        <v>8.0625280391771563E-4</v>
      </c>
      <c r="NV468" s="240">
        <f t="shared" ref="NV468:NV531" si="1977">V468*KR468</f>
        <v>0.26962873914142133</v>
      </c>
      <c r="NW468" s="240">
        <f t="shared" ref="NW468:NW531" si="1978">W468*KZ468</f>
        <v>0.13632794864052403</v>
      </c>
      <c r="NX468" s="240">
        <f t="shared" ref="NX468:NX531" si="1979">X468*LH468</f>
        <v>0.73039497365551398</v>
      </c>
      <c r="NY468" s="240">
        <f t="shared" ref="NY468:NY531" si="1980">Y468*LP468</f>
        <v>0.23906390165811295</v>
      </c>
      <c r="NZ468" s="240">
        <f t="shared" ref="NZ468:NZ531" si="1981">Z468*LX468</f>
        <v>4.0312640195885782E-4</v>
      </c>
      <c r="OA468" s="240">
        <f t="shared" ref="OA468:OA531" si="1982">AA468*MF468</f>
        <v>0.24187584103536422</v>
      </c>
      <c r="OB468" s="241">
        <f t="shared" ref="OB468:OB531" si="1983">AB468*MN468</f>
        <v>0</v>
      </c>
      <c r="OC468" s="4"/>
      <c r="OD468" s="4"/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136"/>
      <c r="OP468" s="13"/>
      <c r="OQ468" s="13"/>
      <c r="OR468" s="13"/>
      <c r="OS468" s="13"/>
      <c r="OT468" s="13"/>
    </row>
    <row r="469" spans="1:410" ht="15" customHeight="1">
      <c r="A469" s="242">
        <v>450</v>
      </c>
      <c r="B469" s="49" t="s">
        <v>519</v>
      </c>
      <c r="C469" s="50">
        <v>2</v>
      </c>
      <c r="D469" s="51">
        <v>603.29999999999995</v>
      </c>
      <c r="E469" s="52">
        <v>603.29999999999995</v>
      </c>
      <c r="F469" s="52"/>
      <c r="G469" s="52"/>
      <c r="H469" s="53"/>
      <c r="I469" s="57">
        <v>3.6847261663522231</v>
      </c>
      <c r="J469" s="58">
        <v>3.6847261663522231</v>
      </c>
      <c r="K469" s="58">
        <v>3.1282999999999999</v>
      </c>
      <c r="L469" s="243">
        <v>3.4234999999999998</v>
      </c>
      <c r="M469" s="1">
        <v>0.29520000000000002</v>
      </c>
      <c r="N469" s="2">
        <v>0.5927</v>
      </c>
      <c r="O469" s="2">
        <v>0.26122616635222318</v>
      </c>
      <c r="P469" s="2">
        <v>1.29E-2</v>
      </c>
      <c r="Q469" s="2">
        <v>0</v>
      </c>
      <c r="R469" s="2">
        <v>0</v>
      </c>
      <c r="S469" s="2">
        <v>0.748</v>
      </c>
      <c r="T469" s="2">
        <v>0</v>
      </c>
      <c r="U469" s="2">
        <v>0</v>
      </c>
      <c r="V469" s="2">
        <v>0.13439999999999999</v>
      </c>
      <c r="W469" s="2">
        <v>7.4399999999999994E-2</v>
      </c>
      <c r="X469" s="2">
        <v>1.0177</v>
      </c>
      <c r="Y469" s="2">
        <v>0.28689999999999999</v>
      </c>
      <c r="Z469" s="2">
        <v>1.9E-3</v>
      </c>
      <c r="AA469" s="2">
        <v>0.25940000000000002</v>
      </c>
      <c r="AB469" s="3">
        <v>0</v>
      </c>
      <c r="AC469" s="244">
        <v>68.19</v>
      </c>
      <c r="AD469" s="108">
        <v>15.001799999999999</v>
      </c>
      <c r="AE469" s="108">
        <v>45.895484070000002</v>
      </c>
      <c r="AF469" s="108">
        <f t="shared" ref="AF469:AF532" si="1984">AE469*$AF$15</f>
        <v>4.5424596403441804</v>
      </c>
      <c r="AG469" s="108">
        <f t="shared" ref="AG469:AG532" si="1985">AE469*$AG$15</f>
        <v>14.362532784865801</v>
      </c>
      <c r="AH469" s="108">
        <v>2.6510511998333302</v>
      </c>
      <c r="AI469" s="108">
        <v>9.6168984830359925</v>
      </c>
      <c r="AJ469" s="108">
        <f t="shared" ref="AJ469:AJ532" si="1986">AI469*$AJ$15</f>
        <v>0.18603890115433128</v>
      </c>
      <c r="AK469" s="108">
        <f t="shared" ref="AK469:AK532" si="1987">AI469*$AK$15</f>
        <v>5.6284629413695093</v>
      </c>
      <c r="AL469" s="108">
        <v>7.0677616876434657</v>
      </c>
      <c r="AM469" s="245">
        <v>178.10759452861532</v>
      </c>
      <c r="AN469" s="244">
        <v>133.08000000000001</v>
      </c>
      <c r="AO469" s="108">
        <v>29.2776</v>
      </c>
      <c r="AP469" s="108">
        <v>89.569893240000013</v>
      </c>
      <c r="AQ469" s="108">
        <f t="shared" ref="AQ469:AQ532" si="1988">AP469*$AQ$15</f>
        <v>8.8650906135357612</v>
      </c>
      <c r="AR469" s="108">
        <f t="shared" ref="AR469:AR532" si="1989">AP469*$AR$15</f>
        <v>28.030002390525603</v>
      </c>
      <c r="AS469" s="246">
        <v>12.5606839306</v>
      </c>
      <c r="AT469" s="247">
        <v>4.157068125268701</v>
      </c>
      <c r="AU469" s="108">
        <v>19.307636933453804</v>
      </c>
      <c r="AV469" s="108">
        <f t="shared" ref="AV469:AV532" si="1990">AU469*$AV$15</f>
        <v>0.37350623647766384</v>
      </c>
      <c r="AW469" s="108">
        <f t="shared" ref="AW469:AW532" si="1991">AU469*$AW$15</f>
        <v>11.30014205276864</v>
      </c>
      <c r="AX469" s="108">
        <v>14.189790705202695</v>
      </c>
      <c r="AY469" s="245">
        <v>357.5827257711079</v>
      </c>
      <c r="AZ469" s="248">
        <v>20</v>
      </c>
      <c r="BA469" s="108">
        <v>101.94333333333333</v>
      </c>
      <c r="BB469" s="108">
        <v>10.631231492528</v>
      </c>
      <c r="BC469" s="109">
        <v>8.5049851940224013</v>
      </c>
      <c r="BD469" s="109">
        <v>2.126246298505599</v>
      </c>
      <c r="BE469" s="108">
        <v>3.9867124999999999</v>
      </c>
      <c r="BF469" s="109">
        <v>3.1893700000000003</v>
      </c>
      <c r="BG469" s="109">
        <v>0.79734249999999962</v>
      </c>
      <c r="BH469" s="108">
        <v>8.5089732447878763</v>
      </c>
      <c r="BI469" s="109">
        <f t="shared" ref="BI469:BI532" si="1992">BH469*$BI$15</f>
        <v>4.9800297530305109</v>
      </c>
      <c r="BJ469" s="108">
        <f t="shared" ref="BJ469:BJ532" si="1993">BH469*$BJ$15</f>
        <v>0.16460608742042149</v>
      </c>
      <c r="BK469" s="108">
        <v>6.2535125285324611</v>
      </c>
      <c r="BL469" s="245">
        <v>157.58851571901798</v>
      </c>
      <c r="BM469" s="244">
        <v>2.78</v>
      </c>
      <c r="BN469" s="108">
        <v>0.61159999999999992</v>
      </c>
      <c r="BO469" s="108">
        <v>1.8710873399999999</v>
      </c>
      <c r="BP469" s="108">
        <f t="shared" ref="BP469:BP532" si="1994">BO469*$BP$15</f>
        <v>0.18518899838916</v>
      </c>
      <c r="BQ469" s="108">
        <f t="shared" ref="BQ469:BQ532" si="1995">BO469*$BQ$15</f>
        <v>0.58553807217959997</v>
      </c>
      <c r="BR469" s="108">
        <v>0.483398222866667</v>
      </c>
      <c r="BS469" s="108">
        <v>0.41946424608926658</v>
      </c>
      <c r="BT469" s="108">
        <f t="shared" ref="BT469:BT532" si="1996">BS469*$BT$15</f>
        <v>8.1145358405968621E-3</v>
      </c>
      <c r="BU469" s="108">
        <f t="shared" ref="BU469:BU532" si="1997">BS469*$BU$15</f>
        <v>0.24549900038017289</v>
      </c>
      <c r="BV469" s="108">
        <v>0.30827749044779668</v>
      </c>
      <c r="BW469" s="245">
        <v>7.7685927592844752</v>
      </c>
      <c r="BX469" s="107">
        <v>0</v>
      </c>
      <c r="BY469" s="108">
        <v>0</v>
      </c>
      <c r="BZ469" s="109">
        <f t="shared" ref="BZ469:BZ532" si="1998">BY469*$BZ$15</f>
        <v>0</v>
      </c>
      <c r="CA469" s="109">
        <f t="shared" ref="CA469:CA532" si="1999">BY469*$CA$15</f>
        <v>0</v>
      </c>
      <c r="CB469" s="108">
        <v>0</v>
      </c>
      <c r="CC469" s="110">
        <v>0</v>
      </c>
      <c r="CD469" s="244">
        <v>0</v>
      </c>
      <c r="CE469" s="108">
        <v>0</v>
      </c>
      <c r="CF469" s="109">
        <f t="shared" ref="CF469:CF532" si="2000">CE469*$CF$15</f>
        <v>0</v>
      </c>
      <c r="CG469" s="109">
        <f t="shared" ref="CG469:CG532" si="2001">CE469*$CG$15</f>
        <v>0</v>
      </c>
      <c r="CH469" s="108">
        <v>0</v>
      </c>
      <c r="CI469" s="245">
        <v>0</v>
      </c>
      <c r="CJ469" s="249">
        <v>165.93139590779225</v>
      </c>
      <c r="CK469" s="250">
        <v>36.504907099714295</v>
      </c>
      <c r="CL469" s="250">
        <v>19.17970050534435</v>
      </c>
      <c r="CM469" s="251">
        <v>9.5932795707218528</v>
      </c>
      <c r="CN469" s="252">
        <f t="shared" si="1871"/>
        <v>4.676244126748367</v>
      </c>
      <c r="CO469" s="250">
        <v>111.68062380992731</v>
      </c>
      <c r="CP469" s="252">
        <f t="shared" ref="CP469:CP532" si="2002">CO469*$AQ$15</f>
        <v>11.053478060963746</v>
      </c>
      <c r="CQ469" s="250">
        <v>34.949334415078653</v>
      </c>
      <c r="CR469" s="250">
        <v>24.330653794562828</v>
      </c>
      <c r="CS469" s="252">
        <f t="shared" ref="CS469:CS532" si="2003">CR469*$CG$15</f>
        <v>0.47067649765581793</v>
      </c>
      <c r="CT469" s="252">
        <f t="shared" ref="CT469:CT532" si="2004">CR469*$CF$15</f>
        <v>14.239953085036197</v>
      </c>
      <c r="CU469" s="250">
        <f t="shared" si="1872"/>
        <v>357.62728111734106</v>
      </c>
      <c r="CV469" s="245">
        <f t="shared" ref="CV469:CV532" si="2005">CU469*1.05*1.2</f>
        <v>450.61037420784976</v>
      </c>
      <c r="CW469" s="244">
        <v>0</v>
      </c>
      <c r="CX469" s="108">
        <v>0</v>
      </c>
      <c r="CY469" s="108">
        <f t="shared" ref="CY469:CY532" si="2006">CX469*$CY$15</f>
        <v>0</v>
      </c>
      <c r="CZ469" s="108">
        <f t="shared" ref="CZ469:CZ532" si="2007">CX469*$CZ$15</f>
        <v>0</v>
      </c>
      <c r="DA469" s="108">
        <v>0</v>
      </c>
      <c r="DB469" s="245">
        <v>0</v>
      </c>
      <c r="DC469" s="244">
        <v>0</v>
      </c>
      <c r="DD469" s="108">
        <v>0</v>
      </c>
      <c r="DE469" s="108">
        <f t="shared" ref="DE469:DE532" si="2008">DD469*$DE$15</f>
        <v>0</v>
      </c>
      <c r="DF469" s="108">
        <f t="shared" ref="DF469:DF532" si="2009">DD469*$DF$15</f>
        <v>0</v>
      </c>
      <c r="DG469" s="108">
        <v>0</v>
      </c>
      <c r="DH469" s="245">
        <v>0</v>
      </c>
      <c r="DI469" s="107">
        <v>31.401461391552001</v>
      </c>
      <c r="DJ469" s="108">
        <v>6.9083215061414398</v>
      </c>
      <c r="DK469" s="108">
        <v>0.51962039688047978</v>
      </c>
      <c r="DL469" s="108">
        <v>21.134847793968248</v>
      </c>
      <c r="DM469" s="108">
        <f t="shared" ref="DM469:DM532" si="2010">DL469*$DM$15</f>
        <v>2.0918004255602134</v>
      </c>
      <c r="DN469" s="108">
        <f t="shared" ref="DN469:DN532" si="2011">DL469*$DN$15</f>
        <v>6.6139392686444234</v>
      </c>
      <c r="DO469" s="108">
        <v>4.3773903294635783</v>
      </c>
      <c r="DP469" s="108">
        <f t="shared" ref="DP469:DP532" si="2012">DO469*$DP$15</f>
        <v>8.4680615923472924E-2</v>
      </c>
      <c r="DQ469" s="108">
        <f t="shared" ref="DQ469:DQ532" si="2013">DO469*$DQ$15</f>
        <v>2.5619464833444896</v>
      </c>
      <c r="DR469" s="108">
        <v>3.2170820709002879</v>
      </c>
      <c r="DS469" s="110">
        <v>81.070468186687251</v>
      </c>
      <c r="DT469" s="244">
        <v>17.350000000000001</v>
      </c>
      <c r="DU469" s="108">
        <v>3.8170000000000002</v>
      </c>
      <c r="DV469" s="108">
        <v>11.67746955</v>
      </c>
      <c r="DW469" s="108">
        <f t="shared" ref="DW469:DW532" si="2014">DV469*$DW$15</f>
        <v>1.1557658712417</v>
      </c>
      <c r="DX469" s="108">
        <f t="shared" ref="DX469:DX532" si="2015">DV469*$DX$15</f>
        <v>3.6543473209769997</v>
      </c>
      <c r="DY469" s="108">
        <v>0.36074123375</v>
      </c>
      <c r="DZ469" s="108">
        <v>0</v>
      </c>
      <c r="EA469" s="108"/>
      <c r="EB469" s="108">
        <v>2.4239803872137502</v>
      </c>
      <c r="EC469" s="108">
        <f t="shared" ref="EC469:EC532" si="2016">EB469*$EC$15</f>
        <v>4.6891900590650001E-2</v>
      </c>
      <c r="ED469" s="108">
        <f t="shared" ref="ED469:ED532" si="2017">EB469*$ED$15</f>
        <v>1.4186781532638171</v>
      </c>
      <c r="EE469" s="108">
        <v>1.7814595585481876</v>
      </c>
      <c r="EF469" s="245">
        <v>44.892780875414324</v>
      </c>
      <c r="EG469" s="249">
        <v>136.68469365079363</v>
      </c>
      <c r="EH469" s="250">
        <v>30.070632603174609</v>
      </c>
      <c r="EI469" s="250">
        <v>195.37012114695804</v>
      </c>
      <c r="EJ469" s="250">
        <v>91.996043115747625</v>
      </c>
      <c r="EK469" s="250">
        <f t="shared" ref="EK469:EK532" si="2018">EJ469*$AF$15</f>
        <v>9.1052163713380061</v>
      </c>
      <c r="EL469" s="250">
        <v>28.789241732642061</v>
      </c>
      <c r="EM469" s="250">
        <v>33.150868807717188</v>
      </c>
      <c r="EN469" s="250">
        <f t="shared" ref="EN469:EN532" si="2019">EM469*$EC$15</f>
        <v>0.64130355708528908</v>
      </c>
      <c r="EO469" s="250">
        <f t="shared" ref="EO469:EO532" si="2020">EM469*$ED$15</f>
        <v>19.402142685355024</v>
      </c>
      <c r="EP469" s="250">
        <v>487.27235932439112</v>
      </c>
      <c r="EQ469" s="245">
        <v>613.96317274873286</v>
      </c>
      <c r="ER469" s="244">
        <v>64.959999999999994</v>
      </c>
      <c r="ES469" s="108">
        <v>14.2912</v>
      </c>
      <c r="ET469" s="108">
        <v>43.721522880000002</v>
      </c>
      <c r="EU469" s="108">
        <f t="shared" ref="EU469:EU532" si="2021">ET469*$EU$15</f>
        <v>4.3272940055251201</v>
      </c>
      <c r="EV469" s="108">
        <f t="shared" ref="EV469:EV532" si="2022">ET469*$EV$15</f>
        <v>13.682213370067201</v>
      </c>
      <c r="EW469" s="108">
        <v>5.0575886241500001</v>
      </c>
      <c r="EX469" s="108">
        <v>9.3462127398029509</v>
      </c>
      <c r="EY469" s="108">
        <f t="shared" ref="EY469:EY532" si="2023">EX469*$EY$15</f>
        <v>0.18080248545148808</v>
      </c>
      <c r="EZ469" s="108">
        <f t="shared" ref="EZ469:EZ532" si="2024">EX469*$EZ$15</f>
        <v>5.4700392377989937</v>
      </c>
      <c r="FA469" s="108">
        <v>6.86882621219765</v>
      </c>
      <c r="FB469" s="245">
        <v>173.09442054738074</v>
      </c>
      <c r="FC469" s="244">
        <v>0.83333333333333293</v>
      </c>
      <c r="FD469" s="108">
        <v>6.0833333333333302E-2</v>
      </c>
      <c r="FE469" s="108">
        <f t="shared" ref="FE469:FE532" si="2025">FD469*$FE$15</f>
        <v>1.1768208333333328E-3</v>
      </c>
      <c r="FF469" s="108">
        <f t="shared" ref="FF469:FF532" si="2026">FD469*$FF$15</f>
        <v>3.5603803333333316E-2</v>
      </c>
      <c r="FG469" s="108">
        <v>4.4708333333333301E-2</v>
      </c>
      <c r="FH469" s="245">
        <v>1.1266499999999995</v>
      </c>
      <c r="FI469" s="244">
        <v>115.76061</v>
      </c>
      <c r="FJ469" s="108">
        <v>8.4505245299999991</v>
      </c>
      <c r="FK469" s="108">
        <f t="shared" ref="FK469:FK532" si="2027">FJ469*$FK$15</f>
        <v>0.16347539703285</v>
      </c>
      <c r="FL469" s="108">
        <f t="shared" ref="FL469:FL532" si="2028">FJ469*$FL$15</f>
        <v>4.9458215906240399</v>
      </c>
      <c r="FM469" s="108">
        <v>6.2104999999999997</v>
      </c>
      <c r="FN469" s="245">
        <v>156.50596143600001</v>
      </c>
      <c r="FO469" s="244">
        <v>0</v>
      </c>
      <c r="FP469" s="108">
        <v>0</v>
      </c>
      <c r="FQ469" s="108">
        <f t="shared" ref="FQ469:FQ532" si="2029">FP469*$FQ$15</f>
        <v>0</v>
      </c>
      <c r="FR469" s="108">
        <f t="shared" ref="FR469:FR532" si="2030">FP469*$FR$15</f>
        <v>0</v>
      </c>
      <c r="FS469" s="108">
        <v>0</v>
      </c>
      <c r="FT469" s="110">
        <v>0</v>
      </c>
      <c r="FU469" s="253">
        <f t="shared" si="1873"/>
        <v>756.86061215916834</v>
      </c>
      <c r="FV469" s="254">
        <f t="shared" si="1874"/>
        <v>231.10651514020472</v>
      </c>
      <c r="FW469" s="254">
        <f t="shared" si="1875"/>
        <v>20.527667446039469</v>
      </c>
      <c r="FX469" s="254">
        <f t="shared" si="1876"/>
        <v>101.94333333333333</v>
      </c>
      <c r="FY469" s="254">
        <f t="shared" si="1877"/>
        <v>0</v>
      </c>
      <c r="FZ469" s="254">
        <f t="shared" si="1878"/>
        <v>0</v>
      </c>
      <c r="GA469" s="254">
        <f t="shared" ref="GA469:GA532" si="2031">CW469</f>
        <v>0</v>
      </c>
      <c r="GB469" s="254">
        <f t="shared" ref="GB469:GB532" si="2032">DC469</f>
        <v>0</v>
      </c>
      <c r="GC469" s="254">
        <f t="shared" ref="GC469:GC532" si="2033">FI469</f>
        <v>115.76061</v>
      </c>
      <c r="GD469" s="254">
        <f t="shared" ref="GD469:GD532" si="2034">FO469</f>
        <v>0</v>
      </c>
      <c r="GE469" s="254">
        <f t="shared" si="1879"/>
        <v>417.54697179964319</v>
      </c>
      <c r="GF469" s="255">
        <f t="shared" si="1880"/>
        <v>159.41392221307601</v>
      </c>
      <c r="GG469" s="255">
        <f t="shared" si="1881"/>
        <v>41.32629398689788</v>
      </c>
      <c r="GH469" s="254">
        <f t="shared" si="1882"/>
        <v>119.99343682946056</v>
      </c>
      <c r="GI469" s="255">
        <f t="shared" si="1883"/>
        <v>85.678548919291771</v>
      </c>
      <c r="GJ469" s="256">
        <f t="shared" si="1884"/>
        <v>2.3212730354659152</v>
      </c>
      <c r="GK469" s="253">
        <f t="shared" ref="GK469:GK532" si="2035">FU469+FV469+FW469+FX469+FY469+FZ469+GA469+GB469+GC469+GD469+GE469+GH469</f>
        <v>1763.7391467078496</v>
      </c>
      <c r="GL469" s="257">
        <f t="shared" ref="GL469:GL532" si="2036">GK469*1.05*1.2</f>
        <v>2222.3113248518907</v>
      </c>
      <c r="GM469" s="221">
        <f t="shared" ref="GM469:GM532" si="2037">GL469-CC469-CI469-FT469</f>
        <v>2222.3113248518907</v>
      </c>
      <c r="GN469" s="222">
        <f t="shared" ref="GN469:GN532" si="2038">GT469-BZ469*1.22*1.05*1.2-CF469*1.22*1.05*1.2-FR469*1.22*1.05*1.2</f>
        <v>1262.4608849473354</v>
      </c>
      <c r="GO469" s="222">
        <f t="shared" ref="GO469:GO532" si="2039">GU469-CA469*1.05*1.2-CG469*1.05*1.2-FQ469*1.05*1.2</f>
        <v>80.860795430188134</v>
      </c>
      <c r="GP469" s="55">
        <f t="shared" ref="GP469:GP532" si="2040">GN469/GM469</f>
        <v>0.56808462020121053</v>
      </c>
      <c r="GQ469" s="56">
        <f t="shared" ref="GQ469:GQ532" si="2041">GO469/GM469</f>
        <v>3.6385899007906654E-2</v>
      </c>
      <c r="GR469" s="258">
        <f t="shared" ref="GR469:GR532" si="2042">1+GP469*(GN469*$GV$14-GN469)/GN469+GQ469*(GO469*$GW$14-GO469)/GO469</f>
        <v>1.0946550357418545</v>
      </c>
      <c r="GS469" s="227">
        <f t="shared" si="1885"/>
        <v>2222.3113248518907</v>
      </c>
      <c r="GT469" s="222">
        <f t="shared" si="1843"/>
        <v>1262.4608849473354</v>
      </c>
      <c r="GU469" s="222">
        <f t="shared" si="1844"/>
        <v>80.860795430188134</v>
      </c>
      <c r="GV469" s="37">
        <f t="shared" si="1833"/>
        <v>0.56808462020121053</v>
      </c>
      <c r="GW469" s="228">
        <f t="shared" si="1834"/>
        <v>3.6385899007906654E-2</v>
      </c>
      <c r="GX469" s="258">
        <f t="shared" ref="GX469:GX532" si="2043">1+GV469*(GT469*$GV$14-GT469)/GT469+GW469*(GU469*$GW$14-GU469)/GU469</f>
        <v>1.0946550357418545</v>
      </c>
      <c r="GY469" s="221">
        <f t="shared" si="1842"/>
        <v>1886.6152146042575</v>
      </c>
      <c r="GZ469" s="222">
        <f t="shared" ref="GZ469:GZ532" si="2044">GN469-(AC469+AD469+AG469*1.22+AK469*1.22+BI469*1.22)*1.05*1.2</f>
        <v>1119.2537565806081</v>
      </c>
      <c r="HA469" s="222">
        <f t="shared" ref="HA469:HA532" si="2045">GO469-(AF469+AJ469+BC469+BF469+BJ469)*1.05*1.2</f>
        <v>59.960596053282053</v>
      </c>
      <c r="HB469" s="55">
        <f t="shared" ref="HB469:HB532" si="2046">GZ469/GY469</f>
        <v>0.59326021963380926</v>
      </c>
      <c r="HC469" s="56">
        <f t="shared" ref="HC469:HC532" si="2047">HA469/GY469</f>
        <v>3.1782101399971792E-2</v>
      </c>
      <c r="HD469" s="258">
        <f t="shared" ref="HD469:HD532" si="2048">1+HB469*(GZ469*$GV$14-GZ469)/GZ469+HC469*(HA469*$GW$14-HA469)/HA469</f>
        <v>1.0978869239234736</v>
      </c>
      <c r="HE469" s="221">
        <f t="shared" ref="HE469:HE532" si="2049">GY469+AM469</f>
        <v>2064.722809132873</v>
      </c>
      <c r="HF469" s="222">
        <f t="shared" ref="HF469:HF532" si="2050">GZ469+(AC469+AD469+AG469*1.22+AK469*1.22)*1.05*1.2</f>
        <v>1254.8055832109769</v>
      </c>
      <c r="HG469" s="222">
        <f t="shared" ref="HG469:HG532" si="2051">HA469+(AF469+AJ469)*1.05*1.2</f>
        <v>65.918504215570181</v>
      </c>
      <c r="HH469" s="55">
        <f t="shared" ref="HH469:HH532" si="2052">HF469/HE469</f>
        <v>0.60773561354609185</v>
      </c>
      <c r="HI469" s="56">
        <f t="shared" ref="HI469:HI532" si="2053">HG469/HE469</f>
        <v>3.192607933810454E-2</v>
      </c>
      <c r="HJ469" s="259">
        <f t="shared" ref="HJ469:HJ532" si="2054">1+HH469*(HF469*$GV$14-HF469)/HF469+HI469*(HG469*$GW$14-HG469)/HG469</f>
        <v>1.1001775203321451</v>
      </c>
      <c r="HK469" s="54">
        <f t="shared" si="1886"/>
        <v>4.0335040533272393</v>
      </c>
      <c r="HL469" s="55">
        <f t="shared" si="1887"/>
        <v>4.0335040533272393</v>
      </c>
      <c r="HM469" s="55">
        <f t="shared" si="1888"/>
        <v>3.4345196641098026</v>
      </c>
      <c r="HN469" s="56">
        <f t="shared" si="1889"/>
        <v>3.7664577408570987</v>
      </c>
      <c r="HQ469" s="57">
        <f t="shared" si="1890"/>
        <v>107.58081478600708</v>
      </c>
      <c r="HR469" s="58">
        <f t="shared" ref="HR469:HR532" si="2055">HQ469*$HQ$14</f>
        <v>124.4387284629744</v>
      </c>
      <c r="HS469" s="58">
        <f t="shared" si="1891"/>
        <v>4.7284985414985119</v>
      </c>
      <c r="HT469" s="58">
        <f t="shared" ref="HT469:HT532" si="2056">HS469*$HS$14</f>
        <v>5.4609429655766313</v>
      </c>
      <c r="HU469" s="58">
        <f t="shared" si="1892"/>
        <v>141.35523375286931</v>
      </c>
      <c r="HV469" s="55">
        <f t="shared" si="1845"/>
        <v>0.76106707852140876</v>
      </c>
      <c r="HW469" s="56">
        <f t="shared" si="1846"/>
        <v>3.3451174151537422E-2</v>
      </c>
      <c r="HX469" s="260">
        <f t="shared" si="1847"/>
        <v>1.1244407980803779</v>
      </c>
      <c r="HY469" s="57">
        <f t="shared" si="1893"/>
        <v>210.340376220819</v>
      </c>
      <c r="HZ469" s="58">
        <f t="shared" ref="HZ469:HZ532" si="2057">HY469*$HQ$14</f>
        <v>243.30071317462134</v>
      </c>
      <c r="IA469" s="58">
        <f t="shared" si="1894"/>
        <v>13.395664975282125</v>
      </c>
      <c r="IB469" s="58">
        <f t="shared" ref="IB469:IB532" si="2058">IA469*$HS$14</f>
        <v>15.470653479953327</v>
      </c>
      <c r="IC469" s="58">
        <f t="shared" si="1895"/>
        <v>283.79581410405387</v>
      </c>
      <c r="ID469" s="55">
        <f t="shared" si="1896"/>
        <v>0.74116800096176749</v>
      </c>
      <c r="IE469" s="56">
        <f t="shared" si="1897"/>
        <v>4.720177081389438E-2</v>
      </c>
      <c r="IF469" s="260">
        <f t="shared" si="1898"/>
        <v>1.1234525800497812</v>
      </c>
      <c r="IG469" s="57">
        <f t="shared" si="1899"/>
        <v>6.0756362986972228</v>
      </c>
      <c r="IH469" s="58">
        <f t="shared" ref="IH469:IH532" si="2059">IG469*$HQ$14</f>
        <v>7.0276885067030781</v>
      </c>
      <c r="II469" s="58">
        <f t="shared" si="1900"/>
        <v>11.858961281442824</v>
      </c>
      <c r="IJ469" s="58">
        <f t="shared" ref="IJ469:IJ532" si="2060">II469*$HS$14</f>
        <v>13.695914383938318</v>
      </c>
      <c r="IK469" s="58">
        <f t="shared" si="1901"/>
        <v>125.07025057064918</v>
      </c>
      <c r="IL469" s="55">
        <f t="shared" si="1902"/>
        <v>4.8577789450139797E-2</v>
      </c>
      <c r="IM469" s="56">
        <f t="shared" si="1903"/>
        <v>9.4818401876823472E-2</v>
      </c>
      <c r="IN469" s="260">
        <f t="shared" si="1904"/>
        <v>1.0222995100575569</v>
      </c>
      <c r="IO469" s="57">
        <f t="shared" si="1905"/>
        <v>4.4054652285229228</v>
      </c>
      <c r="IP469" s="58">
        <f t="shared" ref="IP469:IP532" si="2061">IO469*$HQ$14</f>
        <v>5.0958016298324651</v>
      </c>
      <c r="IQ469" s="58">
        <f t="shared" si="1906"/>
        <v>0.19330353422975688</v>
      </c>
      <c r="IR469" s="58">
        <f t="shared" ref="IR469:IR532" si="2062">IQ469*$HS$14</f>
        <v>0.22324625168194623</v>
      </c>
      <c r="IS469" s="58">
        <f t="shared" si="1907"/>
        <v>6.1655498089559329</v>
      </c>
      <c r="IT469" s="55">
        <f t="shared" si="1908"/>
        <v>0.7145291766394698</v>
      </c>
      <c r="IU469" s="56">
        <f t="shared" si="1909"/>
        <v>3.1352197325365649E-2</v>
      </c>
      <c r="IV469" s="260">
        <f t="shared" si="1910"/>
        <v>1.1168231773451041</v>
      </c>
      <c r="IW469" s="57">
        <f t="shared" si="1911"/>
        <v>0</v>
      </c>
      <c r="IX469" s="58">
        <f t="shared" ref="IX469:IX532" si="2063">IW469*$HQ$14</f>
        <v>0</v>
      </c>
      <c r="IY469" s="58">
        <f t="shared" si="1912"/>
        <v>0</v>
      </c>
      <c r="IZ469" s="58">
        <f t="shared" ref="IZ469:IZ532" si="2064">IY469*$HS$14</f>
        <v>0</v>
      </c>
      <c r="JA469" s="58">
        <f t="shared" si="1913"/>
        <v>0</v>
      </c>
      <c r="JB469" s="55"/>
      <c r="JC469" s="56"/>
      <c r="JD469" s="260"/>
      <c r="JE469" s="57">
        <f t="shared" si="1914"/>
        <v>0</v>
      </c>
      <c r="JF469" s="58">
        <f t="shared" ref="JF469:JF532" si="2065">JE469*$HQ$14</f>
        <v>0</v>
      </c>
      <c r="JG469" s="58">
        <f t="shared" si="1915"/>
        <v>0</v>
      </c>
      <c r="JH469" s="58">
        <f t="shared" ref="JH469:JH532" si="2066">JG469*$HS$14</f>
        <v>0</v>
      </c>
      <c r="JI469" s="58">
        <f t="shared" si="1916"/>
        <v>0</v>
      </c>
      <c r="JJ469" s="55"/>
      <c r="JK469" s="56"/>
      <c r="JL469" s="260"/>
      <c r="JM469" s="57">
        <f t="shared" si="1917"/>
        <v>262.4472337576467</v>
      </c>
      <c r="JN469" s="58">
        <f t="shared" ref="JN469:JN532" si="2067">JM469*$HQ$14</f>
        <v>303.57271528746998</v>
      </c>
      <c r="JO469" s="58">
        <f t="shared" si="1918"/>
        <v>16.200398685367929</v>
      </c>
      <c r="JP469" s="58">
        <f t="shared" ref="JP469:JP532" si="2068">JO469*$HS$14</f>
        <v>18.709840441731423</v>
      </c>
      <c r="JQ469" s="58">
        <f t="shared" si="1919"/>
        <v>357.62728111734106</v>
      </c>
      <c r="JR469" s="55">
        <f t="shared" si="1920"/>
        <v>0.73385686052159749</v>
      </c>
      <c r="JS469" s="56">
        <f t="shared" si="1921"/>
        <v>4.5299672426423243E-2</v>
      </c>
      <c r="JT469" s="260">
        <f t="shared" si="1922"/>
        <v>1.1220122893025872</v>
      </c>
      <c r="JU469" s="57">
        <f t="shared" si="1923"/>
        <v>0</v>
      </c>
      <c r="JV469" s="58">
        <f t="shared" ref="JV469:JV532" si="2069">JU469*$HQ$14</f>
        <v>0</v>
      </c>
      <c r="JW469" s="58">
        <f t="shared" si="1924"/>
        <v>0</v>
      </c>
      <c r="JX469" s="58">
        <f t="shared" ref="JX469:JX532" si="2070">JW469*$HS$14</f>
        <v>0</v>
      </c>
      <c r="JY469" s="58">
        <f t="shared" si="1925"/>
        <v>0</v>
      </c>
      <c r="JZ469" s="55"/>
      <c r="KA469" s="56"/>
      <c r="KB469" s="260"/>
      <c r="KC469" s="57">
        <f t="shared" si="1929"/>
        <v>0</v>
      </c>
      <c r="KD469" s="58">
        <f t="shared" ref="KD469:KD532" si="2071">KC469*$HQ$14</f>
        <v>0</v>
      </c>
      <c r="KE469" s="58">
        <f t="shared" si="1930"/>
        <v>0</v>
      </c>
      <c r="KF469" s="58">
        <f t="shared" ref="KF469:KF532" si="2072">KE469*$HS$14</f>
        <v>0</v>
      </c>
      <c r="KG469" s="58">
        <f t="shared" si="1931"/>
        <v>0</v>
      </c>
      <c r="KH469" s="55"/>
      <c r="KI469" s="56"/>
      <c r="KJ469" s="260"/>
      <c r="KK469" s="57">
        <f t="shared" si="1935"/>
        <v>49.504363515119913</v>
      </c>
      <c r="KL469" s="58">
        <f t="shared" ref="KL469:KL532" si="2073">KK469*$HQ$14</f>
        <v>57.261697277939206</v>
      </c>
      <c r="KM469" s="58">
        <f t="shared" si="1936"/>
        <v>2.1764810414836862</v>
      </c>
      <c r="KN469" s="58">
        <f t="shared" ref="KN469:KN532" si="2074">KM469*$HS$14</f>
        <v>2.5136179548095092</v>
      </c>
      <c r="KO469" s="58">
        <f t="shared" si="1937"/>
        <v>64.341641418005764</v>
      </c>
      <c r="KP469" s="55">
        <f t="shared" ref="KP469:KP530" si="2075">KK469/KO469</f>
        <v>0.76939851741591259</v>
      </c>
      <c r="KQ469" s="56">
        <f t="shared" ref="KQ469:KQ530" si="2076">KM469/KO469</f>
        <v>3.3826943073208667E-2</v>
      </c>
      <c r="KR469" s="260">
        <f t="shared" ref="KR469:KR530" si="2077">1+KP469*(KN469*$GV$14-KN469)/KN469+KQ469*(KO469*$GW$14-KO469)/KO469</f>
        <v>1.1258045411611135</v>
      </c>
      <c r="KS469" s="57">
        <f t="shared" si="1938"/>
        <v>27.356091078573797</v>
      </c>
      <c r="KT469" s="58">
        <f t="shared" ref="KT469:KT532" si="2078">KS469*$HQ$14</f>
        <v>31.642790550586312</v>
      </c>
      <c r="KU469" s="58">
        <f t="shared" si="1939"/>
        <v>1.2026577718323501</v>
      </c>
      <c r="KV469" s="58">
        <f t="shared" ref="KV469:KV532" si="2079">KU469*$HS$14</f>
        <v>1.3889494606891812</v>
      </c>
      <c r="KW469" s="58">
        <f t="shared" si="1940"/>
        <v>35.62919117096375</v>
      </c>
      <c r="KX469" s="55">
        <f t="shared" si="1941"/>
        <v>0.767799946602993</v>
      </c>
      <c r="KY469" s="56">
        <f t="shared" si="1942"/>
        <v>3.3754843495085125E-2</v>
      </c>
      <c r="KZ469" s="260">
        <f t="shared" si="1943"/>
        <v>1.1255428768900777</v>
      </c>
      <c r="LA469" s="57">
        <f t="shared" si="1944"/>
        <v>225.54881524392468</v>
      </c>
      <c r="LB469" s="58">
        <f t="shared" ref="LB469:LB532" si="2080">LA469*$HQ$14</f>
        <v>260.89231459264766</v>
      </c>
      <c r="LC469" s="58">
        <f t="shared" si="1945"/>
        <v>9.7465199284232948</v>
      </c>
      <c r="LD469" s="58">
        <f t="shared" ref="LD469:LD532" si="2081">LC469*$HS$14</f>
        <v>11.256255865336064</v>
      </c>
      <c r="LE469" s="58">
        <f t="shared" si="1946"/>
        <v>487.27235932439112</v>
      </c>
      <c r="LF469" s="55">
        <f t="shared" ref="LF469:LF532" si="2082">LA469/LE469</f>
        <v>0.46288038081341365</v>
      </c>
      <c r="LG469" s="56">
        <f t="shared" ref="LG469:LG532" si="2083">LC469/LE469</f>
        <v>2.0002201524291177E-2</v>
      </c>
      <c r="LH469" s="260">
        <f t="shared" ref="LH469:LH532" si="2084">1+LF469*(LD469*$GV$14-LD469)/LD469+LG469*(LE469*$GW$14-LE469)/LE469</f>
        <v>1.0756316966895747</v>
      </c>
      <c r="LI469" s="57">
        <f t="shared" si="1947"/>
        <v>102.61694818159675</v>
      </c>
      <c r="LJ469" s="58">
        <f t="shared" ref="LJ469:LJ532" si="2085">LI469*$HQ$14</f>
        <v>118.69702396165297</v>
      </c>
      <c r="LK469" s="58">
        <f t="shared" si="1948"/>
        <v>4.5080964909766079</v>
      </c>
      <c r="LL469" s="58">
        <f t="shared" ref="LL469:LL532" si="2086">LK469*$HS$14</f>
        <v>5.2064006374288843</v>
      </c>
      <c r="LM469" s="58">
        <f t="shared" si="1949"/>
        <v>137.37652424395296</v>
      </c>
      <c r="LN469" s="55">
        <f t="shared" si="1950"/>
        <v>0.74697586611937994</v>
      </c>
      <c r="LO469" s="56">
        <f t="shared" si="1951"/>
        <v>3.2815624909618028E-2</v>
      </c>
      <c r="LP469" s="260">
        <f t="shared" si="1952"/>
        <v>1.1221342585194067</v>
      </c>
      <c r="LQ469" s="57">
        <f t="shared" si="1953"/>
        <v>4.3436640066666643E-2</v>
      </c>
      <c r="LR469" s="58">
        <f t="shared" ref="LR469:LR532" si="2087">LQ469*$HQ$14</f>
        <v>5.0243161565113312E-2</v>
      </c>
      <c r="LS469" s="58">
        <f t="shared" si="1954"/>
        <v>1.1768208333333328E-3</v>
      </c>
      <c r="LT469" s="58">
        <f t="shared" ref="LT469:LT532" si="2088">LS469*$HS$14</f>
        <v>1.359110380416666E-3</v>
      </c>
      <c r="LU469" s="58">
        <f t="shared" si="1955"/>
        <v>0.89416666666666633</v>
      </c>
      <c r="LV469" s="55">
        <f t="shared" si="1835"/>
        <v>4.857778945013979E-2</v>
      </c>
      <c r="LW469" s="56">
        <f t="shared" si="1836"/>
        <v>1.3161090400745572E-3</v>
      </c>
      <c r="LX469" s="260">
        <f t="shared" si="1837"/>
        <v>1.0078160048971445</v>
      </c>
      <c r="LY469" s="57">
        <f t="shared" si="1956"/>
        <v>6.0339023405613288</v>
      </c>
      <c r="LZ469" s="58">
        <f t="shared" ref="LZ469:LZ532" si="2089">LY469*$HQ$14</f>
        <v>6.9794148373272895</v>
      </c>
      <c r="MA469" s="58">
        <f t="shared" si="1957"/>
        <v>0.16347539703285</v>
      </c>
      <c r="MB469" s="58">
        <f t="shared" ref="MB469:MB532" si="2090">MA469*$HS$14</f>
        <v>0.18879773603323846</v>
      </c>
      <c r="MC469" s="58">
        <f t="shared" si="1958"/>
        <v>124.21108050476191</v>
      </c>
      <c r="MD469" s="55">
        <f t="shared" si="1959"/>
        <v>4.8577810578904076E-2</v>
      </c>
      <c r="ME469" s="56">
        <f t="shared" si="1960"/>
        <v>1.3161096125122492E-3</v>
      </c>
      <c r="MF469" s="260">
        <f t="shared" si="1961"/>
        <v>1.0078160082966925</v>
      </c>
      <c r="MG469" s="57">
        <f t="shared" si="1962"/>
        <v>0</v>
      </c>
      <c r="MH469" s="58">
        <f t="shared" ref="MH469:MH532" si="2091">MG469*$HQ$14</f>
        <v>0</v>
      </c>
      <c r="MI469" s="58">
        <f t="shared" si="1963"/>
        <v>0</v>
      </c>
      <c r="MJ469" s="58">
        <f t="shared" ref="MJ469:MJ532" si="2092">MI469*$HS$14</f>
        <v>0</v>
      </c>
      <c r="MK469" s="58">
        <f t="shared" si="1964"/>
        <v>0</v>
      </c>
      <c r="ML469" s="55"/>
      <c r="MM469" s="56"/>
      <c r="MN469" s="260"/>
      <c r="MO469" s="59">
        <v>3.6847261663522231</v>
      </c>
      <c r="MP469" s="60">
        <v>3.6847261663522231</v>
      </c>
      <c r="MQ469" s="60">
        <v>3.1282999999999999</v>
      </c>
      <c r="MR469" s="61">
        <v>3.4234999999999998</v>
      </c>
      <c r="MS469" s="59">
        <f t="shared" si="1965"/>
        <v>1.0946550357418545</v>
      </c>
      <c r="MT469" s="60">
        <f t="shared" si="1862"/>
        <v>1.0946550357418545</v>
      </c>
      <c r="MU469" s="60">
        <f t="shared" ref="MU469:MU532" si="2093">HD469</f>
        <v>1.0978869239234736</v>
      </c>
      <c r="MV469" s="61">
        <f t="shared" ref="MV469:MV520" si="2094">HJ469</f>
        <v>1.1001775203321451</v>
      </c>
      <c r="MW469" s="66">
        <f t="shared" ref="MW469:MW532" si="2095">MO469*MS469</f>
        <v>4.0335040533272393</v>
      </c>
      <c r="MX469" s="67">
        <f t="shared" ref="MX469:MX520" si="2096">MP469*MT469</f>
        <v>4.0335040533272393</v>
      </c>
      <c r="MY469" s="67">
        <f t="shared" ref="MY469:MY532" si="2097">MQ469*MU469</f>
        <v>3.4345196641098026</v>
      </c>
      <c r="MZ469" s="261">
        <f t="shared" ref="MZ469:MZ520" si="2098">MR469*MV469</f>
        <v>3.7664577408570987</v>
      </c>
      <c r="NA469" s="59">
        <f t="shared" si="1966"/>
        <v>1.0946621862184225</v>
      </c>
      <c r="NB469" s="60">
        <f t="shared" si="1863"/>
        <v>1.0946621862184225</v>
      </c>
      <c r="NC469" s="60">
        <f t="shared" si="1967"/>
        <v>1.0978947336911207</v>
      </c>
      <c r="ND469" s="262">
        <f t="shared" si="1864"/>
        <v>1.1001837356504338</v>
      </c>
      <c r="NE469" s="62">
        <f t="shared" si="1968"/>
        <v>4.0335304008753514</v>
      </c>
      <c r="NF469" s="63">
        <f t="shared" si="1865"/>
        <v>4.0335304008753514</v>
      </c>
      <c r="NG469" s="63">
        <f t="shared" si="1969"/>
        <v>3.4345440954059323</v>
      </c>
      <c r="NH469" s="64">
        <f t="shared" si="1866"/>
        <v>3.7664790189992599</v>
      </c>
      <c r="NI469" s="238">
        <f t="shared" si="1838"/>
        <v>-2.63475481121489E-5</v>
      </c>
      <c r="NJ469" s="238">
        <f t="shared" si="1839"/>
        <v>-2.63475481121489E-5</v>
      </c>
      <c r="NK469" s="238">
        <f t="shared" si="1840"/>
        <v>-2.4431296129723279E-5</v>
      </c>
      <c r="NL469" s="238">
        <f t="shared" si="1841"/>
        <v>-2.1278142161129665E-5</v>
      </c>
      <c r="NM469" s="239">
        <f t="shared" si="1970"/>
        <v>0.33193492359332755</v>
      </c>
      <c r="NN469" s="240">
        <f t="shared" si="1971"/>
        <v>0.66587034419550528</v>
      </c>
      <c r="NO469" s="240">
        <f t="shared" si="1870"/>
        <v>0.26705138187609162</v>
      </c>
      <c r="NP469" s="240">
        <f t="shared" si="1972"/>
        <v>1.4407018987751843E-2</v>
      </c>
      <c r="NQ469" s="240">
        <f t="shared" si="1869"/>
        <v>0</v>
      </c>
      <c r="NR469" s="240">
        <f t="shared" si="1973"/>
        <v>0</v>
      </c>
      <c r="NS469" s="240">
        <f t="shared" si="1974"/>
        <v>0.83926519239833519</v>
      </c>
      <c r="NT469" s="240">
        <f t="shared" si="1975"/>
        <v>0</v>
      </c>
      <c r="NU469" s="240">
        <f t="shared" si="1976"/>
        <v>0</v>
      </c>
      <c r="NV469" s="240">
        <f t="shared" si="1977"/>
        <v>0.15130813033205365</v>
      </c>
      <c r="NW469" s="240">
        <f t="shared" si="1978"/>
        <v>8.3740390040621768E-2</v>
      </c>
      <c r="NX469" s="240">
        <f t="shared" si="1979"/>
        <v>1.0946703777209803</v>
      </c>
      <c r="NY469" s="240">
        <f t="shared" si="1980"/>
        <v>0.3219403187692178</v>
      </c>
      <c r="NZ469" s="240">
        <f t="shared" si="1981"/>
        <v>1.9148504093045747E-3</v>
      </c>
      <c r="OA469" s="240">
        <f t="shared" si="1982"/>
        <v>0.26142747255216203</v>
      </c>
      <c r="OB469" s="241">
        <f t="shared" si="1983"/>
        <v>0</v>
      </c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136"/>
      <c r="OP469" s="13"/>
      <c r="OQ469" s="13"/>
      <c r="OR469" s="13"/>
      <c r="OS469" s="13"/>
      <c r="OT469" s="13"/>
    </row>
    <row r="470" spans="1:410" ht="15" customHeight="1">
      <c r="A470" s="242">
        <v>451</v>
      </c>
      <c r="B470" s="49" t="s">
        <v>520</v>
      </c>
      <c r="C470" s="50">
        <v>1</v>
      </c>
      <c r="D470" s="51">
        <v>209.5</v>
      </c>
      <c r="E470" s="52">
        <v>209.5</v>
      </c>
      <c r="F470" s="52"/>
      <c r="G470" s="52"/>
      <c r="H470" s="53"/>
      <c r="I470" s="57">
        <v>1.4004228612023384</v>
      </c>
      <c r="J470" s="58"/>
      <c r="K470" s="58">
        <v>0.8738999999999999</v>
      </c>
      <c r="L470" s="243"/>
      <c r="M470" s="1">
        <v>0</v>
      </c>
      <c r="N470" s="2">
        <v>0</v>
      </c>
      <c r="O470" s="2">
        <v>0.52652286120233849</v>
      </c>
      <c r="P470" s="2">
        <v>0</v>
      </c>
      <c r="Q470" s="2">
        <v>0</v>
      </c>
      <c r="R470" s="2">
        <v>0</v>
      </c>
      <c r="S470" s="2">
        <v>0.26129999999999998</v>
      </c>
      <c r="T470" s="2">
        <v>0</v>
      </c>
      <c r="U470" s="2">
        <v>0</v>
      </c>
      <c r="V470" s="2">
        <v>0.27939999999999998</v>
      </c>
      <c r="W470" s="2">
        <v>0</v>
      </c>
      <c r="X470" s="2">
        <v>0.32779999999999998</v>
      </c>
      <c r="Y470" s="2">
        <v>0</v>
      </c>
      <c r="Z470" s="2">
        <v>5.4000000000000003E-3</v>
      </c>
      <c r="AA470" s="2">
        <v>0</v>
      </c>
      <c r="AB470" s="3">
        <v>0</v>
      </c>
      <c r="AC470" s="244">
        <v>0</v>
      </c>
      <c r="AD470" s="108">
        <v>0</v>
      </c>
      <c r="AE470" s="108">
        <v>0</v>
      </c>
      <c r="AF470" s="108">
        <f t="shared" si="1984"/>
        <v>0</v>
      </c>
      <c r="AG470" s="108">
        <f t="shared" si="1985"/>
        <v>0</v>
      </c>
      <c r="AH470" s="108">
        <v>0</v>
      </c>
      <c r="AI470" s="108">
        <v>0</v>
      </c>
      <c r="AJ470" s="108">
        <f t="shared" si="1986"/>
        <v>0</v>
      </c>
      <c r="AK470" s="108">
        <f t="shared" si="1987"/>
        <v>0</v>
      </c>
      <c r="AL470" s="108">
        <v>0</v>
      </c>
      <c r="AM470" s="245">
        <v>0</v>
      </c>
      <c r="AN470" s="244">
        <v>0</v>
      </c>
      <c r="AO470" s="108">
        <v>0</v>
      </c>
      <c r="AP470" s="108">
        <v>0</v>
      </c>
      <c r="AQ470" s="108">
        <f t="shared" si="1988"/>
        <v>0</v>
      </c>
      <c r="AR470" s="108">
        <f t="shared" si="1989"/>
        <v>0</v>
      </c>
      <c r="AS470" s="246">
        <v>0</v>
      </c>
      <c r="AT470" s="247">
        <v>0</v>
      </c>
      <c r="AU470" s="108">
        <v>0</v>
      </c>
      <c r="AV470" s="108">
        <f t="shared" si="1990"/>
        <v>0</v>
      </c>
      <c r="AW470" s="108">
        <f t="shared" si="1991"/>
        <v>0</v>
      </c>
      <c r="AX470" s="108">
        <v>0</v>
      </c>
      <c r="AY470" s="245">
        <v>0</v>
      </c>
      <c r="AZ470" s="248">
        <v>14</v>
      </c>
      <c r="BA470" s="108">
        <v>71.360333333333315</v>
      </c>
      <c r="BB470" s="108">
        <v>7.4418620447696</v>
      </c>
      <c r="BC470" s="109">
        <v>5.9534896358156804</v>
      </c>
      <c r="BD470" s="109">
        <v>1.4883724089539196</v>
      </c>
      <c r="BE470" s="108">
        <v>2.7906987499999998</v>
      </c>
      <c r="BF470" s="109">
        <v>2.2325589999999997</v>
      </c>
      <c r="BG470" s="109">
        <v>0.55813975000000005</v>
      </c>
      <c r="BH470" s="108">
        <v>5.9562812713515125</v>
      </c>
      <c r="BI470" s="109">
        <f t="shared" si="1992"/>
        <v>3.4860208271213571</v>
      </c>
      <c r="BJ470" s="108">
        <f t="shared" si="1993"/>
        <v>0.11522426119429502</v>
      </c>
      <c r="BK470" s="108">
        <v>4.3774587699727219</v>
      </c>
      <c r="BL470" s="245">
        <v>110.31196100331258</v>
      </c>
      <c r="BM470" s="244">
        <v>0</v>
      </c>
      <c r="BN470" s="108">
        <v>0</v>
      </c>
      <c r="BO470" s="108">
        <v>0</v>
      </c>
      <c r="BP470" s="108">
        <f t="shared" si="1994"/>
        <v>0</v>
      </c>
      <c r="BQ470" s="108">
        <f t="shared" si="1995"/>
        <v>0</v>
      </c>
      <c r="BR470" s="108">
        <v>0</v>
      </c>
      <c r="BS470" s="108">
        <v>0</v>
      </c>
      <c r="BT470" s="108">
        <f t="shared" si="1996"/>
        <v>0</v>
      </c>
      <c r="BU470" s="108">
        <f t="shared" si="1997"/>
        <v>0</v>
      </c>
      <c r="BV470" s="108">
        <v>0</v>
      </c>
      <c r="BW470" s="245">
        <v>0</v>
      </c>
      <c r="BX470" s="107">
        <v>0</v>
      </c>
      <c r="BY470" s="108">
        <v>0</v>
      </c>
      <c r="BZ470" s="109">
        <f t="shared" si="1998"/>
        <v>0</v>
      </c>
      <c r="CA470" s="109">
        <f t="shared" si="1999"/>
        <v>0</v>
      </c>
      <c r="CB470" s="108">
        <v>0</v>
      </c>
      <c r="CC470" s="110">
        <v>0</v>
      </c>
      <c r="CD470" s="244">
        <v>0</v>
      </c>
      <c r="CE470" s="108">
        <v>0</v>
      </c>
      <c r="CF470" s="109">
        <f t="shared" si="2000"/>
        <v>0</v>
      </c>
      <c r="CG470" s="109">
        <f t="shared" si="2001"/>
        <v>0</v>
      </c>
      <c r="CH470" s="108">
        <v>0</v>
      </c>
      <c r="CI470" s="245">
        <v>0</v>
      </c>
      <c r="CJ470" s="249">
        <v>19.54409488261641</v>
      </c>
      <c r="CK470" s="250">
        <v>4.2997008741756098</v>
      </c>
      <c r="CL470" s="250">
        <v>3.3313311289014225</v>
      </c>
      <c r="CM470" s="251">
        <v>3.3313311289014225</v>
      </c>
      <c r="CN470" s="252">
        <f t="shared" si="1871"/>
        <v>1.6238573587829983</v>
      </c>
      <c r="CO470" s="250">
        <v>13.154211693029623</v>
      </c>
      <c r="CP470" s="252">
        <f t="shared" si="2002"/>
        <v>1.3019249481059141</v>
      </c>
      <c r="CQ470" s="250">
        <v>4.1164790072166904</v>
      </c>
      <c r="CR470" s="250">
        <v>2.9440417162467836</v>
      </c>
      <c r="CS470" s="252">
        <f t="shared" si="2003"/>
        <v>5.6952487000794035E-2</v>
      </c>
      <c r="CT470" s="252">
        <f t="shared" si="2004"/>
        <v>1.7230534071843226</v>
      </c>
      <c r="CU470" s="250">
        <f t="shared" si="1872"/>
        <v>43.273380294969854</v>
      </c>
      <c r="CV470" s="245">
        <f t="shared" si="2005"/>
        <v>54.524459171662016</v>
      </c>
      <c r="CW470" s="244">
        <v>0</v>
      </c>
      <c r="CX470" s="108">
        <v>0</v>
      </c>
      <c r="CY470" s="108">
        <f t="shared" si="2006"/>
        <v>0</v>
      </c>
      <c r="CZ470" s="108">
        <f t="shared" si="2007"/>
        <v>0</v>
      </c>
      <c r="DA470" s="108">
        <v>0</v>
      </c>
      <c r="DB470" s="245">
        <v>0</v>
      </c>
      <c r="DC470" s="244">
        <v>0</v>
      </c>
      <c r="DD470" s="108">
        <v>0</v>
      </c>
      <c r="DE470" s="108">
        <f t="shared" si="2008"/>
        <v>0</v>
      </c>
      <c r="DF470" s="108">
        <f t="shared" si="2009"/>
        <v>0</v>
      </c>
      <c r="DG470" s="108">
        <v>0</v>
      </c>
      <c r="DH470" s="245">
        <v>0</v>
      </c>
      <c r="DI470" s="107">
        <v>22.668016100976001</v>
      </c>
      <c r="DJ470" s="108">
        <v>4.9869635422147205</v>
      </c>
      <c r="DK470" s="108">
        <v>0.38794788134443986</v>
      </c>
      <c r="DL470" s="108">
        <v>15.256776240810201</v>
      </c>
      <c r="DM470" s="108">
        <f t="shared" si="2010"/>
        <v>1.510024171657949</v>
      </c>
      <c r="DN470" s="108">
        <f t="shared" si="2011"/>
        <v>4.7744555567991442</v>
      </c>
      <c r="DO470" s="108">
        <v>3.1608783748702107</v>
      </c>
      <c r="DP470" s="108">
        <f t="shared" si="2012"/>
        <v>6.1147192161864233E-2</v>
      </c>
      <c r="DQ470" s="108">
        <f t="shared" si="2013"/>
        <v>1.8499609647035384</v>
      </c>
      <c r="DR470" s="108">
        <v>2.3230291070107789</v>
      </c>
      <c r="DS470" s="110">
        <v>58.540333496671622</v>
      </c>
      <c r="DT470" s="244">
        <v>0</v>
      </c>
      <c r="DU470" s="108">
        <v>0</v>
      </c>
      <c r="DV470" s="108">
        <v>0</v>
      </c>
      <c r="DW470" s="108">
        <f t="shared" si="2014"/>
        <v>0</v>
      </c>
      <c r="DX470" s="108">
        <f t="shared" si="2015"/>
        <v>0</v>
      </c>
      <c r="DY470" s="108">
        <v>0</v>
      </c>
      <c r="DZ470" s="108">
        <v>0</v>
      </c>
      <c r="EA470" s="108"/>
      <c r="EB470" s="108">
        <v>0</v>
      </c>
      <c r="EC470" s="108">
        <f t="shared" si="2016"/>
        <v>0</v>
      </c>
      <c r="ED470" s="108">
        <f t="shared" si="2017"/>
        <v>0</v>
      </c>
      <c r="EE470" s="108">
        <v>0</v>
      </c>
      <c r="EF470" s="245">
        <v>0</v>
      </c>
      <c r="EG470" s="249">
        <v>11.3940066666667</v>
      </c>
      <c r="EH470" s="250">
        <v>2.5066814666666701</v>
      </c>
      <c r="EI470" s="250">
        <v>29.223853333333199</v>
      </c>
      <c r="EJ470" s="250">
        <v>7.6687703690200202</v>
      </c>
      <c r="EK470" s="250">
        <f t="shared" si="2018"/>
        <v>0.7590088785033875</v>
      </c>
      <c r="EL470" s="250">
        <v>2.399864999281125</v>
      </c>
      <c r="EM470" s="250">
        <v>3.7079117640051198</v>
      </c>
      <c r="EN470" s="250">
        <f t="shared" si="2019"/>
        <v>7.1729553074679042E-2</v>
      </c>
      <c r="EO470" s="250">
        <f t="shared" si="2020"/>
        <v>2.1701221022957484</v>
      </c>
      <c r="EP470" s="250">
        <v>54.501223599691713</v>
      </c>
      <c r="EQ470" s="245">
        <v>68.671541735611555</v>
      </c>
      <c r="ER470" s="244">
        <v>0</v>
      </c>
      <c r="ES470" s="108">
        <v>0</v>
      </c>
      <c r="ET470" s="108">
        <v>0</v>
      </c>
      <c r="EU470" s="108">
        <f t="shared" si="2021"/>
        <v>0</v>
      </c>
      <c r="EV470" s="108">
        <f t="shared" si="2022"/>
        <v>0</v>
      </c>
      <c r="EW470" s="108">
        <v>0</v>
      </c>
      <c r="EX470" s="108">
        <v>0</v>
      </c>
      <c r="EY470" s="108">
        <f t="shared" si="2023"/>
        <v>0</v>
      </c>
      <c r="EZ470" s="108">
        <f t="shared" si="2024"/>
        <v>0</v>
      </c>
      <c r="FA470" s="108">
        <v>0</v>
      </c>
      <c r="FB470" s="245">
        <v>0</v>
      </c>
      <c r="FC470" s="244">
        <v>0.83333333333333293</v>
      </c>
      <c r="FD470" s="108">
        <v>6.0833333333333302E-2</v>
      </c>
      <c r="FE470" s="108">
        <f t="shared" si="2025"/>
        <v>1.1768208333333328E-3</v>
      </c>
      <c r="FF470" s="108">
        <f t="shared" si="2026"/>
        <v>3.5603803333333316E-2</v>
      </c>
      <c r="FG470" s="108">
        <v>4.4708333333333301E-2</v>
      </c>
      <c r="FH470" s="245">
        <v>1.1266499999999995</v>
      </c>
      <c r="FI470" s="244">
        <v>0</v>
      </c>
      <c r="FJ470" s="108">
        <v>0</v>
      </c>
      <c r="FK470" s="108">
        <f t="shared" si="2027"/>
        <v>0</v>
      </c>
      <c r="FL470" s="108">
        <f t="shared" si="2028"/>
        <v>0</v>
      </c>
      <c r="FM470" s="108">
        <v>0</v>
      </c>
      <c r="FN470" s="245">
        <v>0</v>
      </c>
      <c r="FO470" s="244">
        <v>0</v>
      </c>
      <c r="FP470" s="108">
        <v>0</v>
      </c>
      <c r="FQ470" s="108">
        <f t="shared" si="2029"/>
        <v>0</v>
      </c>
      <c r="FR470" s="108">
        <f t="shared" si="2030"/>
        <v>0</v>
      </c>
      <c r="FS470" s="108">
        <v>0</v>
      </c>
      <c r="FT470" s="110">
        <v>0</v>
      </c>
      <c r="FU470" s="253">
        <f t="shared" si="1873"/>
        <v>65.399463533316123</v>
      </c>
      <c r="FV470" s="254">
        <f t="shared" si="1874"/>
        <v>34.199120477083319</v>
      </c>
      <c r="FW470" s="254">
        <f t="shared" si="1875"/>
        <v>9.8099059945986795</v>
      </c>
      <c r="FX470" s="254">
        <f t="shared" si="1876"/>
        <v>71.360333333333315</v>
      </c>
      <c r="FY470" s="254">
        <f t="shared" si="1877"/>
        <v>0</v>
      </c>
      <c r="FZ470" s="254">
        <f t="shared" si="1878"/>
        <v>0</v>
      </c>
      <c r="GA470" s="254">
        <f t="shared" si="2031"/>
        <v>0</v>
      </c>
      <c r="GB470" s="254">
        <f t="shared" si="2032"/>
        <v>0</v>
      </c>
      <c r="GC470" s="254">
        <f t="shared" si="2033"/>
        <v>0</v>
      </c>
      <c r="GD470" s="254">
        <f t="shared" si="2034"/>
        <v>0</v>
      </c>
      <c r="GE470" s="254">
        <f t="shared" si="1879"/>
        <v>36.079758302859844</v>
      </c>
      <c r="GF470" s="255">
        <f t="shared" si="1880"/>
        <v>13.774775467222289</v>
      </c>
      <c r="GG470" s="255">
        <f t="shared" si="1881"/>
        <v>3.5709579982672506</v>
      </c>
      <c r="GH470" s="254">
        <f t="shared" si="1882"/>
        <v>15.829946459806958</v>
      </c>
      <c r="GI470" s="255">
        <f t="shared" si="1883"/>
        <v>11.303008547658727</v>
      </c>
      <c r="GJ470" s="256">
        <f t="shared" si="1884"/>
        <v>0.30623031426496566</v>
      </c>
      <c r="GK470" s="253">
        <f t="shared" si="2035"/>
        <v>232.67852810099825</v>
      </c>
      <c r="GL470" s="257">
        <f t="shared" si="2036"/>
        <v>293.17494540725778</v>
      </c>
      <c r="GM470" s="221">
        <f t="shared" si="2037"/>
        <v>293.17494540725778</v>
      </c>
      <c r="GN470" s="222">
        <f t="shared" si="2038"/>
        <v>114.0013319107284</v>
      </c>
      <c r="GO470" s="222">
        <f t="shared" si="2039"/>
        <v>17.245738826984926</v>
      </c>
      <c r="GP470" s="55">
        <f t="shared" si="2040"/>
        <v>0.38885086770414795</v>
      </c>
      <c r="GQ470" s="56">
        <f t="shared" si="2041"/>
        <v>5.8824054023540018E-2</v>
      </c>
      <c r="GR470" s="258">
        <f t="shared" si="2042"/>
        <v>1.0700447769374866</v>
      </c>
      <c r="GS470" s="227">
        <f t="shared" si="1885"/>
        <v>293.17494540725778</v>
      </c>
      <c r="GT470" s="222">
        <f t="shared" si="1843"/>
        <v>114.0013319107284</v>
      </c>
      <c r="GU470" s="222">
        <f t="shared" si="1844"/>
        <v>17.245738826984926</v>
      </c>
      <c r="GV470" s="37">
        <f t="shared" ref="GV470:GV533" si="2099">GT470/GS470</f>
        <v>0.38885086770414795</v>
      </c>
      <c r="GW470" s="228">
        <f t="shared" ref="GW470:GW533" si="2100">GU470/GS470</f>
        <v>5.8824054023540018E-2</v>
      </c>
      <c r="GX470" s="258">
        <f t="shared" si="2043"/>
        <v>1.0700447769374866</v>
      </c>
      <c r="GY470" s="221">
        <f t="shared" si="1842"/>
        <v>182.86298440394521</v>
      </c>
      <c r="GZ470" s="222">
        <f t="shared" si="2044"/>
        <v>108.64262069527744</v>
      </c>
      <c r="HA470" s="222">
        <f t="shared" si="2045"/>
        <v>6.7861349767523595</v>
      </c>
      <c r="HB470" s="55">
        <f t="shared" si="2046"/>
        <v>0.59412035218284187</v>
      </c>
      <c r="HC470" s="56">
        <f t="shared" si="2047"/>
        <v>3.71104901239157E-2</v>
      </c>
      <c r="HD470" s="258">
        <f t="shared" si="2048"/>
        <v>1.0988470741072458</v>
      </c>
      <c r="HE470" s="221">
        <f t="shared" si="2049"/>
        <v>182.86298440394521</v>
      </c>
      <c r="HF470" s="222">
        <f t="shared" si="2050"/>
        <v>108.64262069527744</v>
      </c>
      <c r="HG470" s="222">
        <f t="shared" si="2051"/>
        <v>6.7861349767523595</v>
      </c>
      <c r="HH470" s="55">
        <f t="shared" si="2052"/>
        <v>0.59412035218284187</v>
      </c>
      <c r="HI470" s="56">
        <f t="shared" si="2053"/>
        <v>3.71104901239157E-2</v>
      </c>
      <c r="HJ470" s="259">
        <f t="shared" si="2054"/>
        <v>1.0988470741072458</v>
      </c>
      <c r="HK470" s="54">
        <f t="shared" si="1886"/>
        <v>1.4985151681334128</v>
      </c>
      <c r="HL470" s="55">
        <f t="shared" si="1887"/>
        <v>0</v>
      </c>
      <c r="HM470" s="55">
        <f t="shared" si="1888"/>
        <v>0.96028245806232204</v>
      </c>
      <c r="HN470" s="56">
        <f t="shared" si="1889"/>
        <v>0</v>
      </c>
      <c r="HQ470" s="57">
        <f t="shared" si="1890"/>
        <v>0</v>
      </c>
      <c r="HR470" s="58">
        <f t="shared" si="2055"/>
        <v>0</v>
      </c>
      <c r="HS470" s="58">
        <f t="shared" si="1891"/>
        <v>0</v>
      </c>
      <c r="HT470" s="58">
        <f t="shared" si="2056"/>
        <v>0</v>
      </c>
      <c r="HU470" s="58">
        <f t="shared" si="1892"/>
        <v>0</v>
      </c>
      <c r="HV470" s="55"/>
      <c r="HW470" s="56"/>
      <c r="HX470" s="260"/>
      <c r="HY470" s="57">
        <f t="shared" si="1893"/>
        <v>0</v>
      </c>
      <c r="HZ470" s="58">
        <f t="shared" si="2057"/>
        <v>0</v>
      </c>
      <c r="IA470" s="58">
        <f t="shared" si="1894"/>
        <v>0</v>
      </c>
      <c r="IB470" s="58">
        <f t="shared" si="2058"/>
        <v>0</v>
      </c>
      <c r="IC470" s="58">
        <f t="shared" si="1895"/>
        <v>0</v>
      </c>
      <c r="ID470" s="55"/>
      <c r="IE470" s="56"/>
      <c r="IF470" s="260"/>
      <c r="IG470" s="57">
        <f t="shared" si="1899"/>
        <v>4.2529454090880554</v>
      </c>
      <c r="IH470" s="58">
        <f t="shared" si="2059"/>
        <v>4.9193819546921542</v>
      </c>
      <c r="II470" s="58">
        <f t="shared" si="1900"/>
        <v>8.3012728970099747</v>
      </c>
      <c r="IJ470" s="58">
        <f t="shared" si="2060"/>
        <v>9.5871400687568205</v>
      </c>
      <c r="IK470" s="58">
        <f t="shared" si="1901"/>
        <v>87.549175399454427</v>
      </c>
      <c r="IL470" s="55">
        <f t="shared" si="1902"/>
        <v>4.857778945013979E-2</v>
      </c>
      <c r="IM470" s="56">
        <f t="shared" si="1903"/>
        <v>9.4818401876823444E-2</v>
      </c>
      <c r="IN470" s="260">
        <f t="shared" si="1904"/>
        <v>1.0222995100575569</v>
      </c>
      <c r="IO470" s="57">
        <f t="shared" si="1905"/>
        <v>0</v>
      </c>
      <c r="IP470" s="58">
        <f t="shared" si="2061"/>
        <v>0</v>
      </c>
      <c r="IQ470" s="58">
        <f t="shared" si="1906"/>
        <v>0</v>
      </c>
      <c r="IR470" s="58">
        <f t="shared" si="2062"/>
        <v>0</v>
      </c>
      <c r="IS470" s="58">
        <f t="shared" si="1907"/>
        <v>0</v>
      </c>
      <c r="IT470" s="55"/>
      <c r="IU470" s="56"/>
      <c r="IV470" s="260"/>
      <c r="IW470" s="57">
        <f t="shared" si="1911"/>
        <v>0</v>
      </c>
      <c r="IX470" s="58">
        <f t="shared" si="2063"/>
        <v>0</v>
      </c>
      <c r="IY470" s="58">
        <f t="shared" si="1912"/>
        <v>0</v>
      </c>
      <c r="IZ470" s="58">
        <f t="shared" si="2064"/>
        <v>0</v>
      </c>
      <c r="JA470" s="58">
        <f t="shared" si="1913"/>
        <v>0</v>
      </c>
      <c r="JB470" s="55"/>
      <c r="JC470" s="56"/>
      <c r="JD470" s="260"/>
      <c r="JE470" s="57">
        <f t="shared" si="1914"/>
        <v>0</v>
      </c>
      <c r="JF470" s="58">
        <f t="shared" si="2065"/>
        <v>0</v>
      </c>
      <c r="JG470" s="58">
        <f t="shared" si="1915"/>
        <v>0</v>
      </c>
      <c r="JH470" s="58">
        <f t="shared" si="2066"/>
        <v>0</v>
      </c>
      <c r="JI470" s="58">
        <f t="shared" si="1916"/>
        <v>0</v>
      </c>
      <c r="JJ470" s="55"/>
      <c r="JK470" s="56"/>
      <c r="JL470" s="260"/>
      <c r="JM470" s="57">
        <f t="shared" si="1917"/>
        <v>30.968025302361255</v>
      </c>
      <c r="JN470" s="58">
        <f t="shared" si="2067"/>
        <v>35.820714867241264</v>
      </c>
      <c r="JO470" s="58">
        <f t="shared" si="1918"/>
        <v>2.9827347938897066</v>
      </c>
      <c r="JP470" s="58">
        <f t="shared" si="2068"/>
        <v>3.4447604134632224</v>
      </c>
      <c r="JQ470" s="58">
        <f t="shared" si="1919"/>
        <v>43.273380294969854</v>
      </c>
      <c r="JR470" s="55">
        <f t="shared" si="1920"/>
        <v>0.71563684397359206</v>
      </c>
      <c r="JS470" s="56">
        <f t="shared" si="1921"/>
        <v>6.8927705059279198E-2</v>
      </c>
      <c r="JT470" s="260">
        <f t="shared" si="1922"/>
        <v>1.1228171949643442</v>
      </c>
      <c r="JU470" s="57">
        <f t="shared" si="1923"/>
        <v>0</v>
      </c>
      <c r="JV470" s="58">
        <f t="shared" si="2069"/>
        <v>0</v>
      </c>
      <c r="JW470" s="58">
        <f t="shared" si="1924"/>
        <v>0</v>
      </c>
      <c r="JX470" s="58">
        <f t="shared" si="2070"/>
        <v>0</v>
      </c>
      <c r="JY470" s="58">
        <f t="shared" si="1925"/>
        <v>0</v>
      </c>
      <c r="JZ470" s="55"/>
      <c r="KA470" s="56"/>
      <c r="KB470" s="260"/>
      <c r="KC470" s="57">
        <f t="shared" si="1929"/>
        <v>0</v>
      </c>
      <c r="KD470" s="58">
        <f t="shared" si="2071"/>
        <v>0</v>
      </c>
      <c r="KE470" s="58">
        <f t="shared" si="1930"/>
        <v>0</v>
      </c>
      <c r="KF470" s="58">
        <f t="shared" si="2072"/>
        <v>0</v>
      </c>
      <c r="KG470" s="58">
        <f t="shared" si="1931"/>
        <v>0</v>
      </c>
      <c r="KH470" s="55"/>
      <c r="KI470" s="56"/>
      <c r="KJ470" s="260"/>
      <c r="KK470" s="57">
        <f t="shared" si="1935"/>
        <v>35.736767799423994</v>
      </c>
      <c r="KL470" s="58">
        <f t="shared" si="2073"/>
        <v>41.336719313593733</v>
      </c>
      <c r="KM470" s="58">
        <f t="shared" si="1936"/>
        <v>1.5711713638198133</v>
      </c>
      <c r="KN470" s="58">
        <f t="shared" si="2074"/>
        <v>1.8145458080755024</v>
      </c>
      <c r="KO470" s="58">
        <f t="shared" si="1937"/>
        <v>46.460582140215571</v>
      </c>
      <c r="KP470" s="55">
        <f t="shared" si="2075"/>
        <v>0.76918467555082126</v>
      </c>
      <c r="KQ470" s="56">
        <f t="shared" si="2076"/>
        <v>3.3817298265400579E-2</v>
      </c>
      <c r="KR470" s="260">
        <f t="shared" si="2077"/>
        <v>1.1257695381601243</v>
      </c>
      <c r="KS470" s="57">
        <f t="shared" si="1938"/>
        <v>0</v>
      </c>
      <c r="KT470" s="58">
        <f t="shared" si="2078"/>
        <v>0</v>
      </c>
      <c r="KU470" s="58">
        <f t="shared" si="1939"/>
        <v>0</v>
      </c>
      <c r="KV470" s="58">
        <f t="shared" si="2079"/>
        <v>0</v>
      </c>
      <c r="KW470" s="58">
        <f t="shared" si="1940"/>
        <v>0</v>
      </c>
      <c r="KX470" s="55"/>
      <c r="KY470" s="56"/>
      <c r="KZ470" s="260"/>
      <c r="LA470" s="57">
        <f t="shared" si="1944"/>
        <v>19.476072397257155</v>
      </c>
      <c r="LB470" s="58">
        <f t="shared" si="2080"/>
        <v>22.527972941907354</v>
      </c>
      <c r="LC470" s="58">
        <f t="shared" si="1945"/>
        <v>0.83073843157806659</v>
      </c>
      <c r="LD470" s="58">
        <f t="shared" si="2081"/>
        <v>0.95941981462950909</v>
      </c>
      <c r="LE470" s="58">
        <f t="shared" si="1946"/>
        <v>54.501223599691713</v>
      </c>
      <c r="LF470" s="55">
        <f t="shared" si="2082"/>
        <v>0.35735110353315669</v>
      </c>
      <c r="LG470" s="56">
        <f t="shared" si="2083"/>
        <v>1.5242564784963207E-2</v>
      </c>
      <c r="LH470" s="260">
        <f t="shared" si="2084"/>
        <v>1.0583579912088366</v>
      </c>
      <c r="LI470" s="57">
        <f t="shared" si="1947"/>
        <v>0</v>
      </c>
      <c r="LJ470" s="58">
        <f t="shared" si="2085"/>
        <v>0</v>
      </c>
      <c r="LK470" s="58">
        <f t="shared" si="1948"/>
        <v>0</v>
      </c>
      <c r="LL470" s="58">
        <f t="shared" si="2086"/>
        <v>0</v>
      </c>
      <c r="LM470" s="58">
        <f t="shared" si="1949"/>
        <v>0</v>
      </c>
      <c r="LN470" s="55"/>
      <c r="LO470" s="56"/>
      <c r="LP470" s="260"/>
      <c r="LQ470" s="57">
        <f t="shared" si="1953"/>
        <v>4.3436640066666643E-2</v>
      </c>
      <c r="LR470" s="58">
        <f t="shared" si="2087"/>
        <v>5.0243161565113312E-2</v>
      </c>
      <c r="LS470" s="58">
        <f t="shared" si="1954"/>
        <v>1.1768208333333328E-3</v>
      </c>
      <c r="LT470" s="58">
        <f t="shared" si="2088"/>
        <v>1.359110380416666E-3</v>
      </c>
      <c r="LU470" s="58">
        <f t="shared" si="1955"/>
        <v>0.89416666666666633</v>
      </c>
      <c r="LV470" s="55">
        <f t="shared" ref="LV470:LV533" si="2101">LQ470/LU470</f>
        <v>4.857778945013979E-2</v>
      </c>
      <c r="LW470" s="56">
        <f t="shared" ref="LW470:LW533" si="2102">LS470/LU470</f>
        <v>1.3161090400745572E-3</v>
      </c>
      <c r="LX470" s="260">
        <f t="shared" ref="LX470:LX533" si="2103">1+LV470*(LT470*$GV$14-LT470)/LT470+LW470*(LU470*$GW$14-LU470)/LU470</f>
        <v>1.0078160048971445</v>
      </c>
      <c r="LY470" s="57">
        <f t="shared" si="1956"/>
        <v>0</v>
      </c>
      <c r="LZ470" s="58">
        <f t="shared" si="2089"/>
        <v>0</v>
      </c>
      <c r="MA470" s="58">
        <f t="shared" si="1957"/>
        <v>0</v>
      </c>
      <c r="MB470" s="58">
        <f t="shared" si="2090"/>
        <v>0</v>
      </c>
      <c r="MC470" s="58">
        <f t="shared" si="1958"/>
        <v>0</v>
      </c>
      <c r="MD470" s="55"/>
      <c r="ME470" s="56"/>
      <c r="MF470" s="260"/>
      <c r="MG470" s="57">
        <f t="shared" si="1962"/>
        <v>0</v>
      </c>
      <c r="MH470" s="58">
        <f t="shared" si="2091"/>
        <v>0</v>
      </c>
      <c r="MI470" s="58">
        <f t="shared" si="1963"/>
        <v>0</v>
      </c>
      <c r="MJ470" s="58">
        <f t="shared" si="2092"/>
        <v>0</v>
      </c>
      <c r="MK470" s="58">
        <f t="shared" si="1964"/>
        <v>0</v>
      </c>
      <c r="ML470" s="55"/>
      <c r="MM470" s="56"/>
      <c r="MN470" s="260"/>
      <c r="MO470" s="59">
        <v>1.4004228612023384</v>
      </c>
      <c r="MP470" s="60"/>
      <c r="MQ470" s="60">
        <v>0.8738999999999999</v>
      </c>
      <c r="MR470" s="61"/>
      <c r="MS470" s="59">
        <f t="shared" si="1965"/>
        <v>1.0700447769374866</v>
      </c>
      <c r="MT470" s="60"/>
      <c r="MU470" s="60">
        <f t="shared" si="2093"/>
        <v>1.0988470741072458</v>
      </c>
      <c r="MV470" s="61"/>
      <c r="MW470" s="66">
        <f t="shared" si="2095"/>
        <v>1.4985151681334128</v>
      </c>
      <c r="MX470" s="67"/>
      <c r="MY470" s="67">
        <f t="shared" si="2097"/>
        <v>0.96028245806232204</v>
      </c>
      <c r="MZ470" s="261"/>
      <c r="NA470" s="59">
        <f t="shared" si="1966"/>
        <v>1.0700826175498701</v>
      </c>
      <c r="NB470" s="60"/>
      <c r="NC470" s="60">
        <f t="shared" si="1967"/>
        <v>1.098871836538303</v>
      </c>
      <c r="ND470" s="262"/>
      <c r="NE470" s="62">
        <f t="shared" si="1968"/>
        <v>1.4985681609920767</v>
      </c>
      <c r="NF470" s="63"/>
      <c r="NG470" s="63">
        <f t="shared" si="1969"/>
        <v>0.96030409795082294</v>
      </c>
      <c r="NH470" s="64"/>
      <c r="NI470" s="238">
        <f t="shared" ref="NI470:NI533" si="2104">MW470-NE470</f>
        <v>-5.2992858663891695E-5</v>
      </c>
      <c r="NJ470" s="238">
        <f t="shared" ref="NJ470:NJ533" si="2105">MX470-NF470</f>
        <v>0</v>
      </c>
      <c r="NK470" s="238">
        <f t="shared" ref="NK470:NK533" si="2106">MY470-NG470</f>
        <v>-2.1639888500901705E-5</v>
      </c>
      <c r="NL470" s="238">
        <f t="shared" ref="NL470:NL533" si="2107">MZ470-NH470</f>
        <v>0</v>
      </c>
      <c r="NM470" s="239">
        <f t="shared" si="1970"/>
        <v>0</v>
      </c>
      <c r="NN470" s="240">
        <f t="shared" si="1971"/>
        <v>0</v>
      </c>
      <c r="NO470" s="240">
        <f t="shared" si="1870"/>
        <v>0.53826406304125374</v>
      </c>
      <c r="NP470" s="240">
        <f t="shared" si="1972"/>
        <v>0</v>
      </c>
      <c r="NQ470" s="240">
        <f t="shared" si="1869"/>
        <v>0</v>
      </c>
      <c r="NR470" s="240">
        <f t="shared" si="1973"/>
        <v>0</v>
      </c>
      <c r="NS470" s="240">
        <f t="shared" si="1974"/>
        <v>0.2933921330441831</v>
      </c>
      <c r="NT470" s="240">
        <f t="shared" si="1975"/>
        <v>0</v>
      </c>
      <c r="NU470" s="240">
        <f t="shared" si="1976"/>
        <v>0</v>
      </c>
      <c r="NV470" s="240">
        <f t="shared" si="1977"/>
        <v>0.31454000896193868</v>
      </c>
      <c r="NW470" s="240">
        <f t="shared" si="1978"/>
        <v>0</v>
      </c>
      <c r="NX470" s="240">
        <f t="shared" si="1979"/>
        <v>0.34692974951825661</v>
      </c>
      <c r="NY470" s="240">
        <f t="shared" si="1980"/>
        <v>0</v>
      </c>
      <c r="NZ470" s="240">
        <f t="shared" si="1981"/>
        <v>5.4422064264445808E-3</v>
      </c>
      <c r="OA470" s="240">
        <f t="shared" si="1982"/>
        <v>0</v>
      </c>
      <c r="OB470" s="241">
        <f t="shared" si="1983"/>
        <v>0</v>
      </c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136"/>
      <c r="OP470" s="13"/>
      <c r="OQ470" s="13"/>
      <c r="OR470" s="13"/>
      <c r="OS470" s="13"/>
      <c r="OT470" s="13"/>
    </row>
    <row r="471" spans="1:410" ht="15" customHeight="1">
      <c r="A471" s="242">
        <v>452</v>
      </c>
      <c r="B471" s="49" t="s">
        <v>521</v>
      </c>
      <c r="C471" s="50">
        <v>1</v>
      </c>
      <c r="D471" s="51">
        <v>191.2</v>
      </c>
      <c r="E471" s="52">
        <v>191.2</v>
      </c>
      <c r="F471" s="52"/>
      <c r="G471" s="52"/>
      <c r="H471" s="53"/>
      <c r="I471" s="57">
        <v>1.503937954487224</v>
      </c>
      <c r="J471" s="58"/>
      <c r="K471" s="58">
        <v>0.80339999999999978</v>
      </c>
      <c r="L471" s="243"/>
      <c r="M471" s="1">
        <v>0</v>
      </c>
      <c r="N471" s="2">
        <v>0</v>
      </c>
      <c r="O471" s="2">
        <v>0.70053795448722422</v>
      </c>
      <c r="P471" s="2">
        <v>0</v>
      </c>
      <c r="Q471" s="2">
        <v>0</v>
      </c>
      <c r="R471" s="2">
        <v>0</v>
      </c>
      <c r="S471" s="2">
        <v>0.26140000000000002</v>
      </c>
      <c r="T471" s="2">
        <v>0</v>
      </c>
      <c r="U471" s="2">
        <v>0</v>
      </c>
      <c r="V471" s="2">
        <v>0.2084</v>
      </c>
      <c r="W471" s="2">
        <v>0</v>
      </c>
      <c r="X471" s="2">
        <v>0.32769999999999999</v>
      </c>
      <c r="Y471" s="2">
        <v>0</v>
      </c>
      <c r="Z471" s="2">
        <v>5.8999999999999999E-3</v>
      </c>
      <c r="AA471" s="2">
        <v>0</v>
      </c>
      <c r="AB471" s="3">
        <v>0</v>
      </c>
      <c r="AC471" s="244">
        <v>0</v>
      </c>
      <c r="AD471" s="108">
        <v>0</v>
      </c>
      <c r="AE471" s="108">
        <v>0</v>
      </c>
      <c r="AF471" s="108">
        <f t="shared" si="1984"/>
        <v>0</v>
      </c>
      <c r="AG471" s="108">
        <f t="shared" si="1985"/>
        <v>0</v>
      </c>
      <c r="AH471" s="108">
        <v>0</v>
      </c>
      <c r="AI471" s="108">
        <v>0</v>
      </c>
      <c r="AJ471" s="108">
        <f t="shared" si="1986"/>
        <v>0</v>
      </c>
      <c r="AK471" s="108">
        <f t="shared" si="1987"/>
        <v>0</v>
      </c>
      <c r="AL471" s="108">
        <v>0</v>
      </c>
      <c r="AM471" s="245">
        <v>0</v>
      </c>
      <c r="AN471" s="244">
        <v>0</v>
      </c>
      <c r="AO471" s="108">
        <v>0</v>
      </c>
      <c r="AP471" s="108">
        <v>0</v>
      </c>
      <c r="AQ471" s="108">
        <f t="shared" si="1988"/>
        <v>0</v>
      </c>
      <c r="AR471" s="108">
        <f t="shared" si="1989"/>
        <v>0</v>
      </c>
      <c r="AS471" s="246">
        <v>0</v>
      </c>
      <c r="AT471" s="247">
        <v>0</v>
      </c>
      <c r="AU471" s="108">
        <v>0</v>
      </c>
      <c r="AV471" s="108">
        <f t="shared" si="1990"/>
        <v>0</v>
      </c>
      <c r="AW471" s="108">
        <f t="shared" si="1991"/>
        <v>0</v>
      </c>
      <c r="AX471" s="108">
        <v>0</v>
      </c>
      <c r="AY471" s="245">
        <v>0</v>
      </c>
      <c r="AZ471" s="248">
        <v>17</v>
      </c>
      <c r="BA471" s="108">
        <v>86.651833333333315</v>
      </c>
      <c r="BB471" s="108">
        <v>9.036546768648801</v>
      </c>
      <c r="BC471" s="109">
        <v>7.2292374149190408</v>
      </c>
      <c r="BD471" s="109">
        <v>1.8073093537297602</v>
      </c>
      <c r="BE471" s="108">
        <v>3.3887056249999996</v>
      </c>
      <c r="BF471" s="109">
        <v>2.7109644999999998</v>
      </c>
      <c r="BG471" s="109">
        <v>0.67774112499999983</v>
      </c>
      <c r="BH471" s="108">
        <v>7.2326272580696944</v>
      </c>
      <c r="BI471" s="109">
        <f t="shared" si="1992"/>
        <v>4.2330252900759344</v>
      </c>
      <c r="BJ471" s="108">
        <f t="shared" si="1993"/>
        <v>0.13991517430735825</v>
      </c>
      <c r="BK471" s="108">
        <v>5.315485649252591</v>
      </c>
      <c r="BL471" s="245">
        <v>133.95023836116528</v>
      </c>
      <c r="BM471" s="244">
        <v>0</v>
      </c>
      <c r="BN471" s="108">
        <v>0</v>
      </c>
      <c r="BO471" s="108">
        <v>0</v>
      </c>
      <c r="BP471" s="108">
        <f t="shared" si="1994"/>
        <v>0</v>
      </c>
      <c r="BQ471" s="108">
        <f t="shared" si="1995"/>
        <v>0</v>
      </c>
      <c r="BR471" s="108">
        <v>0</v>
      </c>
      <c r="BS471" s="108">
        <v>0</v>
      </c>
      <c r="BT471" s="108">
        <f t="shared" si="1996"/>
        <v>0</v>
      </c>
      <c r="BU471" s="108">
        <f t="shared" si="1997"/>
        <v>0</v>
      </c>
      <c r="BV471" s="108">
        <v>0</v>
      </c>
      <c r="BW471" s="245">
        <v>0</v>
      </c>
      <c r="BX471" s="107">
        <v>0</v>
      </c>
      <c r="BY471" s="108">
        <v>0</v>
      </c>
      <c r="BZ471" s="109">
        <f t="shared" si="1998"/>
        <v>0</v>
      </c>
      <c r="CA471" s="109">
        <f t="shared" si="1999"/>
        <v>0</v>
      </c>
      <c r="CB471" s="108">
        <v>0</v>
      </c>
      <c r="CC471" s="110">
        <v>0</v>
      </c>
      <c r="CD471" s="244">
        <v>0</v>
      </c>
      <c r="CE471" s="108">
        <v>0</v>
      </c>
      <c r="CF471" s="109">
        <f t="shared" si="2000"/>
        <v>0</v>
      </c>
      <c r="CG471" s="109">
        <f t="shared" si="2001"/>
        <v>0</v>
      </c>
      <c r="CH471" s="108">
        <v>0</v>
      </c>
      <c r="CI471" s="245">
        <v>0</v>
      </c>
      <c r="CJ471" s="249">
        <v>17.836901869003615</v>
      </c>
      <c r="CK471" s="250">
        <v>3.9241184111807952</v>
      </c>
      <c r="CL471" s="250">
        <v>3.0403365720570501</v>
      </c>
      <c r="CM471" s="251">
        <v>3.0403365720570501</v>
      </c>
      <c r="CN471" s="252">
        <f t="shared" si="1871"/>
        <v>1.482012062049209</v>
      </c>
      <c r="CO471" s="250">
        <v>12.00518031363849</v>
      </c>
      <c r="CP471" s="252">
        <f t="shared" si="2002"/>
        <v>1.188200716362056</v>
      </c>
      <c r="CQ471" s="250">
        <v>3.7569011273500292</v>
      </c>
      <c r="CR471" s="250">
        <v>2.6868772131092364</v>
      </c>
      <c r="CS471" s="252">
        <f t="shared" si="2003"/>
        <v>5.1977639687598179E-2</v>
      </c>
      <c r="CT471" s="252">
        <f t="shared" si="2004"/>
        <v>1.5725432527620167</v>
      </c>
      <c r="CU471" s="250">
        <f t="shared" si="1872"/>
        <v>39.493414378989186</v>
      </c>
      <c r="CV471" s="245">
        <f t="shared" si="2005"/>
        <v>49.761702117526376</v>
      </c>
      <c r="CW471" s="244">
        <v>0</v>
      </c>
      <c r="CX471" s="108">
        <v>0</v>
      </c>
      <c r="CY471" s="108">
        <f t="shared" si="2006"/>
        <v>0</v>
      </c>
      <c r="CZ471" s="108">
        <f t="shared" si="2007"/>
        <v>0</v>
      </c>
      <c r="DA471" s="108">
        <v>0</v>
      </c>
      <c r="DB471" s="245">
        <v>0</v>
      </c>
      <c r="DC471" s="244">
        <v>0</v>
      </c>
      <c r="DD471" s="108">
        <v>0</v>
      </c>
      <c r="DE471" s="108">
        <f t="shared" si="2008"/>
        <v>0</v>
      </c>
      <c r="DF471" s="108">
        <f t="shared" si="2009"/>
        <v>0</v>
      </c>
      <c r="DG471" s="108">
        <v>0</v>
      </c>
      <c r="DH471" s="245">
        <v>0</v>
      </c>
      <c r="DI471" s="107">
        <v>15.430064861784</v>
      </c>
      <c r="DJ471" s="108">
        <v>3.3946142695924801</v>
      </c>
      <c r="DK471" s="108">
        <v>0.26533337442748989</v>
      </c>
      <c r="DL471" s="108">
        <v>10.385251445418307</v>
      </c>
      <c r="DM471" s="108">
        <f t="shared" si="2010"/>
        <v>1.0278698765588317</v>
      </c>
      <c r="DN471" s="108">
        <f t="shared" si="2011"/>
        <v>3.249960587329205</v>
      </c>
      <c r="DO471" s="108">
        <v>2.151694268439226</v>
      </c>
      <c r="DP471" s="108">
        <f t="shared" si="2012"/>
        <v>4.1624525622956828E-2</v>
      </c>
      <c r="DQ471" s="108">
        <f t="shared" si="2013"/>
        <v>1.259317801100889</v>
      </c>
      <c r="DR471" s="108">
        <v>1.5813479109830753</v>
      </c>
      <c r="DS471" s="110">
        <v>39.849967356773483</v>
      </c>
      <c r="DT471" s="244">
        <v>0</v>
      </c>
      <c r="DU471" s="108">
        <v>0</v>
      </c>
      <c r="DV471" s="108">
        <v>0</v>
      </c>
      <c r="DW471" s="108">
        <f t="shared" si="2014"/>
        <v>0</v>
      </c>
      <c r="DX471" s="108">
        <f t="shared" si="2015"/>
        <v>0</v>
      </c>
      <c r="DY471" s="108">
        <v>0</v>
      </c>
      <c r="DZ471" s="108">
        <v>0</v>
      </c>
      <c r="EA471" s="108"/>
      <c r="EB471" s="108">
        <v>0</v>
      </c>
      <c r="EC471" s="108">
        <f t="shared" si="2016"/>
        <v>0</v>
      </c>
      <c r="ED471" s="108">
        <f t="shared" si="2017"/>
        <v>0</v>
      </c>
      <c r="EE471" s="108">
        <v>0</v>
      </c>
      <c r="EF471" s="245">
        <v>0</v>
      </c>
      <c r="EG471" s="249">
        <v>10.3969177777778</v>
      </c>
      <c r="EH471" s="250">
        <v>2.2873219111111198</v>
      </c>
      <c r="EI471" s="250">
        <v>26.6664755555555</v>
      </c>
      <c r="EJ471" s="250">
        <v>6.9976767010866796</v>
      </c>
      <c r="EK471" s="250">
        <f t="shared" si="2018"/>
        <v>0.69258805381335309</v>
      </c>
      <c r="EL471" s="250">
        <v>2.1898529468380654</v>
      </c>
      <c r="EM471" s="250">
        <v>3.3834326120237699</v>
      </c>
      <c r="EN471" s="250">
        <f t="shared" si="2019"/>
        <v>6.5452503879599833E-2</v>
      </c>
      <c r="EO471" s="250">
        <f t="shared" si="2020"/>
        <v>1.9802148379739277</v>
      </c>
      <c r="EP471" s="250">
        <v>49.731824557554866</v>
      </c>
      <c r="EQ471" s="245">
        <v>62.66209894251913</v>
      </c>
      <c r="ER471" s="244">
        <v>0</v>
      </c>
      <c r="ES471" s="108">
        <v>0</v>
      </c>
      <c r="ET471" s="108">
        <v>0</v>
      </c>
      <c r="EU471" s="108">
        <f t="shared" si="2021"/>
        <v>0</v>
      </c>
      <c r="EV471" s="108">
        <f t="shared" si="2022"/>
        <v>0</v>
      </c>
      <c r="EW471" s="108">
        <v>0</v>
      </c>
      <c r="EX471" s="108">
        <v>0</v>
      </c>
      <c r="EY471" s="108">
        <f t="shared" si="2023"/>
        <v>0</v>
      </c>
      <c r="EZ471" s="108">
        <f t="shared" si="2024"/>
        <v>0</v>
      </c>
      <c r="FA471" s="108">
        <v>0</v>
      </c>
      <c r="FB471" s="245">
        <v>0</v>
      </c>
      <c r="FC471" s="244">
        <v>0.83333333333333293</v>
      </c>
      <c r="FD471" s="108">
        <v>6.0833333333333302E-2</v>
      </c>
      <c r="FE471" s="108">
        <f t="shared" si="2025"/>
        <v>1.1768208333333328E-3</v>
      </c>
      <c r="FF471" s="108">
        <f t="shared" si="2026"/>
        <v>3.5603803333333316E-2</v>
      </c>
      <c r="FG471" s="108">
        <v>4.4708333333333301E-2</v>
      </c>
      <c r="FH471" s="245">
        <v>1.1266499999999995</v>
      </c>
      <c r="FI471" s="244">
        <v>0</v>
      </c>
      <c r="FJ471" s="108">
        <v>0</v>
      </c>
      <c r="FK471" s="108">
        <f t="shared" si="2027"/>
        <v>0</v>
      </c>
      <c r="FL471" s="108">
        <f t="shared" si="2028"/>
        <v>0</v>
      </c>
      <c r="FM471" s="108">
        <v>0</v>
      </c>
      <c r="FN471" s="245">
        <v>0</v>
      </c>
      <c r="FO471" s="244">
        <v>0</v>
      </c>
      <c r="FP471" s="108">
        <v>0</v>
      </c>
      <c r="FQ471" s="108">
        <f t="shared" si="2029"/>
        <v>0</v>
      </c>
      <c r="FR471" s="108">
        <f t="shared" si="2030"/>
        <v>0</v>
      </c>
      <c r="FS471" s="108">
        <v>0</v>
      </c>
      <c r="FT471" s="110">
        <v>0</v>
      </c>
      <c r="FU471" s="253">
        <f t="shared" si="1873"/>
        <v>53.269939100449818</v>
      </c>
      <c r="FV471" s="254">
        <f t="shared" si="1874"/>
        <v>31.808517252053921</v>
      </c>
      <c r="FW471" s="254">
        <f t="shared" si="1875"/>
        <v>11.42221397696825</v>
      </c>
      <c r="FX471" s="254">
        <f t="shared" si="1876"/>
        <v>86.651833333333315</v>
      </c>
      <c r="FY471" s="254">
        <f t="shared" si="1877"/>
        <v>0</v>
      </c>
      <c r="FZ471" s="254">
        <f t="shared" si="1878"/>
        <v>0</v>
      </c>
      <c r="GA471" s="254">
        <f t="shared" si="2031"/>
        <v>0</v>
      </c>
      <c r="GB471" s="254">
        <f t="shared" si="2032"/>
        <v>0</v>
      </c>
      <c r="GC471" s="254">
        <f t="shared" si="2033"/>
        <v>0</v>
      </c>
      <c r="GD471" s="254">
        <f t="shared" si="2034"/>
        <v>0</v>
      </c>
      <c r="GE471" s="254">
        <f t="shared" si="1879"/>
        <v>29.388108460143474</v>
      </c>
      <c r="GF471" s="255">
        <f t="shared" si="1880"/>
        <v>11.219991887051105</v>
      </c>
      <c r="GG471" s="255">
        <f t="shared" si="1881"/>
        <v>2.9086586467342408</v>
      </c>
      <c r="GH471" s="254">
        <f t="shared" si="1882"/>
        <v>15.515464684975258</v>
      </c>
      <c r="GI471" s="255">
        <f t="shared" si="1883"/>
        <v>11.078460082000245</v>
      </c>
      <c r="GJ471" s="256">
        <f t="shared" si="1884"/>
        <v>0.30014666433084641</v>
      </c>
      <c r="GK471" s="253">
        <f t="shared" si="2035"/>
        <v>228.05607680792406</v>
      </c>
      <c r="GL471" s="257">
        <f t="shared" si="2036"/>
        <v>287.35065677798434</v>
      </c>
      <c r="GM471" s="221">
        <f t="shared" si="2037"/>
        <v>287.35065677798434</v>
      </c>
      <c r="GN471" s="222">
        <f t="shared" si="2038"/>
        <v>95.216172747571477</v>
      </c>
      <c r="GO471" s="222">
        <f t="shared" si="2039"/>
        <v>18.435084302922004</v>
      </c>
      <c r="GP471" s="55">
        <f t="shared" si="2040"/>
        <v>0.33135881370592557</v>
      </c>
      <c r="GQ471" s="56">
        <f t="shared" si="2041"/>
        <v>6.4155358159370762E-2</v>
      </c>
      <c r="GR471" s="258">
        <f t="shared" si="2042"/>
        <v>1.0618615910866049</v>
      </c>
      <c r="GS471" s="227">
        <f t="shared" si="1885"/>
        <v>287.35065677798434</v>
      </c>
      <c r="GT471" s="222">
        <f t="shared" si="1843"/>
        <v>95.216172747571477</v>
      </c>
      <c r="GU471" s="222">
        <f t="shared" si="1844"/>
        <v>18.435084302922004</v>
      </c>
      <c r="GV471" s="37">
        <f t="shared" si="2099"/>
        <v>0.33135881370592557</v>
      </c>
      <c r="GW471" s="228">
        <f t="shared" si="2100"/>
        <v>6.4155358159370762E-2</v>
      </c>
      <c r="GX471" s="258">
        <f t="shared" si="2043"/>
        <v>1.0618615910866049</v>
      </c>
      <c r="GY471" s="221">
        <f t="shared" ref="GY471:GY534" si="2108">GM471-AM471-BL471</f>
        <v>153.40041841681906</v>
      </c>
      <c r="GZ471" s="222">
        <f t="shared" si="2044"/>
        <v>88.709166271666746</v>
      </c>
      <c r="HA471" s="222">
        <f t="shared" si="2045"/>
        <v>5.7341367704967414</v>
      </c>
      <c r="HB471" s="55">
        <f t="shared" si="2046"/>
        <v>0.5782850345989704</v>
      </c>
      <c r="HC471" s="56">
        <f t="shared" si="2047"/>
        <v>3.7380189895675285E-2</v>
      </c>
      <c r="HD471" s="258">
        <f t="shared" si="2048"/>
        <v>1.0964074563364989</v>
      </c>
      <c r="HE471" s="221">
        <f t="shared" si="2049"/>
        <v>153.40041841681906</v>
      </c>
      <c r="HF471" s="222">
        <f t="shared" si="2050"/>
        <v>88.709166271666746</v>
      </c>
      <c r="HG471" s="222">
        <f t="shared" si="2051"/>
        <v>5.7341367704967414</v>
      </c>
      <c r="HH471" s="55">
        <f t="shared" si="2052"/>
        <v>0.5782850345989704</v>
      </c>
      <c r="HI471" s="56">
        <f t="shared" si="2053"/>
        <v>3.7380189895675285E-2</v>
      </c>
      <c r="HJ471" s="259">
        <f t="shared" si="2054"/>
        <v>1.0964074563364989</v>
      </c>
      <c r="HK471" s="54">
        <f t="shared" si="1886"/>
        <v>1.5969739492473378</v>
      </c>
      <c r="HL471" s="55">
        <f t="shared" si="1887"/>
        <v>0</v>
      </c>
      <c r="HM471" s="55">
        <f t="shared" si="1888"/>
        <v>0.88085375042074299</v>
      </c>
      <c r="HN471" s="56">
        <f t="shared" si="1889"/>
        <v>0</v>
      </c>
      <c r="HQ471" s="57">
        <f t="shared" si="1890"/>
        <v>0</v>
      </c>
      <c r="HR471" s="58">
        <f t="shared" si="2055"/>
        <v>0</v>
      </c>
      <c r="HS471" s="58">
        <f t="shared" si="1891"/>
        <v>0</v>
      </c>
      <c r="HT471" s="58">
        <f t="shared" si="2056"/>
        <v>0</v>
      </c>
      <c r="HU471" s="58">
        <f t="shared" si="1892"/>
        <v>0</v>
      </c>
      <c r="HV471" s="55"/>
      <c r="HW471" s="56"/>
      <c r="HX471" s="260"/>
      <c r="HY471" s="57">
        <f t="shared" si="1893"/>
        <v>0</v>
      </c>
      <c r="HZ471" s="58">
        <f t="shared" si="2057"/>
        <v>0</v>
      </c>
      <c r="IA471" s="58">
        <f t="shared" si="1894"/>
        <v>0</v>
      </c>
      <c r="IB471" s="58">
        <f t="shared" si="2058"/>
        <v>0</v>
      </c>
      <c r="IC471" s="58">
        <f t="shared" si="1895"/>
        <v>0</v>
      </c>
      <c r="ID471" s="55"/>
      <c r="IE471" s="56"/>
      <c r="IF471" s="260"/>
      <c r="IG471" s="57">
        <f t="shared" si="1899"/>
        <v>5.1642908538926395</v>
      </c>
      <c r="IH471" s="58">
        <f t="shared" si="2059"/>
        <v>5.9735352306976166</v>
      </c>
      <c r="II471" s="58">
        <f t="shared" si="1900"/>
        <v>10.080117089226398</v>
      </c>
      <c r="IJ471" s="58">
        <f t="shared" si="2060"/>
        <v>11.641527226347568</v>
      </c>
      <c r="IK471" s="58">
        <f t="shared" si="1901"/>
        <v>106.3097129850518</v>
      </c>
      <c r="IL471" s="55">
        <f t="shared" si="1902"/>
        <v>4.8577789450139797E-2</v>
      </c>
      <c r="IM471" s="56">
        <f t="shared" si="1903"/>
        <v>9.4818401876823458E-2</v>
      </c>
      <c r="IN471" s="260">
        <f t="shared" si="1904"/>
        <v>1.0222995100575569</v>
      </c>
      <c r="IO471" s="57">
        <f t="shared" si="1905"/>
        <v>0</v>
      </c>
      <c r="IP471" s="58">
        <f t="shared" si="2061"/>
        <v>0</v>
      </c>
      <c r="IQ471" s="58">
        <f t="shared" si="1906"/>
        <v>0</v>
      </c>
      <c r="IR471" s="58">
        <f t="shared" si="2062"/>
        <v>0</v>
      </c>
      <c r="IS471" s="58">
        <f t="shared" si="1907"/>
        <v>0</v>
      </c>
      <c r="IT471" s="55"/>
      <c r="IU471" s="56"/>
      <c r="IV471" s="260"/>
      <c r="IW471" s="57">
        <f t="shared" si="1911"/>
        <v>0</v>
      </c>
      <c r="IX471" s="58">
        <f t="shared" si="2063"/>
        <v>0</v>
      </c>
      <c r="IY471" s="58">
        <f t="shared" si="1912"/>
        <v>0</v>
      </c>
      <c r="IZ471" s="58">
        <f t="shared" si="2064"/>
        <v>0</v>
      </c>
      <c r="JA471" s="58">
        <f t="shared" si="1913"/>
        <v>0</v>
      </c>
      <c r="JB471" s="55"/>
      <c r="JC471" s="56"/>
      <c r="JD471" s="260"/>
      <c r="JE471" s="57">
        <f t="shared" si="1914"/>
        <v>0</v>
      </c>
      <c r="JF471" s="58">
        <f t="shared" si="2065"/>
        <v>0</v>
      </c>
      <c r="JG471" s="58">
        <f t="shared" si="1915"/>
        <v>0</v>
      </c>
      <c r="JH471" s="58">
        <f t="shared" si="2066"/>
        <v>0</v>
      </c>
      <c r="JI471" s="58">
        <f t="shared" si="1916"/>
        <v>0</v>
      </c>
      <c r="JJ471" s="55"/>
      <c r="JK471" s="56"/>
      <c r="JL471" s="260"/>
      <c r="JM471" s="57">
        <f t="shared" si="1917"/>
        <v>28.262942423921107</v>
      </c>
      <c r="JN471" s="58">
        <f t="shared" si="2067"/>
        <v>32.691745501749544</v>
      </c>
      <c r="JO471" s="58">
        <f t="shared" si="1918"/>
        <v>2.7221904180988634</v>
      </c>
      <c r="JP471" s="58">
        <f t="shared" si="2068"/>
        <v>3.1438577138623773</v>
      </c>
      <c r="JQ471" s="58">
        <f t="shared" si="1919"/>
        <v>39.493414378989186</v>
      </c>
      <c r="JR471" s="55">
        <f t="shared" si="1920"/>
        <v>0.71563684397359217</v>
      </c>
      <c r="JS471" s="56">
        <f t="shared" si="1921"/>
        <v>6.8927705059279212E-2</v>
      </c>
      <c r="JT471" s="260">
        <f t="shared" si="1922"/>
        <v>1.1228171949643442</v>
      </c>
      <c r="JU471" s="57">
        <f t="shared" si="1923"/>
        <v>0</v>
      </c>
      <c r="JV471" s="58">
        <f t="shared" si="2069"/>
        <v>0</v>
      </c>
      <c r="JW471" s="58">
        <f t="shared" si="1924"/>
        <v>0</v>
      </c>
      <c r="JX471" s="58">
        <f t="shared" si="2070"/>
        <v>0</v>
      </c>
      <c r="JY471" s="58">
        <f t="shared" si="1925"/>
        <v>0</v>
      </c>
      <c r="JZ471" s="55"/>
      <c r="KA471" s="56"/>
      <c r="KB471" s="260"/>
      <c r="KC471" s="57">
        <f t="shared" si="1929"/>
        <v>0</v>
      </c>
      <c r="KD471" s="58">
        <f t="shared" si="2071"/>
        <v>0</v>
      </c>
      <c r="KE471" s="58">
        <f t="shared" si="1930"/>
        <v>0</v>
      </c>
      <c r="KF471" s="58">
        <f t="shared" si="2072"/>
        <v>0</v>
      </c>
      <c r="KG471" s="58">
        <f t="shared" si="1931"/>
        <v>0</v>
      </c>
      <c r="KH471" s="55"/>
      <c r="KI471" s="56"/>
      <c r="KJ471" s="260"/>
      <c r="KK471" s="57">
        <f t="shared" si="1935"/>
        <v>24.325998765261193</v>
      </c>
      <c r="KL471" s="58">
        <f t="shared" si="2073"/>
        <v>28.137882771777623</v>
      </c>
      <c r="KM471" s="58">
        <f t="shared" si="1936"/>
        <v>1.0694944021817885</v>
      </c>
      <c r="KN471" s="58">
        <f t="shared" si="2074"/>
        <v>1.2351590850797476</v>
      </c>
      <c r="KO471" s="58">
        <f t="shared" si="1937"/>
        <v>31.626958219661493</v>
      </c>
      <c r="KP471" s="55">
        <f t="shared" si="2075"/>
        <v>0.76915391598229887</v>
      </c>
      <c r="KQ471" s="56">
        <f t="shared" si="2076"/>
        <v>3.3815910931229459E-2</v>
      </c>
      <c r="KR471" s="260">
        <f t="shared" si="2077"/>
        <v>1.1257645032376737</v>
      </c>
      <c r="KS471" s="57">
        <f t="shared" si="1938"/>
        <v>0</v>
      </c>
      <c r="KT471" s="58">
        <f t="shared" si="2078"/>
        <v>0</v>
      </c>
      <c r="KU471" s="58">
        <f t="shared" si="1939"/>
        <v>0</v>
      </c>
      <c r="KV471" s="58">
        <f t="shared" si="2079"/>
        <v>0</v>
      </c>
      <c r="KW471" s="58">
        <f t="shared" si="1940"/>
        <v>0</v>
      </c>
      <c r="KX471" s="55"/>
      <c r="KY471" s="56"/>
      <c r="KZ471" s="260"/>
      <c r="LA471" s="57">
        <f t="shared" si="1944"/>
        <v>17.771722386359549</v>
      </c>
      <c r="LB471" s="58">
        <f t="shared" si="2080"/>
        <v>20.556551284302092</v>
      </c>
      <c r="LC471" s="58">
        <f t="shared" si="1945"/>
        <v>0.75804055769295298</v>
      </c>
      <c r="LD471" s="58">
        <f t="shared" si="2081"/>
        <v>0.87546104007959147</v>
      </c>
      <c r="LE471" s="58">
        <f t="shared" si="1946"/>
        <v>49.731824557554866</v>
      </c>
      <c r="LF471" s="55">
        <f t="shared" si="2082"/>
        <v>0.35735110353315619</v>
      </c>
      <c r="LG471" s="56">
        <f t="shared" si="2083"/>
        <v>1.5242564784963181E-2</v>
      </c>
      <c r="LH471" s="260">
        <f t="shared" si="2084"/>
        <v>1.0583579912088363</v>
      </c>
      <c r="LI471" s="57">
        <f t="shared" si="1947"/>
        <v>0</v>
      </c>
      <c r="LJ471" s="58">
        <f t="shared" si="2085"/>
        <v>0</v>
      </c>
      <c r="LK471" s="58">
        <f t="shared" si="1948"/>
        <v>0</v>
      </c>
      <c r="LL471" s="58">
        <f t="shared" si="2086"/>
        <v>0</v>
      </c>
      <c r="LM471" s="58">
        <f t="shared" si="1949"/>
        <v>0</v>
      </c>
      <c r="LN471" s="55"/>
      <c r="LO471" s="56"/>
      <c r="LP471" s="260"/>
      <c r="LQ471" s="57">
        <f t="shared" si="1953"/>
        <v>4.3436640066666643E-2</v>
      </c>
      <c r="LR471" s="58">
        <f t="shared" si="2087"/>
        <v>5.0243161565113312E-2</v>
      </c>
      <c r="LS471" s="58">
        <f t="shared" si="1954"/>
        <v>1.1768208333333328E-3</v>
      </c>
      <c r="LT471" s="58">
        <f t="shared" si="2088"/>
        <v>1.359110380416666E-3</v>
      </c>
      <c r="LU471" s="58">
        <f t="shared" si="1955"/>
        <v>0.89416666666666633</v>
      </c>
      <c r="LV471" s="55">
        <f t="shared" si="2101"/>
        <v>4.857778945013979E-2</v>
      </c>
      <c r="LW471" s="56">
        <f t="shared" si="2102"/>
        <v>1.3161090400745572E-3</v>
      </c>
      <c r="LX471" s="260">
        <f t="shared" si="2103"/>
        <v>1.0078160048971445</v>
      </c>
      <c r="LY471" s="57">
        <f t="shared" si="1956"/>
        <v>0</v>
      </c>
      <c r="LZ471" s="58">
        <f t="shared" si="2089"/>
        <v>0</v>
      </c>
      <c r="MA471" s="58">
        <f t="shared" si="1957"/>
        <v>0</v>
      </c>
      <c r="MB471" s="58">
        <f t="shared" si="2090"/>
        <v>0</v>
      </c>
      <c r="MC471" s="58">
        <f t="shared" si="1958"/>
        <v>0</v>
      </c>
      <c r="MD471" s="55"/>
      <c r="ME471" s="56"/>
      <c r="MF471" s="260"/>
      <c r="MG471" s="57">
        <f t="shared" si="1962"/>
        <v>0</v>
      </c>
      <c r="MH471" s="58">
        <f t="shared" si="2091"/>
        <v>0</v>
      </c>
      <c r="MI471" s="58">
        <f t="shared" si="1963"/>
        <v>0</v>
      </c>
      <c r="MJ471" s="58">
        <f t="shared" si="2092"/>
        <v>0</v>
      </c>
      <c r="MK471" s="58">
        <f t="shared" si="1964"/>
        <v>0</v>
      </c>
      <c r="ML471" s="55"/>
      <c r="MM471" s="56"/>
      <c r="MN471" s="260"/>
      <c r="MO471" s="59">
        <v>1.503937954487224</v>
      </c>
      <c r="MP471" s="60"/>
      <c r="MQ471" s="60">
        <v>0.80339999999999978</v>
      </c>
      <c r="MR471" s="61"/>
      <c r="MS471" s="59">
        <f t="shared" si="1965"/>
        <v>1.0618615910866049</v>
      </c>
      <c r="MT471" s="60"/>
      <c r="MU471" s="60">
        <f t="shared" si="2093"/>
        <v>1.0964074563364989</v>
      </c>
      <c r="MV471" s="61"/>
      <c r="MW471" s="66">
        <f t="shared" si="2095"/>
        <v>1.5969739492473378</v>
      </c>
      <c r="MX471" s="67"/>
      <c r="MY471" s="67">
        <f t="shared" si="2097"/>
        <v>0.88085375042074299</v>
      </c>
      <c r="MZ471" s="261"/>
      <c r="NA471" s="59">
        <f t="shared" si="1966"/>
        <v>1.061907752424516</v>
      </c>
      <c r="NB471" s="60"/>
      <c r="NC471" s="60">
        <f t="shared" si="1967"/>
        <v>1.0964448162639282</v>
      </c>
      <c r="ND471" s="262"/>
      <c r="NE471" s="62">
        <f t="shared" si="1968"/>
        <v>1.5970433730354521</v>
      </c>
      <c r="NF471" s="63"/>
      <c r="NG471" s="63">
        <f t="shared" si="1969"/>
        <v>0.88088376538643964</v>
      </c>
      <c r="NH471" s="64"/>
      <c r="NI471" s="238">
        <f t="shared" si="2104"/>
        <v>-6.9423788114253426E-5</v>
      </c>
      <c r="NJ471" s="238">
        <f t="shared" si="2105"/>
        <v>0</v>
      </c>
      <c r="NK471" s="238">
        <f t="shared" si="2106"/>
        <v>-3.0014965696656404E-5</v>
      </c>
      <c r="NL471" s="238">
        <f t="shared" si="2107"/>
        <v>0</v>
      </c>
      <c r="NM471" s="239">
        <f t="shared" si="1970"/>
        <v>0</v>
      </c>
      <c r="NN471" s="240">
        <f t="shared" si="1971"/>
        <v>0</v>
      </c>
      <c r="NO471" s="240">
        <f t="shared" si="1870"/>
        <v>0.71615960764901243</v>
      </c>
      <c r="NP471" s="240">
        <f t="shared" si="1972"/>
        <v>0</v>
      </c>
      <c r="NQ471" s="240">
        <f t="shared" si="1869"/>
        <v>0</v>
      </c>
      <c r="NR471" s="240">
        <f t="shared" si="1973"/>
        <v>0</v>
      </c>
      <c r="NS471" s="240">
        <f t="shared" si="1974"/>
        <v>0.29350441476367961</v>
      </c>
      <c r="NT471" s="240">
        <f t="shared" si="1975"/>
        <v>0</v>
      </c>
      <c r="NU471" s="240">
        <f t="shared" si="1976"/>
        <v>0</v>
      </c>
      <c r="NV471" s="240">
        <f t="shared" si="1977"/>
        <v>0.23460932247473121</v>
      </c>
      <c r="NW471" s="240">
        <f t="shared" si="1978"/>
        <v>0</v>
      </c>
      <c r="NX471" s="240">
        <f t="shared" si="1979"/>
        <v>0.34682391371913568</v>
      </c>
      <c r="NY471" s="240">
        <f t="shared" si="1980"/>
        <v>0</v>
      </c>
      <c r="NZ471" s="240">
        <f t="shared" si="1981"/>
        <v>5.9461144288931525E-3</v>
      </c>
      <c r="OA471" s="240">
        <f t="shared" si="1982"/>
        <v>0</v>
      </c>
      <c r="OB471" s="241">
        <f t="shared" si="1983"/>
        <v>0</v>
      </c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136"/>
      <c r="OP471" s="13"/>
      <c r="OQ471" s="13"/>
      <c r="OR471" s="13"/>
      <c r="OS471" s="13"/>
      <c r="OT471" s="13"/>
    </row>
    <row r="472" spans="1:410" ht="15" customHeight="1">
      <c r="A472" s="242">
        <v>453</v>
      </c>
      <c r="B472" s="49" t="s">
        <v>522</v>
      </c>
      <c r="C472" s="50">
        <v>1</v>
      </c>
      <c r="D472" s="51">
        <v>166.6</v>
      </c>
      <c r="E472" s="52">
        <v>166.6</v>
      </c>
      <c r="F472" s="52"/>
      <c r="G472" s="52"/>
      <c r="H472" s="53"/>
      <c r="I472" s="57">
        <v>1.1785175995155242</v>
      </c>
      <c r="J472" s="58"/>
      <c r="K472" s="58">
        <v>0.89470000000000005</v>
      </c>
      <c r="L472" s="243"/>
      <c r="M472" s="1">
        <v>0</v>
      </c>
      <c r="N472" s="2">
        <v>0</v>
      </c>
      <c r="O472" s="2">
        <v>0.28381759951552415</v>
      </c>
      <c r="P472" s="2">
        <v>0</v>
      </c>
      <c r="Q472" s="2">
        <v>0</v>
      </c>
      <c r="R472" s="2">
        <v>0</v>
      </c>
      <c r="S472" s="2">
        <v>0.26129999999999998</v>
      </c>
      <c r="T472" s="2">
        <v>0</v>
      </c>
      <c r="U472" s="2">
        <v>0</v>
      </c>
      <c r="V472" s="2">
        <v>0.2989</v>
      </c>
      <c r="W472" s="2">
        <v>0</v>
      </c>
      <c r="X472" s="2">
        <v>0.32779999999999998</v>
      </c>
      <c r="Y472" s="2">
        <v>0</v>
      </c>
      <c r="Z472" s="2">
        <v>6.7000000000000002E-3</v>
      </c>
      <c r="AA472" s="2">
        <v>0</v>
      </c>
      <c r="AB472" s="3">
        <v>0</v>
      </c>
      <c r="AC472" s="244">
        <v>0</v>
      </c>
      <c r="AD472" s="108">
        <v>0</v>
      </c>
      <c r="AE472" s="108">
        <v>0</v>
      </c>
      <c r="AF472" s="108">
        <f t="shared" si="1984"/>
        <v>0</v>
      </c>
      <c r="AG472" s="108">
        <f t="shared" si="1985"/>
        <v>0</v>
      </c>
      <c r="AH472" s="108">
        <v>0</v>
      </c>
      <c r="AI472" s="108">
        <v>0</v>
      </c>
      <c r="AJ472" s="108">
        <f t="shared" si="1986"/>
        <v>0</v>
      </c>
      <c r="AK472" s="108">
        <f t="shared" si="1987"/>
        <v>0</v>
      </c>
      <c r="AL472" s="108">
        <v>0</v>
      </c>
      <c r="AM472" s="245">
        <v>0</v>
      </c>
      <c r="AN472" s="244">
        <v>0</v>
      </c>
      <c r="AO472" s="108">
        <v>0</v>
      </c>
      <c r="AP472" s="108">
        <v>0</v>
      </c>
      <c r="AQ472" s="108">
        <f t="shared" si="1988"/>
        <v>0</v>
      </c>
      <c r="AR472" s="108">
        <f t="shared" si="1989"/>
        <v>0</v>
      </c>
      <c r="AS472" s="246">
        <v>0</v>
      </c>
      <c r="AT472" s="247">
        <v>0</v>
      </c>
      <c r="AU472" s="108">
        <v>0</v>
      </c>
      <c r="AV472" s="108">
        <f t="shared" si="1990"/>
        <v>0</v>
      </c>
      <c r="AW472" s="108">
        <f t="shared" si="1991"/>
        <v>0</v>
      </c>
      <c r="AX472" s="108">
        <v>0</v>
      </c>
      <c r="AY472" s="245">
        <v>0</v>
      </c>
      <c r="AZ472" s="248">
        <v>6</v>
      </c>
      <c r="BA472" s="108">
        <v>30.582999999999991</v>
      </c>
      <c r="BB472" s="108">
        <v>3.1893694477583998</v>
      </c>
      <c r="BC472" s="109">
        <v>2.55149555820672</v>
      </c>
      <c r="BD472" s="109">
        <v>0.63787388955167978</v>
      </c>
      <c r="BE472" s="108">
        <v>1.1960137499999999</v>
      </c>
      <c r="BF472" s="109">
        <v>0.95681099999999997</v>
      </c>
      <c r="BG472" s="109">
        <v>0.23920274999999991</v>
      </c>
      <c r="BH472" s="108">
        <v>2.5526919734363624</v>
      </c>
      <c r="BI472" s="109">
        <f t="shared" si="1992"/>
        <v>1.4940089259091529</v>
      </c>
      <c r="BJ472" s="108">
        <f t="shared" si="1993"/>
        <v>4.9381826226126434E-2</v>
      </c>
      <c r="BK472" s="108">
        <v>1.8760537585597377</v>
      </c>
      <c r="BL472" s="245">
        <v>47.27655471570538</v>
      </c>
      <c r="BM472" s="244">
        <v>0</v>
      </c>
      <c r="BN472" s="108">
        <v>0</v>
      </c>
      <c r="BO472" s="108">
        <v>0</v>
      </c>
      <c r="BP472" s="108">
        <f t="shared" si="1994"/>
        <v>0</v>
      </c>
      <c r="BQ472" s="108">
        <f t="shared" si="1995"/>
        <v>0</v>
      </c>
      <c r="BR472" s="108">
        <v>0</v>
      </c>
      <c r="BS472" s="108">
        <v>0</v>
      </c>
      <c r="BT472" s="108">
        <f t="shared" si="1996"/>
        <v>0</v>
      </c>
      <c r="BU472" s="108">
        <f t="shared" si="1997"/>
        <v>0</v>
      </c>
      <c r="BV472" s="108">
        <v>0</v>
      </c>
      <c r="BW472" s="245">
        <v>0</v>
      </c>
      <c r="BX472" s="107">
        <v>0</v>
      </c>
      <c r="BY472" s="108">
        <v>0</v>
      </c>
      <c r="BZ472" s="109">
        <f t="shared" si="1998"/>
        <v>0</v>
      </c>
      <c r="CA472" s="109">
        <f t="shared" si="1999"/>
        <v>0</v>
      </c>
      <c r="CB472" s="108">
        <v>0</v>
      </c>
      <c r="CC472" s="110">
        <v>0</v>
      </c>
      <c r="CD472" s="244">
        <v>0</v>
      </c>
      <c r="CE472" s="108">
        <v>0</v>
      </c>
      <c r="CF472" s="109">
        <f t="shared" si="2000"/>
        <v>0</v>
      </c>
      <c r="CG472" s="109">
        <f t="shared" si="2001"/>
        <v>0</v>
      </c>
      <c r="CH472" s="108">
        <v>0</v>
      </c>
      <c r="CI472" s="245">
        <v>0</v>
      </c>
      <c r="CJ472" s="249">
        <v>15.541986670376582</v>
      </c>
      <c r="CK472" s="250">
        <v>3.4192370674828481</v>
      </c>
      <c r="CL472" s="250">
        <v>2.6491635612170739</v>
      </c>
      <c r="CM472" s="251">
        <v>2.6491635612170739</v>
      </c>
      <c r="CN472" s="252">
        <f t="shared" si="1871"/>
        <v>1.2913347779152626</v>
      </c>
      <c r="CO472" s="250">
        <v>10.46058075445697</v>
      </c>
      <c r="CP472" s="252">
        <f t="shared" si="2002"/>
        <v>1.0353255195916242</v>
      </c>
      <c r="CQ472" s="250">
        <v>3.2735341412997641</v>
      </c>
      <c r="CR472" s="250">
        <v>2.3411806679079437</v>
      </c>
      <c r="CS472" s="252">
        <f t="shared" si="2003"/>
        <v>4.5290140020679173E-2</v>
      </c>
      <c r="CT472" s="252">
        <f t="shared" si="2004"/>
        <v>1.3702181271451463</v>
      </c>
      <c r="CU472" s="250">
        <f t="shared" si="1872"/>
        <v>34.412148721441419</v>
      </c>
      <c r="CV472" s="245">
        <f t="shared" si="2005"/>
        <v>43.359307389016188</v>
      </c>
      <c r="CW472" s="244">
        <v>0</v>
      </c>
      <c r="CX472" s="108">
        <v>0</v>
      </c>
      <c r="CY472" s="108">
        <f t="shared" si="2006"/>
        <v>0</v>
      </c>
      <c r="CZ472" s="108">
        <f t="shared" si="2007"/>
        <v>0</v>
      </c>
      <c r="DA472" s="108">
        <v>0</v>
      </c>
      <c r="DB472" s="245">
        <v>0</v>
      </c>
      <c r="DC472" s="244">
        <v>0</v>
      </c>
      <c r="DD472" s="108">
        <v>0</v>
      </c>
      <c r="DE472" s="108">
        <f t="shared" si="2008"/>
        <v>0</v>
      </c>
      <c r="DF472" s="108">
        <f t="shared" si="2009"/>
        <v>0</v>
      </c>
      <c r="DG472" s="108">
        <v>0</v>
      </c>
      <c r="DH472" s="245">
        <v>0</v>
      </c>
      <c r="DI472" s="107">
        <v>19.284369156984003</v>
      </c>
      <c r="DJ472" s="108">
        <v>4.2425612145364804</v>
      </c>
      <c r="DK472" s="108">
        <v>0.33161148627448989</v>
      </c>
      <c r="DL472" s="108">
        <v>12.979402514215554</v>
      </c>
      <c r="DM472" s="108">
        <f t="shared" si="2010"/>
        <v>1.2846233844419703</v>
      </c>
      <c r="DN472" s="108">
        <f t="shared" si="2011"/>
        <v>4.0617742227986158</v>
      </c>
      <c r="DO472" s="108">
        <v>2.6891699391567681</v>
      </c>
      <c r="DP472" s="108">
        <f t="shared" si="2012"/>
        <v>5.202199247298768E-2</v>
      </c>
      <c r="DQ472" s="108">
        <f t="shared" si="2013"/>
        <v>1.5738851119504034</v>
      </c>
      <c r="DR472" s="108">
        <v>1.9763557155583649</v>
      </c>
      <c r="DS472" s="110">
        <v>49.804164032070787</v>
      </c>
      <c r="DT472" s="244">
        <v>0</v>
      </c>
      <c r="DU472" s="108">
        <v>0</v>
      </c>
      <c r="DV472" s="108">
        <v>0</v>
      </c>
      <c r="DW472" s="108">
        <f t="shared" si="2014"/>
        <v>0</v>
      </c>
      <c r="DX472" s="108">
        <f t="shared" si="2015"/>
        <v>0</v>
      </c>
      <c r="DY472" s="108">
        <v>0</v>
      </c>
      <c r="DZ472" s="108">
        <v>0</v>
      </c>
      <c r="EA472" s="108"/>
      <c r="EB472" s="108">
        <v>0</v>
      </c>
      <c r="EC472" s="108">
        <f t="shared" si="2016"/>
        <v>0</v>
      </c>
      <c r="ED472" s="108">
        <f t="shared" si="2017"/>
        <v>0</v>
      </c>
      <c r="EE472" s="108">
        <v>0</v>
      </c>
      <c r="EF472" s="245">
        <v>0</v>
      </c>
      <c r="EG472" s="249">
        <v>9.0599122222222501</v>
      </c>
      <c r="EH472" s="250">
        <v>1.9931806888889001</v>
      </c>
      <c r="EI472" s="250">
        <v>23.237264444444399</v>
      </c>
      <c r="EJ472" s="250">
        <v>6.0978011009033501</v>
      </c>
      <c r="EK472" s="250">
        <f t="shared" si="2018"/>
        <v>0.60352376616080816</v>
      </c>
      <c r="EL472" s="250">
        <v>1.9082458765166943</v>
      </c>
      <c r="EM472" s="250">
        <v>2.9483355673215002</v>
      </c>
      <c r="EN472" s="250">
        <f t="shared" si="2019"/>
        <v>5.7035551549834425E-2</v>
      </c>
      <c r="EO472" s="250">
        <f t="shared" si="2020"/>
        <v>1.7255664608151198</v>
      </c>
      <c r="EP472" s="250">
        <v>43.336494023780396</v>
      </c>
      <c r="EQ472" s="245">
        <v>54.603982469963299</v>
      </c>
      <c r="ER472" s="244">
        <v>0</v>
      </c>
      <c r="ES472" s="108">
        <v>0</v>
      </c>
      <c r="ET472" s="108">
        <v>0</v>
      </c>
      <c r="EU472" s="108">
        <f t="shared" si="2021"/>
        <v>0</v>
      </c>
      <c r="EV472" s="108">
        <f t="shared" si="2022"/>
        <v>0</v>
      </c>
      <c r="EW472" s="108">
        <v>0</v>
      </c>
      <c r="EX472" s="108">
        <v>0</v>
      </c>
      <c r="EY472" s="108">
        <f t="shared" si="2023"/>
        <v>0</v>
      </c>
      <c r="EZ472" s="108">
        <f t="shared" si="2024"/>
        <v>0</v>
      </c>
      <c r="FA472" s="108">
        <v>0</v>
      </c>
      <c r="FB472" s="245">
        <v>0</v>
      </c>
      <c r="FC472" s="244">
        <v>0.83333333333333293</v>
      </c>
      <c r="FD472" s="108">
        <v>6.0833333333333302E-2</v>
      </c>
      <c r="FE472" s="108">
        <f t="shared" si="2025"/>
        <v>1.1768208333333328E-3</v>
      </c>
      <c r="FF472" s="108">
        <f t="shared" si="2026"/>
        <v>3.5603803333333316E-2</v>
      </c>
      <c r="FG472" s="108">
        <v>4.4708333333333301E-2</v>
      </c>
      <c r="FH472" s="245">
        <v>1.1266499999999995</v>
      </c>
      <c r="FI472" s="244">
        <v>0</v>
      </c>
      <c r="FJ472" s="108">
        <v>0</v>
      </c>
      <c r="FK472" s="108">
        <f t="shared" si="2027"/>
        <v>0</v>
      </c>
      <c r="FL472" s="108">
        <f t="shared" si="2028"/>
        <v>0</v>
      </c>
      <c r="FM472" s="108">
        <v>0</v>
      </c>
      <c r="FN472" s="245">
        <v>0</v>
      </c>
      <c r="FO472" s="244">
        <v>0</v>
      </c>
      <c r="FP472" s="108">
        <v>0</v>
      </c>
      <c r="FQ472" s="108">
        <f t="shared" si="2029"/>
        <v>0</v>
      </c>
      <c r="FR472" s="108">
        <f t="shared" si="2030"/>
        <v>0</v>
      </c>
      <c r="FS472" s="108">
        <v>0</v>
      </c>
      <c r="FT472" s="110">
        <v>0</v>
      </c>
      <c r="FU472" s="253">
        <f t="shared" si="1873"/>
        <v>53.541247020491063</v>
      </c>
      <c r="FV472" s="254">
        <f t="shared" si="1874"/>
        <v>26.637114686905711</v>
      </c>
      <c r="FW472" s="254">
        <f t="shared" si="1875"/>
        <v>4.799641336121983</v>
      </c>
      <c r="FX472" s="254">
        <f t="shared" si="1876"/>
        <v>30.582999999999991</v>
      </c>
      <c r="FY472" s="254">
        <f t="shared" si="1877"/>
        <v>0</v>
      </c>
      <c r="FZ472" s="254">
        <f t="shared" si="1878"/>
        <v>0</v>
      </c>
      <c r="GA472" s="254">
        <f t="shared" si="2031"/>
        <v>0</v>
      </c>
      <c r="GB472" s="254">
        <f t="shared" si="2032"/>
        <v>0</v>
      </c>
      <c r="GC472" s="254">
        <f t="shared" si="2033"/>
        <v>0</v>
      </c>
      <c r="GD472" s="254">
        <f t="shared" si="2034"/>
        <v>0</v>
      </c>
      <c r="GE472" s="254">
        <f t="shared" si="1879"/>
        <v>29.537784369575874</v>
      </c>
      <c r="GF472" s="255">
        <f t="shared" si="1880"/>
        <v>11.277136173550391</v>
      </c>
      <c r="GG472" s="255">
        <f t="shared" si="1881"/>
        <v>2.9234726701944029</v>
      </c>
      <c r="GH472" s="254">
        <f t="shared" si="1882"/>
        <v>10.592211481155907</v>
      </c>
      <c r="GI472" s="255">
        <f t="shared" si="1883"/>
        <v>7.5631245635668503</v>
      </c>
      <c r="GJ472" s="256">
        <f t="shared" si="1884"/>
        <v>0.20490633110296105</v>
      </c>
      <c r="GK472" s="253">
        <f t="shared" si="2035"/>
        <v>155.69099889425053</v>
      </c>
      <c r="GL472" s="257">
        <f t="shared" si="2036"/>
        <v>196.17065860675567</v>
      </c>
      <c r="GM472" s="221">
        <f t="shared" si="2037"/>
        <v>196.17065860675567</v>
      </c>
      <c r="GN472" s="222">
        <f t="shared" si="2038"/>
        <v>91.200699774586454</v>
      </c>
      <c r="GO472" s="222">
        <f t="shared" si="2039"/>
        <v>9.9893056251483774</v>
      </c>
      <c r="GP472" s="55">
        <f t="shared" si="2040"/>
        <v>0.46490489669715424</v>
      </c>
      <c r="GQ472" s="56">
        <f t="shared" si="2041"/>
        <v>5.0921507304377112E-2</v>
      </c>
      <c r="GR472" s="258">
        <f t="shared" si="2042"/>
        <v>1.080738338793892</v>
      </c>
      <c r="GS472" s="227">
        <f t="shared" si="1885"/>
        <v>196.17065860675567</v>
      </c>
      <c r="GT472" s="222">
        <f t="shared" si="1843"/>
        <v>91.200699774586454</v>
      </c>
      <c r="GU472" s="222">
        <f t="shared" si="1844"/>
        <v>9.9893056251483774</v>
      </c>
      <c r="GV472" s="37">
        <f t="shared" si="2099"/>
        <v>0.46490489669715424</v>
      </c>
      <c r="GW472" s="228">
        <f t="shared" si="2100"/>
        <v>5.0921507304377112E-2</v>
      </c>
      <c r="GX472" s="258">
        <f t="shared" si="2043"/>
        <v>1.080738338793892</v>
      </c>
      <c r="GY472" s="221">
        <f t="shared" si="2108"/>
        <v>148.89410389105029</v>
      </c>
      <c r="GZ472" s="222">
        <f t="shared" si="2044"/>
        <v>88.904109253678911</v>
      </c>
      <c r="HA472" s="222">
        <f t="shared" si="2045"/>
        <v>5.5066182607629903</v>
      </c>
      <c r="HB472" s="55">
        <f t="shared" si="2046"/>
        <v>0.59709623773102771</v>
      </c>
      <c r="HC472" s="56">
        <f t="shared" si="2047"/>
        <v>3.6983454125170241E-2</v>
      </c>
      <c r="HD472" s="258">
        <f t="shared" si="2048"/>
        <v>1.099293717496441</v>
      </c>
      <c r="HE472" s="221">
        <f t="shared" si="2049"/>
        <v>148.89410389105029</v>
      </c>
      <c r="HF472" s="222">
        <f t="shared" si="2050"/>
        <v>88.904109253678911</v>
      </c>
      <c r="HG472" s="222">
        <f t="shared" si="2051"/>
        <v>5.5066182607629903</v>
      </c>
      <c r="HH472" s="55">
        <f t="shared" si="2052"/>
        <v>0.59709623773102771</v>
      </c>
      <c r="HI472" s="56">
        <f t="shared" si="2053"/>
        <v>3.6983454125170241E-2</v>
      </c>
      <c r="HJ472" s="259">
        <f t="shared" si="2054"/>
        <v>1.099293717496441</v>
      </c>
      <c r="HK472" s="54">
        <f t="shared" si="1886"/>
        <v>1.273669152739773</v>
      </c>
      <c r="HL472" s="55">
        <f t="shared" si="1887"/>
        <v>0</v>
      </c>
      <c r="HM472" s="55">
        <f t="shared" si="1888"/>
        <v>0.98353808904406581</v>
      </c>
      <c r="HN472" s="56">
        <f t="shared" si="1889"/>
        <v>0</v>
      </c>
      <c r="HQ472" s="57">
        <f t="shared" si="1890"/>
        <v>0</v>
      </c>
      <c r="HR472" s="58">
        <f t="shared" si="2055"/>
        <v>0</v>
      </c>
      <c r="HS472" s="58">
        <f t="shared" si="1891"/>
        <v>0</v>
      </c>
      <c r="HT472" s="58">
        <f t="shared" si="2056"/>
        <v>0</v>
      </c>
      <c r="HU472" s="58">
        <f t="shared" si="1892"/>
        <v>0</v>
      </c>
      <c r="HV472" s="55"/>
      <c r="HW472" s="56"/>
      <c r="HX472" s="260"/>
      <c r="HY472" s="57">
        <f t="shared" si="1893"/>
        <v>0</v>
      </c>
      <c r="HZ472" s="58">
        <f t="shared" si="2057"/>
        <v>0</v>
      </c>
      <c r="IA472" s="58">
        <f t="shared" si="1894"/>
        <v>0</v>
      </c>
      <c r="IB472" s="58">
        <f t="shared" si="2058"/>
        <v>0</v>
      </c>
      <c r="IC472" s="58">
        <f t="shared" si="1895"/>
        <v>0</v>
      </c>
      <c r="ID472" s="55"/>
      <c r="IE472" s="56"/>
      <c r="IF472" s="260"/>
      <c r="IG472" s="57">
        <f t="shared" si="1899"/>
        <v>1.8226908896091665</v>
      </c>
      <c r="IH472" s="58">
        <f t="shared" si="2059"/>
        <v>2.108306552010923</v>
      </c>
      <c r="II472" s="58">
        <f t="shared" si="1900"/>
        <v>3.5576883844328466</v>
      </c>
      <c r="IJ472" s="58">
        <f t="shared" si="2060"/>
        <v>4.1087743151814946</v>
      </c>
      <c r="IK472" s="58">
        <f t="shared" si="1901"/>
        <v>37.521075171194745</v>
      </c>
      <c r="IL472" s="55">
        <f t="shared" si="1902"/>
        <v>4.8577789450139797E-2</v>
      </c>
      <c r="IM472" s="56">
        <f t="shared" si="1903"/>
        <v>9.4818401876823472E-2</v>
      </c>
      <c r="IN472" s="260">
        <f t="shared" si="1904"/>
        <v>1.0222995100575569</v>
      </c>
      <c r="IO472" s="57">
        <f t="shared" si="1905"/>
        <v>0</v>
      </c>
      <c r="IP472" s="58">
        <f t="shared" si="2061"/>
        <v>0</v>
      </c>
      <c r="IQ472" s="58">
        <f t="shared" si="1906"/>
        <v>0</v>
      </c>
      <c r="IR472" s="58">
        <f t="shared" si="2062"/>
        <v>0</v>
      </c>
      <c r="IS472" s="58">
        <f t="shared" si="1907"/>
        <v>0</v>
      </c>
      <c r="IT472" s="55"/>
      <c r="IU472" s="56"/>
      <c r="IV472" s="260"/>
      <c r="IW472" s="57">
        <f t="shared" si="1911"/>
        <v>0</v>
      </c>
      <c r="IX472" s="58">
        <f t="shared" si="2063"/>
        <v>0</v>
      </c>
      <c r="IY472" s="58">
        <f t="shared" si="1912"/>
        <v>0</v>
      </c>
      <c r="IZ472" s="58">
        <f t="shared" si="2064"/>
        <v>0</v>
      </c>
      <c r="JA472" s="58">
        <f t="shared" si="1913"/>
        <v>0</v>
      </c>
      <c r="JB472" s="55"/>
      <c r="JC472" s="56"/>
      <c r="JD472" s="260"/>
      <c r="JE472" s="57">
        <f t="shared" si="1914"/>
        <v>0</v>
      </c>
      <c r="JF472" s="58">
        <f t="shared" si="2065"/>
        <v>0</v>
      </c>
      <c r="JG472" s="58">
        <f t="shared" si="1915"/>
        <v>0</v>
      </c>
      <c r="JH472" s="58">
        <f t="shared" si="2066"/>
        <v>0</v>
      </c>
      <c r="JI472" s="58">
        <f t="shared" si="1916"/>
        <v>0</v>
      </c>
      <c r="JJ472" s="55"/>
      <c r="JK472" s="56"/>
      <c r="JL472" s="260"/>
      <c r="JM472" s="57">
        <f t="shared" si="1917"/>
        <v>24.62660150536222</v>
      </c>
      <c r="JN472" s="58">
        <f t="shared" si="2067"/>
        <v>28.485589961252483</v>
      </c>
      <c r="JO472" s="58">
        <f t="shared" si="1918"/>
        <v>2.3719504375275662</v>
      </c>
      <c r="JP472" s="58">
        <f t="shared" si="2068"/>
        <v>2.7393655603005862</v>
      </c>
      <c r="JQ472" s="58">
        <f t="shared" si="1919"/>
        <v>34.412148721441419</v>
      </c>
      <c r="JR472" s="55">
        <f t="shared" si="1920"/>
        <v>0.71563684397359217</v>
      </c>
      <c r="JS472" s="56">
        <f t="shared" si="1921"/>
        <v>6.8927705059279212E-2</v>
      </c>
      <c r="JT472" s="260">
        <f t="shared" si="1922"/>
        <v>1.1228171949643442</v>
      </c>
      <c r="JU472" s="57">
        <f t="shared" si="1923"/>
        <v>0</v>
      </c>
      <c r="JV472" s="58">
        <f t="shared" si="2069"/>
        <v>0</v>
      </c>
      <c r="JW472" s="58">
        <f t="shared" si="1924"/>
        <v>0</v>
      </c>
      <c r="JX472" s="58">
        <f t="shared" si="2070"/>
        <v>0</v>
      </c>
      <c r="JY472" s="58">
        <f t="shared" si="1925"/>
        <v>0</v>
      </c>
      <c r="JZ472" s="55"/>
      <c r="KA472" s="56"/>
      <c r="KB472" s="260"/>
      <c r="KC472" s="57">
        <f t="shared" si="1929"/>
        <v>0</v>
      </c>
      <c r="KD472" s="58">
        <f t="shared" si="2071"/>
        <v>0</v>
      </c>
      <c r="KE472" s="58">
        <f t="shared" si="1930"/>
        <v>0</v>
      </c>
      <c r="KF472" s="58">
        <f t="shared" si="2072"/>
        <v>0</v>
      </c>
      <c r="KG472" s="58">
        <f t="shared" si="1931"/>
        <v>0</v>
      </c>
      <c r="KH472" s="55"/>
      <c r="KI472" s="56"/>
      <c r="KJ472" s="260"/>
      <c r="KK472" s="57">
        <f t="shared" si="1935"/>
        <v>30.402434759914282</v>
      </c>
      <c r="KL472" s="58">
        <f t="shared" si="2073"/>
        <v>35.166496286792849</v>
      </c>
      <c r="KM472" s="58">
        <f t="shared" si="1936"/>
        <v>1.336645376914958</v>
      </c>
      <c r="KN472" s="58">
        <f t="shared" si="2074"/>
        <v>1.5436917457990851</v>
      </c>
      <c r="KO472" s="58">
        <f t="shared" si="1937"/>
        <v>39.527114311167288</v>
      </c>
      <c r="KP472" s="55">
        <f t="shared" si="2075"/>
        <v>0.76915391598229876</v>
      </c>
      <c r="KQ472" s="56">
        <f t="shared" si="2076"/>
        <v>3.3815910931229452E-2</v>
      </c>
      <c r="KR472" s="260">
        <f t="shared" si="2077"/>
        <v>1.1257645032376737</v>
      </c>
      <c r="KS472" s="57">
        <f t="shared" si="1938"/>
        <v>0</v>
      </c>
      <c r="KT472" s="58">
        <f t="shared" si="2078"/>
        <v>0</v>
      </c>
      <c r="KU472" s="58">
        <f t="shared" si="1939"/>
        <v>0</v>
      </c>
      <c r="KV472" s="58">
        <f t="shared" si="2079"/>
        <v>0</v>
      </c>
      <c r="KW472" s="58">
        <f t="shared" si="1940"/>
        <v>0</v>
      </c>
      <c r="KX472" s="55"/>
      <c r="KY472" s="56"/>
      <c r="KZ472" s="260"/>
      <c r="LA472" s="57">
        <f t="shared" si="1944"/>
        <v>15.486343962655964</v>
      </c>
      <c r="LB472" s="58">
        <f t="shared" si="2080"/>
        <v>17.913054061604154</v>
      </c>
      <c r="LC472" s="58">
        <f t="shared" si="1945"/>
        <v>0.66055931771064258</v>
      </c>
      <c r="LD472" s="58">
        <f t="shared" si="2081"/>
        <v>0.76287995602402114</v>
      </c>
      <c r="LE472" s="58">
        <f t="shared" si="1946"/>
        <v>43.336494023780396</v>
      </c>
      <c r="LF472" s="55">
        <f t="shared" si="2082"/>
        <v>0.35735110353315641</v>
      </c>
      <c r="LG472" s="56">
        <f t="shared" si="2083"/>
        <v>1.5242564784963185E-2</v>
      </c>
      <c r="LH472" s="260">
        <f t="shared" si="2084"/>
        <v>1.0583579912088366</v>
      </c>
      <c r="LI472" s="57">
        <f t="shared" si="1947"/>
        <v>0</v>
      </c>
      <c r="LJ472" s="58">
        <f t="shared" si="2085"/>
        <v>0</v>
      </c>
      <c r="LK472" s="58">
        <f t="shared" si="1948"/>
        <v>0</v>
      </c>
      <c r="LL472" s="58">
        <f t="shared" si="2086"/>
        <v>0</v>
      </c>
      <c r="LM472" s="58">
        <f t="shared" si="1949"/>
        <v>0</v>
      </c>
      <c r="LN472" s="55"/>
      <c r="LO472" s="56"/>
      <c r="LP472" s="260"/>
      <c r="LQ472" s="57">
        <f t="shared" si="1953"/>
        <v>4.3436640066666643E-2</v>
      </c>
      <c r="LR472" s="58">
        <f t="shared" si="2087"/>
        <v>5.0243161565113312E-2</v>
      </c>
      <c r="LS472" s="58">
        <f t="shared" si="1954"/>
        <v>1.1768208333333328E-3</v>
      </c>
      <c r="LT472" s="58">
        <f t="shared" si="2088"/>
        <v>1.359110380416666E-3</v>
      </c>
      <c r="LU472" s="58">
        <f t="shared" si="1955"/>
        <v>0.89416666666666633</v>
      </c>
      <c r="LV472" s="55">
        <f t="shared" si="2101"/>
        <v>4.857778945013979E-2</v>
      </c>
      <c r="LW472" s="56">
        <f t="shared" si="2102"/>
        <v>1.3161090400745572E-3</v>
      </c>
      <c r="LX472" s="260">
        <f t="shared" si="2103"/>
        <v>1.0078160048971445</v>
      </c>
      <c r="LY472" s="57">
        <f t="shared" si="1956"/>
        <v>0</v>
      </c>
      <c r="LZ472" s="58">
        <f t="shared" si="2089"/>
        <v>0</v>
      </c>
      <c r="MA472" s="58">
        <f t="shared" si="1957"/>
        <v>0</v>
      </c>
      <c r="MB472" s="58">
        <f t="shared" si="2090"/>
        <v>0</v>
      </c>
      <c r="MC472" s="58">
        <f t="shared" si="1958"/>
        <v>0</v>
      </c>
      <c r="MD472" s="55"/>
      <c r="ME472" s="56"/>
      <c r="MF472" s="260"/>
      <c r="MG472" s="57">
        <f t="shared" si="1962"/>
        <v>0</v>
      </c>
      <c r="MH472" s="58">
        <f t="shared" si="2091"/>
        <v>0</v>
      </c>
      <c r="MI472" s="58">
        <f t="shared" si="1963"/>
        <v>0</v>
      </c>
      <c r="MJ472" s="58">
        <f t="shared" si="2092"/>
        <v>0</v>
      </c>
      <c r="MK472" s="58">
        <f t="shared" si="1964"/>
        <v>0</v>
      </c>
      <c r="ML472" s="55"/>
      <c r="MM472" s="56"/>
      <c r="MN472" s="260"/>
      <c r="MO472" s="59">
        <v>1.1785175995155242</v>
      </c>
      <c r="MP472" s="60"/>
      <c r="MQ472" s="60">
        <v>0.89470000000000005</v>
      </c>
      <c r="MR472" s="61"/>
      <c r="MS472" s="59">
        <f t="shared" si="1965"/>
        <v>1.080738338793892</v>
      </c>
      <c r="MT472" s="60"/>
      <c r="MU472" s="60">
        <f t="shared" si="2093"/>
        <v>1.099293717496441</v>
      </c>
      <c r="MV472" s="61"/>
      <c r="MW472" s="66">
        <f t="shared" si="2095"/>
        <v>1.273669152739773</v>
      </c>
      <c r="MX472" s="67"/>
      <c r="MY472" s="67">
        <f t="shared" si="2097"/>
        <v>0.98353808904406581</v>
      </c>
      <c r="MZ472" s="261"/>
      <c r="NA472" s="59">
        <f t="shared" si="1966"/>
        <v>1.0807745707548473</v>
      </c>
      <c r="NB472" s="60"/>
      <c r="NC472" s="60">
        <f t="shared" si="1967"/>
        <v>1.0993240860768876</v>
      </c>
      <c r="ND472" s="262"/>
      <c r="NE472" s="62">
        <f t="shared" si="1968"/>
        <v>1.2737118527434237</v>
      </c>
      <c r="NF472" s="63"/>
      <c r="NG472" s="63">
        <f t="shared" si="1969"/>
        <v>0.98356525981299137</v>
      </c>
      <c r="NH472" s="64"/>
      <c r="NI472" s="238">
        <f t="shared" si="2104"/>
        <v>-4.2700003650697482E-5</v>
      </c>
      <c r="NJ472" s="238">
        <f t="shared" si="2105"/>
        <v>0</v>
      </c>
      <c r="NK472" s="238">
        <f t="shared" si="2106"/>
        <v>-2.7170768925555144E-5</v>
      </c>
      <c r="NL472" s="238">
        <f t="shared" si="2107"/>
        <v>0</v>
      </c>
      <c r="NM472" s="239">
        <f t="shared" si="1970"/>
        <v>0</v>
      </c>
      <c r="NN472" s="240">
        <f t="shared" si="1971"/>
        <v>0</v>
      </c>
      <c r="NO472" s="240">
        <f t="shared" si="1870"/>
        <v>0.29014659293043227</v>
      </c>
      <c r="NP472" s="240">
        <f t="shared" si="1972"/>
        <v>0</v>
      </c>
      <c r="NQ472" s="240">
        <f t="shared" si="1869"/>
        <v>0</v>
      </c>
      <c r="NR472" s="240">
        <f t="shared" si="1973"/>
        <v>0</v>
      </c>
      <c r="NS472" s="240">
        <f t="shared" si="1974"/>
        <v>0.2933921330441831</v>
      </c>
      <c r="NT472" s="240">
        <f t="shared" si="1975"/>
        <v>0</v>
      </c>
      <c r="NU472" s="240">
        <f t="shared" si="1976"/>
        <v>0</v>
      </c>
      <c r="NV472" s="240">
        <f t="shared" si="1977"/>
        <v>0.33649101001774068</v>
      </c>
      <c r="NW472" s="240">
        <f t="shared" si="1978"/>
        <v>0</v>
      </c>
      <c r="NX472" s="240">
        <f t="shared" si="1979"/>
        <v>0.34692974951825661</v>
      </c>
      <c r="NY472" s="240">
        <f t="shared" si="1980"/>
        <v>0</v>
      </c>
      <c r="NZ472" s="240">
        <f t="shared" si="1981"/>
        <v>6.7523672328108682E-3</v>
      </c>
      <c r="OA472" s="240">
        <f t="shared" si="1982"/>
        <v>0</v>
      </c>
      <c r="OB472" s="241">
        <f t="shared" si="1983"/>
        <v>0</v>
      </c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136"/>
      <c r="OP472" s="13"/>
      <c r="OQ472" s="13"/>
      <c r="OR472" s="13"/>
      <c r="OS472" s="13"/>
      <c r="OT472" s="13"/>
    </row>
    <row r="473" spans="1:410" ht="15" customHeight="1">
      <c r="A473" s="242">
        <v>454</v>
      </c>
      <c r="B473" s="49" t="s">
        <v>523</v>
      </c>
      <c r="C473" s="50">
        <v>1</v>
      </c>
      <c r="D473" s="51">
        <v>89.99</v>
      </c>
      <c r="E473" s="52">
        <v>89.99</v>
      </c>
      <c r="F473" s="52"/>
      <c r="G473" s="52"/>
      <c r="H473" s="53"/>
      <c r="I473" s="57">
        <v>1.4591017026529711</v>
      </c>
      <c r="J473" s="58"/>
      <c r="K473" s="58">
        <v>0.93380000000000019</v>
      </c>
      <c r="L473" s="243"/>
      <c r="M473" s="1">
        <v>0</v>
      </c>
      <c r="N473" s="2">
        <v>0</v>
      </c>
      <c r="O473" s="2">
        <v>0.52530170265297094</v>
      </c>
      <c r="P473" s="2">
        <v>0</v>
      </c>
      <c r="Q473" s="2">
        <v>0</v>
      </c>
      <c r="R473" s="2">
        <v>0</v>
      </c>
      <c r="S473" s="2">
        <v>0.26150000000000001</v>
      </c>
      <c r="T473" s="2">
        <v>0</v>
      </c>
      <c r="U473" s="2">
        <v>0</v>
      </c>
      <c r="V473" s="2">
        <v>0.33200000000000002</v>
      </c>
      <c r="W473" s="2">
        <v>0</v>
      </c>
      <c r="X473" s="2">
        <v>0.32779999999999998</v>
      </c>
      <c r="Y473" s="2">
        <v>0</v>
      </c>
      <c r="Z473" s="2">
        <v>1.2500000000000001E-2</v>
      </c>
      <c r="AA473" s="2">
        <v>0</v>
      </c>
      <c r="AB473" s="3">
        <v>0</v>
      </c>
      <c r="AC473" s="244">
        <v>0</v>
      </c>
      <c r="AD473" s="108">
        <v>0</v>
      </c>
      <c r="AE473" s="108">
        <v>0</v>
      </c>
      <c r="AF473" s="108">
        <f t="shared" si="1984"/>
        <v>0</v>
      </c>
      <c r="AG473" s="108">
        <f t="shared" si="1985"/>
        <v>0</v>
      </c>
      <c r="AH473" s="108">
        <v>0</v>
      </c>
      <c r="AI473" s="108">
        <v>0</v>
      </c>
      <c r="AJ473" s="108">
        <f t="shared" si="1986"/>
        <v>0</v>
      </c>
      <c r="AK473" s="108">
        <f t="shared" si="1987"/>
        <v>0</v>
      </c>
      <c r="AL473" s="108">
        <v>0</v>
      </c>
      <c r="AM473" s="245">
        <v>0</v>
      </c>
      <c r="AN473" s="244">
        <v>0</v>
      </c>
      <c r="AO473" s="108">
        <v>0</v>
      </c>
      <c r="AP473" s="108">
        <v>0</v>
      </c>
      <c r="AQ473" s="108">
        <f t="shared" si="1988"/>
        <v>0</v>
      </c>
      <c r="AR473" s="108">
        <f t="shared" si="1989"/>
        <v>0</v>
      </c>
      <c r="AS473" s="246">
        <v>0</v>
      </c>
      <c r="AT473" s="247">
        <v>0</v>
      </c>
      <c r="AU473" s="108">
        <v>0</v>
      </c>
      <c r="AV473" s="108">
        <f t="shared" si="1990"/>
        <v>0</v>
      </c>
      <c r="AW473" s="108">
        <f t="shared" si="1991"/>
        <v>0</v>
      </c>
      <c r="AX473" s="108">
        <v>0</v>
      </c>
      <c r="AY473" s="245">
        <v>0</v>
      </c>
      <c r="AZ473" s="248">
        <v>6</v>
      </c>
      <c r="BA473" s="108">
        <v>30.582999999999991</v>
      </c>
      <c r="BB473" s="108">
        <v>3.1893694477583998</v>
      </c>
      <c r="BC473" s="109">
        <v>2.55149555820672</v>
      </c>
      <c r="BD473" s="109">
        <v>0.63787388955167978</v>
      </c>
      <c r="BE473" s="108">
        <v>1.1960137499999999</v>
      </c>
      <c r="BF473" s="109">
        <v>0.95681099999999997</v>
      </c>
      <c r="BG473" s="109">
        <v>0.23920274999999991</v>
      </c>
      <c r="BH473" s="108">
        <v>2.5526919734363624</v>
      </c>
      <c r="BI473" s="109">
        <f t="shared" si="1992"/>
        <v>1.4940089259091529</v>
      </c>
      <c r="BJ473" s="108">
        <f t="shared" si="1993"/>
        <v>4.9381826226126434E-2</v>
      </c>
      <c r="BK473" s="108">
        <v>1.8760537585597377</v>
      </c>
      <c r="BL473" s="245">
        <v>47.27655471570538</v>
      </c>
      <c r="BM473" s="244">
        <v>0</v>
      </c>
      <c r="BN473" s="108">
        <v>0</v>
      </c>
      <c r="BO473" s="108">
        <v>0</v>
      </c>
      <c r="BP473" s="108">
        <f t="shared" si="1994"/>
        <v>0</v>
      </c>
      <c r="BQ473" s="108">
        <f t="shared" si="1995"/>
        <v>0</v>
      </c>
      <c r="BR473" s="108">
        <v>0</v>
      </c>
      <c r="BS473" s="108">
        <v>0</v>
      </c>
      <c r="BT473" s="108">
        <f t="shared" si="1996"/>
        <v>0</v>
      </c>
      <c r="BU473" s="108">
        <f t="shared" si="1997"/>
        <v>0</v>
      </c>
      <c r="BV473" s="108">
        <v>0</v>
      </c>
      <c r="BW473" s="245">
        <v>0</v>
      </c>
      <c r="BX473" s="107">
        <v>0</v>
      </c>
      <c r="BY473" s="108">
        <v>0</v>
      </c>
      <c r="BZ473" s="109">
        <f t="shared" si="1998"/>
        <v>0</v>
      </c>
      <c r="CA473" s="109">
        <f t="shared" si="1999"/>
        <v>0</v>
      </c>
      <c r="CB473" s="108">
        <v>0</v>
      </c>
      <c r="CC473" s="110">
        <v>0</v>
      </c>
      <c r="CD473" s="244">
        <v>0</v>
      </c>
      <c r="CE473" s="108">
        <v>0</v>
      </c>
      <c r="CF473" s="109">
        <f t="shared" si="2000"/>
        <v>0</v>
      </c>
      <c r="CG473" s="109">
        <f t="shared" si="2001"/>
        <v>0</v>
      </c>
      <c r="CH473" s="108">
        <v>0</v>
      </c>
      <c r="CI473" s="245">
        <v>0</v>
      </c>
      <c r="CJ473" s="249">
        <v>8.3950983221319841</v>
      </c>
      <c r="CK473" s="250">
        <v>1.8469216308690366</v>
      </c>
      <c r="CL473" s="250">
        <v>1.4309617579467255</v>
      </c>
      <c r="CM473" s="251">
        <v>1.4309617579467255</v>
      </c>
      <c r="CN473" s="252">
        <f t="shared" si="1871"/>
        <v>0.69752230891113132</v>
      </c>
      <c r="CO473" s="250">
        <v>5.6503461110058986</v>
      </c>
      <c r="CP473" s="252">
        <f t="shared" si="2002"/>
        <v>0.55923735599069779</v>
      </c>
      <c r="CQ473" s="250">
        <v>1.7682193119781859</v>
      </c>
      <c r="CR473" s="250">
        <v>1.2646029310026161</v>
      </c>
      <c r="CS473" s="252">
        <f t="shared" si="2003"/>
        <v>2.4463743700245611E-2</v>
      </c>
      <c r="CT473" s="252">
        <f t="shared" si="2004"/>
        <v>0.74013162822203915</v>
      </c>
      <c r="CU473" s="250">
        <f t="shared" si="1872"/>
        <v>18.587930752956265</v>
      </c>
      <c r="CV473" s="245">
        <f t="shared" si="2005"/>
        <v>23.420792748724896</v>
      </c>
      <c r="CW473" s="244">
        <v>0</v>
      </c>
      <c r="CX473" s="108">
        <v>0</v>
      </c>
      <c r="CY473" s="108">
        <f t="shared" si="2006"/>
        <v>0</v>
      </c>
      <c r="CZ473" s="108">
        <f t="shared" si="2007"/>
        <v>0</v>
      </c>
      <c r="DA473" s="108">
        <v>0</v>
      </c>
      <c r="DB473" s="245">
        <v>0</v>
      </c>
      <c r="DC473" s="244">
        <v>0</v>
      </c>
      <c r="DD473" s="108">
        <v>0</v>
      </c>
      <c r="DE473" s="108">
        <f t="shared" si="2008"/>
        <v>0</v>
      </c>
      <c r="DF473" s="108">
        <f t="shared" si="2009"/>
        <v>0</v>
      </c>
      <c r="DG473" s="108">
        <v>0</v>
      </c>
      <c r="DH473" s="245">
        <v>0</v>
      </c>
      <c r="DI473" s="107">
        <v>11.575730930892002</v>
      </c>
      <c r="DJ473" s="108">
        <v>2.5466608047962405</v>
      </c>
      <c r="DK473" s="108">
        <v>0.19905526258048992</v>
      </c>
      <c r="DL473" s="108">
        <v>7.7910804302296546</v>
      </c>
      <c r="DM473" s="108">
        <f t="shared" si="2010"/>
        <v>0.77111439450154984</v>
      </c>
      <c r="DN473" s="108">
        <f t="shared" si="2011"/>
        <v>2.4381407098360679</v>
      </c>
      <c r="DO473" s="108">
        <v>1.6142145022803822</v>
      </c>
      <c r="DP473" s="108">
        <f t="shared" si="2012"/>
        <v>3.1226979546613996E-2</v>
      </c>
      <c r="DQ473" s="108">
        <f t="shared" si="2013"/>
        <v>0.94474809332063481</v>
      </c>
      <c r="DR473" s="108">
        <v>1.1863370965389386</v>
      </c>
      <c r="DS473" s="110">
        <v>29.895694832781246</v>
      </c>
      <c r="DT473" s="244">
        <v>0</v>
      </c>
      <c r="DU473" s="108">
        <v>0</v>
      </c>
      <c r="DV473" s="108">
        <v>0</v>
      </c>
      <c r="DW473" s="108">
        <f t="shared" si="2014"/>
        <v>0</v>
      </c>
      <c r="DX473" s="108">
        <f t="shared" si="2015"/>
        <v>0</v>
      </c>
      <c r="DY473" s="108">
        <v>0</v>
      </c>
      <c r="DZ473" s="108">
        <v>0</v>
      </c>
      <c r="EA473" s="108"/>
      <c r="EB473" s="108">
        <v>0</v>
      </c>
      <c r="EC473" s="108">
        <f t="shared" si="2016"/>
        <v>0</v>
      </c>
      <c r="ED473" s="108">
        <f t="shared" si="2017"/>
        <v>0</v>
      </c>
      <c r="EE473" s="108">
        <v>0</v>
      </c>
      <c r="EF473" s="245">
        <v>0</v>
      </c>
      <c r="EG473" s="249">
        <v>4.8948</v>
      </c>
      <c r="EH473" s="250">
        <v>1.076856</v>
      </c>
      <c r="EI473" s="250">
        <v>12.554399999999999</v>
      </c>
      <c r="EJ473" s="250">
        <v>3.2944598244000001</v>
      </c>
      <c r="EK473" s="250">
        <f t="shared" si="2018"/>
        <v>0.32606586666016563</v>
      </c>
      <c r="EL473" s="250">
        <v>1.0309682574477359</v>
      </c>
      <c r="EM473" s="250">
        <v>1.5928976551812</v>
      </c>
      <c r="EN473" s="250">
        <f t="shared" si="2019"/>
        <v>3.0814605139480315E-2</v>
      </c>
      <c r="EO473" s="250">
        <f t="shared" si="2020"/>
        <v>0.93227202485259053</v>
      </c>
      <c r="EP473" s="250">
        <v>23.413413479581202</v>
      </c>
      <c r="EQ473" s="245">
        <v>29.500900984272313</v>
      </c>
      <c r="ER473" s="244">
        <v>0</v>
      </c>
      <c r="ES473" s="108">
        <v>0</v>
      </c>
      <c r="ET473" s="108">
        <v>0</v>
      </c>
      <c r="EU473" s="108">
        <f t="shared" si="2021"/>
        <v>0</v>
      </c>
      <c r="EV473" s="108">
        <f t="shared" si="2022"/>
        <v>0</v>
      </c>
      <c r="EW473" s="108">
        <v>0</v>
      </c>
      <c r="EX473" s="108">
        <v>0</v>
      </c>
      <c r="EY473" s="108">
        <f t="shared" si="2023"/>
        <v>0</v>
      </c>
      <c r="EZ473" s="108">
        <f t="shared" si="2024"/>
        <v>0</v>
      </c>
      <c r="FA473" s="108">
        <v>0</v>
      </c>
      <c r="FB473" s="245">
        <v>0</v>
      </c>
      <c r="FC473" s="244">
        <v>0.83333333333333293</v>
      </c>
      <c r="FD473" s="108">
        <v>6.0833333333333302E-2</v>
      </c>
      <c r="FE473" s="108">
        <f t="shared" si="2025"/>
        <v>1.1768208333333328E-3</v>
      </c>
      <c r="FF473" s="108">
        <f t="shared" si="2026"/>
        <v>3.5603803333333316E-2</v>
      </c>
      <c r="FG473" s="108">
        <v>4.4708333333333301E-2</v>
      </c>
      <c r="FH473" s="245">
        <v>1.1266499999999995</v>
      </c>
      <c r="FI473" s="244">
        <v>0</v>
      </c>
      <c r="FJ473" s="108">
        <v>0</v>
      </c>
      <c r="FK473" s="108">
        <f t="shared" si="2027"/>
        <v>0</v>
      </c>
      <c r="FL473" s="108">
        <f t="shared" si="2028"/>
        <v>0</v>
      </c>
      <c r="FM473" s="108">
        <v>0</v>
      </c>
      <c r="FN473" s="245">
        <v>0</v>
      </c>
      <c r="FO473" s="244">
        <v>0</v>
      </c>
      <c r="FP473" s="108">
        <v>0</v>
      </c>
      <c r="FQ473" s="108">
        <f t="shared" si="2029"/>
        <v>0</v>
      </c>
      <c r="FR473" s="108">
        <f t="shared" si="2030"/>
        <v>0</v>
      </c>
      <c r="FS473" s="108">
        <v>0</v>
      </c>
      <c r="FT473" s="110">
        <v>0</v>
      </c>
      <c r="FU473" s="253">
        <f t="shared" si="1873"/>
        <v>30.336067688689262</v>
      </c>
      <c r="FV473" s="254">
        <f t="shared" si="1874"/>
        <v>15.197304684501095</v>
      </c>
      <c r="FW473" s="254">
        <f t="shared" si="1875"/>
        <v>4.2058288671178516</v>
      </c>
      <c r="FX473" s="254">
        <f t="shared" si="1876"/>
        <v>30.582999999999991</v>
      </c>
      <c r="FY473" s="254">
        <f t="shared" si="1877"/>
        <v>0</v>
      </c>
      <c r="FZ473" s="254">
        <f t="shared" si="1878"/>
        <v>0</v>
      </c>
      <c r="GA473" s="254">
        <f t="shared" si="2031"/>
        <v>0</v>
      </c>
      <c r="GB473" s="254">
        <f t="shared" si="2032"/>
        <v>0</v>
      </c>
      <c r="GC473" s="254">
        <f t="shared" si="2033"/>
        <v>0</v>
      </c>
      <c r="GD473" s="254">
        <f t="shared" si="2034"/>
        <v>0</v>
      </c>
      <c r="GE473" s="254">
        <f t="shared" si="1879"/>
        <v>16.735886365635555</v>
      </c>
      <c r="GF473" s="255">
        <f t="shared" si="1880"/>
        <v>6.3895405006996269</v>
      </c>
      <c r="GG473" s="255">
        <f t="shared" si="1881"/>
        <v>1.6564176171524134</v>
      </c>
      <c r="GH473" s="254">
        <f t="shared" si="1882"/>
        <v>7.0852403952338934</v>
      </c>
      <c r="GI473" s="255">
        <f t="shared" si="1883"/>
        <v>5.0590526602780557</v>
      </c>
      <c r="GJ473" s="256">
        <f t="shared" si="1884"/>
        <v>0.13706397544579971</v>
      </c>
      <c r="GK473" s="253">
        <f t="shared" si="2035"/>
        <v>104.14332800117765</v>
      </c>
      <c r="GL473" s="257">
        <f t="shared" si="2036"/>
        <v>131.22059328148384</v>
      </c>
      <c r="GM473" s="221">
        <f t="shared" si="2037"/>
        <v>131.22059328148384</v>
      </c>
      <c r="GN473" s="222">
        <f t="shared" si="2038"/>
        <v>52.648672670580346</v>
      </c>
      <c r="GO473" s="222">
        <f t="shared" si="2039"/>
        <v>7.5591311792422422</v>
      </c>
      <c r="GP473" s="55">
        <f t="shared" si="2040"/>
        <v>0.40122263856590451</v>
      </c>
      <c r="GQ473" s="56">
        <f t="shared" si="2041"/>
        <v>5.7606287170391034E-2</v>
      </c>
      <c r="GR473" s="258">
        <f t="shared" si="2042"/>
        <v>1.0717948013459708</v>
      </c>
      <c r="GS473" s="227">
        <f t="shared" si="1885"/>
        <v>131.22059328148384</v>
      </c>
      <c r="GT473" s="222">
        <f t="shared" ref="GT473:GT536" si="2109">(FU473+GF473+GI473)*1.05*1.2</f>
        <v>52.648672670580346</v>
      </c>
      <c r="GU473" s="222">
        <f t="shared" ref="GU473:GU536" si="2110">(FW473+GG473+GJ473)*1.05*1.2</f>
        <v>7.5591311792422422</v>
      </c>
      <c r="GV473" s="37">
        <f t="shared" si="2099"/>
        <v>0.40122263856590451</v>
      </c>
      <c r="GW473" s="228">
        <f t="shared" si="2100"/>
        <v>5.7606287170391034E-2</v>
      </c>
      <c r="GX473" s="258">
        <f t="shared" si="2043"/>
        <v>1.0717948013459708</v>
      </c>
      <c r="GY473" s="221">
        <f t="shared" si="2108"/>
        <v>83.94403856577847</v>
      </c>
      <c r="GZ473" s="222">
        <f t="shared" si="2044"/>
        <v>50.352082149672796</v>
      </c>
      <c r="HA473" s="222">
        <f t="shared" si="2045"/>
        <v>3.0764438148568551</v>
      </c>
      <c r="HB473" s="55">
        <f t="shared" si="2046"/>
        <v>0.59982916011619991</v>
      </c>
      <c r="HC473" s="56">
        <f t="shared" si="2047"/>
        <v>3.6648746801074585E-2</v>
      </c>
      <c r="HD473" s="258">
        <f t="shared" si="2048"/>
        <v>1.099670120269695</v>
      </c>
      <c r="HE473" s="221">
        <f t="shared" si="2049"/>
        <v>83.94403856577847</v>
      </c>
      <c r="HF473" s="222">
        <f t="shared" si="2050"/>
        <v>50.352082149672796</v>
      </c>
      <c r="HG473" s="222">
        <f t="shared" si="2051"/>
        <v>3.0764438148568551</v>
      </c>
      <c r="HH473" s="55">
        <f t="shared" si="2052"/>
        <v>0.59982916011619991</v>
      </c>
      <c r="HI473" s="56">
        <f t="shared" si="2053"/>
        <v>3.6648746801074585E-2</v>
      </c>
      <c r="HJ473" s="259">
        <f t="shared" si="2054"/>
        <v>1.099670120269695</v>
      </c>
      <c r="HK473" s="54">
        <f t="shared" si="1886"/>
        <v>1.563857619538509</v>
      </c>
      <c r="HL473" s="55">
        <f t="shared" si="1887"/>
        <v>0</v>
      </c>
      <c r="HM473" s="55">
        <f t="shared" si="1888"/>
        <v>1.0268719583078414</v>
      </c>
      <c r="HN473" s="56">
        <f t="shared" si="1889"/>
        <v>0</v>
      </c>
      <c r="HQ473" s="57">
        <f t="shared" si="1890"/>
        <v>0</v>
      </c>
      <c r="HR473" s="58">
        <f t="shared" si="2055"/>
        <v>0</v>
      </c>
      <c r="HS473" s="58">
        <f t="shared" si="1891"/>
        <v>0</v>
      </c>
      <c r="HT473" s="58">
        <f t="shared" si="2056"/>
        <v>0</v>
      </c>
      <c r="HU473" s="58">
        <f t="shared" si="1892"/>
        <v>0</v>
      </c>
      <c r="HV473" s="55"/>
      <c r="HW473" s="56"/>
      <c r="HX473" s="260"/>
      <c r="HY473" s="57">
        <f t="shared" si="1893"/>
        <v>0</v>
      </c>
      <c r="HZ473" s="58">
        <f t="shared" si="2057"/>
        <v>0</v>
      </c>
      <c r="IA473" s="58">
        <f t="shared" si="1894"/>
        <v>0</v>
      </c>
      <c r="IB473" s="58">
        <f t="shared" si="2058"/>
        <v>0</v>
      </c>
      <c r="IC473" s="58">
        <f t="shared" si="1895"/>
        <v>0</v>
      </c>
      <c r="ID473" s="55"/>
      <c r="IE473" s="56"/>
      <c r="IF473" s="260"/>
      <c r="IG473" s="57">
        <f t="shared" si="1899"/>
        <v>1.8226908896091665</v>
      </c>
      <c r="IH473" s="58">
        <f t="shared" si="2059"/>
        <v>2.108306552010923</v>
      </c>
      <c r="II473" s="58">
        <f t="shared" si="1900"/>
        <v>3.5576883844328466</v>
      </c>
      <c r="IJ473" s="58">
        <f t="shared" si="2060"/>
        <v>4.1087743151814946</v>
      </c>
      <c r="IK473" s="58">
        <f t="shared" si="1901"/>
        <v>37.521075171194745</v>
      </c>
      <c r="IL473" s="55">
        <f t="shared" si="1902"/>
        <v>4.8577789450139797E-2</v>
      </c>
      <c r="IM473" s="56">
        <f t="shared" si="1903"/>
        <v>9.4818401876823472E-2</v>
      </c>
      <c r="IN473" s="260">
        <f t="shared" si="1904"/>
        <v>1.0222995100575569</v>
      </c>
      <c r="IO473" s="57">
        <f t="shared" si="1905"/>
        <v>0</v>
      </c>
      <c r="IP473" s="58">
        <f t="shared" si="2061"/>
        <v>0</v>
      </c>
      <c r="IQ473" s="58">
        <f t="shared" si="1906"/>
        <v>0</v>
      </c>
      <c r="IR473" s="58">
        <f t="shared" si="2062"/>
        <v>0</v>
      </c>
      <c r="IS473" s="58">
        <f t="shared" si="1907"/>
        <v>0</v>
      </c>
      <c r="IT473" s="55"/>
      <c r="IU473" s="56"/>
      <c r="IV473" s="260"/>
      <c r="IW473" s="57">
        <f t="shared" si="1911"/>
        <v>0</v>
      </c>
      <c r="IX473" s="58">
        <f t="shared" si="2063"/>
        <v>0</v>
      </c>
      <c r="IY473" s="58">
        <f t="shared" si="1912"/>
        <v>0</v>
      </c>
      <c r="IZ473" s="58">
        <f t="shared" si="2064"/>
        <v>0</v>
      </c>
      <c r="JA473" s="58">
        <f t="shared" si="1913"/>
        <v>0</v>
      </c>
      <c r="JB473" s="55"/>
      <c r="JC473" s="56"/>
      <c r="JD473" s="260"/>
      <c r="JE473" s="57">
        <f t="shared" si="1914"/>
        <v>0</v>
      </c>
      <c r="JF473" s="58">
        <f t="shared" si="2065"/>
        <v>0</v>
      </c>
      <c r="JG473" s="58">
        <f t="shared" si="1915"/>
        <v>0</v>
      </c>
      <c r="JH473" s="58">
        <f t="shared" si="2066"/>
        <v>0</v>
      </c>
      <c r="JI473" s="58">
        <f t="shared" si="1916"/>
        <v>0</v>
      </c>
      <c r="JJ473" s="55"/>
      <c r="JK473" s="56"/>
      <c r="JL473" s="260"/>
      <c r="JM473" s="57">
        <f t="shared" si="1917"/>
        <v>13.302208100045297</v>
      </c>
      <c r="JN473" s="58">
        <f t="shared" si="2067"/>
        <v>15.386664109322396</v>
      </c>
      <c r="JO473" s="58">
        <f t="shared" si="1918"/>
        <v>1.2812234086020746</v>
      </c>
      <c r="JP473" s="58">
        <f t="shared" si="2068"/>
        <v>1.4796849145945361</v>
      </c>
      <c r="JQ473" s="58">
        <f t="shared" si="1919"/>
        <v>18.587930752956268</v>
      </c>
      <c r="JR473" s="55">
        <f t="shared" si="1920"/>
        <v>0.71563684397359195</v>
      </c>
      <c r="JS473" s="56">
        <f t="shared" si="1921"/>
        <v>6.8927705059279171E-2</v>
      </c>
      <c r="JT473" s="260">
        <f t="shared" si="1922"/>
        <v>1.1228171949643442</v>
      </c>
      <c r="JU473" s="57">
        <f t="shared" si="1923"/>
        <v>0</v>
      </c>
      <c r="JV473" s="58">
        <f t="shared" si="2069"/>
        <v>0</v>
      </c>
      <c r="JW473" s="58">
        <f t="shared" si="1924"/>
        <v>0</v>
      </c>
      <c r="JX473" s="58">
        <f t="shared" si="2070"/>
        <v>0</v>
      </c>
      <c r="JY473" s="58">
        <f t="shared" si="1925"/>
        <v>0</v>
      </c>
      <c r="JZ473" s="55"/>
      <c r="KA473" s="56"/>
      <c r="KB473" s="260"/>
      <c r="KC473" s="57">
        <f t="shared" si="1929"/>
        <v>0</v>
      </c>
      <c r="KD473" s="58">
        <f t="shared" si="2071"/>
        <v>0</v>
      </c>
      <c r="KE473" s="58">
        <f t="shared" si="1930"/>
        <v>0</v>
      </c>
      <c r="KF473" s="58">
        <f t="shared" si="2072"/>
        <v>0</v>
      </c>
      <c r="KG473" s="58">
        <f t="shared" si="1931"/>
        <v>0</v>
      </c>
      <c r="KH473" s="55"/>
      <c r="KI473" s="56"/>
      <c r="KJ473" s="260"/>
      <c r="KK473" s="57">
        <f t="shared" si="1935"/>
        <v>18.249516075539422</v>
      </c>
      <c r="KL473" s="58">
        <f t="shared" si="2073"/>
        <v>21.10921524457645</v>
      </c>
      <c r="KM473" s="58">
        <f t="shared" si="1936"/>
        <v>0.80234137404816386</v>
      </c>
      <c r="KN473" s="58">
        <f t="shared" si="2074"/>
        <v>0.92662405288822447</v>
      </c>
      <c r="KO473" s="58">
        <f t="shared" si="1937"/>
        <v>23.726741930778768</v>
      </c>
      <c r="KP473" s="55">
        <f t="shared" si="2075"/>
        <v>0.76915389937570033</v>
      </c>
      <c r="KQ473" s="56">
        <f t="shared" si="2076"/>
        <v>3.3815910182229944E-2</v>
      </c>
      <c r="KR473" s="260">
        <f t="shared" si="2077"/>
        <v>1.1257645005193997</v>
      </c>
      <c r="KS473" s="57">
        <f t="shared" si="1938"/>
        <v>0</v>
      </c>
      <c r="KT473" s="58">
        <f t="shared" si="2078"/>
        <v>0</v>
      </c>
      <c r="KU473" s="58">
        <f t="shared" si="1939"/>
        <v>0</v>
      </c>
      <c r="KV473" s="58">
        <f t="shared" si="2079"/>
        <v>0</v>
      </c>
      <c r="KW473" s="58">
        <f t="shared" si="1940"/>
        <v>0</v>
      </c>
      <c r="KX473" s="55"/>
      <c r="KY473" s="56"/>
      <c r="KZ473" s="260"/>
      <c r="LA473" s="57">
        <f t="shared" si="1944"/>
        <v>8.3668091444063979</v>
      </c>
      <c r="LB473" s="58">
        <f t="shared" si="2080"/>
        <v>9.6778881373348806</v>
      </c>
      <c r="LC473" s="58">
        <f t="shared" si="1945"/>
        <v>0.35688047179964594</v>
      </c>
      <c r="LD473" s="58">
        <f t="shared" si="2081"/>
        <v>0.41216125688141109</v>
      </c>
      <c r="LE473" s="58">
        <f t="shared" si="1946"/>
        <v>23.413413479581202</v>
      </c>
      <c r="LF473" s="55">
        <f t="shared" si="2082"/>
        <v>0.35735110353315541</v>
      </c>
      <c r="LG473" s="56">
        <f t="shared" si="2083"/>
        <v>1.5242564784963148E-2</v>
      </c>
      <c r="LH473" s="260">
        <f t="shared" si="2084"/>
        <v>1.0583579912088363</v>
      </c>
      <c r="LI473" s="57">
        <f t="shared" si="1947"/>
        <v>0</v>
      </c>
      <c r="LJ473" s="58">
        <f t="shared" si="2085"/>
        <v>0</v>
      </c>
      <c r="LK473" s="58">
        <f t="shared" si="1948"/>
        <v>0</v>
      </c>
      <c r="LL473" s="58">
        <f t="shared" si="2086"/>
        <v>0</v>
      </c>
      <c r="LM473" s="58">
        <f t="shared" si="1949"/>
        <v>0</v>
      </c>
      <c r="LN473" s="55"/>
      <c r="LO473" s="56"/>
      <c r="LP473" s="260"/>
      <c r="LQ473" s="57">
        <f t="shared" si="1953"/>
        <v>4.3436640066666643E-2</v>
      </c>
      <c r="LR473" s="58">
        <f t="shared" si="2087"/>
        <v>5.0243161565113312E-2</v>
      </c>
      <c r="LS473" s="58">
        <f t="shared" si="1954"/>
        <v>1.1768208333333328E-3</v>
      </c>
      <c r="LT473" s="58">
        <f t="shared" si="2088"/>
        <v>1.359110380416666E-3</v>
      </c>
      <c r="LU473" s="58">
        <f t="shared" si="1955"/>
        <v>0.89416666666666633</v>
      </c>
      <c r="LV473" s="55">
        <f t="shared" si="2101"/>
        <v>4.857778945013979E-2</v>
      </c>
      <c r="LW473" s="56">
        <f t="shared" si="2102"/>
        <v>1.3161090400745572E-3</v>
      </c>
      <c r="LX473" s="260">
        <f t="shared" si="2103"/>
        <v>1.0078160048971445</v>
      </c>
      <c r="LY473" s="57">
        <f t="shared" si="1956"/>
        <v>0</v>
      </c>
      <c r="LZ473" s="58">
        <f t="shared" si="2089"/>
        <v>0</v>
      </c>
      <c r="MA473" s="58">
        <f t="shared" si="1957"/>
        <v>0</v>
      </c>
      <c r="MB473" s="58">
        <f t="shared" si="2090"/>
        <v>0</v>
      </c>
      <c r="MC473" s="58">
        <f t="shared" si="1958"/>
        <v>0</v>
      </c>
      <c r="MD473" s="55"/>
      <c r="ME473" s="56"/>
      <c r="MF473" s="260"/>
      <c r="MG473" s="57">
        <f t="shared" si="1962"/>
        <v>0</v>
      </c>
      <c r="MH473" s="58">
        <f t="shared" si="2091"/>
        <v>0</v>
      </c>
      <c r="MI473" s="58">
        <f t="shared" si="1963"/>
        <v>0</v>
      </c>
      <c r="MJ473" s="58">
        <f t="shared" si="2092"/>
        <v>0</v>
      </c>
      <c r="MK473" s="58">
        <f t="shared" si="1964"/>
        <v>0</v>
      </c>
      <c r="ML473" s="55"/>
      <c r="MM473" s="56"/>
      <c r="MN473" s="260"/>
      <c r="MO473" s="59">
        <v>1.4591017026529711</v>
      </c>
      <c r="MP473" s="60"/>
      <c r="MQ473" s="60">
        <v>0.93380000000000019</v>
      </c>
      <c r="MR473" s="61"/>
      <c r="MS473" s="59">
        <f t="shared" si="1965"/>
        <v>1.0717948013459708</v>
      </c>
      <c r="MT473" s="60"/>
      <c r="MU473" s="60">
        <f t="shared" si="2093"/>
        <v>1.099670120269695</v>
      </c>
      <c r="MV473" s="61"/>
      <c r="MW473" s="66">
        <f t="shared" si="2095"/>
        <v>1.563857619538509</v>
      </c>
      <c r="MX473" s="67"/>
      <c r="MY473" s="67">
        <f t="shared" si="2097"/>
        <v>1.0268719583078414</v>
      </c>
      <c r="MZ473" s="261"/>
      <c r="NA473" s="59">
        <f t="shared" si="1966"/>
        <v>1.0718331906858019</v>
      </c>
      <c r="NB473" s="60"/>
      <c r="NC473" s="60">
        <f t="shared" si="1967"/>
        <v>1.0996979655548162</v>
      </c>
      <c r="ND473" s="262"/>
      <c r="NE473" s="62">
        <f t="shared" si="1968"/>
        <v>1.5639136334896202</v>
      </c>
      <c r="NF473" s="63"/>
      <c r="NG473" s="63">
        <f t="shared" si="1969"/>
        <v>1.0268979602350876</v>
      </c>
      <c r="NH473" s="64"/>
      <c r="NI473" s="238">
        <f t="shared" si="2104"/>
        <v>-5.6013951111211213E-5</v>
      </c>
      <c r="NJ473" s="238">
        <f t="shared" si="2105"/>
        <v>0</v>
      </c>
      <c r="NK473" s="238">
        <f t="shared" si="2106"/>
        <v>-2.6001927246221967E-5</v>
      </c>
      <c r="NL473" s="238">
        <f t="shared" si="2107"/>
        <v>0</v>
      </c>
      <c r="NM473" s="239">
        <f t="shared" si="1970"/>
        <v>0</v>
      </c>
      <c r="NN473" s="240">
        <f t="shared" si="1971"/>
        <v>0</v>
      </c>
      <c r="NO473" s="240">
        <f t="shared" si="1870"/>
        <v>0.53701567325453259</v>
      </c>
      <c r="NP473" s="240">
        <f t="shared" si="1972"/>
        <v>0</v>
      </c>
      <c r="NQ473" s="240">
        <f t="shared" si="1869"/>
        <v>0</v>
      </c>
      <c r="NR473" s="240">
        <f t="shared" si="1973"/>
        <v>0</v>
      </c>
      <c r="NS473" s="240">
        <f t="shared" si="1974"/>
        <v>0.29361669648317601</v>
      </c>
      <c r="NT473" s="240">
        <f t="shared" si="1975"/>
        <v>0</v>
      </c>
      <c r="NU473" s="240">
        <f t="shared" si="1976"/>
        <v>0</v>
      </c>
      <c r="NV473" s="240">
        <f t="shared" si="1977"/>
        <v>0.37375381417244069</v>
      </c>
      <c r="NW473" s="240">
        <f t="shared" si="1978"/>
        <v>0</v>
      </c>
      <c r="NX473" s="240">
        <f t="shared" si="1979"/>
        <v>0.3469297495182565</v>
      </c>
      <c r="NY473" s="240">
        <f t="shared" si="1980"/>
        <v>0</v>
      </c>
      <c r="NZ473" s="240">
        <f t="shared" si="1981"/>
        <v>1.2597700061214308E-2</v>
      </c>
      <c r="OA473" s="240">
        <f t="shared" si="1982"/>
        <v>0</v>
      </c>
      <c r="OB473" s="241">
        <f t="shared" si="1983"/>
        <v>0</v>
      </c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136"/>
      <c r="OP473" s="13"/>
      <c r="OQ473" s="13"/>
      <c r="OR473" s="13"/>
      <c r="OS473" s="13"/>
      <c r="OT473" s="13"/>
    </row>
    <row r="474" spans="1:410" ht="15" customHeight="1">
      <c r="A474" s="242">
        <v>455</v>
      </c>
      <c r="B474" s="49" t="s">
        <v>524</v>
      </c>
      <c r="C474" s="50">
        <v>9</v>
      </c>
      <c r="D474" s="51">
        <v>4198.3</v>
      </c>
      <c r="E474" s="52">
        <v>4198.3</v>
      </c>
      <c r="F474" s="52"/>
      <c r="G474" s="52"/>
      <c r="H474" s="53">
        <v>460.2</v>
      </c>
      <c r="I474" s="57">
        <v>3.3005941699857919</v>
      </c>
      <c r="J474" s="58">
        <v>3.8692941699857921</v>
      </c>
      <c r="K474" s="58">
        <v>2.6226000000000003</v>
      </c>
      <c r="L474" s="243">
        <v>2.9835000000000003</v>
      </c>
      <c r="M474" s="1">
        <v>0.3609</v>
      </c>
      <c r="N474" s="2">
        <v>0.56910000000000005</v>
      </c>
      <c r="O474" s="2">
        <v>0.31709416998579176</v>
      </c>
      <c r="P474" s="2">
        <v>1.32E-2</v>
      </c>
      <c r="Q474" s="2">
        <v>0.2485</v>
      </c>
      <c r="R474" s="2">
        <v>2.5499999999999998E-2</v>
      </c>
      <c r="S474" s="2">
        <v>0.65690000000000004</v>
      </c>
      <c r="T474" s="2">
        <v>1.03E-2</v>
      </c>
      <c r="U474" s="2">
        <v>4.0000000000000002E-4</v>
      </c>
      <c r="V474" s="2">
        <v>3.8399999999999997E-2</v>
      </c>
      <c r="W474" s="2">
        <v>7.7600000000000002E-2</v>
      </c>
      <c r="X474" s="2">
        <v>0.76749999999999996</v>
      </c>
      <c r="Y474" s="2">
        <v>0.1517</v>
      </c>
      <c r="Z474" s="2">
        <v>2.0000000000000001E-4</v>
      </c>
      <c r="AA474" s="2">
        <v>0.33729999999999999</v>
      </c>
      <c r="AB474" s="3">
        <v>0.29470000000000002</v>
      </c>
      <c r="AC474" s="244">
        <v>584.42999999999995</v>
      </c>
      <c r="AD474" s="108">
        <v>128.5746</v>
      </c>
      <c r="AE474" s="108">
        <v>393.35236478999997</v>
      </c>
      <c r="AF474" s="108">
        <f t="shared" si="1984"/>
        <v>38.931656952725461</v>
      </c>
      <c r="AG474" s="108">
        <f t="shared" si="1985"/>
        <v>123.09568903738258</v>
      </c>
      <c r="AH474" s="108">
        <v>14.4316367502083</v>
      </c>
      <c r="AI474" s="108">
        <v>81.81756798337365</v>
      </c>
      <c r="AJ474" s="108">
        <f t="shared" si="1986"/>
        <v>1.5827608526383634</v>
      </c>
      <c r="AK474" s="108">
        <f t="shared" si="1987"/>
        <v>47.885204378493128</v>
      </c>
      <c r="AL474" s="108">
        <v>60.130308476179096</v>
      </c>
      <c r="AM474" s="245">
        <v>1515.2837735997132</v>
      </c>
      <c r="AN474" s="244">
        <v>892.03</v>
      </c>
      <c r="AO474" s="108">
        <v>196.2466</v>
      </c>
      <c r="AP474" s="108">
        <v>600.38346759000001</v>
      </c>
      <c r="AQ474" s="108">
        <f t="shared" si="1988"/>
        <v>59.422353321252665</v>
      </c>
      <c r="AR474" s="108">
        <f t="shared" si="1989"/>
        <v>187.8840023476146</v>
      </c>
      <c r="AS474" s="246">
        <v>78.483503101791698</v>
      </c>
      <c r="AT474" s="247">
        <v>7.1786407903945628</v>
      </c>
      <c r="AU474" s="108">
        <v>129.00148066050079</v>
      </c>
      <c r="AV474" s="108">
        <f t="shared" si="1990"/>
        <v>2.4955336433773878</v>
      </c>
      <c r="AW474" s="108">
        <f t="shared" si="1991"/>
        <v>75.500438583209984</v>
      </c>
      <c r="AX474" s="108">
        <v>94.807252567614626</v>
      </c>
      <c r="AY474" s="245">
        <v>2389.1427647038886</v>
      </c>
      <c r="AZ474" s="248">
        <v>169</v>
      </c>
      <c r="BA474" s="108">
        <v>861.42116666666652</v>
      </c>
      <c r="BB474" s="108">
        <v>89.833906111861594</v>
      </c>
      <c r="BC474" s="109">
        <v>71.867124889489276</v>
      </c>
      <c r="BD474" s="109">
        <v>17.966781222372319</v>
      </c>
      <c r="BE474" s="108">
        <v>33.687720624999997</v>
      </c>
      <c r="BF474" s="109">
        <v>26.950176499999998</v>
      </c>
      <c r="BG474" s="109">
        <v>6.7375441249999994</v>
      </c>
      <c r="BH474" s="108">
        <v>71.900823918457547</v>
      </c>
      <c r="BI474" s="109">
        <f t="shared" si="1992"/>
        <v>42.081251413107815</v>
      </c>
      <c r="BJ474" s="108">
        <f t="shared" si="1993"/>
        <v>1.3909214387025612</v>
      </c>
      <c r="BK474" s="108">
        <v>52.842180866099284</v>
      </c>
      <c r="BL474" s="245">
        <v>1331.6229578257019</v>
      </c>
      <c r="BM474" s="244">
        <v>20.399999999999999</v>
      </c>
      <c r="BN474" s="108">
        <v>4.4879999999999995</v>
      </c>
      <c r="BO474" s="108">
        <v>13.730281199999999</v>
      </c>
      <c r="BP474" s="108">
        <f t="shared" si="1994"/>
        <v>1.3589408514888</v>
      </c>
      <c r="BQ474" s="108">
        <f t="shared" si="1995"/>
        <v>4.2967541987279994</v>
      </c>
      <c r="BR474" s="108">
        <v>2.3761562195833301</v>
      </c>
      <c r="BS474" s="108">
        <v>2.9925939316295826</v>
      </c>
      <c r="BT474" s="108">
        <f t="shared" si="1996"/>
        <v>5.7891729607374279E-2</v>
      </c>
      <c r="BU474" s="108">
        <f t="shared" si="1997"/>
        <v>1.7514694651769827</v>
      </c>
      <c r="BV474" s="108">
        <v>2.1993515675606456</v>
      </c>
      <c r="BW474" s="245">
        <v>55.423659502528274</v>
      </c>
      <c r="BX474" s="107">
        <v>687.02</v>
      </c>
      <c r="BY474" s="108">
        <v>50.152459999999998</v>
      </c>
      <c r="BZ474" s="109">
        <f t="shared" si="1998"/>
        <v>29.352629959279998</v>
      </c>
      <c r="CA474" s="109">
        <f t="shared" si="1999"/>
        <v>0.97019933869999997</v>
      </c>
      <c r="CB474" s="108">
        <v>36.858623000000001</v>
      </c>
      <c r="CC474" s="110">
        <v>928.83729959999994</v>
      </c>
      <c r="CD474" s="244">
        <v>70.599999999999994</v>
      </c>
      <c r="CE474" s="108">
        <v>5.1537999999999995</v>
      </c>
      <c r="CF474" s="109">
        <f t="shared" si="2000"/>
        <v>3.0163542183999996</v>
      </c>
      <c r="CG474" s="109">
        <f t="shared" si="2001"/>
        <v>9.9700260999999998E-2</v>
      </c>
      <c r="CH474" s="108">
        <v>3.78769</v>
      </c>
      <c r="CI474" s="245">
        <v>95.449787999999998</v>
      </c>
      <c r="CJ474" s="249">
        <v>1020.8861983087756</v>
      </c>
      <c r="CK474" s="250">
        <v>224.59496362793061</v>
      </c>
      <c r="CL474" s="250">
        <v>103.85819938765215</v>
      </c>
      <c r="CM474" s="251">
        <v>66.75860371583218</v>
      </c>
      <c r="CN474" s="252">
        <f t="shared" si="1871"/>
        <v>32.541481381282395</v>
      </c>
      <c r="CO474" s="250">
        <v>687.11051843031623</v>
      </c>
      <c r="CP474" s="252">
        <f t="shared" si="2002"/>
        <v>68.006076451122127</v>
      </c>
      <c r="CQ474" s="250">
        <v>215.02436563758317</v>
      </c>
      <c r="CR474" s="250">
        <v>148.66084122209111</v>
      </c>
      <c r="CS474" s="252">
        <f t="shared" si="2003"/>
        <v>2.8758439734413526</v>
      </c>
      <c r="CT474" s="252">
        <f t="shared" si="2004"/>
        <v>87.006433220370823</v>
      </c>
      <c r="CU474" s="250">
        <f t="shared" si="1872"/>
        <v>2185.1107209767656</v>
      </c>
      <c r="CV474" s="245">
        <f t="shared" si="2005"/>
        <v>2753.2395084307245</v>
      </c>
      <c r="CW474" s="244">
        <v>32.064800000000005</v>
      </c>
      <c r="CX474" s="108">
        <v>2.3407304</v>
      </c>
      <c r="CY474" s="108">
        <f t="shared" si="2006"/>
        <v>4.5281429588000001E-2</v>
      </c>
      <c r="CZ474" s="108">
        <f t="shared" si="2007"/>
        <v>1.3699545997472</v>
      </c>
      <c r="DA474" s="108">
        <v>1.7202765200000001</v>
      </c>
      <c r="DB474" s="245">
        <v>43.350968303999998</v>
      </c>
      <c r="DC474" s="244">
        <v>1.044</v>
      </c>
      <c r="DD474" s="108">
        <v>7.6212000000000002E-2</v>
      </c>
      <c r="DE474" s="108">
        <f t="shared" si="2008"/>
        <v>1.4743211400000001E-3</v>
      </c>
      <c r="DF474" s="108">
        <f t="shared" si="2009"/>
        <v>4.4604444816000004E-2</v>
      </c>
      <c r="DG474" s="108">
        <v>5.6010600000000001E-2</v>
      </c>
      <c r="DH474" s="245">
        <v>1.41146712</v>
      </c>
      <c r="DI474" s="107">
        <v>62.410942503839998</v>
      </c>
      <c r="DJ474" s="108">
        <v>13.7304073508448</v>
      </c>
      <c r="DK474" s="108">
        <v>1.0278998724004729</v>
      </c>
      <c r="DL474" s="108">
        <v>42.005872085037019</v>
      </c>
      <c r="DM474" s="108">
        <f t="shared" si="2010"/>
        <v>4.1574891837444543</v>
      </c>
      <c r="DN474" s="108">
        <f t="shared" si="2011"/>
        <v>13.145317610291485</v>
      </c>
      <c r="DO474" s="108">
        <v>8.6997838922849269</v>
      </c>
      <c r="DP474" s="108">
        <f t="shared" si="2012"/>
        <v>0.16829731939625192</v>
      </c>
      <c r="DQ474" s="108">
        <f t="shared" si="2013"/>
        <v>5.0917051190698146</v>
      </c>
      <c r="DR474" s="108">
        <v>6.3937452852203611</v>
      </c>
      <c r="DS474" s="110">
        <v>161.12238118755309</v>
      </c>
      <c r="DT474" s="244">
        <v>125.35</v>
      </c>
      <c r="DU474" s="108">
        <v>27.577000000000002</v>
      </c>
      <c r="DV474" s="108">
        <v>84.367193549999996</v>
      </c>
      <c r="DW474" s="108">
        <f t="shared" si="2014"/>
        <v>8.3501586144176994</v>
      </c>
      <c r="DX474" s="108">
        <f t="shared" si="2015"/>
        <v>26.401869549536997</v>
      </c>
      <c r="DY474" s="108">
        <v>2.4488543137500001</v>
      </c>
      <c r="DZ474" s="108">
        <v>1.2255846911749999</v>
      </c>
      <c r="EA474" s="108"/>
      <c r="EB474" s="108">
        <v>17.590710176509525</v>
      </c>
      <c r="EC474" s="108">
        <f t="shared" si="2016"/>
        <v>0.34029228836457676</v>
      </c>
      <c r="ED474" s="108">
        <f t="shared" si="2017"/>
        <v>10.295279763585377</v>
      </c>
      <c r="EE474" s="108">
        <v>12.927967136571727</v>
      </c>
      <c r="EF474" s="245">
        <v>325.78477184160744</v>
      </c>
      <c r="EG474" s="249">
        <v>690.20850238095272</v>
      </c>
      <c r="EH474" s="250">
        <v>151.84587052380959</v>
      </c>
      <c r="EI474" s="250">
        <v>1076.7859911096816</v>
      </c>
      <c r="EJ474" s="250">
        <v>464.54690315300735</v>
      </c>
      <c r="EK474" s="250">
        <f t="shared" si="2018"/>
        <v>45.978065192665753</v>
      </c>
      <c r="EL474" s="250">
        <v>145.37530787270211</v>
      </c>
      <c r="EM474" s="250">
        <v>173.98727050322393</v>
      </c>
      <c r="EN474" s="250">
        <f t="shared" si="2019"/>
        <v>3.3657837478848669</v>
      </c>
      <c r="EO474" s="250">
        <f t="shared" si="2020"/>
        <v>101.82918183288086</v>
      </c>
      <c r="EP474" s="250">
        <v>2557.3745376706752</v>
      </c>
      <c r="EQ474" s="245">
        <v>3222.2919174650506</v>
      </c>
      <c r="ER474" s="244">
        <v>239.08</v>
      </c>
      <c r="ES474" s="108">
        <v>52.5976</v>
      </c>
      <c r="ET474" s="108">
        <v>160.91351123999999</v>
      </c>
      <c r="EU474" s="108">
        <f t="shared" si="2021"/>
        <v>15.92625386146776</v>
      </c>
      <c r="EV474" s="108">
        <f t="shared" si="2022"/>
        <v>50.356274207445594</v>
      </c>
      <c r="EW474" s="108">
        <v>18.322347952925</v>
      </c>
      <c r="EX474" s="108">
        <v>34.376682521083502</v>
      </c>
      <c r="EY474" s="108">
        <f t="shared" si="2023"/>
        <v>0.66501692337036034</v>
      </c>
      <c r="EZ474" s="108">
        <f t="shared" si="2024"/>
        <v>20.119572225749501</v>
      </c>
      <c r="FA474" s="108">
        <v>25.264507085700401</v>
      </c>
      <c r="FB474" s="245">
        <v>636.66557855965061</v>
      </c>
      <c r="FC474" s="244">
        <v>0.83333333333333293</v>
      </c>
      <c r="FD474" s="108">
        <v>6.0833333333333302E-2</v>
      </c>
      <c r="FE474" s="108">
        <f t="shared" si="2025"/>
        <v>1.1768208333333328E-3</v>
      </c>
      <c r="FF474" s="108">
        <f t="shared" si="2026"/>
        <v>3.5603803333333316E-2</v>
      </c>
      <c r="FG474" s="108">
        <v>4.4708333333333301E-2</v>
      </c>
      <c r="FH474" s="245">
        <v>1.1266499999999995</v>
      </c>
      <c r="FI474" s="244">
        <v>1047.2827050000001</v>
      </c>
      <c r="FJ474" s="108">
        <v>76.451637465000005</v>
      </c>
      <c r="FK474" s="108">
        <f t="shared" si="2027"/>
        <v>1.4789569267604252</v>
      </c>
      <c r="FL474" s="108">
        <f t="shared" si="2028"/>
        <v>44.744696955865621</v>
      </c>
      <c r="FM474" s="108">
        <v>56.186500000000002</v>
      </c>
      <c r="FN474" s="245">
        <v>1415.905010958</v>
      </c>
      <c r="FO474" s="244">
        <v>814.95225000000005</v>
      </c>
      <c r="FP474" s="108">
        <v>59.491514250000002</v>
      </c>
      <c r="FQ474" s="108">
        <f t="shared" si="2029"/>
        <v>1.1508633431662501</v>
      </c>
      <c r="FR474" s="108">
        <f t="shared" si="2030"/>
        <v>34.818479562069001</v>
      </c>
      <c r="FS474" s="108">
        <v>43.722188212500001</v>
      </c>
      <c r="FT474" s="110">
        <v>1101.799142955</v>
      </c>
      <c r="FU474" s="253">
        <f t="shared" si="1873"/>
        <v>4434.450684696154</v>
      </c>
      <c r="FV474" s="254">
        <f t="shared" si="1874"/>
        <v>1284.7777099081961</v>
      </c>
      <c r="FW474" s="254">
        <f t="shared" si="1875"/>
        <v>138.53742356116624</v>
      </c>
      <c r="FX474" s="254">
        <f t="shared" si="1876"/>
        <v>861.42116666666652</v>
      </c>
      <c r="FY474" s="254">
        <f t="shared" si="1877"/>
        <v>687.02</v>
      </c>
      <c r="FZ474" s="254">
        <f t="shared" si="1878"/>
        <v>70.599999999999994</v>
      </c>
      <c r="GA474" s="254">
        <f t="shared" si="2031"/>
        <v>32.064800000000005</v>
      </c>
      <c r="GB474" s="254">
        <f t="shared" si="2032"/>
        <v>1.044</v>
      </c>
      <c r="GC474" s="254">
        <f t="shared" si="2033"/>
        <v>1047.2827050000001</v>
      </c>
      <c r="GD474" s="254">
        <f t="shared" si="2034"/>
        <v>814.95225000000005</v>
      </c>
      <c r="GE474" s="254">
        <f t="shared" si="1879"/>
        <v>2446.4101120383602</v>
      </c>
      <c r="GF474" s="255">
        <f t="shared" si="1880"/>
        <v>934.0070881627671</v>
      </c>
      <c r="GG474" s="255">
        <f t="shared" si="1881"/>
        <v>242.13099442888469</v>
      </c>
      <c r="GH474" s="254">
        <f t="shared" si="1882"/>
        <v>862.75494225748787</v>
      </c>
      <c r="GI474" s="255">
        <f t="shared" si="1883"/>
        <v>616.03028864508963</v>
      </c>
      <c r="GJ474" s="256">
        <f t="shared" si="1884"/>
        <v>16.689994357971102</v>
      </c>
      <c r="GK474" s="253">
        <f t="shared" si="2035"/>
        <v>12681.315794128031</v>
      </c>
      <c r="GL474" s="257">
        <f t="shared" si="2036"/>
        <v>15978.457900601321</v>
      </c>
      <c r="GM474" s="221">
        <f t="shared" si="2037"/>
        <v>13852.371670046321</v>
      </c>
      <c r="GN474" s="222">
        <f t="shared" si="2038"/>
        <v>7437.1743882343126</v>
      </c>
      <c r="GO474" s="222">
        <f t="shared" si="2039"/>
        <v>497.87343825049624</v>
      </c>
      <c r="GP474" s="55">
        <f t="shared" si="2040"/>
        <v>0.53688816365764203</v>
      </c>
      <c r="GQ474" s="56">
        <f t="shared" si="2041"/>
        <v>3.5941386075214327E-2</v>
      </c>
      <c r="GR474" s="258">
        <f t="shared" si="2042"/>
        <v>1.0896976959482032</v>
      </c>
      <c r="GS474" s="227">
        <f t="shared" si="1885"/>
        <v>15978.457900601321</v>
      </c>
      <c r="GT474" s="222">
        <f t="shared" si="2109"/>
        <v>7540.4549574950543</v>
      </c>
      <c r="GU474" s="222">
        <f t="shared" si="2110"/>
        <v>500.67159955850775</v>
      </c>
      <c r="GV474" s="37">
        <f t="shared" si="2099"/>
        <v>0.47191381073209088</v>
      </c>
      <c r="GW474" s="228">
        <f t="shared" si="2100"/>
        <v>3.1334162700373348E-2</v>
      </c>
      <c r="GX474" s="258">
        <f t="shared" si="2043"/>
        <v>1.0788025559440064</v>
      </c>
      <c r="GY474" s="221">
        <f t="shared" si="2108"/>
        <v>11005.464938620906</v>
      </c>
      <c r="GZ474" s="222">
        <f t="shared" si="2044"/>
        <v>6211.2694632031989</v>
      </c>
      <c r="HA474" s="222">
        <f t="shared" si="2045"/>
        <v>320.56291105221612</v>
      </c>
      <c r="HB474" s="55">
        <f t="shared" si="2046"/>
        <v>0.56438046896195304</v>
      </c>
      <c r="HC474" s="56">
        <f t="shared" si="2047"/>
        <v>2.912761185829427E-2</v>
      </c>
      <c r="HD474" s="258">
        <f t="shared" si="2048"/>
        <v>1.0929502865631879</v>
      </c>
      <c r="HE474" s="221">
        <f t="shared" si="2049"/>
        <v>12520.748712220618</v>
      </c>
      <c r="HF474" s="222">
        <f t="shared" si="2050"/>
        <v>7372.487088562083</v>
      </c>
      <c r="HG474" s="222">
        <f t="shared" si="2051"/>
        <v>371.61107748697452</v>
      </c>
      <c r="HH474" s="55">
        <f t="shared" si="2052"/>
        <v>0.58882158391744732</v>
      </c>
      <c r="HI474" s="56">
        <f t="shared" si="2053"/>
        <v>2.967962108562016E-2</v>
      </c>
      <c r="HJ474" s="259">
        <f t="shared" si="2054"/>
        <v>1.0968657155060266</v>
      </c>
      <c r="HK474" s="54">
        <f t="shared" si="1886"/>
        <v>3.5966498622935896</v>
      </c>
      <c r="HL474" s="55">
        <f t="shared" si="1887"/>
        <v>4.1742044402799152</v>
      </c>
      <c r="HM474" s="55">
        <f t="shared" si="1888"/>
        <v>2.8663714215406171</v>
      </c>
      <c r="HN474" s="56">
        <f t="shared" si="1889"/>
        <v>3.2724988622122306</v>
      </c>
      <c r="HQ474" s="57">
        <f t="shared" si="1890"/>
        <v>921.6012899673683</v>
      </c>
      <c r="HR474" s="58">
        <f t="shared" si="2055"/>
        <v>1066.0162121052549</v>
      </c>
      <c r="HS474" s="58">
        <f t="shared" si="1891"/>
        <v>40.514417805363827</v>
      </c>
      <c r="HT474" s="58">
        <f t="shared" si="2056"/>
        <v>46.790101123414686</v>
      </c>
      <c r="HU474" s="58">
        <f t="shared" si="1892"/>
        <v>1202.6061695235819</v>
      </c>
      <c r="HV474" s="55">
        <f t="shared" si="1845"/>
        <v>0.76633673876167208</v>
      </c>
      <c r="HW474" s="56">
        <f t="shared" si="1846"/>
        <v>3.3688849127901786E-2</v>
      </c>
      <c r="HX474" s="260">
        <f t="shared" si="1847"/>
        <v>1.1253033696938661</v>
      </c>
      <c r="HY474" s="57">
        <f t="shared" si="1893"/>
        <v>1409.6056179356058</v>
      </c>
      <c r="HZ474" s="58">
        <f t="shared" si="2057"/>
        <v>1630.4908182661152</v>
      </c>
      <c r="IA474" s="58">
        <f t="shared" si="1894"/>
        <v>69.09652775502461</v>
      </c>
      <c r="IB474" s="58">
        <f t="shared" si="2058"/>
        <v>79.79957990427792</v>
      </c>
      <c r="IC474" s="58">
        <f t="shared" si="1895"/>
        <v>1896.1450513522925</v>
      </c>
      <c r="ID474" s="55">
        <f t="shared" si="1896"/>
        <v>0.74340600521584754</v>
      </c>
      <c r="IE474" s="56">
        <f t="shared" si="1897"/>
        <v>3.6440528484751919E-2</v>
      </c>
      <c r="IF474" s="260">
        <f t="shared" si="1898"/>
        <v>1.1221363588796114</v>
      </c>
      <c r="IG474" s="57">
        <f t="shared" si="1899"/>
        <v>51.339126723991534</v>
      </c>
      <c r="IH474" s="58">
        <f t="shared" si="2059"/>
        <v>59.383967881641013</v>
      </c>
      <c r="II474" s="58">
        <f t="shared" si="1900"/>
        <v>100.20822282819184</v>
      </c>
      <c r="IJ474" s="58">
        <f t="shared" si="2060"/>
        <v>115.73047654427876</v>
      </c>
      <c r="IK474" s="58">
        <f t="shared" si="1901"/>
        <v>1056.8436173219854</v>
      </c>
      <c r="IL474" s="55">
        <f t="shared" si="1902"/>
        <v>4.8577789450139804E-2</v>
      </c>
      <c r="IM474" s="56">
        <f t="shared" si="1903"/>
        <v>9.4818401876823458E-2</v>
      </c>
      <c r="IN474" s="260">
        <f t="shared" si="1904"/>
        <v>1.0222995100575569</v>
      </c>
      <c r="IO474" s="57">
        <f t="shared" si="1905"/>
        <v>32.266832869964077</v>
      </c>
      <c r="IP474" s="58">
        <f t="shared" si="2061"/>
        <v>37.323045580687449</v>
      </c>
      <c r="IQ474" s="58">
        <f t="shared" si="1906"/>
        <v>1.4168325810961742</v>
      </c>
      <c r="IR474" s="58">
        <f t="shared" si="2062"/>
        <v>1.6362999479079716</v>
      </c>
      <c r="IS474" s="58">
        <f t="shared" si="1907"/>
        <v>43.987031351212913</v>
      </c>
      <c r="IT474" s="55">
        <f t="shared" si="1908"/>
        <v>0.73355331966666903</v>
      </c>
      <c r="IU474" s="56">
        <f t="shared" si="1909"/>
        <v>3.2210234188879992E-2</v>
      </c>
      <c r="IV474" s="260">
        <f t="shared" si="1910"/>
        <v>1.1199371704676244</v>
      </c>
      <c r="IW474" s="57">
        <f t="shared" si="1911"/>
        <v>35.810208550321597</v>
      </c>
      <c r="IX474" s="58">
        <f t="shared" si="2063"/>
        <v>41.421668230156996</v>
      </c>
      <c r="IY474" s="58">
        <f t="shared" si="1912"/>
        <v>0.97019933869999997</v>
      </c>
      <c r="IZ474" s="58">
        <f t="shared" si="2064"/>
        <v>1.1204832162646301</v>
      </c>
      <c r="JA474" s="58">
        <f t="shared" si="1913"/>
        <v>737.17245999999989</v>
      </c>
      <c r="JB474" s="55">
        <f t="shared" ref="JB474:JB508" si="2111">IW474/JA474</f>
        <v>4.8577789450139797E-2</v>
      </c>
      <c r="JC474" s="56">
        <f t="shared" ref="JC474:JC508" si="2112">IY474/JA474</f>
        <v>1.3161090400745574E-3</v>
      </c>
      <c r="JD474" s="260">
        <f t="shared" ref="JD474:JD508" si="2113">1+JB474*(IZ474*$GV$14-IZ474)/IZ474+JC474*(JA474*$GW$14-JA474)/JA474</f>
        <v>1.0078160048971445</v>
      </c>
      <c r="JE474" s="57">
        <f t="shared" si="1914"/>
        <v>3.6799521464479996</v>
      </c>
      <c r="JF474" s="58">
        <f t="shared" si="2065"/>
        <v>4.2566006477964011</v>
      </c>
      <c r="JG474" s="58">
        <f t="shared" si="1915"/>
        <v>9.9700260999999998E-2</v>
      </c>
      <c r="JH474" s="58">
        <f t="shared" si="2066"/>
        <v>0.1151438314289</v>
      </c>
      <c r="JI474" s="58">
        <f t="shared" si="1916"/>
        <v>75.753799999999998</v>
      </c>
      <c r="JJ474" s="55">
        <f t="shared" ref="JJ474:JJ505" si="2114">JE474/JI474</f>
        <v>4.857778945013979E-2</v>
      </c>
      <c r="JK474" s="56">
        <f t="shared" ref="JK474:JK505" si="2115">JG474/JI474</f>
        <v>1.3161090400745574E-3</v>
      </c>
      <c r="JL474" s="260">
        <f t="shared" ref="JL474:JL505" si="2116">1+JJ474*(JH474*$GV$14-JH474)/JH474+JK474*(JI474*$GW$14-JI474)/JI474</f>
        <v>1.0078160048971445</v>
      </c>
      <c r="JM474" s="57">
        <f t="shared" si="1917"/>
        <v>1613.9587365434102</v>
      </c>
      <c r="JN474" s="58">
        <f t="shared" si="2067"/>
        <v>1866.8660705597626</v>
      </c>
      <c r="JO474" s="58">
        <f t="shared" si="1918"/>
        <v>103.42340180584587</v>
      </c>
      <c r="JP474" s="58">
        <f t="shared" si="2068"/>
        <v>119.4436867455714</v>
      </c>
      <c r="JQ474" s="58">
        <f t="shared" si="1919"/>
        <v>2185.1107209767652</v>
      </c>
      <c r="JR474" s="55">
        <f t="shared" si="1920"/>
        <v>0.73861645593041403</v>
      </c>
      <c r="JS474" s="56">
        <f t="shared" si="1921"/>
        <v>4.7330966258595182E-2</v>
      </c>
      <c r="JT474" s="260">
        <f t="shared" si="1922"/>
        <v>1.1230727653177524</v>
      </c>
      <c r="JU474" s="57">
        <f t="shared" si="1923"/>
        <v>1.671344611691584</v>
      </c>
      <c r="JV474" s="58">
        <f t="shared" si="2069"/>
        <v>1.9332443123436553</v>
      </c>
      <c r="JW474" s="58">
        <f t="shared" si="1924"/>
        <v>4.5281429588000001E-2</v>
      </c>
      <c r="JX474" s="58">
        <f t="shared" si="2070"/>
        <v>5.22955230311812E-2</v>
      </c>
      <c r="JY474" s="58">
        <f t="shared" si="1925"/>
        <v>34.405530400000004</v>
      </c>
      <c r="JZ474" s="55">
        <f t="shared" si="1926"/>
        <v>4.857778945013979E-2</v>
      </c>
      <c r="KA474" s="56">
        <f t="shared" si="1927"/>
        <v>1.3161090400745572E-3</v>
      </c>
      <c r="KB474" s="260">
        <f t="shared" si="1928"/>
        <v>1.0078160048971445</v>
      </c>
      <c r="KC474" s="57">
        <f t="shared" si="1929"/>
        <v>5.4417422675520001E-2</v>
      </c>
      <c r="KD474" s="58">
        <f t="shared" si="2071"/>
        <v>6.2944632808773993E-2</v>
      </c>
      <c r="KE474" s="58">
        <f t="shared" si="1930"/>
        <v>1.4743211400000001E-3</v>
      </c>
      <c r="KF474" s="58">
        <f t="shared" si="2072"/>
        <v>1.7026934845860001E-3</v>
      </c>
      <c r="KG474" s="58">
        <f t="shared" si="1931"/>
        <v>1.120212</v>
      </c>
      <c r="KH474" s="55">
        <f t="shared" si="1932"/>
        <v>4.8577789450139797E-2</v>
      </c>
      <c r="KI474" s="56">
        <f t="shared" si="1933"/>
        <v>1.3161090400745574E-3</v>
      </c>
      <c r="KJ474" s="260">
        <f t="shared" si="1934"/>
        <v>1.0078160048971445</v>
      </c>
      <c r="KK474" s="57">
        <f t="shared" si="1935"/>
        <v>98.390517584505574</v>
      </c>
      <c r="KL474" s="58">
        <f t="shared" si="2073"/>
        <v>113.80831168999761</v>
      </c>
      <c r="KM474" s="58">
        <f t="shared" si="1936"/>
        <v>4.3257865031407059</v>
      </c>
      <c r="KN474" s="58">
        <f t="shared" si="2074"/>
        <v>4.9958508324772017</v>
      </c>
      <c r="KO474" s="58">
        <f t="shared" si="1937"/>
        <v>127.87490570440723</v>
      </c>
      <c r="KP474" s="55">
        <f t="shared" si="2075"/>
        <v>0.76942787986833705</v>
      </c>
      <c r="KQ474" s="56">
        <f t="shared" si="2076"/>
        <v>3.3828267393917748E-2</v>
      </c>
      <c r="KR474" s="260">
        <f t="shared" si="2077"/>
        <v>1.1258093473946864</v>
      </c>
      <c r="KS474" s="57">
        <f t="shared" si="1938"/>
        <v>197.69752216200931</v>
      </c>
      <c r="KT474" s="58">
        <f t="shared" si="2078"/>
        <v>228.67672388479619</v>
      </c>
      <c r="KU474" s="58">
        <f t="shared" si="1939"/>
        <v>8.6904509027822758</v>
      </c>
      <c r="KV474" s="58">
        <f t="shared" si="2079"/>
        <v>10.036601747623251</v>
      </c>
      <c r="KW474" s="58">
        <f t="shared" si="1940"/>
        <v>258.55934273143447</v>
      </c>
      <c r="KX474" s="55">
        <f t="shared" si="1941"/>
        <v>0.76461179114056488</v>
      </c>
      <c r="KY474" s="56">
        <f t="shared" si="1942"/>
        <v>3.3611049637487074E-2</v>
      </c>
      <c r="KZ474" s="260">
        <f t="shared" si="1943"/>
        <v>1.1250210192605734</v>
      </c>
      <c r="LA474" s="57">
        <f t="shared" si="1944"/>
        <v>1143.6438503455736</v>
      </c>
      <c r="LB474" s="58">
        <f t="shared" si="2080"/>
        <v>1322.8528416947249</v>
      </c>
      <c r="LC474" s="58">
        <f t="shared" si="1945"/>
        <v>49.343848940550622</v>
      </c>
      <c r="LD474" s="58">
        <f t="shared" si="2081"/>
        <v>56.987211141441918</v>
      </c>
      <c r="LE474" s="58">
        <f t="shared" si="1946"/>
        <v>2557.3745376706752</v>
      </c>
      <c r="LF474" s="55">
        <f t="shared" si="2082"/>
        <v>0.44719450886033879</v>
      </c>
      <c r="LG474" s="56">
        <f t="shared" si="2083"/>
        <v>1.9294729111323017E-2</v>
      </c>
      <c r="LH474" s="260">
        <f t="shared" si="2084"/>
        <v>1.0730641330777591</v>
      </c>
      <c r="LI474" s="57">
        <f t="shared" si="1947"/>
        <v>377.658132648498</v>
      </c>
      <c r="LJ474" s="58">
        <f t="shared" si="2085"/>
        <v>436.83716203451763</v>
      </c>
      <c r="LK474" s="58">
        <f t="shared" si="1948"/>
        <v>16.59127078483812</v>
      </c>
      <c r="LL474" s="58">
        <f t="shared" si="2086"/>
        <v>19.161258629409545</v>
      </c>
      <c r="LM474" s="58">
        <f t="shared" si="1949"/>
        <v>505.29014171400843</v>
      </c>
      <c r="LN474" s="55">
        <f t="shared" si="1950"/>
        <v>0.74740847182854897</v>
      </c>
      <c r="LO474" s="56">
        <f t="shared" si="1951"/>
        <v>3.2835136518908563E-2</v>
      </c>
      <c r="LP474" s="260">
        <f t="shared" si="1952"/>
        <v>1.1222050701823125</v>
      </c>
      <c r="LQ474" s="57">
        <f t="shared" si="1953"/>
        <v>4.3436640066666643E-2</v>
      </c>
      <c r="LR474" s="58">
        <f t="shared" si="2087"/>
        <v>5.0243161565113312E-2</v>
      </c>
      <c r="LS474" s="58">
        <f t="shared" si="1954"/>
        <v>1.1768208333333328E-3</v>
      </c>
      <c r="LT474" s="58">
        <f t="shared" si="2088"/>
        <v>1.359110380416666E-3</v>
      </c>
      <c r="LU474" s="58">
        <f t="shared" si="1955"/>
        <v>0.89416666666666633</v>
      </c>
      <c r="LV474" s="55">
        <f t="shared" si="2101"/>
        <v>4.857778945013979E-2</v>
      </c>
      <c r="LW474" s="56">
        <f t="shared" si="2102"/>
        <v>1.3161090400745572E-3</v>
      </c>
      <c r="LX474" s="260">
        <f t="shared" si="2103"/>
        <v>1.0078160048971445</v>
      </c>
      <c r="LY474" s="57">
        <f t="shared" si="1956"/>
        <v>54.588530286156058</v>
      </c>
      <c r="LZ474" s="58">
        <f t="shared" si="2089"/>
        <v>63.142552981996715</v>
      </c>
      <c r="MA474" s="58">
        <f t="shared" si="1957"/>
        <v>1.4789569267604252</v>
      </c>
      <c r="MB474" s="58">
        <f t="shared" si="2090"/>
        <v>1.7080473547156152</v>
      </c>
      <c r="MC474" s="58">
        <f t="shared" si="1958"/>
        <v>1123.7341356809525</v>
      </c>
      <c r="MD474" s="55">
        <f t="shared" si="1959"/>
        <v>4.8577798389186501E-2</v>
      </c>
      <c r="ME474" s="56">
        <f t="shared" si="1960"/>
        <v>1.316109282258492E-3</v>
      </c>
      <c r="MF474" s="260">
        <f t="shared" si="1961"/>
        <v>1.0078160063354074</v>
      </c>
      <c r="MG474" s="57">
        <f t="shared" si="1962"/>
        <v>42.478545065724184</v>
      </c>
      <c r="MH474" s="58">
        <f t="shared" si="2091"/>
        <v>49.134933077523165</v>
      </c>
      <c r="MI474" s="58">
        <f t="shared" si="1963"/>
        <v>1.1508633431662501</v>
      </c>
      <c r="MJ474" s="58">
        <f t="shared" si="2092"/>
        <v>1.3291320750227023</v>
      </c>
      <c r="MK474" s="58">
        <f t="shared" si="1964"/>
        <v>874.44376424999996</v>
      </c>
      <c r="ML474" s="55">
        <f t="shared" ref="ML474:ML508" si="2117">MG474/MK474</f>
        <v>4.8577789450139804E-2</v>
      </c>
      <c r="MM474" s="56">
        <f t="shared" ref="MM474:MM508" si="2118">MI474/MK474</f>
        <v>1.3161090400745574E-3</v>
      </c>
      <c r="MN474" s="260">
        <f t="shared" ref="MN474:MN508" si="2119">1+ML474*(MJ474*$GV$14-MJ474)/MJ474+MM474*(MK474*$GW$14-MK474)/MK474</f>
        <v>1.0078160048971445</v>
      </c>
      <c r="MO474" s="59">
        <v>3.3005941699857919</v>
      </c>
      <c r="MP474" s="60">
        <v>3.8692941699857921</v>
      </c>
      <c r="MQ474" s="60">
        <v>2.6226000000000003</v>
      </c>
      <c r="MR474" s="61">
        <v>2.9835000000000003</v>
      </c>
      <c r="MS474" s="59">
        <f t="shared" si="1965"/>
        <v>1.0896976959482032</v>
      </c>
      <c r="MT474" s="60">
        <f>GX474</f>
        <v>1.0788025559440064</v>
      </c>
      <c r="MU474" s="60">
        <f t="shared" si="2093"/>
        <v>1.0929502865631879</v>
      </c>
      <c r="MV474" s="61">
        <f t="shared" si="2094"/>
        <v>1.0968657155060266</v>
      </c>
      <c r="MW474" s="66">
        <f t="shared" si="2095"/>
        <v>3.5966498622935896</v>
      </c>
      <c r="MX474" s="67">
        <f t="shared" si="2096"/>
        <v>4.1742044402799152</v>
      </c>
      <c r="MY474" s="67">
        <f t="shared" si="2097"/>
        <v>2.8663714215406171</v>
      </c>
      <c r="MZ474" s="261">
        <f t="shared" si="2098"/>
        <v>3.2724988622122306</v>
      </c>
      <c r="NA474" s="59">
        <f t="shared" si="1966"/>
        <v>1.0897111132845205</v>
      </c>
      <c r="NB474" s="60">
        <f>NF474/J474</f>
        <v>1.0787081379950874</v>
      </c>
      <c r="NC474" s="60">
        <f t="shared" si="1967"/>
        <v>1.0929638323551116</v>
      </c>
      <c r="ND474" s="262">
        <f>NH474/L474</f>
        <v>1.0968757944886987</v>
      </c>
      <c r="NE474" s="62">
        <f t="shared" si="1968"/>
        <v>3.5966941474756151</v>
      </c>
      <c r="NF474" s="63">
        <f>NE474+NQ474+NR474+OB474</f>
        <v>4.1738391094606211</v>
      </c>
      <c r="NG474" s="63">
        <f t="shared" si="1969"/>
        <v>2.8664069467345161</v>
      </c>
      <c r="NH474" s="64">
        <f>NG474+NM474</f>
        <v>3.2725289328570324</v>
      </c>
      <c r="NI474" s="238">
        <f t="shared" si="2104"/>
        <v>-4.4285182025483039E-5</v>
      </c>
      <c r="NJ474" s="238">
        <f t="shared" si="2105"/>
        <v>3.6533081929412958E-4</v>
      </c>
      <c r="NK474" s="238">
        <f t="shared" si="2106"/>
        <v>-3.5525193899044183E-5</v>
      </c>
      <c r="NL474" s="238">
        <f t="shared" si="2107"/>
        <v>-3.0070644801760693E-5</v>
      </c>
      <c r="NM474" s="239">
        <f t="shared" si="1970"/>
        <v>0.40612198612251627</v>
      </c>
      <c r="NN474" s="240">
        <f t="shared" si="1971"/>
        <v>0.63860780183838695</v>
      </c>
      <c r="NO474" s="240">
        <f t="shared" si="1870"/>
        <v>0.32416521461858261</v>
      </c>
      <c r="NP474" s="240">
        <f t="shared" si="1972"/>
        <v>1.4783170650172641E-2</v>
      </c>
      <c r="NQ474" s="240">
        <f>Q474*JD474+0.004</f>
        <v>0.2544422772169404</v>
      </c>
      <c r="NR474" s="240">
        <f t="shared" si="1973"/>
        <v>2.5699308124877182E-2</v>
      </c>
      <c r="NS474" s="240">
        <f t="shared" si="1974"/>
        <v>0.73774649953723159</v>
      </c>
      <c r="NT474" s="240">
        <f t="shared" si="1975"/>
        <v>1.0380504850440588E-2</v>
      </c>
      <c r="NU474" s="240">
        <f t="shared" si="1976"/>
        <v>4.0312640195885782E-4</v>
      </c>
      <c r="NV474" s="240">
        <f t="shared" si="1977"/>
        <v>4.3231078939955953E-2</v>
      </c>
      <c r="NW474" s="240">
        <f t="shared" si="1978"/>
        <v>8.7301631094620497E-2</v>
      </c>
      <c r="NX474" s="240">
        <f t="shared" si="1979"/>
        <v>0.82357672213718003</v>
      </c>
      <c r="NY474" s="240">
        <f t="shared" si="1980"/>
        <v>0.17023850914665681</v>
      </c>
      <c r="NZ474" s="240">
        <f t="shared" si="1981"/>
        <v>2.0156320097942891E-4</v>
      </c>
      <c r="OA474" s="240">
        <f t="shared" si="1982"/>
        <v>0.33993633893693287</v>
      </c>
      <c r="OB474" s="241">
        <f t="shared" si="1983"/>
        <v>0.29700337664318849</v>
      </c>
      <c r="OC474" s="4"/>
      <c r="OD474" s="4"/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136"/>
      <c r="OP474" s="13"/>
      <c r="OQ474" s="13"/>
      <c r="OR474" s="13"/>
      <c r="OS474" s="13"/>
      <c r="OT474" s="13"/>
    </row>
    <row r="475" spans="1:410" ht="15" customHeight="1">
      <c r="A475" s="242">
        <v>456</v>
      </c>
      <c r="B475" s="49" t="s">
        <v>525</v>
      </c>
      <c r="C475" s="50">
        <v>1</v>
      </c>
      <c r="D475" s="51">
        <v>225.6</v>
      </c>
      <c r="E475" s="52">
        <v>225.6</v>
      </c>
      <c r="F475" s="52"/>
      <c r="G475" s="52"/>
      <c r="H475" s="53"/>
      <c r="I475" s="57">
        <v>1.5455865814175573</v>
      </c>
      <c r="J475" s="58"/>
      <c r="K475" s="58">
        <v>0.95189999999999975</v>
      </c>
      <c r="L475" s="243"/>
      <c r="M475" s="1">
        <v>0</v>
      </c>
      <c r="N475" s="2">
        <v>0</v>
      </c>
      <c r="O475" s="2">
        <v>0.59368658141755759</v>
      </c>
      <c r="P475" s="2">
        <v>0</v>
      </c>
      <c r="Q475" s="2">
        <v>0</v>
      </c>
      <c r="R475" s="2">
        <v>0</v>
      </c>
      <c r="S475" s="2">
        <v>0.26140000000000002</v>
      </c>
      <c r="T475" s="2">
        <v>0</v>
      </c>
      <c r="U475" s="2">
        <v>0</v>
      </c>
      <c r="V475" s="2">
        <v>0.31140000000000001</v>
      </c>
      <c r="W475" s="2">
        <v>0</v>
      </c>
      <c r="X475" s="2">
        <v>0.37409999999999999</v>
      </c>
      <c r="Y475" s="2">
        <v>0</v>
      </c>
      <c r="Z475" s="2">
        <v>5.0000000000000001E-3</v>
      </c>
      <c r="AA475" s="2">
        <v>0</v>
      </c>
      <c r="AB475" s="3">
        <v>0</v>
      </c>
      <c r="AC475" s="244">
        <v>0</v>
      </c>
      <c r="AD475" s="108">
        <v>0</v>
      </c>
      <c r="AE475" s="108">
        <v>0</v>
      </c>
      <c r="AF475" s="108">
        <f t="shared" si="1984"/>
        <v>0</v>
      </c>
      <c r="AG475" s="108">
        <f t="shared" si="1985"/>
        <v>0</v>
      </c>
      <c r="AH475" s="108">
        <v>0</v>
      </c>
      <c r="AI475" s="108">
        <v>0</v>
      </c>
      <c r="AJ475" s="108">
        <f t="shared" si="1986"/>
        <v>0</v>
      </c>
      <c r="AK475" s="108">
        <f t="shared" si="1987"/>
        <v>0</v>
      </c>
      <c r="AL475" s="108">
        <v>0</v>
      </c>
      <c r="AM475" s="245">
        <v>0</v>
      </c>
      <c r="AN475" s="244">
        <v>0</v>
      </c>
      <c r="AO475" s="108">
        <v>0</v>
      </c>
      <c r="AP475" s="108">
        <v>0</v>
      </c>
      <c r="AQ475" s="108">
        <f t="shared" si="1988"/>
        <v>0</v>
      </c>
      <c r="AR475" s="108">
        <f t="shared" si="1989"/>
        <v>0</v>
      </c>
      <c r="AS475" s="246">
        <v>0</v>
      </c>
      <c r="AT475" s="247">
        <v>0</v>
      </c>
      <c r="AU475" s="108">
        <v>0</v>
      </c>
      <c r="AV475" s="108">
        <f t="shared" si="1990"/>
        <v>0</v>
      </c>
      <c r="AW475" s="108">
        <f t="shared" si="1991"/>
        <v>0</v>
      </c>
      <c r="AX475" s="108">
        <v>0</v>
      </c>
      <c r="AY475" s="245">
        <v>0</v>
      </c>
      <c r="AZ475" s="248">
        <v>17</v>
      </c>
      <c r="BA475" s="108">
        <v>86.651833333333315</v>
      </c>
      <c r="BB475" s="108">
        <v>9.036546768648801</v>
      </c>
      <c r="BC475" s="109">
        <v>7.2292374149190408</v>
      </c>
      <c r="BD475" s="109">
        <v>1.8073093537297602</v>
      </c>
      <c r="BE475" s="108">
        <v>3.3887056249999996</v>
      </c>
      <c r="BF475" s="109">
        <v>2.7109644999999998</v>
      </c>
      <c r="BG475" s="109">
        <v>0.67774112499999983</v>
      </c>
      <c r="BH475" s="108">
        <v>7.2326272580696944</v>
      </c>
      <c r="BI475" s="109">
        <f t="shared" si="1992"/>
        <v>4.2330252900759344</v>
      </c>
      <c r="BJ475" s="108">
        <f t="shared" si="1993"/>
        <v>0.13991517430735825</v>
      </c>
      <c r="BK475" s="108">
        <v>5.315485649252591</v>
      </c>
      <c r="BL475" s="245">
        <v>133.95023836116528</v>
      </c>
      <c r="BM475" s="244">
        <v>0</v>
      </c>
      <c r="BN475" s="108">
        <v>0</v>
      </c>
      <c r="BO475" s="108">
        <v>0</v>
      </c>
      <c r="BP475" s="108">
        <f t="shared" si="1994"/>
        <v>0</v>
      </c>
      <c r="BQ475" s="108">
        <f t="shared" si="1995"/>
        <v>0</v>
      </c>
      <c r="BR475" s="108">
        <v>0</v>
      </c>
      <c r="BS475" s="108">
        <v>0</v>
      </c>
      <c r="BT475" s="108">
        <f t="shared" si="1996"/>
        <v>0</v>
      </c>
      <c r="BU475" s="108">
        <f t="shared" si="1997"/>
        <v>0</v>
      </c>
      <c r="BV475" s="108">
        <v>0</v>
      </c>
      <c r="BW475" s="245">
        <v>0</v>
      </c>
      <c r="BX475" s="107">
        <v>0</v>
      </c>
      <c r="BY475" s="108">
        <v>0</v>
      </c>
      <c r="BZ475" s="109">
        <f t="shared" si="1998"/>
        <v>0</v>
      </c>
      <c r="CA475" s="109">
        <f t="shared" si="1999"/>
        <v>0</v>
      </c>
      <c r="CB475" s="108">
        <v>0</v>
      </c>
      <c r="CC475" s="110">
        <v>0</v>
      </c>
      <c r="CD475" s="244">
        <v>0</v>
      </c>
      <c r="CE475" s="108">
        <v>0</v>
      </c>
      <c r="CF475" s="109">
        <f t="shared" si="2000"/>
        <v>0</v>
      </c>
      <c r="CG475" s="109">
        <f t="shared" si="2001"/>
        <v>0</v>
      </c>
      <c r="CH475" s="108">
        <v>0</v>
      </c>
      <c r="CI475" s="245">
        <v>0</v>
      </c>
      <c r="CJ475" s="249">
        <v>21.046051577652804</v>
      </c>
      <c r="CK475" s="250">
        <v>4.6301313470836165</v>
      </c>
      <c r="CL475" s="250">
        <v>3.587342733556854</v>
      </c>
      <c r="CM475" s="251">
        <v>3.587342733556854</v>
      </c>
      <c r="CN475" s="252">
        <f t="shared" si="1871"/>
        <v>1.7486502154722885</v>
      </c>
      <c r="CO475" s="250">
        <v>14.165108152493953</v>
      </c>
      <c r="CP475" s="252">
        <f t="shared" si="2002"/>
        <v>1.4019774142849366</v>
      </c>
      <c r="CQ475" s="250">
        <v>4.4328289452414573</v>
      </c>
      <c r="CR475" s="250">
        <v>3.1702902681874678</v>
      </c>
      <c r="CS475" s="252">
        <f t="shared" si="2003"/>
        <v>6.1329265238086572E-2</v>
      </c>
      <c r="CT475" s="252">
        <f t="shared" si="2004"/>
        <v>1.855469444681543</v>
      </c>
      <c r="CU475" s="250">
        <f t="shared" si="1872"/>
        <v>46.598924078974697</v>
      </c>
      <c r="CV475" s="245">
        <f t="shared" si="2005"/>
        <v>58.714644339508119</v>
      </c>
      <c r="CW475" s="244">
        <v>0</v>
      </c>
      <c r="CX475" s="108">
        <v>0</v>
      </c>
      <c r="CY475" s="108">
        <f t="shared" si="2006"/>
        <v>0</v>
      </c>
      <c r="CZ475" s="108">
        <f t="shared" si="2007"/>
        <v>0</v>
      </c>
      <c r="DA475" s="108">
        <v>0</v>
      </c>
      <c r="DB475" s="245">
        <v>0</v>
      </c>
      <c r="DC475" s="244">
        <v>0</v>
      </c>
      <c r="DD475" s="108">
        <v>0</v>
      </c>
      <c r="DE475" s="108">
        <f t="shared" si="2008"/>
        <v>0</v>
      </c>
      <c r="DF475" s="108">
        <f t="shared" si="2009"/>
        <v>0</v>
      </c>
      <c r="DG475" s="108">
        <v>0</v>
      </c>
      <c r="DH475" s="245">
        <v>0</v>
      </c>
      <c r="DI475" s="107">
        <v>27.203271192496</v>
      </c>
      <c r="DJ475" s="108">
        <v>5.9847196623491206</v>
      </c>
      <c r="DK475" s="108">
        <v>0.46556691455192645</v>
      </c>
      <c r="DL475" s="108">
        <v>18.30924328592301</v>
      </c>
      <c r="DM475" s="108">
        <f t="shared" si="2010"/>
        <v>1.812139044980944</v>
      </c>
      <c r="DN475" s="108">
        <f t="shared" si="2011"/>
        <v>5.7296945938967463</v>
      </c>
      <c r="DO475" s="108">
        <v>3.7932844770383638</v>
      </c>
      <c r="DP475" s="108">
        <f t="shared" si="2012"/>
        <v>7.3381088208307146E-2</v>
      </c>
      <c r="DQ475" s="108">
        <f t="shared" si="2013"/>
        <v>2.2200880193072892</v>
      </c>
      <c r="DR475" s="108">
        <v>2.787804276617921</v>
      </c>
      <c r="DS475" s="110">
        <v>70.252667770771609</v>
      </c>
      <c r="DT475" s="244">
        <v>0</v>
      </c>
      <c r="DU475" s="108">
        <v>0</v>
      </c>
      <c r="DV475" s="108">
        <v>0</v>
      </c>
      <c r="DW475" s="108">
        <f t="shared" si="2014"/>
        <v>0</v>
      </c>
      <c r="DX475" s="108">
        <f t="shared" si="2015"/>
        <v>0</v>
      </c>
      <c r="DY475" s="108">
        <v>0</v>
      </c>
      <c r="DZ475" s="108">
        <v>0</v>
      </c>
      <c r="EA475" s="108"/>
      <c r="EB475" s="108">
        <v>0</v>
      </c>
      <c r="EC475" s="108">
        <f t="shared" si="2016"/>
        <v>0</v>
      </c>
      <c r="ED475" s="108">
        <f t="shared" si="2017"/>
        <v>0</v>
      </c>
      <c r="EE475" s="108">
        <v>0</v>
      </c>
      <c r="EF475" s="245">
        <v>0</v>
      </c>
      <c r="EG475" s="249">
        <v>14.004566666666699</v>
      </c>
      <c r="EH475" s="250">
        <v>3.0810046666666699</v>
      </c>
      <c r="EI475" s="250">
        <v>35.919533333333199</v>
      </c>
      <c r="EJ475" s="250">
        <v>9.4258156087000202</v>
      </c>
      <c r="EK475" s="250">
        <f t="shared" si="2018"/>
        <v>0.9329106740554759</v>
      </c>
      <c r="EL475" s="250">
        <v>2.9497147365865843</v>
      </c>
      <c r="EM475" s="250">
        <v>4.5574571801017596</v>
      </c>
      <c r="EN475" s="250">
        <f t="shared" si="2019"/>
        <v>8.8164009149068551E-2</v>
      </c>
      <c r="EO475" s="250">
        <f t="shared" si="2020"/>
        <v>2.6673338488837968</v>
      </c>
      <c r="EP475" s="250">
        <v>66.988377455468353</v>
      </c>
      <c r="EQ475" s="245">
        <v>84.405355593890135</v>
      </c>
      <c r="ER475" s="244">
        <v>0</v>
      </c>
      <c r="ES475" s="108">
        <v>0</v>
      </c>
      <c r="ET475" s="108">
        <v>0</v>
      </c>
      <c r="EU475" s="108">
        <f t="shared" si="2021"/>
        <v>0</v>
      </c>
      <c r="EV475" s="108">
        <f t="shared" si="2022"/>
        <v>0</v>
      </c>
      <c r="EW475" s="108">
        <v>0</v>
      </c>
      <c r="EX475" s="108">
        <v>0</v>
      </c>
      <c r="EY475" s="108">
        <f t="shared" si="2023"/>
        <v>0</v>
      </c>
      <c r="EZ475" s="108">
        <f t="shared" si="2024"/>
        <v>0</v>
      </c>
      <c r="FA475" s="108">
        <v>0</v>
      </c>
      <c r="FB475" s="245">
        <v>0</v>
      </c>
      <c r="FC475" s="244">
        <v>0.83333333333333293</v>
      </c>
      <c r="FD475" s="108">
        <v>6.0833333333333302E-2</v>
      </c>
      <c r="FE475" s="108">
        <f t="shared" si="2025"/>
        <v>1.1768208333333328E-3</v>
      </c>
      <c r="FF475" s="108">
        <f t="shared" si="2026"/>
        <v>3.5603803333333316E-2</v>
      </c>
      <c r="FG475" s="108">
        <v>4.4708333333333301E-2</v>
      </c>
      <c r="FH475" s="245">
        <v>1.1266499999999995</v>
      </c>
      <c r="FI475" s="244">
        <v>0</v>
      </c>
      <c r="FJ475" s="108">
        <v>0</v>
      </c>
      <c r="FK475" s="108">
        <f t="shared" si="2027"/>
        <v>0</v>
      </c>
      <c r="FL475" s="108">
        <f t="shared" si="2028"/>
        <v>0</v>
      </c>
      <c r="FM475" s="108">
        <v>0</v>
      </c>
      <c r="FN475" s="245">
        <v>0</v>
      </c>
      <c r="FO475" s="244">
        <v>0</v>
      </c>
      <c r="FP475" s="108">
        <v>0</v>
      </c>
      <c r="FQ475" s="108">
        <f t="shared" si="2029"/>
        <v>0</v>
      </c>
      <c r="FR475" s="108">
        <f t="shared" si="2030"/>
        <v>0</v>
      </c>
      <c r="FS475" s="108">
        <v>0</v>
      </c>
      <c r="FT475" s="110">
        <v>0</v>
      </c>
      <c r="FU475" s="253">
        <f t="shared" si="1873"/>
        <v>75.949745112914911</v>
      </c>
      <c r="FV475" s="254">
        <f t="shared" si="1874"/>
        <v>41.542176578032787</v>
      </c>
      <c r="FW475" s="254">
        <f t="shared" si="1875"/>
        <v>11.688852130391329</v>
      </c>
      <c r="FX475" s="254">
        <f t="shared" si="1876"/>
        <v>86.651833333333315</v>
      </c>
      <c r="FY475" s="254">
        <f t="shared" si="1877"/>
        <v>0</v>
      </c>
      <c r="FZ475" s="254">
        <f t="shared" si="1878"/>
        <v>0</v>
      </c>
      <c r="GA475" s="254">
        <f t="shared" si="2031"/>
        <v>0</v>
      </c>
      <c r="GB475" s="254">
        <f t="shared" si="2032"/>
        <v>0</v>
      </c>
      <c r="GC475" s="254">
        <f t="shared" si="2033"/>
        <v>0</v>
      </c>
      <c r="GD475" s="254">
        <f t="shared" si="2034"/>
        <v>0</v>
      </c>
      <c r="GE475" s="254">
        <f t="shared" si="1879"/>
        <v>41.90016704711698</v>
      </c>
      <c r="GF475" s="255">
        <f t="shared" si="1880"/>
        <v>15.99693069638424</v>
      </c>
      <c r="GG475" s="255">
        <f t="shared" si="1881"/>
        <v>4.1470271333213562</v>
      </c>
      <c r="GH475" s="254">
        <f t="shared" si="1882"/>
        <v>18.814492516730621</v>
      </c>
      <c r="GI475" s="255">
        <f t="shared" si="1883"/>
        <v>13.434054895663913</v>
      </c>
      <c r="GJ475" s="256">
        <f t="shared" si="1884"/>
        <v>0.36396635773615388</v>
      </c>
      <c r="GK475" s="253">
        <f t="shared" si="2035"/>
        <v>276.54726671851995</v>
      </c>
      <c r="GL475" s="257">
        <f t="shared" si="2036"/>
        <v>348.44955606533512</v>
      </c>
      <c r="GM475" s="221">
        <f t="shared" si="2037"/>
        <v>348.44955606533512</v>
      </c>
      <c r="GN475" s="222">
        <f t="shared" si="2038"/>
        <v>132.77972068825346</v>
      </c>
      <c r="GO475" s="222">
        <f t="shared" si="2039"/>
        <v>20.411805483025535</v>
      </c>
      <c r="GP475" s="55">
        <f t="shared" si="2040"/>
        <v>0.38105865935830596</v>
      </c>
      <c r="GQ475" s="56">
        <f t="shared" si="2041"/>
        <v>5.8578939555883017E-2</v>
      </c>
      <c r="GR475" s="258">
        <f t="shared" si="2042"/>
        <v>1.0687857696586529</v>
      </c>
      <c r="GS475" s="227">
        <f t="shared" si="1885"/>
        <v>348.44955606533512</v>
      </c>
      <c r="GT475" s="222">
        <f t="shared" si="2109"/>
        <v>132.77972068825346</v>
      </c>
      <c r="GU475" s="222">
        <f t="shared" si="2110"/>
        <v>20.411805483025535</v>
      </c>
      <c r="GV475" s="37">
        <f t="shared" si="2099"/>
        <v>0.38105865935830596</v>
      </c>
      <c r="GW475" s="228">
        <f t="shared" si="2100"/>
        <v>5.8578939555883017E-2</v>
      </c>
      <c r="GX475" s="258">
        <f t="shared" si="2043"/>
        <v>1.0687857696586529</v>
      </c>
      <c r="GY475" s="221">
        <f t="shared" si="2108"/>
        <v>214.49931770416984</v>
      </c>
      <c r="GZ475" s="222">
        <f t="shared" si="2044"/>
        <v>126.27271421234873</v>
      </c>
      <c r="HA475" s="222">
        <f t="shared" si="2045"/>
        <v>7.710857950600273</v>
      </c>
      <c r="HB475" s="55">
        <f t="shared" si="2046"/>
        <v>0.58868585487297331</v>
      </c>
      <c r="HC475" s="56">
        <f t="shared" si="2047"/>
        <v>3.5948170060078354E-2</v>
      </c>
      <c r="HD475" s="258">
        <f t="shared" si="2048"/>
        <v>1.097815445000901</v>
      </c>
      <c r="HE475" s="221">
        <f t="shared" si="2049"/>
        <v>214.49931770416984</v>
      </c>
      <c r="HF475" s="222">
        <f t="shared" si="2050"/>
        <v>126.27271421234873</v>
      </c>
      <c r="HG475" s="222">
        <f t="shared" si="2051"/>
        <v>7.710857950600273</v>
      </c>
      <c r="HH475" s="55">
        <f t="shared" si="2052"/>
        <v>0.58868585487297331</v>
      </c>
      <c r="HI475" s="56">
        <f t="shared" si="2053"/>
        <v>3.5948170060078354E-2</v>
      </c>
      <c r="HJ475" s="259">
        <f t="shared" si="2054"/>
        <v>1.097815445000901</v>
      </c>
      <c r="HK475" s="54">
        <f t="shared" si="1886"/>
        <v>1.6519009439944503</v>
      </c>
      <c r="HL475" s="55">
        <f t="shared" si="1887"/>
        <v>0</v>
      </c>
      <c r="HM475" s="55">
        <f t="shared" si="1888"/>
        <v>1.0450105220963575</v>
      </c>
      <c r="HN475" s="56">
        <f t="shared" si="1889"/>
        <v>0</v>
      </c>
      <c r="HQ475" s="57">
        <f t="shared" si="1890"/>
        <v>0</v>
      </c>
      <c r="HR475" s="58">
        <f t="shared" si="2055"/>
        <v>0</v>
      </c>
      <c r="HS475" s="58">
        <f t="shared" si="1891"/>
        <v>0</v>
      </c>
      <c r="HT475" s="58">
        <f t="shared" si="2056"/>
        <v>0</v>
      </c>
      <c r="HU475" s="58">
        <f t="shared" si="1892"/>
        <v>0</v>
      </c>
      <c r="HV475" s="55"/>
      <c r="HW475" s="56"/>
      <c r="HX475" s="260"/>
      <c r="HY475" s="57">
        <f t="shared" si="1893"/>
        <v>0</v>
      </c>
      <c r="HZ475" s="58">
        <f t="shared" si="2057"/>
        <v>0</v>
      </c>
      <c r="IA475" s="58">
        <f t="shared" si="1894"/>
        <v>0</v>
      </c>
      <c r="IB475" s="58">
        <f t="shared" si="2058"/>
        <v>0</v>
      </c>
      <c r="IC475" s="58">
        <f t="shared" si="1895"/>
        <v>0</v>
      </c>
      <c r="ID475" s="55"/>
      <c r="IE475" s="56"/>
      <c r="IF475" s="260"/>
      <c r="IG475" s="57">
        <f t="shared" si="1899"/>
        <v>5.1642908538926395</v>
      </c>
      <c r="IH475" s="58">
        <f t="shared" si="2059"/>
        <v>5.9735352306976166</v>
      </c>
      <c r="II475" s="58">
        <f t="shared" si="1900"/>
        <v>10.080117089226398</v>
      </c>
      <c r="IJ475" s="58">
        <f t="shared" si="2060"/>
        <v>11.641527226347568</v>
      </c>
      <c r="IK475" s="58">
        <f t="shared" si="1901"/>
        <v>106.3097129850518</v>
      </c>
      <c r="IL475" s="55">
        <f t="shared" si="1902"/>
        <v>4.8577789450139797E-2</v>
      </c>
      <c r="IM475" s="56">
        <f t="shared" si="1903"/>
        <v>9.4818401876823458E-2</v>
      </c>
      <c r="IN475" s="260">
        <f t="shared" si="1904"/>
        <v>1.0222995100575569</v>
      </c>
      <c r="IO475" s="57">
        <f t="shared" si="1905"/>
        <v>0</v>
      </c>
      <c r="IP475" s="58">
        <f t="shared" si="2061"/>
        <v>0</v>
      </c>
      <c r="IQ475" s="58">
        <f t="shared" si="1906"/>
        <v>0</v>
      </c>
      <c r="IR475" s="58">
        <f t="shared" si="2062"/>
        <v>0</v>
      </c>
      <c r="IS475" s="58">
        <f t="shared" si="1907"/>
        <v>0</v>
      </c>
      <c r="IT475" s="55"/>
      <c r="IU475" s="56"/>
      <c r="IV475" s="260"/>
      <c r="IW475" s="57">
        <f t="shared" si="1911"/>
        <v>0</v>
      </c>
      <c r="IX475" s="58">
        <f t="shared" si="2063"/>
        <v>0</v>
      </c>
      <c r="IY475" s="58">
        <f t="shared" si="1912"/>
        <v>0</v>
      </c>
      <c r="IZ475" s="58">
        <f t="shared" si="2064"/>
        <v>0</v>
      </c>
      <c r="JA475" s="58">
        <f t="shared" si="1913"/>
        <v>0</v>
      </c>
      <c r="JB475" s="55"/>
      <c r="JC475" s="56"/>
      <c r="JD475" s="260"/>
      <c r="JE475" s="57">
        <f t="shared" si="1914"/>
        <v>0</v>
      </c>
      <c r="JF475" s="58">
        <f t="shared" si="2065"/>
        <v>0</v>
      </c>
      <c r="JG475" s="58">
        <f t="shared" si="1915"/>
        <v>0</v>
      </c>
      <c r="JH475" s="58">
        <f t="shared" si="2066"/>
        <v>0</v>
      </c>
      <c r="JI475" s="58">
        <f t="shared" si="1916"/>
        <v>0</v>
      </c>
      <c r="JJ475" s="55"/>
      <c r="JK475" s="56"/>
      <c r="JL475" s="260"/>
      <c r="JM475" s="57">
        <f t="shared" si="1917"/>
        <v>33.347906960442479</v>
      </c>
      <c r="JN475" s="58">
        <f t="shared" si="2067"/>
        <v>38.573523981143815</v>
      </c>
      <c r="JO475" s="58">
        <f t="shared" si="1918"/>
        <v>3.2119568949953115</v>
      </c>
      <c r="JP475" s="58">
        <f t="shared" si="2068"/>
        <v>3.7094890180300855</v>
      </c>
      <c r="JQ475" s="58">
        <f t="shared" si="1919"/>
        <v>46.598924078974697</v>
      </c>
      <c r="JR475" s="55">
        <f t="shared" si="1920"/>
        <v>0.71563684397359206</v>
      </c>
      <c r="JS475" s="56">
        <f t="shared" si="1921"/>
        <v>6.8927705059279198E-2</v>
      </c>
      <c r="JT475" s="260">
        <f t="shared" si="1922"/>
        <v>1.1228171949643442</v>
      </c>
      <c r="JU475" s="57">
        <f t="shared" si="1923"/>
        <v>0</v>
      </c>
      <c r="JV475" s="58">
        <f t="shared" si="2069"/>
        <v>0</v>
      </c>
      <c r="JW475" s="58">
        <f t="shared" si="1924"/>
        <v>0</v>
      </c>
      <c r="JX475" s="58">
        <f t="shared" si="2070"/>
        <v>0</v>
      </c>
      <c r="JY475" s="58">
        <f t="shared" si="1925"/>
        <v>0</v>
      </c>
      <c r="JZ475" s="55"/>
      <c r="KA475" s="56"/>
      <c r="KB475" s="260"/>
      <c r="KC475" s="57">
        <f t="shared" si="1929"/>
        <v>0</v>
      </c>
      <c r="KD475" s="58">
        <f t="shared" si="2071"/>
        <v>0</v>
      </c>
      <c r="KE475" s="58">
        <f t="shared" si="1930"/>
        <v>0</v>
      </c>
      <c r="KF475" s="58">
        <f t="shared" si="2072"/>
        <v>0</v>
      </c>
      <c r="KG475" s="58">
        <f t="shared" si="1931"/>
        <v>0</v>
      </c>
      <c r="KH475" s="55"/>
      <c r="KI475" s="56"/>
      <c r="KJ475" s="260"/>
      <c r="KK475" s="57">
        <f t="shared" si="1935"/>
        <v>42.88672564295404</v>
      </c>
      <c r="KL475" s="58">
        <f t="shared" si="2073"/>
        <v>49.607075551204943</v>
      </c>
      <c r="KM475" s="58">
        <f t="shared" si="1936"/>
        <v>1.8855201331892513</v>
      </c>
      <c r="KN475" s="58">
        <f t="shared" si="2074"/>
        <v>2.1775872018202662</v>
      </c>
      <c r="KO475" s="58">
        <f t="shared" si="1937"/>
        <v>55.756085532358419</v>
      </c>
      <c r="KP475" s="55">
        <f t="shared" si="2075"/>
        <v>0.76918465909993705</v>
      </c>
      <c r="KQ475" s="56">
        <f t="shared" si="2076"/>
        <v>3.3817297523424182E-2</v>
      </c>
      <c r="KR475" s="260">
        <f t="shared" si="2077"/>
        <v>1.1257695354673387</v>
      </c>
      <c r="KS475" s="57">
        <f t="shared" si="1938"/>
        <v>0</v>
      </c>
      <c r="KT475" s="58">
        <f t="shared" si="2078"/>
        <v>0</v>
      </c>
      <c r="KU475" s="58">
        <f t="shared" si="1939"/>
        <v>0</v>
      </c>
      <c r="KV475" s="58">
        <f t="shared" si="2079"/>
        <v>0</v>
      </c>
      <c r="KW475" s="58">
        <f t="shared" si="1940"/>
        <v>0</v>
      </c>
      <c r="KX475" s="55"/>
      <c r="KY475" s="56"/>
      <c r="KZ475" s="260"/>
      <c r="LA475" s="57">
        <f t="shared" si="1944"/>
        <v>23.938370607607233</v>
      </c>
      <c r="LB475" s="58">
        <f t="shared" si="2080"/>
        <v>27.689513281819288</v>
      </c>
      <c r="LC475" s="58">
        <f t="shared" si="1945"/>
        <v>1.0210746832045445</v>
      </c>
      <c r="LD475" s="58">
        <f t="shared" si="2081"/>
        <v>1.1792391516329286</v>
      </c>
      <c r="LE475" s="58">
        <f t="shared" si="1946"/>
        <v>66.988377455468367</v>
      </c>
      <c r="LF475" s="55">
        <f t="shared" si="2082"/>
        <v>0.35735110353315636</v>
      </c>
      <c r="LG475" s="56">
        <f t="shared" si="2083"/>
        <v>1.5242564784963195E-2</v>
      </c>
      <c r="LH475" s="260">
        <f t="shared" si="2084"/>
        <v>1.0583579912088366</v>
      </c>
      <c r="LI475" s="57">
        <f t="shared" si="1947"/>
        <v>0</v>
      </c>
      <c r="LJ475" s="58">
        <f t="shared" si="2085"/>
        <v>0</v>
      </c>
      <c r="LK475" s="58">
        <f t="shared" si="1948"/>
        <v>0</v>
      </c>
      <c r="LL475" s="58">
        <f t="shared" si="2086"/>
        <v>0</v>
      </c>
      <c r="LM475" s="58">
        <f t="shared" si="1949"/>
        <v>0</v>
      </c>
      <c r="LN475" s="55"/>
      <c r="LO475" s="56"/>
      <c r="LP475" s="260"/>
      <c r="LQ475" s="57">
        <f t="shared" si="1953"/>
        <v>4.3436640066666643E-2</v>
      </c>
      <c r="LR475" s="58">
        <f t="shared" si="2087"/>
        <v>5.0243161565113312E-2</v>
      </c>
      <c r="LS475" s="58">
        <f t="shared" si="1954"/>
        <v>1.1768208333333328E-3</v>
      </c>
      <c r="LT475" s="58">
        <f t="shared" si="2088"/>
        <v>1.359110380416666E-3</v>
      </c>
      <c r="LU475" s="58">
        <f t="shared" si="1955"/>
        <v>0.89416666666666633</v>
      </c>
      <c r="LV475" s="55">
        <f t="shared" si="2101"/>
        <v>4.857778945013979E-2</v>
      </c>
      <c r="LW475" s="56">
        <f t="shared" si="2102"/>
        <v>1.3161090400745572E-3</v>
      </c>
      <c r="LX475" s="260">
        <f t="shared" si="2103"/>
        <v>1.0078160048971445</v>
      </c>
      <c r="LY475" s="57">
        <f t="shared" si="1956"/>
        <v>0</v>
      </c>
      <c r="LZ475" s="58">
        <f t="shared" si="2089"/>
        <v>0</v>
      </c>
      <c r="MA475" s="58">
        <f t="shared" si="1957"/>
        <v>0</v>
      </c>
      <c r="MB475" s="58">
        <f t="shared" si="2090"/>
        <v>0</v>
      </c>
      <c r="MC475" s="58">
        <f t="shared" si="1958"/>
        <v>0</v>
      </c>
      <c r="MD475" s="55"/>
      <c r="ME475" s="56"/>
      <c r="MF475" s="260"/>
      <c r="MG475" s="57">
        <f t="shared" si="1962"/>
        <v>0</v>
      </c>
      <c r="MH475" s="58">
        <f t="shared" si="2091"/>
        <v>0</v>
      </c>
      <c r="MI475" s="58">
        <f t="shared" si="1963"/>
        <v>0</v>
      </c>
      <c r="MJ475" s="58">
        <f t="shared" si="2092"/>
        <v>0</v>
      </c>
      <c r="MK475" s="58">
        <f t="shared" si="1964"/>
        <v>0</v>
      </c>
      <c r="ML475" s="55"/>
      <c r="MM475" s="56"/>
      <c r="MN475" s="260"/>
      <c r="MO475" s="59">
        <v>1.5455865814175573</v>
      </c>
      <c r="MP475" s="60"/>
      <c r="MQ475" s="60">
        <v>0.95189999999999975</v>
      </c>
      <c r="MR475" s="61"/>
      <c r="MS475" s="59">
        <f t="shared" si="1965"/>
        <v>1.0687857696586529</v>
      </c>
      <c r="MT475" s="60"/>
      <c r="MU475" s="60">
        <f t="shared" si="2093"/>
        <v>1.097815445000901</v>
      </c>
      <c r="MV475" s="61"/>
      <c r="MW475" s="66">
        <f t="shared" si="2095"/>
        <v>1.6519009439944503</v>
      </c>
      <c r="MX475" s="67"/>
      <c r="MY475" s="67">
        <f t="shared" si="2097"/>
        <v>1.0450105220963575</v>
      </c>
      <c r="MZ475" s="261"/>
      <c r="NA475" s="59">
        <f t="shared" si="1966"/>
        <v>1.0688274431314686</v>
      </c>
      <c r="NB475" s="60"/>
      <c r="NC475" s="60">
        <f t="shared" si="1967"/>
        <v>1.0978462576362231</v>
      </c>
      <c r="ND475" s="262"/>
      <c r="NE475" s="62">
        <f t="shared" si="1968"/>
        <v>1.6519653539548353</v>
      </c>
      <c r="NF475" s="63"/>
      <c r="NG475" s="63">
        <f t="shared" si="1969"/>
        <v>1.0450398526439204</v>
      </c>
      <c r="NH475" s="64"/>
      <c r="NI475" s="238">
        <f t="shared" si="2104"/>
        <v>-6.4409960385036769E-5</v>
      </c>
      <c r="NJ475" s="238">
        <f t="shared" si="2105"/>
        <v>0</v>
      </c>
      <c r="NK475" s="238">
        <f t="shared" si="2106"/>
        <v>-2.9330547562933518E-5</v>
      </c>
      <c r="NL475" s="238">
        <f t="shared" si="2107"/>
        <v>0</v>
      </c>
      <c r="NM475" s="239">
        <f t="shared" si="1970"/>
        <v>0</v>
      </c>
      <c r="NN475" s="240">
        <f t="shared" si="1971"/>
        <v>0</v>
      </c>
      <c r="NO475" s="240">
        <f t="shared" si="1870"/>
        <v>0.60692550131091505</v>
      </c>
      <c r="NP475" s="240">
        <f t="shared" si="1972"/>
        <v>0</v>
      </c>
      <c r="NQ475" s="240">
        <f t="shared" ref="NQ475:NQ499" si="2120">Q475*JD475</f>
        <v>0</v>
      </c>
      <c r="NR475" s="240">
        <f t="shared" si="1973"/>
        <v>0</v>
      </c>
      <c r="NS475" s="240">
        <f t="shared" si="1974"/>
        <v>0.29350441476367961</v>
      </c>
      <c r="NT475" s="240">
        <f t="shared" si="1975"/>
        <v>0</v>
      </c>
      <c r="NU475" s="240">
        <f t="shared" si="1976"/>
        <v>0</v>
      </c>
      <c r="NV475" s="240">
        <f t="shared" si="1977"/>
        <v>0.35056463334452931</v>
      </c>
      <c r="NW475" s="240">
        <f t="shared" si="1978"/>
        <v>0</v>
      </c>
      <c r="NX475" s="240">
        <f t="shared" si="1979"/>
        <v>0.39593172451122577</v>
      </c>
      <c r="NY475" s="240">
        <f t="shared" si="1980"/>
        <v>0</v>
      </c>
      <c r="NZ475" s="240">
        <f t="shared" si="1981"/>
        <v>5.0390800244857229E-3</v>
      </c>
      <c r="OA475" s="240">
        <f t="shared" si="1982"/>
        <v>0</v>
      </c>
      <c r="OB475" s="241">
        <f t="shared" si="1983"/>
        <v>0</v>
      </c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136"/>
      <c r="OP475" s="13"/>
      <c r="OQ475" s="13"/>
      <c r="OR475" s="13"/>
      <c r="OS475" s="13"/>
      <c r="OT475" s="13"/>
    </row>
    <row r="476" spans="1:410" ht="15" customHeight="1">
      <c r="A476" s="242">
        <v>457</v>
      </c>
      <c r="B476" s="49" t="s">
        <v>526</v>
      </c>
      <c r="C476" s="50">
        <v>1</v>
      </c>
      <c r="D476" s="51">
        <v>94.8</v>
      </c>
      <c r="E476" s="52">
        <v>94.8</v>
      </c>
      <c r="F476" s="52"/>
      <c r="G476" s="52"/>
      <c r="H476" s="53"/>
      <c r="I476" s="57">
        <v>1.3185415042042252</v>
      </c>
      <c r="J476" s="58"/>
      <c r="K476" s="58">
        <v>0.81980000000000008</v>
      </c>
      <c r="L476" s="243"/>
      <c r="M476" s="1">
        <v>0</v>
      </c>
      <c r="N476" s="2">
        <v>0</v>
      </c>
      <c r="O476" s="2">
        <v>0.49874150420422514</v>
      </c>
      <c r="P476" s="2">
        <v>0</v>
      </c>
      <c r="Q476" s="2">
        <v>0</v>
      </c>
      <c r="R476" s="2">
        <v>0</v>
      </c>
      <c r="S476" s="2">
        <v>0.26129999999999998</v>
      </c>
      <c r="T476" s="2">
        <v>0</v>
      </c>
      <c r="U476" s="2">
        <v>0</v>
      </c>
      <c r="V476" s="2">
        <v>0.23830000000000001</v>
      </c>
      <c r="W476" s="2">
        <v>0</v>
      </c>
      <c r="X476" s="2">
        <v>0.30830000000000002</v>
      </c>
      <c r="Y476" s="2">
        <v>0</v>
      </c>
      <c r="Z476" s="2">
        <v>1.1900000000000001E-2</v>
      </c>
      <c r="AA476" s="2">
        <v>0</v>
      </c>
      <c r="AB476" s="3">
        <v>0</v>
      </c>
      <c r="AC476" s="244">
        <v>0</v>
      </c>
      <c r="AD476" s="108">
        <v>0</v>
      </c>
      <c r="AE476" s="108">
        <v>0</v>
      </c>
      <c r="AF476" s="108">
        <f t="shared" si="1984"/>
        <v>0</v>
      </c>
      <c r="AG476" s="108">
        <f t="shared" si="1985"/>
        <v>0</v>
      </c>
      <c r="AH476" s="108">
        <v>0</v>
      </c>
      <c r="AI476" s="108">
        <v>0</v>
      </c>
      <c r="AJ476" s="108">
        <f t="shared" si="1986"/>
        <v>0</v>
      </c>
      <c r="AK476" s="108">
        <f t="shared" si="1987"/>
        <v>0</v>
      </c>
      <c r="AL476" s="108">
        <v>0</v>
      </c>
      <c r="AM476" s="245">
        <v>0</v>
      </c>
      <c r="AN476" s="244">
        <v>0</v>
      </c>
      <c r="AO476" s="108">
        <v>0</v>
      </c>
      <c r="AP476" s="108">
        <v>0</v>
      </c>
      <c r="AQ476" s="108">
        <f t="shared" si="1988"/>
        <v>0</v>
      </c>
      <c r="AR476" s="108">
        <f t="shared" si="1989"/>
        <v>0</v>
      </c>
      <c r="AS476" s="246">
        <v>0</v>
      </c>
      <c r="AT476" s="247">
        <v>0</v>
      </c>
      <c r="AU476" s="108">
        <v>0</v>
      </c>
      <c r="AV476" s="108">
        <f t="shared" si="1990"/>
        <v>0</v>
      </c>
      <c r="AW476" s="108">
        <f t="shared" si="1991"/>
        <v>0</v>
      </c>
      <c r="AX476" s="108">
        <v>0</v>
      </c>
      <c r="AY476" s="245">
        <v>0</v>
      </c>
      <c r="AZ476" s="248">
        <v>6</v>
      </c>
      <c r="BA476" s="108">
        <v>30.582999999999991</v>
      </c>
      <c r="BB476" s="108">
        <v>3.1893694477583998</v>
      </c>
      <c r="BC476" s="109">
        <v>2.55149555820672</v>
      </c>
      <c r="BD476" s="109">
        <v>0.63787388955167978</v>
      </c>
      <c r="BE476" s="108">
        <v>1.1960137499999999</v>
      </c>
      <c r="BF476" s="109">
        <v>0.95681099999999997</v>
      </c>
      <c r="BG476" s="109">
        <v>0.23920274999999991</v>
      </c>
      <c r="BH476" s="108">
        <v>2.5526919734363624</v>
      </c>
      <c r="BI476" s="109">
        <f t="shared" si="1992"/>
        <v>1.4940089259091529</v>
      </c>
      <c r="BJ476" s="108">
        <f t="shared" si="1993"/>
        <v>4.9381826226126434E-2</v>
      </c>
      <c r="BK476" s="108">
        <v>1.8760537585597377</v>
      </c>
      <c r="BL476" s="245">
        <v>47.27655471570538</v>
      </c>
      <c r="BM476" s="244">
        <v>0</v>
      </c>
      <c r="BN476" s="108">
        <v>0</v>
      </c>
      <c r="BO476" s="108">
        <v>0</v>
      </c>
      <c r="BP476" s="108">
        <f t="shared" si="1994"/>
        <v>0</v>
      </c>
      <c r="BQ476" s="108">
        <f t="shared" si="1995"/>
        <v>0</v>
      </c>
      <c r="BR476" s="108">
        <v>0</v>
      </c>
      <c r="BS476" s="108">
        <v>0</v>
      </c>
      <c r="BT476" s="108">
        <f t="shared" si="1996"/>
        <v>0</v>
      </c>
      <c r="BU476" s="108">
        <f t="shared" si="1997"/>
        <v>0</v>
      </c>
      <c r="BV476" s="108">
        <v>0</v>
      </c>
      <c r="BW476" s="245">
        <v>0</v>
      </c>
      <c r="BX476" s="107">
        <v>0</v>
      </c>
      <c r="BY476" s="108">
        <v>0</v>
      </c>
      <c r="BZ476" s="109">
        <f t="shared" si="1998"/>
        <v>0</v>
      </c>
      <c r="CA476" s="109">
        <f t="shared" si="1999"/>
        <v>0</v>
      </c>
      <c r="CB476" s="108">
        <v>0</v>
      </c>
      <c r="CC476" s="110">
        <v>0</v>
      </c>
      <c r="CD476" s="244">
        <v>0</v>
      </c>
      <c r="CE476" s="108">
        <v>0</v>
      </c>
      <c r="CF476" s="109">
        <f t="shared" si="2000"/>
        <v>0</v>
      </c>
      <c r="CG476" s="109">
        <f t="shared" si="2001"/>
        <v>0</v>
      </c>
      <c r="CH476" s="108">
        <v>0</v>
      </c>
      <c r="CI476" s="245">
        <v>0</v>
      </c>
      <c r="CJ476" s="249">
        <v>8.8438195459285716</v>
      </c>
      <c r="CK476" s="250">
        <v>1.9456403001042857</v>
      </c>
      <c r="CL476" s="250">
        <v>1.5074472125052738</v>
      </c>
      <c r="CM476" s="251">
        <v>1.5074472125052738</v>
      </c>
      <c r="CN476" s="252">
        <f t="shared" si="1871"/>
        <v>0.73480514373569572</v>
      </c>
      <c r="CO476" s="250">
        <v>5.9523592768458631</v>
      </c>
      <c r="CP476" s="252">
        <f t="shared" si="2002"/>
        <v>0.58912880706654247</v>
      </c>
      <c r="CQ476" s="250">
        <v>1.8627313120961444</v>
      </c>
      <c r="CR476" s="250">
        <v>1.3321964424830315</v>
      </c>
      <c r="CS476" s="252">
        <f t="shared" si="2003"/>
        <v>2.5771340179834245E-2</v>
      </c>
      <c r="CT476" s="252">
        <f t="shared" si="2004"/>
        <v>0.77969194749915893</v>
      </c>
      <c r="CU476" s="250">
        <f t="shared" si="1872"/>
        <v>19.581462777867024</v>
      </c>
      <c r="CV476" s="245">
        <f t="shared" si="2005"/>
        <v>24.672643100112449</v>
      </c>
      <c r="CW476" s="244">
        <v>0</v>
      </c>
      <c r="CX476" s="108">
        <v>0</v>
      </c>
      <c r="CY476" s="108">
        <f t="shared" si="2006"/>
        <v>0</v>
      </c>
      <c r="CZ476" s="108">
        <f t="shared" si="2007"/>
        <v>0</v>
      </c>
      <c r="DA476" s="108">
        <v>0</v>
      </c>
      <c r="DB476" s="245">
        <v>0</v>
      </c>
      <c r="DC476" s="244">
        <v>0</v>
      </c>
      <c r="DD476" s="108">
        <v>0</v>
      </c>
      <c r="DE476" s="108">
        <f t="shared" si="2008"/>
        <v>0</v>
      </c>
      <c r="DF476" s="108">
        <f t="shared" si="2009"/>
        <v>0</v>
      </c>
      <c r="DG476" s="108">
        <v>0</v>
      </c>
      <c r="DH476" s="245">
        <v>0</v>
      </c>
      <c r="DI476" s="107">
        <v>8.7435544494239998</v>
      </c>
      <c r="DJ476" s="108">
        <v>1.92358197887328</v>
      </c>
      <c r="DK476" s="108">
        <v>0.14978853277421991</v>
      </c>
      <c r="DL476" s="108">
        <v>5.8848755528481718</v>
      </c>
      <c r="DM476" s="108">
        <f t="shared" si="2010"/>
        <v>0.58244967296759498</v>
      </c>
      <c r="DN476" s="108">
        <f t="shared" si="2011"/>
        <v>1.8416129555083069</v>
      </c>
      <c r="DO476" s="108">
        <v>1.2192314375161359</v>
      </c>
      <c r="DP476" s="108">
        <f t="shared" si="2012"/>
        <v>2.3586032158749652E-2</v>
      </c>
      <c r="DQ476" s="108">
        <f t="shared" si="2013"/>
        <v>0.71357714497219382</v>
      </c>
      <c r="DR476" s="108">
        <v>0.89605159757179043</v>
      </c>
      <c r="DS476" s="110">
        <v>22.580500258809117</v>
      </c>
      <c r="DT476" s="244">
        <v>0</v>
      </c>
      <c r="DU476" s="108">
        <v>0</v>
      </c>
      <c r="DV476" s="108">
        <v>0</v>
      </c>
      <c r="DW476" s="108">
        <f t="shared" si="2014"/>
        <v>0</v>
      </c>
      <c r="DX476" s="108">
        <f t="shared" si="2015"/>
        <v>0</v>
      </c>
      <c r="DY476" s="108">
        <v>0</v>
      </c>
      <c r="DZ476" s="108">
        <v>0</v>
      </c>
      <c r="EA476" s="108"/>
      <c r="EB476" s="108">
        <v>0</v>
      </c>
      <c r="EC476" s="108">
        <f t="shared" si="2016"/>
        <v>0</v>
      </c>
      <c r="ED476" s="108">
        <f t="shared" si="2017"/>
        <v>0</v>
      </c>
      <c r="EE476" s="108">
        <v>0</v>
      </c>
      <c r="EF476" s="245">
        <v>0</v>
      </c>
      <c r="EG476" s="249">
        <v>4.8494777777777598</v>
      </c>
      <c r="EH476" s="250">
        <v>1.06688511111111</v>
      </c>
      <c r="EI476" s="250">
        <v>12.4381555555555</v>
      </c>
      <c r="EJ476" s="250">
        <v>3.2639555667666502</v>
      </c>
      <c r="EK476" s="250">
        <f t="shared" si="2018"/>
        <v>0.32304673826516245</v>
      </c>
      <c r="EL476" s="250">
        <v>1.0214222550639556</v>
      </c>
      <c r="EM476" s="250">
        <v>1.5781486028184</v>
      </c>
      <c r="EN476" s="250">
        <f t="shared" si="2019"/>
        <v>3.052928472152195E-2</v>
      </c>
      <c r="EO476" s="250">
        <f t="shared" si="2020"/>
        <v>0.92363987647431933</v>
      </c>
      <c r="EP476" s="250">
        <v>23.196622614029419</v>
      </c>
      <c r="EQ476" s="245">
        <v>29.227744493677069</v>
      </c>
      <c r="ER476" s="244">
        <v>0</v>
      </c>
      <c r="ES476" s="108">
        <v>0</v>
      </c>
      <c r="ET476" s="108">
        <v>0</v>
      </c>
      <c r="EU476" s="108">
        <f t="shared" si="2021"/>
        <v>0</v>
      </c>
      <c r="EV476" s="108">
        <f t="shared" si="2022"/>
        <v>0</v>
      </c>
      <c r="EW476" s="108">
        <v>0</v>
      </c>
      <c r="EX476" s="108">
        <v>0</v>
      </c>
      <c r="EY476" s="108">
        <f t="shared" si="2023"/>
        <v>0</v>
      </c>
      <c r="EZ476" s="108">
        <f t="shared" si="2024"/>
        <v>0</v>
      </c>
      <c r="FA476" s="108">
        <v>0</v>
      </c>
      <c r="FB476" s="245">
        <v>0</v>
      </c>
      <c r="FC476" s="244">
        <v>0.83333333333333293</v>
      </c>
      <c r="FD476" s="108">
        <v>6.0833333333333302E-2</v>
      </c>
      <c r="FE476" s="108">
        <f t="shared" si="2025"/>
        <v>1.1768208333333328E-3</v>
      </c>
      <c r="FF476" s="108">
        <f t="shared" si="2026"/>
        <v>3.5603803333333316E-2</v>
      </c>
      <c r="FG476" s="108">
        <v>4.4708333333333301E-2</v>
      </c>
      <c r="FH476" s="245">
        <v>1.1266499999999995</v>
      </c>
      <c r="FI476" s="244">
        <v>0</v>
      </c>
      <c r="FJ476" s="108">
        <v>0</v>
      </c>
      <c r="FK476" s="108">
        <f t="shared" si="2027"/>
        <v>0</v>
      </c>
      <c r="FL476" s="108">
        <f t="shared" si="2028"/>
        <v>0</v>
      </c>
      <c r="FM476" s="108">
        <v>0</v>
      </c>
      <c r="FN476" s="245">
        <v>0</v>
      </c>
      <c r="FO476" s="244">
        <v>0</v>
      </c>
      <c r="FP476" s="108">
        <v>0</v>
      </c>
      <c r="FQ476" s="108">
        <f t="shared" si="2029"/>
        <v>0</v>
      </c>
      <c r="FR476" s="108">
        <f t="shared" si="2030"/>
        <v>0</v>
      </c>
      <c r="FS476" s="108">
        <v>0</v>
      </c>
      <c r="FT476" s="110">
        <v>0</v>
      </c>
      <c r="FU476" s="253">
        <f t="shared" si="1873"/>
        <v>27.372959163219008</v>
      </c>
      <c r="FV476" s="254">
        <f t="shared" si="1874"/>
        <v>15.07099612998431</v>
      </c>
      <c r="FW476" s="254">
        <f t="shared" si="1875"/>
        <v>4.243111701942416</v>
      </c>
      <c r="FX476" s="254">
        <f t="shared" si="1876"/>
        <v>30.582999999999991</v>
      </c>
      <c r="FY476" s="254">
        <f t="shared" si="1877"/>
        <v>0</v>
      </c>
      <c r="FZ476" s="254">
        <f t="shared" si="1878"/>
        <v>0</v>
      </c>
      <c r="GA476" s="254">
        <f t="shared" si="2031"/>
        <v>0</v>
      </c>
      <c r="GB476" s="254">
        <f t="shared" si="2032"/>
        <v>0</v>
      </c>
      <c r="GC476" s="254">
        <f t="shared" si="2033"/>
        <v>0</v>
      </c>
      <c r="GD476" s="254">
        <f t="shared" si="2034"/>
        <v>0</v>
      </c>
      <c r="GE476" s="254">
        <f t="shared" si="1879"/>
        <v>15.101190396460686</v>
      </c>
      <c r="GF476" s="255">
        <f t="shared" si="1880"/>
        <v>5.7654351576554559</v>
      </c>
      <c r="GG476" s="255">
        <f t="shared" si="1881"/>
        <v>1.4946252182993001</v>
      </c>
      <c r="GH476" s="254">
        <f t="shared" si="1882"/>
        <v>6.7431017895872634</v>
      </c>
      <c r="GI476" s="255">
        <f t="shared" si="1883"/>
        <v>4.8147564717895532</v>
      </c>
      <c r="GJ476" s="256">
        <f t="shared" si="1884"/>
        <v>0.13044530411956562</v>
      </c>
      <c r="GK476" s="253">
        <f t="shared" si="2035"/>
        <v>99.114359181193663</v>
      </c>
      <c r="GL476" s="257">
        <f t="shared" si="2036"/>
        <v>124.88409256830401</v>
      </c>
      <c r="GM476" s="221">
        <f t="shared" si="2037"/>
        <v>124.88409256830401</v>
      </c>
      <c r="GN476" s="222">
        <f t="shared" si="2038"/>
        <v>47.820969998756652</v>
      </c>
      <c r="GO476" s="222">
        <f t="shared" si="2039"/>
        <v>7.3939096026952154</v>
      </c>
      <c r="GP476" s="55">
        <f t="shared" si="2040"/>
        <v>0.38292282880304779</v>
      </c>
      <c r="GQ476" s="56">
        <f t="shared" si="2041"/>
        <v>5.9206176308253158E-2</v>
      </c>
      <c r="GR476" s="258">
        <f t="shared" si="2042"/>
        <v>1.0691750439835861</v>
      </c>
      <c r="GS476" s="227">
        <f t="shared" si="1885"/>
        <v>124.88409256830401</v>
      </c>
      <c r="GT476" s="222">
        <f t="shared" si="2109"/>
        <v>47.820969998756652</v>
      </c>
      <c r="GU476" s="222">
        <f t="shared" si="2110"/>
        <v>7.3939096026952154</v>
      </c>
      <c r="GV476" s="37">
        <f t="shared" si="2099"/>
        <v>0.38292282880304779</v>
      </c>
      <c r="GW476" s="228">
        <f t="shared" si="2100"/>
        <v>5.9206176308253158E-2</v>
      </c>
      <c r="GX476" s="258">
        <f t="shared" si="2043"/>
        <v>1.0691750439835861</v>
      </c>
      <c r="GY476" s="221">
        <f t="shared" si="2108"/>
        <v>77.607537852598625</v>
      </c>
      <c r="GZ476" s="222">
        <f t="shared" si="2044"/>
        <v>45.524379477849102</v>
      </c>
      <c r="HA476" s="222">
        <f t="shared" si="2045"/>
        <v>2.9112222383098283</v>
      </c>
      <c r="HB476" s="55">
        <f t="shared" si="2046"/>
        <v>0.58659739424170843</v>
      </c>
      <c r="HC476" s="56">
        <f t="shared" si="2047"/>
        <v>3.7512106669833595E-2</v>
      </c>
      <c r="HD476" s="258">
        <f t="shared" si="2048"/>
        <v>1.0977304370008329</v>
      </c>
      <c r="HE476" s="221">
        <f t="shared" si="2049"/>
        <v>77.607537852598625</v>
      </c>
      <c r="HF476" s="222">
        <f t="shared" si="2050"/>
        <v>45.524379477849102</v>
      </c>
      <c r="HG476" s="222">
        <f t="shared" si="2051"/>
        <v>2.9112222383098283</v>
      </c>
      <c r="HH476" s="55">
        <f t="shared" si="2052"/>
        <v>0.58659739424170843</v>
      </c>
      <c r="HI476" s="56">
        <f t="shared" si="2053"/>
        <v>3.7512106669833595E-2</v>
      </c>
      <c r="HJ476" s="259">
        <f t="shared" si="2054"/>
        <v>1.0977304370008329</v>
      </c>
      <c r="HK476" s="54">
        <f t="shared" si="1886"/>
        <v>1.4097516707517364</v>
      </c>
      <c r="HL476" s="55">
        <f t="shared" si="1887"/>
        <v>0</v>
      </c>
      <c r="HM476" s="55">
        <f t="shared" si="1888"/>
        <v>0.89991941225328298</v>
      </c>
      <c r="HN476" s="56">
        <f t="shared" si="1889"/>
        <v>0</v>
      </c>
      <c r="HQ476" s="57">
        <f t="shared" si="1890"/>
        <v>0</v>
      </c>
      <c r="HR476" s="58">
        <f t="shared" si="2055"/>
        <v>0</v>
      </c>
      <c r="HS476" s="58">
        <f t="shared" si="1891"/>
        <v>0</v>
      </c>
      <c r="HT476" s="58">
        <f t="shared" si="2056"/>
        <v>0</v>
      </c>
      <c r="HU476" s="58">
        <f t="shared" si="1892"/>
        <v>0</v>
      </c>
      <c r="HV476" s="55"/>
      <c r="HW476" s="56"/>
      <c r="HX476" s="260"/>
      <c r="HY476" s="57">
        <f t="shared" si="1893"/>
        <v>0</v>
      </c>
      <c r="HZ476" s="58">
        <f t="shared" si="2057"/>
        <v>0</v>
      </c>
      <c r="IA476" s="58">
        <f t="shared" si="1894"/>
        <v>0</v>
      </c>
      <c r="IB476" s="58">
        <f t="shared" si="2058"/>
        <v>0</v>
      </c>
      <c r="IC476" s="58">
        <f t="shared" si="1895"/>
        <v>0</v>
      </c>
      <c r="ID476" s="55"/>
      <c r="IE476" s="56"/>
      <c r="IF476" s="260"/>
      <c r="IG476" s="57">
        <f t="shared" si="1899"/>
        <v>1.8226908896091665</v>
      </c>
      <c r="IH476" s="58">
        <f t="shared" si="2059"/>
        <v>2.108306552010923</v>
      </c>
      <c r="II476" s="58">
        <f t="shared" si="1900"/>
        <v>3.5576883844328466</v>
      </c>
      <c r="IJ476" s="58">
        <f t="shared" si="2060"/>
        <v>4.1087743151814946</v>
      </c>
      <c r="IK476" s="58">
        <f t="shared" si="1901"/>
        <v>37.521075171194745</v>
      </c>
      <c r="IL476" s="55">
        <f t="shared" si="1902"/>
        <v>4.8577789450139797E-2</v>
      </c>
      <c r="IM476" s="56">
        <f t="shared" si="1903"/>
        <v>9.4818401876823472E-2</v>
      </c>
      <c r="IN476" s="260">
        <f t="shared" si="1904"/>
        <v>1.0222995100575569</v>
      </c>
      <c r="IO476" s="57">
        <f t="shared" si="1905"/>
        <v>0</v>
      </c>
      <c r="IP476" s="58">
        <f t="shared" si="2061"/>
        <v>0</v>
      </c>
      <c r="IQ476" s="58">
        <f t="shared" si="1906"/>
        <v>0</v>
      </c>
      <c r="IR476" s="58">
        <f t="shared" si="2062"/>
        <v>0</v>
      </c>
      <c r="IS476" s="58">
        <f t="shared" si="1907"/>
        <v>0</v>
      </c>
      <c r="IT476" s="55"/>
      <c r="IU476" s="56"/>
      <c r="IV476" s="260"/>
      <c r="IW476" s="57">
        <f t="shared" si="1911"/>
        <v>0</v>
      </c>
      <c r="IX476" s="58">
        <f t="shared" si="2063"/>
        <v>0</v>
      </c>
      <c r="IY476" s="58">
        <f t="shared" si="1912"/>
        <v>0</v>
      </c>
      <c r="IZ476" s="58">
        <f t="shared" si="2064"/>
        <v>0</v>
      </c>
      <c r="JA476" s="58">
        <f t="shared" si="1913"/>
        <v>0</v>
      </c>
      <c r="JB476" s="55"/>
      <c r="JC476" s="56"/>
      <c r="JD476" s="260"/>
      <c r="JE476" s="57">
        <f t="shared" si="1914"/>
        <v>0</v>
      </c>
      <c r="JF476" s="58">
        <f t="shared" si="2065"/>
        <v>0</v>
      </c>
      <c r="JG476" s="58">
        <f t="shared" si="1915"/>
        <v>0</v>
      </c>
      <c r="JH476" s="58">
        <f t="shared" si="2066"/>
        <v>0</v>
      </c>
      <c r="JI476" s="58">
        <f t="shared" si="1916"/>
        <v>0</v>
      </c>
      <c r="JJ476" s="55"/>
      <c r="JK476" s="56"/>
      <c r="JL476" s="260"/>
      <c r="JM476" s="57">
        <f t="shared" si="1917"/>
        <v>14.013216222739127</v>
      </c>
      <c r="JN476" s="58">
        <f t="shared" si="2067"/>
        <v>16.209087204842348</v>
      </c>
      <c r="JO476" s="58">
        <f t="shared" si="1918"/>
        <v>1.3497052909820724</v>
      </c>
      <c r="JP476" s="58">
        <f t="shared" si="2068"/>
        <v>1.5587746405551954</v>
      </c>
      <c r="JQ476" s="58">
        <f t="shared" si="1919"/>
        <v>19.581462777867024</v>
      </c>
      <c r="JR476" s="55">
        <f t="shared" si="1920"/>
        <v>0.71563684397359217</v>
      </c>
      <c r="JS476" s="56">
        <f t="shared" si="1921"/>
        <v>6.8927705059279212E-2</v>
      </c>
      <c r="JT476" s="260">
        <f t="shared" si="1922"/>
        <v>1.1228171949643442</v>
      </c>
      <c r="JU476" s="57">
        <f t="shared" si="1923"/>
        <v>0</v>
      </c>
      <c r="JV476" s="58">
        <f t="shared" si="2069"/>
        <v>0</v>
      </c>
      <c r="JW476" s="58">
        <f t="shared" si="1924"/>
        <v>0</v>
      </c>
      <c r="JX476" s="58">
        <f t="shared" si="2070"/>
        <v>0</v>
      </c>
      <c r="JY476" s="58">
        <f t="shared" si="1925"/>
        <v>0</v>
      </c>
      <c r="JZ476" s="55"/>
      <c r="KA476" s="56"/>
      <c r="KB476" s="260"/>
      <c r="KC476" s="57">
        <f t="shared" si="1929"/>
        <v>0</v>
      </c>
      <c r="KD476" s="58">
        <f t="shared" si="2071"/>
        <v>0</v>
      </c>
      <c r="KE476" s="58">
        <f t="shared" si="1930"/>
        <v>0</v>
      </c>
      <c r="KF476" s="58">
        <f t="shared" si="2072"/>
        <v>0</v>
      </c>
      <c r="KG476" s="58">
        <f t="shared" si="1931"/>
        <v>0</v>
      </c>
      <c r="KH476" s="55"/>
      <c r="KI476" s="56"/>
      <c r="KJ476" s="260"/>
      <c r="KK476" s="57">
        <f t="shared" si="1935"/>
        <v>13.78446835088349</v>
      </c>
      <c r="KL476" s="58">
        <f t="shared" si="2073"/>
        <v>15.944494541466934</v>
      </c>
      <c r="KM476" s="58">
        <f t="shared" si="1936"/>
        <v>0.60603570512634464</v>
      </c>
      <c r="KN476" s="58">
        <f t="shared" si="2074"/>
        <v>0.69991063585041546</v>
      </c>
      <c r="KO476" s="58">
        <f t="shared" si="1937"/>
        <v>17.921031951435808</v>
      </c>
      <c r="KP476" s="55">
        <f t="shared" si="2075"/>
        <v>0.76917826988077531</v>
      </c>
      <c r="KQ476" s="56">
        <f t="shared" si="2076"/>
        <v>3.3817009353514928E-2</v>
      </c>
      <c r="KR476" s="260">
        <f t="shared" si="2077"/>
        <v>1.1257684896391771</v>
      </c>
      <c r="KS476" s="57">
        <f t="shared" si="1938"/>
        <v>0</v>
      </c>
      <c r="KT476" s="58">
        <f t="shared" si="2078"/>
        <v>0</v>
      </c>
      <c r="KU476" s="58">
        <f t="shared" si="1939"/>
        <v>0</v>
      </c>
      <c r="KV476" s="58">
        <f t="shared" si="2079"/>
        <v>0</v>
      </c>
      <c r="KW476" s="58">
        <f t="shared" si="1940"/>
        <v>0</v>
      </c>
      <c r="KX476" s="55"/>
      <c r="KY476" s="56"/>
      <c r="KZ476" s="260"/>
      <c r="LA476" s="57">
        <f t="shared" si="1944"/>
        <v>8.2893386893655645</v>
      </c>
      <c r="LB476" s="58">
        <f t="shared" si="2080"/>
        <v>9.5882780619891488</v>
      </c>
      <c r="LC476" s="58">
        <f t="shared" si="1945"/>
        <v>0.35357602298668439</v>
      </c>
      <c r="LD476" s="58">
        <f t="shared" si="2081"/>
        <v>0.40834494894732182</v>
      </c>
      <c r="LE476" s="58">
        <f t="shared" si="1946"/>
        <v>23.196622614029419</v>
      </c>
      <c r="LF476" s="55">
        <f t="shared" si="2082"/>
        <v>0.35735110353315558</v>
      </c>
      <c r="LG476" s="56">
        <f t="shared" si="2083"/>
        <v>1.5242564784963138E-2</v>
      </c>
      <c r="LH476" s="260">
        <f t="shared" si="2084"/>
        <v>1.0583579912088363</v>
      </c>
      <c r="LI476" s="57">
        <f t="shared" si="1947"/>
        <v>0</v>
      </c>
      <c r="LJ476" s="58">
        <f t="shared" si="2085"/>
        <v>0</v>
      </c>
      <c r="LK476" s="58">
        <f t="shared" si="1948"/>
        <v>0</v>
      </c>
      <c r="LL476" s="58">
        <f t="shared" si="2086"/>
        <v>0</v>
      </c>
      <c r="LM476" s="58">
        <f t="shared" si="1949"/>
        <v>0</v>
      </c>
      <c r="LN476" s="55"/>
      <c r="LO476" s="56"/>
      <c r="LP476" s="260"/>
      <c r="LQ476" s="57">
        <f t="shared" si="1953"/>
        <v>4.3436640066666643E-2</v>
      </c>
      <c r="LR476" s="58">
        <f t="shared" si="2087"/>
        <v>5.0243161565113312E-2</v>
      </c>
      <c r="LS476" s="58">
        <f t="shared" si="1954"/>
        <v>1.1768208333333328E-3</v>
      </c>
      <c r="LT476" s="58">
        <f t="shared" si="2088"/>
        <v>1.359110380416666E-3</v>
      </c>
      <c r="LU476" s="58">
        <f t="shared" si="1955"/>
        <v>0.89416666666666633</v>
      </c>
      <c r="LV476" s="55">
        <f t="shared" si="2101"/>
        <v>4.857778945013979E-2</v>
      </c>
      <c r="LW476" s="56">
        <f t="shared" si="2102"/>
        <v>1.3161090400745572E-3</v>
      </c>
      <c r="LX476" s="260">
        <f t="shared" si="2103"/>
        <v>1.0078160048971445</v>
      </c>
      <c r="LY476" s="57">
        <f t="shared" si="1956"/>
        <v>0</v>
      </c>
      <c r="LZ476" s="58">
        <f t="shared" si="2089"/>
        <v>0</v>
      </c>
      <c r="MA476" s="58">
        <f t="shared" si="1957"/>
        <v>0</v>
      </c>
      <c r="MB476" s="58">
        <f t="shared" si="2090"/>
        <v>0</v>
      </c>
      <c r="MC476" s="58">
        <f t="shared" si="1958"/>
        <v>0</v>
      </c>
      <c r="MD476" s="55"/>
      <c r="ME476" s="56"/>
      <c r="MF476" s="260"/>
      <c r="MG476" s="57">
        <f t="shared" si="1962"/>
        <v>0</v>
      </c>
      <c r="MH476" s="58">
        <f t="shared" si="2091"/>
        <v>0</v>
      </c>
      <c r="MI476" s="58">
        <f t="shared" si="1963"/>
        <v>0</v>
      </c>
      <c r="MJ476" s="58">
        <f t="shared" si="2092"/>
        <v>0</v>
      </c>
      <c r="MK476" s="58">
        <f t="shared" si="1964"/>
        <v>0</v>
      </c>
      <c r="ML476" s="55"/>
      <c r="MM476" s="56"/>
      <c r="MN476" s="260"/>
      <c r="MO476" s="59">
        <v>1.3185415042042252</v>
      </c>
      <c r="MP476" s="60"/>
      <c r="MQ476" s="60">
        <v>0.81980000000000008</v>
      </c>
      <c r="MR476" s="61"/>
      <c r="MS476" s="59">
        <f t="shared" si="1965"/>
        <v>1.0691750439835861</v>
      </c>
      <c r="MT476" s="60"/>
      <c r="MU476" s="60">
        <f t="shared" si="2093"/>
        <v>1.0977304370008329</v>
      </c>
      <c r="MV476" s="61"/>
      <c r="MW476" s="66">
        <f t="shared" si="2095"/>
        <v>1.4097516707517364</v>
      </c>
      <c r="MX476" s="67"/>
      <c r="MY476" s="67">
        <f t="shared" si="2097"/>
        <v>0.89991941225328298</v>
      </c>
      <c r="MZ476" s="261"/>
      <c r="NA476" s="59">
        <f t="shared" si="1966"/>
        <v>1.0692198419020307</v>
      </c>
      <c r="NB476" s="60"/>
      <c r="NC476" s="60">
        <f t="shared" si="1967"/>
        <v>1.0977647514920212</v>
      </c>
      <c r="ND476" s="262"/>
      <c r="NE476" s="62">
        <f t="shared" si="1968"/>
        <v>1.4098107386665075</v>
      </c>
      <c r="NF476" s="63"/>
      <c r="NG476" s="63">
        <f t="shared" si="1969"/>
        <v>0.89994754327315918</v>
      </c>
      <c r="NH476" s="64"/>
      <c r="NI476" s="238">
        <f t="shared" si="2104"/>
        <v>-5.9067914771171459E-5</v>
      </c>
      <c r="NJ476" s="238">
        <f t="shared" si="2105"/>
        <v>0</v>
      </c>
      <c r="NK476" s="238">
        <f t="shared" si="2106"/>
        <v>-2.8131019876198593E-5</v>
      </c>
      <c r="NL476" s="238">
        <f t="shared" si="2107"/>
        <v>0</v>
      </c>
      <c r="NM476" s="239">
        <f t="shared" si="1970"/>
        <v>0</v>
      </c>
      <c r="NN476" s="240">
        <f t="shared" si="1971"/>
        <v>0</v>
      </c>
      <c r="NO476" s="240">
        <f t="shared" si="1870"/>
        <v>0.50986319539334835</v>
      </c>
      <c r="NP476" s="240">
        <f t="shared" si="1972"/>
        <v>0</v>
      </c>
      <c r="NQ476" s="240">
        <f t="shared" si="2120"/>
        <v>0</v>
      </c>
      <c r="NR476" s="240">
        <f t="shared" si="1973"/>
        <v>0</v>
      </c>
      <c r="NS476" s="240">
        <f t="shared" si="1974"/>
        <v>0.2933921330441831</v>
      </c>
      <c r="NT476" s="240">
        <f t="shared" si="1975"/>
        <v>0</v>
      </c>
      <c r="NU476" s="240">
        <f t="shared" si="1976"/>
        <v>0</v>
      </c>
      <c r="NV476" s="240">
        <f t="shared" si="1977"/>
        <v>0.2682706310810159</v>
      </c>
      <c r="NW476" s="240">
        <f t="shared" si="1978"/>
        <v>0</v>
      </c>
      <c r="NX476" s="240">
        <f t="shared" si="1979"/>
        <v>0.32629176868968424</v>
      </c>
      <c r="NY476" s="240">
        <f t="shared" si="1980"/>
        <v>0</v>
      </c>
      <c r="NZ476" s="240">
        <f t="shared" si="1981"/>
        <v>1.1993010458276021E-2</v>
      </c>
      <c r="OA476" s="240">
        <f t="shared" si="1982"/>
        <v>0</v>
      </c>
      <c r="OB476" s="241">
        <f t="shared" si="1983"/>
        <v>0</v>
      </c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136"/>
      <c r="OP476" s="13"/>
      <c r="OQ476" s="13"/>
      <c r="OR476" s="13"/>
      <c r="OS476" s="13"/>
      <c r="OT476" s="13"/>
    </row>
    <row r="477" spans="1:410" ht="15" customHeight="1">
      <c r="A477" s="242">
        <v>458</v>
      </c>
      <c r="B477" s="49" t="s">
        <v>527</v>
      </c>
      <c r="C477" s="50">
        <v>2</v>
      </c>
      <c r="D477" s="51">
        <v>408.7</v>
      </c>
      <c r="E477" s="52">
        <v>408.7</v>
      </c>
      <c r="F477" s="52"/>
      <c r="G477" s="52"/>
      <c r="H477" s="53"/>
      <c r="I477" s="57">
        <v>3.6360825751752732</v>
      </c>
      <c r="J477" s="58">
        <v>3.6360825751752732</v>
      </c>
      <c r="K477" s="58">
        <v>2.7906000000000004</v>
      </c>
      <c r="L477" s="243">
        <v>3.2504000000000004</v>
      </c>
      <c r="M477" s="1">
        <v>0.45979999999999999</v>
      </c>
      <c r="N477" s="2">
        <v>0.50170000000000003</v>
      </c>
      <c r="O477" s="2">
        <v>0.38568257517527305</v>
      </c>
      <c r="P477" s="2">
        <v>0</v>
      </c>
      <c r="Q477" s="2">
        <v>0</v>
      </c>
      <c r="R477" s="2">
        <v>0</v>
      </c>
      <c r="S477" s="2">
        <v>0.68120000000000003</v>
      </c>
      <c r="T477" s="2">
        <v>0</v>
      </c>
      <c r="U477" s="2">
        <v>0</v>
      </c>
      <c r="V477" s="2">
        <v>0.1666</v>
      </c>
      <c r="W477" s="2">
        <v>9.1999999999999998E-2</v>
      </c>
      <c r="X477" s="2">
        <v>0.80830000000000002</v>
      </c>
      <c r="Y477" s="2">
        <v>0.26019999999999999</v>
      </c>
      <c r="Z477" s="2">
        <v>2.8E-3</v>
      </c>
      <c r="AA477" s="2">
        <v>0.27779999999999999</v>
      </c>
      <c r="AB477" s="3">
        <v>0</v>
      </c>
      <c r="AC477" s="244">
        <v>71.95</v>
      </c>
      <c r="AD477" s="108">
        <v>15.829000000000001</v>
      </c>
      <c r="AE477" s="108">
        <v>48.426163350000003</v>
      </c>
      <c r="AF477" s="108">
        <f t="shared" si="1984"/>
        <v>4.7929310914029006</v>
      </c>
      <c r="AG477" s="108">
        <f t="shared" si="1985"/>
        <v>15.154483558749</v>
      </c>
      <c r="AH477" s="108">
        <v>2.77733345029166</v>
      </c>
      <c r="AI477" s="108">
        <v>10.145722275217956</v>
      </c>
      <c r="AJ477" s="108">
        <f t="shared" si="1986"/>
        <v>0.19626899741409137</v>
      </c>
      <c r="AK477" s="108">
        <f t="shared" si="1987"/>
        <v>5.9379665845722629</v>
      </c>
      <c r="AL477" s="108">
        <v>7.4564109537754808</v>
      </c>
      <c r="AM477" s="245">
        <v>187.90155603514208</v>
      </c>
      <c r="AN477" s="244">
        <v>76.64</v>
      </c>
      <c r="AO477" s="108">
        <v>16.860800000000001</v>
      </c>
      <c r="AP477" s="108">
        <v>51.582781920000002</v>
      </c>
      <c r="AQ477" s="108">
        <f t="shared" si="1988"/>
        <v>5.1053542577500801</v>
      </c>
      <c r="AR477" s="108">
        <f t="shared" si="1989"/>
        <v>16.1423157740448</v>
      </c>
      <c r="AS477" s="246">
        <v>6.5868561794499998</v>
      </c>
      <c r="AT477" s="247">
        <v>1.7321117188619588</v>
      </c>
      <c r="AU477" s="108">
        <v>11.071941981259849</v>
      </c>
      <c r="AV477" s="108">
        <f t="shared" si="1990"/>
        <v>0.2141867176274718</v>
      </c>
      <c r="AW477" s="108">
        <f t="shared" si="1991"/>
        <v>6.4800533394879896</v>
      </c>
      <c r="AX477" s="108">
        <v>8.1371190040354922</v>
      </c>
      <c r="AY477" s="245">
        <v>205.05539890169439</v>
      </c>
      <c r="AZ477" s="248">
        <v>20</v>
      </c>
      <c r="BA477" s="108">
        <v>101.94333333333333</v>
      </c>
      <c r="BB477" s="108">
        <v>10.631231492528</v>
      </c>
      <c r="BC477" s="109">
        <v>8.5049851940224013</v>
      </c>
      <c r="BD477" s="109">
        <v>2.126246298505599</v>
      </c>
      <c r="BE477" s="108">
        <v>3.9867124999999999</v>
      </c>
      <c r="BF477" s="109">
        <v>3.1893700000000003</v>
      </c>
      <c r="BG477" s="109">
        <v>0.79734249999999962</v>
      </c>
      <c r="BH477" s="108">
        <v>8.5089732447878763</v>
      </c>
      <c r="BI477" s="109">
        <f t="shared" si="1992"/>
        <v>4.9800297530305109</v>
      </c>
      <c r="BJ477" s="108">
        <f t="shared" si="1993"/>
        <v>0.16460608742042149</v>
      </c>
      <c r="BK477" s="108">
        <v>6.2535125285324611</v>
      </c>
      <c r="BL477" s="245">
        <v>157.58851571901798</v>
      </c>
      <c r="BM477" s="244">
        <v>0</v>
      </c>
      <c r="BN477" s="108">
        <v>0</v>
      </c>
      <c r="BO477" s="108">
        <v>0</v>
      </c>
      <c r="BP477" s="108">
        <f t="shared" si="1994"/>
        <v>0</v>
      </c>
      <c r="BQ477" s="108">
        <f t="shared" si="1995"/>
        <v>0</v>
      </c>
      <c r="BR477" s="108">
        <v>0</v>
      </c>
      <c r="BS477" s="108">
        <v>0</v>
      </c>
      <c r="BT477" s="108">
        <f t="shared" si="1996"/>
        <v>0</v>
      </c>
      <c r="BU477" s="108">
        <f t="shared" si="1997"/>
        <v>0</v>
      </c>
      <c r="BV477" s="108">
        <v>0</v>
      </c>
      <c r="BW477" s="245">
        <v>0</v>
      </c>
      <c r="BX477" s="107">
        <v>0</v>
      </c>
      <c r="BY477" s="108">
        <v>0</v>
      </c>
      <c r="BZ477" s="109">
        <f t="shared" si="1998"/>
        <v>0</v>
      </c>
      <c r="CA477" s="109">
        <f t="shared" si="1999"/>
        <v>0</v>
      </c>
      <c r="CB477" s="108">
        <v>0</v>
      </c>
      <c r="CC477" s="110">
        <v>0</v>
      </c>
      <c r="CD477" s="244">
        <v>0</v>
      </c>
      <c r="CE477" s="108">
        <v>0</v>
      </c>
      <c r="CF477" s="109">
        <f t="shared" si="2000"/>
        <v>0</v>
      </c>
      <c r="CG477" s="109">
        <f t="shared" si="2001"/>
        <v>0</v>
      </c>
      <c r="CH477" s="108">
        <v>0</v>
      </c>
      <c r="CI477" s="245">
        <v>0</v>
      </c>
      <c r="CJ477" s="249">
        <v>102.42731063735239</v>
      </c>
      <c r="CK477" s="250">
        <v>22.534008340217525</v>
      </c>
      <c r="CL477" s="250">
        <v>11.684338871429315</v>
      </c>
      <c r="CM477" s="251">
        <v>6.498878436190985</v>
      </c>
      <c r="CN477" s="252">
        <f t="shared" si="1871"/>
        <v>3.1678782937212957</v>
      </c>
      <c r="CO477" s="250">
        <v>68.939008706401935</v>
      </c>
      <c r="CP477" s="252">
        <f t="shared" si="2002"/>
        <v>6.8231694477074258</v>
      </c>
      <c r="CQ477" s="250">
        <v>21.573773384581422</v>
      </c>
      <c r="CR477" s="250">
        <v>15.007680658544288</v>
      </c>
      <c r="CS477" s="252">
        <f t="shared" si="2003"/>
        <v>0.29032358233953925</v>
      </c>
      <c r="CT477" s="252">
        <f t="shared" si="2004"/>
        <v>8.7835152436648993</v>
      </c>
      <c r="CU477" s="250">
        <f t="shared" si="1872"/>
        <v>220.59234721394546</v>
      </c>
      <c r="CV477" s="245">
        <f t="shared" si="2005"/>
        <v>277.94635748957126</v>
      </c>
      <c r="CW477" s="244">
        <v>0</v>
      </c>
      <c r="CX477" s="108">
        <v>0</v>
      </c>
      <c r="CY477" s="108">
        <f t="shared" si="2006"/>
        <v>0</v>
      </c>
      <c r="CZ477" s="108">
        <f t="shared" si="2007"/>
        <v>0</v>
      </c>
      <c r="DA477" s="108">
        <v>0</v>
      </c>
      <c r="DB477" s="245">
        <v>0</v>
      </c>
      <c r="DC477" s="244">
        <v>0</v>
      </c>
      <c r="DD477" s="108">
        <v>0</v>
      </c>
      <c r="DE477" s="108">
        <f t="shared" si="2008"/>
        <v>0</v>
      </c>
      <c r="DF477" s="108">
        <f t="shared" si="2009"/>
        <v>0</v>
      </c>
      <c r="DG477" s="108">
        <v>0</v>
      </c>
      <c r="DH477" s="245">
        <v>0</v>
      </c>
      <c r="DI477" s="107">
        <v>26.369005949051999</v>
      </c>
      <c r="DJ477" s="108">
        <v>5.8011813087914401</v>
      </c>
      <c r="DK477" s="108">
        <v>0.43750918053669646</v>
      </c>
      <c r="DL477" s="108">
        <v>17.747738561027294</v>
      </c>
      <c r="DM477" s="108">
        <f t="shared" si="2010"/>
        <v>1.7565646763391156</v>
      </c>
      <c r="DN477" s="108">
        <f t="shared" si="2011"/>
        <v>5.5539773052878809</v>
      </c>
      <c r="DO477" s="108">
        <v>3.6759467549567426</v>
      </c>
      <c r="DP477" s="108">
        <f t="shared" si="2012"/>
        <v>7.1111189974638195E-2</v>
      </c>
      <c r="DQ477" s="108">
        <f t="shared" si="2013"/>
        <v>2.151414005380023</v>
      </c>
      <c r="DR477" s="108">
        <v>2.7015690877182088</v>
      </c>
      <c r="DS477" s="110">
        <v>68.079541010498843</v>
      </c>
      <c r="DT477" s="244">
        <v>14.51</v>
      </c>
      <c r="DU477" s="108">
        <v>3.1922000000000001</v>
      </c>
      <c r="DV477" s="108">
        <v>9.7659990299999997</v>
      </c>
      <c r="DW477" s="108">
        <f t="shared" si="2014"/>
        <v>0.96657998799522005</v>
      </c>
      <c r="DX477" s="108">
        <f t="shared" si="2015"/>
        <v>3.0561717364481997</v>
      </c>
      <c r="DY477" s="108">
        <v>0.29885297658333299</v>
      </c>
      <c r="DZ477" s="108">
        <v>6.653944765E-2</v>
      </c>
      <c r="EA477" s="108"/>
      <c r="EB477" s="108">
        <v>2.0318521761590329</v>
      </c>
      <c r="EC477" s="108">
        <f t="shared" si="2016"/>
        <v>3.9306180347796496E-2</v>
      </c>
      <c r="ED477" s="108">
        <f t="shared" si="2017"/>
        <v>1.1891780594362449</v>
      </c>
      <c r="EE477" s="108">
        <v>1.4932721815196182</v>
      </c>
      <c r="EF477" s="245">
        <v>37.630458974294385</v>
      </c>
      <c r="EG477" s="249">
        <v>73.064441269841197</v>
      </c>
      <c r="EH477" s="250">
        <v>16.074177079365068</v>
      </c>
      <c r="EI477" s="250">
        <v>106.04257031974154</v>
      </c>
      <c r="EJ477" s="250">
        <v>49.176241389990444</v>
      </c>
      <c r="EK477" s="250">
        <f t="shared" si="2018"/>
        <v>4.867169315332915</v>
      </c>
      <c r="EL477" s="250">
        <v>15.38921298058361</v>
      </c>
      <c r="EM477" s="250">
        <v>17.838092394302496</v>
      </c>
      <c r="EN477" s="250">
        <f t="shared" si="2019"/>
        <v>0.34507789736778183</v>
      </c>
      <c r="EO477" s="250">
        <f t="shared" si="2020"/>
        <v>10.440064659428634</v>
      </c>
      <c r="EP477" s="250">
        <v>262.19552245324076</v>
      </c>
      <c r="EQ477" s="245">
        <v>330.36635829108332</v>
      </c>
      <c r="ER477" s="244">
        <v>39.880000000000003</v>
      </c>
      <c r="ES477" s="108">
        <v>8.7736000000000001</v>
      </c>
      <c r="ET477" s="108">
        <v>26.841353640000001</v>
      </c>
      <c r="EU477" s="108">
        <f t="shared" si="2021"/>
        <v>2.6565961351653602</v>
      </c>
      <c r="EV477" s="108">
        <f t="shared" si="2022"/>
        <v>8.3997332081015994</v>
      </c>
      <c r="EW477" s="108">
        <v>3.1475923598</v>
      </c>
      <c r="EX477" s="108">
        <v>5.7409058579853998</v>
      </c>
      <c r="EY477" s="108">
        <f t="shared" si="2023"/>
        <v>0.11105782382272757</v>
      </c>
      <c r="EZ477" s="108">
        <f t="shared" si="2024"/>
        <v>3.3599684896913988</v>
      </c>
      <c r="FA477" s="108">
        <v>4.2191725928892696</v>
      </c>
      <c r="FB477" s="245">
        <v>106.32314934080959</v>
      </c>
      <c r="FC477" s="244">
        <v>0.83333333333333293</v>
      </c>
      <c r="FD477" s="108">
        <v>6.0833333333333302E-2</v>
      </c>
      <c r="FE477" s="108">
        <f t="shared" si="2025"/>
        <v>1.1768208333333328E-3</v>
      </c>
      <c r="FF477" s="108">
        <f t="shared" si="2026"/>
        <v>3.5603803333333316E-2</v>
      </c>
      <c r="FG477" s="108">
        <v>4.4708333333333301E-2</v>
      </c>
      <c r="FH477" s="245">
        <v>1.1266499999999995</v>
      </c>
      <c r="FI477" s="244">
        <v>83.992999999999995</v>
      </c>
      <c r="FJ477" s="108">
        <v>6.1314890000000002</v>
      </c>
      <c r="FK477" s="108">
        <f t="shared" si="2027"/>
        <v>0.11861365470500002</v>
      </c>
      <c r="FL477" s="108">
        <f t="shared" si="2028"/>
        <v>3.5885643040520003</v>
      </c>
      <c r="FM477" s="108">
        <v>4.5060000000000002</v>
      </c>
      <c r="FN477" s="245">
        <v>113.55658679999999</v>
      </c>
      <c r="FO477" s="244">
        <v>0</v>
      </c>
      <c r="FP477" s="108">
        <v>0</v>
      </c>
      <c r="FQ477" s="108">
        <f t="shared" si="2029"/>
        <v>0</v>
      </c>
      <c r="FR477" s="108">
        <f t="shared" si="2030"/>
        <v>0</v>
      </c>
      <c r="FS477" s="108">
        <v>0</v>
      </c>
      <c r="FT477" s="110">
        <v>0</v>
      </c>
      <c r="FU477" s="253">
        <f t="shared" si="1873"/>
        <v>493.90572458461969</v>
      </c>
      <c r="FV477" s="254">
        <f t="shared" si="1874"/>
        <v>129.89852490473822</v>
      </c>
      <c r="FW477" s="254">
        <f t="shared" si="1875"/>
        <v>16.594345206605656</v>
      </c>
      <c r="FX477" s="254">
        <f t="shared" si="1876"/>
        <v>101.94333333333333</v>
      </c>
      <c r="FY477" s="254">
        <f t="shared" si="1877"/>
        <v>0</v>
      </c>
      <c r="FZ477" s="254">
        <f t="shared" si="1878"/>
        <v>0</v>
      </c>
      <c r="GA477" s="254">
        <f t="shared" si="2031"/>
        <v>0</v>
      </c>
      <c r="GB477" s="254">
        <f t="shared" si="2032"/>
        <v>0</v>
      </c>
      <c r="GC477" s="254">
        <f t="shared" si="2033"/>
        <v>83.992999999999995</v>
      </c>
      <c r="GD477" s="254">
        <f t="shared" si="2034"/>
        <v>0</v>
      </c>
      <c r="GE477" s="254">
        <f t="shared" si="1879"/>
        <v>272.47928659741967</v>
      </c>
      <c r="GF477" s="255">
        <f t="shared" si="1880"/>
        <v>104.02899489631173</v>
      </c>
      <c r="GG477" s="255">
        <f t="shared" si="1881"/>
        <v>26.968364911693023</v>
      </c>
      <c r="GH477" s="254">
        <f t="shared" si="1882"/>
        <v>80.213437676546974</v>
      </c>
      <c r="GI477" s="255">
        <f t="shared" si="1883"/>
        <v>57.274557055334292</v>
      </c>
      <c r="GJ477" s="256">
        <f t="shared" si="1884"/>
        <v>1.5517289518528015</v>
      </c>
      <c r="GK477" s="253">
        <f t="shared" si="2035"/>
        <v>1179.0276523032635</v>
      </c>
      <c r="GL477" s="257">
        <f t="shared" si="2036"/>
        <v>1485.5748419021122</v>
      </c>
      <c r="GM477" s="221">
        <f t="shared" si="2037"/>
        <v>1485.5748419021122</v>
      </c>
      <c r="GN477" s="222">
        <f t="shared" si="2038"/>
        <v>825.56368843569487</v>
      </c>
      <c r="GO477" s="222">
        <f t="shared" si="2039"/>
        <v>56.844193228390871</v>
      </c>
      <c r="GP477" s="55">
        <f t="shared" si="2040"/>
        <v>0.55572002510398799</v>
      </c>
      <c r="GQ477" s="56">
        <f t="shared" si="2041"/>
        <v>3.8264106004654901E-2</v>
      </c>
      <c r="GR477" s="258">
        <f t="shared" si="2042"/>
        <v>1.093008437953916</v>
      </c>
      <c r="GS477" s="227">
        <f t="shared" si="1885"/>
        <v>1485.5748419021122</v>
      </c>
      <c r="GT477" s="222">
        <f t="shared" si="2109"/>
        <v>825.56368843569487</v>
      </c>
      <c r="GU477" s="222">
        <f t="shared" si="2110"/>
        <v>56.844193228390871</v>
      </c>
      <c r="GV477" s="37">
        <f t="shared" si="2099"/>
        <v>0.55572002510398799</v>
      </c>
      <c r="GW477" s="228">
        <f t="shared" si="2100"/>
        <v>3.8264106004654901E-2</v>
      </c>
      <c r="GX477" s="258">
        <f t="shared" si="2043"/>
        <v>1.093008437953916</v>
      </c>
      <c r="GY477" s="221">
        <f t="shared" si="2108"/>
        <v>1140.0847701479522</v>
      </c>
      <c r="GZ477" s="222">
        <f t="shared" si="2044"/>
        <v>674.88353233902296</v>
      </c>
      <c r="HA477" s="222">
        <f t="shared" si="2045"/>
        <v>35.615509901863504</v>
      </c>
      <c r="HB477" s="55">
        <f t="shared" si="2046"/>
        <v>0.59195908059664837</v>
      </c>
      <c r="HC477" s="56">
        <f t="shared" si="2047"/>
        <v>3.1239352401174144E-2</v>
      </c>
      <c r="HD477" s="258">
        <f t="shared" si="2048"/>
        <v>1.0975989636164367</v>
      </c>
      <c r="HE477" s="221">
        <f t="shared" si="2049"/>
        <v>1327.9863261830942</v>
      </c>
      <c r="HF477" s="222">
        <f t="shared" si="2050"/>
        <v>817.90838669933646</v>
      </c>
      <c r="HG477" s="222">
        <f t="shared" si="2051"/>
        <v>41.901902013772911</v>
      </c>
      <c r="HH477" s="55">
        <f t="shared" si="2052"/>
        <v>0.61590121115943519</v>
      </c>
      <c r="HI477" s="56">
        <f t="shared" si="2053"/>
        <v>3.1552961945178752E-2</v>
      </c>
      <c r="HJ477" s="259">
        <f t="shared" si="2054"/>
        <v>1.1013992735939917</v>
      </c>
      <c r="HK477" s="54">
        <f t="shared" si="1886"/>
        <v>3.9742689357637779</v>
      </c>
      <c r="HL477" s="55">
        <f t="shared" si="1887"/>
        <v>3.9742689357637779</v>
      </c>
      <c r="HM477" s="55">
        <f t="shared" si="1888"/>
        <v>3.0629596678680286</v>
      </c>
      <c r="HN477" s="56">
        <f t="shared" si="1889"/>
        <v>3.5799881988899109</v>
      </c>
      <c r="HQ477" s="57">
        <f t="shared" si="1890"/>
        <v>113.51178917485194</v>
      </c>
      <c r="HR477" s="58">
        <f t="shared" si="2055"/>
        <v>131.29908653855125</v>
      </c>
      <c r="HS477" s="58">
        <f t="shared" si="1891"/>
        <v>4.9892000888169923</v>
      </c>
      <c r="HT477" s="58">
        <f t="shared" si="2056"/>
        <v>5.7620271825747444</v>
      </c>
      <c r="HU477" s="58">
        <f t="shared" si="1892"/>
        <v>149.12821907550961</v>
      </c>
      <c r="HV477" s="55">
        <f t="shared" si="1845"/>
        <v>0.76116907905522802</v>
      </c>
      <c r="HW477" s="56">
        <f t="shared" si="1846"/>
        <v>3.345577463304085E-2</v>
      </c>
      <c r="HX477" s="260">
        <f t="shared" si="1847"/>
        <v>1.1244574941786123</v>
      </c>
      <c r="HY477" s="57">
        <f t="shared" si="1893"/>
        <v>121.10009031851</v>
      </c>
      <c r="HZ477" s="58">
        <f t="shared" si="2057"/>
        <v>140.07647447142051</v>
      </c>
      <c r="IA477" s="58">
        <f t="shared" si="1894"/>
        <v>7.051652694239511</v>
      </c>
      <c r="IB477" s="58">
        <f t="shared" si="2058"/>
        <v>8.1439536965772117</v>
      </c>
      <c r="IC477" s="58">
        <f t="shared" si="1895"/>
        <v>162.74238008070984</v>
      </c>
      <c r="ID477" s="55">
        <f t="shared" si="1896"/>
        <v>0.74412141605924698</v>
      </c>
      <c r="IE477" s="56">
        <f t="shared" si="1897"/>
        <v>4.3330155861935539E-2</v>
      </c>
      <c r="IF477" s="260">
        <f t="shared" si="1898"/>
        <v>1.1233156670394979</v>
      </c>
      <c r="IG477" s="57">
        <f t="shared" si="1899"/>
        <v>6.0756362986972228</v>
      </c>
      <c r="IH477" s="58">
        <f t="shared" si="2059"/>
        <v>7.0276885067030781</v>
      </c>
      <c r="II477" s="58">
        <f t="shared" si="1900"/>
        <v>11.858961281442824</v>
      </c>
      <c r="IJ477" s="58">
        <f t="shared" si="2060"/>
        <v>13.695914383938318</v>
      </c>
      <c r="IK477" s="58">
        <f t="shared" si="1901"/>
        <v>125.07025057064918</v>
      </c>
      <c r="IL477" s="55">
        <f t="shared" si="1902"/>
        <v>4.8577789450139797E-2</v>
      </c>
      <c r="IM477" s="56">
        <f t="shared" si="1903"/>
        <v>9.4818401876823472E-2</v>
      </c>
      <c r="IN477" s="260">
        <f t="shared" si="1904"/>
        <v>1.0222995100575569</v>
      </c>
      <c r="IO477" s="57">
        <f t="shared" si="1905"/>
        <v>0</v>
      </c>
      <c r="IP477" s="58">
        <f t="shared" si="2061"/>
        <v>0</v>
      </c>
      <c r="IQ477" s="58">
        <f t="shared" si="1906"/>
        <v>0</v>
      </c>
      <c r="IR477" s="58">
        <f t="shared" si="2062"/>
        <v>0</v>
      </c>
      <c r="IS477" s="58">
        <f t="shared" si="1907"/>
        <v>0</v>
      </c>
      <c r="IT477" s="55"/>
      <c r="IU477" s="56"/>
      <c r="IV477" s="260"/>
      <c r="IW477" s="57">
        <f t="shared" si="1911"/>
        <v>0</v>
      </c>
      <c r="IX477" s="58">
        <f t="shared" si="2063"/>
        <v>0</v>
      </c>
      <c r="IY477" s="58">
        <f t="shared" si="1912"/>
        <v>0</v>
      </c>
      <c r="IZ477" s="58">
        <f t="shared" si="2064"/>
        <v>0</v>
      </c>
      <c r="JA477" s="58">
        <f t="shared" si="1913"/>
        <v>0</v>
      </c>
      <c r="JB477" s="55"/>
      <c r="JC477" s="56"/>
      <c r="JD477" s="260"/>
      <c r="JE477" s="57">
        <f t="shared" si="1914"/>
        <v>0</v>
      </c>
      <c r="JF477" s="58">
        <f t="shared" si="2065"/>
        <v>0</v>
      </c>
      <c r="JG477" s="58">
        <f t="shared" si="1915"/>
        <v>0</v>
      </c>
      <c r="JH477" s="58">
        <f t="shared" si="2066"/>
        <v>0</v>
      </c>
      <c r="JI477" s="58">
        <f t="shared" si="1916"/>
        <v>0</v>
      </c>
      <c r="JJ477" s="55"/>
      <c r="JK477" s="56"/>
      <c r="JL477" s="260"/>
      <c r="JM477" s="57">
        <f t="shared" si="1917"/>
        <v>161.99721110403041</v>
      </c>
      <c r="JN477" s="58">
        <f t="shared" si="2067"/>
        <v>187.38217408403199</v>
      </c>
      <c r="JO477" s="58">
        <f t="shared" si="1918"/>
        <v>10.28137132376826</v>
      </c>
      <c r="JP477" s="58">
        <f t="shared" si="2068"/>
        <v>11.873955741819964</v>
      </c>
      <c r="JQ477" s="58">
        <f t="shared" si="1919"/>
        <v>220.59234721394543</v>
      </c>
      <c r="JR477" s="55">
        <f t="shared" si="1920"/>
        <v>0.73437366776334501</v>
      </c>
      <c r="JS477" s="56">
        <f t="shared" si="1921"/>
        <v>4.6608014528249649E-2</v>
      </c>
      <c r="JT477" s="260">
        <f t="shared" si="1922"/>
        <v>1.1222959351889421</v>
      </c>
      <c r="JU477" s="57">
        <f t="shared" si="1923"/>
        <v>0</v>
      </c>
      <c r="JV477" s="58">
        <f t="shared" si="2069"/>
        <v>0</v>
      </c>
      <c r="JW477" s="58">
        <f t="shared" si="1924"/>
        <v>0</v>
      </c>
      <c r="JX477" s="58">
        <f t="shared" si="2070"/>
        <v>0</v>
      </c>
      <c r="JY477" s="58">
        <f t="shared" si="1925"/>
        <v>0</v>
      </c>
      <c r="JZ477" s="55"/>
      <c r="KA477" s="56"/>
      <c r="KB477" s="260"/>
      <c r="KC477" s="57">
        <f t="shared" si="1929"/>
        <v>0</v>
      </c>
      <c r="KD477" s="58">
        <f t="shared" si="2071"/>
        <v>0</v>
      </c>
      <c r="KE477" s="58">
        <f t="shared" si="1930"/>
        <v>0</v>
      </c>
      <c r="KF477" s="58">
        <f t="shared" si="2072"/>
        <v>0</v>
      </c>
      <c r="KG477" s="58">
        <f t="shared" si="1931"/>
        <v>0</v>
      </c>
      <c r="KH477" s="55"/>
      <c r="KI477" s="56"/>
      <c r="KJ477" s="260"/>
      <c r="KK477" s="57">
        <f t="shared" si="1935"/>
        <v>41.57076465685828</v>
      </c>
      <c r="KL477" s="58">
        <f t="shared" si="2073"/>
        <v>48.084903478587975</v>
      </c>
      <c r="KM477" s="58">
        <f t="shared" si="1936"/>
        <v>1.8276758663137538</v>
      </c>
      <c r="KN477" s="58">
        <f t="shared" si="2074"/>
        <v>2.1107828580057544</v>
      </c>
      <c r="KO477" s="58">
        <f t="shared" si="1937"/>
        <v>54.031381754364169</v>
      </c>
      <c r="KP477" s="55">
        <f t="shared" si="2075"/>
        <v>0.76938185378723112</v>
      </c>
      <c r="KQ477" s="56">
        <f t="shared" si="2076"/>
        <v>3.3826191501499597E-2</v>
      </c>
      <c r="KR477" s="260">
        <f t="shared" si="2077"/>
        <v>1.1258018135520416</v>
      </c>
      <c r="KS477" s="57">
        <f t="shared" si="1938"/>
        <v>22.881526750979024</v>
      </c>
      <c r="KT477" s="58">
        <f t="shared" si="2078"/>
        <v>26.467061992857438</v>
      </c>
      <c r="KU477" s="58">
        <f t="shared" si="1939"/>
        <v>1.0058861683430165</v>
      </c>
      <c r="KV477" s="58">
        <f t="shared" si="2079"/>
        <v>1.1616979358193498</v>
      </c>
      <c r="KW477" s="58">
        <f t="shared" si="1940"/>
        <v>29.86544363039237</v>
      </c>
      <c r="KX477" s="55">
        <f t="shared" si="1941"/>
        <v>0.76615392137332228</v>
      </c>
      <c r="KY477" s="56">
        <f t="shared" si="1942"/>
        <v>3.3680603603001E-2</v>
      </c>
      <c r="KZ477" s="260">
        <f t="shared" si="1943"/>
        <v>1.1252734449773045</v>
      </c>
      <c r="LA477" s="57">
        <f t="shared" si="1944"/>
        <v>120.65033707002119</v>
      </c>
      <c r="LB477" s="58">
        <f t="shared" si="2080"/>
        <v>139.55624488889353</v>
      </c>
      <c r="LC477" s="58">
        <f t="shared" si="1945"/>
        <v>5.2122472127006967</v>
      </c>
      <c r="LD477" s="58">
        <f t="shared" si="2081"/>
        <v>6.0196243059480352</v>
      </c>
      <c r="LE477" s="58">
        <f t="shared" si="1946"/>
        <v>262.19552245324076</v>
      </c>
      <c r="LF477" s="55">
        <f t="shared" si="2082"/>
        <v>0.46015407105793599</v>
      </c>
      <c r="LG477" s="56">
        <f t="shared" si="2083"/>
        <v>1.9879238073679289E-2</v>
      </c>
      <c r="LH477" s="260">
        <f t="shared" si="2084"/>
        <v>1.0751854369123917</v>
      </c>
      <c r="LI477" s="57">
        <f t="shared" si="1947"/>
        <v>63.000436071307462</v>
      </c>
      <c r="LJ477" s="58">
        <f t="shared" si="2085"/>
        <v>72.872604403681351</v>
      </c>
      <c r="LK477" s="58">
        <f t="shared" si="1948"/>
        <v>2.7676539589880877</v>
      </c>
      <c r="LL477" s="58">
        <f t="shared" si="2086"/>
        <v>3.1963635572353426</v>
      </c>
      <c r="LM477" s="58">
        <f t="shared" si="1949"/>
        <v>84.383451857785388</v>
      </c>
      <c r="LN477" s="55">
        <f t="shared" si="1950"/>
        <v>0.74659704816869155</v>
      </c>
      <c r="LO477" s="56">
        <f t="shared" si="1951"/>
        <v>3.2798539263984121E-2</v>
      </c>
      <c r="LP477" s="260">
        <f t="shared" si="1952"/>
        <v>1.1220722511800252</v>
      </c>
      <c r="LQ477" s="57">
        <f t="shared" si="1953"/>
        <v>4.3436640066666643E-2</v>
      </c>
      <c r="LR477" s="58">
        <f t="shared" si="2087"/>
        <v>5.0243161565113312E-2</v>
      </c>
      <c r="LS477" s="58">
        <f t="shared" si="1954"/>
        <v>1.1768208333333328E-3</v>
      </c>
      <c r="LT477" s="58">
        <f t="shared" si="2088"/>
        <v>1.359110380416666E-3</v>
      </c>
      <c r="LU477" s="58">
        <f t="shared" si="1955"/>
        <v>0.89416666666666633</v>
      </c>
      <c r="LV477" s="55">
        <f t="shared" si="2101"/>
        <v>4.857778945013979E-2</v>
      </c>
      <c r="LW477" s="56">
        <f t="shared" si="2102"/>
        <v>1.3161090400745572E-3</v>
      </c>
      <c r="LX477" s="260">
        <f t="shared" si="2103"/>
        <v>1.0078160048971445</v>
      </c>
      <c r="LY477" s="57">
        <f t="shared" si="1956"/>
        <v>4.3780484509434405</v>
      </c>
      <c r="LZ477" s="58">
        <f t="shared" si="2089"/>
        <v>5.0640886432062775</v>
      </c>
      <c r="MA477" s="58">
        <f t="shared" si="1957"/>
        <v>0.11861365470500002</v>
      </c>
      <c r="MB477" s="58">
        <f t="shared" si="2090"/>
        <v>0.13698690981880451</v>
      </c>
      <c r="MC477" s="58">
        <f t="shared" si="1958"/>
        <v>90.124275238095237</v>
      </c>
      <c r="MD477" s="55">
        <f t="shared" si="1959"/>
        <v>4.8577904669716045E-2</v>
      </c>
      <c r="ME477" s="56">
        <f t="shared" si="1960"/>
        <v>1.3161121616971673E-3</v>
      </c>
      <c r="MF477" s="260">
        <f t="shared" si="1961"/>
        <v>1.0078160234355913</v>
      </c>
      <c r="MG477" s="57">
        <f t="shared" si="1962"/>
        <v>0</v>
      </c>
      <c r="MH477" s="58">
        <f t="shared" si="2091"/>
        <v>0</v>
      </c>
      <c r="MI477" s="58">
        <f t="shared" si="1963"/>
        <v>0</v>
      </c>
      <c r="MJ477" s="58">
        <f t="shared" si="2092"/>
        <v>0</v>
      </c>
      <c r="MK477" s="58">
        <f t="shared" si="1964"/>
        <v>0</v>
      </c>
      <c r="ML477" s="55"/>
      <c r="MM477" s="56"/>
      <c r="MN477" s="260"/>
      <c r="MO477" s="59">
        <v>3.6360825751752732</v>
      </c>
      <c r="MP477" s="60">
        <v>3.6360825751752732</v>
      </c>
      <c r="MQ477" s="60">
        <v>2.7906000000000004</v>
      </c>
      <c r="MR477" s="61">
        <v>3.2504000000000004</v>
      </c>
      <c r="MS477" s="59">
        <f t="shared" si="1965"/>
        <v>1.093008437953916</v>
      </c>
      <c r="MT477" s="60">
        <f>GX477</f>
        <v>1.093008437953916</v>
      </c>
      <c r="MU477" s="60">
        <f t="shared" si="2093"/>
        <v>1.0975989636164367</v>
      </c>
      <c r="MV477" s="61">
        <f t="shared" si="2094"/>
        <v>1.1013992735939917</v>
      </c>
      <c r="MW477" s="66">
        <f t="shared" si="2095"/>
        <v>3.9742689357637779</v>
      </c>
      <c r="MX477" s="67">
        <f t="shared" si="2096"/>
        <v>3.9742689357637779</v>
      </c>
      <c r="MY477" s="67">
        <f t="shared" si="2097"/>
        <v>3.0629596678680286</v>
      </c>
      <c r="MZ477" s="261">
        <f t="shared" si="2098"/>
        <v>3.5799881988899109</v>
      </c>
      <c r="NA477" s="59">
        <f t="shared" si="1966"/>
        <v>1.0930160539846159</v>
      </c>
      <c r="NB477" s="60">
        <f>NF477/J477</f>
        <v>1.0930160539846159</v>
      </c>
      <c r="NC477" s="60">
        <f t="shared" si="1967"/>
        <v>1.0976091037115865</v>
      </c>
      <c r="ND477" s="262">
        <f>NH477/L477</f>
        <v>1.1014070639431697</v>
      </c>
      <c r="NE477" s="62">
        <f t="shared" si="1968"/>
        <v>3.9742966282802978</v>
      </c>
      <c r="NF477" s="63">
        <f>NE477+NQ477+NR477+OB477</f>
        <v>3.9742966282802978</v>
      </c>
      <c r="NG477" s="63">
        <f t="shared" si="1969"/>
        <v>3.0629879648175535</v>
      </c>
      <c r="NH477" s="64">
        <f>NG477+NM477</f>
        <v>3.5800135206408794</v>
      </c>
      <c r="NI477" s="238">
        <f t="shared" si="2104"/>
        <v>-2.7692516519906007E-5</v>
      </c>
      <c r="NJ477" s="238">
        <f t="shared" si="2105"/>
        <v>-2.7692516519906007E-5</v>
      </c>
      <c r="NK477" s="238">
        <f t="shared" si="2106"/>
        <v>-2.8296949524886372E-5</v>
      </c>
      <c r="NL477" s="238">
        <f t="shared" si="2107"/>
        <v>-2.5321750968476664E-5</v>
      </c>
      <c r="NM477" s="239">
        <f t="shared" si="1970"/>
        <v>0.51702555582332588</v>
      </c>
      <c r="NN477" s="240">
        <f t="shared" si="1971"/>
        <v>0.56356747015371611</v>
      </c>
      <c r="NO477" s="240">
        <f t="shared" si="1870"/>
        <v>0.39428310763941848</v>
      </c>
      <c r="NP477" s="240">
        <f t="shared" si="1972"/>
        <v>0</v>
      </c>
      <c r="NQ477" s="240">
        <f t="shared" si="2120"/>
        <v>0</v>
      </c>
      <c r="NR477" s="240">
        <f t="shared" si="1973"/>
        <v>0</v>
      </c>
      <c r="NS477" s="240">
        <f t="shared" si="1974"/>
        <v>0.76450799105070744</v>
      </c>
      <c r="NT477" s="240">
        <f t="shared" si="1975"/>
        <v>0</v>
      </c>
      <c r="NU477" s="240">
        <f t="shared" si="1976"/>
        <v>0</v>
      </c>
      <c r="NV477" s="240">
        <f t="shared" si="1977"/>
        <v>0.18755858213777013</v>
      </c>
      <c r="NW477" s="240">
        <f t="shared" si="1978"/>
        <v>0.10352515693791202</v>
      </c>
      <c r="NX477" s="240">
        <f t="shared" si="1979"/>
        <v>0.86907238865628622</v>
      </c>
      <c r="NY477" s="240">
        <f t="shared" si="1980"/>
        <v>0.29196319975704255</v>
      </c>
      <c r="NZ477" s="240">
        <f t="shared" si="1981"/>
        <v>2.8218848137120047E-3</v>
      </c>
      <c r="OA477" s="240">
        <f t="shared" si="1982"/>
        <v>0.27997129131040727</v>
      </c>
      <c r="OB477" s="241">
        <f t="shared" si="1983"/>
        <v>0</v>
      </c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136"/>
      <c r="OP477" s="13"/>
      <c r="OQ477" s="13"/>
      <c r="OR477" s="13"/>
      <c r="OS477" s="13"/>
      <c r="OT477" s="13"/>
    </row>
    <row r="478" spans="1:410" ht="15" customHeight="1">
      <c r="A478" s="242">
        <v>459</v>
      </c>
      <c r="B478" s="49" t="s">
        <v>528</v>
      </c>
      <c r="C478" s="50">
        <v>1</v>
      </c>
      <c r="D478" s="51">
        <v>188.44</v>
      </c>
      <c r="E478" s="52">
        <v>188.44</v>
      </c>
      <c r="F478" s="52"/>
      <c r="G478" s="52"/>
      <c r="H478" s="53"/>
      <c r="I478" s="57">
        <v>1.5076173176810377</v>
      </c>
      <c r="J478" s="58"/>
      <c r="K478" s="58">
        <v>0.96409999999999985</v>
      </c>
      <c r="L478" s="243"/>
      <c r="M478" s="1">
        <v>0</v>
      </c>
      <c r="N478" s="2">
        <v>0</v>
      </c>
      <c r="O478" s="2">
        <v>0.54351731768103784</v>
      </c>
      <c r="P478" s="2">
        <v>0</v>
      </c>
      <c r="Q478" s="2">
        <v>0</v>
      </c>
      <c r="R478" s="2">
        <v>0</v>
      </c>
      <c r="S478" s="2">
        <v>0.26140000000000002</v>
      </c>
      <c r="T478" s="2">
        <v>0</v>
      </c>
      <c r="U478" s="2">
        <v>0</v>
      </c>
      <c r="V478" s="2">
        <v>0.34129999999999999</v>
      </c>
      <c r="W478" s="2">
        <v>0</v>
      </c>
      <c r="X478" s="2">
        <v>0.35539999999999999</v>
      </c>
      <c r="Y478" s="2">
        <v>0</v>
      </c>
      <c r="Z478" s="2">
        <v>6.0000000000000001E-3</v>
      </c>
      <c r="AA478" s="2">
        <v>0</v>
      </c>
      <c r="AB478" s="3">
        <v>0</v>
      </c>
      <c r="AC478" s="244">
        <v>0</v>
      </c>
      <c r="AD478" s="108">
        <v>0</v>
      </c>
      <c r="AE478" s="108">
        <v>0</v>
      </c>
      <c r="AF478" s="108">
        <f t="shared" si="1984"/>
        <v>0</v>
      </c>
      <c r="AG478" s="108">
        <f t="shared" si="1985"/>
        <v>0</v>
      </c>
      <c r="AH478" s="108">
        <v>0</v>
      </c>
      <c r="AI478" s="108">
        <v>0</v>
      </c>
      <c r="AJ478" s="108">
        <f t="shared" si="1986"/>
        <v>0</v>
      </c>
      <c r="AK478" s="108">
        <f t="shared" si="1987"/>
        <v>0</v>
      </c>
      <c r="AL478" s="108">
        <v>0</v>
      </c>
      <c r="AM478" s="245">
        <v>0</v>
      </c>
      <c r="AN478" s="244">
        <v>0</v>
      </c>
      <c r="AO478" s="108">
        <v>0</v>
      </c>
      <c r="AP478" s="108">
        <v>0</v>
      </c>
      <c r="AQ478" s="108">
        <f t="shared" si="1988"/>
        <v>0</v>
      </c>
      <c r="AR478" s="108">
        <f t="shared" si="1989"/>
        <v>0</v>
      </c>
      <c r="AS478" s="246">
        <v>0</v>
      </c>
      <c r="AT478" s="247">
        <v>0</v>
      </c>
      <c r="AU478" s="108">
        <v>0</v>
      </c>
      <c r="AV478" s="108">
        <f t="shared" si="1990"/>
        <v>0</v>
      </c>
      <c r="AW478" s="108">
        <f t="shared" si="1991"/>
        <v>0</v>
      </c>
      <c r="AX478" s="108">
        <v>0</v>
      </c>
      <c r="AY478" s="245">
        <v>0</v>
      </c>
      <c r="AZ478" s="248">
        <v>13</v>
      </c>
      <c r="BA478" s="108">
        <v>66.263166666666663</v>
      </c>
      <c r="BB478" s="108">
        <v>6.9103004701432003</v>
      </c>
      <c r="BC478" s="109">
        <v>5.5282403761145602</v>
      </c>
      <c r="BD478" s="109">
        <v>1.3820600940286401</v>
      </c>
      <c r="BE478" s="108">
        <v>2.5913631249999995</v>
      </c>
      <c r="BF478" s="109">
        <v>2.0730904999999997</v>
      </c>
      <c r="BG478" s="109">
        <v>0.51827262499999982</v>
      </c>
      <c r="BH478" s="108">
        <v>5.53083260911212</v>
      </c>
      <c r="BI478" s="109">
        <f t="shared" si="1992"/>
        <v>3.2370193394698323</v>
      </c>
      <c r="BJ478" s="108">
        <f t="shared" si="1993"/>
        <v>0.10699395682327396</v>
      </c>
      <c r="BK478" s="108">
        <v>4.0647831435460997</v>
      </c>
      <c r="BL478" s="245">
        <v>102.43253521736169</v>
      </c>
      <c r="BM478" s="244">
        <v>0</v>
      </c>
      <c r="BN478" s="108">
        <v>0</v>
      </c>
      <c r="BO478" s="108">
        <v>0</v>
      </c>
      <c r="BP478" s="108">
        <f t="shared" si="1994"/>
        <v>0</v>
      </c>
      <c r="BQ478" s="108">
        <f t="shared" si="1995"/>
        <v>0</v>
      </c>
      <c r="BR478" s="108">
        <v>0</v>
      </c>
      <c r="BS478" s="108">
        <v>0</v>
      </c>
      <c r="BT478" s="108">
        <f t="shared" si="1996"/>
        <v>0</v>
      </c>
      <c r="BU478" s="108">
        <f t="shared" si="1997"/>
        <v>0</v>
      </c>
      <c r="BV478" s="108">
        <v>0</v>
      </c>
      <c r="BW478" s="245">
        <v>0</v>
      </c>
      <c r="BX478" s="107">
        <v>0</v>
      </c>
      <c r="BY478" s="108">
        <v>0</v>
      </c>
      <c r="BZ478" s="109">
        <f t="shared" si="1998"/>
        <v>0</v>
      </c>
      <c r="CA478" s="109">
        <f t="shared" si="1999"/>
        <v>0</v>
      </c>
      <c r="CB478" s="108">
        <v>0</v>
      </c>
      <c r="CC478" s="110">
        <v>0</v>
      </c>
      <c r="CD478" s="244">
        <v>0</v>
      </c>
      <c r="CE478" s="108">
        <v>0</v>
      </c>
      <c r="CF478" s="109">
        <f t="shared" si="2000"/>
        <v>0</v>
      </c>
      <c r="CG478" s="109">
        <f t="shared" si="2001"/>
        <v>0</v>
      </c>
      <c r="CH478" s="108">
        <v>0</v>
      </c>
      <c r="CI478" s="245">
        <v>0</v>
      </c>
      <c r="CJ478" s="249">
        <v>17.579423578425949</v>
      </c>
      <c r="CK478" s="250">
        <v>3.8674731872537089</v>
      </c>
      <c r="CL478" s="250">
        <v>2.9964488684018331</v>
      </c>
      <c r="CM478" s="251">
        <v>2.9964488684018331</v>
      </c>
      <c r="CN478" s="252">
        <f t="shared" si="1871"/>
        <v>1.4606190009024735</v>
      </c>
      <c r="CO478" s="250">
        <v>11.831883777730321</v>
      </c>
      <c r="CP478" s="252">
        <f t="shared" si="2002"/>
        <v>1.1710488650170807</v>
      </c>
      <c r="CQ478" s="250">
        <v>3.7026697094029264</v>
      </c>
      <c r="CR478" s="250">
        <v>2.6480917470622618</v>
      </c>
      <c r="CS478" s="252">
        <f t="shared" si="2003"/>
        <v>5.1227334846919458E-2</v>
      </c>
      <c r="CT478" s="252">
        <f t="shared" si="2004"/>
        <v>1.5498433606196358</v>
      </c>
      <c r="CU478" s="250">
        <f t="shared" si="1872"/>
        <v>38.923321158874067</v>
      </c>
      <c r="CV478" s="245">
        <f t="shared" si="2005"/>
        <v>49.043384660181324</v>
      </c>
      <c r="CW478" s="244">
        <v>0</v>
      </c>
      <c r="CX478" s="108">
        <v>0</v>
      </c>
      <c r="CY478" s="108">
        <f t="shared" si="2006"/>
        <v>0</v>
      </c>
      <c r="CZ478" s="108">
        <f t="shared" si="2007"/>
        <v>0</v>
      </c>
      <c r="DA478" s="108">
        <v>0</v>
      </c>
      <c r="DB478" s="245">
        <v>0</v>
      </c>
      <c r="DC478" s="244">
        <v>0</v>
      </c>
      <c r="DD478" s="108">
        <v>0</v>
      </c>
      <c r="DE478" s="108">
        <f t="shared" si="2008"/>
        <v>0</v>
      </c>
      <c r="DF478" s="108">
        <f t="shared" si="2009"/>
        <v>0</v>
      </c>
      <c r="DG478" s="108">
        <v>0</v>
      </c>
      <c r="DH478" s="245">
        <v>0</v>
      </c>
      <c r="DI478" s="107">
        <v>24.904728116052006</v>
      </c>
      <c r="DJ478" s="108">
        <v>5.4790401855314412</v>
      </c>
      <c r="DK478" s="108">
        <v>0.42469541224627649</v>
      </c>
      <c r="DL478" s="108">
        <v>16.762201972693152</v>
      </c>
      <c r="DM478" s="108">
        <f t="shared" si="2010"/>
        <v>1.659022178045332</v>
      </c>
      <c r="DN478" s="108">
        <f t="shared" si="2011"/>
        <v>5.2455634853345945</v>
      </c>
      <c r="DO478" s="108">
        <v>3.4726585951161693</v>
      </c>
      <c r="DP478" s="108">
        <f t="shared" si="2012"/>
        <v>6.7178580522522305E-2</v>
      </c>
      <c r="DQ478" s="108">
        <f t="shared" si="2013"/>
        <v>2.03243595064645</v>
      </c>
      <c r="DR478" s="108">
        <v>2.5521662140819523</v>
      </c>
      <c r="DS478" s="110">
        <v>64.314588594865185</v>
      </c>
      <c r="DT478" s="244">
        <v>0</v>
      </c>
      <c r="DU478" s="108">
        <v>0</v>
      </c>
      <c r="DV478" s="108">
        <v>0</v>
      </c>
      <c r="DW478" s="108">
        <f t="shared" si="2014"/>
        <v>0</v>
      </c>
      <c r="DX478" s="108">
        <f t="shared" si="2015"/>
        <v>0</v>
      </c>
      <c r="DY478" s="108">
        <v>0</v>
      </c>
      <c r="DZ478" s="108">
        <v>0</v>
      </c>
      <c r="EA478" s="108"/>
      <c r="EB478" s="108">
        <v>0</v>
      </c>
      <c r="EC478" s="108">
        <f t="shared" si="2016"/>
        <v>0</v>
      </c>
      <c r="ED478" s="108">
        <f t="shared" si="2017"/>
        <v>0</v>
      </c>
      <c r="EE478" s="108">
        <v>0</v>
      </c>
      <c r="EF478" s="245">
        <v>0</v>
      </c>
      <c r="EG478" s="249">
        <v>11.1130088888888</v>
      </c>
      <c r="EH478" s="250">
        <v>2.44486195555554</v>
      </c>
      <c r="EI478" s="250">
        <v>28.503137777777699</v>
      </c>
      <c r="EJ478" s="250">
        <v>7.4796439716932701</v>
      </c>
      <c r="EK478" s="250">
        <f t="shared" si="2018"/>
        <v>0.74029028245436979</v>
      </c>
      <c r="EL478" s="250">
        <v>2.3406797845016918</v>
      </c>
      <c r="EM478" s="250">
        <v>3.6164676393558199</v>
      </c>
      <c r="EN478" s="250">
        <f t="shared" si="2019"/>
        <v>6.9960566483338343E-2</v>
      </c>
      <c r="EO478" s="250">
        <f t="shared" si="2020"/>
        <v>2.116602782350502</v>
      </c>
      <c r="EP478" s="250">
        <v>53.157120233271129</v>
      </c>
      <c r="EQ478" s="245">
        <v>66.977971493921629</v>
      </c>
      <c r="ER478" s="244">
        <v>0</v>
      </c>
      <c r="ES478" s="108">
        <v>0</v>
      </c>
      <c r="ET478" s="108">
        <v>0</v>
      </c>
      <c r="EU478" s="108">
        <f t="shared" si="2021"/>
        <v>0</v>
      </c>
      <c r="EV478" s="108">
        <f t="shared" si="2022"/>
        <v>0</v>
      </c>
      <c r="EW478" s="108">
        <v>0</v>
      </c>
      <c r="EX478" s="108">
        <v>0</v>
      </c>
      <c r="EY478" s="108">
        <f t="shared" si="2023"/>
        <v>0</v>
      </c>
      <c r="EZ478" s="108">
        <f t="shared" si="2024"/>
        <v>0</v>
      </c>
      <c r="FA478" s="108">
        <v>0</v>
      </c>
      <c r="FB478" s="245">
        <v>0</v>
      </c>
      <c r="FC478" s="244">
        <v>0.83333333333333293</v>
      </c>
      <c r="FD478" s="108">
        <v>6.0833333333333302E-2</v>
      </c>
      <c r="FE478" s="108">
        <f t="shared" si="2025"/>
        <v>1.1768208333333328E-3</v>
      </c>
      <c r="FF478" s="108">
        <f t="shared" si="2026"/>
        <v>3.5603803333333316E-2</v>
      </c>
      <c r="FG478" s="108">
        <v>4.4708333333333301E-2</v>
      </c>
      <c r="FH478" s="245">
        <v>1.1266499999999995</v>
      </c>
      <c r="FI478" s="244">
        <v>0</v>
      </c>
      <c r="FJ478" s="108">
        <v>0</v>
      </c>
      <c r="FK478" s="108">
        <f t="shared" si="2027"/>
        <v>0</v>
      </c>
      <c r="FL478" s="108">
        <f t="shared" si="2028"/>
        <v>0</v>
      </c>
      <c r="FM478" s="108">
        <v>0</v>
      </c>
      <c r="FN478" s="245">
        <v>0</v>
      </c>
      <c r="FO478" s="244">
        <v>0</v>
      </c>
      <c r="FP478" s="108">
        <v>0</v>
      </c>
      <c r="FQ478" s="108">
        <f t="shared" si="2029"/>
        <v>0</v>
      </c>
      <c r="FR478" s="108">
        <f t="shared" si="2030"/>
        <v>0</v>
      </c>
      <c r="FS478" s="108">
        <v>0</v>
      </c>
      <c r="FT478" s="110">
        <v>0</v>
      </c>
      <c r="FU478" s="253">
        <f t="shared" si="1873"/>
        <v>65.38853591170745</v>
      </c>
      <c r="FV478" s="254">
        <f t="shared" si="1874"/>
        <v>33.19732910988531</v>
      </c>
      <c r="FW478" s="254">
        <f t="shared" si="1875"/>
        <v>9.0619498770170335</v>
      </c>
      <c r="FX478" s="254">
        <f t="shared" si="1876"/>
        <v>66.263166666666663</v>
      </c>
      <c r="FY478" s="254">
        <f t="shared" si="1877"/>
        <v>0</v>
      </c>
      <c r="FZ478" s="254">
        <f t="shared" si="1878"/>
        <v>0</v>
      </c>
      <c r="GA478" s="254">
        <f t="shared" si="2031"/>
        <v>0</v>
      </c>
      <c r="GB478" s="254">
        <f t="shared" si="2032"/>
        <v>0</v>
      </c>
      <c r="GC478" s="254">
        <f t="shared" si="2033"/>
        <v>0</v>
      </c>
      <c r="GD478" s="254">
        <f t="shared" si="2034"/>
        <v>0</v>
      </c>
      <c r="GE478" s="254">
        <f t="shared" si="1879"/>
        <v>36.073729722116745</v>
      </c>
      <c r="GF478" s="255">
        <f t="shared" si="1880"/>
        <v>13.772473834671839</v>
      </c>
      <c r="GG478" s="255">
        <f t="shared" si="1881"/>
        <v>3.5703613255167825</v>
      </c>
      <c r="GH478" s="254">
        <f t="shared" si="1882"/>
        <v>15.328883923979703</v>
      </c>
      <c r="GI478" s="255">
        <f t="shared" si="1883"/>
        <v>10.945236388432102</v>
      </c>
      <c r="GJ478" s="256">
        <f t="shared" si="1884"/>
        <v>0.29653725950938742</v>
      </c>
      <c r="GK478" s="253">
        <f t="shared" si="2035"/>
        <v>225.3135952113729</v>
      </c>
      <c r="GL478" s="257">
        <f t="shared" si="2036"/>
        <v>283.89512996632982</v>
      </c>
      <c r="GM478" s="221">
        <f t="shared" si="2037"/>
        <v>283.89512996632982</v>
      </c>
      <c r="GN478" s="222">
        <f t="shared" si="2038"/>
        <v>113.53387012986236</v>
      </c>
      <c r="GO478" s="222">
        <f t="shared" si="2039"/>
        <v>16.290349062174435</v>
      </c>
      <c r="GP478" s="55">
        <f t="shared" si="2040"/>
        <v>0.39991482116416571</v>
      </c>
      <c r="GQ478" s="56">
        <f t="shared" si="2041"/>
        <v>5.7381572780436506E-2</v>
      </c>
      <c r="GR478" s="258">
        <f t="shared" si="2042"/>
        <v>1.0715550581001143</v>
      </c>
      <c r="GS478" s="227">
        <f t="shared" si="1885"/>
        <v>283.89512996632982</v>
      </c>
      <c r="GT478" s="222">
        <f t="shared" si="2109"/>
        <v>113.53387012986236</v>
      </c>
      <c r="GU478" s="222">
        <f t="shared" si="2110"/>
        <v>16.290349062174435</v>
      </c>
      <c r="GV478" s="37">
        <f t="shared" si="2099"/>
        <v>0.39991482116416571</v>
      </c>
      <c r="GW478" s="228">
        <f t="shared" si="2100"/>
        <v>5.7381572780436506E-2</v>
      </c>
      <c r="GX478" s="258">
        <f t="shared" si="2043"/>
        <v>1.0715550581001143</v>
      </c>
      <c r="GY478" s="221">
        <f t="shared" si="2108"/>
        <v>181.46259474896812</v>
      </c>
      <c r="GZ478" s="222">
        <f t="shared" si="2044"/>
        <v>108.55792400122934</v>
      </c>
      <c r="HA478" s="222">
        <f t="shared" si="2045"/>
        <v>6.577859772672765</v>
      </c>
      <c r="HB478" s="55">
        <f t="shared" si="2046"/>
        <v>0.59823857446437545</v>
      </c>
      <c r="HC478" s="56">
        <f t="shared" si="2047"/>
        <v>3.624912220489545E-2</v>
      </c>
      <c r="HD478" s="258">
        <f t="shared" si="2048"/>
        <v>1.099358973648106</v>
      </c>
      <c r="HE478" s="221">
        <f t="shared" si="2049"/>
        <v>181.46259474896812</v>
      </c>
      <c r="HF478" s="222">
        <f t="shared" si="2050"/>
        <v>108.55792400122934</v>
      </c>
      <c r="HG478" s="222">
        <f t="shared" si="2051"/>
        <v>6.577859772672765</v>
      </c>
      <c r="HH478" s="55">
        <f t="shared" si="2052"/>
        <v>0.59823857446437545</v>
      </c>
      <c r="HI478" s="56">
        <f t="shared" si="2053"/>
        <v>3.624912220489545E-2</v>
      </c>
      <c r="HJ478" s="259">
        <f t="shared" si="2054"/>
        <v>1.099358973648106</v>
      </c>
      <c r="HK478" s="54">
        <f t="shared" si="1886"/>
        <v>1.6154949624404429</v>
      </c>
      <c r="HL478" s="55">
        <f t="shared" si="1887"/>
        <v>0</v>
      </c>
      <c r="HM478" s="55">
        <f t="shared" si="1888"/>
        <v>1.0598919864941387</v>
      </c>
      <c r="HN478" s="56">
        <f t="shared" si="1889"/>
        <v>0</v>
      </c>
      <c r="HQ478" s="57">
        <f t="shared" si="1890"/>
        <v>0</v>
      </c>
      <c r="HR478" s="58">
        <f t="shared" si="2055"/>
        <v>0</v>
      </c>
      <c r="HS478" s="58">
        <f t="shared" si="1891"/>
        <v>0</v>
      </c>
      <c r="HT478" s="58">
        <f t="shared" si="2056"/>
        <v>0</v>
      </c>
      <c r="HU478" s="58">
        <f t="shared" si="1892"/>
        <v>0</v>
      </c>
      <c r="HV478" s="55"/>
      <c r="HW478" s="56"/>
      <c r="HX478" s="260"/>
      <c r="HY478" s="57">
        <f t="shared" si="1893"/>
        <v>0</v>
      </c>
      <c r="HZ478" s="58">
        <f t="shared" si="2057"/>
        <v>0</v>
      </c>
      <c r="IA478" s="58">
        <f t="shared" si="1894"/>
        <v>0</v>
      </c>
      <c r="IB478" s="58">
        <f t="shared" si="2058"/>
        <v>0</v>
      </c>
      <c r="IC478" s="58">
        <f t="shared" si="1895"/>
        <v>0</v>
      </c>
      <c r="ID478" s="55"/>
      <c r="IE478" s="56"/>
      <c r="IF478" s="260"/>
      <c r="IG478" s="57">
        <f t="shared" si="1899"/>
        <v>3.9491635941531955</v>
      </c>
      <c r="IH478" s="58">
        <f t="shared" si="2059"/>
        <v>4.5679975293570019</v>
      </c>
      <c r="II478" s="58">
        <f t="shared" si="1900"/>
        <v>7.7083248329378335</v>
      </c>
      <c r="IJ478" s="58">
        <f t="shared" si="2060"/>
        <v>8.9023443495599039</v>
      </c>
      <c r="IK478" s="58">
        <f t="shared" si="1901"/>
        <v>81.295662870921973</v>
      </c>
      <c r="IL478" s="55">
        <f t="shared" si="1902"/>
        <v>4.8577789450139804E-2</v>
      </c>
      <c r="IM478" s="56">
        <f t="shared" si="1903"/>
        <v>9.4818401876823444E-2</v>
      </c>
      <c r="IN478" s="260">
        <f t="shared" si="1904"/>
        <v>1.0222995100575569</v>
      </c>
      <c r="IO478" s="57">
        <f t="shared" si="1905"/>
        <v>0</v>
      </c>
      <c r="IP478" s="58">
        <f t="shared" si="2061"/>
        <v>0</v>
      </c>
      <c r="IQ478" s="58">
        <f t="shared" si="1906"/>
        <v>0</v>
      </c>
      <c r="IR478" s="58">
        <f t="shared" si="2062"/>
        <v>0</v>
      </c>
      <c r="IS478" s="58">
        <f t="shared" si="1907"/>
        <v>0</v>
      </c>
      <c r="IT478" s="55"/>
      <c r="IU478" s="56"/>
      <c r="IV478" s="260"/>
      <c r="IW478" s="57">
        <f t="shared" si="1911"/>
        <v>0</v>
      </c>
      <c r="IX478" s="58">
        <f t="shared" si="2063"/>
        <v>0</v>
      </c>
      <c r="IY478" s="58">
        <f t="shared" si="1912"/>
        <v>0</v>
      </c>
      <c r="IZ478" s="58">
        <f t="shared" si="2064"/>
        <v>0</v>
      </c>
      <c r="JA478" s="58">
        <f t="shared" si="1913"/>
        <v>0</v>
      </c>
      <c r="JB478" s="55"/>
      <c r="JC478" s="56"/>
      <c r="JD478" s="260"/>
      <c r="JE478" s="57">
        <f t="shared" si="1914"/>
        <v>0</v>
      </c>
      <c r="JF478" s="58">
        <f t="shared" si="2065"/>
        <v>0</v>
      </c>
      <c r="JG478" s="58">
        <f t="shared" si="1915"/>
        <v>0</v>
      </c>
      <c r="JH478" s="58">
        <f t="shared" si="2066"/>
        <v>0</v>
      </c>
      <c r="JI478" s="58">
        <f t="shared" si="1916"/>
        <v>0</v>
      </c>
      <c r="JJ478" s="55"/>
      <c r="JK478" s="56"/>
      <c r="JL478" s="260"/>
      <c r="JM478" s="57">
        <f t="shared" si="1917"/>
        <v>27.854962711107184</v>
      </c>
      <c r="JN478" s="58">
        <f t="shared" si="2067"/>
        <v>32.219835367937684</v>
      </c>
      <c r="JO478" s="58">
        <f t="shared" si="1918"/>
        <v>2.6828952007664735</v>
      </c>
      <c r="JP478" s="58">
        <f t="shared" si="2068"/>
        <v>3.0984756673652005</v>
      </c>
      <c r="JQ478" s="58">
        <f t="shared" si="1919"/>
        <v>38.923321158874067</v>
      </c>
      <c r="JR478" s="55">
        <f t="shared" si="1920"/>
        <v>0.71563684397359228</v>
      </c>
      <c r="JS478" s="56">
        <f t="shared" si="1921"/>
        <v>6.8927705059279212E-2</v>
      </c>
      <c r="JT478" s="260">
        <f t="shared" si="1922"/>
        <v>1.1228171949643442</v>
      </c>
      <c r="JU478" s="57">
        <f t="shared" si="1923"/>
        <v>0</v>
      </c>
      <c r="JV478" s="58">
        <f t="shared" si="2069"/>
        <v>0</v>
      </c>
      <c r="JW478" s="58">
        <f t="shared" si="1924"/>
        <v>0</v>
      </c>
      <c r="JX478" s="58">
        <f t="shared" si="2070"/>
        <v>0</v>
      </c>
      <c r="JY478" s="58">
        <f t="shared" si="1925"/>
        <v>0</v>
      </c>
      <c r="JZ478" s="55"/>
      <c r="KA478" s="56"/>
      <c r="KB478" s="260"/>
      <c r="KC478" s="57">
        <f t="shared" si="1929"/>
        <v>0</v>
      </c>
      <c r="KD478" s="58">
        <f t="shared" si="2071"/>
        <v>0</v>
      </c>
      <c r="KE478" s="58">
        <f t="shared" si="1930"/>
        <v>0</v>
      </c>
      <c r="KF478" s="58">
        <f t="shared" si="2072"/>
        <v>0</v>
      </c>
      <c r="KG478" s="58">
        <f t="shared" si="1931"/>
        <v>0</v>
      </c>
      <c r="KH478" s="55"/>
      <c r="KI478" s="56"/>
      <c r="KJ478" s="260"/>
      <c r="KK478" s="57">
        <f t="shared" si="1935"/>
        <v>39.262927613480322</v>
      </c>
      <c r="KL478" s="58">
        <f t="shared" si="2073"/>
        <v>45.415428370512693</v>
      </c>
      <c r="KM478" s="58">
        <f t="shared" si="1936"/>
        <v>1.7262007585678543</v>
      </c>
      <c r="KN478" s="58">
        <f t="shared" si="2074"/>
        <v>1.993589256070015</v>
      </c>
      <c r="KO478" s="58">
        <f t="shared" si="1937"/>
        <v>51.04332428163903</v>
      </c>
      <c r="KP478" s="55">
        <f t="shared" si="2075"/>
        <v>0.76920788694798481</v>
      </c>
      <c r="KQ478" s="56">
        <f t="shared" si="2076"/>
        <v>3.3818345157993403E-2</v>
      </c>
      <c r="KR478" s="260">
        <f t="shared" si="2077"/>
        <v>1.1257733375497225</v>
      </c>
      <c r="KS478" s="57">
        <f t="shared" si="1938"/>
        <v>0</v>
      </c>
      <c r="KT478" s="58">
        <f t="shared" si="2078"/>
        <v>0</v>
      </c>
      <c r="KU478" s="58">
        <f t="shared" si="1939"/>
        <v>0</v>
      </c>
      <c r="KV478" s="58">
        <f t="shared" si="2079"/>
        <v>0</v>
      </c>
      <c r="KW478" s="58">
        <f t="shared" si="1940"/>
        <v>0</v>
      </c>
      <c r="KX478" s="55"/>
      <c r="KY478" s="56"/>
      <c r="KZ478" s="260"/>
      <c r="LA478" s="57">
        <f t="shared" si="1944"/>
        <v>18.995755576004015</v>
      </c>
      <c r="LB478" s="58">
        <f t="shared" si="2080"/>
        <v>21.972390474763845</v>
      </c>
      <c r="LC478" s="58">
        <f t="shared" si="1945"/>
        <v>0.81025084893770816</v>
      </c>
      <c r="LD478" s="58">
        <f t="shared" si="2081"/>
        <v>0.9357587054381592</v>
      </c>
      <c r="LE478" s="58">
        <f t="shared" si="1946"/>
        <v>53.157120233271137</v>
      </c>
      <c r="LF478" s="55">
        <f t="shared" si="2082"/>
        <v>0.35735110353315447</v>
      </c>
      <c r="LG478" s="56">
        <f t="shared" si="2083"/>
        <v>1.5242564784963102E-2</v>
      </c>
      <c r="LH478" s="260">
        <f t="shared" si="2084"/>
        <v>1.0583579912088361</v>
      </c>
      <c r="LI478" s="57">
        <f t="shared" si="1947"/>
        <v>0</v>
      </c>
      <c r="LJ478" s="58">
        <f t="shared" si="2085"/>
        <v>0</v>
      </c>
      <c r="LK478" s="58">
        <f t="shared" si="1948"/>
        <v>0</v>
      </c>
      <c r="LL478" s="58">
        <f t="shared" si="2086"/>
        <v>0</v>
      </c>
      <c r="LM478" s="58">
        <f t="shared" si="1949"/>
        <v>0</v>
      </c>
      <c r="LN478" s="55"/>
      <c r="LO478" s="56"/>
      <c r="LP478" s="260"/>
      <c r="LQ478" s="57">
        <f t="shared" si="1953"/>
        <v>4.3436640066666643E-2</v>
      </c>
      <c r="LR478" s="58">
        <f t="shared" si="2087"/>
        <v>5.0243161565113312E-2</v>
      </c>
      <c r="LS478" s="58">
        <f t="shared" si="1954"/>
        <v>1.1768208333333328E-3</v>
      </c>
      <c r="LT478" s="58">
        <f t="shared" si="2088"/>
        <v>1.359110380416666E-3</v>
      </c>
      <c r="LU478" s="58">
        <f t="shared" si="1955"/>
        <v>0.89416666666666633</v>
      </c>
      <c r="LV478" s="55">
        <f t="shared" si="2101"/>
        <v>4.857778945013979E-2</v>
      </c>
      <c r="LW478" s="56">
        <f t="shared" si="2102"/>
        <v>1.3161090400745572E-3</v>
      </c>
      <c r="LX478" s="260">
        <f t="shared" si="2103"/>
        <v>1.0078160048971445</v>
      </c>
      <c r="LY478" s="57">
        <f t="shared" si="1956"/>
        <v>0</v>
      </c>
      <c r="LZ478" s="58">
        <f t="shared" si="2089"/>
        <v>0</v>
      </c>
      <c r="MA478" s="58">
        <f t="shared" si="1957"/>
        <v>0</v>
      </c>
      <c r="MB478" s="58">
        <f t="shared" si="2090"/>
        <v>0</v>
      </c>
      <c r="MC478" s="58">
        <f t="shared" si="1958"/>
        <v>0</v>
      </c>
      <c r="MD478" s="55"/>
      <c r="ME478" s="56"/>
      <c r="MF478" s="260"/>
      <c r="MG478" s="57">
        <f t="shared" si="1962"/>
        <v>0</v>
      </c>
      <c r="MH478" s="58">
        <f t="shared" si="2091"/>
        <v>0</v>
      </c>
      <c r="MI478" s="58">
        <f t="shared" si="1963"/>
        <v>0</v>
      </c>
      <c r="MJ478" s="58">
        <f t="shared" si="2092"/>
        <v>0</v>
      </c>
      <c r="MK478" s="58">
        <f t="shared" si="1964"/>
        <v>0</v>
      </c>
      <c r="ML478" s="55"/>
      <c r="MM478" s="56"/>
      <c r="MN478" s="260"/>
      <c r="MO478" s="59">
        <v>1.5076173176810377</v>
      </c>
      <c r="MP478" s="60"/>
      <c r="MQ478" s="60">
        <v>0.96409999999999985</v>
      </c>
      <c r="MR478" s="61"/>
      <c r="MS478" s="59">
        <f t="shared" si="1965"/>
        <v>1.0715550581001143</v>
      </c>
      <c r="MT478" s="60"/>
      <c r="MU478" s="60">
        <f t="shared" si="2093"/>
        <v>1.099358973648106</v>
      </c>
      <c r="MV478" s="61"/>
      <c r="MW478" s="66">
        <f t="shared" si="2095"/>
        <v>1.6154949624404429</v>
      </c>
      <c r="MX478" s="67"/>
      <c r="MY478" s="67">
        <f t="shared" si="2097"/>
        <v>1.0598919864941387</v>
      </c>
      <c r="MZ478" s="261"/>
      <c r="NA478" s="59">
        <f t="shared" si="1966"/>
        <v>1.0715953243575862</v>
      </c>
      <c r="NB478" s="60"/>
      <c r="NC478" s="60">
        <f t="shared" si="1967"/>
        <v>1.0993861435270236</v>
      </c>
      <c r="ND478" s="262"/>
      <c r="NE478" s="62">
        <f t="shared" si="1968"/>
        <v>1.6155556685475256</v>
      </c>
      <c r="NF478" s="63"/>
      <c r="NG478" s="63">
        <f t="shared" si="1969"/>
        <v>1.0599181809744032</v>
      </c>
      <c r="NH478" s="64"/>
      <c r="NI478" s="238">
        <f t="shared" si="2104"/>
        <v>-6.0706107082753036E-5</v>
      </c>
      <c r="NJ478" s="238">
        <f t="shared" si="2105"/>
        <v>0</v>
      </c>
      <c r="NK478" s="238">
        <f t="shared" si="2106"/>
        <v>-2.6194480264418729E-5</v>
      </c>
      <c r="NL478" s="238">
        <f t="shared" si="2107"/>
        <v>0</v>
      </c>
      <c r="NM478" s="239">
        <f t="shared" si="1970"/>
        <v>0</v>
      </c>
      <c r="NN478" s="240">
        <f t="shared" si="1971"/>
        <v>0</v>
      </c>
      <c r="NO478" s="240">
        <f t="shared" si="1870"/>
        <v>0.55563748757312248</v>
      </c>
      <c r="NP478" s="240">
        <f t="shared" si="1972"/>
        <v>0</v>
      </c>
      <c r="NQ478" s="240">
        <f t="shared" si="2120"/>
        <v>0</v>
      </c>
      <c r="NR478" s="240">
        <f t="shared" si="1973"/>
        <v>0</v>
      </c>
      <c r="NS478" s="240">
        <f t="shared" si="1974"/>
        <v>0.29350441476367961</v>
      </c>
      <c r="NT478" s="240">
        <f t="shared" si="1975"/>
        <v>0</v>
      </c>
      <c r="NU478" s="240">
        <f t="shared" si="1976"/>
        <v>0</v>
      </c>
      <c r="NV478" s="240">
        <f t="shared" si="1977"/>
        <v>0.38422644010572027</v>
      </c>
      <c r="NW478" s="240">
        <f t="shared" si="1978"/>
        <v>0</v>
      </c>
      <c r="NX478" s="240">
        <f t="shared" si="1979"/>
        <v>0.37614043007562037</v>
      </c>
      <c r="NY478" s="240">
        <f t="shared" si="1980"/>
        <v>0</v>
      </c>
      <c r="NZ478" s="240">
        <f t="shared" si="1981"/>
        <v>6.0468960293828672E-3</v>
      </c>
      <c r="OA478" s="240">
        <f t="shared" si="1982"/>
        <v>0</v>
      </c>
      <c r="OB478" s="241">
        <f t="shared" si="1983"/>
        <v>0</v>
      </c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136"/>
      <c r="OP478" s="13"/>
      <c r="OQ478" s="13"/>
      <c r="OR478" s="13"/>
      <c r="OS478" s="13"/>
      <c r="OT478" s="13"/>
    </row>
    <row r="479" spans="1:410" ht="15" customHeight="1">
      <c r="A479" s="242">
        <v>460</v>
      </c>
      <c r="B479" s="49" t="s">
        <v>529</v>
      </c>
      <c r="C479" s="50">
        <v>2</v>
      </c>
      <c r="D479" s="51">
        <v>450.6</v>
      </c>
      <c r="E479" s="52">
        <v>386.5</v>
      </c>
      <c r="F479" s="52">
        <v>64.099999999999994</v>
      </c>
      <c r="G479" s="52"/>
      <c r="H479" s="53"/>
      <c r="I479" s="57">
        <v>3.2926914052127731</v>
      </c>
      <c r="J479" s="58">
        <v>3.2926914052127731</v>
      </c>
      <c r="K479" s="58">
        <v>2.6107</v>
      </c>
      <c r="L479" s="243">
        <v>3.0276999999999998</v>
      </c>
      <c r="M479" s="1">
        <v>0.41699999999999998</v>
      </c>
      <c r="N479" s="2">
        <v>0.4824</v>
      </c>
      <c r="O479" s="2">
        <v>0.26499140521277342</v>
      </c>
      <c r="P479" s="2">
        <v>0</v>
      </c>
      <c r="Q479" s="2">
        <v>0</v>
      </c>
      <c r="R479" s="2">
        <v>0</v>
      </c>
      <c r="S479" s="2">
        <v>0.65439999999999998</v>
      </c>
      <c r="T479" s="2">
        <v>0</v>
      </c>
      <c r="U479" s="2">
        <v>0</v>
      </c>
      <c r="V479" s="2">
        <v>0.15290000000000001</v>
      </c>
      <c r="W479" s="2">
        <v>8.3500000000000005E-2</v>
      </c>
      <c r="X479" s="2">
        <v>0.82189999999999996</v>
      </c>
      <c r="Y479" s="2">
        <v>0.191</v>
      </c>
      <c r="Z479" s="2">
        <v>2.5000000000000001E-3</v>
      </c>
      <c r="AA479" s="2">
        <v>0.22209999999999999</v>
      </c>
      <c r="AB479" s="3">
        <v>0</v>
      </c>
      <c r="AC479" s="244">
        <v>71.95</v>
      </c>
      <c r="AD479" s="108">
        <v>15.829000000000001</v>
      </c>
      <c r="AE479" s="108">
        <v>48.426163350000003</v>
      </c>
      <c r="AF479" s="108">
        <f t="shared" si="1984"/>
        <v>4.7929310914029006</v>
      </c>
      <c r="AG479" s="108">
        <f t="shared" si="1985"/>
        <v>15.154483558749</v>
      </c>
      <c r="AH479" s="108">
        <v>2.7774897496666702</v>
      </c>
      <c r="AI479" s="108">
        <v>10.145733685072342</v>
      </c>
      <c r="AJ479" s="108">
        <f t="shared" si="1986"/>
        <v>0.19626921813772447</v>
      </c>
      <c r="AK479" s="108">
        <f t="shared" si="1987"/>
        <v>5.9379732623949195</v>
      </c>
      <c r="AL479" s="108">
        <v>7.4564193392369509</v>
      </c>
      <c r="AM479" s="245">
        <v>187.90176734877116</v>
      </c>
      <c r="AN479" s="244">
        <v>79.739999999999995</v>
      </c>
      <c r="AO479" s="108">
        <v>17.5428</v>
      </c>
      <c r="AP479" s="108">
        <v>53.669246219999998</v>
      </c>
      <c r="AQ479" s="108">
        <f t="shared" si="1988"/>
        <v>5.3118599753782805</v>
      </c>
      <c r="AR479" s="108">
        <f t="shared" si="1989"/>
        <v>16.7952539120868</v>
      </c>
      <c r="AS479" s="246">
        <v>9.8113755499750006</v>
      </c>
      <c r="AT479" s="247">
        <v>4.8306671270483514</v>
      </c>
      <c r="AU479" s="108">
        <v>11.735729789208174</v>
      </c>
      <c r="AV479" s="108">
        <f t="shared" si="1990"/>
        <v>0.22702769277223214</v>
      </c>
      <c r="AW479" s="108">
        <f t="shared" si="1991"/>
        <v>6.8685471022702895</v>
      </c>
      <c r="AX479" s="108">
        <v>8.6249575779591581</v>
      </c>
      <c r="AY479" s="245">
        <v>217.34893096457077</v>
      </c>
      <c r="AZ479" s="248">
        <v>13</v>
      </c>
      <c r="BA479" s="108">
        <v>66.263166666666663</v>
      </c>
      <c r="BB479" s="108">
        <v>6.9103004701432003</v>
      </c>
      <c r="BC479" s="109">
        <v>5.5282403761145602</v>
      </c>
      <c r="BD479" s="109">
        <v>1.3820600940286401</v>
      </c>
      <c r="BE479" s="108">
        <v>2.5913631249999995</v>
      </c>
      <c r="BF479" s="109">
        <v>2.0730904999999997</v>
      </c>
      <c r="BG479" s="109">
        <v>0.51827262499999982</v>
      </c>
      <c r="BH479" s="108">
        <v>5.53083260911212</v>
      </c>
      <c r="BI479" s="109">
        <f t="shared" si="1992"/>
        <v>3.2370193394698323</v>
      </c>
      <c r="BJ479" s="108">
        <f t="shared" si="1993"/>
        <v>0.10699395682327396</v>
      </c>
      <c r="BK479" s="108">
        <v>4.0647831435460997</v>
      </c>
      <c r="BL479" s="245">
        <v>102.43253521736169</v>
      </c>
      <c r="BM479" s="244">
        <v>0</v>
      </c>
      <c r="BN479" s="108">
        <v>0</v>
      </c>
      <c r="BO479" s="108">
        <v>0</v>
      </c>
      <c r="BP479" s="108">
        <f t="shared" si="1994"/>
        <v>0</v>
      </c>
      <c r="BQ479" s="108">
        <f t="shared" si="1995"/>
        <v>0</v>
      </c>
      <c r="BR479" s="108">
        <v>0</v>
      </c>
      <c r="BS479" s="108">
        <v>0</v>
      </c>
      <c r="BT479" s="108">
        <f t="shared" si="1996"/>
        <v>0</v>
      </c>
      <c r="BU479" s="108">
        <f t="shared" si="1997"/>
        <v>0</v>
      </c>
      <c r="BV479" s="108">
        <v>0</v>
      </c>
      <c r="BW479" s="245">
        <v>0</v>
      </c>
      <c r="BX479" s="107">
        <v>0</v>
      </c>
      <c r="BY479" s="108">
        <v>0</v>
      </c>
      <c r="BZ479" s="109">
        <f t="shared" si="1998"/>
        <v>0</v>
      </c>
      <c r="CA479" s="109">
        <f t="shared" si="1999"/>
        <v>0</v>
      </c>
      <c r="CB479" s="108">
        <v>0</v>
      </c>
      <c r="CC479" s="110">
        <v>0</v>
      </c>
      <c r="CD479" s="244">
        <v>0</v>
      </c>
      <c r="CE479" s="108">
        <v>0</v>
      </c>
      <c r="CF479" s="109">
        <f t="shared" si="2000"/>
        <v>0</v>
      </c>
      <c r="CG479" s="109">
        <f t="shared" si="2001"/>
        <v>0</v>
      </c>
      <c r="CH479" s="108">
        <v>0</v>
      </c>
      <c r="CI479" s="245">
        <v>0</v>
      </c>
      <c r="CJ479" s="249">
        <v>108.91612961387568</v>
      </c>
      <c r="CK479" s="250">
        <v>23.961548515052648</v>
      </c>
      <c r="CL479" s="250">
        <v>12.51059727560127</v>
      </c>
      <c r="CM479" s="251">
        <v>7.1651446619712704</v>
      </c>
      <c r="CN479" s="252">
        <f t="shared" si="1871"/>
        <v>3.4926497654778959</v>
      </c>
      <c r="CO479" s="250">
        <v>73.306327785007866</v>
      </c>
      <c r="CP479" s="252">
        <f t="shared" si="2002"/>
        <v>7.2554204861933691</v>
      </c>
      <c r="CQ479" s="250">
        <v>22.940482217040362</v>
      </c>
      <c r="CR479" s="250">
        <v>15.964706032836235</v>
      </c>
      <c r="CS479" s="252">
        <f t="shared" si="2003"/>
        <v>0.30883723820521697</v>
      </c>
      <c r="CT479" s="252">
        <f t="shared" si="2004"/>
        <v>9.3436315704259982</v>
      </c>
      <c r="CU479" s="250">
        <f t="shared" si="1872"/>
        <v>234.65930922237371</v>
      </c>
      <c r="CV479" s="245">
        <f t="shared" si="2005"/>
        <v>295.67072962019091</v>
      </c>
      <c r="CW479" s="244">
        <v>0</v>
      </c>
      <c r="CX479" s="108">
        <v>0</v>
      </c>
      <c r="CY479" s="108">
        <f t="shared" si="2006"/>
        <v>0</v>
      </c>
      <c r="CZ479" s="108">
        <f t="shared" si="2007"/>
        <v>0</v>
      </c>
      <c r="DA479" s="108">
        <v>0</v>
      </c>
      <c r="DB479" s="245">
        <v>0</v>
      </c>
      <c r="DC479" s="244">
        <v>0</v>
      </c>
      <c r="DD479" s="108">
        <v>0</v>
      </c>
      <c r="DE479" s="108">
        <f t="shared" si="2008"/>
        <v>0</v>
      </c>
      <c r="DF479" s="108">
        <f t="shared" si="2009"/>
        <v>0</v>
      </c>
      <c r="DG479" s="108">
        <v>0</v>
      </c>
      <c r="DH479" s="245">
        <v>0</v>
      </c>
      <c r="DI479" s="107">
        <v>26.669438812800003</v>
      </c>
      <c r="DJ479" s="108">
        <v>5.8672765388160011</v>
      </c>
      <c r="DK479" s="108">
        <v>0.44273778713795975</v>
      </c>
      <c r="DL479" s="108">
        <v>17.949945801271479</v>
      </c>
      <c r="DM479" s="108">
        <f t="shared" si="2010"/>
        <v>1.7765779357350435</v>
      </c>
      <c r="DN479" s="108">
        <f t="shared" si="2011"/>
        <v>5.6172560390498969</v>
      </c>
      <c r="DO479" s="108">
        <v>3.7178461226218573</v>
      </c>
      <c r="DP479" s="108">
        <f t="shared" si="2012"/>
        <v>7.192173324211984E-2</v>
      </c>
      <c r="DQ479" s="108">
        <f t="shared" si="2013"/>
        <v>2.1759363644946492</v>
      </c>
      <c r="DR479" s="108">
        <v>2.732362253132365</v>
      </c>
      <c r="DS479" s="110">
        <v>68.855528778935593</v>
      </c>
      <c r="DT479" s="244">
        <v>14.51</v>
      </c>
      <c r="DU479" s="108">
        <v>3.1922000000000001</v>
      </c>
      <c r="DV479" s="108">
        <v>9.7659990299999997</v>
      </c>
      <c r="DW479" s="108">
        <f t="shared" si="2014"/>
        <v>0.96657998799522005</v>
      </c>
      <c r="DX479" s="108">
        <f t="shared" si="2015"/>
        <v>3.0561717364481997</v>
      </c>
      <c r="DY479" s="108">
        <v>0.29885297658333299</v>
      </c>
      <c r="DZ479" s="108">
        <v>6.653944765E-2</v>
      </c>
      <c r="EA479" s="108"/>
      <c r="EB479" s="108">
        <v>2.0318521761590329</v>
      </c>
      <c r="EC479" s="108">
        <f t="shared" si="2016"/>
        <v>3.9306180347796496E-2</v>
      </c>
      <c r="ED479" s="108">
        <f t="shared" si="2017"/>
        <v>1.1891780594362449</v>
      </c>
      <c r="EE479" s="108">
        <v>1.4932721815196182</v>
      </c>
      <c r="EF479" s="245">
        <v>37.630458974294385</v>
      </c>
      <c r="EG479" s="249">
        <v>80.948901587301506</v>
      </c>
      <c r="EH479" s="250">
        <v>17.808758349206332</v>
      </c>
      <c r="EI479" s="250">
        <v>120.69747164926012</v>
      </c>
      <c r="EJ479" s="250">
        <v>54.482901060038031</v>
      </c>
      <c r="EK479" s="250">
        <f t="shared" si="2018"/>
        <v>5.3923906495162042</v>
      </c>
      <c r="EL479" s="250">
        <v>17.049879057728301</v>
      </c>
      <c r="EM479" s="250">
        <v>19.997476383143844</v>
      </c>
      <c r="EN479" s="250">
        <f t="shared" si="2019"/>
        <v>0.3868511806319177</v>
      </c>
      <c r="EO479" s="250">
        <f t="shared" si="2020"/>
        <v>11.703883007809832</v>
      </c>
      <c r="EP479" s="250">
        <v>293.93550902894987</v>
      </c>
      <c r="EQ479" s="245">
        <v>370.35874137647681</v>
      </c>
      <c r="ER479" s="244">
        <v>32.299999999999997</v>
      </c>
      <c r="ES479" s="108">
        <v>7.1059999999999999</v>
      </c>
      <c r="ET479" s="108">
        <v>21.7396119</v>
      </c>
      <c r="EU479" s="108">
        <f t="shared" si="2021"/>
        <v>2.1516563481905999</v>
      </c>
      <c r="EV479" s="108">
        <f t="shared" si="2022"/>
        <v>6.8031941479859999</v>
      </c>
      <c r="EW479" s="108">
        <v>2.5362249428500001</v>
      </c>
      <c r="EX479" s="108">
        <v>4.6487740895280503</v>
      </c>
      <c r="EY479" s="108">
        <f t="shared" si="2023"/>
        <v>8.9930534761920131E-2</v>
      </c>
      <c r="EZ479" s="108">
        <f t="shared" si="2024"/>
        <v>2.7207787138299029</v>
      </c>
      <c r="FA479" s="108">
        <v>3.4165305466189002</v>
      </c>
      <c r="FB479" s="245">
        <v>86.096569774796336</v>
      </c>
      <c r="FC479" s="244">
        <v>0.83333333333333293</v>
      </c>
      <c r="FD479" s="108">
        <v>6.0833333333333302E-2</v>
      </c>
      <c r="FE479" s="108">
        <f t="shared" si="2025"/>
        <v>1.1768208333333328E-3</v>
      </c>
      <c r="FF479" s="108">
        <f t="shared" si="2026"/>
        <v>3.5603803333333316E-2</v>
      </c>
      <c r="FG479" s="108">
        <v>4.4708333333333301E-2</v>
      </c>
      <c r="FH479" s="245">
        <v>1.1266499999999995</v>
      </c>
      <c r="FI479" s="244">
        <v>74.013333333333406</v>
      </c>
      <c r="FJ479" s="108">
        <v>5.4029733333333398</v>
      </c>
      <c r="FK479" s="108">
        <f t="shared" si="2027"/>
        <v>0.10452051913333346</v>
      </c>
      <c r="FL479" s="108">
        <f t="shared" si="2028"/>
        <v>3.1621873968533372</v>
      </c>
      <c r="FM479" s="108">
        <v>3.9710000000000001</v>
      </c>
      <c r="FN479" s="245">
        <v>100.06476800000009</v>
      </c>
      <c r="FO479" s="244">
        <v>0</v>
      </c>
      <c r="FP479" s="108">
        <v>0</v>
      </c>
      <c r="FQ479" s="108">
        <f t="shared" si="2029"/>
        <v>0</v>
      </c>
      <c r="FR479" s="108">
        <f t="shared" si="2030"/>
        <v>0</v>
      </c>
      <c r="FS479" s="108">
        <v>0</v>
      </c>
      <c r="FT479" s="110">
        <v>0</v>
      </c>
      <c r="FU479" s="253">
        <f t="shared" si="1873"/>
        <v>506.34205341705223</v>
      </c>
      <c r="FV479" s="254">
        <f t="shared" si="1874"/>
        <v>143.5516385385601</v>
      </c>
      <c r="FW479" s="254">
        <f t="shared" si="1875"/>
        <v>15.924647768640806</v>
      </c>
      <c r="FX479" s="254">
        <f t="shared" si="1876"/>
        <v>66.263166666666663</v>
      </c>
      <c r="FY479" s="254">
        <f t="shared" si="1877"/>
        <v>0</v>
      </c>
      <c r="FZ479" s="254">
        <f t="shared" si="1878"/>
        <v>0</v>
      </c>
      <c r="GA479" s="254">
        <f t="shared" si="2031"/>
        <v>0</v>
      </c>
      <c r="GB479" s="254">
        <f t="shared" si="2032"/>
        <v>0</v>
      </c>
      <c r="GC479" s="254">
        <f t="shared" si="2033"/>
        <v>74.013333333333406</v>
      </c>
      <c r="GD479" s="254">
        <f t="shared" si="2034"/>
        <v>0</v>
      </c>
      <c r="GE479" s="254">
        <f t="shared" si="1879"/>
        <v>279.34019514631734</v>
      </c>
      <c r="GF479" s="255">
        <f t="shared" si="1880"/>
        <v>106.64839921628804</v>
      </c>
      <c r="GG479" s="255">
        <f t="shared" si="1881"/>
        <v>27.647416474411621</v>
      </c>
      <c r="GH479" s="254">
        <f t="shared" si="1882"/>
        <v>79.23675755434833</v>
      </c>
      <c r="GI479" s="255">
        <f t="shared" si="1883"/>
        <v>56.577181116788374</v>
      </c>
      <c r="GJ479" s="256">
        <f t="shared" si="1884"/>
        <v>1.5328350748888684</v>
      </c>
      <c r="GK479" s="253">
        <f t="shared" si="2035"/>
        <v>1164.671792424919</v>
      </c>
      <c r="GL479" s="257">
        <f t="shared" si="2036"/>
        <v>1467.486458455398</v>
      </c>
      <c r="GM479" s="221">
        <f t="shared" si="2037"/>
        <v>1467.486458455398</v>
      </c>
      <c r="GN479" s="222">
        <f t="shared" si="2038"/>
        <v>843.65521852516213</v>
      </c>
      <c r="GO479" s="222">
        <f t="shared" si="2039"/>
        <v>56.832173140606024</v>
      </c>
      <c r="GP479" s="55">
        <f t="shared" si="2040"/>
        <v>0.57489812847278399</v>
      </c>
      <c r="GQ479" s="56">
        <f t="shared" si="2041"/>
        <v>3.8727562229381451E-2</v>
      </c>
      <c r="GR479" s="258">
        <f t="shared" si="2042"/>
        <v>1.0960854361210164</v>
      </c>
      <c r="GS479" s="227">
        <f t="shared" si="1885"/>
        <v>1467.486458455398</v>
      </c>
      <c r="GT479" s="222">
        <f t="shared" si="2109"/>
        <v>843.65521852516213</v>
      </c>
      <c r="GU479" s="222">
        <f t="shared" si="2110"/>
        <v>56.832173140606024</v>
      </c>
      <c r="GV479" s="37">
        <f t="shared" si="2099"/>
        <v>0.57489812847278399</v>
      </c>
      <c r="GW479" s="228">
        <f t="shared" si="2100"/>
        <v>3.8727562229381451E-2</v>
      </c>
      <c r="GX479" s="258">
        <f t="shared" si="2043"/>
        <v>1.0960854361210164</v>
      </c>
      <c r="GY479" s="221">
        <f t="shared" si="2108"/>
        <v>1177.1521558892653</v>
      </c>
      <c r="GZ479" s="222">
        <f t="shared" si="2044"/>
        <v>695.65440777106664</v>
      </c>
      <c r="HA479" s="222">
        <f t="shared" si="2045"/>
        <v>40.833291461083164</v>
      </c>
      <c r="HB479" s="55">
        <f t="shared" si="2046"/>
        <v>0.59096388201875483</v>
      </c>
      <c r="HC479" s="56">
        <f t="shared" si="2047"/>
        <v>3.4688201739082873E-2</v>
      </c>
      <c r="HD479" s="258">
        <f t="shared" si="2048"/>
        <v>1.0979772427617229</v>
      </c>
      <c r="HE479" s="221">
        <f t="shared" si="2049"/>
        <v>1365.0539232380365</v>
      </c>
      <c r="HF479" s="222">
        <f t="shared" si="2050"/>
        <v>838.67927239652909</v>
      </c>
      <c r="HG479" s="222">
        <f t="shared" si="2051"/>
        <v>47.119683851104355</v>
      </c>
      <c r="HH479" s="55">
        <f t="shared" si="2052"/>
        <v>0.614392778277288</v>
      </c>
      <c r="HI479" s="56">
        <f t="shared" si="2053"/>
        <v>3.4518551281353067E-2</v>
      </c>
      <c r="HJ479" s="259">
        <f t="shared" si="2054"/>
        <v>1.1016222719495325</v>
      </c>
      <c r="HK479" s="54">
        <f t="shared" si="1886"/>
        <v>3.6090710948945648</v>
      </c>
      <c r="HL479" s="55">
        <f t="shared" si="1887"/>
        <v>3.6090710948945648</v>
      </c>
      <c r="HM479" s="55">
        <f t="shared" si="1888"/>
        <v>2.8664891876780301</v>
      </c>
      <c r="HN479" s="56">
        <f t="shared" si="1889"/>
        <v>3.3353817527815997</v>
      </c>
      <c r="HQ479" s="57">
        <f t="shared" si="1890"/>
        <v>113.51179732179558</v>
      </c>
      <c r="HR479" s="58">
        <f t="shared" si="2055"/>
        <v>131.29909596212096</v>
      </c>
      <c r="HS479" s="58">
        <f t="shared" si="1891"/>
        <v>4.9892003095406254</v>
      </c>
      <c r="HT479" s="58">
        <f t="shared" si="2056"/>
        <v>5.7620274374884684</v>
      </c>
      <c r="HU479" s="58">
        <f t="shared" si="1892"/>
        <v>149.12838678473901</v>
      </c>
      <c r="HV479" s="55">
        <f t="shared" si="1845"/>
        <v>0.76116827767771289</v>
      </c>
      <c r="HW479" s="56">
        <f t="shared" si="1846"/>
        <v>3.3455738488892398E-2</v>
      </c>
      <c r="HX479" s="260">
        <f t="shared" si="1847"/>
        <v>1.1244573630040271</v>
      </c>
      <c r="HY479" s="57">
        <f t="shared" si="1893"/>
        <v>126.15263723751565</v>
      </c>
      <c r="HZ479" s="58">
        <f t="shared" si="2057"/>
        <v>145.92075549263436</v>
      </c>
      <c r="IA479" s="58">
        <f t="shared" si="1894"/>
        <v>10.369554795198864</v>
      </c>
      <c r="IB479" s="58">
        <f t="shared" si="2058"/>
        <v>11.975798832975169</v>
      </c>
      <c r="IC479" s="58">
        <f t="shared" si="1895"/>
        <v>172.49915155918313</v>
      </c>
      <c r="ID479" s="55">
        <f t="shared" si="1896"/>
        <v>0.73132323317099701</v>
      </c>
      <c r="IE479" s="56">
        <f t="shared" si="1897"/>
        <v>6.0113656800457653E-2</v>
      </c>
      <c r="IF479" s="260">
        <f t="shared" si="1898"/>
        <v>1.123909956076286</v>
      </c>
      <c r="IG479" s="57">
        <f t="shared" si="1899"/>
        <v>3.9491635941531955</v>
      </c>
      <c r="IH479" s="58">
        <f t="shared" si="2059"/>
        <v>4.5679975293570019</v>
      </c>
      <c r="II479" s="58">
        <f t="shared" si="1900"/>
        <v>7.7083248329378335</v>
      </c>
      <c r="IJ479" s="58">
        <f t="shared" si="2060"/>
        <v>8.9023443495599039</v>
      </c>
      <c r="IK479" s="58">
        <f t="shared" si="1901"/>
        <v>81.295662870921973</v>
      </c>
      <c r="IL479" s="55">
        <f t="shared" si="1902"/>
        <v>4.8577789450139804E-2</v>
      </c>
      <c r="IM479" s="56">
        <f t="shared" si="1903"/>
        <v>9.4818401876823444E-2</v>
      </c>
      <c r="IN479" s="260">
        <f t="shared" si="1904"/>
        <v>1.0222995100575569</v>
      </c>
      <c r="IO479" s="57">
        <f t="shared" si="1905"/>
        <v>0</v>
      </c>
      <c r="IP479" s="58">
        <f t="shared" si="2061"/>
        <v>0</v>
      </c>
      <c r="IQ479" s="58">
        <f t="shared" si="1906"/>
        <v>0</v>
      </c>
      <c r="IR479" s="58">
        <f t="shared" si="2062"/>
        <v>0</v>
      </c>
      <c r="IS479" s="58">
        <f t="shared" si="1907"/>
        <v>0</v>
      </c>
      <c r="IT479" s="55"/>
      <c r="IU479" s="56"/>
      <c r="IV479" s="260"/>
      <c r="IW479" s="57">
        <f t="shared" si="1911"/>
        <v>0</v>
      </c>
      <c r="IX479" s="58">
        <f t="shared" si="2063"/>
        <v>0</v>
      </c>
      <c r="IY479" s="58">
        <f t="shared" si="1912"/>
        <v>0</v>
      </c>
      <c r="IZ479" s="58">
        <f t="shared" si="2064"/>
        <v>0</v>
      </c>
      <c r="JA479" s="58">
        <f t="shared" si="1913"/>
        <v>0</v>
      </c>
      <c r="JB479" s="55"/>
      <c r="JC479" s="56"/>
      <c r="JD479" s="260"/>
      <c r="JE479" s="57">
        <f t="shared" si="1914"/>
        <v>0</v>
      </c>
      <c r="JF479" s="58">
        <f t="shared" si="2065"/>
        <v>0</v>
      </c>
      <c r="JG479" s="58">
        <f t="shared" si="1915"/>
        <v>0</v>
      </c>
      <c r="JH479" s="58">
        <f t="shared" si="2066"/>
        <v>0</v>
      </c>
      <c r="JI479" s="58">
        <f t="shared" si="1916"/>
        <v>0</v>
      </c>
      <c r="JJ479" s="55"/>
      <c r="JK479" s="56"/>
      <c r="JL479" s="260"/>
      <c r="JM479" s="57">
        <f t="shared" si="1917"/>
        <v>172.2642969496373</v>
      </c>
      <c r="JN479" s="58">
        <f t="shared" si="2067"/>
        <v>199.25811228164548</v>
      </c>
      <c r="JO479" s="58">
        <f t="shared" si="1918"/>
        <v>11.056907489876483</v>
      </c>
      <c r="JP479" s="58">
        <f t="shared" si="2068"/>
        <v>12.769622460058351</v>
      </c>
      <c r="JQ479" s="58">
        <f t="shared" si="1919"/>
        <v>234.65930922237374</v>
      </c>
      <c r="JR479" s="55">
        <f t="shared" si="1920"/>
        <v>0.73410382703544008</v>
      </c>
      <c r="JS479" s="56">
        <f t="shared" si="1921"/>
        <v>4.7118980817413295E-2</v>
      </c>
      <c r="JT479" s="260">
        <f t="shared" si="1922"/>
        <v>1.1223327998250707</v>
      </c>
      <c r="JU479" s="57">
        <f t="shared" si="1923"/>
        <v>0</v>
      </c>
      <c r="JV479" s="58">
        <f t="shared" si="2069"/>
        <v>0</v>
      </c>
      <c r="JW479" s="58">
        <f t="shared" si="1924"/>
        <v>0</v>
      </c>
      <c r="JX479" s="58">
        <f t="shared" si="2070"/>
        <v>0</v>
      </c>
      <c r="JY479" s="58">
        <f t="shared" si="1925"/>
        <v>0</v>
      </c>
      <c r="JZ479" s="55"/>
      <c r="KA479" s="56"/>
      <c r="KB479" s="260"/>
      <c r="KC479" s="57">
        <f t="shared" si="1929"/>
        <v>0</v>
      </c>
      <c r="KD479" s="58">
        <f t="shared" si="2071"/>
        <v>0</v>
      </c>
      <c r="KE479" s="58">
        <f t="shared" si="1930"/>
        <v>0</v>
      </c>
      <c r="KF479" s="58">
        <f t="shared" si="2072"/>
        <v>0</v>
      </c>
      <c r="KG479" s="58">
        <f t="shared" si="1931"/>
        <v>0</v>
      </c>
      <c r="KH479" s="55"/>
      <c r="KI479" s="56"/>
      <c r="KJ479" s="260"/>
      <c r="KK479" s="57">
        <f t="shared" si="1935"/>
        <v>42.044410083940349</v>
      </c>
      <c r="KL479" s="58">
        <f t="shared" si="2073"/>
        <v>48.632769144093807</v>
      </c>
      <c r="KM479" s="58">
        <f t="shared" si="1936"/>
        <v>1.8484996689771633</v>
      </c>
      <c r="KN479" s="58">
        <f t="shared" si="2074"/>
        <v>2.134832267701726</v>
      </c>
      <c r="KO479" s="58">
        <f t="shared" si="1937"/>
        <v>54.647245062647293</v>
      </c>
      <c r="KP479" s="55">
        <f t="shared" si="2075"/>
        <v>0.7693784020720692</v>
      </c>
      <c r="KQ479" s="56">
        <f t="shared" si="2076"/>
        <v>3.3826035820434384E-2</v>
      </c>
      <c r="KR479" s="260">
        <f t="shared" si="2077"/>
        <v>1.1258012485532785</v>
      </c>
      <c r="KS479" s="57">
        <f t="shared" si="1938"/>
        <v>22.881526750979024</v>
      </c>
      <c r="KT479" s="58">
        <f t="shared" si="2078"/>
        <v>26.467061992857438</v>
      </c>
      <c r="KU479" s="58">
        <f t="shared" si="1939"/>
        <v>1.0058861683430165</v>
      </c>
      <c r="KV479" s="58">
        <f t="shared" si="2079"/>
        <v>1.1616979358193498</v>
      </c>
      <c r="KW479" s="58">
        <f t="shared" si="1940"/>
        <v>29.86544363039237</v>
      </c>
      <c r="KX479" s="55">
        <f t="shared" si="1941"/>
        <v>0.76615392137332228</v>
      </c>
      <c r="KY479" s="56">
        <f t="shared" si="1942"/>
        <v>3.3680603603001E-2</v>
      </c>
      <c r="KZ479" s="260">
        <f t="shared" si="1943"/>
        <v>1.1252734449773045</v>
      </c>
      <c r="LA479" s="57">
        <f t="shared" si="1944"/>
        <v>133.83724965646434</v>
      </c>
      <c r="LB479" s="58">
        <f t="shared" si="2080"/>
        <v>154.80954667763231</v>
      </c>
      <c r="LC479" s="58">
        <f t="shared" si="1945"/>
        <v>5.7792418301481217</v>
      </c>
      <c r="LD479" s="58">
        <f t="shared" si="2081"/>
        <v>6.6744463896380655</v>
      </c>
      <c r="LE479" s="58">
        <f t="shared" si="1946"/>
        <v>293.93550902894981</v>
      </c>
      <c r="LF479" s="55">
        <f t="shared" si="2082"/>
        <v>0.45532861986838979</v>
      </c>
      <c r="LG479" s="56">
        <f t="shared" si="2083"/>
        <v>1.966159804659369E-2</v>
      </c>
      <c r="LH479" s="260">
        <f t="shared" si="2084"/>
        <v>1.074395576270794</v>
      </c>
      <c r="LI479" s="57">
        <f t="shared" si="1947"/>
        <v>51.025246891415406</v>
      </c>
      <c r="LJ479" s="58">
        <f t="shared" si="2085"/>
        <v>59.020903079300204</v>
      </c>
      <c r="LK479" s="58">
        <f t="shared" si="1948"/>
        <v>2.2415868829525198</v>
      </c>
      <c r="LL479" s="58">
        <f t="shared" si="2086"/>
        <v>2.5888086911218653</v>
      </c>
      <c r="LM479" s="58">
        <f t="shared" si="1949"/>
        <v>68.33061093237805</v>
      </c>
      <c r="LN479" s="55">
        <f t="shared" si="1950"/>
        <v>0.74674068027741569</v>
      </c>
      <c r="LO479" s="56">
        <f t="shared" si="1951"/>
        <v>3.28050174345852E-2</v>
      </c>
      <c r="LP479" s="260">
        <f t="shared" si="1952"/>
        <v>1.1220957618000884</v>
      </c>
      <c r="LQ479" s="57">
        <f t="shared" si="1953"/>
        <v>4.3436640066666643E-2</v>
      </c>
      <c r="LR479" s="58">
        <f t="shared" si="2087"/>
        <v>5.0243161565113312E-2</v>
      </c>
      <c r="LS479" s="58">
        <f t="shared" si="1954"/>
        <v>1.1768208333333328E-3</v>
      </c>
      <c r="LT479" s="58">
        <f t="shared" si="2088"/>
        <v>1.359110380416666E-3</v>
      </c>
      <c r="LU479" s="58">
        <f t="shared" si="1955"/>
        <v>0.89416666666666633</v>
      </c>
      <c r="LV479" s="55">
        <f t="shared" si="2101"/>
        <v>4.857778945013979E-2</v>
      </c>
      <c r="LW479" s="56">
        <f t="shared" si="2102"/>
        <v>1.3161090400745572E-3</v>
      </c>
      <c r="LX479" s="260">
        <f t="shared" si="2103"/>
        <v>1.0078160048971445</v>
      </c>
      <c r="LY479" s="57">
        <f t="shared" si="1956"/>
        <v>3.8578686241610711</v>
      </c>
      <c r="LZ479" s="58">
        <f t="shared" si="2089"/>
        <v>4.4623966375671111</v>
      </c>
      <c r="MA479" s="58">
        <f t="shared" si="1957"/>
        <v>0.10452051913333346</v>
      </c>
      <c r="MB479" s="58">
        <f t="shared" si="2090"/>
        <v>0.12071074754708681</v>
      </c>
      <c r="MC479" s="58">
        <f t="shared" si="1958"/>
        <v>79.416482539682605</v>
      </c>
      <c r="MD479" s="55">
        <f t="shared" si="1959"/>
        <v>4.8577681871434963E-2</v>
      </c>
      <c r="ME479" s="56">
        <f t="shared" si="1960"/>
        <v>1.3161061254646595E-3</v>
      </c>
      <c r="MF479" s="260">
        <f t="shared" si="1961"/>
        <v>1.0078159875880883</v>
      </c>
      <c r="MG479" s="57">
        <f t="shared" si="1962"/>
        <v>0</v>
      </c>
      <c r="MH479" s="58">
        <f t="shared" si="2091"/>
        <v>0</v>
      </c>
      <c r="MI479" s="58">
        <f t="shared" si="1963"/>
        <v>0</v>
      </c>
      <c r="MJ479" s="58">
        <f t="shared" si="2092"/>
        <v>0</v>
      </c>
      <c r="MK479" s="58">
        <f t="shared" si="1964"/>
        <v>0</v>
      </c>
      <c r="ML479" s="55"/>
      <c r="MM479" s="56"/>
      <c r="MN479" s="260"/>
      <c r="MO479" s="59">
        <v>3.2926914052127731</v>
      </c>
      <c r="MP479" s="60">
        <v>3.2926914052127731</v>
      </c>
      <c r="MQ479" s="60">
        <v>2.6107</v>
      </c>
      <c r="MR479" s="61">
        <v>3.0276999999999998</v>
      </c>
      <c r="MS479" s="59">
        <f t="shared" si="1965"/>
        <v>1.0960854361210164</v>
      </c>
      <c r="MT479" s="60">
        <f t="shared" ref="MT479:MT496" si="2121">GX479</f>
        <v>1.0960854361210164</v>
      </c>
      <c r="MU479" s="60">
        <f t="shared" si="2093"/>
        <v>1.0979772427617229</v>
      </c>
      <c r="MV479" s="61">
        <f t="shared" si="2094"/>
        <v>1.1016222719495325</v>
      </c>
      <c r="MW479" s="66">
        <f t="shared" si="2095"/>
        <v>3.6090710948945648</v>
      </c>
      <c r="MX479" s="67">
        <f t="shared" si="2096"/>
        <v>3.6090710948945648</v>
      </c>
      <c r="MY479" s="67">
        <f t="shared" si="2097"/>
        <v>2.8664891876780301</v>
      </c>
      <c r="MZ479" s="261">
        <f t="shared" si="2098"/>
        <v>3.3353817527815997</v>
      </c>
      <c r="NA479" s="59">
        <f t="shared" si="1966"/>
        <v>1.0961382152149783</v>
      </c>
      <c r="NB479" s="60">
        <f t="shared" ref="NB479:NB496" si="2122">NF479/J479</f>
        <v>1.0961382152149783</v>
      </c>
      <c r="NC479" s="60">
        <f t="shared" si="1967"/>
        <v>1.0979605378145585</v>
      </c>
      <c r="ND479" s="262">
        <f t="shared" ref="ND479:ND496" si="2123">NH479/L479</f>
        <v>1.1016099007316269</v>
      </c>
      <c r="NE479" s="62">
        <f t="shared" si="1968"/>
        <v>3.6092448801636285</v>
      </c>
      <c r="NF479" s="63">
        <f t="shared" ref="NF479:NF496" si="2124">NE479+NQ479+NR479+OB479</f>
        <v>3.6092448801636285</v>
      </c>
      <c r="NG479" s="63">
        <f t="shared" si="1969"/>
        <v>2.8664455760724676</v>
      </c>
      <c r="NH479" s="64">
        <f t="shared" ref="NH479:NH496" si="2125">NG479+NM479</f>
        <v>3.3353442964451467</v>
      </c>
      <c r="NI479" s="238">
        <f t="shared" si="2104"/>
        <v>-1.7378526906375313E-4</v>
      </c>
      <c r="NJ479" s="238">
        <f t="shared" si="2105"/>
        <v>-1.7378526906375313E-4</v>
      </c>
      <c r="NK479" s="238">
        <f t="shared" si="2106"/>
        <v>4.3611605562432487E-5</v>
      </c>
      <c r="NL479" s="238">
        <f t="shared" si="2107"/>
        <v>3.7456336452912353E-5</v>
      </c>
      <c r="NM479" s="239">
        <f t="shared" si="1970"/>
        <v>0.46889872037267927</v>
      </c>
      <c r="NN479" s="240">
        <f t="shared" si="1971"/>
        <v>0.54217416281120034</v>
      </c>
      <c r="NO479" s="240">
        <f>O479*IN479+0.003</f>
        <v>0.2739005837184818</v>
      </c>
      <c r="NP479" s="240">
        <f t="shared" si="1972"/>
        <v>0</v>
      </c>
      <c r="NQ479" s="240">
        <f t="shared" si="2120"/>
        <v>0</v>
      </c>
      <c r="NR479" s="240">
        <f t="shared" si="1973"/>
        <v>0</v>
      </c>
      <c r="NS479" s="240">
        <f t="shared" si="1974"/>
        <v>0.73445458420552623</v>
      </c>
      <c r="NT479" s="240">
        <f t="shared" si="1975"/>
        <v>0</v>
      </c>
      <c r="NU479" s="240">
        <f t="shared" si="1976"/>
        <v>0</v>
      </c>
      <c r="NV479" s="240">
        <f t="shared" si="1977"/>
        <v>0.17213501090379629</v>
      </c>
      <c r="NW479" s="240">
        <f t="shared" si="1978"/>
        <v>9.3960332655604939E-2</v>
      </c>
      <c r="NX479" s="240">
        <f t="shared" si="1979"/>
        <v>0.88304572413696547</v>
      </c>
      <c r="NY479" s="240">
        <f t="shared" si="1980"/>
        <v>0.2143202905038169</v>
      </c>
      <c r="NZ479" s="240">
        <f t="shared" si="1981"/>
        <v>2.5195400122428615E-3</v>
      </c>
      <c r="OA479" s="240">
        <f t="shared" si="1982"/>
        <v>0.22383593084331441</v>
      </c>
      <c r="OB479" s="241">
        <f t="shared" si="1983"/>
        <v>0</v>
      </c>
      <c r="OC479" s="4"/>
      <c r="OD479" s="4"/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136"/>
      <c r="OP479" s="13"/>
      <c r="OQ479" s="13"/>
      <c r="OR479" s="13"/>
      <c r="OS479" s="13"/>
      <c r="OT479" s="13"/>
    </row>
    <row r="480" spans="1:410" ht="15" customHeight="1">
      <c r="A480" s="242">
        <v>461</v>
      </c>
      <c r="B480" s="49" t="s">
        <v>530</v>
      </c>
      <c r="C480" s="50">
        <v>5</v>
      </c>
      <c r="D480" s="51">
        <v>2105.6999999999998</v>
      </c>
      <c r="E480" s="52">
        <v>2105.6999999999998</v>
      </c>
      <c r="F480" s="52"/>
      <c r="G480" s="52"/>
      <c r="H480" s="53"/>
      <c r="I480" s="57">
        <v>2.9557140777490511</v>
      </c>
      <c r="J480" s="58">
        <v>2.9557140777490511</v>
      </c>
      <c r="K480" s="58">
        <v>2.5030000000000006</v>
      </c>
      <c r="L480" s="243">
        <v>2.7125000000000004</v>
      </c>
      <c r="M480" s="1">
        <v>0.20949999999999999</v>
      </c>
      <c r="N480" s="2">
        <v>0.27760000000000001</v>
      </c>
      <c r="O480" s="2">
        <v>0.24321407774905079</v>
      </c>
      <c r="P480" s="2">
        <v>8.3000000000000001E-3</v>
      </c>
      <c r="Q480" s="2">
        <v>0</v>
      </c>
      <c r="R480" s="2">
        <v>0</v>
      </c>
      <c r="S480" s="2">
        <v>0.64790000000000003</v>
      </c>
      <c r="T480" s="2">
        <v>4.1599999999999998E-2</v>
      </c>
      <c r="U480" s="2">
        <v>1.4E-3</v>
      </c>
      <c r="V480" s="2">
        <v>0.22090000000000001</v>
      </c>
      <c r="W480" s="2">
        <v>0.1361</v>
      </c>
      <c r="X480" s="2">
        <v>0.70320000000000005</v>
      </c>
      <c r="Y480" s="2">
        <v>0.218</v>
      </c>
      <c r="Z480" s="2">
        <v>5.0000000000000001E-4</v>
      </c>
      <c r="AA480" s="2">
        <v>0.2475</v>
      </c>
      <c r="AB480" s="3">
        <v>0</v>
      </c>
      <c r="AC480" s="244">
        <v>169.51</v>
      </c>
      <c r="AD480" s="108">
        <v>37.292200000000001</v>
      </c>
      <c r="AE480" s="108">
        <v>114.08921402999999</v>
      </c>
      <c r="AF480" s="108">
        <f t="shared" si="1984"/>
        <v>11.291865869405219</v>
      </c>
      <c r="AG480" s="108">
        <f t="shared" si="1985"/>
        <v>35.703078638548199</v>
      </c>
      <c r="AH480" s="108">
        <v>5.4480504771250002</v>
      </c>
      <c r="AI480" s="108">
        <v>23.822780929675236</v>
      </c>
      <c r="AJ480" s="108">
        <f t="shared" si="1986"/>
        <v>0.46085169708456747</v>
      </c>
      <c r="AK480" s="108">
        <f t="shared" si="1987"/>
        <v>13.942711349149166</v>
      </c>
      <c r="AL480" s="108">
        <v>17.508112271840009</v>
      </c>
      <c r="AM480" s="245">
        <v>441.20442925036815</v>
      </c>
      <c r="AN480" s="244">
        <v>220.69</v>
      </c>
      <c r="AO480" s="108">
        <v>48.5518</v>
      </c>
      <c r="AP480" s="108">
        <v>148.53606657</v>
      </c>
      <c r="AQ480" s="108">
        <f t="shared" si="1988"/>
        <v>14.701208652699181</v>
      </c>
      <c r="AR480" s="108">
        <f t="shared" si="1989"/>
        <v>46.482876672415799</v>
      </c>
      <c r="AS480" s="246">
        <v>14.6220560309</v>
      </c>
      <c r="AT480" s="247">
        <v>0.53887920142372048</v>
      </c>
      <c r="AU480" s="108">
        <v>31.565194349865699</v>
      </c>
      <c r="AV480" s="108">
        <f t="shared" si="1990"/>
        <v>0.61062868469815201</v>
      </c>
      <c r="AW480" s="108">
        <f t="shared" si="1991"/>
        <v>18.474098166757198</v>
      </c>
      <c r="AX480" s="108">
        <v>23.198255847538288</v>
      </c>
      <c r="AY480" s="245">
        <v>584.59604735796484</v>
      </c>
      <c r="AZ480" s="248">
        <v>65</v>
      </c>
      <c r="BA480" s="108">
        <v>331.31583333333333</v>
      </c>
      <c r="BB480" s="108">
        <v>34.551502350716</v>
      </c>
      <c r="BC480" s="109">
        <v>27.641201880572801</v>
      </c>
      <c r="BD480" s="109">
        <v>6.9103004701431985</v>
      </c>
      <c r="BE480" s="108">
        <v>12.956815624999999</v>
      </c>
      <c r="BF480" s="109">
        <v>10.3654525</v>
      </c>
      <c r="BG480" s="109">
        <v>2.5913631249999991</v>
      </c>
      <c r="BH480" s="108">
        <v>27.654163045560601</v>
      </c>
      <c r="BI480" s="109">
        <f t="shared" si="1992"/>
        <v>16.185096697349163</v>
      </c>
      <c r="BJ480" s="108">
        <f t="shared" si="1993"/>
        <v>0.53496978411636986</v>
      </c>
      <c r="BK480" s="108">
        <v>20.3239157177305</v>
      </c>
      <c r="BL480" s="245">
        <v>512.16267608680846</v>
      </c>
      <c r="BM480" s="244">
        <v>6.29</v>
      </c>
      <c r="BN480" s="108">
        <v>1.3837999999999999</v>
      </c>
      <c r="BO480" s="108">
        <v>4.2335033700000002</v>
      </c>
      <c r="BP480" s="108">
        <f t="shared" si="1994"/>
        <v>0.41900676254238006</v>
      </c>
      <c r="BQ480" s="108">
        <f t="shared" si="1995"/>
        <v>1.3248325446078</v>
      </c>
      <c r="BR480" s="108">
        <v>1.0939541211999999</v>
      </c>
      <c r="BS480" s="108">
        <v>0.94909179685759992</v>
      </c>
      <c r="BT480" s="108">
        <f t="shared" si="1996"/>
        <v>1.8360180810210271E-2</v>
      </c>
      <c r="BU480" s="108">
        <f t="shared" si="1997"/>
        <v>0.55547305776325384</v>
      </c>
      <c r="BV480" s="108">
        <v>0.69751746440288009</v>
      </c>
      <c r="BW480" s="245">
        <v>17.577440102952576</v>
      </c>
      <c r="BX480" s="107">
        <v>0</v>
      </c>
      <c r="BY480" s="108">
        <v>0</v>
      </c>
      <c r="BZ480" s="109">
        <f t="shared" si="1998"/>
        <v>0</v>
      </c>
      <c r="CA480" s="109">
        <f t="shared" si="1999"/>
        <v>0</v>
      </c>
      <c r="CB480" s="108">
        <v>0</v>
      </c>
      <c r="CC480" s="110">
        <v>0</v>
      </c>
      <c r="CD480" s="244">
        <v>0</v>
      </c>
      <c r="CE480" s="108">
        <v>0</v>
      </c>
      <c r="CF480" s="109">
        <f t="shared" si="2000"/>
        <v>0</v>
      </c>
      <c r="CG480" s="109">
        <f t="shared" si="2001"/>
        <v>0</v>
      </c>
      <c r="CH480" s="108">
        <v>0</v>
      </c>
      <c r="CI480" s="245">
        <v>0</v>
      </c>
      <c r="CJ480" s="249">
        <v>503.13914364833113</v>
      </c>
      <c r="CK480" s="250">
        <v>110.69061160263286</v>
      </c>
      <c r="CL480" s="250">
        <v>54.964490675065221</v>
      </c>
      <c r="CM480" s="251">
        <v>33.483455647387707</v>
      </c>
      <c r="CN480" s="252">
        <f t="shared" si="1871"/>
        <v>16.321510455319139</v>
      </c>
      <c r="CO480" s="250">
        <v>338.63931004994026</v>
      </c>
      <c r="CP480" s="252">
        <f t="shared" si="2002"/>
        <v>33.516487072882789</v>
      </c>
      <c r="CQ480" s="250">
        <v>105.97378568702831</v>
      </c>
      <c r="CR480" s="250">
        <v>73.542649586245773</v>
      </c>
      <c r="CS480" s="252">
        <f t="shared" si="2003"/>
        <v>1.4226825562459247</v>
      </c>
      <c r="CT480" s="252">
        <f t="shared" si="2004"/>
        <v>43.042159438042894</v>
      </c>
      <c r="CU480" s="250">
        <f t="shared" si="1872"/>
        <v>1080.9762055622152</v>
      </c>
      <c r="CV480" s="245">
        <f t="shared" si="2005"/>
        <v>1362.030019008391</v>
      </c>
      <c r="CW480" s="244">
        <v>64.902599999999993</v>
      </c>
      <c r="CX480" s="108">
        <v>4.7378897999999996</v>
      </c>
      <c r="CY480" s="108">
        <f t="shared" si="2006"/>
        <v>9.1654478181000004E-2</v>
      </c>
      <c r="CZ480" s="108">
        <f t="shared" si="2007"/>
        <v>2.7729352874663999</v>
      </c>
      <c r="DA480" s="108">
        <v>3.4820244900000001</v>
      </c>
      <c r="DB480" s="245">
        <v>87.747017147999998</v>
      </c>
      <c r="DC480" s="244">
        <v>2.1924000000000001</v>
      </c>
      <c r="DD480" s="108">
        <v>0.1600452</v>
      </c>
      <c r="DE480" s="108">
        <f t="shared" si="2008"/>
        <v>3.096074394E-3</v>
      </c>
      <c r="DF480" s="108">
        <f t="shared" si="2009"/>
        <v>9.3669334113599997E-2</v>
      </c>
      <c r="DG480" s="108">
        <v>0.11762226000000001</v>
      </c>
      <c r="DH480" s="245">
        <v>2.9640809520000002</v>
      </c>
      <c r="DI480" s="107">
        <v>180.17533539065198</v>
      </c>
      <c r="DJ480" s="108">
        <v>39.638573785943436</v>
      </c>
      <c r="DK480" s="108">
        <v>3.0037976712525349</v>
      </c>
      <c r="DL480" s="108">
        <v>121.26755001068449</v>
      </c>
      <c r="DM480" s="108">
        <f t="shared" si="2010"/>
        <v>12.002334494757488</v>
      </c>
      <c r="DN480" s="108">
        <f t="shared" si="2011"/>
        <v>37.949467100343604</v>
      </c>
      <c r="DO480" s="108">
        <v>25.118223750672865</v>
      </c>
      <c r="DP480" s="108">
        <f t="shared" si="2012"/>
        <v>0.48591203845676662</v>
      </c>
      <c r="DQ480" s="108">
        <f t="shared" si="2013"/>
        <v>14.700892578108807</v>
      </c>
      <c r="DR480" s="108">
        <v>18.460174030460262</v>
      </c>
      <c r="DS480" s="110">
        <v>465.19638556759861</v>
      </c>
      <c r="DT480" s="244">
        <v>110.09</v>
      </c>
      <c r="DU480" s="108">
        <v>24.219799999999999</v>
      </c>
      <c r="DV480" s="108">
        <v>74.096404770000007</v>
      </c>
      <c r="DW480" s="108">
        <f t="shared" si="2014"/>
        <v>7.333617565705981</v>
      </c>
      <c r="DX480" s="108">
        <f t="shared" si="2015"/>
        <v>23.187728908723802</v>
      </c>
      <c r="DY480" s="108">
        <v>2.1382639090833302</v>
      </c>
      <c r="DZ480" s="108">
        <v>1.4274509884375</v>
      </c>
      <c r="EA480" s="108"/>
      <c r="EB480" s="108">
        <v>15.473950135729019</v>
      </c>
      <c r="EC480" s="108">
        <f t="shared" si="2016"/>
        <v>0.29934356537567791</v>
      </c>
      <c r="ED480" s="108">
        <f t="shared" si="2017"/>
        <v>9.0564078480378516</v>
      </c>
      <c r="EE480" s="108">
        <v>11.372293490162493</v>
      </c>
      <c r="EF480" s="245">
        <v>286.58179595209475</v>
      </c>
      <c r="EG480" s="249">
        <v>342.10828769841265</v>
      </c>
      <c r="EH480" s="250">
        <v>75.263823293650788</v>
      </c>
      <c r="EI480" s="250">
        <v>447.60967293979684</v>
      </c>
      <c r="EJ480" s="250">
        <v>230.25700936027977</v>
      </c>
      <c r="EK480" s="250">
        <f t="shared" si="2018"/>
        <v>22.78945724442433</v>
      </c>
      <c r="EL480" s="250">
        <v>72.05662850920595</v>
      </c>
      <c r="EM480" s="250">
        <v>79.952431910326169</v>
      </c>
      <c r="EN480" s="250">
        <f t="shared" si="2019"/>
        <v>1.5466797953052598</v>
      </c>
      <c r="EO480" s="250">
        <f t="shared" si="2020"/>
        <v>46.793599919292774</v>
      </c>
      <c r="EP480" s="250">
        <v>1175.1912252024663</v>
      </c>
      <c r="EQ480" s="245">
        <v>1480.7409437551075</v>
      </c>
      <c r="ER480" s="244">
        <v>172.65</v>
      </c>
      <c r="ES480" s="108">
        <v>37.982999999999997</v>
      </c>
      <c r="ET480" s="108">
        <v>116.20260045000001</v>
      </c>
      <c r="EU480" s="108">
        <f t="shared" si="2021"/>
        <v>11.501036176938301</v>
      </c>
      <c r="EV480" s="108">
        <f t="shared" si="2022"/>
        <v>36.364441784823001</v>
      </c>
      <c r="EW480" s="108">
        <v>12.827739229275</v>
      </c>
      <c r="EX480" s="108">
        <v>24.795423796587102</v>
      </c>
      <c r="EY480" s="108">
        <f t="shared" si="2023"/>
        <v>0.4796674733449775</v>
      </c>
      <c r="EZ480" s="108">
        <f t="shared" si="2024"/>
        <v>14.51196809458094</v>
      </c>
      <c r="FA480" s="108">
        <v>18.2229381737931</v>
      </c>
      <c r="FB480" s="245">
        <v>459.21804197958625</v>
      </c>
      <c r="FC480" s="244">
        <v>0.83333333333333293</v>
      </c>
      <c r="FD480" s="108">
        <v>6.0833333333333302E-2</v>
      </c>
      <c r="FE480" s="108">
        <f t="shared" si="2025"/>
        <v>1.1768208333333328E-3</v>
      </c>
      <c r="FF480" s="108">
        <f t="shared" si="2026"/>
        <v>3.5603803333333316E-2</v>
      </c>
      <c r="FG480" s="108">
        <v>4.4708333333333301E-2</v>
      </c>
      <c r="FH480" s="245">
        <v>1.1266499999999995</v>
      </c>
      <c r="FI480" s="244">
        <v>385.51846666666597</v>
      </c>
      <c r="FJ480" s="108">
        <v>28.142848066666598</v>
      </c>
      <c r="FK480" s="108">
        <f t="shared" si="2027"/>
        <v>0.54442339584966537</v>
      </c>
      <c r="FL480" s="108">
        <f t="shared" si="2028"/>
        <v>16.471108402281828</v>
      </c>
      <c r="FM480" s="108">
        <v>20.683</v>
      </c>
      <c r="FN480" s="245">
        <v>521.21317767999903</v>
      </c>
      <c r="FO480" s="244">
        <v>0</v>
      </c>
      <c r="FP480" s="108">
        <v>0</v>
      </c>
      <c r="FQ480" s="108">
        <f t="shared" si="2029"/>
        <v>0</v>
      </c>
      <c r="FR480" s="108">
        <f t="shared" si="2030"/>
        <v>0</v>
      </c>
      <c r="FS480" s="108">
        <v>0</v>
      </c>
      <c r="FT480" s="110">
        <v>0</v>
      </c>
      <c r="FU480" s="253">
        <f t="shared" si="1873"/>
        <v>2079.6763754196231</v>
      </c>
      <c r="FV480" s="254">
        <f t="shared" si="1874"/>
        <v>536.61008331386915</v>
      </c>
      <c r="FW480" s="254">
        <f t="shared" si="1875"/>
        <v>54.867044037315665</v>
      </c>
      <c r="FX480" s="254">
        <f t="shared" si="1876"/>
        <v>331.31583333333333</v>
      </c>
      <c r="FY480" s="254">
        <f t="shared" si="1877"/>
        <v>0</v>
      </c>
      <c r="FZ480" s="254">
        <f t="shared" si="1878"/>
        <v>0</v>
      </c>
      <c r="GA480" s="254">
        <f t="shared" si="2031"/>
        <v>64.902599999999993</v>
      </c>
      <c r="GB480" s="254">
        <f t="shared" si="2032"/>
        <v>2.1924000000000001</v>
      </c>
      <c r="GC480" s="254">
        <f t="shared" si="2033"/>
        <v>385.51846666666597</v>
      </c>
      <c r="GD480" s="254">
        <f t="shared" si="2034"/>
        <v>0</v>
      </c>
      <c r="GE480" s="254">
        <f t="shared" si="1879"/>
        <v>1147.3216586109047</v>
      </c>
      <c r="GF480" s="255">
        <f t="shared" si="1880"/>
        <v>438.03226461174972</v>
      </c>
      <c r="GG480" s="255">
        <f t="shared" si="1881"/>
        <v>113.55501383935567</v>
      </c>
      <c r="GH480" s="254">
        <f t="shared" si="1882"/>
        <v>335.97552570152004</v>
      </c>
      <c r="GI480" s="255">
        <f t="shared" si="1883"/>
        <v>239.89558325105818</v>
      </c>
      <c r="GJ480" s="256">
        <f t="shared" si="1884"/>
        <v>6.4994465446959042</v>
      </c>
      <c r="GK480" s="253">
        <f t="shared" si="2035"/>
        <v>4938.3799870832327</v>
      </c>
      <c r="GL480" s="257">
        <f t="shared" si="2036"/>
        <v>6222.3587837248733</v>
      </c>
      <c r="GM480" s="221">
        <f t="shared" si="2037"/>
        <v>6222.3587837248733</v>
      </c>
      <c r="GN480" s="222">
        <f t="shared" si="2038"/>
        <v>3474.5813213358633</v>
      </c>
      <c r="GO480" s="222">
        <f t="shared" si="2039"/>
        <v>220.40109557092271</v>
      </c>
      <c r="GP480" s="55">
        <f t="shared" si="2040"/>
        <v>0.55840259973821127</v>
      </c>
      <c r="GQ480" s="56">
        <f t="shared" si="2041"/>
        <v>3.5420827250817029E-2</v>
      </c>
      <c r="GR480" s="258">
        <f t="shared" si="2042"/>
        <v>1.0929883735201293</v>
      </c>
      <c r="GS480" s="227">
        <f t="shared" si="1885"/>
        <v>6222.3587837248733</v>
      </c>
      <c r="GT480" s="222">
        <f t="shared" si="2109"/>
        <v>3474.5813213358633</v>
      </c>
      <c r="GU480" s="222">
        <f t="shared" si="2110"/>
        <v>220.40109557092271</v>
      </c>
      <c r="GV480" s="37">
        <f t="shared" si="2099"/>
        <v>0.55840259973821127</v>
      </c>
      <c r="GW480" s="228">
        <f t="shared" si="2100"/>
        <v>3.5420827250817029E-2</v>
      </c>
      <c r="GX480" s="258">
        <f t="shared" si="2043"/>
        <v>1.0929883735201293</v>
      </c>
      <c r="GY480" s="221">
        <f t="shared" si="2108"/>
        <v>5268.991678387697</v>
      </c>
      <c r="GZ480" s="222">
        <f t="shared" si="2044"/>
        <v>3112.81531032361</v>
      </c>
      <c r="HA480" s="222">
        <f t="shared" si="2045"/>
        <v>157.03022498963722</v>
      </c>
      <c r="HB480" s="55">
        <f t="shared" si="2046"/>
        <v>0.59078007716196024</v>
      </c>
      <c r="HC480" s="56">
        <f t="shared" si="2047"/>
        <v>2.9802708862445616E-2</v>
      </c>
      <c r="HD480" s="258">
        <f t="shared" si="2048"/>
        <v>1.097191677694072</v>
      </c>
      <c r="HE480" s="221">
        <f t="shared" si="2049"/>
        <v>5710.1961076380649</v>
      </c>
      <c r="HF480" s="222">
        <f t="shared" si="2050"/>
        <v>3449.7015906926981</v>
      </c>
      <c r="HG480" s="222">
        <f t="shared" si="2051"/>
        <v>171.83864912341434</v>
      </c>
      <c r="HH480" s="55">
        <f t="shared" si="2052"/>
        <v>0.60413014293472567</v>
      </c>
      <c r="HI480" s="56">
        <f t="shared" si="2053"/>
        <v>3.0093300805126424E-2</v>
      </c>
      <c r="HJ480" s="259">
        <f t="shared" si="2054"/>
        <v>1.0993286456925857</v>
      </c>
      <c r="HK480" s="54">
        <f t="shared" si="1886"/>
        <v>3.2305611224294846</v>
      </c>
      <c r="HL480" s="55">
        <f t="shared" si="1887"/>
        <v>3.2305611224294846</v>
      </c>
      <c r="HM480" s="55">
        <f t="shared" si="1888"/>
        <v>2.7462707692682629</v>
      </c>
      <c r="HN480" s="56">
        <f t="shared" si="1889"/>
        <v>2.9819289514411391</v>
      </c>
      <c r="HQ480" s="57">
        <f t="shared" si="1890"/>
        <v>267.37006378499075</v>
      </c>
      <c r="HR480" s="58">
        <f t="shared" si="2055"/>
        <v>309.26695278009879</v>
      </c>
      <c r="HS480" s="58">
        <f t="shared" si="1891"/>
        <v>11.752717566489787</v>
      </c>
      <c r="HT480" s="58">
        <f t="shared" si="2056"/>
        <v>13.573213517539056</v>
      </c>
      <c r="HU480" s="58">
        <f t="shared" si="1892"/>
        <v>350.16224543680011</v>
      </c>
      <c r="HV480" s="55">
        <f t="shared" si="1845"/>
        <v>0.76356051307435335</v>
      </c>
      <c r="HW480" s="56">
        <f t="shared" si="1846"/>
        <v>3.3563634342786405E-2</v>
      </c>
      <c r="HX480" s="260">
        <f t="shared" si="1847"/>
        <v>1.1248489393584489</v>
      </c>
      <c r="HY480" s="57">
        <f t="shared" si="1893"/>
        <v>348.48930930379112</v>
      </c>
      <c r="HZ480" s="58">
        <f t="shared" si="2057"/>
        <v>403.09758407169522</v>
      </c>
      <c r="IA480" s="58">
        <f t="shared" si="1894"/>
        <v>15.850716538821054</v>
      </c>
      <c r="IB480" s="58">
        <f t="shared" si="2058"/>
        <v>18.305992530684435</v>
      </c>
      <c r="IC480" s="58">
        <f t="shared" si="1895"/>
        <v>463.96511695076578</v>
      </c>
      <c r="ID480" s="55">
        <f t="shared" si="1896"/>
        <v>0.75111101367728794</v>
      </c>
      <c r="IE480" s="56">
        <f t="shared" si="1897"/>
        <v>3.4163595407762246E-2</v>
      </c>
      <c r="IF480" s="260">
        <f t="shared" si="1898"/>
        <v>1.1229910367718936</v>
      </c>
      <c r="IG480" s="57">
        <f t="shared" si="1899"/>
        <v>19.745817970765977</v>
      </c>
      <c r="IH480" s="58">
        <f t="shared" si="2059"/>
        <v>22.839987646785005</v>
      </c>
      <c r="II480" s="58">
        <f t="shared" si="1900"/>
        <v>38.541624164689168</v>
      </c>
      <c r="IJ480" s="58">
        <f t="shared" si="2060"/>
        <v>44.51172174779952</v>
      </c>
      <c r="IK480" s="58">
        <f t="shared" si="1901"/>
        <v>406.47831435460989</v>
      </c>
      <c r="IL480" s="55">
        <f t="shared" si="1902"/>
        <v>4.8577789450139797E-2</v>
      </c>
      <c r="IM480" s="56">
        <f t="shared" si="1903"/>
        <v>9.481840187682343E-2</v>
      </c>
      <c r="IN480" s="260">
        <f t="shared" si="1904"/>
        <v>1.0222995100575569</v>
      </c>
      <c r="IO480" s="57">
        <f t="shared" si="1905"/>
        <v>9.9677728348926848</v>
      </c>
      <c r="IP480" s="58">
        <f t="shared" si="2061"/>
        <v>11.529722838120369</v>
      </c>
      <c r="IQ480" s="58">
        <f t="shared" si="1906"/>
        <v>0.43736694335259035</v>
      </c>
      <c r="IR480" s="58">
        <f t="shared" si="2062"/>
        <v>0.50511508287790663</v>
      </c>
      <c r="IS480" s="58">
        <f t="shared" si="1907"/>
        <v>13.9503492880576</v>
      </c>
      <c r="IT480" s="55">
        <f t="shared" si="1908"/>
        <v>0.71451779658490289</v>
      </c>
      <c r="IU480" s="56">
        <f t="shared" si="1909"/>
        <v>3.1351684056183791E-2</v>
      </c>
      <c r="IV480" s="260">
        <f t="shared" si="1910"/>
        <v>1.1168213145851571</v>
      </c>
      <c r="IW480" s="57">
        <f t="shared" si="1911"/>
        <v>0</v>
      </c>
      <c r="IX480" s="58">
        <f t="shared" si="2063"/>
        <v>0</v>
      </c>
      <c r="IY480" s="58">
        <f t="shared" si="1912"/>
        <v>0</v>
      </c>
      <c r="IZ480" s="58">
        <f t="shared" si="2064"/>
        <v>0</v>
      </c>
      <c r="JA480" s="58">
        <f t="shared" si="1913"/>
        <v>0</v>
      </c>
      <c r="JB480" s="55"/>
      <c r="JC480" s="56"/>
      <c r="JD480" s="260"/>
      <c r="JE480" s="57">
        <f t="shared" si="1914"/>
        <v>0</v>
      </c>
      <c r="JF480" s="58">
        <f t="shared" si="2065"/>
        <v>0</v>
      </c>
      <c r="JG480" s="58">
        <f t="shared" si="1915"/>
        <v>0</v>
      </c>
      <c r="JH480" s="58">
        <f t="shared" si="2066"/>
        <v>0</v>
      </c>
      <c r="JI480" s="58">
        <f t="shared" si="1916"/>
        <v>0</v>
      </c>
      <c r="JJ480" s="55"/>
      <c r="JK480" s="56"/>
      <c r="JL480" s="260"/>
      <c r="JM480" s="57">
        <f t="shared" si="1917"/>
        <v>795.62920830355085</v>
      </c>
      <c r="JN480" s="58">
        <f t="shared" si="2067"/>
        <v>920.30430524471728</v>
      </c>
      <c r="JO480" s="58">
        <f t="shared" si="1918"/>
        <v>51.260680084447849</v>
      </c>
      <c r="JP480" s="58">
        <f t="shared" si="2068"/>
        <v>59.200959429528822</v>
      </c>
      <c r="JQ480" s="58">
        <f t="shared" si="1919"/>
        <v>1080.976205562215</v>
      </c>
      <c r="JR480" s="55">
        <f t="shared" si="1920"/>
        <v>0.73602841969101862</v>
      </c>
      <c r="JS480" s="56">
        <f t="shared" si="1921"/>
        <v>4.742072935619078E-2</v>
      </c>
      <c r="JT480" s="260">
        <f t="shared" si="1922"/>
        <v>1.1226811243428567</v>
      </c>
      <c r="JU480" s="57">
        <f t="shared" si="1923"/>
        <v>3.3829810507090077</v>
      </c>
      <c r="JV480" s="58">
        <f t="shared" si="2069"/>
        <v>3.9130941813551092</v>
      </c>
      <c r="JW480" s="58">
        <f t="shared" si="1924"/>
        <v>9.1654478181000004E-2</v>
      </c>
      <c r="JX480" s="58">
        <f t="shared" si="2070"/>
        <v>0.10585175685123691</v>
      </c>
      <c r="JY480" s="58">
        <f t="shared" si="1925"/>
        <v>69.640489799999997</v>
      </c>
      <c r="JZ480" s="55">
        <f t="shared" si="1926"/>
        <v>4.857778945013979E-2</v>
      </c>
      <c r="KA480" s="56">
        <f t="shared" si="1927"/>
        <v>1.3161090400745574E-3</v>
      </c>
      <c r="KB480" s="260">
        <f t="shared" si="1928"/>
        <v>1.0078160048971445</v>
      </c>
      <c r="KC480" s="57">
        <f t="shared" si="1929"/>
        <v>0.114276587618592</v>
      </c>
      <c r="KD480" s="58">
        <f t="shared" si="2071"/>
        <v>0.13218372889842536</v>
      </c>
      <c r="KE480" s="58">
        <f t="shared" si="1930"/>
        <v>3.096074394E-3</v>
      </c>
      <c r="KF480" s="58">
        <f t="shared" si="2072"/>
        <v>3.5756563176306002E-3</v>
      </c>
      <c r="KG480" s="58">
        <f t="shared" si="1931"/>
        <v>2.3524452</v>
      </c>
      <c r="KH480" s="55">
        <f t="shared" si="1932"/>
        <v>4.857778945013979E-2</v>
      </c>
      <c r="KI480" s="56">
        <f t="shared" si="1933"/>
        <v>1.3161090400745574E-3</v>
      </c>
      <c r="KJ480" s="260">
        <f t="shared" si="1934"/>
        <v>1.0078160048971445</v>
      </c>
      <c r="KK480" s="57">
        <f t="shared" si="1935"/>
        <v>284.04734798430735</v>
      </c>
      <c r="KL480" s="58">
        <f t="shared" si="2073"/>
        <v>328.55756741344834</v>
      </c>
      <c r="KM480" s="58">
        <f t="shared" si="1936"/>
        <v>12.488246533214255</v>
      </c>
      <c r="KN480" s="58">
        <f t="shared" si="2074"/>
        <v>14.422675921209144</v>
      </c>
      <c r="KO480" s="58">
        <f t="shared" si="1937"/>
        <v>369.20348060920526</v>
      </c>
      <c r="KP480" s="55">
        <f t="shared" si="2075"/>
        <v>0.76935176102785985</v>
      </c>
      <c r="KQ480" s="56">
        <f t="shared" si="2076"/>
        <v>3.3824834242104078E-2</v>
      </c>
      <c r="KR480" s="260">
        <f t="shared" si="2077"/>
        <v>1.1257968877771674</v>
      </c>
      <c r="KS480" s="57">
        <f t="shared" si="1938"/>
        <v>173.64764684324922</v>
      </c>
      <c r="KT480" s="58">
        <f t="shared" si="2078"/>
        <v>200.85823310358637</v>
      </c>
      <c r="KU480" s="58">
        <f t="shared" si="1939"/>
        <v>7.6329611310816592</v>
      </c>
      <c r="KV480" s="58">
        <f t="shared" si="2079"/>
        <v>8.8153068102862093</v>
      </c>
      <c r="KW480" s="58">
        <f t="shared" si="1940"/>
        <v>227.44586980324979</v>
      </c>
      <c r="KX480" s="55">
        <f t="shared" si="1941"/>
        <v>0.76346801545994969</v>
      </c>
      <c r="KY480" s="56">
        <f t="shared" si="1942"/>
        <v>3.3559462467638961E-2</v>
      </c>
      <c r="KZ480" s="260">
        <f t="shared" si="1943"/>
        <v>1.1248337987588115</v>
      </c>
      <c r="LA480" s="57">
        <f t="shared" si="1944"/>
        <v>562.36938967483184</v>
      </c>
      <c r="LB480" s="58">
        <f t="shared" si="2080"/>
        <v>650.49267303687805</v>
      </c>
      <c r="LC480" s="58">
        <f t="shared" si="1945"/>
        <v>24.336137039729589</v>
      </c>
      <c r="LD480" s="58">
        <f t="shared" si="2081"/>
        <v>28.105804667183705</v>
      </c>
      <c r="LE480" s="58">
        <f t="shared" si="1946"/>
        <v>1175.1912252024663</v>
      </c>
      <c r="LF480" s="55">
        <f t="shared" si="2082"/>
        <v>0.47853436752639533</v>
      </c>
      <c r="LG480" s="56">
        <f t="shared" si="2083"/>
        <v>2.0708235832459412E-2</v>
      </c>
      <c r="LH480" s="260">
        <f t="shared" si="2084"/>
        <v>1.0781940411218343</v>
      </c>
      <c r="LI480" s="57">
        <f t="shared" si="1947"/>
        <v>272.7022200528728</v>
      </c>
      <c r="LJ480" s="58">
        <f t="shared" si="2085"/>
        <v>315.43465793515799</v>
      </c>
      <c r="LK480" s="58">
        <f t="shared" si="1948"/>
        <v>11.980703650283278</v>
      </c>
      <c r="LL480" s="58">
        <f t="shared" si="2086"/>
        <v>13.836514645712159</v>
      </c>
      <c r="LM480" s="58">
        <f t="shared" si="1949"/>
        <v>364.4587634758621</v>
      </c>
      <c r="LN480" s="55">
        <f t="shared" si="1950"/>
        <v>0.74823888840563912</v>
      </c>
      <c r="LO480" s="56">
        <f t="shared" si="1951"/>
        <v>3.2872590402334374E-2</v>
      </c>
      <c r="LP480" s="260">
        <f t="shared" si="1952"/>
        <v>1.1223409980664854</v>
      </c>
      <c r="LQ480" s="57">
        <f t="shared" si="1953"/>
        <v>4.3436640066666643E-2</v>
      </c>
      <c r="LR480" s="58">
        <f t="shared" si="2087"/>
        <v>5.0243161565113312E-2</v>
      </c>
      <c r="LS480" s="58">
        <f t="shared" si="1954"/>
        <v>1.1768208333333328E-3</v>
      </c>
      <c r="LT480" s="58">
        <f t="shared" si="2088"/>
        <v>1.359110380416666E-3</v>
      </c>
      <c r="LU480" s="58">
        <f t="shared" si="1955"/>
        <v>0.89416666666666633</v>
      </c>
      <c r="LV480" s="55">
        <f t="shared" si="2101"/>
        <v>4.857778945013979E-2</v>
      </c>
      <c r="LW480" s="56">
        <f t="shared" si="2102"/>
        <v>1.3161090400745572E-3</v>
      </c>
      <c r="LX480" s="260">
        <f t="shared" si="2103"/>
        <v>1.0078160048971445</v>
      </c>
      <c r="LY480" s="57">
        <f t="shared" si="1956"/>
        <v>20.094752250783831</v>
      </c>
      <c r="LZ480" s="58">
        <f t="shared" si="2089"/>
        <v>23.243599928481657</v>
      </c>
      <c r="MA480" s="58">
        <f t="shared" si="1957"/>
        <v>0.54442339584966537</v>
      </c>
      <c r="MB480" s="58">
        <f t="shared" si="2090"/>
        <v>0.62875457986677852</v>
      </c>
      <c r="MC480" s="58">
        <f t="shared" si="1958"/>
        <v>413.66125212698336</v>
      </c>
      <c r="MD480" s="55">
        <f t="shared" si="1959"/>
        <v>4.8577796802237741E-2</v>
      </c>
      <c r="ME480" s="56">
        <f t="shared" si="1960"/>
        <v>1.3161092392635833E-3</v>
      </c>
      <c r="MF480" s="260">
        <f t="shared" si="1961"/>
        <v>1.0078160060800727</v>
      </c>
      <c r="MG480" s="57">
        <f t="shared" si="1962"/>
        <v>0</v>
      </c>
      <c r="MH480" s="58">
        <f t="shared" si="2091"/>
        <v>0</v>
      </c>
      <c r="MI480" s="58">
        <f t="shared" si="1963"/>
        <v>0</v>
      </c>
      <c r="MJ480" s="58">
        <f t="shared" si="2092"/>
        <v>0</v>
      </c>
      <c r="MK480" s="58">
        <f t="shared" si="1964"/>
        <v>0</v>
      </c>
      <c r="ML480" s="55"/>
      <c r="MM480" s="56"/>
      <c r="MN480" s="260"/>
      <c r="MO480" s="59">
        <v>2.9557140777490511</v>
      </c>
      <c r="MP480" s="60">
        <v>2.9557140777490511</v>
      </c>
      <c r="MQ480" s="60">
        <v>2.5030000000000006</v>
      </c>
      <c r="MR480" s="61">
        <v>2.7125000000000004</v>
      </c>
      <c r="MS480" s="59">
        <f t="shared" si="1965"/>
        <v>1.0929883735201293</v>
      </c>
      <c r="MT480" s="60">
        <f t="shared" si="2121"/>
        <v>1.0929883735201293</v>
      </c>
      <c r="MU480" s="60">
        <f t="shared" si="2093"/>
        <v>1.097191677694072</v>
      </c>
      <c r="MV480" s="61">
        <f t="shared" si="2094"/>
        <v>1.0993286456925857</v>
      </c>
      <c r="MW480" s="66">
        <f t="shared" si="2095"/>
        <v>3.2305611224294846</v>
      </c>
      <c r="MX480" s="67">
        <f t="shared" si="2096"/>
        <v>3.2305611224294846</v>
      </c>
      <c r="MY480" s="67">
        <f t="shared" si="2097"/>
        <v>2.7462707692682629</v>
      </c>
      <c r="MZ480" s="261">
        <f t="shared" si="2098"/>
        <v>2.9819289514411391</v>
      </c>
      <c r="NA480" s="59">
        <f t="shared" si="1966"/>
        <v>1.0930014497521268</v>
      </c>
      <c r="NB480" s="60">
        <f t="shared" si="2122"/>
        <v>1.0930014497521268</v>
      </c>
      <c r="NC480" s="60">
        <f t="shared" si="1967"/>
        <v>1.0972058676447993</v>
      </c>
      <c r="ND480" s="262">
        <f t="shared" si="2123"/>
        <v>1.0993408809255403</v>
      </c>
      <c r="NE480" s="62">
        <f t="shared" si="1968"/>
        <v>3.2305997720324835</v>
      </c>
      <c r="NF480" s="63">
        <f t="shared" si="2124"/>
        <v>3.2305997720324835</v>
      </c>
      <c r="NG480" s="63">
        <f t="shared" si="1969"/>
        <v>2.7463062867149333</v>
      </c>
      <c r="NH480" s="64">
        <f t="shared" si="2125"/>
        <v>2.9819621395105282</v>
      </c>
      <c r="NI480" s="238">
        <f t="shared" si="2104"/>
        <v>-3.8649602998930277E-5</v>
      </c>
      <c r="NJ480" s="238">
        <f t="shared" si="2105"/>
        <v>-3.8649602998930277E-5</v>
      </c>
      <c r="NK480" s="238">
        <f t="shared" si="2106"/>
        <v>-3.5517446670407793E-5</v>
      </c>
      <c r="NL480" s="238">
        <f t="shared" si="2107"/>
        <v>-3.3188069389122887E-5</v>
      </c>
      <c r="NM480" s="239">
        <f t="shared" si="1970"/>
        <v>0.23565585279559503</v>
      </c>
      <c r="NN480" s="240">
        <f t="shared" si="1971"/>
        <v>0.3117423118078777</v>
      </c>
      <c r="NO480" s="240">
        <f t="shared" ref="NO480:NO488" si="2126">O480*IN480</f>
        <v>0.2486376325219552</v>
      </c>
      <c r="NP480" s="240">
        <f t="shared" si="1972"/>
        <v>9.2696169110568043E-3</v>
      </c>
      <c r="NQ480" s="240">
        <f t="shared" si="2120"/>
        <v>0</v>
      </c>
      <c r="NR480" s="240">
        <f t="shared" si="1973"/>
        <v>0</v>
      </c>
      <c r="NS480" s="240">
        <f t="shared" si="1974"/>
        <v>0.72738510046173688</v>
      </c>
      <c r="NT480" s="240">
        <f t="shared" si="1975"/>
        <v>4.1925145803721212E-2</v>
      </c>
      <c r="NU480" s="240">
        <f t="shared" si="1976"/>
        <v>1.4109424068560023E-3</v>
      </c>
      <c r="NV480" s="240">
        <f t="shared" si="1977"/>
        <v>0.24868853250997627</v>
      </c>
      <c r="NW480" s="240">
        <f t="shared" si="1978"/>
        <v>0.15308988001107424</v>
      </c>
      <c r="NX480" s="240">
        <f t="shared" si="1979"/>
        <v>0.75818604971687387</v>
      </c>
      <c r="NY480" s="240">
        <f t="shared" si="1980"/>
        <v>0.2446703375784938</v>
      </c>
      <c r="NZ480" s="240">
        <f t="shared" si="1981"/>
        <v>5.0390800244857223E-4</v>
      </c>
      <c r="OA480" s="240">
        <f t="shared" si="1982"/>
        <v>0.24943446150481799</v>
      </c>
      <c r="OB480" s="241">
        <f t="shared" si="1983"/>
        <v>0</v>
      </c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136"/>
      <c r="OP480" s="13"/>
      <c r="OQ480" s="13"/>
      <c r="OR480" s="13"/>
      <c r="OS480" s="13"/>
      <c r="OT480" s="13"/>
    </row>
    <row r="481" spans="1:410" ht="15" customHeight="1">
      <c r="A481" s="242">
        <v>462</v>
      </c>
      <c r="B481" s="49" t="s">
        <v>531</v>
      </c>
      <c r="C481" s="50">
        <v>4</v>
      </c>
      <c r="D481" s="51">
        <v>2789.5</v>
      </c>
      <c r="E481" s="52">
        <v>2720.9</v>
      </c>
      <c r="F481" s="52">
        <v>68.599999999999994</v>
      </c>
      <c r="G481" s="52"/>
      <c r="H481" s="53"/>
      <c r="I481" s="57">
        <v>3.1702186057345161</v>
      </c>
      <c r="J481" s="58">
        <v>3.1702186057345161</v>
      </c>
      <c r="K481" s="58">
        <v>2.6213999999999995</v>
      </c>
      <c r="L481" s="243">
        <v>2.8747999999999996</v>
      </c>
      <c r="M481" s="1">
        <v>0.25340000000000001</v>
      </c>
      <c r="N481" s="2">
        <v>0.61929999999999996</v>
      </c>
      <c r="O481" s="2">
        <v>0.29541860573451656</v>
      </c>
      <c r="P481" s="2">
        <v>0</v>
      </c>
      <c r="Q481" s="2">
        <v>0</v>
      </c>
      <c r="R481" s="2">
        <v>0</v>
      </c>
      <c r="S481" s="2">
        <v>0.61209999999999998</v>
      </c>
      <c r="T481" s="2">
        <v>0</v>
      </c>
      <c r="U481" s="2">
        <v>0</v>
      </c>
      <c r="V481" s="2">
        <v>0.17599999999999999</v>
      </c>
      <c r="W481" s="2">
        <v>7.4499999999999997E-2</v>
      </c>
      <c r="X481" s="2">
        <v>0.71489999999999998</v>
      </c>
      <c r="Y481" s="2">
        <v>0.20449999999999999</v>
      </c>
      <c r="Z481" s="2">
        <v>0</v>
      </c>
      <c r="AA481" s="2">
        <v>0.22009999999999999</v>
      </c>
      <c r="AB481" s="3">
        <v>0</v>
      </c>
      <c r="AC481" s="244">
        <v>268.22000000000003</v>
      </c>
      <c r="AD481" s="108">
        <v>59.008400000000002</v>
      </c>
      <c r="AE481" s="108">
        <v>180.52627566000001</v>
      </c>
      <c r="AF481" s="108">
        <f t="shared" si="1984"/>
        <v>17.867407607172844</v>
      </c>
      <c r="AG481" s="108">
        <f t="shared" si="1985"/>
        <v>56.493892705040402</v>
      </c>
      <c r="AH481" s="108">
        <v>9.1306147884166702</v>
      </c>
      <c r="AI481" s="108">
        <v>37.732626235449821</v>
      </c>
      <c r="AJ481" s="108">
        <f t="shared" si="1986"/>
        <v>0.72993765452477688</v>
      </c>
      <c r="AK481" s="108">
        <f t="shared" si="1987"/>
        <v>22.083698691569246</v>
      </c>
      <c r="AL481" s="108">
        <v>27.730895834193333</v>
      </c>
      <c r="AM481" s="245">
        <v>698.8185750216719</v>
      </c>
      <c r="AN481" s="244">
        <v>645.71</v>
      </c>
      <c r="AO481" s="108">
        <v>142.05619999999999</v>
      </c>
      <c r="AP481" s="108">
        <v>434.59705263000001</v>
      </c>
      <c r="AQ481" s="108">
        <f t="shared" si="1988"/>
        <v>43.013808687001621</v>
      </c>
      <c r="AR481" s="108">
        <f t="shared" si="1989"/>
        <v>136.00280165003221</v>
      </c>
      <c r="AS481" s="246">
        <v>55.378578383425001</v>
      </c>
      <c r="AT481" s="247">
        <v>14.472755695379922</v>
      </c>
      <c r="AU481" s="108">
        <v>93.275153663980021</v>
      </c>
      <c r="AV481" s="108">
        <f t="shared" si="1990"/>
        <v>1.8044078476296936</v>
      </c>
      <c r="AW481" s="108">
        <f t="shared" si="1991"/>
        <v>54.590962634610257</v>
      </c>
      <c r="AX481" s="108">
        <v>68.550849233870267</v>
      </c>
      <c r="AY481" s="245">
        <v>1727.4814006935303</v>
      </c>
      <c r="AZ481" s="248">
        <v>102</v>
      </c>
      <c r="BA481" s="108">
        <v>519.91099999999994</v>
      </c>
      <c r="BB481" s="108">
        <v>54.219280611892799</v>
      </c>
      <c r="BC481" s="109">
        <v>43.375424489514245</v>
      </c>
      <c r="BD481" s="109">
        <v>10.843856122378554</v>
      </c>
      <c r="BE481" s="108">
        <v>20.332233749999997</v>
      </c>
      <c r="BF481" s="109">
        <v>16.265787</v>
      </c>
      <c r="BG481" s="109">
        <v>4.0664467499999972</v>
      </c>
      <c r="BH481" s="108">
        <v>43.395763548418167</v>
      </c>
      <c r="BI481" s="109">
        <f t="shared" si="1992"/>
        <v>25.398151740455603</v>
      </c>
      <c r="BJ481" s="108">
        <f t="shared" si="1993"/>
        <v>0.83949104584414946</v>
      </c>
      <c r="BK481" s="108">
        <v>31.892913895515548</v>
      </c>
      <c r="BL481" s="245">
        <v>803.70143016699171</v>
      </c>
      <c r="BM481" s="244">
        <v>0</v>
      </c>
      <c r="BN481" s="108">
        <v>0</v>
      </c>
      <c r="BO481" s="108">
        <v>0</v>
      </c>
      <c r="BP481" s="108">
        <f t="shared" si="1994"/>
        <v>0</v>
      </c>
      <c r="BQ481" s="108">
        <f t="shared" si="1995"/>
        <v>0</v>
      </c>
      <c r="BR481" s="108">
        <v>0</v>
      </c>
      <c r="BS481" s="108">
        <v>0</v>
      </c>
      <c r="BT481" s="108">
        <f t="shared" si="1996"/>
        <v>0</v>
      </c>
      <c r="BU481" s="108">
        <f t="shared" si="1997"/>
        <v>0</v>
      </c>
      <c r="BV481" s="108">
        <v>0</v>
      </c>
      <c r="BW481" s="245">
        <v>0</v>
      </c>
      <c r="BX481" s="107">
        <v>0</v>
      </c>
      <c r="BY481" s="108">
        <v>0</v>
      </c>
      <c r="BZ481" s="109">
        <f t="shared" si="1998"/>
        <v>0</v>
      </c>
      <c r="CA481" s="109">
        <f t="shared" si="1999"/>
        <v>0</v>
      </c>
      <c r="CB481" s="108">
        <v>0</v>
      </c>
      <c r="CC481" s="110">
        <v>0</v>
      </c>
      <c r="CD481" s="244">
        <v>0</v>
      </c>
      <c r="CE481" s="108">
        <v>0</v>
      </c>
      <c r="CF481" s="109">
        <f t="shared" si="2000"/>
        <v>0</v>
      </c>
      <c r="CG481" s="109">
        <f t="shared" si="2001"/>
        <v>0</v>
      </c>
      <c r="CH481" s="108">
        <v>0</v>
      </c>
      <c r="CI481" s="245">
        <v>0</v>
      </c>
      <c r="CJ481" s="249">
        <v>629.97032303130538</v>
      </c>
      <c r="CK481" s="250">
        <v>138.59347106688719</v>
      </c>
      <c r="CL481" s="250">
        <v>69.010202926130887</v>
      </c>
      <c r="CM481" s="251">
        <v>44.356793241386725</v>
      </c>
      <c r="CN481" s="252">
        <f t="shared" si="1871"/>
        <v>21.621718865513959</v>
      </c>
      <c r="CO481" s="250">
        <v>424.0034158271892</v>
      </c>
      <c r="CP481" s="252">
        <f t="shared" si="2002"/>
        <v>41.965314078080226</v>
      </c>
      <c r="CQ481" s="250">
        <v>132.68762894896059</v>
      </c>
      <c r="CR481" s="250">
        <v>92.095151138160418</v>
      </c>
      <c r="CS481" s="252">
        <f t="shared" si="2003"/>
        <v>1.7815806987677134</v>
      </c>
      <c r="CT481" s="252">
        <f t="shared" si="2004"/>
        <v>53.900344916328869</v>
      </c>
      <c r="CU481" s="250">
        <f t="shared" si="1872"/>
        <v>1353.6725639896731</v>
      </c>
      <c r="CV481" s="245">
        <f t="shared" si="2005"/>
        <v>1705.6274306269881</v>
      </c>
      <c r="CW481" s="244">
        <v>0</v>
      </c>
      <c r="CX481" s="108">
        <v>0</v>
      </c>
      <c r="CY481" s="108">
        <f t="shared" si="2006"/>
        <v>0</v>
      </c>
      <c r="CZ481" s="108">
        <f t="shared" si="2007"/>
        <v>0</v>
      </c>
      <c r="DA481" s="108">
        <v>0</v>
      </c>
      <c r="DB481" s="245">
        <v>0</v>
      </c>
      <c r="DC481" s="244">
        <v>0</v>
      </c>
      <c r="DD481" s="108">
        <v>0</v>
      </c>
      <c r="DE481" s="108">
        <f t="shared" si="2008"/>
        <v>0</v>
      </c>
      <c r="DF481" s="108">
        <f t="shared" si="2009"/>
        <v>0</v>
      </c>
      <c r="DG481" s="108">
        <v>0</v>
      </c>
      <c r="DH481" s="245">
        <v>0</v>
      </c>
      <c r="DI481" s="107">
        <v>190.16994660972003</v>
      </c>
      <c r="DJ481" s="108">
        <v>41.837388254138403</v>
      </c>
      <c r="DK481" s="108">
        <v>3.1558691167681521</v>
      </c>
      <c r="DL481" s="108">
        <v>127.9944530755119</v>
      </c>
      <c r="DM481" s="108">
        <f t="shared" si="2010"/>
        <v>12.668122998695715</v>
      </c>
      <c r="DN481" s="108">
        <f t="shared" si="2011"/>
        <v>40.05458414545069</v>
      </c>
      <c r="DO481" s="108">
        <v>26.510508965098108</v>
      </c>
      <c r="DP481" s="108">
        <f t="shared" si="2012"/>
        <v>0.51284579592982293</v>
      </c>
      <c r="DQ481" s="108">
        <f t="shared" si="2013"/>
        <v>15.515752560985039</v>
      </c>
      <c r="DR481" s="108">
        <v>19.483408301061829</v>
      </c>
      <c r="DS481" s="110">
        <v>490.98188918675805</v>
      </c>
      <c r="DT481" s="244">
        <v>80.010000000000005</v>
      </c>
      <c r="DU481" s="108">
        <v>17.6022</v>
      </c>
      <c r="DV481" s="108">
        <v>53.850970529999998</v>
      </c>
      <c r="DW481" s="108">
        <f t="shared" si="2014"/>
        <v>5.3298459572362198</v>
      </c>
      <c r="DX481" s="108">
        <f t="shared" si="2015"/>
        <v>16.852122717658197</v>
      </c>
      <c r="DY481" s="108">
        <v>1.5762627196666701</v>
      </c>
      <c r="DZ481" s="108">
        <v>0.70091215463750001</v>
      </c>
      <c r="EA481" s="108"/>
      <c r="EB481" s="108">
        <v>11.223045214514205</v>
      </c>
      <c r="EC481" s="108">
        <f t="shared" si="2016"/>
        <v>0.2171098096747773</v>
      </c>
      <c r="ED481" s="108">
        <f t="shared" si="2017"/>
        <v>6.5684892266082997</v>
      </c>
      <c r="EE481" s="108">
        <v>8.2481695309409186</v>
      </c>
      <c r="EF481" s="245">
        <v>207.85387217971115</v>
      </c>
      <c r="EG481" s="249">
        <v>339.41772380952375</v>
      </c>
      <c r="EH481" s="250">
        <v>74.671899238095207</v>
      </c>
      <c r="EI481" s="250">
        <v>832.52937009885295</v>
      </c>
      <c r="EJ481" s="250">
        <v>228.44611726317149</v>
      </c>
      <c r="EK481" s="250">
        <f t="shared" si="2018"/>
        <v>22.610226010005135</v>
      </c>
      <c r="EL481" s="250">
        <v>71.489927936336883</v>
      </c>
      <c r="EM481" s="250">
        <v>107.67975305990399</v>
      </c>
      <c r="EN481" s="250">
        <f t="shared" si="2019"/>
        <v>2.0830648229438427</v>
      </c>
      <c r="EO481" s="250">
        <f t="shared" si="2020"/>
        <v>63.021513713863889</v>
      </c>
      <c r="EP481" s="250">
        <v>1582.7448634695475</v>
      </c>
      <c r="EQ481" s="245">
        <v>1994.2585279716297</v>
      </c>
      <c r="ER481" s="244">
        <v>214.25</v>
      </c>
      <c r="ES481" s="108">
        <v>47.134999999999998</v>
      </c>
      <c r="ET481" s="108">
        <v>144.20160525</v>
      </c>
      <c r="EU481" s="108">
        <f t="shared" si="2021"/>
        <v>14.272209678013501</v>
      </c>
      <c r="EV481" s="108">
        <f t="shared" si="2022"/>
        <v>45.126450346935002</v>
      </c>
      <c r="EW481" s="108">
        <v>16.359458371824999</v>
      </c>
      <c r="EX481" s="108">
        <v>30.8020626443932</v>
      </c>
      <c r="EY481" s="108">
        <f t="shared" si="2023"/>
        <v>0.59586590185578647</v>
      </c>
      <c r="EZ481" s="108">
        <f t="shared" si="2024"/>
        <v>18.02746159975872</v>
      </c>
      <c r="FA481" s="108">
        <v>22.637406313310901</v>
      </c>
      <c r="FB481" s="245">
        <v>570.46263909543484</v>
      </c>
      <c r="FC481" s="244">
        <v>0</v>
      </c>
      <c r="FD481" s="108">
        <v>0</v>
      </c>
      <c r="FE481" s="108">
        <f t="shared" si="2025"/>
        <v>0</v>
      </c>
      <c r="FF481" s="108">
        <f t="shared" si="2026"/>
        <v>0</v>
      </c>
      <c r="FG481" s="108">
        <v>0</v>
      </c>
      <c r="FH481" s="245">
        <v>0</v>
      </c>
      <c r="FI481" s="244">
        <v>454.21530000000001</v>
      </c>
      <c r="FJ481" s="108">
        <v>33.157716899999997</v>
      </c>
      <c r="FK481" s="108">
        <f t="shared" si="2027"/>
        <v>0.64143603343049993</v>
      </c>
      <c r="FL481" s="108">
        <f t="shared" si="2028"/>
        <v>19.406150654629197</v>
      </c>
      <c r="FM481" s="108">
        <v>24.368500000000001</v>
      </c>
      <c r="FN481" s="245">
        <v>614.08982028000003</v>
      </c>
      <c r="FO481" s="244">
        <v>0</v>
      </c>
      <c r="FP481" s="108">
        <v>0</v>
      </c>
      <c r="FQ481" s="108">
        <f t="shared" si="2029"/>
        <v>0</v>
      </c>
      <c r="FR481" s="108">
        <f t="shared" si="2030"/>
        <v>0</v>
      </c>
      <c r="FS481" s="108">
        <v>0</v>
      </c>
      <c r="FT481" s="110">
        <v>0</v>
      </c>
      <c r="FU481" s="253">
        <f t="shared" si="1873"/>
        <v>2888.6525520096698</v>
      </c>
      <c r="FV481" s="254">
        <f t="shared" si="1874"/>
        <v>966.6570968712075</v>
      </c>
      <c r="FW481" s="254">
        <f t="shared" si="1875"/>
        <v>95.73568605040812</v>
      </c>
      <c r="FX481" s="254">
        <f t="shared" si="1876"/>
        <v>519.91099999999994</v>
      </c>
      <c r="FY481" s="254">
        <f t="shared" si="1877"/>
        <v>0</v>
      </c>
      <c r="FZ481" s="254">
        <f t="shared" si="1878"/>
        <v>0</v>
      </c>
      <c r="GA481" s="254">
        <f t="shared" si="2031"/>
        <v>0</v>
      </c>
      <c r="GB481" s="254">
        <f t="shared" si="2032"/>
        <v>0</v>
      </c>
      <c r="GC481" s="254">
        <f t="shared" si="2033"/>
        <v>454.21530000000001</v>
      </c>
      <c r="GD481" s="254">
        <f t="shared" si="2034"/>
        <v>0</v>
      </c>
      <c r="GE481" s="254">
        <f t="shared" si="1879"/>
        <v>1593.6198902358728</v>
      </c>
      <c r="GF481" s="255">
        <f t="shared" si="1880"/>
        <v>608.42303830950505</v>
      </c>
      <c r="GG481" s="255">
        <f t="shared" si="1881"/>
        <v>157.72693501620526</v>
      </c>
      <c r="GH481" s="254">
        <f t="shared" si="1882"/>
        <v>475.87178136991793</v>
      </c>
      <c r="GI481" s="255">
        <f t="shared" si="1883"/>
        <v>339.78528140134711</v>
      </c>
      <c r="GJ481" s="256">
        <f t="shared" si="1884"/>
        <v>9.2057396106010625</v>
      </c>
      <c r="GK481" s="253">
        <f t="shared" si="2035"/>
        <v>6994.6633065370761</v>
      </c>
      <c r="GL481" s="257">
        <f t="shared" si="2036"/>
        <v>8813.2757662367148</v>
      </c>
      <c r="GM481" s="221">
        <f t="shared" si="2037"/>
        <v>8813.2757662367148</v>
      </c>
      <c r="GN481" s="222">
        <f t="shared" si="2038"/>
        <v>4834.4446983678581</v>
      </c>
      <c r="GO481" s="222">
        <f t="shared" si="2039"/>
        <v>330.96213445329022</v>
      </c>
      <c r="GP481" s="55">
        <f t="shared" si="2040"/>
        <v>0.54854118112228034</v>
      </c>
      <c r="GQ481" s="56">
        <f t="shared" si="2041"/>
        <v>3.7552681117864493E-2</v>
      </c>
      <c r="GR481" s="258">
        <f t="shared" si="2042"/>
        <v>1.0917733133870187</v>
      </c>
      <c r="GS481" s="227">
        <f t="shared" si="1885"/>
        <v>8813.2757662367148</v>
      </c>
      <c r="GT481" s="222">
        <f t="shared" si="2109"/>
        <v>4834.4446983678581</v>
      </c>
      <c r="GU481" s="222">
        <f t="shared" si="2110"/>
        <v>330.96213445329022</v>
      </c>
      <c r="GV481" s="37">
        <f t="shared" si="2099"/>
        <v>0.54854118112228034</v>
      </c>
      <c r="GW481" s="228">
        <f t="shared" si="2100"/>
        <v>3.7552681117864493E-2</v>
      </c>
      <c r="GX481" s="258">
        <f t="shared" si="2043"/>
        <v>1.0917733133870187</v>
      </c>
      <c r="GY481" s="221">
        <f t="shared" si="2108"/>
        <v>7310.7557610480517</v>
      </c>
      <c r="GZ481" s="222">
        <f t="shared" si="2044"/>
        <v>4262.3054020175614</v>
      </c>
      <c r="HA481" s="222">
        <f t="shared" si="2045"/>
        <v>231.32379422899965</v>
      </c>
      <c r="HB481" s="55">
        <f t="shared" si="2046"/>
        <v>0.58301843767333406</v>
      </c>
      <c r="HC481" s="56">
        <f t="shared" si="2047"/>
        <v>3.1641570555742057E-2</v>
      </c>
      <c r="HD481" s="258">
        <f t="shared" si="2048"/>
        <v>1.0962602684624958</v>
      </c>
      <c r="HE481" s="221">
        <f t="shared" si="2049"/>
        <v>8009.5743360697234</v>
      </c>
      <c r="HF481" s="222">
        <f t="shared" si="2050"/>
        <v>4795.4026595124296</v>
      </c>
      <c r="HG481" s="222">
        <f t="shared" si="2051"/>
        <v>254.75644925873866</v>
      </c>
      <c r="HH481" s="55">
        <f t="shared" si="2052"/>
        <v>0.59870880252863989</v>
      </c>
      <c r="HI481" s="56">
        <f t="shared" si="2053"/>
        <v>3.1806490403801777E-2</v>
      </c>
      <c r="HJ481" s="259">
        <f t="shared" si="2054"/>
        <v>1.0987444947197869</v>
      </c>
      <c r="HK481" s="54">
        <f t="shared" si="1886"/>
        <v>3.4611600713439472</v>
      </c>
      <c r="HL481" s="55">
        <f t="shared" si="1887"/>
        <v>3.4611600713439472</v>
      </c>
      <c r="HM481" s="55">
        <f t="shared" si="1888"/>
        <v>2.8737366677475857</v>
      </c>
      <c r="HN481" s="56">
        <f t="shared" si="1889"/>
        <v>3.1586706734204428</v>
      </c>
      <c r="HQ481" s="57">
        <f t="shared" si="1890"/>
        <v>423.09306150386379</v>
      </c>
      <c r="HR481" s="58">
        <f t="shared" si="2055"/>
        <v>489.39174424151929</v>
      </c>
      <c r="HS481" s="58">
        <f t="shared" si="1891"/>
        <v>18.597345261697619</v>
      </c>
      <c r="HT481" s="58">
        <f t="shared" si="2056"/>
        <v>21.47807404273458</v>
      </c>
      <c r="HU481" s="58">
        <f t="shared" si="1892"/>
        <v>554.61791668386661</v>
      </c>
      <c r="HV481" s="55">
        <f t="shared" si="1845"/>
        <v>0.76285501924206267</v>
      </c>
      <c r="HW481" s="56">
        <f t="shared" si="1846"/>
        <v>3.3531814790430124E-2</v>
      </c>
      <c r="HX481" s="260">
        <f t="shared" si="1847"/>
        <v>1.1247334596262688</v>
      </c>
      <c r="HY481" s="57">
        <f t="shared" si="1893"/>
        <v>1020.2905924272638</v>
      </c>
      <c r="HZ481" s="58">
        <f t="shared" si="2057"/>
        <v>1180.1701282606161</v>
      </c>
      <c r="IA481" s="58">
        <f t="shared" si="1894"/>
        <v>59.290972230011235</v>
      </c>
      <c r="IB481" s="58">
        <f t="shared" si="2058"/>
        <v>68.475143828439982</v>
      </c>
      <c r="IC481" s="58">
        <f t="shared" si="1895"/>
        <v>1371.0169846774049</v>
      </c>
      <c r="ID481" s="55">
        <f t="shared" si="1896"/>
        <v>0.74418523171493334</v>
      </c>
      <c r="IE481" s="56">
        <f t="shared" si="1897"/>
        <v>4.3245979366158017E-2</v>
      </c>
      <c r="IF481" s="260">
        <f t="shared" si="1898"/>
        <v>1.1233126280135479</v>
      </c>
      <c r="IG481" s="57">
        <f t="shared" si="1899"/>
        <v>30.985745123355834</v>
      </c>
      <c r="IH481" s="58">
        <f t="shared" si="2059"/>
        <v>35.841211384185698</v>
      </c>
      <c r="II481" s="58">
        <f t="shared" si="1900"/>
        <v>60.480702535358397</v>
      </c>
      <c r="IJ481" s="58">
        <f t="shared" si="2060"/>
        <v>69.84916335808542</v>
      </c>
      <c r="IK481" s="58">
        <f t="shared" si="1901"/>
        <v>637.8582779103109</v>
      </c>
      <c r="IL481" s="55">
        <f t="shared" si="1902"/>
        <v>4.857778945013979E-2</v>
      </c>
      <c r="IM481" s="56">
        <f t="shared" si="1903"/>
        <v>9.4818401876823444E-2</v>
      </c>
      <c r="IN481" s="260">
        <f t="shared" si="1904"/>
        <v>1.0222995100575569</v>
      </c>
      <c r="IO481" s="57">
        <f t="shared" si="1905"/>
        <v>0</v>
      </c>
      <c r="IP481" s="58">
        <f t="shared" si="2061"/>
        <v>0</v>
      </c>
      <c r="IQ481" s="58">
        <f t="shared" si="1906"/>
        <v>0</v>
      </c>
      <c r="IR481" s="58">
        <f t="shared" si="2062"/>
        <v>0</v>
      </c>
      <c r="IS481" s="58">
        <f t="shared" si="1907"/>
        <v>0</v>
      </c>
      <c r="IT481" s="55"/>
      <c r="IU481" s="56"/>
      <c r="IV481" s="260"/>
      <c r="IW481" s="57">
        <f t="shared" si="1911"/>
        <v>0</v>
      </c>
      <c r="IX481" s="58">
        <f t="shared" si="2063"/>
        <v>0</v>
      </c>
      <c r="IY481" s="58">
        <f t="shared" si="1912"/>
        <v>0</v>
      </c>
      <c r="IZ481" s="58">
        <f t="shared" si="2064"/>
        <v>0</v>
      </c>
      <c r="JA481" s="58">
        <f t="shared" si="1913"/>
        <v>0</v>
      </c>
      <c r="JB481" s="55"/>
      <c r="JC481" s="56"/>
      <c r="JD481" s="260"/>
      <c r="JE481" s="57">
        <f t="shared" si="1914"/>
        <v>0</v>
      </c>
      <c r="JF481" s="58">
        <f t="shared" si="2065"/>
        <v>0</v>
      </c>
      <c r="JG481" s="58">
        <f t="shared" si="1915"/>
        <v>0</v>
      </c>
      <c r="JH481" s="58">
        <f t="shared" si="2066"/>
        <v>0</v>
      </c>
      <c r="JI481" s="58">
        <f t="shared" si="1916"/>
        <v>0</v>
      </c>
      <c r="JJ481" s="55"/>
      <c r="JK481" s="56"/>
      <c r="JL481" s="260"/>
      <c r="JM481" s="57">
        <f t="shared" si="1917"/>
        <v>996.20112221384568</v>
      </c>
      <c r="JN481" s="58">
        <f t="shared" si="2067"/>
        <v>1152.3058380647553</v>
      </c>
      <c r="JO481" s="58">
        <f t="shared" si="1918"/>
        <v>65.368613642361893</v>
      </c>
      <c r="JP481" s="58">
        <f t="shared" si="2068"/>
        <v>75.494211895563751</v>
      </c>
      <c r="JQ481" s="58">
        <f t="shared" si="1919"/>
        <v>1353.6725639896731</v>
      </c>
      <c r="JR481" s="55">
        <f t="shared" si="1920"/>
        <v>0.73592473447031126</v>
      </c>
      <c r="JS481" s="56">
        <f t="shared" si="1921"/>
        <v>4.8289826787728689E-2</v>
      </c>
      <c r="JT481" s="260">
        <f t="shared" si="1922"/>
        <v>1.122799500060917</v>
      </c>
      <c r="JU481" s="57">
        <f t="shared" si="1923"/>
        <v>0</v>
      </c>
      <c r="JV481" s="58">
        <f t="shared" si="2069"/>
        <v>0</v>
      </c>
      <c r="JW481" s="58">
        <f t="shared" si="1924"/>
        <v>0</v>
      </c>
      <c r="JX481" s="58">
        <f t="shared" si="2070"/>
        <v>0</v>
      </c>
      <c r="JY481" s="58">
        <f t="shared" si="1925"/>
        <v>0</v>
      </c>
      <c r="JZ481" s="55"/>
      <c r="KA481" s="56"/>
      <c r="KB481" s="260"/>
      <c r="KC481" s="57">
        <f t="shared" si="1929"/>
        <v>0</v>
      </c>
      <c r="KD481" s="58">
        <f t="shared" si="2071"/>
        <v>0</v>
      </c>
      <c r="KE481" s="58">
        <f t="shared" si="1930"/>
        <v>0</v>
      </c>
      <c r="KF481" s="58">
        <f t="shared" si="2072"/>
        <v>0</v>
      </c>
      <c r="KG481" s="58">
        <f t="shared" si="1931"/>
        <v>0</v>
      </c>
      <c r="KH481" s="55"/>
      <c r="KI481" s="56"/>
      <c r="KJ481" s="260"/>
      <c r="KK481" s="57">
        <f t="shared" si="1935"/>
        <v>299.80314564571</v>
      </c>
      <c r="KL481" s="58">
        <f t="shared" si="2073"/>
        <v>346.78229856839278</v>
      </c>
      <c r="KM481" s="58">
        <f t="shared" si="1936"/>
        <v>13.180968794625539</v>
      </c>
      <c r="KN481" s="58">
        <f t="shared" si="2074"/>
        <v>15.222700860913035</v>
      </c>
      <c r="KO481" s="58">
        <f t="shared" si="1937"/>
        <v>389.66816602123652</v>
      </c>
      <c r="KP481" s="55">
        <f t="shared" si="2075"/>
        <v>0.76938064688961794</v>
      </c>
      <c r="KQ481" s="56">
        <f t="shared" si="2076"/>
        <v>3.3826137067371288E-2</v>
      </c>
      <c r="KR481" s="260">
        <f t="shared" si="2077"/>
        <v>1.1258016159993389</v>
      </c>
      <c r="KS481" s="57">
        <f t="shared" si="1938"/>
        <v>126.18534657200513</v>
      </c>
      <c r="KT481" s="58">
        <f t="shared" si="2078"/>
        <v>145.95859037983834</v>
      </c>
      <c r="KU481" s="58">
        <f t="shared" si="1939"/>
        <v>5.5469557669109975</v>
      </c>
      <c r="KV481" s="58">
        <f t="shared" si="2079"/>
        <v>6.406179215205511</v>
      </c>
      <c r="KW481" s="58">
        <f t="shared" si="1940"/>
        <v>164.96339061881838</v>
      </c>
      <c r="KX481" s="55">
        <f t="shared" si="1941"/>
        <v>0.76492939493212864</v>
      </c>
      <c r="KY481" s="56">
        <f t="shared" si="1942"/>
        <v>3.3625374370052641E-2</v>
      </c>
      <c r="KZ481" s="260">
        <f t="shared" si="1943"/>
        <v>1.1250730066757857</v>
      </c>
      <c r="LA481" s="57">
        <f t="shared" si="1944"/>
        <v>578.1935818608639</v>
      </c>
      <c r="LB481" s="58">
        <f t="shared" si="2080"/>
        <v>668.79651613846136</v>
      </c>
      <c r="LC481" s="58">
        <f t="shared" si="1945"/>
        <v>24.693290832948978</v>
      </c>
      <c r="LD481" s="58">
        <f t="shared" si="2081"/>
        <v>28.518281582972776</v>
      </c>
      <c r="LE481" s="58">
        <f t="shared" si="1946"/>
        <v>1582.7448634695472</v>
      </c>
      <c r="LF481" s="55">
        <f t="shared" si="2082"/>
        <v>0.3653106670606413</v>
      </c>
      <c r="LG481" s="56">
        <f t="shared" si="2083"/>
        <v>1.5601561188338735E-2</v>
      </c>
      <c r="LH481" s="260">
        <f t="shared" si="2084"/>
        <v>1.0596608633564764</v>
      </c>
      <c r="LI481" s="57">
        <f t="shared" si="1947"/>
        <v>338.43277257496629</v>
      </c>
      <c r="LJ481" s="58">
        <f t="shared" si="2085"/>
        <v>391.46518803746352</v>
      </c>
      <c r="LK481" s="58">
        <f t="shared" si="1948"/>
        <v>14.868075579869288</v>
      </c>
      <c r="LL481" s="58">
        <f t="shared" si="2086"/>
        <v>17.171140487191042</v>
      </c>
      <c r="LM481" s="58">
        <f t="shared" si="1949"/>
        <v>452.74812626621809</v>
      </c>
      <c r="LN481" s="55">
        <f t="shared" si="1950"/>
        <v>0.74750783700862011</v>
      </c>
      <c r="LO481" s="56">
        <f t="shared" si="1951"/>
        <v>3.2839618139306859E-2</v>
      </c>
      <c r="LP481" s="260">
        <f t="shared" si="1952"/>
        <v>1.1222213349090295</v>
      </c>
      <c r="LQ481" s="57">
        <f t="shared" si="1953"/>
        <v>0</v>
      </c>
      <c r="LR481" s="58">
        <f t="shared" si="2087"/>
        <v>0</v>
      </c>
      <c r="LS481" s="58">
        <f t="shared" si="1954"/>
        <v>0</v>
      </c>
      <c r="LT481" s="58">
        <f t="shared" si="2088"/>
        <v>0</v>
      </c>
      <c r="LU481" s="58">
        <f t="shared" si="1955"/>
        <v>0</v>
      </c>
      <c r="LV481" s="55"/>
      <c r="LW481" s="56"/>
      <c r="LX481" s="260"/>
      <c r="LY481" s="57">
        <f t="shared" si="1956"/>
        <v>23.675503798647622</v>
      </c>
      <c r="LZ481" s="58">
        <f t="shared" si="2089"/>
        <v>27.385455243895706</v>
      </c>
      <c r="MA481" s="58">
        <f t="shared" si="1957"/>
        <v>0.64143603343049993</v>
      </c>
      <c r="MB481" s="58">
        <f t="shared" si="2090"/>
        <v>0.7407944750088844</v>
      </c>
      <c r="MC481" s="58">
        <f t="shared" si="1958"/>
        <v>487.37287323809522</v>
      </c>
      <c r="MD481" s="55">
        <f t="shared" si="1959"/>
        <v>4.8577803769315406E-2</v>
      </c>
      <c r="ME481" s="56">
        <f t="shared" si="1960"/>
        <v>1.3161094280213265E-3</v>
      </c>
      <c r="MF481" s="260">
        <f t="shared" si="1961"/>
        <v>1.007816007201052</v>
      </c>
      <c r="MG481" s="57">
        <f t="shared" si="1962"/>
        <v>0</v>
      </c>
      <c r="MH481" s="58">
        <f t="shared" si="2091"/>
        <v>0</v>
      </c>
      <c r="MI481" s="58">
        <f t="shared" si="1963"/>
        <v>0</v>
      </c>
      <c r="MJ481" s="58">
        <f t="shared" si="2092"/>
        <v>0</v>
      </c>
      <c r="MK481" s="58">
        <f t="shared" si="1964"/>
        <v>0</v>
      </c>
      <c r="ML481" s="55"/>
      <c r="MM481" s="56"/>
      <c r="MN481" s="260"/>
      <c r="MO481" s="59">
        <v>3.1702186057345161</v>
      </c>
      <c r="MP481" s="60">
        <v>3.1702186057345161</v>
      </c>
      <c r="MQ481" s="60">
        <v>2.6213999999999995</v>
      </c>
      <c r="MR481" s="61">
        <v>2.8747999999999996</v>
      </c>
      <c r="MS481" s="59">
        <f t="shared" si="1965"/>
        <v>1.0917733133870187</v>
      </c>
      <c r="MT481" s="60">
        <f t="shared" si="2121"/>
        <v>1.0917733133870187</v>
      </c>
      <c r="MU481" s="60">
        <f t="shared" si="2093"/>
        <v>1.0962602684624958</v>
      </c>
      <c r="MV481" s="61">
        <f t="shared" si="2094"/>
        <v>1.0987444947197869</v>
      </c>
      <c r="MW481" s="66">
        <f t="shared" si="2095"/>
        <v>3.4611600713439472</v>
      </c>
      <c r="MX481" s="67">
        <f t="shared" si="2096"/>
        <v>3.4611600713439472</v>
      </c>
      <c r="MY481" s="67">
        <f t="shared" si="2097"/>
        <v>2.8737366677475857</v>
      </c>
      <c r="MZ481" s="261">
        <f t="shared" si="2098"/>
        <v>3.1586706734204428</v>
      </c>
      <c r="NA481" s="59">
        <f t="shared" si="1966"/>
        <v>1.0916508955029756</v>
      </c>
      <c r="NB481" s="60">
        <f t="shared" si="2122"/>
        <v>1.0916508955029756</v>
      </c>
      <c r="NC481" s="60">
        <f t="shared" si="1967"/>
        <v>1.0962684921479744</v>
      </c>
      <c r="ND481" s="262">
        <f t="shared" si="2123"/>
        <v>1.098777544172115</v>
      </c>
      <c r="NE481" s="62">
        <f t="shared" si="1968"/>
        <v>3.460771979890279</v>
      </c>
      <c r="NF481" s="63">
        <f t="shared" si="2124"/>
        <v>3.460771979890279</v>
      </c>
      <c r="NG481" s="63">
        <f t="shared" si="1969"/>
        <v>2.8737582253166996</v>
      </c>
      <c r="NH481" s="64">
        <f t="shared" si="2125"/>
        <v>3.1587656839859961</v>
      </c>
      <c r="NI481" s="238">
        <f t="shared" si="2104"/>
        <v>3.8809145366824893E-4</v>
      </c>
      <c r="NJ481" s="238">
        <f t="shared" si="2105"/>
        <v>3.8809145366824893E-4</v>
      </c>
      <c r="NK481" s="238">
        <f t="shared" si="2106"/>
        <v>-2.155756911381701E-5</v>
      </c>
      <c r="NL481" s="238">
        <f t="shared" si="2107"/>
        <v>-9.501056555327736E-5</v>
      </c>
      <c r="NM481" s="239">
        <f t="shared" si="1970"/>
        <v>0.28500745866929655</v>
      </c>
      <c r="NN481" s="240">
        <f t="shared" si="1971"/>
        <v>0.69566751052879017</v>
      </c>
      <c r="NO481" s="240">
        <f t="shared" si="2126"/>
        <v>0.30200629590428285</v>
      </c>
      <c r="NP481" s="240">
        <f t="shared" si="1972"/>
        <v>0</v>
      </c>
      <c r="NQ481" s="240">
        <f t="shared" si="2120"/>
        <v>0</v>
      </c>
      <c r="NR481" s="240">
        <f t="shared" si="1973"/>
        <v>0</v>
      </c>
      <c r="NS481" s="240">
        <f t="shared" si="1974"/>
        <v>0.68726557398728727</v>
      </c>
      <c r="NT481" s="240">
        <f t="shared" si="1975"/>
        <v>0</v>
      </c>
      <c r="NU481" s="240">
        <f t="shared" si="1976"/>
        <v>0</v>
      </c>
      <c r="NV481" s="240">
        <f t="shared" si="1977"/>
        <v>0.19814108441588363</v>
      </c>
      <c r="NW481" s="240">
        <f t="shared" si="1978"/>
        <v>8.3817938997346034E-2</v>
      </c>
      <c r="NX481" s="240">
        <f t="shared" si="1979"/>
        <v>0.75755155121354489</v>
      </c>
      <c r="NY481" s="240">
        <f t="shared" si="1980"/>
        <v>0.22949426298889652</v>
      </c>
      <c r="NZ481" s="240">
        <f t="shared" si="1981"/>
        <v>0</v>
      </c>
      <c r="OA481" s="240">
        <f t="shared" si="1982"/>
        <v>0.22182030318495155</v>
      </c>
      <c r="OB481" s="241">
        <f t="shared" si="1983"/>
        <v>0</v>
      </c>
      <c r="OC481" s="4"/>
      <c r="OD481" s="4"/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136"/>
      <c r="OP481" s="13"/>
      <c r="OQ481" s="13"/>
      <c r="OR481" s="13"/>
      <c r="OS481" s="13"/>
      <c r="OT481" s="13"/>
    </row>
    <row r="482" spans="1:410" ht="15" customHeight="1">
      <c r="A482" s="242">
        <v>463</v>
      </c>
      <c r="B482" s="49" t="s">
        <v>532</v>
      </c>
      <c r="C482" s="50">
        <v>5</v>
      </c>
      <c r="D482" s="51">
        <v>3559.5</v>
      </c>
      <c r="E482" s="52">
        <v>3559.5</v>
      </c>
      <c r="F482" s="52"/>
      <c r="G482" s="52"/>
      <c r="H482" s="53"/>
      <c r="I482" s="57">
        <v>3.20459996273263</v>
      </c>
      <c r="J482" s="58">
        <v>3.20459996273263</v>
      </c>
      <c r="K482" s="58">
        <v>2.6899000000000002</v>
      </c>
      <c r="L482" s="243">
        <v>2.8814000000000002</v>
      </c>
      <c r="M482" s="1">
        <v>0.1915</v>
      </c>
      <c r="N482" s="2">
        <v>0.3</v>
      </c>
      <c r="O482" s="2">
        <v>0.32319996273262991</v>
      </c>
      <c r="P482" s="2">
        <v>7.1000000000000004E-3</v>
      </c>
      <c r="Q482" s="2">
        <v>0</v>
      </c>
      <c r="R482" s="2">
        <v>0</v>
      </c>
      <c r="S482" s="2">
        <v>0.59699999999999998</v>
      </c>
      <c r="T482" s="2">
        <v>4.07E-2</v>
      </c>
      <c r="U482" s="2">
        <v>1.2999999999999999E-3</v>
      </c>
      <c r="V482" s="2">
        <v>0.18379999999999999</v>
      </c>
      <c r="W482" s="2">
        <v>0.1116</v>
      </c>
      <c r="X482" s="2">
        <v>0.98960000000000004</v>
      </c>
      <c r="Y482" s="2">
        <v>0.2172</v>
      </c>
      <c r="Z482" s="2">
        <v>4.0000000000000002E-4</v>
      </c>
      <c r="AA482" s="2">
        <v>0.2412</v>
      </c>
      <c r="AB482" s="3">
        <v>0</v>
      </c>
      <c r="AC482" s="244">
        <v>261.58</v>
      </c>
      <c r="AD482" s="108">
        <v>57.547600000000003</v>
      </c>
      <c r="AE482" s="108">
        <v>176.05720374000001</v>
      </c>
      <c r="AF482" s="108">
        <f t="shared" si="1984"/>
        <v>17.425085682962763</v>
      </c>
      <c r="AG482" s="108">
        <f t="shared" si="1985"/>
        <v>55.095341338395599</v>
      </c>
      <c r="AH482" s="108">
        <v>9.0532448025416699</v>
      </c>
      <c r="AI482" s="108">
        <v>36.80937757552045</v>
      </c>
      <c r="AJ482" s="108">
        <f t="shared" si="1986"/>
        <v>0.7120774091984432</v>
      </c>
      <c r="AK482" s="108">
        <f t="shared" si="1987"/>
        <v>21.543350794869703</v>
      </c>
      <c r="AL482" s="108">
        <v>27.052371305903108</v>
      </c>
      <c r="AM482" s="245">
        <v>681.71975690875831</v>
      </c>
      <c r="AN482" s="244">
        <v>398.76</v>
      </c>
      <c r="AO482" s="108">
        <v>87.727199999999996</v>
      </c>
      <c r="AP482" s="108">
        <v>268.38661428</v>
      </c>
      <c r="AQ482" s="108">
        <f t="shared" si="1988"/>
        <v>26.56329676174872</v>
      </c>
      <c r="AR482" s="108">
        <f t="shared" si="1989"/>
        <v>83.988907072783206</v>
      </c>
      <c r="AS482" s="246">
        <v>35.084903776399997</v>
      </c>
      <c r="AT482" s="247">
        <v>9.8441682688654666</v>
      </c>
      <c r="AU482" s="108">
        <v>57.666986418117197</v>
      </c>
      <c r="AV482" s="108">
        <f t="shared" si="1990"/>
        <v>1.1155678522584773</v>
      </c>
      <c r="AW482" s="108">
        <f t="shared" si="1991"/>
        <v>33.750641806958619</v>
      </c>
      <c r="AX482" s="108">
        <v>42.381285223725861</v>
      </c>
      <c r="AY482" s="245">
        <v>1068.0083876378917</v>
      </c>
      <c r="AZ482" s="248">
        <v>146</v>
      </c>
      <c r="BA482" s="108">
        <v>744.18633333333321</v>
      </c>
      <c r="BB482" s="108">
        <v>77.607989895454395</v>
      </c>
      <c r="BC482" s="109">
        <v>62.086391916363517</v>
      </c>
      <c r="BD482" s="109">
        <v>15.521597979090878</v>
      </c>
      <c r="BE482" s="108">
        <v>29.103001249999998</v>
      </c>
      <c r="BF482" s="109">
        <v>23.282401</v>
      </c>
      <c r="BG482" s="109">
        <v>5.8206002499999983</v>
      </c>
      <c r="BH482" s="108">
        <v>62.115504686951489</v>
      </c>
      <c r="BI482" s="109">
        <f t="shared" si="1992"/>
        <v>36.354217197122722</v>
      </c>
      <c r="BJ482" s="108">
        <f t="shared" si="1993"/>
        <v>1.2016244381690766</v>
      </c>
      <c r="BK482" s="108">
        <v>45.650641458286955</v>
      </c>
      <c r="BL482" s="245">
        <v>1150.3961647488311</v>
      </c>
      <c r="BM482" s="244">
        <v>9.0399999999999991</v>
      </c>
      <c r="BN482" s="108">
        <v>1.9887999999999999</v>
      </c>
      <c r="BO482" s="108">
        <v>6.0843991199999996</v>
      </c>
      <c r="BP482" s="108">
        <f t="shared" si="1994"/>
        <v>0.60219731850288005</v>
      </c>
      <c r="BQ482" s="108">
        <f t="shared" si="1995"/>
        <v>1.9040518606127999</v>
      </c>
      <c r="BR482" s="108">
        <v>1.5722101502666701</v>
      </c>
      <c r="BS482" s="108">
        <v>1.3640348767294665</v>
      </c>
      <c r="BT482" s="108">
        <f t="shared" si="1996"/>
        <v>2.638725469033153E-2</v>
      </c>
      <c r="BU482" s="108">
        <f t="shared" si="1997"/>
        <v>0.79832596423370139</v>
      </c>
      <c r="BV482" s="108">
        <v>1.0024722073498067</v>
      </c>
      <c r="BW482" s="245">
        <v>25.262299625215128</v>
      </c>
      <c r="BX482" s="107">
        <v>0</v>
      </c>
      <c r="BY482" s="108">
        <v>0</v>
      </c>
      <c r="BZ482" s="109">
        <f t="shared" si="1998"/>
        <v>0</v>
      </c>
      <c r="CA482" s="109">
        <f t="shared" si="1999"/>
        <v>0</v>
      </c>
      <c r="CB482" s="108">
        <v>0</v>
      </c>
      <c r="CC482" s="110">
        <v>0</v>
      </c>
      <c r="CD482" s="244">
        <v>0</v>
      </c>
      <c r="CE482" s="108">
        <v>0</v>
      </c>
      <c r="CF482" s="109">
        <f t="shared" si="2000"/>
        <v>0</v>
      </c>
      <c r="CG482" s="109">
        <f t="shared" si="2001"/>
        <v>0</v>
      </c>
      <c r="CH482" s="108">
        <v>0</v>
      </c>
      <c r="CI482" s="245">
        <v>0</v>
      </c>
      <c r="CJ482" s="249">
        <v>783.44303453304587</v>
      </c>
      <c r="CK482" s="250">
        <v>172.3574675972701</v>
      </c>
      <c r="CL482" s="250">
        <v>85.748282526878555</v>
      </c>
      <c r="CM482" s="251">
        <v>56.600826507516054</v>
      </c>
      <c r="CN482" s="252">
        <f t="shared" si="1871"/>
        <v>27.590072881088702</v>
      </c>
      <c r="CO482" s="250">
        <v>527.29868472157011</v>
      </c>
      <c r="CP482" s="252">
        <f t="shared" si="2002"/>
        <v>52.188860021632685</v>
      </c>
      <c r="CQ482" s="250">
        <v>165.01285039676816</v>
      </c>
      <c r="CR482" s="250">
        <v>114.52586526464982</v>
      </c>
      <c r="CS482" s="252">
        <f t="shared" si="2003"/>
        <v>2.2155028635446508</v>
      </c>
      <c r="CT482" s="252">
        <f t="shared" si="2004"/>
        <v>67.028324111711072</v>
      </c>
      <c r="CU482" s="250">
        <f t="shared" si="1872"/>
        <v>1683.3733346434146</v>
      </c>
      <c r="CV482" s="245">
        <f t="shared" si="2005"/>
        <v>2121.0504016507025</v>
      </c>
      <c r="CW482" s="244">
        <v>107.10646000000001</v>
      </c>
      <c r="CX482" s="108">
        <v>7.8187715799999999</v>
      </c>
      <c r="CY482" s="108">
        <f t="shared" si="2006"/>
        <v>0.1512541362151</v>
      </c>
      <c r="CZ482" s="108">
        <f t="shared" si="2007"/>
        <v>4.5760768050834404</v>
      </c>
      <c r="DA482" s="108">
        <v>5.7462615789999996</v>
      </c>
      <c r="DB482" s="245">
        <v>144.80579179080001</v>
      </c>
      <c r="DC482" s="244">
        <v>3.6180399999999997</v>
      </c>
      <c r="DD482" s="108">
        <v>0.26411691999999998</v>
      </c>
      <c r="DE482" s="108">
        <f t="shared" si="2008"/>
        <v>5.1093418174E-3</v>
      </c>
      <c r="DF482" s="108">
        <f t="shared" si="2009"/>
        <v>0.15457918153455999</v>
      </c>
      <c r="DG482" s="108">
        <v>0.194107846</v>
      </c>
      <c r="DH482" s="245">
        <v>4.8915177191999994</v>
      </c>
      <c r="DI482" s="107">
        <v>253.43410998371198</v>
      </c>
      <c r="DJ482" s="108">
        <v>55.755504196416638</v>
      </c>
      <c r="DK482" s="108">
        <v>4.2127840736883115</v>
      </c>
      <c r="DL482" s="108">
        <v>170.5745880268673</v>
      </c>
      <c r="DM482" s="108">
        <f t="shared" si="2010"/>
        <v>16.882449275371165</v>
      </c>
      <c r="DN482" s="108">
        <f t="shared" si="2011"/>
        <v>53.379611577127854</v>
      </c>
      <c r="DO482" s="108">
        <v>35.330319998489948</v>
      </c>
      <c r="DP482" s="108">
        <f t="shared" si="2012"/>
        <v>0.68346504037078804</v>
      </c>
      <c r="DQ482" s="108">
        <f t="shared" si="2013"/>
        <v>20.677705724876215</v>
      </c>
      <c r="DR482" s="108">
        <v>25.965365313958714</v>
      </c>
      <c r="DS482" s="110">
        <v>654.32720591175951</v>
      </c>
      <c r="DT482" s="244">
        <v>152.57</v>
      </c>
      <c r="DU482" s="108">
        <v>33.565399999999997</v>
      </c>
      <c r="DV482" s="108">
        <v>102.68769621</v>
      </c>
      <c r="DW482" s="108">
        <f t="shared" si="2014"/>
        <v>10.16341204468854</v>
      </c>
      <c r="DX482" s="108">
        <f t="shared" si="2015"/>
        <v>32.135087651957399</v>
      </c>
      <c r="DY482" s="108">
        <v>2.9569289979166702</v>
      </c>
      <c r="DZ482" s="108">
        <v>2.0585266957666701</v>
      </c>
      <c r="EA482" s="108"/>
      <c r="EB482" s="108">
        <v>21.45021428896888</v>
      </c>
      <c r="EC482" s="108">
        <f t="shared" si="2016"/>
        <v>0.41495439542010298</v>
      </c>
      <c r="ED482" s="108">
        <f t="shared" si="2017"/>
        <v>12.554124016476239</v>
      </c>
      <c r="EE482" s="108">
        <v>15.76443830963261</v>
      </c>
      <c r="EF482" s="245">
        <v>397.26384540274182</v>
      </c>
      <c r="EG482" s="249">
        <v>734.33440634920669</v>
      </c>
      <c r="EH482" s="250">
        <v>161.55356939682542</v>
      </c>
      <c r="EI482" s="250">
        <v>1215.2717370801124</v>
      </c>
      <c r="EJ482" s="250">
        <v>494.24597519655237</v>
      </c>
      <c r="EK482" s="250">
        <f t="shared" si="2018"/>
        <v>48.917501149103579</v>
      </c>
      <c r="EL482" s="250">
        <v>154.66933547800909</v>
      </c>
      <c r="EM482" s="250">
        <v>190.19461522565686</v>
      </c>
      <c r="EN482" s="250">
        <f t="shared" si="2019"/>
        <v>3.6793148315403323</v>
      </c>
      <c r="EO482" s="250">
        <f t="shared" si="2020"/>
        <v>111.31482206388974</v>
      </c>
      <c r="EP482" s="250">
        <v>2795.6003032483541</v>
      </c>
      <c r="EQ482" s="245">
        <v>3522.4563820929261</v>
      </c>
      <c r="ER482" s="244">
        <v>290.08999999999997</v>
      </c>
      <c r="ES482" s="108">
        <v>63.819800000000001</v>
      </c>
      <c r="ET482" s="108">
        <v>195.24594476999999</v>
      </c>
      <c r="EU482" s="108">
        <f t="shared" si="2021"/>
        <v>19.324272137665982</v>
      </c>
      <c r="EV482" s="108">
        <f t="shared" si="2022"/>
        <v>61.100265956323796</v>
      </c>
      <c r="EW482" s="108">
        <v>22.5410402549</v>
      </c>
      <c r="EX482" s="108">
        <v>41.733865306817698</v>
      </c>
      <c r="EY482" s="108">
        <f t="shared" si="2023"/>
        <v>0.80734162436038837</v>
      </c>
      <c r="EZ482" s="108">
        <f t="shared" si="2024"/>
        <v>24.425495880390582</v>
      </c>
      <c r="FA482" s="108">
        <v>30.671532516585899</v>
      </c>
      <c r="FB482" s="245">
        <v>772.92261941796437</v>
      </c>
      <c r="FC482" s="244">
        <v>0.83333333333333293</v>
      </c>
      <c r="FD482" s="108">
        <v>6.0833333333333302E-2</v>
      </c>
      <c r="FE482" s="108">
        <f t="shared" si="2025"/>
        <v>1.1768208333333328E-3</v>
      </c>
      <c r="FF482" s="108">
        <f t="shared" si="2026"/>
        <v>3.5603803333333316E-2</v>
      </c>
      <c r="FG482" s="108">
        <v>4.4708333333333301E-2</v>
      </c>
      <c r="FH482" s="245">
        <v>1.1266499999999995</v>
      </c>
      <c r="FI482" s="244">
        <v>635.13963333333402</v>
      </c>
      <c r="FJ482" s="108">
        <v>46.3651932333334</v>
      </c>
      <c r="FK482" s="108">
        <f t="shared" si="2027"/>
        <v>0.89693466309883463</v>
      </c>
      <c r="FL482" s="108">
        <f t="shared" si="2028"/>
        <v>27.136063913286574</v>
      </c>
      <c r="FM482" s="108">
        <v>34.075000000000003</v>
      </c>
      <c r="FN482" s="245">
        <v>858.69579188000091</v>
      </c>
      <c r="FO482" s="244">
        <v>0</v>
      </c>
      <c r="FP482" s="108">
        <v>0</v>
      </c>
      <c r="FQ482" s="108">
        <f t="shared" si="2029"/>
        <v>0</v>
      </c>
      <c r="FR482" s="108">
        <f t="shared" si="2030"/>
        <v>0</v>
      </c>
      <c r="FS482" s="108">
        <v>0</v>
      </c>
      <c r="FT482" s="110">
        <v>0</v>
      </c>
      <c r="FU482" s="253">
        <f t="shared" si="1873"/>
        <v>3517.5668920564772</v>
      </c>
      <c r="FV482" s="254">
        <f t="shared" si="1874"/>
        <v>1363.240948770941</v>
      </c>
      <c r="FW482" s="254">
        <f t="shared" si="1875"/>
        <v>122.80303406631768</v>
      </c>
      <c r="FX482" s="254">
        <f t="shared" si="1876"/>
        <v>744.18633333333321</v>
      </c>
      <c r="FY482" s="254">
        <f t="shared" si="1877"/>
        <v>0</v>
      </c>
      <c r="FZ482" s="254">
        <f t="shared" si="1878"/>
        <v>0</v>
      </c>
      <c r="GA482" s="254">
        <f t="shared" si="2031"/>
        <v>107.10646000000001</v>
      </c>
      <c r="GB482" s="254">
        <f t="shared" si="2032"/>
        <v>3.6180399999999997</v>
      </c>
      <c r="GC482" s="254">
        <f t="shared" si="2033"/>
        <v>635.13963333333402</v>
      </c>
      <c r="GD482" s="254">
        <f t="shared" si="2034"/>
        <v>0</v>
      </c>
      <c r="GE482" s="254">
        <f t="shared" si="1879"/>
        <v>1940.5811060649899</v>
      </c>
      <c r="GF482" s="255">
        <f t="shared" si="1880"/>
        <v>740.88825062501303</v>
      </c>
      <c r="GG482" s="255">
        <f t="shared" si="1881"/>
        <v>192.06707439167633</v>
      </c>
      <c r="GH482" s="254">
        <f t="shared" si="1882"/>
        <v>615.69969870856858</v>
      </c>
      <c r="GI482" s="255">
        <f t="shared" si="1883"/>
        <v>439.62618414179508</v>
      </c>
      <c r="GJ482" s="256">
        <f t="shared" si="1884"/>
        <v>11.910710671517259</v>
      </c>
      <c r="GK482" s="253">
        <f t="shared" si="2035"/>
        <v>9049.9421463339604</v>
      </c>
      <c r="GL482" s="257">
        <f t="shared" si="2036"/>
        <v>11402.927104380789</v>
      </c>
      <c r="GM482" s="221">
        <f t="shared" si="2037"/>
        <v>11402.927104380789</v>
      </c>
      <c r="GN482" s="222">
        <f t="shared" si="2038"/>
        <v>5919.5824717973401</v>
      </c>
      <c r="GO482" s="222">
        <f t="shared" si="2039"/>
        <v>411.74383210318416</v>
      </c>
      <c r="GP482" s="55">
        <f t="shared" si="2040"/>
        <v>0.51912832710498935</v>
      </c>
      <c r="GQ482" s="56">
        <f t="shared" si="2041"/>
        <v>3.6108608634795182E-2</v>
      </c>
      <c r="GR482" s="258">
        <f t="shared" si="2042"/>
        <v>1.0869406323348816</v>
      </c>
      <c r="GS482" s="227">
        <f t="shared" si="1885"/>
        <v>11402.927104380789</v>
      </c>
      <c r="GT482" s="222">
        <f t="shared" si="2109"/>
        <v>5919.5824717973401</v>
      </c>
      <c r="GU482" s="222">
        <f t="shared" si="2110"/>
        <v>411.74383210318416</v>
      </c>
      <c r="GV482" s="37">
        <f t="shared" si="2099"/>
        <v>0.51912832710498935</v>
      </c>
      <c r="GW482" s="228">
        <f t="shared" si="2100"/>
        <v>3.6108608634795182E-2</v>
      </c>
      <c r="GX482" s="258">
        <f t="shared" si="2043"/>
        <v>1.0869406323348816</v>
      </c>
      <c r="GY482" s="221">
        <f t="shared" si="2108"/>
        <v>9570.8111827232005</v>
      </c>
      <c r="GZ482" s="222">
        <f t="shared" si="2044"/>
        <v>5343.7889955746678</v>
      </c>
      <c r="HA482" s="222">
        <f t="shared" si="2045"/>
        <v>279.81228074034993</v>
      </c>
      <c r="HB482" s="55">
        <f t="shared" si="2046"/>
        <v>0.55834232789181304</v>
      </c>
      <c r="HC482" s="56">
        <f t="shared" si="2047"/>
        <v>2.9236004702031373E-2</v>
      </c>
      <c r="HD482" s="258">
        <f t="shared" si="2048"/>
        <v>1.0920208999089918</v>
      </c>
      <c r="HE482" s="221">
        <f t="shared" si="2049"/>
        <v>10252.530939631959</v>
      </c>
      <c r="HF482" s="222">
        <f t="shared" si="2050"/>
        <v>5863.6987691219229</v>
      </c>
      <c r="HG482" s="222">
        <f t="shared" si="2051"/>
        <v>302.66510623647304</v>
      </c>
      <c r="HH482" s="55">
        <f t="shared" si="2052"/>
        <v>0.57192695185686659</v>
      </c>
      <c r="HI482" s="56">
        <f t="shared" si="2053"/>
        <v>2.9521013691019202E-2</v>
      </c>
      <c r="HJ482" s="259">
        <f t="shared" si="2054"/>
        <v>1.0941937583767101</v>
      </c>
      <c r="HK482" s="54">
        <f t="shared" si="1886"/>
        <v>3.4832099098729428</v>
      </c>
      <c r="HL482" s="55">
        <f t="shared" si="1887"/>
        <v>3.4832099098729428</v>
      </c>
      <c r="HM482" s="55">
        <f t="shared" si="1888"/>
        <v>2.937427018665197</v>
      </c>
      <c r="HN482" s="56">
        <f t="shared" si="1889"/>
        <v>3.1528098953866528</v>
      </c>
      <c r="HQ482" s="57">
        <f t="shared" si="1890"/>
        <v>412.62680440258362</v>
      </c>
      <c r="HR482" s="58">
        <f t="shared" si="2055"/>
        <v>477.28542465246852</v>
      </c>
      <c r="HS482" s="58">
        <f t="shared" si="1891"/>
        <v>18.137163092161206</v>
      </c>
      <c r="HT482" s="58">
        <f t="shared" si="2056"/>
        <v>20.946609655136978</v>
      </c>
      <c r="HU482" s="58">
        <f t="shared" si="1892"/>
        <v>541.04742611806216</v>
      </c>
      <c r="HV482" s="55">
        <f t="shared" si="1845"/>
        <v>0.76264442724202919</v>
      </c>
      <c r="HW482" s="56">
        <f t="shared" si="1846"/>
        <v>3.3522316559738127E-2</v>
      </c>
      <c r="HX482" s="260">
        <f t="shared" si="1847"/>
        <v>1.1246989885839294</v>
      </c>
      <c r="HY482" s="57">
        <f t="shared" si="1893"/>
        <v>630.12944963328505</v>
      </c>
      <c r="HZ482" s="58">
        <f t="shared" si="2057"/>
        <v>728.87073439082087</v>
      </c>
      <c r="IA482" s="58">
        <f t="shared" si="1894"/>
        <v>37.52303288287267</v>
      </c>
      <c r="IB482" s="58">
        <f t="shared" si="2058"/>
        <v>43.335350676429648</v>
      </c>
      <c r="IC482" s="58">
        <f t="shared" si="1895"/>
        <v>847.62570447451719</v>
      </c>
      <c r="ID482" s="55">
        <f t="shared" si="1896"/>
        <v>0.74340531004062904</v>
      </c>
      <c r="IE482" s="56">
        <f t="shared" si="1897"/>
        <v>4.4268398993556897E-2</v>
      </c>
      <c r="IF482" s="260">
        <f t="shared" si="1898"/>
        <v>1.1233487870874685</v>
      </c>
      <c r="IG482" s="57">
        <f t="shared" si="1899"/>
        <v>44.352144980489719</v>
      </c>
      <c r="IH482" s="58">
        <f t="shared" si="2059"/>
        <v>51.302126098932462</v>
      </c>
      <c r="II482" s="58">
        <f t="shared" si="1900"/>
        <v>86.570417354532594</v>
      </c>
      <c r="IJ482" s="58">
        <f t="shared" si="2060"/>
        <v>99.980175002749689</v>
      </c>
      <c r="IK482" s="58">
        <f t="shared" si="1901"/>
        <v>913.01282916573905</v>
      </c>
      <c r="IL482" s="55">
        <f t="shared" si="1902"/>
        <v>4.857778945013979E-2</v>
      </c>
      <c r="IM482" s="56">
        <f t="shared" si="1903"/>
        <v>9.4818401876823444E-2</v>
      </c>
      <c r="IN482" s="260">
        <f t="shared" si="1904"/>
        <v>1.0222995100575569</v>
      </c>
      <c r="IO482" s="57">
        <f t="shared" si="1905"/>
        <v>14.325700946312731</v>
      </c>
      <c r="IP482" s="58">
        <f t="shared" si="2061"/>
        <v>16.570538284599937</v>
      </c>
      <c r="IQ482" s="58">
        <f t="shared" si="1906"/>
        <v>0.62858457319321159</v>
      </c>
      <c r="IR482" s="58">
        <f t="shared" si="2062"/>
        <v>0.72595232358084005</v>
      </c>
      <c r="IS482" s="58">
        <f t="shared" si="1907"/>
        <v>20.049444146996134</v>
      </c>
      <c r="IT482" s="55">
        <f t="shared" si="1908"/>
        <v>0.71451860915850118</v>
      </c>
      <c r="IU482" s="56">
        <f t="shared" si="1909"/>
        <v>3.1351720705303843E-2</v>
      </c>
      <c r="IV482" s="260">
        <f t="shared" si="1910"/>
        <v>1.1168214475923888</v>
      </c>
      <c r="IW482" s="57">
        <f t="shared" si="1911"/>
        <v>0</v>
      </c>
      <c r="IX482" s="58">
        <f t="shared" si="2063"/>
        <v>0</v>
      </c>
      <c r="IY482" s="58">
        <f t="shared" si="1912"/>
        <v>0</v>
      </c>
      <c r="IZ482" s="58">
        <f t="shared" si="2064"/>
        <v>0</v>
      </c>
      <c r="JA482" s="58">
        <f t="shared" si="1913"/>
        <v>0</v>
      </c>
      <c r="JB482" s="55"/>
      <c r="JC482" s="56"/>
      <c r="JD482" s="260"/>
      <c r="JE482" s="57">
        <f t="shared" si="1914"/>
        <v>0</v>
      </c>
      <c r="JF482" s="58">
        <f t="shared" si="2065"/>
        <v>0</v>
      </c>
      <c r="JG482" s="58">
        <f t="shared" si="1915"/>
        <v>0</v>
      </c>
      <c r="JH482" s="58">
        <f t="shared" si="2066"/>
        <v>0</v>
      </c>
      <c r="JI482" s="58">
        <f t="shared" si="1916"/>
        <v>0</v>
      </c>
      <c r="JJ482" s="55"/>
      <c r="JK482" s="56"/>
      <c r="JL482" s="260"/>
      <c r="JM482" s="57">
        <f t="shared" si="1917"/>
        <v>1238.8907350306606</v>
      </c>
      <c r="JN482" s="58">
        <f t="shared" si="2067"/>
        <v>1433.0249132099652</v>
      </c>
      <c r="JO482" s="58">
        <f t="shared" si="1918"/>
        <v>81.994435766266037</v>
      </c>
      <c r="JP482" s="58">
        <f t="shared" si="2068"/>
        <v>94.695373866460642</v>
      </c>
      <c r="JQ482" s="58">
        <f t="shared" si="1919"/>
        <v>1683.3733346434146</v>
      </c>
      <c r="JR482" s="55">
        <f t="shared" si="1920"/>
        <v>0.73595720541283982</v>
      </c>
      <c r="JS482" s="56">
        <f t="shared" si="1921"/>
        <v>4.8708408336309274E-2</v>
      </c>
      <c r="JT482" s="260">
        <f t="shared" si="1922"/>
        <v>1.1228694265394863</v>
      </c>
      <c r="JU482" s="57">
        <f t="shared" si="1923"/>
        <v>5.582813702201797</v>
      </c>
      <c r="JV482" s="58">
        <f t="shared" si="2069"/>
        <v>6.4576406093368188</v>
      </c>
      <c r="JW482" s="58">
        <f t="shared" si="1924"/>
        <v>0.1512541362151</v>
      </c>
      <c r="JX482" s="58">
        <f t="shared" si="2070"/>
        <v>0.17468340191481901</v>
      </c>
      <c r="JY482" s="58">
        <f t="shared" si="1925"/>
        <v>114.92523158</v>
      </c>
      <c r="JZ482" s="55">
        <f t="shared" si="1926"/>
        <v>4.8577789450139797E-2</v>
      </c>
      <c r="KA482" s="56">
        <f t="shared" si="1927"/>
        <v>1.3161090400745574E-3</v>
      </c>
      <c r="KB482" s="260">
        <f t="shared" si="1928"/>
        <v>1.0078160048971445</v>
      </c>
      <c r="KC482" s="57">
        <f t="shared" si="1929"/>
        <v>0.18858660147216319</v>
      </c>
      <c r="KD482" s="58">
        <f t="shared" si="2071"/>
        <v>0.21813812192285117</v>
      </c>
      <c r="KE482" s="58">
        <f t="shared" si="1930"/>
        <v>5.1093418174E-3</v>
      </c>
      <c r="KF482" s="58">
        <f t="shared" si="2072"/>
        <v>5.9007788649152598E-3</v>
      </c>
      <c r="KG482" s="58">
        <f t="shared" si="1931"/>
        <v>3.8821569199999995</v>
      </c>
      <c r="KH482" s="55">
        <f t="shared" si="1932"/>
        <v>4.8577789450139797E-2</v>
      </c>
      <c r="KI482" s="56">
        <f t="shared" si="1933"/>
        <v>1.3161090400745576E-3</v>
      </c>
      <c r="KJ482" s="260">
        <f t="shared" si="1934"/>
        <v>1.0078160048971445</v>
      </c>
      <c r="KK482" s="57">
        <f t="shared" si="1935"/>
        <v>399.53954128857356</v>
      </c>
      <c r="KL482" s="58">
        <f t="shared" si="2073"/>
        <v>462.14738740849305</v>
      </c>
      <c r="KM482" s="58">
        <f t="shared" si="1936"/>
        <v>17.565914315741953</v>
      </c>
      <c r="KN482" s="58">
        <f t="shared" si="2074"/>
        <v>20.286874443250383</v>
      </c>
      <c r="KO482" s="58">
        <f t="shared" si="1937"/>
        <v>519.30730627917421</v>
      </c>
      <c r="KP482" s="55">
        <f t="shared" si="2075"/>
        <v>0.76937015223464866</v>
      </c>
      <c r="KQ482" s="56">
        <f t="shared" si="2076"/>
        <v>3.3825663731945836E-2</v>
      </c>
      <c r="KR482" s="260">
        <f t="shared" si="2077"/>
        <v>1.1257998981672481</v>
      </c>
      <c r="KS482" s="57">
        <f t="shared" si="1938"/>
        <v>240.65623823548904</v>
      </c>
      <c r="KT482" s="58">
        <f t="shared" si="2078"/>
        <v>278.3670707669902</v>
      </c>
      <c r="KU482" s="58">
        <f t="shared" si="1939"/>
        <v>10.578366440108644</v>
      </c>
      <c r="KV482" s="58">
        <f t="shared" si="2079"/>
        <v>12.216955401681473</v>
      </c>
      <c r="KW482" s="58">
        <f t="shared" si="1940"/>
        <v>315.28876619265225</v>
      </c>
      <c r="KX482" s="55">
        <f t="shared" si="1941"/>
        <v>0.76328833767721316</v>
      </c>
      <c r="KY482" s="56">
        <f t="shared" si="1942"/>
        <v>3.3551358546168114E-2</v>
      </c>
      <c r="KZ482" s="260">
        <f t="shared" si="1943"/>
        <v>1.1248043879528207</v>
      </c>
      <c r="LA482" s="57">
        <f t="shared" si="1944"/>
        <v>1220.3886479471485</v>
      </c>
      <c r="LB482" s="58">
        <f t="shared" si="2080"/>
        <v>1411.6235490804668</v>
      </c>
      <c r="LC482" s="58">
        <f t="shared" si="1945"/>
        <v>52.59681598064391</v>
      </c>
      <c r="LD482" s="58">
        <f t="shared" si="2081"/>
        <v>60.744062776045652</v>
      </c>
      <c r="LE482" s="58">
        <f t="shared" si="1946"/>
        <v>2795.6003032483541</v>
      </c>
      <c r="LF482" s="55">
        <f t="shared" si="2082"/>
        <v>0.43653903118021381</v>
      </c>
      <c r="LG482" s="56">
        <f t="shared" si="2083"/>
        <v>1.8814140175735752E-2</v>
      </c>
      <c r="LH482" s="260">
        <f t="shared" si="2084"/>
        <v>1.071319976499161</v>
      </c>
      <c r="LI482" s="57">
        <f t="shared" si="1947"/>
        <v>458.25122944079146</v>
      </c>
      <c r="LJ482" s="58">
        <f t="shared" si="2085"/>
        <v>530.05919709416355</v>
      </c>
      <c r="LK482" s="58">
        <f t="shared" si="1948"/>
        <v>20.131613762026369</v>
      </c>
      <c r="LL482" s="58">
        <f t="shared" si="2086"/>
        <v>23.250000733764253</v>
      </c>
      <c r="LM482" s="58">
        <f t="shared" si="1949"/>
        <v>613.43065033171774</v>
      </c>
      <c r="LN482" s="55">
        <f t="shared" si="1950"/>
        <v>0.74703021310230955</v>
      </c>
      <c r="LO482" s="56">
        <f t="shared" si="1951"/>
        <v>3.2818076095708672E-2</v>
      </c>
      <c r="LP482" s="260">
        <f t="shared" si="1952"/>
        <v>1.1221431543803573</v>
      </c>
      <c r="LQ482" s="57">
        <f t="shared" si="1953"/>
        <v>4.3436640066666643E-2</v>
      </c>
      <c r="LR482" s="58">
        <f t="shared" si="2087"/>
        <v>5.0243161565113312E-2</v>
      </c>
      <c r="LS482" s="58">
        <f t="shared" si="1954"/>
        <v>1.1768208333333328E-3</v>
      </c>
      <c r="LT482" s="58">
        <f t="shared" si="2088"/>
        <v>1.359110380416666E-3</v>
      </c>
      <c r="LU482" s="58">
        <f t="shared" si="1955"/>
        <v>0.89416666666666633</v>
      </c>
      <c r="LV482" s="55">
        <f t="shared" si="2101"/>
        <v>4.857778945013979E-2</v>
      </c>
      <c r="LW482" s="56">
        <f t="shared" si="2102"/>
        <v>1.3161090400745572E-3</v>
      </c>
      <c r="LX482" s="260">
        <f t="shared" si="2103"/>
        <v>1.0078160048971445</v>
      </c>
      <c r="LY482" s="57">
        <f t="shared" si="1956"/>
        <v>33.105997974209622</v>
      </c>
      <c r="LZ482" s="58">
        <f t="shared" si="2089"/>
        <v>38.293707856768272</v>
      </c>
      <c r="MA482" s="58">
        <f t="shared" si="1957"/>
        <v>0.89693466309883463</v>
      </c>
      <c r="MB482" s="58">
        <f t="shared" si="2090"/>
        <v>1.0358698424128441</v>
      </c>
      <c r="MC482" s="58">
        <f t="shared" si="1958"/>
        <v>681.50459673015951</v>
      </c>
      <c r="MD482" s="55">
        <f t="shared" si="1959"/>
        <v>4.8577805832933918E-2</v>
      </c>
      <c r="ME482" s="56">
        <f t="shared" si="1960"/>
        <v>1.3161094839305599E-3</v>
      </c>
      <c r="MF482" s="260">
        <f t="shared" si="1961"/>
        <v>1.0078160075330815</v>
      </c>
      <c r="MG482" s="57">
        <f t="shared" si="1962"/>
        <v>0</v>
      </c>
      <c r="MH482" s="58">
        <f t="shared" si="2091"/>
        <v>0</v>
      </c>
      <c r="MI482" s="58">
        <f t="shared" si="1963"/>
        <v>0</v>
      </c>
      <c r="MJ482" s="58">
        <f t="shared" si="2092"/>
        <v>0</v>
      </c>
      <c r="MK482" s="58">
        <f t="shared" si="1964"/>
        <v>0</v>
      </c>
      <c r="ML482" s="55"/>
      <c r="MM482" s="56"/>
      <c r="MN482" s="260"/>
      <c r="MO482" s="59">
        <v>3.20459996273263</v>
      </c>
      <c r="MP482" s="60">
        <v>3.20459996273263</v>
      </c>
      <c r="MQ482" s="60">
        <v>2.6899000000000002</v>
      </c>
      <c r="MR482" s="61">
        <v>2.8814000000000002</v>
      </c>
      <c r="MS482" s="59">
        <f t="shared" si="1965"/>
        <v>1.0869406323348816</v>
      </c>
      <c r="MT482" s="60">
        <f t="shared" si="2121"/>
        <v>1.0869406323348816</v>
      </c>
      <c r="MU482" s="60">
        <f t="shared" si="2093"/>
        <v>1.0920208999089918</v>
      </c>
      <c r="MV482" s="61">
        <f t="shared" si="2094"/>
        <v>1.0941937583767101</v>
      </c>
      <c r="MW482" s="66">
        <f t="shared" si="2095"/>
        <v>3.4832099098729428</v>
      </c>
      <c r="MX482" s="67">
        <f t="shared" si="2096"/>
        <v>3.4832099098729428</v>
      </c>
      <c r="MY482" s="67">
        <f t="shared" si="2097"/>
        <v>2.937427018665197</v>
      </c>
      <c r="MZ482" s="261">
        <f t="shared" si="2098"/>
        <v>3.1528098953866528</v>
      </c>
      <c r="NA482" s="59">
        <f t="shared" si="1966"/>
        <v>1.0869527332273536</v>
      </c>
      <c r="NB482" s="60">
        <f t="shared" si="2122"/>
        <v>1.0869527332273536</v>
      </c>
      <c r="NC482" s="60">
        <f t="shared" si="1967"/>
        <v>1.0920337813771874</v>
      </c>
      <c r="ND482" s="262">
        <f t="shared" si="2123"/>
        <v>1.0942047354898032</v>
      </c>
      <c r="NE482" s="62">
        <f t="shared" si="1968"/>
        <v>3.4832486883925076</v>
      </c>
      <c r="NF482" s="63">
        <f t="shared" si="2124"/>
        <v>3.4832486883925076</v>
      </c>
      <c r="NG482" s="63">
        <f t="shared" si="1969"/>
        <v>2.9374616685264967</v>
      </c>
      <c r="NH482" s="64">
        <f t="shared" si="2125"/>
        <v>3.1528415248403192</v>
      </c>
      <c r="NI482" s="238">
        <f t="shared" si="2104"/>
        <v>-3.8778519564797165E-5</v>
      </c>
      <c r="NJ482" s="238">
        <f t="shared" si="2105"/>
        <v>-3.8778519564797165E-5</v>
      </c>
      <c r="NK482" s="238">
        <f t="shared" si="2106"/>
        <v>-3.464986129975145E-5</v>
      </c>
      <c r="NL482" s="238">
        <f t="shared" si="2107"/>
        <v>-3.162945366641523E-5</v>
      </c>
      <c r="NM482" s="239">
        <f t="shared" si="1970"/>
        <v>0.21537985631382248</v>
      </c>
      <c r="NN482" s="240">
        <f t="shared" si="1971"/>
        <v>0.33700463612624054</v>
      </c>
      <c r="NO482" s="240">
        <f t="shared" si="2126"/>
        <v>0.33040716355218819</v>
      </c>
      <c r="NP482" s="240">
        <f t="shared" si="1972"/>
        <v>7.9294322779059605E-3</v>
      </c>
      <c r="NQ482" s="240">
        <f t="shared" si="2120"/>
        <v>0</v>
      </c>
      <c r="NR482" s="240">
        <f t="shared" si="1973"/>
        <v>0</v>
      </c>
      <c r="NS482" s="240">
        <f t="shared" si="1974"/>
        <v>0.67035304764407333</v>
      </c>
      <c r="NT482" s="240">
        <f t="shared" si="1975"/>
        <v>4.1018111399313779E-2</v>
      </c>
      <c r="NU482" s="240">
        <f t="shared" si="1976"/>
        <v>1.3101608063662879E-3</v>
      </c>
      <c r="NV482" s="240">
        <f t="shared" si="1977"/>
        <v>0.20692202128314019</v>
      </c>
      <c r="NW482" s="240">
        <f t="shared" si="1978"/>
        <v>0.12552816969553479</v>
      </c>
      <c r="NX482" s="240">
        <f t="shared" si="1979"/>
        <v>1.0601782487435698</v>
      </c>
      <c r="NY482" s="240">
        <f t="shared" si="1980"/>
        <v>0.24372949313141359</v>
      </c>
      <c r="NZ482" s="240">
        <f t="shared" si="1981"/>
        <v>4.0312640195885782E-4</v>
      </c>
      <c r="OA482" s="240">
        <f t="shared" si="1982"/>
        <v>0.24308522101697927</v>
      </c>
      <c r="OB482" s="241">
        <f t="shared" si="1983"/>
        <v>0</v>
      </c>
      <c r="OC482" s="4"/>
      <c r="OD482" s="4"/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136"/>
      <c r="OP482" s="13"/>
      <c r="OQ482" s="13"/>
      <c r="OR482" s="13"/>
      <c r="OS482" s="13"/>
      <c r="OT482" s="13"/>
    </row>
    <row r="483" spans="1:410" ht="15" customHeight="1">
      <c r="A483" s="242">
        <v>464</v>
      </c>
      <c r="B483" s="49" t="s">
        <v>533</v>
      </c>
      <c r="C483" s="50">
        <v>5</v>
      </c>
      <c r="D483" s="51">
        <v>3574.9</v>
      </c>
      <c r="E483" s="52">
        <v>3574.9</v>
      </c>
      <c r="F483" s="52"/>
      <c r="G483" s="52"/>
      <c r="H483" s="53"/>
      <c r="I483" s="57">
        <v>3.3167460601402188</v>
      </c>
      <c r="J483" s="58">
        <v>3.3167460601402188</v>
      </c>
      <c r="K483" s="58">
        <v>2.8036000000000003</v>
      </c>
      <c r="L483" s="243">
        <v>3.0082000000000004</v>
      </c>
      <c r="M483" s="1">
        <v>0.2046</v>
      </c>
      <c r="N483" s="2">
        <v>0.37719999999999998</v>
      </c>
      <c r="O483" s="2">
        <v>0.30854606014021846</v>
      </c>
      <c r="P483" s="2">
        <v>9.7999999999999997E-3</v>
      </c>
      <c r="Q483" s="2">
        <v>0</v>
      </c>
      <c r="R483" s="2">
        <v>0</v>
      </c>
      <c r="S483" s="2">
        <v>0.59660000000000002</v>
      </c>
      <c r="T483" s="2">
        <v>5.5899999999999998E-2</v>
      </c>
      <c r="U483" s="2">
        <v>1.9E-3</v>
      </c>
      <c r="V483" s="2">
        <v>0.18310000000000001</v>
      </c>
      <c r="W483" s="2">
        <v>0.1111</v>
      </c>
      <c r="X483" s="2">
        <v>0.98670000000000002</v>
      </c>
      <c r="Y483" s="2">
        <v>0.23980000000000001</v>
      </c>
      <c r="Z483" s="2">
        <v>4.0000000000000002E-4</v>
      </c>
      <c r="AA483" s="2">
        <v>0.24110000000000001</v>
      </c>
      <c r="AB483" s="3">
        <v>0</v>
      </c>
      <c r="AC483" s="244">
        <v>280.66000000000003</v>
      </c>
      <c r="AD483" s="108">
        <v>61.745199999999997</v>
      </c>
      <c r="AE483" s="108">
        <v>188.89905498000002</v>
      </c>
      <c r="AF483" s="108">
        <f t="shared" si="1984"/>
        <v>18.696095067590523</v>
      </c>
      <c r="AG483" s="108">
        <f t="shared" si="1985"/>
        <v>59.114070265441207</v>
      </c>
      <c r="AH483" s="108">
        <v>9.8002478184583293</v>
      </c>
      <c r="AI483" s="108">
        <v>39.500628738535767</v>
      </c>
      <c r="AJ483" s="108">
        <f t="shared" si="1986"/>
        <v>0.76413966294697444</v>
      </c>
      <c r="AK483" s="108">
        <f t="shared" si="1987"/>
        <v>23.11845398054535</v>
      </c>
      <c r="AL483" s="108">
        <v>29.030256576849702</v>
      </c>
      <c r="AM483" s="245">
        <v>731.56246573661247</v>
      </c>
      <c r="AN483" s="244">
        <v>507.24</v>
      </c>
      <c r="AO483" s="108">
        <v>111.5928</v>
      </c>
      <c r="AP483" s="108">
        <v>341.39940372000001</v>
      </c>
      <c r="AQ483" s="108">
        <f t="shared" si="1988"/>
        <v>33.789664583783285</v>
      </c>
      <c r="AR483" s="108">
        <f t="shared" si="1989"/>
        <v>106.8375294001368</v>
      </c>
      <c r="AS483" s="246">
        <v>37.182767319450001</v>
      </c>
      <c r="AT483" s="247">
        <v>4.8980270272263171</v>
      </c>
      <c r="AU483" s="108">
        <v>72.811292885879851</v>
      </c>
      <c r="AV483" s="108">
        <f t="shared" si="1990"/>
        <v>1.4085344608773458</v>
      </c>
      <c r="AW483" s="108">
        <f t="shared" si="1991"/>
        <v>42.614119764733132</v>
      </c>
      <c r="AX483" s="108">
        <v>53.511313196266499</v>
      </c>
      <c r="AY483" s="245">
        <v>1348.4850925459157</v>
      </c>
      <c r="AZ483" s="248">
        <v>140</v>
      </c>
      <c r="BA483" s="108">
        <v>713.60333333333324</v>
      </c>
      <c r="BB483" s="108">
        <v>74.418620447696</v>
      </c>
      <c r="BC483" s="109">
        <v>59.5348963581568</v>
      </c>
      <c r="BD483" s="109">
        <v>14.8837240895392</v>
      </c>
      <c r="BE483" s="108">
        <v>27.906987499999996</v>
      </c>
      <c r="BF483" s="109">
        <v>22.325589999999998</v>
      </c>
      <c r="BG483" s="109">
        <v>5.5813974999999978</v>
      </c>
      <c r="BH483" s="108">
        <v>59.562812713515129</v>
      </c>
      <c r="BI483" s="109">
        <f t="shared" si="1992"/>
        <v>34.860208271213573</v>
      </c>
      <c r="BJ483" s="108">
        <f t="shared" si="1993"/>
        <v>1.1522426119429503</v>
      </c>
      <c r="BK483" s="108">
        <v>43.774587699727221</v>
      </c>
      <c r="BL483" s="245">
        <v>1103.1196100331258</v>
      </c>
      <c r="BM483" s="244">
        <v>12.48</v>
      </c>
      <c r="BN483" s="108">
        <v>2.7456</v>
      </c>
      <c r="BO483" s="108">
        <v>8.3997014400000012</v>
      </c>
      <c r="BP483" s="108">
        <f t="shared" si="1994"/>
        <v>0.83135205032256021</v>
      </c>
      <c r="BQ483" s="108">
        <f t="shared" si="1995"/>
        <v>2.6286025686336005</v>
      </c>
      <c r="BR483" s="108">
        <v>2.1704688024333301</v>
      </c>
      <c r="BS483" s="108">
        <v>1.883091227697633</v>
      </c>
      <c r="BT483" s="108">
        <f t="shared" si="1996"/>
        <v>3.6428399799810711E-2</v>
      </c>
      <c r="BU483" s="108">
        <f t="shared" si="1997"/>
        <v>1.1021130366521383</v>
      </c>
      <c r="BV483" s="108">
        <v>1.3839430735065483</v>
      </c>
      <c r="BW483" s="245">
        <v>34.87536545236501</v>
      </c>
      <c r="BX483" s="107">
        <v>0</v>
      </c>
      <c r="BY483" s="108">
        <v>0</v>
      </c>
      <c r="BZ483" s="109">
        <f t="shared" si="1998"/>
        <v>0</v>
      </c>
      <c r="CA483" s="109">
        <f t="shared" si="1999"/>
        <v>0</v>
      </c>
      <c r="CB483" s="108">
        <v>0</v>
      </c>
      <c r="CC483" s="110">
        <v>0</v>
      </c>
      <c r="CD483" s="244">
        <v>0</v>
      </c>
      <c r="CE483" s="108">
        <v>0</v>
      </c>
      <c r="CF483" s="109">
        <f t="shared" si="2000"/>
        <v>0</v>
      </c>
      <c r="CG483" s="109">
        <f t="shared" si="2001"/>
        <v>0</v>
      </c>
      <c r="CH483" s="108">
        <v>0</v>
      </c>
      <c r="CI483" s="245">
        <v>0</v>
      </c>
      <c r="CJ483" s="249">
        <v>786.31968876308076</v>
      </c>
      <c r="CK483" s="250">
        <v>172.99033152787774</v>
      </c>
      <c r="CL483" s="250">
        <v>86.054406620221144</v>
      </c>
      <c r="CM483" s="251">
        <v>56.845707172838644</v>
      </c>
      <c r="CN483" s="252">
        <f t="shared" si="1871"/>
        <v>27.709439961400196</v>
      </c>
      <c r="CO483" s="250">
        <v>529.23482548105767</v>
      </c>
      <c r="CP483" s="252">
        <f t="shared" si="2002"/>
        <v>52.380487617162203</v>
      </c>
      <c r="CQ483" s="250">
        <v>165.61874628604218</v>
      </c>
      <c r="CR483" s="250">
        <v>114.94574542463326</v>
      </c>
      <c r="CS483" s="252">
        <f t="shared" si="2003"/>
        <v>2.2236254452395303</v>
      </c>
      <c r="CT483" s="252">
        <f t="shared" si="2004"/>
        <v>67.274066533184254</v>
      </c>
      <c r="CU483" s="250">
        <f t="shared" si="1872"/>
        <v>1689.5449978168706</v>
      </c>
      <c r="CV483" s="245">
        <f t="shared" si="2005"/>
        <v>2128.826697249257</v>
      </c>
      <c r="CW483" s="244">
        <v>147.86804000000001</v>
      </c>
      <c r="CX483" s="108">
        <v>10.79436692</v>
      </c>
      <c r="CY483" s="108">
        <f t="shared" si="2006"/>
        <v>0.20881702806740002</v>
      </c>
      <c r="CZ483" s="108">
        <f t="shared" si="2007"/>
        <v>6.3175975385345602</v>
      </c>
      <c r="DA483" s="108">
        <v>7.9331203459999999</v>
      </c>
      <c r="DB483" s="245">
        <v>199.9146327192</v>
      </c>
      <c r="DC483" s="244">
        <v>4.9949600000000007</v>
      </c>
      <c r="DD483" s="108">
        <v>0.36463208000000003</v>
      </c>
      <c r="DE483" s="108">
        <f t="shared" si="2008"/>
        <v>7.0538075876000013E-3</v>
      </c>
      <c r="DF483" s="108">
        <f t="shared" si="2009"/>
        <v>0.21340748819744002</v>
      </c>
      <c r="DG483" s="108">
        <v>0.26797960399999998</v>
      </c>
      <c r="DH483" s="245">
        <v>6.7530860208000005</v>
      </c>
      <c r="DI483" s="107">
        <v>253.539882849344</v>
      </c>
      <c r="DJ483" s="108">
        <v>55.778774226855681</v>
      </c>
      <c r="DK483" s="108">
        <v>4.2146987746972249</v>
      </c>
      <c r="DL483" s="108">
        <v>170.64577877139953</v>
      </c>
      <c r="DM483" s="108">
        <f t="shared" si="2010"/>
        <v>16.889495308120498</v>
      </c>
      <c r="DN483" s="108">
        <f t="shared" si="2011"/>
        <v>53.401890008721772</v>
      </c>
      <c r="DO483" s="108">
        <v>35.34507682742764</v>
      </c>
      <c r="DP483" s="108">
        <f t="shared" si="2012"/>
        <v>0.6837505112265877</v>
      </c>
      <c r="DQ483" s="108">
        <f t="shared" si="2013"/>
        <v>20.686342424634919</v>
      </c>
      <c r="DR483" s="108">
        <v>25.97621057248621</v>
      </c>
      <c r="DS483" s="110">
        <v>654.60050642665226</v>
      </c>
      <c r="DT483" s="244">
        <v>152.59</v>
      </c>
      <c r="DU483" s="108">
        <v>33.569800000000001</v>
      </c>
      <c r="DV483" s="108">
        <v>102.70115727</v>
      </c>
      <c r="DW483" s="108">
        <f t="shared" si="2014"/>
        <v>10.164744339640981</v>
      </c>
      <c r="DX483" s="108">
        <f t="shared" si="2015"/>
        <v>32.139300156073801</v>
      </c>
      <c r="DY483" s="108">
        <v>2.9573393975000002</v>
      </c>
      <c r="DZ483" s="108">
        <v>2.0589762866291701</v>
      </c>
      <c r="EA483" s="108"/>
      <c r="EB483" s="108">
        <v>21.453040925651425</v>
      </c>
      <c r="EC483" s="108">
        <f t="shared" si="2016"/>
        <v>0.41500907670672682</v>
      </c>
      <c r="ED483" s="108">
        <f t="shared" si="2017"/>
        <v>12.555778356474159</v>
      </c>
      <c r="EE483" s="108">
        <v>15.766515693989033</v>
      </c>
      <c r="EF483" s="245">
        <v>397.31619548852353</v>
      </c>
      <c r="EG483" s="249">
        <v>735.20384801587272</v>
      </c>
      <c r="EH483" s="250">
        <v>161.74484656349205</v>
      </c>
      <c r="EI483" s="250">
        <v>1217.1381189893768</v>
      </c>
      <c r="EJ483" s="250">
        <v>494.83115551862738</v>
      </c>
      <c r="EK483" s="250">
        <f t="shared" si="2018"/>
        <v>48.975418786300629</v>
      </c>
      <c r="EL483" s="250">
        <v>154.85246180799925</v>
      </c>
      <c r="EM483" s="250">
        <v>190.45101174337788</v>
      </c>
      <c r="EN483" s="250">
        <f t="shared" si="2019"/>
        <v>3.6842748221756452</v>
      </c>
      <c r="EO483" s="250">
        <f t="shared" si="2020"/>
        <v>111.46488274102329</v>
      </c>
      <c r="EP483" s="250">
        <v>2799.3689808307468</v>
      </c>
      <c r="EQ483" s="245">
        <v>3527.2049158467412</v>
      </c>
      <c r="ER483" s="244">
        <v>322.02999999999997</v>
      </c>
      <c r="ES483" s="108">
        <v>70.846599999999995</v>
      </c>
      <c r="ET483" s="108">
        <v>216.74325759000001</v>
      </c>
      <c r="EU483" s="108">
        <f t="shared" si="2021"/>
        <v>21.451947176712661</v>
      </c>
      <c r="EV483" s="108">
        <f t="shared" si="2022"/>
        <v>67.827635030214608</v>
      </c>
      <c r="EW483" s="108">
        <v>24.306661363825</v>
      </c>
      <c r="EX483" s="108">
        <v>46.276635883629197</v>
      </c>
      <c r="EY483" s="108">
        <f t="shared" si="2023"/>
        <v>0.89522152116880682</v>
      </c>
      <c r="EZ483" s="108">
        <f t="shared" si="2024"/>
        <v>27.084234130339894</v>
      </c>
      <c r="FA483" s="108">
        <v>34.010157741872703</v>
      </c>
      <c r="FB483" s="245">
        <v>857.05597509519214</v>
      </c>
      <c r="FC483" s="244">
        <v>0.83333333333333293</v>
      </c>
      <c r="FD483" s="108">
        <v>6.0833333333333302E-2</v>
      </c>
      <c r="FE483" s="108">
        <f t="shared" si="2025"/>
        <v>1.1768208333333328E-3</v>
      </c>
      <c r="FF483" s="108">
        <f t="shared" si="2026"/>
        <v>3.5603803333333316E-2</v>
      </c>
      <c r="FG483" s="108">
        <v>4.4708333333333301E-2</v>
      </c>
      <c r="FH483" s="245">
        <v>1.1266499999999995</v>
      </c>
      <c r="FI483" s="244">
        <v>637.58823333333396</v>
      </c>
      <c r="FJ483" s="108">
        <v>46.543941033333397</v>
      </c>
      <c r="FK483" s="108">
        <f t="shared" si="2027"/>
        <v>0.90039253928983465</v>
      </c>
      <c r="FL483" s="108">
        <f t="shared" si="2028"/>
        <v>27.24067928069697</v>
      </c>
      <c r="FM483" s="108">
        <v>34.206499999999998</v>
      </c>
      <c r="FN483" s="245">
        <v>862.00640924000083</v>
      </c>
      <c r="FO483" s="244">
        <v>0</v>
      </c>
      <c r="FP483" s="108">
        <v>0</v>
      </c>
      <c r="FQ483" s="108">
        <f t="shared" si="2029"/>
        <v>0</v>
      </c>
      <c r="FR483" s="108">
        <f t="shared" si="2030"/>
        <v>0</v>
      </c>
      <c r="FS483" s="108">
        <v>0</v>
      </c>
      <c r="FT483" s="110">
        <v>0</v>
      </c>
      <c r="FU483" s="253">
        <f t="shared" si="1873"/>
        <v>3721.0773719465233</v>
      </c>
      <c r="FV483" s="254">
        <f t="shared" si="1874"/>
        <v>1374.574673306837</v>
      </c>
      <c r="FW483" s="254">
        <f t="shared" si="1875"/>
        <v>114.4679533467833</v>
      </c>
      <c r="FX483" s="254">
        <f t="shared" si="1876"/>
        <v>713.60333333333324</v>
      </c>
      <c r="FY483" s="254">
        <f t="shared" si="1877"/>
        <v>0</v>
      </c>
      <c r="FZ483" s="254">
        <f t="shared" si="1878"/>
        <v>0</v>
      </c>
      <c r="GA483" s="254">
        <f t="shared" si="2031"/>
        <v>147.86804000000001</v>
      </c>
      <c r="GB483" s="254">
        <f t="shared" si="2032"/>
        <v>4.9949600000000007</v>
      </c>
      <c r="GC483" s="254">
        <f t="shared" si="2033"/>
        <v>637.58823333333396</v>
      </c>
      <c r="GD483" s="254">
        <f t="shared" si="2034"/>
        <v>0</v>
      </c>
      <c r="GE483" s="254">
        <f t="shared" si="1879"/>
        <v>2052.8543347710847</v>
      </c>
      <c r="GF483" s="255">
        <f t="shared" si="1880"/>
        <v>783.75268733838118</v>
      </c>
      <c r="GG483" s="255">
        <f t="shared" si="1881"/>
        <v>203.17920492963333</v>
      </c>
      <c r="GH483" s="254">
        <f t="shared" si="1882"/>
        <v>639.99310973701449</v>
      </c>
      <c r="GI483" s="255">
        <f t="shared" si="1883"/>
        <v>456.97233456646688</v>
      </c>
      <c r="GJ483" s="256">
        <f t="shared" si="1884"/>
        <v>12.380666707862547</v>
      </c>
      <c r="GK483" s="253">
        <f t="shared" si="2035"/>
        <v>9407.0220097749116</v>
      </c>
      <c r="GL483" s="257">
        <f t="shared" si="2036"/>
        <v>11852.847732316388</v>
      </c>
      <c r="GM483" s="221">
        <f t="shared" si="2037"/>
        <v>11852.847732316388</v>
      </c>
      <c r="GN483" s="222">
        <f t="shared" si="2038"/>
        <v>6251.8710162527286</v>
      </c>
      <c r="GO483" s="222">
        <f t="shared" si="2039"/>
        <v>415.83505948019172</v>
      </c>
      <c r="GP483" s="55">
        <f t="shared" si="2040"/>
        <v>0.52745729612363235</v>
      </c>
      <c r="GQ483" s="56">
        <f t="shared" si="2041"/>
        <v>3.5083135198508586E-2</v>
      </c>
      <c r="GR483" s="258">
        <f t="shared" si="2042"/>
        <v>1.0880869359448222</v>
      </c>
      <c r="GS483" s="227">
        <f t="shared" si="1885"/>
        <v>11852.847732316388</v>
      </c>
      <c r="GT483" s="222">
        <f t="shared" si="2109"/>
        <v>6251.8710162527286</v>
      </c>
      <c r="GU483" s="222">
        <f t="shared" si="2110"/>
        <v>415.83505948019172</v>
      </c>
      <c r="GV483" s="37">
        <f t="shared" si="2099"/>
        <v>0.52745729612363235</v>
      </c>
      <c r="GW483" s="228">
        <f t="shared" si="2100"/>
        <v>3.5083135198508586E-2</v>
      </c>
      <c r="GX483" s="258">
        <f t="shared" si="2043"/>
        <v>1.0880869359448222</v>
      </c>
      <c r="GY483" s="221">
        <f t="shared" si="2108"/>
        <v>10018.165656546651</v>
      </c>
      <c r="GZ483" s="222">
        <f t="shared" si="2044"/>
        <v>5640.4455158272885</v>
      </c>
      <c r="HA483" s="222">
        <f t="shared" si="2045"/>
        <v>286.71912521738881</v>
      </c>
      <c r="HB483" s="55">
        <f t="shared" si="2046"/>
        <v>0.56302178554428084</v>
      </c>
      <c r="HC483" s="56">
        <f t="shared" si="2047"/>
        <v>2.8619922553389219E-2</v>
      </c>
      <c r="HD483" s="258">
        <f t="shared" si="2048"/>
        <v>1.092658739798309</v>
      </c>
      <c r="HE483" s="221">
        <f t="shared" si="2049"/>
        <v>10749.728122283264</v>
      </c>
      <c r="HF483" s="222">
        <f t="shared" si="2050"/>
        <v>6198.283904098219</v>
      </c>
      <c r="HG483" s="222">
        <f t="shared" si="2051"/>
        <v>311.23902097786606</v>
      </c>
      <c r="HH483" s="55">
        <f t="shared" si="2052"/>
        <v>0.57659913195848256</v>
      </c>
      <c r="HI483" s="56">
        <f t="shared" si="2053"/>
        <v>2.8953199321636262E-2</v>
      </c>
      <c r="HJ483" s="259">
        <f t="shared" si="2054"/>
        <v>1.0948379345528159</v>
      </c>
      <c r="HK483" s="54">
        <f t="shared" si="1886"/>
        <v>3.6089080578850314</v>
      </c>
      <c r="HL483" s="55">
        <f t="shared" si="1887"/>
        <v>3.6089080578850314</v>
      </c>
      <c r="HM483" s="55">
        <f t="shared" si="1888"/>
        <v>3.0633780428985395</v>
      </c>
      <c r="HN483" s="56">
        <f t="shared" si="1889"/>
        <v>3.2934914747217809</v>
      </c>
      <c r="HQ483" s="57">
        <f t="shared" si="1890"/>
        <v>442.72887958010364</v>
      </c>
      <c r="HR483" s="58">
        <f t="shared" si="2055"/>
        <v>512.10449501030587</v>
      </c>
      <c r="HS483" s="58">
        <f t="shared" si="1891"/>
        <v>19.460234730537497</v>
      </c>
      <c r="HT483" s="58">
        <f t="shared" si="2056"/>
        <v>22.474625090297756</v>
      </c>
      <c r="HU483" s="58">
        <f t="shared" si="1892"/>
        <v>580.60513153699401</v>
      </c>
      <c r="HV483" s="55">
        <f t="shared" ref="HV483:HV520" si="2127">HQ483/HU483</f>
        <v>0.76253008375606235</v>
      </c>
      <c r="HW483" s="56">
        <f t="shared" ref="HW483:HW520" si="2128">HS483/HU483</f>
        <v>3.3517159379941791E-2</v>
      </c>
      <c r="HX483" s="260">
        <f t="shared" ref="HX483:HX520" si="2129">1+HV483*(HT483*$GV$14-HT483)/HT483+HW483*(HU483*$GW$14-HU483)/HU483</f>
        <v>1.124680272112528</v>
      </c>
      <c r="HY483" s="57">
        <f t="shared" si="1893"/>
        <v>801.16381198114129</v>
      </c>
      <c r="HZ483" s="58">
        <f t="shared" si="2057"/>
        <v>926.70618131858623</v>
      </c>
      <c r="IA483" s="58">
        <f t="shared" si="1894"/>
        <v>40.096226071886953</v>
      </c>
      <c r="IB483" s="58">
        <f t="shared" si="2058"/>
        <v>46.307131490422243</v>
      </c>
      <c r="IC483" s="58">
        <f t="shared" si="1895"/>
        <v>1070.2262639253299</v>
      </c>
      <c r="ID483" s="55">
        <f t="shared" si="1896"/>
        <v>0.74859292748307915</v>
      </c>
      <c r="IE483" s="56">
        <f t="shared" si="1897"/>
        <v>3.7465186029750137E-2</v>
      </c>
      <c r="IF483" s="260">
        <f t="shared" si="1898"/>
        <v>1.1231078690526068</v>
      </c>
      <c r="IG483" s="57">
        <f t="shared" si="1899"/>
        <v>42.529454090880556</v>
      </c>
      <c r="IH483" s="58">
        <f t="shared" si="2059"/>
        <v>49.193819546921539</v>
      </c>
      <c r="II483" s="58">
        <f t="shared" si="1900"/>
        <v>83.012728970099758</v>
      </c>
      <c r="IJ483" s="58">
        <f t="shared" si="2060"/>
        <v>95.871400687568212</v>
      </c>
      <c r="IK483" s="58">
        <f t="shared" si="1901"/>
        <v>875.4917539945443</v>
      </c>
      <c r="IL483" s="55">
        <f t="shared" si="1902"/>
        <v>4.857778945013979E-2</v>
      </c>
      <c r="IM483" s="56">
        <f t="shared" si="1903"/>
        <v>9.4818401876823458E-2</v>
      </c>
      <c r="IN483" s="260">
        <f t="shared" si="1904"/>
        <v>1.0222995100575569</v>
      </c>
      <c r="IO483" s="57">
        <f t="shared" si="1905"/>
        <v>19.777073038448602</v>
      </c>
      <c r="IP483" s="58">
        <f t="shared" si="2061"/>
        <v>22.8761403835735</v>
      </c>
      <c r="IQ483" s="58">
        <f t="shared" si="1906"/>
        <v>0.86778045012237093</v>
      </c>
      <c r="IR483" s="58">
        <f t="shared" si="2062"/>
        <v>1.0021996418463262</v>
      </c>
      <c r="IS483" s="58">
        <f t="shared" si="1907"/>
        <v>27.678861470130958</v>
      </c>
      <c r="IT483" s="55">
        <f t="shared" si="1908"/>
        <v>0.71451902238791876</v>
      </c>
      <c r="IU483" s="56">
        <f t="shared" si="1909"/>
        <v>3.135173934299347E-2</v>
      </c>
      <c r="IV483" s="260">
        <f t="shared" si="1910"/>
        <v>1.1168215152324168</v>
      </c>
      <c r="IW483" s="57">
        <f t="shared" si="1911"/>
        <v>0</v>
      </c>
      <c r="IX483" s="58">
        <f t="shared" si="2063"/>
        <v>0</v>
      </c>
      <c r="IY483" s="58">
        <f t="shared" si="1912"/>
        <v>0</v>
      </c>
      <c r="IZ483" s="58">
        <f t="shared" si="2064"/>
        <v>0</v>
      </c>
      <c r="JA483" s="58">
        <f t="shared" si="1913"/>
        <v>0</v>
      </c>
      <c r="JB483" s="55"/>
      <c r="JC483" s="56"/>
      <c r="JD483" s="260"/>
      <c r="JE483" s="57">
        <f t="shared" si="1914"/>
        <v>0</v>
      </c>
      <c r="JF483" s="58">
        <f t="shared" si="2065"/>
        <v>0</v>
      </c>
      <c r="JG483" s="58">
        <f t="shared" si="1915"/>
        <v>0</v>
      </c>
      <c r="JH483" s="58">
        <f t="shared" si="2066"/>
        <v>0</v>
      </c>
      <c r="JI483" s="58">
        <f t="shared" si="1916"/>
        <v>0</v>
      </c>
      <c r="JJ483" s="55"/>
      <c r="JK483" s="56"/>
      <c r="JL483" s="260"/>
      <c r="JM483" s="57">
        <f t="shared" si="1917"/>
        <v>1243.4392519304147</v>
      </c>
      <c r="JN483" s="58">
        <f t="shared" si="2067"/>
        <v>1438.2861827079107</v>
      </c>
      <c r="JO483" s="58">
        <f t="shared" si="1918"/>
        <v>82.31355302380193</v>
      </c>
      <c r="JP483" s="58">
        <f t="shared" si="2068"/>
        <v>95.063922387188853</v>
      </c>
      <c r="JQ483" s="58">
        <f t="shared" si="1919"/>
        <v>1689.5449978168706</v>
      </c>
      <c r="JR483" s="55">
        <f t="shared" si="1920"/>
        <v>0.73596101526571522</v>
      </c>
      <c r="JS483" s="56">
        <f t="shared" si="1921"/>
        <v>4.8719361206811654E-2</v>
      </c>
      <c r="JT483" s="260">
        <f t="shared" si="1922"/>
        <v>1.1228717201430727</v>
      </c>
      <c r="JU483" s="57">
        <f t="shared" si="1923"/>
        <v>7.707468997012163</v>
      </c>
      <c r="JV483" s="58">
        <f t="shared" si="2069"/>
        <v>8.9152293888439686</v>
      </c>
      <c r="JW483" s="58">
        <f t="shared" si="1924"/>
        <v>0.20881702806740002</v>
      </c>
      <c r="JX483" s="58">
        <f t="shared" si="2070"/>
        <v>0.2411627857150403</v>
      </c>
      <c r="JY483" s="58">
        <f t="shared" si="1925"/>
        <v>158.66240692000002</v>
      </c>
      <c r="JZ483" s="55">
        <f t="shared" si="1926"/>
        <v>4.857778945013979E-2</v>
      </c>
      <c r="KA483" s="56">
        <f t="shared" si="1927"/>
        <v>1.3161090400745572E-3</v>
      </c>
      <c r="KB483" s="260">
        <f t="shared" si="1928"/>
        <v>1.0078160048971445</v>
      </c>
      <c r="KC483" s="57">
        <f t="shared" si="1929"/>
        <v>0.26035713560087681</v>
      </c>
      <c r="KD483" s="58">
        <f t="shared" si="2071"/>
        <v>0.30115509874953422</v>
      </c>
      <c r="KE483" s="58">
        <f t="shared" si="1930"/>
        <v>7.0538075876000013E-3</v>
      </c>
      <c r="KF483" s="58">
        <f t="shared" si="2072"/>
        <v>8.1464423829192417E-3</v>
      </c>
      <c r="KG483" s="58">
        <f t="shared" si="1931"/>
        <v>5.3595920800000005</v>
      </c>
      <c r="KH483" s="55">
        <f t="shared" si="1932"/>
        <v>4.857778945013979E-2</v>
      </c>
      <c r="KI483" s="56">
        <f t="shared" si="1933"/>
        <v>1.3161090400745574E-3</v>
      </c>
      <c r="KJ483" s="260">
        <f t="shared" si="1934"/>
        <v>1.0078160048971445</v>
      </c>
      <c r="KK483" s="57">
        <f t="shared" si="1935"/>
        <v>399.70630064489484</v>
      </c>
      <c r="KL483" s="58">
        <f t="shared" si="2073"/>
        <v>462.34027795594989</v>
      </c>
      <c r="KM483" s="58">
        <f t="shared" si="1936"/>
        <v>17.573245819347086</v>
      </c>
      <c r="KN483" s="58">
        <f t="shared" si="2074"/>
        <v>20.295341596763951</v>
      </c>
      <c r="KO483" s="58">
        <f t="shared" si="1937"/>
        <v>519.52421144972402</v>
      </c>
      <c r="KP483" s="55">
        <f t="shared" si="2075"/>
        <v>0.769369919314291</v>
      </c>
      <c r="KQ483" s="56">
        <f t="shared" si="2076"/>
        <v>3.382565322664987E-2</v>
      </c>
      <c r="KR483" s="260">
        <f t="shared" si="2077"/>
        <v>1.1257998600413575</v>
      </c>
      <c r="KS483" s="57">
        <f t="shared" si="1938"/>
        <v>240.68779578530854</v>
      </c>
      <c r="KT483" s="58">
        <f t="shared" si="2078"/>
        <v>278.40357338486638</v>
      </c>
      <c r="KU483" s="58">
        <f t="shared" si="1939"/>
        <v>10.579753416347708</v>
      </c>
      <c r="KV483" s="58">
        <f t="shared" si="2079"/>
        <v>12.218557220539969</v>
      </c>
      <c r="KW483" s="58">
        <f t="shared" si="1940"/>
        <v>315.33031387978059</v>
      </c>
      <c r="KX483" s="55">
        <f t="shared" si="1941"/>
        <v>0.7632878451295062</v>
      </c>
      <c r="KY483" s="56">
        <f t="shared" si="1942"/>
        <v>3.3551336331023446E-2</v>
      </c>
      <c r="KZ483" s="260">
        <f t="shared" si="1943"/>
        <v>1.1248043073294691</v>
      </c>
      <c r="LA483" s="57">
        <f t="shared" si="1944"/>
        <v>1221.8558549291722</v>
      </c>
      <c r="LB483" s="58">
        <f t="shared" si="2080"/>
        <v>1413.3206673965735</v>
      </c>
      <c r="LC483" s="58">
        <f t="shared" si="1945"/>
        <v>52.659693608476275</v>
      </c>
      <c r="LD483" s="58">
        <f t="shared" si="2081"/>
        <v>60.816680148429249</v>
      </c>
      <c r="LE483" s="58">
        <f t="shared" si="1946"/>
        <v>2799.3689808307472</v>
      </c>
      <c r="LF483" s="55">
        <f t="shared" si="2082"/>
        <v>0.43647545689620787</v>
      </c>
      <c r="LG483" s="56">
        <f t="shared" si="2083"/>
        <v>1.8811272815078797E-2</v>
      </c>
      <c r="LH483" s="260">
        <f t="shared" si="2084"/>
        <v>1.0713095702546915</v>
      </c>
      <c r="LI483" s="57">
        <f t="shared" si="1947"/>
        <v>508.66908037587643</v>
      </c>
      <c r="LJ483" s="58">
        <f t="shared" si="2085"/>
        <v>588.37752527077635</v>
      </c>
      <c r="LK483" s="58">
        <f t="shared" si="1948"/>
        <v>22.347168697881468</v>
      </c>
      <c r="LL483" s="58">
        <f t="shared" si="2086"/>
        <v>25.808745129183308</v>
      </c>
      <c r="LM483" s="58">
        <f t="shared" si="1949"/>
        <v>680.20315483745412</v>
      </c>
      <c r="LN483" s="55">
        <f t="shared" si="1950"/>
        <v>0.74781934890824109</v>
      </c>
      <c r="LO483" s="56">
        <f t="shared" si="1951"/>
        <v>3.2853668112171129E-2</v>
      </c>
      <c r="LP483" s="260">
        <f t="shared" si="1952"/>
        <v>1.1222723251644968</v>
      </c>
      <c r="LQ483" s="57">
        <f t="shared" si="1953"/>
        <v>4.3436640066666643E-2</v>
      </c>
      <c r="LR483" s="58">
        <f t="shared" si="2087"/>
        <v>5.0243161565113312E-2</v>
      </c>
      <c r="LS483" s="58">
        <f t="shared" si="1954"/>
        <v>1.1768208333333328E-3</v>
      </c>
      <c r="LT483" s="58">
        <f t="shared" si="2088"/>
        <v>1.359110380416666E-3</v>
      </c>
      <c r="LU483" s="58">
        <f t="shared" si="1955"/>
        <v>0.89416666666666633</v>
      </c>
      <c r="LV483" s="55">
        <f t="shared" si="2101"/>
        <v>4.857778945013979E-2</v>
      </c>
      <c r="LW483" s="56">
        <f t="shared" si="2102"/>
        <v>1.3161090400745572E-3</v>
      </c>
      <c r="LX483" s="260">
        <f t="shared" si="2103"/>
        <v>1.0078160048971445</v>
      </c>
      <c r="LY483" s="57">
        <f t="shared" si="1956"/>
        <v>33.233628722450305</v>
      </c>
      <c r="LZ483" s="58">
        <f t="shared" si="2089"/>
        <v>38.441338343258273</v>
      </c>
      <c r="MA483" s="58">
        <f t="shared" si="1957"/>
        <v>0.90039253928983465</v>
      </c>
      <c r="MB483" s="58">
        <f t="shared" si="2090"/>
        <v>1.03986334362583</v>
      </c>
      <c r="MC483" s="58">
        <f t="shared" si="1958"/>
        <v>684.13207082539748</v>
      </c>
      <c r="MD483" s="55">
        <f t="shared" si="1959"/>
        <v>4.8577796802237783E-2</v>
      </c>
      <c r="ME483" s="56">
        <f t="shared" si="1960"/>
        <v>1.3161092392635846E-3</v>
      </c>
      <c r="MF483" s="260">
        <f t="shared" si="1961"/>
        <v>1.0078160060800727</v>
      </c>
      <c r="MG483" s="57">
        <f t="shared" si="1962"/>
        <v>0</v>
      </c>
      <c r="MH483" s="58">
        <f t="shared" si="2091"/>
        <v>0</v>
      </c>
      <c r="MI483" s="58">
        <f t="shared" si="1963"/>
        <v>0</v>
      </c>
      <c r="MJ483" s="58">
        <f t="shared" si="2092"/>
        <v>0</v>
      </c>
      <c r="MK483" s="58">
        <f t="shared" si="1964"/>
        <v>0</v>
      </c>
      <c r="ML483" s="55"/>
      <c r="MM483" s="56"/>
      <c r="MN483" s="260"/>
      <c r="MO483" s="59">
        <v>3.3167460601402188</v>
      </c>
      <c r="MP483" s="60">
        <v>3.3167460601402188</v>
      </c>
      <c r="MQ483" s="60">
        <v>2.8036000000000003</v>
      </c>
      <c r="MR483" s="61">
        <v>3.0082000000000004</v>
      </c>
      <c r="MS483" s="59">
        <f t="shared" si="1965"/>
        <v>1.0880869359448222</v>
      </c>
      <c r="MT483" s="60">
        <f t="shared" si="2121"/>
        <v>1.0880869359448222</v>
      </c>
      <c r="MU483" s="60">
        <f t="shared" si="2093"/>
        <v>1.092658739798309</v>
      </c>
      <c r="MV483" s="61">
        <f t="shared" si="2094"/>
        <v>1.0948379345528159</v>
      </c>
      <c r="MW483" s="66">
        <f t="shared" si="2095"/>
        <v>3.6089080578850314</v>
      </c>
      <c r="MX483" s="67">
        <f t="shared" si="2096"/>
        <v>3.6089080578850314</v>
      </c>
      <c r="MY483" s="67">
        <f t="shared" si="2097"/>
        <v>3.0633780428985395</v>
      </c>
      <c r="MZ483" s="261">
        <f t="shared" si="2098"/>
        <v>3.2934914747217809</v>
      </c>
      <c r="NA483" s="59">
        <f t="shared" si="1966"/>
        <v>1.0880976449972812</v>
      </c>
      <c r="NB483" s="60">
        <f t="shared" si="2122"/>
        <v>1.0880976449972812</v>
      </c>
      <c r="NC483" s="60">
        <f t="shared" si="1967"/>
        <v>1.0926692492890655</v>
      </c>
      <c r="ND483" s="262">
        <f t="shared" si="2123"/>
        <v>1.0948464500302664</v>
      </c>
      <c r="NE483" s="62">
        <f t="shared" si="1968"/>
        <v>3.6089435770925826</v>
      </c>
      <c r="NF483" s="63">
        <f t="shared" si="2124"/>
        <v>3.6089435770925826</v>
      </c>
      <c r="NG483" s="63">
        <f t="shared" si="1969"/>
        <v>3.0634075073068243</v>
      </c>
      <c r="NH483" s="64">
        <f t="shared" si="2125"/>
        <v>3.2935170909810476</v>
      </c>
      <c r="NI483" s="238">
        <f t="shared" si="2104"/>
        <v>-3.5519207551182319E-5</v>
      </c>
      <c r="NJ483" s="238">
        <f t="shared" si="2105"/>
        <v>-3.5519207551182319E-5</v>
      </c>
      <c r="NK483" s="238">
        <f t="shared" si="2106"/>
        <v>-2.9464408284773924E-5</v>
      </c>
      <c r="NL483" s="238">
        <f t="shared" si="2107"/>
        <v>-2.5616259266669772E-5</v>
      </c>
      <c r="NM483" s="239">
        <f t="shared" si="1970"/>
        <v>0.23010958367422324</v>
      </c>
      <c r="NN483" s="240">
        <f t="shared" si="1971"/>
        <v>0.42363628820664329</v>
      </c>
      <c r="NO483" s="240">
        <f t="shared" si="2126"/>
        <v>0.31542648611153484</v>
      </c>
      <c r="NP483" s="240">
        <f t="shared" si="1972"/>
        <v>1.0944850849277684E-2</v>
      </c>
      <c r="NQ483" s="240">
        <f t="shared" si="2120"/>
        <v>0</v>
      </c>
      <c r="NR483" s="240">
        <f t="shared" si="1973"/>
        <v>0</v>
      </c>
      <c r="NS483" s="240">
        <f t="shared" si="1974"/>
        <v>0.66990526823735719</v>
      </c>
      <c r="NT483" s="240">
        <f t="shared" si="1975"/>
        <v>5.6336914673750377E-2</v>
      </c>
      <c r="NU483" s="240">
        <f t="shared" si="1976"/>
        <v>1.9148504093045747E-3</v>
      </c>
      <c r="NV483" s="240">
        <f t="shared" si="1977"/>
        <v>0.20613395437357257</v>
      </c>
      <c r="NW483" s="240">
        <f t="shared" si="1978"/>
        <v>0.12496575854430403</v>
      </c>
      <c r="NX483" s="240">
        <f t="shared" si="1979"/>
        <v>1.0570611529703042</v>
      </c>
      <c r="NY483" s="240">
        <f t="shared" si="1980"/>
        <v>0.26912090357444635</v>
      </c>
      <c r="NZ483" s="240">
        <f t="shared" si="1981"/>
        <v>4.0312640195885782E-4</v>
      </c>
      <c r="OA483" s="240">
        <f t="shared" si="1982"/>
        <v>0.24298443906590553</v>
      </c>
      <c r="OB483" s="241">
        <f t="shared" si="1983"/>
        <v>0</v>
      </c>
      <c r="OC483" s="4"/>
      <c r="OD483" s="4"/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136"/>
      <c r="OP483" s="13"/>
      <c r="OQ483" s="13"/>
      <c r="OR483" s="13"/>
      <c r="OS483" s="13"/>
      <c r="OT483" s="13"/>
    </row>
    <row r="484" spans="1:410" ht="15" customHeight="1">
      <c r="A484" s="242">
        <v>465</v>
      </c>
      <c r="B484" s="49" t="s">
        <v>534</v>
      </c>
      <c r="C484" s="50">
        <v>5</v>
      </c>
      <c r="D484" s="51">
        <v>3565.8</v>
      </c>
      <c r="E484" s="52">
        <v>3565.8</v>
      </c>
      <c r="F484" s="52"/>
      <c r="G484" s="52"/>
      <c r="H484" s="53"/>
      <c r="I484" s="57">
        <v>3.2287893834579466</v>
      </c>
      <c r="J484" s="58">
        <v>3.2287893834579466</v>
      </c>
      <c r="K484" s="58">
        <v>2.7065000000000006</v>
      </c>
      <c r="L484" s="243">
        <v>2.9062000000000006</v>
      </c>
      <c r="M484" s="1">
        <v>0.19969999999999999</v>
      </c>
      <c r="N484" s="2">
        <v>0.3322</v>
      </c>
      <c r="O484" s="2">
        <v>0.32258938345794608</v>
      </c>
      <c r="P484" s="2">
        <v>8.0999999999999996E-3</v>
      </c>
      <c r="Q484" s="2">
        <v>0</v>
      </c>
      <c r="R484" s="2">
        <v>0</v>
      </c>
      <c r="S484" s="2">
        <v>0.59750000000000003</v>
      </c>
      <c r="T484" s="2">
        <v>4.6600000000000003E-2</v>
      </c>
      <c r="U484" s="2">
        <v>1.6000000000000001E-3</v>
      </c>
      <c r="V484" s="2">
        <v>0.18360000000000001</v>
      </c>
      <c r="W484" s="2">
        <v>0.1115</v>
      </c>
      <c r="X484" s="2">
        <v>0.98970000000000002</v>
      </c>
      <c r="Y484" s="2">
        <v>0.19620000000000001</v>
      </c>
      <c r="Z484" s="2">
        <v>4.0000000000000002E-4</v>
      </c>
      <c r="AA484" s="2">
        <v>0.23910000000000001</v>
      </c>
      <c r="AB484" s="3">
        <v>0</v>
      </c>
      <c r="AC484" s="244">
        <v>273.12</v>
      </c>
      <c r="AD484" s="108">
        <v>60.086399999999998</v>
      </c>
      <c r="AE484" s="108">
        <v>183.82423536000002</v>
      </c>
      <c r="AF484" s="108">
        <f t="shared" si="1984"/>
        <v>18.193819870520642</v>
      </c>
      <c r="AG484" s="108">
        <f t="shared" si="1985"/>
        <v>57.525956213558402</v>
      </c>
      <c r="AH484" s="108">
        <v>9.5408830928749992</v>
      </c>
      <c r="AI484" s="108">
        <v>38.439720880388343</v>
      </c>
      <c r="AJ484" s="108">
        <f t="shared" si="1986"/>
        <v>0.74361640043111255</v>
      </c>
      <c r="AK484" s="108">
        <f t="shared" si="1987"/>
        <v>22.497538560223123</v>
      </c>
      <c r="AL484" s="108">
        <v>28.25056196666317</v>
      </c>
      <c r="AM484" s="245">
        <v>711.9141615599118</v>
      </c>
      <c r="AN484" s="244">
        <v>441.19</v>
      </c>
      <c r="AO484" s="108">
        <v>97.061800000000005</v>
      </c>
      <c r="AP484" s="108">
        <v>296.94425307</v>
      </c>
      <c r="AQ484" s="108">
        <f t="shared" si="1988"/>
        <v>29.389760503350182</v>
      </c>
      <c r="AR484" s="108">
        <f t="shared" si="1989"/>
        <v>92.925734555725796</v>
      </c>
      <c r="AS484" s="246">
        <v>41.042118534799997</v>
      </c>
      <c r="AT484" s="247">
        <v>13.16886048479217</v>
      </c>
      <c r="AU484" s="108">
        <v>63.9653865271504</v>
      </c>
      <c r="AV484" s="108">
        <f t="shared" si="1990"/>
        <v>1.2374104023677246</v>
      </c>
      <c r="AW484" s="108">
        <f t="shared" si="1991"/>
        <v>37.436893841972264</v>
      </c>
      <c r="AX484" s="108">
        <v>47.010177906597526</v>
      </c>
      <c r="AY484" s="245">
        <v>1184.6564832462575</v>
      </c>
      <c r="AZ484" s="248">
        <v>146</v>
      </c>
      <c r="BA484" s="108">
        <v>744.18633333333321</v>
      </c>
      <c r="BB484" s="108">
        <v>77.607989895454395</v>
      </c>
      <c r="BC484" s="109">
        <v>62.086391916363517</v>
      </c>
      <c r="BD484" s="109">
        <v>15.521597979090878</v>
      </c>
      <c r="BE484" s="108">
        <v>29.103001249999998</v>
      </c>
      <c r="BF484" s="109">
        <v>23.282401</v>
      </c>
      <c r="BG484" s="109">
        <v>5.8206002499999983</v>
      </c>
      <c r="BH484" s="108">
        <v>62.115504686951489</v>
      </c>
      <c r="BI484" s="109">
        <f t="shared" si="1992"/>
        <v>36.354217197122722</v>
      </c>
      <c r="BJ484" s="108">
        <f t="shared" si="1993"/>
        <v>1.2016244381690766</v>
      </c>
      <c r="BK484" s="108">
        <v>45.650641458286955</v>
      </c>
      <c r="BL484" s="245">
        <v>1150.3961647488311</v>
      </c>
      <c r="BM484" s="244">
        <v>10.37</v>
      </c>
      <c r="BN484" s="108">
        <v>2.2813999999999997</v>
      </c>
      <c r="BO484" s="108">
        <v>6.9795596099999999</v>
      </c>
      <c r="BP484" s="108">
        <f t="shared" si="1994"/>
        <v>0.69079493284014004</v>
      </c>
      <c r="BQ484" s="108">
        <f t="shared" si="1995"/>
        <v>2.1841833843533998</v>
      </c>
      <c r="BR484" s="108">
        <v>1.80356027529167</v>
      </c>
      <c r="BS484" s="108">
        <v>1.5647199516262915</v>
      </c>
      <c r="BT484" s="108">
        <f t="shared" si="1996"/>
        <v>3.0269507464210612E-2</v>
      </c>
      <c r="BU484" s="108">
        <f t="shared" si="1997"/>
        <v>0.91578051664841642</v>
      </c>
      <c r="BV484" s="108">
        <v>1.1499619918458979</v>
      </c>
      <c r="BW484" s="245">
        <v>28.979042194516627</v>
      </c>
      <c r="BX484" s="107">
        <v>0</v>
      </c>
      <c r="BY484" s="108">
        <v>0</v>
      </c>
      <c r="BZ484" s="109">
        <f t="shared" si="1998"/>
        <v>0</v>
      </c>
      <c r="CA484" s="109">
        <f t="shared" si="1999"/>
        <v>0</v>
      </c>
      <c r="CB484" s="108">
        <v>0</v>
      </c>
      <c r="CC484" s="110">
        <v>0</v>
      </c>
      <c r="CD484" s="244">
        <v>0</v>
      </c>
      <c r="CE484" s="108">
        <v>0</v>
      </c>
      <c r="CF484" s="109">
        <f t="shared" si="2000"/>
        <v>0</v>
      </c>
      <c r="CG484" s="109">
        <f t="shared" si="2001"/>
        <v>0</v>
      </c>
      <c r="CH484" s="108">
        <v>0</v>
      </c>
      <c r="CI484" s="245">
        <v>0</v>
      </c>
      <c r="CJ484" s="249">
        <v>785.53075671806016</v>
      </c>
      <c r="CK484" s="250">
        <v>172.81676647797323</v>
      </c>
      <c r="CL484" s="250">
        <v>85.918950840952476</v>
      </c>
      <c r="CM484" s="251">
        <v>56.701004961511664</v>
      </c>
      <c r="CN484" s="252">
        <f t="shared" si="1871"/>
        <v>27.638904868488861</v>
      </c>
      <c r="CO484" s="250">
        <v>528.70383240136061</v>
      </c>
      <c r="CP484" s="252">
        <f t="shared" si="2002"/>
        <v>52.327933108092267</v>
      </c>
      <c r="CQ484" s="250">
        <v>165.45257731168178</v>
      </c>
      <c r="CR484" s="250">
        <v>114.82683236999918</v>
      </c>
      <c r="CS484" s="252">
        <f t="shared" si="2003"/>
        <v>2.2213250721976343</v>
      </c>
      <c r="CT484" s="252">
        <f t="shared" si="2004"/>
        <v>67.204470527524677</v>
      </c>
      <c r="CU484" s="250">
        <f t="shared" si="1872"/>
        <v>1687.7971388083458</v>
      </c>
      <c r="CV484" s="245">
        <f t="shared" si="2005"/>
        <v>2126.6243948985157</v>
      </c>
      <c r="CW484" s="244">
        <v>122.86852000000002</v>
      </c>
      <c r="CX484" s="108">
        <v>8.9694019600000008</v>
      </c>
      <c r="CY484" s="108">
        <f t="shared" si="2006"/>
        <v>0.17351308091620002</v>
      </c>
      <c r="CZ484" s="108">
        <f t="shared" si="2007"/>
        <v>5.2495039463252802</v>
      </c>
      <c r="DA484" s="108">
        <v>6.5918960980000003</v>
      </c>
      <c r="DB484" s="245">
        <v>166.11578166960001</v>
      </c>
      <c r="DC484" s="244">
        <v>4.1504799999999999</v>
      </c>
      <c r="DD484" s="108">
        <v>0.30298503999999998</v>
      </c>
      <c r="DE484" s="108">
        <f t="shared" si="2008"/>
        <v>5.8612455988000002E-3</v>
      </c>
      <c r="DF484" s="108">
        <f t="shared" si="2009"/>
        <v>0.17732744839071998</v>
      </c>
      <c r="DG484" s="108">
        <v>0.22267325199999999</v>
      </c>
      <c r="DH484" s="245">
        <v>5.6113659503999997</v>
      </c>
      <c r="DI484" s="107">
        <v>253.539882849344</v>
      </c>
      <c r="DJ484" s="108">
        <v>55.778774226855681</v>
      </c>
      <c r="DK484" s="108">
        <v>4.2146987746972249</v>
      </c>
      <c r="DL484" s="108">
        <v>170.64577877139953</v>
      </c>
      <c r="DM484" s="108">
        <f t="shared" si="2010"/>
        <v>16.889495308120498</v>
      </c>
      <c r="DN484" s="108">
        <f t="shared" si="2011"/>
        <v>53.401890008721772</v>
      </c>
      <c r="DO484" s="108">
        <v>35.34507682742764</v>
      </c>
      <c r="DP484" s="108">
        <f t="shared" si="2012"/>
        <v>0.6837505112265877</v>
      </c>
      <c r="DQ484" s="108">
        <f t="shared" si="2013"/>
        <v>20.686342424634919</v>
      </c>
      <c r="DR484" s="108">
        <v>25.97621057248621</v>
      </c>
      <c r="DS484" s="110">
        <v>654.60050642665226</v>
      </c>
      <c r="DT484" s="244">
        <v>152.59</v>
      </c>
      <c r="DU484" s="108">
        <v>33.569800000000001</v>
      </c>
      <c r="DV484" s="108">
        <v>102.70115727</v>
      </c>
      <c r="DW484" s="108">
        <f t="shared" si="2014"/>
        <v>10.164744339640981</v>
      </c>
      <c r="DX484" s="108">
        <f t="shared" si="2015"/>
        <v>32.139300156073801</v>
      </c>
      <c r="DY484" s="108">
        <v>2.9573393975000002</v>
      </c>
      <c r="DZ484" s="108">
        <v>2.0589762866291701</v>
      </c>
      <c r="EA484" s="108"/>
      <c r="EB484" s="108">
        <v>21.453040925651425</v>
      </c>
      <c r="EC484" s="108">
        <f t="shared" si="2016"/>
        <v>0.41500907670672682</v>
      </c>
      <c r="ED484" s="108">
        <f t="shared" si="2017"/>
        <v>12.555778356474159</v>
      </c>
      <c r="EE484" s="108">
        <v>15.766515693989033</v>
      </c>
      <c r="EF484" s="245">
        <v>397.31619548852353</v>
      </c>
      <c r="EG484" s="249">
        <v>734.89843134920682</v>
      </c>
      <c r="EH484" s="250">
        <v>161.67765489682543</v>
      </c>
      <c r="EI484" s="250">
        <v>1219.0155304701727</v>
      </c>
      <c r="EJ484" s="250">
        <v>494.6255939148773</v>
      </c>
      <c r="EK484" s="250">
        <f t="shared" si="2018"/>
        <v>48.955073532131067</v>
      </c>
      <c r="EL484" s="250">
        <v>154.78813335972171</v>
      </c>
      <c r="EM484" s="250">
        <v>190.54585637606908</v>
      </c>
      <c r="EN484" s="250">
        <f t="shared" si="2019"/>
        <v>3.6861095915950566</v>
      </c>
      <c r="EO484" s="250">
        <f t="shared" si="2020"/>
        <v>111.5203922695092</v>
      </c>
      <c r="EP484" s="250">
        <v>2800.7630670071512</v>
      </c>
      <c r="EQ484" s="245">
        <v>3528.9614644290109</v>
      </c>
      <c r="ER484" s="244">
        <v>262.62</v>
      </c>
      <c r="ES484" s="108">
        <v>57.776400000000002</v>
      </c>
      <c r="ET484" s="108">
        <v>176.75717886000001</v>
      </c>
      <c r="EU484" s="108">
        <f t="shared" si="2021"/>
        <v>17.494365020489642</v>
      </c>
      <c r="EV484" s="108">
        <f t="shared" si="2022"/>
        <v>55.314391552448406</v>
      </c>
      <c r="EW484" s="108">
        <v>20.408734494699999</v>
      </c>
      <c r="EX484" s="108">
        <v>37.7820488748931</v>
      </c>
      <c r="EY484" s="108">
        <f t="shared" si="2023"/>
        <v>0.73089373548480707</v>
      </c>
      <c r="EZ484" s="108">
        <f t="shared" si="2024"/>
        <v>22.112624180910935</v>
      </c>
      <c r="FA484" s="108">
        <v>27.7672181114797</v>
      </c>
      <c r="FB484" s="245">
        <v>699.73389640928735</v>
      </c>
      <c r="FC484" s="244">
        <v>0.83333333333333293</v>
      </c>
      <c r="FD484" s="108">
        <v>6.0833333333333302E-2</v>
      </c>
      <c r="FE484" s="108">
        <f t="shared" si="2025"/>
        <v>1.1768208333333328E-3</v>
      </c>
      <c r="FF484" s="108">
        <f t="shared" si="2026"/>
        <v>3.5603803333333316E-2</v>
      </c>
      <c r="FG484" s="108">
        <v>4.4708333333333301E-2</v>
      </c>
      <c r="FH484" s="245">
        <v>1.1266499999999995</v>
      </c>
      <c r="FI484" s="244">
        <v>630.67773999999997</v>
      </c>
      <c r="FJ484" s="108">
        <v>46.039475019999998</v>
      </c>
      <c r="FK484" s="108">
        <f t="shared" si="2027"/>
        <v>0.89063364426189995</v>
      </c>
      <c r="FL484" s="108">
        <f t="shared" si="2028"/>
        <v>26.94543146600536</v>
      </c>
      <c r="FM484" s="108">
        <v>33.835999999999999</v>
      </c>
      <c r="FN484" s="245">
        <v>852.66385802399986</v>
      </c>
      <c r="FO484" s="244">
        <v>0</v>
      </c>
      <c r="FP484" s="108">
        <v>0</v>
      </c>
      <c r="FQ484" s="108">
        <f t="shared" si="2029"/>
        <v>0</v>
      </c>
      <c r="FR484" s="108">
        <f t="shared" si="2030"/>
        <v>0</v>
      </c>
      <c r="FS484" s="108">
        <v>0</v>
      </c>
      <c r="FT484" s="110">
        <v>0</v>
      </c>
      <c r="FU484" s="253">
        <f t="shared" si="1873"/>
        <v>3554.908066518266</v>
      </c>
      <c r="FV484" s="254">
        <f t="shared" si="1874"/>
        <v>1368.3285583767613</v>
      </c>
      <c r="FW484" s="254">
        <f t="shared" si="1875"/>
        <v>126.17655826964456</v>
      </c>
      <c r="FX484" s="254">
        <f t="shared" si="1876"/>
        <v>744.18633333333321</v>
      </c>
      <c r="FY484" s="254">
        <f t="shared" si="1877"/>
        <v>0</v>
      </c>
      <c r="FZ484" s="254">
        <f t="shared" si="1878"/>
        <v>0</v>
      </c>
      <c r="GA484" s="254">
        <f t="shared" si="2031"/>
        <v>122.86852000000002</v>
      </c>
      <c r="GB484" s="254">
        <f t="shared" si="2032"/>
        <v>4.1504799999999999</v>
      </c>
      <c r="GC484" s="254">
        <f t="shared" si="2033"/>
        <v>630.67773999999997</v>
      </c>
      <c r="GD484" s="254">
        <f t="shared" si="2034"/>
        <v>0</v>
      </c>
      <c r="GE484" s="254">
        <f t="shared" si="1879"/>
        <v>1961.1815892576376</v>
      </c>
      <c r="GF484" s="255">
        <f t="shared" si="1880"/>
        <v>748.75324318158789</v>
      </c>
      <c r="GG484" s="255">
        <f t="shared" si="1881"/>
        <v>194.10598661518543</v>
      </c>
      <c r="GH484" s="254">
        <f t="shared" si="1882"/>
        <v>621.41088277349036</v>
      </c>
      <c r="GI484" s="255">
        <f t="shared" si="1883"/>
        <v>443.70412353767159</v>
      </c>
      <c r="GJ484" s="256">
        <f t="shared" si="1884"/>
        <v>12.021193527253169</v>
      </c>
      <c r="GK484" s="253">
        <f t="shared" si="2035"/>
        <v>9133.888728529133</v>
      </c>
      <c r="GL484" s="257">
        <f t="shared" si="2036"/>
        <v>11508.699797946707</v>
      </c>
      <c r="GM484" s="221">
        <f t="shared" si="2037"/>
        <v>11508.699797946707</v>
      </c>
      <c r="GN484" s="222">
        <f t="shared" si="2038"/>
        <v>5981.6804458792822</v>
      </c>
      <c r="GO484" s="222">
        <f t="shared" si="2039"/>
        <v>418.70271039922477</v>
      </c>
      <c r="GP484" s="55">
        <f t="shared" si="2040"/>
        <v>0.51975293046973792</v>
      </c>
      <c r="GQ484" s="56">
        <f t="shared" si="2041"/>
        <v>3.6381408651733747E-2</v>
      </c>
      <c r="GR484" s="258">
        <f t="shared" si="2042"/>
        <v>1.0870807644047613</v>
      </c>
      <c r="GS484" s="227">
        <f t="shared" si="1885"/>
        <v>11508.699797946707</v>
      </c>
      <c r="GT484" s="222">
        <f t="shared" si="2109"/>
        <v>5981.6804458792822</v>
      </c>
      <c r="GU484" s="222">
        <f t="shared" si="2110"/>
        <v>418.70271039922477</v>
      </c>
      <c r="GV484" s="37">
        <f t="shared" si="2099"/>
        <v>0.51975293046973792</v>
      </c>
      <c r="GW484" s="228">
        <f t="shared" si="2100"/>
        <v>3.6381408651733747E-2</v>
      </c>
      <c r="GX484" s="258">
        <f t="shared" si="2043"/>
        <v>1.0870807644047613</v>
      </c>
      <c r="GY484" s="221">
        <f t="shared" si="2108"/>
        <v>9646.3894716379655</v>
      </c>
      <c r="GZ484" s="222">
        <f t="shared" si="2044"/>
        <v>5382.9445630376085</v>
      </c>
      <c r="HA484" s="222">
        <f t="shared" si="2045"/>
        <v>285.7628148311145</v>
      </c>
      <c r="HB484" s="55">
        <f t="shared" si="2046"/>
        <v>0.55802687408220308</v>
      </c>
      <c r="HC484" s="56">
        <f t="shared" si="2047"/>
        <v>2.9623810615495676E-2</v>
      </c>
      <c r="HD484" s="258">
        <f t="shared" si="2048"/>
        <v>1.0920315394330216</v>
      </c>
      <c r="HE484" s="221">
        <f t="shared" si="2049"/>
        <v>10358.303633197876</v>
      </c>
      <c r="HF484" s="222">
        <f t="shared" si="2050"/>
        <v>5925.7967432038658</v>
      </c>
      <c r="HG484" s="222">
        <f t="shared" si="2051"/>
        <v>309.6239845325137</v>
      </c>
      <c r="HH484" s="55">
        <f t="shared" si="2052"/>
        <v>0.57208177642253755</v>
      </c>
      <c r="HI484" s="56">
        <f t="shared" si="2053"/>
        <v>2.9891379466825376E-2</v>
      </c>
      <c r="HJ484" s="259">
        <f t="shared" si="2054"/>
        <v>1.0942753890448229</v>
      </c>
      <c r="HK484" s="54">
        <f t="shared" si="1886"/>
        <v>3.5099548310714428</v>
      </c>
      <c r="HL484" s="55">
        <f t="shared" si="1887"/>
        <v>3.5099548310714428</v>
      </c>
      <c r="HM484" s="55">
        <f t="shared" si="1888"/>
        <v>2.9555833614754734</v>
      </c>
      <c r="HN484" s="56">
        <f t="shared" si="1889"/>
        <v>3.1801831356420651</v>
      </c>
      <c r="HQ484" s="57">
        <f t="shared" si="1890"/>
        <v>430.83506362401346</v>
      </c>
      <c r="HR484" s="58">
        <f t="shared" si="2055"/>
        <v>498.34691809389642</v>
      </c>
      <c r="HS484" s="58">
        <f t="shared" si="1891"/>
        <v>18.937436270951753</v>
      </c>
      <c r="HT484" s="58">
        <f t="shared" si="2056"/>
        <v>21.870845149322182</v>
      </c>
      <c r="HU484" s="58">
        <f t="shared" si="1892"/>
        <v>565.01123933326335</v>
      </c>
      <c r="HV484" s="55">
        <f t="shared" si="2127"/>
        <v>0.76252476699829308</v>
      </c>
      <c r="HW484" s="56">
        <f t="shared" si="2128"/>
        <v>3.3516919580748011E-2</v>
      </c>
      <c r="HX484" s="260">
        <f t="shared" si="2129"/>
        <v>1.1246794018316904</v>
      </c>
      <c r="HY484" s="57">
        <f t="shared" si="1893"/>
        <v>697.29420664519159</v>
      </c>
      <c r="HZ484" s="58">
        <f t="shared" si="2057"/>
        <v>806.56020882649318</v>
      </c>
      <c r="IA484" s="58">
        <f t="shared" si="1894"/>
        <v>43.796031390510073</v>
      </c>
      <c r="IB484" s="58">
        <f t="shared" si="2058"/>
        <v>50.580036652900084</v>
      </c>
      <c r="IC484" s="58">
        <f t="shared" si="1895"/>
        <v>940.20355813195033</v>
      </c>
      <c r="ID484" s="55">
        <f t="shared" si="1896"/>
        <v>0.74164174408211692</v>
      </c>
      <c r="IE484" s="56">
        <f t="shared" si="1897"/>
        <v>4.6581435489912962E-2</v>
      </c>
      <c r="IF484" s="260">
        <f t="shared" si="1898"/>
        <v>1.1234307256550553</v>
      </c>
      <c r="IG484" s="57">
        <f t="shared" si="1899"/>
        <v>44.352144980489719</v>
      </c>
      <c r="IH484" s="58">
        <f t="shared" si="2059"/>
        <v>51.302126098932462</v>
      </c>
      <c r="II484" s="58">
        <f t="shared" si="1900"/>
        <v>86.570417354532594</v>
      </c>
      <c r="IJ484" s="58">
        <f t="shared" si="2060"/>
        <v>99.980175002749689</v>
      </c>
      <c r="IK484" s="58">
        <f t="shared" si="1901"/>
        <v>913.01282916573905</v>
      </c>
      <c r="IL484" s="55">
        <f t="shared" si="1902"/>
        <v>4.857778945013979E-2</v>
      </c>
      <c r="IM484" s="56">
        <f t="shared" si="1903"/>
        <v>9.4818401876823444E-2</v>
      </c>
      <c r="IN484" s="260">
        <f t="shared" si="1904"/>
        <v>1.0222995100575569</v>
      </c>
      <c r="IO484" s="57">
        <f t="shared" si="1905"/>
        <v>16.433355959222215</v>
      </c>
      <c r="IP484" s="58">
        <f t="shared" si="2061"/>
        <v>19.008462838032337</v>
      </c>
      <c r="IQ484" s="58">
        <f t="shared" si="1906"/>
        <v>0.72106444030435068</v>
      </c>
      <c r="IR484" s="58">
        <f t="shared" si="2062"/>
        <v>0.83275732210749465</v>
      </c>
      <c r="IS484" s="58">
        <f t="shared" si="1907"/>
        <v>22.999239836917958</v>
      </c>
      <c r="IT484" s="55">
        <f t="shared" si="1908"/>
        <v>0.71451735256239612</v>
      </c>
      <c r="IU484" s="56">
        <f t="shared" si="1909"/>
        <v>3.1351664029648112E-2</v>
      </c>
      <c r="IV484" s="260">
        <f t="shared" si="1910"/>
        <v>1.1168212419047201</v>
      </c>
      <c r="IW484" s="57">
        <f t="shared" si="1911"/>
        <v>0</v>
      </c>
      <c r="IX484" s="58">
        <f t="shared" si="2063"/>
        <v>0</v>
      </c>
      <c r="IY484" s="58">
        <f t="shared" si="1912"/>
        <v>0</v>
      </c>
      <c r="IZ484" s="58">
        <f t="shared" si="2064"/>
        <v>0</v>
      </c>
      <c r="JA484" s="58">
        <f t="shared" si="1913"/>
        <v>0</v>
      </c>
      <c r="JB484" s="55"/>
      <c r="JC484" s="56"/>
      <c r="JD484" s="260"/>
      <c r="JE484" s="57">
        <f t="shared" si="1914"/>
        <v>0</v>
      </c>
      <c r="JF484" s="58">
        <f t="shared" si="2065"/>
        <v>0</v>
      </c>
      <c r="JG484" s="58">
        <f t="shared" si="1915"/>
        <v>0</v>
      </c>
      <c r="JH484" s="58">
        <f t="shared" si="2066"/>
        <v>0</v>
      </c>
      <c r="JI484" s="58">
        <f t="shared" si="1916"/>
        <v>0</v>
      </c>
      <c r="JJ484" s="55"/>
      <c r="JK484" s="56"/>
      <c r="JL484" s="260"/>
      <c r="JM484" s="57">
        <f t="shared" si="1917"/>
        <v>1242.1891215598653</v>
      </c>
      <c r="JN484" s="58">
        <f t="shared" si="2067"/>
        <v>1436.8401569082962</v>
      </c>
      <c r="JO484" s="58">
        <f t="shared" si="1918"/>
        <v>82.188163048778762</v>
      </c>
      <c r="JP484" s="58">
        <f t="shared" si="2068"/>
        <v>94.919109505034598</v>
      </c>
      <c r="JQ484" s="58">
        <f t="shared" si="1919"/>
        <v>1687.7971388083458</v>
      </c>
      <c r="JR484" s="55">
        <f t="shared" si="1920"/>
        <v>0.73598247857968402</v>
      </c>
      <c r="JS484" s="56">
        <f t="shared" si="1921"/>
        <v>4.8695522204052905E-2</v>
      </c>
      <c r="JT484" s="260">
        <f t="shared" si="1922"/>
        <v>1.1228713907828443</v>
      </c>
      <c r="JU484" s="57">
        <f t="shared" si="1923"/>
        <v>6.4043948145168414</v>
      </c>
      <c r="JV484" s="58">
        <f t="shared" si="2069"/>
        <v>7.4079634819516311</v>
      </c>
      <c r="JW484" s="58">
        <f t="shared" si="1924"/>
        <v>0.17351308091620002</v>
      </c>
      <c r="JX484" s="58">
        <f t="shared" si="2070"/>
        <v>0.20039025715011941</v>
      </c>
      <c r="JY484" s="58">
        <f t="shared" si="1925"/>
        <v>131.83792196000002</v>
      </c>
      <c r="JZ484" s="55">
        <f t="shared" si="1926"/>
        <v>4.857778945013979E-2</v>
      </c>
      <c r="KA484" s="56">
        <f t="shared" si="1927"/>
        <v>1.3161090400745574E-3</v>
      </c>
      <c r="KB484" s="260">
        <f t="shared" si="1928"/>
        <v>1.0078160048971445</v>
      </c>
      <c r="KC484" s="57">
        <f t="shared" si="1929"/>
        <v>0.21633948703667838</v>
      </c>
      <c r="KD484" s="58">
        <f t="shared" si="2071"/>
        <v>0.25023988465532587</v>
      </c>
      <c r="KE484" s="58">
        <f t="shared" si="1930"/>
        <v>5.8612455988000002E-3</v>
      </c>
      <c r="KF484" s="58">
        <f t="shared" si="2072"/>
        <v>6.7691525420541208E-3</v>
      </c>
      <c r="KG484" s="58">
        <f t="shared" si="1931"/>
        <v>4.4534650400000002</v>
      </c>
      <c r="KH484" s="55">
        <f t="shared" si="1932"/>
        <v>4.857778945013979E-2</v>
      </c>
      <c r="KI484" s="56">
        <f t="shared" si="1933"/>
        <v>1.3161090400745574E-3</v>
      </c>
      <c r="KJ484" s="260">
        <f t="shared" si="1934"/>
        <v>1.0078160048971445</v>
      </c>
      <c r="KK484" s="57">
        <f t="shared" si="1935"/>
        <v>399.70630064489484</v>
      </c>
      <c r="KL484" s="58">
        <f t="shared" si="2073"/>
        <v>462.34027795594989</v>
      </c>
      <c r="KM484" s="58">
        <f t="shared" si="1936"/>
        <v>17.573245819347086</v>
      </c>
      <c r="KN484" s="58">
        <f t="shared" si="2074"/>
        <v>20.295341596763951</v>
      </c>
      <c r="KO484" s="58">
        <f t="shared" si="1937"/>
        <v>519.52421144972402</v>
      </c>
      <c r="KP484" s="55">
        <f t="shared" si="2075"/>
        <v>0.769369919314291</v>
      </c>
      <c r="KQ484" s="56">
        <f t="shared" si="2076"/>
        <v>3.382565322664987E-2</v>
      </c>
      <c r="KR484" s="260">
        <f t="shared" si="2077"/>
        <v>1.1257998600413575</v>
      </c>
      <c r="KS484" s="57">
        <f t="shared" si="1938"/>
        <v>240.68779578530854</v>
      </c>
      <c r="KT484" s="58">
        <f t="shared" si="2078"/>
        <v>278.40357338486638</v>
      </c>
      <c r="KU484" s="58">
        <f t="shared" si="1939"/>
        <v>10.579753416347708</v>
      </c>
      <c r="KV484" s="58">
        <f t="shared" si="2079"/>
        <v>12.218557220539969</v>
      </c>
      <c r="KW484" s="58">
        <f t="shared" si="1940"/>
        <v>315.33031387978059</v>
      </c>
      <c r="KX484" s="55">
        <f t="shared" si="1941"/>
        <v>0.7632878451295062</v>
      </c>
      <c r="KY484" s="56">
        <f t="shared" si="1942"/>
        <v>3.3551336331023446E-2</v>
      </c>
      <c r="KZ484" s="260">
        <f t="shared" si="1943"/>
        <v>1.1248043073294691</v>
      </c>
      <c r="LA484" s="57">
        <f t="shared" si="1944"/>
        <v>1221.472487513694</v>
      </c>
      <c r="LB484" s="58">
        <f t="shared" si="2080"/>
        <v>1412.8772263070898</v>
      </c>
      <c r="LC484" s="58">
        <f t="shared" si="1945"/>
        <v>52.641183123726123</v>
      </c>
      <c r="LD484" s="58">
        <f t="shared" si="2081"/>
        <v>60.795302389591299</v>
      </c>
      <c r="LE484" s="58">
        <f t="shared" si="1946"/>
        <v>2800.7630670071512</v>
      </c>
      <c r="LF484" s="55">
        <f t="shared" si="2082"/>
        <v>0.43612132061529185</v>
      </c>
      <c r="LG484" s="56">
        <f t="shared" si="2083"/>
        <v>1.8795300375043011E-2</v>
      </c>
      <c r="LH484" s="260">
        <f t="shared" si="2084"/>
        <v>1.0712516029685104</v>
      </c>
      <c r="LI484" s="57">
        <f t="shared" si="1947"/>
        <v>414.8573591946984</v>
      </c>
      <c r="LJ484" s="58">
        <f t="shared" si="2085"/>
        <v>479.86550738050767</v>
      </c>
      <c r="LK484" s="58">
        <f t="shared" si="1948"/>
        <v>18.225258755974448</v>
      </c>
      <c r="LL484" s="58">
        <f t="shared" si="2086"/>
        <v>21.048351337274891</v>
      </c>
      <c r="LM484" s="58">
        <f t="shared" si="1949"/>
        <v>555.34436222959312</v>
      </c>
      <c r="LN484" s="55">
        <f t="shared" si="1950"/>
        <v>0.74702722744700534</v>
      </c>
      <c r="LO484" s="56">
        <f t="shared" si="1951"/>
        <v>3.281794143511927E-2</v>
      </c>
      <c r="LP484" s="260">
        <f t="shared" si="1952"/>
        <v>1.1221426656692457</v>
      </c>
      <c r="LQ484" s="57">
        <f t="shared" si="1953"/>
        <v>4.3436640066666643E-2</v>
      </c>
      <c r="LR484" s="58">
        <f t="shared" si="2087"/>
        <v>5.0243161565113312E-2</v>
      </c>
      <c r="LS484" s="58">
        <f t="shared" si="1954"/>
        <v>1.1768208333333328E-3</v>
      </c>
      <c r="LT484" s="58">
        <f t="shared" si="2088"/>
        <v>1.359110380416666E-3</v>
      </c>
      <c r="LU484" s="58">
        <f t="shared" si="1955"/>
        <v>0.89416666666666633</v>
      </c>
      <c r="LV484" s="55">
        <f t="shared" si="2101"/>
        <v>4.857778945013979E-2</v>
      </c>
      <c r="LW484" s="56">
        <f t="shared" si="2102"/>
        <v>1.3161090400745572E-3</v>
      </c>
      <c r="LX484" s="260">
        <f t="shared" si="2103"/>
        <v>1.0078160048971445</v>
      </c>
      <c r="LY484" s="57">
        <f t="shared" si="1956"/>
        <v>32.873426388526539</v>
      </c>
      <c r="LZ484" s="58">
        <f t="shared" si="2089"/>
        <v>38.024692303608653</v>
      </c>
      <c r="MA484" s="58">
        <f t="shared" si="1957"/>
        <v>0.89063364426189995</v>
      </c>
      <c r="MB484" s="58">
        <f t="shared" si="2090"/>
        <v>1.0285927957580683</v>
      </c>
      <c r="MC484" s="58">
        <f t="shared" si="1958"/>
        <v>676.71734763809513</v>
      </c>
      <c r="MD484" s="55">
        <f t="shared" si="1959"/>
        <v>4.8577779930221436E-2</v>
      </c>
      <c r="ME484" s="56">
        <f t="shared" si="1960"/>
        <v>1.3161087821531748E-3</v>
      </c>
      <c r="MF484" s="260">
        <f t="shared" si="1961"/>
        <v>1.0078160033654213</v>
      </c>
      <c r="MG484" s="57">
        <f t="shared" si="1962"/>
        <v>0</v>
      </c>
      <c r="MH484" s="58">
        <f t="shared" si="2091"/>
        <v>0</v>
      </c>
      <c r="MI484" s="58">
        <f t="shared" si="1963"/>
        <v>0</v>
      </c>
      <c r="MJ484" s="58">
        <f t="shared" si="2092"/>
        <v>0</v>
      </c>
      <c r="MK484" s="58">
        <f t="shared" si="1964"/>
        <v>0</v>
      </c>
      <c r="ML484" s="55"/>
      <c r="MM484" s="56"/>
      <c r="MN484" s="260"/>
      <c r="MO484" s="59">
        <v>3.2287893834579466</v>
      </c>
      <c r="MP484" s="60">
        <v>3.2287893834579466</v>
      </c>
      <c r="MQ484" s="60">
        <v>2.7065000000000006</v>
      </c>
      <c r="MR484" s="61">
        <v>2.9062000000000006</v>
      </c>
      <c r="MS484" s="59">
        <f t="shared" si="1965"/>
        <v>1.0870807644047613</v>
      </c>
      <c r="MT484" s="60">
        <f t="shared" si="2121"/>
        <v>1.0870807644047613</v>
      </c>
      <c r="MU484" s="60">
        <f t="shared" si="2093"/>
        <v>1.0920315394330216</v>
      </c>
      <c r="MV484" s="61">
        <f t="shared" si="2094"/>
        <v>1.0942753890448229</v>
      </c>
      <c r="MW484" s="66">
        <f t="shared" si="2095"/>
        <v>3.5099548310714428</v>
      </c>
      <c r="MX484" s="67">
        <f t="shared" si="2096"/>
        <v>3.5099548310714428</v>
      </c>
      <c r="MY484" s="67">
        <f t="shared" si="2097"/>
        <v>2.9555833614754734</v>
      </c>
      <c r="MZ484" s="261">
        <f t="shared" si="2098"/>
        <v>3.1801831356420651</v>
      </c>
      <c r="NA484" s="59">
        <f t="shared" si="1966"/>
        <v>1.087091762497076</v>
      </c>
      <c r="NB484" s="60">
        <f t="shared" si="2122"/>
        <v>1.087091762497076</v>
      </c>
      <c r="NC484" s="60">
        <f t="shared" si="1967"/>
        <v>1.0920409740958914</v>
      </c>
      <c r="ND484" s="262">
        <f t="shared" si="2123"/>
        <v>1.0942837289024563</v>
      </c>
      <c r="NE484" s="62">
        <f t="shared" si="1968"/>
        <v>3.5099903415951466</v>
      </c>
      <c r="NF484" s="63">
        <f t="shared" si="2124"/>
        <v>3.5099903415951466</v>
      </c>
      <c r="NG484" s="63">
        <f t="shared" si="1969"/>
        <v>2.9556088963905305</v>
      </c>
      <c r="NH484" s="64">
        <f t="shared" si="2125"/>
        <v>3.1802073729363189</v>
      </c>
      <c r="NI484" s="238">
        <f t="shared" si="2104"/>
        <v>-3.5510523703763397E-5</v>
      </c>
      <c r="NJ484" s="238">
        <f t="shared" si="2105"/>
        <v>-3.5510523703763397E-5</v>
      </c>
      <c r="NK484" s="238">
        <f t="shared" si="2106"/>
        <v>-2.5534915057079388E-5</v>
      </c>
      <c r="NL484" s="238">
        <f t="shared" si="2107"/>
        <v>-2.4237294253826036E-5</v>
      </c>
      <c r="NM484" s="239">
        <f t="shared" si="1970"/>
        <v>0.22459847654578854</v>
      </c>
      <c r="NN484" s="240">
        <f t="shared" si="1971"/>
        <v>0.37320368706260937</v>
      </c>
      <c r="NO484" s="240">
        <f t="shared" si="2126"/>
        <v>0.32978296865882761</v>
      </c>
      <c r="NP484" s="240">
        <f t="shared" si="1972"/>
        <v>9.0462520594282326E-3</v>
      </c>
      <c r="NQ484" s="240">
        <f t="shared" si="2120"/>
        <v>0</v>
      </c>
      <c r="NR484" s="240">
        <f t="shared" si="1973"/>
        <v>0</v>
      </c>
      <c r="NS484" s="240">
        <f t="shared" si="1974"/>
        <v>0.67091565599274949</v>
      </c>
      <c r="NT484" s="240">
        <f t="shared" si="1975"/>
        <v>4.6964225828206939E-2</v>
      </c>
      <c r="NU484" s="240">
        <f t="shared" si="1976"/>
        <v>1.6125056078354313E-3</v>
      </c>
      <c r="NV484" s="240">
        <f t="shared" si="1977"/>
        <v>0.20669685430359325</v>
      </c>
      <c r="NW484" s="240">
        <f t="shared" si="1978"/>
        <v>0.12541568026723582</v>
      </c>
      <c r="NX484" s="240">
        <f t="shared" si="1979"/>
        <v>1.0602177114579348</v>
      </c>
      <c r="NY484" s="240">
        <f t="shared" si="1980"/>
        <v>0.22016439100430601</v>
      </c>
      <c r="NZ484" s="240">
        <f t="shared" si="1981"/>
        <v>4.0312640195885782E-4</v>
      </c>
      <c r="OA484" s="240">
        <f t="shared" si="1982"/>
        <v>0.24096880640467225</v>
      </c>
      <c r="OB484" s="241">
        <f t="shared" si="1983"/>
        <v>0</v>
      </c>
      <c r="OC484" s="4"/>
      <c r="OD484" s="4"/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136"/>
      <c r="OP484" s="13"/>
      <c r="OQ484" s="13"/>
      <c r="OR484" s="13"/>
      <c r="OS484" s="13"/>
      <c r="OT484" s="13"/>
    </row>
    <row r="485" spans="1:410" ht="15" customHeight="1">
      <c r="A485" s="242">
        <v>466</v>
      </c>
      <c r="B485" s="49" t="s">
        <v>535</v>
      </c>
      <c r="C485" s="50">
        <v>5</v>
      </c>
      <c r="D485" s="51">
        <v>3549.46</v>
      </c>
      <c r="E485" s="52">
        <v>3549.46</v>
      </c>
      <c r="F485" s="52"/>
      <c r="G485" s="52"/>
      <c r="H485" s="53"/>
      <c r="I485" s="57">
        <v>3.3805528591060487</v>
      </c>
      <c r="J485" s="58">
        <v>3.3805528591060487</v>
      </c>
      <c r="K485" s="58">
        <v>2.8491999999999997</v>
      </c>
      <c r="L485" s="243">
        <v>3.0542999999999996</v>
      </c>
      <c r="M485" s="1">
        <v>0.2051</v>
      </c>
      <c r="N485" s="2">
        <v>0.46260000000000001</v>
      </c>
      <c r="O485" s="2">
        <v>0.32625285910604895</v>
      </c>
      <c r="P485" s="2">
        <v>8.0999999999999996E-3</v>
      </c>
      <c r="Q485" s="2">
        <v>0</v>
      </c>
      <c r="R485" s="2">
        <v>0</v>
      </c>
      <c r="S485" s="2">
        <v>0.59770000000000001</v>
      </c>
      <c r="T485" s="2">
        <v>4.6699999999999998E-2</v>
      </c>
      <c r="U485" s="2">
        <v>1.6000000000000001E-3</v>
      </c>
      <c r="V485" s="2">
        <v>0.18440000000000001</v>
      </c>
      <c r="W485" s="2">
        <v>0.112</v>
      </c>
      <c r="X485" s="2">
        <v>0.99129999999999996</v>
      </c>
      <c r="Y485" s="2">
        <v>0.20519999999999999</v>
      </c>
      <c r="Z485" s="2">
        <v>4.0000000000000002E-4</v>
      </c>
      <c r="AA485" s="2">
        <v>0.2392</v>
      </c>
      <c r="AB485" s="3">
        <v>0</v>
      </c>
      <c r="AC485" s="244">
        <v>279.23</v>
      </c>
      <c r="AD485" s="108">
        <v>61.430599999999998</v>
      </c>
      <c r="AE485" s="108">
        <v>187.93658919000001</v>
      </c>
      <c r="AF485" s="108">
        <f t="shared" si="1984"/>
        <v>18.600835978491062</v>
      </c>
      <c r="AG485" s="108">
        <f t="shared" si="1985"/>
        <v>58.8128762211186</v>
      </c>
      <c r="AH485" s="108">
        <v>9.7461822277916692</v>
      </c>
      <c r="AI485" s="108">
        <v>39.299066147572347</v>
      </c>
      <c r="AJ485" s="108">
        <f t="shared" si="1986"/>
        <v>0.76024043462478708</v>
      </c>
      <c r="AK485" s="108">
        <f t="shared" si="1987"/>
        <v>23.000485846057373</v>
      </c>
      <c r="AL485" s="108">
        <v>28.882121878268208</v>
      </c>
      <c r="AM485" s="245">
        <v>727.82947133235882</v>
      </c>
      <c r="AN485" s="244">
        <v>615.88</v>
      </c>
      <c r="AO485" s="108">
        <v>135.49359999999999</v>
      </c>
      <c r="AP485" s="108">
        <v>414.51988163999999</v>
      </c>
      <c r="AQ485" s="108">
        <f t="shared" si="1988"/>
        <v>41.026690765437365</v>
      </c>
      <c r="AR485" s="108">
        <f t="shared" si="1989"/>
        <v>129.71985176042159</v>
      </c>
      <c r="AS485" s="246">
        <v>48.604994683874999</v>
      </c>
      <c r="AT485" s="247">
        <v>9.4881230822105085</v>
      </c>
      <c r="AU485" s="108">
        <v>88.658388771642876</v>
      </c>
      <c r="AV485" s="108">
        <f t="shared" si="1990"/>
        <v>1.7150965307874315</v>
      </c>
      <c r="AW485" s="108">
        <f t="shared" si="1991"/>
        <v>51.888917879601884</v>
      </c>
      <c r="AX485" s="108">
        <v>65.157843254775898</v>
      </c>
      <c r="AY485" s="245">
        <v>1641.9776500203525</v>
      </c>
      <c r="AZ485" s="248">
        <v>147</v>
      </c>
      <c r="BA485" s="108">
        <v>749.28349999999989</v>
      </c>
      <c r="BB485" s="108">
        <v>78.139551470080789</v>
      </c>
      <c r="BC485" s="109">
        <v>62.511641176064636</v>
      </c>
      <c r="BD485" s="109">
        <v>15.627910294016154</v>
      </c>
      <c r="BE485" s="108">
        <v>29.302336874999998</v>
      </c>
      <c r="BF485" s="109">
        <v>23.441869499999999</v>
      </c>
      <c r="BG485" s="109">
        <v>5.8604673749999989</v>
      </c>
      <c r="BH485" s="108">
        <v>62.540953349190893</v>
      </c>
      <c r="BI485" s="109">
        <f t="shared" si="1992"/>
        <v>36.603218684774255</v>
      </c>
      <c r="BJ485" s="108">
        <f t="shared" si="1993"/>
        <v>1.2098547425400978</v>
      </c>
      <c r="BK485" s="108">
        <v>45.963317084713587</v>
      </c>
      <c r="BL485" s="245">
        <v>1158.2755905347822</v>
      </c>
      <c r="BM485" s="244">
        <v>10.33</v>
      </c>
      <c r="BN485" s="108">
        <v>2.2726000000000002</v>
      </c>
      <c r="BO485" s="108">
        <v>6.9526374899999999</v>
      </c>
      <c r="BP485" s="108">
        <f t="shared" si="1994"/>
        <v>0.68813034293525999</v>
      </c>
      <c r="BQ485" s="108">
        <f t="shared" si="1995"/>
        <v>2.1757583761206001</v>
      </c>
      <c r="BR485" s="108">
        <v>1.79803448935</v>
      </c>
      <c r="BS485" s="108">
        <v>1.5587888544925497</v>
      </c>
      <c r="BT485" s="108">
        <f t="shared" si="1996"/>
        <v>3.0154770390158375E-2</v>
      </c>
      <c r="BU485" s="108">
        <f t="shared" si="1997"/>
        <v>0.9123092352911456</v>
      </c>
      <c r="BV485" s="108">
        <v>1.1456030416921275</v>
      </c>
      <c r="BW485" s="245">
        <v>28.869196650641609</v>
      </c>
      <c r="BX485" s="107">
        <v>0</v>
      </c>
      <c r="BY485" s="108">
        <v>0</v>
      </c>
      <c r="BZ485" s="109">
        <f t="shared" si="1998"/>
        <v>0</v>
      </c>
      <c r="CA485" s="109">
        <f t="shared" si="1999"/>
        <v>0</v>
      </c>
      <c r="CB485" s="108">
        <v>0</v>
      </c>
      <c r="CC485" s="110">
        <v>0</v>
      </c>
      <c r="CD485" s="244">
        <v>0</v>
      </c>
      <c r="CE485" s="108">
        <v>0</v>
      </c>
      <c r="CF485" s="109">
        <f t="shared" si="2000"/>
        <v>0</v>
      </c>
      <c r="CG485" s="109">
        <f t="shared" si="2001"/>
        <v>0</v>
      </c>
      <c r="CH485" s="108">
        <v>0</v>
      </c>
      <c r="CI485" s="245">
        <v>0</v>
      </c>
      <c r="CJ485" s="249">
        <v>782.22641060645174</v>
      </c>
      <c r="CK485" s="250">
        <v>172.08981033341939</v>
      </c>
      <c r="CL485" s="250">
        <v>85.579363201995051</v>
      </c>
      <c r="CM485" s="251">
        <v>56.441177034799253</v>
      </c>
      <c r="CN485" s="252">
        <f t="shared" si="1871"/>
        <v>27.512251745612897</v>
      </c>
      <c r="CO485" s="250">
        <v>526.4798323379041</v>
      </c>
      <c r="CP485" s="252">
        <f t="shared" si="2002"/>
        <v>52.107814925811724</v>
      </c>
      <c r="CQ485" s="250">
        <v>164.75659873182371</v>
      </c>
      <c r="CR485" s="250">
        <v>114.34540540302322</v>
      </c>
      <c r="CS485" s="252">
        <f t="shared" si="2003"/>
        <v>2.2120118675214844</v>
      </c>
      <c r="CT485" s="252">
        <f t="shared" si="2004"/>
        <v>66.922706729416589</v>
      </c>
      <c r="CU485" s="250">
        <f t="shared" si="1872"/>
        <v>1680.7208218827934</v>
      </c>
      <c r="CV485" s="245">
        <f t="shared" si="2005"/>
        <v>2117.7082355723196</v>
      </c>
      <c r="CW485" s="244">
        <v>122.49078000000002</v>
      </c>
      <c r="CX485" s="108">
        <v>8.9418269400000003</v>
      </c>
      <c r="CY485" s="108">
        <f t="shared" si="2006"/>
        <v>0.17297964215430001</v>
      </c>
      <c r="CZ485" s="108">
        <f t="shared" si="2007"/>
        <v>5.2333651695199199</v>
      </c>
      <c r="DA485" s="108">
        <v>6.5716303470000001</v>
      </c>
      <c r="DB485" s="245">
        <v>165.60508474440002</v>
      </c>
      <c r="DC485" s="244">
        <v>4.1377199999999998</v>
      </c>
      <c r="DD485" s="108">
        <v>0.30205356</v>
      </c>
      <c r="DE485" s="108">
        <f t="shared" si="2008"/>
        <v>5.8432261182000001E-3</v>
      </c>
      <c r="DF485" s="108">
        <f t="shared" si="2009"/>
        <v>0.17678228295407999</v>
      </c>
      <c r="DG485" s="108">
        <v>0.22198867799999999</v>
      </c>
      <c r="DH485" s="245">
        <v>5.5941146855999992</v>
      </c>
      <c r="DI485" s="107">
        <v>253.64121729042401</v>
      </c>
      <c r="DJ485" s="108">
        <v>55.801067803893282</v>
      </c>
      <c r="DK485" s="108">
        <v>4.2165398333596418</v>
      </c>
      <c r="DL485" s="108">
        <v>170.71398222097176</v>
      </c>
      <c r="DM485" s="108">
        <f t="shared" si="2010"/>
        <v>16.896245676338459</v>
      </c>
      <c r="DN485" s="108">
        <f t="shared" si="2011"/>
        <v>53.423233596230901</v>
      </c>
      <c r="DO485" s="108">
        <v>35.359214921851354</v>
      </c>
      <c r="DP485" s="108">
        <f t="shared" si="2012"/>
        <v>0.68402401266321444</v>
      </c>
      <c r="DQ485" s="108">
        <f t="shared" si="2013"/>
        <v>20.694616998882097</v>
      </c>
      <c r="DR485" s="108">
        <v>25.986601103525004</v>
      </c>
      <c r="DS485" s="110">
        <v>654.86234780883012</v>
      </c>
      <c r="DT485" s="244">
        <v>152.59</v>
      </c>
      <c r="DU485" s="108">
        <v>33.569800000000001</v>
      </c>
      <c r="DV485" s="108">
        <v>102.70115727</v>
      </c>
      <c r="DW485" s="108">
        <f t="shared" si="2014"/>
        <v>10.164744339640981</v>
      </c>
      <c r="DX485" s="108">
        <f t="shared" si="2015"/>
        <v>32.139300156073801</v>
      </c>
      <c r="DY485" s="108">
        <v>2.9573393975000002</v>
      </c>
      <c r="DZ485" s="108">
        <v>2.0589762866291701</v>
      </c>
      <c r="EA485" s="108"/>
      <c r="EB485" s="108">
        <v>21.453040925651425</v>
      </c>
      <c r="EC485" s="108">
        <f t="shared" si="2016"/>
        <v>0.41500907670672682</v>
      </c>
      <c r="ED485" s="108">
        <f t="shared" si="2017"/>
        <v>12.555778356474159</v>
      </c>
      <c r="EE485" s="108">
        <v>15.766515693989033</v>
      </c>
      <c r="EF485" s="245">
        <v>397.31619548852353</v>
      </c>
      <c r="EG485" s="249">
        <v>733.03643492063532</v>
      </c>
      <c r="EH485" s="250">
        <v>161.26801568253973</v>
      </c>
      <c r="EI485" s="250">
        <v>1214.9176125966374</v>
      </c>
      <c r="EJ485" s="250">
        <v>493.37237163263831</v>
      </c>
      <c r="EK485" s="250">
        <f t="shared" si="2018"/>
        <v>48.831037109968747</v>
      </c>
      <c r="EL485" s="250">
        <v>154.39594997871782</v>
      </c>
      <c r="EM485" s="250">
        <v>189.98939374276884</v>
      </c>
      <c r="EN485" s="250">
        <f t="shared" si="2019"/>
        <v>3.6753448219538636</v>
      </c>
      <c r="EO485" s="250">
        <f t="shared" si="2020"/>
        <v>111.19471249704283</v>
      </c>
      <c r="EP485" s="250">
        <v>2792.5838285752197</v>
      </c>
      <c r="EQ485" s="245">
        <v>3518.6556240047771</v>
      </c>
      <c r="ER485" s="244">
        <v>273.51</v>
      </c>
      <c r="ES485" s="108">
        <v>60.172199999999997</v>
      </c>
      <c r="ET485" s="108">
        <v>184.08672602999999</v>
      </c>
      <c r="EU485" s="108">
        <f t="shared" si="2021"/>
        <v>18.21979962209322</v>
      </c>
      <c r="EV485" s="108">
        <f t="shared" si="2022"/>
        <v>57.608100043828195</v>
      </c>
      <c r="EW485" s="108">
        <v>20.984311849099999</v>
      </c>
      <c r="EX485" s="108">
        <v>39.328986365174302</v>
      </c>
      <c r="EY485" s="108">
        <f t="shared" si="2023"/>
        <v>0.76081924123429689</v>
      </c>
      <c r="EZ485" s="108">
        <f t="shared" si="2024"/>
        <v>23.017997191972835</v>
      </c>
      <c r="FA485" s="108">
        <v>28.904111212213699</v>
      </c>
      <c r="FB485" s="245">
        <v>728.38360254778547</v>
      </c>
      <c r="FC485" s="244">
        <v>0.83333333333333293</v>
      </c>
      <c r="FD485" s="108">
        <v>6.0833333333333302E-2</v>
      </c>
      <c r="FE485" s="108">
        <f t="shared" si="2025"/>
        <v>1.1768208333333328E-3</v>
      </c>
      <c r="FF485" s="108">
        <f t="shared" si="2026"/>
        <v>3.5603803333333316E-2</v>
      </c>
      <c r="FG485" s="108">
        <v>4.4708333333333301E-2</v>
      </c>
      <c r="FH485" s="245">
        <v>1.1266499999999995</v>
      </c>
      <c r="FI485" s="244">
        <v>628.09310666666602</v>
      </c>
      <c r="FJ485" s="108">
        <v>45.850796786666599</v>
      </c>
      <c r="FK485" s="108">
        <f t="shared" si="2027"/>
        <v>0.88698366383806537</v>
      </c>
      <c r="FL485" s="108">
        <f t="shared" si="2028"/>
        <v>26.835004133738789</v>
      </c>
      <c r="FM485" s="108">
        <v>33.697000000000003</v>
      </c>
      <c r="FN485" s="245">
        <v>849.16908414399916</v>
      </c>
      <c r="FO485" s="244">
        <v>0</v>
      </c>
      <c r="FP485" s="108">
        <v>0</v>
      </c>
      <c r="FQ485" s="108">
        <f t="shared" si="2029"/>
        <v>0</v>
      </c>
      <c r="FR485" s="108">
        <f t="shared" si="2030"/>
        <v>0</v>
      </c>
      <c r="FS485" s="108">
        <v>0</v>
      </c>
      <c r="FT485" s="110">
        <v>0</v>
      </c>
      <c r="FU485" s="253">
        <f t="shared" si="1873"/>
        <v>3782.5417566373635</v>
      </c>
      <c r="FV485" s="254">
        <f t="shared" si="1874"/>
        <v>1376.1846907407639</v>
      </c>
      <c r="FW485" s="254">
        <f t="shared" si="1875"/>
        <v>122.95388550388805</v>
      </c>
      <c r="FX485" s="254">
        <f t="shared" si="1876"/>
        <v>749.28349999999989</v>
      </c>
      <c r="FY485" s="254">
        <f t="shared" si="1877"/>
        <v>0</v>
      </c>
      <c r="FZ485" s="254">
        <f t="shared" si="1878"/>
        <v>0</v>
      </c>
      <c r="GA485" s="254">
        <f t="shared" si="2031"/>
        <v>122.49078000000002</v>
      </c>
      <c r="GB485" s="254">
        <f t="shared" si="2032"/>
        <v>4.1377199999999998</v>
      </c>
      <c r="GC485" s="254">
        <f t="shared" si="2033"/>
        <v>628.09310666666602</v>
      </c>
      <c r="GD485" s="254">
        <f t="shared" si="2034"/>
        <v>0</v>
      </c>
      <c r="GE485" s="254">
        <f t="shared" si="1879"/>
        <v>2086.7631778115142</v>
      </c>
      <c r="GF485" s="255">
        <f t="shared" si="1880"/>
        <v>796.6986360144889</v>
      </c>
      <c r="GG485" s="255">
        <f t="shared" si="1881"/>
        <v>206.53529876071678</v>
      </c>
      <c r="GH485" s="254">
        <f t="shared" si="1882"/>
        <v>647.68874910136765</v>
      </c>
      <c r="GI485" s="255">
        <f t="shared" si="1883"/>
        <v>462.46722854705229</v>
      </c>
      <c r="GJ485" s="256">
        <f t="shared" si="1884"/>
        <v>12.52953885136596</v>
      </c>
      <c r="GK485" s="253">
        <f t="shared" si="2035"/>
        <v>9520.1373664615621</v>
      </c>
      <c r="GL485" s="257">
        <f t="shared" si="2036"/>
        <v>11995.373081741569</v>
      </c>
      <c r="GM485" s="221">
        <f t="shared" si="2037"/>
        <v>11995.373081741569</v>
      </c>
      <c r="GN485" s="222">
        <f t="shared" si="2038"/>
        <v>6352.5516027106205</v>
      </c>
      <c r="GO485" s="222">
        <f t="shared" si="2039"/>
        <v>430.94359112612318</v>
      </c>
      <c r="GP485" s="55">
        <f t="shared" si="2040"/>
        <v>0.52958349518782244</v>
      </c>
      <c r="GQ485" s="56">
        <f t="shared" si="2041"/>
        <v>3.5925818079145223E-2</v>
      </c>
      <c r="GR485" s="258">
        <f t="shared" si="2042"/>
        <v>1.0885506429163914</v>
      </c>
      <c r="GS485" s="227">
        <f t="shared" si="1885"/>
        <v>11995.373081741569</v>
      </c>
      <c r="GT485" s="222">
        <f t="shared" si="2109"/>
        <v>6352.5516027106205</v>
      </c>
      <c r="GU485" s="222">
        <f t="shared" si="2110"/>
        <v>430.94359112612318</v>
      </c>
      <c r="GV485" s="37">
        <f t="shared" si="2099"/>
        <v>0.52958349518782244</v>
      </c>
      <c r="GW485" s="228">
        <f t="shared" si="2100"/>
        <v>3.5925818079145223E-2</v>
      </c>
      <c r="GX485" s="258">
        <f t="shared" si="2043"/>
        <v>1.0885506429163914</v>
      </c>
      <c r="GY485" s="221">
        <f t="shared" si="2108"/>
        <v>10109.268019874427</v>
      </c>
      <c r="GZ485" s="222">
        <f t="shared" si="2044"/>
        <v>5741.2892787787223</v>
      </c>
      <c r="HA485" s="222">
        <f t="shared" si="2045"/>
        <v>296.72279441815522</v>
      </c>
      <c r="HB485" s="55">
        <f t="shared" si="2046"/>
        <v>0.56792334197605321</v>
      </c>
      <c r="HC485" s="56">
        <f t="shared" si="2047"/>
        <v>2.9351560749483519E-2</v>
      </c>
      <c r="HD485" s="258">
        <f t="shared" si="2048"/>
        <v>1.0935401444477426</v>
      </c>
      <c r="HE485" s="221">
        <f t="shared" si="2049"/>
        <v>10837.097491206787</v>
      </c>
      <c r="HF485" s="222">
        <f t="shared" si="2050"/>
        <v>6296.2851349483853</v>
      </c>
      <c r="HG485" s="222">
        <f t="shared" si="2051"/>
        <v>321.11775069868116</v>
      </c>
      <c r="HH485" s="55">
        <f t="shared" si="2052"/>
        <v>0.58099367843254957</v>
      </c>
      <c r="HI485" s="56">
        <f t="shared" si="2053"/>
        <v>2.9631342798127992E-2</v>
      </c>
      <c r="HJ485" s="259">
        <f t="shared" si="2054"/>
        <v>1.0956316044098107</v>
      </c>
      <c r="HK485" s="54">
        <f t="shared" si="1886"/>
        <v>3.6799029881927345</v>
      </c>
      <c r="HL485" s="55">
        <f t="shared" si="1887"/>
        <v>3.6799029881927345</v>
      </c>
      <c r="HM485" s="55">
        <f t="shared" si="1888"/>
        <v>3.1157145795605081</v>
      </c>
      <c r="HN485" s="56">
        <f t="shared" si="1889"/>
        <v>3.3463876093488842</v>
      </c>
      <c r="HQ485" s="57">
        <f t="shared" si="1890"/>
        <v>440.47290172195471</v>
      </c>
      <c r="HR485" s="58">
        <f t="shared" si="2055"/>
        <v>509.49500542178504</v>
      </c>
      <c r="HS485" s="58">
        <f t="shared" si="1891"/>
        <v>19.36107641311585</v>
      </c>
      <c r="HT485" s="58">
        <f t="shared" si="2056"/>
        <v>22.360107149507495</v>
      </c>
      <c r="HU485" s="58">
        <f t="shared" si="1892"/>
        <v>577.64243756536416</v>
      </c>
      <c r="HV485" s="55">
        <f t="shared" si="2127"/>
        <v>0.76253556365846509</v>
      </c>
      <c r="HW485" s="56">
        <f t="shared" si="2128"/>
        <v>3.3517406537370294E-2</v>
      </c>
      <c r="HX485" s="260">
        <f t="shared" si="2129"/>
        <v>1.1246811690979202</v>
      </c>
      <c r="HY485" s="57">
        <f t="shared" si="1893"/>
        <v>972.93629896082871</v>
      </c>
      <c r="HZ485" s="58">
        <f t="shared" si="2057"/>
        <v>1125.3954170079905</v>
      </c>
      <c r="IA485" s="58">
        <f t="shared" si="1894"/>
        <v>52.229910378435306</v>
      </c>
      <c r="IB485" s="58">
        <f t="shared" si="2058"/>
        <v>60.320323496054939</v>
      </c>
      <c r="IC485" s="58">
        <f t="shared" si="1895"/>
        <v>1303.156865095518</v>
      </c>
      <c r="ID485" s="55">
        <f t="shared" si="1896"/>
        <v>0.74659952690309084</v>
      </c>
      <c r="IE485" s="56">
        <f t="shared" si="1897"/>
        <v>4.0079526707329276E-2</v>
      </c>
      <c r="IF485" s="260">
        <f t="shared" si="1898"/>
        <v>1.1232004645526796</v>
      </c>
      <c r="IG485" s="57">
        <f t="shared" si="1899"/>
        <v>44.655926795424591</v>
      </c>
      <c r="IH485" s="58">
        <f t="shared" si="2059"/>
        <v>51.653510524267624</v>
      </c>
      <c r="II485" s="58">
        <f t="shared" si="1900"/>
        <v>87.163365418604741</v>
      </c>
      <c r="IJ485" s="58">
        <f t="shared" si="2060"/>
        <v>100.66497072194662</v>
      </c>
      <c r="IK485" s="58">
        <f t="shared" si="1901"/>
        <v>919.26634169427155</v>
      </c>
      <c r="IL485" s="55">
        <f t="shared" si="1902"/>
        <v>4.8577789450139797E-2</v>
      </c>
      <c r="IM485" s="56">
        <f t="shared" si="1903"/>
        <v>9.4818401876823444E-2</v>
      </c>
      <c r="IN485" s="260">
        <f t="shared" si="1904"/>
        <v>1.0222995100575569</v>
      </c>
      <c r="IO485" s="57">
        <f t="shared" si="1905"/>
        <v>16.37004248592233</v>
      </c>
      <c r="IP485" s="58">
        <f t="shared" si="2061"/>
        <v>18.935228143466361</v>
      </c>
      <c r="IQ485" s="58">
        <f t="shared" si="1906"/>
        <v>0.71828511332541833</v>
      </c>
      <c r="IR485" s="58">
        <f t="shared" si="2062"/>
        <v>0.82954747737952561</v>
      </c>
      <c r="IS485" s="58">
        <f t="shared" si="1907"/>
        <v>22.912060833842546</v>
      </c>
      <c r="IT485" s="55">
        <f t="shared" si="1908"/>
        <v>0.71447272266939665</v>
      </c>
      <c r="IU485" s="56">
        <f t="shared" si="1909"/>
        <v>3.1349651108837244E-2</v>
      </c>
      <c r="IV485" s="260">
        <f t="shared" si="1910"/>
        <v>1.1168139365990535</v>
      </c>
      <c r="IW485" s="57">
        <f t="shared" si="1911"/>
        <v>0</v>
      </c>
      <c r="IX485" s="58">
        <f t="shared" si="2063"/>
        <v>0</v>
      </c>
      <c r="IY485" s="58">
        <f t="shared" si="1912"/>
        <v>0</v>
      </c>
      <c r="IZ485" s="58">
        <f t="shared" si="2064"/>
        <v>0</v>
      </c>
      <c r="JA485" s="58">
        <f t="shared" si="1913"/>
        <v>0</v>
      </c>
      <c r="JB485" s="55"/>
      <c r="JC485" s="56"/>
      <c r="JD485" s="260"/>
      <c r="JE485" s="57">
        <f t="shared" si="1914"/>
        <v>0</v>
      </c>
      <c r="JF485" s="58">
        <f t="shared" si="2065"/>
        <v>0</v>
      </c>
      <c r="JG485" s="58">
        <f t="shared" si="1915"/>
        <v>0</v>
      </c>
      <c r="JH485" s="58">
        <f t="shared" si="2066"/>
        <v>0</v>
      </c>
      <c r="JI485" s="58">
        <f t="shared" si="1916"/>
        <v>0</v>
      </c>
      <c r="JJ485" s="55"/>
      <c r="JK485" s="56"/>
      <c r="JL485" s="260"/>
      <c r="JM485" s="57">
        <f t="shared" si="1917"/>
        <v>1236.9649736025842</v>
      </c>
      <c r="JN485" s="58">
        <f t="shared" si="2067"/>
        <v>1430.7973849661093</v>
      </c>
      <c r="JO485" s="58">
        <f t="shared" si="1918"/>
        <v>81.832078538946107</v>
      </c>
      <c r="JP485" s="58">
        <f t="shared" si="2068"/>
        <v>94.507867504628862</v>
      </c>
      <c r="JQ485" s="58">
        <f t="shared" si="1919"/>
        <v>1680.7208218827934</v>
      </c>
      <c r="JR485" s="55">
        <f t="shared" si="1920"/>
        <v>0.7359728977575819</v>
      </c>
      <c r="JS485" s="56">
        <f t="shared" si="1921"/>
        <v>4.8688680162405185E-2</v>
      </c>
      <c r="JT485" s="260">
        <f t="shared" si="1922"/>
        <v>1.1228688296357698</v>
      </c>
      <c r="JU485" s="57">
        <f t="shared" si="1923"/>
        <v>6.3847055068143019</v>
      </c>
      <c r="JV485" s="58">
        <f t="shared" si="2069"/>
        <v>7.3851888597321036</v>
      </c>
      <c r="JW485" s="58">
        <f t="shared" si="1924"/>
        <v>0.17297964215430001</v>
      </c>
      <c r="JX485" s="58">
        <f t="shared" si="2070"/>
        <v>0.19977418872400107</v>
      </c>
      <c r="JY485" s="58">
        <f t="shared" si="1925"/>
        <v>131.43260694000003</v>
      </c>
      <c r="JZ485" s="55">
        <f t="shared" si="1926"/>
        <v>4.8577789450139783E-2</v>
      </c>
      <c r="KA485" s="56">
        <f t="shared" si="1927"/>
        <v>1.3161090400745572E-3</v>
      </c>
      <c r="KB485" s="260">
        <f t="shared" si="1928"/>
        <v>1.0078160048971445</v>
      </c>
      <c r="KC485" s="57">
        <f t="shared" si="1929"/>
        <v>0.21567438520397758</v>
      </c>
      <c r="KD485" s="58">
        <f t="shared" si="2071"/>
        <v>0.24947056136544088</v>
      </c>
      <c r="KE485" s="58">
        <f t="shared" si="1930"/>
        <v>5.8432261182000001E-3</v>
      </c>
      <c r="KF485" s="58">
        <f t="shared" si="2072"/>
        <v>6.7483418439091801E-3</v>
      </c>
      <c r="KG485" s="58">
        <f t="shared" si="1931"/>
        <v>4.439773559999999</v>
      </c>
      <c r="KH485" s="55">
        <f t="shared" si="1932"/>
        <v>4.8577789450139804E-2</v>
      </c>
      <c r="KI485" s="56">
        <f t="shared" si="1933"/>
        <v>1.3161090400745576E-3</v>
      </c>
      <c r="KJ485" s="260">
        <f t="shared" si="1934"/>
        <v>1.0078160048971445</v>
      </c>
      <c r="KK485" s="57">
        <f t="shared" si="1935"/>
        <v>399.86606282035518</v>
      </c>
      <c r="KL485" s="58">
        <f t="shared" si="2073"/>
        <v>462.52507486430488</v>
      </c>
      <c r="KM485" s="58">
        <f t="shared" si="1936"/>
        <v>17.580269689001675</v>
      </c>
      <c r="KN485" s="58">
        <f t="shared" si="2074"/>
        <v>20.303453463828035</v>
      </c>
      <c r="KO485" s="58">
        <f t="shared" si="1937"/>
        <v>519.73202207050008</v>
      </c>
      <c r="KP485" s="55">
        <f t="shared" si="2075"/>
        <v>0.76936968637678926</v>
      </c>
      <c r="KQ485" s="56">
        <f t="shared" si="2076"/>
        <v>3.3825642720580654E-2</v>
      </c>
      <c r="KR485" s="260">
        <f t="shared" si="2077"/>
        <v>1.1257998219126608</v>
      </c>
      <c r="KS485" s="57">
        <f t="shared" si="1938"/>
        <v>240.68779578530854</v>
      </c>
      <c r="KT485" s="58">
        <f t="shared" si="2078"/>
        <v>278.40357338486638</v>
      </c>
      <c r="KU485" s="58">
        <f t="shared" si="1939"/>
        <v>10.579753416347708</v>
      </c>
      <c r="KV485" s="58">
        <f t="shared" si="2079"/>
        <v>12.218557220539969</v>
      </c>
      <c r="KW485" s="58">
        <f t="shared" si="1940"/>
        <v>315.33031387978059</v>
      </c>
      <c r="KX485" s="55">
        <f t="shared" si="1941"/>
        <v>0.7632878451295062</v>
      </c>
      <c r="KY485" s="56">
        <f t="shared" si="1942"/>
        <v>3.3551336331023446E-2</v>
      </c>
      <c r="KZ485" s="260">
        <f t="shared" si="1943"/>
        <v>1.1248043073294691</v>
      </c>
      <c r="LA485" s="57">
        <f t="shared" si="1944"/>
        <v>1218.3250588236028</v>
      </c>
      <c r="LB485" s="58">
        <f t="shared" si="2080"/>
        <v>1409.2365955412615</v>
      </c>
      <c r="LC485" s="58">
        <f t="shared" si="1945"/>
        <v>52.506381931922611</v>
      </c>
      <c r="LD485" s="58">
        <f t="shared" si="2081"/>
        <v>60.639620493177425</v>
      </c>
      <c r="LE485" s="58">
        <f t="shared" si="1946"/>
        <v>2792.5838285752202</v>
      </c>
      <c r="LF485" s="55">
        <f t="shared" si="2082"/>
        <v>0.43627161568331285</v>
      </c>
      <c r="LG485" s="56">
        <f t="shared" si="2083"/>
        <v>1.8802079061924323E-2</v>
      </c>
      <c r="LH485" s="260">
        <f t="shared" si="2084"/>
        <v>1.0712762042242674</v>
      </c>
      <c r="LI485" s="57">
        <f t="shared" si="1947"/>
        <v>432.04603862767721</v>
      </c>
      <c r="LJ485" s="58">
        <f t="shared" si="2085"/>
        <v>499.74765288063423</v>
      </c>
      <c r="LK485" s="58">
        <f t="shared" si="1948"/>
        <v>18.980618863327518</v>
      </c>
      <c r="LL485" s="58">
        <f t="shared" si="2086"/>
        <v>21.920716725256952</v>
      </c>
      <c r="LM485" s="58">
        <f t="shared" si="1949"/>
        <v>578.08222424427413</v>
      </c>
      <c r="LN485" s="55">
        <f t="shared" si="1950"/>
        <v>0.74737817650852389</v>
      </c>
      <c r="LO485" s="56">
        <f t="shared" si="1951"/>
        <v>3.2833770123516334E-2</v>
      </c>
      <c r="LP485" s="260">
        <f t="shared" si="1952"/>
        <v>1.1222001112510183</v>
      </c>
      <c r="LQ485" s="57">
        <f t="shared" si="1953"/>
        <v>4.3436640066666643E-2</v>
      </c>
      <c r="LR485" s="58">
        <f t="shared" si="2087"/>
        <v>5.0243161565113312E-2</v>
      </c>
      <c r="LS485" s="58">
        <f t="shared" si="1954"/>
        <v>1.1768208333333328E-3</v>
      </c>
      <c r="LT485" s="58">
        <f t="shared" si="2088"/>
        <v>1.359110380416666E-3</v>
      </c>
      <c r="LU485" s="58">
        <f t="shared" si="1955"/>
        <v>0.89416666666666633</v>
      </c>
      <c r="LV485" s="55">
        <f t="shared" si="2101"/>
        <v>4.857778945013979E-2</v>
      </c>
      <c r="LW485" s="56">
        <f t="shared" si="2102"/>
        <v>1.3161090400745572E-3</v>
      </c>
      <c r="LX485" s="260">
        <f t="shared" si="2103"/>
        <v>1.0078160048971445</v>
      </c>
      <c r="LY485" s="57">
        <f t="shared" si="1956"/>
        <v>32.738705043161325</v>
      </c>
      <c r="LZ485" s="58">
        <f t="shared" si="2089"/>
        <v>37.868860123424703</v>
      </c>
      <c r="MA485" s="58">
        <f t="shared" si="1957"/>
        <v>0.88698366383806537</v>
      </c>
      <c r="MB485" s="58">
        <f t="shared" si="2090"/>
        <v>1.0243774333665818</v>
      </c>
      <c r="MC485" s="58">
        <f t="shared" si="1958"/>
        <v>673.94371757460249</v>
      </c>
      <c r="MD485" s="55">
        <f t="shared" si="1959"/>
        <v>4.8577802848258321E-2</v>
      </c>
      <c r="ME485" s="56">
        <f t="shared" si="1960"/>
        <v>1.3161094030672974E-3</v>
      </c>
      <c r="MF485" s="260">
        <f t="shared" si="1961"/>
        <v>1.0078160070528572</v>
      </c>
      <c r="MG485" s="57">
        <f t="shared" si="1962"/>
        <v>0</v>
      </c>
      <c r="MH485" s="58">
        <f t="shared" si="2091"/>
        <v>0</v>
      </c>
      <c r="MI485" s="58">
        <f t="shared" si="1963"/>
        <v>0</v>
      </c>
      <c r="MJ485" s="58">
        <f t="shared" si="2092"/>
        <v>0</v>
      </c>
      <c r="MK485" s="58">
        <f t="shared" si="1964"/>
        <v>0</v>
      </c>
      <c r="ML485" s="55"/>
      <c r="MM485" s="56"/>
      <c r="MN485" s="260"/>
      <c r="MO485" s="59">
        <v>3.3805528591060487</v>
      </c>
      <c r="MP485" s="60">
        <v>3.3805528591060487</v>
      </c>
      <c r="MQ485" s="60">
        <v>2.8491999999999997</v>
      </c>
      <c r="MR485" s="61">
        <v>3.0542999999999996</v>
      </c>
      <c r="MS485" s="59">
        <f t="shared" si="1965"/>
        <v>1.0885506429163914</v>
      </c>
      <c r="MT485" s="60">
        <f t="shared" si="2121"/>
        <v>1.0885506429163914</v>
      </c>
      <c r="MU485" s="60">
        <f t="shared" si="2093"/>
        <v>1.0935401444477426</v>
      </c>
      <c r="MV485" s="61">
        <f t="shared" si="2094"/>
        <v>1.0956316044098107</v>
      </c>
      <c r="MW485" s="66">
        <f t="shared" si="2095"/>
        <v>3.6799029881927345</v>
      </c>
      <c r="MX485" s="67">
        <f t="shared" si="2096"/>
        <v>3.6799029881927345</v>
      </c>
      <c r="MY485" s="67">
        <f t="shared" si="2097"/>
        <v>3.1157145795605081</v>
      </c>
      <c r="MZ485" s="261">
        <f t="shared" si="2098"/>
        <v>3.3463876093488842</v>
      </c>
      <c r="NA485" s="59">
        <f t="shared" si="1966"/>
        <v>1.0885601226833859</v>
      </c>
      <c r="NB485" s="60">
        <f t="shared" si="2122"/>
        <v>1.0885601226833859</v>
      </c>
      <c r="NC485" s="60">
        <f t="shared" si="1967"/>
        <v>1.0935472375562181</v>
      </c>
      <c r="ND485" s="262">
        <f t="shared" si="2123"/>
        <v>1.0956379193357433</v>
      </c>
      <c r="NE485" s="62">
        <f t="shared" si="1968"/>
        <v>3.6799350350461513</v>
      </c>
      <c r="NF485" s="63">
        <f t="shared" si="2124"/>
        <v>3.6799350350461513</v>
      </c>
      <c r="NG485" s="63">
        <f t="shared" si="1969"/>
        <v>3.1157347892451766</v>
      </c>
      <c r="NH485" s="64">
        <f t="shared" si="2125"/>
        <v>3.3464068970271601</v>
      </c>
      <c r="NI485" s="238">
        <f t="shared" si="2104"/>
        <v>-3.2046853416733967E-5</v>
      </c>
      <c r="NJ485" s="238">
        <f t="shared" si="2105"/>
        <v>-3.2046853416733967E-5</v>
      </c>
      <c r="NK485" s="238">
        <f t="shared" si="2106"/>
        <v>-2.020968466842632E-5</v>
      </c>
      <c r="NL485" s="238">
        <f t="shared" si="2107"/>
        <v>-1.9287678275858866E-5</v>
      </c>
      <c r="NM485" s="239">
        <f t="shared" si="1970"/>
        <v>0.23067210778198344</v>
      </c>
      <c r="NN485" s="240">
        <f t="shared" si="1971"/>
        <v>0.51959253490206958</v>
      </c>
      <c r="NO485" s="240">
        <f t="shared" si="2126"/>
        <v>0.333528138018991</v>
      </c>
      <c r="NP485" s="240">
        <f t="shared" si="1972"/>
        <v>9.0461928864523332E-3</v>
      </c>
      <c r="NQ485" s="240">
        <f t="shared" si="2120"/>
        <v>0</v>
      </c>
      <c r="NR485" s="240">
        <f t="shared" si="1973"/>
        <v>0</v>
      </c>
      <c r="NS485" s="240">
        <f t="shared" si="1974"/>
        <v>0.67113869947329963</v>
      </c>
      <c r="NT485" s="240">
        <f t="shared" si="1975"/>
        <v>4.7065007428696647E-2</v>
      </c>
      <c r="NU485" s="240">
        <f t="shared" si="1976"/>
        <v>1.6125056078354313E-3</v>
      </c>
      <c r="NV485" s="240">
        <f t="shared" si="1977"/>
        <v>0.20759748716069468</v>
      </c>
      <c r="NW485" s="240">
        <f t="shared" si="1978"/>
        <v>0.12597808242090056</v>
      </c>
      <c r="NX485" s="240">
        <f t="shared" si="1979"/>
        <v>1.0619561012475163</v>
      </c>
      <c r="NY485" s="240">
        <f t="shared" si="1980"/>
        <v>0.23027546282870895</v>
      </c>
      <c r="NZ485" s="240">
        <f t="shared" si="1981"/>
        <v>4.0312640195885782E-4</v>
      </c>
      <c r="OA485" s="240">
        <f t="shared" si="1982"/>
        <v>0.24106958888704344</v>
      </c>
      <c r="OB485" s="241">
        <f t="shared" si="1983"/>
        <v>0</v>
      </c>
      <c r="OC485" s="4"/>
      <c r="OD485" s="4"/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136"/>
      <c r="OP485" s="13"/>
      <c r="OQ485" s="13"/>
      <c r="OR485" s="13"/>
      <c r="OS485" s="13"/>
      <c r="OT485" s="13"/>
    </row>
    <row r="486" spans="1:410" ht="15" customHeight="1">
      <c r="A486" s="242">
        <v>467</v>
      </c>
      <c r="B486" s="49" t="s">
        <v>536</v>
      </c>
      <c r="C486" s="50">
        <v>5</v>
      </c>
      <c r="D486" s="51">
        <v>4469.1000000000004</v>
      </c>
      <c r="E486" s="52">
        <v>4469.1000000000004</v>
      </c>
      <c r="F486" s="52"/>
      <c r="G486" s="52"/>
      <c r="H486" s="53"/>
      <c r="I486" s="57">
        <v>3.0736044953765167</v>
      </c>
      <c r="J486" s="58">
        <v>3.0736044953765167</v>
      </c>
      <c r="K486" s="58">
        <v>2.5131999999999999</v>
      </c>
      <c r="L486" s="243">
        <v>2.7385999999999999</v>
      </c>
      <c r="M486" s="1">
        <v>0.22539999999999999</v>
      </c>
      <c r="N486" s="2">
        <v>0.43120000000000003</v>
      </c>
      <c r="O486" s="2">
        <v>0.33500449537651689</v>
      </c>
      <c r="P486" s="2">
        <v>1.8E-3</v>
      </c>
      <c r="Q486" s="2">
        <v>0</v>
      </c>
      <c r="R486" s="2">
        <v>0</v>
      </c>
      <c r="S486" s="2">
        <v>0.63160000000000005</v>
      </c>
      <c r="T486" s="2">
        <v>1.04E-2</v>
      </c>
      <c r="U486" s="2">
        <v>4.0000000000000002E-4</v>
      </c>
      <c r="V486" s="2">
        <v>0.19</v>
      </c>
      <c r="W486" s="2">
        <v>0.15759999999999999</v>
      </c>
      <c r="X486" s="2">
        <v>0.63929999999999998</v>
      </c>
      <c r="Y486" s="2">
        <v>0.20810000000000001</v>
      </c>
      <c r="Z486" s="2">
        <v>2.0000000000000001E-4</v>
      </c>
      <c r="AA486" s="2">
        <v>0.24260000000000001</v>
      </c>
      <c r="AB486" s="3">
        <v>0</v>
      </c>
      <c r="AC486" s="244">
        <v>386.53</v>
      </c>
      <c r="AD486" s="108">
        <v>85.036600000000007</v>
      </c>
      <c r="AE486" s="108">
        <v>260.15517609</v>
      </c>
      <c r="AF486" s="108">
        <f t="shared" si="1984"/>
        <v>25.748598398331662</v>
      </c>
      <c r="AG486" s="108">
        <f t="shared" si="1985"/>
        <v>81.412960805604598</v>
      </c>
      <c r="AH486" s="108">
        <v>13.3176720370833</v>
      </c>
      <c r="AI486" s="108">
        <v>54.387879760433115</v>
      </c>
      <c r="AJ486" s="108">
        <f t="shared" si="1986"/>
        <v>1.0521335339655786</v>
      </c>
      <c r="AK486" s="108">
        <f t="shared" si="1987"/>
        <v>31.831485611629169</v>
      </c>
      <c r="AL486" s="108">
        <v>39.971366394375821</v>
      </c>
      <c r="AM486" s="245">
        <v>1007.2784331382705</v>
      </c>
      <c r="AN486" s="244">
        <v>719.66</v>
      </c>
      <c r="AO486" s="108">
        <v>158.3252</v>
      </c>
      <c r="AP486" s="108">
        <v>484.36932198</v>
      </c>
      <c r="AQ486" s="108">
        <f t="shared" si="1988"/>
        <v>47.939969273648522</v>
      </c>
      <c r="AR486" s="108">
        <f t="shared" si="1989"/>
        <v>151.57853562042121</v>
      </c>
      <c r="AS486" s="246">
        <v>62.883834162974999</v>
      </c>
      <c r="AT486" s="247">
        <v>17.321117188619588</v>
      </c>
      <c r="AU486" s="108">
        <v>104.04239999843716</v>
      </c>
      <c r="AV486" s="108">
        <f t="shared" si="1990"/>
        <v>2.0127002279697672</v>
      </c>
      <c r="AW486" s="108">
        <f t="shared" si="1991"/>
        <v>60.892687362285322</v>
      </c>
      <c r="AX486" s="108">
        <v>76.464037807070596</v>
      </c>
      <c r="AY486" s="245">
        <v>1926.893752738179</v>
      </c>
      <c r="AZ486" s="248">
        <v>190</v>
      </c>
      <c r="BA486" s="108">
        <v>968.4616666666667</v>
      </c>
      <c r="BB486" s="108">
        <v>100.99669917901601</v>
      </c>
      <c r="BC486" s="109">
        <v>80.797359343212804</v>
      </c>
      <c r="BD486" s="109">
        <v>20.199339835803201</v>
      </c>
      <c r="BE486" s="108">
        <v>37.873768749999996</v>
      </c>
      <c r="BF486" s="109">
        <v>30.299014999999997</v>
      </c>
      <c r="BG486" s="109">
        <v>7.5747537499999993</v>
      </c>
      <c r="BH486" s="108">
        <v>80.835245825484833</v>
      </c>
      <c r="BI486" s="109">
        <f t="shared" si="1992"/>
        <v>47.310282653789855</v>
      </c>
      <c r="BJ486" s="108">
        <f t="shared" si="1993"/>
        <v>1.5637578304940041</v>
      </c>
      <c r="BK486" s="108">
        <v>59.408369021058377</v>
      </c>
      <c r="BL486" s="245">
        <v>1497.0908993306712</v>
      </c>
      <c r="BM486" s="244">
        <v>2.9</v>
      </c>
      <c r="BN486" s="108">
        <v>0.63800000000000001</v>
      </c>
      <c r="BO486" s="108">
        <v>1.9518537</v>
      </c>
      <c r="BP486" s="108">
        <f t="shared" si="1994"/>
        <v>0.19318276810380003</v>
      </c>
      <c r="BQ486" s="108">
        <f t="shared" si="1995"/>
        <v>0.61081309687800001</v>
      </c>
      <c r="BR486" s="108">
        <v>0.50409619568333297</v>
      </c>
      <c r="BS486" s="108">
        <v>0.43755834238488323</v>
      </c>
      <c r="BT486" s="108">
        <f t="shared" si="1996"/>
        <v>8.4645661334355662E-3</v>
      </c>
      <c r="BU486" s="108">
        <f t="shared" si="1997"/>
        <v>0.25608889593091583</v>
      </c>
      <c r="BV486" s="108">
        <v>0.32157541190341082</v>
      </c>
      <c r="BW486" s="245">
        <v>8.1037003799659519</v>
      </c>
      <c r="BX486" s="107">
        <v>0</v>
      </c>
      <c r="BY486" s="108">
        <v>0</v>
      </c>
      <c r="BZ486" s="109">
        <f t="shared" si="1998"/>
        <v>0</v>
      </c>
      <c r="CA486" s="109">
        <f t="shared" si="1999"/>
        <v>0</v>
      </c>
      <c r="CB486" s="108">
        <v>0</v>
      </c>
      <c r="CC486" s="110">
        <v>0</v>
      </c>
      <c r="CD486" s="244">
        <v>0</v>
      </c>
      <c r="CE486" s="108">
        <v>0</v>
      </c>
      <c r="CF486" s="109">
        <f t="shared" si="2000"/>
        <v>0</v>
      </c>
      <c r="CG486" s="109">
        <f t="shared" si="2001"/>
        <v>0</v>
      </c>
      <c r="CH486" s="108">
        <v>0</v>
      </c>
      <c r="CI486" s="245">
        <v>0</v>
      </c>
      <c r="CJ486" s="249">
        <v>1042.1189233408163</v>
      </c>
      <c r="CK486" s="250">
        <v>229.26616313497956</v>
      </c>
      <c r="CL486" s="250">
        <v>111.22248259065606</v>
      </c>
      <c r="CM486" s="251">
        <v>71.064687103452741</v>
      </c>
      <c r="CN486" s="252">
        <f t="shared" si="1871"/>
        <v>34.640481728578038</v>
      </c>
      <c r="CO486" s="250">
        <v>701.40126771130645</v>
      </c>
      <c r="CP486" s="252">
        <f t="shared" si="2002"/>
        <v>69.420489070458842</v>
      </c>
      <c r="CQ486" s="250">
        <v>219.49651271757622</v>
      </c>
      <c r="CR486" s="250">
        <v>152.13264508477621</v>
      </c>
      <c r="CS486" s="252">
        <f t="shared" si="2003"/>
        <v>2.9430060191649958</v>
      </c>
      <c r="CT486" s="252">
        <f t="shared" si="2004"/>
        <v>89.03836892347681</v>
      </c>
      <c r="CU486" s="250">
        <f t="shared" si="1872"/>
        <v>2236.1414818625344</v>
      </c>
      <c r="CV486" s="245">
        <f t="shared" si="2005"/>
        <v>2817.5382671467933</v>
      </c>
      <c r="CW486" s="244">
        <v>34.339999999999996</v>
      </c>
      <c r="CX486" s="108">
        <v>2.5068199999999998</v>
      </c>
      <c r="CY486" s="108">
        <f t="shared" si="2006"/>
        <v>4.8494432900000002E-2</v>
      </c>
      <c r="CZ486" s="108">
        <f t="shared" si="2007"/>
        <v>1.4671615277599999</v>
      </c>
      <c r="DA486" s="108">
        <v>1.842341</v>
      </c>
      <c r="DB486" s="245">
        <v>46.426993199999991</v>
      </c>
      <c r="DC486" s="244">
        <v>1.1600000000000001</v>
      </c>
      <c r="DD486" s="108">
        <v>8.4680000000000005E-2</v>
      </c>
      <c r="DE486" s="108">
        <f t="shared" si="2008"/>
        <v>1.6381346000000003E-3</v>
      </c>
      <c r="DF486" s="108">
        <f t="shared" si="2009"/>
        <v>4.9560494240000003E-2</v>
      </c>
      <c r="DG486" s="108">
        <v>6.2233999999999998E-2</v>
      </c>
      <c r="DH486" s="245">
        <v>1.5682968000000002</v>
      </c>
      <c r="DI486" s="107">
        <v>328.88935752773597</v>
      </c>
      <c r="DJ486" s="108">
        <v>72.355658656101909</v>
      </c>
      <c r="DK486" s="108">
        <v>5.468238796763484</v>
      </c>
      <c r="DL486" s="108">
        <v>221.35996875211529</v>
      </c>
      <c r="DM486" s="108">
        <f t="shared" si="2010"/>
        <v>21.908881547271861</v>
      </c>
      <c r="DN486" s="108">
        <f t="shared" si="2011"/>
        <v>69.272388621286964</v>
      </c>
      <c r="DO486" s="108">
        <v>45.849345332488312</v>
      </c>
      <c r="DP486" s="108">
        <f t="shared" si="2012"/>
        <v>0.88695558545698649</v>
      </c>
      <c r="DQ486" s="108">
        <f t="shared" si="2013"/>
        <v>26.83415464405477</v>
      </c>
      <c r="DR486" s="108">
        <v>33.696128453260251</v>
      </c>
      <c r="DS486" s="110">
        <v>849.14243702215833</v>
      </c>
      <c r="DT486" s="244">
        <v>270.29000000000002</v>
      </c>
      <c r="DU486" s="108">
        <v>59.463799999999999</v>
      </c>
      <c r="DV486" s="108">
        <v>181.91949536999999</v>
      </c>
      <c r="DW486" s="108">
        <f t="shared" si="2014"/>
        <v>18.005300134750382</v>
      </c>
      <c r="DX486" s="108">
        <f t="shared" si="2015"/>
        <v>56.929886881087796</v>
      </c>
      <c r="DY486" s="108">
        <v>5.2154399849166699</v>
      </c>
      <c r="DZ486" s="108">
        <v>3.9815766783000002</v>
      </c>
      <c r="EA486" s="108"/>
      <c r="EB486" s="108">
        <v>38.023532778424816</v>
      </c>
      <c r="EC486" s="108">
        <f t="shared" si="2016"/>
        <v>0.73556524159862813</v>
      </c>
      <c r="ED486" s="108">
        <f t="shared" si="2017"/>
        <v>22.253956982163135</v>
      </c>
      <c r="EE486" s="108">
        <v>27.944692240582071</v>
      </c>
      <c r="EF486" s="245">
        <v>704.20624446266834</v>
      </c>
      <c r="EG486" s="249">
        <v>666.84961761904742</v>
      </c>
      <c r="EH486" s="250">
        <v>146.70691587619044</v>
      </c>
      <c r="EI486" s="250">
        <v>850.9890878068054</v>
      </c>
      <c r="EJ486" s="250">
        <v>448.82513568735271</v>
      </c>
      <c r="EK486" s="250">
        <f t="shared" si="2018"/>
        <v>44.422018979520047</v>
      </c>
      <c r="EL486" s="250">
        <v>140.45533796200016</v>
      </c>
      <c r="EM486" s="250">
        <v>154.27606526022586</v>
      </c>
      <c r="EN486" s="250">
        <f t="shared" si="2019"/>
        <v>2.9844704824590695</v>
      </c>
      <c r="EO486" s="250">
        <f t="shared" si="2020"/>
        <v>90.292844162721877</v>
      </c>
      <c r="EP486" s="250">
        <v>2267.6468222496219</v>
      </c>
      <c r="EQ486" s="245">
        <v>2857.2349960345236</v>
      </c>
      <c r="ER486" s="244">
        <v>349.65</v>
      </c>
      <c r="ES486" s="108">
        <v>76.923000000000002</v>
      </c>
      <c r="ET486" s="108">
        <v>235.33298145000001</v>
      </c>
      <c r="EU486" s="108">
        <f t="shared" si="2021"/>
        <v>23.291846506032304</v>
      </c>
      <c r="EV486" s="108">
        <f t="shared" si="2022"/>
        <v>73.645103214963001</v>
      </c>
      <c r="EW486" s="108">
        <v>25.830935038500002</v>
      </c>
      <c r="EX486" s="108">
        <v>50.204794903660499</v>
      </c>
      <c r="EY486" s="108">
        <f t="shared" si="2023"/>
        <v>0.97121175741131238</v>
      </c>
      <c r="EZ486" s="108">
        <f t="shared" si="2024"/>
        <v>29.383259903675572</v>
      </c>
      <c r="FA486" s="108">
        <v>36.897085569608002</v>
      </c>
      <c r="FB486" s="245">
        <v>929.80655635412211</v>
      </c>
      <c r="FC486" s="244">
        <v>0.83333333333333293</v>
      </c>
      <c r="FD486" s="108">
        <v>6.0833333333333302E-2</v>
      </c>
      <c r="FE486" s="108">
        <f t="shared" si="2025"/>
        <v>1.1768208333333328E-3</v>
      </c>
      <c r="FF486" s="108">
        <f t="shared" si="2026"/>
        <v>3.5603803333333316E-2</v>
      </c>
      <c r="FG486" s="108">
        <v>4.4708333333333301E-2</v>
      </c>
      <c r="FH486" s="245">
        <v>1.1266499999999995</v>
      </c>
      <c r="FI486" s="244">
        <v>801.78046666666603</v>
      </c>
      <c r="FJ486" s="108">
        <v>58.529974066666597</v>
      </c>
      <c r="FK486" s="108">
        <f t="shared" si="2027"/>
        <v>1.1322623483196654</v>
      </c>
      <c r="FL486" s="108">
        <f t="shared" si="2028"/>
        <v>34.255720862049827</v>
      </c>
      <c r="FM486" s="108">
        <v>43.015500000000003</v>
      </c>
      <c r="FN486" s="245">
        <v>1083.991128879999</v>
      </c>
      <c r="FO486" s="244">
        <v>0</v>
      </c>
      <c r="FP486" s="108">
        <v>0</v>
      </c>
      <c r="FQ486" s="108">
        <f t="shared" si="2029"/>
        <v>0</v>
      </c>
      <c r="FR486" s="108">
        <f t="shared" si="2030"/>
        <v>0</v>
      </c>
      <c r="FS486" s="108">
        <v>0</v>
      </c>
      <c r="FT486" s="110">
        <v>0</v>
      </c>
      <c r="FU486" s="253">
        <f t="shared" si="1873"/>
        <v>4595.6032361548714</v>
      </c>
      <c r="FV486" s="254">
        <f t="shared" si="1874"/>
        <v>1056.059191293622</v>
      </c>
      <c r="FW486" s="254">
        <f t="shared" si="1875"/>
        <v>163.05797326041042</v>
      </c>
      <c r="FX486" s="254">
        <f t="shared" si="1876"/>
        <v>968.4616666666667</v>
      </c>
      <c r="FY486" s="254">
        <f t="shared" si="1877"/>
        <v>0</v>
      </c>
      <c r="FZ486" s="254">
        <f t="shared" si="1878"/>
        <v>0</v>
      </c>
      <c r="GA486" s="254">
        <f t="shared" si="2031"/>
        <v>34.339999999999996</v>
      </c>
      <c r="GB486" s="254">
        <f t="shared" si="2032"/>
        <v>1.1600000000000001</v>
      </c>
      <c r="GC486" s="254">
        <f t="shared" si="2033"/>
        <v>801.78046666666603</v>
      </c>
      <c r="GD486" s="254">
        <f t="shared" si="2034"/>
        <v>0</v>
      </c>
      <c r="GE486" s="254">
        <f t="shared" si="1879"/>
        <v>2535.3152007407739</v>
      </c>
      <c r="GF486" s="255">
        <f t="shared" si="1880"/>
        <v>967.94987748217784</v>
      </c>
      <c r="GG486" s="255">
        <f t="shared" si="1881"/>
        <v>250.9302866781174</v>
      </c>
      <c r="GH486" s="254">
        <f t="shared" si="1882"/>
        <v>741.37177468631558</v>
      </c>
      <c r="GI486" s="255">
        <f t="shared" si="1883"/>
        <v>529.35943450907496</v>
      </c>
      <c r="GJ486" s="256">
        <f t="shared" si="1884"/>
        <v>14.341836981306777</v>
      </c>
      <c r="GK486" s="253">
        <f t="shared" si="2035"/>
        <v>10897.149509469325</v>
      </c>
      <c r="GL486" s="257">
        <f t="shared" si="2036"/>
        <v>13730.408381931351</v>
      </c>
      <c r="GM486" s="221">
        <f t="shared" si="2037"/>
        <v>13730.408381931351</v>
      </c>
      <c r="GN486" s="222">
        <f t="shared" si="2038"/>
        <v>7677.0698106641157</v>
      </c>
      <c r="GO486" s="222">
        <f t="shared" si="2039"/>
        <v>539.69592211899158</v>
      </c>
      <c r="GP486" s="55">
        <f t="shared" si="2040"/>
        <v>0.55912902203016934</v>
      </c>
      <c r="GQ486" s="56">
        <f t="shared" si="2041"/>
        <v>3.9306618354426302E-2</v>
      </c>
      <c r="GR486" s="258">
        <f t="shared" si="2042"/>
        <v>1.0937041129352283</v>
      </c>
      <c r="GS486" s="227">
        <f t="shared" si="1885"/>
        <v>13730.408381931351</v>
      </c>
      <c r="GT486" s="222">
        <f t="shared" si="2109"/>
        <v>7677.0698106641157</v>
      </c>
      <c r="GU486" s="222">
        <f t="shared" si="2110"/>
        <v>539.69592211899158</v>
      </c>
      <c r="GV486" s="37">
        <f t="shared" si="2099"/>
        <v>0.55912902203016934</v>
      </c>
      <c r="GW486" s="228">
        <f t="shared" si="2100"/>
        <v>3.9306618354426302E-2</v>
      </c>
      <c r="GX486" s="258">
        <f t="shared" si="2043"/>
        <v>1.0937041129352283</v>
      </c>
      <c r="GY486" s="221">
        <f t="shared" si="2108"/>
        <v>11226.03904946241</v>
      </c>
      <c r="GZ486" s="222">
        <f t="shared" si="2044"/>
        <v>6836.0911651361384</v>
      </c>
      <c r="HA486" s="222">
        <f t="shared" si="2045"/>
        <v>363.97523334542643</v>
      </c>
      <c r="HB486" s="55">
        <f t="shared" si="2046"/>
        <v>0.60894952663321655</v>
      </c>
      <c r="HC486" s="56">
        <f t="shared" si="2047"/>
        <v>3.2422409341508251E-2</v>
      </c>
      <c r="HD486" s="258">
        <f t="shared" si="2048"/>
        <v>1.1004446220304247</v>
      </c>
      <c r="HE486" s="221">
        <f t="shared" si="2049"/>
        <v>12233.31748260068</v>
      </c>
      <c r="HF486" s="222">
        <f t="shared" si="2050"/>
        <v>7604.3444441687097</v>
      </c>
      <c r="HG486" s="222">
        <f t="shared" si="2051"/>
        <v>397.74415558012095</v>
      </c>
      <c r="HH486" s="55">
        <f t="shared" si="2052"/>
        <v>0.6216093430898274</v>
      </c>
      <c r="HI486" s="56">
        <f t="shared" si="2053"/>
        <v>3.2513188360052646E-2</v>
      </c>
      <c r="HJ486" s="259">
        <f t="shared" si="2054"/>
        <v>1.1024424769391481</v>
      </c>
      <c r="HK486" s="54">
        <f t="shared" si="1886"/>
        <v>3.3616138781295031</v>
      </c>
      <c r="HL486" s="55">
        <f t="shared" si="1887"/>
        <v>3.3616138781295031</v>
      </c>
      <c r="HM486" s="55">
        <f t="shared" si="1888"/>
        <v>2.7656374240868633</v>
      </c>
      <c r="HN486" s="56">
        <f t="shared" si="1889"/>
        <v>3.0191489673455507</v>
      </c>
      <c r="HQ486" s="57">
        <f t="shared" si="1890"/>
        <v>609.72482462902519</v>
      </c>
      <c r="HR486" s="58">
        <f t="shared" si="2055"/>
        <v>705.26870464839351</v>
      </c>
      <c r="HS486" s="58">
        <f t="shared" si="1891"/>
        <v>26.800731932297239</v>
      </c>
      <c r="HT486" s="58">
        <f t="shared" si="2056"/>
        <v>30.952165308610084</v>
      </c>
      <c r="HU486" s="58">
        <f t="shared" si="1892"/>
        <v>799.4273278875163</v>
      </c>
      <c r="HV486" s="55">
        <f t="shared" si="2127"/>
        <v>0.76270200349570327</v>
      </c>
      <c r="HW486" s="56">
        <f t="shared" si="2128"/>
        <v>3.3524913394089334E-2</v>
      </c>
      <c r="HX486" s="260">
        <f t="shared" si="2129"/>
        <v>1.1247084130325213</v>
      </c>
      <c r="HY486" s="57">
        <f t="shared" si="1893"/>
        <v>1137.2000920389021</v>
      </c>
      <c r="HZ486" s="58">
        <f t="shared" si="2057"/>
        <v>1315.3993464613982</v>
      </c>
      <c r="IA486" s="58">
        <f t="shared" si="1894"/>
        <v>67.273786690237884</v>
      </c>
      <c r="IB486" s="58">
        <f t="shared" si="2058"/>
        <v>77.694496248555737</v>
      </c>
      <c r="IC486" s="58">
        <f t="shared" si="1895"/>
        <v>1529.280756141412</v>
      </c>
      <c r="ID486" s="55">
        <f t="shared" si="1896"/>
        <v>0.74361760420514023</v>
      </c>
      <c r="IE486" s="56">
        <f t="shared" si="1897"/>
        <v>4.3990474881786264E-2</v>
      </c>
      <c r="IF486" s="260">
        <f t="shared" si="1898"/>
        <v>1.1233390031381341</v>
      </c>
      <c r="IG486" s="57">
        <f t="shared" si="1899"/>
        <v>57.718544837623625</v>
      </c>
      <c r="IH486" s="58">
        <f t="shared" si="2059"/>
        <v>66.763040813679254</v>
      </c>
      <c r="II486" s="58">
        <f t="shared" si="1900"/>
        <v>112.6601321737068</v>
      </c>
      <c r="IJ486" s="58">
        <f t="shared" si="2060"/>
        <v>130.11118664741397</v>
      </c>
      <c r="IK486" s="58">
        <f t="shared" si="1901"/>
        <v>1188.1673804211675</v>
      </c>
      <c r="IL486" s="55">
        <f t="shared" si="1902"/>
        <v>4.857778945013979E-2</v>
      </c>
      <c r="IM486" s="56">
        <f t="shared" si="1903"/>
        <v>9.4818401876823416E-2</v>
      </c>
      <c r="IN486" s="260">
        <f t="shared" si="1904"/>
        <v>1.0222995100575569</v>
      </c>
      <c r="IO486" s="57">
        <f t="shared" si="1905"/>
        <v>4.5956204312268767</v>
      </c>
      <c r="IP486" s="58">
        <f t="shared" si="2061"/>
        <v>5.3157541528001282</v>
      </c>
      <c r="IQ486" s="58">
        <f t="shared" si="1906"/>
        <v>0.2016473342372356</v>
      </c>
      <c r="IR486" s="58">
        <f t="shared" si="2062"/>
        <v>0.23288250631058341</v>
      </c>
      <c r="IS486" s="58">
        <f t="shared" si="1907"/>
        <v>6.4315082380682158</v>
      </c>
      <c r="IT486" s="55">
        <f t="shared" si="1908"/>
        <v>0.71454785737897597</v>
      </c>
      <c r="IU486" s="56">
        <f t="shared" si="1909"/>
        <v>3.1353039873863696E-2</v>
      </c>
      <c r="IV486" s="260">
        <f t="shared" si="1910"/>
        <v>1.1168262351277471</v>
      </c>
      <c r="IW486" s="57">
        <f t="shared" si="1911"/>
        <v>0</v>
      </c>
      <c r="IX486" s="58">
        <f t="shared" si="2063"/>
        <v>0</v>
      </c>
      <c r="IY486" s="58">
        <f t="shared" si="1912"/>
        <v>0</v>
      </c>
      <c r="IZ486" s="58">
        <f t="shared" si="2064"/>
        <v>0</v>
      </c>
      <c r="JA486" s="58">
        <f t="shared" si="1913"/>
        <v>0</v>
      </c>
      <c r="JB486" s="55"/>
      <c r="JC486" s="56"/>
      <c r="JD486" s="260"/>
      <c r="JE486" s="57">
        <f t="shared" si="1914"/>
        <v>0</v>
      </c>
      <c r="JF486" s="58">
        <f t="shared" si="2065"/>
        <v>0</v>
      </c>
      <c r="JG486" s="58">
        <f t="shared" si="1915"/>
        <v>0</v>
      </c>
      <c r="JH486" s="58">
        <f t="shared" si="2066"/>
        <v>0</v>
      </c>
      <c r="JI486" s="58">
        <f t="shared" si="1916"/>
        <v>0</v>
      </c>
      <c r="JJ486" s="55"/>
      <c r="JK486" s="56"/>
      <c r="JL486" s="260"/>
      <c r="JM486" s="57">
        <f t="shared" si="1917"/>
        <v>1647.7976420778805</v>
      </c>
      <c r="JN486" s="58">
        <f t="shared" si="2067"/>
        <v>1906.0075325914845</v>
      </c>
      <c r="JO486" s="58">
        <f t="shared" si="1918"/>
        <v>107.00397681820188</v>
      </c>
      <c r="JP486" s="58">
        <f t="shared" si="2068"/>
        <v>123.57889282734135</v>
      </c>
      <c r="JQ486" s="58">
        <f t="shared" si="1919"/>
        <v>2236.1414818625344</v>
      </c>
      <c r="JR486" s="55">
        <f t="shared" si="1920"/>
        <v>0.73689328490314998</v>
      </c>
      <c r="JS486" s="56">
        <f t="shared" si="1921"/>
        <v>4.7852060205544673E-2</v>
      </c>
      <c r="JT486" s="260">
        <f t="shared" si="1922"/>
        <v>1.1228834618701624</v>
      </c>
      <c r="JU486" s="57">
        <f t="shared" si="1923"/>
        <v>1.7899370638671999</v>
      </c>
      <c r="JV486" s="58">
        <f t="shared" si="2069"/>
        <v>2.0704202017751903</v>
      </c>
      <c r="JW486" s="58">
        <f t="shared" si="1924"/>
        <v>4.8494432900000002E-2</v>
      </c>
      <c r="JX486" s="58">
        <f t="shared" si="2070"/>
        <v>5.6006220556210004E-2</v>
      </c>
      <c r="JY486" s="58">
        <f t="shared" si="1925"/>
        <v>36.846819999999994</v>
      </c>
      <c r="JZ486" s="55">
        <f t="shared" si="1926"/>
        <v>4.8577789450139797E-2</v>
      </c>
      <c r="KA486" s="56">
        <f t="shared" si="1927"/>
        <v>1.3161090400745576E-3</v>
      </c>
      <c r="KB486" s="260">
        <f t="shared" si="1928"/>
        <v>1.0078160048971445</v>
      </c>
      <c r="KC486" s="57">
        <f t="shared" si="1929"/>
        <v>6.0463802972800004E-2</v>
      </c>
      <c r="KD486" s="58">
        <f t="shared" si="2071"/>
        <v>6.9938480898637773E-2</v>
      </c>
      <c r="KE486" s="58">
        <f t="shared" si="1930"/>
        <v>1.6381346000000003E-3</v>
      </c>
      <c r="KF486" s="58">
        <f t="shared" si="2072"/>
        <v>1.8918816495400003E-3</v>
      </c>
      <c r="KG486" s="58">
        <f t="shared" si="1931"/>
        <v>1.24468</v>
      </c>
      <c r="KH486" s="55">
        <f t="shared" si="1932"/>
        <v>4.8577789450139797E-2</v>
      </c>
      <c r="KI486" s="56">
        <f t="shared" si="1933"/>
        <v>1.3161090400745576E-3</v>
      </c>
      <c r="KJ486" s="260">
        <f t="shared" si="1934"/>
        <v>1.0078160048971445</v>
      </c>
      <c r="KK486" s="57">
        <f t="shared" si="1935"/>
        <v>518.49499896755481</v>
      </c>
      <c r="KL486" s="58">
        <f t="shared" si="2073"/>
        <v>599.74316530577073</v>
      </c>
      <c r="KM486" s="58">
        <f t="shared" si="1936"/>
        <v>22.795837132728849</v>
      </c>
      <c r="KN486" s="58">
        <f t="shared" si="2074"/>
        <v>26.32691230458855</v>
      </c>
      <c r="KO486" s="58">
        <f t="shared" si="1937"/>
        <v>673.92256906520504</v>
      </c>
      <c r="KP486" s="55">
        <f t="shared" si="2075"/>
        <v>0.76936880105789729</v>
      </c>
      <c r="KQ486" s="56">
        <f t="shared" si="2076"/>
        <v>3.3825602790464267E-2</v>
      </c>
      <c r="KR486" s="260">
        <f t="shared" si="2077"/>
        <v>1.1257996769980154</v>
      </c>
      <c r="KS486" s="57">
        <f t="shared" si="1938"/>
        <v>426.35808951316614</v>
      </c>
      <c r="KT486" s="58">
        <f t="shared" si="2078"/>
        <v>493.16840213987928</v>
      </c>
      <c r="KU486" s="58">
        <f t="shared" si="1939"/>
        <v>18.74086537634901</v>
      </c>
      <c r="KV486" s="58">
        <f t="shared" si="2079"/>
        <v>21.643825423145472</v>
      </c>
      <c r="KW486" s="58">
        <f t="shared" si="1940"/>
        <v>558.89384481164154</v>
      </c>
      <c r="KX486" s="55">
        <f t="shared" si="1941"/>
        <v>0.76286059234890546</v>
      </c>
      <c r="KY486" s="56">
        <f t="shared" si="1942"/>
        <v>3.3532066152321037E-2</v>
      </c>
      <c r="KZ486" s="260">
        <f t="shared" si="1943"/>
        <v>1.124734371868068</v>
      </c>
      <c r="LA486" s="57">
        <f t="shared" si="1944"/>
        <v>1095.0693156873988</v>
      </c>
      <c r="LB486" s="58">
        <f t="shared" si="2080"/>
        <v>1266.6666774556143</v>
      </c>
      <c r="LC486" s="58">
        <f t="shared" si="1945"/>
        <v>47.406489461979113</v>
      </c>
      <c r="LD486" s="58">
        <f t="shared" si="2081"/>
        <v>54.749754679639679</v>
      </c>
      <c r="LE486" s="58">
        <f t="shared" si="1946"/>
        <v>2267.6468222496219</v>
      </c>
      <c r="LF486" s="55">
        <f t="shared" si="2082"/>
        <v>0.48290999504104165</v>
      </c>
      <c r="LG486" s="56">
        <f t="shared" si="2083"/>
        <v>2.0905587676545434E-2</v>
      </c>
      <c r="LH486" s="260">
        <f t="shared" si="2084"/>
        <v>1.0789102717540282</v>
      </c>
      <c r="LI486" s="57">
        <f t="shared" si="1947"/>
        <v>552.26760300473904</v>
      </c>
      <c r="LJ486" s="58">
        <f t="shared" si="2085"/>
        <v>638.80793639558169</v>
      </c>
      <c r="LK486" s="58">
        <f t="shared" si="1948"/>
        <v>24.263058263443614</v>
      </c>
      <c r="LL486" s="58">
        <f t="shared" si="2086"/>
        <v>28.021405988451033</v>
      </c>
      <c r="LM486" s="58">
        <f t="shared" si="1949"/>
        <v>737.94171139216041</v>
      </c>
      <c r="LN486" s="55">
        <f t="shared" si="1950"/>
        <v>0.74838919453795505</v>
      </c>
      <c r="LO486" s="56">
        <f t="shared" si="1951"/>
        <v>3.28793695882433E-2</v>
      </c>
      <c r="LP486" s="260">
        <f t="shared" si="1952"/>
        <v>1.1223656011333167</v>
      </c>
      <c r="LQ486" s="57">
        <f t="shared" si="1953"/>
        <v>4.3436640066666643E-2</v>
      </c>
      <c r="LR486" s="58">
        <f t="shared" si="2087"/>
        <v>5.0243161565113312E-2</v>
      </c>
      <c r="LS486" s="58">
        <f t="shared" si="1954"/>
        <v>1.1768208333333328E-3</v>
      </c>
      <c r="LT486" s="58">
        <f t="shared" si="2088"/>
        <v>1.359110380416666E-3</v>
      </c>
      <c r="LU486" s="58">
        <f t="shared" si="1955"/>
        <v>0.89416666666666633</v>
      </c>
      <c r="LV486" s="55">
        <f t="shared" si="2101"/>
        <v>4.857778945013979E-2</v>
      </c>
      <c r="LW486" s="56">
        <f t="shared" si="2102"/>
        <v>1.3161090400745572E-3</v>
      </c>
      <c r="LX486" s="260">
        <f t="shared" si="2103"/>
        <v>1.0078160048971445</v>
      </c>
      <c r="LY486" s="57">
        <f t="shared" si="1956"/>
        <v>41.79197945170079</v>
      </c>
      <c r="LZ486" s="58">
        <f t="shared" si="2089"/>
        <v>48.340782631782304</v>
      </c>
      <c r="MA486" s="58">
        <f t="shared" si="1957"/>
        <v>1.1322623483196654</v>
      </c>
      <c r="MB486" s="58">
        <f t="shared" si="2090"/>
        <v>1.3076497860743816</v>
      </c>
      <c r="MC486" s="58">
        <f t="shared" si="1958"/>
        <v>860.31041974603102</v>
      </c>
      <c r="MD486" s="55">
        <f t="shared" si="1959"/>
        <v>4.8577790635196585E-2</v>
      </c>
      <c r="ME486" s="56">
        <f t="shared" si="1960"/>
        <v>1.3161090721810812E-3</v>
      </c>
      <c r="MF486" s="260">
        <f t="shared" si="1961"/>
        <v>1.0078160050878162</v>
      </c>
      <c r="MG486" s="57">
        <f t="shared" si="1962"/>
        <v>0</v>
      </c>
      <c r="MH486" s="58">
        <f t="shared" si="2091"/>
        <v>0</v>
      </c>
      <c r="MI486" s="58">
        <f t="shared" si="1963"/>
        <v>0</v>
      </c>
      <c r="MJ486" s="58">
        <f t="shared" si="2092"/>
        <v>0</v>
      </c>
      <c r="MK486" s="58">
        <f t="shared" si="1964"/>
        <v>0</v>
      </c>
      <c r="ML486" s="55"/>
      <c r="MM486" s="56"/>
      <c r="MN486" s="260"/>
      <c r="MO486" s="59">
        <v>3.0736044953765167</v>
      </c>
      <c r="MP486" s="60">
        <v>3.0736044953765167</v>
      </c>
      <c r="MQ486" s="60">
        <v>2.5131999999999999</v>
      </c>
      <c r="MR486" s="61">
        <v>2.7385999999999999</v>
      </c>
      <c r="MS486" s="59">
        <f t="shared" si="1965"/>
        <v>1.0937041129352283</v>
      </c>
      <c r="MT486" s="60">
        <f t="shared" si="2121"/>
        <v>1.0937041129352283</v>
      </c>
      <c r="MU486" s="60">
        <f t="shared" si="2093"/>
        <v>1.1004446220304247</v>
      </c>
      <c r="MV486" s="61">
        <f t="shared" si="2094"/>
        <v>1.1024424769391481</v>
      </c>
      <c r="MW486" s="66">
        <f t="shared" si="2095"/>
        <v>3.3616138781295031</v>
      </c>
      <c r="MX486" s="67">
        <f t="shared" si="2096"/>
        <v>3.3616138781295031</v>
      </c>
      <c r="MY486" s="67">
        <f t="shared" si="2097"/>
        <v>2.7656374240868633</v>
      </c>
      <c r="MZ486" s="261">
        <f t="shared" si="2098"/>
        <v>3.0191489673455507</v>
      </c>
      <c r="NA486" s="59">
        <f t="shared" si="1966"/>
        <v>1.0937143362429282</v>
      </c>
      <c r="NB486" s="60">
        <f t="shared" si="2122"/>
        <v>1.0937143362429282</v>
      </c>
      <c r="NC486" s="60">
        <f t="shared" si="1967"/>
        <v>1.1004540397684166</v>
      </c>
      <c r="ND486" s="262">
        <f t="shared" si="2123"/>
        <v>1.1024502917708008</v>
      </c>
      <c r="NE486" s="62">
        <f t="shared" si="1968"/>
        <v>3.3616453005340072</v>
      </c>
      <c r="NF486" s="63">
        <f t="shared" si="2124"/>
        <v>3.3616453005340072</v>
      </c>
      <c r="NG486" s="63">
        <f t="shared" si="1969"/>
        <v>2.7656610927459844</v>
      </c>
      <c r="NH486" s="64">
        <f t="shared" si="2125"/>
        <v>3.0191703690435148</v>
      </c>
      <c r="NI486" s="238">
        <f t="shared" si="2104"/>
        <v>-3.1422404504155566E-5</v>
      </c>
      <c r="NJ486" s="238">
        <f t="shared" si="2105"/>
        <v>-3.1422404504155566E-5</v>
      </c>
      <c r="NK486" s="238">
        <f t="shared" si="2106"/>
        <v>-2.3668659121067748E-5</v>
      </c>
      <c r="NL486" s="238">
        <f t="shared" si="2107"/>
        <v>-2.1401697964051891E-5</v>
      </c>
      <c r="NM486" s="239">
        <f t="shared" si="1970"/>
        <v>0.25350927629753028</v>
      </c>
      <c r="NN486" s="240">
        <f t="shared" si="1971"/>
        <v>0.48438377815316341</v>
      </c>
      <c r="NO486" s="240">
        <f t="shared" si="2126"/>
        <v>0.3424749314904923</v>
      </c>
      <c r="NP486" s="240">
        <f t="shared" si="1972"/>
        <v>2.0102872232299449E-3</v>
      </c>
      <c r="NQ486" s="240">
        <f t="shared" si="2120"/>
        <v>0</v>
      </c>
      <c r="NR486" s="240">
        <f t="shared" si="1973"/>
        <v>0</v>
      </c>
      <c r="NS486" s="240">
        <f t="shared" si="1974"/>
        <v>0.70921319451719467</v>
      </c>
      <c r="NT486" s="240">
        <f t="shared" si="1975"/>
        <v>1.0481286450930303E-2</v>
      </c>
      <c r="NU486" s="240">
        <f t="shared" si="1976"/>
        <v>4.0312640195885782E-4</v>
      </c>
      <c r="NV486" s="240">
        <f t="shared" si="1977"/>
        <v>0.21390193862962292</v>
      </c>
      <c r="NW486" s="240">
        <f t="shared" si="1978"/>
        <v>0.1772581370064075</v>
      </c>
      <c r="NX486" s="240">
        <f t="shared" si="1979"/>
        <v>0.68974733673235022</v>
      </c>
      <c r="NY486" s="240">
        <f t="shared" si="1980"/>
        <v>0.23356428159584322</v>
      </c>
      <c r="NZ486" s="240">
        <f t="shared" si="1981"/>
        <v>2.0156320097942891E-4</v>
      </c>
      <c r="OA486" s="240">
        <f t="shared" si="1982"/>
        <v>0.24449616283430423</v>
      </c>
      <c r="OB486" s="241">
        <f t="shared" si="1983"/>
        <v>0</v>
      </c>
      <c r="OC486" s="4"/>
      <c r="OD486" s="4"/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136"/>
      <c r="OP486" s="13"/>
      <c r="OQ486" s="13"/>
      <c r="OR486" s="13"/>
      <c r="OS486" s="13"/>
      <c r="OT486" s="13"/>
    </row>
    <row r="487" spans="1:410" ht="15" customHeight="1">
      <c r="A487" s="242">
        <v>468</v>
      </c>
      <c r="B487" s="49" t="s">
        <v>537</v>
      </c>
      <c r="C487" s="50">
        <v>5</v>
      </c>
      <c r="D487" s="51">
        <v>4575.6000000000004</v>
      </c>
      <c r="E487" s="52">
        <v>4535.8</v>
      </c>
      <c r="F487" s="52"/>
      <c r="G487" s="52">
        <v>39.799999999999997</v>
      </c>
      <c r="H487" s="53"/>
      <c r="I487" s="57">
        <v>3.2960609135164094</v>
      </c>
      <c r="J487" s="58">
        <v>3.2960609135164094</v>
      </c>
      <c r="K487" s="58">
        <v>2.6975000000000002</v>
      </c>
      <c r="L487" s="243">
        <v>2.9174000000000002</v>
      </c>
      <c r="M487" s="1">
        <v>0.21990000000000001</v>
      </c>
      <c r="N487" s="2">
        <v>0.45090000000000002</v>
      </c>
      <c r="O487" s="2">
        <v>0.37866091351640924</v>
      </c>
      <c r="P487" s="2">
        <v>1.3299999999999999E-2</v>
      </c>
      <c r="Q487" s="2">
        <v>0</v>
      </c>
      <c r="R487" s="2">
        <v>0</v>
      </c>
      <c r="S487" s="2">
        <v>0.63839999999999997</v>
      </c>
      <c r="T487" s="2">
        <v>1.0200000000000001E-2</v>
      </c>
      <c r="U487" s="2">
        <v>4.0000000000000002E-4</v>
      </c>
      <c r="V487" s="2">
        <v>0.18240000000000001</v>
      </c>
      <c r="W487" s="2">
        <v>0.154</v>
      </c>
      <c r="X487" s="2">
        <v>0.82720000000000005</v>
      </c>
      <c r="Y487" s="2">
        <v>0.18179999999999999</v>
      </c>
      <c r="Z487" s="2">
        <v>2.0000000000000001E-4</v>
      </c>
      <c r="AA487" s="2">
        <v>0.2387</v>
      </c>
      <c r="AB487" s="3">
        <v>0</v>
      </c>
      <c r="AC487" s="244">
        <v>386.08</v>
      </c>
      <c r="AD487" s="108">
        <v>84.937600000000003</v>
      </c>
      <c r="AE487" s="108">
        <v>259.85230223999997</v>
      </c>
      <c r="AF487" s="108">
        <f t="shared" si="1984"/>
        <v>25.718621761901758</v>
      </c>
      <c r="AG487" s="108">
        <f t="shared" si="1985"/>
        <v>81.318179462985597</v>
      </c>
      <c r="AH487" s="108">
        <v>13.2979345454167</v>
      </c>
      <c r="AI487" s="108">
        <v>54.324252132436285</v>
      </c>
      <c r="AJ487" s="108">
        <f t="shared" si="1986"/>
        <v>1.05090265750198</v>
      </c>
      <c r="AK487" s="108">
        <f t="shared" si="1987"/>
        <v>31.79424639704672</v>
      </c>
      <c r="AL487" s="108">
        <v>39.924604445892655</v>
      </c>
      <c r="AM487" s="245">
        <v>1006.1000320364948</v>
      </c>
      <c r="AN487" s="244">
        <v>771.58</v>
      </c>
      <c r="AO487" s="108">
        <v>169.74760000000001</v>
      </c>
      <c r="AP487" s="108">
        <v>519.31423374000008</v>
      </c>
      <c r="AQ487" s="108">
        <f t="shared" si="1988"/>
        <v>51.398606970182769</v>
      </c>
      <c r="AR487" s="108">
        <f t="shared" si="1989"/>
        <v>162.51419630659564</v>
      </c>
      <c r="AS487" s="246">
        <v>65.401146212875005</v>
      </c>
      <c r="AT487" s="247">
        <v>16.50317554360144</v>
      </c>
      <c r="AU487" s="108">
        <v>111.40113753655989</v>
      </c>
      <c r="AV487" s="108">
        <f t="shared" si="1990"/>
        <v>2.1550550056447513</v>
      </c>
      <c r="AW487" s="108">
        <f t="shared" si="1991"/>
        <v>65.199520963747332</v>
      </c>
      <c r="AX487" s="108">
        <v>81.87220587447176</v>
      </c>
      <c r="AY487" s="245">
        <v>2063.1795880366881</v>
      </c>
      <c r="AZ487" s="248">
        <v>218</v>
      </c>
      <c r="BA487" s="108">
        <v>1111.1823333333332</v>
      </c>
      <c r="BB487" s="108">
        <v>115.88042326855521</v>
      </c>
      <c r="BC487" s="109">
        <v>92.704338614844175</v>
      </c>
      <c r="BD487" s="109">
        <v>23.17608465371103</v>
      </c>
      <c r="BE487" s="108">
        <v>43.455166249999998</v>
      </c>
      <c r="BF487" s="109">
        <v>34.764133000000001</v>
      </c>
      <c r="BG487" s="109">
        <v>8.6910332499999967</v>
      </c>
      <c r="BH487" s="108">
        <v>92.747808368187847</v>
      </c>
      <c r="BI487" s="109">
        <f t="shared" si="1992"/>
        <v>54.282324308032564</v>
      </c>
      <c r="BJ487" s="108">
        <f t="shared" si="1993"/>
        <v>1.794206352882594</v>
      </c>
      <c r="BK487" s="108">
        <v>68.163286561003815</v>
      </c>
      <c r="BL487" s="245">
        <v>1717.7148213372961</v>
      </c>
      <c r="BM487" s="244">
        <v>22.87</v>
      </c>
      <c r="BN487" s="108">
        <v>5.0314000000000005</v>
      </c>
      <c r="BO487" s="108">
        <v>15.392722110000001</v>
      </c>
      <c r="BP487" s="108">
        <f t="shared" si="1994"/>
        <v>1.5234792781151403</v>
      </c>
      <c r="BQ487" s="108">
        <f t="shared" si="1995"/>
        <v>4.8169984571034004</v>
      </c>
      <c r="BR487" s="108">
        <v>1.6622216104833301</v>
      </c>
      <c r="BS487" s="108">
        <v>3.281813091595283</v>
      </c>
      <c r="BT487" s="108">
        <f t="shared" si="1996"/>
        <v>6.348667425691075E-2</v>
      </c>
      <c r="BU487" s="108">
        <f t="shared" si="1997"/>
        <v>1.9207401844917882</v>
      </c>
      <c r="BV487" s="108">
        <v>2.4119078406039307</v>
      </c>
      <c r="BW487" s="245">
        <v>60.780077583219054</v>
      </c>
      <c r="BX487" s="107">
        <v>0</v>
      </c>
      <c r="BY487" s="108">
        <v>0</v>
      </c>
      <c r="BZ487" s="109">
        <f t="shared" si="1998"/>
        <v>0</v>
      </c>
      <c r="CA487" s="109">
        <f t="shared" si="1999"/>
        <v>0</v>
      </c>
      <c r="CB487" s="108">
        <v>0</v>
      </c>
      <c r="CC487" s="110">
        <v>0</v>
      </c>
      <c r="CD487" s="244">
        <v>0</v>
      </c>
      <c r="CE487" s="108">
        <v>0</v>
      </c>
      <c r="CF487" s="109">
        <f t="shared" si="2000"/>
        <v>0</v>
      </c>
      <c r="CG487" s="109">
        <f t="shared" si="2001"/>
        <v>0</v>
      </c>
      <c r="CH487" s="108">
        <v>0</v>
      </c>
      <c r="CI487" s="245">
        <v>0</v>
      </c>
      <c r="CJ487" s="249">
        <v>1079.4842269446285</v>
      </c>
      <c r="CK487" s="250">
        <v>237.48652992781825</v>
      </c>
      <c r="CL487" s="250">
        <v>114.05467852011557</v>
      </c>
      <c r="CM487" s="251">
        <v>72.758180016235556</v>
      </c>
      <c r="CN487" s="252">
        <f t="shared" si="1871"/>
        <v>35.465974848914023</v>
      </c>
      <c r="CO487" s="250">
        <v>726.55009739776301</v>
      </c>
      <c r="CP487" s="252">
        <f t="shared" si="2002"/>
        <v>71.9095693398462</v>
      </c>
      <c r="CQ487" s="250">
        <v>227.36658747965595</v>
      </c>
      <c r="CR487" s="250">
        <v>157.50301389369372</v>
      </c>
      <c r="CS487" s="252">
        <f t="shared" si="2003"/>
        <v>3.0468958037735052</v>
      </c>
      <c r="CT487" s="252">
        <f t="shared" si="2004"/>
        <v>92.181473935534342</v>
      </c>
      <c r="CU487" s="250">
        <f t="shared" si="1872"/>
        <v>2315.0785466840189</v>
      </c>
      <c r="CV487" s="245">
        <f t="shared" si="2005"/>
        <v>2916.9989688218634</v>
      </c>
      <c r="CW487" s="244">
        <v>34.339999999999996</v>
      </c>
      <c r="CX487" s="108">
        <v>2.5068199999999998</v>
      </c>
      <c r="CY487" s="108">
        <f t="shared" si="2006"/>
        <v>4.8494432900000002E-2</v>
      </c>
      <c r="CZ487" s="108">
        <f t="shared" si="2007"/>
        <v>1.4671615277599999</v>
      </c>
      <c r="DA487" s="108">
        <v>1.842341</v>
      </c>
      <c r="DB487" s="245">
        <v>46.426993199999991</v>
      </c>
      <c r="DC487" s="244">
        <v>1.1600000000000001</v>
      </c>
      <c r="DD487" s="108">
        <v>8.4680000000000005E-2</v>
      </c>
      <c r="DE487" s="108">
        <f t="shared" si="2008"/>
        <v>1.6381346000000003E-3</v>
      </c>
      <c r="DF487" s="108">
        <f t="shared" si="2009"/>
        <v>4.9560494240000003E-2</v>
      </c>
      <c r="DG487" s="108">
        <v>6.2233999999999998E-2</v>
      </c>
      <c r="DH487" s="245">
        <v>1.5682968000000002</v>
      </c>
      <c r="DI487" s="107">
        <v>323.23950423551997</v>
      </c>
      <c r="DJ487" s="108">
        <v>71.112690931814399</v>
      </c>
      <c r="DK487" s="108">
        <v>5.3729456003967968</v>
      </c>
      <c r="DL487" s="108">
        <v>217.55731804422942</v>
      </c>
      <c r="DM487" s="108">
        <f t="shared" si="2010"/>
        <v>21.532517996109565</v>
      </c>
      <c r="DN487" s="108">
        <f t="shared" si="2011"/>
        <v>68.082387108761154</v>
      </c>
      <c r="DO487" s="108">
        <v>45.06161949327312</v>
      </c>
      <c r="DP487" s="108">
        <f t="shared" si="2012"/>
        <v>0.87171702909736859</v>
      </c>
      <c r="DQ487" s="108">
        <f t="shared" si="2013"/>
        <v>26.373123917588973</v>
      </c>
      <c r="DR487" s="108">
        <v>33.11720391526169</v>
      </c>
      <c r="DS487" s="110">
        <v>834.55353866459438</v>
      </c>
      <c r="DT487" s="244">
        <v>270.49</v>
      </c>
      <c r="DU487" s="108">
        <v>59.507800000000003</v>
      </c>
      <c r="DV487" s="108">
        <v>182.05410596999999</v>
      </c>
      <c r="DW487" s="108">
        <f t="shared" si="2014"/>
        <v>18.018623084274779</v>
      </c>
      <c r="DX487" s="108">
        <f t="shared" si="2015"/>
        <v>56.972011922251795</v>
      </c>
      <c r="DY487" s="108">
        <v>5.2192156610833296</v>
      </c>
      <c r="DZ487" s="108">
        <v>3.9856229960624998</v>
      </c>
      <c r="EA487" s="108"/>
      <c r="EB487" s="108">
        <v>38.051742357781642</v>
      </c>
      <c r="EC487" s="108">
        <f t="shared" si="2016"/>
        <v>0.73611095591128595</v>
      </c>
      <c r="ED487" s="108">
        <f t="shared" si="2017"/>
        <v>22.270467146254145</v>
      </c>
      <c r="EE487" s="108">
        <v>27.965424349246376</v>
      </c>
      <c r="EF487" s="245">
        <v>704.72869360100867</v>
      </c>
      <c r="EG487" s="249">
        <v>740.92071428571421</v>
      </c>
      <c r="EH487" s="250">
        <v>163.00255714285711</v>
      </c>
      <c r="EI487" s="250">
        <v>1396.920129043333</v>
      </c>
      <c r="EJ487" s="250">
        <v>498.67890951214275</v>
      </c>
      <c r="EK487" s="250">
        <f t="shared" si="2018"/>
        <v>49.356246390054821</v>
      </c>
      <c r="EL487" s="250">
        <v>156.05657794272994</v>
      </c>
      <c r="EM487" s="250">
        <v>204.36512862883558</v>
      </c>
      <c r="EN487" s="250">
        <f t="shared" si="2019"/>
        <v>3.9534434133248246</v>
      </c>
      <c r="EO487" s="250">
        <f t="shared" si="2020"/>
        <v>119.60837010234134</v>
      </c>
      <c r="EP487" s="250">
        <v>3003.8874386128823</v>
      </c>
      <c r="EQ487" s="245">
        <v>3784.8981726522316</v>
      </c>
      <c r="ER487" s="244">
        <v>312.64999999999998</v>
      </c>
      <c r="ES487" s="108">
        <v>68.783000000000001</v>
      </c>
      <c r="ET487" s="108">
        <v>210.43002045</v>
      </c>
      <c r="EU487" s="108">
        <f t="shared" si="2021"/>
        <v>20.8271008440183</v>
      </c>
      <c r="EV487" s="108">
        <f t="shared" si="2022"/>
        <v>65.851970599623002</v>
      </c>
      <c r="EW487" s="108">
        <v>23.467175968199999</v>
      </c>
      <c r="EX487" s="108">
        <v>44.919104338528598</v>
      </c>
      <c r="EY487" s="108">
        <f t="shared" si="2023"/>
        <v>0.86896007342883574</v>
      </c>
      <c r="EZ487" s="108">
        <f t="shared" si="2024"/>
        <v>26.289714358001955</v>
      </c>
      <c r="FA487" s="108">
        <v>33.0124650378364</v>
      </c>
      <c r="FB487" s="245">
        <v>831.91411895347801</v>
      </c>
      <c r="FC487" s="244">
        <v>0.83333333333333293</v>
      </c>
      <c r="FD487" s="108">
        <v>6.0833333333333302E-2</v>
      </c>
      <c r="FE487" s="108">
        <f t="shared" si="2025"/>
        <v>1.1768208333333328E-3</v>
      </c>
      <c r="FF487" s="108">
        <f t="shared" si="2026"/>
        <v>3.5603803333333316E-2</v>
      </c>
      <c r="FG487" s="108">
        <v>4.4708333333333301E-2</v>
      </c>
      <c r="FH487" s="245">
        <v>1.1266499999999995</v>
      </c>
      <c r="FI487" s="244">
        <v>807.901966666666</v>
      </c>
      <c r="FJ487" s="108">
        <v>58.976843566666602</v>
      </c>
      <c r="FK487" s="108">
        <f t="shared" si="2027"/>
        <v>1.1409070387971654</v>
      </c>
      <c r="FL487" s="108">
        <f t="shared" si="2028"/>
        <v>34.517259280575828</v>
      </c>
      <c r="FM487" s="108">
        <v>43.344000000000001</v>
      </c>
      <c r="FN487" s="245">
        <v>1092.2673722799991</v>
      </c>
      <c r="FO487" s="244">
        <v>0</v>
      </c>
      <c r="FP487" s="108">
        <v>0</v>
      </c>
      <c r="FQ487" s="108">
        <f t="shared" si="2029"/>
        <v>0</v>
      </c>
      <c r="FR487" s="108">
        <f t="shared" si="2030"/>
        <v>0</v>
      </c>
      <c r="FS487" s="108">
        <v>0</v>
      </c>
      <c r="FT487" s="110">
        <v>0</v>
      </c>
      <c r="FU487" s="253">
        <f t="shared" si="1873"/>
        <v>4766.9236234683522</v>
      </c>
      <c r="FV487" s="254">
        <f t="shared" si="1874"/>
        <v>1610.1123710024951</v>
      </c>
      <c r="FW487" s="254">
        <f t="shared" si="1875"/>
        <v>179.43762200735964</v>
      </c>
      <c r="FX487" s="254">
        <f t="shared" si="1876"/>
        <v>1111.1823333333332</v>
      </c>
      <c r="FY487" s="254">
        <f t="shared" si="1877"/>
        <v>0</v>
      </c>
      <c r="FZ487" s="254">
        <f t="shared" si="1878"/>
        <v>0</v>
      </c>
      <c r="GA487" s="254">
        <f t="shared" si="2031"/>
        <v>34.339999999999996</v>
      </c>
      <c r="GB487" s="254">
        <f t="shared" si="2032"/>
        <v>1.1600000000000001</v>
      </c>
      <c r="GC487" s="254">
        <f t="shared" si="2033"/>
        <v>807.901966666666</v>
      </c>
      <c r="GD487" s="254">
        <f t="shared" si="2034"/>
        <v>0</v>
      </c>
      <c r="GE487" s="254">
        <f t="shared" si="1879"/>
        <v>2629.8297094641348</v>
      </c>
      <c r="GF487" s="255">
        <f t="shared" si="1880"/>
        <v>1004.0342693212419</v>
      </c>
      <c r="GG487" s="255">
        <f t="shared" si="1881"/>
        <v>260.28476566450331</v>
      </c>
      <c r="GH487" s="254">
        <f t="shared" si="1882"/>
        <v>813.28479674089181</v>
      </c>
      <c r="GI487" s="255">
        <f t="shared" si="1883"/>
        <v>580.70727103111699</v>
      </c>
      <c r="GJ487" s="256">
        <f t="shared" si="1884"/>
        <v>15.732994392952556</v>
      </c>
      <c r="GK487" s="253">
        <f t="shared" si="2035"/>
        <v>11954.172422683234</v>
      </c>
      <c r="GL487" s="257">
        <f t="shared" si="2036"/>
        <v>15062.257252580876</v>
      </c>
      <c r="GM487" s="221">
        <f t="shared" si="2037"/>
        <v>15062.257252580876</v>
      </c>
      <c r="GN487" s="222">
        <f t="shared" si="2038"/>
        <v>8003.0981064140969</v>
      </c>
      <c r="GO487" s="222">
        <f t="shared" si="2039"/>
        <v>573.87378140166754</v>
      </c>
      <c r="GP487" s="55">
        <f t="shared" si="2040"/>
        <v>0.53133457835762221</v>
      </c>
      <c r="GQ487" s="56">
        <f t="shared" si="2041"/>
        <v>3.8100118181379213E-2</v>
      </c>
      <c r="GR487" s="258">
        <f t="shared" si="2042"/>
        <v>1.0891618367349349</v>
      </c>
      <c r="GS487" s="227">
        <f t="shared" si="1885"/>
        <v>15062.257252580876</v>
      </c>
      <c r="GT487" s="222">
        <f t="shared" si="2109"/>
        <v>8003.0981064140969</v>
      </c>
      <c r="GU487" s="222">
        <f t="shared" si="2110"/>
        <v>573.87378140166754</v>
      </c>
      <c r="GV487" s="37">
        <f t="shared" si="2099"/>
        <v>0.53133457835762221</v>
      </c>
      <c r="GW487" s="228">
        <f t="shared" si="2100"/>
        <v>3.8100118181379213E-2</v>
      </c>
      <c r="GX487" s="258">
        <f t="shared" si="2043"/>
        <v>1.0891618367349349</v>
      </c>
      <c r="GY487" s="221">
        <f t="shared" si="2108"/>
        <v>12338.442399207084</v>
      </c>
      <c r="GZ487" s="222">
        <f t="shared" si="2044"/>
        <v>7152.2967204557472</v>
      </c>
      <c r="HA487" s="222">
        <f t="shared" si="2045"/>
        <v>377.27320639388313</v>
      </c>
      <c r="HB487" s="55">
        <f t="shared" si="2046"/>
        <v>0.57967582041922738</v>
      </c>
      <c r="HC487" s="56">
        <f t="shared" si="2047"/>
        <v>3.0577052936449106E-2</v>
      </c>
      <c r="HD487" s="258">
        <f t="shared" si="2048"/>
        <v>1.095571586559549</v>
      </c>
      <c r="HE487" s="221">
        <f t="shared" si="2049"/>
        <v>13344.542431243579</v>
      </c>
      <c r="HF487" s="222">
        <f t="shared" si="2050"/>
        <v>7919.655317487789</v>
      </c>
      <c r="HG487" s="222">
        <f t="shared" si="2051"/>
        <v>411.00280716233186</v>
      </c>
      <c r="HH487" s="55">
        <f t="shared" si="2052"/>
        <v>0.59347522466903768</v>
      </c>
      <c r="HI487" s="56">
        <f t="shared" si="2053"/>
        <v>3.0799318094268332E-2</v>
      </c>
      <c r="HJ487" s="259">
        <f t="shared" si="2054"/>
        <v>1.0977683820784405</v>
      </c>
      <c r="HK487" s="54">
        <f t="shared" si="1886"/>
        <v>3.5899437585557599</v>
      </c>
      <c r="HL487" s="55">
        <f t="shared" si="1887"/>
        <v>3.5899437585557599</v>
      </c>
      <c r="HM487" s="55">
        <f t="shared" si="1888"/>
        <v>2.9553043547443836</v>
      </c>
      <c r="HN487" s="56">
        <f t="shared" si="1889"/>
        <v>3.2026294778756426</v>
      </c>
      <c r="HQ487" s="57">
        <f t="shared" si="1890"/>
        <v>609.01475954923944</v>
      </c>
      <c r="HR487" s="58">
        <f t="shared" si="2055"/>
        <v>704.44737237060531</v>
      </c>
      <c r="HS487" s="58">
        <f t="shared" si="1891"/>
        <v>26.769524419403737</v>
      </c>
      <c r="HT487" s="58">
        <f t="shared" si="2056"/>
        <v>30.916123751969376</v>
      </c>
      <c r="HU487" s="58">
        <f t="shared" si="1892"/>
        <v>798.49208891785304</v>
      </c>
      <c r="HV487" s="55">
        <f t="shared" si="2127"/>
        <v>0.76270606559746823</v>
      </c>
      <c r="HW487" s="56">
        <f t="shared" si="2128"/>
        <v>3.3525096605130825E-2</v>
      </c>
      <c r="HX487" s="260">
        <f t="shared" si="2129"/>
        <v>1.1247090779432578</v>
      </c>
      <c r="HY487" s="57">
        <f t="shared" si="1893"/>
        <v>1219.1383350698184</v>
      </c>
      <c r="HZ487" s="58">
        <f t="shared" si="2057"/>
        <v>1410.177312175259</v>
      </c>
      <c r="IA487" s="58">
        <f t="shared" si="1894"/>
        <v>70.056837519428967</v>
      </c>
      <c r="IB487" s="58">
        <f t="shared" si="2058"/>
        <v>80.908641651188518</v>
      </c>
      <c r="IC487" s="58">
        <f t="shared" si="1895"/>
        <v>1637.444117489435</v>
      </c>
      <c r="ID487" s="55">
        <f t="shared" si="1896"/>
        <v>0.74453736896928602</v>
      </c>
      <c r="IE487" s="56">
        <f t="shared" si="1897"/>
        <v>4.2784261625270999E-2</v>
      </c>
      <c r="IF487" s="260">
        <f t="shared" si="1898"/>
        <v>1.1232962878432418</v>
      </c>
      <c r="IG487" s="57">
        <f t="shared" si="1899"/>
        <v>66.224435655799724</v>
      </c>
      <c r="IH487" s="58">
        <f t="shared" si="2059"/>
        <v>76.601804723063537</v>
      </c>
      <c r="II487" s="58">
        <f t="shared" si="1900"/>
        <v>129.26267796772677</v>
      </c>
      <c r="IJ487" s="58">
        <f t="shared" si="2060"/>
        <v>149.28546678492765</v>
      </c>
      <c r="IK487" s="58">
        <f t="shared" si="1901"/>
        <v>1363.2657312200763</v>
      </c>
      <c r="IL487" s="55">
        <f t="shared" si="1902"/>
        <v>4.8577789450139783E-2</v>
      </c>
      <c r="IM487" s="56">
        <f t="shared" si="1903"/>
        <v>9.4818401876823444E-2</v>
      </c>
      <c r="IN487" s="260">
        <f t="shared" si="1904"/>
        <v>1.0222995100575569</v>
      </c>
      <c r="IO487" s="57">
        <f t="shared" si="1905"/>
        <v>36.121441142746136</v>
      </c>
      <c r="IP487" s="58">
        <f t="shared" si="2061"/>
        <v>41.781670969814456</v>
      </c>
      <c r="IQ487" s="58">
        <f t="shared" si="1906"/>
        <v>1.586965952372051</v>
      </c>
      <c r="IR487" s="58">
        <f t="shared" si="2062"/>
        <v>1.8327869783944817</v>
      </c>
      <c r="IS487" s="58">
        <f t="shared" si="1907"/>
        <v>48.238156812078614</v>
      </c>
      <c r="IT487" s="55">
        <f t="shared" si="1908"/>
        <v>0.74881470458053434</v>
      </c>
      <c r="IU487" s="56">
        <f t="shared" si="1909"/>
        <v>3.289856116506263E-2</v>
      </c>
      <c r="IV487" s="260">
        <f t="shared" si="1910"/>
        <v>1.122435251332238</v>
      </c>
      <c r="IW487" s="57">
        <f t="shared" si="1911"/>
        <v>0</v>
      </c>
      <c r="IX487" s="58">
        <f t="shared" si="2063"/>
        <v>0</v>
      </c>
      <c r="IY487" s="58">
        <f t="shared" si="1912"/>
        <v>0</v>
      </c>
      <c r="IZ487" s="58">
        <f t="shared" si="2064"/>
        <v>0</v>
      </c>
      <c r="JA487" s="58">
        <f t="shared" si="1913"/>
        <v>0</v>
      </c>
      <c r="JB487" s="55"/>
      <c r="JC487" s="56"/>
      <c r="JD487" s="260"/>
      <c r="JE487" s="57">
        <f t="shared" si="1914"/>
        <v>0</v>
      </c>
      <c r="JF487" s="58">
        <f t="shared" si="2065"/>
        <v>0</v>
      </c>
      <c r="JG487" s="58">
        <f t="shared" si="1915"/>
        <v>0</v>
      </c>
      <c r="JH487" s="58">
        <f t="shared" si="2066"/>
        <v>0</v>
      </c>
      <c r="JI487" s="58">
        <f t="shared" si="1916"/>
        <v>0</v>
      </c>
      <c r="JJ487" s="55"/>
      <c r="JK487" s="56"/>
      <c r="JL487" s="260"/>
      <c r="JM487" s="57">
        <f t="shared" si="1917"/>
        <v>1706.8193917989788</v>
      </c>
      <c r="JN487" s="58">
        <f t="shared" si="2067"/>
        <v>1974.2779904938789</v>
      </c>
      <c r="JO487" s="58">
        <f t="shared" si="1918"/>
        <v>110.42243999253373</v>
      </c>
      <c r="JP487" s="58">
        <f t="shared" si="2068"/>
        <v>127.52687594737721</v>
      </c>
      <c r="JQ487" s="58">
        <f t="shared" si="1919"/>
        <v>2315.0785466840189</v>
      </c>
      <c r="JR487" s="55">
        <f t="shared" si="1920"/>
        <v>0.73726197940183313</v>
      </c>
      <c r="JS487" s="56">
        <f t="shared" si="1921"/>
        <v>4.7697059847362965E-2</v>
      </c>
      <c r="JT487" s="260">
        <f t="shared" si="1922"/>
        <v>1.122917226742624</v>
      </c>
      <c r="JU487" s="57">
        <f t="shared" si="1923"/>
        <v>1.7899370638671999</v>
      </c>
      <c r="JV487" s="58">
        <f t="shared" si="2069"/>
        <v>2.0704202017751903</v>
      </c>
      <c r="JW487" s="58">
        <f t="shared" si="1924"/>
        <v>4.8494432900000002E-2</v>
      </c>
      <c r="JX487" s="58">
        <f t="shared" si="2070"/>
        <v>5.6006220556210004E-2</v>
      </c>
      <c r="JY487" s="58">
        <f t="shared" si="1925"/>
        <v>36.846819999999994</v>
      </c>
      <c r="JZ487" s="55">
        <f t="shared" si="1926"/>
        <v>4.8577789450139797E-2</v>
      </c>
      <c r="KA487" s="56">
        <f t="shared" si="1927"/>
        <v>1.3161090400745576E-3</v>
      </c>
      <c r="KB487" s="260">
        <f t="shared" si="1928"/>
        <v>1.0078160048971445</v>
      </c>
      <c r="KC487" s="57">
        <f t="shared" si="1929"/>
        <v>6.0463802972800004E-2</v>
      </c>
      <c r="KD487" s="58">
        <f t="shared" si="2071"/>
        <v>6.9938480898637773E-2</v>
      </c>
      <c r="KE487" s="58">
        <f t="shared" si="1930"/>
        <v>1.6381346000000003E-3</v>
      </c>
      <c r="KF487" s="58">
        <f t="shared" si="2072"/>
        <v>1.8918816495400003E-3</v>
      </c>
      <c r="KG487" s="58">
        <f t="shared" si="1931"/>
        <v>1.24468</v>
      </c>
      <c r="KH487" s="55">
        <f t="shared" si="1932"/>
        <v>4.8577789450139797E-2</v>
      </c>
      <c r="KI487" s="56">
        <f t="shared" si="1933"/>
        <v>1.3161090400745576E-3</v>
      </c>
      <c r="KJ487" s="260">
        <f t="shared" si="1934"/>
        <v>1.0078160048971445</v>
      </c>
      <c r="KK487" s="57">
        <f t="shared" si="1935"/>
        <v>509.58791861948146</v>
      </c>
      <c r="KL487" s="58">
        <f t="shared" si="2073"/>
        <v>589.4403454671542</v>
      </c>
      <c r="KM487" s="58">
        <f t="shared" si="1936"/>
        <v>22.404235025206933</v>
      </c>
      <c r="KN487" s="58">
        <f t="shared" si="2074"/>
        <v>25.874651030611489</v>
      </c>
      <c r="KO487" s="58">
        <f t="shared" si="1937"/>
        <v>662.34407830523355</v>
      </c>
      <c r="KP487" s="55">
        <f t="shared" si="2075"/>
        <v>0.7693703851378646</v>
      </c>
      <c r="KQ487" s="56">
        <f t="shared" si="2076"/>
        <v>3.3825674236468678E-2</v>
      </c>
      <c r="KR487" s="260">
        <f t="shared" si="2077"/>
        <v>1.1257999362903324</v>
      </c>
      <c r="KS487" s="57">
        <f t="shared" si="1938"/>
        <v>426.67362446357726</v>
      </c>
      <c r="KT487" s="58">
        <f t="shared" si="2078"/>
        <v>493.53338141701983</v>
      </c>
      <c r="KU487" s="58">
        <f t="shared" si="1939"/>
        <v>18.754734040186065</v>
      </c>
      <c r="KV487" s="58">
        <f t="shared" si="2079"/>
        <v>21.659842343010887</v>
      </c>
      <c r="KW487" s="58">
        <f t="shared" si="1940"/>
        <v>559.30848698492753</v>
      </c>
      <c r="KX487" s="55">
        <f t="shared" si="1941"/>
        <v>0.76285919915796918</v>
      </c>
      <c r="KY487" s="56">
        <f t="shared" si="1942"/>
        <v>3.3532003315893677E-2</v>
      </c>
      <c r="KZ487" s="260">
        <f t="shared" si="1943"/>
        <v>1.1247341438216858</v>
      </c>
      <c r="LA487" s="57">
        <f t="shared" si="1944"/>
        <v>1240.2345080435582</v>
      </c>
      <c r="LB487" s="58">
        <f t="shared" si="2080"/>
        <v>1434.5792554539839</v>
      </c>
      <c r="LC487" s="58">
        <f t="shared" si="1945"/>
        <v>53.309689803379648</v>
      </c>
      <c r="LD487" s="58">
        <f t="shared" si="2081"/>
        <v>61.567360753923154</v>
      </c>
      <c r="LE487" s="58">
        <f t="shared" si="1946"/>
        <v>3003.8874386128823</v>
      </c>
      <c r="LF487" s="55">
        <f t="shared" si="2082"/>
        <v>0.41287649200872406</v>
      </c>
      <c r="LG487" s="56">
        <f t="shared" si="2083"/>
        <v>1.774689993976495E-2</v>
      </c>
      <c r="LH487" s="260">
        <f t="shared" si="2084"/>
        <v>1.0674467410984367</v>
      </c>
      <c r="LI487" s="57">
        <f t="shared" si="1947"/>
        <v>493.8458556483024</v>
      </c>
      <c r="LJ487" s="58">
        <f t="shared" si="2085"/>
        <v>571.23150122839138</v>
      </c>
      <c r="LK487" s="58">
        <f t="shared" si="1948"/>
        <v>21.696060917447134</v>
      </c>
      <c r="LL487" s="58">
        <f t="shared" si="2086"/>
        <v>25.056780753559696</v>
      </c>
      <c r="LM487" s="58">
        <f t="shared" si="1949"/>
        <v>660.24930075672853</v>
      </c>
      <c r="LN487" s="55">
        <f t="shared" si="1950"/>
        <v>0.74796876737664564</v>
      </c>
      <c r="LO487" s="56">
        <f t="shared" si="1951"/>
        <v>3.2860407262197362E-2</v>
      </c>
      <c r="LP487" s="260">
        <f t="shared" si="1952"/>
        <v>1.1222967829328347</v>
      </c>
      <c r="LQ487" s="57">
        <f t="shared" si="1953"/>
        <v>4.3436640066666643E-2</v>
      </c>
      <c r="LR487" s="58">
        <f t="shared" si="2087"/>
        <v>5.0243161565113312E-2</v>
      </c>
      <c r="LS487" s="58">
        <f t="shared" si="1954"/>
        <v>1.1768208333333328E-3</v>
      </c>
      <c r="LT487" s="58">
        <f t="shared" si="2088"/>
        <v>1.359110380416666E-3</v>
      </c>
      <c r="LU487" s="58">
        <f t="shared" si="1955"/>
        <v>0.89416666666666633</v>
      </c>
      <c r="LV487" s="55">
        <f t="shared" si="2101"/>
        <v>4.857778945013979E-2</v>
      </c>
      <c r="LW487" s="56">
        <f t="shared" si="2102"/>
        <v>1.3161090400745572E-3</v>
      </c>
      <c r="LX487" s="260">
        <f t="shared" si="2103"/>
        <v>1.0078160048971445</v>
      </c>
      <c r="LY487" s="57">
        <f t="shared" si="1956"/>
        <v>42.11105632230251</v>
      </c>
      <c r="LZ487" s="58">
        <f t="shared" si="2089"/>
        <v>48.709858848007315</v>
      </c>
      <c r="MA487" s="58">
        <f t="shared" si="1957"/>
        <v>1.1409070387971654</v>
      </c>
      <c r="MB487" s="58">
        <f t="shared" si="2090"/>
        <v>1.3176335391068463</v>
      </c>
      <c r="MC487" s="58">
        <f t="shared" si="1958"/>
        <v>866.87886688888818</v>
      </c>
      <c r="MD487" s="55">
        <f t="shared" si="1959"/>
        <v>4.8577786275299843E-2</v>
      </c>
      <c r="ME487" s="56">
        <f t="shared" si="1960"/>
        <v>1.3161089540592071E-3</v>
      </c>
      <c r="MF487" s="260">
        <f t="shared" si="1961"/>
        <v>1.0078160043863233</v>
      </c>
      <c r="MG487" s="57">
        <f t="shared" si="1962"/>
        <v>0</v>
      </c>
      <c r="MH487" s="58">
        <f t="shared" si="2091"/>
        <v>0</v>
      </c>
      <c r="MI487" s="58">
        <f t="shared" si="1963"/>
        <v>0</v>
      </c>
      <c r="MJ487" s="58">
        <f t="shared" si="2092"/>
        <v>0</v>
      </c>
      <c r="MK487" s="58">
        <f t="shared" si="1964"/>
        <v>0</v>
      </c>
      <c r="ML487" s="55"/>
      <c r="MM487" s="56"/>
      <c r="MN487" s="260"/>
      <c r="MO487" s="59">
        <v>3.2960609135164094</v>
      </c>
      <c r="MP487" s="60">
        <v>3.2960609135164094</v>
      </c>
      <c r="MQ487" s="60">
        <v>2.6975000000000002</v>
      </c>
      <c r="MR487" s="61">
        <v>2.9174000000000002</v>
      </c>
      <c r="MS487" s="59">
        <f t="shared" si="1965"/>
        <v>1.0891618367349349</v>
      </c>
      <c r="MT487" s="60">
        <f t="shared" si="2121"/>
        <v>1.0891618367349349</v>
      </c>
      <c r="MU487" s="60">
        <f t="shared" si="2093"/>
        <v>1.095571586559549</v>
      </c>
      <c r="MV487" s="61">
        <f t="shared" si="2094"/>
        <v>1.0977683820784405</v>
      </c>
      <c r="MW487" s="66">
        <f t="shared" si="2095"/>
        <v>3.5899437585557599</v>
      </c>
      <c r="MX487" s="67">
        <f t="shared" si="2096"/>
        <v>3.5899437585557599</v>
      </c>
      <c r="MY487" s="67">
        <f t="shared" si="2097"/>
        <v>2.9553043547443836</v>
      </c>
      <c r="MZ487" s="261">
        <f t="shared" si="2098"/>
        <v>3.2026294778756426</v>
      </c>
      <c r="NA487" s="59">
        <f t="shared" si="1966"/>
        <v>1.0891036568742005</v>
      </c>
      <c r="NB487" s="60">
        <f t="shared" si="2122"/>
        <v>1.0891036568742005</v>
      </c>
      <c r="NC487" s="60">
        <f t="shared" si="1967"/>
        <v>1.0955787216257071</v>
      </c>
      <c r="ND487" s="262">
        <f t="shared" si="2123"/>
        <v>1.0977744319685565</v>
      </c>
      <c r="NE487" s="62">
        <f t="shared" si="1968"/>
        <v>3.5897519941908391</v>
      </c>
      <c r="NF487" s="63">
        <f t="shared" si="2124"/>
        <v>3.5897519941908391</v>
      </c>
      <c r="NG487" s="63">
        <f t="shared" si="1969"/>
        <v>2.955323601585345</v>
      </c>
      <c r="NH487" s="64">
        <f t="shared" si="2125"/>
        <v>3.2026471278250672</v>
      </c>
      <c r="NI487" s="238">
        <f t="shared" si="2104"/>
        <v>1.9176436492074345E-4</v>
      </c>
      <c r="NJ487" s="238">
        <f t="shared" si="2105"/>
        <v>1.9176436492074345E-4</v>
      </c>
      <c r="NK487" s="238">
        <f t="shared" si="2106"/>
        <v>-1.9246840961439915E-5</v>
      </c>
      <c r="NL487" s="238">
        <f t="shared" si="2107"/>
        <v>-1.7649949424658473E-5</v>
      </c>
      <c r="NM487" s="239">
        <f t="shared" si="1970"/>
        <v>0.2473235262397224</v>
      </c>
      <c r="NN487" s="240">
        <f t="shared" si="1971"/>
        <v>0.50649429618851771</v>
      </c>
      <c r="NO487" s="240">
        <f t="shared" si="2126"/>
        <v>0.38710486636577207</v>
      </c>
      <c r="NP487" s="240">
        <f t="shared" si="1972"/>
        <v>1.4928388842718764E-2</v>
      </c>
      <c r="NQ487" s="240">
        <f t="shared" si="2120"/>
        <v>0</v>
      </c>
      <c r="NR487" s="240">
        <f t="shared" si="1973"/>
        <v>0</v>
      </c>
      <c r="NS487" s="240">
        <f t="shared" si="1974"/>
        <v>0.71687035755249107</v>
      </c>
      <c r="NT487" s="240">
        <f t="shared" si="1975"/>
        <v>1.0279723249950875E-2</v>
      </c>
      <c r="NU487" s="240">
        <f t="shared" si="1976"/>
        <v>4.0312640195885782E-4</v>
      </c>
      <c r="NV487" s="240">
        <f t="shared" si="1977"/>
        <v>0.20534590837935662</v>
      </c>
      <c r="NW487" s="240">
        <f t="shared" si="1978"/>
        <v>0.1732090581485396</v>
      </c>
      <c r="NX487" s="240">
        <f t="shared" si="1979"/>
        <v>0.88299194423662697</v>
      </c>
      <c r="NY487" s="240">
        <f t="shared" si="1980"/>
        <v>0.20403355513718935</v>
      </c>
      <c r="NZ487" s="240">
        <f t="shared" si="1981"/>
        <v>2.0156320097942891E-4</v>
      </c>
      <c r="OA487" s="240">
        <f t="shared" si="1982"/>
        <v>0.24056568024701538</v>
      </c>
      <c r="OB487" s="241">
        <f t="shared" si="1983"/>
        <v>0</v>
      </c>
      <c r="OC487" s="4"/>
      <c r="OD487" s="4"/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136"/>
      <c r="OP487" s="13"/>
      <c r="OQ487" s="13"/>
      <c r="OR487" s="13"/>
      <c r="OS487" s="13"/>
      <c r="OT487" s="13"/>
    </row>
    <row r="488" spans="1:410" ht="15" customHeight="1">
      <c r="A488" s="242">
        <v>469</v>
      </c>
      <c r="B488" s="49" t="s">
        <v>538</v>
      </c>
      <c r="C488" s="50">
        <v>5</v>
      </c>
      <c r="D488" s="51">
        <v>3215.93</v>
      </c>
      <c r="E488" s="52">
        <v>3215.93</v>
      </c>
      <c r="F488" s="52"/>
      <c r="G488" s="52"/>
      <c r="H488" s="53"/>
      <c r="I488" s="57">
        <v>3.2275400088510002</v>
      </c>
      <c r="J488" s="58">
        <v>3.2275400088510002</v>
      </c>
      <c r="K488" s="58">
        <v>2.6442000000000001</v>
      </c>
      <c r="L488" s="243">
        <v>2.8673999999999999</v>
      </c>
      <c r="M488" s="1">
        <v>0.22320000000000001</v>
      </c>
      <c r="N488" s="2">
        <v>0.52669999999999995</v>
      </c>
      <c r="O488" s="2">
        <v>0.36014000885100039</v>
      </c>
      <c r="P488" s="2">
        <v>8.3999999999999995E-3</v>
      </c>
      <c r="Q488" s="2">
        <v>0</v>
      </c>
      <c r="R488" s="2">
        <v>0</v>
      </c>
      <c r="S488" s="2">
        <v>0.62</v>
      </c>
      <c r="T488" s="2">
        <v>7.1999999999999998E-3</v>
      </c>
      <c r="U488" s="2">
        <v>2.0000000000000001E-4</v>
      </c>
      <c r="V488" s="2">
        <v>0.18060000000000001</v>
      </c>
      <c r="W488" s="2">
        <v>0.1205</v>
      </c>
      <c r="X488" s="2">
        <v>0.72819999999999996</v>
      </c>
      <c r="Y488" s="2">
        <v>0.20100000000000001</v>
      </c>
      <c r="Z488" s="2">
        <v>4.0000000000000002E-4</v>
      </c>
      <c r="AA488" s="2">
        <v>0.251</v>
      </c>
      <c r="AB488" s="3">
        <v>0</v>
      </c>
      <c r="AC488" s="244">
        <v>275.42</v>
      </c>
      <c r="AD488" s="108">
        <v>60.592399999999998</v>
      </c>
      <c r="AE488" s="108">
        <v>185.37225726000003</v>
      </c>
      <c r="AF488" s="108">
        <f t="shared" si="1984"/>
        <v>18.347033790051245</v>
      </c>
      <c r="AG488" s="108">
        <f t="shared" si="1985"/>
        <v>58.01039418694441</v>
      </c>
      <c r="AH488" s="108">
        <v>9.4239755595833401</v>
      </c>
      <c r="AI488" s="108">
        <v>38.749030229426239</v>
      </c>
      <c r="AJ488" s="108">
        <f t="shared" si="1986"/>
        <v>0.7495999897882506</v>
      </c>
      <c r="AK488" s="108">
        <f t="shared" si="1987"/>
        <v>22.678567424315837</v>
      </c>
      <c r="AL488" s="108">
        <v>28.477883152450485</v>
      </c>
      <c r="AM488" s="245">
        <v>717.64265544175203</v>
      </c>
      <c r="AN488" s="244">
        <v>630.59</v>
      </c>
      <c r="AO488" s="108">
        <v>138.72980000000001</v>
      </c>
      <c r="AP488" s="108">
        <v>424.42049127000001</v>
      </c>
      <c r="AQ488" s="108">
        <f t="shared" si="1988"/>
        <v>42.006593702956984</v>
      </c>
      <c r="AR488" s="108">
        <f t="shared" si="1989"/>
        <v>132.8181485380338</v>
      </c>
      <c r="AS488" s="246">
        <v>59.074903244150001</v>
      </c>
      <c r="AT488" s="247">
        <v>19.245685765132876</v>
      </c>
      <c r="AU488" s="108">
        <v>91.455509199532941</v>
      </c>
      <c r="AV488" s="108">
        <f t="shared" si="1990"/>
        <v>1.7692068254649649</v>
      </c>
      <c r="AW488" s="108">
        <f t="shared" si="1991"/>
        <v>53.525982958192245</v>
      </c>
      <c r="AX488" s="108">
        <v>67.213535185684151</v>
      </c>
      <c r="AY488" s="245">
        <v>1693.7810866792404</v>
      </c>
      <c r="AZ488" s="248">
        <v>147</v>
      </c>
      <c r="BA488" s="108">
        <v>749.28349999999989</v>
      </c>
      <c r="BB488" s="108">
        <v>78.139551470080789</v>
      </c>
      <c r="BC488" s="109">
        <v>62.511641176064636</v>
      </c>
      <c r="BD488" s="109">
        <v>15.627910294016154</v>
      </c>
      <c r="BE488" s="108">
        <v>29.302336874999998</v>
      </c>
      <c r="BF488" s="109">
        <v>23.441869499999999</v>
      </c>
      <c r="BG488" s="109">
        <v>5.8604673749999989</v>
      </c>
      <c r="BH488" s="108">
        <v>62.540953349190893</v>
      </c>
      <c r="BI488" s="109">
        <f t="shared" si="1992"/>
        <v>36.603218684774255</v>
      </c>
      <c r="BJ488" s="108">
        <f t="shared" si="1993"/>
        <v>1.2098547425400978</v>
      </c>
      <c r="BK488" s="108">
        <v>45.963317084713587</v>
      </c>
      <c r="BL488" s="245">
        <v>1158.2755905347822</v>
      </c>
      <c r="BM488" s="244">
        <v>9.68</v>
      </c>
      <c r="BN488" s="108">
        <v>2.1295999999999999</v>
      </c>
      <c r="BO488" s="108">
        <v>6.5151530399999995</v>
      </c>
      <c r="BP488" s="108">
        <f t="shared" si="1994"/>
        <v>0.64483075698096004</v>
      </c>
      <c r="BQ488" s="108">
        <f t="shared" si="1995"/>
        <v>2.0388519923375998</v>
      </c>
      <c r="BR488" s="108">
        <v>1.6834930533833301</v>
      </c>
      <c r="BS488" s="108">
        <v>1.4606019648169828</v>
      </c>
      <c r="BT488" s="108">
        <f t="shared" si="1996"/>
        <v>2.8255345009384533E-2</v>
      </c>
      <c r="BU488" s="108">
        <f t="shared" si="1997"/>
        <v>0.85484359074450589</v>
      </c>
      <c r="BV488" s="108">
        <v>1.0734424029100156</v>
      </c>
      <c r="BW488" s="245">
        <v>27.05074855333239</v>
      </c>
      <c r="BX488" s="107">
        <v>0</v>
      </c>
      <c r="BY488" s="108">
        <v>0</v>
      </c>
      <c r="BZ488" s="109">
        <f t="shared" si="1998"/>
        <v>0</v>
      </c>
      <c r="CA488" s="109">
        <f t="shared" si="1999"/>
        <v>0</v>
      </c>
      <c r="CB488" s="108">
        <v>0</v>
      </c>
      <c r="CC488" s="110">
        <v>0</v>
      </c>
      <c r="CD488" s="244">
        <v>0</v>
      </c>
      <c r="CE488" s="108">
        <v>0</v>
      </c>
      <c r="CF488" s="109">
        <f t="shared" si="2000"/>
        <v>0</v>
      </c>
      <c r="CG488" s="109">
        <f t="shared" si="2001"/>
        <v>0</v>
      </c>
      <c r="CH488" s="108">
        <v>0</v>
      </c>
      <c r="CI488" s="245">
        <v>0</v>
      </c>
      <c r="CJ488" s="249">
        <v>735.8016518179121</v>
      </c>
      <c r="CK488" s="250">
        <v>161.87636339994066</v>
      </c>
      <c r="CL488" s="250">
        <v>79.179548433024266</v>
      </c>
      <c r="CM488" s="251">
        <v>51.137602469536759</v>
      </c>
      <c r="CN488" s="252">
        <f t="shared" si="1871"/>
        <v>24.927024323775694</v>
      </c>
      <c r="CO488" s="250">
        <v>495.23350916100117</v>
      </c>
      <c r="CP488" s="252">
        <f t="shared" si="2002"/>
        <v>49.015241335700935</v>
      </c>
      <c r="CQ488" s="250">
        <v>154.97837435684372</v>
      </c>
      <c r="CR488" s="250">
        <v>107.462648315267</v>
      </c>
      <c r="CS488" s="252">
        <f t="shared" si="2003"/>
        <v>2.0788649316588401</v>
      </c>
      <c r="CT488" s="252">
        <f t="shared" si="2004"/>
        <v>62.89444925417969</v>
      </c>
      <c r="CU488" s="250">
        <f t="shared" si="1872"/>
        <v>1579.5537211271453</v>
      </c>
      <c r="CV488" s="245">
        <f t="shared" si="2005"/>
        <v>1990.237688620203</v>
      </c>
      <c r="CW488" s="244">
        <v>17.169999999999998</v>
      </c>
      <c r="CX488" s="108">
        <v>1.2534099999999999</v>
      </c>
      <c r="CY488" s="108">
        <f t="shared" si="2006"/>
        <v>2.4247216450000001E-2</v>
      </c>
      <c r="CZ488" s="108">
        <f t="shared" si="2007"/>
        <v>0.73358076387999993</v>
      </c>
      <c r="DA488" s="108">
        <v>0.9211705</v>
      </c>
      <c r="DB488" s="245">
        <v>23.213496599999996</v>
      </c>
      <c r="DC488" s="244">
        <v>0.58000000000000007</v>
      </c>
      <c r="DD488" s="108">
        <v>4.2340000000000003E-2</v>
      </c>
      <c r="DE488" s="108">
        <f t="shared" si="2008"/>
        <v>8.1906730000000014E-4</v>
      </c>
      <c r="DF488" s="108">
        <f t="shared" si="2009"/>
        <v>2.4780247120000001E-2</v>
      </c>
      <c r="DG488" s="108">
        <v>3.1116999999999999E-2</v>
      </c>
      <c r="DH488" s="245">
        <v>0.78414840000000008</v>
      </c>
      <c r="DI488" s="107">
        <v>225.01441623406402</v>
      </c>
      <c r="DJ488" s="108">
        <v>49.503171571494086</v>
      </c>
      <c r="DK488" s="108">
        <v>3.7402211362192017</v>
      </c>
      <c r="DL488" s="108">
        <v>151.4466278895855</v>
      </c>
      <c r="DM488" s="108">
        <f t="shared" si="2010"/>
        <v>14.989278548743837</v>
      </c>
      <c r="DN488" s="108">
        <f t="shared" si="2011"/>
        <v>47.393707731766888</v>
      </c>
      <c r="DO488" s="108">
        <v>31.368423888689481</v>
      </c>
      <c r="DP488" s="108">
        <f t="shared" si="2012"/>
        <v>0.6068221601266981</v>
      </c>
      <c r="DQ488" s="108">
        <f t="shared" si="2013"/>
        <v>18.358934712485514</v>
      </c>
      <c r="DR488" s="108">
        <v>23.053643036002615</v>
      </c>
      <c r="DS488" s="110">
        <v>580.95180450726582</v>
      </c>
      <c r="DT488" s="244">
        <v>148.87</v>
      </c>
      <c r="DU488" s="108">
        <v>32.751399999999997</v>
      </c>
      <c r="DV488" s="108">
        <v>100.19740011</v>
      </c>
      <c r="DW488" s="108">
        <f t="shared" si="2014"/>
        <v>9.9169374784871405</v>
      </c>
      <c r="DX488" s="108">
        <f t="shared" si="2015"/>
        <v>31.355774390423402</v>
      </c>
      <c r="DY488" s="108">
        <v>2.88863850725</v>
      </c>
      <c r="DZ488" s="108">
        <v>1.9542216156666701</v>
      </c>
      <c r="EA488" s="108"/>
      <c r="EB488" s="108">
        <v>20.926301197002918</v>
      </c>
      <c r="EC488" s="108">
        <f t="shared" si="2016"/>
        <v>0.40481929665602145</v>
      </c>
      <c r="ED488" s="108">
        <f t="shared" si="2017"/>
        <v>12.247494448967505</v>
      </c>
      <c r="EE488" s="108">
        <v>15.379398071495979</v>
      </c>
      <c r="EF488" s="245">
        <v>387.56083140169864</v>
      </c>
      <c r="EG488" s="249">
        <v>452.49163313492045</v>
      </c>
      <c r="EH488" s="250">
        <v>99.54815928968253</v>
      </c>
      <c r="EI488" s="250">
        <v>875.61409096378327</v>
      </c>
      <c r="EJ488" s="250">
        <v>304.55085115635757</v>
      </c>
      <c r="EK488" s="250">
        <f t="shared" si="2018"/>
        <v>30.142615942349337</v>
      </c>
      <c r="EL488" s="250">
        <v>95.306143360870536</v>
      </c>
      <c r="EM488" s="250">
        <v>126.45094562176635</v>
      </c>
      <c r="EN488" s="250">
        <f t="shared" si="2019"/>
        <v>2.4461935430530701</v>
      </c>
      <c r="EO488" s="250">
        <f t="shared" si="2020"/>
        <v>74.007692042159945</v>
      </c>
      <c r="EP488" s="250">
        <v>1858.6556801665101</v>
      </c>
      <c r="EQ488" s="245">
        <v>2341.9061570098029</v>
      </c>
      <c r="ER488" s="244">
        <v>242.8</v>
      </c>
      <c r="ES488" s="108">
        <v>53.415999999999997</v>
      </c>
      <c r="ET488" s="108">
        <v>163.41726840000001</v>
      </c>
      <c r="EU488" s="108">
        <f t="shared" si="2021"/>
        <v>16.174060722621601</v>
      </c>
      <c r="EV488" s="108">
        <f t="shared" si="2022"/>
        <v>51.139799973096004</v>
      </c>
      <c r="EW488" s="108">
        <v>18.439874156424999</v>
      </c>
      <c r="EX488" s="108">
        <v>34.899339406618999</v>
      </c>
      <c r="EY488" s="108">
        <f t="shared" si="2023"/>
        <v>0.67512772082104455</v>
      </c>
      <c r="EZ488" s="108">
        <f t="shared" si="2024"/>
        <v>20.425466575833088</v>
      </c>
      <c r="FA488" s="108">
        <v>25.648624098152201</v>
      </c>
      <c r="FB488" s="245">
        <v>646.3453272734356</v>
      </c>
      <c r="FC488" s="244">
        <v>0.83333333333333293</v>
      </c>
      <c r="FD488" s="108">
        <v>6.0833333333333302E-2</v>
      </c>
      <c r="FE488" s="108">
        <f t="shared" si="2025"/>
        <v>1.1768208333333328E-3</v>
      </c>
      <c r="FF488" s="108">
        <f t="shared" si="2026"/>
        <v>3.5603803333333316E-2</v>
      </c>
      <c r="FG488" s="108">
        <v>4.4708333333333301E-2</v>
      </c>
      <c r="FH488" s="245">
        <v>1.1266499999999995</v>
      </c>
      <c r="FI488" s="244">
        <v>597.07750666666595</v>
      </c>
      <c r="FJ488" s="108">
        <v>43.586657986666602</v>
      </c>
      <c r="FK488" s="108">
        <f t="shared" si="2027"/>
        <v>0.84318389875206545</v>
      </c>
      <c r="FL488" s="108">
        <f t="shared" si="2028"/>
        <v>25.509876146540389</v>
      </c>
      <c r="FM488" s="108">
        <v>32.033000000000001</v>
      </c>
      <c r="FN488" s="245">
        <v>807.23659758399913</v>
      </c>
      <c r="FO488" s="244">
        <v>0</v>
      </c>
      <c r="FP488" s="108">
        <v>0</v>
      </c>
      <c r="FQ488" s="108">
        <f t="shared" si="2029"/>
        <v>0</v>
      </c>
      <c r="FR488" s="108">
        <f t="shared" si="2030"/>
        <v>0</v>
      </c>
      <c r="FS488" s="108">
        <v>0</v>
      </c>
      <c r="FT488" s="110">
        <v>0</v>
      </c>
      <c r="FU488" s="253">
        <f t="shared" si="1873"/>
        <v>3319.2145954480143</v>
      </c>
      <c r="FV488" s="254">
        <f t="shared" si="1874"/>
        <v>1030.147967582926</v>
      </c>
      <c r="FW488" s="254">
        <f t="shared" si="1875"/>
        <v>130.1262207649732</v>
      </c>
      <c r="FX488" s="254">
        <f t="shared" si="1876"/>
        <v>749.28349999999989</v>
      </c>
      <c r="FY488" s="254">
        <f t="shared" si="1877"/>
        <v>0</v>
      </c>
      <c r="FZ488" s="254">
        <f t="shared" si="1878"/>
        <v>0</v>
      </c>
      <c r="GA488" s="254">
        <f t="shared" si="2031"/>
        <v>17.169999999999998</v>
      </c>
      <c r="GB488" s="254">
        <f t="shared" si="2032"/>
        <v>0.58000000000000007</v>
      </c>
      <c r="GC488" s="254">
        <f t="shared" si="2033"/>
        <v>597.07750666666595</v>
      </c>
      <c r="GD488" s="254">
        <f t="shared" si="2034"/>
        <v>0</v>
      </c>
      <c r="GE488" s="254">
        <f t="shared" si="1879"/>
        <v>1831.1535582869442</v>
      </c>
      <c r="GF488" s="255">
        <f t="shared" si="1880"/>
        <v>699.11025732698602</v>
      </c>
      <c r="GG488" s="255">
        <f t="shared" si="1881"/>
        <v>181.23659227789202</v>
      </c>
      <c r="GH488" s="254">
        <f t="shared" si="1882"/>
        <v>560.25699449231183</v>
      </c>
      <c r="GI488" s="255">
        <f t="shared" si="1883"/>
        <v>400.03859859608201</v>
      </c>
      <c r="GJ488" s="256">
        <f t="shared" si="1884"/>
        <v>10.838171558453773</v>
      </c>
      <c r="GK488" s="253">
        <f t="shared" si="2035"/>
        <v>8235.0103432418346</v>
      </c>
      <c r="GL488" s="257">
        <f t="shared" si="2036"/>
        <v>10376.113032484713</v>
      </c>
      <c r="GM488" s="221">
        <f t="shared" si="2037"/>
        <v>10376.113032484713</v>
      </c>
      <c r="GN488" s="222">
        <f t="shared" si="2038"/>
        <v>5567.1379487275635</v>
      </c>
      <c r="GO488" s="222">
        <f t="shared" si="2039"/>
        <v>405.97324059766197</v>
      </c>
      <c r="GP488" s="55">
        <f t="shared" si="2040"/>
        <v>0.53653405001452947</v>
      </c>
      <c r="GQ488" s="56">
        <f t="shared" si="2041"/>
        <v>3.9125753480775807E-2</v>
      </c>
      <c r="GR488" s="258">
        <f t="shared" si="2042"/>
        <v>1.090135464851449</v>
      </c>
      <c r="GS488" s="227">
        <f t="shared" si="1885"/>
        <v>10376.113032484713</v>
      </c>
      <c r="GT488" s="222">
        <f t="shared" si="2109"/>
        <v>5567.1379487275635</v>
      </c>
      <c r="GU488" s="222">
        <f t="shared" si="2110"/>
        <v>405.97324059766197</v>
      </c>
      <c r="GV488" s="37">
        <f t="shared" si="2099"/>
        <v>0.53653405001452947</v>
      </c>
      <c r="GW488" s="228">
        <f t="shared" si="2100"/>
        <v>3.9125753480775807E-2</v>
      </c>
      <c r="GX488" s="258">
        <f t="shared" si="2043"/>
        <v>1.090135464851449</v>
      </c>
      <c r="GY488" s="221">
        <f t="shared" si="2108"/>
        <v>8500.1947865081784</v>
      </c>
      <c r="GZ488" s="222">
        <f t="shared" si="2044"/>
        <v>4963.4607851764995</v>
      </c>
      <c r="HA488" s="222">
        <f t="shared" si="2045"/>
        <v>272.08564160762222</v>
      </c>
      <c r="HB488" s="55">
        <f t="shared" si="2046"/>
        <v>0.58392318174339808</v>
      </c>
      <c r="HC488" s="56">
        <f t="shared" si="2047"/>
        <v>3.2009341955255725E-2</v>
      </c>
      <c r="HD488" s="258">
        <f t="shared" si="2048"/>
        <v>1.0964590096480598</v>
      </c>
      <c r="HE488" s="221">
        <f t="shared" si="2049"/>
        <v>9217.8374419499305</v>
      </c>
      <c r="HF488" s="222">
        <f t="shared" si="2050"/>
        <v>5510.8714809653284</v>
      </c>
      <c r="HG488" s="222">
        <f t="shared" si="2051"/>
        <v>296.14740017022001</v>
      </c>
      <c r="HH488" s="55">
        <f t="shared" si="2052"/>
        <v>0.5978486294285924</v>
      </c>
      <c r="HI488" s="56">
        <f t="shared" si="2053"/>
        <v>3.2127644041808283E-2</v>
      </c>
      <c r="HJ488" s="259">
        <f t="shared" si="2054"/>
        <v>1.0986594522935365</v>
      </c>
      <c r="HK488" s="54">
        <f t="shared" si="1886"/>
        <v>3.5184558278754348</v>
      </c>
      <c r="HL488" s="55">
        <f t="shared" si="1887"/>
        <v>3.5184558278754348</v>
      </c>
      <c r="HM488" s="55">
        <f t="shared" si="1888"/>
        <v>2.8992569133113997</v>
      </c>
      <c r="HN488" s="56">
        <f t="shared" si="1889"/>
        <v>3.1502961135064864</v>
      </c>
      <c r="HQ488" s="57">
        <f t="shared" si="1890"/>
        <v>434.45293316573753</v>
      </c>
      <c r="HR488" s="58">
        <f t="shared" si="2055"/>
        <v>502.53170779280862</v>
      </c>
      <c r="HS488" s="58">
        <f t="shared" si="1891"/>
        <v>19.096633779839497</v>
      </c>
      <c r="HT488" s="58">
        <f t="shared" si="2056"/>
        <v>22.054702352336637</v>
      </c>
      <c r="HU488" s="58">
        <f t="shared" si="1892"/>
        <v>569.55766304900953</v>
      </c>
      <c r="HV488" s="55">
        <f t="shared" si="2127"/>
        <v>0.76279007614432459</v>
      </c>
      <c r="HW488" s="56">
        <f t="shared" si="2128"/>
        <v>3.3528885692819241E-2</v>
      </c>
      <c r="HX488" s="260">
        <f t="shared" si="2129"/>
        <v>1.1247228293256335</v>
      </c>
      <c r="HY488" s="57">
        <f t="shared" si="1893"/>
        <v>996.65964042539576</v>
      </c>
      <c r="HZ488" s="58">
        <f t="shared" si="2057"/>
        <v>1152.8362060800553</v>
      </c>
      <c r="IA488" s="58">
        <f t="shared" si="1894"/>
        <v>63.021486293554823</v>
      </c>
      <c r="IB488" s="58">
        <f t="shared" si="2058"/>
        <v>72.783514520426465</v>
      </c>
      <c r="IC488" s="58">
        <f t="shared" si="1895"/>
        <v>1344.2707037136829</v>
      </c>
      <c r="ID488" s="55">
        <f t="shared" si="1896"/>
        <v>0.74141289970243596</v>
      </c>
      <c r="IE488" s="56">
        <f t="shared" si="1897"/>
        <v>4.6881544111205903E-2</v>
      </c>
      <c r="IF488" s="260">
        <f t="shared" si="1898"/>
        <v>1.1234413525661975</v>
      </c>
      <c r="IG488" s="57">
        <f t="shared" si="1899"/>
        <v>44.655926795424591</v>
      </c>
      <c r="IH488" s="58">
        <f t="shared" si="2059"/>
        <v>51.653510524267624</v>
      </c>
      <c r="II488" s="58">
        <f t="shared" si="1900"/>
        <v>87.163365418604741</v>
      </c>
      <c r="IJ488" s="58">
        <f t="shared" si="2060"/>
        <v>100.66497072194662</v>
      </c>
      <c r="IK488" s="58">
        <f t="shared" si="1901"/>
        <v>919.26634169427155</v>
      </c>
      <c r="IL488" s="55">
        <f t="shared" si="1902"/>
        <v>4.8577789450139797E-2</v>
      </c>
      <c r="IM488" s="56">
        <f t="shared" si="1903"/>
        <v>9.4818401876823444E-2</v>
      </c>
      <c r="IN488" s="260">
        <f t="shared" si="1904"/>
        <v>1.0222995100575569</v>
      </c>
      <c r="IO488" s="57">
        <f t="shared" si="1905"/>
        <v>15.339908611360169</v>
      </c>
      <c r="IP488" s="58">
        <f t="shared" si="2061"/>
        <v>17.743672290760308</v>
      </c>
      <c r="IQ488" s="58">
        <f t="shared" si="1906"/>
        <v>0.67308610199034458</v>
      </c>
      <c r="IR488" s="58">
        <f t="shared" si="2062"/>
        <v>0.77734713918864895</v>
      </c>
      <c r="IS488" s="58">
        <f t="shared" si="1907"/>
        <v>21.468848058200308</v>
      </c>
      <c r="IT488" s="55">
        <f t="shared" si="1908"/>
        <v>0.71451940829684568</v>
      </c>
      <c r="IU488" s="56">
        <f t="shared" si="1909"/>
        <v>3.1351756748460032E-2</v>
      </c>
      <c r="IV488" s="260">
        <f t="shared" si="1910"/>
        <v>1.1168215784004523</v>
      </c>
      <c r="IW488" s="57">
        <f t="shared" si="1911"/>
        <v>0</v>
      </c>
      <c r="IX488" s="58">
        <f t="shared" si="2063"/>
        <v>0</v>
      </c>
      <c r="IY488" s="58">
        <f t="shared" si="1912"/>
        <v>0</v>
      </c>
      <c r="IZ488" s="58">
        <f t="shared" si="2064"/>
        <v>0</v>
      </c>
      <c r="JA488" s="58">
        <f t="shared" si="1913"/>
        <v>0</v>
      </c>
      <c r="JB488" s="55"/>
      <c r="JC488" s="56"/>
      <c r="JD488" s="260"/>
      <c r="JE488" s="57">
        <f t="shared" si="1914"/>
        <v>0</v>
      </c>
      <c r="JF488" s="58">
        <f t="shared" si="2065"/>
        <v>0</v>
      </c>
      <c r="JG488" s="58">
        <f t="shared" si="1915"/>
        <v>0</v>
      </c>
      <c r="JH488" s="58">
        <f t="shared" si="2066"/>
        <v>0</v>
      </c>
      <c r="JI488" s="58">
        <f t="shared" si="1916"/>
        <v>0</v>
      </c>
      <c r="JJ488" s="55"/>
      <c r="JK488" s="56"/>
      <c r="JL488" s="260"/>
      <c r="JM488" s="57">
        <f t="shared" si="1917"/>
        <v>1163.4828600233013</v>
      </c>
      <c r="JN488" s="58">
        <f t="shared" si="2067"/>
        <v>1345.8006241889527</v>
      </c>
      <c r="JO488" s="58">
        <f t="shared" si="1918"/>
        <v>76.021130591135474</v>
      </c>
      <c r="JP488" s="58">
        <f t="shared" si="2068"/>
        <v>87.796803719702368</v>
      </c>
      <c r="JQ488" s="58">
        <f t="shared" si="1919"/>
        <v>1579.5537211271453</v>
      </c>
      <c r="JR488" s="55">
        <f t="shared" si="1920"/>
        <v>0.73658961038251858</v>
      </c>
      <c r="JS488" s="56">
        <f t="shared" si="1921"/>
        <v>4.8128233674058239E-2</v>
      </c>
      <c r="JT488" s="260">
        <f t="shared" si="1922"/>
        <v>1.1228786553430523</v>
      </c>
      <c r="JU488" s="57">
        <f t="shared" si="1923"/>
        <v>0.89496853193359993</v>
      </c>
      <c r="JV488" s="58">
        <f t="shared" si="2069"/>
        <v>1.0352101008875951</v>
      </c>
      <c r="JW488" s="58">
        <f t="shared" si="1924"/>
        <v>2.4247216450000001E-2</v>
      </c>
      <c r="JX488" s="58">
        <f t="shared" si="2070"/>
        <v>2.8003110278105002E-2</v>
      </c>
      <c r="JY488" s="58">
        <f t="shared" si="1925"/>
        <v>18.423409999999997</v>
      </c>
      <c r="JZ488" s="55">
        <f t="shared" si="1926"/>
        <v>4.8577789450139797E-2</v>
      </c>
      <c r="KA488" s="56">
        <f t="shared" si="1927"/>
        <v>1.3161090400745576E-3</v>
      </c>
      <c r="KB488" s="260">
        <f t="shared" si="1928"/>
        <v>1.0078160048971445</v>
      </c>
      <c r="KC488" s="57">
        <f t="shared" si="1929"/>
        <v>3.0231901486400002E-2</v>
      </c>
      <c r="KD488" s="58">
        <f t="shared" si="2071"/>
        <v>3.4969240449318886E-2</v>
      </c>
      <c r="KE488" s="58">
        <f t="shared" si="1930"/>
        <v>8.1906730000000014E-4</v>
      </c>
      <c r="KF488" s="58">
        <f t="shared" si="2072"/>
        <v>9.4594082477000017E-4</v>
      </c>
      <c r="KG488" s="58">
        <f t="shared" si="1931"/>
        <v>0.62234</v>
      </c>
      <c r="KH488" s="55">
        <f t="shared" si="1932"/>
        <v>4.8577789450139797E-2</v>
      </c>
      <c r="KI488" s="56">
        <f t="shared" si="1933"/>
        <v>1.3161090400745576E-3</v>
      </c>
      <c r="KJ488" s="260">
        <f t="shared" si="1934"/>
        <v>1.0078160048971445</v>
      </c>
      <c r="KK488" s="57">
        <f t="shared" si="1935"/>
        <v>354.73581158754604</v>
      </c>
      <c r="KL488" s="58">
        <f t="shared" si="2073"/>
        <v>410.32291326331455</v>
      </c>
      <c r="KM488" s="58">
        <f t="shared" si="1936"/>
        <v>15.596100708870535</v>
      </c>
      <c r="KN488" s="58">
        <f t="shared" si="2074"/>
        <v>18.011936708674583</v>
      </c>
      <c r="KO488" s="58">
        <f t="shared" si="1937"/>
        <v>461.07286072005223</v>
      </c>
      <c r="KP488" s="55">
        <f t="shared" si="2075"/>
        <v>0.7693704006641362</v>
      </c>
      <c r="KQ488" s="56">
        <f t="shared" si="2076"/>
        <v>3.3825674936742718E-2</v>
      </c>
      <c r="KR488" s="260">
        <f t="shared" si="2077"/>
        <v>1.1257999388317717</v>
      </c>
      <c r="KS488" s="57">
        <f t="shared" si="1938"/>
        <v>234.81738798405689</v>
      </c>
      <c r="KT488" s="58">
        <f t="shared" si="2078"/>
        <v>271.61327268115861</v>
      </c>
      <c r="KU488" s="58">
        <f t="shared" si="1939"/>
        <v>10.321756775143163</v>
      </c>
      <c r="KV488" s="58">
        <f t="shared" si="2079"/>
        <v>11.920596899612839</v>
      </c>
      <c r="KW488" s="58">
        <f t="shared" si="1940"/>
        <v>307.58796142991957</v>
      </c>
      <c r="KX488" s="55">
        <f t="shared" si="1941"/>
        <v>0.76341540446652811</v>
      </c>
      <c r="KY488" s="56">
        <f t="shared" si="1942"/>
        <v>3.3557089579056419E-2</v>
      </c>
      <c r="KZ488" s="260">
        <f t="shared" si="1943"/>
        <v>1.1248251870557009</v>
      </c>
      <c r="LA488" s="57">
        <f t="shared" si="1944"/>
        <v>758.6026716163002</v>
      </c>
      <c r="LB488" s="58">
        <f t="shared" si="2080"/>
        <v>877.47571025857451</v>
      </c>
      <c r="LC488" s="58">
        <f t="shared" si="1945"/>
        <v>32.588809485402408</v>
      </c>
      <c r="LD488" s="58">
        <f t="shared" si="2081"/>
        <v>37.636816074691239</v>
      </c>
      <c r="LE488" s="58">
        <f t="shared" si="1946"/>
        <v>1858.6556801665101</v>
      </c>
      <c r="LF488" s="55">
        <f t="shared" si="2082"/>
        <v>0.40814588721905704</v>
      </c>
      <c r="LG488" s="56">
        <f t="shared" si="2083"/>
        <v>1.7533537724686531E-2</v>
      </c>
      <c r="LH488" s="260">
        <f t="shared" si="2084"/>
        <v>1.0666724055207801</v>
      </c>
      <c r="LI488" s="57">
        <f t="shared" si="1947"/>
        <v>383.52562518969353</v>
      </c>
      <c r="LJ488" s="58">
        <f t="shared" si="2085"/>
        <v>443.62409065691855</v>
      </c>
      <c r="LK488" s="58">
        <f t="shared" si="1948"/>
        <v>16.849188443442646</v>
      </c>
      <c r="LL488" s="58">
        <f t="shared" si="2086"/>
        <v>19.459127733331911</v>
      </c>
      <c r="LM488" s="58">
        <f t="shared" si="1949"/>
        <v>512.97248196304417</v>
      </c>
      <c r="LN488" s="55">
        <f t="shared" si="1950"/>
        <v>0.74765340963713467</v>
      </c>
      <c r="LO488" s="56">
        <f t="shared" si="1951"/>
        <v>3.2846183832247952E-2</v>
      </c>
      <c r="LP488" s="260">
        <f t="shared" si="1952"/>
        <v>1.1222451631657544</v>
      </c>
      <c r="LQ488" s="57">
        <f t="shared" si="1953"/>
        <v>4.3436640066666643E-2</v>
      </c>
      <c r="LR488" s="58">
        <f t="shared" si="2087"/>
        <v>5.0243161565113312E-2</v>
      </c>
      <c r="LS488" s="58">
        <f t="shared" si="1954"/>
        <v>1.1768208333333328E-3</v>
      </c>
      <c r="LT488" s="58">
        <f t="shared" si="2088"/>
        <v>1.359110380416666E-3</v>
      </c>
      <c r="LU488" s="58">
        <f t="shared" si="1955"/>
        <v>0.89416666666666633</v>
      </c>
      <c r="LV488" s="55">
        <f t="shared" si="2101"/>
        <v>4.857778945013979E-2</v>
      </c>
      <c r="LW488" s="56">
        <f t="shared" si="2102"/>
        <v>1.3161090400745572E-3</v>
      </c>
      <c r="LX488" s="260">
        <f t="shared" si="2103"/>
        <v>1.0078160048971445</v>
      </c>
      <c r="LY488" s="57">
        <f t="shared" si="1956"/>
        <v>31.122048898779273</v>
      </c>
      <c r="LZ488" s="58">
        <f t="shared" si="2089"/>
        <v>35.998873961217988</v>
      </c>
      <c r="MA488" s="58">
        <f t="shared" si="1957"/>
        <v>0.84318389875206545</v>
      </c>
      <c r="MB488" s="58">
        <f t="shared" si="2090"/>
        <v>0.97379308466876047</v>
      </c>
      <c r="MC488" s="58">
        <f t="shared" si="1958"/>
        <v>640.66396633650731</v>
      </c>
      <c r="MD488" s="55">
        <f t="shared" si="1959"/>
        <v>4.857780448734101E-2</v>
      </c>
      <c r="ME488" s="56">
        <f t="shared" si="1960"/>
        <v>1.316109447474661E-3</v>
      </c>
      <c r="MF488" s="260">
        <f t="shared" si="1961"/>
        <v>1.0078160073165801</v>
      </c>
      <c r="MG488" s="57">
        <f t="shared" si="1962"/>
        <v>0</v>
      </c>
      <c r="MH488" s="58">
        <f t="shared" si="2091"/>
        <v>0</v>
      </c>
      <c r="MI488" s="58">
        <f t="shared" si="1963"/>
        <v>0</v>
      </c>
      <c r="MJ488" s="58">
        <f t="shared" si="2092"/>
        <v>0</v>
      </c>
      <c r="MK488" s="58">
        <f t="shared" si="1964"/>
        <v>0</v>
      </c>
      <c r="ML488" s="55"/>
      <c r="MM488" s="56"/>
      <c r="MN488" s="260"/>
      <c r="MO488" s="59">
        <v>3.2275400088510002</v>
      </c>
      <c r="MP488" s="60">
        <v>3.2275400088510002</v>
      </c>
      <c r="MQ488" s="60">
        <v>2.6442000000000001</v>
      </c>
      <c r="MR488" s="61">
        <v>2.8673999999999999</v>
      </c>
      <c r="MS488" s="59">
        <f t="shared" si="1965"/>
        <v>1.090135464851449</v>
      </c>
      <c r="MT488" s="60">
        <f t="shared" si="2121"/>
        <v>1.090135464851449</v>
      </c>
      <c r="MU488" s="60">
        <f t="shared" si="2093"/>
        <v>1.0964590096480598</v>
      </c>
      <c r="MV488" s="61">
        <f t="shared" si="2094"/>
        <v>1.0986594522935365</v>
      </c>
      <c r="MW488" s="66">
        <f t="shared" si="2095"/>
        <v>3.5184558278754348</v>
      </c>
      <c r="MX488" s="67">
        <f t="shared" si="2096"/>
        <v>3.5184558278754348</v>
      </c>
      <c r="MY488" s="67">
        <f t="shared" si="2097"/>
        <v>2.8992569133113997</v>
      </c>
      <c r="MZ488" s="261">
        <f t="shared" si="2098"/>
        <v>3.1502961135064864</v>
      </c>
      <c r="NA488" s="59">
        <f t="shared" si="1966"/>
        <v>1.0901483850206009</v>
      </c>
      <c r="NB488" s="60">
        <f t="shared" si="2122"/>
        <v>1.0901483850206009</v>
      </c>
      <c r="NC488" s="60">
        <f t="shared" si="1967"/>
        <v>1.0964709319008812</v>
      </c>
      <c r="ND488" s="262">
        <f t="shared" si="2123"/>
        <v>1.0986700752032474</v>
      </c>
      <c r="NE488" s="62">
        <f t="shared" si="1968"/>
        <v>3.5184975282382935</v>
      </c>
      <c r="NF488" s="63">
        <f t="shared" si="2124"/>
        <v>3.5184975282382935</v>
      </c>
      <c r="NG488" s="63">
        <f t="shared" si="1969"/>
        <v>2.8992884381323103</v>
      </c>
      <c r="NH488" s="64">
        <f t="shared" si="2125"/>
        <v>3.1503265736377917</v>
      </c>
      <c r="NI488" s="238">
        <f t="shared" si="2104"/>
        <v>-4.170036285877643E-5</v>
      </c>
      <c r="NJ488" s="238">
        <f t="shared" si="2105"/>
        <v>-4.170036285877643E-5</v>
      </c>
      <c r="NK488" s="238">
        <f t="shared" si="2106"/>
        <v>-3.1524820910622253E-5</v>
      </c>
      <c r="NL488" s="238">
        <f t="shared" si="2107"/>
        <v>-3.0460131305254379E-5</v>
      </c>
      <c r="NM488" s="239">
        <f t="shared" si="1970"/>
        <v>0.25103813550548143</v>
      </c>
      <c r="NN488" s="240">
        <f t="shared" si="1971"/>
        <v>0.59171656039661613</v>
      </c>
      <c r="NO488" s="240">
        <f t="shared" si="2126"/>
        <v>0.36817095460050192</v>
      </c>
      <c r="NP488" s="240">
        <f t="shared" si="1972"/>
        <v>9.3813012585637987E-3</v>
      </c>
      <c r="NQ488" s="240">
        <f t="shared" si="2120"/>
        <v>0</v>
      </c>
      <c r="NR488" s="240">
        <f t="shared" si="1973"/>
        <v>0</v>
      </c>
      <c r="NS488" s="240">
        <f t="shared" si="1974"/>
        <v>0.69618476631269244</v>
      </c>
      <c r="NT488" s="240">
        <f t="shared" si="1975"/>
        <v>7.2562752352594399E-3</v>
      </c>
      <c r="NU488" s="240">
        <f t="shared" si="1976"/>
        <v>2.0156320097942891E-4</v>
      </c>
      <c r="NV488" s="240">
        <f t="shared" si="1977"/>
        <v>0.20331946895301797</v>
      </c>
      <c r="NW488" s="240">
        <f t="shared" si="1978"/>
        <v>0.13554143504021196</v>
      </c>
      <c r="NX488" s="240">
        <f t="shared" si="1979"/>
        <v>0.77675084570023201</v>
      </c>
      <c r="NY488" s="240">
        <f t="shared" si="1980"/>
        <v>0.22557127779631664</v>
      </c>
      <c r="NZ488" s="240">
        <f t="shared" si="1981"/>
        <v>4.0312640195885782E-4</v>
      </c>
      <c r="OA488" s="240">
        <f t="shared" si="1982"/>
        <v>0.2529618178364616</v>
      </c>
      <c r="OB488" s="241">
        <f t="shared" si="1983"/>
        <v>0</v>
      </c>
      <c r="OC488" s="4"/>
      <c r="OD488" s="4"/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136"/>
      <c r="OP488" s="13"/>
      <c r="OQ488" s="13"/>
      <c r="OR488" s="13"/>
      <c r="OS488" s="13"/>
      <c r="OT488" s="13"/>
    </row>
    <row r="489" spans="1:410" ht="15" customHeight="1">
      <c r="A489" s="242">
        <v>470</v>
      </c>
      <c r="B489" s="49" t="s">
        <v>539</v>
      </c>
      <c r="C489" s="50">
        <v>5</v>
      </c>
      <c r="D489" s="51">
        <v>6027.3</v>
      </c>
      <c r="E489" s="52">
        <v>5282.4</v>
      </c>
      <c r="F489" s="52">
        <v>744.9</v>
      </c>
      <c r="G489" s="52"/>
      <c r="H489" s="53"/>
      <c r="I489" s="57">
        <v>3.3973128083292576</v>
      </c>
      <c r="J489" s="58">
        <v>3.3973128083292576</v>
      </c>
      <c r="K489" s="58">
        <v>2.8532000000000006</v>
      </c>
      <c r="L489" s="243">
        <v>3.0676000000000005</v>
      </c>
      <c r="M489" s="1">
        <v>0.21440000000000001</v>
      </c>
      <c r="N489" s="2">
        <v>0.52769999999999995</v>
      </c>
      <c r="O489" s="2">
        <v>0.3297128083292572</v>
      </c>
      <c r="P489" s="2">
        <v>1.32E-2</v>
      </c>
      <c r="Q489" s="2">
        <v>0</v>
      </c>
      <c r="R489" s="2">
        <v>0</v>
      </c>
      <c r="S489" s="2">
        <v>0.63300000000000001</v>
      </c>
      <c r="T489" s="2">
        <v>1.15E-2</v>
      </c>
      <c r="U489" s="2">
        <v>4.0000000000000002E-4</v>
      </c>
      <c r="V489" s="2">
        <v>0.18079999999999999</v>
      </c>
      <c r="W489" s="2">
        <v>0.19009999999999999</v>
      </c>
      <c r="X489" s="2">
        <v>0.8579</v>
      </c>
      <c r="Y489" s="2">
        <v>0.2203</v>
      </c>
      <c r="Z489" s="2">
        <v>2.0000000000000001E-4</v>
      </c>
      <c r="AA489" s="2">
        <v>0.21809999999999999</v>
      </c>
      <c r="AB489" s="3">
        <v>0</v>
      </c>
      <c r="AC489" s="244">
        <v>495.75</v>
      </c>
      <c r="AD489" s="108">
        <v>109.065</v>
      </c>
      <c r="AE489" s="108">
        <v>333.66602475000002</v>
      </c>
      <c r="AF489" s="108">
        <f t="shared" si="1984"/>
        <v>33.024261133606501</v>
      </c>
      <c r="AG489" s="108">
        <f t="shared" si="1985"/>
        <v>104.417445785265</v>
      </c>
      <c r="AH489" s="108">
        <v>17.136060661875</v>
      </c>
      <c r="AI489" s="108">
        <v>69.760047295551075</v>
      </c>
      <c r="AJ489" s="108">
        <f t="shared" si="1986"/>
        <v>1.3495081149324357</v>
      </c>
      <c r="AK489" s="108">
        <f t="shared" si="1987"/>
        <v>40.82832336057259</v>
      </c>
      <c r="AL489" s="108">
        <v>51.268856635371314</v>
      </c>
      <c r="AM489" s="245">
        <v>1291.975187211357</v>
      </c>
      <c r="AN489" s="244">
        <v>1197.6300000000001</v>
      </c>
      <c r="AO489" s="108">
        <v>263.47859999999997</v>
      </c>
      <c r="AP489" s="108">
        <v>806.06846439000014</v>
      </c>
      <c r="AQ489" s="108">
        <f t="shared" si="1988"/>
        <v>79.779820194535873</v>
      </c>
      <c r="AR489" s="108">
        <f t="shared" si="1989"/>
        <v>252.25106524620665</v>
      </c>
      <c r="AS489" s="246">
        <v>85.433457830725004</v>
      </c>
      <c r="AT489" s="247">
        <v>9.1513235813206819</v>
      </c>
      <c r="AU489" s="108">
        <v>171.7405681221129</v>
      </c>
      <c r="AV489" s="108">
        <f t="shared" si="1990"/>
        <v>3.3223212903222743</v>
      </c>
      <c r="AW489" s="108">
        <f t="shared" si="1991"/>
        <v>100.51425882369277</v>
      </c>
      <c r="AX489" s="108">
        <v>126.21755451714189</v>
      </c>
      <c r="AY489" s="245">
        <v>3180.6823738319754</v>
      </c>
      <c r="AZ489" s="248">
        <v>221</v>
      </c>
      <c r="BA489" s="108">
        <v>1126.4738333333332</v>
      </c>
      <c r="BB489" s="108">
        <v>117.4751079924344</v>
      </c>
      <c r="BC489" s="109">
        <v>93.980086393947531</v>
      </c>
      <c r="BD489" s="109">
        <v>23.495021598486872</v>
      </c>
      <c r="BE489" s="108">
        <v>44.053173124999994</v>
      </c>
      <c r="BF489" s="109">
        <v>35.242538499999995</v>
      </c>
      <c r="BG489" s="109">
        <v>8.8106346249999987</v>
      </c>
      <c r="BH489" s="108">
        <v>94.024154354906045</v>
      </c>
      <c r="BI489" s="109">
        <f t="shared" si="1992"/>
        <v>55.029328770987149</v>
      </c>
      <c r="BJ489" s="108">
        <f t="shared" si="1993"/>
        <v>1.8188972659956575</v>
      </c>
      <c r="BK489" s="108">
        <v>69.10131344028369</v>
      </c>
      <c r="BL489" s="245">
        <v>1741.3530986951489</v>
      </c>
      <c r="BM489" s="244">
        <v>30.01</v>
      </c>
      <c r="BN489" s="108">
        <v>6.6022000000000007</v>
      </c>
      <c r="BO489" s="108">
        <v>20.19832053</v>
      </c>
      <c r="BP489" s="108">
        <f t="shared" si="1994"/>
        <v>1.9991085761362202</v>
      </c>
      <c r="BQ489" s="108">
        <f t="shared" si="1995"/>
        <v>6.3208624266582003</v>
      </c>
      <c r="BR489" s="108">
        <v>2.2445864384749998</v>
      </c>
      <c r="BS489" s="108">
        <v>4.3110228086986746</v>
      </c>
      <c r="BT489" s="108">
        <f t="shared" si="1996"/>
        <v>8.3396736234275862E-2</v>
      </c>
      <c r="BU489" s="108">
        <f t="shared" si="1997"/>
        <v>2.523103697201456</v>
      </c>
      <c r="BV489" s="108">
        <v>3.168306488858684</v>
      </c>
      <c r="BW489" s="245">
        <v>79.841323519238827</v>
      </c>
      <c r="BX489" s="107">
        <v>0</v>
      </c>
      <c r="BY489" s="108">
        <v>0</v>
      </c>
      <c r="BZ489" s="109">
        <f t="shared" si="1998"/>
        <v>0</v>
      </c>
      <c r="CA489" s="109">
        <f t="shared" si="1999"/>
        <v>0</v>
      </c>
      <c r="CB489" s="108">
        <v>0</v>
      </c>
      <c r="CC489" s="110">
        <v>0</v>
      </c>
      <c r="CD489" s="244">
        <v>0</v>
      </c>
      <c r="CE489" s="108">
        <v>0</v>
      </c>
      <c r="CF489" s="109">
        <f t="shared" si="2000"/>
        <v>0</v>
      </c>
      <c r="CG489" s="109">
        <f t="shared" si="2001"/>
        <v>0</v>
      </c>
      <c r="CH489" s="108">
        <v>0</v>
      </c>
      <c r="CI489" s="245">
        <v>0</v>
      </c>
      <c r="CJ489" s="249">
        <v>1414.6522104343385</v>
      </c>
      <c r="CK489" s="250">
        <v>311.22348629555449</v>
      </c>
      <c r="CL489" s="250">
        <v>149.98091100688447</v>
      </c>
      <c r="CM489" s="251">
        <v>95.842158058365371</v>
      </c>
      <c r="CN489" s="252">
        <f t="shared" si="1871"/>
        <v>46.718259945550201</v>
      </c>
      <c r="CO489" s="250">
        <v>952.13591418946271</v>
      </c>
      <c r="CP489" s="252">
        <f t="shared" si="2002"/>
        <v>94.236699970987885</v>
      </c>
      <c r="CQ489" s="250">
        <v>297.96141298645045</v>
      </c>
      <c r="CR489" s="250">
        <v>206.44345410061547</v>
      </c>
      <c r="CS489" s="252">
        <f t="shared" si="2003"/>
        <v>3.9936486195764065</v>
      </c>
      <c r="CT489" s="252">
        <f t="shared" si="2004"/>
        <v>120.82474749455902</v>
      </c>
      <c r="CU489" s="250">
        <f t="shared" si="1872"/>
        <v>3034.4359760268558</v>
      </c>
      <c r="CV489" s="245">
        <f t="shared" si="2005"/>
        <v>3823.3893297938384</v>
      </c>
      <c r="CW489" s="244">
        <v>51.510000000000005</v>
      </c>
      <c r="CX489" s="108">
        <v>3.76023</v>
      </c>
      <c r="CY489" s="108">
        <f t="shared" si="2006"/>
        <v>7.2741649350000007E-2</v>
      </c>
      <c r="CZ489" s="108">
        <f t="shared" si="2007"/>
        <v>2.2007422916400001</v>
      </c>
      <c r="DA489" s="108">
        <v>2.7635114999999999</v>
      </c>
      <c r="DB489" s="245">
        <v>69.640489799999997</v>
      </c>
      <c r="DC489" s="244">
        <v>1.74</v>
      </c>
      <c r="DD489" s="108">
        <v>0.12701999999999999</v>
      </c>
      <c r="DE489" s="108">
        <f t="shared" si="2008"/>
        <v>2.4572018999999999E-3</v>
      </c>
      <c r="DF489" s="108">
        <f t="shared" si="2009"/>
        <v>7.4340741360000004E-2</v>
      </c>
      <c r="DG489" s="108">
        <v>9.3351000000000003E-2</v>
      </c>
      <c r="DH489" s="245">
        <v>2.3524451999999996</v>
      </c>
      <c r="DI489" s="107">
        <v>422.09418551931606</v>
      </c>
      <c r="DJ489" s="108">
        <v>92.860720814249532</v>
      </c>
      <c r="DK489" s="108">
        <v>7.0167164165488938</v>
      </c>
      <c r="DL489" s="108">
        <v>284.09175784633226</v>
      </c>
      <c r="DM489" s="108">
        <f t="shared" si="2010"/>
        <v>28.117697641082891</v>
      </c>
      <c r="DN489" s="108">
        <f t="shared" si="2011"/>
        <v>88.90367470043121</v>
      </c>
      <c r="DO489" s="108">
        <v>58.842626783540602</v>
      </c>
      <c r="DP489" s="108">
        <f t="shared" si="2012"/>
        <v>1.138310615127593</v>
      </c>
      <c r="DQ489" s="108">
        <f t="shared" si="2013"/>
        <v>34.43870649234924</v>
      </c>
      <c r="DR489" s="108">
        <v>43.245300368999374</v>
      </c>
      <c r="DS489" s="110">
        <v>1089.781569298784</v>
      </c>
      <c r="DT489" s="244">
        <v>439.59</v>
      </c>
      <c r="DU489" s="108">
        <v>96.709800000000001</v>
      </c>
      <c r="DV489" s="108">
        <v>295.86736826999999</v>
      </c>
      <c r="DW489" s="108">
        <f t="shared" si="2014"/>
        <v>29.283176907154981</v>
      </c>
      <c r="DX489" s="108">
        <f t="shared" si="2015"/>
        <v>92.588734226413791</v>
      </c>
      <c r="DY489" s="108">
        <v>8.4654763652499998</v>
      </c>
      <c r="DZ489" s="108">
        <v>6.9090126476583302</v>
      </c>
      <c r="EA489" s="108"/>
      <c r="EB489" s="108">
        <v>61.870540981652304</v>
      </c>
      <c r="EC489" s="108">
        <f t="shared" si="2016"/>
        <v>1.196885615290064</v>
      </c>
      <c r="ED489" s="108">
        <f t="shared" si="2017"/>
        <v>36.210847779249683</v>
      </c>
      <c r="EE489" s="108">
        <v>45.470609913228031</v>
      </c>
      <c r="EF489" s="245">
        <v>1145.8593698133463</v>
      </c>
      <c r="EG489" s="249">
        <v>1028.5394246031747</v>
      </c>
      <c r="EH489" s="250">
        <v>226.27867341269837</v>
      </c>
      <c r="EI489" s="250">
        <v>1877.7407992010594</v>
      </c>
      <c r="EJ489" s="250">
        <v>692.26154534744023</v>
      </c>
      <c r="EK489" s="250">
        <f t="shared" si="2018"/>
        <v>68.515894189217548</v>
      </c>
      <c r="EL489" s="250">
        <v>216.63632800102795</v>
      </c>
      <c r="EM489" s="250">
        <v>279.21189230719921</v>
      </c>
      <c r="EN489" s="250">
        <f t="shared" si="2019"/>
        <v>5.4013540566827691</v>
      </c>
      <c r="EO489" s="250">
        <f t="shared" si="2020"/>
        <v>163.41378578684987</v>
      </c>
      <c r="EP489" s="250">
        <v>4104.0323348715719</v>
      </c>
      <c r="EQ489" s="245">
        <v>5171.0807419381808</v>
      </c>
      <c r="ER489" s="244">
        <v>498.74</v>
      </c>
      <c r="ES489" s="108">
        <v>109.72280000000001</v>
      </c>
      <c r="ET489" s="108">
        <v>335.67845321999999</v>
      </c>
      <c r="EU489" s="108">
        <f t="shared" si="2021"/>
        <v>33.223439228996284</v>
      </c>
      <c r="EV489" s="108">
        <f t="shared" si="2022"/>
        <v>105.0472151506668</v>
      </c>
      <c r="EW489" s="108">
        <v>38.233784057675003</v>
      </c>
      <c r="EX489" s="108">
        <v>71.713377721270305</v>
      </c>
      <c r="EY489" s="108">
        <f t="shared" si="2023"/>
        <v>1.3872952920179742</v>
      </c>
      <c r="EZ489" s="108">
        <f t="shared" si="2024"/>
        <v>41.971545152172432</v>
      </c>
      <c r="FA489" s="108">
        <v>52.704420749947303</v>
      </c>
      <c r="FB489" s="245">
        <v>1328.1514028986712</v>
      </c>
      <c r="FC489" s="244">
        <v>0.83333333333333293</v>
      </c>
      <c r="FD489" s="108">
        <v>6.0833333333333302E-2</v>
      </c>
      <c r="FE489" s="108">
        <f t="shared" si="2025"/>
        <v>1.1768208333333328E-3</v>
      </c>
      <c r="FF489" s="108">
        <f t="shared" si="2026"/>
        <v>3.5603803333333316E-2</v>
      </c>
      <c r="FG489" s="108">
        <v>4.4708333333333301E-2</v>
      </c>
      <c r="FH489" s="245">
        <v>1.1266499999999995</v>
      </c>
      <c r="FI489" s="244">
        <v>972.50229999999999</v>
      </c>
      <c r="FJ489" s="108">
        <v>70.992667900000001</v>
      </c>
      <c r="FK489" s="108">
        <f t="shared" si="2027"/>
        <v>1.3733531605255</v>
      </c>
      <c r="FL489" s="108">
        <f t="shared" si="2028"/>
        <v>41.549736756497204</v>
      </c>
      <c r="FM489" s="108">
        <v>52.174500000000002</v>
      </c>
      <c r="FN489" s="245">
        <v>1314.8033614799999</v>
      </c>
      <c r="FO489" s="244">
        <v>0</v>
      </c>
      <c r="FP489" s="108">
        <v>0</v>
      </c>
      <c r="FQ489" s="108">
        <f t="shared" si="2029"/>
        <v>0</v>
      </c>
      <c r="FR489" s="108">
        <f t="shared" si="2030"/>
        <v>0</v>
      </c>
      <c r="FS489" s="108">
        <v>0</v>
      </c>
      <c r="FT489" s="110">
        <v>0</v>
      </c>
      <c r="FU489" s="253">
        <f t="shared" si="1873"/>
        <v>6742.9471010793313</v>
      </c>
      <c r="FV489" s="254">
        <f t="shared" si="1874"/>
        <v>2170.4302106561008</v>
      </c>
      <c r="FW489" s="254">
        <f t="shared" si="1875"/>
        <v>185.09220842081839</v>
      </c>
      <c r="FX489" s="254">
        <f t="shared" si="1876"/>
        <v>1126.4738333333332</v>
      </c>
      <c r="FY489" s="254">
        <f t="shared" si="1877"/>
        <v>0</v>
      </c>
      <c r="FZ489" s="254">
        <f t="shared" si="1878"/>
        <v>0</v>
      </c>
      <c r="GA489" s="254">
        <f t="shared" si="2031"/>
        <v>51.510000000000005</v>
      </c>
      <c r="GB489" s="254">
        <f t="shared" si="2032"/>
        <v>1.74</v>
      </c>
      <c r="GC489" s="254">
        <f t="shared" si="2033"/>
        <v>972.50229999999999</v>
      </c>
      <c r="GD489" s="254">
        <f t="shared" si="2034"/>
        <v>0</v>
      </c>
      <c r="GE489" s="254">
        <f t="shared" si="1879"/>
        <v>3719.967848543235</v>
      </c>
      <c r="GF489" s="255">
        <f t="shared" si="1880"/>
        <v>1420.2346209982063</v>
      </c>
      <c r="GG489" s="255">
        <f t="shared" si="1881"/>
        <v>368.18009784171818</v>
      </c>
      <c r="GH489" s="254">
        <f t="shared" si="1882"/>
        <v>1092.8584357088798</v>
      </c>
      <c r="GI489" s="255">
        <f t="shared" si="1883"/>
        <v>780.33038655956682</v>
      </c>
      <c r="GJ489" s="256">
        <f t="shared" si="1884"/>
        <v>21.141346438788286</v>
      </c>
      <c r="GK489" s="253">
        <f t="shared" si="2035"/>
        <v>16063.521937741698</v>
      </c>
      <c r="GL489" s="257">
        <f t="shared" si="2036"/>
        <v>20240.037641554536</v>
      </c>
      <c r="GM489" s="221">
        <f t="shared" si="2037"/>
        <v>20240.037641554536</v>
      </c>
      <c r="GN489" s="222">
        <f t="shared" si="2038"/>
        <v>11268.82525688275</v>
      </c>
      <c r="GO489" s="222">
        <f t="shared" si="2039"/>
        <v>723.76120240366947</v>
      </c>
      <c r="GP489" s="55">
        <f t="shared" si="2040"/>
        <v>0.55675910571168519</v>
      </c>
      <c r="GQ489" s="56">
        <f t="shared" si="2041"/>
        <v>3.5758886184960724E-2</v>
      </c>
      <c r="GR489" s="258">
        <f t="shared" si="2042"/>
        <v>1.0927832033350715</v>
      </c>
      <c r="GS489" s="227">
        <f t="shared" si="1885"/>
        <v>20240.037641554536</v>
      </c>
      <c r="GT489" s="222">
        <f t="shared" si="2109"/>
        <v>11268.82525688275</v>
      </c>
      <c r="GU489" s="222">
        <f t="shared" si="2110"/>
        <v>723.76120240366947</v>
      </c>
      <c r="GV489" s="37">
        <f t="shared" si="2099"/>
        <v>0.55675910571168519</v>
      </c>
      <c r="GW489" s="228">
        <f t="shared" si="2100"/>
        <v>3.5758886184960724E-2</v>
      </c>
      <c r="GX489" s="258">
        <f t="shared" si="2043"/>
        <v>1.0927832033350715</v>
      </c>
      <c r="GY489" s="221">
        <f t="shared" si="2108"/>
        <v>17206.709355648032</v>
      </c>
      <c r="GZ489" s="222">
        <f t="shared" si="2044"/>
        <v>10198.895476365007</v>
      </c>
      <c r="HA489" s="222">
        <f t="shared" si="2045"/>
        <v>515.33793522898202</v>
      </c>
      <c r="HB489" s="55">
        <f t="shared" si="2046"/>
        <v>0.59272782875345431</v>
      </c>
      <c r="HC489" s="56">
        <f t="shared" si="2047"/>
        <v>2.9949825069825128E-2</v>
      </c>
      <c r="HD489" s="258">
        <f t="shared" si="2048"/>
        <v>1.0975196786689823</v>
      </c>
      <c r="HE489" s="221">
        <f t="shared" si="2049"/>
        <v>18498.684542859388</v>
      </c>
      <c r="HF489" s="222">
        <f t="shared" si="2050"/>
        <v>11184.234172695989</v>
      </c>
      <c r="HG489" s="222">
        <f t="shared" si="2051"/>
        <v>558.64888448214106</v>
      </c>
      <c r="HH489" s="55">
        <f t="shared" si="2052"/>
        <v>0.60459618881458121</v>
      </c>
      <c r="HI489" s="56">
        <f t="shared" si="2053"/>
        <v>3.0199384350158193E-2</v>
      </c>
      <c r="HJ489" s="259">
        <f t="shared" si="2054"/>
        <v>1.0994181074230844</v>
      </c>
      <c r="HK489" s="54">
        <f t="shared" si="1886"/>
        <v>3.712526373417314</v>
      </c>
      <c r="HL489" s="55">
        <f t="shared" si="1887"/>
        <v>3.712526373417314</v>
      </c>
      <c r="HM489" s="55">
        <f t="shared" si="1888"/>
        <v>3.131443147178341</v>
      </c>
      <c r="HN489" s="56">
        <f t="shared" si="1889"/>
        <v>3.3725749863310543</v>
      </c>
      <c r="HQ489" s="57">
        <f t="shared" si="1890"/>
        <v>782.01483835792192</v>
      </c>
      <c r="HR489" s="58">
        <f t="shared" si="2055"/>
        <v>904.55656352860831</v>
      </c>
      <c r="HS489" s="58">
        <f t="shared" si="1891"/>
        <v>34.373769248538935</v>
      </c>
      <c r="HT489" s="58">
        <f t="shared" si="2056"/>
        <v>39.69826610513762</v>
      </c>
      <c r="HU489" s="58">
        <f t="shared" si="1892"/>
        <v>1025.3771327074262</v>
      </c>
      <c r="HV489" s="55">
        <f t="shared" si="2127"/>
        <v>0.76266069664833891</v>
      </c>
      <c r="HW489" s="56">
        <f t="shared" si="2128"/>
        <v>3.3523050351023286E-2</v>
      </c>
      <c r="HX489" s="260">
        <f t="shared" si="2129"/>
        <v>1.1247016516641684</v>
      </c>
      <c r="HY489" s="57">
        <f t="shared" si="1893"/>
        <v>1891.4822953652774</v>
      </c>
      <c r="HZ489" s="58">
        <f t="shared" si="2057"/>
        <v>2187.8775710490163</v>
      </c>
      <c r="IA489" s="58">
        <f t="shared" si="1894"/>
        <v>92.253465066178833</v>
      </c>
      <c r="IB489" s="58">
        <f t="shared" si="2058"/>
        <v>106.54352680492994</v>
      </c>
      <c r="IC489" s="58">
        <f t="shared" si="1895"/>
        <v>2524.3510903428378</v>
      </c>
      <c r="ID489" s="55">
        <f t="shared" si="1896"/>
        <v>0.74929446327863647</v>
      </c>
      <c r="IE489" s="56">
        <f t="shared" si="1897"/>
        <v>3.6545417719073971E-2</v>
      </c>
      <c r="IF489" s="260">
        <f t="shared" si="1898"/>
        <v>1.123075327600447</v>
      </c>
      <c r="IG489" s="57">
        <f t="shared" si="1899"/>
        <v>67.135781100604319</v>
      </c>
      <c r="IH489" s="58">
        <f t="shared" si="2059"/>
        <v>77.655957999069017</v>
      </c>
      <c r="II489" s="58">
        <f t="shared" si="1900"/>
        <v>131.04152215994316</v>
      </c>
      <c r="IJ489" s="58">
        <f t="shared" si="2060"/>
        <v>151.33985394251835</v>
      </c>
      <c r="IK489" s="58">
        <f t="shared" si="1901"/>
        <v>1382.0262688056737</v>
      </c>
      <c r="IL489" s="55">
        <f t="shared" si="1902"/>
        <v>4.8577789450139797E-2</v>
      </c>
      <c r="IM489" s="56">
        <f t="shared" si="1903"/>
        <v>9.4818401876823416E-2</v>
      </c>
      <c r="IN489" s="260">
        <f t="shared" si="1904"/>
        <v>1.0222995100575569</v>
      </c>
      <c r="IO489" s="57">
        <f t="shared" si="1905"/>
        <v>47.401838671108777</v>
      </c>
      <c r="IP489" s="58">
        <f t="shared" si="2061"/>
        <v>54.829706790871526</v>
      </c>
      <c r="IQ489" s="58">
        <f t="shared" si="1906"/>
        <v>2.082505312370496</v>
      </c>
      <c r="IR489" s="58">
        <f t="shared" si="2062"/>
        <v>2.4050853852566858</v>
      </c>
      <c r="IS489" s="58">
        <f t="shared" si="1907"/>
        <v>63.366129777173668</v>
      </c>
      <c r="IT489" s="55">
        <f t="shared" si="1908"/>
        <v>0.74806270854472012</v>
      </c>
      <c r="IU489" s="56">
        <f t="shared" si="1909"/>
        <v>3.2864644245965538E-2</v>
      </c>
      <c r="IV489" s="260">
        <f t="shared" si="1910"/>
        <v>1.1223121598226578</v>
      </c>
      <c r="IW489" s="57">
        <f t="shared" si="1911"/>
        <v>0</v>
      </c>
      <c r="IX489" s="58">
        <f t="shared" si="2063"/>
        <v>0</v>
      </c>
      <c r="IY489" s="58">
        <f t="shared" si="1912"/>
        <v>0</v>
      </c>
      <c r="IZ489" s="58">
        <f t="shared" si="2064"/>
        <v>0</v>
      </c>
      <c r="JA489" s="58">
        <f t="shared" si="1913"/>
        <v>0</v>
      </c>
      <c r="JB489" s="55"/>
      <c r="JC489" s="56"/>
      <c r="JD489" s="260"/>
      <c r="JE489" s="57">
        <f t="shared" si="1914"/>
        <v>0</v>
      </c>
      <c r="JF489" s="58">
        <f t="shared" si="2065"/>
        <v>0</v>
      </c>
      <c r="JG489" s="58">
        <f t="shared" si="1915"/>
        <v>0</v>
      </c>
      <c r="JH489" s="58">
        <f t="shared" si="2066"/>
        <v>0</v>
      </c>
      <c r="JI489" s="58">
        <f t="shared" si="1916"/>
        <v>0</v>
      </c>
      <c r="JJ489" s="55"/>
      <c r="JK489" s="56"/>
      <c r="JL489" s="260"/>
      <c r="JM489" s="57">
        <f t="shared" si="1917"/>
        <v>2236.7948125167245</v>
      </c>
      <c r="JN489" s="58">
        <f t="shared" si="2067"/>
        <v>2587.3005596380954</v>
      </c>
      <c r="JO489" s="58">
        <f t="shared" si="1918"/>
        <v>144.94860853611451</v>
      </c>
      <c r="JP489" s="58">
        <f t="shared" si="2068"/>
        <v>167.40114799835865</v>
      </c>
      <c r="JQ489" s="58">
        <f t="shared" si="1919"/>
        <v>3034.4359760268558</v>
      </c>
      <c r="JR489" s="55">
        <f t="shared" si="1920"/>
        <v>0.73713692764922856</v>
      </c>
      <c r="JS489" s="56">
        <f t="shared" si="1921"/>
        <v>4.7767891522925862E-2</v>
      </c>
      <c r="JT489" s="260">
        <f t="shared" si="1922"/>
        <v>1.1229086029595354</v>
      </c>
      <c r="JU489" s="57">
        <f t="shared" si="1923"/>
        <v>2.6849055958007999</v>
      </c>
      <c r="JV489" s="58">
        <f t="shared" si="2069"/>
        <v>3.1056303026627856</v>
      </c>
      <c r="JW489" s="58">
        <f t="shared" si="1924"/>
        <v>7.2741649350000007E-2</v>
      </c>
      <c r="JX489" s="58">
        <f t="shared" si="2070"/>
        <v>8.4009330834315013E-2</v>
      </c>
      <c r="JY489" s="58">
        <f t="shared" si="1925"/>
        <v>55.270229999999998</v>
      </c>
      <c r="JZ489" s="55">
        <f t="shared" si="1926"/>
        <v>4.8577789450139797E-2</v>
      </c>
      <c r="KA489" s="56">
        <f t="shared" si="1927"/>
        <v>1.3161090400745576E-3</v>
      </c>
      <c r="KB489" s="260">
        <f t="shared" si="1928"/>
        <v>1.0078160048971445</v>
      </c>
      <c r="KC489" s="57">
        <f t="shared" si="1929"/>
        <v>9.0695704459199999E-2</v>
      </c>
      <c r="KD489" s="58">
        <f t="shared" si="2071"/>
        <v>0.10490772134795665</v>
      </c>
      <c r="KE489" s="58">
        <f t="shared" si="1930"/>
        <v>2.4572018999999999E-3</v>
      </c>
      <c r="KF489" s="58">
        <f t="shared" si="2072"/>
        <v>2.83782247431E-3</v>
      </c>
      <c r="KG489" s="58">
        <f t="shared" si="1931"/>
        <v>1.8670199999999997</v>
      </c>
      <c r="KH489" s="55">
        <f t="shared" si="1932"/>
        <v>4.8577789450139804E-2</v>
      </c>
      <c r="KI489" s="56">
        <f t="shared" si="1933"/>
        <v>1.3161090400745574E-3</v>
      </c>
      <c r="KJ489" s="260">
        <f t="shared" si="1934"/>
        <v>1.0078160048971445</v>
      </c>
      <c r="KK489" s="57">
        <f t="shared" si="1935"/>
        <v>665.43261138875766</v>
      </c>
      <c r="KL489" s="58">
        <f t="shared" si="2073"/>
        <v>769.70590159337598</v>
      </c>
      <c r="KM489" s="58">
        <f t="shared" si="1936"/>
        <v>29.256008256210485</v>
      </c>
      <c r="KN489" s="58">
        <f t="shared" si="2074"/>
        <v>33.787763935097487</v>
      </c>
      <c r="KO489" s="58">
        <f t="shared" si="1937"/>
        <v>864.90600737998727</v>
      </c>
      <c r="KP489" s="55">
        <f t="shared" si="2075"/>
        <v>0.76936985719930018</v>
      </c>
      <c r="KQ489" s="56">
        <f t="shared" si="2076"/>
        <v>3.3825650425107025E-2</v>
      </c>
      <c r="KR489" s="260">
        <f t="shared" si="2077"/>
        <v>1.1257998498739794</v>
      </c>
      <c r="KS489" s="57">
        <f t="shared" si="1938"/>
        <v>693.43529004690947</v>
      </c>
      <c r="KT489" s="58">
        <f t="shared" si="2078"/>
        <v>802.09659999726023</v>
      </c>
      <c r="KU489" s="58">
        <f t="shared" si="1939"/>
        <v>30.480062522445046</v>
      </c>
      <c r="KV489" s="58">
        <f t="shared" si="2079"/>
        <v>35.201424207171783</v>
      </c>
      <c r="KW489" s="58">
        <f t="shared" si="1940"/>
        <v>909.41219826456063</v>
      </c>
      <c r="KX489" s="55">
        <f t="shared" si="1941"/>
        <v>0.76250933445823377</v>
      </c>
      <c r="KY489" s="56">
        <f t="shared" si="1942"/>
        <v>3.3516223534949742E-2</v>
      </c>
      <c r="KZ489" s="260">
        <f t="shared" si="1943"/>
        <v>1.1246768757351691</v>
      </c>
      <c r="LA489" s="57">
        <f t="shared" si="1944"/>
        <v>1718.479236837084</v>
      </c>
      <c r="LB489" s="58">
        <f t="shared" si="2080"/>
        <v>1987.7649332494552</v>
      </c>
      <c r="LC489" s="58">
        <f t="shared" si="1945"/>
        <v>73.917248245900311</v>
      </c>
      <c r="LD489" s="58">
        <f t="shared" si="2081"/>
        <v>85.367029999190265</v>
      </c>
      <c r="LE489" s="58">
        <f t="shared" si="1946"/>
        <v>4104.0323348715719</v>
      </c>
      <c r="LF489" s="55">
        <f t="shared" si="2082"/>
        <v>0.41872945840005443</v>
      </c>
      <c r="LG489" s="56">
        <f t="shared" si="2083"/>
        <v>1.8010883495686057E-2</v>
      </c>
      <c r="LH489" s="260">
        <f t="shared" si="2084"/>
        <v>1.0684047919847703</v>
      </c>
      <c r="LI489" s="57">
        <f t="shared" si="1947"/>
        <v>787.82568756946387</v>
      </c>
      <c r="LJ489" s="58">
        <f t="shared" si="2085"/>
        <v>911.27797281159894</v>
      </c>
      <c r="LK489" s="58">
        <f t="shared" si="1948"/>
        <v>34.610734521014258</v>
      </c>
      <c r="LL489" s="58">
        <f t="shared" si="2086"/>
        <v>39.971937298319368</v>
      </c>
      <c r="LM489" s="58">
        <f t="shared" si="1949"/>
        <v>1054.0884149989454</v>
      </c>
      <c r="LN489" s="55">
        <f t="shared" si="1950"/>
        <v>0.74740000588114996</v>
      </c>
      <c r="LO489" s="56">
        <f t="shared" si="1951"/>
        <v>3.2834754683314572E-2</v>
      </c>
      <c r="LP489" s="260">
        <f t="shared" si="1952"/>
        <v>1.1222036844220218</v>
      </c>
      <c r="LQ489" s="57">
        <f t="shared" si="1953"/>
        <v>4.3436640066666643E-2</v>
      </c>
      <c r="LR489" s="58">
        <f t="shared" si="2087"/>
        <v>5.0243161565113312E-2</v>
      </c>
      <c r="LS489" s="58">
        <f t="shared" si="1954"/>
        <v>1.1768208333333328E-3</v>
      </c>
      <c r="LT489" s="58">
        <f t="shared" si="2088"/>
        <v>1.359110380416666E-3</v>
      </c>
      <c r="LU489" s="58">
        <f t="shared" si="1955"/>
        <v>0.89416666666666633</v>
      </c>
      <c r="LV489" s="55">
        <f t="shared" si="2101"/>
        <v>4.857778945013979E-2</v>
      </c>
      <c r="LW489" s="56">
        <f t="shared" si="2102"/>
        <v>1.3161090400745572E-3</v>
      </c>
      <c r="LX489" s="260">
        <f t="shared" si="2103"/>
        <v>1.0078160048971445</v>
      </c>
      <c r="LY489" s="57">
        <f t="shared" si="1956"/>
        <v>50.690678842926587</v>
      </c>
      <c r="LZ489" s="58">
        <f t="shared" si="2089"/>
        <v>58.63390821761319</v>
      </c>
      <c r="MA489" s="58">
        <f t="shared" si="1957"/>
        <v>1.3733531605255</v>
      </c>
      <c r="MB489" s="58">
        <f t="shared" si="2090"/>
        <v>1.5860855650909</v>
      </c>
      <c r="MC489" s="58">
        <f t="shared" si="1958"/>
        <v>1043.4947313333332</v>
      </c>
      <c r="MD489" s="55">
        <f t="shared" si="1959"/>
        <v>4.8577800463023124E-2</v>
      </c>
      <c r="ME489" s="56">
        <f t="shared" si="1960"/>
        <v>1.3161093384445629E-3</v>
      </c>
      <c r="MF489" s="260">
        <f t="shared" si="1961"/>
        <v>1.0078160066690809</v>
      </c>
      <c r="MG489" s="57">
        <f t="shared" si="1962"/>
        <v>0</v>
      </c>
      <c r="MH489" s="58">
        <f t="shared" si="2091"/>
        <v>0</v>
      </c>
      <c r="MI489" s="58">
        <f t="shared" si="1963"/>
        <v>0</v>
      </c>
      <c r="MJ489" s="58">
        <f t="shared" si="2092"/>
        <v>0</v>
      </c>
      <c r="MK489" s="58">
        <f t="shared" si="1964"/>
        <v>0</v>
      </c>
      <c r="ML489" s="55"/>
      <c r="MM489" s="56"/>
      <c r="MN489" s="260"/>
      <c r="MO489" s="59">
        <v>3.3973128083292576</v>
      </c>
      <c r="MP489" s="60">
        <v>3.3973128083292576</v>
      </c>
      <c r="MQ489" s="60">
        <v>2.8532000000000006</v>
      </c>
      <c r="MR489" s="61">
        <v>3.0676000000000005</v>
      </c>
      <c r="MS489" s="59">
        <f t="shared" si="1965"/>
        <v>1.0927832033350715</v>
      </c>
      <c r="MT489" s="60">
        <f t="shared" si="2121"/>
        <v>1.0927832033350715</v>
      </c>
      <c r="MU489" s="60">
        <f t="shared" si="2093"/>
        <v>1.0975196786689823</v>
      </c>
      <c r="MV489" s="61">
        <f t="shared" si="2094"/>
        <v>1.0994181074230844</v>
      </c>
      <c r="MW489" s="66">
        <f t="shared" si="2095"/>
        <v>3.712526373417314</v>
      </c>
      <c r="MX489" s="67">
        <f t="shared" si="2096"/>
        <v>3.712526373417314</v>
      </c>
      <c r="MY489" s="67">
        <f t="shared" si="2097"/>
        <v>3.131443147178341</v>
      </c>
      <c r="MZ489" s="261">
        <f t="shared" si="2098"/>
        <v>3.3725749863310543</v>
      </c>
      <c r="NA489" s="59">
        <f t="shared" si="1966"/>
        <v>1.092809192711713</v>
      </c>
      <c r="NB489" s="60">
        <f t="shared" si="2122"/>
        <v>1.092809192711713</v>
      </c>
      <c r="NC489" s="60">
        <f t="shared" si="1967"/>
        <v>1.0975092495892187</v>
      </c>
      <c r="ND489" s="262">
        <f t="shared" si="2123"/>
        <v>1.0994097747570599</v>
      </c>
      <c r="NE489" s="62">
        <f t="shared" si="1968"/>
        <v>3.7126146674594582</v>
      </c>
      <c r="NF489" s="63">
        <f t="shared" si="2124"/>
        <v>3.7126146674594582</v>
      </c>
      <c r="NG489" s="63">
        <f t="shared" si="1969"/>
        <v>3.1314133909279596</v>
      </c>
      <c r="NH489" s="64">
        <f t="shared" si="2125"/>
        <v>3.3725494250447574</v>
      </c>
      <c r="NI489" s="238">
        <f t="shared" si="2104"/>
        <v>-8.829404214427683E-5</v>
      </c>
      <c r="NJ489" s="238">
        <f t="shared" si="2105"/>
        <v>-8.829404214427683E-5</v>
      </c>
      <c r="NK489" s="238">
        <f t="shared" si="2106"/>
        <v>2.9756250381485216E-5</v>
      </c>
      <c r="NL489" s="238">
        <f t="shared" si="2107"/>
        <v>2.556128629693788E-5</v>
      </c>
      <c r="NM489" s="239">
        <f t="shared" si="1970"/>
        <v>0.24113603411679771</v>
      </c>
      <c r="NN489" s="240">
        <f t="shared" si="1971"/>
        <v>0.59264685037475584</v>
      </c>
      <c r="NO489" s="240">
        <f>O489*IN489+0.003</f>
        <v>0.34006524241470082</v>
      </c>
      <c r="NP489" s="240">
        <f t="shared" si="1972"/>
        <v>1.4814520509659082E-2</v>
      </c>
      <c r="NQ489" s="240">
        <f t="shared" si="2120"/>
        <v>0</v>
      </c>
      <c r="NR489" s="240">
        <f t="shared" si="1973"/>
        <v>0</v>
      </c>
      <c r="NS489" s="240">
        <f t="shared" si="1974"/>
        <v>0.71080114567338593</v>
      </c>
      <c r="NT489" s="240">
        <f t="shared" si="1975"/>
        <v>1.1589884056317161E-2</v>
      </c>
      <c r="NU489" s="240">
        <f t="shared" si="1976"/>
        <v>4.0312640195885782E-4</v>
      </c>
      <c r="NV489" s="240">
        <f t="shared" si="1977"/>
        <v>0.20354461285721545</v>
      </c>
      <c r="NW489" s="240">
        <f t="shared" si="1978"/>
        <v>0.21380107407725563</v>
      </c>
      <c r="NX489" s="240">
        <f t="shared" si="1979"/>
        <v>0.91658447104373442</v>
      </c>
      <c r="NY489" s="240">
        <f t="shared" si="1980"/>
        <v>0.24722147167817141</v>
      </c>
      <c r="NZ489" s="240">
        <f t="shared" si="1981"/>
        <v>2.0156320097942891E-4</v>
      </c>
      <c r="OA489" s="240">
        <f t="shared" si="1982"/>
        <v>0.21980467105452653</v>
      </c>
      <c r="OB489" s="241">
        <f t="shared" si="1983"/>
        <v>0</v>
      </c>
      <c r="OC489" s="4"/>
      <c r="OD489" s="4"/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136"/>
      <c r="OP489" s="13"/>
      <c r="OQ489" s="13"/>
      <c r="OR489" s="13"/>
      <c r="OS489" s="13"/>
      <c r="OT489" s="13"/>
    </row>
    <row r="490" spans="1:410" ht="15" customHeight="1">
      <c r="A490" s="242">
        <v>471</v>
      </c>
      <c r="B490" s="49" t="s">
        <v>540</v>
      </c>
      <c r="C490" s="50">
        <v>5</v>
      </c>
      <c r="D490" s="51">
        <v>2767</v>
      </c>
      <c r="E490" s="52">
        <v>2767</v>
      </c>
      <c r="F490" s="52"/>
      <c r="G490" s="52"/>
      <c r="H490" s="53"/>
      <c r="I490" s="57">
        <v>3.3411714974495141</v>
      </c>
      <c r="J490" s="58">
        <v>3.3411714974495141</v>
      </c>
      <c r="K490" s="58">
        <v>2.742</v>
      </c>
      <c r="L490" s="243">
        <v>3.0023</v>
      </c>
      <c r="M490" s="1">
        <v>0.26029999999999998</v>
      </c>
      <c r="N490" s="2">
        <v>0.54890000000000005</v>
      </c>
      <c r="O490" s="2">
        <v>0.33887149744951434</v>
      </c>
      <c r="P490" s="2">
        <v>8.5000000000000006E-3</v>
      </c>
      <c r="Q490" s="2">
        <v>0</v>
      </c>
      <c r="R490" s="2">
        <v>0</v>
      </c>
      <c r="S490" s="2">
        <v>0.63700000000000001</v>
      </c>
      <c r="T490" s="2">
        <v>1.6799999999999999E-2</v>
      </c>
      <c r="U490" s="2">
        <v>5.9999999999999995E-4</v>
      </c>
      <c r="V490" s="2">
        <v>0.1837</v>
      </c>
      <c r="W490" s="2">
        <v>0.12920000000000001</v>
      </c>
      <c r="X490" s="2">
        <v>0.76629999999999998</v>
      </c>
      <c r="Y490" s="2">
        <v>0.20619999999999999</v>
      </c>
      <c r="Z490" s="2">
        <v>4.0000000000000002E-4</v>
      </c>
      <c r="AA490" s="2">
        <v>0.24440000000000001</v>
      </c>
      <c r="AB490" s="3">
        <v>0</v>
      </c>
      <c r="AC490" s="244">
        <v>276.47000000000003</v>
      </c>
      <c r="AD490" s="108">
        <v>60.823399999999999</v>
      </c>
      <c r="AE490" s="108">
        <v>186.07896291000003</v>
      </c>
      <c r="AF490" s="108">
        <f t="shared" si="1984"/>
        <v>18.416979275054345</v>
      </c>
      <c r="AG490" s="108">
        <f t="shared" si="1985"/>
        <v>58.231550653055407</v>
      </c>
      <c r="AH490" s="108">
        <v>9.4167196039583398</v>
      </c>
      <c r="AI490" s="108">
        <v>38.893603057240959</v>
      </c>
      <c r="AJ490" s="108">
        <f t="shared" si="1986"/>
        <v>0.7523967511423264</v>
      </c>
      <c r="AK490" s="108">
        <f t="shared" si="1987"/>
        <v>22.763181274105303</v>
      </c>
      <c r="AL490" s="108">
        <v>28.584134278559965</v>
      </c>
      <c r="AM490" s="245">
        <v>720.32018381971113</v>
      </c>
      <c r="AN490" s="244">
        <v>566.67999999999995</v>
      </c>
      <c r="AO490" s="108">
        <v>124.6696</v>
      </c>
      <c r="AP490" s="108">
        <v>381.40567403999995</v>
      </c>
      <c r="AQ490" s="108">
        <f t="shared" si="1988"/>
        <v>37.749245182434954</v>
      </c>
      <c r="AR490" s="108">
        <f t="shared" si="1989"/>
        <v>119.35709163407758</v>
      </c>
      <c r="AS490" s="246">
        <v>50.669036276474998</v>
      </c>
      <c r="AT490" s="247">
        <v>14.819178039152314</v>
      </c>
      <c r="AU490" s="108">
        <v>82.00997465310266</v>
      </c>
      <c r="AV490" s="108">
        <f t="shared" si="1990"/>
        <v>1.5864829596642711</v>
      </c>
      <c r="AW490" s="108">
        <f t="shared" si="1991"/>
        <v>47.997813845272091</v>
      </c>
      <c r="AX490" s="108">
        <v>60.271714248478887</v>
      </c>
      <c r="AY490" s="245">
        <v>1518.8471990616679</v>
      </c>
      <c r="AZ490" s="248">
        <v>119</v>
      </c>
      <c r="BA490" s="108">
        <v>606.56283333333329</v>
      </c>
      <c r="BB490" s="108">
        <v>63.255827380541596</v>
      </c>
      <c r="BC490" s="109">
        <v>50.604661904433279</v>
      </c>
      <c r="BD490" s="109">
        <v>12.651165476108318</v>
      </c>
      <c r="BE490" s="108">
        <v>23.720939374999997</v>
      </c>
      <c r="BF490" s="109">
        <v>18.976751499999999</v>
      </c>
      <c r="BG490" s="109">
        <v>4.7441878749999979</v>
      </c>
      <c r="BH490" s="108">
        <v>50.628390806487864</v>
      </c>
      <c r="BI490" s="109">
        <f t="shared" si="1992"/>
        <v>29.631177030531539</v>
      </c>
      <c r="BJ490" s="108">
        <f t="shared" si="1993"/>
        <v>0.9794062201515078</v>
      </c>
      <c r="BK490" s="108">
        <v>37.208399544768142</v>
      </c>
      <c r="BL490" s="245">
        <v>937.65166852815696</v>
      </c>
      <c r="BM490" s="244">
        <v>8.44</v>
      </c>
      <c r="BN490" s="108">
        <v>1.8568</v>
      </c>
      <c r="BO490" s="108">
        <v>5.6805673199999998</v>
      </c>
      <c r="BP490" s="108">
        <f t="shared" si="1994"/>
        <v>0.56222846992968001</v>
      </c>
      <c r="BQ490" s="108">
        <f t="shared" si="1995"/>
        <v>1.7776767371208</v>
      </c>
      <c r="BR490" s="108">
        <v>1.4685607895166699</v>
      </c>
      <c r="BS490" s="108">
        <v>1.2735527519947167</v>
      </c>
      <c r="BT490" s="108">
        <f t="shared" si="1996"/>
        <v>2.4636877987337796E-2</v>
      </c>
      <c r="BU490" s="108">
        <f t="shared" si="1997"/>
        <v>0.74536967205444393</v>
      </c>
      <c r="BV490" s="108">
        <v>0.93597404307556931</v>
      </c>
      <c r="BW490" s="245">
        <v>23.586545885504343</v>
      </c>
      <c r="BX490" s="107">
        <v>0</v>
      </c>
      <c r="BY490" s="108">
        <v>0</v>
      </c>
      <c r="BZ490" s="109">
        <f t="shared" si="1998"/>
        <v>0</v>
      </c>
      <c r="CA490" s="109">
        <f t="shared" si="1999"/>
        <v>0</v>
      </c>
      <c r="CB490" s="108">
        <v>0</v>
      </c>
      <c r="CC490" s="110">
        <v>0</v>
      </c>
      <c r="CD490" s="244">
        <v>0</v>
      </c>
      <c r="CE490" s="108">
        <v>0</v>
      </c>
      <c r="CF490" s="109">
        <f t="shared" si="2000"/>
        <v>0</v>
      </c>
      <c r="CG490" s="109">
        <f t="shared" si="2001"/>
        <v>0</v>
      </c>
      <c r="CH490" s="108">
        <v>0</v>
      </c>
      <c r="CI490" s="245">
        <v>0</v>
      </c>
      <c r="CJ490" s="249">
        <v>650.91131522768308</v>
      </c>
      <c r="CK490" s="250">
        <v>143.20048935009027</v>
      </c>
      <c r="CL490" s="250">
        <v>69.308012870204436</v>
      </c>
      <c r="CM490" s="251">
        <v>43.99901304854528</v>
      </c>
      <c r="CN490" s="252">
        <f t="shared" si="1871"/>
        <v>21.447318910513395</v>
      </c>
      <c r="CO490" s="250">
        <v>438.09781344793782</v>
      </c>
      <c r="CP490" s="252">
        <f t="shared" si="2002"/>
        <v>43.3602929881962</v>
      </c>
      <c r="CQ490" s="250">
        <v>137.09832974039767</v>
      </c>
      <c r="CR490" s="250">
        <v>95.010787055401806</v>
      </c>
      <c r="CS490" s="252">
        <f t="shared" si="2003"/>
        <v>1.837983675586748</v>
      </c>
      <c r="CT490" s="252">
        <f t="shared" si="2004"/>
        <v>55.606773318340906</v>
      </c>
      <c r="CU490" s="250">
        <f t="shared" si="1872"/>
        <v>1396.5284179513174</v>
      </c>
      <c r="CV490" s="245">
        <f t="shared" si="2005"/>
        <v>1759.6258066186599</v>
      </c>
      <c r="CW490" s="244">
        <v>34.339999999999996</v>
      </c>
      <c r="CX490" s="108">
        <v>2.5068199999999998</v>
      </c>
      <c r="CY490" s="108">
        <f t="shared" si="2006"/>
        <v>4.8494432900000002E-2</v>
      </c>
      <c r="CZ490" s="108">
        <f t="shared" si="2007"/>
        <v>1.4671615277599999</v>
      </c>
      <c r="DA490" s="108">
        <v>1.842341</v>
      </c>
      <c r="DB490" s="245">
        <v>46.426993199999991</v>
      </c>
      <c r="DC490" s="244">
        <v>1.1600000000000001</v>
      </c>
      <c r="DD490" s="108">
        <v>8.4680000000000005E-2</v>
      </c>
      <c r="DE490" s="108">
        <f t="shared" si="2008"/>
        <v>1.6381346000000003E-3</v>
      </c>
      <c r="DF490" s="108">
        <f t="shared" si="2009"/>
        <v>4.9560494240000003E-2</v>
      </c>
      <c r="DG490" s="108">
        <v>6.2233999999999998E-2</v>
      </c>
      <c r="DH490" s="245">
        <v>1.5682968000000002</v>
      </c>
      <c r="DI490" s="107">
        <v>196.84413085471999</v>
      </c>
      <c r="DJ490" s="108">
        <v>43.305708788038402</v>
      </c>
      <c r="DK490" s="108">
        <v>3.2720030971933949</v>
      </c>
      <c r="DL490" s="108">
        <v>132.48653280416187</v>
      </c>
      <c r="DM490" s="108">
        <f t="shared" si="2010"/>
        <v>13.112722097759118</v>
      </c>
      <c r="DN490" s="108">
        <f t="shared" si="2011"/>
        <v>41.460335575734412</v>
      </c>
      <c r="DO490" s="108">
        <v>27.441311414720296</v>
      </c>
      <c r="DP490" s="108">
        <f t="shared" si="2012"/>
        <v>0.53085216931776413</v>
      </c>
      <c r="DQ490" s="108">
        <f t="shared" si="2013"/>
        <v>16.060521449070517</v>
      </c>
      <c r="DR490" s="108">
        <v>20.167484347941699</v>
      </c>
      <c r="DS490" s="110">
        <v>508.22060556813074</v>
      </c>
      <c r="DT490" s="244">
        <v>137.46</v>
      </c>
      <c r="DU490" s="108">
        <v>30.241199999999999</v>
      </c>
      <c r="DV490" s="108">
        <v>92.517865380000003</v>
      </c>
      <c r="DW490" s="108">
        <f t="shared" si="2014"/>
        <v>9.1568632081201216</v>
      </c>
      <c r="DX490" s="108">
        <f t="shared" si="2015"/>
        <v>28.952540792017199</v>
      </c>
      <c r="DY490" s="108">
        <v>2.6717012874999999</v>
      </c>
      <c r="DZ490" s="108">
        <v>1.7190855945791701</v>
      </c>
      <c r="EA490" s="108"/>
      <c r="EB490" s="108">
        <v>19.31651921513178</v>
      </c>
      <c r="EC490" s="108">
        <f t="shared" si="2016"/>
        <v>0.37367806421672434</v>
      </c>
      <c r="ED490" s="108">
        <f t="shared" si="2017"/>
        <v>11.305340568001746</v>
      </c>
      <c r="EE490" s="108">
        <v>14.19631857386055</v>
      </c>
      <c r="EF490" s="245">
        <v>357.7472280612858</v>
      </c>
      <c r="EG490" s="249">
        <v>423.08585396825379</v>
      </c>
      <c r="EH490" s="250">
        <v>93.078887873015873</v>
      </c>
      <c r="EI490" s="250">
        <v>767.30698062190754</v>
      </c>
      <c r="EJ490" s="250">
        <v>284.75920327089517</v>
      </c>
      <c r="EK490" s="250">
        <f t="shared" si="2018"/>
        <v>28.183757384533582</v>
      </c>
      <c r="EL490" s="250">
        <v>89.112545071593928</v>
      </c>
      <c r="EM490" s="250">
        <v>114.48085757858719</v>
      </c>
      <c r="EN490" s="250">
        <f t="shared" si="2019"/>
        <v>2.2146321898577694</v>
      </c>
      <c r="EO490" s="250">
        <f t="shared" si="2020"/>
        <v>67.001982553304572</v>
      </c>
      <c r="EP490" s="250">
        <v>1682.7117833126595</v>
      </c>
      <c r="EQ490" s="245">
        <v>2120.2168469739509</v>
      </c>
      <c r="ER490" s="244">
        <v>214.31</v>
      </c>
      <c r="ES490" s="108">
        <v>47.148200000000003</v>
      </c>
      <c r="ET490" s="108">
        <v>144.24198842999999</v>
      </c>
      <c r="EU490" s="108">
        <f t="shared" si="2021"/>
        <v>14.27620656287082</v>
      </c>
      <c r="EV490" s="108">
        <f t="shared" si="2022"/>
        <v>45.139087859284196</v>
      </c>
      <c r="EW490" s="108">
        <v>16.191593899425001</v>
      </c>
      <c r="EX490" s="108">
        <v>30.798100110048001</v>
      </c>
      <c r="EY490" s="108">
        <f t="shared" si="2023"/>
        <v>0.59578924662887855</v>
      </c>
      <c r="EZ490" s="108">
        <f t="shared" si="2024"/>
        <v>18.025142455207572</v>
      </c>
      <c r="FA490" s="108">
        <v>22.634494121973599</v>
      </c>
      <c r="FB490" s="245">
        <v>570.38925187373593</v>
      </c>
      <c r="FC490" s="244">
        <v>0.83333333333333293</v>
      </c>
      <c r="FD490" s="108">
        <v>6.0833333333333302E-2</v>
      </c>
      <c r="FE490" s="108">
        <f t="shared" si="2025"/>
        <v>1.1768208333333328E-3</v>
      </c>
      <c r="FF490" s="108">
        <f t="shared" si="2026"/>
        <v>3.5603803333333316E-2</v>
      </c>
      <c r="FG490" s="108">
        <v>4.4708333333333301E-2</v>
      </c>
      <c r="FH490" s="245">
        <v>1.1266499999999995</v>
      </c>
      <c r="FI490" s="244">
        <v>500.221773333334</v>
      </c>
      <c r="FJ490" s="108">
        <v>36.516189453333403</v>
      </c>
      <c r="FK490" s="108">
        <f t="shared" si="2027"/>
        <v>0.70640568497473477</v>
      </c>
      <c r="FL490" s="108">
        <f t="shared" si="2028"/>
        <v>21.371757168973534</v>
      </c>
      <c r="FM490" s="108">
        <v>26.837</v>
      </c>
      <c r="FN490" s="245">
        <v>676.28995534400076</v>
      </c>
      <c r="FO490" s="244">
        <v>0</v>
      </c>
      <c r="FP490" s="108">
        <v>0</v>
      </c>
      <c r="FQ490" s="108">
        <f t="shared" si="2029"/>
        <v>0</v>
      </c>
      <c r="FR490" s="108">
        <f t="shared" si="2030"/>
        <v>0</v>
      </c>
      <c r="FS490" s="108">
        <v>0</v>
      </c>
      <c r="FT490" s="110">
        <v>0</v>
      </c>
      <c r="FU490" s="253">
        <f t="shared" si="1873"/>
        <v>3018.5255860618013</v>
      </c>
      <c r="FV490" s="254">
        <f t="shared" si="1874"/>
        <v>903.98588377553551</v>
      </c>
      <c r="FW490" s="254">
        <f t="shared" si="1875"/>
        <v>105.84791035409899</v>
      </c>
      <c r="FX490" s="254">
        <f t="shared" si="1876"/>
        <v>606.56283333333329</v>
      </c>
      <c r="FY490" s="254">
        <f t="shared" si="1877"/>
        <v>0</v>
      </c>
      <c r="FZ490" s="254">
        <f t="shared" si="1878"/>
        <v>0</v>
      </c>
      <c r="GA490" s="254">
        <f t="shared" si="2031"/>
        <v>34.339999999999996</v>
      </c>
      <c r="GB490" s="254">
        <f t="shared" si="2032"/>
        <v>1.1600000000000001</v>
      </c>
      <c r="GC490" s="254">
        <f t="shared" si="2033"/>
        <v>500.221773333334</v>
      </c>
      <c r="GD490" s="254">
        <f t="shared" si="2034"/>
        <v>0</v>
      </c>
      <c r="GE490" s="254">
        <f t="shared" si="1879"/>
        <v>1665.268607602995</v>
      </c>
      <c r="GF490" s="255">
        <f t="shared" si="1880"/>
        <v>635.77757283720314</v>
      </c>
      <c r="GG490" s="255">
        <f t="shared" si="1881"/>
        <v>164.8182951688988</v>
      </c>
      <c r="GH490" s="254">
        <f t="shared" si="1882"/>
        <v>499.02161942938199</v>
      </c>
      <c r="GI490" s="255">
        <f t="shared" si="1883"/>
        <v>356.31488989543863</v>
      </c>
      <c r="GJ490" s="256">
        <f t="shared" si="1884"/>
        <v>9.6535732278613953</v>
      </c>
      <c r="GK490" s="253">
        <f t="shared" si="2035"/>
        <v>7334.9342138904794</v>
      </c>
      <c r="GL490" s="257">
        <f t="shared" si="2036"/>
        <v>9242.0171095020032</v>
      </c>
      <c r="GM490" s="221">
        <f t="shared" si="2037"/>
        <v>9242.0171095020032</v>
      </c>
      <c r="GN490" s="222">
        <f t="shared" si="2038"/>
        <v>5053.3787414809976</v>
      </c>
      <c r="GO490" s="222">
        <f t="shared" si="2039"/>
        <v>353.20292122608248</v>
      </c>
      <c r="GP490" s="55">
        <f t="shared" si="2040"/>
        <v>0.54678309741338427</v>
      </c>
      <c r="GQ490" s="56">
        <f t="shared" si="2041"/>
        <v>3.8217081513833559E-2</v>
      </c>
      <c r="GR490" s="258">
        <f t="shared" si="2042"/>
        <v>1.0916007372911702</v>
      </c>
      <c r="GS490" s="227">
        <f t="shared" si="1885"/>
        <v>9242.0171095020032</v>
      </c>
      <c r="GT490" s="222">
        <f t="shared" si="2109"/>
        <v>5053.3787414809976</v>
      </c>
      <c r="GU490" s="222">
        <f t="shared" si="2110"/>
        <v>353.20292122608248</v>
      </c>
      <c r="GV490" s="37">
        <f t="shared" si="2099"/>
        <v>0.54678309741338427</v>
      </c>
      <c r="GW490" s="228">
        <f t="shared" si="2100"/>
        <v>3.8217081513833559E-2</v>
      </c>
      <c r="GX490" s="258">
        <f t="shared" si="2043"/>
        <v>1.0916007372911702</v>
      </c>
      <c r="GY490" s="221">
        <f t="shared" si="2108"/>
        <v>7584.0452571541355</v>
      </c>
      <c r="GZ490" s="222">
        <f t="shared" si="2044"/>
        <v>4458.3349102312332</v>
      </c>
      <c r="HA490" s="222">
        <f t="shared" si="2045"/>
        <v>240.14287470609781</v>
      </c>
      <c r="HB490" s="55">
        <f t="shared" si="2046"/>
        <v>0.58785710779160028</v>
      </c>
      <c r="HC490" s="56">
        <f t="shared" si="2047"/>
        <v>3.1664219629961687E-2</v>
      </c>
      <c r="HD490" s="258">
        <f t="shared" si="2048"/>
        <v>1.0970219964116248</v>
      </c>
      <c r="HE490" s="221">
        <f t="shared" si="2049"/>
        <v>8304.3654409738465</v>
      </c>
      <c r="HF490" s="222">
        <f t="shared" si="2050"/>
        <v>5007.8296961496644</v>
      </c>
      <c r="HG490" s="222">
        <f t="shared" si="2051"/>
        <v>264.29628849910563</v>
      </c>
      <c r="HH490" s="55">
        <f t="shared" si="2052"/>
        <v>0.603035804691466</v>
      </c>
      <c r="HI490" s="56">
        <f t="shared" si="2053"/>
        <v>3.1826187127443152E-2</v>
      </c>
      <c r="HJ490" s="259">
        <f t="shared" si="2054"/>
        <v>1.0994255869811937</v>
      </c>
      <c r="HK490" s="54">
        <f t="shared" si="1886"/>
        <v>3.6472252700321328</v>
      </c>
      <c r="HL490" s="55">
        <f t="shared" si="1887"/>
        <v>3.6472252700321328</v>
      </c>
      <c r="HM490" s="55">
        <f t="shared" si="1888"/>
        <v>3.0080343141606751</v>
      </c>
      <c r="HN490" s="56">
        <f t="shared" si="1889"/>
        <v>3.3008054397936379</v>
      </c>
      <c r="HQ490" s="57">
        <f t="shared" si="1890"/>
        <v>436.10697295113607</v>
      </c>
      <c r="HR490" s="58">
        <f t="shared" si="2055"/>
        <v>504.44493561257912</v>
      </c>
      <c r="HS490" s="58">
        <f t="shared" si="1891"/>
        <v>19.169376026196673</v>
      </c>
      <c r="HT490" s="58">
        <f t="shared" si="2056"/>
        <v>22.138712372654538</v>
      </c>
      <c r="HU490" s="58">
        <f t="shared" si="1892"/>
        <v>571.68268557119927</v>
      </c>
      <c r="HV490" s="55">
        <f t="shared" si="2127"/>
        <v>0.76284796436575275</v>
      </c>
      <c r="HW490" s="56">
        <f t="shared" si="2128"/>
        <v>3.3531496597703506E-2</v>
      </c>
      <c r="HX490" s="260">
        <f t="shared" si="2129"/>
        <v>1.1247323048390978</v>
      </c>
      <c r="HY490" s="57">
        <f t="shared" si="1893"/>
        <v>895.52258468480659</v>
      </c>
      <c r="HZ490" s="58">
        <f t="shared" si="2057"/>
        <v>1035.8509737049158</v>
      </c>
      <c r="IA490" s="58">
        <f t="shared" si="1894"/>
        <v>54.15490618125154</v>
      </c>
      <c r="IB490" s="58">
        <f t="shared" si="2058"/>
        <v>62.543501148727408</v>
      </c>
      <c r="IC490" s="58">
        <f t="shared" si="1895"/>
        <v>1205.4342849695777</v>
      </c>
      <c r="ID490" s="55">
        <f t="shared" si="1896"/>
        <v>0.74290452482642588</v>
      </c>
      <c r="IE490" s="56">
        <f t="shared" si="1897"/>
        <v>4.4925639544604691E-2</v>
      </c>
      <c r="IF490" s="260">
        <f t="shared" si="1898"/>
        <v>1.1233721206057603</v>
      </c>
      <c r="IG490" s="57">
        <f t="shared" si="1899"/>
        <v>36.150035977248479</v>
      </c>
      <c r="IH490" s="58">
        <f t="shared" si="2059"/>
        <v>41.814746614883319</v>
      </c>
      <c r="II490" s="58">
        <f t="shared" si="1900"/>
        <v>70.560819624584781</v>
      </c>
      <c r="IJ490" s="58">
        <f t="shared" si="2060"/>
        <v>81.490690584432969</v>
      </c>
      <c r="IK490" s="58">
        <f t="shared" si="1901"/>
        <v>744.16799089536266</v>
      </c>
      <c r="IL490" s="55">
        <f t="shared" si="1902"/>
        <v>4.8577789450139797E-2</v>
      </c>
      <c r="IM490" s="56">
        <f t="shared" si="1903"/>
        <v>9.481840187682343E-2</v>
      </c>
      <c r="IN490" s="260">
        <f t="shared" si="1904"/>
        <v>1.0222995100575569</v>
      </c>
      <c r="IO490" s="57">
        <f t="shared" si="1905"/>
        <v>13.374916619193797</v>
      </c>
      <c r="IP490" s="58">
        <f t="shared" si="2061"/>
        <v>15.470766053421466</v>
      </c>
      <c r="IQ490" s="58">
        <f t="shared" si="1906"/>
        <v>0.58686534791701783</v>
      </c>
      <c r="IR490" s="58">
        <f t="shared" si="2062"/>
        <v>0.67777079030936394</v>
      </c>
      <c r="IS490" s="58">
        <f t="shared" si="1907"/>
        <v>18.719480861511382</v>
      </c>
      <c r="IT490" s="55">
        <f t="shared" si="1908"/>
        <v>0.71449185573802965</v>
      </c>
      <c r="IU490" s="56">
        <f t="shared" si="1909"/>
        <v>3.135051405852049E-2</v>
      </c>
      <c r="IV490" s="260">
        <f t="shared" si="1910"/>
        <v>1.1168170684218142</v>
      </c>
      <c r="IW490" s="57">
        <f t="shared" si="1911"/>
        <v>0</v>
      </c>
      <c r="IX490" s="58">
        <f t="shared" si="2063"/>
        <v>0</v>
      </c>
      <c r="IY490" s="58">
        <f t="shared" si="1912"/>
        <v>0</v>
      </c>
      <c r="IZ490" s="58">
        <f t="shared" si="2064"/>
        <v>0</v>
      </c>
      <c r="JA490" s="58">
        <f t="shared" si="1913"/>
        <v>0</v>
      </c>
      <c r="JB490" s="55"/>
      <c r="JC490" s="56"/>
      <c r="JD490" s="260"/>
      <c r="JE490" s="57">
        <f t="shared" si="1914"/>
        <v>0</v>
      </c>
      <c r="JF490" s="58">
        <f t="shared" si="2065"/>
        <v>0</v>
      </c>
      <c r="JG490" s="58">
        <f t="shared" si="1915"/>
        <v>0</v>
      </c>
      <c r="JH490" s="58">
        <f t="shared" si="2066"/>
        <v>0</v>
      </c>
      <c r="JI490" s="58">
        <f t="shared" si="1916"/>
        <v>0</v>
      </c>
      <c r="JJ490" s="55"/>
      <c r="JK490" s="56"/>
      <c r="JL490" s="260"/>
      <c r="JM490" s="57">
        <f t="shared" si="1917"/>
        <v>1029.2120303094343</v>
      </c>
      <c r="JN490" s="58">
        <f t="shared" si="2067"/>
        <v>1190.4895554589227</v>
      </c>
      <c r="JO490" s="58">
        <f t="shared" si="1918"/>
        <v>66.645595574296337</v>
      </c>
      <c r="JP490" s="58">
        <f t="shared" si="2068"/>
        <v>76.968998328754836</v>
      </c>
      <c r="JQ490" s="58">
        <f t="shared" si="1919"/>
        <v>1396.5284179513174</v>
      </c>
      <c r="JR490" s="55">
        <f t="shared" si="1920"/>
        <v>0.7369789379719679</v>
      </c>
      <c r="JS490" s="56">
        <f t="shared" si="1921"/>
        <v>4.7722333980187999E-2</v>
      </c>
      <c r="JT490" s="260">
        <f t="shared" si="1922"/>
        <v>1.1228767891137386</v>
      </c>
      <c r="JU490" s="57">
        <f t="shared" si="1923"/>
        <v>1.7899370638671999</v>
      </c>
      <c r="JV490" s="58">
        <f t="shared" si="2069"/>
        <v>2.0704202017751903</v>
      </c>
      <c r="JW490" s="58">
        <f t="shared" si="1924"/>
        <v>4.8494432900000002E-2</v>
      </c>
      <c r="JX490" s="58">
        <f t="shared" si="2070"/>
        <v>5.6006220556210004E-2</v>
      </c>
      <c r="JY490" s="58">
        <f t="shared" si="1925"/>
        <v>36.846819999999994</v>
      </c>
      <c r="JZ490" s="55">
        <f t="shared" si="1926"/>
        <v>4.8577789450139797E-2</v>
      </c>
      <c r="KA490" s="56">
        <f t="shared" si="1927"/>
        <v>1.3161090400745576E-3</v>
      </c>
      <c r="KB490" s="260">
        <f t="shared" si="1928"/>
        <v>1.0078160048971445</v>
      </c>
      <c r="KC490" s="57">
        <f t="shared" si="1929"/>
        <v>6.0463802972800004E-2</v>
      </c>
      <c r="KD490" s="58">
        <f t="shared" si="2071"/>
        <v>6.9938480898637773E-2</v>
      </c>
      <c r="KE490" s="58">
        <f t="shared" si="1930"/>
        <v>1.6381346000000003E-3</v>
      </c>
      <c r="KF490" s="58">
        <f t="shared" si="2072"/>
        <v>1.8918816495400003E-3</v>
      </c>
      <c r="KG490" s="58">
        <f t="shared" si="1931"/>
        <v>1.24468</v>
      </c>
      <c r="KH490" s="55">
        <f t="shared" si="1932"/>
        <v>4.8577789450139797E-2</v>
      </c>
      <c r="KI490" s="56">
        <f t="shared" si="1933"/>
        <v>1.3161090400745576E-3</v>
      </c>
      <c r="KJ490" s="260">
        <f t="shared" si="1934"/>
        <v>1.0078160048971445</v>
      </c>
      <c r="KK490" s="57">
        <f t="shared" si="1935"/>
        <v>310.32528521302038</v>
      </c>
      <c r="KL490" s="58">
        <f t="shared" si="2073"/>
        <v>358.95325740590067</v>
      </c>
      <c r="KM490" s="58">
        <f t="shared" si="1936"/>
        <v>13.643574267076882</v>
      </c>
      <c r="KN490" s="58">
        <f t="shared" si="2074"/>
        <v>15.756963921047092</v>
      </c>
      <c r="KO490" s="58">
        <f t="shared" si="1937"/>
        <v>403.3496869588339</v>
      </c>
      <c r="KP490" s="55">
        <f t="shared" si="2075"/>
        <v>0.7693703385585926</v>
      </c>
      <c r="KQ490" s="56">
        <f t="shared" si="2076"/>
        <v>3.3825672135625963E-2</v>
      </c>
      <c r="KR490" s="260">
        <f t="shared" si="2077"/>
        <v>1.1257999286659397</v>
      </c>
      <c r="KS490" s="57">
        <f t="shared" si="1938"/>
        <v>216.81581525922311</v>
      </c>
      <c r="KT490" s="58">
        <f t="shared" si="2078"/>
        <v>250.7908535103434</v>
      </c>
      <c r="KU490" s="58">
        <f t="shared" si="1939"/>
        <v>9.5305412723368459</v>
      </c>
      <c r="KV490" s="58">
        <f t="shared" si="2079"/>
        <v>11.006822115421823</v>
      </c>
      <c r="KW490" s="58">
        <f t="shared" si="1940"/>
        <v>283.92637147721098</v>
      </c>
      <c r="KX490" s="55">
        <f t="shared" si="1941"/>
        <v>0.76363394541752028</v>
      </c>
      <c r="KY490" s="56">
        <f t="shared" si="1942"/>
        <v>3.3566946327498161E-2</v>
      </c>
      <c r="KZ490" s="260">
        <f t="shared" si="1943"/>
        <v>1.124860959233055</v>
      </c>
      <c r="LA490" s="57">
        <f t="shared" si="1944"/>
        <v>706.6244655436459</v>
      </c>
      <c r="LB490" s="58">
        <f t="shared" si="2080"/>
        <v>817.35251929433525</v>
      </c>
      <c r="LC490" s="58">
        <f t="shared" si="1945"/>
        <v>30.398389574391352</v>
      </c>
      <c r="LD490" s="58">
        <f t="shared" si="2081"/>
        <v>35.107100119464576</v>
      </c>
      <c r="LE490" s="58">
        <f t="shared" si="1946"/>
        <v>1682.7117833126595</v>
      </c>
      <c r="LF490" s="55">
        <f t="shared" si="2082"/>
        <v>0.4199319649099707</v>
      </c>
      <c r="LG490" s="56">
        <f t="shared" si="2083"/>
        <v>1.8065119574160089E-2</v>
      </c>
      <c r="LH490" s="260">
        <f t="shared" si="2084"/>
        <v>1.0686016259234297</v>
      </c>
      <c r="LI490" s="57">
        <f t="shared" si="1947"/>
        <v>338.51856098368</v>
      </c>
      <c r="LJ490" s="58">
        <f t="shared" si="2085"/>
        <v>391.56441948982268</v>
      </c>
      <c r="LK490" s="58">
        <f t="shared" si="1948"/>
        <v>14.871995809499699</v>
      </c>
      <c r="LL490" s="58">
        <f t="shared" si="2086"/>
        <v>17.175667960391202</v>
      </c>
      <c r="LM490" s="58">
        <f t="shared" si="1949"/>
        <v>452.68988243947291</v>
      </c>
      <c r="LN490" s="55">
        <f t="shared" si="1950"/>
        <v>0.74779352071987548</v>
      </c>
      <c r="LO490" s="56">
        <f t="shared" si="1951"/>
        <v>3.2852503195690851E-2</v>
      </c>
      <c r="LP490" s="260">
        <f t="shared" si="1952"/>
        <v>1.1222680974418171</v>
      </c>
      <c r="LQ490" s="57">
        <f t="shared" si="1953"/>
        <v>4.3436640066666643E-2</v>
      </c>
      <c r="LR490" s="58">
        <f t="shared" si="2087"/>
        <v>5.0243161565113312E-2</v>
      </c>
      <c r="LS490" s="58">
        <f t="shared" si="1954"/>
        <v>1.1768208333333328E-3</v>
      </c>
      <c r="LT490" s="58">
        <f t="shared" si="2088"/>
        <v>1.359110380416666E-3</v>
      </c>
      <c r="LU490" s="58">
        <f t="shared" si="1955"/>
        <v>0.89416666666666633</v>
      </c>
      <c r="LV490" s="55">
        <f t="shared" si="2101"/>
        <v>4.857778945013979E-2</v>
      </c>
      <c r="LW490" s="56">
        <f t="shared" si="2102"/>
        <v>1.3161090400745572E-3</v>
      </c>
      <c r="LX490" s="260">
        <f t="shared" si="2103"/>
        <v>1.0078160048971445</v>
      </c>
      <c r="LY490" s="57">
        <f t="shared" si="1956"/>
        <v>26.07354374614771</v>
      </c>
      <c r="LZ490" s="58">
        <f t="shared" si="2089"/>
        <v>30.159268051169057</v>
      </c>
      <c r="MA490" s="58">
        <f t="shared" si="1957"/>
        <v>0.70640568497473477</v>
      </c>
      <c r="MB490" s="58">
        <f t="shared" si="2090"/>
        <v>0.8158279255773212</v>
      </c>
      <c r="MC490" s="58">
        <f t="shared" si="1958"/>
        <v>536.73805979682595</v>
      </c>
      <c r="MD490" s="55">
        <f t="shared" si="1959"/>
        <v>4.8577780670179142E-2</v>
      </c>
      <c r="ME490" s="56">
        <f t="shared" si="1960"/>
        <v>1.316108802200712E-3</v>
      </c>
      <c r="MF490" s="260">
        <f t="shared" si="1961"/>
        <v>1.0078160034844779</v>
      </c>
      <c r="MG490" s="57">
        <f t="shared" si="1962"/>
        <v>0</v>
      </c>
      <c r="MH490" s="58">
        <f t="shared" si="2091"/>
        <v>0</v>
      </c>
      <c r="MI490" s="58">
        <f t="shared" si="1963"/>
        <v>0</v>
      </c>
      <c r="MJ490" s="58">
        <f t="shared" si="2092"/>
        <v>0</v>
      </c>
      <c r="MK490" s="58">
        <f t="shared" si="1964"/>
        <v>0</v>
      </c>
      <c r="ML490" s="55"/>
      <c r="MM490" s="56"/>
      <c r="MN490" s="260"/>
      <c r="MO490" s="59">
        <v>3.3411714974495141</v>
      </c>
      <c r="MP490" s="60">
        <v>3.3411714974495141</v>
      </c>
      <c r="MQ490" s="60">
        <v>2.742</v>
      </c>
      <c r="MR490" s="61">
        <v>3.0023</v>
      </c>
      <c r="MS490" s="59">
        <f t="shared" si="1965"/>
        <v>1.0916007372911702</v>
      </c>
      <c r="MT490" s="60">
        <f t="shared" si="2121"/>
        <v>1.0916007372911702</v>
      </c>
      <c r="MU490" s="60">
        <f t="shared" si="2093"/>
        <v>1.0970219964116248</v>
      </c>
      <c r="MV490" s="61">
        <f t="shared" si="2094"/>
        <v>1.0994255869811937</v>
      </c>
      <c r="MW490" s="66">
        <f t="shared" si="2095"/>
        <v>3.6472252700321328</v>
      </c>
      <c r="MX490" s="67">
        <f t="shared" si="2096"/>
        <v>3.6472252700321328</v>
      </c>
      <c r="MY490" s="67">
        <f t="shared" si="2097"/>
        <v>3.0080343141606751</v>
      </c>
      <c r="MZ490" s="261">
        <f t="shared" si="2098"/>
        <v>3.3008054397936379</v>
      </c>
      <c r="NA490" s="59">
        <f t="shared" si="1966"/>
        <v>1.0916088416597725</v>
      </c>
      <c r="NB490" s="60">
        <f t="shared" si="2122"/>
        <v>1.0916088416597725</v>
      </c>
      <c r="NC490" s="60">
        <f t="shared" si="1967"/>
        <v>1.097030037692482</v>
      </c>
      <c r="ND490" s="262">
        <f t="shared" si="2123"/>
        <v>1.0994318296980323</v>
      </c>
      <c r="NE490" s="62">
        <f t="shared" si="1968"/>
        <v>3.6472523481175116</v>
      </c>
      <c r="NF490" s="63">
        <f t="shared" si="2124"/>
        <v>3.6472523481175116</v>
      </c>
      <c r="NG490" s="63">
        <f t="shared" si="1969"/>
        <v>3.0080563633527855</v>
      </c>
      <c r="NH490" s="64">
        <f t="shared" si="2125"/>
        <v>3.3008241823024025</v>
      </c>
      <c r="NI490" s="238">
        <f t="shared" si="2104"/>
        <v>-2.7078085378828831E-5</v>
      </c>
      <c r="NJ490" s="238">
        <f t="shared" si="2105"/>
        <v>-2.7078085378828831E-5</v>
      </c>
      <c r="NK490" s="238">
        <f t="shared" si="2106"/>
        <v>-2.2049192110351612E-5</v>
      </c>
      <c r="NL490" s="238">
        <f t="shared" si="2107"/>
        <v>-1.8742508764546528E-5</v>
      </c>
      <c r="NM490" s="239">
        <f t="shared" si="1970"/>
        <v>0.29276781894961712</v>
      </c>
      <c r="NN490" s="240">
        <f t="shared" si="1971"/>
        <v>0.61661895700050184</v>
      </c>
      <c r="NO490" s="240">
        <f>O490*IN490</f>
        <v>0.34642816581510916</v>
      </c>
      <c r="NP490" s="240">
        <f t="shared" si="1972"/>
        <v>9.4929450815854216E-3</v>
      </c>
      <c r="NQ490" s="240">
        <f t="shared" si="2120"/>
        <v>0</v>
      </c>
      <c r="NR490" s="240">
        <f t="shared" si="1973"/>
        <v>0</v>
      </c>
      <c r="NS490" s="240">
        <f t="shared" si="1974"/>
        <v>0.7152725146654515</v>
      </c>
      <c r="NT490" s="240">
        <f t="shared" si="1975"/>
        <v>1.6931308882272025E-2</v>
      </c>
      <c r="NU490" s="240">
        <f t="shared" si="1976"/>
        <v>6.046896029382867E-4</v>
      </c>
      <c r="NV490" s="240">
        <f t="shared" si="1977"/>
        <v>0.20680944689593311</v>
      </c>
      <c r="NW490" s="240">
        <f t="shared" si="1978"/>
        <v>0.14533203593291072</v>
      </c>
      <c r="NX490" s="240">
        <f t="shared" si="1979"/>
        <v>0.81886942594512413</v>
      </c>
      <c r="NY490" s="240">
        <f t="shared" si="1980"/>
        <v>0.23141168169250267</v>
      </c>
      <c r="NZ490" s="240">
        <f t="shared" si="1981"/>
        <v>4.0312640195885782E-4</v>
      </c>
      <c r="OA490" s="240">
        <f t="shared" si="1982"/>
        <v>0.24631023125160639</v>
      </c>
      <c r="OB490" s="241">
        <f t="shared" si="1983"/>
        <v>0</v>
      </c>
      <c r="OC490" s="4"/>
      <c r="OD490" s="4"/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136"/>
      <c r="OP490" s="13"/>
      <c r="OQ490" s="13"/>
      <c r="OR490" s="13"/>
      <c r="OS490" s="13"/>
      <c r="OT490" s="13"/>
    </row>
    <row r="491" spans="1:410" ht="15" customHeight="1">
      <c r="A491" s="242">
        <v>472</v>
      </c>
      <c r="B491" s="49" t="s">
        <v>541</v>
      </c>
      <c r="C491" s="50">
        <v>5</v>
      </c>
      <c r="D491" s="51">
        <v>4581.6000000000004</v>
      </c>
      <c r="E491" s="52">
        <v>4581.6000000000004</v>
      </c>
      <c r="F491" s="52"/>
      <c r="G491" s="52"/>
      <c r="H491" s="53"/>
      <c r="I491" s="57">
        <v>3.3435314466727224</v>
      </c>
      <c r="J491" s="58">
        <v>3.3435314466727224</v>
      </c>
      <c r="K491" s="58">
        <v>2.7974999999999999</v>
      </c>
      <c r="L491" s="243">
        <v>3.0011999999999999</v>
      </c>
      <c r="M491" s="1">
        <v>0.20369999999999999</v>
      </c>
      <c r="N491" s="2">
        <v>0.51519999999999999</v>
      </c>
      <c r="O491" s="2">
        <v>0.34233144667272258</v>
      </c>
      <c r="P491" s="2">
        <v>1.3299999999999999E-2</v>
      </c>
      <c r="Q491" s="2">
        <v>0</v>
      </c>
      <c r="R491" s="2">
        <v>0</v>
      </c>
      <c r="S491" s="2">
        <v>0.64</v>
      </c>
      <c r="T491" s="2">
        <v>1.01E-2</v>
      </c>
      <c r="U491" s="2">
        <v>4.0000000000000002E-4</v>
      </c>
      <c r="V491" s="2">
        <v>0.1822</v>
      </c>
      <c r="W491" s="2">
        <v>0.15459999999999999</v>
      </c>
      <c r="X491" s="2">
        <v>0.82950000000000002</v>
      </c>
      <c r="Y491" s="2">
        <v>0.20799999999999999</v>
      </c>
      <c r="Z491" s="2">
        <v>2.0000000000000001E-4</v>
      </c>
      <c r="AA491" s="2">
        <v>0.24399999999999999</v>
      </c>
      <c r="AB491" s="3">
        <v>0</v>
      </c>
      <c r="AC491" s="244">
        <v>358.07</v>
      </c>
      <c r="AD491" s="108">
        <v>78.775400000000005</v>
      </c>
      <c r="AE491" s="108">
        <v>241.00008771</v>
      </c>
      <c r="AF491" s="108">
        <f t="shared" si="1984"/>
        <v>23.852742681009541</v>
      </c>
      <c r="AG491" s="108">
        <f t="shared" si="1985"/>
        <v>75.418567447967405</v>
      </c>
      <c r="AH491" s="108">
        <v>12.3384252258333</v>
      </c>
      <c r="AI491" s="108">
        <v>50.383425687999875</v>
      </c>
      <c r="AJ491" s="108">
        <f t="shared" si="1986"/>
        <v>0.97466736993435765</v>
      </c>
      <c r="AK491" s="108">
        <f t="shared" si="1987"/>
        <v>29.48780678556431</v>
      </c>
      <c r="AL491" s="108">
        <v>37.028366931191663</v>
      </c>
      <c r="AM491" s="245">
        <v>933.11484666602973</v>
      </c>
      <c r="AN491" s="244">
        <v>889.41</v>
      </c>
      <c r="AO491" s="108">
        <v>195.67019999999999</v>
      </c>
      <c r="AP491" s="108">
        <v>598.62006872999996</v>
      </c>
      <c r="AQ491" s="108">
        <f t="shared" si="1988"/>
        <v>59.247822682483019</v>
      </c>
      <c r="AR491" s="108">
        <f t="shared" si="1989"/>
        <v>187.33216430836617</v>
      </c>
      <c r="AS491" s="246">
        <v>62.177596205325003</v>
      </c>
      <c r="AT491" s="247">
        <v>5.4965678545219498</v>
      </c>
      <c r="AU491" s="108">
        <v>127.4490841402787</v>
      </c>
      <c r="AV491" s="108">
        <f t="shared" si="1990"/>
        <v>2.4655025326936917</v>
      </c>
      <c r="AW491" s="108">
        <f t="shared" si="1991"/>
        <v>74.591870576612635</v>
      </c>
      <c r="AX491" s="108">
        <v>93.66634745378019</v>
      </c>
      <c r="AY491" s="245">
        <v>2360.3919558352604</v>
      </c>
      <c r="AZ491" s="248">
        <v>199</v>
      </c>
      <c r="BA491" s="108">
        <v>1014.3361666666665</v>
      </c>
      <c r="BB491" s="108">
        <v>105.7807533506536</v>
      </c>
      <c r="BC491" s="109">
        <v>84.624602680522884</v>
      </c>
      <c r="BD491" s="109">
        <v>21.156150670130714</v>
      </c>
      <c r="BE491" s="108">
        <v>39.667789374999998</v>
      </c>
      <c r="BF491" s="109">
        <v>31.7342315</v>
      </c>
      <c r="BG491" s="109">
        <v>7.9335578749999982</v>
      </c>
      <c r="BH491" s="108">
        <v>84.66428378563937</v>
      </c>
      <c r="BI491" s="109">
        <f t="shared" si="1992"/>
        <v>49.551296042653583</v>
      </c>
      <c r="BJ491" s="108">
        <f t="shared" si="1993"/>
        <v>1.6378305698331936</v>
      </c>
      <c r="BK491" s="108">
        <v>62.222449658897972</v>
      </c>
      <c r="BL491" s="245">
        <v>1568.0057314042288</v>
      </c>
      <c r="BM491" s="244">
        <v>22.93</v>
      </c>
      <c r="BN491" s="108">
        <v>5.0446</v>
      </c>
      <c r="BO491" s="108">
        <v>15.43310529</v>
      </c>
      <c r="BP491" s="108">
        <f t="shared" si="1994"/>
        <v>1.52747616297246</v>
      </c>
      <c r="BQ491" s="108">
        <f t="shared" si="1995"/>
        <v>4.8296359694525997</v>
      </c>
      <c r="BR491" s="108">
        <v>1.66603123355833</v>
      </c>
      <c r="BS491" s="108">
        <v>3.2903827662197576</v>
      </c>
      <c r="BT491" s="108">
        <f t="shared" si="1996"/>
        <v>6.3652454612521212E-2</v>
      </c>
      <c r="BU491" s="108">
        <f t="shared" si="1997"/>
        <v>1.9257557408199051</v>
      </c>
      <c r="BV491" s="108">
        <v>2.4182059644889042</v>
      </c>
      <c r="BW491" s="245">
        <v>60.938790305120378</v>
      </c>
      <c r="BX491" s="107">
        <v>0</v>
      </c>
      <c r="BY491" s="108">
        <v>0</v>
      </c>
      <c r="BZ491" s="109">
        <f t="shared" si="1998"/>
        <v>0</v>
      </c>
      <c r="CA491" s="109">
        <f t="shared" si="1999"/>
        <v>0</v>
      </c>
      <c r="CB491" s="108">
        <v>0</v>
      </c>
      <c r="CC491" s="110">
        <v>0</v>
      </c>
      <c r="CD491" s="244">
        <v>0</v>
      </c>
      <c r="CE491" s="108">
        <v>0</v>
      </c>
      <c r="CF491" s="109">
        <f t="shared" si="2000"/>
        <v>0</v>
      </c>
      <c r="CG491" s="109">
        <f t="shared" si="2001"/>
        <v>0</v>
      </c>
      <c r="CH491" s="108">
        <v>0</v>
      </c>
      <c r="CI491" s="245">
        <v>0</v>
      </c>
      <c r="CJ491" s="249">
        <v>1083.2739623589277</v>
      </c>
      <c r="CK491" s="250">
        <v>238.32027171896408</v>
      </c>
      <c r="CL491" s="250">
        <v>114.35034529900574</v>
      </c>
      <c r="CM491" s="251">
        <v>72.853588067659942</v>
      </c>
      <c r="CN491" s="252">
        <f t="shared" si="1871"/>
        <v>35.512481503580837</v>
      </c>
      <c r="CO491" s="250">
        <v>729.10079018756346</v>
      </c>
      <c r="CP491" s="252">
        <f t="shared" si="2002"/>
        <v>72.162021608023906</v>
      </c>
      <c r="CQ491" s="250">
        <v>228.16480128129609</v>
      </c>
      <c r="CR491" s="250">
        <v>158.04831197820562</v>
      </c>
      <c r="CS491" s="252">
        <f t="shared" si="2003"/>
        <v>3.0574445952183877</v>
      </c>
      <c r="CT491" s="252">
        <f t="shared" si="2004"/>
        <v>92.500619454860441</v>
      </c>
      <c r="CU491" s="250">
        <f t="shared" si="1872"/>
        <v>2323.0936815426667</v>
      </c>
      <c r="CV491" s="245">
        <f t="shared" si="2005"/>
        <v>2927.0980387437598</v>
      </c>
      <c r="CW491" s="244">
        <v>34.339999999999996</v>
      </c>
      <c r="CX491" s="108">
        <v>2.5068199999999998</v>
      </c>
      <c r="CY491" s="108">
        <f t="shared" si="2006"/>
        <v>4.8494432900000002E-2</v>
      </c>
      <c r="CZ491" s="108">
        <f t="shared" si="2007"/>
        <v>1.4671615277599999</v>
      </c>
      <c r="DA491" s="108">
        <v>1.842341</v>
      </c>
      <c r="DB491" s="245">
        <v>46.426993199999991</v>
      </c>
      <c r="DC491" s="244">
        <v>1.1600000000000001</v>
      </c>
      <c r="DD491" s="108">
        <v>8.4680000000000005E-2</v>
      </c>
      <c r="DE491" s="108">
        <f t="shared" si="2008"/>
        <v>1.6381346000000003E-3</v>
      </c>
      <c r="DF491" s="108">
        <f t="shared" si="2009"/>
        <v>4.9560494240000003E-2</v>
      </c>
      <c r="DG491" s="108">
        <v>6.2233999999999998E-2</v>
      </c>
      <c r="DH491" s="245">
        <v>1.5682968000000002</v>
      </c>
      <c r="DI491" s="107">
        <v>323.186708222812</v>
      </c>
      <c r="DJ491" s="108">
        <v>71.101075809018639</v>
      </c>
      <c r="DK491" s="108">
        <v>5.3719882498923406</v>
      </c>
      <c r="DL491" s="108">
        <v>217.52178352948829</v>
      </c>
      <c r="DM491" s="108">
        <f t="shared" si="2010"/>
        <v>21.529001003047576</v>
      </c>
      <c r="DN491" s="108">
        <f t="shared" si="2011"/>
        <v>68.071266937718065</v>
      </c>
      <c r="DO491" s="108">
        <v>45.054253574218421</v>
      </c>
      <c r="DP491" s="108">
        <f t="shared" si="2012"/>
        <v>0.87157453539325536</v>
      </c>
      <c r="DQ491" s="108">
        <f t="shared" si="2013"/>
        <v>26.368812880875666</v>
      </c>
      <c r="DR491" s="108">
        <v>33.11179046927149</v>
      </c>
      <c r="DS491" s="110">
        <v>834.41711982564141</v>
      </c>
      <c r="DT491" s="244">
        <v>271.76</v>
      </c>
      <c r="DU491" s="108">
        <v>59.787199999999999</v>
      </c>
      <c r="DV491" s="108">
        <v>182.90888328</v>
      </c>
      <c r="DW491" s="108">
        <f t="shared" si="2014"/>
        <v>18.10322381375472</v>
      </c>
      <c r="DX491" s="108">
        <f t="shared" si="2015"/>
        <v>57.239505933643201</v>
      </c>
      <c r="DY491" s="108">
        <v>5.2429367569999998</v>
      </c>
      <c r="DZ491" s="108">
        <v>4.01424694764167</v>
      </c>
      <c r="EA491" s="108"/>
      <c r="EB491" s="108">
        <v>38.231068489878837</v>
      </c>
      <c r="EC491" s="108">
        <f t="shared" si="2016"/>
        <v>0.73958001993670619</v>
      </c>
      <c r="ED491" s="108">
        <f t="shared" si="2017"/>
        <v>22.375420992934409</v>
      </c>
      <c r="EE491" s="108">
        <v>28.097216773726025</v>
      </c>
      <c r="EF491" s="245">
        <v>708.04986269789595</v>
      </c>
      <c r="EG491" s="249">
        <v>744.02766289682518</v>
      </c>
      <c r="EH491" s="250">
        <v>163.68608583730156</v>
      </c>
      <c r="EI491" s="250">
        <v>1402.6592797028813</v>
      </c>
      <c r="EJ491" s="250">
        <v>500.77005059569677</v>
      </c>
      <c r="EK491" s="250">
        <f t="shared" si="2018"/>
        <v>49.563214987658498</v>
      </c>
      <c r="EL491" s="250">
        <v>156.71097963341734</v>
      </c>
      <c r="EM491" s="250">
        <v>205.21344476938742</v>
      </c>
      <c r="EN491" s="250">
        <f t="shared" si="2019"/>
        <v>3.9698540890638001</v>
      </c>
      <c r="EO491" s="250">
        <f t="shared" si="2020"/>
        <v>120.10486239328984</v>
      </c>
      <c r="EP491" s="250">
        <v>3016.3565238020924</v>
      </c>
      <c r="EQ491" s="245">
        <v>3800.6092199906366</v>
      </c>
      <c r="ER491" s="244">
        <v>358.04</v>
      </c>
      <c r="ES491" s="108">
        <v>78.768799999999999</v>
      </c>
      <c r="ET491" s="108">
        <v>240.97989612000001</v>
      </c>
      <c r="EU491" s="108">
        <f t="shared" si="2021"/>
        <v>23.850744238580884</v>
      </c>
      <c r="EV491" s="108">
        <f t="shared" si="2022"/>
        <v>75.412248691792797</v>
      </c>
      <c r="EW491" s="108">
        <v>27.06946822375</v>
      </c>
      <c r="EX491" s="108">
        <v>51.454645997093699</v>
      </c>
      <c r="EY491" s="108">
        <f t="shared" si="2023"/>
        <v>0.9953901268137777</v>
      </c>
      <c r="EZ491" s="108">
        <f t="shared" si="2024"/>
        <v>30.114757753427035</v>
      </c>
      <c r="FA491" s="108">
        <v>37.815640517042198</v>
      </c>
      <c r="FB491" s="245">
        <v>952.95414102946324</v>
      </c>
      <c r="FC491" s="244">
        <v>0.83333333333333293</v>
      </c>
      <c r="FD491" s="108">
        <v>6.0833333333333302E-2</v>
      </c>
      <c r="FE491" s="108">
        <f t="shared" si="2025"/>
        <v>1.1768208333333328E-3</v>
      </c>
      <c r="FF491" s="108">
        <f t="shared" si="2026"/>
        <v>3.5603803333333316E-2</v>
      </c>
      <c r="FG491" s="108">
        <v>4.4708333333333301E-2</v>
      </c>
      <c r="FH491" s="245">
        <v>1.1266499999999995</v>
      </c>
      <c r="FI491" s="244">
        <v>826.75618666666605</v>
      </c>
      <c r="FJ491" s="108">
        <v>60.353201626666603</v>
      </c>
      <c r="FK491" s="108">
        <f t="shared" si="2027"/>
        <v>1.1675326854678656</v>
      </c>
      <c r="FL491" s="108">
        <f t="shared" si="2028"/>
        <v>35.322797609635913</v>
      </c>
      <c r="FM491" s="108">
        <v>44.355499999999999</v>
      </c>
      <c r="FN491" s="245">
        <v>1117.7578659519993</v>
      </c>
      <c r="FO491" s="244">
        <v>0</v>
      </c>
      <c r="FP491" s="108">
        <v>0</v>
      </c>
      <c r="FQ491" s="108">
        <f t="shared" si="2029"/>
        <v>0</v>
      </c>
      <c r="FR491" s="108">
        <f t="shared" si="2030"/>
        <v>0</v>
      </c>
      <c r="FS491" s="108">
        <v>0</v>
      </c>
      <c r="FT491" s="110">
        <v>0</v>
      </c>
      <c r="FU491" s="253">
        <f t="shared" si="1873"/>
        <v>4941.8519668438503</v>
      </c>
      <c r="FV491" s="254">
        <f t="shared" si="1874"/>
        <v>1623.804310365249</v>
      </c>
      <c r="FW491" s="254">
        <f t="shared" si="1875"/>
        <v>157.36788353862568</v>
      </c>
      <c r="FX491" s="254">
        <f t="shared" si="1876"/>
        <v>1014.3361666666665</v>
      </c>
      <c r="FY491" s="254">
        <f t="shared" si="1877"/>
        <v>0</v>
      </c>
      <c r="FZ491" s="254">
        <f t="shared" si="1878"/>
        <v>0</v>
      </c>
      <c r="GA491" s="254">
        <f t="shared" si="2031"/>
        <v>34.339999999999996</v>
      </c>
      <c r="GB491" s="254">
        <f t="shared" si="2032"/>
        <v>1.1600000000000001</v>
      </c>
      <c r="GC491" s="254">
        <f t="shared" si="2033"/>
        <v>826.75618666666605</v>
      </c>
      <c r="GD491" s="254">
        <f t="shared" si="2034"/>
        <v>0</v>
      </c>
      <c r="GE491" s="254">
        <f t="shared" si="1879"/>
        <v>2726.3346654427482</v>
      </c>
      <c r="GF491" s="255">
        <f t="shared" si="1880"/>
        <v>1040.8785876484574</v>
      </c>
      <c r="GG491" s="255">
        <f t="shared" si="1881"/>
        <v>269.83624717753059</v>
      </c>
      <c r="GH491" s="254">
        <f t="shared" si="1882"/>
        <v>826.7944361489217</v>
      </c>
      <c r="GI491" s="255">
        <f t="shared" si="1883"/>
        <v>590.35351778832865</v>
      </c>
      <c r="GJ491" s="256">
        <f t="shared" si="1884"/>
        <v>15.994338367300891</v>
      </c>
      <c r="GK491" s="253">
        <f t="shared" si="2035"/>
        <v>12152.745615672728</v>
      </c>
      <c r="GL491" s="257">
        <f t="shared" si="2036"/>
        <v>15312.459475747635</v>
      </c>
      <c r="GM491" s="221">
        <f t="shared" si="2037"/>
        <v>15312.459475747635</v>
      </c>
      <c r="GN491" s="222">
        <f t="shared" si="2038"/>
        <v>8282.0859310736014</v>
      </c>
      <c r="GO491" s="222">
        <f t="shared" si="2039"/>
        <v>558.43007104515607</v>
      </c>
      <c r="GP491" s="55">
        <f t="shared" si="2040"/>
        <v>0.54087234935648543</v>
      </c>
      <c r="GQ491" s="56">
        <f t="shared" si="2041"/>
        <v>3.6468999113409284E-2</v>
      </c>
      <c r="GR491" s="258">
        <f t="shared" si="2042"/>
        <v>1.0904037451068285</v>
      </c>
      <c r="GS491" s="227">
        <f t="shared" si="1885"/>
        <v>15312.459475747635</v>
      </c>
      <c r="GT491" s="222">
        <f t="shared" si="2109"/>
        <v>8282.0859310736014</v>
      </c>
      <c r="GU491" s="222">
        <f t="shared" si="2110"/>
        <v>558.43007104515607</v>
      </c>
      <c r="GV491" s="37">
        <f t="shared" si="2099"/>
        <v>0.54087234935648543</v>
      </c>
      <c r="GW491" s="228">
        <f t="shared" si="2100"/>
        <v>3.6468999113409284E-2</v>
      </c>
      <c r="GX491" s="258">
        <f t="shared" si="2043"/>
        <v>1.0904037451068285</v>
      </c>
      <c r="GY491" s="221">
        <f t="shared" si="2108"/>
        <v>12811.338897677379</v>
      </c>
      <c r="GZ491" s="222">
        <f t="shared" si="2044"/>
        <v>7494.2283963250493</v>
      </c>
      <c r="HA491" s="222">
        <f t="shared" si="2045"/>
        <v>378.47173679551804</v>
      </c>
      <c r="HB491" s="55">
        <f t="shared" si="2046"/>
        <v>0.5849683983993047</v>
      </c>
      <c r="HC491" s="56">
        <f t="shared" si="2047"/>
        <v>2.9541934673520561E-2</v>
      </c>
      <c r="HD491" s="258">
        <f t="shared" si="2048"/>
        <v>1.0962405937100994</v>
      </c>
      <c r="HE491" s="221">
        <f t="shared" si="2049"/>
        <v>13744.453744343409</v>
      </c>
      <c r="HF491" s="222">
        <f t="shared" si="2050"/>
        <v>8205.915678796835</v>
      </c>
      <c r="HG491" s="222">
        <f t="shared" si="2051"/>
        <v>409.75427345970735</v>
      </c>
      <c r="HH491" s="55">
        <f t="shared" si="2052"/>
        <v>0.59703468987801833</v>
      </c>
      <c r="HI491" s="56">
        <f t="shared" si="2053"/>
        <v>2.9812336021600244E-2</v>
      </c>
      <c r="HJ491" s="259">
        <f t="shared" si="2054"/>
        <v>1.0981732667536312</v>
      </c>
      <c r="HK491" s="54">
        <f t="shared" si="1886"/>
        <v>3.6457992113343884</v>
      </c>
      <c r="HL491" s="55">
        <f t="shared" si="1887"/>
        <v>3.6457992113343884</v>
      </c>
      <c r="HM491" s="55">
        <f t="shared" si="1888"/>
        <v>3.0667330609040029</v>
      </c>
      <c r="HN491" s="56">
        <f t="shared" si="1889"/>
        <v>3.2958376081809981</v>
      </c>
      <c r="HQ491" s="57">
        <f t="shared" si="1890"/>
        <v>564.83117656490867</v>
      </c>
      <c r="HR491" s="58">
        <f t="shared" si="2055"/>
        <v>653.3402219326299</v>
      </c>
      <c r="HS491" s="58">
        <f t="shared" si="1891"/>
        <v>24.8274100509439</v>
      </c>
      <c r="HT491" s="58">
        <f t="shared" si="2056"/>
        <v>28.673175867835113</v>
      </c>
      <c r="HU491" s="58">
        <f t="shared" si="1892"/>
        <v>740.56733862383317</v>
      </c>
      <c r="HV491" s="55">
        <f t="shared" si="2127"/>
        <v>0.76270063113303377</v>
      </c>
      <c r="HW491" s="56">
        <f t="shared" si="2128"/>
        <v>3.352485149706938E-2</v>
      </c>
      <c r="HX491" s="260">
        <f t="shared" si="2129"/>
        <v>1.1247081883954424</v>
      </c>
      <c r="HY491" s="57">
        <f t="shared" si="1893"/>
        <v>1404.6275225596742</v>
      </c>
      <c r="HZ491" s="58">
        <f t="shared" si="2057"/>
        <v>1624.7326553447751</v>
      </c>
      <c r="IA491" s="58">
        <f t="shared" si="1894"/>
        <v>67.209893069698666</v>
      </c>
      <c r="IB491" s="58">
        <f t="shared" si="2058"/>
        <v>77.620705506194994</v>
      </c>
      <c r="IC491" s="58">
        <f t="shared" si="1895"/>
        <v>1873.3269490756036</v>
      </c>
      <c r="ID491" s="55">
        <f t="shared" si="1896"/>
        <v>0.74980372393232797</v>
      </c>
      <c r="IE491" s="56">
        <f t="shared" si="1897"/>
        <v>3.5877289387665885E-2</v>
      </c>
      <c r="IF491" s="260">
        <f t="shared" si="1898"/>
        <v>1.1230516356663451</v>
      </c>
      <c r="IG491" s="57">
        <f t="shared" si="1899"/>
        <v>60.45258117203737</v>
      </c>
      <c r="IH491" s="58">
        <f t="shared" si="2059"/>
        <v>69.925500641695635</v>
      </c>
      <c r="II491" s="58">
        <f t="shared" si="1900"/>
        <v>117.99666475035608</v>
      </c>
      <c r="IJ491" s="58">
        <f t="shared" si="2060"/>
        <v>136.27434812018623</v>
      </c>
      <c r="IK491" s="58">
        <f t="shared" si="1901"/>
        <v>1244.4489931779592</v>
      </c>
      <c r="IL491" s="55">
        <f t="shared" si="1902"/>
        <v>4.8577789450139804E-2</v>
      </c>
      <c r="IM491" s="56">
        <f t="shared" si="1903"/>
        <v>9.4818401876823458E-2</v>
      </c>
      <c r="IN491" s="260">
        <f t="shared" si="1904"/>
        <v>1.0222995100575569</v>
      </c>
      <c r="IO491" s="57">
        <f t="shared" si="1905"/>
        <v>36.216177886532456</v>
      </c>
      <c r="IP491" s="58">
        <f t="shared" si="2061"/>
        <v>41.891252961352095</v>
      </c>
      <c r="IQ491" s="58">
        <f t="shared" si="1906"/>
        <v>1.5911286175849813</v>
      </c>
      <c r="IR491" s="58">
        <f t="shared" si="2062"/>
        <v>1.8375944404488949</v>
      </c>
      <c r="IS491" s="58">
        <f t="shared" si="1907"/>
        <v>48.364119289778074</v>
      </c>
      <c r="IT491" s="55">
        <f t="shared" si="1908"/>
        <v>0.74882326853798142</v>
      </c>
      <c r="IU491" s="56">
        <f t="shared" si="1909"/>
        <v>3.2898947421157156E-2</v>
      </c>
      <c r="IV491" s="260">
        <f t="shared" si="1910"/>
        <v>1.1224366531354388</v>
      </c>
      <c r="IW491" s="57">
        <f t="shared" si="1911"/>
        <v>0</v>
      </c>
      <c r="IX491" s="58">
        <f t="shared" si="2063"/>
        <v>0</v>
      </c>
      <c r="IY491" s="58">
        <f t="shared" si="1912"/>
        <v>0</v>
      </c>
      <c r="IZ491" s="58">
        <f t="shared" si="2064"/>
        <v>0</v>
      </c>
      <c r="JA491" s="58">
        <f t="shared" si="1913"/>
        <v>0</v>
      </c>
      <c r="JB491" s="55"/>
      <c r="JC491" s="56"/>
      <c r="JD491" s="260"/>
      <c r="JE491" s="57">
        <f t="shared" si="1914"/>
        <v>0</v>
      </c>
      <c r="JF491" s="58">
        <f t="shared" si="2065"/>
        <v>0</v>
      </c>
      <c r="JG491" s="58">
        <f t="shared" si="1915"/>
        <v>0</v>
      </c>
      <c r="JH491" s="58">
        <f t="shared" si="2066"/>
        <v>0</v>
      </c>
      <c r="JI491" s="58">
        <f t="shared" si="1916"/>
        <v>0</v>
      </c>
      <c r="JJ491" s="55"/>
      <c r="JK491" s="56"/>
      <c r="JL491" s="260"/>
      <c r="JM491" s="57">
        <f t="shared" si="1917"/>
        <v>1712.8060473760027</v>
      </c>
      <c r="JN491" s="58">
        <f t="shared" si="2067"/>
        <v>1981.2027549998224</v>
      </c>
      <c r="JO491" s="58">
        <f t="shared" si="1918"/>
        <v>110.73194770682312</v>
      </c>
      <c r="JP491" s="58">
        <f t="shared" si="2068"/>
        <v>127.88432640661003</v>
      </c>
      <c r="JQ491" s="58">
        <f t="shared" si="1919"/>
        <v>2323.0936815426667</v>
      </c>
      <c r="JR491" s="55">
        <f t="shared" si="1920"/>
        <v>0.73729529763888035</v>
      </c>
      <c r="JS491" s="56">
        <f t="shared" si="1921"/>
        <v>4.7665726348707034E-2</v>
      </c>
      <c r="JT491" s="260">
        <f t="shared" si="1922"/>
        <v>1.1229175941514273</v>
      </c>
      <c r="JU491" s="57">
        <f t="shared" si="1923"/>
        <v>1.7899370638671999</v>
      </c>
      <c r="JV491" s="58">
        <f t="shared" si="2069"/>
        <v>2.0704202017751903</v>
      </c>
      <c r="JW491" s="58">
        <f t="shared" si="1924"/>
        <v>4.8494432900000002E-2</v>
      </c>
      <c r="JX491" s="58">
        <f t="shared" si="2070"/>
        <v>5.6006220556210004E-2</v>
      </c>
      <c r="JY491" s="58">
        <f t="shared" si="1925"/>
        <v>36.846819999999994</v>
      </c>
      <c r="JZ491" s="55">
        <f t="shared" si="1926"/>
        <v>4.8577789450139797E-2</v>
      </c>
      <c r="KA491" s="56">
        <f t="shared" si="1927"/>
        <v>1.3161090400745576E-3</v>
      </c>
      <c r="KB491" s="260">
        <f t="shared" si="1928"/>
        <v>1.0078160048971445</v>
      </c>
      <c r="KC491" s="57">
        <f t="shared" si="1929"/>
        <v>6.0463802972800004E-2</v>
      </c>
      <c r="KD491" s="58">
        <f t="shared" si="2071"/>
        <v>6.9938480898637773E-2</v>
      </c>
      <c r="KE491" s="58">
        <f t="shared" si="1930"/>
        <v>1.6381346000000003E-3</v>
      </c>
      <c r="KF491" s="58">
        <f t="shared" si="2072"/>
        <v>1.8918816495400003E-3</v>
      </c>
      <c r="KG491" s="58">
        <f t="shared" si="1931"/>
        <v>1.24468</v>
      </c>
      <c r="KH491" s="55">
        <f t="shared" si="1932"/>
        <v>4.8577789450139797E-2</v>
      </c>
      <c r="KI491" s="56">
        <f t="shared" si="1933"/>
        <v>1.3161090400745576E-3</v>
      </c>
      <c r="KJ491" s="260">
        <f t="shared" si="1934"/>
        <v>1.0078160048971445</v>
      </c>
      <c r="KK491" s="57">
        <f t="shared" si="1935"/>
        <v>509.50468141051499</v>
      </c>
      <c r="KL491" s="58">
        <f t="shared" si="2073"/>
        <v>589.34406498754277</v>
      </c>
      <c r="KM491" s="58">
        <f t="shared" si="1936"/>
        <v>22.40057553844083</v>
      </c>
      <c r="KN491" s="58">
        <f t="shared" si="2074"/>
        <v>25.870424689345317</v>
      </c>
      <c r="KO491" s="58">
        <f t="shared" si="1937"/>
        <v>662.23580938542966</v>
      </c>
      <c r="KP491" s="55">
        <f t="shared" si="2075"/>
        <v>0.76937047829435146</v>
      </c>
      <c r="KQ491" s="56">
        <f t="shared" si="2076"/>
        <v>3.3825678438061342E-2</v>
      </c>
      <c r="KR491" s="260">
        <f t="shared" si="2077"/>
        <v>1.1257999515387807</v>
      </c>
      <c r="KS491" s="57">
        <f t="shared" si="1938"/>
        <v>428.67741085042468</v>
      </c>
      <c r="KT491" s="58">
        <f t="shared" si="2078"/>
        <v>495.85116113068625</v>
      </c>
      <c r="KU491" s="58">
        <f t="shared" si="1939"/>
        <v>18.842803833691427</v>
      </c>
      <c r="KV491" s="58">
        <f t="shared" si="2079"/>
        <v>21.76155414753023</v>
      </c>
      <c r="KW491" s="58">
        <f t="shared" si="1940"/>
        <v>561.94433547452059</v>
      </c>
      <c r="KX491" s="55">
        <f t="shared" si="1941"/>
        <v>0.76284675151754699</v>
      </c>
      <c r="KY491" s="56">
        <f t="shared" si="1942"/>
        <v>3.3531441895895381E-2</v>
      </c>
      <c r="KZ491" s="260">
        <f t="shared" si="1943"/>
        <v>1.1247321063124738</v>
      </c>
      <c r="LA491" s="57">
        <f t="shared" si="1944"/>
        <v>1245.4290760067095</v>
      </c>
      <c r="LB491" s="58">
        <f t="shared" si="2080"/>
        <v>1440.5878122169609</v>
      </c>
      <c r="LC491" s="58">
        <f t="shared" si="1945"/>
        <v>53.533069076722299</v>
      </c>
      <c r="LD491" s="58">
        <f t="shared" si="2081"/>
        <v>61.825341476706583</v>
      </c>
      <c r="LE491" s="58">
        <f t="shared" si="1946"/>
        <v>3016.3565238020924</v>
      </c>
      <c r="LF491" s="55">
        <f t="shared" si="2082"/>
        <v>0.41289186678664114</v>
      </c>
      <c r="LG491" s="56">
        <f t="shared" si="2083"/>
        <v>1.7747593381051755E-2</v>
      </c>
      <c r="LH491" s="260">
        <f t="shared" si="2084"/>
        <v>1.0674492577401917</v>
      </c>
      <c r="LI491" s="57">
        <f t="shared" si="1947"/>
        <v>565.55174786316832</v>
      </c>
      <c r="LJ491" s="58">
        <f t="shared" si="2085"/>
        <v>654.17370675332688</v>
      </c>
      <c r="LK491" s="58">
        <f t="shared" si="1948"/>
        <v>24.846134365394661</v>
      </c>
      <c r="LL491" s="58">
        <f t="shared" si="2086"/>
        <v>28.694800578594297</v>
      </c>
      <c r="LM491" s="58">
        <f t="shared" si="1949"/>
        <v>756.31281034084384</v>
      </c>
      <c r="LN491" s="55">
        <f t="shared" si="1950"/>
        <v>0.74777491552509057</v>
      </c>
      <c r="LO491" s="56">
        <f t="shared" si="1951"/>
        <v>3.2851664054450398E-2</v>
      </c>
      <c r="LP491" s="260">
        <f t="shared" si="1952"/>
        <v>1.1222650520248161</v>
      </c>
      <c r="LQ491" s="57">
        <f t="shared" si="1953"/>
        <v>4.3436640066666643E-2</v>
      </c>
      <c r="LR491" s="58">
        <f t="shared" si="2087"/>
        <v>5.0243161565113312E-2</v>
      </c>
      <c r="LS491" s="58">
        <f t="shared" si="1954"/>
        <v>1.1768208333333328E-3</v>
      </c>
      <c r="LT491" s="58">
        <f t="shared" si="2088"/>
        <v>1.359110380416666E-3</v>
      </c>
      <c r="LU491" s="58">
        <f t="shared" si="1955"/>
        <v>0.89416666666666633</v>
      </c>
      <c r="LV491" s="55">
        <f t="shared" si="2101"/>
        <v>4.857778945013979E-2</v>
      </c>
      <c r="LW491" s="56">
        <f t="shared" si="2102"/>
        <v>1.3161090400745572E-3</v>
      </c>
      <c r="LX491" s="260">
        <f t="shared" si="2103"/>
        <v>1.0078160048971445</v>
      </c>
      <c r="LY491" s="57">
        <f t="shared" si="1956"/>
        <v>43.093813083755812</v>
      </c>
      <c r="LZ491" s="58">
        <f t="shared" si="2089"/>
        <v>49.846613593980351</v>
      </c>
      <c r="MA491" s="58">
        <f t="shared" si="1957"/>
        <v>1.1675326854678656</v>
      </c>
      <c r="MB491" s="58">
        <f t="shared" si="2090"/>
        <v>1.3483834984468379</v>
      </c>
      <c r="MC491" s="58">
        <f t="shared" si="1958"/>
        <v>887.10941742222178</v>
      </c>
      <c r="MD491" s="55">
        <f t="shared" si="1959"/>
        <v>4.8577787855052394E-2</v>
      </c>
      <c r="ME491" s="56">
        <f t="shared" si="1960"/>
        <v>1.3161089968591504E-3</v>
      </c>
      <c r="MF491" s="260">
        <f t="shared" si="1961"/>
        <v>1.0078160046405</v>
      </c>
      <c r="MG491" s="57">
        <f t="shared" si="1962"/>
        <v>0</v>
      </c>
      <c r="MH491" s="58">
        <f t="shared" si="2091"/>
        <v>0</v>
      </c>
      <c r="MI491" s="58">
        <f t="shared" si="1963"/>
        <v>0</v>
      </c>
      <c r="MJ491" s="58">
        <f t="shared" si="2092"/>
        <v>0</v>
      </c>
      <c r="MK491" s="58">
        <f t="shared" si="1964"/>
        <v>0</v>
      </c>
      <c r="ML491" s="55"/>
      <c r="MM491" s="56"/>
      <c r="MN491" s="260"/>
      <c r="MO491" s="59">
        <v>3.3435314466727224</v>
      </c>
      <c r="MP491" s="60">
        <v>3.3435314466727224</v>
      </c>
      <c r="MQ491" s="60">
        <v>2.7974999999999999</v>
      </c>
      <c r="MR491" s="61">
        <v>3.0011999999999999</v>
      </c>
      <c r="MS491" s="59">
        <f t="shared" si="1965"/>
        <v>1.0904037451068285</v>
      </c>
      <c r="MT491" s="60">
        <f t="shared" si="2121"/>
        <v>1.0904037451068285</v>
      </c>
      <c r="MU491" s="60">
        <f t="shared" si="2093"/>
        <v>1.0962405937100994</v>
      </c>
      <c r="MV491" s="61">
        <f t="shared" si="2094"/>
        <v>1.0981732667536312</v>
      </c>
      <c r="MW491" s="66">
        <f t="shared" si="2095"/>
        <v>3.6457992113343884</v>
      </c>
      <c r="MX491" s="67">
        <f t="shared" si="2096"/>
        <v>3.6457992113343884</v>
      </c>
      <c r="MY491" s="67">
        <f t="shared" si="2097"/>
        <v>3.0667330609040029</v>
      </c>
      <c r="MZ491" s="261">
        <f t="shared" si="2098"/>
        <v>3.2958376081809981</v>
      </c>
      <c r="NA491" s="59">
        <f t="shared" si="1966"/>
        <v>1.0904146164264747</v>
      </c>
      <c r="NB491" s="60">
        <f t="shared" si="2122"/>
        <v>1.0904146164264747</v>
      </c>
      <c r="NC491" s="60">
        <f t="shared" si="1967"/>
        <v>1.0962528084884797</v>
      </c>
      <c r="ND491" s="262">
        <f t="shared" si="2123"/>
        <v>1.0981841562450598</v>
      </c>
      <c r="NE491" s="62">
        <f t="shared" si="1968"/>
        <v>3.6458355599334928</v>
      </c>
      <c r="NF491" s="63">
        <f t="shared" si="2124"/>
        <v>3.6458355599334928</v>
      </c>
      <c r="NG491" s="63">
        <f t="shared" si="1969"/>
        <v>3.066767231746522</v>
      </c>
      <c r="NH491" s="64">
        <f t="shared" si="2125"/>
        <v>3.2958702897226737</v>
      </c>
      <c r="NI491" s="238">
        <f t="shared" si="2104"/>
        <v>-3.6348599104396584E-5</v>
      </c>
      <c r="NJ491" s="238">
        <f t="shared" si="2105"/>
        <v>-3.6348599104396584E-5</v>
      </c>
      <c r="NK491" s="238">
        <f t="shared" si="2106"/>
        <v>-3.4170842519110067E-5</v>
      </c>
      <c r="NL491" s="238">
        <f t="shared" si="2107"/>
        <v>-3.2681541675572134E-5</v>
      </c>
      <c r="NM491" s="239">
        <f t="shared" si="1970"/>
        <v>0.2291030579761516</v>
      </c>
      <c r="NN491" s="240">
        <f t="shared" si="1971"/>
        <v>0.57859620269530099</v>
      </c>
      <c r="NO491" s="240">
        <f>O491*IN491</f>
        <v>0.34996527021081897</v>
      </c>
      <c r="NP491" s="240">
        <f t="shared" si="1972"/>
        <v>1.4928407486701335E-2</v>
      </c>
      <c r="NQ491" s="240">
        <f t="shared" si="2120"/>
        <v>0</v>
      </c>
      <c r="NR491" s="240">
        <f t="shared" si="1973"/>
        <v>0</v>
      </c>
      <c r="NS491" s="240">
        <f t="shared" si="1974"/>
        <v>0.71866726025691352</v>
      </c>
      <c r="NT491" s="240">
        <f t="shared" si="1975"/>
        <v>1.0178941649461159E-2</v>
      </c>
      <c r="NU491" s="240">
        <f t="shared" si="1976"/>
        <v>4.0312640195885782E-4</v>
      </c>
      <c r="NV491" s="240">
        <f t="shared" si="1977"/>
        <v>0.20512075117036582</v>
      </c>
      <c r="NW491" s="240">
        <f t="shared" si="1978"/>
        <v>0.17388358363590845</v>
      </c>
      <c r="NX491" s="240">
        <f t="shared" si="1979"/>
        <v>0.88544915929548906</v>
      </c>
      <c r="NY491" s="240">
        <f t="shared" si="1980"/>
        <v>0.23343113082116174</v>
      </c>
      <c r="NZ491" s="240">
        <f t="shared" si="1981"/>
        <v>2.0156320097942891E-4</v>
      </c>
      <c r="OA491" s="240">
        <f t="shared" si="1982"/>
        <v>0.24590710513228201</v>
      </c>
      <c r="OB491" s="241">
        <f t="shared" si="1983"/>
        <v>0</v>
      </c>
      <c r="OC491" s="4"/>
      <c r="OD491" s="4"/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136"/>
      <c r="OP491" s="13"/>
      <c r="OQ491" s="13"/>
      <c r="OR491" s="13"/>
      <c r="OS491" s="13"/>
      <c r="OT491" s="13"/>
    </row>
    <row r="492" spans="1:410" ht="15" customHeight="1">
      <c r="A492" s="242">
        <v>473</v>
      </c>
      <c r="B492" s="49" t="s">
        <v>542</v>
      </c>
      <c r="C492" s="50">
        <v>5</v>
      </c>
      <c r="D492" s="51">
        <v>6210.6</v>
      </c>
      <c r="E492" s="52">
        <v>5974.7</v>
      </c>
      <c r="F492" s="52">
        <v>235.9</v>
      </c>
      <c r="G492" s="52"/>
      <c r="H492" s="53"/>
      <c r="I492" s="57">
        <v>3.3739274171383316</v>
      </c>
      <c r="J492" s="58">
        <v>3.3739274171383316</v>
      </c>
      <c r="K492" s="58">
        <v>2.8130999999999999</v>
      </c>
      <c r="L492" s="243">
        <v>3.0375999999999999</v>
      </c>
      <c r="M492" s="1">
        <v>0.22450000000000001</v>
      </c>
      <c r="N492" s="2">
        <v>0.57199999999999995</v>
      </c>
      <c r="O492" s="2">
        <v>0.33632741713833186</v>
      </c>
      <c r="P492" s="2">
        <v>2.29E-2</v>
      </c>
      <c r="Q492" s="2">
        <v>0</v>
      </c>
      <c r="R492" s="2">
        <v>0</v>
      </c>
      <c r="S492" s="2">
        <v>0.62770000000000004</v>
      </c>
      <c r="T492" s="2">
        <v>4.5100000000000001E-2</v>
      </c>
      <c r="U492" s="2">
        <v>1.6000000000000001E-3</v>
      </c>
      <c r="V492" s="2">
        <v>0.1832</v>
      </c>
      <c r="W492" s="2">
        <v>0.18740000000000001</v>
      </c>
      <c r="X492" s="2">
        <v>0.70420000000000005</v>
      </c>
      <c r="Y492" s="2">
        <v>0.23480000000000001</v>
      </c>
      <c r="Z492" s="2">
        <v>2.0000000000000001E-4</v>
      </c>
      <c r="AA492" s="2">
        <v>0.23400000000000001</v>
      </c>
      <c r="AB492" s="3">
        <v>0</v>
      </c>
      <c r="AC492" s="244">
        <v>514.66999999999996</v>
      </c>
      <c r="AD492" s="108">
        <v>113.2274</v>
      </c>
      <c r="AE492" s="108">
        <v>346.40018750999997</v>
      </c>
      <c r="AF492" s="108">
        <f t="shared" si="1984"/>
        <v>34.284612158614742</v>
      </c>
      <c r="AG492" s="108">
        <f t="shared" si="1985"/>
        <v>108.4024746793794</v>
      </c>
      <c r="AH492" s="108">
        <v>17.8942235505417</v>
      </c>
      <c r="AI492" s="108">
        <v>72.430002270218665</v>
      </c>
      <c r="AJ492" s="108">
        <f t="shared" si="1986"/>
        <v>1.4011583939173802</v>
      </c>
      <c r="AK492" s="108">
        <f t="shared" si="1987"/>
        <v>42.390962568686341</v>
      </c>
      <c r="AL492" s="108">
        <v>53.231090666538016</v>
      </c>
      <c r="AM492" s="245">
        <v>1341.4234847967577</v>
      </c>
      <c r="AN492" s="244">
        <v>1333</v>
      </c>
      <c r="AO492" s="108">
        <v>293.26</v>
      </c>
      <c r="AP492" s="108">
        <v>897.17964900000004</v>
      </c>
      <c r="AQ492" s="108">
        <f t="shared" si="1988"/>
        <v>88.797458580126005</v>
      </c>
      <c r="AR492" s="108">
        <f t="shared" si="1989"/>
        <v>280.76339935805998</v>
      </c>
      <c r="AS492" s="246">
        <v>104.0896800025</v>
      </c>
      <c r="AT492" s="247">
        <v>19.399651251253939</v>
      </c>
      <c r="AU492" s="108">
        <v>191.80964101718246</v>
      </c>
      <c r="AV492" s="108">
        <f t="shared" si="1990"/>
        <v>3.7105575054773947</v>
      </c>
      <c r="AW492" s="108">
        <f t="shared" si="1991"/>
        <v>112.26004497884435</v>
      </c>
      <c r="AX492" s="108">
        <v>140.9669485009841</v>
      </c>
      <c r="AY492" s="245">
        <v>3552.3671022247995</v>
      </c>
      <c r="AZ492" s="248">
        <v>255</v>
      </c>
      <c r="BA492" s="108">
        <v>1299.7774999999999</v>
      </c>
      <c r="BB492" s="108">
        <v>135.54820152973198</v>
      </c>
      <c r="BC492" s="109">
        <v>108.4385612237856</v>
      </c>
      <c r="BD492" s="109">
        <v>27.109640305946385</v>
      </c>
      <c r="BE492" s="108">
        <v>50.830584374999994</v>
      </c>
      <c r="BF492" s="109">
        <v>40.664467500000001</v>
      </c>
      <c r="BG492" s="109">
        <v>10.166116874999993</v>
      </c>
      <c r="BH492" s="108">
        <v>108.48940887104543</v>
      </c>
      <c r="BI492" s="109">
        <f t="shared" si="1992"/>
        <v>63.495379351139015</v>
      </c>
      <c r="BJ492" s="108">
        <f t="shared" si="1993"/>
        <v>2.0987276146103739</v>
      </c>
      <c r="BK492" s="108">
        <v>79.732284738788877</v>
      </c>
      <c r="BL492" s="245">
        <v>2009.2535754174794</v>
      </c>
      <c r="BM492" s="244">
        <v>52.35</v>
      </c>
      <c r="BN492" s="108">
        <v>11.517000000000001</v>
      </c>
      <c r="BO492" s="108">
        <v>35.234324550000004</v>
      </c>
      <c r="BP492" s="108">
        <f t="shared" si="1994"/>
        <v>3.4872820380117004</v>
      </c>
      <c r="BQ492" s="108">
        <f t="shared" si="1995"/>
        <v>11.026229524677001</v>
      </c>
      <c r="BR492" s="108">
        <v>5.9626045376083301</v>
      </c>
      <c r="BS492" s="108">
        <v>7.6696668233954082</v>
      </c>
      <c r="BT492" s="108">
        <f t="shared" si="1996"/>
        <v>0.14836970469858418</v>
      </c>
      <c r="BU492" s="108">
        <f t="shared" si="1997"/>
        <v>4.4888105623949839</v>
      </c>
      <c r="BV492" s="108">
        <v>5.6366797955501875</v>
      </c>
      <c r="BW492" s="245">
        <v>142.04433084786473</v>
      </c>
      <c r="BX492" s="107">
        <v>0</v>
      </c>
      <c r="BY492" s="108">
        <v>0</v>
      </c>
      <c r="BZ492" s="109">
        <f t="shared" si="1998"/>
        <v>0</v>
      </c>
      <c r="CA492" s="109">
        <f t="shared" si="1999"/>
        <v>0</v>
      </c>
      <c r="CB492" s="108">
        <v>0</v>
      </c>
      <c r="CC492" s="110">
        <v>0</v>
      </c>
      <c r="CD492" s="244">
        <v>0</v>
      </c>
      <c r="CE492" s="108">
        <v>0</v>
      </c>
      <c r="CF492" s="109">
        <f t="shared" si="2000"/>
        <v>0</v>
      </c>
      <c r="CG492" s="109">
        <f t="shared" si="2001"/>
        <v>0</v>
      </c>
      <c r="CH492" s="108">
        <v>0</v>
      </c>
      <c r="CI492" s="245">
        <v>0</v>
      </c>
      <c r="CJ492" s="249">
        <v>1441.3221273411814</v>
      </c>
      <c r="CK492" s="250">
        <v>317.09086801505987</v>
      </c>
      <c r="CL492" s="250">
        <v>153.34286043611542</v>
      </c>
      <c r="CM492" s="251">
        <v>98.756874029380313</v>
      </c>
      <c r="CN492" s="252">
        <f t="shared" si="1871"/>
        <v>48.139038245621435</v>
      </c>
      <c r="CO492" s="250">
        <v>970.08618177336416</v>
      </c>
      <c r="CP492" s="252">
        <f t="shared" si="2002"/>
        <v>96.013309754836953</v>
      </c>
      <c r="CQ492" s="250">
        <v>303.57876972415659</v>
      </c>
      <c r="CR492" s="250">
        <v>210.37446874229778</v>
      </c>
      <c r="CS492" s="252">
        <f t="shared" si="2003"/>
        <v>4.0696940978197507</v>
      </c>
      <c r="CT492" s="252">
        <f t="shared" si="2004"/>
        <v>123.12544457186713</v>
      </c>
      <c r="CU492" s="250">
        <f t="shared" si="1872"/>
        <v>3092.2165063080183</v>
      </c>
      <c r="CV492" s="245">
        <f t="shared" si="2005"/>
        <v>3896.1927979481034</v>
      </c>
      <c r="CW492" s="244">
        <v>207.44794000000002</v>
      </c>
      <c r="CX492" s="108">
        <v>15.14369962</v>
      </c>
      <c r="CY492" s="108">
        <f t="shared" si="2006"/>
        <v>0.29295486914890001</v>
      </c>
      <c r="CZ492" s="108">
        <f t="shared" si="2007"/>
        <v>8.8631227891981599</v>
      </c>
      <c r="DA492" s="108">
        <v>11.129581980999999</v>
      </c>
      <c r="DB492" s="245">
        <v>280.46546592120001</v>
      </c>
      <c r="DC492" s="244">
        <v>7.0075599999999998</v>
      </c>
      <c r="DD492" s="108">
        <v>0.51155187999999996</v>
      </c>
      <c r="DE492" s="108">
        <f t="shared" si="2008"/>
        <v>9.8959711185999995E-3</v>
      </c>
      <c r="DF492" s="108">
        <f t="shared" si="2009"/>
        <v>0.29939494570383995</v>
      </c>
      <c r="DG492" s="108">
        <v>0.375955594</v>
      </c>
      <c r="DH492" s="245">
        <v>9.4740809687999992</v>
      </c>
      <c r="DI492" s="107">
        <v>440.65713405656004</v>
      </c>
      <c r="DJ492" s="108">
        <v>96.944569492443208</v>
      </c>
      <c r="DK492" s="108">
        <v>7.3291808927342492</v>
      </c>
      <c r="DL492" s="108">
        <v>296.58560604816989</v>
      </c>
      <c r="DM492" s="108">
        <f t="shared" si="2010"/>
        <v>29.354263773011567</v>
      </c>
      <c r="DN492" s="108">
        <f t="shared" si="2011"/>
        <v>92.813499556714291</v>
      </c>
      <c r="DO492" s="108">
        <v>61.430703805763237</v>
      </c>
      <c r="DP492" s="108">
        <f t="shared" si="2012"/>
        <v>1.1883769651224898</v>
      </c>
      <c r="DQ492" s="108">
        <f t="shared" si="2013"/>
        <v>35.953425154991436</v>
      </c>
      <c r="DR492" s="108">
        <v>45.147359714783533</v>
      </c>
      <c r="DS492" s="110">
        <v>1137.713464812545</v>
      </c>
      <c r="DT492" s="244">
        <v>446.72</v>
      </c>
      <c r="DU492" s="108">
        <v>98.278400000000005</v>
      </c>
      <c r="DV492" s="108">
        <v>300.66623615999998</v>
      </c>
      <c r="DW492" s="108">
        <f t="shared" si="2014"/>
        <v>29.75814005769984</v>
      </c>
      <c r="DX492" s="108">
        <f t="shared" si="2015"/>
        <v>94.090491943910394</v>
      </c>
      <c r="DY492" s="108">
        <v>8.61535429308333</v>
      </c>
      <c r="DZ492" s="108">
        <v>6.9404840080333301</v>
      </c>
      <c r="EA492" s="108"/>
      <c r="EB492" s="108">
        <v>62.869094635661511</v>
      </c>
      <c r="EC492" s="108">
        <f t="shared" si="2016"/>
        <v>1.216202635726872</v>
      </c>
      <c r="ED492" s="108">
        <f t="shared" si="2017"/>
        <v>36.795269279224343</v>
      </c>
      <c r="EE492" s="108">
        <v>46.204478454838913</v>
      </c>
      <c r="EF492" s="245">
        <v>1164.3528570619405</v>
      </c>
      <c r="EG492" s="249">
        <v>1005.8577557142848</v>
      </c>
      <c r="EH492" s="250">
        <v>221.28870625714265</v>
      </c>
      <c r="EI492" s="250">
        <v>1330.7520250521411</v>
      </c>
      <c r="EJ492" s="250">
        <v>676.99558005676681</v>
      </c>
      <c r="EK492" s="250">
        <f t="shared" si="2018"/>
        <v>67.004960540538448</v>
      </c>
      <c r="EL492" s="250">
        <v>211.8589968229646</v>
      </c>
      <c r="EM492" s="250">
        <v>236.14726689686464</v>
      </c>
      <c r="EN492" s="250">
        <f t="shared" si="2019"/>
        <v>4.5682688781198468</v>
      </c>
      <c r="EO492" s="250">
        <f t="shared" si="2020"/>
        <v>138.20943860219418</v>
      </c>
      <c r="EP492" s="250">
        <v>3471.0413339771999</v>
      </c>
      <c r="EQ492" s="245">
        <v>4373.5120808112715</v>
      </c>
      <c r="ER492" s="244">
        <v>548.74</v>
      </c>
      <c r="ES492" s="108">
        <v>120.72280000000001</v>
      </c>
      <c r="ET492" s="108">
        <v>369.33110321999999</v>
      </c>
      <c r="EU492" s="108">
        <f t="shared" si="2021"/>
        <v>36.554176610096285</v>
      </c>
      <c r="EV492" s="108">
        <f t="shared" si="2022"/>
        <v>115.5784754416668</v>
      </c>
      <c r="EW492" s="108">
        <v>39.952674576424997</v>
      </c>
      <c r="EX492" s="108">
        <v>78.748500179138702</v>
      </c>
      <c r="EY492" s="108">
        <f t="shared" si="2023"/>
        <v>1.5233897359654383</v>
      </c>
      <c r="EZ492" s="108">
        <f t="shared" si="2024"/>
        <v>46.088977202844148</v>
      </c>
      <c r="FA492" s="108">
        <v>57.874753898777897</v>
      </c>
      <c r="FB492" s="245">
        <v>1458.4437982492097</v>
      </c>
      <c r="FC492" s="244">
        <v>0.83333333333333293</v>
      </c>
      <c r="FD492" s="108">
        <v>6.0833333333333302E-2</v>
      </c>
      <c r="FE492" s="108">
        <f t="shared" si="2025"/>
        <v>1.1768208333333328E-3</v>
      </c>
      <c r="FF492" s="108">
        <f t="shared" si="2026"/>
        <v>3.5603803333333316E-2</v>
      </c>
      <c r="FG492" s="108">
        <v>4.4708333333333301E-2</v>
      </c>
      <c r="FH492" s="245">
        <v>1.1266499999999995</v>
      </c>
      <c r="FI492" s="244">
        <v>1074.9354000000001</v>
      </c>
      <c r="FJ492" s="108">
        <v>78.470284199999995</v>
      </c>
      <c r="FK492" s="108">
        <f t="shared" si="2027"/>
        <v>1.5180076478489999</v>
      </c>
      <c r="FL492" s="108">
        <f t="shared" si="2028"/>
        <v>45.926146293165601</v>
      </c>
      <c r="FM492" s="108">
        <v>57.670499999999997</v>
      </c>
      <c r="FN492" s="245">
        <v>1453.2914210399999</v>
      </c>
      <c r="FO492" s="244">
        <v>0</v>
      </c>
      <c r="FP492" s="108">
        <v>0</v>
      </c>
      <c r="FQ492" s="108">
        <f t="shared" si="2029"/>
        <v>0</v>
      </c>
      <c r="FR492" s="108">
        <f t="shared" si="2030"/>
        <v>0</v>
      </c>
      <c r="FS492" s="108">
        <v>0</v>
      </c>
      <c r="FT492" s="110">
        <v>0</v>
      </c>
      <c r="FU492" s="253">
        <f t="shared" si="1873"/>
        <v>7055.6467608766707</v>
      </c>
      <c r="FV492" s="254">
        <f t="shared" si="1874"/>
        <v>1645.4494883665866</v>
      </c>
      <c r="FW492" s="254">
        <f t="shared" si="1875"/>
        <v>216.64171822066098</v>
      </c>
      <c r="FX492" s="254">
        <f t="shared" si="1876"/>
        <v>1299.7774999999999</v>
      </c>
      <c r="FY492" s="254">
        <f t="shared" si="1877"/>
        <v>0</v>
      </c>
      <c r="FZ492" s="254">
        <f t="shared" si="1878"/>
        <v>0</v>
      </c>
      <c r="GA492" s="254">
        <f t="shared" si="2031"/>
        <v>207.44794000000002</v>
      </c>
      <c r="GB492" s="254">
        <f t="shared" si="2032"/>
        <v>7.0075599999999998</v>
      </c>
      <c r="GC492" s="254">
        <f t="shared" si="2033"/>
        <v>1074.9354000000001</v>
      </c>
      <c r="GD492" s="254">
        <f t="shared" si="2034"/>
        <v>0</v>
      </c>
      <c r="GE492" s="254">
        <f t="shared" si="1879"/>
        <v>3892.4788683183015</v>
      </c>
      <c r="GF492" s="255">
        <f t="shared" si="1880"/>
        <v>1486.0970512028655</v>
      </c>
      <c r="GG492" s="255">
        <f t="shared" si="1881"/>
        <v>385.25420351293553</v>
      </c>
      <c r="GH492" s="254">
        <f t="shared" si="1882"/>
        <v>1124.1551222749008</v>
      </c>
      <c r="GI492" s="255">
        <f t="shared" si="1883"/>
        <v>802.67706452637594</v>
      </c>
      <c r="GJ492" s="256">
        <f t="shared" si="1884"/>
        <v>21.746780840407965</v>
      </c>
      <c r="GK492" s="253">
        <f t="shared" si="2035"/>
        <v>16523.540358057122</v>
      </c>
      <c r="GL492" s="257">
        <f t="shared" si="2036"/>
        <v>20819.660851151973</v>
      </c>
      <c r="GM492" s="221">
        <f t="shared" si="2037"/>
        <v>20819.660851151973</v>
      </c>
      <c r="GN492" s="222">
        <f t="shared" si="2038"/>
        <v>11773.970304523449</v>
      </c>
      <c r="GO492" s="222">
        <f t="shared" si="2039"/>
        <v>785.78980524324561</v>
      </c>
      <c r="GP492" s="55">
        <f t="shared" si="2040"/>
        <v>0.56552171472437718</v>
      </c>
      <c r="GQ492" s="56">
        <f t="shared" si="2041"/>
        <v>3.7742680385678185E-2</v>
      </c>
      <c r="GR492" s="258">
        <f t="shared" si="2042"/>
        <v>1.0944635938890515</v>
      </c>
      <c r="GS492" s="227">
        <f t="shared" si="1885"/>
        <v>20819.660851151973</v>
      </c>
      <c r="GT492" s="222">
        <f t="shared" si="2109"/>
        <v>11773.970304523449</v>
      </c>
      <c r="GU492" s="222">
        <f t="shared" si="2110"/>
        <v>785.78980524324561</v>
      </c>
      <c r="GV492" s="37">
        <f t="shared" si="2099"/>
        <v>0.56552171472437718</v>
      </c>
      <c r="GW492" s="228">
        <f t="shared" si="2100"/>
        <v>3.7742680385678185E-2</v>
      </c>
      <c r="GX492" s="258">
        <f t="shared" si="2043"/>
        <v>1.0944635938890515</v>
      </c>
      <c r="GY492" s="221">
        <f t="shared" si="2108"/>
        <v>17468.983790937738</v>
      </c>
      <c r="GZ492" s="222">
        <f t="shared" si="2044"/>
        <v>10653.414811647152</v>
      </c>
      <c r="HA492" s="222">
        <f t="shared" si="2045"/>
        <v>550.31152136067624</v>
      </c>
      <c r="HB492" s="55">
        <f t="shared" si="2046"/>
        <v>0.60984742668166814</v>
      </c>
      <c r="HC492" s="56">
        <f t="shared" si="2047"/>
        <v>3.1502205734838307E-2</v>
      </c>
      <c r="HD492" s="258">
        <f t="shared" si="2048"/>
        <v>1.1004427834293438</v>
      </c>
      <c r="HE492" s="221">
        <f t="shared" si="2049"/>
        <v>18810.407275734495</v>
      </c>
      <c r="HF492" s="222">
        <f t="shared" si="2050"/>
        <v>11676.365207384879</v>
      </c>
      <c r="HG492" s="222">
        <f t="shared" si="2051"/>
        <v>595.27559225686673</v>
      </c>
      <c r="HH492" s="55">
        <f t="shared" si="2052"/>
        <v>0.62073962760218593</v>
      </c>
      <c r="HI492" s="56">
        <f t="shared" si="2053"/>
        <v>3.164607674522682E-2</v>
      </c>
      <c r="HJ492" s="259">
        <f t="shared" si="2054"/>
        <v>1.1021718769330981</v>
      </c>
      <c r="HK492" s="54">
        <f t="shared" si="1886"/>
        <v>3.6926407264820234</v>
      </c>
      <c r="HL492" s="55">
        <f t="shared" si="1887"/>
        <v>3.6926407264820234</v>
      </c>
      <c r="HM492" s="55">
        <f t="shared" si="1888"/>
        <v>3.0956555940650867</v>
      </c>
      <c r="HN492" s="56">
        <f t="shared" si="1889"/>
        <v>3.3479572933719788</v>
      </c>
      <c r="HQ492" s="57">
        <f t="shared" si="1890"/>
        <v>811.86539344264008</v>
      </c>
      <c r="HR492" s="58">
        <f t="shared" si="2055"/>
        <v>939.08470059510182</v>
      </c>
      <c r="HS492" s="58">
        <f t="shared" si="1891"/>
        <v>35.685770552532119</v>
      </c>
      <c r="HT492" s="58">
        <f t="shared" si="2056"/>
        <v>41.213496411119344</v>
      </c>
      <c r="HU492" s="58">
        <f t="shared" si="1892"/>
        <v>1064.6218133307602</v>
      </c>
      <c r="HV492" s="55">
        <f t="shared" si="2127"/>
        <v>0.7625857213113546</v>
      </c>
      <c r="HW492" s="56">
        <f t="shared" si="2128"/>
        <v>3.3519668774103117E-2</v>
      </c>
      <c r="HX492" s="260">
        <f t="shared" si="2129"/>
        <v>1.1246893792225978</v>
      </c>
      <c r="HY492" s="57">
        <f t="shared" si="1893"/>
        <v>2105.7486020910233</v>
      </c>
      <c r="HZ492" s="58">
        <f t="shared" si="2057"/>
        <v>2435.7194080386867</v>
      </c>
      <c r="IA492" s="58">
        <f t="shared" si="1894"/>
        <v>111.90766733685734</v>
      </c>
      <c r="IB492" s="58">
        <f t="shared" si="2058"/>
        <v>129.24216500733655</v>
      </c>
      <c r="IC492" s="58">
        <f t="shared" si="1895"/>
        <v>2819.3389700196822</v>
      </c>
      <c r="ID492" s="55">
        <f t="shared" si="1896"/>
        <v>0.74689444032205987</v>
      </c>
      <c r="IE492" s="56">
        <f t="shared" si="1897"/>
        <v>3.9692874296727826E-2</v>
      </c>
      <c r="IF492" s="260">
        <f t="shared" si="1898"/>
        <v>1.1231867850270298</v>
      </c>
      <c r="IG492" s="57">
        <f t="shared" si="1899"/>
        <v>77.464362808389595</v>
      </c>
      <c r="IH492" s="58">
        <f t="shared" si="2059"/>
        <v>89.603028460464245</v>
      </c>
      <c r="II492" s="58">
        <f t="shared" si="1900"/>
        <v>151.20175633839597</v>
      </c>
      <c r="IJ492" s="58">
        <f t="shared" si="2060"/>
        <v>174.6229083952135</v>
      </c>
      <c r="IK492" s="58">
        <f t="shared" si="1901"/>
        <v>1594.6456947757772</v>
      </c>
      <c r="IL492" s="55">
        <f t="shared" si="1902"/>
        <v>4.8577789450139797E-2</v>
      </c>
      <c r="IM492" s="56">
        <f t="shared" si="1903"/>
        <v>9.4818401876823444E-2</v>
      </c>
      <c r="IN492" s="260">
        <f t="shared" si="1904"/>
        <v>1.0222995100575569</v>
      </c>
      <c r="IO492" s="57">
        <f t="shared" si="1905"/>
        <v>82.795348906227829</v>
      </c>
      <c r="IP492" s="58">
        <f t="shared" si="2061"/>
        <v>95.769380079833738</v>
      </c>
      <c r="IQ492" s="58">
        <f t="shared" si="1906"/>
        <v>3.6356517427102846</v>
      </c>
      <c r="IR492" s="58">
        <f t="shared" si="2062"/>
        <v>4.198814197656108</v>
      </c>
      <c r="IS492" s="58">
        <f t="shared" si="1907"/>
        <v>112.73359591100376</v>
      </c>
      <c r="IT492" s="55">
        <f t="shared" si="1908"/>
        <v>0.73443367291849415</v>
      </c>
      <c r="IU492" s="56">
        <f t="shared" si="1909"/>
        <v>3.2249940342366154E-2</v>
      </c>
      <c r="IV492" s="260">
        <f t="shared" si="1910"/>
        <v>1.1200812723053604</v>
      </c>
      <c r="IW492" s="57">
        <f t="shared" si="1911"/>
        <v>0</v>
      </c>
      <c r="IX492" s="58">
        <f t="shared" si="2063"/>
        <v>0</v>
      </c>
      <c r="IY492" s="58">
        <f t="shared" si="1912"/>
        <v>0</v>
      </c>
      <c r="IZ492" s="58">
        <f t="shared" si="2064"/>
        <v>0</v>
      </c>
      <c r="JA492" s="58">
        <f t="shared" si="1913"/>
        <v>0</v>
      </c>
      <c r="JB492" s="55"/>
      <c r="JC492" s="56"/>
      <c r="JD492" s="260"/>
      <c r="JE492" s="57">
        <f t="shared" si="1914"/>
        <v>0</v>
      </c>
      <c r="JF492" s="58">
        <f t="shared" si="2065"/>
        <v>0</v>
      </c>
      <c r="JG492" s="58">
        <f t="shared" si="1915"/>
        <v>0</v>
      </c>
      <c r="JH492" s="58">
        <f t="shared" si="2066"/>
        <v>0</v>
      </c>
      <c r="JI492" s="58">
        <f t="shared" si="1916"/>
        <v>0</v>
      </c>
      <c r="JJ492" s="55"/>
      <c r="JK492" s="56"/>
      <c r="JL492" s="260"/>
      <c r="JM492" s="57">
        <f t="shared" si="1917"/>
        <v>2278.9921367973902</v>
      </c>
      <c r="JN492" s="58">
        <f t="shared" si="2067"/>
        <v>2636.1102046335413</v>
      </c>
      <c r="JO492" s="58">
        <f t="shared" si="1918"/>
        <v>148.22204209827817</v>
      </c>
      <c r="JP492" s="58">
        <f t="shared" si="2068"/>
        <v>171.18163641930147</v>
      </c>
      <c r="JQ492" s="58">
        <f t="shared" si="1919"/>
        <v>3092.2165063080183</v>
      </c>
      <c r="JR492" s="55">
        <f t="shared" si="1920"/>
        <v>0.73700923986024991</v>
      </c>
      <c r="JS492" s="56">
        <f t="shared" si="1921"/>
        <v>4.7933914651807255E-2</v>
      </c>
      <c r="JT492" s="260">
        <f t="shared" si="1922"/>
        <v>1.1229143112656661</v>
      </c>
      <c r="JU492" s="57">
        <f t="shared" si="1923"/>
        <v>10.813009802821755</v>
      </c>
      <c r="JV492" s="58">
        <f t="shared" si="2069"/>
        <v>12.507408438923925</v>
      </c>
      <c r="JW492" s="58">
        <f t="shared" si="1924"/>
        <v>0.29295486914890001</v>
      </c>
      <c r="JX492" s="58">
        <f t="shared" si="2070"/>
        <v>0.33833357838006461</v>
      </c>
      <c r="JY492" s="58">
        <f t="shared" si="1925"/>
        <v>222.59163962</v>
      </c>
      <c r="JZ492" s="55">
        <f t="shared" si="1926"/>
        <v>4.8577789450139797E-2</v>
      </c>
      <c r="KA492" s="56">
        <f t="shared" si="1927"/>
        <v>1.3161090400745574E-3</v>
      </c>
      <c r="KB492" s="260">
        <f t="shared" si="1928"/>
        <v>1.0078160048971445</v>
      </c>
      <c r="KC492" s="57">
        <f t="shared" si="1929"/>
        <v>0.36526183375868476</v>
      </c>
      <c r="KD492" s="58">
        <f t="shared" si="2071"/>
        <v>0.42249836310867067</v>
      </c>
      <c r="KE492" s="58">
        <f t="shared" si="1930"/>
        <v>9.8959711185999995E-3</v>
      </c>
      <c r="KF492" s="58">
        <f t="shared" si="2072"/>
        <v>1.142885704487114E-2</v>
      </c>
      <c r="KG492" s="58">
        <f t="shared" si="1931"/>
        <v>7.5191118799999996</v>
      </c>
      <c r="KH492" s="55">
        <f t="shared" si="1932"/>
        <v>4.857778945013979E-2</v>
      </c>
      <c r="KI492" s="56">
        <f t="shared" si="1933"/>
        <v>1.3161090400745574E-3</v>
      </c>
      <c r="KJ492" s="260">
        <f t="shared" si="1934"/>
        <v>1.0078160048971445</v>
      </c>
      <c r="KK492" s="57">
        <f t="shared" si="1935"/>
        <v>694.69735169728415</v>
      </c>
      <c r="KL492" s="58">
        <f t="shared" si="2073"/>
        <v>803.55642670824864</v>
      </c>
      <c r="KM492" s="58">
        <f t="shared" si="1936"/>
        <v>30.542640738134057</v>
      </c>
      <c r="KN492" s="58">
        <f t="shared" si="2074"/>
        <v>35.273695788471024</v>
      </c>
      <c r="KO492" s="58">
        <f t="shared" si="1937"/>
        <v>902.94719429567067</v>
      </c>
      <c r="KP492" s="55">
        <f t="shared" si="2075"/>
        <v>0.76936653226900109</v>
      </c>
      <c r="KQ492" s="56">
        <f t="shared" si="2076"/>
        <v>3.3825500462359097E-2</v>
      </c>
      <c r="KR492" s="260">
        <f t="shared" si="2077"/>
        <v>1.1257993056281719</v>
      </c>
      <c r="KS492" s="57">
        <f t="shared" si="1938"/>
        <v>704.67902869222451</v>
      </c>
      <c r="KT492" s="58">
        <f t="shared" si="2078"/>
        <v>815.10223248829618</v>
      </c>
      <c r="KU492" s="58">
        <f t="shared" si="1939"/>
        <v>30.974342693426713</v>
      </c>
      <c r="KV492" s="58">
        <f t="shared" si="2079"/>
        <v>35.772268376638515</v>
      </c>
      <c r="KW492" s="58">
        <f t="shared" si="1940"/>
        <v>924.08956909677829</v>
      </c>
      <c r="KX492" s="55">
        <f t="shared" si="1941"/>
        <v>0.76256572117894417</v>
      </c>
      <c r="KY492" s="56">
        <f t="shared" si="1942"/>
        <v>3.3518766718362153E-2</v>
      </c>
      <c r="KZ492" s="260">
        <f t="shared" si="1943"/>
        <v>1.124686105473415</v>
      </c>
      <c r="LA492" s="57">
        <f t="shared" si="1944"/>
        <v>1654.2299531901213</v>
      </c>
      <c r="LB492" s="58">
        <f t="shared" si="2080"/>
        <v>1913.4477868550134</v>
      </c>
      <c r="LC492" s="58">
        <f t="shared" si="1945"/>
        <v>71.5732294186583</v>
      </c>
      <c r="LD492" s="58">
        <f t="shared" si="2081"/>
        <v>82.659922655608469</v>
      </c>
      <c r="LE492" s="58">
        <f t="shared" si="1946"/>
        <v>3471.0413339771999</v>
      </c>
      <c r="LF492" s="55">
        <f t="shared" si="2082"/>
        <v>0.47658030948731633</v>
      </c>
      <c r="LG492" s="56">
        <f t="shared" si="2083"/>
        <v>2.0620102883260116E-2</v>
      </c>
      <c r="LH492" s="260">
        <f t="shared" si="2084"/>
        <v>1.0778741884332796</v>
      </c>
      <c r="LI492" s="57">
        <f t="shared" si="1947"/>
        <v>866.69709222630331</v>
      </c>
      <c r="LJ492" s="58">
        <f t="shared" si="2085"/>
        <v>1002.5085265781651</v>
      </c>
      <c r="LK492" s="58">
        <f t="shared" si="1948"/>
        <v>38.077566346061722</v>
      </c>
      <c r="LL492" s="58">
        <f t="shared" si="2086"/>
        <v>43.975781373066681</v>
      </c>
      <c r="LM492" s="58">
        <f t="shared" si="1949"/>
        <v>1157.4950779755634</v>
      </c>
      <c r="LN492" s="55">
        <f t="shared" si="1950"/>
        <v>0.74876957035717151</v>
      </c>
      <c r="LO492" s="56">
        <f t="shared" si="1951"/>
        <v>3.2896525497679567E-2</v>
      </c>
      <c r="LP492" s="260">
        <f t="shared" si="1952"/>
        <v>1.1224278634745593</v>
      </c>
      <c r="LQ492" s="57">
        <f t="shared" si="1953"/>
        <v>4.3436640066666643E-2</v>
      </c>
      <c r="LR492" s="58">
        <f t="shared" si="2087"/>
        <v>5.0243161565113312E-2</v>
      </c>
      <c r="LS492" s="58">
        <f t="shared" si="1954"/>
        <v>1.1768208333333328E-3</v>
      </c>
      <c r="LT492" s="58">
        <f t="shared" si="2088"/>
        <v>1.359110380416666E-3</v>
      </c>
      <c r="LU492" s="58">
        <f t="shared" si="1955"/>
        <v>0.89416666666666633</v>
      </c>
      <c r="LV492" s="55">
        <f t="shared" si="2101"/>
        <v>4.857778945013979E-2</v>
      </c>
      <c r="LW492" s="56">
        <f t="shared" si="2102"/>
        <v>1.3161090400745572E-3</v>
      </c>
      <c r="LX492" s="260">
        <f t="shared" si="2103"/>
        <v>1.0078160048971445</v>
      </c>
      <c r="LY492" s="57">
        <f t="shared" si="1956"/>
        <v>56.02989847766203</v>
      </c>
      <c r="LZ492" s="58">
        <f t="shared" si="2089"/>
        <v>64.809783569111673</v>
      </c>
      <c r="MA492" s="58">
        <f t="shared" si="1957"/>
        <v>1.5180076478489999</v>
      </c>
      <c r="MB492" s="58">
        <f t="shared" si="2090"/>
        <v>1.7531470325008101</v>
      </c>
      <c r="MC492" s="58">
        <f t="shared" si="1958"/>
        <v>1153.4058897142856</v>
      </c>
      <c r="MD492" s="55">
        <f t="shared" si="1959"/>
        <v>4.85777807945314E-2</v>
      </c>
      <c r="ME492" s="56">
        <f t="shared" si="1960"/>
        <v>1.3161088055697644E-3</v>
      </c>
      <c r="MF492" s="260">
        <f t="shared" si="1961"/>
        <v>1.0078160035044859</v>
      </c>
      <c r="MG492" s="57">
        <f t="shared" si="1962"/>
        <v>0</v>
      </c>
      <c r="MH492" s="58">
        <f t="shared" si="2091"/>
        <v>0</v>
      </c>
      <c r="MI492" s="58">
        <f t="shared" si="1963"/>
        <v>0</v>
      </c>
      <c r="MJ492" s="58">
        <f t="shared" si="2092"/>
        <v>0</v>
      </c>
      <c r="MK492" s="58">
        <f t="shared" si="1964"/>
        <v>0</v>
      </c>
      <c r="ML492" s="55"/>
      <c r="MM492" s="56"/>
      <c r="MN492" s="260"/>
      <c r="MO492" s="59">
        <v>3.3739274171383316</v>
      </c>
      <c r="MP492" s="60">
        <v>3.3739274171383316</v>
      </c>
      <c r="MQ492" s="60">
        <v>2.8130999999999999</v>
      </c>
      <c r="MR492" s="61">
        <v>3.0375999999999999</v>
      </c>
      <c r="MS492" s="59">
        <f t="shared" si="1965"/>
        <v>1.0944635938890515</v>
      </c>
      <c r="MT492" s="60">
        <f t="shared" si="2121"/>
        <v>1.0944635938890515</v>
      </c>
      <c r="MU492" s="60">
        <f t="shared" si="2093"/>
        <v>1.1004427834293438</v>
      </c>
      <c r="MV492" s="61">
        <f t="shared" si="2094"/>
        <v>1.1021718769330981</v>
      </c>
      <c r="MW492" s="66">
        <f t="shared" si="2095"/>
        <v>3.6926407264820234</v>
      </c>
      <c r="MX492" s="67">
        <f t="shared" si="2096"/>
        <v>3.6926407264820234</v>
      </c>
      <c r="MY492" s="67">
        <f t="shared" si="2097"/>
        <v>3.0956555940650867</v>
      </c>
      <c r="MZ492" s="261">
        <f t="shared" si="2098"/>
        <v>3.3479572933719788</v>
      </c>
      <c r="NA492" s="59">
        <f t="shared" si="1966"/>
        <v>1.0945639512675029</v>
      </c>
      <c r="NB492" s="60">
        <f t="shared" si="2122"/>
        <v>1.0945639512675029</v>
      </c>
      <c r="NC492" s="60">
        <f t="shared" si="1967"/>
        <v>1.1004440672559734</v>
      </c>
      <c r="ND492" s="262">
        <f t="shared" si="2123"/>
        <v>1.1022359663001227</v>
      </c>
      <c r="NE492" s="62">
        <f t="shared" si="1968"/>
        <v>3.6929793249926925</v>
      </c>
      <c r="NF492" s="63">
        <f t="shared" si="2124"/>
        <v>3.6929793249926925</v>
      </c>
      <c r="NG492" s="63">
        <f t="shared" si="1969"/>
        <v>3.0956592055977787</v>
      </c>
      <c r="NH492" s="64">
        <f t="shared" si="2125"/>
        <v>3.3481519712332521</v>
      </c>
      <c r="NI492" s="238">
        <f t="shared" si="2104"/>
        <v>-3.3859851066919688E-4</v>
      </c>
      <c r="NJ492" s="238">
        <f t="shared" si="2105"/>
        <v>-3.3859851066919688E-4</v>
      </c>
      <c r="NK492" s="238">
        <f t="shared" si="2106"/>
        <v>-3.611532692016084E-6</v>
      </c>
      <c r="NL492" s="238">
        <f t="shared" si="2107"/>
        <v>-1.946778612733624E-4</v>
      </c>
      <c r="NM492" s="239">
        <f t="shared" si="1970"/>
        <v>0.25249276563547324</v>
      </c>
      <c r="NN492" s="240">
        <f t="shared" si="1971"/>
        <v>0.64246284103546103</v>
      </c>
      <c r="NO492" s="240">
        <f>O492*IN492+0.001</f>
        <v>0.34482735375944024</v>
      </c>
      <c r="NP492" s="240">
        <f t="shared" si="1972"/>
        <v>2.5649861135792752E-2</v>
      </c>
      <c r="NQ492" s="240">
        <f t="shared" si="2120"/>
        <v>0</v>
      </c>
      <c r="NR492" s="240">
        <f t="shared" si="1973"/>
        <v>0</v>
      </c>
      <c r="NS492" s="240">
        <f t="shared" si="1974"/>
        <v>0.70485331318145861</v>
      </c>
      <c r="NT492" s="240">
        <f t="shared" si="1975"/>
        <v>4.5452501820861219E-2</v>
      </c>
      <c r="NU492" s="240">
        <f t="shared" si="1976"/>
        <v>1.6125056078354313E-3</v>
      </c>
      <c r="NV492" s="240">
        <f t="shared" si="1977"/>
        <v>0.2062464327910811</v>
      </c>
      <c r="NW492" s="240">
        <f t="shared" si="1978"/>
        <v>0.21076617616571797</v>
      </c>
      <c r="NX492" s="240">
        <f t="shared" si="1979"/>
        <v>0.75903900349471554</v>
      </c>
      <c r="NY492" s="240">
        <f t="shared" si="1980"/>
        <v>0.26354606234382655</v>
      </c>
      <c r="NZ492" s="240">
        <f t="shared" si="1981"/>
        <v>2.0156320097942891E-4</v>
      </c>
      <c r="OA492" s="240">
        <f t="shared" si="1982"/>
        <v>0.23582894482004971</v>
      </c>
      <c r="OB492" s="241">
        <f t="shared" si="1983"/>
        <v>0</v>
      </c>
      <c r="OC492" s="4"/>
      <c r="OD492" s="4"/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136"/>
      <c r="OP492" s="13"/>
      <c r="OQ492" s="13"/>
      <c r="OR492" s="13"/>
      <c r="OS492" s="13"/>
      <c r="OT492" s="13"/>
    </row>
    <row r="493" spans="1:410" ht="15" customHeight="1">
      <c r="A493" s="242">
        <v>474</v>
      </c>
      <c r="B493" s="49" t="s">
        <v>543</v>
      </c>
      <c r="C493" s="50">
        <v>5</v>
      </c>
      <c r="D493" s="51">
        <v>3172.02</v>
      </c>
      <c r="E493" s="52">
        <v>2685.6</v>
      </c>
      <c r="F493" s="52">
        <v>486.4</v>
      </c>
      <c r="G493" s="52"/>
      <c r="H493" s="53"/>
      <c r="I493" s="57">
        <v>2.9982934129923371</v>
      </c>
      <c r="J493" s="58">
        <v>2.9982934129923371</v>
      </c>
      <c r="K493" s="58">
        <v>2.4106000000000001</v>
      </c>
      <c r="L493" s="243">
        <v>2.6697000000000002</v>
      </c>
      <c r="M493" s="1">
        <v>0.2591</v>
      </c>
      <c r="N493" s="2">
        <v>0.24640000000000001</v>
      </c>
      <c r="O493" s="2">
        <v>0.32859341299233691</v>
      </c>
      <c r="P493" s="2">
        <v>1.1599999999999999E-2</v>
      </c>
      <c r="Q493" s="2">
        <v>0</v>
      </c>
      <c r="R493" s="2">
        <v>0</v>
      </c>
      <c r="S493" s="2">
        <v>0.63100000000000001</v>
      </c>
      <c r="T493" s="2">
        <v>4.82E-2</v>
      </c>
      <c r="U493" s="2">
        <v>1.6999999999999999E-3</v>
      </c>
      <c r="V493" s="2">
        <v>0.16689999999999999</v>
      </c>
      <c r="W493" s="2">
        <v>0.122</v>
      </c>
      <c r="X493" s="2">
        <v>0.7611</v>
      </c>
      <c r="Y493" s="2">
        <v>0.21460000000000001</v>
      </c>
      <c r="Z493" s="2">
        <v>4.0000000000000002E-4</v>
      </c>
      <c r="AA493" s="2">
        <v>0.20669999999999999</v>
      </c>
      <c r="AB493" s="3">
        <v>0</v>
      </c>
      <c r="AC493" s="244">
        <v>315.2</v>
      </c>
      <c r="AD493" s="108">
        <v>69.343999999999994</v>
      </c>
      <c r="AE493" s="108">
        <v>212.14630560000001</v>
      </c>
      <c r="AF493" s="108">
        <f t="shared" si="1984"/>
        <v>20.996968450454403</v>
      </c>
      <c r="AG493" s="108">
        <f t="shared" si="1985"/>
        <v>66.389064874463998</v>
      </c>
      <c r="AH493" s="108">
        <v>11.128326131374999</v>
      </c>
      <c r="AI493" s="108">
        <v>44.370760154861244</v>
      </c>
      <c r="AJ493" s="108">
        <f t="shared" si="1986"/>
        <v>0.85835235519579078</v>
      </c>
      <c r="AK493" s="108">
        <f t="shared" si="1987"/>
        <v>25.968786054315331</v>
      </c>
      <c r="AL493" s="108">
        <v>32.609469594311818</v>
      </c>
      <c r="AM493" s="245">
        <v>821.75863377665769</v>
      </c>
      <c r="AN493" s="244">
        <v>291.13</v>
      </c>
      <c r="AO493" s="108">
        <v>64.048599999999993</v>
      </c>
      <c r="AP493" s="108">
        <v>195.94591989</v>
      </c>
      <c r="AQ493" s="108">
        <f t="shared" si="1988"/>
        <v>19.393551475192861</v>
      </c>
      <c r="AR493" s="108">
        <f t="shared" si="1989"/>
        <v>61.319316170376602</v>
      </c>
      <c r="AS493" s="246">
        <v>26.921954778949999</v>
      </c>
      <c r="AT493" s="247">
        <v>8.5258387939538647</v>
      </c>
      <c r="AU493" s="108">
        <v>42.197392650833343</v>
      </c>
      <c r="AV493" s="108">
        <f t="shared" si="1990"/>
        <v>0.81630856083037107</v>
      </c>
      <c r="AW493" s="108">
        <f t="shared" si="1991"/>
        <v>24.69678360196793</v>
      </c>
      <c r="AX493" s="108">
        <v>31.012193365989162</v>
      </c>
      <c r="AY493" s="245">
        <v>781.50727282292678</v>
      </c>
      <c r="AZ493" s="248">
        <v>112</v>
      </c>
      <c r="BA493" s="108">
        <v>570.88266666666652</v>
      </c>
      <c r="BB493" s="108">
        <v>59.5348963581568</v>
      </c>
      <c r="BC493" s="109">
        <v>47.627917086525443</v>
      </c>
      <c r="BD493" s="109">
        <v>11.906979271631357</v>
      </c>
      <c r="BE493" s="108">
        <v>22.325589999999998</v>
      </c>
      <c r="BF493" s="109">
        <v>17.860471999999998</v>
      </c>
      <c r="BG493" s="109">
        <v>4.4651180000000004</v>
      </c>
      <c r="BH493" s="108">
        <v>47.6502501708121</v>
      </c>
      <c r="BI493" s="109">
        <f t="shared" si="1992"/>
        <v>27.888166616970857</v>
      </c>
      <c r="BJ493" s="108">
        <f t="shared" si="1993"/>
        <v>0.92179408955436015</v>
      </c>
      <c r="BK493" s="108">
        <v>35.019670159781775</v>
      </c>
      <c r="BL493" s="245">
        <v>882.4956880265006</v>
      </c>
      <c r="BM493" s="244">
        <v>13.12</v>
      </c>
      <c r="BN493" s="108">
        <v>2.8863999999999996</v>
      </c>
      <c r="BO493" s="108">
        <v>8.8304553600000002</v>
      </c>
      <c r="BP493" s="108">
        <f t="shared" si="1994"/>
        <v>0.87398548880064009</v>
      </c>
      <c r="BQ493" s="108">
        <f t="shared" si="1995"/>
        <v>2.7634027003583999</v>
      </c>
      <c r="BR493" s="108">
        <v>2.2821352976916698</v>
      </c>
      <c r="BS493" s="108">
        <v>1.9796863180114919</v>
      </c>
      <c r="BT493" s="108">
        <f t="shared" si="1996"/>
        <v>3.8297031821932309E-2</v>
      </c>
      <c r="BU493" s="108">
        <f t="shared" si="1997"/>
        <v>1.1586470519699499</v>
      </c>
      <c r="BV493" s="108">
        <v>1.4549338487851582</v>
      </c>
      <c r="BW493" s="245">
        <v>36.66433298938599</v>
      </c>
      <c r="BX493" s="107">
        <v>0</v>
      </c>
      <c r="BY493" s="108">
        <v>0</v>
      </c>
      <c r="BZ493" s="109">
        <f t="shared" si="1998"/>
        <v>0</v>
      </c>
      <c r="CA493" s="109">
        <f t="shared" si="1999"/>
        <v>0</v>
      </c>
      <c r="CB493" s="108">
        <v>0</v>
      </c>
      <c r="CC493" s="110">
        <v>0</v>
      </c>
      <c r="CD493" s="244">
        <v>0</v>
      </c>
      <c r="CE493" s="108">
        <v>0</v>
      </c>
      <c r="CF493" s="109">
        <f t="shared" si="2000"/>
        <v>0</v>
      </c>
      <c r="CG493" s="109">
        <f t="shared" si="2001"/>
        <v>0</v>
      </c>
      <c r="CH493" s="108">
        <v>0</v>
      </c>
      <c r="CI493" s="245">
        <v>0</v>
      </c>
      <c r="CJ493" s="249">
        <v>742.28532147759859</v>
      </c>
      <c r="CK493" s="250">
        <v>163.3027707250717</v>
      </c>
      <c r="CL493" s="250">
        <v>79.876513728297624</v>
      </c>
      <c r="CM493" s="251">
        <v>50.439374546529308</v>
      </c>
      <c r="CN493" s="252">
        <f t="shared" si="1871"/>
        <v>24.586673122705712</v>
      </c>
      <c r="CO493" s="250">
        <v>499.59736247646219</v>
      </c>
      <c r="CP493" s="252">
        <f t="shared" si="2002"/>
        <v>49.447149353745374</v>
      </c>
      <c r="CQ493" s="250">
        <v>156.34399861338409</v>
      </c>
      <c r="CR493" s="250">
        <v>108.40952369374241</v>
      </c>
      <c r="CS493" s="252">
        <f t="shared" si="2003"/>
        <v>2.0971822358554473</v>
      </c>
      <c r="CT493" s="252">
        <f t="shared" si="2004"/>
        <v>63.448625113189237</v>
      </c>
      <c r="CU493" s="250">
        <f t="shared" si="1872"/>
        <v>1593.4714921011723</v>
      </c>
      <c r="CV493" s="245">
        <f t="shared" si="2005"/>
        <v>2007.7740800474771</v>
      </c>
      <c r="CW493" s="244">
        <v>113.20180999999999</v>
      </c>
      <c r="CX493" s="108">
        <v>8.2637321299999993</v>
      </c>
      <c r="CY493" s="108">
        <f t="shared" si="2006"/>
        <v>0.15986189805484999</v>
      </c>
      <c r="CZ493" s="108">
        <f t="shared" si="2007"/>
        <v>4.8364979762608398</v>
      </c>
      <c r="DA493" s="108">
        <v>6.0732771065</v>
      </c>
      <c r="DB493" s="245">
        <v>153.04658308379999</v>
      </c>
      <c r="DC493" s="244">
        <v>3.8239399999999999</v>
      </c>
      <c r="DD493" s="108">
        <v>0.27914761999999999</v>
      </c>
      <c r="DE493" s="108">
        <f t="shared" si="2008"/>
        <v>5.4001107089E-3</v>
      </c>
      <c r="DF493" s="108">
        <f t="shared" si="2009"/>
        <v>0.16337616926216</v>
      </c>
      <c r="DG493" s="108">
        <v>0.205154381</v>
      </c>
      <c r="DH493" s="245">
        <v>5.1698904012</v>
      </c>
      <c r="DI493" s="107">
        <v>205.10965345689598</v>
      </c>
      <c r="DJ493" s="108">
        <v>45.124123760517115</v>
      </c>
      <c r="DK493" s="108">
        <v>3.4099352121816517</v>
      </c>
      <c r="DL493" s="108">
        <v>138.04966758812421</v>
      </c>
      <c r="DM493" s="108">
        <f t="shared" si="2010"/>
        <v>13.663327799867007</v>
      </c>
      <c r="DN493" s="108">
        <f t="shared" si="2011"/>
        <v>43.201262975027589</v>
      </c>
      <c r="DO493" s="108">
        <v>28.593616741293481</v>
      </c>
      <c r="DP493" s="108">
        <f t="shared" si="2012"/>
        <v>0.5531435158603224</v>
      </c>
      <c r="DQ493" s="108">
        <f t="shared" si="2013"/>
        <v>16.734928882943354</v>
      </c>
      <c r="DR493" s="108">
        <v>21.014349837950625</v>
      </c>
      <c r="DS493" s="110">
        <v>529.56161591635566</v>
      </c>
      <c r="DT493" s="244">
        <v>148.68</v>
      </c>
      <c r="DU493" s="108">
        <v>32.709600000000002</v>
      </c>
      <c r="DV493" s="108">
        <v>100.06952004</v>
      </c>
      <c r="DW493" s="108">
        <f t="shared" si="2014"/>
        <v>9.9042806764389599</v>
      </c>
      <c r="DX493" s="108">
        <f t="shared" si="2015"/>
        <v>31.315755601317601</v>
      </c>
      <c r="DY493" s="108">
        <v>2.8825645934166699</v>
      </c>
      <c r="DZ493" s="108">
        <v>1.9498755706624999</v>
      </c>
      <c r="EA493" s="108"/>
      <c r="EB493" s="108">
        <v>20.899283894897781</v>
      </c>
      <c r="EC493" s="108">
        <f t="shared" si="2016"/>
        <v>0.40429664694679762</v>
      </c>
      <c r="ED493" s="108">
        <f t="shared" si="2017"/>
        <v>12.231682086599035</v>
      </c>
      <c r="EE493" s="108">
        <v>15.35954220494885</v>
      </c>
      <c r="EF493" s="245">
        <v>387.06046356471103</v>
      </c>
      <c r="EG493" s="249">
        <v>471.31709702380925</v>
      </c>
      <c r="EH493" s="250">
        <v>103.6897613452381</v>
      </c>
      <c r="EI493" s="250">
        <v>893.47142509171044</v>
      </c>
      <c r="EJ493" s="250">
        <v>317.22138610316597</v>
      </c>
      <c r="EK493" s="250">
        <f t="shared" si="2018"/>
        <v>31.39666946817475</v>
      </c>
      <c r="EL493" s="250">
        <v>99.271260567124756</v>
      </c>
      <c r="EM493" s="250">
        <v>130.35607587816654</v>
      </c>
      <c r="EN493" s="250">
        <f t="shared" si="2019"/>
        <v>2.5217382878631316</v>
      </c>
      <c r="EO493" s="250">
        <f t="shared" si="2020"/>
        <v>76.293239817062769</v>
      </c>
      <c r="EP493" s="250">
        <v>1916.0557454420903</v>
      </c>
      <c r="EQ493" s="245">
        <v>2414.2302392570336</v>
      </c>
      <c r="ER493" s="244">
        <v>255.96</v>
      </c>
      <c r="ES493" s="108">
        <v>56.311199999999999</v>
      </c>
      <c r="ET493" s="108">
        <v>172.27464588000001</v>
      </c>
      <c r="EU493" s="108">
        <f t="shared" si="2021"/>
        <v>17.050710801327121</v>
      </c>
      <c r="EV493" s="108">
        <f t="shared" si="2022"/>
        <v>53.9116276816872</v>
      </c>
      <c r="EW493" s="108">
        <v>18.920859474099998</v>
      </c>
      <c r="EX493" s="108">
        <v>36.753069490849299</v>
      </c>
      <c r="EY493" s="108">
        <f t="shared" si="2023"/>
        <v>0.71098812930047972</v>
      </c>
      <c r="EZ493" s="108">
        <f t="shared" si="2024"/>
        <v>21.510395474770387</v>
      </c>
      <c r="FA493" s="108">
        <v>27.010988742247498</v>
      </c>
      <c r="FB493" s="245">
        <v>680.67691630463605</v>
      </c>
      <c r="FC493" s="244">
        <v>0.83333333333333293</v>
      </c>
      <c r="FD493" s="108">
        <v>6.0833333333333302E-2</v>
      </c>
      <c r="FE493" s="108">
        <f t="shared" si="2025"/>
        <v>1.1768208333333328E-3</v>
      </c>
      <c r="FF493" s="108">
        <f t="shared" si="2026"/>
        <v>3.5603803333333316E-2</v>
      </c>
      <c r="FG493" s="108">
        <v>4.4708333333333301E-2</v>
      </c>
      <c r="FH493" s="245">
        <v>1.1266499999999995</v>
      </c>
      <c r="FI493" s="244">
        <v>484.90442000000002</v>
      </c>
      <c r="FJ493" s="108">
        <v>35.398022660000002</v>
      </c>
      <c r="FK493" s="108">
        <f t="shared" si="2027"/>
        <v>0.68477474835770014</v>
      </c>
      <c r="FL493" s="108">
        <f t="shared" si="2028"/>
        <v>20.71732992617288</v>
      </c>
      <c r="FM493" s="108">
        <v>26.015000000000001</v>
      </c>
      <c r="FN493" s="245">
        <v>655.58093119199998</v>
      </c>
      <c r="FO493" s="244">
        <v>0</v>
      </c>
      <c r="FP493" s="108">
        <v>0</v>
      </c>
      <c r="FQ493" s="108">
        <f t="shared" si="2029"/>
        <v>0</v>
      </c>
      <c r="FR493" s="108">
        <f t="shared" si="2030"/>
        <v>0</v>
      </c>
      <c r="FS493" s="108">
        <v>0</v>
      </c>
      <c r="FT493" s="110">
        <v>0</v>
      </c>
      <c r="FU493" s="253">
        <f t="shared" si="1873"/>
        <v>2980.2185277891308</v>
      </c>
      <c r="FV493" s="254">
        <f t="shared" si="1874"/>
        <v>1024.9365085666907</v>
      </c>
      <c r="FW493" s="254">
        <f t="shared" si="1875"/>
        <v>98.600901003185015</v>
      </c>
      <c r="FX493" s="254">
        <f t="shared" si="1876"/>
        <v>570.88266666666652</v>
      </c>
      <c r="FY493" s="254">
        <f t="shared" si="1877"/>
        <v>0</v>
      </c>
      <c r="FZ493" s="254">
        <f t="shared" si="1878"/>
        <v>0</v>
      </c>
      <c r="GA493" s="254">
        <f t="shared" si="2031"/>
        <v>113.20180999999999</v>
      </c>
      <c r="GB493" s="254">
        <f t="shared" si="2032"/>
        <v>3.8239399999999999</v>
      </c>
      <c r="GC493" s="254">
        <f t="shared" si="2033"/>
        <v>484.90442000000002</v>
      </c>
      <c r="GD493" s="254">
        <f t="shared" si="2034"/>
        <v>0</v>
      </c>
      <c r="GE493" s="254">
        <f t="shared" si="1879"/>
        <v>1644.1352629377525</v>
      </c>
      <c r="GF493" s="255">
        <f t="shared" si="1880"/>
        <v>627.70914080416298</v>
      </c>
      <c r="GG493" s="255">
        <f t="shared" si="1881"/>
        <v>162.72664351400113</v>
      </c>
      <c r="GH493" s="254">
        <f t="shared" si="1882"/>
        <v>505.21139473680097</v>
      </c>
      <c r="GI493" s="255">
        <f t="shared" si="1883"/>
        <v>360.73455634127805</v>
      </c>
      <c r="GJ493" s="256">
        <f t="shared" si="1884"/>
        <v>9.773314431183417</v>
      </c>
      <c r="GK493" s="253">
        <f t="shared" si="2035"/>
        <v>7425.9154317002258</v>
      </c>
      <c r="GL493" s="257">
        <f t="shared" si="2036"/>
        <v>9356.6534439422849</v>
      </c>
      <c r="GM493" s="221">
        <f t="shared" si="2037"/>
        <v>9356.6534439422849</v>
      </c>
      <c r="GN493" s="222">
        <f t="shared" si="2038"/>
        <v>5000.514403417561</v>
      </c>
      <c r="GO493" s="222">
        <f t="shared" si="2039"/>
        <v>341.5870822749456</v>
      </c>
      <c r="GP493" s="55">
        <f t="shared" si="2040"/>
        <v>0.5344340723290345</v>
      </c>
      <c r="GQ493" s="56">
        <f t="shared" si="2041"/>
        <v>3.650739918085745E-2</v>
      </c>
      <c r="GR493" s="258">
        <f t="shared" si="2042"/>
        <v>1.0894008152670744</v>
      </c>
      <c r="GS493" s="227">
        <f t="shared" si="1885"/>
        <v>9356.6534439422849</v>
      </c>
      <c r="GT493" s="222">
        <f t="shared" si="2109"/>
        <v>5000.514403417561</v>
      </c>
      <c r="GU493" s="222">
        <f t="shared" si="2110"/>
        <v>341.5870822749456</v>
      </c>
      <c r="GV493" s="37">
        <f t="shared" si="2099"/>
        <v>0.5344340723290345</v>
      </c>
      <c r="GW493" s="228">
        <f t="shared" si="2100"/>
        <v>3.650739918085745E-2</v>
      </c>
      <c r="GX493" s="258">
        <f t="shared" si="2043"/>
        <v>1.0894008152670744</v>
      </c>
      <c r="GY493" s="221">
        <f t="shared" si="2108"/>
        <v>7652.399122139127</v>
      </c>
      <c r="GZ493" s="222">
        <f t="shared" si="2044"/>
        <v>4331.1467852462338</v>
      </c>
      <c r="HA493" s="222">
        <f t="shared" si="2045"/>
        <v>230.37254725796583</v>
      </c>
      <c r="HB493" s="55">
        <f t="shared" si="2046"/>
        <v>0.56598547934017307</v>
      </c>
      <c r="HC493" s="56">
        <f t="shared" si="2047"/>
        <v>3.0104617333860158E-2</v>
      </c>
      <c r="HD493" s="258">
        <f t="shared" si="2048"/>
        <v>1.09335312983762</v>
      </c>
      <c r="HE493" s="221">
        <f t="shared" si="2049"/>
        <v>8474.1577559157849</v>
      </c>
      <c r="HF493" s="222">
        <f t="shared" si="2050"/>
        <v>4957.6447136939532</v>
      </c>
      <c r="HG493" s="222">
        <f t="shared" si="2051"/>
        <v>257.91025147308505</v>
      </c>
      <c r="HH493" s="55">
        <f t="shared" si="2052"/>
        <v>0.58503096785436115</v>
      </c>
      <c r="HI493" s="56">
        <f t="shared" si="2053"/>
        <v>3.0434912695959507E-2</v>
      </c>
      <c r="HJ493" s="259">
        <f t="shared" si="2054"/>
        <v>1.0963887206393825</v>
      </c>
      <c r="HK493" s="54">
        <f t="shared" si="1886"/>
        <v>3.2663432885237511</v>
      </c>
      <c r="HL493" s="55">
        <f t="shared" si="1887"/>
        <v>3.2663432885237511</v>
      </c>
      <c r="HM493" s="55">
        <f t="shared" si="1888"/>
        <v>2.6356370547865668</v>
      </c>
      <c r="HN493" s="56">
        <f t="shared" si="1889"/>
        <v>2.9270289674909598</v>
      </c>
      <c r="HQ493" s="57">
        <f t="shared" si="1890"/>
        <v>497.22057813311073</v>
      </c>
      <c r="HR493" s="58">
        <f t="shared" si="2055"/>
        <v>575.13504272656917</v>
      </c>
      <c r="HS493" s="58">
        <f t="shared" si="1891"/>
        <v>21.855320805650194</v>
      </c>
      <c r="HT493" s="58">
        <f t="shared" si="2056"/>
        <v>25.240709998445411</v>
      </c>
      <c r="HU493" s="58">
        <f t="shared" si="1892"/>
        <v>652.18939188623631</v>
      </c>
      <c r="HV493" s="55">
        <f t="shared" si="2127"/>
        <v>0.76238679181068725</v>
      </c>
      <c r="HW493" s="56">
        <f t="shared" si="2128"/>
        <v>3.3510696551566257E-2</v>
      </c>
      <c r="HX493" s="260">
        <f t="shared" si="2129"/>
        <v>1.1246568171725722</v>
      </c>
      <c r="HY493" s="57">
        <f t="shared" si="1893"/>
        <v>460.11824172226028</v>
      </c>
      <c r="HZ493" s="58">
        <f t="shared" si="2057"/>
        <v>532.21877020013847</v>
      </c>
      <c r="IA493" s="58">
        <f t="shared" si="1894"/>
        <v>28.735698829977096</v>
      </c>
      <c r="IB493" s="58">
        <f t="shared" si="2058"/>
        <v>33.186858578740548</v>
      </c>
      <c r="IC493" s="58">
        <f t="shared" si="1895"/>
        <v>620.24386731978313</v>
      </c>
      <c r="ID493" s="55">
        <f t="shared" si="1896"/>
        <v>0.74183440734454553</v>
      </c>
      <c r="IE493" s="56">
        <f t="shared" si="1897"/>
        <v>4.6329678283077075E-2</v>
      </c>
      <c r="IF493" s="260">
        <f t="shared" si="1898"/>
        <v>1.123421918796939</v>
      </c>
      <c r="IG493" s="57">
        <f t="shared" si="1899"/>
        <v>34.023563272704443</v>
      </c>
      <c r="IH493" s="58">
        <f t="shared" si="2059"/>
        <v>39.355055637537234</v>
      </c>
      <c r="II493" s="58">
        <f t="shared" si="1900"/>
        <v>66.410183176079798</v>
      </c>
      <c r="IJ493" s="58">
        <f t="shared" si="2060"/>
        <v>76.697120550054564</v>
      </c>
      <c r="IK493" s="58">
        <f t="shared" si="1901"/>
        <v>700.39340319563541</v>
      </c>
      <c r="IL493" s="55">
        <f t="shared" si="1902"/>
        <v>4.857778945013979E-2</v>
      </c>
      <c r="IM493" s="56">
        <f t="shared" si="1903"/>
        <v>9.4818401876823444E-2</v>
      </c>
      <c r="IN493" s="260">
        <f t="shared" si="1904"/>
        <v>1.0222995100575569</v>
      </c>
      <c r="IO493" s="57">
        <f t="shared" si="1905"/>
        <v>20.791300697840583</v>
      </c>
      <c r="IP493" s="58">
        <f t="shared" si="2061"/>
        <v>24.049297517192205</v>
      </c>
      <c r="IQ493" s="58">
        <f t="shared" si="1906"/>
        <v>0.91228252062257242</v>
      </c>
      <c r="IR493" s="58">
        <f t="shared" si="2062"/>
        <v>1.0535950830670089</v>
      </c>
      <c r="IS493" s="58">
        <f t="shared" si="1907"/>
        <v>29.098676975703164</v>
      </c>
      <c r="IT493" s="55">
        <f t="shared" si="1908"/>
        <v>0.71451017223913371</v>
      </c>
      <c r="IU493" s="56">
        <f t="shared" si="1909"/>
        <v>3.1351340178947341E-2</v>
      </c>
      <c r="IV493" s="260">
        <f t="shared" si="1910"/>
        <v>1.1168200665835912</v>
      </c>
      <c r="IW493" s="57">
        <f t="shared" si="1911"/>
        <v>0</v>
      </c>
      <c r="IX493" s="58">
        <f t="shared" si="2063"/>
        <v>0</v>
      </c>
      <c r="IY493" s="58">
        <f t="shared" si="1912"/>
        <v>0</v>
      </c>
      <c r="IZ493" s="58">
        <f t="shared" si="2064"/>
        <v>0</v>
      </c>
      <c r="JA493" s="58">
        <f t="shared" si="1913"/>
        <v>0</v>
      </c>
      <c r="JB493" s="55"/>
      <c r="JC493" s="56"/>
      <c r="JD493" s="260"/>
      <c r="JE493" s="57">
        <f t="shared" si="1914"/>
        <v>0</v>
      </c>
      <c r="JF493" s="58">
        <f t="shared" si="2065"/>
        <v>0</v>
      </c>
      <c r="JG493" s="58">
        <f t="shared" si="1915"/>
        <v>0</v>
      </c>
      <c r="JH493" s="58">
        <f t="shared" si="2066"/>
        <v>0</v>
      </c>
      <c r="JI493" s="58">
        <f t="shared" si="1916"/>
        <v>0</v>
      </c>
      <c r="JJ493" s="55"/>
      <c r="JK493" s="56"/>
      <c r="JL493" s="260"/>
      <c r="JM493" s="57">
        <f t="shared" si="1917"/>
        <v>1173.7350931490896</v>
      </c>
      <c r="JN493" s="58">
        <f t="shared" si="2067"/>
        <v>1357.659382245552</v>
      </c>
      <c r="JO493" s="58">
        <f t="shared" si="1918"/>
        <v>76.131004712306535</v>
      </c>
      <c r="JP493" s="58">
        <f t="shared" si="2068"/>
        <v>87.923697342242818</v>
      </c>
      <c r="JQ493" s="58">
        <f t="shared" si="1919"/>
        <v>1593.4714921011723</v>
      </c>
      <c r="JR493" s="55">
        <f t="shared" si="1920"/>
        <v>0.73658995405144478</v>
      </c>
      <c r="JS493" s="56">
        <f t="shared" si="1921"/>
        <v>4.7776822547304691E-2</v>
      </c>
      <c r="JT493" s="260">
        <f t="shared" si="1922"/>
        <v>1.1228242756124389</v>
      </c>
      <c r="JU493" s="57">
        <f t="shared" si="1923"/>
        <v>5.9005275310382244</v>
      </c>
      <c r="JV493" s="58">
        <f t="shared" si="2069"/>
        <v>6.8251401951519144</v>
      </c>
      <c r="JW493" s="58">
        <f t="shared" si="1924"/>
        <v>0.15986189805484999</v>
      </c>
      <c r="JX493" s="58">
        <f t="shared" si="2070"/>
        <v>0.18462450606354625</v>
      </c>
      <c r="JY493" s="58">
        <f t="shared" si="1925"/>
        <v>121.46554213</v>
      </c>
      <c r="JZ493" s="55">
        <f t="shared" si="1926"/>
        <v>4.857778945013979E-2</v>
      </c>
      <c r="KA493" s="56">
        <f t="shared" si="1927"/>
        <v>1.3161090400745572E-3</v>
      </c>
      <c r="KB493" s="260">
        <f t="shared" si="1928"/>
        <v>1.0078160048971445</v>
      </c>
      <c r="KC493" s="57">
        <f t="shared" si="1929"/>
        <v>0.19931892649983521</v>
      </c>
      <c r="KD493" s="58">
        <f t="shared" si="2071"/>
        <v>0.2305522022823594</v>
      </c>
      <c r="KE493" s="58">
        <f t="shared" si="1930"/>
        <v>5.4001107089E-3</v>
      </c>
      <c r="KF493" s="58">
        <f t="shared" si="2072"/>
        <v>6.2365878577086099E-3</v>
      </c>
      <c r="KG493" s="58">
        <f t="shared" si="1931"/>
        <v>4.1030876200000002</v>
      </c>
      <c r="KH493" s="55">
        <f t="shared" si="1932"/>
        <v>4.8577789450139797E-2</v>
      </c>
      <c r="KI493" s="56">
        <f t="shared" si="1933"/>
        <v>1.3161090400745572E-3</v>
      </c>
      <c r="KJ493" s="260">
        <f t="shared" si="1934"/>
        <v>1.0078160048971445</v>
      </c>
      <c r="KK493" s="57">
        <f t="shared" si="1935"/>
        <v>323.35593128413768</v>
      </c>
      <c r="KL493" s="58">
        <f t="shared" si="2073"/>
        <v>374.02580571636207</v>
      </c>
      <c r="KM493" s="58">
        <f t="shared" si="1936"/>
        <v>14.216471315727329</v>
      </c>
      <c r="KN493" s="58">
        <f t="shared" si="2074"/>
        <v>16.418602722533493</v>
      </c>
      <c r="KO493" s="58">
        <f t="shared" si="1937"/>
        <v>420.28699675901242</v>
      </c>
      <c r="KP493" s="55">
        <f t="shared" si="2075"/>
        <v>0.76936934470410501</v>
      </c>
      <c r="KQ493" s="56">
        <f t="shared" si="2076"/>
        <v>3.3825627310280278E-2</v>
      </c>
      <c r="KR493" s="260">
        <f t="shared" si="2077"/>
        <v>1.1257997659854957</v>
      </c>
      <c r="KS493" s="57">
        <f t="shared" si="1938"/>
        <v>234.51747397925831</v>
      </c>
      <c r="KT493" s="58">
        <f t="shared" si="2078"/>
        <v>271.2663621518081</v>
      </c>
      <c r="KU493" s="58">
        <f t="shared" si="1939"/>
        <v>10.308577323385757</v>
      </c>
      <c r="KV493" s="58">
        <f t="shared" si="2079"/>
        <v>11.905375950778211</v>
      </c>
      <c r="KW493" s="58">
        <f t="shared" si="1940"/>
        <v>307.19084409897698</v>
      </c>
      <c r="KX493" s="55">
        <f t="shared" si="1941"/>
        <v>0.76342598903662873</v>
      </c>
      <c r="KY493" s="56">
        <f t="shared" si="1942"/>
        <v>3.3557566969881207E-2</v>
      </c>
      <c r="KZ493" s="260">
        <f t="shared" si="1943"/>
        <v>1.1248269196056744</v>
      </c>
      <c r="LA493" s="57">
        <f t="shared" si="1944"/>
        <v>789.19554883775606</v>
      </c>
      <c r="LB493" s="58">
        <f t="shared" si="2080"/>
        <v>912.86249134063246</v>
      </c>
      <c r="LC493" s="58">
        <f t="shared" si="1945"/>
        <v>33.91840775603788</v>
      </c>
      <c r="LD493" s="58">
        <f t="shared" si="2081"/>
        <v>39.172369117448149</v>
      </c>
      <c r="LE493" s="58">
        <f t="shared" si="1946"/>
        <v>1916.0557454420903</v>
      </c>
      <c r="LF493" s="55">
        <f t="shared" si="2082"/>
        <v>0.41188548439422651</v>
      </c>
      <c r="LG493" s="56">
        <f t="shared" si="2083"/>
        <v>1.7702202995253619E-2</v>
      </c>
      <c r="LH493" s="260">
        <f t="shared" si="2084"/>
        <v>1.06728452664854</v>
      </c>
      <c r="LI493" s="57">
        <f t="shared" si="1947"/>
        <v>404.28606825087826</v>
      </c>
      <c r="LJ493" s="58">
        <f t="shared" si="2085"/>
        <v>467.63769514579093</v>
      </c>
      <c r="LK493" s="58">
        <f t="shared" si="1948"/>
        <v>17.761698930627599</v>
      </c>
      <c r="LL493" s="58">
        <f t="shared" si="2086"/>
        <v>20.512986094981816</v>
      </c>
      <c r="LM493" s="58">
        <f t="shared" si="1949"/>
        <v>540.21977484494926</v>
      </c>
      <c r="LN493" s="55">
        <f t="shared" si="1950"/>
        <v>0.74837332336994533</v>
      </c>
      <c r="LO493" s="56">
        <f t="shared" si="1951"/>
        <v>3.2878653758510519E-2</v>
      </c>
      <c r="LP493" s="260">
        <f t="shared" si="1952"/>
        <v>1.122363003239264</v>
      </c>
      <c r="LQ493" s="57">
        <f t="shared" si="1953"/>
        <v>4.3436640066666643E-2</v>
      </c>
      <c r="LR493" s="58">
        <f t="shared" si="2087"/>
        <v>5.0243161565113312E-2</v>
      </c>
      <c r="LS493" s="58">
        <f t="shared" si="1954"/>
        <v>1.1768208333333328E-3</v>
      </c>
      <c r="LT493" s="58">
        <f t="shared" si="2088"/>
        <v>1.359110380416666E-3</v>
      </c>
      <c r="LU493" s="58">
        <f t="shared" si="1955"/>
        <v>0.89416666666666633</v>
      </c>
      <c r="LV493" s="55">
        <f t="shared" si="2101"/>
        <v>4.857778945013979E-2</v>
      </c>
      <c r="LW493" s="56">
        <f t="shared" si="2102"/>
        <v>1.3161090400745572E-3</v>
      </c>
      <c r="LX493" s="260">
        <f t="shared" si="2103"/>
        <v>1.0078160048971445</v>
      </c>
      <c r="LY493" s="57">
        <f t="shared" si="1956"/>
        <v>25.275142509930912</v>
      </c>
      <c r="LZ493" s="58">
        <f t="shared" si="2089"/>
        <v>29.235757341237086</v>
      </c>
      <c r="MA493" s="58">
        <f t="shared" si="1957"/>
        <v>0.68477474835770014</v>
      </c>
      <c r="MB493" s="58">
        <f t="shared" si="2090"/>
        <v>0.79084635687830795</v>
      </c>
      <c r="MC493" s="58">
        <f t="shared" si="1958"/>
        <v>520.3023263428571</v>
      </c>
      <c r="MD493" s="55">
        <f t="shared" si="1959"/>
        <v>4.8577800310036799E-2</v>
      </c>
      <c r="ME493" s="56">
        <f t="shared" si="1960"/>
        <v>1.3161093342997331E-3</v>
      </c>
      <c r="MF493" s="260">
        <f t="shared" si="1961"/>
        <v>1.0078160066444659</v>
      </c>
      <c r="MG493" s="57">
        <f t="shared" si="1962"/>
        <v>0</v>
      </c>
      <c r="MH493" s="58">
        <f t="shared" si="2091"/>
        <v>0</v>
      </c>
      <c r="MI493" s="58">
        <f t="shared" si="1963"/>
        <v>0</v>
      </c>
      <c r="MJ493" s="58">
        <f t="shared" si="2092"/>
        <v>0</v>
      </c>
      <c r="MK493" s="58">
        <f t="shared" si="1964"/>
        <v>0</v>
      </c>
      <c r="ML493" s="55"/>
      <c r="MM493" s="56"/>
      <c r="MN493" s="260"/>
      <c r="MO493" s="59">
        <v>2.9982934129923371</v>
      </c>
      <c r="MP493" s="60">
        <v>2.9982934129923371</v>
      </c>
      <c r="MQ493" s="60">
        <v>2.4106000000000001</v>
      </c>
      <c r="MR493" s="61">
        <v>2.6697000000000002</v>
      </c>
      <c r="MS493" s="59">
        <f t="shared" si="1965"/>
        <v>1.0894008152670744</v>
      </c>
      <c r="MT493" s="60">
        <f t="shared" si="2121"/>
        <v>1.0894008152670744</v>
      </c>
      <c r="MU493" s="60">
        <f t="shared" si="2093"/>
        <v>1.09335312983762</v>
      </c>
      <c r="MV493" s="61">
        <f t="shared" si="2094"/>
        <v>1.0963887206393825</v>
      </c>
      <c r="MW493" s="66">
        <f t="shared" si="2095"/>
        <v>3.2663432885237511</v>
      </c>
      <c r="MX493" s="67">
        <f t="shared" si="2096"/>
        <v>3.2663432885237511</v>
      </c>
      <c r="MY493" s="67">
        <f t="shared" si="2097"/>
        <v>2.6356370547865668</v>
      </c>
      <c r="MZ493" s="261">
        <f t="shared" si="2098"/>
        <v>2.9270289674909598</v>
      </c>
      <c r="NA493" s="59">
        <f t="shared" si="1966"/>
        <v>1.0892498967062603</v>
      </c>
      <c r="NB493" s="60">
        <f t="shared" si="2122"/>
        <v>1.0892498967062603</v>
      </c>
      <c r="NC493" s="60">
        <f t="shared" si="1967"/>
        <v>1.0933258624231907</v>
      </c>
      <c r="ND493" s="262">
        <f t="shared" si="2123"/>
        <v>1.0963665974779029</v>
      </c>
      <c r="NE493" s="62">
        <f t="shared" si="1968"/>
        <v>3.2658907903969636</v>
      </c>
      <c r="NF493" s="63">
        <f t="shared" si="2124"/>
        <v>3.2658907903969636</v>
      </c>
      <c r="NG493" s="63">
        <f t="shared" si="1969"/>
        <v>2.6355713239573437</v>
      </c>
      <c r="NH493" s="64">
        <f t="shared" si="2125"/>
        <v>2.9269699052867573</v>
      </c>
      <c r="NI493" s="238">
        <f t="shared" si="2104"/>
        <v>4.5249812678749279E-4</v>
      </c>
      <c r="NJ493" s="238">
        <f t="shared" si="2105"/>
        <v>4.5249812678749279E-4</v>
      </c>
      <c r="NK493" s="238">
        <f t="shared" si="2106"/>
        <v>6.5730829223120679E-5</v>
      </c>
      <c r="NL493" s="238">
        <f t="shared" si="2107"/>
        <v>5.9062204202486868E-5</v>
      </c>
      <c r="NM493" s="239">
        <f t="shared" si="1970"/>
        <v>0.29139858132941343</v>
      </c>
      <c r="NN493" s="240">
        <f t="shared" si="1971"/>
        <v>0.27681116079156576</v>
      </c>
      <c r="NO493" s="240">
        <f>O493*IN493+0.003</f>
        <v>0.33892088511020646</v>
      </c>
      <c r="NP493" s="240">
        <f t="shared" si="1972"/>
        <v>1.2955112772369657E-2</v>
      </c>
      <c r="NQ493" s="240">
        <f t="shared" si="2120"/>
        <v>0</v>
      </c>
      <c r="NR493" s="240">
        <f t="shared" si="1973"/>
        <v>0</v>
      </c>
      <c r="NS493" s="240">
        <f t="shared" si="1974"/>
        <v>0.70850211791144901</v>
      </c>
      <c r="NT493" s="240">
        <f t="shared" si="1975"/>
        <v>4.8576731436042367E-2</v>
      </c>
      <c r="NU493" s="240">
        <f t="shared" si="1976"/>
        <v>1.7132872083251455E-3</v>
      </c>
      <c r="NV493" s="240">
        <f t="shared" si="1977"/>
        <v>0.18789598094297921</v>
      </c>
      <c r="NW493" s="240">
        <f t="shared" si="1978"/>
        <v>0.13722888419189228</v>
      </c>
      <c r="NX493" s="240">
        <f t="shared" si="1979"/>
        <v>0.81231025323220385</v>
      </c>
      <c r="NY493" s="240">
        <f t="shared" si="1980"/>
        <v>0.24085910049514606</v>
      </c>
      <c r="NZ493" s="240">
        <f t="shared" si="1981"/>
        <v>4.0312640195885782E-4</v>
      </c>
      <c r="OA493" s="240">
        <f t="shared" si="1982"/>
        <v>0.2083155685734111</v>
      </c>
      <c r="OB493" s="241">
        <f t="shared" si="1983"/>
        <v>0</v>
      </c>
      <c r="OC493" s="4"/>
      <c r="OD493" s="4"/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136"/>
      <c r="OP493" s="13"/>
      <c r="OQ493" s="13"/>
      <c r="OR493" s="13"/>
      <c r="OS493" s="13"/>
      <c r="OT493" s="13"/>
    </row>
    <row r="494" spans="1:410" ht="15" customHeight="1">
      <c r="A494" s="242">
        <v>475</v>
      </c>
      <c r="B494" s="49" t="s">
        <v>544</v>
      </c>
      <c r="C494" s="50">
        <v>5</v>
      </c>
      <c r="D494" s="51">
        <v>3158.43</v>
      </c>
      <c r="E494" s="52">
        <v>2592.8000000000002</v>
      </c>
      <c r="F494" s="52">
        <v>565.6</v>
      </c>
      <c r="G494" s="52"/>
      <c r="H494" s="53"/>
      <c r="I494" s="57">
        <v>3.1823903896769385</v>
      </c>
      <c r="J494" s="58">
        <v>3.1823903896769385</v>
      </c>
      <c r="K494" s="58">
        <v>2.5914000000000001</v>
      </c>
      <c r="L494" s="243">
        <v>2.8482000000000003</v>
      </c>
      <c r="M494" s="1">
        <v>0.25679999999999997</v>
      </c>
      <c r="N494" s="2">
        <v>0.44400000000000001</v>
      </c>
      <c r="O494" s="2">
        <v>0.33419038967693848</v>
      </c>
      <c r="P494" s="2">
        <v>1.1599999999999999E-2</v>
      </c>
      <c r="Q494" s="2">
        <v>0</v>
      </c>
      <c r="R494" s="2">
        <v>0</v>
      </c>
      <c r="S494" s="2">
        <v>0.627</v>
      </c>
      <c r="T494" s="2">
        <v>4.7E-2</v>
      </c>
      <c r="U494" s="2">
        <v>1.6000000000000001E-3</v>
      </c>
      <c r="V494" s="2">
        <v>0.1542</v>
      </c>
      <c r="W494" s="2">
        <v>0.1226</v>
      </c>
      <c r="X494" s="2">
        <v>0.76270000000000004</v>
      </c>
      <c r="Y494" s="2">
        <v>0.22059999999999999</v>
      </c>
      <c r="Z494" s="2">
        <v>4.0000000000000002E-4</v>
      </c>
      <c r="AA494" s="2">
        <v>0.19969999999999999</v>
      </c>
      <c r="AB494" s="3">
        <v>0</v>
      </c>
      <c r="AC494" s="244">
        <v>311.13</v>
      </c>
      <c r="AD494" s="108">
        <v>68.448599999999999</v>
      </c>
      <c r="AE494" s="108">
        <v>209.40697989</v>
      </c>
      <c r="AF494" s="108">
        <f t="shared" si="1984"/>
        <v>20.725846427632863</v>
      </c>
      <c r="AG494" s="108">
        <f t="shared" si="1985"/>
        <v>65.531820286776593</v>
      </c>
      <c r="AH494" s="108">
        <v>11.014551213666699</v>
      </c>
      <c r="AI494" s="108">
        <v>43.800009608543682</v>
      </c>
      <c r="AJ494" s="108">
        <f t="shared" si="1986"/>
        <v>0.84731118587727761</v>
      </c>
      <c r="AK494" s="108">
        <f t="shared" si="1987"/>
        <v>25.634744023573145</v>
      </c>
      <c r="AL494" s="108">
        <v>32.19000703561052</v>
      </c>
      <c r="AM494" s="245">
        <v>811.18817729738498</v>
      </c>
      <c r="AN494" s="244">
        <v>524.03</v>
      </c>
      <c r="AO494" s="108">
        <v>115.28660000000001</v>
      </c>
      <c r="AP494" s="108">
        <v>352.69996358999998</v>
      </c>
      <c r="AQ494" s="108">
        <f t="shared" si="1988"/>
        <v>34.908126196356662</v>
      </c>
      <c r="AR494" s="108">
        <f t="shared" si="1989"/>
        <v>110.37392660585459</v>
      </c>
      <c r="AS494" s="246">
        <v>45.313126606325</v>
      </c>
      <c r="AT494" s="247">
        <v>12.124782032033712</v>
      </c>
      <c r="AU494" s="108">
        <v>75.725067384331709</v>
      </c>
      <c r="AV494" s="108">
        <f t="shared" si="1990"/>
        <v>1.4649014285498969</v>
      </c>
      <c r="AW494" s="108">
        <f t="shared" si="1991"/>
        <v>44.319458737893051</v>
      </c>
      <c r="AX494" s="108">
        <v>55.652737879032827</v>
      </c>
      <c r="AY494" s="245">
        <v>1402.4489945516273</v>
      </c>
      <c r="AZ494" s="248">
        <v>110</v>
      </c>
      <c r="BA494" s="108">
        <v>560.68833333333328</v>
      </c>
      <c r="BB494" s="108">
        <v>58.471773208903997</v>
      </c>
      <c r="BC494" s="109">
        <v>46.777418567123199</v>
      </c>
      <c r="BD494" s="109">
        <v>11.694354641780798</v>
      </c>
      <c r="BE494" s="108">
        <v>21.926918749999999</v>
      </c>
      <c r="BF494" s="109">
        <v>17.541535</v>
      </c>
      <c r="BG494" s="109">
        <v>4.385383749999999</v>
      </c>
      <c r="BH494" s="108">
        <v>46.799352846333321</v>
      </c>
      <c r="BI494" s="109">
        <f t="shared" si="1992"/>
        <v>27.390163641667812</v>
      </c>
      <c r="BJ494" s="108">
        <f t="shared" si="1993"/>
        <v>0.90533348081231813</v>
      </c>
      <c r="BK494" s="108">
        <v>34.394318906928532</v>
      </c>
      <c r="BL494" s="245">
        <v>866.73683645459903</v>
      </c>
      <c r="BM494" s="244">
        <v>13.06</v>
      </c>
      <c r="BN494" s="108">
        <v>2.8732000000000002</v>
      </c>
      <c r="BO494" s="108">
        <v>8.790072180000001</v>
      </c>
      <c r="BP494" s="108">
        <f t="shared" si="1994"/>
        <v>0.86998860394332012</v>
      </c>
      <c r="BQ494" s="108">
        <f t="shared" si="1995"/>
        <v>2.7507651880092001</v>
      </c>
      <c r="BR494" s="108">
        <v>2.2719458079499999</v>
      </c>
      <c r="BS494" s="108">
        <v>1.97065091312035</v>
      </c>
      <c r="BT494" s="108">
        <f t="shared" si="1996"/>
        <v>3.8122241914313175E-2</v>
      </c>
      <c r="BU494" s="108">
        <f t="shared" si="1997"/>
        <v>1.153358918620121</v>
      </c>
      <c r="BV494" s="108">
        <v>1.4482934450535176</v>
      </c>
      <c r="BW494" s="245">
        <v>36.496994815348643</v>
      </c>
      <c r="BX494" s="107">
        <v>0</v>
      </c>
      <c r="BY494" s="108">
        <v>0</v>
      </c>
      <c r="BZ494" s="109">
        <f t="shared" si="1998"/>
        <v>0</v>
      </c>
      <c r="CA494" s="109">
        <f t="shared" si="1999"/>
        <v>0</v>
      </c>
      <c r="CB494" s="108">
        <v>0</v>
      </c>
      <c r="CC494" s="110">
        <v>0</v>
      </c>
      <c r="CD494" s="244">
        <v>0</v>
      </c>
      <c r="CE494" s="108">
        <v>0</v>
      </c>
      <c r="CF494" s="109">
        <f t="shared" si="2000"/>
        <v>0</v>
      </c>
      <c r="CG494" s="109">
        <f t="shared" si="2001"/>
        <v>0</v>
      </c>
      <c r="CH494" s="108">
        <v>0</v>
      </c>
      <c r="CI494" s="245">
        <v>0</v>
      </c>
      <c r="CJ494" s="249">
        <v>734.97752076421079</v>
      </c>
      <c r="CK494" s="250">
        <v>161.69505456812635</v>
      </c>
      <c r="CL494" s="250">
        <v>79.369309829461372</v>
      </c>
      <c r="CM494" s="251">
        <v>50.223275310053076</v>
      </c>
      <c r="CN494" s="252">
        <f t="shared" si="1871"/>
        <v>24.481335549885372</v>
      </c>
      <c r="CO494" s="250">
        <v>494.67882528291432</v>
      </c>
      <c r="CP494" s="252">
        <f t="shared" si="2002"/>
        <v>48.960342053551166</v>
      </c>
      <c r="CQ494" s="250">
        <v>154.8047915840352</v>
      </c>
      <c r="CR494" s="250">
        <v>107.36261186246404</v>
      </c>
      <c r="CS494" s="252">
        <f t="shared" si="2003"/>
        <v>2.0769297264793667</v>
      </c>
      <c r="CT494" s="252">
        <f t="shared" si="2004"/>
        <v>62.835901119520599</v>
      </c>
      <c r="CU494" s="250">
        <f t="shared" si="1872"/>
        <v>1578.083322307177</v>
      </c>
      <c r="CV494" s="245">
        <f t="shared" si="2005"/>
        <v>1988.384986107043</v>
      </c>
      <c r="CW494" s="244">
        <v>109.88800000000002</v>
      </c>
      <c r="CX494" s="108">
        <v>8.0218240000000005</v>
      </c>
      <c r="CY494" s="108">
        <f t="shared" si="2006"/>
        <v>0.15518218528000002</v>
      </c>
      <c r="CZ494" s="108">
        <f t="shared" si="2007"/>
        <v>4.6949168888320001</v>
      </c>
      <c r="DA494" s="108">
        <v>5.8954912000000004</v>
      </c>
      <c r="DB494" s="245">
        <v>148.56637824000001</v>
      </c>
      <c r="DC494" s="244">
        <v>3.7120000000000002</v>
      </c>
      <c r="DD494" s="108">
        <v>0.27097599999999999</v>
      </c>
      <c r="DE494" s="108">
        <f t="shared" si="2008"/>
        <v>5.2420307200000005E-3</v>
      </c>
      <c r="DF494" s="108">
        <f t="shared" si="2009"/>
        <v>0.15859358156799999</v>
      </c>
      <c r="DG494" s="108">
        <v>0.19914879999999999</v>
      </c>
      <c r="DH494" s="245">
        <v>5.01854976</v>
      </c>
      <c r="DI494" s="107">
        <v>188.66968821792</v>
      </c>
      <c r="DJ494" s="108">
        <v>41.507331407942402</v>
      </c>
      <c r="DK494" s="108">
        <v>3.1362802526000388</v>
      </c>
      <c r="DL494" s="108">
        <v>126.9846996641357</v>
      </c>
      <c r="DM494" s="108">
        <f t="shared" si="2010"/>
        <v>12.568183664558168</v>
      </c>
      <c r="DN494" s="108">
        <f t="shared" si="2011"/>
        <v>39.738591912894627</v>
      </c>
      <c r="DO494" s="108">
        <v>26.30175396660966</v>
      </c>
      <c r="DP494" s="108">
        <f t="shared" si="2012"/>
        <v>0.50880743048406385</v>
      </c>
      <c r="DQ494" s="108">
        <f t="shared" si="2013"/>
        <v>15.393574940529703</v>
      </c>
      <c r="DR494" s="108">
        <v>19.329987675460391</v>
      </c>
      <c r="DS494" s="110">
        <v>487.11568942160181</v>
      </c>
      <c r="DT494" s="244">
        <v>148.75</v>
      </c>
      <c r="DU494" s="108">
        <v>32.725000000000001</v>
      </c>
      <c r="DV494" s="108">
        <v>100.11663375000001</v>
      </c>
      <c r="DW494" s="108">
        <f t="shared" si="2014"/>
        <v>9.908943708772501</v>
      </c>
      <c r="DX494" s="108">
        <f t="shared" si="2015"/>
        <v>31.330499365725</v>
      </c>
      <c r="DY494" s="108">
        <v>2.88387787208333</v>
      </c>
      <c r="DZ494" s="108">
        <v>1.95137420687083</v>
      </c>
      <c r="EA494" s="108"/>
      <c r="EB494" s="108">
        <v>20.909162665513652</v>
      </c>
      <c r="EC494" s="108">
        <f t="shared" si="2016"/>
        <v>0.40448775176436164</v>
      </c>
      <c r="ED494" s="108">
        <f t="shared" si="2017"/>
        <v>12.237463814919844</v>
      </c>
      <c r="EE494" s="108">
        <v>15.366802424723392</v>
      </c>
      <c r="EF494" s="245">
        <v>387.24342110302939</v>
      </c>
      <c r="EG494" s="249">
        <v>470.66840257936474</v>
      </c>
      <c r="EH494" s="250">
        <v>103.54704856746029</v>
      </c>
      <c r="EI494" s="250">
        <v>890.78141178805799</v>
      </c>
      <c r="EJ494" s="250">
        <v>316.78478036124926</v>
      </c>
      <c r="EK494" s="250">
        <f t="shared" si="2018"/>
        <v>31.353456851474288</v>
      </c>
      <c r="EL494" s="250">
        <v>99.13462916624934</v>
      </c>
      <c r="EM494" s="250">
        <v>130.0700599606177</v>
      </c>
      <c r="EN494" s="250">
        <f t="shared" si="2019"/>
        <v>2.5162053099381496</v>
      </c>
      <c r="EO494" s="250">
        <f t="shared" si="2020"/>
        <v>76.125843853030801</v>
      </c>
      <c r="EP494" s="250">
        <v>1911.8517032567499</v>
      </c>
      <c r="EQ494" s="245">
        <v>2408.9331461035049</v>
      </c>
      <c r="ER494" s="244">
        <v>262.02999999999997</v>
      </c>
      <c r="ES494" s="108">
        <v>57.646599999999999</v>
      </c>
      <c r="ET494" s="108">
        <v>176.36007759</v>
      </c>
      <c r="EU494" s="108">
        <f t="shared" si="2021"/>
        <v>17.45506231939266</v>
      </c>
      <c r="EV494" s="108">
        <f t="shared" si="2022"/>
        <v>55.1901226810146</v>
      </c>
      <c r="EW494" s="108">
        <v>19.308096454899999</v>
      </c>
      <c r="EX494" s="108">
        <v>37.620168505277697</v>
      </c>
      <c r="EY494" s="108">
        <f t="shared" si="2023"/>
        <v>0.72776215973459712</v>
      </c>
      <c r="EZ494" s="108">
        <f t="shared" si="2024"/>
        <v>22.017880780746868</v>
      </c>
      <c r="FA494" s="108">
        <v>27.648247127508899</v>
      </c>
      <c r="FB494" s="245">
        <v>696.73582761322371</v>
      </c>
      <c r="FC494" s="244">
        <v>0.83333333333333293</v>
      </c>
      <c r="FD494" s="108">
        <v>6.0833333333333302E-2</v>
      </c>
      <c r="FE494" s="108">
        <f t="shared" si="2025"/>
        <v>1.1768208333333328E-3</v>
      </c>
      <c r="FF494" s="108">
        <f t="shared" si="2026"/>
        <v>3.5603803333333316E-2</v>
      </c>
      <c r="FG494" s="108">
        <v>4.4708333333333301E-2</v>
      </c>
      <c r="FH494" s="245">
        <v>1.1266499999999995</v>
      </c>
      <c r="FI494" s="244">
        <v>466.59433333333402</v>
      </c>
      <c r="FJ494" s="108">
        <v>34.061386333333402</v>
      </c>
      <c r="FK494" s="108">
        <f t="shared" si="2027"/>
        <v>0.6589175186183347</v>
      </c>
      <c r="FL494" s="108">
        <f t="shared" si="2028"/>
        <v>19.935039456537375</v>
      </c>
      <c r="FM494" s="108">
        <v>25.033000000000001</v>
      </c>
      <c r="FN494" s="245">
        <v>630.82646360000092</v>
      </c>
      <c r="FO494" s="244">
        <v>0</v>
      </c>
      <c r="FP494" s="108">
        <v>0</v>
      </c>
      <c r="FQ494" s="108">
        <f t="shared" si="2029"/>
        <v>0</v>
      </c>
      <c r="FR494" s="108">
        <f t="shared" si="2030"/>
        <v>0</v>
      </c>
      <c r="FS494" s="108">
        <v>0</v>
      </c>
      <c r="FT494" s="110">
        <v>0</v>
      </c>
      <c r="FU494" s="253">
        <f t="shared" si="1873"/>
        <v>3237.045046105025</v>
      </c>
      <c r="FV494" s="254">
        <f t="shared" si="1874"/>
        <v>1036.3369281751102</v>
      </c>
      <c r="FW494" s="254">
        <f t="shared" si="1875"/>
        <v>100.92507114904228</v>
      </c>
      <c r="FX494" s="254">
        <f t="shared" si="1876"/>
        <v>560.68833333333328</v>
      </c>
      <c r="FY494" s="254">
        <f t="shared" si="1877"/>
        <v>0</v>
      </c>
      <c r="FZ494" s="254">
        <f t="shared" si="1878"/>
        <v>0</v>
      </c>
      <c r="GA494" s="254">
        <f t="shared" si="2031"/>
        <v>109.88800000000002</v>
      </c>
      <c r="GB494" s="254">
        <f t="shared" si="2032"/>
        <v>3.7120000000000002</v>
      </c>
      <c r="GC494" s="254">
        <f t="shared" si="2033"/>
        <v>466.59433333333402</v>
      </c>
      <c r="GD494" s="254">
        <f t="shared" si="2034"/>
        <v>0</v>
      </c>
      <c r="GE494" s="254">
        <f t="shared" si="1879"/>
        <v>1785.822032308299</v>
      </c>
      <c r="GF494" s="255">
        <f t="shared" si="1880"/>
        <v>681.80327908448214</v>
      </c>
      <c r="GG494" s="255">
        <f t="shared" si="1881"/>
        <v>176.7499498256816</v>
      </c>
      <c r="GH494" s="254">
        <f t="shared" si="1882"/>
        <v>532.97385737947855</v>
      </c>
      <c r="GI494" s="255">
        <f t="shared" si="1883"/>
        <v>380.55770314414258</v>
      </c>
      <c r="GJ494" s="256">
        <f t="shared" si="1884"/>
        <v>10.310379271006012</v>
      </c>
      <c r="GK494" s="253">
        <f t="shared" si="2035"/>
        <v>7833.9856017836228</v>
      </c>
      <c r="GL494" s="257">
        <f t="shared" si="2036"/>
        <v>9870.8218582473655</v>
      </c>
      <c r="GM494" s="221">
        <f t="shared" si="2037"/>
        <v>9870.8218582473655</v>
      </c>
      <c r="GN494" s="222">
        <f t="shared" si="2038"/>
        <v>5417.251595700398</v>
      </c>
      <c r="GO494" s="222">
        <f t="shared" si="2039"/>
        <v>362.86160430961974</v>
      </c>
      <c r="GP494" s="55">
        <f t="shared" si="2040"/>
        <v>0.54881464517304834</v>
      </c>
      <c r="GQ494" s="56">
        <f t="shared" si="2041"/>
        <v>3.676103261922796E-2</v>
      </c>
      <c r="GR494" s="258">
        <f t="shared" si="2042"/>
        <v>1.0916935388513351</v>
      </c>
      <c r="GS494" s="227">
        <f t="shared" si="1885"/>
        <v>9870.8218582473655</v>
      </c>
      <c r="GT494" s="222">
        <f t="shared" si="2109"/>
        <v>5417.251595700398</v>
      </c>
      <c r="GU494" s="222">
        <f t="shared" si="2110"/>
        <v>362.86160430961974</v>
      </c>
      <c r="GV494" s="37">
        <f t="shared" si="2099"/>
        <v>0.54881464517304834</v>
      </c>
      <c r="GW494" s="228">
        <f t="shared" si="2100"/>
        <v>3.676103261922796E-2</v>
      </c>
      <c r="GX494" s="258">
        <f t="shared" si="2043"/>
        <v>1.0916935388513351</v>
      </c>
      <c r="GY494" s="221">
        <f t="shared" si="2108"/>
        <v>8192.8968444953825</v>
      </c>
      <c r="GZ494" s="222">
        <f t="shared" si="2044"/>
        <v>4756.7371574925564</v>
      </c>
      <c r="HA494" s="222">
        <f t="shared" si="2045"/>
        <v>253.49682403619823</v>
      </c>
      <c r="HB494" s="55">
        <f t="shared" si="2046"/>
        <v>0.58059282910274868</v>
      </c>
      <c r="HC494" s="56">
        <f t="shared" si="2047"/>
        <v>3.0941049160959092E-2</v>
      </c>
      <c r="HD494" s="258">
        <f t="shared" si="2048"/>
        <v>1.0957716648354334</v>
      </c>
      <c r="HE494" s="221">
        <f t="shared" si="2049"/>
        <v>9004.0850217927673</v>
      </c>
      <c r="HF494" s="222">
        <f t="shared" si="2050"/>
        <v>5375.1474361504261</v>
      </c>
      <c r="HG494" s="222">
        <f t="shared" si="2051"/>
        <v>280.67900262922103</v>
      </c>
      <c r="HH494" s="55">
        <f t="shared" si="2052"/>
        <v>0.59696764558984605</v>
      </c>
      <c r="HI494" s="56">
        <f t="shared" si="2053"/>
        <v>3.1172406963049331E-2</v>
      </c>
      <c r="HJ494" s="259">
        <f t="shared" si="2054"/>
        <v>1.098373435902505</v>
      </c>
      <c r="HK494" s="54">
        <f t="shared" si="1886"/>
        <v>3.4741950265128962</v>
      </c>
      <c r="HL494" s="55">
        <f t="shared" si="1887"/>
        <v>3.4741950265128962</v>
      </c>
      <c r="HM494" s="55">
        <f t="shared" si="1888"/>
        <v>2.8395826922545422</v>
      </c>
      <c r="HN494" s="56">
        <f t="shared" si="1889"/>
        <v>3.1283872201375149</v>
      </c>
      <c r="HQ494" s="57">
        <f t="shared" si="1890"/>
        <v>490.80180845862662</v>
      </c>
      <c r="HR494" s="58">
        <f t="shared" si="2055"/>
        <v>567.71045184409343</v>
      </c>
      <c r="HS494" s="58">
        <f t="shared" si="1891"/>
        <v>21.573157613510141</v>
      </c>
      <c r="HT494" s="58">
        <f t="shared" si="2056"/>
        <v>24.914839727842864</v>
      </c>
      <c r="HU494" s="58">
        <f t="shared" si="1892"/>
        <v>643.80014071221035</v>
      </c>
      <c r="HV494" s="55">
        <f t="shared" si="2127"/>
        <v>0.76235119786658045</v>
      </c>
      <c r="HW494" s="56">
        <f t="shared" si="2128"/>
        <v>3.3509091174855322E-2</v>
      </c>
      <c r="HX494" s="260">
        <f t="shared" si="2129"/>
        <v>1.1246509909286784</v>
      </c>
      <c r="HY494" s="57">
        <f t="shared" si="1893"/>
        <v>828.04253011937215</v>
      </c>
      <c r="HZ494" s="58">
        <f t="shared" si="2057"/>
        <v>957.79679458907776</v>
      </c>
      <c r="IA494" s="58">
        <f t="shared" si="1894"/>
        <v>48.497809656940269</v>
      </c>
      <c r="IB494" s="58">
        <f t="shared" si="2058"/>
        <v>56.010120372800316</v>
      </c>
      <c r="IC494" s="58">
        <f t="shared" si="1895"/>
        <v>1113.0547575806565</v>
      </c>
      <c r="ID494" s="55">
        <f t="shared" si="1896"/>
        <v>0.74393692177302317</v>
      </c>
      <c r="IE494" s="56">
        <f t="shared" si="1897"/>
        <v>4.3571809317230217E-2</v>
      </c>
      <c r="IF494" s="260">
        <f t="shared" si="1898"/>
        <v>1.1233241889050718</v>
      </c>
      <c r="IG494" s="57">
        <f t="shared" si="1899"/>
        <v>33.415999642834727</v>
      </c>
      <c r="IH494" s="58">
        <f t="shared" si="2059"/>
        <v>38.652286786866931</v>
      </c>
      <c r="II494" s="58">
        <f t="shared" si="1900"/>
        <v>65.224287047935519</v>
      </c>
      <c r="IJ494" s="58">
        <f t="shared" si="2060"/>
        <v>75.327529111660738</v>
      </c>
      <c r="IK494" s="58">
        <f t="shared" si="1901"/>
        <v>687.88637813857065</v>
      </c>
      <c r="IL494" s="55">
        <f t="shared" si="1902"/>
        <v>4.857778945013979E-2</v>
      </c>
      <c r="IM494" s="56">
        <f t="shared" si="1903"/>
        <v>9.481840187682343E-2</v>
      </c>
      <c r="IN494" s="260">
        <f t="shared" si="1904"/>
        <v>1.0222995100575569</v>
      </c>
      <c r="IO494" s="57">
        <f t="shared" si="1905"/>
        <v>20.696231410087773</v>
      </c>
      <c r="IP494" s="58">
        <f t="shared" si="2061"/>
        <v>23.939330872048529</v>
      </c>
      <c r="IQ494" s="58">
        <f t="shared" si="1906"/>
        <v>0.90811084585763324</v>
      </c>
      <c r="IR494" s="58">
        <f t="shared" si="2062"/>
        <v>1.0487772158809807</v>
      </c>
      <c r="IS494" s="58">
        <f t="shared" si="1907"/>
        <v>28.965868901070351</v>
      </c>
      <c r="IT494" s="55">
        <f t="shared" si="1908"/>
        <v>0.71450407653136216</v>
      </c>
      <c r="IU494" s="56">
        <f t="shared" si="1909"/>
        <v>3.1351065247142526E-2</v>
      </c>
      <c r="IV494" s="260">
        <f t="shared" si="1910"/>
        <v>1.116819068799247</v>
      </c>
      <c r="IW494" s="57">
        <f t="shared" si="1911"/>
        <v>0</v>
      </c>
      <c r="IX494" s="58">
        <f t="shared" si="2063"/>
        <v>0</v>
      </c>
      <c r="IY494" s="58">
        <f t="shared" si="1912"/>
        <v>0</v>
      </c>
      <c r="IZ494" s="58">
        <f t="shared" si="2064"/>
        <v>0</v>
      </c>
      <c r="JA494" s="58">
        <f t="shared" si="1913"/>
        <v>0</v>
      </c>
      <c r="JB494" s="55"/>
      <c r="JC494" s="56"/>
      <c r="JD494" s="260"/>
      <c r="JE494" s="57">
        <f t="shared" si="1914"/>
        <v>0</v>
      </c>
      <c r="JF494" s="58">
        <f t="shared" si="2065"/>
        <v>0</v>
      </c>
      <c r="JG494" s="58">
        <f t="shared" si="1915"/>
        <v>0</v>
      </c>
      <c r="JH494" s="58">
        <f t="shared" si="2066"/>
        <v>0</v>
      </c>
      <c r="JI494" s="58">
        <f t="shared" si="1916"/>
        <v>0</v>
      </c>
      <c r="JJ494" s="55"/>
      <c r="JK494" s="56"/>
      <c r="JL494" s="260"/>
      <c r="JM494" s="57">
        <f t="shared" si="1917"/>
        <v>1162.1942204306752</v>
      </c>
      <c r="JN494" s="58">
        <f t="shared" si="2067"/>
        <v>1344.3100547721619</v>
      </c>
      <c r="JO494" s="58">
        <f t="shared" si="1918"/>
        <v>75.518607329915909</v>
      </c>
      <c r="JP494" s="58">
        <f t="shared" si="2068"/>
        <v>87.216439605319891</v>
      </c>
      <c r="JQ494" s="58">
        <f t="shared" si="1919"/>
        <v>1578.083322307177</v>
      </c>
      <c r="JR494" s="55">
        <f t="shared" si="1920"/>
        <v>0.73645935167195931</v>
      </c>
      <c r="JS494" s="56">
        <f t="shared" si="1921"/>
        <v>4.7854638764895374E-2</v>
      </c>
      <c r="JT494" s="260">
        <f t="shared" si="1922"/>
        <v>1.1228158639516785</v>
      </c>
      <c r="JU494" s="57">
        <f t="shared" si="1923"/>
        <v>5.7277986043750397</v>
      </c>
      <c r="JV494" s="58">
        <f t="shared" si="2069"/>
        <v>6.6253446456806087</v>
      </c>
      <c r="JW494" s="58">
        <f t="shared" si="1924"/>
        <v>0.15518218528000002</v>
      </c>
      <c r="JX494" s="58">
        <f t="shared" si="2070"/>
        <v>0.17921990577987204</v>
      </c>
      <c r="JY494" s="58">
        <f t="shared" si="1925"/>
        <v>117.909824</v>
      </c>
      <c r="JZ494" s="55">
        <f t="shared" si="1926"/>
        <v>4.857778945013979E-2</v>
      </c>
      <c r="KA494" s="56">
        <f t="shared" si="1927"/>
        <v>1.3161090400745576E-3</v>
      </c>
      <c r="KB494" s="260">
        <f t="shared" si="1928"/>
        <v>1.0078160048971445</v>
      </c>
      <c r="KC494" s="57">
        <f t="shared" si="1929"/>
        <v>0.19348416951295999</v>
      </c>
      <c r="KD494" s="58">
        <f t="shared" si="2071"/>
        <v>0.22380313887564082</v>
      </c>
      <c r="KE494" s="58">
        <f t="shared" si="1930"/>
        <v>5.2420307200000005E-3</v>
      </c>
      <c r="KF494" s="58">
        <f t="shared" si="2072"/>
        <v>6.0540212785280007E-3</v>
      </c>
      <c r="KG494" s="58">
        <f t="shared" si="1931"/>
        <v>3.9829759999999998</v>
      </c>
      <c r="KH494" s="55">
        <f t="shared" si="1932"/>
        <v>4.8577789450139797E-2</v>
      </c>
      <c r="KI494" s="56">
        <f t="shared" si="1933"/>
        <v>1.3161090400745576E-3</v>
      </c>
      <c r="KJ494" s="260">
        <f t="shared" si="1934"/>
        <v>1.0078160048971445</v>
      </c>
      <c r="KK494" s="57">
        <f t="shared" si="1935"/>
        <v>297.43826318704004</v>
      </c>
      <c r="KL494" s="58">
        <f t="shared" si="2073"/>
        <v>344.04683902844926</v>
      </c>
      <c r="KM494" s="58">
        <f t="shared" si="1936"/>
        <v>13.076991095042231</v>
      </c>
      <c r="KN494" s="58">
        <f t="shared" si="2074"/>
        <v>15.102617015664274</v>
      </c>
      <c r="KO494" s="58">
        <f t="shared" si="1937"/>
        <v>386.5997535092078</v>
      </c>
      <c r="KP494" s="55">
        <f t="shared" si="2075"/>
        <v>0.76937002801259113</v>
      </c>
      <c r="KQ494" s="56">
        <f t="shared" si="2076"/>
        <v>3.3825658129217541E-2</v>
      </c>
      <c r="KR494" s="260">
        <f t="shared" si="2077"/>
        <v>1.125799877833789</v>
      </c>
      <c r="KS494" s="57">
        <f t="shared" si="1938"/>
        <v>234.62791508038671</v>
      </c>
      <c r="KT494" s="58">
        <f t="shared" si="2078"/>
        <v>271.39410937348333</v>
      </c>
      <c r="KU494" s="58">
        <f t="shared" si="1939"/>
        <v>10.313431460536863</v>
      </c>
      <c r="KV494" s="58">
        <f t="shared" si="2079"/>
        <v>11.910981993774024</v>
      </c>
      <c r="KW494" s="58">
        <f t="shared" si="1940"/>
        <v>307.33604849446778</v>
      </c>
      <c r="KX494" s="55">
        <f t="shared" si="1941"/>
        <v>0.76342464943421739</v>
      </c>
      <c r="KY494" s="56">
        <f t="shared" si="1942"/>
        <v>3.355750655043159E-2</v>
      </c>
      <c r="KZ494" s="260">
        <f t="shared" si="1943"/>
        <v>1.1248267003310037</v>
      </c>
      <c r="LA494" s="57">
        <f t="shared" si="1944"/>
        <v>788.03322823034682</v>
      </c>
      <c r="LB494" s="58">
        <f t="shared" si="2080"/>
        <v>911.51803509404226</v>
      </c>
      <c r="LC494" s="58">
        <f t="shared" si="1945"/>
        <v>33.869662161412435</v>
      </c>
      <c r="LD494" s="58">
        <f t="shared" si="2081"/>
        <v>39.116072830215224</v>
      </c>
      <c r="LE494" s="58">
        <f t="shared" si="1946"/>
        <v>1911.8517032567499</v>
      </c>
      <c r="LF494" s="55">
        <f t="shared" si="2082"/>
        <v>0.41218323936316248</v>
      </c>
      <c r="LG494" s="56">
        <f t="shared" si="2083"/>
        <v>1.7715632495824363E-2</v>
      </c>
      <c r="LH494" s="260">
        <f t="shared" si="2084"/>
        <v>1.0673332650818108</v>
      </c>
      <c r="LI494" s="57">
        <f t="shared" si="1947"/>
        <v>413.87036422334893</v>
      </c>
      <c r="LJ494" s="58">
        <f t="shared" si="2085"/>
        <v>478.72385029714775</v>
      </c>
      <c r="LK494" s="58">
        <f t="shared" si="1948"/>
        <v>18.182824479127255</v>
      </c>
      <c r="LL494" s="58">
        <f t="shared" si="2086"/>
        <v>20.99934399094407</v>
      </c>
      <c r="LM494" s="58">
        <f t="shared" si="1949"/>
        <v>552.96494255017751</v>
      </c>
      <c r="LN494" s="55">
        <f t="shared" si="1950"/>
        <v>0.74845678699747453</v>
      </c>
      <c r="LO494" s="56">
        <f t="shared" si="1951"/>
        <v>3.2882418178756957E-2</v>
      </c>
      <c r="LP494" s="260">
        <f t="shared" si="1952"/>
        <v>1.1223766650983937</v>
      </c>
      <c r="LQ494" s="57">
        <f t="shared" si="1953"/>
        <v>4.3436640066666643E-2</v>
      </c>
      <c r="LR494" s="58">
        <f t="shared" si="2087"/>
        <v>5.0243161565113312E-2</v>
      </c>
      <c r="LS494" s="58">
        <f t="shared" si="1954"/>
        <v>1.1768208333333328E-3</v>
      </c>
      <c r="LT494" s="58">
        <f t="shared" si="2088"/>
        <v>1.359110380416666E-3</v>
      </c>
      <c r="LU494" s="58">
        <f t="shared" si="1955"/>
        <v>0.89416666666666633</v>
      </c>
      <c r="LV494" s="55">
        <f t="shared" si="2101"/>
        <v>4.857778945013979E-2</v>
      </c>
      <c r="LW494" s="56">
        <f t="shared" si="2102"/>
        <v>1.3161090400745572E-3</v>
      </c>
      <c r="LX494" s="260">
        <f t="shared" si="2103"/>
        <v>1.0078160048971445</v>
      </c>
      <c r="LY494" s="57">
        <f t="shared" si="1956"/>
        <v>24.320748136975595</v>
      </c>
      <c r="LZ494" s="58">
        <f t="shared" si="2089"/>
        <v>28.131809370039672</v>
      </c>
      <c r="MA494" s="58">
        <f t="shared" si="1957"/>
        <v>0.6589175186183347</v>
      </c>
      <c r="MB494" s="58">
        <f t="shared" si="2090"/>
        <v>0.76098384225231475</v>
      </c>
      <c r="MC494" s="58">
        <f t="shared" si="1958"/>
        <v>500.65592349206423</v>
      </c>
      <c r="MD494" s="55">
        <f t="shared" si="1959"/>
        <v>4.8577769673309575E-2</v>
      </c>
      <c r="ME494" s="56">
        <f t="shared" si="1960"/>
        <v>1.316108504264564E-3</v>
      </c>
      <c r="MF494" s="260">
        <f t="shared" si="1961"/>
        <v>1.0078160017151183</v>
      </c>
      <c r="MG494" s="57">
        <f t="shared" si="1962"/>
        <v>0</v>
      </c>
      <c r="MH494" s="58">
        <f t="shared" si="2091"/>
        <v>0</v>
      </c>
      <c r="MI494" s="58">
        <f t="shared" si="1963"/>
        <v>0</v>
      </c>
      <c r="MJ494" s="58">
        <f t="shared" si="2092"/>
        <v>0</v>
      </c>
      <c r="MK494" s="58">
        <f t="shared" si="1964"/>
        <v>0</v>
      </c>
      <c r="ML494" s="55"/>
      <c r="MM494" s="56"/>
      <c r="MN494" s="260"/>
      <c r="MO494" s="59">
        <v>3.1823903896769385</v>
      </c>
      <c r="MP494" s="60">
        <v>3.1823903896769385</v>
      </c>
      <c r="MQ494" s="60">
        <v>2.5914000000000001</v>
      </c>
      <c r="MR494" s="61">
        <v>2.8482000000000003</v>
      </c>
      <c r="MS494" s="59">
        <f t="shared" si="1965"/>
        <v>1.0916935388513351</v>
      </c>
      <c r="MT494" s="60">
        <f t="shared" si="2121"/>
        <v>1.0916935388513351</v>
      </c>
      <c r="MU494" s="60">
        <f t="shared" si="2093"/>
        <v>1.0957716648354334</v>
      </c>
      <c r="MV494" s="61">
        <f t="shared" si="2094"/>
        <v>1.098373435902505</v>
      </c>
      <c r="MW494" s="66">
        <f t="shared" si="2095"/>
        <v>3.4741950265128962</v>
      </c>
      <c r="MX494" s="67">
        <f t="shared" si="2096"/>
        <v>3.4741950265128962</v>
      </c>
      <c r="MY494" s="67">
        <f t="shared" si="2097"/>
        <v>2.8395826922545422</v>
      </c>
      <c r="MZ494" s="261">
        <f t="shared" si="2098"/>
        <v>3.1283872201375149</v>
      </c>
      <c r="NA494" s="59">
        <f t="shared" si="1966"/>
        <v>1.0916218679974938</v>
      </c>
      <c r="NB494" s="60">
        <f t="shared" si="2122"/>
        <v>1.0916218679974938</v>
      </c>
      <c r="NC494" s="60">
        <f t="shared" si="1967"/>
        <v>1.0957451168377128</v>
      </c>
      <c r="ND494" s="262">
        <f t="shared" si="2123"/>
        <v>1.0983513342615454</v>
      </c>
      <c r="NE494" s="62">
        <f t="shared" si="1968"/>
        <v>3.4739669418764119</v>
      </c>
      <c r="NF494" s="63">
        <f t="shared" si="2124"/>
        <v>3.4739669418764119</v>
      </c>
      <c r="NG494" s="63">
        <f t="shared" si="1969"/>
        <v>2.8395138957732491</v>
      </c>
      <c r="NH494" s="64">
        <f t="shared" si="2125"/>
        <v>3.1283242702437337</v>
      </c>
      <c r="NI494" s="238">
        <f t="shared" si="2104"/>
        <v>2.2808463648438249E-4</v>
      </c>
      <c r="NJ494" s="238">
        <f t="shared" si="2105"/>
        <v>2.2808463648438249E-4</v>
      </c>
      <c r="NK494" s="238">
        <f t="shared" si="2106"/>
        <v>6.8796481293098566E-5</v>
      </c>
      <c r="NL494" s="238">
        <f t="shared" si="2107"/>
        <v>6.2949893781194532E-5</v>
      </c>
      <c r="NM494" s="239">
        <f t="shared" si="1970"/>
        <v>0.28881037447048458</v>
      </c>
      <c r="NN494" s="240">
        <f t="shared" si="1971"/>
        <v>0.49875593987385186</v>
      </c>
      <c r="NO494" s="240">
        <f>O494*IN494+0.004</f>
        <v>0.34564267163267826</v>
      </c>
      <c r="NP494" s="240">
        <f t="shared" si="1972"/>
        <v>1.2955101198071264E-2</v>
      </c>
      <c r="NQ494" s="240">
        <f t="shared" si="2120"/>
        <v>0</v>
      </c>
      <c r="NR494" s="240">
        <f t="shared" si="1973"/>
        <v>0</v>
      </c>
      <c r="NS494" s="240">
        <f t="shared" si="1974"/>
        <v>0.70400554669770243</v>
      </c>
      <c r="NT494" s="240">
        <f t="shared" si="1975"/>
        <v>4.7367352230165791E-2</v>
      </c>
      <c r="NU494" s="240">
        <f t="shared" si="1976"/>
        <v>1.6125056078354313E-3</v>
      </c>
      <c r="NV494" s="240">
        <f t="shared" si="1977"/>
        <v>0.17359834116197026</v>
      </c>
      <c r="NW494" s="240">
        <f t="shared" si="1978"/>
        <v>0.13790375346058106</v>
      </c>
      <c r="NX494" s="240">
        <f t="shared" si="1979"/>
        <v>0.81405508127789716</v>
      </c>
      <c r="NY494" s="240">
        <f t="shared" si="1980"/>
        <v>0.24759629232070565</v>
      </c>
      <c r="NZ494" s="240">
        <f t="shared" si="1981"/>
        <v>4.0312640195885782E-4</v>
      </c>
      <c r="OA494" s="240">
        <f t="shared" si="1982"/>
        <v>0.20126085554250911</v>
      </c>
      <c r="OB494" s="241">
        <f t="shared" si="1983"/>
        <v>0</v>
      </c>
      <c r="OC494" s="4"/>
      <c r="OD494" s="4"/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136"/>
      <c r="OP494" s="13"/>
      <c r="OQ494" s="13"/>
      <c r="OR494" s="13"/>
      <c r="OS494" s="13"/>
      <c r="OT494" s="13"/>
    </row>
    <row r="495" spans="1:410" ht="15" customHeight="1">
      <c r="A495" s="242">
        <v>476</v>
      </c>
      <c r="B495" s="49" t="s">
        <v>545</v>
      </c>
      <c r="C495" s="50">
        <v>5</v>
      </c>
      <c r="D495" s="51">
        <v>4454.6000000000004</v>
      </c>
      <c r="E495" s="52">
        <v>4454.6000000000004</v>
      </c>
      <c r="F495" s="52"/>
      <c r="G495" s="52"/>
      <c r="H495" s="53"/>
      <c r="I495" s="57">
        <v>3.2160402673933808</v>
      </c>
      <c r="J495" s="58">
        <v>3.2160402673933808</v>
      </c>
      <c r="K495" s="58">
        <v>2.6877</v>
      </c>
      <c r="L495" s="243">
        <v>2.9135999999999997</v>
      </c>
      <c r="M495" s="1">
        <v>0.22589999999999999</v>
      </c>
      <c r="N495" s="2">
        <v>0.45240000000000002</v>
      </c>
      <c r="O495" s="2">
        <v>0.30244026739338042</v>
      </c>
      <c r="P495" s="2">
        <v>2.0899999999999998E-2</v>
      </c>
      <c r="Q495" s="2">
        <v>0</v>
      </c>
      <c r="R495" s="2">
        <v>0</v>
      </c>
      <c r="S495" s="2">
        <v>0.63380000000000003</v>
      </c>
      <c r="T495" s="2">
        <v>4.3900000000000002E-2</v>
      </c>
      <c r="U495" s="2">
        <v>1.4E-3</v>
      </c>
      <c r="V495" s="2">
        <v>0.14710000000000001</v>
      </c>
      <c r="W495" s="2">
        <v>0.16270000000000001</v>
      </c>
      <c r="X495" s="2">
        <v>0.81659999999999999</v>
      </c>
      <c r="Y495" s="2">
        <v>0.15790000000000001</v>
      </c>
      <c r="Z495" s="2">
        <v>2.0000000000000001E-4</v>
      </c>
      <c r="AA495" s="2">
        <v>0.25080000000000002</v>
      </c>
      <c r="AB495" s="3">
        <v>0</v>
      </c>
      <c r="AC495" s="244">
        <v>386.08</v>
      </c>
      <c r="AD495" s="108">
        <v>84.937600000000003</v>
      </c>
      <c r="AE495" s="108">
        <v>259.85230223999997</v>
      </c>
      <c r="AF495" s="108">
        <f t="shared" si="1984"/>
        <v>25.718621761901758</v>
      </c>
      <c r="AG495" s="108">
        <f t="shared" si="1985"/>
        <v>81.318179462985597</v>
      </c>
      <c r="AH495" s="108">
        <v>13.39391922575</v>
      </c>
      <c r="AI495" s="108">
        <v>54.331259014106692</v>
      </c>
      <c r="AJ495" s="108">
        <f t="shared" si="1986"/>
        <v>1.051038205627894</v>
      </c>
      <c r="AK495" s="108">
        <f t="shared" si="1987"/>
        <v>31.798347300668198</v>
      </c>
      <c r="AL495" s="108">
        <v>39.929754023992835</v>
      </c>
      <c r="AM495" s="245">
        <v>1006.2298014046193</v>
      </c>
      <c r="AN495" s="244">
        <v>753.94</v>
      </c>
      <c r="AO495" s="108">
        <v>165.86680000000001</v>
      </c>
      <c r="AP495" s="108">
        <v>507.44157882000002</v>
      </c>
      <c r="AQ495" s="108">
        <f t="shared" si="1988"/>
        <v>50.223522822130683</v>
      </c>
      <c r="AR495" s="108">
        <f t="shared" si="1989"/>
        <v>158.7987676759308</v>
      </c>
      <c r="AS495" s="246">
        <v>63.503744089000001</v>
      </c>
      <c r="AT495" s="247">
        <v>15.714102427230992</v>
      </c>
      <c r="AU495" s="108">
        <v>108.82490497235702</v>
      </c>
      <c r="AV495" s="108">
        <f t="shared" si="1990"/>
        <v>2.1052177866902468</v>
      </c>
      <c r="AW495" s="108">
        <f t="shared" si="1991"/>
        <v>63.691734483361451</v>
      </c>
      <c r="AX495" s="108">
        <v>79.978851394067874</v>
      </c>
      <c r="AY495" s="245">
        <v>2015.4670551305098</v>
      </c>
      <c r="AZ495" s="248">
        <v>171</v>
      </c>
      <c r="BA495" s="108">
        <v>871.61549999999988</v>
      </c>
      <c r="BB495" s="108">
        <v>90.897029261114398</v>
      </c>
      <c r="BC495" s="109">
        <v>72.717623408891527</v>
      </c>
      <c r="BD495" s="109">
        <v>18.179405852222871</v>
      </c>
      <c r="BE495" s="108">
        <v>34.086391874999997</v>
      </c>
      <c r="BF495" s="109">
        <v>27.2691135</v>
      </c>
      <c r="BG495" s="109">
        <v>6.8172783749999972</v>
      </c>
      <c r="BH495" s="108">
        <v>72.751721242936341</v>
      </c>
      <c r="BI495" s="109">
        <f t="shared" si="1992"/>
        <v>42.579254388410867</v>
      </c>
      <c r="BJ495" s="108">
        <f t="shared" si="1993"/>
        <v>1.4073820474446035</v>
      </c>
      <c r="BK495" s="108">
        <v>53.467532118952533</v>
      </c>
      <c r="BL495" s="245">
        <v>1347.3818093976038</v>
      </c>
      <c r="BM495" s="244">
        <v>34.33</v>
      </c>
      <c r="BN495" s="108">
        <v>7.5526</v>
      </c>
      <c r="BO495" s="108">
        <v>23.105909489999998</v>
      </c>
      <c r="BP495" s="108">
        <f t="shared" si="1994"/>
        <v>2.2868842858632599</v>
      </c>
      <c r="BQ495" s="108">
        <f t="shared" si="1995"/>
        <v>7.2307633158005995</v>
      </c>
      <c r="BR495" s="108">
        <v>3.9104356515249998</v>
      </c>
      <c r="BS495" s="108">
        <v>5.0296229953313247</v>
      </c>
      <c r="BT495" s="108">
        <f t="shared" si="1996"/>
        <v>9.7298056844684483E-2</v>
      </c>
      <c r="BU495" s="108">
        <f t="shared" si="1997"/>
        <v>2.9436773912315739</v>
      </c>
      <c r="BV495" s="108">
        <v>3.6964284068428164</v>
      </c>
      <c r="BW495" s="245">
        <v>93.149995852438963</v>
      </c>
      <c r="BX495" s="107">
        <v>0</v>
      </c>
      <c r="BY495" s="108">
        <v>0</v>
      </c>
      <c r="BZ495" s="109">
        <f t="shared" si="1998"/>
        <v>0</v>
      </c>
      <c r="CA495" s="109">
        <f t="shared" si="1999"/>
        <v>0</v>
      </c>
      <c r="CB495" s="108">
        <v>0</v>
      </c>
      <c r="CC495" s="110">
        <v>0</v>
      </c>
      <c r="CD495" s="244">
        <v>0</v>
      </c>
      <c r="CE495" s="108">
        <v>0</v>
      </c>
      <c r="CF495" s="109">
        <f t="shared" si="2000"/>
        <v>0</v>
      </c>
      <c r="CG495" s="109">
        <f t="shared" si="2001"/>
        <v>0</v>
      </c>
      <c r="CH495" s="108">
        <v>0</v>
      </c>
      <c r="CI495" s="245">
        <v>0</v>
      </c>
      <c r="CJ495" s="249">
        <v>1042.8062294229264</v>
      </c>
      <c r="CK495" s="250">
        <v>229.41737047304383</v>
      </c>
      <c r="CL495" s="250">
        <v>110.57177364016879</v>
      </c>
      <c r="CM495" s="251">
        <v>70.834117645843804</v>
      </c>
      <c r="CN495" s="252">
        <f t="shared" si="1871"/>
        <v>34.528090646466559</v>
      </c>
      <c r="CO495" s="250">
        <v>701.86386113178889</v>
      </c>
      <c r="CP495" s="252">
        <f t="shared" si="2002"/>
        <v>69.466273791657684</v>
      </c>
      <c r="CQ495" s="250">
        <v>219.64127670258202</v>
      </c>
      <c r="CR495" s="250">
        <v>152.18012413075871</v>
      </c>
      <c r="CS495" s="252">
        <f t="shared" si="2003"/>
        <v>2.9439245013095277</v>
      </c>
      <c r="CT495" s="252">
        <f t="shared" si="2004"/>
        <v>89.06615688976089</v>
      </c>
      <c r="CU495" s="250">
        <f t="shared" si="1872"/>
        <v>2236.8393587986866</v>
      </c>
      <c r="CV495" s="245">
        <f t="shared" si="2005"/>
        <v>2818.4175920863449</v>
      </c>
      <c r="CW495" s="244">
        <v>144.57140000000001</v>
      </c>
      <c r="CX495" s="108">
        <v>10.5537122</v>
      </c>
      <c r="CY495" s="108">
        <f t="shared" si="2006"/>
        <v>0.204161562509</v>
      </c>
      <c r="CZ495" s="108">
        <f t="shared" si="2007"/>
        <v>6.1767500318695996</v>
      </c>
      <c r="DA495" s="108">
        <v>7.7562556100000002</v>
      </c>
      <c r="DB495" s="245">
        <v>195.45764137200004</v>
      </c>
      <c r="DC495" s="244">
        <v>4.8836000000000004</v>
      </c>
      <c r="DD495" s="108">
        <v>0.35650280000000001</v>
      </c>
      <c r="DE495" s="108">
        <f t="shared" si="2008"/>
        <v>6.8965466660000007E-3</v>
      </c>
      <c r="DF495" s="108">
        <f t="shared" si="2009"/>
        <v>0.2086496807504</v>
      </c>
      <c r="DG495" s="108">
        <v>0.26200514000000003</v>
      </c>
      <c r="DH495" s="245">
        <v>6.6025295280000007</v>
      </c>
      <c r="DI495" s="107">
        <v>253.84839924004802</v>
      </c>
      <c r="DJ495" s="108">
        <v>55.846647832810568</v>
      </c>
      <c r="DK495" s="108">
        <v>4.2191173154870247</v>
      </c>
      <c r="DL495" s="108">
        <v>170.85342665371203</v>
      </c>
      <c r="DM495" s="108">
        <f t="shared" si="2010"/>
        <v>16.910047049624495</v>
      </c>
      <c r="DN495" s="108">
        <f t="shared" si="2011"/>
        <v>53.466871337012641</v>
      </c>
      <c r="DO495" s="108">
        <v>35.388034146070204</v>
      </c>
      <c r="DP495" s="108">
        <f t="shared" si="2012"/>
        <v>0.68458152055572818</v>
      </c>
      <c r="DQ495" s="108">
        <f t="shared" si="2013"/>
        <v>20.711483968602217</v>
      </c>
      <c r="DR495" s="108">
        <v>26.007781259406393</v>
      </c>
      <c r="DS495" s="110">
        <v>655.39608773704106</v>
      </c>
      <c r="DT495" s="244">
        <v>278.38</v>
      </c>
      <c r="DU495" s="108">
        <v>61.243600000000001</v>
      </c>
      <c r="DV495" s="108">
        <v>187.36449414000001</v>
      </c>
      <c r="DW495" s="108">
        <f t="shared" si="2014"/>
        <v>18.54421344301236</v>
      </c>
      <c r="DX495" s="108">
        <f t="shared" si="2015"/>
        <v>58.633844796171601</v>
      </c>
      <c r="DY495" s="108">
        <v>5.3758241420833297</v>
      </c>
      <c r="DZ495" s="108">
        <v>3.8183751952125</v>
      </c>
      <c r="EA495" s="108"/>
      <c r="EB495" s="108">
        <v>39.141307423842591</v>
      </c>
      <c r="EC495" s="108">
        <f t="shared" si="2016"/>
        <v>0.75718859211423495</v>
      </c>
      <c r="ED495" s="108">
        <f t="shared" si="2017"/>
        <v>22.908154713337506</v>
      </c>
      <c r="EE495" s="108">
        <v>28.766180045056924</v>
      </c>
      <c r="EF495" s="245">
        <v>724.90773713543433</v>
      </c>
      <c r="EG495" s="249">
        <v>723.3793892857143</v>
      </c>
      <c r="EH495" s="250">
        <v>159.14346564285714</v>
      </c>
      <c r="EI495" s="250">
        <v>1321.0464740285447</v>
      </c>
      <c r="EJ495" s="250">
        <v>486.87266809691778</v>
      </c>
      <c r="EK495" s="250">
        <f t="shared" si="2018"/>
        <v>48.187735452224345</v>
      </c>
      <c r="EL495" s="250">
        <v>152.36193275424944</v>
      </c>
      <c r="EM495" s="250">
        <v>196.4022657849446</v>
      </c>
      <c r="EN495" s="250">
        <f t="shared" si="2019"/>
        <v>3.7994018316097535</v>
      </c>
      <c r="EO495" s="250">
        <f t="shared" si="2020"/>
        <v>114.94796129142296</v>
      </c>
      <c r="EP495" s="250">
        <v>2886.8442628389785</v>
      </c>
      <c r="EQ495" s="245">
        <v>3637.4237711771125</v>
      </c>
      <c r="ER495" s="244">
        <v>264.20999999999998</v>
      </c>
      <c r="ES495" s="108">
        <v>58.126199999999997</v>
      </c>
      <c r="ET495" s="108">
        <v>177.82733313</v>
      </c>
      <c r="EU495" s="108">
        <f t="shared" si="2021"/>
        <v>17.600282469208622</v>
      </c>
      <c r="EV495" s="108">
        <f t="shared" si="2022"/>
        <v>55.649285629702199</v>
      </c>
      <c r="EW495" s="108">
        <v>20.304509744874998</v>
      </c>
      <c r="EX495" s="108">
        <v>37.9941671298659</v>
      </c>
      <c r="EY495" s="108">
        <f t="shared" si="2023"/>
        <v>0.73499716312725594</v>
      </c>
      <c r="EZ495" s="108">
        <f t="shared" si="2024"/>
        <v>22.236770207762355</v>
      </c>
      <c r="FA495" s="108">
        <v>27.923110500237001</v>
      </c>
      <c r="FB495" s="245">
        <v>703.66238460597344</v>
      </c>
      <c r="FC495" s="244">
        <v>0.83333333333333293</v>
      </c>
      <c r="FD495" s="108">
        <v>6.0833333333333302E-2</v>
      </c>
      <c r="FE495" s="108">
        <f t="shared" si="2025"/>
        <v>1.1768208333333328E-3</v>
      </c>
      <c r="FF495" s="108">
        <f t="shared" si="2026"/>
        <v>3.5603803333333316E-2</v>
      </c>
      <c r="FG495" s="108">
        <v>4.4708333333333301E-2</v>
      </c>
      <c r="FH495" s="245">
        <v>1.1266499999999995</v>
      </c>
      <c r="FI495" s="244">
        <v>826.23925999999994</v>
      </c>
      <c r="FJ495" s="108">
        <v>60.315465979999999</v>
      </c>
      <c r="FK495" s="108">
        <f t="shared" si="2027"/>
        <v>1.1668026893831001</v>
      </c>
      <c r="FL495" s="108">
        <f t="shared" si="2028"/>
        <v>35.300712143182643</v>
      </c>
      <c r="FM495" s="108">
        <v>44.327500000000001</v>
      </c>
      <c r="FN495" s="245">
        <v>1117.058671176</v>
      </c>
      <c r="FO495" s="244">
        <v>0</v>
      </c>
      <c r="FP495" s="108">
        <v>0</v>
      </c>
      <c r="FQ495" s="108">
        <f t="shared" si="2029"/>
        <v>0</v>
      </c>
      <c r="FR495" s="108">
        <f t="shared" si="2030"/>
        <v>0</v>
      </c>
      <c r="FS495" s="108">
        <v>0</v>
      </c>
      <c r="FT495" s="110">
        <v>0</v>
      </c>
      <c r="FU495" s="253">
        <f t="shared" si="1873"/>
        <v>4559.1083018973995</v>
      </c>
      <c r="FV495" s="254">
        <f t="shared" si="1874"/>
        <v>1521.7319975195051</v>
      </c>
      <c r="FW495" s="254">
        <f t="shared" si="1875"/>
        <v>150.22892998258908</v>
      </c>
      <c r="FX495" s="254">
        <f t="shared" si="1876"/>
        <v>871.61549999999988</v>
      </c>
      <c r="FY495" s="254">
        <f t="shared" si="1877"/>
        <v>0</v>
      </c>
      <c r="FZ495" s="254">
        <f t="shared" si="1878"/>
        <v>0</v>
      </c>
      <c r="GA495" s="254">
        <f t="shared" si="2031"/>
        <v>144.57140000000001</v>
      </c>
      <c r="GB495" s="254">
        <f t="shared" si="2032"/>
        <v>4.8836000000000004</v>
      </c>
      <c r="GC495" s="254">
        <f t="shared" si="2033"/>
        <v>826.23925999999994</v>
      </c>
      <c r="GD495" s="254">
        <f t="shared" si="2034"/>
        <v>0</v>
      </c>
      <c r="GE495" s="254">
        <f t="shared" si="1879"/>
        <v>2515.1815737024185</v>
      </c>
      <c r="GF495" s="255">
        <f t="shared" si="1880"/>
        <v>960.26312444281052</v>
      </c>
      <c r="GG495" s="255">
        <f t="shared" si="1881"/>
        <v>248.93758107562323</v>
      </c>
      <c r="GH495" s="254">
        <f t="shared" si="1882"/>
        <v>773.32992115354671</v>
      </c>
      <c r="GI495" s="255">
        <f t="shared" si="1883"/>
        <v>552.1784126783067</v>
      </c>
      <c r="GJ495" s="256">
        <f t="shared" si="1884"/>
        <v>14.960067324715363</v>
      </c>
      <c r="GK495" s="253">
        <f t="shared" si="2035"/>
        <v>11366.890484255458</v>
      </c>
      <c r="GL495" s="257">
        <f t="shared" si="2036"/>
        <v>14322.282010161876</v>
      </c>
      <c r="GM495" s="221">
        <f t="shared" si="2037"/>
        <v>14322.282010161876</v>
      </c>
      <c r="GN495" s="222">
        <f t="shared" si="2038"/>
        <v>7650.1527971633304</v>
      </c>
      <c r="GO495" s="222">
        <f t="shared" si="2039"/>
        <v>521.79948876248886</v>
      </c>
      <c r="GP495" s="55">
        <f t="shared" si="2040"/>
        <v>0.53414342712533036</v>
      </c>
      <c r="GQ495" s="56">
        <f t="shared" si="2041"/>
        <v>3.6432705932774138E-2</v>
      </c>
      <c r="GR495" s="258">
        <f t="shared" si="2042"/>
        <v>1.0893437011795259</v>
      </c>
      <c r="GS495" s="227">
        <f t="shared" si="1885"/>
        <v>14322.282010161876</v>
      </c>
      <c r="GT495" s="222">
        <f t="shared" si="2109"/>
        <v>7650.1527971633304</v>
      </c>
      <c r="GU495" s="222">
        <f t="shared" si="2110"/>
        <v>521.79948876248886</v>
      </c>
      <c r="GV495" s="37">
        <f t="shared" si="2099"/>
        <v>0.53414342712533036</v>
      </c>
      <c r="GW495" s="228">
        <f t="shared" si="2100"/>
        <v>3.6432705932774138E-2</v>
      </c>
      <c r="GX495" s="258">
        <f t="shared" si="2043"/>
        <v>1.0893437011795259</v>
      </c>
      <c r="GY495" s="221">
        <f t="shared" si="2108"/>
        <v>11968.670399359653</v>
      </c>
      <c r="GZ495" s="222">
        <f t="shared" si="2044"/>
        <v>6817.3350663763767</v>
      </c>
      <c r="HA495" s="222">
        <f t="shared" si="2045"/>
        <v>360.31312731841797</v>
      </c>
      <c r="HB495" s="55">
        <f t="shared" si="2046"/>
        <v>0.56959836296779609</v>
      </c>
      <c r="HC495" s="56">
        <f t="shared" si="2047"/>
        <v>3.0104691272782935E-2</v>
      </c>
      <c r="HD495" s="258">
        <f t="shared" si="2048"/>
        <v>1.0939192801552078</v>
      </c>
      <c r="HE495" s="221">
        <f t="shared" si="2049"/>
        <v>12974.900200764272</v>
      </c>
      <c r="HF495" s="222">
        <f t="shared" si="2050"/>
        <v>7584.6999673174651</v>
      </c>
      <c r="HG495" s="222">
        <f t="shared" si="2051"/>
        <v>394.04289887750531</v>
      </c>
      <c r="HH495" s="55">
        <f t="shared" si="2052"/>
        <v>0.584567114194119</v>
      </c>
      <c r="HI495" s="56">
        <f t="shared" si="2053"/>
        <v>3.0369628496587177E-2</v>
      </c>
      <c r="HJ495" s="259">
        <f t="shared" si="2054"/>
        <v>1.09630592224834</v>
      </c>
      <c r="HK495" s="54">
        <f t="shared" si="1886"/>
        <v>3.5033732080246978</v>
      </c>
      <c r="HL495" s="55">
        <f t="shared" si="1887"/>
        <v>3.5033732080246978</v>
      </c>
      <c r="HM495" s="55">
        <f t="shared" si="1888"/>
        <v>2.940126849273152</v>
      </c>
      <c r="HN495" s="56">
        <f t="shared" si="1889"/>
        <v>3.194196935062763</v>
      </c>
      <c r="HQ495" s="57">
        <f t="shared" si="1890"/>
        <v>609.01976265165763</v>
      </c>
      <c r="HR495" s="58">
        <f t="shared" si="2055"/>
        <v>704.45315945917241</v>
      </c>
      <c r="HS495" s="58">
        <f t="shared" si="1891"/>
        <v>26.769659967529652</v>
      </c>
      <c r="HT495" s="58">
        <f t="shared" si="2056"/>
        <v>30.916280296499995</v>
      </c>
      <c r="HU495" s="58">
        <f t="shared" si="1892"/>
        <v>798.59508047985662</v>
      </c>
      <c r="HV495" s="55">
        <f t="shared" si="2127"/>
        <v>0.76261396737594755</v>
      </c>
      <c r="HW495" s="56">
        <f t="shared" si="2128"/>
        <v>3.3520942742903459E-2</v>
      </c>
      <c r="HX495" s="260">
        <f t="shared" si="2129"/>
        <v>1.1246940027186869</v>
      </c>
      <c r="HY495" s="57">
        <f t="shared" si="1893"/>
        <v>1191.2452126343364</v>
      </c>
      <c r="HZ495" s="58">
        <f t="shared" si="2057"/>
        <v>1377.913337454137</v>
      </c>
      <c r="IA495" s="58">
        <f t="shared" si="1894"/>
        <v>68.04284303605192</v>
      </c>
      <c r="IB495" s="58">
        <f t="shared" si="2058"/>
        <v>78.582679422336369</v>
      </c>
      <c r="IC495" s="58">
        <f t="shared" si="1895"/>
        <v>1599.577027881357</v>
      </c>
      <c r="ID495" s="55">
        <f t="shared" si="1896"/>
        <v>0.74472513162566678</v>
      </c>
      <c r="IE495" s="56">
        <f t="shared" si="1897"/>
        <v>4.2538022145876153E-2</v>
      </c>
      <c r="IF495" s="260">
        <f t="shared" si="1898"/>
        <v>1.1232875677561382</v>
      </c>
      <c r="IG495" s="57">
        <f t="shared" si="1899"/>
        <v>51.946690353861257</v>
      </c>
      <c r="IH495" s="58">
        <f t="shared" si="2059"/>
        <v>60.086736732311316</v>
      </c>
      <c r="II495" s="58">
        <f t="shared" si="1900"/>
        <v>101.39411895633613</v>
      </c>
      <c r="IJ495" s="58">
        <f t="shared" si="2060"/>
        <v>117.1000679826726</v>
      </c>
      <c r="IK495" s="58">
        <f t="shared" si="1901"/>
        <v>1069.3506423790504</v>
      </c>
      <c r="IL495" s="55">
        <f t="shared" si="1902"/>
        <v>4.8577789450139804E-2</v>
      </c>
      <c r="IM495" s="56">
        <f t="shared" si="1903"/>
        <v>9.4818401876823458E-2</v>
      </c>
      <c r="IN495" s="260">
        <f t="shared" si="1904"/>
        <v>1.0222995100575569</v>
      </c>
      <c r="IO495" s="57">
        <f t="shared" si="1905"/>
        <v>54.295417662579247</v>
      </c>
      <c r="IP495" s="58">
        <f t="shared" si="2061"/>
        <v>62.803509610305419</v>
      </c>
      <c r="IQ495" s="58">
        <f t="shared" si="1906"/>
        <v>2.3841823427079443</v>
      </c>
      <c r="IR495" s="58">
        <f t="shared" si="2062"/>
        <v>2.7534921875934049</v>
      </c>
      <c r="IS495" s="58">
        <f t="shared" si="1907"/>
        <v>73.928568136856313</v>
      </c>
      <c r="IT495" s="55">
        <f t="shared" si="1908"/>
        <v>0.73443080301606489</v>
      </c>
      <c r="IU495" s="56">
        <f t="shared" si="1909"/>
        <v>3.2249810902523553E-2</v>
      </c>
      <c r="IV495" s="260">
        <f t="shared" si="1910"/>
        <v>1.1200808025414184</v>
      </c>
      <c r="IW495" s="57">
        <f t="shared" si="1911"/>
        <v>0</v>
      </c>
      <c r="IX495" s="58">
        <f t="shared" si="2063"/>
        <v>0</v>
      </c>
      <c r="IY495" s="58">
        <f t="shared" si="1912"/>
        <v>0</v>
      </c>
      <c r="IZ495" s="58">
        <f t="shared" si="2064"/>
        <v>0</v>
      </c>
      <c r="JA495" s="58">
        <f t="shared" si="1913"/>
        <v>0</v>
      </c>
      <c r="JB495" s="55"/>
      <c r="JC495" s="56"/>
      <c r="JD495" s="260"/>
      <c r="JE495" s="57">
        <f t="shared" si="1914"/>
        <v>0</v>
      </c>
      <c r="JF495" s="58">
        <f t="shared" si="2065"/>
        <v>0</v>
      </c>
      <c r="JG495" s="58">
        <f t="shared" si="1915"/>
        <v>0</v>
      </c>
      <c r="JH495" s="58">
        <f t="shared" si="2066"/>
        <v>0</v>
      </c>
      <c r="JI495" s="58">
        <f t="shared" si="1916"/>
        <v>0</v>
      </c>
      <c r="JJ495" s="55"/>
      <c r="JK495" s="56"/>
      <c r="JL495" s="260"/>
      <c r="JM495" s="57">
        <f t="shared" si="1917"/>
        <v>1648.8466688786284</v>
      </c>
      <c r="JN495" s="58">
        <f t="shared" si="2067"/>
        <v>1907.2209418919097</v>
      </c>
      <c r="JO495" s="58">
        <f t="shared" si="1918"/>
        <v>106.93828893943378</v>
      </c>
      <c r="JP495" s="58">
        <f t="shared" si="2068"/>
        <v>123.50302989615207</v>
      </c>
      <c r="JQ495" s="58">
        <f t="shared" si="1919"/>
        <v>2236.8393587986866</v>
      </c>
      <c r="JR495" s="55">
        <f t="shared" si="1920"/>
        <v>0.73713235704335756</v>
      </c>
      <c r="JS495" s="56">
        <f t="shared" si="1921"/>
        <v>4.780776434337506E-2</v>
      </c>
      <c r="JT495" s="260">
        <f t="shared" si="1922"/>
        <v>1.122914063045483</v>
      </c>
      <c r="JU495" s="57">
        <f t="shared" si="1923"/>
        <v>7.535635038880911</v>
      </c>
      <c r="JV495" s="58">
        <f t="shared" si="2069"/>
        <v>8.7164690494735506</v>
      </c>
      <c r="JW495" s="58">
        <f t="shared" si="1924"/>
        <v>0.204161562509</v>
      </c>
      <c r="JX495" s="58">
        <f t="shared" si="2070"/>
        <v>0.2357861885416441</v>
      </c>
      <c r="JY495" s="58">
        <f t="shared" si="1925"/>
        <v>155.12511220000005</v>
      </c>
      <c r="JZ495" s="55">
        <f t="shared" si="1926"/>
        <v>4.8577789450139776E-2</v>
      </c>
      <c r="KA495" s="56">
        <f t="shared" si="1927"/>
        <v>1.3161090400745569E-3</v>
      </c>
      <c r="KB495" s="260">
        <f t="shared" si="1928"/>
        <v>1.0078160048971445</v>
      </c>
      <c r="KC495" s="57">
        <f t="shared" si="1929"/>
        <v>0.254552610515488</v>
      </c>
      <c r="KD495" s="58">
        <f t="shared" si="2071"/>
        <v>0.294441004583265</v>
      </c>
      <c r="KE495" s="58">
        <f t="shared" si="1930"/>
        <v>6.8965466660000007E-3</v>
      </c>
      <c r="KF495" s="58">
        <f t="shared" si="2072"/>
        <v>7.9648217445634009E-3</v>
      </c>
      <c r="KG495" s="58">
        <f t="shared" si="1931"/>
        <v>5.2401028000000007</v>
      </c>
      <c r="KH495" s="55">
        <f t="shared" si="1932"/>
        <v>4.857778945013979E-2</v>
      </c>
      <c r="KI495" s="56">
        <f t="shared" si="1933"/>
        <v>1.3161090400745574E-3</v>
      </c>
      <c r="KJ495" s="260">
        <f t="shared" si="1934"/>
        <v>1.0078160048971445</v>
      </c>
      <c r="KK495" s="57">
        <f t="shared" si="1935"/>
        <v>400.19264054570868</v>
      </c>
      <c r="KL495" s="58">
        <f t="shared" si="2073"/>
        <v>462.90282731922127</v>
      </c>
      <c r="KM495" s="58">
        <f t="shared" si="1936"/>
        <v>17.594628570180223</v>
      </c>
      <c r="KN495" s="58">
        <f t="shared" si="2074"/>
        <v>20.320036535701142</v>
      </c>
      <c r="KO495" s="58">
        <f t="shared" si="1937"/>
        <v>520.15562518812783</v>
      </c>
      <c r="KP495" s="55">
        <f t="shared" si="2075"/>
        <v>0.76937097508263719</v>
      </c>
      <c r="KQ495" s="56">
        <f t="shared" si="2076"/>
        <v>3.3825700844466823E-2</v>
      </c>
      <c r="KR495" s="260">
        <f t="shared" si="2077"/>
        <v>1.1258000328562572</v>
      </c>
      <c r="KS495" s="57">
        <f t="shared" si="1938"/>
        <v>439.10483940160111</v>
      </c>
      <c r="KT495" s="58">
        <f t="shared" si="2078"/>
        <v>507.91256773583206</v>
      </c>
      <c r="KU495" s="58">
        <f t="shared" si="1939"/>
        <v>19.301402035126596</v>
      </c>
      <c r="KV495" s="58">
        <f t="shared" si="2079"/>
        <v>22.291189210367708</v>
      </c>
      <c r="KW495" s="58">
        <f t="shared" si="1940"/>
        <v>575.32360090113843</v>
      </c>
      <c r="KX495" s="55">
        <f t="shared" si="1941"/>
        <v>0.7632310559028419</v>
      </c>
      <c r="KY495" s="56">
        <f t="shared" si="1942"/>
        <v>3.3548774993576669E-2</v>
      </c>
      <c r="KZ495" s="260">
        <f t="shared" si="1943"/>
        <v>1.1247950117064802</v>
      </c>
      <c r="LA495" s="57">
        <f t="shared" si="1944"/>
        <v>1208.6409256642919</v>
      </c>
      <c r="LB495" s="58">
        <f t="shared" si="2080"/>
        <v>1398.0349587158864</v>
      </c>
      <c r="LC495" s="58">
        <f t="shared" si="1945"/>
        <v>51.987137283834102</v>
      </c>
      <c r="LD495" s="58">
        <f t="shared" si="2081"/>
        <v>60.039944849100003</v>
      </c>
      <c r="LE495" s="58">
        <f t="shared" si="1946"/>
        <v>2886.8442628389785</v>
      </c>
      <c r="LF495" s="55">
        <f t="shared" si="2082"/>
        <v>0.41867202232644551</v>
      </c>
      <c r="LG495" s="56">
        <f t="shared" si="2083"/>
        <v>1.8008292983809574E-2</v>
      </c>
      <c r="LH495" s="260">
        <f t="shared" si="2084"/>
        <v>1.0683953904817463</v>
      </c>
      <c r="LI495" s="57">
        <f t="shared" si="1947"/>
        <v>417.35718812170671</v>
      </c>
      <c r="LJ495" s="58">
        <f t="shared" si="2085"/>
        <v>482.7570595003782</v>
      </c>
      <c r="LK495" s="58">
        <f t="shared" si="1948"/>
        <v>18.33527963233588</v>
      </c>
      <c r="LL495" s="58">
        <f t="shared" si="2086"/>
        <v>21.175414447384707</v>
      </c>
      <c r="LM495" s="58">
        <f t="shared" si="1949"/>
        <v>558.46221000474077</v>
      </c>
      <c r="LN495" s="55">
        <f t="shared" si="1950"/>
        <v>0.74733290927270402</v>
      </c>
      <c r="LO495" s="56">
        <f t="shared" si="1951"/>
        <v>3.2831728456935758E-2</v>
      </c>
      <c r="LP495" s="260">
        <f t="shared" si="1952"/>
        <v>1.122192701621012</v>
      </c>
      <c r="LQ495" s="57">
        <f t="shared" si="1953"/>
        <v>4.3436640066666643E-2</v>
      </c>
      <c r="LR495" s="58">
        <f t="shared" si="2087"/>
        <v>5.0243161565113312E-2</v>
      </c>
      <c r="LS495" s="58">
        <f t="shared" si="1954"/>
        <v>1.1768208333333328E-3</v>
      </c>
      <c r="LT495" s="58">
        <f t="shared" si="2088"/>
        <v>1.359110380416666E-3</v>
      </c>
      <c r="LU495" s="58">
        <f t="shared" si="1955"/>
        <v>0.89416666666666633</v>
      </c>
      <c r="LV495" s="55">
        <f t="shared" si="2101"/>
        <v>4.857778945013979E-2</v>
      </c>
      <c r="LW495" s="56">
        <f t="shared" si="2102"/>
        <v>1.3161090400745572E-3</v>
      </c>
      <c r="LX495" s="260">
        <f t="shared" si="2103"/>
        <v>1.0078160048971445</v>
      </c>
      <c r="LY495" s="57">
        <f t="shared" si="1956"/>
        <v>43.066868814682827</v>
      </c>
      <c r="LZ495" s="58">
        <f t="shared" si="2089"/>
        <v>49.81544715794363</v>
      </c>
      <c r="MA495" s="58">
        <f t="shared" si="1957"/>
        <v>1.1668026893831001</v>
      </c>
      <c r="MB495" s="58">
        <f t="shared" si="2090"/>
        <v>1.3475404259685424</v>
      </c>
      <c r="MC495" s="58">
        <f t="shared" si="1958"/>
        <v>886.55450093333332</v>
      </c>
      <c r="MD495" s="55">
        <f t="shared" si="1959"/>
        <v>4.857780178132709E-2</v>
      </c>
      <c r="ME495" s="56">
        <f t="shared" si="1960"/>
        <v>1.3161093741611276E-3</v>
      </c>
      <c r="MF495" s="260">
        <f t="shared" si="1961"/>
        <v>1.0078160068811914</v>
      </c>
      <c r="MG495" s="57">
        <f t="shared" si="1962"/>
        <v>0</v>
      </c>
      <c r="MH495" s="58">
        <f t="shared" si="2091"/>
        <v>0</v>
      </c>
      <c r="MI495" s="58">
        <f t="shared" si="1963"/>
        <v>0</v>
      </c>
      <c r="MJ495" s="58">
        <f t="shared" si="2092"/>
        <v>0</v>
      </c>
      <c r="MK495" s="58">
        <f t="shared" si="1964"/>
        <v>0</v>
      </c>
      <c r="ML495" s="55"/>
      <c r="MM495" s="56"/>
      <c r="MN495" s="260"/>
      <c r="MO495" s="59">
        <v>3.2160402673933808</v>
      </c>
      <c r="MP495" s="60">
        <v>3.2160402673933808</v>
      </c>
      <c r="MQ495" s="60">
        <v>2.6877</v>
      </c>
      <c r="MR495" s="61">
        <v>2.9135999999999997</v>
      </c>
      <c r="MS495" s="59">
        <f t="shared" si="1965"/>
        <v>1.0893437011795259</v>
      </c>
      <c r="MT495" s="60">
        <f t="shared" si="2121"/>
        <v>1.0893437011795259</v>
      </c>
      <c r="MU495" s="60">
        <f t="shared" si="2093"/>
        <v>1.0939192801552078</v>
      </c>
      <c r="MV495" s="61">
        <f t="shared" si="2094"/>
        <v>1.09630592224834</v>
      </c>
      <c r="MW495" s="66">
        <f t="shared" si="2095"/>
        <v>3.5033732080246978</v>
      </c>
      <c r="MX495" s="67">
        <f t="shared" si="2096"/>
        <v>3.5033732080246978</v>
      </c>
      <c r="MY495" s="67">
        <f t="shared" si="2097"/>
        <v>2.940126849273152</v>
      </c>
      <c r="MZ495" s="261">
        <f t="shared" si="2098"/>
        <v>3.194196935062763</v>
      </c>
      <c r="NA495" s="59">
        <f t="shared" si="1966"/>
        <v>1.0893557474812374</v>
      </c>
      <c r="NB495" s="60">
        <f t="shared" si="2122"/>
        <v>1.0893557474812374</v>
      </c>
      <c r="NC495" s="60">
        <f t="shared" si="1967"/>
        <v>1.0939312561014973</v>
      </c>
      <c r="ND495" s="262">
        <f t="shared" si="2123"/>
        <v>1.0963163825638886</v>
      </c>
      <c r="NE495" s="62">
        <f t="shared" si="1968"/>
        <v>3.5034119494160749</v>
      </c>
      <c r="NF495" s="63">
        <f t="shared" si="2124"/>
        <v>3.5034119494160749</v>
      </c>
      <c r="NG495" s="63">
        <f t="shared" si="1969"/>
        <v>2.9401590370239941</v>
      </c>
      <c r="NH495" s="64">
        <f t="shared" si="2125"/>
        <v>3.1942274122381455</v>
      </c>
      <c r="NI495" s="238">
        <f t="shared" si="2104"/>
        <v>-3.8741391377161705E-5</v>
      </c>
      <c r="NJ495" s="238">
        <f t="shared" si="2105"/>
        <v>-3.8741391377161705E-5</v>
      </c>
      <c r="NK495" s="238">
        <f t="shared" si="2106"/>
        <v>-3.2187750842016527E-5</v>
      </c>
      <c r="NL495" s="238">
        <f t="shared" si="2107"/>
        <v>-3.0477175382515043E-5</v>
      </c>
      <c r="NM495" s="239">
        <f t="shared" si="1970"/>
        <v>0.25406837521415138</v>
      </c>
      <c r="NN495" s="240">
        <f t="shared" si="1971"/>
        <v>0.508175295652877</v>
      </c>
      <c r="NO495" s="240">
        <f>O495*IN495</f>
        <v>0.30918453717792932</v>
      </c>
      <c r="NP495" s="240">
        <f t="shared" si="1972"/>
        <v>2.3409688773115642E-2</v>
      </c>
      <c r="NQ495" s="240">
        <f t="shared" si="2120"/>
        <v>0</v>
      </c>
      <c r="NR495" s="240">
        <f t="shared" si="1973"/>
        <v>0</v>
      </c>
      <c r="NS495" s="240">
        <f t="shared" si="1974"/>
        <v>0.71170293315822719</v>
      </c>
      <c r="NT495" s="240">
        <f t="shared" si="1975"/>
        <v>4.4243122614984642E-2</v>
      </c>
      <c r="NU495" s="240">
        <f t="shared" si="1976"/>
        <v>1.4109424068560023E-3</v>
      </c>
      <c r="NV495" s="240">
        <f t="shared" si="1977"/>
        <v>0.16560518483315545</v>
      </c>
      <c r="NW495" s="240">
        <f t="shared" si="1978"/>
        <v>0.18300414840464435</v>
      </c>
      <c r="NX495" s="240">
        <f t="shared" si="1979"/>
        <v>0.87245167586739403</v>
      </c>
      <c r="NY495" s="240">
        <f t="shared" si="1980"/>
        <v>0.17719422758595782</v>
      </c>
      <c r="NZ495" s="240">
        <f t="shared" si="1981"/>
        <v>2.0156320097942891E-4</v>
      </c>
      <c r="OA495" s="240">
        <f t="shared" si="1982"/>
        <v>0.25276025452580286</v>
      </c>
      <c r="OB495" s="241">
        <f t="shared" si="1983"/>
        <v>0</v>
      </c>
      <c r="OC495" s="4"/>
      <c r="OD495" s="4"/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136"/>
      <c r="OP495" s="13"/>
      <c r="OQ495" s="13"/>
      <c r="OR495" s="13"/>
      <c r="OS495" s="13"/>
      <c r="OT495" s="13"/>
    </row>
    <row r="496" spans="1:410" ht="15" customHeight="1">
      <c r="A496" s="242">
        <v>477</v>
      </c>
      <c r="B496" s="49" t="s">
        <v>546</v>
      </c>
      <c r="C496" s="50">
        <v>5</v>
      </c>
      <c r="D496" s="51">
        <v>3659.01</v>
      </c>
      <c r="E496" s="52">
        <v>3558</v>
      </c>
      <c r="F496" s="52">
        <v>101</v>
      </c>
      <c r="G496" s="52"/>
      <c r="H496" s="53"/>
      <c r="I496" s="57">
        <v>2.6770037476999047</v>
      </c>
      <c r="J496" s="58">
        <v>2.6770037476999047</v>
      </c>
      <c r="K496" s="58">
        <v>2.1735000000000002</v>
      </c>
      <c r="L496" s="243">
        <v>2.4113000000000002</v>
      </c>
      <c r="M496" s="1">
        <v>0.23780000000000001</v>
      </c>
      <c r="N496" s="2">
        <v>0.42059999999999997</v>
      </c>
      <c r="O496" s="2">
        <v>0.26570374769990451</v>
      </c>
      <c r="P496" s="2">
        <v>1.14E-2</v>
      </c>
      <c r="Q496" s="2">
        <v>0</v>
      </c>
      <c r="R496" s="2">
        <v>0</v>
      </c>
      <c r="S496" s="2">
        <v>0.60399999999999998</v>
      </c>
      <c r="T496" s="2">
        <v>5.2900000000000003E-2</v>
      </c>
      <c r="U496" s="2">
        <v>1.8E-3</v>
      </c>
      <c r="V496" s="2">
        <v>4.7E-2</v>
      </c>
      <c r="W496" s="2">
        <v>0.06</v>
      </c>
      <c r="X496" s="2">
        <v>0.60040000000000004</v>
      </c>
      <c r="Y496" s="2">
        <v>0.17960000000000001</v>
      </c>
      <c r="Z496" s="2">
        <v>4.0000000000000002E-4</v>
      </c>
      <c r="AA496" s="2">
        <v>0.19539999999999999</v>
      </c>
      <c r="AB496" s="3">
        <v>0</v>
      </c>
      <c r="AC496" s="244">
        <v>333.93</v>
      </c>
      <c r="AD496" s="108">
        <v>73.464600000000004</v>
      </c>
      <c r="AE496" s="108">
        <v>224.75258829000001</v>
      </c>
      <c r="AF496" s="108">
        <f t="shared" si="1984"/>
        <v>22.244662673414464</v>
      </c>
      <c r="AG496" s="108">
        <f t="shared" si="1985"/>
        <v>70.334074979472604</v>
      </c>
      <c r="AH496" s="108">
        <v>11.453757523125001</v>
      </c>
      <c r="AI496" s="108">
        <v>46.982869085093775</v>
      </c>
      <c r="AJ496" s="108">
        <f t="shared" si="1986"/>
        <v>0.90888360245113908</v>
      </c>
      <c r="AK496" s="108">
        <f t="shared" si="1987"/>
        <v>27.497569823694665</v>
      </c>
      <c r="AL496" s="108">
        <v>34.529190744910942</v>
      </c>
      <c r="AM496" s="245">
        <v>870.13560677175553</v>
      </c>
      <c r="AN496" s="244">
        <v>576.97</v>
      </c>
      <c r="AO496" s="108">
        <v>126.93340000000001</v>
      </c>
      <c r="AP496" s="108">
        <v>388.33138941000004</v>
      </c>
      <c r="AQ496" s="108">
        <f t="shared" si="1988"/>
        <v>38.434710935465347</v>
      </c>
      <c r="AR496" s="108">
        <f t="shared" si="1989"/>
        <v>121.52442500196541</v>
      </c>
      <c r="AS496" s="246">
        <v>46.072547248025003</v>
      </c>
      <c r="AT496" s="247">
        <v>9.4400088677976761</v>
      </c>
      <c r="AU496" s="108">
        <v>83.09643557603583</v>
      </c>
      <c r="AV496" s="108">
        <f t="shared" si="1990"/>
        <v>1.6075005462184133</v>
      </c>
      <c r="AW496" s="108">
        <f t="shared" si="1991"/>
        <v>48.633684656715339</v>
      </c>
      <c r="AX496" s="108">
        <v>61.07018861170306</v>
      </c>
      <c r="AY496" s="245">
        <v>1538.968753014917</v>
      </c>
      <c r="AZ496" s="248">
        <v>120</v>
      </c>
      <c r="BA496" s="108">
        <v>611.66</v>
      </c>
      <c r="BB496" s="108">
        <v>63.787388955167991</v>
      </c>
      <c r="BC496" s="109">
        <v>51.029911164134397</v>
      </c>
      <c r="BD496" s="109">
        <v>12.757477791033594</v>
      </c>
      <c r="BE496" s="108">
        <v>23.920274999999997</v>
      </c>
      <c r="BF496" s="109">
        <v>19.136219999999998</v>
      </c>
      <c r="BG496" s="109">
        <v>4.7840549999999986</v>
      </c>
      <c r="BH496" s="108">
        <v>51.053839468727254</v>
      </c>
      <c r="BI496" s="109">
        <f t="shared" si="1992"/>
        <v>29.880178518183062</v>
      </c>
      <c r="BJ496" s="108">
        <f t="shared" si="1993"/>
        <v>0.98763652452252881</v>
      </c>
      <c r="BK496" s="108">
        <v>37.521075171194759</v>
      </c>
      <c r="BL496" s="245">
        <v>945.5310943141078</v>
      </c>
      <c r="BM496" s="244">
        <v>14.9</v>
      </c>
      <c r="BN496" s="108">
        <v>3.278</v>
      </c>
      <c r="BO496" s="108">
        <v>10.0284897</v>
      </c>
      <c r="BP496" s="108">
        <f t="shared" si="1994"/>
        <v>0.99255973956780008</v>
      </c>
      <c r="BQ496" s="108">
        <f t="shared" si="1995"/>
        <v>3.138315566718</v>
      </c>
      <c r="BR496" s="108">
        <v>2.5923161956583298</v>
      </c>
      <c r="BS496" s="108">
        <v>2.2483128303830577</v>
      </c>
      <c r="BT496" s="108">
        <f t="shared" si="1996"/>
        <v>4.3493611703760253E-2</v>
      </c>
      <c r="BU496" s="108">
        <f t="shared" si="1997"/>
        <v>1.3158655536126314</v>
      </c>
      <c r="BV496" s="108">
        <v>1.6523559363020697</v>
      </c>
      <c r="BW496" s="245">
        <v>41.639369594812152</v>
      </c>
      <c r="BX496" s="107">
        <v>0</v>
      </c>
      <c r="BY496" s="108">
        <v>0</v>
      </c>
      <c r="BZ496" s="109">
        <f t="shared" si="1998"/>
        <v>0</v>
      </c>
      <c r="CA496" s="109">
        <f t="shared" si="1999"/>
        <v>0</v>
      </c>
      <c r="CB496" s="108">
        <v>0</v>
      </c>
      <c r="CC496" s="110">
        <v>0</v>
      </c>
      <c r="CD496" s="244">
        <v>0</v>
      </c>
      <c r="CE496" s="108">
        <v>0</v>
      </c>
      <c r="CF496" s="109">
        <f t="shared" si="2000"/>
        <v>0</v>
      </c>
      <c r="CG496" s="109">
        <f t="shared" si="2001"/>
        <v>0</v>
      </c>
      <c r="CH496" s="108">
        <v>0</v>
      </c>
      <c r="CI496" s="245">
        <v>0</v>
      </c>
      <c r="CJ496" s="249">
        <v>816.3962463791994</v>
      </c>
      <c r="CK496" s="250">
        <v>179.60717420342388</v>
      </c>
      <c r="CL496" s="250">
        <v>87.750993691566975</v>
      </c>
      <c r="CM496" s="251">
        <v>58.183169040389473</v>
      </c>
      <c r="CN496" s="252">
        <f t="shared" si="1871"/>
        <v>28.361385748737849</v>
      </c>
      <c r="CO496" s="250">
        <v>549.47794281425934</v>
      </c>
      <c r="CP496" s="252">
        <f t="shared" si="2002"/>
        <v>54.384029912098505</v>
      </c>
      <c r="CQ496" s="250">
        <v>171.95362742429433</v>
      </c>
      <c r="CR496" s="250">
        <v>119.22596206745683</v>
      </c>
      <c r="CS496" s="252">
        <f t="shared" si="2003"/>
        <v>2.3064262361949526</v>
      </c>
      <c r="CT496" s="252">
        <f t="shared" si="2004"/>
        <v>69.779140367296321</v>
      </c>
      <c r="CU496" s="250">
        <f t="shared" si="1872"/>
        <v>1752.4583191559063</v>
      </c>
      <c r="CV496" s="245">
        <f t="shared" si="2005"/>
        <v>2208.0974821364421</v>
      </c>
      <c r="CW496" s="244">
        <v>143.12912</v>
      </c>
      <c r="CX496" s="108">
        <v>10.448425759999999</v>
      </c>
      <c r="CY496" s="108">
        <f t="shared" si="2006"/>
        <v>0.20212479632719998</v>
      </c>
      <c r="CZ496" s="108">
        <f t="shared" si="2007"/>
        <v>6.1151292477036794</v>
      </c>
      <c r="DA496" s="108">
        <v>7.6788772879999998</v>
      </c>
      <c r="DB496" s="245">
        <v>193.50770765759998</v>
      </c>
      <c r="DC496" s="244">
        <v>4.834880000000001</v>
      </c>
      <c r="DD496" s="108">
        <v>0.35294624000000002</v>
      </c>
      <c r="DE496" s="108">
        <f t="shared" si="2008"/>
        <v>6.8277450128000012E-3</v>
      </c>
      <c r="DF496" s="108">
        <f t="shared" si="2009"/>
        <v>0.20656813999232002</v>
      </c>
      <c r="DG496" s="108">
        <v>0.25939131199999999</v>
      </c>
      <c r="DH496" s="245">
        <v>6.5366610624000003</v>
      </c>
      <c r="DI496" s="107">
        <v>66.692730703104004</v>
      </c>
      <c r="DJ496" s="108">
        <v>14.672400754682881</v>
      </c>
      <c r="DK496" s="108">
        <v>1.1081700300818393</v>
      </c>
      <c r="DL496" s="108">
        <v>44.887742477916262</v>
      </c>
      <c r="DM496" s="108">
        <f t="shared" si="2010"/>
        <v>4.4427194240092849</v>
      </c>
      <c r="DN496" s="108">
        <f t="shared" si="2011"/>
        <v>14.047170131039115</v>
      </c>
      <c r="DO496" s="108">
        <v>9.2973562095023041</v>
      </c>
      <c r="DP496" s="108">
        <f t="shared" si="2012"/>
        <v>0.17985735587282209</v>
      </c>
      <c r="DQ496" s="108">
        <f t="shared" si="2013"/>
        <v>5.4414450740229947</v>
      </c>
      <c r="DR496" s="108">
        <v>6.8329200087643649</v>
      </c>
      <c r="DS496" s="110">
        <v>172.18958422086197</v>
      </c>
      <c r="DT496" s="244">
        <v>84.35</v>
      </c>
      <c r="DU496" s="108">
        <v>18.556999999999999</v>
      </c>
      <c r="DV496" s="108">
        <v>56.772020550000001</v>
      </c>
      <c r="DW496" s="108">
        <f t="shared" si="2014"/>
        <v>5.6189539619157003</v>
      </c>
      <c r="DX496" s="108">
        <f t="shared" si="2015"/>
        <v>17.766236110916999</v>
      </c>
      <c r="DY496" s="108">
        <v>1.6555519191666701</v>
      </c>
      <c r="DZ496" s="108">
        <v>0.89723349792916696</v>
      </c>
      <c r="EA496" s="108"/>
      <c r="EB496" s="108">
        <v>11.842921835597997</v>
      </c>
      <c r="EC496" s="108">
        <f t="shared" si="2016"/>
        <v>0.22910132290964325</v>
      </c>
      <c r="ED496" s="108">
        <f t="shared" si="2017"/>
        <v>6.931283176876768</v>
      </c>
      <c r="EE496" s="108">
        <v>8.7037363901346918</v>
      </c>
      <c r="EF496" s="245">
        <v>219.3341570313942</v>
      </c>
      <c r="EG496" s="249">
        <v>499.93293341269839</v>
      </c>
      <c r="EH496" s="250">
        <v>109.98524535079369</v>
      </c>
      <c r="EI496" s="250">
        <v>678.51112407249229</v>
      </c>
      <c r="EJ496" s="250">
        <v>336.48136063221688</v>
      </c>
      <c r="EK496" s="250">
        <f t="shared" si="2018"/>
        <v>33.302906187213033</v>
      </c>
      <c r="EL496" s="250">
        <v>105.29847699624595</v>
      </c>
      <c r="EM496" s="250">
        <v>118.61847843317871</v>
      </c>
      <c r="EN496" s="250">
        <f t="shared" si="2019"/>
        <v>2.2946744652898423</v>
      </c>
      <c r="EO496" s="250">
        <f t="shared" si="2020"/>
        <v>69.423599635629643</v>
      </c>
      <c r="EP496" s="250">
        <v>1743.5291419013799</v>
      </c>
      <c r="EQ496" s="245">
        <v>2196.8467187957385</v>
      </c>
      <c r="ER496" s="244">
        <v>247.24</v>
      </c>
      <c r="ES496" s="108">
        <v>54.392800000000001</v>
      </c>
      <c r="ET496" s="108">
        <v>166.40562371999999</v>
      </c>
      <c r="EU496" s="108">
        <f t="shared" si="2021"/>
        <v>16.469830202063282</v>
      </c>
      <c r="EV496" s="108">
        <f t="shared" si="2022"/>
        <v>52.074975886936798</v>
      </c>
      <c r="EW496" s="108">
        <v>18.2261499323</v>
      </c>
      <c r="EX496" s="108">
        <v>35.497313876617902</v>
      </c>
      <c r="EY496" s="108">
        <f t="shared" si="2023"/>
        <v>0.68669553694317331</v>
      </c>
      <c r="EZ496" s="108">
        <f t="shared" si="2024"/>
        <v>20.775441897940407</v>
      </c>
      <c r="FA496" s="108">
        <v>26.088094376445898</v>
      </c>
      <c r="FB496" s="245">
        <v>657.41997828643662</v>
      </c>
      <c r="FC496" s="244">
        <v>0.83333333333333293</v>
      </c>
      <c r="FD496" s="108">
        <v>6.0833333333333302E-2</v>
      </c>
      <c r="FE496" s="108">
        <f t="shared" si="2025"/>
        <v>1.1768208333333328E-3</v>
      </c>
      <c r="FF496" s="108">
        <f t="shared" si="2026"/>
        <v>3.5603803333333316E-2</v>
      </c>
      <c r="FG496" s="108">
        <v>4.4708333333333301E-2</v>
      </c>
      <c r="FH496" s="245">
        <v>1.1266499999999995</v>
      </c>
      <c r="FI496" s="244">
        <v>528.95201333333398</v>
      </c>
      <c r="FJ496" s="108">
        <v>38.613496973333397</v>
      </c>
      <c r="FK496" s="108">
        <f t="shared" si="2027"/>
        <v>0.74697809894913458</v>
      </c>
      <c r="FL496" s="108">
        <f t="shared" si="2028"/>
        <v>22.599244146588891</v>
      </c>
      <c r="FM496" s="108">
        <v>28.378499999999999</v>
      </c>
      <c r="FN496" s="245">
        <v>715.13281236800094</v>
      </c>
      <c r="FO496" s="244">
        <v>0</v>
      </c>
      <c r="FP496" s="108">
        <v>0</v>
      </c>
      <c r="FQ496" s="108">
        <f t="shared" si="2029"/>
        <v>0</v>
      </c>
      <c r="FR496" s="108">
        <f t="shared" si="2030"/>
        <v>0</v>
      </c>
      <c r="FS496" s="108">
        <v>0</v>
      </c>
      <c r="FT496" s="110">
        <v>0</v>
      </c>
      <c r="FU496" s="253">
        <f t="shared" si="1873"/>
        <v>3221.3025308039018</v>
      </c>
      <c r="FV496" s="254">
        <f t="shared" si="1874"/>
        <v>828.84131561817674</v>
      </c>
      <c r="FW496" s="254">
        <f t="shared" si="1875"/>
        <v>107.96752578066992</v>
      </c>
      <c r="FX496" s="254">
        <f t="shared" si="1876"/>
        <v>611.66</v>
      </c>
      <c r="FY496" s="254">
        <f t="shared" si="1877"/>
        <v>0</v>
      </c>
      <c r="FZ496" s="254">
        <f t="shared" si="1878"/>
        <v>0</v>
      </c>
      <c r="GA496" s="254">
        <f t="shared" si="2031"/>
        <v>143.12912</v>
      </c>
      <c r="GB496" s="254">
        <f t="shared" si="2032"/>
        <v>4.834880000000001</v>
      </c>
      <c r="GC496" s="254">
        <f t="shared" si="2033"/>
        <v>528.95201333333398</v>
      </c>
      <c r="GD496" s="254">
        <f t="shared" si="2034"/>
        <v>0</v>
      </c>
      <c r="GE496" s="254">
        <f t="shared" si="1879"/>
        <v>1777.1371575943924</v>
      </c>
      <c r="GF496" s="255">
        <f t="shared" si="1880"/>
        <v>678.48750855905882</v>
      </c>
      <c r="GG496" s="255">
        <f t="shared" si="1881"/>
        <v>175.89037303574744</v>
      </c>
      <c r="GH496" s="254">
        <f t="shared" si="1882"/>
        <v>527.33919168926047</v>
      </c>
      <c r="GI496" s="255">
        <f t="shared" si="1883"/>
        <v>376.53439993073994</v>
      </c>
      <c r="GJ496" s="256">
        <f t="shared" si="1884"/>
        <v>10.201376663228743</v>
      </c>
      <c r="GK496" s="253">
        <f t="shared" si="2035"/>
        <v>7751.1637348197355</v>
      </c>
      <c r="GL496" s="257">
        <f t="shared" si="2036"/>
        <v>9766.4663058728675</v>
      </c>
      <c r="GM496" s="221">
        <f t="shared" si="2037"/>
        <v>9766.4663058728675</v>
      </c>
      <c r="GN496" s="222">
        <f t="shared" si="2038"/>
        <v>5388.1687935100626</v>
      </c>
      <c r="GO496" s="222">
        <f t="shared" si="2039"/>
        <v>370.5146871043541</v>
      </c>
      <c r="GP496" s="55">
        <f t="shared" si="2040"/>
        <v>0.55170095557182197</v>
      </c>
      <c r="GQ496" s="56">
        <f t="shared" si="2041"/>
        <v>3.7937435659973817E-2</v>
      </c>
      <c r="GR496" s="258">
        <f t="shared" si="2042"/>
        <v>1.0923280485218345</v>
      </c>
      <c r="GS496" s="227">
        <f t="shared" si="1885"/>
        <v>9766.4663058728675</v>
      </c>
      <c r="GT496" s="222">
        <f t="shared" si="2109"/>
        <v>5388.1687935100626</v>
      </c>
      <c r="GU496" s="222">
        <f t="shared" si="2110"/>
        <v>370.5146871043541</v>
      </c>
      <c r="GV496" s="37">
        <f t="shared" si="2099"/>
        <v>0.55170095557182197</v>
      </c>
      <c r="GW496" s="228">
        <f t="shared" si="2100"/>
        <v>3.7937435659973817E-2</v>
      </c>
      <c r="GX496" s="258">
        <f t="shared" si="2043"/>
        <v>1.0923280485218345</v>
      </c>
      <c r="GY496" s="221">
        <f t="shared" si="2108"/>
        <v>7950.7996047870047</v>
      </c>
      <c r="GZ496" s="222">
        <f t="shared" si="2044"/>
        <v>4678.5329827004825</v>
      </c>
      <c r="HA496" s="222">
        <f t="shared" si="2045"/>
        <v>251.68747150905571</v>
      </c>
      <c r="HB496" s="55">
        <f t="shared" si="2046"/>
        <v>0.58843553041931018</v>
      </c>
      <c r="HC496" s="56">
        <f t="shared" si="2047"/>
        <v>3.1655617550405891E-2</v>
      </c>
      <c r="HD496" s="258">
        <f t="shared" si="2048"/>
        <v>1.0971113027752637</v>
      </c>
      <c r="HE496" s="221">
        <f t="shared" si="2049"/>
        <v>8820.9352115587608</v>
      </c>
      <c r="HF496" s="222">
        <f t="shared" si="2050"/>
        <v>5342.2369830919115</v>
      </c>
      <c r="HG496" s="222">
        <f t="shared" si="2051"/>
        <v>280.86093981664635</v>
      </c>
      <c r="HH496" s="55">
        <f t="shared" si="2052"/>
        <v>0.60563158610342827</v>
      </c>
      <c r="HI496" s="56">
        <f t="shared" si="2053"/>
        <v>3.1840267849219922E-2</v>
      </c>
      <c r="HJ496" s="259">
        <f t="shared" si="2054"/>
        <v>1.0998345270322514</v>
      </c>
      <c r="HK496" s="54">
        <f t="shared" si="1886"/>
        <v>2.9241662796106742</v>
      </c>
      <c r="HL496" s="55">
        <f t="shared" si="1887"/>
        <v>2.9241662796106742</v>
      </c>
      <c r="HM496" s="55">
        <f t="shared" si="1888"/>
        <v>2.3845714165820358</v>
      </c>
      <c r="HN496" s="56">
        <f t="shared" si="1889"/>
        <v>2.652030995032868</v>
      </c>
      <c r="HQ496" s="57">
        <f t="shared" si="1890"/>
        <v>526.74920665986406</v>
      </c>
      <c r="HR496" s="58">
        <f t="shared" si="2055"/>
        <v>609.29080734346473</v>
      </c>
      <c r="HS496" s="58">
        <f t="shared" si="1891"/>
        <v>23.153546275865601</v>
      </c>
      <c r="HT496" s="58">
        <f t="shared" si="2056"/>
        <v>26.740030593997183</v>
      </c>
      <c r="HU496" s="58">
        <f t="shared" si="1892"/>
        <v>690.58381489821875</v>
      </c>
      <c r="HV496" s="55">
        <f t="shared" si="2127"/>
        <v>0.76275927019444933</v>
      </c>
      <c r="HW496" s="56">
        <f t="shared" si="2128"/>
        <v>3.3527496266732043E-2</v>
      </c>
      <c r="HX496" s="260">
        <f t="shared" si="2129"/>
        <v>1.1247177868111871</v>
      </c>
      <c r="HY496" s="57">
        <f t="shared" si="1893"/>
        <v>911.49629378359054</v>
      </c>
      <c r="HZ496" s="58">
        <f t="shared" si="2057"/>
        <v>1054.3277630194793</v>
      </c>
      <c r="IA496" s="58">
        <f t="shared" si="1894"/>
        <v>49.48222034948143</v>
      </c>
      <c r="IB496" s="58">
        <f t="shared" si="2058"/>
        <v>57.147016281616104</v>
      </c>
      <c r="IC496" s="58">
        <f t="shared" si="1895"/>
        <v>1221.4037722340611</v>
      </c>
      <c r="ID496" s="55">
        <f t="shared" si="1896"/>
        <v>0.7462694274444388</v>
      </c>
      <c r="IE496" s="56">
        <f t="shared" si="1897"/>
        <v>4.0512581894989443E-2</v>
      </c>
      <c r="IF496" s="260">
        <f t="shared" si="1898"/>
        <v>1.1232158182160776</v>
      </c>
      <c r="IG496" s="57">
        <f t="shared" si="1899"/>
        <v>36.453817792183337</v>
      </c>
      <c r="IH496" s="58">
        <f t="shared" si="2059"/>
        <v>42.166131040218467</v>
      </c>
      <c r="II496" s="58">
        <f t="shared" si="1900"/>
        <v>71.153767688656927</v>
      </c>
      <c r="IJ496" s="58">
        <f t="shared" si="2060"/>
        <v>82.175486303629881</v>
      </c>
      <c r="IK496" s="58">
        <f t="shared" si="1901"/>
        <v>750.42150342389505</v>
      </c>
      <c r="IL496" s="55">
        <f t="shared" si="1902"/>
        <v>4.8577789450139797E-2</v>
      </c>
      <c r="IM496" s="56">
        <f t="shared" si="1903"/>
        <v>9.4818401876823458E-2</v>
      </c>
      <c r="IN496" s="260">
        <f t="shared" si="1904"/>
        <v>1.0222995100575569</v>
      </c>
      <c r="IO496" s="57">
        <f t="shared" si="1905"/>
        <v>23.612100966803371</v>
      </c>
      <c r="IP496" s="58">
        <f t="shared" si="2061"/>
        <v>27.31211718830146</v>
      </c>
      <c r="IQ496" s="58">
        <f t="shared" si="1906"/>
        <v>1.0360533512715604</v>
      </c>
      <c r="IR496" s="58">
        <f t="shared" si="2062"/>
        <v>1.1965380153835252</v>
      </c>
      <c r="IS496" s="58">
        <f t="shared" si="1907"/>
        <v>33.04711872604139</v>
      </c>
      <c r="IT496" s="55">
        <f t="shared" si="1908"/>
        <v>0.71449802212853275</v>
      </c>
      <c r="IU496" s="56">
        <f t="shared" si="1909"/>
        <v>3.1350792178294874E-2</v>
      </c>
      <c r="IV496" s="260">
        <f t="shared" si="1910"/>
        <v>1.1168180777759589</v>
      </c>
      <c r="IW496" s="57">
        <f t="shared" si="1911"/>
        <v>0</v>
      </c>
      <c r="IX496" s="58">
        <f t="shared" si="2063"/>
        <v>0</v>
      </c>
      <c r="IY496" s="58">
        <f t="shared" si="1912"/>
        <v>0</v>
      </c>
      <c r="IZ496" s="58">
        <f t="shared" si="2064"/>
        <v>0</v>
      </c>
      <c r="JA496" s="58">
        <f t="shared" si="1913"/>
        <v>0</v>
      </c>
      <c r="JB496" s="55"/>
      <c r="JC496" s="56"/>
      <c r="JD496" s="260"/>
      <c r="JE496" s="57">
        <f t="shared" si="1914"/>
        <v>0</v>
      </c>
      <c r="JF496" s="58">
        <f t="shared" si="2065"/>
        <v>0</v>
      </c>
      <c r="JG496" s="58">
        <f t="shared" si="1915"/>
        <v>0</v>
      </c>
      <c r="JH496" s="58">
        <f t="shared" si="2066"/>
        <v>0</v>
      </c>
      <c r="JI496" s="58">
        <f t="shared" si="1916"/>
        <v>0</v>
      </c>
      <c r="JJ496" s="55"/>
      <c r="JK496" s="56"/>
      <c r="JL496" s="260"/>
      <c r="JM496" s="57">
        <f t="shared" si="1917"/>
        <v>1290.9173972883639</v>
      </c>
      <c r="JN496" s="58">
        <f t="shared" si="2067"/>
        <v>1493.2041534434507</v>
      </c>
      <c r="JO496" s="58">
        <f t="shared" si="1918"/>
        <v>85.051841897031309</v>
      </c>
      <c r="JP496" s="58">
        <f t="shared" si="2068"/>
        <v>98.226372206881464</v>
      </c>
      <c r="JQ496" s="58">
        <f t="shared" si="1919"/>
        <v>1752.4583191559063</v>
      </c>
      <c r="JR496" s="55">
        <f t="shared" si="1920"/>
        <v>0.73663229714367784</v>
      </c>
      <c r="JS496" s="56">
        <f t="shared" si="1921"/>
        <v>4.853287577076161E-2</v>
      </c>
      <c r="JT496" s="260">
        <f t="shared" si="1922"/>
        <v>1.1229480234193054</v>
      </c>
      <c r="JU496" s="57">
        <f t="shared" si="1923"/>
        <v>7.4604576821984887</v>
      </c>
      <c r="JV496" s="58">
        <f t="shared" si="2069"/>
        <v>8.6295114009989931</v>
      </c>
      <c r="JW496" s="58">
        <f t="shared" si="1924"/>
        <v>0.20212479632719998</v>
      </c>
      <c r="JX496" s="58">
        <f t="shared" si="2070"/>
        <v>0.23343392727828327</v>
      </c>
      <c r="JY496" s="58">
        <f t="shared" si="1925"/>
        <v>153.57754575999999</v>
      </c>
      <c r="JZ496" s="55">
        <f t="shared" si="1926"/>
        <v>4.857778945013979E-2</v>
      </c>
      <c r="KA496" s="56">
        <f t="shared" si="1927"/>
        <v>1.3161090400745574E-3</v>
      </c>
      <c r="KB496" s="260">
        <f t="shared" si="1928"/>
        <v>1.0078160048971445</v>
      </c>
      <c r="KC496" s="57">
        <f t="shared" si="1929"/>
        <v>0.25201313079063042</v>
      </c>
      <c r="KD496" s="58">
        <f t="shared" si="2071"/>
        <v>0.29150358838552221</v>
      </c>
      <c r="KE496" s="58">
        <f t="shared" si="1930"/>
        <v>6.8277450128000012E-3</v>
      </c>
      <c r="KF496" s="58">
        <f t="shared" si="2072"/>
        <v>7.8853627152827219E-3</v>
      </c>
      <c r="KG496" s="58">
        <f t="shared" si="1931"/>
        <v>5.1878262399999997</v>
      </c>
      <c r="KH496" s="55">
        <f t="shared" si="1932"/>
        <v>4.8577789450139804E-2</v>
      </c>
      <c r="KI496" s="56">
        <f t="shared" si="1933"/>
        <v>1.3161090400745576E-3</v>
      </c>
      <c r="KJ496" s="260">
        <f t="shared" si="1934"/>
        <v>1.0078160048971445</v>
      </c>
      <c r="KK496" s="57">
        <f t="shared" si="1935"/>
        <v>105.14124200796266</v>
      </c>
      <c r="KL496" s="58">
        <f t="shared" si="2073"/>
        <v>121.61687463061041</v>
      </c>
      <c r="KM496" s="58">
        <f t="shared" si="1936"/>
        <v>4.6225767798821069</v>
      </c>
      <c r="KN496" s="58">
        <f t="shared" si="2074"/>
        <v>5.3386139230858456</v>
      </c>
      <c r="KO496" s="58">
        <f t="shared" si="1937"/>
        <v>136.65840017528728</v>
      </c>
      <c r="KP496" s="55">
        <f t="shared" si="2075"/>
        <v>0.76937269771270123</v>
      </c>
      <c r="KQ496" s="56">
        <f t="shared" si="2076"/>
        <v>3.3825778539430272E-2</v>
      </c>
      <c r="KR496" s="260">
        <f t="shared" si="2077"/>
        <v>1.1258003148273381</v>
      </c>
      <c r="KS496" s="57">
        <f t="shared" si="1938"/>
        <v>133.03797353110838</v>
      </c>
      <c r="KT496" s="58">
        <f t="shared" si="2078"/>
        <v>153.88502398343306</v>
      </c>
      <c r="KU496" s="58">
        <f t="shared" si="1939"/>
        <v>5.8480552848253433</v>
      </c>
      <c r="KV496" s="58">
        <f t="shared" si="2079"/>
        <v>6.7539190484447893</v>
      </c>
      <c r="KW496" s="58">
        <f t="shared" si="1940"/>
        <v>174.07472780269381</v>
      </c>
      <c r="KX496" s="55">
        <f t="shared" si="1941"/>
        <v>0.76425782886704363</v>
      </c>
      <c r="KY496" s="56">
        <f t="shared" si="1942"/>
        <v>3.3595085045623974E-2</v>
      </c>
      <c r="KZ496" s="260">
        <f t="shared" si="1943"/>
        <v>1.124963080457033</v>
      </c>
      <c r="LA496" s="57">
        <f t="shared" si="1944"/>
        <v>823.07911225438022</v>
      </c>
      <c r="LB496" s="58">
        <f t="shared" si="2080"/>
        <v>952.05560914464161</v>
      </c>
      <c r="LC496" s="58">
        <f t="shared" si="1945"/>
        <v>35.597580652502877</v>
      </c>
      <c r="LD496" s="58">
        <f t="shared" si="2081"/>
        <v>41.111645895575577</v>
      </c>
      <c r="LE496" s="58">
        <f t="shared" si="1946"/>
        <v>1743.5291419013797</v>
      </c>
      <c r="LF496" s="55">
        <f t="shared" si="2082"/>
        <v>0.47207648697903815</v>
      </c>
      <c r="LG496" s="56">
        <f t="shared" si="2083"/>
        <v>2.0416969121423725E-2</v>
      </c>
      <c r="LH496" s="260">
        <f t="shared" si="2084"/>
        <v>1.0771369740265238</v>
      </c>
      <c r="LI496" s="57">
        <f t="shared" si="1947"/>
        <v>390.51030969755027</v>
      </c>
      <c r="LJ496" s="58">
        <f t="shared" si="2085"/>
        <v>451.70327522715644</v>
      </c>
      <c r="LK496" s="58">
        <f t="shared" si="1948"/>
        <v>17.156525739006455</v>
      </c>
      <c r="LL496" s="58">
        <f t="shared" si="2086"/>
        <v>19.814071575978556</v>
      </c>
      <c r="LM496" s="58">
        <f t="shared" si="1949"/>
        <v>521.7618875289179</v>
      </c>
      <c r="LN496" s="55">
        <f t="shared" si="1950"/>
        <v>0.74844544807023072</v>
      </c>
      <c r="LO496" s="56">
        <f t="shared" si="1951"/>
        <v>3.2881906764521164E-2</v>
      </c>
      <c r="LP496" s="260">
        <f t="shared" si="1952"/>
        <v>1.1223748090704295</v>
      </c>
      <c r="LQ496" s="57">
        <f t="shared" si="1953"/>
        <v>4.3436640066666643E-2</v>
      </c>
      <c r="LR496" s="58">
        <f t="shared" si="2087"/>
        <v>5.0243161565113312E-2</v>
      </c>
      <c r="LS496" s="58">
        <f t="shared" si="1954"/>
        <v>1.1768208333333328E-3</v>
      </c>
      <c r="LT496" s="58">
        <f t="shared" si="2088"/>
        <v>1.359110380416666E-3</v>
      </c>
      <c r="LU496" s="58">
        <f t="shared" si="1955"/>
        <v>0.89416666666666633</v>
      </c>
      <c r="LV496" s="55">
        <f t="shared" si="2101"/>
        <v>4.857778945013979E-2</v>
      </c>
      <c r="LW496" s="56">
        <f t="shared" si="2102"/>
        <v>1.3161090400745572E-3</v>
      </c>
      <c r="LX496" s="260">
        <f t="shared" si="2103"/>
        <v>1.0078160048971445</v>
      </c>
      <c r="LY496" s="57">
        <f t="shared" si="1956"/>
        <v>27.571077858838446</v>
      </c>
      <c r="LZ496" s="58">
        <f t="shared" si="2089"/>
        <v>31.891465759318432</v>
      </c>
      <c r="MA496" s="58">
        <f t="shared" si="1957"/>
        <v>0.74697809894913458</v>
      </c>
      <c r="MB496" s="58">
        <f t="shared" si="2090"/>
        <v>0.8626850064763556</v>
      </c>
      <c r="MC496" s="58">
        <f t="shared" si="1958"/>
        <v>567.56572410158799</v>
      </c>
      <c r="MD496" s="55">
        <f t="shared" si="1959"/>
        <v>4.8577771151493157E-2</v>
      </c>
      <c r="ME496" s="56">
        <f t="shared" si="1960"/>
        <v>1.3161085443127178E-3</v>
      </c>
      <c r="MF496" s="260">
        <f t="shared" si="1961"/>
        <v>1.0078160019529532</v>
      </c>
      <c r="MG496" s="57">
        <f t="shared" si="1962"/>
        <v>0</v>
      </c>
      <c r="MH496" s="58">
        <f t="shared" si="2091"/>
        <v>0</v>
      </c>
      <c r="MI496" s="58">
        <f t="shared" si="1963"/>
        <v>0</v>
      </c>
      <c r="MJ496" s="58">
        <f t="shared" si="2092"/>
        <v>0</v>
      </c>
      <c r="MK496" s="58">
        <f t="shared" si="1964"/>
        <v>0</v>
      </c>
      <c r="ML496" s="55"/>
      <c r="MM496" s="56"/>
      <c r="MN496" s="260"/>
      <c r="MO496" s="59">
        <v>2.6770037476999047</v>
      </c>
      <c r="MP496" s="60">
        <v>2.6770037476999047</v>
      </c>
      <c r="MQ496" s="60">
        <v>2.1735000000000002</v>
      </c>
      <c r="MR496" s="61">
        <v>2.4113000000000002</v>
      </c>
      <c r="MS496" s="59">
        <f t="shared" si="1965"/>
        <v>1.0923280485218345</v>
      </c>
      <c r="MT496" s="60">
        <f t="shared" si="2121"/>
        <v>1.0923280485218345</v>
      </c>
      <c r="MU496" s="60">
        <f t="shared" si="2093"/>
        <v>1.0971113027752637</v>
      </c>
      <c r="MV496" s="61">
        <f t="shared" si="2094"/>
        <v>1.0998345270322514</v>
      </c>
      <c r="MW496" s="66">
        <f t="shared" si="2095"/>
        <v>2.9241662796106742</v>
      </c>
      <c r="MX496" s="67">
        <f t="shared" si="2096"/>
        <v>2.9241662796106742</v>
      </c>
      <c r="MY496" s="67">
        <f t="shared" si="2097"/>
        <v>2.3845714165820358</v>
      </c>
      <c r="MZ496" s="261">
        <f t="shared" si="2098"/>
        <v>2.652030995032868</v>
      </c>
      <c r="NA496" s="59">
        <f t="shared" si="1966"/>
        <v>1.0925137747283935</v>
      </c>
      <c r="NB496" s="60">
        <f t="shared" si="2122"/>
        <v>1.0925137747283935</v>
      </c>
      <c r="NC496" s="60">
        <f t="shared" si="1967"/>
        <v>1.0971137651547775</v>
      </c>
      <c r="ND496" s="262">
        <f t="shared" si="2123"/>
        <v>1.0998360462271843</v>
      </c>
      <c r="NE496" s="62">
        <f t="shared" si="1968"/>
        <v>2.9246634693616786</v>
      </c>
      <c r="NF496" s="63">
        <f t="shared" si="2124"/>
        <v>2.9246634693616786</v>
      </c>
      <c r="NG496" s="63">
        <f t="shared" si="1969"/>
        <v>2.3845767685639094</v>
      </c>
      <c r="NH496" s="64">
        <f t="shared" si="2125"/>
        <v>2.6520346582676098</v>
      </c>
      <c r="NI496" s="238">
        <f t="shared" si="2104"/>
        <v>-4.971897510044343E-4</v>
      </c>
      <c r="NJ496" s="238">
        <f t="shared" si="2105"/>
        <v>-4.971897510044343E-4</v>
      </c>
      <c r="NK496" s="238">
        <f t="shared" si="2106"/>
        <v>-5.3519818736802449E-6</v>
      </c>
      <c r="NL496" s="238">
        <f t="shared" si="2107"/>
        <v>-3.6632347417686617E-6</v>
      </c>
      <c r="NM496" s="239">
        <f t="shared" si="1970"/>
        <v>0.26745788970370027</v>
      </c>
      <c r="NN496" s="240">
        <f t="shared" si="1971"/>
        <v>0.47242457314168224</v>
      </c>
      <c r="NO496" s="240">
        <f>O496*IN496+0.001</f>
        <v>0.27262881109406911</v>
      </c>
      <c r="NP496" s="240">
        <f t="shared" si="1972"/>
        <v>1.2731726086645932E-2</v>
      </c>
      <c r="NQ496" s="240">
        <f t="shared" si="2120"/>
        <v>0</v>
      </c>
      <c r="NR496" s="240">
        <f t="shared" si="1973"/>
        <v>0</v>
      </c>
      <c r="NS496" s="240">
        <f t="shared" si="1974"/>
        <v>0.67826060614526051</v>
      </c>
      <c r="NT496" s="240">
        <f t="shared" si="1975"/>
        <v>5.331346665905895E-2</v>
      </c>
      <c r="NU496" s="240">
        <f t="shared" si="1976"/>
        <v>1.81406880881486E-3</v>
      </c>
      <c r="NV496" s="240">
        <f t="shared" si="1977"/>
        <v>5.2912614796884888E-2</v>
      </c>
      <c r="NW496" s="240">
        <f t="shared" si="1978"/>
        <v>6.7497784827421969E-2</v>
      </c>
      <c r="NX496" s="240">
        <f t="shared" si="1979"/>
        <v>0.64671303920552492</v>
      </c>
      <c r="NY496" s="240">
        <f t="shared" si="1980"/>
        <v>0.20157851570904917</v>
      </c>
      <c r="NZ496" s="240">
        <f t="shared" si="1981"/>
        <v>4.0312640195885782E-4</v>
      </c>
      <c r="OA496" s="240">
        <f t="shared" si="1982"/>
        <v>0.19692724678160703</v>
      </c>
      <c r="OB496" s="241">
        <f t="shared" si="1983"/>
        <v>0</v>
      </c>
      <c r="OC496" s="4"/>
      <c r="OD496" s="4"/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136"/>
      <c r="OP496" s="13"/>
      <c r="OQ496" s="13"/>
      <c r="OR496" s="13"/>
      <c r="OS496" s="13"/>
      <c r="OT496" s="13"/>
    </row>
    <row r="497" spans="1:410" ht="15" customHeight="1">
      <c r="A497" s="242">
        <v>478</v>
      </c>
      <c r="B497" s="49" t="s">
        <v>547</v>
      </c>
      <c r="C497" s="50">
        <v>1</v>
      </c>
      <c r="D497" s="51">
        <v>237</v>
      </c>
      <c r="E497" s="52">
        <v>237</v>
      </c>
      <c r="F497" s="52"/>
      <c r="G497" s="52"/>
      <c r="H497" s="53"/>
      <c r="I497" s="57">
        <v>1.33368836326369</v>
      </c>
      <c r="J497" s="58"/>
      <c r="K497" s="58">
        <v>0.90149999999999997</v>
      </c>
      <c r="L497" s="243"/>
      <c r="M497" s="1">
        <v>0</v>
      </c>
      <c r="N497" s="2">
        <v>0</v>
      </c>
      <c r="O497" s="2">
        <v>0.43218836326368998</v>
      </c>
      <c r="P497" s="2">
        <v>0</v>
      </c>
      <c r="Q497" s="2">
        <v>0</v>
      </c>
      <c r="R497" s="2">
        <v>0</v>
      </c>
      <c r="S497" s="2">
        <v>0.26140000000000002</v>
      </c>
      <c r="T497" s="2">
        <v>0</v>
      </c>
      <c r="U497" s="2">
        <v>0</v>
      </c>
      <c r="V497" s="2">
        <v>0.27260000000000001</v>
      </c>
      <c r="W497" s="2">
        <v>0</v>
      </c>
      <c r="X497" s="2">
        <v>0.36270000000000002</v>
      </c>
      <c r="Y497" s="2">
        <v>0</v>
      </c>
      <c r="Z497" s="2">
        <v>4.7999999999999996E-3</v>
      </c>
      <c r="AA497" s="2">
        <v>0</v>
      </c>
      <c r="AB497" s="3">
        <v>0</v>
      </c>
      <c r="AC497" s="244">
        <v>0</v>
      </c>
      <c r="AD497" s="108">
        <v>0</v>
      </c>
      <c r="AE497" s="108">
        <v>0</v>
      </c>
      <c r="AF497" s="108">
        <f t="shared" si="1984"/>
        <v>0</v>
      </c>
      <c r="AG497" s="108">
        <f t="shared" si="1985"/>
        <v>0</v>
      </c>
      <c r="AH497" s="108">
        <v>0</v>
      </c>
      <c r="AI497" s="108">
        <v>0</v>
      </c>
      <c r="AJ497" s="108">
        <f t="shared" si="1986"/>
        <v>0</v>
      </c>
      <c r="AK497" s="108">
        <f t="shared" si="1987"/>
        <v>0</v>
      </c>
      <c r="AL497" s="108">
        <v>0</v>
      </c>
      <c r="AM497" s="245">
        <v>0</v>
      </c>
      <c r="AN497" s="244">
        <v>0</v>
      </c>
      <c r="AO497" s="108">
        <v>0</v>
      </c>
      <c r="AP497" s="108">
        <v>0</v>
      </c>
      <c r="AQ497" s="108">
        <f t="shared" si="1988"/>
        <v>0</v>
      </c>
      <c r="AR497" s="108">
        <f t="shared" si="1989"/>
        <v>0</v>
      </c>
      <c r="AS497" s="246">
        <v>0</v>
      </c>
      <c r="AT497" s="247">
        <v>0</v>
      </c>
      <c r="AU497" s="108">
        <v>0</v>
      </c>
      <c r="AV497" s="108">
        <f t="shared" si="1990"/>
        <v>0</v>
      </c>
      <c r="AW497" s="108">
        <f t="shared" si="1991"/>
        <v>0</v>
      </c>
      <c r="AX497" s="108">
        <v>0</v>
      </c>
      <c r="AY497" s="245">
        <v>0</v>
      </c>
      <c r="AZ497" s="248">
        <v>13</v>
      </c>
      <c r="BA497" s="108">
        <v>66.263166666666663</v>
      </c>
      <c r="BB497" s="108">
        <v>6.9103004701432003</v>
      </c>
      <c r="BC497" s="109">
        <v>5.5282403761145602</v>
      </c>
      <c r="BD497" s="109">
        <v>1.3820600940286401</v>
      </c>
      <c r="BE497" s="108">
        <v>2.5913631249999995</v>
      </c>
      <c r="BF497" s="109">
        <v>2.0730904999999997</v>
      </c>
      <c r="BG497" s="109">
        <v>0.51827262499999982</v>
      </c>
      <c r="BH497" s="108">
        <v>5.53083260911212</v>
      </c>
      <c r="BI497" s="109">
        <f t="shared" si="1992"/>
        <v>3.2370193394698323</v>
      </c>
      <c r="BJ497" s="108">
        <f t="shared" si="1993"/>
        <v>0.10699395682327396</v>
      </c>
      <c r="BK497" s="108">
        <v>4.0647831435460997</v>
      </c>
      <c r="BL497" s="245">
        <v>102.43253521736169</v>
      </c>
      <c r="BM497" s="244">
        <v>0</v>
      </c>
      <c r="BN497" s="108">
        <v>0</v>
      </c>
      <c r="BO497" s="108">
        <v>0</v>
      </c>
      <c r="BP497" s="108">
        <f t="shared" si="1994"/>
        <v>0</v>
      </c>
      <c r="BQ497" s="108">
        <f t="shared" si="1995"/>
        <v>0</v>
      </c>
      <c r="BR497" s="108">
        <v>0</v>
      </c>
      <c r="BS497" s="108">
        <v>0</v>
      </c>
      <c r="BT497" s="108">
        <f t="shared" si="1996"/>
        <v>0</v>
      </c>
      <c r="BU497" s="108">
        <f t="shared" si="1997"/>
        <v>0</v>
      </c>
      <c r="BV497" s="108">
        <v>0</v>
      </c>
      <c r="BW497" s="245">
        <v>0</v>
      </c>
      <c r="BX497" s="107">
        <v>0</v>
      </c>
      <c r="BY497" s="108">
        <v>0</v>
      </c>
      <c r="BZ497" s="109">
        <f t="shared" si="1998"/>
        <v>0</v>
      </c>
      <c r="CA497" s="109">
        <f t="shared" si="1999"/>
        <v>0</v>
      </c>
      <c r="CB497" s="108">
        <v>0</v>
      </c>
      <c r="CC497" s="110">
        <v>0</v>
      </c>
      <c r="CD497" s="244">
        <v>0</v>
      </c>
      <c r="CE497" s="108">
        <v>0</v>
      </c>
      <c r="CF497" s="109">
        <f t="shared" si="2000"/>
        <v>0</v>
      </c>
      <c r="CG497" s="109">
        <f t="shared" si="2001"/>
        <v>0</v>
      </c>
      <c r="CH497" s="108">
        <v>0</v>
      </c>
      <c r="CI497" s="245">
        <v>0</v>
      </c>
      <c r="CJ497" s="249">
        <v>22.109548864821427</v>
      </c>
      <c r="CK497" s="250">
        <v>4.8641007502607136</v>
      </c>
      <c r="CL497" s="250">
        <v>3.7686180312631845</v>
      </c>
      <c r="CM497" s="251">
        <v>3.7686180312631845</v>
      </c>
      <c r="CN497" s="252">
        <f t="shared" si="1871"/>
        <v>1.8370128593392392</v>
      </c>
      <c r="CO497" s="250">
        <v>14.880898192114657</v>
      </c>
      <c r="CP497" s="252">
        <f t="shared" si="2002"/>
        <v>1.4728220176663562</v>
      </c>
      <c r="CQ497" s="250">
        <v>4.6568282802403607</v>
      </c>
      <c r="CR497" s="250">
        <v>3.3304911062075786</v>
      </c>
      <c r="CS497" s="252">
        <f t="shared" si="2003"/>
        <v>6.4428350449585614E-2</v>
      </c>
      <c r="CT497" s="252">
        <f t="shared" si="2004"/>
        <v>1.9492298687478971</v>
      </c>
      <c r="CU497" s="250">
        <f t="shared" si="1872"/>
        <v>48.953656944667564</v>
      </c>
      <c r="CV497" s="245">
        <f t="shared" si="2005"/>
        <v>61.681607750281131</v>
      </c>
      <c r="CW497" s="244">
        <v>0</v>
      </c>
      <c r="CX497" s="108">
        <v>0</v>
      </c>
      <c r="CY497" s="108">
        <f t="shared" si="2006"/>
        <v>0</v>
      </c>
      <c r="CZ497" s="108">
        <f t="shared" si="2007"/>
        <v>0</v>
      </c>
      <c r="DA497" s="108">
        <v>0</v>
      </c>
      <c r="DB497" s="245">
        <v>0</v>
      </c>
      <c r="DC497" s="244">
        <v>0</v>
      </c>
      <c r="DD497" s="108">
        <v>0</v>
      </c>
      <c r="DE497" s="108">
        <f t="shared" si="2008"/>
        <v>0</v>
      </c>
      <c r="DF497" s="108">
        <f t="shared" si="2009"/>
        <v>0</v>
      </c>
      <c r="DG497" s="108">
        <v>0</v>
      </c>
      <c r="DH497" s="245">
        <v>0</v>
      </c>
      <c r="DI497" s="107">
        <v>25.026409340015999</v>
      </c>
      <c r="DJ497" s="108">
        <v>5.5058100548035194</v>
      </c>
      <c r="DK497" s="108">
        <v>0.42734653672015649</v>
      </c>
      <c r="DL497" s="108">
        <v>16.84409988552579</v>
      </c>
      <c r="DM497" s="108">
        <f t="shared" si="2010"/>
        <v>1.6671279420700296</v>
      </c>
      <c r="DN497" s="108">
        <f t="shared" si="2011"/>
        <v>5.2711926181764408</v>
      </c>
      <c r="DO497" s="108">
        <v>3.4896676046457786</v>
      </c>
      <c r="DP497" s="108">
        <f t="shared" si="2012"/>
        <v>6.7507619811872588E-2</v>
      </c>
      <c r="DQ497" s="108">
        <f t="shared" si="2013"/>
        <v>2.0423907796358258</v>
      </c>
      <c r="DR497" s="108">
        <v>2.5646666710855621</v>
      </c>
      <c r="DS497" s="110">
        <v>64.629600111356154</v>
      </c>
      <c r="DT497" s="244">
        <v>0</v>
      </c>
      <c r="DU497" s="108">
        <v>0</v>
      </c>
      <c r="DV497" s="108">
        <v>0</v>
      </c>
      <c r="DW497" s="108">
        <f t="shared" si="2014"/>
        <v>0</v>
      </c>
      <c r="DX497" s="108">
        <f t="shared" si="2015"/>
        <v>0</v>
      </c>
      <c r="DY497" s="108">
        <v>0</v>
      </c>
      <c r="DZ497" s="108">
        <v>0</v>
      </c>
      <c r="EA497" s="108"/>
      <c r="EB497" s="108">
        <v>0</v>
      </c>
      <c r="EC497" s="108">
        <f t="shared" si="2016"/>
        <v>0</v>
      </c>
      <c r="ED497" s="108">
        <f t="shared" si="2017"/>
        <v>0</v>
      </c>
      <c r="EE497" s="108">
        <v>0</v>
      </c>
      <c r="EF497" s="245">
        <v>0</v>
      </c>
      <c r="EG497" s="249">
        <v>14.640951055555501</v>
      </c>
      <c r="EH497" s="250">
        <v>3.2210092322222099</v>
      </c>
      <c r="EI497" s="250">
        <v>35.859618709033974</v>
      </c>
      <c r="EJ497" s="250">
        <v>9.8541360307947983</v>
      </c>
      <c r="EK497" s="250">
        <f t="shared" si="2018"/>
        <v>0.97530325951188446</v>
      </c>
      <c r="EL497" s="250">
        <v>3.0837533294769242</v>
      </c>
      <c r="EM497" s="250">
        <v>4.6410271970152772</v>
      </c>
      <c r="EN497" s="250">
        <f t="shared" si="2019"/>
        <v>8.9780671126260536E-2</v>
      </c>
      <c r="EO497" s="250">
        <f t="shared" si="2020"/>
        <v>2.7162447055427372</v>
      </c>
      <c r="EP497" s="250">
        <v>68.216742224621768</v>
      </c>
      <c r="EQ497" s="245">
        <v>85.953095203023423</v>
      </c>
      <c r="ER497" s="244">
        <v>0</v>
      </c>
      <c r="ES497" s="108">
        <v>0</v>
      </c>
      <c r="ET497" s="108">
        <v>0</v>
      </c>
      <c r="EU497" s="108">
        <f t="shared" si="2021"/>
        <v>0</v>
      </c>
      <c r="EV497" s="108">
        <f t="shared" si="2022"/>
        <v>0</v>
      </c>
      <c r="EW497" s="108">
        <v>0</v>
      </c>
      <c r="EX497" s="108">
        <v>0</v>
      </c>
      <c r="EY497" s="108">
        <f t="shared" si="2023"/>
        <v>0</v>
      </c>
      <c r="EZ497" s="108">
        <f t="shared" si="2024"/>
        <v>0</v>
      </c>
      <c r="FA497" s="108">
        <v>0</v>
      </c>
      <c r="FB497" s="245">
        <v>0</v>
      </c>
      <c r="FC497" s="244">
        <v>0.83333333333333293</v>
      </c>
      <c r="FD497" s="108">
        <v>6.0833333333333302E-2</v>
      </c>
      <c r="FE497" s="108">
        <f t="shared" si="2025"/>
        <v>1.1768208333333328E-3</v>
      </c>
      <c r="FF497" s="108">
        <f t="shared" si="2026"/>
        <v>3.5603803333333316E-2</v>
      </c>
      <c r="FG497" s="108">
        <v>4.4708333333333301E-2</v>
      </c>
      <c r="FH497" s="245">
        <v>1.1266499999999995</v>
      </c>
      <c r="FI497" s="244">
        <v>0</v>
      </c>
      <c r="FJ497" s="108">
        <v>0</v>
      </c>
      <c r="FK497" s="108">
        <f t="shared" si="2027"/>
        <v>0</v>
      </c>
      <c r="FL497" s="108">
        <f t="shared" si="2028"/>
        <v>0</v>
      </c>
      <c r="FM497" s="108">
        <v>0</v>
      </c>
      <c r="FN497" s="245">
        <v>0</v>
      </c>
      <c r="FO497" s="244">
        <v>0</v>
      </c>
      <c r="FP497" s="108">
        <v>0</v>
      </c>
      <c r="FQ497" s="108">
        <f t="shared" si="2029"/>
        <v>0</v>
      </c>
      <c r="FR497" s="108">
        <f t="shared" si="2030"/>
        <v>0</v>
      </c>
      <c r="FS497" s="108">
        <v>0</v>
      </c>
      <c r="FT497" s="110">
        <v>0</v>
      </c>
      <c r="FU497" s="253">
        <f t="shared" si="1873"/>
        <v>75.367829297679378</v>
      </c>
      <c r="FV497" s="254">
        <f t="shared" si="1874"/>
        <v>40.952236470040049</v>
      </c>
      <c r="FW497" s="254">
        <f t="shared" si="1875"/>
        <v>9.4383437354537989</v>
      </c>
      <c r="FX497" s="254">
        <f t="shared" si="1876"/>
        <v>66.263166666666663</v>
      </c>
      <c r="FY497" s="254">
        <f t="shared" si="1877"/>
        <v>0</v>
      </c>
      <c r="FZ497" s="254">
        <f t="shared" si="1878"/>
        <v>0</v>
      </c>
      <c r="GA497" s="254">
        <f t="shared" si="2031"/>
        <v>0</v>
      </c>
      <c r="GB497" s="254">
        <f t="shared" si="2032"/>
        <v>0</v>
      </c>
      <c r="GC497" s="254">
        <f t="shared" si="2033"/>
        <v>0</v>
      </c>
      <c r="GD497" s="254">
        <f t="shared" si="2034"/>
        <v>0</v>
      </c>
      <c r="GE497" s="254">
        <f t="shared" si="1879"/>
        <v>41.579134108435241</v>
      </c>
      <c r="GF497" s="255">
        <f t="shared" si="1880"/>
        <v>15.874364558030344</v>
      </c>
      <c r="GG497" s="255">
        <f t="shared" si="1881"/>
        <v>4.1152532192482703</v>
      </c>
      <c r="GH497" s="254">
        <f t="shared" si="1882"/>
        <v>17.052851850314088</v>
      </c>
      <c r="GI497" s="255">
        <f t="shared" si="1883"/>
        <v>12.176195966010143</v>
      </c>
      <c r="GJ497" s="256">
        <f t="shared" si="1884"/>
        <v>0.329887419044326</v>
      </c>
      <c r="GK497" s="253">
        <f t="shared" si="2035"/>
        <v>250.65356212858921</v>
      </c>
      <c r="GL497" s="257">
        <f t="shared" si="2036"/>
        <v>315.82348828202237</v>
      </c>
      <c r="GM497" s="221">
        <f t="shared" si="2037"/>
        <v>315.82348828202237</v>
      </c>
      <c r="GN497" s="222">
        <f t="shared" si="2038"/>
        <v>130.30717117536705</v>
      </c>
      <c r="GO497" s="222">
        <f t="shared" si="2039"/>
        <v>17.493190310920458</v>
      </c>
      <c r="GP497" s="55">
        <f t="shared" si="2040"/>
        <v>0.41259493359469845</v>
      </c>
      <c r="GQ497" s="56">
        <f t="shared" si="2041"/>
        <v>5.5389136527108085E-2</v>
      </c>
      <c r="GR497" s="258">
        <f t="shared" si="2042"/>
        <v>1.0732334033423383</v>
      </c>
      <c r="GS497" s="227">
        <f t="shared" si="1885"/>
        <v>315.82348828202237</v>
      </c>
      <c r="GT497" s="222">
        <f t="shared" si="2109"/>
        <v>130.30717117536705</v>
      </c>
      <c r="GU497" s="222">
        <f t="shared" si="2110"/>
        <v>17.493190310920458</v>
      </c>
      <c r="GV497" s="37">
        <f t="shared" si="2099"/>
        <v>0.41259493359469845</v>
      </c>
      <c r="GW497" s="228">
        <f t="shared" si="2100"/>
        <v>5.5389136527108085E-2</v>
      </c>
      <c r="GX497" s="258">
        <f t="shared" si="2043"/>
        <v>1.0732334033423383</v>
      </c>
      <c r="GY497" s="221">
        <f t="shared" si="2108"/>
        <v>213.39095306466066</v>
      </c>
      <c r="GZ497" s="222">
        <f t="shared" si="2044"/>
        <v>125.33122504673402</v>
      </c>
      <c r="HA497" s="222">
        <f t="shared" si="2045"/>
        <v>7.7807010214187873</v>
      </c>
      <c r="HB497" s="55">
        <f t="shared" si="2046"/>
        <v>0.58733148358335874</v>
      </c>
      <c r="HC497" s="56">
        <f t="shared" si="2047"/>
        <v>3.6462187874764858E-2</v>
      </c>
      <c r="HD497" s="258">
        <f t="shared" si="2048"/>
        <v>1.0976828363793134</v>
      </c>
      <c r="HE497" s="221">
        <f t="shared" si="2049"/>
        <v>213.39095306466066</v>
      </c>
      <c r="HF497" s="222">
        <f t="shared" si="2050"/>
        <v>125.33122504673402</v>
      </c>
      <c r="HG497" s="222">
        <f t="shared" si="2051"/>
        <v>7.7807010214187873</v>
      </c>
      <c r="HH497" s="55">
        <f t="shared" si="2052"/>
        <v>0.58733148358335874</v>
      </c>
      <c r="HI497" s="56">
        <f t="shared" si="2053"/>
        <v>3.6462187874764858E-2</v>
      </c>
      <c r="HJ497" s="259">
        <f t="shared" si="2054"/>
        <v>1.0976828363793134</v>
      </c>
      <c r="HK497" s="54">
        <f t="shared" si="1886"/>
        <v>1.4313589011035628</v>
      </c>
      <c r="HL497" s="55">
        <f t="shared" si="1887"/>
        <v>0</v>
      </c>
      <c r="HM497" s="55">
        <f t="shared" si="1888"/>
        <v>0.98956107699595097</v>
      </c>
      <c r="HN497" s="56">
        <f t="shared" si="1889"/>
        <v>0</v>
      </c>
      <c r="HQ497" s="57">
        <f t="shared" si="1890"/>
        <v>0</v>
      </c>
      <c r="HR497" s="58">
        <f t="shared" si="2055"/>
        <v>0</v>
      </c>
      <c r="HS497" s="58">
        <f t="shared" si="1891"/>
        <v>0</v>
      </c>
      <c r="HT497" s="58">
        <f t="shared" si="2056"/>
        <v>0</v>
      </c>
      <c r="HU497" s="58">
        <f t="shared" si="1892"/>
        <v>0</v>
      </c>
      <c r="HV497" s="55"/>
      <c r="HW497" s="56"/>
      <c r="HX497" s="260"/>
      <c r="HY497" s="57">
        <f t="shared" si="1893"/>
        <v>0</v>
      </c>
      <c r="HZ497" s="58">
        <f t="shared" si="2057"/>
        <v>0</v>
      </c>
      <c r="IA497" s="58">
        <f t="shared" si="1894"/>
        <v>0</v>
      </c>
      <c r="IB497" s="58">
        <f t="shared" si="2058"/>
        <v>0</v>
      </c>
      <c r="IC497" s="58">
        <f t="shared" si="1895"/>
        <v>0</v>
      </c>
      <c r="ID497" s="55"/>
      <c r="IE497" s="56"/>
      <c r="IF497" s="260"/>
      <c r="IG497" s="57">
        <f t="shared" si="1899"/>
        <v>3.9491635941531955</v>
      </c>
      <c r="IH497" s="58">
        <f t="shared" si="2059"/>
        <v>4.5679975293570019</v>
      </c>
      <c r="II497" s="58">
        <f t="shared" si="1900"/>
        <v>7.7083248329378335</v>
      </c>
      <c r="IJ497" s="58">
        <f t="shared" si="2060"/>
        <v>8.9023443495599039</v>
      </c>
      <c r="IK497" s="58">
        <f t="shared" si="1901"/>
        <v>81.295662870921973</v>
      </c>
      <c r="IL497" s="55">
        <f t="shared" si="1902"/>
        <v>4.8577789450139804E-2</v>
      </c>
      <c r="IM497" s="56">
        <f t="shared" si="1903"/>
        <v>9.4818401876823444E-2</v>
      </c>
      <c r="IN497" s="260">
        <f t="shared" si="1904"/>
        <v>1.0222995100575569</v>
      </c>
      <c r="IO497" s="57">
        <f t="shared" si="1905"/>
        <v>0</v>
      </c>
      <c r="IP497" s="58">
        <f t="shared" si="2061"/>
        <v>0</v>
      </c>
      <c r="IQ497" s="58">
        <f t="shared" si="1906"/>
        <v>0</v>
      </c>
      <c r="IR497" s="58">
        <f t="shared" si="2062"/>
        <v>0</v>
      </c>
      <c r="IS497" s="58">
        <f t="shared" si="1907"/>
        <v>0</v>
      </c>
      <c r="IT497" s="55"/>
      <c r="IU497" s="56"/>
      <c r="IV497" s="260"/>
      <c r="IW497" s="57">
        <f t="shared" si="1911"/>
        <v>0</v>
      </c>
      <c r="IX497" s="58">
        <f t="shared" si="2063"/>
        <v>0</v>
      </c>
      <c r="IY497" s="58">
        <f t="shared" si="1912"/>
        <v>0</v>
      </c>
      <c r="IZ497" s="58">
        <f t="shared" si="2064"/>
        <v>0</v>
      </c>
      <c r="JA497" s="58">
        <f t="shared" si="1913"/>
        <v>0</v>
      </c>
      <c r="JB497" s="55"/>
      <c r="JC497" s="56"/>
      <c r="JD497" s="260"/>
      <c r="JE497" s="57">
        <f t="shared" si="1914"/>
        <v>0</v>
      </c>
      <c r="JF497" s="58">
        <f t="shared" si="2065"/>
        <v>0</v>
      </c>
      <c r="JG497" s="58">
        <f t="shared" si="1915"/>
        <v>0</v>
      </c>
      <c r="JH497" s="58">
        <f t="shared" si="2066"/>
        <v>0</v>
      </c>
      <c r="JI497" s="58">
        <f t="shared" si="1916"/>
        <v>0</v>
      </c>
      <c r="JJ497" s="55"/>
      <c r="JK497" s="56"/>
      <c r="JL497" s="260"/>
      <c r="JM497" s="57">
        <f t="shared" si="1917"/>
        <v>35.033040556847816</v>
      </c>
      <c r="JN497" s="58">
        <f t="shared" si="2067"/>
        <v>40.522718012105869</v>
      </c>
      <c r="JO497" s="58">
        <f t="shared" si="1918"/>
        <v>3.3742632274551814</v>
      </c>
      <c r="JP497" s="58">
        <f t="shared" si="2068"/>
        <v>3.8969366013879889</v>
      </c>
      <c r="JQ497" s="58">
        <f t="shared" si="1919"/>
        <v>48.953656944667564</v>
      </c>
      <c r="JR497" s="55">
        <f t="shared" si="1920"/>
        <v>0.71563684397359206</v>
      </c>
      <c r="JS497" s="56">
        <f t="shared" si="1921"/>
        <v>6.8927705059279212E-2</v>
      </c>
      <c r="JT497" s="260">
        <f t="shared" si="1922"/>
        <v>1.1228171949643442</v>
      </c>
      <c r="JU497" s="57">
        <f t="shared" si="1923"/>
        <v>0</v>
      </c>
      <c r="JV497" s="58">
        <f t="shared" si="2069"/>
        <v>0</v>
      </c>
      <c r="JW497" s="58">
        <f t="shared" si="1924"/>
        <v>0</v>
      </c>
      <c r="JX497" s="58">
        <f t="shared" si="2070"/>
        <v>0</v>
      </c>
      <c r="JY497" s="58">
        <f t="shared" si="1925"/>
        <v>0</v>
      </c>
      <c r="JZ497" s="55"/>
      <c r="KA497" s="56"/>
      <c r="KB497" s="260"/>
      <c r="KC497" s="57">
        <f t="shared" si="1929"/>
        <v>0</v>
      </c>
      <c r="KD497" s="58">
        <f t="shared" si="2071"/>
        <v>0</v>
      </c>
      <c r="KE497" s="58">
        <f t="shared" si="1930"/>
        <v>0</v>
      </c>
      <c r="KF497" s="58">
        <f t="shared" si="2072"/>
        <v>0</v>
      </c>
      <c r="KG497" s="58">
        <f t="shared" si="1931"/>
        <v>0</v>
      </c>
      <c r="KH497" s="55"/>
      <c r="KI497" s="56"/>
      <c r="KJ497" s="260"/>
      <c r="KK497" s="57">
        <f t="shared" si="1935"/>
        <v>39.454791140150483</v>
      </c>
      <c r="KL497" s="58">
        <f t="shared" si="2073"/>
        <v>45.63735691181207</v>
      </c>
      <c r="KM497" s="58">
        <f t="shared" si="1936"/>
        <v>1.7346355618819023</v>
      </c>
      <c r="KN497" s="58">
        <f t="shared" si="2074"/>
        <v>2.0033306104174091</v>
      </c>
      <c r="KO497" s="58">
        <f t="shared" si="1937"/>
        <v>51.293333421711232</v>
      </c>
      <c r="KP497" s="55">
        <f t="shared" si="2075"/>
        <v>0.76919920208286208</v>
      </c>
      <c r="KQ497" s="56">
        <f t="shared" si="2076"/>
        <v>3.3817953448657574E-2</v>
      </c>
      <c r="KR497" s="260">
        <f t="shared" si="2077"/>
        <v>1.1257719159555815</v>
      </c>
      <c r="KS497" s="57">
        <f t="shared" si="1938"/>
        <v>0</v>
      </c>
      <c r="KT497" s="58">
        <f t="shared" si="2078"/>
        <v>0</v>
      </c>
      <c r="KU497" s="58">
        <f t="shared" si="1939"/>
        <v>0</v>
      </c>
      <c r="KV497" s="58">
        <f t="shared" si="2079"/>
        <v>0</v>
      </c>
      <c r="KW497" s="58">
        <f t="shared" si="1940"/>
        <v>0</v>
      </c>
      <c r="KX497" s="55"/>
      <c r="KY497" s="56"/>
      <c r="KZ497" s="260"/>
      <c r="LA497" s="57">
        <f t="shared" si="1944"/>
        <v>24.9379578905017</v>
      </c>
      <c r="LB497" s="58">
        <f t="shared" si="2080"/>
        <v>28.845735891943317</v>
      </c>
      <c r="LC497" s="58">
        <f t="shared" si="1945"/>
        <v>1.065083930638145</v>
      </c>
      <c r="LD497" s="58">
        <f t="shared" si="2081"/>
        <v>1.2300654314939936</v>
      </c>
      <c r="LE497" s="58">
        <f t="shared" si="1946"/>
        <v>68.216742224621768</v>
      </c>
      <c r="LF497" s="55">
        <f t="shared" si="2082"/>
        <v>0.36556946399443763</v>
      </c>
      <c r="LG497" s="56">
        <f t="shared" si="2083"/>
        <v>1.5613233583202681E-2</v>
      </c>
      <c r="LH497" s="260">
        <f t="shared" si="2084"/>
        <v>1.0597032248899665</v>
      </c>
      <c r="LI497" s="57">
        <f t="shared" si="1947"/>
        <v>0</v>
      </c>
      <c r="LJ497" s="58">
        <f t="shared" si="2085"/>
        <v>0</v>
      </c>
      <c r="LK497" s="58">
        <f t="shared" si="1948"/>
        <v>0</v>
      </c>
      <c r="LL497" s="58">
        <f t="shared" si="2086"/>
        <v>0</v>
      </c>
      <c r="LM497" s="58">
        <f t="shared" si="1949"/>
        <v>0</v>
      </c>
      <c r="LN497" s="55"/>
      <c r="LO497" s="56"/>
      <c r="LP497" s="260"/>
      <c r="LQ497" s="57">
        <f t="shared" si="1953"/>
        <v>4.3436640066666643E-2</v>
      </c>
      <c r="LR497" s="58">
        <f t="shared" si="2087"/>
        <v>5.0243161565113312E-2</v>
      </c>
      <c r="LS497" s="58">
        <f t="shared" si="1954"/>
        <v>1.1768208333333328E-3</v>
      </c>
      <c r="LT497" s="58">
        <f t="shared" si="2088"/>
        <v>1.359110380416666E-3</v>
      </c>
      <c r="LU497" s="58">
        <f t="shared" si="1955"/>
        <v>0.89416666666666633</v>
      </c>
      <c r="LV497" s="55">
        <f t="shared" si="2101"/>
        <v>4.857778945013979E-2</v>
      </c>
      <c r="LW497" s="56">
        <f t="shared" si="2102"/>
        <v>1.3161090400745572E-3</v>
      </c>
      <c r="LX497" s="260">
        <f t="shared" si="2103"/>
        <v>1.0078160048971445</v>
      </c>
      <c r="LY497" s="57">
        <f t="shared" si="1956"/>
        <v>0</v>
      </c>
      <c r="LZ497" s="58">
        <f t="shared" si="2089"/>
        <v>0</v>
      </c>
      <c r="MA497" s="58">
        <f t="shared" si="1957"/>
        <v>0</v>
      </c>
      <c r="MB497" s="58">
        <f t="shared" si="2090"/>
        <v>0</v>
      </c>
      <c r="MC497" s="58">
        <f t="shared" si="1958"/>
        <v>0</v>
      </c>
      <c r="MD497" s="55"/>
      <c r="ME497" s="56"/>
      <c r="MF497" s="260"/>
      <c r="MG497" s="57">
        <f t="shared" si="1962"/>
        <v>0</v>
      </c>
      <c r="MH497" s="58">
        <f t="shared" si="2091"/>
        <v>0</v>
      </c>
      <c r="MI497" s="58">
        <f t="shared" si="1963"/>
        <v>0</v>
      </c>
      <c r="MJ497" s="58">
        <f t="shared" si="2092"/>
        <v>0</v>
      </c>
      <c r="MK497" s="58">
        <f t="shared" si="1964"/>
        <v>0</v>
      </c>
      <c r="ML497" s="55"/>
      <c r="MM497" s="56"/>
      <c r="MN497" s="260"/>
      <c r="MO497" s="59">
        <v>1.33368836326369</v>
      </c>
      <c r="MP497" s="60"/>
      <c r="MQ497" s="60">
        <v>0.90149999999999997</v>
      </c>
      <c r="MR497" s="61"/>
      <c r="MS497" s="59">
        <f t="shared" si="1965"/>
        <v>1.0732334033423383</v>
      </c>
      <c r="MT497" s="60"/>
      <c r="MU497" s="60">
        <f t="shared" si="2093"/>
        <v>1.0976828363793134</v>
      </c>
      <c r="MV497" s="61"/>
      <c r="MW497" s="66">
        <f t="shared" si="2095"/>
        <v>1.4313589011035628</v>
      </c>
      <c r="MX497" s="67"/>
      <c r="MY497" s="67">
        <f t="shared" si="2097"/>
        <v>0.98956107699595097</v>
      </c>
      <c r="MZ497" s="261"/>
      <c r="NA497" s="59">
        <f t="shared" si="1966"/>
        <v>1.0732699684493725</v>
      </c>
      <c r="NB497" s="60"/>
      <c r="NC497" s="60">
        <f t="shared" si="1967"/>
        <v>1.097705729943725</v>
      </c>
      <c r="ND497" s="262"/>
      <c r="NE497" s="62">
        <f t="shared" si="1968"/>
        <v>1.4314076675613159</v>
      </c>
      <c r="NF497" s="63"/>
      <c r="NG497" s="63">
        <f t="shared" si="1969"/>
        <v>0.9895817155442681</v>
      </c>
      <c r="NH497" s="64"/>
      <c r="NI497" s="238">
        <f t="shared" si="2104"/>
        <v>-4.8766457753091075E-5</v>
      </c>
      <c r="NJ497" s="238">
        <f t="shared" si="2105"/>
        <v>0</v>
      </c>
      <c r="NK497" s="238">
        <f t="shared" si="2106"/>
        <v>-2.0638548317131189E-5</v>
      </c>
      <c r="NL497" s="238">
        <f t="shared" si="2107"/>
        <v>0</v>
      </c>
      <c r="NM497" s="239">
        <f t="shared" si="1970"/>
        <v>0</v>
      </c>
      <c r="NN497" s="240">
        <f t="shared" si="1971"/>
        <v>0</v>
      </c>
      <c r="NO497" s="240">
        <f>O497*IN497</f>
        <v>0.44182595201704772</v>
      </c>
      <c r="NP497" s="240">
        <f t="shared" si="1972"/>
        <v>0</v>
      </c>
      <c r="NQ497" s="240">
        <f t="shared" si="2120"/>
        <v>0</v>
      </c>
      <c r="NR497" s="240">
        <f t="shared" si="1973"/>
        <v>0</v>
      </c>
      <c r="NS497" s="240">
        <f t="shared" si="1974"/>
        <v>0.29350441476367961</v>
      </c>
      <c r="NT497" s="240">
        <f t="shared" si="1975"/>
        <v>0</v>
      </c>
      <c r="NU497" s="240">
        <f t="shared" si="1976"/>
        <v>0</v>
      </c>
      <c r="NV497" s="240">
        <f t="shared" si="1977"/>
        <v>0.3068854242894915</v>
      </c>
      <c r="NW497" s="240">
        <f t="shared" si="1978"/>
        <v>0</v>
      </c>
      <c r="NX497" s="240">
        <f t="shared" si="1979"/>
        <v>0.38435435966759085</v>
      </c>
      <c r="NY497" s="240">
        <f t="shared" si="1980"/>
        <v>0</v>
      </c>
      <c r="NZ497" s="240">
        <f t="shared" si="1981"/>
        <v>4.8375168235062936E-3</v>
      </c>
      <c r="OA497" s="240">
        <f t="shared" si="1982"/>
        <v>0</v>
      </c>
      <c r="OB497" s="241">
        <f t="shared" si="1983"/>
        <v>0</v>
      </c>
      <c r="OC497" s="4"/>
      <c r="OD497" s="4"/>
      <c r="OE497" s="4"/>
      <c r="OF497" s="4"/>
      <c r="OG497" s="4"/>
      <c r="OH497" s="4"/>
      <c r="OI497" s="4"/>
      <c r="OJ497" s="4"/>
      <c r="OK497" s="4"/>
      <c r="OL497" s="4"/>
      <c r="OM497" s="4"/>
      <c r="ON497" s="4"/>
      <c r="OO497" s="136"/>
      <c r="OP497" s="13"/>
      <c r="OQ497" s="13"/>
      <c r="OR497" s="13"/>
      <c r="OS497" s="13"/>
      <c r="OT497" s="13"/>
    </row>
    <row r="498" spans="1:410" ht="15" customHeight="1">
      <c r="A498" s="242">
        <v>479</v>
      </c>
      <c r="B498" s="49" t="s">
        <v>548</v>
      </c>
      <c r="C498" s="50">
        <v>1</v>
      </c>
      <c r="D498" s="51">
        <v>266.95</v>
      </c>
      <c r="E498" s="52">
        <v>266.95</v>
      </c>
      <c r="F498" s="52"/>
      <c r="G498" s="52"/>
      <c r="H498" s="53"/>
      <c r="I498" s="57">
        <v>1.4903944005776442</v>
      </c>
      <c r="J498" s="58"/>
      <c r="K498" s="58">
        <v>0.98859999999999992</v>
      </c>
      <c r="L498" s="243"/>
      <c r="M498" s="1">
        <v>0</v>
      </c>
      <c r="N498" s="2">
        <v>0</v>
      </c>
      <c r="O498" s="2">
        <v>0.50179440057764424</v>
      </c>
      <c r="P498" s="2">
        <v>0</v>
      </c>
      <c r="Q498" s="2">
        <v>0</v>
      </c>
      <c r="R498" s="2">
        <v>0</v>
      </c>
      <c r="S498" s="2">
        <v>0.26129999999999998</v>
      </c>
      <c r="T498" s="2">
        <v>0</v>
      </c>
      <c r="U498" s="2">
        <v>0</v>
      </c>
      <c r="V498" s="2">
        <v>0.3569</v>
      </c>
      <c r="W498" s="2">
        <v>0</v>
      </c>
      <c r="X498" s="2">
        <v>0.36620000000000003</v>
      </c>
      <c r="Y498" s="2">
        <v>0</v>
      </c>
      <c r="Z498" s="2">
        <v>4.1999999999999997E-3</v>
      </c>
      <c r="AA498" s="2">
        <v>0</v>
      </c>
      <c r="AB498" s="3">
        <v>0</v>
      </c>
      <c r="AC498" s="244">
        <v>0</v>
      </c>
      <c r="AD498" s="108">
        <v>0</v>
      </c>
      <c r="AE498" s="108">
        <v>0</v>
      </c>
      <c r="AF498" s="108">
        <f t="shared" si="1984"/>
        <v>0</v>
      </c>
      <c r="AG498" s="108">
        <f t="shared" si="1985"/>
        <v>0</v>
      </c>
      <c r="AH498" s="108">
        <v>0</v>
      </c>
      <c r="AI498" s="108">
        <v>0</v>
      </c>
      <c r="AJ498" s="108">
        <f t="shared" si="1986"/>
        <v>0</v>
      </c>
      <c r="AK498" s="108">
        <f t="shared" si="1987"/>
        <v>0</v>
      </c>
      <c r="AL498" s="108">
        <v>0</v>
      </c>
      <c r="AM498" s="245">
        <v>0</v>
      </c>
      <c r="AN498" s="244">
        <v>0</v>
      </c>
      <c r="AO498" s="108">
        <v>0</v>
      </c>
      <c r="AP498" s="108">
        <v>0</v>
      </c>
      <c r="AQ498" s="108">
        <f t="shared" si="1988"/>
        <v>0</v>
      </c>
      <c r="AR498" s="108">
        <f t="shared" si="1989"/>
        <v>0</v>
      </c>
      <c r="AS498" s="246">
        <v>0</v>
      </c>
      <c r="AT498" s="247">
        <v>0</v>
      </c>
      <c r="AU498" s="108">
        <v>0</v>
      </c>
      <c r="AV498" s="108">
        <f t="shared" si="1990"/>
        <v>0</v>
      </c>
      <c r="AW498" s="108">
        <f t="shared" si="1991"/>
        <v>0</v>
      </c>
      <c r="AX498" s="108">
        <v>0</v>
      </c>
      <c r="AY498" s="245">
        <v>0</v>
      </c>
      <c r="AZ498" s="248">
        <v>17</v>
      </c>
      <c r="BA498" s="108">
        <v>86.651833333333315</v>
      </c>
      <c r="BB498" s="108">
        <v>9.036546768648801</v>
      </c>
      <c r="BC498" s="109">
        <v>7.2292374149190408</v>
      </c>
      <c r="BD498" s="109">
        <v>1.8073093537297602</v>
      </c>
      <c r="BE498" s="108">
        <v>3.3887056249999996</v>
      </c>
      <c r="BF498" s="109">
        <v>2.7109644999999998</v>
      </c>
      <c r="BG498" s="109">
        <v>0.67774112499999983</v>
      </c>
      <c r="BH498" s="108">
        <v>7.2326272580696944</v>
      </c>
      <c r="BI498" s="109">
        <f t="shared" si="1992"/>
        <v>4.2330252900759344</v>
      </c>
      <c r="BJ498" s="108">
        <f t="shared" si="1993"/>
        <v>0.13991517430735825</v>
      </c>
      <c r="BK498" s="108">
        <v>5.315485649252591</v>
      </c>
      <c r="BL498" s="245">
        <v>133.95023836116528</v>
      </c>
      <c r="BM498" s="244">
        <v>0</v>
      </c>
      <c r="BN498" s="108">
        <v>0</v>
      </c>
      <c r="BO498" s="108">
        <v>0</v>
      </c>
      <c r="BP498" s="108">
        <f t="shared" si="1994"/>
        <v>0</v>
      </c>
      <c r="BQ498" s="108">
        <f t="shared" si="1995"/>
        <v>0</v>
      </c>
      <c r="BR498" s="108">
        <v>0</v>
      </c>
      <c r="BS498" s="108">
        <v>0</v>
      </c>
      <c r="BT498" s="108">
        <f t="shared" si="1996"/>
        <v>0</v>
      </c>
      <c r="BU498" s="108">
        <f t="shared" si="1997"/>
        <v>0</v>
      </c>
      <c r="BV498" s="108">
        <v>0</v>
      </c>
      <c r="BW498" s="245">
        <v>0</v>
      </c>
      <c r="BX498" s="107">
        <v>0</v>
      </c>
      <c r="BY498" s="108">
        <v>0</v>
      </c>
      <c r="BZ498" s="109">
        <f t="shared" si="1998"/>
        <v>0</v>
      </c>
      <c r="CA498" s="109">
        <f t="shared" si="1999"/>
        <v>0</v>
      </c>
      <c r="CB498" s="108">
        <v>0</v>
      </c>
      <c r="CC498" s="110">
        <v>0</v>
      </c>
      <c r="CD498" s="244">
        <v>0</v>
      </c>
      <c r="CE498" s="108">
        <v>0</v>
      </c>
      <c r="CF498" s="109">
        <f t="shared" si="2000"/>
        <v>0</v>
      </c>
      <c r="CG498" s="109">
        <f t="shared" si="2001"/>
        <v>0</v>
      </c>
      <c r="CH498" s="108">
        <v>0</v>
      </c>
      <c r="CI498" s="245">
        <v>0</v>
      </c>
      <c r="CJ498" s="249">
        <v>24.903561474531983</v>
      </c>
      <c r="CK498" s="250">
        <v>5.478783524397036</v>
      </c>
      <c r="CL498" s="250">
        <v>4.2448632212899033</v>
      </c>
      <c r="CM498" s="251">
        <v>4.2448632212899033</v>
      </c>
      <c r="CN498" s="252">
        <f t="shared" si="1871"/>
        <v>2.0691585772177632</v>
      </c>
      <c r="CO498" s="250">
        <v>16.761416761118177</v>
      </c>
      <c r="CP498" s="252">
        <f t="shared" si="2002"/>
        <v>1.6589444625149106</v>
      </c>
      <c r="CQ498" s="250">
        <v>5.2453177612243218</v>
      </c>
      <c r="CR498" s="250">
        <v>3.7513696236376082</v>
      </c>
      <c r="CS498" s="252">
        <f t="shared" si="2003"/>
        <v>7.2570245369269537E-2</v>
      </c>
      <c r="CT498" s="252">
        <f t="shared" si="2004"/>
        <v>2.1955565968871356</v>
      </c>
      <c r="CU498" s="250">
        <f t="shared" si="1872"/>
        <v>55.13999460497471</v>
      </c>
      <c r="CV498" s="245">
        <f t="shared" si="2005"/>
        <v>69.476393202268127</v>
      </c>
      <c r="CW498" s="244">
        <v>0</v>
      </c>
      <c r="CX498" s="108">
        <v>0</v>
      </c>
      <c r="CY498" s="108">
        <f t="shared" si="2006"/>
        <v>0</v>
      </c>
      <c r="CZ498" s="108">
        <f t="shared" si="2007"/>
        <v>0</v>
      </c>
      <c r="DA498" s="108">
        <v>0</v>
      </c>
      <c r="DB498" s="245">
        <v>0</v>
      </c>
      <c r="DC498" s="244">
        <v>0</v>
      </c>
      <c r="DD498" s="108">
        <v>0</v>
      </c>
      <c r="DE498" s="108">
        <f t="shared" si="2008"/>
        <v>0</v>
      </c>
      <c r="DF498" s="108">
        <f t="shared" si="2009"/>
        <v>0</v>
      </c>
      <c r="DG498" s="108">
        <v>0</v>
      </c>
      <c r="DH498" s="245">
        <v>0</v>
      </c>
      <c r="DI498" s="107">
        <v>36.894488938896004</v>
      </c>
      <c r="DJ498" s="108">
        <v>8.1167875665571216</v>
      </c>
      <c r="DK498" s="108">
        <v>0.63015755897197634</v>
      </c>
      <c r="DL498" s="108">
        <v>24.831946463790771</v>
      </c>
      <c r="DM498" s="108">
        <f t="shared" si="2010"/>
        <v>2.4577170693072281</v>
      </c>
      <c r="DN498" s="108">
        <f t="shared" si="2011"/>
        <v>7.7709093263786837</v>
      </c>
      <c r="DO498" s="108">
        <v>5.1445567785597586</v>
      </c>
      <c r="DP498" s="108">
        <f t="shared" si="2012"/>
        <v>9.9521450881238538E-2</v>
      </c>
      <c r="DQ498" s="108">
        <f t="shared" si="2013"/>
        <v>3.010944456674113</v>
      </c>
      <c r="DR498" s="108">
        <v>3.7808968653387818</v>
      </c>
      <c r="DS498" s="110">
        <v>95.278601006537301</v>
      </c>
      <c r="DT498" s="244">
        <v>0</v>
      </c>
      <c r="DU498" s="108">
        <v>0</v>
      </c>
      <c r="DV498" s="108">
        <v>0</v>
      </c>
      <c r="DW498" s="108">
        <f t="shared" si="2014"/>
        <v>0</v>
      </c>
      <c r="DX498" s="108">
        <f t="shared" si="2015"/>
        <v>0</v>
      </c>
      <c r="DY498" s="108">
        <v>0</v>
      </c>
      <c r="DZ498" s="108">
        <v>0</v>
      </c>
      <c r="EA498" s="108"/>
      <c r="EB498" s="108">
        <v>0</v>
      </c>
      <c r="EC498" s="108">
        <f t="shared" si="2016"/>
        <v>0</v>
      </c>
      <c r="ED498" s="108">
        <f t="shared" si="2017"/>
        <v>0</v>
      </c>
      <c r="EE498" s="108">
        <v>0</v>
      </c>
      <c r="EF498" s="245">
        <v>0</v>
      </c>
      <c r="EG498" s="249">
        <v>16.806557311111099</v>
      </c>
      <c r="EH498" s="250">
        <v>3.6974426084444398</v>
      </c>
      <c r="EI498" s="250">
        <v>40.494740015312921</v>
      </c>
      <c r="EJ498" s="250">
        <v>11.3117038179153</v>
      </c>
      <c r="EK498" s="250">
        <f t="shared" si="2018"/>
        <v>1.1195645736743489</v>
      </c>
      <c r="EL498" s="250">
        <v>3.5398845927784137</v>
      </c>
      <c r="EM498" s="250">
        <v>5.2786623939532182</v>
      </c>
      <c r="EN498" s="250">
        <f t="shared" si="2019"/>
        <v>0.10211572401102502</v>
      </c>
      <c r="EO498" s="250">
        <f t="shared" si="2020"/>
        <v>3.0894321819842121</v>
      </c>
      <c r="EP498" s="250">
        <v>77.589106146736967</v>
      </c>
      <c r="EQ498" s="245">
        <v>97.762273744888589</v>
      </c>
      <c r="ER498" s="244">
        <v>0</v>
      </c>
      <c r="ES498" s="108">
        <v>0</v>
      </c>
      <c r="ET498" s="108">
        <v>0</v>
      </c>
      <c r="EU498" s="108">
        <f t="shared" si="2021"/>
        <v>0</v>
      </c>
      <c r="EV498" s="108">
        <f t="shared" si="2022"/>
        <v>0</v>
      </c>
      <c r="EW498" s="108">
        <v>0</v>
      </c>
      <c r="EX498" s="108">
        <v>0</v>
      </c>
      <c r="EY498" s="108">
        <f t="shared" si="2023"/>
        <v>0</v>
      </c>
      <c r="EZ498" s="108">
        <f t="shared" si="2024"/>
        <v>0</v>
      </c>
      <c r="FA498" s="108">
        <v>0</v>
      </c>
      <c r="FB498" s="245">
        <v>0</v>
      </c>
      <c r="FC498" s="244">
        <v>0.83333333333333293</v>
      </c>
      <c r="FD498" s="108">
        <v>6.0833333333333302E-2</v>
      </c>
      <c r="FE498" s="108">
        <f t="shared" si="2025"/>
        <v>1.1768208333333328E-3</v>
      </c>
      <c r="FF498" s="108">
        <f t="shared" si="2026"/>
        <v>3.5603803333333316E-2</v>
      </c>
      <c r="FG498" s="108">
        <v>4.4708333333333301E-2</v>
      </c>
      <c r="FH498" s="245">
        <v>1.1266499999999995</v>
      </c>
      <c r="FI498" s="244">
        <v>0</v>
      </c>
      <c r="FJ498" s="108">
        <v>0</v>
      </c>
      <c r="FK498" s="108">
        <f t="shared" si="2027"/>
        <v>0</v>
      </c>
      <c r="FL498" s="108">
        <f t="shared" si="2028"/>
        <v>0</v>
      </c>
      <c r="FM498" s="108">
        <v>0</v>
      </c>
      <c r="FN498" s="245">
        <v>0</v>
      </c>
      <c r="FO498" s="244">
        <v>0</v>
      </c>
      <c r="FP498" s="108">
        <v>0</v>
      </c>
      <c r="FQ498" s="108">
        <f t="shared" si="2029"/>
        <v>0</v>
      </c>
      <c r="FR498" s="108">
        <f t="shared" si="2030"/>
        <v>0</v>
      </c>
      <c r="FS498" s="108">
        <v>0</v>
      </c>
      <c r="FT498" s="110">
        <v>0</v>
      </c>
      <c r="FU498" s="253">
        <f t="shared" si="1873"/>
        <v>95.897621423937679</v>
      </c>
      <c r="FV498" s="254">
        <f t="shared" si="1874"/>
        <v>46.618986030420132</v>
      </c>
      <c r="FW498" s="254">
        <f t="shared" si="1875"/>
        <v>12.009360492136803</v>
      </c>
      <c r="FX498" s="254">
        <f t="shared" si="1876"/>
        <v>86.651833333333315</v>
      </c>
      <c r="FY498" s="254">
        <f t="shared" si="1877"/>
        <v>0</v>
      </c>
      <c r="FZ498" s="254">
        <f t="shared" si="1878"/>
        <v>0</v>
      </c>
      <c r="GA498" s="254">
        <f t="shared" si="2031"/>
        <v>0</v>
      </c>
      <c r="GB498" s="254">
        <f t="shared" si="2032"/>
        <v>0</v>
      </c>
      <c r="GC498" s="254">
        <f t="shared" si="2033"/>
        <v>0</v>
      </c>
      <c r="GD498" s="254">
        <f t="shared" si="2034"/>
        <v>0</v>
      </c>
      <c r="GE498" s="254">
        <f t="shared" si="1879"/>
        <v>52.90506704282425</v>
      </c>
      <c r="GF498" s="255">
        <f t="shared" si="1880"/>
        <v>20.19845625006533</v>
      </c>
      <c r="GG498" s="255">
        <f t="shared" si="1881"/>
        <v>5.2362261054964883</v>
      </c>
      <c r="GH498" s="254">
        <f t="shared" si="1882"/>
        <v>21.468049387553613</v>
      </c>
      <c r="GI498" s="255">
        <f t="shared" si="1883"/>
        <v>15.328766041324769</v>
      </c>
      <c r="GJ498" s="256">
        <f t="shared" si="1884"/>
        <v>0.4152994154022247</v>
      </c>
      <c r="GK498" s="253">
        <f t="shared" si="2035"/>
        <v>315.55091771020579</v>
      </c>
      <c r="GL498" s="257">
        <f t="shared" si="2036"/>
        <v>397.59415631485928</v>
      </c>
      <c r="GM498" s="221">
        <f t="shared" si="2037"/>
        <v>397.59415631485928</v>
      </c>
      <c r="GN498" s="222">
        <f t="shared" si="2038"/>
        <v>165.59530308131301</v>
      </c>
      <c r="GO498" s="222">
        <f t="shared" si="2039"/>
        <v>22.252716376424747</v>
      </c>
      <c r="GP498" s="55">
        <f t="shared" si="2040"/>
        <v>0.41649330215551816</v>
      </c>
      <c r="GQ498" s="56">
        <f t="shared" si="2041"/>
        <v>5.5968419110271256E-2</v>
      </c>
      <c r="GR498" s="258">
        <f t="shared" si="2042"/>
        <v>1.0739340085679507</v>
      </c>
      <c r="GS498" s="227">
        <f t="shared" si="1885"/>
        <v>397.59415631485928</v>
      </c>
      <c r="GT498" s="222">
        <f t="shared" si="2109"/>
        <v>165.59530308131301</v>
      </c>
      <c r="GU498" s="222">
        <f t="shared" si="2110"/>
        <v>22.252716376424747</v>
      </c>
      <c r="GV498" s="37">
        <f t="shared" si="2099"/>
        <v>0.41649330215551816</v>
      </c>
      <c r="GW498" s="228">
        <f t="shared" si="2100"/>
        <v>5.5968419110271256E-2</v>
      </c>
      <c r="GX498" s="258">
        <f t="shared" si="2043"/>
        <v>1.0739340085679507</v>
      </c>
      <c r="GY498" s="221">
        <f t="shared" si="2108"/>
        <v>263.64391795369397</v>
      </c>
      <c r="GZ498" s="222">
        <f t="shared" si="2044"/>
        <v>159.08829660540829</v>
      </c>
      <c r="HA498" s="222">
        <f t="shared" si="2045"/>
        <v>9.5517688439994846</v>
      </c>
      <c r="HB498" s="55">
        <f t="shared" si="2046"/>
        <v>0.60342107582148097</v>
      </c>
      <c r="HC498" s="56">
        <f t="shared" si="2047"/>
        <v>3.6229809199228878E-2</v>
      </c>
      <c r="HD498" s="258">
        <f t="shared" si="2048"/>
        <v>1.1001680800261868</v>
      </c>
      <c r="HE498" s="221">
        <f t="shared" si="2049"/>
        <v>263.64391795369397</v>
      </c>
      <c r="HF498" s="222">
        <f t="shared" si="2050"/>
        <v>159.08829660540829</v>
      </c>
      <c r="HG498" s="222">
        <f t="shared" si="2051"/>
        <v>9.5517688439994846</v>
      </c>
      <c r="HH498" s="55">
        <f t="shared" si="2052"/>
        <v>0.60342107582148097</v>
      </c>
      <c r="HI498" s="56">
        <f t="shared" si="2053"/>
        <v>3.6229809199228878E-2</v>
      </c>
      <c r="HJ498" s="259">
        <f t="shared" si="2054"/>
        <v>1.1001680800261868</v>
      </c>
      <c r="HK498" s="54">
        <f t="shared" si="1886"/>
        <v>1.6005852329595776</v>
      </c>
      <c r="HL498" s="55">
        <f t="shared" si="1887"/>
        <v>0</v>
      </c>
      <c r="HM498" s="55">
        <f t="shared" si="1888"/>
        <v>1.0876261639138882</v>
      </c>
      <c r="HN498" s="56">
        <f t="shared" si="1889"/>
        <v>0</v>
      </c>
      <c r="HQ498" s="57">
        <f t="shared" si="1890"/>
        <v>0</v>
      </c>
      <c r="HR498" s="58">
        <f t="shared" si="2055"/>
        <v>0</v>
      </c>
      <c r="HS498" s="58">
        <f t="shared" si="1891"/>
        <v>0</v>
      </c>
      <c r="HT498" s="58">
        <f t="shared" si="2056"/>
        <v>0</v>
      </c>
      <c r="HU498" s="58">
        <f t="shared" si="1892"/>
        <v>0</v>
      </c>
      <c r="HV498" s="55"/>
      <c r="HW498" s="56"/>
      <c r="HX498" s="260"/>
      <c r="HY498" s="57">
        <f t="shared" si="1893"/>
        <v>0</v>
      </c>
      <c r="HZ498" s="58">
        <f t="shared" si="2057"/>
        <v>0</v>
      </c>
      <c r="IA498" s="58">
        <f t="shared" si="1894"/>
        <v>0</v>
      </c>
      <c r="IB498" s="58">
        <f t="shared" si="2058"/>
        <v>0</v>
      </c>
      <c r="IC498" s="58">
        <f t="shared" si="1895"/>
        <v>0</v>
      </c>
      <c r="ID498" s="55"/>
      <c r="IE498" s="56"/>
      <c r="IF498" s="260"/>
      <c r="IG498" s="57">
        <f t="shared" si="1899"/>
        <v>5.1642908538926395</v>
      </c>
      <c r="IH498" s="58">
        <f t="shared" si="2059"/>
        <v>5.9735352306976166</v>
      </c>
      <c r="II498" s="58">
        <f t="shared" si="1900"/>
        <v>10.080117089226398</v>
      </c>
      <c r="IJ498" s="58">
        <f t="shared" si="2060"/>
        <v>11.641527226347568</v>
      </c>
      <c r="IK498" s="58">
        <f t="shared" si="1901"/>
        <v>106.3097129850518</v>
      </c>
      <c r="IL498" s="55">
        <f t="shared" si="1902"/>
        <v>4.8577789450139797E-2</v>
      </c>
      <c r="IM498" s="56">
        <f t="shared" si="1903"/>
        <v>9.4818401876823458E-2</v>
      </c>
      <c r="IN498" s="260">
        <f t="shared" si="1904"/>
        <v>1.0222995100575569</v>
      </c>
      <c r="IO498" s="57">
        <f t="shared" si="1905"/>
        <v>0</v>
      </c>
      <c r="IP498" s="58">
        <f t="shared" si="2061"/>
        <v>0</v>
      </c>
      <c r="IQ498" s="58">
        <f t="shared" si="1906"/>
        <v>0</v>
      </c>
      <c r="IR498" s="58">
        <f t="shared" si="2062"/>
        <v>0</v>
      </c>
      <c r="IS498" s="58">
        <f t="shared" si="1907"/>
        <v>0</v>
      </c>
      <c r="IT498" s="55"/>
      <c r="IU498" s="56"/>
      <c r="IV498" s="260"/>
      <c r="IW498" s="57">
        <f t="shared" si="1911"/>
        <v>0</v>
      </c>
      <c r="IX498" s="58">
        <f t="shared" si="2063"/>
        <v>0</v>
      </c>
      <c r="IY498" s="58">
        <f t="shared" si="1912"/>
        <v>0</v>
      </c>
      <c r="IZ498" s="58">
        <f t="shared" si="2064"/>
        <v>0</v>
      </c>
      <c r="JA498" s="58">
        <f t="shared" si="1913"/>
        <v>0</v>
      </c>
      <c r="JB498" s="55"/>
      <c r="JC498" s="56"/>
      <c r="JD498" s="260"/>
      <c r="JE498" s="57">
        <f t="shared" si="1914"/>
        <v>0</v>
      </c>
      <c r="JF498" s="58">
        <f t="shared" si="2065"/>
        <v>0</v>
      </c>
      <c r="JG498" s="58">
        <f t="shared" si="1915"/>
        <v>0</v>
      </c>
      <c r="JH498" s="58">
        <f t="shared" si="2066"/>
        <v>0</v>
      </c>
      <c r="JI498" s="58">
        <f t="shared" si="1916"/>
        <v>0</v>
      </c>
      <c r="JJ498" s="55"/>
      <c r="JK498" s="56"/>
      <c r="JL498" s="260"/>
      <c r="JM498" s="57">
        <f t="shared" si="1917"/>
        <v>39.460211715824997</v>
      </c>
      <c r="JN498" s="58">
        <f t="shared" si="2067"/>
        <v>45.64362689169478</v>
      </c>
      <c r="JO498" s="58">
        <f t="shared" si="1918"/>
        <v>3.8006732851019436</v>
      </c>
      <c r="JP498" s="58">
        <f t="shared" si="2068"/>
        <v>4.3893975769642344</v>
      </c>
      <c r="JQ498" s="58">
        <f t="shared" si="1919"/>
        <v>55.13999460497471</v>
      </c>
      <c r="JR498" s="55">
        <f t="shared" si="1920"/>
        <v>0.71563684397359206</v>
      </c>
      <c r="JS498" s="56">
        <f t="shared" si="1921"/>
        <v>6.8927705059279212E-2</v>
      </c>
      <c r="JT498" s="260">
        <f t="shared" si="1922"/>
        <v>1.1228171949643442</v>
      </c>
      <c r="JU498" s="57">
        <f t="shared" si="1923"/>
        <v>0</v>
      </c>
      <c r="JV498" s="58">
        <f t="shared" si="2069"/>
        <v>0</v>
      </c>
      <c r="JW498" s="58">
        <f t="shared" si="1924"/>
        <v>0</v>
      </c>
      <c r="JX498" s="58">
        <f t="shared" si="2070"/>
        <v>0</v>
      </c>
      <c r="JY498" s="58">
        <f t="shared" si="1925"/>
        <v>0</v>
      </c>
      <c r="JZ498" s="55"/>
      <c r="KA498" s="56"/>
      <c r="KB498" s="260"/>
      <c r="KC498" s="57">
        <f t="shared" si="1929"/>
        <v>0</v>
      </c>
      <c r="KD498" s="58">
        <f t="shared" si="2071"/>
        <v>0</v>
      </c>
      <c r="KE498" s="58">
        <f t="shared" si="1930"/>
        <v>0</v>
      </c>
      <c r="KF498" s="58">
        <f t="shared" si="2072"/>
        <v>0</v>
      </c>
      <c r="KG498" s="58">
        <f t="shared" si="1931"/>
        <v>0</v>
      </c>
      <c r="KH498" s="55"/>
      <c r="KI498" s="56"/>
      <c r="KJ498" s="260"/>
      <c r="KK498" s="57">
        <f t="shared" si="1935"/>
        <v>58.165138120777534</v>
      </c>
      <c r="KL498" s="58">
        <f t="shared" si="2073"/>
        <v>67.279615264303374</v>
      </c>
      <c r="KM498" s="58">
        <f t="shared" si="1936"/>
        <v>2.5572385201884664</v>
      </c>
      <c r="KN498" s="58">
        <f t="shared" si="2074"/>
        <v>2.9533547669656599</v>
      </c>
      <c r="KO498" s="58">
        <f t="shared" si="1937"/>
        <v>75.61793730677563</v>
      </c>
      <c r="KP498" s="55">
        <f t="shared" si="2075"/>
        <v>0.76919762945670478</v>
      </c>
      <c r="KQ498" s="56">
        <f t="shared" si="2076"/>
        <v>3.3817882519248894E-2</v>
      </c>
      <c r="KR498" s="260">
        <f t="shared" si="2077"/>
        <v>1.1257716585380972</v>
      </c>
      <c r="KS498" s="57">
        <f t="shared" si="1938"/>
        <v>0</v>
      </c>
      <c r="KT498" s="58">
        <f t="shared" si="2078"/>
        <v>0</v>
      </c>
      <c r="KU498" s="58">
        <f t="shared" si="1939"/>
        <v>0</v>
      </c>
      <c r="KV498" s="58">
        <f t="shared" si="2079"/>
        <v>0</v>
      </c>
      <c r="KW498" s="58">
        <f t="shared" si="1940"/>
        <v>0</v>
      </c>
      <c r="KX498" s="55"/>
      <c r="KY498" s="56"/>
      <c r="KZ498" s="260"/>
      <c r="LA498" s="57">
        <f t="shared" si="1944"/>
        <v>28.591766384765943</v>
      </c>
      <c r="LB498" s="58">
        <f t="shared" si="2080"/>
        <v>33.072096177258771</v>
      </c>
      <c r="LC498" s="58">
        <f t="shared" si="1945"/>
        <v>1.221680297685374</v>
      </c>
      <c r="LD498" s="58">
        <f t="shared" si="2081"/>
        <v>1.4109185757968385</v>
      </c>
      <c r="LE498" s="58">
        <f t="shared" si="1946"/>
        <v>77.589106146736981</v>
      </c>
      <c r="LF498" s="55">
        <f t="shared" si="2082"/>
        <v>0.36850232983343079</v>
      </c>
      <c r="LG498" s="56">
        <f t="shared" si="2083"/>
        <v>1.5745513234485843E-2</v>
      </c>
      <c r="LH498" s="260">
        <f t="shared" si="2084"/>
        <v>1.0601832950849206</v>
      </c>
      <c r="LI498" s="57">
        <f t="shared" si="1947"/>
        <v>0</v>
      </c>
      <c r="LJ498" s="58">
        <f t="shared" si="2085"/>
        <v>0</v>
      </c>
      <c r="LK498" s="58">
        <f t="shared" si="1948"/>
        <v>0</v>
      </c>
      <c r="LL498" s="58">
        <f t="shared" si="2086"/>
        <v>0</v>
      </c>
      <c r="LM498" s="58">
        <f t="shared" si="1949"/>
        <v>0</v>
      </c>
      <c r="LN498" s="55"/>
      <c r="LO498" s="56"/>
      <c r="LP498" s="260"/>
      <c r="LQ498" s="57">
        <f t="shared" si="1953"/>
        <v>4.3436640066666643E-2</v>
      </c>
      <c r="LR498" s="58">
        <f t="shared" si="2087"/>
        <v>5.0243161565113312E-2</v>
      </c>
      <c r="LS498" s="58">
        <f t="shared" si="1954"/>
        <v>1.1768208333333328E-3</v>
      </c>
      <c r="LT498" s="58">
        <f t="shared" si="2088"/>
        <v>1.359110380416666E-3</v>
      </c>
      <c r="LU498" s="58">
        <f t="shared" si="1955"/>
        <v>0.89416666666666633</v>
      </c>
      <c r="LV498" s="55">
        <f t="shared" si="2101"/>
        <v>4.857778945013979E-2</v>
      </c>
      <c r="LW498" s="56">
        <f t="shared" si="2102"/>
        <v>1.3161090400745572E-3</v>
      </c>
      <c r="LX498" s="260">
        <f t="shared" si="2103"/>
        <v>1.0078160048971445</v>
      </c>
      <c r="LY498" s="57">
        <f t="shared" si="1956"/>
        <v>0</v>
      </c>
      <c r="LZ498" s="58">
        <f t="shared" si="2089"/>
        <v>0</v>
      </c>
      <c r="MA498" s="58">
        <f t="shared" si="1957"/>
        <v>0</v>
      </c>
      <c r="MB498" s="58">
        <f t="shared" si="2090"/>
        <v>0</v>
      </c>
      <c r="MC498" s="58">
        <f t="shared" si="1958"/>
        <v>0</v>
      </c>
      <c r="MD498" s="55"/>
      <c r="ME498" s="56"/>
      <c r="MF498" s="260"/>
      <c r="MG498" s="57">
        <f t="shared" si="1962"/>
        <v>0</v>
      </c>
      <c r="MH498" s="58">
        <f t="shared" si="2091"/>
        <v>0</v>
      </c>
      <c r="MI498" s="58">
        <f t="shared" si="1963"/>
        <v>0</v>
      </c>
      <c r="MJ498" s="58">
        <f t="shared" si="2092"/>
        <v>0</v>
      </c>
      <c r="MK498" s="58">
        <f t="shared" si="1964"/>
        <v>0</v>
      </c>
      <c r="ML498" s="55"/>
      <c r="MM498" s="56"/>
      <c r="MN498" s="260"/>
      <c r="MO498" s="59">
        <v>1.4903944005776442</v>
      </c>
      <c r="MP498" s="60"/>
      <c r="MQ498" s="60">
        <v>0.98859999999999992</v>
      </c>
      <c r="MR498" s="61"/>
      <c r="MS498" s="59">
        <f t="shared" si="1965"/>
        <v>1.0739340085679507</v>
      </c>
      <c r="MT498" s="60"/>
      <c r="MU498" s="60">
        <f t="shared" si="2093"/>
        <v>1.1001680800261868</v>
      </c>
      <c r="MV498" s="61"/>
      <c r="MW498" s="66">
        <f t="shared" si="2095"/>
        <v>1.6005852329595776</v>
      </c>
      <c r="MX498" s="67"/>
      <c r="MY498" s="67">
        <f t="shared" si="2097"/>
        <v>1.0876261639138882</v>
      </c>
      <c r="MZ498" s="261"/>
      <c r="NA498" s="59">
        <f t="shared" si="1966"/>
        <v>1.0739681772132772</v>
      </c>
      <c r="NB498" s="60"/>
      <c r="NC498" s="60">
        <f t="shared" si="1967"/>
        <v>1.1001942017571276</v>
      </c>
      <c r="ND498" s="262"/>
      <c r="NE498" s="62">
        <f t="shared" si="1968"/>
        <v>1.6006361577172474</v>
      </c>
      <c r="NF498" s="63"/>
      <c r="NG498" s="63">
        <f t="shared" si="1969"/>
        <v>1.0876519878570963</v>
      </c>
      <c r="NH498" s="64"/>
      <c r="NI498" s="238">
        <f t="shared" si="2104"/>
        <v>-5.0924757669879028E-5</v>
      </c>
      <c r="NJ498" s="238">
        <f t="shared" si="2105"/>
        <v>0</v>
      </c>
      <c r="NK498" s="238">
        <f t="shared" si="2106"/>
        <v>-2.5823943208047595E-5</v>
      </c>
      <c r="NL498" s="238">
        <f t="shared" si="2107"/>
        <v>0</v>
      </c>
      <c r="NM498" s="239">
        <f t="shared" si="1970"/>
        <v>0</v>
      </c>
      <c r="NN498" s="240">
        <f t="shared" si="1971"/>
        <v>0</v>
      </c>
      <c r="NO498" s="240">
        <f>O498*IN498</f>
        <v>0.51298416986015116</v>
      </c>
      <c r="NP498" s="240">
        <f t="shared" si="1972"/>
        <v>0</v>
      </c>
      <c r="NQ498" s="240">
        <f t="shared" si="2120"/>
        <v>0</v>
      </c>
      <c r="NR498" s="240">
        <f t="shared" si="1973"/>
        <v>0</v>
      </c>
      <c r="NS498" s="240">
        <f t="shared" si="1974"/>
        <v>0.2933921330441831</v>
      </c>
      <c r="NT498" s="240">
        <f t="shared" si="1975"/>
        <v>0</v>
      </c>
      <c r="NU498" s="240">
        <f t="shared" si="1976"/>
        <v>0</v>
      </c>
      <c r="NV498" s="240">
        <f t="shared" si="1977"/>
        <v>0.40178790493224692</v>
      </c>
      <c r="NW498" s="240">
        <f t="shared" si="1978"/>
        <v>0</v>
      </c>
      <c r="NX498" s="240">
        <f t="shared" si="1979"/>
        <v>0.38823912266009797</v>
      </c>
      <c r="NY498" s="240">
        <f t="shared" si="1980"/>
        <v>0</v>
      </c>
      <c r="NZ498" s="240">
        <f t="shared" si="1981"/>
        <v>4.2328272205680063E-3</v>
      </c>
      <c r="OA498" s="240">
        <f t="shared" si="1982"/>
        <v>0</v>
      </c>
      <c r="OB498" s="241">
        <f t="shared" si="1983"/>
        <v>0</v>
      </c>
      <c r="OC498" s="4"/>
      <c r="OD498" s="4"/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136"/>
      <c r="OP498" s="13"/>
      <c r="OQ498" s="13"/>
      <c r="OR498" s="13"/>
      <c r="OS498" s="13"/>
      <c r="OT498" s="13"/>
    </row>
    <row r="499" spans="1:410" ht="15" customHeight="1">
      <c r="A499" s="242">
        <v>480</v>
      </c>
      <c r="B499" s="49" t="s">
        <v>549</v>
      </c>
      <c r="C499" s="50">
        <v>1</v>
      </c>
      <c r="D499" s="51">
        <v>146.1</v>
      </c>
      <c r="E499" s="52">
        <v>146.1</v>
      </c>
      <c r="F499" s="52"/>
      <c r="G499" s="52"/>
      <c r="H499" s="53"/>
      <c r="I499" s="57">
        <v>1.4598795285677684</v>
      </c>
      <c r="J499" s="58"/>
      <c r="K499" s="58">
        <v>0.86660000000000004</v>
      </c>
      <c r="L499" s="243"/>
      <c r="M499" s="1">
        <v>0</v>
      </c>
      <c r="N499" s="2">
        <v>0</v>
      </c>
      <c r="O499" s="2">
        <v>0.59327952856776833</v>
      </c>
      <c r="P499" s="2">
        <v>0</v>
      </c>
      <c r="Q499" s="2">
        <v>0</v>
      </c>
      <c r="R499" s="2">
        <v>0</v>
      </c>
      <c r="S499" s="2">
        <v>0.26140000000000002</v>
      </c>
      <c r="T499" s="2">
        <v>0</v>
      </c>
      <c r="U499" s="2">
        <v>0</v>
      </c>
      <c r="V499" s="2">
        <v>0.23400000000000001</v>
      </c>
      <c r="W499" s="2">
        <v>0</v>
      </c>
      <c r="X499" s="2">
        <v>0.36349999999999999</v>
      </c>
      <c r="Y499" s="2">
        <v>0</v>
      </c>
      <c r="Z499" s="2">
        <v>7.7000000000000002E-3</v>
      </c>
      <c r="AA499" s="2">
        <v>0</v>
      </c>
      <c r="AB499" s="3">
        <v>0</v>
      </c>
      <c r="AC499" s="244">
        <v>0</v>
      </c>
      <c r="AD499" s="108">
        <v>0</v>
      </c>
      <c r="AE499" s="108">
        <v>0</v>
      </c>
      <c r="AF499" s="108">
        <f t="shared" si="1984"/>
        <v>0</v>
      </c>
      <c r="AG499" s="108">
        <f t="shared" si="1985"/>
        <v>0</v>
      </c>
      <c r="AH499" s="108">
        <v>0</v>
      </c>
      <c r="AI499" s="108">
        <v>0</v>
      </c>
      <c r="AJ499" s="108">
        <f t="shared" si="1986"/>
        <v>0</v>
      </c>
      <c r="AK499" s="108">
        <f t="shared" si="1987"/>
        <v>0</v>
      </c>
      <c r="AL499" s="108">
        <v>0</v>
      </c>
      <c r="AM499" s="245">
        <v>0</v>
      </c>
      <c r="AN499" s="244">
        <v>0</v>
      </c>
      <c r="AO499" s="108">
        <v>0</v>
      </c>
      <c r="AP499" s="108">
        <v>0</v>
      </c>
      <c r="AQ499" s="108">
        <f t="shared" si="1988"/>
        <v>0</v>
      </c>
      <c r="AR499" s="108">
        <f t="shared" si="1989"/>
        <v>0</v>
      </c>
      <c r="AS499" s="246">
        <v>0</v>
      </c>
      <c r="AT499" s="247">
        <v>0</v>
      </c>
      <c r="AU499" s="108">
        <v>0</v>
      </c>
      <c r="AV499" s="108">
        <f t="shared" si="1990"/>
        <v>0</v>
      </c>
      <c r="AW499" s="108">
        <f t="shared" si="1991"/>
        <v>0</v>
      </c>
      <c r="AX499" s="108">
        <v>0</v>
      </c>
      <c r="AY499" s="245">
        <v>0</v>
      </c>
      <c r="AZ499" s="248">
        <v>11</v>
      </c>
      <c r="BA499" s="108">
        <v>56.068833333333323</v>
      </c>
      <c r="BB499" s="108">
        <v>5.8471773208903999</v>
      </c>
      <c r="BC499" s="109">
        <v>4.6777418567123199</v>
      </c>
      <c r="BD499" s="109">
        <v>1.16943546417808</v>
      </c>
      <c r="BE499" s="108">
        <v>2.1926918749999995</v>
      </c>
      <c r="BF499" s="109">
        <v>1.7541534999999997</v>
      </c>
      <c r="BG499" s="109">
        <v>0.43853837499999981</v>
      </c>
      <c r="BH499" s="108">
        <v>4.6799352846333315</v>
      </c>
      <c r="BI499" s="109">
        <f t="shared" si="1992"/>
        <v>2.7390163641667806</v>
      </c>
      <c r="BJ499" s="108">
        <f t="shared" si="1993"/>
        <v>9.0533348081231799E-2</v>
      </c>
      <c r="BK499" s="108">
        <v>3.4394318906928527</v>
      </c>
      <c r="BL499" s="245">
        <v>86.673683645459889</v>
      </c>
      <c r="BM499" s="244">
        <v>0</v>
      </c>
      <c r="BN499" s="108">
        <v>0</v>
      </c>
      <c r="BO499" s="108">
        <v>0</v>
      </c>
      <c r="BP499" s="108">
        <f t="shared" si="1994"/>
        <v>0</v>
      </c>
      <c r="BQ499" s="108">
        <f t="shared" si="1995"/>
        <v>0</v>
      </c>
      <c r="BR499" s="108">
        <v>0</v>
      </c>
      <c r="BS499" s="108">
        <v>0</v>
      </c>
      <c r="BT499" s="108">
        <f t="shared" si="1996"/>
        <v>0</v>
      </c>
      <c r="BU499" s="108">
        <f t="shared" si="1997"/>
        <v>0</v>
      </c>
      <c r="BV499" s="108">
        <v>0</v>
      </c>
      <c r="BW499" s="245">
        <v>0</v>
      </c>
      <c r="BX499" s="107">
        <v>0</v>
      </c>
      <c r="BY499" s="108">
        <v>0</v>
      </c>
      <c r="BZ499" s="109">
        <f t="shared" si="1998"/>
        <v>0</v>
      </c>
      <c r="CA499" s="109">
        <f t="shared" si="1999"/>
        <v>0</v>
      </c>
      <c r="CB499" s="108">
        <v>0</v>
      </c>
      <c r="CC499" s="110">
        <v>0</v>
      </c>
      <c r="CD499" s="244">
        <v>0</v>
      </c>
      <c r="CE499" s="108">
        <v>0</v>
      </c>
      <c r="CF499" s="109">
        <f t="shared" si="2000"/>
        <v>0</v>
      </c>
      <c r="CG499" s="109">
        <f t="shared" si="2001"/>
        <v>0</v>
      </c>
      <c r="CH499" s="108">
        <v>0</v>
      </c>
      <c r="CI499" s="245">
        <v>0</v>
      </c>
      <c r="CJ499" s="249">
        <v>13.629557338187386</v>
      </c>
      <c r="CK499" s="250">
        <v>2.9985026144012248</v>
      </c>
      <c r="CL499" s="250">
        <v>2.3231860521837606</v>
      </c>
      <c r="CM499" s="251">
        <v>2.3231860521837606</v>
      </c>
      <c r="CN499" s="252">
        <f t="shared" si="1871"/>
        <v>1.1324370411369742</v>
      </c>
      <c r="CO499" s="250">
        <v>9.1734144551390351</v>
      </c>
      <c r="CP499" s="252">
        <f t="shared" si="2002"/>
        <v>0.90792952228293089</v>
      </c>
      <c r="CQ499" s="250">
        <v>2.8707283195912097</v>
      </c>
      <c r="CR499" s="250">
        <v>2.0531002135735328</v>
      </c>
      <c r="CS499" s="252">
        <f t="shared" si="2003"/>
        <v>3.9717223631579993E-2</v>
      </c>
      <c r="CT499" s="252">
        <f t="shared" si="2004"/>
        <v>1.2016138557977545</v>
      </c>
      <c r="CU499" s="250">
        <f t="shared" si="1872"/>
        <v>30.17776067348494</v>
      </c>
      <c r="CV499" s="245">
        <f t="shared" si="2005"/>
        <v>38.023978448591023</v>
      </c>
      <c r="CW499" s="244">
        <v>0</v>
      </c>
      <c r="CX499" s="108">
        <v>0</v>
      </c>
      <c r="CY499" s="108">
        <f t="shared" si="2006"/>
        <v>0</v>
      </c>
      <c r="CZ499" s="108">
        <f t="shared" si="2007"/>
        <v>0</v>
      </c>
      <c r="DA499" s="108">
        <v>0</v>
      </c>
      <c r="DB499" s="245">
        <v>0</v>
      </c>
      <c r="DC499" s="244">
        <v>0</v>
      </c>
      <c r="DD499" s="108">
        <v>0</v>
      </c>
      <c r="DE499" s="108">
        <f t="shared" si="2008"/>
        <v>0</v>
      </c>
      <c r="DF499" s="108">
        <f t="shared" si="2009"/>
        <v>0</v>
      </c>
      <c r="DG499" s="108">
        <v>0</v>
      </c>
      <c r="DH499" s="245">
        <v>0</v>
      </c>
      <c r="DI499" s="107">
        <v>13.239290811632001</v>
      </c>
      <c r="DJ499" s="108">
        <v>2.9126439785590401</v>
      </c>
      <c r="DK499" s="108">
        <v>0.22652385782374657</v>
      </c>
      <c r="DL499" s="108">
        <v>8.9107443986413539</v>
      </c>
      <c r="DM499" s="108">
        <f t="shared" si="2010"/>
        <v>0.88193201611112937</v>
      </c>
      <c r="DN499" s="108">
        <f t="shared" si="2011"/>
        <v>2.7885283521108253</v>
      </c>
      <c r="DO499" s="108">
        <v>1.8461118224058981</v>
      </c>
      <c r="DP499" s="108">
        <f t="shared" si="2012"/>
        <v>3.57130332044421E-2</v>
      </c>
      <c r="DQ499" s="108">
        <f t="shared" si="2013"/>
        <v>1.0804701740758551</v>
      </c>
      <c r="DR499" s="108">
        <v>1.3567657434531022</v>
      </c>
      <c r="DS499" s="110">
        <v>34.190496735018165</v>
      </c>
      <c r="DT499" s="244">
        <v>0</v>
      </c>
      <c r="DU499" s="108">
        <v>0</v>
      </c>
      <c r="DV499" s="108">
        <v>0</v>
      </c>
      <c r="DW499" s="108">
        <f t="shared" si="2014"/>
        <v>0</v>
      </c>
      <c r="DX499" s="108">
        <f t="shared" si="2015"/>
        <v>0</v>
      </c>
      <c r="DY499" s="108">
        <v>0</v>
      </c>
      <c r="DZ499" s="108">
        <v>0</v>
      </c>
      <c r="EA499" s="108"/>
      <c r="EB499" s="108">
        <v>0</v>
      </c>
      <c r="EC499" s="108">
        <f t="shared" si="2016"/>
        <v>0</v>
      </c>
      <c r="ED499" s="108">
        <f t="shared" si="2017"/>
        <v>0</v>
      </c>
      <c r="EE499" s="108">
        <v>0</v>
      </c>
      <c r="EF499" s="245">
        <v>0</v>
      </c>
      <c r="EG499" s="249">
        <v>9.0565842500000002</v>
      </c>
      <c r="EH499" s="250">
        <v>1.9924485349999999</v>
      </c>
      <c r="EI499" s="250">
        <v>22.140920801144315</v>
      </c>
      <c r="EJ499" s="250">
        <v>6.0955611992152496</v>
      </c>
      <c r="EK499" s="250">
        <f t="shared" si="2018"/>
        <v>0.60330207413113013</v>
      </c>
      <c r="EL499" s="250">
        <v>1.9075449216824203</v>
      </c>
      <c r="EM499" s="250">
        <v>2.8678425793312456</v>
      </c>
      <c r="EN499" s="250">
        <f t="shared" si="2019"/>
        <v>5.5478414697162949E-2</v>
      </c>
      <c r="EO499" s="250">
        <f t="shared" si="2020"/>
        <v>1.6784564907200394</v>
      </c>
      <c r="EP499" s="250">
        <v>42.153357364690805</v>
      </c>
      <c r="EQ499" s="245">
        <v>53.113230279510418</v>
      </c>
      <c r="ER499" s="244">
        <v>0</v>
      </c>
      <c r="ES499" s="108">
        <v>0</v>
      </c>
      <c r="ET499" s="108">
        <v>0</v>
      </c>
      <c r="EU499" s="108">
        <f t="shared" si="2021"/>
        <v>0</v>
      </c>
      <c r="EV499" s="108">
        <f t="shared" si="2022"/>
        <v>0</v>
      </c>
      <c r="EW499" s="108">
        <v>0</v>
      </c>
      <c r="EX499" s="108">
        <v>0</v>
      </c>
      <c r="EY499" s="108">
        <f t="shared" si="2023"/>
        <v>0</v>
      </c>
      <c r="EZ499" s="108">
        <f t="shared" si="2024"/>
        <v>0</v>
      </c>
      <c r="FA499" s="108">
        <v>0</v>
      </c>
      <c r="FB499" s="245">
        <v>0</v>
      </c>
      <c r="FC499" s="244">
        <v>0.83333333333333293</v>
      </c>
      <c r="FD499" s="108">
        <v>6.0833333333333302E-2</v>
      </c>
      <c r="FE499" s="108">
        <f t="shared" si="2025"/>
        <v>1.1768208333333328E-3</v>
      </c>
      <c r="FF499" s="108">
        <f t="shared" si="2026"/>
        <v>3.5603803333333316E-2</v>
      </c>
      <c r="FG499" s="108">
        <v>4.4708333333333301E-2</v>
      </c>
      <c r="FH499" s="245">
        <v>1.1266499999999995</v>
      </c>
      <c r="FI499" s="244">
        <v>0</v>
      </c>
      <c r="FJ499" s="108">
        <v>0</v>
      </c>
      <c r="FK499" s="108">
        <f t="shared" si="2027"/>
        <v>0</v>
      </c>
      <c r="FL499" s="108">
        <f t="shared" si="2028"/>
        <v>0</v>
      </c>
      <c r="FM499" s="108">
        <v>0</v>
      </c>
      <c r="FN499" s="245">
        <v>0</v>
      </c>
      <c r="FO499" s="244">
        <v>0</v>
      </c>
      <c r="FP499" s="108">
        <v>0</v>
      </c>
      <c r="FQ499" s="108">
        <f t="shared" si="2029"/>
        <v>0</v>
      </c>
      <c r="FR499" s="108">
        <f t="shared" si="2030"/>
        <v>0</v>
      </c>
      <c r="FS499" s="108">
        <v>0</v>
      </c>
      <c r="FT499" s="110">
        <v>0</v>
      </c>
      <c r="FU499" s="253">
        <f t="shared" si="1873"/>
        <v>43.829027527779651</v>
      </c>
      <c r="FV499" s="254">
        <f t="shared" si="1874"/>
        <v>25.99950084252626</v>
      </c>
      <c r="FW499" s="254">
        <f t="shared" si="1875"/>
        <v>7.5643323978492933</v>
      </c>
      <c r="FX499" s="254">
        <f t="shared" si="1876"/>
        <v>56.068833333333323</v>
      </c>
      <c r="FY499" s="254">
        <f t="shared" si="1877"/>
        <v>0</v>
      </c>
      <c r="FZ499" s="254">
        <f t="shared" si="1878"/>
        <v>0</v>
      </c>
      <c r="GA499" s="254">
        <f t="shared" si="2031"/>
        <v>0</v>
      </c>
      <c r="GB499" s="254">
        <f t="shared" si="2032"/>
        <v>0</v>
      </c>
      <c r="GC499" s="254">
        <f t="shared" si="2033"/>
        <v>0</v>
      </c>
      <c r="GD499" s="254">
        <f t="shared" si="2034"/>
        <v>0</v>
      </c>
      <c r="GE499" s="254">
        <f t="shared" si="1879"/>
        <v>24.179720052995638</v>
      </c>
      <c r="GF499" s="255">
        <f t="shared" si="1880"/>
        <v>9.2314979439290354</v>
      </c>
      <c r="GG499" s="255">
        <f t="shared" si="1881"/>
        <v>2.3931636125251901</v>
      </c>
      <c r="GH499" s="254">
        <f t="shared" si="1882"/>
        <v>11.507823233277341</v>
      </c>
      <c r="GI499" s="255">
        <f t="shared" si="1883"/>
        <v>8.2168960394743902</v>
      </c>
      <c r="GJ499" s="256">
        <f t="shared" si="1884"/>
        <v>0.22261884044775018</v>
      </c>
      <c r="GK499" s="253">
        <f t="shared" si="2035"/>
        <v>169.14923738776153</v>
      </c>
      <c r="GL499" s="257">
        <f t="shared" si="2036"/>
        <v>213.12803910857954</v>
      </c>
      <c r="GM499" s="221">
        <f t="shared" si="2037"/>
        <v>213.12803910857954</v>
      </c>
      <c r="GN499" s="222">
        <f t="shared" si="2038"/>
        <v>77.209551104090693</v>
      </c>
      <c r="GO499" s="222">
        <f t="shared" si="2039"/>
        <v>12.826944712036013</v>
      </c>
      <c r="GP499" s="55">
        <f t="shared" si="2040"/>
        <v>0.3622683877120258</v>
      </c>
      <c r="GQ499" s="56">
        <f t="shared" si="2041"/>
        <v>6.0184219615989798E-2</v>
      </c>
      <c r="GR499" s="258">
        <f t="shared" si="2042"/>
        <v>1.0660899919729914</v>
      </c>
      <c r="GS499" s="227">
        <f t="shared" si="1885"/>
        <v>213.12803910857954</v>
      </c>
      <c r="GT499" s="222">
        <f t="shared" si="2109"/>
        <v>77.209551104090693</v>
      </c>
      <c r="GU499" s="222">
        <f t="shared" si="2110"/>
        <v>12.826944712036013</v>
      </c>
      <c r="GV499" s="37">
        <f t="shared" si="2099"/>
        <v>0.3622683877120258</v>
      </c>
      <c r="GW499" s="228">
        <f t="shared" si="2100"/>
        <v>6.0184219615989798E-2</v>
      </c>
      <c r="GX499" s="258">
        <f t="shared" si="2043"/>
        <v>1.0660899919729914</v>
      </c>
      <c r="GY499" s="221">
        <f t="shared" si="2108"/>
        <v>126.45435546311965</v>
      </c>
      <c r="GZ499" s="222">
        <f t="shared" si="2044"/>
        <v>72.999135149093519</v>
      </c>
      <c r="HA499" s="222">
        <f t="shared" si="2045"/>
        <v>4.608684543996139</v>
      </c>
      <c r="HB499" s="55">
        <f t="shared" si="2046"/>
        <v>0.57727655865822414</v>
      </c>
      <c r="HC499" s="56">
        <f t="shared" si="2047"/>
        <v>3.644543936124256E-2</v>
      </c>
      <c r="HD499" s="258">
        <f t="shared" si="2048"/>
        <v>1.0961046352988</v>
      </c>
      <c r="HE499" s="221">
        <f t="shared" si="2049"/>
        <v>126.45435546311965</v>
      </c>
      <c r="HF499" s="222">
        <f t="shared" si="2050"/>
        <v>72.999135149093519</v>
      </c>
      <c r="HG499" s="222">
        <f t="shared" si="2051"/>
        <v>4.608684543996139</v>
      </c>
      <c r="HH499" s="55">
        <f t="shared" si="2052"/>
        <v>0.57727655865822414</v>
      </c>
      <c r="HI499" s="56">
        <f t="shared" si="2053"/>
        <v>3.644543936124256E-2</v>
      </c>
      <c r="HJ499" s="259">
        <f t="shared" si="2054"/>
        <v>1.0961046352988</v>
      </c>
      <c r="HK499" s="54">
        <f t="shared" si="1886"/>
        <v>1.5563629548923466</v>
      </c>
      <c r="HL499" s="55">
        <f t="shared" si="1887"/>
        <v>0</v>
      </c>
      <c r="HM499" s="55">
        <f t="shared" si="1888"/>
        <v>0.94988427694994015</v>
      </c>
      <c r="HN499" s="56">
        <f t="shared" si="1889"/>
        <v>0</v>
      </c>
      <c r="HQ499" s="57">
        <f t="shared" si="1890"/>
        <v>0</v>
      </c>
      <c r="HR499" s="58">
        <f t="shared" si="2055"/>
        <v>0</v>
      </c>
      <c r="HS499" s="58">
        <f t="shared" si="1891"/>
        <v>0</v>
      </c>
      <c r="HT499" s="58">
        <f t="shared" si="2056"/>
        <v>0</v>
      </c>
      <c r="HU499" s="58">
        <f t="shared" si="1892"/>
        <v>0</v>
      </c>
      <c r="HV499" s="55"/>
      <c r="HW499" s="56"/>
      <c r="HX499" s="260"/>
      <c r="HY499" s="57">
        <f t="shared" si="1893"/>
        <v>0</v>
      </c>
      <c r="HZ499" s="58">
        <f t="shared" si="2057"/>
        <v>0</v>
      </c>
      <c r="IA499" s="58">
        <f t="shared" si="1894"/>
        <v>0</v>
      </c>
      <c r="IB499" s="58">
        <f t="shared" si="2058"/>
        <v>0</v>
      </c>
      <c r="IC499" s="58">
        <f t="shared" si="1895"/>
        <v>0</v>
      </c>
      <c r="ID499" s="55"/>
      <c r="IE499" s="56"/>
      <c r="IF499" s="260"/>
      <c r="IG499" s="57">
        <f t="shared" si="1899"/>
        <v>3.3415999642834722</v>
      </c>
      <c r="IH499" s="58">
        <f t="shared" si="2059"/>
        <v>3.8652286786866923</v>
      </c>
      <c r="II499" s="58">
        <f t="shared" si="1900"/>
        <v>6.5224287047935512</v>
      </c>
      <c r="IJ499" s="58">
        <f t="shared" si="2060"/>
        <v>7.5327529111660727</v>
      </c>
      <c r="IK499" s="58">
        <f t="shared" si="1901"/>
        <v>68.788637813857051</v>
      </c>
      <c r="IL499" s="55">
        <f t="shared" si="1902"/>
        <v>4.857778945013979E-2</v>
      </c>
      <c r="IM499" s="56">
        <f t="shared" si="1903"/>
        <v>9.4818401876823444E-2</v>
      </c>
      <c r="IN499" s="260">
        <f t="shared" si="1904"/>
        <v>1.0222995100575569</v>
      </c>
      <c r="IO499" s="57">
        <f t="shared" si="1905"/>
        <v>0</v>
      </c>
      <c r="IP499" s="58">
        <f t="shared" si="2061"/>
        <v>0</v>
      </c>
      <c r="IQ499" s="58">
        <f t="shared" si="1906"/>
        <v>0</v>
      </c>
      <c r="IR499" s="58">
        <f t="shared" si="2062"/>
        <v>0</v>
      </c>
      <c r="IS499" s="58">
        <f t="shared" si="1907"/>
        <v>0</v>
      </c>
      <c r="IT499" s="55"/>
      <c r="IU499" s="56"/>
      <c r="IV499" s="260"/>
      <c r="IW499" s="57">
        <f t="shared" si="1911"/>
        <v>0</v>
      </c>
      <c r="IX499" s="58">
        <f t="shared" si="2063"/>
        <v>0</v>
      </c>
      <c r="IY499" s="58">
        <f t="shared" si="1912"/>
        <v>0</v>
      </c>
      <c r="IZ499" s="58">
        <f t="shared" si="2064"/>
        <v>0</v>
      </c>
      <c r="JA499" s="58">
        <f t="shared" si="1913"/>
        <v>0</v>
      </c>
      <c r="JB499" s="55"/>
      <c r="JC499" s="56"/>
      <c r="JD499" s="260"/>
      <c r="JE499" s="57">
        <f t="shared" si="1914"/>
        <v>0</v>
      </c>
      <c r="JF499" s="58">
        <f t="shared" si="2065"/>
        <v>0</v>
      </c>
      <c r="JG499" s="58">
        <f t="shared" si="1915"/>
        <v>0</v>
      </c>
      <c r="JH499" s="58">
        <f t="shared" si="2066"/>
        <v>0</v>
      </c>
      <c r="JI499" s="58">
        <f t="shared" si="1916"/>
        <v>0</v>
      </c>
      <c r="JJ499" s="55"/>
      <c r="JK499" s="56"/>
      <c r="JL499" s="260"/>
      <c r="JM499" s="57">
        <f t="shared" si="1917"/>
        <v>21.596317406563148</v>
      </c>
      <c r="JN499" s="58">
        <f t="shared" si="2067"/>
        <v>24.980460344171597</v>
      </c>
      <c r="JO499" s="58">
        <f t="shared" si="1918"/>
        <v>2.080083787051485</v>
      </c>
      <c r="JP499" s="58">
        <f t="shared" si="2068"/>
        <v>2.4022887656657601</v>
      </c>
      <c r="JQ499" s="58">
        <f t="shared" si="1919"/>
        <v>30.17776067348494</v>
      </c>
      <c r="JR499" s="55">
        <f t="shared" si="1920"/>
        <v>0.71563684397359217</v>
      </c>
      <c r="JS499" s="56">
        <f t="shared" si="1921"/>
        <v>6.8927705059279212E-2</v>
      </c>
      <c r="JT499" s="260">
        <f t="shared" si="1922"/>
        <v>1.1228171949643442</v>
      </c>
      <c r="JU499" s="57">
        <f t="shared" si="1923"/>
        <v>0</v>
      </c>
      <c r="JV499" s="58">
        <f t="shared" si="2069"/>
        <v>0</v>
      </c>
      <c r="JW499" s="58">
        <f t="shared" si="1924"/>
        <v>0</v>
      </c>
      <c r="JX499" s="58">
        <f t="shared" si="2070"/>
        <v>0</v>
      </c>
      <c r="JY499" s="58">
        <f t="shared" si="1925"/>
        <v>0</v>
      </c>
      <c r="JZ499" s="55"/>
      <c r="KA499" s="56"/>
      <c r="KB499" s="260"/>
      <c r="KC499" s="57">
        <f t="shared" si="1929"/>
        <v>0</v>
      </c>
      <c r="KD499" s="58">
        <f t="shared" si="2071"/>
        <v>0</v>
      </c>
      <c r="KE499" s="58">
        <f t="shared" si="1930"/>
        <v>0</v>
      </c>
      <c r="KF499" s="58">
        <f t="shared" si="2072"/>
        <v>0</v>
      </c>
      <c r="KG499" s="58">
        <f t="shared" si="1931"/>
        <v>0</v>
      </c>
      <c r="KH499" s="55"/>
      <c r="KI499" s="56"/>
      <c r="KJ499" s="260"/>
      <c r="KK499" s="57">
        <f t="shared" si="1935"/>
        <v>20.872112992138792</v>
      </c>
      <c r="KL499" s="58">
        <f t="shared" si="2073"/>
        <v>24.142773098006941</v>
      </c>
      <c r="KM499" s="58">
        <f t="shared" si="1936"/>
        <v>0.91764504931557145</v>
      </c>
      <c r="KN499" s="58">
        <f t="shared" si="2074"/>
        <v>1.0597882674545536</v>
      </c>
      <c r="KO499" s="58">
        <f t="shared" si="1937"/>
        <v>27.135314869062036</v>
      </c>
      <c r="KP499" s="55">
        <f t="shared" si="2075"/>
        <v>0.76918632021977573</v>
      </c>
      <c r="KQ499" s="56">
        <f t="shared" si="2076"/>
        <v>3.3817372444121224E-2</v>
      </c>
      <c r="KR499" s="260">
        <f t="shared" si="2077"/>
        <v>1.1257698073700333</v>
      </c>
      <c r="KS499" s="57">
        <f t="shared" si="1938"/>
        <v>0</v>
      </c>
      <c r="KT499" s="58">
        <f t="shared" si="2078"/>
        <v>0</v>
      </c>
      <c r="KU499" s="58">
        <f t="shared" si="1939"/>
        <v>0</v>
      </c>
      <c r="KV499" s="58">
        <f t="shared" si="2079"/>
        <v>0</v>
      </c>
      <c r="KW499" s="58">
        <f t="shared" si="1940"/>
        <v>0</v>
      </c>
      <c r="KX499" s="55"/>
      <c r="KY499" s="56"/>
      <c r="KZ499" s="260"/>
      <c r="LA499" s="57">
        <f t="shared" si="1944"/>
        <v>15.423954508131001</v>
      </c>
      <c r="LB499" s="58">
        <f t="shared" si="2080"/>
        <v>17.84088817955513</v>
      </c>
      <c r="LC499" s="58">
        <f t="shared" si="1945"/>
        <v>0.6587804888282931</v>
      </c>
      <c r="LD499" s="58">
        <f t="shared" si="2081"/>
        <v>0.76082558654779575</v>
      </c>
      <c r="LE499" s="58">
        <f t="shared" si="1946"/>
        <v>42.153357364690812</v>
      </c>
      <c r="LF499" s="55">
        <f t="shared" si="2082"/>
        <v>0.36590097378698161</v>
      </c>
      <c r="LG499" s="56">
        <f t="shared" si="2083"/>
        <v>1.5628185511508311E-2</v>
      </c>
      <c r="LH499" s="260">
        <f t="shared" si="2084"/>
        <v>1.0597574885281527</v>
      </c>
      <c r="LI499" s="57">
        <f t="shared" si="1947"/>
        <v>0</v>
      </c>
      <c r="LJ499" s="58">
        <f t="shared" si="2085"/>
        <v>0</v>
      </c>
      <c r="LK499" s="58">
        <f t="shared" si="1948"/>
        <v>0</v>
      </c>
      <c r="LL499" s="58">
        <f t="shared" si="2086"/>
        <v>0</v>
      </c>
      <c r="LM499" s="58">
        <f t="shared" si="1949"/>
        <v>0</v>
      </c>
      <c r="LN499" s="55"/>
      <c r="LO499" s="56"/>
      <c r="LP499" s="260"/>
      <c r="LQ499" s="57">
        <f t="shared" si="1953"/>
        <v>4.3436640066666643E-2</v>
      </c>
      <c r="LR499" s="58">
        <f t="shared" si="2087"/>
        <v>5.0243161565113312E-2</v>
      </c>
      <c r="LS499" s="58">
        <f t="shared" si="1954"/>
        <v>1.1768208333333328E-3</v>
      </c>
      <c r="LT499" s="58">
        <f t="shared" si="2088"/>
        <v>1.359110380416666E-3</v>
      </c>
      <c r="LU499" s="58">
        <f t="shared" si="1955"/>
        <v>0.89416666666666633</v>
      </c>
      <c r="LV499" s="55">
        <f t="shared" si="2101"/>
        <v>4.857778945013979E-2</v>
      </c>
      <c r="LW499" s="56">
        <f t="shared" si="2102"/>
        <v>1.3161090400745572E-3</v>
      </c>
      <c r="LX499" s="260">
        <f t="shared" si="2103"/>
        <v>1.0078160048971445</v>
      </c>
      <c r="LY499" s="57">
        <f t="shared" si="1956"/>
        <v>0</v>
      </c>
      <c r="LZ499" s="58">
        <f t="shared" si="2089"/>
        <v>0</v>
      </c>
      <c r="MA499" s="58">
        <f t="shared" si="1957"/>
        <v>0</v>
      </c>
      <c r="MB499" s="58">
        <f t="shared" si="2090"/>
        <v>0</v>
      </c>
      <c r="MC499" s="58">
        <f t="shared" si="1958"/>
        <v>0</v>
      </c>
      <c r="MD499" s="55"/>
      <c r="ME499" s="56"/>
      <c r="MF499" s="260"/>
      <c r="MG499" s="57">
        <f t="shared" si="1962"/>
        <v>0</v>
      </c>
      <c r="MH499" s="58">
        <f t="shared" si="2091"/>
        <v>0</v>
      </c>
      <c r="MI499" s="58">
        <f t="shared" si="1963"/>
        <v>0</v>
      </c>
      <c r="MJ499" s="58">
        <f t="shared" si="2092"/>
        <v>0</v>
      </c>
      <c r="MK499" s="58">
        <f t="shared" si="1964"/>
        <v>0</v>
      </c>
      <c r="ML499" s="55"/>
      <c r="MM499" s="56"/>
      <c r="MN499" s="260"/>
      <c r="MO499" s="59">
        <v>1.4598795285677684</v>
      </c>
      <c r="MP499" s="60"/>
      <c r="MQ499" s="60">
        <v>0.86660000000000004</v>
      </c>
      <c r="MR499" s="61"/>
      <c r="MS499" s="59">
        <f t="shared" si="1965"/>
        <v>1.0660899919729914</v>
      </c>
      <c r="MT499" s="60"/>
      <c r="MU499" s="60">
        <f t="shared" si="2093"/>
        <v>1.0961046352988</v>
      </c>
      <c r="MV499" s="61"/>
      <c r="MW499" s="66">
        <f t="shared" si="2095"/>
        <v>1.5563629548923466</v>
      </c>
      <c r="MX499" s="67"/>
      <c r="MY499" s="67">
        <f t="shared" si="2097"/>
        <v>0.94988427694994015</v>
      </c>
      <c r="MZ499" s="261"/>
      <c r="NA499" s="59">
        <f t="shared" si="1966"/>
        <v>1.0661331438183235</v>
      </c>
      <c r="NB499" s="60"/>
      <c r="NC499" s="60">
        <f t="shared" si="1967"/>
        <v>1.0961419109231008</v>
      </c>
      <c r="ND499" s="262"/>
      <c r="NE499" s="62">
        <f t="shared" si="1968"/>
        <v>1.556425951387967</v>
      </c>
      <c r="NF499" s="63"/>
      <c r="NG499" s="63">
        <f t="shared" si="1969"/>
        <v>0.94991658000595913</v>
      </c>
      <c r="NH499" s="64"/>
      <c r="NI499" s="238">
        <f t="shared" si="2104"/>
        <v>-6.2996495620470938E-5</v>
      </c>
      <c r="NJ499" s="238">
        <f t="shared" si="2105"/>
        <v>0</v>
      </c>
      <c r="NK499" s="238">
        <f t="shared" si="2106"/>
        <v>-3.2303056018978538E-5</v>
      </c>
      <c r="NL499" s="238">
        <f t="shared" si="2107"/>
        <v>0</v>
      </c>
      <c r="NM499" s="239">
        <f t="shared" si="1970"/>
        <v>0</v>
      </c>
      <c r="NN499" s="240">
        <f t="shared" si="1971"/>
        <v>0</v>
      </c>
      <c r="NO499" s="240">
        <f>O499*IN499</f>
        <v>0.60650937138200789</v>
      </c>
      <c r="NP499" s="240">
        <f t="shared" si="1972"/>
        <v>0</v>
      </c>
      <c r="NQ499" s="240">
        <f t="shared" si="2120"/>
        <v>0</v>
      </c>
      <c r="NR499" s="240">
        <f t="shared" si="1973"/>
        <v>0</v>
      </c>
      <c r="NS499" s="240">
        <f t="shared" si="1974"/>
        <v>0.29350441476367961</v>
      </c>
      <c r="NT499" s="240">
        <f t="shared" si="1975"/>
        <v>0</v>
      </c>
      <c r="NU499" s="240">
        <f t="shared" si="1976"/>
        <v>0</v>
      </c>
      <c r="NV499" s="240">
        <f t="shared" si="1977"/>
        <v>0.26343013492458783</v>
      </c>
      <c r="NW499" s="240">
        <f t="shared" si="1978"/>
        <v>0</v>
      </c>
      <c r="NX499" s="240">
        <f t="shared" si="1979"/>
        <v>0.38522184707998347</v>
      </c>
      <c r="NY499" s="240">
        <f t="shared" si="1980"/>
        <v>0</v>
      </c>
      <c r="NZ499" s="240">
        <f t="shared" si="1981"/>
        <v>7.7601832377080134E-3</v>
      </c>
      <c r="OA499" s="240">
        <f t="shared" si="1982"/>
        <v>0</v>
      </c>
      <c r="OB499" s="241">
        <f t="shared" si="1983"/>
        <v>0</v>
      </c>
      <c r="OC499" s="4"/>
      <c r="OD499" s="4"/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136"/>
      <c r="OP499" s="13"/>
      <c r="OQ499" s="13"/>
      <c r="OR499" s="13"/>
      <c r="OS499" s="13"/>
      <c r="OT499" s="13"/>
    </row>
    <row r="500" spans="1:410" ht="15" customHeight="1">
      <c r="A500" s="242">
        <v>481</v>
      </c>
      <c r="B500" s="49" t="s">
        <v>550</v>
      </c>
      <c r="C500" s="50">
        <v>9</v>
      </c>
      <c r="D500" s="51">
        <v>3992.2</v>
      </c>
      <c r="E500" s="52">
        <v>3819.9</v>
      </c>
      <c r="F500" s="52"/>
      <c r="G500" s="52">
        <v>172.3</v>
      </c>
      <c r="H500" s="53">
        <v>276.3</v>
      </c>
      <c r="I500" s="57">
        <v>3.5422327160925158</v>
      </c>
      <c r="J500" s="58">
        <v>4.0502327160925153</v>
      </c>
      <c r="K500" s="58">
        <v>2.7788999999999997</v>
      </c>
      <c r="L500" s="243">
        <v>3.2863999999999995</v>
      </c>
      <c r="M500" s="1">
        <v>0.50749999999999995</v>
      </c>
      <c r="N500" s="2">
        <v>0.62460000000000004</v>
      </c>
      <c r="O500" s="2">
        <v>0.25583271609251623</v>
      </c>
      <c r="P500" s="2">
        <v>1.9900000000000001E-2</v>
      </c>
      <c r="Q500" s="2">
        <v>0.25059999999999999</v>
      </c>
      <c r="R500" s="2">
        <v>0</v>
      </c>
      <c r="S500" s="2">
        <v>0.6028</v>
      </c>
      <c r="T500" s="2">
        <v>2.9399999999999999E-2</v>
      </c>
      <c r="U500" s="2">
        <v>1E-3</v>
      </c>
      <c r="V500" s="2">
        <v>2.93E-2</v>
      </c>
      <c r="W500" s="2">
        <v>9.6199999999999994E-2</v>
      </c>
      <c r="X500" s="2">
        <v>0.87509999999999999</v>
      </c>
      <c r="Y500" s="2">
        <v>0.19270000000000001</v>
      </c>
      <c r="Z500" s="2">
        <v>0</v>
      </c>
      <c r="AA500" s="2">
        <v>0.30790000000000001</v>
      </c>
      <c r="AB500" s="3">
        <v>0.25740000000000002</v>
      </c>
      <c r="AC500" s="244">
        <v>781.12</v>
      </c>
      <c r="AD500" s="108">
        <v>171.84639999999999</v>
      </c>
      <c r="AE500" s="108">
        <v>525.73515936000001</v>
      </c>
      <c r="AF500" s="108">
        <f t="shared" si="1984"/>
        <v>52.034111662496642</v>
      </c>
      <c r="AG500" s="108">
        <f t="shared" si="1985"/>
        <v>164.52356077011839</v>
      </c>
      <c r="AH500" s="108">
        <v>19.726732513875</v>
      </c>
      <c r="AI500" s="108">
        <v>109.3852654016334</v>
      </c>
      <c r="AJ500" s="108">
        <f t="shared" si="1986"/>
        <v>2.1160579591945985</v>
      </c>
      <c r="AK500" s="108">
        <f t="shared" si="1987"/>
        <v>64.019695511083185</v>
      </c>
      <c r="AL500" s="108">
        <v>80.390677863775423</v>
      </c>
      <c r="AM500" s="245">
        <v>2025.8450821671404</v>
      </c>
      <c r="AN500" s="244">
        <v>924.32</v>
      </c>
      <c r="AO500" s="108">
        <v>203.35040000000001</v>
      </c>
      <c r="AP500" s="108">
        <v>622.1163489600001</v>
      </c>
      <c r="AQ500" s="108">
        <f t="shared" si="1988"/>
        <v>61.573343521967054</v>
      </c>
      <c r="AR500" s="108">
        <f t="shared" si="1989"/>
        <v>194.68509024354242</v>
      </c>
      <c r="AS500" s="246">
        <v>94.497709191533303</v>
      </c>
      <c r="AT500" s="247">
        <v>18.495104020292693</v>
      </c>
      <c r="AU500" s="108">
        <v>134.63276544506192</v>
      </c>
      <c r="AV500" s="108">
        <f t="shared" si="1990"/>
        <v>2.6044708475347229</v>
      </c>
      <c r="AW500" s="108">
        <f t="shared" si="1991"/>
        <v>78.796249366500504</v>
      </c>
      <c r="AX500" s="108">
        <v>98.945861179829762</v>
      </c>
      <c r="AY500" s="245">
        <v>2493.4357017317102</v>
      </c>
      <c r="AZ500" s="248">
        <v>124</v>
      </c>
      <c r="BA500" s="108">
        <v>632.04866666666669</v>
      </c>
      <c r="BB500" s="108">
        <v>65.91363525367359</v>
      </c>
      <c r="BC500" s="109">
        <v>52.730908202938878</v>
      </c>
      <c r="BD500" s="109">
        <v>13.182727050734712</v>
      </c>
      <c r="BE500" s="108">
        <v>24.717617499999999</v>
      </c>
      <c r="BF500" s="109">
        <v>19.774094000000002</v>
      </c>
      <c r="BG500" s="109">
        <v>4.9435234999999977</v>
      </c>
      <c r="BH500" s="108">
        <v>52.755634117684828</v>
      </c>
      <c r="BI500" s="109">
        <f t="shared" si="1992"/>
        <v>30.876184468789166</v>
      </c>
      <c r="BJ500" s="108">
        <f t="shared" si="1993"/>
        <v>1.020557742006613</v>
      </c>
      <c r="BK500" s="108">
        <v>38.771777676901252</v>
      </c>
      <c r="BL500" s="245">
        <v>977.04879745791152</v>
      </c>
      <c r="BM500" s="244">
        <v>29.06</v>
      </c>
      <c r="BN500" s="108">
        <v>6.3931999999999993</v>
      </c>
      <c r="BO500" s="108">
        <v>19.558920180000001</v>
      </c>
      <c r="BP500" s="108">
        <f t="shared" si="1994"/>
        <v>1.9358245658953201</v>
      </c>
      <c r="BQ500" s="108">
        <f t="shared" si="1995"/>
        <v>6.1207684811292005</v>
      </c>
      <c r="BR500" s="108">
        <v>3.8024217999999999</v>
      </c>
      <c r="BS500" s="108">
        <v>4.2934615645399994</v>
      </c>
      <c r="BT500" s="108">
        <f t="shared" si="1996"/>
        <v>8.30570139660263E-2</v>
      </c>
      <c r="BU500" s="108">
        <f t="shared" si="1997"/>
        <v>2.5128256629551964</v>
      </c>
      <c r="BV500" s="108">
        <v>3.1554001772269999</v>
      </c>
      <c r="BW500" s="245">
        <v>79.51608446612039</v>
      </c>
      <c r="BX500" s="107">
        <v>688.58</v>
      </c>
      <c r="BY500" s="108">
        <v>50.26634</v>
      </c>
      <c r="BZ500" s="109">
        <f t="shared" si="1998"/>
        <v>29.419280279119999</v>
      </c>
      <c r="CA500" s="109">
        <f t="shared" si="1999"/>
        <v>0.97240234730000008</v>
      </c>
      <c r="CB500" s="108">
        <v>36.942317000000003</v>
      </c>
      <c r="CC500" s="110">
        <v>930.94638840000005</v>
      </c>
      <c r="CD500" s="244"/>
      <c r="CE500" s="108">
        <v>0</v>
      </c>
      <c r="CF500" s="109">
        <f t="shared" si="2000"/>
        <v>0</v>
      </c>
      <c r="CG500" s="109">
        <f t="shared" si="2001"/>
        <v>0</v>
      </c>
      <c r="CH500" s="108">
        <v>0</v>
      </c>
      <c r="CI500" s="245">
        <v>0</v>
      </c>
      <c r="CJ500" s="249">
        <v>890.27928682759534</v>
      </c>
      <c r="CK500" s="250">
        <v>195.86144310207101</v>
      </c>
      <c r="CL500" s="250">
        <v>93.854358245602072</v>
      </c>
      <c r="CM500" s="251">
        <v>63.481337149404574</v>
      </c>
      <c r="CN500" s="252">
        <f t="shared" si="1871"/>
        <v>30.943977793477259</v>
      </c>
      <c r="CO500" s="250">
        <v>599.20514483717352</v>
      </c>
      <c r="CP500" s="252">
        <f t="shared" si="2002"/>
        <v>59.305730005114413</v>
      </c>
      <c r="CQ500" s="250">
        <v>187.51525802534508</v>
      </c>
      <c r="CR500" s="250">
        <v>129.8816170099083</v>
      </c>
      <c r="CS500" s="252">
        <f t="shared" si="2003"/>
        <v>2.512559881056676</v>
      </c>
      <c r="CT500" s="252">
        <f t="shared" si="2004"/>
        <v>76.015554224155011</v>
      </c>
      <c r="CU500" s="250">
        <f t="shared" si="1872"/>
        <v>1909.0818500223502</v>
      </c>
      <c r="CV500" s="245">
        <f t="shared" si="2005"/>
        <v>2405.4431310281611</v>
      </c>
      <c r="CW500" s="244">
        <v>86.914440000000013</v>
      </c>
      <c r="CX500" s="108">
        <v>6.3447541200000002</v>
      </c>
      <c r="CY500" s="108">
        <f t="shared" si="2006"/>
        <v>0.12273926845140001</v>
      </c>
      <c r="CZ500" s="108">
        <f t="shared" si="2007"/>
        <v>3.7133815543041599</v>
      </c>
      <c r="DA500" s="108">
        <v>4.6629597059999996</v>
      </c>
      <c r="DB500" s="245">
        <v>117.50658459120001</v>
      </c>
      <c r="DC500" s="244">
        <v>2.9069600000000002</v>
      </c>
      <c r="DD500" s="108">
        <v>0.21220807999999999</v>
      </c>
      <c r="DE500" s="108">
        <f t="shared" si="2008"/>
        <v>4.1051653076000002E-3</v>
      </c>
      <c r="DF500" s="108">
        <f t="shared" si="2009"/>
        <v>0.12419859856543999</v>
      </c>
      <c r="DG500" s="108">
        <v>0.15595840399999999</v>
      </c>
      <c r="DH500" s="245">
        <v>3.9301517808000002</v>
      </c>
      <c r="DI500" s="107">
        <v>45.204815291160003</v>
      </c>
      <c r="DJ500" s="108">
        <v>9.9450593640552007</v>
      </c>
      <c r="DK500" s="108">
        <v>0.73855909301506961</v>
      </c>
      <c r="DL500" s="108">
        <v>30.425236546161113</v>
      </c>
      <c r="DM500" s="108">
        <f t="shared" si="2010"/>
        <v>3.0113073619197501</v>
      </c>
      <c r="DN500" s="108">
        <f t="shared" si="2011"/>
        <v>9.5212735247556584</v>
      </c>
      <c r="DO500" s="108">
        <v>6.3008979314905709</v>
      </c>
      <c r="DP500" s="108">
        <f t="shared" si="2012"/>
        <v>0.1218908704846851</v>
      </c>
      <c r="DQ500" s="108">
        <f t="shared" si="2013"/>
        <v>3.6877139305676234</v>
      </c>
      <c r="DR500" s="108">
        <v>4.6307284112940978</v>
      </c>
      <c r="DS500" s="110">
        <v>116.69435596461126</v>
      </c>
      <c r="DT500" s="244">
        <v>148.02000000000001</v>
      </c>
      <c r="DU500" s="108">
        <v>32.564399999999999</v>
      </c>
      <c r="DV500" s="108">
        <v>99.625305060000002</v>
      </c>
      <c r="DW500" s="108">
        <f t="shared" si="2014"/>
        <v>9.86031494300844</v>
      </c>
      <c r="DX500" s="108">
        <f t="shared" si="2015"/>
        <v>31.1767429654764</v>
      </c>
      <c r="DY500" s="108">
        <v>2.88305707291667</v>
      </c>
      <c r="DZ500" s="108">
        <v>1.1212796110750001</v>
      </c>
      <c r="EA500" s="108"/>
      <c r="EB500" s="108">
        <v>20.747625047311391</v>
      </c>
      <c r="EC500" s="108">
        <f t="shared" si="2016"/>
        <v>0.40136280654023887</v>
      </c>
      <c r="ED500" s="108">
        <f t="shared" si="2017"/>
        <v>12.142921016189844</v>
      </c>
      <c r="EE500" s="108">
        <v>15.248083339565154</v>
      </c>
      <c r="EF500" s="245">
        <v>384.25170015704185</v>
      </c>
      <c r="EG500" s="249">
        <v>761.23993546190491</v>
      </c>
      <c r="EH500" s="250">
        <v>167.47278580161907</v>
      </c>
      <c r="EI500" s="250">
        <v>1143.0945186355473</v>
      </c>
      <c r="EJ500" s="250">
        <v>512.35482228244132</v>
      </c>
      <c r="EK500" s="250">
        <f t="shared" si="2018"/>
        <v>50.709806180582348</v>
      </c>
      <c r="EL500" s="250">
        <v>160.33631808506718</v>
      </c>
      <c r="EM500" s="250">
        <v>188.64383053925042</v>
      </c>
      <c r="EN500" s="250">
        <f t="shared" si="2019"/>
        <v>3.6493149017817994</v>
      </c>
      <c r="EO500" s="250">
        <f t="shared" si="2020"/>
        <v>110.40719741204602</v>
      </c>
      <c r="EP500" s="250">
        <v>2772.805892720763</v>
      </c>
      <c r="EQ500" s="245">
        <v>3493.7354248281613</v>
      </c>
      <c r="ER500" s="244">
        <v>288.66000000000003</v>
      </c>
      <c r="ES500" s="108">
        <v>63.505200000000002</v>
      </c>
      <c r="ET500" s="108">
        <v>194.28347898000001</v>
      </c>
      <c r="EU500" s="108">
        <f t="shared" si="2021"/>
        <v>19.229013048566522</v>
      </c>
      <c r="EV500" s="108">
        <f t="shared" si="2022"/>
        <v>60.799071912001203</v>
      </c>
      <c r="EW500" s="108">
        <v>22.68713371015</v>
      </c>
      <c r="EX500" s="108">
        <v>41.5469143263809</v>
      </c>
      <c r="EY500" s="108">
        <f t="shared" si="2023"/>
        <v>0.80372505764383861</v>
      </c>
      <c r="EZ500" s="108">
        <f t="shared" si="2024"/>
        <v>24.316079453972296</v>
      </c>
      <c r="FA500" s="108">
        <v>30.5341363508265</v>
      </c>
      <c r="FB500" s="245">
        <v>769.46023604082905</v>
      </c>
      <c r="FC500" s="244">
        <v>0</v>
      </c>
      <c r="FD500" s="108">
        <v>0</v>
      </c>
      <c r="FE500" s="108">
        <f t="shared" si="2025"/>
        <v>0</v>
      </c>
      <c r="FF500" s="108">
        <f t="shared" si="2026"/>
        <v>0</v>
      </c>
      <c r="FG500" s="108">
        <v>0</v>
      </c>
      <c r="FH500" s="245">
        <v>0</v>
      </c>
      <c r="FI500" s="244">
        <v>909.20184833333406</v>
      </c>
      <c r="FJ500" s="108">
        <v>66.371734928333396</v>
      </c>
      <c r="FK500" s="108">
        <f t="shared" si="2027"/>
        <v>1.2839612121886097</v>
      </c>
      <c r="FL500" s="108">
        <f t="shared" si="2028"/>
        <v>38.845252558035831</v>
      </c>
      <c r="FM500" s="108">
        <v>48.778500000000001</v>
      </c>
      <c r="FN500" s="245">
        <v>1229.2224999140008</v>
      </c>
      <c r="FO500" s="244">
        <v>707.5034166666685</v>
      </c>
      <c r="FP500" s="108">
        <v>51.647749416666798</v>
      </c>
      <c r="FQ500" s="108">
        <f t="shared" si="2029"/>
        <v>0.99912571246541926</v>
      </c>
      <c r="FR500" s="108">
        <f t="shared" si="2030"/>
        <v>30.227775005593745</v>
      </c>
      <c r="FS500" s="108">
        <v>37.957558304166703</v>
      </c>
      <c r="FT500" s="110">
        <v>956.53046926500235</v>
      </c>
      <c r="FU500" s="253">
        <f t="shared" si="1873"/>
        <v>4718.8429258484048</v>
      </c>
      <c r="FV500" s="254">
        <f t="shared" si="1874"/>
        <v>1351.0929386106791</v>
      </c>
      <c r="FW500" s="254">
        <f t="shared" si="1875"/>
        <v>121.94408401670884</v>
      </c>
      <c r="FX500" s="254">
        <f t="shared" si="1876"/>
        <v>632.04866666666669</v>
      </c>
      <c r="FY500" s="254">
        <f t="shared" si="1877"/>
        <v>688.58</v>
      </c>
      <c r="FZ500" s="254">
        <f t="shared" si="1878"/>
        <v>0</v>
      </c>
      <c r="GA500" s="254">
        <f t="shared" si="2031"/>
        <v>86.914440000000013</v>
      </c>
      <c r="GB500" s="254">
        <f t="shared" si="2032"/>
        <v>2.9069600000000002</v>
      </c>
      <c r="GC500" s="254">
        <f t="shared" si="2033"/>
        <v>909.20184833333406</v>
      </c>
      <c r="GD500" s="254">
        <f t="shared" si="2034"/>
        <v>707.5034166666685</v>
      </c>
      <c r="GE500" s="254">
        <f t="shared" si="1879"/>
        <v>2603.3044162057759</v>
      </c>
      <c r="GF500" s="255">
        <f t="shared" si="1880"/>
        <v>993.90726248907129</v>
      </c>
      <c r="GG500" s="255">
        <f t="shared" si="1881"/>
        <v>257.65945128955053</v>
      </c>
      <c r="GH500" s="254">
        <f t="shared" si="1882"/>
        <v>863.0307979282619</v>
      </c>
      <c r="GI500" s="255">
        <f t="shared" si="1883"/>
        <v>616.2272570310912</v>
      </c>
      <c r="GJ500" s="256">
        <f t="shared" si="1884"/>
        <v>16.695330785922231</v>
      </c>
      <c r="GK500" s="253">
        <f t="shared" si="2035"/>
        <v>12685.3704942765</v>
      </c>
      <c r="GL500" s="257">
        <f t="shared" si="2036"/>
        <v>15983.566822788389</v>
      </c>
      <c r="GM500" s="221">
        <f t="shared" si="2037"/>
        <v>14096.089965123387</v>
      </c>
      <c r="GN500" s="222">
        <f t="shared" si="2038"/>
        <v>7882.8221277807334</v>
      </c>
      <c r="GO500" s="222">
        <f t="shared" si="2039"/>
        <v>496.85244592084433</v>
      </c>
      <c r="GP500" s="55">
        <f t="shared" si="2040"/>
        <v>0.55922047513065321</v>
      </c>
      <c r="GQ500" s="56">
        <f t="shared" si="2041"/>
        <v>3.5247536526097592E-2</v>
      </c>
      <c r="GR500" s="258">
        <f t="shared" si="2042"/>
        <v>1.0930896918608659</v>
      </c>
      <c r="GS500" s="227">
        <f t="shared" si="1885"/>
        <v>15983.566822788389</v>
      </c>
      <c r="GT500" s="222">
        <f t="shared" si="2109"/>
        <v>7974.5115811643955</v>
      </c>
      <c r="GU500" s="222">
        <f t="shared" si="2110"/>
        <v>499.33657127614879</v>
      </c>
      <c r="GV500" s="37">
        <f t="shared" si="2099"/>
        <v>0.49891940075570779</v>
      </c>
      <c r="GW500" s="228">
        <f t="shared" si="2100"/>
        <v>3.1240622122230274E-2</v>
      </c>
      <c r="GX500" s="258">
        <f t="shared" si="2043"/>
        <v>1.0830198424651529</v>
      </c>
      <c r="GY500" s="221">
        <f t="shared" si="2108"/>
        <v>11093.196085498334</v>
      </c>
      <c r="GZ500" s="222">
        <f t="shared" si="2044"/>
        <v>6283.3048994598475</v>
      </c>
      <c r="HA500" s="222">
        <f t="shared" si="2045"/>
        <v>335.98102666688203</v>
      </c>
      <c r="HB500" s="55">
        <f t="shared" si="2046"/>
        <v>0.56641069454039006</v>
      </c>
      <c r="HC500" s="56">
        <f t="shared" si="2047"/>
        <v>3.0287125917308522E-2</v>
      </c>
      <c r="HD500" s="258">
        <f t="shared" si="2048"/>
        <v>1.0934480316390702</v>
      </c>
      <c r="HE500" s="221">
        <f t="shared" si="2049"/>
        <v>13119.041167665473</v>
      </c>
      <c r="HF500" s="222">
        <f t="shared" si="2050"/>
        <v>7835.3592570153105</v>
      </c>
      <c r="HG500" s="222">
        <f t="shared" si="2051"/>
        <v>404.21024039021302</v>
      </c>
      <c r="HH500" s="55">
        <f t="shared" si="2052"/>
        <v>0.59725090857456387</v>
      </c>
      <c r="HI500" s="56">
        <f t="shared" si="2053"/>
        <v>3.0810959065093173E-2</v>
      </c>
      <c r="HJ500" s="259">
        <f t="shared" si="2054"/>
        <v>1.098361834932817</v>
      </c>
      <c r="HK500" s="54">
        <f t="shared" si="1886"/>
        <v>3.8719780681330462</v>
      </c>
      <c r="HL500" s="55">
        <f t="shared" si="1887"/>
        <v>4.3864823981297247</v>
      </c>
      <c r="HM500" s="55">
        <f t="shared" si="1888"/>
        <v>3.0385827351218118</v>
      </c>
      <c r="HN500" s="56">
        <f t="shared" si="1889"/>
        <v>3.6096563343232093</v>
      </c>
      <c r="HQ500" s="57">
        <f t="shared" si="1890"/>
        <v>1231.789172663066</v>
      </c>
      <c r="HR500" s="58">
        <f t="shared" si="2055"/>
        <v>1424.8105360193686</v>
      </c>
      <c r="HS500" s="58">
        <f t="shared" si="1891"/>
        <v>54.150169621691241</v>
      </c>
      <c r="HT500" s="58">
        <f t="shared" si="2056"/>
        <v>62.538030896091215</v>
      </c>
      <c r="HU500" s="58">
        <f t="shared" si="1892"/>
        <v>1607.8135572755082</v>
      </c>
      <c r="HV500" s="55">
        <f t="shared" si="2127"/>
        <v>0.76612687278889002</v>
      </c>
      <c r="HW500" s="56">
        <f t="shared" si="2128"/>
        <v>3.3679383642871159E-2</v>
      </c>
      <c r="HX500" s="260">
        <f t="shared" si="2129"/>
        <v>1.1252690174922997</v>
      </c>
      <c r="HY500" s="57">
        <f t="shared" si="1893"/>
        <v>1461.3176343242521</v>
      </c>
      <c r="HZ500" s="58">
        <f t="shared" si="2057"/>
        <v>1690.3061076228626</v>
      </c>
      <c r="IA500" s="58">
        <f t="shared" si="1894"/>
        <v>82.672918389794475</v>
      </c>
      <c r="IB500" s="58">
        <f t="shared" si="2058"/>
        <v>95.478953448373645</v>
      </c>
      <c r="IC500" s="58">
        <f t="shared" si="1895"/>
        <v>1978.9172235965952</v>
      </c>
      <c r="ID500" s="55">
        <f t="shared" si="1896"/>
        <v>0.73844303182544013</v>
      </c>
      <c r="IE500" s="56">
        <f t="shared" si="1897"/>
        <v>4.1776845137332257E-2</v>
      </c>
      <c r="IF500" s="260">
        <f t="shared" si="1898"/>
        <v>1.1221852563988193</v>
      </c>
      <c r="IG500" s="57">
        <f t="shared" si="1899"/>
        <v>37.668945051922783</v>
      </c>
      <c r="IH500" s="58">
        <f t="shared" si="2059"/>
        <v>43.571668741559087</v>
      </c>
      <c r="II500" s="58">
        <f t="shared" si="1900"/>
        <v>73.525559944945499</v>
      </c>
      <c r="IJ500" s="58">
        <f t="shared" si="2060"/>
        <v>84.914669180417562</v>
      </c>
      <c r="IK500" s="58">
        <f t="shared" si="1901"/>
        <v>775.43555353802492</v>
      </c>
      <c r="IL500" s="55">
        <f t="shared" si="1902"/>
        <v>4.8577789450139804E-2</v>
      </c>
      <c r="IM500" s="56">
        <f t="shared" si="1903"/>
        <v>9.4818401876823458E-2</v>
      </c>
      <c r="IN500" s="260">
        <f t="shared" si="1904"/>
        <v>1.0222995100575569</v>
      </c>
      <c r="IO500" s="57">
        <f t="shared" si="1905"/>
        <v>45.986184855782959</v>
      </c>
      <c r="IP500" s="58">
        <f t="shared" si="2061"/>
        <v>53.192220022684154</v>
      </c>
      <c r="IQ500" s="58">
        <f t="shared" si="1906"/>
        <v>2.0188815798613464</v>
      </c>
      <c r="IR500" s="58">
        <f t="shared" si="2062"/>
        <v>2.3316063365818689</v>
      </c>
      <c r="IS500" s="58">
        <f t="shared" si="1907"/>
        <v>63.10800354453999</v>
      </c>
      <c r="IT500" s="55">
        <f t="shared" si="1908"/>
        <v>0.72869021792659161</v>
      </c>
      <c r="IU500" s="56">
        <f t="shared" si="1909"/>
        <v>3.1990896026943272E-2</v>
      </c>
      <c r="IV500" s="260">
        <f t="shared" si="1910"/>
        <v>1.1191411469436705</v>
      </c>
      <c r="IW500" s="57">
        <f t="shared" si="1911"/>
        <v>35.891521940526395</v>
      </c>
      <c r="IX500" s="58">
        <f t="shared" si="2063"/>
        <v>41.515723428606883</v>
      </c>
      <c r="IY500" s="58">
        <f t="shared" si="1912"/>
        <v>0.97240234730000008</v>
      </c>
      <c r="IZ500" s="58">
        <f t="shared" si="2064"/>
        <v>1.12302747089677</v>
      </c>
      <c r="JA500" s="58">
        <f t="shared" si="1913"/>
        <v>738.84633999999994</v>
      </c>
      <c r="JB500" s="55">
        <f t="shared" si="2111"/>
        <v>4.857778945013979E-2</v>
      </c>
      <c r="JC500" s="56">
        <f t="shared" si="2112"/>
        <v>1.3161090400745576E-3</v>
      </c>
      <c r="JD500" s="260">
        <f t="shared" si="2113"/>
        <v>1.0078160048971445</v>
      </c>
      <c r="JE500" s="57">
        <f t="shared" si="1914"/>
        <v>0</v>
      </c>
      <c r="JF500" s="58">
        <f t="shared" si="2065"/>
        <v>0</v>
      </c>
      <c r="JG500" s="58">
        <f t="shared" si="1915"/>
        <v>0</v>
      </c>
      <c r="JH500" s="58">
        <f t="shared" si="2066"/>
        <v>0</v>
      </c>
      <c r="JI500" s="58">
        <f t="shared" si="1916"/>
        <v>0</v>
      </c>
      <c r="JJ500" s="55"/>
      <c r="JK500" s="56"/>
      <c r="JL500" s="260"/>
      <c r="JM500" s="57">
        <f t="shared" si="1917"/>
        <v>1407.6483208740565</v>
      </c>
      <c r="JN500" s="58">
        <f t="shared" si="2067"/>
        <v>1628.2268127550212</v>
      </c>
      <c r="JO500" s="58">
        <f t="shared" si="1918"/>
        <v>92.762267679648346</v>
      </c>
      <c r="JP500" s="58">
        <f t="shared" si="2068"/>
        <v>107.13114294322588</v>
      </c>
      <c r="JQ500" s="58">
        <f t="shared" si="1919"/>
        <v>1909.0818500223502</v>
      </c>
      <c r="JR500" s="55">
        <f t="shared" si="1920"/>
        <v>0.73734309550822907</v>
      </c>
      <c r="JS500" s="56">
        <f t="shared" si="1921"/>
        <v>4.8589989831270122E-2</v>
      </c>
      <c r="JT500" s="260">
        <f t="shared" si="1922"/>
        <v>1.1230682524910032</v>
      </c>
      <c r="JU500" s="57">
        <f t="shared" si="1923"/>
        <v>4.5303254962510753</v>
      </c>
      <c r="JV500" s="58">
        <f t="shared" si="2069"/>
        <v>5.240227501513619</v>
      </c>
      <c r="JW500" s="58">
        <f t="shared" si="1924"/>
        <v>0.12273926845140001</v>
      </c>
      <c r="JX500" s="58">
        <f t="shared" si="2070"/>
        <v>0.14175158113452188</v>
      </c>
      <c r="JY500" s="58">
        <f t="shared" si="1925"/>
        <v>93.259194120000004</v>
      </c>
      <c r="JZ500" s="55">
        <f t="shared" si="1926"/>
        <v>4.8577789450139797E-2</v>
      </c>
      <c r="KA500" s="56">
        <f t="shared" si="1927"/>
        <v>1.3161090400745574E-3</v>
      </c>
      <c r="KB500" s="260">
        <f t="shared" si="1928"/>
        <v>1.0078160048971445</v>
      </c>
      <c r="KC500" s="57">
        <f t="shared" si="1929"/>
        <v>0.15152229024983679</v>
      </c>
      <c r="KD500" s="58">
        <f t="shared" si="2071"/>
        <v>0.17526583313198624</v>
      </c>
      <c r="KE500" s="58">
        <f t="shared" si="1930"/>
        <v>4.1051653076000002E-3</v>
      </c>
      <c r="KF500" s="58">
        <f t="shared" si="2072"/>
        <v>4.7410554137472406E-3</v>
      </c>
      <c r="KG500" s="58">
        <f t="shared" si="1931"/>
        <v>3.1191680800000001</v>
      </c>
      <c r="KH500" s="55">
        <f t="shared" si="1932"/>
        <v>4.857778945013979E-2</v>
      </c>
      <c r="KI500" s="56">
        <f t="shared" si="1933"/>
        <v>1.3161090400745574E-3</v>
      </c>
      <c r="KJ500" s="260">
        <f t="shared" si="1934"/>
        <v>1.0078160048971445</v>
      </c>
      <c r="KK500" s="57">
        <f t="shared" si="1935"/>
        <v>71.264839350709593</v>
      </c>
      <c r="KL500" s="58">
        <f t="shared" si="2073"/>
        <v>82.432039676965786</v>
      </c>
      <c r="KM500" s="58">
        <f t="shared" si="1936"/>
        <v>3.1331982324044354</v>
      </c>
      <c r="KN500" s="58">
        <f t="shared" si="2074"/>
        <v>3.6185306386038825</v>
      </c>
      <c r="KO500" s="58">
        <f t="shared" si="1937"/>
        <v>92.614568225881953</v>
      </c>
      <c r="KP500" s="55">
        <f t="shared" si="2075"/>
        <v>0.76947763959659654</v>
      </c>
      <c r="KQ500" s="56">
        <f t="shared" si="2076"/>
        <v>3.3830511683245482E-2</v>
      </c>
      <c r="KR500" s="260">
        <f t="shared" si="2077"/>
        <v>1.1258174923845217</v>
      </c>
      <c r="KS500" s="57">
        <f t="shared" si="1938"/>
        <v>233.43439005763281</v>
      </c>
      <c r="KT500" s="58">
        <f t="shared" si="2078"/>
        <v>270.01355897966391</v>
      </c>
      <c r="KU500" s="58">
        <f t="shared" si="1939"/>
        <v>10.26167774954868</v>
      </c>
      <c r="KV500" s="58">
        <f t="shared" si="2079"/>
        <v>11.85121163295377</v>
      </c>
      <c r="KW500" s="58">
        <f t="shared" si="1940"/>
        <v>304.96166679130306</v>
      </c>
      <c r="KX500" s="55">
        <f t="shared" si="1941"/>
        <v>0.7654548603230874</v>
      </c>
      <c r="KY500" s="56">
        <f t="shared" si="1942"/>
        <v>3.3649074185350444E-2</v>
      </c>
      <c r="KZ500" s="260">
        <f t="shared" si="1943"/>
        <v>1.1251590182039386</v>
      </c>
      <c r="LA500" s="57">
        <f t="shared" si="1944"/>
        <v>1259.0198101700021</v>
      </c>
      <c r="LB500" s="58">
        <f t="shared" si="2080"/>
        <v>1456.3082144236414</v>
      </c>
      <c r="LC500" s="58">
        <f t="shared" si="1945"/>
        <v>54.359121082364148</v>
      </c>
      <c r="LD500" s="58">
        <f t="shared" si="2081"/>
        <v>62.779348938022359</v>
      </c>
      <c r="LE500" s="58">
        <f t="shared" si="1946"/>
        <v>2772.805892720763</v>
      </c>
      <c r="LF500" s="55">
        <f t="shared" si="2082"/>
        <v>0.45405984366782082</v>
      </c>
      <c r="LG500" s="56">
        <f t="shared" si="2083"/>
        <v>1.960437303782029E-2</v>
      </c>
      <c r="LH500" s="260">
        <f t="shared" si="2084"/>
        <v>1.0741878948863059</v>
      </c>
      <c r="LI500" s="57">
        <f t="shared" si="1947"/>
        <v>456.0056846664877</v>
      </c>
      <c r="LJ500" s="58">
        <f t="shared" si="2085"/>
        <v>527.46177545372632</v>
      </c>
      <c r="LK500" s="58">
        <f t="shared" si="1948"/>
        <v>20.03273810621036</v>
      </c>
      <c r="LL500" s="58">
        <f t="shared" si="2086"/>
        <v>23.135809238862347</v>
      </c>
      <c r="LM500" s="58">
        <f t="shared" si="1949"/>
        <v>610.68272701653098</v>
      </c>
      <c r="LN500" s="55">
        <f t="shared" si="1950"/>
        <v>0.7467145614127445</v>
      </c>
      <c r="LO500" s="56">
        <f t="shared" si="1951"/>
        <v>3.2803839407869941E-2</v>
      </c>
      <c r="LP500" s="260">
        <f t="shared" si="1952"/>
        <v>1.1220914864976561</v>
      </c>
      <c r="LQ500" s="57">
        <f t="shared" si="1953"/>
        <v>0</v>
      </c>
      <c r="LR500" s="58">
        <f t="shared" si="2087"/>
        <v>0</v>
      </c>
      <c r="LS500" s="58">
        <f t="shared" si="1954"/>
        <v>0</v>
      </c>
      <c r="LT500" s="58">
        <f t="shared" si="2088"/>
        <v>0</v>
      </c>
      <c r="LU500" s="58">
        <f t="shared" si="1955"/>
        <v>0</v>
      </c>
      <c r="LV500" s="55"/>
      <c r="LW500" s="56"/>
      <c r="LX500" s="260"/>
      <c r="LY500" s="57">
        <f t="shared" si="1956"/>
        <v>47.391208120803711</v>
      </c>
      <c r="LZ500" s="58">
        <f t="shared" si="2089"/>
        <v>54.817410433333656</v>
      </c>
      <c r="MA500" s="58">
        <f t="shared" si="1957"/>
        <v>1.2839612121886097</v>
      </c>
      <c r="MB500" s="58">
        <f t="shared" si="2090"/>
        <v>1.4828468039566254</v>
      </c>
      <c r="MC500" s="58">
        <f t="shared" si="1958"/>
        <v>975.57341263015928</v>
      </c>
      <c r="MD500" s="55">
        <f t="shared" si="1959"/>
        <v>4.8577797946580327E-2</v>
      </c>
      <c r="ME500" s="56">
        <f t="shared" si="1960"/>
        <v>1.3161092702670451E-3</v>
      </c>
      <c r="MF500" s="260">
        <f t="shared" si="1961"/>
        <v>1.0078160062641934</v>
      </c>
      <c r="MG500" s="57">
        <f t="shared" si="1962"/>
        <v>36.87788550682437</v>
      </c>
      <c r="MH500" s="58">
        <f t="shared" si="2091"/>
        <v>42.656650165743748</v>
      </c>
      <c r="MI500" s="58">
        <f t="shared" si="1963"/>
        <v>0.99912571246541926</v>
      </c>
      <c r="MJ500" s="58">
        <f t="shared" si="2092"/>
        <v>1.1538902853263127</v>
      </c>
      <c r="MK500" s="58">
        <f t="shared" si="1964"/>
        <v>759.15116608333517</v>
      </c>
      <c r="ML500" s="55">
        <f t="shared" si="2117"/>
        <v>4.8577789450139804E-2</v>
      </c>
      <c r="MM500" s="56">
        <f t="shared" si="2118"/>
        <v>1.3161090400745576E-3</v>
      </c>
      <c r="MN500" s="260">
        <f t="shared" si="2119"/>
        <v>1.0078160048971445</v>
      </c>
      <c r="MO500" s="59">
        <v>3.5422327160925158</v>
      </c>
      <c r="MP500" s="60">
        <v>4.0502327160925153</v>
      </c>
      <c r="MQ500" s="60">
        <v>2.7788999999999997</v>
      </c>
      <c r="MR500" s="61">
        <v>3.2863999999999995</v>
      </c>
      <c r="MS500" s="59">
        <f t="shared" si="1965"/>
        <v>1.0930896918608659</v>
      </c>
      <c r="MT500" s="60">
        <f>GX500</f>
        <v>1.0830198424651529</v>
      </c>
      <c r="MU500" s="60">
        <f t="shared" si="2093"/>
        <v>1.0934480316390702</v>
      </c>
      <c r="MV500" s="61">
        <f t="shared" si="2094"/>
        <v>1.098361834932817</v>
      </c>
      <c r="MW500" s="66">
        <f t="shared" si="2095"/>
        <v>3.8719780681330462</v>
      </c>
      <c r="MX500" s="67">
        <f t="shared" si="2096"/>
        <v>4.3864823981297247</v>
      </c>
      <c r="MY500" s="67">
        <f t="shared" si="2097"/>
        <v>3.0385827351218118</v>
      </c>
      <c r="MZ500" s="261">
        <f t="shared" si="2098"/>
        <v>3.6096563343232093</v>
      </c>
      <c r="NA500" s="59">
        <f t="shared" si="1966"/>
        <v>1.0931537030006777</v>
      </c>
      <c r="NB500" s="60">
        <f>NF500/J500</f>
        <v>1.0829440302398274</v>
      </c>
      <c r="NC500" s="60">
        <f t="shared" si="1967"/>
        <v>1.0934517700497559</v>
      </c>
      <c r="ND500" s="262">
        <f>NH500/L500</f>
        <v>1.0983651260250149</v>
      </c>
      <c r="NE500" s="62">
        <f t="shared" si="1968"/>
        <v>3.8722048104866817</v>
      </c>
      <c r="NF500" s="63">
        <f>NE500+NQ500+NR500+OB500</f>
        <v>4.3861753409744315</v>
      </c>
      <c r="NG500" s="63">
        <f t="shared" si="1969"/>
        <v>3.0385931237912662</v>
      </c>
      <c r="NH500" s="64">
        <f>NG500+NM500</f>
        <v>3.6096671501686082</v>
      </c>
      <c r="NI500" s="238">
        <f t="shared" si="2104"/>
        <v>-2.2674235363551176E-4</v>
      </c>
      <c r="NJ500" s="238">
        <f t="shared" si="2105"/>
        <v>3.0705715529322219E-4</v>
      </c>
      <c r="NK500" s="238">
        <f t="shared" si="2106"/>
        <v>-1.038866945446415E-5</v>
      </c>
      <c r="NL500" s="238">
        <f t="shared" si="2107"/>
        <v>-1.0815845398859381E-5</v>
      </c>
      <c r="NM500" s="239">
        <f t="shared" si="1970"/>
        <v>0.57107402637734206</v>
      </c>
      <c r="NN500" s="240">
        <f t="shared" si="1971"/>
        <v>0.70091691114670251</v>
      </c>
      <c r="NO500" s="240">
        <f>O500*IN500+0.001</f>
        <v>0.26253766031807341</v>
      </c>
      <c r="NP500" s="240">
        <f t="shared" si="1972"/>
        <v>2.2270908824179043E-2</v>
      </c>
      <c r="NQ500" s="240">
        <f>Q500*JD500+0.002</f>
        <v>0.25455869082722443</v>
      </c>
      <c r="NR500" s="240">
        <f t="shared" si="1973"/>
        <v>0</v>
      </c>
      <c r="NS500" s="240">
        <f t="shared" si="1974"/>
        <v>0.67698554260157673</v>
      </c>
      <c r="NT500" s="240">
        <f t="shared" si="1975"/>
        <v>2.9629790543976048E-2</v>
      </c>
      <c r="NU500" s="240">
        <f t="shared" si="1976"/>
        <v>1.0078160048971445E-3</v>
      </c>
      <c r="NV500" s="240">
        <f t="shared" si="1977"/>
        <v>3.2986452526866487E-2</v>
      </c>
      <c r="NW500" s="240">
        <f t="shared" si="1978"/>
        <v>0.10824029755121889</v>
      </c>
      <c r="NX500" s="240">
        <f t="shared" si="1979"/>
        <v>0.94002182681500634</v>
      </c>
      <c r="NY500" s="240">
        <f t="shared" si="1980"/>
        <v>0.21622702944809835</v>
      </c>
      <c r="NZ500" s="240">
        <f t="shared" si="1981"/>
        <v>0</v>
      </c>
      <c r="OA500" s="240">
        <f t="shared" si="1982"/>
        <v>0.31030654832874516</v>
      </c>
      <c r="OB500" s="241">
        <f t="shared" si="1983"/>
        <v>0.259411839660525</v>
      </c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136"/>
      <c r="OP500" s="13"/>
      <c r="OQ500" s="13"/>
      <c r="OR500" s="13"/>
      <c r="OS500" s="13"/>
      <c r="OT500" s="13"/>
    </row>
    <row r="501" spans="1:410" ht="15" customHeight="1">
      <c r="A501" s="242">
        <v>482</v>
      </c>
      <c r="B501" s="49" t="s">
        <v>551</v>
      </c>
      <c r="C501" s="50">
        <v>1</v>
      </c>
      <c r="D501" s="51">
        <v>93.9</v>
      </c>
      <c r="E501" s="52">
        <v>93.9</v>
      </c>
      <c r="F501" s="52"/>
      <c r="G501" s="52"/>
      <c r="H501" s="53"/>
      <c r="I501" s="57">
        <v>2.4189167120862738</v>
      </c>
      <c r="J501" s="58"/>
      <c r="K501" s="58">
        <v>0.99239999999999995</v>
      </c>
      <c r="L501" s="243"/>
      <c r="M501" s="1">
        <v>0</v>
      </c>
      <c r="N501" s="2">
        <v>0</v>
      </c>
      <c r="O501" s="2">
        <v>1.4265167120862738</v>
      </c>
      <c r="P501" s="2">
        <v>0</v>
      </c>
      <c r="Q501" s="2">
        <v>0</v>
      </c>
      <c r="R501" s="2">
        <v>0</v>
      </c>
      <c r="S501" s="2">
        <v>0.26140000000000002</v>
      </c>
      <c r="T501" s="2">
        <v>0</v>
      </c>
      <c r="U501" s="2">
        <v>0</v>
      </c>
      <c r="V501" s="2">
        <v>0.309</v>
      </c>
      <c r="W501" s="2">
        <v>0</v>
      </c>
      <c r="X501" s="2">
        <v>0.41</v>
      </c>
      <c r="Y501" s="2">
        <v>0</v>
      </c>
      <c r="Z501" s="2">
        <v>1.2E-2</v>
      </c>
      <c r="AA501" s="2">
        <v>0</v>
      </c>
      <c r="AB501" s="3">
        <v>0</v>
      </c>
      <c r="AC501" s="244">
        <v>0</v>
      </c>
      <c r="AD501" s="108">
        <v>0</v>
      </c>
      <c r="AE501" s="108">
        <v>0</v>
      </c>
      <c r="AF501" s="108">
        <f t="shared" si="1984"/>
        <v>0</v>
      </c>
      <c r="AG501" s="108">
        <f t="shared" si="1985"/>
        <v>0</v>
      </c>
      <c r="AH501" s="108">
        <v>0</v>
      </c>
      <c r="AI501" s="108">
        <v>0</v>
      </c>
      <c r="AJ501" s="108">
        <f t="shared" si="1986"/>
        <v>0</v>
      </c>
      <c r="AK501" s="108">
        <f t="shared" si="1987"/>
        <v>0</v>
      </c>
      <c r="AL501" s="108">
        <v>0</v>
      </c>
      <c r="AM501" s="245">
        <v>0</v>
      </c>
      <c r="AN501" s="244">
        <v>0</v>
      </c>
      <c r="AO501" s="108">
        <v>0</v>
      </c>
      <c r="AP501" s="108">
        <v>0</v>
      </c>
      <c r="AQ501" s="108">
        <f t="shared" si="1988"/>
        <v>0</v>
      </c>
      <c r="AR501" s="108">
        <f t="shared" si="1989"/>
        <v>0</v>
      </c>
      <c r="AS501" s="246">
        <v>0</v>
      </c>
      <c r="AT501" s="247">
        <v>0</v>
      </c>
      <c r="AU501" s="108">
        <v>0</v>
      </c>
      <c r="AV501" s="108">
        <f t="shared" si="1990"/>
        <v>0</v>
      </c>
      <c r="AW501" s="108">
        <f t="shared" si="1991"/>
        <v>0</v>
      </c>
      <c r="AX501" s="108">
        <v>0</v>
      </c>
      <c r="AY501" s="245">
        <v>0</v>
      </c>
      <c r="AZ501" s="248">
        <v>17</v>
      </c>
      <c r="BA501" s="108">
        <v>86.651833333333315</v>
      </c>
      <c r="BB501" s="108">
        <v>9.036546768648801</v>
      </c>
      <c r="BC501" s="109">
        <v>7.2292374149190408</v>
      </c>
      <c r="BD501" s="109">
        <v>1.8073093537297602</v>
      </c>
      <c r="BE501" s="108">
        <v>3.3887056249999996</v>
      </c>
      <c r="BF501" s="109">
        <v>2.7109644999999998</v>
      </c>
      <c r="BG501" s="109">
        <v>0.67774112499999983</v>
      </c>
      <c r="BH501" s="108">
        <v>7.2326272580696944</v>
      </c>
      <c r="BI501" s="109">
        <f t="shared" si="1992"/>
        <v>4.2330252900759344</v>
      </c>
      <c r="BJ501" s="108">
        <f t="shared" si="1993"/>
        <v>0.13991517430735825</v>
      </c>
      <c r="BK501" s="108">
        <v>5.315485649252591</v>
      </c>
      <c r="BL501" s="245">
        <v>133.95023836116528</v>
      </c>
      <c r="BM501" s="244">
        <v>0</v>
      </c>
      <c r="BN501" s="108">
        <v>0</v>
      </c>
      <c r="BO501" s="108">
        <v>0</v>
      </c>
      <c r="BP501" s="108">
        <f t="shared" si="1994"/>
        <v>0</v>
      </c>
      <c r="BQ501" s="108">
        <f t="shared" si="1995"/>
        <v>0</v>
      </c>
      <c r="BR501" s="108">
        <v>0</v>
      </c>
      <c r="BS501" s="108">
        <v>0</v>
      </c>
      <c r="BT501" s="108">
        <f t="shared" si="1996"/>
        <v>0</v>
      </c>
      <c r="BU501" s="108">
        <f t="shared" si="1997"/>
        <v>0</v>
      </c>
      <c r="BV501" s="108">
        <v>0</v>
      </c>
      <c r="BW501" s="245">
        <v>0</v>
      </c>
      <c r="BX501" s="107">
        <v>0</v>
      </c>
      <c r="BY501" s="108">
        <v>0</v>
      </c>
      <c r="BZ501" s="109">
        <f t="shared" si="1998"/>
        <v>0</v>
      </c>
      <c r="CA501" s="109">
        <f t="shared" si="1999"/>
        <v>0</v>
      </c>
      <c r="CB501" s="108">
        <v>0</v>
      </c>
      <c r="CC501" s="110">
        <v>0</v>
      </c>
      <c r="CD501" s="244">
        <v>0</v>
      </c>
      <c r="CE501" s="108">
        <v>0</v>
      </c>
      <c r="CF501" s="109">
        <f t="shared" si="2000"/>
        <v>0</v>
      </c>
      <c r="CG501" s="109">
        <f t="shared" si="2001"/>
        <v>0</v>
      </c>
      <c r="CH501" s="108">
        <v>0</v>
      </c>
      <c r="CI501" s="245">
        <v>0</v>
      </c>
      <c r="CJ501" s="249">
        <v>8.7598592337836809</v>
      </c>
      <c r="CK501" s="250">
        <v>1.9271690314324099</v>
      </c>
      <c r="CL501" s="250">
        <v>1.4931360047916162</v>
      </c>
      <c r="CM501" s="251">
        <v>1.4931360047916162</v>
      </c>
      <c r="CN501" s="252">
        <f t="shared" si="1871"/>
        <v>0.72782914553567335</v>
      </c>
      <c r="CO501" s="250">
        <v>5.8958495368758079</v>
      </c>
      <c r="CP501" s="252">
        <f t="shared" si="2002"/>
        <v>0.5835358120627463</v>
      </c>
      <c r="CQ501" s="250">
        <v>1.8450471540699154</v>
      </c>
      <c r="CR501" s="250">
        <v>1.3195490079024965</v>
      </c>
      <c r="CS501" s="252">
        <f t="shared" si="2003"/>
        <v>2.5526675557873798E-2</v>
      </c>
      <c r="CT501" s="252">
        <f t="shared" si="2004"/>
        <v>0.77228980875707831</v>
      </c>
      <c r="CU501" s="250">
        <f t="shared" si="1872"/>
        <v>19.395562814786011</v>
      </c>
      <c r="CV501" s="245">
        <f t="shared" si="2005"/>
        <v>24.438409146630374</v>
      </c>
      <c r="CW501" s="244">
        <v>0</v>
      </c>
      <c r="CX501" s="108">
        <v>0</v>
      </c>
      <c r="CY501" s="108">
        <f t="shared" si="2006"/>
        <v>0</v>
      </c>
      <c r="CZ501" s="108">
        <f t="shared" si="2007"/>
        <v>0</v>
      </c>
      <c r="DA501" s="108">
        <v>0</v>
      </c>
      <c r="DB501" s="245">
        <v>0</v>
      </c>
      <c r="DC501" s="244">
        <v>0</v>
      </c>
      <c r="DD501" s="108">
        <v>0</v>
      </c>
      <c r="DE501" s="108">
        <f t="shared" si="2008"/>
        <v>0</v>
      </c>
      <c r="DF501" s="108">
        <f t="shared" si="2009"/>
        <v>0</v>
      </c>
      <c r="DG501" s="108">
        <v>0</v>
      </c>
      <c r="DH501" s="245">
        <v>0</v>
      </c>
      <c r="DI501" s="107">
        <v>11.236876812304001</v>
      </c>
      <c r="DJ501" s="108">
        <v>2.4721128987068801</v>
      </c>
      <c r="DK501" s="108">
        <v>0.19095460446585655</v>
      </c>
      <c r="DL501" s="108">
        <v>7.5630136491516451</v>
      </c>
      <c r="DM501" s="108">
        <f t="shared" si="2010"/>
        <v>0.74854171291113492</v>
      </c>
      <c r="DN501" s="108">
        <f t="shared" si="2011"/>
        <v>2.366769491365516</v>
      </c>
      <c r="DO501" s="108">
        <v>1.5667959314178717</v>
      </c>
      <c r="DP501" s="108">
        <f t="shared" si="2012"/>
        <v>3.030966729327873E-2</v>
      </c>
      <c r="DQ501" s="108">
        <f t="shared" si="2013"/>
        <v>0.9169955211890749</v>
      </c>
      <c r="DR501" s="108">
        <v>1.1514876948023127</v>
      </c>
      <c r="DS501" s="110">
        <v>29.017489909018281</v>
      </c>
      <c r="DT501" s="244">
        <v>0</v>
      </c>
      <c r="DU501" s="108">
        <v>0</v>
      </c>
      <c r="DV501" s="108">
        <v>0</v>
      </c>
      <c r="DW501" s="108">
        <f t="shared" si="2014"/>
        <v>0</v>
      </c>
      <c r="DX501" s="108">
        <f t="shared" si="2015"/>
        <v>0</v>
      </c>
      <c r="DY501" s="108">
        <v>0</v>
      </c>
      <c r="DZ501" s="108">
        <v>0</v>
      </c>
      <c r="EA501" s="108"/>
      <c r="EB501" s="108">
        <v>0</v>
      </c>
      <c r="EC501" s="108">
        <f t="shared" si="2016"/>
        <v>0</v>
      </c>
      <c r="ED501" s="108">
        <f t="shared" si="2017"/>
        <v>0</v>
      </c>
      <c r="EE501" s="108">
        <v>0</v>
      </c>
      <c r="EF501" s="245">
        <v>0</v>
      </c>
      <c r="EG501" s="249">
        <v>6.6318453611110897</v>
      </c>
      <c r="EH501" s="250">
        <v>1.4590059794444399</v>
      </c>
      <c r="EI501" s="250">
        <v>15.921843023366614</v>
      </c>
      <c r="EJ501" s="250">
        <v>4.4635834158318994</v>
      </c>
      <c r="EK501" s="250">
        <f t="shared" si="2018"/>
        <v>0.44177870499854643</v>
      </c>
      <c r="EL501" s="250">
        <v>1.3968337941504345</v>
      </c>
      <c r="EM501" s="250">
        <v>2.0787682779220455</v>
      </c>
      <c r="EN501" s="250">
        <f t="shared" si="2019"/>
        <v>4.0213772336401971E-2</v>
      </c>
      <c r="EO501" s="250">
        <f t="shared" si="2020"/>
        <v>1.2166365524828797</v>
      </c>
      <c r="EP501" s="250">
        <v>30.555046057676087</v>
      </c>
      <c r="EQ501" s="245">
        <v>38.499358032671871</v>
      </c>
      <c r="ER501" s="244">
        <v>0</v>
      </c>
      <c r="ES501" s="108">
        <v>0</v>
      </c>
      <c r="ET501" s="108">
        <v>0</v>
      </c>
      <c r="EU501" s="108">
        <f t="shared" si="2021"/>
        <v>0</v>
      </c>
      <c r="EV501" s="108">
        <f t="shared" si="2022"/>
        <v>0</v>
      </c>
      <c r="EW501" s="108">
        <v>0</v>
      </c>
      <c r="EX501" s="108">
        <v>0</v>
      </c>
      <c r="EY501" s="108">
        <f t="shared" si="2023"/>
        <v>0</v>
      </c>
      <c r="EZ501" s="108">
        <f t="shared" si="2024"/>
        <v>0</v>
      </c>
      <c r="FA501" s="108">
        <v>0</v>
      </c>
      <c r="FB501" s="245">
        <v>0</v>
      </c>
      <c r="FC501" s="244">
        <v>0.83333333333333293</v>
      </c>
      <c r="FD501" s="108">
        <v>6.0833333333333302E-2</v>
      </c>
      <c r="FE501" s="108">
        <f t="shared" si="2025"/>
        <v>1.1768208333333328E-3</v>
      </c>
      <c r="FF501" s="108">
        <f t="shared" si="2026"/>
        <v>3.5603803333333316E-2</v>
      </c>
      <c r="FG501" s="108">
        <v>4.4708333333333301E-2</v>
      </c>
      <c r="FH501" s="245">
        <v>1.1266499999999995</v>
      </c>
      <c r="FI501" s="244">
        <v>0</v>
      </c>
      <c r="FJ501" s="108">
        <v>0</v>
      </c>
      <c r="FK501" s="108">
        <f t="shared" si="2027"/>
        <v>0</v>
      </c>
      <c r="FL501" s="108">
        <f t="shared" si="2028"/>
        <v>0</v>
      </c>
      <c r="FM501" s="108">
        <v>0</v>
      </c>
      <c r="FN501" s="245">
        <v>0</v>
      </c>
      <c r="FO501" s="244">
        <v>0</v>
      </c>
      <c r="FP501" s="108">
        <v>0</v>
      </c>
      <c r="FQ501" s="108">
        <f t="shared" si="2029"/>
        <v>0</v>
      </c>
      <c r="FR501" s="108">
        <f t="shared" si="2030"/>
        <v>0</v>
      </c>
      <c r="FS501" s="108">
        <v>0</v>
      </c>
      <c r="FT501" s="110">
        <v>0</v>
      </c>
      <c r="FU501" s="253">
        <f t="shared" si="1873"/>
        <v>32.486869316782496</v>
      </c>
      <c r="FV501" s="254">
        <f t="shared" si="1874"/>
        <v>20.196488299151508</v>
      </c>
      <c r="FW501" s="254">
        <f t="shared" si="1875"/>
        <v>10.668031060454714</v>
      </c>
      <c r="FX501" s="254">
        <f t="shared" si="1876"/>
        <v>86.651833333333315</v>
      </c>
      <c r="FY501" s="254">
        <f t="shared" si="1877"/>
        <v>0</v>
      </c>
      <c r="FZ501" s="254">
        <f t="shared" si="1878"/>
        <v>0</v>
      </c>
      <c r="GA501" s="254">
        <f t="shared" si="2031"/>
        <v>0</v>
      </c>
      <c r="GB501" s="254">
        <f t="shared" si="2032"/>
        <v>0</v>
      </c>
      <c r="GC501" s="254">
        <f t="shared" si="2033"/>
        <v>0</v>
      </c>
      <c r="GD501" s="254">
        <f t="shared" si="2034"/>
        <v>0</v>
      </c>
      <c r="GE501" s="254">
        <f t="shared" si="1879"/>
        <v>17.922446601859352</v>
      </c>
      <c r="GF501" s="255">
        <f t="shared" si="1880"/>
        <v>6.8425535362947558</v>
      </c>
      <c r="GG501" s="255">
        <f t="shared" si="1881"/>
        <v>1.7738562299724276</v>
      </c>
      <c r="GH501" s="254">
        <f t="shared" si="1882"/>
        <v>12.258573808645442</v>
      </c>
      <c r="GI501" s="255">
        <f t="shared" si="1883"/>
        <v>8.7529521905227252</v>
      </c>
      <c r="GJ501" s="256">
        <f t="shared" si="1884"/>
        <v>0.23714211032824609</v>
      </c>
      <c r="GK501" s="253">
        <f t="shared" si="2035"/>
        <v>180.18424242022684</v>
      </c>
      <c r="GL501" s="257">
        <f t="shared" si="2036"/>
        <v>227.03214544948582</v>
      </c>
      <c r="GM501" s="221">
        <f t="shared" si="2037"/>
        <v>227.03214544948582</v>
      </c>
      <c r="GN501" s="222">
        <f t="shared" si="2038"/>
        <v>60.583792554935982</v>
      </c>
      <c r="GO501" s="222">
        <f t="shared" si="2039"/>
        <v>15.975577044951789</v>
      </c>
      <c r="GP501" s="55">
        <f t="shared" si="2040"/>
        <v>0.26685116521711127</v>
      </c>
      <c r="GQ501" s="56">
        <f t="shared" si="2041"/>
        <v>7.0367026719158246E-2</v>
      </c>
      <c r="GR501" s="258">
        <f t="shared" si="2042"/>
        <v>1.0527154300283188</v>
      </c>
      <c r="GS501" s="227">
        <f t="shared" si="1885"/>
        <v>227.03214544948582</v>
      </c>
      <c r="GT501" s="222">
        <f t="shared" si="2109"/>
        <v>60.583792554935982</v>
      </c>
      <c r="GU501" s="222">
        <f t="shared" si="2110"/>
        <v>15.975577044951789</v>
      </c>
      <c r="GV501" s="37">
        <f t="shared" si="2099"/>
        <v>0.26685116521711127</v>
      </c>
      <c r="GW501" s="228">
        <f t="shared" si="2100"/>
        <v>7.0367026719158246E-2</v>
      </c>
      <c r="GX501" s="258">
        <f t="shared" si="2043"/>
        <v>1.0527154300283188</v>
      </c>
      <c r="GY501" s="221">
        <f t="shared" si="2108"/>
        <v>93.081907088320548</v>
      </c>
      <c r="GZ501" s="222">
        <f t="shared" si="2044"/>
        <v>54.076786079031258</v>
      </c>
      <c r="HA501" s="222">
        <f t="shared" si="2045"/>
        <v>3.274629512526527</v>
      </c>
      <c r="HB501" s="55">
        <f t="shared" si="2046"/>
        <v>0.58095915490558903</v>
      </c>
      <c r="HC501" s="56">
        <f t="shared" si="2047"/>
        <v>3.5180086173131397E-2</v>
      </c>
      <c r="HD501" s="258">
        <f t="shared" si="2048"/>
        <v>1.0964856949219237</v>
      </c>
      <c r="HE501" s="221">
        <f t="shared" si="2049"/>
        <v>93.081907088320548</v>
      </c>
      <c r="HF501" s="222">
        <f t="shared" si="2050"/>
        <v>54.076786079031258</v>
      </c>
      <c r="HG501" s="222">
        <f t="shared" si="2051"/>
        <v>3.274629512526527</v>
      </c>
      <c r="HH501" s="55">
        <f t="shared" si="2052"/>
        <v>0.58095915490558903</v>
      </c>
      <c r="HI501" s="56">
        <f t="shared" si="2053"/>
        <v>3.5180086173131397E-2</v>
      </c>
      <c r="HJ501" s="259">
        <f t="shared" si="2054"/>
        <v>1.0964856949219237</v>
      </c>
      <c r="HK501" s="54">
        <f t="shared" si="1886"/>
        <v>2.5464309467665887</v>
      </c>
      <c r="HL501" s="55">
        <f t="shared" si="1887"/>
        <v>0</v>
      </c>
      <c r="HM501" s="55">
        <f t="shared" si="1888"/>
        <v>1.088152403640517</v>
      </c>
      <c r="HN501" s="56">
        <f t="shared" si="1889"/>
        <v>0</v>
      </c>
      <c r="HQ501" s="57">
        <f t="shared" si="1890"/>
        <v>0</v>
      </c>
      <c r="HR501" s="58">
        <f t="shared" si="2055"/>
        <v>0</v>
      </c>
      <c r="HS501" s="58">
        <f t="shared" si="1891"/>
        <v>0</v>
      </c>
      <c r="HT501" s="58">
        <f t="shared" si="2056"/>
        <v>0</v>
      </c>
      <c r="HU501" s="58">
        <f t="shared" si="1892"/>
        <v>0</v>
      </c>
      <c r="HV501" s="55"/>
      <c r="HW501" s="56"/>
      <c r="HX501" s="260"/>
      <c r="HY501" s="57">
        <f t="shared" si="1893"/>
        <v>0</v>
      </c>
      <c r="HZ501" s="58">
        <f t="shared" si="2057"/>
        <v>0</v>
      </c>
      <c r="IA501" s="58">
        <f t="shared" si="1894"/>
        <v>0</v>
      </c>
      <c r="IB501" s="58">
        <f t="shared" si="2058"/>
        <v>0</v>
      </c>
      <c r="IC501" s="58">
        <f t="shared" si="1895"/>
        <v>0</v>
      </c>
      <c r="ID501" s="55"/>
      <c r="IE501" s="56"/>
      <c r="IF501" s="260"/>
      <c r="IG501" s="57">
        <f t="shared" si="1899"/>
        <v>5.1642908538926395</v>
      </c>
      <c r="IH501" s="58">
        <f t="shared" si="2059"/>
        <v>5.9735352306976166</v>
      </c>
      <c r="II501" s="58">
        <f t="shared" si="1900"/>
        <v>10.080117089226398</v>
      </c>
      <c r="IJ501" s="58">
        <f t="shared" si="2060"/>
        <v>11.641527226347568</v>
      </c>
      <c r="IK501" s="58">
        <f t="shared" si="1901"/>
        <v>106.3097129850518</v>
      </c>
      <c r="IL501" s="55">
        <f t="shared" si="1902"/>
        <v>4.8577789450139797E-2</v>
      </c>
      <c r="IM501" s="56">
        <f t="shared" si="1903"/>
        <v>9.4818401876823458E-2</v>
      </c>
      <c r="IN501" s="260">
        <f t="shared" si="1904"/>
        <v>1.0222995100575569</v>
      </c>
      <c r="IO501" s="57">
        <f t="shared" si="1905"/>
        <v>0</v>
      </c>
      <c r="IP501" s="58">
        <f t="shared" si="2061"/>
        <v>0</v>
      </c>
      <c r="IQ501" s="58">
        <f t="shared" si="1906"/>
        <v>0</v>
      </c>
      <c r="IR501" s="58">
        <f t="shared" si="2062"/>
        <v>0</v>
      </c>
      <c r="IS501" s="58">
        <f t="shared" si="1907"/>
        <v>0</v>
      </c>
      <c r="IT501" s="55"/>
      <c r="IU501" s="56"/>
      <c r="IV501" s="260"/>
      <c r="IW501" s="57">
        <f t="shared" si="1911"/>
        <v>0</v>
      </c>
      <c r="IX501" s="58">
        <f t="shared" si="2063"/>
        <v>0</v>
      </c>
      <c r="IY501" s="58">
        <f t="shared" si="1912"/>
        <v>0</v>
      </c>
      <c r="IZ501" s="58">
        <f t="shared" si="2064"/>
        <v>0</v>
      </c>
      <c r="JA501" s="58">
        <f t="shared" si="1913"/>
        <v>0</v>
      </c>
      <c r="JB501" s="55"/>
      <c r="JC501" s="56"/>
      <c r="JD501" s="260"/>
      <c r="JE501" s="57">
        <f t="shared" si="1914"/>
        <v>0</v>
      </c>
      <c r="JF501" s="58">
        <f t="shared" si="2065"/>
        <v>0</v>
      </c>
      <c r="JG501" s="58">
        <f t="shared" si="1915"/>
        <v>0</v>
      </c>
      <c r="JH501" s="58">
        <f t="shared" si="2066"/>
        <v>0</v>
      </c>
      <c r="JI501" s="58">
        <f t="shared" si="1916"/>
        <v>0</v>
      </c>
      <c r="JJ501" s="55"/>
      <c r="JK501" s="56"/>
      <c r="JL501" s="260"/>
      <c r="JM501" s="57">
        <f t="shared" si="1917"/>
        <v>13.880179359865021</v>
      </c>
      <c r="JN501" s="58">
        <f t="shared" si="2067"/>
        <v>16.05520346555587</v>
      </c>
      <c r="JO501" s="58">
        <f t="shared" si="1918"/>
        <v>1.3368916331562934</v>
      </c>
      <c r="JP501" s="58">
        <f t="shared" si="2068"/>
        <v>1.5439761471322033</v>
      </c>
      <c r="JQ501" s="58">
        <f t="shared" si="1919"/>
        <v>19.395562814786011</v>
      </c>
      <c r="JR501" s="55">
        <f t="shared" si="1920"/>
        <v>0.71563684397359206</v>
      </c>
      <c r="JS501" s="56">
        <f t="shared" si="1921"/>
        <v>6.8927705059279212E-2</v>
      </c>
      <c r="JT501" s="260">
        <f t="shared" si="1922"/>
        <v>1.1228171949643442</v>
      </c>
      <c r="JU501" s="57">
        <f t="shared" si="1923"/>
        <v>0</v>
      </c>
      <c r="JV501" s="58">
        <f t="shared" si="2069"/>
        <v>0</v>
      </c>
      <c r="JW501" s="58">
        <f t="shared" si="1924"/>
        <v>0</v>
      </c>
      <c r="JX501" s="58">
        <f t="shared" si="2070"/>
        <v>0</v>
      </c>
      <c r="JY501" s="58">
        <f t="shared" si="1925"/>
        <v>0</v>
      </c>
      <c r="JZ501" s="55"/>
      <c r="KA501" s="56"/>
      <c r="KB501" s="260"/>
      <c r="KC501" s="57">
        <f t="shared" si="1929"/>
        <v>0</v>
      </c>
      <c r="KD501" s="58">
        <f t="shared" si="2071"/>
        <v>0</v>
      </c>
      <c r="KE501" s="58">
        <f t="shared" si="1930"/>
        <v>0</v>
      </c>
      <c r="KF501" s="58">
        <f t="shared" si="2072"/>
        <v>0</v>
      </c>
      <c r="KG501" s="58">
        <f t="shared" si="1931"/>
        <v>0</v>
      </c>
      <c r="KH501" s="55"/>
      <c r="KI501" s="56"/>
      <c r="KJ501" s="260"/>
      <c r="KK501" s="57">
        <f t="shared" si="1935"/>
        <v>17.71518302632748</v>
      </c>
      <c r="KL501" s="58">
        <f t="shared" si="2073"/>
        <v>20.491152206552997</v>
      </c>
      <c r="KM501" s="58">
        <f t="shared" si="1936"/>
        <v>0.77885138020441369</v>
      </c>
      <c r="KN501" s="58">
        <f t="shared" si="2074"/>
        <v>0.89949545899807737</v>
      </c>
      <c r="KO501" s="58">
        <f t="shared" si="1937"/>
        <v>23.029753896046255</v>
      </c>
      <c r="KP501" s="55">
        <f t="shared" si="2075"/>
        <v>0.76923023608032648</v>
      </c>
      <c r="KQ501" s="56">
        <f t="shared" si="2076"/>
        <v>3.3819353160266588E-2</v>
      </c>
      <c r="KR501" s="260">
        <f t="shared" si="2077"/>
        <v>1.1257769957983126</v>
      </c>
      <c r="KS501" s="57">
        <f t="shared" si="1938"/>
        <v>0</v>
      </c>
      <c r="KT501" s="58">
        <f t="shared" si="2078"/>
        <v>0</v>
      </c>
      <c r="KU501" s="58">
        <f t="shared" si="1939"/>
        <v>0</v>
      </c>
      <c r="KV501" s="58">
        <f t="shared" si="2079"/>
        <v>0</v>
      </c>
      <c r="KW501" s="58">
        <f t="shared" si="1940"/>
        <v>0</v>
      </c>
      <c r="KX501" s="55"/>
      <c r="KY501" s="56"/>
      <c r="KZ501" s="260"/>
      <c r="LA501" s="57">
        <f t="shared" si="1944"/>
        <v>11.279285163448172</v>
      </c>
      <c r="LB501" s="58">
        <f t="shared" si="2080"/>
        <v>13.046749148560501</v>
      </c>
      <c r="LC501" s="58">
        <f t="shared" si="1945"/>
        <v>0.48199247733494843</v>
      </c>
      <c r="LD501" s="58">
        <f t="shared" si="2081"/>
        <v>0.55665311207413193</v>
      </c>
      <c r="LE501" s="58">
        <f t="shared" si="1946"/>
        <v>30.55504605767609</v>
      </c>
      <c r="LF501" s="55">
        <f t="shared" si="2082"/>
        <v>0.36914639703560753</v>
      </c>
      <c r="LG501" s="56">
        <f t="shared" si="2083"/>
        <v>1.5774562290795876E-2</v>
      </c>
      <c r="LH501" s="260">
        <f t="shared" si="2084"/>
        <v>1.0602887201143238</v>
      </c>
      <c r="LI501" s="57">
        <f t="shared" si="1947"/>
        <v>0</v>
      </c>
      <c r="LJ501" s="58">
        <f t="shared" si="2085"/>
        <v>0</v>
      </c>
      <c r="LK501" s="58">
        <f t="shared" si="1948"/>
        <v>0</v>
      </c>
      <c r="LL501" s="58">
        <f t="shared" si="2086"/>
        <v>0</v>
      </c>
      <c r="LM501" s="58">
        <f t="shared" si="1949"/>
        <v>0</v>
      </c>
      <c r="LN501" s="55"/>
      <c r="LO501" s="56"/>
      <c r="LP501" s="260"/>
      <c r="LQ501" s="57">
        <f t="shared" si="1953"/>
        <v>4.3436640066666643E-2</v>
      </c>
      <c r="LR501" s="58">
        <f t="shared" si="2087"/>
        <v>5.0243161565113312E-2</v>
      </c>
      <c r="LS501" s="58">
        <f t="shared" si="1954"/>
        <v>1.1768208333333328E-3</v>
      </c>
      <c r="LT501" s="58">
        <f t="shared" si="2088"/>
        <v>1.359110380416666E-3</v>
      </c>
      <c r="LU501" s="58">
        <f t="shared" si="1955"/>
        <v>0.89416666666666633</v>
      </c>
      <c r="LV501" s="55">
        <f t="shared" si="2101"/>
        <v>4.857778945013979E-2</v>
      </c>
      <c r="LW501" s="56">
        <f t="shared" si="2102"/>
        <v>1.3161090400745572E-3</v>
      </c>
      <c r="LX501" s="260">
        <f t="shared" si="2103"/>
        <v>1.0078160048971445</v>
      </c>
      <c r="LY501" s="57">
        <f t="shared" si="1956"/>
        <v>0</v>
      </c>
      <c r="LZ501" s="58">
        <f t="shared" si="2089"/>
        <v>0</v>
      </c>
      <c r="MA501" s="58">
        <f t="shared" si="1957"/>
        <v>0</v>
      </c>
      <c r="MB501" s="58">
        <f t="shared" si="2090"/>
        <v>0</v>
      </c>
      <c r="MC501" s="58">
        <f t="shared" si="1958"/>
        <v>0</v>
      </c>
      <c r="MD501" s="55"/>
      <c r="ME501" s="56"/>
      <c r="MF501" s="260"/>
      <c r="MG501" s="57">
        <f t="shared" si="1962"/>
        <v>0</v>
      </c>
      <c r="MH501" s="58">
        <f t="shared" si="2091"/>
        <v>0</v>
      </c>
      <c r="MI501" s="58">
        <f t="shared" si="1963"/>
        <v>0</v>
      </c>
      <c r="MJ501" s="58">
        <f t="shared" si="2092"/>
        <v>0</v>
      </c>
      <c r="MK501" s="58">
        <f t="shared" si="1964"/>
        <v>0</v>
      </c>
      <c r="ML501" s="55"/>
      <c r="MM501" s="56"/>
      <c r="MN501" s="260"/>
      <c r="MO501" s="59">
        <v>2.4189167120862738</v>
      </c>
      <c r="MP501" s="60"/>
      <c r="MQ501" s="60">
        <v>0.99239999999999995</v>
      </c>
      <c r="MR501" s="61"/>
      <c r="MS501" s="59">
        <f t="shared" si="1965"/>
        <v>1.0527154300283188</v>
      </c>
      <c r="MT501" s="60"/>
      <c r="MU501" s="60">
        <f t="shared" si="2093"/>
        <v>1.0964856949219237</v>
      </c>
      <c r="MV501" s="61"/>
      <c r="MW501" s="66">
        <f t="shared" si="2095"/>
        <v>2.5464309467665887</v>
      </c>
      <c r="MX501" s="67"/>
      <c r="MY501" s="67">
        <f t="shared" si="2097"/>
        <v>1.088152403640517</v>
      </c>
      <c r="MZ501" s="261"/>
      <c r="NA501" s="59">
        <f t="shared" si="1966"/>
        <v>1.0527477018542701</v>
      </c>
      <c r="NB501" s="60"/>
      <c r="NC501" s="60">
        <f t="shared" si="1967"/>
        <v>1.0965151892089855</v>
      </c>
      <c r="ND501" s="262"/>
      <c r="NE501" s="62">
        <f t="shared" si="1968"/>
        <v>2.5465090096257117</v>
      </c>
      <c r="NF501" s="63"/>
      <c r="NG501" s="63">
        <f t="shared" si="1969"/>
        <v>1.0881816737709971</v>
      </c>
      <c r="NH501" s="64"/>
      <c r="NI501" s="238">
        <f t="shared" si="2104"/>
        <v>-7.806285912304034E-5</v>
      </c>
      <c r="NJ501" s="238">
        <f t="shared" si="2105"/>
        <v>0</v>
      </c>
      <c r="NK501" s="238">
        <f t="shared" si="2106"/>
        <v>-2.9270130480041345E-5</v>
      </c>
      <c r="NL501" s="238">
        <f t="shared" si="2107"/>
        <v>0</v>
      </c>
      <c r="NM501" s="239">
        <f t="shared" si="1970"/>
        <v>0</v>
      </c>
      <c r="NN501" s="240">
        <f t="shared" si="1971"/>
        <v>0</v>
      </c>
      <c r="NO501" s="240">
        <f t="shared" ref="NO501:NO511" si="2130">O501*IN501</f>
        <v>1.4583273358547146</v>
      </c>
      <c r="NP501" s="240">
        <f t="shared" si="1972"/>
        <v>0</v>
      </c>
      <c r="NQ501" s="240">
        <f>Q501*JD501</f>
        <v>0</v>
      </c>
      <c r="NR501" s="240">
        <f t="shared" si="1973"/>
        <v>0</v>
      </c>
      <c r="NS501" s="240">
        <f t="shared" si="1974"/>
        <v>0.29350441476367961</v>
      </c>
      <c r="NT501" s="240">
        <f t="shared" si="1975"/>
        <v>0</v>
      </c>
      <c r="NU501" s="240">
        <f t="shared" si="1976"/>
        <v>0</v>
      </c>
      <c r="NV501" s="240">
        <f t="shared" si="1977"/>
        <v>0.34786509170167856</v>
      </c>
      <c r="NW501" s="240">
        <f t="shared" si="1978"/>
        <v>0</v>
      </c>
      <c r="NX501" s="240">
        <f t="shared" si="1979"/>
        <v>0.43471837524687273</v>
      </c>
      <c r="NY501" s="240">
        <f t="shared" si="1980"/>
        <v>0</v>
      </c>
      <c r="NZ501" s="240">
        <f t="shared" si="1981"/>
        <v>1.2093792058765734E-2</v>
      </c>
      <c r="OA501" s="240">
        <f t="shared" si="1982"/>
        <v>0</v>
      </c>
      <c r="OB501" s="241">
        <f t="shared" si="1983"/>
        <v>0</v>
      </c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136"/>
      <c r="OP501" s="13"/>
      <c r="OQ501" s="13"/>
      <c r="OR501" s="13"/>
      <c r="OS501" s="13"/>
      <c r="OT501" s="13"/>
    </row>
    <row r="502" spans="1:410" ht="15" customHeight="1">
      <c r="A502" s="242">
        <v>483</v>
      </c>
      <c r="B502" s="49" t="s">
        <v>552</v>
      </c>
      <c r="C502" s="50">
        <v>1</v>
      </c>
      <c r="D502" s="51">
        <v>284.7</v>
      </c>
      <c r="E502" s="52">
        <v>284.7</v>
      </c>
      <c r="F502" s="52"/>
      <c r="G502" s="52"/>
      <c r="H502" s="53"/>
      <c r="I502" s="57">
        <v>1.3087143129993246</v>
      </c>
      <c r="J502" s="58"/>
      <c r="K502" s="58">
        <v>0.92120000000000002</v>
      </c>
      <c r="L502" s="243"/>
      <c r="M502" s="1">
        <v>0</v>
      </c>
      <c r="N502" s="2">
        <v>0</v>
      </c>
      <c r="O502" s="2">
        <v>0.38751431299932454</v>
      </c>
      <c r="P502" s="2">
        <v>0</v>
      </c>
      <c r="Q502" s="2">
        <v>0</v>
      </c>
      <c r="R502" s="2">
        <v>0</v>
      </c>
      <c r="S502" s="2">
        <v>0.26140000000000002</v>
      </c>
      <c r="T502" s="2">
        <v>0</v>
      </c>
      <c r="U502" s="2">
        <v>0</v>
      </c>
      <c r="V502" s="2">
        <v>0.30919999999999997</v>
      </c>
      <c r="W502" s="2">
        <v>0</v>
      </c>
      <c r="X502" s="2">
        <v>0.34660000000000002</v>
      </c>
      <c r="Y502" s="2">
        <v>0</v>
      </c>
      <c r="Z502" s="2">
        <v>4.0000000000000001E-3</v>
      </c>
      <c r="AA502" s="2">
        <v>0</v>
      </c>
      <c r="AB502" s="3">
        <v>0</v>
      </c>
      <c r="AC502" s="244">
        <v>0</v>
      </c>
      <c r="AD502" s="108">
        <v>0</v>
      </c>
      <c r="AE502" s="108">
        <v>0</v>
      </c>
      <c r="AF502" s="108">
        <f t="shared" si="1984"/>
        <v>0</v>
      </c>
      <c r="AG502" s="108">
        <f t="shared" si="1985"/>
        <v>0</v>
      </c>
      <c r="AH502" s="108">
        <v>0</v>
      </c>
      <c r="AI502" s="108">
        <v>0</v>
      </c>
      <c r="AJ502" s="108">
        <f t="shared" si="1986"/>
        <v>0</v>
      </c>
      <c r="AK502" s="108">
        <f t="shared" si="1987"/>
        <v>0</v>
      </c>
      <c r="AL502" s="108">
        <v>0</v>
      </c>
      <c r="AM502" s="245">
        <v>0</v>
      </c>
      <c r="AN502" s="244">
        <v>0</v>
      </c>
      <c r="AO502" s="108">
        <v>0</v>
      </c>
      <c r="AP502" s="108">
        <v>0</v>
      </c>
      <c r="AQ502" s="108">
        <f t="shared" si="1988"/>
        <v>0</v>
      </c>
      <c r="AR502" s="108">
        <f t="shared" si="1989"/>
        <v>0</v>
      </c>
      <c r="AS502" s="246">
        <v>0</v>
      </c>
      <c r="AT502" s="247">
        <v>0</v>
      </c>
      <c r="AU502" s="108">
        <v>0</v>
      </c>
      <c r="AV502" s="108">
        <f t="shared" si="1990"/>
        <v>0</v>
      </c>
      <c r="AW502" s="108">
        <f t="shared" si="1991"/>
        <v>0</v>
      </c>
      <c r="AX502" s="108">
        <v>0</v>
      </c>
      <c r="AY502" s="245">
        <v>0</v>
      </c>
      <c r="AZ502" s="248">
        <v>14</v>
      </c>
      <c r="BA502" s="108">
        <v>71.360333333333315</v>
      </c>
      <c r="BB502" s="108">
        <v>7.4418620447696</v>
      </c>
      <c r="BC502" s="109">
        <v>5.9534896358156804</v>
      </c>
      <c r="BD502" s="109">
        <v>1.4883724089539196</v>
      </c>
      <c r="BE502" s="108">
        <v>2.7906987499999998</v>
      </c>
      <c r="BF502" s="109">
        <v>2.2325589999999997</v>
      </c>
      <c r="BG502" s="109">
        <v>0.55813975000000005</v>
      </c>
      <c r="BH502" s="108">
        <v>5.9562812713515125</v>
      </c>
      <c r="BI502" s="109">
        <f t="shared" si="1992"/>
        <v>3.4860208271213571</v>
      </c>
      <c r="BJ502" s="108">
        <f t="shared" si="1993"/>
        <v>0.11522426119429502</v>
      </c>
      <c r="BK502" s="108">
        <v>4.3774587699727219</v>
      </c>
      <c r="BL502" s="245">
        <v>110.31196100331258</v>
      </c>
      <c r="BM502" s="244">
        <v>0</v>
      </c>
      <c r="BN502" s="108">
        <v>0</v>
      </c>
      <c r="BO502" s="108">
        <v>0</v>
      </c>
      <c r="BP502" s="108">
        <f t="shared" si="1994"/>
        <v>0</v>
      </c>
      <c r="BQ502" s="108">
        <f t="shared" si="1995"/>
        <v>0</v>
      </c>
      <c r="BR502" s="108">
        <v>0</v>
      </c>
      <c r="BS502" s="108">
        <v>0</v>
      </c>
      <c r="BT502" s="108">
        <f t="shared" si="1996"/>
        <v>0</v>
      </c>
      <c r="BU502" s="108">
        <f t="shared" si="1997"/>
        <v>0</v>
      </c>
      <c r="BV502" s="108">
        <v>0</v>
      </c>
      <c r="BW502" s="245">
        <v>0</v>
      </c>
      <c r="BX502" s="107">
        <v>0</v>
      </c>
      <c r="BY502" s="108">
        <v>0</v>
      </c>
      <c r="BZ502" s="109">
        <f t="shared" si="1998"/>
        <v>0</v>
      </c>
      <c r="CA502" s="109">
        <f t="shared" si="1999"/>
        <v>0</v>
      </c>
      <c r="CB502" s="108">
        <v>0</v>
      </c>
      <c r="CC502" s="110">
        <v>0</v>
      </c>
      <c r="CD502" s="244">
        <v>0</v>
      </c>
      <c r="CE502" s="108">
        <v>0</v>
      </c>
      <c r="CF502" s="109">
        <f t="shared" si="2000"/>
        <v>0</v>
      </c>
      <c r="CG502" s="109">
        <f t="shared" si="2001"/>
        <v>0</v>
      </c>
      <c r="CH502" s="108">
        <v>0</v>
      </c>
      <c r="CI502" s="245">
        <v>0</v>
      </c>
      <c r="CJ502" s="249">
        <v>26.559445408500679</v>
      </c>
      <c r="CK502" s="250">
        <v>5.8430779898701495</v>
      </c>
      <c r="CL502" s="250">
        <v>4.5271120400870402</v>
      </c>
      <c r="CM502" s="251">
        <v>4.5271120400870402</v>
      </c>
      <c r="CN502" s="252">
        <f t="shared" si="1871"/>
        <v>2.2067407639404277</v>
      </c>
      <c r="CO502" s="250">
        <v>17.875914410527606</v>
      </c>
      <c r="CP502" s="252">
        <f t="shared" si="2002"/>
        <v>1.7692507528675594</v>
      </c>
      <c r="CQ502" s="250">
        <v>5.5940886556305092</v>
      </c>
      <c r="CR502" s="250">
        <v>4.0008051389759398</v>
      </c>
      <c r="CS502" s="252">
        <f t="shared" si="2003"/>
        <v>7.7395575413489556E-2</v>
      </c>
      <c r="CT502" s="252">
        <f t="shared" si="2004"/>
        <v>2.3415432220781702</v>
      </c>
      <c r="CU502" s="250">
        <f t="shared" si="1872"/>
        <v>58.80635498796142</v>
      </c>
      <c r="CV502" s="245">
        <f t="shared" si="2005"/>
        <v>74.096007284831387</v>
      </c>
      <c r="CW502" s="244">
        <v>0</v>
      </c>
      <c r="CX502" s="108">
        <v>0</v>
      </c>
      <c r="CY502" s="108">
        <f t="shared" si="2006"/>
        <v>0</v>
      </c>
      <c r="CZ502" s="108">
        <f t="shared" si="2007"/>
        <v>0</v>
      </c>
      <c r="DA502" s="108">
        <v>0</v>
      </c>
      <c r="DB502" s="245">
        <v>0</v>
      </c>
      <c r="DC502" s="244">
        <v>0</v>
      </c>
      <c r="DD502" s="108">
        <v>0</v>
      </c>
      <c r="DE502" s="108">
        <f t="shared" si="2008"/>
        <v>0</v>
      </c>
      <c r="DF502" s="108">
        <f t="shared" si="2009"/>
        <v>0</v>
      </c>
      <c r="DG502" s="108">
        <v>0</v>
      </c>
      <c r="DH502" s="245">
        <v>0</v>
      </c>
      <c r="DI502" s="107">
        <v>34.085221242048007</v>
      </c>
      <c r="DJ502" s="108">
        <v>7.4987486732505619</v>
      </c>
      <c r="DK502" s="108">
        <v>0.5836892383325798</v>
      </c>
      <c r="DL502" s="108">
        <v>22.941160412624139</v>
      </c>
      <c r="DM502" s="108">
        <f t="shared" si="2010"/>
        <v>2.2705784106790619</v>
      </c>
      <c r="DN502" s="108">
        <f t="shared" si="2011"/>
        <v>7.1792067395265979</v>
      </c>
      <c r="DO502" s="108">
        <v>4.752943828336635</v>
      </c>
      <c r="DP502" s="108">
        <f t="shared" si="2012"/>
        <v>9.1945698359172212E-2</v>
      </c>
      <c r="DQ502" s="108">
        <f t="shared" si="2013"/>
        <v>2.7817459285229256</v>
      </c>
      <c r="DR502" s="108">
        <v>3.4930881697295959</v>
      </c>
      <c r="DS502" s="110">
        <v>88.02582187718582</v>
      </c>
      <c r="DT502" s="244">
        <v>0</v>
      </c>
      <c r="DU502" s="108">
        <v>0</v>
      </c>
      <c r="DV502" s="108">
        <v>0</v>
      </c>
      <c r="DW502" s="108">
        <f t="shared" si="2014"/>
        <v>0</v>
      </c>
      <c r="DX502" s="108">
        <f t="shared" si="2015"/>
        <v>0</v>
      </c>
      <c r="DY502" s="108">
        <v>0</v>
      </c>
      <c r="DZ502" s="108">
        <v>0</v>
      </c>
      <c r="EA502" s="108"/>
      <c r="EB502" s="108">
        <v>0</v>
      </c>
      <c r="EC502" s="108">
        <f t="shared" si="2016"/>
        <v>0</v>
      </c>
      <c r="ED502" s="108">
        <f t="shared" si="2017"/>
        <v>0</v>
      </c>
      <c r="EE502" s="108">
        <v>0</v>
      </c>
      <c r="EF502" s="245">
        <v>0</v>
      </c>
      <c r="EG502" s="249">
        <v>16.994378638888801</v>
      </c>
      <c r="EH502" s="250">
        <v>3.7387633005555401</v>
      </c>
      <c r="EI502" s="250">
        <v>40.808004759487595</v>
      </c>
      <c r="EJ502" s="250">
        <v>11.438117526040051</v>
      </c>
      <c r="EK502" s="250">
        <f t="shared" si="2018"/>
        <v>1.132076244022288</v>
      </c>
      <c r="EL502" s="250">
        <v>3.5794444985989733</v>
      </c>
      <c r="EM502" s="250">
        <v>5.3274862884229552</v>
      </c>
      <c r="EN502" s="250">
        <f t="shared" si="2019"/>
        <v>0.10306022224954207</v>
      </c>
      <c r="EO502" s="250">
        <f t="shared" si="2020"/>
        <v>3.1180072450527261</v>
      </c>
      <c r="EP502" s="250">
        <v>78.306750513394945</v>
      </c>
      <c r="EQ502" s="245">
        <v>98.666505646877638</v>
      </c>
      <c r="ER502" s="244">
        <v>0</v>
      </c>
      <c r="ES502" s="108">
        <v>0</v>
      </c>
      <c r="ET502" s="108">
        <v>0</v>
      </c>
      <c r="EU502" s="108">
        <f t="shared" si="2021"/>
        <v>0</v>
      </c>
      <c r="EV502" s="108">
        <f t="shared" si="2022"/>
        <v>0</v>
      </c>
      <c r="EW502" s="108">
        <v>0</v>
      </c>
      <c r="EX502" s="108">
        <v>0</v>
      </c>
      <c r="EY502" s="108">
        <f t="shared" si="2023"/>
        <v>0</v>
      </c>
      <c r="EZ502" s="108">
        <f t="shared" si="2024"/>
        <v>0</v>
      </c>
      <c r="FA502" s="108">
        <v>0</v>
      </c>
      <c r="FB502" s="245">
        <v>0</v>
      </c>
      <c r="FC502" s="244">
        <v>0.83333333333333293</v>
      </c>
      <c r="FD502" s="108">
        <v>6.0833333333333302E-2</v>
      </c>
      <c r="FE502" s="108">
        <f t="shared" si="2025"/>
        <v>1.1768208333333328E-3</v>
      </c>
      <c r="FF502" s="108">
        <f t="shared" si="2026"/>
        <v>3.5603803333333316E-2</v>
      </c>
      <c r="FG502" s="108">
        <v>4.4708333333333301E-2</v>
      </c>
      <c r="FH502" s="245">
        <v>1.1266499999999995</v>
      </c>
      <c r="FI502" s="244">
        <v>0</v>
      </c>
      <c r="FJ502" s="108">
        <v>0</v>
      </c>
      <c r="FK502" s="108">
        <f t="shared" si="2027"/>
        <v>0</v>
      </c>
      <c r="FL502" s="108">
        <f t="shared" si="2028"/>
        <v>0</v>
      </c>
      <c r="FM502" s="108">
        <v>0</v>
      </c>
      <c r="FN502" s="245">
        <v>0</v>
      </c>
      <c r="FO502" s="244">
        <v>0</v>
      </c>
      <c r="FP502" s="108">
        <v>0</v>
      </c>
      <c r="FQ502" s="108">
        <f t="shared" si="2029"/>
        <v>0</v>
      </c>
      <c r="FR502" s="108">
        <f t="shared" si="2030"/>
        <v>0</v>
      </c>
      <c r="FS502" s="108">
        <v>0</v>
      </c>
      <c r="FT502" s="110">
        <v>0</v>
      </c>
      <c r="FU502" s="253">
        <f t="shared" si="1873"/>
        <v>94.719635253113751</v>
      </c>
      <c r="FV502" s="254">
        <f t="shared" si="1874"/>
        <v>46.591910766254045</v>
      </c>
      <c r="FW502" s="254">
        <f t="shared" si="1875"/>
        <v>10.392789399756108</v>
      </c>
      <c r="FX502" s="254">
        <f t="shared" si="1876"/>
        <v>71.360333333333315</v>
      </c>
      <c r="FY502" s="254">
        <f t="shared" si="1877"/>
        <v>0</v>
      </c>
      <c r="FZ502" s="254">
        <f t="shared" si="1878"/>
        <v>0</v>
      </c>
      <c r="GA502" s="254">
        <f t="shared" si="2031"/>
        <v>0</v>
      </c>
      <c r="GB502" s="254">
        <f t="shared" si="2032"/>
        <v>0</v>
      </c>
      <c r="GC502" s="254">
        <f t="shared" si="2033"/>
        <v>0</v>
      </c>
      <c r="GD502" s="254">
        <f t="shared" si="2034"/>
        <v>0</v>
      </c>
      <c r="GE502" s="254">
        <f t="shared" si="1879"/>
        <v>52.255192349191795</v>
      </c>
      <c r="GF502" s="255">
        <f t="shared" si="1880"/>
        <v>19.950342670382419</v>
      </c>
      <c r="GG502" s="255">
        <f t="shared" si="1881"/>
        <v>5.171905407568909</v>
      </c>
      <c r="GH502" s="254">
        <f t="shared" si="1882"/>
        <v>20.098349860420377</v>
      </c>
      <c r="GI502" s="255">
        <f t="shared" si="1883"/>
        <v>14.350763651852384</v>
      </c>
      <c r="GJ502" s="256">
        <f t="shared" si="1884"/>
        <v>0.3888025780498322</v>
      </c>
      <c r="GK502" s="253">
        <f t="shared" si="2035"/>
        <v>295.41821096206945</v>
      </c>
      <c r="GL502" s="257">
        <f t="shared" si="2036"/>
        <v>372.22694581220748</v>
      </c>
      <c r="GM502" s="221">
        <f t="shared" si="2037"/>
        <v>372.22694581220748</v>
      </c>
      <c r="GN502" s="222">
        <f t="shared" si="2038"/>
        <v>162.56613438493918</v>
      </c>
      <c r="GO502" s="222">
        <f t="shared" si="2039"/>
        <v>20.101406705572309</v>
      </c>
      <c r="GP502" s="55">
        <f t="shared" si="2040"/>
        <v>0.43673929631885261</v>
      </c>
      <c r="GQ502" s="56">
        <f t="shared" si="2041"/>
        <v>5.4003093896683362E-2</v>
      </c>
      <c r="GR502" s="258">
        <f t="shared" si="2042"/>
        <v>1.0768021269777603</v>
      </c>
      <c r="GS502" s="227">
        <f t="shared" si="1885"/>
        <v>372.22694581220748</v>
      </c>
      <c r="GT502" s="222">
        <f t="shared" si="2109"/>
        <v>162.56613438493918</v>
      </c>
      <c r="GU502" s="222">
        <f t="shared" si="2110"/>
        <v>20.101406705572309</v>
      </c>
      <c r="GV502" s="37">
        <f t="shared" si="2099"/>
        <v>0.43673929631885261</v>
      </c>
      <c r="GW502" s="228">
        <f t="shared" si="2100"/>
        <v>5.4003093896683362E-2</v>
      </c>
      <c r="GX502" s="258">
        <f t="shared" si="2043"/>
        <v>1.0768021269777603</v>
      </c>
      <c r="GY502" s="221">
        <f t="shared" si="2108"/>
        <v>261.91498480889493</v>
      </c>
      <c r="GZ502" s="222">
        <f t="shared" si="2044"/>
        <v>157.20742316948824</v>
      </c>
      <c r="HA502" s="222">
        <f t="shared" si="2045"/>
        <v>9.6418028553397424</v>
      </c>
      <c r="HB502" s="55">
        <f t="shared" si="2046"/>
        <v>0.60022309637684124</v>
      </c>
      <c r="HC502" s="56">
        <f t="shared" si="2047"/>
        <v>3.6812719449308487E-2</v>
      </c>
      <c r="HD502" s="258">
        <f t="shared" si="2048"/>
        <v>1.099757249444949</v>
      </c>
      <c r="HE502" s="221">
        <f t="shared" si="2049"/>
        <v>261.91498480889493</v>
      </c>
      <c r="HF502" s="222">
        <f t="shared" si="2050"/>
        <v>157.20742316948824</v>
      </c>
      <c r="HG502" s="222">
        <f t="shared" si="2051"/>
        <v>9.6418028553397424</v>
      </c>
      <c r="HH502" s="55">
        <f t="shared" si="2052"/>
        <v>0.60022309637684124</v>
      </c>
      <c r="HI502" s="56">
        <f t="shared" si="2053"/>
        <v>3.6812719449308487E-2</v>
      </c>
      <c r="HJ502" s="259">
        <f t="shared" si="2054"/>
        <v>1.099757249444949</v>
      </c>
      <c r="HK502" s="54">
        <f t="shared" si="1886"/>
        <v>1.4092263558439111</v>
      </c>
      <c r="HL502" s="55">
        <f t="shared" si="1887"/>
        <v>0</v>
      </c>
      <c r="HM502" s="55">
        <f t="shared" si="1888"/>
        <v>1.013096378188687</v>
      </c>
      <c r="HN502" s="56">
        <f t="shared" si="1889"/>
        <v>0</v>
      </c>
      <c r="HQ502" s="57">
        <f t="shared" si="1890"/>
        <v>0</v>
      </c>
      <c r="HR502" s="58">
        <f t="shared" si="2055"/>
        <v>0</v>
      </c>
      <c r="HS502" s="58">
        <f t="shared" si="1891"/>
        <v>0</v>
      </c>
      <c r="HT502" s="58">
        <f t="shared" si="2056"/>
        <v>0</v>
      </c>
      <c r="HU502" s="58">
        <f t="shared" si="1892"/>
        <v>0</v>
      </c>
      <c r="HV502" s="55"/>
      <c r="HW502" s="56"/>
      <c r="HX502" s="260"/>
      <c r="HY502" s="57">
        <f t="shared" si="1893"/>
        <v>0</v>
      </c>
      <c r="HZ502" s="58">
        <f t="shared" si="2057"/>
        <v>0</v>
      </c>
      <c r="IA502" s="58">
        <f t="shared" si="1894"/>
        <v>0</v>
      </c>
      <c r="IB502" s="58">
        <f t="shared" si="2058"/>
        <v>0</v>
      </c>
      <c r="IC502" s="58">
        <f t="shared" si="1895"/>
        <v>0</v>
      </c>
      <c r="ID502" s="55"/>
      <c r="IE502" s="56"/>
      <c r="IF502" s="260"/>
      <c r="IG502" s="57">
        <f t="shared" si="1899"/>
        <v>4.2529454090880554</v>
      </c>
      <c r="IH502" s="58">
        <f t="shared" si="2059"/>
        <v>4.9193819546921542</v>
      </c>
      <c r="II502" s="58">
        <f t="shared" si="1900"/>
        <v>8.3012728970099747</v>
      </c>
      <c r="IJ502" s="58">
        <f t="shared" si="2060"/>
        <v>9.5871400687568205</v>
      </c>
      <c r="IK502" s="58">
        <f t="shared" si="1901"/>
        <v>87.549175399454427</v>
      </c>
      <c r="IL502" s="55">
        <f t="shared" si="1902"/>
        <v>4.857778945013979E-2</v>
      </c>
      <c r="IM502" s="56">
        <f t="shared" si="1903"/>
        <v>9.4818401876823444E-2</v>
      </c>
      <c r="IN502" s="260">
        <f t="shared" si="1904"/>
        <v>1.0222995100575569</v>
      </c>
      <c r="IO502" s="57">
        <f t="shared" si="1905"/>
        <v>0</v>
      </c>
      <c r="IP502" s="58">
        <f t="shared" si="2061"/>
        <v>0</v>
      </c>
      <c r="IQ502" s="58">
        <f t="shared" si="1906"/>
        <v>0</v>
      </c>
      <c r="IR502" s="58">
        <f t="shared" si="2062"/>
        <v>0</v>
      </c>
      <c r="IS502" s="58">
        <f t="shared" si="1907"/>
        <v>0</v>
      </c>
      <c r="IT502" s="55"/>
      <c r="IU502" s="56"/>
      <c r="IV502" s="260"/>
      <c r="IW502" s="57">
        <f t="shared" si="1911"/>
        <v>0</v>
      </c>
      <c r="IX502" s="58">
        <f t="shared" si="2063"/>
        <v>0</v>
      </c>
      <c r="IY502" s="58">
        <f t="shared" si="1912"/>
        <v>0</v>
      </c>
      <c r="IZ502" s="58">
        <f t="shared" si="2064"/>
        <v>0</v>
      </c>
      <c r="JA502" s="58">
        <f t="shared" si="1913"/>
        <v>0</v>
      </c>
      <c r="JB502" s="55"/>
      <c r="JC502" s="56"/>
      <c r="JD502" s="260"/>
      <c r="JE502" s="57">
        <f t="shared" si="1914"/>
        <v>0</v>
      </c>
      <c r="JF502" s="58">
        <f t="shared" si="2065"/>
        <v>0</v>
      </c>
      <c r="JG502" s="58">
        <f t="shared" si="1915"/>
        <v>0</v>
      </c>
      <c r="JH502" s="58">
        <f t="shared" si="2066"/>
        <v>0</v>
      </c>
      <c r="JI502" s="58">
        <f t="shared" si="1916"/>
        <v>0</v>
      </c>
      <c r="JJ502" s="55"/>
      <c r="JK502" s="56"/>
      <c r="JL502" s="260"/>
      <c r="JM502" s="57">
        <f t="shared" si="1917"/>
        <v>42.083994289175422</v>
      </c>
      <c r="JN502" s="58">
        <f t="shared" si="2067"/>
        <v>48.678556194289214</v>
      </c>
      <c r="JO502" s="58">
        <f t="shared" si="1918"/>
        <v>4.0533870922214765</v>
      </c>
      <c r="JP502" s="58">
        <f t="shared" si="2068"/>
        <v>4.6812567528065836</v>
      </c>
      <c r="JQ502" s="58">
        <f t="shared" si="1919"/>
        <v>58.80635498796142</v>
      </c>
      <c r="JR502" s="55">
        <f t="shared" si="1920"/>
        <v>0.71563684397359217</v>
      </c>
      <c r="JS502" s="56">
        <f t="shared" si="1921"/>
        <v>6.8927705059279198E-2</v>
      </c>
      <c r="JT502" s="260">
        <f t="shared" si="1922"/>
        <v>1.1228171949643442</v>
      </c>
      <c r="JU502" s="57">
        <f t="shared" si="1923"/>
        <v>0</v>
      </c>
      <c r="JV502" s="58">
        <f t="shared" si="2069"/>
        <v>0</v>
      </c>
      <c r="JW502" s="58">
        <f t="shared" si="1924"/>
        <v>0</v>
      </c>
      <c r="JX502" s="58">
        <f t="shared" si="2070"/>
        <v>0</v>
      </c>
      <c r="JY502" s="58">
        <f t="shared" si="1925"/>
        <v>0</v>
      </c>
      <c r="JZ502" s="55"/>
      <c r="KA502" s="56"/>
      <c r="KB502" s="260"/>
      <c r="KC502" s="57">
        <f t="shared" si="1929"/>
        <v>0</v>
      </c>
      <c r="KD502" s="58">
        <f t="shared" si="2071"/>
        <v>0</v>
      </c>
      <c r="KE502" s="58">
        <f t="shared" si="1930"/>
        <v>0</v>
      </c>
      <c r="KF502" s="58">
        <f t="shared" si="2072"/>
        <v>0</v>
      </c>
      <c r="KG502" s="58">
        <f t="shared" si="1931"/>
        <v>0</v>
      </c>
      <c r="KH502" s="55"/>
      <c r="KI502" s="56"/>
      <c r="KJ502" s="260"/>
      <c r="KK502" s="57">
        <f t="shared" si="1935"/>
        <v>53.736332170318981</v>
      </c>
      <c r="KL502" s="58">
        <f t="shared" si="2073"/>
        <v>62.15681542140797</v>
      </c>
      <c r="KM502" s="58">
        <f t="shared" si="1936"/>
        <v>2.3625241090382341</v>
      </c>
      <c r="KN502" s="58">
        <f t="shared" si="2074"/>
        <v>2.7284790935282568</v>
      </c>
      <c r="KO502" s="58">
        <f t="shared" si="1937"/>
        <v>69.861763394591918</v>
      </c>
      <c r="KP502" s="55">
        <f t="shared" si="2075"/>
        <v>0.76918087318819062</v>
      </c>
      <c r="KQ502" s="56">
        <f t="shared" si="2076"/>
        <v>3.381712676924957E-2</v>
      </c>
      <c r="KR502" s="260">
        <f t="shared" si="2077"/>
        <v>1.1257689157651463</v>
      </c>
      <c r="KS502" s="57">
        <f t="shared" si="1938"/>
        <v>0</v>
      </c>
      <c r="KT502" s="58">
        <f t="shared" si="2078"/>
        <v>0</v>
      </c>
      <c r="KU502" s="58">
        <f t="shared" si="1939"/>
        <v>0</v>
      </c>
      <c r="KV502" s="58">
        <f t="shared" si="2079"/>
        <v>0</v>
      </c>
      <c r="KW502" s="58">
        <f t="shared" si="1940"/>
        <v>0</v>
      </c>
      <c r="KX502" s="55"/>
      <c r="KY502" s="56"/>
      <c r="KZ502" s="260"/>
      <c r="LA502" s="57">
        <f t="shared" si="1944"/>
        <v>28.904033066699416</v>
      </c>
      <c r="LB502" s="58">
        <f t="shared" si="2080"/>
        <v>33.433295048251217</v>
      </c>
      <c r="LC502" s="58">
        <f t="shared" si="1945"/>
        <v>1.23513646627183</v>
      </c>
      <c r="LD502" s="58">
        <f t="shared" si="2081"/>
        <v>1.4264591048973365</v>
      </c>
      <c r="LE502" s="58">
        <f t="shared" si="1946"/>
        <v>78.30675051339496</v>
      </c>
      <c r="LF502" s="55">
        <f t="shared" si="2082"/>
        <v>0.36911291653910683</v>
      </c>
      <c r="LG502" s="56">
        <f t="shared" si="2083"/>
        <v>1.5773052235905902E-2</v>
      </c>
      <c r="LH502" s="260">
        <f t="shared" si="2084"/>
        <v>1.06028323981302</v>
      </c>
      <c r="LI502" s="57">
        <f t="shared" si="1947"/>
        <v>0</v>
      </c>
      <c r="LJ502" s="58">
        <f t="shared" si="2085"/>
        <v>0</v>
      </c>
      <c r="LK502" s="58">
        <f t="shared" si="1948"/>
        <v>0</v>
      </c>
      <c r="LL502" s="58">
        <f t="shared" si="2086"/>
        <v>0</v>
      </c>
      <c r="LM502" s="58">
        <f t="shared" si="1949"/>
        <v>0</v>
      </c>
      <c r="LN502" s="55"/>
      <c r="LO502" s="56"/>
      <c r="LP502" s="260"/>
      <c r="LQ502" s="57">
        <f t="shared" si="1953"/>
        <v>4.3436640066666643E-2</v>
      </c>
      <c r="LR502" s="58">
        <f t="shared" si="2087"/>
        <v>5.0243161565113312E-2</v>
      </c>
      <c r="LS502" s="58">
        <f t="shared" si="1954"/>
        <v>1.1768208333333328E-3</v>
      </c>
      <c r="LT502" s="58">
        <f t="shared" si="2088"/>
        <v>1.359110380416666E-3</v>
      </c>
      <c r="LU502" s="58">
        <f t="shared" si="1955"/>
        <v>0.89416666666666633</v>
      </c>
      <c r="LV502" s="55">
        <f t="shared" si="2101"/>
        <v>4.857778945013979E-2</v>
      </c>
      <c r="LW502" s="56">
        <f t="shared" si="2102"/>
        <v>1.3161090400745572E-3</v>
      </c>
      <c r="LX502" s="260">
        <f t="shared" si="2103"/>
        <v>1.0078160048971445</v>
      </c>
      <c r="LY502" s="57">
        <f t="shared" si="1956"/>
        <v>0</v>
      </c>
      <c r="LZ502" s="58">
        <f t="shared" si="2089"/>
        <v>0</v>
      </c>
      <c r="MA502" s="58">
        <f t="shared" si="1957"/>
        <v>0</v>
      </c>
      <c r="MB502" s="58">
        <f t="shared" si="2090"/>
        <v>0</v>
      </c>
      <c r="MC502" s="58">
        <f t="shared" si="1958"/>
        <v>0</v>
      </c>
      <c r="MD502" s="55"/>
      <c r="ME502" s="56"/>
      <c r="MF502" s="260"/>
      <c r="MG502" s="57">
        <f t="shared" si="1962"/>
        <v>0</v>
      </c>
      <c r="MH502" s="58">
        <f t="shared" si="2091"/>
        <v>0</v>
      </c>
      <c r="MI502" s="58">
        <f t="shared" si="1963"/>
        <v>0</v>
      </c>
      <c r="MJ502" s="58">
        <f t="shared" si="2092"/>
        <v>0</v>
      </c>
      <c r="MK502" s="58">
        <f t="shared" si="1964"/>
        <v>0</v>
      </c>
      <c r="ML502" s="55"/>
      <c r="MM502" s="56"/>
      <c r="MN502" s="260"/>
      <c r="MO502" s="59">
        <v>1.3087143129993246</v>
      </c>
      <c r="MP502" s="60"/>
      <c r="MQ502" s="60">
        <v>0.92120000000000002</v>
      </c>
      <c r="MR502" s="61"/>
      <c r="MS502" s="59">
        <f t="shared" si="1965"/>
        <v>1.0768021269777603</v>
      </c>
      <c r="MT502" s="60"/>
      <c r="MU502" s="60">
        <f t="shared" si="2093"/>
        <v>1.099757249444949</v>
      </c>
      <c r="MV502" s="61"/>
      <c r="MW502" s="66">
        <f t="shared" si="2095"/>
        <v>1.4092263558439111</v>
      </c>
      <c r="MX502" s="67"/>
      <c r="MY502" s="67">
        <f t="shared" si="2097"/>
        <v>1.013096378188687</v>
      </c>
      <c r="MZ502" s="261"/>
      <c r="NA502" s="59">
        <f t="shared" si="1966"/>
        <v>1.0768379903683927</v>
      </c>
      <c r="NB502" s="60"/>
      <c r="NC502" s="60">
        <f t="shared" si="1967"/>
        <v>1.0997802849077769</v>
      </c>
      <c r="ND502" s="262"/>
      <c r="NE502" s="62">
        <f t="shared" si="1968"/>
        <v>1.4092732907765444</v>
      </c>
      <c r="NF502" s="63"/>
      <c r="NG502" s="63">
        <f t="shared" si="1969"/>
        <v>1.0131175984570442</v>
      </c>
      <c r="NH502" s="64"/>
      <c r="NI502" s="238">
        <f t="shared" si="2104"/>
        <v>-4.6934932633302395E-5</v>
      </c>
      <c r="NJ502" s="238">
        <f t="shared" si="2105"/>
        <v>0</v>
      </c>
      <c r="NK502" s="238">
        <f t="shared" si="2106"/>
        <v>-2.122026835715829E-5</v>
      </c>
      <c r="NL502" s="238">
        <f t="shared" si="2107"/>
        <v>0</v>
      </c>
      <c r="NM502" s="239">
        <f t="shared" si="1970"/>
        <v>0</v>
      </c>
      <c r="NN502" s="240">
        <f t="shared" si="1971"/>
        <v>0</v>
      </c>
      <c r="NO502" s="240">
        <f t="shared" si="2130"/>
        <v>0.39615569231950026</v>
      </c>
      <c r="NP502" s="240">
        <f t="shared" si="1972"/>
        <v>0</v>
      </c>
      <c r="NQ502" s="240">
        <f>Q502*JD502</f>
        <v>0</v>
      </c>
      <c r="NR502" s="240">
        <f t="shared" si="1973"/>
        <v>0</v>
      </c>
      <c r="NS502" s="240">
        <f t="shared" si="1974"/>
        <v>0.29350441476367961</v>
      </c>
      <c r="NT502" s="240">
        <f t="shared" si="1975"/>
        <v>0</v>
      </c>
      <c r="NU502" s="240">
        <f t="shared" si="1976"/>
        <v>0</v>
      </c>
      <c r="NV502" s="240">
        <f t="shared" si="1977"/>
        <v>0.3480877487545832</v>
      </c>
      <c r="NW502" s="240">
        <f t="shared" si="1978"/>
        <v>0</v>
      </c>
      <c r="NX502" s="240">
        <f t="shared" si="1979"/>
        <v>0.36749417091919273</v>
      </c>
      <c r="NY502" s="240">
        <f t="shared" si="1980"/>
        <v>0</v>
      </c>
      <c r="NZ502" s="240">
        <f t="shared" si="1981"/>
        <v>4.0312640195885778E-3</v>
      </c>
      <c r="OA502" s="240">
        <f t="shared" si="1982"/>
        <v>0</v>
      </c>
      <c r="OB502" s="241">
        <f t="shared" si="1983"/>
        <v>0</v>
      </c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136"/>
      <c r="OP502" s="13"/>
      <c r="OQ502" s="13"/>
      <c r="OR502" s="13"/>
      <c r="OS502" s="13"/>
      <c r="OT502" s="13"/>
    </row>
    <row r="503" spans="1:410" ht="15" customHeight="1">
      <c r="A503" s="242">
        <v>484</v>
      </c>
      <c r="B503" s="49" t="s">
        <v>553</v>
      </c>
      <c r="C503" s="50">
        <v>1</v>
      </c>
      <c r="D503" s="51">
        <v>132.41999999999999</v>
      </c>
      <c r="E503" s="52">
        <v>132.41999999999999</v>
      </c>
      <c r="F503" s="52"/>
      <c r="G503" s="52"/>
      <c r="H503" s="53"/>
      <c r="I503" s="57">
        <v>2.0221948524445064</v>
      </c>
      <c r="J503" s="58"/>
      <c r="K503" s="58">
        <v>1.0701999999999998</v>
      </c>
      <c r="L503" s="243"/>
      <c r="M503" s="1">
        <v>0</v>
      </c>
      <c r="N503" s="2">
        <v>0</v>
      </c>
      <c r="O503" s="2">
        <v>0.95199485244450655</v>
      </c>
      <c r="P503" s="2">
        <v>0</v>
      </c>
      <c r="Q503" s="2">
        <v>0</v>
      </c>
      <c r="R503" s="2">
        <v>0</v>
      </c>
      <c r="S503" s="2">
        <v>0.26129999999999998</v>
      </c>
      <c r="T503" s="2">
        <v>0</v>
      </c>
      <c r="U503" s="2">
        <v>0</v>
      </c>
      <c r="V503" s="2">
        <v>0.43330000000000002</v>
      </c>
      <c r="W503" s="2">
        <v>0</v>
      </c>
      <c r="X503" s="2">
        <v>0.36709999999999998</v>
      </c>
      <c r="Y503" s="2">
        <v>0</v>
      </c>
      <c r="Z503" s="2">
        <v>8.5000000000000006E-3</v>
      </c>
      <c r="AA503" s="2">
        <v>0</v>
      </c>
      <c r="AB503" s="3">
        <v>0</v>
      </c>
      <c r="AC503" s="244">
        <v>0</v>
      </c>
      <c r="AD503" s="108">
        <v>0</v>
      </c>
      <c r="AE503" s="108">
        <v>0</v>
      </c>
      <c r="AF503" s="108">
        <f t="shared" si="1984"/>
        <v>0</v>
      </c>
      <c r="AG503" s="108">
        <f t="shared" si="1985"/>
        <v>0</v>
      </c>
      <c r="AH503" s="108">
        <v>0</v>
      </c>
      <c r="AI503" s="108">
        <v>0</v>
      </c>
      <c r="AJ503" s="108">
        <f t="shared" si="1986"/>
        <v>0</v>
      </c>
      <c r="AK503" s="108">
        <f t="shared" si="1987"/>
        <v>0</v>
      </c>
      <c r="AL503" s="108">
        <v>0</v>
      </c>
      <c r="AM503" s="245">
        <v>0</v>
      </c>
      <c r="AN503" s="244">
        <v>0</v>
      </c>
      <c r="AO503" s="108">
        <v>0</v>
      </c>
      <c r="AP503" s="108">
        <v>0</v>
      </c>
      <c r="AQ503" s="108">
        <f t="shared" si="1988"/>
        <v>0</v>
      </c>
      <c r="AR503" s="108">
        <f t="shared" si="1989"/>
        <v>0</v>
      </c>
      <c r="AS503" s="246">
        <v>0</v>
      </c>
      <c r="AT503" s="247">
        <v>0</v>
      </c>
      <c r="AU503" s="108">
        <v>0</v>
      </c>
      <c r="AV503" s="108">
        <f t="shared" si="1990"/>
        <v>0</v>
      </c>
      <c r="AW503" s="108">
        <f t="shared" si="1991"/>
        <v>0</v>
      </c>
      <c r="AX503" s="108">
        <v>0</v>
      </c>
      <c r="AY503" s="245">
        <v>0</v>
      </c>
      <c r="AZ503" s="248">
        <v>16</v>
      </c>
      <c r="BA503" s="108">
        <v>81.554666666666648</v>
      </c>
      <c r="BB503" s="108">
        <v>8.5049851940223995</v>
      </c>
      <c r="BC503" s="109">
        <v>6.8039881552179198</v>
      </c>
      <c r="BD503" s="109">
        <v>1.7009970388044797</v>
      </c>
      <c r="BE503" s="108">
        <v>3.1893699999999998</v>
      </c>
      <c r="BF503" s="109">
        <v>2.5514960000000002</v>
      </c>
      <c r="BG503" s="109">
        <v>0.63787399999999961</v>
      </c>
      <c r="BH503" s="108">
        <v>6.8071785958302993</v>
      </c>
      <c r="BI503" s="109">
        <f t="shared" si="1992"/>
        <v>3.9840238024244075</v>
      </c>
      <c r="BJ503" s="108">
        <f t="shared" si="1993"/>
        <v>0.13168486993633716</v>
      </c>
      <c r="BK503" s="108">
        <v>5.0028100228259671</v>
      </c>
      <c r="BL503" s="245">
        <v>126.07081257521436</v>
      </c>
      <c r="BM503" s="244">
        <v>0</v>
      </c>
      <c r="BN503" s="108">
        <v>0</v>
      </c>
      <c r="BO503" s="108">
        <v>0</v>
      </c>
      <c r="BP503" s="108">
        <f t="shared" si="1994"/>
        <v>0</v>
      </c>
      <c r="BQ503" s="108">
        <f t="shared" si="1995"/>
        <v>0</v>
      </c>
      <c r="BR503" s="108">
        <v>0</v>
      </c>
      <c r="BS503" s="108">
        <v>0</v>
      </c>
      <c r="BT503" s="108">
        <f t="shared" si="1996"/>
        <v>0</v>
      </c>
      <c r="BU503" s="108">
        <f t="shared" si="1997"/>
        <v>0</v>
      </c>
      <c r="BV503" s="108">
        <v>0</v>
      </c>
      <c r="BW503" s="245">
        <v>0</v>
      </c>
      <c r="BX503" s="107">
        <v>0</v>
      </c>
      <c r="BY503" s="108">
        <v>0</v>
      </c>
      <c r="BZ503" s="109">
        <f t="shared" si="1998"/>
        <v>0</v>
      </c>
      <c r="CA503" s="109">
        <f t="shared" si="1999"/>
        <v>0</v>
      </c>
      <c r="CB503" s="108">
        <v>0</v>
      </c>
      <c r="CC503" s="110">
        <v>0</v>
      </c>
      <c r="CD503" s="244">
        <v>0</v>
      </c>
      <c r="CE503" s="108">
        <v>0</v>
      </c>
      <c r="CF503" s="109">
        <f t="shared" si="2000"/>
        <v>0</v>
      </c>
      <c r="CG503" s="109">
        <f t="shared" si="2001"/>
        <v>0</v>
      </c>
      <c r="CH503" s="108">
        <v>0</v>
      </c>
      <c r="CI503" s="245">
        <v>0</v>
      </c>
      <c r="CJ503" s="249">
        <v>12.353360593585036</v>
      </c>
      <c r="CK503" s="250">
        <v>2.7177393305887079</v>
      </c>
      <c r="CL503" s="250">
        <v>2.1056556949361638</v>
      </c>
      <c r="CM503" s="251">
        <v>2.1056556949361638</v>
      </c>
      <c r="CN503" s="252">
        <f t="shared" si="1871"/>
        <v>1.026401868496633</v>
      </c>
      <c r="CO503" s="250">
        <v>8.314466407594189</v>
      </c>
      <c r="CP503" s="252">
        <f t="shared" si="2002"/>
        <v>0.82291599822522732</v>
      </c>
      <c r="CQ503" s="250">
        <v>2.6019291175925257</v>
      </c>
      <c r="CR503" s="250">
        <v>1.8608592079493991</v>
      </c>
      <c r="CS503" s="252">
        <f t="shared" si="2003"/>
        <v>3.5998321377781126E-2</v>
      </c>
      <c r="CT503" s="252">
        <f t="shared" si="2004"/>
        <v>1.089101346918129</v>
      </c>
      <c r="CU503" s="250">
        <f t="shared" si="1872"/>
        <v>27.352081234653497</v>
      </c>
      <c r="CV503" s="245">
        <f t="shared" si="2005"/>
        <v>34.463622355663411</v>
      </c>
      <c r="CW503" s="244">
        <v>0</v>
      </c>
      <c r="CX503" s="108">
        <v>0</v>
      </c>
      <c r="CY503" s="108">
        <f t="shared" si="2006"/>
        <v>0</v>
      </c>
      <c r="CZ503" s="108">
        <f t="shared" si="2007"/>
        <v>0</v>
      </c>
      <c r="DA503" s="108">
        <v>0</v>
      </c>
      <c r="DB503" s="245">
        <v>0</v>
      </c>
      <c r="DC503" s="244">
        <v>0</v>
      </c>
      <c r="DD503" s="108">
        <v>0</v>
      </c>
      <c r="DE503" s="108">
        <f t="shared" si="2008"/>
        <v>0</v>
      </c>
      <c r="DF503" s="108">
        <f t="shared" si="2009"/>
        <v>0</v>
      </c>
      <c r="DG503" s="108">
        <v>0</v>
      </c>
      <c r="DH503" s="245">
        <v>0</v>
      </c>
      <c r="DI503" s="107">
        <v>22.217760418436001</v>
      </c>
      <c r="DJ503" s="108">
        <v>4.8879072920559201</v>
      </c>
      <c r="DK503" s="108">
        <v>0.37830073395337649</v>
      </c>
      <c r="DL503" s="108">
        <v>14.953730302909605</v>
      </c>
      <c r="DM503" s="108">
        <f t="shared" si="2010"/>
        <v>1.4800305030001752</v>
      </c>
      <c r="DN503" s="108">
        <f t="shared" si="2011"/>
        <v>4.6796203609925318</v>
      </c>
      <c r="DO503" s="108">
        <v>3.0979520085569074</v>
      </c>
      <c r="DP503" s="108">
        <f t="shared" si="2012"/>
        <v>5.9929881605533378E-2</v>
      </c>
      <c r="DQ503" s="108">
        <f t="shared" si="2013"/>
        <v>1.8131321761440842</v>
      </c>
      <c r="DR503" s="108">
        <v>2.276782537795591</v>
      </c>
      <c r="DS503" s="110">
        <v>57.374919952448877</v>
      </c>
      <c r="DT503" s="244">
        <v>0</v>
      </c>
      <c r="DU503" s="108">
        <v>0</v>
      </c>
      <c r="DV503" s="108">
        <v>0</v>
      </c>
      <c r="DW503" s="108">
        <f t="shared" si="2014"/>
        <v>0</v>
      </c>
      <c r="DX503" s="108">
        <f t="shared" si="2015"/>
        <v>0</v>
      </c>
      <c r="DY503" s="108">
        <v>0</v>
      </c>
      <c r="DZ503" s="108">
        <v>0</v>
      </c>
      <c r="EA503" s="108"/>
      <c r="EB503" s="108">
        <v>0</v>
      </c>
      <c r="EC503" s="108">
        <f t="shared" si="2016"/>
        <v>0</v>
      </c>
      <c r="ED503" s="108">
        <f t="shared" si="2017"/>
        <v>0</v>
      </c>
      <c r="EE503" s="108">
        <v>0</v>
      </c>
      <c r="EF503" s="245">
        <v>0</v>
      </c>
      <c r="EG503" s="249">
        <v>8.3798181444444211</v>
      </c>
      <c r="EH503" s="250">
        <v>1.8435599917777701</v>
      </c>
      <c r="EI503" s="250">
        <v>20.090133088422494</v>
      </c>
      <c r="EJ503" s="250">
        <v>5.6400617415727501</v>
      </c>
      <c r="EK503" s="250">
        <f t="shared" si="2018"/>
        <v>0.55821947081042145</v>
      </c>
      <c r="EL503" s="250">
        <v>1.7650009214077764</v>
      </c>
      <c r="EM503" s="250">
        <v>2.6246108265338748</v>
      </c>
      <c r="EN503" s="250">
        <f t="shared" si="2019"/>
        <v>5.077309643929781E-2</v>
      </c>
      <c r="EO503" s="250">
        <f t="shared" si="2020"/>
        <v>1.5361007292238278</v>
      </c>
      <c r="EP503" s="250">
        <v>38.578183792751311</v>
      </c>
      <c r="EQ503" s="245">
        <v>48.608511578866647</v>
      </c>
      <c r="ER503" s="244">
        <v>0</v>
      </c>
      <c r="ES503" s="108">
        <v>0</v>
      </c>
      <c r="ET503" s="108">
        <v>0</v>
      </c>
      <c r="EU503" s="108">
        <f t="shared" si="2021"/>
        <v>0</v>
      </c>
      <c r="EV503" s="108">
        <f t="shared" si="2022"/>
        <v>0</v>
      </c>
      <c r="EW503" s="108">
        <v>0</v>
      </c>
      <c r="EX503" s="108">
        <v>0</v>
      </c>
      <c r="EY503" s="108">
        <f t="shared" si="2023"/>
        <v>0</v>
      </c>
      <c r="EZ503" s="108">
        <f t="shared" si="2024"/>
        <v>0</v>
      </c>
      <c r="FA503" s="108">
        <v>0</v>
      </c>
      <c r="FB503" s="245">
        <v>0</v>
      </c>
      <c r="FC503" s="244">
        <v>0.83333333333333293</v>
      </c>
      <c r="FD503" s="108">
        <v>6.0833333333333302E-2</v>
      </c>
      <c r="FE503" s="108">
        <f t="shared" si="2025"/>
        <v>1.1768208333333328E-3</v>
      </c>
      <c r="FF503" s="108">
        <f t="shared" si="2026"/>
        <v>3.5603803333333316E-2</v>
      </c>
      <c r="FG503" s="108">
        <v>4.4708333333333301E-2</v>
      </c>
      <c r="FH503" s="245">
        <v>1.1266499999999995</v>
      </c>
      <c r="FI503" s="244">
        <v>0</v>
      </c>
      <c r="FJ503" s="108">
        <v>0</v>
      </c>
      <c r="FK503" s="108">
        <f t="shared" si="2027"/>
        <v>0</v>
      </c>
      <c r="FL503" s="108">
        <f t="shared" si="2028"/>
        <v>0</v>
      </c>
      <c r="FM503" s="108">
        <v>0</v>
      </c>
      <c r="FN503" s="245">
        <v>0</v>
      </c>
      <c r="FO503" s="244">
        <v>0</v>
      </c>
      <c r="FP503" s="108">
        <v>0</v>
      </c>
      <c r="FQ503" s="108">
        <f t="shared" si="2029"/>
        <v>0</v>
      </c>
      <c r="FR503" s="108">
        <f t="shared" si="2030"/>
        <v>0</v>
      </c>
      <c r="FS503" s="108">
        <v>0</v>
      </c>
      <c r="FT503" s="110">
        <v>0</v>
      </c>
      <c r="FU503" s="253">
        <f t="shared" si="1873"/>
        <v>52.40014577088786</v>
      </c>
      <c r="FV503" s="254">
        <f t="shared" si="1874"/>
        <v>24.719892020953214</v>
      </c>
      <c r="FW503" s="254">
        <f t="shared" si="1875"/>
        <v>10.381886023714552</v>
      </c>
      <c r="FX503" s="254">
        <f t="shared" si="1876"/>
        <v>81.554666666666648</v>
      </c>
      <c r="FY503" s="254">
        <f t="shared" si="1877"/>
        <v>0</v>
      </c>
      <c r="FZ503" s="254">
        <f t="shared" si="1878"/>
        <v>0</v>
      </c>
      <c r="GA503" s="254">
        <f t="shared" si="2031"/>
        <v>0</v>
      </c>
      <c r="GB503" s="254">
        <f t="shared" si="2032"/>
        <v>0</v>
      </c>
      <c r="GC503" s="254">
        <f t="shared" si="2033"/>
        <v>0</v>
      </c>
      <c r="GD503" s="254">
        <f t="shared" si="2034"/>
        <v>0</v>
      </c>
      <c r="GE503" s="254">
        <f t="shared" si="1879"/>
        <v>28.908258452076545</v>
      </c>
      <c r="GF503" s="255">
        <f t="shared" si="1880"/>
        <v>11.036791487991259</v>
      </c>
      <c r="GG503" s="255">
        <f t="shared" si="1881"/>
        <v>2.861165972035824</v>
      </c>
      <c r="GH503" s="254">
        <f t="shared" si="1882"/>
        <v>14.451433972203814</v>
      </c>
      <c r="GI503" s="255">
        <f t="shared" si="1883"/>
        <v>10.318713466813415</v>
      </c>
      <c r="GJ503" s="256">
        <f t="shared" si="1884"/>
        <v>0.27956299019228276</v>
      </c>
      <c r="GK503" s="253">
        <f t="shared" si="2035"/>
        <v>212.41628290650263</v>
      </c>
      <c r="GL503" s="257">
        <f t="shared" si="2036"/>
        <v>267.64451646219334</v>
      </c>
      <c r="GM503" s="221">
        <f t="shared" si="2037"/>
        <v>267.64451646219334</v>
      </c>
      <c r="GN503" s="222">
        <f t="shared" si="2038"/>
        <v>92.932119914372592</v>
      </c>
      <c r="GO503" s="222">
        <f t="shared" si="2039"/>
        <v>17.03849488228775</v>
      </c>
      <c r="GP503" s="55">
        <f t="shared" si="2040"/>
        <v>0.34722220781048546</v>
      </c>
      <c r="GQ503" s="56">
        <f t="shared" si="2041"/>
        <v>6.3660915259941664E-2</v>
      </c>
      <c r="GR503" s="258">
        <f t="shared" si="2042"/>
        <v>1.064270795737668</v>
      </c>
      <c r="GS503" s="227">
        <f t="shared" si="1885"/>
        <v>267.64451646219334</v>
      </c>
      <c r="GT503" s="222">
        <f t="shared" si="2109"/>
        <v>92.932119914372592</v>
      </c>
      <c r="GU503" s="222">
        <f t="shared" si="2110"/>
        <v>17.03849488228775</v>
      </c>
      <c r="GV503" s="37">
        <f t="shared" si="2099"/>
        <v>0.34722220781048546</v>
      </c>
      <c r="GW503" s="228">
        <f t="shared" si="2100"/>
        <v>6.3660915259941664E-2</v>
      </c>
      <c r="GX503" s="258">
        <f t="shared" si="2043"/>
        <v>1.064270795737668</v>
      </c>
      <c r="GY503" s="221">
        <f t="shared" si="2108"/>
        <v>141.57370388697899</v>
      </c>
      <c r="GZ503" s="222">
        <f t="shared" si="2044"/>
        <v>86.807878525285787</v>
      </c>
      <c r="HA503" s="222">
        <f t="shared" si="2045"/>
        <v>5.0846619105933879</v>
      </c>
      <c r="HB503" s="55">
        <f t="shared" si="2046"/>
        <v>0.61316385841389154</v>
      </c>
      <c r="HC503" s="56">
        <f t="shared" si="2047"/>
        <v>3.5915299034999966E-2</v>
      </c>
      <c r="HD503" s="258">
        <f t="shared" si="2048"/>
        <v>1.1016460564339783</v>
      </c>
      <c r="HE503" s="221">
        <f t="shared" si="2049"/>
        <v>141.57370388697899</v>
      </c>
      <c r="HF503" s="222">
        <f t="shared" si="2050"/>
        <v>86.807878525285787</v>
      </c>
      <c r="HG503" s="222">
        <f t="shared" si="2051"/>
        <v>5.0846619105933879</v>
      </c>
      <c r="HH503" s="55">
        <f t="shared" si="2052"/>
        <v>0.61316385841389154</v>
      </c>
      <c r="HI503" s="56">
        <f t="shared" si="2053"/>
        <v>3.5915299034999966E-2</v>
      </c>
      <c r="HJ503" s="259">
        <f t="shared" si="2054"/>
        <v>1.1016460564339783</v>
      </c>
      <c r="HK503" s="54">
        <f t="shared" si="1886"/>
        <v>2.152162924747731</v>
      </c>
      <c r="HL503" s="55">
        <f t="shared" si="1887"/>
        <v>0</v>
      </c>
      <c r="HM503" s="55">
        <f t="shared" si="1888"/>
        <v>1.1789816095956434</v>
      </c>
      <c r="HN503" s="56">
        <f t="shared" si="1889"/>
        <v>0</v>
      </c>
      <c r="HQ503" s="57">
        <f t="shared" si="1890"/>
        <v>0</v>
      </c>
      <c r="HR503" s="58">
        <f t="shared" si="2055"/>
        <v>0</v>
      </c>
      <c r="HS503" s="58">
        <f t="shared" si="1891"/>
        <v>0</v>
      </c>
      <c r="HT503" s="58">
        <f t="shared" si="2056"/>
        <v>0</v>
      </c>
      <c r="HU503" s="58">
        <f t="shared" si="1892"/>
        <v>0</v>
      </c>
      <c r="HV503" s="55"/>
      <c r="HW503" s="56"/>
      <c r="HX503" s="260"/>
      <c r="HY503" s="57">
        <f t="shared" si="1893"/>
        <v>0</v>
      </c>
      <c r="HZ503" s="58">
        <f t="shared" si="2057"/>
        <v>0</v>
      </c>
      <c r="IA503" s="58">
        <f t="shared" si="1894"/>
        <v>0</v>
      </c>
      <c r="IB503" s="58">
        <f t="shared" si="2058"/>
        <v>0</v>
      </c>
      <c r="IC503" s="58">
        <f t="shared" si="1895"/>
        <v>0</v>
      </c>
      <c r="ID503" s="55"/>
      <c r="IE503" s="56"/>
      <c r="IF503" s="260"/>
      <c r="IG503" s="57">
        <f t="shared" si="1899"/>
        <v>4.860509038957777</v>
      </c>
      <c r="IH503" s="58">
        <f t="shared" si="2059"/>
        <v>5.6221508053624607</v>
      </c>
      <c r="II503" s="58">
        <f t="shared" si="1900"/>
        <v>9.4871690251542571</v>
      </c>
      <c r="IJ503" s="58">
        <f t="shared" si="2060"/>
        <v>10.956731507150652</v>
      </c>
      <c r="IK503" s="58">
        <f t="shared" si="1901"/>
        <v>100.05620045651933</v>
      </c>
      <c r="IL503" s="55">
        <f t="shared" si="1902"/>
        <v>4.857778945013979E-2</v>
      </c>
      <c r="IM503" s="56">
        <f t="shared" si="1903"/>
        <v>9.4818401876823458E-2</v>
      </c>
      <c r="IN503" s="260">
        <f t="shared" si="1904"/>
        <v>1.0222995100575569</v>
      </c>
      <c r="IO503" s="57">
        <f t="shared" si="1905"/>
        <v>0</v>
      </c>
      <c r="IP503" s="58">
        <f t="shared" si="2061"/>
        <v>0</v>
      </c>
      <c r="IQ503" s="58">
        <f t="shared" si="1906"/>
        <v>0</v>
      </c>
      <c r="IR503" s="58">
        <f t="shared" si="2062"/>
        <v>0</v>
      </c>
      <c r="IS503" s="58">
        <f t="shared" si="1907"/>
        <v>0</v>
      </c>
      <c r="IT503" s="55"/>
      <c r="IU503" s="56"/>
      <c r="IV503" s="260"/>
      <c r="IW503" s="57">
        <f t="shared" si="1911"/>
        <v>0</v>
      </c>
      <c r="IX503" s="58">
        <f t="shared" si="2063"/>
        <v>0</v>
      </c>
      <c r="IY503" s="58">
        <f t="shared" si="1912"/>
        <v>0</v>
      </c>
      <c r="IZ503" s="58">
        <f t="shared" si="2064"/>
        <v>0</v>
      </c>
      <c r="JA503" s="58">
        <f t="shared" si="1913"/>
        <v>0</v>
      </c>
      <c r="JB503" s="55"/>
      <c r="JC503" s="56"/>
      <c r="JD503" s="260"/>
      <c r="JE503" s="57">
        <f t="shared" si="1914"/>
        <v>0</v>
      </c>
      <c r="JF503" s="58">
        <f t="shared" si="2065"/>
        <v>0</v>
      </c>
      <c r="JG503" s="58">
        <f t="shared" si="1915"/>
        <v>0</v>
      </c>
      <c r="JH503" s="58">
        <f t="shared" si="2066"/>
        <v>0</v>
      </c>
      <c r="JI503" s="58">
        <f t="shared" si="1916"/>
        <v>0</v>
      </c>
      <c r="JJ503" s="55"/>
      <c r="JK503" s="56"/>
      <c r="JL503" s="260"/>
      <c r="JM503" s="57">
        <f t="shared" si="1917"/>
        <v>19.574157090876742</v>
      </c>
      <c r="JN503" s="58">
        <f t="shared" si="2067"/>
        <v>22.641427507017127</v>
      </c>
      <c r="JO503" s="58">
        <f t="shared" si="1918"/>
        <v>1.8853161880996412</v>
      </c>
      <c r="JP503" s="58">
        <f t="shared" si="2068"/>
        <v>2.1773516656362757</v>
      </c>
      <c r="JQ503" s="58">
        <f t="shared" si="1919"/>
        <v>27.3520812346535</v>
      </c>
      <c r="JR503" s="55">
        <f t="shared" si="1920"/>
        <v>0.71563684397359206</v>
      </c>
      <c r="JS503" s="56">
        <f t="shared" si="1921"/>
        <v>6.8927705059279185E-2</v>
      </c>
      <c r="JT503" s="260">
        <f t="shared" si="1922"/>
        <v>1.1228171949643442</v>
      </c>
      <c r="JU503" s="57">
        <f t="shared" si="1923"/>
        <v>0</v>
      </c>
      <c r="JV503" s="58">
        <f t="shared" si="2069"/>
        <v>0</v>
      </c>
      <c r="JW503" s="58">
        <f t="shared" si="1924"/>
        <v>0</v>
      </c>
      <c r="JX503" s="58">
        <f t="shared" si="2070"/>
        <v>0</v>
      </c>
      <c r="JY503" s="58">
        <f t="shared" si="1925"/>
        <v>0</v>
      </c>
      <c r="JZ503" s="55"/>
      <c r="KA503" s="56"/>
      <c r="KB503" s="260"/>
      <c r="KC503" s="57">
        <f t="shared" si="1929"/>
        <v>0</v>
      </c>
      <c r="KD503" s="58">
        <f t="shared" si="2071"/>
        <v>0</v>
      </c>
      <c r="KE503" s="58">
        <f t="shared" si="1930"/>
        <v>0</v>
      </c>
      <c r="KF503" s="58">
        <f t="shared" si="2072"/>
        <v>0</v>
      </c>
      <c r="KG503" s="58">
        <f t="shared" si="1931"/>
        <v>0</v>
      </c>
      <c r="KH503" s="55"/>
      <c r="KI503" s="56"/>
      <c r="KJ503" s="260"/>
      <c r="KK503" s="57">
        <f t="shared" si="1935"/>
        <v>35.026825805798588</v>
      </c>
      <c r="KL503" s="58">
        <f t="shared" si="2073"/>
        <v>40.515529409567229</v>
      </c>
      <c r="KM503" s="58">
        <f t="shared" si="1936"/>
        <v>1.5399603846057086</v>
      </c>
      <c r="KN503" s="58">
        <f t="shared" si="2074"/>
        <v>1.7785002481811329</v>
      </c>
      <c r="KO503" s="58">
        <f t="shared" si="1937"/>
        <v>45.535650755911803</v>
      </c>
      <c r="KP503" s="55">
        <f t="shared" si="2075"/>
        <v>0.76921763990055914</v>
      </c>
      <c r="KQ503" s="56">
        <f t="shared" si="2076"/>
        <v>3.3818785040768934E-2</v>
      </c>
      <c r="KR503" s="260">
        <f t="shared" si="2077"/>
        <v>1.1257749339752328</v>
      </c>
      <c r="KS503" s="57">
        <f t="shared" si="1938"/>
        <v>0</v>
      </c>
      <c r="KT503" s="58">
        <f t="shared" si="2078"/>
        <v>0</v>
      </c>
      <c r="KU503" s="58">
        <f t="shared" si="1939"/>
        <v>0</v>
      </c>
      <c r="KV503" s="58">
        <f t="shared" si="2079"/>
        <v>0</v>
      </c>
      <c r="KW503" s="58">
        <f t="shared" si="1940"/>
        <v>0</v>
      </c>
      <c r="KX503" s="55"/>
      <c r="KY503" s="56"/>
      <c r="KZ503" s="260"/>
      <c r="LA503" s="57">
        <f t="shared" si="1944"/>
        <v>14.250722149992749</v>
      </c>
      <c r="LB503" s="58">
        <f t="shared" si="2080"/>
        <v>16.483810310896612</v>
      </c>
      <c r="LC503" s="58">
        <f t="shared" si="1945"/>
        <v>0.60899256724971929</v>
      </c>
      <c r="LD503" s="58">
        <f t="shared" si="2081"/>
        <v>0.70332551591670078</v>
      </c>
      <c r="LE503" s="58">
        <f t="shared" si="1946"/>
        <v>38.578183792751304</v>
      </c>
      <c r="LF503" s="55">
        <f t="shared" si="2082"/>
        <v>0.36939847211444948</v>
      </c>
      <c r="LG503" s="56">
        <f t="shared" si="2083"/>
        <v>1.5785931513036824E-2</v>
      </c>
      <c r="LH503" s="260">
        <f t="shared" si="2084"/>
        <v>1.0603299813717035</v>
      </c>
      <c r="LI503" s="57">
        <f t="shared" si="1947"/>
        <v>0</v>
      </c>
      <c r="LJ503" s="58">
        <f t="shared" si="2085"/>
        <v>0</v>
      </c>
      <c r="LK503" s="58">
        <f t="shared" si="1948"/>
        <v>0</v>
      </c>
      <c r="LL503" s="58">
        <f t="shared" si="2086"/>
        <v>0</v>
      </c>
      <c r="LM503" s="58">
        <f t="shared" si="1949"/>
        <v>0</v>
      </c>
      <c r="LN503" s="55"/>
      <c r="LO503" s="56"/>
      <c r="LP503" s="260"/>
      <c r="LQ503" s="57">
        <f t="shared" si="1953"/>
        <v>4.3436640066666643E-2</v>
      </c>
      <c r="LR503" s="58">
        <f t="shared" si="2087"/>
        <v>5.0243161565113312E-2</v>
      </c>
      <c r="LS503" s="58">
        <f t="shared" si="1954"/>
        <v>1.1768208333333328E-3</v>
      </c>
      <c r="LT503" s="58">
        <f t="shared" si="2088"/>
        <v>1.359110380416666E-3</v>
      </c>
      <c r="LU503" s="58">
        <f t="shared" si="1955"/>
        <v>0.89416666666666633</v>
      </c>
      <c r="LV503" s="55">
        <f t="shared" si="2101"/>
        <v>4.857778945013979E-2</v>
      </c>
      <c r="LW503" s="56">
        <f t="shared" si="2102"/>
        <v>1.3161090400745572E-3</v>
      </c>
      <c r="LX503" s="260">
        <f t="shared" si="2103"/>
        <v>1.0078160048971445</v>
      </c>
      <c r="LY503" s="57">
        <f t="shared" si="1956"/>
        <v>0</v>
      </c>
      <c r="LZ503" s="58">
        <f t="shared" si="2089"/>
        <v>0</v>
      </c>
      <c r="MA503" s="58">
        <f t="shared" si="1957"/>
        <v>0</v>
      </c>
      <c r="MB503" s="58">
        <f t="shared" si="2090"/>
        <v>0</v>
      </c>
      <c r="MC503" s="58">
        <f t="shared" si="1958"/>
        <v>0</v>
      </c>
      <c r="MD503" s="55"/>
      <c r="ME503" s="56"/>
      <c r="MF503" s="260"/>
      <c r="MG503" s="57">
        <f t="shared" si="1962"/>
        <v>0</v>
      </c>
      <c r="MH503" s="58">
        <f t="shared" si="2091"/>
        <v>0</v>
      </c>
      <c r="MI503" s="58">
        <f t="shared" si="1963"/>
        <v>0</v>
      </c>
      <c r="MJ503" s="58">
        <f t="shared" si="2092"/>
        <v>0</v>
      </c>
      <c r="MK503" s="58">
        <f t="shared" si="1964"/>
        <v>0</v>
      </c>
      <c r="ML503" s="55"/>
      <c r="MM503" s="56"/>
      <c r="MN503" s="260"/>
      <c r="MO503" s="59">
        <v>2.0221948524445064</v>
      </c>
      <c r="MP503" s="60"/>
      <c r="MQ503" s="60">
        <v>1.0701999999999998</v>
      </c>
      <c r="MR503" s="61"/>
      <c r="MS503" s="59">
        <f t="shared" si="1965"/>
        <v>1.064270795737668</v>
      </c>
      <c r="MT503" s="60"/>
      <c r="MU503" s="60">
        <f t="shared" si="2093"/>
        <v>1.1016460564339783</v>
      </c>
      <c r="MV503" s="61"/>
      <c r="MW503" s="66">
        <f t="shared" si="2095"/>
        <v>2.152162924747731</v>
      </c>
      <c r="MX503" s="67"/>
      <c r="MY503" s="67">
        <f t="shared" si="2097"/>
        <v>1.1789816095956434</v>
      </c>
      <c r="MZ503" s="261"/>
      <c r="NA503" s="59">
        <f t="shared" si="1966"/>
        <v>1.0643029047218022</v>
      </c>
      <c r="NB503" s="60"/>
      <c r="NC503" s="60">
        <f t="shared" si="1967"/>
        <v>1.1016669633141742</v>
      </c>
      <c r="ND503" s="262"/>
      <c r="NE503" s="62">
        <f t="shared" si="1968"/>
        <v>2.1522278553701644</v>
      </c>
      <c r="NF503" s="63"/>
      <c r="NG503" s="63">
        <f t="shared" si="1969"/>
        <v>1.1790039841388291</v>
      </c>
      <c r="NH503" s="64"/>
      <c r="NI503" s="238">
        <f t="shared" si="2104"/>
        <v>-6.4930622433401197E-5</v>
      </c>
      <c r="NJ503" s="238">
        <f t="shared" si="2105"/>
        <v>0</v>
      </c>
      <c r="NK503" s="238">
        <f t="shared" si="2106"/>
        <v>-2.2374543185765816E-5</v>
      </c>
      <c r="NL503" s="238">
        <f t="shared" si="2107"/>
        <v>0</v>
      </c>
      <c r="NM503" s="239">
        <f t="shared" si="1970"/>
        <v>0</v>
      </c>
      <c r="NN503" s="240">
        <f t="shared" si="1971"/>
        <v>0</v>
      </c>
      <c r="NO503" s="240">
        <f t="shared" si="2130"/>
        <v>0.97322387123133525</v>
      </c>
      <c r="NP503" s="240">
        <f t="shared" si="1972"/>
        <v>0</v>
      </c>
      <c r="NQ503" s="240">
        <f>Q503*JD503</f>
        <v>0</v>
      </c>
      <c r="NR503" s="240">
        <f t="shared" si="1973"/>
        <v>0</v>
      </c>
      <c r="NS503" s="240">
        <f t="shared" si="1974"/>
        <v>0.2933921330441831</v>
      </c>
      <c r="NT503" s="240">
        <f t="shared" si="1975"/>
        <v>0</v>
      </c>
      <c r="NU503" s="240">
        <f t="shared" si="1976"/>
        <v>0</v>
      </c>
      <c r="NV503" s="240">
        <f t="shared" si="1977"/>
        <v>0.48779827889146837</v>
      </c>
      <c r="NW503" s="240">
        <f t="shared" si="1978"/>
        <v>0</v>
      </c>
      <c r="NX503" s="240">
        <f t="shared" si="1979"/>
        <v>0.38924713616155232</v>
      </c>
      <c r="NY503" s="240">
        <f t="shared" si="1980"/>
        <v>0</v>
      </c>
      <c r="NZ503" s="240">
        <f t="shared" si="1981"/>
        <v>8.5664360416257291E-3</v>
      </c>
      <c r="OA503" s="240">
        <f t="shared" si="1982"/>
        <v>0</v>
      </c>
      <c r="OB503" s="241">
        <f t="shared" si="1983"/>
        <v>0</v>
      </c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136"/>
      <c r="OP503" s="13"/>
      <c r="OQ503" s="13"/>
      <c r="OR503" s="13"/>
      <c r="OS503" s="13"/>
      <c r="OT503" s="13"/>
    </row>
    <row r="504" spans="1:410" ht="15" customHeight="1">
      <c r="A504" s="242">
        <v>485</v>
      </c>
      <c r="B504" s="49" t="s">
        <v>554</v>
      </c>
      <c r="C504" s="50">
        <v>9</v>
      </c>
      <c r="D504" s="51">
        <v>11330.52</v>
      </c>
      <c r="E504" s="52">
        <v>11330.52</v>
      </c>
      <c r="F504" s="52"/>
      <c r="G504" s="52"/>
      <c r="H504" s="53">
        <v>1200.4000000000001</v>
      </c>
      <c r="I504" s="57">
        <v>3.2723004658421266</v>
      </c>
      <c r="J504" s="58">
        <v>4.0054004658421265</v>
      </c>
      <c r="K504" s="58">
        <v>2.5118000000000005</v>
      </c>
      <c r="L504" s="243">
        <v>2.9433000000000007</v>
      </c>
      <c r="M504" s="1">
        <v>0.43149999999999999</v>
      </c>
      <c r="N504" s="2">
        <v>0.48039999999999999</v>
      </c>
      <c r="O504" s="2">
        <v>0.32900046584212606</v>
      </c>
      <c r="P504" s="2">
        <v>1.47E-2</v>
      </c>
      <c r="Q504" s="2">
        <v>0.42880000000000001</v>
      </c>
      <c r="R504" s="2">
        <v>4.7000000000000002E-3</v>
      </c>
      <c r="S504" s="2">
        <v>0.58160000000000001</v>
      </c>
      <c r="T504" s="2">
        <v>2.75E-2</v>
      </c>
      <c r="U504" s="2">
        <v>1E-3</v>
      </c>
      <c r="V504" s="2">
        <v>3.2300000000000002E-2</v>
      </c>
      <c r="W504" s="2">
        <v>0.1236</v>
      </c>
      <c r="X504" s="2">
        <v>0.83109999999999995</v>
      </c>
      <c r="Y504" s="2">
        <v>7.5200000000000003E-2</v>
      </c>
      <c r="Z504" s="2">
        <v>1E-4</v>
      </c>
      <c r="AA504" s="2">
        <v>0.34429999999999999</v>
      </c>
      <c r="AB504" s="3">
        <v>0.29959999999999998</v>
      </c>
      <c r="AC504" s="244">
        <v>1885.94</v>
      </c>
      <c r="AD504" s="108">
        <v>414.90679999999998</v>
      </c>
      <c r="AE504" s="108">
        <v>1269.3375748200001</v>
      </c>
      <c r="AF504" s="108">
        <f t="shared" si="1984"/>
        <v>125.63141713023469</v>
      </c>
      <c r="AG504" s="108">
        <f t="shared" si="1985"/>
        <v>397.22650066417083</v>
      </c>
      <c r="AH504" s="108">
        <v>45.829338791016703</v>
      </c>
      <c r="AI504" s="108">
        <v>263.96900132247384</v>
      </c>
      <c r="AJ504" s="108">
        <f t="shared" si="1986"/>
        <v>5.1064803305832571</v>
      </c>
      <c r="AK504" s="108">
        <f t="shared" si="1987"/>
        <v>154.49260946600162</v>
      </c>
      <c r="AL504" s="108">
        <v>193.99913574667457</v>
      </c>
      <c r="AM504" s="245">
        <v>4888.7782208161989</v>
      </c>
      <c r="AN504" s="244">
        <v>2030.62</v>
      </c>
      <c r="AO504" s="108">
        <v>446.7364</v>
      </c>
      <c r="AP504" s="108">
        <v>1366.71488286</v>
      </c>
      <c r="AQ504" s="108">
        <f t="shared" si="1988"/>
        <v>135.26923881618563</v>
      </c>
      <c r="AR504" s="108">
        <f t="shared" si="1989"/>
        <v>427.69975544220841</v>
      </c>
      <c r="AS504" s="246">
        <v>182.11204632745</v>
      </c>
      <c r="AT504" s="247">
        <v>21.282841603372187</v>
      </c>
      <c r="AU504" s="108">
        <v>293.91138303068385</v>
      </c>
      <c r="AV504" s="108">
        <f t="shared" si="1990"/>
        <v>5.6857157047285796</v>
      </c>
      <c r="AW504" s="108">
        <f t="shared" si="1991"/>
        <v>172.01692732360229</v>
      </c>
      <c r="AX504" s="108">
        <v>216.00473561090672</v>
      </c>
      <c r="AY504" s="245">
        <v>5443.3193373948498</v>
      </c>
      <c r="AZ504" s="248">
        <v>473</v>
      </c>
      <c r="BA504" s="108">
        <v>2410.9598333333329</v>
      </c>
      <c r="BB504" s="108">
        <v>251.42862479828719</v>
      </c>
      <c r="BC504" s="109">
        <v>201.14289983862977</v>
      </c>
      <c r="BD504" s="109">
        <v>50.285724959657415</v>
      </c>
      <c r="BE504" s="108">
        <v>94.285750624999991</v>
      </c>
      <c r="BF504" s="109">
        <v>75.428600500000002</v>
      </c>
      <c r="BG504" s="109">
        <v>18.85715012499999</v>
      </c>
      <c r="BH504" s="108">
        <v>201.23721723923325</v>
      </c>
      <c r="BI504" s="109">
        <f t="shared" si="1992"/>
        <v>117.77770365917156</v>
      </c>
      <c r="BJ504" s="108">
        <f t="shared" si="1993"/>
        <v>3.8929339674929673</v>
      </c>
      <c r="BK504" s="108">
        <v>147.89557129979266</v>
      </c>
      <c r="BL504" s="245">
        <v>3726.9683967547749</v>
      </c>
      <c r="BM504" s="244">
        <v>60.33</v>
      </c>
      <c r="BN504" s="108">
        <v>13.272599999999999</v>
      </c>
      <c r="BO504" s="108">
        <v>40.605287490000002</v>
      </c>
      <c r="BP504" s="108">
        <f t="shared" si="1994"/>
        <v>4.0188677240352604</v>
      </c>
      <c r="BQ504" s="108">
        <f t="shared" si="1995"/>
        <v>12.7070186671206</v>
      </c>
      <c r="BR504" s="108">
        <v>8.4796832367166708</v>
      </c>
      <c r="BS504" s="108">
        <v>8.9561926630503148</v>
      </c>
      <c r="BT504" s="108">
        <f t="shared" si="1996"/>
        <v>0.17325754706670835</v>
      </c>
      <c r="BU504" s="108">
        <f t="shared" si="1997"/>
        <v>5.2417729675181315</v>
      </c>
      <c r="BV504" s="108">
        <v>6.5821881694883491</v>
      </c>
      <c r="BW504" s="245">
        <v>165.87114187110637</v>
      </c>
      <c r="BX504" s="107">
        <v>3212.61</v>
      </c>
      <c r="BY504" s="108">
        <v>234.52053000000001</v>
      </c>
      <c r="BZ504" s="109">
        <f t="shared" si="1998"/>
        <v>137.25736155204001</v>
      </c>
      <c r="CA504" s="109">
        <f t="shared" si="1999"/>
        <v>4.5367996528500001</v>
      </c>
      <c r="CB504" s="108">
        <v>172.3565265</v>
      </c>
      <c r="CC504" s="110">
        <v>4343.3844678000005</v>
      </c>
      <c r="CD504" s="244">
        <v>35.299999999999997</v>
      </c>
      <c r="CE504" s="108">
        <v>2.5768999999999997</v>
      </c>
      <c r="CF504" s="109">
        <f t="shared" si="2000"/>
        <v>1.5081771091999998</v>
      </c>
      <c r="CG504" s="109">
        <f t="shared" si="2001"/>
        <v>4.9850130499999999E-2</v>
      </c>
      <c r="CH504" s="108">
        <v>1.893845</v>
      </c>
      <c r="CI504" s="245">
        <v>47.724893999999999</v>
      </c>
      <c r="CJ504" s="249">
        <v>2433.40555107104</v>
      </c>
      <c r="CK504" s="250">
        <v>535.34922123562887</v>
      </c>
      <c r="CL504" s="250">
        <v>257.9864522191134</v>
      </c>
      <c r="CM504" s="251">
        <v>180.17047247083602</v>
      </c>
      <c r="CN504" s="252">
        <f t="shared" si="1871"/>
        <v>87.824096805909022</v>
      </c>
      <c r="CO504" s="250">
        <v>1637.8109063650168</v>
      </c>
      <c r="CP504" s="252">
        <f t="shared" si="2002"/>
        <v>162.10069664657118</v>
      </c>
      <c r="CQ504" s="250">
        <v>512.53654503786834</v>
      </c>
      <c r="CR504" s="250">
        <v>355.11230555502834</v>
      </c>
      <c r="CS504" s="252">
        <f t="shared" si="2003"/>
        <v>6.8696475509620241</v>
      </c>
      <c r="CT504" s="252">
        <f t="shared" si="2004"/>
        <v>207.83586884758034</v>
      </c>
      <c r="CU504" s="250">
        <f t="shared" si="1872"/>
        <v>5219.664436445828</v>
      </c>
      <c r="CV504" s="245">
        <f t="shared" si="2005"/>
        <v>6576.7771899217432</v>
      </c>
      <c r="CW504" s="244">
        <v>230.78116800000001</v>
      </c>
      <c r="CX504" s="108">
        <v>16.847025263999999</v>
      </c>
      <c r="CY504" s="108">
        <f t="shared" si="2006"/>
        <v>0.32590570373208</v>
      </c>
      <c r="CZ504" s="108">
        <f t="shared" si="2007"/>
        <v>9.8600247822107523</v>
      </c>
      <c r="DA504" s="108">
        <v>12.381409663199999</v>
      </c>
      <c r="DB504" s="245">
        <v>312.01152351263994</v>
      </c>
      <c r="DC504" s="244">
        <v>7.685232000000001</v>
      </c>
      <c r="DD504" s="108">
        <v>0.56102193600000005</v>
      </c>
      <c r="DE504" s="108">
        <f t="shared" si="2008"/>
        <v>1.0852969351920002E-2</v>
      </c>
      <c r="DF504" s="108">
        <f t="shared" si="2009"/>
        <v>0.32834818643884806</v>
      </c>
      <c r="DG504" s="108">
        <v>0.41231269679999999</v>
      </c>
      <c r="DH504" s="245">
        <v>10.390279959360001</v>
      </c>
      <c r="DI504" s="107">
        <v>141.61230963864003</v>
      </c>
      <c r="DJ504" s="108">
        <v>31.154708120500807</v>
      </c>
      <c r="DK504" s="108">
        <v>2.3242997401277923</v>
      </c>
      <c r="DL504" s="108">
        <v>95.31258983921559</v>
      </c>
      <c r="DM504" s="108">
        <f t="shared" si="2010"/>
        <v>9.4334682667465248</v>
      </c>
      <c r="DN504" s="108">
        <f t="shared" si="2011"/>
        <v>29.827121864284127</v>
      </c>
      <c r="DO504" s="108">
        <v>19.739485235709349</v>
      </c>
      <c r="DP504" s="108">
        <f t="shared" si="2012"/>
        <v>0.38186034188479739</v>
      </c>
      <c r="DQ504" s="108">
        <f t="shared" si="2013"/>
        <v>11.55288904493314</v>
      </c>
      <c r="DR504" s="108">
        <v>14.507169628709679</v>
      </c>
      <c r="DS504" s="110">
        <v>365.58067464348386</v>
      </c>
      <c r="DT504" s="244">
        <v>537.49</v>
      </c>
      <c r="DU504" s="108">
        <v>118.2478</v>
      </c>
      <c r="DV504" s="108">
        <v>361.75925697000002</v>
      </c>
      <c r="DW504" s="108">
        <f t="shared" si="2014"/>
        <v>35.804760699348783</v>
      </c>
      <c r="DX504" s="108">
        <f t="shared" si="2015"/>
        <v>113.2089418761918</v>
      </c>
      <c r="DY504" s="108">
        <v>10.38959377175</v>
      </c>
      <c r="DZ504" s="108">
        <v>7.49318104166667</v>
      </c>
      <c r="EA504" s="108"/>
      <c r="EB504" s="108">
        <v>75.582727720189411</v>
      </c>
      <c r="EC504" s="108">
        <f t="shared" si="2016"/>
        <v>1.4621478677470643</v>
      </c>
      <c r="ED504" s="108">
        <f t="shared" si="2017"/>
        <v>44.236151887339815</v>
      </c>
      <c r="EE504" s="108">
        <v>55.548127975180307</v>
      </c>
      <c r="EF504" s="245">
        <v>1399.8128249745437</v>
      </c>
      <c r="EG504" s="249">
        <v>2196.1243088888878</v>
      </c>
      <c r="EH504" s="250">
        <v>483.14734795555546</v>
      </c>
      <c r="EI504" s="250">
        <v>2807.8420420002271</v>
      </c>
      <c r="EJ504" s="250">
        <v>1478.1080544705931</v>
      </c>
      <c r="EK504" s="250">
        <f t="shared" si="2018"/>
        <v>146.29426658317249</v>
      </c>
      <c r="EL504" s="250">
        <v>462.55913456602741</v>
      </c>
      <c r="EM504" s="250">
        <v>508.46118799201355</v>
      </c>
      <c r="EN504" s="250">
        <f t="shared" si="2019"/>
        <v>9.8361816817055026</v>
      </c>
      <c r="EO504" s="250">
        <f t="shared" si="2020"/>
        <v>297.5860625737098</v>
      </c>
      <c r="EP504" s="250">
        <v>7473.6829413072774</v>
      </c>
      <c r="EQ504" s="245">
        <v>9416.8405060471705</v>
      </c>
      <c r="ER504" s="244">
        <v>320.39999999999998</v>
      </c>
      <c r="ES504" s="108">
        <v>70.488</v>
      </c>
      <c r="ET504" s="108">
        <v>215.6461812</v>
      </c>
      <c r="EU504" s="108">
        <f t="shared" si="2021"/>
        <v>21.343365138088803</v>
      </c>
      <c r="EV504" s="108">
        <f t="shared" si="2022"/>
        <v>67.484315944727996</v>
      </c>
      <c r="EW504" s="108">
        <v>24.493697872475</v>
      </c>
      <c r="EX504" s="108">
        <v>46.065035172290699</v>
      </c>
      <c r="EY504" s="108">
        <f t="shared" si="2023"/>
        <v>0.89112810540796361</v>
      </c>
      <c r="EZ504" s="108">
        <f t="shared" si="2024"/>
        <v>26.960391005216234</v>
      </c>
      <c r="FA504" s="108">
        <v>33.854645712238302</v>
      </c>
      <c r="FB504" s="245">
        <v>853.13707194840458</v>
      </c>
      <c r="FC504" s="244">
        <v>0.83333333333333293</v>
      </c>
      <c r="FD504" s="108">
        <v>6.0833333333333302E-2</v>
      </c>
      <c r="FE504" s="108">
        <f t="shared" si="2025"/>
        <v>1.1768208333333328E-3</v>
      </c>
      <c r="FF504" s="108">
        <f t="shared" si="2026"/>
        <v>3.5603803333333316E-2</v>
      </c>
      <c r="FG504" s="108">
        <v>4.4708333333333301E-2</v>
      </c>
      <c r="FH504" s="245">
        <v>1.1266499999999995</v>
      </c>
      <c r="FI504" s="244">
        <v>2885.7218366666598</v>
      </c>
      <c r="FJ504" s="108">
        <v>210.65769407666599</v>
      </c>
      <c r="FK504" s="108">
        <f t="shared" si="2027"/>
        <v>4.0751730919131042</v>
      </c>
      <c r="FL504" s="108">
        <f t="shared" si="2028"/>
        <v>123.29120729686215</v>
      </c>
      <c r="FM504" s="108">
        <v>154.81899999999999</v>
      </c>
      <c r="FN504" s="245">
        <v>3901.4382368919905</v>
      </c>
      <c r="FO504" s="244">
        <v>2245.5498333333289</v>
      </c>
      <c r="FP504" s="108">
        <v>163.925137833333</v>
      </c>
      <c r="FQ504" s="108">
        <f t="shared" si="2029"/>
        <v>3.171131791385827</v>
      </c>
      <c r="FR504" s="108">
        <f t="shared" si="2030"/>
        <v>95.940137569439145</v>
      </c>
      <c r="FS504" s="108">
        <v>120.473748558333</v>
      </c>
      <c r="FT504" s="110">
        <v>3035.9384636699933</v>
      </c>
      <c r="FU504" s="253">
        <f t="shared" si="1873"/>
        <v>11719.225046910251</v>
      </c>
      <c r="FV504" s="254">
        <f t="shared" si="1874"/>
        <v>3307.8196050092529</v>
      </c>
      <c r="FW504" s="254">
        <f t="shared" si="1875"/>
        <v>385.67843874791095</v>
      </c>
      <c r="FX504" s="254">
        <f t="shared" si="1876"/>
        <v>2410.9598333333329</v>
      </c>
      <c r="FY504" s="254">
        <f t="shared" si="1877"/>
        <v>3212.61</v>
      </c>
      <c r="FZ504" s="254">
        <f t="shared" si="1878"/>
        <v>35.299999999999997</v>
      </c>
      <c r="GA504" s="254">
        <f t="shared" si="2031"/>
        <v>230.78116800000001</v>
      </c>
      <c r="GB504" s="254">
        <f t="shared" si="2032"/>
        <v>7.685232000000001</v>
      </c>
      <c r="GC504" s="254">
        <f t="shared" si="2033"/>
        <v>2885.7218366666598</v>
      </c>
      <c r="GD504" s="254">
        <f t="shared" si="2034"/>
        <v>2245.5498333333289</v>
      </c>
      <c r="GE504" s="254">
        <f t="shared" si="1879"/>
        <v>6465.2947340148248</v>
      </c>
      <c r="GF504" s="255">
        <f t="shared" si="1880"/>
        <v>2468.3641875563712</v>
      </c>
      <c r="GG504" s="255">
        <f t="shared" si="1881"/>
        <v>639.89608100438329</v>
      </c>
      <c r="GH504" s="254">
        <f t="shared" si="1882"/>
        <v>2402.1836783740046</v>
      </c>
      <c r="GI504" s="255">
        <f t="shared" si="1883"/>
        <v>1715.2239092310085</v>
      </c>
      <c r="GJ504" s="256">
        <f t="shared" si="1884"/>
        <v>46.470243258145125</v>
      </c>
      <c r="GK504" s="253">
        <f t="shared" si="2035"/>
        <v>35308.80940638957</v>
      </c>
      <c r="GL504" s="257">
        <f t="shared" si="2036"/>
        <v>44489.099852050858</v>
      </c>
      <c r="GM504" s="221">
        <f t="shared" si="2037"/>
        <v>37062.052026580866</v>
      </c>
      <c r="GN504" s="222">
        <f t="shared" si="2038"/>
        <v>19676.754995557218</v>
      </c>
      <c r="GO504" s="222">
        <f t="shared" si="2039"/>
        <v>1341.0015966089863</v>
      </c>
      <c r="GP504" s="55">
        <f t="shared" si="2040"/>
        <v>0.53091380319268533</v>
      </c>
      <c r="GQ504" s="56">
        <f t="shared" si="2041"/>
        <v>3.6182605206188295E-2</v>
      </c>
      <c r="GR504" s="258">
        <f t="shared" si="2042"/>
        <v>1.0887988785067324</v>
      </c>
      <c r="GS504" s="227">
        <f t="shared" si="1885"/>
        <v>44489.099852050858</v>
      </c>
      <c r="GT504" s="222">
        <f t="shared" si="2109"/>
        <v>20037.544561059018</v>
      </c>
      <c r="GU504" s="222">
        <f t="shared" si="2110"/>
        <v>1350.7764013931535</v>
      </c>
      <c r="GV504" s="37">
        <f t="shared" si="2099"/>
        <v>0.45039222253752403</v>
      </c>
      <c r="GW504" s="228">
        <f t="shared" si="2100"/>
        <v>3.0361962950142391E-2</v>
      </c>
      <c r="GX504" s="258">
        <f t="shared" si="2043"/>
        <v>1.075279529332607</v>
      </c>
      <c r="GY504" s="221">
        <f t="shared" si="2108"/>
        <v>28446.305409009892</v>
      </c>
      <c r="GZ504" s="222">
        <f t="shared" si="2044"/>
        <v>15748.537525400237</v>
      </c>
      <c r="HA504" s="222">
        <f t="shared" si="2045"/>
        <v>822.88665858264096</v>
      </c>
      <c r="HB504" s="55">
        <f t="shared" si="2046"/>
        <v>0.55362330182998565</v>
      </c>
      <c r="HC504" s="56">
        <f t="shared" si="2047"/>
        <v>2.8927716508380219E-2</v>
      </c>
      <c r="HD504" s="258">
        <f t="shared" si="2048"/>
        <v>1.0912336746839069</v>
      </c>
      <c r="HE504" s="221">
        <f t="shared" si="2049"/>
        <v>33335.083629826091</v>
      </c>
      <c r="HF504" s="222">
        <f t="shared" si="2050"/>
        <v>19495.707109492338</v>
      </c>
      <c r="HG504" s="222">
        <f t="shared" si="2051"/>
        <v>987.6164093832715</v>
      </c>
      <c r="HH504" s="55">
        <f t="shared" si="2052"/>
        <v>0.58484050395628318</v>
      </c>
      <c r="HI504" s="56">
        <f t="shared" si="2053"/>
        <v>2.9626936603801283E-2</v>
      </c>
      <c r="HJ504" s="259">
        <f t="shared" si="2054"/>
        <v>1.0962337194498784</v>
      </c>
      <c r="HK504" s="54">
        <f t="shared" si="1886"/>
        <v>3.5628770773459655</v>
      </c>
      <c r="HL504" s="55">
        <f t="shared" si="1887"/>
        <v>4.3069251276993263</v>
      </c>
      <c r="HM504" s="55">
        <f t="shared" si="1888"/>
        <v>2.740960744071038</v>
      </c>
      <c r="HN504" s="56">
        <f t="shared" si="1889"/>
        <v>3.2265447064568278</v>
      </c>
      <c r="HQ504" s="57">
        <f t="shared" si="1890"/>
        <v>2973.9441143588106</v>
      </c>
      <c r="HR504" s="58">
        <f t="shared" si="2055"/>
        <v>3439.9611570788365</v>
      </c>
      <c r="HS504" s="58">
        <f t="shared" si="1891"/>
        <v>130.73789746081795</v>
      </c>
      <c r="HT504" s="58">
        <f t="shared" si="2056"/>
        <v>150.98919777749865</v>
      </c>
      <c r="HU504" s="58">
        <f t="shared" si="1892"/>
        <v>3879.9827149334915</v>
      </c>
      <c r="HV504" s="55">
        <f t="shared" si="2127"/>
        <v>0.76648385646475448</v>
      </c>
      <c r="HW504" s="56">
        <f t="shared" si="2128"/>
        <v>3.3695484507605337E-2</v>
      </c>
      <c r="HX504" s="260">
        <f t="shared" si="2129"/>
        <v>1.1253274508582551</v>
      </c>
      <c r="HY504" s="57">
        <f t="shared" si="1893"/>
        <v>3209.0107529742891</v>
      </c>
      <c r="HZ504" s="58">
        <f t="shared" si="2057"/>
        <v>3711.8627379653603</v>
      </c>
      <c r="IA504" s="58">
        <f t="shared" si="1894"/>
        <v>162.2377961242864</v>
      </c>
      <c r="IB504" s="58">
        <f t="shared" si="2058"/>
        <v>187.36843074393838</v>
      </c>
      <c r="IC504" s="58">
        <f t="shared" si="1895"/>
        <v>4320.0947122181351</v>
      </c>
      <c r="ID504" s="55">
        <f t="shared" si="1896"/>
        <v>0.74281027772343344</v>
      </c>
      <c r="IE504" s="56">
        <f t="shared" si="1897"/>
        <v>3.7554222055697958E-2</v>
      </c>
      <c r="IF504" s="260">
        <f t="shared" si="1898"/>
        <v>1.1222155195156895</v>
      </c>
      <c r="IG504" s="57">
        <f t="shared" si="1899"/>
        <v>143.68879846418932</v>
      </c>
      <c r="IH504" s="58">
        <f t="shared" si="2059"/>
        <v>166.2048331835278</v>
      </c>
      <c r="II504" s="58">
        <f t="shared" si="1900"/>
        <v>280.46443430612277</v>
      </c>
      <c r="IJ504" s="58">
        <f t="shared" si="2060"/>
        <v>323.90837518014121</v>
      </c>
      <c r="IK504" s="58">
        <f t="shared" si="1901"/>
        <v>2957.9114259958528</v>
      </c>
      <c r="IL504" s="55">
        <f t="shared" si="1902"/>
        <v>4.8577789450139804E-2</v>
      </c>
      <c r="IM504" s="56">
        <f t="shared" si="1903"/>
        <v>9.4818401876823472E-2</v>
      </c>
      <c r="IN504" s="260">
        <f t="shared" si="1904"/>
        <v>1.0222995100575569</v>
      </c>
      <c r="IO504" s="57">
        <f t="shared" si="1905"/>
        <v>95.500125794259247</v>
      </c>
      <c r="IP504" s="58">
        <f t="shared" si="2061"/>
        <v>110.46499550621968</v>
      </c>
      <c r="IQ504" s="58">
        <f t="shared" si="1906"/>
        <v>4.1921252711019683</v>
      </c>
      <c r="IR504" s="58">
        <f t="shared" si="2062"/>
        <v>4.8414854755956638</v>
      </c>
      <c r="IS504" s="58">
        <f t="shared" si="1907"/>
        <v>131.64376338976697</v>
      </c>
      <c r="IT504" s="55">
        <f t="shared" si="1908"/>
        <v>0.72544360124000173</v>
      </c>
      <c r="IU504" s="56">
        <f t="shared" si="1909"/>
        <v>3.1844465420591536E-2</v>
      </c>
      <c r="IV504" s="260">
        <f t="shared" si="1910"/>
        <v>1.1186097200079579</v>
      </c>
      <c r="IW504" s="57">
        <f t="shared" si="1911"/>
        <v>167.45398109348881</v>
      </c>
      <c r="IX504" s="58">
        <f t="shared" si="2063"/>
        <v>193.69401993083852</v>
      </c>
      <c r="IY504" s="58">
        <f t="shared" si="1912"/>
        <v>4.5367996528500001</v>
      </c>
      <c r="IZ504" s="58">
        <f t="shared" si="2064"/>
        <v>5.2395499190764649</v>
      </c>
      <c r="JA504" s="58">
        <f t="shared" si="1913"/>
        <v>3447.1305300000004</v>
      </c>
      <c r="JB504" s="55">
        <f t="shared" si="2111"/>
        <v>4.857778945013979E-2</v>
      </c>
      <c r="JC504" s="56">
        <f t="shared" si="2112"/>
        <v>1.3161090400745572E-3</v>
      </c>
      <c r="JD504" s="260">
        <f t="shared" si="2113"/>
        <v>1.0078160048971445</v>
      </c>
      <c r="JE504" s="57">
        <f t="shared" si="1914"/>
        <v>1.8399760732239998</v>
      </c>
      <c r="JF504" s="58">
        <f t="shared" si="2065"/>
        <v>2.1283003238982006</v>
      </c>
      <c r="JG504" s="58">
        <f t="shared" si="1915"/>
        <v>4.9850130499999999E-2</v>
      </c>
      <c r="JH504" s="58">
        <f t="shared" si="2066"/>
        <v>5.757191571445E-2</v>
      </c>
      <c r="JI504" s="58">
        <f t="shared" si="1916"/>
        <v>37.876899999999999</v>
      </c>
      <c r="JJ504" s="55">
        <f t="shared" si="2114"/>
        <v>4.857778945013979E-2</v>
      </c>
      <c r="JK504" s="56">
        <f t="shared" si="2115"/>
        <v>1.3161090400745574E-3</v>
      </c>
      <c r="JL504" s="260">
        <f t="shared" si="2116"/>
        <v>1.0078160048971445</v>
      </c>
      <c r="JM504" s="57">
        <f t="shared" si="1917"/>
        <v>3847.6091172469164</v>
      </c>
      <c r="JN504" s="58">
        <f t="shared" si="2067"/>
        <v>4450.5294659195088</v>
      </c>
      <c r="JO504" s="58">
        <f t="shared" si="1918"/>
        <v>256.79444100344222</v>
      </c>
      <c r="JP504" s="58">
        <f t="shared" si="2068"/>
        <v>296.57189991487542</v>
      </c>
      <c r="JQ504" s="58">
        <f t="shared" si="1919"/>
        <v>5219.664436445828</v>
      </c>
      <c r="JR504" s="55">
        <f t="shared" si="1920"/>
        <v>0.73713725548741005</v>
      </c>
      <c r="JS504" s="56">
        <f t="shared" si="1921"/>
        <v>4.9197499979193794E-2</v>
      </c>
      <c r="JT504" s="260">
        <f t="shared" si="1922"/>
        <v>1.1231301006816541</v>
      </c>
      <c r="JU504" s="57">
        <f t="shared" si="1923"/>
        <v>12.029230234297117</v>
      </c>
      <c r="JV504" s="58">
        <f t="shared" si="2069"/>
        <v>13.914210612011475</v>
      </c>
      <c r="JW504" s="58">
        <f t="shared" si="1924"/>
        <v>0.32590570373208</v>
      </c>
      <c r="JX504" s="58">
        <f t="shared" si="2070"/>
        <v>0.3763884972401792</v>
      </c>
      <c r="JY504" s="58">
        <f t="shared" si="1925"/>
        <v>247.62819326399992</v>
      </c>
      <c r="JZ504" s="55">
        <f t="shared" si="1926"/>
        <v>4.8577789450139811E-2</v>
      </c>
      <c r="KA504" s="56">
        <f t="shared" si="1927"/>
        <v>1.3161090400745578E-3</v>
      </c>
      <c r="KB504" s="260">
        <f t="shared" si="1928"/>
        <v>1.0078160048971445</v>
      </c>
      <c r="KC504" s="57">
        <f t="shared" si="1929"/>
        <v>0.40058478745539461</v>
      </c>
      <c r="KD504" s="58">
        <f t="shared" si="2071"/>
        <v>0.46335642364965496</v>
      </c>
      <c r="KE504" s="58">
        <f t="shared" si="1930"/>
        <v>1.0852969351920002E-2</v>
      </c>
      <c r="KF504" s="58">
        <f t="shared" si="2072"/>
        <v>1.2534094304532411E-2</v>
      </c>
      <c r="KG504" s="58">
        <f t="shared" si="1931"/>
        <v>8.2462539360000005</v>
      </c>
      <c r="KH504" s="55">
        <f t="shared" si="1932"/>
        <v>4.8577789450139797E-2</v>
      </c>
      <c r="KI504" s="56">
        <f t="shared" si="1933"/>
        <v>1.3161090400745576E-3</v>
      </c>
      <c r="KJ504" s="260">
        <f t="shared" si="1934"/>
        <v>1.0078160048971445</v>
      </c>
      <c r="KK504" s="57">
        <f t="shared" si="1935"/>
        <v>223.2506310683859</v>
      </c>
      <c r="KL504" s="58">
        <f t="shared" si="2073"/>
        <v>258.23400495680198</v>
      </c>
      <c r="KM504" s="58">
        <f t="shared" si="1936"/>
        <v>9.8153286086313223</v>
      </c>
      <c r="KN504" s="58">
        <f t="shared" si="2074"/>
        <v>11.335723010108314</v>
      </c>
      <c r="KO504" s="58">
        <f t="shared" si="1937"/>
        <v>290.14339257419351</v>
      </c>
      <c r="KP504" s="55">
        <f t="shared" si="2075"/>
        <v>0.76944930259370892</v>
      </c>
      <c r="KQ504" s="56">
        <f t="shared" si="2076"/>
        <v>3.3829233612898538E-2</v>
      </c>
      <c r="KR504" s="260">
        <f t="shared" si="2077"/>
        <v>1.1258128540030723</v>
      </c>
      <c r="KS504" s="57">
        <f t="shared" si="1938"/>
        <v>847.82081439150863</v>
      </c>
      <c r="KT504" s="58">
        <f t="shared" si="2078"/>
        <v>980.67433600665811</v>
      </c>
      <c r="KU504" s="58">
        <f t="shared" si="1939"/>
        <v>37.266908567095847</v>
      </c>
      <c r="KV504" s="58">
        <f t="shared" si="2079"/>
        <v>43.039552704138998</v>
      </c>
      <c r="KW504" s="58">
        <f t="shared" si="1940"/>
        <v>1110.9625595036059</v>
      </c>
      <c r="KX504" s="55">
        <f t="shared" si="1941"/>
        <v>0.76314076216063231</v>
      </c>
      <c r="KY504" s="56">
        <f t="shared" si="1942"/>
        <v>3.3544702517920348E-2</v>
      </c>
      <c r="KZ504" s="260">
        <f t="shared" si="1943"/>
        <v>1.1247802318505971</v>
      </c>
      <c r="LA504" s="57">
        <f t="shared" si="1944"/>
        <v>3606.6487973549224</v>
      </c>
      <c r="LB504" s="58">
        <f t="shared" si="2080"/>
        <v>4171.8106639004391</v>
      </c>
      <c r="LC504" s="58">
        <f t="shared" si="1945"/>
        <v>156.130448264878</v>
      </c>
      <c r="LD504" s="58">
        <f t="shared" si="2081"/>
        <v>180.31505470110761</v>
      </c>
      <c r="LE504" s="58">
        <f t="shared" si="1946"/>
        <v>7473.6829413072783</v>
      </c>
      <c r="LF504" s="55">
        <f t="shared" si="2082"/>
        <v>0.48257985061432862</v>
      </c>
      <c r="LG504" s="56">
        <f t="shared" si="2083"/>
        <v>2.0890697329684692E-2</v>
      </c>
      <c r="LH504" s="260">
        <f t="shared" si="2084"/>
        <v>1.0788562316076336</v>
      </c>
      <c r="LI504" s="57">
        <f t="shared" si="1947"/>
        <v>506.11054247893196</v>
      </c>
      <c r="LJ504" s="58">
        <f t="shared" si="2085"/>
        <v>585.41806448538068</v>
      </c>
      <c r="LK504" s="58">
        <f t="shared" si="1948"/>
        <v>22.234493243496768</v>
      </c>
      <c r="LL504" s="58">
        <f t="shared" si="2086"/>
        <v>25.678616246914419</v>
      </c>
      <c r="LM504" s="58">
        <f t="shared" si="1949"/>
        <v>677.09291424476555</v>
      </c>
      <c r="LN504" s="55">
        <f t="shared" si="1950"/>
        <v>0.74747576267793525</v>
      </c>
      <c r="LO504" s="56">
        <f t="shared" si="1951"/>
        <v>3.2838171506044019E-2</v>
      </c>
      <c r="LP504" s="260">
        <f t="shared" si="1952"/>
        <v>1.1222160847779188</v>
      </c>
      <c r="LQ504" s="57">
        <f t="shared" si="1953"/>
        <v>4.3436640066666643E-2</v>
      </c>
      <c r="LR504" s="58">
        <f t="shared" si="2087"/>
        <v>5.0243161565113312E-2</v>
      </c>
      <c r="LS504" s="58">
        <f t="shared" si="1954"/>
        <v>1.1768208333333328E-3</v>
      </c>
      <c r="LT504" s="58">
        <f t="shared" si="2088"/>
        <v>1.359110380416666E-3</v>
      </c>
      <c r="LU504" s="58">
        <f t="shared" si="1955"/>
        <v>0.89416666666666633</v>
      </c>
      <c r="LV504" s="55">
        <f t="shared" si="2101"/>
        <v>4.857778945013979E-2</v>
      </c>
      <c r="LW504" s="56">
        <f t="shared" si="2102"/>
        <v>1.3161090400745572E-3</v>
      </c>
      <c r="LX504" s="260">
        <f t="shared" si="2103"/>
        <v>1.0078160048971445</v>
      </c>
      <c r="LY504" s="57">
        <f t="shared" si="1956"/>
        <v>150.41527290217184</v>
      </c>
      <c r="LZ504" s="58">
        <f t="shared" si="2089"/>
        <v>173.98534616594216</v>
      </c>
      <c r="MA504" s="58">
        <f t="shared" si="1957"/>
        <v>4.0751730919131042</v>
      </c>
      <c r="MB504" s="58">
        <f t="shared" si="2090"/>
        <v>4.7064174038504438</v>
      </c>
      <c r="MC504" s="58">
        <f t="shared" si="1958"/>
        <v>3096.3795530888815</v>
      </c>
      <c r="MD504" s="55">
        <f t="shared" si="1959"/>
        <v>4.8577789099569786E-2</v>
      </c>
      <c r="ME504" s="56">
        <f t="shared" si="1960"/>
        <v>1.3161090305766291E-3</v>
      </c>
      <c r="MF504" s="260">
        <f t="shared" si="1961"/>
        <v>1.007816004840739</v>
      </c>
      <c r="MG504" s="57">
        <f t="shared" si="1962"/>
        <v>117.04696783471576</v>
      </c>
      <c r="MH504" s="58">
        <f t="shared" si="2091"/>
        <v>135.38822769441572</v>
      </c>
      <c r="MI504" s="58">
        <f t="shared" si="1963"/>
        <v>3.171131791385827</v>
      </c>
      <c r="MJ504" s="58">
        <f t="shared" si="2092"/>
        <v>3.6623401058714919</v>
      </c>
      <c r="MK504" s="58">
        <f t="shared" si="1964"/>
        <v>2409.4749711666614</v>
      </c>
      <c r="ML504" s="55">
        <f t="shared" si="2117"/>
        <v>4.8577789450139811E-2</v>
      </c>
      <c r="MM504" s="56">
        <f t="shared" si="2118"/>
        <v>1.3161090400745576E-3</v>
      </c>
      <c r="MN504" s="260">
        <f t="shared" si="2119"/>
        <v>1.0078160048971445</v>
      </c>
      <c r="MO504" s="59">
        <v>3.2723004658421266</v>
      </c>
      <c r="MP504" s="60">
        <v>4.0054004658421265</v>
      </c>
      <c r="MQ504" s="60">
        <v>2.5118000000000005</v>
      </c>
      <c r="MR504" s="61">
        <v>2.9433000000000007</v>
      </c>
      <c r="MS504" s="59">
        <f t="shared" si="1965"/>
        <v>1.0887988785067324</v>
      </c>
      <c r="MT504" s="60">
        <f>GX504</f>
        <v>1.075279529332607</v>
      </c>
      <c r="MU504" s="60">
        <f t="shared" si="2093"/>
        <v>1.0912336746839069</v>
      </c>
      <c r="MV504" s="61">
        <f t="shared" si="2094"/>
        <v>1.0962337194498784</v>
      </c>
      <c r="MW504" s="66">
        <f t="shared" si="2095"/>
        <v>3.5628770773459655</v>
      </c>
      <c r="MX504" s="67">
        <f t="shared" si="2096"/>
        <v>4.3069251276993263</v>
      </c>
      <c r="MY504" s="67">
        <f t="shared" si="2097"/>
        <v>2.740960744071038</v>
      </c>
      <c r="MZ504" s="261">
        <f t="shared" si="2098"/>
        <v>3.2265447064568278</v>
      </c>
      <c r="NA504" s="59">
        <f t="shared" si="1966"/>
        <v>1.0888099842920751</v>
      </c>
      <c r="NB504" s="60">
        <f>NF504/J504</f>
        <v>1.0752341416870359</v>
      </c>
      <c r="NC504" s="60">
        <f t="shared" si="1967"/>
        <v>1.0912483512732165</v>
      </c>
      <c r="ND504" s="262">
        <f>NH504/L504</f>
        <v>1.0962444887620706</v>
      </c>
      <c r="NE504" s="62">
        <f t="shared" si="1968"/>
        <v>3.5629134188125162</v>
      </c>
      <c r="NF504" s="63">
        <f>NE504+NQ504+NR504+OB504</f>
        <v>4.3067433320026129</v>
      </c>
      <c r="NG504" s="63">
        <f t="shared" si="1969"/>
        <v>2.7409976087280659</v>
      </c>
      <c r="NH504" s="64">
        <f>NG504+NM504</f>
        <v>3.2265764037734028</v>
      </c>
      <c r="NI504" s="238">
        <f t="shared" si="2104"/>
        <v>-3.6341466550737778E-5</v>
      </c>
      <c r="NJ504" s="238">
        <f t="shared" si="2105"/>
        <v>1.817956967133938E-4</v>
      </c>
      <c r="NK504" s="238">
        <f t="shared" si="2106"/>
        <v>-3.686465702790187E-5</v>
      </c>
      <c r="NL504" s="238">
        <f t="shared" si="2107"/>
        <v>-3.1697316575041157E-5</v>
      </c>
      <c r="NM504" s="239">
        <f t="shared" si="1970"/>
        <v>0.48557879504533707</v>
      </c>
      <c r="NN504" s="240">
        <f t="shared" si="1971"/>
        <v>0.53911233557533722</v>
      </c>
      <c r="NO504" s="240">
        <f t="shared" si="2130"/>
        <v>0.33633701503911345</v>
      </c>
      <c r="NP504" s="240">
        <f t="shared" si="1972"/>
        <v>1.6443562884116979E-2</v>
      </c>
      <c r="NQ504" s="240">
        <f>Q504*JD504+0.005</f>
        <v>0.43715150289989557</v>
      </c>
      <c r="NR504" s="240">
        <f t="shared" si="1973"/>
        <v>4.7367352230165798E-3</v>
      </c>
      <c r="NS504" s="240">
        <f t="shared" si="1974"/>
        <v>0.65321246655645004</v>
      </c>
      <c r="NT504" s="240">
        <f t="shared" si="1975"/>
        <v>2.7714940134671476E-2</v>
      </c>
      <c r="NU504" s="240">
        <f t="shared" si="1976"/>
        <v>1.0078160048971445E-3</v>
      </c>
      <c r="NV504" s="240">
        <f t="shared" si="1977"/>
        <v>3.636375518429924E-2</v>
      </c>
      <c r="NW504" s="240">
        <f t="shared" si="1978"/>
        <v>0.13902283665673379</v>
      </c>
      <c r="NX504" s="240">
        <f t="shared" si="1979"/>
        <v>0.89663741408910425</v>
      </c>
      <c r="NY504" s="240">
        <f t="shared" si="1980"/>
        <v>8.4390649575299501E-2</v>
      </c>
      <c r="NZ504" s="240">
        <f t="shared" si="1981"/>
        <v>1.0078160048971445E-4</v>
      </c>
      <c r="OA504" s="240">
        <f t="shared" si="1982"/>
        <v>0.3469910504666664</v>
      </c>
      <c r="OB504" s="241">
        <f t="shared" si="1983"/>
        <v>0.3019416750671845</v>
      </c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136"/>
      <c r="OP504" s="13"/>
      <c r="OQ504" s="13"/>
      <c r="OR504" s="13"/>
      <c r="OS504" s="13"/>
      <c r="OT504" s="13"/>
    </row>
    <row r="505" spans="1:410" ht="15" customHeight="1">
      <c r="A505" s="242">
        <v>486</v>
      </c>
      <c r="B505" s="49" t="s">
        <v>555</v>
      </c>
      <c r="C505" s="50">
        <v>9</v>
      </c>
      <c r="D505" s="51">
        <v>13202.44</v>
      </c>
      <c r="E505" s="52">
        <v>13202.44</v>
      </c>
      <c r="F505" s="52"/>
      <c r="G505" s="52"/>
      <c r="H505" s="53">
        <v>1410.95</v>
      </c>
      <c r="I505" s="57">
        <v>3.3216198611790464</v>
      </c>
      <c r="J505" s="58">
        <v>4.0463198611790467</v>
      </c>
      <c r="K505" s="58">
        <v>2.5787999999999998</v>
      </c>
      <c r="L505" s="243">
        <v>2.9914999999999998</v>
      </c>
      <c r="M505" s="1">
        <v>0.41270000000000001</v>
      </c>
      <c r="N505" s="2">
        <v>0.57320000000000004</v>
      </c>
      <c r="O505" s="2">
        <v>0.3301198611790464</v>
      </c>
      <c r="P505" s="2">
        <v>1.4999999999999999E-2</v>
      </c>
      <c r="Q505" s="2">
        <v>0.41320000000000001</v>
      </c>
      <c r="R505" s="2">
        <v>8.0999999999999996E-3</v>
      </c>
      <c r="S505" s="2">
        <v>0.58660000000000001</v>
      </c>
      <c r="T505" s="2">
        <v>2.7400000000000001E-2</v>
      </c>
      <c r="U505" s="2">
        <v>1E-3</v>
      </c>
      <c r="V505" s="2">
        <v>3.2199999999999999E-2</v>
      </c>
      <c r="W505" s="2">
        <v>9.6699999999999994E-2</v>
      </c>
      <c r="X505" s="2">
        <v>0.81059999999999999</v>
      </c>
      <c r="Y505" s="2">
        <v>8.7800000000000003E-2</v>
      </c>
      <c r="Z505" s="2">
        <v>1E-4</v>
      </c>
      <c r="AA505" s="2">
        <v>0.34820000000000001</v>
      </c>
      <c r="AB505" s="3">
        <v>0.3034</v>
      </c>
      <c r="AC505" s="244">
        <v>2101.81</v>
      </c>
      <c r="AD505" s="108">
        <v>462.39819999999997</v>
      </c>
      <c r="AE505" s="108">
        <v>1414.62952593</v>
      </c>
      <c r="AF505" s="108">
        <f t="shared" si="1984"/>
        <v>140.01154269939582</v>
      </c>
      <c r="AG505" s="108">
        <f t="shared" si="1985"/>
        <v>442.69416384453422</v>
      </c>
      <c r="AH505" s="108">
        <v>51.021141159791704</v>
      </c>
      <c r="AI505" s="108">
        <v>294.17969755261799</v>
      </c>
      <c r="AJ505" s="108">
        <f t="shared" si="1986"/>
        <v>5.690906249155395</v>
      </c>
      <c r="AK505" s="108">
        <f t="shared" si="1987"/>
        <v>172.17396322722564</v>
      </c>
      <c r="AL505" s="108">
        <v>216.20192823212048</v>
      </c>
      <c r="AM505" s="245">
        <v>5448.2885914494354</v>
      </c>
      <c r="AN505" s="244">
        <v>2805.03</v>
      </c>
      <c r="AO505" s="108">
        <v>617.10659999999996</v>
      </c>
      <c r="AP505" s="108">
        <v>1887.9338565900002</v>
      </c>
      <c r="AQ505" s="108">
        <f t="shared" si="1988"/>
        <v>186.8563655221387</v>
      </c>
      <c r="AR505" s="108">
        <f t="shared" si="1989"/>
        <v>590.81002108127461</v>
      </c>
      <c r="AS505" s="246">
        <v>287.76269900623299</v>
      </c>
      <c r="AT505" s="247">
        <v>45.114774286336235</v>
      </c>
      <c r="AU505" s="108">
        <v>408.64182035852497</v>
      </c>
      <c r="AV505" s="108">
        <f t="shared" si="1990"/>
        <v>7.905176014835666</v>
      </c>
      <c r="AW505" s="108">
        <f t="shared" si="1991"/>
        <v>239.1649809175932</v>
      </c>
      <c r="AX505" s="108">
        <v>300.32374879773795</v>
      </c>
      <c r="AY505" s="245">
        <v>7568.1584697029948</v>
      </c>
      <c r="AZ505" s="248">
        <v>553</v>
      </c>
      <c r="BA505" s="108">
        <v>2818.7331666666664</v>
      </c>
      <c r="BB505" s="108">
        <v>293.95355076839923</v>
      </c>
      <c r="BC505" s="109">
        <v>235.16284061471939</v>
      </c>
      <c r="BD505" s="109">
        <v>58.790710153679839</v>
      </c>
      <c r="BE505" s="108">
        <v>110.23260062499999</v>
      </c>
      <c r="BF505" s="109">
        <v>88.186080500000003</v>
      </c>
      <c r="BG505" s="109">
        <v>22.046520124999986</v>
      </c>
      <c r="BH505" s="108">
        <v>235.27311021838477</v>
      </c>
      <c r="BI505" s="109">
        <f t="shared" si="1992"/>
        <v>137.69782267129361</v>
      </c>
      <c r="BJ505" s="108">
        <f t="shared" si="1993"/>
        <v>4.5513583171746541</v>
      </c>
      <c r="BK505" s="108">
        <v>172.90962141392254</v>
      </c>
      <c r="BL505" s="245">
        <v>4357.3224596308473</v>
      </c>
      <c r="BM505" s="244">
        <v>71.95</v>
      </c>
      <c r="BN505" s="108">
        <v>15.829000000000001</v>
      </c>
      <c r="BO505" s="108">
        <v>48.426163350000003</v>
      </c>
      <c r="BP505" s="108">
        <f t="shared" si="1994"/>
        <v>4.7929310914029006</v>
      </c>
      <c r="BQ505" s="108">
        <f t="shared" si="1995"/>
        <v>15.154483558749</v>
      </c>
      <c r="BR505" s="108">
        <v>9.9359329038999995</v>
      </c>
      <c r="BS505" s="108">
        <v>10.6683000265347</v>
      </c>
      <c r="BT505" s="108">
        <f t="shared" si="1996"/>
        <v>0.20637826401331377</v>
      </c>
      <c r="BU505" s="108">
        <f t="shared" si="1997"/>
        <v>6.2438146199299114</v>
      </c>
      <c r="BV505" s="108">
        <v>7.840469814021735</v>
      </c>
      <c r="BW505" s="245">
        <v>197.57983931334772</v>
      </c>
      <c r="BX505" s="107">
        <v>3602.97</v>
      </c>
      <c r="BY505" s="108">
        <v>263.01681000000002</v>
      </c>
      <c r="BZ505" s="109">
        <f t="shared" si="1998"/>
        <v>153.93532235508002</v>
      </c>
      <c r="CA505" s="109">
        <f t="shared" si="1999"/>
        <v>5.088060189450001</v>
      </c>
      <c r="CB505" s="108">
        <v>193.2993405</v>
      </c>
      <c r="CC505" s="110">
        <v>4871.1433805999995</v>
      </c>
      <c r="CD505" s="244">
        <v>70.599999999999994</v>
      </c>
      <c r="CE505" s="108">
        <v>5.1537999999999995</v>
      </c>
      <c r="CF505" s="109">
        <f t="shared" si="2000"/>
        <v>3.0163542183999996</v>
      </c>
      <c r="CG505" s="109">
        <f t="shared" si="2001"/>
        <v>9.9700260999999998E-2</v>
      </c>
      <c r="CH505" s="108">
        <v>3.78769</v>
      </c>
      <c r="CI505" s="245">
        <v>95.449787999999998</v>
      </c>
      <c r="CJ505" s="249">
        <v>2860.135537193557</v>
      </c>
      <c r="CK505" s="250">
        <v>629.22981818258268</v>
      </c>
      <c r="CL505" s="250">
        <v>303.28533427464265</v>
      </c>
      <c r="CM505" s="251">
        <v>209.93651240789166</v>
      </c>
      <c r="CN505" s="252">
        <f t="shared" si="1871"/>
        <v>102.33355297322679</v>
      </c>
      <c r="CO505" s="250">
        <v>1925.0228037147353</v>
      </c>
      <c r="CP505" s="252">
        <f t="shared" si="2002"/>
        <v>190.52720697486222</v>
      </c>
      <c r="CQ505" s="250">
        <v>602.41663619448923</v>
      </c>
      <c r="CR505" s="250">
        <v>417.39016501568273</v>
      </c>
      <c r="CS505" s="252">
        <f t="shared" si="2003"/>
        <v>8.0744127422283825</v>
      </c>
      <c r="CT505" s="252">
        <f t="shared" si="2004"/>
        <v>244.28510709839861</v>
      </c>
      <c r="CU505" s="250">
        <f t="shared" si="1872"/>
        <v>6135.0636583812002</v>
      </c>
      <c r="CV505" s="245">
        <f t="shared" si="2005"/>
        <v>7730.1802095603125</v>
      </c>
      <c r="CW505" s="244">
        <v>266.68544000000003</v>
      </c>
      <c r="CX505" s="108">
        <v>19.468037120000002</v>
      </c>
      <c r="CY505" s="108">
        <f t="shared" si="2006"/>
        <v>0.37660917808640004</v>
      </c>
      <c r="CZ505" s="108">
        <f t="shared" si="2007"/>
        <v>11.394019149148161</v>
      </c>
      <c r="DA505" s="108">
        <v>14.307673855999999</v>
      </c>
      <c r="DB505" s="245">
        <v>360.55338117120004</v>
      </c>
      <c r="DC505" s="244">
        <v>8.875160000000001</v>
      </c>
      <c r="DD505" s="108">
        <v>0.64788668000000005</v>
      </c>
      <c r="DE505" s="108">
        <f t="shared" si="2008"/>
        <v>1.2533367824600001E-2</v>
      </c>
      <c r="DF505" s="108">
        <f t="shared" si="2009"/>
        <v>0.37918734143024002</v>
      </c>
      <c r="DG505" s="108">
        <v>0.47615233400000001</v>
      </c>
      <c r="DH505" s="245">
        <v>11.999038816800001</v>
      </c>
      <c r="DI505" s="107">
        <v>164.42707212579202</v>
      </c>
      <c r="DJ505" s="108">
        <v>36.173955867674245</v>
      </c>
      <c r="DK505" s="108">
        <v>2.6985501450238525</v>
      </c>
      <c r="DL505" s="108">
        <v>110.6681341754807</v>
      </c>
      <c r="DM505" s="108">
        <f t="shared" si="2010"/>
        <v>10.953267911884028</v>
      </c>
      <c r="DN505" s="108">
        <f t="shared" si="2011"/>
        <v>34.632485908874934</v>
      </c>
      <c r="DO505" s="108">
        <v>22.919642998919869</v>
      </c>
      <c r="DP505" s="108">
        <f t="shared" si="2012"/>
        <v>0.44338049381410488</v>
      </c>
      <c r="DQ505" s="108">
        <f t="shared" si="2013"/>
        <v>13.414133618691833</v>
      </c>
      <c r="DR505" s="108">
        <v>16.844367765644535</v>
      </c>
      <c r="DS505" s="110">
        <v>424.47806769424221</v>
      </c>
      <c r="DT505" s="244">
        <v>490.6</v>
      </c>
      <c r="DU505" s="108">
        <v>107.932</v>
      </c>
      <c r="DV505" s="108">
        <v>330.19980179999999</v>
      </c>
      <c r="DW505" s="108">
        <f t="shared" si="2014"/>
        <v>32.681195183353204</v>
      </c>
      <c r="DX505" s="108">
        <f t="shared" si="2015"/>
        <v>103.33272597529199</v>
      </c>
      <c r="DY505" s="108">
        <v>9.5111745035833302</v>
      </c>
      <c r="DZ505" s="108">
        <v>6.03823007880625</v>
      </c>
      <c r="EA505" s="108"/>
      <c r="EB505" s="108">
        <v>68.93252806591444</v>
      </c>
      <c r="EC505" s="108">
        <f t="shared" si="2016"/>
        <v>1.3334997554351149</v>
      </c>
      <c r="ED505" s="108">
        <f t="shared" si="2017"/>
        <v>40.344002836081614</v>
      </c>
      <c r="EE505" s="108">
        <v>50.660686722415207</v>
      </c>
      <c r="EF505" s="245">
        <v>1276.6493054048631</v>
      </c>
      <c r="EG505" s="249">
        <v>2475.3834521428562</v>
      </c>
      <c r="EH505" s="250">
        <v>544.58435947142812</v>
      </c>
      <c r="EI505" s="250">
        <v>3229.844463226967</v>
      </c>
      <c r="EJ505" s="250">
        <v>1666.0642586151064</v>
      </c>
      <c r="EK505" s="250">
        <f t="shared" si="2018"/>
        <v>164.89704393217156</v>
      </c>
      <c r="EL505" s="250">
        <v>521.37814909101144</v>
      </c>
      <c r="EM505" s="250">
        <v>577.85898694231457</v>
      </c>
      <c r="EN505" s="250">
        <f t="shared" si="2019"/>
        <v>11.178682102399076</v>
      </c>
      <c r="EO505" s="250">
        <f t="shared" si="2020"/>
        <v>338.20237356975457</v>
      </c>
      <c r="EP505" s="250">
        <v>8493.7355203986717</v>
      </c>
      <c r="EQ505" s="245">
        <v>10702.106755702327</v>
      </c>
      <c r="ER505" s="244">
        <v>435.43</v>
      </c>
      <c r="ES505" s="108">
        <v>95.794600000000003</v>
      </c>
      <c r="ET505" s="108">
        <v>293.06746779000002</v>
      </c>
      <c r="EU505" s="108">
        <f t="shared" si="2021"/>
        <v>29.006059557047465</v>
      </c>
      <c r="EV505" s="108">
        <f t="shared" si="2022"/>
        <v>91.712533370202607</v>
      </c>
      <c r="EW505" s="108">
        <v>33.435377115824998</v>
      </c>
      <c r="EX505" s="108">
        <v>62.614103478125202</v>
      </c>
      <c r="EY505" s="108">
        <f t="shared" si="2023"/>
        <v>1.211269831784332</v>
      </c>
      <c r="EZ505" s="108">
        <f t="shared" si="2024"/>
        <v>36.646031114435381</v>
      </c>
      <c r="FA505" s="108">
        <v>46.017077419197499</v>
      </c>
      <c r="FB505" s="245">
        <v>1159.6303509637771</v>
      </c>
      <c r="FC505" s="244">
        <v>0.83333333333333293</v>
      </c>
      <c r="FD505" s="108">
        <v>6.0833333333333302E-2</v>
      </c>
      <c r="FE505" s="108">
        <f t="shared" si="2025"/>
        <v>1.1768208333333328E-3</v>
      </c>
      <c r="FF505" s="108">
        <f t="shared" si="2026"/>
        <v>3.5603803333333316E-2</v>
      </c>
      <c r="FG505" s="108">
        <v>4.4708333333333301E-2</v>
      </c>
      <c r="FH505" s="245">
        <v>1.1266499999999995</v>
      </c>
      <c r="FI505" s="244">
        <v>3400.3981060000001</v>
      </c>
      <c r="FJ505" s="108">
        <v>248.22906173800001</v>
      </c>
      <c r="FK505" s="108">
        <f t="shared" si="2027"/>
        <v>4.8019911993216109</v>
      </c>
      <c r="FL505" s="108">
        <f t="shared" si="2028"/>
        <v>145.28052650527579</v>
      </c>
      <c r="FM505" s="108">
        <v>182.4315</v>
      </c>
      <c r="FN505" s="245">
        <v>4597.2704012856002</v>
      </c>
      <c r="FO505" s="244">
        <v>2646.0497</v>
      </c>
      <c r="FP505" s="108">
        <v>193.1616281</v>
      </c>
      <c r="FQ505" s="108">
        <f t="shared" si="2029"/>
        <v>3.7367116955945003</v>
      </c>
      <c r="FR505" s="108">
        <f t="shared" si="2030"/>
        <v>113.0513197548308</v>
      </c>
      <c r="FS505" s="108">
        <v>141.96056640500001</v>
      </c>
      <c r="FT505" s="110">
        <v>3577.4062734060003</v>
      </c>
      <c r="FU505" s="253">
        <f t="shared" si="1873"/>
        <v>13913.814594983891</v>
      </c>
      <c r="FV505" s="254">
        <f t="shared" si="1874"/>
        <v>3867.7551387672229</v>
      </c>
      <c r="FW505" s="254">
        <f t="shared" si="1875"/>
        <v>470.79724837428245</v>
      </c>
      <c r="FX505" s="254">
        <f t="shared" si="1876"/>
        <v>2818.7331666666664</v>
      </c>
      <c r="FY505" s="254">
        <f t="shared" si="1877"/>
        <v>3602.97</v>
      </c>
      <c r="FZ505" s="254">
        <f t="shared" si="1878"/>
        <v>70.599999999999994</v>
      </c>
      <c r="GA505" s="254">
        <f t="shared" si="2031"/>
        <v>266.68544000000003</v>
      </c>
      <c r="GB505" s="254">
        <f t="shared" si="2032"/>
        <v>8.875160000000001</v>
      </c>
      <c r="GC505" s="254">
        <f t="shared" si="2033"/>
        <v>3400.3981060000001</v>
      </c>
      <c r="GD505" s="254">
        <f t="shared" si="2034"/>
        <v>2646.0497</v>
      </c>
      <c r="GE505" s="254">
        <f t="shared" si="1879"/>
        <v>7676.0120119653229</v>
      </c>
      <c r="GF505" s="255">
        <f t="shared" si="1880"/>
        <v>2930.6000628098022</v>
      </c>
      <c r="GG505" s="255">
        <f t="shared" si="1881"/>
        <v>759.72561287225597</v>
      </c>
      <c r="GH505" s="254">
        <f t="shared" si="1882"/>
        <v>2828.2164116283529</v>
      </c>
      <c r="GI505" s="255">
        <f t="shared" si="1883"/>
        <v>2019.4227666171009</v>
      </c>
      <c r="GJ505" s="256">
        <f t="shared" si="1884"/>
        <v>54.711846482950492</v>
      </c>
      <c r="GK505" s="253">
        <f t="shared" si="2035"/>
        <v>41570.906978385741</v>
      </c>
      <c r="GL505" s="257">
        <f t="shared" si="2036"/>
        <v>52379.34279276603</v>
      </c>
      <c r="GM505" s="221">
        <f t="shared" si="2037"/>
        <v>43835.343350760035</v>
      </c>
      <c r="GN505" s="222">
        <f t="shared" si="2038"/>
        <v>23353.386548801715</v>
      </c>
      <c r="GO505" s="222">
        <f t="shared" si="2039"/>
        <v>1608.1508968351402</v>
      </c>
      <c r="GP505" s="55">
        <f t="shared" si="2040"/>
        <v>0.53275244959149626</v>
      </c>
      <c r="GQ505" s="56">
        <f t="shared" si="2041"/>
        <v>3.6686170881954722E-2</v>
      </c>
      <c r="GR505" s="258">
        <f t="shared" si="2042"/>
        <v>1.0891649967206023</v>
      </c>
      <c r="GS505" s="227">
        <f t="shared" si="1885"/>
        <v>52379.34279276603</v>
      </c>
      <c r="GT505" s="222">
        <f t="shared" si="2109"/>
        <v>23768.435154757597</v>
      </c>
      <c r="GU505" s="222">
        <f t="shared" si="2110"/>
        <v>1619.3957317391562</v>
      </c>
      <c r="GV505" s="37">
        <f t="shared" si="2099"/>
        <v>0.4537749785978642</v>
      </c>
      <c r="GW505" s="228">
        <f t="shared" si="2100"/>
        <v>3.09166867203001E-2</v>
      </c>
      <c r="GX505" s="258">
        <f t="shared" si="2043"/>
        <v>1.0758955339192597</v>
      </c>
      <c r="GY505" s="221">
        <f t="shared" si="2108"/>
        <v>34029.732299679752</v>
      </c>
      <c r="GZ505" s="222">
        <f t="shared" si="2044"/>
        <v>18965.639838856692</v>
      </c>
      <c r="HA505" s="222">
        <f t="shared" si="2045"/>
        <v>1011.4114590757791</v>
      </c>
      <c r="HB505" s="55">
        <f t="shared" si="2046"/>
        <v>0.55732556670847433</v>
      </c>
      <c r="HC505" s="56">
        <f t="shared" si="2047"/>
        <v>2.9721405098602476E-2</v>
      </c>
      <c r="HD505" s="258">
        <f t="shared" si="2048"/>
        <v>1.0919367619529914</v>
      </c>
      <c r="HE505" s="221">
        <f t="shared" si="2049"/>
        <v>39478.020891129185</v>
      </c>
      <c r="HF505" s="222">
        <f t="shared" si="2050"/>
        <v>23141.7174557914</v>
      </c>
      <c r="HG505" s="222">
        <f t="shared" si="2051"/>
        <v>1194.9965447509537</v>
      </c>
      <c r="HH505" s="55">
        <f t="shared" si="2052"/>
        <v>0.58619244160214234</v>
      </c>
      <c r="HI505" s="56">
        <f t="shared" si="2053"/>
        <v>3.0269920268963448E-2</v>
      </c>
      <c r="HJ505" s="259">
        <f t="shared" si="2054"/>
        <v>1.0965451662487182</v>
      </c>
      <c r="HK505" s="54">
        <f t="shared" si="1886"/>
        <v>3.6177920852081633</v>
      </c>
      <c r="HL505" s="55">
        <f t="shared" si="1887"/>
        <v>4.3534174674513357</v>
      </c>
      <c r="HM505" s="55">
        <f t="shared" si="1888"/>
        <v>2.8158865217243738</v>
      </c>
      <c r="HN505" s="56">
        <f t="shared" si="1889"/>
        <v>3.2803148648330405</v>
      </c>
      <c r="HQ505" s="57">
        <f t="shared" si="1890"/>
        <v>3314.3473150275468</v>
      </c>
      <c r="HR505" s="58">
        <f t="shared" si="2055"/>
        <v>3833.7055392923635</v>
      </c>
      <c r="HS505" s="58">
        <f t="shared" si="1891"/>
        <v>145.70244894855122</v>
      </c>
      <c r="HT505" s="58">
        <f t="shared" si="2056"/>
        <v>168.27175829068182</v>
      </c>
      <c r="HU505" s="58">
        <f t="shared" si="1892"/>
        <v>4324.0385646424093</v>
      </c>
      <c r="HV505" s="55">
        <f t="shared" si="2127"/>
        <v>0.76649346796508921</v>
      </c>
      <c r="HW505" s="56">
        <f t="shared" si="2128"/>
        <v>3.3695918010527869E-2</v>
      </c>
      <c r="HX505" s="260">
        <f t="shared" si="2129"/>
        <v>1.1253290241299603</v>
      </c>
      <c r="HY505" s="57">
        <f t="shared" si="1893"/>
        <v>4434.7061024386194</v>
      </c>
      <c r="HZ505" s="58">
        <f t="shared" si="2057"/>
        <v>5129.624548690751</v>
      </c>
      <c r="IA505" s="58">
        <f t="shared" si="1894"/>
        <v>239.87631582331059</v>
      </c>
      <c r="IB505" s="58">
        <f t="shared" si="2058"/>
        <v>277.03315714434143</v>
      </c>
      <c r="IC505" s="58">
        <f t="shared" si="1895"/>
        <v>6006.4749759547576</v>
      </c>
      <c r="ID505" s="55">
        <f t="shared" si="1896"/>
        <v>0.7383209153774426</v>
      </c>
      <c r="IE505" s="56">
        <f t="shared" si="1897"/>
        <v>3.9936288219561113E-2</v>
      </c>
      <c r="IF505" s="260">
        <f t="shared" si="1898"/>
        <v>1.1218810184848553</v>
      </c>
      <c r="IG505" s="57">
        <f t="shared" si="1899"/>
        <v>167.9913436589782</v>
      </c>
      <c r="IH505" s="58">
        <f t="shared" si="2059"/>
        <v>194.31558721034008</v>
      </c>
      <c r="II505" s="58">
        <f t="shared" si="1900"/>
        <v>327.90027943189403</v>
      </c>
      <c r="IJ505" s="58">
        <f t="shared" si="2060"/>
        <v>378.69203271589441</v>
      </c>
      <c r="IK505" s="58">
        <f t="shared" si="1901"/>
        <v>3458.1924282784503</v>
      </c>
      <c r="IL505" s="55">
        <f t="shared" si="1902"/>
        <v>4.857778945013979E-2</v>
      </c>
      <c r="IM505" s="56">
        <f t="shared" si="1903"/>
        <v>9.4818401876823444E-2</v>
      </c>
      <c r="IN505" s="260">
        <f t="shared" si="1904"/>
        <v>1.0222995100575569</v>
      </c>
      <c r="IO505" s="57">
        <f t="shared" si="1905"/>
        <v>113.88492377798828</v>
      </c>
      <c r="IP505" s="58">
        <f t="shared" si="2061"/>
        <v>131.73069133399903</v>
      </c>
      <c r="IQ505" s="58">
        <f t="shared" si="1906"/>
        <v>4.999309355416214</v>
      </c>
      <c r="IR505" s="58">
        <f t="shared" si="2062"/>
        <v>5.7737023745701856</v>
      </c>
      <c r="IS505" s="58">
        <f t="shared" si="1907"/>
        <v>156.8093962804347</v>
      </c>
      <c r="IT505" s="55">
        <f t="shared" si="1908"/>
        <v>0.72626339032846488</v>
      </c>
      <c r="IU505" s="56">
        <f t="shared" si="1909"/>
        <v>3.1881439977458695E-2</v>
      </c>
      <c r="IV505" s="260">
        <f t="shared" si="1910"/>
        <v>1.1187439083169788</v>
      </c>
      <c r="IW505" s="57">
        <f t="shared" si="1911"/>
        <v>187.80109327319761</v>
      </c>
      <c r="IX505" s="58">
        <f t="shared" si="2063"/>
        <v>217.22952458910768</v>
      </c>
      <c r="IY505" s="58">
        <f t="shared" si="1912"/>
        <v>5.088060189450001</v>
      </c>
      <c r="IZ505" s="58">
        <f t="shared" si="2064"/>
        <v>5.8762007127958062</v>
      </c>
      <c r="JA505" s="58">
        <f t="shared" si="1913"/>
        <v>3865.9868099999994</v>
      </c>
      <c r="JB505" s="55">
        <f t="shared" si="2111"/>
        <v>4.8577789450139804E-2</v>
      </c>
      <c r="JC505" s="56">
        <f t="shared" si="2112"/>
        <v>1.3161090400745578E-3</v>
      </c>
      <c r="JD505" s="260">
        <f t="shared" si="2113"/>
        <v>1.0078160048971445</v>
      </c>
      <c r="JE505" s="57">
        <f t="shared" si="1914"/>
        <v>3.6799521464479996</v>
      </c>
      <c r="JF505" s="58">
        <f t="shared" si="2065"/>
        <v>4.2566006477964011</v>
      </c>
      <c r="JG505" s="58">
        <f t="shared" si="1915"/>
        <v>9.9700260999999998E-2</v>
      </c>
      <c r="JH505" s="58">
        <f t="shared" si="2066"/>
        <v>0.1151438314289</v>
      </c>
      <c r="JI505" s="58">
        <f t="shared" si="1916"/>
        <v>75.753799999999998</v>
      </c>
      <c r="JJ505" s="55">
        <f t="shared" si="2114"/>
        <v>4.857778945013979E-2</v>
      </c>
      <c r="JK505" s="56">
        <f t="shared" si="2115"/>
        <v>1.3161090400745574E-3</v>
      </c>
      <c r="JL505" s="260">
        <f t="shared" si="2116"/>
        <v>1.0078160048971445</v>
      </c>
      <c r="JM505" s="57">
        <f t="shared" si="1917"/>
        <v>4522.341482193463</v>
      </c>
      <c r="JN505" s="58">
        <f t="shared" si="2067"/>
        <v>5230.9923924531786</v>
      </c>
      <c r="JO505" s="58">
        <f t="shared" si="1918"/>
        <v>300.93517269031742</v>
      </c>
      <c r="JP505" s="58">
        <f t="shared" si="2068"/>
        <v>347.55003094004758</v>
      </c>
      <c r="JQ505" s="58">
        <f t="shared" si="1919"/>
        <v>6135.0636583812002</v>
      </c>
      <c r="JR505" s="55">
        <f t="shared" si="1920"/>
        <v>0.73713032724858951</v>
      </c>
      <c r="JS505" s="56">
        <f t="shared" si="1921"/>
        <v>4.9051678914399766E-2</v>
      </c>
      <c r="JT505" s="260">
        <f t="shared" si="1922"/>
        <v>1.1231064273436946</v>
      </c>
      <c r="JU505" s="57">
        <f t="shared" si="1923"/>
        <v>13.900703361960757</v>
      </c>
      <c r="JV505" s="58">
        <f t="shared" si="2069"/>
        <v>16.078943578780009</v>
      </c>
      <c r="JW505" s="58">
        <f t="shared" si="1924"/>
        <v>0.37660917808640004</v>
      </c>
      <c r="JX505" s="58">
        <f t="shared" si="2070"/>
        <v>0.43494593977198343</v>
      </c>
      <c r="JY505" s="58">
        <f t="shared" si="1925"/>
        <v>286.15347712000005</v>
      </c>
      <c r="JZ505" s="55">
        <f t="shared" si="1926"/>
        <v>4.857778945013979E-2</v>
      </c>
      <c r="KA505" s="56">
        <f t="shared" si="1927"/>
        <v>1.3161090400745572E-3</v>
      </c>
      <c r="KB505" s="260">
        <f t="shared" si="1928"/>
        <v>1.0078160048971445</v>
      </c>
      <c r="KC505" s="57">
        <f t="shared" si="1929"/>
        <v>0.4626085565448928</v>
      </c>
      <c r="KD505" s="58">
        <f t="shared" si="2071"/>
        <v>0.53509931735547756</v>
      </c>
      <c r="KE505" s="58">
        <f t="shared" si="1930"/>
        <v>1.2533367824600001E-2</v>
      </c>
      <c r="KF505" s="58">
        <f t="shared" si="2072"/>
        <v>1.4474786500630542E-2</v>
      </c>
      <c r="KG505" s="58">
        <f t="shared" si="1931"/>
        <v>9.5230466800000002</v>
      </c>
      <c r="KH505" s="55">
        <f t="shared" si="1932"/>
        <v>4.8577789450139797E-2</v>
      </c>
      <c r="KI505" s="56">
        <f t="shared" si="1933"/>
        <v>1.3161090400745574E-3</v>
      </c>
      <c r="KJ505" s="260">
        <f t="shared" si="1934"/>
        <v>1.0078160048971445</v>
      </c>
      <c r="KK505" s="57">
        <f t="shared" si="1935"/>
        <v>259.21790381709775</v>
      </c>
      <c r="KL505" s="58">
        <f t="shared" si="2073"/>
        <v>299.83734934523699</v>
      </c>
      <c r="KM505" s="58">
        <f t="shared" si="1936"/>
        <v>11.396648405698134</v>
      </c>
      <c r="KN505" s="58">
        <f t="shared" si="2074"/>
        <v>13.161989243740775</v>
      </c>
      <c r="KO505" s="58">
        <f t="shared" si="1937"/>
        <v>336.88735531289063</v>
      </c>
      <c r="KP505" s="55">
        <f t="shared" si="2075"/>
        <v>0.76944978708489697</v>
      </c>
      <c r="KQ505" s="56">
        <f t="shared" si="2076"/>
        <v>3.3829255464673871E-2</v>
      </c>
      <c r="KR505" s="260">
        <f t="shared" si="2077"/>
        <v>1.1258129333076814</v>
      </c>
      <c r="KS505" s="57">
        <f t="shared" si="1938"/>
        <v>773.81760914987592</v>
      </c>
      <c r="KT505" s="58">
        <f t="shared" si="2078"/>
        <v>895.07482850366148</v>
      </c>
      <c r="KU505" s="58">
        <f t="shared" si="1939"/>
        <v>34.014694938788317</v>
      </c>
      <c r="KV505" s="58">
        <f t="shared" si="2079"/>
        <v>39.283571184806625</v>
      </c>
      <c r="KW505" s="58">
        <f t="shared" si="1940"/>
        <v>1013.2137344483041</v>
      </c>
      <c r="KX505" s="55">
        <f t="shared" si="1941"/>
        <v>0.76372593742150607</v>
      </c>
      <c r="KY505" s="56">
        <f t="shared" si="1942"/>
        <v>3.3571095399046631E-2</v>
      </c>
      <c r="KZ505" s="260">
        <f t="shared" si="1943"/>
        <v>1.1248760170712624</v>
      </c>
      <c r="LA505" s="57">
        <f t="shared" si="1944"/>
        <v>4068.6560492604185</v>
      </c>
      <c r="LB505" s="58">
        <f t="shared" si="2080"/>
        <v>4706.2144521795262</v>
      </c>
      <c r="LC505" s="58">
        <f t="shared" si="1945"/>
        <v>176.07572603457064</v>
      </c>
      <c r="LD505" s="58">
        <f t="shared" si="2081"/>
        <v>203.34985599732565</v>
      </c>
      <c r="LE505" s="58">
        <f t="shared" si="1946"/>
        <v>8493.7355203986735</v>
      </c>
      <c r="LF505" s="55">
        <f t="shared" si="2082"/>
        <v>0.47901845301034834</v>
      </c>
      <c r="LG505" s="56">
        <f t="shared" si="2083"/>
        <v>2.0730069309516964E-2</v>
      </c>
      <c r="LH505" s="260">
        <f t="shared" si="2084"/>
        <v>1.0782732793227658</v>
      </c>
      <c r="LI505" s="57">
        <f t="shared" si="1947"/>
        <v>687.82204867125836</v>
      </c>
      <c r="LJ505" s="58">
        <f t="shared" si="2085"/>
        <v>795.60376369804453</v>
      </c>
      <c r="LK505" s="58">
        <f t="shared" si="1948"/>
        <v>30.217329388831796</v>
      </c>
      <c r="LL505" s="58">
        <f t="shared" si="2086"/>
        <v>34.897993711161845</v>
      </c>
      <c r="LM505" s="58">
        <f t="shared" si="1949"/>
        <v>920.34154838395011</v>
      </c>
      <c r="LN505" s="55">
        <f t="shared" si="1950"/>
        <v>0.74735520729127314</v>
      </c>
      <c r="LO505" s="56">
        <f t="shared" si="1951"/>
        <v>3.283273415384879E-2</v>
      </c>
      <c r="LP505" s="260">
        <f t="shared" si="1952"/>
        <v>1.1221963515029738</v>
      </c>
      <c r="LQ505" s="57">
        <f t="shared" si="1953"/>
        <v>4.3436640066666643E-2</v>
      </c>
      <c r="LR505" s="58">
        <f t="shared" si="2087"/>
        <v>5.0243161565113312E-2</v>
      </c>
      <c r="LS505" s="58">
        <f t="shared" si="1954"/>
        <v>1.1768208333333328E-3</v>
      </c>
      <c r="LT505" s="58">
        <f t="shared" si="2088"/>
        <v>1.359110380416666E-3</v>
      </c>
      <c r="LU505" s="58">
        <f t="shared" si="1955"/>
        <v>0.89416666666666633</v>
      </c>
      <c r="LV505" s="55">
        <f t="shared" si="2101"/>
        <v>4.857778945013979E-2</v>
      </c>
      <c r="LW505" s="56">
        <f t="shared" si="2102"/>
        <v>1.3161090400745572E-3</v>
      </c>
      <c r="LX505" s="260">
        <f t="shared" si="2103"/>
        <v>1.0078160048971445</v>
      </c>
      <c r="LY505" s="57">
        <f t="shared" si="1956"/>
        <v>177.24224233643645</v>
      </c>
      <c r="LZ505" s="58">
        <f t="shared" si="2089"/>
        <v>205.01610171055606</v>
      </c>
      <c r="MA505" s="58">
        <f t="shared" si="1957"/>
        <v>4.8019911993216109</v>
      </c>
      <c r="MB505" s="58">
        <f t="shared" si="2090"/>
        <v>5.5458196360965282</v>
      </c>
      <c r="MC505" s="58">
        <f t="shared" si="1958"/>
        <v>3648.6273026076192</v>
      </c>
      <c r="MD505" s="55">
        <f t="shared" si="1959"/>
        <v>4.8577787654486955E-2</v>
      </c>
      <c r="ME505" s="56">
        <f t="shared" si="1960"/>
        <v>1.3161089914252683E-3</v>
      </c>
      <c r="MF505" s="260">
        <f t="shared" si="1961"/>
        <v>1.0078160046082298</v>
      </c>
      <c r="MG505" s="57">
        <f t="shared" si="1962"/>
        <v>137.92261010089356</v>
      </c>
      <c r="MH505" s="58">
        <f t="shared" si="2091"/>
        <v>159.53508310370358</v>
      </c>
      <c r="MI505" s="58">
        <f t="shared" si="1963"/>
        <v>3.7367116955945003</v>
      </c>
      <c r="MJ505" s="58">
        <f t="shared" si="2092"/>
        <v>4.315528337242089</v>
      </c>
      <c r="MK505" s="58">
        <f t="shared" si="1964"/>
        <v>2839.2113281000002</v>
      </c>
      <c r="ML505" s="55">
        <f t="shared" si="2117"/>
        <v>4.857778945013979E-2</v>
      </c>
      <c r="MM505" s="56">
        <f t="shared" si="2118"/>
        <v>1.3161090400745574E-3</v>
      </c>
      <c r="MN505" s="260">
        <f t="shared" si="2119"/>
        <v>1.0078160048971445</v>
      </c>
      <c r="MO505" s="59">
        <v>3.3216198611790464</v>
      </c>
      <c r="MP505" s="60">
        <v>4.0463198611790467</v>
      </c>
      <c r="MQ505" s="60">
        <v>2.5787999999999998</v>
      </c>
      <c r="MR505" s="61">
        <v>2.9914999999999998</v>
      </c>
      <c r="MS505" s="59">
        <f t="shared" si="1965"/>
        <v>1.0891649967206023</v>
      </c>
      <c r="MT505" s="60">
        <f>GX505</f>
        <v>1.0758955339192597</v>
      </c>
      <c r="MU505" s="60">
        <f t="shared" si="2093"/>
        <v>1.0919367619529914</v>
      </c>
      <c r="MV505" s="61">
        <f t="shared" si="2094"/>
        <v>1.0965451662487182</v>
      </c>
      <c r="MW505" s="66">
        <f t="shared" si="2095"/>
        <v>3.6177920852081633</v>
      </c>
      <c r="MX505" s="67">
        <f t="shared" si="2096"/>
        <v>4.3534174674513357</v>
      </c>
      <c r="MY505" s="67">
        <f t="shared" si="2097"/>
        <v>2.8158865217243738</v>
      </c>
      <c r="MZ505" s="261">
        <f t="shared" si="2098"/>
        <v>3.2803148648330405</v>
      </c>
      <c r="NA505" s="59">
        <f t="shared" si="1966"/>
        <v>1.0891705061476822</v>
      </c>
      <c r="NB505" s="60">
        <f>NF505/J505</f>
        <v>1.0758355230253782</v>
      </c>
      <c r="NC505" s="60">
        <f t="shared" si="1967"/>
        <v>1.0919442084801199</v>
      </c>
      <c r="ND505" s="262">
        <f>NH505/L505</f>
        <v>1.0965498957335678</v>
      </c>
      <c r="NE505" s="62">
        <f t="shared" si="1968"/>
        <v>3.6178103854305754</v>
      </c>
      <c r="NF505" s="63">
        <f>NE505+NQ505+NR505+OB505</f>
        <v>4.3531746441795356</v>
      </c>
      <c r="NG505" s="63">
        <f t="shared" si="1969"/>
        <v>2.8159057248285331</v>
      </c>
      <c r="NH505" s="64">
        <f>NG505+NM505</f>
        <v>3.2803290130869676</v>
      </c>
      <c r="NI505" s="238">
        <f t="shared" si="2104"/>
        <v>-1.8300222412115374E-5</v>
      </c>
      <c r="NJ505" s="238">
        <f t="shared" si="2105"/>
        <v>2.4282327180014107E-4</v>
      </c>
      <c r="NK505" s="238">
        <f t="shared" si="2106"/>
        <v>-1.9203104159259965E-5</v>
      </c>
      <c r="NL505" s="238">
        <f t="shared" si="2107"/>
        <v>-1.414825392709318E-5</v>
      </c>
      <c r="NM505" s="239">
        <f t="shared" si="1970"/>
        <v>0.4644232882584346</v>
      </c>
      <c r="NN505" s="240">
        <f t="shared" si="1971"/>
        <v>0.64306219979551915</v>
      </c>
      <c r="NO505" s="240">
        <f t="shared" si="2130"/>
        <v>0.33748137234360787</v>
      </c>
      <c r="NP505" s="240">
        <f t="shared" si="1972"/>
        <v>1.6781158624754683E-2</v>
      </c>
      <c r="NQ505" s="240">
        <f>Q505*JD505+0.005</f>
        <v>0.42142957322350011</v>
      </c>
      <c r="NR505" s="240">
        <f t="shared" si="1973"/>
        <v>8.1633096396668704E-3</v>
      </c>
      <c r="NS505" s="240">
        <f t="shared" si="1974"/>
        <v>0.65881423027981123</v>
      </c>
      <c r="NT505" s="240">
        <f t="shared" si="1975"/>
        <v>2.7614158534181761E-2</v>
      </c>
      <c r="NU505" s="240">
        <f t="shared" si="1976"/>
        <v>1.0078160048971445E-3</v>
      </c>
      <c r="NV505" s="240">
        <f t="shared" si="1977"/>
        <v>3.625117645250734E-2</v>
      </c>
      <c r="NW505" s="240">
        <f t="shared" si="1978"/>
        <v>0.10877551085079107</v>
      </c>
      <c r="NX505" s="240">
        <f t="shared" si="1979"/>
        <v>0.874048320219034</v>
      </c>
      <c r="NY505" s="240">
        <f t="shared" si="1980"/>
        <v>9.8528839661961104E-2</v>
      </c>
      <c r="NZ505" s="240">
        <f t="shared" si="1981"/>
        <v>1.0078160048971445E-4</v>
      </c>
      <c r="OA505" s="240">
        <f t="shared" si="1982"/>
        <v>0.35092153280458566</v>
      </c>
      <c r="OB505" s="241">
        <f t="shared" si="1983"/>
        <v>0.30577137588579367</v>
      </c>
      <c r="OC505" s="4"/>
      <c r="OD505" s="4"/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136"/>
      <c r="OP505" s="13"/>
      <c r="OQ505" s="13"/>
      <c r="OR505" s="13"/>
      <c r="OS505" s="13"/>
      <c r="OT505" s="13"/>
    </row>
    <row r="506" spans="1:410" ht="15" customHeight="1">
      <c r="A506" s="242">
        <v>487</v>
      </c>
      <c r="B506" s="49" t="s">
        <v>556</v>
      </c>
      <c r="C506" s="50">
        <v>9</v>
      </c>
      <c r="D506" s="51">
        <v>5678.95</v>
      </c>
      <c r="E506" s="52">
        <v>5678.95</v>
      </c>
      <c r="F506" s="52"/>
      <c r="G506" s="52"/>
      <c r="H506" s="53">
        <v>618.45000000000005</v>
      </c>
      <c r="I506" s="57">
        <v>3.2335077725758743</v>
      </c>
      <c r="J506" s="58">
        <v>3.9981077725758745</v>
      </c>
      <c r="K506" s="58">
        <v>2.5774000000000004</v>
      </c>
      <c r="L506" s="243">
        <v>2.9214000000000002</v>
      </c>
      <c r="M506" s="1">
        <v>0.34399999999999997</v>
      </c>
      <c r="N506" s="2">
        <v>0.56020000000000003</v>
      </c>
      <c r="O506" s="2">
        <v>0.31210777257587397</v>
      </c>
      <c r="P506" s="2">
        <v>1.72E-2</v>
      </c>
      <c r="Q506" s="2">
        <v>0.46</v>
      </c>
      <c r="R506" s="2">
        <v>0</v>
      </c>
      <c r="S506" s="2">
        <v>0.58320000000000005</v>
      </c>
      <c r="T506" s="2">
        <v>3.7999999999999999E-2</v>
      </c>
      <c r="U506" s="2">
        <v>1.2999999999999999E-3</v>
      </c>
      <c r="V506" s="2">
        <v>3.2000000000000001E-2</v>
      </c>
      <c r="W506" s="2">
        <v>0.1171</v>
      </c>
      <c r="X506" s="2">
        <v>0.80100000000000005</v>
      </c>
      <c r="Y506" s="2">
        <v>7.85E-2</v>
      </c>
      <c r="Z506" s="2">
        <v>2.0000000000000001E-4</v>
      </c>
      <c r="AA506" s="2">
        <v>0.34870000000000001</v>
      </c>
      <c r="AB506" s="3">
        <v>0.30459999999999998</v>
      </c>
      <c r="AC506" s="244">
        <v>753.7</v>
      </c>
      <c r="AD506" s="108">
        <v>165.81399999999999</v>
      </c>
      <c r="AE506" s="108">
        <v>507.28004610000005</v>
      </c>
      <c r="AF506" s="108">
        <f t="shared" si="1984"/>
        <v>50.207535282701407</v>
      </c>
      <c r="AG506" s="108">
        <f t="shared" si="1985"/>
        <v>158.748217626534</v>
      </c>
      <c r="AH506" s="108">
        <v>18.2712887974917</v>
      </c>
      <c r="AI506" s="108">
        <v>105.48976953897991</v>
      </c>
      <c r="AJ506" s="108">
        <f t="shared" si="1986"/>
        <v>2.0406995917315665</v>
      </c>
      <c r="AK506" s="108">
        <f t="shared" si="1987"/>
        <v>61.739786438539696</v>
      </c>
      <c r="AL506" s="108">
        <v>77.527755221823597</v>
      </c>
      <c r="AM506" s="245">
        <v>1953.6994315899542</v>
      </c>
      <c r="AN506" s="244">
        <v>1188.77</v>
      </c>
      <c r="AO506" s="108">
        <v>261.52940000000001</v>
      </c>
      <c r="AP506" s="108">
        <v>800.10521481000001</v>
      </c>
      <c r="AQ506" s="108">
        <f t="shared" si="1988"/>
        <v>79.189613530604944</v>
      </c>
      <c r="AR506" s="108">
        <f t="shared" si="1989"/>
        <v>250.3849259226414</v>
      </c>
      <c r="AS506" s="246">
        <v>102.71969771112499</v>
      </c>
      <c r="AT506" s="247">
        <v>11.171158302371378</v>
      </c>
      <c r="AU506" s="108">
        <v>171.77807481404207</v>
      </c>
      <c r="AV506" s="108">
        <f t="shared" si="1990"/>
        <v>3.3230468572776442</v>
      </c>
      <c r="AW506" s="108">
        <f t="shared" si="1991"/>
        <v>100.53621029026478</v>
      </c>
      <c r="AX506" s="108">
        <v>126.24511936675833</v>
      </c>
      <c r="AY506" s="245">
        <v>3181.3770080423101</v>
      </c>
      <c r="AZ506" s="248">
        <v>225</v>
      </c>
      <c r="BA506" s="108">
        <v>1146.8625</v>
      </c>
      <c r="BB506" s="108">
        <v>119.60135429093999</v>
      </c>
      <c r="BC506" s="109">
        <v>95.681083432752004</v>
      </c>
      <c r="BD506" s="109">
        <v>23.92027085818799</v>
      </c>
      <c r="BE506" s="108">
        <v>44.850515625</v>
      </c>
      <c r="BF506" s="109">
        <v>35.880412499999998</v>
      </c>
      <c r="BG506" s="109">
        <v>8.9701031250000014</v>
      </c>
      <c r="BH506" s="108">
        <v>95.725949003863619</v>
      </c>
      <c r="BI506" s="109">
        <f t="shared" si="1992"/>
        <v>56.025334721593254</v>
      </c>
      <c r="BJ506" s="108">
        <f t="shared" si="1993"/>
        <v>1.8518184834797418</v>
      </c>
      <c r="BK506" s="108">
        <v>70.352015945990189</v>
      </c>
      <c r="BL506" s="245">
        <v>1772.8708018389525</v>
      </c>
      <c r="BM506" s="244">
        <v>35.630000000000003</v>
      </c>
      <c r="BN506" s="108">
        <v>7.8386000000000005</v>
      </c>
      <c r="BO506" s="108">
        <v>23.980878390000001</v>
      </c>
      <c r="BP506" s="108">
        <f t="shared" si="1994"/>
        <v>2.3734834577718602</v>
      </c>
      <c r="BQ506" s="108">
        <f t="shared" si="1995"/>
        <v>7.5045760833666</v>
      </c>
      <c r="BR506" s="108">
        <v>4.9888914018083304</v>
      </c>
      <c r="BS506" s="108">
        <v>5.2880009948020072</v>
      </c>
      <c r="BT506" s="108">
        <f t="shared" si="1996"/>
        <v>0.10229637924444483</v>
      </c>
      <c r="BU506" s="108">
        <f t="shared" si="1997"/>
        <v>3.0948977662257811</v>
      </c>
      <c r="BV506" s="108">
        <v>3.8863185393305169</v>
      </c>
      <c r="BW506" s="245">
        <v>97.935227191129016</v>
      </c>
      <c r="BX506" s="107">
        <v>1721.46</v>
      </c>
      <c r="BY506" s="108">
        <v>125.66658</v>
      </c>
      <c r="BZ506" s="109">
        <f t="shared" si="1998"/>
        <v>73.548627943439996</v>
      </c>
      <c r="CA506" s="109">
        <f t="shared" si="1999"/>
        <v>2.4310199901000002</v>
      </c>
      <c r="CB506" s="108">
        <v>92.356329000000002</v>
      </c>
      <c r="CC506" s="110">
        <v>2327.3794908</v>
      </c>
      <c r="CD506" s="244"/>
      <c r="CE506" s="108">
        <v>0</v>
      </c>
      <c r="CF506" s="109">
        <f t="shared" si="2000"/>
        <v>0</v>
      </c>
      <c r="CG506" s="109">
        <f t="shared" si="2001"/>
        <v>0</v>
      </c>
      <c r="CH506" s="108">
        <v>0</v>
      </c>
      <c r="CI506" s="245">
        <v>0</v>
      </c>
      <c r="CJ506" s="249">
        <v>1222.4749051724796</v>
      </c>
      <c r="CK506" s="250">
        <v>268.94447913794545</v>
      </c>
      <c r="CL506" s="250">
        <v>130.83889140519216</v>
      </c>
      <c r="CM506" s="251">
        <v>90.302925606084642</v>
      </c>
      <c r="CN506" s="252">
        <f t="shared" si="1871"/>
        <v>44.018161086685957</v>
      </c>
      <c r="CO506" s="250">
        <v>822.79040235105276</v>
      </c>
      <c r="CP506" s="252">
        <f t="shared" si="2002"/>
        <v>81.434857282293095</v>
      </c>
      <c r="CQ506" s="250">
        <v>257.48402851173847</v>
      </c>
      <c r="CR506" s="250">
        <v>178.48855349886685</v>
      </c>
      <c r="CS506" s="252">
        <f t="shared" si="2003"/>
        <v>3.4528610674355793</v>
      </c>
      <c r="CT506" s="252">
        <f t="shared" si="2004"/>
        <v>104.4636387291748</v>
      </c>
      <c r="CU506" s="250">
        <f t="shared" si="1872"/>
        <v>2623.5372315655368</v>
      </c>
      <c r="CV506" s="245">
        <f t="shared" si="2005"/>
        <v>3305.6569117725767</v>
      </c>
      <c r="CW506" s="244">
        <v>159.90402000000003</v>
      </c>
      <c r="CX506" s="108">
        <v>11.672993460000001</v>
      </c>
      <c r="CY506" s="108">
        <f t="shared" si="2006"/>
        <v>0.22581405848370004</v>
      </c>
      <c r="CZ506" s="108">
        <f t="shared" si="2007"/>
        <v>6.8318295363472803</v>
      </c>
      <c r="DA506" s="108">
        <v>8.5788506729999998</v>
      </c>
      <c r="DB506" s="245">
        <v>216.18703695960005</v>
      </c>
      <c r="DC506" s="244">
        <v>5.3452800000000007</v>
      </c>
      <c r="DD506" s="108">
        <v>0.39020544000000001</v>
      </c>
      <c r="DE506" s="108">
        <f t="shared" si="2008"/>
        <v>7.5485242368000006E-3</v>
      </c>
      <c r="DF506" s="108">
        <f t="shared" si="2009"/>
        <v>0.22837475745792002</v>
      </c>
      <c r="DG506" s="108">
        <v>0.286774272</v>
      </c>
      <c r="DH506" s="245">
        <v>7.2267116543999999</v>
      </c>
      <c r="DI506" s="107">
        <v>70.537249452880005</v>
      </c>
      <c r="DJ506" s="108">
        <v>15.518194879633601</v>
      </c>
      <c r="DK506" s="108">
        <v>1.1572894751951162</v>
      </c>
      <c r="DL506" s="108">
        <v>47.475307356009246</v>
      </c>
      <c r="DM506" s="108">
        <f t="shared" si="2010"/>
        <v>4.6988210702536595</v>
      </c>
      <c r="DN506" s="108">
        <f t="shared" si="2011"/>
        <v>14.856922683989533</v>
      </c>
      <c r="DO506" s="108">
        <v>9.8322270049514113</v>
      </c>
      <c r="DP506" s="108">
        <f t="shared" si="2012"/>
        <v>0.19020443141078505</v>
      </c>
      <c r="DQ506" s="108">
        <f t="shared" si="2013"/>
        <v>5.7544878347339026</v>
      </c>
      <c r="DR506" s="108">
        <v>7.2260134084334684</v>
      </c>
      <c r="DS506" s="110">
        <v>182.09553789252337</v>
      </c>
      <c r="DT506" s="244">
        <v>255.47</v>
      </c>
      <c r="DU506" s="108">
        <v>56.203400000000002</v>
      </c>
      <c r="DV506" s="108">
        <v>171.94484990999999</v>
      </c>
      <c r="DW506" s="108">
        <f t="shared" si="2014"/>
        <v>17.018069574992339</v>
      </c>
      <c r="DX506" s="108">
        <f t="shared" si="2015"/>
        <v>53.808421330835394</v>
      </c>
      <c r="DY506" s="108">
        <v>4.9398977046666701</v>
      </c>
      <c r="DZ506" s="108">
        <v>3.4614000503875002</v>
      </c>
      <c r="EA506" s="108"/>
      <c r="EB506" s="108">
        <v>35.917426979548949</v>
      </c>
      <c r="EC506" s="108">
        <f t="shared" si="2016"/>
        <v>0.69482262491937441</v>
      </c>
      <c r="ED506" s="108">
        <f t="shared" si="2017"/>
        <v>21.021320653466656</v>
      </c>
      <c r="EE506" s="108">
        <v>26.396848732230154</v>
      </c>
      <c r="EF506" s="245">
        <v>665.20058805220003</v>
      </c>
      <c r="EG506" s="249">
        <v>1059.7875025000003</v>
      </c>
      <c r="EH506" s="250">
        <v>233.15325055</v>
      </c>
      <c r="EI506" s="250">
        <v>1358.5341833553978</v>
      </c>
      <c r="EJ506" s="250">
        <v>713.29315792013256</v>
      </c>
      <c r="EK506" s="250">
        <f t="shared" si="2018"/>
        <v>70.597477011987209</v>
      </c>
      <c r="EL506" s="250">
        <v>223.21796083952628</v>
      </c>
      <c r="EM506" s="250">
        <v>245.62807088576369</v>
      </c>
      <c r="EN506" s="250">
        <f t="shared" si="2019"/>
        <v>4.7516750312850986</v>
      </c>
      <c r="EO506" s="250">
        <f t="shared" si="2020"/>
        <v>143.75824979116913</v>
      </c>
      <c r="EP506" s="250">
        <v>3610.3961652112939</v>
      </c>
      <c r="EQ506" s="245">
        <v>4549.0991681662299</v>
      </c>
      <c r="ER506" s="244">
        <v>167.63</v>
      </c>
      <c r="ES506" s="108">
        <v>36.878599999999999</v>
      </c>
      <c r="ET506" s="108">
        <v>112.82387439</v>
      </c>
      <c r="EU506" s="108">
        <f t="shared" si="2021"/>
        <v>11.16663014387586</v>
      </c>
      <c r="EV506" s="108">
        <f t="shared" si="2022"/>
        <v>35.307103251606598</v>
      </c>
      <c r="EW506" s="108">
        <v>12.472992700024999</v>
      </c>
      <c r="EX506" s="108">
        <v>24.075799097571799</v>
      </c>
      <c r="EY506" s="108">
        <f t="shared" si="2023"/>
        <v>0.46574633354252648</v>
      </c>
      <c r="EZ506" s="108">
        <f t="shared" si="2024"/>
        <v>14.090794786237652</v>
      </c>
      <c r="FA506" s="108">
        <v>17.6940633093798</v>
      </c>
      <c r="FB506" s="245">
        <v>445.89039539637184</v>
      </c>
      <c r="FC506" s="244">
        <v>0.83333333333333293</v>
      </c>
      <c r="FD506" s="108">
        <v>6.0833333333333302E-2</v>
      </c>
      <c r="FE506" s="108">
        <f t="shared" si="2025"/>
        <v>1.1768208333333328E-3</v>
      </c>
      <c r="FF506" s="108">
        <f t="shared" si="2026"/>
        <v>3.5603803333333316E-2</v>
      </c>
      <c r="FG506" s="108">
        <v>4.4708333333333301E-2</v>
      </c>
      <c r="FH506" s="245">
        <v>1.1266499999999995</v>
      </c>
      <c r="FI506" s="244">
        <v>1464.8424</v>
      </c>
      <c r="FJ506" s="108">
        <v>106.9334952</v>
      </c>
      <c r="FK506" s="108">
        <f t="shared" si="2027"/>
        <v>2.0686284646440001</v>
      </c>
      <c r="FL506" s="108">
        <f t="shared" si="2028"/>
        <v>62.584752868713601</v>
      </c>
      <c r="FM506" s="108">
        <v>78.588999999999999</v>
      </c>
      <c r="FN506" s="245">
        <v>1980.4378742399997</v>
      </c>
      <c r="FO506" s="244">
        <v>1139.8800000000001</v>
      </c>
      <c r="FP506" s="108">
        <v>83.211240000000004</v>
      </c>
      <c r="FQ506" s="108">
        <f t="shared" si="2029"/>
        <v>1.6097214378000002</v>
      </c>
      <c r="FR506" s="108">
        <f t="shared" si="2030"/>
        <v>48.700876012320002</v>
      </c>
      <c r="FS506" s="108">
        <v>61.154561999999999</v>
      </c>
      <c r="FT506" s="110">
        <v>1541.0949624000002</v>
      </c>
      <c r="FU506" s="253">
        <f t="shared" si="1873"/>
        <v>5799.8795816929396</v>
      </c>
      <c r="FV506" s="254">
        <f t="shared" si="1874"/>
        <v>1615.9189205287532</v>
      </c>
      <c r="FW506" s="254">
        <f t="shared" si="1875"/>
        <v>186.75081532180934</v>
      </c>
      <c r="FX506" s="254">
        <f t="shared" si="1876"/>
        <v>1146.8625</v>
      </c>
      <c r="FY506" s="254">
        <f t="shared" si="1877"/>
        <v>1721.46</v>
      </c>
      <c r="FZ506" s="254">
        <f t="shared" si="1878"/>
        <v>0</v>
      </c>
      <c r="GA506" s="254">
        <f t="shared" si="2031"/>
        <v>159.90402000000003</v>
      </c>
      <c r="GB506" s="254">
        <f t="shared" si="2032"/>
        <v>5.3452800000000007</v>
      </c>
      <c r="GC506" s="254">
        <f t="shared" si="2033"/>
        <v>1464.8424</v>
      </c>
      <c r="GD506" s="254">
        <f t="shared" si="2034"/>
        <v>1139.8800000000001</v>
      </c>
      <c r="GE506" s="254">
        <f t="shared" si="1879"/>
        <v>3199.6937312271948</v>
      </c>
      <c r="GF506" s="255">
        <f t="shared" si="1880"/>
        <v>1221.6008306252907</v>
      </c>
      <c r="GG506" s="255">
        <f t="shared" si="1881"/>
        <v>316.68648735448039</v>
      </c>
      <c r="GH506" s="254">
        <f t="shared" si="1882"/>
        <v>1200.1592192517237</v>
      </c>
      <c r="GI506" s="255">
        <f t="shared" si="1883"/>
        <v>856.94603883828177</v>
      </c>
      <c r="GJ506" s="256">
        <f t="shared" si="1884"/>
        <v>23.217080096424596</v>
      </c>
      <c r="GK506" s="253">
        <f t="shared" si="2035"/>
        <v>17640.696468022419</v>
      </c>
      <c r="GL506" s="257">
        <f t="shared" si="2036"/>
        <v>22227.277549708248</v>
      </c>
      <c r="GM506" s="221">
        <f t="shared" si="2037"/>
        <v>18358.803096508251</v>
      </c>
      <c r="GN506" s="222">
        <f t="shared" si="2038"/>
        <v>9738.8953909764114</v>
      </c>
      <c r="GO506" s="222">
        <f t="shared" si="2039"/>
        <v>658.49318809446618</v>
      </c>
      <c r="GP506" s="55">
        <f t="shared" si="2040"/>
        <v>0.53047550756882944</v>
      </c>
      <c r="GQ506" s="56">
        <f t="shared" si="2041"/>
        <v>3.5867980316195459E-2</v>
      </c>
      <c r="GR506" s="258">
        <f t="shared" si="2042"/>
        <v>1.0886814621870144</v>
      </c>
      <c r="GS506" s="227">
        <f t="shared" si="1885"/>
        <v>22227.277549708248</v>
      </c>
      <c r="GT506" s="222">
        <f t="shared" si="2109"/>
        <v>9926.8173284572058</v>
      </c>
      <c r="GU506" s="222">
        <f t="shared" si="2110"/>
        <v>663.58452229362013</v>
      </c>
      <c r="GV506" s="37">
        <f t="shared" si="2099"/>
        <v>0.44660518168530738</v>
      </c>
      <c r="GW506" s="228">
        <f t="shared" si="2100"/>
        <v>2.9854511908154503E-2</v>
      </c>
      <c r="GX506" s="258">
        <f t="shared" si="2043"/>
        <v>1.074607495864661</v>
      </c>
      <c r="GY506" s="221">
        <f t="shared" si="2108"/>
        <v>14632.232863079345</v>
      </c>
      <c r="GZ506" s="222">
        <f t="shared" si="2044"/>
        <v>8155.2514465935474</v>
      </c>
      <c r="HA506" s="222">
        <f t="shared" si="2045"/>
        <v>424.55963598822859</v>
      </c>
      <c r="HB506" s="55">
        <f t="shared" si="2046"/>
        <v>0.55734839124732727</v>
      </c>
      <c r="HC506" s="56">
        <f t="shared" si="2047"/>
        <v>2.9015369011758625E-2</v>
      </c>
      <c r="HD506" s="258">
        <f t="shared" si="2048"/>
        <v>1.0918309735683775</v>
      </c>
      <c r="HE506" s="221">
        <f t="shared" si="2049"/>
        <v>16585.932294669299</v>
      </c>
      <c r="HF506" s="222">
        <f t="shared" si="2050"/>
        <v>9652.7732464423789</v>
      </c>
      <c r="HG506" s="222">
        <f t="shared" si="2051"/>
        <v>490.39241193001413</v>
      </c>
      <c r="HH506" s="55">
        <f t="shared" si="2052"/>
        <v>0.58198556915276745</v>
      </c>
      <c r="HI506" s="56">
        <f t="shared" si="2053"/>
        <v>2.9566767982504408E-2</v>
      </c>
      <c r="HJ506" s="259">
        <f t="shared" si="2054"/>
        <v>1.0957770310467285</v>
      </c>
      <c r="HK506" s="54">
        <f t="shared" si="1886"/>
        <v>3.5202599698409789</v>
      </c>
      <c r="HL506" s="55">
        <f t="shared" si="1887"/>
        <v>4.2963965816847978</v>
      </c>
      <c r="HM506" s="55">
        <f t="shared" si="1888"/>
        <v>2.8140851512751368</v>
      </c>
      <c r="HN506" s="56">
        <f t="shared" si="1889"/>
        <v>3.2012030184999127</v>
      </c>
      <c r="HQ506" s="57">
        <f t="shared" si="1890"/>
        <v>1188.5093649593898</v>
      </c>
      <c r="HR506" s="58">
        <f t="shared" si="2055"/>
        <v>1374.7487824485263</v>
      </c>
      <c r="HS506" s="58">
        <f t="shared" si="1891"/>
        <v>52.248234874432974</v>
      </c>
      <c r="HT506" s="58">
        <f t="shared" si="2056"/>
        <v>60.341486456482642</v>
      </c>
      <c r="HU506" s="58">
        <f t="shared" si="1892"/>
        <v>1550.5551044364715</v>
      </c>
      <c r="HV506" s="55">
        <f t="shared" si="2127"/>
        <v>0.76650572531012218</v>
      </c>
      <c r="HW506" s="56">
        <f t="shared" si="2128"/>
        <v>3.3696470847723849E-2</v>
      </c>
      <c r="HX506" s="260">
        <f t="shared" si="2129"/>
        <v>1.1253310304904087</v>
      </c>
      <c r="HY506" s="57">
        <f t="shared" si="1893"/>
        <v>1878.4231861797455</v>
      </c>
      <c r="HZ506" s="58">
        <f t="shared" si="2057"/>
        <v>2172.7720994541119</v>
      </c>
      <c r="IA506" s="58">
        <f t="shared" si="1894"/>
        <v>93.683818690253972</v>
      </c>
      <c r="IB506" s="58">
        <f t="shared" si="2058"/>
        <v>108.19544220537432</v>
      </c>
      <c r="IC506" s="58">
        <f t="shared" si="1895"/>
        <v>2524.9023873351666</v>
      </c>
      <c r="ID506" s="55">
        <f t="shared" si="1896"/>
        <v>0.74395873503936583</v>
      </c>
      <c r="IE506" s="56">
        <f t="shared" si="1897"/>
        <v>3.7103936833427366E-2</v>
      </c>
      <c r="IF506" s="260">
        <f t="shared" si="1898"/>
        <v>1.1223257335961667</v>
      </c>
      <c r="IG506" s="57">
        <f t="shared" si="1899"/>
        <v>68.350908360343766</v>
      </c>
      <c r="IH506" s="58">
        <f t="shared" si="2059"/>
        <v>79.061495700409637</v>
      </c>
      <c r="II506" s="58">
        <f t="shared" si="1900"/>
        <v>133.41331441623174</v>
      </c>
      <c r="IJ506" s="58">
        <f t="shared" si="2060"/>
        <v>154.07903681930605</v>
      </c>
      <c r="IK506" s="58">
        <f t="shared" si="1901"/>
        <v>1407.0403189198037</v>
      </c>
      <c r="IL506" s="55">
        <f t="shared" si="1902"/>
        <v>4.857778945013979E-2</v>
      </c>
      <c r="IM506" s="56">
        <f t="shared" si="1903"/>
        <v>9.481840187682343E-2</v>
      </c>
      <c r="IN506" s="260">
        <f t="shared" si="1904"/>
        <v>1.0222995100575569</v>
      </c>
      <c r="IO506" s="57">
        <f t="shared" si="1905"/>
        <v>56.399958096502701</v>
      </c>
      <c r="IP506" s="58">
        <f t="shared" si="2061"/>
        <v>65.237831530224682</v>
      </c>
      <c r="IQ506" s="58">
        <f t="shared" si="1906"/>
        <v>2.4757798370163049</v>
      </c>
      <c r="IR506" s="58">
        <f t="shared" si="2062"/>
        <v>2.8592781337701307</v>
      </c>
      <c r="IS506" s="58">
        <f t="shared" si="1907"/>
        <v>77.726370786610332</v>
      </c>
      <c r="IT506" s="55">
        <f t="shared" si="1908"/>
        <v>0.72562191603340032</v>
      </c>
      <c r="IU506" s="56">
        <f t="shared" si="1909"/>
        <v>3.1852507867803338E-2</v>
      </c>
      <c r="IV506" s="260">
        <f t="shared" si="1910"/>
        <v>1.1186389077111567</v>
      </c>
      <c r="IW506" s="57">
        <f t="shared" si="1911"/>
        <v>89.729326090996793</v>
      </c>
      <c r="IX506" s="58">
        <f t="shared" si="2063"/>
        <v>103.78991148945599</v>
      </c>
      <c r="IY506" s="58">
        <f t="shared" si="1912"/>
        <v>2.4310199901000002</v>
      </c>
      <c r="IZ506" s="58">
        <f t="shared" si="2064"/>
        <v>2.8075849865664906</v>
      </c>
      <c r="JA506" s="58">
        <f t="shared" si="1913"/>
        <v>1847.1265800000001</v>
      </c>
      <c r="JB506" s="55">
        <f t="shared" si="2111"/>
        <v>4.857778945013979E-2</v>
      </c>
      <c r="JC506" s="56">
        <f t="shared" si="2112"/>
        <v>1.3161090400745574E-3</v>
      </c>
      <c r="JD506" s="260">
        <f t="shared" si="2113"/>
        <v>1.0078160048971445</v>
      </c>
      <c r="JE506" s="57">
        <f t="shared" si="1914"/>
        <v>0</v>
      </c>
      <c r="JF506" s="58">
        <f t="shared" si="2065"/>
        <v>0</v>
      </c>
      <c r="JG506" s="58">
        <f t="shared" si="1915"/>
        <v>0</v>
      </c>
      <c r="JH506" s="58">
        <f t="shared" si="2066"/>
        <v>0</v>
      </c>
      <c r="JI506" s="58">
        <f t="shared" si="1916"/>
        <v>0</v>
      </c>
      <c r="JJ506" s="55"/>
      <c r="JK506" s="56"/>
      <c r="JL506" s="260"/>
      <c r="JM506" s="57">
        <f t="shared" si="1917"/>
        <v>1932.9955383443391</v>
      </c>
      <c r="JN506" s="58">
        <f t="shared" si="2067"/>
        <v>2235.8959392028974</v>
      </c>
      <c r="JO506" s="58">
        <f t="shared" si="1918"/>
        <v>128.90587943641464</v>
      </c>
      <c r="JP506" s="58">
        <f t="shared" si="2068"/>
        <v>148.87340016111526</v>
      </c>
      <c r="JQ506" s="58">
        <f t="shared" si="1919"/>
        <v>2623.5372315655372</v>
      </c>
      <c r="JR506" s="55">
        <f t="shared" si="1920"/>
        <v>0.73678982523562941</v>
      </c>
      <c r="JS506" s="56">
        <f t="shared" si="1921"/>
        <v>4.9134381584321152E-2</v>
      </c>
      <c r="JT506" s="260">
        <f t="shared" si="1922"/>
        <v>1.1230658813218346</v>
      </c>
      <c r="JU506" s="57">
        <f t="shared" si="1923"/>
        <v>8.3348320343436821</v>
      </c>
      <c r="JV506" s="58">
        <f t="shared" si="2069"/>
        <v>9.6409002141253382</v>
      </c>
      <c r="JW506" s="58">
        <f t="shared" si="1924"/>
        <v>0.22581405848370004</v>
      </c>
      <c r="JX506" s="58">
        <f t="shared" si="2070"/>
        <v>0.26079265614282521</v>
      </c>
      <c r="JY506" s="58">
        <f t="shared" si="1925"/>
        <v>171.57701346000005</v>
      </c>
      <c r="JZ506" s="55">
        <f t="shared" si="1926"/>
        <v>4.8577789450139783E-2</v>
      </c>
      <c r="KA506" s="56">
        <f t="shared" si="1927"/>
        <v>1.3161090400745572E-3</v>
      </c>
      <c r="KB506" s="260">
        <f t="shared" si="1928"/>
        <v>1.0078160048971445</v>
      </c>
      <c r="KC506" s="57">
        <f t="shared" si="1929"/>
        <v>0.27861720409866242</v>
      </c>
      <c r="KD506" s="58">
        <f t="shared" si="2071"/>
        <v>0.32227651998092283</v>
      </c>
      <c r="KE506" s="58">
        <f t="shared" si="1930"/>
        <v>7.5485242368000006E-3</v>
      </c>
      <c r="KF506" s="58">
        <f t="shared" si="2072"/>
        <v>8.7177906410803203E-3</v>
      </c>
      <c r="KG506" s="58">
        <f t="shared" si="1931"/>
        <v>5.7354854399999997</v>
      </c>
      <c r="KH506" s="55">
        <f t="shared" si="1932"/>
        <v>4.8577789450139804E-2</v>
      </c>
      <c r="KI506" s="56">
        <f t="shared" si="1933"/>
        <v>1.3161090400745576E-3</v>
      </c>
      <c r="KJ506" s="260">
        <f t="shared" si="1934"/>
        <v>1.0078160048971445</v>
      </c>
      <c r="KK506" s="57">
        <f t="shared" si="1935"/>
        <v>111.20136516535619</v>
      </c>
      <c r="KL506" s="58">
        <f t="shared" si="2073"/>
        <v>128.6266190867675</v>
      </c>
      <c r="KM506" s="58">
        <f t="shared" si="1936"/>
        <v>4.8890255016644444</v>
      </c>
      <c r="KN506" s="58">
        <f t="shared" si="2074"/>
        <v>5.6463355518722667</v>
      </c>
      <c r="KO506" s="58">
        <f t="shared" si="1937"/>
        <v>144.52026816866933</v>
      </c>
      <c r="KP506" s="55">
        <f t="shared" si="2075"/>
        <v>0.76945169403902081</v>
      </c>
      <c r="KQ506" s="56">
        <f t="shared" si="2076"/>
        <v>3.3829341473117613E-2</v>
      </c>
      <c r="KR506" s="260">
        <f t="shared" si="2077"/>
        <v>1.1258132454501006</v>
      </c>
      <c r="KS506" s="57">
        <f t="shared" si="1938"/>
        <v>402.96568522084851</v>
      </c>
      <c r="KT506" s="58">
        <f t="shared" si="2078"/>
        <v>466.11040809495552</v>
      </c>
      <c r="KU506" s="58">
        <f t="shared" si="1939"/>
        <v>17.712892199911714</v>
      </c>
      <c r="KV506" s="58">
        <f t="shared" si="2079"/>
        <v>20.456619201678038</v>
      </c>
      <c r="KW506" s="58">
        <f t="shared" si="1940"/>
        <v>527.9369746446032</v>
      </c>
      <c r="KX506" s="55">
        <f t="shared" si="1941"/>
        <v>0.76328369592244816</v>
      </c>
      <c r="KY506" s="56">
        <f t="shared" si="1942"/>
        <v>3.3551149191313384E-2</v>
      </c>
      <c r="KZ506" s="260">
        <f t="shared" si="1943"/>
        <v>1.1248036281607821</v>
      </c>
      <c r="LA506" s="57">
        <f t="shared" si="1944"/>
        <v>1740.6517300194487</v>
      </c>
      <c r="LB506" s="58">
        <f t="shared" si="2080"/>
        <v>2013.4118561134965</v>
      </c>
      <c r="LC506" s="58">
        <f t="shared" si="1945"/>
        <v>75.349152043272312</v>
      </c>
      <c r="LD506" s="58">
        <f t="shared" si="2081"/>
        <v>87.020735694775198</v>
      </c>
      <c r="LE506" s="58">
        <f t="shared" si="1946"/>
        <v>3610.3961652112935</v>
      </c>
      <c r="LF506" s="55">
        <f t="shared" si="2082"/>
        <v>0.48212208587851174</v>
      </c>
      <c r="LG506" s="56">
        <f t="shared" si="2083"/>
        <v>2.087005098479618E-2</v>
      </c>
      <c r="LH506" s="260">
        <f t="shared" si="2084"/>
        <v>1.0787813017547079</v>
      </c>
      <c r="LI506" s="57">
        <f t="shared" si="1947"/>
        <v>264.77403560617</v>
      </c>
      <c r="LJ506" s="58">
        <f t="shared" si="2085"/>
        <v>306.26412698565684</v>
      </c>
      <c r="LK506" s="58">
        <f t="shared" si="1948"/>
        <v>11.632376477418386</v>
      </c>
      <c r="LL506" s="58">
        <f t="shared" si="2086"/>
        <v>13.434231593770495</v>
      </c>
      <c r="LM506" s="58">
        <f t="shared" si="1949"/>
        <v>353.88126618759674</v>
      </c>
      <c r="LN506" s="55">
        <f t="shared" si="1950"/>
        <v>0.74820020414929256</v>
      </c>
      <c r="LO506" s="56">
        <f t="shared" si="1951"/>
        <v>3.287084564474211E-2</v>
      </c>
      <c r="LP506" s="260">
        <f t="shared" si="1952"/>
        <v>1.1223346659805646</v>
      </c>
      <c r="LQ506" s="57">
        <f t="shared" si="1953"/>
        <v>4.3436640066666643E-2</v>
      </c>
      <c r="LR506" s="58">
        <f t="shared" si="2087"/>
        <v>5.0243161565113312E-2</v>
      </c>
      <c r="LS506" s="58">
        <f t="shared" si="1954"/>
        <v>1.1768208333333328E-3</v>
      </c>
      <c r="LT506" s="58">
        <f t="shared" si="2088"/>
        <v>1.359110380416666E-3</v>
      </c>
      <c r="LU506" s="58">
        <f t="shared" si="1955"/>
        <v>0.89416666666666633</v>
      </c>
      <c r="LV506" s="55">
        <f t="shared" si="2101"/>
        <v>4.857778945013979E-2</v>
      </c>
      <c r="LW506" s="56">
        <f t="shared" si="2102"/>
        <v>1.3161090400745572E-3</v>
      </c>
      <c r="LX506" s="260">
        <f t="shared" si="2103"/>
        <v>1.0078160048971445</v>
      </c>
      <c r="LY506" s="57">
        <f t="shared" si="1956"/>
        <v>76.35339849983059</v>
      </c>
      <c r="LZ506" s="58">
        <f t="shared" si="2089"/>
        <v>88.317976044754047</v>
      </c>
      <c r="MA506" s="58">
        <f t="shared" si="1957"/>
        <v>2.0686284646440001</v>
      </c>
      <c r="MB506" s="58">
        <f t="shared" si="2090"/>
        <v>2.3890590138173557</v>
      </c>
      <c r="MC506" s="58">
        <f t="shared" si="1958"/>
        <v>1571.7760906666665</v>
      </c>
      <c r="MD506" s="55">
        <f t="shared" si="1959"/>
        <v>4.8577783408987607E-2</v>
      </c>
      <c r="ME506" s="56">
        <f t="shared" si="1960"/>
        <v>1.3161088764027415E-3</v>
      </c>
      <c r="MF506" s="260">
        <f t="shared" si="1961"/>
        <v>1.0078160039251431</v>
      </c>
      <c r="MG506" s="57">
        <f t="shared" si="1962"/>
        <v>59.415068735030403</v>
      </c>
      <c r="MH506" s="58">
        <f t="shared" si="2091"/>
        <v>68.725410005809664</v>
      </c>
      <c r="MI506" s="58">
        <f t="shared" si="1963"/>
        <v>1.6097214378000002</v>
      </c>
      <c r="MJ506" s="58">
        <f t="shared" si="2092"/>
        <v>1.8590672885152204</v>
      </c>
      <c r="MK506" s="58">
        <f t="shared" si="1964"/>
        <v>1223.0912400000002</v>
      </c>
      <c r="ML506" s="55">
        <f t="shared" si="2117"/>
        <v>4.857778945013979E-2</v>
      </c>
      <c r="MM506" s="56">
        <f t="shared" si="2118"/>
        <v>1.3161090400745574E-3</v>
      </c>
      <c r="MN506" s="260">
        <f t="shared" si="2119"/>
        <v>1.0078160048971445</v>
      </c>
      <c r="MO506" s="59">
        <v>3.2335077725758743</v>
      </c>
      <c r="MP506" s="60">
        <v>3.9981077725758745</v>
      </c>
      <c r="MQ506" s="60">
        <v>2.5774000000000004</v>
      </c>
      <c r="MR506" s="61">
        <v>2.9214000000000002</v>
      </c>
      <c r="MS506" s="59">
        <f t="shared" si="1965"/>
        <v>1.0886814621870144</v>
      </c>
      <c r="MT506" s="60">
        <f>GX506</f>
        <v>1.074607495864661</v>
      </c>
      <c r="MU506" s="60">
        <f t="shared" si="2093"/>
        <v>1.0918309735683775</v>
      </c>
      <c r="MV506" s="61">
        <f t="shared" si="2094"/>
        <v>1.0957770310467285</v>
      </c>
      <c r="MW506" s="66">
        <f t="shared" si="2095"/>
        <v>3.5202599698409789</v>
      </c>
      <c r="MX506" s="67">
        <f t="shared" si="2096"/>
        <v>4.2963965816847978</v>
      </c>
      <c r="MY506" s="67">
        <f t="shared" si="2097"/>
        <v>2.8140851512751368</v>
      </c>
      <c r="MZ506" s="261">
        <f t="shared" si="2098"/>
        <v>3.2012030184999127</v>
      </c>
      <c r="NA506" s="59">
        <f t="shared" si="1966"/>
        <v>1.0886947017582365</v>
      </c>
      <c r="NB506" s="60">
        <f>NF506/J506</f>
        <v>1.0747281318715984</v>
      </c>
      <c r="NC506" s="60">
        <f t="shared" si="1967"/>
        <v>1.0918449920925191</v>
      </c>
      <c r="ND506" s="262">
        <f>NH506/L506</f>
        <v>1.0957880321448479</v>
      </c>
      <c r="NE506" s="62">
        <f t="shared" si="1968"/>
        <v>3.5203027800974307</v>
      </c>
      <c r="NF506" s="63">
        <f>NE506+NQ506+NR506+OB506</f>
        <v>4.2968788974417871</v>
      </c>
      <c r="NG506" s="63">
        <f t="shared" si="1969"/>
        <v>2.8141212826192588</v>
      </c>
      <c r="NH506" s="64">
        <f>NG506+NM506</f>
        <v>3.2012351571079591</v>
      </c>
      <c r="NI506" s="238">
        <f t="shared" si="2104"/>
        <v>-4.2810256451808471E-5</v>
      </c>
      <c r="NJ506" s="238">
        <f t="shared" si="2105"/>
        <v>-4.823157569893155E-4</v>
      </c>
      <c r="NK506" s="238">
        <f t="shared" si="2106"/>
        <v>-3.6131344121947961E-5</v>
      </c>
      <c r="NL506" s="238">
        <f t="shared" si="2107"/>
        <v>-3.2138608046405892E-5</v>
      </c>
      <c r="NM506" s="239">
        <f t="shared" si="1970"/>
        <v>0.38711387448870055</v>
      </c>
      <c r="NN506" s="240">
        <f t="shared" si="1971"/>
        <v>0.62872687596057264</v>
      </c>
      <c r="NO506" s="240">
        <f t="shared" si="2130"/>
        <v>0.31906762298947133</v>
      </c>
      <c r="NP506" s="240">
        <f t="shared" si="1972"/>
        <v>1.9240589212631894E-2</v>
      </c>
      <c r="NQ506" s="240">
        <f>Q506*JD506+0.006</f>
        <v>0.4695953622526865</v>
      </c>
      <c r="NR506" s="240">
        <f t="shared" si="1973"/>
        <v>0</v>
      </c>
      <c r="NS506" s="240">
        <f t="shared" si="1974"/>
        <v>0.65497202198689397</v>
      </c>
      <c r="NT506" s="240">
        <f t="shared" si="1975"/>
        <v>3.829700818609149E-2</v>
      </c>
      <c r="NU506" s="240">
        <f t="shared" si="1976"/>
        <v>1.3101608063662879E-3</v>
      </c>
      <c r="NV506" s="240">
        <f t="shared" si="1977"/>
        <v>3.6026023854403219E-2</v>
      </c>
      <c r="NW506" s="240">
        <f t="shared" si="1978"/>
        <v>0.13171450485762756</v>
      </c>
      <c r="NX506" s="240">
        <f t="shared" si="1979"/>
        <v>0.86410382270552111</v>
      </c>
      <c r="NY506" s="240">
        <f t="shared" si="1980"/>
        <v>8.8103271279474329E-2</v>
      </c>
      <c r="NZ506" s="240">
        <f t="shared" si="1981"/>
        <v>2.0156320097942891E-4</v>
      </c>
      <c r="OA506" s="240">
        <f t="shared" si="1982"/>
        <v>0.3514254405686974</v>
      </c>
      <c r="OB506" s="241">
        <f t="shared" si="1983"/>
        <v>0.30698075509167022</v>
      </c>
      <c r="OC506" s="4"/>
      <c r="OD506" s="4"/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136"/>
      <c r="OP506" s="13"/>
      <c r="OQ506" s="13"/>
      <c r="OR506" s="13"/>
      <c r="OS506" s="13"/>
      <c r="OT506" s="13"/>
    </row>
    <row r="507" spans="1:410" ht="15" customHeight="1">
      <c r="A507" s="242">
        <v>488</v>
      </c>
      <c r="B507" s="49" t="s">
        <v>557</v>
      </c>
      <c r="C507" s="50">
        <v>9</v>
      </c>
      <c r="D507" s="51">
        <v>6716.31</v>
      </c>
      <c r="E507" s="52">
        <v>6716.31</v>
      </c>
      <c r="F507" s="52"/>
      <c r="G507" s="52"/>
      <c r="H507" s="53">
        <v>727.4</v>
      </c>
      <c r="I507" s="57">
        <v>2.9165916497798903</v>
      </c>
      <c r="J507" s="58">
        <v>3.4094916497798904</v>
      </c>
      <c r="K507" s="58">
        <v>2.2844000000000007</v>
      </c>
      <c r="L507" s="243">
        <v>2.5881000000000007</v>
      </c>
      <c r="M507" s="1">
        <v>0.30370000000000003</v>
      </c>
      <c r="N507" s="2">
        <v>0.55230000000000001</v>
      </c>
      <c r="O507" s="2">
        <v>0.32849164977988954</v>
      </c>
      <c r="P507" s="2">
        <v>1.7600000000000001E-2</v>
      </c>
      <c r="Q507" s="2">
        <v>0.1865</v>
      </c>
      <c r="R507" s="2">
        <v>0</v>
      </c>
      <c r="S507" s="2">
        <v>0.56379999999999997</v>
      </c>
      <c r="T507" s="2">
        <v>2.8199999999999999E-2</v>
      </c>
      <c r="U507" s="2">
        <v>1E-3</v>
      </c>
      <c r="V507" s="2">
        <v>2.8400000000000002E-2</v>
      </c>
      <c r="W507" s="2">
        <v>5.7599999999999998E-2</v>
      </c>
      <c r="X507" s="2">
        <v>0.58520000000000005</v>
      </c>
      <c r="Y507" s="2">
        <v>9.9099999999999994E-2</v>
      </c>
      <c r="Z507" s="2">
        <v>1E-4</v>
      </c>
      <c r="AA507" s="2">
        <v>0.35110000000000002</v>
      </c>
      <c r="AB507" s="3">
        <v>0.30640000000000001</v>
      </c>
      <c r="AC507" s="244">
        <v>786.61</v>
      </c>
      <c r="AD507" s="108">
        <v>173.05420000000001</v>
      </c>
      <c r="AE507" s="108">
        <v>529.43022033</v>
      </c>
      <c r="AF507" s="108">
        <f t="shared" si="1984"/>
        <v>52.399826626941426</v>
      </c>
      <c r="AG507" s="108">
        <f t="shared" si="1985"/>
        <v>165.6798931500702</v>
      </c>
      <c r="AH507" s="108">
        <v>19.572088056708299</v>
      </c>
      <c r="AI507" s="108">
        <v>110.13265520771824</v>
      </c>
      <c r="AJ507" s="108">
        <f t="shared" si="1986"/>
        <v>2.1305162149933095</v>
      </c>
      <c r="AK507" s="108">
        <f t="shared" si="1987"/>
        <v>64.457118848110838</v>
      </c>
      <c r="AL507" s="108">
        <v>80.93995817972133</v>
      </c>
      <c r="AM507" s="245">
        <v>2039.6869461289773</v>
      </c>
      <c r="AN507" s="244">
        <v>1385.76</v>
      </c>
      <c r="AO507" s="108">
        <v>304.86720000000003</v>
      </c>
      <c r="AP507" s="108">
        <v>932.68992528000001</v>
      </c>
      <c r="AQ507" s="108">
        <f t="shared" si="1988"/>
        <v>92.31205266466273</v>
      </c>
      <c r="AR507" s="108">
        <f t="shared" si="1989"/>
        <v>291.87598521712317</v>
      </c>
      <c r="AS507" s="246">
        <v>120.347129384117</v>
      </c>
      <c r="AT507" s="247">
        <v>11.722547199542435</v>
      </c>
      <c r="AU507" s="108">
        <v>200.28749059048053</v>
      </c>
      <c r="AV507" s="108">
        <f t="shared" si="1990"/>
        <v>3.8745615054728462</v>
      </c>
      <c r="AW507" s="108">
        <f t="shared" si="1991"/>
        <v>117.22185904290936</v>
      </c>
      <c r="AX507" s="108">
        <v>147.19758726272988</v>
      </c>
      <c r="AY507" s="245">
        <v>3709.3791990207928</v>
      </c>
      <c r="AZ507" s="248">
        <v>280</v>
      </c>
      <c r="BA507" s="108">
        <v>1427.2066666666665</v>
      </c>
      <c r="BB507" s="108">
        <v>148.837240895392</v>
      </c>
      <c r="BC507" s="109">
        <v>119.0697927163136</v>
      </c>
      <c r="BD507" s="109">
        <v>29.7674481790784</v>
      </c>
      <c r="BE507" s="108">
        <v>55.813974999999992</v>
      </c>
      <c r="BF507" s="109">
        <v>44.651179999999997</v>
      </c>
      <c r="BG507" s="109">
        <v>11.162794999999996</v>
      </c>
      <c r="BH507" s="108">
        <v>119.12562542703026</v>
      </c>
      <c r="BI507" s="109">
        <f t="shared" si="1992"/>
        <v>69.720416542427145</v>
      </c>
      <c r="BJ507" s="108">
        <f t="shared" si="1993"/>
        <v>2.3044852238859006</v>
      </c>
      <c r="BK507" s="108">
        <v>87.549175399454441</v>
      </c>
      <c r="BL507" s="245">
        <v>2206.2392200662516</v>
      </c>
      <c r="BM507" s="244">
        <v>43.16</v>
      </c>
      <c r="BN507" s="108">
        <v>9.4951999999999988</v>
      </c>
      <c r="BO507" s="108">
        <v>29.048967479999998</v>
      </c>
      <c r="BP507" s="108">
        <f t="shared" si="1994"/>
        <v>2.8750925073655198</v>
      </c>
      <c r="BQ507" s="108">
        <f t="shared" si="1995"/>
        <v>9.0905838831911989</v>
      </c>
      <c r="BR507" s="108">
        <v>5.6731262696583302</v>
      </c>
      <c r="BS507" s="108">
        <v>6.3785424437250571</v>
      </c>
      <c r="BT507" s="108">
        <f t="shared" si="1996"/>
        <v>0.12339290357386123</v>
      </c>
      <c r="BU507" s="108">
        <f t="shared" si="1997"/>
        <v>3.7331567789540769</v>
      </c>
      <c r="BV507" s="108">
        <v>4.6877918096691689</v>
      </c>
      <c r="BW507" s="245">
        <v>118.13235360366303</v>
      </c>
      <c r="BX507" s="107">
        <v>826.3</v>
      </c>
      <c r="BY507" s="108">
        <v>60.319899999999997</v>
      </c>
      <c r="BZ507" s="109">
        <f t="shared" si="1998"/>
        <v>35.303307233200002</v>
      </c>
      <c r="CA507" s="109">
        <f t="shared" si="1999"/>
        <v>1.1668884655</v>
      </c>
      <c r="CB507" s="108">
        <v>44.330995000000001</v>
      </c>
      <c r="CC507" s="110">
        <v>1117.1410739999999</v>
      </c>
      <c r="CD507" s="244"/>
      <c r="CE507" s="108">
        <v>0</v>
      </c>
      <c r="CF507" s="109">
        <f t="shared" si="2000"/>
        <v>0</v>
      </c>
      <c r="CG507" s="109">
        <f t="shared" si="2001"/>
        <v>0</v>
      </c>
      <c r="CH507" s="108">
        <v>0</v>
      </c>
      <c r="CI507" s="245">
        <v>0</v>
      </c>
      <c r="CJ507" s="249">
        <v>1397.5094267353959</v>
      </c>
      <c r="CK507" s="250">
        <v>307.4520738817871</v>
      </c>
      <c r="CL507" s="250">
        <v>149.75129390542955</v>
      </c>
      <c r="CM507" s="251">
        <v>106.79834164368455</v>
      </c>
      <c r="CN507" s="252">
        <f t="shared" si="1871"/>
        <v>52.058851634214037</v>
      </c>
      <c r="CO507" s="250">
        <v>940.59791219253839</v>
      </c>
      <c r="CP507" s="252">
        <f t="shared" si="2002"/>
        <v>93.094737761344305</v>
      </c>
      <c r="CQ507" s="250">
        <v>294.35071064153294</v>
      </c>
      <c r="CR507" s="250">
        <v>204.05768159020604</v>
      </c>
      <c r="CS507" s="252">
        <f t="shared" si="2003"/>
        <v>3.9474958503625364</v>
      </c>
      <c r="CT507" s="252">
        <f t="shared" si="2004"/>
        <v>119.42843118893671</v>
      </c>
      <c r="CU507" s="250">
        <f t="shared" si="1872"/>
        <v>2999.3683883053568</v>
      </c>
      <c r="CV507" s="245">
        <f t="shared" si="2005"/>
        <v>3779.2041692647495</v>
      </c>
      <c r="CW507" s="244">
        <v>140.26137500000002</v>
      </c>
      <c r="CX507" s="108">
        <v>10.239080375</v>
      </c>
      <c r="CY507" s="108">
        <f t="shared" si="2006"/>
        <v>0.19807500985437501</v>
      </c>
      <c r="CZ507" s="108">
        <f t="shared" si="2007"/>
        <v>5.9926060929155005</v>
      </c>
      <c r="DA507" s="108">
        <v>7.5250227687500004</v>
      </c>
      <c r="DB507" s="245">
        <v>189.63057377250001</v>
      </c>
      <c r="DC507" s="244">
        <v>4.6675500000000003</v>
      </c>
      <c r="DD507" s="108">
        <v>0.34073114999999998</v>
      </c>
      <c r="DE507" s="108">
        <f t="shared" si="2008"/>
        <v>6.5914440967499996E-3</v>
      </c>
      <c r="DF507" s="108">
        <f t="shared" si="2009"/>
        <v>0.19941903869819999</v>
      </c>
      <c r="DG507" s="108">
        <v>0.25041405750000001</v>
      </c>
      <c r="DH507" s="245">
        <v>6.3104342490000009</v>
      </c>
      <c r="DI507" s="107">
        <v>73.910115802664009</v>
      </c>
      <c r="DJ507" s="108">
        <v>16.260225476586083</v>
      </c>
      <c r="DK507" s="108">
        <v>1.2161297100459527</v>
      </c>
      <c r="DL507" s="108">
        <v>49.745425171330417</v>
      </c>
      <c r="DM507" s="108">
        <f t="shared" si="2010"/>
        <v>4.9235037109072568</v>
      </c>
      <c r="DN507" s="108">
        <f t="shared" si="2011"/>
        <v>15.56733335311614</v>
      </c>
      <c r="DO507" s="108">
        <v>10.302628419725732</v>
      </c>
      <c r="DP507" s="108">
        <f t="shared" si="2012"/>
        <v>0.1993043467795943</v>
      </c>
      <c r="DQ507" s="108">
        <f t="shared" si="2013"/>
        <v>6.02979872995604</v>
      </c>
      <c r="DR507" s="108">
        <v>7.5717262290176102</v>
      </c>
      <c r="DS507" s="110">
        <v>190.80750097124377</v>
      </c>
      <c r="DT507" s="244">
        <v>148.91</v>
      </c>
      <c r="DU507" s="108">
        <v>32.760199999999998</v>
      </c>
      <c r="DV507" s="108">
        <v>100.22432223</v>
      </c>
      <c r="DW507" s="108">
        <f t="shared" si="2014"/>
        <v>9.9196020683920203</v>
      </c>
      <c r="DX507" s="108">
        <f t="shared" si="2015"/>
        <v>31.364199398656201</v>
      </c>
      <c r="DY507" s="108">
        <v>2.8984060173333299</v>
      </c>
      <c r="DZ507" s="108">
        <v>1.23907241705</v>
      </c>
      <c r="EA507" s="108"/>
      <c r="EB507" s="108">
        <v>20.880336048499981</v>
      </c>
      <c r="EC507" s="108">
        <f t="shared" si="2016"/>
        <v>0.40393010085823217</v>
      </c>
      <c r="ED507" s="108">
        <f t="shared" si="2017"/>
        <v>12.220592518433486</v>
      </c>
      <c r="EE507" s="108">
        <v>15.345616835644165</v>
      </c>
      <c r="EF507" s="245">
        <v>386.70954425823305</v>
      </c>
      <c r="EG507" s="249">
        <v>826.16643690476224</v>
      </c>
      <c r="EH507" s="250">
        <v>181.75661611904764</v>
      </c>
      <c r="EI507" s="250">
        <v>1343.2016734143194</v>
      </c>
      <c r="EJ507" s="250">
        <v>556.05379885806087</v>
      </c>
      <c r="EK507" s="250">
        <f t="shared" si="2018"/>
        <v>55.034868688177717</v>
      </c>
      <c r="EL507" s="250">
        <v>174.01147581464156</v>
      </c>
      <c r="EM507" s="250">
        <v>212.2240323466217</v>
      </c>
      <c r="EN507" s="250">
        <f t="shared" si="2019"/>
        <v>4.1054739057453968</v>
      </c>
      <c r="EO507" s="250">
        <f t="shared" si="2020"/>
        <v>124.2079349634426</v>
      </c>
      <c r="EP507" s="250">
        <v>3119.4025576428116</v>
      </c>
      <c r="EQ507" s="245">
        <v>3930.4472226299426</v>
      </c>
      <c r="ER507" s="244">
        <v>250.68</v>
      </c>
      <c r="ES507" s="108">
        <v>55.1496</v>
      </c>
      <c r="ET507" s="108">
        <v>168.72092603999999</v>
      </c>
      <c r="EU507" s="108">
        <f t="shared" si="2021"/>
        <v>16.698984933882961</v>
      </c>
      <c r="EV507" s="108">
        <f t="shared" si="2022"/>
        <v>52.799526594957598</v>
      </c>
      <c r="EW507" s="108">
        <v>17.880650784225001</v>
      </c>
      <c r="EX507" s="108">
        <v>35.9474759081684</v>
      </c>
      <c r="EY507" s="108">
        <f t="shared" si="2023"/>
        <v>0.6954039214435177</v>
      </c>
      <c r="EZ507" s="108">
        <f t="shared" si="2024"/>
        <v>21.038907329821903</v>
      </c>
      <c r="FA507" s="108">
        <v>26.418932636619701</v>
      </c>
      <c r="FB507" s="245">
        <v>665.75710244281584</v>
      </c>
      <c r="FC507" s="244">
        <v>0.83333333333333293</v>
      </c>
      <c r="FD507" s="108">
        <v>6.0833333333333302E-2</v>
      </c>
      <c r="FE507" s="108">
        <f t="shared" si="2025"/>
        <v>1.1768208333333328E-3</v>
      </c>
      <c r="FF507" s="108">
        <f t="shared" si="2026"/>
        <v>3.5603803333333316E-2</v>
      </c>
      <c r="FG507" s="108">
        <v>4.4708333333333301E-2</v>
      </c>
      <c r="FH507" s="245">
        <v>1.1266499999999995</v>
      </c>
      <c r="FI507" s="244">
        <v>1744.18855333334</v>
      </c>
      <c r="FJ507" s="108">
        <v>127.325764393334</v>
      </c>
      <c r="FK507" s="108">
        <f t="shared" si="2027"/>
        <v>2.4631169121890464</v>
      </c>
      <c r="FL507" s="108">
        <f t="shared" si="2028"/>
        <v>74.5196954749578</v>
      </c>
      <c r="FM507" s="108">
        <v>93.575500000000005</v>
      </c>
      <c r="FN507" s="245">
        <v>2358.1077812720087</v>
      </c>
      <c r="FO507" s="244">
        <v>1357.2556666666701</v>
      </c>
      <c r="FP507" s="108">
        <v>99.079663666666903</v>
      </c>
      <c r="FQ507" s="108">
        <f t="shared" si="2029"/>
        <v>1.9166960936316713</v>
      </c>
      <c r="FR507" s="108">
        <f t="shared" si="2030"/>
        <v>57.988156594862808</v>
      </c>
      <c r="FS507" s="108">
        <v>72.816766516666704</v>
      </c>
      <c r="FT507" s="110">
        <v>1834.9825162200045</v>
      </c>
      <c r="FU507" s="253">
        <f t="shared" si="1873"/>
        <v>5993.5012949202428</v>
      </c>
      <c r="FV507" s="254">
        <f t="shared" si="1874"/>
        <v>1639.7617476375422</v>
      </c>
      <c r="FW507" s="254">
        <f t="shared" si="1875"/>
        <v>227.50237155007005</v>
      </c>
      <c r="FX507" s="254">
        <f t="shared" si="1876"/>
        <v>1427.2066666666665</v>
      </c>
      <c r="FY507" s="254">
        <f t="shared" si="1877"/>
        <v>826.3</v>
      </c>
      <c r="FZ507" s="254">
        <f t="shared" si="1878"/>
        <v>0</v>
      </c>
      <c r="GA507" s="254">
        <f t="shared" si="2031"/>
        <v>140.26137500000002</v>
      </c>
      <c r="GB507" s="254">
        <f t="shared" si="2032"/>
        <v>4.6675500000000003</v>
      </c>
      <c r="GC507" s="254">
        <f t="shared" si="2033"/>
        <v>1744.18855333334</v>
      </c>
      <c r="GD507" s="254">
        <f t="shared" si="2034"/>
        <v>1357.2556666666701</v>
      </c>
      <c r="GE507" s="254">
        <f t="shared" si="1879"/>
        <v>3306.5114975819292</v>
      </c>
      <c r="GF507" s="255">
        <f t="shared" si="1880"/>
        <v>1262.3824438250124</v>
      </c>
      <c r="GG507" s="255">
        <f t="shared" si="1881"/>
        <v>327.25866896167395</v>
      </c>
      <c r="GH507" s="254">
        <f t="shared" si="1882"/>
        <v>1216.7024409005101</v>
      </c>
      <c r="GI507" s="255">
        <f t="shared" si="1883"/>
        <v>868.75834510077073</v>
      </c>
      <c r="GJ507" s="256">
        <f t="shared" si="1884"/>
        <v>23.537108719220374</v>
      </c>
      <c r="GK507" s="253">
        <f t="shared" si="2035"/>
        <v>17883.85916425697</v>
      </c>
      <c r="GL507" s="257">
        <f t="shared" si="2036"/>
        <v>22533.662546963784</v>
      </c>
      <c r="GM507" s="221">
        <f t="shared" si="2037"/>
        <v>19581.538956743781</v>
      </c>
      <c r="GN507" s="222">
        <f t="shared" si="2038"/>
        <v>10093.641387449496</v>
      </c>
      <c r="GO507" s="222">
        <f t="shared" si="2039"/>
        <v>724.7703514865093</v>
      </c>
      <c r="GP507" s="55">
        <f t="shared" si="2040"/>
        <v>0.51546721683860797</v>
      </c>
      <c r="GQ507" s="56">
        <f t="shared" si="2041"/>
        <v>3.7012941275328212E-2</v>
      </c>
      <c r="GR507" s="258">
        <f t="shared" si="2042"/>
        <v>1.0865070174821583</v>
      </c>
      <c r="GS507" s="227">
        <f t="shared" si="1885"/>
        <v>22533.662546963784</v>
      </c>
      <c r="GT507" s="222">
        <f t="shared" si="2109"/>
        <v>10237.049025645993</v>
      </c>
      <c r="GU507" s="222">
        <f t="shared" si="2110"/>
        <v>728.65566803101513</v>
      </c>
      <c r="GV507" s="37">
        <f t="shared" si="2099"/>
        <v>0.45430027206231266</v>
      </c>
      <c r="GW507" s="228">
        <f t="shared" si="2100"/>
        <v>3.2336317565437013E-2</v>
      </c>
      <c r="GX507" s="258">
        <f t="shared" si="2043"/>
        <v>1.0761977482230507</v>
      </c>
      <c r="GY507" s="221">
        <f t="shared" si="2108"/>
        <v>15335.612790548552</v>
      </c>
      <c r="GZ507" s="222">
        <f t="shared" si="2044"/>
        <v>8423.523656296873</v>
      </c>
      <c r="HA507" s="222">
        <f t="shared" si="2045"/>
        <v>446.87004250102018</v>
      </c>
      <c r="HB507" s="55">
        <f t="shared" si="2046"/>
        <v>0.54927858256100148</v>
      </c>
      <c r="HC507" s="56">
        <f t="shared" si="2047"/>
        <v>2.9139366558369899E-2</v>
      </c>
      <c r="HD507" s="258">
        <f t="shared" si="2048"/>
        <v>1.0905856417672004</v>
      </c>
      <c r="HE507" s="221">
        <f t="shared" si="2049"/>
        <v>17375.299736677531</v>
      </c>
      <c r="HF507" s="222">
        <f t="shared" si="2050"/>
        <v>9986.4671631404763</v>
      </c>
      <c r="HG507" s="222">
        <f t="shared" si="2051"/>
        <v>515.57827448185799</v>
      </c>
      <c r="HH507" s="55">
        <f t="shared" si="2052"/>
        <v>0.57475078499279275</v>
      </c>
      <c r="HI507" s="56">
        <f t="shared" si="2053"/>
        <v>2.9673057863486722E-2</v>
      </c>
      <c r="HJ507" s="259">
        <f t="shared" si="2054"/>
        <v>1.0946598046714247</v>
      </c>
      <c r="HK507" s="54">
        <f t="shared" si="1886"/>
        <v>3.1688972946157161</v>
      </c>
      <c r="HL507" s="55">
        <f t="shared" si="1887"/>
        <v>3.6692872360784121</v>
      </c>
      <c r="HM507" s="55">
        <f t="shared" si="1888"/>
        <v>2.4913338400529934</v>
      </c>
      <c r="HN507" s="56">
        <f t="shared" si="1889"/>
        <v>2.833089040470115</v>
      </c>
      <c r="HQ507" s="57">
        <f t="shared" si="1890"/>
        <v>1240.4313546377809</v>
      </c>
      <c r="HR507" s="58">
        <f t="shared" si="2055"/>
        <v>1434.8069479095213</v>
      </c>
      <c r="HS507" s="58">
        <f t="shared" si="1891"/>
        <v>54.530342841934733</v>
      </c>
      <c r="HT507" s="58">
        <f t="shared" si="2056"/>
        <v>62.977092948150428</v>
      </c>
      <c r="HU507" s="58">
        <f t="shared" si="1892"/>
        <v>1618.7991635944263</v>
      </c>
      <c r="HV507" s="55">
        <f t="shared" si="2127"/>
        <v>0.76626636740007514</v>
      </c>
      <c r="HW507" s="56">
        <f t="shared" si="2128"/>
        <v>3.3685675201891044E-2</v>
      </c>
      <c r="HX507" s="260">
        <f t="shared" si="2129"/>
        <v>1.1252918508603647</v>
      </c>
      <c r="HY507" s="57">
        <f t="shared" si="1893"/>
        <v>2189.7265699972395</v>
      </c>
      <c r="HZ507" s="58">
        <f t="shared" si="2057"/>
        <v>2532.8567235158071</v>
      </c>
      <c r="IA507" s="58">
        <f t="shared" si="1894"/>
        <v>107.909161369678</v>
      </c>
      <c r="IB507" s="58">
        <f t="shared" si="2058"/>
        <v>124.62429046584113</v>
      </c>
      <c r="IC507" s="58">
        <f t="shared" si="1895"/>
        <v>2943.9517452545974</v>
      </c>
      <c r="ID507" s="55">
        <f t="shared" si="1896"/>
        <v>0.7438051841464095</v>
      </c>
      <c r="IE507" s="56">
        <f t="shared" si="1897"/>
        <v>3.6654527895580657E-2</v>
      </c>
      <c r="IF507" s="260">
        <f t="shared" si="1898"/>
        <v>1.1222320587267678</v>
      </c>
      <c r="IG507" s="57">
        <f t="shared" si="1899"/>
        <v>85.058908181761112</v>
      </c>
      <c r="IH507" s="58">
        <f t="shared" si="2059"/>
        <v>98.387639093843077</v>
      </c>
      <c r="II507" s="58">
        <f t="shared" si="1900"/>
        <v>166.02545794019952</v>
      </c>
      <c r="IJ507" s="58">
        <f t="shared" si="2060"/>
        <v>191.74280137513642</v>
      </c>
      <c r="IK507" s="58">
        <f t="shared" si="1901"/>
        <v>1750.9835079890886</v>
      </c>
      <c r="IL507" s="55">
        <f t="shared" si="1902"/>
        <v>4.857778945013979E-2</v>
      </c>
      <c r="IM507" s="56">
        <f t="shared" si="1903"/>
        <v>9.4818401876823458E-2</v>
      </c>
      <c r="IN507" s="260">
        <f t="shared" si="1904"/>
        <v>1.0222995100575569</v>
      </c>
      <c r="IO507" s="57">
        <f t="shared" si="1905"/>
        <v>68.30016360781724</v>
      </c>
      <c r="IP507" s="58">
        <f t="shared" si="2061"/>
        <v>79.002799245162208</v>
      </c>
      <c r="IQ507" s="58">
        <f t="shared" si="1906"/>
        <v>2.9984854109393808</v>
      </c>
      <c r="IR507" s="58">
        <f t="shared" si="2062"/>
        <v>3.462950801093891</v>
      </c>
      <c r="IS507" s="58">
        <f t="shared" si="1907"/>
        <v>93.75583619338336</v>
      </c>
      <c r="IT507" s="55">
        <f t="shared" si="1908"/>
        <v>0.72848972800945899</v>
      </c>
      <c r="IU507" s="56">
        <f t="shared" si="1909"/>
        <v>3.1981853425685658E-2</v>
      </c>
      <c r="IV507" s="260">
        <f t="shared" si="1910"/>
        <v>1.1191083294747208</v>
      </c>
      <c r="IW507" s="57">
        <f t="shared" si="1911"/>
        <v>43.070034824503999</v>
      </c>
      <c r="IX507" s="58">
        <f t="shared" si="2063"/>
        <v>49.819109281503778</v>
      </c>
      <c r="IY507" s="58">
        <f t="shared" si="1912"/>
        <v>1.1668884655</v>
      </c>
      <c r="IZ507" s="58">
        <f t="shared" si="2064"/>
        <v>1.34763948880595</v>
      </c>
      <c r="JA507" s="58">
        <f t="shared" si="1913"/>
        <v>886.61989999999992</v>
      </c>
      <c r="JB507" s="55">
        <f t="shared" si="2111"/>
        <v>4.8577789450139797E-2</v>
      </c>
      <c r="JC507" s="56">
        <f t="shared" si="2112"/>
        <v>1.3161090400745574E-3</v>
      </c>
      <c r="JD507" s="260">
        <f t="shared" si="2113"/>
        <v>1.0078160048971445</v>
      </c>
      <c r="JE507" s="57">
        <f t="shared" si="1914"/>
        <v>0</v>
      </c>
      <c r="JF507" s="58">
        <f t="shared" si="2065"/>
        <v>0</v>
      </c>
      <c r="JG507" s="58">
        <f t="shared" si="1915"/>
        <v>0</v>
      </c>
      <c r="JH507" s="58">
        <f t="shared" si="2066"/>
        <v>0</v>
      </c>
      <c r="JI507" s="58">
        <f t="shared" si="1916"/>
        <v>0</v>
      </c>
      <c r="JJ507" s="55"/>
      <c r="JK507" s="56"/>
      <c r="JL507" s="260"/>
      <c r="JM507" s="57">
        <f t="shared" si="1917"/>
        <v>2209.7720536503562</v>
      </c>
      <c r="JN507" s="58">
        <f t="shared" si="2067"/>
        <v>2556.0433344573671</v>
      </c>
      <c r="JO507" s="58">
        <f t="shared" si="1918"/>
        <v>149.1010852459209</v>
      </c>
      <c r="JP507" s="58">
        <f t="shared" si="2068"/>
        <v>172.19684335051406</v>
      </c>
      <c r="JQ507" s="58">
        <f t="shared" si="1919"/>
        <v>2999.3683883053568</v>
      </c>
      <c r="JR507" s="55">
        <f t="shared" si="1920"/>
        <v>0.7367457969705673</v>
      </c>
      <c r="JS507" s="56">
        <f t="shared" si="1921"/>
        <v>4.9710827728688241E-2</v>
      </c>
      <c r="JT507" s="260">
        <f t="shared" si="1922"/>
        <v>1.1231482736004617</v>
      </c>
      <c r="JU507" s="57">
        <f t="shared" si="1923"/>
        <v>7.31097943335691</v>
      </c>
      <c r="JV507" s="58">
        <f t="shared" si="2069"/>
        <v>8.4566099105639374</v>
      </c>
      <c r="JW507" s="58">
        <f t="shared" si="1924"/>
        <v>0.19807500985437501</v>
      </c>
      <c r="JX507" s="58">
        <f t="shared" si="2070"/>
        <v>0.22875682888081772</v>
      </c>
      <c r="JY507" s="58">
        <f t="shared" si="1925"/>
        <v>150.500455375</v>
      </c>
      <c r="JZ507" s="55">
        <f t="shared" si="1926"/>
        <v>4.8577789450139797E-2</v>
      </c>
      <c r="KA507" s="56">
        <f t="shared" si="1927"/>
        <v>1.3161090400745574E-3</v>
      </c>
      <c r="KB507" s="260">
        <f t="shared" si="1928"/>
        <v>1.0078160048971445</v>
      </c>
      <c r="KC507" s="57">
        <f t="shared" si="1929"/>
        <v>0.24329122721180399</v>
      </c>
      <c r="KD507" s="58">
        <f t="shared" si="2071"/>
        <v>0.28141496251589371</v>
      </c>
      <c r="KE507" s="58">
        <f t="shared" si="1930"/>
        <v>6.5914440967499996E-3</v>
      </c>
      <c r="KF507" s="58">
        <f t="shared" si="2072"/>
        <v>7.6124587873365752E-3</v>
      </c>
      <c r="KG507" s="58">
        <f t="shared" si="1931"/>
        <v>5.0082811500000002</v>
      </c>
      <c r="KH507" s="55">
        <f t="shared" si="1932"/>
        <v>4.857778945013979E-2</v>
      </c>
      <c r="KI507" s="56">
        <f t="shared" si="1933"/>
        <v>1.3161090400745572E-3</v>
      </c>
      <c r="KJ507" s="260">
        <f t="shared" si="1934"/>
        <v>1.0078160048971445</v>
      </c>
      <c r="KK507" s="57">
        <f t="shared" si="1935"/>
        <v>116.51884242059815</v>
      </c>
      <c r="KL507" s="58">
        <f t="shared" si="2073"/>
        <v>134.77734502790588</v>
      </c>
      <c r="KM507" s="58">
        <f t="shared" si="1936"/>
        <v>5.1228080576868509</v>
      </c>
      <c r="KN507" s="58">
        <f t="shared" si="2074"/>
        <v>5.9163310258225446</v>
      </c>
      <c r="KO507" s="58">
        <f t="shared" si="1937"/>
        <v>151.43452458035219</v>
      </c>
      <c r="KP507" s="55">
        <f t="shared" si="2075"/>
        <v>0.76943380476472822</v>
      </c>
      <c r="KQ507" s="56">
        <f t="shared" si="2076"/>
        <v>3.38285346216982E-2</v>
      </c>
      <c r="KR507" s="260">
        <f t="shared" si="2077"/>
        <v>1.1258103172195342</v>
      </c>
      <c r="KS507" s="57">
        <f t="shared" si="1938"/>
        <v>234.84364613884941</v>
      </c>
      <c r="KT507" s="58">
        <f t="shared" si="2078"/>
        <v>271.64364548880712</v>
      </c>
      <c r="KU507" s="58">
        <f t="shared" si="1939"/>
        <v>10.323532169250253</v>
      </c>
      <c r="KV507" s="58">
        <f t="shared" si="2079"/>
        <v>11.922647302267118</v>
      </c>
      <c r="KW507" s="58">
        <f t="shared" si="1940"/>
        <v>306.91233671288336</v>
      </c>
      <c r="KX507" s="55">
        <f t="shared" si="1941"/>
        <v>0.76518151291697911</v>
      </c>
      <c r="KY507" s="56">
        <f t="shared" si="1942"/>
        <v>3.3636745527462854E-2</v>
      </c>
      <c r="KZ507" s="260">
        <f t="shared" si="1943"/>
        <v>1.1251142749562948</v>
      </c>
      <c r="LA507" s="57">
        <f t="shared" si="1944"/>
        <v>1371.7507341730725</v>
      </c>
      <c r="LB507" s="58">
        <f t="shared" si="2080"/>
        <v>1586.7040742179931</v>
      </c>
      <c r="LC507" s="58">
        <f t="shared" si="1945"/>
        <v>59.140342593923116</v>
      </c>
      <c r="LD507" s="58">
        <f t="shared" si="2081"/>
        <v>68.301181661721813</v>
      </c>
      <c r="LE507" s="58">
        <f t="shared" si="1946"/>
        <v>3119.4025576428116</v>
      </c>
      <c r="LF507" s="55">
        <f t="shared" si="2082"/>
        <v>0.43974790326825952</v>
      </c>
      <c r="LG507" s="56">
        <f t="shared" si="2083"/>
        <v>1.8958868405433617E-2</v>
      </c>
      <c r="LH507" s="260">
        <f t="shared" si="2084"/>
        <v>1.0718452251581378</v>
      </c>
      <c r="LI507" s="57">
        <f t="shared" si="1947"/>
        <v>395.91248938823099</v>
      </c>
      <c r="LJ507" s="58">
        <f t="shared" si="2085"/>
        <v>457.95197647536679</v>
      </c>
      <c r="LK507" s="58">
        <f t="shared" si="1948"/>
        <v>17.394388855326479</v>
      </c>
      <c r="LL507" s="58">
        <f t="shared" si="2086"/>
        <v>20.088779689016551</v>
      </c>
      <c r="LM507" s="58">
        <f t="shared" si="1949"/>
        <v>528.37865273239356</v>
      </c>
      <c r="LN507" s="55">
        <f t="shared" si="1950"/>
        <v>0.74929690543108995</v>
      </c>
      <c r="LO507" s="56">
        <f t="shared" si="1951"/>
        <v>3.2920309640397542E-2</v>
      </c>
      <c r="LP507" s="260">
        <f t="shared" si="1952"/>
        <v>1.1225141810443495</v>
      </c>
      <c r="LQ507" s="57">
        <f t="shared" si="1953"/>
        <v>4.3436640066666643E-2</v>
      </c>
      <c r="LR507" s="58">
        <f t="shared" si="2087"/>
        <v>5.0243161565113312E-2</v>
      </c>
      <c r="LS507" s="58">
        <f t="shared" si="1954"/>
        <v>1.1768208333333328E-3</v>
      </c>
      <c r="LT507" s="58">
        <f t="shared" si="2088"/>
        <v>1.359110380416666E-3</v>
      </c>
      <c r="LU507" s="58">
        <f t="shared" si="1955"/>
        <v>0.89416666666666633</v>
      </c>
      <c r="LV507" s="55">
        <f t="shared" si="2101"/>
        <v>4.857778945013979E-2</v>
      </c>
      <c r="LW507" s="56">
        <f t="shared" si="2102"/>
        <v>1.3161090400745572E-3</v>
      </c>
      <c r="LX507" s="260">
        <f t="shared" si="2103"/>
        <v>1.0078160048971445</v>
      </c>
      <c r="LY507" s="57">
        <f t="shared" si="1956"/>
        <v>90.914028479448518</v>
      </c>
      <c r="LZ507" s="58">
        <f t="shared" si="2089"/>
        <v>105.16025674217811</v>
      </c>
      <c r="MA507" s="58">
        <f t="shared" si="1957"/>
        <v>2.4631169121890464</v>
      </c>
      <c r="MB507" s="58">
        <f t="shared" si="2090"/>
        <v>2.8446537218871297</v>
      </c>
      <c r="MC507" s="58">
        <f t="shared" si="1958"/>
        <v>1871.5141121206418</v>
      </c>
      <c r="MD507" s="55">
        <f t="shared" si="1959"/>
        <v>4.8577794786934532E-2</v>
      </c>
      <c r="ME507" s="56">
        <f t="shared" si="1960"/>
        <v>1.3161091846633473E-3</v>
      </c>
      <c r="MF507" s="260">
        <f t="shared" si="1961"/>
        <v>1.007816005755817</v>
      </c>
      <c r="MG507" s="57">
        <f t="shared" si="1962"/>
        <v>70.745551045732626</v>
      </c>
      <c r="MH507" s="58">
        <f t="shared" si="2091"/>
        <v>81.831378894598927</v>
      </c>
      <c r="MI507" s="58">
        <f t="shared" si="1963"/>
        <v>1.9166960936316713</v>
      </c>
      <c r="MJ507" s="58">
        <f t="shared" si="2092"/>
        <v>2.2135923185352171</v>
      </c>
      <c r="MK507" s="58">
        <f t="shared" si="1964"/>
        <v>1456.335330333337</v>
      </c>
      <c r="ML507" s="55">
        <f t="shared" si="2117"/>
        <v>4.857778945013979E-2</v>
      </c>
      <c r="MM507" s="56">
        <f t="shared" si="2118"/>
        <v>1.3161090400745572E-3</v>
      </c>
      <c r="MN507" s="260">
        <f t="shared" si="2119"/>
        <v>1.0078160048971445</v>
      </c>
      <c r="MO507" s="59">
        <v>2.9165916497798903</v>
      </c>
      <c r="MP507" s="60">
        <v>3.4094916497798904</v>
      </c>
      <c r="MQ507" s="60">
        <v>2.2844000000000007</v>
      </c>
      <c r="MR507" s="61">
        <v>2.5881000000000007</v>
      </c>
      <c r="MS507" s="59">
        <f t="shared" si="1965"/>
        <v>1.0865070174821583</v>
      </c>
      <c r="MT507" s="60">
        <f>GX507</f>
        <v>1.0761977482230507</v>
      </c>
      <c r="MU507" s="60">
        <f t="shared" si="2093"/>
        <v>1.0905856417672004</v>
      </c>
      <c r="MV507" s="61">
        <f t="shared" si="2094"/>
        <v>1.0946598046714247</v>
      </c>
      <c r="MW507" s="66">
        <f t="shared" si="2095"/>
        <v>3.1688972946157161</v>
      </c>
      <c r="MX507" s="67">
        <f t="shared" si="2096"/>
        <v>3.6692872360784121</v>
      </c>
      <c r="MY507" s="67">
        <f t="shared" si="2097"/>
        <v>2.4913338400529934</v>
      </c>
      <c r="MZ507" s="261">
        <f t="shared" si="2098"/>
        <v>2.833089040470115</v>
      </c>
      <c r="NA507" s="59">
        <f t="shared" si="1966"/>
        <v>1.0865222912428707</v>
      </c>
      <c r="NB507" s="60">
        <f>NF507/J507</f>
        <v>1.0763171544911632</v>
      </c>
      <c r="NC507" s="60">
        <f t="shared" si="1967"/>
        <v>1.0906031580302913</v>
      </c>
      <c r="ND507" s="262">
        <f>NH507/L507</f>
        <v>1.0946736947222635</v>
      </c>
      <c r="NE507" s="62">
        <f t="shared" si="1968"/>
        <v>3.1689418419386706</v>
      </c>
      <c r="NF507" s="63">
        <f>NE507+NQ507+NR507+OB507</f>
        <v>3.6696943507524731</v>
      </c>
      <c r="NG507" s="63">
        <f t="shared" si="1969"/>
        <v>2.4913738542043982</v>
      </c>
      <c r="NH507" s="64">
        <f>NG507+NM507</f>
        <v>2.8331249893106909</v>
      </c>
      <c r="NI507" s="238">
        <f t="shared" si="2104"/>
        <v>-4.4547322954446855E-5</v>
      </c>
      <c r="NJ507" s="238">
        <f t="shared" si="2105"/>
        <v>-4.0711467406095991E-4</v>
      </c>
      <c r="NK507" s="238">
        <f t="shared" si="2106"/>
        <v>-4.0014151404754728E-5</v>
      </c>
      <c r="NL507" s="238">
        <f t="shared" si="2107"/>
        <v>-3.5948840575894536E-5</v>
      </c>
      <c r="NM507" s="239">
        <f t="shared" si="1970"/>
        <v>0.34175113510629279</v>
      </c>
      <c r="NN507" s="240">
        <f t="shared" si="1971"/>
        <v>0.61980876603479385</v>
      </c>
      <c r="NO507" s="240">
        <f t="shared" si="2130"/>
        <v>0.33581685262797967</v>
      </c>
      <c r="NP507" s="240">
        <f t="shared" si="1972"/>
        <v>1.9696306598755087E-2</v>
      </c>
      <c r="NQ507" s="240">
        <f>Q507*JD507+0.004</f>
        <v>0.19195768491331747</v>
      </c>
      <c r="NR507" s="240">
        <f t="shared" si="1973"/>
        <v>0</v>
      </c>
      <c r="NS507" s="240">
        <f t="shared" si="1974"/>
        <v>0.63323099665594029</v>
      </c>
      <c r="NT507" s="240">
        <f t="shared" si="1975"/>
        <v>2.8420411338099475E-2</v>
      </c>
      <c r="NU507" s="240">
        <f t="shared" si="1976"/>
        <v>1.0078160048971445E-3</v>
      </c>
      <c r="NV507" s="240">
        <f t="shared" si="1977"/>
        <v>3.1973013009034774E-2</v>
      </c>
      <c r="NW507" s="240">
        <f t="shared" si="1978"/>
        <v>6.4806582237482577E-2</v>
      </c>
      <c r="NX507" s="240">
        <f t="shared" si="1979"/>
        <v>0.62724382576254234</v>
      </c>
      <c r="NY507" s="240">
        <f t="shared" si="1980"/>
        <v>0.11124115534149503</v>
      </c>
      <c r="NZ507" s="240">
        <f t="shared" si="1981"/>
        <v>1.0078160048971445E-4</v>
      </c>
      <c r="OA507" s="240">
        <f t="shared" si="1982"/>
        <v>0.35384419962086738</v>
      </c>
      <c r="OB507" s="241">
        <f t="shared" si="1983"/>
        <v>0.30879482390048507</v>
      </c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/>
      <c r="OO507" s="136"/>
      <c r="OP507" s="13"/>
      <c r="OQ507" s="13"/>
      <c r="OR507" s="13"/>
      <c r="OS507" s="13"/>
      <c r="OT507" s="13"/>
    </row>
    <row r="508" spans="1:410" ht="15" customHeight="1">
      <c r="A508" s="242">
        <v>489</v>
      </c>
      <c r="B508" s="49" t="s">
        <v>558</v>
      </c>
      <c r="C508" s="50">
        <v>9</v>
      </c>
      <c r="D508" s="51">
        <v>2823.8</v>
      </c>
      <c r="E508" s="52">
        <v>2823.8</v>
      </c>
      <c r="F508" s="52"/>
      <c r="G508" s="52"/>
      <c r="H508" s="53">
        <v>312.10000000000002</v>
      </c>
      <c r="I508" s="57">
        <v>2.7630312114224491</v>
      </c>
      <c r="J508" s="58">
        <v>3.1796312114224494</v>
      </c>
      <c r="K508" s="58">
        <v>2.2313000000000005</v>
      </c>
      <c r="L508" s="243">
        <v>2.5650000000000004</v>
      </c>
      <c r="M508" s="1">
        <v>0.3337</v>
      </c>
      <c r="N508" s="2">
        <v>0.66879999999999995</v>
      </c>
      <c r="O508" s="2">
        <v>0.19803121142244889</v>
      </c>
      <c r="P508" s="2">
        <v>1.6199999999999999E-2</v>
      </c>
      <c r="Q508" s="2">
        <v>0.1236</v>
      </c>
      <c r="R508" s="2">
        <v>0</v>
      </c>
      <c r="S508" s="2">
        <v>0.46100000000000002</v>
      </c>
      <c r="T508" s="2">
        <v>2.98E-2</v>
      </c>
      <c r="U508" s="2">
        <v>1E-3</v>
      </c>
      <c r="V508" s="2">
        <v>5.6800000000000003E-2</v>
      </c>
      <c r="W508" s="2">
        <v>5.3900000000000003E-2</v>
      </c>
      <c r="X508" s="2">
        <v>0.47260000000000002</v>
      </c>
      <c r="Y508" s="2">
        <v>0.1358</v>
      </c>
      <c r="Z508" s="2">
        <v>4.0000000000000002E-4</v>
      </c>
      <c r="AA508" s="2">
        <v>0.33500000000000002</v>
      </c>
      <c r="AB508" s="3">
        <v>0.29299999999999998</v>
      </c>
      <c r="AC508" s="244">
        <v>363.4</v>
      </c>
      <c r="AD508" s="108">
        <v>79.947999999999993</v>
      </c>
      <c r="AE508" s="108">
        <v>244.58746019999998</v>
      </c>
      <c r="AF508" s="108">
        <f t="shared" si="1984"/>
        <v>24.207799285834799</v>
      </c>
      <c r="AG508" s="108">
        <f t="shared" si="1985"/>
        <v>76.541199794987989</v>
      </c>
      <c r="AH508" s="108">
        <v>9.0961699860833303</v>
      </c>
      <c r="AI508" s="108">
        <v>50.883309047701538</v>
      </c>
      <c r="AJ508" s="108">
        <f t="shared" si="1986"/>
        <v>0.98433761352778626</v>
      </c>
      <c r="AK508" s="108">
        <f t="shared" si="1987"/>
        <v>29.780372519730182</v>
      </c>
      <c r="AL508" s="108">
        <v>37.395746961689241</v>
      </c>
      <c r="AM508" s="245">
        <v>942.37282343456889</v>
      </c>
      <c r="AN508" s="244">
        <v>707.55</v>
      </c>
      <c r="AO508" s="108">
        <v>155.661</v>
      </c>
      <c r="AP508" s="108">
        <v>476.21865014999997</v>
      </c>
      <c r="AQ508" s="108">
        <f t="shared" si="1988"/>
        <v>47.133264679946102</v>
      </c>
      <c r="AR508" s="108">
        <f t="shared" si="1989"/>
        <v>149.027864377941</v>
      </c>
      <c r="AS508" s="246">
        <v>57.4175510916333</v>
      </c>
      <c r="AT508" s="247">
        <v>2.2988971646451222</v>
      </c>
      <c r="AU508" s="108">
        <v>101.96984569063922</v>
      </c>
      <c r="AV508" s="108">
        <f t="shared" si="1990"/>
        <v>1.9726066648854157</v>
      </c>
      <c r="AW508" s="108">
        <f t="shared" si="1991"/>
        <v>59.679687647669034</v>
      </c>
      <c r="AX508" s="108">
        <v>74.940852346613624</v>
      </c>
      <c r="AY508" s="245">
        <v>1888.5094791346633</v>
      </c>
      <c r="AZ508" s="248">
        <v>71</v>
      </c>
      <c r="BA508" s="108">
        <v>361.8988333333333</v>
      </c>
      <c r="BB508" s="108">
        <v>37.740871798474394</v>
      </c>
      <c r="BC508" s="109">
        <v>30.192697438779518</v>
      </c>
      <c r="BD508" s="109">
        <v>7.548174359694876</v>
      </c>
      <c r="BE508" s="108">
        <v>14.152829375</v>
      </c>
      <c r="BF508" s="109">
        <v>11.3222635</v>
      </c>
      <c r="BG508" s="109">
        <v>2.8305658749999996</v>
      </c>
      <c r="BH508" s="108">
        <v>30.206855018996961</v>
      </c>
      <c r="BI508" s="109">
        <f t="shared" si="1992"/>
        <v>17.679105623258312</v>
      </c>
      <c r="BJ508" s="108">
        <f t="shared" si="1993"/>
        <v>0.58435161034249627</v>
      </c>
      <c r="BK508" s="108">
        <v>22.199969476290235</v>
      </c>
      <c r="BL508" s="245">
        <v>559.43923080251386</v>
      </c>
      <c r="BM508" s="244">
        <v>16.670000000000002</v>
      </c>
      <c r="BN508" s="108">
        <v>3.6674000000000002</v>
      </c>
      <c r="BO508" s="108">
        <v>11.219793510000001</v>
      </c>
      <c r="BP508" s="108">
        <f t="shared" si="1994"/>
        <v>1.1104678428587402</v>
      </c>
      <c r="BQ508" s="108">
        <f t="shared" si="1995"/>
        <v>3.5111221810194002</v>
      </c>
      <c r="BR508" s="108">
        <v>2.1778969104916701</v>
      </c>
      <c r="BS508" s="108">
        <v>2.4626616006958919</v>
      </c>
      <c r="BT508" s="108">
        <f t="shared" si="1996"/>
        <v>4.7640188665462033E-2</v>
      </c>
      <c r="BU508" s="108">
        <f t="shared" si="1997"/>
        <v>1.4413170297160833</v>
      </c>
      <c r="BV508" s="108">
        <v>1.8098876010593785</v>
      </c>
      <c r="BW508" s="245">
        <v>45.609167546696334</v>
      </c>
      <c r="BX508" s="107">
        <v>229.53</v>
      </c>
      <c r="BY508" s="108">
        <v>16.755690000000001</v>
      </c>
      <c r="BZ508" s="109">
        <f t="shared" si="1998"/>
        <v>9.8065691749200017</v>
      </c>
      <c r="CA508" s="109">
        <f t="shared" si="1999"/>
        <v>0.32413882305000002</v>
      </c>
      <c r="CB508" s="108">
        <v>12.314284499999999</v>
      </c>
      <c r="CC508" s="110">
        <v>310.31996939999993</v>
      </c>
      <c r="CD508" s="244"/>
      <c r="CE508" s="108">
        <v>0</v>
      </c>
      <c r="CF508" s="109">
        <f t="shared" si="2000"/>
        <v>0</v>
      </c>
      <c r="CG508" s="109">
        <f t="shared" si="2001"/>
        <v>0</v>
      </c>
      <c r="CH508" s="108">
        <v>0</v>
      </c>
      <c r="CI508" s="245">
        <v>0</v>
      </c>
      <c r="CJ508" s="249">
        <v>475.67014381638296</v>
      </c>
      <c r="CK508" s="250">
        <v>104.64743163960425</v>
      </c>
      <c r="CL508" s="250">
        <v>60.045719675661132</v>
      </c>
      <c r="CM508" s="251">
        <v>44.902209268696126</v>
      </c>
      <c r="CN508" s="252">
        <f t="shared" si="1871"/>
        <v>21.887581908025926</v>
      </c>
      <c r="CO508" s="250">
        <v>320.15121730604801</v>
      </c>
      <c r="CP508" s="252">
        <f t="shared" si="2002"/>
        <v>31.686646581648798</v>
      </c>
      <c r="CQ508" s="250">
        <v>100.18812194375467</v>
      </c>
      <c r="CR508" s="250">
        <v>70.117559407951887</v>
      </c>
      <c r="CS508" s="252">
        <f t="shared" si="2003"/>
        <v>1.3564241867468294</v>
      </c>
      <c r="CT508" s="252">
        <f t="shared" si="2004"/>
        <v>41.037563759573189</v>
      </c>
      <c r="CU508" s="250">
        <f t="shared" si="1872"/>
        <v>1030.6320718456482</v>
      </c>
      <c r="CV508" s="245">
        <f t="shared" si="2005"/>
        <v>1298.5964105255166</v>
      </c>
      <c r="CW508" s="244">
        <v>62.101965</v>
      </c>
      <c r="CX508" s="108">
        <v>4.5334434449999996</v>
      </c>
      <c r="CY508" s="108">
        <f t="shared" si="2006"/>
        <v>8.7699463443525E-2</v>
      </c>
      <c r="CZ508" s="108">
        <f t="shared" si="2007"/>
        <v>2.6532793781682598</v>
      </c>
      <c r="DA508" s="108">
        <v>3.33177042225</v>
      </c>
      <c r="DB508" s="245">
        <v>83.960614640700001</v>
      </c>
      <c r="DC508" s="244">
        <v>2.0616099999999999</v>
      </c>
      <c r="DD508" s="108">
        <v>0.15049752999999999</v>
      </c>
      <c r="DE508" s="108">
        <f t="shared" si="2008"/>
        <v>2.9113747178499999E-3</v>
      </c>
      <c r="DF508" s="108">
        <f t="shared" si="2009"/>
        <v>8.8081388388039999E-2</v>
      </c>
      <c r="DG508" s="108">
        <v>0.1106053765</v>
      </c>
      <c r="DH508" s="245">
        <v>2.7872554878</v>
      </c>
      <c r="DI508" s="107">
        <v>62.099815606664002</v>
      </c>
      <c r="DJ508" s="108">
        <v>13.66195943346608</v>
      </c>
      <c r="DK508" s="108">
        <v>1.022597623452713</v>
      </c>
      <c r="DL508" s="108">
        <v>41.796467193512029</v>
      </c>
      <c r="DM508" s="108">
        <f t="shared" si="2010"/>
        <v>4.1367635440106598</v>
      </c>
      <c r="DN508" s="108">
        <f t="shared" si="2011"/>
        <v>13.079786443537655</v>
      </c>
      <c r="DO508" s="108">
        <v>8.6564013095679204</v>
      </c>
      <c r="DP508" s="108">
        <f t="shared" si="2012"/>
        <v>0.16745808333359144</v>
      </c>
      <c r="DQ508" s="108">
        <f t="shared" si="2013"/>
        <v>5.0663146816481976</v>
      </c>
      <c r="DR508" s="108">
        <v>6.3618620583331378</v>
      </c>
      <c r="DS508" s="110">
        <v>160.31892386999505</v>
      </c>
      <c r="DT508" s="244">
        <v>58.6</v>
      </c>
      <c r="DU508" s="108">
        <v>12.887600000000001</v>
      </c>
      <c r="DV508" s="108">
        <v>39.427444739999999</v>
      </c>
      <c r="DW508" s="108">
        <f t="shared" si="2014"/>
        <v>3.9022919156967601</v>
      </c>
      <c r="DX508" s="108">
        <f t="shared" si="2015"/>
        <v>12.3384245569356</v>
      </c>
      <c r="DY508" s="108">
        <v>1.1588863434166701</v>
      </c>
      <c r="DZ508" s="108">
        <v>0.425912410408333</v>
      </c>
      <c r="EA508" s="108"/>
      <c r="EB508" s="108">
        <v>8.2124885750492247</v>
      </c>
      <c r="EC508" s="108">
        <f t="shared" si="2016"/>
        <v>0.15887059148432725</v>
      </c>
      <c r="ED508" s="108">
        <f t="shared" si="2017"/>
        <v>4.8065067633419094</v>
      </c>
      <c r="EE508" s="108">
        <v>6.0356166034437111</v>
      </c>
      <c r="EF508" s="245">
        <v>152.09753840678152</v>
      </c>
      <c r="EG508" s="249">
        <v>265.87102400793646</v>
      </c>
      <c r="EH508" s="250">
        <v>58.491625281745996</v>
      </c>
      <c r="EI508" s="250">
        <v>483.77399075901388</v>
      </c>
      <c r="EJ508" s="250">
        <v>178.94529032161373</v>
      </c>
      <c r="EK508" s="250">
        <f t="shared" si="2018"/>
        <v>17.710931164291399</v>
      </c>
      <c r="EL508" s="250">
        <v>55.9991391532458</v>
      </c>
      <c r="EM508" s="250">
        <v>72.056980917032661</v>
      </c>
      <c r="EN508" s="250">
        <f t="shared" si="2019"/>
        <v>1.393942295839997</v>
      </c>
      <c r="EO508" s="250">
        <f t="shared" si="2020"/>
        <v>42.172645107349872</v>
      </c>
      <c r="EP508" s="250">
        <v>1059.1389112873426</v>
      </c>
      <c r="EQ508" s="245">
        <v>1334.5150282220518</v>
      </c>
      <c r="ER508" s="244">
        <v>144.6</v>
      </c>
      <c r="ES508" s="108">
        <v>31.812000000000001</v>
      </c>
      <c r="ET508" s="108">
        <v>97.323463799999999</v>
      </c>
      <c r="EU508" s="108">
        <f t="shared" si="2021"/>
        <v>9.632492506141201</v>
      </c>
      <c r="EV508" s="108">
        <f t="shared" si="2022"/>
        <v>30.456404761571999</v>
      </c>
      <c r="EW508" s="108">
        <v>10.041461811174999</v>
      </c>
      <c r="EX508" s="108">
        <v>20.715715569615799</v>
      </c>
      <c r="EY508" s="108">
        <f t="shared" si="2023"/>
        <v>0.40074551769421768</v>
      </c>
      <c r="EZ508" s="108">
        <f t="shared" si="2024"/>
        <v>12.1242454199979</v>
      </c>
      <c r="FA508" s="108">
        <v>15.2246320590395</v>
      </c>
      <c r="FB508" s="245">
        <v>383.66072788779633</v>
      </c>
      <c r="FC508" s="244">
        <v>0.83333333333333293</v>
      </c>
      <c r="FD508" s="108">
        <v>6.0833333333333302E-2</v>
      </c>
      <c r="FE508" s="108">
        <f t="shared" si="2025"/>
        <v>1.1768208333333328E-3</v>
      </c>
      <c r="FF508" s="108">
        <f t="shared" si="2026"/>
        <v>3.5603803333333316E-2</v>
      </c>
      <c r="FG508" s="108">
        <v>4.4708333333333301E-2</v>
      </c>
      <c r="FH508" s="245">
        <v>1.1266499999999995</v>
      </c>
      <c r="FI508" s="244">
        <v>699.73646166666595</v>
      </c>
      <c r="FJ508" s="108">
        <v>51.080761701666603</v>
      </c>
      <c r="FK508" s="108">
        <f t="shared" si="2027"/>
        <v>0.98815733511874049</v>
      </c>
      <c r="FL508" s="108">
        <f t="shared" si="2028"/>
        <v>29.89593523961101</v>
      </c>
      <c r="FM508" s="108">
        <v>37.540999999999997</v>
      </c>
      <c r="FN508" s="245">
        <v>946.02986804199907</v>
      </c>
      <c r="FO508" s="244">
        <v>544.50608333333423</v>
      </c>
      <c r="FP508" s="108">
        <v>39.748944083333399</v>
      </c>
      <c r="FQ508" s="108">
        <f t="shared" si="2029"/>
        <v>0.76894332329208459</v>
      </c>
      <c r="FR508" s="108">
        <f t="shared" si="2030"/>
        <v>23.263785005764372</v>
      </c>
      <c r="FS508" s="108">
        <v>29.212751370833399</v>
      </c>
      <c r="FT508" s="110">
        <v>736.1613345450013</v>
      </c>
      <c r="FU508" s="253">
        <f t="shared" si="1873"/>
        <v>2555.2379997857993</v>
      </c>
      <c r="FV508" s="254">
        <f t="shared" si="1874"/>
        <v>612.1857811066933</v>
      </c>
      <c r="FW508" s="254">
        <f t="shared" si="1875"/>
        <v>65.701440011450558</v>
      </c>
      <c r="FX508" s="254">
        <f t="shared" si="1876"/>
        <v>361.8988333333333</v>
      </c>
      <c r="FY508" s="254">
        <f t="shared" si="1877"/>
        <v>229.53</v>
      </c>
      <c r="FZ508" s="254">
        <f t="shared" si="1878"/>
        <v>0</v>
      </c>
      <c r="GA508" s="254">
        <f t="shared" si="2031"/>
        <v>62.101965</v>
      </c>
      <c r="GB508" s="254">
        <f t="shared" si="2032"/>
        <v>2.0616099999999999</v>
      </c>
      <c r="GC508" s="254">
        <f t="shared" si="2033"/>
        <v>699.73646166666595</v>
      </c>
      <c r="GD508" s="254">
        <f t="shared" si="2034"/>
        <v>544.50608333333423</v>
      </c>
      <c r="GE508" s="254">
        <f t="shared" si="1879"/>
        <v>1409.6697872211737</v>
      </c>
      <c r="GF508" s="255">
        <f t="shared" si="1880"/>
        <v>538.19331711985285</v>
      </c>
      <c r="GG508" s="255">
        <f t="shared" si="1881"/>
        <v>139.52065752042847</v>
      </c>
      <c r="GH508" s="254">
        <f t="shared" si="1882"/>
        <v>477.61198723058442</v>
      </c>
      <c r="GI508" s="255">
        <f t="shared" si="1883"/>
        <v>341.02783530181301</v>
      </c>
      <c r="GJ508" s="256">
        <f t="shared" si="1884"/>
        <v>9.2394038929756572</v>
      </c>
      <c r="GK508" s="253">
        <f t="shared" si="2035"/>
        <v>7020.2419486890349</v>
      </c>
      <c r="GL508" s="257">
        <f t="shared" si="2036"/>
        <v>8845.5048553481829</v>
      </c>
      <c r="GM508" s="221">
        <f t="shared" si="2037"/>
        <v>7799.023551403182</v>
      </c>
      <c r="GN508" s="222">
        <f t="shared" si="2038"/>
        <v>4276.5827833348585</v>
      </c>
      <c r="GO508" s="222">
        <f t="shared" si="2039"/>
        <v>268.84420829092585</v>
      </c>
      <c r="GP508" s="55">
        <f t="shared" si="2040"/>
        <v>0.54834848941639958</v>
      </c>
      <c r="GQ508" s="56">
        <f t="shared" si="2041"/>
        <v>3.4471521533302206E-2</v>
      </c>
      <c r="GR508" s="258">
        <f t="shared" si="2042"/>
        <v>1.0912658469770584</v>
      </c>
      <c r="GS508" s="227">
        <f t="shared" si="1885"/>
        <v>8845.5048553481829</v>
      </c>
      <c r="GT508" s="222">
        <f t="shared" si="2109"/>
        <v>4327.4185317814063</v>
      </c>
      <c r="GU508" s="222">
        <f t="shared" si="2110"/>
        <v>270.22149179531687</v>
      </c>
      <c r="GV508" s="37">
        <f t="shared" si="2099"/>
        <v>0.48922233411753269</v>
      </c>
      <c r="GW508" s="228">
        <f t="shared" si="2100"/>
        <v>3.0549018537018281E-2</v>
      </c>
      <c r="GX508" s="258">
        <f t="shared" si="2043"/>
        <v>1.0813931827276015</v>
      </c>
      <c r="GY508" s="221">
        <f t="shared" si="2108"/>
        <v>6297.2114971660994</v>
      </c>
      <c r="GZ508" s="222">
        <f t="shared" si="2044"/>
        <v>3527.3504612086012</v>
      </c>
      <c r="HA508" s="222">
        <f t="shared" si="2045"/>
        <v>184.05698198583525</v>
      </c>
      <c r="HB508" s="55">
        <f t="shared" si="2046"/>
        <v>0.56014482962752576</v>
      </c>
      <c r="HC508" s="56">
        <f t="shared" si="2047"/>
        <v>2.9228330995181826E-2</v>
      </c>
      <c r="HD508" s="258">
        <f t="shared" si="2048"/>
        <v>1.0923021632737868</v>
      </c>
      <c r="HE508" s="221">
        <f t="shared" si="2049"/>
        <v>7239.5843206006684</v>
      </c>
      <c r="HF508" s="222">
        <f t="shared" si="2050"/>
        <v>4249.4064621707857</v>
      </c>
      <c r="HG508" s="222">
        <f t="shared" si="2051"/>
        <v>215.7990744790321</v>
      </c>
      <c r="HH508" s="55">
        <f t="shared" si="2052"/>
        <v>0.58696829458548416</v>
      </c>
      <c r="HI508" s="56">
        <f t="shared" si="2053"/>
        <v>2.9808213417027683E-2</v>
      </c>
      <c r="HJ508" s="259">
        <f t="shared" si="2054"/>
        <v>1.0965952240198431</v>
      </c>
      <c r="HK508" s="54">
        <f t="shared" si="1886"/>
        <v>3.0152015951569666</v>
      </c>
      <c r="HL508" s="55">
        <f t="shared" si="1887"/>
        <v>3.4384315156201417</v>
      </c>
      <c r="HM508" s="55">
        <f t="shared" si="1888"/>
        <v>2.4372538169128011</v>
      </c>
      <c r="HN508" s="56">
        <f t="shared" si="1889"/>
        <v>2.8127667496108981</v>
      </c>
      <c r="HQ508" s="57">
        <f t="shared" si="1890"/>
        <v>573.06031822395607</v>
      </c>
      <c r="HR508" s="58">
        <f t="shared" si="2055"/>
        <v>662.85887008965005</v>
      </c>
      <c r="HS508" s="58">
        <f t="shared" si="1891"/>
        <v>25.192136899362584</v>
      </c>
      <c r="HT508" s="58">
        <f t="shared" si="2056"/>
        <v>29.094398905073849</v>
      </c>
      <c r="HU508" s="58">
        <f t="shared" si="1892"/>
        <v>747.91493923378482</v>
      </c>
      <c r="HV508" s="55">
        <f t="shared" si="2127"/>
        <v>0.76621055171198782</v>
      </c>
      <c r="HW508" s="56">
        <f t="shared" si="2128"/>
        <v>3.3683157773491103E-2</v>
      </c>
      <c r="HX508" s="260">
        <f t="shared" si="2129"/>
        <v>1.1252827145923823</v>
      </c>
      <c r="HY508" s="57">
        <f t="shared" si="1893"/>
        <v>1117.8342134712443</v>
      </c>
      <c r="HZ508" s="58">
        <f t="shared" si="2057"/>
        <v>1292.9988347221883</v>
      </c>
      <c r="IA508" s="58">
        <f t="shared" si="1894"/>
        <v>51.404768509476639</v>
      </c>
      <c r="IB508" s="58">
        <f t="shared" si="2058"/>
        <v>59.367367151594571</v>
      </c>
      <c r="IC508" s="58">
        <f t="shared" si="1895"/>
        <v>1498.8170469322724</v>
      </c>
      <c r="ID508" s="55">
        <f t="shared" si="1896"/>
        <v>0.74581098190682393</v>
      </c>
      <c r="IE508" s="56">
        <f t="shared" si="1897"/>
        <v>3.4296893416504812E-2</v>
      </c>
      <c r="IF508" s="260">
        <f t="shared" si="1898"/>
        <v>1.1221811696550159</v>
      </c>
      <c r="IG508" s="57">
        <f t="shared" si="1899"/>
        <v>21.56850886037514</v>
      </c>
      <c r="IH508" s="58">
        <f t="shared" si="2059"/>
        <v>24.948294198795924</v>
      </c>
      <c r="II508" s="58">
        <f t="shared" si="1900"/>
        <v>42.099312549122011</v>
      </c>
      <c r="IJ508" s="58">
        <f t="shared" si="2060"/>
        <v>48.620496062981012</v>
      </c>
      <c r="IK508" s="58">
        <f t="shared" si="1901"/>
        <v>443.99938952580465</v>
      </c>
      <c r="IL508" s="55">
        <f t="shared" si="1902"/>
        <v>4.857778945013979E-2</v>
      </c>
      <c r="IM508" s="56">
        <f t="shared" si="1903"/>
        <v>9.481840187682343E-2</v>
      </c>
      <c r="IN508" s="260">
        <f t="shared" si="1904"/>
        <v>1.0222995100575569</v>
      </c>
      <c r="IO508" s="57">
        <f t="shared" si="1905"/>
        <v>26.379375837097292</v>
      </c>
      <c r="IP508" s="58">
        <f t="shared" si="2061"/>
        <v>30.513024030770438</v>
      </c>
      <c r="IQ508" s="58">
        <f t="shared" si="1906"/>
        <v>1.1581080315242023</v>
      </c>
      <c r="IR508" s="58">
        <f t="shared" si="2062"/>
        <v>1.3374989656073013</v>
      </c>
      <c r="IS508" s="58">
        <f t="shared" si="1907"/>
        <v>36.197752021187569</v>
      </c>
      <c r="IT508" s="55">
        <f t="shared" si="1908"/>
        <v>0.72875729469765682</v>
      </c>
      <c r="IU508" s="56">
        <f t="shared" si="1909"/>
        <v>3.199392135860616E-2</v>
      </c>
      <c r="IV508" s="260">
        <f t="shared" si="1910"/>
        <v>1.119152126497571</v>
      </c>
      <c r="IW508" s="57">
        <f t="shared" si="1911"/>
        <v>11.964014393402401</v>
      </c>
      <c r="IX508" s="58">
        <f t="shared" si="2063"/>
        <v>13.838775448848558</v>
      </c>
      <c r="IY508" s="58">
        <f t="shared" si="1912"/>
        <v>0.32413882305000002</v>
      </c>
      <c r="IZ508" s="58">
        <f t="shared" si="2064"/>
        <v>0.37434792674044504</v>
      </c>
      <c r="JA508" s="58">
        <f t="shared" si="1913"/>
        <v>246.28568999999996</v>
      </c>
      <c r="JB508" s="55">
        <f t="shared" si="2111"/>
        <v>4.8577789450139804E-2</v>
      </c>
      <c r="JC508" s="56">
        <f t="shared" si="2112"/>
        <v>1.3161090400745576E-3</v>
      </c>
      <c r="JD508" s="260">
        <f t="shared" si="2113"/>
        <v>1.0078160048971445</v>
      </c>
      <c r="JE508" s="57">
        <f t="shared" si="1914"/>
        <v>0</v>
      </c>
      <c r="JF508" s="58">
        <f t="shared" si="2065"/>
        <v>0</v>
      </c>
      <c r="JG508" s="58">
        <f t="shared" si="1915"/>
        <v>0</v>
      </c>
      <c r="JH508" s="58">
        <f t="shared" si="2066"/>
        <v>0</v>
      </c>
      <c r="JI508" s="58">
        <f t="shared" si="1916"/>
        <v>0</v>
      </c>
      <c r="JJ508" s="55"/>
      <c r="JK508" s="56"/>
      <c r="JL508" s="260"/>
      <c r="JM508" s="57">
        <f t="shared" si="1917"/>
        <v>752.6129120140472</v>
      </c>
      <c r="JN508" s="58">
        <f t="shared" si="2067"/>
        <v>870.54735532664847</v>
      </c>
      <c r="JO508" s="58">
        <f t="shared" si="1918"/>
        <v>54.930652676421552</v>
      </c>
      <c r="JP508" s="58">
        <f t="shared" si="2068"/>
        <v>63.439410775999249</v>
      </c>
      <c r="JQ508" s="58">
        <f t="shared" si="1919"/>
        <v>1030.6320718456479</v>
      </c>
      <c r="JR508" s="55">
        <f t="shared" si="1920"/>
        <v>0.73024402458801208</v>
      </c>
      <c r="JS508" s="56">
        <f t="shared" si="1921"/>
        <v>5.3298023782679463E-2</v>
      </c>
      <c r="JT508" s="260">
        <f t="shared" si="1922"/>
        <v>1.1226851025368785</v>
      </c>
      <c r="JU508" s="57">
        <f t="shared" si="1923"/>
        <v>3.2370008413652767</v>
      </c>
      <c r="JV508" s="58">
        <f t="shared" si="2069"/>
        <v>3.7442388732072156</v>
      </c>
      <c r="JW508" s="58">
        <f t="shared" si="1924"/>
        <v>8.7699463443525E-2</v>
      </c>
      <c r="JX508" s="58">
        <f t="shared" si="2070"/>
        <v>0.10128411033092703</v>
      </c>
      <c r="JY508" s="58">
        <f t="shared" si="1925"/>
        <v>66.635408444999996</v>
      </c>
      <c r="JZ508" s="55">
        <f t="shared" si="1926"/>
        <v>4.857778945013979E-2</v>
      </c>
      <c r="KA508" s="56">
        <f t="shared" si="1927"/>
        <v>1.3161090400745574E-3</v>
      </c>
      <c r="KB508" s="260">
        <f t="shared" si="1928"/>
        <v>1.0078160048971445</v>
      </c>
      <c r="KC508" s="57">
        <f t="shared" si="1929"/>
        <v>0.1074592938334088</v>
      </c>
      <c r="KD508" s="58">
        <f t="shared" si="2071"/>
        <v>0.12429816517710396</v>
      </c>
      <c r="KE508" s="58">
        <f t="shared" si="1930"/>
        <v>2.9113747178499999E-3</v>
      </c>
      <c r="KF508" s="58">
        <f t="shared" si="2072"/>
        <v>3.3623466616449649E-3</v>
      </c>
      <c r="KG508" s="58">
        <f t="shared" si="1931"/>
        <v>2.2121075299999999</v>
      </c>
      <c r="KH508" s="55">
        <f t="shared" si="1932"/>
        <v>4.8577789450139797E-2</v>
      </c>
      <c r="KI508" s="56">
        <f t="shared" si="1933"/>
        <v>1.3161090400745574E-3</v>
      </c>
      <c r="KJ508" s="260">
        <f t="shared" si="1934"/>
        <v>1.0078160048971445</v>
      </c>
      <c r="KK508" s="57">
        <f t="shared" si="1935"/>
        <v>97.900018412856824</v>
      </c>
      <c r="KL508" s="58">
        <f t="shared" si="2073"/>
        <v>113.2409512981515</v>
      </c>
      <c r="KM508" s="58">
        <f t="shared" si="1936"/>
        <v>4.3042216273442513</v>
      </c>
      <c r="KN508" s="58">
        <f t="shared" si="2074"/>
        <v>4.970945557419876</v>
      </c>
      <c r="KO508" s="58">
        <f t="shared" si="1937"/>
        <v>127.23724116666274</v>
      </c>
      <c r="KP508" s="55">
        <f t="shared" si="2075"/>
        <v>0.76942896211197853</v>
      </c>
      <c r="KQ508" s="56">
        <f t="shared" si="2076"/>
        <v>3.3828316205837344E-2</v>
      </c>
      <c r="KR508" s="260">
        <f t="shared" si="2077"/>
        <v>1.1258095245432311</v>
      </c>
      <c r="KS508" s="57">
        <f t="shared" si="1938"/>
        <v>92.40441621073856</v>
      </c>
      <c r="KT508" s="58">
        <f t="shared" si="2078"/>
        <v>106.8841882309613</v>
      </c>
      <c r="KU508" s="58">
        <f t="shared" si="1939"/>
        <v>4.0611625071810877</v>
      </c>
      <c r="KV508" s="58">
        <f t="shared" si="2079"/>
        <v>4.6902365795434386</v>
      </c>
      <c r="KW508" s="58">
        <f t="shared" si="1940"/>
        <v>120.71233206887423</v>
      </c>
      <c r="KX508" s="55">
        <f t="shared" si="1941"/>
        <v>0.76549275974567232</v>
      </c>
      <c r="KY508" s="56">
        <f t="shared" si="1942"/>
        <v>3.3643310816528098E-2</v>
      </c>
      <c r="KZ508" s="260">
        <f t="shared" si="1943"/>
        <v>1.1251640642976271</v>
      </c>
      <c r="LA508" s="57">
        <f t="shared" si="1944"/>
        <v>444.13222608760918</v>
      </c>
      <c r="LB508" s="58">
        <f t="shared" si="2080"/>
        <v>513.72774591553753</v>
      </c>
      <c r="LC508" s="58">
        <f t="shared" si="1945"/>
        <v>19.104873460131394</v>
      </c>
      <c r="LD508" s="58">
        <f t="shared" si="2081"/>
        <v>22.064218359105748</v>
      </c>
      <c r="LE508" s="58">
        <f t="shared" si="1946"/>
        <v>1059.1389112873428</v>
      </c>
      <c r="LF508" s="55">
        <f t="shared" si="2082"/>
        <v>0.41933331063040963</v>
      </c>
      <c r="LG508" s="56">
        <f t="shared" si="2083"/>
        <v>1.8038118755272763E-2</v>
      </c>
      <c r="LH508" s="260">
        <f t="shared" si="2084"/>
        <v>1.0685036343709771</v>
      </c>
      <c r="LI508" s="57">
        <f t="shared" si="1947"/>
        <v>228.36039322151527</v>
      </c>
      <c r="LJ508" s="58">
        <f t="shared" si="2085"/>
        <v>264.1444668393267</v>
      </c>
      <c r="LK508" s="58">
        <f t="shared" si="1948"/>
        <v>10.033238023835418</v>
      </c>
      <c r="LL508" s="58">
        <f t="shared" si="2086"/>
        <v>11.587386593727524</v>
      </c>
      <c r="LM508" s="58">
        <f t="shared" si="1949"/>
        <v>304.49264118079071</v>
      </c>
      <c r="LN508" s="55">
        <f t="shared" si="1950"/>
        <v>0.74997015473332118</v>
      </c>
      <c r="LO508" s="56">
        <f t="shared" si="1951"/>
        <v>3.2950674883069644E-2</v>
      </c>
      <c r="LP508" s="260">
        <f t="shared" si="1952"/>
        <v>1.1226243827860989</v>
      </c>
      <c r="LQ508" s="57">
        <f t="shared" si="1953"/>
        <v>4.3436640066666643E-2</v>
      </c>
      <c r="LR508" s="58">
        <f t="shared" si="2087"/>
        <v>5.0243161565113312E-2</v>
      </c>
      <c r="LS508" s="58">
        <f t="shared" si="1954"/>
        <v>1.1768208333333328E-3</v>
      </c>
      <c r="LT508" s="58">
        <f t="shared" si="2088"/>
        <v>1.359110380416666E-3</v>
      </c>
      <c r="LU508" s="58">
        <f t="shared" si="1955"/>
        <v>0.89416666666666633</v>
      </c>
      <c r="LV508" s="55">
        <f t="shared" si="2101"/>
        <v>4.857778945013979E-2</v>
      </c>
      <c r="LW508" s="56">
        <f t="shared" si="2102"/>
        <v>1.3161090400745572E-3</v>
      </c>
      <c r="LX508" s="260">
        <f t="shared" si="2103"/>
        <v>1.0078160048971445</v>
      </c>
      <c r="LY508" s="57">
        <f t="shared" si="1956"/>
        <v>36.47304099232543</v>
      </c>
      <c r="LZ508" s="58">
        <f t="shared" si="2089"/>
        <v>42.188366515822828</v>
      </c>
      <c r="MA508" s="58">
        <f t="shared" si="1957"/>
        <v>0.98815733511874049</v>
      </c>
      <c r="MB508" s="58">
        <f t="shared" si="2090"/>
        <v>1.1412229063286334</v>
      </c>
      <c r="MC508" s="58">
        <f t="shared" si="1958"/>
        <v>750.81735558888818</v>
      </c>
      <c r="MD508" s="55">
        <f t="shared" si="1959"/>
        <v>4.857778089548629E-2</v>
      </c>
      <c r="ME508" s="56">
        <f t="shared" si="1960"/>
        <v>1.3161088083049166E-3</v>
      </c>
      <c r="MF508" s="260">
        <f t="shared" si="1961"/>
        <v>1.0078160035207293</v>
      </c>
      <c r="MG508" s="57">
        <f t="shared" si="1962"/>
        <v>28.381817707032535</v>
      </c>
      <c r="MH508" s="58">
        <f t="shared" si="2091"/>
        <v>32.829248541724539</v>
      </c>
      <c r="MI508" s="58">
        <f t="shared" si="1963"/>
        <v>0.76894332329208459</v>
      </c>
      <c r="MJ508" s="58">
        <f t="shared" si="2092"/>
        <v>0.88805264407002849</v>
      </c>
      <c r="MK508" s="58">
        <f t="shared" si="1964"/>
        <v>584.25502741666764</v>
      </c>
      <c r="ML508" s="55">
        <f t="shared" si="2117"/>
        <v>4.8577789450139797E-2</v>
      </c>
      <c r="MM508" s="56">
        <f t="shared" si="2118"/>
        <v>1.3161090400745574E-3</v>
      </c>
      <c r="MN508" s="260">
        <f t="shared" si="2119"/>
        <v>1.0078160048971445</v>
      </c>
      <c r="MO508" s="59">
        <v>2.7630312114224491</v>
      </c>
      <c r="MP508" s="60">
        <v>3.1796312114224494</v>
      </c>
      <c r="MQ508" s="60">
        <v>2.2313000000000005</v>
      </c>
      <c r="MR508" s="61">
        <v>2.5650000000000004</v>
      </c>
      <c r="MS508" s="59">
        <f t="shared" si="1965"/>
        <v>1.0912658469770584</v>
      </c>
      <c r="MT508" s="60">
        <f>GX508</f>
        <v>1.0813931827276015</v>
      </c>
      <c r="MU508" s="60">
        <f t="shared" si="2093"/>
        <v>1.0923021632737868</v>
      </c>
      <c r="MV508" s="61">
        <f t="shared" si="2094"/>
        <v>1.0965952240198431</v>
      </c>
      <c r="MW508" s="66">
        <f t="shared" si="2095"/>
        <v>3.0152015951569666</v>
      </c>
      <c r="MX508" s="67">
        <f t="shared" si="2096"/>
        <v>3.4384315156201417</v>
      </c>
      <c r="MY508" s="67">
        <f t="shared" si="2097"/>
        <v>2.4372538169128011</v>
      </c>
      <c r="MZ508" s="261">
        <f t="shared" si="2098"/>
        <v>2.8127667496108981</v>
      </c>
      <c r="NA508" s="59">
        <f t="shared" si="1966"/>
        <v>1.0912792646603902</v>
      </c>
      <c r="NB508" s="60">
        <f>NF508/J508</f>
        <v>1.081287290149876</v>
      </c>
      <c r="NC508" s="60">
        <f t="shared" si="1967"/>
        <v>1.0923159666391991</v>
      </c>
      <c r="ND508" s="262">
        <f>NH508/L508</f>
        <v>1.0966048570064417</v>
      </c>
      <c r="NE508" s="62">
        <f t="shared" si="1968"/>
        <v>3.0152386686347974</v>
      </c>
      <c r="NF508" s="63">
        <f>NE508+NQ508+NR508+OB508</f>
        <v>3.4380948162749476</v>
      </c>
      <c r="NG508" s="63">
        <f t="shared" si="1969"/>
        <v>2.4372846163620454</v>
      </c>
      <c r="NH508" s="64">
        <f>NG508+NM508</f>
        <v>2.8127914582215232</v>
      </c>
      <c r="NI508" s="238">
        <f t="shared" si="2104"/>
        <v>-3.7073477830773527E-5</v>
      </c>
      <c r="NJ508" s="238">
        <f t="shared" si="2105"/>
        <v>3.3669934519409139E-4</v>
      </c>
      <c r="NK508" s="238">
        <f t="shared" si="2106"/>
        <v>-3.0799449244334198E-5</v>
      </c>
      <c r="NL508" s="238">
        <f t="shared" si="2107"/>
        <v>-2.4708610625090444E-5</v>
      </c>
      <c r="NM508" s="239">
        <f t="shared" si="1970"/>
        <v>0.37550684185947797</v>
      </c>
      <c r="NN508" s="240">
        <f t="shared" si="1971"/>
        <v>0.75051476626527458</v>
      </c>
      <c r="NO508" s="240">
        <f t="shared" si="2130"/>
        <v>0.20244721041327399</v>
      </c>
      <c r="NP508" s="240">
        <f t="shared" si="1972"/>
        <v>1.813026444926065E-2</v>
      </c>
      <c r="NQ508" s="240">
        <f>Q508*JD508+0.003</f>
        <v>0.12756605820528705</v>
      </c>
      <c r="NR508" s="240">
        <f t="shared" si="1973"/>
        <v>0</v>
      </c>
      <c r="NS508" s="240">
        <f t="shared" si="1974"/>
        <v>0.51755783226950103</v>
      </c>
      <c r="NT508" s="240">
        <f t="shared" si="1975"/>
        <v>3.0032916945934907E-2</v>
      </c>
      <c r="NU508" s="240">
        <f t="shared" si="1976"/>
        <v>1.0078160048971445E-3</v>
      </c>
      <c r="NV508" s="240">
        <f t="shared" si="1977"/>
        <v>6.3945980994055532E-2</v>
      </c>
      <c r="NW508" s="240">
        <f t="shared" si="1978"/>
        <v>6.0646343065642101E-2</v>
      </c>
      <c r="NX508" s="240">
        <f t="shared" si="1979"/>
        <v>0.50497481760372376</v>
      </c>
      <c r="NY508" s="240">
        <f t="shared" si="1980"/>
        <v>0.15245239118235224</v>
      </c>
      <c r="NZ508" s="240">
        <f t="shared" si="1981"/>
        <v>4.0312640195885782E-4</v>
      </c>
      <c r="OA508" s="240">
        <f t="shared" si="1982"/>
        <v>0.33761836117944433</v>
      </c>
      <c r="OB508" s="241">
        <f t="shared" si="1983"/>
        <v>0.29529008943486335</v>
      </c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136"/>
      <c r="OP508" s="13"/>
      <c r="OQ508" s="13"/>
      <c r="OR508" s="13"/>
      <c r="OS508" s="13"/>
      <c r="OT508" s="13"/>
    </row>
    <row r="509" spans="1:410" ht="15" customHeight="1">
      <c r="A509" s="242">
        <v>490</v>
      </c>
      <c r="B509" s="49" t="s">
        <v>559</v>
      </c>
      <c r="C509" s="50">
        <v>1</v>
      </c>
      <c r="D509" s="51">
        <v>90.7</v>
      </c>
      <c r="E509" s="52">
        <v>90.7</v>
      </c>
      <c r="F509" s="52"/>
      <c r="G509" s="52"/>
      <c r="H509" s="53"/>
      <c r="I509" s="57">
        <v>1.7078369575850745</v>
      </c>
      <c r="J509" s="58"/>
      <c r="K509" s="58">
        <v>1.0996999999999999</v>
      </c>
      <c r="L509" s="243"/>
      <c r="M509" s="1">
        <v>0</v>
      </c>
      <c r="N509" s="2">
        <v>0</v>
      </c>
      <c r="O509" s="2">
        <v>0.60813695758507447</v>
      </c>
      <c r="P509" s="2">
        <v>0</v>
      </c>
      <c r="Q509" s="2">
        <v>0</v>
      </c>
      <c r="R509" s="2">
        <v>0</v>
      </c>
      <c r="S509" s="2">
        <v>0.26129999999999998</v>
      </c>
      <c r="T509" s="2">
        <v>0</v>
      </c>
      <c r="U509" s="2">
        <v>0</v>
      </c>
      <c r="V509" s="2">
        <v>0.49819999999999998</v>
      </c>
      <c r="W509" s="2">
        <v>0</v>
      </c>
      <c r="X509" s="2">
        <v>0.32769999999999999</v>
      </c>
      <c r="Y509" s="2">
        <v>0</v>
      </c>
      <c r="Z509" s="2">
        <v>1.2500000000000001E-2</v>
      </c>
      <c r="AA509" s="2">
        <v>0</v>
      </c>
      <c r="AB509" s="3">
        <v>0</v>
      </c>
      <c r="AC509" s="244">
        <v>0</v>
      </c>
      <c r="AD509" s="108">
        <v>0</v>
      </c>
      <c r="AE509" s="108">
        <v>0</v>
      </c>
      <c r="AF509" s="108">
        <f t="shared" si="1984"/>
        <v>0</v>
      </c>
      <c r="AG509" s="108">
        <f t="shared" si="1985"/>
        <v>0</v>
      </c>
      <c r="AH509" s="108">
        <v>0</v>
      </c>
      <c r="AI509" s="108">
        <v>0</v>
      </c>
      <c r="AJ509" s="108">
        <f t="shared" si="1986"/>
        <v>0</v>
      </c>
      <c r="AK509" s="108">
        <f t="shared" si="1987"/>
        <v>0</v>
      </c>
      <c r="AL509" s="108">
        <v>0</v>
      </c>
      <c r="AM509" s="245">
        <v>0</v>
      </c>
      <c r="AN509" s="244">
        <v>0</v>
      </c>
      <c r="AO509" s="108">
        <v>0</v>
      </c>
      <c r="AP509" s="108">
        <v>0</v>
      </c>
      <c r="AQ509" s="108">
        <f t="shared" si="1988"/>
        <v>0</v>
      </c>
      <c r="AR509" s="108">
        <f t="shared" si="1989"/>
        <v>0</v>
      </c>
      <c r="AS509" s="246">
        <v>0</v>
      </c>
      <c r="AT509" s="247">
        <v>0</v>
      </c>
      <c r="AU509" s="108">
        <v>0</v>
      </c>
      <c r="AV509" s="108">
        <f t="shared" si="1990"/>
        <v>0</v>
      </c>
      <c r="AW509" s="108">
        <f t="shared" si="1991"/>
        <v>0</v>
      </c>
      <c r="AX509" s="108">
        <v>0</v>
      </c>
      <c r="AY509" s="245">
        <v>0</v>
      </c>
      <c r="AZ509" s="248">
        <v>7</v>
      </c>
      <c r="BA509" s="108">
        <v>35.680166666666658</v>
      </c>
      <c r="BB509" s="108">
        <v>3.7209310223848</v>
      </c>
      <c r="BC509" s="109">
        <v>2.9767448179078402</v>
      </c>
      <c r="BD509" s="109">
        <v>0.74418620447695982</v>
      </c>
      <c r="BE509" s="108">
        <v>1.3953493749999999</v>
      </c>
      <c r="BF509" s="109">
        <v>1.1162794999999999</v>
      </c>
      <c r="BG509" s="109">
        <v>0.27906987500000002</v>
      </c>
      <c r="BH509" s="108">
        <v>2.9781406356757563</v>
      </c>
      <c r="BI509" s="109">
        <f t="shared" si="1992"/>
        <v>1.7430104135606785</v>
      </c>
      <c r="BJ509" s="108">
        <f t="shared" si="1993"/>
        <v>5.761213059714751E-2</v>
      </c>
      <c r="BK509" s="108">
        <v>2.1887293849863609</v>
      </c>
      <c r="BL509" s="245">
        <v>55.155980501656288</v>
      </c>
      <c r="BM509" s="244">
        <v>0</v>
      </c>
      <c r="BN509" s="108">
        <v>0</v>
      </c>
      <c r="BO509" s="108">
        <v>0</v>
      </c>
      <c r="BP509" s="108">
        <f t="shared" si="1994"/>
        <v>0</v>
      </c>
      <c r="BQ509" s="108">
        <f t="shared" si="1995"/>
        <v>0</v>
      </c>
      <c r="BR509" s="108">
        <v>0</v>
      </c>
      <c r="BS509" s="108">
        <v>0</v>
      </c>
      <c r="BT509" s="108">
        <f t="shared" si="1996"/>
        <v>0</v>
      </c>
      <c r="BU509" s="108">
        <f t="shared" si="1997"/>
        <v>0</v>
      </c>
      <c r="BV509" s="108">
        <v>0</v>
      </c>
      <c r="BW509" s="245">
        <v>0</v>
      </c>
      <c r="BX509" s="107">
        <v>0</v>
      </c>
      <c r="BY509" s="108">
        <v>0</v>
      </c>
      <c r="BZ509" s="109">
        <f t="shared" si="1998"/>
        <v>0</v>
      </c>
      <c r="CA509" s="109">
        <f t="shared" si="1999"/>
        <v>0</v>
      </c>
      <c r="CB509" s="108">
        <v>0</v>
      </c>
      <c r="CC509" s="110">
        <v>0</v>
      </c>
      <c r="CD509" s="244">
        <v>0</v>
      </c>
      <c r="CE509" s="108">
        <v>0</v>
      </c>
      <c r="CF509" s="109">
        <f t="shared" si="2000"/>
        <v>0</v>
      </c>
      <c r="CG509" s="109">
        <f t="shared" si="2001"/>
        <v>0</v>
      </c>
      <c r="CH509" s="108">
        <v>0</v>
      </c>
      <c r="CI509" s="245">
        <v>0</v>
      </c>
      <c r="CJ509" s="249">
        <v>8.4613336794907319</v>
      </c>
      <c r="CK509" s="250">
        <v>1.8614934094879609</v>
      </c>
      <c r="CL509" s="250">
        <v>1.4422517106986112</v>
      </c>
      <c r="CM509" s="251">
        <v>1.4422517106986112</v>
      </c>
      <c r="CN509" s="252">
        <f t="shared" si="1871"/>
        <v>0.70302559638003803</v>
      </c>
      <c r="CO509" s="250">
        <v>5.6949260169822757</v>
      </c>
      <c r="CP509" s="252">
        <f t="shared" si="2002"/>
        <v>0.56364960760480376</v>
      </c>
      <c r="CQ509" s="250">
        <v>1.7821701477544334</v>
      </c>
      <c r="CR509" s="250">
        <v>1.2745803516161494</v>
      </c>
      <c r="CS509" s="252">
        <f t="shared" si="2003"/>
        <v>2.465675690201441E-2</v>
      </c>
      <c r="CT509" s="252">
        <f t="shared" si="2004"/>
        <v>0.74597109322968047</v>
      </c>
      <c r="CU509" s="250">
        <f t="shared" si="1872"/>
        <v>18.734585168275729</v>
      </c>
      <c r="CV509" s="245">
        <f t="shared" si="2005"/>
        <v>23.605577312027417</v>
      </c>
      <c r="CW509" s="244">
        <v>0</v>
      </c>
      <c r="CX509" s="108">
        <v>0</v>
      </c>
      <c r="CY509" s="108">
        <f t="shared" si="2006"/>
        <v>0</v>
      </c>
      <c r="CZ509" s="108">
        <f t="shared" si="2007"/>
        <v>0</v>
      </c>
      <c r="DA509" s="108">
        <v>0</v>
      </c>
      <c r="DB509" s="245">
        <v>0</v>
      </c>
      <c r="DC509" s="244">
        <v>0</v>
      </c>
      <c r="DD509" s="108">
        <v>0</v>
      </c>
      <c r="DE509" s="108">
        <f t="shared" si="2008"/>
        <v>0</v>
      </c>
      <c r="DF509" s="108">
        <f t="shared" si="2009"/>
        <v>0</v>
      </c>
      <c r="DG509" s="108">
        <v>0</v>
      </c>
      <c r="DH509" s="245">
        <v>0</v>
      </c>
      <c r="DI509" s="107">
        <v>17.500049631300001</v>
      </c>
      <c r="DJ509" s="108">
        <v>3.8500109188860003</v>
      </c>
      <c r="DK509" s="108">
        <v>0.29979799258792983</v>
      </c>
      <c r="DL509" s="108">
        <v>11.778460904495359</v>
      </c>
      <c r="DM509" s="108">
        <f t="shared" si="2010"/>
        <v>1.1657613895615238</v>
      </c>
      <c r="DN509" s="108">
        <f t="shared" si="2011"/>
        <v>3.6859515554527778</v>
      </c>
      <c r="DO509" s="108">
        <v>2.4402673196506579</v>
      </c>
      <c r="DP509" s="108">
        <f t="shared" si="2012"/>
        <v>4.720697129864198E-2</v>
      </c>
      <c r="DQ509" s="108">
        <f t="shared" si="2013"/>
        <v>1.4282103736373013</v>
      </c>
      <c r="DR509" s="108">
        <v>1.7934293383459974</v>
      </c>
      <c r="DS509" s="110">
        <v>45.194419326319135</v>
      </c>
      <c r="DT509" s="244">
        <v>0</v>
      </c>
      <c r="DU509" s="108">
        <v>0</v>
      </c>
      <c r="DV509" s="108">
        <v>0</v>
      </c>
      <c r="DW509" s="108">
        <f t="shared" si="2014"/>
        <v>0</v>
      </c>
      <c r="DX509" s="108">
        <f t="shared" si="2015"/>
        <v>0</v>
      </c>
      <c r="DY509" s="108">
        <v>0</v>
      </c>
      <c r="DZ509" s="108">
        <v>0</v>
      </c>
      <c r="EA509" s="108"/>
      <c r="EB509" s="108">
        <v>0</v>
      </c>
      <c r="EC509" s="108">
        <f t="shared" si="2016"/>
        <v>0</v>
      </c>
      <c r="ED509" s="108">
        <f t="shared" si="2017"/>
        <v>0</v>
      </c>
      <c r="EE509" s="108">
        <v>0</v>
      </c>
      <c r="EF509" s="245">
        <v>0</v>
      </c>
      <c r="EG509" s="249">
        <v>4.9310577777777604</v>
      </c>
      <c r="EH509" s="250">
        <v>1.08483271111111</v>
      </c>
      <c r="EI509" s="250">
        <v>12.6473955555555</v>
      </c>
      <c r="EJ509" s="250">
        <v>3.3188632305066501</v>
      </c>
      <c r="EK509" s="250">
        <f t="shared" si="2018"/>
        <v>0.32848116937616523</v>
      </c>
      <c r="EL509" s="250">
        <v>1.0386050593547511</v>
      </c>
      <c r="EM509" s="250">
        <v>1.6046968970714199</v>
      </c>
      <c r="EN509" s="250">
        <f t="shared" si="2019"/>
        <v>3.104286147384662E-2</v>
      </c>
      <c r="EO509" s="250">
        <f t="shared" si="2020"/>
        <v>0.93917774355519579</v>
      </c>
      <c r="EP509" s="250">
        <v>23.58684617202244</v>
      </c>
      <c r="EQ509" s="245">
        <v>29.719426176748271</v>
      </c>
      <c r="ER509" s="244">
        <v>0</v>
      </c>
      <c r="ES509" s="108">
        <v>0</v>
      </c>
      <c r="ET509" s="108">
        <v>0</v>
      </c>
      <c r="EU509" s="108">
        <f t="shared" si="2021"/>
        <v>0</v>
      </c>
      <c r="EV509" s="108">
        <f t="shared" si="2022"/>
        <v>0</v>
      </c>
      <c r="EW509" s="108">
        <v>0</v>
      </c>
      <c r="EX509" s="108">
        <v>0</v>
      </c>
      <c r="EY509" s="108">
        <f t="shared" si="2023"/>
        <v>0</v>
      </c>
      <c r="EZ509" s="108">
        <f t="shared" si="2024"/>
        <v>0</v>
      </c>
      <c r="FA509" s="108">
        <v>0</v>
      </c>
      <c r="FB509" s="245">
        <v>0</v>
      </c>
      <c r="FC509" s="244">
        <v>0.83333333333333293</v>
      </c>
      <c r="FD509" s="108">
        <v>6.0833333333333302E-2</v>
      </c>
      <c r="FE509" s="108">
        <f t="shared" si="2025"/>
        <v>1.1768208333333328E-3</v>
      </c>
      <c r="FF509" s="108">
        <f t="shared" si="2026"/>
        <v>3.5603803333333316E-2</v>
      </c>
      <c r="FG509" s="108">
        <v>4.4708333333333301E-2</v>
      </c>
      <c r="FH509" s="245">
        <v>1.1266499999999995</v>
      </c>
      <c r="FI509" s="244">
        <v>0</v>
      </c>
      <c r="FJ509" s="108">
        <v>0</v>
      </c>
      <c r="FK509" s="108">
        <f t="shared" si="2027"/>
        <v>0</v>
      </c>
      <c r="FL509" s="108">
        <f t="shared" si="2028"/>
        <v>0</v>
      </c>
      <c r="FM509" s="108">
        <v>0</v>
      </c>
      <c r="FN509" s="245">
        <v>0</v>
      </c>
      <c r="FO509" s="244">
        <v>0</v>
      </c>
      <c r="FP509" s="108">
        <v>0</v>
      </c>
      <c r="FQ509" s="108">
        <f t="shared" si="2029"/>
        <v>0</v>
      </c>
      <c r="FR509" s="108">
        <f t="shared" si="2030"/>
        <v>0</v>
      </c>
      <c r="FS509" s="108">
        <v>0</v>
      </c>
      <c r="FT509" s="110">
        <v>0</v>
      </c>
      <c r="FU509" s="253">
        <f t="shared" si="1873"/>
        <v>37.688778128053563</v>
      </c>
      <c r="FV509" s="254">
        <f t="shared" si="1874"/>
        <v>15.543009075272295</v>
      </c>
      <c r="FW509" s="254">
        <f t="shared" si="1875"/>
        <v>4.7960499142878783</v>
      </c>
      <c r="FX509" s="254">
        <f t="shared" si="1876"/>
        <v>35.680166666666658</v>
      </c>
      <c r="FY509" s="254">
        <f t="shared" si="1877"/>
        <v>0</v>
      </c>
      <c r="FZ509" s="254">
        <f t="shared" si="1878"/>
        <v>0</v>
      </c>
      <c r="GA509" s="254">
        <f t="shared" si="2031"/>
        <v>0</v>
      </c>
      <c r="GB509" s="254">
        <f t="shared" si="2032"/>
        <v>0</v>
      </c>
      <c r="GC509" s="254">
        <f t="shared" si="2033"/>
        <v>0</v>
      </c>
      <c r="GD509" s="254">
        <f t="shared" si="2034"/>
        <v>0</v>
      </c>
      <c r="GE509" s="254">
        <f t="shared" si="1879"/>
        <v>20.792250151984284</v>
      </c>
      <c r="GF509" s="255">
        <f t="shared" si="1880"/>
        <v>7.9382066503255944</v>
      </c>
      <c r="GG509" s="255">
        <f t="shared" si="1881"/>
        <v>2.0578921665424925</v>
      </c>
      <c r="GH509" s="254">
        <f t="shared" si="1882"/>
        <v>8.358518537347317</v>
      </c>
      <c r="GI509" s="255">
        <f t="shared" si="1883"/>
        <v>5.9682075813257516</v>
      </c>
      <c r="GJ509" s="256">
        <f t="shared" si="1884"/>
        <v>0.16169554110498388</v>
      </c>
      <c r="GK509" s="253">
        <f t="shared" si="2035"/>
        <v>122.85877247361199</v>
      </c>
      <c r="GL509" s="257">
        <f t="shared" si="2036"/>
        <v>154.80205331675111</v>
      </c>
      <c r="GM509" s="221">
        <f t="shared" si="2037"/>
        <v>154.80205331675111</v>
      </c>
      <c r="GN509" s="222">
        <f t="shared" si="2038"/>
        <v>65.009942373228185</v>
      </c>
      <c r="GO509" s="222">
        <f t="shared" si="2039"/>
        <v>8.8397034036385467</v>
      </c>
      <c r="GP509" s="55">
        <f t="shared" si="2040"/>
        <v>0.41995529762261535</v>
      </c>
      <c r="GQ509" s="56">
        <f t="shared" si="2041"/>
        <v>5.710326971923959E-2</v>
      </c>
      <c r="GR509" s="258">
        <f t="shared" si="2042"/>
        <v>1.0746522916169741</v>
      </c>
      <c r="GS509" s="227">
        <f t="shared" si="1885"/>
        <v>154.80205331675111</v>
      </c>
      <c r="GT509" s="222">
        <f t="shared" si="2109"/>
        <v>65.009942373228185</v>
      </c>
      <c r="GU509" s="222">
        <f t="shared" si="2110"/>
        <v>8.8397034036385467</v>
      </c>
      <c r="GV509" s="37">
        <f t="shared" si="2099"/>
        <v>0.41995529762261535</v>
      </c>
      <c r="GW509" s="228">
        <f t="shared" si="2100"/>
        <v>5.710326971923959E-2</v>
      </c>
      <c r="GX509" s="258">
        <f t="shared" si="2043"/>
        <v>1.0746522916169741</v>
      </c>
      <c r="GY509" s="221">
        <f t="shared" si="2108"/>
        <v>99.646072815094826</v>
      </c>
      <c r="GZ509" s="222">
        <f t="shared" si="2044"/>
        <v>62.330586765502709</v>
      </c>
      <c r="HA509" s="222">
        <f t="shared" si="2045"/>
        <v>3.6099014785222634</v>
      </c>
      <c r="HB509" s="55">
        <f t="shared" si="2046"/>
        <v>0.62551975210467703</v>
      </c>
      <c r="HC509" s="56">
        <f t="shared" si="2047"/>
        <v>3.6227232810477801E-2</v>
      </c>
      <c r="HD509" s="258">
        <f t="shared" si="2048"/>
        <v>1.1036305435171461</v>
      </c>
      <c r="HE509" s="221">
        <f t="shared" si="2049"/>
        <v>99.646072815094826</v>
      </c>
      <c r="HF509" s="222">
        <f t="shared" si="2050"/>
        <v>62.330586765502709</v>
      </c>
      <c r="HG509" s="222">
        <f t="shared" si="2051"/>
        <v>3.6099014785222634</v>
      </c>
      <c r="HH509" s="55">
        <f t="shared" si="2052"/>
        <v>0.62551975210467703</v>
      </c>
      <c r="HI509" s="56">
        <f t="shared" si="2053"/>
        <v>3.6227232810477801E-2</v>
      </c>
      <c r="HJ509" s="259">
        <f t="shared" si="2054"/>
        <v>1.1036305435171461</v>
      </c>
      <c r="HK509" s="54">
        <f t="shared" si="1886"/>
        <v>1.8353309001769613</v>
      </c>
      <c r="HL509" s="55">
        <f t="shared" si="1887"/>
        <v>0</v>
      </c>
      <c r="HM509" s="55">
        <f t="shared" si="1888"/>
        <v>1.2136625087058055</v>
      </c>
      <c r="HN509" s="56">
        <f t="shared" si="1889"/>
        <v>0</v>
      </c>
      <c r="HQ509" s="57">
        <f t="shared" si="1890"/>
        <v>0</v>
      </c>
      <c r="HR509" s="58">
        <f t="shared" si="2055"/>
        <v>0</v>
      </c>
      <c r="HS509" s="58">
        <f t="shared" si="1891"/>
        <v>0</v>
      </c>
      <c r="HT509" s="58">
        <f t="shared" si="2056"/>
        <v>0</v>
      </c>
      <c r="HU509" s="58">
        <f t="shared" si="1892"/>
        <v>0</v>
      </c>
      <c r="HV509" s="55"/>
      <c r="HW509" s="56"/>
      <c r="HX509" s="260"/>
      <c r="HY509" s="57">
        <f t="shared" si="1893"/>
        <v>0</v>
      </c>
      <c r="HZ509" s="58">
        <f t="shared" si="2057"/>
        <v>0</v>
      </c>
      <c r="IA509" s="58">
        <f t="shared" si="1894"/>
        <v>0</v>
      </c>
      <c r="IB509" s="58">
        <f t="shared" si="2058"/>
        <v>0</v>
      </c>
      <c r="IC509" s="58">
        <f t="shared" si="1895"/>
        <v>0</v>
      </c>
      <c r="ID509" s="55"/>
      <c r="IE509" s="56"/>
      <c r="IF509" s="260"/>
      <c r="IG509" s="57">
        <f t="shared" si="1899"/>
        <v>2.1264727045440277</v>
      </c>
      <c r="IH509" s="58">
        <f t="shared" si="2059"/>
        <v>2.4596909773460771</v>
      </c>
      <c r="II509" s="58">
        <f t="shared" si="1900"/>
        <v>4.1506364485049874</v>
      </c>
      <c r="IJ509" s="58">
        <f t="shared" si="2060"/>
        <v>4.7935700343784102</v>
      </c>
      <c r="IK509" s="58">
        <f t="shared" si="1901"/>
        <v>43.774587699727213</v>
      </c>
      <c r="IL509" s="55">
        <f t="shared" si="1902"/>
        <v>4.857778945013979E-2</v>
      </c>
      <c r="IM509" s="56">
        <f t="shared" si="1903"/>
        <v>9.4818401876823444E-2</v>
      </c>
      <c r="IN509" s="260">
        <f t="shared" si="1904"/>
        <v>1.0222995100575569</v>
      </c>
      <c r="IO509" s="57">
        <f t="shared" si="1905"/>
        <v>0</v>
      </c>
      <c r="IP509" s="58">
        <f t="shared" si="2061"/>
        <v>0</v>
      </c>
      <c r="IQ509" s="58">
        <f t="shared" si="1906"/>
        <v>0</v>
      </c>
      <c r="IR509" s="58">
        <f t="shared" si="2062"/>
        <v>0</v>
      </c>
      <c r="IS509" s="58">
        <f t="shared" si="1907"/>
        <v>0</v>
      </c>
      <c r="IT509" s="55"/>
      <c r="IU509" s="56"/>
      <c r="IV509" s="260"/>
      <c r="IW509" s="57">
        <f t="shared" si="1911"/>
        <v>0</v>
      </c>
      <c r="IX509" s="58">
        <f t="shared" si="2063"/>
        <v>0</v>
      </c>
      <c r="IY509" s="58">
        <f t="shared" si="1912"/>
        <v>0</v>
      </c>
      <c r="IZ509" s="58">
        <f t="shared" si="2064"/>
        <v>0</v>
      </c>
      <c r="JA509" s="58">
        <f t="shared" si="1913"/>
        <v>0</v>
      </c>
      <c r="JB509" s="55"/>
      <c r="JC509" s="56"/>
      <c r="JD509" s="260"/>
      <c r="JE509" s="57">
        <f t="shared" si="1914"/>
        <v>0</v>
      </c>
      <c r="JF509" s="58">
        <f t="shared" si="2065"/>
        <v>0</v>
      </c>
      <c r="JG509" s="58">
        <f t="shared" si="1915"/>
        <v>0</v>
      </c>
      <c r="JH509" s="58">
        <f t="shared" si="2066"/>
        <v>0</v>
      </c>
      <c r="JI509" s="58">
        <f t="shared" si="1916"/>
        <v>0</v>
      </c>
      <c r="JJ509" s="55"/>
      <c r="JK509" s="56"/>
      <c r="JL509" s="260"/>
      <c r="JM509" s="57">
        <f t="shared" si="1917"/>
        <v>13.40715940297931</v>
      </c>
      <c r="JN509" s="58">
        <f t="shared" si="2067"/>
        <v>15.508061281426169</v>
      </c>
      <c r="JO509" s="58">
        <f t="shared" si="1918"/>
        <v>1.2913319608868561</v>
      </c>
      <c r="JP509" s="58">
        <f t="shared" si="2068"/>
        <v>1.4913592816282302</v>
      </c>
      <c r="JQ509" s="58">
        <f t="shared" si="1919"/>
        <v>18.734585168275729</v>
      </c>
      <c r="JR509" s="55">
        <f t="shared" si="1920"/>
        <v>0.71563684397359206</v>
      </c>
      <c r="JS509" s="56">
        <f t="shared" si="1921"/>
        <v>6.8927705059279198E-2</v>
      </c>
      <c r="JT509" s="260">
        <f t="shared" si="1922"/>
        <v>1.1228171949643442</v>
      </c>
      <c r="JU509" s="57">
        <f t="shared" si="1923"/>
        <v>0</v>
      </c>
      <c r="JV509" s="58">
        <f t="shared" si="2069"/>
        <v>0</v>
      </c>
      <c r="JW509" s="58">
        <f t="shared" si="1924"/>
        <v>0</v>
      </c>
      <c r="JX509" s="58">
        <f t="shared" si="2070"/>
        <v>0</v>
      </c>
      <c r="JY509" s="58">
        <f t="shared" si="1925"/>
        <v>0</v>
      </c>
      <c r="JZ509" s="55"/>
      <c r="KA509" s="56"/>
      <c r="KB509" s="260"/>
      <c r="KC509" s="57">
        <f t="shared" si="1929"/>
        <v>0</v>
      </c>
      <c r="KD509" s="58">
        <f t="shared" si="2071"/>
        <v>0</v>
      </c>
      <c r="KE509" s="58">
        <f t="shared" si="1930"/>
        <v>0</v>
      </c>
      <c r="KF509" s="58">
        <f t="shared" si="2072"/>
        <v>0</v>
      </c>
      <c r="KG509" s="58">
        <f t="shared" si="1931"/>
        <v>0</v>
      </c>
      <c r="KH509" s="55"/>
      <c r="KI509" s="56"/>
      <c r="KJ509" s="260"/>
      <c r="KK509" s="57">
        <f t="shared" si="1935"/>
        <v>27.5893381036759</v>
      </c>
      <c r="KL509" s="58">
        <f t="shared" si="2073"/>
        <v>31.912587384521913</v>
      </c>
      <c r="KM509" s="58">
        <f t="shared" si="1936"/>
        <v>1.2129683608601658</v>
      </c>
      <c r="KN509" s="58">
        <f t="shared" si="2074"/>
        <v>1.4008571599574056</v>
      </c>
      <c r="KO509" s="58">
        <f t="shared" si="1937"/>
        <v>35.868586766919954</v>
      </c>
      <c r="KP509" s="55">
        <f t="shared" si="2075"/>
        <v>0.76917828636394314</v>
      </c>
      <c r="KQ509" s="56">
        <f t="shared" si="2076"/>
        <v>3.3817010096947396E-2</v>
      </c>
      <c r="KR509" s="260">
        <f t="shared" si="2077"/>
        <v>1.1257684923372471</v>
      </c>
      <c r="KS509" s="57">
        <f t="shared" si="1938"/>
        <v>0</v>
      </c>
      <c r="KT509" s="58">
        <f t="shared" si="2078"/>
        <v>0</v>
      </c>
      <c r="KU509" s="58">
        <f t="shared" si="1939"/>
        <v>0</v>
      </c>
      <c r="KV509" s="58">
        <f t="shared" si="2079"/>
        <v>0</v>
      </c>
      <c r="KW509" s="58">
        <f t="shared" si="1940"/>
        <v>0</v>
      </c>
      <c r="KX509" s="55"/>
      <c r="KY509" s="56"/>
      <c r="KZ509" s="260"/>
      <c r="LA509" s="57">
        <f t="shared" si="1944"/>
        <v>8.428785508439006</v>
      </c>
      <c r="LB509" s="58">
        <f t="shared" si="2080"/>
        <v>9.7495761976113986</v>
      </c>
      <c r="LC509" s="58">
        <f t="shared" si="1945"/>
        <v>0.35952403085001183</v>
      </c>
      <c r="LD509" s="58">
        <f t="shared" si="2081"/>
        <v>0.41521430322867869</v>
      </c>
      <c r="LE509" s="58">
        <f t="shared" si="1946"/>
        <v>23.586846172022437</v>
      </c>
      <c r="LF509" s="55">
        <f t="shared" si="2082"/>
        <v>0.35735110353315563</v>
      </c>
      <c r="LG509" s="56">
        <f t="shared" si="2083"/>
        <v>1.524256478496314E-2</v>
      </c>
      <c r="LH509" s="260">
        <f t="shared" si="2084"/>
        <v>1.0583579912088363</v>
      </c>
      <c r="LI509" s="57">
        <f t="shared" si="1947"/>
        <v>0</v>
      </c>
      <c r="LJ509" s="58">
        <f t="shared" si="2085"/>
        <v>0</v>
      </c>
      <c r="LK509" s="58">
        <f t="shared" si="1948"/>
        <v>0</v>
      </c>
      <c r="LL509" s="58">
        <f t="shared" si="2086"/>
        <v>0</v>
      </c>
      <c r="LM509" s="58">
        <f t="shared" si="1949"/>
        <v>0</v>
      </c>
      <c r="LN509" s="55"/>
      <c r="LO509" s="56"/>
      <c r="LP509" s="260"/>
      <c r="LQ509" s="57">
        <f t="shared" si="1953"/>
        <v>4.3436640066666643E-2</v>
      </c>
      <c r="LR509" s="58">
        <f t="shared" si="2087"/>
        <v>5.0243161565113312E-2</v>
      </c>
      <c r="LS509" s="58">
        <f t="shared" si="1954"/>
        <v>1.1768208333333328E-3</v>
      </c>
      <c r="LT509" s="58">
        <f t="shared" si="2088"/>
        <v>1.359110380416666E-3</v>
      </c>
      <c r="LU509" s="58">
        <f t="shared" si="1955"/>
        <v>0.89416666666666633</v>
      </c>
      <c r="LV509" s="55">
        <f t="shared" si="2101"/>
        <v>4.857778945013979E-2</v>
      </c>
      <c r="LW509" s="56">
        <f t="shared" si="2102"/>
        <v>1.3161090400745572E-3</v>
      </c>
      <c r="LX509" s="260">
        <f t="shared" si="2103"/>
        <v>1.0078160048971445</v>
      </c>
      <c r="LY509" s="57">
        <f t="shared" si="1956"/>
        <v>0</v>
      </c>
      <c r="LZ509" s="58">
        <f t="shared" si="2089"/>
        <v>0</v>
      </c>
      <c r="MA509" s="58">
        <f t="shared" si="1957"/>
        <v>0</v>
      </c>
      <c r="MB509" s="58">
        <f t="shared" si="2090"/>
        <v>0</v>
      </c>
      <c r="MC509" s="58">
        <f t="shared" si="1958"/>
        <v>0</v>
      </c>
      <c r="MD509" s="55"/>
      <c r="ME509" s="56"/>
      <c r="MF509" s="260"/>
      <c r="MG509" s="57">
        <f t="shared" si="1962"/>
        <v>0</v>
      </c>
      <c r="MH509" s="58">
        <f t="shared" si="2091"/>
        <v>0</v>
      </c>
      <c r="MI509" s="58">
        <f t="shared" si="1963"/>
        <v>0</v>
      </c>
      <c r="MJ509" s="58">
        <f t="shared" si="2092"/>
        <v>0</v>
      </c>
      <c r="MK509" s="58">
        <f t="shared" si="1964"/>
        <v>0</v>
      </c>
      <c r="ML509" s="55"/>
      <c r="MM509" s="56"/>
      <c r="MN509" s="260"/>
      <c r="MO509" s="59">
        <v>1.7078369575850745</v>
      </c>
      <c r="MP509" s="60"/>
      <c r="MQ509" s="60">
        <v>1.0996999999999999</v>
      </c>
      <c r="MR509" s="61"/>
      <c r="MS509" s="59">
        <f t="shared" si="1965"/>
        <v>1.0746522916169741</v>
      </c>
      <c r="MT509" s="60"/>
      <c r="MU509" s="60">
        <f t="shared" si="2093"/>
        <v>1.1036305435171461</v>
      </c>
      <c r="MV509" s="61"/>
      <c r="MW509" s="66">
        <f t="shared" si="2095"/>
        <v>1.8353309001769613</v>
      </c>
      <c r="MX509" s="67"/>
      <c r="MY509" s="67">
        <f t="shared" si="2097"/>
        <v>1.2136625087058055</v>
      </c>
      <c r="MZ509" s="261"/>
      <c r="NA509" s="59">
        <f t="shared" si="1966"/>
        <v>1.0746750240663046</v>
      </c>
      <c r="NB509" s="60"/>
      <c r="NC509" s="60">
        <f t="shared" si="1967"/>
        <v>1.1036388194116118</v>
      </c>
      <c r="ND509" s="262"/>
      <c r="NE509" s="62">
        <f t="shared" si="1968"/>
        <v>1.8353697234940642</v>
      </c>
      <c r="NF509" s="63"/>
      <c r="NG509" s="63">
        <f t="shared" si="1969"/>
        <v>1.2136716097069493</v>
      </c>
      <c r="NH509" s="64"/>
      <c r="NI509" s="238">
        <f t="shared" si="2104"/>
        <v>-3.882331710292064E-5</v>
      </c>
      <c r="NJ509" s="238">
        <f t="shared" si="2105"/>
        <v>0</v>
      </c>
      <c r="NK509" s="238">
        <f t="shared" si="2106"/>
        <v>-9.1010011438186211E-6</v>
      </c>
      <c r="NL509" s="238">
        <f t="shared" si="2107"/>
        <v>0</v>
      </c>
      <c r="NM509" s="239">
        <f t="shared" si="1970"/>
        <v>0</v>
      </c>
      <c r="NN509" s="240">
        <f t="shared" si="1971"/>
        <v>0</v>
      </c>
      <c r="NO509" s="240">
        <f t="shared" si="2130"/>
        <v>0.62169811378711493</v>
      </c>
      <c r="NP509" s="240">
        <f t="shared" si="1972"/>
        <v>0</v>
      </c>
      <c r="NQ509" s="240">
        <f t="shared" ref="NQ509:NQ534" si="2131">Q509*JD509</f>
        <v>0</v>
      </c>
      <c r="NR509" s="240">
        <f t="shared" si="1973"/>
        <v>0</v>
      </c>
      <c r="NS509" s="240">
        <f t="shared" si="1974"/>
        <v>0.2933921330441831</v>
      </c>
      <c r="NT509" s="240">
        <f t="shared" si="1975"/>
        <v>0</v>
      </c>
      <c r="NU509" s="240">
        <f t="shared" si="1976"/>
        <v>0</v>
      </c>
      <c r="NV509" s="240">
        <f t="shared" si="1977"/>
        <v>0.56085786288241646</v>
      </c>
      <c r="NW509" s="240">
        <f t="shared" si="1978"/>
        <v>0</v>
      </c>
      <c r="NX509" s="240">
        <f t="shared" si="1979"/>
        <v>0.34682391371913568</v>
      </c>
      <c r="NY509" s="240">
        <f t="shared" si="1980"/>
        <v>0</v>
      </c>
      <c r="NZ509" s="240">
        <f t="shared" si="1981"/>
        <v>1.2597700061214308E-2</v>
      </c>
      <c r="OA509" s="240">
        <f t="shared" si="1982"/>
        <v>0</v>
      </c>
      <c r="OB509" s="241">
        <f t="shared" si="1983"/>
        <v>0</v>
      </c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136"/>
      <c r="OP509" s="13"/>
      <c r="OQ509" s="13"/>
      <c r="OR509" s="13"/>
      <c r="OS509" s="13"/>
      <c r="OT509" s="13"/>
    </row>
    <row r="510" spans="1:410" ht="15" customHeight="1">
      <c r="A510" s="242">
        <v>491</v>
      </c>
      <c r="B510" s="49" t="s">
        <v>560</v>
      </c>
      <c r="C510" s="50">
        <v>1</v>
      </c>
      <c r="D510" s="51">
        <v>171</v>
      </c>
      <c r="E510" s="52">
        <v>171</v>
      </c>
      <c r="F510" s="52"/>
      <c r="G510" s="52"/>
      <c r="H510" s="53"/>
      <c r="I510" s="57">
        <v>1.1144876202454987</v>
      </c>
      <c r="J510" s="58"/>
      <c r="K510" s="58">
        <v>0.79199999999999993</v>
      </c>
      <c r="L510" s="243"/>
      <c r="M510" s="1">
        <v>0</v>
      </c>
      <c r="N510" s="2">
        <v>0</v>
      </c>
      <c r="O510" s="2">
        <v>0.32248762024549882</v>
      </c>
      <c r="P510" s="2">
        <v>0</v>
      </c>
      <c r="Q510" s="2">
        <v>0</v>
      </c>
      <c r="R510" s="2">
        <v>0</v>
      </c>
      <c r="S510" s="2">
        <v>0.26129999999999998</v>
      </c>
      <c r="T510" s="2">
        <v>0</v>
      </c>
      <c r="U510" s="2">
        <v>0</v>
      </c>
      <c r="V510" s="2">
        <v>0.19819999999999999</v>
      </c>
      <c r="W510" s="2">
        <v>0</v>
      </c>
      <c r="X510" s="2">
        <v>0.32590000000000002</v>
      </c>
      <c r="Y510" s="2">
        <v>0</v>
      </c>
      <c r="Z510" s="2">
        <v>6.6E-3</v>
      </c>
      <c r="AA510" s="2">
        <v>0</v>
      </c>
      <c r="AB510" s="3">
        <v>0</v>
      </c>
      <c r="AC510" s="244">
        <v>0</v>
      </c>
      <c r="AD510" s="108">
        <v>0</v>
      </c>
      <c r="AE510" s="108">
        <v>0</v>
      </c>
      <c r="AF510" s="108">
        <f t="shared" si="1984"/>
        <v>0</v>
      </c>
      <c r="AG510" s="108">
        <f t="shared" si="1985"/>
        <v>0</v>
      </c>
      <c r="AH510" s="108">
        <v>0</v>
      </c>
      <c r="AI510" s="108">
        <v>0</v>
      </c>
      <c r="AJ510" s="108">
        <f t="shared" si="1986"/>
        <v>0</v>
      </c>
      <c r="AK510" s="108">
        <f t="shared" si="1987"/>
        <v>0</v>
      </c>
      <c r="AL510" s="108">
        <v>0</v>
      </c>
      <c r="AM510" s="245">
        <v>0</v>
      </c>
      <c r="AN510" s="244">
        <v>0</v>
      </c>
      <c r="AO510" s="108">
        <v>0</v>
      </c>
      <c r="AP510" s="108">
        <v>0</v>
      </c>
      <c r="AQ510" s="108">
        <f t="shared" si="1988"/>
        <v>0</v>
      </c>
      <c r="AR510" s="108">
        <f t="shared" si="1989"/>
        <v>0</v>
      </c>
      <c r="AS510" s="246">
        <v>0</v>
      </c>
      <c r="AT510" s="247">
        <v>0</v>
      </c>
      <c r="AU510" s="108">
        <v>0</v>
      </c>
      <c r="AV510" s="108">
        <f t="shared" si="1990"/>
        <v>0</v>
      </c>
      <c r="AW510" s="108">
        <f t="shared" si="1991"/>
        <v>0</v>
      </c>
      <c r="AX510" s="108">
        <v>0</v>
      </c>
      <c r="AY510" s="245">
        <v>0</v>
      </c>
      <c r="AZ510" s="248">
        <v>7</v>
      </c>
      <c r="BA510" s="108">
        <v>35.680166666666658</v>
      </c>
      <c r="BB510" s="108">
        <v>3.7209310223848</v>
      </c>
      <c r="BC510" s="109">
        <v>2.9767448179078402</v>
      </c>
      <c r="BD510" s="109">
        <v>0.74418620447695982</v>
      </c>
      <c r="BE510" s="108">
        <v>1.3953493749999999</v>
      </c>
      <c r="BF510" s="109">
        <v>1.1162794999999999</v>
      </c>
      <c r="BG510" s="109">
        <v>0.27906987500000002</v>
      </c>
      <c r="BH510" s="108">
        <v>2.9781406356757563</v>
      </c>
      <c r="BI510" s="109">
        <f t="shared" si="1992"/>
        <v>1.7430104135606785</v>
      </c>
      <c r="BJ510" s="108">
        <f t="shared" si="1993"/>
        <v>5.761213059714751E-2</v>
      </c>
      <c r="BK510" s="108">
        <v>2.1887293849863609</v>
      </c>
      <c r="BL510" s="245">
        <v>55.155980501656288</v>
      </c>
      <c r="BM510" s="244">
        <v>0</v>
      </c>
      <c r="BN510" s="108">
        <v>0</v>
      </c>
      <c r="BO510" s="108">
        <v>0</v>
      </c>
      <c r="BP510" s="108">
        <f t="shared" si="1994"/>
        <v>0</v>
      </c>
      <c r="BQ510" s="108">
        <f t="shared" si="1995"/>
        <v>0</v>
      </c>
      <c r="BR510" s="108">
        <v>0</v>
      </c>
      <c r="BS510" s="108">
        <v>0</v>
      </c>
      <c r="BT510" s="108">
        <f t="shared" si="1996"/>
        <v>0</v>
      </c>
      <c r="BU510" s="108">
        <f t="shared" si="1997"/>
        <v>0</v>
      </c>
      <c r="BV510" s="108">
        <v>0</v>
      </c>
      <c r="BW510" s="245">
        <v>0</v>
      </c>
      <c r="BX510" s="107">
        <v>0</v>
      </c>
      <c r="BY510" s="108">
        <v>0</v>
      </c>
      <c r="BZ510" s="109">
        <f t="shared" si="1998"/>
        <v>0</v>
      </c>
      <c r="CA510" s="109">
        <f t="shared" si="1999"/>
        <v>0</v>
      </c>
      <c r="CB510" s="108">
        <v>0</v>
      </c>
      <c r="CC510" s="110">
        <v>0</v>
      </c>
      <c r="CD510" s="244">
        <v>0</v>
      </c>
      <c r="CE510" s="108">
        <v>0</v>
      </c>
      <c r="CF510" s="109">
        <f t="shared" si="2000"/>
        <v>0</v>
      </c>
      <c r="CG510" s="109">
        <f t="shared" si="2001"/>
        <v>0</v>
      </c>
      <c r="CH510" s="108">
        <v>0</v>
      </c>
      <c r="CI510" s="245">
        <v>0</v>
      </c>
      <c r="CJ510" s="249">
        <v>15.952459307529384</v>
      </c>
      <c r="CK510" s="250">
        <v>3.5095410476564646</v>
      </c>
      <c r="CL510" s="250">
        <v>2.7191294655949561</v>
      </c>
      <c r="CM510" s="251">
        <v>2.7191294655949561</v>
      </c>
      <c r="CN510" s="252">
        <f t="shared" si="1871"/>
        <v>1.3254396580042613</v>
      </c>
      <c r="CO510" s="250">
        <v>10.736850594310575</v>
      </c>
      <c r="CP510" s="252">
        <f t="shared" si="2002"/>
        <v>1.0626690507212948</v>
      </c>
      <c r="CQ510" s="250">
        <v>3.359990024983551</v>
      </c>
      <c r="CR510" s="250">
        <v>2.4030125703016703</v>
      </c>
      <c r="CS510" s="252">
        <f t="shared" si="2003"/>
        <v>4.6486278172485816E-2</v>
      </c>
      <c r="CT510" s="252">
        <f t="shared" si="2004"/>
        <v>1.4064063609953179</v>
      </c>
      <c r="CU510" s="250">
        <f t="shared" si="1872"/>
        <v>35.320992985393048</v>
      </c>
      <c r="CV510" s="245">
        <f t="shared" si="2005"/>
        <v>44.504451161595242</v>
      </c>
      <c r="CW510" s="244">
        <v>0</v>
      </c>
      <c r="CX510" s="108">
        <v>0</v>
      </c>
      <c r="CY510" s="108">
        <f t="shared" si="2006"/>
        <v>0</v>
      </c>
      <c r="CZ510" s="108">
        <f t="shared" si="2007"/>
        <v>0</v>
      </c>
      <c r="DA510" s="108">
        <v>0</v>
      </c>
      <c r="DB510" s="245">
        <v>0</v>
      </c>
      <c r="DC510" s="244">
        <v>0</v>
      </c>
      <c r="DD510" s="108">
        <v>0</v>
      </c>
      <c r="DE510" s="108">
        <f t="shared" si="2008"/>
        <v>0</v>
      </c>
      <c r="DF510" s="108">
        <f t="shared" si="2009"/>
        <v>0</v>
      </c>
      <c r="DG510" s="108">
        <v>0</v>
      </c>
      <c r="DH510" s="245">
        <v>0</v>
      </c>
      <c r="DI510" s="107">
        <v>13.1282612562</v>
      </c>
      <c r="DJ510" s="108">
        <v>2.8882174763639998</v>
      </c>
      <c r="DK510" s="108">
        <v>0.22490372620081989</v>
      </c>
      <c r="DL510" s="108">
        <v>8.8360156232691782</v>
      </c>
      <c r="DM510" s="108">
        <f t="shared" si="2010"/>
        <v>0.87453581029744365</v>
      </c>
      <c r="DN510" s="108">
        <f t="shared" si="2011"/>
        <v>2.7651427291458566</v>
      </c>
      <c r="DO510" s="108">
        <v>1.8306500599884816</v>
      </c>
      <c r="DP510" s="108">
        <f t="shared" si="2012"/>
        <v>3.5413925410477179E-2</v>
      </c>
      <c r="DQ510" s="108">
        <f t="shared" si="2013"/>
        <v>1.0714208993093386</v>
      </c>
      <c r="DR510" s="108">
        <v>1.3454024071011241</v>
      </c>
      <c r="DS510" s="110">
        <v>33.904140658948329</v>
      </c>
      <c r="DT510" s="244">
        <v>0</v>
      </c>
      <c r="DU510" s="108">
        <v>0</v>
      </c>
      <c r="DV510" s="108">
        <v>0</v>
      </c>
      <c r="DW510" s="108">
        <f t="shared" si="2014"/>
        <v>0</v>
      </c>
      <c r="DX510" s="108">
        <f t="shared" si="2015"/>
        <v>0</v>
      </c>
      <c r="DY510" s="108">
        <v>0</v>
      </c>
      <c r="DZ510" s="108">
        <v>0</v>
      </c>
      <c r="EA510" s="108"/>
      <c r="EB510" s="108">
        <v>0</v>
      </c>
      <c r="EC510" s="108">
        <f t="shared" si="2016"/>
        <v>0</v>
      </c>
      <c r="ED510" s="108">
        <f t="shared" si="2017"/>
        <v>0</v>
      </c>
      <c r="EE510" s="108">
        <v>0</v>
      </c>
      <c r="EF510" s="245">
        <v>0</v>
      </c>
      <c r="EG510" s="249">
        <v>9.2457333333333303</v>
      </c>
      <c r="EH510" s="250">
        <v>2.0340613333333302</v>
      </c>
      <c r="EI510" s="250">
        <v>23.7138666666666</v>
      </c>
      <c r="EJ510" s="250">
        <v>6.2228685572</v>
      </c>
      <c r="EK510" s="250">
        <f t="shared" si="2018"/>
        <v>0.61590219258031287</v>
      </c>
      <c r="EL510" s="250">
        <v>1.9473844862901679</v>
      </c>
      <c r="EM510" s="250">
        <v>3.0088066820089301</v>
      </c>
      <c r="EN510" s="250">
        <f t="shared" si="2019"/>
        <v>5.8205365263462754E-2</v>
      </c>
      <c r="EO510" s="250">
        <f t="shared" si="2020"/>
        <v>1.7609582691660026</v>
      </c>
      <c r="EP510" s="250">
        <v>44.225336572542197</v>
      </c>
      <c r="EQ510" s="245">
        <v>55.723924081403169</v>
      </c>
      <c r="ER510" s="244">
        <v>0</v>
      </c>
      <c r="ES510" s="108">
        <v>0</v>
      </c>
      <c r="ET510" s="108">
        <v>0</v>
      </c>
      <c r="EU510" s="108">
        <f t="shared" si="2021"/>
        <v>0</v>
      </c>
      <c r="EV510" s="108">
        <f t="shared" si="2022"/>
        <v>0</v>
      </c>
      <c r="EW510" s="108">
        <v>0</v>
      </c>
      <c r="EX510" s="108">
        <v>0</v>
      </c>
      <c r="EY510" s="108">
        <f t="shared" si="2023"/>
        <v>0</v>
      </c>
      <c r="EZ510" s="108">
        <f t="shared" si="2024"/>
        <v>0</v>
      </c>
      <c r="FA510" s="108">
        <v>0</v>
      </c>
      <c r="FB510" s="245">
        <v>0</v>
      </c>
      <c r="FC510" s="244">
        <v>0.83333333333333293</v>
      </c>
      <c r="FD510" s="108">
        <v>6.0833333333333302E-2</v>
      </c>
      <c r="FE510" s="108">
        <f t="shared" si="2025"/>
        <v>1.1768208333333328E-3</v>
      </c>
      <c r="FF510" s="108">
        <f t="shared" si="2026"/>
        <v>3.5603803333333316E-2</v>
      </c>
      <c r="FG510" s="108">
        <v>4.4708333333333301E-2</v>
      </c>
      <c r="FH510" s="245">
        <v>1.1266499999999995</v>
      </c>
      <c r="FI510" s="244">
        <v>0</v>
      </c>
      <c r="FJ510" s="108">
        <v>0</v>
      </c>
      <c r="FK510" s="108">
        <f t="shared" si="2027"/>
        <v>0</v>
      </c>
      <c r="FL510" s="108">
        <f t="shared" si="2028"/>
        <v>0</v>
      </c>
      <c r="FM510" s="108">
        <v>0</v>
      </c>
      <c r="FN510" s="245">
        <v>0</v>
      </c>
      <c r="FO510" s="244">
        <v>0</v>
      </c>
      <c r="FP510" s="108">
        <v>0</v>
      </c>
      <c r="FQ510" s="108">
        <f t="shared" si="2029"/>
        <v>0</v>
      </c>
      <c r="FR510" s="108">
        <f t="shared" si="2030"/>
        <v>0</v>
      </c>
      <c r="FS510" s="108">
        <v>0</v>
      </c>
      <c r="FT510" s="110">
        <v>0</v>
      </c>
      <c r="FU510" s="253">
        <f t="shared" si="1873"/>
        <v>46.758273754416507</v>
      </c>
      <c r="FV510" s="254">
        <f t="shared" si="1874"/>
        <v>27.189049613268406</v>
      </c>
      <c r="FW510" s="254">
        <f t="shared" si="1875"/>
        <v>5.4184639759121014</v>
      </c>
      <c r="FX510" s="254">
        <f t="shared" si="1876"/>
        <v>35.680166666666658</v>
      </c>
      <c r="FY510" s="254">
        <f t="shared" si="1877"/>
        <v>0</v>
      </c>
      <c r="FZ510" s="254">
        <f t="shared" si="1878"/>
        <v>0</v>
      </c>
      <c r="GA510" s="254">
        <f t="shared" si="2031"/>
        <v>0</v>
      </c>
      <c r="GB510" s="254">
        <f t="shared" si="2032"/>
        <v>0</v>
      </c>
      <c r="GC510" s="254">
        <f t="shared" si="2033"/>
        <v>0</v>
      </c>
      <c r="GD510" s="254">
        <f t="shared" si="2034"/>
        <v>0</v>
      </c>
      <c r="GE510" s="254">
        <f t="shared" si="1879"/>
        <v>25.795734774779753</v>
      </c>
      <c r="GF510" s="255">
        <f t="shared" si="1880"/>
        <v>9.8484710333118812</v>
      </c>
      <c r="GG510" s="255">
        <f t="shared" si="1881"/>
        <v>2.5531070535990512</v>
      </c>
      <c r="GH510" s="254">
        <f t="shared" si="1882"/>
        <v>10.281443281308173</v>
      </c>
      <c r="GI510" s="255">
        <f t="shared" si="1883"/>
        <v>7.3412276905648994</v>
      </c>
      <c r="GJ510" s="256">
        <f t="shared" si="1884"/>
        <v>0.1988945202769066</v>
      </c>
      <c r="GK510" s="253">
        <f t="shared" si="2035"/>
        <v>151.12313206635162</v>
      </c>
      <c r="GL510" s="257">
        <f t="shared" si="2036"/>
        <v>190.41514640360305</v>
      </c>
      <c r="GM510" s="221">
        <f t="shared" si="2037"/>
        <v>190.41514640360305</v>
      </c>
      <c r="GN510" s="222">
        <f t="shared" si="2038"/>
        <v>80.574445322649552</v>
      </c>
      <c r="GO510" s="222">
        <f t="shared" si="2039"/>
        <v>10.294786592732953</v>
      </c>
      <c r="GP510" s="55">
        <f t="shared" si="2040"/>
        <v>0.42315145010504751</v>
      </c>
      <c r="GQ510" s="56">
        <f t="shared" si="2041"/>
        <v>5.4064956423750934E-2</v>
      </c>
      <c r="GR510" s="258">
        <f t="shared" si="2042"/>
        <v>1.0746824939815001</v>
      </c>
      <c r="GS510" s="227">
        <f t="shared" si="1885"/>
        <v>190.41514640360305</v>
      </c>
      <c r="GT510" s="222">
        <f t="shared" si="2109"/>
        <v>80.574445322649552</v>
      </c>
      <c r="GU510" s="222">
        <f t="shared" si="2110"/>
        <v>10.294786592732953</v>
      </c>
      <c r="GV510" s="37">
        <f t="shared" si="2099"/>
        <v>0.42315145010504751</v>
      </c>
      <c r="GW510" s="228">
        <f t="shared" si="2100"/>
        <v>5.4064956423750934E-2</v>
      </c>
      <c r="GX510" s="258">
        <f t="shared" si="2043"/>
        <v>1.0746824939815001</v>
      </c>
      <c r="GY510" s="221">
        <f t="shared" si="2108"/>
        <v>135.25916590194674</v>
      </c>
      <c r="GZ510" s="222">
        <f t="shared" si="2044"/>
        <v>77.895089714924083</v>
      </c>
      <c r="HA510" s="222">
        <f t="shared" si="2045"/>
        <v>5.0649846676166694</v>
      </c>
      <c r="HB510" s="55">
        <f t="shared" si="2046"/>
        <v>0.57589509143796191</v>
      </c>
      <c r="HC510" s="56">
        <f t="shared" si="2047"/>
        <v>3.7446517090667424E-2</v>
      </c>
      <c r="HD510" s="258">
        <f t="shared" si="2048"/>
        <v>1.0960432263256732</v>
      </c>
      <c r="HE510" s="221">
        <f t="shared" si="2049"/>
        <v>135.25916590194674</v>
      </c>
      <c r="HF510" s="222">
        <f t="shared" si="2050"/>
        <v>77.895089714924083</v>
      </c>
      <c r="HG510" s="222">
        <f t="shared" si="2051"/>
        <v>5.0649846676166694</v>
      </c>
      <c r="HH510" s="55">
        <f t="shared" si="2052"/>
        <v>0.57589509143796191</v>
      </c>
      <c r="HI510" s="56">
        <f t="shared" si="2053"/>
        <v>3.7446517090667424E-2</v>
      </c>
      <c r="HJ510" s="259">
        <f t="shared" si="2054"/>
        <v>1.0960432263256732</v>
      </c>
      <c r="HK510" s="54">
        <f t="shared" si="1886"/>
        <v>1.1977203352369394</v>
      </c>
      <c r="HL510" s="55">
        <f t="shared" si="1887"/>
        <v>0</v>
      </c>
      <c r="HM510" s="55">
        <f t="shared" si="1888"/>
        <v>0.86806623524993309</v>
      </c>
      <c r="HN510" s="56">
        <f t="shared" si="1889"/>
        <v>0</v>
      </c>
      <c r="HQ510" s="57">
        <f t="shared" si="1890"/>
        <v>0</v>
      </c>
      <c r="HR510" s="58">
        <f t="shared" si="2055"/>
        <v>0</v>
      </c>
      <c r="HS510" s="58">
        <f t="shared" si="1891"/>
        <v>0</v>
      </c>
      <c r="HT510" s="58">
        <f t="shared" si="2056"/>
        <v>0</v>
      </c>
      <c r="HU510" s="58">
        <f t="shared" si="1892"/>
        <v>0</v>
      </c>
      <c r="HV510" s="55"/>
      <c r="HW510" s="56"/>
      <c r="HX510" s="260"/>
      <c r="HY510" s="57">
        <f t="shared" si="1893"/>
        <v>0</v>
      </c>
      <c r="HZ510" s="58">
        <f t="shared" si="2057"/>
        <v>0</v>
      </c>
      <c r="IA510" s="58">
        <f t="shared" si="1894"/>
        <v>0</v>
      </c>
      <c r="IB510" s="58">
        <f t="shared" si="2058"/>
        <v>0</v>
      </c>
      <c r="IC510" s="58">
        <f t="shared" si="1895"/>
        <v>0</v>
      </c>
      <c r="ID510" s="55"/>
      <c r="IE510" s="56"/>
      <c r="IF510" s="260"/>
      <c r="IG510" s="57">
        <f t="shared" si="1899"/>
        <v>2.1264727045440277</v>
      </c>
      <c r="IH510" s="58">
        <f t="shared" si="2059"/>
        <v>2.4596909773460771</v>
      </c>
      <c r="II510" s="58">
        <f t="shared" si="1900"/>
        <v>4.1506364485049874</v>
      </c>
      <c r="IJ510" s="58">
        <f t="shared" si="2060"/>
        <v>4.7935700343784102</v>
      </c>
      <c r="IK510" s="58">
        <f t="shared" si="1901"/>
        <v>43.774587699727213</v>
      </c>
      <c r="IL510" s="55">
        <f t="shared" si="1902"/>
        <v>4.857778945013979E-2</v>
      </c>
      <c r="IM510" s="56">
        <f t="shared" si="1903"/>
        <v>9.4818401876823444E-2</v>
      </c>
      <c r="IN510" s="260">
        <f t="shared" si="1904"/>
        <v>1.0222995100575569</v>
      </c>
      <c r="IO510" s="57">
        <f t="shared" si="1905"/>
        <v>0</v>
      </c>
      <c r="IP510" s="58">
        <f t="shared" si="2061"/>
        <v>0</v>
      </c>
      <c r="IQ510" s="58">
        <f t="shared" si="1906"/>
        <v>0</v>
      </c>
      <c r="IR510" s="58">
        <f t="shared" si="2062"/>
        <v>0</v>
      </c>
      <c r="IS510" s="58">
        <f t="shared" si="1907"/>
        <v>0</v>
      </c>
      <c r="IT510" s="55"/>
      <c r="IU510" s="56"/>
      <c r="IV510" s="260"/>
      <c r="IW510" s="57">
        <f t="shared" si="1911"/>
        <v>0</v>
      </c>
      <c r="IX510" s="58">
        <f t="shared" si="2063"/>
        <v>0</v>
      </c>
      <c r="IY510" s="58">
        <f t="shared" si="1912"/>
        <v>0</v>
      </c>
      <c r="IZ510" s="58">
        <f t="shared" si="2064"/>
        <v>0</v>
      </c>
      <c r="JA510" s="58">
        <f t="shared" si="1913"/>
        <v>0</v>
      </c>
      <c r="JB510" s="55"/>
      <c r="JC510" s="56"/>
      <c r="JD510" s="260"/>
      <c r="JE510" s="57">
        <f t="shared" si="1914"/>
        <v>0</v>
      </c>
      <c r="JF510" s="58">
        <f t="shared" si="2065"/>
        <v>0</v>
      </c>
      <c r="JG510" s="58">
        <f t="shared" si="1915"/>
        <v>0</v>
      </c>
      <c r="JH510" s="58">
        <f t="shared" si="2066"/>
        <v>0</v>
      </c>
      <c r="JI510" s="58">
        <f t="shared" si="1916"/>
        <v>0</v>
      </c>
      <c r="JJ510" s="55"/>
      <c r="JK510" s="56"/>
      <c r="JL510" s="260"/>
      <c r="JM510" s="57">
        <f t="shared" si="1917"/>
        <v>25.277003946080072</v>
      </c>
      <c r="JN510" s="58">
        <f t="shared" si="2067"/>
        <v>29.237910464430822</v>
      </c>
      <c r="JO510" s="58">
        <f t="shared" si="1918"/>
        <v>2.4345949868980421</v>
      </c>
      <c r="JP510" s="58">
        <f t="shared" si="2068"/>
        <v>2.8117137503685488</v>
      </c>
      <c r="JQ510" s="58">
        <f t="shared" si="1919"/>
        <v>35.320992985393048</v>
      </c>
      <c r="JR510" s="55">
        <f t="shared" si="1920"/>
        <v>0.71563684397359228</v>
      </c>
      <c r="JS510" s="56">
        <f t="shared" si="1921"/>
        <v>6.8927705059279212E-2</v>
      </c>
      <c r="JT510" s="260">
        <f t="shared" si="1922"/>
        <v>1.1228171949643442</v>
      </c>
      <c r="JU510" s="57">
        <f t="shared" si="1923"/>
        <v>0</v>
      </c>
      <c r="JV510" s="58">
        <f t="shared" si="2069"/>
        <v>0</v>
      </c>
      <c r="JW510" s="58">
        <f t="shared" si="1924"/>
        <v>0</v>
      </c>
      <c r="JX510" s="58">
        <f t="shared" si="2070"/>
        <v>0</v>
      </c>
      <c r="JY510" s="58">
        <f t="shared" si="1925"/>
        <v>0</v>
      </c>
      <c r="JZ510" s="55"/>
      <c r="KA510" s="56"/>
      <c r="KB510" s="260"/>
      <c r="KC510" s="57">
        <f t="shared" si="1929"/>
        <v>0</v>
      </c>
      <c r="KD510" s="58">
        <f t="shared" si="2071"/>
        <v>0</v>
      </c>
      <c r="KE510" s="58">
        <f t="shared" si="1930"/>
        <v>0</v>
      </c>
      <c r="KF510" s="58">
        <f t="shared" si="2072"/>
        <v>0</v>
      </c>
      <c r="KG510" s="58">
        <f t="shared" si="1931"/>
        <v>0</v>
      </c>
      <c r="KH510" s="55"/>
      <c r="KI510" s="56"/>
      <c r="KJ510" s="260"/>
      <c r="KK510" s="57">
        <f t="shared" si="1935"/>
        <v>20.697086359279339</v>
      </c>
      <c r="KL510" s="58">
        <f t="shared" si="2073"/>
        <v>23.940319791778414</v>
      </c>
      <c r="KM510" s="58">
        <f t="shared" si="1936"/>
        <v>0.90994973570792081</v>
      </c>
      <c r="KN510" s="58">
        <f t="shared" si="2074"/>
        <v>1.0509009497690778</v>
      </c>
      <c r="KO510" s="58">
        <f t="shared" si="1937"/>
        <v>26.908048142022484</v>
      </c>
      <c r="KP510" s="55">
        <f t="shared" si="2075"/>
        <v>0.76917828636394314</v>
      </c>
      <c r="KQ510" s="56">
        <f t="shared" si="2076"/>
        <v>3.3817010096947389E-2</v>
      </c>
      <c r="KR510" s="260">
        <f t="shared" si="2077"/>
        <v>1.1257684923372469</v>
      </c>
      <c r="KS510" s="57">
        <f t="shared" si="1938"/>
        <v>0</v>
      </c>
      <c r="KT510" s="58">
        <f t="shared" si="2078"/>
        <v>0</v>
      </c>
      <c r="KU510" s="58">
        <f t="shared" si="1939"/>
        <v>0</v>
      </c>
      <c r="KV510" s="58">
        <f t="shared" si="2079"/>
        <v>0</v>
      </c>
      <c r="KW510" s="58">
        <f t="shared" si="1940"/>
        <v>0</v>
      </c>
      <c r="KX510" s="55"/>
      <c r="KY510" s="56"/>
      <c r="KZ510" s="260"/>
      <c r="LA510" s="57">
        <f t="shared" si="1944"/>
        <v>15.80397282832319</v>
      </c>
      <c r="LB510" s="58">
        <f t="shared" si="2080"/>
        <v>18.280455370521434</v>
      </c>
      <c r="LC510" s="58">
        <f t="shared" si="1945"/>
        <v>0.67410755784377563</v>
      </c>
      <c r="LD510" s="58">
        <f t="shared" si="2081"/>
        <v>0.77852681855377648</v>
      </c>
      <c r="LE510" s="58">
        <f t="shared" si="1946"/>
        <v>44.225336572542197</v>
      </c>
      <c r="LF510" s="55">
        <f t="shared" si="2082"/>
        <v>0.3573511035331558</v>
      </c>
      <c r="LG510" s="56">
        <f t="shared" si="2083"/>
        <v>1.5242564784963173E-2</v>
      </c>
      <c r="LH510" s="260">
        <f t="shared" si="2084"/>
        <v>1.0583579912088363</v>
      </c>
      <c r="LI510" s="57">
        <f t="shared" si="1947"/>
        <v>0</v>
      </c>
      <c r="LJ510" s="58">
        <f t="shared" si="2085"/>
        <v>0</v>
      </c>
      <c r="LK510" s="58">
        <f t="shared" si="1948"/>
        <v>0</v>
      </c>
      <c r="LL510" s="58">
        <f t="shared" si="2086"/>
        <v>0</v>
      </c>
      <c r="LM510" s="58">
        <f t="shared" si="1949"/>
        <v>0</v>
      </c>
      <c r="LN510" s="55"/>
      <c r="LO510" s="56"/>
      <c r="LP510" s="260"/>
      <c r="LQ510" s="57">
        <f t="shared" si="1953"/>
        <v>4.3436640066666643E-2</v>
      </c>
      <c r="LR510" s="58">
        <f t="shared" si="2087"/>
        <v>5.0243161565113312E-2</v>
      </c>
      <c r="LS510" s="58">
        <f t="shared" si="1954"/>
        <v>1.1768208333333328E-3</v>
      </c>
      <c r="LT510" s="58">
        <f t="shared" si="2088"/>
        <v>1.359110380416666E-3</v>
      </c>
      <c r="LU510" s="58">
        <f t="shared" si="1955"/>
        <v>0.89416666666666633</v>
      </c>
      <c r="LV510" s="55">
        <f t="shared" si="2101"/>
        <v>4.857778945013979E-2</v>
      </c>
      <c r="LW510" s="56">
        <f t="shared" si="2102"/>
        <v>1.3161090400745572E-3</v>
      </c>
      <c r="LX510" s="260">
        <f t="shared" si="2103"/>
        <v>1.0078160048971445</v>
      </c>
      <c r="LY510" s="57">
        <f t="shared" si="1956"/>
        <v>0</v>
      </c>
      <c r="LZ510" s="58">
        <f t="shared" si="2089"/>
        <v>0</v>
      </c>
      <c r="MA510" s="58">
        <f t="shared" si="1957"/>
        <v>0</v>
      </c>
      <c r="MB510" s="58">
        <f t="shared" si="2090"/>
        <v>0</v>
      </c>
      <c r="MC510" s="58">
        <f t="shared" si="1958"/>
        <v>0</v>
      </c>
      <c r="MD510" s="55"/>
      <c r="ME510" s="56"/>
      <c r="MF510" s="260"/>
      <c r="MG510" s="57">
        <f t="shared" si="1962"/>
        <v>0</v>
      </c>
      <c r="MH510" s="58">
        <f t="shared" si="2091"/>
        <v>0</v>
      </c>
      <c r="MI510" s="58">
        <f t="shared" si="1963"/>
        <v>0</v>
      </c>
      <c r="MJ510" s="58">
        <f t="shared" si="2092"/>
        <v>0</v>
      </c>
      <c r="MK510" s="58">
        <f t="shared" si="1964"/>
        <v>0</v>
      </c>
      <c r="ML510" s="55"/>
      <c r="MM510" s="56"/>
      <c r="MN510" s="260"/>
      <c r="MO510" s="59">
        <v>1.1144876202454987</v>
      </c>
      <c r="MP510" s="60"/>
      <c r="MQ510" s="60">
        <v>0.79199999999999993</v>
      </c>
      <c r="MR510" s="61"/>
      <c r="MS510" s="59">
        <f t="shared" si="1965"/>
        <v>1.0746824939815001</v>
      </c>
      <c r="MT510" s="60"/>
      <c r="MU510" s="60">
        <f t="shared" si="2093"/>
        <v>1.0960432263256732</v>
      </c>
      <c r="MV510" s="61"/>
      <c r="MW510" s="66">
        <f t="shared" si="2095"/>
        <v>1.1977203352369394</v>
      </c>
      <c r="MX510" s="67"/>
      <c r="MY510" s="67">
        <f t="shared" si="2097"/>
        <v>0.86806623524993309</v>
      </c>
      <c r="MZ510" s="261"/>
      <c r="NA510" s="59">
        <f t="shared" si="1966"/>
        <v>1.0747260154450735</v>
      </c>
      <c r="NB510" s="60"/>
      <c r="NC510" s="60">
        <f t="shared" si="1967"/>
        <v>1.0960731100918009</v>
      </c>
      <c r="ND510" s="262"/>
      <c r="NE510" s="62">
        <f t="shared" si="1968"/>
        <v>1.1977688393693071</v>
      </c>
      <c r="NF510" s="63"/>
      <c r="NG510" s="63">
        <f t="shared" si="1969"/>
        <v>0.86808990319270618</v>
      </c>
      <c r="NH510" s="64"/>
      <c r="NI510" s="238">
        <f t="shared" si="2104"/>
        <v>-4.8504132367677144E-5</v>
      </c>
      <c r="NJ510" s="238">
        <f t="shared" si="2105"/>
        <v>0</v>
      </c>
      <c r="NK510" s="238">
        <f t="shared" si="2106"/>
        <v>-2.3667942773086814E-5</v>
      </c>
      <c r="NL510" s="238">
        <f t="shared" si="2107"/>
        <v>0</v>
      </c>
      <c r="NM510" s="239">
        <f t="shared" si="1970"/>
        <v>0</v>
      </c>
      <c r="NN510" s="240">
        <f t="shared" si="1971"/>
        <v>0</v>
      </c>
      <c r="NO510" s="240">
        <f t="shared" si="2130"/>
        <v>0.32967893617660093</v>
      </c>
      <c r="NP510" s="240">
        <f t="shared" si="1972"/>
        <v>0</v>
      </c>
      <c r="NQ510" s="240">
        <f t="shared" si="2131"/>
        <v>0</v>
      </c>
      <c r="NR510" s="240">
        <f t="shared" si="1973"/>
        <v>0</v>
      </c>
      <c r="NS510" s="240">
        <f t="shared" si="1974"/>
        <v>0.2933921330441831</v>
      </c>
      <c r="NT510" s="240">
        <f t="shared" si="1975"/>
        <v>0</v>
      </c>
      <c r="NU510" s="240">
        <f t="shared" si="1976"/>
        <v>0</v>
      </c>
      <c r="NV510" s="240">
        <f t="shared" si="1977"/>
        <v>0.22312731518124232</v>
      </c>
      <c r="NW510" s="240">
        <f t="shared" si="1978"/>
        <v>0</v>
      </c>
      <c r="NX510" s="240">
        <f t="shared" si="1979"/>
        <v>0.3449188693349598</v>
      </c>
      <c r="NY510" s="240">
        <f t="shared" si="1980"/>
        <v>0</v>
      </c>
      <c r="NZ510" s="240">
        <f t="shared" si="1981"/>
        <v>6.6515856323211536E-3</v>
      </c>
      <c r="OA510" s="240">
        <f t="shared" si="1982"/>
        <v>0</v>
      </c>
      <c r="OB510" s="241">
        <f t="shared" si="1983"/>
        <v>0</v>
      </c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136"/>
      <c r="OP510" s="13"/>
      <c r="OQ510" s="13"/>
      <c r="OR510" s="13"/>
      <c r="OS510" s="13"/>
      <c r="OT510" s="13"/>
    </row>
    <row r="511" spans="1:410" ht="15" customHeight="1">
      <c r="A511" s="242">
        <v>492</v>
      </c>
      <c r="B511" s="49" t="s">
        <v>561</v>
      </c>
      <c r="C511" s="50">
        <v>1</v>
      </c>
      <c r="D511" s="51">
        <v>124.7</v>
      </c>
      <c r="E511" s="52">
        <v>124.7</v>
      </c>
      <c r="F511" s="52"/>
      <c r="G511" s="52"/>
      <c r="H511" s="53"/>
      <c r="I511" s="57">
        <v>1.9439107073812685</v>
      </c>
      <c r="J511" s="58"/>
      <c r="K511" s="58">
        <v>0.86979999999999991</v>
      </c>
      <c r="L511" s="243"/>
      <c r="M511" s="1">
        <v>0</v>
      </c>
      <c r="N511" s="2">
        <v>0</v>
      </c>
      <c r="O511" s="2">
        <v>1.0741107073812686</v>
      </c>
      <c r="P511" s="2">
        <v>0</v>
      </c>
      <c r="Q511" s="2">
        <v>0</v>
      </c>
      <c r="R511" s="2">
        <v>0</v>
      </c>
      <c r="S511" s="2">
        <v>0.26129999999999998</v>
      </c>
      <c r="T511" s="2">
        <v>0</v>
      </c>
      <c r="U511" s="2">
        <v>0</v>
      </c>
      <c r="V511" s="2">
        <v>0.27179999999999999</v>
      </c>
      <c r="W511" s="2">
        <v>0</v>
      </c>
      <c r="X511" s="2">
        <v>0.32769999999999999</v>
      </c>
      <c r="Y511" s="2">
        <v>0</v>
      </c>
      <c r="Z511" s="2">
        <v>8.9999999999999993E-3</v>
      </c>
      <c r="AA511" s="2">
        <v>0</v>
      </c>
      <c r="AB511" s="3">
        <v>0</v>
      </c>
      <c r="AC511" s="244">
        <v>0</v>
      </c>
      <c r="AD511" s="108">
        <v>0</v>
      </c>
      <c r="AE511" s="108">
        <v>0</v>
      </c>
      <c r="AF511" s="108">
        <f t="shared" si="1984"/>
        <v>0</v>
      </c>
      <c r="AG511" s="108">
        <f t="shared" si="1985"/>
        <v>0</v>
      </c>
      <c r="AH511" s="108">
        <v>0</v>
      </c>
      <c r="AI511" s="108">
        <v>0</v>
      </c>
      <c r="AJ511" s="108">
        <f t="shared" si="1986"/>
        <v>0</v>
      </c>
      <c r="AK511" s="108">
        <f t="shared" si="1987"/>
        <v>0</v>
      </c>
      <c r="AL511" s="108">
        <v>0</v>
      </c>
      <c r="AM511" s="245">
        <v>0</v>
      </c>
      <c r="AN511" s="244">
        <v>0</v>
      </c>
      <c r="AO511" s="108">
        <v>0</v>
      </c>
      <c r="AP511" s="108">
        <v>0</v>
      </c>
      <c r="AQ511" s="108">
        <f t="shared" si="1988"/>
        <v>0</v>
      </c>
      <c r="AR511" s="108">
        <f t="shared" si="1989"/>
        <v>0</v>
      </c>
      <c r="AS511" s="246">
        <v>0</v>
      </c>
      <c r="AT511" s="247">
        <v>0</v>
      </c>
      <c r="AU511" s="108">
        <v>0</v>
      </c>
      <c r="AV511" s="108">
        <f t="shared" si="1990"/>
        <v>0</v>
      </c>
      <c r="AW511" s="108">
        <f t="shared" si="1991"/>
        <v>0</v>
      </c>
      <c r="AX511" s="108">
        <v>0</v>
      </c>
      <c r="AY511" s="245">
        <v>0</v>
      </c>
      <c r="AZ511" s="248">
        <v>17</v>
      </c>
      <c r="BA511" s="108">
        <v>86.651833333333315</v>
      </c>
      <c r="BB511" s="108">
        <v>9.036546768648801</v>
      </c>
      <c r="BC511" s="109">
        <v>7.2292374149190408</v>
      </c>
      <c r="BD511" s="109">
        <v>1.8073093537297602</v>
      </c>
      <c r="BE511" s="108">
        <v>3.3887056249999996</v>
      </c>
      <c r="BF511" s="109">
        <v>2.7109644999999998</v>
      </c>
      <c r="BG511" s="109">
        <v>0.67774112499999983</v>
      </c>
      <c r="BH511" s="108">
        <v>7.2326272580696944</v>
      </c>
      <c r="BI511" s="109">
        <f t="shared" si="1992"/>
        <v>4.2330252900759344</v>
      </c>
      <c r="BJ511" s="108">
        <f t="shared" si="1993"/>
        <v>0.13991517430735825</v>
      </c>
      <c r="BK511" s="108">
        <v>5.315485649252591</v>
      </c>
      <c r="BL511" s="245">
        <v>133.95023836116528</v>
      </c>
      <c r="BM511" s="244">
        <v>0</v>
      </c>
      <c r="BN511" s="108">
        <v>0</v>
      </c>
      <c r="BO511" s="108">
        <v>0</v>
      </c>
      <c r="BP511" s="108">
        <f t="shared" si="1994"/>
        <v>0</v>
      </c>
      <c r="BQ511" s="108">
        <f t="shared" si="1995"/>
        <v>0</v>
      </c>
      <c r="BR511" s="108">
        <v>0</v>
      </c>
      <c r="BS511" s="108">
        <v>0</v>
      </c>
      <c r="BT511" s="108">
        <f t="shared" si="1996"/>
        <v>0</v>
      </c>
      <c r="BU511" s="108">
        <f t="shared" si="1997"/>
        <v>0</v>
      </c>
      <c r="BV511" s="108">
        <v>0</v>
      </c>
      <c r="BW511" s="245">
        <v>0</v>
      </c>
      <c r="BX511" s="107">
        <v>0</v>
      </c>
      <c r="BY511" s="108">
        <v>0</v>
      </c>
      <c r="BZ511" s="109">
        <f t="shared" si="1998"/>
        <v>0</v>
      </c>
      <c r="CA511" s="109">
        <f t="shared" si="1999"/>
        <v>0</v>
      </c>
      <c r="CB511" s="108">
        <v>0</v>
      </c>
      <c r="CC511" s="110">
        <v>0</v>
      </c>
      <c r="CD511" s="244">
        <v>0</v>
      </c>
      <c r="CE511" s="108">
        <v>0</v>
      </c>
      <c r="CF511" s="109">
        <f t="shared" si="2000"/>
        <v>0</v>
      </c>
      <c r="CG511" s="109">
        <f t="shared" si="2001"/>
        <v>0</v>
      </c>
      <c r="CH511" s="108">
        <v>0</v>
      </c>
      <c r="CI511" s="245">
        <v>0</v>
      </c>
      <c r="CJ511" s="249">
        <v>11.6331676938533</v>
      </c>
      <c r="CK511" s="250">
        <v>2.5592968926477262</v>
      </c>
      <c r="CL511" s="250">
        <v>1.9828973354367896</v>
      </c>
      <c r="CM511" s="251">
        <v>1.9828973354367896</v>
      </c>
      <c r="CN511" s="252">
        <f t="shared" si="1871"/>
        <v>0.96656330615866304</v>
      </c>
      <c r="CO511" s="250">
        <v>7.8297384158510459</v>
      </c>
      <c r="CP511" s="252">
        <f t="shared" si="2002"/>
        <v>0.77494052997044149</v>
      </c>
      <c r="CQ511" s="250">
        <v>2.4502383398564263</v>
      </c>
      <c r="CR511" s="250">
        <v>1.7523723246585869</v>
      </c>
      <c r="CS511" s="252">
        <f t="shared" si="2003"/>
        <v>3.3899642620520365E-2</v>
      </c>
      <c r="CT511" s="252">
        <f t="shared" si="2004"/>
        <v>1.0256074457082818</v>
      </c>
      <c r="CU511" s="250">
        <f t="shared" si="1872"/>
        <v>25.757472662447451</v>
      </c>
      <c r="CV511" s="245">
        <f t="shared" si="2005"/>
        <v>32.454415554683791</v>
      </c>
      <c r="CW511" s="244">
        <v>0</v>
      </c>
      <c r="CX511" s="108">
        <v>0</v>
      </c>
      <c r="CY511" s="108">
        <f t="shared" si="2006"/>
        <v>0</v>
      </c>
      <c r="CZ511" s="108">
        <f t="shared" si="2007"/>
        <v>0</v>
      </c>
      <c r="DA511" s="108">
        <v>0</v>
      </c>
      <c r="DB511" s="245">
        <v>0</v>
      </c>
      <c r="DC511" s="244">
        <v>0</v>
      </c>
      <c r="DD511" s="108">
        <v>0</v>
      </c>
      <c r="DE511" s="108">
        <f t="shared" si="2008"/>
        <v>0</v>
      </c>
      <c r="DF511" s="108">
        <f t="shared" si="2009"/>
        <v>0</v>
      </c>
      <c r="DG511" s="108">
        <v>0</v>
      </c>
      <c r="DH511" s="245">
        <v>0</v>
      </c>
      <c r="DI511" s="107">
        <v>13.1282612562</v>
      </c>
      <c r="DJ511" s="108">
        <v>2.8882174763639998</v>
      </c>
      <c r="DK511" s="108">
        <v>0.22490372620081989</v>
      </c>
      <c r="DL511" s="108">
        <v>8.8360156232691782</v>
      </c>
      <c r="DM511" s="108">
        <f t="shared" si="2010"/>
        <v>0.87453581029744365</v>
      </c>
      <c r="DN511" s="108">
        <f t="shared" si="2011"/>
        <v>2.7651427291458566</v>
      </c>
      <c r="DO511" s="108">
        <v>1.8306500599884816</v>
      </c>
      <c r="DP511" s="108">
        <f t="shared" si="2012"/>
        <v>3.5413925410477179E-2</v>
      </c>
      <c r="DQ511" s="108">
        <f t="shared" si="2013"/>
        <v>1.0714208993093386</v>
      </c>
      <c r="DR511" s="108">
        <v>1.3454024071011241</v>
      </c>
      <c r="DS511" s="110">
        <v>33.904140658948329</v>
      </c>
      <c r="DT511" s="244">
        <v>0</v>
      </c>
      <c r="DU511" s="108">
        <v>0</v>
      </c>
      <c r="DV511" s="108">
        <v>0</v>
      </c>
      <c r="DW511" s="108">
        <f t="shared" si="2014"/>
        <v>0</v>
      </c>
      <c r="DX511" s="108">
        <f t="shared" si="2015"/>
        <v>0</v>
      </c>
      <c r="DY511" s="108">
        <v>0</v>
      </c>
      <c r="DZ511" s="108">
        <v>0</v>
      </c>
      <c r="EA511" s="108"/>
      <c r="EB511" s="108">
        <v>0</v>
      </c>
      <c r="EC511" s="108">
        <f t="shared" si="2016"/>
        <v>0</v>
      </c>
      <c r="ED511" s="108">
        <f t="shared" si="2017"/>
        <v>0</v>
      </c>
      <c r="EE511" s="108">
        <v>0</v>
      </c>
      <c r="EF511" s="245">
        <v>0</v>
      </c>
      <c r="EG511" s="249">
        <v>6.7802044444444203</v>
      </c>
      <c r="EH511" s="250">
        <v>1.4916449777777701</v>
      </c>
      <c r="EI511" s="250">
        <v>17.390168888888802</v>
      </c>
      <c r="EJ511" s="250">
        <v>4.5634369419466498</v>
      </c>
      <c r="EK511" s="250">
        <f t="shared" si="2018"/>
        <v>0.45166160789222776</v>
      </c>
      <c r="EL511" s="250">
        <v>1.4280819566127845</v>
      </c>
      <c r="EM511" s="250">
        <v>2.2064582334732101</v>
      </c>
      <c r="EN511" s="250">
        <f t="shared" si="2019"/>
        <v>4.2683934526539249E-2</v>
      </c>
      <c r="EO511" s="250">
        <f t="shared" si="2020"/>
        <v>1.2913693973883988</v>
      </c>
      <c r="EP511" s="250">
        <v>32.431913486530846</v>
      </c>
      <c r="EQ511" s="245">
        <v>40.864210993028863</v>
      </c>
      <c r="ER511" s="244">
        <v>0</v>
      </c>
      <c r="ES511" s="108">
        <v>0</v>
      </c>
      <c r="ET511" s="108">
        <v>0</v>
      </c>
      <c r="EU511" s="108">
        <f t="shared" si="2021"/>
        <v>0</v>
      </c>
      <c r="EV511" s="108">
        <f t="shared" si="2022"/>
        <v>0</v>
      </c>
      <c r="EW511" s="108">
        <v>0</v>
      </c>
      <c r="EX511" s="108">
        <v>0</v>
      </c>
      <c r="EY511" s="108">
        <f t="shared" si="2023"/>
        <v>0</v>
      </c>
      <c r="EZ511" s="108">
        <f t="shared" si="2024"/>
        <v>0</v>
      </c>
      <c r="FA511" s="108">
        <v>0</v>
      </c>
      <c r="FB511" s="245">
        <v>0</v>
      </c>
      <c r="FC511" s="244">
        <v>0.83333333333333293</v>
      </c>
      <c r="FD511" s="108">
        <v>6.0833333333333302E-2</v>
      </c>
      <c r="FE511" s="108">
        <f t="shared" si="2025"/>
        <v>1.1768208333333328E-3</v>
      </c>
      <c r="FF511" s="108">
        <f t="shared" si="2026"/>
        <v>3.5603803333333316E-2</v>
      </c>
      <c r="FG511" s="108">
        <v>4.4708333333333301E-2</v>
      </c>
      <c r="FH511" s="245">
        <v>1.1266499999999995</v>
      </c>
      <c r="FI511" s="244">
        <v>0</v>
      </c>
      <c r="FJ511" s="108">
        <v>0</v>
      </c>
      <c r="FK511" s="108">
        <f t="shared" si="2027"/>
        <v>0</v>
      </c>
      <c r="FL511" s="108">
        <f t="shared" si="2028"/>
        <v>0</v>
      </c>
      <c r="FM511" s="108">
        <v>0</v>
      </c>
      <c r="FN511" s="245">
        <v>0</v>
      </c>
      <c r="FO511" s="244">
        <v>0</v>
      </c>
      <c r="FP511" s="108">
        <v>0</v>
      </c>
      <c r="FQ511" s="108">
        <f t="shared" si="2029"/>
        <v>0</v>
      </c>
      <c r="FR511" s="108">
        <f t="shared" si="2030"/>
        <v>0</v>
      </c>
      <c r="FS511" s="108">
        <v>0</v>
      </c>
      <c r="FT511" s="110">
        <v>0</v>
      </c>
      <c r="FU511" s="253">
        <f t="shared" si="1873"/>
        <v>38.480792741287217</v>
      </c>
      <c r="FV511" s="254">
        <f t="shared" si="1874"/>
        <v>21.94979045643084</v>
      </c>
      <c r="FW511" s="254">
        <f t="shared" si="1875"/>
        <v>10.906765221077704</v>
      </c>
      <c r="FX511" s="254">
        <f t="shared" si="1876"/>
        <v>86.651833333333315</v>
      </c>
      <c r="FY511" s="254">
        <f t="shared" si="1877"/>
        <v>0</v>
      </c>
      <c r="FZ511" s="254">
        <f t="shared" si="1878"/>
        <v>0</v>
      </c>
      <c r="GA511" s="254">
        <f t="shared" si="2031"/>
        <v>0</v>
      </c>
      <c r="GB511" s="254">
        <f t="shared" si="2032"/>
        <v>0</v>
      </c>
      <c r="GC511" s="254">
        <f t="shared" si="2033"/>
        <v>0</v>
      </c>
      <c r="GD511" s="254">
        <f t="shared" si="2034"/>
        <v>0</v>
      </c>
      <c r="GE511" s="254">
        <f t="shared" si="1879"/>
        <v>21.229190981066871</v>
      </c>
      <c r="GF511" s="255">
        <f t="shared" si="1880"/>
        <v>8.1050248912503822</v>
      </c>
      <c r="GG511" s="255">
        <f t="shared" si="1881"/>
        <v>2.1011379481601127</v>
      </c>
      <c r="GH511" s="254">
        <f t="shared" si="1882"/>
        <v>13.082941209523307</v>
      </c>
      <c r="GI511" s="255">
        <f t="shared" si="1883"/>
        <v>9.3415727396946497</v>
      </c>
      <c r="GJ511" s="256">
        <f t="shared" si="1884"/>
        <v>0.25308949769822836</v>
      </c>
      <c r="GK511" s="253">
        <f t="shared" si="2035"/>
        <v>192.30131394271925</v>
      </c>
      <c r="GL511" s="257">
        <f t="shared" si="2036"/>
        <v>242.29965556782625</v>
      </c>
      <c r="GM511" s="221">
        <f t="shared" si="2037"/>
        <v>242.29965556782625</v>
      </c>
      <c r="GN511" s="222">
        <f t="shared" si="2038"/>
        <v>70.46851186901263</v>
      </c>
      <c r="GO511" s="222">
        <f t="shared" si="2039"/>
        <v>16.70885076033942</v>
      </c>
      <c r="GP511" s="55">
        <f t="shared" si="2040"/>
        <v>0.2908320761078696</v>
      </c>
      <c r="GQ511" s="56">
        <f t="shared" si="2041"/>
        <v>6.8959449080447238E-2</v>
      </c>
      <c r="GR511" s="258">
        <f t="shared" si="2042"/>
        <v>1.0562552049886644</v>
      </c>
      <c r="GS511" s="227">
        <f t="shared" si="1885"/>
        <v>242.29965556782625</v>
      </c>
      <c r="GT511" s="222">
        <f t="shared" si="2109"/>
        <v>70.46851186901263</v>
      </c>
      <c r="GU511" s="222">
        <f t="shared" si="2110"/>
        <v>16.70885076033942</v>
      </c>
      <c r="GV511" s="37">
        <f t="shared" si="2099"/>
        <v>0.2908320761078696</v>
      </c>
      <c r="GW511" s="228">
        <f t="shared" si="2100"/>
        <v>6.8959449080447238E-2</v>
      </c>
      <c r="GX511" s="258">
        <f t="shared" si="2043"/>
        <v>1.0562552049886644</v>
      </c>
      <c r="GY511" s="221">
        <f t="shared" si="2108"/>
        <v>108.34941720666097</v>
      </c>
      <c r="GZ511" s="222">
        <f t="shared" si="2044"/>
        <v>63.961505393107906</v>
      </c>
      <c r="HA511" s="222">
        <f t="shared" si="2045"/>
        <v>4.0079032279141575</v>
      </c>
      <c r="HB511" s="55">
        <f t="shared" si="2046"/>
        <v>0.59032625225025903</v>
      </c>
      <c r="HC511" s="56">
        <f t="shared" si="2047"/>
        <v>3.6990537939577996E-2</v>
      </c>
      <c r="HD511" s="258">
        <f t="shared" si="2048"/>
        <v>1.0982339580544562</v>
      </c>
      <c r="HE511" s="221">
        <f t="shared" si="2049"/>
        <v>108.34941720666097</v>
      </c>
      <c r="HF511" s="222">
        <f t="shared" si="2050"/>
        <v>63.961505393107906</v>
      </c>
      <c r="HG511" s="222">
        <f t="shared" si="2051"/>
        <v>4.0079032279141575</v>
      </c>
      <c r="HH511" s="55">
        <f t="shared" si="2052"/>
        <v>0.59032625225025903</v>
      </c>
      <c r="HI511" s="56">
        <f t="shared" si="2053"/>
        <v>3.6990537939577996E-2</v>
      </c>
      <c r="HJ511" s="259">
        <f t="shared" si="2054"/>
        <v>1.0982339580544562</v>
      </c>
      <c r="HK511" s="54">
        <f t="shared" si="1886"/>
        <v>2.0532658027046615</v>
      </c>
      <c r="HL511" s="55">
        <f t="shared" si="1887"/>
        <v>0</v>
      </c>
      <c r="HM511" s="55">
        <f t="shared" si="1888"/>
        <v>0.95524389671576593</v>
      </c>
      <c r="HN511" s="56">
        <f t="shared" si="1889"/>
        <v>0</v>
      </c>
      <c r="HQ511" s="57">
        <f t="shared" si="1890"/>
        <v>0</v>
      </c>
      <c r="HR511" s="58">
        <f t="shared" si="2055"/>
        <v>0</v>
      </c>
      <c r="HS511" s="58">
        <f t="shared" si="1891"/>
        <v>0</v>
      </c>
      <c r="HT511" s="58">
        <f t="shared" si="2056"/>
        <v>0</v>
      </c>
      <c r="HU511" s="58">
        <f t="shared" si="1892"/>
        <v>0</v>
      </c>
      <c r="HV511" s="55"/>
      <c r="HW511" s="56"/>
      <c r="HX511" s="260"/>
      <c r="HY511" s="57">
        <f t="shared" si="1893"/>
        <v>0</v>
      </c>
      <c r="HZ511" s="58">
        <f t="shared" si="2057"/>
        <v>0</v>
      </c>
      <c r="IA511" s="58">
        <f t="shared" si="1894"/>
        <v>0</v>
      </c>
      <c r="IB511" s="58">
        <f t="shared" si="2058"/>
        <v>0</v>
      </c>
      <c r="IC511" s="58">
        <f t="shared" si="1895"/>
        <v>0</v>
      </c>
      <c r="ID511" s="55"/>
      <c r="IE511" s="56"/>
      <c r="IF511" s="260"/>
      <c r="IG511" s="57">
        <f t="shared" si="1899"/>
        <v>5.1642908538926395</v>
      </c>
      <c r="IH511" s="58">
        <f t="shared" si="2059"/>
        <v>5.9735352306976166</v>
      </c>
      <c r="II511" s="58">
        <f t="shared" si="1900"/>
        <v>10.080117089226398</v>
      </c>
      <c r="IJ511" s="58">
        <f t="shared" si="2060"/>
        <v>11.641527226347568</v>
      </c>
      <c r="IK511" s="58">
        <f t="shared" si="1901"/>
        <v>106.3097129850518</v>
      </c>
      <c r="IL511" s="55">
        <f t="shared" si="1902"/>
        <v>4.8577789450139797E-2</v>
      </c>
      <c r="IM511" s="56">
        <f t="shared" si="1903"/>
        <v>9.4818401876823458E-2</v>
      </c>
      <c r="IN511" s="260">
        <f t="shared" si="1904"/>
        <v>1.0222995100575569</v>
      </c>
      <c r="IO511" s="57">
        <f t="shared" si="1905"/>
        <v>0</v>
      </c>
      <c r="IP511" s="58">
        <f t="shared" si="2061"/>
        <v>0</v>
      </c>
      <c r="IQ511" s="58">
        <f t="shared" si="1906"/>
        <v>0</v>
      </c>
      <c r="IR511" s="58">
        <f t="shared" si="2062"/>
        <v>0</v>
      </c>
      <c r="IS511" s="58">
        <f t="shared" si="1907"/>
        <v>0</v>
      </c>
      <c r="IT511" s="55"/>
      <c r="IU511" s="56"/>
      <c r="IV511" s="260"/>
      <c r="IW511" s="57">
        <f t="shared" si="1911"/>
        <v>0</v>
      </c>
      <c r="IX511" s="58">
        <f t="shared" si="2063"/>
        <v>0</v>
      </c>
      <c r="IY511" s="58">
        <f t="shared" si="1912"/>
        <v>0</v>
      </c>
      <c r="IZ511" s="58">
        <f t="shared" si="2064"/>
        <v>0</v>
      </c>
      <c r="JA511" s="58">
        <f t="shared" si="1913"/>
        <v>0</v>
      </c>
      <c r="JB511" s="55"/>
      <c r="JC511" s="56"/>
      <c r="JD511" s="260"/>
      <c r="JE511" s="57">
        <f t="shared" si="1914"/>
        <v>0</v>
      </c>
      <c r="JF511" s="58">
        <f t="shared" si="2065"/>
        <v>0</v>
      </c>
      <c r="JG511" s="58">
        <f t="shared" si="1915"/>
        <v>0</v>
      </c>
      <c r="JH511" s="58">
        <f t="shared" si="2066"/>
        <v>0</v>
      </c>
      <c r="JI511" s="58">
        <f t="shared" si="1916"/>
        <v>0</v>
      </c>
      <c r="JJ511" s="55"/>
      <c r="JK511" s="56"/>
      <c r="JL511" s="260"/>
      <c r="JM511" s="57">
        <f t="shared" si="1917"/>
        <v>18.432996444889969</v>
      </c>
      <c r="JN511" s="58">
        <f t="shared" si="2067"/>
        <v>21.321446987804229</v>
      </c>
      <c r="JO511" s="58">
        <f t="shared" si="1918"/>
        <v>1.7754034787496247</v>
      </c>
      <c r="JP511" s="58">
        <f t="shared" si="2068"/>
        <v>2.0504134776079415</v>
      </c>
      <c r="JQ511" s="58">
        <f t="shared" si="1919"/>
        <v>25.757472662447451</v>
      </c>
      <c r="JR511" s="55">
        <f t="shared" si="1920"/>
        <v>0.71563684397359206</v>
      </c>
      <c r="JS511" s="56">
        <f t="shared" si="1921"/>
        <v>6.8927705059279198E-2</v>
      </c>
      <c r="JT511" s="260">
        <f t="shared" si="1922"/>
        <v>1.1228171949643442</v>
      </c>
      <c r="JU511" s="57">
        <f t="shared" si="1923"/>
        <v>0</v>
      </c>
      <c r="JV511" s="58">
        <f t="shared" si="2069"/>
        <v>0</v>
      </c>
      <c r="JW511" s="58">
        <f t="shared" si="1924"/>
        <v>0</v>
      </c>
      <c r="JX511" s="58">
        <f t="shared" si="2070"/>
        <v>0</v>
      </c>
      <c r="JY511" s="58">
        <f t="shared" si="1925"/>
        <v>0</v>
      </c>
      <c r="JZ511" s="55"/>
      <c r="KA511" s="56"/>
      <c r="KB511" s="260"/>
      <c r="KC511" s="57">
        <f t="shared" si="1929"/>
        <v>0</v>
      </c>
      <c r="KD511" s="58">
        <f t="shared" si="2071"/>
        <v>0</v>
      </c>
      <c r="KE511" s="58">
        <f t="shared" si="1930"/>
        <v>0</v>
      </c>
      <c r="KF511" s="58">
        <f t="shared" si="2072"/>
        <v>0</v>
      </c>
      <c r="KG511" s="58">
        <f t="shared" si="1931"/>
        <v>0</v>
      </c>
      <c r="KH511" s="55"/>
      <c r="KI511" s="56"/>
      <c r="KJ511" s="260"/>
      <c r="KK511" s="57">
        <f t="shared" si="1935"/>
        <v>20.697086359279339</v>
      </c>
      <c r="KL511" s="58">
        <f t="shared" si="2073"/>
        <v>23.940319791778414</v>
      </c>
      <c r="KM511" s="58">
        <f t="shared" si="1936"/>
        <v>0.90994973570792081</v>
      </c>
      <c r="KN511" s="58">
        <f t="shared" si="2074"/>
        <v>1.0509009497690778</v>
      </c>
      <c r="KO511" s="58">
        <f t="shared" si="1937"/>
        <v>26.908048142022484</v>
      </c>
      <c r="KP511" s="55">
        <f t="shared" si="2075"/>
        <v>0.76917828636394314</v>
      </c>
      <c r="KQ511" s="56">
        <f t="shared" si="2076"/>
        <v>3.3817010096947389E-2</v>
      </c>
      <c r="KR511" s="260">
        <f t="shared" si="2077"/>
        <v>1.1257684923372469</v>
      </c>
      <c r="KS511" s="57">
        <f t="shared" si="1938"/>
        <v>0</v>
      </c>
      <c r="KT511" s="58">
        <f t="shared" si="2078"/>
        <v>0</v>
      </c>
      <c r="KU511" s="58">
        <f t="shared" si="1939"/>
        <v>0</v>
      </c>
      <c r="KV511" s="58">
        <f t="shared" si="2079"/>
        <v>0</v>
      </c>
      <c r="KW511" s="58">
        <f t="shared" si="1940"/>
        <v>0</v>
      </c>
      <c r="KX511" s="55"/>
      <c r="KY511" s="56"/>
      <c r="KZ511" s="260"/>
      <c r="LA511" s="57">
        <f t="shared" si="1944"/>
        <v>11.589580074103633</v>
      </c>
      <c r="LB511" s="58">
        <f t="shared" si="2080"/>
        <v>13.405667271715673</v>
      </c>
      <c r="LC511" s="58">
        <f t="shared" si="1945"/>
        <v>0.49434554241876699</v>
      </c>
      <c r="LD511" s="58">
        <f t="shared" si="2081"/>
        <v>0.57091966693943397</v>
      </c>
      <c r="LE511" s="58">
        <f t="shared" si="1946"/>
        <v>32.431913486530838</v>
      </c>
      <c r="LF511" s="55">
        <f t="shared" si="2082"/>
        <v>0.3573511035331558</v>
      </c>
      <c r="LG511" s="56">
        <f t="shared" si="2083"/>
        <v>1.5242564784963167E-2</v>
      </c>
      <c r="LH511" s="260">
        <f t="shared" si="2084"/>
        <v>1.0583579912088363</v>
      </c>
      <c r="LI511" s="57">
        <f t="shared" si="1947"/>
        <v>0</v>
      </c>
      <c r="LJ511" s="58">
        <f t="shared" si="2085"/>
        <v>0</v>
      </c>
      <c r="LK511" s="58">
        <f t="shared" si="1948"/>
        <v>0</v>
      </c>
      <c r="LL511" s="58">
        <f t="shared" si="2086"/>
        <v>0</v>
      </c>
      <c r="LM511" s="58">
        <f t="shared" si="1949"/>
        <v>0</v>
      </c>
      <c r="LN511" s="55"/>
      <c r="LO511" s="56"/>
      <c r="LP511" s="260"/>
      <c r="LQ511" s="57">
        <f t="shared" si="1953"/>
        <v>4.3436640066666643E-2</v>
      </c>
      <c r="LR511" s="58">
        <f t="shared" si="2087"/>
        <v>5.0243161565113312E-2</v>
      </c>
      <c r="LS511" s="58">
        <f t="shared" si="1954"/>
        <v>1.1768208333333328E-3</v>
      </c>
      <c r="LT511" s="58">
        <f t="shared" si="2088"/>
        <v>1.359110380416666E-3</v>
      </c>
      <c r="LU511" s="58">
        <f t="shared" si="1955"/>
        <v>0.89416666666666633</v>
      </c>
      <c r="LV511" s="55">
        <f t="shared" si="2101"/>
        <v>4.857778945013979E-2</v>
      </c>
      <c r="LW511" s="56">
        <f t="shared" si="2102"/>
        <v>1.3161090400745572E-3</v>
      </c>
      <c r="LX511" s="260">
        <f t="shared" si="2103"/>
        <v>1.0078160048971445</v>
      </c>
      <c r="LY511" s="57">
        <f t="shared" si="1956"/>
        <v>0</v>
      </c>
      <c r="LZ511" s="58">
        <f t="shared" si="2089"/>
        <v>0</v>
      </c>
      <c r="MA511" s="58">
        <f t="shared" si="1957"/>
        <v>0</v>
      </c>
      <c r="MB511" s="58">
        <f t="shared" si="2090"/>
        <v>0</v>
      </c>
      <c r="MC511" s="58">
        <f t="shared" si="1958"/>
        <v>0</v>
      </c>
      <c r="MD511" s="55"/>
      <c r="ME511" s="56"/>
      <c r="MF511" s="260"/>
      <c r="MG511" s="57">
        <f t="shared" si="1962"/>
        <v>0</v>
      </c>
      <c r="MH511" s="58">
        <f t="shared" si="2091"/>
        <v>0</v>
      </c>
      <c r="MI511" s="58">
        <f t="shared" si="1963"/>
        <v>0</v>
      </c>
      <c r="MJ511" s="58">
        <f t="shared" si="2092"/>
        <v>0</v>
      </c>
      <c r="MK511" s="58">
        <f t="shared" si="1964"/>
        <v>0</v>
      </c>
      <c r="ML511" s="55"/>
      <c r="MM511" s="56"/>
      <c r="MN511" s="260"/>
      <c r="MO511" s="59">
        <v>1.9439107073812685</v>
      </c>
      <c r="MP511" s="60"/>
      <c r="MQ511" s="60">
        <v>0.86979999999999991</v>
      </c>
      <c r="MR511" s="61"/>
      <c r="MS511" s="59">
        <f t="shared" si="1965"/>
        <v>1.0562552049886644</v>
      </c>
      <c r="MT511" s="60"/>
      <c r="MU511" s="60">
        <f t="shared" si="2093"/>
        <v>1.0982339580544562</v>
      </c>
      <c r="MV511" s="61"/>
      <c r="MW511" s="66">
        <f t="shared" si="2095"/>
        <v>2.0532658027046615</v>
      </c>
      <c r="MX511" s="67"/>
      <c r="MY511" s="67">
        <f t="shared" si="2097"/>
        <v>0.95524389671576593</v>
      </c>
      <c r="MZ511" s="261"/>
      <c r="NA511" s="59">
        <f t="shared" si="1966"/>
        <v>1.0562898332373731</v>
      </c>
      <c r="NB511" s="60"/>
      <c r="NC511" s="60">
        <f t="shared" si="1967"/>
        <v>1.0982642757239103</v>
      </c>
      <c r="ND511" s="262"/>
      <c r="NE511" s="62">
        <f t="shared" si="1968"/>
        <v>2.0533331169281039</v>
      </c>
      <c r="NF511" s="63"/>
      <c r="NG511" s="63">
        <f t="shared" si="1969"/>
        <v>0.95527026702465712</v>
      </c>
      <c r="NH511" s="64"/>
      <c r="NI511" s="238">
        <f t="shared" si="2104"/>
        <v>-6.7314223442416221E-5</v>
      </c>
      <c r="NJ511" s="238">
        <f t="shared" si="2105"/>
        <v>0</v>
      </c>
      <c r="NK511" s="238">
        <f t="shared" si="2106"/>
        <v>-2.6370308891188188E-5</v>
      </c>
      <c r="NL511" s="238">
        <f t="shared" si="2107"/>
        <v>0</v>
      </c>
      <c r="NM511" s="239">
        <f t="shared" si="1970"/>
        <v>0</v>
      </c>
      <c r="NN511" s="240">
        <f t="shared" si="1971"/>
        <v>0</v>
      </c>
      <c r="NO511" s="240">
        <f t="shared" si="2130"/>
        <v>1.0980628499034468</v>
      </c>
      <c r="NP511" s="240">
        <f t="shared" si="1972"/>
        <v>0</v>
      </c>
      <c r="NQ511" s="240">
        <f t="shared" si="2131"/>
        <v>0</v>
      </c>
      <c r="NR511" s="240">
        <f t="shared" si="1973"/>
        <v>0</v>
      </c>
      <c r="NS511" s="240">
        <f t="shared" si="1974"/>
        <v>0.2933921330441831</v>
      </c>
      <c r="NT511" s="240">
        <f t="shared" si="1975"/>
        <v>0</v>
      </c>
      <c r="NU511" s="240">
        <f t="shared" si="1976"/>
        <v>0</v>
      </c>
      <c r="NV511" s="240">
        <f t="shared" si="1977"/>
        <v>0.3059838762172637</v>
      </c>
      <c r="NW511" s="240">
        <f t="shared" si="1978"/>
        <v>0</v>
      </c>
      <c r="NX511" s="240">
        <f t="shared" si="1979"/>
        <v>0.34682391371913568</v>
      </c>
      <c r="NY511" s="240">
        <f t="shared" si="1980"/>
        <v>0</v>
      </c>
      <c r="NZ511" s="240">
        <f t="shared" si="1981"/>
        <v>9.0703440440743008E-3</v>
      </c>
      <c r="OA511" s="240">
        <f t="shared" si="1982"/>
        <v>0</v>
      </c>
      <c r="OB511" s="241">
        <f t="shared" si="1983"/>
        <v>0</v>
      </c>
      <c r="OC511" s="4"/>
      <c r="OD511" s="4"/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136"/>
      <c r="OP511" s="13"/>
      <c r="OQ511" s="13"/>
      <c r="OR511" s="13"/>
      <c r="OS511" s="13"/>
      <c r="OT511" s="13"/>
    </row>
    <row r="512" spans="1:410" ht="15" customHeight="1">
      <c r="A512" s="242">
        <v>493</v>
      </c>
      <c r="B512" s="49" t="s">
        <v>562</v>
      </c>
      <c r="C512" s="50">
        <v>4</v>
      </c>
      <c r="D512" s="51">
        <v>2892</v>
      </c>
      <c r="E512" s="52">
        <v>2782.2</v>
      </c>
      <c r="F512" s="52">
        <v>109.8</v>
      </c>
      <c r="G512" s="52"/>
      <c r="H512" s="53"/>
      <c r="I512" s="57">
        <v>2.7883619337106653</v>
      </c>
      <c r="J512" s="58">
        <v>2.7883619337106653</v>
      </c>
      <c r="K512" s="58">
        <v>2.2536</v>
      </c>
      <c r="L512" s="243">
        <v>2.5192999999999999</v>
      </c>
      <c r="M512" s="1">
        <v>0.26569999999999999</v>
      </c>
      <c r="N512" s="2">
        <v>0.29520000000000002</v>
      </c>
      <c r="O512" s="2">
        <v>0.26906193371066545</v>
      </c>
      <c r="P512" s="2">
        <v>2.8999999999999998E-3</v>
      </c>
      <c r="Q512" s="2">
        <v>0</v>
      </c>
      <c r="R512" s="2">
        <v>0</v>
      </c>
      <c r="S512" s="2">
        <v>0.58379999999999999</v>
      </c>
      <c r="T512" s="2">
        <v>1.6299999999999999E-2</v>
      </c>
      <c r="U512" s="2">
        <v>5.9999999999999995E-4</v>
      </c>
      <c r="V512" s="2">
        <v>0.1883</v>
      </c>
      <c r="W512" s="2">
        <v>0.12429999999999999</v>
      </c>
      <c r="X512" s="2">
        <v>0.61460000000000004</v>
      </c>
      <c r="Y512" s="2">
        <v>0.1986</v>
      </c>
      <c r="Z512" s="2">
        <v>4.0000000000000002E-4</v>
      </c>
      <c r="AA512" s="2">
        <v>0.2286</v>
      </c>
      <c r="AB512" s="3">
        <v>0</v>
      </c>
      <c r="AC512" s="244">
        <v>288</v>
      </c>
      <c r="AD512" s="108">
        <v>63.36</v>
      </c>
      <c r="AE512" s="108">
        <v>193.83926400000001</v>
      </c>
      <c r="AF512" s="108">
        <f t="shared" si="1984"/>
        <v>19.185047315136003</v>
      </c>
      <c r="AG512" s="108">
        <f t="shared" si="1985"/>
        <v>60.660059276160005</v>
      </c>
      <c r="AH512" s="108">
        <v>10.479661258666701</v>
      </c>
      <c r="AI512" s="108">
        <v>40.564561579053453</v>
      </c>
      <c r="AJ512" s="108">
        <f t="shared" si="1986"/>
        <v>0.78472144374678909</v>
      </c>
      <c r="AK512" s="108">
        <f t="shared" si="1987"/>
        <v>23.741139826249459</v>
      </c>
      <c r="AL512" s="108">
        <v>29.812174341886017</v>
      </c>
      <c r="AM512" s="245">
        <v>751.26679341552756</v>
      </c>
      <c r="AN512" s="244">
        <v>320.85000000000002</v>
      </c>
      <c r="AO512" s="108">
        <v>70.587000000000003</v>
      </c>
      <c r="AP512" s="108">
        <v>215.94905505000003</v>
      </c>
      <c r="AQ512" s="108">
        <f t="shared" si="1988"/>
        <v>21.373341774518703</v>
      </c>
      <c r="AR512" s="108">
        <f t="shared" si="1989"/>
        <v>67.579097287347011</v>
      </c>
      <c r="AS512" s="246">
        <v>24.102806239924998</v>
      </c>
      <c r="AT512" s="247">
        <v>3.6951716669055124</v>
      </c>
      <c r="AU512" s="108">
        <v>46.098686874164528</v>
      </c>
      <c r="AV512" s="108">
        <f t="shared" si="1990"/>
        <v>0.89177909758071283</v>
      </c>
      <c r="AW512" s="108">
        <f t="shared" si="1991"/>
        <v>26.980086269468526</v>
      </c>
      <c r="AX512" s="108">
        <v>33.879377408204483</v>
      </c>
      <c r="AY512" s="245">
        <v>853.76031068675297</v>
      </c>
      <c r="AZ512" s="248">
        <v>95</v>
      </c>
      <c r="BA512" s="108">
        <v>484.23083333333335</v>
      </c>
      <c r="BB512" s="108">
        <v>50.498349589508003</v>
      </c>
      <c r="BC512" s="109">
        <v>40.398679671606402</v>
      </c>
      <c r="BD512" s="109">
        <v>10.099669917901601</v>
      </c>
      <c r="BE512" s="108">
        <v>18.936884374999998</v>
      </c>
      <c r="BF512" s="109">
        <v>15.149507499999999</v>
      </c>
      <c r="BG512" s="109">
        <v>3.7873768749999996</v>
      </c>
      <c r="BH512" s="108">
        <v>40.417622912742416</v>
      </c>
      <c r="BI512" s="109">
        <f t="shared" si="1992"/>
        <v>23.655141326894928</v>
      </c>
      <c r="BJ512" s="108">
        <f t="shared" si="1993"/>
        <v>0.78187891524700204</v>
      </c>
      <c r="BK512" s="108">
        <v>29.704184510529188</v>
      </c>
      <c r="BL512" s="245">
        <v>748.54544966533558</v>
      </c>
      <c r="BM512" s="244">
        <v>2.95</v>
      </c>
      <c r="BN512" s="108">
        <v>0.64900000000000002</v>
      </c>
      <c r="BO512" s="108">
        <v>1.9855063500000001</v>
      </c>
      <c r="BP512" s="108">
        <f t="shared" si="1994"/>
        <v>0.19651350548490001</v>
      </c>
      <c r="BQ512" s="108">
        <f t="shared" si="1995"/>
        <v>0.62134435716900005</v>
      </c>
      <c r="BR512" s="108">
        <v>0.51281591566666695</v>
      </c>
      <c r="BS512" s="108">
        <v>0.44510452539366663</v>
      </c>
      <c r="BT512" s="108">
        <f t="shared" si="1996"/>
        <v>8.6105470437404814E-3</v>
      </c>
      <c r="BU512" s="108">
        <f t="shared" si="1997"/>
        <v>0.2605054353681005</v>
      </c>
      <c r="BV512" s="108">
        <v>0.3271213395530167</v>
      </c>
      <c r="BW512" s="245">
        <v>8.2434577567360208</v>
      </c>
      <c r="BX512" s="107">
        <v>0</v>
      </c>
      <c r="BY512" s="108">
        <v>0</v>
      </c>
      <c r="BZ512" s="109">
        <f t="shared" si="1998"/>
        <v>0</v>
      </c>
      <c r="CA512" s="109">
        <f t="shared" si="1999"/>
        <v>0</v>
      </c>
      <c r="CB512" s="108">
        <v>0</v>
      </c>
      <c r="CC512" s="110">
        <v>0</v>
      </c>
      <c r="CD512" s="244">
        <v>0</v>
      </c>
      <c r="CE512" s="108">
        <v>0</v>
      </c>
      <c r="CF512" s="109">
        <f t="shared" si="2000"/>
        <v>0</v>
      </c>
      <c r="CG512" s="109">
        <f t="shared" si="2001"/>
        <v>0</v>
      </c>
      <c r="CH512" s="108">
        <v>0</v>
      </c>
      <c r="CI512" s="245">
        <v>0</v>
      </c>
      <c r="CJ512" s="249">
        <v>623.9224696922513</v>
      </c>
      <c r="CK512" s="250">
        <v>137.26294333229532</v>
      </c>
      <c r="CL512" s="250">
        <v>66.847365349045759</v>
      </c>
      <c r="CM512" s="251">
        <v>45.986680786553286</v>
      </c>
      <c r="CN512" s="252">
        <f t="shared" si="1871"/>
        <v>22.416207549405399</v>
      </c>
      <c r="CO512" s="250">
        <v>419.93288999377887</v>
      </c>
      <c r="CP512" s="252">
        <f t="shared" si="2002"/>
        <v>41.562437854244273</v>
      </c>
      <c r="CQ512" s="250">
        <v>131.41379859465314</v>
      </c>
      <c r="CR512" s="250">
        <v>91.101493790818083</v>
      </c>
      <c r="CS512" s="252">
        <f t="shared" si="2003"/>
        <v>1.7623583973833759</v>
      </c>
      <c r="CT512" s="252">
        <f t="shared" si="2004"/>
        <v>53.318789067964516</v>
      </c>
      <c r="CU512" s="250">
        <f t="shared" si="1872"/>
        <v>1339.0671621581891</v>
      </c>
      <c r="CV512" s="245">
        <f t="shared" si="2005"/>
        <v>1687.2246243193183</v>
      </c>
      <c r="CW512" s="244">
        <v>34.940950000000001</v>
      </c>
      <c r="CX512" s="108">
        <v>2.5506893499999999</v>
      </c>
      <c r="CY512" s="108">
        <f t="shared" si="2006"/>
        <v>4.9343085475749997E-2</v>
      </c>
      <c r="CZ512" s="108">
        <f t="shared" si="2007"/>
        <v>1.4928368544957999</v>
      </c>
      <c r="DA512" s="108">
        <v>1.8745819674999999</v>
      </c>
      <c r="DB512" s="245">
        <v>47.239465580999997</v>
      </c>
      <c r="DC512" s="244">
        <v>1.1803000000000001</v>
      </c>
      <c r="DD512" s="108">
        <v>8.61619E-2</v>
      </c>
      <c r="DE512" s="108">
        <f t="shared" si="2008"/>
        <v>1.6668019555000002E-3</v>
      </c>
      <c r="DF512" s="108">
        <f t="shared" si="2009"/>
        <v>5.0427802889199999E-2</v>
      </c>
      <c r="DG512" s="108">
        <v>6.3323094999999996E-2</v>
      </c>
      <c r="DH512" s="245">
        <v>1.5957419940000002</v>
      </c>
      <c r="DI512" s="107">
        <v>210.94883561186805</v>
      </c>
      <c r="DJ512" s="108">
        <v>46.408743834610974</v>
      </c>
      <c r="DK512" s="108">
        <v>3.5053020508948349</v>
      </c>
      <c r="DL512" s="108">
        <v>141.97974665507462</v>
      </c>
      <c r="DM512" s="108">
        <f t="shared" si="2010"/>
        <v>14.052303445439357</v>
      </c>
      <c r="DN512" s="108">
        <f t="shared" si="2011"/>
        <v>44.431141918239049</v>
      </c>
      <c r="DO512" s="108">
        <v>29.407511855128735</v>
      </c>
      <c r="DP512" s="108">
        <f t="shared" si="2012"/>
        <v>0.56888831683746544</v>
      </c>
      <c r="DQ512" s="108">
        <f t="shared" si="2013"/>
        <v>17.211275648427485</v>
      </c>
      <c r="DR512" s="108">
        <v>21.612507000378862</v>
      </c>
      <c r="DS512" s="110">
        <v>544.63517640954728</v>
      </c>
      <c r="DT512" s="244">
        <v>138.1</v>
      </c>
      <c r="DU512" s="108">
        <v>30.382000000000001</v>
      </c>
      <c r="DV512" s="108">
        <v>92.948619300000004</v>
      </c>
      <c r="DW512" s="108">
        <f t="shared" si="2014"/>
        <v>9.1994966465982007</v>
      </c>
      <c r="DX512" s="108">
        <f t="shared" si="2015"/>
        <v>29.087340923742001</v>
      </c>
      <c r="DY512" s="108">
        <v>2.6800734390000001</v>
      </c>
      <c r="DZ512" s="108">
        <v>1.9103115747624999</v>
      </c>
      <c r="EA512" s="108"/>
      <c r="EB512" s="108">
        <v>19.419533314904662</v>
      </c>
      <c r="EC512" s="108">
        <f t="shared" si="2016"/>
        <v>0.37567087197683069</v>
      </c>
      <c r="ED512" s="108">
        <f t="shared" si="2017"/>
        <v>11.365631424147622</v>
      </c>
      <c r="EE512" s="108">
        <v>14.272026881433357</v>
      </c>
      <c r="EF512" s="245">
        <v>359.65507741212059</v>
      </c>
      <c r="EG512" s="249">
        <v>405.86744634920632</v>
      </c>
      <c r="EH512" s="250">
        <v>89.290838196825391</v>
      </c>
      <c r="EI512" s="250">
        <v>546.43175209037315</v>
      </c>
      <c r="EJ512" s="250">
        <v>273.17030236767226</v>
      </c>
      <c r="EK512" s="250">
        <f t="shared" si="2018"/>
        <v>27.036757506537995</v>
      </c>
      <c r="EL512" s="250">
        <v>85.485914422939359</v>
      </c>
      <c r="EM512" s="250">
        <v>95.97750474729763</v>
      </c>
      <c r="EN512" s="250">
        <f t="shared" si="2019"/>
        <v>1.8566848293364728</v>
      </c>
      <c r="EO512" s="250">
        <f t="shared" si="2020"/>
        <v>56.172562248441388</v>
      </c>
      <c r="EP512" s="250">
        <v>1410.7378437513748</v>
      </c>
      <c r="EQ512" s="245">
        <v>1777.5296831267324</v>
      </c>
      <c r="ER512" s="244">
        <v>215.91</v>
      </c>
      <c r="ES512" s="108">
        <v>47.5002</v>
      </c>
      <c r="ET512" s="108">
        <v>145.31887323000001</v>
      </c>
      <c r="EU512" s="108">
        <f t="shared" si="2021"/>
        <v>14.382790159066023</v>
      </c>
      <c r="EV512" s="108">
        <f t="shared" si="2022"/>
        <v>45.476088188596201</v>
      </c>
      <c r="EW512" s="108">
        <v>16.002316436025001</v>
      </c>
      <c r="EX512" s="108">
        <v>31.0053914456198</v>
      </c>
      <c r="EY512" s="108">
        <f t="shared" si="2023"/>
        <v>0.59979929751551508</v>
      </c>
      <c r="EZ512" s="108">
        <f t="shared" si="2024"/>
        <v>18.14646344059501</v>
      </c>
      <c r="FA512" s="108">
        <v>22.786839055582199</v>
      </c>
      <c r="FB512" s="245">
        <v>574.22834420067238</v>
      </c>
      <c r="FC512" s="244">
        <v>0.83333333333333293</v>
      </c>
      <c r="FD512" s="108">
        <v>6.0833333333333302E-2</v>
      </c>
      <c r="FE512" s="108">
        <f t="shared" si="2025"/>
        <v>1.1768208333333328E-3</v>
      </c>
      <c r="FF512" s="108">
        <f t="shared" si="2026"/>
        <v>3.5603803333333316E-2</v>
      </c>
      <c r="FG512" s="108">
        <v>4.4708333333333301E-2</v>
      </c>
      <c r="FH512" s="245">
        <v>1.1266499999999995</v>
      </c>
      <c r="FI512" s="244">
        <v>488.91514000000001</v>
      </c>
      <c r="FJ512" s="108">
        <v>35.690805220000001</v>
      </c>
      <c r="FK512" s="108">
        <f t="shared" si="2027"/>
        <v>0.69043862698090008</v>
      </c>
      <c r="FL512" s="108">
        <f t="shared" si="2028"/>
        <v>20.888686189498962</v>
      </c>
      <c r="FM512" s="108">
        <v>26.230499999999999</v>
      </c>
      <c r="FN512" s="245">
        <v>661.00373426399995</v>
      </c>
      <c r="FO512" s="244">
        <v>0</v>
      </c>
      <c r="FP512" s="108">
        <v>0</v>
      </c>
      <c r="FQ512" s="108">
        <f t="shared" si="2029"/>
        <v>0</v>
      </c>
      <c r="FR512" s="108">
        <f t="shared" si="2030"/>
        <v>0</v>
      </c>
      <c r="FS512" s="108">
        <v>0</v>
      </c>
      <c r="FT512" s="110">
        <v>0</v>
      </c>
      <c r="FU512" s="253">
        <f t="shared" si="1873"/>
        <v>2691.9894770170572</v>
      </c>
      <c r="FV512" s="254">
        <f t="shared" si="1874"/>
        <v>661.08140526428372</v>
      </c>
      <c r="FW512" s="254">
        <f t="shared" si="1875"/>
        <v>81.659566387917309</v>
      </c>
      <c r="FX512" s="254">
        <f t="shared" si="1876"/>
        <v>484.23083333333335</v>
      </c>
      <c r="FY512" s="254">
        <f t="shared" si="1877"/>
        <v>0</v>
      </c>
      <c r="FZ512" s="254">
        <f t="shared" si="1878"/>
        <v>0</v>
      </c>
      <c r="GA512" s="254">
        <f t="shared" si="2031"/>
        <v>34.940950000000001</v>
      </c>
      <c r="GB512" s="254">
        <f t="shared" si="2032"/>
        <v>1.1803000000000001</v>
      </c>
      <c r="GC512" s="254">
        <f t="shared" si="2033"/>
        <v>488.91514000000001</v>
      </c>
      <c r="GD512" s="254">
        <f t="shared" si="2034"/>
        <v>0</v>
      </c>
      <c r="GE512" s="254">
        <f t="shared" si="1879"/>
        <v>1485.124256946526</v>
      </c>
      <c r="GF512" s="255">
        <f t="shared" si="1880"/>
        <v>567.0008376619918</v>
      </c>
      <c r="GG512" s="255">
        <f t="shared" si="1881"/>
        <v>146.98868820702546</v>
      </c>
      <c r="GH512" s="254">
        <f t="shared" si="1882"/>
        <v>432.82590084845634</v>
      </c>
      <c r="GI512" s="255">
        <f t="shared" si="1883"/>
        <v>309.04936219208469</v>
      </c>
      <c r="GJ512" s="256">
        <f t="shared" si="1884"/>
        <v>8.3730170519133882</v>
      </c>
      <c r="GK512" s="253">
        <f t="shared" si="2035"/>
        <v>6361.9478297975738</v>
      </c>
      <c r="GL512" s="257">
        <f t="shared" si="2036"/>
        <v>8016.0542655449426</v>
      </c>
      <c r="GM512" s="221">
        <f t="shared" si="2037"/>
        <v>8016.0542655449426</v>
      </c>
      <c r="GN512" s="222">
        <f t="shared" si="2038"/>
        <v>4495.7299928576285</v>
      </c>
      <c r="GO512" s="222">
        <f t="shared" si="2039"/>
        <v>298.64680227503879</v>
      </c>
      <c r="GP512" s="55">
        <f t="shared" si="2040"/>
        <v>0.56084076328941901</v>
      </c>
      <c r="GQ512" s="56">
        <f t="shared" si="2041"/>
        <v>3.7256085398361054E-2</v>
      </c>
      <c r="GR512" s="258">
        <f t="shared" si="2042"/>
        <v>1.0936547152356579</v>
      </c>
      <c r="GS512" s="227">
        <f t="shared" si="1885"/>
        <v>8016.0542655449426</v>
      </c>
      <c r="GT512" s="222">
        <f t="shared" si="2109"/>
        <v>4495.7299928576285</v>
      </c>
      <c r="GU512" s="222">
        <f t="shared" si="2110"/>
        <v>298.64680227503879</v>
      </c>
      <c r="GV512" s="37">
        <f t="shared" si="2099"/>
        <v>0.56084076328941901</v>
      </c>
      <c r="GW512" s="228">
        <f t="shared" si="2100"/>
        <v>3.7256085398361054E-2</v>
      </c>
      <c r="GX512" s="258">
        <f t="shared" si="2043"/>
        <v>1.0936547152356579</v>
      </c>
      <c r="GY512" s="221">
        <f t="shared" si="2108"/>
        <v>6516.2420224640791</v>
      </c>
      <c r="GZ512" s="222">
        <f t="shared" si="2044"/>
        <v>3886.9121863497016</v>
      </c>
      <c r="HA512" s="222">
        <f t="shared" si="2045"/>
        <v>202.50901036941119</v>
      </c>
      <c r="HB512" s="55">
        <f t="shared" si="2046"/>
        <v>0.59649598233920231</v>
      </c>
      <c r="HC512" s="56">
        <f t="shared" si="2047"/>
        <v>3.1077576565032735E-2</v>
      </c>
      <c r="HD512" s="258">
        <f t="shared" si="2048"/>
        <v>1.0982848370424765</v>
      </c>
      <c r="HE512" s="221">
        <f t="shared" si="2049"/>
        <v>7267.508815879607</v>
      </c>
      <c r="HF512" s="222">
        <f t="shared" si="2050"/>
        <v>4459.3673096099255</v>
      </c>
      <c r="HG512" s="222">
        <f t="shared" si="2051"/>
        <v>227.67091900560351</v>
      </c>
      <c r="HH512" s="55">
        <f t="shared" si="2052"/>
        <v>0.61360328863532254</v>
      </c>
      <c r="HI512" s="56">
        <f t="shared" si="2053"/>
        <v>3.1327229835365233E-2</v>
      </c>
      <c r="HJ512" s="259">
        <f t="shared" si="2054"/>
        <v>1.1010042232306532</v>
      </c>
      <c r="HK512" s="54">
        <f t="shared" si="1886"/>
        <v>3.0495051765862864</v>
      </c>
      <c r="HL512" s="55">
        <f t="shared" si="1887"/>
        <v>3.0495051765862864</v>
      </c>
      <c r="HM512" s="55">
        <f t="shared" si="1888"/>
        <v>2.4750947087589252</v>
      </c>
      <c r="HN512" s="56">
        <f t="shared" si="1889"/>
        <v>2.7737599395849846</v>
      </c>
      <c r="HQ512" s="57">
        <f t="shared" si="1890"/>
        <v>454.32946290493959</v>
      </c>
      <c r="HR512" s="58">
        <f t="shared" si="2055"/>
        <v>525.52288974214366</v>
      </c>
      <c r="HS512" s="58">
        <f t="shared" si="1891"/>
        <v>19.969768758882793</v>
      </c>
      <c r="HT512" s="58">
        <f t="shared" si="2056"/>
        <v>23.063085939633737</v>
      </c>
      <c r="HU512" s="58">
        <f t="shared" si="1892"/>
        <v>596.2434868377203</v>
      </c>
      <c r="HV512" s="55">
        <f t="shared" si="2127"/>
        <v>0.76198645844259683</v>
      </c>
      <c r="HW512" s="56">
        <f t="shared" si="2128"/>
        <v>3.3492640506307063E-2</v>
      </c>
      <c r="HX512" s="260">
        <f t="shared" si="2129"/>
        <v>1.1245912880523821</v>
      </c>
      <c r="HY512" s="57">
        <f t="shared" si="1893"/>
        <v>506.79920393931491</v>
      </c>
      <c r="HZ512" s="58">
        <f t="shared" si="2057"/>
        <v>586.21463919660562</v>
      </c>
      <c r="IA512" s="58">
        <f t="shared" si="1894"/>
        <v>25.960292539004929</v>
      </c>
      <c r="IB512" s="58">
        <f t="shared" si="2058"/>
        <v>29.981541853296793</v>
      </c>
      <c r="IC512" s="58">
        <f t="shared" si="1895"/>
        <v>677.58754816408964</v>
      </c>
      <c r="ID512" s="55">
        <f t="shared" si="1896"/>
        <v>0.74794645402277171</v>
      </c>
      <c r="IE512" s="56">
        <f t="shared" si="1897"/>
        <v>3.8312824090914653E-2</v>
      </c>
      <c r="IF512" s="260">
        <f t="shared" si="1898"/>
        <v>1.123137865797051</v>
      </c>
      <c r="IG512" s="57">
        <f t="shared" si="1899"/>
        <v>28.859272418811813</v>
      </c>
      <c r="IH512" s="58">
        <f t="shared" si="2059"/>
        <v>33.381520406839627</v>
      </c>
      <c r="II512" s="58">
        <f t="shared" si="1900"/>
        <v>56.3300660868534</v>
      </c>
      <c r="IJ512" s="58">
        <f t="shared" si="2060"/>
        <v>65.055593323706987</v>
      </c>
      <c r="IK512" s="58">
        <f t="shared" si="1901"/>
        <v>594.08369021058377</v>
      </c>
      <c r="IL512" s="55">
        <f t="shared" si="1902"/>
        <v>4.857778945013979E-2</v>
      </c>
      <c r="IM512" s="56">
        <f t="shared" si="1903"/>
        <v>9.4818401876823416E-2</v>
      </c>
      <c r="IN512" s="260">
        <f t="shared" si="1904"/>
        <v>1.0222995100575569</v>
      </c>
      <c r="IO512" s="57">
        <f t="shared" si="1905"/>
        <v>4.6748567468952631</v>
      </c>
      <c r="IP512" s="58">
        <f t="shared" si="2061"/>
        <v>5.4074067991337511</v>
      </c>
      <c r="IQ512" s="58">
        <f t="shared" si="1906"/>
        <v>0.20512405252864049</v>
      </c>
      <c r="IR512" s="58">
        <f t="shared" si="2062"/>
        <v>0.23689776826532691</v>
      </c>
      <c r="IS512" s="58">
        <f t="shared" si="1907"/>
        <v>6.5424267910603344</v>
      </c>
      <c r="IT512" s="55">
        <f t="shared" si="1908"/>
        <v>0.71454475475110457</v>
      </c>
      <c r="IU512" s="56">
        <f t="shared" si="1909"/>
        <v>3.1352899937516297E-2</v>
      </c>
      <c r="IV512" s="260">
        <f t="shared" si="1910"/>
        <v>1.1168257272698194</v>
      </c>
      <c r="IW512" s="57">
        <f t="shared" si="1911"/>
        <v>0</v>
      </c>
      <c r="IX512" s="58">
        <f t="shared" si="2063"/>
        <v>0</v>
      </c>
      <c r="IY512" s="58">
        <f t="shared" si="1912"/>
        <v>0</v>
      </c>
      <c r="IZ512" s="58">
        <f t="shared" si="2064"/>
        <v>0</v>
      </c>
      <c r="JA512" s="58">
        <f t="shared" si="1913"/>
        <v>0</v>
      </c>
      <c r="JB512" s="55"/>
      <c r="JC512" s="56"/>
      <c r="JD512" s="260"/>
      <c r="JE512" s="57">
        <f t="shared" si="1914"/>
        <v>0</v>
      </c>
      <c r="JF512" s="58">
        <f t="shared" si="2065"/>
        <v>0</v>
      </c>
      <c r="JG512" s="58">
        <f t="shared" si="1915"/>
        <v>0</v>
      </c>
      <c r="JH512" s="58">
        <f t="shared" si="2066"/>
        <v>0</v>
      </c>
      <c r="JI512" s="58">
        <f t="shared" si="1916"/>
        <v>0</v>
      </c>
      <c r="JJ512" s="55"/>
      <c r="JK512" s="56"/>
      <c r="JL512" s="260"/>
      <c r="JM512" s="57">
        <f t="shared" si="1917"/>
        <v>986.55916997294025</v>
      </c>
      <c r="JN512" s="58">
        <f t="shared" si="2067"/>
        <v>1141.1529919077</v>
      </c>
      <c r="JO512" s="58">
        <f t="shared" si="1918"/>
        <v>65.741003801033045</v>
      </c>
      <c r="JP512" s="58">
        <f t="shared" si="2068"/>
        <v>75.924285289813071</v>
      </c>
      <c r="JQ512" s="58">
        <f t="shared" si="1919"/>
        <v>1339.0671621581891</v>
      </c>
      <c r="JR512" s="55">
        <f t="shared" si="1920"/>
        <v>0.73675107407076734</v>
      </c>
      <c r="JS512" s="56">
        <f t="shared" si="1921"/>
        <v>4.9094627707155149E-2</v>
      </c>
      <c r="JT512" s="260">
        <f t="shared" si="1922"/>
        <v>1.1230536511387277</v>
      </c>
      <c r="JU512" s="57">
        <f t="shared" si="1923"/>
        <v>1.8212609624848759</v>
      </c>
      <c r="JV512" s="58">
        <f t="shared" si="2069"/>
        <v>2.1066525553062561</v>
      </c>
      <c r="JW512" s="58">
        <f t="shared" si="1924"/>
        <v>4.9343085475749997E-2</v>
      </c>
      <c r="JX512" s="58">
        <f t="shared" si="2070"/>
        <v>5.6986329415943671E-2</v>
      </c>
      <c r="JY512" s="58">
        <f t="shared" si="1925"/>
        <v>37.49163935</v>
      </c>
      <c r="JZ512" s="55">
        <f t="shared" si="1926"/>
        <v>4.857778945013979E-2</v>
      </c>
      <c r="KA512" s="56">
        <f t="shared" si="1927"/>
        <v>1.3161090400745572E-3</v>
      </c>
      <c r="KB512" s="260">
        <f t="shared" si="1928"/>
        <v>1.0078160048971445</v>
      </c>
      <c r="KC512" s="57">
        <f t="shared" si="1929"/>
        <v>6.1521919524823998E-2</v>
      </c>
      <c r="KD512" s="58">
        <f t="shared" si="2071"/>
        <v>7.1162404314363922E-2</v>
      </c>
      <c r="KE512" s="58">
        <f t="shared" si="1930"/>
        <v>1.6668019555000002E-3</v>
      </c>
      <c r="KF512" s="58">
        <f t="shared" si="2072"/>
        <v>1.9249895784069504E-3</v>
      </c>
      <c r="KG512" s="58">
        <f t="shared" si="1931"/>
        <v>1.2664619000000001</v>
      </c>
      <c r="KH512" s="55">
        <f t="shared" si="1932"/>
        <v>4.857778945013979E-2</v>
      </c>
      <c r="KI512" s="56">
        <f t="shared" si="1933"/>
        <v>1.3161090400745574E-3</v>
      </c>
      <c r="KJ512" s="260">
        <f t="shared" si="1934"/>
        <v>1.0078160048971445</v>
      </c>
      <c r="KK512" s="57">
        <f t="shared" si="1935"/>
        <v>332.56132887781217</v>
      </c>
      <c r="KL512" s="58">
        <f t="shared" si="2073"/>
        <v>384.67368911296535</v>
      </c>
      <c r="KM512" s="58">
        <f t="shared" si="1936"/>
        <v>14.621191762276823</v>
      </c>
      <c r="KN512" s="58">
        <f t="shared" si="2074"/>
        <v>16.886014366253502</v>
      </c>
      <c r="KO512" s="58">
        <f t="shared" si="1937"/>
        <v>432.25014000757722</v>
      </c>
      <c r="KP512" s="55">
        <f t="shared" si="2075"/>
        <v>0.76937240291462361</v>
      </c>
      <c r="KQ512" s="56">
        <f t="shared" si="2076"/>
        <v>3.3825765243292963E-2</v>
      </c>
      <c r="KR512" s="260">
        <f t="shared" si="2077"/>
        <v>1.1258002665729077</v>
      </c>
      <c r="KS512" s="57">
        <f t="shared" si="1938"/>
        <v>217.83462626442531</v>
      </c>
      <c r="KT512" s="58">
        <f t="shared" si="2078"/>
        <v>251.96931220006076</v>
      </c>
      <c r="KU512" s="58">
        <f t="shared" si="1939"/>
        <v>9.5751675185750322</v>
      </c>
      <c r="KV512" s="58">
        <f t="shared" si="2079"/>
        <v>11.058360967202304</v>
      </c>
      <c r="KW512" s="58">
        <f t="shared" si="1940"/>
        <v>285.44053762866713</v>
      </c>
      <c r="KX512" s="55">
        <f t="shared" si="1941"/>
        <v>0.76315238218829617</v>
      </c>
      <c r="KY512" s="56">
        <f t="shared" si="1942"/>
        <v>3.3545226610494541E-2</v>
      </c>
      <c r="KZ512" s="260">
        <f t="shared" si="1943"/>
        <v>1.1247821338908717</v>
      </c>
      <c r="LA512" s="57">
        <f t="shared" si="1944"/>
        <v>667.9816260851162</v>
      </c>
      <c r="LB512" s="58">
        <f t="shared" si="2080"/>
        <v>772.65434689265396</v>
      </c>
      <c r="LC512" s="58">
        <f t="shared" si="1945"/>
        <v>28.893442335874468</v>
      </c>
      <c r="LD512" s="58">
        <f t="shared" si="2081"/>
        <v>33.369036553701427</v>
      </c>
      <c r="LE512" s="58">
        <f t="shared" si="1946"/>
        <v>1410.7378437513748</v>
      </c>
      <c r="LF512" s="55">
        <f t="shared" si="2082"/>
        <v>0.47349805567620384</v>
      </c>
      <c r="LG512" s="56">
        <f t="shared" si="2083"/>
        <v>2.0481085457410172E-2</v>
      </c>
      <c r="LH512" s="260">
        <f t="shared" si="2084"/>
        <v>1.0773696654618141</v>
      </c>
      <c r="LI512" s="57">
        <f t="shared" si="1947"/>
        <v>341.02971298761327</v>
      </c>
      <c r="LJ512" s="58">
        <f t="shared" si="2085"/>
        <v>394.46906901277231</v>
      </c>
      <c r="LK512" s="58">
        <f t="shared" si="1948"/>
        <v>14.982589456581538</v>
      </c>
      <c r="LL512" s="58">
        <f t="shared" si="2086"/>
        <v>17.303392563406018</v>
      </c>
      <c r="LM512" s="58">
        <f t="shared" si="1949"/>
        <v>455.73678111164469</v>
      </c>
      <c r="LN512" s="55">
        <f t="shared" si="1950"/>
        <v>0.74830412448994121</v>
      </c>
      <c r="LO512" s="56">
        <f t="shared" si="1951"/>
        <v>3.2875532714378743E-2</v>
      </c>
      <c r="LP512" s="260">
        <f t="shared" si="1952"/>
        <v>1.1223516763250312</v>
      </c>
      <c r="LQ512" s="57">
        <f t="shared" si="1953"/>
        <v>4.3436640066666643E-2</v>
      </c>
      <c r="LR512" s="58">
        <f t="shared" si="2087"/>
        <v>5.0243161565113312E-2</v>
      </c>
      <c r="LS512" s="58">
        <f t="shared" si="1954"/>
        <v>1.1768208333333328E-3</v>
      </c>
      <c r="LT512" s="58">
        <f t="shared" si="2088"/>
        <v>1.359110380416666E-3</v>
      </c>
      <c r="LU512" s="58">
        <f t="shared" si="1955"/>
        <v>0.89416666666666633</v>
      </c>
      <c r="LV512" s="55">
        <f t="shared" si="2101"/>
        <v>4.857778945013979E-2</v>
      </c>
      <c r="LW512" s="56">
        <f t="shared" si="2102"/>
        <v>1.3161090400745572E-3</v>
      </c>
      <c r="LX512" s="260">
        <f t="shared" si="2103"/>
        <v>1.0078160048971445</v>
      </c>
      <c r="LY512" s="57">
        <f t="shared" si="1956"/>
        <v>25.484197151188734</v>
      </c>
      <c r="LZ512" s="58">
        <f t="shared" si="2089"/>
        <v>29.477570844780011</v>
      </c>
      <c r="MA512" s="58">
        <f t="shared" si="1957"/>
        <v>0.69043862698090008</v>
      </c>
      <c r="MB512" s="58">
        <f t="shared" si="2090"/>
        <v>0.79738757030024154</v>
      </c>
      <c r="MC512" s="58">
        <f t="shared" si="1958"/>
        <v>524.60613830476188</v>
      </c>
      <c r="MD512" s="55">
        <f t="shared" si="1959"/>
        <v>4.8577771570762832E-2</v>
      </c>
      <c r="ME512" s="56">
        <f t="shared" si="1960"/>
        <v>1.3161085556719131E-3</v>
      </c>
      <c r="MF512" s="260">
        <f t="shared" si="1961"/>
        <v>1.0078160020204121</v>
      </c>
      <c r="MG512" s="57">
        <f t="shared" si="1962"/>
        <v>0</v>
      </c>
      <c r="MH512" s="58">
        <f t="shared" si="2091"/>
        <v>0</v>
      </c>
      <c r="MI512" s="58">
        <f t="shared" si="1963"/>
        <v>0</v>
      </c>
      <c r="MJ512" s="58">
        <f t="shared" si="2092"/>
        <v>0</v>
      </c>
      <c r="MK512" s="58">
        <f t="shared" si="1964"/>
        <v>0</v>
      </c>
      <c r="ML512" s="55"/>
      <c r="MM512" s="56"/>
      <c r="MN512" s="260"/>
      <c r="MO512" s="59">
        <v>2.7883619337106653</v>
      </c>
      <c r="MP512" s="60">
        <v>2.7883619337106653</v>
      </c>
      <c r="MQ512" s="60">
        <v>2.2536</v>
      </c>
      <c r="MR512" s="61">
        <v>2.5192999999999999</v>
      </c>
      <c r="MS512" s="59">
        <f t="shared" si="1965"/>
        <v>1.0936547152356579</v>
      </c>
      <c r="MT512" s="60">
        <f t="shared" ref="MT512:MT520" si="2132">GX512</f>
        <v>1.0936547152356579</v>
      </c>
      <c r="MU512" s="60">
        <f t="shared" si="2093"/>
        <v>1.0982848370424765</v>
      </c>
      <c r="MV512" s="61">
        <f t="shared" si="2094"/>
        <v>1.1010042232306532</v>
      </c>
      <c r="MW512" s="66">
        <f t="shared" si="2095"/>
        <v>3.0495051765862864</v>
      </c>
      <c r="MX512" s="67">
        <f t="shared" si="2096"/>
        <v>3.0495051765862864</v>
      </c>
      <c r="MY512" s="67">
        <f t="shared" si="2097"/>
        <v>2.4750947087589252</v>
      </c>
      <c r="MZ512" s="261">
        <f t="shared" si="2098"/>
        <v>2.7737599395849846</v>
      </c>
      <c r="NA512" s="59">
        <f t="shared" si="1966"/>
        <v>1.0938194820380853</v>
      </c>
      <c r="NB512" s="60">
        <f t="shared" ref="NB512:NB520" si="2133">NF512/J512</f>
        <v>1.0938194820380853</v>
      </c>
      <c r="NC512" s="60">
        <f t="shared" si="1967"/>
        <v>1.0982866603758623</v>
      </c>
      <c r="ND512" s="262">
        <f t="shared" ref="ND512:ND520" si="2134">NH512/L512</f>
        <v>1.1010608990825077</v>
      </c>
      <c r="NE512" s="62">
        <f t="shared" si="1968"/>
        <v>3.0499646060661139</v>
      </c>
      <c r="NF512" s="63">
        <f t="shared" ref="NF512:NF520" si="2135">NE512+NQ512+NR512+OB512</f>
        <v>3.0499646060661139</v>
      </c>
      <c r="NG512" s="63">
        <f t="shared" si="1969"/>
        <v>2.4750988178230435</v>
      </c>
      <c r="NH512" s="64">
        <f t="shared" ref="NH512:NH520" si="2136">NG512+NM512</f>
        <v>2.7739027230585616</v>
      </c>
      <c r="NI512" s="238">
        <f t="shared" si="2104"/>
        <v>-4.5942947982746674E-4</v>
      </c>
      <c r="NJ512" s="238">
        <f t="shared" si="2105"/>
        <v>-4.5942947982746674E-4</v>
      </c>
      <c r="NK512" s="238">
        <f t="shared" si="2106"/>
        <v>-4.1090641182961463E-6</v>
      </c>
      <c r="NL512" s="238">
        <f t="shared" si="2107"/>
        <v>-1.4278347357699062E-4</v>
      </c>
      <c r="NM512" s="239">
        <f t="shared" si="1970"/>
        <v>0.29880390523551792</v>
      </c>
      <c r="NN512" s="240">
        <f t="shared" si="1971"/>
        <v>0.3315502979832895</v>
      </c>
      <c r="NO512" s="240">
        <f>O512*IN512+0.001</f>
        <v>0.27606188300755213</v>
      </c>
      <c r="NP512" s="240">
        <f t="shared" si="1972"/>
        <v>3.238794609082476E-3</v>
      </c>
      <c r="NQ512" s="240">
        <f t="shared" si="2131"/>
        <v>0</v>
      </c>
      <c r="NR512" s="240">
        <f t="shared" si="1973"/>
        <v>0</v>
      </c>
      <c r="NS512" s="240">
        <f t="shared" si="1974"/>
        <v>0.65563872153478919</v>
      </c>
      <c r="NT512" s="240">
        <f t="shared" si="1975"/>
        <v>1.6427400879823455E-2</v>
      </c>
      <c r="NU512" s="240">
        <f t="shared" si="1976"/>
        <v>6.046896029382867E-4</v>
      </c>
      <c r="NV512" s="240">
        <f t="shared" si="1977"/>
        <v>0.21198819019567849</v>
      </c>
      <c r="NW512" s="240">
        <f t="shared" si="1978"/>
        <v>0.13981041924263535</v>
      </c>
      <c r="NX512" s="240">
        <f t="shared" si="1979"/>
        <v>0.66215139639283105</v>
      </c>
      <c r="NY512" s="240">
        <f t="shared" si="1980"/>
        <v>0.22289904291815119</v>
      </c>
      <c r="NZ512" s="240">
        <f t="shared" si="1981"/>
        <v>4.0312640195885782E-4</v>
      </c>
      <c r="OA512" s="240">
        <f t="shared" si="1982"/>
        <v>0.23038673806186621</v>
      </c>
      <c r="OB512" s="241">
        <f t="shared" si="1983"/>
        <v>0</v>
      </c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136"/>
      <c r="OP512" s="13"/>
      <c r="OQ512" s="13"/>
      <c r="OR512" s="13"/>
      <c r="OS512" s="13"/>
      <c r="OT512" s="13"/>
    </row>
    <row r="513" spans="1:410" ht="15" customHeight="1">
      <c r="A513" s="242">
        <v>494</v>
      </c>
      <c r="B513" s="49" t="s">
        <v>563</v>
      </c>
      <c r="C513" s="50">
        <v>4</v>
      </c>
      <c r="D513" s="51">
        <v>2017.5</v>
      </c>
      <c r="E513" s="52">
        <v>1860.2</v>
      </c>
      <c r="F513" s="52">
        <v>157.30000000000001</v>
      </c>
      <c r="G513" s="52"/>
      <c r="H513" s="53"/>
      <c r="I513" s="57">
        <v>2.8539767964036984</v>
      </c>
      <c r="J513" s="58">
        <v>2.8539767964036984</v>
      </c>
      <c r="K513" s="58">
        <v>2.3794999999999997</v>
      </c>
      <c r="L513" s="243">
        <v>2.5955999999999997</v>
      </c>
      <c r="M513" s="1">
        <v>0.21609999999999999</v>
      </c>
      <c r="N513" s="2">
        <v>0.31259999999999999</v>
      </c>
      <c r="O513" s="2">
        <v>0.25837679640369876</v>
      </c>
      <c r="P513" s="2">
        <v>1.12E-2</v>
      </c>
      <c r="Q513" s="2">
        <v>0</v>
      </c>
      <c r="R513" s="2">
        <v>0</v>
      </c>
      <c r="S513" s="2">
        <v>0.62649999999999995</v>
      </c>
      <c r="T513" s="2">
        <v>6.4600000000000005E-2</v>
      </c>
      <c r="U513" s="2">
        <v>2.2000000000000001E-3</v>
      </c>
      <c r="V513" s="2">
        <v>0.17960000000000001</v>
      </c>
      <c r="W513" s="2">
        <v>0.1148</v>
      </c>
      <c r="X513" s="2">
        <v>0.6361</v>
      </c>
      <c r="Y513" s="2">
        <v>0.21609999999999999</v>
      </c>
      <c r="Z513" s="2">
        <v>5.9999999999999995E-4</v>
      </c>
      <c r="AA513" s="2">
        <v>0.2152</v>
      </c>
      <c r="AB513" s="3">
        <v>0</v>
      </c>
      <c r="AC513" s="244">
        <v>167.1</v>
      </c>
      <c r="AD513" s="108">
        <v>36.762</v>
      </c>
      <c r="AE513" s="108">
        <v>112.4671563</v>
      </c>
      <c r="AF513" s="108">
        <f t="shared" si="1984"/>
        <v>11.1313243276362</v>
      </c>
      <c r="AG513" s="108">
        <f t="shared" si="1985"/>
        <v>35.195471892522001</v>
      </c>
      <c r="AH513" s="108">
        <v>6.1290363411666702</v>
      </c>
      <c r="AI513" s="108">
        <v>23.539448083214626</v>
      </c>
      <c r="AJ513" s="108">
        <f t="shared" si="1986"/>
        <v>0.45537062316978699</v>
      </c>
      <c r="AK513" s="108">
        <f t="shared" si="1987"/>
        <v>13.776885700766858</v>
      </c>
      <c r="AL513" s="108">
        <v>17.299882036219067</v>
      </c>
      <c r="AM513" s="245">
        <v>435.95702731272041</v>
      </c>
      <c r="AN513" s="244">
        <v>237.33</v>
      </c>
      <c r="AO513" s="108">
        <v>52.212600000000002</v>
      </c>
      <c r="AP513" s="108">
        <v>159.73566849000002</v>
      </c>
      <c r="AQ513" s="108">
        <f t="shared" si="1988"/>
        <v>15.809678053129263</v>
      </c>
      <c r="AR513" s="108">
        <f t="shared" si="1989"/>
        <v>49.987680097260608</v>
      </c>
      <c r="AS513" s="246">
        <v>17.198262401874999</v>
      </c>
      <c r="AT513" s="247">
        <v>2.0881569055169171</v>
      </c>
      <c r="AU513" s="108">
        <v>34.052786755106872</v>
      </c>
      <c r="AV513" s="108">
        <f t="shared" si="1990"/>
        <v>0.65875115977754251</v>
      </c>
      <c r="AW513" s="108">
        <f t="shared" si="1991"/>
        <v>19.930006398587889</v>
      </c>
      <c r="AX513" s="108">
        <v>25.026465882349097</v>
      </c>
      <c r="AY513" s="245">
        <v>630.6669402351971</v>
      </c>
      <c r="AZ513" s="248">
        <v>61</v>
      </c>
      <c r="BA513" s="108">
        <v>310.92716666666661</v>
      </c>
      <c r="BB513" s="108">
        <v>32.425256052210393</v>
      </c>
      <c r="BC513" s="109">
        <v>25.940204841768317</v>
      </c>
      <c r="BD513" s="109">
        <v>6.4850512104420766</v>
      </c>
      <c r="BE513" s="108">
        <v>12.159473124999998</v>
      </c>
      <c r="BF513" s="109">
        <v>9.7275784999999999</v>
      </c>
      <c r="BG513" s="109">
        <v>2.4318946249999982</v>
      </c>
      <c r="BH513" s="108">
        <v>25.952368396603017</v>
      </c>
      <c r="BI513" s="109">
        <f t="shared" si="1992"/>
        <v>15.189090746743055</v>
      </c>
      <c r="BJ513" s="108">
        <f t="shared" si="1993"/>
        <v>0.50204856663228536</v>
      </c>
      <c r="BK513" s="108">
        <v>19.073213212023997</v>
      </c>
      <c r="BL513" s="245">
        <v>480.64497294300469</v>
      </c>
      <c r="BM513" s="244">
        <v>8.1199999999999992</v>
      </c>
      <c r="BN513" s="108">
        <v>1.7863999999999998</v>
      </c>
      <c r="BO513" s="108">
        <v>5.4651903599999994</v>
      </c>
      <c r="BP513" s="108">
        <f t="shared" si="1994"/>
        <v>0.54091175069064001</v>
      </c>
      <c r="BQ513" s="108">
        <f t="shared" si="1995"/>
        <v>1.7102766712583999</v>
      </c>
      <c r="BR513" s="108">
        <v>1.41291933795833</v>
      </c>
      <c r="BS513" s="108">
        <v>1.2252692079509577</v>
      </c>
      <c r="BT513" s="108">
        <f t="shared" si="1996"/>
        <v>2.3702832827811278E-2</v>
      </c>
      <c r="BU513" s="108">
        <f t="shared" si="1997"/>
        <v>0.71711085879904113</v>
      </c>
      <c r="BV513" s="108">
        <v>0.9004889452954643</v>
      </c>
      <c r="BW513" s="245">
        <v>22.692321421445701</v>
      </c>
      <c r="BX513" s="107">
        <v>0</v>
      </c>
      <c r="BY513" s="108">
        <v>0</v>
      </c>
      <c r="BZ513" s="109">
        <f t="shared" si="1998"/>
        <v>0</v>
      </c>
      <c r="CA513" s="109">
        <f t="shared" si="1999"/>
        <v>0</v>
      </c>
      <c r="CB513" s="108">
        <v>0</v>
      </c>
      <c r="CC513" s="110">
        <v>0</v>
      </c>
      <c r="CD513" s="244">
        <v>0</v>
      </c>
      <c r="CE513" s="108">
        <v>0</v>
      </c>
      <c r="CF513" s="109">
        <f t="shared" si="2000"/>
        <v>0</v>
      </c>
      <c r="CG513" s="109">
        <f t="shared" si="2001"/>
        <v>0</v>
      </c>
      <c r="CH513" s="108">
        <v>0</v>
      </c>
      <c r="CI513" s="245">
        <v>0</v>
      </c>
      <c r="CJ513" s="249">
        <v>467.32103305813177</v>
      </c>
      <c r="CK513" s="250">
        <v>102.81062727278899</v>
      </c>
      <c r="CL513" s="250">
        <v>50.892685578508441</v>
      </c>
      <c r="CM513" s="251">
        <v>32.080957291449259</v>
      </c>
      <c r="CN513" s="252">
        <f t="shared" si="1871"/>
        <v>15.637862631716942</v>
      </c>
      <c r="CO513" s="250">
        <v>314.53182326287481</v>
      </c>
      <c r="CP513" s="252">
        <f t="shared" si="2002"/>
        <v>31.130472675619774</v>
      </c>
      <c r="CQ513" s="250">
        <v>98.429588771884042</v>
      </c>
      <c r="CR513" s="250">
        <v>68.295600349578166</v>
      </c>
      <c r="CS513" s="252">
        <f t="shared" si="2003"/>
        <v>1.3211783887625896</v>
      </c>
      <c r="CT513" s="252">
        <f t="shared" si="2004"/>
        <v>39.971229425396913</v>
      </c>
      <c r="CU513" s="250">
        <f t="shared" si="1872"/>
        <v>1003.8517695218823</v>
      </c>
      <c r="CV513" s="245">
        <f t="shared" si="2005"/>
        <v>1264.8532295975717</v>
      </c>
      <c r="CW513" s="244">
        <v>96.255020000000002</v>
      </c>
      <c r="CX513" s="108">
        <v>7.0266164599999996</v>
      </c>
      <c r="CY513" s="108">
        <f t="shared" si="2006"/>
        <v>0.13592989541869999</v>
      </c>
      <c r="CZ513" s="108">
        <f t="shared" si="2007"/>
        <v>4.1124537623112802</v>
      </c>
      <c r="DA513" s="108">
        <v>5.1640818230000001</v>
      </c>
      <c r="DB513" s="245">
        <v>130.1348619396</v>
      </c>
      <c r="DC513" s="244">
        <v>3.2514799999999999</v>
      </c>
      <c r="DD513" s="108">
        <v>0.23735803999999999</v>
      </c>
      <c r="DE513" s="108">
        <f t="shared" si="2008"/>
        <v>4.5916912838000002E-3</v>
      </c>
      <c r="DF513" s="108">
        <f t="shared" si="2009"/>
        <v>0.13891806535472001</v>
      </c>
      <c r="DG513" s="108">
        <v>0.17444190200000001</v>
      </c>
      <c r="DH513" s="245">
        <v>4.3959359303999994</v>
      </c>
      <c r="DI513" s="107">
        <v>140.34398467863602</v>
      </c>
      <c r="DJ513" s="108">
        <v>30.875676629299925</v>
      </c>
      <c r="DK513" s="108">
        <v>2.3323267558959286</v>
      </c>
      <c r="DL513" s="108">
        <v>94.458939919910009</v>
      </c>
      <c r="DM513" s="108">
        <f t="shared" si="2010"/>
        <v>9.3489791196331744</v>
      </c>
      <c r="DN513" s="108">
        <f t="shared" si="2011"/>
        <v>29.559980658536638</v>
      </c>
      <c r="DO513" s="108">
        <v>19.564797742813159</v>
      </c>
      <c r="DP513" s="108">
        <f t="shared" si="2012"/>
        <v>0.37848101233472059</v>
      </c>
      <c r="DQ513" s="108">
        <f t="shared" si="2013"/>
        <v>11.450650045340772</v>
      </c>
      <c r="DR513" s="108">
        <v>14.378786286327752</v>
      </c>
      <c r="DS513" s="110">
        <v>362.34541441545935</v>
      </c>
      <c r="DT513" s="244">
        <v>89.03</v>
      </c>
      <c r="DU513" s="108">
        <v>19.586600000000001</v>
      </c>
      <c r="DV513" s="108">
        <v>59.921908590000001</v>
      </c>
      <c r="DW513" s="108">
        <f t="shared" si="2014"/>
        <v>5.9307109807866603</v>
      </c>
      <c r="DX513" s="108">
        <f t="shared" si="2015"/>
        <v>18.751962074154601</v>
      </c>
      <c r="DY513" s="108">
        <v>1.7375497559166699</v>
      </c>
      <c r="DZ513" s="108">
        <v>1.10164747674583</v>
      </c>
      <c r="EA513" s="108"/>
      <c r="EB513" s="108">
        <v>12.510572525054362</v>
      </c>
      <c r="EC513" s="108">
        <f t="shared" si="2016"/>
        <v>0.24201702549717666</v>
      </c>
      <c r="ED513" s="108">
        <f t="shared" si="2017"/>
        <v>7.322037760593517</v>
      </c>
      <c r="EE513" s="108">
        <v>9.1944139173858428</v>
      </c>
      <c r="EF513" s="245">
        <v>231.6992307181232</v>
      </c>
      <c r="EG513" s="249">
        <v>296.65266547619018</v>
      </c>
      <c r="EH513" s="250">
        <v>65.263586404761853</v>
      </c>
      <c r="EI513" s="250">
        <v>387.59745750353687</v>
      </c>
      <c r="EJ513" s="250">
        <v>199.66296645674626</v>
      </c>
      <c r="EK513" s="250">
        <f t="shared" si="2018"/>
        <v>19.761442442090004</v>
      </c>
      <c r="EL513" s="250">
        <v>62.482528722974173</v>
      </c>
      <c r="EM513" s="250">
        <v>69.289897336410107</v>
      </c>
      <c r="EN513" s="250">
        <f t="shared" si="2019"/>
        <v>1.3404130639728535</v>
      </c>
      <c r="EO513" s="250">
        <f t="shared" si="2020"/>
        <v>40.553159634286068</v>
      </c>
      <c r="EP513" s="250">
        <v>1018.4665731776454</v>
      </c>
      <c r="EQ513" s="245">
        <v>1283.2678822038333</v>
      </c>
      <c r="ER513" s="244">
        <v>164.04</v>
      </c>
      <c r="ES513" s="108">
        <v>36.088799999999999</v>
      </c>
      <c r="ET513" s="108">
        <v>110.40761412000001</v>
      </c>
      <c r="EU513" s="108">
        <f t="shared" si="2021"/>
        <v>10.927483199912881</v>
      </c>
      <c r="EV513" s="108">
        <f t="shared" si="2022"/>
        <v>34.550958762712803</v>
      </c>
      <c r="EW513" s="108">
        <v>12.02040983815</v>
      </c>
      <c r="EX513" s="108">
        <v>23.546648148945</v>
      </c>
      <c r="EY513" s="108">
        <f t="shared" si="2023"/>
        <v>0.45550990844134104</v>
      </c>
      <c r="EZ513" s="108">
        <f t="shared" si="2024"/>
        <v>13.781099668836742</v>
      </c>
      <c r="FA513" s="108">
        <v>17.3051736053547</v>
      </c>
      <c r="FB513" s="245">
        <v>436.09037485493963</v>
      </c>
      <c r="FC513" s="244">
        <v>0.83333333333333293</v>
      </c>
      <c r="FD513" s="108">
        <v>6.0833333333333302E-2</v>
      </c>
      <c r="FE513" s="108">
        <f t="shared" si="2025"/>
        <v>1.1768208333333328E-3</v>
      </c>
      <c r="FF513" s="108">
        <f t="shared" si="2026"/>
        <v>3.5603803333333316E-2</v>
      </c>
      <c r="FG513" s="108">
        <v>4.4708333333333301E-2</v>
      </c>
      <c r="FH513" s="245">
        <v>1.1266499999999995</v>
      </c>
      <c r="FI513" s="244">
        <v>321.05864000000003</v>
      </c>
      <c r="FJ513" s="108">
        <v>23.43728072</v>
      </c>
      <c r="FK513" s="108">
        <f t="shared" si="2027"/>
        <v>0.45339419552840005</v>
      </c>
      <c r="FL513" s="108">
        <f t="shared" si="2028"/>
        <v>13.717090412432961</v>
      </c>
      <c r="FM513" s="108">
        <v>17.225000000000001</v>
      </c>
      <c r="FN513" s="245">
        <v>434.06510486400003</v>
      </c>
      <c r="FO513" s="244">
        <v>0</v>
      </c>
      <c r="FP513" s="108">
        <v>0</v>
      </c>
      <c r="FQ513" s="108">
        <f t="shared" si="2029"/>
        <v>0</v>
      </c>
      <c r="FR513" s="108">
        <f t="shared" si="2030"/>
        <v>0</v>
      </c>
      <c r="FS513" s="108">
        <v>0</v>
      </c>
      <c r="FT513" s="110">
        <v>0</v>
      </c>
      <c r="FU513" s="253">
        <f t="shared" si="1873"/>
        <v>1915.3239735198085</v>
      </c>
      <c r="FV513" s="254">
        <f t="shared" si="1874"/>
        <v>472.44655462129526</v>
      </c>
      <c r="FW513" s="254">
        <f t="shared" si="1875"/>
        <v>53.39380287900218</v>
      </c>
      <c r="FX513" s="254">
        <f t="shared" si="1876"/>
        <v>310.92716666666661</v>
      </c>
      <c r="FY513" s="254">
        <f t="shared" si="1877"/>
        <v>0</v>
      </c>
      <c r="FZ513" s="254">
        <f t="shared" si="1878"/>
        <v>0</v>
      </c>
      <c r="GA513" s="254">
        <f t="shared" si="2031"/>
        <v>96.255020000000002</v>
      </c>
      <c r="GB513" s="254">
        <f t="shared" si="2032"/>
        <v>3.2514799999999999</v>
      </c>
      <c r="GC513" s="254">
        <f t="shared" si="2033"/>
        <v>321.05864000000003</v>
      </c>
      <c r="GD513" s="254">
        <f t="shared" si="2034"/>
        <v>0</v>
      </c>
      <c r="GE513" s="254">
        <f t="shared" si="1879"/>
        <v>1056.6512674995313</v>
      </c>
      <c r="GF513" s="255">
        <f t="shared" si="1880"/>
        <v>403.41550613458998</v>
      </c>
      <c r="GG513" s="255">
        <f t="shared" si="1881"/>
        <v>104.58100254949859</v>
      </c>
      <c r="GH513" s="254">
        <f t="shared" si="1882"/>
        <v>308.7394770990096</v>
      </c>
      <c r="GI513" s="255">
        <f t="shared" si="1883"/>
        <v>220.44831026499543</v>
      </c>
      <c r="GJ513" s="256">
        <f t="shared" si="1884"/>
        <v>5.9725651844803398</v>
      </c>
      <c r="GK513" s="253">
        <f t="shared" si="2035"/>
        <v>4538.0473822853137</v>
      </c>
      <c r="GL513" s="257">
        <f t="shared" si="2036"/>
        <v>5717.9397016794946</v>
      </c>
      <c r="GM513" s="221">
        <f t="shared" si="2037"/>
        <v>5717.9397016794946</v>
      </c>
      <c r="GN513" s="222">
        <f t="shared" si="2038"/>
        <v>3199.3766152984367</v>
      </c>
      <c r="GO513" s="222">
        <f t="shared" si="2039"/>
        <v>206.5736869723562</v>
      </c>
      <c r="GP513" s="55">
        <f t="shared" si="2040"/>
        <v>0.55953311546092444</v>
      </c>
      <c r="GQ513" s="56">
        <f t="shared" si="2041"/>
        <v>3.6127293701904657E-2</v>
      </c>
      <c r="GR513" s="258">
        <f t="shared" si="2042"/>
        <v>1.093274956987152</v>
      </c>
      <c r="GS513" s="227">
        <f t="shared" si="1885"/>
        <v>5717.9397016794946</v>
      </c>
      <c r="GT513" s="222">
        <f t="shared" si="2109"/>
        <v>3199.3766152984367</v>
      </c>
      <c r="GU513" s="222">
        <f t="shared" si="2110"/>
        <v>206.5736869723562</v>
      </c>
      <c r="GV513" s="37">
        <f t="shared" si="2099"/>
        <v>0.55953311546092444</v>
      </c>
      <c r="GW513" s="228">
        <f t="shared" si="2100"/>
        <v>3.6127293701904657E-2</v>
      </c>
      <c r="GX513" s="258">
        <f t="shared" si="2043"/>
        <v>1.093274956987152</v>
      </c>
      <c r="GY513" s="221">
        <f t="shared" si="2108"/>
        <v>4801.3377014237694</v>
      </c>
      <c r="GZ513" s="222">
        <f t="shared" si="2044"/>
        <v>2843.8815169101395</v>
      </c>
      <c r="HA513" s="222">
        <f t="shared" si="2045"/>
        <v>146.40046312975591</v>
      </c>
      <c r="HB513" s="55">
        <f t="shared" si="2046"/>
        <v>0.59231024638546592</v>
      </c>
      <c r="HC513" s="56">
        <f t="shared" si="2047"/>
        <v>3.0491598848867242E-2</v>
      </c>
      <c r="HD513" s="258">
        <f t="shared" si="2048"/>
        <v>1.0975381642702919</v>
      </c>
      <c r="HE513" s="221">
        <f t="shared" si="2049"/>
        <v>5237.2947287364896</v>
      </c>
      <c r="HF513" s="222">
        <f t="shared" si="2050"/>
        <v>3176.0279450025432</v>
      </c>
      <c r="HG513" s="222">
        <f t="shared" si="2051"/>
        <v>160.99969876777146</v>
      </c>
      <c r="HH513" s="55">
        <f t="shared" si="2052"/>
        <v>0.60642528433162435</v>
      </c>
      <c r="HI513" s="56">
        <f t="shared" si="2053"/>
        <v>3.0741004107403564E-2</v>
      </c>
      <c r="HJ513" s="259">
        <f t="shared" si="2054"/>
        <v>1.0997886235910024</v>
      </c>
      <c r="HK513" s="54">
        <f t="shared" si="1886"/>
        <v>3.1201813593305832</v>
      </c>
      <c r="HL513" s="55">
        <f t="shared" si="1887"/>
        <v>3.1201813593305832</v>
      </c>
      <c r="HM513" s="55">
        <f t="shared" si="1888"/>
        <v>2.6115920618811592</v>
      </c>
      <c r="HN513" s="56">
        <f t="shared" si="1889"/>
        <v>2.8546113513928053</v>
      </c>
      <c r="HQ513" s="57">
        <f t="shared" si="1890"/>
        <v>263.6082762638124</v>
      </c>
      <c r="HR513" s="58">
        <f t="shared" si="2055"/>
        <v>304.9156931543518</v>
      </c>
      <c r="HS513" s="58">
        <f t="shared" si="1891"/>
        <v>11.586694950805986</v>
      </c>
      <c r="HT513" s="58">
        <f t="shared" si="2056"/>
        <v>13.381473998685834</v>
      </c>
      <c r="HU513" s="58">
        <f t="shared" si="1892"/>
        <v>345.99764072438126</v>
      </c>
      <c r="HV513" s="55">
        <f t="shared" si="2127"/>
        <v>0.76187882585534883</v>
      </c>
      <c r="HW513" s="56">
        <f t="shared" si="2128"/>
        <v>3.3487786004979869E-2</v>
      </c>
      <c r="HX513" s="260">
        <f t="shared" si="2129"/>
        <v>1.1245736700637048</v>
      </c>
      <c r="HY513" s="57">
        <f t="shared" si="1893"/>
        <v>374.84217752493521</v>
      </c>
      <c r="HZ513" s="58">
        <f t="shared" si="2057"/>
        <v>433.57994674309259</v>
      </c>
      <c r="IA513" s="58">
        <f t="shared" si="1894"/>
        <v>18.55658611842372</v>
      </c>
      <c r="IB513" s="58">
        <f t="shared" si="2058"/>
        <v>21.431001308167556</v>
      </c>
      <c r="IC513" s="58">
        <f t="shared" si="1895"/>
        <v>500.52931764698184</v>
      </c>
      <c r="ID513" s="55">
        <f t="shared" si="1896"/>
        <v>0.74889155202154922</v>
      </c>
      <c r="IE513" s="56">
        <f t="shared" si="1897"/>
        <v>3.7073924471915723E-2</v>
      </c>
      <c r="IF513" s="260">
        <f t="shared" si="1898"/>
        <v>1.1230940571024766</v>
      </c>
      <c r="IG513" s="57">
        <f t="shared" si="1899"/>
        <v>18.530690711026526</v>
      </c>
      <c r="IH513" s="58">
        <f t="shared" si="2059"/>
        <v>21.434449945444385</v>
      </c>
      <c r="II513" s="58">
        <f t="shared" si="1900"/>
        <v>36.169831908400596</v>
      </c>
      <c r="IJ513" s="58">
        <f t="shared" si="2060"/>
        <v>41.772538871011847</v>
      </c>
      <c r="IK513" s="58">
        <f t="shared" si="1901"/>
        <v>381.46426424047991</v>
      </c>
      <c r="IL513" s="55">
        <f t="shared" si="1902"/>
        <v>4.8577789450139804E-2</v>
      </c>
      <c r="IM513" s="56">
        <f t="shared" si="1903"/>
        <v>9.4818401876823444E-2</v>
      </c>
      <c r="IN513" s="260">
        <f t="shared" si="1904"/>
        <v>1.0222995100575569</v>
      </c>
      <c r="IO513" s="57">
        <f t="shared" si="1905"/>
        <v>12.867812786670077</v>
      </c>
      <c r="IP513" s="58">
        <f t="shared" si="2061"/>
        <v>14.884199050341278</v>
      </c>
      <c r="IQ513" s="58">
        <f t="shared" si="1906"/>
        <v>0.56461458351845129</v>
      </c>
      <c r="IR513" s="58">
        <f t="shared" si="2062"/>
        <v>0.65207338250545943</v>
      </c>
      <c r="IS513" s="58">
        <f t="shared" si="1907"/>
        <v>18.009778905909286</v>
      </c>
      <c r="IT513" s="55">
        <f t="shared" si="1908"/>
        <v>0.71449032516706523</v>
      </c>
      <c r="IU513" s="56">
        <f t="shared" si="1909"/>
        <v>3.1350445025907149E-2</v>
      </c>
      <c r="IV513" s="260">
        <f t="shared" si="1910"/>
        <v>1.1168168178881921</v>
      </c>
      <c r="IW513" s="57">
        <f t="shared" si="1911"/>
        <v>0</v>
      </c>
      <c r="IX513" s="58">
        <f t="shared" si="2063"/>
        <v>0</v>
      </c>
      <c r="IY513" s="58">
        <f t="shared" si="1912"/>
        <v>0</v>
      </c>
      <c r="IZ513" s="58">
        <f t="shared" si="2064"/>
        <v>0</v>
      </c>
      <c r="JA513" s="58">
        <f t="shared" si="1913"/>
        <v>0</v>
      </c>
      <c r="JB513" s="55"/>
      <c r="JC513" s="56"/>
      <c r="JD513" s="260"/>
      <c r="JE513" s="57">
        <f t="shared" si="1914"/>
        <v>0</v>
      </c>
      <c r="JF513" s="58">
        <f t="shared" si="2065"/>
        <v>0</v>
      </c>
      <c r="JG513" s="58">
        <f t="shared" si="1915"/>
        <v>0</v>
      </c>
      <c r="JH513" s="58">
        <f t="shared" si="2066"/>
        <v>0</v>
      </c>
      <c r="JI513" s="58">
        <f t="shared" si="1916"/>
        <v>0</v>
      </c>
      <c r="JJ513" s="55"/>
      <c r="JK513" s="56"/>
      <c r="JL513" s="260"/>
      <c r="JM513" s="57">
        <f t="shared" si="1917"/>
        <v>738.98065853160358</v>
      </c>
      <c r="JN513" s="58">
        <f t="shared" si="2067"/>
        <v>854.77892772350594</v>
      </c>
      <c r="JO513" s="58">
        <f t="shared" si="1918"/>
        <v>48.089513696099303</v>
      </c>
      <c r="JP513" s="58">
        <f t="shared" si="2068"/>
        <v>55.53857936762509</v>
      </c>
      <c r="JQ513" s="58">
        <f t="shared" si="1919"/>
        <v>1003.8517695218823</v>
      </c>
      <c r="JR513" s="55">
        <f t="shared" si="1920"/>
        <v>0.73614519689850988</v>
      </c>
      <c r="JS513" s="56">
        <f t="shared" si="1921"/>
        <v>4.7904994697577245E-2</v>
      </c>
      <c r="JT513" s="260">
        <f t="shared" si="1922"/>
        <v>1.1227744360326513</v>
      </c>
      <c r="JU513" s="57">
        <f t="shared" si="1923"/>
        <v>5.0171935900197617</v>
      </c>
      <c r="JV513" s="58">
        <f t="shared" si="2069"/>
        <v>5.8033878255758591</v>
      </c>
      <c r="JW513" s="58">
        <f t="shared" si="1924"/>
        <v>0.13592989541869999</v>
      </c>
      <c r="JX513" s="58">
        <f t="shared" si="2070"/>
        <v>0.15698543621905661</v>
      </c>
      <c r="JY513" s="58">
        <f t="shared" si="1925"/>
        <v>103.28163646</v>
      </c>
      <c r="JZ513" s="55">
        <f t="shared" si="1926"/>
        <v>4.8577789450139797E-2</v>
      </c>
      <c r="KA513" s="56">
        <f t="shared" si="1927"/>
        <v>1.3161090400745572E-3</v>
      </c>
      <c r="KB513" s="260">
        <f t="shared" si="1928"/>
        <v>1.0078160048971445</v>
      </c>
      <c r="KC513" s="57">
        <f t="shared" si="1929"/>
        <v>0.16948003973275841</v>
      </c>
      <c r="KD513" s="58">
        <f t="shared" si="2071"/>
        <v>0.19603756195888167</v>
      </c>
      <c r="KE513" s="58">
        <f t="shared" si="1930"/>
        <v>4.5916912838000002E-3</v>
      </c>
      <c r="KF513" s="58">
        <f t="shared" si="2072"/>
        <v>5.3029442636606207E-3</v>
      </c>
      <c r="KG513" s="58">
        <f t="shared" si="1931"/>
        <v>3.4888380399999996</v>
      </c>
      <c r="KH513" s="55">
        <f t="shared" si="1932"/>
        <v>4.8577789450139804E-2</v>
      </c>
      <c r="KI513" s="56">
        <f t="shared" si="1933"/>
        <v>1.3161090400745576E-3</v>
      </c>
      <c r="KJ513" s="260">
        <f t="shared" si="1934"/>
        <v>1.0078160048971445</v>
      </c>
      <c r="KK513" s="57">
        <f t="shared" si="1935"/>
        <v>221.25263076666639</v>
      </c>
      <c r="KL513" s="58">
        <f t="shared" si="2073"/>
        <v>255.92291800780302</v>
      </c>
      <c r="KM513" s="58">
        <f t="shared" si="1936"/>
        <v>9.7274601319678951</v>
      </c>
      <c r="KN513" s="58">
        <f t="shared" si="2074"/>
        <v>11.234243706409723</v>
      </c>
      <c r="KO513" s="58">
        <f t="shared" si="1937"/>
        <v>287.57572572655499</v>
      </c>
      <c r="KP513" s="55">
        <f t="shared" si="2075"/>
        <v>0.76937172011885047</v>
      </c>
      <c r="KQ513" s="56">
        <f t="shared" si="2076"/>
        <v>3.3825734447480361E-2</v>
      </c>
      <c r="KR513" s="260">
        <f t="shared" si="2077"/>
        <v>1.1258001548085388</v>
      </c>
      <c r="KS513" s="57">
        <f t="shared" si="1938"/>
        <v>140.42687979839272</v>
      </c>
      <c r="KT513" s="58">
        <f t="shared" si="2078"/>
        <v>162.43177186280087</v>
      </c>
      <c r="KU513" s="58">
        <f t="shared" si="1939"/>
        <v>6.1727280062838368</v>
      </c>
      <c r="KV513" s="58">
        <f t="shared" si="2079"/>
        <v>7.1288835744572037</v>
      </c>
      <c r="KW513" s="58">
        <f t="shared" si="1940"/>
        <v>183.88827834771683</v>
      </c>
      <c r="KX513" s="55">
        <f t="shared" si="1941"/>
        <v>0.76365324130588486</v>
      </c>
      <c r="KY513" s="56">
        <f t="shared" si="1942"/>
        <v>3.3567816620762213E-2</v>
      </c>
      <c r="KZ513" s="260">
        <f t="shared" si="1943"/>
        <v>1.1248641177071883</v>
      </c>
      <c r="LA513" s="57">
        <f t="shared" si="1944"/>
        <v>487.61979167680948</v>
      </c>
      <c r="LB513" s="58">
        <f t="shared" si="2080"/>
        <v>564.02981303256558</v>
      </c>
      <c r="LC513" s="58">
        <f t="shared" si="1945"/>
        <v>21.101855506062858</v>
      </c>
      <c r="LD513" s="58">
        <f t="shared" si="2081"/>
        <v>24.370532923951995</v>
      </c>
      <c r="LE513" s="58">
        <f t="shared" si="1946"/>
        <v>1018.4665731776454</v>
      </c>
      <c r="LF513" s="55">
        <f t="shared" si="2082"/>
        <v>0.47877839540223843</v>
      </c>
      <c r="LG513" s="56">
        <f t="shared" si="2083"/>
        <v>2.0719242105535631E-2</v>
      </c>
      <c r="LH513" s="260">
        <f t="shared" si="2084"/>
        <v>1.0782339851616782</v>
      </c>
      <c r="LI513" s="57">
        <f t="shared" si="1947"/>
        <v>259.09391128649042</v>
      </c>
      <c r="LJ513" s="58">
        <f t="shared" si="2085"/>
        <v>299.69392718508351</v>
      </c>
      <c r="LK513" s="58">
        <f t="shared" si="1948"/>
        <v>11.382993108354222</v>
      </c>
      <c r="LL513" s="58">
        <f t="shared" si="2086"/>
        <v>13.146218740838291</v>
      </c>
      <c r="LM513" s="58">
        <f t="shared" si="1949"/>
        <v>346.10347210709494</v>
      </c>
      <c r="LN513" s="55">
        <f t="shared" si="1950"/>
        <v>0.74860246188549906</v>
      </c>
      <c r="LO513" s="56">
        <f t="shared" si="1951"/>
        <v>3.2888988483860043E-2</v>
      </c>
      <c r="LP513" s="260">
        <f t="shared" si="1952"/>
        <v>1.1224005100936076</v>
      </c>
      <c r="LQ513" s="57">
        <f t="shared" si="1953"/>
        <v>4.3436640066666643E-2</v>
      </c>
      <c r="LR513" s="58">
        <f t="shared" si="2087"/>
        <v>5.0243161565113312E-2</v>
      </c>
      <c r="LS513" s="58">
        <f t="shared" si="1954"/>
        <v>1.1768208333333328E-3</v>
      </c>
      <c r="LT513" s="58">
        <f t="shared" si="2088"/>
        <v>1.359110380416666E-3</v>
      </c>
      <c r="LU513" s="58">
        <f t="shared" si="1955"/>
        <v>0.89416666666666633</v>
      </c>
      <c r="LV513" s="55">
        <f t="shared" si="2101"/>
        <v>4.857778945013979E-2</v>
      </c>
      <c r="LW513" s="56">
        <f t="shared" si="2102"/>
        <v>1.3161090400745572E-3</v>
      </c>
      <c r="LX513" s="260">
        <f t="shared" si="2103"/>
        <v>1.0078160048971445</v>
      </c>
      <c r="LY513" s="57">
        <f t="shared" si="1956"/>
        <v>16.734850303168212</v>
      </c>
      <c r="LZ513" s="58">
        <f t="shared" si="2089"/>
        <v>19.357201345674671</v>
      </c>
      <c r="MA513" s="58">
        <f t="shared" si="1957"/>
        <v>0.45339419552840005</v>
      </c>
      <c r="MB513" s="58">
        <f t="shared" si="2090"/>
        <v>0.52362495641574924</v>
      </c>
      <c r="MC513" s="58">
        <f t="shared" si="1958"/>
        <v>344.4961149714286</v>
      </c>
      <c r="MD513" s="55">
        <f t="shared" si="1959"/>
        <v>4.8577762058524654E-2</v>
      </c>
      <c r="ME513" s="56">
        <f t="shared" si="1960"/>
        <v>1.3161082979586086E-3</v>
      </c>
      <c r="MF513" s="260">
        <f t="shared" si="1961"/>
        <v>1.0078160004899246</v>
      </c>
      <c r="MG513" s="57">
        <f t="shared" si="1962"/>
        <v>0</v>
      </c>
      <c r="MH513" s="58">
        <f t="shared" si="2091"/>
        <v>0</v>
      </c>
      <c r="MI513" s="58">
        <f t="shared" si="1963"/>
        <v>0</v>
      </c>
      <c r="MJ513" s="58">
        <f t="shared" si="2092"/>
        <v>0</v>
      </c>
      <c r="MK513" s="58">
        <f t="shared" si="1964"/>
        <v>0</v>
      </c>
      <c r="ML513" s="55"/>
      <c r="MM513" s="56"/>
      <c r="MN513" s="260"/>
      <c r="MO513" s="59">
        <v>2.8539767964036984</v>
      </c>
      <c r="MP513" s="60">
        <v>2.8539767964036984</v>
      </c>
      <c r="MQ513" s="60">
        <v>2.3794999999999997</v>
      </c>
      <c r="MR513" s="61">
        <v>2.5955999999999997</v>
      </c>
      <c r="MS513" s="59">
        <f t="shared" si="1965"/>
        <v>1.093274956987152</v>
      </c>
      <c r="MT513" s="60">
        <f t="shared" si="2132"/>
        <v>1.093274956987152</v>
      </c>
      <c r="MU513" s="60">
        <f t="shared" si="2093"/>
        <v>1.0975381642702919</v>
      </c>
      <c r="MV513" s="61">
        <f t="shared" si="2094"/>
        <v>1.0997886235910024</v>
      </c>
      <c r="MW513" s="66">
        <f t="shared" si="2095"/>
        <v>3.1201813593305832</v>
      </c>
      <c r="MX513" s="67">
        <f t="shared" si="2096"/>
        <v>3.1201813593305832</v>
      </c>
      <c r="MY513" s="67">
        <f t="shared" si="2097"/>
        <v>2.6115920618811592</v>
      </c>
      <c r="MZ513" s="261">
        <f t="shared" si="2098"/>
        <v>2.8546113513928053</v>
      </c>
      <c r="NA513" s="59">
        <f t="shared" si="1966"/>
        <v>1.0931122074766617</v>
      </c>
      <c r="NB513" s="60">
        <f t="shared" si="2133"/>
        <v>1.0931122074766617</v>
      </c>
      <c r="NC513" s="60">
        <f t="shared" si="1967"/>
        <v>1.0975238636392137</v>
      </c>
      <c r="ND513" s="262">
        <f t="shared" si="2134"/>
        <v>1.0997759298930019</v>
      </c>
      <c r="NE513" s="62">
        <f t="shared" si="1968"/>
        <v>3.1197168760040177</v>
      </c>
      <c r="NF513" s="63">
        <f t="shared" si="2135"/>
        <v>3.1197168760040177</v>
      </c>
      <c r="NG513" s="63">
        <f t="shared" si="1969"/>
        <v>2.611558033529509</v>
      </c>
      <c r="NH513" s="64">
        <f t="shared" si="2136"/>
        <v>2.8545784036302755</v>
      </c>
      <c r="NI513" s="238">
        <f t="shared" si="2104"/>
        <v>4.6448332656545688E-4</v>
      </c>
      <c r="NJ513" s="238">
        <f t="shared" si="2105"/>
        <v>4.6448332656545688E-4</v>
      </c>
      <c r="NK513" s="238">
        <f t="shared" si="2106"/>
        <v>3.4028351650228217E-5</v>
      </c>
      <c r="NL513" s="238">
        <f t="shared" si="2107"/>
        <v>3.2947762529822455E-5</v>
      </c>
      <c r="NM513" s="239">
        <f t="shared" si="1970"/>
        <v>0.2430203701007666</v>
      </c>
      <c r="NN513" s="240">
        <f t="shared" si="1971"/>
        <v>0.35107920225023415</v>
      </c>
      <c r="NO513" s="240">
        <f>O513*IN513+0.001</f>
        <v>0.26513847237374238</v>
      </c>
      <c r="NP513" s="240">
        <f t="shared" si="1972"/>
        <v>1.2508348360347751E-2</v>
      </c>
      <c r="NQ513" s="240">
        <f t="shared" si="2131"/>
        <v>0</v>
      </c>
      <c r="NR513" s="240">
        <f t="shared" si="1973"/>
        <v>0</v>
      </c>
      <c r="NS513" s="240">
        <f t="shared" si="1974"/>
        <v>0.70341818417445601</v>
      </c>
      <c r="NT513" s="240">
        <f t="shared" si="1975"/>
        <v>6.5104913916355533E-2</v>
      </c>
      <c r="NU513" s="240">
        <f t="shared" si="1976"/>
        <v>2.2171952107737179E-3</v>
      </c>
      <c r="NV513" s="240">
        <f t="shared" si="1977"/>
        <v>0.20219370780361356</v>
      </c>
      <c r="NW513" s="240">
        <f t="shared" si="1978"/>
        <v>0.12913440071278523</v>
      </c>
      <c r="NX513" s="240">
        <f t="shared" si="1979"/>
        <v>0.68586463796134356</v>
      </c>
      <c r="NY513" s="240">
        <f t="shared" si="1980"/>
        <v>0.2425507502312286</v>
      </c>
      <c r="NZ513" s="240">
        <f t="shared" si="1981"/>
        <v>6.046896029382867E-4</v>
      </c>
      <c r="OA513" s="240">
        <f t="shared" si="1982"/>
        <v>0.21688200330543178</v>
      </c>
      <c r="OB513" s="241">
        <f t="shared" si="1983"/>
        <v>0</v>
      </c>
      <c r="OC513" s="4"/>
      <c r="OD513" s="4"/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136"/>
      <c r="OP513" s="13"/>
      <c r="OQ513" s="13"/>
      <c r="OR513" s="13"/>
      <c r="OS513" s="13"/>
      <c r="OT513" s="13"/>
    </row>
    <row r="514" spans="1:410" ht="15" customHeight="1">
      <c r="A514" s="242">
        <v>495</v>
      </c>
      <c r="B514" s="49" t="s">
        <v>564</v>
      </c>
      <c r="C514" s="50">
        <v>4</v>
      </c>
      <c r="D514" s="51">
        <v>2575.3000000000002</v>
      </c>
      <c r="E514" s="52">
        <v>2416.8000000000002</v>
      </c>
      <c r="F514" s="52">
        <v>158.5</v>
      </c>
      <c r="G514" s="52"/>
      <c r="H514" s="53"/>
      <c r="I514" s="57">
        <v>2.967385104698018</v>
      </c>
      <c r="J514" s="58">
        <v>2.967385104698018</v>
      </c>
      <c r="K514" s="58">
        <v>2.4552</v>
      </c>
      <c r="L514" s="243">
        <v>2.6739000000000002</v>
      </c>
      <c r="M514" s="1">
        <v>0.21870000000000001</v>
      </c>
      <c r="N514" s="2">
        <v>0.29620000000000002</v>
      </c>
      <c r="O514" s="2">
        <v>0.29348510469801781</v>
      </c>
      <c r="P514" s="2">
        <v>5.1999999999999998E-3</v>
      </c>
      <c r="Q514" s="2">
        <v>0</v>
      </c>
      <c r="R514" s="2">
        <v>0</v>
      </c>
      <c r="S514" s="2">
        <v>0.64759999999999995</v>
      </c>
      <c r="T514" s="2">
        <v>0.03</v>
      </c>
      <c r="U514" s="2">
        <v>1E-3</v>
      </c>
      <c r="V514" s="2">
        <v>0.20599999999999999</v>
      </c>
      <c r="W514" s="2">
        <v>0.1361</v>
      </c>
      <c r="X514" s="2">
        <v>0.69569999999999999</v>
      </c>
      <c r="Y514" s="2">
        <v>0.21429999999999999</v>
      </c>
      <c r="Z514" s="2">
        <v>5.0000000000000001E-4</v>
      </c>
      <c r="AA514" s="2">
        <v>0.22259999999999999</v>
      </c>
      <c r="AB514" s="3">
        <v>0</v>
      </c>
      <c r="AC514" s="244">
        <v>215.85</v>
      </c>
      <c r="AD514" s="108">
        <v>47.487000000000002</v>
      </c>
      <c r="AE514" s="108">
        <v>145.27849004999999</v>
      </c>
      <c r="AF514" s="108">
        <f t="shared" si="1984"/>
        <v>14.3787932742087</v>
      </c>
      <c r="AG514" s="108">
        <f t="shared" si="1985"/>
        <v>45.463450676246993</v>
      </c>
      <c r="AH514" s="108">
        <v>7.9029900592916604</v>
      </c>
      <c r="AI514" s="108">
        <v>30.40584907434113</v>
      </c>
      <c r="AJ514" s="108">
        <f t="shared" si="1986"/>
        <v>0.58820115034312925</v>
      </c>
      <c r="AK514" s="108">
        <f t="shared" si="1987"/>
        <v>17.795570476041487</v>
      </c>
      <c r="AL514" s="108">
        <v>22.346216459181637</v>
      </c>
      <c r="AM514" s="245">
        <v>563.12465477137721</v>
      </c>
      <c r="AN514" s="244">
        <v>286.81</v>
      </c>
      <c r="AO514" s="108">
        <v>63.098199999999999</v>
      </c>
      <c r="AP514" s="108">
        <v>193.03833093</v>
      </c>
      <c r="AQ514" s="108">
        <f t="shared" si="1988"/>
        <v>19.105775765465822</v>
      </c>
      <c r="AR514" s="108">
        <f t="shared" si="1989"/>
        <v>60.409415281234196</v>
      </c>
      <c r="AS514" s="246">
        <v>21.176111388525001</v>
      </c>
      <c r="AT514" s="247">
        <v>2.9253442363001971</v>
      </c>
      <c r="AU514" s="108">
        <v>41.180952889252318</v>
      </c>
      <c r="AV514" s="108">
        <f t="shared" si="1990"/>
        <v>0.79664553364258617</v>
      </c>
      <c r="AW514" s="108">
        <f t="shared" si="1991"/>
        <v>24.101893935586926</v>
      </c>
      <c r="AX514" s="108">
        <v>30.265179760388868</v>
      </c>
      <c r="AY514" s="245">
        <v>762.68252996179933</v>
      </c>
      <c r="AZ514" s="248">
        <v>90</v>
      </c>
      <c r="BA514" s="108">
        <v>458.74499999999989</v>
      </c>
      <c r="BB514" s="108">
        <v>47.840541716376002</v>
      </c>
      <c r="BC514" s="109">
        <v>38.272433373100803</v>
      </c>
      <c r="BD514" s="109">
        <v>9.568108343275199</v>
      </c>
      <c r="BE514" s="108">
        <v>17.940206249999996</v>
      </c>
      <c r="BF514" s="109">
        <v>14.352164999999998</v>
      </c>
      <c r="BG514" s="109">
        <v>3.5880412499999981</v>
      </c>
      <c r="BH514" s="108">
        <v>38.290379601545439</v>
      </c>
      <c r="BI514" s="109">
        <f t="shared" si="1992"/>
        <v>22.410133888637297</v>
      </c>
      <c r="BJ514" s="108">
        <f t="shared" si="1993"/>
        <v>0.74072739339189653</v>
      </c>
      <c r="BK514" s="108">
        <v>28.140806378396064</v>
      </c>
      <c r="BL514" s="245">
        <v>709.1483207355808</v>
      </c>
      <c r="BM514" s="244">
        <v>4.83</v>
      </c>
      <c r="BN514" s="108">
        <v>1.0626</v>
      </c>
      <c r="BO514" s="108">
        <v>3.2508459900000002</v>
      </c>
      <c r="BP514" s="108">
        <f t="shared" si="1994"/>
        <v>0.32174923101426006</v>
      </c>
      <c r="BQ514" s="108">
        <f t="shared" si="1995"/>
        <v>1.0173197441106001</v>
      </c>
      <c r="BR514" s="108">
        <v>0.83941467479166698</v>
      </c>
      <c r="BS514" s="108">
        <v>0.72874882852979173</v>
      </c>
      <c r="BT514" s="108">
        <f t="shared" si="1996"/>
        <v>1.4097646087908821E-2</v>
      </c>
      <c r="BU514" s="108">
        <f t="shared" si="1997"/>
        <v>0.42651336937597417</v>
      </c>
      <c r="BV514" s="108">
        <v>0.53558047466607295</v>
      </c>
      <c r="BW514" s="245">
        <v>13.496627961585039</v>
      </c>
      <c r="BX514" s="107">
        <v>0</v>
      </c>
      <c r="BY514" s="108">
        <v>0</v>
      </c>
      <c r="BZ514" s="109">
        <f t="shared" si="1998"/>
        <v>0</v>
      </c>
      <c r="CA514" s="109">
        <f t="shared" si="1999"/>
        <v>0</v>
      </c>
      <c r="CB514" s="108">
        <v>0</v>
      </c>
      <c r="CC514" s="110">
        <v>0</v>
      </c>
      <c r="CD514" s="244">
        <v>0</v>
      </c>
      <c r="CE514" s="108">
        <v>0</v>
      </c>
      <c r="CF514" s="109">
        <f t="shared" si="2000"/>
        <v>0</v>
      </c>
      <c r="CG514" s="109">
        <f t="shared" si="2001"/>
        <v>0</v>
      </c>
      <c r="CH514" s="108">
        <v>0</v>
      </c>
      <c r="CI514" s="245">
        <v>0</v>
      </c>
      <c r="CJ514" s="249">
        <v>617.01776874082123</v>
      </c>
      <c r="CK514" s="250">
        <v>135.74390912298068</v>
      </c>
      <c r="CL514" s="250">
        <v>65.793148834844544</v>
      </c>
      <c r="CM514" s="251">
        <v>40.950725805536202</v>
      </c>
      <c r="CN514" s="252">
        <f t="shared" si="1871"/>
        <v>19.961431293908621</v>
      </c>
      <c r="CO514" s="250">
        <v>415.28566030431591</v>
      </c>
      <c r="CP514" s="252">
        <f t="shared" si="2002"/>
        <v>41.102482942959362</v>
      </c>
      <c r="CQ514" s="250">
        <v>129.95949453563261</v>
      </c>
      <c r="CR514" s="250">
        <v>90.070355551216267</v>
      </c>
      <c r="CS514" s="252">
        <f t="shared" si="2003"/>
        <v>1.7424110281382788</v>
      </c>
      <c r="CT514" s="252">
        <f t="shared" si="2004"/>
        <v>52.71529685274924</v>
      </c>
      <c r="CU514" s="250">
        <f t="shared" si="1872"/>
        <v>1323.9108425541785</v>
      </c>
      <c r="CV514" s="245">
        <f t="shared" si="2005"/>
        <v>1668.1276616182649</v>
      </c>
      <c r="CW514" s="244">
        <v>57.193270000000005</v>
      </c>
      <c r="CX514" s="108">
        <v>4.1751087099999999</v>
      </c>
      <c r="CY514" s="108">
        <f t="shared" si="2006"/>
        <v>8.0767477994950002E-2</v>
      </c>
      <c r="CZ514" s="108">
        <f t="shared" si="2007"/>
        <v>2.4435575244842802</v>
      </c>
      <c r="DA514" s="108">
        <v>3.0684189355</v>
      </c>
      <c r="DB514" s="245">
        <v>77.324157174600003</v>
      </c>
      <c r="DC514" s="244">
        <v>1.9319800000000003</v>
      </c>
      <c r="DD514" s="108">
        <v>0.14103454000000001</v>
      </c>
      <c r="DE514" s="108">
        <f t="shared" si="2008"/>
        <v>2.7283131763000002E-3</v>
      </c>
      <c r="DF514" s="108">
        <f t="shared" si="2009"/>
        <v>8.2543003156720016E-2</v>
      </c>
      <c r="DG514" s="108">
        <v>0.103650727</v>
      </c>
      <c r="DH514" s="245">
        <v>2.6119983204000006</v>
      </c>
      <c r="DI514" s="107">
        <v>205.55940046465602</v>
      </c>
      <c r="DJ514" s="108">
        <v>45.223068102224325</v>
      </c>
      <c r="DK514" s="108">
        <v>3.4167103080593453</v>
      </c>
      <c r="DL514" s="108">
        <v>138.35237116093813</v>
      </c>
      <c r="DM514" s="108">
        <f t="shared" si="2010"/>
        <v>13.693287583282691</v>
      </c>
      <c r="DN514" s="108">
        <f t="shared" si="2011"/>
        <v>43.295991031103981</v>
      </c>
      <c r="DO514" s="108">
        <v>28.656263152619079</v>
      </c>
      <c r="DP514" s="108">
        <f t="shared" si="2012"/>
        <v>0.55435541068741612</v>
      </c>
      <c r="DQ514" s="108">
        <f t="shared" si="2013"/>
        <v>16.771593822807063</v>
      </c>
      <c r="DR514" s="108">
        <v>21.060390659424847</v>
      </c>
      <c r="DS514" s="110">
        <v>530.72184461750612</v>
      </c>
      <c r="DT514" s="244">
        <v>134.58000000000001</v>
      </c>
      <c r="DU514" s="108">
        <v>29.607600000000001</v>
      </c>
      <c r="DV514" s="108">
        <v>90.57947274</v>
      </c>
      <c r="DW514" s="108">
        <f t="shared" si="2014"/>
        <v>8.9650127349687612</v>
      </c>
      <c r="DX514" s="108">
        <f t="shared" si="2015"/>
        <v>28.345940199255601</v>
      </c>
      <c r="DY514" s="108">
        <v>2.6130141470833301</v>
      </c>
      <c r="DZ514" s="108">
        <v>1.8386767640041699</v>
      </c>
      <c r="EA514" s="108"/>
      <c r="EB514" s="108">
        <v>18.922969746529386</v>
      </c>
      <c r="EC514" s="108">
        <f t="shared" si="2016"/>
        <v>0.36606484974661102</v>
      </c>
      <c r="ED514" s="108">
        <f t="shared" si="2017"/>
        <v>11.075008657611761</v>
      </c>
      <c r="EE514" s="108">
        <v>13.907086669880847</v>
      </c>
      <c r="EF514" s="245">
        <v>350.45858408099724</v>
      </c>
      <c r="EG514" s="249">
        <v>412.78674722222212</v>
      </c>
      <c r="EH514" s="250">
        <v>90.813084388888882</v>
      </c>
      <c r="EI514" s="250">
        <v>543.81803118704886</v>
      </c>
      <c r="EJ514" s="250">
        <v>277.82735857815834</v>
      </c>
      <c r="EK514" s="250">
        <f t="shared" si="2018"/>
        <v>27.497684987914646</v>
      </c>
      <c r="EL514" s="250">
        <v>86.943293593448871</v>
      </c>
      <c r="EM514" s="250">
        <v>96.74290116047132</v>
      </c>
      <c r="EN514" s="250">
        <f t="shared" si="2019"/>
        <v>1.8714914229493178</v>
      </c>
      <c r="EO514" s="250">
        <f t="shared" si="2020"/>
        <v>56.620524276386732</v>
      </c>
      <c r="EP514" s="250">
        <v>1421.9881225367894</v>
      </c>
      <c r="EQ514" s="245">
        <v>1791.7050343963547</v>
      </c>
      <c r="ER514" s="244">
        <v>207.58</v>
      </c>
      <c r="ES514" s="108">
        <v>45.6676</v>
      </c>
      <c r="ET514" s="108">
        <v>139.71234174</v>
      </c>
      <c r="EU514" s="108">
        <f t="shared" si="2021"/>
        <v>13.827889311374761</v>
      </c>
      <c r="EV514" s="108">
        <f t="shared" si="2022"/>
        <v>43.721580224115598</v>
      </c>
      <c r="EW514" s="108">
        <v>15.281718778375</v>
      </c>
      <c r="EX514" s="108">
        <v>29.8016412178414</v>
      </c>
      <c r="EY514" s="108">
        <f t="shared" si="2023"/>
        <v>0.57651274935914187</v>
      </c>
      <c r="EZ514" s="108">
        <f t="shared" si="2024"/>
        <v>17.441946952283601</v>
      </c>
      <c r="FA514" s="108">
        <v>21.9021650868108</v>
      </c>
      <c r="FB514" s="245">
        <v>551.93456018763254</v>
      </c>
      <c r="FC514" s="244">
        <v>0.83333333333333293</v>
      </c>
      <c r="FD514" s="108">
        <v>6.0833333333333302E-2</v>
      </c>
      <c r="FE514" s="108">
        <f t="shared" si="2025"/>
        <v>1.1768208333333328E-3</v>
      </c>
      <c r="FF514" s="108">
        <f t="shared" si="2026"/>
        <v>3.5603803333333316E-2</v>
      </c>
      <c r="FG514" s="108">
        <v>4.4708333333333301E-2</v>
      </c>
      <c r="FH514" s="245">
        <v>1.1266499999999995</v>
      </c>
      <c r="FI514" s="244">
        <v>424.08492000000001</v>
      </c>
      <c r="FJ514" s="108">
        <v>30.958199159999999</v>
      </c>
      <c r="FK514" s="108">
        <f t="shared" si="2027"/>
        <v>0.59888636275020002</v>
      </c>
      <c r="FL514" s="108">
        <f t="shared" si="2028"/>
        <v>18.118843305974881</v>
      </c>
      <c r="FM514" s="108">
        <v>22.751999999999999</v>
      </c>
      <c r="FN514" s="245">
        <v>573.35414299199999</v>
      </c>
      <c r="FO514" s="244">
        <v>0</v>
      </c>
      <c r="FP514" s="108">
        <v>0</v>
      </c>
      <c r="FQ514" s="108">
        <f t="shared" si="2029"/>
        <v>0</v>
      </c>
      <c r="FR514" s="108">
        <f t="shared" si="2030"/>
        <v>0</v>
      </c>
      <c r="FS514" s="108">
        <v>0</v>
      </c>
      <c r="FT514" s="110">
        <v>0</v>
      </c>
      <c r="FU514" s="253">
        <f t="shared" si="1873"/>
        <v>2543.7169780417935</v>
      </c>
      <c r="FV514" s="254">
        <f t="shared" si="1874"/>
        <v>653.78252353842333</v>
      </c>
      <c r="FW514" s="254">
        <f t="shared" si="1875"/>
        <v>75.511373903309618</v>
      </c>
      <c r="FX514" s="254">
        <f t="shared" si="1876"/>
        <v>458.74499999999989</v>
      </c>
      <c r="FY514" s="254">
        <f t="shared" si="1877"/>
        <v>0</v>
      </c>
      <c r="FZ514" s="254">
        <f t="shared" si="1878"/>
        <v>0</v>
      </c>
      <c r="GA514" s="254">
        <f t="shared" si="2031"/>
        <v>57.193270000000005</v>
      </c>
      <c r="GB514" s="254">
        <f t="shared" si="2032"/>
        <v>1.9319800000000003</v>
      </c>
      <c r="GC514" s="254">
        <f t="shared" si="2033"/>
        <v>424.08492000000001</v>
      </c>
      <c r="GD514" s="254">
        <f t="shared" si="2034"/>
        <v>0</v>
      </c>
      <c r="GE514" s="254">
        <f t="shared" si="1879"/>
        <v>1403.3248714934125</v>
      </c>
      <c r="GF514" s="255">
        <f t="shared" si="1880"/>
        <v>535.7709120478811</v>
      </c>
      <c r="GG514" s="255">
        <f t="shared" si="1881"/>
        <v>138.89267583118902</v>
      </c>
      <c r="GH514" s="254">
        <f t="shared" si="1882"/>
        <v>410.13523696567944</v>
      </c>
      <c r="GI514" s="255">
        <f t="shared" si="1883"/>
        <v>292.84761643948377</v>
      </c>
      <c r="GJ514" s="256">
        <f t="shared" si="1884"/>
        <v>7.9340661591010697</v>
      </c>
      <c r="GK514" s="253">
        <f t="shared" si="2035"/>
        <v>6028.4261539426188</v>
      </c>
      <c r="GL514" s="257">
        <f t="shared" si="2036"/>
        <v>7595.8169539676992</v>
      </c>
      <c r="GM514" s="221">
        <f t="shared" si="2037"/>
        <v>7595.8169539676992</v>
      </c>
      <c r="GN514" s="222">
        <f t="shared" si="2038"/>
        <v>4249.1427382267393</v>
      </c>
      <c r="GO514" s="222">
        <f t="shared" si="2039"/>
        <v>280.14602602593567</v>
      </c>
      <c r="GP514" s="55">
        <f t="shared" si="2040"/>
        <v>0.55940562601461663</v>
      </c>
      <c r="GQ514" s="56">
        <f t="shared" si="2041"/>
        <v>3.6881618886247712E-2</v>
      </c>
      <c r="GR514" s="258">
        <f t="shared" si="2042"/>
        <v>1.0933718243619701</v>
      </c>
      <c r="GS514" s="227">
        <f t="shared" si="1885"/>
        <v>7595.8169539676992</v>
      </c>
      <c r="GT514" s="222">
        <f t="shared" si="2109"/>
        <v>4249.1427382267393</v>
      </c>
      <c r="GU514" s="222">
        <f t="shared" si="2110"/>
        <v>280.14602602593567</v>
      </c>
      <c r="GV514" s="37">
        <f t="shared" si="2099"/>
        <v>0.55940562601461663</v>
      </c>
      <c r="GW514" s="228">
        <f t="shared" si="2100"/>
        <v>3.6881618886247712E-2</v>
      </c>
      <c r="GX514" s="258">
        <f t="shared" si="2043"/>
        <v>1.0933718243619701</v>
      </c>
      <c r="GY514" s="221">
        <f t="shared" si="2108"/>
        <v>6323.5439784607415</v>
      </c>
      <c r="GZ514" s="222">
        <f t="shared" si="2044"/>
        <v>3785.6474930978284</v>
      </c>
      <c r="HA514" s="222">
        <f t="shared" si="2045"/>
        <v>194.0473025852196</v>
      </c>
      <c r="HB514" s="55">
        <f t="shared" si="2046"/>
        <v>0.59865915473862485</v>
      </c>
      <c r="HC514" s="56">
        <f t="shared" si="2047"/>
        <v>3.0686479487797288E-2</v>
      </c>
      <c r="HD514" s="258">
        <f t="shared" si="2048"/>
        <v>1.0985632252202024</v>
      </c>
      <c r="HE514" s="221">
        <f t="shared" si="2049"/>
        <v>6886.6686332321187</v>
      </c>
      <c r="HF514" s="222">
        <f t="shared" si="2050"/>
        <v>4214.693880413126</v>
      </c>
      <c r="HG514" s="222">
        <f t="shared" si="2051"/>
        <v>212.9057155601549</v>
      </c>
      <c r="HH514" s="55">
        <f t="shared" si="2052"/>
        <v>0.61200764910842598</v>
      </c>
      <c r="HI514" s="56">
        <f t="shared" si="2053"/>
        <v>3.0915632346932294E-2</v>
      </c>
      <c r="HJ514" s="259">
        <f t="shared" si="2054"/>
        <v>1.10069043006583</v>
      </c>
      <c r="HK514" s="54">
        <f t="shared" si="1886"/>
        <v>3.2444552655082077</v>
      </c>
      <c r="HL514" s="55">
        <f t="shared" si="1887"/>
        <v>3.2444552655082077</v>
      </c>
      <c r="HM514" s="55">
        <f t="shared" si="1888"/>
        <v>2.6971924305606412</v>
      </c>
      <c r="HN514" s="56">
        <f t="shared" si="1889"/>
        <v>2.943136140953023</v>
      </c>
      <c r="HQ514" s="57">
        <f t="shared" si="1890"/>
        <v>340.51300580579192</v>
      </c>
      <c r="HR514" s="58">
        <f t="shared" si="2055"/>
        <v>393.87139381555954</v>
      </c>
      <c r="HS514" s="58">
        <f t="shared" si="1891"/>
        <v>14.96699442455183</v>
      </c>
      <c r="HT514" s="58">
        <f t="shared" si="2056"/>
        <v>17.28538186091491</v>
      </c>
      <c r="HU514" s="58">
        <f t="shared" si="1892"/>
        <v>446.92432918363266</v>
      </c>
      <c r="HV514" s="55">
        <f t="shared" si="2127"/>
        <v>0.76190304167997447</v>
      </c>
      <c r="HW514" s="56">
        <f t="shared" si="2128"/>
        <v>3.3488878199786208E-2</v>
      </c>
      <c r="HX514" s="260">
        <f t="shared" si="2129"/>
        <v>1.1245776338643989</v>
      </c>
      <c r="HY514" s="57">
        <f t="shared" si="1893"/>
        <v>453.01199724452181</v>
      </c>
      <c r="HZ514" s="58">
        <f t="shared" si="2057"/>
        <v>523.9989772127384</v>
      </c>
      <c r="IA514" s="58">
        <f t="shared" si="1894"/>
        <v>22.827765535408606</v>
      </c>
      <c r="IB514" s="58">
        <f t="shared" si="2058"/>
        <v>26.3637864168434</v>
      </c>
      <c r="IC514" s="58">
        <f t="shared" si="1895"/>
        <v>605.30359520777722</v>
      </c>
      <c r="ID514" s="55">
        <f t="shared" si="1896"/>
        <v>0.74840460362542593</v>
      </c>
      <c r="IE514" s="56">
        <f t="shared" si="1897"/>
        <v>3.7712919130395581E-2</v>
      </c>
      <c r="IF514" s="260">
        <f t="shared" si="1898"/>
        <v>1.1231167325614027</v>
      </c>
      <c r="IG514" s="57">
        <f t="shared" si="1899"/>
        <v>27.340363344137501</v>
      </c>
      <c r="IH514" s="58">
        <f t="shared" si="2059"/>
        <v>31.624598280163848</v>
      </c>
      <c r="II514" s="58">
        <f t="shared" si="1900"/>
        <v>53.365325766492703</v>
      </c>
      <c r="IJ514" s="58">
        <f t="shared" si="2060"/>
        <v>61.631614727722422</v>
      </c>
      <c r="IK514" s="58">
        <f t="shared" si="1901"/>
        <v>562.81612756792128</v>
      </c>
      <c r="IL514" s="55">
        <f t="shared" si="1902"/>
        <v>4.8577789450139797E-2</v>
      </c>
      <c r="IM514" s="56">
        <f t="shared" si="1903"/>
        <v>9.4818401876823472E-2</v>
      </c>
      <c r="IN514" s="260">
        <f t="shared" si="1904"/>
        <v>1.0222995100575569</v>
      </c>
      <c r="IO514" s="57">
        <f t="shared" si="1905"/>
        <v>7.6540763984536202</v>
      </c>
      <c r="IP514" s="58">
        <f t="shared" si="2061"/>
        <v>8.8534701700913025</v>
      </c>
      <c r="IQ514" s="58">
        <f t="shared" si="1906"/>
        <v>0.33584687710216887</v>
      </c>
      <c r="IR514" s="58">
        <f t="shared" si="2062"/>
        <v>0.38786955836529485</v>
      </c>
      <c r="IS514" s="58">
        <f t="shared" si="1907"/>
        <v>10.711609493321459</v>
      </c>
      <c r="IT514" s="55">
        <f t="shared" si="1908"/>
        <v>0.71455894683481802</v>
      </c>
      <c r="IU514" s="56">
        <f t="shared" si="1909"/>
        <v>3.1353540036309649E-2</v>
      </c>
      <c r="IV514" s="260">
        <f t="shared" si="1910"/>
        <v>1.1168280503206403</v>
      </c>
      <c r="IW514" s="57">
        <f t="shared" si="1911"/>
        <v>0</v>
      </c>
      <c r="IX514" s="58">
        <f t="shared" si="2063"/>
        <v>0</v>
      </c>
      <c r="IY514" s="58">
        <f t="shared" si="1912"/>
        <v>0</v>
      </c>
      <c r="IZ514" s="58">
        <f t="shared" si="2064"/>
        <v>0</v>
      </c>
      <c r="JA514" s="58">
        <f t="shared" si="1913"/>
        <v>0</v>
      </c>
      <c r="JB514" s="55"/>
      <c r="JC514" s="56"/>
      <c r="JD514" s="260"/>
      <c r="JE514" s="57">
        <f t="shared" si="1914"/>
        <v>0</v>
      </c>
      <c r="JF514" s="58">
        <f t="shared" si="2065"/>
        <v>0</v>
      </c>
      <c r="JG514" s="58">
        <f t="shared" si="1915"/>
        <v>0</v>
      </c>
      <c r="JH514" s="58">
        <f t="shared" si="2066"/>
        <v>0</v>
      </c>
      <c r="JI514" s="58">
        <f t="shared" si="1916"/>
        <v>0</v>
      </c>
      <c r="JJ514" s="55"/>
      <c r="JK514" s="56"/>
      <c r="JL514" s="260"/>
      <c r="JM514" s="57">
        <f t="shared" si="1917"/>
        <v>975.62492335762772</v>
      </c>
      <c r="JN514" s="58">
        <f t="shared" si="2067"/>
        <v>1128.5053488477681</v>
      </c>
      <c r="JO514" s="58">
        <f t="shared" si="1918"/>
        <v>62.806325265006265</v>
      </c>
      <c r="JP514" s="58">
        <f t="shared" si="2068"/>
        <v>72.535025048555738</v>
      </c>
      <c r="JQ514" s="58">
        <f t="shared" si="1919"/>
        <v>1323.9108425541785</v>
      </c>
      <c r="JR514" s="55">
        <f t="shared" si="1920"/>
        <v>0.73692645456047934</v>
      </c>
      <c r="JS514" s="56">
        <f t="shared" si="1921"/>
        <v>4.7439996143423105E-2</v>
      </c>
      <c r="JT514" s="260">
        <f t="shared" si="1922"/>
        <v>1.1228248308322433</v>
      </c>
      <c r="JU514" s="57">
        <f t="shared" si="1923"/>
        <v>2.9811401798708217</v>
      </c>
      <c r="JV514" s="58">
        <f t="shared" si="2069"/>
        <v>3.4482848460565796</v>
      </c>
      <c r="JW514" s="58">
        <f t="shared" si="1924"/>
        <v>8.0767477994950002E-2</v>
      </c>
      <c r="JX514" s="58">
        <f t="shared" si="2070"/>
        <v>9.3278360336367758E-2</v>
      </c>
      <c r="JY514" s="58">
        <f t="shared" si="1925"/>
        <v>61.368378710000002</v>
      </c>
      <c r="JZ514" s="55">
        <f t="shared" si="1926"/>
        <v>4.8577789450139797E-2</v>
      </c>
      <c r="KA514" s="56">
        <f t="shared" si="1927"/>
        <v>1.3161090400745574E-3</v>
      </c>
      <c r="KB514" s="260">
        <f t="shared" si="1928"/>
        <v>1.0078160048971445</v>
      </c>
      <c r="KC514" s="57">
        <f t="shared" si="1929"/>
        <v>0.10070246385119842</v>
      </c>
      <c r="KD514" s="58">
        <f t="shared" si="2071"/>
        <v>0.11648253993668123</v>
      </c>
      <c r="KE514" s="58">
        <f t="shared" si="1930"/>
        <v>2.7283131763000002E-3</v>
      </c>
      <c r="KF514" s="58">
        <f t="shared" si="2072"/>
        <v>3.1509288873088704E-3</v>
      </c>
      <c r="KG514" s="58">
        <f t="shared" si="1931"/>
        <v>2.0730145400000004</v>
      </c>
      <c r="KH514" s="55">
        <f t="shared" si="1932"/>
        <v>4.8577789450139797E-2</v>
      </c>
      <c r="KI514" s="56">
        <f t="shared" si="1933"/>
        <v>1.3161090400745572E-3</v>
      </c>
      <c r="KJ514" s="260">
        <f t="shared" si="1934"/>
        <v>1.0078160048971445</v>
      </c>
      <c r="KK514" s="57">
        <f t="shared" si="1935"/>
        <v>324.06492208865183</v>
      </c>
      <c r="KL514" s="58">
        <f t="shared" si="2073"/>
        <v>374.84589537994361</v>
      </c>
      <c r="KM514" s="58">
        <f t="shared" si="1936"/>
        <v>14.247642993970107</v>
      </c>
      <c r="KN514" s="58">
        <f t="shared" si="2074"/>
        <v>16.454602893736077</v>
      </c>
      <c r="KO514" s="58">
        <f t="shared" si="1937"/>
        <v>421.20781318849691</v>
      </c>
      <c r="KP514" s="55">
        <f t="shared" si="2075"/>
        <v>0.76937063354906909</v>
      </c>
      <c r="KQ514" s="56">
        <f t="shared" si="2076"/>
        <v>3.3825685440440942E-2</v>
      </c>
      <c r="KR514" s="260">
        <f t="shared" si="2077"/>
        <v>1.1257999769518634</v>
      </c>
      <c r="KS514" s="57">
        <f t="shared" si="1938"/>
        <v>212.28115760537818</v>
      </c>
      <c r="KT514" s="58">
        <f t="shared" si="2078"/>
        <v>245.54561500214095</v>
      </c>
      <c r="KU514" s="58">
        <f t="shared" si="1939"/>
        <v>9.3310775847153717</v>
      </c>
      <c r="KV514" s="58">
        <f t="shared" si="2079"/>
        <v>10.776461502587782</v>
      </c>
      <c r="KW514" s="58">
        <f t="shared" si="1940"/>
        <v>278.14173339761686</v>
      </c>
      <c r="KX514" s="55">
        <f t="shared" si="1941"/>
        <v>0.76321217608114977</v>
      </c>
      <c r="KY514" s="56">
        <f t="shared" si="1942"/>
        <v>3.3547923465969604E-2</v>
      </c>
      <c r="KZ514" s="260">
        <f t="shared" si="1943"/>
        <v>1.1247919213367947</v>
      </c>
      <c r="LA514" s="57">
        <f t="shared" si="1944"/>
        <v>678.74768941231036</v>
      </c>
      <c r="LB514" s="58">
        <f t="shared" si="2080"/>
        <v>785.10745234321939</v>
      </c>
      <c r="LC514" s="58">
        <f t="shared" si="1945"/>
        <v>29.369176410863965</v>
      </c>
      <c r="LD514" s="58">
        <f t="shared" si="2081"/>
        <v>33.918461836906793</v>
      </c>
      <c r="LE514" s="58">
        <f t="shared" si="1946"/>
        <v>1421.9881225367894</v>
      </c>
      <c r="LF514" s="55">
        <f t="shared" si="2082"/>
        <v>0.47732303713018526</v>
      </c>
      <c r="LG514" s="56">
        <f t="shared" si="2083"/>
        <v>2.0653601774443885E-2</v>
      </c>
      <c r="LH514" s="260">
        <f t="shared" si="2084"/>
        <v>1.0779957628331613</v>
      </c>
      <c r="LI514" s="57">
        <f t="shared" si="1947"/>
        <v>327.86710315520702</v>
      </c>
      <c r="LJ514" s="58">
        <f t="shared" si="2085"/>
        <v>379.24387821962796</v>
      </c>
      <c r="LK514" s="58">
        <f t="shared" si="1948"/>
        <v>14.404402060733903</v>
      </c>
      <c r="LL514" s="58">
        <f t="shared" si="2086"/>
        <v>16.635643939941584</v>
      </c>
      <c r="LM514" s="58">
        <f t="shared" si="1949"/>
        <v>438.04330173621634</v>
      </c>
      <c r="LN514" s="55">
        <f t="shared" si="1950"/>
        <v>0.74848103339483107</v>
      </c>
      <c r="LO514" s="56">
        <f t="shared" si="1951"/>
        <v>3.2883511752470618E-2</v>
      </c>
      <c r="LP514" s="260">
        <f t="shared" si="1952"/>
        <v>1.1223806339034279</v>
      </c>
      <c r="LQ514" s="57">
        <f t="shared" si="1953"/>
        <v>4.3436640066666643E-2</v>
      </c>
      <c r="LR514" s="58">
        <f t="shared" si="2087"/>
        <v>5.0243161565113312E-2</v>
      </c>
      <c r="LS514" s="58">
        <f t="shared" si="1954"/>
        <v>1.1768208333333328E-3</v>
      </c>
      <c r="LT514" s="58">
        <f t="shared" si="2088"/>
        <v>1.359110380416666E-3</v>
      </c>
      <c r="LU514" s="58">
        <f t="shared" si="1955"/>
        <v>0.89416666666666633</v>
      </c>
      <c r="LV514" s="55">
        <f t="shared" si="2101"/>
        <v>4.857778945013979E-2</v>
      </c>
      <c r="LW514" s="56">
        <f t="shared" si="2102"/>
        <v>1.3161090400745572E-3</v>
      </c>
      <c r="LX514" s="260">
        <f t="shared" si="2103"/>
        <v>1.0078160048971445</v>
      </c>
      <c r="LY514" s="57">
        <f t="shared" si="1956"/>
        <v>22.104988833289354</v>
      </c>
      <c r="LZ514" s="58">
        <f t="shared" si="2089"/>
        <v>25.568840583465796</v>
      </c>
      <c r="MA514" s="58">
        <f t="shared" si="1957"/>
        <v>0.59888636275020002</v>
      </c>
      <c r="MB514" s="58">
        <f t="shared" si="2090"/>
        <v>0.69165386034020604</v>
      </c>
      <c r="MC514" s="58">
        <f t="shared" si="1958"/>
        <v>455.04297062857142</v>
      </c>
      <c r="MD514" s="55">
        <f t="shared" si="1959"/>
        <v>4.8577805306507064E-2</v>
      </c>
      <c r="ME514" s="56">
        <f t="shared" si="1960"/>
        <v>1.3161094696681748E-3</v>
      </c>
      <c r="MF514" s="260">
        <f t="shared" si="1961"/>
        <v>1.0078160074483813</v>
      </c>
      <c r="MG514" s="57">
        <f t="shared" si="1962"/>
        <v>0</v>
      </c>
      <c r="MH514" s="58">
        <f t="shared" si="2091"/>
        <v>0</v>
      </c>
      <c r="MI514" s="58">
        <f t="shared" si="1963"/>
        <v>0</v>
      </c>
      <c r="MJ514" s="58">
        <f t="shared" si="2092"/>
        <v>0</v>
      </c>
      <c r="MK514" s="58">
        <f t="shared" si="1964"/>
        <v>0</v>
      </c>
      <c r="ML514" s="55"/>
      <c r="MM514" s="56"/>
      <c r="MN514" s="260"/>
      <c r="MO514" s="59">
        <v>2.967385104698018</v>
      </c>
      <c r="MP514" s="60">
        <v>2.967385104698018</v>
      </c>
      <c r="MQ514" s="60">
        <v>2.4552</v>
      </c>
      <c r="MR514" s="61">
        <v>2.6739000000000002</v>
      </c>
      <c r="MS514" s="59">
        <f t="shared" si="1965"/>
        <v>1.0933718243619701</v>
      </c>
      <c r="MT514" s="60">
        <f t="shared" si="2132"/>
        <v>1.0933718243619701</v>
      </c>
      <c r="MU514" s="60">
        <f t="shared" si="2093"/>
        <v>1.0985632252202024</v>
      </c>
      <c r="MV514" s="61">
        <f t="shared" si="2094"/>
        <v>1.10069043006583</v>
      </c>
      <c r="MW514" s="66">
        <f t="shared" si="2095"/>
        <v>3.2444552655082077</v>
      </c>
      <c r="MX514" s="67">
        <f t="shared" si="2096"/>
        <v>3.2444552655082077</v>
      </c>
      <c r="MY514" s="67">
        <f t="shared" si="2097"/>
        <v>2.6971924305606412</v>
      </c>
      <c r="MZ514" s="261">
        <f t="shared" si="2098"/>
        <v>2.943136140953023</v>
      </c>
      <c r="NA514" s="59">
        <f t="shared" si="1966"/>
        <v>1.0932735659527444</v>
      </c>
      <c r="NB514" s="60">
        <f t="shared" si="2133"/>
        <v>1.0932735659527444</v>
      </c>
      <c r="NC514" s="60">
        <f t="shared" si="1967"/>
        <v>1.0985617822173923</v>
      </c>
      <c r="ND514" s="262">
        <f t="shared" si="2134"/>
        <v>1.1006896354487026</v>
      </c>
      <c r="NE514" s="62">
        <f t="shared" si="1968"/>
        <v>3.2441636949682602</v>
      </c>
      <c r="NF514" s="63">
        <f t="shared" si="2135"/>
        <v>3.2441636949682602</v>
      </c>
      <c r="NG514" s="63">
        <f t="shared" si="1969"/>
        <v>2.6971888877001415</v>
      </c>
      <c r="NH514" s="64">
        <f t="shared" si="2136"/>
        <v>2.9431340162262858</v>
      </c>
      <c r="NI514" s="238">
        <f t="shared" si="2104"/>
        <v>2.9157053994754989E-4</v>
      </c>
      <c r="NJ514" s="238">
        <f t="shared" si="2105"/>
        <v>2.9157053994754989E-4</v>
      </c>
      <c r="NK514" s="238">
        <f t="shared" si="2106"/>
        <v>3.5428604996390334E-6</v>
      </c>
      <c r="NL514" s="238">
        <f t="shared" si="2107"/>
        <v>2.1247267372181966E-6</v>
      </c>
      <c r="NM514" s="239">
        <f t="shared" si="1970"/>
        <v>0.24594512852614406</v>
      </c>
      <c r="NN514" s="240">
        <f t="shared" si="1971"/>
        <v>0.3326671761846875</v>
      </c>
      <c r="NO514" s="240">
        <f>O514*IN514+0.001</f>
        <v>0.30102967874197439</v>
      </c>
      <c r="NP514" s="240">
        <f t="shared" si="1972"/>
        <v>5.8075058616673288E-3</v>
      </c>
      <c r="NQ514" s="240">
        <f t="shared" si="2131"/>
        <v>0</v>
      </c>
      <c r="NR514" s="240">
        <f t="shared" si="1973"/>
        <v>0</v>
      </c>
      <c r="NS514" s="240">
        <f t="shared" si="1974"/>
        <v>0.72714136044696065</v>
      </c>
      <c r="NT514" s="240">
        <f t="shared" si="1975"/>
        <v>3.0234480146914336E-2</v>
      </c>
      <c r="NU514" s="240">
        <f t="shared" si="1976"/>
        <v>1.0078160048971445E-3</v>
      </c>
      <c r="NV514" s="240">
        <f t="shared" si="1977"/>
        <v>0.23191479525208386</v>
      </c>
      <c r="NW514" s="240">
        <f t="shared" si="1978"/>
        <v>0.15308418049393777</v>
      </c>
      <c r="NX514" s="240">
        <f t="shared" si="1979"/>
        <v>0.74996165220303035</v>
      </c>
      <c r="NY514" s="240">
        <f t="shared" si="1980"/>
        <v>0.24052616984550459</v>
      </c>
      <c r="NZ514" s="240">
        <f t="shared" si="1981"/>
        <v>5.0390800244857223E-4</v>
      </c>
      <c r="OA514" s="240">
        <f t="shared" si="1982"/>
        <v>0.22433984325800968</v>
      </c>
      <c r="OB514" s="241">
        <f t="shared" si="1983"/>
        <v>0</v>
      </c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136"/>
      <c r="OP514" s="13"/>
      <c r="OQ514" s="13"/>
      <c r="OR514" s="13"/>
      <c r="OS514" s="13"/>
      <c r="OT514" s="13"/>
    </row>
    <row r="515" spans="1:410" ht="15" customHeight="1">
      <c r="A515" s="242">
        <v>496</v>
      </c>
      <c r="B515" s="49" t="s">
        <v>565</v>
      </c>
      <c r="C515" s="50">
        <v>5</v>
      </c>
      <c r="D515" s="51">
        <v>3570.1</v>
      </c>
      <c r="E515" s="52">
        <v>3570.1</v>
      </c>
      <c r="F515" s="52"/>
      <c r="G515" s="52"/>
      <c r="H515" s="53"/>
      <c r="I515" s="57">
        <v>3.1325722591013907</v>
      </c>
      <c r="J515" s="58">
        <v>3.1325722591013907</v>
      </c>
      <c r="K515" s="58">
        <v>2.6510000000000002</v>
      </c>
      <c r="L515" s="243">
        <v>2.8456000000000001</v>
      </c>
      <c r="M515" s="1">
        <v>0.1946</v>
      </c>
      <c r="N515" s="2">
        <v>0.35770000000000002</v>
      </c>
      <c r="O515" s="2">
        <v>0.28697225910139051</v>
      </c>
      <c r="P515" s="2">
        <v>8.0000000000000002E-3</v>
      </c>
      <c r="Q515" s="2">
        <v>0</v>
      </c>
      <c r="R515" s="2">
        <v>0</v>
      </c>
      <c r="S515" s="2">
        <v>0.60429999999999995</v>
      </c>
      <c r="T515" s="2">
        <v>4.5999999999999999E-2</v>
      </c>
      <c r="U515" s="2">
        <v>1.6000000000000001E-3</v>
      </c>
      <c r="V515" s="2">
        <v>0.1628</v>
      </c>
      <c r="W515" s="2">
        <v>0.11119999999999999</v>
      </c>
      <c r="X515" s="2">
        <v>0.98550000000000004</v>
      </c>
      <c r="Y515" s="2">
        <v>0.13220000000000001</v>
      </c>
      <c r="Z515" s="2">
        <v>4.0000000000000002E-4</v>
      </c>
      <c r="AA515" s="2">
        <v>0.24129999999999999</v>
      </c>
      <c r="AB515" s="3">
        <v>0</v>
      </c>
      <c r="AC515" s="244">
        <v>266.56</v>
      </c>
      <c r="AD515" s="108">
        <v>58.6432</v>
      </c>
      <c r="AE515" s="108">
        <v>179.40900768</v>
      </c>
      <c r="AF515" s="108">
        <f t="shared" si="1984"/>
        <v>17.756827126120321</v>
      </c>
      <c r="AG515" s="108">
        <f t="shared" si="1985"/>
        <v>56.144254863379203</v>
      </c>
      <c r="AH515" s="108">
        <v>9.2995459050416596</v>
      </c>
      <c r="AI515" s="108">
        <v>37.515558044235235</v>
      </c>
      <c r="AJ515" s="108">
        <f t="shared" si="1986"/>
        <v>0.72573847036573069</v>
      </c>
      <c r="AK515" s="108">
        <f t="shared" si="1987"/>
        <v>21.956655625433466</v>
      </c>
      <c r="AL515" s="108">
        <v>27.571365581463848</v>
      </c>
      <c r="AM515" s="245">
        <v>694.79841265288894</v>
      </c>
      <c r="AN515" s="244">
        <v>479.42</v>
      </c>
      <c r="AO515" s="108">
        <v>105.47239999999999</v>
      </c>
      <c r="AP515" s="108">
        <v>322.67506926000004</v>
      </c>
      <c r="AQ515" s="108">
        <f t="shared" si="1988"/>
        <v>31.936442304939245</v>
      </c>
      <c r="AR515" s="108">
        <f t="shared" si="1989"/>
        <v>100.97793617422441</v>
      </c>
      <c r="AS515" s="246">
        <v>36.970828758374999</v>
      </c>
      <c r="AT515" s="247">
        <v>6.5002303671736286</v>
      </c>
      <c r="AU515" s="108">
        <v>68.951295755341377</v>
      </c>
      <c r="AV515" s="108">
        <f t="shared" si="1990"/>
        <v>1.3338628163870789</v>
      </c>
      <c r="AW515" s="108">
        <f t="shared" si="1991"/>
        <v>40.35498696413714</v>
      </c>
      <c r="AX515" s="108">
        <v>50.674479688685821</v>
      </c>
      <c r="AY515" s="245">
        <v>1276.9968881548828</v>
      </c>
      <c r="AZ515" s="248">
        <v>130</v>
      </c>
      <c r="BA515" s="108">
        <v>662.63166666666666</v>
      </c>
      <c r="BB515" s="108">
        <v>69.103004701431999</v>
      </c>
      <c r="BC515" s="109">
        <v>55.282403761145602</v>
      </c>
      <c r="BD515" s="109">
        <v>13.820600940286397</v>
      </c>
      <c r="BE515" s="108">
        <v>25.913631249999998</v>
      </c>
      <c r="BF515" s="109">
        <v>20.730905</v>
      </c>
      <c r="BG515" s="109">
        <v>5.1827262499999982</v>
      </c>
      <c r="BH515" s="108">
        <v>55.308326091121202</v>
      </c>
      <c r="BI515" s="109">
        <f t="shared" si="1992"/>
        <v>32.370193394698326</v>
      </c>
      <c r="BJ515" s="108">
        <f t="shared" si="1993"/>
        <v>1.0699395682327397</v>
      </c>
      <c r="BK515" s="108">
        <v>40.647831435461001</v>
      </c>
      <c r="BL515" s="245">
        <v>1024.3253521736169</v>
      </c>
      <c r="BM515" s="244">
        <v>10.23</v>
      </c>
      <c r="BN515" s="108">
        <v>2.2505999999999999</v>
      </c>
      <c r="BO515" s="108">
        <v>6.8853321900000006</v>
      </c>
      <c r="BP515" s="108">
        <f t="shared" si="1994"/>
        <v>0.68146886817306007</v>
      </c>
      <c r="BQ515" s="108">
        <f t="shared" si="1995"/>
        <v>2.1546958555386002</v>
      </c>
      <c r="BR515" s="108">
        <v>1.7803709539083299</v>
      </c>
      <c r="BS515" s="108">
        <v>1.5436801295053082</v>
      </c>
      <c r="BT515" s="108">
        <f t="shared" si="1996"/>
        <v>2.9862492105280188E-2</v>
      </c>
      <c r="BU515" s="108">
        <f t="shared" si="1997"/>
        <v>0.90346658203531272</v>
      </c>
      <c r="BV515" s="108">
        <v>1.134499163670682</v>
      </c>
      <c r="BW515" s="245">
        <v>28.589378924501187</v>
      </c>
      <c r="BX515" s="107">
        <v>0</v>
      </c>
      <c r="BY515" s="108">
        <v>0</v>
      </c>
      <c r="BZ515" s="109">
        <f t="shared" si="1998"/>
        <v>0</v>
      </c>
      <c r="CA515" s="109">
        <f t="shared" si="1999"/>
        <v>0</v>
      </c>
      <c r="CB515" s="108">
        <v>0</v>
      </c>
      <c r="CC515" s="110">
        <v>0</v>
      </c>
      <c r="CD515" s="244">
        <v>0</v>
      </c>
      <c r="CE515" s="108">
        <v>0</v>
      </c>
      <c r="CF515" s="109">
        <f t="shared" si="2000"/>
        <v>0</v>
      </c>
      <c r="CG515" s="109">
        <f t="shared" si="2001"/>
        <v>0</v>
      </c>
      <c r="CH515" s="108">
        <v>0</v>
      </c>
      <c r="CI515" s="245">
        <v>0</v>
      </c>
      <c r="CJ515" s="249">
        <v>795.70190043164121</v>
      </c>
      <c r="CK515" s="250">
        <v>175.05441809496108</v>
      </c>
      <c r="CL515" s="250">
        <v>86.411088900297415</v>
      </c>
      <c r="CM515" s="251">
        <v>56.76938073169913</v>
      </c>
      <c r="CN515" s="252">
        <f t="shared" si="1871"/>
        <v>27.67223463766674</v>
      </c>
      <c r="CO515" s="250">
        <v>535.54955119121746</v>
      </c>
      <c r="CP515" s="252">
        <f t="shared" si="2002"/>
        <v>53.005481279599557</v>
      </c>
      <c r="CQ515" s="250">
        <v>167.5948765497796</v>
      </c>
      <c r="CR515" s="250">
        <v>116.26833797912263</v>
      </c>
      <c r="CS515" s="252">
        <f t="shared" si="2003"/>
        <v>2.2492109982061277</v>
      </c>
      <c r="CT515" s="252">
        <f t="shared" si="2004"/>
        <v>68.04813763236514</v>
      </c>
      <c r="CU515" s="250">
        <f t="shared" si="1872"/>
        <v>1708.9852965972398</v>
      </c>
      <c r="CV515" s="245">
        <f t="shared" si="2005"/>
        <v>2153.3214737125222</v>
      </c>
      <c r="CW515" s="244">
        <v>121.28888000000001</v>
      </c>
      <c r="CX515" s="108">
        <v>8.8540882399999994</v>
      </c>
      <c r="CY515" s="108">
        <f t="shared" si="2006"/>
        <v>0.17128233700279999</v>
      </c>
      <c r="CZ515" s="108">
        <f t="shared" si="2007"/>
        <v>5.1820145160483193</v>
      </c>
      <c r="DA515" s="108">
        <v>6.5071484120000003</v>
      </c>
      <c r="DB515" s="245">
        <v>163.9801399824</v>
      </c>
      <c r="DC515" s="244">
        <v>4.0971200000000003</v>
      </c>
      <c r="DD515" s="108">
        <v>0.29908975999999998</v>
      </c>
      <c r="DE515" s="108">
        <f t="shared" si="2008"/>
        <v>5.7858914071999999E-3</v>
      </c>
      <c r="DF515" s="108">
        <f t="shared" si="2009"/>
        <v>0.17504766565568</v>
      </c>
      <c r="DG515" s="108">
        <v>0.219810488</v>
      </c>
      <c r="DH515" s="245">
        <v>5.5392242976000006</v>
      </c>
      <c r="DI515" s="107">
        <v>225.16892219388802</v>
      </c>
      <c r="DJ515" s="108">
        <v>49.537162882655366</v>
      </c>
      <c r="DK515" s="108">
        <v>3.7427986183465851</v>
      </c>
      <c r="DL515" s="108">
        <v>151.55061858936293</v>
      </c>
      <c r="DM515" s="108">
        <f t="shared" si="2010"/>
        <v>14.999570924263606</v>
      </c>
      <c r="DN515" s="108">
        <f t="shared" si="2011"/>
        <v>47.426250581355234</v>
      </c>
      <c r="DO515" s="108">
        <v>31.389963666750461</v>
      </c>
      <c r="DP515" s="108">
        <f t="shared" si="2012"/>
        <v>0.60723884713328768</v>
      </c>
      <c r="DQ515" s="108">
        <f t="shared" si="2013"/>
        <v>18.371541255311708</v>
      </c>
      <c r="DR515" s="108">
        <v>23.069473297550168</v>
      </c>
      <c r="DS515" s="110">
        <v>581.35072709826431</v>
      </c>
      <c r="DT515" s="244">
        <v>152.44</v>
      </c>
      <c r="DU515" s="108">
        <v>33.536799999999999</v>
      </c>
      <c r="DV515" s="108">
        <v>102.60019932</v>
      </c>
      <c r="DW515" s="108">
        <f t="shared" si="2014"/>
        <v>10.15475212749768</v>
      </c>
      <c r="DX515" s="108">
        <f t="shared" si="2015"/>
        <v>32.107706375200799</v>
      </c>
      <c r="DY515" s="108">
        <v>2.9539741209166701</v>
      </c>
      <c r="DZ515" s="108">
        <v>2.0600253319749999</v>
      </c>
      <c r="EA515" s="108"/>
      <c r="EB515" s="108">
        <v>21.432142910421092</v>
      </c>
      <c r="EC515" s="108">
        <f t="shared" si="2016"/>
        <v>0.41460480460209603</v>
      </c>
      <c r="ED515" s="108">
        <f t="shared" si="2017"/>
        <v>12.543547416896333</v>
      </c>
      <c r="EE515" s="108">
        <v>15.751157084165639</v>
      </c>
      <c r="EF515" s="245">
        <v>396.92915852097406</v>
      </c>
      <c r="EG515" s="249">
        <v>729.29096309523868</v>
      </c>
      <c r="EH515" s="250">
        <v>160.44401188095244</v>
      </c>
      <c r="EI515" s="250">
        <v>1221.6652446741207</v>
      </c>
      <c r="EJ515" s="250">
        <v>490.85147058413941</v>
      </c>
      <c r="EK515" s="250">
        <f t="shared" si="2018"/>
        <v>48.581533449594616</v>
      </c>
      <c r="EL515" s="250">
        <v>153.60705920460057</v>
      </c>
      <c r="EM515" s="250">
        <v>189.96437338711507</v>
      </c>
      <c r="EN515" s="250">
        <f t="shared" si="2019"/>
        <v>3.6748608031737415</v>
      </c>
      <c r="EO515" s="250">
        <f t="shared" si="2020"/>
        <v>111.18006888353007</v>
      </c>
      <c r="EP515" s="250">
        <v>2792.2160636215658</v>
      </c>
      <c r="EQ515" s="245">
        <v>3518.1922401631732</v>
      </c>
      <c r="ER515" s="244">
        <v>177.37</v>
      </c>
      <c r="ES515" s="108">
        <v>39.0214</v>
      </c>
      <c r="ET515" s="108">
        <v>119.37941060999999</v>
      </c>
      <c r="EU515" s="108">
        <f t="shared" si="2021"/>
        <v>11.815457785714139</v>
      </c>
      <c r="EV515" s="108">
        <f t="shared" si="2022"/>
        <v>37.358592756293397</v>
      </c>
      <c r="EW515" s="108">
        <v>13.48919264315</v>
      </c>
      <c r="EX515" s="108">
        <v>25.495980237479898</v>
      </c>
      <c r="EY515" s="108">
        <f t="shared" si="2023"/>
        <v>0.49321973769404864</v>
      </c>
      <c r="EZ515" s="108">
        <f t="shared" si="2024"/>
        <v>14.921981361629385</v>
      </c>
      <c r="FA515" s="108">
        <v>18.737799174531499</v>
      </c>
      <c r="FB515" s="245">
        <v>472.19253919819369</v>
      </c>
      <c r="FC515" s="244">
        <v>0.83333333333333293</v>
      </c>
      <c r="FD515" s="108">
        <v>6.0833333333333302E-2</v>
      </c>
      <c r="FE515" s="108">
        <f t="shared" si="2025"/>
        <v>1.1768208333333328E-3</v>
      </c>
      <c r="FF515" s="108">
        <f t="shared" si="2026"/>
        <v>3.5603803333333316E-2</v>
      </c>
      <c r="FG515" s="108">
        <v>4.4708333333333301E-2</v>
      </c>
      <c r="FH515" s="245">
        <v>1.1266499999999995</v>
      </c>
      <c r="FI515" s="244">
        <v>637.15292666666596</v>
      </c>
      <c r="FJ515" s="108">
        <v>46.5121636466666</v>
      </c>
      <c r="FK515" s="108">
        <f t="shared" si="2027"/>
        <v>0.8997778057447654</v>
      </c>
      <c r="FL515" s="108">
        <f t="shared" si="2028"/>
        <v>27.222080993157267</v>
      </c>
      <c r="FM515" s="108">
        <v>34.183500000000002</v>
      </c>
      <c r="FN515" s="245">
        <v>861.41830837599912</v>
      </c>
      <c r="FO515" s="244">
        <v>0</v>
      </c>
      <c r="FP515" s="108">
        <v>0</v>
      </c>
      <c r="FQ515" s="108">
        <f t="shared" si="2029"/>
        <v>0</v>
      </c>
      <c r="FR515" s="108">
        <f t="shared" si="2030"/>
        <v>0</v>
      </c>
      <c r="FS515" s="108">
        <v>0</v>
      </c>
      <c r="FT515" s="110">
        <v>0</v>
      </c>
      <c r="FU515" s="253">
        <f t="shared" si="1873"/>
        <v>3460.1417785793369</v>
      </c>
      <c r="FV515" s="254">
        <f t="shared" si="1874"/>
        <v>1364.0372654249106</v>
      </c>
      <c r="FW515" s="254">
        <f t="shared" si="1875"/>
        <v>110.18577376598597</v>
      </c>
      <c r="FX515" s="254">
        <f t="shared" si="1876"/>
        <v>662.63166666666666</v>
      </c>
      <c r="FY515" s="254">
        <f t="shared" si="1877"/>
        <v>0</v>
      </c>
      <c r="FZ515" s="254">
        <f t="shared" si="1878"/>
        <v>0</v>
      </c>
      <c r="GA515" s="254">
        <f t="shared" si="2031"/>
        <v>121.28888000000001</v>
      </c>
      <c r="GB515" s="254">
        <f t="shared" si="2032"/>
        <v>4.0971200000000003</v>
      </c>
      <c r="GC515" s="254">
        <f t="shared" si="2033"/>
        <v>637.15292666666596</v>
      </c>
      <c r="GD515" s="254">
        <f t="shared" si="2034"/>
        <v>0</v>
      </c>
      <c r="GE515" s="254">
        <f t="shared" si="1879"/>
        <v>1908.9006594247198</v>
      </c>
      <c r="GF515" s="255">
        <f t="shared" si="1880"/>
        <v>728.79307427965364</v>
      </c>
      <c r="GG515" s="255">
        <f t="shared" si="1881"/>
        <v>188.93153386590222</v>
      </c>
      <c r="GH515" s="254">
        <f t="shared" si="1882"/>
        <v>603.5958331810923</v>
      </c>
      <c r="GI515" s="255">
        <f t="shared" si="1883"/>
        <v>430.98369783496236</v>
      </c>
      <c r="GJ515" s="256">
        <f t="shared" si="1884"/>
        <v>11.676561392888228</v>
      </c>
      <c r="GK515" s="253">
        <f t="shared" si="2035"/>
        <v>8872.0319037093795</v>
      </c>
      <c r="GL515" s="257">
        <f t="shared" si="2036"/>
        <v>11178.760198673819</v>
      </c>
      <c r="GM515" s="221">
        <f t="shared" si="2037"/>
        <v>11178.760198673819</v>
      </c>
      <c r="GN515" s="222">
        <f t="shared" si="2038"/>
        <v>5821.0973738743814</v>
      </c>
      <c r="GO515" s="222">
        <f t="shared" si="2039"/>
        <v>391.60027497121831</v>
      </c>
      <c r="GP515" s="55">
        <f t="shared" si="2040"/>
        <v>0.52072835184039112</v>
      </c>
      <c r="GQ515" s="56">
        <f t="shared" si="2041"/>
        <v>3.5030742945686894E-2</v>
      </c>
      <c r="GR515" s="258">
        <f t="shared" si="2042"/>
        <v>1.0870243948156764</v>
      </c>
      <c r="GS515" s="227">
        <f t="shared" si="1885"/>
        <v>11178.760198673819</v>
      </c>
      <c r="GT515" s="222">
        <f t="shared" si="2109"/>
        <v>5821.0973738743814</v>
      </c>
      <c r="GU515" s="222">
        <f t="shared" si="2110"/>
        <v>391.60027497121831</v>
      </c>
      <c r="GV515" s="37">
        <f t="shared" si="2099"/>
        <v>0.52072835184039112</v>
      </c>
      <c r="GW515" s="228">
        <f t="shared" si="2100"/>
        <v>3.5030742945686894E-2</v>
      </c>
      <c r="GX515" s="258">
        <f t="shared" si="2043"/>
        <v>1.0870243948156764</v>
      </c>
      <c r="GY515" s="221">
        <f t="shared" si="2108"/>
        <v>9459.636433847314</v>
      </c>
      <c r="GZ515" s="222">
        <f t="shared" si="2044"/>
        <v>5241.5251609846482</v>
      </c>
      <c r="HA515" s="222">
        <f t="shared" si="2045"/>
        <v>271.18734942462913</v>
      </c>
      <c r="HB515" s="55">
        <f t="shared" si="2046"/>
        <v>0.55409372206209362</v>
      </c>
      <c r="HC515" s="56">
        <f t="shared" si="2047"/>
        <v>2.8667840600543559E-2</v>
      </c>
      <c r="HD515" s="258">
        <f t="shared" si="2048"/>
        <v>1.0912671347561544</v>
      </c>
      <c r="HE515" s="221">
        <f t="shared" si="2049"/>
        <v>10154.434846500202</v>
      </c>
      <c r="HF515" s="222">
        <f t="shared" si="2050"/>
        <v>5771.337912588051</v>
      </c>
      <c r="HG515" s="222">
        <f t="shared" si="2051"/>
        <v>294.47538207620153</v>
      </c>
      <c r="HH515" s="55">
        <f t="shared" si="2052"/>
        <v>0.56835638810338951</v>
      </c>
      <c r="HI515" s="56">
        <f t="shared" si="2053"/>
        <v>2.8999682062827412E-2</v>
      </c>
      <c r="HJ515" s="259">
        <f t="shared" si="2054"/>
        <v>1.0935534967673333</v>
      </c>
      <c r="HK515" s="54">
        <f t="shared" si="1886"/>
        <v>3.4051824641660655</v>
      </c>
      <c r="HL515" s="55">
        <f t="shared" si="1887"/>
        <v>3.4051824641660655</v>
      </c>
      <c r="HM515" s="55">
        <f t="shared" si="1888"/>
        <v>2.8929491742385656</v>
      </c>
      <c r="HN515" s="56">
        <f t="shared" si="1889"/>
        <v>3.1118158304011239</v>
      </c>
      <c r="HQ515" s="57">
        <f t="shared" si="1890"/>
        <v>420.4863107963514</v>
      </c>
      <c r="HR515" s="58">
        <f t="shared" si="2055"/>
        <v>486.37651569813971</v>
      </c>
      <c r="HS515" s="58">
        <f t="shared" si="1891"/>
        <v>18.482565596486051</v>
      </c>
      <c r="HT515" s="58">
        <f t="shared" si="2056"/>
        <v>21.345515007381742</v>
      </c>
      <c r="HU515" s="58">
        <f t="shared" si="1892"/>
        <v>551.42731162927691</v>
      </c>
      <c r="HV515" s="55">
        <f t="shared" si="2127"/>
        <v>0.76254168396911615</v>
      </c>
      <c r="HW515" s="56">
        <f t="shared" si="2128"/>
        <v>3.3517682578827056E-2</v>
      </c>
      <c r="HX515" s="260">
        <f t="shared" si="2129"/>
        <v>1.124682170909421</v>
      </c>
      <c r="HY515" s="57">
        <f t="shared" si="1893"/>
        <v>757.31856622880105</v>
      </c>
      <c r="HZ515" s="58">
        <f t="shared" si="2057"/>
        <v>875.99038555685422</v>
      </c>
      <c r="IA515" s="58">
        <f t="shared" si="1894"/>
        <v>39.770535488499959</v>
      </c>
      <c r="IB515" s="58">
        <f t="shared" si="2058"/>
        <v>45.930991435668602</v>
      </c>
      <c r="IC515" s="58">
        <f t="shared" si="1895"/>
        <v>1013.4895937737166</v>
      </c>
      <c r="ID515" s="55">
        <f t="shared" si="1896"/>
        <v>0.74723862078241399</v>
      </c>
      <c r="IE515" s="56">
        <f t="shared" si="1897"/>
        <v>3.9241187805801575E-2</v>
      </c>
      <c r="IF515" s="260">
        <f t="shared" si="1898"/>
        <v>1.1231707518677227</v>
      </c>
      <c r="IG515" s="57">
        <f t="shared" si="1899"/>
        <v>39.491635941531953</v>
      </c>
      <c r="IH515" s="58">
        <f t="shared" si="2059"/>
        <v>45.67997529357001</v>
      </c>
      <c r="II515" s="58">
        <f t="shared" si="1900"/>
        <v>77.083248329378335</v>
      </c>
      <c r="IJ515" s="58">
        <f t="shared" si="2060"/>
        <v>89.023443495599039</v>
      </c>
      <c r="IK515" s="58">
        <f t="shared" si="1901"/>
        <v>812.95662870921979</v>
      </c>
      <c r="IL515" s="55">
        <f t="shared" si="1902"/>
        <v>4.8577789450139797E-2</v>
      </c>
      <c r="IM515" s="56">
        <f t="shared" si="1903"/>
        <v>9.481840187682343E-2</v>
      </c>
      <c r="IN515" s="260">
        <f t="shared" si="1904"/>
        <v>1.0222995100575569</v>
      </c>
      <c r="IO515" s="57">
        <f t="shared" si="1905"/>
        <v>16.211558173840174</v>
      </c>
      <c r="IP515" s="58">
        <f t="shared" si="2061"/>
        <v>18.751909339680932</v>
      </c>
      <c r="IQ515" s="58">
        <f t="shared" si="1906"/>
        <v>0.71133136027834021</v>
      </c>
      <c r="IR515" s="58">
        <f t="shared" si="2062"/>
        <v>0.82151658798545513</v>
      </c>
      <c r="IS515" s="58">
        <f t="shared" si="1907"/>
        <v>22.689983273413642</v>
      </c>
      <c r="IT515" s="55">
        <f t="shared" si="1908"/>
        <v>0.71448083405313123</v>
      </c>
      <c r="IU515" s="56">
        <f t="shared" si="1909"/>
        <v>3.1350016952715123E-2</v>
      </c>
      <c r="IV515" s="260">
        <f t="shared" si="1910"/>
        <v>1.1168152643221012</v>
      </c>
      <c r="IW515" s="57">
        <f t="shared" si="1911"/>
        <v>0</v>
      </c>
      <c r="IX515" s="58">
        <f t="shared" si="2063"/>
        <v>0</v>
      </c>
      <c r="IY515" s="58">
        <f t="shared" si="1912"/>
        <v>0</v>
      </c>
      <c r="IZ515" s="58">
        <f t="shared" si="2064"/>
        <v>0</v>
      </c>
      <c r="JA515" s="58">
        <f t="shared" si="1913"/>
        <v>0</v>
      </c>
      <c r="JB515" s="55"/>
      <c r="JC515" s="56"/>
      <c r="JD515" s="260"/>
      <c r="JE515" s="57">
        <f t="shared" si="1914"/>
        <v>0</v>
      </c>
      <c r="JF515" s="58">
        <f t="shared" si="2065"/>
        <v>0</v>
      </c>
      <c r="JG515" s="58">
        <f t="shared" si="1915"/>
        <v>0</v>
      </c>
      <c r="JH515" s="58">
        <f t="shared" si="2066"/>
        <v>0</v>
      </c>
      <c r="JI515" s="58">
        <f t="shared" si="1916"/>
        <v>0</v>
      </c>
      <c r="JJ515" s="55"/>
      <c r="JK515" s="56"/>
      <c r="JL515" s="260"/>
      <c r="JM515" s="57">
        <f t="shared" si="1917"/>
        <v>1258.2407958288188</v>
      </c>
      <c r="JN515" s="58">
        <f t="shared" si="2067"/>
        <v>1455.4071285351947</v>
      </c>
      <c r="JO515" s="58">
        <f t="shared" si="1918"/>
        <v>82.926926915472421</v>
      </c>
      <c r="JP515" s="58">
        <f t="shared" si="2068"/>
        <v>95.772307894679102</v>
      </c>
      <c r="JQ515" s="58">
        <f t="shared" si="1919"/>
        <v>1708.9852965972398</v>
      </c>
      <c r="JR515" s="55">
        <f t="shared" si="1920"/>
        <v>0.73625021721023687</v>
      </c>
      <c r="JS515" s="56">
        <f t="shared" si="1921"/>
        <v>4.8524072782011762E-2</v>
      </c>
      <c r="JT515" s="260">
        <f t="shared" si="1922"/>
        <v>1.1228867879107778</v>
      </c>
      <c r="JU515" s="57">
        <f t="shared" si="1923"/>
        <v>6.3220577095789494</v>
      </c>
      <c r="JV515" s="58">
        <f t="shared" si="2069"/>
        <v>7.3127241526699711</v>
      </c>
      <c r="JW515" s="58">
        <f t="shared" si="1924"/>
        <v>0.17128233700279999</v>
      </c>
      <c r="JX515" s="58">
        <f t="shared" si="2070"/>
        <v>0.19781397100453371</v>
      </c>
      <c r="JY515" s="58">
        <f t="shared" si="1925"/>
        <v>130.14296823999999</v>
      </c>
      <c r="JZ515" s="55">
        <f t="shared" si="1926"/>
        <v>4.857778945013979E-2</v>
      </c>
      <c r="KA515" s="56">
        <f t="shared" si="1927"/>
        <v>1.3161090400745574E-3</v>
      </c>
      <c r="KB515" s="260">
        <f t="shared" si="1928"/>
        <v>1.0078160048971445</v>
      </c>
      <c r="KC515" s="57">
        <f t="shared" si="1929"/>
        <v>0.21355815209992959</v>
      </c>
      <c r="KD515" s="58">
        <f t="shared" si="2071"/>
        <v>0.24702271453398858</v>
      </c>
      <c r="KE515" s="58">
        <f t="shared" si="1930"/>
        <v>5.7858914071999999E-3</v>
      </c>
      <c r="KF515" s="58">
        <f t="shared" si="2072"/>
        <v>6.68212598617528E-3</v>
      </c>
      <c r="KG515" s="58">
        <f t="shared" si="1931"/>
        <v>4.3962097600000005</v>
      </c>
      <c r="KH515" s="55">
        <f t="shared" si="1932"/>
        <v>4.857778945013979E-2</v>
      </c>
      <c r="KI515" s="56">
        <f t="shared" si="1933"/>
        <v>1.3161090400745572E-3</v>
      </c>
      <c r="KJ515" s="260">
        <f t="shared" si="1934"/>
        <v>1.0078160048971445</v>
      </c>
      <c r="KK515" s="57">
        <f t="shared" si="1935"/>
        <v>354.97939111727703</v>
      </c>
      <c r="KL515" s="58">
        <f t="shared" si="2073"/>
        <v>410.60466170535437</v>
      </c>
      <c r="KM515" s="58">
        <f t="shared" si="1936"/>
        <v>15.606809771396893</v>
      </c>
      <c r="KN515" s="58">
        <f t="shared" si="2074"/>
        <v>18.024304604986273</v>
      </c>
      <c r="KO515" s="58">
        <f t="shared" si="1937"/>
        <v>461.38946595100344</v>
      </c>
      <c r="KP515" s="55">
        <f t="shared" si="2075"/>
        <v>0.76937038513786427</v>
      </c>
      <c r="KQ515" s="56">
        <f t="shared" si="2076"/>
        <v>3.3825674236468664E-2</v>
      </c>
      <c r="KR515" s="260">
        <f t="shared" si="2077"/>
        <v>1.1257999362903324</v>
      </c>
      <c r="KS515" s="57">
        <f t="shared" si="1938"/>
        <v>240.4513296263585</v>
      </c>
      <c r="KT515" s="58">
        <f t="shared" si="2078"/>
        <v>278.13005297880892</v>
      </c>
      <c r="KU515" s="58">
        <f t="shared" si="1939"/>
        <v>10.569356932099776</v>
      </c>
      <c r="KV515" s="58">
        <f t="shared" si="2079"/>
        <v>12.206550320882032</v>
      </c>
      <c r="KW515" s="58">
        <f t="shared" si="1940"/>
        <v>315.02314168331276</v>
      </c>
      <c r="KX515" s="55">
        <f t="shared" si="1941"/>
        <v>0.76328147939074265</v>
      </c>
      <c r="KY515" s="56">
        <f t="shared" si="1942"/>
        <v>3.3551049220139406E-2</v>
      </c>
      <c r="KZ515" s="260">
        <f t="shared" si="1943"/>
        <v>1.1248032653447289</v>
      </c>
      <c r="LA515" s="57">
        <f t="shared" si="1944"/>
        <v>1212.7752712437104</v>
      </c>
      <c r="LB515" s="58">
        <f t="shared" si="2080"/>
        <v>1402.8171562476</v>
      </c>
      <c r="LC515" s="58">
        <f t="shared" si="1945"/>
        <v>52.256394252768359</v>
      </c>
      <c r="LD515" s="58">
        <f t="shared" si="2081"/>
        <v>60.350909722522182</v>
      </c>
      <c r="LE515" s="58">
        <f t="shared" si="1946"/>
        <v>2792.2160636215658</v>
      </c>
      <c r="LF515" s="55">
        <f t="shared" si="2082"/>
        <v>0.43434148490311103</v>
      </c>
      <c r="LG515" s="56">
        <f t="shared" si="2083"/>
        <v>1.8715025292487811E-2</v>
      </c>
      <c r="LH515" s="260">
        <f t="shared" si="2084"/>
        <v>1.070960268102124</v>
      </c>
      <c r="LI515" s="57">
        <f t="shared" si="1947"/>
        <v>280.1737004238658</v>
      </c>
      <c r="LJ515" s="58">
        <f t="shared" si="2085"/>
        <v>324.07691928028561</v>
      </c>
      <c r="LK515" s="58">
        <f t="shared" si="1948"/>
        <v>12.308677523408187</v>
      </c>
      <c r="LL515" s="58">
        <f t="shared" si="2086"/>
        <v>14.215291671784115</v>
      </c>
      <c r="LM515" s="58">
        <f t="shared" si="1949"/>
        <v>374.75598349062994</v>
      </c>
      <c r="LN515" s="55">
        <f t="shared" si="1950"/>
        <v>0.74761634974901203</v>
      </c>
      <c r="LO515" s="56">
        <f t="shared" si="1951"/>
        <v>3.2844512337762158E-2</v>
      </c>
      <c r="LP515" s="260">
        <f t="shared" si="1952"/>
        <v>1.1222390969667897</v>
      </c>
      <c r="LQ515" s="57">
        <f t="shared" si="1953"/>
        <v>4.3436640066666643E-2</v>
      </c>
      <c r="LR515" s="58">
        <f t="shared" si="2087"/>
        <v>5.0243161565113312E-2</v>
      </c>
      <c r="LS515" s="58">
        <f t="shared" si="1954"/>
        <v>1.1768208333333328E-3</v>
      </c>
      <c r="LT515" s="58">
        <f t="shared" si="2088"/>
        <v>1.359110380416666E-3</v>
      </c>
      <c r="LU515" s="58">
        <f t="shared" si="1955"/>
        <v>0.89416666666666633</v>
      </c>
      <c r="LV515" s="55">
        <f t="shared" si="2101"/>
        <v>4.857778945013979E-2</v>
      </c>
      <c r="LW515" s="56">
        <f t="shared" si="2102"/>
        <v>1.3161090400745572E-3</v>
      </c>
      <c r="LX515" s="260">
        <f t="shared" si="2103"/>
        <v>1.0078160048971445</v>
      </c>
      <c r="LY515" s="57">
        <f t="shared" si="1956"/>
        <v>33.210938811651864</v>
      </c>
      <c r="LZ515" s="58">
        <f t="shared" si="2089"/>
        <v>38.415092923437712</v>
      </c>
      <c r="MA515" s="58">
        <f t="shared" si="1957"/>
        <v>0.8997778057447654</v>
      </c>
      <c r="MB515" s="58">
        <f t="shared" si="2090"/>
        <v>1.0391533878546295</v>
      </c>
      <c r="MC515" s="58">
        <f t="shared" si="1958"/>
        <v>683.66532410793582</v>
      </c>
      <c r="MD515" s="55">
        <f t="shared" si="1959"/>
        <v>4.8577772837881394E-2</v>
      </c>
      <c r="ME515" s="56">
        <f t="shared" si="1960"/>
        <v>1.3161085900017216E-3</v>
      </c>
      <c r="MF515" s="260">
        <f t="shared" si="1961"/>
        <v>1.0078160022242875</v>
      </c>
      <c r="MG515" s="57">
        <f t="shared" si="1962"/>
        <v>0</v>
      </c>
      <c r="MH515" s="58">
        <f t="shared" si="2091"/>
        <v>0</v>
      </c>
      <c r="MI515" s="58">
        <f t="shared" si="1963"/>
        <v>0</v>
      </c>
      <c r="MJ515" s="58">
        <f t="shared" si="2092"/>
        <v>0</v>
      </c>
      <c r="MK515" s="58">
        <f t="shared" si="1964"/>
        <v>0</v>
      </c>
      <c r="ML515" s="55"/>
      <c r="MM515" s="56"/>
      <c r="MN515" s="260"/>
      <c r="MO515" s="59">
        <v>3.1325722591013907</v>
      </c>
      <c r="MP515" s="60">
        <v>3.1325722591013907</v>
      </c>
      <c r="MQ515" s="60">
        <v>2.6510000000000002</v>
      </c>
      <c r="MR515" s="61">
        <v>2.8456000000000001</v>
      </c>
      <c r="MS515" s="59">
        <f t="shared" si="1965"/>
        <v>1.0870243948156764</v>
      </c>
      <c r="MT515" s="60">
        <f t="shared" si="2132"/>
        <v>1.0870243948156764</v>
      </c>
      <c r="MU515" s="60">
        <f t="shared" si="2093"/>
        <v>1.0912671347561544</v>
      </c>
      <c r="MV515" s="61">
        <f t="shared" si="2094"/>
        <v>1.0935534967673333</v>
      </c>
      <c r="MW515" s="66">
        <f t="shared" si="2095"/>
        <v>3.4051824641660655</v>
      </c>
      <c r="MX515" s="67">
        <f t="shared" si="2096"/>
        <v>3.4051824641660655</v>
      </c>
      <c r="MY515" s="67">
        <f t="shared" si="2097"/>
        <v>2.8929491742385656</v>
      </c>
      <c r="MZ515" s="261">
        <f t="shared" si="2098"/>
        <v>3.1118158304011239</v>
      </c>
      <c r="NA515" s="59">
        <f t="shared" si="1966"/>
        <v>1.0870296133080202</v>
      </c>
      <c r="NB515" s="60">
        <f t="shared" si="2133"/>
        <v>1.0870296133080202</v>
      </c>
      <c r="NC515" s="60">
        <f t="shared" si="1967"/>
        <v>1.0912727503326973</v>
      </c>
      <c r="ND515" s="262">
        <f t="shared" si="2134"/>
        <v>1.093557496342056</v>
      </c>
      <c r="NE515" s="62">
        <f t="shared" si="1968"/>
        <v>3.4051988114704161</v>
      </c>
      <c r="NF515" s="63">
        <f t="shared" si="2135"/>
        <v>3.4051988114704161</v>
      </c>
      <c r="NG515" s="63">
        <f t="shared" si="1969"/>
        <v>2.8929640611319809</v>
      </c>
      <c r="NH515" s="64">
        <f t="shared" si="2136"/>
        <v>3.1118272115909544</v>
      </c>
      <c r="NI515" s="238">
        <f t="shared" si="2104"/>
        <v>-1.6347304350627923E-5</v>
      </c>
      <c r="NJ515" s="238">
        <f t="shared" si="2105"/>
        <v>-1.6347304350627923E-5</v>
      </c>
      <c r="NK515" s="238">
        <f t="shared" si="2106"/>
        <v>-1.4886893415333446E-5</v>
      </c>
      <c r="NL515" s="238">
        <f t="shared" si="2107"/>
        <v>-1.138118983057268E-5</v>
      </c>
      <c r="NM515" s="239">
        <f t="shared" si="1970"/>
        <v>0.21886315045897334</v>
      </c>
      <c r="NN515" s="240">
        <f t="shared" si="1971"/>
        <v>0.40175817794308444</v>
      </c>
      <c r="NO515" s="240">
        <f>O515*IN515</f>
        <v>0.29337159987946182</v>
      </c>
      <c r="NP515" s="240">
        <f t="shared" si="1972"/>
        <v>8.9345221145768101E-3</v>
      </c>
      <c r="NQ515" s="240">
        <f t="shared" si="2131"/>
        <v>0</v>
      </c>
      <c r="NR515" s="240">
        <f t="shared" si="1973"/>
        <v>0</v>
      </c>
      <c r="NS515" s="240">
        <f t="shared" si="1974"/>
        <v>0.67856048593448293</v>
      </c>
      <c r="NT515" s="240">
        <f t="shared" si="1975"/>
        <v>4.6359536225268644E-2</v>
      </c>
      <c r="NU515" s="240">
        <f t="shared" si="1976"/>
        <v>1.6125056078354313E-3</v>
      </c>
      <c r="NV515" s="240">
        <f t="shared" si="1977"/>
        <v>0.18328022962806612</v>
      </c>
      <c r="NW515" s="240">
        <f t="shared" si="1978"/>
        <v>0.12507812310633384</v>
      </c>
      <c r="NX515" s="240">
        <f t="shared" si="1979"/>
        <v>1.0554313442146432</v>
      </c>
      <c r="NY515" s="240">
        <f t="shared" si="1980"/>
        <v>0.14836000861900961</v>
      </c>
      <c r="NZ515" s="240">
        <f t="shared" si="1981"/>
        <v>4.0312640195885782E-4</v>
      </c>
      <c r="OA515" s="240">
        <f t="shared" si="1982"/>
        <v>0.24318600133672055</v>
      </c>
      <c r="OB515" s="241">
        <f t="shared" si="1983"/>
        <v>0</v>
      </c>
      <c r="OC515" s="4"/>
      <c r="OD515" s="4"/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136"/>
      <c r="OP515" s="13"/>
      <c r="OQ515" s="13"/>
      <c r="OR515" s="13"/>
      <c r="OS515" s="13"/>
      <c r="OT515" s="13"/>
    </row>
    <row r="516" spans="1:410" ht="15" customHeight="1">
      <c r="A516" s="242">
        <v>497</v>
      </c>
      <c r="B516" s="49" t="s">
        <v>566</v>
      </c>
      <c r="C516" s="50">
        <v>4</v>
      </c>
      <c r="D516" s="51">
        <v>3539.7</v>
      </c>
      <c r="E516" s="52">
        <v>3439</v>
      </c>
      <c r="F516" s="52">
        <v>100.7</v>
      </c>
      <c r="G516" s="52"/>
      <c r="H516" s="53"/>
      <c r="I516" s="57">
        <v>3.0583783010737662</v>
      </c>
      <c r="J516" s="58">
        <v>3.0583783010737662</v>
      </c>
      <c r="K516" s="58">
        <v>2.5164</v>
      </c>
      <c r="L516" s="243">
        <v>2.7422</v>
      </c>
      <c r="M516" s="1">
        <v>0.2258</v>
      </c>
      <c r="N516" s="2">
        <v>0.37459999999999999</v>
      </c>
      <c r="O516" s="2">
        <v>0.3161783010737661</v>
      </c>
      <c r="P516" s="2">
        <v>1.06E-2</v>
      </c>
      <c r="Q516" s="2">
        <v>0</v>
      </c>
      <c r="R516" s="2">
        <v>0</v>
      </c>
      <c r="S516" s="2">
        <v>0.61650000000000005</v>
      </c>
      <c r="T516" s="2">
        <v>6.08E-2</v>
      </c>
      <c r="U516" s="2">
        <v>2E-3</v>
      </c>
      <c r="V516" s="2">
        <v>0.18049999999999999</v>
      </c>
      <c r="W516" s="2">
        <v>0.1522</v>
      </c>
      <c r="X516" s="2">
        <v>0.67059999999999997</v>
      </c>
      <c r="Y516" s="2">
        <v>0.2122</v>
      </c>
      <c r="Z516" s="2">
        <v>4.0000000000000002E-4</v>
      </c>
      <c r="AA516" s="2">
        <v>0.23599999999999999</v>
      </c>
      <c r="AB516" s="3">
        <v>0</v>
      </c>
      <c r="AC516" s="244">
        <v>306.38</v>
      </c>
      <c r="AD516" s="108">
        <v>67.403599999999997</v>
      </c>
      <c r="AE516" s="108">
        <v>206.20997814</v>
      </c>
      <c r="AF516" s="108">
        <f t="shared" si="1984"/>
        <v>20.40942637642836</v>
      </c>
      <c r="AG516" s="108">
        <f t="shared" si="1985"/>
        <v>64.531350559131596</v>
      </c>
      <c r="AH516" s="108">
        <v>11.195076647166699</v>
      </c>
      <c r="AI516" s="108">
        <v>43.156771836881468</v>
      </c>
      <c r="AJ516" s="108">
        <f t="shared" si="1986"/>
        <v>0.8348677511844721</v>
      </c>
      <c r="AK516" s="108">
        <f t="shared" si="1987"/>
        <v>25.258277539427944</v>
      </c>
      <c r="AL516" s="108">
        <v>31.717271331202411</v>
      </c>
      <c r="AM516" s="245">
        <v>799.27523754630067</v>
      </c>
      <c r="AN516" s="244">
        <v>497.14</v>
      </c>
      <c r="AO516" s="108">
        <v>109.3708</v>
      </c>
      <c r="AP516" s="108">
        <v>334.60156841999998</v>
      </c>
      <c r="AQ516" s="108">
        <f t="shared" si="1988"/>
        <v>33.116855632801077</v>
      </c>
      <c r="AR516" s="108">
        <f t="shared" si="1989"/>
        <v>104.7102148213548</v>
      </c>
      <c r="AS516" s="246">
        <v>39.544989513025001</v>
      </c>
      <c r="AT516" s="247">
        <v>7.9773367496475771</v>
      </c>
      <c r="AU516" s="108">
        <v>71.587987129110815</v>
      </c>
      <c r="AV516" s="108">
        <f t="shared" si="1990"/>
        <v>1.3848696110126488</v>
      </c>
      <c r="AW516" s="108">
        <f t="shared" si="1991"/>
        <v>41.898158051080429</v>
      </c>
      <c r="AX516" s="108">
        <v>52.612267253106793</v>
      </c>
      <c r="AY516" s="245">
        <v>1325.8291347782913</v>
      </c>
      <c r="AZ516" s="248">
        <v>138</v>
      </c>
      <c r="BA516" s="108">
        <v>703.40899999999988</v>
      </c>
      <c r="BB516" s="108">
        <v>73.355497298443197</v>
      </c>
      <c r="BC516" s="109">
        <v>58.684397838754563</v>
      </c>
      <c r="BD516" s="109">
        <v>14.671099459688634</v>
      </c>
      <c r="BE516" s="108">
        <v>27.508316249999996</v>
      </c>
      <c r="BF516" s="109">
        <v>22.006653</v>
      </c>
      <c r="BG516" s="109">
        <v>5.5016632499999965</v>
      </c>
      <c r="BH516" s="108">
        <v>58.711915389036342</v>
      </c>
      <c r="BI516" s="109">
        <f t="shared" si="1992"/>
        <v>34.36220529591052</v>
      </c>
      <c r="BJ516" s="108">
        <f t="shared" si="1993"/>
        <v>1.1357820032009081</v>
      </c>
      <c r="BK516" s="108">
        <v>43.149236446873971</v>
      </c>
      <c r="BL516" s="245">
        <v>1087.3607584612239</v>
      </c>
      <c r="BM516" s="244">
        <v>13.44</v>
      </c>
      <c r="BN516" s="108">
        <v>2.9567999999999999</v>
      </c>
      <c r="BO516" s="108">
        <v>9.0458323200000006</v>
      </c>
      <c r="BP516" s="108">
        <f t="shared" si="1994"/>
        <v>0.89530220803968008</v>
      </c>
      <c r="BQ516" s="108">
        <f t="shared" si="1995"/>
        <v>2.8308027662208</v>
      </c>
      <c r="BR516" s="108">
        <v>2.3377767492500001</v>
      </c>
      <c r="BS516" s="108">
        <v>2.02796986205525</v>
      </c>
      <c r="BT516" s="108">
        <f t="shared" si="1996"/>
        <v>3.9231076981458814E-2</v>
      </c>
      <c r="BU516" s="108">
        <f t="shared" si="1997"/>
        <v>1.1869058652253521</v>
      </c>
      <c r="BV516" s="108">
        <v>1.4904189465652626</v>
      </c>
      <c r="BW516" s="245">
        <v>37.558557453444621</v>
      </c>
      <c r="BX516" s="107">
        <v>0</v>
      </c>
      <c r="BY516" s="108">
        <v>0</v>
      </c>
      <c r="BZ516" s="109">
        <f t="shared" si="1998"/>
        <v>0</v>
      </c>
      <c r="CA516" s="109">
        <f t="shared" si="1999"/>
        <v>0</v>
      </c>
      <c r="CB516" s="108">
        <v>0</v>
      </c>
      <c r="CC516" s="110">
        <v>0</v>
      </c>
      <c r="CD516" s="244">
        <v>0</v>
      </c>
      <c r="CE516" s="108">
        <v>0</v>
      </c>
      <c r="CF516" s="109">
        <f t="shared" si="2000"/>
        <v>0</v>
      </c>
      <c r="CG516" s="109">
        <f t="shared" si="2001"/>
        <v>0</v>
      </c>
      <c r="CH516" s="108">
        <v>0</v>
      </c>
      <c r="CI516" s="245">
        <v>0</v>
      </c>
      <c r="CJ516" s="249">
        <v>805.34590766585825</v>
      </c>
      <c r="CK516" s="250">
        <v>177.17609968648884</v>
      </c>
      <c r="CL516" s="250">
        <v>87.994517862116382</v>
      </c>
      <c r="CM516" s="251">
        <v>56.285979937815583</v>
      </c>
      <c r="CN516" s="252">
        <f t="shared" si="1871"/>
        <v>27.436600920688207</v>
      </c>
      <c r="CO516" s="250">
        <v>542.04047919222887</v>
      </c>
      <c r="CP516" s="252">
        <f t="shared" si="2002"/>
        <v>53.647914387571667</v>
      </c>
      <c r="CQ516" s="250">
        <v>169.62614755841611</v>
      </c>
      <c r="CR516" s="250">
        <v>117.71666132168843</v>
      </c>
      <c r="CS516" s="252">
        <f t="shared" si="2003"/>
        <v>2.2772288132680627</v>
      </c>
      <c r="CT516" s="252">
        <f t="shared" si="2004"/>
        <v>68.895794938421943</v>
      </c>
      <c r="CU516" s="250">
        <f t="shared" si="1872"/>
        <v>1730.273665728381</v>
      </c>
      <c r="CV516" s="245">
        <f t="shared" si="2005"/>
        <v>2180.1448188177601</v>
      </c>
      <c r="CW516" s="244">
        <v>159.26892000000001</v>
      </c>
      <c r="CX516" s="108">
        <v>11.626631160000001</v>
      </c>
      <c r="CY516" s="108">
        <f t="shared" si="2006"/>
        <v>0.22491717979020001</v>
      </c>
      <c r="CZ516" s="108">
        <f t="shared" si="2007"/>
        <v>6.8046951657508803</v>
      </c>
      <c r="DA516" s="108">
        <v>8.5447775579999998</v>
      </c>
      <c r="DB516" s="245">
        <v>215.32839446159997</v>
      </c>
      <c r="DC516" s="244">
        <v>5.3800800000000004</v>
      </c>
      <c r="DD516" s="108">
        <v>0.39274584000000001</v>
      </c>
      <c r="DE516" s="108">
        <f t="shared" si="2008"/>
        <v>7.5976682748000006E-3</v>
      </c>
      <c r="DF516" s="108">
        <f t="shared" si="2009"/>
        <v>0.22986157228512002</v>
      </c>
      <c r="DG516" s="108">
        <v>0.28864129199999999</v>
      </c>
      <c r="DH516" s="245">
        <v>7.2737605584000002</v>
      </c>
      <c r="DI516" s="107">
        <v>247.41219254016002</v>
      </c>
      <c r="DJ516" s="108">
        <v>54.430682358835206</v>
      </c>
      <c r="DK516" s="108">
        <v>4.1117467742948852</v>
      </c>
      <c r="DL516" s="108">
        <v>166.52151842573232</v>
      </c>
      <c r="DM516" s="108">
        <f t="shared" si="2010"/>
        <v>16.481300764668433</v>
      </c>
      <c r="DN516" s="108">
        <f t="shared" si="2011"/>
        <v>52.111243976148671</v>
      </c>
      <c r="DO516" s="108">
        <v>34.490758227228639</v>
      </c>
      <c r="DP516" s="108">
        <f t="shared" si="2012"/>
        <v>0.66722371790573809</v>
      </c>
      <c r="DQ516" s="108">
        <f t="shared" si="2013"/>
        <v>20.186337086133651</v>
      </c>
      <c r="DR516" s="108">
        <v>25.348344916312556</v>
      </c>
      <c r="DS516" s="110">
        <v>638.77829189107626</v>
      </c>
      <c r="DT516" s="244">
        <v>206.74</v>
      </c>
      <c r="DU516" s="108">
        <v>45.482799999999997</v>
      </c>
      <c r="DV516" s="108">
        <v>139.14697722</v>
      </c>
      <c r="DW516" s="108">
        <f t="shared" si="2014"/>
        <v>13.771932923372281</v>
      </c>
      <c r="DX516" s="108">
        <f t="shared" si="2015"/>
        <v>43.544655051226798</v>
      </c>
      <c r="DY516" s="108">
        <v>4.0108351279166703</v>
      </c>
      <c r="DZ516" s="108">
        <v>3.0172042782375001</v>
      </c>
      <c r="EA516" s="108"/>
      <c r="EB516" s="108">
        <v>29.083040613709251</v>
      </c>
      <c r="EC516" s="108">
        <f t="shared" si="2016"/>
        <v>0.56261142067220549</v>
      </c>
      <c r="ED516" s="108">
        <f t="shared" si="2017"/>
        <v>17.021373013904388</v>
      </c>
      <c r="EE516" s="108">
        <v>21.374042861993175</v>
      </c>
      <c r="EF516" s="245">
        <v>538.62588012222795</v>
      </c>
      <c r="EG516" s="249">
        <v>544.91528531745996</v>
      </c>
      <c r="EH516" s="250">
        <v>119.88136276984122</v>
      </c>
      <c r="EI516" s="250">
        <v>724.30734285513074</v>
      </c>
      <c r="EJ516" s="250">
        <v>366.75686752877237</v>
      </c>
      <c r="EK516" s="250">
        <f t="shared" si="2018"/>
        <v>36.299394206792719</v>
      </c>
      <c r="EL516" s="250">
        <v>114.77289412445403</v>
      </c>
      <c r="EM516" s="250">
        <v>128.177842668398</v>
      </c>
      <c r="EN516" s="250">
        <f t="shared" si="2019"/>
        <v>2.4796003664201596</v>
      </c>
      <c r="EO516" s="250">
        <f t="shared" si="2020"/>
        <v>75.018389622847963</v>
      </c>
      <c r="EP516" s="250">
        <v>1884.0387011396022</v>
      </c>
      <c r="EQ516" s="245">
        <v>2373.8887634358985</v>
      </c>
      <c r="ER516" s="244">
        <v>282.55</v>
      </c>
      <c r="ES516" s="108">
        <v>62.161000000000001</v>
      </c>
      <c r="ET516" s="108">
        <v>190.17112514999999</v>
      </c>
      <c r="EU516" s="108">
        <f t="shared" si="2021"/>
        <v>18.821996940596101</v>
      </c>
      <c r="EV516" s="108">
        <f t="shared" si="2022"/>
        <v>59.512151904440998</v>
      </c>
      <c r="EW516" s="108">
        <v>20.67048998365</v>
      </c>
      <c r="EX516" s="108">
        <v>40.555340904756399</v>
      </c>
      <c r="EY516" s="108">
        <f t="shared" si="2023"/>
        <v>0.78454306980251254</v>
      </c>
      <c r="EZ516" s="108">
        <f t="shared" si="2024"/>
        <v>23.73574326064497</v>
      </c>
      <c r="FA516" s="108">
        <v>29.8053978019203</v>
      </c>
      <c r="FB516" s="245">
        <v>751.09602460839199</v>
      </c>
      <c r="FC516" s="244">
        <v>0.83333333333333293</v>
      </c>
      <c r="FD516" s="108">
        <v>6.0833333333333302E-2</v>
      </c>
      <c r="FE516" s="108">
        <f t="shared" si="2025"/>
        <v>1.1768208333333328E-3</v>
      </c>
      <c r="FF516" s="108">
        <f t="shared" si="2026"/>
        <v>3.5603803333333316E-2</v>
      </c>
      <c r="FG516" s="108">
        <v>4.4708333333333301E-2</v>
      </c>
      <c r="FH516" s="245">
        <v>1.1266499999999995</v>
      </c>
      <c r="FI516" s="244">
        <v>617.99051999999995</v>
      </c>
      <c r="FJ516" s="108">
        <v>45.11330796</v>
      </c>
      <c r="FK516" s="108">
        <f t="shared" si="2027"/>
        <v>0.87271694248620002</v>
      </c>
      <c r="FL516" s="108">
        <f t="shared" si="2028"/>
        <v>26.403375523133281</v>
      </c>
      <c r="FM516" s="108">
        <v>33.155000000000001</v>
      </c>
      <c r="FN516" s="245">
        <v>835.51059355199993</v>
      </c>
      <c r="FO516" s="244">
        <v>0</v>
      </c>
      <c r="FP516" s="108">
        <v>0</v>
      </c>
      <c r="FQ516" s="108">
        <f t="shared" si="2029"/>
        <v>0</v>
      </c>
      <c r="FR516" s="108">
        <f t="shared" si="2030"/>
        <v>0</v>
      </c>
      <c r="FS516" s="108">
        <v>0</v>
      </c>
      <c r="FT516" s="110">
        <v>0</v>
      </c>
      <c r="FU516" s="253">
        <f t="shared" si="1873"/>
        <v>3542.7865303386438</v>
      </c>
      <c r="FV516" s="254">
        <f t="shared" si="1874"/>
        <v>882.78213816347409</v>
      </c>
      <c r="FW516" s="254">
        <f t="shared" si="1875"/>
        <v>116.10498850909035</v>
      </c>
      <c r="FX516" s="254">
        <f t="shared" si="1876"/>
        <v>703.40899999999988</v>
      </c>
      <c r="FY516" s="254">
        <f t="shared" si="1877"/>
        <v>0</v>
      </c>
      <c r="FZ516" s="254">
        <f t="shared" si="1878"/>
        <v>0</v>
      </c>
      <c r="GA516" s="254">
        <f t="shared" si="2031"/>
        <v>159.26892000000001</v>
      </c>
      <c r="GB516" s="254">
        <f t="shared" si="2032"/>
        <v>5.3800800000000004</v>
      </c>
      <c r="GC516" s="254">
        <f t="shared" si="2033"/>
        <v>617.99051999999995</v>
      </c>
      <c r="GD516" s="254">
        <f t="shared" si="2034"/>
        <v>0</v>
      </c>
      <c r="GE516" s="254">
        <f t="shared" si="1879"/>
        <v>1954.4943463967338</v>
      </c>
      <c r="GF516" s="255">
        <f t="shared" si="1880"/>
        <v>746.20014212890044</v>
      </c>
      <c r="GG516" s="255">
        <f t="shared" si="1881"/>
        <v>193.44412344027035</v>
      </c>
      <c r="GH516" s="254">
        <f t="shared" si="1882"/>
        <v>582.70180624619798</v>
      </c>
      <c r="GI516" s="255">
        <f t="shared" si="1883"/>
        <v>416.06479930048175</v>
      </c>
      <c r="GJ516" s="256">
        <f t="shared" si="1884"/>
        <v>11.2723664418327</v>
      </c>
      <c r="GK516" s="253">
        <f t="shared" si="2035"/>
        <v>8564.9183296541414</v>
      </c>
      <c r="GL516" s="257">
        <f t="shared" si="2036"/>
        <v>10791.797095364218</v>
      </c>
      <c r="GM516" s="221">
        <f t="shared" si="2037"/>
        <v>10791.797095364218</v>
      </c>
      <c r="GN516" s="222">
        <f t="shared" si="2038"/>
        <v>5928.3648544277121</v>
      </c>
      <c r="GO516" s="222">
        <f t="shared" si="2039"/>
        <v>404.23506277290363</v>
      </c>
      <c r="GP516" s="55">
        <f t="shared" si="2040"/>
        <v>0.54933991086381084</v>
      </c>
      <c r="GQ516" s="56">
        <f t="shared" si="2041"/>
        <v>3.7457622599904976E-2</v>
      </c>
      <c r="GR516" s="258">
        <f t="shared" si="2042"/>
        <v>1.0918837497730844</v>
      </c>
      <c r="GS516" s="227">
        <f t="shared" si="1885"/>
        <v>10791.797095364218</v>
      </c>
      <c r="GT516" s="222">
        <f t="shared" si="2109"/>
        <v>5928.3648544277121</v>
      </c>
      <c r="GU516" s="222">
        <f t="shared" si="2110"/>
        <v>404.23506277290363</v>
      </c>
      <c r="GV516" s="37">
        <f t="shared" si="2099"/>
        <v>0.54933991086381084</v>
      </c>
      <c r="GW516" s="228">
        <f t="shared" si="2100"/>
        <v>3.7457622599904976E-2</v>
      </c>
      <c r="GX516" s="258">
        <f t="shared" si="2043"/>
        <v>1.0918837497730844</v>
      </c>
      <c r="GY516" s="221">
        <f t="shared" si="2108"/>
        <v>8905.1610993566937</v>
      </c>
      <c r="GZ516" s="222">
        <f t="shared" si="2044"/>
        <v>5266.5513201337326</v>
      </c>
      <c r="HA516" s="222">
        <f t="shared" si="2045"/>
        <v>274.36544279124757</v>
      </c>
      <c r="HB516" s="55">
        <f t="shared" si="2046"/>
        <v>0.59140438464545986</v>
      </c>
      <c r="HC516" s="56">
        <f t="shared" si="2047"/>
        <v>3.0809711326959335E-2</v>
      </c>
      <c r="HD516" s="258">
        <f t="shared" si="2048"/>
        <v>1.0974454913584895</v>
      </c>
      <c r="HE516" s="221">
        <f t="shared" si="2049"/>
        <v>9704.4363369029943</v>
      </c>
      <c r="HF516" s="222">
        <f t="shared" si="2050"/>
        <v>5875.5432724468383</v>
      </c>
      <c r="HG516" s="222">
        <f t="shared" si="2051"/>
        <v>301.13325339203976</v>
      </c>
      <c r="HH516" s="55">
        <f t="shared" si="2052"/>
        <v>0.60544920575180139</v>
      </c>
      <c r="HI516" s="56">
        <f t="shared" si="2053"/>
        <v>3.1030473377100985E-2</v>
      </c>
      <c r="HJ516" s="259">
        <f t="shared" si="2054"/>
        <v>1.0996805108674204</v>
      </c>
      <c r="HK516" s="54">
        <f t="shared" si="1886"/>
        <v>3.3393935676010593</v>
      </c>
      <c r="HL516" s="55">
        <f t="shared" si="1887"/>
        <v>3.3393935676010593</v>
      </c>
      <c r="HM516" s="55">
        <f t="shared" si="1888"/>
        <v>2.7616118344545026</v>
      </c>
      <c r="HN516" s="56">
        <f t="shared" si="1889"/>
        <v>3.0155438969006401</v>
      </c>
      <c r="HQ516" s="57">
        <f t="shared" si="1890"/>
        <v>483.32694628024262</v>
      </c>
      <c r="HR516" s="58">
        <f t="shared" si="2055"/>
        <v>559.06427876235671</v>
      </c>
      <c r="HS516" s="58">
        <f t="shared" si="1891"/>
        <v>21.244294127612832</v>
      </c>
      <c r="HT516" s="58">
        <f t="shared" si="2056"/>
        <v>24.535035287980062</v>
      </c>
      <c r="HU516" s="58">
        <f t="shared" si="1892"/>
        <v>634.34542662404817</v>
      </c>
      <c r="HV516" s="55">
        <f t="shared" si="2127"/>
        <v>0.7619302134051511</v>
      </c>
      <c r="HW516" s="56">
        <f t="shared" si="2128"/>
        <v>3.3490103713167463E-2</v>
      </c>
      <c r="HX516" s="260">
        <f t="shared" si="2129"/>
        <v>1.1245820815057568</v>
      </c>
      <c r="HY516" s="57">
        <f t="shared" si="1893"/>
        <v>785.37301490437096</v>
      </c>
      <c r="HZ516" s="58">
        <f t="shared" si="2057"/>
        <v>908.4409663398859</v>
      </c>
      <c r="IA516" s="58">
        <f t="shared" si="1894"/>
        <v>42.479061993461301</v>
      </c>
      <c r="IB516" s="58">
        <f t="shared" si="2058"/>
        <v>49.05906869624846</v>
      </c>
      <c r="IC516" s="58">
        <f t="shared" si="1895"/>
        <v>1052.245345062136</v>
      </c>
      <c r="ID516" s="55">
        <f t="shared" si="1896"/>
        <v>0.74637822689345701</v>
      </c>
      <c r="IE516" s="56">
        <f t="shared" si="1897"/>
        <v>4.0369921513839412E-2</v>
      </c>
      <c r="IF516" s="260">
        <f t="shared" si="1898"/>
        <v>1.1232107689966984</v>
      </c>
      <c r="IG516" s="57">
        <f t="shared" si="1899"/>
        <v>41.921890461010832</v>
      </c>
      <c r="IH516" s="58">
        <f t="shared" si="2059"/>
        <v>48.491050696251236</v>
      </c>
      <c r="II516" s="58">
        <f t="shared" si="1900"/>
        <v>81.826832841955465</v>
      </c>
      <c r="IJ516" s="58">
        <f t="shared" si="2060"/>
        <v>94.501809249174372</v>
      </c>
      <c r="IK516" s="58">
        <f t="shared" si="1901"/>
        <v>862.9847289374793</v>
      </c>
      <c r="IL516" s="55">
        <f t="shared" si="1902"/>
        <v>4.8577789450139797E-2</v>
      </c>
      <c r="IM516" s="56">
        <f t="shared" si="1903"/>
        <v>9.4818401876823458E-2</v>
      </c>
      <c r="IN516" s="260">
        <f t="shared" si="1904"/>
        <v>1.0222995100575569</v>
      </c>
      <c r="IO516" s="57">
        <f t="shared" si="1905"/>
        <v>21.298404530364305</v>
      </c>
      <c r="IP516" s="58">
        <f t="shared" si="2061"/>
        <v>24.635864520272392</v>
      </c>
      <c r="IQ516" s="58">
        <f t="shared" si="1906"/>
        <v>0.93453328502113886</v>
      </c>
      <c r="IR516" s="58">
        <f t="shared" si="2062"/>
        <v>1.0792924908709134</v>
      </c>
      <c r="IS516" s="58">
        <f t="shared" si="1907"/>
        <v>29.808378931305253</v>
      </c>
      <c r="IT516" s="55">
        <f t="shared" si="1908"/>
        <v>0.71451066089328219</v>
      </c>
      <c r="IU516" s="56">
        <f t="shared" si="1909"/>
        <v>3.1351362218482691E-2</v>
      </c>
      <c r="IV516" s="260">
        <f t="shared" si="1910"/>
        <v>1.1168201465696204</v>
      </c>
      <c r="IW516" s="57">
        <f t="shared" si="1911"/>
        <v>0</v>
      </c>
      <c r="IX516" s="58">
        <f t="shared" si="2063"/>
        <v>0</v>
      </c>
      <c r="IY516" s="58">
        <f t="shared" si="1912"/>
        <v>0</v>
      </c>
      <c r="IZ516" s="58">
        <f t="shared" si="2064"/>
        <v>0</v>
      </c>
      <c r="JA516" s="58">
        <f t="shared" si="1913"/>
        <v>0</v>
      </c>
      <c r="JB516" s="55"/>
      <c r="JC516" s="56"/>
      <c r="JD516" s="260"/>
      <c r="JE516" s="57">
        <f t="shared" si="1914"/>
        <v>0</v>
      </c>
      <c r="JF516" s="58">
        <f t="shared" si="2065"/>
        <v>0</v>
      </c>
      <c r="JG516" s="58">
        <f t="shared" si="1915"/>
        <v>0</v>
      </c>
      <c r="JH516" s="58">
        <f t="shared" si="2066"/>
        <v>0</v>
      </c>
      <c r="JI516" s="58">
        <f t="shared" si="1916"/>
        <v>0</v>
      </c>
      <c r="JJ516" s="55"/>
      <c r="JK516" s="56"/>
      <c r="JL516" s="260"/>
      <c r="JM516" s="57">
        <f t="shared" si="1917"/>
        <v>1273.5187771984895</v>
      </c>
      <c r="JN516" s="58">
        <f t="shared" si="2067"/>
        <v>1473.0791695854928</v>
      </c>
      <c r="JO516" s="58">
        <f t="shared" si="1918"/>
        <v>83.361744121527948</v>
      </c>
      <c r="JP516" s="58">
        <f t="shared" si="2068"/>
        <v>96.274478285952625</v>
      </c>
      <c r="JQ516" s="58">
        <f t="shared" si="1919"/>
        <v>1730.273665728381</v>
      </c>
      <c r="JR516" s="55">
        <f t="shared" si="1920"/>
        <v>0.73602159151071933</v>
      </c>
      <c r="JS516" s="56">
        <f t="shared" si="1921"/>
        <v>4.8178358009301231E-2</v>
      </c>
      <c r="JT516" s="260">
        <f t="shared" si="1922"/>
        <v>1.1227974110453705</v>
      </c>
      <c r="JU516" s="57">
        <f t="shared" si="1923"/>
        <v>8.3017281022160745</v>
      </c>
      <c r="JV516" s="58">
        <f t="shared" si="2069"/>
        <v>9.6026088958333347</v>
      </c>
      <c r="JW516" s="58">
        <f t="shared" si="1924"/>
        <v>0.22491717979020001</v>
      </c>
      <c r="JX516" s="58">
        <f t="shared" si="2070"/>
        <v>0.25975685093970202</v>
      </c>
      <c r="JY516" s="58">
        <f t="shared" si="1925"/>
        <v>170.89555115999997</v>
      </c>
      <c r="JZ516" s="55">
        <f t="shared" si="1926"/>
        <v>4.8577789450139811E-2</v>
      </c>
      <c r="KA516" s="56">
        <f t="shared" si="1927"/>
        <v>1.3161090400745576E-3</v>
      </c>
      <c r="KB516" s="260">
        <f t="shared" si="1928"/>
        <v>1.0078160048971445</v>
      </c>
      <c r="KC516" s="57">
        <f t="shared" si="1929"/>
        <v>0.28043111818784644</v>
      </c>
      <c r="KD516" s="58">
        <f t="shared" si="2071"/>
        <v>0.32437467440788198</v>
      </c>
      <c r="KE516" s="58">
        <f t="shared" si="1930"/>
        <v>7.5976682748000006E-3</v>
      </c>
      <c r="KF516" s="58">
        <f t="shared" si="2072"/>
        <v>8.7745470905665202E-3</v>
      </c>
      <c r="KG516" s="58">
        <f t="shared" si="1931"/>
        <v>5.7728258400000003</v>
      </c>
      <c r="KH516" s="55">
        <f t="shared" si="1932"/>
        <v>4.8577789450139797E-2</v>
      </c>
      <c r="KI516" s="56">
        <f t="shared" si="1933"/>
        <v>1.3161090400745574E-3</v>
      </c>
      <c r="KJ516" s="260">
        <f t="shared" si="1934"/>
        <v>1.0078160048971445</v>
      </c>
      <c r="KK516" s="57">
        <f t="shared" si="1935"/>
        <v>390.04592379497961</v>
      </c>
      <c r="KL516" s="58">
        <f t="shared" si="2073"/>
        <v>451.16612005365295</v>
      </c>
      <c r="KM516" s="58">
        <f t="shared" si="1936"/>
        <v>17.148524482574171</v>
      </c>
      <c r="KN516" s="58">
        <f t="shared" si="2074"/>
        <v>19.804830924924911</v>
      </c>
      <c r="KO516" s="58">
        <f t="shared" si="1937"/>
        <v>506.96689832625106</v>
      </c>
      <c r="KP516" s="55">
        <f t="shared" si="2075"/>
        <v>0.76937158043792309</v>
      </c>
      <c r="KQ516" s="56">
        <f t="shared" si="2076"/>
        <v>3.3825728147518011E-2</v>
      </c>
      <c r="KR516" s="260">
        <f t="shared" si="2077"/>
        <v>1.1258001319446731</v>
      </c>
      <c r="KS516" s="57">
        <f t="shared" si="1938"/>
        <v>326.11335423946008</v>
      </c>
      <c r="KT516" s="58">
        <f t="shared" si="2078"/>
        <v>377.21531684878352</v>
      </c>
      <c r="KU516" s="58">
        <f t="shared" si="1939"/>
        <v>14.334544344044486</v>
      </c>
      <c r="KV516" s="58">
        <f t="shared" si="2079"/>
        <v>16.554965262936978</v>
      </c>
      <c r="KW516" s="58">
        <f t="shared" si="1940"/>
        <v>427.48085723986344</v>
      </c>
      <c r="KX516" s="55">
        <f t="shared" si="1941"/>
        <v>0.7628724157266179</v>
      </c>
      <c r="KY516" s="56">
        <f t="shared" si="1942"/>
        <v>3.3532599416495605E-2</v>
      </c>
      <c r="KZ516" s="260">
        <f t="shared" si="1943"/>
        <v>1.1247363071939762</v>
      </c>
      <c r="LA516" s="57">
        <f t="shared" si="1944"/>
        <v>896.3420142590096</v>
      </c>
      <c r="LB516" s="58">
        <f t="shared" si="2080"/>
        <v>1036.7988078933965</v>
      </c>
      <c r="LC516" s="58">
        <f t="shared" si="1945"/>
        <v>38.778994573212877</v>
      </c>
      <c r="LD516" s="58">
        <f t="shared" si="2081"/>
        <v>44.785860832603554</v>
      </c>
      <c r="LE516" s="58">
        <f t="shared" si="1946"/>
        <v>1884.0387011396022</v>
      </c>
      <c r="LF516" s="55">
        <f t="shared" si="2082"/>
        <v>0.4757556273747654</v>
      </c>
      <c r="LG516" s="56">
        <f t="shared" si="2083"/>
        <v>2.058290763865761E-2</v>
      </c>
      <c r="LH516" s="260">
        <f t="shared" si="2084"/>
        <v>1.0777391992028538</v>
      </c>
      <c r="LI516" s="57">
        <f t="shared" si="1947"/>
        <v>446.27343210140492</v>
      </c>
      <c r="LJ516" s="58">
        <f t="shared" si="2085"/>
        <v>516.20447891169511</v>
      </c>
      <c r="LK516" s="58">
        <f t="shared" si="1948"/>
        <v>19.606540010398614</v>
      </c>
      <c r="LL516" s="58">
        <f t="shared" si="2086"/>
        <v>22.643593058009362</v>
      </c>
      <c r="LM516" s="58">
        <f t="shared" si="1949"/>
        <v>596.10795603840631</v>
      </c>
      <c r="LN516" s="55">
        <f t="shared" si="1950"/>
        <v>0.74864532100398973</v>
      </c>
      <c r="LO516" s="56">
        <f t="shared" si="1951"/>
        <v>3.2890921538271493E-2</v>
      </c>
      <c r="LP516" s="260">
        <f t="shared" si="1952"/>
        <v>1.1224075255476036</v>
      </c>
      <c r="LQ516" s="57">
        <f t="shared" si="1953"/>
        <v>4.3436640066666643E-2</v>
      </c>
      <c r="LR516" s="58">
        <f t="shared" si="2087"/>
        <v>5.0243161565113312E-2</v>
      </c>
      <c r="LS516" s="58">
        <f t="shared" si="1954"/>
        <v>1.1768208333333328E-3</v>
      </c>
      <c r="LT516" s="58">
        <f t="shared" si="2088"/>
        <v>1.359110380416666E-3</v>
      </c>
      <c r="LU516" s="58">
        <f t="shared" si="1955"/>
        <v>0.89416666666666633</v>
      </c>
      <c r="LV516" s="55">
        <f t="shared" si="2101"/>
        <v>4.857778945013979E-2</v>
      </c>
      <c r="LW516" s="56">
        <f t="shared" si="2102"/>
        <v>1.3161090400745572E-3</v>
      </c>
      <c r="LX516" s="260">
        <f t="shared" si="2103"/>
        <v>1.0078160048971445</v>
      </c>
      <c r="LY516" s="57">
        <f t="shared" si="1956"/>
        <v>32.2121181382226</v>
      </c>
      <c r="LZ516" s="58">
        <f t="shared" si="2089"/>
        <v>37.259757050482087</v>
      </c>
      <c r="MA516" s="58">
        <f t="shared" si="1957"/>
        <v>0.87271694248620002</v>
      </c>
      <c r="MB516" s="58">
        <f t="shared" si="2090"/>
        <v>1.0079007968773124</v>
      </c>
      <c r="MC516" s="58">
        <f t="shared" si="1958"/>
        <v>663.10364567619035</v>
      </c>
      <c r="MD516" s="55">
        <f t="shared" si="1959"/>
        <v>4.8577802803926311E-2</v>
      </c>
      <c r="ME516" s="56">
        <f t="shared" si="1960"/>
        <v>1.3161094018662189E-3</v>
      </c>
      <c r="MF516" s="260">
        <f t="shared" si="1961"/>
        <v>1.0078160070457243</v>
      </c>
      <c r="MG516" s="57">
        <f t="shared" si="1962"/>
        <v>0</v>
      </c>
      <c r="MH516" s="58">
        <f t="shared" si="2091"/>
        <v>0</v>
      </c>
      <c r="MI516" s="58">
        <f t="shared" si="1963"/>
        <v>0</v>
      </c>
      <c r="MJ516" s="58">
        <f t="shared" si="2092"/>
        <v>0</v>
      </c>
      <c r="MK516" s="58">
        <f t="shared" si="1964"/>
        <v>0</v>
      </c>
      <c r="ML516" s="55"/>
      <c r="MM516" s="56"/>
      <c r="MN516" s="260"/>
      <c r="MO516" s="59">
        <v>3.0583783010737662</v>
      </c>
      <c r="MP516" s="60">
        <v>3.0583783010737662</v>
      </c>
      <c r="MQ516" s="60">
        <v>2.5164</v>
      </c>
      <c r="MR516" s="61">
        <v>2.7422</v>
      </c>
      <c r="MS516" s="59">
        <f t="shared" si="1965"/>
        <v>1.0918837497730844</v>
      </c>
      <c r="MT516" s="60">
        <f t="shared" si="2132"/>
        <v>1.0918837497730844</v>
      </c>
      <c r="MU516" s="60">
        <f t="shared" si="2093"/>
        <v>1.0974454913584895</v>
      </c>
      <c r="MV516" s="61">
        <f t="shared" si="2094"/>
        <v>1.0996805108674204</v>
      </c>
      <c r="MW516" s="66">
        <f t="shared" si="2095"/>
        <v>3.3393935676010593</v>
      </c>
      <c r="MX516" s="67">
        <f t="shared" si="2096"/>
        <v>3.3393935676010593</v>
      </c>
      <c r="MY516" s="67">
        <f t="shared" si="2097"/>
        <v>2.7616118344545026</v>
      </c>
      <c r="MZ516" s="261">
        <f t="shared" si="2098"/>
        <v>3.0155438969006401</v>
      </c>
      <c r="NA516" s="59">
        <f t="shared" si="1966"/>
        <v>1.0920147875392352</v>
      </c>
      <c r="NB516" s="60">
        <f t="shared" si="2133"/>
        <v>1.0920147875392352</v>
      </c>
      <c r="NC516" s="60">
        <f t="shared" si="1967"/>
        <v>1.0974546075262814</v>
      </c>
      <c r="ND516" s="262">
        <f t="shared" si="2134"/>
        <v>1.0996883554748502</v>
      </c>
      <c r="NE516" s="62">
        <f t="shared" si="1968"/>
        <v>3.3397943306616762</v>
      </c>
      <c r="NF516" s="63">
        <f t="shared" si="2135"/>
        <v>3.3397943306616762</v>
      </c>
      <c r="NG516" s="63">
        <f t="shared" si="1969"/>
        <v>2.7616347743791345</v>
      </c>
      <c r="NH516" s="64">
        <f t="shared" si="2136"/>
        <v>3.0155654083831345</v>
      </c>
      <c r="NI516" s="238">
        <f t="shared" si="2104"/>
        <v>-4.0076306061687106E-4</v>
      </c>
      <c r="NJ516" s="238">
        <f t="shared" si="2105"/>
        <v>-4.0076306061687106E-4</v>
      </c>
      <c r="NK516" s="238">
        <f t="shared" si="2106"/>
        <v>-2.2939924631870667E-5</v>
      </c>
      <c r="NL516" s="238">
        <f t="shared" si="2107"/>
        <v>-2.1511482494407375E-5</v>
      </c>
      <c r="NM516" s="239">
        <f t="shared" si="1970"/>
        <v>0.2539306340039999</v>
      </c>
      <c r="NN516" s="240">
        <f t="shared" si="1971"/>
        <v>0.42075475406616319</v>
      </c>
      <c r="NO516" s="240">
        <f>O516*IN516+0.001</f>
        <v>0.32422892227854183</v>
      </c>
      <c r="NP516" s="240">
        <f t="shared" si="1972"/>
        <v>1.1838293553637975E-2</v>
      </c>
      <c r="NQ516" s="240">
        <f t="shared" si="2131"/>
        <v>0</v>
      </c>
      <c r="NR516" s="240">
        <f t="shared" si="1973"/>
        <v>0</v>
      </c>
      <c r="NS516" s="240">
        <f t="shared" si="1974"/>
        <v>0.69220460390947092</v>
      </c>
      <c r="NT516" s="240">
        <f t="shared" si="1975"/>
        <v>6.1275213097746389E-2</v>
      </c>
      <c r="NU516" s="240">
        <f t="shared" si="1976"/>
        <v>2.0156320097942889E-3</v>
      </c>
      <c r="NV516" s="240">
        <f t="shared" si="1977"/>
        <v>0.20320692381601349</v>
      </c>
      <c r="NW516" s="240">
        <f t="shared" si="1978"/>
        <v>0.17118486595492319</v>
      </c>
      <c r="NX516" s="240">
        <f t="shared" si="1979"/>
        <v>0.72273190698543366</v>
      </c>
      <c r="NY516" s="240">
        <f t="shared" si="1980"/>
        <v>0.23817487692120148</v>
      </c>
      <c r="NZ516" s="240">
        <f t="shared" si="1981"/>
        <v>4.0312640195885782E-4</v>
      </c>
      <c r="OA516" s="240">
        <f t="shared" si="1982"/>
        <v>0.23784457766279091</v>
      </c>
      <c r="OB516" s="241">
        <f t="shared" si="1983"/>
        <v>0</v>
      </c>
      <c r="OC516" s="4"/>
      <c r="OD516" s="4"/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136"/>
      <c r="OP516" s="13"/>
      <c r="OQ516" s="13"/>
      <c r="OR516" s="13"/>
      <c r="OS516" s="13"/>
      <c r="OT516" s="13"/>
    </row>
    <row r="517" spans="1:410" ht="15" customHeight="1">
      <c r="A517" s="242">
        <v>498</v>
      </c>
      <c r="B517" s="49" t="s">
        <v>567</v>
      </c>
      <c r="C517" s="50">
        <v>3</v>
      </c>
      <c r="D517" s="51">
        <v>1366.1</v>
      </c>
      <c r="E517" s="52">
        <v>1236.8</v>
      </c>
      <c r="F517" s="52">
        <v>129.30000000000001</v>
      </c>
      <c r="G517" s="52"/>
      <c r="H517" s="53"/>
      <c r="I517" s="57">
        <v>3.5053057647963106</v>
      </c>
      <c r="J517" s="58">
        <v>3.5053057647963106</v>
      </c>
      <c r="K517" s="58">
        <v>2.9126000000000003</v>
      </c>
      <c r="L517" s="243">
        <v>3.2568000000000001</v>
      </c>
      <c r="M517" s="1">
        <v>0.34420000000000001</v>
      </c>
      <c r="N517" s="2">
        <v>0.41310000000000002</v>
      </c>
      <c r="O517" s="2">
        <v>0.24850576479631054</v>
      </c>
      <c r="P517" s="2">
        <v>1.0200000000000001E-2</v>
      </c>
      <c r="Q517" s="2">
        <v>0</v>
      </c>
      <c r="R517" s="2">
        <v>0</v>
      </c>
      <c r="S517" s="2">
        <v>0.65659999999999996</v>
      </c>
      <c r="T517" s="2">
        <v>5.8700000000000002E-2</v>
      </c>
      <c r="U517" s="2">
        <v>2E-3</v>
      </c>
      <c r="V517" s="2">
        <v>0.15909999999999999</v>
      </c>
      <c r="W517" s="2">
        <v>0.13519999999999999</v>
      </c>
      <c r="X517" s="2">
        <v>0.8841</v>
      </c>
      <c r="Y517" s="2">
        <v>0.25700000000000001</v>
      </c>
      <c r="Z517" s="2">
        <v>8.0000000000000004E-4</v>
      </c>
      <c r="AA517" s="2">
        <v>0.33579999999999999</v>
      </c>
      <c r="AB517" s="3">
        <v>0</v>
      </c>
      <c r="AC517" s="244">
        <v>180.08</v>
      </c>
      <c r="AD517" s="108">
        <v>39.617600000000003</v>
      </c>
      <c r="AE517" s="108">
        <v>121.20338424000001</v>
      </c>
      <c r="AF517" s="108">
        <f t="shared" si="1984"/>
        <v>11.995983751769762</v>
      </c>
      <c r="AG517" s="108">
        <f t="shared" si="1985"/>
        <v>37.929387064065601</v>
      </c>
      <c r="AH517" s="108">
        <v>6.92634809495833</v>
      </c>
      <c r="AI517" s="108">
        <v>25.391395282467112</v>
      </c>
      <c r="AJ517" s="108">
        <f t="shared" si="1986"/>
        <v>0.49119654173932631</v>
      </c>
      <c r="AK517" s="108">
        <f t="shared" si="1987"/>
        <v>14.860771134178963</v>
      </c>
      <c r="AL517" s="108">
        <v>18.660936380871274</v>
      </c>
      <c r="AM517" s="245">
        <v>470.255596797956</v>
      </c>
      <c r="AN517" s="244">
        <v>212.17</v>
      </c>
      <c r="AO517" s="108">
        <v>46.677399999999999</v>
      </c>
      <c r="AP517" s="108">
        <v>142.80165500999999</v>
      </c>
      <c r="AQ517" s="108">
        <f t="shared" si="1988"/>
        <v>14.13365100295974</v>
      </c>
      <c r="AR517" s="108">
        <f t="shared" si="1989"/>
        <v>44.688349918829395</v>
      </c>
      <c r="AS517" s="246">
        <v>15.8077186502</v>
      </c>
      <c r="AT517" s="247">
        <v>2.3094822918159452</v>
      </c>
      <c r="AU517" s="108">
        <v>30.474344477194595</v>
      </c>
      <c r="AV517" s="108">
        <f t="shared" si="1990"/>
        <v>0.58952619391132943</v>
      </c>
      <c r="AW517" s="108">
        <f t="shared" si="1991"/>
        <v>17.835658643478727</v>
      </c>
      <c r="AX517" s="108">
        <v>22.396555906869732</v>
      </c>
      <c r="AY517" s="245">
        <v>564.39320885311713</v>
      </c>
      <c r="AZ517" s="248">
        <v>39</v>
      </c>
      <c r="BA517" s="108">
        <v>198.78949999999998</v>
      </c>
      <c r="BB517" s="108">
        <v>20.730901410429599</v>
      </c>
      <c r="BC517" s="109">
        <v>16.584721128343681</v>
      </c>
      <c r="BD517" s="109">
        <v>4.1461802820859184</v>
      </c>
      <c r="BE517" s="108">
        <v>7.774089375</v>
      </c>
      <c r="BF517" s="109">
        <v>6.2192715000000005</v>
      </c>
      <c r="BG517" s="109">
        <v>1.5548178749999995</v>
      </c>
      <c r="BH517" s="108">
        <v>16.592497827336356</v>
      </c>
      <c r="BI517" s="109">
        <f t="shared" si="1992"/>
        <v>9.7110580184094939</v>
      </c>
      <c r="BJ517" s="108">
        <f t="shared" si="1993"/>
        <v>0.3209818704698218</v>
      </c>
      <c r="BK517" s="108">
        <v>12.194349430638297</v>
      </c>
      <c r="BL517" s="245">
        <v>307.29760565208505</v>
      </c>
      <c r="BM517" s="244">
        <v>5</v>
      </c>
      <c r="BN517" s="108">
        <v>1.1000000000000001</v>
      </c>
      <c r="BO517" s="108">
        <v>3.365265</v>
      </c>
      <c r="BP517" s="108">
        <f t="shared" si="1994"/>
        <v>0.33307373811000002</v>
      </c>
      <c r="BQ517" s="108">
        <f t="shared" si="1995"/>
        <v>1.0531260291</v>
      </c>
      <c r="BR517" s="108">
        <v>0.86937545640000002</v>
      </c>
      <c r="BS517" s="108">
        <v>0.75442875331719983</v>
      </c>
      <c r="BT517" s="108">
        <f t="shared" si="1996"/>
        <v>1.4594424232921231E-2</v>
      </c>
      <c r="BU517" s="108">
        <f t="shared" si="1997"/>
        <v>0.44154300759645093</v>
      </c>
      <c r="BV517" s="108">
        <v>0.55445346048585997</v>
      </c>
      <c r="BW517" s="245">
        <v>13.972227204243669</v>
      </c>
      <c r="BX517" s="107">
        <v>0</v>
      </c>
      <c r="BY517" s="108">
        <v>0</v>
      </c>
      <c r="BZ517" s="109">
        <f t="shared" si="1998"/>
        <v>0</v>
      </c>
      <c r="CA517" s="109">
        <f t="shared" si="1999"/>
        <v>0</v>
      </c>
      <c r="CB517" s="108">
        <v>0</v>
      </c>
      <c r="CC517" s="110">
        <v>0</v>
      </c>
      <c r="CD517" s="244">
        <v>0</v>
      </c>
      <c r="CE517" s="108">
        <v>0</v>
      </c>
      <c r="CF517" s="109">
        <f t="shared" si="2000"/>
        <v>0</v>
      </c>
      <c r="CG517" s="109">
        <f t="shared" si="2001"/>
        <v>0</v>
      </c>
      <c r="CH517" s="108">
        <v>0</v>
      </c>
      <c r="CI517" s="245">
        <v>0</v>
      </c>
      <c r="CJ517" s="249">
        <v>332.35242491237364</v>
      </c>
      <c r="CK517" s="250">
        <v>73.117533480722201</v>
      </c>
      <c r="CL517" s="250">
        <v>35.095754690759421</v>
      </c>
      <c r="CM517" s="251">
        <v>21.722823175141922</v>
      </c>
      <c r="CN517" s="252">
        <f t="shared" si="1871"/>
        <v>10.588790156722929</v>
      </c>
      <c r="CO517" s="250">
        <v>223.69079664454785</v>
      </c>
      <c r="CP517" s="252">
        <f t="shared" si="2002"/>
        <v>22.139572907097481</v>
      </c>
      <c r="CQ517" s="250">
        <v>70.001797901944798</v>
      </c>
      <c r="CR517" s="250">
        <v>48.490725210173494</v>
      </c>
      <c r="CS517" s="252">
        <f t="shared" si="2003"/>
        <v>0.93805307919080627</v>
      </c>
      <c r="CT517" s="252">
        <f t="shared" si="2004"/>
        <v>28.380069762307819</v>
      </c>
      <c r="CU517" s="250">
        <f t="shared" si="1872"/>
        <v>712.74723493857664</v>
      </c>
      <c r="CV517" s="245">
        <f t="shared" si="2005"/>
        <v>898.0615160226065</v>
      </c>
      <c r="CW517" s="244">
        <v>59.236500000000007</v>
      </c>
      <c r="CX517" s="108">
        <v>4.3242645</v>
      </c>
      <c r="CY517" s="108">
        <f t="shared" si="2006"/>
        <v>8.3652896752499997E-2</v>
      </c>
      <c r="CZ517" s="108">
        <f t="shared" si="2007"/>
        <v>2.5308536353859998</v>
      </c>
      <c r="DA517" s="108">
        <v>3.1780382249999999</v>
      </c>
      <c r="DB517" s="245">
        <v>80.086563269999999</v>
      </c>
      <c r="DC517" s="244">
        <v>2.0010000000000003</v>
      </c>
      <c r="DD517" s="108">
        <v>0.14607300000000001</v>
      </c>
      <c r="DE517" s="108">
        <f t="shared" si="2008"/>
        <v>2.8257821850000003E-3</v>
      </c>
      <c r="DF517" s="108">
        <f t="shared" si="2009"/>
        <v>8.5491852564000007E-2</v>
      </c>
      <c r="DG517" s="108">
        <v>0.10735364999999999</v>
      </c>
      <c r="DH517" s="245">
        <v>2.7053119799999998</v>
      </c>
      <c r="DI517" s="107">
        <v>84.196362207419995</v>
      </c>
      <c r="DJ517" s="108">
        <v>18.523199685632399</v>
      </c>
      <c r="DK517" s="108">
        <v>1.4017820655640492</v>
      </c>
      <c r="DL517" s="108">
        <v>56.668614172790647</v>
      </c>
      <c r="DM517" s="108">
        <f t="shared" si="2010"/>
        <v>5.608719419137782</v>
      </c>
      <c r="DN517" s="108">
        <f t="shared" si="2011"/>
        <v>17.733876119233106</v>
      </c>
      <c r="DO517" s="108">
        <v>11.737666943592718</v>
      </c>
      <c r="DP517" s="108">
        <f t="shared" si="2012"/>
        <v>0.22706516702380114</v>
      </c>
      <c r="DQ517" s="108">
        <f t="shared" si="2013"/>
        <v>6.8696808567426224</v>
      </c>
      <c r="DR517" s="108">
        <v>8.626381253749992</v>
      </c>
      <c r="DS517" s="110">
        <v>217.38480759449976</v>
      </c>
      <c r="DT517" s="244">
        <v>71</v>
      </c>
      <c r="DU517" s="108">
        <v>15.62</v>
      </c>
      <c r="DV517" s="108">
        <v>47.786763000000001</v>
      </c>
      <c r="DW517" s="108">
        <f t="shared" si="2014"/>
        <v>4.7296470811620006</v>
      </c>
      <c r="DX517" s="108">
        <f t="shared" si="2015"/>
        <v>14.95438961322</v>
      </c>
      <c r="DY517" s="108">
        <v>1.39585106283333</v>
      </c>
      <c r="DZ517" s="108">
        <v>0.82934527769166699</v>
      </c>
      <c r="EA517" s="108"/>
      <c r="EB517" s="108">
        <v>9.9741330318583241</v>
      </c>
      <c r="EC517" s="108">
        <f t="shared" si="2016"/>
        <v>0.19294960350129928</v>
      </c>
      <c r="ED517" s="108">
        <f t="shared" si="2017"/>
        <v>5.8375408912896578</v>
      </c>
      <c r="EE517" s="108">
        <v>7.3303046186191665</v>
      </c>
      <c r="EF517" s="245">
        <v>184.72367638920298</v>
      </c>
      <c r="EG517" s="249">
        <v>271.30468333333312</v>
      </c>
      <c r="EH517" s="250">
        <v>59.68703033333329</v>
      </c>
      <c r="EI517" s="250">
        <v>379.746269349768</v>
      </c>
      <c r="EJ517" s="250">
        <v>182.6024310315498</v>
      </c>
      <c r="EK517" s="250">
        <f t="shared" si="2018"/>
        <v>18.072893008916612</v>
      </c>
      <c r="EL517" s="250">
        <v>57.143604767013194</v>
      </c>
      <c r="EM517" s="250">
        <v>65.213850225502867</v>
      </c>
      <c r="EN517" s="250">
        <f t="shared" si="2019"/>
        <v>1.2615619326123531</v>
      </c>
      <c r="EO517" s="250">
        <f t="shared" si="2020"/>
        <v>38.167579693779615</v>
      </c>
      <c r="EP517" s="250">
        <v>958.55426427348698</v>
      </c>
      <c r="EQ517" s="245">
        <v>1207.7783729845935</v>
      </c>
      <c r="ER517" s="244">
        <v>131.97999999999999</v>
      </c>
      <c r="ES517" s="108">
        <v>29.035599999999999</v>
      </c>
      <c r="ET517" s="108">
        <v>88.829534940000002</v>
      </c>
      <c r="EU517" s="108">
        <f t="shared" si="2021"/>
        <v>8.7918143911515614</v>
      </c>
      <c r="EV517" s="108">
        <f t="shared" si="2022"/>
        <v>27.798314664123602</v>
      </c>
      <c r="EW517" s="108">
        <v>9.8530585785499998</v>
      </c>
      <c r="EX517" s="108">
        <v>18.957968126854201</v>
      </c>
      <c r="EY517" s="108">
        <f t="shared" si="2023"/>
        <v>0.36674189341399455</v>
      </c>
      <c r="EZ517" s="108">
        <f t="shared" si="2024"/>
        <v>11.095492089667705</v>
      </c>
      <c r="FA517" s="108">
        <v>13.932808082270199</v>
      </c>
      <c r="FB517" s="245">
        <v>351.10676367320929</v>
      </c>
      <c r="FC517" s="244">
        <v>0.83333333333333293</v>
      </c>
      <c r="FD517" s="108">
        <v>6.0833333333333302E-2</v>
      </c>
      <c r="FE517" s="108">
        <f t="shared" si="2025"/>
        <v>1.1768208333333328E-3</v>
      </c>
      <c r="FF517" s="108">
        <f t="shared" si="2026"/>
        <v>3.5603803333333316E-2</v>
      </c>
      <c r="FG517" s="108">
        <v>4.4708333333333301E-2</v>
      </c>
      <c r="FH517" s="245">
        <v>1.1266499999999995</v>
      </c>
      <c r="FI517" s="244">
        <v>339.28073666666597</v>
      </c>
      <c r="FJ517" s="108">
        <v>24.767493776666601</v>
      </c>
      <c r="FK517" s="108">
        <f t="shared" si="2027"/>
        <v>0.47912716710961545</v>
      </c>
      <c r="FL517" s="108">
        <f t="shared" si="2028"/>
        <v>14.495621547682109</v>
      </c>
      <c r="FM517" s="108">
        <v>18.202500000000001</v>
      </c>
      <c r="FN517" s="245">
        <v>458.70087653199903</v>
      </c>
      <c r="FO517" s="244">
        <v>0</v>
      </c>
      <c r="FP517" s="108">
        <v>0</v>
      </c>
      <c r="FQ517" s="108">
        <f t="shared" si="2029"/>
        <v>0</v>
      </c>
      <c r="FR517" s="108">
        <f t="shared" si="2030"/>
        <v>0</v>
      </c>
      <c r="FS517" s="108">
        <v>0</v>
      </c>
      <c r="FT517" s="110">
        <v>0</v>
      </c>
      <c r="FU517" s="253">
        <f t="shared" si="1873"/>
        <v>1571.4618339528145</v>
      </c>
      <c r="FV517" s="254">
        <f t="shared" si="1874"/>
        <v>445.56156226860514</v>
      </c>
      <c r="FW517" s="254">
        <f t="shared" si="1875"/>
        <v>35.702265076882554</v>
      </c>
      <c r="FX517" s="254">
        <f t="shared" si="1876"/>
        <v>198.78949999999998</v>
      </c>
      <c r="FY517" s="254">
        <f t="shared" si="1877"/>
        <v>0</v>
      </c>
      <c r="FZ517" s="254">
        <f t="shared" si="1878"/>
        <v>0</v>
      </c>
      <c r="GA517" s="254">
        <f t="shared" si="2031"/>
        <v>59.236500000000007</v>
      </c>
      <c r="GB517" s="254">
        <f t="shared" si="2032"/>
        <v>2.0010000000000003</v>
      </c>
      <c r="GC517" s="254">
        <f t="shared" si="2033"/>
        <v>339.28073666666597</v>
      </c>
      <c r="GD517" s="254">
        <f t="shared" si="2034"/>
        <v>0</v>
      </c>
      <c r="GE517" s="254">
        <f t="shared" si="1879"/>
        <v>866.94844403888828</v>
      </c>
      <c r="GF517" s="255">
        <f t="shared" si="1880"/>
        <v>330.98947221458621</v>
      </c>
      <c r="GG517" s="255">
        <f t="shared" si="1881"/>
        <v>85.805355300304939</v>
      </c>
      <c r="GH517" s="254">
        <f t="shared" si="1882"/>
        <v>256.88567448829679</v>
      </c>
      <c r="GI517" s="255">
        <f t="shared" si="1883"/>
        <v>183.42329722242815</v>
      </c>
      <c r="GJ517" s="256">
        <f t="shared" si="1884"/>
        <v>4.9694533729761012</v>
      </c>
      <c r="GK517" s="253">
        <f t="shared" si="2035"/>
        <v>3775.8675164921538</v>
      </c>
      <c r="GL517" s="257">
        <f t="shared" si="2036"/>
        <v>4757.5930707801135</v>
      </c>
      <c r="GM517" s="221">
        <f t="shared" si="2037"/>
        <v>4757.5930707801135</v>
      </c>
      <c r="GN517" s="222">
        <f t="shared" si="2038"/>
        <v>2628.2020002711843</v>
      </c>
      <c r="GO517" s="222">
        <f t="shared" si="2039"/>
        <v>159.36111292520613</v>
      </c>
      <c r="GP517" s="55">
        <f t="shared" si="2040"/>
        <v>0.55242261395008962</v>
      </c>
      <c r="GQ517" s="56">
        <f t="shared" si="2041"/>
        <v>3.3496162987112159E-2</v>
      </c>
      <c r="GR517" s="258">
        <f t="shared" si="2042"/>
        <v>1.0917531792526829</v>
      </c>
      <c r="GS517" s="227">
        <f t="shared" si="1885"/>
        <v>4757.5930707801135</v>
      </c>
      <c r="GT517" s="222">
        <f t="shared" si="2109"/>
        <v>2628.2020002711843</v>
      </c>
      <c r="GU517" s="222">
        <f t="shared" si="2110"/>
        <v>159.36111292520613</v>
      </c>
      <c r="GV517" s="37">
        <f t="shared" si="2099"/>
        <v>0.55242261395008962</v>
      </c>
      <c r="GW517" s="228">
        <f t="shared" si="2100"/>
        <v>3.3496162987112159E-2</v>
      </c>
      <c r="GX517" s="258">
        <f t="shared" si="2043"/>
        <v>1.0917531792526829</v>
      </c>
      <c r="GY517" s="221">
        <f t="shared" si="2108"/>
        <v>3980.0398683300723</v>
      </c>
      <c r="GZ517" s="222">
        <f t="shared" si="2044"/>
        <v>2255.3061547029438</v>
      </c>
      <c r="HA517" s="222">
        <f t="shared" si="2045"/>
        <v>114.48979788687967</v>
      </c>
      <c r="HB517" s="55">
        <f t="shared" si="2046"/>
        <v>0.56665416159492277</v>
      </c>
      <c r="HC517" s="56">
        <f t="shared" si="2047"/>
        <v>2.8765992722308283E-2</v>
      </c>
      <c r="HD517" s="258">
        <f t="shared" si="2048"/>
        <v>1.09325055939461</v>
      </c>
      <c r="HE517" s="221">
        <f t="shared" si="2049"/>
        <v>4450.2954651280279</v>
      </c>
      <c r="HF517" s="222">
        <f t="shared" si="2050"/>
        <v>2613.2741618852851</v>
      </c>
      <c r="HG517" s="222">
        <f t="shared" si="2051"/>
        <v>130.22364505670112</v>
      </c>
      <c r="HH517" s="55">
        <f t="shared" si="2052"/>
        <v>0.58721363162571616</v>
      </c>
      <c r="HI517" s="56">
        <f t="shared" si="2053"/>
        <v>2.9261797576614342E-2</v>
      </c>
      <c r="HJ517" s="259">
        <f t="shared" si="2054"/>
        <v>1.0965490285203674</v>
      </c>
      <c r="HK517" s="54">
        <f t="shared" si="1886"/>
        <v>3.8269287129691292</v>
      </c>
      <c r="HL517" s="55">
        <f t="shared" si="1887"/>
        <v>3.8269287129691292</v>
      </c>
      <c r="HM517" s="55">
        <f t="shared" si="1888"/>
        <v>3.1842015792927416</v>
      </c>
      <c r="HN517" s="56">
        <f t="shared" si="1889"/>
        <v>3.5712408760851329</v>
      </c>
      <c r="HQ517" s="57">
        <f t="shared" si="1890"/>
        <v>284.10159300185836</v>
      </c>
      <c r="HR517" s="58">
        <f t="shared" si="2055"/>
        <v>328.6203126252496</v>
      </c>
      <c r="HS517" s="58">
        <f t="shared" si="1891"/>
        <v>12.487180293509088</v>
      </c>
      <c r="HT517" s="58">
        <f t="shared" si="2056"/>
        <v>14.421444520973646</v>
      </c>
      <c r="HU517" s="58">
        <f t="shared" si="1892"/>
        <v>373.21872761742543</v>
      </c>
      <c r="HV517" s="55">
        <f t="shared" si="2127"/>
        <v>0.76122008886189074</v>
      </c>
      <c r="HW517" s="56">
        <f t="shared" si="2128"/>
        <v>3.345807530405949E-2</v>
      </c>
      <c r="HX517" s="260">
        <f t="shared" si="2129"/>
        <v>1.1244658437892572</v>
      </c>
      <c r="HY517" s="57">
        <f t="shared" si="1893"/>
        <v>335.12669044601586</v>
      </c>
      <c r="HZ517" s="58">
        <f t="shared" si="2057"/>
        <v>387.64104283890657</v>
      </c>
      <c r="IA517" s="58">
        <f t="shared" si="1894"/>
        <v>17.032659488687013</v>
      </c>
      <c r="IB517" s="58">
        <f t="shared" si="2058"/>
        <v>19.671018443484634</v>
      </c>
      <c r="IC517" s="58">
        <f t="shared" si="1895"/>
        <v>447.93111813739455</v>
      </c>
      <c r="ID517" s="55">
        <f t="shared" si="1896"/>
        <v>0.74816568190116672</v>
      </c>
      <c r="IE517" s="56">
        <f t="shared" si="1897"/>
        <v>3.8025175744683497E-2</v>
      </c>
      <c r="IF517" s="260">
        <f t="shared" si="1898"/>
        <v>1.1231276620767643</v>
      </c>
      <c r="IG517" s="57">
        <f t="shared" si="1899"/>
        <v>11.847490782459582</v>
      </c>
      <c r="IH517" s="58">
        <f t="shared" si="2059"/>
        <v>13.703992588070999</v>
      </c>
      <c r="II517" s="58">
        <f t="shared" si="1900"/>
        <v>23.124974498813504</v>
      </c>
      <c r="IJ517" s="58">
        <f t="shared" si="2060"/>
        <v>26.707033048679715</v>
      </c>
      <c r="IK517" s="58">
        <f t="shared" si="1901"/>
        <v>243.88698861276592</v>
      </c>
      <c r="IL517" s="55">
        <f t="shared" si="1902"/>
        <v>4.8577789450139783E-2</v>
      </c>
      <c r="IM517" s="56">
        <f t="shared" si="1903"/>
        <v>9.4818401876823458E-2</v>
      </c>
      <c r="IN517" s="260">
        <f t="shared" si="1904"/>
        <v>1.0222995100575569</v>
      </c>
      <c r="IO517" s="57">
        <f t="shared" si="1905"/>
        <v>7.9234962247696696</v>
      </c>
      <c r="IP517" s="58">
        <f t="shared" si="2061"/>
        <v>9.1651080831910772</v>
      </c>
      <c r="IQ517" s="58">
        <f t="shared" si="1906"/>
        <v>0.34766816234292125</v>
      </c>
      <c r="IR517" s="58">
        <f t="shared" si="2062"/>
        <v>0.40152196068983975</v>
      </c>
      <c r="IS517" s="58">
        <f t="shared" si="1907"/>
        <v>11.089069209717199</v>
      </c>
      <c r="IT517" s="55">
        <f t="shared" si="1908"/>
        <v>0.71453212843386527</v>
      </c>
      <c r="IU517" s="56">
        <f t="shared" si="1909"/>
        <v>3.1352330458742597E-2</v>
      </c>
      <c r="IV517" s="260">
        <f t="shared" si="1910"/>
        <v>1.1168236605136459</v>
      </c>
      <c r="IW517" s="57">
        <f t="shared" si="1911"/>
        <v>0</v>
      </c>
      <c r="IX517" s="58">
        <f t="shared" si="2063"/>
        <v>0</v>
      </c>
      <c r="IY517" s="58">
        <f t="shared" si="1912"/>
        <v>0</v>
      </c>
      <c r="IZ517" s="58">
        <f t="shared" si="2064"/>
        <v>0</v>
      </c>
      <c r="JA517" s="58">
        <f t="shared" si="1913"/>
        <v>0</v>
      </c>
      <c r="JB517" s="55"/>
      <c r="JC517" s="56"/>
      <c r="JD517" s="260"/>
      <c r="JE517" s="57">
        <f t="shared" si="1914"/>
        <v>0</v>
      </c>
      <c r="JF517" s="58">
        <f t="shared" si="2065"/>
        <v>0</v>
      </c>
      <c r="JG517" s="58">
        <f t="shared" si="1915"/>
        <v>0</v>
      </c>
      <c r="JH517" s="58">
        <f t="shared" si="2066"/>
        <v>0</v>
      </c>
      <c r="JI517" s="58">
        <f t="shared" si="1916"/>
        <v>0</v>
      </c>
      <c r="JJ517" s="55"/>
      <c r="JK517" s="56"/>
      <c r="JL517" s="260"/>
      <c r="JM517" s="57">
        <f t="shared" si="1917"/>
        <v>525.49583694348405</v>
      </c>
      <c r="JN517" s="58">
        <f t="shared" si="2067"/>
        <v>607.84103459252799</v>
      </c>
      <c r="JO517" s="58">
        <f t="shared" si="1918"/>
        <v>33.666416143011219</v>
      </c>
      <c r="JP517" s="58">
        <f t="shared" si="2068"/>
        <v>38.881344003563655</v>
      </c>
      <c r="JQ517" s="58">
        <f t="shared" si="1919"/>
        <v>712.74723493857653</v>
      </c>
      <c r="JR517" s="55">
        <f t="shared" si="1920"/>
        <v>0.73728218249597344</v>
      </c>
      <c r="JS517" s="56">
        <f t="shared" si="1921"/>
        <v>4.7234720098089947E-2</v>
      </c>
      <c r="JT517" s="260">
        <f t="shared" si="1922"/>
        <v>1.1228487761403132</v>
      </c>
      <c r="JU517" s="57">
        <f t="shared" si="1923"/>
        <v>3.0876414351709198</v>
      </c>
      <c r="JV517" s="58">
        <f t="shared" si="2069"/>
        <v>3.5714748480622029</v>
      </c>
      <c r="JW517" s="58">
        <f t="shared" si="1924"/>
        <v>8.3652896752499997E-2</v>
      </c>
      <c r="JX517" s="58">
        <f t="shared" si="2070"/>
        <v>9.6610730459462252E-2</v>
      </c>
      <c r="JY517" s="58">
        <f t="shared" si="1925"/>
        <v>63.560764499999998</v>
      </c>
      <c r="JZ517" s="55">
        <f t="shared" si="1926"/>
        <v>4.8577789450139797E-2</v>
      </c>
      <c r="KA517" s="56">
        <f t="shared" si="1927"/>
        <v>1.3161090400745574E-3</v>
      </c>
      <c r="KB517" s="260">
        <f t="shared" si="1928"/>
        <v>1.0078160048971445</v>
      </c>
      <c r="KC517" s="57">
        <f t="shared" si="1929"/>
        <v>0.10430006012808</v>
      </c>
      <c r="KD517" s="58">
        <f t="shared" si="2071"/>
        <v>0.12064387955015014</v>
      </c>
      <c r="KE517" s="58">
        <f t="shared" si="1930"/>
        <v>2.8257821850000003E-3</v>
      </c>
      <c r="KF517" s="58">
        <f t="shared" si="2072"/>
        <v>3.2634958454565003E-3</v>
      </c>
      <c r="KG517" s="58">
        <f t="shared" si="1931"/>
        <v>2.1470729999999998</v>
      </c>
      <c r="KH517" s="55">
        <f t="shared" si="1932"/>
        <v>4.8577789450139804E-2</v>
      </c>
      <c r="KI517" s="56">
        <f t="shared" si="1933"/>
        <v>1.3161090400745576E-3</v>
      </c>
      <c r="KJ517" s="260">
        <f t="shared" si="1934"/>
        <v>1.0078160048971445</v>
      </c>
      <c r="KK517" s="57">
        <f t="shared" si="1935"/>
        <v>132.73590140374279</v>
      </c>
      <c r="KL517" s="58">
        <f t="shared" si="2073"/>
        <v>153.5356171537093</v>
      </c>
      <c r="KM517" s="58">
        <f t="shared" si="1936"/>
        <v>5.8357845861615836</v>
      </c>
      <c r="KN517" s="58">
        <f t="shared" si="2074"/>
        <v>6.7397476185580132</v>
      </c>
      <c r="KO517" s="58">
        <f t="shared" si="1937"/>
        <v>172.5276250749998</v>
      </c>
      <c r="KP517" s="55">
        <f t="shared" si="2075"/>
        <v>0.76936027691820896</v>
      </c>
      <c r="KQ517" s="56">
        <f t="shared" si="2076"/>
        <v>3.3825218330251164E-2</v>
      </c>
      <c r="KR517" s="260">
        <f t="shared" si="2077"/>
        <v>1.1257982817124392</v>
      </c>
      <c r="KS517" s="57">
        <f t="shared" si="1938"/>
        <v>111.98615521550178</v>
      </c>
      <c r="KT517" s="58">
        <f t="shared" si="2078"/>
        <v>129.53438573777092</v>
      </c>
      <c r="KU517" s="58">
        <f t="shared" si="1939"/>
        <v>4.9225966846632998</v>
      </c>
      <c r="KV517" s="58">
        <f t="shared" si="2079"/>
        <v>5.6851069111176455</v>
      </c>
      <c r="KW517" s="58">
        <f t="shared" si="1940"/>
        <v>146.6060923723833</v>
      </c>
      <c r="KX517" s="55">
        <f t="shared" si="1941"/>
        <v>0.76385744550815815</v>
      </c>
      <c r="KY517" s="56">
        <f t="shared" si="1942"/>
        <v>3.3577026745653757E-2</v>
      </c>
      <c r="KZ517" s="260">
        <f t="shared" si="1943"/>
        <v>1.1248975431540302</v>
      </c>
      <c r="LA517" s="57">
        <f t="shared" si="1944"/>
        <v>447.27135870883359</v>
      </c>
      <c r="LB517" s="58">
        <f t="shared" si="2080"/>
        <v>517.35878061850781</v>
      </c>
      <c r="LC517" s="58">
        <f t="shared" si="1945"/>
        <v>19.334454941528964</v>
      </c>
      <c r="LD517" s="58">
        <f t="shared" si="2081"/>
        <v>22.329362011971803</v>
      </c>
      <c r="LE517" s="58">
        <f t="shared" si="1946"/>
        <v>958.55426427348698</v>
      </c>
      <c r="LF517" s="55">
        <f t="shared" si="2082"/>
        <v>0.4666103687388341</v>
      </c>
      <c r="LG517" s="56">
        <f t="shared" si="2083"/>
        <v>2.0170433393442828E-2</v>
      </c>
      <c r="LH517" s="260">
        <f t="shared" si="2084"/>
        <v>1.0762422449140197</v>
      </c>
      <c r="LI517" s="57">
        <f t="shared" si="1947"/>
        <v>208.46604423962538</v>
      </c>
      <c r="LJ517" s="58">
        <f t="shared" si="2085"/>
        <v>241.13267337197468</v>
      </c>
      <c r="LK517" s="58">
        <f t="shared" si="1948"/>
        <v>9.1585562845655559</v>
      </c>
      <c r="LL517" s="58">
        <f t="shared" si="2086"/>
        <v>10.577216653044761</v>
      </c>
      <c r="LM517" s="58">
        <f t="shared" si="1949"/>
        <v>278.65616164540421</v>
      </c>
      <c r="LN517" s="55">
        <f t="shared" si="1950"/>
        <v>0.74811209272631396</v>
      </c>
      <c r="LO517" s="56">
        <f t="shared" si="1951"/>
        <v>3.2866871597190844E-2</v>
      </c>
      <c r="LP517" s="260">
        <f t="shared" si="1952"/>
        <v>1.1223202433406183</v>
      </c>
      <c r="LQ517" s="57">
        <f t="shared" si="1953"/>
        <v>4.3436640066666643E-2</v>
      </c>
      <c r="LR517" s="58">
        <f t="shared" si="2087"/>
        <v>5.0243161565113312E-2</v>
      </c>
      <c r="LS517" s="58">
        <f t="shared" si="1954"/>
        <v>1.1768208333333328E-3</v>
      </c>
      <c r="LT517" s="58">
        <f t="shared" si="2088"/>
        <v>1.359110380416666E-3</v>
      </c>
      <c r="LU517" s="58">
        <f t="shared" si="1955"/>
        <v>0.89416666666666633</v>
      </c>
      <c r="LV517" s="55">
        <f t="shared" si="2101"/>
        <v>4.857778945013979E-2</v>
      </c>
      <c r="LW517" s="56">
        <f t="shared" si="2102"/>
        <v>1.3161090400745572E-3</v>
      </c>
      <c r="LX517" s="260">
        <f t="shared" si="2103"/>
        <v>1.0078160048971445</v>
      </c>
      <c r="LY517" s="57">
        <f t="shared" si="1956"/>
        <v>17.684658288172173</v>
      </c>
      <c r="LZ517" s="58">
        <f t="shared" si="2089"/>
        <v>20.455844241928755</v>
      </c>
      <c r="MA517" s="58">
        <f t="shared" si="1957"/>
        <v>0.47912716710961545</v>
      </c>
      <c r="MB517" s="58">
        <f t="shared" si="2090"/>
        <v>0.55334396529489493</v>
      </c>
      <c r="MC517" s="58">
        <f t="shared" si="1958"/>
        <v>364.04831470793573</v>
      </c>
      <c r="MD517" s="55">
        <f t="shared" si="1959"/>
        <v>4.8577778206060386E-2</v>
      </c>
      <c r="ME517" s="56">
        <f t="shared" si="1960"/>
        <v>1.3161087354407993E-3</v>
      </c>
      <c r="MF517" s="260">
        <f t="shared" si="1961"/>
        <v>1.0078160030880094</v>
      </c>
      <c r="MG517" s="57">
        <f t="shared" si="1962"/>
        <v>0</v>
      </c>
      <c r="MH517" s="58">
        <f t="shared" si="2091"/>
        <v>0</v>
      </c>
      <c r="MI517" s="58">
        <f t="shared" si="1963"/>
        <v>0</v>
      </c>
      <c r="MJ517" s="58">
        <f t="shared" si="2092"/>
        <v>0</v>
      </c>
      <c r="MK517" s="58">
        <f t="shared" si="1964"/>
        <v>0</v>
      </c>
      <c r="ML517" s="55"/>
      <c r="MM517" s="56"/>
      <c r="MN517" s="260"/>
      <c r="MO517" s="59">
        <v>3.5053057647963106</v>
      </c>
      <c r="MP517" s="60">
        <v>3.5053057647963106</v>
      </c>
      <c r="MQ517" s="60">
        <v>2.9126000000000003</v>
      </c>
      <c r="MR517" s="61">
        <v>3.2568000000000001</v>
      </c>
      <c r="MS517" s="59">
        <f t="shared" si="1965"/>
        <v>1.0917531792526829</v>
      </c>
      <c r="MT517" s="60">
        <f t="shared" si="2132"/>
        <v>1.0917531792526829</v>
      </c>
      <c r="MU517" s="60">
        <f t="shared" si="2093"/>
        <v>1.09325055939461</v>
      </c>
      <c r="MV517" s="61">
        <f t="shared" si="2094"/>
        <v>1.0965490285203674</v>
      </c>
      <c r="MW517" s="66">
        <f t="shared" si="2095"/>
        <v>3.8269287129691292</v>
      </c>
      <c r="MX517" s="67">
        <f t="shared" si="2096"/>
        <v>3.8269287129691292</v>
      </c>
      <c r="MY517" s="67">
        <f t="shared" si="2097"/>
        <v>3.1842015792927416</v>
      </c>
      <c r="MZ517" s="261">
        <f t="shared" si="2098"/>
        <v>3.5712408760851329</v>
      </c>
      <c r="NA517" s="59">
        <f t="shared" si="1966"/>
        <v>1.0918461585525372</v>
      </c>
      <c r="NB517" s="60">
        <f t="shared" si="2133"/>
        <v>1.0918461585525372</v>
      </c>
      <c r="NC517" s="60">
        <f t="shared" si="1967"/>
        <v>1.0932384017080634</v>
      </c>
      <c r="ND517" s="262">
        <f t="shared" si="2134"/>
        <v>1.0965387227484551</v>
      </c>
      <c r="NE517" s="62">
        <f t="shared" si="1968"/>
        <v>3.8272546338449152</v>
      </c>
      <c r="NF517" s="63">
        <f t="shared" si="2135"/>
        <v>3.8272546338449152</v>
      </c>
      <c r="NG517" s="63">
        <f t="shared" si="1969"/>
        <v>3.1841661688149059</v>
      </c>
      <c r="NH517" s="64">
        <f t="shared" si="2136"/>
        <v>3.5712073122471684</v>
      </c>
      <c r="NI517" s="238">
        <f t="shared" si="2104"/>
        <v>-3.2592087578597884E-4</v>
      </c>
      <c r="NJ517" s="238">
        <f t="shared" si="2105"/>
        <v>-3.2592087578597884E-4</v>
      </c>
      <c r="NK517" s="238">
        <f t="shared" si="2106"/>
        <v>3.5410477835728926E-5</v>
      </c>
      <c r="NL517" s="238">
        <f t="shared" si="2107"/>
        <v>3.3563837964489807E-5</v>
      </c>
      <c r="NM517" s="239">
        <f t="shared" si="1970"/>
        <v>0.38704114343226231</v>
      </c>
      <c r="NN517" s="240">
        <f t="shared" si="1971"/>
        <v>0.46396403720391133</v>
      </c>
      <c r="NO517" s="240">
        <f>O517*IN517+0.002</f>
        <v>0.25604732159774674</v>
      </c>
      <c r="NP517" s="240">
        <f t="shared" si="1972"/>
        <v>1.1391601337239189E-2</v>
      </c>
      <c r="NQ517" s="240">
        <f t="shared" si="2131"/>
        <v>0</v>
      </c>
      <c r="NR517" s="240">
        <f t="shared" si="1973"/>
        <v>0</v>
      </c>
      <c r="NS517" s="240">
        <f t="shared" si="1974"/>
        <v>0.73726250641372959</v>
      </c>
      <c r="NT517" s="240">
        <f t="shared" si="1975"/>
        <v>5.9158799487462388E-2</v>
      </c>
      <c r="NU517" s="240">
        <f t="shared" si="1976"/>
        <v>2.0156320097942889E-3</v>
      </c>
      <c r="NV517" s="240">
        <f t="shared" si="1977"/>
        <v>0.17911450662044906</v>
      </c>
      <c r="NW517" s="240">
        <f t="shared" si="1978"/>
        <v>0.15208614783442487</v>
      </c>
      <c r="NX517" s="240">
        <f t="shared" si="1979"/>
        <v>0.9515057687284848</v>
      </c>
      <c r="NY517" s="240">
        <f t="shared" si="1980"/>
        <v>0.28843630253853891</v>
      </c>
      <c r="NZ517" s="240">
        <f t="shared" si="1981"/>
        <v>8.0625280391771563E-4</v>
      </c>
      <c r="OA517" s="240">
        <f t="shared" si="1982"/>
        <v>0.33842461383695355</v>
      </c>
      <c r="OB517" s="241">
        <f t="shared" si="1983"/>
        <v>0</v>
      </c>
      <c r="OC517" s="4"/>
      <c r="OD517" s="4"/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136"/>
      <c r="OP517" s="13"/>
      <c r="OQ517" s="13"/>
      <c r="OR517" s="13"/>
      <c r="OS517" s="13"/>
      <c r="OT517" s="13"/>
    </row>
    <row r="518" spans="1:410" ht="15" customHeight="1">
      <c r="A518" s="242">
        <v>499</v>
      </c>
      <c r="B518" s="49" t="s">
        <v>568</v>
      </c>
      <c r="C518" s="50">
        <v>4</v>
      </c>
      <c r="D518" s="51">
        <v>1504.4</v>
      </c>
      <c r="E518" s="52">
        <v>1504.4</v>
      </c>
      <c r="F518" s="52"/>
      <c r="G518" s="52"/>
      <c r="H518" s="53"/>
      <c r="I518" s="57">
        <v>3.3203243891645124</v>
      </c>
      <c r="J518" s="58">
        <v>3.3203243891645124</v>
      </c>
      <c r="K518" s="58">
        <v>2.7576000000000001</v>
      </c>
      <c r="L518" s="243">
        <v>2.9380000000000002</v>
      </c>
      <c r="M518" s="1">
        <v>0.1804</v>
      </c>
      <c r="N518" s="2">
        <v>0.66790000000000005</v>
      </c>
      <c r="O518" s="2">
        <v>0.38232438916451211</v>
      </c>
      <c r="P518" s="2">
        <v>8.0000000000000002E-3</v>
      </c>
      <c r="Q518" s="2">
        <v>0</v>
      </c>
      <c r="R518" s="2">
        <v>0</v>
      </c>
      <c r="S518" s="2">
        <v>0.63049999999999995</v>
      </c>
      <c r="T518" s="2">
        <v>4.58E-2</v>
      </c>
      <c r="U518" s="2">
        <v>1.6000000000000001E-3</v>
      </c>
      <c r="V518" s="2">
        <v>0.17760000000000001</v>
      </c>
      <c r="W518" s="2">
        <v>8.1500000000000003E-2</v>
      </c>
      <c r="X518" s="2">
        <v>0.64419999999999999</v>
      </c>
      <c r="Y518" s="2">
        <v>0.25869999999999999</v>
      </c>
      <c r="Z518" s="2">
        <v>6.9999999999999999E-4</v>
      </c>
      <c r="AA518" s="2">
        <v>0.24110000000000001</v>
      </c>
      <c r="AB518" s="3">
        <v>0</v>
      </c>
      <c r="AC518" s="244">
        <v>104.02</v>
      </c>
      <c r="AD518" s="108">
        <v>22.884399999999999</v>
      </c>
      <c r="AE518" s="108">
        <v>70.010973059999998</v>
      </c>
      <c r="AF518" s="108">
        <f t="shared" si="1984"/>
        <v>6.9292660476404402</v>
      </c>
      <c r="AG518" s="108">
        <f t="shared" si="1985"/>
        <v>21.909233909396399</v>
      </c>
      <c r="AH518" s="108">
        <v>3.8192616799583399</v>
      </c>
      <c r="AI518" s="108">
        <v>14.653628348722123</v>
      </c>
      <c r="AJ518" s="108">
        <f t="shared" si="1986"/>
        <v>0.28347444040602948</v>
      </c>
      <c r="AK518" s="108">
        <f t="shared" si="1987"/>
        <v>8.5762997563998997</v>
      </c>
      <c r="AL518" s="108">
        <v>10.769413154434023</v>
      </c>
      <c r="AM518" s="245">
        <v>271.38921149173734</v>
      </c>
      <c r="AN518" s="244">
        <v>376.6</v>
      </c>
      <c r="AO518" s="108">
        <v>82.852000000000004</v>
      </c>
      <c r="AP518" s="108">
        <v>253.47175980000003</v>
      </c>
      <c r="AQ518" s="108">
        <f t="shared" si="1988"/>
        <v>25.087113954445204</v>
      </c>
      <c r="AR518" s="108">
        <f t="shared" si="1989"/>
        <v>79.321452511812012</v>
      </c>
      <c r="AS518" s="246">
        <v>30.263950009199998</v>
      </c>
      <c r="AT518" s="247">
        <v>6.357812292511646</v>
      </c>
      <c r="AU518" s="108">
        <v>54.252702816071597</v>
      </c>
      <c r="AV518" s="108">
        <f t="shared" si="1990"/>
        <v>1.049518535976905</v>
      </c>
      <c r="AW518" s="108">
        <f t="shared" si="1991"/>
        <v>31.752370871756593</v>
      </c>
      <c r="AX518" s="108">
        <v>39.872020631263581</v>
      </c>
      <c r="AY518" s="245">
        <v>1004.7749199078422</v>
      </c>
      <c r="AZ518" s="248">
        <v>73</v>
      </c>
      <c r="BA518" s="108">
        <v>372.0931666666666</v>
      </c>
      <c r="BB518" s="108">
        <v>38.803994947727197</v>
      </c>
      <c r="BC518" s="109">
        <v>31.043195958181759</v>
      </c>
      <c r="BD518" s="109">
        <v>7.7607989895454388</v>
      </c>
      <c r="BE518" s="108">
        <v>14.551500624999999</v>
      </c>
      <c r="BF518" s="109">
        <v>11.6412005</v>
      </c>
      <c r="BG518" s="109">
        <v>2.9103001249999991</v>
      </c>
      <c r="BH518" s="108">
        <v>31.057752343475745</v>
      </c>
      <c r="BI518" s="109">
        <f t="shared" si="1992"/>
        <v>18.177108598561361</v>
      </c>
      <c r="BJ518" s="108">
        <f t="shared" si="1993"/>
        <v>0.6008122190845383</v>
      </c>
      <c r="BK518" s="108">
        <v>22.825320729143478</v>
      </c>
      <c r="BL518" s="245">
        <v>575.19808237441555</v>
      </c>
      <c r="BM518" s="244">
        <v>4.3</v>
      </c>
      <c r="BN518" s="108">
        <v>0.94599999999999995</v>
      </c>
      <c r="BO518" s="108">
        <v>2.8941279</v>
      </c>
      <c r="BP518" s="108">
        <f t="shared" si="1994"/>
        <v>0.2864434147746</v>
      </c>
      <c r="BQ518" s="108">
        <f t="shared" si="1995"/>
        <v>0.90568838502600002</v>
      </c>
      <c r="BR518" s="108">
        <v>0.74844615235</v>
      </c>
      <c r="BS518" s="108">
        <v>0.64886590582155002</v>
      </c>
      <c r="BT518" s="108">
        <f t="shared" si="1996"/>
        <v>1.2552310948117885E-2</v>
      </c>
      <c r="BU518" s="108">
        <f t="shared" si="1997"/>
        <v>0.37976045096836691</v>
      </c>
      <c r="BV518" s="108">
        <v>0.47687199790857754</v>
      </c>
      <c r="BW518" s="245">
        <v>12.017174347296153</v>
      </c>
      <c r="BX518" s="107">
        <v>0</v>
      </c>
      <c r="BY518" s="108">
        <v>0</v>
      </c>
      <c r="BZ518" s="109">
        <f t="shared" si="1998"/>
        <v>0</v>
      </c>
      <c r="CA518" s="109">
        <f t="shared" si="1999"/>
        <v>0</v>
      </c>
      <c r="CB518" s="108">
        <v>0</v>
      </c>
      <c r="CC518" s="110">
        <v>0</v>
      </c>
      <c r="CD518" s="244">
        <v>0</v>
      </c>
      <c r="CE518" s="108">
        <v>0</v>
      </c>
      <c r="CF518" s="109">
        <f t="shared" si="2000"/>
        <v>0</v>
      </c>
      <c r="CG518" s="109">
        <f t="shared" si="2001"/>
        <v>0</v>
      </c>
      <c r="CH518" s="108">
        <v>0</v>
      </c>
      <c r="CI518" s="245">
        <v>0</v>
      </c>
      <c r="CJ518" s="249">
        <v>350.194326211972</v>
      </c>
      <c r="CK518" s="250">
        <v>77.042751766633842</v>
      </c>
      <c r="CL518" s="250">
        <v>37.439206445542318</v>
      </c>
      <c r="CM518" s="251">
        <v>23.921978760473987</v>
      </c>
      <c r="CN518" s="252">
        <f t="shared" si="1871"/>
        <v>11.660768546793046</v>
      </c>
      <c r="CO518" s="250">
        <v>235.69934183994638</v>
      </c>
      <c r="CP518" s="252">
        <f t="shared" si="2002"/>
        <v>23.328106659266854</v>
      </c>
      <c r="CQ518" s="250">
        <v>73.759752035392822</v>
      </c>
      <c r="CR518" s="250">
        <v>51.127420717278831</v>
      </c>
      <c r="CS518" s="252">
        <f t="shared" si="2003"/>
        <v>0.98905995377575906</v>
      </c>
      <c r="CT518" s="252">
        <f t="shared" si="2004"/>
        <v>29.923243268360348</v>
      </c>
      <c r="CU518" s="250">
        <f t="shared" si="1872"/>
        <v>751.50304698137336</v>
      </c>
      <c r="CV518" s="245">
        <f t="shared" si="2005"/>
        <v>946.89383919653051</v>
      </c>
      <c r="CW518" s="244">
        <v>50.994900000000001</v>
      </c>
      <c r="CX518" s="108">
        <v>3.7226276999999999</v>
      </c>
      <c r="CY518" s="108">
        <f t="shared" si="2006"/>
        <v>7.2014232856500007E-2</v>
      </c>
      <c r="CZ518" s="108">
        <f t="shared" si="2007"/>
        <v>2.1787348687236001</v>
      </c>
      <c r="DA518" s="108">
        <v>2.7358763850000001</v>
      </c>
      <c r="DB518" s="245">
        <v>68.944084901999986</v>
      </c>
      <c r="DC518" s="244">
        <v>1.7226000000000001</v>
      </c>
      <c r="DD518" s="108">
        <v>0.12574979999999999</v>
      </c>
      <c r="DE518" s="108">
        <f t="shared" si="2008"/>
        <v>2.4326298809999999E-3</v>
      </c>
      <c r="DF518" s="108">
        <f t="shared" si="2009"/>
        <v>7.3597333946400001E-2</v>
      </c>
      <c r="DG518" s="108">
        <v>9.2417490000000005E-2</v>
      </c>
      <c r="DH518" s="245">
        <v>2.3289207480000003</v>
      </c>
      <c r="DI518" s="107">
        <v>103.473652907328</v>
      </c>
      <c r="DJ518" s="108">
        <v>22.764203639612159</v>
      </c>
      <c r="DK518" s="108">
        <v>1.7191069366181857</v>
      </c>
      <c r="DL518" s="108">
        <v>69.64325251023584</v>
      </c>
      <c r="DM518" s="108">
        <f t="shared" si="2010"/>
        <v>6.8928712739480824</v>
      </c>
      <c r="DN518" s="108">
        <f t="shared" si="2011"/>
        <v>21.794159440553205</v>
      </c>
      <c r="DO518" s="108">
        <v>14.424815767546976</v>
      </c>
      <c r="DP518" s="108">
        <f t="shared" si="2012"/>
        <v>0.27904806102319629</v>
      </c>
      <c r="DQ518" s="108">
        <f t="shared" si="2013"/>
        <v>8.4423830746406843</v>
      </c>
      <c r="DR518" s="108">
        <v>10.601251588067058</v>
      </c>
      <c r="DS518" s="110">
        <v>267.15154001928988</v>
      </c>
      <c r="DT518" s="244">
        <v>47.14</v>
      </c>
      <c r="DU518" s="108">
        <v>10.370799999999999</v>
      </c>
      <c r="DV518" s="108">
        <v>31.727718419999999</v>
      </c>
      <c r="DW518" s="108">
        <f t="shared" si="2014"/>
        <v>3.14021920290108</v>
      </c>
      <c r="DX518" s="108">
        <f t="shared" si="2015"/>
        <v>9.9288722023547997</v>
      </c>
      <c r="DY518" s="108">
        <v>0.93054001524999996</v>
      </c>
      <c r="DZ518" s="108">
        <v>0.44704318094583301</v>
      </c>
      <c r="EA518" s="108"/>
      <c r="EB518" s="108">
        <v>6.6149754179822953</v>
      </c>
      <c r="EC518" s="108">
        <f t="shared" si="2016"/>
        <v>0.1279666994608675</v>
      </c>
      <c r="ED518" s="108">
        <f t="shared" si="2017"/>
        <v>3.871533432931662</v>
      </c>
      <c r="EE518" s="108">
        <v>4.8615538517089067</v>
      </c>
      <c r="EF518" s="245">
        <v>122.51115706306443</v>
      </c>
      <c r="EG518" s="249">
        <v>215.98692896825392</v>
      </c>
      <c r="EH518" s="250">
        <v>47.517124373015868</v>
      </c>
      <c r="EI518" s="250">
        <v>307.94410830661405</v>
      </c>
      <c r="EJ518" s="250">
        <v>145.37065050287021</v>
      </c>
      <c r="EK518" s="250">
        <f t="shared" si="2018"/>
        <v>14.387914762871077</v>
      </c>
      <c r="EL518" s="250">
        <v>45.4922913683682</v>
      </c>
      <c r="EM518" s="250">
        <v>52.327773287005002</v>
      </c>
      <c r="EN518" s="250">
        <f t="shared" si="2019"/>
        <v>1.0122807742371118</v>
      </c>
      <c r="EO518" s="250">
        <f t="shared" si="2020"/>
        <v>30.625771216138844</v>
      </c>
      <c r="EP518" s="250">
        <v>769.14658543775897</v>
      </c>
      <c r="EQ518" s="245">
        <v>969.1246976515763</v>
      </c>
      <c r="ER518" s="244">
        <v>146.5</v>
      </c>
      <c r="ES518" s="108">
        <v>32.229999999999997</v>
      </c>
      <c r="ET518" s="108">
        <v>98.602264500000004</v>
      </c>
      <c r="EU518" s="108">
        <f t="shared" si="2021"/>
        <v>9.7590605266230011</v>
      </c>
      <c r="EV518" s="108">
        <f t="shared" si="2022"/>
        <v>30.856592652630003</v>
      </c>
      <c r="EW518" s="108">
        <v>10.5231906541</v>
      </c>
      <c r="EX518" s="108">
        <v>21.013448226249299</v>
      </c>
      <c r="EY518" s="108">
        <f t="shared" si="2023"/>
        <v>0.40650515593679271</v>
      </c>
      <c r="EZ518" s="108">
        <f t="shared" si="2024"/>
        <v>12.298498816480475</v>
      </c>
      <c r="FA518" s="108">
        <v>15.443445169017499</v>
      </c>
      <c r="FB518" s="245">
        <v>389.17481825924011</v>
      </c>
      <c r="FC518" s="244">
        <v>0.83333333333333293</v>
      </c>
      <c r="FD518" s="108">
        <v>6.0833333333333302E-2</v>
      </c>
      <c r="FE518" s="108">
        <f t="shared" si="2025"/>
        <v>1.1768208333333328E-3</v>
      </c>
      <c r="FF518" s="108">
        <f t="shared" si="2026"/>
        <v>3.5603803333333316E-2</v>
      </c>
      <c r="FG518" s="108">
        <v>4.4708333333333301E-2</v>
      </c>
      <c r="FH518" s="245">
        <v>1.1266499999999995</v>
      </c>
      <c r="FI518" s="244">
        <v>268.31966</v>
      </c>
      <c r="FJ518" s="108">
        <v>19.58733518</v>
      </c>
      <c r="FK518" s="108">
        <f t="shared" si="2027"/>
        <v>0.37891699905710002</v>
      </c>
      <c r="FL518" s="108">
        <f t="shared" si="2028"/>
        <v>11.463840486128241</v>
      </c>
      <c r="FM518" s="108">
        <v>14.3955</v>
      </c>
      <c r="FN518" s="245">
        <v>362.76299421600004</v>
      </c>
      <c r="FO518" s="244">
        <v>0</v>
      </c>
      <c r="FP518" s="108">
        <v>0</v>
      </c>
      <c r="FQ518" s="108">
        <f t="shared" si="2029"/>
        <v>0</v>
      </c>
      <c r="FR518" s="108">
        <f t="shared" si="2030"/>
        <v>0</v>
      </c>
      <c r="FS518" s="108">
        <v>0</v>
      </c>
      <c r="FT518" s="110">
        <v>0</v>
      </c>
      <c r="FU518" s="253">
        <f t="shared" si="1873"/>
        <v>1644.8221878668157</v>
      </c>
      <c r="FV518" s="254">
        <f t="shared" si="1874"/>
        <v>387.32070498915277</v>
      </c>
      <c r="FW518" s="254">
        <f t="shared" si="1875"/>
        <v>60.702977297486449</v>
      </c>
      <c r="FX518" s="254">
        <f t="shared" si="1876"/>
        <v>372.0931666666666</v>
      </c>
      <c r="FY518" s="254">
        <f t="shared" si="1877"/>
        <v>0</v>
      </c>
      <c r="FZ518" s="254">
        <f t="shared" si="1878"/>
        <v>0</v>
      </c>
      <c r="GA518" s="254">
        <f t="shared" si="2031"/>
        <v>50.994900000000001</v>
      </c>
      <c r="GB518" s="254">
        <f t="shared" si="2032"/>
        <v>1.7226000000000001</v>
      </c>
      <c r="GC518" s="254">
        <f t="shared" si="2033"/>
        <v>268.31966</v>
      </c>
      <c r="GD518" s="254">
        <f t="shared" si="2034"/>
        <v>0</v>
      </c>
      <c r="GE518" s="254">
        <f t="shared" si="1879"/>
        <v>907.42008853305242</v>
      </c>
      <c r="GF518" s="255">
        <f t="shared" si="1880"/>
        <v>346.44101185675078</v>
      </c>
      <c r="GG518" s="255">
        <f t="shared" si="1881"/>
        <v>89.810995842470348</v>
      </c>
      <c r="GH518" s="254">
        <f t="shared" si="1882"/>
        <v>269.61792884348677</v>
      </c>
      <c r="GI518" s="255">
        <f t="shared" si="1883"/>
        <v>192.51447009361118</v>
      </c>
      <c r="GJ518" s="256">
        <f t="shared" si="1884"/>
        <v>5.2157588334772518</v>
      </c>
      <c r="GK518" s="253">
        <f t="shared" si="2035"/>
        <v>3963.0142141966612</v>
      </c>
      <c r="GL518" s="257">
        <f t="shared" si="2036"/>
        <v>4993.3979098877935</v>
      </c>
      <c r="GM518" s="221">
        <f t="shared" si="2037"/>
        <v>4993.3979098877935</v>
      </c>
      <c r="GN518" s="222">
        <f t="shared" si="2038"/>
        <v>2751.5598639696436</v>
      </c>
      <c r="GO518" s="222">
        <f t="shared" si="2039"/>
        <v>196.21946228652689</v>
      </c>
      <c r="GP518" s="55">
        <f t="shared" si="2040"/>
        <v>0.55103957538033932</v>
      </c>
      <c r="GQ518" s="56">
        <f t="shared" si="2041"/>
        <v>3.9295779312515502E-2</v>
      </c>
      <c r="GR518" s="258">
        <f t="shared" si="2042"/>
        <v>1.0924348176776078</v>
      </c>
      <c r="GS518" s="227">
        <f t="shared" si="1885"/>
        <v>4993.3979098877935</v>
      </c>
      <c r="GT518" s="222">
        <f t="shared" si="2109"/>
        <v>2751.5598639696436</v>
      </c>
      <c r="GU518" s="222">
        <f t="shared" si="2110"/>
        <v>196.21946228652689</v>
      </c>
      <c r="GV518" s="37">
        <f t="shared" si="2099"/>
        <v>0.55103957538033932</v>
      </c>
      <c r="GW518" s="228">
        <f t="shared" si="2100"/>
        <v>3.9295779312515502E-2</v>
      </c>
      <c r="GX518" s="258">
        <f t="shared" si="2043"/>
        <v>1.0924348176776078</v>
      </c>
      <c r="GY518" s="221">
        <f t="shared" si="2108"/>
        <v>4146.8106160216412</v>
      </c>
      <c r="GZ518" s="222">
        <f t="shared" si="2044"/>
        <v>2516.8561062808731</v>
      </c>
      <c r="HA518" s="222">
        <f t="shared" si="2045"/>
        <v>132.59204633823282</v>
      </c>
      <c r="HB518" s="55">
        <f t="shared" si="2046"/>
        <v>0.60693779854733021</v>
      </c>
      <c r="HC518" s="56">
        <f t="shared" si="2047"/>
        <v>3.1974463899062437E-2</v>
      </c>
      <c r="HD518" s="258">
        <f t="shared" si="2048"/>
        <v>1.1000599974903313</v>
      </c>
      <c r="HE518" s="221">
        <f t="shared" si="2049"/>
        <v>4418.1998275133783</v>
      </c>
      <c r="HF518" s="222">
        <f t="shared" si="2050"/>
        <v>2723.618012631935</v>
      </c>
      <c r="HG518" s="222">
        <f t="shared" si="2051"/>
        <v>141.68009935317139</v>
      </c>
      <c r="HH518" s="55">
        <f t="shared" si="2052"/>
        <v>0.61645423904803864</v>
      </c>
      <c r="HI518" s="56">
        <f t="shared" si="2053"/>
        <v>3.2067381486661009E-2</v>
      </c>
      <c r="HJ518" s="259">
        <f t="shared" si="2054"/>
        <v>1.1015656166511114</v>
      </c>
      <c r="HK518" s="54">
        <f t="shared" si="1886"/>
        <v>3.6272379687074485</v>
      </c>
      <c r="HL518" s="55">
        <f t="shared" si="1887"/>
        <v>3.6272379687074485</v>
      </c>
      <c r="HM518" s="55">
        <f t="shared" si="1888"/>
        <v>3.0335254490793377</v>
      </c>
      <c r="HN518" s="56">
        <f t="shared" si="1889"/>
        <v>3.2363997817209653</v>
      </c>
      <c r="HQ518" s="57">
        <f t="shared" si="1890"/>
        <v>164.09675107227147</v>
      </c>
      <c r="HR518" s="58">
        <f t="shared" si="2055"/>
        <v>189.81071196529643</v>
      </c>
      <c r="HS518" s="58">
        <f t="shared" si="1891"/>
        <v>7.2127404880464701</v>
      </c>
      <c r="HT518" s="58">
        <f t="shared" si="2056"/>
        <v>8.3299939896448691</v>
      </c>
      <c r="HU518" s="58">
        <f t="shared" si="1892"/>
        <v>215.38826308868045</v>
      </c>
      <c r="HV518" s="55">
        <f t="shared" si="2127"/>
        <v>0.76186487006819381</v>
      </c>
      <c r="HW518" s="56">
        <f t="shared" si="2128"/>
        <v>3.3487156563757677E-2</v>
      </c>
      <c r="HX518" s="260">
        <f t="shared" si="2129"/>
        <v>1.1245713856914119</v>
      </c>
      <c r="HY518" s="57">
        <f t="shared" si="1893"/>
        <v>594.96206452795366</v>
      </c>
      <c r="HZ518" s="58">
        <f t="shared" si="2057"/>
        <v>688.19262003948404</v>
      </c>
      <c r="IA518" s="58">
        <f t="shared" si="1894"/>
        <v>32.494444782933755</v>
      </c>
      <c r="IB518" s="58">
        <f t="shared" si="2058"/>
        <v>37.527834279810193</v>
      </c>
      <c r="IC518" s="58">
        <f t="shared" si="1895"/>
        <v>797.44041262527151</v>
      </c>
      <c r="ID518" s="55">
        <f t="shared" si="1896"/>
        <v>0.74608968282566179</v>
      </c>
      <c r="IE518" s="56">
        <f t="shared" si="1897"/>
        <v>4.07484299371762E-2</v>
      </c>
      <c r="IF518" s="260">
        <f t="shared" si="1898"/>
        <v>1.1232241850960498</v>
      </c>
      <c r="IG518" s="57">
        <f t="shared" si="1899"/>
        <v>22.176072490244859</v>
      </c>
      <c r="IH518" s="58">
        <f t="shared" si="2059"/>
        <v>25.651063049466231</v>
      </c>
      <c r="II518" s="58">
        <f t="shared" si="1900"/>
        <v>43.285208677266297</v>
      </c>
      <c r="IJ518" s="58">
        <f t="shared" si="2060"/>
        <v>49.990087501374845</v>
      </c>
      <c r="IK518" s="58">
        <f t="shared" si="1901"/>
        <v>456.50641458286952</v>
      </c>
      <c r="IL518" s="55">
        <f t="shared" si="1902"/>
        <v>4.857778945013979E-2</v>
      </c>
      <c r="IM518" s="56">
        <f t="shared" si="1903"/>
        <v>9.4818401876823444E-2</v>
      </c>
      <c r="IN518" s="260">
        <f t="shared" si="1904"/>
        <v>1.0222995100575569</v>
      </c>
      <c r="IO518" s="57">
        <f t="shared" si="1905"/>
        <v>6.8142475799131272</v>
      </c>
      <c r="IP518" s="58">
        <f t="shared" si="2061"/>
        <v>7.882040175685515</v>
      </c>
      <c r="IQ518" s="58">
        <f t="shared" si="1906"/>
        <v>0.29899572572271788</v>
      </c>
      <c r="IR518" s="58">
        <f t="shared" si="2062"/>
        <v>0.34531016363716688</v>
      </c>
      <c r="IS518" s="58">
        <f t="shared" si="1907"/>
        <v>9.5374399581715501</v>
      </c>
      <c r="IT518" s="55">
        <f t="shared" si="1908"/>
        <v>0.71447344463487517</v>
      </c>
      <c r="IU518" s="56">
        <f t="shared" si="1909"/>
        <v>3.134968367130242E-2</v>
      </c>
      <c r="IV518" s="260">
        <f t="shared" si="1910"/>
        <v>1.1168140547749696</v>
      </c>
      <c r="IW518" s="57">
        <f t="shared" si="1911"/>
        <v>0</v>
      </c>
      <c r="IX518" s="58">
        <f t="shared" si="2063"/>
        <v>0</v>
      </c>
      <c r="IY518" s="58">
        <f t="shared" si="1912"/>
        <v>0</v>
      </c>
      <c r="IZ518" s="58">
        <f t="shared" si="2064"/>
        <v>0</v>
      </c>
      <c r="JA518" s="58">
        <f t="shared" si="1913"/>
        <v>0</v>
      </c>
      <c r="JB518" s="55"/>
      <c r="JC518" s="56"/>
      <c r="JD518" s="260"/>
      <c r="JE518" s="57">
        <f t="shared" si="1914"/>
        <v>0</v>
      </c>
      <c r="JF518" s="58">
        <f t="shared" si="2065"/>
        <v>0</v>
      </c>
      <c r="JG518" s="58">
        <f t="shared" si="1915"/>
        <v>0</v>
      </c>
      <c r="JH518" s="58">
        <f t="shared" si="2066"/>
        <v>0</v>
      </c>
      <c r="JI518" s="58">
        <f t="shared" si="1916"/>
        <v>0</v>
      </c>
      <c r="JJ518" s="55"/>
      <c r="JK518" s="56"/>
      <c r="JL518" s="260"/>
      <c r="JM518" s="57">
        <f t="shared" si="1917"/>
        <v>553.73033224918481</v>
      </c>
      <c r="JN518" s="58">
        <f t="shared" si="2067"/>
        <v>640.49987531263207</v>
      </c>
      <c r="JO518" s="58">
        <f t="shared" si="1918"/>
        <v>35.97793515983566</v>
      </c>
      <c r="JP518" s="58">
        <f t="shared" si="2068"/>
        <v>41.550917316094207</v>
      </c>
      <c r="JQ518" s="58">
        <f t="shared" si="1919"/>
        <v>751.50304698137336</v>
      </c>
      <c r="JR518" s="55">
        <f t="shared" si="1920"/>
        <v>0.73683045527679614</v>
      </c>
      <c r="JS518" s="56">
        <f t="shared" si="1921"/>
        <v>4.7874636442728095E-2</v>
      </c>
      <c r="JT518" s="260">
        <f t="shared" si="1922"/>
        <v>1.1228771135268527</v>
      </c>
      <c r="JU518" s="57">
        <f t="shared" si="1923"/>
        <v>2.658056539842792</v>
      </c>
      <c r="JV518" s="58">
        <f t="shared" si="2069"/>
        <v>3.0745739996361579</v>
      </c>
      <c r="JW518" s="58">
        <f t="shared" si="1924"/>
        <v>7.2014232856500007E-2</v>
      </c>
      <c r="JX518" s="58">
        <f t="shared" si="2070"/>
        <v>8.3169237525971856E-2</v>
      </c>
      <c r="JY518" s="58">
        <f t="shared" si="1925"/>
        <v>54.717527699999984</v>
      </c>
      <c r="JZ518" s="55">
        <f t="shared" si="1926"/>
        <v>4.8577789450139811E-2</v>
      </c>
      <c r="KA518" s="56">
        <f t="shared" si="1927"/>
        <v>1.3161090400745578E-3</v>
      </c>
      <c r="KB518" s="260">
        <f t="shared" si="1928"/>
        <v>1.0078160048971445</v>
      </c>
      <c r="KC518" s="57">
        <f t="shared" si="1929"/>
        <v>8.9788747414608003E-2</v>
      </c>
      <c r="KD518" s="58">
        <f t="shared" si="2071"/>
        <v>0.10385864413447708</v>
      </c>
      <c r="KE518" s="58">
        <f t="shared" si="1930"/>
        <v>2.4326298809999999E-3</v>
      </c>
      <c r="KF518" s="58">
        <f t="shared" si="2072"/>
        <v>2.8094442495669E-3</v>
      </c>
      <c r="KG518" s="58">
        <f t="shared" si="1931"/>
        <v>1.8483498000000003</v>
      </c>
      <c r="KH518" s="55">
        <f t="shared" si="1932"/>
        <v>4.857778945013979E-2</v>
      </c>
      <c r="KI518" s="56">
        <f t="shared" si="1933"/>
        <v>1.3161090400745572E-3</v>
      </c>
      <c r="KJ518" s="260">
        <f t="shared" si="1934"/>
        <v>1.0078160048971445</v>
      </c>
      <c r="KK518" s="57">
        <f t="shared" si="1935"/>
        <v>163.12643841547671</v>
      </c>
      <c r="KL518" s="58">
        <f t="shared" si="2073"/>
        <v>188.68835131518193</v>
      </c>
      <c r="KM518" s="58">
        <f t="shared" si="1936"/>
        <v>7.1719193349712791</v>
      </c>
      <c r="KN518" s="58">
        <f t="shared" si="2074"/>
        <v>8.2828496399583305</v>
      </c>
      <c r="KO518" s="58">
        <f t="shared" si="1937"/>
        <v>212.02503176134118</v>
      </c>
      <c r="KP518" s="55">
        <f t="shared" si="2075"/>
        <v>0.76937348887698542</v>
      </c>
      <c r="KQ518" s="56">
        <f t="shared" si="2076"/>
        <v>3.3825814222936221E-2</v>
      </c>
      <c r="KR518" s="260">
        <f t="shared" si="2077"/>
        <v>1.1258004443301564</v>
      </c>
      <c r="KS518" s="57">
        <f t="shared" si="1938"/>
        <v>74.347294875049499</v>
      </c>
      <c r="KT518" s="58">
        <f t="shared" si="2078"/>
        <v>85.997515981969755</v>
      </c>
      <c r="KU518" s="58">
        <f t="shared" si="1939"/>
        <v>3.2681859023619477</v>
      </c>
      <c r="KV518" s="58">
        <f t="shared" si="2079"/>
        <v>3.7744278986378137</v>
      </c>
      <c r="KW518" s="58">
        <f t="shared" si="1940"/>
        <v>97.231077034178114</v>
      </c>
      <c r="KX518" s="55">
        <f t="shared" si="1941"/>
        <v>0.76464539057728798</v>
      </c>
      <c r="KY518" s="56">
        <f t="shared" si="1942"/>
        <v>3.3612565056881288E-2</v>
      </c>
      <c r="KZ518" s="260">
        <f t="shared" si="1943"/>
        <v>1.1250265190307722</v>
      </c>
      <c r="LA518" s="57">
        <f t="shared" si="1944"/>
        <v>356.36808969436839</v>
      </c>
      <c r="LB518" s="58">
        <f t="shared" si="2080"/>
        <v>412.21096934947593</v>
      </c>
      <c r="LC518" s="58">
        <f t="shared" si="1945"/>
        <v>15.400195537108189</v>
      </c>
      <c r="LD518" s="58">
        <f t="shared" si="2081"/>
        <v>17.785685825806247</v>
      </c>
      <c r="LE518" s="58">
        <f t="shared" si="1946"/>
        <v>769.14658543775897</v>
      </c>
      <c r="LF518" s="55">
        <f t="shared" si="2082"/>
        <v>0.46332922285748934</v>
      </c>
      <c r="LG518" s="56">
        <f t="shared" si="2083"/>
        <v>2.0022445433263134E-2</v>
      </c>
      <c r="LH518" s="260">
        <f t="shared" si="2084"/>
        <v>1.075705166019381</v>
      </c>
      <c r="LI518" s="57">
        <f t="shared" si="1947"/>
        <v>231.37921159231476</v>
      </c>
      <c r="LJ518" s="58">
        <f t="shared" si="2085"/>
        <v>267.63633404883052</v>
      </c>
      <c r="LK518" s="58">
        <f t="shared" si="1948"/>
        <v>10.165565682559794</v>
      </c>
      <c r="LL518" s="58">
        <f t="shared" si="2086"/>
        <v>11.740211806788308</v>
      </c>
      <c r="LM518" s="58">
        <f t="shared" si="1949"/>
        <v>308.86890338034925</v>
      </c>
      <c r="LN518" s="55">
        <f t="shared" si="1950"/>
        <v>0.74911785893637972</v>
      </c>
      <c r="LO518" s="56">
        <f t="shared" si="1951"/>
        <v>3.2912234191609928E-2</v>
      </c>
      <c r="LP518" s="260">
        <f t="shared" si="1952"/>
        <v>1.1224848735716111</v>
      </c>
      <c r="LQ518" s="57">
        <f t="shared" si="1953"/>
        <v>4.3436640066666643E-2</v>
      </c>
      <c r="LR518" s="58">
        <f t="shared" si="2087"/>
        <v>5.0243161565113312E-2</v>
      </c>
      <c r="LS518" s="58">
        <f t="shared" si="1954"/>
        <v>1.1768208333333328E-3</v>
      </c>
      <c r="LT518" s="58">
        <f t="shared" si="2088"/>
        <v>1.359110380416666E-3</v>
      </c>
      <c r="LU518" s="58">
        <f t="shared" si="1955"/>
        <v>0.89416666666666633</v>
      </c>
      <c r="LV518" s="55">
        <f t="shared" si="2101"/>
        <v>4.857778945013979E-2</v>
      </c>
      <c r="LW518" s="56">
        <f t="shared" si="2102"/>
        <v>1.3161090400745572E-3</v>
      </c>
      <c r="LX518" s="260">
        <f t="shared" si="2103"/>
        <v>1.0078160048971445</v>
      </c>
      <c r="LY518" s="57">
        <f t="shared" si="1956"/>
        <v>13.985885393076455</v>
      </c>
      <c r="LZ518" s="58">
        <f t="shared" si="2089"/>
        <v>16.177473634171537</v>
      </c>
      <c r="MA518" s="58">
        <f t="shared" si="1957"/>
        <v>0.37891699905710002</v>
      </c>
      <c r="MB518" s="58">
        <f t="shared" si="2090"/>
        <v>0.4376112422110448</v>
      </c>
      <c r="MC518" s="58">
        <f t="shared" si="1958"/>
        <v>287.90713826666672</v>
      </c>
      <c r="MD518" s="55">
        <f t="shared" si="1959"/>
        <v>4.8577765307515168E-2</v>
      </c>
      <c r="ME518" s="56">
        <f t="shared" si="1960"/>
        <v>1.3161083859829059E-3</v>
      </c>
      <c r="MF518" s="260">
        <f t="shared" si="1961"/>
        <v>1.0078160010126764</v>
      </c>
      <c r="MG518" s="57">
        <f t="shared" si="1962"/>
        <v>0</v>
      </c>
      <c r="MH518" s="58">
        <f t="shared" si="2091"/>
        <v>0</v>
      </c>
      <c r="MI518" s="58">
        <f t="shared" si="1963"/>
        <v>0</v>
      </c>
      <c r="MJ518" s="58">
        <f t="shared" si="2092"/>
        <v>0</v>
      </c>
      <c r="MK518" s="58">
        <f t="shared" si="1964"/>
        <v>0</v>
      </c>
      <c r="ML518" s="55"/>
      <c r="MM518" s="56"/>
      <c r="MN518" s="260"/>
      <c r="MO518" s="59">
        <v>3.3203243891645124</v>
      </c>
      <c r="MP518" s="60">
        <v>3.3203243891645124</v>
      </c>
      <c r="MQ518" s="60">
        <v>2.7576000000000001</v>
      </c>
      <c r="MR518" s="61">
        <v>2.9380000000000002</v>
      </c>
      <c r="MS518" s="59">
        <f t="shared" si="1965"/>
        <v>1.0924348176776078</v>
      </c>
      <c r="MT518" s="60">
        <f t="shared" si="2132"/>
        <v>1.0924348176776078</v>
      </c>
      <c r="MU518" s="60">
        <f t="shared" si="2093"/>
        <v>1.1000599974903313</v>
      </c>
      <c r="MV518" s="61">
        <f t="shared" si="2094"/>
        <v>1.1015656166511114</v>
      </c>
      <c r="MW518" s="66">
        <f t="shared" si="2095"/>
        <v>3.6272379687074485</v>
      </c>
      <c r="MX518" s="67">
        <f t="shared" si="2096"/>
        <v>3.6272379687074485</v>
      </c>
      <c r="MY518" s="67">
        <f t="shared" si="2097"/>
        <v>3.0335254490793377</v>
      </c>
      <c r="MZ518" s="261">
        <f t="shared" si="2098"/>
        <v>3.2363997817209653</v>
      </c>
      <c r="NA518" s="59">
        <f t="shared" si="1966"/>
        <v>1.0924477752597954</v>
      </c>
      <c r="NB518" s="60">
        <f t="shared" si="2133"/>
        <v>1.0924477752597954</v>
      </c>
      <c r="NC518" s="60">
        <f t="shared" si="1967"/>
        <v>1.1000719025162986</v>
      </c>
      <c r="ND518" s="262">
        <f t="shared" si="2134"/>
        <v>1.101576227487296</v>
      </c>
      <c r="NE518" s="62">
        <f t="shared" si="1968"/>
        <v>3.6272809920836111</v>
      </c>
      <c r="NF518" s="63">
        <f t="shared" si="2135"/>
        <v>3.6272809920836111</v>
      </c>
      <c r="NG518" s="63">
        <f t="shared" si="1969"/>
        <v>3.033558278378945</v>
      </c>
      <c r="NH518" s="64">
        <f t="shared" si="2136"/>
        <v>3.2364309563576756</v>
      </c>
      <c r="NI518" s="238">
        <f t="shared" si="2104"/>
        <v>-4.3023376162576454E-5</v>
      </c>
      <c r="NJ518" s="238">
        <f t="shared" si="2105"/>
        <v>-4.3023376162576454E-5</v>
      </c>
      <c r="NK518" s="238">
        <f t="shared" si="2106"/>
        <v>-3.2829299607239903E-5</v>
      </c>
      <c r="NL518" s="238">
        <f t="shared" si="2107"/>
        <v>-3.1174636710318282E-5</v>
      </c>
      <c r="NM518" s="239">
        <f t="shared" si="1970"/>
        <v>0.20287267797873071</v>
      </c>
      <c r="NN518" s="240">
        <f t="shared" si="1971"/>
        <v>0.75020143322565169</v>
      </c>
      <c r="NO518" s="240">
        <f>O518*IN518</f>
        <v>0.39085003572593546</v>
      </c>
      <c r="NP518" s="240">
        <f t="shared" si="1972"/>
        <v>8.9345124381997581E-3</v>
      </c>
      <c r="NQ518" s="240">
        <f t="shared" si="2131"/>
        <v>0</v>
      </c>
      <c r="NR518" s="240">
        <f t="shared" si="1973"/>
        <v>0</v>
      </c>
      <c r="NS518" s="240">
        <f t="shared" si="1974"/>
        <v>0.7079740200786806</v>
      </c>
      <c r="NT518" s="240">
        <f t="shared" si="1975"/>
        <v>4.6157973024289221E-2</v>
      </c>
      <c r="NU518" s="240">
        <f t="shared" si="1976"/>
        <v>1.6125056078354313E-3</v>
      </c>
      <c r="NV518" s="240">
        <f t="shared" si="1977"/>
        <v>0.19994215891303577</v>
      </c>
      <c r="NW518" s="240">
        <f t="shared" si="1978"/>
        <v>9.1689661301007933E-2</v>
      </c>
      <c r="NX518" s="240">
        <f t="shared" si="1979"/>
        <v>0.69296926794968527</v>
      </c>
      <c r="NY518" s="240">
        <f t="shared" si="1980"/>
        <v>0.29038683679297578</v>
      </c>
      <c r="NZ518" s="240">
        <f t="shared" si="1981"/>
        <v>7.0547120342800116E-4</v>
      </c>
      <c r="OA518" s="240">
        <f t="shared" si="1982"/>
        <v>0.2429844378441563</v>
      </c>
      <c r="OB518" s="241">
        <f t="shared" si="1983"/>
        <v>0</v>
      </c>
      <c r="OC518" s="4"/>
      <c r="OD518" s="4"/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136"/>
      <c r="OP518" s="13"/>
      <c r="OQ518" s="13"/>
      <c r="OR518" s="13"/>
      <c r="OS518" s="13"/>
      <c r="OT518" s="13"/>
    </row>
    <row r="519" spans="1:410" ht="15" customHeight="1">
      <c r="A519" s="242">
        <v>500</v>
      </c>
      <c r="B519" s="49" t="s">
        <v>569</v>
      </c>
      <c r="C519" s="50">
        <v>4</v>
      </c>
      <c r="D519" s="51">
        <v>2598.71</v>
      </c>
      <c r="E519" s="52">
        <v>2350.8000000000002</v>
      </c>
      <c r="F519" s="52">
        <v>247.9</v>
      </c>
      <c r="G519" s="52"/>
      <c r="H519" s="53"/>
      <c r="I519" s="57">
        <v>3.3031024829385318</v>
      </c>
      <c r="J519" s="58">
        <v>3.3031024829385318</v>
      </c>
      <c r="K519" s="58">
        <v>2.7262</v>
      </c>
      <c r="L519" s="243">
        <v>2.9912999999999998</v>
      </c>
      <c r="M519" s="1">
        <v>0.2651</v>
      </c>
      <c r="N519" s="2">
        <v>0.55259999999999998</v>
      </c>
      <c r="O519" s="2">
        <v>0.31180248293853213</v>
      </c>
      <c r="P519" s="2">
        <v>4.8999999999999998E-3</v>
      </c>
      <c r="Q519" s="2">
        <v>0</v>
      </c>
      <c r="R519" s="2">
        <v>0</v>
      </c>
      <c r="S519" s="2">
        <v>0.62060000000000004</v>
      </c>
      <c r="T519" s="2">
        <v>0</v>
      </c>
      <c r="U519" s="2">
        <v>0</v>
      </c>
      <c r="V519" s="2">
        <v>0.1502</v>
      </c>
      <c r="W519" s="2">
        <v>0.12820000000000001</v>
      </c>
      <c r="X519" s="2">
        <v>0.82589999999999997</v>
      </c>
      <c r="Y519" s="2">
        <v>0.2298</v>
      </c>
      <c r="Z519" s="2">
        <v>5.0000000000000001E-4</v>
      </c>
      <c r="AA519" s="2">
        <v>0.2135</v>
      </c>
      <c r="AB519" s="3">
        <v>0</v>
      </c>
      <c r="AC519" s="244">
        <v>264.06</v>
      </c>
      <c r="AD519" s="108">
        <v>58.093200000000003</v>
      </c>
      <c r="AE519" s="108">
        <v>177.72637517999999</v>
      </c>
      <c r="AF519" s="108">
        <f t="shared" si="1984"/>
        <v>17.59029025706532</v>
      </c>
      <c r="AG519" s="108">
        <f t="shared" si="1985"/>
        <v>55.617691848829196</v>
      </c>
      <c r="AH519" s="108">
        <v>9.6030716767916608</v>
      </c>
      <c r="AI519" s="108">
        <v>37.192233252792654</v>
      </c>
      <c r="AJ519" s="108">
        <f t="shared" si="1986"/>
        <v>0.71948375227527395</v>
      </c>
      <c r="AK519" s="108">
        <f t="shared" si="1987"/>
        <v>21.767423971395452</v>
      </c>
      <c r="AL519" s="108">
        <v>27.333744005479218</v>
      </c>
      <c r="AM519" s="245">
        <v>688.81034893807634</v>
      </c>
      <c r="AN519" s="244">
        <v>540.4</v>
      </c>
      <c r="AO519" s="108">
        <v>118.88800000000001</v>
      </c>
      <c r="AP519" s="108">
        <v>363.71784120000001</v>
      </c>
      <c r="AQ519" s="108">
        <f t="shared" si="1988"/>
        <v>35.998609614928803</v>
      </c>
      <c r="AR519" s="108">
        <f t="shared" si="1989"/>
        <v>113.821861225128</v>
      </c>
      <c r="AS519" s="246">
        <v>39.216085512950002</v>
      </c>
      <c r="AT519" s="247">
        <v>4.811421441283219</v>
      </c>
      <c r="AU519" s="108">
        <v>77.542200650045359</v>
      </c>
      <c r="AV519" s="108">
        <f t="shared" si="1990"/>
        <v>1.5000538715751275</v>
      </c>
      <c r="AW519" s="108">
        <f t="shared" si="1991"/>
        <v>45.382968690050745</v>
      </c>
      <c r="AX519" s="108">
        <v>56.988206368149775</v>
      </c>
      <c r="AY519" s="245">
        <v>1436.1028004773741</v>
      </c>
      <c r="AZ519" s="248">
        <v>93</v>
      </c>
      <c r="BA519" s="108">
        <v>474.03649999999993</v>
      </c>
      <c r="BB519" s="108">
        <v>49.435226440255192</v>
      </c>
      <c r="BC519" s="109">
        <v>39.548181152204158</v>
      </c>
      <c r="BD519" s="109">
        <v>9.8870452880510342</v>
      </c>
      <c r="BE519" s="108">
        <v>18.538213124999999</v>
      </c>
      <c r="BF519" s="109">
        <v>14.8305705</v>
      </c>
      <c r="BG519" s="109">
        <v>3.7076426249999983</v>
      </c>
      <c r="BH519" s="108">
        <v>39.566725588263616</v>
      </c>
      <c r="BI519" s="109">
        <f t="shared" si="1992"/>
        <v>23.157138351591872</v>
      </c>
      <c r="BJ519" s="108">
        <f t="shared" si="1993"/>
        <v>0.76541830650495968</v>
      </c>
      <c r="BK519" s="108">
        <v>29.078833257675935</v>
      </c>
      <c r="BL519" s="245">
        <v>732.78659809343344</v>
      </c>
      <c r="BM519" s="244">
        <v>4.58</v>
      </c>
      <c r="BN519" s="108">
        <v>1.0076000000000001</v>
      </c>
      <c r="BO519" s="108">
        <v>3.0825827400000003</v>
      </c>
      <c r="BP519" s="108">
        <f t="shared" si="1994"/>
        <v>0.30509554410876005</v>
      </c>
      <c r="BQ519" s="108">
        <f t="shared" si="1995"/>
        <v>0.96466344265560011</v>
      </c>
      <c r="BR519" s="108">
        <v>0.79645406154166698</v>
      </c>
      <c r="BS519" s="108">
        <v>0.69106448651254171</v>
      </c>
      <c r="BT519" s="108">
        <f t="shared" si="1996"/>
        <v>1.336864249158512E-2</v>
      </c>
      <c r="BU519" s="108">
        <f t="shared" si="1997"/>
        <v>0.40445792989222229</v>
      </c>
      <c r="BV519" s="108">
        <v>0.50788506440271053</v>
      </c>
      <c r="BW519" s="245">
        <v>12.798703622948304</v>
      </c>
      <c r="BX519" s="107">
        <v>0</v>
      </c>
      <c r="BY519" s="108">
        <v>0</v>
      </c>
      <c r="BZ519" s="109">
        <f t="shared" si="1998"/>
        <v>0</v>
      </c>
      <c r="CA519" s="109">
        <f t="shared" si="1999"/>
        <v>0</v>
      </c>
      <c r="CB519" s="108">
        <v>0</v>
      </c>
      <c r="CC519" s="110">
        <v>0</v>
      </c>
      <c r="CD519" s="244">
        <v>0</v>
      </c>
      <c r="CE519" s="108">
        <v>0</v>
      </c>
      <c r="CF519" s="109">
        <f t="shared" si="2000"/>
        <v>0</v>
      </c>
      <c r="CG519" s="109">
        <f t="shared" si="2001"/>
        <v>0</v>
      </c>
      <c r="CH519" s="108">
        <v>0</v>
      </c>
      <c r="CI519" s="245">
        <v>0</v>
      </c>
      <c r="CJ519" s="249">
        <v>596.56166974894552</v>
      </c>
      <c r="CK519" s="250">
        <v>131.24356734476802</v>
      </c>
      <c r="CL519" s="250">
        <v>65.225998697737836</v>
      </c>
      <c r="CM519" s="251">
        <v>41.322976219510338</v>
      </c>
      <c r="CN519" s="252">
        <f t="shared" si="1871"/>
        <v>20.142884758200314</v>
      </c>
      <c r="CO519" s="250">
        <v>401.51762150953709</v>
      </c>
      <c r="CP519" s="252">
        <f t="shared" si="2002"/>
        <v>39.739805071284927</v>
      </c>
      <c r="CQ519" s="250">
        <v>125.65092447519454</v>
      </c>
      <c r="CR519" s="250">
        <v>87.202066582972165</v>
      </c>
      <c r="CS519" s="252">
        <f t="shared" si="2003"/>
        <v>1.6869239780475966</v>
      </c>
      <c r="CT519" s="252">
        <f t="shared" si="2004"/>
        <v>51.036579104882954</v>
      </c>
      <c r="CU519" s="250">
        <f t="shared" si="1872"/>
        <v>1281.7509238839605</v>
      </c>
      <c r="CV519" s="245">
        <f t="shared" si="2005"/>
        <v>1615.0061640937902</v>
      </c>
      <c r="CW519" s="244">
        <v>0</v>
      </c>
      <c r="CX519" s="108">
        <v>0</v>
      </c>
      <c r="CY519" s="108">
        <f t="shared" si="2006"/>
        <v>0</v>
      </c>
      <c r="CZ519" s="108">
        <f t="shared" si="2007"/>
        <v>0</v>
      </c>
      <c r="DA519" s="108">
        <v>0</v>
      </c>
      <c r="DB519" s="245">
        <v>0</v>
      </c>
      <c r="DC519" s="244">
        <v>0</v>
      </c>
      <c r="DD519" s="108">
        <v>0</v>
      </c>
      <c r="DE519" s="108">
        <f t="shared" si="2008"/>
        <v>0</v>
      </c>
      <c r="DF519" s="108">
        <f t="shared" si="2009"/>
        <v>0</v>
      </c>
      <c r="DG519" s="108">
        <v>0</v>
      </c>
      <c r="DH519" s="245">
        <v>0</v>
      </c>
      <c r="DI519" s="107">
        <v>151.18279971112</v>
      </c>
      <c r="DJ519" s="108">
        <v>33.2602159364464</v>
      </c>
      <c r="DK519" s="108">
        <v>2.5100993803388816</v>
      </c>
      <c r="DL519" s="108">
        <v>101.75403689396845</v>
      </c>
      <c r="DM519" s="108">
        <f t="shared" si="2010"/>
        <v>10.071004047543633</v>
      </c>
      <c r="DN519" s="108">
        <f t="shared" si="2011"/>
        <v>31.842908305598485</v>
      </c>
      <c r="DO519" s="108">
        <v>21.075622090296783</v>
      </c>
      <c r="DP519" s="108">
        <f t="shared" si="2012"/>
        <v>0.4077079093367913</v>
      </c>
      <c r="DQ519" s="108">
        <f t="shared" si="2013"/>
        <v>12.334887189543817</v>
      </c>
      <c r="DR519" s="108">
        <v>15.489138700608528</v>
      </c>
      <c r="DS519" s="110">
        <v>390.3262952553348</v>
      </c>
      <c r="DT519" s="244">
        <v>127.94</v>
      </c>
      <c r="DU519" s="108">
        <v>28.146799999999999</v>
      </c>
      <c r="DV519" s="108">
        <v>86.110400819999995</v>
      </c>
      <c r="DW519" s="108">
        <f t="shared" si="2014"/>
        <v>8.5226908107586805</v>
      </c>
      <c r="DX519" s="108">
        <f t="shared" si="2015"/>
        <v>26.947388832610798</v>
      </c>
      <c r="DY519" s="108">
        <v>2.4884989135</v>
      </c>
      <c r="DZ519" s="108">
        <v>1.691360824725</v>
      </c>
      <c r="EA519" s="108"/>
      <c r="EB519" s="108">
        <v>17.985525420750424</v>
      </c>
      <c r="EC519" s="108">
        <f t="shared" si="2016"/>
        <v>0.34792998926441698</v>
      </c>
      <c r="ED519" s="108">
        <f t="shared" si="2017"/>
        <v>10.526352491951759</v>
      </c>
      <c r="EE519" s="108">
        <v>13.218129298948771</v>
      </c>
      <c r="EF519" s="245">
        <v>333.09685833350903</v>
      </c>
      <c r="EG519" s="249">
        <v>400.34949880952422</v>
      </c>
      <c r="EH519" s="250">
        <v>88.076889738095275</v>
      </c>
      <c r="EI519" s="250">
        <v>829.6118753807533</v>
      </c>
      <c r="EJ519" s="250">
        <v>269.45643122224669</v>
      </c>
      <c r="EK519" s="250">
        <f t="shared" si="2018"/>
        <v>26.669180823790647</v>
      </c>
      <c r="EL519" s="250">
        <v>84.32369558668988</v>
      </c>
      <c r="EM519" s="250">
        <v>115.88711274599518</v>
      </c>
      <c r="EN519" s="250">
        <f t="shared" si="2019"/>
        <v>2.2418361960712767</v>
      </c>
      <c r="EO519" s="250">
        <f t="shared" si="2020"/>
        <v>67.825018702623112</v>
      </c>
      <c r="EP519" s="250">
        <v>1703.3818078966146</v>
      </c>
      <c r="EQ519" s="245">
        <v>2146.2610779497345</v>
      </c>
      <c r="ER519" s="244">
        <v>224.74</v>
      </c>
      <c r="ES519" s="108">
        <v>49.442799999999998</v>
      </c>
      <c r="ET519" s="108">
        <v>151.26193122000001</v>
      </c>
      <c r="EU519" s="108">
        <f t="shared" si="2021"/>
        <v>14.970998380568282</v>
      </c>
      <c r="EV519" s="108">
        <f t="shared" si="2022"/>
        <v>47.3359087559868</v>
      </c>
      <c r="EW519" s="108">
        <v>16.206319746599998</v>
      </c>
      <c r="EX519" s="108">
        <v>32.240526720561803</v>
      </c>
      <c r="EY519" s="108">
        <f t="shared" si="2023"/>
        <v>0.62369298940926809</v>
      </c>
      <c r="EZ519" s="108">
        <f t="shared" si="2024"/>
        <v>18.869348592689764</v>
      </c>
      <c r="FA519" s="108">
        <v>23.694578884358101</v>
      </c>
      <c r="FB519" s="245">
        <v>597.10338788582385</v>
      </c>
      <c r="FC519" s="244">
        <v>0.83333333333333293</v>
      </c>
      <c r="FD519" s="108">
        <v>6.0833333333333302E-2</v>
      </c>
      <c r="FE519" s="108">
        <f t="shared" si="2025"/>
        <v>1.1768208333333328E-3</v>
      </c>
      <c r="FF519" s="108">
        <f t="shared" si="2026"/>
        <v>3.5603803333333316E-2</v>
      </c>
      <c r="FG519" s="108">
        <v>4.4708333333333301E-2</v>
      </c>
      <c r="FH519" s="245">
        <v>1.1266499999999995</v>
      </c>
      <c r="FI519" s="244">
        <v>410.32208000000003</v>
      </c>
      <c r="FJ519" s="108">
        <v>29.953511840000001</v>
      </c>
      <c r="FK519" s="108">
        <f t="shared" si="2027"/>
        <v>0.57945068654480003</v>
      </c>
      <c r="FL519" s="108">
        <f t="shared" si="2028"/>
        <v>17.530831967573121</v>
      </c>
      <c r="FM519" s="108">
        <v>22.013999999999999</v>
      </c>
      <c r="FN519" s="245">
        <v>554.74751020799999</v>
      </c>
      <c r="FO519" s="244">
        <v>0</v>
      </c>
      <c r="FP519" s="108">
        <v>0</v>
      </c>
      <c r="FQ519" s="108">
        <f t="shared" si="2029"/>
        <v>0</v>
      </c>
      <c r="FR519" s="108">
        <f t="shared" si="2030"/>
        <v>0</v>
      </c>
      <c r="FS519" s="108">
        <v>0</v>
      </c>
      <c r="FT519" s="110">
        <v>0</v>
      </c>
      <c r="FU519" s="253">
        <f t="shared" si="1873"/>
        <v>2817.9730412889003</v>
      </c>
      <c r="FV519" s="254">
        <f t="shared" si="1874"/>
        <v>956.82347924183921</v>
      </c>
      <c r="FW519" s="254">
        <f t="shared" si="1875"/>
        <v>79.333057851687698</v>
      </c>
      <c r="FX519" s="254">
        <f t="shared" si="1876"/>
        <v>474.03649999999993</v>
      </c>
      <c r="FY519" s="254">
        <f t="shared" si="1877"/>
        <v>0</v>
      </c>
      <c r="FZ519" s="254">
        <f t="shared" si="1878"/>
        <v>0</v>
      </c>
      <c r="GA519" s="254">
        <f t="shared" si="2031"/>
        <v>0</v>
      </c>
      <c r="GB519" s="254">
        <f t="shared" si="2032"/>
        <v>0</v>
      </c>
      <c r="GC519" s="254">
        <f t="shared" si="2033"/>
        <v>410.32208000000003</v>
      </c>
      <c r="GD519" s="254">
        <f t="shared" si="2034"/>
        <v>0</v>
      </c>
      <c r="GE519" s="254">
        <f t="shared" si="1879"/>
        <v>1554.6272207857521</v>
      </c>
      <c r="GF519" s="255">
        <f t="shared" si="1880"/>
        <v>593.53615181668579</v>
      </c>
      <c r="GG519" s="255">
        <f t="shared" si="1881"/>
        <v>153.86767455004906</v>
      </c>
      <c r="GH519" s="254">
        <f t="shared" si="1882"/>
        <v>459.39742271152392</v>
      </c>
      <c r="GI519" s="255">
        <f t="shared" si="1883"/>
        <v>328.02214517054438</v>
      </c>
      <c r="GJ519" s="256">
        <f t="shared" si="1884"/>
        <v>8.8870431423544272</v>
      </c>
      <c r="GK519" s="253">
        <f t="shared" si="2035"/>
        <v>6752.5128018797031</v>
      </c>
      <c r="GL519" s="257">
        <f t="shared" si="2036"/>
        <v>8508.1661303684268</v>
      </c>
      <c r="GM519" s="221">
        <f t="shared" si="2037"/>
        <v>8508.1661303684268</v>
      </c>
      <c r="GN519" s="222">
        <f t="shared" si="2038"/>
        <v>4711.809486227924</v>
      </c>
      <c r="GO519" s="222">
        <f t="shared" si="2039"/>
        <v>305.03059718555488</v>
      </c>
      <c r="GP519" s="55">
        <f t="shared" si="2040"/>
        <v>0.55379848183851688</v>
      </c>
      <c r="GQ519" s="56">
        <f t="shared" si="2041"/>
        <v>3.585150930431423E-2</v>
      </c>
      <c r="GR519" s="258">
        <f t="shared" si="2042"/>
        <v>1.0923336208953338</v>
      </c>
      <c r="GS519" s="227">
        <f t="shared" si="1885"/>
        <v>8508.1661303684268</v>
      </c>
      <c r="GT519" s="222">
        <f t="shared" si="2109"/>
        <v>4711.809486227924</v>
      </c>
      <c r="GU519" s="222">
        <f t="shared" si="2110"/>
        <v>305.03059718555488</v>
      </c>
      <c r="GV519" s="37">
        <f t="shared" si="2099"/>
        <v>0.55379848183851688</v>
      </c>
      <c r="GW519" s="228">
        <f t="shared" si="2100"/>
        <v>3.585150930431423E-2</v>
      </c>
      <c r="GX519" s="258">
        <f t="shared" si="2043"/>
        <v>1.0923336208953338</v>
      </c>
      <c r="GY519" s="221">
        <f t="shared" si="2108"/>
        <v>7086.5691833369165</v>
      </c>
      <c r="GZ519" s="222">
        <f t="shared" si="2044"/>
        <v>4151.3429011150074</v>
      </c>
      <c r="HA519" s="222">
        <f t="shared" si="2045"/>
        <v>212.47862778581225</v>
      </c>
      <c r="HB519" s="55">
        <f t="shared" si="2046"/>
        <v>0.5858043284014377</v>
      </c>
      <c r="HC519" s="56">
        <f t="shared" si="2047"/>
        <v>2.9983285605314661E-2</v>
      </c>
      <c r="HD519" s="258">
        <f t="shared" si="2048"/>
        <v>1.0964399492007686</v>
      </c>
      <c r="HE519" s="221">
        <f t="shared" si="2049"/>
        <v>7775.3795322749929</v>
      </c>
      <c r="HF519" s="222">
        <f t="shared" si="2050"/>
        <v>4676.2123331538569</v>
      </c>
      <c r="HG519" s="222">
        <f t="shared" si="2051"/>
        <v>235.54894303758141</v>
      </c>
      <c r="HH519" s="55">
        <f t="shared" si="2052"/>
        <v>0.60141274310061199</v>
      </c>
      <c r="HI519" s="56">
        <f t="shared" si="2053"/>
        <v>3.0294205197294376E-2</v>
      </c>
      <c r="HJ519" s="259">
        <f t="shared" si="2054"/>
        <v>1.0989339492289267</v>
      </c>
      <c r="HK519" s="54">
        <f t="shared" si="1886"/>
        <v>3.6080898953766138</v>
      </c>
      <c r="HL519" s="55">
        <f t="shared" si="1887"/>
        <v>3.6080898953766138</v>
      </c>
      <c r="HM519" s="55">
        <f t="shared" si="1888"/>
        <v>2.9891145895111353</v>
      </c>
      <c r="HN519" s="56">
        <f t="shared" si="1889"/>
        <v>3.2872411223284885</v>
      </c>
      <c r="HQ519" s="57">
        <f t="shared" si="1890"/>
        <v>416.56304130067412</v>
      </c>
      <c r="HR519" s="58">
        <f t="shared" si="2055"/>
        <v>481.83846987248978</v>
      </c>
      <c r="HS519" s="58">
        <f t="shared" si="1891"/>
        <v>18.309774009340593</v>
      </c>
      <c r="HT519" s="58">
        <f t="shared" si="2056"/>
        <v>21.145958003387452</v>
      </c>
      <c r="HU519" s="58">
        <f t="shared" si="1892"/>
        <v>546.67488010958436</v>
      </c>
      <c r="HV519" s="55">
        <f t="shared" si="2127"/>
        <v>0.76199411470520007</v>
      </c>
      <c r="HW519" s="56">
        <f t="shared" si="2128"/>
        <v>3.3492985823073279E-2</v>
      </c>
      <c r="HX519" s="260">
        <f t="shared" si="2129"/>
        <v>1.1245925412782989</v>
      </c>
      <c r="HY519" s="57">
        <f t="shared" si="1893"/>
        <v>853.51789249651802</v>
      </c>
      <c r="HZ519" s="58">
        <f t="shared" si="2057"/>
        <v>987.26414625072243</v>
      </c>
      <c r="IA519" s="58">
        <f t="shared" si="1894"/>
        <v>42.310084927787152</v>
      </c>
      <c r="IB519" s="58">
        <f t="shared" si="2058"/>
        <v>48.863917083101384</v>
      </c>
      <c r="IC519" s="58">
        <f t="shared" si="1895"/>
        <v>1139.7641273629954</v>
      </c>
      <c r="ID519" s="55">
        <f t="shared" si="1896"/>
        <v>0.74885484812656078</v>
      </c>
      <c r="IE519" s="56">
        <f t="shared" si="1897"/>
        <v>3.7121790300311944E-2</v>
      </c>
      <c r="IF519" s="260">
        <f t="shared" si="1898"/>
        <v>1.1230957200189504</v>
      </c>
      <c r="IG519" s="57">
        <f t="shared" si="1899"/>
        <v>28.251708788942082</v>
      </c>
      <c r="IH519" s="58">
        <f t="shared" si="2059"/>
        <v>32.67875155616931</v>
      </c>
      <c r="II519" s="58">
        <f t="shared" si="1900"/>
        <v>55.144169958709121</v>
      </c>
      <c r="IJ519" s="58">
        <f t="shared" si="2060"/>
        <v>63.686001885313168</v>
      </c>
      <c r="IK519" s="58">
        <f t="shared" si="1901"/>
        <v>581.57666515351866</v>
      </c>
      <c r="IL519" s="55">
        <f t="shared" si="1902"/>
        <v>4.8577789450139797E-2</v>
      </c>
      <c r="IM519" s="56">
        <f t="shared" si="1903"/>
        <v>9.4818401876823458E-2</v>
      </c>
      <c r="IN519" s="260">
        <f t="shared" si="1904"/>
        <v>1.0222995100575569</v>
      </c>
      <c r="IO519" s="57">
        <f t="shared" si="1905"/>
        <v>7.2579280745083432</v>
      </c>
      <c r="IP519" s="58">
        <f t="shared" si="2061"/>
        <v>8.3952454037838002</v>
      </c>
      <c r="IQ519" s="58">
        <f t="shared" si="1906"/>
        <v>0.31846418660034514</v>
      </c>
      <c r="IR519" s="58">
        <f t="shared" si="2062"/>
        <v>0.3677942891047386</v>
      </c>
      <c r="IS519" s="58">
        <f t="shared" si="1907"/>
        <v>10.157701288054211</v>
      </c>
      <c r="IT519" s="55">
        <f t="shared" si="1908"/>
        <v>0.71452466150426219</v>
      </c>
      <c r="IU519" s="56">
        <f t="shared" si="1909"/>
        <v>3.1351993681372523E-2</v>
      </c>
      <c r="IV519" s="260">
        <f t="shared" si="1910"/>
        <v>1.1168224382789624</v>
      </c>
      <c r="IW519" s="57">
        <f t="shared" si="1911"/>
        <v>0</v>
      </c>
      <c r="IX519" s="58">
        <f t="shared" si="2063"/>
        <v>0</v>
      </c>
      <c r="IY519" s="58">
        <f t="shared" si="1912"/>
        <v>0</v>
      </c>
      <c r="IZ519" s="58">
        <f t="shared" si="2064"/>
        <v>0</v>
      </c>
      <c r="JA519" s="58">
        <f t="shared" si="1913"/>
        <v>0</v>
      </c>
      <c r="JB519" s="55"/>
      <c r="JC519" s="56"/>
      <c r="JD519" s="260"/>
      <c r="JE519" s="57">
        <f t="shared" si="1914"/>
        <v>0</v>
      </c>
      <c r="JF519" s="58">
        <f t="shared" si="2065"/>
        <v>0</v>
      </c>
      <c r="JG519" s="58">
        <f t="shared" si="1915"/>
        <v>0</v>
      </c>
      <c r="JH519" s="58">
        <f t="shared" si="2066"/>
        <v>0</v>
      </c>
      <c r="JI519" s="58">
        <f t="shared" si="1916"/>
        <v>0</v>
      </c>
      <c r="JJ519" s="55"/>
      <c r="JK519" s="56"/>
      <c r="JL519" s="260"/>
      <c r="JM519" s="57">
        <f t="shared" si="1917"/>
        <v>943.3639914614082</v>
      </c>
      <c r="JN519" s="58">
        <f t="shared" si="2067"/>
        <v>1091.1891289234109</v>
      </c>
      <c r="JO519" s="58">
        <f t="shared" si="1918"/>
        <v>61.569613807532839</v>
      </c>
      <c r="JP519" s="58">
        <f t="shared" si="2068"/>
        <v>71.106746986319678</v>
      </c>
      <c r="JQ519" s="58">
        <f t="shared" si="1919"/>
        <v>1281.7509238839605</v>
      </c>
      <c r="JR519" s="55">
        <f t="shared" si="1920"/>
        <v>0.73599634209962372</v>
      </c>
      <c r="JS519" s="56">
        <f t="shared" si="1921"/>
        <v>4.8035552508879538E-2</v>
      </c>
      <c r="JT519" s="260">
        <f t="shared" si="1922"/>
        <v>1.1227713338906367</v>
      </c>
      <c r="JU519" s="57">
        <f t="shared" si="1923"/>
        <v>0</v>
      </c>
      <c r="JV519" s="58">
        <f t="shared" si="2069"/>
        <v>0</v>
      </c>
      <c r="JW519" s="58">
        <f t="shared" si="1924"/>
        <v>0</v>
      </c>
      <c r="JX519" s="58">
        <f t="shared" si="2070"/>
        <v>0</v>
      </c>
      <c r="JY519" s="58">
        <f t="shared" si="1925"/>
        <v>0</v>
      </c>
      <c r="JZ519" s="55"/>
      <c r="KA519" s="56"/>
      <c r="KB519" s="260"/>
      <c r="KC519" s="57">
        <f t="shared" si="1929"/>
        <v>0</v>
      </c>
      <c r="KD519" s="58">
        <f t="shared" si="2071"/>
        <v>0</v>
      </c>
      <c r="KE519" s="58">
        <f t="shared" si="1930"/>
        <v>0</v>
      </c>
      <c r="KF519" s="58">
        <f t="shared" si="2072"/>
        <v>0</v>
      </c>
      <c r="KG519" s="58">
        <f t="shared" si="1931"/>
        <v>0</v>
      </c>
      <c r="KH519" s="55"/>
      <c r="KI519" s="56"/>
      <c r="KJ519" s="260"/>
      <c r="KK519" s="57">
        <f t="shared" si="1935"/>
        <v>238.33992615164001</v>
      </c>
      <c r="KL519" s="58">
        <f t="shared" si="2073"/>
        <v>275.68779257960205</v>
      </c>
      <c r="KM519" s="58">
        <f t="shared" si="1936"/>
        <v>10.478711956880424</v>
      </c>
      <c r="KN519" s="58">
        <f t="shared" si="2074"/>
        <v>12.101864439001202</v>
      </c>
      <c r="KO519" s="58">
        <f t="shared" si="1937"/>
        <v>309.78277401217048</v>
      </c>
      <c r="KP519" s="55">
        <f t="shared" si="2075"/>
        <v>0.76937759664543626</v>
      </c>
      <c r="KQ519" s="56">
        <f t="shared" si="2076"/>
        <v>3.3825999493660504E-2</v>
      </c>
      <c r="KR519" s="260">
        <f t="shared" si="2077"/>
        <v>1.1258011167159081</v>
      </c>
      <c r="KS519" s="57">
        <f t="shared" si="1938"/>
        <v>201.8047644159663</v>
      </c>
      <c r="KT519" s="58">
        <f t="shared" si="2078"/>
        <v>233.42757099994824</v>
      </c>
      <c r="KU519" s="58">
        <f t="shared" si="1939"/>
        <v>8.8706208000230973</v>
      </c>
      <c r="KV519" s="58">
        <f t="shared" si="2079"/>
        <v>10.244679961946675</v>
      </c>
      <c r="KW519" s="58">
        <f t="shared" si="1940"/>
        <v>264.3625859789754</v>
      </c>
      <c r="KX519" s="55">
        <f t="shared" si="1941"/>
        <v>0.76336355868457006</v>
      </c>
      <c r="KY519" s="56">
        <f t="shared" si="1942"/>
        <v>3.3554751203442125E-2</v>
      </c>
      <c r="KZ519" s="260">
        <f t="shared" si="1943"/>
        <v>1.1248167006072853</v>
      </c>
      <c r="LA519" s="57">
        <f t="shared" si="1944"/>
        <v>674.04781998058138</v>
      </c>
      <c r="LB519" s="58">
        <f t="shared" si="2080"/>
        <v>779.67111337153847</v>
      </c>
      <c r="LC519" s="58">
        <f t="shared" si="1945"/>
        <v>28.911017019861923</v>
      </c>
      <c r="LD519" s="58">
        <f t="shared" si="2081"/>
        <v>33.389333556238533</v>
      </c>
      <c r="LE519" s="58">
        <f t="shared" si="1946"/>
        <v>1703.3818078966146</v>
      </c>
      <c r="LF519" s="55">
        <f t="shared" si="2082"/>
        <v>0.39571152918024599</v>
      </c>
      <c r="LG519" s="56">
        <f t="shared" si="2083"/>
        <v>1.6972716795397788E-2</v>
      </c>
      <c r="LH519" s="260">
        <f t="shared" si="2084"/>
        <v>1.0646370704541517</v>
      </c>
      <c r="LI519" s="57">
        <f t="shared" si="1947"/>
        <v>354.95321396538543</v>
      </c>
      <c r="LJ519" s="58">
        <f t="shared" si="2085"/>
        <v>410.57438259376136</v>
      </c>
      <c r="LK519" s="58">
        <f t="shared" si="1948"/>
        <v>15.59469136997755</v>
      </c>
      <c r="LL519" s="58">
        <f t="shared" si="2086"/>
        <v>18.010309063187073</v>
      </c>
      <c r="LM519" s="58">
        <f t="shared" si="1949"/>
        <v>473.89157768716183</v>
      </c>
      <c r="LN519" s="55">
        <f t="shared" si="1950"/>
        <v>0.74901777258364099</v>
      </c>
      <c r="LO519" s="56">
        <f t="shared" si="1951"/>
        <v>3.2907720044504235E-2</v>
      </c>
      <c r="LP519" s="260">
        <f t="shared" si="1952"/>
        <v>1.1224684907987503</v>
      </c>
      <c r="LQ519" s="57">
        <f t="shared" si="1953"/>
        <v>4.3436640066666643E-2</v>
      </c>
      <c r="LR519" s="58">
        <f t="shared" si="2087"/>
        <v>5.0243161565113312E-2</v>
      </c>
      <c r="LS519" s="58">
        <f t="shared" si="1954"/>
        <v>1.1768208333333328E-3</v>
      </c>
      <c r="LT519" s="58">
        <f t="shared" si="2088"/>
        <v>1.359110380416666E-3</v>
      </c>
      <c r="LU519" s="58">
        <f t="shared" si="1955"/>
        <v>0.89416666666666633</v>
      </c>
      <c r="LV519" s="55">
        <f t="shared" si="2101"/>
        <v>4.857778945013979E-2</v>
      </c>
      <c r="LW519" s="56">
        <f t="shared" si="2102"/>
        <v>1.3161090400745572E-3</v>
      </c>
      <c r="LX519" s="260">
        <f t="shared" si="2103"/>
        <v>1.0078160048971445</v>
      </c>
      <c r="LY519" s="57">
        <f t="shared" si="1956"/>
        <v>21.387615000439208</v>
      </c>
      <c r="LZ519" s="58">
        <f t="shared" si="2089"/>
        <v>24.739054271008033</v>
      </c>
      <c r="MA519" s="58">
        <f t="shared" si="1957"/>
        <v>0.57945068654480003</v>
      </c>
      <c r="MB519" s="58">
        <f t="shared" si="2090"/>
        <v>0.66920759789058959</v>
      </c>
      <c r="MC519" s="58">
        <f t="shared" si="1958"/>
        <v>440.27580175238097</v>
      </c>
      <c r="MD519" s="55">
        <f t="shared" si="1959"/>
        <v>4.8577766289476854E-2</v>
      </c>
      <c r="ME519" s="56">
        <f t="shared" si="1960"/>
        <v>1.3161084125870117E-3</v>
      </c>
      <c r="MF519" s="260">
        <f t="shared" si="1961"/>
        <v>1.0078160011706707</v>
      </c>
      <c r="MG519" s="57">
        <f t="shared" si="1962"/>
        <v>0</v>
      </c>
      <c r="MH519" s="58">
        <f t="shared" si="2091"/>
        <v>0</v>
      </c>
      <c r="MI519" s="58">
        <f t="shared" si="1963"/>
        <v>0</v>
      </c>
      <c r="MJ519" s="58">
        <f t="shared" si="2092"/>
        <v>0</v>
      </c>
      <c r="MK519" s="58">
        <f t="shared" si="1964"/>
        <v>0</v>
      </c>
      <c r="ML519" s="55"/>
      <c r="MM519" s="56"/>
      <c r="MN519" s="260"/>
      <c r="MO519" s="59">
        <v>3.3031024829385318</v>
      </c>
      <c r="MP519" s="60">
        <v>3.3031024829385318</v>
      </c>
      <c r="MQ519" s="60">
        <v>2.7262</v>
      </c>
      <c r="MR519" s="61">
        <v>2.9912999999999998</v>
      </c>
      <c r="MS519" s="59">
        <f t="shared" si="1965"/>
        <v>1.0923336208953338</v>
      </c>
      <c r="MT519" s="60">
        <f t="shared" si="2132"/>
        <v>1.0923336208953338</v>
      </c>
      <c r="MU519" s="60">
        <f t="shared" si="2093"/>
        <v>1.0964399492007686</v>
      </c>
      <c r="MV519" s="61">
        <f t="shared" si="2094"/>
        <v>1.0989339492289267</v>
      </c>
      <c r="MW519" s="66">
        <f t="shared" si="2095"/>
        <v>3.6080898953766138</v>
      </c>
      <c r="MX519" s="67">
        <f t="shared" si="2096"/>
        <v>3.6080898953766138</v>
      </c>
      <c r="MY519" s="67">
        <f t="shared" si="2097"/>
        <v>2.9891145895111353</v>
      </c>
      <c r="MZ519" s="261">
        <f t="shared" si="2098"/>
        <v>3.2872411223284885</v>
      </c>
      <c r="NA519" s="59">
        <f t="shared" si="1966"/>
        <v>1.0922968664124202</v>
      </c>
      <c r="NB519" s="60">
        <f t="shared" si="2133"/>
        <v>1.0922968664124202</v>
      </c>
      <c r="NC519" s="60">
        <f t="shared" si="1967"/>
        <v>1.0964285391083466</v>
      </c>
      <c r="ND519" s="262">
        <f t="shared" si="2134"/>
        <v>1.0989245364925122</v>
      </c>
      <c r="NE519" s="62">
        <f t="shared" si="1968"/>
        <v>3.6079684915528429</v>
      </c>
      <c r="NF519" s="63">
        <f t="shared" si="2135"/>
        <v>3.6079684915528429</v>
      </c>
      <c r="NG519" s="63">
        <f t="shared" si="1969"/>
        <v>2.9890834833171747</v>
      </c>
      <c r="NH519" s="64">
        <f t="shared" si="2136"/>
        <v>3.2872129660100518</v>
      </c>
      <c r="NI519" s="238">
        <f t="shared" si="2104"/>
        <v>1.2140382377090475E-4</v>
      </c>
      <c r="NJ519" s="238">
        <f t="shared" si="2105"/>
        <v>1.2140382377090475E-4</v>
      </c>
      <c r="NK519" s="238">
        <f t="shared" si="2106"/>
        <v>3.1106193960628303E-5</v>
      </c>
      <c r="NL519" s="238">
        <f t="shared" si="2107"/>
        <v>2.8156318436778349E-5</v>
      </c>
      <c r="NM519" s="239">
        <f t="shared" si="1970"/>
        <v>0.29812948269287703</v>
      </c>
      <c r="NN519" s="240">
        <f t="shared" si="1971"/>
        <v>0.62062269488247201</v>
      </c>
      <c r="NO519" s="240">
        <f>O519*IN519+0.002</f>
        <v>0.32075552554279113</v>
      </c>
      <c r="NP519" s="240">
        <f t="shared" si="1972"/>
        <v>5.4724299475669156E-3</v>
      </c>
      <c r="NQ519" s="240">
        <f t="shared" si="2131"/>
        <v>0</v>
      </c>
      <c r="NR519" s="240">
        <f t="shared" si="1973"/>
        <v>0</v>
      </c>
      <c r="NS519" s="240">
        <f t="shared" si="1974"/>
        <v>0.69679188981252915</v>
      </c>
      <c r="NT519" s="240">
        <f t="shared" si="1975"/>
        <v>0</v>
      </c>
      <c r="NU519" s="240">
        <f t="shared" si="1976"/>
        <v>0</v>
      </c>
      <c r="NV519" s="240">
        <f t="shared" si="1977"/>
        <v>0.16909532773072938</v>
      </c>
      <c r="NW519" s="240">
        <f t="shared" si="1978"/>
        <v>0.14420150101785398</v>
      </c>
      <c r="NX519" s="240">
        <f t="shared" si="1979"/>
        <v>0.87928375648808388</v>
      </c>
      <c r="NY519" s="240">
        <f t="shared" si="1980"/>
        <v>0.25794325918555283</v>
      </c>
      <c r="NZ519" s="240">
        <f t="shared" si="1981"/>
        <v>5.0390800244857223E-4</v>
      </c>
      <c r="OA519" s="240">
        <f t="shared" si="1982"/>
        <v>0.21516871624993819</v>
      </c>
      <c r="OB519" s="241">
        <f t="shared" si="1983"/>
        <v>0</v>
      </c>
      <c r="OC519" s="4"/>
      <c r="OD519" s="4"/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136"/>
      <c r="OP519" s="13"/>
      <c r="OQ519" s="13"/>
      <c r="OR519" s="13"/>
      <c r="OS519" s="13"/>
      <c r="OT519" s="13"/>
    </row>
    <row r="520" spans="1:410" ht="15" customHeight="1">
      <c r="A520" s="242">
        <v>501</v>
      </c>
      <c r="B520" s="49" t="s">
        <v>570</v>
      </c>
      <c r="C520" s="50">
        <v>5</v>
      </c>
      <c r="D520" s="51">
        <v>1870.7</v>
      </c>
      <c r="E520" s="52">
        <v>1741.7</v>
      </c>
      <c r="F520" s="52">
        <v>129</v>
      </c>
      <c r="G520" s="52"/>
      <c r="H520" s="53"/>
      <c r="I520" s="57">
        <v>2.8750871171360024</v>
      </c>
      <c r="J520" s="58">
        <v>2.8750871171360024</v>
      </c>
      <c r="K520" s="58">
        <v>2.3786999999999998</v>
      </c>
      <c r="L520" s="243">
        <v>2.5583999999999998</v>
      </c>
      <c r="M520" s="1">
        <v>0.1797</v>
      </c>
      <c r="N520" s="2">
        <v>0.3921</v>
      </c>
      <c r="O520" s="2">
        <v>0.31668711713600256</v>
      </c>
      <c r="P520" s="2">
        <v>1.0999999999999999E-2</v>
      </c>
      <c r="Q520" s="2">
        <v>0</v>
      </c>
      <c r="R520" s="2">
        <v>0</v>
      </c>
      <c r="S520" s="2">
        <v>0.59060000000000001</v>
      </c>
      <c r="T520" s="2">
        <v>6.3E-2</v>
      </c>
      <c r="U520" s="2">
        <v>2.2000000000000001E-3</v>
      </c>
      <c r="V520" s="2">
        <v>0.18410000000000001</v>
      </c>
      <c r="W520" s="2">
        <v>8.2100000000000006E-2</v>
      </c>
      <c r="X520" s="2">
        <v>0.55359999999999998</v>
      </c>
      <c r="Y520" s="2">
        <v>0.27</v>
      </c>
      <c r="Z520" s="2">
        <v>5.9999999999999995E-4</v>
      </c>
      <c r="AA520" s="2">
        <v>0.22939999999999999</v>
      </c>
      <c r="AB520" s="3">
        <v>0</v>
      </c>
      <c r="AC520" s="244">
        <v>128.97</v>
      </c>
      <c r="AD520" s="108">
        <v>28.3734</v>
      </c>
      <c r="AE520" s="108">
        <v>86.803645410000001</v>
      </c>
      <c r="AF520" s="108">
        <f t="shared" si="1984"/>
        <v>8.5913040008093411</v>
      </c>
      <c r="AG520" s="108">
        <f t="shared" si="1985"/>
        <v>27.1643327946054</v>
      </c>
      <c r="AH520" s="108">
        <v>4.4901436122499998</v>
      </c>
      <c r="AI520" s="108">
        <v>18.150514814361326</v>
      </c>
      <c r="AJ520" s="108">
        <f t="shared" si="1986"/>
        <v>0.3511217090838199</v>
      </c>
      <c r="AK520" s="108">
        <f t="shared" si="1987"/>
        <v>10.622915504371624</v>
      </c>
      <c r="AL520" s="108">
        <v>13.339385191830567</v>
      </c>
      <c r="AM520" s="245">
        <v>336.15250683413029</v>
      </c>
      <c r="AN520" s="244">
        <v>275.27</v>
      </c>
      <c r="AO520" s="108">
        <v>60.559399999999997</v>
      </c>
      <c r="AP520" s="108">
        <v>185.27129930999999</v>
      </c>
      <c r="AQ520" s="108">
        <f t="shared" si="1988"/>
        <v>18.337041577907939</v>
      </c>
      <c r="AR520" s="108">
        <f t="shared" si="1989"/>
        <v>57.978800406071393</v>
      </c>
      <c r="AS520" s="246">
        <v>21.454583155424999</v>
      </c>
      <c r="AT520" s="247">
        <v>3.9646112676173724</v>
      </c>
      <c r="AU520" s="108">
        <v>39.606535619976022</v>
      </c>
      <c r="AV520" s="108">
        <f t="shared" si="1990"/>
        <v>0.76618843156843619</v>
      </c>
      <c r="AW520" s="108">
        <f t="shared" si="1991"/>
        <v>23.180437889232127</v>
      </c>
      <c r="AX520" s="108">
        <v>29.108090904270053</v>
      </c>
      <c r="AY520" s="245">
        <v>733.5238907876053</v>
      </c>
      <c r="AZ520" s="248">
        <v>70</v>
      </c>
      <c r="BA520" s="108">
        <v>356.80166666666662</v>
      </c>
      <c r="BB520" s="108">
        <v>37.209310223848</v>
      </c>
      <c r="BC520" s="109">
        <v>29.7674481790784</v>
      </c>
      <c r="BD520" s="109">
        <v>7.4418620447696</v>
      </c>
      <c r="BE520" s="108">
        <v>13.953493749999998</v>
      </c>
      <c r="BF520" s="109">
        <v>11.162794999999999</v>
      </c>
      <c r="BG520" s="109">
        <v>2.7906987499999989</v>
      </c>
      <c r="BH520" s="108">
        <v>29.781406356757564</v>
      </c>
      <c r="BI520" s="109">
        <f t="shared" si="1992"/>
        <v>17.430104135606786</v>
      </c>
      <c r="BJ520" s="108">
        <f t="shared" si="1993"/>
        <v>0.57612130597147515</v>
      </c>
      <c r="BK520" s="108">
        <v>21.88729384986361</v>
      </c>
      <c r="BL520" s="245">
        <v>551.5598050165629</v>
      </c>
      <c r="BM520" s="244">
        <v>7.36</v>
      </c>
      <c r="BN520" s="108">
        <v>1.6192</v>
      </c>
      <c r="BO520" s="108">
        <v>4.9536700800000002</v>
      </c>
      <c r="BP520" s="108">
        <f t="shared" si="1994"/>
        <v>0.49028454249792003</v>
      </c>
      <c r="BQ520" s="108">
        <f t="shared" si="1995"/>
        <v>1.5502015148352</v>
      </c>
      <c r="BR520" s="108">
        <v>1.2801712777416701</v>
      </c>
      <c r="BS520" s="108">
        <v>1.1105520191151419</v>
      </c>
      <c r="BT520" s="108">
        <f t="shared" si="1996"/>
        <v>2.1483628809782423E-2</v>
      </c>
      <c r="BU520" s="108">
        <f t="shared" si="1997"/>
        <v>0.6499705591234809</v>
      </c>
      <c r="BV520" s="108">
        <v>0.81617966884284066</v>
      </c>
      <c r="BW520" s="245">
        <v>20.567727654839587</v>
      </c>
      <c r="BX520" s="107">
        <v>0</v>
      </c>
      <c r="BY520" s="108">
        <v>0</v>
      </c>
      <c r="BZ520" s="109">
        <f t="shared" si="1998"/>
        <v>0</v>
      </c>
      <c r="CA520" s="109">
        <f t="shared" si="1999"/>
        <v>0</v>
      </c>
      <c r="CB520" s="108">
        <v>0</v>
      </c>
      <c r="CC520" s="110">
        <v>0</v>
      </c>
      <c r="CD520" s="244">
        <v>0</v>
      </c>
      <c r="CE520" s="108">
        <v>0</v>
      </c>
      <c r="CF520" s="109">
        <f t="shared" si="2000"/>
        <v>0</v>
      </c>
      <c r="CG520" s="109">
        <f t="shared" si="2001"/>
        <v>0</v>
      </c>
      <c r="CH520" s="108">
        <v>0</v>
      </c>
      <c r="CI520" s="245">
        <v>0</v>
      </c>
      <c r="CJ520" s="249">
        <v>408.00617325494284</v>
      </c>
      <c r="CK520" s="250">
        <v>89.761358116087422</v>
      </c>
      <c r="CL520" s="250">
        <v>45.135708336736812</v>
      </c>
      <c r="CM520" s="251">
        <v>29.746640299932654</v>
      </c>
      <c r="CN520" s="252">
        <f t="shared" si="1871"/>
        <v>14.499999814202171</v>
      </c>
      <c r="CO520" s="250">
        <v>274.60977892775901</v>
      </c>
      <c r="CP520" s="252">
        <f t="shared" si="2002"/>
        <v>27.179228259596023</v>
      </c>
      <c r="CQ520" s="250">
        <v>85.9363842176529</v>
      </c>
      <c r="CR520" s="250">
        <v>59.678450360393441</v>
      </c>
      <c r="CS520" s="252">
        <f t="shared" si="2003"/>
        <v>1.1544796222218112</v>
      </c>
      <c r="CT520" s="252">
        <f t="shared" si="2004"/>
        <v>34.927887285526751</v>
      </c>
      <c r="CU520" s="250">
        <f t="shared" si="1872"/>
        <v>877.19146899591954</v>
      </c>
      <c r="CV520" s="245">
        <f t="shared" si="2005"/>
        <v>1105.2612509348587</v>
      </c>
      <c r="CW520" s="244">
        <v>87.223600000000005</v>
      </c>
      <c r="CX520" s="108">
        <v>6.3673228000000002</v>
      </c>
      <c r="CY520" s="108">
        <f t="shared" si="2006"/>
        <v>0.12317585956600001</v>
      </c>
      <c r="CZ520" s="108">
        <f t="shared" si="2007"/>
        <v>3.7265902805104001</v>
      </c>
      <c r="DA520" s="108">
        <v>4.6795461400000002</v>
      </c>
      <c r="DB520" s="245">
        <v>117.924562728</v>
      </c>
      <c r="DC520" s="244">
        <v>2.9464000000000001</v>
      </c>
      <c r="DD520" s="108">
        <v>0.21508720000000001</v>
      </c>
      <c r="DE520" s="108">
        <f t="shared" si="2008"/>
        <v>4.160861884E-3</v>
      </c>
      <c r="DF520" s="108">
        <f t="shared" si="2009"/>
        <v>0.1258836553696</v>
      </c>
      <c r="DG520" s="108">
        <v>0.15807436</v>
      </c>
      <c r="DH520" s="245">
        <v>3.9834738720000002</v>
      </c>
      <c r="DI520" s="107">
        <v>133.358816419308</v>
      </c>
      <c r="DJ520" s="108">
        <v>29.33893961224776</v>
      </c>
      <c r="DK520" s="108">
        <v>2.2183284035190893</v>
      </c>
      <c r="DL520" s="108">
        <v>89.757551467464509</v>
      </c>
      <c r="DM520" s="108">
        <f t="shared" si="2010"/>
        <v>8.8836638989408332</v>
      </c>
      <c r="DN520" s="108">
        <f t="shared" si="2011"/>
        <v>28.088728156228342</v>
      </c>
      <c r="DO520" s="108">
        <v>18.591175420885371</v>
      </c>
      <c r="DP520" s="108">
        <f t="shared" si="2012"/>
        <v>0.35964628851702751</v>
      </c>
      <c r="DQ520" s="108">
        <f t="shared" si="2013"/>
        <v>10.880820056230739</v>
      </c>
      <c r="DR520" s="108">
        <v>13.663240566171238</v>
      </c>
      <c r="DS520" s="110">
        <v>344.31366226751516</v>
      </c>
      <c r="DT520" s="244">
        <v>59.05</v>
      </c>
      <c r="DU520" s="108">
        <v>12.991</v>
      </c>
      <c r="DV520" s="108">
        <v>39.74377965</v>
      </c>
      <c r="DW520" s="108">
        <f t="shared" si="2014"/>
        <v>3.9336008470791004</v>
      </c>
      <c r="DX520" s="108">
        <f t="shared" si="2015"/>
        <v>12.437418403671</v>
      </c>
      <c r="DY520" s="108">
        <v>1.1569164254166699</v>
      </c>
      <c r="DZ520" s="108">
        <v>0.6222337537</v>
      </c>
      <c r="EA520" s="108"/>
      <c r="EB520" s="108">
        <v>8.2901668775255164</v>
      </c>
      <c r="EC520" s="108">
        <f t="shared" si="2016"/>
        <v>0.16037327824573111</v>
      </c>
      <c r="ED520" s="108">
        <f t="shared" si="2017"/>
        <v>4.8519693880756041</v>
      </c>
      <c r="EE520" s="108">
        <v>6.0927048353321096</v>
      </c>
      <c r="EF520" s="245">
        <v>153.53616185036915</v>
      </c>
      <c r="EG520" s="249">
        <v>237.05247460317463</v>
      </c>
      <c r="EH520" s="250">
        <v>52.151544412698449</v>
      </c>
      <c r="EI520" s="250">
        <v>317.28941641030281</v>
      </c>
      <c r="EJ520" s="250">
        <v>159.54887918909046</v>
      </c>
      <c r="EK520" s="250">
        <f t="shared" si="2018"/>
        <v>15.791190768861039</v>
      </c>
      <c r="EL520" s="250">
        <v>49.929226253433967</v>
      </c>
      <c r="EM520" s="250">
        <v>55.921088966914432</v>
      </c>
      <c r="EN520" s="250">
        <f t="shared" si="2019"/>
        <v>1.0817934660649597</v>
      </c>
      <c r="EO520" s="250">
        <f t="shared" si="2020"/>
        <v>32.728823897488077</v>
      </c>
      <c r="EP520" s="250">
        <v>821.96340358218083</v>
      </c>
      <c r="EQ520" s="245">
        <v>1035.6738885135478</v>
      </c>
      <c r="ER520" s="244">
        <v>190.11</v>
      </c>
      <c r="ES520" s="108">
        <v>41.824199999999998</v>
      </c>
      <c r="ET520" s="108">
        <v>127.95410583</v>
      </c>
      <c r="EU520" s="108">
        <f t="shared" si="2021"/>
        <v>12.66412967041842</v>
      </c>
      <c r="EV520" s="108">
        <f t="shared" si="2022"/>
        <v>40.041957878440201</v>
      </c>
      <c r="EW520" s="108">
        <v>13.737546503825</v>
      </c>
      <c r="EX520" s="108">
        <v>27.274687220369199</v>
      </c>
      <c r="EY520" s="108">
        <f t="shared" si="2023"/>
        <v>0.52762882427804214</v>
      </c>
      <c r="EZ520" s="108">
        <f t="shared" si="2024"/>
        <v>15.96300164009104</v>
      </c>
      <c r="FA520" s="108">
        <v>20.0450269777097</v>
      </c>
      <c r="FB520" s="245">
        <v>505.13467983828468</v>
      </c>
      <c r="FC520" s="244">
        <v>0.83333333333333293</v>
      </c>
      <c r="FD520" s="108">
        <v>6.0833333333333302E-2</v>
      </c>
      <c r="FE520" s="108">
        <f t="shared" si="2025"/>
        <v>1.1768208333333328E-3</v>
      </c>
      <c r="FF520" s="108">
        <f t="shared" si="2026"/>
        <v>3.5603803333333316E-2</v>
      </c>
      <c r="FG520" s="108">
        <v>4.4708333333333301E-2</v>
      </c>
      <c r="FH520" s="245">
        <v>1.1266499999999995</v>
      </c>
      <c r="FI520" s="244">
        <v>317.44738666666598</v>
      </c>
      <c r="FJ520" s="108">
        <v>23.173659226666601</v>
      </c>
      <c r="FK520" s="108">
        <f t="shared" si="2027"/>
        <v>0.44829443773986544</v>
      </c>
      <c r="FL520" s="108">
        <f t="shared" si="2028"/>
        <v>13.562801188272708</v>
      </c>
      <c r="FM520" s="108">
        <v>17.030999999999999</v>
      </c>
      <c r="FN520" s="245">
        <v>429.18245507199907</v>
      </c>
      <c r="FO520" s="244">
        <v>0</v>
      </c>
      <c r="FP520" s="108">
        <v>0</v>
      </c>
      <c r="FQ520" s="108">
        <f t="shared" si="2029"/>
        <v>0</v>
      </c>
      <c r="FR520" s="108">
        <f t="shared" si="2030"/>
        <v>0</v>
      </c>
      <c r="FS520" s="108">
        <v>0</v>
      </c>
      <c r="FT520" s="110">
        <v>0</v>
      </c>
      <c r="FU520" s="253">
        <f t="shared" si="1873"/>
        <v>1755.7965064184591</v>
      </c>
      <c r="FV520" s="254">
        <f t="shared" si="1874"/>
        <v>399.98633092520043</v>
      </c>
      <c r="FW520" s="254">
        <f t="shared" si="1875"/>
        <v>59.394854260897944</v>
      </c>
      <c r="FX520" s="254">
        <f t="shared" si="1876"/>
        <v>356.80166666666662</v>
      </c>
      <c r="FY520" s="254">
        <f t="shared" si="1877"/>
        <v>0</v>
      </c>
      <c r="FZ520" s="254">
        <f t="shared" si="1878"/>
        <v>0</v>
      </c>
      <c r="GA520" s="254">
        <f t="shared" si="2031"/>
        <v>87.223600000000005</v>
      </c>
      <c r="GB520" s="254">
        <f t="shared" si="2032"/>
        <v>2.9464000000000001</v>
      </c>
      <c r="GC520" s="254">
        <f t="shared" si="2033"/>
        <v>317.44738666666598</v>
      </c>
      <c r="GD520" s="254">
        <f t="shared" si="2034"/>
        <v>0</v>
      </c>
      <c r="GE520" s="254">
        <f t="shared" si="1879"/>
        <v>968.64270986431393</v>
      </c>
      <c r="GF520" s="255">
        <f t="shared" si="1880"/>
        <v>369.8150005424248</v>
      </c>
      <c r="GG520" s="255">
        <f t="shared" si="1881"/>
        <v>95.870443566110623</v>
      </c>
      <c r="GH520" s="254">
        <f t="shared" si="1882"/>
        <v>288.22148021629795</v>
      </c>
      <c r="GI520" s="255">
        <f t="shared" si="1883"/>
        <v>205.79790732554341</v>
      </c>
      <c r="GJ520" s="256">
        <f t="shared" si="1884"/>
        <v>5.5756445347842831</v>
      </c>
      <c r="GK520" s="253">
        <f t="shared" si="2035"/>
        <v>4236.460935018501</v>
      </c>
      <c r="GL520" s="257">
        <f t="shared" si="2036"/>
        <v>5337.9407781233122</v>
      </c>
      <c r="GM520" s="221">
        <f t="shared" si="2037"/>
        <v>5337.9407781233122</v>
      </c>
      <c r="GN520" s="222">
        <f t="shared" si="2038"/>
        <v>2937.5758620008983</v>
      </c>
      <c r="GO520" s="222">
        <f t="shared" si="2039"/>
        <v>202.65958737585899</v>
      </c>
      <c r="GP520" s="55">
        <f t="shared" si="2040"/>
        <v>0.55032005488709768</v>
      </c>
      <c r="GQ520" s="56">
        <f t="shared" si="2041"/>
        <v>3.7965874070095829E-2</v>
      </c>
      <c r="GR520" s="258">
        <f t="shared" si="2042"/>
        <v>1.0921160664942662</v>
      </c>
      <c r="GS520" s="227">
        <f t="shared" si="1885"/>
        <v>5337.9407781233122</v>
      </c>
      <c r="GT520" s="222">
        <f t="shared" si="2109"/>
        <v>2937.5758620008983</v>
      </c>
      <c r="GU520" s="222">
        <f t="shared" si="2110"/>
        <v>202.65958737585899</v>
      </c>
      <c r="GV520" s="37">
        <f t="shared" si="2099"/>
        <v>0.55032005488709768</v>
      </c>
      <c r="GW520" s="228">
        <f t="shared" si="2100"/>
        <v>3.7965874070095829E-2</v>
      </c>
      <c r="GX520" s="258">
        <f t="shared" si="2043"/>
        <v>1.0921160664942662</v>
      </c>
      <c r="GY520" s="221">
        <f t="shared" si="2108"/>
        <v>4450.2284662726188</v>
      </c>
      <c r="GZ520" s="222">
        <f t="shared" si="2044"/>
        <v>2654.4430638384561</v>
      </c>
      <c r="HA520" s="222">
        <f t="shared" si="2045"/>
        <v>139.09411173023076</v>
      </c>
      <c r="HB520" s="55">
        <f t="shared" si="2046"/>
        <v>0.59647343590468282</v>
      </c>
      <c r="HC520" s="56">
        <f t="shared" si="2047"/>
        <v>3.1255499079293772E-2</v>
      </c>
      <c r="HD520" s="258">
        <f t="shared" si="2048"/>
        <v>1.0983088642136465</v>
      </c>
      <c r="HE520" s="221">
        <f t="shared" si="2049"/>
        <v>4786.3809731067495</v>
      </c>
      <c r="HF520" s="222">
        <f t="shared" si="2050"/>
        <v>2910.7823059236434</v>
      </c>
      <c r="HG520" s="222">
        <f t="shared" si="2051"/>
        <v>150.36156812469613</v>
      </c>
      <c r="HH520" s="55">
        <f t="shared" si="2052"/>
        <v>0.60813844996427635</v>
      </c>
      <c r="HI520" s="56">
        <f t="shared" si="2053"/>
        <v>3.1414458850963396E-2</v>
      </c>
      <c r="HJ520" s="259">
        <f t="shared" si="2054"/>
        <v>1.1001613947854163</v>
      </c>
      <c r="HK520" s="54">
        <f t="shared" si="1886"/>
        <v>3.1399288331949107</v>
      </c>
      <c r="HL520" s="55">
        <f t="shared" si="1887"/>
        <v>3.1399288331949107</v>
      </c>
      <c r="HM520" s="55">
        <f t="shared" si="1888"/>
        <v>2.6125472953050006</v>
      </c>
      <c r="HN520" s="56">
        <f t="shared" si="1889"/>
        <v>2.8146529124190089</v>
      </c>
      <c r="HQ520" s="57">
        <f t="shared" si="1890"/>
        <v>203.44384292475198</v>
      </c>
      <c r="HR520" s="58">
        <f t="shared" si="2055"/>
        <v>235.32349311106063</v>
      </c>
      <c r="HS520" s="58">
        <f t="shared" si="1891"/>
        <v>8.9424257098931612</v>
      </c>
      <c r="HT520" s="58">
        <f t="shared" si="2056"/>
        <v>10.327607452355613</v>
      </c>
      <c r="HU520" s="58">
        <f t="shared" si="1892"/>
        <v>266.78770383661134</v>
      </c>
      <c r="HV520" s="55">
        <f t="shared" si="2127"/>
        <v>0.76256828931421439</v>
      </c>
      <c r="HW520" s="56">
        <f t="shared" si="2128"/>
        <v>3.3518882547037353E-2</v>
      </c>
      <c r="HX520" s="260">
        <f t="shared" si="2129"/>
        <v>1.1246865258420737</v>
      </c>
      <c r="HY520" s="57">
        <f t="shared" si="1893"/>
        <v>434.84367072027027</v>
      </c>
      <c r="HZ520" s="58">
        <f t="shared" si="2057"/>
        <v>502.98367392213663</v>
      </c>
      <c r="IA520" s="58">
        <f t="shared" si="1894"/>
        <v>23.067841277093748</v>
      </c>
      <c r="IB520" s="58">
        <f t="shared" si="2058"/>
        <v>26.641049890915571</v>
      </c>
      <c r="IC520" s="58">
        <f t="shared" si="1895"/>
        <v>582.16181808540102</v>
      </c>
      <c r="ID520" s="55">
        <f t="shared" si="1896"/>
        <v>0.74694639396031337</v>
      </c>
      <c r="IE520" s="56">
        <f t="shared" si="1897"/>
        <v>3.9624449011373984E-2</v>
      </c>
      <c r="IF520" s="260">
        <f t="shared" si="1898"/>
        <v>1.1231843270854429</v>
      </c>
      <c r="IG520" s="57">
        <f t="shared" si="1899"/>
        <v>21.264727045440278</v>
      </c>
      <c r="IH520" s="58">
        <f t="shared" si="2059"/>
        <v>24.596909773460769</v>
      </c>
      <c r="II520" s="58">
        <f t="shared" si="1900"/>
        <v>41.506364485049879</v>
      </c>
      <c r="IJ520" s="58">
        <f t="shared" si="2060"/>
        <v>47.935700343784106</v>
      </c>
      <c r="IK520" s="58">
        <f t="shared" si="1901"/>
        <v>437.74587699727215</v>
      </c>
      <c r="IL520" s="55">
        <f t="shared" si="1902"/>
        <v>4.857778945013979E-2</v>
      </c>
      <c r="IM520" s="56">
        <f t="shared" si="1903"/>
        <v>9.4818401876823458E-2</v>
      </c>
      <c r="IN520" s="260">
        <f t="shared" si="1904"/>
        <v>1.0222995100575569</v>
      </c>
      <c r="IO520" s="57">
        <f t="shared" si="1905"/>
        <v>11.663409930229591</v>
      </c>
      <c r="IP520" s="58">
        <f t="shared" si="2061"/>
        <v>13.491066266296569</v>
      </c>
      <c r="IQ520" s="58">
        <f t="shared" si="1906"/>
        <v>0.51176817130770247</v>
      </c>
      <c r="IR520" s="58">
        <f t="shared" si="2062"/>
        <v>0.59104106104326559</v>
      </c>
      <c r="IS520" s="58">
        <f t="shared" si="1907"/>
        <v>16.323593376856813</v>
      </c>
      <c r="IT520" s="55">
        <f t="shared" si="1908"/>
        <v>0.71451240305738595</v>
      </c>
      <c r="IU520" s="56">
        <f t="shared" si="1909"/>
        <v>3.1351440794480628E-2</v>
      </c>
      <c r="IV520" s="260">
        <f t="shared" si="1910"/>
        <v>1.1168204317381574</v>
      </c>
      <c r="IW520" s="57">
        <f t="shared" si="1911"/>
        <v>0</v>
      </c>
      <c r="IX520" s="58">
        <f t="shared" si="2063"/>
        <v>0</v>
      </c>
      <c r="IY520" s="58">
        <f t="shared" si="1912"/>
        <v>0</v>
      </c>
      <c r="IZ520" s="58">
        <f t="shared" si="2064"/>
        <v>0</v>
      </c>
      <c r="JA520" s="58">
        <f t="shared" si="1913"/>
        <v>0</v>
      </c>
      <c r="JB520" s="55"/>
      <c r="JC520" s="56"/>
      <c r="JD520" s="260"/>
      <c r="JE520" s="57">
        <f t="shared" si="1914"/>
        <v>0</v>
      </c>
      <c r="JF520" s="58">
        <f t="shared" si="2065"/>
        <v>0</v>
      </c>
      <c r="JG520" s="58">
        <f t="shared" si="1915"/>
        <v>0</v>
      </c>
      <c r="JH520" s="58">
        <f t="shared" si="2066"/>
        <v>0</v>
      </c>
      <c r="JI520" s="58">
        <f t="shared" si="1916"/>
        <v>0</v>
      </c>
      <c r="JJ520" s="55"/>
      <c r="JK520" s="56"/>
      <c r="JL520" s="260"/>
      <c r="JM520" s="57">
        <f t="shared" si="1917"/>
        <v>645.22194260490949</v>
      </c>
      <c r="JN520" s="58">
        <f t="shared" si="2067"/>
        <v>746.32822101109889</v>
      </c>
      <c r="JO520" s="58">
        <f t="shared" si="1918"/>
        <v>42.833707696020006</v>
      </c>
      <c r="JP520" s="58">
        <f t="shared" si="2068"/>
        <v>49.468649018133505</v>
      </c>
      <c r="JQ520" s="58">
        <f t="shared" si="1919"/>
        <v>877.19146899591965</v>
      </c>
      <c r="JR520" s="55">
        <f t="shared" si="1920"/>
        <v>0.73555428365424613</v>
      </c>
      <c r="JS520" s="56">
        <f t="shared" si="1921"/>
        <v>4.8830511022923836E-2</v>
      </c>
      <c r="JT520" s="260">
        <f t="shared" si="1922"/>
        <v>1.1228252024060714</v>
      </c>
      <c r="JU520" s="57">
        <f t="shared" si="1923"/>
        <v>4.5464401422226883</v>
      </c>
      <c r="JV520" s="58">
        <f t="shared" si="2069"/>
        <v>5.2588673125089835</v>
      </c>
      <c r="JW520" s="58">
        <f t="shared" si="1924"/>
        <v>0.12317585956600001</v>
      </c>
      <c r="JX520" s="58">
        <f t="shared" si="2070"/>
        <v>0.14225580021277343</v>
      </c>
      <c r="JY520" s="58">
        <f t="shared" si="1925"/>
        <v>93.590922800000001</v>
      </c>
      <c r="JZ520" s="55">
        <f t="shared" si="1926"/>
        <v>4.8577789450139797E-2</v>
      </c>
      <c r="KA520" s="56">
        <f t="shared" si="1927"/>
        <v>1.3161090400745574E-3</v>
      </c>
      <c r="KB520" s="260">
        <f t="shared" si="1928"/>
        <v>1.0078160048971445</v>
      </c>
      <c r="KC520" s="57">
        <f t="shared" si="1929"/>
        <v>0.153578059550912</v>
      </c>
      <c r="KD520" s="58">
        <f t="shared" si="2071"/>
        <v>0.17764374148253992</v>
      </c>
      <c r="KE520" s="58">
        <f t="shared" si="1930"/>
        <v>4.160861884E-3</v>
      </c>
      <c r="KF520" s="58">
        <f t="shared" si="2072"/>
        <v>4.8053793898316004E-3</v>
      </c>
      <c r="KG520" s="58">
        <f t="shared" si="1931"/>
        <v>3.1614872000000003</v>
      </c>
      <c r="KH520" s="55">
        <f t="shared" si="1932"/>
        <v>4.857778945013979E-2</v>
      </c>
      <c r="KI520" s="56">
        <f t="shared" si="1933"/>
        <v>1.3161090400745572E-3</v>
      </c>
      <c r="KJ520" s="260">
        <f t="shared" si="1934"/>
        <v>1.0078160048971445</v>
      </c>
      <c r="KK520" s="57">
        <f t="shared" si="1935"/>
        <v>210.24060485075586</v>
      </c>
      <c r="KL520" s="58">
        <f t="shared" si="2073"/>
        <v>243.18530763086932</v>
      </c>
      <c r="KM520" s="58">
        <f t="shared" si="1936"/>
        <v>9.24331018745786</v>
      </c>
      <c r="KN520" s="58">
        <f t="shared" si="2074"/>
        <v>10.675098935495082</v>
      </c>
      <c r="KO520" s="58">
        <f t="shared" si="1937"/>
        <v>273.26481132342474</v>
      </c>
      <c r="KP520" s="55">
        <f t="shared" si="2075"/>
        <v>0.76936581710816732</v>
      </c>
      <c r="KQ520" s="56">
        <f t="shared" si="2076"/>
        <v>3.3825468206800574E-2</v>
      </c>
      <c r="KR520" s="260">
        <f t="shared" si="2077"/>
        <v>1.1257991885660834</v>
      </c>
      <c r="KS520" s="57">
        <f t="shared" si="1938"/>
        <v>93.13405310593086</v>
      </c>
      <c r="KT520" s="58">
        <f t="shared" si="2078"/>
        <v>107.72815922763023</v>
      </c>
      <c r="KU520" s="58">
        <f t="shared" si="1939"/>
        <v>4.0939741253248316</v>
      </c>
      <c r="KV520" s="58">
        <f t="shared" si="2079"/>
        <v>4.7281307173376481</v>
      </c>
      <c r="KW520" s="58">
        <f t="shared" si="1940"/>
        <v>121.8540967066422</v>
      </c>
      <c r="KX520" s="55">
        <f t="shared" si="1941"/>
        <v>0.76430793566298028</v>
      </c>
      <c r="KY520" s="56">
        <f t="shared" si="1942"/>
        <v>3.3597344988579865E-2</v>
      </c>
      <c r="KZ520" s="260">
        <f t="shared" si="1943"/>
        <v>1.1249712822571201</v>
      </c>
      <c r="LA520" s="57">
        <f t="shared" si="1944"/>
        <v>390.04684019999797</v>
      </c>
      <c r="LB520" s="58">
        <f t="shared" si="2080"/>
        <v>451.16718005933768</v>
      </c>
      <c r="LC520" s="58">
        <f t="shared" si="1945"/>
        <v>16.872984234925998</v>
      </c>
      <c r="LD520" s="58">
        <f t="shared" si="2081"/>
        <v>19.486609492916035</v>
      </c>
      <c r="LE520" s="58">
        <f t="shared" si="1946"/>
        <v>821.96340358218083</v>
      </c>
      <c r="LF520" s="55">
        <f t="shared" si="2082"/>
        <v>0.47453066462587423</v>
      </c>
      <c r="LG520" s="56">
        <f t="shared" si="2083"/>
        <v>2.0527658727130929E-2</v>
      </c>
      <c r="LH520" s="260">
        <f t="shared" si="2084"/>
        <v>1.0775386894837071</v>
      </c>
      <c r="LI520" s="57">
        <f t="shared" si="1947"/>
        <v>300.2602506126081</v>
      </c>
      <c r="LJ520" s="58">
        <f t="shared" si="2085"/>
        <v>347.31103188360379</v>
      </c>
      <c r="LK520" s="58">
        <f t="shared" si="1948"/>
        <v>13.191758494696462</v>
      </c>
      <c r="LL520" s="58">
        <f t="shared" si="2086"/>
        <v>15.235161885524944</v>
      </c>
      <c r="LM520" s="58">
        <f t="shared" si="1949"/>
        <v>400.90053955419415</v>
      </c>
      <c r="LN520" s="55">
        <f t="shared" si="1950"/>
        <v>0.74896444626016423</v>
      </c>
      <c r="LO520" s="56">
        <f t="shared" si="1951"/>
        <v>3.2905314892730859E-2</v>
      </c>
      <c r="LP520" s="260">
        <f t="shared" si="1952"/>
        <v>1.1224597620058518</v>
      </c>
      <c r="LQ520" s="57">
        <f t="shared" si="1953"/>
        <v>4.3436640066666643E-2</v>
      </c>
      <c r="LR520" s="58">
        <f t="shared" si="2087"/>
        <v>5.0243161565113312E-2</v>
      </c>
      <c r="LS520" s="58">
        <f t="shared" si="1954"/>
        <v>1.1768208333333328E-3</v>
      </c>
      <c r="LT520" s="58">
        <f t="shared" si="2088"/>
        <v>1.359110380416666E-3</v>
      </c>
      <c r="LU520" s="58">
        <f t="shared" si="1955"/>
        <v>0.89416666666666633</v>
      </c>
      <c r="LV520" s="55">
        <f t="shared" si="2101"/>
        <v>4.857778945013979E-2</v>
      </c>
      <c r="LW520" s="56">
        <f t="shared" si="2102"/>
        <v>1.3161090400745572E-3</v>
      </c>
      <c r="LX520" s="260">
        <f t="shared" si="2103"/>
        <v>1.0078160048971445</v>
      </c>
      <c r="LY520" s="57">
        <f t="shared" si="1956"/>
        <v>16.546617449692704</v>
      </c>
      <c r="LZ520" s="58">
        <f t="shared" si="2089"/>
        <v>19.13947240405955</v>
      </c>
      <c r="MA520" s="58">
        <f t="shared" si="1957"/>
        <v>0.44829443773986544</v>
      </c>
      <c r="MB520" s="58">
        <f t="shared" si="2090"/>
        <v>0.5177352461457706</v>
      </c>
      <c r="MC520" s="58">
        <f t="shared" si="1958"/>
        <v>340.62099608888815</v>
      </c>
      <c r="MD520" s="55">
        <f t="shared" si="1959"/>
        <v>4.8577796553019047E-2</v>
      </c>
      <c r="ME520" s="56">
        <f t="shared" si="1960"/>
        <v>1.3161092325115475E-3</v>
      </c>
      <c r="MF520" s="260">
        <f t="shared" si="1961"/>
        <v>1.0078160060399741</v>
      </c>
      <c r="MG520" s="57">
        <f t="shared" si="1962"/>
        <v>0</v>
      </c>
      <c r="MH520" s="58">
        <f t="shared" si="2091"/>
        <v>0</v>
      </c>
      <c r="MI520" s="58">
        <f t="shared" si="1963"/>
        <v>0</v>
      </c>
      <c r="MJ520" s="58">
        <f t="shared" si="2092"/>
        <v>0</v>
      </c>
      <c r="MK520" s="58">
        <f t="shared" si="1964"/>
        <v>0</v>
      </c>
      <c r="ML520" s="55"/>
      <c r="MM520" s="56"/>
      <c r="MN520" s="260"/>
      <c r="MO520" s="59">
        <v>2.8750871171360024</v>
      </c>
      <c r="MP520" s="60">
        <v>2.8750871171360024</v>
      </c>
      <c r="MQ520" s="60">
        <v>2.3786999999999998</v>
      </c>
      <c r="MR520" s="61">
        <v>2.5583999999999998</v>
      </c>
      <c r="MS520" s="59">
        <f t="shared" si="1965"/>
        <v>1.0921160664942662</v>
      </c>
      <c r="MT520" s="60">
        <f t="shared" si="2132"/>
        <v>1.0921160664942662</v>
      </c>
      <c r="MU520" s="60">
        <f t="shared" si="2093"/>
        <v>1.0983088642136465</v>
      </c>
      <c r="MV520" s="61">
        <f t="shared" si="2094"/>
        <v>1.1001613947854163</v>
      </c>
      <c r="MW520" s="66">
        <f t="shared" si="2095"/>
        <v>3.1399288331949107</v>
      </c>
      <c r="MX520" s="67">
        <f t="shared" si="2096"/>
        <v>3.1399288331949107</v>
      </c>
      <c r="MY520" s="67">
        <f t="shared" si="2097"/>
        <v>2.6125472953050006</v>
      </c>
      <c r="MZ520" s="261">
        <f t="shared" si="2098"/>
        <v>2.8146529124190089</v>
      </c>
      <c r="NA520" s="59">
        <f t="shared" si="1966"/>
        <v>1.0922792602152582</v>
      </c>
      <c r="NB520" s="60">
        <f t="shared" si="2133"/>
        <v>1.0922792602152582</v>
      </c>
      <c r="NC520" s="60">
        <f t="shared" si="1967"/>
        <v>1.0983069642982453</v>
      </c>
      <c r="ND520" s="262">
        <f t="shared" si="2134"/>
        <v>1.1001598439141873</v>
      </c>
      <c r="NE520" s="62">
        <f t="shared" si="1968"/>
        <v>3.1403980293597322</v>
      </c>
      <c r="NF520" s="63">
        <f t="shared" si="2135"/>
        <v>3.1403980293597322</v>
      </c>
      <c r="NG520" s="63">
        <f t="shared" si="1969"/>
        <v>2.6125427759762356</v>
      </c>
      <c r="NH520" s="64">
        <f t="shared" si="2136"/>
        <v>2.8146489446700564</v>
      </c>
      <c r="NI520" s="238">
        <f t="shared" si="2104"/>
        <v>-4.6919616482155035E-4</v>
      </c>
      <c r="NJ520" s="238">
        <f t="shared" si="2105"/>
        <v>-4.6919616482155035E-4</v>
      </c>
      <c r="NK520" s="238">
        <f t="shared" si="2106"/>
        <v>4.5193287649958336E-6</v>
      </c>
      <c r="NL520" s="238">
        <f t="shared" si="2107"/>
        <v>3.9677489525047349E-6</v>
      </c>
      <c r="NM520" s="239">
        <f t="shared" si="1970"/>
        <v>0.20210616869382064</v>
      </c>
      <c r="NN520" s="240">
        <f t="shared" si="1971"/>
        <v>0.44040057465020216</v>
      </c>
      <c r="NO520" s="240">
        <f>O520*IN520+0.002</f>
        <v>0.32574908468967556</v>
      </c>
      <c r="NP520" s="240">
        <f t="shared" si="1972"/>
        <v>1.228502474911973E-2</v>
      </c>
      <c r="NQ520" s="240">
        <f t="shared" si="2131"/>
        <v>0</v>
      </c>
      <c r="NR520" s="240">
        <f t="shared" si="1973"/>
        <v>0</v>
      </c>
      <c r="NS520" s="240">
        <f t="shared" si="1974"/>
        <v>0.66314056454102577</v>
      </c>
      <c r="NT520" s="240">
        <f t="shared" si="1975"/>
        <v>6.3492408308520099E-2</v>
      </c>
      <c r="NU520" s="240">
        <f t="shared" si="1976"/>
        <v>2.2171952107737179E-3</v>
      </c>
      <c r="NV520" s="240">
        <f t="shared" si="1977"/>
        <v>0.20725963061501598</v>
      </c>
      <c r="NW520" s="240">
        <f t="shared" si="1978"/>
        <v>9.2360142273309562E-2</v>
      </c>
      <c r="NX520" s="240">
        <f t="shared" si="1979"/>
        <v>0.59652541849818019</v>
      </c>
      <c r="NY520" s="240">
        <f t="shared" si="1980"/>
        <v>0.30306413574158003</v>
      </c>
      <c r="NZ520" s="240">
        <f t="shared" si="1981"/>
        <v>6.046896029382867E-4</v>
      </c>
      <c r="OA520" s="240">
        <f t="shared" si="1982"/>
        <v>0.23119299178557007</v>
      </c>
      <c r="OB520" s="241">
        <f t="shared" si="1983"/>
        <v>0</v>
      </c>
      <c r="OC520" s="4"/>
      <c r="OD520" s="4"/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136"/>
      <c r="OP520" s="13"/>
      <c r="OQ520" s="13"/>
      <c r="OR520" s="13"/>
      <c r="OS520" s="13"/>
      <c r="OT520" s="13"/>
    </row>
    <row r="521" spans="1:410" ht="15" customHeight="1">
      <c r="A521" s="242">
        <v>502</v>
      </c>
      <c r="B521" s="49" t="s">
        <v>571</v>
      </c>
      <c r="C521" s="50">
        <v>1</v>
      </c>
      <c r="D521" s="51">
        <v>271.60000000000002</v>
      </c>
      <c r="E521" s="52">
        <v>271.60000000000002</v>
      </c>
      <c r="F521" s="52"/>
      <c r="G521" s="52"/>
      <c r="H521" s="53"/>
      <c r="I521" s="57">
        <v>1.0858319497822189</v>
      </c>
      <c r="J521" s="58"/>
      <c r="K521" s="58">
        <v>0.73770000000000002</v>
      </c>
      <c r="L521" s="243"/>
      <c r="M521" s="1">
        <v>0</v>
      </c>
      <c r="N521" s="2">
        <v>0</v>
      </c>
      <c r="O521" s="2">
        <v>0.34813194978221879</v>
      </c>
      <c r="P521" s="2">
        <v>0</v>
      </c>
      <c r="Q521" s="2">
        <v>0</v>
      </c>
      <c r="R521" s="2">
        <v>0</v>
      </c>
      <c r="S521" s="2">
        <v>0.26140000000000002</v>
      </c>
      <c r="T521" s="2">
        <v>0</v>
      </c>
      <c r="U521" s="2">
        <v>0</v>
      </c>
      <c r="V521" s="2">
        <v>0.13300000000000001</v>
      </c>
      <c r="W521" s="2">
        <v>0</v>
      </c>
      <c r="X521" s="2">
        <v>0.33910000000000001</v>
      </c>
      <c r="Y521" s="2">
        <v>0</v>
      </c>
      <c r="Z521" s="2">
        <v>4.1999999999999997E-3</v>
      </c>
      <c r="AA521" s="2">
        <v>0</v>
      </c>
      <c r="AB521" s="3">
        <v>0</v>
      </c>
      <c r="AC521" s="244">
        <v>0</v>
      </c>
      <c r="AD521" s="108">
        <v>0</v>
      </c>
      <c r="AE521" s="108">
        <v>0</v>
      </c>
      <c r="AF521" s="108">
        <f t="shared" si="1984"/>
        <v>0</v>
      </c>
      <c r="AG521" s="108">
        <f t="shared" si="1985"/>
        <v>0</v>
      </c>
      <c r="AH521" s="108">
        <v>0</v>
      </c>
      <c r="AI521" s="108">
        <v>0</v>
      </c>
      <c r="AJ521" s="108">
        <f t="shared" si="1986"/>
        <v>0</v>
      </c>
      <c r="AK521" s="108">
        <f t="shared" si="1987"/>
        <v>0</v>
      </c>
      <c r="AL521" s="108">
        <v>0</v>
      </c>
      <c r="AM521" s="245">
        <v>0</v>
      </c>
      <c r="AN521" s="244">
        <v>0</v>
      </c>
      <c r="AO521" s="108">
        <v>0</v>
      </c>
      <c r="AP521" s="108">
        <v>0</v>
      </c>
      <c r="AQ521" s="108">
        <f t="shared" si="1988"/>
        <v>0</v>
      </c>
      <c r="AR521" s="108">
        <f t="shared" si="1989"/>
        <v>0</v>
      </c>
      <c r="AS521" s="246">
        <v>0</v>
      </c>
      <c r="AT521" s="247">
        <v>0</v>
      </c>
      <c r="AU521" s="108">
        <v>0</v>
      </c>
      <c r="AV521" s="108">
        <f t="shared" si="1990"/>
        <v>0</v>
      </c>
      <c r="AW521" s="108">
        <f t="shared" si="1991"/>
        <v>0</v>
      </c>
      <c r="AX521" s="108">
        <v>0</v>
      </c>
      <c r="AY521" s="245">
        <v>0</v>
      </c>
      <c r="AZ521" s="248">
        <v>12</v>
      </c>
      <c r="BA521" s="108">
        <v>61.165999999999983</v>
      </c>
      <c r="BB521" s="108">
        <v>6.3787388955167996</v>
      </c>
      <c r="BC521" s="109">
        <v>5.1029911164134401</v>
      </c>
      <c r="BD521" s="109">
        <v>1.2757477791033596</v>
      </c>
      <c r="BE521" s="108">
        <v>2.3920274999999998</v>
      </c>
      <c r="BF521" s="109">
        <v>1.9136219999999999</v>
      </c>
      <c r="BG521" s="109">
        <v>0.47840549999999982</v>
      </c>
      <c r="BH521" s="108">
        <v>5.1053839468727249</v>
      </c>
      <c r="BI521" s="109">
        <f t="shared" si="1992"/>
        <v>2.9880178518183058</v>
      </c>
      <c r="BJ521" s="108">
        <f t="shared" si="1993"/>
        <v>9.8763652452252867E-2</v>
      </c>
      <c r="BK521" s="108">
        <v>3.7521075171194753</v>
      </c>
      <c r="BL521" s="245">
        <v>94.553109431410761</v>
      </c>
      <c r="BM521" s="244">
        <v>0</v>
      </c>
      <c r="BN521" s="108">
        <v>0</v>
      </c>
      <c r="BO521" s="108">
        <v>0</v>
      </c>
      <c r="BP521" s="108">
        <f t="shared" si="1994"/>
        <v>0</v>
      </c>
      <c r="BQ521" s="108">
        <f t="shared" si="1995"/>
        <v>0</v>
      </c>
      <c r="BR521" s="108">
        <v>0</v>
      </c>
      <c r="BS521" s="108">
        <v>0</v>
      </c>
      <c r="BT521" s="108">
        <f t="shared" si="1996"/>
        <v>0</v>
      </c>
      <c r="BU521" s="108">
        <f t="shared" si="1997"/>
        <v>0</v>
      </c>
      <c r="BV521" s="108">
        <v>0</v>
      </c>
      <c r="BW521" s="245">
        <v>0</v>
      </c>
      <c r="BX521" s="107">
        <v>0</v>
      </c>
      <c r="BY521" s="108">
        <v>0</v>
      </c>
      <c r="BZ521" s="109">
        <f t="shared" si="1998"/>
        <v>0</v>
      </c>
      <c r="CA521" s="109">
        <f t="shared" si="1999"/>
        <v>0</v>
      </c>
      <c r="CB521" s="108">
        <v>0</v>
      </c>
      <c r="CC521" s="110">
        <v>0</v>
      </c>
      <c r="CD521" s="244">
        <v>0</v>
      </c>
      <c r="CE521" s="108">
        <v>0</v>
      </c>
      <c r="CF521" s="109">
        <f t="shared" si="2000"/>
        <v>0</v>
      </c>
      <c r="CG521" s="109">
        <f t="shared" si="2001"/>
        <v>0</v>
      </c>
      <c r="CH521" s="108">
        <v>0</v>
      </c>
      <c r="CI521" s="245">
        <v>0</v>
      </c>
      <c r="CJ521" s="249">
        <v>25.337356420613926</v>
      </c>
      <c r="CK521" s="250">
        <v>5.574218412535064</v>
      </c>
      <c r="CL521" s="250">
        <v>4.3188044611438015</v>
      </c>
      <c r="CM521" s="251">
        <v>4.3188044611438015</v>
      </c>
      <c r="CN521" s="252">
        <f t="shared" si="1871"/>
        <v>2.1052012345845461</v>
      </c>
      <c r="CO521" s="250">
        <v>17.053383750963466</v>
      </c>
      <c r="CP521" s="252">
        <f t="shared" si="2002"/>
        <v>1.6878416033678583</v>
      </c>
      <c r="CQ521" s="250">
        <v>5.3366859110265068</v>
      </c>
      <c r="CR521" s="250">
        <v>3.816714702303706</v>
      </c>
      <c r="CS521" s="252">
        <f t="shared" si="2003"/>
        <v>7.3834345916065192E-2</v>
      </c>
      <c r="CT521" s="252">
        <f t="shared" si="2004"/>
        <v>2.2338009803878855</v>
      </c>
      <c r="CU521" s="250">
        <f t="shared" si="1872"/>
        <v>56.100477747559957</v>
      </c>
      <c r="CV521" s="245">
        <f t="shared" si="2005"/>
        <v>70.686601961925547</v>
      </c>
      <c r="CW521" s="244">
        <v>0</v>
      </c>
      <c r="CX521" s="108">
        <v>0</v>
      </c>
      <c r="CY521" s="108">
        <f t="shared" si="2006"/>
        <v>0</v>
      </c>
      <c r="CZ521" s="108">
        <f t="shared" si="2007"/>
        <v>0</v>
      </c>
      <c r="DA521" s="108">
        <v>0</v>
      </c>
      <c r="DB521" s="245">
        <v>0</v>
      </c>
      <c r="DC521" s="244">
        <v>0</v>
      </c>
      <c r="DD521" s="108">
        <v>0</v>
      </c>
      <c r="DE521" s="108">
        <f t="shared" si="2008"/>
        <v>0</v>
      </c>
      <c r="DF521" s="108">
        <f t="shared" si="2009"/>
        <v>0</v>
      </c>
      <c r="DG521" s="108">
        <v>0</v>
      </c>
      <c r="DH521" s="245">
        <v>0</v>
      </c>
      <c r="DI521" s="107">
        <v>13.990928357904</v>
      </c>
      <c r="DJ521" s="108">
        <v>3.0780042387388802</v>
      </c>
      <c r="DK521" s="108">
        <v>0.23116332565303654</v>
      </c>
      <c r="DL521" s="108">
        <v>9.4166363040723606</v>
      </c>
      <c r="DM521" s="108">
        <f t="shared" si="2010"/>
        <v>0.93200216155925786</v>
      </c>
      <c r="DN521" s="108">
        <f t="shared" si="2011"/>
        <v>2.9468421649964043</v>
      </c>
      <c r="DO521" s="108">
        <v>1.9503214525248842</v>
      </c>
      <c r="DP521" s="108">
        <f t="shared" si="2012"/>
        <v>3.7728968499093886E-2</v>
      </c>
      <c r="DQ521" s="108">
        <f t="shared" si="2013"/>
        <v>1.141460735876334</v>
      </c>
      <c r="DR521" s="108">
        <v>1.4333526839446582</v>
      </c>
      <c r="DS521" s="110">
        <v>36.120487635405382</v>
      </c>
      <c r="DT521" s="244">
        <v>0</v>
      </c>
      <c r="DU521" s="108">
        <v>0</v>
      </c>
      <c r="DV521" s="108">
        <v>0</v>
      </c>
      <c r="DW521" s="108">
        <f t="shared" si="2014"/>
        <v>0</v>
      </c>
      <c r="DX521" s="108">
        <f t="shared" si="2015"/>
        <v>0</v>
      </c>
      <c r="DY521" s="108">
        <v>0</v>
      </c>
      <c r="DZ521" s="108">
        <v>0</v>
      </c>
      <c r="EA521" s="108"/>
      <c r="EB521" s="108">
        <v>0</v>
      </c>
      <c r="EC521" s="108">
        <f t="shared" si="2016"/>
        <v>0</v>
      </c>
      <c r="ED521" s="108">
        <f t="shared" si="2017"/>
        <v>0</v>
      </c>
      <c r="EE521" s="108">
        <v>0</v>
      </c>
      <c r="EF521" s="245">
        <v>0</v>
      </c>
      <c r="EG521" s="249">
        <v>15.2826533333333</v>
      </c>
      <c r="EH521" s="250">
        <v>3.36218373333333</v>
      </c>
      <c r="EI521" s="250">
        <v>39.197626666666601</v>
      </c>
      <c r="EJ521" s="250">
        <v>10.286035673960001</v>
      </c>
      <c r="EK521" s="250">
        <f t="shared" si="2018"/>
        <v>1.0180500947945172</v>
      </c>
      <c r="EL521" s="250">
        <v>3.2189120038090424</v>
      </c>
      <c r="EM521" s="250">
        <v>4.9733804567324098</v>
      </c>
      <c r="EN521" s="250">
        <f t="shared" si="2019"/>
        <v>9.6210044935488473E-2</v>
      </c>
      <c r="EO521" s="250">
        <f t="shared" si="2020"/>
        <v>2.9107604331508639</v>
      </c>
      <c r="EP521" s="250">
        <v>73.101879864025648</v>
      </c>
      <c r="EQ521" s="245">
        <v>92.108368628672324</v>
      </c>
      <c r="ER521" s="244">
        <v>0</v>
      </c>
      <c r="ES521" s="108">
        <v>0</v>
      </c>
      <c r="ET521" s="108">
        <v>0</v>
      </c>
      <c r="EU521" s="108">
        <f t="shared" si="2021"/>
        <v>0</v>
      </c>
      <c r="EV521" s="108">
        <f t="shared" si="2022"/>
        <v>0</v>
      </c>
      <c r="EW521" s="108">
        <v>0</v>
      </c>
      <c r="EX521" s="108">
        <v>0</v>
      </c>
      <c r="EY521" s="108">
        <f t="shared" si="2023"/>
        <v>0</v>
      </c>
      <c r="EZ521" s="108">
        <f t="shared" si="2024"/>
        <v>0</v>
      </c>
      <c r="FA521" s="108">
        <v>0</v>
      </c>
      <c r="FB521" s="245">
        <v>0</v>
      </c>
      <c r="FC521" s="244">
        <v>0.83333333333333293</v>
      </c>
      <c r="FD521" s="108">
        <v>6.0833333333333302E-2</v>
      </c>
      <c r="FE521" s="108">
        <f t="shared" si="2025"/>
        <v>1.1768208333333328E-3</v>
      </c>
      <c r="FF521" s="108">
        <f t="shared" si="2026"/>
        <v>3.5603803333333316E-2</v>
      </c>
      <c r="FG521" s="108">
        <v>4.4708333333333301E-2</v>
      </c>
      <c r="FH521" s="245">
        <v>1.1266499999999995</v>
      </c>
      <c r="FI521" s="244">
        <v>0</v>
      </c>
      <c r="FJ521" s="108">
        <v>0</v>
      </c>
      <c r="FK521" s="108">
        <f t="shared" si="2027"/>
        <v>0</v>
      </c>
      <c r="FL521" s="108">
        <f t="shared" si="2028"/>
        <v>0</v>
      </c>
      <c r="FM521" s="108">
        <v>0</v>
      </c>
      <c r="FN521" s="245">
        <v>0</v>
      </c>
      <c r="FO521" s="244">
        <v>0</v>
      </c>
      <c r="FP521" s="108">
        <v>0</v>
      </c>
      <c r="FQ521" s="108">
        <f t="shared" si="2029"/>
        <v>0</v>
      </c>
      <c r="FR521" s="108">
        <f t="shared" si="2030"/>
        <v>0</v>
      </c>
      <c r="FS521" s="108">
        <v>0</v>
      </c>
      <c r="FT521" s="110">
        <v>0</v>
      </c>
      <c r="FU521" s="253">
        <f t="shared" si="1873"/>
        <v>66.625344496458496</v>
      </c>
      <c r="FV521" s="254">
        <f t="shared" si="1874"/>
        <v>44.229879831315586</v>
      </c>
      <c r="FW521" s="254">
        <f t="shared" si="1875"/>
        <v>9.1218143509979868</v>
      </c>
      <c r="FX521" s="254">
        <f t="shared" si="1876"/>
        <v>61.165999999999983</v>
      </c>
      <c r="FY521" s="254">
        <f t="shared" si="1877"/>
        <v>0</v>
      </c>
      <c r="FZ521" s="254">
        <f t="shared" si="1878"/>
        <v>0</v>
      </c>
      <c r="GA521" s="254">
        <f t="shared" si="2031"/>
        <v>0</v>
      </c>
      <c r="GB521" s="254">
        <f t="shared" si="2032"/>
        <v>0</v>
      </c>
      <c r="GC521" s="254">
        <f t="shared" si="2033"/>
        <v>0</v>
      </c>
      <c r="GD521" s="254">
        <f t="shared" si="2034"/>
        <v>0</v>
      </c>
      <c r="GE521" s="254">
        <f t="shared" si="1879"/>
        <v>36.756055728995825</v>
      </c>
      <c r="GF521" s="255">
        <f t="shared" si="1880"/>
        <v>14.032976897394981</v>
      </c>
      <c r="GG521" s="255">
        <f t="shared" si="1881"/>
        <v>3.6378938597216335</v>
      </c>
      <c r="GH521" s="254">
        <f t="shared" si="1882"/>
        <v>15.906633891767056</v>
      </c>
      <c r="GI521" s="255">
        <f t="shared" si="1883"/>
        <v>11.357765441571402</v>
      </c>
      <c r="GJ521" s="256">
        <f t="shared" si="1884"/>
        <v>0.30771383263623375</v>
      </c>
      <c r="GK521" s="253">
        <f t="shared" si="2035"/>
        <v>233.80572829953491</v>
      </c>
      <c r="GL521" s="257">
        <f t="shared" si="2036"/>
        <v>294.59521765741397</v>
      </c>
      <c r="GM521" s="221">
        <f t="shared" si="2037"/>
        <v>294.59521765741397</v>
      </c>
      <c r="GN521" s="222">
        <f t="shared" si="2038"/>
        <v>115.94026941263535</v>
      </c>
      <c r="GO521" s="222">
        <f t="shared" si="2039"/>
        <v>16.464951774628375</v>
      </c>
      <c r="GP521" s="55">
        <f t="shared" si="2040"/>
        <v>0.39355788031651884</v>
      </c>
      <c r="GQ521" s="56">
        <f t="shared" si="2041"/>
        <v>5.5890085065045211E-2</v>
      </c>
      <c r="GR521" s="258">
        <f t="shared" si="2042"/>
        <v>1.0703278940221739</v>
      </c>
      <c r="GS521" s="227">
        <f t="shared" si="1885"/>
        <v>294.59521765741397</v>
      </c>
      <c r="GT521" s="222">
        <f t="shared" si="2109"/>
        <v>115.94026941263535</v>
      </c>
      <c r="GU521" s="222">
        <f t="shared" si="2110"/>
        <v>16.464951774628375</v>
      </c>
      <c r="GV521" s="37">
        <f t="shared" si="2099"/>
        <v>0.39355788031651884</v>
      </c>
      <c r="GW521" s="228">
        <f t="shared" si="2100"/>
        <v>5.5890085065045211E-2</v>
      </c>
      <c r="GX521" s="258">
        <f t="shared" si="2043"/>
        <v>1.0703278940221739</v>
      </c>
      <c r="GY521" s="221">
        <f t="shared" si="2108"/>
        <v>200.04210822600322</v>
      </c>
      <c r="GZ521" s="222">
        <f t="shared" si="2044"/>
        <v>111.34708837082025</v>
      </c>
      <c r="HA521" s="222">
        <f t="shared" si="2045"/>
        <v>7.4995770458576008</v>
      </c>
      <c r="HB521" s="55">
        <f t="shared" si="2046"/>
        <v>0.55661825081858629</v>
      </c>
      <c r="HC521" s="56">
        <f t="shared" si="2047"/>
        <v>3.7489992043998763E-2</v>
      </c>
      <c r="HD521" s="258">
        <f t="shared" si="2048"/>
        <v>1.093029279670888</v>
      </c>
      <c r="HE521" s="221">
        <f t="shared" si="2049"/>
        <v>200.04210822600322</v>
      </c>
      <c r="HF521" s="222">
        <f t="shared" si="2050"/>
        <v>111.34708837082025</v>
      </c>
      <c r="HG521" s="222">
        <f t="shared" si="2051"/>
        <v>7.4995770458576008</v>
      </c>
      <c r="HH521" s="55">
        <f t="shared" si="2052"/>
        <v>0.55661825081858629</v>
      </c>
      <c r="HI521" s="56">
        <f t="shared" si="2053"/>
        <v>3.7489992043998763E-2</v>
      </c>
      <c r="HJ521" s="259">
        <f t="shared" si="2054"/>
        <v>1.093029279670888</v>
      </c>
      <c r="HK521" s="54">
        <f t="shared" si="1886"/>
        <v>1.1621962240723931</v>
      </c>
      <c r="HL521" s="55">
        <f t="shared" si="1887"/>
        <v>0</v>
      </c>
      <c r="HM521" s="55">
        <f t="shared" si="1888"/>
        <v>0.80632769961321415</v>
      </c>
      <c r="HN521" s="56">
        <f t="shared" si="1889"/>
        <v>0</v>
      </c>
      <c r="HQ521" s="57">
        <f t="shared" si="1890"/>
        <v>0</v>
      </c>
      <c r="HR521" s="58">
        <f t="shared" si="2055"/>
        <v>0</v>
      </c>
      <c r="HS521" s="58">
        <f t="shared" si="1891"/>
        <v>0</v>
      </c>
      <c r="HT521" s="58">
        <f t="shared" si="2056"/>
        <v>0</v>
      </c>
      <c r="HU521" s="58">
        <f t="shared" si="1892"/>
        <v>0</v>
      </c>
      <c r="HV521" s="55"/>
      <c r="HW521" s="56"/>
      <c r="HX521" s="260"/>
      <c r="HY521" s="57">
        <f t="shared" si="1893"/>
        <v>0</v>
      </c>
      <c r="HZ521" s="58">
        <f t="shared" si="2057"/>
        <v>0</v>
      </c>
      <c r="IA521" s="58">
        <f t="shared" si="1894"/>
        <v>0</v>
      </c>
      <c r="IB521" s="58">
        <f t="shared" si="2058"/>
        <v>0</v>
      </c>
      <c r="IC521" s="58">
        <f t="shared" si="1895"/>
        <v>0</v>
      </c>
      <c r="ID521" s="55"/>
      <c r="IE521" s="56"/>
      <c r="IF521" s="260"/>
      <c r="IG521" s="57">
        <f t="shared" si="1899"/>
        <v>3.645381779218333</v>
      </c>
      <c r="IH521" s="58">
        <f t="shared" si="2059"/>
        <v>4.216613104021846</v>
      </c>
      <c r="II521" s="58">
        <f t="shared" si="1900"/>
        <v>7.1153767688656933</v>
      </c>
      <c r="IJ521" s="58">
        <f t="shared" si="2060"/>
        <v>8.2175486303629892</v>
      </c>
      <c r="IK521" s="58">
        <f t="shared" si="1901"/>
        <v>75.04215034238949</v>
      </c>
      <c r="IL521" s="55">
        <f t="shared" si="1902"/>
        <v>4.8577789450139797E-2</v>
      </c>
      <c r="IM521" s="56">
        <f t="shared" si="1903"/>
        <v>9.4818401876823472E-2</v>
      </c>
      <c r="IN521" s="260">
        <f t="shared" si="1904"/>
        <v>1.0222995100575569</v>
      </c>
      <c r="IO521" s="57">
        <f t="shared" si="1905"/>
        <v>0</v>
      </c>
      <c r="IP521" s="58">
        <f t="shared" si="2061"/>
        <v>0</v>
      </c>
      <c r="IQ521" s="58">
        <f t="shared" si="1906"/>
        <v>0</v>
      </c>
      <c r="IR521" s="58">
        <f t="shared" si="2062"/>
        <v>0</v>
      </c>
      <c r="IS521" s="58">
        <f t="shared" si="1907"/>
        <v>0</v>
      </c>
      <c r="IT521" s="55"/>
      <c r="IU521" s="56"/>
      <c r="IV521" s="260"/>
      <c r="IW521" s="57">
        <f t="shared" si="1911"/>
        <v>0</v>
      </c>
      <c r="IX521" s="58">
        <f t="shared" si="2063"/>
        <v>0</v>
      </c>
      <c r="IY521" s="58">
        <f t="shared" si="1912"/>
        <v>0</v>
      </c>
      <c r="IZ521" s="58">
        <f t="shared" si="2064"/>
        <v>0</v>
      </c>
      <c r="JA521" s="58">
        <f t="shared" si="1913"/>
        <v>0</v>
      </c>
      <c r="JB521" s="55"/>
      <c r="JC521" s="56"/>
      <c r="JD521" s="260"/>
      <c r="JE521" s="57">
        <f t="shared" si="1914"/>
        <v>0</v>
      </c>
      <c r="JF521" s="58">
        <f t="shared" si="2065"/>
        <v>0</v>
      </c>
      <c r="JG521" s="58">
        <f t="shared" si="1915"/>
        <v>0</v>
      </c>
      <c r="JH521" s="58">
        <f t="shared" si="2066"/>
        <v>0</v>
      </c>
      <c r="JI521" s="58">
        <f t="shared" si="1916"/>
        <v>0</v>
      </c>
      <c r="JJ521" s="55"/>
      <c r="JK521" s="56"/>
      <c r="JL521" s="260"/>
      <c r="JM521" s="57">
        <f t="shared" si="1917"/>
        <v>40.147568840674552</v>
      </c>
      <c r="JN521" s="58">
        <f t="shared" si="2067"/>
        <v>46.438692878008254</v>
      </c>
      <c r="JO521" s="58">
        <f t="shared" si="1918"/>
        <v>3.8668771838684695</v>
      </c>
      <c r="JP521" s="58">
        <f t="shared" si="2068"/>
        <v>4.4658564596496957</v>
      </c>
      <c r="JQ521" s="58">
        <f t="shared" si="1919"/>
        <v>56.100477747559957</v>
      </c>
      <c r="JR521" s="55">
        <f t="shared" si="1920"/>
        <v>0.71563684397359228</v>
      </c>
      <c r="JS521" s="56">
        <f t="shared" si="1921"/>
        <v>6.8927705059279212E-2</v>
      </c>
      <c r="JT521" s="260">
        <f t="shared" si="1922"/>
        <v>1.1228171949643442</v>
      </c>
      <c r="JU521" s="57">
        <f t="shared" si="1923"/>
        <v>0</v>
      </c>
      <c r="JV521" s="58">
        <f t="shared" si="2069"/>
        <v>0</v>
      </c>
      <c r="JW521" s="58">
        <f t="shared" si="1924"/>
        <v>0</v>
      </c>
      <c r="JX521" s="58">
        <f t="shared" si="2070"/>
        <v>0</v>
      </c>
      <c r="JY521" s="58">
        <f t="shared" si="1925"/>
        <v>0</v>
      </c>
      <c r="JZ521" s="55"/>
      <c r="KA521" s="56"/>
      <c r="KB521" s="260"/>
      <c r="KC521" s="57">
        <f t="shared" si="1929"/>
        <v>0</v>
      </c>
      <c r="KD521" s="58">
        <f t="shared" si="2071"/>
        <v>0</v>
      </c>
      <c r="KE521" s="58">
        <f t="shared" si="1930"/>
        <v>0</v>
      </c>
      <c r="KF521" s="58">
        <f t="shared" si="2072"/>
        <v>0</v>
      </c>
      <c r="KG521" s="58">
        <f t="shared" si="1931"/>
        <v>0</v>
      </c>
      <c r="KH521" s="55"/>
      <c r="KI521" s="56"/>
      <c r="KJ521" s="260"/>
      <c r="KK521" s="57">
        <f t="shared" si="1935"/>
        <v>22.056662135707622</v>
      </c>
      <c r="KL521" s="58">
        <f t="shared" si="2073"/>
        <v>25.512941092373008</v>
      </c>
      <c r="KM521" s="58">
        <f t="shared" si="1936"/>
        <v>0.96973113005835176</v>
      </c>
      <c r="KN521" s="58">
        <f t="shared" si="2074"/>
        <v>1.1199424821043904</v>
      </c>
      <c r="KO521" s="58">
        <f t="shared" si="1937"/>
        <v>28.667053678893158</v>
      </c>
      <c r="KP521" s="55">
        <f t="shared" si="2075"/>
        <v>0.76940805925749522</v>
      </c>
      <c r="KQ521" s="56">
        <f t="shared" si="2076"/>
        <v>3.3827373434345671E-2</v>
      </c>
      <c r="KR521" s="260">
        <f t="shared" si="2077"/>
        <v>1.1258061030306297</v>
      </c>
      <c r="KS521" s="57">
        <f t="shared" si="1938"/>
        <v>0</v>
      </c>
      <c r="KT521" s="58">
        <f t="shared" si="2078"/>
        <v>0</v>
      </c>
      <c r="KU521" s="58">
        <f t="shared" si="1939"/>
        <v>0</v>
      </c>
      <c r="KV521" s="58">
        <f t="shared" si="2079"/>
        <v>0</v>
      </c>
      <c r="KW521" s="58">
        <f t="shared" si="1940"/>
        <v>0</v>
      </c>
      <c r="KX521" s="55"/>
      <c r="KY521" s="56"/>
      <c r="KZ521" s="260"/>
      <c r="LA521" s="57">
        <f t="shared" si="1944"/>
        <v>26.12303743975772</v>
      </c>
      <c r="LB521" s="58">
        <f t="shared" si="2080"/>
        <v>30.216517406567757</v>
      </c>
      <c r="LC521" s="58">
        <f t="shared" si="1945"/>
        <v>1.1142601397300058</v>
      </c>
      <c r="LD521" s="58">
        <f t="shared" si="2081"/>
        <v>1.2868590353741838</v>
      </c>
      <c r="LE521" s="58">
        <f t="shared" si="1946"/>
        <v>73.101879864025662</v>
      </c>
      <c r="LF521" s="55">
        <f t="shared" si="2082"/>
        <v>0.35735110353315536</v>
      </c>
      <c r="LG521" s="56">
        <f t="shared" si="2083"/>
        <v>1.5242564784963171E-2</v>
      </c>
      <c r="LH521" s="260">
        <f t="shared" si="2084"/>
        <v>1.0583579912088363</v>
      </c>
      <c r="LI521" s="57">
        <f t="shared" si="1947"/>
        <v>0</v>
      </c>
      <c r="LJ521" s="58">
        <f t="shared" si="2085"/>
        <v>0</v>
      </c>
      <c r="LK521" s="58">
        <f t="shared" si="1948"/>
        <v>0</v>
      </c>
      <c r="LL521" s="58">
        <f t="shared" si="2086"/>
        <v>0</v>
      </c>
      <c r="LM521" s="58">
        <f t="shared" si="1949"/>
        <v>0</v>
      </c>
      <c r="LN521" s="55"/>
      <c r="LO521" s="56"/>
      <c r="LP521" s="260"/>
      <c r="LQ521" s="57">
        <f t="shared" si="1953"/>
        <v>4.3436640066666643E-2</v>
      </c>
      <c r="LR521" s="58">
        <f t="shared" si="2087"/>
        <v>5.0243161565113312E-2</v>
      </c>
      <c r="LS521" s="58">
        <f t="shared" si="1954"/>
        <v>1.1768208333333328E-3</v>
      </c>
      <c r="LT521" s="58">
        <f t="shared" si="2088"/>
        <v>1.359110380416666E-3</v>
      </c>
      <c r="LU521" s="58">
        <f t="shared" si="1955"/>
        <v>0.89416666666666633</v>
      </c>
      <c r="LV521" s="55">
        <f t="shared" si="2101"/>
        <v>4.857778945013979E-2</v>
      </c>
      <c r="LW521" s="56">
        <f t="shared" si="2102"/>
        <v>1.3161090400745572E-3</v>
      </c>
      <c r="LX521" s="260">
        <f t="shared" si="2103"/>
        <v>1.0078160048971445</v>
      </c>
      <c r="LY521" s="57">
        <f t="shared" si="1956"/>
        <v>0</v>
      </c>
      <c r="LZ521" s="58">
        <f t="shared" si="2089"/>
        <v>0</v>
      </c>
      <c r="MA521" s="58">
        <f t="shared" si="1957"/>
        <v>0</v>
      </c>
      <c r="MB521" s="58">
        <f t="shared" si="2090"/>
        <v>0</v>
      </c>
      <c r="MC521" s="58">
        <f t="shared" si="1958"/>
        <v>0</v>
      </c>
      <c r="MD521" s="55"/>
      <c r="ME521" s="56"/>
      <c r="MF521" s="260"/>
      <c r="MG521" s="57">
        <f t="shared" si="1962"/>
        <v>0</v>
      </c>
      <c r="MH521" s="58">
        <f t="shared" si="2091"/>
        <v>0</v>
      </c>
      <c r="MI521" s="58">
        <f t="shared" si="1963"/>
        <v>0</v>
      </c>
      <c r="MJ521" s="58">
        <f t="shared" si="2092"/>
        <v>0</v>
      </c>
      <c r="MK521" s="58">
        <f t="shared" si="1964"/>
        <v>0</v>
      </c>
      <c r="ML521" s="55"/>
      <c r="MM521" s="56"/>
      <c r="MN521" s="260"/>
      <c r="MO521" s="59">
        <v>1.0858319497822189</v>
      </c>
      <c r="MP521" s="60"/>
      <c r="MQ521" s="60">
        <v>0.73770000000000002</v>
      </c>
      <c r="MR521" s="61"/>
      <c r="MS521" s="59">
        <f t="shared" si="1965"/>
        <v>1.0703278940221739</v>
      </c>
      <c r="MT521" s="60"/>
      <c r="MU521" s="60">
        <f t="shared" si="2093"/>
        <v>1.093029279670888</v>
      </c>
      <c r="MV521" s="61"/>
      <c r="MW521" s="66">
        <f t="shared" si="2095"/>
        <v>1.1621962240723931</v>
      </c>
      <c r="MX521" s="67"/>
      <c r="MY521" s="67">
        <f t="shared" si="2097"/>
        <v>0.80632769961321415</v>
      </c>
      <c r="MZ521" s="261"/>
      <c r="NA521" s="59">
        <f t="shared" si="1966"/>
        <v>1.0703808912945423</v>
      </c>
      <c r="NB521" s="60"/>
      <c r="NC521" s="60">
        <f t="shared" si="1967"/>
        <v>1.0930712328944527</v>
      </c>
      <c r="ND521" s="262"/>
      <c r="NE521" s="62">
        <f t="shared" si="1968"/>
        <v>1.1622537702039821</v>
      </c>
      <c r="NF521" s="63"/>
      <c r="NG521" s="63">
        <f t="shared" si="1969"/>
        <v>0.80635864850623784</v>
      </c>
      <c r="NH521" s="64"/>
      <c r="NI521" s="238">
        <f t="shared" si="2104"/>
        <v>-5.7546131589036875E-5</v>
      </c>
      <c r="NJ521" s="238">
        <f t="shared" si="2105"/>
        <v>0</v>
      </c>
      <c r="NK521" s="238">
        <f t="shared" si="2106"/>
        <v>-3.0948893023685642E-5</v>
      </c>
      <c r="NL521" s="238">
        <f t="shared" si="2107"/>
        <v>0</v>
      </c>
      <c r="NM521" s="239">
        <f t="shared" si="1970"/>
        <v>0</v>
      </c>
      <c r="NN521" s="240">
        <f t="shared" si="1971"/>
        <v>0</v>
      </c>
      <c r="NO521" s="240">
        <f>O521*IN521</f>
        <v>0.35589512169774429</v>
      </c>
      <c r="NP521" s="240">
        <f t="shared" si="1972"/>
        <v>0</v>
      </c>
      <c r="NQ521" s="240">
        <f t="shared" si="2131"/>
        <v>0</v>
      </c>
      <c r="NR521" s="240">
        <f t="shared" si="1973"/>
        <v>0</v>
      </c>
      <c r="NS521" s="240">
        <f t="shared" si="1974"/>
        <v>0.29350441476367961</v>
      </c>
      <c r="NT521" s="240">
        <f t="shared" si="1975"/>
        <v>0</v>
      </c>
      <c r="NU521" s="240">
        <f t="shared" si="1976"/>
        <v>0</v>
      </c>
      <c r="NV521" s="240">
        <f t="shared" si="1977"/>
        <v>0.14973221170307374</v>
      </c>
      <c r="NW521" s="240">
        <f t="shared" si="1978"/>
        <v>0</v>
      </c>
      <c r="NX521" s="240">
        <f t="shared" si="1979"/>
        <v>0.3588891948189164</v>
      </c>
      <c r="NY521" s="240">
        <f t="shared" si="1980"/>
        <v>0</v>
      </c>
      <c r="NZ521" s="240">
        <f t="shared" si="1981"/>
        <v>4.2328272205680063E-3</v>
      </c>
      <c r="OA521" s="240">
        <f t="shared" si="1982"/>
        <v>0</v>
      </c>
      <c r="OB521" s="241">
        <f t="shared" si="1983"/>
        <v>0</v>
      </c>
      <c r="OC521" s="4"/>
      <c r="OD521" s="4"/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136"/>
      <c r="OP521" s="13"/>
      <c r="OQ521" s="13"/>
      <c r="OR521" s="13"/>
      <c r="OS521" s="13"/>
      <c r="OT521" s="13"/>
    </row>
    <row r="522" spans="1:410" ht="15" customHeight="1">
      <c r="A522" s="242">
        <v>503</v>
      </c>
      <c r="B522" s="49" t="s">
        <v>572</v>
      </c>
      <c r="C522" s="50">
        <v>1</v>
      </c>
      <c r="D522" s="51">
        <v>35.4</v>
      </c>
      <c r="E522" s="52">
        <v>35.4</v>
      </c>
      <c r="F522" s="52"/>
      <c r="G522" s="52"/>
      <c r="H522" s="53"/>
      <c r="I522" s="57">
        <v>2.0332842545361376</v>
      </c>
      <c r="J522" s="58"/>
      <c r="K522" s="58">
        <v>0.92030000000000012</v>
      </c>
      <c r="L522" s="243"/>
      <c r="M522" s="1">
        <v>0</v>
      </c>
      <c r="N522" s="2">
        <v>0</v>
      </c>
      <c r="O522" s="2">
        <v>1.1129842545361375</v>
      </c>
      <c r="P522" s="2">
        <v>0</v>
      </c>
      <c r="Q522" s="2">
        <v>0</v>
      </c>
      <c r="R522" s="2">
        <v>0</v>
      </c>
      <c r="S522" s="2">
        <v>0.2409</v>
      </c>
      <c r="T522" s="2">
        <v>0</v>
      </c>
      <c r="U522" s="2">
        <v>0</v>
      </c>
      <c r="V522" s="2">
        <v>0.29270000000000002</v>
      </c>
      <c r="W522" s="2">
        <v>0</v>
      </c>
      <c r="X522" s="2">
        <v>0.35489999999999999</v>
      </c>
      <c r="Y522" s="2">
        <v>0</v>
      </c>
      <c r="Z522" s="2">
        <v>3.1800000000000002E-2</v>
      </c>
      <c r="AA522" s="2">
        <v>0</v>
      </c>
      <c r="AB522" s="3">
        <v>0</v>
      </c>
      <c r="AC522" s="244">
        <v>0</v>
      </c>
      <c r="AD522" s="108">
        <v>0</v>
      </c>
      <c r="AE522" s="108">
        <v>0</v>
      </c>
      <c r="AF522" s="108">
        <f t="shared" si="1984"/>
        <v>0</v>
      </c>
      <c r="AG522" s="108">
        <f t="shared" si="1985"/>
        <v>0</v>
      </c>
      <c r="AH522" s="108">
        <v>0</v>
      </c>
      <c r="AI522" s="108">
        <v>0</v>
      </c>
      <c r="AJ522" s="108">
        <f t="shared" si="1986"/>
        <v>0</v>
      </c>
      <c r="AK522" s="108">
        <f t="shared" si="1987"/>
        <v>0</v>
      </c>
      <c r="AL522" s="108">
        <v>0</v>
      </c>
      <c r="AM522" s="245">
        <v>0</v>
      </c>
      <c r="AN522" s="244">
        <v>0</v>
      </c>
      <c r="AO522" s="108">
        <v>0</v>
      </c>
      <c r="AP522" s="108">
        <v>0</v>
      </c>
      <c r="AQ522" s="108">
        <f t="shared" si="1988"/>
        <v>0</v>
      </c>
      <c r="AR522" s="108">
        <f t="shared" si="1989"/>
        <v>0</v>
      </c>
      <c r="AS522" s="246">
        <v>0</v>
      </c>
      <c r="AT522" s="247">
        <v>0</v>
      </c>
      <c r="AU522" s="108">
        <v>0</v>
      </c>
      <c r="AV522" s="108">
        <f t="shared" si="1990"/>
        <v>0</v>
      </c>
      <c r="AW522" s="108">
        <f t="shared" si="1991"/>
        <v>0</v>
      </c>
      <c r="AX522" s="108">
        <v>0</v>
      </c>
      <c r="AY522" s="245">
        <v>0</v>
      </c>
      <c r="AZ522" s="248">
        <v>5</v>
      </c>
      <c r="BA522" s="108">
        <v>25.485833333333332</v>
      </c>
      <c r="BB522" s="108">
        <v>2.6578078731320001</v>
      </c>
      <c r="BC522" s="109">
        <v>2.1262462985056003</v>
      </c>
      <c r="BD522" s="109">
        <v>0.53156157462639975</v>
      </c>
      <c r="BE522" s="108">
        <v>0.99667812499999997</v>
      </c>
      <c r="BF522" s="109">
        <v>0.79734250000000007</v>
      </c>
      <c r="BG522" s="109">
        <v>0.19933562499999991</v>
      </c>
      <c r="BH522" s="108">
        <v>2.1272433111969691</v>
      </c>
      <c r="BI522" s="109">
        <f t="shared" si="1992"/>
        <v>1.2450074382576277</v>
      </c>
      <c r="BJ522" s="108">
        <f t="shared" si="1993"/>
        <v>4.1151521855105372E-2</v>
      </c>
      <c r="BK522" s="108">
        <v>1.5633781321331153</v>
      </c>
      <c r="BL522" s="245">
        <v>39.397128929754494</v>
      </c>
      <c r="BM522" s="244">
        <v>0</v>
      </c>
      <c r="BN522" s="108">
        <v>0</v>
      </c>
      <c r="BO522" s="108">
        <v>0</v>
      </c>
      <c r="BP522" s="108">
        <f t="shared" si="1994"/>
        <v>0</v>
      </c>
      <c r="BQ522" s="108">
        <f t="shared" si="1995"/>
        <v>0</v>
      </c>
      <c r="BR522" s="108">
        <v>0</v>
      </c>
      <c r="BS522" s="108">
        <v>0</v>
      </c>
      <c r="BT522" s="108">
        <f t="shared" si="1996"/>
        <v>0</v>
      </c>
      <c r="BU522" s="108">
        <f t="shared" si="1997"/>
        <v>0</v>
      </c>
      <c r="BV522" s="108">
        <v>0</v>
      </c>
      <c r="BW522" s="245">
        <v>0</v>
      </c>
      <c r="BX522" s="107">
        <v>0</v>
      </c>
      <c r="BY522" s="108">
        <v>0</v>
      </c>
      <c r="BZ522" s="109">
        <f t="shared" si="1998"/>
        <v>0</v>
      </c>
      <c r="CA522" s="109">
        <f t="shared" si="1999"/>
        <v>0</v>
      </c>
      <c r="CB522" s="108">
        <v>0</v>
      </c>
      <c r="CC522" s="110">
        <v>0</v>
      </c>
      <c r="CD522" s="244">
        <v>0</v>
      </c>
      <c r="CE522" s="108">
        <v>0</v>
      </c>
      <c r="CF522" s="109">
        <f t="shared" si="2000"/>
        <v>0</v>
      </c>
      <c r="CG522" s="109">
        <f t="shared" si="2001"/>
        <v>0</v>
      </c>
      <c r="CH522" s="108">
        <v>0</v>
      </c>
      <c r="CI522" s="245">
        <v>0</v>
      </c>
      <c r="CJ522" s="249">
        <v>3.3024389443657323</v>
      </c>
      <c r="CK522" s="250">
        <v>0.72653656776046105</v>
      </c>
      <c r="CL522" s="250">
        <v>0.56290750340386808</v>
      </c>
      <c r="CM522" s="251">
        <v>0.56290750340386808</v>
      </c>
      <c r="CN522" s="252">
        <f t="shared" si="1871"/>
        <v>0.27438926253421547</v>
      </c>
      <c r="CO522" s="250">
        <v>2.2227164388221894</v>
      </c>
      <c r="CP522" s="252">
        <f t="shared" si="2002"/>
        <v>0.21999113681598739</v>
      </c>
      <c r="CQ522" s="250">
        <v>0.69557688236501591</v>
      </c>
      <c r="CR522" s="250">
        <v>0.49746576016771427</v>
      </c>
      <c r="CS522" s="252">
        <f t="shared" si="2003"/>
        <v>9.6234751304444324E-3</v>
      </c>
      <c r="CT522" s="252">
        <f t="shared" si="2004"/>
        <v>0.29115079052183779</v>
      </c>
      <c r="CU522" s="250">
        <f t="shared" si="1872"/>
        <v>7.3120652145199649</v>
      </c>
      <c r="CV522" s="245">
        <f t="shared" si="2005"/>
        <v>9.2132021702951548</v>
      </c>
      <c r="CW522" s="244">
        <v>0</v>
      </c>
      <c r="CX522" s="108">
        <v>0</v>
      </c>
      <c r="CY522" s="108">
        <f t="shared" si="2006"/>
        <v>0</v>
      </c>
      <c r="CZ522" s="108">
        <f t="shared" si="2007"/>
        <v>0</v>
      </c>
      <c r="DA522" s="108">
        <v>0</v>
      </c>
      <c r="DB522" s="245">
        <v>0</v>
      </c>
      <c r="DC522" s="244">
        <v>0</v>
      </c>
      <c r="DD522" s="108">
        <v>0</v>
      </c>
      <c r="DE522" s="108">
        <f t="shared" si="2008"/>
        <v>0</v>
      </c>
      <c r="DF522" s="108">
        <f t="shared" si="2009"/>
        <v>0</v>
      </c>
      <c r="DG522" s="108">
        <v>0</v>
      </c>
      <c r="DH522" s="245">
        <v>0</v>
      </c>
      <c r="DI522" s="107">
        <v>4.0119474391640004</v>
      </c>
      <c r="DJ522" s="108">
        <v>0.88262843661608015</v>
      </c>
      <c r="DK522" s="108">
        <v>6.900287866737663E-2</v>
      </c>
      <c r="DL522" s="108">
        <v>2.7002532597716482</v>
      </c>
      <c r="DM522" s="108">
        <f t="shared" si="2010"/>
        <v>0.2672548661326391</v>
      </c>
      <c r="DN522" s="108">
        <f t="shared" si="2011"/>
        <v>0.84501725511293957</v>
      </c>
      <c r="DO522" s="108">
        <v>0.55945973703799468</v>
      </c>
      <c r="DP522" s="108">
        <f t="shared" si="2012"/>
        <v>1.0822748613000007E-2</v>
      </c>
      <c r="DQ522" s="108">
        <f t="shared" si="2013"/>
        <v>0.32743388137675306</v>
      </c>
      <c r="DR522" s="108">
        <v>0.41116458756285507</v>
      </c>
      <c r="DS522" s="110">
        <v>10.361347606583946</v>
      </c>
      <c r="DT522" s="244">
        <v>0</v>
      </c>
      <c r="DU522" s="108">
        <v>0</v>
      </c>
      <c r="DV522" s="108">
        <v>0</v>
      </c>
      <c r="DW522" s="108">
        <f t="shared" si="2014"/>
        <v>0</v>
      </c>
      <c r="DX522" s="108">
        <f t="shared" si="2015"/>
        <v>0</v>
      </c>
      <c r="DY522" s="108">
        <v>0</v>
      </c>
      <c r="DZ522" s="108">
        <v>0</v>
      </c>
      <c r="EA522" s="108"/>
      <c r="EB522" s="108">
        <v>0</v>
      </c>
      <c r="EC522" s="108">
        <f t="shared" si="2016"/>
        <v>0</v>
      </c>
      <c r="ED522" s="108">
        <f t="shared" si="2017"/>
        <v>0</v>
      </c>
      <c r="EE522" s="108">
        <v>0</v>
      </c>
      <c r="EF522" s="245">
        <v>0</v>
      </c>
      <c r="EG522" s="249">
        <v>2.0848222222222201</v>
      </c>
      <c r="EH522" s="250">
        <v>0.45866088888888801</v>
      </c>
      <c r="EI522" s="250">
        <v>5.3472444444444296</v>
      </c>
      <c r="EJ522" s="250">
        <v>1.40319585113333</v>
      </c>
      <c r="EK522" s="250">
        <f t="shared" si="2018"/>
        <v>0.13887990617007021</v>
      </c>
      <c r="EL522" s="250">
        <v>0.43911610965366427</v>
      </c>
      <c r="EM522" s="250">
        <v>0.67845640868828705</v>
      </c>
      <c r="EN522" s="250">
        <f t="shared" si="2019"/>
        <v>1.3124739226074914E-2</v>
      </c>
      <c r="EO522" s="250">
        <f t="shared" si="2020"/>
        <v>0.39707882540017642</v>
      </c>
      <c r="EP522" s="250">
        <v>9.9723798153771543</v>
      </c>
      <c r="EQ522" s="245">
        <v>12.565198567375214</v>
      </c>
      <c r="ER522" s="244">
        <v>0</v>
      </c>
      <c r="ES522" s="108">
        <v>0</v>
      </c>
      <c r="ET522" s="108">
        <v>0</v>
      </c>
      <c r="EU522" s="108">
        <f t="shared" si="2021"/>
        <v>0</v>
      </c>
      <c r="EV522" s="108">
        <f t="shared" si="2022"/>
        <v>0</v>
      </c>
      <c r="EW522" s="108">
        <v>0</v>
      </c>
      <c r="EX522" s="108">
        <v>0</v>
      </c>
      <c r="EY522" s="108">
        <f t="shared" si="2023"/>
        <v>0</v>
      </c>
      <c r="EZ522" s="108">
        <f t="shared" si="2024"/>
        <v>0</v>
      </c>
      <c r="FA522" s="108">
        <v>0</v>
      </c>
      <c r="FB522" s="245">
        <v>0</v>
      </c>
      <c r="FC522" s="244">
        <v>0.83333333333333293</v>
      </c>
      <c r="FD522" s="108">
        <v>6.0833333333333302E-2</v>
      </c>
      <c r="FE522" s="108">
        <f t="shared" si="2025"/>
        <v>1.1768208333333328E-3</v>
      </c>
      <c r="FF522" s="108">
        <f t="shared" si="2026"/>
        <v>3.5603803333333316E-2</v>
      </c>
      <c r="FG522" s="108">
        <v>4.4708333333333301E-2</v>
      </c>
      <c r="FH522" s="245">
        <v>1.1266499999999995</v>
      </c>
      <c r="FI522" s="244">
        <v>0</v>
      </c>
      <c r="FJ522" s="108">
        <v>0</v>
      </c>
      <c r="FK522" s="108">
        <f t="shared" si="2027"/>
        <v>0</v>
      </c>
      <c r="FL522" s="108">
        <f t="shared" si="2028"/>
        <v>0</v>
      </c>
      <c r="FM522" s="108">
        <v>0</v>
      </c>
      <c r="FN522" s="245">
        <v>0</v>
      </c>
      <c r="FO522" s="244">
        <v>0</v>
      </c>
      <c r="FP522" s="108">
        <v>0</v>
      </c>
      <c r="FQ522" s="108">
        <f t="shared" si="2029"/>
        <v>0</v>
      </c>
      <c r="FR522" s="108">
        <f t="shared" si="2030"/>
        <v>0</v>
      </c>
      <c r="FS522" s="108">
        <v>0</v>
      </c>
      <c r="FT522" s="110">
        <v>0</v>
      </c>
      <c r="FU522" s="253">
        <f t="shared" si="1873"/>
        <v>11.467034499017382</v>
      </c>
      <c r="FV522" s="254">
        <f t="shared" si="1874"/>
        <v>7.2689960969411915</v>
      </c>
      <c r="FW522" s="254">
        <f t="shared" si="1875"/>
        <v>3.1979780610398159</v>
      </c>
      <c r="FX522" s="254">
        <f t="shared" si="1876"/>
        <v>25.485833333333332</v>
      </c>
      <c r="FY522" s="254">
        <f t="shared" si="1877"/>
        <v>0</v>
      </c>
      <c r="FZ522" s="254">
        <f t="shared" si="1878"/>
        <v>0</v>
      </c>
      <c r="GA522" s="254">
        <f t="shared" si="2031"/>
        <v>0</v>
      </c>
      <c r="GB522" s="254">
        <f t="shared" si="2032"/>
        <v>0</v>
      </c>
      <c r="GC522" s="254">
        <f t="shared" si="2033"/>
        <v>0</v>
      </c>
      <c r="GD522" s="254">
        <f t="shared" si="2034"/>
        <v>0</v>
      </c>
      <c r="GE522" s="254">
        <f t="shared" si="1879"/>
        <v>6.3261655497271674</v>
      </c>
      <c r="GF522" s="255">
        <f t="shared" si="1880"/>
        <v>2.415246501500576</v>
      </c>
      <c r="GG522" s="255">
        <f t="shared" si="1881"/>
        <v>0.6261259091186967</v>
      </c>
      <c r="GH522" s="254">
        <f t="shared" si="1882"/>
        <v>3.9234585504242983</v>
      </c>
      <c r="GI522" s="255">
        <f t="shared" si="1883"/>
        <v>2.8014551814454682</v>
      </c>
      <c r="GJ522" s="256">
        <f t="shared" si="1884"/>
        <v>7.5899305657958049E-2</v>
      </c>
      <c r="GK522" s="253">
        <f t="shared" si="2035"/>
        <v>57.669466090483184</v>
      </c>
      <c r="GL522" s="257">
        <f t="shared" si="2036"/>
        <v>72.663527274008814</v>
      </c>
      <c r="GM522" s="221">
        <f t="shared" si="2037"/>
        <v>72.663527274008814</v>
      </c>
      <c r="GN522" s="222">
        <f t="shared" si="2038"/>
        <v>21.021507589273913</v>
      </c>
      <c r="GO522" s="222">
        <f t="shared" si="2039"/>
        <v>4.9140041275287532</v>
      </c>
      <c r="GP522" s="55">
        <f t="shared" si="2040"/>
        <v>0.28929930018402983</v>
      </c>
      <c r="GQ522" s="56">
        <f t="shared" si="2041"/>
        <v>6.7626831670287699E-2</v>
      </c>
      <c r="GR522" s="258">
        <f t="shared" si="2042"/>
        <v>1.0558085965645649</v>
      </c>
      <c r="GS522" s="227">
        <f t="shared" si="1885"/>
        <v>72.663527274008814</v>
      </c>
      <c r="GT522" s="222">
        <f t="shared" si="2109"/>
        <v>21.021507589273913</v>
      </c>
      <c r="GU522" s="222">
        <f t="shared" si="2110"/>
        <v>4.9140041275287532</v>
      </c>
      <c r="GV522" s="37">
        <f t="shared" si="2099"/>
        <v>0.28929930018402983</v>
      </c>
      <c r="GW522" s="228">
        <f t="shared" si="2100"/>
        <v>6.7626831670287699E-2</v>
      </c>
      <c r="GX522" s="258">
        <f t="shared" si="2043"/>
        <v>1.0558085965645649</v>
      </c>
      <c r="GY522" s="221">
        <f t="shared" si="2108"/>
        <v>33.26639834425432</v>
      </c>
      <c r="GZ522" s="222">
        <f t="shared" si="2044"/>
        <v>19.107682155184289</v>
      </c>
      <c r="HA522" s="222">
        <f t="shared" si="2045"/>
        <v>1.1784313238742641</v>
      </c>
      <c r="HB522" s="55">
        <f t="shared" si="2046"/>
        <v>0.57438385596932273</v>
      </c>
      <c r="HC522" s="56">
        <f t="shared" si="2047"/>
        <v>3.542407301443859E-2</v>
      </c>
      <c r="HD522" s="258">
        <f t="shared" si="2048"/>
        <v>1.0954931391403295</v>
      </c>
      <c r="HE522" s="221">
        <f t="shared" si="2049"/>
        <v>33.26639834425432</v>
      </c>
      <c r="HF522" s="222">
        <f t="shared" si="2050"/>
        <v>19.107682155184289</v>
      </c>
      <c r="HG522" s="222">
        <f t="shared" si="2051"/>
        <v>1.1784313238742641</v>
      </c>
      <c r="HH522" s="55">
        <f t="shared" si="2052"/>
        <v>0.57438385596932273</v>
      </c>
      <c r="HI522" s="56">
        <f t="shared" si="2053"/>
        <v>3.542407301443859E-2</v>
      </c>
      <c r="HJ522" s="259">
        <f t="shared" si="2054"/>
        <v>1.0954931391403295</v>
      </c>
      <c r="HK522" s="54">
        <f t="shared" si="1886"/>
        <v>2.1467589951986272</v>
      </c>
      <c r="HL522" s="55">
        <f t="shared" si="1887"/>
        <v>0</v>
      </c>
      <c r="HM522" s="55">
        <f t="shared" si="1888"/>
        <v>1.0081823359508455</v>
      </c>
      <c r="HN522" s="56">
        <f t="shared" si="1889"/>
        <v>0</v>
      </c>
      <c r="HQ522" s="57">
        <f t="shared" si="1890"/>
        <v>0</v>
      </c>
      <c r="HR522" s="58">
        <f t="shared" si="2055"/>
        <v>0</v>
      </c>
      <c r="HS522" s="58">
        <f t="shared" si="1891"/>
        <v>0</v>
      </c>
      <c r="HT522" s="58">
        <f t="shared" si="2056"/>
        <v>0</v>
      </c>
      <c r="HU522" s="58">
        <f t="shared" si="1892"/>
        <v>0</v>
      </c>
      <c r="HV522" s="55"/>
      <c r="HW522" s="56"/>
      <c r="HX522" s="260"/>
      <c r="HY522" s="57">
        <f t="shared" si="1893"/>
        <v>0</v>
      </c>
      <c r="HZ522" s="58">
        <f t="shared" si="2057"/>
        <v>0</v>
      </c>
      <c r="IA522" s="58">
        <f t="shared" si="1894"/>
        <v>0</v>
      </c>
      <c r="IB522" s="58">
        <f t="shared" si="2058"/>
        <v>0</v>
      </c>
      <c r="IC522" s="58">
        <f t="shared" si="1895"/>
        <v>0</v>
      </c>
      <c r="ID522" s="55"/>
      <c r="IE522" s="56"/>
      <c r="IF522" s="260"/>
      <c r="IG522" s="57">
        <f t="shared" si="1899"/>
        <v>1.5189090746743057</v>
      </c>
      <c r="IH522" s="58">
        <f t="shared" si="2059"/>
        <v>1.7569221266757695</v>
      </c>
      <c r="II522" s="58">
        <f t="shared" si="1900"/>
        <v>2.9647403203607059</v>
      </c>
      <c r="IJ522" s="58">
        <f t="shared" si="2060"/>
        <v>3.4239785959845794</v>
      </c>
      <c r="IK522" s="58">
        <f t="shared" si="1901"/>
        <v>31.267562642662295</v>
      </c>
      <c r="IL522" s="55">
        <f t="shared" si="1902"/>
        <v>4.8577789450139797E-2</v>
      </c>
      <c r="IM522" s="56">
        <f t="shared" si="1903"/>
        <v>9.4818401876823472E-2</v>
      </c>
      <c r="IN522" s="260">
        <f t="shared" si="1904"/>
        <v>1.0222995100575569</v>
      </c>
      <c r="IO522" s="57">
        <f t="shared" si="1905"/>
        <v>0</v>
      </c>
      <c r="IP522" s="58">
        <f t="shared" si="2061"/>
        <v>0</v>
      </c>
      <c r="IQ522" s="58">
        <f t="shared" si="1906"/>
        <v>0</v>
      </c>
      <c r="IR522" s="58">
        <f t="shared" si="2062"/>
        <v>0</v>
      </c>
      <c r="IS522" s="58">
        <f t="shared" si="1907"/>
        <v>0</v>
      </c>
      <c r="IT522" s="55"/>
      <c r="IU522" s="56"/>
      <c r="IV522" s="260"/>
      <c r="IW522" s="57">
        <f t="shared" si="1911"/>
        <v>0</v>
      </c>
      <c r="IX522" s="58">
        <f t="shared" si="2063"/>
        <v>0</v>
      </c>
      <c r="IY522" s="58">
        <f t="shared" si="1912"/>
        <v>0</v>
      </c>
      <c r="IZ522" s="58">
        <f t="shared" si="2064"/>
        <v>0</v>
      </c>
      <c r="JA522" s="58">
        <f t="shared" si="1913"/>
        <v>0</v>
      </c>
      <c r="JB522" s="55"/>
      <c r="JC522" s="56"/>
      <c r="JD522" s="260"/>
      <c r="JE522" s="57">
        <f t="shared" si="1914"/>
        <v>0</v>
      </c>
      <c r="JF522" s="58">
        <f t="shared" si="2065"/>
        <v>0</v>
      </c>
      <c r="JG522" s="58">
        <f t="shared" si="1915"/>
        <v>0</v>
      </c>
      <c r="JH522" s="58">
        <f t="shared" si="2066"/>
        <v>0</v>
      </c>
      <c r="JI522" s="58">
        <f t="shared" si="1916"/>
        <v>0</v>
      </c>
      <c r="JJ522" s="55"/>
      <c r="JK522" s="56"/>
      <c r="JL522" s="260"/>
      <c r="JM522" s="57">
        <f t="shared" si="1917"/>
        <v>5.2327832730481543</v>
      </c>
      <c r="JN522" s="58">
        <f t="shared" si="2067"/>
        <v>6.0527604119348002</v>
      </c>
      <c r="JO522" s="58">
        <f t="shared" si="1918"/>
        <v>0.50400387448064732</v>
      </c>
      <c r="JP522" s="58">
        <f t="shared" si="2068"/>
        <v>0.58207407463769956</v>
      </c>
      <c r="JQ522" s="58">
        <f t="shared" si="1919"/>
        <v>7.3120652145199641</v>
      </c>
      <c r="JR522" s="55">
        <f t="shared" si="1920"/>
        <v>0.71563684397359217</v>
      </c>
      <c r="JS522" s="56">
        <f t="shared" si="1921"/>
        <v>6.8927705059279226E-2</v>
      </c>
      <c r="JT522" s="260">
        <f t="shared" si="1922"/>
        <v>1.1228171949643442</v>
      </c>
      <c r="JU522" s="57">
        <f t="shared" si="1923"/>
        <v>0</v>
      </c>
      <c r="JV522" s="58">
        <f t="shared" si="2069"/>
        <v>0</v>
      </c>
      <c r="JW522" s="58">
        <f t="shared" si="1924"/>
        <v>0</v>
      </c>
      <c r="JX522" s="58">
        <f t="shared" si="2070"/>
        <v>0</v>
      </c>
      <c r="JY522" s="58">
        <f t="shared" si="1925"/>
        <v>0</v>
      </c>
      <c r="JZ522" s="55"/>
      <c r="KA522" s="56"/>
      <c r="KB522" s="260"/>
      <c r="KC522" s="57">
        <f t="shared" si="1929"/>
        <v>0</v>
      </c>
      <c r="KD522" s="58">
        <f t="shared" si="2071"/>
        <v>0</v>
      </c>
      <c r="KE522" s="58">
        <f t="shared" si="1930"/>
        <v>0</v>
      </c>
      <c r="KF522" s="58">
        <f t="shared" si="2072"/>
        <v>0</v>
      </c>
      <c r="KG522" s="58">
        <f t="shared" si="1931"/>
        <v>0</v>
      </c>
      <c r="KH522" s="55"/>
      <c r="KI522" s="56"/>
      <c r="KJ522" s="260"/>
      <c r="KK522" s="57">
        <f t="shared" si="1935"/>
        <v>6.3249662622975062</v>
      </c>
      <c r="KL522" s="58">
        <f t="shared" si="2073"/>
        <v>7.3160884755995257</v>
      </c>
      <c r="KM522" s="58">
        <f t="shared" si="1936"/>
        <v>0.27807761474563913</v>
      </c>
      <c r="KN522" s="58">
        <f t="shared" si="2074"/>
        <v>0.32115183726973867</v>
      </c>
      <c r="KO522" s="58">
        <f t="shared" si="1937"/>
        <v>8.2232917512571007</v>
      </c>
      <c r="KP522" s="55">
        <f t="shared" si="2075"/>
        <v>0.7691526038013432</v>
      </c>
      <c r="KQ522" s="56">
        <f t="shared" si="2076"/>
        <v>3.3815851748556676E-2</v>
      </c>
      <c r="KR522" s="260">
        <f t="shared" si="2077"/>
        <v>1.125764288451522</v>
      </c>
      <c r="KS522" s="57">
        <f t="shared" si="1938"/>
        <v>0</v>
      </c>
      <c r="KT522" s="58">
        <f t="shared" si="2078"/>
        <v>0</v>
      </c>
      <c r="KU522" s="58">
        <f t="shared" si="1939"/>
        <v>0</v>
      </c>
      <c r="KV522" s="58">
        <f t="shared" si="2079"/>
        <v>0</v>
      </c>
      <c r="KW522" s="58">
        <f t="shared" si="1940"/>
        <v>0</v>
      </c>
      <c r="KX522" s="55"/>
      <c r="KY522" s="56"/>
      <c r="KZ522" s="260"/>
      <c r="LA522" s="57">
        <f t="shared" si="1944"/>
        <v>3.5636409318767939</v>
      </c>
      <c r="LB522" s="58">
        <f t="shared" si="2080"/>
        <v>4.1220634659018875</v>
      </c>
      <c r="LC522" s="58">
        <f t="shared" si="1945"/>
        <v>0.15200464539614511</v>
      </c>
      <c r="LD522" s="58">
        <f t="shared" si="2081"/>
        <v>0.17555016496800799</v>
      </c>
      <c r="LE522" s="58">
        <f t="shared" si="1946"/>
        <v>9.9723798153771543</v>
      </c>
      <c r="LF522" s="55">
        <f t="shared" si="2082"/>
        <v>0.35735110353315575</v>
      </c>
      <c r="LG522" s="56">
        <f t="shared" si="2083"/>
        <v>1.5242564784963148E-2</v>
      </c>
      <c r="LH522" s="260">
        <f t="shared" si="2084"/>
        <v>1.0583579912088363</v>
      </c>
      <c r="LI522" s="57">
        <f t="shared" si="1947"/>
        <v>0</v>
      </c>
      <c r="LJ522" s="58">
        <f t="shared" si="2085"/>
        <v>0</v>
      </c>
      <c r="LK522" s="58">
        <f t="shared" si="1948"/>
        <v>0</v>
      </c>
      <c r="LL522" s="58">
        <f t="shared" si="2086"/>
        <v>0</v>
      </c>
      <c r="LM522" s="58">
        <f t="shared" si="1949"/>
        <v>0</v>
      </c>
      <c r="LN522" s="55"/>
      <c r="LO522" s="56"/>
      <c r="LP522" s="260"/>
      <c r="LQ522" s="57">
        <f t="shared" si="1953"/>
        <v>4.3436640066666643E-2</v>
      </c>
      <c r="LR522" s="58">
        <f t="shared" si="2087"/>
        <v>5.0243161565113312E-2</v>
      </c>
      <c r="LS522" s="58">
        <f t="shared" si="1954"/>
        <v>1.1768208333333328E-3</v>
      </c>
      <c r="LT522" s="58">
        <f t="shared" si="2088"/>
        <v>1.359110380416666E-3</v>
      </c>
      <c r="LU522" s="58">
        <f t="shared" si="1955"/>
        <v>0.89416666666666633</v>
      </c>
      <c r="LV522" s="55">
        <f t="shared" si="2101"/>
        <v>4.857778945013979E-2</v>
      </c>
      <c r="LW522" s="56">
        <f t="shared" si="2102"/>
        <v>1.3161090400745572E-3</v>
      </c>
      <c r="LX522" s="260">
        <f t="shared" si="2103"/>
        <v>1.0078160048971445</v>
      </c>
      <c r="LY522" s="57">
        <f t="shared" si="1956"/>
        <v>0</v>
      </c>
      <c r="LZ522" s="58">
        <f t="shared" si="2089"/>
        <v>0</v>
      </c>
      <c r="MA522" s="58">
        <f t="shared" si="1957"/>
        <v>0</v>
      </c>
      <c r="MB522" s="58">
        <f t="shared" si="2090"/>
        <v>0</v>
      </c>
      <c r="MC522" s="58">
        <f t="shared" si="1958"/>
        <v>0</v>
      </c>
      <c r="MD522" s="55"/>
      <c r="ME522" s="56"/>
      <c r="MF522" s="260"/>
      <c r="MG522" s="57">
        <f t="shared" si="1962"/>
        <v>0</v>
      </c>
      <c r="MH522" s="58">
        <f t="shared" si="2091"/>
        <v>0</v>
      </c>
      <c r="MI522" s="58">
        <f t="shared" si="1963"/>
        <v>0</v>
      </c>
      <c r="MJ522" s="58">
        <f t="shared" si="2092"/>
        <v>0</v>
      </c>
      <c r="MK522" s="58">
        <f t="shared" si="1964"/>
        <v>0</v>
      </c>
      <c r="ML522" s="55"/>
      <c r="MM522" s="56"/>
      <c r="MN522" s="260"/>
      <c r="MO522" s="59">
        <v>2.0332842545361376</v>
      </c>
      <c r="MP522" s="60"/>
      <c r="MQ522" s="60">
        <v>0.92030000000000012</v>
      </c>
      <c r="MR522" s="61"/>
      <c r="MS522" s="59">
        <f t="shared" si="1965"/>
        <v>1.0558085965645649</v>
      </c>
      <c r="MT522" s="60"/>
      <c r="MU522" s="60">
        <f t="shared" si="2093"/>
        <v>1.0954931391403295</v>
      </c>
      <c r="MV522" s="61"/>
      <c r="MW522" s="66">
        <f t="shared" si="2095"/>
        <v>2.1467589951986272</v>
      </c>
      <c r="MX522" s="67"/>
      <c r="MY522" s="67">
        <f t="shared" si="2097"/>
        <v>1.0081823359508455</v>
      </c>
      <c r="MZ522" s="261"/>
      <c r="NA522" s="59">
        <f t="shared" si="1966"/>
        <v>1.0556620024267913</v>
      </c>
      <c r="NB522" s="60"/>
      <c r="NC522" s="60">
        <f t="shared" si="1967"/>
        <v>1.0949230354584552</v>
      </c>
      <c r="ND522" s="262"/>
      <c r="NE522" s="62">
        <f t="shared" si="1968"/>
        <v>2.1464609276464848</v>
      </c>
      <c r="NF522" s="63"/>
      <c r="NG522" s="63">
        <f t="shared" si="1969"/>
        <v>1.0076576695324164</v>
      </c>
      <c r="NH522" s="64"/>
      <c r="NI522" s="238">
        <f t="shared" si="2104"/>
        <v>2.9806755214245584E-4</v>
      </c>
      <c r="NJ522" s="238">
        <f t="shared" si="2105"/>
        <v>0</v>
      </c>
      <c r="NK522" s="238">
        <f t="shared" si="2106"/>
        <v>5.2466641842907613E-4</v>
      </c>
      <c r="NL522" s="238">
        <f t="shared" si="2107"/>
        <v>0</v>
      </c>
      <c r="NM522" s="239">
        <f t="shared" si="1970"/>
        <v>0</v>
      </c>
      <c r="NN522" s="240">
        <f t="shared" si="1971"/>
        <v>0</v>
      </c>
      <c r="NO522" s="240">
        <f t="shared" ref="NO522:NO528" si="2137">O522*IN522+0.001</f>
        <v>1.1388032581140684</v>
      </c>
      <c r="NP522" s="240">
        <f t="shared" si="1972"/>
        <v>0</v>
      </c>
      <c r="NQ522" s="240">
        <f t="shared" si="2131"/>
        <v>0</v>
      </c>
      <c r="NR522" s="240">
        <f t="shared" si="1973"/>
        <v>0</v>
      </c>
      <c r="NS522" s="240">
        <f t="shared" si="1974"/>
        <v>0.27048666226691054</v>
      </c>
      <c r="NT522" s="240">
        <f t="shared" si="1975"/>
        <v>0</v>
      </c>
      <c r="NU522" s="240">
        <f t="shared" si="1976"/>
        <v>0</v>
      </c>
      <c r="NV522" s="240">
        <f t="shared" si="1977"/>
        <v>0.32951120722976052</v>
      </c>
      <c r="NW522" s="240">
        <f t="shared" si="1978"/>
        <v>0</v>
      </c>
      <c r="NX522" s="240">
        <f t="shared" si="1979"/>
        <v>0.37561125108001603</v>
      </c>
      <c r="NY522" s="240">
        <f t="shared" si="1980"/>
        <v>0</v>
      </c>
      <c r="NZ522" s="240">
        <f t="shared" si="1981"/>
        <v>3.20485489557292E-2</v>
      </c>
      <c r="OA522" s="240">
        <f t="shared" si="1982"/>
        <v>0</v>
      </c>
      <c r="OB522" s="241">
        <f t="shared" si="1983"/>
        <v>0</v>
      </c>
      <c r="OC522" s="4"/>
      <c r="OD522" s="4"/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136"/>
      <c r="OP522" s="13"/>
      <c r="OQ522" s="13"/>
      <c r="OR522" s="13"/>
      <c r="OS522" s="13"/>
      <c r="OT522" s="13"/>
    </row>
    <row r="523" spans="1:410" ht="15" customHeight="1">
      <c r="A523" s="242">
        <v>504</v>
      </c>
      <c r="B523" s="49" t="s">
        <v>573</v>
      </c>
      <c r="C523" s="50">
        <v>1</v>
      </c>
      <c r="D523" s="51">
        <v>20.5</v>
      </c>
      <c r="E523" s="52">
        <v>20.5</v>
      </c>
      <c r="F523" s="52"/>
      <c r="G523" s="52"/>
      <c r="H523" s="53"/>
      <c r="I523" s="57">
        <v>1.9190193068269161</v>
      </c>
      <c r="J523" s="58"/>
      <c r="K523" s="58">
        <v>1.1502999999999999</v>
      </c>
      <c r="L523" s="243"/>
      <c r="M523" s="1">
        <v>0</v>
      </c>
      <c r="N523" s="2">
        <v>0</v>
      </c>
      <c r="O523" s="2">
        <v>0.76871930682691625</v>
      </c>
      <c r="P523" s="2">
        <v>0</v>
      </c>
      <c r="Q523" s="2">
        <v>0</v>
      </c>
      <c r="R523" s="2">
        <v>0</v>
      </c>
      <c r="S523" s="2">
        <v>0.24079999999999999</v>
      </c>
      <c r="T523" s="2">
        <v>0</v>
      </c>
      <c r="U523" s="2">
        <v>0</v>
      </c>
      <c r="V523" s="2">
        <v>0.50539999999999996</v>
      </c>
      <c r="W523" s="2">
        <v>0</v>
      </c>
      <c r="X523" s="2">
        <v>0.34910000000000002</v>
      </c>
      <c r="Y523" s="2">
        <v>0</v>
      </c>
      <c r="Z523" s="2">
        <v>5.5E-2</v>
      </c>
      <c r="AA523" s="2">
        <v>0</v>
      </c>
      <c r="AB523" s="3">
        <v>0</v>
      </c>
      <c r="AC523" s="244">
        <v>0</v>
      </c>
      <c r="AD523" s="108">
        <v>0</v>
      </c>
      <c r="AE523" s="108">
        <v>0</v>
      </c>
      <c r="AF523" s="108">
        <f t="shared" si="1984"/>
        <v>0</v>
      </c>
      <c r="AG523" s="108">
        <f t="shared" si="1985"/>
        <v>0</v>
      </c>
      <c r="AH523" s="108">
        <v>0</v>
      </c>
      <c r="AI523" s="108">
        <v>0</v>
      </c>
      <c r="AJ523" s="108">
        <f t="shared" si="1986"/>
        <v>0</v>
      </c>
      <c r="AK523" s="108">
        <f t="shared" si="1987"/>
        <v>0</v>
      </c>
      <c r="AL523" s="108">
        <v>0</v>
      </c>
      <c r="AM523" s="245">
        <v>0</v>
      </c>
      <c r="AN523" s="244">
        <v>0</v>
      </c>
      <c r="AO523" s="108">
        <v>0</v>
      </c>
      <c r="AP523" s="108">
        <v>0</v>
      </c>
      <c r="AQ523" s="108">
        <f t="shared" si="1988"/>
        <v>0</v>
      </c>
      <c r="AR523" s="108">
        <f t="shared" si="1989"/>
        <v>0</v>
      </c>
      <c r="AS523" s="246">
        <v>0</v>
      </c>
      <c r="AT523" s="247">
        <v>0</v>
      </c>
      <c r="AU523" s="108">
        <v>0</v>
      </c>
      <c r="AV523" s="108">
        <f t="shared" si="1990"/>
        <v>0</v>
      </c>
      <c r="AW523" s="108">
        <f t="shared" si="1991"/>
        <v>0</v>
      </c>
      <c r="AX523" s="108">
        <v>0</v>
      </c>
      <c r="AY523" s="245">
        <v>0</v>
      </c>
      <c r="AZ523" s="248">
        <v>2</v>
      </c>
      <c r="BA523" s="108">
        <v>10.194333333333331</v>
      </c>
      <c r="BB523" s="108">
        <v>1.0631231492527999</v>
      </c>
      <c r="BC523" s="109">
        <v>0.85049851940223997</v>
      </c>
      <c r="BD523" s="109">
        <v>0.21262462985055997</v>
      </c>
      <c r="BE523" s="108">
        <v>0.39867124999999998</v>
      </c>
      <c r="BF523" s="109">
        <v>0.31893700000000003</v>
      </c>
      <c r="BG523" s="109">
        <v>7.9734249999999951E-2</v>
      </c>
      <c r="BH523" s="108">
        <v>0.85089732447878741</v>
      </c>
      <c r="BI523" s="109">
        <f t="shared" si="1992"/>
        <v>0.49800297530305093</v>
      </c>
      <c r="BJ523" s="108">
        <f t="shared" si="1993"/>
        <v>1.6460608742042145E-2</v>
      </c>
      <c r="BK523" s="108">
        <v>0.62535125285324589</v>
      </c>
      <c r="BL523" s="245">
        <v>15.758851571901795</v>
      </c>
      <c r="BM523" s="244">
        <v>0</v>
      </c>
      <c r="BN523" s="108">
        <v>0</v>
      </c>
      <c r="BO523" s="108">
        <v>0</v>
      </c>
      <c r="BP523" s="108">
        <f t="shared" si="1994"/>
        <v>0</v>
      </c>
      <c r="BQ523" s="108">
        <f t="shared" si="1995"/>
        <v>0</v>
      </c>
      <c r="BR523" s="108">
        <v>0</v>
      </c>
      <c r="BS523" s="108">
        <v>0</v>
      </c>
      <c r="BT523" s="108">
        <f t="shared" si="1996"/>
        <v>0</v>
      </c>
      <c r="BU523" s="108">
        <f t="shared" si="1997"/>
        <v>0</v>
      </c>
      <c r="BV523" s="108">
        <v>0</v>
      </c>
      <c r="BW523" s="245">
        <v>0</v>
      </c>
      <c r="BX523" s="107">
        <v>0</v>
      </c>
      <c r="BY523" s="108">
        <v>0</v>
      </c>
      <c r="BZ523" s="109">
        <f t="shared" si="1998"/>
        <v>0</v>
      </c>
      <c r="CA523" s="109">
        <f t="shared" si="1999"/>
        <v>0</v>
      </c>
      <c r="CB523" s="108">
        <v>0</v>
      </c>
      <c r="CC523" s="110">
        <v>0</v>
      </c>
      <c r="CD523" s="244">
        <v>0</v>
      </c>
      <c r="CE523" s="108">
        <v>0</v>
      </c>
      <c r="CF523" s="109">
        <f t="shared" si="2000"/>
        <v>0</v>
      </c>
      <c r="CG523" s="109">
        <f t="shared" si="2001"/>
        <v>0</v>
      </c>
      <c r="CH523" s="108">
        <v>0</v>
      </c>
      <c r="CI523" s="245">
        <v>0</v>
      </c>
      <c r="CJ523" s="249">
        <v>1.9124293321891952</v>
      </c>
      <c r="CK523" s="250">
        <v>0.42073445308162294</v>
      </c>
      <c r="CL523" s="250">
        <v>0.32597750903331341</v>
      </c>
      <c r="CM523" s="251">
        <v>0.32597750903331341</v>
      </c>
      <c r="CN523" s="252">
        <f t="shared" si="1871"/>
        <v>0.15889773677828861</v>
      </c>
      <c r="CO523" s="250">
        <v>1.2871662993179345</v>
      </c>
      <c r="CP523" s="252">
        <f t="shared" si="2002"/>
        <v>0.12739599730869325</v>
      </c>
      <c r="CQ523" s="250">
        <v>0.40280582170855439</v>
      </c>
      <c r="CR523" s="250">
        <v>0.28808045433441076</v>
      </c>
      <c r="CS523" s="252">
        <f t="shared" si="2003"/>
        <v>5.5729163890991763E-3</v>
      </c>
      <c r="CT523" s="252">
        <f t="shared" si="2004"/>
        <v>0.16860427134739192</v>
      </c>
      <c r="CU523" s="250">
        <f t="shared" si="1872"/>
        <v>4.2343880479564762</v>
      </c>
      <c r="CV523" s="245">
        <f t="shared" si="2005"/>
        <v>5.3353289404251596</v>
      </c>
      <c r="CW523" s="244">
        <v>0</v>
      </c>
      <c r="CX523" s="108">
        <v>0</v>
      </c>
      <c r="CY523" s="108">
        <f t="shared" si="2006"/>
        <v>0</v>
      </c>
      <c r="CZ523" s="108">
        <f t="shared" si="2007"/>
        <v>0</v>
      </c>
      <c r="DA523" s="108">
        <v>0</v>
      </c>
      <c r="DB523" s="245">
        <v>0</v>
      </c>
      <c r="DC523" s="244">
        <v>0</v>
      </c>
      <c r="DD523" s="108">
        <v>0</v>
      </c>
      <c r="DE523" s="108">
        <f t="shared" si="2008"/>
        <v>0</v>
      </c>
      <c r="DF523" s="108">
        <f t="shared" si="2009"/>
        <v>0</v>
      </c>
      <c r="DG523" s="108">
        <v>0</v>
      </c>
      <c r="DH523" s="245">
        <v>0</v>
      </c>
      <c r="DI523" s="107">
        <v>4.0119474391640004</v>
      </c>
      <c r="DJ523" s="108">
        <v>0.88262843661608015</v>
      </c>
      <c r="DK523" s="108">
        <v>6.900287866737663E-2</v>
      </c>
      <c r="DL523" s="108">
        <v>2.7002532597716482</v>
      </c>
      <c r="DM523" s="108">
        <f t="shared" si="2010"/>
        <v>0.2672548661326391</v>
      </c>
      <c r="DN523" s="108">
        <f t="shared" si="2011"/>
        <v>0.84501725511293957</v>
      </c>
      <c r="DO523" s="108">
        <v>0.55945973703799468</v>
      </c>
      <c r="DP523" s="108">
        <f t="shared" si="2012"/>
        <v>1.0822748613000007E-2</v>
      </c>
      <c r="DQ523" s="108">
        <f t="shared" si="2013"/>
        <v>0.32743388137675306</v>
      </c>
      <c r="DR523" s="108">
        <v>0.41116458756285507</v>
      </c>
      <c r="DS523" s="110">
        <v>10.361347606583946</v>
      </c>
      <c r="DT523" s="244">
        <v>0</v>
      </c>
      <c r="DU523" s="108">
        <v>0</v>
      </c>
      <c r="DV523" s="108">
        <v>0</v>
      </c>
      <c r="DW523" s="108">
        <f t="shared" si="2014"/>
        <v>0</v>
      </c>
      <c r="DX523" s="108">
        <f t="shared" si="2015"/>
        <v>0</v>
      </c>
      <c r="DY523" s="108">
        <v>0</v>
      </c>
      <c r="DZ523" s="108">
        <v>0</v>
      </c>
      <c r="EA523" s="108"/>
      <c r="EB523" s="108">
        <v>0</v>
      </c>
      <c r="EC523" s="108">
        <f t="shared" si="2016"/>
        <v>0</v>
      </c>
      <c r="ED523" s="108">
        <f t="shared" si="2017"/>
        <v>0</v>
      </c>
      <c r="EE523" s="108">
        <v>0</v>
      </c>
      <c r="EF523" s="245">
        <v>0</v>
      </c>
      <c r="EG523" s="249">
        <v>1.1874422222222201</v>
      </c>
      <c r="EH523" s="250">
        <v>0.26123728888888798</v>
      </c>
      <c r="EI523" s="250">
        <v>3.0456044444444301</v>
      </c>
      <c r="EJ523" s="250">
        <v>0.79921154999333199</v>
      </c>
      <c r="EK523" s="250">
        <f t="shared" si="2018"/>
        <v>7.9101163949040043E-2</v>
      </c>
      <c r="EL523" s="250">
        <v>0.25010526245491332</v>
      </c>
      <c r="EM523" s="250">
        <v>0.38642517190506798</v>
      </c>
      <c r="EN523" s="250">
        <f t="shared" si="2019"/>
        <v>7.4753949505035402E-3</v>
      </c>
      <c r="EO523" s="250">
        <f t="shared" si="2020"/>
        <v>0.22616228751053533</v>
      </c>
      <c r="EP523" s="250">
        <v>5.6799206774539384</v>
      </c>
      <c r="EQ523" s="245">
        <v>7.1567000535919618</v>
      </c>
      <c r="ER523" s="244">
        <v>0</v>
      </c>
      <c r="ES523" s="108">
        <v>0</v>
      </c>
      <c r="ET523" s="108">
        <v>0</v>
      </c>
      <c r="EU523" s="108">
        <f t="shared" si="2021"/>
        <v>0</v>
      </c>
      <c r="EV523" s="108">
        <f t="shared" si="2022"/>
        <v>0</v>
      </c>
      <c r="EW523" s="108">
        <v>0</v>
      </c>
      <c r="EX523" s="108">
        <v>0</v>
      </c>
      <c r="EY523" s="108">
        <f t="shared" si="2023"/>
        <v>0</v>
      </c>
      <c r="EZ523" s="108">
        <f t="shared" si="2024"/>
        <v>0</v>
      </c>
      <c r="FA523" s="108">
        <v>0</v>
      </c>
      <c r="FB523" s="245">
        <v>0</v>
      </c>
      <c r="FC523" s="244">
        <v>0.83333333333333293</v>
      </c>
      <c r="FD523" s="108">
        <v>6.0833333333333302E-2</v>
      </c>
      <c r="FE523" s="108">
        <f t="shared" si="2025"/>
        <v>1.1768208333333328E-3</v>
      </c>
      <c r="FF523" s="108">
        <f t="shared" si="2026"/>
        <v>3.5603803333333316E-2</v>
      </c>
      <c r="FG523" s="108">
        <v>4.4708333333333301E-2</v>
      </c>
      <c r="FH523" s="245">
        <v>1.1266499999999995</v>
      </c>
      <c r="FI523" s="244">
        <v>0</v>
      </c>
      <c r="FJ523" s="108">
        <v>0</v>
      </c>
      <c r="FK523" s="108">
        <f t="shared" si="2027"/>
        <v>0</v>
      </c>
      <c r="FL523" s="108">
        <f t="shared" si="2028"/>
        <v>0</v>
      </c>
      <c r="FM523" s="108">
        <v>0</v>
      </c>
      <c r="FN523" s="245">
        <v>0</v>
      </c>
      <c r="FO523" s="244">
        <v>0</v>
      </c>
      <c r="FP523" s="108">
        <v>0</v>
      </c>
      <c r="FQ523" s="108">
        <f t="shared" si="2029"/>
        <v>0</v>
      </c>
      <c r="FR523" s="108">
        <f t="shared" si="2030"/>
        <v>0</v>
      </c>
      <c r="FS523" s="108">
        <v>0</v>
      </c>
      <c r="FT523" s="110">
        <v>0</v>
      </c>
      <c r="FU523" s="253">
        <f t="shared" si="1873"/>
        <v>8.6764191721620065</v>
      </c>
      <c r="FV523" s="254">
        <f t="shared" si="1874"/>
        <v>4.4073793085507242</v>
      </c>
      <c r="FW523" s="254">
        <f t="shared" si="1875"/>
        <v>1.3283332561805286</v>
      </c>
      <c r="FX523" s="254">
        <f t="shared" si="1876"/>
        <v>10.194333333333331</v>
      </c>
      <c r="FY523" s="254">
        <f t="shared" si="1877"/>
        <v>0</v>
      </c>
      <c r="FZ523" s="254">
        <f t="shared" si="1878"/>
        <v>0</v>
      </c>
      <c r="GA523" s="254">
        <f t="shared" si="2031"/>
        <v>0</v>
      </c>
      <c r="GB523" s="254">
        <f t="shared" si="2032"/>
        <v>0</v>
      </c>
      <c r="GC523" s="254">
        <f t="shared" si="2033"/>
        <v>0</v>
      </c>
      <c r="GD523" s="254">
        <f t="shared" si="2034"/>
        <v>0</v>
      </c>
      <c r="GE523" s="254">
        <f t="shared" si="1879"/>
        <v>4.786631109082915</v>
      </c>
      <c r="GF523" s="255">
        <f t="shared" si="1880"/>
        <v>1.8274725739172168</v>
      </c>
      <c r="GG523" s="255">
        <f t="shared" si="1881"/>
        <v>0.47375202739037242</v>
      </c>
      <c r="GH523" s="254">
        <f t="shared" si="1882"/>
        <v>2.1456960210895941</v>
      </c>
      <c r="GI523" s="255">
        <f t="shared" si="1883"/>
        <v>1.5320848070226987</v>
      </c>
      <c r="GJ523" s="256">
        <f t="shared" si="1884"/>
        <v>4.1508489527978205E-2</v>
      </c>
      <c r="GK523" s="253">
        <f t="shared" si="2035"/>
        <v>31.538792200399101</v>
      </c>
      <c r="GL523" s="257">
        <f t="shared" si="2036"/>
        <v>39.738878172502865</v>
      </c>
      <c r="GM523" s="221">
        <f t="shared" si="2037"/>
        <v>39.738878172502865</v>
      </c>
      <c r="GN523" s="222">
        <f t="shared" si="2038"/>
        <v>15.165330456908421</v>
      </c>
      <c r="GO523" s="222">
        <f t="shared" si="2039"/>
        <v>2.3229281541045879</v>
      </c>
      <c r="GP523" s="55">
        <f t="shared" si="2040"/>
        <v>0.38162452374918832</v>
      </c>
      <c r="GQ523" s="56">
        <f t="shared" si="2041"/>
        <v>5.845479945410053E-2</v>
      </c>
      <c r="GR523" s="258">
        <f t="shared" si="2042"/>
        <v>1.0688552113069381</v>
      </c>
      <c r="GS523" s="227">
        <f t="shared" si="1885"/>
        <v>39.738878172502865</v>
      </c>
      <c r="GT523" s="222">
        <f t="shared" si="2109"/>
        <v>15.165330456908421</v>
      </c>
      <c r="GU523" s="222">
        <f t="shared" si="2110"/>
        <v>2.3229281541045879</v>
      </c>
      <c r="GV523" s="37">
        <f t="shared" si="2099"/>
        <v>0.38162452374918832</v>
      </c>
      <c r="GW523" s="228">
        <f t="shared" si="2100"/>
        <v>5.845479945410053E-2</v>
      </c>
      <c r="GX523" s="258">
        <f t="shared" si="2043"/>
        <v>1.0688552113069381</v>
      </c>
      <c r="GY523" s="221">
        <f t="shared" si="2108"/>
        <v>23.980026600601072</v>
      </c>
      <c r="GZ523" s="222">
        <f t="shared" si="2044"/>
        <v>14.399800283272571</v>
      </c>
      <c r="HA523" s="222">
        <f t="shared" si="2045"/>
        <v>0.82869903264279254</v>
      </c>
      <c r="HB523" s="55">
        <f t="shared" si="2046"/>
        <v>0.60049142242868203</v>
      </c>
      <c r="HC523" s="56">
        <f t="shared" si="2047"/>
        <v>3.45578862961737E-2</v>
      </c>
      <c r="HD523" s="258">
        <f t="shared" si="2048"/>
        <v>1.0994500224818518</v>
      </c>
      <c r="HE523" s="221">
        <f t="shared" si="2049"/>
        <v>23.980026600601072</v>
      </c>
      <c r="HF523" s="222">
        <f t="shared" si="2050"/>
        <v>14.399800283272571</v>
      </c>
      <c r="HG523" s="222">
        <f t="shared" si="2051"/>
        <v>0.82869903264279254</v>
      </c>
      <c r="HH523" s="55">
        <f t="shared" si="2052"/>
        <v>0.60049142242868203</v>
      </c>
      <c r="HI523" s="56">
        <f t="shared" si="2053"/>
        <v>3.45578862961737E-2</v>
      </c>
      <c r="HJ523" s="259">
        <f t="shared" si="2054"/>
        <v>1.0994500224818518</v>
      </c>
      <c r="HK523" s="54">
        <f t="shared" si="1886"/>
        <v>2.0511537867005774</v>
      </c>
      <c r="HL523" s="55">
        <f t="shared" si="1887"/>
        <v>0</v>
      </c>
      <c r="HM523" s="55">
        <f t="shared" si="1888"/>
        <v>1.264697360860874</v>
      </c>
      <c r="HN523" s="56">
        <f t="shared" si="1889"/>
        <v>0</v>
      </c>
      <c r="HQ523" s="57">
        <f t="shared" si="1890"/>
        <v>0</v>
      </c>
      <c r="HR523" s="58">
        <f t="shared" si="2055"/>
        <v>0</v>
      </c>
      <c r="HS523" s="58">
        <f t="shared" si="1891"/>
        <v>0</v>
      </c>
      <c r="HT523" s="58">
        <f t="shared" si="2056"/>
        <v>0</v>
      </c>
      <c r="HU523" s="58">
        <f t="shared" si="1892"/>
        <v>0</v>
      </c>
      <c r="HV523" s="55"/>
      <c r="HW523" s="56"/>
      <c r="HX523" s="260"/>
      <c r="HY523" s="57">
        <f t="shared" si="1893"/>
        <v>0</v>
      </c>
      <c r="HZ523" s="58">
        <f t="shared" si="2057"/>
        <v>0</v>
      </c>
      <c r="IA523" s="58">
        <f t="shared" si="1894"/>
        <v>0</v>
      </c>
      <c r="IB523" s="58">
        <f t="shared" si="2058"/>
        <v>0</v>
      </c>
      <c r="IC523" s="58">
        <f t="shared" si="1895"/>
        <v>0</v>
      </c>
      <c r="ID523" s="55"/>
      <c r="IE523" s="56"/>
      <c r="IF523" s="260"/>
      <c r="IG523" s="57">
        <f t="shared" si="1899"/>
        <v>0.60756362986972212</v>
      </c>
      <c r="IH523" s="58">
        <f t="shared" si="2059"/>
        <v>0.70276885067030759</v>
      </c>
      <c r="II523" s="58">
        <f t="shared" si="1900"/>
        <v>1.1858961281442821</v>
      </c>
      <c r="IJ523" s="58">
        <f t="shared" si="2060"/>
        <v>1.3695914383938315</v>
      </c>
      <c r="IK523" s="58">
        <f t="shared" si="1901"/>
        <v>12.507025057064917</v>
      </c>
      <c r="IL523" s="55">
        <f t="shared" si="1902"/>
        <v>4.857778945013979E-2</v>
      </c>
      <c r="IM523" s="56">
        <f t="shared" si="1903"/>
        <v>9.4818401876823458E-2</v>
      </c>
      <c r="IN523" s="260">
        <f t="shared" si="1904"/>
        <v>1.0222995100575569</v>
      </c>
      <c r="IO523" s="57">
        <f t="shared" si="1905"/>
        <v>0</v>
      </c>
      <c r="IP523" s="58">
        <f t="shared" si="2061"/>
        <v>0</v>
      </c>
      <c r="IQ523" s="58">
        <f t="shared" si="1906"/>
        <v>0</v>
      </c>
      <c r="IR523" s="58">
        <f t="shared" si="2062"/>
        <v>0</v>
      </c>
      <c r="IS523" s="58">
        <f t="shared" si="1907"/>
        <v>0</v>
      </c>
      <c r="IT523" s="55"/>
      <c r="IU523" s="56"/>
      <c r="IV523" s="260"/>
      <c r="IW523" s="57">
        <f t="shared" si="1911"/>
        <v>0</v>
      </c>
      <c r="IX523" s="58">
        <f t="shared" si="2063"/>
        <v>0</v>
      </c>
      <c r="IY523" s="58">
        <f t="shared" si="1912"/>
        <v>0</v>
      </c>
      <c r="IZ523" s="58">
        <f t="shared" si="2064"/>
        <v>0</v>
      </c>
      <c r="JA523" s="58">
        <f t="shared" si="1913"/>
        <v>0</v>
      </c>
      <c r="JB523" s="55"/>
      <c r="JC523" s="56"/>
      <c r="JD523" s="260"/>
      <c r="JE523" s="57">
        <f t="shared" si="1914"/>
        <v>0</v>
      </c>
      <c r="JF523" s="58">
        <f t="shared" si="2065"/>
        <v>0</v>
      </c>
      <c r="JG523" s="58">
        <f t="shared" si="1915"/>
        <v>0</v>
      </c>
      <c r="JH523" s="58">
        <f t="shared" si="2066"/>
        <v>0</v>
      </c>
      <c r="JI523" s="58">
        <f t="shared" si="1916"/>
        <v>0</v>
      </c>
      <c r="JJ523" s="55"/>
      <c r="JK523" s="56"/>
      <c r="JL523" s="260"/>
      <c r="JM523" s="57">
        <f t="shared" si="1917"/>
        <v>3.0302840987990725</v>
      </c>
      <c r="JN523" s="58">
        <f t="shared" si="2067"/>
        <v>3.5051296170808874</v>
      </c>
      <c r="JO523" s="58">
        <f t="shared" si="1918"/>
        <v>0.29186665047608107</v>
      </c>
      <c r="JP523" s="58">
        <f t="shared" si="2068"/>
        <v>0.33707679463482604</v>
      </c>
      <c r="JQ523" s="58">
        <f t="shared" si="1919"/>
        <v>4.2343880479564762</v>
      </c>
      <c r="JR523" s="55">
        <f t="shared" si="1920"/>
        <v>0.71563684397359217</v>
      </c>
      <c r="JS523" s="56">
        <f t="shared" si="1921"/>
        <v>6.8927705059279226E-2</v>
      </c>
      <c r="JT523" s="260">
        <f t="shared" si="1922"/>
        <v>1.1228171949643442</v>
      </c>
      <c r="JU523" s="57">
        <f t="shared" si="1923"/>
        <v>0</v>
      </c>
      <c r="JV523" s="58">
        <f t="shared" si="2069"/>
        <v>0</v>
      </c>
      <c r="JW523" s="58">
        <f t="shared" si="1924"/>
        <v>0</v>
      </c>
      <c r="JX523" s="58">
        <f t="shared" si="2070"/>
        <v>0</v>
      </c>
      <c r="JY523" s="58">
        <f t="shared" si="1925"/>
        <v>0</v>
      </c>
      <c r="JZ523" s="55"/>
      <c r="KA523" s="56"/>
      <c r="KB523" s="260"/>
      <c r="KC523" s="57">
        <f t="shared" si="1929"/>
        <v>0</v>
      </c>
      <c r="KD523" s="58">
        <f t="shared" si="2071"/>
        <v>0</v>
      </c>
      <c r="KE523" s="58">
        <f t="shared" si="1930"/>
        <v>0</v>
      </c>
      <c r="KF523" s="58">
        <f t="shared" si="2072"/>
        <v>0</v>
      </c>
      <c r="KG523" s="58">
        <f t="shared" si="1931"/>
        <v>0</v>
      </c>
      <c r="KH523" s="55"/>
      <c r="KI523" s="56"/>
      <c r="KJ523" s="260"/>
      <c r="KK523" s="57">
        <f t="shared" si="1935"/>
        <v>6.3249662622975062</v>
      </c>
      <c r="KL523" s="58">
        <f t="shared" si="2073"/>
        <v>7.3160884755995257</v>
      </c>
      <c r="KM523" s="58">
        <f t="shared" si="1936"/>
        <v>0.27807761474563913</v>
      </c>
      <c r="KN523" s="58">
        <f t="shared" si="2074"/>
        <v>0.32115183726973867</v>
      </c>
      <c r="KO523" s="58">
        <f t="shared" si="1937"/>
        <v>8.2232917512571007</v>
      </c>
      <c r="KP523" s="55">
        <f t="shared" si="2075"/>
        <v>0.7691526038013432</v>
      </c>
      <c r="KQ523" s="56">
        <f t="shared" si="2076"/>
        <v>3.3815851748556676E-2</v>
      </c>
      <c r="KR523" s="260">
        <f t="shared" si="2077"/>
        <v>1.125764288451522</v>
      </c>
      <c r="KS523" s="57">
        <f t="shared" si="1938"/>
        <v>0</v>
      </c>
      <c r="KT523" s="58">
        <f t="shared" si="2078"/>
        <v>0</v>
      </c>
      <c r="KU523" s="58">
        <f t="shared" si="1939"/>
        <v>0</v>
      </c>
      <c r="KV523" s="58">
        <f t="shared" si="2079"/>
        <v>0</v>
      </c>
      <c r="KW523" s="58">
        <f t="shared" si="1940"/>
        <v>0</v>
      </c>
      <c r="KX523" s="55"/>
      <c r="KY523" s="56"/>
      <c r="KZ523" s="260"/>
      <c r="LA523" s="57">
        <f t="shared" si="1944"/>
        <v>2.0297259220689554</v>
      </c>
      <c r="LB523" s="58">
        <f t="shared" si="2080"/>
        <v>2.3477839740571609</v>
      </c>
      <c r="LC523" s="58">
        <f t="shared" si="1945"/>
        <v>8.6576558899543576E-2</v>
      </c>
      <c r="LD523" s="58">
        <f t="shared" si="2081"/>
        <v>9.9987267873082875E-2</v>
      </c>
      <c r="LE523" s="58">
        <f t="shared" si="1946"/>
        <v>5.6799206774539384</v>
      </c>
      <c r="LF523" s="55">
        <f t="shared" si="2082"/>
        <v>0.35735110353315591</v>
      </c>
      <c r="LG523" s="56">
        <f t="shared" si="2083"/>
        <v>1.5242564784963174E-2</v>
      </c>
      <c r="LH523" s="260">
        <f t="shared" si="2084"/>
        <v>1.0583579912088363</v>
      </c>
      <c r="LI523" s="57">
        <f t="shared" si="1947"/>
        <v>0</v>
      </c>
      <c r="LJ523" s="58">
        <f t="shared" si="2085"/>
        <v>0</v>
      </c>
      <c r="LK523" s="58">
        <f t="shared" si="1948"/>
        <v>0</v>
      </c>
      <c r="LL523" s="58">
        <f t="shared" si="2086"/>
        <v>0</v>
      </c>
      <c r="LM523" s="58">
        <f t="shared" si="1949"/>
        <v>0</v>
      </c>
      <c r="LN523" s="55"/>
      <c r="LO523" s="56"/>
      <c r="LP523" s="260"/>
      <c r="LQ523" s="57">
        <f t="shared" si="1953"/>
        <v>4.3436640066666643E-2</v>
      </c>
      <c r="LR523" s="58">
        <f t="shared" si="2087"/>
        <v>5.0243161565113312E-2</v>
      </c>
      <c r="LS523" s="58">
        <f t="shared" si="1954"/>
        <v>1.1768208333333328E-3</v>
      </c>
      <c r="LT523" s="58">
        <f t="shared" si="2088"/>
        <v>1.359110380416666E-3</v>
      </c>
      <c r="LU523" s="58">
        <f t="shared" si="1955"/>
        <v>0.89416666666666633</v>
      </c>
      <c r="LV523" s="55">
        <f t="shared" si="2101"/>
        <v>4.857778945013979E-2</v>
      </c>
      <c r="LW523" s="56">
        <f t="shared" si="2102"/>
        <v>1.3161090400745572E-3</v>
      </c>
      <c r="LX523" s="260">
        <f t="shared" si="2103"/>
        <v>1.0078160048971445</v>
      </c>
      <c r="LY523" s="57">
        <f t="shared" si="1956"/>
        <v>0</v>
      </c>
      <c r="LZ523" s="58">
        <f t="shared" si="2089"/>
        <v>0</v>
      </c>
      <c r="MA523" s="58">
        <f t="shared" si="1957"/>
        <v>0</v>
      </c>
      <c r="MB523" s="58">
        <f t="shared" si="2090"/>
        <v>0</v>
      </c>
      <c r="MC523" s="58">
        <f t="shared" si="1958"/>
        <v>0</v>
      </c>
      <c r="MD523" s="55"/>
      <c r="ME523" s="56"/>
      <c r="MF523" s="260"/>
      <c r="MG523" s="57">
        <f t="shared" si="1962"/>
        <v>0</v>
      </c>
      <c r="MH523" s="58">
        <f t="shared" si="2091"/>
        <v>0</v>
      </c>
      <c r="MI523" s="58">
        <f t="shared" si="1963"/>
        <v>0</v>
      </c>
      <c r="MJ523" s="58">
        <f t="shared" si="2092"/>
        <v>0</v>
      </c>
      <c r="MK523" s="58">
        <f t="shared" si="1964"/>
        <v>0</v>
      </c>
      <c r="ML523" s="55"/>
      <c r="MM523" s="56"/>
      <c r="MN523" s="260"/>
      <c r="MO523" s="59">
        <v>1.9190193068269161</v>
      </c>
      <c r="MP523" s="60"/>
      <c r="MQ523" s="60">
        <v>1.1502999999999999</v>
      </c>
      <c r="MR523" s="61"/>
      <c r="MS523" s="59">
        <f t="shared" si="1965"/>
        <v>1.0688552113069381</v>
      </c>
      <c r="MT523" s="60"/>
      <c r="MU523" s="60">
        <f t="shared" si="2093"/>
        <v>1.0994500224818518</v>
      </c>
      <c r="MV523" s="61"/>
      <c r="MW523" s="66">
        <f t="shared" si="2095"/>
        <v>2.0511537867005774</v>
      </c>
      <c r="MX523" s="67"/>
      <c r="MY523" s="67">
        <f t="shared" si="2097"/>
        <v>1.264697360860874</v>
      </c>
      <c r="MZ523" s="261"/>
      <c r="NA523" s="59">
        <f t="shared" si="1966"/>
        <v>1.0688270151192902</v>
      </c>
      <c r="NB523" s="60"/>
      <c r="NC523" s="60">
        <f t="shared" si="1967"/>
        <v>1.0990509492577252</v>
      </c>
      <c r="ND523" s="262"/>
      <c r="NE523" s="62">
        <f t="shared" si="1968"/>
        <v>2.0510996776721022</v>
      </c>
      <c r="NF523" s="63"/>
      <c r="NG523" s="63">
        <f t="shared" si="1969"/>
        <v>1.2642383069311611</v>
      </c>
      <c r="NH523" s="64"/>
      <c r="NI523" s="238">
        <f t="shared" si="2104"/>
        <v>5.4109028475135545E-5</v>
      </c>
      <c r="NJ523" s="238">
        <f t="shared" si="2105"/>
        <v>0</v>
      </c>
      <c r="NK523" s="238">
        <f t="shared" si="2106"/>
        <v>4.5905392971290482E-4</v>
      </c>
      <c r="NL523" s="238">
        <f t="shared" si="2107"/>
        <v>0</v>
      </c>
      <c r="NM523" s="239">
        <f t="shared" si="1970"/>
        <v>0</v>
      </c>
      <c r="NN523" s="240">
        <f t="shared" si="1971"/>
        <v>0</v>
      </c>
      <c r="NO523" s="240">
        <f t="shared" si="2137"/>
        <v>0.7868613707409412</v>
      </c>
      <c r="NP523" s="240">
        <f t="shared" si="1972"/>
        <v>0</v>
      </c>
      <c r="NQ523" s="240">
        <f t="shared" si="2131"/>
        <v>0</v>
      </c>
      <c r="NR523" s="240">
        <f t="shared" si="1973"/>
        <v>0</v>
      </c>
      <c r="NS523" s="240">
        <f t="shared" si="1974"/>
        <v>0.27037438054741408</v>
      </c>
      <c r="NT523" s="240">
        <f t="shared" si="1975"/>
        <v>0</v>
      </c>
      <c r="NU523" s="240">
        <f t="shared" si="1976"/>
        <v>0</v>
      </c>
      <c r="NV523" s="240">
        <f t="shared" si="1977"/>
        <v>0.56896127138339914</v>
      </c>
      <c r="NW523" s="240">
        <f t="shared" si="1978"/>
        <v>0</v>
      </c>
      <c r="NX523" s="240">
        <f t="shared" si="1979"/>
        <v>0.36947277473100476</v>
      </c>
      <c r="NY523" s="240">
        <f t="shared" si="1980"/>
        <v>0</v>
      </c>
      <c r="NZ523" s="240">
        <f t="shared" si="1981"/>
        <v>5.5429880269342952E-2</v>
      </c>
      <c r="OA523" s="240">
        <f t="shared" si="1982"/>
        <v>0</v>
      </c>
      <c r="OB523" s="241">
        <f t="shared" si="1983"/>
        <v>0</v>
      </c>
      <c r="OC523" s="4"/>
      <c r="OD523" s="4"/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136"/>
      <c r="OP523" s="13"/>
      <c r="OQ523" s="13"/>
      <c r="OR523" s="13"/>
      <c r="OS523" s="13"/>
      <c r="OT523" s="13"/>
    </row>
    <row r="524" spans="1:410" ht="15" customHeight="1">
      <c r="A524" s="242">
        <v>505</v>
      </c>
      <c r="B524" s="49" t="s">
        <v>574</v>
      </c>
      <c r="C524" s="50">
        <v>1</v>
      </c>
      <c r="D524" s="51">
        <v>98.8</v>
      </c>
      <c r="E524" s="52">
        <v>98.8</v>
      </c>
      <c r="F524" s="52"/>
      <c r="G524" s="52"/>
      <c r="H524" s="53"/>
      <c r="I524" s="57">
        <v>1.4995182959495028</v>
      </c>
      <c r="J524" s="58"/>
      <c r="K524" s="58">
        <v>0.70200000000000018</v>
      </c>
      <c r="L524" s="243"/>
      <c r="M524" s="1">
        <v>0</v>
      </c>
      <c r="N524" s="2">
        <v>0</v>
      </c>
      <c r="O524" s="2">
        <v>0.79751829594950263</v>
      </c>
      <c r="P524" s="2">
        <v>0</v>
      </c>
      <c r="Q524" s="2">
        <v>0</v>
      </c>
      <c r="R524" s="2">
        <v>0</v>
      </c>
      <c r="S524" s="2">
        <v>0.2412</v>
      </c>
      <c r="T524" s="2">
        <v>0</v>
      </c>
      <c r="U524" s="2">
        <v>0</v>
      </c>
      <c r="V524" s="2">
        <v>9.4100000000000003E-2</v>
      </c>
      <c r="W524" s="2">
        <v>0</v>
      </c>
      <c r="X524" s="2">
        <v>0.3553</v>
      </c>
      <c r="Y524" s="2">
        <v>0</v>
      </c>
      <c r="Z524" s="2">
        <v>1.14E-2</v>
      </c>
      <c r="AA524" s="2">
        <v>0</v>
      </c>
      <c r="AB524" s="3">
        <v>0</v>
      </c>
      <c r="AC524" s="244">
        <v>0</v>
      </c>
      <c r="AD524" s="108">
        <v>0</v>
      </c>
      <c r="AE524" s="108">
        <v>0</v>
      </c>
      <c r="AF524" s="108">
        <f t="shared" si="1984"/>
        <v>0</v>
      </c>
      <c r="AG524" s="108">
        <f t="shared" si="1985"/>
        <v>0</v>
      </c>
      <c r="AH524" s="108">
        <v>0</v>
      </c>
      <c r="AI524" s="108">
        <v>0</v>
      </c>
      <c r="AJ524" s="108">
        <f t="shared" si="1986"/>
        <v>0</v>
      </c>
      <c r="AK524" s="108">
        <f t="shared" si="1987"/>
        <v>0</v>
      </c>
      <c r="AL524" s="108">
        <v>0</v>
      </c>
      <c r="AM524" s="245">
        <v>0</v>
      </c>
      <c r="AN524" s="244">
        <v>0</v>
      </c>
      <c r="AO524" s="108">
        <v>0</v>
      </c>
      <c r="AP524" s="108">
        <v>0</v>
      </c>
      <c r="AQ524" s="108">
        <f t="shared" si="1988"/>
        <v>0</v>
      </c>
      <c r="AR524" s="108">
        <f t="shared" si="1989"/>
        <v>0</v>
      </c>
      <c r="AS524" s="246">
        <v>0</v>
      </c>
      <c r="AT524" s="247">
        <v>0</v>
      </c>
      <c r="AU524" s="108">
        <v>0</v>
      </c>
      <c r="AV524" s="108">
        <f t="shared" si="1990"/>
        <v>0</v>
      </c>
      <c r="AW524" s="108">
        <f t="shared" si="1991"/>
        <v>0</v>
      </c>
      <c r="AX524" s="108">
        <v>0</v>
      </c>
      <c r="AY524" s="245">
        <v>0</v>
      </c>
      <c r="AZ524" s="248">
        <v>10</v>
      </c>
      <c r="BA524" s="108">
        <v>50.971666666666664</v>
      </c>
      <c r="BB524" s="108">
        <v>5.3156157462640001</v>
      </c>
      <c r="BC524" s="109">
        <v>4.2524925970112006</v>
      </c>
      <c r="BD524" s="109">
        <v>1.0631231492527995</v>
      </c>
      <c r="BE524" s="108">
        <v>1.9933562499999999</v>
      </c>
      <c r="BF524" s="109">
        <v>1.5946850000000001</v>
      </c>
      <c r="BG524" s="109">
        <v>0.39867124999999981</v>
      </c>
      <c r="BH524" s="108">
        <v>4.2544866223939382</v>
      </c>
      <c r="BI524" s="109">
        <f t="shared" si="1992"/>
        <v>2.4900148765152554</v>
      </c>
      <c r="BJ524" s="108">
        <f t="shared" si="1993"/>
        <v>8.2303043710210744E-2</v>
      </c>
      <c r="BK524" s="108">
        <v>3.1267562642662305</v>
      </c>
      <c r="BL524" s="245">
        <v>78.794257859508988</v>
      </c>
      <c r="BM524" s="244">
        <v>0</v>
      </c>
      <c r="BN524" s="108">
        <v>0</v>
      </c>
      <c r="BO524" s="108">
        <v>0</v>
      </c>
      <c r="BP524" s="108">
        <f t="shared" si="1994"/>
        <v>0</v>
      </c>
      <c r="BQ524" s="108">
        <f t="shared" si="1995"/>
        <v>0</v>
      </c>
      <c r="BR524" s="108">
        <v>0</v>
      </c>
      <c r="BS524" s="108">
        <v>0</v>
      </c>
      <c r="BT524" s="108">
        <f t="shared" si="1996"/>
        <v>0</v>
      </c>
      <c r="BU524" s="108">
        <f t="shared" si="1997"/>
        <v>0</v>
      </c>
      <c r="BV524" s="108">
        <v>0</v>
      </c>
      <c r="BW524" s="245">
        <v>0</v>
      </c>
      <c r="BX524" s="107">
        <v>0</v>
      </c>
      <c r="BY524" s="108">
        <v>0</v>
      </c>
      <c r="BZ524" s="109">
        <f t="shared" si="1998"/>
        <v>0</v>
      </c>
      <c r="CA524" s="109">
        <f t="shared" si="1999"/>
        <v>0</v>
      </c>
      <c r="CB524" s="108">
        <v>0</v>
      </c>
      <c r="CC524" s="110">
        <v>0</v>
      </c>
      <c r="CD524" s="244">
        <v>0</v>
      </c>
      <c r="CE524" s="108">
        <v>0</v>
      </c>
      <c r="CF524" s="109">
        <f t="shared" si="2000"/>
        <v>0</v>
      </c>
      <c r="CG524" s="109">
        <f t="shared" si="2001"/>
        <v>0</v>
      </c>
      <c r="CH524" s="108">
        <v>0</v>
      </c>
      <c r="CI524" s="245">
        <v>0</v>
      </c>
      <c r="CJ524" s="249">
        <v>9.2169764887947565</v>
      </c>
      <c r="CK524" s="250">
        <v>2.0277348275348466</v>
      </c>
      <c r="CL524" s="250">
        <v>1.57105258012153</v>
      </c>
      <c r="CM524" s="251">
        <v>1.57105258012153</v>
      </c>
      <c r="CN524" s="252">
        <f t="shared" si="1871"/>
        <v>0.76580958018023981</v>
      </c>
      <c r="CO524" s="250">
        <v>6.2035136767127774</v>
      </c>
      <c r="CP524" s="252">
        <f t="shared" si="2002"/>
        <v>0.61398656263897045</v>
      </c>
      <c r="CQ524" s="250">
        <v>1.9413275699904966</v>
      </c>
      <c r="CR524" s="250">
        <v>1.3884072628409654</v>
      </c>
      <c r="CS524" s="252">
        <f t="shared" si="2003"/>
        <v>2.6858738499658478E-2</v>
      </c>
      <c r="CT524" s="252">
        <f t="shared" si="2004"/>
        <v>0.81259034190840618</v>
      </c>
      <c r="CU524" s="250">
        <f t="shared" si="1872"/>
        <v>20.407684836004876</v>
      </c>
      <c r="CV524" s="245">
        <f t="shared" si="2005"/>
        <v>25.713682893366144</v>
      </c>
      <c r="CW524" s="244">
        <v>0</v>
      </c>
      <c r="CX524" s="108">
        <v>0</v>
      </c>
      <c r="CY524" s="108">
        <f t="shared" si="2006"/>
        <v>0</v>
      </c>
      <c r="CZ524" s="108">
        <f t="shared" si="2007"/>
        <v>0</v>
      </c>
      <c r="DA524" s="108">
        <v>0</v>
      </c>
      <c r="DB524" s="245">
        <v>0</v>
      </c>
      <c r="DC524" s="244">
        <v>0</v>
      </c>
      <c r="DD524" s="108">
        <v>0</v>
      </c>
      <c r="DE524" s="108">
        <f t="shared" si="2008"/>
        <v>0</v>
      </c>
      <c r="DF524" s="108">
        <f t="shared" si="2009"/>
        <v>0</v>
      </c>
      <c r="DG524" s="108">
        <v>0</v>
      </c>
      <c r="DH524" s="245">
        <v>0</v>
      </c>
      <c r="DI524" s="107">
        <v>3.602768908896</v>
      </c>
      <c r="DJ524" s="108">
        <v>0.79260915995712</v>
      </c>
      <c r="DK524" s="108">
        <v>5.9503015969306641E-2</v>
      </c>
      <c r="DL524" s="108">
        <v>2.4248544224391795</v>
      </c>
      <c r="DM524" s="108">
        <f t="shared" si="2010"/>
        <v>0.23999754160649536</v>
      </c>
      <c r="DN524" s="108">
        <f t="shared" si="2011"/>
        <v>0.75883394295811679</v>
      </c>
      <c r="DO524" s="108">
        <v>0.50222069203009723</v>
      </c>
      <c r="DP524" s="108">
        <f t="shared" si="2012"/>
        <v>9.7154592873222312E-3</v>
      </c>
      <c r="DQ524" s="108">
        <f t="shared" si="2013"/>
        <v>0.29393369998307095</v>
      </c>
      <c r="DR524" s="108">
        <v>0.36909780996458519</v>
      </c>
      <c r="DS524" s="110">
        <v>9.3012648111075453</v>
      </c>
      <c r="DT524" s="244">
        <v>0</v>
      </c>
      <c r="DU524" s="108">
        <v>0</v>
      </c>
      <c r="DV524" s="108">
        <v>0</v>
      </c>
      <c r="DW524" s="108">
        <f t="shared" si="2014"/>
        <v>0</v>
      </c>
      <c r="DX524" s="108">
        <f t="shared" si="2015"/>
        <v>0</v>
      </c>
      <c r="DY524" s="108">
        <v>0</v>
      </c>
      <c r="DZ524" s="108">
        <v>0</v>
      </c>
      <c r="EA524" s="108"/>
      <c r="EB524" s="108">
        <v>0</v>
      </c>
      <c r="EC524" s="108">
        <f t="shared" si="2016"/>
        <v>0</v>
      </c>
      <c r="ED524" s="108">
        <f t="shared" si="2017"/>
        <v>0</v>
      </c>
      <c r="EE524" s="108">
        <v>0</v>
      </c>
      <c r="EF524" s="245">
        <v>0</v>
      </c>
      <c r="EG524" s="249">
        <v>5.8239055555555401</v>
      </c>
      <c r="EH524" s="250">
        <v>1.2812592222222201</v>
      </c>
      <c r="EI524" s="250">
        <v>14.9374111111111</v>
      </c>
      <c r="EJ524" s="250">
        <v>3.9197971058833199</v>
      </c>
      <c r="EK524" s="250">
        <f t="shared" si="2018"/>
        <v>0.38795799875769571</v>
      </c>
      <c r="EL524" s="250">
        <v>1.2266613063151262</v>
      </c>
      <c r="EM524" s="250">
        <v>1.8952532286183701</v>
      </c>
      <c r="EN524" s="250">
        <f t="shared" si="2019"/>
        <v>3.6663673707622371E-2</v>
      </c>
      <c r="EO524" s="250">
        <f t="shared" si="2020"/>
        <v>1.1092310666070162</v>
      </c>
      <c r="EP524" s="250">
        <v>27.85762622339055</v>
      </c>
      <c r="EQ524" s="245">
        <v>35.10060904147209</v>
      </c>
      <c r="ER524" s="244">
        <v>0</v>
      </c>
      <c r="ES524" s="108">
        <v>0</v>
      </c>
      <c r="ET524" s="108">
        <v>0</v>
      </c>
      <c r="EU524" s="108">
        <f t="shared" si="2021"/>
        <v>0</v>
      </c>
      <c r="EV524" s="108">
        <f t="shared" si="2022"/>
        <v>0</v>
      </c>
      <c r="EW524" s="108">
        <v>0</v>
      </c>
      <c r="EX524" s="108">
        <v>0</v>
      </c>
      <c r="EY524" s="108">
        <f t="shared" si="2023"/>
        <v>0</v>
      </c>
      <c r="EZ524" s="108">
        <f t="shared" si="2024"/>
        <v>0</v>
      </c>
      <c r="FA524" s="108">
        <v>0</v>
      </c>
      <c r="FB524" s="245">
        <v>0</v>
      </c>
      <c r="FC524" s="244">
        <v>0.83333333333333293</v>
      </c>
      <c r="FD524" s="108">
        <v>6.0833333333333302E-2</v>
      </c>
      <c r="FE524" s="108">
        <f t="shared" si="2025"/>
        <v>1.1768208333333328E-3</v>
      </c>
      <c r="FF524" s="108">
        <f t="shared" si="2026"/>
        <v>3.5603803333333316E-2</v>
      </c>
      <c r="FG524" s="108">
        <v>4.4708333333333301E-2</v>
      </c>
      <c r="FH524" s="245">
        <v>1.1266499999999995</v>
      </c>
      <c r="FI524" s="244">
        <v>0</v>
      </c>
      <c r="FJ524" s="108">
        <v>0</v>
      </c>
      <c r="FK524" s="108">
        <f t="shared" si="2027"/>
        <v>0</v>
      </c>
      <c r="FL524" s="108">
        <f t="shared" si="2028"/>
        <v>0</v>
      </c>
      <c r="FM524" s="108">
        <v>0</v>
      </c>
      <c r="FN524" s="245">
        <v>0</v>
      </c>
      <c r="FO524" s="244">
        <v>0</v>
      </c>
      <c r="FP524" s="108">
        <v>0</v>
      </c>
      <c r="FQ524" s="108">
        <f t="shared" si="2029"/>
        <v>0</v>
      </c>
      <c r="FR524" s="108">
        <f t="shared" si="2030"/>
        <v>0</v>
      </c>
      <c r="FS524" s="108">
        <v>0</v>
      </c>
      <c r="FT524" s="110">
        <v>0</v>
      </c>
      <c r="FU524" s="253">
        <f t="shared" si="1873"/>
        <v>22.745254162960485</v>
      </c>
      <c r="FV524" s="254">
        <f t="shared" si="1874"/>
        <v>18.097284859607829</v>
      </c>
      <c r="FW524" s="254">
        <f t="shared" si="1875"/>
        <v>6.6129871771914406</v>
      </c>
      <c r="FX524" s="254">
        <f t="shared" si="1876"/>
        <v>50.971666666666664</v>
      </c>
      <c r="FY524" s="254">
        <f t="shared" si="1877"/>
        <v>0</v>
      </c>
      <c r="FZ524" s="254">
        <f t="shared" si="1878"/>
        <v>0</v>
      </c>
      <c r="GA524" s="254">
        <f t="shared" si="2031"/>
        <v>0</v>
      </c>
      <c r="GB524" s="254">
        <f t="shared" si="2032"/>
        <v>0</v>
      </c>
      <c r="GC524" s="254">
        <f t="shared" si="2033"/>
        <v>0</v>
      </c>
      <c r="GD524" s="254">
        <f t="shared" si="2034"/>
        <v>0</v>
      </c>
      <c r="GE524" s="254">
        <f t="shared" si="1879"/>
        <v>12.548165205035275</v>
      </c>
      <c r="GF524" s="255">
        <f t="shared" si="1880"/>
        <v>4.7907238395017622</v>
      </c>
      <c r="GG524" s="255">
        <f t="shared" si="1881"/>
        <v>1.2419421030031614</v>
      </c>
      <c r="GH524" s="254">
        <f t="shared" si="1882"/>
        <v>8.1012011392167036</v>
      </c>
      <c r="GI524" s="255">
        <f t="shared" si="1883"/>
        <v>5.7844760217834397</v>
      </c>
      <c r="GJ524" s="256">
        <f t="shared" si="1884"/>
        <v>0.15671773603814718</v>
      </c>
      <c r="GK524" s="253">
        <f t="shared" si="2035"/>
        <v>119.0765592106784</v>
      </c>
      <c r="GL524" s="257">
        <f t="shared" si="2036"/>
        <v>150.0364646054548</v>
      </c>
      <c r="GM524" s="221">
        <f t="shared" si="2037"/>
        <v>150.0364646054548</v>
      </c>
      <c r="GN524" s="222">
        <f t="shared" si="2038"/>
        <v>41.983772070549563</v>
      </c>
      <c r="GO524" s="222">
        <f t="shared" si="2039"/>
        <v>10.094675240453263</v>
      </c>
      <c r="GP524" s="55">
        <f t="shared" si="2040"/>
        <v>0.27982378937648722</v>
      </c>
      <c r="GQ524" s="56">
        <f t="shared" si="2041"/>
        <v>6.728147898578421E-2</v>
      </c>
      <c r="GR524" s="258">
        <f t="shared" si="2042"/>
        <v>1.0542702888901936</v>
      </c>
      <c r="GS524" s="227">
        <f t="shared" si="1885"/>
        <v>150.0364646054548</v>
      </c>
      <c r="GT524" s="222">
        <f t="shared" si="2109"/>
        <v>41.983772070549563</v>
      </c>
      <c r="GU524" s="222">
        <f t="shared" si="2110"/>
        <v>10.094675240453263</v>
      </c>
      <c r="GV524" s="37">
        <f t="shared" si="2099"/>
        <v>0.27982378937648722</v>
      </c>
      <c r="GW524" s="228">
        <f t="shared" si="2100"/>
        <v>6.728147898578421E-2</v>
      </c>
      <c r="GX524" s="258">
        <f t="shared" si="2043"/>
        <v>1.0542702888901936</v>
      </c>
      <c r="GY524" s="221">
        <f t="shared" si="2108"/>
        <v>71.242206745945808</v>
      </c>
      <c r="GZ524" s="222">
        <f t="shared" si="2044"/>
        <v>38.156121202370315</v>
      </c>
      <c r="HA524" s="222">
        <f t="shared" si="2045"/>
        <v>2.623529633144285</v>
      </c>
      <c r="HB524" s="55">
        <f t="shared" si="2046"/>
        <v>0.53558308964849233</v>
      </c>
      <c r="HC524" s="56">
        <f t="shared" si="2047"/>
        <v>3.6825496471494162E-2</v>
      </c>
      <c r="HD524" s="258">
        <f t="shared" si="2048"/>
        <v>1.0896301395513532</v>
      </c>
      <c r="HE524" s="221">
        <f t="shared" si="2049"/>
        <v>71.242206745945808</v>
      </c>
      <c r="HF524" s="222">
        <f t="shared" si="2050"/>
        <v>38.156121202370315</v>
      </c>
      <c r="HG524" s="222">
        <f t="shared" si="2051"/>
        <v>2.623529633144285</v>
      </c>
      <c r="HH524" s="55">
        <f t="shared" si="2052"/>
        <v>0.53558308964849233</v>
      </c>
      <c r="HI524" s="56">
        <f t="shared" si="2053"/>
        <v>3.6825496471494162E-2</v>
      </c>
      <c r="HJ524" s="259">
        <f t="shared" si="2054"/>
        <v>1.0896301395513532</v>
      </c>
      <c r="HK524" s="54">
        <f t="shared" si="1886"/>
        <v>1.5808975870668132</v>
      </c>
      <c r="HL524" s="55">
        <f t="shared" si="1887"/>
        <v>0</v>
      </c>
      <c r="HM524" s="55">
        <f t="shared" si="1888"/>
        <v>0.7649203579650502</v>
      </c>
      <c r="HN524" s="56">
        <f t="shared" si="1889"/>
        <v>0</v>
      </c>
      <c r="HQ524" s="57">
        <f t="shared" si="1890"/>
        <v>0</v>
      </c>
      <c r="HR524" s="58">
        <f t="shared" si="2055"/>
        <v>0</v>
      </c>
      <c r="HS524" s="58">
        <f t="shared" si="1891"/>
        <v>0</v>
      </c>
      <c r="HT524" s="58">
        <f t="shared" si="2056"/>
        <v>0</v>
      </c>
      <c r="HU524" s="58">
        <f t="shared" si="1892"/>
        <v>0</v>
      </c>
      <c r="HV524" s="55"/>
      <c r="HW524" s="56"/>
      <c r="HX524" s="260"/>
      <c r="HY524" s="57">
        <f t="shared" si="1893"/>
        <v>0</v>
      </c>
      <c r="HZ524" s="58">
        <f t="shared" si="2057"/>
        <v>0</v>
      </c>
      <c r="IA524" s="58">
        <f t="shared" si="1894"/>
        <v>0</v>
      </c>
      <c r="IB524" s="58">
        <f t="shared" si="2058"/>
        <v>0</v>
      </c>
      <c r="IC524" s="58">
        <f t="shared" si="1895"/>
        <v>0</v>
      </c>
      <c r="ID524" s="55"/>
      <c r="IE524" s="56"/>
      <c r="IF524" s="260"/>
      <c r="IG524" s="57">
        <f t="shared" si="1899"/>
        <v>3.0378181493486114</v>
      </c>
      <c r="IH524" s="58">
        <f t="shared" si="2059"/>
        <v>3.513844253351539</v>
      </c>
      <c r="II524" s="58">
        <f t="shared" si="1900"/>
        <v>5.9294806407214118</v>
      </c>
      <c r="IJ524" s="58">
        <f t="shared" si="2060"/>
        <v>6.8479571919691589</v>
      </c>
      <c r="IK524" s="58">
        <f t="shared" si="1901"/>
        <v>62.53512528532459</v>
      </c>
      <c r="IL524" s="55">
        <f t="shared" si="1902"/>
        <v>4.8577789450139797E-2</v>
      </c>
      <c r="IM524" s="56">
        <f t="shared" si="1903"/>
        <v>9.4818401876823472E-2</v>
      </c>
      <c r="IN524" s="260">
        <f t="shared" si="1904"/>
        <v>1.0222995100575569</v>
      </c>
      <c r="IO524" s="57">
        <f t="shared" si="1905"/>
        <v>0</v>
      </c>
      <c r="IP524" s="58">
        <f t="shared" si="2061"/>
        <v>0</v>
      </c>
      <c r="IQ524" s="58">
        <f t="shared" si="1906"/>
        <v>0</v>
      </c>
      <c r="IR524" s="58">
        <f t="shared" si="2062"/>
        <v>0</v>
      </c>
      <c r="IS524" s="58">
        <f t="shared" si="1907"/>
        <v>0</v>
      </c>
      <c r="IT524" s="55"/>
      <c r="IU524" s="56"/>
      <c r="IV524" s="260"/>
      <c r="IW524" s="57">
        <f t="shared" si="1911"/>
        <v>0</v>
      </c>
      <c r="IX524" s="58">
        <f t="shared" si="2063"/>
        <v>0</v>
      </c>
      <c r="IY524" s="58">
        <f t="shared" si="1912"/>
        <v>0</v>
      </c>
      <c r="IZ524" s="58">
        <f t="shared" si="2064"/>
        <v>0</v>
      </c>
      <c r="JA524" s="58">
        <f t="shared" si="1913"/>
        <v>0</v>
      </c>
      <c r="JB524" s="55"/>
      <c r="JC524" s="56"/>
      <c r="JD524" s="260"/>
      <c r="JE524" s="57">
        <f t="shared" si="1914"/>
        <v>0</v>
      </c>
      <c r="JF524" s="58">
        <f t="shared" si="2065"/>
        <v>0</v>
      </c>
      <c r="JG524" s="58">
        <f t="shared" si="1915"/>
        <v>0</v>
      </c>
      <c r="JH524" s="58">
        <f t="shared" si="2066"/>
        <v>0</v>
      </c>
      <c r="JI524" s="58">
        <f t="shared" si="1916"/>
        <v>0</v>
      </c>
      <c r="JJ524" s="55"/>
      <c r="JK524" s="56"/>
      <c r="JL524" s="260"/>
      <c r="JM524" s="57">
        <f t="shared" si="1917"/>
        <v>14.604491168846264</v>
      </c>
      <c r="JN524" s="58">
        <f t="shared" si="2067"/>
        <v>16.893014935004476</v>
      </c>
      <c r="JO524" s="58">
        <f t="shared" si="1918"/>
        <v>1.4066548813188688</v>
      </c>
      <c r="JP524" s="58">
        <f t="shared" si="2068"/>
        <v>1.6245457224351616</v>
      </c>
      <c r="JQ524" s="58">
        <f t="shared" si="1919"/>
        <v>20.407684836004876</v>
      </c>
      <c r="JR524" s="55">
        <f t="shared" si="1920"/>
        <v>0.71563684397359217</v>
      </c>
      <c r="JS524" s="56">
        <f t="shared" si="1921"/>
        <v>6.8927705059279212E-2</v>
      </c>
      <c r="JT524" s="260">
        <f t="shared" si="1922"/>
        <v>1.1228171949643442</v>
      </c>
      <c r="JU524" s="57">
        <f t="shared" si="1923"/>
        <v>0</v>
      </c>
      <c r="JV524" s="58">
        <f t="shared" si="2069"/>
        <v>0</v>
      </c>
      <c r="JW524" s="58">
        <f t="shared" si="1924"/>
        <v>0</v>
      </c>
      <c r="JX524" s="58">
        <f t="shared" si="2070"/>
        <v>0</v>
      </c>
      <c r="JY524" s="58">
        <f t="shared" si="1925"/>
        <v>0</v>
      </c>
      <c r="JZ524" s="55"/>
      <c r="KA524" s="56"/>
      <c r="KB524" s="260"/>
      <c r="KC524" s="57">
        <f t="shared" si="1929"/>
        <v>0</v>
      </c>
      <c r="KD524" s="58">
        <f t="shared" si="2071"/>
        <v>0</v>
      </c>
      <c r="KE524" s="58">
        <f t="shared" si="1930"/>
        <v>0</v>
      </c>
      <c r="KF524" s="58">
        <f t="shared" si="2072"/>
        <v>0</v>
      </c>
      <c r="KG524" s="58">
        <f t="shared" si="1931"/>
        <v>0</v>
      </c>
      <c r="KH524" s="55"/>
      <c r="KI524" s="56"/>
      <c r="KJ524" s="260"/>
      <c r="KK524" s="57">
        <f t="shared" si="1935"/>
        <v>5.6797545932413689</v>
      </c>
      <c r="KL524" s="58">
        <f t="shared" si="2073"/>
        <v>6.5697721380022918</v>
      </c>
      <c r="KM524" s="58">
        <f t="shared" si="1936"/>
        <v>0.24971300089381759</v>
      </c>
      <c r="KN524" s="58">
        <f t="shared" si="2074"/>
        <v>0.28839354473226997</v>
      </c>
      <c r="KO524" s="58">
        <f t="shared" si="1937"/>
        <v>7.3819561992917029</v>
      </c>
      <c r="KP524" s="55">
        <f t="shared" si="2075"/>
        <v>0.76941049769251413</v>
      </c>
      <c r="KQ524" s="56">
        <f t="shared" si="2076"/>
        <v>3.3827483413919134E-2</v>
      </c>
      <c r="KR524" s="260">
        <f t="shared" si="2077"/>
        <v>1.1258065021692329</v>
      </c>
      <c r="KS524" s="57">
        <f t="shared" si="1938"/>
        <v>0</v>
      </c>
      <c r="KT524" s="58">
        <f t="shared" si="2078"/>
        <v>0</v>
      </c>
      <c r="KU524" s="58">
        <f t="shared" si="1939"/>
        <v>0</v>
      </c>
      <c r="KV524" s="58">
        <f t="shared" si="2079"/>
        <v>0</v>
      </c>
      <c r="KW524" s="58">
        <f t="shared" si="1940"/>
        <v>0</v>
      </c>
      <c r="KX524" s="55"/>
      <c r="KY524" s="56"/>
      <c r="KZ524" s="260"/>
      <c r="LA524" s="57">
        <f t="shared" si="1944"/>
        <v>9.9549534727427744</v>
      </c>
      <c r="LB524" s="58">
        <f t="shared" si="2080"/>
        <v>11.514894681921568</v>
      </c>
      <c r="LC524" s="58">
        <f t="shared" si="1945"/>
        <v>0.42462167246531807</v>
      </c>
      <c r="LD524" s="58">
        <f t="shared" si="2081"/>
        <v>0.49039556953019586</v>
      </c>
      <c r="LE524" s="58">
        <f t="shared" si="1946"/>
        <v>27.857626223390547</v>
      </c>
      <c r="LF524" s="55">
        <f t="shared" si="2082"/>
        <v>0.35735110353315519</v>
      </c>
      <c r="LG524" s="56">
        <f t="shared" si="2083"/>
        <v>1.5242564784963126E-2</v>
      </c>
      <c r="LH524" s="260">
        <f t="shared" si="2084"/>
        <v>1.0583579912088363</v>
      </c>
      <c r="LI524" s="57">
        <f t="shared" si="1947"/>
        <v>0</v>
      </c>
      <c r="LJ524" s="58">
        <f t="shared" si="2085"/>
        <v>0</v>
      </c>
      <c r="LK524" s="58">
        <f t="shared" si="1948"/>
        <v>0</v>
      </c>
      <c r="LL524" s="58">
        <f t="shared" si="2086"/>
        <v>0</v>
      </c>
      <c r="LM524" s="58">
        <f t="shared" si="1949"/>
        <v>0</v>
      </c>
      <c r="LN524" s="55"/>
      <c r="LO524" s="56"/>
      <c r="LP524" s="260"/>
      <c r="LQ524" s="57">
        <f t="shared" si="1953"/>
        <v>4.3436640066666643E-2</v>
      </c>
      <c r="LR524" s="58">
        <f t="shared" si="2087"/>
        <v>5.0243161565113312E-2</v>
      </c>
      <c r="LS524" s="58">
        <f t="shared" si="1954"/>
        <v>1.1768208333333328E-3</v>
      </c>
      <c r="LT524" s="58">
        <f t="shared" si="2088"/>
        <v>1.359110380416666E-3</v>
      </c>
      <c r="LU524" s="58">
        <f t="shared" si="1955"/>
        <v>0.89416666666666633</v>
      </c>
      <c r="LV524" s="55">
        <f t="shared" si="2101"/>
        <v>4.857778945013979E-2</v>
      </c>
      <c r="LW524" s="56">
        <f t="shared" si="2102"/>
        <v>1.3161090400745572E-3</v>
      </c>
      <c r="LX524" s="260">
        <f t="shared" si="2103"/>
        <v>1.0078160048971445</v>
      </c>
      <c r="LY524" s="57">
        <f t="shared" si="1956"/>
        <v>0</v>
      </c>
      <c r="LZ524" s="58">
        <f t="shared" si="2089"/>
        <v>0</v>
      </c>
      <c r="MA524" s="58">
        <f t="shared" si="1957"/>
        <v>0</v>
      </c>
      <c r="MB524" s="58">
        <f t="shared" si="2090"/>
        <v>0</v>
      </c>
      <c r="MC524" s="58">
        <f t="shared" si="1958"/>
        <v>0</v>
      </c>
      <c r="MD524" s="55"/>
      <c r="ME524" s="56"/>
      <c r="MF524" s="260"/>
      <c r="MG524" s="57">
        <f t="shared" si="1962"/>
        <v>0</v>
      </c>
      <c r="MH524" s="58">
        <f t="shared" si="2091"/>
        <v>0</v>
      </c>
      <c r="MI524" s="58">
        <f t="shared" si="1963"/>
        <v>0</v>
      </c>
      <c r="MJ524" s="58">
        <f t="shared" si="2092"/>
        <v>0</v>
      </c>
      <c r="MK524" s="58">
        <f t="shared" si="1964"/>
        <v>0</v>
      </c>
      <c r="ML524" s="55"/>
      <c r="MM524" s="56"/>
      <c r="MN524" s="260"/>
      <c r="MO524" s="59">
        <v>1.4995182959495028</v>
      </c>
      <c r="MP524" s="60"/>
      <c r="MQ524" s="60">
        <v>0.70200000000000018</v>
      </c>
      <c r="MR524" s="61"/>
      <c r="MS524" s="59">
        <f t="shared" si="1965"/>
        <v>1.0542702888901936</v>
      </c>
      <c r="MT524" s="60"/>
      <c r="MU524" s="60">
        <f t="shared" si="2093"/>
        <v>1.0896301395513532</v>
      </c>
      <c r="MV524" s="61"/>
      <c r="MW524" s="66">
        <f t="shared" si="2095"/>
        <v>1.5808975870668132</v>
      </c>
      <c r="MX524" s="67"/>
      <c r="MY524" s="67">
        <f t="shared" si="2097"/>
        <v>0.7649203579650502</v>
      </c>
      <c r="MZ524" s="261"/>
      <c r="NA524" s="59">
        <f t="shared" si="1966"/>
        <v>1.054063937394061</v>
      </c>
      <c r="NB524" s="60"/>
      <c r="NC524" s="60">
        <f t="shared" si="1967"/>
        <v>1.0887259202448025</v>
      </c>
      <c r="ND524" s="262"/>
      <c r="NE524" s="62">
        <f t="shared" si="1968"/>
        <v>1.5805881592229658</v>
      </c>
      <c r="NF524" s="63"/>
      <c r="NG524" s="63">
        <f t="shared" si="1969"/>
        <v>0.76428559601185153</v>
      </c>
      <c r="NH524" s="64"/>
      <c r="NI524" s="238">
        <f t="shared" si="2104"/>
        <v>3.0942784384735411E-4</v>
      </c>
      <c r="NJ524" s="238">
        <f t="shared" si="2105"/>
        <v>0</v>
      </c>
      <c r="NK524" s="238">
        <f t="shared" si="2106"/>
        <v>6.3476195319867035E-4</v>
      </c>
      <c r="NL524" s="238">
        <f t="shared" si="2107"/>
        <v>0</v>
      </c>
      <c r="NM524" s="239">
        <f t="shared" si="1970"/>
        <v>0</v>
      </c>
      <c r="NN524" s="240">
        <f t="shared" si="1971"/>
        <v>0</v>
      </c>
      <c r="NO524" s="240">
        <f t="shared" si="2137"/>
        <v>0.81630256321111427</v>
      </c>
      <c r="NP524" s="240">
        <f t="shared" si="1972"/>
        <v>0</v>
      </c>
      <c r="NQ524" s="240">
        <f t="shared" si="2131"/>
        <v>0</v>
      </c>
      <c r="NR524" s="240">
        <f t="shared" si="1973"/>
        <v>0</v>
      </c>
      <c r="NS524" s="240">
        <f t="shared" si="1974"/>
        <v>0.27082350742539979</v>
      </c>
      <c r="NT524" s="240">
        <f t="shared" si="1975"/>
        <v>0</v>
      </c>
      <c r="NU524" s="240">
        <f t="shared" si="1976"/>
        <v>0</v>
      </c>
      <c r="NV524" s="240">
        <f t="shared" si="1977"/>
        <v>0.10593839185412482</v>
      </c>
      <c r="NW524" s="240">
        <f t="shared" si="1978"/>
        <v>0</v>
      </c>
      <c r="NX524" s="240">
        <f t="shared" si="1979"/>
        <v>0.37603459427649955</v>
      </c>
      <c r="NY524" s="240">
        <f t="shared" si="1980"/>
        <v>0</v>
      </c>
      <c r="NZ524" s="240">
        <f t="shared" si="1981"/>
        <v>1.1489102455827448E-2</v>
      </c>
      <c r="OA524" s="240">
        <f t="shared" si="1982"/>
        <v>0</v>
      </c>
      <c r="OB524" s="241">
        <f t="shared" si="1983"/>
        <v>0</v>
      </c>
      <c r="OC524" s="4"/>
      <c r="OD524" s="4"/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136"/>
      <c r="OP524" s="13"/>
      <c r="OQ524" s="13"/>
      <c r="OR524" s="13"/>
      <c r="OS524" s="13"/>
      <c r="OT524" s="13"/>
    </row>
    <row r="525" spans="1:410" ht="15" customHeight="1">
      <c r="A525" s="242">
        <v>506</v>
      </c>
      <c r="B525" s="49" t="s">
        <v>575</v>
      </c>
      <c r="C525" s="50">
        <v>1</v>
      </c>
      <c r="D525" s="51">
        <v>50.6</v>
      </c>
      <c r="E525" s="52">
        <v>50.6</v>
      </c>
      <c r="F525" s="52"/>
      <c r="G525" s="52"/>
      <c r="H525" s="53"/>
      <c r="I525" s="57">
        <v>0.86619771504437137</v>
      </c>
      <c r="J525" s="58"/>
      <c r="K525" s="58">
        <v>0.71049999999999991</v>
      </c>
      <c r="L525" s="243"/>
      <c r="M525" s="1">
        <v>0</v>
      </c>
      <c r="N525" s="2">
        <v>0</v>
      </c>
      <c r="O525" s="2">
        <v>0.15569771504437147</v>
      </c>
      <c r="P525" s="2">
        <v>0</v>
      </c>
      <c r="Q525" s="2">
        <v>0</v>
      </c>
      <c r="R525" s="2">
        <v>0</v>
      </c>
      <c r="S525" s="2">
        <v>0.24110000000000001</v>
      </c>
      <c r="T525" s="2">
        <v>0</v>
      </c>
      <c r="U525" s="2">
        <v>0</v>
      </c>
      <c r="V525" s="2">
        <v>9.1899999999999996E-2</v>
      </c>
      <c r="W525" s="2">
        <v>0</v>
      </c>
      <c r="X525" s="2">
        <v>0.35520000000000002</v>
      </c>
      <c r="Y525" s="2">
        <v>0</v>
      </c>
      <c r="Z525" s="2">
        <v>2.23E-2</v>
      </c>
      <c r="AA525" s="2">
        <v>0</v>
      </c>
      <c r="AB525" s="3">
        <v>0</v>
      </c>
      <c r="AC525" s="244">
        <v>0</v>
      </c>
      <c r="AD525" s="108">
        <v>0</v>
      </c>
      <c r="AE525" s="108">
        <v>0</v>
      </c>
      <c r="AF525" s="108">
        <f t="shared" si="1984"/>
        <v>0</v>
      </c>
      <c r="AG525" s="108">
        <f t="shared" si="1985"/>
        <v>0</v>
      </c>
      <c r="AH525" s="108">
        <v>0</v>
      </c>
      <c r="AI525" s="108">
        <v>0</v>
      </c>
      <c r="AJ525" s="108">
        <f t="shared" si="1986"/>
        <v>0</v>
      </c>
      <c r="AK525" s="108">
        <f t="shared" si="1987"/>
        <v>0</v>
      </c>
      <c r="AL525" s="108">
        <v>0</v>
      </c>
      <c r="AM525" s="245">
        <v>0</v>
      </c>
      <c r="AN525" s="244">
        <v>0</v>
      </c>
      <c r="AO525" s="108">
        <v>0</v>
      </c>
      <c r="AP525" s="108">
        <v>0</v>
      </c>
      <c r="AQ525" s="108">
        <f t="shared" si="1988"/>
        <v>0</v>
      </c>
      <c r="AR525" s="108">
        <f t="shared" si="1989"/>
        <v>0</v>
      </c>
      <c r="AS525" s="246">
        <v>0</v>
      </c>
      <c r="AT525" s="247">
        <v>0</v>
      </c>
      <c r="AU525" s="108">
        <v>0</v>
      </c>
      <c r="AV525" s="108">
        <f t="shared" si="1990"/>
        <v>0</v>
      </c>
      <c r="AW525" s="108">
        <f t="shared" si="1991"/>
        <v>0</v>
      </c>
      <c r="AX525" s="108">
        <v>0</v>
      </c>
      <c r="AY525" s="245">
        <v>0</v>
      </c>
      <c r="AZ525" s="248">
        <v>1</v>
      </c>
      <c r="BA525" s="108">
        <v>5.0971666666666655</v>
      </c>
      <c r="BB525" s="108">
        <v>0.53156157462639997</v>
      </c>
      <c r="BC525" s="109">
        <v>0.42524925970111999</v>
      </c>
      <c r="BD525" s="109">
        <v>0.10631231492527998</v>
      </c>
      <c r="BE525" s="108">
        <v>0.19933562499999999</v>
      </c>
      <c r="BF525" s="109">
        <v>0.15946850000000001</v>
      </c>
      <c r="BG525" s="109">
        <v>3.9867124999999975E-2</v>
      </c>
      <c r="BH525" s="108">
        <v>0.4254486622393937</v>
      </c>
      <c r="BI525" s="109">
        <f t="shared" si="1992"/>
        <v>0.24900148765152547</v>
      </c>
      <c r="BJ525" s="108">
        <f t="shared" si="1993"/>
        <v>8.2303043710210723E-3</v>
      </c>
      <c r="BK525" s="108">
        <v>0.31267562642662294</v>
      </c>
      <c r="BL525" s="245">
        <v>7.8794257859508976</v>
      </c>
      <c r="BM525" s="244">
        <v>0</v>
      </c>
      <c r="BN525" s="108">
        <v>0</v>
      </c>
      <c r="BO525" s="108">
        <v>0</v>
      </c>
      <c r="BP525" s="108">
        <f t="shared" si="1994"/>
        <v>0</v>
      </c>
      <c r="BQ525" s="108">
        <f t="shared" si="1995"/>
        <v>0</v>
      </c>
      <c r="BR525" s="108">
        <v>0</v>
      </c>
      <c r="BS525" s="108">
        <v>0</v>
      </c>
      <c r="BT525" s="108">
        <f t="shared" si="1996"/>
        <v>0</v>
      </c>
      <c r="BU525" s="108">
        <f t="shared" si="1997"/>
        <v>0</v>
      </c>
      <c r="BV525" s="108">
        <v>0</v>
      </c>
      <c r="BW525" s="245">
        <v>0</v>
      </c>
      <c r="BX525" s="107">
        <v>0</v>
      </c>
      <c r="BY525" s="108">
        <v>0</v>
      </c>
      <c r="BZ525" s="109">
        <f t="shared" si="1998"/>
        <v>0</v>
      </c>
      <c r="CA525" s="109">
        <f t="shared" si="1999"/>
        <v>0</v>
      </c>
      <c r="CB525" s="108">
        <v>0</v>
      </c>
      <c r="CC525" s="110">
        <v>0</v>
      </c>
      <c r="CD525" s="244">
        <v>0</v>
      </c>
      <c r="CE525" s="108">
        <v>0</v>
      </c>
      <c r="CF525" s="109">
        <f t="shared" si="2000"/>
        <v>0</v>
      </c>
      <c r="CG525" s="109">
        <f t="shared" si="2001"/>
        <v>0</v>
      </c>
      <c r="CH525" s="108">
        <v>0</v>
      </c>
      <c r="CI525" s="245">
        <v>0</v>
      </c>
      <c r="CJ525" s="249">
        <v>4.720435327257233</v>
      </c>
      <c r="CK525" s="250">
        <v>1.0384957719965913</v>
      </c>
      <c r="CL525" s="250">
        <v>0.80460790034564189</v>
      </c>
      <c r="CM525" s="251">
        <v>0.80460790034564189</v>
      </c>
      <c r="CN525" s="252">
        <f t="shared" si="1871"/>
        <v>0.39220612102348312</v>
      </c>
      <c r="CO525" s="250">
        <v>3.1771031583164624</v>
      </c>
      <c r="CP525" s="252">
        <f t="shared" si="2002"/>
        <v>0.31445060799121355</v>
      </c>
      <c r="CQ525" s="250">
        <v>0.99424266236355374</v>
      </c>
      <c r="CR525" s="250">
        <v>0.7110668775278628</v>
      </c>
      <c r="CS525" s="252">
        <f t="shared" si="2003"/>
        <v>1.3755588745776507E-2</v>
      </c>
      <c r="CT525" s="252">
        <f t="shared" si="2004"/>
        <v>0.4161646892769772</v>
      </c>
      <c r="CU525" s="250">
        <f t="shared" si="1872"/>
        <v>10.451709035443791</v>
      </c>
      <c r="CV525" s="245">
        <f t="shared" si="2005"/>
        <v>13.169153384659177</v>
      </c>
      <c r="CW525" s="244">
        <v>0</v>
      </c>
      <c r="CX525" s="108">
        <v>0</v>
      </c>
      <c r="CY525" s="108">
        <f t="shared" si="2006"/>
        <v>0</v>
      </c>
      <c r="CZ525" s="108">
        <f t="shared" si="2007"/>
        <v>0</v>
      </c>
      <c r="DA525" s="108">
        <v>0</v>
      </c>
      <c r="DB525" s="245">
        <v>0</v>
      </c>
      <c r="DC525" s="244">
        <v>0</v>
      </c>
      <c r="DD525" s="108">
        <v>0</v>
      </c>
      <c r="DE525" s="108">
        <f t="shared" si="2008"/>
        <v>0</v>
      </c>
      <c r="DF525" s="108">
        <f t="shared" si="2009"/>
        <v>0</v>
      </c>
      <c r="DG525" s="108">
        <v>0</v>
      </c>
      <c r="DH525" s="245">
        <v>0</v>
      </c>
      <c r="DI525" s="107">
        <v>1.801375595536</v>
      </c>
      <c r="DJ525" s="108">
        <v>0.39630263101792002</v>
      </c>
      <c r="DK525" s="108">
        <v>2.9751507984653321E-2</v>
      </c>
      <c r="DL525" s="108">
        <v>1.2124212487022914</v>
      </c>
      <c r="DM525" s="108">
        <f t="shared" si="2010"/>
        <v>0.11999818066906059</v>
      </c>
      <c r="DN525" s="108">
        <f t="shared" si="2011"/>
        <v>0.37941510556889507</v>
      </c>
      <c r="DO525" s="108">
        <v>0.25110912177658312</v>
      </c>
      <c r="DP525" s="108">
        <f t="shared" si="2012"/>
        <v>4.8577059607680011E-3</v>
      </c>
      <c r="DQ525" s="108">
        <f t="shared" si="2013"/>
        <v>0.14696613348393725</v>
      </c>
      <c r="DR525" s="108">
        <v>0.18454800525087239</v>
      </c>
      <c r="DS525" s="110">
        <v>4.6506097323219837</v>
      </c>
      <c r="DT525" s="244">
        <v>0</v>
      </c>
      <c r="DU525" s="108">
        <v>0</v>
      </c>
      <c r="DV525" s="108">
        <v>0</v>
      </c>
      <c r="DW525" s="108">
        <f t="shared" si="2014"/>
        <v>0</v>
      </c>
      <c r="DX525" s="108">
        <f t="shared" si="2015"/>
        <v>0</v>
      </c>
      <c r="DY525" s="108">
        <v>0</v>
      </c>
      <c r="DZ525" s="108">
        <v>0</v>
      </c>
      <c r="EA525" s="108"/>
      <c r="EB525" s="108">
        <v>0</v>
      </c>
      <c r="EC525" s="108">
        <f t="shared" si="2016"/>
        <v>0</v>
      </c>
      <c r="ED525" s="108">
        <f t="shared" si="2017"/>
        <v>0</v>
      </c>
      <c r="EE525" s="108">
        <v>0</v>
      </c>
      <c r="EF525" s="245">
        <v>0</v>
      </c>
      <c r="EG525" s="249">
        <v>2.9822022222222202</v>
      </c>
      <c r="EH525" s="250">
        <v>0.65608448888888804</v>
      </c>
      <c r="EI525" s="250">
        <v>7.6488844444444197</v>
      </c>
      <c r="EJ525" s="250">
        <v>2.0071801522733299</v>
      </c>
      <c r="EK525" s="250">
        <f t="shared" si="2018"/>
        <v>0.19865864839110056</v>
      </c>
      <c r="EL525" s="250">
        <v>0.62812695685241582</v>
      </c>
      <c r="EM525" s="250">
        <v>0.97048764547150701</v>
      </c>
      <c r="EN525" s="250">
        <f t="shared" si="2019"/>
        <v>1.8774083501646305E-2</v>
      </c>
      <c r="EO525" s="250">
        <f t="shared" si="2020"/>
        <v>0.56799536328981792</v>
      </c>
      <c r="EP525" s="250">
        <v>14.264838953300366</v>
      </c>
      <c r="EQ525" s="245">
        <v>17.973697081158459</v>
      </c>
      <c r="ER525" s="244">
        <v>0</v>
      </c>
      <c r="ES525" s="108">
        <v>0</v>
      </c>
      <c r="ET525" s="108">
        <v>0</v>
      </c>
      <c r="EU525" s="108">
        <f t="shared" si="2021"/>
        <v>0</v>
      </c>
      <c r="EV525" s="108">
        <f t="shared" si="2022"/>
        <v>0</v>
      </c>
      <c r="EW525" s="108">
        <v>0</v>
      </c>
      <c r="EX525" s="108">
        <v>0</v>
      </c>
      <c r="EY525" s="108">
        <f t="shared" si="2023"/>
        <v>0</v>
      </c>
      <c r="EZ525" s="108">
        <f t="shared" si="2024"/>
        <v>0</v>
      </c>
      <c r="FA525" s="108">
        <v>0</v>
      </c>
      <c r="FB525" s="245">
        <v>0</v>
      </c>
      <c r="FC525" s="244">
        <v>0.83333333333333293</v>
      </c>
      <c r="FD525" s="108">
        <v>6.0833333333333302E-2</v>
      </c>
      <c r="FE525" s="108">
        <f t="shared" si="2025"/>
        <v>1.1768208333333328E-3</v>
      </c>
      <c r="FF525" s="108">
        <f t="shared" si="2026"/>
        <v>3.5603803333333316E-2</v>
      </c>
      <c r="FG525" s="108">
        <v>4.4708333333333301E-2</v>
      </c>
      <c r="FH525" s="245">
        <v>1.1266499999999995</v>
      </c>
      <c r="FI525" s="244">
        <v>0</v>
      </c>
      <c r="FJ525" s="108">
        <v>0</v>
      </c>
      <c r="FK525" s="108">
        <f t="shared" si="2027"/>
        <v>0</v>
      </c>
      <c r="FL525" s="108">
        <f t="shared" si="2028"/>
        <v>0</v>
      </c>
      <c r="FM525" s="108">
        <v>0</v>
      </c>
      <c r="FN525" s="245">
        <v>0</v>
      </c>
      <c r="FO525" s="244">
        <v>0</v>
      </c>
      <c r="FP525" s="108">
        <v>0</v>
      </c>
      <c r="FQ525" s="108">
        <f t="shared" si="2029"/>
        <v>0</v>
      </c>
      <c r="FR525" s="108">
        <f t="shared" si="2030"/>
        <v>0</v>
      </c>
      <c r="FS525" s="108">
        <v>0</v>
      </c>
      <c r="FT525" s="110">
        <v>0</v>
      </c>
      <c r="FU525" s="253">
        <f t="shared" si="1873"/>
        <v>11.594896036918852</v>
      </c>
      <c r="FV525" s="254">
        <f t="shared" si="1874"/>
        <v>9.0705505050098445</v>
      </c>
      <c r="FW525" s="254">
        <f t="shared" si="1875"/>
        <v>0.97692388072460301</v>
      </c>
      <c r="FX525" s="254">
        <f t="shared" si="1876"/>
        <v>5.0971666666666655</v>
      </c>
      <c r="FY525" s="254">
        <f t="shared" si="1877"/>
        <v>0</v>
      </c>
      <c r="FZ525" s="254">
        <f t="shared" si="1878"/>
        <v>0</v>
      </c>
      <c r="GA525" s="254">
        <f t="shared" si="2031"/>
        <v>0</v>
      </c>
      <c r="GB525" s="254">
        <f t="shared" si="2032"/>
        <v>0</v>
      </c>
      <c r="GC525" s="254">
        <f t="shared" si="2033"/>
        <v>0</v>
      </c>
      <c r="GD525" s="254">
        <f t="shared" si="2034"/>
        <v>0</v>
      </c>
      <c r="GE525" s="254">
        <f t="shared" si="1879"/>
        <v>6.3967045592920835</v>
      </c>
      <c r="GF525" s="255">
        <f t="shared" si="1880"/>
        <v>2.4421773642375348</v>
      </c>
      <c r="GG525" s="255">
        <f t="shared" si="1881"/>
        <v>0.63310743705137473</v>
      </c>
      <c r="GH525" s="254">
        <f t="shared" si="1882"/>
        <v>2.4189456403486802</v>
      </c>
      <c r="GI525" s="255">
        <f t="shared" si="1883"/>
        <v>1.7271924019834211</v>
      </c>
      <c r="GJ525" s="256">
        <f t="shared" si="1884"/>
        <v>4.6794503412545214E-2</v>
      </c>
      <c r="GK525" s="253">
        <f t="shared" si="2035"/>
        <v>35.555187288960731</v>
      </c>
      <c r="GL525" s="257">
        <f t="shared" si="2036"/>
        <v>44.799535984090518</v>
      </c>
      <c r="GM525" s="221">
        <f t="shared" si="2037"/>
        <v>44.799535984090518</v>
      </c>
      <c r="GN525" s="222">
        <f t="shared" si="2038"/>
        <v>19.862974911956158</v>
      </c>
      <c r="GO525" s="222">
        <f t="shared" si="2039"/>
        <v>2.0876005346975388</v>
      </c>
      <c r="GP525" s="55">
        <f t="shared" si="2040"/>
        <v>0.44337456796449898</v>
      </c>
      <c r="GQ525" s="56">
        <f t="shared" si="2041"/>
        <v>4.6598708866960145E-2</v>
      </c>
      <c r="GR525" s="258">
        <f t="shared" si="2042"/>
        <v>1.0766949348035291</v>
      </c>
      <c r="GS525" s="227">
        <f t="shared" si="1885"/>
        <v>44.799535984090518</v>
      </c>
      <c r="GT525" s="222">
        <f t="shared" si="2109"/>
        <v>19.862974911956158</v>
      </c>
      <c r="GU525" s="222">
        <f t="shared" si="2110"/>
        <v>2.0876005346975388</v>
      </c>
      <c r="GV525" s="37">
        <f t="shared" si="2099"/>
        <v>0.44337456796449898</v>
      </c>
      <c r="GW525" s="228">
        <f t="shared" si="2100"/>
        <v>4.6598708866960145E-2</v>
      </c>
      <c r="GX525" s="258">
        <f t="shared" si="2043"/>
        <v>1.0766949348035291</v>
      </c>
      <c r="GY525" s="221">
        <f t="shared" si="2108"/>
        <v>36.920110198139618</v>
      </c>
      <c r="GZ525" s="222">
        <f t="shared" si="2044"/>
        <v>19.480209825138232</v>
      </c>
      <c r="HA525" s="222">
        <f t="shared" si="2045"/>
        <v>1.3404859739666413</v>
      </c>
      <c r="HB525" s="55">
        <f t="shared" si="2046"/>
        <v>0.52763141064838504</v>
      </c>
      <c r="HC525" s="56">
        <f t="shared" si="2047"/>
        <v>3.6307745745411873E-2</v>
      </c>
      <c r="HD525" s="258">
        <f t="shared" si="2048"/>
        <v>1.0883039118645661</v>
      </c>
      <c r="HE525" s="221">
        <f t="shared" si="2049"/>
        <v>36.920110198139618</v>
      </c>
      <c r="HF525" s="222">
        <f t="shared" si="2050"/>
        <v>19.480209825138232</v>
      </c>
      <c r="HG525" s="222">
        <f t="shared" si="2051"/>
        <v>1.3404859739666413</v>
      </c>
      <c r="HH525" s="55">
        <f t="shared" si="2052"/>
        <v>0.52763141064838504</v>
      </c>
      <c r="HI525" s="56">
        <f t="shared" si="2053"/>
        <v>3.6307745745411873E-2</v>
      </c>
      <c r="HJ525" s="259">
        <f t="shared" si="2054"/>
        <v>1.0883039118645661</v>
      </c>
      <c r="HK525" s="54">
        <f t="shared" si="1886"/>
        <v>0.93263069232666529</v>
      </c>
      <c r="HL525" s="55">
        <f t="shared" si="1887"/>
        <v>0</v>
      </c>
      <c r="HM525" s="55">
        <f t="shared" si="1888"/>
        <v>0.77323992937977415</v>
      </c>
      <c r="HN525" s="56">
        <f t="shared" si="1889"/>
        <v>0</v>
      </c>
      <c r="HQ525" s="57">
        <f t="shared" si="1890"/>
        <v>0</v>
      </c>
      <c r="HR525" s="58">
        <f t="shared" si="2055"/>
        <v>0</v>
      </c>
      <c r="HS525" s="58">
        <f t="shared" si="1891"/>
        <v>0</v>
      </c>
      <c r="HT525" s="58">
        <f t="shared" si="2056"/>
        <v>0</v>
      </c>
      <c r="HU525" s="58">
        <f t="shared" si="1892"/>
        <v>0</v>
      </c>
      <c r="HV525" s="55"/>
      <c r="HW525" s="56"/>
      <c r="HX525" s="260"/>
      <c r="HY525" s="57">
        <f t="shared" si="1893"/>
        <v>0</v>
      </c>
      <c r="HZ525" s="58">
        <f t="shared" si="2057"/>
        <v>0</v>
      </c>
      <c r="IA525" s="58">
        <f t="shared" si="1894"/>
        <v>0</v>
      </c>
      <c r="IB525" s="58">
        <f t="shared" si="2058"/>
        <v>0</v>
      </c>
      <c r="IC525" s="58">
        <f t="shared" si="1895"/>
        <v>0</v>
      </c>
      <c r="ID525" s="55"/>
      <c r="IE525" s="56"/>
      <c r="IF525" s="260"/>
      <c r="IG525" s="57">
        <f t="shared" si="1899"/>
        <v>0.30378181493486106</v>
      </c>
      <c r="IH525" s="58">
        <f t="shared" si="2059"/>
        <v>0.35138442533515379</v>
      </c>
      <c r="II525" s="58">
        <f t="shared" si="1900"/>
        <v>0.59294806407214107</v>
      </c>
      <c r="IJ525" s="58">
        <f t="shared" si="2060"/>
        <v>0.68479571919691573</v>
      </c>
      <c r="IK525" s="58">
        <f t="shared" si="1901"/>
        <v>6.2535125285324584</v>
      </c>
      <c r="IL525" s="55">
        <f t="shared" si="1902"/>
        <v>4.857778945013979E-2</v>
      </c>
      <c r="IM525" s="56">
        <f t="shared" si="1903"/>
        <v>9.4818401876823458E-2</v>
      </c>
      <c r="IN525" s="260">
        <f t="shared" si="1904"/>
        <v>1.0222995100575569</v>
      </c>
      <c r="IO525" s="57">
        <f t="shared" si="1905"/>
        <v>0</v>
      </c>
      <c r="IP525" s="58">
        <f t="shared" si="2061"/>
        <v>0</v>
      </c>
      <c r="IQ525" s="58">
        <f t="shared" si="1906"/>
        <v>0</v>
      </c>
      <c r="IR525" s="58">
        <f t="shared" si="2062"/>
        <v>0</v>
      </c>
      <c r="IS525" s="58">
        <f t="shared" si="1907"/>
        <v>0</v>
      </c>
      <c r="IT525" s="55"/>
      <c r="IU525" s="56"/>
      <c r="IV525" s="260"/>
      <c r="IW525" s="57">
        <f t="shared" si="1911"/>
        <v>0</v>
      </c>
      <c r="IX525" s="58">
        <f t="shared" si="2063"/>
        <v>0</v>
      </c>
      <c r="IY525" s="58">
        <f t="shared" si="1912"/>
        <v>0</v>
      </c>
      <c r="IZ525" s="58">
        <f t="shared" si="2064"/>
        <v>0</v>
      </c>
      <c r="JA525" s="58">
        <f t="shared" si="1913"/>
        <v>0</v>
      </c>
      <c r="JB525" s="55"/>
      <c r="JC525" s="56"/>
      <c r="JD525" s="260"/>
      <c r="JE525" s="57">
        <f t="shared" si="1914"/>
        <v>0</v>
      </c>
      <c r="JF525" s="58">
        <f t="shared" si="2065"/>
        <v>0</v>
      </c>
      <c r="JG525" s="58">
        <f t="shared" si="1915"/>
        <v>0</v>
      </c>
      <c r="JH525" s="58">
        <f t="shared" si="2066"/>
        <v>0</v>
      </c>
      <c r="JI525" s="58">
        <f t="shared" si="1916"/>
        <v>0</v>
      </c>
      <c r="JJ525" s="55"/>
      <c r="JK525" s="56"/>
      <c r="JL525" s="260"/>
      <c r="JM525" s="57">
        <f t="shared" si="1917"/>
        <v>7.4796280682552725</v>
      </c>
      <c r="JN525" s="58">
        <f t="shared" si="2067"/>
        <v>8.6516857865508747</v>
      </c>
      <c r="JO525" s="58">
        <f t="shared" si="1918"/>
        <v>0.72041231776047321</v>
      </c>
      <c r="JP525" s="58">
        <f t="shared" si="2068"/>
        <v>0.83200418578157054</v>
      </c>
      <c r="JQ525" s="58">
        <f t="shared" si="1919"/>
        <v>10.451709035443791</v>
      </c>
      <c r="JR525" s="55">
        <f t="shared" si="1920"/>
        <v>0.71563684397359217</v>
      </c>
      <c r="JS525" s="56">
        <f t="shared" si="1921"/>
        <v>6.8927705059279212E-2</v>
      </c>
      <c r="JT525" s="260">
        <f t="shared" si="1922"/>
        <v>1.1228171949643442</v>
      </c>
      <c r="JU525" s="57">
        <f t="shared" si="1923"/>
        <v>0</v>
      </c>
      <c r="JV525" s="58">
        <f t="shared" si="2069"/>
        <v>0</v>
      </c>
      <c r="JW525" s="58">
        <f t="shared" si="1924"/>
        <v>0</v>
      </c>
      <c r="JX525" s="58">
        <f t="shared" si="2070"/>
        <v>0</v>
      </c>
      <c r="JY525" s="58">
        <f t="shared" si="1925"/>
        <v>0</v>
      </c>
      <c r="JZ525" s="55"/>
      <c r="KA525" s="56"/>
      <c r="KB525" s="260"/>
      <c r="KC525" s="57">
        <f t="shared" si="1929"/>
        <v>0</v>
      </c>
      <c r="KD525" s="58">
        <f t="shared" si="2071"/>
        <v>0</v>
      </c>
      <c r="KE525" s="58">
        <f t="shared" si="1930"/>
        <v>0</v>
      </c>
      <c r="KF525" s="58">
        <f t="shared" si="2072"/>
        <v>0</v>
      </c>
      <c r="KG525" s="58">
        <f t="shared" si="1931"/>
        <v>0</v>
      </c>
      <c r="KH525" s="55"/>
      <c r="KI525" s="56"/>
      <c r="KJ525" s="260"/>
      <c r="KK525" s="57">
        <f t="shared" si="1935"/>
        <v>2.8398633381983753</v>
      </c>
      <c r="KL525" s="58">
        <f t="shared" si="2073"/>
        <v>3.2848699232940608</v>
      </c>
      <c r="KM525" s="58">
        <f t="shared" si="1936"/>
        <v>0.12485588662982859</v>
      </c>
      <c r="KN525" s="58">
        <f t="shared" si="2074"/>
        <v>0.14419606346878905</v>
      </c>
      <c r="KO525" s="58">
        <f t="shared" si="1937"/>
        <v>3.6909601050174476</v>
      </c>
      <c r="KP525" s="55">
        <f t="shared" si="2075"/>
        <v>0.76941046703211413</v>
      </c>
      <c r="KQ525" s="56">
        <f t="shared" si="2076"/>
        <v>3.3827482031057711E-2</v>
      </c>
      <c r="KR525" s="260">
        <f t="shared" si="2077"/>
        <v>1.1258064971505433</v>
      </c>
      <c r="KS525" s="57">
        <f t="shared" si="1938"/>
        <v>0</v>
      </c>
      <c r="KT525" s="58">
        <f t="shared" si="2078"/>
        <v>0</v>
      </c>
      <c r="KU525" s="58">
        <f t="shared" si="1939"/>
        <v>0</v>
      </c>
      <c r="KV525" s="58">
        <f t="shared" si="2079"/>
        <v>0</v>
      </c>
      <c r="KW525" s="58">
        <f t="shared" si="1940"/>
        <v>0</v>
      </c>
      <c r="KX525" s="55"/>
      <c r="KY525" s="56"/>
      <c r="KZ525" s="260"/>
      <c r="LA525" s="57">
        <f t="shared" si="1944"/>
        <v>5.0975559416846332</v>
      </c>
      <c r="LB525" s="58">
        <f t="shared" si="2080"/>
        <v>5.896342957746616</v>
      </c>
      <c r="LC525" s="58">
        <f t="shared" si="1945"/>
        <v>0.21743273189274687</v>
      </c>
      <c r="LD525" s="58">
        <f t="shared" si="2081"/>
        <v>0.25111306206293338</v>
      </c>
      <c r="LE525" s="58">
        <f t="shared" si="1946"/>
        <v>14.264838953300364</v>
      </c>
      <c r="LF525" s="55">
        <f t="shared" si="2082"/>
        <v>0.35735110353315586</v>
      </c>
      <c r="LG525" s="56">
        <f t="shared" si="2083"/>
        <v>1.5242564784963159E-2</v>
      </c>
      <c r="LH525" s="260">
        <f t="shared" si="2084"/>
        <v>1.0583579912088363</v>
      </c>
      <c r="LI525" s="57">
        <f t="shared" si="1947"/>
        <v>0</v>
      </c>
      <c r="LJ525" s="58">
        <f t="shared" si="2085"/>
        <v>0</v>
      </c>
      <c r="LK525" s="58">
        <f t="shared" si="1948"/>
        <v>0</v>
      </c>
      <c r="LL525" s="58">
        <f t="shared" si="2086"/>
        <v>0</v>
      </c>
      <c r="LM525" s="58">
        <f t="shared" si="1949"/>
        <v>0</v>
      </c>
      <c r="LN525" s="55"/>
      <c r="LO525" s="56"/>
      <c r="LP525" s="260"/>
      <c r="LQ525" s="57">
        <f t="shared" si="1953"/>
        <v>4.3436640066666643E-2</v>
      </c>
      <c r="LR525" s="58">
        <f t="shared" si="2087"/>
        <v>5.0243161565113312E-2</v>
      </c>
      <c r="LS525" s="58">
        <f t="shared" si="1954"/>
        <v>1.1768208333333328E-3</v>
      </c>
      <c r="LT525" s="58">
        <f t="shared" si="2088"/>
        <v>1.359110380416666E-3</v>
      </c>
      <c r="LU525" s="58">
        <f t="shared" si="1955"/>
        <v>0.89416666666666633</v>
      </c>
      <c r="LV525" s="55">
        <f t="shared" si="2101"/>
        <v>4.857778945013979E-2</v>
      </c>
      <c r="LW525" s="56">
        <f t="shared" si="2102"/>
        <v>1.3161090400745572E-3</v>
      </c>
      <c r="LX525" s="260">
        <f t="shared" si="2103"/>
        <v>1.0078160048971445</v>
      </c>
      <c r="LY525" s="57">
        <f t="shared" si="1956"/>
        <v>0</v>
      </c>
      <c r="LZ525" s="58">
        <f t="shared" si="2089"/>
        <v>0</v>
      </c>
      <c r="MA525" s="58">
        <f t="shared" si="1957"/>
        <v>0</v>
      </c>
      <c r="MB525" s="58">
        <f t="shared" si="2090"/>
        <v>0</v>
      </c>
      <c r="MC525" s="58">
        <f t="shared" si="1958"/>
        <v>0</v>
      </c>
      <c r="MD525" s="55"/>
      <c r="ME525" s="56"/>
      <c r="MF525" s="260"/>
      <c r="MG525" s="57">
        <f t="shared" si="1962"/>
        <v>0</v>
      </c>
      <c r="MH525" s="58">
        <f t="shared" si="2091"/>
        <v>0</v>
      </c>
      <c r="MI525" s="58">
        <f t="shared" si="1963"/>
        <v>0</v>
      </c>
      <c r="MJ525" s="58">
        <f t="shared" si="2092"/>
        <v>0</v>
      </c>
      <c r="MK525" s="58">
        <f t="shared" si="1964"/>
        <v>0</v>
      </c>
      <c r="ML525" s="55"/>
      <c r="MM525" s="56"/>
      <c r="MN525" s="260"/>
      <c r="MO525" s="59">
        <v>0.86619771504437137</v>
      </c>
      <c r="MP525" s="60"/>
      <c r="MQ525" s="60">
        <v>0.71049999999999991</v>
      </c>
      <c r="MR525" s="61"/>
      <c r="MS525" s="59">
        <f t="shared" si="1965"/>
        <v>1.0766949348035291</v>
      </c>
      <c r="MT525" s="60"/>
      <c r="MU525" s="60">
        <f t="shared" si="2093"/>
        <v>1.0883039118645661</v>
      </c>
      <c r="MV525" s="61"/>
      <c r="MW525" s="66">
        <f t="shared" si="2095"/>
        <v>0.93263069232666529</v>
      </c>
      <c r="MX525" s="67"/>
      <c r="MY525" s="67">
        <f t="shared" si="2097"/>
        <v>0.77323992937977415</v>
      </c>
      <c r="MZ525" s="261"/>
      <c r="NA525" s="59">
        <f t="shared" si="1966"/>
        <v>1.0768275877289575</v>
      </c>
      <c r="NB525" s="60"/>
      <c r="NC525" s="60">
        <f t="shared" si="1967"/>
        <v>1.0873693148214263</v>
      </c>
      <c r="ND525" s="262"/>
      <c r="NE525" s="62">
        <f t="shared" si="1968"/>
        <v>0.93274559598756535</v>
      </c>
      <c r="NF525" s="63"/>
      <c r="NG525" s="63">
        <f t="shared" si="1969"/>
        <v>0.77257589818062322</v>
      </c>
      <c r="NH525" s="64"/>
      <c r="NI525" s="238">
        <f t="shared" si="2104"/>
        <v>-1.1490366090005644E-4</v>
      </c>
      <c r="NJ525" s="238">
        <f t="shared" si="2105"/>
        <v>0</v>
      </c>
      <c r="NK525" s="238">
        <f t="shared" si="2106"/>
        <v>6.6403119915092734E-4</v>
      </c>
      <c r="NL525" s="238">
        <f t="shared" si="2107"/>
        <v>0</v>
      </c>
      <c r="NM525" s="239">
        <f t="shared" si="1970"/>
        <v>0</v>
      </c>
      <c r="NN525" s="240">
        <f t="shared" si="1971"/>
        <v>0</v>
      </c>
      <c r="NO525" s="240">
        <f t="shared" si="2137"/>
        <v>0.16016969780694207</v>
      </c>
      <c r="NP525" s="240">
        <f t="shared" si="1972"/>
        <v>0</v>
      </c>
      <c r="NQ525" s="240">
        <f t="shared" si="2131"/>
        <v>0</v>
      </c>
      <c r="NR525" s="240">
        <f t="shared" si="1973"/>
        <v>0</v>
      </c>
      <c r="NS525" s="240">
        <f t="shared" si="1974"/>
        <v>0.27071122570590339</v>
      </c>
      <c r="NT525" s="240">
        <f t="shared" si="1975"/>
        <v>0</v>
      </c>
      <c r="NU525" s="240">
        <f t="shared" si="1976"/>
        <v>0</v>
      </c>
      <c r="NV525" s="240">
        <f t="shared" si="1977"/>
        <v>0.10346161708813492</v>
      </c>
      <c r="NW525" s="240">
        <f t="shared" si="1978"/>
        <v>0</v>
      </c>
      <c r="NX525" s="240">
        <f t="shared" si="1979"/>
        <v>0.37592875847737867</v>
      </c>
      <c r="NY525" s="240">
        <f t="shared" si="1980"/>
        <v>0</v>
      </c>
      <c r="NZ525" s="240">
        <f t="shared" si="1981"/>
        <v>2.2474296909206323E-2</v>
      </c>
      <c r="OA525" s="240">
        <f t="shared" si="1982"/>
        <v>0</v>
      </c>
      <c r="OB525" s="241">
        <f t="shared" si="1983"/>
        <v>0</v>
      </c>
      <c r="OC525" s="4"/>
      <c r="OD525" s="4"/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136"/>
      <c r="OP525" s="13"/>
      <c r="OQ525" s="13"/>
      <c r="OR525" s="13"/>
      <c r="OS525" s="13"/>
      <c r="OT525" s="13"/>
    </row>
    <row r="526" spans="1:410" ht="15" customHeight="1">
      <c r="A526" s="242">
        <v>507</v>
      </c>
      <c r="B526" s="49" t="s">
        <v>576</v>
      </c>
      <c r="C526" s="50">
        <v>1</v>
      </c>
      <c r="D526" s="51">
        <v>61.7</v>
      </c>
      <c r="E526" s="52">
        <v>61.7</v>
      </c>
      <c r="F526" s="52"/>
      <c r="G526" s="52"/>
      <c r="H526" s="53"/>
      <c r="I526" s="57">
        <v>2.0998137213798249</v>
      </c>
      <c r="J526" s="58"/>
      <c r="K526" s="58">
        <v>0.95050000000000057</v>
      </c>
      <c r="L526" s="243"/>
      <c r="M526" s="1">
        <v>0</v>
      </c>
      <c r="N526" s="2">
        <v>0</v>
      </c>
      <c r="O526" s="2">
        <v>1.1493137213798243</v>
      </c>
      <c r="P526" s="2">
        <v>0</v>
      </c>
      <c r="Q526" s="2">
        <v>0</v>
      </c>
      <c r="R526" s="2">
        <v>0</v>
      </c>
      <c r="S526" s="2">
        <v>0.24129999999999999</v>
      </c>
      <c r="T526" s="2">
        <v>0</v>
      </c>
      <c r="U526" s="2">
        <v>0</v>
      </c>
      <c r="V526" s="2">
        <v>0.33589999999999998</v>
      </c>
      <c r="W526" s="2">
        <v>0</v>
      </c>
      <c r="X526" s="2">
        <v>0.35510000000000003</v>
      </c>
      <c r="Y526" s="2">
        <v>0</v>
      </c>
      <c r="Z526" s="2">
        <v>1.8200000000000001E-2</v>
      </c>
      <c r="AA526" s="2">
        <v>0</v>
      </c>
      <c r="AB526" s="3">
        <v>0</v>
      </c>
      <c r="AC526" s="244">
        <v>0</v>
      </c>
      <c r="AD526" s="108">
        <v>0</v>
      </c>
      <c r="AE526" s="108">
        <v>0</v>
      </c>
      <c r="AF526" s="108">
        <f t="shared" si="1984"/>
        <v>0</v>
      </c>
      <c r="AG526" s="108">
        <f t="shared" si="1985"/>
        <v>0</v>
      </c>
      <c r="AH526" s="108">
        <v>0</v>
      </c>
      <c r="AI526" s="108">
        <v>0</v>
      </c>
      <c r="AJ526" s="108">
        <f t="shared" si="1986"/>
        <v>0</v>
      </c>
      <c r="AK526" s="108">
        <f t="shared" si="1987"/>
        <v>0</v>
      </c>
      <c r="AL526" s="108">
        <v>0</v>
      </c>
      <c r="AM526" s="245">
        <v>0</v>
      </c>
      <c r="AN526" s="244">
        <v>0</v>
      </c>
      <c r="AO526" s="108">
        <v>0</v>
      </c>
      <c r="AP526" s="108">
        <v>0</v>
      </c>
      <c r="AQ526" s="108">
        <f t="shared" si="1988"/>
        <v>0</v>
      </c>
      <c r="AR526" s="108">
        <f t="shared" si="1989"/>
        <v>0</v>
      </c>
      <c r="AS526" s="246">
        <v>0</v>
      </c>
      <c r="AT526" s="247">
        <v>0</v>
      </c>
      <c r="AU526" s="108">
        <v>0</v>
      </c>
      <c r="AV526" s="108">
        <f t="shared" si="1990"/>
        <v>0</v>
      </c>
      <c r="AW526" s="108">
        <f t="shared" si="1991"/>
        <v>0</v>
      </c>
      <c r="AX526" s="108">
        <v>0</v>
      </c>
      <c r="AY526" s="245">
        <v>0</v>
      </c>
      <c r="AZ526" s="248">
        <v>9</v>
      </c>
      <c r="BA526" s="108">
        <v>45.874499999999998</v>
      </c>
      <c r="BB526" s="108">
        <v>4.7840541716375995</v>
      </c>
      <c r="BC526" s="109">
        <v>3.8272433373100796</v>
      </c>
      <c r="BD526" s="109">
        <v>0.9568108343275199</v>
      </c>
      <c r="BE526" s="108">
        <v>1.7940206249999997</v>
      </c>
      <c r="BF526" s="109">
        <v>1.4352164999999999</v>
      </c>
      <c r="BG526" s="109">
        <v>0.35880412499999981</v>
      </c>
      <c r="BH526" s="108">
        <v>3.8290379601545443</v>
      </c>
      <c r="BI526" s="109">
        <f t="shared" si="1992"/>
        <v>2.2410133888637298</v>
      </c>
      <c r="BJ526" s="108">
        <f t="shared" si="1993"/>
        <v>7.4072739339189661E-2</v>
      </c>
      <c r="BK526" s="108">
        <v>2.8140806378396075</v>
      </c>
      <c r="BL526" s="245">
        <v>70.914832073558102</v>
      </c>
      <c r="BM526" s="244">
        <v>0</v>
      </c>
      <c r="BN526" s="108">
        <v>0</v>
      </c>
      <c r="BO526" s="108">
        <v>0</v>
      </c>
      <c r="BP526" s="108">
        <f t="shared" si="1994"/>
        <v>0</v>
      </c>
      <c r="BQ526" s="108">
        <f t="shared" si="1995"/>
        <v>0</v>
      </c>
      <c r="BR526" s="108">
        <v>0</v>
      </c>
      <c r="BS526" s="108">
        <v>0</v>
      </c>
      <c r="BT526" s="108">
        <f t="shared" si="1996"/>
        <v>0</v>
      </c>
      <c r="BU526" s="108">
        <f t="shared" si="1997"/>
        <v>0</v>
      </c>
      <c r="BV526" s="108">
        <v>0</v>
      </c>
      <c r="BW526" s="245">
        <v>0</v>
      </c>
      <c r="BX526" s="107">
        <v>0</v>
      </c>
      <c r="BY526" s="108">
        <v>0</v>
      </c>
      <c r="BZ526" s="109">
        <f t="shared" si="1998"/>
        <v>0</v>
      </c>
      <c r="CA526" s="109">
        <f t="shared" si="1999"/>
        <v>0</v>
      </c>
      <c r="CB526" s="108">
        <v>0</v>
      </c>
      <c r="CC526" s="110">
        <v>0</v>
      </c>
      <c r="CD526" s="244">
        <v>0</v>
      </c>
      <c r="CE526" s="108">
        <v>0</v>
      </c>
      <c r="CF526" s="109">
        <f t="shared" si="2000"/>
        <v>0</v>
      </c>
      <c r="CG526" s="109">
        <f t="shared" si="2001"/>
        <v>0</v>
      </c>
      <c r="CH526" s="108">
        <v>0</v>
      </c>
      <c r="CI526" s="245">
        <v>0</v>
      </c>
      <c r="CJ526" s="249">
        <v>5.7559458437108955</v>
      </c>
      <c r="CK526" s="250">
        <v>1.2663080856163971</v>
      </c>
      <c r="CL526" s="250">
        <v>0.98111279548075314</v>
      </c>
      <c r="CM526" s="251">
        <v>0.98111279548075314</v>
      </c>
      <c r="CN526" s="252">
        <f t="shared" si="1871"/>
        <v>0.47824343215709314</v>
      </c>
      <c r="CO526" s="250">
        <v>3.8740566179471494</v>
      </c>
      <c r="CP526" s="252">
        <f t="shared" si="2002"/>
        <v>0.38343087970470119</v>
      </c>
      <c r="CQ526" s="250">
        <v>1.212347278020381</v>
      </c>
      <c r="CR526" s="250">
        <v>0.86705190402112919</v>
      </c>
      <c r="CS526" s="252">
        <f t="shared" si="2003"/>
        <v>1.6773119083288743E-2</v>
      </c>
      <c r="CT526" s="252">
        <f t="shared" si="2004"/>
        <v>0.50745773376263825</v>
      </c>
      <c r="CU526" s="250">
        <f t="shared" si="1872"/>
        <v>12.744475246776325</v>
      </c>
      <c r="CV526" s="245">
        <f t="shared" si="2005"/>
        <v>16.058038810938168</v>
      </c>
      <c r="CW526" s="244">
        <v>0</v>
      </c>
      <c r="CX526" s="108">
        <v>0</v>
      </c>
      <c r="CY526" s="108">
        <f t="shared" si="2006"/>
        <v>0</v>
      </c>
      <c r="CZ526" s="108">
        <f t="shared" si="2007"/>
        <v>0</v>
      </c>
      <c r="DA526" s="108">
        <v>0</v>
      </c>
      <c r="DB526" s="245">
        <v>0</v>
      </c>
      <c r="DC526" s="244">
        <v>0</v>
      </c>
      <c r="DD526" s="108">
        <v>0</v>
      </c>
      <c r="DE526" s="108">
        <f t="shared" si="2008"/>
        <v>0</v>
      </c>
      <c r="DF526" s="108">
        <f t="shared" si="2009"/>
        <v>0</v>
      </c>
      <c r="DG526" s="108">
        <v>0</v>
      </c>
      <c r="DH526" s="245">
        <v>0</v>
      </c>
      <c r="DI526" s="107">
        <v>8.0238743317919994</v>
      </c>
      <c r="DJ526" s="108">
        <v>1.7652523529942399</v>
      </c>
      <c r="DK526" s="108">
        <v>0.13800575733475326</v>
      </c>
      <c r="DL526" s="108">
        <v>5.400492690635601</v>
      </c>
      <c r="DM526" s="108">
        <f t="shared" si="2010"/>
        <v>0.53450836356296805</v>
      </c>
      <c r="DN526" s="108">
        <f t="shared" si="2011"/>
        <v>1.690030182607505</v>
      </c>
      <c r="DO526" s="108">
        <v>1.1189166346912311</v>
      </c>
      <c r="DP526" s="108">
        <f t="shared" si="2012"/>
        <v>2.1645442298101867E-2</v>
      </c>
      <c r="DQ526" s="108">
        <f t="shared" si="2013"/>
        <v>0.65486610095246744</v>
      </c>
      <c r="DR526" s="108">
        <v>0.82232708837239132</v>
      </c>
      <c r="DS526" s="110">
        <v>20.722642626984257</v>
      </c>
      <c r="DT526" s="244">
        <v>0</v>
      </c>
      <c r="DU526" s="108">
        <v>0</v>
      </c>
      <c r="DV526" s="108">
        <v>0</v>
      </c>
      <c r="DW526" s="108">
        <f t="shared" si="2014"/>
        <v>0</v>
      </c>
      <c r="DX526" s="108">
        <f t="shared" si="2015"/>
        <v>0</v>
      </c>
      <c r="DY526" s="108">
        <v>0</v>
      </c>
      <c r="DZ526" s="108">
        <v>0</v>
      </c>
      <c r="EA526" s="108"/>
      <c r="EB526" s="108">
        <v>0</v>
      </c>
      <c r="EC526" s="108">
        <f t="shared" si="2016"/>
        <v>0</v>
      </c>
      <c r="ED526" s="108">
        <f t="shared" si="2017"/>
        <v>0</v>
      </c>
      <c r="EE526" s="108">
        <v>0</v>
      </c>
      <c r="EF526" s="245">
        <v>0</v>
      </c>
      <c r="EG526" s="249">
        <v>3.6348422222222099</v>
      </c>
      <c r="EH526" s="250">
        <v>0.79966528888888599</v>
      </c>
      <c r="EI526" s="250">
        <v>9.3228044444444205</v>
      </c>
      <c r="EJ526" s="250">
        <v>2.4464414621933299</v>
      </c>
      <c r="EK526" s="250">
        <f t="shared" si="2018"/>
        <v>0.24213409727912266</v>
      </c>
      <c r="EL526" s="250">
        <v>0.76558939117878066</v>
      </c>
      <c r="EM526" s="250">
        <v>1.1828739994956701</v>
      </c>
      <c r="EN526" s="250">
        <f t="shared" si="2019"/>
        <v>2.2882697520243737E-2</v>
      </c>
      <c r="EO526" s="250">
        <f t="shared" si="2020"/>
        <v>0.6922982999368319</v>
      </c>
      <c r="EP526" s="250">
        <v>17.386627417244515</v>
      </c>
      <c r="EQ526" s="245">
        <v>21.90715054572809</v>
      </c>
      <c r="ER526" s="244">
        <v>0</v>
      </c>
      <c r="ES526" s="108">
        <v>0</v>
      </c>
      <c r="ET526" s="108">
        <v>0</v>
      </c>
      <c r="EU526" s="108">
        <f t="shared" si="2021"/>
        <v>0</v>
      </c>
      <c r="EV526" s="108">
        <f t="shared" si="2022"/>
        <v>0</v>
      </c>
      <c r="EW526" s="108">
        <v>0</v>
      </c>
      <c r="EX526" s="108">
        <v>0</v>
      </c>
      <c r="EY526" s="108">
        <f t="shared" si="2023"/>
        <v>0</v>
      </c>
      <c r="EZ526" s="108">
        <f t="shared" si="2024"/>
        <v>0</v>
      </c>
      <c r="FA526" s="108">
        <v>0</v>
      </c>
      <c r="FB526" s="245">
        <v>0</v>
      </c>
      <c r="FC526" s="244">
        <v>0.83333333333333293</v>
      </c>
      <c r="FD526" s="108">
        <v>6.0833333333333302E-2</v>
      </c>
      <c r="FE526" s="108">
        <f t="shared" si="2025"/>
        <v>1.1768208333333328E-3</v>
      </c>
      <c r="FF526" s="108">
        <f t="shared" si="2026"/>
        <v>3.5603803333333316E-2</v>
      </c>
      <c r="FG526" s="108">
        <v>4.4708333333333301E-2</v>
      </c>
      <c r="FH526" s="245">
        <v>1.1266499999999995</v>
      </c>
      <c r="FI526" s="244">
        <v>0</v>
      </c>
      <c r="FJ526" s="108">
        <v>0</v>
      </c>
      <c r="FK526" s="108">
        <f t="shared" si="2027"/>
        <v>0</v>
      </c>
      <c r="FL526" s="108">
        <f t="shared" si="2028"/>
        <v>0</v>
      </c>
      <c r="FM526" s="108">
        <v>0</v>
      </c>
      <c r="FN526" s="245">
        <v>0</v>
      </c>
      <c r="FO526" s="244">
        <v>0</v>
      </c>
      <c r="FP526" s="108">
        <v>0</v>
      </c>
      <c r="FQ526" s="108">
        <f t="shared" si="2029"/>
        <v>0</v>
      </c>
      <c r="FR526" s="108">
        <f t="shared" si="2030"/>
        <v>0</v>
      </c>
      <c r="FS526" s="108">
        <v>0</v>
      </c>
      <c r="FT526" s="110">
        <v>0</v>
      </c>
      <c r="FU526" s="253">
        <f t="shared" si="1873"/>
        <v>21.245888125224628</v>
      </c>
      <c r="FV526" s="254">
        <f t="shared" si="1874"/>
        <v>12.112627857763686</v>
      </c>
      <c r="FW526" s="254">
        <f t="shared" si="1875"/>
        <v>5.7407032694671729</v>
      </c>
      <c r="FX526" s="254">
        <f t="shared" si="1876"/>
        <v>45.874499999999998</v>
      </c>
      <c r="FY526" s="254">
        <f t="shared" si="1877"/>
        <v>0</v>
      </c>
      <c r="FZ526" s="254">
        <f t="shared" si="1878"/>
        <v>0</v>
      </c>
      <c r="GA526" s="254">
        <f t="shared" si="2031"/>
        <v>0</v>
      </c>
      <c r="GB526" s="254">
        <f t="shared" si="2032"/>
        <v>0</v>
      </c>
      <c r="GC526" s="254">
        <f t="shared" si="2033"/>
        <v>0</v>
      </c>
      <c r="GD526" s="254">
        <f t="shared" si="2034"/>
        <v>0</v>
      </c>
      <c r="GE526" s="254">
        <f t="shared" si="1879"/>
        <v>11.72099077077608</v>
      </c>
      <c r="GF526" s="255">
        <f t="shared" si="1880"/>
        <v>4.4749195592041335</v>
      </c>
      <c r="GG526" s="255">
        <f t="shared" si="1881"/>
        <v>1.1600733405467918</v>
      </c>
      <c r="GH526" s="254">
        <f t="shared" si="1882"/>
        <v>7.0587138316959086</v>
      </c>
      <c r="GI526" s="255">
        <f t="shared" si="1883"/>
        <v>5.0401119787557809</v>
      </c>
      <c r="GJ526" s="256">
        <f t="shared" si="1884"/>
        <v>0.13655081907415734</v>
      </c>
      <c r="GK526" s="253">
        <f t="shared" si="2035"/>
        <v>103.75342385492748</v>
      </c>
      <c r="GL526" s="257">
        <f t="shared" si="2036"/>
        <v>130.72931405720863</v>
      </c>
      <c r="GM526" s="221">
        <f t="shared" si="2037"/>
        <v>130.72931405720863</v>
      </c>
      <c r="GN526" s="222">
        <f t="shared" si="2038"/>
        <v>38.758758775612527</v>
      </c>
      <c r="GO526" s="222">
        <f t="shared" si="2039"/>
        <v>8.867032560651035</v>
      </c>
      <c r="GP526" s="55">
        <f t="shared" si="2040"/>
        <v>0.29648100776120689</v>
      </c>
      <c r="GQ526" s="56">
        <f t="shared" si="2041"/>
        <v>6.7827423593538647E-2</v>
      </c>
      <c r="GR526" s="258">
        <f t="shared" si="2042"/>
        <v>1.0569650418308203</v>
      </c>
      <c r="GS526" s="227">
        <f t="shared" si="1885"/>
        <v>130.72931405720863</v>
      </c>
      <c r="GT526" s="222">
        <f t="shared" si="2109"/>
        <v>38.758758775612527</v>
      </c>
      <c r="GU526" s="222">
        <f t="shared" si="2110"/>
        <v>8.867032560651035</v>
      </c>
      <c r="GV526" s="37">
        <f t="shared" si="2099"/>
        <v>0.29648100776120689</v>
      </c>
      <c r="GW526" s="228">
        <f t="shared" si="2100"/>
        <v>6.7827423593538647E-2</v>
      </c>
      <c r="GX526" s="258">
        <f t="shared" si="2043"/>
        <v>1.0569650418308203</v>
      </c>
      <c r="GY526" s="221">
        <f t="shared" si="2108"/>
        <v>59.814481983650523</v>
      </c>
      <c r="GZ526" s="222">
        <f t="shared" si="2044"/>
        <v>35.313872994251199</v>
      </c>
      <c r="HA526" s="222">
        <f t="shared" si="2045"/>
        <v>2.1430015140729557</v>
      </c>
      <c r="HB526" s="55">
        <f t="shared" si="2046"/>
        <v>0.5903900163158442</v>
      </c>
      <c r="HC526" s="56">
        <f t="shared" si="2047"/>
        <v>3.5827469251655746E-2</v>
      </c>
      <c r="HD526" s="258">
        <f t="shared" si="2048"/>
        <v>1.0980637905437745</v>
      </c>
      <c r="HE526" s="221">
        <f t="shared" si="2049"/>
        <v>59.814481983650523</v>
      </c>
      <c r="HF526" s="222">
        <f t="shared" si="2050"/>
        <v>35.313872994251199</v>
      </c>
      <c r="HG526" s="222">
        <f t="shared" si="2051"/>
        <v>2.1430015140729557</v>
      </c>
      <c r="HH526" s="55">
        <f t="shared" si="2052"/>
        <v>0.5903900163158442</v>
      </c>
      <c r="HI526" s="56">
        <f t="shared" si="2053"/>
        <v>3.5827469251655746E-2</v>
      </c>
      <c r="HJ526" s="259">
        <f t="shared" si="2054"/>
        <v>1.0980637905437745</v>
      </c>
      <c r="HK526" s="54">
        <f t="shared" si="1886"/>
        <v>2.2194296978551571</v>
      </c>
      <c r="HL526" s="55">
        <f t="shared" si="1887"/>
        <v>0</v>
      </c>
      <c r="HM526" s="55">
        <f t="shared" si="1888"/>
        <v>1.0437096329118583</v>
      </c>
      <c r="HN526" s="56">
        <f t="shared" si="1889"/>
        <v>0</v>
      </c>
      <c r="HQ526" s="57">
        <f t="shared" si="1890"/>
        <v>0</v>
      </c>
      <c r="HR526" s="58">
        <f t="shared" si="2055"/>
        <v>0</v>
      </c>
      <c r="HS526" s="58">
        <f t="shared" si="1891"/>
        <v>0</v>
      </c>
      <c r="HT526" s="58">
        <f t="shared" si="2056"/>
        <v>0</v>
      </c>
      <c r="HU526" s="58">
        <f t="shared" si="1892"/>
        <v>0</v>
      </c>
      <c r="HV526" s="55"/>
      <c r="HW526" s="56"/>
      <c r="HX526" s="260"/>
      <c r="HY526" s="57">
        <f t="shared" si="1893"/>
        <v>0</v>
      </c>
      <c r="HZ526" s="58">
        <f t="shared" si="2057"/>
        <v>0</v>
      </c>
      <c r="IA526" s="58">
        <f t="shared" si="1894"/>
        <v>0</v>
      </c>
      <c r="IB526" s="58">
        <f t="shared" si="2058"/>
        <v>0</v>
      </c>
      <c r="IC526" s="58">
        <f t="shared" si="1895"/>
        <v>0</v>
      </c>
      <c r="ID526" s="55"/>
      <c r="IE526" s="56"/>
      <c r="IF526" s="260"/>
      <c r="IG526" s="57">
        <f t="shared" si="1899"/>
        <v>2.7340363344137502</v>
      </c>
      <c r="IH526" s="58">
        <f t="shared" si="2059"/>
        <v>3.1624598280163849</v>
      </c>
      <c r="II526" s="58">
        <f t="shared" si="1900"/>
        <v>5.3365325766492697</v>
      </c>
      <c r="IJ526" s="58">
        <f t="shared" si="2060"/>
        <v>6.1631614727722415</v>
      </c>
      <c r="IK526" s="58">
        <f t="shared" si="1901"/>
        <v>56.281612756792143</v>
      </c>
      <c r="IL526" s="55">
        <f t="shared" si="1902"/>
        <v>4.8577789450139783E-2</v>
      </c>
      <c r="IM526" s="56">
        <f t="shared" si="1903"/>
        <v>9.481840187682343E-2</v>
      </c>
      <c r="IN526" s="260">
        <f t="shared" si="1904"/>
        <v>1.0222995100575569</v>
      </c>
      <c r="IO526" s="57">
        <f t="shared" si="1905"/>
        <v>0</v>
      </c>
      <c r="IP526" s="58">
        <f t="shared" si="2061"/>
        <v>0</v>
      </c>
      <c r="IQ526" s="58">
        <f t="shared" si="1906"/>
        <v>0</v>
      </c>
      <c r="IR526" s="58">
        <f t="shared" si="2062"/>
        <v>0</v>
      </c>
      <c r="IS526" s="58">
        <f t="shared" si="1907"/>
        <v>0</v>
      </c>
      <c r="IT526" s="55"/>
      <c r="IU526" s="56"/>
      <c r="IV526" s="260"/>
      <c r="IW526" s="57">
        <f t="shared" si="1911"/>
        <v>0</v>
      </c>
      <c r="IX526" s="58">
        <f t="shared" si="2063"/>
        <v>0</v>
      </c>
      <c r="IY526" s="58">
        <f t="shared" si="1912"/>
        <v>0</v>
      </c>
      <c r="IZ526" s="58">
        <f t="shared" si="2064"/>
        <v>0</v>
      </c>
      <c r="JA526" s="58">
        <f t="shared" si="1913"/>
        <v>0</v>
      </c>
      <c r="JB526" s="55"/>
      <c r="JC526" s="56"/>
      <c r="JD526" s="260"/>
      <c r="JE526" s="57">
        <f t="shared" si="1914"/>
        <v>0</v>
      </c>
      <c r="JF526" s="58">
        <f t="shared" si="2065"/>
        <v>0</v>
      </c>
      <c r="JG526" s="58">
        <f t="shared" si="1915"/>
        <v>0</v>
      </c>
      <c r="JH526" s="58">
        <f t="shared" si="2066"/>
        <v>0</v>
      </c>
      <c r="JI526" s="58">
        <f t="shared" si="1916"/>
        <v>0</v>
      </c>
      <c r="JJ526" s="55"/>
      <c r="JK526" s="56"/>
      <c r="JL526" s="260"/>
      <c r="JM526" s="57">
        <f t="shared" si="1917"/>
        <v>9.1204160437025745</v>
      </c>
      <c r="JN526" s="58">
        <f t="shared" si="2067"/>
        <v>10.549585237750769</v>
      </c>
      <c r="JO526" s="58">
        <f t="shared" si="1918"/>
        <v>0.87844743094508304</v>
      </c>
      <c r="JP526" s="58">
        <f t="shared" si="2068"/>
        <v>1.0145189379984765</v>
      </c>
      <c r="JQ526" s="58">
        <f t="shared" si="1919"/>
        <v>12.744475246776323</v>
      </c>
      <c r="JR526" s="55">
        <f t="shared" si="1920"/>
        <v>0.71563684397359206</v>
      </c>
      <c r="JS526" s="56">
        <f t="shared" si="1921"/>
        <v>6.8927705059279212E-2</v>
      </c>
      <c r="JT526" s="260">
        <f t="shared" si="1922"/>
        <v>1.1228171949643442</v>
      </c>
      <c r="JU526" s="57">
        <f t="shared" si="1923"/>
        <v>0</v>
      </c>
      <c r="JV526" s="58">
        <f t="shared" si="2069"/>
        <v>0</v>
      </c>
      <c r="JW526" s="58">
        <f t="shared" si="1924"/>
        <v>0</v>
      </c>
      <c r="JX526" s="58">
        <f t="shared" si="2070"/>
        <v>0</v>
      </c>
      <c r="JY526" s="58">
        <f t="shared" si="1925"/>
        <v>0</v>
      </c>
      <c r="JZ526" s="55"/>
      <c r="KA526" s="56"/>
      <c r="KB526" s="260"/>
      <c r="KC526" s="57">
        <f t="shared" si="1929"/>
        <v>0</v>
      </c>
      <c r="KD526" s="58">
        <f t="shared" si="2071"/>
        <v>0</v>
      </c>
      <c r="KE526" s="58">
        <f t="shared" si="1930"/>
        <v>0</v>
      </c>
      <c r="KF526" s="58">
        <f t="shared" si="2072"/>
        <v>0</v>
      </c>
      <c r="KG526" s="58">
        <f t="shared" si="1931"/>
        <v>0</v>
      </c>
      <c r="KH526" s="55"/>
      <c r="KI526" s="56"/>
      <c r="KJ526" s="260"/>
      <c r="KK526" s="57">
        <f t="shared" si="1935"/>
        <v>12.649900150729406</v>
      </c>
      <c r="KL526" s="58">
        <f t="shared" si="2073"/>
        <v>14.632139504348705</v>
      </c>
      <c r="KM526" s="58">
        <f t="shared" si="1936"/>
        <v>0.55615380586106988</v>
      </c>
      <c r="KN526" s="58">
        <f t="shared" si="2074"/>
        <v>0.64230203038894962</v>
      </c>
      <c r="KO526" s="58">
        <f t="shared" si="1937"/>
        <v>16.446541767447822</v>
      </c>
      <c r="KP526" s="55">
        <f t="shared" si="2075"/>
        <v>0.76915258718808588</v>
      </c>
      <c r="KQ526" s="56">
        <f t="shared" si="2076"/>
        <v>3.3815850999256845E-2</v>
      </c>
      <c r="KR526" s="260">
        <f t="shared" si="2077"/>
        <v>1.1257642857321581</v>
      </c>
      <c r="KS526" s="57">
        <f t="shared" si="1938"/>
        <v>0</v>
      </c>
      <c r="KT526" s="58">
        <f t="shared" si="2078"/>
        <v>0</v>
      </c>
      <c r="KU526" s="58">
        <f t="shared" si="1939"/>
        <v>0</v>
      </c>
      <c r="KV526" s="58">
        <f t="shared" si="2079"/>
        <v>0</v>
      </c>
      <c r="KW526" s="58">
        <f t="shared" si="1940"/>
        <v>0</v>
      </c>
      <c r="KX526" s="55"/>
      <c r="KY526" s="56"/>
      <c r="KZ526" s="260"/>
      <c r="LA526" s="57">
        <f t="shared" si="1944"/>
        <v>6.2131304942721428</v>
      </c>
      <c r="LB526" s="58">
        <f t="shared" si="2080"/>
        <v>7.1867280427245879</v>
      </c>
      <c r="LC526" s="58">
        <f t="shared" si="1945"/>
        <v>0.26501679479936641</v>
      </c>
      <c r="LD526" s="58">
        <f t="shared" si="2081"/>
        <v>0.30606789631378828</v>
      </c>
      <c r="LE526" s="58">
        <f t="shared" si="1946"/>
        <v>17.386627417244519</v>
      </c>
      <c r="LF526" s="55">
        <f t="shared" si="2082"/>
        <v>0.3573511035331553</v>
      </c>
      <c r="LG526" s="56">
        <f t="shared" si="2083"/>
        <v>1.5242564784963167E-2</v>
      </c>
      <c r="LH526" s="260">
        <f t="shared" si="2084"/>
        <v>1.0583579912088363</v>
      </c>
      <c r="LI526" s="57">
        <f t="shared" si="1947"/>
        <v>0</v>
      </c>
      <c r="LJ526" s="58">
        <f t="shared" si="2085"/>
        <v>0</v>
      </c>
      <c r="LK526" s="58">
        <f t="shared" si="1948"/>
        <v>0</v>
      </c>
      <c r="LL526" s="58">
        <f t="shared" si="2086"/>
        <v>0</v>
      </c>
      <c r="LM526" s="58">
        <f t="shared" si="1949"/>
        <v>0</v>
      </c>
      <c r="LN526" s="55"/>
      <c r="LO526" s="56"/>
      <c r="LP526" s="260"/>
      <c r="LQ526" s="57">
        <f t="shared" si="1953"/>
        <v>4.3436640066666643E-2</v>
      </c>
      <c r="LR526" s="58">
        <f t="shared" si="2087"/>
        <v>5.0243161565113312E-2</v>
      </c>
      <c r="LS526" s="58">
        <f t="shared" si="1954"/>
        <v>1.1768208333333328E-3</v>
      </c>
      <c r="LT526" s="58">
        <f t="shared" si="2088"/>
        <v>1.359110380416666E-3</v>
      </c>
      <c r="LU526" s="58">
        <f t="shared" si="1955"/>
        <v>0.89416666666666633</v>
      </c>
      <c r="LV526" s="55">
        <f t="shared" si="2101"/>
        <v>4.857778945013979E-2</v>
      </c>
      <c r="LW526" s="56">
        <f t="shared" si="2102"/>
        <v>1.3161090400745572E-3</v>
      </c>
      <c r="LX526" s="260">
        <f t="shared" si="2103"/>
        <v>1.0078160048971445</v>
      </c>
      <c r="LY526" s="57">
        <f t="shared" si="1956"/>
        <v>0</v>
      </c>
      <c r="LZ526" s="58">
        <f t="shared" si="2089"/>
        <v>0</v>
      </c>
      <c r="MA526" s="58">
        <f t="shared" si="1957"/>
        <v>0</v>
      </c>
      <c r="MB526" s="58">
        <f t="shared" si="2090"/>
        <v>0</v>
      </c>
      <c r="MC526" s="58">
        <f t="shared" si="1958"/>
        <v>0</v>
      </c>
      <c r="MD526" s="55"/>
      <c r="ME526" s="56"/>
      <c r="MF526" s="260"/>
      <c r="MG526" s="57">
        <f t="shared" si="1962"/>
        <v>0</v>
      </c>
      <c r="MH526" s="58">
        <f t="shared" si="2091"/>
        <v>0</v>
      </c>
      <c r="MI526" s="58">
        <f t="shared" si="1963"/>
        <v>0</v>
      </c>
      <c r="MJ526" s="58">
        <f t="shared" si="2092"/>
        <v>0</v>
      </c>
      <c r="MK526" s="58">
        <f t="shared" si="1964"/>
        <v>0</v>
      </c>
      <c r="ML526" s="55"/>
      <c r="MM526" s="56"/>
      <c r="MN526" s="260"/>
      <c r="MO526" s="59">
        <v>2.0998137213798249</v>
      </c>
      <c r="MP526" s="60"/>
      <c r="MQ526" s="60">
        <v>0.95050000000000057</v>
      </c>
      <c r="MR526" s="61"/>
      <c r="MS526" s="59">
        <f t="shared" si="1965"/>
        <v>1.0569650418308203</v>
      </c>
      <c r="MT526" s="60"/>
      <c r="MU526" s="60">
        <f t="shared" si="2093"/>
        <v>1.0980637905437745</v>
      </c>
      <c r="MV526" s="61"/>
      <c r="MW526" s="66">
        <f t="shared" si="2095"/>
        <v>2.2194296978551571</v>
      </c>
      <c r="MX526" s="67"/>
      <c r="MY526" s="67">
        <f t="shared" si="2097"/>
        <v>1.0437096329118583</v>
      </c>
      <c r="MZ526" s="261"/>
      <c r="NA526" s="59">
        <f t="shared" si="1966"/>
        <v>1.0568499569097338</v>
      </c>
      <c r="NB526" s="60"/>
      <c r="NC526" s="60">
        <f t="shared" si="1967"/>
        <v>1.0975751569591936</v>
      </c>
      <c r="ND526" s="262"/>
      <c r="NE526" s="62">
        <f t="shared" si="1968"/>
        <v>2.2191880409587359</v>
      </c>
      <c r="NF526" s="63"/>
      <c r="NG526" s="63">
        <f t="shared" si="1969"/>
        <v>1.0432451866897141</v>
      </c>
      <c r="NH526" s="64"/>
      <c r="NI526" s="238">
        <f t="shared" si="2104"/>
        <v>2.4165689642119403E-4</v>
      </c>
      <c r="NJ526" s="238">
        <f t="shared" si="2105"/>
        <v>0</v>
      </c>
      <c r="NK526" s="238">
        <f t="shared" si="2106"/>
        <v>4.6444622214414366E-4</v>
      </c>
      <c r="NL526" s="238">
        <f t="shared" si="2107"/>
        <v>0</v>
      </c>
      <c r="NM526" s="239">
        <f t="shared" si="1970"/>
        <v>0</v>
      </c>
      <c r="NN526" s="240">
        <f t="shared" si="1971"/>
        <v>0</v>
      </c>
      <c r="NO526" s="240">
        <f t="shared" si="2137"/>
        <v>1.1759428542690218</v>
      </c>
      <c r="NP526" s="240">
        <f t="shared" si="1972"/>
        <v>0</v>
      </c>
      <c r="NQ526" s="240">
        <f t="shared" si="2131"/>
        <v>0</v>
      </c>
      <c r="NR526" s="240">
        <f t="shared" si="1973"/>
        <v>0</v>
      </c>
      <c r="NS526" s="240">
        <f t="shared" si="1974"/>
        <v>0.27093578914489624</v>
      </c>
      <c r="NT526" s="240">
        <f t="shared" si="1975"/>
        <v>0</v>
      </c>
      <c r="NU526" s="240">
        <f t="shared" si="1976"/>
        <v>0</v>
      </c>
      <c r="NV526" s="240">
        <f t="shared" si="1977"/>
        <v>0.37814422357743188</v>
      </c>
      <c r="NW526" s="240">
        <f t="shared" si="1978"/>
        <v>0</v>
      </c>
      <c r="NX526" s="240">
        <f t="shared" si="1979"/>
        <v>0.37582292267825779</v>
      </c>
      <c r="NY526" s="240">
        <f t="shared" si="1980"/>
        <v>0</v>
      </c>
      <c r="NZ526" s="240">
        <f t="shared" si="1981"/>
        <v>1.8342251289128031E-2</v>
      </c>
      <c r="OA526" s="240">
        <f t="shared" si="1982"/>
        <v>0</v>
      </c>
      <c r="OB526" s="241">
        <f t="shared" si="1983"/>
        <v>0</v>
      </c>
      <c r="OC526" s="4"/>
      <c r="OD526" s="4"/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136"/>
      <c r="OP526" s="13"/>
      <c r="OQ526" s="13"/>
      <c r="OR526" s="13"/>
      <c r="OS526" s="13"/>
      <c r="OT526" s="13"/>
    </row>
    <row r="527" spans="1:410" ht="15" customHeight="1">
      <c r="A527" s="242">
        <v>508</v>
      </c>
      <c r="B527" s="49" t="s">
        <v>577</v>
      </c>
      <c r="C527" s="50">
        <v>1</v>
      </c>
      <c r="D527" s="51">
        <v>103.5</v>
      </c>
      <c r="E527" s="52">
        <v>103.5</v>
      </c>
      <c r="F527" s="52"/>
      <c r="G527" s="52"/>
      <c r="H527" s="53"/>
      <c r="I527" s="57">
        <v>1.4406339435865183</v>
      </c>
      <c r="J527" s="58"/>
      <c r="K527" s="58">
        <v>0.90769999999999973</v>
      </c>
      <c r="L527" s="243"/>
      <c r="M527" s="1">
        <v>0</v>
      </c>
      <c r="N527" s="2">
        <v>0</v>
      </c>
      <c r="O527" s="2">
        <v>0.53293394358651858</v>
      </c>
      <c r="P527" s="2">
        <v>0</v>
      </c>
      <c r="Q527" s="2">
        <v>0</v>
      </c>
      <c r="R527" s="2">
        <v>0</v>
      </c>
      <c r="S527" s="2">
        <v>0.2412</v>
      </c>
      <c r="T527" s="2">
        <v>0</v>
      </c>
      <c r="U527" s="2">
        <v>0</v>
      </c>
      <c r="V527" s="2">
        <v>0.3004</v>
      </c>
      <c r="W527" s="2">
        <v>0</v>
      </c>
      <c r="X527" s="2">
        <v>0.35520000000000002</v>
      </c>
      <c r="Y527" s="2">
        <v>0</v>
      </c>
      <c r="Z527" s="2">
        <v>1.09E-2</v>
      </c>
      <c r="AA527" s="2">
        <v>0</v>
      </c>
      <c r="AB527" s="3">
        <v>0</v>
      </c>
      <c r="AC527" s="244">
        <v>0</v>
      </c>
      <c r="AD527" s="108">
        <v>0</v>
      </c>
      <c r="AE527" s="108">
        <v>0</v>
      </c>
      <c r="AF527" s="108">
        <f t="shared" si="1984"/>
        <v>0</v>
      </c>
      <c r="AG527" s="108">
        <f t="shared" si="1985"/>
        <v>0</v>
      </c>
      <c r="AH527" s="108">
        <v>0</v>
      </c>
      <c r="AI527" s="108">
        <v>0</v>
      </c>
      <c r="AJ527" s="108">
        <f t="shared" si="1986"/>
        <v>0</v>
      </c>
      <c r="AK527" s="108">
        <f t="shared" si="1987"/>
        <v>0</v>
      </c>
      <c r="AL527" s="108">
        <v>0</v>
      </c>
      <c r="AM527" s="245">
        <v>0</v>
      </c>
      <c r="AN527" s="244">
        <v>0</v>
      </c>
      <c r="AO527" s="108">
        <v>0</v>
      </c>
      <c r="AP527" s="108">
        <v>0</v>
      </c>
      <c r="AQ527" s="108">
        <f t="shared" si="1988"/>
        <v>0</v>
      </c>
      <c r="AR527" s="108">
        <f t="shared" si="1989"/>
        <v>0</v>
      </c>
      <c r="AS527" s="246">
        <v>0</v>
      </c>
      <c r="AT527" s="247">
        <v>0</v>
      </c>
      <c r="AU527" s="108">
        <v>0</v>
      </c>
      <c r="AV527" s="108">
        <f t="shared" si="1990"/>
        <v>0</v>
      </c>
      <c r="AW527" s="108">
        <f t="shared" si="1991"/>
        <v>0</v>
      </c>
      <c r="AX527" s="108">
        <v>0</v>
      </c>
      <c r="AY527" s="245">
        <v>0</v>
      </c>
      <c r="AZ527" s="248">
        <v>7</v>
      </c>
      <c r="BA527" s="108">
        <v>35.680166666666658</v>
      </c>
      <c r="BB527" s="108">
        <v>3.7209310223848</v>
      </c>
      <c r="BC527" s="109">
        <v>2.9767448179078402</v>
      </c>
      <c r="BD527" s="109">
        <v>0.74418620447695982</v>
      </c>
      <c r="BE527" s="108">
        <v>1.3953493749999999</v>
      </c>
      <c r="BF527" s="109">
        <v>1.1162794999999999</v>
      </c>
      <c r="BG527" s="109">
        <v>0.27906987500000002</v>
      </c>
      <c r="BH527" s="108">
        <v>2.9781406356757563</v>
      </c>
      <c r="BI527" s="109">
        <f t="shared" si="1992"/>
        <v>1.7430104135606785</v>
      </c>
      <c r="BJ527" s="108">
        <f t="shared" si="1993"/>
        <v>5.761213059714751E-2</v>
      </c>
      <c r="BK527" s="108">
        <v>2.1887293849863609</v>
      </c>
      <c r="BL527" s="245">
        <v>55.155980501656288</v>
      </c>
      <c r="BM527" s="244">
        <v>0</v>
      </c>
      <c r="BN527" s="108">
        <v>0</v>
      </c>
      <c r="BO527" s="108">
        <v>0</v>
      </c>
      <c r="BP527" s="108">
        <f t="shared" si="1994"/>
        <v>0</v>
      </c>
      <c r="BQ527" s="108">
        <f t="shared" si="1995"/>
        <v>0</v>
      </c>
      <c r="BR527" s="108">
        <v>0</v>
      </c>
      <c r="BS527" s="108">
        <v>0</v>
      </c>
      <c r="BT527" s="108">
        <f t="shared" si="1996"/>
        <v>0</v>
      </c>
      <c r="BU527" s="108">
        <f t="shared" si="1997"/>
        <v>0</v>
      </c>
      <c r="BV527" s="108">
        <v>0</v>
      </c>
      <c r="BW527" s="245">
        <v>0</v>
      </c>
      <c r="BX527" s="107">
        <v>0</v>
      </c>
      <c r="BY527" s="108">
        <v>0</v>
      </c>
      <c r="BZ527" s="109">
        <f t="shared" si="1998"/>
        <v>0</v>
      </c>
      <c r="CA527" s="109">
        <f t="shared" si="1999"/>
        <v>0</v>
      </c>
      <c r="CB527" s="108">
        <v>0</v>
      </c>
      <c r="CC527" s="110">
        <v>0</v>
      </c>
      <c r="CD527" s="244">
        <v>0</v>
      </c>
      <c r="CE527" s="108">
        <v>0</v>
      </c>
      <c r="CF527" s="109">
        <f t="shared" si="2000"/>
        <v>0</v>
      </c>
      <c r="CG527" s="109">
        <f t="shared" si="2001"/>
        <v>0</v>
      </c>
      <c r="CH527" s="108">
        <v>0</v>
      </c>
      <c r="CI527" s="245">
        <v>0</v>
      </c>
      <c r="CJ527" s="249">
        <v>9.6554358966625227</v>
      </c>
      <c r="CK527" s="250">
        <v>2.1241958972657549</v>
      </c>
      <c r="CL527" s="250">
        <v>1.6457888870706312</v>
      </c>
      <c r="CM527" s="251">
        <v>1.6457888870706312</v>
      </c>
      <c r="CN527" s="252">
        <f t="shared" si="1871"/>
        <v>0.80223979300257919</v>
      </c>
      <c r="CO527" s="250">
        <v>6.4986200965564009</v>
      </c>
      <c r="CP527" s="252">
        <f t="shared" si="2002"/>
        <v>0.64319442543657324</v>
      </c>
      <c r="CQ527" s="250">
        <v>2.03367817301636</v>
      </c>
      <c r="CR527" s="250">
        <v>1.4544549767615378</v>
      </c>
      <c r="CS527" s="252">
        <f t="shared" si="2003"/>
        <v>2.8136431525451949E-2</v>
      </c>
      <c r="CT527" s="252">
        <f t="shared" si="2004"/>
        <v>0.85124595533927172</v>
      </c>
      <c r="CU527" s="250">
        <f t="shared" si="1872"/>
        <v>21.378495754316852</v>
      </c>
      <c r="CV527" s="245">
        <f t="shared" si="2005"/>
        <v>26.936904650439235</v>
      </c>
      <c r="CW527" s="244">
        <v>0</v>
      </c>
      <c r="CX527" s="108">
        <v>0</v>
      </c>
      <c r="CY527" s="108">
        <f t="shared" si="2006"/>
        <v>0</v>
      </c>
      <c r="CZ527" s="108">
        <f t="shared" si="2007"/>
        <v>0</v>
      </c>
      <c r="DA527" s="108">
        <v>0</v>
      </c>
      <c r="DB527" s="245">
        <v>0</v>
      </c>
      <c r="DC527" s="244">
        <v>0</v>
      </c>
      <c r="DD527" s="108">
        <v>0</v>
      </c>
      <c r="DE527" s="108">
        <f t="shared" si="2008"/>
        <v>0</v>
      </c>
      <c r="DF527" s="108">
        <f t="shared" si="2009"/>
        <v>0</v>
      </c>
      <c r="DG527" s="108">
        <v>0</v>
      </c>
      <c r="DH527" s="245">
        <v>0</v>
      </c>
      <c r="DI527" s="107">
        <v>12.035780677884</v>
      </c>
      <c r="DJ527" s="108">
        <v>2.6478717491344801</v>
      </c>
      <c r="DK527" s="108">
        <v>0.2070086360021299</v>
      </c>
      <c r="DL527" s="108">
        <v>8.1007182925918606</v>
      </c>
      <c r="DM527" s="108">
        <f t="shared" si="2010"/>
        <v>0.80176049229098689</v>
      </c>
      <c r="DN527" s="108">
        <f t="shared" si="2011"/>
        <v>2.5350387824836966</v>
      </c>
      <c r="DO527" s="108">
        <v>1.6783706929597104</v>
      </c>
      <c r="DP527" s="108">
        <f t="shared" si="2012"/>
        <v>3.2468081055305603E-2</v>
      </c>
      <c r="DQ527" s="108">
        <f t="shared" si="2013"/>
        <v>0.98229665872714378</v>
      </c>
      <c r="DR527" s="108">
        <v>1.2334875024286092</v>
      </c>
      <c r="DS527" s="110">
        <v>31.083885061200949</v>
      </c>
      <c r="DT527" s="244">
        <v>0</v>
      </c>
      <c r="DU527" s="108">
        <v>0</v>
      </c>
      <c r="DV527" s="108">
        <v>0</v>
      </c>
      <c r="DW527" s="108">
        <f t="shared" si="2014"/>
        <v>0</v>
      </c>
      <c r="DX527" s="108">
        <f t="shared" si="2015"/>
        <v>0</v>
      </c>
      <c r="DY527" s="108">
        <v>0</v>
      </c>
      <c r="DZ527" s="108">
        <v>0</v>
      </c>
      <c r="EA527" s="108"/>
      <c r="EB527" s="108">
        <v>0</v>
      </c>
      <c r="EC527" s="108">
        <f t="shared" si="2016"/>
        <v>0</v>
      </c>
      <c r="ED527" s="108">
        <f t="shared" si="2017"/>
        <v>0</v>
      </c>
      <c r="EE527" s="108">
        <v>0</v>
      </c>
      <c r="EF527" s="245">
        <v>0</v>
      </c>
      <c r="EG527" s="249">
        <v>6.1003711111110901</v>
      </c>
      <c r="EH527" s="250">
        <v>1.3420816444444399</v>
      </c>
      <c r="EI527" s="250">
        <v>15.6465022222222</v>
      </c>
      <c r="EJ527" s="250">
        <v>4.1058730774466499</v>
      </c>
      <c r="EK527" s="250">
        <f t="shared" si="2018"/>
        <v>0.40637468196720478</v>
      </c>
      <c r="EL527" s="250">
        <v>1.2848919208561547</v>
      </c>
      <c r="EM527" s="250">
        <v>1.98522244803138</v>
      </c>
      <c r="EN527" s="250">
        <f t="shared" si="2019"/>
        <v>3.8404128257167047E-2</v>
      </c>
      <c r="EO527" s="250">
        <f t="shared" si="2020"/>
        <v>1.1618871717144297</v>
      </c>
      <c r="EP527" s="250">
        <v>29.18005050325576</v>
      </c>
      <c r="EQ527" s="245">
        <v>36.766863634102258</v>
      </c>
      <c r="ER527" s="244">
        <v>0</v>
      </c>
      <c r="ES527" s="108">
        <v>0</v>
      </c>
      <c r="ET527" s="108">
        <v>0</v>
      </c>
      <c r="EU527" s="108">
        <f t="shared" si="2021"/>
        <v>0</v>
      </c>
      <c r="EV527" s="108">
        <f t="shared" si="2022"/>
        <v>0</v>
      </c>
      <c r="EW527" s="108">
        <v>0</v>
      </c>
      <c r="EX527" s="108">
        <v>0</v>
      </c>
      <c r="EY527" s="108">
        <f t="shared" si="2023"/>
        <v>0</v>
      </c>
      <c r="EZ527" s="108">
        <f t="shared" si="2024"/>
        <v>0</v>
      </c>
      <c r="FA527" s="108">
        <v>0</v>
      </c>
      <c r="FB527" s="245">
        <v>0</v>
      </c>
      <c r="FC527" s="244">
        <v>0.83333333333333293</v>
      </c>
      <c r="FD527" s="108">
        <v>6.0833333333333302E-2</v>
      </c>
      <c r="FE527" s="108">
        <f t="shared" si="2025"/>
        <v>1.1768208333333328E-3</v>
      </c>
      <c r="FF527" s="108">
        <f t="shared" si="2026"/>
        <v>3.5603803333333316E-2</v>
      </c>
      <c r="FG527" s="108">
        <v>4.4708333333333301E-2</v>
      </c>
      <c r="FH527" s="245">
        <v>1.1266499999999995</v>
      </c>
      <c r="FI527" s="244">
        <v>0</v>
      </c>
      <c r="FJ527" s="108">
        <v>0</v>
      </c>
      <c r="FK527" s="108">
        <f t="shared" si="2027"/>
        <v>0</v>
      </c>
      <c r="FL527" s="108">
        <f t="shared" si="2028"/>
        <v>0</v>
      </c>
      <c r="FM527" s="108">
        <v>0</v>
      </c>
      <c r="FN527" s="245">
        <v>0</v>
      </c>
      <c r="FO527" s="244">
        <v>0</v>
      </c>
      <c r="FP527" s="108">
        <v>0</v>
      </c>
      <c r="FQ527" s="108">
        <f t="shared" si="2029"/>
        <v>0</v>
      </c>
      <c r="FR527" s="108">
        <f t="shared" si="2030"/>
        <v>0</v>
      </c>
      <c r="FS527" s="108">
        <v>0</v>
      </c>
      <c r="FT527" s="110">
        <v>0</v>
      </c>
      <c r="FU527" s="253">
        <f t="shared" si="1873"/>
        <v>33.90573697650229</v>
      </c>
      <c r="FV527" s="254">
        <f t="shared" si="1874"/>
        <v>18.553649365102672</v>
      </c>
      <c r="FW527" s="254">
        <f t="shared" si="1875"/>
        <v>4.8952641109104196</v>
      </c>
      <c r="FX527" s="254">
        <f t="shared" si="1876"/>
        <v>35.680166666666658</v>
      </c>
      <c r="FY527" s="254">
        <f t="shared" si="1877"/>
        <v>0</v>
      </c>
      <c r="FZ527" s="254">
        <f t="shared" si="1878"/>
        <v>0</v>
      </c>
      <c r="GA527" s="254">
        <f t="shared" si="2031"/>
        <v>0</v>
      </c>
      <c r="GB527" s="254">
        <f t="shared" si="2032"/>
        <v>0</v>
      </c>
      <c r="GC527" s="254">
        <f t="shared" si="2033"/>
        <v>0</v>
      </c>
      <c r="GD527" s="254">
        <f t="shared" si="2034"/>
        <v>0</v>
      </c>
      <c r="GE527" s="254">
        <f t="shared" si="1879"/>
        <v>18.705211466594911</v>
      </c>
      <c r="GF527" s="255">
        <f t="shared" si="1880"/>
        <v>7.1414028291545772</v>
      </c>
      <c r="GG527" s="255">
        <f t="shared" si="1881"/>
        <v>1.851329599694765</v>
      </c>
      <c r="GH527" s="254">
        <f t="shared" si="1882"/>
        <v>8.1570220867617174</v>
      </c>
      <c r="GI527" s="255">
        <f t="shared" si="1883"/>
        <v>5.8243336832633252</v>
      </c>
      <c r="GJ527" s="256">
        <f t="shared" si="1884"/>
        <v>0.15779759226840545</v>
      </c>
      <c r="GK527" s="253">
        <f t="shared" si="2035"/>
        <v>119.89705067253865</v>
      </c>
      <c r="GL527" s="257">
        <f t="shared" si="2036"/>
        <v>151.07028384739871</v>
      </c>
      <c r="GM527" s="221">
        <f t="shared" si="2037"/>
        <v>151.07028384739871</v>
      </c>
      <c r="GN527" s="222">
        <f t="shared" si="2038"/>
        <v>59.058056596039449</v>
      </c>
      <c r="GO527" s="222">
        <f t="shared" si="2039"/>
        <v>8.6995330416207235</v>
      </c>
      <c r="GP527" s="55">
        <f t="shared" si="2040"/>
        <v>0.39093099643405732</v>
      </c>
      <c r="GQ527" s="56">
        <f t="shared" si="2041"/>
        <v>5.7585997855199772E-2</v>
      </c>
      <c r="GR527" s="258">
        <f t="shared" si="2042"/>
        <v>1.0701789582089871</v>
      </c>
      <c r="GS527" s="227">
        <f t="shared" si="1885"/>
        <v>151.07028384739871</v>
      </c>
      <c r="GT527" s="222">
        <f t="shared" si="2109"/>
        <v>59.058056596039449</v>
      </c>
      <c r="GU527" s="222">
        <f t="shared" si="2110"/>
        <v>8.6995330416207235</v>
      </c>
      <c r="GV527" s="37">
        <f t="shared" si="2099"/>
        <v>0.39093099643405732</v>
      </c>
      <c r="GW527" s="228">
        <f t="shared" si="2100"/>
        <v>5.7585997855199772E-2</v>
      </c>
      <c r="GX527" s="258">
        <f t="shared" si="2043"/>
        <v>1.0701789582089871</v>
      </c>
      <c r="GY527" s="221">
        <f t="shared" si="2108"/>
        <v>95.914303345742425</v>
      </c>
      <c r="GZ527" s="222">
        <f t="shared" si="2044"/>
        <v>56.378700988313973</v>
      </c>
      <c r="HA527" s="222">
        <f t="shared" si="2045"/>
        <v>3.4697311165044402</v>
      </c>
      <c r="HB527" s="55">
        <f t="shared" si="2046"/>
        <v>0.58780285131285992</v>
      </c>
      <c r="HC527" s="56">
        <f t="shared" si="2047"/>
        <v>3.6175325217106521E-2</v>
      </c>
      <c r="HD527" s="258">
        <f t="shared" si="2048"/>
        <v>1.0977122646768551</v>
      </c>
      <c r="HE527" s="221">
        <f t="shared" si="2049"/>
        <v>95.914303345742425</v>
      </c>
      <c r="HF527" s="222">
        <f t="shared" si="2050"/>
        <v>56.378700988313973</v>
      </c>
      <c r="HG527" s="222">
        <f t="shared" si="2051"/>
        <v>3.4697311165044402</v>
      </c>
      <c r="HH527" s="55">
        <f t="shared" si="2052"/>
        <v>0.58780285131285992</v>
      </c>
      <c r="HI527" s="56">
        <f t="shared" si="2053"/>
        <v>3.6175325217106521E-2</v>
      </c>
      <c r="HJ527" s="259">
        <f t="shared" si="2054"/>
        <v>1.0977122646768551</v>
      </c>
      <c r="HK527" s="54">
        <f t="shared" si="1886"/>
        <v>1.5417361329079249</v>
      </c>
      <c r="HL527" s="55">
        <f t="shared" si="1887"/>
        <v>0</v>
      </c>
      <c r="HM527" s="55">
        <f t="shared" si="1888"/>
        <v>0.99639342264718112</v>
      </c>
      <c r="HN527" s="56">
        <f t="shared" si="1889"/>
        <v>0</v>
      </c>
      <c r="HQ527" s="57">
        <f t="shared" si="1890"/>
        <v>0</v>
      </c>
      <c r="HR527" s="58">
        <f t="shared" si="2055"/>
        <v>0</v>
      </c>
      <c r="HS527" s="58">
        <f t="shared" si="1891"/>
        <v>0</v>
      </c>
      <c r="HT527" s="58">
        <f t="shared" si="2056"/>
        <v>0</v>
      </c>
      <c r="HU527" s="58">
        <f t="shared" si="1892"/>
        <v>0</v>
      </c>
      <c r="HV527" s="55"/>
      <c r="HW527" s="56"/>
      <c r="HX527" s="260"/>
      <c r="HY527" s="57">
        <f t="shared" si="1893"/>
        <v>0</v>
      </c>
      <c r="HZ527" s="58">
        <f t="shared" si="2057"/>
        <v>0</v>
      </c>
      <c r="IA527" s="58">
        <f t="shared" si="1894"/>
        <v>0</v>
      </c>
      <c r="IB527" s="58">
        <f t="shared" si="2058"/>
        <v>0</v>
      </c>
      <c r="IC527" s="58">
        <f t="shared" si="1895"/>
        <v>0</v>
      </c>
      <c r="ID527" s="55"/>
      <c r="IE527" s="56"/>
      <c r="IF527" s="260"/>
      <c r="IG527" s="57">
        <f t="shared" si="1899"/>
        <v>2.1264727045440277</v>
      </c>
      <c r="IH527" s="58">
        <f t="shared" si="2059"/>
        <v>2.4596909773460771</v>
      </c>
      <c r="II527" s="58">
        <f t="shared" si="1900"/>
        <v>4.1506364485049874</v>
      </c>
      <c r="IJ527" s="58">
        <f t="shared" si="2060"/>
        <v>4.7935700343784102</v>
      </c>
      <c r="IK527" s="58">
        <f t="shared" si="1901"/>
        <v>43.774587699727213</v>
      </c>
      <c r="IL527" s="55">
        <f t="shared" si="1902"/>
        <v>4.857778945013979E-2</v>
      </c>
      <c r="IM527" s="56">
        <f t="shared" si="1903"/>
        <v>9.4818401876823444E-2</v>
      </c>
      <c r="IN527" s="260">
        <f t="shared" si="1904"/>
        <v>1.0222995100575569</v>
      </c>
      <c r="IO527" s="57">
        <f t="shared" si="1905"/>
        <v>0</v>
      </c>
      <c r="IP527" s="58">
        <f t="shared" si="2061"/>
        <v>0</v>
      </c>
      <c r="IQ527" s="58">
        <f t="shared" si="1906"/>
        <v>0</v>
      </c>
      <c r="IR527" s="58">
        <f t="shared" si="2062"/>
        <v>0</v>
      </c>
      <c r="IS527" s="58">
        <f t="shared" si="1907"/>
        <v>0</v>
      </c>
      <c r="IT527" s="55"/>
      <c r="IU527" s="56"/>
      <c r="IV527" s="260"/>
      <c r="IW527" s="57">
        <f t="shared" si="1911"/>
        <v>0</v>
      </c>
      <c r="IX527" s="58">
        <f t="shared" si="2063"/>
        <v>0</v>
      </c>
      <c r="IY527" s="58">
        <f t="shared" si="1912"/>
        <v>0</v>
      </c>
      <c r="IZ527" s="58">
        <f t="shared" si="2064"/>
        <v>0</v>
      </c>
      <c r="JA527" s="58">
        <f t="shared" si="1913"/>
        <v>0</v>
      </c>
      <c r="JB527" s="55"/>
      <c r="JC527" s="56"/>
      <c r="JD527" s="260"/>
      <c r="JE527" s="57">
        <f t="shared" si="1914"/>
        <v>0</v>
      </c>
      <c r="JF527" s="58">
        <f t="shared" si="2065"/>
        <v>0</v>
      </c>
      <c r="JG527" s="58">
        <f t="shared" si="1915"/>
        <v>0</v>
      </c>
      <c r="JH527" s="58">
        <f t="shared" si="2066"/>
        <v>0</v>
      </c>
      <c r="JI527" s="58">
        <f t="shared" si="1916"/>
        <v>0</v>
      </c>
      <c r="JJ527" s="55"/>
      <c r="JK527" s="56"/>
      <c r="JL527" s="260"/>
      <c r="JM527" s="57">
        <f t="shared" si="1917"/>
        <v>15.299239230522147</v>
      </c>
      <c r="JN527" s="58">
        <f t="shared" si="2067"/>
        <v>17.696630017944969</v>
      </c>
      <c r="JO527" s="58">
        <f t="shared" si="1918"/>
        <v>1.4735706499646044</v>
      </c>
      <c r="JP527" s="58">
        <f t="shared" si="2068"/>
        <v>1.7018267436441217</v>
      </c>
      <c r="JQ527" s="58">
        <f t="shared" si="1919"/>
        <v>21.378495754316852</v>
      </c>
      <c r="JR527" s="55">
        <f t="shared" si="1920"/>
        <v>0.71563684397359195</v>
      </c>
      <c r="JS527" s="56">
        <f t="shared" si="1921"/>
        <v>6.8927705059279198E-2</v>
      </c>
      <c r="JT527" s="260">
        <f t="shared" si="1922"/>
        <v>1.1228171949643442</v>
      </c>
      <c r="JU527" s="57">
        <f t="shared" si="1923"/>
        <v>0</v>
      </c>
      <c r="JV527" s="58">
        <f t="shared" si="2069"/>
        <v>0</v>
      </c>
      <c r="JW527" s="58">
        <f t="shared" si="1924"/>
        <v>0</v>
      </c>
      <c r="JX527" s="58">
        <f t="shared" si="2070"/>
        <v>0</v>
      </c>
      <c r="JY527" s="58">
        <f t="shared" si="1925"/>
        <v>0</v>
      </c>
      <c r="JZ527" s="55"/>
      <c r="KA527" s="56"/>
      <c r="KB527" s="260"/>
      <c r="KC527" s="57">
        <f t="shared" si="1929"/>
        <v>0</v>
      </c>
      <c r="KD527" s="58">
        <f t="shared" si="2071"/>
        <v>0</v>
      </c>
      <c r="KE527" s="58">
        <f t="shared" si="1930"/>
        <v>0</v>
      </c>
      <c r="KF527" s="58">
        <f t="shared" si="2072"/>
        <v>0</v>
      </c>
      <c r="KG527" s="58">
        <f t="shared" si="1931"/>
        <v>0</v>
      </c>
      <c r="KH527" s="55"/>
      <c r="KI527" s="56"/>
      <c r="KJ527" s="260"/>
      <c r="KK527" s="57">
        <f t="shared" si="1935"/>
        <v>18.974801665295704</v>
      </c>
      <c r="KL527" s="58">
        <f t="shared" si="2073"/>
        <v>21.948153086247544</v>
      </c>
      <c r="KM527" s="58">
        <f t="shared" si="1936"/>
        <v>0.83422857334629252</v>
      </c>
      <c r="KN527" s="58">
        <f t="shared" si="2074"/>
        <v>0.96345057935763323</v>
      </c>
      <c r="KO527" s="58">
        <f t="shared" si="1937"/>
        <v>24.66975004857218</v>
      </c>
      <c r="KP527" s="55">
        <f t="shared" si="2075"/>
        <v>0.76915257057474384</v>
      </c>
      <c r="KQ527" s="56">
        <f t="shared" si="2076"/>
        <v>3.3815850249953198E-2</v>
      </c>
      <c r="KR527" s="260">
        <f t="shared" si="2077"/>
        <v>1.1257642830127803</v>
      </c>
      <c r="KS527" s="57">
        <f t="shared" si="1938"/>
        <v>0</v>
      </c>
      <c r="KT527" s="58">
        <f t="shared" si="2078"/>
        <v>0</v>
      </c>
      <c r="KU527" s="58">
        <f t="shared" si="1939"/>
        <v>0</v>
      </c>
      <c r="KV527" s="58">
        <f t="shared" si="2079"/>
        <v>0</v>
      </c>
      <c r="KW527" s="58">
        <f t="shared" si="1940"/>
        <v>0</v>
      </c>
      <c r="KX527" s="55"/>
      <c r="KY527" s="56"/>
      <c r="KZ527" s="260"/>
      <c r="LA527" s="57">
        <f t="shared" si="1944"/>
        <v>10.427523248491644</v>
      </c>
      <c r="LB527" s="58">
        <f t="shared" si="2080"/>
        <v>12.061516141530285</v>
      </c>
      <c r="LC527" s="58">
        <f t="shared" si="1945"/>
        <v>0.44477881022437182</v>
      </c>
      <c r="LD527" s="58">
        <f t="shared" si="2081"/>
        <v>0.51367504792812702</v>
      </c>
      <c r="LE527" s="58">
        <f t="shared" si="1946"/>
        <v>29.180050503255757</v>
      </c>
      <c r="LF527" s="55">
        <f t="shared" si="2082"/>
        <v>0.35735110353315513</v>
      </c>
      <c r="LG527" s="56">
        <f t="shared" si="2083"/>
        <v>1.5242564784963129E-2</v>
      </c>
      <c r="LH527" s="260">
        <f t="shared" si="2084"/>
        <v>1.0583579912088363</v>
      </c>
      <c r="LI527" s="57">
        <f t="shared" si="1947"/>
        <v>0</v>
      </c>
      <c r="LJ527" s="58">
        <f t="shared" si="2085"/>
        <v>0</v>
      </c>
      <c r="LK527" s="58">
        <f t="shared" si="1948"/>
        <v>0</v>
      </c>
      <c r="LL527" s="58">
        <f t="shared" si="2086"/>
        <v>0</v>
      </c>
      <c r="LM527" s="58">
        <f t="shared" si="1949"/>
        <v>0</v>
      </c>
      <c r="LN527" s="55"/>
      <c r="LO527" s="56"/>
      <c r="LP527" s="260"/>
      <c r="LQ527" s="57">
        <f t="shared" si="1953"/>
        <v>4.3436640066666643E-2</v>
      </c>
      <c r="LR527" s="58">
        <f t="shared" si="2087"/>
        <v>5.0243161565113312E-2</v>
      </c>
      <c r="LS527" s="58">
        <f t="shared" si="1954"/>
        <v>1.1768208333333328E-3</v>
      </c>
      <c r="LT527" s="58">
        <f t="shared" si="2088"/>
        <v>1.359110380416666E-3</v>
      </c>
      <c r="LU527" s="58">
        <f t="shared" si="1955"/>
        <v>0.89416666666666633</v>
      </c>
      <c r="LV527" s="55">
        <f t="shared" si="2101"/>
        <v>4.857778945013979E-2</v>
      </c>
      <c r="LW527" s="56">
        <f t="shared" si="2102"/>
        <v>1.3161090400745572E-3</v>
      </c>
      <c r="LX527" s="260">
        <f t="shared" si="2103"/>
        <v>1.0078160048971445</v>
      </c>
      <c r="LY527" s="57">
        <f t="shared" si="1956"/>
        <v>0</v>
      </c>
      <c r="LZ527" s="58">
        <f t="shared" si="2089"/>
        <v>0</v>
      </c>
      <c r="MA527" s="58">
        <f t="shared" si="1957"/>
        <v>0</v>
      </c>
      <c r="MB527" s="58">
        <f t="shared" si="2090"/>
        <v>0</v>
      </c>
      <c r="MC527" s="58">
        <f t="shared" si="1958"/>
        <v>0</v>
      </c>
      <c r="MD527" s="55"/>
      <c r="ME527" s="56"/>
      <c r="MF527" s="260"/>
      <c r="MG527" s="57">
        <f t="shared" si="1962"/>
        <v>0</v>
      </c>
      <c r="MH527" s="58">
        <f t="shared" si="2091"/>
        <v>0</v>
      </c>
      <c r="MI527" s="58">
        <f t="shared" si="1963"/>
        <v>0</v>
      </c>
      <c r="MJ527" s="58">
        <f t="shared" si="2092"/>
        <v>0</v>
      </c>
      <c r="MK527" s="58">
        <f t="shared" si="1964"/>
        <v>0</v>
      </c>
      <c r="ML527" s="55"/>
      <c r="MM527" s="56"/>
      <c r="MN527" s="260"/>
      <c r="MO527" s="59">
        <v>1.4406339435865183</v>
      </c>
      <c r="MP527" s="60"/>
      <c r="MQ527" s="60">
        <v>0.90769999999999973</v>
      </c>
      <c r="MR527" s="61"/>
      <c r="MS527" s="59">
        <f t="shared" si="1965"/>
        <v>1.0701789582089871</v>
      </c>
      <c r="MT527" s="60"/>
      <c r="MU527" s="60">
        <f t="shared" si="2093"/>
        <v>1.0977122646768551</v>
      </c>
      <c r="MV527" s="61"/>
      <c r="MW527" s="66">
        <f t="shared" si="2095"/>
        <v>1.5417361329079249</v>
      </c>
      <c r="MX527" s="67"/>
      <c r="MY527" s="67">
        <f t="shared" si="2097"/>
        <v>0.99639342264718112</v>
      </c>
      <c r="MZ527" s="261"/>
      <c r="NA527" s="59">
        <f t="shared" si="1966"/>
        <v>1.0701782831497935</v>
      </c>
      <c r="NB527" s="60"/>
      <c r="NC527" s="60">
        <f t="shared" si="1967"/>
        <v>1.0971874528734131</v>
      </c>
      <c r="ND527" s="262"/>
      <c r="NE527" s="62">
        <f t="shared" si="1968"/>
        <v>1.5417351603947365</v>
      </c>
      <c r="NF527" s="63"/>
      <c r="NG527" s="63">
        <f t="shared" si="1969"/>
        <v>0.99591705097319683</v>
      </c>
      <c r="NH527" s="64"/>
      <c r="NI527" s="238">
        <f t="shared" si="2104"/>
        <v>9.7251318842417334E-7</v>
      </c>
      <c r="NJ527" s="238">
        <f t="shared" si="2105"/>
        <v>0</v>
      </c>
      <c r="NK527" s="238">
        <f t="shared" si="2106"/>
        <v>4.7637167398428826E-4</v>
      </c>
      <c r="NL527" s="238">
        <f t="shared" si="2107"/>
        <v>0</v>
      </c>
      <c r="NM527" s="239">
        <f t="shared" si="1970"/>
        <v>0</v>
      </c>
      <c r="NN527" s="240">
        <f t="shared" si="1971"/>
        <v>0</v>
      </c>
      <c r="NO527" s="240">
        <f t="shared" si="2137"/>
        <v>0.54581810942153963</v>
      </c>
      <c r="NP527" s="240">
        <f t="shared" si="1972"/>
        <v>0</v>
      </c>
      <c r="NQ527" s="240">
        <f t="shared" si="2131"/>
        <v>0</v>
      </c>
      <c r="NR527" s="240">
        <f t="shared" si="1973"/>
        <v>0</v>
      </c>
      <c r="NS527" s="240">
        <f t="shared" si="1974"/>
        <v>0.27082350742539979</v>
      </c>
      <c r="NT527" s="240">
        <f t="shared" si="1975"/>
        <v>0</v>
      </c>
      <c r="NU527" s="240">
        <f t="shared" si="1976"/>
        <v>0</v>
      </c>
      <c r="NV527" s="240">
        <f t="shared" si="1977"/>
        <v>0.33817959061703923</v>
      </c>
      <c r="NW527" s="240">
        <f t="shared" si="1978"/>
        <v>0</v>
      </c>
      <c r="NX527" s="240">
        <f t="shared" si="1979"/>
        <v>0.37592875847737867</v>
      </c>
      <c r="NY527" s="240">
        <f t="shared" si="1980"/>
        <v>0</v>
      </c>
      <c r="NZ527" s="240">
        <f t="shared" si="1981"/>
        <v>1.0985194453378875E-2</v>
      </c>
      <c r="OA527" s="240">
        <f t="shared" si="1982"/>
        <v>0</v>
      </c>
      <c r="OB527" s="241">
        <f t="shared" si="1983"/>
        <v>0</v>
      </c>
      <c r="OC527" s="4"/>
      <c r="OD527" s="4"/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136"/>
      <c r="OP527" s="13"/>
      <c r="OQ527" s="13"/>
      <c r="OR527" s="13"/>
      <c r="OS527" s="13"/>
      <c r="OT527" s="13"/>
    </row>
    <row r="528" spans="1:410" ht="15" customHeight="1">
      <c r="A528" s="242">
        <v>509</v>
      </c>
      <c r="B528" s="49" t="s">
        <v>578</v>
      </c>
      <c r="C528" s="50">
        <v>1</v>
      </c>
      <c r="D528" s="51">
        <v>111.6</v>
      </c>
      <c r="E528" s="52">
        <v>111.6</v>
      </c>
      <c r="F528" s="52"/>
      <c r="G528" s="52"/>
      <c r="H528" s="53"/>
      <c r="I528" s="57">
        <v>1.9628260825006403</v>
      </c>
      <c r="J528" s="58"/>
      <c r="K528" s="58">
        <v>0.97439999999999982</v>
      </c>
      <c r="L528" s="243"/>
      <c r="M528" s="1">
        <v>0</v>
      </c>
      <c r="N528" s="2">
        <v>0</v>
      </c>
      <c r="O528" s="2">
        <v>0.98842608250064046</v>
      </c>
      <c r="P528" s="2">
        <v>0</v>
      </c>
      <c r="Q528" s="2">
        <v>0</v>
      </c>
      <c r="R528" s="2">
        <v>0</v>
      </c>
      <c r="S528" s="2">
        <v>0.24110000000000001</v>
      </c>
      <c r="T528" s="2">
        <v>0</v>
      </c>
      <c r="U528" s="2">
        <v>0</v>
      </c>
      <c r="V528" s="2">
        <v>0.36799999999999999</v>
      </c>
      <c r="W528" s="2">
        <v>0</v>
      </c>
      <c r="X528" s="2">
        <v>0.35520000000000002</v>
      </c>
      <c r="Y528" s="2">
        <v>0</v>
      </c>
      <c r="Z528" s="2">
        <v>1.01E-2</v>
      </c>
      <c r="AA528" s="2">
        <v>0</v>
      </c>
      <c r="AB528" s="3">
        <v>0</v>
      </c>
      <c r="AC528" s="244">
        <v>0</v>
      </c>
      <c r="AD528" s="108">
        <v>0</v>
      </c>
      <c r="AE528" s="108">
        <v>0</v>
      </c>
      <c r="AF528" s="108">
        <f t="shared" si="1984"/>
        <v>0</v>
      </c>
      <c r="AG528" s="108">
        <f t="shared" si="1985"/>
        <v>0</v>
      </c>
      <c r="AH528" s="108">
        <v>0</v>
      </c>
      <c r="AI528" s="108">
        <v>0</v>
      </c>
      <c r="AJ528" s="108">
        <f t="shared" si="1986"/>
        <v>0</v>
      </c>
      <c r="AK528" s="108">
        <f t="shared" si="1987"/>
        <v>0</v>
      </c>
      <c r="AL528" s="108">
        <v>0</v>
      </c>
      <c r="AM528" s="245">
        <v>0</v>
      </c>
      <c r="AN528" s="244">
        <v>0</v>
      </c>
      <c r="AO528" s="108">
        <v>0</v>
      </c>
      <c r="AP528" s="108">
        <v>0</v>
      </c>
      <c r="AQ528" s="108">
        <f t="shared" si="1988"/>
        <v>0</v>
      </c>
      <c r="AR528" s="108">
        <f t="shared" si="1989"/>
        <v>0</v>
      </c>
      <c r="AS528" s="246">
        <v>0</v>
      </c>
      <c r="AT528" s="247">
        <v>0</v>
      </c>
      <c r="AU528" s="108">
        <v>0</v>
      </c>
      <c r="AV528" s="108">
        <f t="shared" si="1990"/>
        <v>0</v>
      </c>
      <c r="AW528" s="108">
        <f t="shared" si="1991"/>
        <v>0</v>
      </c>
      <c r="AX528" s="108">
        <v>0</v>
      </c>
      <c r="AY528" s="245">
        <v>0</v>
      </c>
      <c r="AZ528" s="248">
        <v>14</v>
      </c>
      <c r="BA528" s="108">
        <v>71.360333333333315</v>
      </c>
      <c r="BB528" s="108">
        <v>7.4418620447696</v>
      </c>
      <c r="BC528" s="109">
        <v>5.9534896358156804</v>
      </c>
      <c r="BD528" s="109">
        <v>1.4883724089539196</v>
      </c>
      <c r="BE528" s="108">
        <v>2.7906987499999998</v>
      </c>
      <c r="BF528" s="109">
        <v>2.2325589999999997</v>
      </c>
      <c r="BG528" s="109">
        <v>0.55813975000000005</v>
      </c>
      <c r="BH528" s="108">
        <v>5.9562812713515125</v>
      </c>
      <c r="BI528" s="109">
        <f t="shared" si="1992"/>
        <v>3.4860208271213571</v>
      </c>
      <c r="BJ528" s="108">
        <f t="shared" si="1993"/>
        <v>0.11522426119429502</v>
      </c>
      <c r="BK528" s="108">
        <v>4.3774587699727219</v>
      </c>
      <c r="BL528" s="245">
        <v>110.31196100331258</v>
      </c>
      <c r="BM528" s="244">
        <v>0</v>
      </c>
      <c r="BN528" s="108">
        <v>0</v>
      </c>
      <c r="BO528" s="108">
        <v>0</v>
      </c>
      <c r="BP528" s="108">
        <f t="shared" si="1994"/>
        <v>0</v>
      </c>
      <c r="BQ528" s="108">
        <f t="shared" si="1995"/>
        <v>0</v>
      </c>
      <c r="BR528" s="108">
        <v>0</v>
      </c>
      <c r="BS528" s="108">
        <v>0</v>
      </c>
      <c r="BT528" s="108">
        <f t="shared" si="1996"/>
        <v>0</v>
      </c>
      <c r="BU528" s="108">
        <f t="shared" si="1997"/>
        <v>0</v>
      </c>
      <c r="BV528" s="108">
        <v>0</v>
      </c>
      <c r="BW528" s="245">
        <v>0</v>
      </c>
      <c r="BX528" s="107">
        <v>0</v>
      </c>
      <c r="BY528" s="108">
        <v>0</v>
      </c>
      <c r="BZ528" s="109">
        <f t="shared" si="1998"/>
        <v>0</v>
      </c>
      <c r="CA528" s="109">
        <f t="shared" si="1999"/>
        <v>0</v>
      </c>
      <c r="CB528" s="108">
        <v>0</v>
      </c>
      <c r="CC528" s="110">
        <v>0</v>
      </c>
      <c r="CD528" s="244">
        <v>0</v>
      </c>
      <c r="CE528" s="108">
        <v>0</v>
      </c>
      <c r="CF528" s="109">
        <f t="shared" si="2000"/>
        <v>0</v>
      </c>
      <c r="CG528" s="109">
        <f t="shared" si="2001"/>
        <v>0</v>
      </c>
      <c r="CH528" s="108">
        <v>0</v>
      </c>
      <c r="CI528" s="245">
        <v>0</v>
      </c>
      <c r="CJ528" s="249">
        <v>10.411078705966545</v>
      </c>
      <c r="CK528" s="250">
        <v>2.2904373153126398</v>
      </c>
      <c r="CL528" s="250">
        <v>1.77458975649355</v>
      </c>
      <c r="CM528" s="251">
        <v>1.77458975649355</v>
      </c>
      <c r="CN528" s="252">
        <f t="shared" si="1871"/>
        <v>0.86502377680278097</v>
      </c>
      <c r="CO528" s="250">
        <v>7.0072077562869017</v>
      </c>
      <c r="CP528" s="252">
        <f t="shared" si="2002"/>
        <v>0.69353138047073981</v>
      </c>
      <c r="CQ528" s="250">
        <v>2.192835595252423</v>
      </c>
      <c r="CR528" s="250">
        <v>1.5682818879863534</v>
      </c>
      <c r="CS528" s="252">
        <f t="shared" si="2003"/>
        <v>3.0338413123096007E-2</v>
      </c>
      <c r="CT528" s="252">
        <f t="shared" si="2004"/>
        <v>0.91786520401799709</v>
      </c>
      <c r="CU528" s="250">
        <f t="shared" si="1872"/>
        <v>23.051595422045988</v>
      </c>
      <c r="CV528" s="245">
        <f t="shared" si="2005"/>
        <v>29.045010231777944</v>
      </c>
      <c r="CW528" s="244">
        <v>0</v>
      </c>
      <c r="CX528" s="108">
        <v>0</v>
      </c>
      <c r="CY528" s="108">
        <f t="shared" si="2006"/>
        <v>0</v>
      </c>
      <c r="CZ528" s="108">
        <f t="shared" si="2007"/>
        <v>0</v>
      </c>
      <c r="DA528" s="108">
        <v>0</v>
      </c>
      <c r="DB528" s="245">
        <v>0</v>
      </c>
      <c r="DC528" s="244">
        <v>0</v>
      </c>
      <c r="DD528" s="108">
        <v>0</v>
      </c>
      <c r="DE528" s="108">
        <f t="shared" si="2008"/>
        <v>0</v>
      </c>
      <c r="DF528" s="108">
        <f t="shared" si="2009"/>
        <v>0</v>
      </c>
      <c r="DG528" s="108">
        <v>0</v>
      </c>
      <c r="DH528" s="245">
        <v>0</v>
      </c>
      <c r="DI528" s="107">
        <v>15.906487785888</v>
      </c>
      <c r="DJ528" s="108">
        <v>3.4994273128953601</v>
      </c>
      <c r="DK528" s="108">
        <v>0.27350767488861988</v>
      </c>
      <c r="DL528" s="108">
        <v>10.705909323755277</v>
      </c>
      <c r="DM528" s="108">
        <f t="shared" si="2010"/>
        <v>1.0596066694093549</v>
      </c>
      <c r="DN528" s="108">
        <f t="shared" si="2011"/>
        <v>3.3503072637759765</v>
      </c>
      <c r="DO528" s="108">
        <v>2.2181292431121897</v>
      </c>
      <c r="DP528" s="108">
        <f t="shared" si="2012"/>
        <v>4.2909710208005311E-2</v>
      </c>
      <c r="DQ528" s="108">
        <f t="shared" si="2013"/>
        <v>1.298200065857785</v>
      </c>
      <c r="DR528" s="108">
        <v>1.6301730670269725</v>
      </c>
      <c r="DS528" s="110">
        <v>41.080361289079704</v>
      </c>
      <c r="DT528" s="244">
        <v>0</v>
      </c>
      <c r="DU528" s="108">
        <v>0</v>
      </c>
      <c r="DV528" s="108">
        <v>0</v>
      </c>
      <c r="DW528" s="108">
        <f t="shared" si="2014"/>
        <v>0</v>
      </c>
      <c r="DX528" s="108">
        <f t="shared" si="2015"/>
        <v>0</v>
      </c>
      <c r="DY528" s="108">
        <v>0</v>
      </c>
      <c r="DZ528" s="108">
        <v>0</v>
      </c>
      <c r="EA528" s="108"/>
      <c r="EB528" s="108">
        <v>0</v>
      </c>
      <c r="EC528" s="108">
        <f t="shared" si="2016"/>
        <v>0</v>
      </c>
      <c r="ED528" s="108">
        <f t="shared" si="2017"/>
        <v>0</v>
      </c>
      <c r="EE528" s="108">
        <v>0</v>
      </c>
      <c r="EF528" s="245">
        <v>0</v>
      </c>
      <c r="EG528" s="249">
        <v>6.5762544444444302</v>
      </c>
      <c r="EH528" s="250">
        <v>1.44677597777777</v>
      </c>
      <c r="EI528" s="250">
        <v>16.867068888888799</v>
      </c>
      <c r="EJ528" s="250">
        <v>4.4261677825966599</v>
      </c>
      <c r="EK528" s="250">
        <f t="shared" si="2018"/>
        <v>0.43807553011472183</v>
      </c>
      <c r="EL528" s="250">
        <v>1.3851249458857988</v>
      </c>
      <c r="EM528" s="250">
        <v>2.1400874978406601</v>
      </c>
      <c r="EN528" s="250">
        <f t="shared" si="2019"/>
        <v>4.1399992645727572E-2</v>
      </c>
      <c r="EO528" s="250">
        <f t="shared" si="2020"/>
        <v>1.2525247296862074</v>
      </c>
      <c r="EP528" s="250">
        <v>31.456354591548322</v>
      </c>
      <c r="EQ528" s="245">
        <v>39.635006785350889</v>
      </c>
      <c r="ER528" s="244">
        <v>0</v>
      </c>
      <c r="ES528" s="108">
        <v>0</v>
      </c>
      <c r="ET528" s="108">
        <v>0</v>
      </c>
      <c r="EU528" s="108">
        <f t="shared" si="2021"/>
        <v>0</v>
      </c>
      <c r="EV528" s="108">
        <f t="shared" si="2022"/>
        <v>0</v>
      </c>
      <c r="EW528" s="108">
        <v>0</v>
      </c>
      <c r="EX528" s="108">
        <v>0</v>
      </c>
      <c r="EY528" s="108">
        <f t="shared" si="2023"/>
        <v>0</v>
      </c>
      <c r="EZ528" s="108">
        <f t="shared" si="2024"/>
        <v>0</v>
      </c>
      <c r="FA528" s="108">
        <v>0</v>
      </c>
      <c r="FB528" s="245">
        <v>0</v>
      </c>
      <c r="FC528" s="244">
        <v>0.83333333333333293</v>
      </c>
      <c r="FD528" s="108">
        <v>6.0833333333333302E-2</v>
      </c>
      <c r="FE528" s="108">
        <f t="shared" si="2025"/>
        <v>1.1768208333333328E-3</v>
      </c>
      <c r="FF528" s="108">
        <f t="shared" si="2026"/>
        <v>3.5603803333333316E-2</v>
      </c>
      <c r="FG528" s="108">
        <v>4.4708333333333301E-2</v>
      </c>
      <c r="FH528" s="245">
        <v>1.1266499999999995</v>
      </c>
      <c r="FI528" s="244">
        <v>0</v>
      </c>
      <c r="FJ528" s="108">
        <v>0</v>
      </c>
      <c r="FK528" s="108">
        <f t="shared" si="2027"/>
        <v>0</v>
      </c>
      <c r="FL528" s="108">
        <f t="shared" si="2028"/>
        <v>0</v>
      </c>
      <c r="FM528" s="108">
        <v>0</v>
      </c>
      <c r="FN528" s="245">
        <v>0</v>
      </c>
      <c r="FO528" s="244">
        <v>0</v>
      </c>
      <c r="FP528" s="108">
        <v>0</v>
      </c>
      <c r="FQ528" s="108">
        <f t="shared" si="2029"/>
        <v>0</v>
      </c>
      <c r="FR528" s="108">
        <f t="shared" si="2030"/>
        <v>0</v>
      </c>
      <c r="FS528" s="108">
        <v>0</v>
      </c>
      <c r="FT528" s="110">
        <v>0</v>
      </c>
      <c r="FU528" s="253">
        <f t="shared" si="1873"/>
        <v>40.130461542284742</v>
      </c>
      <c r="FV528" s="254">
        <f t="shared" si="1874"/>
        <v>20.929988035755439</v>
      </c>
      <c r="FW528" s="254">
        <f t="shared" si="1875"/>
        <v>9.0510724126184616</v>
      </c>
      <c r="FX528" s="254">
        <f t="shared" si="1876"/>
        <v>71.360333333333315</v>
      </c>
      <c r="FY528" s="254">
        <f t="shared" si="1877"/>
        <v>0</v>
      </c>
      <c r="FZ528" s="254">
        <f t="shared" si="1878"/>
        <v>0</v>
      </c>
      <c r="GA528" s="254">
        <f t="shared" si="2031"/>
        <v>0</v>
      </c>
      <c r="GB528" s="254">
        <f t="shared" si="2032"/>
        <v>0</v>
      </c>
      <c r="GC528" s="254">
        <f t="shared" si="2033"/>
        <v>0</v>
      </c>
      <c r="GD528" s="254">
        <f t="shared" si="2034"/>
        <v>0</v>
      </c>
      <c r="GE528" s="254">
        <f t="shared" si="1879"/>
        <v>22.139284862638839</v>
      </c>
      <c r="GF528" s="255">
        <f t="shared" si="1880"/>
        <v>8.4524867219953226</v>
      </c>
      <c r="GG528" s="255">
        <f t="shared" si="1881"/>
        <v>2.1912135799948165</v>
      </c>
      <c r="GH528" s="254">
        <f t="shared" si="1882"/>
        <v>11.943613233624049</v>
      </c>
      <c r="GI528" s="255">
        <f t="shared" si="1883"/>
        <v>8.5280618486203483</v>
      </c>
      <c r="GJ528" s="256">
        <f t="shared" si="1884"/>
        <v>0.23104919800445725</v>
      </c>
      <c r="GK528" s="253">
        <f t="shared" si="2035"/>
        <v>175.55475342025488</v>
      </c>
      <c r="GL528" s="257">
        <f t="shared" si="2036"/>
        <v>221.19898930952115</v>
      </c>
      <c r="GM528" s="221">
        <f t="shared" si="2037"/>
        <v>221.19898930952115</v>
      </c>
      <c r="GN528" s="222">
        <f t="shared" si="2038"/>
        <v>71.959872742254518</v>
      </c>
      <c r="GO528" s="222">
        <f t="shared" si="2039"/>
        <v>14.456402340178347</v>
      </c>
      <c r="GP528" s="55">
        <f t="shared" si="2040"/>
        <v>0.32531736680569506</v>
      </c>
      <c r="GQ528" s="56">
        <f t="shared" si="2041"/>
        <v>6.5354739573197929E-2</v>
      </c>
      <c r="GR528" s="258">
        <f t="shared" si="2042"/>
        <v>1.0611006805383407</v>
      </c>
      <c r="GS528" s="227">
        <f t="shared" si="1885"/>
        <v>221.19898930952115</v>
      </c>
      <c r="GT528" s="222">
        <f t="shared" si="2109"/>
        <v>71.959872742254518</v>
      </c>
      <c r="GU528" s="222">
        <f t="shared" si="2110"/>
        <v>14.456402340178347</v>
      </c>
      <c r="GV528" s="37">
        <f t="shared" si="2099"/>
        <v>0.32531736680569506</v>
      </c>
      <c r="GW528" s="228">
        <f t="shared" si="2100"/>
        <v>6.5354739573197929E-2</v>
      </c>
      <c r="GX528" s="258">
        <f t="shared" si="2043"/>
        <v>1.0611006805383407</v>
      </c>
      <c r="GY528" s="221">
        <f t="shared" si="2108"/>
        <v>110.88702830620858</v>
      </c>
      <c r="GZ528" s="222">
        <f t="shared" si="2044"/>
        <v>66.601161526803565</v>
      </c>
      <c r="HA528" s="222">
        <f t="shared" si="2045"/>
        <v>3.99679848994578</v>
      </c>
      <c r="HB528" s="55">
        <f t="shared" si="2046"/>
        <v>0.60062175480875934</v>
      </c>
      <c r="HC528" s="56">
        <f t="shared" si="2047"/>
        <v>3.604387772850072E-2</v>
      </c>
      <c r="HD528" s="258">
        <f t="shared" si="2048"/>
        <v>1.0997006256386774</v>
      </c>
      <c r="HE528" s="221">
        <f t="shared" si="2049"/>
        <v>110.88702830620858</v>
      </c>
      <c r="HF528" s="222">
        <f t="shared" si="2050"/>
        <v>66.601161526803565</v>
      </c>
      <c r="HG528" s="222">
        <f t="shared" si="2051"/>
        <v>3.99679848994578</v>
      </c>
      <c r="HH528" s="55">
        <f t="shared" si="2052"/>
        <v>0.60062175480875934</v>
      </c>
      <c r="HI528" s="56">
        <f t="shared" si="2053"/>
        <v>3.604387772850072E-2</v>
      </c>
      <c r="HJ528" s="259">
        <f t="shared" si="2054"/>
        <v>1.0997006256386774</v>
      </c>
      <c r="HK528" s="54">
        <f t="shared" si="1886"/>
        <v>2.0827560919198347</v>
      </c>
      <c r="HL528" s="55">
        <f t="shared" si="1887"/>
        <v>0</v>
      </c>
      <c r="HM528" s="55">
        <f t="shared" si="1888"/>
        <v>1.0715482896223272</v>
      </c>
      <c r="HN528" s="56">
        <f t="shared" si="1889"/>
        <v>0</v>
      </c>
      <c r="HQ528" s="57">
        <f t="shared" si="1890"/>
        <v>0</v>
      </c>
      <c r="HR528" s="58">
        <f t="shared" si="2055"/>
        <v>0</v>
      </c>
      <c r="HS528" s="58">
        <f t="shared" si="1891"/>
        <v>0</v>
      </c>
      <c r="HT528" s="58">
        <f t="shared" si="2056"/>
        <v>0</v>
      </c>
      <c r="HU528" s="58">
        <f t="shared" si="1892"/>
        <v>0</v>
      </c>
      <c r="HV528" s="55"/>
      <c r="HW528" s="56"/>
      <c r="HX528" s="260"/>
      <c r="HY528" s="57">
        <f t="shared" si="1893"/>
        <v>0</v>
      </c>
      <c r="HZ528" s="58">
        <f t="shared" si="2057"/>
        <v>0</v>
      </c>
      <c r="IA528" s="58">
        <f t="shared" si="1894"/>
        <v>0</v>
      </c>
      <c r="IB528" s="58">
        <f t="shared" si="2058"/>
        <v>0</v>
      </c>
      <c r="IC528" s="58">
        <f t="shared" si="1895"/>
        <v>0</v>
      </c>
      <c r="ID528" s="55"/>
      <c r="IE528" s="56"/>
      <c r="IF528" s="260"/>
      <c r="IG528" s="57">
        <f t="shared" si="1899"/>
        <v>4.2529454090880554</v>
      </c>
      <c r="IH528" s="58">
        <f t="shared" si="2059"/>
        <v>4.9193819546921542</v>
      </c>
      <c r="II528" s="58">
        <f t="shared" si="1900"/>
        <v>8.3012728970099747</v>
      </c>
      <c r="IJ528" s="58">
        <f t="shared" si="2060"/>
        <v>9.5871400687568205</v>
      </c>
      <c r="IK528" s="58">
        <f t="shared" si="1901"/>
        <v>87.549175399454427</v>
      </c>
      <c r="IL528" s="55">
        <f t="shared" si="1902"/>
        <v>4.857778945013979E-2</v>
      </c>
      <c r="IM528" s="56">
        <f t="shared" si="1903"/>
        <v>9.4818401876823444E-2</v>
      </c>
      <c r="IN528" s="260">
        <f t="shared" si="1904"/>
        <v>1.0222995100575569</v>
      </c>
      <c r="IO528" s="57">
        <f t="shared" si="1905"/>
        <v>0</v>
      </c>
      <c r="IP528" s="58">
        <f t="shared" si="2061"/>
        <v>0</v>
      </c>
      <c r="IQ528" s="58">
        <f t="shared" si="1906"/>
        <v>0</v>
      </c>
      <c r="IR528" s="58">
        <f t="shared" si="2062"/>
        <v>0</v>
      </c>
      <c r="IS528" s="58">
        <f t="shared" si="1907"/>
        <v>0</v>
      </c>
      <c r="IT528" s="55"/>
      <c r="IU528" s="56"/>
      <c r="IV528" s="260"/>
      <c r="IW528" s="57">
        <f t="shared" si="1911"/>
        <v>0</v>
      </c>
      <c r="IX528" s="58">
        <f t="shared" si="2063"/>
        <v>0</v>
      </c>
      <c r="IY528" s="58">
        <f t="shared" si="1912"/>
        <v>0</v>
      </c>
      <c r="IZ528" s="58">
        <f t="shared" si="2064"/>
        <v>0</v>
      </c>
      <c r="JA528" s="58">
        <f t="shared" si="1913"/>
        <v>0</v>
      </c>
      <c r="JB528" s="55"/>
      <c r="JC528" s="56"/>
      <c r="JD528" s="260"/>
      <c r="JE528" s="57">
        <f t="shared" si="1914"/>
        <v>0</v>
      </c>
      <c r="JF528" s="58">
        <f t="shared" si="2065"/>
        <v>0</v>
      </c>
      <c r="JG528" s="58">
        <f t="shared" si="1915"/>
        <v>0</v>
      </c>
      <c r="JH528" s="58">
        <f t="shared" si="2066"/>
        <v>0</v>
      </c>
      <c r="JI528" s="58">
        <f t="shared" si="1916"/>
        <v>0</v>
      </c>
      <c r="JJ528" s="55"/>
      <c r="JK528" s="56"/>
      <c r="JL528" s="260"/>
      <c r="JM528" s="57">
        <f t="shared" si="1917"/>
        <v>16.496570996389099</v>
      </c>
      <c r="JN528" s="58">
        <f t="shared" si="2067"/>
        <v>19.081583671523273</v>
      </c>
      <c r="JO528" s="58">
        <f t="shared" si="1918"/>
        <v>1.5888935703966167</v>
      </c>
      <c r="JP528" s="58">
        <f t="shared" si="2068"/>
        <v>1.8350131844510527</v>
      </c>
      <c r="JQ528" s="58">
        <f t="shared" si="1919"/>
        <v>23.051595422045988</v>
      </c>
      <c r="JR528" s="55">
        <f t="shared" si="1920"/>
        <v>0.71563684397359228</v>
      </c>
      <c r="JS528" s="56">
        <f t="shared" si="1921"/>
        <v>6.8927705059279212E-2</v>
      </c>
      <c r="JT528" s="260">
        <f t="shared" si="1922"/>
        <v>1.1228171949643442</v>
      </c>
      <c r="JU528" s="57">
        <f t="shared" si="1923"/>
        <v>0</v>
      </c>
      <c r="JV528" s="58">
        <f t="shared" si="2069"/>
        <v>0</v>
      </c>
      <c r="JW528" s="58">
        <f t="shared" si="1924"/>
        <v>0</v>
      </c>
      <c r="JX528" s="58">
        <f t="shared" si="2070"/>
        <v>0</v>
      </c>
      <c r="JY528" s="58">
        <f t="shared" si="1925"/>
        <v>0</v>
      </c>
      <c r="JZ528" s="55"/>
      <c r="KA528" s="56"/>
      <c r="KB528" s="260"/>
      <c r="KC528" s="57">
        <f t="shared" si="1929"/>
        <v>0</v>
      </c>
      <c r="KD528" s="58">
        <f t="shared" si="2071"/>
        <v>0</v>
      </c>
      <c r="KE528" s="58">
        <f t="shared" si="1930"/>
        <v>0</v>
      </c>
      <c r="KF528" s="58">
        <f t="shared" si="2072"/>
        <v>0</v>
      </c>
      <c r="KG528" s="58">
        <f t="shared" si="1931"/>
        <v>0</v>
      </c>
      <c r="KH528" s="55"/>
      <c r="KI528" s="56"/>
      <c r="KJ528" s="260"/>
      <c r="KK528" s="57">
        <f t="shared" si="1935"/>
        <v>25.077094040936547</v>
      </c>
      <c r="KL528" s="58">
        <f t="shared" si="2073"/>
        <v>29.006674677151306</v>
      </c>
      <c r="KM528" s="58">
        <f t="shared" si="1936"/>
        <v>1.1025163796173603</v>
      </c>
      <c r="KN528" s="58">
        <f t="shared" si="2074"/>
        <v>1.2732961668200895</v>
      </c>
      <c r="KO528" s="58">
        <f t="shared" si="1937"/>
        <v>32.603461340539447</v>
      </c>
      <c r="KP528" s="55">
        <f t="shared" si="2075"/>
        <v>0.76915434772428459</v>
      </c>
      <c r="KQ528" s="56">
        <f t="shared" si="2076"/>
        <v>3.3815930403882644E-2</v>
      </c>
      <c r="KR528" s="260">
        <f t="shared" si="2077"/>
        <v>1.1257645739079569</v>
      </c>
      <c r="KS528" s="57">
        <f t="shared" si="1938"/>
        <v>0</v>
      </c>
      <c r="KT528" s="58">
        <f t="shared" si="2078"/>
        <v>0</v>
      </c>
      <c r="KU528" s="58">
        <f t="shared" si="1939"/>
        <v>0</v>
      </c>
      <c r="KV528" s="58">
        <f t="shared" si="2079"/>
        <v>0</v>
      </c>
      <c r="KW528" s="58">
        <f t="shared" si="1940"/>
        <v>0</v>
      </c>
      <c r="KX528" s="55"/>
      <c r="KY528" s="56"/>
      <c r="KZ528" s="260"/>
      <c r="LA528" s="57">
        <f t="shared" si="1944"/>
        <v>11.240963026420047</v>
      </c>
      <c r="LB528" s="58">
        <f t="shared" si="2080"/>
        <v>13.00242193266007</v>
      </c>
      <c r="LC528" s="58">
        <f t="shared" si="1945"/>
        <v>0.47947552276044941</v>
      </c>
      <c r="LD528" s="58">
        <f t="shared" si="2081"/>
        <v>0.55374628123604308</v>
      </c>
      <c r="LE528" s="58">
        <f t="shared" si="1946"/>
        <v>31.456354591548326</v>
      </c>
      <c r="LF528" s="55">
        <f t="shared" si="2082"/>
        <v>0.3573511035331558</v>
      </c>
      <c r="LG528" s="56">
        <f t="shared" si="2083"/>
        <v>1.5242564784963181E-2</v>
      </c>
      <c r="LH528" s="260">
        <f t="shared" si="2084"/>
        <v>1.0583579912088363</v>
      </c>
      <c r="LI528" s="57">
        <f t="shared" si="1947"/>
        <v>0</v>
      </c>
      <c r="LJ528" s="58">
        <f t="shared" si="2085"/>
        <v>0</v>
      </c>
      <c r="LK528" s="58">
        <f t="shared" si="1948"/>
        <v>0</v>
      </c>
      <c r="LL528" s="58">
        <f t="shared" si="2086"/>
        <v>0</v>
      </c>
      <c r="LM528" s="58">
        <f t="shared" si="1949"/>
        <v>0</v>
      </c>
      <c r="LN528" s="55"/>
      <c r="LO528" s="56"/>
      <c r="LP528" s="260"/>
      <c r="LQ528" s="57">
        <f t="shared" si="1953"/>
        <v>4.3436640066666643E-2</v>
      </c>
      <c r="LR528" s="58">
        <f t="shared" si="2087"/>
        <v>5.0243161565113312E-2</v>
      </c>
      <c r="LS528" s="58">
        <f t="shared" si="1954"/>
        <v>1.1768208333333328E-3</v>
      </c>
      <c r="LT528" s="58">
        <f t="shared" si="2088"/>
        <v>1.359110380416666E-3</v>
      </c>
      <c r="LU528" s="58">
        <f t="shared" si="1955"/>
        <v>0.89416666666666633</v>
      </c>
      <c r="LV528" s="55">
        <f t="shared" si="2101"/>
        <v>4.857778945013979E-2</v>
      </c>
      <c r="LW528" s="56">
        <f t="shared" si="2102"/>
        <v>1.3161090400745572E-3</v>
      </c>
      <c r="LX528" s="260">
        <f t="shared" si="2103"/>
        <v>1.0078160048971445</v>
      </c>
      <c r="LY528" s="57">
        <f t="shared" si="1956"/>
        <v>0</v>
      </c>
      <c r="LZ528" s="58">
        <f t="shared" si="2089"/>
        <v>0</v>
      </c>
      <c r="MA528" s="58">
        <f t="shared" si="1957"/>
        <v>0</v>
      </c>
      <c r="MB528" s="58">
        <f t="shared" si="2090"/>
        <v>0</v>
      </c>
      <c r="MC528" s="58">
        <f t="shared" si="1958"/>
        <v>0</v>
      </c>
      <c r="MD528" s="55"/>
      <c r="ME528" s="56"/>
      <c r="MF528" s="260"/>
      <c r="MG528" s="57">
        <f t="shared" si="1962"/>
        <v>0</v>
      </c>
      <c r="MH528" s="58">
        <f t="shared" si="2091"/>
        <v>0</v>
      </c>
      <c r="MI528" s="58">
        <f t="shared" si="1963"/>
        <v>0</v>
      </c>
      <c r="MJ528" s="58">
        <f t="shared" si="2092"/>
        <v>0</v>
      </c>
      <c r="MK528" s="58">
        <f t="shared" si="1964"/>
        <v>0</v>
      </c>
      <c r="ML528" s="55"/>
      <c r="MM528" s="56"/>
      <c r="MN528" s="260"/>
      <c r="MO528" s="59">
        <v>1.9628260825006403</v>
      </c>
      <c r="MP528" s="60"/>
      <c r="MQ528" s="60">
        <v>0.97439999999999982</v>
      </c>
      <c r="MR528" s="61"/>
      <c r="MS528" s="59">
        <f t="shared" si="1965"/>
        <v>1.0611006805383407</v>
      </c>
      <c r="MT528" s="60"/>
      <c r="MU528" s="60">
        <f t="shared" si="2093"/>
        <v>1.0997006256386774</v>
      </c>
      <c r="MV528" s="61"/>
      <c r="MW528" s="66">
        <f t="shared" si="2095"/>
        <v>2.0827560919198347</v>
      </c>
      <c r="MX528" s="67"/>
      <c r="MY528" s="67">
        <f t="shared" si="2097"/>
        <v>1.0715482896223272</v>
      </c>
      <c r="MZ528" s="261"/>
      <c r="NA528" s="59">
        <f t="shared" si="1966"/>
        <v>1.0610047458948555</v>
      </c>
      <c r="NB528" s="60"/>
      <c r="NC528" s="60">
        <f t="shared" si="1967"/>
        <v>1.0992408549167401</v>
      </c>
      <c r="ND528" s="262"/>
      <c r="NE528" s="62">
        <f t="shared" si="1968"/>
        <v>2.0825677888993863</v>
      </c>
      <c r="NF528" s="63"/>
      <c r="NG528" s="63">
        <f t="shared" si="1969"/>
        <v>1.0711002890308714</v>
      </c>
      <c r="NH528" s="64"/>
      <c r="NI528" s="238">
        <f t="shared" si="2104"/>
        <v>1.88303020448366E-4</v>
      </c>
      <c r="NJ528" s="238">
        <f t="shared" si="2105"/>
        <v>0</v>
      </c>
      <c r="NK528" s="238">
        <f t="shared" si="2106"/>
        <v>4.480005914557772E-4</v>
      </c>
      <c r="NL528" s="238">
        <f t="shared" si="2107"/>
        <v>0</v>
      </c>
      <c r="NM528" s="239">
        <f t="shared" si="1970"/>
        <v>0</v>
      </c>
      <c r="NN528" s="240">
        <f t="shared" si="1971"/>
        <v>0</v>
      </c>
      <c r="NO528" s="240">
        <f t="shared" si="2137"/>
        <v>1.0114674998685149</v>
      </c>
      <c r="NP528" s="240">
        <f t="shared" si="1972"/>
        <v>0</v>
      </c>
      <c r="NQ528" s="240">
        <f t="shared" si="2131"/>
        <v>0</v>
      </c>
      <c r="NR528" s="240">
        <f t="shared" si="1973"/>
        <v>0</v>
      </c>
      <c r="NS528" s="240">
        <f t="shared" si="1974"/>
        <v>0.27071122570590339</v>
      </c>
      <c r="NT528" s="240">
        <f t="shared" si="1975"/>
        <v>0</v>
      </c>
      <c r="NU528" s="240">
        <f t="shared" si="1976"/>
        <v>0</v>
      </c>
      <c r="NV528" s="240">
        <f t="shared" si="1977"/>
        <v>0.41428136319812814</v>
      </c>
      <c r="NW528" s="240">
        <f t="shared" si="1978"/>
        <v>0</v>
      </c>
      <c r="NX528" s="240">
        <f t="shared" si="1979"/>
        <v>0.37592875847737867</v>
      </c>
      <c r="NY528" s="240">
        <f t="shared" si="1980"/>
        <v>0</v>
      </c>
      <c r="NZ528" s="240">
        <f t="shared" si="1981"/>
        <v>1.0178941649461159E-2</v>
      </c>
      <c r="OA528" s="240">
        <f t="shared" si="1982"/>
        <v>0</v>
      </c>
      <c r="OB528" s="241">
        <f t="shared" si="1983"/>
        <v>0</v>
      </c>
      <c r="OC528" s="4"/>
      <c r="OD528" s="4"/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136"/>
      <c r="OP528" s="13"/>
      <c r="OQ528" s="13"/>
      <c r="OR528" s="13"/>
      <c r="OS528" s="13"/>
      <c r="OT528" s="13"/>
    </row>
    <row r="529" spans="1:410" ht="15" customHeight="1">
      <c r="A529" s="242">
        <v>510</v>
      </c>
      <c r="B529" s="405" t="s">
        <v>579</v>
      </c>
      <c r="C529" s="50">
        <v>1</v>
      </c>
      <c r="D529" s="51">
        <v>304.10000000000002</v>
      </c>
      <c r="E529" s="52">
        <v>304.10000000000002</v>
      </c>
      <c r="F529" s="52"/>
      <c r="G529" s="52"/>
      <c r="H529" s="53"/>
      <c r="I529" s="57">
        <v>1.5526311834719213</v>
      </c>
      <c r="J529" s="58"/>
      <c r="K529" s="58">
        <v>1.1122000000000001</v>
      </c>
      <c r="L529" s="243"/>
      <c r="M529" s="1">
        <v>0</v>
      </c>
      <c r="N529" s="2">
        <v>0</v>
      </c>
      <c r="O529" s="2">
        <v>0.44043118347192134</v>
      </c>
      <c r="P529" s="2">
        <v>0</v>
      </c>
      <c r="Q529" s="2">
        <v>0</v>
      </c>
      <c r="R529" s="2">
        <v>0</v>
      </c>
      <c r="S529" s="2">
        <v>0.24110000000000001</v>
      </c>
      <c r="T529" s="2">
        <v>0</v>
      </c>
      <c r="U529" s="2">
        <v>0</v>
      </c>
      <c r="V529" s="2">
        <v>0</v>
      </c>
      <c r="W529" s="2">
        <v>0</v>
      </c>
      <c r="X529" s="2">
        <v>0.69140000000000001</v>
      </c>
      <c r="Y529" s="2">
        <v>0</v>
      </c>
      <c r="Z529" s="2">
        <v>3.7000000000000002E-3</v>
      </c>
      <c r="AA529" s="2">
        <v>0.17599999999999999</v>
      </c>
      <c r="AB529" s="3">
        <v>0</v>
      </c>
      <c r="AC529" s="244">
        <v>0</v>
      </c>
      <c r="AD529" s="108">
        <v>0</v>
      </c>
      <c r="AE529" s="108">
        <v>0</v>
      </c>
      <c r="AF529" s="108">
        <f t="shared" si="1984"/>
        <v>0</v>
      </c>
      <c r="AG529" s="108">
        <f t="shared" si="1985"/>
        <v>0</v>
      </c>
      <c r="AH529" s="108">
        <v>0</v>
      </c>
      <c r="AI529" s="108">
        <v>0</v>
      </c>
      <c r="AJ529" s="108">
        <f t="shared" si="1986"/>
        <v>0</v>
      </c>
      <c r="AK529" s="108">
        <f t="shared" si="1987"/>
        <v>0</v>
      </c>
      <c r="AL529" s="108">
        <v>0</v>
      </c>
      <c r="AM529" s="245">
        <v>0</v>
      </c>
      <c r="AN529" s="244">
        <v>0</v>
      </c>
      <c r="AO529" s="108">
        <v>0</v>
      </c>
      <c r="AP529" s="108">
        <v>0</v>
      </c>
      <c r="AQ529" s="108">
        <f t="shared" si="1988"/>
        <v>0</v>
      </c>
      <c r="AR529" s="108">
        <f t="shared" si="1989"/>
        <v>0</v>
      </c>
      <c r="AS529" s="246">
        <v>0</v>
      </c>
      <c r="AT529" s="247">
        <v>0</v>
      </c>
      <c r="AU529" s="108">
        <v>0</v>
      </c>
      <c r="AV529" s="108">
        <f t="shared" si="1990"/>
        <v>0</v>
      </c>
      <c r="AW529" s="108">
        <f t="shared" si="1991"/>
        <v>0</v>
      </c>
      <c r="AX529" s="108">
        <v>0</v>
      </c>
      <c r="AY529" s="245">
        <v>0</v>
      </c>
      <c r="AZ529" s="248">
        <v>17</v>
      </c>
      <c r="BA529" s="108">
        <v>86.651833333333315</v>
      </c>
      <c r="BB529" s="108">
        <v>9.036546768648801</v>
      </c>
      <c r="BC529" s="109">
        <v>7.2292374149190408</v>
      </c>
      <c r="BD529" s="109">
        <v>1.8073093537297602</v>
      </c>
      <c r="BE529" s="108">
        <v>3.3887056249999996</v>
      </c>
      <c r="BF529" s="109">
        <v>2.7109644999999998</v>
      </c>
      <c r="BG529" s="109">
        <v>0.67774112499999983</v>
      </c>
      <c r="BH529" s="108">
        <v>7.2326272580696944</v>
      </c>
      <c r="BI529" s="109">
        <f t="shared" si="1992"/>
        <v>4.2330252900759344</v>
      </c>
      <c r="BJ529" s="108">
        <f t="shared" si="1993"/>
        <v>0.13991517430735825</v>
      </c>
      <c r="BK529" s="108">
        <v>5.315485649252591</v>
      </c>
      <c r="BL529" s="245">
        <v>133.95023836116528</v>
      </c>
      <c r="BM529" s="244">
        <v>0</v>
      </c>
      <c r="BN529" s="108">
        <v>0</v>
      </c>
      <c r="BO529" s="108">
        <v>0</v>
      </c>
      <c r="BP529" s="108">
        <f t="shared" si="1994"/>
        <v>0</v>
      </c>
      <c r="BQ529" s="108">
        <f t="shared" si="1995"/>
        <v>0</v>
      </c>
      <c r="BR529" s="108">
        <v>0</v>
      </c>
      <c r="BS529" s="108">
        <v>0</v>
      </c>
      <c r="BT529" s="108">
        <f t="shared" si="1996"/>
        <v>0</v>
      </c>
      <c r="BU529" s="108">
        <f t="shared" si="1997"/>
        <v>0</v>
      </c>
      <c r="BV529" s="108">
        <v>0</v>
      </c>
      <c r="BW529" s="245">
        <v>0</v>
      </c>
      <c r="BX529" s="107">
        <v>0</v>
      </c>
      <c r="BY529" s="108">
        <v>0</v>
      </c>
      <c r="BZ529" s="109">
        <f t="shared" si="1998"/>
        <v>0</v>
      </c>
      <c r="CA529" s="109">
        <f t="shared" si="1999"/>
        <v>0</v>
      </c>
      <c r="CB529" s="108">
        <v>0</v>
      </c>
      <c r="CC529" s="110">
        <v>0</v>
      </c>
      <c r="CD529" s="244">
        <v>0</v>
      </c>
      <c r="CE529" s="108">
        <v>0</v>
      </c>
      <c r="CF529" s="109">
        <f t="shared" si="2000"/>
        <v>0</v>
      </c>
      <c r="CG529" s="109">
        <f t="shared" si="2001"/>
        <v>0</v>
      </c>
      <c r="CH529" s="108">
        <v>0</v>
      </c>
      <c r="CI529" s="245">
        <v>0</v>
      </c>
      <c r="CJ529" s="249">
        <v>28.369256581401675</v>
      </c>
      <c r="CK529" s="250">
        <v>6.2412364479083688</v>
      </c>
      <c r="CL529" s="250">
        <v>4.8355980730258841</v>
      </c>
      <c r="CM529" s="251">
        <v>4.8355980730258841</v>
      </c>
      <c r="CN529" s="252">
        <f t="shared" si="1871"/>
        <v>2.3571122806964673</v>
      </c>
      <c r="CO529" s="250">
        <v>19.094013249882142</v>
      </c>
      <c r="CP529" s="252">
        <f t="shared" si="2002"/>
        <v>1.8898108673938352</v>
      </c>
      <c r="CQ529" s="250">
        <v>5.9752805064181178</v>
      </c>
      <c r="CR529" s="250">
        <v>4.2734276177119188</v>
      </c>
      <c r="CS529" s="252">
        <f t="shared" si="2003"/>
        <v>8.2669457264637078E-2</v>
      </c>
      <c r="CT529" s="252">
        <f t="shared" si="2004"/>
        <v>2.5011004349630195</v>
      </c>
      <c r="CU529" s="250">
        <f t="shared" si="1872"/>
        <v>62.813531969929983</v>
      </c>
      <c r="CV529" s="245">
        <f t="shared" si="2005"/>
        <v>79.145050282111768</v>
      </c>
      <c r="CW529" s="244">
        <v>0</v>
      </c>
      <c r="CX529" s="108">
        <v>0</v>
      </c>
      <c r="CY529" s="108">
        <f t="shared" si="2006"/>
        <v>0</v>
      </c>
      <c r="CZ529" s="108">
        <f t="shared" si="2007"/>
        <v>0</v>
      </c>
      <c r="DA529" s="108">
        <v>0</v>
      </c>
      <c r="DB529" s="245">
        <v>0</v>
      </c>
      <c r="DC529" s="244">
        <v>0</v>
      </c>
      <c r="DD529" s="108">
        <v>0</v>
      </c>
      <c r="DE529" s="108">
        <f t="shared" si="2008"/>
        <v>0</v>
      </c>
      <c r="DF529" s="108">
        <f t="shared" si="2009"/>
        <v>0</v>
      </c>
      <c r="DG529" s="108">
        <v>0</v>
      </c>
      <c r="DH529" s="245">
        <v>0</v>
      </c>
      <c r="DI529" s="107">
        <v>0</v>
      </c>
      <c r="DJ529" s="108">
        <v>0</v>
      </c>
      <c r="DK529" s="108">
        <v>0</v>
      </c>
      <c r="DL529" s="108">
        <v>0</v>
      </c>
      <c r="DM529" s="108">
        <f t="shared" si="2010"/>
        <v>0</v>
      </c>
      <c r="DN529" s="108">
        <f t="shared" si="2011"/>
        <v>0</v>
      </c>
      <c r="DO529" s="108">
        <v>0</v>
      </c>
      <c r="DP529" s="108">
        <f t="shared" si="2012"/>
        <v>0</v>
      </c>
      <c r="DQ529" s="108">
        <f t="shared" si="2013"/>
        <v>0</v>
      </c>
      <c r="DR529" s="108">
        <v>0</v>
      </c>
      <c r="DS529" s="110">
        <v>0</v>
      </c>
      <c r="DT529" s="244">
        <v>0</v>
      </c>
      <c r="DU529" s="108">
        <v>0</v>
      </c>
      <c r="DV529" s="108">
        <v>0</v>
      </c>
      <c r="DW529" s="108">
        <f t="shared" si="2014"/>
        <v>0</v>
      </c>
      <c r="DX529" s="108">
        <f t="shared" si="2015"/>
        <v>0</v>
      </c>
      <c r="DY529" s="108">
        <v>0</v>
      </c>
      <c r="DZ529" s="108">
        <v>0</v>
      </c>
      <c r="EA529" s="108"/>
      <c r="EB529" s="108">
        <v>0</v>
      </c>
      <c r="EC529" s="108">
        <f t="shared" si="2016"/>
        <v>0</v>
      </c>
      <c r="ED529" s="108">
        <f t="shared" si="2017"/>
        <v>0</v>
      </c>
      <c r="EE529" s="108">
        <v>0</v>
      </c>
      <c r="EF529" s="245">
        <v>0</v>
      </c>
      <c r="EG529" s="249">
        <v>16.97625</v>
      </c>
      <c r="EH529" s="250">
        <v>3.734775</v>
      </c>
      <c r="EI529" s="250">
        <v>123.37875</v>
      </c>
      <c r="EJ529" s="250">
        <v>11.425915991249999</v>
      </c>
      <c r="EK529" s="250">
        <f t="shared" si="2018"/>
        <v>1.1308686093179774</v>
      </c>
      <c r="EL529" s="250">
        <v>3.5756261503017748</v>
      </c>
      <c r="EM529" s="250">
        <v>11.352645442361201</v>
      </c>
      <c r="EN529" s="250">
        <f t="shared" si="2019"/>
        <v>0.21961692608247743</v>
      </c>
      <c r="EO529" s="250">
        <f t="shared" si="2020"/>
        <v>6.6443400927598555</v>
      </c>
      <c r="EP529" s="250">
        <v>166.8683364336112</v>
      </c>
      <c r="EQ529" s="245">
        <v>210.25410390635011</v>
      </c>
      <c r="ER529" s="244">
        <v>0</v>
      </c>
      <c r="ES529" s="108">
        <v>0</v>
      </c>
      <c r="ET529" s="108">
        <v>0</v>
      </c>
      <c r="EU529" s="108">
        <f t="shared" si="2021"/>
        <v>0</v>
      </c>
      <c r="EV529" s="108">
        <f t="shared" si="2022"/>
        <v>0</v>
      </c>
      <c r="EW529" s="108">
        <v>0</v>
      </c>
      <c r="EX529" s="108">
        <v>0</v>
      </c>
      <c r="EY529" s="108">
        <f t="shared" si="2023"/>
        <v>0</v>
      </c>
      <c r="EZ529" s="108">
        <f t="shared" si="2024"/>
        <v>0</v>
      </c>
      <c r="FA529" s="108">
        <v>0</v>
      </c>
      <c r="FB529" s="245">
        <v>0</v>
      </c>
      <c r="FC529" s="244">
        <v>0.83333333333333293</v>
      </c>
      <c r="FD529" s="108">
        <v>6.0833333333333302E-2</v>
      </c>
      <c r="FE529" s="108">
        <f t="shared" si="2025"/>
        <v>1.1768208333333328E-3</v>
      </c>
      <c r="FF529" s="108">
        <f t="shared" si="2026"/>
        <v>3.5603803333333316E-2</v>
      </c>
      <c r="FG529" s="108">
        <v>4.4708333333333301E-2</v>
      </c>
      <c r="FH529" s="245">
        <v>1.1266499999999995</v>
      </c>
      <c r="FI529" s="244">
        <v>32.200000000000003</v>
      </c>
      <c r="FJ529" s="108">
        <v>2.35</v>
      </c>
      <c r="FK529" s="108">
        <f t="shared" si="2027"/>
        <v>4.5460750000000001E-2</v>
      </c>
      <c r="FL529" s="108">
        <f t="shared" si="2028"/>
        <v>1.3753798000000002</v>
      </c>
      <c r="FM529" s="108">
        <f>(FI529+FJ529)*0.05</f>
        <v>1.7275000000000003</v>
      </c>
      <c r="FN529" s="245">
        <f>(FI529+FJ529+FM529)*1.2</f>
        <v>43.533000000000001</v>
      </c>
      <c r="FO529" s="244">
        <v>0</v>
      </c>
      <c r="FP529" s="108">
        <v>0</v>
      </c>
      <c r="FQ529" s="108">
        <f t="shared" si="2029"/>
        <v>0</v>
      </c>
      <c r="FR529" s="108">
        <f t="shared" si="2030"/>
        <v>0</v>
      </c>
      <c r="FS529" s="108">
        <v>0</v>
      </c>
      <c r="FT529" s="110">
        <v>0</v>
      </c>
      <c r="FU529" s="253">
        <f t="shared" si="1873"/>
        <v>55.321518029310042</v>
      </c>
      <c r="FV529" s="254">
        <f t="shared" si="1874"/>
        <v>129.17561960439252</v>
      </c>
      <c r="FW529" s="254">
        <f t="shared" si="1875"/>
        <v>12.297314195615508</v>
      </c>
      <c r="FX529" s="254">
        <f t="shared" si="1876"/>
        <v>86.651833333333315</v>
      </c>
      <c r="FY529" s="254">
        <f t="shared" si="1877"/>
        <v>0</v>
      </c>
      <c r="FZ529" s="254">
        <f t="shared" si="1878"/>
        <v>0</v>
      </c>
      <c r="GA529" s="254">
        <f t="shared" si="2031"/>
        <v>0</v>
      </c>
      <c r="GB529" s="254">
        <f t="shared" si="2032"/>
        <v>0</v>
      </c>
      <c r="GC529" s="254">
        <f t="shared" si="2033"/>
        <v>32.200000000000003</v>
      </c>
      <c r="GD529" s="254">
        <f t="shared" si="2034"/>
        <v>0</v>
      </c>
      <c r="GE529" s="254">
        <f t="shared" si="1879"/>
        <v>30.519929241132139</v>
      </c>
      <c r="GF529" s="255">
        <f t="shared" si="1880"/>
        <v>11.652106121198267</v>
      </c>
      <c r="GG529" s="255">
        <f t="shared" si="1881"/>
        <v>3.0206794767118126</v>
      </c>
      <c r="GH529" s="254">
        <f t="shared" si="1882"/>
        <v>25.269533651476152</v>
      </c>
      <c r="GI529" s="255">
        <f t="shared" si="1883"/>
        <v>18.043128293781216</v>
      </c>
      <c r="GJ529" s="256">
        <f t="shared" si="1884"/>
        <v>0.48883912848780608</v>
      </c>
      <c r="GK529" s="253">
        <f t="shared" si="2035"/>
        <v>371.43574805525969</v>
      </c>
      <c r="GL529" s="257">
        <f t="shared" si="2036"/>
        <v>468.00904254962722</v>
      </c>
      <c r="GM529" s="221">
        <f t="shared" si="2037"/>
        <v>468.00904254962722</v>
      </c>
      <c r="GN529" s="222">
        <f t="shared" si="2038"/>
        <v>107.1211080798048</v>
      </c>
      <c r="GO529" s="222">
        <f t="shared" si="2039"/>
        <v>19.916609329027061</v>
      </c>
      <c r="GP529" s="55">
        <f t="shared" si="2040"/>
        <v>0.22888683410095817</v>
      </c>
      <c r="GQ529" s="56">
        <f t="shared" si="2041"/>
        <v>4.2556035286252236E-2</v>
      </c>
      <c r="GR529" s="258">
        <f t="shared" si="2042"/>
        <v>1.0424584967694608</v>
      </c>
      <c r="GS529" s="227">
        <f t="shared" si="1885"/>
        <v>468.00904254962722</v>
      </c>
      <c r="GT529" s="222">
        <f t="shared" si="2109"/>
        <v>107.1211080798048</v>
      </c>
      <c r="GU529" s="222">
        <f t="shared" si="2110"/>
        <v>19.916609329027061</v>
      </c>
      <c r="GV529" s="37">
        <f t="shared" si="2099"/>
        <v>0.22888683410095817</v>
      </c>
      <c r="GW529" s="228">
        <f t="shared" si="2100"/>
        <v>4.2556035286252236E-2</v>
      </c>
      <c r="GX529" s="258">
        <f t="shared" si="2043"/>
        <v>1.0424584967694608</v>
      </c>
      <c r="GY529" s="221">
        <f t="shared" si="2108"/>
        <v>334.05880418846198</v>
      </c>
      <c r="GZ529" s="222">
        <f t="shared" si="2044"/>
        <v>100.61410160390007</v>
      </c>
      <c r="HA529" s="222">
        <f t="shared" si="2045"/>
        <v>7.2156617966017986</v>
      </c>
      <c r="HB529" s="55">
        <f t="shared" si="2046"/>
        <v>0.3011867980798309</v>
      </c>
      <c r="HC529" s="56">
        <f t="shared" si="2047"/>
        <v>2.1599974932949306E-2</v>
      </c>
      <c r="HD529" s="258">
        <f t="shared" si="2048"/>
        <v>1.0505418073762234</v>
      </c>
      <c r="HE529" s="221">
        <f t="shared" si="2049"/>
        <v>334.05880418846198</v>
      </c>
      <c r="HF529" s="222">
        <f t="shared" si="2050"/>
        <v>100.61410160390007</v>
      </c>
      <c r="HG529" s="222">
        <f t="shared" si="2051"/>
        <v>7.2156617966017986</v>
      </c>
      <c r="HH529" s="55">
        <f t="shared" si="2052"/>
        <v>0.3011867980798309</v>
      </c>
      <c r="HI529" s="56">
        <f t="shared" si="2053"/>
        <v>2.1599974932949306E-2</v>
      </c>
      <c r="HJ529" s="259">
        <f t="shared" si="2054"/>
        <v>1.0505418073762234</v>
      </c>
      <c r="HK529" s="54">
        <f t="shared" si="1886"/>
        <v>1.6185535695595279</v>
      </c>
      <c r="HL529" s="55">
        <f t="shared" si="1887"/>
        <v>0</v>
      </c>
      <c r="HM529" s="55">
        <f t="shared" si="1888"/>
        <v>1.1684125981638358</v>
      </c>
      <c r="HN529" s="56">
        <f t="shared" si="1889"/>
        <v>0</v>
      </c>
      <c r="HQ529" s="57">
        <f t="shared" si="1890"/>
        <v>0</v>
      </c>
      <c r="HR529" s="58">
        <f t="shared" si="2055"/>
        <v>0</v>
      </c>
      <c r="HS529" s="58">
        <f t="shared" si="1891"/>
        <v>0</v>
      </c>
      <c r="HT529" s="58">
        <f t="shared" si="2056"/>
        <v>0</v>
      </c>
      <c r="HU529" s="58">
        <f t="shared" si="1892"/>
        <v>0</v>
      </c>
      <c r="HV529" s="55"/>
      <c r="HW529" s="56"/>
      <c r="HX529" s="260"/>
      <c r="HY529" s="57">
        <f t="shared" si="1893"/>
        <v>0</v>
      </c>
      <c r="HZ529" s="58">
        <f t="shared" si="2057"/>
        <v>0</v>
      </c>
      <c r="IA529" s="58">
        <f t="shared" si="1894"/>
        <v>0</v>
      </c>
      <c r="IB529" s="58">
        <f t="shared" si="2058"/>
        <v>0</v>
      </c>
      <c r="IC529" s="58">
        <f t="shared" si="1895"/>
        <v>0</v>
      </c>
      <c r="ID529" s="55"/>
      <c r="IE529" s="56"/>
      <c r="IF529" s="260"/>
      <c r="IG529" s="57">
        <f t="shared" si="1899"/>
        <v>5.1642908538926395</v>
      </c>
      <c r="IH529" s="58">
        <f t="shared" si="2059"/>
        <v>5.9735352306976166</v>
      </c>
      <c r="II529" s="58">
        <f t="shared" si="1900"/>
        <v>10.080117089226398</v>
      </c>
      <c r="IJ529" s="58">
        <f t="shared" si="2060"/>
        <v>11.641527226347568</v>
      </c>
      <c r="IK529" s="58">
        <f t="shared" si="1901"/>
        <v>106.3097129850518</v>
      </c>
      <c r="IL529" s="55">
        <f t="shared" si="1902"/>
        <v>4.8577789450139797E-2</v>
      </c>
      <c r="IM529" s="56">
        <f t="shared" si="1903"/>
        <v>9.4818401876823458E-2</v>
      </c>
      <c r="IN529" s="260">
        <f t="shared" si="1904"/>
        <v>1.0222995100575569</v>
      </c>
      <c r="IO529" s="57">
        <f t="shared" si="1905"/>
        <v>0</v>
      </c>
      <c r="IP529" s="58">
        <f t="shared" si="2061"/>
        <v>0</v>
      </c>
      <c r="IQ529" s="58">
        <f t="shared" si="1906"/>
        <v>0</v>
      </c>
      <c r="IR529" s="58">
        <f t="shared" si="2062"/>
        <v>0</v>
      </c>
      <c r="IS529" s="58">
        <f t="shared" si="1907"/>
        <v>0</v>
      </c>
      <c r="IT529" s="55"/>
      <c r="IU529" s="56"/>
      <c r="IV529" s="260"/>
      <c r="IW529" s="57">
        <f t="shared" si="1911"/>
        <v>0</v>
      </c>
      <c r="IX529" s="58">
        <f t="shared" si="2063"/>
        <v>0</v>
      </c>
      <c r="IY529" s="58">
        <f t="shared" si="1912"/>
        <v>0</v>
      </c>
      <c r="IZ529" s="58">
        <f t="shared" si="2064"/>
        <v>0</v>
      </c>
      <c r="JA529" s="58">
        <f t="shared" si="1913"/>
        <v>0</v>
      </c>
      <c r="JB529" s="55"/>
      <c r="JC529" s="56"/>
      <c r="JD529" s="260"/>
      <c r="JE529" s="57">
        <f t="shared" si="1914"/>
        <v>0</v>
      </c>
      <c r="JF529" s="58">
        <f t="shared" si="2065"/>
        <v>0</v>
      </c>
      <c r="JG529" s="58">
        <f t="shared" si="1915"/>
        <v>0</v>
      </c>
      <c r="JH529" s="58">
        <f t="shared" si="2066"/>
        <v>0</v>
      </c>
      <c r="JI529" s="58">
        <f t="shared" si="1916"/>
        <v>0</v>
      </c>
      <c r="JJ529" s="55"/>
      <c r="JK529" s="56"/>
      <c r="JL529" s="260"/>
      <c r="JM529" s="57">
        <f t="shared" si="1917"/>
        <v>44.951677777795034</v>
      </c>
      <c r="JN529" s="58">
        <f t="shared" si="2067"/>
        <v>51.995605685575519</v>
      </c>
      <c r="JO529" s="58">
        <f t="shared" si="1918"/>
        <v>4.3295926053549394</v>
      </c>
      <c r="JP529" s="58">
        <f t="shared" si="2068"/>
        <v>5.0002464999244198</v>
      </c>
      <c r="JQ529" s="58">
        <f t="shared" si="1919"/>
        <v>62.813531969929969</v>
      </c>
      <c r="JR529" s="55">
        <f t="shared" si="1920"/>
        <v>0.7156368439735924</v>
      </c>
      <c r="JS529" s="56">
        <f t="shared" si="1921"/>
        <v>6.8927705059279226E-2</v>
      </c>
      <c r="JT529" s="260">
        <f t="shared" si="1922"/>
        <v>1.1228171949643442</v>
      </c>
      <c r="JU529" s="57">
        <f t="shared" si="1923"/>
        <v>0</v>
      </c>
      <c r="JV529" s="58">
        <f t="shared" si="2069"/>
        <v>0</v>
      </c>
      <c r="JW529" s="58">
        <f t="shared" si="1924"/>
        <v>0</v>
      </c>
      <c r="JX529" s="58">
        <f t="shared" si="2070"/>
        <v>0</v>
      </c>
      <c r="JY529" s="58">
        <f t="shared" si="1925"/>
        <v>0</v>
      </c>
      <c r="JZ529" s="55"/>
      <c r="KA529" s="56"/>
      <c r="KB529" s="260"/>
      <c r="KC529" s="57">
        <f t="shared" si="1929"/>
        <v>0</v>
      </c>
      <c r="KD529" s="58">
        <f t="shared" si="2071"/>
        <v>0</v>
      </c>
      <c r="KE529" s="58">
        <f t="shared" si="1930"/>
        <v>0</v>
      </c>
      <c r="KF529" s="58">
        <f t="shared" si="2072"/>
        <v>0</v>
      </c>
      <c r="KG529" s="58">
        <f t="shared" si="1931"/>
        <v>0</v>
      </c>
      <c r="KH529" s="55"/>
      <c r="KI529" s="56"/>
      <c r="KJ529" s="260"/>
      <c r="KK529" s="57">
        <f t="shared" si="1935"/>
        <v>0</v>
      </c>
      <c r="KL529" s="58">
        <f t="shared" si="2073"/>
        <v>0</v>
      </c>
      <c r="KM529" s="58">
        <f t="shared" si="1936"/>
        <v>0</v>
      </c>
      <c r="KN529" s="58">
        <f t="shared" si="2074"/>
        <v>0</v>
      </c>
      <c r="KO529" s="58">
        <f t="shared" si="1937"/>
        <v>0</v>
      </c>
      <c r="KP529" s="55"/>
      <c r="KQ529" s="56"/>
      <c r="KR529" s="260"/>
      <c r="KS529" s="57">
        <f t="shared" si="1938"/>
        <v>0</v>
      </c>
      <c r="KT529" s="58">
        <f t="shared" si="2078"/>
        <v>0</v>
      </c>
      <c r="KU529" s="58">
        <f t="shared" si="1939"/>
        <v>0</v>
      </c>
      <c r="KV529" s="58">
        <f t="shared" si="2079"/>
        <v>0</v>
      </c>
      <c r="KW529" s="58">
        <f t="shared" si="1940"/>
        <v>0</v>
      </c>
      <c r="KX529" s="55"/>
      <c r="KY529" s="56"/>
      <c r="KZ529" s="260"/>
      <c r="LA529" s="57">
        <f t="shared" si="1944"/>
        <v>33.179383816535193</v>
      </c>
      <c r="LB529" s="58">
        <f t="shared" si="2080"/>
        <v>38.378593260586257</v>
      </c>
      <c r="LC529" s="58">
        <f t="shared" si="1945"/>
        <v>1.3504855354004548</v>
      </c>
      <c r="LD529" s="58">
        <f t="shared" si="2081"/>
        <v>1.5596757448339853</v>
      </c>
      <c r="LE529" s="58">
        <f t="shared" si="1946"/>
        <v>166.8683364336112</v>
      </c>
      <c r="LF529" s="55">
        <f t="shared" si="2082"/>
        <v>0.19883570799386291</v>
      </c>
      <c r="LG529" s="56">
        <f t="shared" si="2083"/>
        <v>8.093120386189907E-3</v>
      </c>
      <c r="LH529" s="260">
        <f t="shared" si="2084"/>
        <v>1.0324111797904592</v>
      </c>
      <c r="LI529" s="57">
        <f t="shared" si="1947"/>
        <v>0</v>
      </c>
      <c r="LJ529" s="58">
        <f t="shared" si="2085"/>
        <v>0</v>
      </c>
      <c r="LK529" s="58">
        <f t="shared" si="1948"/>
        <v>0</v>
      </c>
      <c r="LL529" s="58">
        <f t="shared" si="2086"/>
        <v>0</v>
      </c>
      <c r="LM529" s="58">
        <f t="shared" si="1949"/>
        <v>0</v>
      </c>
      <c r="LN529" s="55"/>
      <c r="LO529" s="56"/>
      <c r="LP529" s="260"/>
      <c r="LQ529" s="57">
        <f t="shared" si="1953"/>
        <v>4.3436640066666643E-2</v>
      </c>
      <c r="LR529" s="58">
        <f t="shared" si="2087"/>
        <v>5.0243161565113312E-2</v>
      </c>
      <c r="LS529" s="58">
        <f t="shared" si="1954"/>
        <v>1.1768208333333328E-3</v>
      </c>
      <c r="LT529" s="58">
        <f t="shared" si="2088"/>
        <v>1.359110380416666E-3</v>
      </c>
      <c r="LU529" s="58">
        <f t="shared" si="1955"/>
        <v>0.89416666666666633</v>
      </c>
      <c r="LV529" s="55">
        <f t="shared" si="2101"/>
        <v>4.857778945013979E-2</v>
      </c>
      <c r="LW529" s="56">
        <f t="shared" si="2102"/>
        <v>1.3161090400745572E-3</v>
      </c>
      <c r="LX529" s="260">
        <f t="shared" si="2103"/>
        <v>1.0078160048971445</v>
      </c>
      <c r="LY529" s="57">
        <f t="shared" si="1956"/>
        <v>1.6779633560000002</v>
      </c>
      <c r="LZ529" s="58">
        <f t="shared" si="2089"/>
        <v>1.9409002138852003</v>
      </c>
      <c r="MA529" s="58">
        <f t="shared" si="1957"/>
        <v>4.5460750000000001E-2</v>
      </c>
      <c r="MB529" s="58">
        <f t="shared" si="2090"/>
        <v>5.2502620175E-2</v>
      </c>
      <c r="MC529" s="58">
        <f t="shared" si="1958"/>
        <v>34.550000000000004</v>
      </c>
      <c r="MD529" s="55">
        <f t="shared" ref="MD529" si="2138">LY529/MC529</f>
        <v>4.8566233169319829E-2</v>
      </c>
      <c r="ME529" s="56">
        <f t="shared" ref="ME529" si="2139">MA529/MC529</f>
        <v>1.3157959479015917E-3</v>
      </c>
      <c r="MF529" s="260">
        <f t="shared" ref="MF529" si="2140">1+MD529*(MB529*$GV$14-MB529)/MB529+ME529*(MC529*$GW$14-MC529)/MC529</f>
        <v>1.0078141455299623</v>
      </c>
      <c r="MG529" s="57">
        <f t="shared" si="1962"/>
        <v>0</v>
      </c>
      <c r="MH529" s="58">
        <f t="shared" si="2091"/>
        <v>0</v>
      </c>
      <c r="MI529" s="58">
        <f t="shared" si="1963"/>
        <v>0</v>
      </c>
      <c r="MJ529" s="58">
        <f t="shared" si="2092"/>
        <v>0</v>
      </c>
      <c r="MK529" s="58">
        <f t="shared" si="1964"/>
        <v>0</v>
      </c>
      <c r="ML529" s="55"/>
      <c r="MM529" s="56"/>
      <c r="MN529" s="260"/>
      <c r="MO529" s="59">
        <v>1.5526311834719213</v>
      </c>
      <c r="MP529" s="60"/>
      <c r="MQ529" s="60">
        <v>1.1122000000000001</v>
      </c>
      <c r="MR529" s="61"/>
      <c r="MS529" s="59">
        <f t="shared" si="1965"/>
        <v>1.0424584967694608</v>
      </c>
      <c r="MT529" s="60"/>
      <c r="MU529" s="60">
        <f t="shared" si="2093"/>
        <v>1.0505418073762234</v>
      </c>
      <c r="MV529" s="61"/>
      <c r="MW529" s="66">
        <f t="shared" si="2095"/>
        <v>1.6185535695595279</v>
      </c>
      <c r="MX529" s="67"/>
      <c r="MY529" s="67">
        <f t="shared" si="2097"/>
        <v>1.1684125981638358</v>
      </c>
      <c r="MZ529" s="261"/>
      <c r="NA529" s="59">
        <f t="shared" si="1966"/>
        <v>1.0426668770762271</v>
      </c>
      <c r="NB529" s="60"/>
      <c r="NC529" s="60">
        <f t="shared" si="1967"/>
        <v>1.0480349975224055</v>
      </c>
      <c r="ND529" s="262"/>
      <c r="NE529" s="62">
        <f t="shared" si="1968"/>
        <v>1.6188771073218347</v>
      </c>
      <c r="NF529" s="63"/>
      <c r="NG529" s="63">
        <f t="shared" si="1969"/>
        <v>1.1656245242444194</v>
      </c>
      <c r="NH529" s="64"/>
      <c r="NI529" s="238">
        <f t="shared" si="2104"/>
        <v>-3.2353776230675813E-4</v>
      </c>
      <c r="NJ529" s="238">
        <f t="shared" si="2105"/>
        <v>0</v>
      </c>
      <c r="NK529" s="238">
        <f t="shared" si="2106"/>
        <v>2.7880739194163784E-3</v>
      </c>
      <c r="NL529" s="238">
        <f t="shared" si="2107"/>
        <v>0</v>
      </c>
      <c r="NM529" s="239">
        <f t="shared" si="1970"/>
        <v>0</v>
      </c>
      <c r="NN529" s="240">
        <f t="shared" si="1971"/>
        <v>0</v>
      </c>
      <c r="NO529" s="240">
        <f>O529*IN529+0.003</f>
        <v>0.45325258307741517</v>
      </c>
      <c r="NP529" s="240">
        <f t="shared" si="1972"/>
        <v>0</v>
      </c>
      <c r="NQ529" s="240">
        <f t="shared" si="2131"/>
        <v>0</v>
      </c>
      <c r="NR529" s="240">
        <f t="shared" si="1973"/>
        <v>0</v>
      </c>
      <c r="NS529" s="240">
        <f t="shared" si="1974"/>
        <v>0.27071122570590339</v>
      </c>
      <c r="NT529" s="240">
        <f t="shared" si="1975"/>
        <v>0</v>
      </c>
      <c r="NU529" s="240">
        <f t="shared" si="1976"/>
        <v>0</v>
      </c>
      <c r="NV529" s="240">
        <f t="shared" si="1977"/>
        <v>0</v>
      </c>
      <c r="NW529" s="240">
        <f t="shared" si="1978"/>
        <v>0</v>
      </c>
      <c r="NX529" s="240">
        <f t="shared" si="1979"/>
        <v>0.71380908970712342</v>
      </c>
      <c r="NY529" s="240">
        <f t="shared" si="1980"/>
        <v>0</v>
      </c>
      <c r="NZ529" s="240">
        <f t="shared" si="1981"/>
        <v>3.7289192181194347E-3</v>
      </c>
      <c r="OA529" s="240">
        <f t="shared" si="1982"/>
        <v>0.17737528961327334</v>
      </c>
      <c r="OB529" s="241">
        <f t="shared" si="1983"/>
        <v>0</v>
      </c>
      <c r="OC529" s="4"/>
      <c r="OD529" s="4"/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136"/>
      <c r="OP529" s="13"/>
      <c r="OQ529" s="13"/>
      <c r="OR529" s="13"/>
      <c r="OS529" s="13"/>
      <c r="OT529" s="13"/>
    </row>
    <row r="530" spans="1:410" ht="15" customHeight="1">
      <c r="A530" s="242">
        <v>511</v>
      </c>
      <c r="B530" s="49" t="s">
        <v>580</v>
      </c>
      <c r="C530" s="50">
        <v>1</v>
      </c>
      <c r="D530" s="51">
        <v>168.1</v>
      </c>
      <c r="E530" s="52">
        <v>168.1</v>
      </c>
      <c r="F530" s="52"/>
      <c r="G530" s="52"/>
      <c r="H530" s="53"/>
      <c r="I530" s="57">
        <v>1.2563452751962361</v>
      </c>
      <c r="J530" s="58"/>
      <c r="K530" s="58">
        <v>0.69390000000000007</v>
      </c>
      <c r="L530" s="243"/>
      <c r="M530" s="1">
        <v>0</v>
      </c>
      <c r="N530" s="2">
        <v>0</v>
      </c>
      <c r="O530" s="2">
        <v>0.56244527519623599</v>
      </c>
      <c r="P530" s="2">
        <v>0</v>
      </c>
      <c r="Q530" s="2">
        <v>0</v>
      </c>
      <c r="R530" s="2">
        <v>0</v>
      </c>
      <c r="S530" s="2">
        <v>0.24110000000000001</v>
      </c>
      <c r="T530" s="2">
        <v>0</v>
      </c>
      <c r="U530" s="2">
        <v>0</v>
      </c>
      <c r="V530" s="2">
        <v>0.1489</v>
      </c>
      <c r="W530" s="2">
        <v>0</v>
      </c>
      <c r="X530" s="2">
        <v>0.29720000000000002</v>
      </c>
      <c r="Y530" s="2">
        <v>0</v>
      </c>
      <c r="Z530" s="2">
        <v>6.7000000000000002E-3</v>
      </c>
      <c r="AA530" s="2">
        <v>0</v>
      </c>
      <c r="AB530" s="3">
        <v>0</v>
      </c>
      <c r="AC530" s="244">
        <v>0</v>
      </c>
      <c r="AD530" s="108">
        <v>0</v>
      </c>
      <c r="AE530" s="108">
        <v>0</v>
      </c>
      <c r="AF530" s="108">
        <f t="shared" si="1984"/>
        <v>0</v>
      </c>
      <c r="AG530" s="108">
        <f t="shared" si="1985"/>
        <v>0</v>
      </c>
      <c r="AH530" s="108">
        <v>0</v>
      </c>
      <c r="AI530" s="108">
        <v>0</v>
      </c>
      <c r="AJ530" s="108">
        <f t="shared" si="1986"/>
        <v>0</v>
      </c>
      <c r="AK530" s="108">
        <f t="shared" si="1987"/>
        <v>0</v>
      </c>
      <c r="AL530" s="108">
        <v>0</v>
      </c>
      <c r="AM530" s="245">
        <v>0</v>
      </c>
      <c r="AN530" s="244">
        <v>0</v>
      </c>
      <c r="AO530" s="108">
        <v>0</v>
      </c>
      <c r="AP530" s="108">
        <v>0</v>
      </c>
      <c r="AQ530" s="108">
        <f t="shared" si="1988"/>
        <v>0</v>
      </c>
      <c r="AR530" s="108">
        <f t="shared" si="1989"/>
        <v>0</v>
      </c>
      <c r="AS530" s="246">
        <v>0</v>
      </c>
      <c r="AT530" s="247">
        <v>0</v>
      </c>
      <c r="AU530" s="108">
        <v>0</v>
      </c>
      <c r="AV530" s="108">
        <f t="shared" si="1990"/>
        <v>0</v>
      </c>
      <c r="AW530" s="108">
        <f t="shared" si="1991"/>
        <v>0</v>
      </c>
      <c r="AX530" s="108">
        <v>0</v>
      </c>
      <c r="AY530" s="245">
        <v>0</v>
      </c>
      <c r="AZ530" s="248">
        <v>12</v>
      </c>
      <c r="BA530" s="108">
        <v>61.165999999999983</v>
      </c>
      <c r="BB530" s="108">
        <v>6.3787388955167996</v>
      </c>
      <c r="BC530" s="109">
        <v>5.1029911164134401</v>
      </c>
      <c r="BD530" s="109">
        <v>1.2757477791033596</v>
      </c>
      <c r="BE530" s="108">
        <v>2.3920274999999998</v>
      </c>
      <c r="BF530" s="109">
        <v>1.9136219999999999</v>
      </c>
      <c r="BG530" s="109">
        <v>0.47840549999999982</v>
      </c>
      <c r="BH530" s="108">
        <v>5.1053839468727249</v>
      </c>
      <c r="BI530" s="109">
        <f t="shared" si="1992"/>
        <v>2.9880178518183058</v>
      </c>
      <c r="BJ530" s="108">
        <f t="shared" si="1993"/>
        <v>9.8763652452252867E-2</v>
      </c>
      <c r="BK530" s="108">
        <v>3.7521075171194753</v>
      </c>
      <c r="BL530" s="245">
        <v>94.553109431410761</v>
      </c>
      <c r="BM530" s="244">
        <v>0</v>
      </c>
      <c r="BN530" s="108">
        <v>0</v>
      </c>
      <c r="BO530" s="108">
        <v>0</v>
      </c>
      <c r="BP530" s="108">
        <f t="shared" si="1994"/>
        <v>0</v>
      </c>
      <c r="BQ530" s="108">
        <f t="shared" si="1995"/>
        <v>0</v>
      </c>
      <c r="BR530" s="108">
        <v>0</v>
      </c>
      <c r="BS530" s="108">
        <v>0</v>
      </c>
      <c r="BT530" s="108">
        <f t="shared" si="1996"/>
        <v>0</v>
      </c>
      <c r="BU530" s="108">
        <f t="shared" si="1997"/>
        <v>0</v>
      </c>
      <c r="BV530" s="108">
        <v>0</v>
      </c>
      <c r="BW530" s="245">
        <v>0</v>
      </c>
      <c r="BX530" s="107">
        <v>0</v>
      </c>
      <c r="BY530" s="108">
        <v>0</v>
      </c>
      <c r="BZ530" s="109">
        <f t="shared" si="1998"/>
        <v>0</v>
      </c>
      <c r="CA530" s="109">
        <f t="shared" si="1999"/>
        <v>0</v>
      </c>
      <c r="CB530" s="108">
        <v>0</v>
      </c>
      <c r="CC530" s="110">
        <v>0</v>
      </c>
      <c r="CD530" s="244">
        <v>0</v>
      </c>
      <c r="CE530" s="108">
        <v>0</v>
      </c>
      <c r="CF530" s="109">
        <f t="shared" si="2000"/>
        <v>0</v>
      </c>
      <c r="CG530" s="109">
        <f t="shared" si="2001"/>
        <v>0</v>
      </c>
      <c r="CH530" s="108">
        <v>0</v>
      </c>
      <c r="CI530" s="245">
        <v>0</v>
      </c>
      <c r="CJ530" s="249">
        <v>15.681920523951401</v>
      </c>
      <c r="CK530" s="250">
        <v>3.4500225152693083</v>
      </c>
      <c r="CL530" s="250">
        <v>2.6730155740731698</v>
      </c>
      <c r="CM530" s="251">
        <v>2.6730155740731698</v>
      </c>
      <c r="CN530" s="252">
        <f t="shared" si="1871"/>
        <v>1.3029614415819666</v>
      </c>
      <c r="CO530" s="250">
        <v>10.554763654407063</v>
      </c>
      <c r="CP530" s="252">
        <f t="shared" si="2002"/>
        <v>1.0446471779312847</v>
      </c>
      <c r="CQ530" s="250">
        <v>3.3030077380101464</v>
      </c>
      <c r="CR530" s="250">
        <v>2.3622597255421685</v>
      </c>
      <c r="CS530" s="252">
        <f t="shared" si="2003"/>
        <v>4.5697914390613249E-2</v>
      </c>
      <c r="CT530" s="252">
        <f t="shared" si="2004"/>
        <v>1.3825550250486138</v>
      </c>
      <c r="CU530" s="250">
        <f t="shared" si="1872"/>
        <v>34.721981993243105</v>
      </c>
      <c r="CV530" s="245">
        <f t="shared" si="2005"/>
        <v>43.749697311486308</v>
      </c>
      <c r="CW530" s="244">
        <v>0</v>
      </c>
      <c r="CX530" s="108">
        <v>0</v>
      </c>
      <c r="CY530" s="108">
        <f t="shared" si="2006"/>
        <v>0</v>
      </c>
      <c r="CZ530" s="108">
        <f t="shared" si="2007"/>
        <v>0</v>
      </c>
      <c r="DA530" s="108">
        <v>0</v>
      </c>
      <c r="DB530" s="245">
        <v>0</v>
      </c>
      <c r="DC530" s="244">
        <v>0</v>
      </c>
      <c r="DD530" s="108">
        <v>0</v>
      </c>
      <c r="DE530" s="108">
        <f t="shared" si="2008"/>
        <v>0</v>
      </c>
      <c r="DF530" s="108">
        <f t="shared" si="2009"/>
        <v>0</v>
      </c>
      <c r="DG530" s="108">
        <v>0</v>
      </c>
      <c r="DH530" s="245">
        <v>0</v>
      </c>
      <c r="DI530" s="107">
        <v>9.6921858018160005</v>
      </c>
      <c r="DJ530" s="108">
        <v>2.1322808763995202</v>
      </c>
      <c r="DK530" s="108">
        <v>0.16540071023151329</v>
      </c>
      <c r="DL530" s="108">
        <v>6.5233547304696646</v>
      </c>
      <c r="DM530" s="108">
        <f t="shared" si="2010"/>
        <v>0.64564251109350468</v>
      </c>
      <c r="DN530" s="108">
        <f t="shared" si="2011"/>
        <v>2.0414186293531769</v>
      </c>
      <c r="DO530" s="108">
        <v>1.3514652146809192</v>
      </c>
      <c r="DP530" s="108">
        <f t="shared" si="2012"/>
        <v>2.6144094578002382E-2</v>
      </c>
      <c r="DQ530" s="108">
        <f t="shared" si="2013"/>
        <v>0.7909693432658722</v>
      </c>
      <c r="DR530" s="108">
        <v>0.99323436667988085</v>
      </c>
      <c r="DS530" s="110">
        <v>25.029506040332997</v>
      </c>
      <c r="DT530" s="244">
        <v>0</v>
      </c>
      <c r="DU530" s="108">
        <v>0</v>
      </c>
      <c r="DV530" s="108">
        <v>0</v>
      </c>
      <c r="DW530" s="108">
        <f t="shared" si="2014"/>
        <v>0</v>
      </c>
      <c r="DX530" s="108">
        <f t="shared" si="2015"/>
        <v>0</v>
      </c>
      <c r="DY530" s="108">
        <v>0</v>
      </c>
      <c r="DZ530" s="108">
        <v>0</v>
      </c>
      <c r="EA530" s="108"/>
      <c r="EB530" s="108">
        <v>0</v>
      </c>
      <c r="EC530" s="108">
        <f t="shared" si="2016"/>
        <v>0</v>
      </c>
      <c r="ED530" s="108">
        <f t="shared" si="2017"/>
        <v>0</v>
      </c>
      <c r="EE530" s="108">
        <v>0</v>
      </c>
      <c r="EF530" s="245">
        <v>0</v>
      </c>
      <c r="EG530" s="249">
        <v>8.2894344444444297</v>
      </c>
      <c r="EH530" s="250">
        <v>1.82367557777777</v>
      </c>
      <c r="EI530" s="250">
        <v>21.261108888888799</v>
      </c>
      <c r="EJ530" s="250">
        <v>5.5792287211366602</v>
      </c>
      <c r="EK530" s="250">
        <f t="shared" si="2018"/>
        <v>0.55219858344577988</v>
      </c>
      <c r="EL530" s="250">
        <v>1.7459638359925065</v>
      </c>
      <c r="EM530" s="250">
        <v>2.6976016771540801</v>
      </c>
      <c r="EN530" s="250">
        <f t="shared" si="2019"/>
        <v>5.2185104444545681E-2</v>
      </c>
      <c r="EO530" s="250">
        <f t="shared" si="2020"/>
        <v>1.5788199383846142</v>
      </c>
      <c r="EP530" s="250">
        <v>39.651049309401742</v>
      </c>
      <c r="EQ530" s="245">
        <v>49.96032212984619</v>
      </c>
      <c r="ER530" s="244">
        <v>0</v>
      </c>
      <c r="ES530" s="108">
        <v>0</v>
      </c>
      <c r="ET530" s="108">
        <v>0</v>
      </c>
      <c r="EU530" s="108">
        <f t="shared" si="2021"/>
        <v>0</v>
      </c>
      <c r="EV530" s="108">
        <f t="shared" si="2022"/>
        <v>0</v>
      </c>
      <c r="EW530" s="108">
        <v>0</v>
      </c>
      <c r="EX530" s="108">
        <v>0</v>
      </c>
      <c r="EY530" s="108">
        <f t="shared" si="2023"/>
        <v>0</v>
      </c>
      <c r="EZ530" s="108">
        <f t="shared" si="2024"/>
        <v>0</v>
      </c>
      <c r="FA530" s="108">
        <v>0</v>
      </c>
      <c r="FB530" s="245">
        <v>0</v>
      </c>
      <c r="FC530" s="244">
        <v>0.83333333333333293</v>
      </c>
      <c r="FD530" s="108">
        <v>6.0833333333333302E-2</v>
      </c>
      <c r="FE530" s="108">
        <f t="shared" si="2025"/>
        <v>1.1768208333333328E-3</v>
      </c>
      <c r="FF530" s="108">
        <f t="shared" si="2026"/>
        <v>3.5603803333333316E-2</v>
      </c>
      <c r="FG530" s="108">
        <v>4.4708333333333301E-2</v>
      </c>
      <c r="FH530" s="245">
        <v>1.1266499999999995</v>
      </c>
      <c r="FI530" s="244">
        <v>0</v>
      </c>
      <c r="FJ530" s="108">
        <v>0</v>
      </c>
      <c r="FK530" s="108">
        <f t="shared" si="2027"/>
        <v>0</v>
      </c>
      <c r="FL530" s="108">
        <f t="shared" si="2028"/>
        <v>0</v>
      </c>
      <c r="FM530" s="108">
        <v>0</v>
      </c>
      <c r="FN530" s="245">
        <v>0</v>
      </c>
      <c r="FO530" s="244">
        <v>0</v>
      </c>
      <c r="FP530" s="108">
        <v>0</v>
      </c>
      <c r="FQ530" s="108">
        <f t="shared" si="2029"/>
        <v>0</v>
      </c>
      <c r="FR530" s="108">
        <f t="shared" si="2030"/>
        <v>0</v>
      </c>
      <c r="FS530" s="108">
        <v>0</v>
      </c>
      <c r="FT530" s="110">
        <v>0</v>
      </c>
      <c r="FU530" s="253">
        <f t="shared" si="1873"/>
        <v>41.069519739658432</v>
      </c>
      <c r="FV530" s="254">
        <f t="shared" si="1874"/>
        <v>25.384050344048209</v>
      </c>
      <c r="FW530" s="254">
        <f t="shared" si="1875"/>
        <v>8.3195745579954075</v>
      </c>
      <c r="FX530" s="254">
        <f t="shared" si="1876"/>
        <v>61.165999999999983</v>
      </c>
      <c r="FY530" s="254">
        <f t="shared" si="1877"/>
        <v>0</v>
      </c>
      <c r="FZ530" s="254">
        <f t="shared" si="1878"/>
        <v>0</v>
      </c>
      <c r="GA530" s="254">
        <f t="shared" si="2031"/>
        <v>0</v>
      </c>
      <c r="GB530" s="254">
        <f t="shared" si="2032"/>
        <v>0</v>
      </c>
      <c r="GC530" s="254">
        <f t="shared" si="2033"/>
        <v>0</v>
      </c>
      <c r="GD530" s="254">
        <f t="shared" si="2034"/>
        <v>0</v>
      </c>
      <c r="GE530" s="254">
        <f t="shared" si="1879"/>
        <v>22.65734710601339</v>
      </c>
      <c r="GF530" s="255">
        <f t="shared" si="1880"/>
        <v>8.6502760480941117</v>
      </c>
      <c r="GG530" s="255">
        <f t="shared" si="1881"/>
        <v>2.2424882724705695</v>
      </c>
      <c r="GH530" s="254">
        <f t="shared" si="1882"/>
        <v>11.577543897583224</v>
      </c>
      <c r="GI530" s="255">
        <f t="shared" si="1883"/>
        <v>8.2666784734579029</v>
      </c>
      <c r="GJ530" s="256">
        <f t="shared" si="1884"/>
        <v>0.22396758669874753</v>
      </c>
      <c r="GK530" s="253">
        <f t="shared" si="2035"/>
        <v>170.17403564529863</v>
      </c>
      <c r="GL530" s="257">
        <f t="shared" si="2036"/>
        <v>214.4192849130763</v>
      </c>
      <c r="GM530" s="221">
        <f t="shared" si="2037"/>
        <v>214.4192849130763</v>
      </c>
      <c r="GN530" s="222">
        <f t="shared" si="2038"/>
        <v>73.06295756912516</v>
      </c>
      <c r="GO530" s="222">
        <f t="shared" si="2039"/>
        <v>13.590398325627552</v>
      </c>
      <c r="GP530" s="55">
        <f t="shared" si="2040"/>
        <v>0.34074807029948001</v>
      </c>
      <c r="GQ530" s="56">
        <f t="shared" si="2041"/>
        <v>6.3382350757941297E-2</v>
      </c>
      <c r="GR530" s="258">
        <f t="shared" si="2042"/>
        <v>1.0632131487483336</v>
      </c>
      <c r="GS530" s="227">
        <f t="shared" si="1885"/>
        <v>214.4192849130763</v>
      </c>
      <c r="GT530" s="222">
        <f t="shared" si="2109"/>
        <v>73.06295756912516</v>
      </c>
      <c r="GU530" s="222">
        <f t="shared" si="2110"/>
        <v>13.590398325627552</v>
      </c>
      <c r="GV530" s="37">
        <f t="shared" si="2099"/>
        <v>0.34074807029948001</v>
      </c>
      <c r="GW530" s="228">
        <f t="shared" si="2100"/>
        <v>6.3382350757941297E-2</v>
      </c>
      <c r="GX530" s="258">
        <f t="shared" si="2043"/>
        <v>1.0632131487483336</v>
      </c>
      <c r="GY530" s="221">
        <f t="shared" si="2108"/>
        <v>119.86617548166554</v>
      </c>
      <c r="GZ530" s="222">
        <f t="shared" si="2044"/>
        <v>68.46977652731006</v>
      </c>
      <c r="HA530" s="222">
        <f t="shared" si="2045"/>
        <v>4.6250235968567779</v>
      </c>
      <c r="HB530" s="55">
        <f t="shared" si="2046"/>
        <v>0.5712184963954493</v>
      </c>
      <c r="HC530" s="56">
        <f t="shared" si="2047"/>
        <v>3.8584893346865906E-2</v>
      </c>
      <c r="HD530" s="258">
        <f t="shared" si="2048"/>
        <v>1.0954867383645965</v>
      </c>
      <c r="HE530" s="221">
        <f t="shared" si="2049"/>
        <v>119.86617548166554</v>
      </c>
      <c r="HF530" s="222">
        <f t="shared" si="2050"/>
        <v>68.46977652731006</v>
      </c>
      <c r="HG530" s="222">
        <f t="shared" si="2051"/>
        <v>4.6250235968567779</v>
      </c>
      <c r="HH530" s="55">
        <f t="shared" si="2052"/>
        <v>0.5712184963954493</v>
      </c>
      <c r="HI530" s="56">
        <f t="shared" si="2053"/>
        <v>3.8584893346865906E-2</v>
      </c>
      <c r="HJ530" s="259">
        <f t="shared" si="2054"/>
        <v>1.0954867383645965</v>
      </c>
      <c r="HK530" s="54">
        <f t="shared" si="1886"/>
        <v>1.3357628159564818</v>
      </c>
      <c r="HL530" s="55">
        <f t="shared" si="1887"/>
        <v>0</v>
      </c>
      <c r="HM530" s="55">
        <f t="shared" si="1888"/>
        <v>0.76015824775119356</v>
      </c>
      <c r="HN530" s="56">
        <f t="shared" si="1889"/>
        <v>0</v>
      </c>
      <c r="HQ530" s="57">
        <f t="shared" si="1890"/>
        <v>0</v>
      </c>
      <c r="HR530" s="58">
        <f t="shared" si="2055"/>
        <v>0</v>
      </c>
      <c r="HS530" s="58">
        <f t="shared" si="1891"/>
        <v>0</v>
      </c>
      <c r="HT530" s="58">
        <f t="shared" si="2056"/>
        <v>0</v>
      </c>
      <c r="HU530" s="58">
        <f t="shared" si="1892"/>
        <v>0</v>
      </c>
      <c r="HV530" s="55"/>
      <c r="HW530" s="56"/>
      <c r="HX530" s="260"/>
      <c r="HY530" s="57">
        <f t="shared" si="1893"/>
        <v>0</v>
      </c>
      <c r="HZ530" s="58">
        <f t="shared" si="2057"/>
        <v>0</v>
      </c>
      <c r="IA530" s="58">
        <f t="shared" si="1894"/>
        <v>0</v>
      </c>
      <c r="IB530" s="58">
        <f t="shared" si="2058"/>
        <v>0</v>
      </c>
      <c r="IC530" s="58">
        <f t="shared" si="1895"/>
        <v>0</v>
      </c>
      <c r="ID530" s="55"/>
      <c r="IE530" s="56"/>
      <c r="IF530" s="260"/>
      <c r="IG530" s="57">
        <f t="shared" si="1899"/>
        <v>3.645381779218333</v>
      </c>
      <c r="IH530" s="58">
        <f t="shared" si="2059"/>
        <v>4.216613104021846</v>
      </c>
      <c r="II530" s="58">
        <f t="shared" si="1900"/>
        <v>7.1153767688656933</v>
      </c>
      <c r="IJ530" s="58">
        <f t="shared" si="2060"/>
        <v>8.2175486303629892</v>
      </c>
      <c r="IK530" s="58">
        <f t="shared" si="1901"/>
        <v>75.04215034238949</v>
      </c>
      <c r="IL530" s="55">
        <f t="shared" si="1902"/>
        <v>4.8577789450139797E-2</v>
      </c>
      <c r="IM530" s="56">
        <f t="shared" si="1903"/>
        <v>9.4818401876823472E-2</v>
      </c>
      <c r="IN530" s="260">
        <f t="shared" si="1904"/>
        <v>1.0222995100575569</v>
      </c>
      <c r="IO530" s="57">
        <f t="shared" si="1905"/>
        <v>0</v>
      </c>
      <c r="IP530" s="58">
        <f t="shared" si="2061"/>
        <v>0</v>
      </c>
      <c r="IQ530" s="58">
        <f t="shared" si="1906"/>
        <v>0</v>
      </c>
      <c r="IR530" s="58">
        <f t="shared" si="2062"/>
        <v>0</v>
      </c>
      <c r="IS530" s="58">
        <f t="shared" si="1907"/>
        <v>0</v>
      </c>
      <c r="IT530" s="55"/>
      <c r="IU530" s="56"/>
      <c r="IV530" s="260"/>
      <c r="IW530" s="57">
        <f t="shared" si="1911"/>
        <v>0</v>
      </c>
      <c r="IX530" s="58">
        <f t="shared" si="2063"/>
        <v>0</v>
      </c>
      <c r="IY530" s="58">
        <f t="shared" si="1912"/>
        <v>0</v>
      </c>
      <c r="IZ530" s="58">
        <f t="shared" si="2064"/>
        <v>0</v>
      </c>
      <c r="JA530" s="58">
        <f t="shared" si="1913"/>
        <v>0</v>
      </c>
      <c r="JB530" s="55"/>
      <c r="JC530" s="56"/>
      <c r="JD530" s="260"/>
      <c r="JE530" s="57">
        <f t="shared" si="1914"/>
        <v>0</v>
      </c>
      <c r="JF530" s="58">
        <f t="shared" si="2065"/>
        <v>0</v>
      </c>
      <c r="JG530" s="58">
        <f t="shared" si="1915"/>
        <v>0</v>
      </c>
      <c r="JH530" s="58">
        <f t="shared" si="2066"/>
        <v>0</v>
      </c>
      <c r="JI530" s="58">
        <f t="shared" si="1916"/>
        <v>0</v>
      </c>
      <c r="JJ530" s="55"/>
      <c r="JK530" s="56"/>
      <c r="JL530" s="260"/>
      <c r="JM530" s="57">
        <f t="shared" si="1917"/>
        <v>24.848329610152398</v>
      </c>
      <c r="JN530" s="58">
        <f t="shared" si="2067"/>
        <v>28.742062860063278</v>
      </c>
      <c r="JO530" s="58">
        <f t="shared" si="1918"/>
        <v>2.3933065339038646</v>
      </c>
      <c r="JP530" s="58">
        <f t="shared" si="2068"/>
        <v>2.7640297160055733</v>
      </c>
      <c r="JQ530" s="58">
        <f t="shared" si="1919"/>
        <v>34.721981993243098</v>
      </c>
      <c r="JR530" s="55">
        <f t="shared" si="1920"/>
        <v>0.71563684397359251</v>
      </c>
      <c r="JS530" s="56">
        <f t="shared" si="1921"/>
        <v>6.8927705059279226E-2</v>
      </c>
      <c r="JT530" s="260">
        <f t="shared" si="1922"/>
        <v>1.1228171949643444</v>
      </c>
      <c r="JU530" s="57">
        <f t="shared" si="1923"/>
        <v>0</v>
      </c>
      <c r="JV530" s="58">
        <f t="shared" si="2069"/>
        <v>0</v>
      </c>
      <c r="JW530" s="58">
        <f t="shared" si="1924"/>
        <v>0</v>
      </c>
      <c r="JX530" s="58">
        <f t="shared" si="2070"/>
        <v>0</v>
      </c>
      <c r="JY530" s="58">
        <f t="shared" si="1925"/>
        <v>0</v>
      </c>
      <c r="JZ530" s="55"/>
      <c r="KA530" s="56"/>
      <c r="KB530" s="260"/>
      <c r="KC530" s="57">
        <f t="shared" si="1929"/>
        <v>0</v>
      </c>
      <c r="KD530" s="58">
        <f t="shared" si="2071"/>
        <v>0</v>
      </c>
      <c r="KE530" s="58">
        <f t="shared" si="1930"/>
        <v>0</v>
      </c>
      <c r="KF530" s="58">
        <f t="shared" si="2072"/>
        <v>0</v>
      </c>
      <c r="KG530" s="58">
        <f t="shared" si="1931"/>
        <v>0</v>
      </c>
      <c r="KH530" s="55"/>
      <c r="KI530" s="56"/>
      <c r="KJ530" s="260"/>
      <c r="KK530" s="57">
        <f t="shared" si="1935"/>
        <v>15.27998000481076</v>
      </c>
      <c r="KL530" s="58">
        <f t="shared" si="2073"/>
        <v>17.674352871564608</v>
      </c>
      <c r="KM530" s="58">
        <f t="shared" si="1936"/>
        <v>0.67178660567150705</v>
      </c>
      <c r="KN530" s="58">
        <f t="shared" si="2074"/>
        <v>0.77584635089002352</v>
      </c>
      <c r="KO530" s="58">
        <f t="shared" si="1937"/>
        <v>19.864687333597619</v>
      </c>
      <c r="KP530" s="55">
        <f t="shared" si="2075"/>
        <v>0.76920314667965428</v>
      </c>
      <c r="KQ530" s="56">
        <f t="shared" si="2076"/>
        <v>3.3818131359928248E-2</v>
      </c>
      <c r="KR530" s="260">
        <f t="shared" si="2077"/>
        <v>1.1257725616323548</v>
      </c>
      <c r="KS530" s="57">
        <f t="shared" si="1938"/>
        <v>0</v>
      </c>
      <c r="KT530" s="58">
        <f t="shared" si="2078"/>
        <v>0</v>
      </c>
      <c r="KU530" s="58">
        <f t="shared" si="1939"/>
        <v>0</v>
      </c>
      <c r="KV530" s="58">
        <f t="shared" si="2079"/>
        <v>0</v>
      </c>
      <c r="KW530" s="58">
        <f t="shared" si="1940"/>
        <v>0</v>
      </c>
      <c r="KX530" s="55"/>
      <c r="KY530" s="56"/>
      <c r="KZ530" s="260"/>
      <c r="LA530" s="57">
        <f t="shared" si="1944"/>
        <v>14.169346226962286</v>
      </c>
      <c r="LB530" s="58">
        <f t="shared" si="2080"/>
        <v>16.389682780727277</v>
      </c>
      <c r="LC530" s="58">
        <f t="shared" si="1945"/>
        <v>0.60438368789032559</v>
      </c>
      <c r="LD530" s="58">
        <f t="shared" si="2081"/>
        <v>0.6980027211445371</v>
      </c>
      <c r="LE530" s="58">
        <f t="shared" si="1946"/>
        <v>39.651049309401742</v>
      </c>
      <c r="LF530" s="55">
        <f t="shared" si="2082"/>
        <v>0.35735110353315575</v>
      </c>
      <c r="LG530" s="56">
        <f t="shared" si="2083"/>
        <v>1.524256478496318E-2</v>
      </c>
      <c r="LH530" s="260">
        <f t="shared" si="2084"/>
        <v>1.0583579912088363</v>
      </c>
      <c r="LI530" s="57">
        <f t="shared" si="1947"/>
        <v>0</v>
      </c>
      <c r="LJ530" s="58">
        <f t="shared" si="2085"/>
        <v>0</v>
      </c>
      <c r="LK530" s="58">
        <f t="shared" si="1948"/>
        <v>0</v>
      </c>
      <c r="LL530" s="58">
        <f t="shared" si="2086"/>
        <v>0</v>
      </c>
      <c r="LM530" s="58">
        <f t="shared" si="1949"/>
        <v>0</v>
      </c>
      <c r="LN530" s="55"/>
      <c r="LO530" s="56"/>
      <c r="LP530" s="260"/>
      <c r="LQ530" s="57">
        <f t="shared" si="1953"/>
        <v>4.3436640066666643E-2</v>
      </c>
      <c r="LR530" s="58">
        <f t="shared" si="2087"/>
        <v>5.0243161565113312E-2</v>
      </c>
      <c r="LS530" s="58">
        <f t="shared" si="1954"/>
        <v>1.1768208333333328E-3</v>
      </c>
      <c r="LT530" s="58">
        <f t="shared" si="2088"/>
        <v>1.359110380416666E-3</v>
      </c>
      <c r="LU530" s="58">
        <f t="shared" si="1955"/>
        <v>0.89416666666666633</v>
      </c>
      <c r="LV530" s="55">
        <f t="shared" si="2101"/>
        <v>4.857778945013979E-2</v>
      </c>
      <c r="LW530" s="56">
        <f t="shared" si="2102"/>
        <v>1.3161090400745572E-3</v>
      </c>
      <c r="LX530" s="260">
        <f t="shared" si="2103"/>
        <v>1.0078160048971445</v>
      </c>
      <c r="LY530" s="57">
        <f t="shared" si="1956"/>
        <v>0</v>
      </c>
      <c r="LZ530" s="58">
        <f t="shared" si="2089"/>
        <v>0</v>
      </c>
      <c r="MA530" s="58">
        <f t="shared" si="1957"/>
        <v>0</v>
      </c>
      <c r="MB530" s="58">
        <f t="shared" si="2090"/>
        <v>0</v>
      </c>
      <c r="MC530" s="58">
        <f t="shared" si="1958"/>
        <v>0</v>
      </c>
      <c r="MD530" s="55"/>
      <c r="ME530" s="56"/>
      <c r="MF530" s="260"/>
      <c r="MG530" s="57">
        <f t="shared" si="1962"/>
        <v>0</v>
      </c>
      <c r="MH530" s="58">
        <f t="shared" si="2091"/>
        <v>0</v>
      </c>
      <c r="MI530" s="58">
        <f t="shared" si="1963"/>
        <v>0</v>
      </c>
      <c r="MJ530" s="58">
        <f t="shared" si="2092"/>
        <v>0</v>
      </c>
      <c r="MK530" s="58">
        <f t="shared" si="1964"/>
        <v>0</v>
      </c>
      <c r="ML530" s="55"/>
      <c r="MM530" s="56"/>
      <c r="MN530" s="260"/>
      <c r="MO530" s="59">
        <v>1.2563452751962361</v>
      </c>
      <c r="MP530" s="60"/>
      <c r="MQ530" s="60">
        <v>0.69390000000000007</v>
      </c>
      <c r="MR530" s="61"/>
      <c r="MS530" s="59">
        <f t="shared" si="1965"/>
        <v>1.0632131487483336</v>
      </c>
      <c r="MT530" s="60"/>
      <c r="MU530" s="60">
        <f t="shared" si="2093"/>
        <v>1.0954867383645965</v>
      </c>
      <c r="MV530" s="61"/>
      <c r="MW530" s="66">
        <f t="shared" si="2095"/>
        <v>1.3357628159564818</v>
      </c>
      <c r="MX530" s="67"/>
      <c r="MY530" s="67">
        <f t="shared" si="2097"/>
        <v>0.76015824775119356</v>
      </c>
      <c r="MZ530" s="261"/>
      <c r="NA530" s="59">
        <f t="shared" si="1966"/>
        <v>1.0631015836086295</v>
      </c>
      <c r="NB530" s="60"/>
      <c r="NC530" s="60">
        <f t="shared" si="1967"/>
        <v>1.0947328467402193</v>
      </c>
      <c r="ND530" s="262"/>
      <c r="NE530" s="62">
        <f t="shared" si="1968"/>
        <v>1.335622651620338</v>
      </c>
      <c r="NF530" s="63"/>
      <c r="NG530" s="63">
        <f t="shared" si="1969"/>
        <v>0.75963512235303821</v>
      </c>
      <c r="NH530" s="64"/>
      <c r="NI530" s="238">
        <f t="shared" si="2104"/>
        <v>1.4016433614383317E-4</v>
      </c>
      <c r="NJ530" s="238">
        <f t="shared" si="2105"/>
        <v>0</v>
      </c>
      <c r="NK530" s="238">
        <f t="shared" si="2106"/>
        <v>5.2312539815535519E-4</v>
      </c>
      <c r="NL530" s="238">
        <f t="shared" si="2107"/>
        <v>0</v>
      </c>
      <c r="NM530" s="239">
        <f t="shared" si="1970"/>
        <v>0</v>
      </c>
      <c r="NN530" s="240">
        <f t="shared" si="1971"/>
        <v>0</v>
      </c>
      <c r="NO530" s="240">
        <f>O530*IN530+0.001</f>
        <v>0.57598752926729979</v>
      </c>
      <c r="NP530" s="240">
        <f t="shared" si="1972"/>
        <v>0</v>
      </c>
      <c r="NQ530" s="240">
        <f t="shared" si="2131"/>
        <v>0</v>
      </c>
      <c r="NR530" s="240">
        <f t="shared" si="1973"/>
        <v>0</v>
      </c>
      <c r="NS530" s="240">
        <f t="shared" si="1974"/>
        <v>0.27071122570590345</v>
      </c>
      <c r="NT530" s="240">
        <f t="shared" si="1975"/>
        <v>0</v>
      </c>
      <c r="NU530" s="240">
        <f t="shared" si="1976"/>
        <v>0</v>
      </c>
      <c r="NV530" s="240">
        <f t="shared" si="1977"/>
        <v>0.16762753442705763</v>
      </c>
      <c r="NW530" s="240">
        <f t="shared" si="1978"/>
        <v>0</v>
      </c>
      <c r="NX530" s="240">
        <f t="shared" si="1979"/>
        <v>0.31454399498726621</v>
      </c>
      <c r="NY530" s="240">
        <f t="shared" si="1980"/>
        <v>0</v>
      </c>
      <c r="NZ530" s="240">
        <f t="shared" si="1981"/>
        <v>6.7523672328108682E-3</v>
      </c>
      <c r="OA530" s="240">
        <f t="shared" si="1982"/>
        <v>0</v>
      </c>
      <c r="OB530" s="241">
        <f t="shared" si="1983"/>
        <v>0</v>
      </c>
      <c r="OC530" s="4"/>
      <c r="OD530" s="4"/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136"/>
      <c r="OP530" s="13"/>
      <c r="OQ530" s="13"/>
      <c r="OR530" s="13"/>
      <c r="OS530" s="13"/>
      <c r="OT530" s="13"/>
    </row>
    <row r="531" spans="1:410" ht="15" customHeight="1">
      <c r="A531" s="242">
        <v>512</v>
      </c>
      <c r="B531" s="49" t="s">
        <v>581</v>
      </c>
      <c r="C531" s="50">
        <v>1</v>
      </c>
      <c r="D531" s="51">
        <v>56.1</v>
      </c>
      <c r="E531" s="52">
        <v>56.1</v>
      </c>
      <c r="F531" s="52"/>
      <c r="G531" s="52"/>
      <c r="H531" s="53"/>
      <c r="I531" s="57">
        <v>1.177734695921552</v>
      </c>
      <c r="J531" s="58"/>
      <c r="K531" s="58">
        <v>0.61589999999999989</v>
      </c>
      <c r="L531" s="243"/>
      <c r="M531" s="1">
        <v>0</v>
      </c>
      <c r="N531" s="2">
        <v>0</v>
      </c>
      <c r="O531" s="2">
        <v>0.56183469592155211</v>
      </c>
      <c r="P531" s="2">
        <v>0</v>
      </c>
      <c r="Q531" s="2">
        <v>0</v>
      </c>
      <c r="R531" s="2">
        <v>0</v>
      </c>
      <c r="S531" s="2">
        <v>0.2409</v>
      </c>
      <c r="T531" s="2">
        <v>0</v>
      </c>
      <c r="U531" s="2">
        <v>0</v>
      </c>
      <c r="V531" s="2">
        <v>0</v>
      </c>
      <c r="W531" s="2">
        <v>0</v>
      </c>
      <c r="X531" s="2">
        <v>0.35499999999999998</v>
      </c>
      <c r="Y531" s="2">
        <v>0</v>
      </c>
      <c r="Z531" s="2">
        <v>0.02</v>
      </c>
      <c r="AA531" s="2">
        <v>0</v>
      </c>
      <c r="AB531" s="3">
        <v>0</v>
      </c>
      <c r="AC531" s="244">
        <v>0</v>
      </c>
      <c r="AD531" s="108">
        <v>0</v>
      </c>
      <c r="AE531" s="108">
        <v>0</v>
      </c>
      <c r="AF531" s="108">
        <f t="shared" si="1984"/>
        <v>0</v>
      </c>
      <c r="AG531" s="108">
        <f t="shared" si="1985"/>
        <v>0</v>
      </c>
      <c r="AH531" s="108">
        <v>0</v>
      </c>
      <c r="AI531" s="108">
        <v>0</v>
      </c>
      <c r="AJ531" s="108">
        <f t="shared" si="1986"/>
        <v>0</v>
      </c>
      <c r="AK531" s="108">
        <f t="shared" si="1987"/>
        <v>0</v>
      </c>
      <c r="AL531" s="108">
        <v>0</v>
      </c>
      <c r="AM531" s="245">
        <v>0</v>
      </c>
      <c r="AN531" s="244">
        <v>0</v>
      </c>
      <c r="AO531" s="108">
        <v>0</v>
      </c>
      <c r="AP531" s="108">
        <v>0</v>
      </c>
      <c r="AQ531" s="108">
        <f t="shared" si="1988"/>
        <v>0</v>
      </c>
      <c r="AR531" s="108">
        <f t="shared" si="1989"/>
        <v>0</v>
      </c>
      <c r="AS531" s="246">
        <v>0</v>
      </c>
      <c r="AT531" s="247">
        <v>0</v>
      </c>
      <c r="AU531" s="108">
        <v>0</v>
      </c>
      <c r="AV531" s="108">
        <f t="shared" si="1990"/>
        <v>0</v>
      </c>
      <c r="AW531" s="108">
        <f t="shared" si="1991"/>
        <v>0</v>
      </c>
      <c r="AX531" s="108">
        <v>0</v>
      </c>
      <c r="AY531" s="245">
        <v>0</v>
      </c>
      <c r="AZ531" s="248">
        <v>4</v>
      </c>
      <c r="BA531" s="108">
        <v>20.388666666666662</v>
      </c>
      <c r="BB531" s="108">
        <v>2.1262462985055999</v>
      </c>
      <c r="BC531" s="109">
        <v>1.7009970388044799</v>
      </c>
      <c r="BD531" s="109">
        <v>0.42524925970111993</v>
      </c>
      <c r="BE531" s="108">
        <v>0.79734249999999995</v>
      </c>
      <c r="BF531" s="109">
        <v>0.63787400000000005</v>
      </c>
      <c r="BG531" s="109">
        <v>0.1594684999999999</v>
      </c>
      <c r="BH531" s="108">
        <v>1.7017946489575748</v>
      </c>
      <c r="BI531" s="109">
        <f t="shared" si="1992"/>
        <v>0.99600595060610186</v>
      </c>
      <c r="BJ531" s="108">
        <f t="shared" si="1993"/>
        <v>3.2921217484084289E-2</v>
      </c>
      <c r="BK531" s="108">
        <v>1.2507025057064918</v>
      </c>
      <c r="BL531" s="245">
        <v>31.51770314380359</v>
      </c>
      <c r="BM531" s="244">
        <v>0</v>
      </c>
      <c r="BN531" s="108">
        <v>0</v>
      </c>
      <c r="BO531" s="108">
        <v>0</v>
      </c>
      <c r="BP531" s="108">
        <f t="shared" si="1994"/>
        <v>0</v>
      </c>
      <c r="BQ531" s="108">
        <f t="shared" si="1995"/>
        <v>0</v>
      </c>
      <c r="BR531" s="108">
        <v>0</v>
      </c>
      <c r="BS531" s="108">
        <v>0</v>
      </c>
      <c r="BT531" s="108">
        <f t="shared" si="1996"/>
        <v>0</v>
      </c>
      <c r="BU531" s="108">
        <f t="shared" si="1997"/>
        <v>0</v>
      </c>
      <c r="BV531" s="108">
        <v>0</v>
      </c>
      <c r="BW531" s="245">
        <v>0</v>
      </c>
      <c r="BX531" s="107">
        <v>0</v>
      </c>
      <c r="BY531" s="108">
        <v>0</v>
      </c>
      <c r="BZ531" s="109">
        <f t="shared" si="1998"/>
        <v>0</v>
      </c>
      <c r="CA531" s="109">
        <f t="shared" si="1999"/>
        <v>0</v>
      </c>
      <c r="CB531" s="108">
        <v>0</v>
      </c>
      <c r="CC531" s="110">
        <v>0</v>
      </c>
      <c r="CD531" s="244">
        <v>0</v>
      </c>
      <c r="CE531" s="108">
        <v>0</v>
      </c>
      <c r="CF531" s="109">
        <f t="shared" si="2000"/>
        <v>0</v>
      </c>
      <c r="CG531" s="109">
        <f t="shared" si="2001"/>
        <v>0</v>
      </c>
      <c r="CH531" s="108">
        <v>0</v>
      </c>
      <c r="CI531" s="245">
        <v>0</v>
      </c>
      <c r="CJ531" s="249">
        <v>5.2335261236982369</v>
      </c>
      <c r="CK531" s="250">
        <v>1.1513757472136121</v>
      </c>
      <c r="CL531" s="250">
        <v>0.8920652808179943</v>
      </c>
      <c r="CM531" s="251">
        <v>0.8920652808179943</v>
      </c>
      <c r="CN531" s="252">
        <f t="shared" si="1871"/>
        <v>0.43483722113473133</v>
      </c>
      <c r="CO531" s="250">
        <v>3.5224404581334694</v>
      </c>
      <c r="CP531" s="252">
        <f t="shared" si="2002"/>
        <v>0.348630021903302</v>
      </c>
      <c r="CQ531" s="250">
        <v>1.1023125169682879</v>
      </c>
      <c r="CR531" s="250">
        <v>0.78835675552002171</v>
      </c>
      <c r="CS531" s="252">
        <f t="shared" si="2003"/>
        <v>1.5250761435534822E-2</v>
      </c>
      <c r="CT531" s="252">
        <f t="shared" si="2004"/>
        <v>0.46139998158969209</v>
      </c>
      <c r="CU531" s="250">
        <f t="shared" si="1872"/>
        <v>11.587764365383334</v>
      </c>
      <c r="CV531" s="245">
        <f t="shared" si="2005"/>
        <v>14.600583100383002</v>
      </c>
      <c r="CW531" s="244">
        <v>0</v>
      </c>
      <c r="CX531" s="108">
        <v>0</v>
      </c>
      <c r="CY531" s="108">
        <f t="shared" si="2006"/>
        <v>0</v>
      </c>
      <c r="CZ531" s="108">
        <f t="shared" si="2007"/>
        <v>0</v>
      </c>
      <c r="DA531" s="108">
        <v>0</v>
      </c>
      <c r="DB531" s="245">
        <v>0</v>
      </c>
      <c r="DC531" s="244">
        <v>0</v>
      </c>
      <c r="DD531" s="108">
        <v>0</v>
      </c>
      <c r="DE531" s="108">
        <f t="shared" si="2008"/>
        <v>0</v>
      </c>
      <c r="DF531" s="108">
        <f t="shared" si="2009"/>
        <v>0</v>
      </c>
      <c r="DG531" s="108">
        <v>0</v>
      </c>
      <c r="DH531" s="245">
        <v>0</v>
      </c>
      <c r="DI531" s="107">
        <v>0</v>
      </c>
      <c r="DJ531" s="108">
        <v>0</v>
      </c>
      <c r="DK531" s="108">
        <v>0</v>
      </c>
      <c r="DL531" s="108">
        <v>0</v>
      </c>
      <c r="DM531" s="108">
        <f t="shared" si="2010"/>
        <v>0</v>
      </c>
      <c r="DN531" s="108">
        <f t="shared" si="2011"/>
        <v>0</v>
      </c>
      <c r="DO531" s="108">
        <v>0</v>
      </c>
      <c r="DP531" s="108">
        <f t="shared" si="2012"/>
        <v>0</v>
      </c>
      <c r="DQ531" s="108">
        <f t="shared" si="2013"/>
        <v>0</v>
      </c>
      <c r="DR531" s="108">
        <v>0</v>
      </c>
      <c r="DS531" s="110">
        <v>0</v>
      </c>
      <c r="DT531" s="244">
        <v>0</v>
      </c>
      <c r="DU531" s="108">
        <v>0</v>
      </c>
      <c r="DV531" s="108">
        <v>0</v>
      </c>
      <c r="DW531" s="108">
        <f t="shared" si="2014"/>
        <v>0</v>
      </c>
      <c r="DX531" s="108">
        <f t="shared" si="2015"/>
        <v>0</v>
      </c>
      <c r="DY531" s="108">
        <v>0</v>
      </c>
      <c r="DZ531" s="108">
        <v>0</v>
      </c>
      <c r="EA531" s="108"/>
      <c r="EB531" s="108">
        <v>0</v>
      </c>
      <c r="EC531" s="108">
        <f t="shared" si="2016"/>
        <v>0</v>
      </c>
      <c r="ED531" s="108">
        <f t="shared" si="2017"/>
        <v>0</v>
      </c>
      <c r="EE531" s="108">
        <v>0</v>
      </c>
      <c r="EF531" s="245">
        <v>0</v>
      </c>
      <c r="EG531" s="249">
        <v>3.30398999999999</v>
      </c>
      <c r="EH531" s="250">
        <v>0.72687779999999802</v>
      </c>
      <c r="EI531" s="250">
        <v>8.4742200000000008</v>
      </c>
      <c r="EJ531" s="250">
        <v>2.2237603814699902</v>
      </c>
      <c r="EK531" s="250">
        <f t="shared" si="2018"/>
        <v>0.22009445999561084</v>
      </c>
      <c r="EL531" s="250">
        <v>0.69590357377721868</v>
      </c>
      <c r="EM531" s="250">
        <v>1.0752059172473101</v>
      </c>
      <c r="EN531" s="250">
        <f t="shared" si="2019"/>
        <v>2.0799858469149213E-2</v>
      </c>
      <c r="EO531" s="250">
        <f t="shared" si="2020"/>
        <v>0.62928361677549871</v>
      </c>
      <c r="EP531" s="250">
        <v>15.804054098717288</v>
      </c>
      <c r="EQ531" s="245">
        <v>19.913108164383782</v>
      </c>
      <c r="ER531" s="244">
        <v>0</v>
      </c>
      <c r="ES531" s="108">
        <v>0</v>
      </c>
      <c r="ET531" s="108">
        <v>0</v>
      </c>
      <c r="EU531" s="108">
        <f t="shared" si="2021"/>
        <v>0</v>
      </c>
      <c r="EV531" s="108">
        <f t="shared" si="2022"/>
        <v>0</v>
      </c>
      <c r="EW531" s="108">
        <v>0</v>
      </c>
      <c r="EX531" s="108">
        <v>0</v>
      </c>
      <c r="EY531" s="108">
        <f t="shared" si="2023"/>
        <v>0</v>
      </c>
      <c r="EZ531" s="108">
        <f t="shared" si="2024"/>
        <v>0</v>
      </c>
      <c r="FA531" s="108">
        <v>0</v>
      </c>
      <c r="FB531" s="245">
        <v>0</v>
      </c>
      <c r="FC531" s="244">
        <v>0.83333333333333293</v>
      </c>
      <c r="FD531" s="108">
        <v>6.0833333333333302E-2</v>
      </c>
      <c r="FE531" s="108">
        <f t="shared" si="2025"/>
        <v>1.1768208333333328E-3</v>
      </c>
      <c r="FF531" s="108">
        <f t="shared" si="2026"/>
        <v>3.5603803333333316E-2</v>
      </c>
      <c r="FG531" s="108">
        <v>4.4708333333333301E-2</v>
      </c>
      <c r="FH531" s="245">
        <v>1.1266499999999995</v>
      </c>
      <c r="FI531" s="244">
        <v>0</v>
      </c>
      <c r="FJ531" s="108">
        <v>0</v>
      </c>
      <c r="FK531" s="108">
        <f t="shared" si="2027"/>
        <v>0</v>
      </c>
      <c r="FL531" s="108">
        <f t="shared" si="2028"/>
        <v>0</v>
      </c>
      <c r="FM531" s="108">
        <v>0</v>
      </c>
      <c r="FN531" s="245">
        <v>0</v>
      </c>
      <c r="FO531" s="244">
        <v>0</v>
      </c>
      <c r="FP531" s="108">
        <v>0</v>
      </c>
      <c r="FQ531" s="108">
        <f t="shared" si="2029"/>
        <v>0</v>
      </c>
      <c r="FR531" s="108">
        <f t="shared" si="2030"/>
        <v>0</v>
      </c>
      <c r="FS531" s="108">
        <v>0</v>
      </c>
      <c r="FT531" s="110">
        <v>0</v>
      </c>
      <c r="FU531" s="253">
        <f t="shared" si="1873"/>
        <v>10.415769670911837</v>
      </c>
      <c r="FV531" s="254">
        <f t="shared" si="1874"/>
        <v>10.349499152717716</v>
      </c>
      <c r="FW531" s="254">
        <f t="shared" si="1875"/>
        <v>2.7737082599392111</v>
      </c>
      <c r="FX531" s="254">
        <f t="shared" si="1876"/>
        <v>20.388666666666662</v>
      </c>
      <c r="FY531" s="254">
        <f t="shared" si="1877"/>
        <v>0</v>
      </c>
      <c r="FZ531" s="254">
        <f t="shared" si="1878"/>
        <v>0</v>
      </c>
      <c r="GA531" s="254">
        <f t="shared" si="2031"/>
        <v>0</v>
      </c>
      <c r="GB531" s="254">
        <f t="shared" si="2032"/>
        <v>0</v>
      </c>
      <c r="GC531" s="254">
        <f t="shared" si="2033"/>
        <v>0</v>
      </c>
      <c r="GD531" s="254">
        <f t="shared" si="2034"/>
        <v>0</v>
      </c>
      <c r="GE531" s="254">
        <f t="shared" si="1879"/>
        <v>5.7462008396034596</v>
      </c>
      <c r="GF531" s="255">
        <f t="shared" si="1880"/>
        <v>2.193823630709518</v>
      </c>
      <c r="GG531" s="255">
        <f t="shared" si="1881"/>
        <v>0.56872448189891278</v>
      </c>
      <c r="GH531" s="254">
        <f t="shared" si="1882"/>
        <v>3.6261906550582399</v>
      </c>
      <c r="GI531" s="255">
        <f t="shared" si="1883"/>
        <v>2.5891978898116434</v>
      </c>
      <c r="GJ531" s="256">
        <f t="shared" si="1884"/>
        <v>7.0148658222101645E-2</v>
      </c>
      <c r="GK531" s="253">
        <f t="shared" si="2035"/>
        <v>53.300035244897131</v>
      </c>
      <c r="GL531" s="257">
        <f t="shared" si="2036"/>
        <v>67.158044408570376</v>
      </c>
      <c r="GM531" s="221">
        <f t="shared" si="2037"/>
        <v>67.158044408570376</v>
      </c>
      <c r="GN531" s="222">
        <f t="shared" si="2038"/>
        <v>19.150476901205579</v>
      </c>
      <c r="GO531" s="222">
        <f t="shared" si="2039"/>
        <v>4.2998525640758842</v>
      </c>
      <c r="GP531" s="55">
        <f t="shared" si="2040"/>
        <v>0.28515536850208956</v>
      </c>
      <c r="GQ531" s="56">
        <f t="shared" si="2041"/>
        <v>6.4025875112098382E-2</v>
      </c>
      <c r="GR531" s="258">
        <f t="shared" si="2042"/>
        <v>1.0546014542991413</v>
      </c>
      <c r="GS531" s="227">
        <f t="shared" si="1885"/>
        <v>67.158044408570376</v>
      </c>
      <c r="GT531" s="222">
        <f t="shared" si="2109"/>
        <v>19.150476901205579</v>
      </c>
      <c r="GU531" s="222">
        <f t="shared" si="2110"/>
        <v>4.2998525640758842</v>
      </c>
      <c r="GV531" s="37">
        <f t="shared" si="2099"/>
        <v>0.28515536850208956</v>
      </c>
      <c r="GW531" s="228">
        <f t="shared" si="2100"/>
        <v>6.4025875112098382E-2</v>
      </c>
      <c r="GX531" s="258">
        <f t="shared" si="2043"/>
        <v>1.0546014542991413</v>
      </c>
      <c r="GY531" s="221">
        <f t="shared" si="2108"/>
        <v>35.640341264766789</v>
      </c>
      <c r="GZ531" s="222">
        <f t="shared" si="2044"/>
        <v>17.619416553933878</v>
      </c>
      <c r="HA531" s="222">
        <f t="shared" si="2045"/>
        <v>1.3113943211522936</v>
      </c>
      <c r="HB531" s="55">
        <f t="shared" si="2046"/>
        <v>0.49436722345170198</v>
      </c>
      <c r="HC531" s="56">
        <f t="shared" si="2047"/>
        <v>3.679522346349437E-2</v>
      </c>
      <c r="HD531" s="258">
        <f t="shared" si="2048"/>
        <v>1.0831669240293769</v>
      </c>
      <c r="HE531" s="221">
        <f t="shared" si="2049"/>
        <v>35.640341264766789</v>
      </c>
      <c r="HF531" s="222">
        <f t="shared" si="2050"/>
        <v>17.619416553933878</v>
      </c>
      <c r="HG531" s="222">
        <f t="shared" si="2051"/>
        <v>1.3113943211522936</v>
      </c>
      <c r="HH531" s="55">
        <f t="shared" si="2052"/>
        <v>0.49436722345170198</v>
      </c>
      <c r="HI531" s="56">
        <f t="shared" si="2053"/>
        <v>3.679522346349437E-2</v>
      </c>
      <c r="HJ531" s="259">
        <f t="shared" si="2054"/>
        <v>1.0831669240293769</v>
      </c>
      <c r="HK531" s="54">
        <f t="shared" si="1886"/>
        <v>1.2420407230974257</v>
      </c>
      <c r="HL531" s="55">
        <f t="shared" si="1887"/>
        <v>0</v>
      </c>
      <c r="HM531" s="55">
        <f t="shared" si="1888"/>
        <v>0.66712250850969312</v>
      </c>
      <c r="HN531" s="56">
        <f t="shared" si="1889"/>
        <v>0</v>
      </c>
      <c r="HQ531" s="57">
        <f t="shared" si="1890"/>
        <v>0</v>
      </c>
      <c r="HR531" s="58">
        <f t="shared" si="2055"/>
        <v>0</v>
      </c>
      <c r="HS531" s="58">
        <f t="shared" si="1891"/>
        <v>0</v>
      </c>
      <c r="HT531" s="58">
        <f t="shared" si="2056"/>
        <v>0</v>
      </c>
      <c r="HU531" s="58">
        <f t="shared" si="1892"/>
        <v>0</v>
      </c>
      <c r="HV531" s="55"/>
      <c r="HW531" s="56"/>
      <c r="HX531" s="260"/>
      <c r="HY531" s="57">
        <f t="shared" si="1893"/>
        <v>0</v>
      </c>
      <c r="HZ531" s="58">
        <f t="shared" si="2057"/>
        <v>0</v>
      </c>
      <c r="IA531" s="58">
        <f t="shared" si="1894"/>
        <v>0</v>
      </c>
      <c r="IB531" s="58">
        <f t="shared" si="2058"/>
        <v>0</v>
      </c>
      <c r="IC531" s="58">
        <f t="shared" si="1895"/>
        <v>0</v>
      </c>
      <c r="ID531" s="55"/>
      <c r="IE531" s="56"/>
      <c r="IF531" s="260"/>
      <c r="IG531" s="57">
        <f t="shared" si="1899"/>
        <v>1.2151272597394442</v>
      </c>
      <c r="IH531" s="58">
        <f t="shared" si="2059"/>
        <v>1.4055377013406152</v>
      </c>
      <c r="II531" s="58">
        <f t="shared" si="1900"/>
        <v>2.3717922562885643</v>
      </c>
      <c r="IJ531" s="58">
        <f t="shared" si="2060"/>
        <v>2.7391828767876629</v>
      </c>
      <c r="IK531" s="58">
        <f t="shared" si="1901"/>
        <v>25.014050114129834</v>
      </c>
      <c r="IL531" s="55">
        <f t="shared" si="1902"/>
        <v>4.857778945013979E-2</v>
      </c>
      <c r="IM531" s="56">
        <f t="shared" si="1903"/>
        <v>9.4818401876823458E-2</v>
      </c>
      <c r="IN531" s="260">
        <f t="shared" si="1904"/>
        <v>1.0222995100575569</v>
      </c>
      <c r="IO531" s="57">
        <f t="shared" si="1905"/>
        <v>0</v>
      </c>
      <c r="IP531" s="58">
        <f t="shared" si="2061"/>
        <v>0</v>
      </c>
      <c r="IQ531" s="58">
        <f t="shared" si="1906"/>
        <v>0</v>
      </c>
      <c r="IR531" s="58">
        <f t="shared" si="2062"/>
        <v>0</v>
      </c>
      <c r="IS531" s="58">
        <f t="shared" si="1907"/>
        <v>0</v>
      </c>
      <c r="IT531" s="55"/>
      <c r="IU531" s="56"/>
      <c r="IV531" s="260"/>
      <c r="IW531" s="57">
        <f t="shared" si="1911"/>
        <v>0</v>
      </c>
      <c r="IX531" s="58">
        <f t="shared" si="2063"/>
        <v>0</v>
      </c>
      <c r="IY531" s="58">
        <f t="shared" si="1912"/>
        <v>0</v>
      </c>
      <c r="IZ531" s="58">
        <f t="shared" si="2064"/>
        <v>0</v>
      </c>
      <c r="JA531" s="58">
        <f t="shared" si="1913"/>
        <v>0</v>
      </c>
      <c r="JB531" s="55"/>
      <c r="JC531" s="56"/>
      <c r="JD531" s="260"/>
      <c r="JE531" s="57">
        <f t="shared" si="1914"/>
        <v>0</v>
      </c>
      <c r="JF531" s="58">
        <f t="shared" si="2065"/>
        <v>0</v>
      </c>
      <c r="JG531" s="58">
        <f t="shared" si="1915"/>
        <v>0</v>
      </c>
      <c r="JH531" s="58">
        <f t="shared" si="2066"/>
        <v>0</v>
      </c>
      <c r="JI531" s="58">
        <f t="shared" si="1916"/>
        <v>0</v>
      </c>
      <c r="JJ531" s="55"/>
      <c r="JK531" s="56"/>
      <c r="JL531" s="260"/>
      <c r="JM531" s="57">
        <f t="shared" si="1917"/>
        <v>8.2926311191525848</v>
      </c>
      <c r="JN531" s="58">
        <f t="shared" si="2067"/>
        <v>9.592086415523795</v>
      </c>
      <c r="JO531" s="58">
        <f t="shared" si="1918"/>
        <v>0.79871800447356822</v>
      </c>
      <c r="JP531" s="58">
        <f t="shared" si="2068"/>
        <v>0.92243942336652396</v>
      </c>
      <c r="JQ531" s="58">
        <f t="shared" si="1919"/>
        <v>11.587764365383334</v>
      </c>
      <c r="JR531" s="55">
        <f t="shared" si="1920"/>
        <v>0.71563684397359217</v>
      </c>
      <c r="JS531" s="56">
        <f t="shared" si="1921"/>
        <v>6.8927705059279212E-2</v>
      </c>
      <c r="JT531" s="260">
        <f t="shared" si="1922"/>
        <v>1.1228171949643442</v>
      </c>
      <c r="JU531" s="57">
        <f t="shared" si="1923"/>
        <v>0</v>
      </c>
      <c r="JV531" s="58">
        <f t="shared" si="2069"/>
        <v>0</v>
      </c>
      <c r="JW531" s="58">
        <f t="shared" si="1924"/>
        <v>0</v>
      </c>
      <c r="JX531" s="58">
        <f t="shared" si="2070"/>
        <v>0</v>
      </c>
      <c r="JY531" s="58">
        <f t="shared" si="1925"/>
        <v>0</v>
      </c>
      <c r="JZ531" s="55"/>
      <c r="KA531" s="56"/>
      <c r="KB531" s="260"/>
      <c r="KC531" s="57">
        <f t="shared" si="1929"/>
        <v>0</v>
      </c>
      <c r="KD531" s="58">
        <f t="shared" si="2071"/>
        <v>0</v>
      </c>
      <c r="KE531" s="58">
        <f t="shared" si="1930"/>
        <v>0</v>
      </c>
      <c r="KF531" s="58">
        <f t="shared" si="2072"/>
        <v>0</v>
      </c>
      <c r="KG531" s="58">
        <f t="shared" si="1931"/>
        <v>0</v>
      </c>
      <c r="KH531" s="55"/>
      <c r="KI531" s="56"/>
      <c r="KJ531" s="260"/>
      <c r="KK531" s="57">
        <f t="shared" si="1935"/>
        <v>0</v>
      </c>
      <c r="KL531" s="58">
        <f t="shared" si="2073"/>
        <v>0</v>
      </c>
      <c r="KM531" s="58">
        <f t="shared" si="1936"/>
        <v>0</v>
      </c>
      <c r="KN531" s="58">
        <f t="shared" si="2074"/>
        <v>0</v>
      </c>
      <c r="KO531" s="58">
        <f t="shared" si="1937"/>
        <v>0</v>
      </c>
      <c r="KP531" s="55"/>
      <c r="KQ531" s="56"/>
      <c r="KR531" s="260"/>
      <c r="KS531" s="57">
        <f t="shared" si="1938"/>
        <v>0</v>
      </c>
      <c r="KT531" s="58">
        <f t="shared" si="2078"/>
        <v>0</v>
      </c>
      <c r="KU531" s="58">
        <f t="shared" si="1939"/>
        <v>0</v>
      </c>
      <c r="KV531" s="58">
        <f t="shared" si="2079"/>
        <v>0</v>
      </c>
      <c r="KW531" s="58">
        <f t="shared" si="1940"/>
        <v>0</v>
      </c>
      <c r="KX531" s="55"/>
      <c r="KY531" s="56"/>
      <c r="KZ531" s="260"/>
      <c r="LA531" s="57">
        <f t="shared" si="1944"/>
        <v>5.6475961724743033</v>
      </c>
      <c r="LB531" s="58">
        <f t="shared" si="2080"/>
        <v>6.532574492701027</v>
      </c>
      <c r="LC531" s="58">
        <f t="shared" si="1945"/>
        <v>0.24089431846476006</v>
      </c>
      <c r="LD531" s="58">
        <f t="shared" si="2081"/>
        <v>0.27820884839495141</v>
      </c>
      <c r="LE531" s="58">
        <f t="shared" si="1946"/>
        <v>15.804054098717288</v>
      </c>
      <c r="LF531" s="55">
        <f t="shared" si="2082"/>
        <v>0.35735110353315497</v>
      </c>
      <c r="LG531" s="56">
        <f t="shared" si="2083"/>
        <v>1.5242564784963112E-2</v>
      </c>
      <c r="LH531" s="260">
        <f t="shared" si="2084"/>
        <v>1.0583579912088363</v>
      </c>
      <c r="LI531" s="57">
        <f t="shared" si="1947"/>
        <v>0</v>
      </c>
      <c r="LJ531" s="58">
        <f t="shared" si="2085"/>
        <v>0</v>
      </c>
      <c r="LK531" s="58">
        <f t="shared" si="1948"/>
        <v>0</v>
      </c>
      <c r="LL531" s="58">
        <f t="shared" si="2086"/>
        <v>0</v>
      </c>
      <c r="LM531" s="58">
        <f t="shared" si="1949"/>
        <v>0</v>
      </c>
      <c r="LN531" s="55"/>
      <c r="LO531" s="56"/>
      <c r="LP531" s="260"/>
      <c r="LQ531" s="57">
        <f t="shared" si="1953"/>
        <v>4.3436640066666643E-2</v>
      </c>
      <c r="LR531" s="58">
        <f t="shared" si="2087"/>
        <v>5.0243161565113312E-2</v>
      </c>
      <c r="LS531" s="58">
        <f t="shared" si="1954"/>
        <v>1.1768208333333328E-3</v>
      </c>
      <c r="LT531" s="58">
        <f t="shared" si="2088"/>
        <v>1.359110380416666E-3</v>
      </c>
      <c r="LU531" s="58">
        <f t="shared" si="1955"/>
        <v>0.89416666666666633</v>
      </c>
      <c r="LV531" s="55">
        <f t="shared" si="2101"/>
        <v>4.857778945013979E-2</v>
      </c>
      <c r="LW531" s="56">
        <f t="shared" si="2102"/>
        <v>1.3161090400745572E-3</v>
      </c>
      <c r="LX531" s="260">
        <f t="shared" si="2103"/>
        <v>1.0078160048971445</v>
      </c>
      <c r="LY531" s="57">
        <f t="shared" si="1956"/>
        <v>0</v>
      </c>
      <c r="LZ531" s="58">
        <f t="shared" si="2089"/>
        <v>0</v>
      </c>
      <c r="MA531" s="58">
        <f t="shared" si="1957"/>
        <v>0</v>
      </c>
      <c r="MB531" s="58">
        <f t="shared" si="2090"/>
        <v>0</v>
      </c>
      <c r="MC531" s="58">
        <f t="shared" si="1958"/>
        <v>0</v>
      </c>
      <c r="MD531" s="55"/>
      <c r="ME531" s="56"/>
      <c r="MF531" s="260"/>
      <c r="MG531" s="57">
        <f t="shared" si="1962"/>
        <v>0</v>
      </c>
      <c r="MH531" s="58">
        <f t="shared" si="2091"/>
        <v>0</v>
      </c>
      <c r="MI531" s="58">
        <f t="shared" si="1963"/>
        <v>0</v>
      </c>
      <c r="MJ531" s="58">
        <f t="shared" si="2092"/>
        <v>0</v>
      </c>
      <c r="MK531" s="58">
        <f t="shared" si="1964"/>
        <v>0</v>
      </c>
      <c r="ML531" s="55"/>
      <c r="MM531" s="56"/>
      <c r="MN531" s="260"/>
      <c r="MO531" s="59">
        <v>1.177734695921552</v>
      </c>
      <c r="MP531" s="60"/>
      <c r="MQ531" s="60">
        <v>0.61589999999999989</v>
      </c>
      <c r="MR531" s="61"/>
      <c r="MS531" s="59">
        <f t="shared" si="1965"/>
        <v>1.0546014542991413</v>
      </c>
      <c r="MT531" s="60"/>
      <c r="MU531" s="60">
        <f t="shared" si="2093"/>
        <v>1.0831669240293769</v>
      </c>
      <c r="MV531" s="61"/>
      <c r="MW531" s="66">
        <f t="shared" si="2095"/>
        <v>1.2420407230974257</v>
      </c>
      <c r="MX531" s="67"/>
      <c r="MY531" s="67">
        <f t="shared" si="2097"/>
        <v>0.66712250850969312</v>
      </c>
      <c r="MZ531" s="261"/>
      <c r="NA531" s="59">
        <f t="shared" si="1966"/>
        <v>1.0543320222440316</v>
      </c>
      <c r="NB531" s="60"/>
      <c r="NC531" s="60">
        <f t="shared" si="1967"/>
        <v>1.0819289969865082</v>
      </c>
      <c r="ND531" s="262"/>
      <c r="NE531" s="62">
        <f t="shared" si="1968"/>
        <v>1.2417234036179294</v>
      </c>
      <c r="NF531" s="63"/>
      <c r="NG531" s="63">
        <f t="shared" si="1969"/>
        <v>0.66636006924399027</v>
      </c>
      <c r="NH531" s="64"/>
      <c r="NI531" s="238">
        <f t="shared" si="2104"/>
        <v>3.1731947949631412E-4</v>
      </c>
      <c r="NJ531" s="238">
        <f t="shared" si="2105"/>
        <v>0</v>
      </c>
      <c r="NK531" s="238">
        <f t="shared" si="2106"/>
        <v>7.6243926570285225E-4</v>
      </c>
      <c r="NL531" s="238">
        <f t="shared" si="2107"/>
        <v>0</v>
      </c>
      <c r="NM531" s="239">
        <f t="shared" si="1970"/>
        <v>0</v>
      </c>
      <c r="NN531" s="240">
        <f t="shared" si="1971"/>
        <v>0</v>
      </c>
      <c r="NO531" s="240">
        <f>O531*IN531+0.001</f>
        <v>0.57536333437393916</v>
      </c>
      <c r="NP531" s="240">
        <f t="shared" si="1972"/>
        <v>0</v>
      </c>
      <c r="NQ531" s="240">
        <f t="shared" si="2131"/>
        <v>0</v>
      </c>
      <c r="NR531" s="240">
        <f t="shared" si="1973"/>
        <v>0</v>
      </c>
      <c r="NS531" s="240">
        <f t="shared" si="1974"/>
        <v>0.27048666226691054</v>
      </c>
      <c r="NT531" s="240">
        <f t="shared" si="1975"/>
        <v>0</v>
      </c>
      <c r="NU531" s="240">
        <f t="shared" si="1976"/>
        <v>0</v>
      </c>
      <c r="NV531" s="240">
        <f t="shared" si="1977"/>
        <v>0</v>
      </c>
      <c r="NW531" s="240">
        <f t="shared" si="1978"/>
        <v>0</v>
      </c>
      <c r="NX531" s="240">
        <f t="shared" si="1979"/>
        <v>0.37571708687913691</v>
      </c>
      <c r="NY531" s="240">
        <f t="shared" si="1980"/>
        <v>0</v>
      </c>
      <c r="NZ531" s="240">
        <f t="shared" si="1981"/>
        <v>2.0156320097942892E-2</v>
      </c>
      <c r="OA531" s="240">
        <f t="shared" si="1982"/>
        <v>0</v>
      </c>
      <c r="OB531" s="241">
        <f t="shared" si="1983"/>
        <v>0</v>
      </c>
      <c r="OC531" s="4"/>
      <c r="OD531" s="4"/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136"/>
      <c r="OP531" s="13"/>
      <c r="OQ531" s="13"/>
      <c r="OR531" s="13"/>
      <c r="OS531" s="13"/>
      <c r="OT531" s="13"/>
    </row>
    <row r="532" spans="1:410" ht="15" customHeight="1">
      <c r="A532" s="242">
        <v>513</v>
      </c>
      <c r="B532" s="49" t="s">
        <v>582</v>
      </c>
      <c r="C532" s="50">
        <v>1</v>
      </c>
      <c r="D532" s="51">
        <v>27.4</v>
      </c>
      <c r="E532" s="52">
        <v>27.4</v>
      </c>
      <c r="F532" s="52"/>
      <c r="G532" s="52"/>
      <c r="H532" s="53"/>
      <c r="I532" s="57">
        <v>2.453612428667924</v>
      </c>
      <c r="J532" s="58"/>
      <c r="K532" s="58">
        <v>1.0157999999999996</v>
      </c>
      <c r="L532" s="243"/>
      <c r="M532" s="1">
        <v>0</v>
      </c>
      <c r="N532" s="2">
        <v>0</v>
      </c>
      <c r="O532" s="2">
        <v>1.4378124286679244</v>
      </c>
      <c r="P532" s="2">
        <v>0</v>
      </c>
      <c r="Q532" s="2">
        <v>0</v>
      </c>
      <c r="R532" s="2">
        <v>0</v>
      </c>
      <c r="S532" s="2">
        <v>0.24149999999999999</v>
      </c>
      <c r="T532" s="2">
        <v>0</v>
      </c>
      <c r="U532" s="2">
        <v>0</v>
      </c>
      <c r="V532" s="2">
        <v>0.37819999999999998</v>
      </c>
      <c r="W532" s="2">
        <v>0</v>
      </c>
      <c r="X532" s="2">
        <v>0.35489999999999999</v>
      </c>
      <c r="Y532" s="2">
        <v>0</v>
      </c>
      <c r="Z532" s="2">
        <v>4.1200000000000001E-2</v>
      </c>
      <c r="AA532" s="2">
        <v>0</v>
      </c>
      <c r="AB532" s="3">
        <v>0</v>
      </c>
      <c r="AC532" s="244">
        <v>0</v>
      </c>
      <c r="AD532" s="108">
        <v>0</v>
      </c>
      <c r="AE532" s="108">
        <v>0</v>
      </c>
      <c r="AF532" s="108">
        <f t="shared" si="1984"/>
        <v>0</v>
      </c>
      <c r="AG532" s="108">
        <f t="shared" si="1985"/>
        <v>0</v>
      </c>
      <c r="AH532" s="108">
        <v>0</v>
      </c>
      <c r="AI532" s="108">
        <v>0</v>
      </c>
      <c r="AJ532" s="108">
        <f t="shared" si="1986"/>
        <v>0</v>
      </c>
      <c r="AK532" s="108">
        <f t="shared" si="1987"/>
        <v>0</v>
      </c>
      <c r="AL532" s="108">
        <v>0</v>
      </c>
      <c r="AM532" s="245">
        <v>0</v>
      </c>
      <c r="AN532" s="244">
        <v>0</v>
      </c>
      <c r="AO532" s="108">
        <v>0</v>
      </c>
      <c r="AP532" s="108">
        <v>0</v>
      </c>
      <c r="AQ532" s="108">
        <f t="shared" si="1988"/>
        <v>0</v>
      </c>
      <c r="AR532" s="108">
        <f t="shared" si="1989"/>
        <v>0</v>
      </c>
      <c r="AS532" s="246">
        <v>0</v>
      </c>
      <c r="AT532" s="247">
        <v>0</v>
      </c>
      <c r="AU532" s="108">
        <v>0</v>
      </c>
      <c r="AV532" s="108">
        <f t="shared" si="1990"/>
        <v>0</v>
      </c>
      <c r="AW532" s="108">
        <f t="shared" si="1991"/>
        <v>0</v>
      </c>
      <c r="AX532" s="108">
        <v>0</v>
      </c>
      <c r="AY532" s="245">
        <v>0</v>
      </c>
      <c r="AZ532" s="248">
        <v>5</v>
      </c>
      <c r="BA532" s="108">
        <v>25.485833333333332</v>
      </c>
      <c r="BB532" s="108">
        <v>2.6578078731320001</v>
      </c>
      <c r="BC532" s="109">
        <v>2.1262462985056003</v>
      </c>
      <c r="BD532" s="109">
        <v>0.53156157462639975</v>
      </c>
      <c r="BE532" s="108">
        <v>0.99667812499999997</v>
      </c>
      <c r="BF532" s="109">
        <v>0.79734250000000007</v>
      </c>
      <c r="BG532" s="109">
        <v>0.19933562499999991</v>
      </c>
      <c r="BH532" s="108">
        <v>2.1272433111969691</v>
      </c>
      <c r="BI532" s="109">
        <f t="shared" si="1992"/>
        <v>1.2450074382576277</v>
      </c>
      <c r="BJ532" s="108">
        <f t="shared" si="1993"/>
        <v>4.1151521855105372E-2</v>
      </c>
      <c r="BK532" s="108">
        <v>1.5633781321331153</v>
      </c>
      <c r="BL532" s="245">
        <v>39.397128929754494</v>
      </c>
      <c r="BM532" s="244">
        <v>0</v>
      </c>
      <c r="BN532" s="108">
        <v>0</v>
      </c>
      <c r="BO532" s="108">
        <v>0</v>
      </c>
      <c r="BP532" s="108">
        <f t="shared" si="1994"/>
        <v>0</v>
      </c>
      <c r="BQ532" s="108">
        <f t="shared" si="1995"/>
        <v>0</v>
      </c>
      <c r="BR532" s="108">
        <v>0</v>
      </c>
      <c r="BS532" s="108">
        <v>0</v>
      </c>
      <c r="BT532" s="108">
        <f t="shared" si="1996"/>
        <v>0</v>
      </c>
      <c r="BU532" s="108">
        <f t="shared" si="1997"/>
        <v>0</v>
      </c>
      <c r="BV532" s="108">
        <v>0</v>
      </c>
      <c r="BW532" s="245">
        <v>0</v>
      </c>
      <c r="BX532" s="107">
        <v>0</v>
      </c>
      <c r="BY532" s="108">
        <v>0</v>
      </c>
      <c r="BZ532" s="109">
        <f t="shared" si="1998"/>
        <v>0</v>
      </c>
      <c r="CA532" s="109">
        <f t="shared" si="1999"/>
        <v>0</v>
      </c>
      <c r="CB532" s="108">
        <v>0</v>
      </c>
      <c r="CC532" s="110">
        <v>0</v>
      </c>
      <c r="CD532" s="244">
        <v>0</v>
      </c>
      <c r="CE532" s="108">
        <v>0</v>
      </c>
      <c r="CF532" s="109">
        <f t="shared" si="2000"/>
        <v>0</v>
      </c>
      <c r="CG532" s="109">
        <f t="shared" si="2001"/>
        <v>0</v>
      </c>
      <c r="CH532" s="108">
        <v>0</v>
      </c>
      <c r="CI532" s="245">
        <v>0</v>
      </c>
      <c r="CJ532" s="249">
        <v>2.5561250586333633</v>
      </c>
      <c r="CK532" s="250">
        <v>0.56234751289933993</v>
      </c>
      <c r="CL532" s="250">
        <v>0.4356967681713555</v>
      </c>
      <c r="CM532" s="251">
        <v>0.4356967681713555</v>
      </c>
      <c r="CN532" s="252">
        <f t="shared" ref="CN532:CN585" si="2141">CM532*0.48745</f>
        <v>0.21238038964512723</v>
      </c>
      <c r="CO532" s="250">
        <v>1.7204076390883611</v>
      </c>
      <c r="CP532" s="252">
        <f t="shared" si="2002"/>
        <v>0.17027562567113147</v>
      </c>
      <c r="CQ532" s="250">
        <v>0.53838436657631172</v>
      </c>
      <c r="CR532" s="250">
        <v>0.38504411945184658</v>
      </c>
      <c r="CS532" s="252">
        <f t="shared" si="2003"/>
        <v>7.4486784907959727E-3</v>
      </c>
      <c r="CT532" s="252">
        <f t="shared" si="2004"/>
        <v>0.22535400170334335</v>
      </c>
      <c r="CU532" s="250">
        <f t="shared" ref="CU532:CU585" si="2142">CJ532+CK532+CL532+CO532+CR532</f>
        <v>5.6596210982442656</v>
      </c>
      <c r="CV532" s="245">
        <f t="shared" si="2005"/>
        <v>7.131122583787775</v>
      </c>
      <c r="CW532" s="244">
        <v>0</v>
      </c>
      <c r="CX532" s="108">
        <v>0</v>
      </c>
      <c r="CY532" s="108">
        <f t="shared" si="2006"/>
        <v>0</v>
      </c>
      <c r="CZ532" s="108">
        <f t="shared" si="2007"/>
        <v>0</v>
      </c>
      <c r="DA532" s="108">
        <v>0</v>
      </c>
      <c r="DB532" s="245">
        <v>0</v>
      </c>
      <c r="DC532" s="244">
        <v>0</v>
      </c>
      <c r="DD532" s="108">
        <v>0</v>
      </c>
      <c r="DE532" s="108">
        <f t="shared" si="2008"/>
        <v>0</v>
      </c>
      <c r="DF532" s="108">
        <f t="shared" si="2009"/>
        <v>0</v>
      </c>
      <c r="DG532" s="108">
        <v>0</v>
      </c>
      <c r="DH532" s="245">
        <v>0</v>
      </c>
      <c r="DI532" s="107">
        <v>4.0119474391640004</v>
      </c>
      <c r="DJ532" s="108">
        <v>0.88262843661608015</v>
      </c>
      <c r="DK532" s="108">
        <v>6.900287866737663E-2</v>
      </c>
      <c r="DL532" s="108">
        <v>2.7002532597716482</v>
      </c>
      <c r="DM532" s="108">
        <f t="shared" si="2010"/>
        <v>0.2672548661326391</v>
      </c>
      <c r="DN532" s="108">
        <f t="shared" si="2011"/>
        <v>0.84501725511293957</v>
      </c>
      <c r="DO532" s="108">
        <v>0.55945973703799468</v>
      </c>
      <c r="DP532" s="108">
        <f t="shared" si="2012"/>
        <v>1.0822748613000007E-2</v>
      </c>
      <c r="DQ532" s="108">
        <f t="shared" si="2013"/>
        <v>0.32743388137675306</v>
      </c>
      <c r="DR532" s="108">
        <v>0.41116458756285507</v>
      </c>
      <c r="DS532" s="110">
        <v>10.361347606583946</v>
      </c>
      <c r="DT532" s="244">
        <v>0</v>
      </c>
      <c r="DU532" s="108">
        <v>0</v>
      </c>
      <c r="DV532" s="108">
        <v>0</v>
      </c>
      <c r="DW532" s="108">
        <f t="shared" si="2014"/>
        <v>0</v>
      </c>
      <c r="DX532" s="108">
        <f t="shared" si="2015"/>
        <v>0</v>
      </c>
      <c r="DY532" s="108">
        <v>0</v>
      </c>
      <c r="DZ532" s="108">
        <v>0</v>
      </c>
      <c r="EA532" s="108"/>
      <c r="EB532" s="108">
        <v>0</v>
      </c>
      <c r="EC532" s="108">
        <f t="shared" si="2016"/>
        <v>0</v>
      </c>
      <c r="ED532" s="108">
        <f t="shared" si="2017"/>
        <v>0</v>
      </c>
      <c r="EE532" s="108">
        <v>0</v>
      </c>
      <c r="EF532" s="245">
        <v>0</v>
      </c>
      <c r="EG532" s="249">
        <v>1.61347111111111</v>
      </c>
      <c r="EH532" s="250">
        <v>0.354963644444444</v>
      </c>
      <c r="EI532" s="250">
        <v>4.1383022222222099</v>
      </c>
      <c r="EJ532" s="250">
        <v>1.0859515717466699</v>
      </c>
      <c r="EK532" s="250">
        <f t="shared" si="2018"/>
        <v>0.10748097086205491</v>
      </c>
      <c r="EL532" s="250">
        <v>0.3398376848624029</v>
      </c>
      <c r="EM532" s="250">
        <v>0.52506626411528401</v>
      </c>
      <c r="EN532" s="250">
        <f t="shared" si="2019"/>
        <v>1.0157406879310171E-2</v>
      </c>
      <c r="EO532" s="250">
        <f t="shared" si="2020"/>
        <v>0.30730448226622403</v>
      </c>
      <c r="EP532" s="250">
        <v>7.7177548136397185</v>
      </c>
      <c r="EQ532" s="245">
        <v>9.7243710651860447</v>
      </c>
      <c r="ER532" s="244">
        <v>0</v>
      </c>
      <c r="ES532" s="108">
        <v>0</v>
      </c>
      <c r="ET532" s="108">
        <v>0</v>
      </c>
      <c r="EU532" s="108">
        <f t="shared" si="2021"/>
        <v>0</v>
      </c>
      <c r="EV532" s="108">
        <f t="shared" si="2022"/>
        <v>0</v>
      </c>
      <c r="EW532" s="108">
        <v>0</v>
      </c>
      <c r="EX532" s="108">
        <v>0</v>
      </c>
      <c r="EY532" s="108">
        <f t="shared" si="2023"/>
        <v>0</v>
      </c>
      <c r="EZ532" s="108">
        <f t="shared" si="2024"/>
        <v>0</v>
      </c>
      <c r="FA532" s="108">
        <v>0</v>
      </c>
      <c r="FB532" s="245">
        <v>0</v>
      </c>
      <c r="FC532" s="244">
        <v>0.83333333333333293</v>
      </c>
      <c r="FD532" s="108">
        <v>6.0833333333333302E-2</v>
      </c>
      <c r="FE532" s="108">
        <f t="shared" si="2025"/>
        <v>1.1768208333333328E-3</v>
      </c>
      <c r="FF532" s="108">
        <f t="shared" si="2026"/>
        <v>3.5603803333333316E-2</v>
      </c>
      <c r="FG532" s="108">
        <v>4.4708333333333301E-2</v>
      </c>
      <c r="FH532" s="245">
        <v>1.1266499999999995</v>
      </c>
      <c r="FI532" s="244">
        <v>0</v>
      </c>
      <c r="FJ532" s="108">
        <v>0</v>
      </c>
      <c r="FK532" s="108">
        <f t="shared" si="2027"/>
        <v>0</v>
      </c>
      <c r="FL532" s="108">
        <f t="shared" si="2028"/>
        <v>0</v>
      </c>
      <c r="FM532" s="108">
        <v>0</v>
      </c>
      <c r="FN532" s="245">
        <v>0</v>
      </c>
      <c r="FO532" s="244">
        <v>0</v>
      </c>
      <c r="FP532" s="108">
        <v>0</v>
      </c>
      <c r="FQ532" s="108">
        <f t="shared" si="2029"/>
        <v>0</v>
      </c>
      <c r="FR532" s="108">
        <f t="shared" si="2030"/>
        <v>0</v>
      </c>
      <c r="FS532" s="108">
        <v>0</v>
      </c>
      <c r="FT532" s="110">
        <v>0</v>
      </c>
      <c r="FU532" s="253">
        <f t="shared" ref="FU532:FU585" si="2143">AC532+AD532+AN532+AO532+BM532+BN532+CJ532+CK532+DI532+DJ532+DT532+DU532+EG532+EH532+ER532+ES532</f>
        <v>9.981483202868338</v>
      </c>
      <c r="FV532" s="254">
        <f t="shared" ref="FV532:FV585" si="2144">AH532+AS532-AT532+BD532+BG532+BR532+CL532-CN532+DK532+DY532+DZ532+EA532+EI532+EW532+FC532</f>
        <v>5.9948520123755475</v>
      </c>
      <c r="FW532" s="254">
        <f t="shared" ref="FW532:FW585" si="2145">AT532+BC532+BF532+CN532</f>
        <v>3.1359691881507277</v>
      </c>
      <c r="FX532" s="254">
        <f t="shared" ref="FX532:FX585" si="2146">BA532</f>
        <v>25.485833333333332</v>
      </c>
      <c r="FY532" s="254">
        <f t="shared" ref="FY532:FY585" si="2147">BX532</f>
        <v>0</v>
      </c>
      <c r="FZ532" s="254">
        <f t="shared" ref="FZ532:FZ585" si="2148">CD532</f>
        <v>0</v>
      </c>
      <c r="GA532" s="254">
        <f t="shared" si="2031"/>
        <v>0</v>
      </c>
      <c r="GB532" s="254">
        <f t="shared" si="2032"/>
        <v>0</v>
      </c>
      <c r="GC532" s="254">
        <f t="shared" si="2033"/>
        <v>0</v>
      </c>
      <c r="GD532" s="254">
        <f t="shared" si="2034"/>
        <v>0</v>
      </c>
      <c r="GE532" s="254">
        <f t="shared" ref="GE532:GE585" si="2149">AE532+AP532+BO532+CO532+DL532+DV532+EJ532+ET532</f>
        <v>5.5066124706066795</v>
      </c>
      <c r="GF532" s="255">
        <f t="shared" ref="GF532:GF585" si="2150">(AG532+AR532+BQ532+CQ532+DN532+DX532+EL532+EV532)*1.22</f>
        <v>2.102351953993018</v>
      </c>
      <c r="GG532" s="255">
        <f t="shared" ref="GG532:GG585" si="2151">AF532+AQ532+BP532+CP532+DM532+DW532+EK532+EU532</f>
        <v>0.54501146266582545</v>
      </c>
      <c r="GH532" s="254">
        <f t="shared" ref="GH532:GH585" si="2152">AI532+AU532+BH532+BS532+BY532+CE532+CR532+CX532+DD532+DO532+EB532+EM532+EX532+FD532+FJ532+FP532</f>
        <v>3.6576467651354281</v>
      </c>
      <c r="GI532" s="255">
        <f t="shared" ref="GI532:GI585" si="2153">(AK532+AW532+BI532+BU532+BZ532+CF532+CT532+CZ532+DF532+DQ532+ED532+EO532+EZ532+FF532+FL532+FR532)*1.22</f>
        <v>2.6116584004634831</v>
      </c>
      <c r="GJ532" s="256">
        <f t="shared" ref="GJ532:GJ585" si="2154">AJ532+AV532+BJ532+BT532+CA532+CG532+CS532+CY532+DE532+DP532+EC532+EN532+EY532+FE532+FK532+FQ532</f>
        <v>7.0757176671544852E-2</v>
      </c>
      <c r="GK532" s="253">
        <f t="shared" si="2035"/>
        <v>53.762396972470057</v>
      </c>
      <c r="GL532" s="257">
        <f t="shared" si="2036"/>
        <v>67.740620185312281</v>
      </c>
      <c r="GM532" s="221">
        <f t="shared" si="2037"/>
        <v>67.740620185312281</v>
      </c>
      <c r="GN532" s="222">
        <f t="shared" si="2038"/>
        <v>18.516321882229299</v>
      </c>
      <c r="GO532" s="222">
        <f t="shared" si="2039"/>
        <v>4.727189662635003</v>
      </c>
      <c r="GP532" s="55">
        <f t="shared" si="2040"/>
        <v>0.27334148744986042</v>
      </c>
      <c r="GQ532" s="56">
        <f t="shared" si="2041"/>
        <v>6.9783678532957485E-2</v>
      </c>
      <c r="GR532" s="258">
        <f t="shared" si="2042"/>
        <v>1.0536421028881484</v>
      </c>
      <c r="GS532" s="227">
        <f t="shared" ref="GS532:GS540" si="2155">GL532</f>
        <v>67.740620185312281</v>
      </c>
      <c r="GT532" s="222">
        <f t="shared" si="2109"/>
        <v>18.516321882229299</v>
      </c>
      <c r="GU532" s="222">
        <f t="shared" si="2110"/>
        <v>4.727189662635003</v>
      </c>
      <c r="GV532" s="37">
        <f t="shared" si="2099"/>
        <v>0.27334148744986042</v>
      </c>
      <c r="GW532" s="228">
        <f t="shared" si="2100"/>
        <v>6.9783678532957485E-2</v>
      </c>
      <c r="GX532" s="258">
        <f t="shared" si="2043"/>
        <v>1.0536421028881484</v>
      </c>
      <c r="GY532" s="221">
        <f t="shared" si="2108"/>
        <v>28.343491255557787</v>
      </c>
      <c r="GZ532" s="222">
        <f t="shared" si="2044"/>
        <v>16.602496448139675</v>
      </c>
      <c r="HA532" s="222">
        <f t="shared" si="2045"/>
        <v>0.99161685898051388</v>
      </c>
      <c r="HB532" s="55">
        <f t="shared" si="2046"/>
        <v>0.58576045902193308</v>
      </c>
      <c r="HC532" s="56">
        <f t="shared" si="2047"/>
        <v>3.4985699187148334E-2</v>
      </c>
      <c r="HD532" s="258">
        <f t="shared" si="2048"/>
        <v>1.0972079487328261</v>
      </c>
      <c r="HE532" s="221">
        <f t="shared" si="2049"/>
        <v>28.343491255557787</v>
      </c>
      <c r="HF532" s="222">
        <f t="shared" si="2050"/>
        <v>16.602496448139675</v>
      </c>
      <c r="HG532" s="222">
        <f t="shared" si="2051"/>
        <v>0.99161685898051388</v>
      </c>
      <c r="HH532" s="55">
        <f t="shared" si="2052"/>
        <v>0.58576045902193308</v>
      </c>
      <c r="HI532" s="56">
        <f t="shared" si="2053"/>
        <v>3.4985699187148334E-2</v>
      </c>
      <c r="HJ532" s="259">
        <f t="shared" si="2054"/>
        <v>1.0972079487328261</v>
      </c>
      <c r="HK532" s="54">
        <f t="shared" ref="HK532:HK585" si="2156">I532*GR532</f>
        <v>2.5852293590141686</v>
      </c>
      <c r="HL532" s="55">
        <f t="shared" ref="HL532:HL585" si="2157">J532*GX532</f>
        <v>0</v>
      </c>
      <c r="HM532" s="55">
        <f t="shared" ref="HM532:HM585" si="2158">K532*HD532</f>
        <v>1.1145438343228042</v>
      </c>
      <c r="HN532" s="56">
        <f t="shared" ref="HN532:HN585" si="2159">L532*HJ532</f>
        <v>0</v>
      </c>
      <c r="HQ532" s="57">
        <f t="shared" ref="HQ532:HQ585" si="2160">AC532+AD532+AG532*1.22+AK532*1.22</f>
        <v>0</v>
      </c>
      <c r="HR532" s="58">
        <f t="shared" si="2055"/>
        <v>0</v>
      </c>
      <c r="HS532" s="58">
        <f t="shared" ref="HS532:HS585" si="2161">AF532+AJ532</f>
        <v>0</v>
      </c>
      <c r="HT532" s="58">
        <f t="shared" si="2056"/>
        <v>0</v>
      </c>
      <c r="HU532" s="58">
        <f t="shared" ref="HU532:HU585" si="2162">AM532/1.05/1.2</f>
        <v>0</v>
      </c>
      <c r="HV532" s="55"/>
      <c r="HW532" s="56"/>
      <c r="HX532" s="260"/>
      <c r="HY532" s="57">
        <f t="shared" ref="HY532:HY585" si="2163">AN532+AO532+AR532*1.22+AW532*1.22</f>
        <v>0</v>
      </c>
      <c r="HZ532" s="58">
        <f t="shared" si="2057"/>
        <v>0</v>
      </c>
      <c r="IA532" s="58">
        <f t="shared" ref="IA532:IA585" si="2164">AQ532+AT532+AV532</f>
        <v>0</v>
      </c>
      <c r="IB532" s="58">
        <f t="shared" si="2058"/>
        <v>0</v>
      </c>
      <c r="IC532" s="58">
        <f t="shared" ref="IC532:IC585" si="2165">AY532/1.05/1.2</f>
        <v>0</v>
      </c>
      <c r="ID532" s="55"/>
      <c r="IE532" s="56"/>
      <c r="IF532" s="260"/>
      <c r="IG532" s="57">
        <f t="shared" ref="IG532:IG585" si="2166">BI532*1.22</f>
        <v>1.5189090746743057</v>
      </c>
      <c r="IH532" s="58">
        <f t="shared" si="2059"/>
        <v>1.7569221266757695</v>
      </c>
      <c r="II532" s="58">
        <f t="shared" ref="II532:II585" si="2167">BC532+BF532+BJ532</f>
        <v>2.9647403203607059</v>
      </c>
      <c r="IJ532" s="58">
        <f t="shared" si="2060"/>
        <v>3.4239785959845794</v>
      </c>
      <c r="IK532" s="58">
        <f t="shared" ref="IK532:IK585" si="2168">BL532/1.05/1.2</f>
        <v>31.267562642662295</v>
      </c>
      <c r="IL532" s="55">
        <f t="shared" ref="IL532:IL586" si="2169">IG532/IK532</f>
        <v>4.8577789450139797E-2</v>
      </c>
      <c r="IM532" s="56">
        <f t="shared" ref="IM532:IM586" si="2170">II532/IK532</f>
        <v>9.4818401876823472E-2</v>
      </c>
      <c r="IN532" s="260">
        <f t="shared" ref="IN532:IN586" si="2171">1+IL532*(IJ532*$GV$14-IJ532)/IJ532+IM532*(IK532*$GW$14-IK532)/IK532</f>
        <v>1.0222995100575569</v>
      </c>
      <c r="IO532" s="57">
        <f t="shared" ref="IO532:IO585" si="2172">BM532+BN532+BQ532*1.22+BU532*1.22</f>
        <v>0</v>
      </c>
      <c r="IP532" s="58">
        <f t="shared" si="2061"/>
        <v>0</v>
      </c>
      <c r="IQ532" s="58">
        <f t="shared" ref="IQ532:IQ585" si="2173">BP532+BT532</f>
        <v>0</v>
      </c>
      <c r="IR532" s="58">
        <f t="shared" si="2062"/>
        <v>0</v>
      </c>
      <c r="IS532" s="58">
        <f t="shared" ref="IS532:IS585" si="2174">BW532/1.05/1.2</f>
        <v>0</v>
      </c>
      <c r="IT532" s="55"/>
      <c r="IU532" s="56"/>
      <c r="IV532" s="260"/>
      <c r="IW532" s="57">
        <f t="shared" ref="IW532:IW585" si="2175">BZ532*1.22</f>
        <v>0</v>
      </c>
      <c r="IX532" s="58">
        <f t="shared" si="2063"/>
        <v>0</v>
      </c>
      <c r="IY532" s="58">
        <f t="shared" ref="IY532:IY585" si="2176">CA532</f>
        <v>0</v>
      </c>
      <c r="IZ532" s="58">
        <f t="shared" si="2064"/>
        <v>0</v>
      </c>
      <c r="JA532" s="58">
        <f t="shared" ref="JA532:JA585" si="2177">CC532/1.05/1.2</f>
        <v>0</v>
      </c>
      <c r="JB532" s="55"/>
      <c r="JC532" s="56"/>
      <c r="JD532" s="260"/>
      <c r="JE532" s="57">
        <f t="shared" ref="JE532:JE585" si="2178">CF532*1.22</f>
        <v>0</v>
      </c>
      <c r="JF532" s="58">
        <f t="shared" si="2065"/>
        <v>0</v>
      </c>
      <c r="JG532" s="58">
        <f t="shared" ref="JG532:JG585" si="2179">CG532</f>
        <v>0</v>
      </c>
      <c r="JH532" s="58">
        <f t="shared" si="2066"/>
        <v>0</v>
      </c>
      <c r="JI532" s="58">
        <f t="shared" ref="JI532:JI585" si="2180">CI532/1.05/1.2</f>
        <v>0</v>
      </c>
      <c r="JJ532" s="55"/>
      <c r="JK532" s="56"/>
      <c r="JL532" s="260"/>
      <c r="JM532" s="57">
        <f t="shared" ref="JM532:JM585" si="2181">CJ532+CK532+CQ532*1.22+CT532*1.22</f>
        <v>4.0502333808338822</v>
      </c>
      <c r="JN532" s="58">
        <f t="shared" si="2067"/>
        <v>4.6849049516105516</v>
      </c>
      <c r="JO532" s="58">
        <f t="shared" ref="JO532:JO585" si="2182">CN532+CP532+CS532</f>
        <v>0.39010469380705465</v>
      </c>
      <c r="JP532" s="58">
        <f t="shared" si="2068"/>
        <v>0.45053191087776745</v>
      </c>
      <c r="JQ532" s="58">
        <f t="shared" ref="JQ532:JQ585" si="2183">CV532/1.05/1.2</f>
        <v>5.6596210982442665</v>
      </c>
      <c r="JR532" s="55">
        <f t="shared" ref="JR532:JR586" si="2184">JM532/JQ532</f>
        <v>0.71563684397359206</v>
      </c>
      <c r="JS532" s="56">
        <f t="shared" ref="JS532:JS586" si="2185">JO532/JQ532</f>
        <v>6.8927705059279198E-2</v>
      </c>
      <c r="JT532" s="260">
        <f t="shared" ref="JT532:JT586" si="2186">1+JR532*(JP532*$GV$14-JP532)/JP532+JS532*(JQ532*$GW$14-JQ532)/JQ532</f>
        <v>1.1228171949643442</v>
      </c>
      <c r="JU532" s="57">
        <f t="shared" ref="JU532:JU585" si="2187">CZ532*1.22</f>
        <v>0</v>
      </c>
      <c r="JV532" s="58">
        <f t="shared" si="2069"/>
        <v>0</v>
      </c>
      <c r="JW532" s="58">
        <f t="shared" ref="JW532:JW585" si="2188">CY532</f>
        <v>0</v>
      </c>
      <c r="JX532" s="58">
        <f t="shared" si="2070"/>
        <v>0</v>
      </c>
      <c r="JY532" s="58">
        <f t="shared" ref="JY532:JY585" si="2189">DB532/1.05/1.2</f>
        <v>0</v>
      </c>
      <c r="JZ532" s="55"/>
      <c r="KA532" s="56"/>
      <c r="KB532" s="260"/>
      <c r="KC532" s="57">
        <f t="shared" ref="KC532:KC585" si="2190">DF532*1.22</f>
        <v>0</v>
      </c>
      <c r="KD532" s="58">
        <f t="shared" si="2071"/>
        <v>0</v>
      </c>
      <c r="KE532" s="58">
        <f t="shared" ref="KE532:KE585" si="2191">DE532</f>
        <v>0</v>
      </c>
      <c r="KF532" s="58">
        <f t="shared" si="2072"/>
        <v>0</v>
      </c>
      <c r="KG532" s="58">
        <f t="shared" ref="KG532:KG585" si="2192">DH532/1.05/1.2</f>
        <v>0</v>
      </c>
      <c r="KH532" s="55"/>
      <c r="KI532" s="56"/>
      <c r="KJ532" s="260"/>
      <c r="KK532" s="57">
        <f t="shared" ref="KK532:KK585" si="2193">DI532+DJ532+DN532*1.22+DQ532*1.22</f>
        <v>6.3249662622975062</v>
      </c>
      <c r="KL532" s="58">
        <f t="shared" si="2073"/>
        <v>7.3160884755995257</v>
      </c>
      <c r="KM532" s="58">
        <f t="shared" ref="KM532:KM585" si="2194">DM532+DP532</f>
        <v>0.27807761474563913</v>
      </c>
      <c r="KN532" s="58">
        <f t="shared" si="2074"/>
        <v>0.32115183726973867</v>
      </c>
      <c r="KO532" s="58">
        <f t="shared" ref="KO532:KO585" si="2195">DS532/1.05/1.2</f>
        <v>8.2232917512571007</v>
      </c>
      <c r="KP532" s="55">
        <f t="shared" ref="KP532:KP586" si="2196">KK532/KO532</f>
        <v>0.7691526038013432</v>
      </c>
      <c r="KQ532" s="56">
        <f t="shared" ref="KQ532:KQ586" si="2197">KM532/KO532</f>
        <v>3.3815851748556676E-2</v>
      </c>
      <c r="KR532" s="260">
        <f t="shared" ref="KR532:KR586" si="2198">1+KP532*(KN532*$GV$14-KN532)/KN532+KQ532*(KO532*$GW$14-KO532)/KO532</f>
        <v>1.125764288451522</v>
      </c>
      <c r="KS532" s="57">
        <f t="shared" ref="KS532:KS585" si="2199">DT532+DU532+DX532*1.22+ED532*1.22</f>
        <v>0</v>
      </c>
      <c r="KT532" s="58">
        <f t="shared" si="2078"/>
        <v>0</v>
      </c>
      <c r="KU532" s="58">
        <f t="shared" ref="KU532:KU585" si="2200">DW532+EC532</f>
        <v>0</v>
      </c>
      <c r="KV532" s="58">
        <f t="shared" si="2079"/>
        <v>0</v>
      </c>
      <c r="KW532" s="58">
        <f t="shared" ref="KW532:KW585" si="2201">EF532/1.05/1.2</f>
        <v>0</v>
      </c>
      <c r="KX532" s="55"/>
      <c r="KY532" s="56"/>
      <c r="KZ532" s="260"/>
      <c r="LA532" s="57">
        <f t="shared" ref="LA532:LA585" si="2202">EG532+EH532+EL532*1.22+EO532*1.22</f>
        <v>2.7579481994524784</v>
      </c>
      <c r="LB532" s="58">
        <f t="shared" si="2080"/>
        <v>3.1901186823066818</v>
      </c>
      <c r="LC532" s="58">
        <f t="shared" ref="LC532:LC585" si="2203">EK532+EN532</f>
        <v>0.11763837774136508</v>
      </c>
      <c r="LD532" s="58">
        <f t="shared" si="2081"/>
        <v>0.13586056245350253</v>
      </c>
      <c r="LE532" s="58">
        <f t="shared" ref="LE532:LE585" si="2204">EQ532/1.05/1.2</f>
        <v>7.7177548136397185</v>
      </c>
      <c r="LF532" s="55">
        <f t="shared" si="2082"/>
        <v>0.35735110353315575</v>
      </c>
      <c r="LG532" s="56">
        <f t="shared" si="2083"/>
        <v>1.5242564784963211E-2</v>
      </c>
      <c r="LH532" s="260">
        <f t="shared" si="2084"/>
        <v>1.0583579912088363</v>
      </c>
      <c r="LI532" s="57">
        <f t="shared" ref="LI532:LI585" si="2205">ER532+ES532+EV532*1.22+EZ532*1.22</f>
        <v>0</v>
      </c>
      <c r="LJ532" s="58">
        <f t="shared" si="2085"/>
        <v>0</v>
      </c>
      <c r="LK532" s="58">
        <f t="shared" ref="LK532:LK585" si="2206">EU532+EY532</f>
        <v>0</v>
      </c>
      <c r="LL532" s="58">
        <f t="shared" si="2086"/>
        <v>0</v>
      </c>
      <c r="LM532" s="58">
        <f t="shared" ref="LM532:LM585" si="2207">FB532/1.05/1.2</f>
        <v>0</v>
      </c>
      <c r="LN532" s="55"/>
      <c r="LO532" s="56"/>
      <c r="LP532" s="260"/>
      <c r="LQ532" s="57">
        <f t="shared" ref="LQ532:LQ585" si="2208">FF532*1.22</f>
        <v>4.3436640066666643E-2</v>
      </c>
      <c r="LR532" s="58">
        <f t="shared" si="2087"/>
        <v>5.0243161565113312E-2</v>
      </c>
      <c r="LS532" s="58">
        <f t="shared" ref="LS532:LS585" si="2209">FE532</f>
        <v>1.1768208333333328E-3</v>
      </c>
      <c r="LT532" s="58">
        <f t="shared" si="2088"/>
        <v>1.359110380416666E-3</v>
      </c>
      <c r="LU532" s="58">
        <f t="shared" ref="LU532:LU585" si="2210">FH532/1.05/1.2</f>
        <v>0.89416666666666633</v>
      </c>
      <c r="LV532" s="55">
        <f t="shared" si="2101"/>
        <v>4.857778945013979E-2</v>
      </c>
      <c r="LW532" s="56">
        <f t="shared" si="2102"/>
        <v>1.3161090400745572E-3</v>
      </c>
      <c r="LX532" s="260">
        <f t="shared" si="2103"/>
        <v>1.0078160048971445</v>
      </c>
      <c r="LY532" s="57">
        <f t="shared" ref="LY532:LY585" si="2211">FL532*1.22</f>
        <v>0</v>
      </c>
      <c r="LZ532" s="58">
        <f t="shared" si="2089"/>
        <v>0</v>
      </c>
      <c r="MA532" s="58">
        <f t="shared" ref="MA532:MA585" si="2212">FK532</f>
        <v>0</v>
      </c>
      <c r="MB532" s="58">
        <f t="shared" si="2090"/>
        <v>0</v>
      </c>
      <c r="MC532" s="58">
        <f t="shared" ref="MC532:MC585" si="2213">FN532/1.05/1.2</f>
        <v>0</v>
      </c>
      <c r="MD532" s="55"/>
      <c r="ME532" s="56"/>
      <c r="MF532" s="260"/>
      <c r="MG532" s="57">
        <f t="shared" ref="MG532:MG585" si="2214">FR532*1.22</f>
        <v>0</v>
      </c>
      <c r="MH532" s="58">
        <f t="shared" si="2091"/>
        <v>0</v>
      </c>
      <c r="MI532" s="58">
        <f t="shared" ref="MI532:MI585" si="2215">FQ532</f>
        <v>0</v>
      </c>
      <c r="MJ532" s="58">
        <f t="shared" si="2092"/>
        <v>0</v>
      </c>
      <c r="MK532" s="58">
        <f t="shared" ref="MK532:MK585" si="2216">FT532/1.05/1.2</f>
        <v>0</v>
      </c>
      <c r="ML532" s="55"/>
      <c r="MM532" s="56"/>
      <c r="MN532" s="260"/>
      <c r="MO532" s="59">
        <v>2.453612428667924</v>
      </c>
      <c r="MP532" s="60"/>
      <c r="MQ532" s="60">
        <v>1.0157999999999996</v>
      </c>
      <c r="MR532" s="61"/>
      <c r="MS532" s="59">
        <f t="shared" ref="MS532:MS585" si="2217">GR532</f>
        <v>1.0536421028881484</v>
      </c>
      <c r="MT532" s="60"/>
      <c r="MU532" s="60">
        <f t="shared" si="2093"/>
        <v>1.0972079487328261</v>
      </c>
      <c r="MV532" s="61"/>
      <c r="MW532" s="66">
        <f t="shared" si="2095"/>
        <v>2.5852293590141686</v>
      </c>
      <c r="MX532" s="67"/>
      <c r="MY532" s="67">
        <f t="shared" si="2097"/>
        <v>1.1145438343228042</v>
      </c>
      <c r="MZ532" s="261"/>
      <c r="NA532" s="59">
        <f t="shared" ref="NA532:NA585" si="2218">NE532/I532</f>
        <v>1.0535211625673451</v>
      </c>
      <c r="NB532" s="60"/>
      <c r="NC532" s="60">
        <f t="shared" ref="NC532:NC585" si="2219">NG532/K532</f>
        <v>1.0967293531778242</v>
      </c>
      <c r="ND532" s="262"/>
      <c r="NE532" s="62">
        <f t="shared" ref="NE532:NE586" si="2220">NM532+NN532+NO532+NP532+NS532+NT532+NU532+NV532+NW532+NX532+NY532+NZ532+OA532</f>
        <v>2.5849326183399182</v>
      </c>
      <c r="NF532" s="63"/>
      <c r="NG532" s="63">
        <f t="shared" ref="NG532:NG586" si="2221">NE532-NM532-NO532</f>
        <v>1.1140576769580333</v>
      </c>
      <c r="NH532" s="64"/>
      <c r="NI532" s="238">
        <f t="shared" si="2104"/>
        <v>2.9674067425045081E-4</v>
      </c>
      <c r="NJ532" s="238">
        <f t="shared" si="2105"/>
        <v>0</v>
      </c>
      <c r="NK532" s="238">
        <f t="shared" si="2106"/>
        <v>4.8615736477097826E-4</v>
      </c>
      <c r="NL532" s="238">
        <f t="shared" si="2107"/>
        <v>0</v>
      </c>
      <c r="NM532" s="239">
        <f t="shared" ref="NM532:NM586" si="2222">M532*HX532</f>
        <v>0</v>
      </c>
      <c r="NN532" s="240">
        <f t="shared" ref="NN532:NN586" si="2223">N532*IF532</f>
        <v>0</v>
      </c>
      <c r="NO532" s="240">
        <f>O532*IN532+0.001</f>
        <v>1.4708749413818849</v>
      </c>
      <c r="NP532" s="240">
        <f t="shared" ref="NP532:NP586" si="2224">P532*IV532</f>
        <v>0</v>
      </c>
      <c r="NQ532" s="240">
        <f t="shared" si="2131"/>
        <v>0</v>
      </c>
      <c r="NR532" s="240">
        <f t="shared" ref="NR532:NR586" si="2225">R532*JL532</f>
        <v>0</v>
      </c>
      <c r="NS532" s="240">
        <f t="shared" ref="NS532:NS586" si="2226">S532*JT532</f>
        <v>0.2711603525838891</v>
      </c>
      <c r="NT532" s="240">
        <f t="shared" ref="NT532:NT586" si="2227">T532*KB532</f>
        <v>0</v>
      </c>
      <c r="NU532" s="240">
        <f t="shared" ref="NU532:NU586" si="2228">U532*KJ532</f>
        <v>0</v>
      </c>
      <c r="NV532" s="240">
        <f t="shared" ref="NV532:NV586" si="2229">V532*KR532</f>
        <v>0.4257640538923656</v>
      </c>
      <c r="NW532" s="240">
        <f t="shared" ref="NW532:NW586" si="2230">W532*KZ532</f>
        <v>0</v>
      </c>
      <c r="NX532" s="240">
        <f t="shared" ref="NX532:NX586" si="2231">X532*LH532</f>
        <v>0.37561125108001603</v>
      </c>
      <c r="NY532" s="240">
        <f t="shared" ref="NY532:NY586" si="2232">Y532*LP532</f>
        <v>0</v>
      </c>
      <c r="NZ532" s="240">
        <f t="shared" ref="NZ532:NZ586" si="2233">Z532*LX532</f>
        <v>4.1522019401762353E-2</v>
      </c>
      <c r="OA532" s="240">
        <f t="shared" ref="OA532:OA586" si="2234">AA532*MF532</f>
        <v>0</v>
      </c>
      <c r="OB532" s="241">
        <f t="shared" ref="OB532:OB586" si="2235">AB532*MN532</f>
        <v>0</v>
      </c>
      <c r="OC532" s="4"/>
      <c r="OD532" s="4"/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136"/>
      <c r="OP532" s="13"/>
      <c r="OQ532" s="13"/>
      <c r="OR532" s="13"/>
      <c r="OS532" s="13"/>
      <c r="OT532" s="13"/>
    </row>
    <row r="533" spans="1:410" ht="15" customHeight="1">
      <c r="A533" s="242">
        <v>514</v>
      </c>
      <c r="B533" s="49" t="s">
        <v>583</v>
      </c>
      <c r="C533" s="50">
        <v>1</v>
      </c>
      <c r="D533" s="51">
        <v>123.9</v>
      </c>
      <c r="E533" s="52">
        <v>123.9</v>
      </c>
      <c r="F533" s="52"/>
      <c r="G533" s="52"/>
      <c r="H533" s="53"/>
      <c r="I533" s="57">
        <v>1.3213142990240607</v>
      </c>
      <c r="J533" s="58"/>
      <c r="K533" s="58">
        <v>0.81259999999999999</v>
      </c>
      <c r="L533" s="243"/>
      <c r="M533" s="1">
        <v>0</v>
      </c>
      <c r="N533" s="2">
        <v>0</v>
      </c>
      <c r="O533" s="2">
        <v>0.50871429902406073</v>
      </c>
      <c r="P533" s="2">
        <v>0</v>
      </c>
      <c r="Q533" s="2">
        <v>0</v>
      </c>
      <c r="R533" s="2">
        <v>0</v>
      </c>
      <c r="S533" s="2">
        <v>0.24110000000000001</v>
      </c>
      <c r="T533" s="2">
        <v>0</v>
      </c>
      <c r="U533" s="2">
        <v>0</v>
      </c>
      <c r="V533" s="2">
        <v>0.2072</v>
      </c>
      <c r="W533" s="2">
        <v>0</v>
      </c>
      <c r="X533" s="2">
        <v>0.35520000000000002</v>
      </c>
      <c r="Y533" s="2">
        <v>0</v>
      </c>
      <c r="Z533" s="2">
        <v>9.1000000000000004E-3</v>
      </c>
      <c r="AA533" s="2">
        <v>0</v>
      </c>
      <c r="AB533" s="3">
        <v>0</v>
      </c>
      <c r="AC533" s="244">
        <v>0</v>
      </c>
      <c r="AD533" s="108">
        <v>0</v>
      </c>
      <c r="AE533" s="108">
        <v>0</v>
      </c>
      <c r="AF533" s="108">
        <f t="shared" ref="AF533:AF585" si="2236">AE533*$AF$15</f>
        <v>0</v>
      </c>
      <c r="AG533" s="108">
        <f t="shared" ref="AG533:AG585" si="2237">AE533*$AG$15</f>
        <v>0</v>
      </c>
      <c r="AH533" s="108">
        <v>0</v>
      </c>
      <c r="AI533" s="108">
        <v>0</v>
      </c>
      <c r="AJ533" s="108">
        <f t="shared" ref="AJ533:AJ585" si="2238">AI533*$AJ$15</f>
        <v>0</v>
      </c>
      <c r="AK533" s="108">
        <f t="shared" ref="AK533:AK585" si="2239">AI533*$AK$15</f>
        <v>0</v>
      </c>
      <c r="AL533" s="108">
        <v>0</v>
      </c>
      <c r="AM533" s="245">
        <v>0</v>
      </c>
      <c r="AN533" s="244">
        <v>0</v>
      </c>
      <c r="AO533" s="108">
        <v>0</v>
      </c>
      <c r="AP533" s="108">
        <v>0</v>
      </c>
      <c r="AQ533" s="108">
        <f t="shared" ref="AQ533:AQ585" si="2240">AP533*$AQ$15</f>
        <v>0</v>
      </c>
      <c r="AR533" s="108">
        <f t="shared" ref="AR533:AR585" si="2241">AP533*$AR$15</f>
        <v>0</v>
      </c>
      <c r="AS533" s="246">
        <v>0</v>
      </c>
      <c r="AT533" s="247">
        <v>0</v>
      </c>
      <c r="AU533" s="108">
        <v>0</v>
      </c>
      <c r="AV533" s="108">
        <f t="shared" ref="AV533:AV585" si="2242">AU533*$AV$15</f>
        <v>0</v>
      </c>
      <c r="AW533" s="108">
        <f t="shared" ref="AW533:AW585" si="2243">AU533*$AW$15</f>
        <v>0</v>
      </c>
      <c r="AX533" s="108">
        <v>0</v>
      </c>
      <c r="AY533" s="245">
        <v>0</v>
      </c>
      <c r="AZ533" s="248">
        <v>8</v>
      </c>
      <c r="BA533" s="108">
        <v>40.777333333333324</v>
      </c>
      <c r="BB533" s="108">
        <v>4.2524925970111997</v>
      </c>
      <c r="BC533" s="109">
        <v>3.4019940776089599</v>
      </c>
      <c r="BD533" s="109">
        <v>0.85049851940223986</v>
      </c>
      <c r="BE533" s="108">
        <v>1.5946849999999999</v>
      </c>
      <c r="BF533" s="109">
        <v>1.2757480000000001</v>
      </c>
      <c r="BG533" s="109">
        <v>0.3189369999999998</v>
      </c>
      <c r="BH533" s="108">
        <v>3.4035892979151496</v>
      </c>
      <c r="BI533" s="109">
        <f t="shared" ref="BI533:BI585" si="2244">BH533*$BI$15</f>
        <v>1.9920119012122037</v>
      </c>
      <c r="BJ533" s="108">
        <f t="shared" ref="BJ533:BJ585" si="2245">BH533*$BJ$15</f>
        <v>6.5842434968168578E-2</v>
      </c>
      <c r="BK533" s="108">
        <v>2.5014050114129835</v>
      </c>
      <c r="BL533" s="245">
        <v>63.035406287607181</v>
      </c>
      <c r="BM533" s="244">
        <v>0</v>
      </c>
      <c r="BN533" s="108">
        <v>0</v>
      </c>
      <c r="BO533" s="108">
        <v>0</v>
      </c>
      <c r="BP533" s="108">
        <f t="shared" ref="BP533:BP585" si="2246">BO533*$BP$15</f>
        <v>0</v>
      </c>
      <c r="BQ533" s="108">
        <f t="shared" ref="BQ533:BQ585" si="2247">BO533*$BQ$15</f>
        <v>0</v>
      </c>
      <c r="BR533" s="108">
        <v>0</v>
      </c>
      <c r="BS533" s="108">
        <v>0</v>
      </c>
      <c r="BT533" s="108">
        <f t="shared" ref="BT533:BT585" si="2248">BS533*$BT$15</f>
        <v>0</v>
      </c>
      <c r="BU533" s="108">
        <f t="shared" ref="BU533:BU585" si="2249">BS533*$BU$15</f>
        <v>0</v>
      </c>
      <c r="BV533" s="108">
        <v>0</v>
      </c>
      <c r="BW533" s="245">
        <v>0</v>
      </c>
      <c r="BX533" s="107">
        <v>0</v>
      </c>
      <c r="BY533" s="108">
        <v>0</v>
      </c>
      <c r="BZ533" s="109">
        <f t="shared" ref="BZ533:BZ585" si="2250">BY533*$BZ$15</f>
        <v>0</v>
      </c>
      <c r="CA533" s="109">
        <f t="shared" ref="CA533:CA585" si="2251">BY533*$CA$15</f>
        <v>0</v>
      </c>
      <c r="CB533" s="108">
        <v>0</v>
      </c>
      <c r="CC533" s="110">
        <v>0</v>
      </c>
      <c r="CD533" s="244">
        <v>0</v>
      </c>
      <c r="CE533" s="108">
        <v>0</v>
      </c>
      <c r="CF533" s="109">
        <f t="shared" ref="CF533:CF585" si="2252">CE533*$CF$15</f>
        <v>0</v>
      </c>
      <c r="CG533" s="109">
        <f t="shared" ref="CG533:CG585" si="2253">CE533*$CG$15</f>
        <v>0</v>
      </c>
      <c r="CH533" s="108">
        <v>0</v>
      </c>
      <c r="CI533" s="245">
        <v>0</v>
      </c>
      <c r="CJ533" s="249">
        <v>11.558536305280064</v>
      </c>
      <c r="CK533" s="250">
        <v>2.5428779871616141</v>
      </c>
      <c r="CL533" s="250">
        <v>1.9701762619135383</v>
      </c>
      <c r="CM533" s="251">
        <v>1.9701762619135383</v>
      </c>
      <c r="CN533" s="252">
        <f t="shared" si="2141"/>
        <v>0.96036241886975426</v>
      </c>
      <c r="CO533" s="250">
        <v>7.7795075358776637</v>
      </c>
      <c r="CP533" s="252">
        <f t="shared" ref="CP533:CP585" si="2254">CO533*$AQ$15</f>
        <v>0.76996897885595594</v>
      </c>
      <c r="CQ533" s="250">
        <v>2.4345190882775563</v>
      </c>
      <c r="CR533" s="250">
        <v>1.7411301605870002</v>
      </c>
      <c r="CS533" s="252">
        <f t="shared" ref="CS533:CS585" si="2255">CR533*$CG$15</f>
        <v>3.3682162956555524E-2</v>
      </c>
      <c r="CT533" s="252">
        <f t="shared" ref="CT533:CT585" si="2256">CR533*$CF$15</f>
        <v>1.0190277668264325</v>
      </c>
      <c r="CU533" s="250">
        <f t="shared" si="2142"/>
        <v>25.592228250819883</v>
      </c>
      <c r="CV533" s="245">
        <f t="shared" ref="CV533:CV585" si="2257">CU533*1.05*1.2</f>
        <v>32.246207596033052</v>
      </c>
      <c r="CW533" s="244">
        <v>0</v>
      </c>
      <c r="CX533" s="108">
        <v>0</v>
      </c>
      <c r="CY533" s="108">
        <f t="shared" ref="CY533:CY585" si="2258">CX533*$CY$15</f>
        <v>0</v>
      </c>
      <c r="CZ533" s="108">
        <f t="shared" ref="CZ533:CZ585" si="2259">CX533*$CZ$15</f>
        <v>0</v>
      </c>
      <c r="DA533" s="108">
        <v>0</v>
      </c>
      <c r="DB533" s="245">
        <v>0</v>
      </c>
      <c r="DC533" s="244">
        <v>0</v>
      </c>
      <c r="DD533" s="108">
        <v>0</v>
      </c>
      <c r="DE533" s="108">
        <f t="shared" ref="DE533:DE585" si="2260">DD533*$DE$15</f>
        <v>0</v>
      </c>
      <c r="DF533" s="108">
        <f t="shared" ref="DF533:DF585" si="2261">DD533*$DF$15</f>
        <v>0</v>
      </c>
      <c r="DG533" s="108">
        <v>0</v>
      </c>
      <c r="DH533" s="245">
        <v>0</v>
      </c>
      <c r="DI533" s="107">
        <v>9.9396619864000009</v>
      </c>
      <c r="DJ533" s="108">
        <v>2.1867256370080002</v>
      </c>
      <c r="DK533" s="108">
        <v>0.16937739694233325</v>
      </c>
      <c r="DL533" s="108">
        <v>6.6899193189324802</v>
      </c>
      <c r="DM533" s="108">
        <f t="shared" ref="DM533:DM585" si="2262">DL533*$DM$15</f>
        <v>0.66212807467202328</v>
      </c>
      <c r="DN533" s="108">
        <f t="shared" ref="DN533:DN585" si="2263">DL533*$DN$15</f>
        <v>2.0935433516667303</v>
      </c>
      <c r="DO533" s="108">
        <v>1.3859549567676452</v>
      </c>
      <c r="DP533" s="108">
        <f t="shared" ref="DP533:DP585" si="2264">DO533*$DP$15</f>
        <v>2.68112986386701E-2</v>
      </c>
      <c r="DQ533" s="108">
        <f t="shared" ref="DQ533:DQ585" si="2265">DO533*$DQ$15</f>
        <v>0.81115508563748617</v>
      </c>
      <c r="DR533" s="108">
        <v>1.0185819648025232</v>
      </c>
      <c r="DS533" s="110">
        <v>25.668265513023577</v>
      </c>
      <c r="DT533" s="244">
        <v>0</v>
      </c>
      <c r="DU533" s="108">
        <v>0</v>
      </c>
      <c r="DV533" s="108">
        <v>0</v>
      </c>
      <c r="DW533" s="108">
        <f t="shared" ref="DW533:DW585" si="2266">DV533*$DW$15</f>
        <v>0</v>
      </c>
      <c r="DX533" s="108">
        <f t="shared" ref="DX533:DX585" si="2267">DV533*$DX$15</f>
        <v>0</v>
      </c>
      <c r="DY533" s="108">
        <v>0</v>
      </c>
      <c r="DZ533" s="108">
        <v>0</v>
      </c>
      <c r="EA533" s="108"/>
      <c r="EB533" s="108">
        <v>0</v>
      </c>
      <c r="EC533" s="108">
        <f t="shared" ref="EC533:EC585" si="2268">EB533*$EC$15</f>
        <v>0</v>
      </c>
      <c r="ED533" s="108">
        <f t="shared" ref="ED533:ED585" si="2269">EB533*$ED$15</f>
        <v>0</v>
      </c>
      <c r="EE533" s="108">
        <v>0</v>
      </c>
      <c r="EF533" s="245">
        <v>0</v>
      </c>
      <c r="EG533" s="249">
        <v>7.3014099999999704</v>
      </c>
      <c r="EH533" s="250">
        <v>1.60631019999999</v>
      </c>
      <c r="EI533" s="250">
        <v>18.726979999999902</v>
      </c>
      <c r="EJ533" s="250">
        <v>4.9142359047299804</v>
      </c>
      <c r="EK533" s="250">
        <f t="shared" ref="EK533:EK585" si="2270">EJ533*$AF$15</f>
        <v>0.48638158443474511</v>
      </c>
      <c r="EL533" s="250">
        <v>1.5378609840262001</v>
      </c>
      <c r="EM533" s="250">
        <v>2.3760723356452802</v>
      </c>
      <c r="EN533" s="250">
        <f t="shared" ref="EN533:EN585" si="2271">EM533*$EC$15</f>
        <v>4.5965119333057948E-2</v>
      </c>
      <c r="EO533" s="250">
        <f t="shared" ref="EO533:EO585" si="2272">EM533*$ED$15</f>
        <v>1.3906391037384418</v>
      </c>
      <c r="EP533" s="250">
        <v>34.925008440375123</v>
      </c>
      <c r="EQ533" s="245">
        <v>44.005510634872657</v>
      </c>
      <c r="ER533" s="244">
        <v>0</v>
      </c>
      <c r="ES533" s="108">
        <v>0</v>
      </c>
      <c r="ET533" s="108">
        <v>0</v>
      </c>
      <c r="EU533" s="108">
        <f t="shared" ref="EU533:EU585" si="2273">ET533*$EU$15</f>
        <v>0</v>
      </c>
      <c r="EV533" s="108">
        <f t="shared" ref="EV533:EV585" si="2274">ET533*$EV$15</f>
        <v>0</v>
      </c>
      <c r="EW533" s="108">
        <v>0</v>
      </c>
      <c r="EX533" s="108">
        <v>0</v>
      </c>
      <c r="EY533" s="108">
        <f t="shared" ref="EY533:EY585" si="2275">EX533*$EY$15</f>
        <v>0</v>
      </c>
      <c r="EZ533" s="108">
        <f t="shared" ref="EZ533:EZ585" si="2276">EX533*$EZ$15</f>
        <v>0</v>
      </c>
      <c r="FA533" s="108">
        <v>0</v>
      </c>
      <c r="FB533" s="245">
        <v>0</v>
      </c>
      <c r="FC533" s="244">
        <v>0.83333333333333293</v>
      </c>
      <c r="FD533" s="108">
        <v>6.0833333333333302E-2</v>
      </c>
      <c r="FE533" s="108">
        <f t="shared" ref="FE533:FE585" si="2277">FD533*$FE$15</f>
        <v>1.1768208333333328E-3</v>
      </c>
      <c r="FF533" s="108">
        <f t="shared" ref="FF533:FF585" si="2278">FD533*$FF$15</f>
        <v>3.5603803333333316E-2</v>
      </c>
      <c r="FG533" s="108">
        <v>4.4708333333333301E-2</v>
      </c>
      <c r="FH533" s="245">
        <v>1.1266499999999995</v>
      </c>
      <c r="FI533" s="244">
        <v>0</v>
      </c>
      <c r="FJ533" s="108">
        <v>0</v>
      </c>
      <c r="FK533" s="108">
        <f t="shared" ref="FK533:FK585" si="2279">FJ533*$FK$15</f>
        <v>0</v>
      </c>
      <c r="FL533" s="108">
        <f t="shared" ref="FL533:FL585" si="2280">FJ533*$FL$15</f>
        <v>0</v>
      </c>
      <c r="FM533" s="108">
        <v>0</v>
      </c>
      <c r="FN533" s="245">
        <v>0</v>
      </c>
      <c r="FO533" s="244">
        <v>0</v>
      </c>
      <c r="FP533" s="108">
        <v>0</v>
      </c>
      <c r="FQ533" s="108">
        <f t="shared" ref="FQ533:FQ585" si="2281">FP533*$FQ$15</f>
        <v>0</v>
      </c>
      <c r="FR533" s="108">
        <f t="shared" ref="FR533:FR585" si="2282">FP533*$FR$15</f>
        <v>0</v>
      </c>
      <c r="FS533" s="108">
        <v>0</v>
      </c>
      <c r="FT533" s="110">
        <v>0</v>
      </c>
      <c r="FU533" s="253">
        <f t="shared" si="2143"/>
        <v>35.135522115849639</v>
      </c>
      <c r="FV533" s="254">
        <f t="shared" si="2144"/>
        <v>21.90894009272159</v>
      </c>
      <c r="FW533" s="254">
        <f t="shared" si="2145"/>
        <v>5.6381044964787135</v>
      </c>
      <c r="FX533" s="254">
        <f t="shared" si="2146"/>
        <v>40.777333333333324</v>
      </c>
      <c r="FY533" s="254">
        <f t="shared" si="2147"/>
        <v>0</v>
      </c>
      <c r="FZ533" s="254">
        <f t="shared" si="2148"/>
        <v>0</v>
      </c>
      <c r="GA533" s="254">
        <f t="shared" ref="GA533:GA585" si="2283">CW533</f>
        <v>0</v>
      </c>
      <c r="GB533" s="254">
        <f t="shared" ref="GB533:GB585" si="2284">DC533</f>
        <v>0</v>
      </c>
      <c r="GC533" s="254">
        <f t="shared" ref="GC533:GC585" si="2285">FI533</f>
        <v>0</v>
      </c>
      <c r="GD533" s="254">
        <f t="shared" ref="GD533:GD585" si="2286">FO533</f>
        <v>0</v>
      </c>
      <c r="GE533" s="254">
        <f t="shared" si="2149"/>
        <v>19.383662759540126</v>
      </c>
      <c r="GF533" s="255">
        <f t="shared" si="2150"/>
        <v>7.4004265772439934</v>
      </c>
      <c r="GG533" s="255">
        <f t="shared" si="2151"/>
        <v>1.9184786379627243</v>
      </c>
      <c r="GH533" s="254">
        <f t="shared" si="2152"/>
        <v>8.967580084248409</v>
      </c>
      <c r="GI533" s="255">
        <f t="shared" si="2153"/>
        <v>6.4030939461124348</v>
      </c>
      <c r="GJ533" s="256">
        <f t="shared" si="2154"/>
        <v>0.17347783672978548</v>
      </c>
      <c r="GK533" s="253">
        <f t="shared" ref="GK533:GK585" si="2287">FU533+FV533+FW533+FX533+FY533+FZ533+GA533+GB533+GC533+GD533+GE533+GH533</f>
        <v>131.81114288217179</v>
      </c>
      <c r="GL533" s="257">
        <f t="shared" ref="GL533:GL585" si="2288">GK533*1.05*1.2</f>
        <v>166.08204003153648</v>
      </c>
      <c r="GM533" s="221">
        <f t="shared" ref="GM533:GM585" si="2289">GL533-CC533-CI533-FT533</f>
        <v>166.08204003153648</v>
      </c>
      <c r="GN533" s="222">
        <f t="shared" ref="GN533:GN585" si="2290">GT533-BZ533*1.22*1.05*1.2-CF533*1.22*1.05*1.2-FR533*1.22*1.05*1.2</f>
        <v>61.663193725399644</v>
      </c>
      <c r="GO533" s="222">
        <f t="shared" ref="GO533:GO585" si="2291">GU533-CA533*1.05*1.2-CG533*1.05*1.2-FQ533*1.05*1.2</f>
        <v>9.7398768236757416</v>
      </c>
      <c r="GP533" s="55">
        <f t="shared" ref="GP533:GP585" si="2292">GN533/GM533</f>
        <v>0.37128152877752907</v>
      </c>
      <c r="GQ533" s="56">
        <f t="shared" ref="GQ533:GQ585" si="2293">GO533/GM533</f>
        <v>5.8644973422931734E-2</v>
      </c>
      <c r="GR533" s="258">
        <f t="shared" ref="GR533:GR586" si="2294">1+GP533*(GN533*$GV$14-GN533)/GN533+GQ533*(GO533*$GW$14-GO533)/GO533</f>
        <v>1.067263921942651</v>
      </c>
      <c r="GS533" s="227">
        <f t="shared" si="2155"/>
        <v>166.08204003153648</v>
      </c>
      <c r="GT533" s="222">
        <f t="shared" si="2109"/>
        <v>61.663193725399644</v>
      </c>
      <c r="GU533" s="222">
        <f t="shared" si="2110"/>
        <v>9.7398768236757416</v>
      </c>
      <c r="GV533" s="37">
        <f t="shared" si="2099"/>
        <v>0.37128152877752907</v>
      </c>
      <c r="GW533" s="228">
        <f t="shared" si="2100"/>
        <v>5.8644973422931734E-2</v>
      </c>
      <c r="GX533" s="258">
        <f t="shared" ref="GX533:GX586" si="2295">1+GV533*(GT533*$GV$14-GT533)/GT533+GW533*(GU533*$GW$14-GU533)/GU533</f>
        <v>1.067263921942651</v>
      </c>
      <c r="GY533" s="221">
        <f t="shared" si="2108"/>
        <v>103.04663374392931</v>
      </c>
      <c r="GZ533" s="222">
        <f t="shared" ref="GZ533:GZ585" si="2296">GN533-(AC533+AD533+AG533*1.22+AK533*1.22+BI533*1.22)*1.05*1.2</f>
        <v>58.601073030856242</v>
      </c>
      <c r="HA533" s="222">
        <f t="shared" ref="HA533:HA585" si="2297">GO533-(AF533+AJ533+BC533+BF533+BJ533)*1.05*1.2</f>
        <v>3.7629603378285603</v>
      </c>
      <c r="HB533" s="55">
        <f t="shared" ref="HB533:HB586" si="2298">GZ533/GY533</f>
        <v>0.5686849817576749</v>
      </c>
      <c r="HC533" s="56">
        <f t="shared" ref="HC533:HC586" si="2299">HA533/GY533</f>
        <v>3.6517062237855433E-2</v>
      </c>
      <c r="HD533" s="258">
        <f t="shared" ref="HD533:HD586" si="2300">1+HB533*(GZ533*$GV$14-GZ533)/GZ533+HC533*(HA533*$GW$14-HA533)/HA533</f>
        <v>1.0947694295820714</v>
      </c>
      <c r="HE533" s="221">
        <f t="shared" ref="HE533:HE585" si="2301">GY533+AM533</f>
        <v>103.04663374392931</v>
      </c>
      <c r="HF533" s="222">
        <f t="shared" ref="HF533:HF585" si="2302">GZ533+(AC533+AD533+AG533*1.22+AK533*1.22)*1.05*1.2</f>
        <v>58.601073030856242</v>
      </c>
      <c r="HG533" s="222">
        <f t="shared" ref="HG533:HG585" si="2303">HA533+(AF533+AJ533)*1.05*1.2</f>
        <v>3.7629603378285603</v>
      </c>
      <c r="HH533" s="55">
        <f t="shared" ref="HH533:HH586" si="2304">HF533/HE533</f>
        <v>0.5686849817576749</v>
      </c>
      <c r="HI533" s="56">
        <f t="shared" ref="HI533:HI586" si="2305">HG533/HE533</f>
        <v>3.6517062237855433E-2</v>
      </c>
      <c r="HJ533" s="259">
        <f t="shared" ref="HJ533:HJ586" si="2306">1+HH533*(HF533*$GV$14-HF533)/HF533+HI533*(HG533*$GW$14-HG533)/HG533</f>
        <v>1.0947694295820714</v>
      </c>
      <c r="HK533" s="54">
        <f t="shared" si="2156"/>
        <v>1.4101910808953237</v>
      </c>
      <c r="HL533" s="55">
        <f t="shared" si="2157"/>
        <v>0</v>
      </c>
      <c r="HM533" s="55">
        <f t="shared" si="2158"/>
        <v>0.88960963847839114</v>
      </c>
      <c r="HN533" s="56">
        <f t="shared" si="2159"/>
        <v>0</v>
      </c>
      <c r="HQ533" s="57">
        <f t="shared" si="2160"/>
        <v>0</v>
      </c>
      <c r="HR533" s="58">
        <f t="shared" ref="HR533:HR585" si="2307">HQ533*$HQ$14</f>
        <v>0</v>
      </c>
      <c r="HS533" s="58">
        <f t="shared" si="2161"/>
        <v>0</v>
      </c>
      <c r="HT533" s="58">
        <f t="shared" ref="HT533:HT585" si="2308">HS533*$HS$14</f>
        <v>0</v>
      </c>
      <c r="HU533" s="58">
        <f t="shared" si="2162"/>
        <v>0</v>
      </c>
      <c r="HV533" s="55"/>
      <c r="HW533" s="56"/>
      <c r="HX533" s="260"/>
      <c r="HY533" s="57">
        <f t="shared" si="2163"/>
        <v>0</v>
      </c>
      <c r="HZ533" s="58">
        <f t="shared" ref="HZ533:HZ585" si="2309">HY533*$HQ$14</f>
        <v>0</v>
      </c>
      <c r="IA533" s="58">
        <f t="shared" si="2164"/>
        <v>0</v>
      </c>
      <c r="IB533" s="58">
        <f t="shared" ref="IB533:IB585" si="2310">IA533*$HS$14</f>
        <v>0</v>
      </c>
      <c r="IC533" s="58">
        <f t="shared" si="2165"/>
        <v>0</v>
      </c>
      <c r="ID533" s="55"/>
      <c r="IE533" s="56"/>
      <c r="IF533" s="260"/>
      <c r="IG533" s="57">
        <f t="shared" si="2166"/>
        <v>2.4302545194788885</v>
      </c>
      <c r="IH533" s="58">
        <f t="shared" ref="IH533:IH585" si="2311">IG533*$HQ$14</f>
        <v>2.8110754026812304</v>
      </c>
      <c r="II533" s="58">
        <f t="shared" si="2167"/>
        <v>4.7435845125771285</v>
      </c>
      <c r="IJ533" s="58">
        <f t="shared" ref="IJ533:IJ585" si="2312">II533*$HS$14</f>
        <v>5.4783657535753258</v>
      </c>
      <c r="IK533" s="58">
        <f t="shared" si="2168"/>
        <v>50.028100228259667</v>
      </c>
      <c r="IL533" s="55">
        <f t="shared" si="2169"/>
        <v>4.857778945013979E-2</v>
      </c>
      <c r="IM533" s="56">
        <f t="shared" si="2170"/>
        <v>9.4818401876823458E-2</v>
      </c>
      <c r="IN533" s="260">
        <f t="shared" si="2171"/>
        <v>1.0222995100575569</v>
      </c>
      <c r="IO533" s="57">
        <f t="shared" si="2172"/>
        <v>0</v>
      </c>
      <c r="IP533" s="58">
        <f t="shared" ref="IP533:IP585" si="2313">IO533*$HQ$14</f>
        <v>0</v>
      </c>
      <c r="IQ533" s="58">
        <f t="shared" si="2173"/>
        <v>0</v>
      </c>
      <c r="IR533" s="58">
        <f t="shared" ref="IR533:IR585" si="2314">IQ533*$HS$14</f>
        <v>0</v>
      </c>
      <c r="IS533" s="58">
        <f t="shared" si="2174"/>
        <v>0</v>
      </c>
      <c r="IT533" s="55"/>
      <c r="IU533" s="56"/>
      <c r="IV533" s="260"/>
      <c r="IW533" s="57">
        <f t="shared" si="2175"/>
        <v>0</v>
      </c>
      <c r="IX533" s="58">
        <f t="shared" ref="IX533:IX585" si="2315">IW533*$HQ$14</f>
        <v>0</v>
      </c>
      <c r="IY533" s="58">
        <f t="shared" si="2176"/>
        <v>0</v>
      </c>
      <c r="IZ533" s="58">
        <f t="shared" ref="IZ533:IZ585" si="2316">IY533*$HS$14</f>
        <v>0</v>
      </c>
      <c r="JA533" s="58">
        <f t="shared" si="2177"/>
        <v>0</v>
      </c>
      <c r="JB533" s="55"/>
      <c r="JC533" s="56"/>
      <c r="JD533" s="260"/>
      <c r="JE533" s="57">
        <f t="shared" si="2178"/>
        <v>0</v>
      </c>
      <c r="JF533" s="58">
        <f t="shared" ref="JF533:JF585" si="2317">JE533*$HQ$14</f>
        <v>0</v>
      </c>
      <c r="JG533" s="58">
        <f t="shared" si="2179"/>
        <v>0</v>
      </c>
      <c r="JH533" s="58">
        <f t="shared" ref="JH533:JH585" si="2318">JG533*$HS$14</f>
        <v>0</v>
      </c>
      <c r="JI533" s="58">
        <f t="shared" si="2180"/>
        <v>0</v>
      </c>
      <c r="JJ533" s="55"/>
      <c r="JK533" s="56"/>
      <c r="JL533" s="260"/>
      <c r="JM533" s="57">
        <f t="shared" si="2181"/>
        <v>18.314741455668546</v>
      </c>
      <c r="JN533" s="58">
        <f t="shared" ref="JN533:JN585" si="2319">JM533*$HQ$14</f>
        <v>21.184661441771809</v>
      </c>
      <c r="JO533" s="58">
        <f t="shared" si="2182"/>
        <v>1.7640135606822658</v>
      </c>
      <c r="JP533" s="58">
        <f t="shared" ref="JP533:JP585" si="2320">JO533*$HS$14</f>
        <v>2.0372592612319487</v>
      </c>
      <c r="JQ533" s="58">
        <f t="shared" si="2183"/>
        <v>25.592228250819883</v>
      </c>
      <c r="JR533" s="55">
        <f t="shared" si="2184"/>
        <v>0.71563684397359217</v>
      </c>
      <c r="JS533" s="56">
        <f t="shared" si="2185"/>
        <v>6.8927705059279198E-2</v>
      </c>
      <c r="JT533" s="260">
        <f t="shared" si="2186"/>
        <v>1.1228171949643442</v>
      </c>
      <c r="JU533" s="57">
        <f t="shared" si="2187"/>
        <v>0</v>
      </c>
      <c r="JV533" s="58">
        <f t="shared" ref="JV533:JV585" si="2321">JU533*$HQ$14</f>
        <v>0</v>
      </c>
      <c r="JW533" s="58">
        <f t="shared" si="2188"/>
        <v>0</v>
      </c>
      <c r="JX533" s="58">
        <f t="shared" ref="JX533:JX585" si="2322">JW533*$HS$14</f>
        <v>0</v>
      </c>
      <c r="JY533" s="58">
        <f t="shared" si="2189"/>
        <v>0</v>
      </c>
      <c r="JZ533" s="55"/>
      <c r="KA533" s="56"/>
      <c r="KB533" s="260"/>
      <c r="KC533" s="57">
        <f t="shared" si="2190"/>
        <v>0</v>
      </c>
      <c r="KD533" s="58">
        <f t="shared" ref="KD533:KD585" si="2323">KC533*$HQ$14</f>
        <v>0</v>
      </c>
      <c r="KE533" s="58">
        <f t="shared" si="2191"/>
        <v>0</v>
      </c>
      <c r="KF533" s="58">
        <f t="shared" ref="KF533:KF585" si="2324">KE533*$HS$14</f>
        <v>0</v>
      </c>
      <c r="KG533" s="58">
        <f t="shared" si="2192"/>
        <v>0</v>
      </c>
      <c r="KH533" s="55"/>
      <c r="KI533" s="56"/>
      <c r="KJ533" s="260"/>
      <c r="KK533" s="57">
        <f t="shared" si="2193"/>
        <v>15.670119716919146</v>
      </c>
      <c r="KL533" s="58">
        <f t="shared" ref="KL533:KL585" si="2325">KK533*$HQ$14</f>
        <v>18.125627476560378</v>
      </c>
      <c r="KM533" s="58">
        <f t="shared" si="2194"/>
        <v>0.68893937331069344</v>
      </c>
      <c r="KN533" s="58">
        <f t="shared" ref="KN533:KN585" si="2326">KM533*$HS$14</f>
        <v>0.79565608223651985</v>
      </c>
      <c r="KO533" s="58">
        <f t="shared" si="2195"/>
        <v>20.371639296050457</v>
      </c>
      <c r="KP533" s="55">
        <f t="shared" si="2196"/>
        <v>0.76921250613136394</v>
      </c>
      <c r="KQ533" s="56">
        <f t="shared" si="2197"/>
        <v>3.3818553494821657E-2</v>
      </c>
      <c r="KR533" s="260">
        <f t="shared" si="2198"/>
        <v>1.1257740936471325</v>
      </c>
      <c r="KS533" s="57">
        <f t="shared" si="2199"/>
        <v>0</v>
      </c>
      <c r="KT533" s="58">
        <f t="shared" ref="KT533:KT585" si="2327">KS533*$HQ$14</f>
        <v>0</v>
      </c>
      <c r="KU533" s="58">
        <f t="shared" si="2200"/>
        <v>0</v>
      </c>
      <c r="KV533" s="58">
        <f t="shared" ref="KV533:KV585" si="2328">KU533*$HS$14</f>
        <v>0</v>
      </c>
      <c r="KW533" s="58">
        <f t="shared" si="2201"/>
        <v>0</v>
      </c>
      <c r="KX533" s="55"/>
      <c r="KY533" s="56"/>
      <c r="KZ533" s="260"/>
      <c r="LA533" s="57">
        <f t="shared" si="2202"/>
        <v>12.480490307072824</v>
      </c>
      <c r="LB533" s="58">
        <f t="shared" ref="LB533:LB585" si="2329">LA533*$HQ$14</f>
        <v>14.436183138191137</v>
      </c>
      <c r="LC533" s="58">
        <f t="shared" si="2203"/>
        <v>0.53234670376780302</v>
      </c>
      <c r="LD533" s="58">
        <f t="shared" ref="LD533:LD585" si="2330">LC533*$HS$14</f>
        <v>0.61480720818143575</v>
      </c>
      <c r="LE533" s="58">
        <f t="shared" si="2204"/>
        <v>34.925008440375123</v>
      </c>
      <c r="LF533" s="55">
        <f t="shared" ref="LF533:LF586" si="2331">LA533/LE533</f>
        <v>0.35735110353315558</v>
      </c>
      <c r="LG533" s="56">
        <f t="shared" ref="LG533:LG586" si="2332">LC533/LE533</f>
        <v>1.5242564784963161E-2</v>
      </c>
      <c r="LH533" s="260">
        <f t="shared" ref="LH533:LH586" si="2333">1+LF533*(LD533*$GV$14-LD533)/LD533+LG533*(LE533*$GW$14-LE533)/LE533</f>
        <v>1.0583579912088363</v>
      </c>
      <c r="LI533" s="57">
        <f t="shared" si="2205"/>
        <v>0</v>
      </c>
      <c r="LJ533" s="58">
        <f t="shared" ref="LJ533:LJ585" si="2334">LI533*$HQ$14</f>
        <v>0</v>
      </c>
      <c r="LK533" s="58">
        <f t="shared" si="2206"/>
        <v>0</v>
      </c>
      <c r="LL533" s="58">
        <f t="shared" ref="LL533:LL585" si="2335">LK533*$HS$14</f>
        <v>0</v>
      </c>
      <c r="LM533" s="58">
        <f t="shared" si="2207"/>
        <v>0</v>
      </c>
      <c r="LN533" s="55"/>
      <c r="LO533" s="56"/>
      <c r="LP533" s="260"/>
      <c r="LQ533" s="57">
        <f t="shared" si="2208"/>
        <v>4.3436640066666643E-2</v>
      </c>
      <c r="LR533" s="58">
        <f t="shared" ref="LR533:LR585" si="2336">LQ533*$HQ$14</f>
        <v>5.0243161565113312E-2</v>
      </c>
      <c r="LS533" s="58">
        <f t="shared" si="2209"/>
        <v>1.1768208333333328E-3</v>
      </c>
      <c r="LT533" s="58">
        <f t="shared" ref="LT533:LT585" si="2337">LS533*$HS$14</f>
        <v>1.359110380416666E-3</v>
      </c>
      <c r="LU533" s="58">
        <f t="shared" si="2210"/>
        <v>0.89416666666666633</v>
      </c>
      <c r="LV533" s="55">
        <f t="shared" si="2101"/>
        <v>4.857778945013979E-2</v>
      </c>
      <c r="LW533" s="56">
        <f t="shared" si="2102"/>
        <v>1.3161090400745572E-3</v>
      </c>
      <c r="LX533" s="260">
        <f t="shared" si="2103"/>
        <v>1.0078160048971445</v>
      </c>
      <c r="LY533" s="57">
        <f t="shared" si="2211"/>
        <v>0</v>
      </c>
      <c r="LZ533" s="58">
        <f t="shared" ref="LZ533:LZ585" si="2338">LY533*$HQ$14</f>
        <v>0</v>
      </c>
      <c r="MA533" s="58">
        <f t="shared" si="2212"/>
        <v>0</v>
      </c>
      <c r="MB533" s="58">
        <f t="shared" ref="MB533:MB585" si="2339">MA533*$HS$14</f>
        <v>0</v>
      </c>
      <c r="MC533" s="58">
        <f t="shared" si="2213"/>
        <v>0</v>
      </c>
      <c r="MD533" s="55"/>
      <c r="ME533" s="56"/>
      <c r="MF533" s="260"/>
      <c r="MG533" s="57">
        <f t="shared" si="2214"/>
        <v>0</v>
      </c>
      <c r="MH533" s="58">
        <f t="shared" ref="MH533:MH585" si="2340">MG533*$HQ$14</f>
        <v>0</v>
      </c>
      <c r="MI533" s="58">
        <f t="shared" si="2215"/>
        <v>0</v>
      </c>
      <c r="MJ533" s="58">
        <f t="shared" ref="MJ533:MJ585" si="2341">MI533*$HS$14</f>
        <v>0</v>
      </c>
      <c r="MK533" s="58">
        <f t="shared" si="2216"/>
        <v>0</v>
      </c>
      <c r="ML533" s="55"/>
      <c r="MM533" s="56"/>
      <c r="MN533" s="260"/>
      <c r="MO533" s="59">
        <v>1.3213142990240607</v>
      </c>
      <c r="MP533" s="60"/>
      <c r="MQ533" s="60">
        <v>0.81259999999999999</v>
      </c>
      <c r="MR533" s="61"/>
      <c r="MS533" s="59">
        <f t="shared" si="2217"/>
        <v>1.067263921942651</v>
      </c>
      <c r="MT533" s="60"/>
      <c r="MU533" s="60">
        <f t="shared" ref="MU533:MU585" si="2342">HD533</f>
        <v>1.0947694295820714</v>
      </c>
      <c r="MV533" s="61"/>
      <c r="MW533" s="66">
        <f t="shared" ref="MW533:MW585" si="2343">MO533*MS533</f>
        <v>1.4101910808953237</v>
      </c>
      <c r="MX533" s="67"/>
      <c r="MY533" s="67">
        <f t="shared" ref="MY533:MY585" si="2344">MQ533*MU533</f>
        <v>0.88960963847839114</v>
      </c>
      <c r="MZ533" s="261"/>
      <c r="NA533" s="59">
        <f t="shared" si="2218"/>
        <v>1.0672176042631509</v>
      </c>
      <c r="NB533" s="60"/>
      <c r="NC533" s="60">
        <f t="shared" si="2219"/>
        <v>1.0941071893078169</v>
      </c>
      <c r="ND533" s="262"/>
      <c r="NE533" s="62">
        <f t="shared" si="2220"/>
        <v>1.4101298806831029</v>
      </c>
      <c r="NF533" s="63"/>
      <c r="NG533" s="63">
        <f t="shared" si="2221"/>
        <v>0.88907150203153207</v>
      </c>
      <c r="NH533" s="64"/>
      <c r="NI533" s="238">
        <f t="shared" si="2104"/>
        <v>6.1200212220891004E-5</v>
      </c>
      <c r="NJ533" s="238">
        <f t="shared" si="2105"/>
        <v>0</v>
      </c>
      <c r="NK533" s="238">
        <f t="shared" si="2106"/>
        <v>5.3813644685907214E-4</v>
      </c>
      <c r="NL533" s="238">
        <f t="shared" si="2107"/>
        <v>0</v>
      </c>
      <c r="NM533" s="239">
        <f t="shared" si="2222"/>
        <v>0</v>
      </c>
      <c r="NN533" s="240">
        <f t="shared" si="2223"/>
        <v>0</v>
      </c>
      <c r="NO533" s="240">
        <f>O533*IN533+0.001</f>
        <v>0.52105837865157079</v>
      </c>
      <c r="NP533" s="240">
        <f t="shared" si="2224"/>
        <v>0</v>
      </c>
      <c r="NQ533" s="240">
        <f t="shared" si="2131"/>
        <v>0</v>
      </c>
      <c r="NR533" s="240">
        <f t="shared" si="2225"/>
        <v>0</v>
      </c>
      <c r="NS533" s="240">
        <f t="shared" si="2226"/>
        <v>0.27071122570590339</v>
      </c>
      <c r="NT533" s="240">
        <f t="shared" si="2227"/>
        <v>0</v>
      </c>
      <c r="NU533" s="240">
        <f t="shared" si="2228"/>
        <v>0</v>
      </c>
      <c r="NV533" s="240">
        <f t="shared" si="2229"/>
        <v>0.23326039220368586</v>
      </c>
      <c r="NW533" s="240">
        <f t="shared" si="2230"/>
        <v>0</v>
      </c>
      <c r="NX533" s="240">
        <f t="shared" si="2231"/>
        <v>0.37592875847737867</v>
      </c>
      <c r="NY533" s="240">
        <f t="shared" si="2232"/>
        <v>0</v>
      </c>
      <c r="NZ533" s="240">
        <f t="shared" si="2233"/>
        <v>9.1711256445640155E-3</v>
      </c>
      <c r="OA533" s="240">
        <f t="shared" si="2234"/>
        <v>0</v>
      </c>
      <c r="OB533" s="241">
        <f t="shared" si="2235"/>
        <v>0</v>
      </c>
      <c r="OC533" s="4"/>
      <c r="OD533" s="4"/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136"/>
      <c r="OP533" s="13"/>
      <c r="OQ533" s="13"/>
      <c r="OR533" s="13"/>
      <c r="OS533" s="13"/>
      <c r="OT533" s="13"/>
    </row>
    <row r="534" spans="1:410" ht="15" customHeight="1">
      <c r="A534" s="242">
        <v>515</v>
      </c>
      <c r="B534" s="49" t="s">
        <v>584</v>
      </c>
      <c r="C534" s="50">
        <v>5</v>
      </c>
      <c r="D534" s="51">
        <v>2754.6</v>
      </c>
      <c r="E534" s="52">
        <v>2754.6</v>
      </c>
      <c r="F534" s="52"/>
      <c r="G534" s="52"/>
      <c r="H534" s="53"/>
      <c r="I534" s="57">
        <v>3.4655830736263478</v>
      </c>
      <c r="J534" s="58">
        <v>3.4655830736263478</v>
      </c>
      <c r="K534" s="58">
        <v>2.7793999999999994</v>
      </c>
      <c r="L534" s="243">
        <v>3.0336999999999996</v>
      </c>
      <c r="M534" s="1">
        <v>0.25430000000000003</v>
      </c>
      <c r="N534" s="2">
        <v>0.53449999999999998</v>
      </c>
      <c r="O534" s="2">
        <v>0.43188307362634804</v>
      </c>
      <c r="P534" s="2">
        <v>8.6E-3</v>
      </c>
      <c r="Q534" s="2">
        <v>0</v>
      </c>
      <c r="R534" s="2">
        <v>0</v>
      </c>
      <c r="S534" s="2">
        <v>0.50790000000000002</v>
      </c>
      <c r="T534" s="2">
        <v>4.9399999999999999E-2</v>
      </c>
      <c r="U534" s="2">
        <v>1.6999999999999999E-3</v>
      </c>
      <c r="V534" s="2">
        <v>4.1500000000000002E-2</v>
      </c>
      <c r="W534" s="2">
        <v>0.1356</v>
      </c>
      <c r="X534" s="2">
        <v>1.0052000000000001</v>
      </c>
      <c r="Y534" s="2">
        <v>0.24890000000000001</v>
      </c>
      <c r="Z534" s="2">
        <v>4.0000000000000002E-4</v>
      </c>
      <c r="AA534" s="2">
        <v>0.2457</v>
      </c>
      <c r="AB534" s="3">
        <v>0</v>
      </c>
      <c r="AC534" s="244">
        <v>268.85000000000002</v>
      </c>
      <c r="AD534" s="108">
        <v>59.146999999999998</v>
      </c>
      <c r="AE534" s="108">
        <v>180.95029905000001</v>
      </c>
      <c r="AF534" s="108">
        <f t="shared" si="2236"/>
        <v>17.909374898174704</v>
      </c>
      <c r="AG534" s="108">
        <f t="shared" si="2237"/>
        <v>56.626586584707006</v>
      </c>
      <c r="AH534" s="108">
        <v>9.2489689867083307</v>
      </c>
      <c r="AI534" s="108">
        <v>37.828327599478087</v>
      </c>
      <c r="AJ534" s="108">
        <f t="shared" si="2238"/>
        <v>0.73178899741190362</v>
      </c>
      <c r="AK534" s="108">
        <f t="shared" si="2239"/>
        <v>22.13970963749134</v>
      </c>
      <c r="AL534" s="108">
        <v>27.801229781809322</v>
      </c>
      <c r="AM534" s="245">
        <v>700.59099050159477</v>
      </c>
      <c r="AN534" s="244">
        <v>552.38</v>
      </c>
      <c r="AO534" s="108">
        <v>121.5236</v>
      </c>
      <c r="AP534" s="108">
        <v>371.78101614000002</v>
      </c>
      <c r="AQ534" s="108">
        <f t="shared" si="2240"/>
        <v>36.796654291440362</v>
      </c>
      <c r="AR534" s="108">
        <f t="shared" si="2241"/>
        <v>116.34515119085161</v>
      </c>
      <c r="AS534" s="246">
        <v>43.404105329799997</v>
      </c>
      <c r="AT534" s="247">
        <v>8.3160608191139165</v>
      </c>
      <c r="AU534" s="108">
        <v>79.503476667295374</v>
      </c>
      <c r="AV534" s="108">
        <f t="shared" si="2242"/>
        <v>1.5379947561288292</v>
      </c>
      <c r="AW534" s="108">
        <f t="shared" si="2243"/>
        <v>46.53084078211463</v>
      </c>
      <c r="AX534" s="108">
        <v>58.429609906854765</v>
      </c>
      <c r="AY534" s="245">
        <v>1472.4261696527399</v>
      </c>
      <c r="AZ534" s="248">
        <v>151</v>
      </c>
      <c r="BA534" s="108">
        <v>769.6721666666665</v>
      </c>
      <c r="BB534" s="108">
        <v>80.265797768586395</v>
      </c>
      <c r="BC534" s="109">
        <v>64.212638214869116</v>
      </c>
      <c r="BD534" s="109">
        <v>16.053159553717279</v>
      </c>
      <c r="BE534" s="108">
        <v>30.099679374999997</v>
      </c>
      <c r="BF534" s="109">
        <v>24.079743499999999</v>
      </c>
      <c r="BG534" s="109">
        <v>6.019935874999998</v>
      </c>
      <c r="BH534" s="108">
        <v>64.242747998148459</v>
      </c>
      <c r="BI534" s="109">
        <f t="shared" si="2244"/>
        <v>37.599224635380352</v>
      </c>
      <c r="BJ534" s="108">
        <f t="shared" si="2245"/>
        <v>1.2427759600241821</v>
      </c>
      <c r="BK534" s="108">
        <v>47.214019590420072</v>
      </c>
      <c r="BL534" s="245">
        <v>1189.7932936785858</v>
      </c>
      <c r="BM534" s="244">
        <v>8.49</v>
      </c>
      <c r="BN534" s="108">
        <v>1.8678000000000001</v>
      </c>
      <c r="BO534" s="108">
        <v>5.7142199700000003</v>
      </c>
      <c r="BP534" s="108">
        <f t="shared" si="2246"/>
        <v>0.56555920731078002</v>
      </c>
      <c r="BQ534" s="108">
        <f t="shared" si="2247"/>
        <v>1.7882079974118001</v>
      </c>
      <c r="BR534" s="108">
        <v>1.47696151616667</v>
      </c>
      <c r="BS534" s="108">
        <v>1.2810756484901669</v>
      </c>
      <c r="BT534" s="108">
        <f t="shared" si="2248"/>
        <v>2.4782408420042281E-2</v>
      </c>
      <c r="BU534" s="108">
        <f t="shared" si="2249"/>
        <v>0.74977258264054303</v>
      </c>
      <c r="BV534" s="108">
        <v>0.94150285673284184</v>
      </c>
      <c r="BW534" s="245">
        <v>23.725871989667613</v>
      </c>
      <c r="BX534" s="107">
        <v>0</v>
      </c>
      <c r="BY534" s="108">
        <v>0</v>
      </c>
      <c r="BZ534" s="109">
        <f t="shared" si="2250"/>
        <v>0</v>
      </c>
      <c r="CA534" s="109">
        <f t="shared" si="2251"/>
        <v>0</v>
      </c>
      <c r="CB534" s="108">
        <v>0</v>
      </c>
      <c r="CC534" s="110">
        <v>0</v>
      </c>
      <c r="CD534" s="244">
        <v>0</v>
      </c>
      <c r="CE534" s="108">
        <v>0</v>
      </c>
      <c r="CF534" s="109">
        <f t="shared" si="2252"/>
        <v>0</v>
      </c>
      <c r="CG534" s="109">
        <f t="shared" si="2253"/>
        <v>0</v>
      </c>
      <c r="CH534" s="108">
        <v>0</v>
      </c>
      <c r="CI534" s="245">
        <v>0</v>
      </c>
      <c r="CJ534" s="249">
        <v>511.90452870479794</v>
      </c>
      <c r="CK534" s="250">
        <v>112.61899631505554</v>
      </c>
      <c r="CL534" s="250">
        <v>63.408545404229869</v>
      </c>
      <c r="CM534" s="251">
        <v>43.801836408934882</v>
      </c>
      <c r="CN534" s="252">
        <f t="shared" si="2141"/>
        <v>21.351205157535308</v>
      </c>
      <c r="CO534" s="250">
        <v>344.53887875835039</v>
      </c>
      <c r="CP534" s="252">
        <f t="shared" si="2254"/>
        <v>34.100390986228973</v>
      </c>
      <c r="CQ534" s="250">
        <v>107.81999671863817</v>
      </c>
      <c r="CR534" s="250">
        <v>75.370379290317587</v>
      </c>
      <c r="CS534" s="252">
        <f t="shared" si="2255"/>
        <v>1.4580399873711938</v>
      </c>
      <c r="CT534" s="252">
        <f t="shared" si="2256"/>
        <v>44.111871146485591</v>
      </c>
      <c r="CU534" s="250">
        <f t="shared" si="2142"/>
        <v>1107.8413284727512</v>
      </c>
      <c r="CV534" s="245">
        <f t="shared" si="2257"/>
        <v>1395.8800738756665</v>
      </c>
      <c r="CW534" s="244">
        <v>100.61620000000001</v>
      </c>
      <c r="CX534" s="108">
        <v>7.3449825999999998</v>
      </c>
      <c r="CY534" s="108">
        <f t="shared" si="2258"/>
        <v>0.14208868839700001</v>
      </c>
      <c r="CZ534" s="108">
        <f t="shared" si="2259"/>
        <v>4.2987832763367999</v>
      </c>
      <c r="DA534" s="108">
        <v>5.39805913</v>
      </c>
      <c r="DB534" s="245">
        <v>136.031090076</v>
      </c>
      <c r="DC534" s="244">
        <v>3.3988000000000005</v>
      </c>
      <c r="DD534" s="108">
        <v>0.24811240000000001</v>
      </c>
      <c r="DE534" s="108">
        <f t="shared" si="2260"/>
        <v>4.7997343780000002E-3</v>
      </c>
      <c r="DF534" s="108">
        <f t="shared" si="2261"/>
        <v>0.14521224812320002</v>
      </c>
      <c r="DG534" s="108">
        <v>0.18234562000000001</v>
      </c>
      <c r="DH534" s="245">
        <v>4.5951096240000009</v>
      </c>
      <c r="DI534" s="107">
        <v>44.316529750911997</v>
      </c>
      <c r="DJ534" s="108">
        <v>9.749636545200639</v>
      </c>
      <c r="DK534" s="108">
        <v>0.73583432619469291</v>
      </c>
      <c r="DL534" s="108">
        <v>29.827373298440573</v>
      </c>
      <c r="DM534" s="108">
        <f t="shared" si="2262"/>
        <v>2.9521344448398574</v>
      </c>
      <c r="DN534" s="108">
        <f t="shared" si="2263"/>
        <v>9.3341782000139926</v>
      </c>
      <c r="DO534" s="108">
        <v>6.1779442962145961</v>
      </c>
      <c r="DP534" s="108">
        <f t="shared" si="2264"/>
        <v>0.11951233241027137</v>
      </c>
      <c r="DQ534" s="108">
        <f t="shared" si="2265"/>
        <v>3.6157531023569245</v>
      </c>
      <c r="DR534" s="108">
        <v>4.5403659108481254</v>
      </c>
      <c r="DS534" s="110">
        <v>114.41722095337275</v>
      </c>
      <c r="DT534" s="244">
        <v>143.6</v>
      </c>
      <c r="DU534" s="108">
        <v>31.591999999999999</v>
      </c>
      <c r="DV534" s="108">
        <v>96.650410800000003</v>
      </c>
      <c r="DW534" s="108">
        <f t="shared" si="2266"/>
        <v>9.5658777585192016</v>
      </c>
      <c r="DX534" s="108">
        <f t="shared" si="2267"/>
        <v>30.245779555752001</v>
      </c>
      <c r="DY534" s="108">
        <v>2.7912917260833301</v>
      </c>
      <c r="DZ534" s="108">
        <v>1.71848614009583</v>
      </c>
      <c r="EA534" s="108"/>
      <c r="EB534" s="108">
        <v>20.173709772631074</v>
      </c>
      <c r="EC534" s="108">
        <f t="shared" si="2268"/>
        <v>0.39026041555154817</v>
      </c>
      <c r="ED534" s="108">
        <f t="shared" si="2269"/>
        <v>11.807026771208244</v>
      </c>
      <c r="EE534" s="108">
        <v>14.826294921940514</v>
      </c>
      <c r="EF534" s="245">
        <v>373.62263203290092</v>
      </c>
      <c r="EG534" s="249">
        <v>588.31702341269852</v>
      </c>
      <c r="EH534" s="250">
        <v>129.42974515079368</v>
      </c>
      <c r="EI534" s="250">
        <v>934.27064403926363</v>
      </c>
      <c r="EJ534" s="250">
        <v>395.96853755898695</v>
      </c>
      <c r="EK534" s="250">
        <f t="shared" si="2270"/>
        <v>39.190590036363176</v>
      </c>
      <c r="EL534" s="250">
        <v>123.91439414370937</v>
      </c>
      <c r="EM534" s="250">
        <v>149.50297436180722</v>
      </c>
      <c r="EN534" s="250">
        <f t="shared" si="2271"/>
        <v>2.8921350390291609</v>
      </c>
      <c r="EO534" s="250">
        <f t="shared" si="2272"/>
        <v>87.499306798786193</v>
      </c>
      <c r="EP534" s="250">
        <v>2197.4889245235499</v>
      </c>
      <c r="EQ534" s="245">
        <v>2768.8360448996727</v>
      </c>
      <c r="ER534" s="244">
        <v>257.87</v>
      </c>
      <c r="ES534" s="108">
        <v>56.731400000000001</v>
      </c>
      <c r="ET534" s="108">
        <v>173.56017711000001</v>
      </c>
      <c r="EU534" s="108">
        <f t="shared" si="2273"/>
        <v>17.177944969285143</v>
      </c>
      <c r="EV534" s="108">
        <f t="shared" si="2274"/>
        <v>54.313921824803401</v>
      </c>
      <c r="EW534" s="108">
        <v>19.042543317025</v>
      </c>
      <c r="EX534" s="108">
        <v>37.025900791172802</v>
      </c>
      <c r="EY534" s="108">
        <f t="shared" si="2275"/>
        <v>0.71626605080523786</v>
      </c>
      <c r="EZ534" s="108">
        <f t="shared" si="2276"/>
        <v>21.670074904248125</v>
      </c>
      <c r="FA534" s="108">
        <v>27.2115010609099</v>
      </c>
      <c r="FB534" s="245">
        <v>685.72982673492925</v>
      </c>
      <c r="FC534" s="244">
        <v>0.83333333333333293</v>
      </c>
      <c r="FD534" s="108">
        <v>6.0833333333333302E-2</v>
      </c>
      <c r="FE534" s="108">
        <f t="shared" si="2277"/>
        <v>1.1768208333333328E-3</v>
      </c>
      <c r="FF534" s="108">
        <f t="shared" si="2278"/>
        <v>3.5603803333333316E-2</v>
      </c>
      <c r="FG534" s="108">
        <v>4.4708333333333301E-2</v>
      </c>
      <c r="FH534" s="245">
        <v>1.1266499999999995</v>
      </c>
      <c r="FI534" s="244">
        <v>500.521046666666</v>
      </c>
      <c r="FJ534" s="108">
        <v>36.538036406666599</v>
      </c>
      <c r="FK534" s="108">
        <f t="shared" si="2279"/>
        <v>0.70682831428696535</v>
      </c>
      <c r="FL534" s="108">
        <f t="shared" si="2280"/>
        <v>21.384543491656949</v>
      </c>
      <c r="FM534" s="108">
        <v>26.853000000000002</v>
      </c>
      <c r="FN534" s="245">
        <v>676.69449968799893</v>
      </c>
      <c r="FO534" s="244">
        <v>0</v>
      </c>
      <c r="FP534" s="108">
        <v>0</v>
      </c>
      <c r="FQ534" s="108">
        <f t="shared" si="2281"/>
        <v>0</v>
      </c>
      <c r="FR534" s="108">
        <f t="shared" si="2282"/>
        <v>0</v>
      </c>
      <c r="FS534" s="108">
        <v>0</v>
      </c>
      <c r="FT534" s="110">
        <v>0</v>
      </c>
      <c r="FU534" s="253">
        <f t="shared" si="2143"/>
        <v>2898.3882598794585</v>
      </c>
      <c r="FV534" s="254">
        <f t="shared" si="2144"/>
        <v>1069.3365435709688</v>
      </c>
      <c r="FW534" s="254">
        <f t="shared" si="2145"/>
        <v>117.95964769151834</v>
      </c>
      <c r="FX534" s="254">
        <f t="shared" si="2146"/>
        <v>769.6721666666665</v>
      </c>
      <c r="FY534" s="254">
        <f t="shared" si="2147"/>
        <v>0</v>
      </c>
      <c r="FZ534" s="254">
        <f t="shared" si="2148"/>
        <v>0</v>
      </c>
      <c r="GA534" s="254">
        <f t="shared" si="2283"/>
        <v>100.61620000000001</v>
      </c>
      <c r="GB534" s="254">
        <f t="shared" si="2284"/>
        <v>3.3988000000000005</v>
      </c>
      <c r="GC534" s="254">
        <f t="shared" si="2285"/>
        <v>500.521046666666</v>
      </c>
      <c r="GD534" s="254">
        <f t="shared" si="2286"/>
        <v>0</v>
      </c>
      <c r="GE534" s="254">
        <f t="shared" si="2149"/>
        <v>1598.9909126857781</v>
      </c>
      <c r="GF534" s="255">
        <f t="shared" si="2150"/>
        <v>610.47362378338255</v>
      </c>
      <c r="GG534" s="255">
        <f t="shared" si="2151"/>
        <v>158.25852659216218</v>
      </c>
      <c r="GH534" s="254">
        <f t="shared" si="2152"/>
        <v>515.29850116555531</v>
      </c>
      <c r="GI534" s="255">
        <f t="shared" si="2153"/>
        <v>367.93702227979793</v>
      </c>
      <c r="GJ534" s="256">
        <f t="shared" si="2154"/>
        <v>9.9684495050476691</v>
      </c>
      <c r="GK534" s="253">
        <f t="shared" si="2287"/>
        <v>7574.1820783266121</v>
      </c>
      <c r="GL534" s="257">
        <f t="shared" si="2288"/>
        <v>9543.4694186915312</v>
      </c>
      <c r="GM534" s="221">
        <f t="shared" si="2289"/>
        <v>9543.4694186915312</v>
      </c>
      <c r="GN534" s="222">
        <f t="shared" si="2290"/>
        <v>4884.7666214877254</v>
      </c>
      <c r="GO534" s="222">
        <f t="shared" si="2291"/>
        <v>360.59514597379751</v>
      </c>
      <c r="GP534" s="55">
        <f t="shared" si="2292"/>
        <v>0.51184390153968318</v>
      </c>
      <c r="GQ534" s="56">
        <f t="shared" si="2293"/>
        <v>3.7784492217007318E-2</v>
      </c>
      <c r="GR534" s="258">
        <f t="shared" si="2294"/>
        <v>1.0860587572156828</v>
      </c>
      <c r="GS534" s="227">
        <f t="shared" si="2155"/>
        <v>9543.4694186915312</v>
      </c>
      <c r="GT534" s="222">
        <f t="shared" si="2109"/>
        <v>4884.7666214877254</v>
      </c>
      <c r="GU534" s="222">
        <f t="shared" si="2110"/>
        <v>360.59514597379751</v>
      </c>
      <c r="GV534" s="37">
        <f t="shared" ref="GV534:GV585" si="2345">GT534/GS534</f>
        <v>0.51184390153968318</v>
      </c>
      <c r="GW534" s="228">
        <f t="shared" ref="GW534:GW585" si="2346">GU534/GS534</f>
        <v>3.7784492217007318E-2</v>
      </c>
      <c r="GX534" s="258">
        <f t="shared" si="2295"/>
        <v>1.0860587572156828</v>
      </c>
      <c r="GY534" s="221">
        <f t="shared" si="2108"/>
        <v>7653.0851345113515</v>
      </c>
      <c r="GZ534" s="222">
        <f t="shared" si="2296"/>
        <v>4292.6133228254557</v>
      </c>
      <c r="HA534" s="222">
        <f t="shared" si="2297"/>
        <v>224.29298079499284</v>
      </c>
      <c r="HB534" s="55">
        <f t="shared" si="2298"/>
        <v>0.56089972179559955</v>
      </c>
      <c r="HC534" s="56">
        <f t="shared" si="2299"/>
        <v>2.9307524593389214E-2</v>
      </c>
      <c r="HD534" s="258">
        <f t="shared" si="2300"/>
        <v>1.0924327219648866</v>
      </c>
      <c r="HE534" s="221">
        <f t="shared" si="2301"/>
        <v>8353.6761250129457</v>
      </c>
      <c r="HF534" s="222">
        <f t="shared" si="2302"/>
        <v>4826.9690933782185</v>
      </c>
      <c r="HG534" s="222">
        <f t="shared" si="2303"/>
        <v>247.78084730343198</v>
      </c>
      <c r="HH534" s="55">
        <f t="shared" si="2304"/>
        <v>0.57782574056529368</v>
      </c>
      <c r="HI534" s="56">
        <f t="shared" si="2305"/>
        <v>2.9661294452332863E-2</v>
      </c>
      <c r="HJ534" s="259">
        <f t="shared" si="2306"/>
        <v>1.095139828057248</v>
      </c>
      <c r="HK534" s="54">
        <f t="shared" si="2156"/>
        <v>3.7638268459703372</v>
      </c>
      <c r="HL534" s="55">
        <f t="shared" si="2157"/>
        <v>3.7638268459703372</v>
      </c>
      <c r="HM534" s="55">
        <f t="shared" si="2158"/>
        <v>3.0363075074292052</v>
      </c>
      <c r="HN534" s="56">
        <f t="shared" si="2159"/>
        <v>3.3223256963772729</v>
      </c>
      <c r="HQ534" s="57">
        <f t="shared" si="2160"/>
        <v>424.09188139108198</v>
      </c>
      <c r="HR534" s="58">
        <f t="shared" si="2307"/>
        <v>490.54707920506456</v>
      </c>
      <c r="HS534" s="58">
        <f t="shared" si="2161"/>
        <v>18.641163895586608</v>
      </c>
      <c r="HT534" s="58">
        <f t="shared" si="2308"/>
        <v>21.528680183012973</v>
      </c>
      <c r="HU534" s="58">
        <f t="shared" si="2162"/>
        <v>556.0245956361864</v>
      </c>
      <c r="HV534" s="55">
        <f t="shared" ref="HV534:HV586" si="2347">HQ534/HU534</f>
        <v>0.76272144203593906</v>
      </c>
      <c r="HW534" s="56">
        <f t="shared" ref="HW534:HW586" si="2348">HS534/HU534</f>
        <v>3.3525790121312814E-2</v>
      </c>
      <c r="HX534" s="260">
        <f t="shared" ref="HX534:HX586" si="2349">1+HV534*(HT534*$GV$14-HT534)/HT534+HW534*(HU534*$GW$14-HU534)/HU534</f>
        <v>1.1247115948568229</v>
      </c>
      <c r="HY534" s="57">
        <f t="shared" si="2163"/>
        <v>872.61231020701871</v>
      </c>
      <c r="HZ534" s="58">
        <f t="shared" si="2309"/>
        <v>1009.3506592164586</v>
      </c>
      <c r="IA534" s="58">
        <f t="shared" si="2164"/>
        <v>46.650709866683108</v>
      </c>
      <c r="IB534" s="58">
        <f t="shared" si="2310"/>
        <v>53.876904825032327</v>
      </c>
      <c r="IC534" s="58">
        <f t="shared" si="2165"/>
        <v>1168.592198137095</v>
      </c>
      <c r="ID534" s="55">
        <f t="shared" ref="ID534:ID583" si="2350">HY534/IC534</f>
        <v>0.74672097896776046</v>
      </c>
      <c r="IE534" s="56">
        <f t="shared" ref="IE534:IE583" si="2351">IA534/IC534</f>
        <v>3.9920435838140186E-2</v>
      </c>
      <c r="IF534" s="260">
        <f t="shared" ref="IF534:IF583" si="2352">1+ID534*(IB534*$GV$14-IB534)/IB534+IE534*(IC534*$GW$14-IC534)/IC534</f>
        <v>1.123194852915576</v>
      </c>
      <c r="IG534" s="57">
        <f t="shared" si="2166"/>
        <v>45.871054055164031</v>
      </c>
      <c r="IH534" s="58">
        <f t="shared" si="2311"/>
        <v>53.059048225608237</v>
      </c>
      <c r="II534" s="58">
        <f t="shared" si="2167"/>
        <v>89.535157674893298</v>
      </c>
      <c r="IJ534" s="58">
        <f t="shared" si="2312"/>
        <v>103.40415359873427</v>
      </c>
      <c r="IK534" s="58">
        <f t="shared" si="2168"/>
        <v>944.2803918084013</v>
      </c>
      <c r="IL534" s="55">
        <f t="shared" si="2169"/>
        <v>4.8577789450139797E-2</v>
      </c>
      <c r="IM534" s="56">
        <f t="shared" si="2170"/>
        <v>9.4818401876823444E-2</v>
      </c>
      <c r="IN534" s="260">
        <f t="shared" si="2171"/>
        <v>1.0222995100575569</v>
      </c>
      <c r="IO534" s="57">
        <f t="shared" si="2172"/>
        <v>13.454136307663859</v>
      </c>
      <c r="IP534" s="58">
        <f t="shared" si="2313"/>
        <v>15.562399467074787</v>
      </c>
      <c r="IQ534" s="58">
        <f t="shared" si="2173"/>
        <v>0.59034161573082233</v>
      </c>
      <c r="IR534" s="58">
        <f t="shared" si="2314"/>
        <v>0.68178553200752678</v>
      </c>
      <c r="IS534" s="58">
        <f t="shared" si="2174"/>
        <v>18.830057134656833</v>
      </c>
      <c r="IT534" s="55">
        <f t="shared" ref="IT534:IT586" si="2353">IO534/IS534</f>
        <v>0.71450321214912516</v>
      </c>
      <c r="IU534" s="56">
        <f t="shared" ref="IU534:IU586" si="2354">IQ534/IS534</f>
        <v>3.1351026261322121E-2</v>
      </c>
      <c r="IV534" s="260">
        <f t="shared" ref="IV534:IV586" si="2355">1+IT534*(IR534*$GV$14-IR534)/IR534+IU534*(IS534*$GW$14-IS534)/IS534</f>
        <v>1.1168189273116469</v>
      </c>
      <c r="IW534" s="57">
        <f t="shared" si="2175"/>
        <v>0</v>
      </c>
      <c r="IX534" s="58">
        <f t="shared" si="2315"/>
        <v>0</v>
      </c>
      <c r="IY534" s="58">
        <f t="shared" si="2176"/>
        <v>0</v>
      </c>
      <c r="IZ534" s="58">
        <f t="shared" si="2316"/>
        <v>0</v>
      </c>
      <c r="JA534" s="58">
        <f t="shared" si="2177"/>
        <v>0</v>
      </c>
      <c r="JB534" s="55"/>
      <c r="JC534" s="56"/>
      <c r="JD534" s="260"/>
      <c r="JE534" s="57">
        <f t="shared" si="2178"/>
        <v>0</v>
      </c>
      <c r="JF534" s="58">
        <f t="shared" si="2317"/>
        <v>0</v>
      </c>
      <c r="JG534" s="58">
        <f t="shared" si="2179"/>
        <v>0</v>
      </c>
      <c r="JH534" s="58">
        <f t="shared" si="2318"/>
        <v>0</v>
      </c>
      <c r="JI534" s="58">
        <f t="shared" si="2180"/>
        <v>0</v>
      </c>
      <c r="JJ534" s="55"/>
      <c r="JK534" s="56"/>
      <c r="JL534" s="260"/>
      <c r="JM534" s="57">
        <f t="shared" si="2181"/>
        <v>809.88040381530436</v>
      </c>
      <c r="JN534" s="58">
        <f t="shared" si="2319"/>
        <v>936.78866309316265</v>
      </c>
      <c r="JO534" s="58">
        <f t="shared" si="2182"/>
        <v>56.909636131135471</v>
      </c>
      <c r="JP534" s="58">
        <f t="shared" si="2320"/>
        <v>65.724938767848357</v>
      </c>
      <c r="JQ534" s="58">
        <f t="shared" si="2183"/>
        <v>1107.8413284727512</v>
      </c>
      <c r="JR534" s="55">
        <f t="shared" si="2184"/>
        <v>0.73104368197906999</v>
      </c>
      <c r="JS534" s="56">
        <f t="shared" si="2185"/>
        <v>5.1369843919426623E-2</v>
      </c>
      <c r="JT534" s="260">
        <f t="shared" si="2186"/>
        <v>1.1225117337892394</v>
      </c>
      <c r="JU534" s="57">
        <f t="shared" si="2187"/>
        <v>5.2445155971308957</v>
      </c>
      <c r="JV534" s="58">
        <f t="shared" si="2321"/>
        <v>6.0663311912013071</v>
      </c>
      <c r="JW534" s="58">
        <f t="shared" si="2188"/>
        <v>0.14208868839700001</v>
      </c>
      <c r="JX534" s="58">
        <f t="shared" si="2322"/>
        <v>0.1640982262296953</v>
      </c>
      <c r="JY534" s="58">
        <f t="shared" si="2189"/>
        <v>107.9611826</v>
      </c>
      <c r="JZ534" s="55">
        <f t="shared" ref="JZ534:JZ580" si="2356">JU534/JY534</f>
        <v>4.857778945013979E-2</v>
      </c>
      <c r="KA534" s="56">
        <f t="shared" ref="KA534:KA580" si="2357">JW534/JY534</f>
        <v>1.3161090400745574E-3</v>
      </c>
      <c r="KB534" s="260">
        <f t="shared" ref="KB534:KB580" si="2358">1+JZ534*(JX534*$GV$14-JX534)/JX534+KA534*(JY534*$GW$14-JY534)/JY534</f>
        <v>1.0078160048971445</v>
      </c>
      <c r="KC534" s="57">
        <f t="shared" si="2190"/>
        <v>0.17715894271030402</v>
      </c>
      <c r="KD534" s="58">
        <f t="shared" si="2323"/>
        <v>0.20491974903300866</v>
      </c>
      <c r="KE534" s="58">
        <f t="shared" si="2191"/>
        <v>4.7997343780000002E-3</v>
      </c>
      <c r="KF534" s="58">
        <f t="shared" si="2324"/>
        <v>5.5432132331522006E-3</v>
      </c>
      <c r="KG534" s="58">
        <f t="shared" si="2192"/>
        <v>3.6469124000000006</v>
      </c>
      <c r="KH534" s="55">
        <f t="shared" ref="KH534:KH580" si="2359">KC534/KG534</f>
        <v>4.8577789450139797E-2</v>
      </c>
      <c r="KI534" s="56">
        <f t="shared" ref="KI534:KI580" si="2360">KE534/KG534</f>
        <v>1.3161090400745572E-3</v>
      </c>
      <c r="KJ534" s="260">
        <f t="shared" ref="KJ534:KJ580" si="2361">1+KH534*(KF534*$GV$14-KF534)/KF534+KI534*(KG534*$GW$14-KG534)/KG534</f>
        <v>1.0078160048971445</v>
      </c>
      <c r="KK534" s="57">
        <f t="shared" si="2193"/>
        <v>69.865082485005146</v>
      </c>
      <c r="KL534" s="58">
        <f t="shared" si="2325"/>
        <v>80.812940910405459</v>
      </c>
      <c r="KM534" s="58">
        <f t="shared" si="2194"/>
        <v>3.0716467772501286</v>
      </c>
      <c r="KN534" s="58">
        <f t="shared" si="2326"/>
        <v>3.5474448630461737</v>
      </c>
      <c r="KO534" s="58">
        <f t="shared" si="2195"/>
        <v>90.8073182169625</v>
      </c>
      <c r="KP534" s="55">
        <f t="shared" si="2196"/>
        <v>0.76937722484083426</v>
      </c>
      <c r="KQ534" s="56">
        <f t="shared" si="2197"/>
        <v>3.3825982724334604E-2</v>
      </c>
      <c r="KR534" s="260">
        <f t="shared" si="2198"/>
        <v>1.1258010558565583</v>
      </c>
      <c r="KS534" s="57">
        <f t="shared" si="2199"/>
        <v>226.49642371889152</v>
      </c>
      <c r="KT534" s="58">
        <f t="shared" si="2327"/>
        <v>261.98841331564182</v>
      </c>
      <c r="KU534" s="58">
        <f t="shared" si="2200"/>
        <v>9.95613817407075</v>
      </c>
      <c r="KV534" s="58">
        <f t="shared" si="2328"/>
        <v>11.49834397723431</v>
      </c>
      <c r="KW534" s="58">
        <f t="shared" si="2201"/>
        <v>296.52589843881026</v>
      </c>
      <c r="KX534" s="55">
        <f t="shared" ref="KX534:KX583" si="2362">KS534/KW534</f>
        <v>0.76383352992565101</v>
      </c>
      <c r="KY534" s="56">
        <f t="shared" ref="KY534:KY583" si="2363">KU534/KW534</f>
        <v>3.3575948092524718E-2</v>
      </c>
      <c r="KZ534" s="260">
        <f t="shared" ref="KZ534:KZ583" si="2364">1+KX534*(KV534*$GV$14-KV534)/KV534+KY534*(KW534*$GW$14-KW534)/KW534</f>
        <v>1.1248936284988817</v>
      </c>
      <c r="LA534" s="57">
        <f t="shared" si="2202"/>
        <v>975.67148371333678</v>
      </c>
      <c r="LB534" s="58">
        <f t="shared" si="2329"/>
        <v>1128.5592052112167</v>
      </c>
      <c r="LC534" s="58">
        <f t="shared" si="2203"/>
        <v>42.082725075392339</v>
      </c>
      <c r="LD534" s="58">
        <f t="shared" si="2330"/>
        <v>48.601339189570616</v>
      </c>
      <c r="LE534" s="58">
        <f t="shared" si="2204"/>
        <v>2197.4889245235495</v>
      </c>
      <c r="LF534" s="55">
        <f t="shared" si="2331"/>
        <v>0.44399381167524105</v>
      </c>
      <c r="LG534" s="56">
        <f t="shared" si="2332"/>
        <v>1.9150369590379867E-2</v>
      </c>
      <c r="LH534" s="260">
        <f t="shared" si="2333"/>
        <v>1.0725402225390601</v>
      </c>
      <c r="LI534" s="57">
        <f t="shared" si="2205"/>
        <v>407.30187600944288</v>
      </c>
      <c r="LJ534" s="58">
        <f t="shared" si="2334"/>
        <v>471.1260799801226</v>
      </c>
      <c r="LK534" s="58">
        <f t="shared" si="2206"/>
        <v>17.894211020090381</v>
      </c>
      <c r="LL534" s="58">
        <f t="shared" si="2335"/>
        <v>20.666024307102383</v>
      </c>
      <c r="LM534" s="58">
        <f t="shared" si="2207"/>
        <v>544.23002121819786</v>
      </c>
      <c r="LN534" s="55">
        <f t="shared" ref="LN534:LN583" si="2365">LI534/LM534</f>
        <v>0.748400235433068</v>
      </c>
      <c r="LO534" s="56">
        <f t="shared" ref="LO534:LO583" si="2366">LK534/LM534</f>
        <v>3.2879867560477824E-2</v>
      </c>
      <c r="LP534" s="260">
        <f t="shared" ref="LP534:LP583" si="2367">1+LN534*(LL534*$GV$14-LL534)/LL534+LO534*(LM534*$GW$14-LM534)/LM534</f>
        <v>1.1223674083774797</v>
      </c>
      <c r="LQ534" s="57">
        <f t="shared" si="2208"/>
        <v>4.3436640066666643E-2</v>
      </c>
      <c r="LR534" s="58">
        <f t="shared" si="2336"/>
        <v>5.0243161565113312E-2</v>
      </c>
      <c r="LS534" s="58">
        <f t="shared" si="2209"/>
        <v>1.1768208333333328E-3</v>
      </c>
      <c r="LT534" s="58">
        <f t="shared" si="2337"/>
        <v>1.359110380416666E-3</v>
      </c>
      <c r="LU534" s="58">
        <f t="shared" si="2210"/>
        <v>0.89416666666666633</v>
      </c>
      <c r="LV534" s="55">
        <f t="shared" ref="LV534:LV586" si="2368">LQ534/LU534</f>
        <v>4.857778945013979E-2</v>
      </c>
      <c r="LW534" s="56">
        <f t="shared" ref="LW534:LW586" si="2369">LS534/LU534</f>
        <v>1.3161090400745572E-3</v>
      </c>
      <c r="LX534" s="260">
        <f t="shared" ref="LX534:LX586" si="2370">1+LV534*(LT534*$GV$14-LT534)/LT534+LW534*(LU534*$GW$14-LU534)/LU534</f>
        <v>1.0078160048971445</v>
      </c>
      <c r="LY534" s="57">
        <f t="shared" si="2211"/>
        <v>26.089143059821478</v>
      </c>
      <c r="LZ534" s="58">
        <f t="shared" si="2338"/>
        <v>30.177311777295504</v>
      </c>
      <c r="MA534" s="58">
        <f t="shared" si="2212"/>
        <v>0.70682831428696535</v>
      </c>
      <c r="MB534" s="58">
        <f t="shared" si="2339"/>
        <v>0.81631602017001637</v>
      </c>
      <c r="MC534" s="58">
        <f t="shared" si="2213"/>
        <v>537.0591267365071</v>
      </c>
      <c r="MD534" s="55">
        <f t="shared" ref="MD534:MD583" si="2371">LY534/MC534</f>
        <v>4.8577785500741301E-2</v>
      </c>
      <c r="ME534" s="56">
        <f t="shared" ref="ME534:ME583" si="2372">MA534/MC534</f>
        <v>1.3161089330742362E-3</v>
      </c>
      <c r="MF534" s="260">
        <f t="shared" ref="MF534:MF583" si="2373">1+MD534*(MB534*$GV$14-MB534)/MB534+ME534*(MC534*$GW$14-MC534)/MC534</f>
        <v>1.0078160042616995</v>
      </c>
      <c r="MG534" s="57">
        <f t="shared" si="2214"/>
        <v>0</v>
      </c>
      <c r="MH534" s="58">
        <f t="shared" si="2340"/>
        <v>0</v>
      </c>
      <c r="MI534" s="58">
        <f t="shared" si="2215"/>
        <v>0</v>
      </c>
      <c r="MJ534" s="58">
        <f t="shared" si="2341"/>
        <v>0</v>
      </c>
      <c r="MK534" s="58">
        <f t="shared" si="2216"/>
        <v>0</v>
      </c>
      <c r="ML534" s="55"/>
      <c r="MM534" s="56"/>
      <c r="MN534" s="260"/>
      <c r="MO534" s="59">
        <v>3.4655830736263478</v>
      </c>
      <c r="MP534" s="60">
        <v>3.4655830736263478</v>
      </c>
      <c r="MQ534" s="60">
        <v>2.7793999999999994</v>
      </c>
      <c r="MR534" s="61">
        <v>3.0336999999999996</v>
      </c>
      <c r="MS534" s="59">
        <f t="shared" si="2217"/>
        <v>1.0860587572156828</v>
      </c>
      <c r="MT534" s="60">
        <f>GX534</f>
        <v>1.0860587572156828</v>
      </c>
      <c r="MU534" s="60">
        <f t="shared" si="2342"/>
        <v>1.0924327219648866</v>
      </c>
      <c r="MV534" s="61">
        <f t="shared" ref="MV534:MV585" si="2374">HJ534</f>
        <v>1.095139828057248</v>
      </c>
      <c r="MW534" s="66">
        <f t="shared" si="2343"/>
        <v>3.7638268459703372</v>
      </c>
      <c r="MX534" s="67">
        <f t="shared" ref="MX534:MX585" si="2375">MP534*MT534</f>
        <v>3.7638268459703372</v>
      </c>
      <c r="MY534" s="67">
        <f t="shared" si="2344"/>
        <v>3.0363075074292052</v>
      </c>
      <c r="MZ534" s="261">
        <f t="shared" ref="MZ534:MZ585" si="2376">MR534*MV534</f>
        <v>3.3223256963772729</v>
      </c>
      <c r="NA534" s="59">
        <f t="shared" si="2218"/>
        <v>1.0860677266746415</v>
      </c>
      <c r="NB534" s="60">
        <f>NF534/J534</f>
        <v>1.0860677266746415</v>
      </c>
      <c r="NC534" s="60">
        <f t="shared" si="2219"/>
        <v>1.0924407847855753</v>
      </c>
      <c r="ND534" s="262">
        <f>NH534/L534</f>
        <v>1.0951458864769481</v>
      </c>
      <c r="NE534" s="62">
        <f t="shared" si="2220"/>
        <v>3.7638579303754844</v>
      </c>
      <c r="NF534" s="63">
        <f>NE534+NQ534+NR534+OB534</f>
        <v>3.7638579303754844</v>
      </c>
      <c r="NG534" s="63">
        <f t="shared" si="2221"/>
        <v>3.0363299172330271</v>
      </c>
      <c r="NH534" s="64">
        <f>NG534+NM534</f>
        <v>3.322344075805117</v>
      </c>
      <c r="NI534" s="238">
        <f t="shared" ref="NI534:NI585" si="2377">MW534-NE534</f>
        <v>-3.1084405147208116E-5</v>
      </c>
      <c r="NJ534" s="238">
        <f t="shared" ref="NJ534:NJ585" si="2378">MX534-NF534</f>
        <v>-3.1084405147208116E-5</v>
      </c>
      <c r="NK534" s="238">
        <f t="shared" ref="NK534:NK585" si="2379">MY534-NG534</f>
        <v>-2.2409803821954455E-5</v>
      </c>
      <c r="NL534" s="238">
        <f t="shared" ref="NL534:NL585" si="2380">MZ534-NH534</f>
        <v>-1.8379427844106289E-5</v>
      </c>
      <c r="NM534" s="239">
        <f t="shared" si="2222"/>
        <v>0.28601415857209012</v>
      </c>
      <c r="NN534" s="240">
        <f t="shared" si="2223"/>
        <v>0.60034764888337533</v>
      </c>
      <c r="NO534" s="240">
        <f>O534*IN534</f>
        <v>0.4415138545703674</v>
      </c>
      <c r="NP534" s="240">
        <f t="shared" si="2224"/>
        <v>9.6046427748801635E-3</v>
      </c>
      <c r="NQ534" s="240">
        <f t="shared" si="2131"/>
        <v>0</v>
      </c>
      <c r="NR534" s="240">
        <f t="shared" si="2225"/>
        <v>0</v>
      </c>
      <c r="NS534" s="240">
        <f t="shared" si="2226"/>
        <v>0.57012370959155467</v>
      </c>
      <c r="NT534" s="240">
        <f t="shared" si="2227"/>
        <v>4.9786110641918936E-2</v>
      </c>
      <c r="NU534" s="240">
        <f t="shared" si="2228"/>
        <v>1.7132872083251455E-3</v>
      </c>
      <c r="NV534" s="240">
        <f t="shared" si="2229"/>
        <v>4.6720743818047174E-2</v>
      </c>
      <c r="NW534" s="240">
        <f t="shared" si="2230"/>
        <v>0.15253557602444837</v>
      </c>
      <c r="NX534" s="240">
        <f t="shared" si="2231"/>
        <v>1.0781174316962634</v>
      </c>
      <c r="NY534" s="240">
        <f t="shared" si="2232"/>
        <v>0.27935724794515471</v>
      </c>
      <c r="NZ534" s="240">
        <f t="shared" si="2233"/>
        <v>4.0312640195885782E-4</v>
      </c>
      <c r="OA534" s="240">
        <f t="shared" si="2234"/>
        <v>0.24762039224709956</v>
      </c>
      <c r="OB534" s="241">
        <f t="shared" si="2235"/>
        <v>0</v>
      </c>
      <c r="OC534" s="4"/>
      <c r="OD534" s="4"/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136"/>
      <c r="OP534" s="13"/>
      <c r="OQ534" s="13"/>
      <c r="OR534" s="13"/>
      <c r="OS534" s="13"/>
      <c r="OT534" s="13"/>
    </row>
    <row r="535" spans="1:410" ht="15" customHeight="1">
      <c r="A535" s="242">
        <v>516</v>
      </c>
      <c r="B535" s="49" t="s">
        <v>585</v>
      </c>
      <c r="C535" s="50">
        <v>10</v>
      </c>
      <c r="D535" s="51">
        <v>4397.8</v>
      </c>
      <c r="E535" s="52">
        <v>4397.8</v>
      </c>
      <c r="F535" s="52"/>
      <c r="G535" s="52"/>
      <c r="H535" s="53">
        <v>346.9</v>
      </c>
      <c r="I535" s="57">
        <v>3.5116362332005679</v>
      </c>
      <c r="J535" s="58">
        <v>4.009536233200568</v>
      </c>
      <c r="K535" s="58">
        <v>2.7169999999999996</v>
      </c>
      <c r="L535" s="243">
        <v>3.1747999999999994</v>
      </c>
      <c r="M535" s="1">
        <v>0.45779999999999998</v>
      </c>
      <c r="N535" s="2">
        <v>0.61519999999999997</v>
      </c>
      <c r="O535" s="2">
        <v>0.33683623320056832</v>
      </c>
      <c r="P535" s="2">
        <v>1.5800000000000002E-2</v>
      </c>
      <c r="Q535" s="2">
        <v>0.23749999999999999</v>
      </c>
      <c r="R535" s="2">
        <v>0</v>
      </c>
      <c r="S535" s="2">
        <v>0.6623</v>
      </c>
      <c r="T535" s="2">
        <v>2.5899999999999999E-2</v>
      </c>
      <c r="U535" s="2">
        <v>8.0000000000000004E-4</v>
      </c>
      <c r="V535" s="2">
        <v>4.1599999999999998E-2</v>
      </c>
      <c r="W535" s="2">
        <v>7.2800000000000004E-2</v>
      </c>
      <c r="X535" s="2">
        <v>0.71540000000000004</v>
      </c>
      <c r="Y535" s="2">
        <v>0.14399999999999999</v>
      </c>
      <c r="Z535" s="2">
        <v>2.0000000000000001E-4</v>
      </c>
      <c r="AA535" s="2">
        <v>0.42299999999999999</v>
      </c>
      <c r="AB535" s="3">
        <v>0.26040000000000002</v>
      </c>
      <c r="AC535" s="244">
        <v>776.25</v>
      </c>
      <c r="AD535" s="108">
        <v>170.77500000000001</v>
      </c>
      <c r="AE535" s="108">
        <v>522.45739125</v>
      </c>
      <c r="AF535" s="108">
        <f t="shared" si="2236"/>
        <v>51.709697841577501</v>
      </c>
      <c r="AG535" s="108">
        <f t="shared" si="2237"/>
        <v>163.49781601777499</v>
      </c>
      <c r="AH535" s="108">
        <v>19.745114980166701</v>
      </c>
      <c r="AI535" s="108">
        <v>108.71360804906035</v>
      </c>
      <c r="AJ535" s="108">
        <f t="shared" si="2238"/>
        <v>2.1030647477090727</v>
      </c>
      <c r="AK535" s="108">
        <f t="shared" si="2239"/>
        <v>63.626595955657457</v>
      </c>
      <c r="AL535" s="108">
        <v>79.897055713961365</v>
      </c>
      <c r="AM535" s="245">
        <v>2013.4058039918261</v>
      </c>
      <c r="AN535" s="244">
        <v>1007.76</v>
      </c>
      <c r="AO535" s="108">
        <v>221.7072</v>
      </c>
      <c r="AP535" s="108">
        <v>678.27589128</v>
      </c>
      <c r="AQ535" s="108">
        <f t="shared" si="2240"/>
        <v>67.13167806354673</v>
      </c>
      <c r="AR535" s="108">
        <f t="shared" si="2241"/>
        <v>212.2596574171632</v>
      </c>
      <c r="AS535" s="246">
        <v>93.482197247641693</v>
      </c>
      <c r="AT535" s="247">
        <v>13.866516593778236</v>
      </c>
      <c r="AU535" s="108">
        <v>146.08944606251782</v>
      </c>
      <c r="AV535" s="108">
        <f t="shared" si="2242"/>
        <v>2.8261003340794075</v>
      </c>
      <c r="AW535" s="108">
        <f t="shared" si="2243"/>
        <v>85.501477918117686</v>
      </c>
      <c r="AX535" s="108">
        <v>107.36573672950797</v>
      </c>
      <c r="AY535" s="245">
        <v>2705.6165655836007</v>
      </c>
      <c r="AZ535" s="248">
        <v>188</v>
      </c>
      <c r="BA535" s="108">
        <v>958.26733333333334</v>
      </c>
      <c r="BB535" s="108">
        <v>99.933576029763188</v>
      </c>
      <c r="BC535" s="109">
        <v>79.946860823810553</v>
      </c>
      <c r="BD535" s="109">
        <v>19.986715205952635</v>
      </c>
      <c r="BE535" s="108">
        <v>37.475097499999997</v>
      </c>
      <c r="BF535" s="109">
        <v>29.980077999999999</v>
      </c>
      <c r="BG535" s="109">
        <v>7.4950194999999979</v>
      </c>
      <c r="BH535" s="108">
        <v>79.984348501006039</v>
      </c>
      <c r="BI535" s="109">
        <f t="shared" si="2244"/>
        <v>46.812279678486803</v>
      </c>
      <c r="BJ535" s="108">
        <f t="shared" si="2245"/>
        <v>1.5472972217519618</v>
      </c>
      <c r="BK535" s="108">
        <v>58.783017768205127</v>
      </c>
      <c r="BL535" s="245">
        <v>1481.3320477587692</v>
      </c>
      <c r="BM535" s="244">
        <v>25.42</v>
      </c>
      <c r="BN535" s="108">
        <v>5.5924000000000005</v>
      </c>
      <c r="BO535" s="108">
        <v>17.109007260000002</v>
      </c>
      <c r="BP535" s="108">
        <f t="shared" si="2246"/>
        <v>1.6933468845512403</v>
      </c>
      <c r="BQ535" s="108">
        <f t="shared" si="2247"/>
        <v>5.3540927319444007</v>
      </c>
      <c r="BR535" s="108">
        <v>3.4302991221166699</v>
      </c>
      <c r="BS535" s="108">
        <v>3.763274565894517</v>
      </c>
      <c r="BT535" s="108">
        <f t="shared" si="2248"/>
        <v>7.280054647722943E-2</v>
      </c>
      <c r="BU535" s="108">
        <f t="shared" si="2249"/>
        <v>2.2025241786319523</v>
      </c>
      <c r="BV535" s="108">
        <v>2.7657490474005599</v>
      </c>
      <c r="BW535" s="245">
        <v>69.696875994494107</v>
      </c>
      <c r="BX535" s="107">
        <v>711.7</v>
      </c>
      <c r="BY535" s="108">
        <v>51.954099999999997</v>
      </c>
      <c r="BZ535" s="109">
        <f t="shared" si="2250"/>
        <v>30.407072198799998</v>
      </c>
      <c r="CA535" s="109">
        <f t="shared" si="2251"/>
        <v>1.0050520645000001</v>
      </c>
      <c r="CB535" s="108">
        <v>38.182704999999999</v>
      </c>
      <c r="CC535" s="110">
        <v>962.2041660000001</v>
      </c>
      <c r="CD535" s="244"/>
      <c r="CE535" s="108">
        <v>0</v>
      </c>
      <c r="CF535" s="109">
        <f t="shared" si="2252"/>
        <v>0</v>
      </c>
      <c r="CG535" s="109">
        <f t="shared" si="2253"/>
        <v>0</v>
      </c>
      <c r="CH535" s="108">
        <v>0</v>
      </c>
      <c r="CI535" s="245">
        <v>0</v>
      </c>
      <c r="CJ535" s="249">
        <v>1078.8974008342266</v>
      </c>
      <c r="CK535" s="250">
        <v>237.35742818352983</v>
      </c>
      <c r="CL535" s="250">
        <v>108.42494378211299</v>
      </c>
      <c r="CM535" s="251">
        <v>69.930921425692972</v>
      </c>
      <c r="CN535" s="252">
        <f t="shared" si="2141"/>
        <v>34.08782764895404</v>
      </c>
      <c r="CO535" s="250">
        <v>726.14900355367865</v>
      </c>
      <c r="CP535" s="252">
        <f t="shared" si="2254"/>
        <v>71.869871477721802</v>
      </c>
      <c r="CQ535" s="250">
        <v>227.2410691720882</v>
      </c>
      <c r="CR535" s="250">
        <v>157.01094807401896</v>
      </c>
      <c r="CS535" s="252">
        <f t="shared" si="2255"/>
        <v>3.0373767904918969</v>
      </c>
      <c r="CT535" s="252">
        <f t="shared" si="2256"/>
        <v>91.893483557384926</v>
      </c>
      <c r="CU535" s="250">
        <f t="shared" si="2142"/>
        <v>2307.839724427567</v>
      </c>
      <c r="CV535" s="245">
        <f t="shared" si="2257"/>
        <v>2907.8780527787344</v>
      </c>
      <c r="CW535" s="244">
        <v>84.489800000000002</v>
      </c>
      <c r="CX535" s="108">
        <v>6.1677553999999999</v>
      </c>
      <c r="CY535" s="108">
        <f t="shared" si="2258"/>
        <v>0.119315228213</v>
      </c>
      <c r="CZ535" s="108">
        <f t="shared" si="2259"/>
        <v>3.6097898674472</v>
      </c>
      <c r="DA535" s="108">
        <v>4.5328777699999998</v>
      </c>
      <c r="DB535" s="245">
        <v>114.228519804</v>
      </c>
      <c r="DC535" s="244">
        <v>2.7724000000000002</v>
      </c>
      <c r="DD535" s="108">
        <v>0.20238519999999999</v>
      </c>
      <c r="DE535" s="108">
        <f t="shared" si="2260"/>
        <v>3.9151416940000003E-3</v>
      </c>
      <c r="DF535" s="108">
        <f t="shared" si="2261"/>
        <v>0.1184495812336</v>
      </c>
      <c r="DG535" s="108">
        <v>0.14873926000000001</v>
      </c>
      <c r="DH535" s="245">
        <v>3.7482293520000005</v>
      </c>
      <c r="DI535" s="107">
        <v>71.009621398264002</v>
      </c>
      <c r="DJ535" s="108">
        <v>15.62211670761808</v>
      </c>
      <c r="DK535" s="108">
        <v>1.167452119011656</v>
      </c>
      <c r="DL535" s="108">
        <v>47.793238710965781</v>
      </c>
      <c r="DM535" s="108">
        <f t="shared" si="2262"/>
        <v>4.7302880081791274</v>
      </c>
      <c r="DN535" s="108">
        <f t="shared" si="2263"/>
        <v>14.956416122209632</v>
      </c>
      <c r="DO535" s="108">
        <v>9.8982473123177446</v>
      </c>
      <c r="DP535" s="108">
        <f t="shared" si="2264"/>
        <v>0.19148159425678679</v>
      </c>
      <c r="DQ535" s="108">
        <f t="shared" si="2265"/>
        <v>5.7931274079855815</v>
      </c>
      <c r="DR535" s="108">
        <v>7.2745338124088637</v>
      </c>
      <c r="DS535" s="110">
        <v>183.31825207270336</v>
      </c>
      <c r="DT535" s="244">
        <v>123.37</v>
      </c>
      <c r="DU535" s="108">
        <v>27.141400000000001</v>
      </c>
      <c r="DV535" s="108">
        <v>83.034548610000002</v>
      </c>
      <c r="DW535" s="108">
        <f t="shared" si="2266"/>
        <v>8.2182614141261414</v>
      </c>
      <c r="DX535" s="108">
        <f t="shared" si="2267"/>
        <v>25.9848316420134</v>
      </c>
      <c r="DY535" s="108">
        <v>2.4218500211666698</v>
      </c>
      <c r="DZ535" s="108">
        <v>1.14196079075</v>
      </c>
      <c r="EA535" s="108"/>
      <c r="EB535" s="108">
        <v>17.309012437799918</v>
      </c>
      <c r="EC535" s="108">
        <f t="shared" si="2268"/>
        <v>0.33484284560923944</v>
      </c>
      <c r="ED535" s="108">
        <f t="shared" si="2269"/>
        <v>10.130411091446282</v>
      </c>
      <c r="EE535" s="108">
        <v>12.720938592985831</v>
      </c>
      <c r="EF535" s="245">
        <v>320.5676525432429</v>
      </c>
      <c r="EG535" s="249">
        <v>718.45085877142901</v>
      </c>
      <c r="EH535" s="250">
        <v>158.05918892971437</v>
      </c>
      <c r="EI535" s="250">
        <v>967.12922970561146</v>
      </c>
      <c r="EJ535" s="250">
        <v>483.55265399868631</v>
      </c>
      <c r="EK535" s="250">
        <f t="shared" si="2270"/>
        <v>47.85914037686598</v>
      </c>
      <c r="EL535" s="250">
        <v>151.32296754234889</v>
      </c>
      <c r="EM535" s="250">
        <v>169.88595834343764</v>
      </c>
      <c r="EN535" s="250">
        <f t="shared" si="2271"/>
        <v>3.2864438641538012</v>
      </c>
      <c r="EO535" s="250">
        <f t="shared" si="2272"/>
        <v>99.428815067747067</v>
      </c>
      <c r="EP535" s="250">
        <v>2497.077889748879</v>
      </c>
      <c r="EQ535" s="245">
        <v>3146.3181410835873</v>
      </c>
      <c r="ER535" s="244">
        <v>237.57</v>
      </c>
      <c r="ES535" s="108">
        <v>52.2654</v>
      </c>
      <c r="ET535" s="108">
        <v>159.89720120999999</v>
      </c>
      <c r="EU535" s="108">
        <f t="shared" si="2273"/>
        <v>15.82566559255854</v>
      </c>
      <c r="EV535" s="108">
        <f t="shared" si="2274"/>
        <v>50.038230146657398</v>
      </c>
      <c r="EW535" s="108">
        <v>18.60340099415</v>
      </c>
      <c r="EX535" s="108">
        <v>34.188528160902997</v>
      </c>
      <c r="EY535" s="108">
        <f t="shared" si="2275"/>
        <v>0.66137707727266848</v>
      </c>
      <c r="EZ535" s="108">
        <f t="shared" si="2276"/>
        <v>20.009451499675375</v>
      </c>
      <c r="FA535" s="108">
        <v>25.1262265182527</v>
      </c>
      <c r="FB535" s="245">
        <v>633.18090825996683</v>
      </c>
      <c r="FC535" s="244">
        <v>0.83333333333333293</v>
      </c>
      <c r="FD535" s="108">
        <v>6.0833333333333302E-2</v>
      </c>
      <c r="FE535" s="108">
        <f t="shared" si="2277"/>
        <v>1.1768208333333328E-3</v>
      </c>
      <c r="FF535" s="108">
        <f t="shared" si="2278"/>
        <v>3.5603803333333316E-2</v>
      </c>
      <c r="FG535" s="108">
        <v>4.4708333333333301E-2</v>
      </c>
      <c r="FH535" s="245">
        <v>1.1266499999999995</v>
      </c>
      <c r="FI535" s="244">
        <v>1375.9305583333301</v>
      </c>
      <c r="FJ535" s="108">
        <v>100.44293075833301</v>
      </c>
      <c r="FK535" s="108">
        <f t="shared" si="2279"/>
        <v>1.9430684955199522</v>
      </c>
      <c r="FL535" s="108">
        <f t="shared" si="2280"/>
        <v>58.786033199068044</v>
      </c>
      <c r="FM535" s="108">
        <v>73.8185</v>
      </c>
      <c r="FN535" s="245">
        <v>1860.2303869099956</v>
      </c>
      <c r="FO535" s="244">
        <v>780.15175000000011</v>
      </c>
      <c r="FP535" s="108">
        <v>56.951077750000003</v>
      </c>
      <c r="FQ535" s="108">
        <f t="shared" si="2281"/>
        <v>1.1017185990737501</v>
      </c>
      <c r="FR535" s="108">
        <f t="shared" si="2282"/>
        <v>33.331643372587003</v>
      </c>
      <c r="FS535" s="108">
        <v>41.855141387499998</v>
      </c>
      <c r="FT535" s="110">
        <v>1054.749562965</v>
      </c>
      <c r="FU535" s="253">
        <f t="shared" si="2143"/>
        <v>4927.2480148247823</v>
      </c>
      <c r="FV535" s="254">
        <f t="shared" si="2144"/>
        <v>1195.9071725592814</v>
      </c>
      <c r="FW535" s="254">
        <f t="shared" si="2145"/>
        <v>157.88128306654281</v>
      </c>
      <c r="FX535" s="254">
        <f t="shared" si="2146"/>
        <v>958.26733333333334</v>
      </c>
      <c r="FY535" s="254">
        <f t="shared" si="2147"/>
        <v>711.7</v>
      </c>
      <c r="FZ535" s="254">
        <f t="shared" si="2148"/>
        <v>0</v>
      </c>
      <c r="GA535" s="254">
        <f t="shared" si="2283"/>
        <v>84.489800000000002</v>
      </c>
      <c r="GB535" s="254">
        <f t="shared" si="2284"/>
        <v>2.7724000000000002</v>
      </c>
      <c r="GC535" s="254">
        <f t="shared" si="2285"/>
        <v>1375.9305583333301</v>
      </c>
      <c r="GD535" s="254">
        <f t="shared" si="2286"/>
        <v>780.15175000000011</v>
      </c>
      <c r="GE535" s="254">
        <f t="shared" si="2149"/>
        <v>2718.2689358733305</v>
      </c>
      <c r="GF535" s="255">
        <f t="shared" si="2150"/>
        <v>1037.7991985664842</v>
      </c>
      <c r="GG535" s="255">
        <f t="shared" si="2151"/>
        <v>269.03794965912704</v>
      </c>
      <c r="GH535" s="254">
        <f t="shared" si="2152"/>
        <v>942.62245394862225</v>
      </c>
      <c r="GI535" s="255">
        <f t="shared" si="2153"/>
        <v>673.05784522067484</v>
      </c>
      <c r="GJ535" s="256">
        <f t="shared" si="2154"/>
        <v>18.235031371636101</v>
      </c>
      <c r="GK535" s="253">
        <f t="shared" si="2287"/>
        <v>13855.239701939225</v>
      </c>
      <c r="GL535" s="257">
        <f t="shared" si="2288"/>
        <v>17457.602024443422</v>
      </c>
      <c r="GM535" s="221">
        <f t="shared" si="2289"/>
        <v>15440.648295478422</v>
      </c>
      <c r="GN535" s="222">
        <f t="shared" si="2290"/>
        <v>8266.0332202747086</v>
      </c>
      <c r="GO535" s="222">
        <f t="shared" si="2291"/>
        <v>558.23984172650262</v>
      </c>
      <c r="GP535" s="55">
        <f t="shared" si="2292"/>
        <v>0.53534236789107492</v>
      </c>
      <c r="GQ535" s="56">
        <f t="shared" si="2293"/>
        <v>3.6153912131395113E-2</v>
      </c>
      <c r="GR535" s="258">
        <f t="shared" si="2294"/>
        <v>1.0894883900376846</v>
      </c>
      <c r="GS535" s="227">
        <f t="shared" si="2155"/>
        <v>17457.602024443422</v>
      </c>
      <c r="GT535" s="222">
        <f t="shared" si="2109"/>
        <v>8364.0123738510447</v>
      </c>
      <c r="GU535" s="222">
        <f t="shared" si="2110"/>
        <v>560.89437276260549</v>
      </c>
      <c r="GV535" s="37">
        <f t="shared" si="2345"/>
        <v>0.47910431009597398</v>
      </c>
      <c r="GW535" s="228">
        <f t="shared" si="2346"/>
        <v>3.2128947147338112E-2</v>
      </c>
      <c r="GX535" s="258">
        <f t="shared" si="2295"/>
        <v>1.0800524193051617</v>
      </c>
      <c r="GY535" s="221">
        <f t="shared" ref="GY535:GY585" si="2381">GM535-AM535-BL535</f>
        <v>11945.910443727827</v>
      </c>
      <c r="GZ535" s="222">
        <f t="shared" si="2296"/>
        <v>6651.6862378673786</v>
      </c>
      <c r="HA535" s="222">
        <f t="shared" si="2297"/>
        <v>349.97822344659278</v>
      </c>
      <c r="HB535" s="55">
        <f t="shared" si="2298"/>
        <v>0.55681701861073563</v>
      </c>
      <c r="HC535" s="56">
        <f t="shared" si="2299"/>
        <v>2.9296906677410094E-2</v>
      </c>
      <c r="HD535" s="258">
        <f t="shared" si="2300"/>
        <v>1.0917913176606331</v>
      </c>
      <c r="HE535" s="221">
        <f t="shared" si="2301"/>
        <v>13959.316247719653</v>
      </c>
      <c r="HF535" s="222">
        <f t="shared" si="2302"/>
        <v>8194.0733839529385</v>
      </c>
      <c r="HG535" s="222">
        <f t="shared" si="2303"/>
        <v>417.78230430909389</v>
      </c>
      <c r="HH535" s="55">
        <f t="shared" si="2304"/>
        <v>0.58699675818946329</v>
      </c>
      <c r="HI535" s="56">
        <f t="shared" si="2305"/>
        <v>2.9928565045393353E-2</v>
      </c>
      <c r="HJ535" s="259">
        <f t="shared" si="2306"/>
        <v>1.0966183267338203</v>
      </c>
      <c r="HK535" s="54">
        <f t="shared" si="2156"/>
        <v>3.8258869061076859</v>
      </c>
      <c r="HL535" s="55">
        <f t="shared" si="2157"/>
        <v>4.3305093089599787</v>
      </c>
      <c r="HM535" s="55">
        <f t="shared" si="2158"/>
        <v>2.9663970100839396</v>
      </c>
      <c r="HN535" s="56">
        <f t="shared" si="2159"/>
        <v>3.4815438637145322</v>
      </c>
      <c r="HQ535" s="57">
        <f t="shared" si="2160"/>
        <v>1224.1167826075875</v>
      </c>
      <c r="HR535" s="58">
        <f t="shared" si="2307"/>
        <v>1415.9358824421965</v>
      </c>
      <c r="HS535" s="58">
        <f t="shared" si="2161"/>
        <v>53.812762589286571</v>
      </c>
      <c r="HT535" s="58">
        <f t="shared" si="2308"/>
        <v>62.148359514367066</v>
      </c>
      <c r="HU535" s="58">
        <f t="shared" si="2162"/>
        <v>1597.9411142792271</v>
      </c>
      <c r="HV535" s="55">
        <f t="shared" si="2347"/>
        <v>0.76605875627634867</v>
      </c>
      <c r="HW535" s="56">
        <f t="shared" si="2348"/>
        <v>3.3676311416243609E-2</v>
      </c>
      <c r="HX535" s="260">
        <f t="shared" si="2349"/>
        <v>1.1252578677468801</v>
      </c>
      <c r="HY535" s="57">
        <f t="shared" si="2163"/>
        <v>1592.7357851090428</v>
      </c>
      <c r="HZ535" s="58">
        <f t="shared" si="2309"/>
        <v>1842.3174826356299</v>
      </c>
      <c r="IA535" s="58">
        <f t="shared" si="2164"/>
        <v>83.824294991404386</v>
      </c>
      <c r="IB535" s="58">
        <f t="shared" si="2310"/>
        <v>96.808678285572924</v>
      </c>
      <c r="IC535" s="58">
        <f t="shared" si="2165"/>
        <v>2147.3147345901593</v>
      </c>
      <c r="ID535" s="55">
        <f t="shared" si="2350"/>
        <v>0.74173373816718835</v>
      </c>
      <c r="IE535" s="56">
        <f t="shared" si="2351"/>
        <v>3.903679960888605E-2</v>
      </c>
      <c r="IF535" s="260">
        <f t="shared" si="2352"/>
        <v>1.1222764770302149</v>
      </c>
      <c r="IG535" s="57">
        <f t="shared" si="2166"/>
        <v>57.110981207753902</v>
      </c>
      <c r="IH535" s="58">
        <f t="shared" si="2311"/>
        <v>66.060271963008944</v>
      </c>
      <c r="II535" s="58">
        <f t="shared" si="2167"/>
        <v>111.47423604556252</v>
      </c>
      <c r="IJ535" s="58">
        <f t="shared" si="2312"/>
        <v>128.74159520902015</v>
      </c>
      <c r="IK535" s="58">
        <f t="shared" si="2168"/>
        <v>1175.6603553641025</v>
      </c>
      <c r="IL535" s="55">
        <f t="shared" si="2169"/>
        <v>4.8577789450139797E-2</v>
      </c>
      <c r="IM535" s="56">
        <f t="shared" si="2170"/>
        <v>9.481840187682343E-2</v>
      </c>
      <c r="IN535" s="260">
        <f t="shared" si="2171"/>
        <v>1.0222995100575569</v>
      </c>
      <c r="IO535" s="57">
        <f t="shared" si="2172"/>
        <v>40.231472630903156</v>
      </c>
      <c r="IP535" s="58">
        <f t="shared" si="2313"/>
        <v>46.535744392165682</v>
      </c>
      <c r="IQ535" s="58">
        <f t="shared" si="2173"/>
        <v>1.7661474310284697</v>
      </c>
      <c r="IR535" s="58">
        <f t="shared" si="2314"/>
        <v>2.0397236680947799</v>
      </c>
      <c r="IS535" s="58">
        <f t="shared" si="2174"/>
        <v>55.31498094801119</v>
      </c>
      <c r="IT535" s="55">
        <f t="shared" si="2353"/>
        <v>0.72731603521142763</v>
      </c>
      <c r="IU535" s="56">
        <f t="shared" si="2354"/>
        <v>3.1928916918337477E-2</v>
      </c>
      <c r="IV535" s="260">
        <f t="shared" si="2355"/>
        <v>1.1189162119482814</v>
      </c>
      <c r="IW535" s="57">
        <f t="shared" si="2175"/>
        <v>37.096628082536</v>
      </c>
      <c r="IX535" s="58">
        <f t="shared" si="2315"/>
        <v>42.90966970306939</v>
      </c>
      <c r="IY535" s="58">
        <f t="shared" si="2176"/>
        <v>1.0050520645000001</v>
      </c>
      <c r="IZ535" s="58">
        <f t="shared" si="2316"/>
        <v>1.1607346292910501</v>
      </c>
      <c r="JA535" s="58">
        <f t="shared" si="2177"/>
        <v>763.65410000000008</v>
      </c>
      <c r="JB535" s="55">
        <f t="shared" ref="JB535:JB556" si="2382">IW535/JA535</f>
        <v>4.857778945013979E-2</v>
      </c>
      <c r="JC535" s="56">
        <f t="shared" ref="JC535:JC556" si="2383">IY535/JA535</f>
        <v>1.3161090400745572E-3</v>
      </c>
      <c r="JD535" s="260">
        <f t="shared" ref="JD535:JD556" si="2384">1+JB535*(IZ535*$GV$14-IZ535)/IZ535+JC535*(JA535*$GW$14-JA535)/JA535</f>
        <v>1.0078160048971445</v>
      </c>
      <c r="JE535" s="57">
        <f t="shared" si="2178"/>
        <v>0</v>
      </c>
      <c r="JF535" s="58">
        <f t="shared" si="2317"/>
        <v>0</v>
      </c>
      <c r="JG535" s="58">
        <f t="shared" si="2179"/>
        <v>0</v>
      </c>
      <c r="JH535" s="58">
        <f t="shared" si="2318"/>
        <v>0</v>
      </c>
      <c r="JI535" s="58">
        <f t="shared" si="2180"/>
        <v>0</v>
      </c>
      <c r="JJ535" s="55"/>
      <c r="JK535" s="56"/>
      <c r="JL535" s="260"/>
      <c r="JM535" s="57">
        <f t="shared" si="2181"/>
        <v>1705.5989833477136</v>
      </c>
      <c r="JN535" s="58">
        <f t="shared" si="2319"/>
        <v>1972.8663440383004</v>
      </c>
      <c r="JO535" s="58">
        <f t="shared" si="2182"/>
        <v>108.99507591716772</v>
      </c>
      <c r="JP535" s="58">
        <f t="shared" si="2320"/>
        <v>125.87841317673701</v>
      </c>
      <c r="JQ535" s="58">
        <f t="shared" si="2183"/>
        <v>2307.839724427567</v>
      </c>
      <c r="JR535" s="55">
        <f t="shared" si="2184"/>
        <v>0.73904568211328781</v>
      </c>
      <c r="JS535" s="56">
        <f t="shared" si="2185"/>
        <v>4.7228182600159853E-2</v>
      </c>
      <c r="JT535" s="260">
        <f t="shared" si="2186"/>
        <v>1.1231241038719169</v>
      </c>
      <c r="JU535" s="57">
        <f t="shared" si="2187"/>
        <v>4.4039436382855843</v>
      </c>
      <c r="JV535" s="58">
        <f t="shared" si="2321"/>
        <v>5.0940416064049359</v>
      </c>
      <c r="JW535" s="58">
        <f t="shared" si="2188"/>
        <v>0.119315228213</v>
      </c>
      <c r="JX535" s="58">
        <f t="shared" si="2322"/>
        <v>0.1377971570631937</v>
      </c>
      <c r="JY535" s="58">
        <f t="shared" si="2189"/>
        <v>90.657555400000007</v>
      </c>
      <c r="JZ535" s="55">
        <f t="shared" si="2356"/>
        <v>4.8577789450139797E-2</v>
      </c>
      <c r="KA535" s="56">
        <f t="shared" si="2357"/>
        <v>1.3161090400745572E-3</v>
      </c>
      <c r="KB535" s="260">
        <f t="shared" si="2358"/>
        <v>1.0078160048971445</v>
      </c>
      <c r="KC535" s="57">
        <f t="shared" si="2190"/>
        <v>0.14450848910499201</v>
      </c>
      <c r="KD535" s="58">
        <f t="shared" si="2323"/>
        <v>0.16715296934774426</v>
      </c>
      <c r="KE535" s="58">
        <f t="shared" si="2191"/>
        <v>3.9151416940000003E-3</v>
      </c>
      <c r="KF535" s="58">
        <f t="shared" si="2324"/>
        <v>4.5215971424006005E-3</v>
      </c>
      <c r="KG535" s="58">
        <f t="shared" si="2192"/>
        <v>2.9747852000000004</v>
      </c>
      <c r="KH535" s="55">
        <f t="shared" si="2359"/>
        <v>4.857778945013979E-2</v>
      </c>
      <c r="KI535" s="56">
        <f t="shared" si="2360"/>
        <v>1.3161090400745572E-3</v>
      </c>
      <c r="KJ535" s="260">
        <f t="shared" si="2361"/>
        <v>1.0078160048971445</v>
      </c>
      <c r="KK535" s="57">
        <f t="shared" si="2193"/>
        <v>111.94618121272023</v>
      </c>
      <c r="KL535" s="58">
        <f t="shared" si="2325"/>
        <v>129.4881478087535</v>
      </c>
      <c r="KM535" s="58">
        <f t="shared" si="2194"/>
        <v>4.9217696024359139</v>
      </c>
      <c r="KN535" s="58">
        <f t="shared" si="2326"/>
        <v>5.6841517138532369</v>
      </c>
      <c r="KO535" s="58">
        <f t="shared" si="2195"/>
        <v>145.49067624817727</v>
      </c>
      <c r="KP535" s="55">
        <f t="shared" si="2196"/>
        <v>0.76943886783344795</v>
      </c>
      <c r="KQ535" s="56">
        <f t="shared" si="2197"/>
        <v>3.3828762978875597E-2</v>
      </c>
      <c r="KR535" s="260">
        <f t="shared" si="2198"/>
        <v>1.1258111459749292</v>
      </c>
      <c r="KS535" s="57">
        <f t="shared" si="2199"/>
        <v>194.57199613482084</v>
      </c>
      <c r="KT535" s="58">
        <f t="shared" si="2327"/>
        <v>225.06142792914727</v>
      </c>
      <c r="KU535" s="58">
        <f t="shared" si="2200"/>
        <v>8.553104259735381</v>
      </c>
      <c r="KV535" s="58">
        <f t="shared" si="2328"/>
        <v>9.8779801095683926</v>
      </c>
      <c r="KW535" s="58">
        <f t="shared" si="2201"/>
        <v>254.4187718597166</v>
      </c>
      <c r="KX535" s="55">
        <f t="shared" si="2362"/>
        <v>0.76477059736026654</v>
      </c>
      <c r="KY535" s="56">
        <f t="shared" si="2363"/>
        <v>3.3618212198789556E-2</v>
      </c>
      <c r="KZ535" s="260">
        <f t="shared" si="2364"/>
        <v>1.1250470136759463</v>
      </c>
      <c r="LA535" s="57">
        <f t="shared" si="2202"/>
        <v>1182.4272224854603</v>
      </c>
      <c r="LB535" s="58">
        <f t="shared" si="2329"/>
        <v>1367.713568248932</v>
      </c>
      <c r="LC535" s="58">
        <f t="shared" si="2203"/>
        <v>51.145584241019783</v>
      </c>
      <c r="LD535" s="58">
        <f t="shared" si="2330"/>
        <v>59.068035239953751</v>
      </c>
      <c r="LE535" s="58">
        <f t="shared" si="2204"/>
        <v>2497.077889748879</v>
      </c>
      <c r="LF535" s="55">
        <f t="shared" si="2331"/>
        <v>0.47352436515481389</v>
      </c>
      <c r="LG535" s="56">
        <f t="shared" si="2332"/>
        <v>2.0482174164844848E-2</v>
      </c>
      <c r="LH535" s="260">
        <f t="shared" si="2333"/>
        <v>1.0773739567978937</v>
      </c>
      <c r="LI535" s="57">
        <f t="shared" si="2205"/>
        <v>375.29357160852601</v>
      </c>
      <c r="LJ535" s="58">
        <f t="shared" si="2334"/>
        <v>434.10207427958204</v>
      </c>
      <c r="LK535" s="58">
        <f t="shared" si="2206"/>
        <v>16.487042669831208</v>
      </c>
      <c r="LL535" s="58">
        <f t="shared" si="2335"/>
        <v>19.040885579388064</v>
      </c>
      <c r="LM535" s="58">
        <f t="shared" si="2207"/>
        <v>502.52453036505301</v>
      </c>
      <c r="LN535" s="55">
        <f t="shared" si="2365"/>
        <v>0.74681642174939888</v>
      </c>
      <c r="LO535" s="56">
        <f t="shared" si="2366"/>
        <v>3.2808433566127393E-2</v>
      </c>
      <c r="LP535" s="260">
        <f t="shared" si="2367"/>
        <v>1.122108159647524</v>
      </c>
      <c r="LQ535" s="57">
        <f t="shared" si="2208"/>
        <v>4.3436640066666643E-2</v>
      </c>
      <c r="LR535" s="58">
        <f t="shared" si="2336"/>
        <v>5.0243161565113312E-2</v>
      </c>
      <c r="LS535" s="58">
        <f t="shared" si="2209"/>
        <v>1.1768208333333328E-3</v>
      </c>
      <c r="LT535" s="58">
        <f t="shared" si="2337"/>
        <v>1.359110380416666E-3</v>
      </c>
      <c r="LU535" s="58">
        <f t="shared" si="2210"/>
        <v>0.89416666666666633</v>
      </c>
      <c r="LV535" s="55">
        <f t="shared" si="2368"/>
        <v>4.857778945013979E-2</v>
      </c>
      <c r="LW535" s="56">
        <f t="shared" si="2369"/>
        <v>1.3161090400745572E-3</v>
      </c>
      <c r="LX535" s="260">
        <f t="shared" si="2370"/>
        <v>1.0078160048971445</v>
      </c>
      <c r="LY535" s="57">
        <f t="shared" si="2211"/>
        <v>71.718960502863013</v>
      </c>
      <c r="LZ535" s="58">
        <f t="shared" si="2338"/>
        <v>82.957321613661648</v>
      </c>
      <c r="MA535" s="58">
        <f t="shared" si="2212"/>
        <v>1.9430684955199522</v>
      </c>
      <c r="MB535" s="58">
        <f t="shared" si="2339"/>
        <v>2.244049805475993</v>
      </c>
      <c r="MC535" s="58">
        <f t="shared" si="2213"/>
        <v>1476.373322944441</v>
      </c>
      <c r="MD535" s="55">
        <f t="shared" si="2371"/>
        <v>4.85777949169581E-2</v>
      </c>
      <c r="ME535" s="56">
        <f t="shared" si="2372"/>
        <v>1.316109188186052E-3</v>
      </c>
      <c r="MF535" s="260">
        <f t="shared" si="2373"/>
        <v>1.0078160057767374</v>
      </c>
      <c r="MG535" s="57">
        <f t="shared" si="2214"/>
        <v>40.664604914556143</v>
      </c>
      <c r="MH535" s="58">
        <f t="shared" si="2340"/>
        <v>47.036748504667095</v>
      </c>
      <c r="MI535" s="58">
        <f t="shared" si="2215"/>
        <v>1.1017185990737501</v>
      </c>
      <c r="MJ535" s="58">
        <f t="shared" si="2341"/>
        <v>1.2723748100702741</v>
      </c>
      <c r="MK535" s="58">
        <f t="shared" si="2216"/>
        <v>837.10282774999996</v>
      </c>
      <c r="ML535" s="55">
        <f t="shared" ref="ML535:ML556" si="2385">MG535/MK535</f>
        <v>4.8577789450139804E-2</v>
      </c>
      <c r="MM535" s="56">
        <f t="shared" ref="MM535:MM556" si="2386">MI535/MK535</f>
        <v>1.3161090400745576E-3</v>
      </c>
      <c r="MN535" s="260">
        <f t="shared" ref="MN535:MN556" si="2387">1+ML535*(MJ535*$GV$14-MJ535)/MJ535+MM535*(MK535*$GW$14-MK535)/MK535</f>
        <v>1.0078160048971445</v>
      </c>
      <c r="MO535" s="59">
        <v>3.5116362332005679</v>
      </c>
      <c r="MP535" s="60">
        <v>4.009536233200568</v>
      </c>
      <c r="MQ535" s="60">
        <v>2.7169999999999996</v>
      </c>
      <c r="MR535" s="61">
        <v>3.1747999999999994</v>
      </c>
      <c r="MS535" s="59">
        <f t="shared" si="2217"/>
        <v>1.0894883900376846</v>
      </c>
      <c r="MT535" s="60">
        <f>GX535</f>
        <v>1.0800524193051617</v>
      </c>
      <c r="MU535" s="60">
        <f t="shared" si="2342"/>
        <v>1.0917913176606331</v>
      </c>
      <c r="MV535" s="61">
        <f t="shared" si="2374"/>
        <v>1.0966183267338203</v>
      </c>
      <c r="MW535" s="66">
        <f t="shared" si="2343"/>
        <v>3.8258869061076859</v>
      </c>
      <c r="MX535" s="67">
        <f t="shared" si="2375"/>
        <v>4.3305093089599787</v>
      </c>
      <c r="MY535" s="67">
        <f t="shared" si="2344"/>
        <v>2.9663970100839396</v>
      </c>
      <c r="MZ535" s="261">
        <f t="shared" si="2376"/>
        <v>3.4815438637145322</v>
      </c>
      <c r="NA535" s="59">
        <f t="shared" si="2218"/>
        <v>1.0895005244538478</v>
      </c>
      <c r="NB535" s="60">
        <f>NF535/J535</f>
        <v>1.0801052427812807</v>
      </c>
      <c r="NC535" s="60">
        <f t="shared" si="2219"/>
        <v>1.0918067536761347</v>
      </c>
      <c r="ND535" s="262">
        <f>NH535/L535</f>
        <v>1.0966303394206187</v>
      </c>
      <c r="NE535" s="62">
        <f t="shared" si="2220"/>
        <v>3.8259295177631532</v>
      </c>
      <c r="NF535" s="63">
        <f>NE535+NQ535+NR535+OB535</f>
        <v>4.3307211066014411</v>
      </c>
      <c r="NG535" s="63">
        <f t="shared" si="2221"/>
        <v>2.9664389497380577</v>
      </c>
      <c r="NH535" s="64">
        <f>NG535+NM535</f>
        <v>3.4815820015925794</v>
      </c>
      <c r="NI535" s="238">
        <f t="shared" si="2377"/>
        <v>-4.2611655467261755E-5</v>
      </c>
      <c r="NJ535" s="238">
        <f t="shared" si="2378"/>
        <v>-2.1179764146239677E-4</v>
      </c>
      <c r="NK535" s="238">
        <f t="shared" si="2379"/>
        <v>-4.1939654118028358E-5</v>
      </c>
      <c r="NL535" s="238">
        <f t="shared" si="2380"/>
        <v>-3.8137878047184159E-5</v>
      </c>
      <c r="NM535" s="239">
        <f t="shared" si="2222"/>
        <v>0.51514305185452169</v>
      </c>
      <c r="NN535" s="240">
        <f t="shared" si="2223"/>
        <v>0.6904244886689882</v>
      </c>
      <c r="NO535" s="240">
        <f>O535*IN535</f>
        <v>0.34434751617057396</v>
      </c>
      <c r="NP535" s="240">
        <f t="shared" si="2224"/>
        <v>1.7678876148782847E-2</v>
      </c>
      <c r="NQ535" s="240">
        <f>Q535*JD535+0.003</f>
        <v>0.2423563011630718</v>
      </c>
      <c r="NR535" s="240">
        <f t="shared" si="2225"/>
        <v>0</v>
      </c>
      <c r="NS535" s="240">
        <f t="shared" si="2226"/>
        <v>0.74384509399437049</v>
      </c>
      <c r="NT535" s="240">
        <f t="shared" si="2227"/>
        <v>2.6102434526836041E-2</v>
      </c>
      <c r="NU535" s="240">
        <f t="shared" si="2228"/>
        <v>8.0625280391771563E-4</v>
      </c>
      <c r="NV535" s="240">
        <f t="shared" si="2229"/>
        <v>4.6833743672557049E-2</v>
      </c>
      <c r="NW535" s="240">
        <f t="shared" si="2230"/>
        <v>8.1903422595608899E-2</v>
      </c>
      <c r="NX535" s="240">
        <f t="shared" si="2231"/>
        <v>0.77075332869321322</v>
      </c>
      <c r="NY535" s="240">
        <f t="shared" si="2232"/>
        <v>0.16158357498924344</v>
      </c>
      <c r="NZ535" s="240">
        <f t="shared" si="2233"/>
        <v>2.0156320097942891E-4</v>
      </c>
      <c r="OA535" s="240">
        <f t="shared" si="2234"/>
        <v>0.4263061704435599</v>
      </c>
      <c r="OB535" s="241">
        <f t="shared" si="2235"/>
        <v>0.26243528767521646</v>
      </c>
      <c r="OC535" s="4"/>
      <c r="OD535" s="4"/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136"/>
      <c r="OP535" s="13"/>
      <c r="OQ535" s="13"/>
      <c r="OR535" s="13"/>
      <c r="OS535" s="13"/>
      <c r="OT535" s="13"/>
    </row>
    <row r="536" spans="1:410" ht="15" customHeight="1">
      <c r="A536" s="242">
        <v>517</v>
      </c>
      <c r="B536" s="49" t="s">
        <v>586</v>
      </c>
      <c r="C536" s="50">
        <v>9</v>
      </c>
      <c r="D536" s="51">
        <v>4753.3999999999996</v>
      </c>
      <c r="E536" s="52">
        <v>4753.3999999999996</v>
      </c>
      <c r="F536" s="52"/>
      <c r="G536" s="52"/>
      <c r="H536" s="53">
        <v>455.3</v>
      </c>
      <c r="I536" s="57">
        <v>3.1924989565136372</v>
      </c>
      <c r="J536" s="58">
        <v>3.6815989565136369</v>
      </c>
      <c r="K536" s="58">
        <v>2.5296999999999996</v>
      </c>
      <c r="L536" s="243">
        <v>2.8808999999999996</v>
      </c>
      <c r="M536" s="1">
        <v>0.35120000000000001</v>
      </c>
      <c r="N536" s="2">
        <v>0.54059999999999997</v>
      </c>
      <c r="O536" s="2">
        <v>0.31159895651363756</v>
      </c>
      <c r="P536" s="2">
        <v>1.6899999999999998E-2</v>
      </c>
      <c r="Q536" s="2">
        <v>0.19500000000000001</v>
      </c>
      <c r="R536" s="2">
        <v>0</v>
      </c>
      <c r="S536" s="2">
        <v>0.64029999999999998</v>
      </c>
      <c r="T536" s="2">
        <v>2.6599999999999999E-2</v>
      </c>
      <c r="U536" s="2">
        <v>8.0000000000000004E-4</v>
      </c>
      <c r="V536" s="2">
        <v>3.85E-2</v>
      </c>
      <c r="W536" s="2">
        <v>6.5000000000000002E-2</v>
      </c>
      <c r="X536" s="2">
        <v>0.69610000000000005</v>
      </c>
      <c r="Y536" s="2">
        <v>0.16300000000000001</v>
      </c>
      <c r="Z536" s="2">
        <v>2.0000000000000001E-4</v>
      </c>
      <c r="AA536" s="2">
        <v>0.3417</v>
      </c>
      <c r="AB536" s="3">
        <v>0.29409999999999997</v>
      </c>
      <c r="AC536" s="244">
        <v>643.75</v>
      </c>
      <c r="AD536" s="108">
        <v>141.625</v>
      </c>
      <c r="AE536" s="108">
        <v>433.27786874999998</v>
      </c>
      <c r="AF536" s="108">
        <f t="shared" si="2236"/>
        <v>42.8832437816625</v>
      </c>
      <c r="AG536" s="108">
        <f t="shared" si="2237"/>
        <v>135.58997624662499</v>
      </c>
      <c r="AH536" s="108">
        <v>16.181127604066699</v>
      </c>
      <c r="AI536" s="108">
        <v>90.142881812003623</v>
      </c>
      <c r="AJ536" s="108">
        <f t="shared" si="2238"/>
        <v>1.7438140486532101</v>
      </c>
      <c r="AK536" s="108">
        <f t="shared" si="2239"/>
        <v>52.75774415234774</v>
      </c>
      <c r="AL536" s="108">
        <v>66.248843908303513</v>
      </c>
      <c r="AM536" s="245">
        <v>1669.4708664892485</v>
      </c>
      <c r="AN536" s="244">
        <v>949.26</v>
      </c>
      <c r="AO536" s="108">
        <v>208.8372</v>
      </c>
      <c r="AP536" s="108">
        <v>638.90229078000004</v>
      </c>
      <c r="AQ536" s="108">
        <f t="shared" si="2240"/>
        <v>63.234715327659728</v>
      </c>
      <c r="AR536" s="108">
        <f t="shared" si="2241"/>
        <v>199.93808287669322</v>
      </c>
      <c r="AS536" s="246">
        <v>103.579564239117</v>
      </c>
      <c r="AT536" s="247">
        <v>28.772300218873649</v>
      </c>
      <c r="AU536" s="108">
        <v>138.74227101639553</v>
      </c>
      <c r="AV536" s="108">
        <f t="shared" si="2242"/>
        <v>2.6839692328121716</v>
      </c>
      <c r="AW536" s="108">
        <f t="shared" si="2243"/>
        <v>81.201411473223786</v>
      </c>
      <c r="AX536" s="108">
        <v>101.96606630177564</v>
      </c>
      <c r="AY536" s="245">
        <v>2569.5448708047456</v>
      </c>
      <c r="AZ536" s="248">
        <v>188</v>
      </c>
      <c r="BA536" s="108">
        <v>958.26733333333334</v>
      </c>
      <c r="BB536" s="108">
        <v>99.933576029763188</v>
      </c>
      <c r="BC536" s="109">
        <v>79.946860823810553</v>
      </c>
      <c r="BD536" s="109">
        <v>19.986715205952635</v>
      </c>
      <c r="BE536" s="108">
        <v>37.475097499999997</v>
      </c>
      <c r="BF536" s="109">
        <v>29.980077999999999</v>
      </c>
      <c r="BG536" s="109">
        <v>7.4950194999999979</v>
      </c>
      <c r="BH536" s="108">
        <v>79.984348501006039</v>
      </c>
      <c r="BI536" s="109">
        <f t="shared" si="2244"/>
        <v>46.812279678486803</v>
      </c>
      <c r="BJ536" s="108">
        <f t="shared" si="2245"/>
        <v>1.5472972217519618</v>
      </c>
      <c r="BK536" s="108">
        <v>58.783017768205127</v>
      </c>
      <c r="BL536" s="245">
        <v>1481.3320477587692</v>
      </c>
      <c r="BM536" s="244">
        <v>29.46</v>
      </c>
      <c r="BN536" s="108">
        <v>6.4812000000000003</v>
      </c>
      <c r="BO536" s="108">
        <v>19.828141380000002</v>
      </c>
      <c r="BP536" s="108">
        <f t="shared" si="2246"/>
        <v>1.9624704649441203</v>
      </c>
      <c r="BQ536" s="108">
        <f t="shared" si="2247"/>
        <v>6.2050185634572008</v>
      </c>
      <c r="BR536" s="108">
        <v>3.7909494546500002</v>
      </c>
      <c r="BS536" s="108">
        <v>4.3479012309294491</v>
      </c>
      <c r="BT536" s="108">
        <f t="shared" si="2248"/>
        <v>8.4110149312330199E-2</v>
      </c>
      <c r="BU536" s="108">
        <f t="shared" si="2249"/>
        <v>2.5446874576236169</v>
      </c>
      <c r="BV536" s="108">
        <v>3.1954096032789727</v>
      </c>
      <c r="BW536" s="245">
        <v>80.5243220026301</v>
      </c>
      <c r="BX536" s="107">
        <v>619.88</v>
      </c>
      <c r="BY536" s="108">
        <v>45.251240000000003</v>
      </c>
      <c r="BZ536" s="109">
        <f t="shared" si="2250"/>
        <v>26.484102732320004</v>
      </c>
      <c r="CA536" s="109">
        <f t="shared" si="2251"/>
        <v>0.8753852378000001</v>
      </c>
      <c r="CB536" s="108">
        <v>33.256562000000002</v>
      </c>
      <c r="CC536" s="110">
        <v>838.06536240000003</v>
      </c>
      <c r="CD536" s="244"/>
      <c r="CE536" s="108">
        <v>0</v>
      </c>
      <c r="CF536" s="109">
        <f t="shared" si="2252"/>
        <v>0</v>
      </c>
      <c r="CG536" s="109">
        <f t="shared" si="2253"/>
        <v>0</v>
      </c>
      <c r="CH536" s="108">
        <v>0</v>
      </c>
      <c r="CI536" s="245">
        <v>0</v>
      </c>
      <c r="CJ536" s="249">
        <v>1126.5610530550302</v>
      </c>
      <c r="CK536" s="250">
        <v>247.84343167210665</v>
      </c>
      <c r="CL536" s="250">
        <v>114.66164974046565</v>
      </c>
      <c r="CM536" s="251">
        <v>75.585438606778141</v>
      </c>
      <c r="CN536" s="252">
        <f t="shared" si="2141"/>
        <v>36.844122048874006</v>
      </c>
      <c r="CO536" s="250">
        <v>758.23529644184714</v>
      </c>
      <c r="CP536" s="252">
        <f t="shared" si="2254"/>
        <v>75.045580230035384</v>
      </c>
      <c r="CQ536" s="250">
        <v>237.28215366851165</v>
      </c>
      <c r="CR536" s="250">
        <v>164.05300445638977</v>
      </c>
      <c r="CS536" s="252">
        <f t="shared" si="2255"/>
        <v>3.1736053712088603</v>
      </c>
      <c r="CT536" s="252">
        <f t="shared" si="2256"/>
        <v>96.014973812182333</v>
      </c>
      <c r="CU536" s="250">
        <f t="shared" si="2142"/>
        <v>2411.3544353658394</v>
      </c>
      <c r="CV536" s="245">
        <f t="shared" si="2257"/>
        <v>3038.3065885609576</v>
      </c>
      <c r="CW536" s="244">
        <v>93.816480000000013</v>
      </c>
      <c r="CX536" s="108">
        <v>6.8486030400000004</v>
      </c>
      <c r="CY536" s="108">
        <f t="shared" si="2258"/>
        <v>0.13248622580880001</v>
      </c>
      <c r="CZ536" s="108">
        <f t="shared" si="2259"/>
        <v>4.0082682040147199</v>
      </c>
      <c r="DA536" s="108">
        <v>5.0332541519999996</v>
      </c>
      <c r="DB536" s="245">
        <v>126.83800463040001</v>
      </c>
      <c r="DC536" s="244">
        <v>3.0995200000000001</v>
      </c>
      <c r="DD536" s="108">
        <v>0.22626495999999999</v>
      </c>
      <c r="DE536" s="108">
        <f t="shared" si="2260"/>
        <v>4.3770956512000003E-3</v>
      </c>
      <c r="DF536" s="108">
        <f t="shared" si="2261"/>
        <v>0.13242564060928</v>
      </c>
      <c r="DG536" s="108">
        <v>0.166289248</v>
      </c>
      <c r="DH536" s="245">
        <v>4.1904890496</v>
      </c>
      <c r="DI536" s="107">
        <v>71.009621398264002</v>
      </c>
      <c r="DJ536" s="108">
        <v>15.62211670761808</v>
      </c>
      <c r="DK536" s="108">
        <v>1.167452119011656</v>
      </c>
      <c r="DL536" s="108">
        <v>47.793238710965781</v>
      </c>
      <c r="DM536" s="108">
        <f t="shared" si="2262"/>
        <v>4.7302880081791274</v>
      </c>
      <c r="DN536" s="108">
        <f t="shared" si="2263"/>
        <v>14.956416122209632</v>
      </c>
      <c r="DO536" s="108">
        <v>9.8982473123177446</v>
      </c>
      <c r="DP536" s="108">
        <f t="shared" si="2264"/>
        <v>0.19148159425678679</v>
      </c>
      <c r="DQ536" s="108">
        <f t="shared" si="2265"/>
        <v>5.7931274079855815</v>
      </c>
      <c r="DR536" s="108">
        <v>7.2745338124088637</v>
      </c>
      <c r="DS536" s="110">
        <v>183.31825207270336</v>
      </c>
      <c r="DT536" s="244">
        <v>118.97</v>
      </c>
      <c r="DU536" s="108">
        <v>26.173400000000001</v>
      </c>
      <c r="DV536" s="108">
        <v>80.07311541</v>
      </c>
      <c r="DW536" s="108">
        <f t="shared" si="2266"/>
        <v>7.9251565245893403</v>
      </c>
      <c r="DX536" s="108">
        <f t="shared" si="2267"/>
        <v>25.058080736405401</v>
      </c>
      <c r="DY536" s="108">
        <v>2.3364048279166698</v>
      </c>
      <c r="DZ536" s="108">
        <v>1.069127071025</v>
      </c>
      <c r="EA536" s="108"/>
      <c r="EB536" s="108">
        <v>16.689409453552742</v>
      </c>
      <c r="EC536" s="108">
        <f t="shared" si="2268"/>
        <v>0.32285662587897779</v>
      </c>
      <c r="ED536" s="108">
        <f t="shared" si="2269"/>
        <v>9.7677772920619059</v>
      </c>
      <c r="EE536" s="108">
        <v>12.26557283812472</v>
      </c>
      <c r="EF536" s="245">
        <v>309.09243552074298</v>
      </c>
      <c r="EG536" s="249">
        <v>730.7394942380954</v>
      </c>
      <c r="EH536" s="250">
        <v>160.76268873238101</v>
      </c>
      <c r="EI536" s="250">
        <v>1063.9195658579613</v>
      </c>
      <c r="EJ536" s="250">
        <v>491.82640881543296</v>
      </c>
      <c r="EK536" s="250">
        <f t="shared" si="2270"/>
        <v>48.678026986098665</v>
      </c>
      <c r="EL536" s="250">
        <v>153.9121563747016</v>
      </c>
      <c r="EM536" s="250">
        <v>178.64911550800252</v>
      </c>
      <c r="EN536" s="250">
        <f t="shared" si="2271"/>
        <v>3.455967139502309</v>
      </c>
      <c r="EO536" s="250">
        <f t="shared" si="2272"/>
        <v>104.55761053513763</v>
      </c>
      <c r="EP536" s="250">
        <v>2625.8972731518729</v>
      </c>
      <c r="EQ536" s="245">
        <v>3308.6305641713602</v>
      </c>
      <c r="ER536" s="244">
        <v>290.41000000000003</v>
      </c>
      <c r="ES536" s="108">
        <v>63.8902</v>
      </c>
      <c r="ET536" s="108">
        <v>195.46132173000001</v>
      </c>
      <c r="EU536" s="108">
        <f t="shared" si="2273"/>
        <v>19.345588856905021</v>
      </c>
      <c r="EV536" s="108">
        <f t="shared" si="2274"/>
        <v>61.167666022186204</v>
      </c>
      <c r="EW536" s="108">
        <v>23.212942943125</v>
      </c>
      <c r="EX536" s="108">
        <v>41.827135921138101</v>
      </c>
      <c r="EY536" s="108">
        <f t="shared" si="2275"/>
        <v>0.80914594439441656</v>
      </c>
      <c r="EZ536" s="108">
        <f t="shared" si="2276"/>
        <v>24.480084186292654</v>
      </c>
      <c r="FA536" s="108">
        <v>30.740080029713202</v>
      </c>
      <c r="FB536" s="245">
        <v>774.65001674877146</v>
      </c>
      <c r="FC536" s="244">
        <v>0.83333333333333293</v>
      </c>
      <c r="FD536" s="108">
        <v>6.0833333333333302E-2</v>
      </c>
      <c r="FE536" s="108">
        <f t="shared" si="2277"/>
        <v>1.1768208333333328E-3</v>
      </c>
      <c r="FF536" s="108">
        <f t="shared" si="2278"/>
        <v>3.5603803333333316E-2</v>
      </c>
      <c r="FG536" s="108">
        <v>4.4708333333333301E-2</v>
      </c>
      <c r="FH536" s="245">
        <v>1.1266499999999995</v>
      </c>
      <c r="FI536" s="244">
        <v>1201.37421833333</v>
      </c>
      <c r="FJ536" s="108">
        <v>87.7003179383331</v>
      </c>
      <c r="FK536" s="108">
        <f t="shared" si="2279"/>
        <v>1.6965626505170539</v>
      </c>
      <c r="FL536" s="108">
        <f t="shared" si="2280"/>
        <v>51.328189679132336</v>
      </c>
      <c r="FM536" s="108">
        <v>64.453500000000005</v>
      </c>
      <c r="FN536" s="245">
        <v>1624.2336435259956</v>
      </c>
      <c r="FO536" s="244">
        <v>934.85991666666723</v>
      </c>
      <c r="FP536" s="108">
        <v>68.244773916666702</v>
      </c>
      <c r="FQ536" s="108">
        <f t="shared" si="2281"/>
        <v>1.3201951514179173</v>
      </c>
      <c r="FR536" s="108">
        <f t="shared" si="2282"/>
        <v>39.941482340659689</v>
      </c>
      <c r="FS536" s="108">
        <v>50.155234529166698</v>
      </c>
      <c r="FT536" s="110">
        <v>1263.9119101350004</v>
      </c>
      <c r="FU536" s="253">
        <f t="shared" si="2143"/>
        <v>4831.3954058034951</v>
      </c>
      <c r="FV536" s="254">
        <f t="shared" si="2144"/>
        <v>1292.6174296288773</v>
      </c>
      <c r="FW536" s="254">
        <f t="shared" si="2145"/>
        <v>175.54336109155821</v>
      </c>
      <c r="FX536" s="254">
        <f t="shared" si="2146"/>
        <v>958.26733333333334</v>
      </c>
      <c r="FY536" s="254">
        <f t="shared" si="2147"/>
        <v>619.88</v>
      </c>
      <c r="FZ536" s="254">
        <f t="shared" si="2148"/>
        <v>0</v>
      </c>
      <c r="GA536" s="254">
        <f t="shared" si="2283"/>
        <v>93.816480000000013</v>
      </c>
      <c r="GB536" s="254">
        <f t="shared" si="2284"/>
        <v>3.0995200000000001</v>
      </c>
      <c r="GC536" s="254">
        <f t="shared" si="2285"/>
        <v>1201.37421833333</v>
      </c>
      <c r="GD536" s="254">
        <f t="shared" si="2286"/>
        <v>934.85991666666723</v>
      </c>
      <c r="GE536" s="254">
        <f t="shared" si="2149"/>
        <v>2665.3976820182461</v>
      </c>
      <c r="GF536" s="255">
        <f t="shared" si="2150"/>
        <v>1017.6136517451635</v>
      </c>
      <c r="GG536" s="255">
        <f t="shared" si="2151"/>
        <v>263.80507018007387</v>
      </c>
      <c r="GH536" s="254">
        <f t="shared" si="2152"/>
        <v>932.6663484000685</v>
      </c>
      <c r="GI536" s="255">
        <f t="shared" si="2153"/>
        <v>665.94891744240192</v>
      </c>
      <c r="GJ536" s="256">
        <f t="shared" si="2154"/>
        <v>18.042430509799328</v>
      </c>
      <c r="GK536" s="253">
        <f t="shared" si="2287"/>
        <v>13708.917695275579</v>
      </c>
      <c r="GL536" s="257">
        <f t="shared" si="2288"/>
        <v>17273.236296047231</v>
      </c>
      <c r="GM536" s="221">
        <f t="shared" si="2289"/>
        <v>15171.25902351223</v>
      </c>
      <c r="GN536" s="222">
        <f t="shared" si="2290"/>
        <v>8106.7376391145499</v>
      </c>
      <c r="GO536" s="222">
        <f t="shared" si="2291"/>
        <v>573.54605455418903</v>
      </c>
      <c r="GP536" s="55">
        <f t="shared" si="2292"/>
        <v>0.53434837718813111</v>
      </c>
      <c r="GQ536" s="56">
        <f t="shared" si="2293"/>
        <v>3.7804776364658628E-2</v>
      </c>
      <c r="GR536" s="258">
        <f t="shared" si="2294"/>
        <v>1.0895883505642658</v>
      </c>
      <c r="GS536" s="227">
        <f t="shared" si="2155"/>
        <v>17273.236296047231</v>
      </c>
      <c r="GT536" s="222">
        <f t="shared" si="2109"/>
        <v>8208.8470484887348</v>
      </c>
      <c r="GU536" s="222">
        <f t="shared" si="2110"/>
        <v>576.31248584460354</v>
      </c>
      <c r="GV536" s="37">
        <f t="shared" si="2345"/>
        <v>0.47523503458163363</v>
      </c>
      <c r="GW536" s="228">
        <f t="shared" si="2346"/>
        <v>3.3364476463306737E-2</v>
      </c>
      <c r="GX536" s="258">
        <f t="shared" si="2295"/>
        <v>1.0796374873231083</v>
      </c>
      <c r="GY536" s="221">
        <f t="shared" si="2381"/>
        <v>12020.456109264213</v>
      </c>
      <c r="GZ536" s="222">
        <f t="shared" si="2296"/>
        <v>6755.6771869954791</v>
      </c>
      <c r="HA536" s="222">
        <f t="shared" si="2297"/>
        <v>376.85842427058247</v>
      </c>
      <c r="HB536" s="55">
        <f t="shared" si="2298"/>
        <v>0.56201504548474268</v>
      </c>
      <c r="HC536" s="56">
        <f t="shared" si="2299"/>
        <v>3.1351424675153235E-2</v>
      </c>
      <c r="HD536" s="258">
        <f t="shared" si="2300"/>
        <v>1.0929240933096402</v>
      </c>
      <c r="HE536" s="221">
        <f t="shared" si="2301"/>
        <v>13689.92697575346</v>
      </c>
      <c r="HF536" s="222">
        <f t="shared" si="2302"/>
        <v>8034.7778027927798</v>
      </c>
      <c r="HG536" s="222">
        <f t="shared" si="2303"/>
        <v>433.0885171367803</v>
      </c>
      <c r="HH536" s="55">
        <f t="shared" si="2304"/>
        <v>0.58691166264242001</v>
      </c>
      <c r="HI536" s="56">
        <f t="shared" si="2305"/>
        <v>3.1635560796184903E-2</v>
      </c>
      <c r="HJ536" s="259">
        <f t="shared" si="2306"/>
        <v>1.0968694059033963</v>
      </c>
      <c r="HK536" s="54">
        <f t="shared" si="2156"/>
        <v>3.478509672205834</v>
      </c>
      <c r="HL536" s="55">
        <f t="shared" si="2157"/>
        <v>3.9747922467417602</v>
      </c>
      <c r="HM536" s="55">
        <f t="shared" si="2158"/>
        <v>2.7647700788453964</v>
      </c>
      <c r="HN536" s="56">
        <f t="shared" si="2159"/>
        <v>3.1599710714670941</v>
      </c>
      <c r="HQ536" s="57">
        <f t="shared" si="2160"/>
        <v>1015.1592188867468</v>
      </c>
      <c r="HR536" s="58">
        <f t="shared" si="2307"/>
        <v>1174.2346684863001</v>
      </c>
      <c r="HS536" s="58">
        <f t="shared" si="2161"/>
        <v>44.627057830315714</v>
      </c>
      <c r="HT536" s="58">
        <f t="shared" si="2308"/>
        <v>51.539789088231622</v>
      </c>
      <c r="HU536" s="58">
        <f t="shared" si="2162"/>
        <v>1324.97687816607</v>
      </c>
      <c r="HV536" s="55">
        <f t="shared" si="2347"/>
        <v>0.7661712710729347</v>
      </c>
      <c r="HW536" s="56">
        <f t="shared" si="2348"/>
        <v>3.3681386117533629E-2</v>
      </c>
      <c r="HX536" s="260">
        <f t="shared" si="2349"/>
        <v>1.1252762848867348</v>
      </c>
      <c r="HY536" s="57">
        <f t="shared" si="2163"/>
        <v>1501.0873831068986</v>
      </c>
      <c r="HZ536" s="58">
        <f t="shared" si="2309"/>
        <v>1736.3077760397498</v>
      </c>
      <c r="IA536" s="58">
        <f t="shared" si="2164"/>
        <v>94.690984779345555</v>
      </c>
      <c r="IB536" s="58">
        <f t="shared" si="2310"/>
        <v>109.35861832166619</v>
      </c>
      <c r="IC536" s="58">
        <f t="shared" si="2165"/>
        <v>2039.3213260355126</v>
      </c>
      <c r="ID536" s="55">
        <f t="shared" si="2350"/>
        <v>0.73607202746466982</v>
      </c>
      <c r="IE536" s="56">
        <f t="shared" si="2351"/>
        <v>4.6432596751894414E-2</v>
      </c>
      <c r="IF536" s="260">
        <f t="shared" si="2352"/>
        <v>1.1225348959405823</v>
      </c>
      <c r="IG536" s="57">
        <f t="shared" si="2166"/>
        <v>57.110981207753902</v>
      </c>
      <c r="IH536" s="58">
        <f t="shared" si="2311"/>
        <v>66.060271963008944</v>
      </c>
      <c r="II536" s="58">
        <f t="shared" si="2167"/>
        <v>111.47423604556252</v>
      </c>
      <c r="IJ536" s="58">
        <f t="shared" si="2312"/>
        <v>128.74159520902015</v>
      </c>
      <c r="IK536" s="58">
        <f t="shared" si="2168"/>
        <v>1175.6603553641025</v>
      </c>
      <c r="IL536" s="55">
        <f t="shared" si="2169"/>
        <v>4.8577789450139797E-2</v>
      </c>
      <c r="IM536" s="56">
        <f t="shared" si="2170"/>
        <v>9.481840187682343E-2</v>
      </c>
      <c r="IN536" s="260">
        <f t="shared" si="2171"/>
        <v>1.0222995100575569</v>
      </c>
      <c r="IO536" s="57">
        <f t="shared" si="2172"/>
        <v>46.6158413457186</v>
      </c>
      <c r="IP536" s="58">
        <f t="shared" si="2313"/>
        <v>53.920543684592708</v>
      </c>
      <c r="IQ536" s="58">
        <f t="shared" si="2173"/>
        <v>2.0465806142564507</v>
      </c>
      <c r="IR536" s="58">
        <f t="shared" si="2314"/>
        <v>2.3635959514047751</v>
      </c>
      <c r="IS536" s="58">
        <f t="shared" si="2174"/>
        <v>63.908192065579442</v>
      </c>
      <c r="IT536" s="55">
        <f t="shared" si="2353"/>
        <v>0.7294188716508162</v>
      </c>
      <c r="IU536" s="56">
        <f t="shared" si="2354"/>
        <v>3.2023760148876534E-2</v>
      </c>
      <c r="IV536" s="260">
        <f t="shared" si="2355"/>
        <v>1.1192604176347438</v>
      </c>
      <c r="IW536" s="57">
        <f t="shared" si="2175"/>
        <v>32.310605333430402</v>
      </c>
      <c r="IX536" s="58">
        <f t="shared" si="2315"/>
        <v>37.373677189178949</v>
      </c>
      <c r="IY536" s="58">
        <f t="shared" si="2176"/>
        <v>0.8753852378000001</v>
      </c>
      <c r="IZ536" s="58">
        <f t="shared" si="2316"/>
        <v>1.0109824111352201</v>
      </c>
      <c r="JA536" s="58">
        <f t="shared" si="2177"/>
        <v>665.13123999999993</v>
      </c>
      <c r="JB536" s="55">
        <f t="shared" si="2382"/>
        <v>4.8577789450139804E-2</v>
      </c>
      <c r="JC536" s="56">
        <f t="shared" si="2383"/>
        <v>1.3161090400745576E-3</v>
      </c>
      <c r="JD536" s="260">
        <f t="shared" si="2384"/>
        <v>1.0078160048971445</v>
      </c>
      <c r="JE536" s="57">
        <f t="shared" si="2178"/>
        <v>0</v>
      </c>
      <c r="JF536" s="58">
        <f t="shared" si="2317"/>
        <v>0</v>
      </c>
      <c r="JG536" s="58">
        <f t="shared" si="2179"/>
        <v>0</v>
      </c>
      <c r="JH536" s="58">
        <f t="shared" si="2318"/>
        <v>0</v>
      </c>
      <c r="JI536" s="58">
        <f t="shared" si="2180"/>
        <v>0</v>
      </c>
      <c r="JJ536" s="55"/>
      <c r="JK536" s="56"/>
      <c r="JL536" s="260"/>
      <c r="JM536" s="57">
        <f t="shared" si="2181"/>
        <v>1781.0269802535836</v>
      </c>
      <c r="JN536" s="58">
        <f t="shared" si="2319"/>
        <v>2060.1139080593202</v>
      </c>
      <c r="JO536" s="58">
        <f t="shared" si="2182"/>
        <v>115.06330765011826</v>
      </c>
      <c r="JP536" s="58">
        <f t="shared" si="2320"/>
        <v>132.88661400512157</v>
      </c>
      <c r="JQ536" s="58">
        <f t="shared" si="2183"/>
        <v>2411.3544353658394</v>
      </c>
      <c r="JR536" s="55">
        <f t="shared" si="2184"/>
        <v>0.73860024645583655</v>
      </c>
      <c r="JS536" s="56">
        <f t="shared" si="2185"/>
        <v>4.7717293634878435E-2</v>
      </c>
      <c r="JT536" s="260">
        <f t="shared" si="2186"/>
        <v>1.1231300674036724</v>
      </c>
      <c r="JU536" s="57">
        <f t="shared" si="2187"/>
        <v>4.8900872088979579</v>
      </c>
      <c r="JV536" s="58">
        <f t="shared" si="2321"/>
        <v>5.6563638745322686</v>
      </c>
      <c r="JW536" s="58">
        <f t="shared" si="2188"/>
        <v>0.13248622580880001</v>
      </c>
      <c r="JX536" s="58">
        <f t="shared" si="2322"/>
        <v>0.15300834218658313</v>
      </c>
      <c r="JY536" s="58">
        <f t="shared" si="2189"/>
        <v>100.66508304000001</v>
      </c>
      <c r="JZ536" s="55">
        <f t="shared" si="2356"/>
        <v>4.8577789450139783E-2</v>
      </c>
      <c r="KA536" s="56">
        <f t="shared" si="2357"/>
        <v>1.3161090400745574E-3</v>
      </c>
      <c r="KB536" s="260">
        <f t="shared" si="2358"/>
        <v>1.0078160048971445</v>
      </c>
      <c r="KC536" s="57">
        <f t="shared" si="2190"/>
        <v>0.16155928154332158</v>
      </c>
      <c r="KD536" s="58">
        <f t="shared" si="2323"/>
        <v>0.18687562096116009</v>
      </c>
      <c r="KE536" s="58">
        <f t="shared" si="2191"/>
        <v>4.3770956512000003E-3</v>
      </c>
      <c r="KF536" s="58">
        <f t="shared" si="2324"/>
        <v>5.0551077675708806E-3</v>
      </c>
      <c r="KG536" s="58">
        <f t="shared" si="2192"/>
        <v>3.32578496</v>
      </c>
      <c r="KH536" s="55">
        <f t="shared" si="2359"/>
        <v>4.857778945013979E-2</v>
      </c>
      <c r="KI536" s="56">
        <f t="shared" si="2360"/>
        <v>1.3161090400745574E-3</v>
      </c>
      <c r="KJ536" s="260">
        <f t="shared" si="2361"/>
        <v>1.0078160048971445</v>
      </c>
      <c r="KK536" s="57">
        <f t="shared" si="2193"/>
        <v>111.94618121272023</v>
      </c>
      <c r="KL536" s="58">
        <f t="shared" si="2325"/>
        <v>129.4881478087535</v>
      </c>
      <c r="KM536" s="58">
        <f t="shared" si="2194"/>
        <v>4.9217696024359139</v>
      </c>
      <c r="KN536" s="58">
        <f t="shared" si="2326"/>
        <v>5.6841517138532369</v>
      </c>
      <c r="KO536" s="58">
        <f t="shared" si="2195"/>
        <v>145.49067624817727</v>
      </c>
      <c r="KP536" s="55">
        <f t="shared" si="2196"/>
        <v>0.76943886783344795</v>
      </c>
      <c r="KQ536" s="56">
        <f t="shared" si="2197"/>
        <v>3.3828762978875597E-2</v>
      </c>
      <c r="KR536" s="260">
        <f t="shared" si="2198"/>
        <v>1.1258111459749292</v>
      </c>
      <c r="KS536" s="57">
        <f t="shared" si="2199"/>
        <v>187.63094679473011</v>
      </c>
      <c r="KT536" s="58">
        <f t="shared" si="2327"/>
        <v>217.03271615746434</v>
      </c>
      <c r="KU536" s="58">
        <f t="shared" si="2200"/>
        <v>8.2480131504683172</v>
      </c>
      <c r="KV536" s="58">
        <f t="shared" si="2328"/>
        <v>9.525630387475859</v>
      </c>
      <c r="KW536" s="58">
        <f t="shared" si="2201"/>
        <v>245.31145676249443</v>
      </c>
      <c r="KX536" s="55">
        <f t="shared" si="2362"/>
        <v>0.76486825878821707</v>
      </c>
      <c r="KY536" s="56">
        <f t="shared" si="2363"/>
        <v>3.3622616975667291E-2</v>
      </c>
      <c r="KZ536" s="260">
        <f t="shared" si="2364"/>
        <v>1.1250629995216443</v>
      </c>
      <c r="LA536" s="57">
        <f t="shared" si="2202"/>
        <v>1206.8352986004802</v>
      </c>
      <c r="LB536" s="58">
        <f t="shared" si="2329"/>
        <v>1395.9463898911756</v>
      </c>
      <c r="LC536" s="58">
        <f t="shared" si="2203"/>
        <v>52.133994125600971</v>
      </c>
      <c r="LD536" s="58">
        <f t="shared" si="2330"/>
        <v>60.209549815656565</v>
      </c>
      <c r="LE536" s="58">
        <f t="shared" si="2204"/>
        <v>2625.8972731518734</v>
      </c>
      <c r="LF536" s="55">
        <f t="shared" si="2331"/>
        <v>0.45958968423464325</v>
      </c>
      <c r="LG536" s="56">
        <f t="shared" si="2332"/>
        <v>1.9853782803553606E-2</v>
      </c>
      <c r="LH536" s="260">
        <f t="shared" si="2333"/>
        <v>1.075093054475839</v>
      </c>
      <c r="LI536" s="57">
        <f t="shared" si="2205"/>
        <v>458.79045525434424</v>
      </c>
      <c r="LJ536" s="58">
        <f t="shared" si="2334"/>
        <v>530.68291959270005</v>
      </c>
      <c r="LK536" s="58">
        <f t="shared" si="2206"/>
        <v>20.154734801299437</v>
      </c>
      <c r="LL536" s="58">
        <f t="shared" si="2335"/>
        <v>23.276703222020721</v>
      </c>
      <c r="LM536" s="58">
        <f t="shared" si="2207"/>
        <v>614.80160059426305</v>
      </c>
      <c r="LN536" s="55">
        <f t="shared" si="2365"/>
        <v>0.74624147824416931</v>
      </c>
      <c r="LO536" s="56">
        <f t="shared" si="2366"/>
        <v>3.2782502163003491E-2</v>
      </c>
      <c r="LP536" s="260">
        <f t="shared" si="2367"/>
        <v>1.1220140492259107</v>
      </c>
      <c r="LQ536" s="57">
        <f t="shared" si="2208"/>
        <v>4.3436640066666643E-2</v>
      </c>
      <c r="LR536" s="58">
        <f t="shared" si="2336"/>
        <v>5.0243161565113312E-2</v>
      </c>
      <c r="LS536" s="58">
        <f t="shared" si="2209"/>
        <v>1.1768208333333328E-3</v>
      </c>
      <c r="LT536" s="58">
        <f t="shared" si="2337"/>
        <v>1.359110380416666E-3</v>
      </c>
      <c r="LU536" s="58">
        <f t="shared" si="2210"/>
        <v>0.89416666666666633</v>
      </c>
      <c r="LV536" s="55">
        <f t="shared" si="2368"/>
        <v>4.857778945013979E-2</v>
      </c>
      <c r="LW536" s="56">
        <f t="shared" si="2369"/>
        <v>1.3161090400745572E-3</v>
      </c>
      <c r="LX536" s="260">
        <f t="shared" si="2370"/>
        <v>1.0078160048971445</v>
      </c>
      <c r="LY536" s="57">
        <f t="shared" si="2211"/>
        <v>62.620391408541451</v>
      </c>
      <c r="LZ536" s="58">
        <f t="shared" si="2338"/>
        <v>72.433006742259906</v>
      </c>
      <c r="MA536" s="58">
        <f t="shared" si="2212"/>
        <v>1.6965626505170539</v>
      </c>
      <c r="MB536" s="58">
        <f t="shared" si="2339"/>
        <v>1.9593602050821457</v>
      </c>
      <c r="MC536" s="58">
        <f t="shared" si="2213"/>
        <v>1289.0743202587269</v>
      </c>
      <c r="MD536" s="55">
        <f t="shared" si="2371"/>
        <v>4.8577797590423702E-2</v>
      </c>
      <c r="ME536" s="56">
        <f t="shared" si="2372"/>
        <v>1.3161092606177596E-3</v>
      </c>
      <c r="MF536" s="260">
        <f t="shared" si="2373"/>
        <v>1.007816006206889</v>
      </c>
      <c r="MG536" s="57">
        <f t="shared" si="2214"/>
        <v>48.728608455604821</v>
      </c>
      <c r="MH536" s="58">
        <f t="shared" si="2340"/>
        <v>56.364381400598099</v>
      </c>
      <c r="MI536" s="58">
        <f t="shared" si="2215"/>
        <v>1.3201951514179173</v>
      </c>
      <c r="MJ536" s="58">
        <f t="shared" si="2341"/>
        <v>1.5246933803725529</v>
      </c>
      <c r="MK536" s="58">
        <f t="shared" si="2216"/>
        <v>1003.1046905833335</v>
      </c>
      <c r="ML536" s="55">
        <f t="shared" si="2385"/>
        <v>4.8577789450139811E-2</v>
      </c>
      <c r="MM536" s="56">
        <f t="shared" si="2386"/>
        <v>1.3161090400745578E-3</v>
      </c>
      <c r="MN536" s="260">
        <f t="shared" si="2387"/>
        <v>1.0078160048971445</v>
      </c>
      <c r="MO536" s="59">
        <v>3.1924989565136372</v>
      </c>
      <c r="MP536" s="60">
        <v>3.6815989565136369</v>
      </c>
      <c r="MQ536" s="60">
        <v>2.5296999999999996</v>
      </c>
      <c r="MR536" s="61">
        <v>2.8808999999999996</v>
      </c>
      <c r="MS536" s="59">
        <f t="shared" si="2217"/>
        <v>1.0895883505642658</v>
      </c>
      <c r="MT536" s="60">
        <f>GX536</f>
        <v>1.0796374873231083</v>
      </c>
      <c r="MU536" s="60">
        <f t="shared" si="2342"/>
        <v>1.0929240933096402</v>
      </c>
      <c r="MV536" s="61">
        <f t="shared" si="2374"/>
        <v>1.0968694059033963</v>
      </c>
      <c r="MW536" s="66">
        <f t="shared" si="2343"/>
        <v>3.478509672205834</v>
      </c>
      <c r="MX536" s="67">
        <f t="shared" si="2375"/>
        <v>3.9747922467417602</v>
      </c>
      <c r="MY536" s="67">
        <f t="shared" si="2344"/>
        <v>2.7647700788453964</v>
      </c>
      <c r="MZ536" s="261">
        <f t="shared" si="2376"/>
        <v>3.1599710714670941</v>
      </c>
      <c r="NA536" s="59">
        <f t="shared" si="2218"/>
        <v>1.0896048605074082</v>
      </c>
      <c r="NB536" s="60">
        <f>NF536/J536</f>
        <v>1.0795540837345845</v>
      </c>
      <c r="NC536" s="60">
        <f t="shared" si="2219"/>
        <v>1.0929429925886585</v>
      </c>
      <c r="ND536" s="262">
        <f>NH536/L536</f>
        <v>1.0968846261945053</v>
      </c>
      <c r="NE536" s="62">
        <f t="shared" si="2220"/>
        <v>3.4785623801820877</v>
      </c>
      <c r="NF536" s="63">
        <f>NE536+NQ536+NR536+OB536</f>
        <v>3.9744851881772814</v>
      </c>
      <c r="NG536" s="63">
        <f t="shared" si="2221"/>
        <v>2.7648178883515286</v>
      </c>
      <c r="NH536" s="64">
        <f>NG536+NM536</f>
        <v>3.1600149196037499</v>
      </c>
      <c r="NI536" s="238">
        <f t="shared" si="2377"/>
        <v>-5.2707976253785205E-5</v>
      </c>
      <c r="NJ536" s="238">
        <f t="shared" si="2378"/>
        <v>3.0705856447887925E-4</v>
      </c>
      <c r="NK536" s="238">
        <f t="shared" si="2379"/>
        <v>-4.7809506132256985E-5</v>
      </c>
      <c r="NL536" s="238">
        <f t="shared" si="2380"/>
        <v>-4.3848136655810777E-5</v>
      </c>
      <c r="NM536" s="239">
        <f t="shared" si="2222"/>
        <v>0.39519703125222128</v>
      </c>
      <c r="NN536" s="240">
        <f t="shared" si="2223"/>
        <v>0.60684236474547881</v>
      </c>
      <c r="NO536" s="240">
        <f>O536*IN536</f>
        <v>0.31854746057833766</v>
      </c>
      <c r="NP536" s="240">
        <f t="shared" si="2224"/>
        <v>1.8915501058027168E-2</v>
      </c>
      <c r="NQ536" s="240">
        <f>Q536*JD536+0.003</f>
        <v>0.19952412095494318</v>
      </c>
      <c r="NR536" s="240">
        <f t="shared" si="2225"/>
        <v>0</v>
      </c>
      <c r="NS536" s="240">
        <f t="shared" si="2226"/>
        <v>0.71914018215857145</v>
      </c>
      <c r="NT536" s="240">
        <f t="shared" si="2227"/>
        <v>2.6807905730264044E-2</v>
      </c>
      <c r="NU536" s="240">
        <f t="shared" si="2228"/>
        <v>8.0625280391771563E-4</v>
      </c>
      <c r="NV536" s="240">
        <f t="shared" si="2229"/>
        <v>4.3343729120034771E-2</v>
      </c>
      <c r="NW536" s="240">
        <f t="shared" si="2230"/>
        <v>7.3129094968906891E-2</v>
      </c>
      <c r="NX536" s="240">
        <f t="shared" si="2231"/>
        <v>0.74837227522063166</v>
      </c>
      <c r="NY536" s="240">
        <f t="shared" si="2232"/>
        <v>0.18288829002382345</v>
      </c>
      <c r="NZ536" s="240">
        <f t="shared" si="2233"/>
        <v>2.0156320097942891E-4</v>
      </c>
      <c r="OA536" s="240">
        <f t="shared" si="2234"/>
        <v>0.34437072932089396</v>
      </c>
      <c r="OB536" s="241">
        <f t="shared" si="2235"/>
        <v>0.29639868704025019</v>
      </c>
      <c r="OC536" s="4"/>
      <c r="OD536" s="4"/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136"/>
      <c r="OP536" s="13"/>
      <c r="OQ536" s="13"/>
      <c r="OR536" s="13"/>
      <c r="OS536" s="13"/>
      <c r="OT536" s="13"/>
    </row>
    <row r="537" spans="1:410" ht="15" customHeight="1">
      <c r="A537" s="242">
        <v>518</v>
      </c>
      <c r="B537" s="49" t="s">
        <v>587</v>
      </c>
      <c r="C537" s="50">
        <v>3</v>
      </c>
      <c r="D537" s="51">
        <v>1578.7</v>
      </c>
      <c r="E537" s="52">
        <v>1578.7</v>
      </c>
      <c r="F537" s="52"/>
      <c r="G537" s="52"/>
      <c r="H537" s="53"/>
      <c r="I537" s="57">
        <v>3.7041616984603927</v>
      </c>
      <c r="J537" s="58">
        <v>3.7041616984603927</v>
      </c>
      <c r="K537" s="58">
        <v>3.2820000000000009</v>
      </c>
      <c r="L537" s="243">
        <v>3.579400000000001</v>
      </c>
      <c r="M537" s="1">
        <v>0.2974</v>
      </c>
      <c r="N537" s="2">
        <v>0.74260000000000004</v>
      </c>
      <c r="O537" s="2">
        <v>0.12476169846039177</v>
      </c>
      <c r="P537" s="2">
        <v>2.76E-2</v>
      </c>
      <c r="Q537" s="2">
        <v>0</v>
      </c>
      <c r="R537" s="2">
        <v>0</v>
      </c>
      <c r="S537" s="2">
        <v>0.68279999999999996</v>
      </c>
      <c r="T537" s="2">
        <v>4.7E-2</v>
      </c>
      <c r="U537" s="2">
        <v>1.6000000000000001E-3</v>
      </c>
      <c r="V537" s="2">
        <v>2.81E-2</v>
      </c>
      <c r="W537" s="2">
        <v>0.05</v>
      </c>
      <c r="X537" s="2">
        <v>1.1286</v>
      </c>
      <c r="Y537" s="2">
        <v>0.2482</v>
      </c>
      <c r="Z537" s="2">
        <v>6.9999999999999999E-4</v>
      </c>
      <c r="AA537" s="2">
        <v>0.32479999999999998</v>
      </c>
      <c r="AB537" s="3">
        <v>0</v>
      </c>
      <c r="AC537" s="244">
        <v>179.81</v>
      </c>
      <c r="AD537" s="108">
        <v>39.558199999999999</v>
      </c>
      <c r="AE537" s="108">
        <v>121.02165993</v>
      </c>
      <c r="AF537" s="108">
        <f t="shared" si="2236"/>
        <v>11.97799776991182</v>
      </c>
      <c r="AG537" s="108">
        <f t="shared" si="2237"/>
        <v>37.872518258494196</v>
      </c>
      <c r="AH537" s="108">
        <v>6.9199001947916603</v>
      </c>
      <c r="AI537" s="108">
        <v>25.353612511092184</v>
      </c>
      <c r="AJ537" s="108">
        <f t="shared" si="2238"/>
        <v>0.49046563402707832</v>
      </c>
      <c r="AK537" s="108">
        <f t="shared" si="2239"/>
        <v>14.8386580871419</v>
      </c>
      <c r="AL537" s="108">
        <v>18.633168631794192</v>
      </c>
      <c r="AM537" s="245">
        <v>469.55584952121364</v>
      </c>
      <c r="AN537" s="244">
        <v>437.68</v>
      </c>
      <c r="AO537" s="108">
        <v>96.289599999999993</v>
      </c>
      <c r="AP537" s="108">
        <v>294.58183703999998</v>
      </c>
      <c r="AQ537" s="108">
        <f t="shared" si="2240"/>
        <v>29.155942739196959</v>
      </c>
      <c r="AR537" s="108">
        <f t="shared" si="2241"/>
        <v>92.186440083297597</v>
      </c>
      <c r="AS537" s="246">
        <v>38.595045282850002</v>
      </c>
      <c r="AT537" s="247">
        <v>10.893058143065208</v>
      </c>
      <c r="AU537" s="108">
        <v>63.30169320956805</v>
      </c>
      <c r="AV537" s="108">
        <f t="shared" si="2242"/>
        <v>1.2245712551390939</v>
      </c>
      <c r="AW537" s="108">
        <f t="shared" si="2243"/>
        <v>37.048455381377472</v>
      </c>
      <c r="AX537" s="108">
        <v>46.522408776620907</v>
      </c>
      <c r="AY537" s="245">
        <v>1172.3647011708467</v>
      </c>
      <c r="AZ537" s="248">
        <v>25</v>
      </c>
      <c r="BA537" s="108">
        <v>127.42916666666666</v>
      </c>
      <c r="BB537" s="108">
        <v>13.289039365660001</v>
      </c>
      <c r="BC537" s="109">
        <v>10.631231492528002</v>
      </c>
      <c r="BD537" s="109">
        <v>2.6578078731319987</v>
      </c>
      <c r="BE537" s="108">
        <v>4.9833906249999993</v>
      </c>
      <c r="BF537" s="109">
        <v>3.9867124999999994</v>
      </c>
      <c r="BG537" s="109">
        <v>0.99667812499999986</v>
      </c>
      <c r="BH537" s="108">
        <v>10.636216555984845</v>
      </c>
      <c r="BI537" s="109">
        <f t="shared" si="2244"/>
        <v>6.2250371912881386</v>
      </c>
      <c r="BJ537" s="108">
        <f t="shared" si="2245"/>
        <v>0.20575760927552683</v>
      </c>
      <c r="BK537" s="108">
        <v>7.8168906606655755</v>
      </c>
      <c r="BL537" s="245">
        <v>196.98564464877248</v>
      </c>
      <c r="BM537" s="244">
        <v>16.239999999999998</v>
      </c>
      <c r="BN537" s="108">
        <v>3.5727999999999995</v>
      </c>
      <c r="BO537" s="108">
        <v>10.930380719999999</v>
      </c>
      <c r="BP537" s="108">
        <f t="shared" si="2246"/>
        <v>1.08182350138128</v>
      </c>
      <c r="BQ537" s="108">
        <f t="shared" si="2247"/>
        <v>3.4205533425167998</v>
      </c>
      <c r="BR537" s="108">
        <v>1.4796022627083301</v>
      </c>
      <c r="BS537" s="108">
        <v>2.352263157737708</v>
      </c>
      <c r="BT537" s="108">
        <f t="shared" si="2248"/>
        <v>4.5504530786435966E-2</v>
      </c>
      <c r="BU537" s="108">
        <f t="shared" si="2249"/>
        <v>1.376704353802833</v>
      </c>
      <c r="BV537" s="108">
        <v>1.7287523070223021</v>
      </c>
      <c r="BW537" s="245">
        <v>43.564558136962013</v>
      </c>
      <c r="BX537" s="107">
        <v>0</v>
      </c>
      <c r="BY537" s="108">
        <v>0</v>
      </c>
      <c r="BZ537" s="109">
        <f t="shared" si="2250"/>
        <v>0</v>
      </c>
      <c r="CA537" s="109">
        <f t="shared" si="2251"/>
        <v>0</v>
      </c>
      <c r="CB537" s="108">
        <v>0</v>
      </c>
      <c r="CC537" s="110">
        <v>0</v>
      </c>
      <c r="CD537" s="244">
        <v>0</v>
      </c>
      <c r="CE537" s="108">
        <v>0</v>
      </c>
      <c r="CF537" s="109">
        <f t="shared" si="2252"/>
        <v>0</v>
      </c>
      <c r="CG537" s="109">
        <f t="shared" si="2253"/>
        <v>0</v>
      </c>
      <c r="CH537" s="108">
        <v>0</v>
      </c>
      <c r="CI537" s="245">
        <v>0</v>
      </c>
      <c r="CJ537" s="249">
        <v>398.03571642571137</v>
      </c>
      <c r="CK537" s="250">
        <v>87.5678576136565</v>
      </c>
      <c r="CL537" s="250">
        <v>42.43225735970595</v>
      </c>
      <c r="CM537" s="251">
        <v>25.103448463945949</v>
      </c>
      <c r="CN537" s="252">
        <f t="shared" si="2141"/>
        <v>12.236675953750453</v>
      </c>
      <c r="CO537" s="250">
        <v>267.89913304747432</v>
      </c>
      <c r="CP537" s="252">
        <f t="shared" si="2254"/>
        <v>26.515048794240727</v>
      </c>
      <c r="CQ537" s="250">
        <v>83.836354695876608</v>
      </c>
      <c r="CR537" s="250">
        <v>58.103252404598038</v>
      </c>
      <c r="CS537" s="252">
        <f t="shared" si="2255"/>
        <v>1.124007417766949</v>
      </c>
      <c r="CT537" s="252">
        <f t="shared" si="2256"/>
        <v>34.005974328334283</v>
      </c>
      <c r="CU537" s="250">
        <f t="shared" si="2142"/>
        <v>854.0382168511461</v>
      </c>
      <c r="CV537" s="245">
        <f t="shared" si="2257"/>
        <v>1076.088153232444</v>
      </c>
      <c r="CW537" s="244">
        <v>54.94400000000001</v>
      </c>
      <c r="CX537" s="108">
        <v>4.0109120000000003</v>
      </c>
      <c r="CY537" s="108">
        <f t="shared" si="2258"/>
        <v>7.7591092640000012E-2</v>
      </c>
      <c r="CZ537" s="108">
        <f t="shared" si="2259"/>
        <v>2.347458444416</v>
      </c>
      <c r="DA537" s="108">
        <v>2.9477456000000002</v>
      </c>
      <c r="DB537" s="245">
        <v>74.283189120000003</v>
      </c>
      <c r="DC537" s="244">
        <v>1.8560000000000001</v>
      </c>
      <c r="DD537" s="108">
        <v>0.135488</v>
      </c>
      <c r="DE537" s="108">
        <f t="shared" si="2260"/>
        <v>2.6210153600000003E-3</v>
      </c>
      <c r="DF537" s="108">
        <f t="shared" si="2261"/>
        <v>7.9296790783999996E-2</v>
      </c>
      <c r="DG537" s="108">
        <v>9.9574399999999993E-2</v>
      </c>
      <c r="DH537" s="245">
        <v>2.50927488</v>
      </c>
      <c r="DI537" s="107">
        <v>17.162109723924001</v>
      </c>
      <c r="DJ537" s="108">
        <v>3.7756641392632804</v>
      </c>
      <c r="DK537" s="108">
        <v>0.28448038451662322</v>
      </c>
      <c r="DL537" s="108">
        <v>11.551009436016221</v>
      </c>
      <c r="DM537" s="108">
        <f t="shared" si="2262"/>
        <v>1.1432496079202696</v>
      </c>
      <c r="DN537" s="108">
        <f t="shared" si="2263"/>
        <v>3.6147728929069163</v>
      </c>
      <c r="DO537" s="108">
        <v>2.392448248911569</v>
      </c>
      <c r="DP537" s="108">
        <f t="shared" si="2264"/>
        <v>4.6281911375194308E-2</v>
      </c>
      <c r="DQ537" s="108">
        <f t="shared" si="2265"/>
        <v>1.4002234017439763</v>
      </c>
      <c r="DR537" s="108">
        <v>1.7582855966315849</v>
      </c>
      <c r="DS537" s="110">
        <v>44.30879703511593</v>
      </c>
      <c r="DT537" s="244">
        <v>30.53</v>
      </c>
      <c r="DU537" s="108">
        <v>6.7165999999999997</v>
      </c>
      <c r="DV537" s="108">
        <v>20.548308089999999</v>
      </c>
      <c r="DW537" s="108">
        <f t="shared" si="2266"/>
        <v>2.0337482448996602</v>
      </c>
      <c r="DX537" s="108">
        <f t="shared" si="2267"/>
        <v>6.4303875336845993</v>
      </c>
      <c r="DY537" s="108">
        <v>0.62971712066666696</v>
      </c>
      <c r="DZ537" s="108">
        <v>0</v>
      </c>
      <c r="EA537" s="108"/>
      <c r="EB537" s="108">
        <v>4.2649976403786658</v>
      </c>
      <c r="EC537" s="108">
        <f t="shared" si="2268"/>
        <v>8.2506379353125298E-2</v>
      </c>
      <c r="ED537" s="108">
        <f t="shared" si="2269"/>
        <v>2.4961666389891408</v>
      </c>
      <c r="EE537" s="108">
        <v>3.1344811425522665</v>
      </c>
      <c r="EF537" s="245">
        <v>78.988924792317121</v>
      </c>
      <c r="EG537" s="249">
        <v>330.5354642166667</v>
      </c>
      <c r="EH537" s="250">
        <v>72.717802127666658</v>
      </c>
      <c r="EI537" s="250">
        <v>692.1581356414863</v>
      </c>
      <c r="EJ537" s="250">
        <v>222.46788579742014</v>
      </c>
      <c r="EK537" s="250">
        <f t="shared" si="2270"/>
        <v>22.018536528913863</v>
      </c>
      <c r="EL537" s="250">
        <v>69.619100181444651</v>
      </c>
      <c r="EM537" s="250">
        <v>96.205188008176535</v>
      </c>
      <c r="EN537" s="250">
        <f t="shared" si="2271"/>
        <v>1.8610893620181752</v>
      </c>
      <c r="EO537" s="250">
        <f t="shared" si="2272"/>
        <v>56.305817975169468</v>
      </c>
      <c r="EP537" s="250">
        <v>1414.0844757914165</v>
      </c>
      <c r="EQ537" s="245">
        <v>1781.7464394971848</v>
      </c>
      <c r="ER537" s="244">
        <v>147.01</v>
      </c>
      <c r="ES537" s="108">
        <v>32.342199999999998</v>
      </c>
      <c r="ET537" s="108">
        <v>98.945521529999994</v>
      </c>
      <c r="EU537" s="108">
        <f t="shared" si="2273"/>
        <v>9.7930340479102203</v>
      </c>
      <c r="EV537" s="108">
        <f t="shared" si="2274"/>
        <v>30.964011507598197</v>
      </c>
      <c r="EW537" s="108">
        <v>11.515580402499999</v>
      </c>
      <c r="EX537" s="108">
        <v>21.1563710410725</v>
      </c>
      <c r="EY537" s="108">
        <f t="shared" si="2275"/>
        <v>0.40926999778954753</v>
      </c>
      <c r="EZ537" s="108">
        <f t="shared" si="2276"/>
        <v>12.38214696646642</v>
      </c>
      <c r="FA537" s="108">
        <v>15.5484836486786</v>
      </c>
      <c r="FB537" s="245">
        <v>391.82178794670125</v>
      </c>
      <c r="FC537" s="244">
        <v>0.83333333333333293</v>
      </c>
      <c r="FD537" s="108">
        <v>6.0833333333333302E-2</v>
      </c>
      <c r="FE537" s="108">
        <f t="shared" si="2277"/>
        <v>1.1768208333333328E-3</v>
      </c>
      <c r="FF537" s="108">
        <f t="shared" si="2278"/>
        <v>3.5603803333333316E-2</v>
      </c>
      <c r="FG537" s="108">
        <v>4.4708333333333301E-2</v>
      </c>
      <c r="FH537" s="245">
        <v>1.1266499999999995</v>
      </c>
      <c r="FI537" s="244">
        <v>379.26947333333402</v>
      </c>
      <c r="FJ537" s="108">
        <v>27.686671553333401</v>
      </c>
      <c r="FK537" s="108">
        <f t="shared" si="2279"/>
        <v>0.53559866119923472</v>
      </c>
      <c r="FL537" s="108">
        <f t="shared" si="2280"/>
        <v>16.204122886676334</v>
      </c>
      <c r="FM537" s="108">
        <v>20.347999999999999</v>
      </c>
      <c r="FN537" s="245">
        <v>512.76497386400092</v>
      </c>
      <c r="FO537" s="244">
        <v>0</v>
      </c>
      <c r="FP537" s="108">
        <v>0</v>
      </c>
      <c r="FQ537" s="108">
        <f t="shared" si="2281"/>
        <v>0</v>
      </c>
      <c r="FR537" s="108">
        <f t="shared" si="2282"/>
        <v>0</v>
      </c>
      <c r="FS537" s="108">
        <v>0</v>
      </c>
      <c r="FT537" s="110">
        <v>0</v>
      </c>
      <c r="FU537" s="253">
        <f t="shared" si="2143"/>
        <v>1899.5440142468883</v>
      </c>
      <c r="FV537" s="254">
        <f t="shared" si="2144"/>
        <v>775.37280388387524</v>
      </c>
      <c r="FW537" s="254">
        <f t="shared" si="2145"/>
        <v>37.747678089343665</v>
      </c>
      <c r="FX537" s="254">
        <f t="shared" si="2146"/>
        <v>127.42916666666666</v>
      </c>
      <c r="FY537" s="254">
        <f t="shared" si="2147"/>
        <v>0</v>
      </c>
      <c r="FZ537" s="254">
        <f t="shared" si="2148"/>
        <v>0</v>
      </c>
      <c r="GA537" s="254">
        <f t="shared" si="2283"/>
        <v>54.94400000000001</v>
      </c>
      <c r="GB537" s="254">
        <f t="shared" si="2284"/>
        <v>1.8560000000000001</v>
      </c>
      <c r="GC537" s="254">
        <f t="shared" si="2285"/>
        <v>379.26947333333402</v>
      </c>
      <c r="GD537" s="254">
        <f t="shared" si="2286"/>
        <v>0</v>
      </c>
      <c r="GE537" s="254">
        <f t="shared" si="2149"/>
        <v>1047.9457355909105</v>
      </c>
      <c r="GF537" s="255">
        <f t="shared" si="2150"/>
        <v>400.0918489648999</v>
      </c>
      <c r="GG537" s="255">
        <f t="shared" si="2151"/>
        <v>103.71938123437479</v>
      </c>
      <c r="GH537" s="254">
        <f t="shared" si="2152"/>
        <v>315.65994766418675</v>
      </c>
      <c r="GI537" s="255">
        <f t="shared" si="2153"/>
        <v>225.38971282441847</v>
      </c>
      <c r="GJ537" s="256">
        <f t="shared" si="2154"/>
        <v>6.1064416875636933</v>
      </c>
      <c r="GK537" s="253">
        <f t="shared" si="2287"/>
        <v>4639.7688194752054</v>
      </c>
      <c r="GL537" s="257">
        <f t="shared" si="2288"/>
        <v>5846.1087125387594</v>
      </c>
      <c r="GM537" s="221">
        <f t="shared" si="2289"/>
        <v>5846.1087125387594</v>
      </c>
      <c r="GN537" s="222">
        <f t="shared" si="2290"/>
        <v>3181.5322258056199</v>
      </c>
      <c r="GO537" s="222">
        <f t="shared" si="2291"/>
        <v>185.94261127421549</v>
      </c>
      <c r="GP537" s="55">
        <f t="shared" si="2292"/>
        <v>0.54421366112844527</v>
      </c>
      <c r="GQ537" s="56">
        <f t="shared" si="2293"/>
        <v>3.1806218532235808E-2</v>
      </c>
      <c r="GR537" s="258">
        <f t="shared" si="2294"/>
        <v>1.0902050639494707</v>
      </c>
      <c r="GS537" s="227">
        <f t="shared" si="2155"/>
        <v>5846.1087125387594</v>
      </c>
      <c r="GT537" s="222">
        <f t="shared" ref="GT537:GT585" si="2388">(FU537+GF537+GI537)*1.05*1.2</f>
        <v>3181.5322258056199</v>
      </c>
      <c r="GU537" s="222">
        <f t="shared" ref="GU537:GU585" si="2389">(FW537+GG537+GJ537)*1.05*1.2</f>
        <v>185.94261127421549</v>
      </c>
      <c r="GV537" s="37">
        <f t="shared" si="2345"/>
        <v>0.54421366112844527</v>
      </c>
      <c r="GW537" s="228">
        <f t="shared" si="2346"/>
        <v>3.1806218532235808E-2</v>
      </c>
      <c r="GX537" s="258">
        <f t="shared" si="2295"/>
        <v>1.0902050639494707</v>
      </c>
      <c r="GY537" s="221">
        <f t="shared" si="2381"/>
        <v>5179.567218368773</v>
      </c>
      <c r="GZ537" s="222">
        <f t="shared" si="2296"/>
        <v>2814.5315463566599</v>
      </c>
      <c r="HA537" s="222">
        <f t="shared" si="2297"/>
        <v>151.55448336698004</v>
      </c>
      <c r="HB537" s="55">
        <f t="shared" si="2298"/>
        <v>0.54339125793661469</v>
      </c>
      <c r="HC537" s="56">
        <f t="shared" si="2299"/>
        <v>2.9260066908584275E-2</v>
      </c>
      <c r="HD537" s="258">
        <f t="shared" si="2300"/>
        <v>1.0896817944828072</v>
      </c>
      <c r="HE537" s="221">
        <f t="shared" si="2301"/>
        <v>5649.1230678899865</v>
      </c>
      <c r="HF537" s="222">
        <f t="shared" si="2302"/>
        <v>3171.9630986351717</v>
      </c>
      <c r="HG537" s="222">
        <f t="shared" si="2303"/>
        <v>167.26474725594304</v>
      </c>
      <c r="HH537" s="55">
        <f t="shared" si="2304"/>
        <v>0.56149654743137634</v>
      </c>
      <c r="HI537" s="56">
        <f t="shared" si="2305"/>
        <v>2.9608975631401562E-2</v>
      </c>
      <c r="HJ537" s="259">
        <f t="shared" si="2306"/>
        <v>1.0925729393078008</v>
      </c>
      <c r="HK537" s="54">
        <f t="shared" si="2156"/>
        <v>4.0382958413491927</v>
      </c>
      <c r="HL537" s="55">
        <f t="shared" si="2157"/>
        <v>4.0382958413491927</v>
      </c>
      <c r="HM537" s="55">
        <f t="shared" si="2158"/>
        <v>3.5763356494925742</v>
      </c>
      <c r="HN537" s="56">
        <f t="shared" si="2159"/>
        <v>3.910755578958343</v>
      </c>
      <c r="HQ537" s="57">
        <f t="shared" si="2160"/>
        <v>283.67583514167609</v>
      </c>
      <c r="HR537" s="58">
        <f t="shared" si="2307"/>
        <v>328.12783850837673</v>
      </c>
      <c r="HS537" s="58">
        <f t="shared" si="2161"/>
        <v>12.468463403938898</v>
      </c>
      <c r="HT537" s="58">
        <f t="shared" si="2308"/>
        <v>14.399828385209034</v>
      </c>
      <c r="HU537" s="58">
        <f t="shared" si="2162"/>
        <v>372.66337263588383</v>
      </c>
      <c r="HV537" s="55">
        <f t="shared" si="2347"/>
        <v>0.76121201054777576</v>
      </c>
      <c r="HW537" s="56">
        <f t="shared" si="2348"/>
        <v>3.3457710951704911E-2</v>
      </c>
      <c r="HX537" s="260">
        <f t="shared" si="2349"/>
        <v>1.1244645214792557</v>
      </c>
      <c r="HY537" s="57">
        <f t="shared" si="2163"/>
        <v>691.63617246690364</v>
      </c>
      <c r="HZ537" s="58">
        <f t="shared" si="2309"/>
        <v>800.01556069246749</v>
      </c>
      <c r="IA537" s="58">
        <f t="shared" si="2164"/>
        <v>41.27357213740126</v>
      </c>
      <c r="IB537" s="58">
        <f t="shared" si="2310"/>
        <v>47.666848461484719</v>
      </c>
      <c r="IC537" s="58">
        <f t="shared" si="2165"/>
        <v>930.44817553241808</v>
      </c>
      <c r="ID537" s="55">
        <f t="shared" si="2350"/>
        <v>0.74333658838240813</v>
      </c>
      <c r="IE537" s="56">
        <f t="shared" si="2351"/>
        <v>4.4358808177342952E-2</v>
      </c>
      <c r="IF537" s="260">
        <f t="shared" si="2352"/>
        <v>1.1233520227861939</v>
      </c>
      <c r="IG537" s="57">
        <f t="shared" si="2166"/>
        <v>7.5945453733715294</v>
      </c>
      <c r="IH537" s="58">
        <f t="shared" si="2311"/>
        <v>8.7846106333788487</v>
      </c>
      <c r="II537" s="58">
        <f t="shared" si="2167"/>
        <v>14.823701601803528</v>
      </c>
      <c r="IJ537" s="58">
        <f t="shared" si="2312"/>
        <v>17.119892979922895</v>
      </c>
      <c r="IK537" s="58">
        <f t="shared" si="2168"/>
        <v>156.33781321331151</v>
      </c>
      <c r="IL537" s="55">
        <f t="shared" si="2169"/>
        <v>4.8577789450139797E-2</v>
      </c>
      <c r="IM537" s="56">
        <f t="shared" si="2170"/>
        <v>9.4818401876823444E-2</v>
      </c>
      <c r="IN537" s="260">
        <f t="shared" si="2171"/>
        <v>1.0222995100575569</v>
      </c>
      <c r="IO537" s="57">
        <f t="shared" si="2172"/>
        <v>25.665454389509954</v>
      </c>
      <c r="IP537" s="58">
        <f t="shared" si="2313"/>
        <v>29.687231092346163</v>
      </c>
      <c r="IQ537" s="58">
        <f t="shared" si="2173"/>
        <v>1.1273280321677159</v>
      </c>
      <c r="IR537" s="58">
        <f t="shared" si="2314"/>
        <v>1.3019511443504952</v>
      </c>
      <c r="IS537" s="58">
        <f t="shared" si="2174"/>
        <v>34.575046140446048</v>
      </c>
      <c r="IT537" s="55">
        <f t="shared" si="2353"/>
        <v>0.74231150076431529</v>
      </c>
      <c r="IU537" s="56">
        <f t="shared" si="2354"/>
        <v>3.2605250260214762E-2</v>
      </c>
      <c r="IV537" s="260">
        <f t="shared" si="2355"/>
        <v>1.1213707654350755</v>
      </c>
      <c r="IW537" s="57">
        <f t="shared" si="2175"/>
        <v>0</v>
      </c>
      <c r="IX537" s="58">
        <f t="shared" si="2315"/>
        <v>0</v>
      </c>
      <c r="IY537" s="58">
        <f t="shared" si="2176"/>
        <v>0</v>
      </c>
      <c r="IZ537" s="58">
        <f t="shared" si="2316"/>
        <v>0</v>
      </c>
      <c r="JA537" s="58">
        <f t="shared" si="2177"/>
        <v>0</v>
      </c>
      <c r="JB537" s="55"/>
      <c r="JC537" s="56"/>
      <c r="JD537" s="260"/>
      <c r="JE537" s="57">
        <f t="shared" si="2178"/>
        <v>0</v>
      </c>
      <c r="JF537" s="58">
        <f t="shared" si="2317"/>
        <v>0</v>
      </c>
      <c r="JG537" s="58">
        <f t="shared" si="2179"/>
        <v>0</v>
      </c>
      <c r="JH537" s="58">
        <f t="shared" si="2318"/>
        <v>0</v>
      </c>
      <c r="JI537" s="58">
        <f t="shared" si="2180"/>
        <v>0</v>
      </c>
      <c r="JJ537" s="55"/>
      <c r="JK537" s="56"/>
      <c r="JL537" s="260"/>
      <c r="JM537" s="57">
        <f t="shared" si="2181"/>
        <v>629.37121544890522</v>
      </c>
      <c r="JN537" s="58">
        <f t="shared" si="2319"/>
        <v>727.99368490974871</v>
      </c>
      <c r="JO537" s="58">
        <f t="shared" si="2182"/>
        <v>39.875732165758123</v>
      </c>
      <c r="JP537" s="58">
        <f t="shared" si="2320"/>
        <v>46.052483078234054</v>
      </c>
      <c r="JQ537" s="58">
        <f t="shared" si="2183"/>
        <v>854.0382168511461</v>
      </c>
      <c r="JR537" s="55">
        <f t="shared" si="2184"/>
        <v>0.73693565818331641</v>
      </c>
      <c r="JS537" s="56">
        <f t="shared" si="2185"/>
        <v>4.6690805374940532E-2</v>
      </c>
      <c r="JT537" s="260">
        <f t="shared" si="2186"/>
        <v>1.122710223389904</v>
      </c>
      <c r="JU537" s="57">
        <f t="shared" si="2187"/>
        <v>2.8638993021875199</v>
      </c>
      <c r="JV537" s="58">
        <f t="shared" si="2321"/>
        <v>3.3126723228403043</v>
      </c>
      <c r="JW537" s="58">
        <f t="shared" si="2188"/>
        <v>7.7591092640000012E-2</v>
      </c>
      <c r="JX537" s="58">
        <f t="shared" si="2322"/>
        <v>8.960995288993602E-2</v>
      </c>
      <c r="JY537" s="58">
        <f t="shared" si="2189"/>
        <v>58.954912</v>
      </c>
      <c r="JZ537" s="55">
        <f t="shared" si="2356"/>
        <v>4.857778945013979E-2</v>
      </c>
      <c r="KA537" s="56">
        <f t="shared" si="2357"/>
        <v>1.3161090400745576E-3</v>
      </c>
      <c r="KB537" s="260">
        <f t="shared" si="2358"/>
        <v>1.0078160048971445</v>
      </c>
      <c r="KC537" s="57">
        <f t="shared" si="2190"/>
        <v>9.6742084756479996E-2</v>
      </c>
      <c r="KD537" s="58">
        <f t="shared" si="2323"/>
        <v>0.11190156943782041</v>
      </c>
      <c r="KE537" s="58">
        <f t="shared" si="2191"/>
        <v>2.6210153600000003E-3</v>
      </c>
      <c r="KF537" s="58">
        <f t="shared" si="2324"/>
        <v>3.0270106392640004E-3</v>
      </c>
      <c r="KG537" s="58">
        <f t="shared" si="2192"/>
        <v>1.9914879999999999</v>
      </c>
      <c r="KH537" s="55">
        <f t="shared" si="2359"/>
        <v>4.8577789450139797E-2</v>
      </c>
      <c r="KI537" s="56">
        <f t="shared" si="2360"/>
        <v>1.3161090400745576E-3</v>
      </c>
      <c r="KJ537" s="260">
        <f t="shared" si="2361"/>
        <v>1.0078160048971445</v>
      </c>
      <c r="KK537" s="57">
        <f t="shared" si="2193"/>
        <v>27.056069342661374</v>
      </c>
      <c r="KL537" s="58">
        <f t="shared" si="2325"/>
        <v>31.295755408656412</v>
      </c>
      <c r="KM537" s="58">
        <f t="shared" si="2194"/>
        <v>1.1895315192954639</v>
      </c>
      <c r="KN537" s="58">
        <f t="shared" si="2326"/>
        <v>1.3737899516343313</v>
      </c>
      <c r="KO537" s="58">
        <f t="shared" si="2195"/>
        <v>35.165711932631687</v>
      </c>
      <c r="KP537" s="55">
        <f t="shared" si="2196"/>
        <v>0.76938778872140368</v>
      </c>
      <c r="KQ537" s="56">
        <f t="shared" si="2197"/>
        <v>3.3826459182009321E-2</v>
      </c>
      <c r="KR537" s="260">
        <f t="shared" si="2198"/>
        <v>1.1258027850199372</v>
      </c>
      <c r="KS537" s="57">
        <f t="shared" si="2199"/>
        <v>48.136996090661967</v>
      </c>
      <c r="KT537" s="58">
        <f t="shared" si="2327"/>
        <v>55.680063378068702</v>
      </c>
      <c r="KU537" s="58">
        <f t="shared" si="2200"/>
        <v>2.1162546242527855</v>
      </c>
      <c r="KV537" s="58">
        <f t="shared" si="2328"/>
        <v>2.4440624655495422</v>
      </c>
      <c r="KW537" s="58">
        <f t="shared" si="2201"/>
        <v>62.689622851045335</v>
      </c>
      <c r="KX537" s="55">
        <f t="shared" si="2362"/>
        <v>0.76786226972586247</v>
      </c>
      <c r="KY537" s="56">
        <f t="shared" si="2363"/>
        <v>3.3757654425217165E-2</v>
      </c>
      <c r="KZ537" s="260">
        <f t="shared" si="2364"/>
        <v>1.1255530783365089</v>
      </c>
      <c r="LA537" s="57">
        <f t="shared" si="2202"/>
        <v>556.88166649540256</v>
      </c>
      <c r="LB537" s="58">
        <f t="shared" si="2329"/>
        <v>644.14502363523218</v>
      </c>
      <c r="LC537" s="58">
        <f t="shared" si="2203"/>
        <v>23.87962589093204</v>
      </c>
      <c r="LD537" s="58">
        <f t="shared" si="2330"/>
        <v>27.578579941437415</v>
      </c>
      <c r="LE537" s="58">
        <f t="shared" si="2204"/>
        <v>1414.0844757914167</v>
      </c>
      <c r="LF537" s="55">
        <f t="shared" si="2331"/>
        <v>0.39381074895383045</v>
      </c>
      <c r="LG537" s="56">
        <f t="shared" si="2332"/>
        <v>1.6886986810011755E-2</v>
      </c>
      <c r="LH537" s="260">
        <f t="shared" si="2333"/>
        <v>1.064325938617936</v>
      </c>
      <c r="LI537" s="57">
        <f t="shared" si="2205"/>
        <v>232.23451333835879</v>
      </c>
      <c r="LJ537" s="58">
        <f t="shared" si="2334"/>
        <v>268.62566157847965</v>
      </c>
      <c r="LK537" s="58">
        <f t="shared" si="2206"/>
        <v>10.202304045699767</v>
      </c>
      <c r="LL537" s="58">
        <f t="shared" si="2335"/>
        <v>11.782640942378661</v>
      </c>
      <c r="LM537" s="58">
        <f t="shared" si="2207"/>
        <v>310.96967297357241</v>
      </c>
      <c r="LN537" s="55">
        <f t="shared" si="2365"/>
        <v>0.74680759418650811</v>
      </c>
      <c r="LO537" s="56">
        <f t="shared" si="2366"/>
        <v>3.2808035420762091E-2</v>
      </c>
      <c r="LP537" s="260">
        <f t="shared" si="2367"/>
        <v>1.1221067146957018</v>
      </c>
      <c r="LQ537" s="57">
        <f t="shared" si="2208"/>
        <v>4.3436640066666643E-2</v>
      </c>
      <c r="LR537" s="58">
        <f t="shared" si="2336"/>
        <v>5.0243161565113312E-2</v>
      </c>
      <c r="LS537" s="58">
        <f t="shared" si="2209"/>
        <v>1.1768208333333328E-3</v>
      </c>
      <c r="LT537" s="58">
        <f t="shared" si="2337"/>
        <v>1.359110380416666E-3</v>
      </c>
      <c r="LU537" s="58">
        <f t="shared" si="2210"/>
        <v>0.89416666666666633</v>
      </c>
      <c r="LV537" s="55">
        <f t="shared" si="2368"/>
        <v>4.857778945013979E-2</v>
      </c>
      <c r="LW537" s="56">
        <f t="shared" si="2369"/>
        <v>1.3161090400745572E-3</v>
      </c>
      <c r="LX537" s="260">
        <f t="shared" si="2370"/>
        <v>1.0078160048971445</v>
      </c>
      <c r="LY537" s="57">
        <f t="shared" si="2211"/>
        <v>19.769029921745126</v>
      </c>
      <c r="LZ537" s="58">
        <f t="shared" si="2338"/>
        <v>22.86683691048259</v>
      </c>
      <c r="MA537" s="58">
        <f t="shared" si="2212"/>
        <v>0.53559866119923472</v>
      </c>
      <c r="MB537" s="58">
        <f t="shared" si="2339"/>
        <v>0.61856289381899621</v>
      </c>
      <c r="MC537" s="58">
        <f t="shared" si="2213"/>
        <v>406.95632846349281</v>
      </c>
      <c r="MD537" s="55">
        <f t="shared" si="2371"/>
        <v>4.8577767536839185E-2</v>
      </c>
      <c r="ME537" s="56">
        <f t="shared" si="2372"/>
        <v>1.3161084463815683E-3</v>
      </c>
      <c r="MF537" s="260">
        <f t="shared" si="2373"/>
        <v>1.0078160013713673</v>
      </c>
      <c r="MG537" s="57">
        <f t="shared" si="2214"/>
        <v>0</v>
      </c>
      <c r="MH537" s="58">
        <f t="shared" si="2340"/>
        <v>0</v>
      </c>
      <c r="MI537" s="58">
        <f t="shared" si="2215"/>
        <v>0</v>
      </c>
      <c r="MJ537" s="58">
        <f t="shared" si="2341"/>
        <v>0</v>
      </c>
      <c r="MK537" s="58">
        <f t="shared" si="2216"/>
        <v>0</v>
      </c>
      <c r="ML537" s="55"/>
      <c r="MM537" s="56"/>
      <c r="MN537" s="260"/>
      <c r="MO537" s="59">
        <v>3.7041616984603927</v>
      </c>
      <c r="MP537" s="60">
        <v>3.7041616984603927</v>
      </c>
      <c r="MQ537" s="60">
        <v>3.2820000000000009</v>
      </c>
      <c r="MR537" s="61">
        <v>3.579400000000001</v>
      </c>
      <c r="MS537" s="59">
        <f t="shared" si="2217"/>
        <v>1.0902050639494707</v>
      </c>
      <c r="MT537" s="60">
        <f>GX537</f>
        <v>1.0902050639494707</v>
      </c>
      <c r="MU537" s="60">
        <f t="shared" si="2342"/>
        <v>1.0896817944828072</v>
      </c>
      <c r="MV537" s="61">
        <f t="shared" si="2374"/>
        <v>1.0925729393078008</v>
      </c>
      <c r="MW537" s="66">
        <f t="shared" si="2343"/>
        <v>4.0382958413491927</v>
      </c>
      <c r="MX537" s="67">
        <f t="shared" si="2375"/>
        <v>4.0382958413491927</v>
      </c>
      <c r="MY537" s="67">
        <f t="shared" si="2344"/>
        <v>3.5763356494925742</v>
      </c>
      <c r="MZ537" s="261">
        <f t="shared" si="2376"/>
        <v>3.910755578958343</v>
      </c>
      <c r="NA537" s="59">
        <f t="shared" si="2218"/>
        <v>1.0902167091486628</v>
      </c>
      <c r="NB537" s="60">
        <f>NF537/J537</f>
        <v>1.0902167091486628</v>
      </c>
      <c r="NC537" s="60">
        <f t="shared" si="2219"/>
        <v>1.0896951264936232</v>
      </c>
      <c r="ND537" s="262">
        <f>NH537/L537</f>
        <v>1.092583995597028</v>
      </c>
      <c r="NE537" s="62">
        <f t="shared" si="2220"/>
        <v>4.0383389770500102</v>
      </c>
      <c r="NF537" s="63">
        <f>NE537+NQ537+NR537+OB537</f>
        <v>4.0383389770500102</v>
      </c>
      <c r="NG537" s="63">
        <f t="shared" si="2221"/>
        <v>3.5763794051520725</v>
      </c>
      <c r="NH537" s="64">
        <f>NG537+NM537</f>
        <v>3.9107951538400032</v>
      </c>
      <c r="NI537" s="238">
        <f t="shared" si="2377"/>
        <v>-4.3135700817487077E-5</v>
      </c>
      <c r="NJ537" s="238">
        <f t="shared" si="2378"/>
        <v>-4.3135700817487077E-5</v>
      </c>
      <c r="NK537" s="238">
        <f t="shared" si="2379"/>
        <v>-4.3755659498323496E-5</v>
      </c>
      <c r="NL537" s="238">
        <f t="shared" si="2380"/>
        <v>-3.9574881660175976E-5</v>
      </c>
      <c r="NM537" s="239">
        <f t="shared" si="2222"/>
        <v>0.33441574868793061</v>
      </c>
      <c r="NN537" s="240">
        <f t="shared" si="2223"/>
        <v>0.83420121212102771</v>
      </c>
      <c r="NO537" s="240">
        <f>O537*IN537</f>
        <v>0.12754382321000715</v>
      </c>
      <c r="NP537" s="240">
        <f t="shared" si="2224"/>
        <v>3.0949833126008085E-2</v>
      </c>
      <c r="NQ537" s="240">
        <f>Q537*JD537</f>
        <v>0</v>
      </c>
      <c r="NR537" s="240">
        <f t="shared" si="2225"/>
        <v>0</v>
      </c>
      <c r="NS537" s="240">
        <f t="shared" si="2226"/>
        <v>0.76658654053062636</v>
      </c>
      <c r="NT537" s="240">
        <f t="shared" si="2227"/>
        <v>4.7367352230165791E-2</v>
      </c>
      <c r="NU537" s="240">
        <f t="shared" si="2228"/>
        <v>1.6125056078354313E-3</v>
      </c>
      <c r="NV537" s="240">
        <f t="shared" si="2229"/>
        <v>3.1635058259060239E-2</v>
      </c>
      <c r="NW537" s="240">
        <f t="shared" si="2230"/>
        <v>5.6277653916825446E-2</v>
      </c>
      <c r="NX537" s="240">
        <f t="shared" si="2231"/>
        <v>1.2011982543242026</v>
      </c>
      <c r="NY537" s="240">
        <f t="shared" si="2232"/>
        <v>0.27850688658747319</v>
      </c>
      <c r="NZ537" s="240">
        <f t="shared" si="2233"/>
        <v>7.0547120342800116E-4</v>
      </c>
      <c r="OA537" s="240">
        <f t="shared" si="2234"/>
        <v>0.32733863724542006</v>
      </c>
      <c r="OB537" s="241">
        <f t="shared" si="2235"/>
        <v>0</v>
      </c>
      <c r="OC537" s="4"/>
      <c r="OD537" s="4"/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136"/>
      <c r="OP537" s="13"/>
      <c r="OQ537" s="13"/>
      <c r="OR537" s="13"/>
      <c r="OS537" s="13"/>
      <c r="OT537" s="13"/>
    </row>
    <row r="538" spans="1:410" ht="15" customHeight="1">
      <c r="A538" s="242">
        <v>519</v>
      </c>
      <c r="B538" s="49" t="s">
        <v>588</v>
      </c>
      <c r="C538" s="50">
        <v>3</v>
      </c>
      <c r="D538" s="51">
        <v>640.70000000000005</v>
      </c>
      <c r="E538" s="52">
        <v>522.79999999999995</v>
      </c>
      <c r="F538" s="52">
        <v>117.9</v>
      </c>
      <c r="G538" s="52"/>
      <c r="H538" s="53"/>
      <c r="I538" s="57">
        <v>3.5025445461533078</v>
      </c>
      <c r="J538" s="58">
        <v>3.5025445461533078</v>
      </c>
      <c r="K538" s="58">
        <v>2.7409999999999992</v>
      </c>
      <c r="L538" s="243">
        <v>3.1709999999999994</v>
      </c>
      <c r="M538" s="1">
        <v>0.43</v>
      </c>
      <c r="N538" s="2">
        <v>0.58399999999999996</v>
      </c>
      <c r="O538" s="2">
        <v>0.33154454615330858</v>
      </c>
      <c r="P538" s="2">
        <v>4.4000000000000003E-3</v>
      </c>
      <c r="Q538" s="2">
        <v>0</v>
      </c>
      <c r="R538" s="2">
        <v>0</v>
      </c>
      <c r="S538" s="2">
        <v>0.63819999999999999</v>
      </c>
      <c r="T538" s="2">
        <v>0</v>
      </c>
      <c r="U538" s="2">
        <v>0</v>
      </c>
      <c r="V538" s="2">
        <v>0.14699999999999999</v>
      </c>
      <c r="W538" s="2">
        <v>8.5900000000000004E-2</v>
      </c>
      <c r="X538" s="2">
        <v>0.72299999999999998</v>
      </c>
      <c r="Y538" s="2">
        <v>0.26219999999999999</v>
      </c>
      <c r="Z538" s="2">
        <v>1.8E-3</v>
      </c>
      <c r="AA538" s="2">
        <v>0.29449999999999998</v>
      </c>
      <c r="AB538" s="3">
        <v>0</v>
      </c>
      <c r="AC538" s="244">
        <v>86.03</v>
      </c>
      <c r="AD538" s="108">
        <v>18.926600000000001</v>
      </c>
      <c r="AE538" s="108">
        <v>57.902749589999999</v>
      </c>
      <c r="AF538" s="108">
        <f t="shared" si="2236"/>
        <v>5.7308667379206604</v>
      </c>
      <c r="AG538" s="108">
        <f t="shared" si="2237"/>
        <v>18.120086456694601</v>
      </c>
      <c r="AH538" s="108">
        <v>3.4320453797916701</v>
      </c>
      <c r="AI538" s="108">
        <v>12.139271843319932</v>
      </c>
      <c r="AJ538" s="108">
        <f t="shared" si="2238"/>
        <v>0.23483421380902411</v>
      </c>
      <c r="AK538" s="108">
        <f t="shared" si="2239"/>
        <v>7.1047273531961705</v>
      </c>
      <c r="AL538" s="108">
        <v>8.9215333406555821</v>
      </c>
      <c r="AM538" s="245">
        <v>224.82264018452062</v>
      </c>
      <c r="AN538" s="244">
        <v>135.91</v>
      </c>
      <c r="AO538" s="108">
        <v>29.900200000000002</v>
      </c>
      <c r="AP538" s="108">
        <v>91.474633229999995</v>
      </c>
      <c r="AQ538" s="108">
        <f t="shared" si="2240"/>
        <v>9.0536103493060196</v>
      </c>
      <c r="AR538" s="108">
        <f t="shared" si="2241"/>
        <v>28.626071722996198</v>
      </c>
      <c r="AS538" s="246">
        <v>19.451982045975001</v>
      </c>
      <c r="AT538" s="247">
        <v>11.027777943421137</v>
      </c>
      <c r="AU538" s="108">
        <v>20.201787515146172</v>
      </c>
      <c r="AV538" s="108">
        <f t="shared" si="2242"/>
        <v>0.39080357948050271</v>
      </c>
      <c r="AW538" s="108">
        <f t="shared" si="2243"/>
        <v>11.82345977541457</v>
      </c>
      <c r="AX538" s="108">
        <v>14.84693013955606</v>
      </c>
      <c r="AY538" s="245">
        <v>374.14263951681266</v>
      </c>
      <c r="AZ538" s="248">
        <v>22</v>
      </c>
      <c r="BA538" s="108">
        <v>112.13766666666665</v>
      </c>
      <c r="BB538" s="108">
        <v>11.6943546417808</v>
      </c>
      <c r="BC538" s="109">
        <v>9.3554837134246398</v>
      </c>
      <c r="BD538" s="109">
        <v>2.33887092835616</v>
      </c>
      <c r="BE538" s="108">
        <v>4.385383749999999</v>
      </c>
      <c r="BF538" s="109">
        <v>3.5083069999999994</v>
      </c>
      <c r="BG538" s="109">
        <v>0.87707674999999963</v>
      </c>
      <c r="BH538" s="108">
        <v>9.3598705692666631</v>
      </c>
      <c r="BI538" s="109">
        <f t="shared" si="2244"/>
        <v>5.4780327283335613</v>
      </c>
      <c r="BJ538" s="108">
        <f t="shared" si="2245"/>
        <v>0.1810666961624636</v>
      </c>
      <c r="BK538" s="108">
        <v>6.8788637813857054</v>
      </c>
      <c r="BL538" s="245">
        <v>173.34736729091978</v>
      </c>
      <c r="BM538" s="244">
        <v>1.01</v>
      </c>
      <c r="BN538" s="108">
        <v>0.22220000000000001</v>
      </c>
      <c r="BO538" s="108">
        <v>0.67978353000000002</v>
      </c>
      <c r="BP538" s="108">
        <f t="shared" si="2246"/>
        <v>6.7280895098220009E-2</v>
      </c>
      <c r="BQ538" s="108">
        <f t="shared" si="2247"/>
        <v>0.2127314578782</v>
      </c>
      <c r="BR538" s="108">
        <v>0.17641125894166701</v>
      </c>
      <c r="BS538" s="108">
        <v>0.15245281959274171</v>
      </c>
      <c r="BT538" s="108">
        <f t="shared" si="2248"/>
        <v>2.9491997950215885E-3</v>
      </c>
      <c r="BU538" s="108">
        <f t="shared" si="2249"/>
        <v>8.9225756817404758E-2</v>
      </c>
      <c r="BV538" s="108">
        <v>0.11204238042672046</v>
      </c>
      <c r="BW538" s="245">
        <v>2.8234679867533554</v>
      </c>
      <c r="BX538" s="107">
        <v>0</v>
      </c>
      <c r="BY538" s="108">
        <v>0</v>
      </c>
      <c r="BZ538" s="109">
        <f t="shared" si="2250"/>
        <v>0</v>
      </c>
      <c r="CA538" s="109">
        <f t="shared" si="2251"/>
        <v>0</v>
      </c>
      <c r="CB538" s="108">
        <v>0</v>
      </c>
      <c r="CC538" s="110">
        <v>0</v>
      </c>
      <c r="CD538" s="244">
        <v>0</v>
      </c>
      <c r="CE538" s="108">
        <v>0</v>
      </c>
      <c r="CF538" s="109">
        <f t="shared" si="2252"/>
        <v>0</v>
      </c>
      <c r="CG538" s="109">
        <f t="shared" si="2253"/>
        <v>0</v>
      </c>
      <c r="CH538" s="108">
        <v>0</v>
      </c>
      <c r="CI538" s="245">
        <v>0</v>
      </c>
      <c r="CJ538" s="249">
        <v>151.28041332359109</v>
      </c>
      <c r="CK538" s="250">
        <v>33.281690931190042</v>
      </c>
      <c r="CL538" s="250">
        <v>17.31616129894217</v>
      </c>
      <c r="CM538" s="251">
        <v>10.187989757933851</v>
      </c>
      <c r="CN538" s="252">
        <f t="shared" si="2141"/>
        <v>4.9661356075048557</v>
      </c>
      <c r="CO538" s="250">
        <v>101.81973602868297</v>
      </c>
      <c r="CP538" s="252">
        <f t="shared" si="2254"/>
        <v>10.077506553702868</v>
      </c>
      <c r="CQ538" s="250">
        <v>31.863468192816047</v>
      </c>
      <c r="CR538" s="250">
        <v>22.169954115515637</v>
      </c>
      <c r="CS538" s="252">
        <f t="shared" si="2255"/>
        <v>0.42887776236465003</v>
      </c>
      <c r="CT538" s="252">
        <f t="shared" si="2256"/>
        <v>12.975364705279606</v>
      </c>
      <c r="CU538" s="250">
        <f t="shared" si="2142"/>
        <v>325.8679556979219</v>
      </c>
      <c r="CV538" s="245">
        <f t="shared" si="2257"/>
        <v>410.59362417938161</v>
      </c>
      <c r="CW538" s="244">
        <v>0</v>
      </c>
      <c r="CX538" s="108">
        <v>0</v>
      </c>
      <c r="CY538" s="108">
        <f t="shared" si="2258"/>
        <v>0</v>
      </c>
      <c r="CZ538" s="108">
        <f t="shared" si="2259"/>
        <v>0</v>
      </c>
      <c r="DA538" s="108">
        <v>0</v>
      </c>
      <c r="DB538" s="245">
        <v>0</v>
      </c>
      <c r="DC538" s="244">
        <v>0</v>
      </c>
      <c r="DD538" s="108">
        <v>0</v>
      </c>
      <c r="DE538" s="108">
        <f t="shared" si="2260"/>
        <v>0</v>
      </c>
      <c r="DF538" s="108">
        <f t="shared" si="2261"/>
        <v>0</v>
      </c>
      <c r="DG538" s="108">
        <v>0</v>
      </c>
      <c r="DH538" s="245">
        <v>0</v>
      </c>
      <c r="DI538" s="107">
        <v>36.491819340724</v>
      </c>
      <c r="DJ538" s="108">
        <v>8.0282002549592804</v>
      </c>
      <c r="DK538" s="108">
        <v>0.60453002239113629</v>
      </c>
      <c r="DL538" s="108">
        <v>24.560928482732312</v>
      </c>
      <c r="DM538" s="108">
        <f t="shared" si="2262"/>
        <v>2.430893335649948</v>
      </c>
      <c r="DN538" s="108">
        <f t="shared" si="2263"/>
        <v>7.6860969593862496</v>
      </c>
      <c r="DO538" s="108">
        <v>5.0870399013588914</v>
      </c>
      <c r="DP538" s="108">
        <f t="shared" si="2264"/>
        <v>9.8408786891787753E-2</v>
      </c>
      <c r="DQ538" s="108">
        <f t="shared" si="2265"/>
        <v>2.9772816689885158</v>
      </c>
      <c r="DR538" s="108">
        <v>3.7386259001082807</v>
      </c>
      <c r="DS538" s="110">
        <v>94.213372682728675</v>
      </c>
      <c r="DT538" s="244">
        <v>21.23</v>
      </c>
      <c r="DU538" s="108">
        <v>4.6706000000000003</v>
      </c>
      <c r="DV538" s="108">
        <v>14.288915190000001</v>
      </c>
      <c r="DW538" s="108">
        <f t="shared" si="2266"/>
        <v>1.4142310920150603</v>
      </c>
      <c r="DX538" s="108">
        <f t="shared" si="2267"/>
        <v>4.4715731195586006</v>
      </c>
      <c r="DY538" s="108">
        <v>0.43124788216666698</v>
      </c>
      <c r="DZ538" s="108">
        <v>0.1029563075125</v>
      </c>
      <c r="EA538" s="108"/>
      <c r="EB538" s="108">
        <v>2.9728315147165789</v>
      </c>
      <c r="EC538" s="108">
        <f t="shared" si="2268"/>
        <v>5.750942565219222E-2</v>
      </c>
      <c r="ED538" s="108">
        <f t="shared" si="2269"/>
        <v>1.7399031549551427</v>
      </c>
      <c r="EE538" s="108">
        <v>2.1848275447197874</v>
      </c>
      <c r="EF538" s="245">
        <v>55.057654126938644</v>
      </c>
      <c r="EG538" s="249">
        <v>105.09344197777783</v>
      </c>
      <c r="EH538" s="250">
        <v>23.120557235111114</v>
      </c>
      <c r="EI538" s="250">
        <v>143.70177060157133</v>
      </c>
      <c r="EJ538" s="250">
        <v>70.733456403469319</v>
      </c>
      <c r="EK538" s="250">
        <f t="shared" si="2270"/>
        <v>7.0007731140769724</v>
      </c>
      <c r="EL538" s="250">
        <v>22.135327846901689</v>
      </c>
      <c r="EM538" s="250">
        <v>25.013393513908856</v>
      </c>
      <c r="EN538" s="250">
        <f t="shared" si="2271"/>
        <v>0.48388409752656686</v>
      </c>
      <c r="EO538" s="250">
        <f t="shared" si="2272"/>
        <v>14.639538795098408</v>
      </c>
      <c r="EP538" s="250">
        <v>367.66261973183845</v>
      </c>
      <c r="EQ538" s="245">
        <v>463.25490086211641</v>
      </c>
      <c r="ER538" s="244">
        <v>63.03</v>
      </c>
      <c r="ES538" s="108">
        <v>13.8666</v>
      </c>
      <c r="ET538" s="108">
        <v>42.422530590000001</v>
      </c>
      <c r="EU538" s="108">
        <f t="shared" si="2273"/>
        <v>4.1987275426146606</v>
      </c>
      <c r="EV538" s="108">
        <f t="shared" si="2274"/>
        <v>13.275706722834601</v>
      </c>
      <c r="EW538" s="108">
        <v>4.9343361128999996</v>
      </c>
      <c r="EX538" s="108">
        <v>9.0705030693116999</v>
      </c>
      <c r="EY538" s="108">
        <f t="shared" si="2275"/>
        <v>0.17546888187583484</v>
      </c>
      <c r="EZ538" s="108">
        <f t="shared" si="2276"/>
        <v>5.3086751903699199</v>
      </c>
      <c r="FA538" s="108">
        <v>6.6661984886105898</v>
      </c>
      <c r="FB538" s="245">
        <v>167.98820191298677</v>
      </c>
      <c r="FC538" s="244">
        <v>0.83333333333333293</v>
      </c>
      <c r="FD538" s="108">
        <v>6.0833333333333302E-2</v>
      </c>
      <c r="FE538" s="108">
        <f t="shared" si="2277"/>
        <v>1.1768208333333328E-3</v>
      </c>
      <c r="FF538" s="108">
        <f t="shared" si="2278"/>
        <v>3.5603803333333316E-2</v>
      </c>
      <c r="FG538" s="108">
        <v>4.4708333333333301E-2</v>
      </c>
      <c r="FH538" s="245">
        <v>1.1266499999999995</v>
      </c>
      <c r="FI538" s="244">
        <v>139.544895</v>
      </c>
      <c r="FJ538" s="108">
        <v>10.186777335</v>
      </c>
      <c r="FK538" s="108">
        <f t="shared" si="2279"/>
        <v>0.19706320754557502</v>
      </c>
      <c r="FL538" s="108">
        <f t="shared" si="2280"/>
        <v>5.9619947973007807</v>
      </c>
      <c r="FM538" s="108">
        <v>7.4865000000000004</v>
      </c>
      <c r="FN538" s="245">
        <v>188.66180680199997</v>
      </c>
      <c r="FO538" s="244">
        <v>0</v>
      </c>
      <c r="FP538" s="108">
        <v>0</v>
      </c>
      <c r="FQ538" s="108">
        <f t="shared" si="2281"/>
        <v>0</v>
      </c>
      <c r="FR538" s="108">
        <f t="shared" si="2282"/>
        <v>0</v>
      </c>
      <c r="FS538" s="108">
        <v>0</v>
      </c>
      <c r="FT538" s="110">
        <v>0</v>
      </c>
      <c r="FU538" s="253">
        <f t="shared" si="2143"/>
        <v>732.09232306335332</v>
      </c>
      <c r="FV538" s="254">
        <f t="shared" si="2144"/>
        <v>178.20680837095566</v>
      </c>
      <c r="FW538" s="254">
        <f t="shared" si="2145"/>
        <v>28.85770426435063</v>
      </c>
      <c r="FX538" s="254">
        <f t="shared" si="2146"/>
        <v>112.13766666666665</v>
      </c>
      <c r="FY538" s="254">
        <f t="shared" si="2147"/>
        <v>0</v>
      </c>
      <c r="FZ538" s="254">
        <f t="shared" si="2148"/>
        <v>0</v>
      </c>
      <c r="GA538" s="254">
        <f t="shared" si="2283"/>
        <v>0</v>
      </c>
      <c r="GB538" s="254">
        <f t="shared" si="2284"/>
        <v>0</v>
      </c>
      <c r="GC538" s="254">
        <f t="shared" si="2285"/>
        <v>139.544895</v>
      </c>
      <c r="GD538" s="254">
        <f t="shared" si="2286"/>
        <v>0</v>
      </c>
      <c r="GE538" s="254">
        <f t="shared" si="2149"/>
        <v>403.88273304488456</v>
      </c>
      <c r="GF538" s="255">
        <f t="shared" si="2150"/>
        <v>154.19709622446072</v>
      </c>
      <c r="GG538" s="255">
        <f t="shared" si="2151"/>
        <v>39.973889620384412</v>
      </c>
      <c r="GH538" s="254">
        <f t="shared" si="2152"/>
        <v>116.4147155304705</v>
      </c>
      <c r="GI538" s="255">
        <f t="shared" si="2153"/>
        <v>83.123245429486659</v>
      </c>
      <c r="GJ538" s="256">
        <f t="shared" si="2154"/>
        <v>2.2520426719369522</v>
      </c>
      <c r="GK538" s="253">
        <f t="shared" si="2287"/>
        <v>1711.1368459406813</v>
      </c>
      <c r="GL538" s="257">
        <f t="shared" si="2288"/>
        <v>2156.0324258852584</v>
      </c>
      <c r="GM538" s="221">
        <f t="shared" si="2289"/>
        <v>2156.0324258852584</v>
      </c>
      <c r="GN538" s="222">
        <f t="shared" si="2290"/>
        <v>1221.459957543799</v>
      </c>
      <c r="GO538" s="222">
        <f t="shared" si="2291"/>
        <v>89.565382061406709</v>
      </c>
      <c r="GP538" s="55">
        <f t="shared" si="2292"/>
        <v>0.56653134845236497</v>
      </c>
      <c r="GQ538" s="56">
        <f t="shared" si="2293"/>
        <v>4.1541760219413915E-2</v>
      </c>
      <c r="GR538" s="258">
        <f t="shared" si="2294"/>
        <v>1.0952102809604729</v>
      </c>
      <c r="GS538" s="227">
        <f t="shared" si="2155"/>
        <v>2156.0324258852584</v>
      </c>
      <c r="GT538" s="222">
        <f t="shared" si="2388"/>
        <v>1221.459957543799</v>
      </c>
      <c r="GU538" s="222">
        <f t="shared" si="2389"/>
        <v>89.565382061406709</v>
      </c>
      <c r="GV538" s="37">
        <f t="shared" si="2345"/>
        <v>0.56653134845236497</v>
      </c>
      <c r="GW538" s="228">
        <f t="shared" si="2346"/>
        <v>4.1541760219413915E-2</v>
      </c>
      <c r="GX538" s="258">
        <f t="shared" si="2295"/>
        <v>1.0952102809604729</v>
      </c>
      <c r="GY538" s="221">
        <f t="shared" si="2381"/>
        <v>1757.862418409818</v>
      </c>
      <c r="GZ538" s="222">
        <f t="shared" si="2296"/>
        <v>1042.0182258452405</v>
      </c>
      <c r="HA538" s="222">
        <f t="shared" si="2297"/>
        <v>65.612078526147556</v>
      </c>
      <c r="HB538" s="55">
        <f t="shared" si="2298"/>
        <v>0.59277575704011121</v>
      </c>
      <c r="HC538" s="56">
        <f t="shared" si="2299"/>
        <v>3.7324922496210472E-2</v>
      </c>
      <c r="HD538" s="258">
        <f t="shared" si="2300"/>
        <v>1.0986695916228484</v>
      </c>
      <c r="HE538" s="221">
        <f t="shared" si="2301"/>
        <v>1982.6850585943387</v>
      </c>
      <c r="HF538" s="222">
        <f t="shared" si="2302"/>
        <v>1213.0391256338046</v>
      </c>
      <c r="HG538" s="222">
        <f t="shared" si="2303"/>
        <v>73.128861725326956</v>
      </c>
      <c r="HH538" s="55">
        <f t="shared" si="2304"/>
        <v>0.61181634489837289</v>
      </c>
      <c r="HI538" s="56">
        <f t="shared" si="2305"/>
        <v>3.6883750855102031E-2</v>
      </c>
      <c r="HJ538" s="259">
        <f t="shared" si="2306"/>
        <v>1.1015849142530303</v>
      </c>
      <c r="HK538" s="54">
        <f t="shared" si="2156"/>
        <v>3.8360227964691362</v>
      </c>
      <c r="HL538" s="55">
        <f t="shared" si="2157"/>
        <v>3.8360227964691362</v>
      </c>
      <c r="HM538" s="55">
        <f t="shared" si="2158"/>
        <v>3.0114533506382264</v>
      </c>
      <c r="HN538" s="56">
        <f t="shared" si="2159"/>
        <v>3.4931257630963581</v>
      </c>
      <c r="HQ538" s="57">
        <f t="shared" si="2160"/>
        <v>135.73087284806675</v>
      </c>
      <c r="HR538" s="58">
        <f t="shared" si="2307"/>
        <v>156.99990062335883</v>
      </c>
      <c r="HS538" s="58">
        <f t="shared" si="2161"/>
        <v>5.9657009517296844</v>
      </c>
      <c r="HT538" s="58">
        <f t="shared" si="2308"/>
        <v>6.889788029152613</v>
      </c>
      <c r="HU538" s="58">
        <f t="shared" si="2162"/>
        <v>178.4306668131116</v>
      </c>
      <c r="HV538" s="55">
        <f t="shared" si="2347"/>
        <v>0.76069251587918663</v>
      </c>
      <c r="HW538" s="56">
        <f t="shared" si="2348"/>
        <v>3.3434280431054848E-2</v>
      </c>
      <c r="HX538" s="260">
        <f t="shared" si="2349"/>
        <v>1.124379487277039</v>
      </c>
      <c r="HY538" s="57">
        <f t="shared" si="2163"/>
        <v>215.15862842806115</v>
      </c>
      <c r="HZ538" s="58">
        <f t="shared" si="2309"/>
        <v>248.87398550273835</v>
      </c>
      <c r="IA538" s="58">
        <f t="shared" si="2164"/>
        <v>20.472191872207659</v>
      </c>
      <c r="IB538" s="58">
        <f t="shared" si="2310"/>
        <v>23.643334393212626</v>
      </c>
      <c r="IC538" s="58">
        <f t="shared" si="2165"/>
        <v>296.93860279112118</v>
      </c>
      <c r="ID538" s="55">
        <f t="shared" si="2350"/>
        <v>0.72458961686235379</v>
      </c>
      <c r="IE538" s="56">
        <f t="shared" si="2351"/>
        <v>6.8944191424678586E-2</v>
      </c>
      <c r="IF538" s="260">
        <f t="shared" si="2352"/>
        <v>1.1242226482140136</v>
      </c>
      <c r="IG538" s="57">
        <f t="shared" si="2166"/>
        <v>6.6831999285669443</v>
      </c>
      <c r="IH538" s="58">
        <f t="shared" si="2311"/>
        <v>7.7304573573733846</v>
      </c>
      <c r="II538" s="58">
        <f t="shared" si="2167"/>
        <v>13.044857409587102</v>
      </c>
      <c r="IJ538" s="58">
        <f t="shared" si="2312"/>
        <v>15.065505822332145</v>
      </c>
      <c r="IK538" s="58">
        <f t="shared" si="2168"/>
        <v>137.5772756277141</v>
      </c>
      <c r="IL538" s="55">
        <f t="shared" si="2169"/>
        <v>4.857778945013979E-2</v>
      </c>
      <c r="IM538" s="56">
        <f t="shared" si="2170"/>
        <v>9.4818401876823444E-2</v>
      </c>
      <c r="IN538" s="260">
        <f t="shared" si="2171"/>
        <v>1.0222995100575569</v>
      </c>
      <c r="IO538" s="57">
        <f t="shared" si="2172"/>
        <v>1.6005878019286377</v>
      </c>
      <c r="IP538" s="58">
        <f t="shared" si="2313"/>
        <v>1.8513999104908554</v>
      </c>
      <c r="IQ538" s="58">
        <f t="shared" si="2173"/>
        <v>7.0230094893241599E-2</v>
      </c>
      <c r="IR538" s="58">
        <f t="shared" si="2314"/>
        <v>8.110873659220473E-2</v>
      </c>
      <c r="IS538" s="58">
        <f t="shared" si="2174"/>
        <v>2.2408476085344091</v>
      </c>
      <c r="IT538" s="55">
        <f t="shared" si="2353"/>
        <v>0.71427784550484308</v>
      </c>
      <c r="IU538" s="56">
        <f t="shared" si="2354"/>
        <v>3.1340861656886376E-2</v>
      </c>
      <c r="IV538" s="260">
        <f t="shared" si="2355"/>
        <v>1.1167820378612607</v>
      </c>
      <c r="IW538" s="57">
        <f t="shared" si="2175"/>
        <v>0</v>
      </c>
      <c r="IX538" s="58">
        <f t="shared" si="2315"/>
        <v>0</v>
      </c>
      <c r="IY538" s="58">
        <f t="shared" si="2176"/>
        <v>0</v>
      </c>
      <c r="IZ538" s="58">
        <f t="shared" si="2316"/>
        <v>0</v>
      </c>
      <c r="JA538" s="58">
        <f t="shared" si="2177"/>
        <v>0</v>
      </c>
      <c r="JB538" s="55"/>
      <c r="JC538" s="56"/>
      <c r="JD538" s="260"/>
      <c r="JE538" s="57">
        <f t="shared" si="2178"/>
        <v>0</v>
      </c>
      <c r="JF538" s="58">
        <f t="shared" si="2317"/>
        <v>0</v>
      </c>
      <c r="JG538" s="58">
        <f t="shared" si="2179"/>
        <v>0</v>
      </c>
      <c r="JH538" s="58">
        <f t="shared" si="2318"/>
        <v>0</v>
      </c>
      <c r="JI538" s="58">
        <f t="shared" si="2180"/>
        <v>0</v>
      </c>
      <c r="JJ538" s="55"/>
      <c r="JK538" s="56"/>
      <c r="JL538" s="260"/>
      <c r="JM538" s="57">
        <f t="shared" si="2181"/>
        <v>239.26548039045784</v>
      </c>
      <c r="JN538" s="58">
        <f t="shared" si="2319"/>
        <v>276.7583811676426</v>
      </c>
      <c r="JO538" s="58">
        <f t="shared" si="2182"/>
        <v>15.472519923572374</v>
      </c>
      <c r="JP538" s="58">
        <f t="shared" si="2320"/>
        <v>17.869213259733737</v>
      </c>
      <c r="JQ538" s="58">
        <f t="shared" si="2183"/>
        <v>325.86795569792196</v>
      </c>
      <c r="JR538" s="55">
        <f t="shared" si="2184"/>
        <v>0.73424059103330741</v>
      </c>
      <c r="JS538" s="56">
        <f t="shared" si="2185"/>
        <v>4.7480949424543374E-2</v>
      </c>
      <c r="JT538" s="260">
        <f t="shared" si="2186"/>
        <v>1.1224102996807812</v>
      </c>
      <c r="JU538" s="57">
        <f t="shared" si="2187"/>
        <v>0</v>
      </c>
      <c r="JV538" s="58">
        <f t="shared" si="2321"/>
        <v>0</v>
      </c>
      <c r="JW538" s="58">
        <f t="shared" si="2188"/>
        <v>0</v>
      </c>
      <c r="JX538" s="58">
        <f t="shared" si="2322"/>
        <v>0</v>
      </c>
      <c r="JY538" s="58">
        <f t="shared" si="2189"/>
        <v>0</v>
      </c>
      <c r="JZ538" s="55"/>
      <c r="KA538" s="56"/>
      <c r="KB538" s="260"/>
      <c r="KC538" s="57">
        <f t="shared" si="2190"/>
        <v>0</v>
      </c>
      <c r="KD538" s="58">
        <f t="shared" si="2323"/>
        <v>0</v>
      </c>
      <c r="KE538" s="58">
        <f t="shared" si="2191"/>
        <v>0</v>
      </c>
      <c r="KF538" s="58">
        <f t="shared" si="2324"/>
        <v>0</v>
      </c>
      <c r="KG538" s="58">
        <f t="shared" si="2192"/>
        <v>0</v>
      </c>
      <c r="KH538" s="55"/>
      <c r="KI538" s="56"/>
      <c r="KJ538" s="260"/>
      <c r="KK538" s="57">
        <f t="shared" si="2193"/>
        <v>57.529341522300491</v>
      </c>
      <c r="KL538" s="58">
        <f t="shared" si="2325"/>
        <v>66.544189338844987</v>
      </c>
      <c r="KM538" s="58">
        <f t="shared" si="2194"/>
        <v>2.5293021225417358</v>
      </c>
      <c r="KN538" s="58">
        <f t="shared" si="2326"/>
        <v>2.9210910213234507</v>
      </c>
      <c r="KO538" s="58">
        <f t="shared" si="2195"/>
        <v>74.772518002165626</v>
      </c>
      <c r="KP538" s="55">
        <f t="shared" si="2196"/>
        <v>0.76939152324165783</v>
      </c>
      <c r="KQ538" s="56">
        <f t="shared" si="2197"/>
        <v>3.3826627618297939E-2</v>
      </c>
      <c r="KR538" s="260">
        <f t="shared" si="2198"/>
        <v>1.125803396310042</v>
      </c>
      <c r="KS538" s="57">
        <f t="shared" si="2199"/>
        <v>33.478601054906768</v>
      </c>
      <c r="KT538" s="58">
        <f t="shared" si="2327"/>
        <v>38.724697840210659</v>
      </c>
      <c r="KU538" s="58">
        <f t="shared" si="2200"/>
        <v>1.4717405176672524</v>
      </c>
      <c r="KV538" s="58">
        <f t="shared" si="2328"/>
        <v>1.6997131238539098</v>
      </c>
      <c r="KW538" s="58">
        <f t="shared" si="2201"/>
        <v>43.696550894395749</v>
      </c>
      <c r="KX538" s="55">
        <f t="shared" si="2362"/>
        <v>0.76616118136684619</v>
      </c>
      <c r="KY538" s="56">
        <f t="shared" si="2363"/>
        <v>3.3680931047031654E-2</v>
      </c>
      <c r="KZ538" s="260">
        <f t="shared" si="2364"/>
        <v>1.1252746333393702</v>
      </c>
      <c r="LA538" s="57">
        <f t="shared" si="2202"/>
        <v>173.07933651612908</v>
      </c>
      <c r="LB538" s="58">
        <f t="shared" si="2329"/>
        <v>200.2008685482065</v>
      </c>
      <c r="LC538" s="58">
        <f t="shared" si="2203"/>
        <v>7.4846572116035395</v>
      </c>
      <c r="LD538" s="58">
        <f t="shared" si="2330"/>
        <v>8.6440306136809273</v>
      </c>
      <c r="LE538" s="58">
        <f t="shared" si="2204"/>
        <v>367.66261973183839</v>
      </c>
      <c r="LF538" s="55">
        <f t="shared" si="2331"/>
        <v>0.47075587026597299</v>
      </c>
      <c r="LG538" s="56">
        <f t="shared" si="2332"/>
        <v>2.0357405974702064E-2</v>
      </c>
      <c r="LH538" s="260">
        <f t="shared" si="2333"/>
        <v>1.0769208070561593</v>
      </c>
      <c r="LI538" s="57">
        <f t="shared" si="2205"/>
        <v>99.569545934109513</v>
      </c>
      <c r="LJ538" s="58">
        <f t="shared" si="2334"/>
        <v>115.17209378198449</v>
      </c>
      <c r="LK538" s="58">
        <f t="shared" si="2206"/>
        <v>4.3741964244904956</v>
      </c>
      <c r="LL538" s="58">
        <f t="shared" si="2335"/>
        <v>5.0517594506440737</v>
      </c>
      <c r="LM538" s="58">
        <f t="shared" si="2207"/>
        <v>133.32396977221174</v>
      </c>
      <c r="LN538" s="55">
        <f t="shared" si="2365"/>
        <v>0.7468240415000188</v>
      </c>
      <c r="LO538" s="56">
        <f t="shared" si="2366"/>
        <v>3.2808777236111031E-2</v>
      </c>
      <c r="LP538" s="260">
        <f t="shared" si="2367"/>
        <v>1.1221094068969266</v>
      </c>
      <c r="LQ538" s="57">
        <f t="shared" si="2208"/>
        <v>4.3436640066666643E-2</v>
      </c>
      <c r="LR538" s="58">
        <f t="shared" si="2336"/>
        <v>5.0243161565113312E-2</v>
      </c>
      <c r="LS538" s="58">
        <f t="shared" si="2209"/>
        <v>1.1768208333333328E-3</v>
      </c>
      <c r="LT538" s="58">
        <f t="shared" si="2337"/>
        <v>1.359110380416666E-3</v>
      </c>
      <c r="LU538" s="58">
        <f t="shared" si="2210"/>
        <v>0.89416666666666633</v>
      </c>
      <c r="LV538" s="55">
        <f t="shared" si="2368"/>
        <v>4.857778945013979E-2</v>
      </c>
      <c r="LW538" s="56">
        <f t="shared" si="2369"/>
        <v>1.3161090400745572E-3</v>
      </c>
      <c r="LX538" s="260">
        <f t="shared" si="2370"/>
        <v>1.0078160048971445</v>
      </c>
      <c r="LY538" s="57">
        <f t="shared" si="2211"/>
        <v>7.2736336527069527</v>
      </c>
      <c r="LZ538" s="58">
        <f t="shared" si="2338"/>
        <v>8.4134120460861332</v>
      </c>
      <c r="MA538" s="58">
        <f t="shared" si="2212"/>
        <v>0.19706320754557502</v>
      </c>
      <c r="MB538" s="58">
        <f t="shared" si="2339"/>
        <v>0.2275882983943846</v>
      </c>
      <c r="MC538" s="58">
        <f t="shared" si="2213"/>
        <v>149.73159269999996</v>
      </c>
      <c r="MD538" s="55">
        <f t="shared" si="2371"/>
        <v>4.8577815286319027E-2</v>
      </c>
      <c r="ME538" s="56">
        <f t="shared" si="2372"/>
        <v>1.3161097400493694E-3</v>
      </c>
      <c r="MF538" s="260">
        <f t="shared" si="2373"/>
        <v>1.0078160090541</v>
      </c>
      <c r="MG538" s="57">
        <f t="shared" si="2214"/>
        <v>0</v>
      </c>
      <c r="MH538" s="58">
        <f t="shared" si="2340"/>
        <v>0</v>
      </c>
      <c r="MI538" s="58">
        <f t="shared" si="2215"/>
        <v>0</v>
      </c>
      <c r="MJ538" s="58">
        <f t="shared" si="2341"/>
        <v>0</v>
      </c>
      <c r="MK538" s="58">
        <f t="shared" si="2216"/>
        <v>0</v>
      </c>
      <c r="ML538" s="55"/>
      <c r="MM538" s="56"/>
      <c r="MN538" s="260"/>
      <c r="MO538" s="59">
        <v>3.5025445461533078</v>
      </c>
      <c r="MP538" s="60">
        <v>3.5025445461533078</v>
      </c>
      <c r="MQ538" s="60">
        <v>2.7409999999999992</v>
      </c>
      <c r="MR538" s="61">
        <v>3.1709999999999994</v>
      </c>
      <c r="MS538" s="59">
        <f t="shared" si="2217"/>
        <v>1.0952102809604729</v>
      </c>
      <c r="MT538" s="60">
        <f>GX538</f>
        <v>1.0952102809604729</v>
      </c>
      <c r="MU538" s="60">
        <f t="shared" si="2342"/>
        <v>1.0986695916228484</v>
      </c>
      <c r="MV538" s="61">
        <f t="shared" si="2374"/>
        <v>1.1015849142530303</v>
      </c>
      <c r="MW538" s="66">
        <f t="shared" si="2343"/>
        <v>3.8360227964691362</v>
      </c>
      <c r="MX538" s="67">
        <f t="shared" si="2375"/>
        <v>3.8360227964691362</v>
      </c>
      <c r="MY538" s="67">
        <f t="shared" si="2344"/>
        <v>3.0114533506382264</v>
      </c>
      <c r="MZ538" s="261">
        <f t="shared" si="2376"/>
        <v>3.4931257630963581</v>
      </c>
      <c r="NA538" s="59">
        <f t="shared" si="2218"/>
        <v>1.0951478219864774</v>
      </c>
      <c r="NB538" s="60">
        <f>NF538/J538</f>
        <v>1.0951478219864774</v>
      </c>
      <c r="NC538" s="60">
        <f t="shared" si="2219"/>
        <v>1.0986439345153236</v>
      </c>
      <c r="ND538" s="262">
        <f>NH538/L538</f>
        <v>1.1021337761071046</v>
      </c>
      <c r="NE538" s="62">
        <f t="shared" si="2220"/>
        <v>3.8358040311304102</v>
      </c>
      <c r="NF538" s="63">
        <f>NE538+NQ538+NR538+OB538</f>
        <v>3.8358040311304102</v>
      </c>
      <c r="NG538" s="63">
        <f t="shared" si="2221"/>
        <v>3.0113830245065012</v>
      </c>
      <c r="NH538" s="64">
        <f>NG538+NM538</f>
        <v>3.494866204035628</v>
      </c>
      <c r="NI538" s="238">
        <f t="shared" si="2377"/>
        <v>2.1876533872600135E-4</v>
      </c>
      <c r="NJ538" s="238">
        <f t="shared" si="2378"/>
        <v>2.1876533872600135E-4</v>
      </c>
      <c r="NK538" s="238">
        <f t="shared" si="2379"/>
        <v>7.0326131725195751E-5</v>
      </c>
      <c r="NL538" s="238">
        <f t="shared" si="2380"/>
        <v>-1.7404409392698383E-3</v>
      </c>
      <c r="NM538" s="239">
        <f t="shared" si="2222"/>
        <v>0.48348317952912673</v>
      </c>
      <c r="NN538" s="240">
        <f t="shared" si="2223"/>
        <v>0.65654602655698391</v>
      </c>
      <c r="NO538" s="240">
        <f>O538*IN538+0.002</f>
        <v>0.34093782709478243</v>
      </c>
      <c r="NP538" s="240">
        <f t="shared" si="2224"/>
        <v>4.9138409665895472E-3</v>
      </c>
      <c r="NQ538" s="240">
        <f>Q538*JD538</f>
        <v>0</v>
      </c>
      <c r="NR538" s="240">
        <f t="shared" si="2225"/>
        <v>0</v>
      </c>
      <c r="NS538" s="240">
        <f t="shared" si="2226"/>
        <v>0.71632225325627452</v>
      </c>
      <c r="NT538" s="240">
        <f t="shared" si="2227"/>
        <v>0</v>
      </c>
      <c r="NU538" s="240">
        <f t="shared" si="2228"/>
        <v>0</v>
      </c>
      <c r="NV538" s="240">
        <f t="shared" si="2229"/>
        <v>0.16549309925757616</v>
      </c>
      <c r="NW538" s="240">
        <f t="shared" si="2230"/>
        <v>9.6661091003851896E-2</v>
      </c>
      <c r="NX538" s="240">
        <f t="shared" si="2231"/>
        <v>0.77861374350160317</v>
      </c>
      <c r="NY538" s="240">
        <f t="shared" si="2232"/>
        <v>0.29421708648837414</v>
      </c>
      <c r="NZ538" s="240">
        <f t="shared" si="2233"/>
        <v>1.81406880881486E-3</v>
      </c>
      <c r="OA538" s="240">
        <f t="shared" si="2234"/>
        <v>0.29680181466643241</v>
      </c>
      <c r="OB538" s="241">
        <f t="shared" si="2235"/>
        <v>0</v>
      </c>
      <c r="OC538" s="4"/>
      <c r="OD538" s="4"/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136"/>
      <c r="OP538" s="13"/>
      <c r="OQ538" s="13"/>
      <c r="OR538" s="13"/>
      <c r="OS538" s="13"/>
      <c r="OT538" s="13"/>
    </row>
    <row r="539" spans="1:410" ht="15" customHeight="1">
      <c r="A539" s="242">
        <v>520</v>
      </c>
      <c r="B539" s="49" t="s">
        <v>589</v>
      </c>
      <c r="C539" s="50">
        <v>1</v>
      </c>
      <c r="D539" s="51">
        <v>128.19999999999999</v>
      </c>
      <c r="E539" s="52">
        <v>128.19999999999999</v>
      </c>
      <c r="F539" s="52"/>
      <c r="G539" s="52"/>
      <c r="H539" s="53"/>
      <c r="I539" s="57">
        <v>1.5839898819090208</v>
      </c>
      <c r="J539" s="58"/>
      <c r="K539" s="58">
        <v>1.2151999999999998</v>
      </c>
      <c r="L539" s="243"/>
      <c r="M539" s="1">
        <v>0</v>
      </c>
      <c r="N539" s="2">
        <v>0</v>
      </c>
      <c r="O539" s="2">
        <v>0.36878988190902101</v>
      </c>
      <c r="P539" s="2">
        <v>0</v>
      </c>
      <c r="Q539" s="2">
        <v>0</v>
      </c>
      <c r="R539" s="2">
        <v>0</v>
      </c>
      <c r="S539" s="2">
        <v>0.26140000000000002</v>
      </c>
      <c r="T539" s="2">
        <v>0</v>
      </c>
      <c r="U539" s="2">
        <v>0</v>
      </c>
      <c r="V539" s="2">
        <v>0.53280000000000005</v>
      </c>
      <c r="W539" s="2">
        <v>0</v>
      </c>
      <c r="X539" s="2">
        <v>0.41220000000000001</v>
      </c>
      <c r="Y539" s="2">
        <v>0</v>
      </c>
      <c r="Z539" s="2">
        <v>8.8000000000000005E-3</v>
      </c>
      <c r="AA539" s="2">
        <v>0</v>
      </c>
      <c r="AB539" s="3">
        <v>0</v>
      </c>
      <c r="AC539" s="244">
        <v>0</v>
      </c>
      <c r="AD539" s="108">
        <v>0</v>
      </c>
      <c r="AE539" s="108">
        <v>0</v>
      </c>
      <c r="AF539" s="108">
        <f t="shared" si="2236"/>
        <v>0</v>
      </c>
      <c r="AG539" s="108">
        <f t="shared" si="2237"/>
        <v>0</v>
      </c>
      <c r="AH539" s="108">
        <v>0</v>
      </c>
      <c r="AI539" s="108">
        <v>0</v>
      </c>
      <c r="AJ539" s="108">
        <f t="shared" si="2238"/>
        <v>0</v>
      </c>
      <c r="AK539" s="108">
        <f t="shared" si="2239"/>
        <v>0</v>
      </c>
      <c r="AL539" s="108">
        <v>0</v>
      </c>
      <c r="AM539" s="245">
        <v>0</v>
      </c>
      <c r="AN539" s="244">
        <v>0</v>
      </c>
      <c r="AO539" s="108">
        <v>0</v>
      </c>
      <c r="AP539" s="108">
        <v>0</v>
      </c>
      <c r="AQ539" s="108">
        <f t="shared" si="2240"/>
        <v>0</v>
      </c>
      <c r="AR539" s="108">
        <f t="shared" si="2241"/>
        <v>0</v>
      </c>
      <c r="AS539" s="246">
        <v>0</v>
      </c>
      <c r="AT539" s="247">
        <v>0</v>
      </c>
      <c r="AU539" s="108">
        <v>0</v>
      </c>
      <c r="AV539" s="108">
        <f t="shared" si="2242"/>
        <v>0</v>
      </c>
      <c r="AW539" s="108">
        <f t="shared" si="2243"/>
        <v>0</v>
      </c>
      <c r="AX539" s="108">
        <v>0</v>
      </c>
      <c r="AY539" s="245">
        <v>0</v>
      </c>
      <c r="AZ539" s="248">
        <v>6</v>
      </c>
      <c r="BA539" s="108">
        <v>30.582999999999991</v>
      </c>
      <c r="BB539" s="108">
        <v>3.1893694477583998</v>
      </c>
      <c r="BC539" s="109">
        <v>2.55149555820672</v>
      </c>
      <c r="BD539" s="109">
        <v>0.63787388955167978</v>
      </c>
      <c r="BE539" s="108">
        <v>1.1960137499999999</v>
      </c>
      <c r="BF539" s="109">
        <v>0.95681099999999997</v>
      </c>
      <c r="BG539" s="109">
        <v>0.23920274999999991</v>
      </c>
      <c r="BH539" s="108">
        <v>2.5526919734363624</v>
      </c>
      <c r="BI539" s="109">
        <f t="shared" si="2244"/>
        <v>1.4940089259091529</v>
      </c>
      <c r="BJ539" s="108">
        <f t="shared" si="2245"/>
        <v>4.9381826226126434E-2</v>
      </c>
      <c r="BK539" s="108">
        <v>1.8760537585597377</v>
      </c>
      <c r="BL539" s="245">
        <v>47.27655471570538</v>
      </c>
      <c r="BM539" s="244">
        <v>0</v>
      </c>
      <c r="BN539" s="108">
        <v>0</v>
      </c>
      <c r="BO539" s="108">
        <v>0</v>
      </c>
      <c r="BP539" s="108">
        <f t="shared" si="2246"/>
        <v>0</v>
      </c>
      <c r="BQ539" s="108">
        <f t="shared" si="2247"/>
        <v>0</v>
      </c>
      <c r="BR539" s="108">
        <v>0</v>
      </c>
      <c r="BS539" s="108">
        <v>0</v>
      </c>
      <c r="BT539" s="108">
        <f t="shared" si="2248"/>
        <v>0</v>
      </c>
      <c r="BU539" s="108">
        <f t="shared" si="2249"/>
        <v>0</v>
      </c>
      <c r="BV539" s="108">
        <v>0</v>
      </c>
      <c r="BW539" s="245">
        <v>0</v>
      </c>
      <c r="BX539" s="107">
        <v>0</v>
      </c>
      <c r="BY539" s="108">
        <v>0</v>
      </c>
      <c r="BZ539" s="109">
        <f t="shared" si="2250"/>
        <v>0</v>
      </c>
      <c r="CA539" s="109">
        <f t="shared" si="2251"/>
        <v>0</v>
      </c>
      <c r="CB539" s="108">
        <v>0</v>
      </c>
      <c r="CC539" s="110">
        <v>0</v>
      </c>
      <c r="CD539" s="244">
        <v>0</v>
      </c>
      <c r="CE539" s="108">
        <v>0</v>
      </c>
      <c r="CF539" s="109">
        <f t="shared" si="2252"/>
        <v>0</v>
      </c>
      <c r="CG539" s="109">
        <f t="shared" si="2253"/>
        <v>0</v>
      </c>
      <c r="CH539" s="108">
        <v>0</v>
      </c>
      <c r="CI539" s="245">
        <v>0</v>
      </c>
      <c r="CJ539" s="249">
        <v>11.95968001886121</v>
      </c>
      <c r="CK539" s="250">
        <v>2.6311296041494661</v>
      </c>
      <c r="CL539" s="250">
        <v>2.0385520321010135</v>
      </c>
      <c r="CM539" s="251">
        <v>2.0385520321010135</v>
      </c>
      <c r="CN539" s="252">
        <f t="shared" si="2141"/>
        <v>0.99369218804763904</v>
      </c>
      <c r="CO539" s="250">
        <v>8.0494985157345944</v>
      </c>
      <c r="CP539" s="252">
        <f t="shared" si="2254"/>
        <v>0.79669106609631579</v>
      </c>
      <c r="CQ539" s="250">
        <v>2.5190100655139838</v>
      </c>
      <c r="CR539" s="250">
        <v>1.8015567924717786</v>
      </c>
      <c r="CS539" s="252">
        <f t="shared" si="2255"/>
        <v>3.4851116150366561E-2</v>
      </c>
      <c r="CT539" s="252">
        <f t="shared" si="2256"/>
        <v>1.0543935408163729</v>
      </c>
      <c r="CU539" s="250">
        <f t="shared" si="2142"/>
        <v>26.480416963318063</v>
      </c>
      <c r="CV539" s="245">
        <f t="shared" si="2257"/>
        <v>33.365325373780763</v>
      </c>
      <c r="CW539" s="244">
        <v>0</v>
      </c>
      <c r="CX539" s="108">
        <v>0</v>
      </c>
      <c r="CY539" s="108">
        <f t="shared" si="2258"/>
        <v>0</v>
      </c>
      <c r="CZ539" s="108">
        <f t="shared" si="2259"/>
        <v>0</v>
      </c>
      <c r="DA539" s="108">
        <v>0</v>
      </c>
      <c r="DB539" s="245">
        <v>0</v>
      </c>
      <c r="DC539" s="244">
        <v>0</v>
      </c>
      <c r="DD539" s="108">
        <v>0</v>
      </c>
      <c r="DE539" s="108">
        <f t="shared" si="2260"/>
        <v>0</v>
      </c>
      <c r="DF539" s="108">
        <f t="shared" si="2261"/>
        <v>0</v>
      </c>
      <c r="DG539" s="108">
        <v>0</v>
      </c>
      <c r="DH539" s="245">
        <v>0</v>
      </c>
      <c r="DI539" s="107">
        <v>26.447689544576004</v>
      </c>
      <c r="DJ539" s="108">
        <v>5.8184916998067209</v>
      </c>
      <c r="DK539" s="108">
        <v>0.45540427073538642</v>
      </c>
      <c r="DL539" s="108">
        <v>17.800696791045514</v>
      </c>
      <c r="DM539" s="108">
        <f t="shared" si="2262"/>
        <v>1.7618061641969387</v>
      </c>
      <c r="DN539" s="108">
        <f t="shared" si="2263"/>
        <v>5.5705500537897832</v>
      </c>
      <c r="DO539" s="108">
        <v>3.6881266083499442</v>
      </c>
      <c r="DP539" s="108">
        <f t="shared" si="2264"/>
        <v>7.1346809238529679E-2</v>
      </c>
      <c r="DQ539" s="108">
        <f t="shared" si="2265"/>
        <v>2.1585424838157552</v>
      </c>
      <c r="DR539" s="108">
        <v>2.7105204457256784</v>
      </c>
      <c r="DS539" s="110">
        <v>68.305115232287093</v>
      </c>
      <c r="DT539" s="244">
        <v>0</v>
      </c>
      <c r="DU539" s="108">
        <v>0</v>
      </c>
      <c r="DV539" s="108">
        <v>0</v>
      </c>
      <c r="DW539" s="108">
        <f t="shared" si="2266"/>
        <v>0</v>
      </c>
      <c r="DX539" s="108">
        <f t="shared" si="2267"/>
        <v>0</v>
      </c>
      <c r="DY539" s="108">
        <v>0</v>
      </c>
      <c r="DZ539" s="108">
        <v>0</v>
      </c>
      <c r="EA539" s="108"/>
      <c r="EB539" s="108">
        <v>0</v>
      </c>
      <c r="EC539" s="108">
        <f t="shared" si="2268"/>
        <v>0</v>
      </c>
      <c r="ED539" s="108">
        <f t="shared" si="2269"/>
        <v>0</v>
      </c>
      <c r="EE539" s="108">
        <v>0</v>
      </c>
      <c r="EF539" s="245">
        <v>0</v>
      </c>
      <c r="EG539" s="249">
        <v>9.0112620277777502</v>
      </c>
      <c r="EH539" s="250">
        <v>1.98247764611111</v>
      </c>
      <c r="EI539" s="250">
        <v>22.024676356699914</v>
      </c>
      <c r="EJ539" s="250">
        <v>6.0650569415818998</v>
      </c>
      <c r="EK539" s="250">
        <f t="shared" si="2270"/>
        <v>0.60028294573612695</v>
      </c>
      <c r="EL539" s="250">
        <v>1.8979989192986397</v>
      </c>
      <c r="EM539" s="250">
        <v>2.8530935269684554</v>
      </c>
      <c r="EN539" s="250">
        <f t="shared" si="2271"/>
        <v>5.5193094279204775E-2</v>
      </c>
      <c r="EO539" s="250">
        <f t="shared" si="2272"/>
        <v>1.669824342341774</v>
      </c>
      <c r="EP539" s="250">
        <v>41.936566499139133</v>
      </c>
      <c r="EQ539" s="245">
        <v>52.840073788915312</v>
      </c>
      <c r="ER539" s="244">
        <v>0</v>
      </c>
      <c r="ES539" s="108">
        <v>0</v>
      </c>
      <c r="ET539" s="108">
        <v>0</v>
      </c>
      <c r="EU539" s="108">
        <f t="shared" si="2273"/>
        <v>0</v>
      </c>
      <c r="EV539" s="108">
        <f t="shared" si="2274"/>
        <v>0</v>
      </c>
      <c r="EW539" s="108">
        <v>0</v>
      </c>
      <c r="EX539" s="108">
        <v>0</v>
      </c>
      <c r="EY539" s="108">
        <f t="shared" si="2275"/>
        <v>0</v>
      </c>
      <c r="EZ539" s="108">
        <f t="shared" si="2276"/>
        <v>0</v>
      </c>
      <c r="FA539" s="108">
        <v>0</v>
      </c>
      <c r="FB539" s="245">
        <v>0</v>
      </c>
      <c r="FC539" s="244">
        <v>0.83333333333333293</v>
      </c>
      <c r="FD539" s="108">
        <v>6.0833333333333302E-2</v>
      </c>
      <c r="FE539" s="108">
        <f t="shared" si="2277"/>
        <v>1.1768208333333328E-3</v>
      </c>
      <c r="FF539" s="108">
        <f t="shared" si="2278"/>
        <v>3.5603803333333316E-2</v>
      </c>
      <c r="FG539" s="108">
        <v>4.4708333333333301E-2</v>
      </c>
      <c r="FH539" s="245">
        <v>1.1266499999999995</v>
      </c>
      <c r="FI539" s="244">
        <v>0</v>
      </c>
      <c r="FJ539" s="108">
        <v>0</v>
      </c>
      <c r="FK539" s="108">
        <f t="shared" si="2279"/>
        <v>0</v>
      </c>
      <c r="FL539" s="108">
        <f t="shared" si="2280"/>
        <v>0</v>
      </c>
      <c r="FM539" s="108">
        <v>0</v>
      </c>
      <c r="FN539" s="245">
        <v>0</v>
      </c>
      <c r="FO539" s="244">
        <v>0</v>
      </c>
      <c r="FP539" s="108">
        <v>0</v>
      </c>
      <c r="FQ539" s="108">
        <f t="shared" si="2281"/>
        <v>0</v>
      </c>
      <c r="FR539" s="108">
        <f t="shared" si="2282"/>
        <v>0</v>
      </c>
      <c r="FS539" s="108">
        <v>0</v>
      </c>
      <c r="FT539" s="110">
        <v>0</v>
      </c>
      <c r="FU539" s="253">
        <f t="shared" si="2143"/>
        <v>57.85073054128226</v>
      </c>
      <c r="FV539" s="254">
        <f t="shared" si="2144"/>
        <v>25.235350444373687</v>
      </c>
      <c r="FW539" s="254">
        <f t="shared" si="2145"/>
        <v>4.5019987462543591</v>
      </c>
      <c r="FX539" s="254">
        <f t="shared" si="2146"/>
        <v>30.582999999999991</v>
      </c>
      <c r="FY539" s="254">
        <f t="shared" si="2147"/>
        <v>0</v>
      </c>
      <c r="FZ539" s="254">
        <f t="shared" si="2148"/>
        <v>0</v>
      </c>
      <c r="GA539" s="254">
        <f t="shared" si="2283"/>
        <v>0</v>
      </c>
      <c r="GB539" s="254">
        <f t="shared" si="2284"/>
        <v>0</v>
      </c>
      <c r="GC539" s="254">
        <f t="shared" si="2285"/>
        <v>0</v>
      </c>
      <c r="GD539" s="254">
        <f t="shared" si="2286"/>
        <v>0</v>
      </c>
      <c r="GE539" s="254">
        <f t="shared" si="2149"/>
        <v>31.915252248362009</v>
      </c>
      <c r="GF539" s="255">
        <f t="shared" si="2150"/>
        <v>12.184822027094937</v>
      </c>
      <c r="GG539" s="255">
        <f t="shared" si="2151"/>
        <v>3.1587801760293814</v>
      </c>
      <c r="GH539" s="254">
        <f t="shared" si="2152"/>
        <v>10.956302234559875</v>
      </c>
      <c r="GI539" s="255">
        <f t="shared" si="2153"/>
        <v>7.8230951773839932</v>
      </c>
      <c r="GJ539" s="256">
        <f t="shared" si="2154"/>
        <v>0.2119496667275608</v>
      </c>
      <c r="GK539" s="253">
        <f t="shared" si="2287"/>
        <v>161.04263421483216</v>
      </c>
      <c r="GL539" s="257">
        <f t="shared" si="2288"/>
        <v>202.9137191106885</v>
      </c>
      <c r="GM539" s="221">
        <f t="shared" si="2289"/>
        <v>202.9137191106885</v>
      </c>
      <c r="GN539" s="222">
        <f t="shared" si="2290"/>
        <v>98.101896159659091</v>
      </c>
      <c r="GO539" s="222">
        <f t="shared" si="2291"/>
        <v>9.9196380221542402</v>
      </c>
      <c r="GP539" s="55">
        <f t="shared" si="2292"/>
        <v>0.48346605931629966</v>
      </c>
      <c r="GQ539" s="56">
        <f t="shared" si="2293"/>
        <v>4.888598989575034E-2</v>
      </c>
      <c r="GR539" s="258">
        <f t="shared" si="2294"/>
        <v>1.083331571329716</v>
      </c>
      <c r="GS539" s="227">
        <f t="shared" si="2155"/>
        <v>202.9137191106885</v>
      </c>
      <c r="GT539" s="222">
        <f t="shared" si="2388"/>
        <v>98.101896159659091</v>
      </c>
      <c r="GU539" s="222">
        <f t="shared" si="2389"/>
        <v>9.9196380221542402</v>
      </c>
      <c r="GV539" s="37">
        <f t="shared" si="2345"/>
        <v>0.48346605931629966</v>
      </c>
      <c r="GW539" s="228">
        <f t="shared" si="2346"/>
        <v>4.888598989575034E-2</v>
      </c>
      <c r="GX539" s="258">
        <f t="shared" si="2295"/>
        <v>1.083331571329716</v>
      </c>
      <c r="GY539" s="221">
        <f t="shared" si="2381"/>
        <v>155.63716439498313</v>
      </c>
      <c r="GZ539" s="222">
        <f t="shared" si="2296"/>
        <v>95.805305638751548</v>
      </c>
      <c r="HA539" s="222">
        <f t="shared" si="2297"/>
        <v>5.4369506577688531</v>
      </c>
      <c r="HB539" s="55">
        <f t="shared" si="2298"/>
        <v>0.61556830600956247</v>
      </c>
      <c r="HC539" s="56">
        <f t="shared" si="2299"/>
        <v>3.4933498556750306E-2</v>
      </c>
      <c r="HD539" s="258">
        <f t="shared" si="2300"/>
        <v>1.1018707524781393</v>
      </c>
      <c r="HE539" s="221">
        <f t="shared" si="2301"/>
        <v>155.63716439498313</v>
      </c>
      <c r="HF539" s="222">
        <f t="shared" si="2302"/>
        <v>95.805305638751548</v>
      </c>
      <c r="HG539" s="222">
        <f t="shared" si="2303"/>
        <v>5.4369506577688531</v>
      </c>
      <c r="HH539" s="55">
        <f t="shared" si="2304"/>
        <v>0.61556830600956247</v>
      </c>
      <c r="HI539" s="56">
        <f t="shared" si="2305"/>
        <v>3.4933498556750306E-2</v>
      </c>
      <c r="HJ539" s="259">
        <f t="shared" si="2306"/>
        <v>1.1018707524781393</v>
      </c>
      <c r="HK539" s="54">
        <f t="shared" si="2156"/>
        <v>1.7159862477388708</v>
      </c>
      <c r="HL539" s="55">
        <f t="shared" si="2157"/>
        <v>0</v>
      </c>
      <c r="HM539" s="55">
        <f t="shared" si="2158"/>
        <v>1.3389933384114348</v>
      </c>
      <c r="HN539" s="56">
        <f t="shared" si="2159"/>
        <v>0</v>
      </c>
      <c r="HQ539" s="57">
        <f t="shared" si="2160"/>
        <v>0</v>
      </c>
      <c r="HR539" s="58">
        <f t="shared" si="2307"/>
        <v>0</v>
      </c>
      <c r="HS539" s="58">
        <f t="shared" si="2161"/>
        <v>0</v>
      </c>
      <c r="HT539" s="58">
        <f t="shared" si="2308"/>
        <v>0</v>
      </c>
      <c r="HU539" s="58">
        <f t="shared" si="2162"/>
        <v>0</v>
      </c>
      <c r="HV539" s="55"/>
      <c r="HW539" s="56"/>
      <c r="HX539" s="260"/>
      <c r="HY539" s="57">
        <f t="shared" si="2163"/>
        <v>0</v>
      </c>
      <c r="HZ539" s="58">
        <f t="shared" si="2309"/>
        <v>0</v>
      </c>
      <c r="IA539" s="58">
        <f t="shared" si="2164"/>
        <v>0</v>
      </c>
      <c r="IB539" s="58">
        <f t="shared" si="2310"/>
        <v>0</v>
      </c>
      <c r="IC539" s="58">
        <f t="shared" si="2165"/>
        <v>0</v>
      </c>
      <c r="ID539" s="55"/>
      <c r="IE539" s="56"/>
      <c r="IF539" s="260"/>
      <c r="IG539" s="57">
        <f t="shared" si="2166"/>
        <v>1.8226908896091665</v>
      </c>
      <c r="IH539" s="58">
        <f t="shared" si="2311"/>
        <v>2.108306552010923</v>
      </c>
      <c r="II539" s="58">
        <f t="shared" si="2167"/>
        <v>3.5576883844328466</v>
      </c>
      <c r="IJ539" s="58">
        <f t="shared" si="2312"/>
        <v>4.1087743151814946</v>
      </c>
      <c r="IK539" s="58">
        <f t="shared" si="2168"/>
        <v>37.521075171194745</v>
      </c>
      <c r="IL539" s="55">
        <f t="shared" si="2169"/>
        <v>4.8577789450139797E-2</v>
      </c>
      <c r="IM539" s="56">
        <f t="shared" si="2170"/>
        <v>9.4818401876823472E-2</v>
      </c>
      <c r="IN539" s="260">
        <f t="shared" si="2171"/>
        <v>1.0222995100575569</v>
      </c>
      <c r="IO539" s="57">
        <f t="shared" si="2172"/>
        <v>0</v>
      </c>
      <c r="IP539" s="58">
        <f t="shared" si="2313"/>
        <v>0</v>
      </c>
      <c r="IQ539" s="58">
        <f t="shared" si="2173"/>
        <v>0</v>
      </c>
      <c r="IR539" s="58">
        <f t="shared" si="2314"/>
        <v>0</v>
      </c>
      <c r="IS539" s="58">
        <f t="shared" si="2174"/>
        <v>0</v>
      </c>
      <c r="IT539" s="55"/>
      <c r="IU539" s="56"/>
      <c r="IV539" s="260"/>
      <c r="IW539" s="57">
        <f t="shared" si="2175"/>
        <v>0</v>
      </c>
      <c r="IX539" s="58">
        <f t="shared" si="2315"/>
        <v>0</v>
      </c>
      <c r="IY539" s="58">
        <f t="shared" si="2176"/>
        <v>0</v>
      </c>
      <c r="IZ539" s="58">
        <f t="shared" si="2316"/>
        <v>0</v>
      </c>
      <c r="JA539" s="58">
        <f t="shared" si="2177"/>
        <v>0</v>
      </c>
      <c r="JB539" s="55"/>
      <c r="JC539" s="56"/>
      <c r="JD539" s="260"/>
      <c r="JE539" s="57">
        <f t="shared" si="2178"/>
        <v>0</v>
      </c>
      <c r="JF539" s="58">
        <f t="shared" si="2317"/>
        <v>0</v>
      </c>
      <c r="JG539" s="58">
        <f t="shared" si="2179"/>
        <v>0</v>
      </c>
      <c r="JH539" s="58">
        <f t="shared" si="2318"/>
        <v>0</v>
      </c>
      <c r="JI539" s="58">
        <f t="shared" si="2180"/>
        <v>0</v>
      </c>
      <c r="JJ539" s="55"/>
      <c r="JK539" s="56"/>
      <c r="JL539" s="260"/>
      <c r="JM539" s="57">
        <f t="shared" si="2181"/>
        <v>18.950362022733714</v>
      </c>
      <c r="JN539" s="58">
        <f t="shared" si="2319"/>
        <v>21.919883751696087</v>
      </c>
      <c r="JO539" s="58">
        <f t="shared" si="2182"/>
        <v>1.8252343702943215</v>
      </c>
      <c r="JP539" s="58">
        <f t="shared" si="2320"/>
        <v>2.1079631742529119</v>
      </c>
      <c r="JQ539" s="58">
        <f t="shared" si="2183"/>
        <v>26.480416963318067</v>
      </c>
      <c r="JR539" s="55">
        <f t="shared" si="2184"/>
        <v>0.71563684397359217</v>
      </c>
      <c r="JS539" s="56">
        <f t="shared" si="2185"/>
        <v>6.8927705059279198E-2</v>
      </c>
      <c r="JT539" s="260">
        <f t="shared" si="2186"/>
        <v>1.1228171949643442</v>
      </c>
      <c r="JU539" s="57">
        <f t="shared" si="2187"/>
        <v>0</v>
      </c>
      <c r="JV539" s="58">
        <f t="shared" si="2321"/>
        <v>0</v>
      </c>
      <c r="JW539" s="58">
        <f t="shared" si="2188"/>
        <v>0</v>
      </c>
      <c r="JX539" s="58">
        <f t="shared" si="2322"/>
        <v>0</v>
      </c>
      <c r="JY539" s="58">
        <f t="shared" si="2189"/>
        <v>0</v>
      </c>
      <c r="JZ539" s="55"/>
      <c r="KA539" s="56"/>
      <c r="KB539" s="260"/>
      <c r="KC539" s="57">
        <f t="shared" si="2190"/>
        <v>0</v>
      </c>
      <c r="KD539" s="58">
        <f t="shared" si="2323"/>
        <v>0</v>
      </c>
      <c r="KE539" s="58">
        <f t="shared" si="2191"/>
        <v>0</v>
      </c>
      <c r="KF539" s="58">
        <f t="shared" si="2324"/>
        <v>0</v>
      </c>
      <c r="KG539" s="58">
        <f t="shared" si="2192"/>
        <v>0</v>
      </c>
      <c r="KH539" s="55"/>
      <c r="KI539" s="56"/>
      <c r="KJ539" s="260"/>
      <c r="KK539" s="57">
        <f t="shared" si="2193"/>
        <v>41.695674140261481</v>
      </c>
      <c r="KL539" s="58">
        <f t="shared" si="2325"/>
        <v>48.229386278040458</v>
      </c>
      <c r="KM539" s="58">
        <f t="shared" si="2194"/>
        <v>1.8331529734354683</v>
      </c>
      <c r="KN539" s="58">
        <f t="shared" si="2326"/>
        <v>2.1171083690206225</v>
      </c>
      <c r="KO539" s="58">
        <f t="shared" si="2195"/>
        <v>54.210408914513565</v>
      </c>
      <c r="KP539" s="55">
        <f t="shared" si="2196"/>
        <v>0.76914516926099852</v>
      </c>
      <c r="KQ539" s="56">
        <f t="shared" si="2197"/>
        <v>3.38155164320239E-2</v>
      </c>
      <c r="KR539" s="260">
        <f t="shared" si="2198"/>
        <v>1.125763071518519</v>
      </c>
      <c r="KS539" s="57">
        <f t="shared" si="2199"/>
        <v>0</v>
      </c>
      <c r="KT539" s="58">
        <f t="shared" si="2327"/>
        <v>0</v>
      </c>
      <c r="KU539" s="58">
        <f t="shared" si="2200"/>
        <v>0</v>
      </c>
      <c r="KV539" s="58">
        <f t="shared" si="2328"/>
        <v>0</v>
      </c>
      <c r="KW539" s="58">
        <f t="shared" si="2201"/>
        <v>0</v>
      </c>
      <c r="KX539" s="55"/>
      <c r="KY539" s="56"/>
      <c r="KZ539" s="260"/>
      <c r="LA539" s="57">
        <f t="shared" si="2202"/>
        <v>15.346484053090165</v>
      </c>
      <c r="LB539" s="58">
        <f t="shared" si="2329"/>
        <v>17.751278104209394</v>
      </c>
      <c r="LC539" s="58">
        <f t="shared" si="2203"/>
        <v>0.65547604001533177</v>
      </c>
      <c r="LD539" s="58">
        <f t="shared" si="2330"/>
        <v>0.7570092786137067</v>
      </c>
      <c r="LE539" s="58">
        <f t="shared" si="2204"/>
        <v>41.93656649913914</v>
      </c>
      <c r="LF539" s="55">
        <f t="shared" si="2331"/>
        <v>0.36594517229743145</v>
      </c>
      <c r="LG539" s="56">
        <f t="shared" si="2332"/>
        <v>1.5630178975877464E-2</v>
      </c>
      <c r="LH539" s="260">
        <f t="shared" si="2333"/>
        <v>1.059764723222371</v>
      </c>
      <c r="LI539" s="57">
        <f t="shared" si="2205"/>
        <v>0</v>
      </c>
      <c r="LJ539" s="58">
        <f t="shared" si="2334"/>
        <v>0</v>
      </c>
      <c r="LK539" s="58">
        <f t="shared" si="2206"/>
        <v>0</v>
      </c>
      <c r="LL539" s="58">
        <f t="shared" si="2335"/>
        <v>0</v>
      </c>
      <c r="LM539" s="58">
        <f t="shared" si="2207"/>
        <v>0</v>
      </c>
      <c r="LN539" s="55"/>
      <c r="LO539" s="56"/>
      <c r="LP539" s="260"/>
      <c r="LQ539" s="57">
        <f t="shared" si="2208"/>
        <v>4.3436640066666643E-2</v>
      </c>
      <c r="LR539" s="58">
        <f t="shared" si="2336"/>
        <v>5.0243161565113312E-2</v>
      </c>
      <c r="LS539" s="58">
        <f t="shared" si="2209"/>
        <v>1.1768208333333328E-3</v>
      </c>
      <c r="LT539" s="58">
        <f t="shared" si="2337"/>
        <v>1.359110380416666E-3</v>
      </c>
      <c r="LU539" s="58">
        <f t="shared" si="2210"/>
        <v>0.89416666666666633</v>
      </c>
      <c r="LV539" s="55">
        <f t="shared" si="2368"/>
        <v>4.857778945013979E-2</v>
      </c>
      <c r="LW539" s="56">
        <f t="shared" si="2369"/>
        <v>1.3161090400745572E-3</v>
      </c>
      <c r="LX539" s="260">
        <f t="shared" si="2370"/>
        <v>1.0078160048971445</v>
      </c>
      <c r="LY539" s="57">
        <f t="shared" si="2211"/>
        <v>0</v>
      </c>
      <c r="LZ539" s="58">
        <f t="shared" si="2338"/>
        <v>0</v>
      </c>
      <c r="MA539" s="58">
        <f t="shared" si="2212"/>
        <v>0</v>
      </c>
      <c r="MB539" s="58">
        <f t="shared" si="2339"/>
        <v>0</v>
      </c>
      <c r="MC539" s="58">
        <f t="shared" si="2213"/>
        <v>0</v>
      </c>
      <c r="MD539" s="55"/>
      <c r="ME539" s="56"/>
      <c r="MF539" s="260"/>
      <c r="MG539" s="57">
        <f t="shared" si="2214"/>
        <v>0</v>
      </c>
      <c r="MH539" s="58">
        <f t="shared" si="2340"/>
        <v>0</v>
      </c>
      <c r="MI539" s="58">
        <f t="shared" si="2215"/>
        <v>0</v>
      </c>
      <c r="MJ539" s="58">
        <f t="shared" si="2341"/>
        <v>0</v>
      </c>
      <c r="MK539" s="58">
        <f t="shared" si="2216"/>
        <v>0</v>
      </c>
      <c r="ML539" s="55"/>
      <c r="MM539" s="56"/>
      <c r="MN539" s="260"/>
      <c r="MO539" s="59">
        <v>1.5839898819090208</v>
      </c>
      <c r="MP539" s="60"/>
      <c r="MQ539" s="60">
        <v>1.2151999999999998</v>
      </c>
      <c r="MR539" s="61"/>
      <c r="MS539" s="59">
        <f t="shared" si="2217"/>
        <v>1.083331571329716</v>
      </c>
      <c r="MT539" s="60"/>
      <c r="MU539" s="60">
        <f t="shared" si="2342"/>
        <v>1.1018707524781393</v>
      </c>
      <c r="MV539" s="61"/>
      <c r="MW539" s="66">
        <f t="shared" si="2343"/>
        <v>1.7159862477388708</v>
      </c>
      <c r="MX539" s="67"/>
      <c r="MY539" s="67">
        <f t="shared" si="2344"/>
        <v>1.3389933384114348</v>
      </c>
      <c r="MZ539" s="261"/>
      <c r="NA539" s="59">
        <f t="shared" si="2218"/>
        <v>1.0833582425070329</v>
      </c>
      <c r="NB539" s="60"/>
      <c r="NC539" s="60">
        <f t="shared" si="2219"/>
        <v>1.101888396168617</v>
      </c>
      <c r="ND539" s="262"/>
      <c r="NE539" s="62">
        <f t="shared" si="2220"/>
        <v>1.7160284946138795</v>
      </c>
      <c r="NF539" s="63"/>
      <c r="NG539" s="63">
        <f t="shared" si="2221"/>
        <v>1.3390147790241032</v>
      </c>
      <c r="NH539" s="64"/>
      <c r="NI539" s="238">
        <f t="shared" si="2377"/>
        <v>-4.224687500875568E-5</v>
      </c>
      <c r="NJ539" s="238">
        <f t="shared" si="2378"/>
        <v>0</v>
      </c>
      <c r="NK539" s="238">
        <f t="shared" si="2379"/>
        <v>-2.1440612668399694E-5</v>
      </c>
      <c r="NL539" s="238">
        <f t="shared" si="2380"/>
        <v>0</v>
      </c>
      <c r="NM539" s="239">
        <f t="shared" si="2222"/>
        <v>0</v>
      </c>
      <c r="NN539" s="240">
        <f t="shared" si="2223"/>
        <v>0</v>
      </c>
      <c r="NO539" s="240">
        <f t="shared" ref="NO539:NO550" si="2390">O539*IN539</f>
        <v>0.37701371558977648</v>
      </c>
      <c r="NP539" s="240">
        <f t="shared" si="2224"/>
        <v>0</v>
      </c>
      <c r="NQ539" s="240">
        <f>Q539*JD539</f>
        <v>0</v>
      </c>
      <c r="NR539" s="240">
        <f t="shared" si="2225"/>
        <v>0</v>
      </c>
      <c r="NS539" s="240">
        <f t="shared" si="2226"/>
        <v>0.29350441476367961</v>
      </c>
      <c r="NT539" s="240">
        <f t="shared" si="2227"/>
        <v>0</v>
      </c>
      <c r="NU539" s="240">
        <f t="shared" si="2228"/>
        <v>0</v>
      </c>
      <c r="NV539" s="240">
        <f t="shared" si="2229"/>
        <v>0.59980656450506697</v>
      </c>
      <c r="NW539" s="240">
        <f t="shared" si="2230"/>
        <v>0</v>
      </c>
      <c r="NX539" s="240">
        <f t="shared" si="2231"/>
        <v>0.43683501891226134</v>
      </c>
      <c r="NY539" s="240">
        <f t="shared" si="2232"/>
        <v>0</v>
      </c>
      <c r="NZ539" s="240">
        <f t="shared" si="2233"/>
        <v>8.8687808430948714E-3</v>
      </c>
      <c r="OA539" s="240">
        <f t="shared" si="2234"/>
        <v>0</v>
      </c>
      <c r="OB539" s="241">
        <f t="shared" si="2235"/>
        <v>0</v>
      </c>
      <c r="OC539" s="4"/>
      <c r="OD539" s="4"/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136"/>
      <c r="OP539" s="13"/>
      <c r="OQ539" s="13"/>
      <c r="OR539" s="13"/>
      <c r="OS539" s="13"/>
      <c r="OT539" s="13"/>
    </row>
    <row r="540" spans="1:410" ht="15" customHeight="1">
      <c r="A540" s="242">
        <v>521</v>
      </c>
      <c r="B540" s="49" t="s">
        <v>590</v>
      </c>
      <c r="C540" s="50">
        <v>9</v>
      </c>
      <c r="D540" s="51">
        <v>4215.9399999999996</v>
      </c>
      <c r="E540" s="52">
        <v>4215.9399999999996</v>
      </c>
      <c r="F540" s="52"/>
      <c r="G540" s="52"/>
      <c r="H540" s="53">
        <v>460.11</v>
      </c>
      <c r="I540" s="57">
        <v>3.3227362425174105</v>
      </c>
      <c r="J540" s="58">
        <v>3.9049362425174103</v>
      </c>
      <c r="K540" s="58">
        <v>2.7066999999999997</v>
      </c>
      <c r="L540" s="243">
        <v>3.0666999999999995</v>
      </c>
      <c r="M540" s="1">
        <v>0.36</v>
      </c>
      <c r="N540" s="2">
        <v>0.60980000000000001</v>
      </c>
      <c r="O540" s="2">
        <v>0.25603624251741081</v>
      </c>
      <c r="P540" s="2">
        <v>1.9900000000000001E-2</v>
      </c>
      <c r="Q540" s="2">
        <v>0.24729999999999999</v>
      </c>
      <c r="R540" s="2">
        <v>2.5399999999999999E-2</v>
      </c>
      <c r="S540" s="2">
        <v>0.6522</v>
      </c>
      <c r="T540" s="2">
        <v>3.7199999999999997E-2</v>
      </c>
      <c r="U540" s="2">
        <v>1.1999999999999999E-3</v>
      </c>
      <c r="V540" s="2">
        <v>4.2999999999999997E-2</v>
      </c>
      <c r="W540" s="2">
        <v>7.7200000000000005E-2</v>
      </c>
      <c r="X540" s="2">
        <v>0.74670000000000003</v>
      </c>
      <c r="Y540" s="2">
        <v>0.16500000000000001</v>
      </c>
      <c r="Z540" s="2">
        <v>2.0000000000000001E-4</v>
      </c>
      <c r="AA540" s="2">
        <v>0.3543</v>
      </c>
      <c r="AB540" s="3">
        <v>0.3095</v>
      </c>
      <c r="AC540" s="244">
        <v>585.11</v>
      </c>
      <c r="AD540" s="108">
        <v>128.7242</v>
      </c>
      <c r="AE540" s="108">
        <v>393.81004082999999</v>
      </c>
      <c r="AF540" s="108">
        <f t="shared" si="2236"/>
        <v>38.97695498110842</v>
      </c>
      <c r="AG540" s="108">
        <f t="shared" si="2237"/>
        <v>123.23891417734019</v>
      </c>
      <c r="AH540" s="108">
        <v>15.014147072749999</v>
      </c>
      <c r="AI540" s="108">
        <v>81.954062387957535</v>
      </c>
      <c r="AJ540" s="108">
        <f t="shared" si="2238"/>
        <v>1.5854013368950386</v>
      </c>
      <c r="AK540" s="108">
        <f t="shared" si="2239"/>
        <v>47.96509018567513</v>
      </c>
      <c r="AL540" s="108">
        <v>60.230622514535369</v>
      </c>
      <c r="AM540" s="245">
        <v>1517.8116873662912</v>
      </c>
      <c r="AN540" s="244">
        <v>951.66</v>
      </c>
      <c r="AO540" s="108">
        <v>209.36519999999999</v>
      </c>
      <c r="AP540" s="108">
        <v>640.51761797999995</v>
      </c>
      <c r="AQ540" s="108">
        <f t="shared" si="2240"/>
        <v>63.394590721952518</v>
      </c>
      <c r="AR540" s="108">
        <f t="shared" si="2241"/>
        <v>200.44358337066117</v>
      </c>
      <c r="AS540" s="246">
        <v>99.931037470241705</v>
      </c>
      <c r="AT540" s="247">
        <v>27.136416928837356</v>
      </c>
      <c r="AU540" s="108">
        <v>138.80759144786765</v>
      </c>
      <c r="AV540" s="108">
        <f t="shared" si="2242"/>
        <v>2.6852328565589998</v>
      </c>
      <c r="AW540" s="108">
        <f t="shared" si="2243"/>
        <v>81.239641431510606</v>
      </c>
      <c r="AX540" s="108">
        <v>102.01407234490549</v>
      </c>
      <c r="AY540" s="245">
        <v>2570.7546230916178</v>
      </c>
      <c r="AZ540" s="248">
        <v>137</v>
      </c>
      <c r="BA540" s="108">
        <v>698.31183333333331</v>
      </c>
      <c r="BB540" s="108">
        <v>72.823935723816803</v>
      </c>
      <c r="BC540" s="109">
        <v>58.259148579053445</v>
      </c>
      <c r="BD540" s="109">
        <v>14.564787144763358</v>
      </c>
      <c r="BE540" s="108">
        <v>27.308980624999997</v>
      </c>
      <c r="BF540" s="109">
        <v>21.847184499999997</v>
      </c>
      <c r="BG540" s="109">
        <v>5.4617961249999993</v>
      </c>
      <c r="BH540" s="108">
        <v>58.286466726796959</v>
      </c>
      <c r="BI540" s="109">
        <f t="shared" si="2244"/>
        <v>34.113203808259001</v>
      </c>
      <c r="BJ540" s="108">
        <f t="shared" si="2245"/>
        <v>1.1275516988298873</v>
      </c>
      <c r="BK540" s="108">
        <v>42.83656082044736</v>
      </c>
      <c r="BL540" s="245">
        <v>1079.4813326752735</v>
      </c>
      <c r="BM540" s="244">
        <v>30.59</v>
      </c>
      <c r="BN540" s="108">
        <v>6.7298</v>
      </c>
      <c r="BO540" s="108">
        <v>20.588691270000002</v>
      </c>
      <c r="BP540" s="108">
        <f t="shared" si="2246"/>
        <v>2.0377451297569804</v>
      </c>
      <c r="BQ540" s="108">
        <f t="shared" si="2247"/>
        <v>6.4430250460338003</v>
      </c>
      <c r="BR540" s="108">
        <v>4.0757029580499999</v>
      </c>
      <c r="BS540" s="108">
        <v>4.5248461786476497</v>
      </c>
      <c r="BT540" s="108">
        <f t="shared" si="2248"/>
        <v>8.7533149325938794E-2</v>
      </c>
      <c r="BU540" s="108">
        <f t="shared" si="2249"/>
        <v>2.6482476732847529</v>
      </c>
      <c r="BV540" s="108">
        <v>3.3254520203348825</v>
      </c>
      <c r="BW540" s="245">
        <v>83.801390912439032</v>
      </c>
      <c r="BX540" s="107">
        <v>687.02</v>
      </c>
      <c r="BY540" s="108">
        <v>50.152459999999998</v>
      </c>
      <c r="BZ540" s="109">
        <f t="shared" si="2250"/>
        <v>29.352629959279998</v>
      </c>
      <c r="CA540" s="109">
        <f t="shared" si="2251"/>
        <v>0.97019933869999997</v>
      </c>
      <c r="CB540" s="108">
        <v>36.858623000000001</v>
      </c>
      <c r="CC540" s="110">
        <v>928.83729959999994</v>
      </c>
      <c r="CD540" s="244">
        <v>70.599999999999994</v>
      </c>
      <c r="CE540" s="108">
        <v>5.1537999999999995</v>
      </c>
      <c r="CF540" s="109">
        <f t="shared" si="2252"/>
        <v>3.0163542183999996</v>
      </c>
      <c r="CG540" s="109">
        <f t="shared" si="2253"/>
        <v>9.9700260999999998E-2</v>
      </c>
      <c r="CH540" s="108">
        <v>3.78769</v>
      </c>
      <c r="CI540" s="245">
        <v>95.449787999999998</v>
      </c>
      <c r="CJ540" s="249">
        <v>1017.3218204268153</v>
      </c>
      <c r="CK540" s="250">
        <v>223.81080049389936</v>
      </c>
      <c r="CL540" s="250">
        <v>104.38436703659238</v>
      </c>
      <c r="CM540" s="251">
        <v>67.039103387019864</v>
      </c>
      <c r="CN540" s="252">
        <f t="shared" si="2141"/>
        <v>32.678210946002835</v>
      </c>
      <c r="CO540" s="250">
        <v>684.71150320372942</v>
      </c>
      <c r="CP540" s="252">
        <f t="shared" si="2254"/>
        <v>67.768636318085925</v>
      </c>
      <c r="CQ540" s="250">
        <v>214.27361781257508</v>
      </c>
      <c r="CR540" s="250">
        <v>148.20667985475569</v>
      </c>
      <c r="CS540" s="252">
        <f t="shared" si="2255"/>
        <v>2.8670582217902489</v>
      </c>
      <c r="CT540" s="252">
        <f t="shared" si="2256"/>
        <v>86.740627105233159</v>
      </c>
      <c r="CU540" s="250">
        <f t="shared" si="2142"/>
        <v>2178.4351710157921</v>
      </c>
      <c r="CV540" s="245">
        <f t="shared" si="2257"/>
        <v>2744.8283154798978</v>
      </c>
      <c r="CW540" s="244">
        <v>115.93160000000002</v>
      </c>
      <c r="CX540" s="108">
        <v>8.4630068000000005</v>
      </c>
      <c r="CY540" s="108">
        <f t="shared" si="2258"/>
        <v>0.16371686654600001</v>
      </c>
      <c r="CZ540" s="108">
        <f t="shared" si="2259"/>
        <v>4.9531270638224001</v>
      </c>
      <c r="DA540" s="108">
        <v>6.2197303399999999</v>
      </c>
      <c r="DB540" s="245">
        <v>156.73720456800004</v>
      </c>
      <c r="DC540" s="244">
        <v>3.8744000000000005</v>
      </c>
      <c r="DD540" s="108">
        <v>0.2828312</v>
      </c>
      <c r="DE540" s="108">
        <f t="shared" si="2260"/>
        <v>5.4713695640000006E-3</v>
      </c>
      <c r="DF540" s="108">
        <f t="shared" si="2261"/>
        <v>0.16553205076160002</v>
      </c>
      <c r="DG540" s="108">
        <v>0.20786156</v>
      </c>
      <c r="DH540" s="245">
        <v>5.2381113120000018</v>
      </c>
      <c r="DI540" s="107">
        <v>70.231471167679999</v>
      </c>
      <c r="DJ540" s="108">
        <v>15.4509236568896</v>
      </c>
      <c r="DK540" s="108">
        <v>1.157952256313586</v>
      </c>
      <c r="DL540" s="108">
        <v>47.269502363820529</v>
      </c>
      <c r="DM540" s="108">
        <f t="shared" si="2262"/>
        <v>4.6784517269567729</v>
      </c>
      <c r="DN540" s="108">
        <f t="shared" si="2263"/>
        <v>14.792518069733996</v>
      </c>
      <c r="DO540" s="108">
        <v>9.7900190094633697</v>
      </c>
      <c r="DP540" s="108">
        <f t="shared" si="2264"/>
        <v>0.1893879177380689</v>
      </c>
      <c r="DQ540" s="108">
        <f t="shared" si="2265"/>
        <v>5.7297848456306077</v>
      </c>
      <c r="DR540" s="108">
        <v>7.1949934227083538</v>
      </c>
      <c r="DS540" s="110">
        <v>181.3138342522505</v>
      </c>
      <c r="DT540" s="244">
        <v>125.19</v>
      </c>
      <c r="DU540" s="108">
        <v>27.541799999999999</v>
      </c>
      <c r="DV540" s="108">
        <v>84.259505070000003</v>
      </c>
      <c r="DW540" s="108">
        <f t="shared" si="2266"/>
        <v>8.33950025479818</v>
      </c>
      <c r="DX540" s="108">
        <f t="shared" si="2267"/>
        <v>26.3681695166058</v>
      </c>
      <c r="DY540" s="108">
        <v>2.4505779919999999</v>
      </c>
      <c r="DZ540" s="108">
        <v>1.3038135012500001</v>
      </c>
      <c r="EA540" s="108"/>
      <c r="EB540" s="108">
        <v>17.574435849117247</v>
      </c>
      <c r="EC540" s="108">
        <f t="shared" si="2268"/>
        <v>0.33997746150117314</v>
      </c>
      <c r="ED540" s="108">
        <f t="shared" si="2269"/>
        <v>10.285754920541153</v>
      </c>
      <c r="EE540" s="108">
        <v>12.916006620618361</v>
      </c>
      <c r="EF540" s="245">
        <v>325.48336683958274</v>
      </c>
      <c r="EG540" s="249">
        <v>687.21946518571474</v>
      </c>
      <c r="EH540" s="250">
        <v>151.1882823408572</v>
      </c>
      <c r="EI540" s="250">
        <v>1027.6097078308285</v>
      </c>
      <c r="EJ540" s="250">
        <v>462.53512270164077</v>
      </c>
      <c r="EK540" s="250">
        <f t="shared" si="2270"/>
        <v>45.778951234272199</v>
      </c>
      <c r="EL540" s="250">
        <v>144.74574129825146</v>
      </c>
      <c r="EM540" s="250">
        <v>169.98433819831001</v>
      </c>
      <c r="EN540" s="250">
        <f t="shared" si="2271"/>
        <v>3.2883470224463074</v>
      </c>
      <c r="EO540" s="250">
        <f t="shared" si="2272"/>
        <v>99.486393648648502</v>
      </c>
      <c r="EP540" s="250">
        <v>2498.5369162573511</v>
      </c>
      <c r="EQ540" s="245">
        <v>3148.1565144842625</v>
      </c>
      <c r="ER540" s="244">
        <v>260.77</v>
      </c>
      <c r="ES540" s="108">
        <v>57.369399999999999</v>
      </c>
      <c r="ET540" s="108">
        <v>175.51203081</v>
      </c>
      <c r="EU540" s="108">
        <f t="shared" si="2273"/>
        <v>17.371127737388942</v>
      </c>
      <c r="EV540" s="108">
        <f t="shared" si="2274"/>
        <v>54.924734921681399</v>
      </c>
      <c r="EW540" s="108">
        <v>20.83950027485</v>
      </c>
      <c r="EX540" s="108">
        <v>37.557837969193997</v>
      </c>
      <c r="EY540" s="108">
        <f t="shared" si="2275"/>
        <v>0.72655637551405794</v>
      </c>
      <c r="EZ540" s="108">
        <f t="shared" si="2276"/>
        <v>21.981400712554233</v>
      </c>
      <c r="FA540" s="108">
        <v>27.602438452702199</v>
      </c>
      <c r="FB540" s="245">
        <v>695.58144900809543</v>
      </c>
      <c r="FC540" s="244">
        <v>0.83333333333333293</v>
      </c>
      <c r="FD540" s="108">
        <v>6.0833333333333302E-2</v>
      </c>
      <c r="FE540" s="108">
        <f t="shared" si="2277"/>
        <v>1.1768208333333328E-3</v>
      </c>
      <c r="FF540" s="108">
        <f t="shared" si="2278"/>
        <v>3.5603803333333316E-2</v>
      </c>
      <c r="FG540" s="108">
        <v>4.4708333333333301E-2</v>
      </c>
      <c r="FH540" s="245">
        <v>1.1266499999999995</v>
      </c>
      <c r="FI540" s="244">
        <v>1104.8901091666701</v>
      </c>
      <c r="FJ540" s="108">
        <v>80.656977969166903</v>
      </c>
      <c r="FK540" s="108">
        <f t="shared" si="2279"/>
        <v>1.5603092388135338</v>
      </c>
      <c r="FL540" s="108">
        <f t="shared" si="2280"/>
        <v>47.205948182058378</v>
      </c>
      <c r="FM540" s="108">
        <v>59.277500000000003</v>
      </c>
      <c r="FN540" s="245">
        <v>1493.7895045630044</v>
      </c>
      <c r="FO540" s="244">
        <v>859.77995833333148</v>
      </c>
      <c r="FP540" s="108">
        <v>62.763936958333197</v>
      </c>
      <c r="FQ540" s="108">
        <f t="shared" si="2281"/>
        <v>1.2141683604589557</v>
      </c>
      <c r="FR540" s="108">
        <f t="shared" si="2282"/>
        <v>36.733723855729757</v>
      </c>
      <c r="FS540" s="108">
        <v>46.127194764583301</v>
      </c>
      <c r="FT540" s="110">
        <v>1162.4053080674976</v>
      </c>
      <c r="FU540" s="253">
        <f t="shared" si="2143"/>
        <v>4548.2731632718569</v>
      </c>
      <c r="FV540" s="254">
        <f t="shared" si="2144"/>
        <v>1237.8120951211326</v>
      </c>
      <c r="FW540" s="254">
        <f t="shared" si="2145"/>
        <v>139.92096095389365</v>
      </c>
      <c r="FX540" s="254">
        <f t="shared" si="2146"/>
        <v>698.31183333333331</v>
      </c>
      <c r="FY540" s="254">
        <f t="shared" si="2147"/>
        <v>687.02</v>
      </c>
      <c r="FZ540" s="254">
        <f t="shared" si="2148"/>
        <v>70.599999999999994</v>
      </c>
      <c r="GA540" s="254">
        <f t="shared" si="2283"/>
        <v>115.93160000000002</v>
      </c>
      <c r="GB540" s="254">
        <f t="shared" si="2284"/>
        <v>3.8744000000000005</v>
      </c>
      <c r="GC540" s="254">
        <f t="shared" si="2285"/>
        <v>1104.8901091666701</v>
      </c>
      <c r="GD540" s="254">
        <f t="shared" si="2286"/>
        <v>859.77995833333148</v>
      </c>
      <c r="GE540" s="254">
        <f t="shared" si="2149"/>
        <v>2509.2040142291908</v>
      </c>
      <c r="GF540" s="255">
        <f t="shared" si="2150"/>
        <v>957.98097113971721</v>
      </c>
      <c r="GG540" s="255">
        <f t="shared" si="2151"/>
        <v>248.34595810431995</v>
      </c>
      <c r="GH540" s="254">
        <f t="shared" si="2152"/>
        <v>874.22012388294354</v>
      </c>
      <c r="GI540" s="255">
        <f t="shared" si="2153"/>
        <v>624.21673742696157</v>
      </c>
      <c r="GJ540" s="256">
        <f t="shared" si="2154"/>
        <v>16.911788296515542</v>
      </c>
      <c r="GK540" s="253">
        <f t="shared" si="2287"/>
        <v>12849.838258292351</v>
      </c>
      <c r="GL540" s="257">
        <f t="shared" si="2288"/>
        <v>16190.796205448363</v>
      </c>
      <c r="GM540" s="221">
        <f t="shared" si="2289"/>
        <v>14004.103809780867</v>
      </c>
      <c r="GN540" s="222">
        <f t="shared" si="2290"/>
        <v>7618.1686157275972</v>
      </c>
      <c r="GO540" s="222">
        <f t="shared" si="2291"/>
        <v>507.64724563715845</v>
      </c>
      <c r="GP540" s="55">
        <f t="shared" si="2292"/>
        <v>0.54399544013711543</v>
      </c>
      <c r="GQ540" s="56">
        <f t="shared" si="2293"/>
        <v>3.6249891641234697E-2</v>
      </c>
      <c r="GR540" s="258">
        <f t="shared" si="2294"/>
        <v>1.0908591936847132</v>
      </c>
      <c r="GS540" s="227">
        <f t="shared" si="2155"/>
        <v>16190.796205448363</v>
      </c>
      <c r="GT540" s="222">
        <f t="shared" si="2388"/>
        <v>7724.3932985165538</v>
      </c>
      <c r="GU540" s="222">
        <f t="shared" si="2389"/>
        <v>510.52517126695875</v>
      </c>
      <c r="GV540" s="37">
        <f t="shared" si="2345"/>
        <v>0.47708545030770128</v>
      </c>
      <c r="GW540" s="228">
        <f t="shared" si="2346"/>
        <v>3.1531813802656718E-2</v>
      </c>
      <c r="GX540" s="258">
        <f t="shared" si="2295"/>
        <v>1.0796435680212484</v>
      </c>
      <c r="GY540" s="221">
        <f t="shared" si="2381"/>
        <v>11406.810789739302</v>
      </c>
      <c r="GZ540" s="222">
        <f t="shared" si="2296"/>
        <v>6403.1239113267147</v>
      </c>
      <c r="HA540" s="222">
        <f t="shared" si="2297"/>
        <v>354.18398185634106</v>
      </c>
      <c r="HB540" s="55">
        <f t="shared" si="2298"/>
        <v>0.56134216910886936</v>
      </c>
      <c r="HC540" s="56">
        <f t="shared" si="2299"/>
        <v>3.1050219766504586E-2</v>
      </c>
      <c r="HD540" s="258">
        <f t="shared" si="2300"/>
        <v>1.0927719969411913</v>
      </c>
      <c r="HE540" s="221">
        <f t="shared" si="2301"/>
        <v>12924.622477105593</v>
      </c>
      <c r="HF540" s="222">
        <f t="shared" si="2302"/>
        <v>7565.7297988335422</v>
      </c>
      <c r="HG540" s="222">
        <f t="shared" si="2303"/>
        <v>405.29255081702541</v>
      </c>
      <c r="HH540" s="55">
        <f t="shared" si="2304"/>
        <v>0.58537336871814383</v>
      </c>
      <c r="HI540" s="56">
        <f t="shared" si="2305"/>
        <v>3.1358173249156962E-2</v>
      </c>
      <c r="HJ540" s="259">
        <f t="shared" si="2306"/>
        <v>1.0965853879144276</v>
      </c>
      <c r="HK540" s="54">
        <f t="shared" si="2156"/>
        <v>3.624637378339516</v>
      </c>
      <c r="HL540" s="55">
        <f t="shared" si="2157"/>
        <v>4.2159392977669841</v>
      </c>
      <c r="HM540" s="55">
        <f t="shared" si="2158"/>
        <v>2.9578059641207219</v>
      </c>
      <c r="HN540" s="56">
        <f t="shared" si="2159"/>
        <v>3.3628984091171747</v>
      </c>
      <c r="HQ540" s="57">
        <f t="shared" si="2160"/>
        <v>922.70308532287868</v>
      </c>
      <c r="HR540" s="58">
        <f t="shared" si="2307"/>
        <v>1067.2906587929738</v>
      </c>
      <c r="HS540" s="58">
        <f t="shared" si="2161"/>
        <v>40.562356318003459</v>
      </c>
      <c r="HT540" s="58">
        <f t="shared" si="2308"/>
        <v>46.845465311662196</v>
      </c>
      <c r="HU540" s="58">
        <f t="shared" si="2162"/>
        <v>1204.6124502907073</v>
      </c>
      <c r="HV540" s="55">
        <f t="shared" si="2347"/>
        <v>0.76597505288958634</v>
      </c>
      <c r="HW540" s="56">
        <f t="shared" si="2348"/>
        <v>3.3672536182250655E-2</v>
      </c>
      <c r="HX540" s="260">
        <f t="shared" si="2349"/>
        <v>1.1252441666424287</v>
      </c>
      <c r="HY540" s="57">
        <f t="shared" si="2163"/>
        <v>1504.6787342586495</v>
      </c>
      <c r="HZ540" s="58">
        <f t="shared" si="2309"/>
        <v>1740.46189191698</v>
      </c>
      <c r="IA540" s="58">
        <f t="shared" si="2164"/>
        <v>93.216240507348871</v>
      </c>
      <c r="IB540" s="58">
        <f t="shared" si="2310"/>
        <v>107.65543616193722</v>
      </c>
      <c r="IC540" s="58">
        <f t="shared" si="2165"/>
        <v>2040.2814468981092</v>
      </c>
      <c r="ID540" s="55">
        <f t="shared" si="2350"/>
        <v>0.73748586821011886</v>
      </c>
      <c r="IE540" s="56">
        <f t="shared" si="2351"/>
        <v>4.5687932245361468E-2</v>
      </c>
      <c r="IF540" s="260">
        <f t="shared" si="2352"/>
        <v>1.1226410962533322</v>
      </c>
      <c r="IG540" s="57">
        <f t="shared" si="2166"/>
        <v>41.618108646075981</v>
      </c>
      <c r="IH540" s="58">
        <f t="shared" si="2311"/>
        <v>48.139666270916088</v>
      </c>
      <c r="II540" s="58">
        <f t="shared" si="2167"/>
        <v>81.233884777883333</v>
      </c>
      <c r="IJ540" s="58">
        <f t="shared" si="2312"/>
        <v>93.817013529977459</v>
      </c>
      <c r="IK540" s="58">
        <f t="shared" si="2168"/>
        <v>856.73121640894715</v>
      </c>
      <c r="IL540" s="55">
        <f t="shared" si="2169"/>
        <v>4.857778945013979E-2</v>
      </c>
      <c r="IM540" s="56">
        <f t="shared" si="2170"/>
        <v>9.481840187682343E-2</v>
      </c>
      <c r="IN540" s="260">
        <f t="shared" si="2171"/>
        <v>1.0222995100575569</v>
      </c>
      <c r="IO540" s="57">
        <f t="shared" si="2172"/>
        <v>48.41115271756864</v>
      </c>
      <c r="IP540" s="58">
        <f t="shared" si="2313"/>
        <v>55.997180348411646</v>
      </c>
      <c r="IQ540" s="58">
        <f t="shared" si="2173"/>
        <v>2.1252782790829192</v>
      </c>
      <c r="IR540" s="58">
        <f t="shared" si="2314"/>
        <v>2.4544838845128636</v>
      </c>
      <c r="IS540" s="58">
        <f t="shared" si="2174"/>
        <v>66.509040406697636</v>
      </c>
      <c r="IT540" s="55">
        <f t="shared" si="2353"/>
        <v>0.72788830543243721</v>
      </c>
      <c r="IU540" s="56">
        <f t="shared" si="2354"/>
        <v>3.1954727749596248E-2</v>
      </c>
      <c r="IV540" s="260">
        <f t="shared" si="2355"/>
        <v>1.1190098847896757</v>
      </c>
      <c r="IW540" s="57">
        <f t="shared" si="2175"/>
        <v>35.810208550321597</v>
      </c>
      <c r="IX540" s="58">
        <f t="shared" si="2315"/>
        <v>41.421668230156996</v>
      </c>
      <c r="IY540" s="58">
        <f t="shared" si="2176"/>
        <v>0.97019933869999997</v>
      </c>
      <c r="IZ540" s="58">
        <f t="shared" si="2316"/>
        <v>1.1204832162646301</v>
      </c>
      <c r="JA540" s="58">
        <f t="shared" si="2177"/>
        <v>737.17245999999989</v>
      </c>
      <c r="JB540" s="55">
        <f t="shared" si="2382"/>
        <v>4.8577789450139797E-2</v>
      </c>
      <c r="JC540" s="56">
        <f t="shared" si="2383"/>
        <v>1.3161090400745574E-3</v>
      </c>
      <c r="JD540" s="260">
        <f t="shared" si="2384"/>
        <v>1.0078160048971445</v>
      </c>
      <c r="JE540" s="57">
        <f t="shared" si="2178"/>
        <v>3.6799521464479996</v>
      </c>
      <c r="JF540" s="58">
        <f t="shared" si="2317"/>
        <v>4.2566006477964011</v>
      </c>
      <c r="JG540" s="58">
        <f t="shared" si="2179"/>
        <v>9.9700260999999998E-2</v>
      </c>
      <c r="JH540" s="58">
        <f t="shared" si="2318"/>
        <v>0.1151438314289</v>
      </c>
      <c r="JI540" s="58">
        <f t="shared" si="2180"/>
        <v>75.753799999999998</v>
      </c>
      <c r="JJ540" s="55">
        <f t="shared" ref="JJ540" si="2391">JE540/JI540</f>
        <v>4.857778945013979E-2</v>
      </c>
      <c r="JK540" s="56">
        <f t="shared" ref="JK540" si="2392">JG540/JI540</f>
        <v>1.3161090400745574E-3</v>
      </c>
      <c r="JL540" s="260">
        <f t="shared" ref="JL540" si="2393">1+JJ540*(JH540*$GV$14-JH540)/JH540+JK540*(JI540*$GW$14-JI540)/JI540</f>
        <v>1.0078160048971445</v>
      </c>
      <c r="JM540" s="57">
        <f t="shared" si="2181"/>
        <v>1608.3699997204405</v>
      </c>
      <c r="JN540" s="58">
        <f t="shared" si="2319"/>
        <v>1860.4015786766338</v>
      </c>
      <c r="JO540" s="58">
        <f t="shared" si="2182"/>
        <v>103.313905485879</v>
      </c>
      <c r="JP540" s="58">
        <f t="shared" si="2320"/>
        <v>119.31722944564167</v>
      </c>
      <c r="JQ540" s="58">
        <f t="shared" si="2183"/>
        <v>2178.4351710157916</v>
      </c>
      <c r="JR540" s="55">
        <f t="shared" si="2184"/>
        <v>0.73831437406074696</v>
      </c>
      <c r="JS540" s="56">
        <f t="shared" si="2185"/>
        <v>4.7425742505664892E-2</v>
      </c>
      <c r="JT540" s="260">
        <f t="shared" si="2186"/>
        <v>1.1230401099294465</v>
      </c>
      <c r="JU540" s="57">
        <f t="shared" si="2187"/>
        <v>6.0428150178633278</v>
      </c>
      <c r="JV540" s="58">
        <f t="shared" si="2321"/>
        <v>6.9897241311625118</v>
      </c>
      <c r="JW540" s="58">
        <f t="shared" si="2188"/>
        <v>0.16371686654600001</v>
      </c>
      <c r="JX540" s="58">
        <f t="shared" si="2322"/>
        <v>0.18907660917397542</v>
      </c>
      <c r="JY540" s="58">
        <f t="shared" si="2189"/>
        <v>124.39460680000003</v>
      </c>
      <c r="JZ540" s="55">
        <f t="shared" si="2356"/>
        <v>4.8577789450139783E-2</v>
      </c>
      <c r="KA540" s="56">
        <f t="shared" si="2357"/>
        <v>1.3161090400745572E-3</v>
      </c>
      <c r="KB540" s="260">
        <f t="shared" si="2358"/>
        <v>1.0078160048971445</v>
      </c>
      <c r="KC540" s="57">
        <f t="shared" si="2190"/>
        <v>0.20194910192915203</v>
      </c>
      <c r="KD540" s="58">
        <f t="shared" si="2323"/>
        <v>0.23359452620145016</v>
      </c>
      <c r="KE540" s="58">
        <f t="shared" si="2191"/>
        <v>5.4713695640000006E-3</v>
      </c>
      <c r="KF540" s="58">
        <f t="shared" si="2324"/>
        <v>6.318884709463601E-3</v>
      </c>
      <c r="KG540" s="58">
        <f t="shared" si="2192"/>
        <v>4.1572312000000018</v>
      </c>
      <c r="KH540" s="55">
        <f t="shared" si="2359"/>
        <v>4.8577789450139783E-2</v>
      </c>
      <c r="KI540" s="56">
        <f t="shared" si="2360"/>
        <v>1.3161090400745569E-3</v>
      </c>
      <c r="KJ540" s="260">
        <f t="shared" si="2361"/>
        <v>1.0078160048971445</v>
      </c>
      <c r="KK540" s="57">
        <f t="shared" si="2193"/>
        <v>110.71960438131441</v>
      </c>
      <c r="KL540" s="58">
        <f t="shared" si="2325"/>
        <v>128.06936638786638</v>
      </c>
      <c r="KM540" s="58">
        <f t="shared" si="2194"/>
        <v>4.8678396446948415</v>
      </c>
      <c r="KN540" s="58">
        <f t="shared" si="2326"/>
        <v>5.6218680056580723</v>
      </c>
      <c r="KO540" s="58">
        <f t="shared" si="2195"/>
        <v>143.89986845416706</v>
      </c>
      <c r="KP540" s="55">
        <f t="shared" si="2196"/>
        <v>0.76942116466617372</v>
      </c>
      <c r="KQ540" s="56">
        <f t="shared" si="2197"/>
        <v>3.3827964521352408E-2</v>
      </c>
      <c r="KR540" s="260">
        <f t="shared" si="2198"/>
        <v>1.1258082482075469</v>
      </c>
      <c r="KS540" s="57">
        <f t="shared" si="2199"/>
        <v>197.44958781331928</v>
      </c>
      <c r="KT540" s="58">
        <f t="shared" si="2327"/>
        <v>228.38993822366643</v>
      </c>
      <c r="KU540" s="58">
        <f t="shared" si="2200"/>
        <v>8.6794777162993526</v>
      </c>
      <c r="KV540" s="58">
        <f t="shared" si="2328"/>
        <v>10.023928814554123</v>
      </c>
      <c r="KW540" s="58">
        <f t="shared" si="2201"/>
        <v>258.32013241236723</v>
      </c>
      <c r="KX540" s="55">
        <f t="shared" si="2362"/>
        <v>0.76436004414136116</v>
      </c>
      <c r="KY540" s="56">
        <f t="shared" si="2363"/>
        <v>3.3599695212465822E-2</v>
      </c>
      <c r="KZ540" s="260">
        <f t="shared" si="2364"/>
        <v>1.1249798117053624</v>
      </c>
      <c r="LA540" s="57">
        <f t="shared" si="2202"/>
        <v>1136.3709521617898</v>
      </c>
      <c r="LB540" s="58">
        <f t="shared" si="2329"/>
        <v>1314.4402803655423</v>
      </c>
      <c r="LC540" s="58">
        <f t="shared" si="2203"/>
        <v>49.067298256718509</v>
      </c>
      <c r="LD540" s="58">
        <f t="shared" si="2330"/>
        <v>56.66782275668421</v>
      </c>
      <c r="LE540" s="58">
        <f t="shared" si="2204"/>
        <v>2498.5369162573511</v>
      </c>
      <c r="LF540" s="55">
        <f t="shared" si="2331"/>
        <v>0.45481455357641903</v>
      </c>
      <c r="LG540" s="56">
        <f t="shared" si="2332"/>
        <v>1.963841235942921E-2</v>
      </c>
      <c r="LH540" s="260">
        <f t="shared" si="2333"/>
        <v>1.0743114306199004</v>
      </c>
      <c r="LI540" s="57">
        <f t="shared" si="2205"/>
        <v>411.96488547376742</v>
      </c>
      <c r="LJ540" s="58">
        <f t="shared" si="2334"/>
        <v>476.51978302750683</v>
      </c>
      <c r="LK540" s="58">
        <f t="shared" si="2206"/>
        <v>18.097684112903</v>
      </c>
      <c r="LL540" s="58">
        <f t="shared" si="2335"/>
        <v>20.901015381991677</v>
      </c>
      <c r="LM540" s="58">
        <f t="shared" si="2207"/>
        <v>552.04876905404399</v>
      </c>
      <c r="LN540" s="55">
        <f t="shared" si="2365"/>
        <v>0.74624726757326987</v>
      </c>
      <c r="LO540" s="56">
        <f t="shared" si="2366"/>
        <v>3.2782763276356999E-2</v>
      </c>
      <c r="LP540" s="260">
        <f t="shared" si="2367"/>
        <v>1.1220149968602393</v>
      </c>
      <c r="LQ540" s="57">
        <f t="shared" si="2208"/>
        <v>4.3436640066666643E-2</v>
      </c>
      <c r="LR540" s="58">
        <f t="shared" si="2336"/>
        <v>5.0243161565113312E-2</v>
      </c>
      <c r="LS540" s="58">
        <f t="shared" si="2209"/>
        <v>1.1768208333333328E-3</v>
      </c>
      <c r="LT540" s="58">
        <f t="shared" si="2337"/>
        <v>1.359110380416666E-3</v>
      </c>
      <c r="LU540" s="58">
        <f t="shared" si="2210"/>
        <v>0.89416666666666633</v>
      </c>
      <c r="LV540" s="55">
        <f t="shared" si="2368"/>
        <v>4.857778945013979E-2</v>
      </c>
      <c r="LW540" s="56">
        <f t="shared" si="2369"/>
        <v>1.3161090400745572E-3</v>
      </c>
      <c r="LX540" s="260">
        <f t="shared" si="2370"/>
        <v>1.0078160048971445</v>
      </c>
      <c r="LY540" s="57">
        <f t="shared" si="2211"/>
        <v>57.591256782111223</v>
      </c>
      <c r="LZ540" s="58">
        <f t="shared" si="2338"/>
        <v>66.615806719868061</v>
      </c>
      <c r="MA540" s="58">
        <f t="shared" si="2212"/>
        <v>1.5603092388135338</v>
      </c>
      <c r="MB540" s="58">
        <f t="shared" si="2339"/>
        <v>1.8020011399057503</v>
      </c>
      <c r="MC540" s="58">
        <f t="shared" si="2213"/>
        <v>1185.5472258436541</v>
      </c>
      <c r="MD540" s="55">
        <f t="shared" si="2371"/>
        <v>4.8577783766587938E-2</v>
      </c>
      <c r="ME540" s="56">
        <f t="shared" si="2372"/>
        <v>1.3161088860911409E-3</v>
      </c>
      <c r="MF540" s="260">
        <f t="shared" si="2373"/>
        <v>1.0078160039826798</v>
      </c>
      <c r="MG540" s="57">
        <f t="shared" si="2214"/>
        <v>44.815143103990302</v>
      </c>
      <c r="MH540" s="58">
        <f t="shared" si="2340"/>
        <v>51.837676028385587</v>
      </c>
      <c r="MI540" s="58">
        <f t="shared" si="2215"/>
        <v>1.2141683604589557</v>
      </c>
      <c r="MJ540" s="58">
        <f t="shared" si="2341"/>
        <v>1.4022430394940479</v>
      </c>
      <c r="MK540" s="58">
        <f t="shared" si="2216"/>
        <v>922.54389529166474</v>
      </c>
      <c r="ML540" s="55">
        <f t="shared" si="2385"/>
        <v>4.8577789450139797E-2</v>
      </c>
      <c r="MM540" s="56">
        <f t="shared" si="2386"/>
        <v>1.3161090400745572E-3</v>
      </c>
      <c r="MN540" s="260">
        <f t="shared" si="2387"/>
        <v>1.0078160048971445</v>
      </c>
      <c r="MO540" s="59">
        <v>3.3227362425174105</v>
      </c>
      <c r="MP540" s="60">
        <v>3.9049362425174103</v>
      </c>
      <c r="MQ540" s="60">
        <v>2.7066999999999997</v>
      </c>
      <c r="MR540" s="61">
        <v>3.0666999999999995</v>
      </c>
      <c r="MS540" s="59">
        <f t="shared" si="2217"/>
        <v>1.0908591936847132</v>
      </c>
      <c r="MT540" s="60">
        <f>GX540</f>
        <v>1.0796435680212484</v>
      </c>
      <c r="MU540" s="60">
        <f t="shared" si="2342"/>
        <v>1.0927719969411913</v>
      </c>
      <c r="MV540" s="61">
        <f t="shared" si="2374"/>
        <v>1.0965853879144276</v>
      </c>
      <c r="MW540" s="66">
        <f t="shared" si="2343"/>
        <v>3.624637378339516</v>
      </c>
      <c r="MX540" s="67">
        <f t="shared" si="2375"/>
        <v>4.2159392977669841</v>
      </c>
      <c r="MY540" s="67">
        <f t="shared" si="2344"/>
        <v>2.9578059641207219</v>
      </c>
      <c r="MZ540" s="261">
        <f t="shared" si="2376"/>
        <v>3.3628984091171747</v>
      </c>
      <c r="NA540" s="59">
        <f t="shared" si="2218"/>
        <v>1.0908735696964911</v>
      </c>
      <c r="NB540" s="60">
        <f>NF540/J540</f>
        <v>1.0797706703061982</v>
      </c>
      <c r="NC540" s="60">
        <f t="shared" si="2219"/>
        <v>1.0927888280049776</v>
      </c>
      <c r="ND540" s="262">
        <f>NH540/L540</f>
        <v>1.0965987611283619</v>
      </c>
      <c r="NE540" s="62">
        <f t="shared" si="2220"/>
        <v>3.6246851460348735</v>
      </c>
      <c r="NF540" s="63">
        <f>NE540+NQ540+NR540+OB540</f>
        <v>4.2164356240859915</v>
      </c>
      <c r="NG540" s="63">
        <f t="shared" si="2221"/>
        <v>2.9578515207610723</v>
      </c>
      <c r="NH540" s="64">
        <f>NG540+NM540</f>
        <v>3.3629394207523466</v>
      </c>
      <c r="NI540" s="238">
        <f t="shared" si="2377"/>
        <v>-4.7767695357414652E-5</v>
      </c>
      <c r="NJ540" s="238">
        <f t="shared" si="2378"/>
        <v>-4.9632631900742297E-4</v>
      </c>
      <c r="NK540" s="238">
        <f t="shared" si="2379"/>
        <v>-4.5556640350330468E-5</v>
      </c>
      <c r="NL540" s="238">
        <f t="shared" si="2380"/>
        <v>-4.1011635171894767E-5</v>
      </c>
      <c r="NM540" s="239">
        <f t="shared" si="2222"/>
        <v>0.40508789999127431</v>
      </c>
      <c r="NN540" s="240">
        <f t="shared" si="2223"/>
        <v>0.684586540495282</v>
      </c>
      <c r="NO540" s="240">
        <f t="shared" si="2390"/>
        <v>0.26174572528252688</v>
      </c>
      <c r="NP540" s="240">
        <f t="shared" si="2224"/>
        <v>2.2268296707314547E-2</v>
      </c>
      <c r="NQ540" s="240">
        <f>Q540*JD540+0.005</f>
        <v>0.2542328980110638</v>
      </c>
      <c r="NR540" s="240">
        <f t="shared" si="2225"/>
        <v>2.5598526524387471E-2</v>
      </c>
      <c r="NS540" s="240">
        <f t="shared" si="2226"/>
        <v>0.73244675969598494</v>
      </c>
      <c r="NT540" s="240">
        <f t="shared" si="2227"/>
        <v>3.7490755382173772E-2</v>
      </c>
      <c r="NU540" s="240">
        <f t="shared" si="2228"/>
        <v>1.2093792058765734E-3</v>
      </c>
      <c r="NV540" s="240">
        <f t="shared" si="2229"/>
        <v>4.8409754672924514E-2</v>
      </c>
      <c r="NW540" s="240">
        <f t="shared" si="2230"/>
        <v>8.6848441463653989E-2</v>
      </c>
      <c r="NX540" s="240">
        <f t="shared" si="2231"/>
        <v>0.80218834524387972</v>
      </c>
      <c r="NY540" s="240">
        <f t="shared" si="2232"/>
        <v>0.18513247448193951</v>
      </c>
      <c r="NZ540" s="240">
        <f t="shared" si="2233"/>
        <v>2.0156320097942891E-4</v>
      </c>
      <c r="OA540" s="240">
        <f t="shared" si="2234"/>
        <v>0.35706921021106347</v>
      </c>
      <c r="OB540" s="241">
        <f t="shared" si="2235"/>
        <v>0.31191905351566623</v>
      </c>
      <c r="OC540" s="4"/>
      <c r="OD540" s="4"/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136"/>
      <c r="OP540" s="13"/>
      <c r="OQ540" s="13"/>
      <c r="OR540" s="13"/>
      <c r="OS540" s="13"/>
      <c r="OT540" s="13"/>
    </row>
    <row r="541" spans="1:410" ht="15" customHeight="1">
      <c r="A541" s="242">
        <v>522</v>
      </c>
      <c r="B541" s="49" t="s">
        <v>591</v>
      </c>
      <c r="C541" s="50">
        <v>1</v>
      </c>
      <c r="D541" s="51">
        <v>156.69999999999999</v>
      </c>
      <c r="E541" s="52">
        <v>156.69999999999999</v>
      </c>
      <c r="F541" s="52"/>
      <c r="G541" s="52"/>
      <c r="H541" s="53"/>
      <c r="I541" s="57">
        <v>1.4194137959145647</v>
      </c>
      <c r="J541" s="58"/>
      <c r="K541" s="58">
        <v>0.9165000000000002</v>
      </c>
      <c r="L541" s="243"/>
      <c r="M541" s="1">
        <v>0</v>
      </c>
      <c r="N541" s="2">
        <v>0</v>
      </c>
      <c r="O541" s="2">
        <v>0.50291379591456453</v>
      </c>
      <c r="P541" s="2">
        <v>0</v>
      </c>
      <c r="Q541" s="2">
        <v>0</v>
      </c>
      <c r="R541" s="2">
        <v>0</v>
      </c>
      <c r="S541" s="2">
        <v>0.26140000000000002</v>
      </c>
      <c r="T541" s="2">
        <v>0</v>
      </c>
      <c r="U541" s="2">
        <v>0</v>
      </c>
      <c r="V541" s="2">
        <v>0.2974</v>
      </c>
      <c r="W541" s="2">
        <v>0</v>
      </c>
      <c r="X541" s="2">
        <v>0.35049999999999998</v>
      </c>
      <c r="Y541" s="2">
        <v>0</v>
      </c>
      <c r="Z541" s="2">
        <v>7.1999999999999998E-3</v>
      </c>
      <c r="AA541" s="2">
        <v>0</v>
      </c>
      <c r="AB541" s="3">
        <v>0</v>
      </c>
      <c r="AC541" s="244">
        <v>0</v>
      </c>
      <c r="AD541" s="108">
        <v>0</v>
      </c>
      <c r="AE541" s="108">
        <v>0</v>
      </c>
      <c r="AF541" s="108">
        <f t="shared" si="2236"/>
        <v>0</v>
      </c>
      <c r="AG541" s="108">
        <f t="shared" si="2237"/>
        <v>0</v>
      </c>
      <c r="AH541" s="108">
        <v>0</v>
      </c>
      <c r="AI541" s="108">
        <v>0</v>
      </c>
      <c r="AJ541" s="108">
        <f t="shared" si="2238"/>
        <v>0</v>
      </c>
      <c r="AK541" s="108">
        <f t="shared" si="2239"/>
        <v>0</v>
      </c>
      <c r="AL541" s="108">
        <v>0</v>
      </c>
      <c r="AM541" s="245">
        <v>0</v>
      </c>
      <c r="AN541" s="244">
        <v>0</v>
      </c>
      <c r="AO541" s="108">
        <v>0</v>
      </c>
      <c r="AP541" s="108">
        <v>0</v>
      </c>
      <c r="AQ541" s="108">
        <f t="shared" si="2240"/>
        <v>0</v>
      </c>
      <c r="AR541" s="108">
        <f t="shared" si="2241"/>
        <v>0</v>
      </c>
      <c r="AS541" s="246">
        <v>0</v>
      </c>
      <c r="AT541" s="247">
        <v>0</v>
      </c>
      <c r="AU541" s="108">
        <v>0</v>
      </c>
      <c r="AV541" s="108">
        <f t="shared" si="2242"/>
        <v>0</v>
      </c>
      <c r="AW541" s="108">
        <f t="shared" si="2243"/>
        <v>0</v>
      </c>
      <c r="AX541" s="108">
        <v>0</v>
      </c>
      <c r="AY541" s="245">
        <v>0</v>
      </c>
      <c r="AZ541" s="248">
        <v>10</v>
      </c>
      <c r="BA541" s="108">
        <v>50.971666666666664</v>
      </c>
      <c r="BB541" s="108">
        <v>5.3156157462640001</v>
      </c>
      <c r="BC541" s="109">
        <v>4.2524925970112006</v>
      </c>
      <c r="BD541" s="109">
        <v>1.0631231492527995</v>
      </c>
      <c r="BE541" s="108">
        <v>1.9933562499999999</v>
      </c>
      <c r="BF541" s="109">
        <v>1.5946850000000001</v>
      </c>
      <c r="BG541" s="109">
        <v>0.39867124999999981</v>
      </c>
      <c r="BH541" s="108">
        <v>4.2544866223939382</v>
      </c>
      <c r="BI541" s="109">
        <f t="shared" si="2244"/>
        <v>2.4900148765152554</v>
      </c>
      <c r="BJ541" s="108">
        <f t="shared" si="2245"/>
        <v>8.2303043710210744E-2</v>
      </c>
      <c r="BK541" s="108">
        <v>3.1267562642662305</v>
      </c>
      <c r="BL541" s="245">
        <v>78.794257859508988</v>
      </c>
      <c r="BM541" s="244">
        <v>0</v>
      </c>
      <c r="BN541" s="108">
        <v>0</v>
      </c>
      <c r="BO541" s="108">
        <v>0</v>
      </c>
      <c r="BP541" s="108">
        <f t="shared" si="2246"/>
        <v>0</v>
      </c>
      <c r="BQ541" s="108">
        <f t="shared" si="2247"/>
        <v>0</v>
      </c>
      <c r="BR541" s="108">
        <v>0</v>
      </c>
      <c r="BS541" s="108">
        <v>0</v>
      </c>
      <c r="BT541" s="108">
        <f t="shared" si="2248"/>
        <v>0</v>
      </c>
      <c r="BU541" s="108">
        <f t="shared" si="2249"/>
        <v>0</v>
      </c>
      <c r="BV541" s="108">
        <v>0</v>
      </c>
      <c r="BW541" s="245">
        <v>0</v>
      </c>
      <c r="BX541" s="107">
        <v>0</v>
      </c>
      <c r="BY541" s="108">
        <v>0</v>
      </c>
      <c r="BZ541" s="109">
        <f t="shared" si="2250"/>
        <v>0</v>
      </c>
      <c r="CA541" s="109">
        <f t="shared" si="2251"/>
        <v>0</v>
      </c>
      <c r="CB541" s="108">
        <v>0</v>
      </c>
      <c r="CC541" s="110">
        <v>0</v>
      </c>
      <c r="CD541" s="244">
        <v>0</v>
      </c>
      <c r="CE541" s="108">
        <v>0</v>
      </c>
      <c r="CF541" s="109">
        <f t="shared" si="2252"/>
        <v>0</v>
      </c>
      <c r="CG541" s="109">
        <f t="shared" si="2253"/>
        <v>0</v>
      </c>
      <c r="CH541" s="108">
        <v>0</v>
      </c>
      <c r="CI541" s="245">
        <v>0</v>
      </c>
      <c r="CJ541" s="249">
        <v>14.618423236782775</v>
      </c>
      <c r="CK541" s="250">
        <v>3.2160531120922102</v>
      </c>
      <c r="CL541" s="250">
        <v>2.4917402763668397</v>
      </c>
      <c r="CM541" s="251">
        <v>2.4917402763668397</v>
      </c>
      <c r="CN541" s="252">
        <f t="shared" si="2141"/>
        <v>1.2145987977150159</v>
      </c>
      <c r="CO541" s="250">
        <v>9.8389736147863562</v>
      </c>
      <c r="CP541" s="252">
        <f t="shared" si="2254"/>
        <v>0.97380257454986485</v>
      </c>
      <c r="CQ541" s="250">
        <v>3.0790084030112421</v>
      </c>
      <c r="CR541" s="250">
        <v>2.2020588875220573</v>
      </c>
      <c r="CS541" s="252">
        <f t="shared" si="2255"/>
        <v>4.25988291791142E-2</v>
      </c>
      <c r="CT541" s="252">
        <f t="shared" si="2256"/>
        <v>1.2887946009822595</v>
      </c>
      <c r="CU541" s="250">
        <f t="shared" si="2142"/>
        <v>32.367249127550238</v>
      </c>
      <c r="CV541" s="245">
        <f t="shared" si="2257"/>
        <v>40.782733900713296</v>
      </c>
      <c r="CW541" s="244">
        <v>0</v>
      </c>
      <c r="CX541" s="108">
        <v>0</v>
      </c>
      <c r="CY541" s="108">
        <f t="shared" si="2258"/>
        <v>0</v>
      </c>
      <c r="CZ541" s="108">
        <f t="shared" si="2259"/>
        <v>0</v>
      </c>
      <c r="DA541" s="108">
        <v>0</v>
      </c>
      <c r="DB541" s="245">
        <v>0</v>
      </c>
      <c r="DC541" s="244">
        <v>0</v>
      </c>
      <c r="DD541" s="108">
        <v>0</v>
      </c>
      <c r="DE541" s="108">
        <f t="shared" si="2260"/>
        <v>0</v>
      </c>
      <c r="DF541" s="108">
        <f t="shared" si="2261"/>
        <v>0</v>
      </c>
      <c r="DG541" s="108">
        <v>0</v>
      </c>
      <c r="DH541" s="245">
        <v>0</v>
      </c>
      <c r="DI541" s="107">
        <v>18.040067143279998</v>
      </c>
      <c r="DJ541" s="108">
        <v>3.9688147715215996</v>
      </c>
      <c r="DK541" s="108">
        <v>0.30826686243504647</v>
      </c>
      <c r="DL541" s="108">
        <v>12.141921310986033</v>
      </c>
      <c r="DM541" s="108">
        <f t="shared" si="2262"/>
        <v>1.2017345198335316</v>
      </c>
      <c r="DN541" s="108">
        <f t="shared" si="2263"/>
        <v>3.7996928550599693</v>
      </c>
      <c r="DO541" s="108">
        <v>2.515512116440255</v>
      </c>
      <c r="DP541" s="108">
        <f t="shared" si="2264"/>
        <v>4.8662581892536735E-2</v>
      </c>
      <c r="DQ541" s="108">
        <f t="shared" si="2265"/>
        <v>1.4722487453647553</v>
      </c>
      <c r="DR541" s="108">
        <v>1.8487291102331467</v>
      </c>
      <c r="DS541" s="110">
        <v>46.587973577875296</v>
      </c>
      <c r="DT541" s="244">
        <v>0</v>
      </c>
      <c r="DU541" s="108">
        <v>0</v>
      </c>
      <c r="DV541" s="108">
        <v>0</v>
      </c>
      <c r="DW541" s="108">
        <f t="shared" si="2266"/>
        <v>0</v>
      </c>
      <c r="DX541" s="108">
        <f t="shared" si="2267"/>
        <v>0</v>
      </c>
      <c r="DY541" s="108">
        <v>0</v>
      </c>
      <c r="DZ541" s="108">
        <v>0</v>
      </c>
      <c r="EA541" s="108"/>
      <c r="EB541" s="108">
        <v>0</v>
      </c>
      <c r="EC541" s="108">
        <f t="shared" si="2268"/>
        <v>0</v>
      </c>
      <c r="ED541" s="108">
        <f t="shared" si="2269"/>
        <v>0</v>
      </c>
      <c r="EE541" s="108">
        <v>0</v>
      </c>
      <c r="EF541" s="245">
        <v>0</v>
      </c>
      <c r="EG541" s="249">
        <v>9.4376923333333309</v>
      </c>
      <c r="EH541" s="250">
        <v>2.07629231333333</v>
      </c>
      <c r="EI541" s="250">
        <v>22.755807262406655</v>
      </c>
      <c r="EJ541" s="250">
        <v>6.3520671380269995</v>
      </c>
      <c r="EK541" s="250">
        <f t="shared" si="2270"/>
        <v>0.62868949291908427</v>
      </c>
      <c r="EL541" s="250">
        <v>1.9878158901741692</v>
      </c>
      <c r="EM541" s="250">
        <v>2.9653957104383251</v>
      </c>
      <c r="EN541" s="250">
        <f t="shared" si="2271"/>
        <v>5.7365580018429403E-2</v>
      </c>
      <c r="EO541" s="250">
        <f t="shared" si="2272"/>
        <v>1.7355512166568177</v>
      </c>
      <c r="EP541" s="250">
        <v>43.587254757538638</v>
      </c>
      <c r="EQ541" s="245">
        <v>54.919940994498688</v>
      </c>
      <c r="ER541" s="244">
        <v>0</v>
      </c>
      <c r="ES541" s="108">
        <v>0</v>
      </c>
      <c r="ET541" s="108">
        <v>0</v>
      </c>
      <c r="EU541" s="108">
        <f t="shared" si="2273"/>
        <v>0</v>
      </c>
      <c r="EV541" s="108">
        <f t="shared" si="2274"/>
        <v>0</v>
      </c>
      <c r="EW541" s="108">
        <v>0</v>
      </c>
      <c r="EX541" s="108">
        <v>0</v>
      </c>
      <c r="EY541" s="108">
        <f t="shared" si="2275"/>
        <v>0</v>
      </c>
      <c r="EZ541" s="108">
        <f t="shared" si="2276"/>
        <v>0</v>
      </c>
      <c r="FA541" s="108">
        <v>0</v>
      </c>
      <c r="FB541" s="245">
        <v>0</v>
      </c>
      <c r="FC541" s="244">
        <v>0.83333333333333293</v>
      </c>
      <c r="FD541" s="108">
        <v>6.0833333333333302E-2</v>
      </c>
      <c r="FE541" s="108">
        <f t="shared" si="2277"/>
        <v>1.1768208333333328E-3</v>
      </c>
      <c r="FF541" s="108">
        <f t="shared" si="2278"/>
        <v>3.5603803333333316E-2</v>
      </c>
      <c r="FG541" s="108">
        <v>4.4708333333333301E-2</v>
      </c>
      <c r="FH541" s="245">
        <v>1.1266499999999995</v>
      </c>
      <c r="FI541" s="244">
        <v>0</v>
      </c>
      <c r="FJ541" s="108">
        <v>0</v>
      </c>
      <c r="FK541" s="108">
        <f t="shared" si="2279"/>
        <v>0</v>
      </c>
      <c r="FL541" s="108">
        <f t="shared" si="2280"/>
        <v>0</v>
      </c>
      <c r="FM541" s="108">
        <v>0</v>
      </c>
      <c r="FN541" s="245">
        <v>0</v>
      </c>
      <c r="FO541" s="244">
        <v>0</v>
      </c>
      <c r="FP541" s="108">
        <v>0</v>
      </c>
      <c r="FQ541" s="108">
        <f t="shared" si="2281"/>
        <v>0</v>
      </c>
      <c r="FR541" s="108">
        <f t="shared" si="2282"/>
        <v>0</v>
      </c>
      <c r="FS541" s="108">
        <v>0</v>
      </c>
      <c r="FT541" s="110">
        <v>0</v>
      </c>
      <c r="FU541" s="253">
        <f t="shared" si="2143"/>
        <v>51.357342910343249</v>
      </c>
      <c r="FV541" s="254">
        <f t="shared" si="2144"/>
        <v>26.636343336079658</v>
      </c>
      <c r="FW541" s="254">
        <f t="shared" si="2145"/>
        <v>7.0617763947262162</v>
      </c>
      <c r="FX541" s="254">
        <f t="shared" si="2146"/>
        <v>50.971666666666664</v>
      </c>
      <c r="FY541" s="254">
        <f t="shared" si="2147"/>
        <v>0</v>
      </c>
      <c r="FZ541" s="254">
        <f t="shared" si="2148"/>
        <v>0</v>
      </c>
      <c r="GA541" s="254">
        <f t="shared" si="2283"/>
        <v>0</v>
      </c>
      <c r="GB541" s="254">
        <f t="shared" si="2284"/>
        <v>0</v>
      </c>
      <c r="GC541" s="254">
        <f t="shared" si="2285"/>
        <v>0</v>
      </c>
      <c r="GD541" s="254">
        <f t="shared" si="2286"/>
        <v>0</v>
      </c>
      <c r="GE541" s="254">
        <f t="shared" si="2149"/>
        <v>28.332962063799389</v>
      </c>
      <c r="GF541" s="255">
        <f t="shared" si="2150"/>
        <v>10.817150920859364</v>
      </c>
      <c r="GG541" s="255">
        <f t="shared" si="2151"/>
        <v>2.8042265873024808</v>
      </c>
      <c r="GH541" s="254">
        <f t="shared" si="2152"/>
        <v>11.998286670127909</v>
      </c>
      <c r="GI541" s="255">
        <f t="shared" si="2153"/>
        <v>8.5671001562799542</v>
      </c>
      <c r="GJ541" s="256">
        <f t="shared" si="2154"/>
        <v>0.2321068556336244</v>
      </c>
      <c r="GK541" s="253">
        <f t="shared" si="2287"/>
        <v>176.35837804174307</v>
      </c>
      <c r="GL541" s="257">
        <f t="shared" si="2288"/>
        <v>222.21155633259627</v>
      </c>
      <c r="GM541" s="221">
        <f t="shared" si="2289"/>
        <v>222.21155633259627</v>
      </c>
      <c r="GN541" s="222">
        <f t="shared" si="2290"/>
        <v>89.134408424228027</v>
      </c>
      <c r="GO541" s="222">
        <f t="shared" si="2291"/>
        <v>12.723618395454524</v>
      </c>
      <c r="GP541" s="55">
        <f t="shared" si="2292"/>
        <v>0.40112409046276448</v>
      </c>
      <c r="GQ541" s="56">
        <f t="shared" si="2293"/>
        <v>5.7259031012817284E-2</v>
      </c>
      <c r="GR541" s="258">
        <f t="shared" si="2294"/>
        <v>1.0717255688794005</v>
      </c>
      <c r="GS541" s="227">
        <f>GL541</f>
        <v>222.21155633259627</v>
      </c>
      <c r="GT541" s="222">
        <f t="shared" si="2388"/>
        <v>89.134408424228027</v>
      </c>
      <c r="GU541" s="222">
        <f t="shared" si="2389"/>
        <v>12.723618395454524</v>
      </c>
      <c r="GV541" s="37">
        <f t="shared" si="2345"/>
        <v>0.40112409046276448</v>
      </c>
      <c r="GW541" s="228">
        <f t="shared" si="2346"/>
        <v>5.7259031012817284E-2</v>
      </c>
      <c r="GX541" s="258">
        <f t="shared" si="2295"/>
        <v>1.0717255688794005</v>
      </c>
      <c r="GY541" s="221">
        <f t="shared" si="2381"/>
        <v>143.41729847308727</v>
      </c>
      <c r="GZ541" s="222">
        <f t="shared" si="2296"/>
        <v>85.30675755604878</v>
      </c>
      <c r="HA541" s="222">
        <f t="shared" si="2297"/>
        <v>5.2524727881455462</v>
      </c>
      <c r="HB541" s="55">
        <f t="shared" si="2298"/>
        <v>0.59481498023097179</v>
      </c>
      <c r="HC541" s="56">
        <f t="shared" si="2299"/>
        <v>3.6623704699968188E-2</v>
      </c>
      <c r="HD541" s="258">
        <f t="shared" si="2300"/>
        <v>1.0988805192602185</v>
      </c>
      <c r="HE541" s="221">
        <f t="shared" si="2301"/>
        <v>143.41729847308727</v>
      </c>
      <c r="HF541" s="222">
        <f t="shared" si="2302"/>
        <v>85.30675755604878</v>
      </c>
      <c r="HG541" s="222">
        <f t="shared" si="2303"/>
        <v>5.2524727881455462</v>
      </c>
      <c r="HH541" s="55">
        <f t="shared" si="2304"/>
        <v>0.59481498023097179</v>
      </c>
      <c r="HI541" s="56">
        <f t="shared" si="2305"/>
        <v>3.6623704699968188E-2</v>
      </c>
      <c r="HJ541" s="259">
        <f t="shared" si="2306"/>
        <v>1.0988805192602185</v>
      </c>
      <c r="HK541" s="54">
        <f t="shared" si="2156"/>
        <v>1.5212220579018061</v>
      </c>
      <c r="HL541" s="55">
        <f t="shared" si="2157"/>
        <v>0</v>
      </c>
      <c r="HM541" s="55">
        <f t="shared" si="2158"/>
        <v>1.0071239959019904</v>
      </c>
      <c r="HN541" s="56">
        <f t="shared" si="2159"/>
        <v>0</v>
      </c>
      <c r="HQ541" s="57">
        <f t="shared" si="2160"/>
        <v>0</v>
      </c>
      <c r="HR541" s="58">
        <f t="shared" si="2307"/>
        <v>0</v>
      </c>
      <c r="HS541" s="58">
        <f t="shared" si="2161"/>
        <v>0</v>
      </c>
      <c r="HT541" s="58">
        <f t="shared" si="2308"/>
        <v>0</v>
      </c>
      <c r="HU541" s="58">
        <f t="shared" si="2162"/>
        <v>0</v>
      </c>
      <c r="HV541" s="55"/>
      <c r="HW541" s="56"/>
      <c r="HX541" s="260"/>
      <c r="HY541" s="57">
        <f t="shared" si="2163"/>
        <v>0</v>
      </c>
      <c r="HZ541" s="58">
        <f t="shared" si="2309"/>
        <v>0</v>
      </c>
      <c r="IA541" s="58">
        <f t="shared" si="2164"/>
        <v>0</v>
      </c>
      <c r="IB541" s="58">
        <f t="shared" si="2310"/>
        <v>0</v>
      </c>
      <c r="IC541" s="58">
        <f t="shared" si="2165"/>
        <v>0</v>
      </c>
      <c r="ID541" s="55"/>
      <c r="IE541" s="56"/>
      <c r="IF541" s="260"/>
      <c r="IG541" s="57">
        <f t="shared" si="2166"/>
        <v>3.0378181493486114</v>
      </c>
      <c r="IH541" s="58">
        <f t="shared" si="2311"/>
        <v>3.513844253351539</v>
      </c>
      <c r="II541" s="58">
        <f t="shared" si="2167"/>
        <v>5.9294806407214118</v>
      </c>
      <c r="IJ541" s="58">
        <f t="shared" si="2312"/>
        <v>6.8479571919691589</v>
      </c>
      <c r="IK541" s="58">
        <f t="shared" si="2168"/>
        <v>62.53512528532459</v>
      </c>
      <c r="IL541" s="55">
        <f t="shared" si="2169"/>
        <v>4.8577789450139797E-2</v>
      </c>
      <c r="IM541" s="56">
        <f t="shared" si="2170"/>
        <v>9.4818401876823472E-2</v>
      </c>
      <c r="IN541" s="260">
        <f t="shared" si="2171"/>
        <v>1.0222995100575569</v>
      </c>
      <c r="IO541" s="57">
        <f t="shared" si="2172"/>
        <v>0</v>
      </c>
      <c r="IP541" s="58">
        <f t="shared" si="2313"/>
        <v>0</v>
      </c>
      <c r="IQ541" s="58">
        <f t="shared" si="2173"/>
        <v>0</v>
      </c>
      <c r="IR541" s="58">
        <f t="shared" si="2314"/>
        <v>0</v>
      </c>
      <c r="IS541" s="58">
        <f t="shared" si="2174"/>
        <v>0</v>
      </c>
      <c r="IT541" s="55"/>
      <c r="IU541" s="56"/>
      <c r="IV541" s="260"/>
      <c r="IW541" s="57">
        <f t="shared" si="2175"/>
        <v>0</v>
      </c>
      <c r="IX541" s="58">
        <f t="shared" si="2315"/>
        <v>0</v>
      </c>
      <c r="IY541" s="58">
        <f t="shared" si="2176"/>
        <v>0</v>
      </c>
      <c r="IZ541" s="58">
        <f t="shared" si="2316"/>
        <v>0</v>
      </c>
      <c r="JA541" s="58">
        <f t="shared" si="2177"/>
        <v>0</v>
      </c>
      <c r="JB541" s="55"/>
      <c r="JC541" s="56"/>
      <c r="JD541" s="260"/>
      <c r="JE541" s="57">
        <f t="shared" si="2178"/>
        <v>0</v>
      </c>
      <c r="JF541" s="58">
        <f t="shared" si="2317"/>
        <v>0</v>
      </c>
      <c r="JG541" s="58">
        <f t="shared" si="2179"/>
        <v>0</v>
      </c>
      <c r="JH541" s="58">
        <f t="shared" si="2318"/>
        <v>0</v>
      </c>
      <c r="JI541" s="58">
        <f t="shared" si="2180"/>
        <v>0</v>
      </c>
      <c r="JJ541" s="55"/>
      <c r="JK541" s="56"/>
      <c r="JL541" s="260"/>
      <c r="JM541" s="57">
        <f t="shared" si="2181"/>
        <v>23.163196013747058</v>
      </c>
      <c r="JN541" s="58">
        <f t="shared" si="2319"/>
        <v>26.792868829101224</v>
      </c>
      <c r="JO541" s="58">
        <f t="shared" si="2182"/>
        <v>2.2310002014439951</v>
      </c>
      <c r="JP541" s="58">
        <f t="shared" si="2320"/>
        <v>2.5765821326476699</v>
      </c>
      <c r="JQ541" s="58">
        <f t="shared" si="2183"/>
        <v>32.367249127550238</v>
      </c>
      <c r="JR541" s="55">
        <f t="shared" si="2184"/>
        <v>0.71563684397359217</v>
      </c>
      <c r="JS541" s="56">
        <f t="shared" si="2185"/>
        <v>6.8927705059279212E-2</v>
      </c>
      <c r="JT541" s="260">
        <f t="shared" si="2186"/>
        <v>1.1228171949643442</v>
      </c>
      <c r="JU541" s="57">
        <f t="shared" si="2187"/>
        <v>0</v>
      </c>
      <c r="JV541" s="58">
        <f t="shared" si="2321"/>
        <v>0</v>
      </c>
      <c r="JW541" s="58">
        <f t="shared" si="2188"/>
        <v>0</v>
      </c>
      <c r="JX541" s="58">
        <f t="shared" si="2322"/>
        <v>0</v>
      </c>
      <c r="JY541" s="58">
        <f t="shared" si="2189"/>
        <v>0</v>
      </c>
      <c r="JZ541" s="55"/>
      <c r="KA541" s="56"/>
      <c r="KB541" s="260"/>
      <c r="KC541" s="57">
        <f t="shared" si="2190"/>
        <v>0</v>
      </c>
      <c r="KD541" s="58">
        <f t="shared" si="2323"/>
        <v>0</v>
      </c>
      <c r="KE541" s="58">
        <f t="shared" si="2191"/>
        <v>0</v>
      </c>
      <c r="KF541" s="58">
        <f t="shared" si="2324"/>
        <v>0</v>
      </c>
      <c r="KG541" s="58">
        <f t="shared" si="2192"/>
        <v>0</v>
      </c>
      <c r="KH541" s="55"/>
      <c r="KI541" s="56"/>
      <c r="KJ541" s="260"/>
      <c r="KK541" s="57">
        <f t="shared" si="2193"/>
        <v>28.440650667319762</v>
      </c>
      <c r="KL541" s="58">
        <f t="shared" si="2325"/>
        <v>32.897300626888772</v>
      </c>
      <c r="KM541" s="58">
        <f t="shared" si="2194"/>
        <v>1.2503971017260684</v>
      </c>
      <c r="KN541" s="58">
        <f t="shared" si="2326"/>
        <v>1.4440836127834364</v>
      </c>
      <c r="KO541" s="58">
        <f t="shared" si="2195"/>
        <v>36.974582204662937</v>
      </c>
      <c r="KP541" s="55">
        <f t="shared" si="2196"/>
        <v>0.76919464592984788</v>
      </c>
      <c r="KQ541" s="56">
        <f t="shared" si="2197"/>
        <v>3.3817747954657848E-2</v>
      </c>
      <c r="KR541" s="260">
        <f t="shared" si="2198"/>
        <v>1.1257711701753836</v>
      </c>
      <c r="KS541" s="57">
        <f t="shared" si="2199"/>
        <v>0</v>
      </c>
      <c r="KT541" s="58">
        <f t="shared" si="2327"/>
        <v>0</v>
      </c>
      <c r="KU541" s="58">
        <f t="shared" si="2200"/>
        <v>0</v>
      </c>
      <c r="KV541" s="58">
        <f t="shared" si="2328"/>
        <v>0</v>
      </c>
      <c r="KW541" s="58">
        <f t="shared" si="2201"/>
        <v>0</v>
      </c>
      <c r="KX541" s="55"/>
      <c r="KY541" s="56"/>
      <c r="KZ541" s="260"/>
      <c r="LA541" s="57">
        <f t="shared" si="2202"/>
        <v>16.056492517000464</v>
      </c>
      <c r="LB541" s="58">
        <f t="shared" si="2329"/>
        <v>18.572544894414438</v>
      </c>
      <c r="LC541" s="58">
        <f t="shared" si="2203"/>
        <v>0.68605507293751367</v>
      </c>
      <c r="LD541" s="58">
        <f t="shared" si="2330"/>
        <v>0.79232500373553461</v>
      </c>
      <c r="LE541" s="58">
        <f t="shared" si="2204"/>
        <v>43.587254757538638</v>
      </c>
      <c r="LF541" s="55">
        <f t="shared" si="2331"/>
        <v>0.36837586139153239</v>
      </c>
      <c r="LG541" s="56">
        <f t="shared" si="2332"/>
        <v>1.5739809188576093E-2</v>
      </c>
      <c r="LH541" s="260">
        <f t="shared" si="2333"/>
        <v>1.0601625939233634</v>
      </c>
      <c r="LI541" s="57">
        <f t="shared" si="2205"/>
        <v>0</v>
      </c>
      <c r="LJ541" s="58">
        <f t="shared" si="2334"/>
        <v>0</v>
      </c>
      <c r="LK541" s="58">
        <f t="shared" si="2206"/>
        <v>0</v>
      </c>
      <c r="LL541" s="58">
        <f t="shared" si="2335"/>
        <v>0</v>
      </c>
      <c r="LM541" s="58">
        <f t="shared" si="2207"/>
        <v>0</v>
      </c>
      <c r="LN541" s="55"/>
      <c r="LO541" s="56"/>
      <c r="LP541" s="260"/>
      <c r="LQ541" s="57">
        <f t="shared" si="2208"/>
        <v>4.3436640066666643E-2</v>
      </c>
      <c r="LR541" s="58">
        <f t="shared" si="2336"/>
        <v>5.0243161565113312E-2</v>
      </c>
      <c r="LS541" s="58">
        <f t="shared" si="2209"/>
        <v>1.1768208333333328E-3</v>
      </c>
      <c r="LT541" s="58">
        <f t="shared" si="2337"/>
        <v>1.359110380416666E-3</v>
      </c>
      <c r="LU541" s="58">
        <f t="shared" si="2210"/>
        <v>0.89416666666666633</v>
      </c>
      <c r="LV541" s="55">
        <f t="shared" si="2368"/>
        <v>4.857778945013979E-2</v>
      </c>
      <c r="LW541" s="56">
        <f t="shared" si="2369"/>
        <v>1.3161090400745572E-3</v>
      </c>
      <c r="LX541" s="260">
        <f t="shared" si="2370"/>
        <v>1.0078160048971445</v>
      </c>
      <c r="LY541" s="57">
        <f t="shared" si="2211"/>
        <v>0</v>
      </c>
      <c r="LZ541" s="58">
        <f t="shared" si="2338"/>
        <v>0</v>
      </c>
      <c r="MA541" s="58">
        <f t="shared" si="2212"/>
        <v>0</v>
      </c>
      <c r="MB541" s="58">
        <f t="shared" si="2339"/>
        <v>0</v>
      </c>
      <c r="MC541" s="58">
        <f t="shared" si="2213"/>
        <v>0</v>
      </c>
      <c r="MD541" s="55"/>
      <c r="ME541" s="56"/>
      <c r="MF541" s="260"/>
      <c r="MG541" s="57">
        <f t="shared" si="2214"/>
        <v>0</v>
      </c>
      <c r="MH541" s="58">
        <f t="shared" si="2340"/>
        <v>0</v>
      </c>
      <c r="MI541" s="58">
        <f t="shared" si="2215"/>
        <v>0</v>
      </c>
      <c r="MJ541" s="58">
        <f t="shared" si="2341"/>
        <v>0</v>
      </c>
      <c r="MK541" s="58">
        <f t="shared" si="2216"/>
        <v>0</v>
      </c>
      <c r="ML541" s="55"/>
      <c r="MM541" s="56"/>
      <c r="MN541" s="260"/>
      <c r="MO541" s="59">
        <v>1.4194137959145647</v>
      </c>
      <c r="MP541" s="60"/>
      <c r="MQ541" s="60">
        <v>0.9165000000000002</v>
      </c>
      <c r="MR541" s="61"/>
      <c r="MS541" s="59">
        <f t="shared" si="2217"/>
        <v>1.0717255688794005</v>
      </c>
      <c r="MT541" s="60"/>
      <c r="MU541" s="60">
        <f t="shared" si="2342"/>
        <v>1.0988805192602185</v>
      </c>
      <c r="MV541" s="61"/>
      <c r="MW541" s="66">
        <f t="shared" si="2343"/>
        <v>1.5212220579018061</v>
      </c>
      <c r="MX541" s="67"/>
      <c r="MY541" s="67">
        <f t="shared" si="2344"/>
        <v>1.0071239959019904</v>
      </c>
      <c r="MZ541" s="261"/>
      <c r="NA541" s="59">
        <f t="shared" si="2218"/>
        <v>1.0717667791608876</v>
      </c>
      <c r="NB541" s="60"/>
      <c r="NC541" s="60">
        <f t="shared" si="2219"/>
        <v>1.0989111022141154</v>
      </c>
      <c r="ND541" s="262"/>
      <c r="NE541" s="62">
        <f t="shared" si="2220"/>
        <v>1.5212805523438826</v>
      </c>
      <c r="NF541" s="63"/>
      <c r="NG541" s="63">
        <f t="shared" si="2221"/>
        <v>1.007152025179237</v>
      </c>
      <c r="NH541" s="64"/>
      <c r="NI541" s="238">
        <f t="shared" si="2377"/>
        <v>-5.8494442076506559E-5</v>
      </c>
      <c r="NJ541" s="238">
        <f t="shared" si="2378"/>
        <v>0</v>
      </c>
      <c r="NK541" s="238">
        <f t="shared" si="2379"/>
        <v>-2.8029277246544027E-5</v>
      </c>
      <c r="NL541" s="238">
        <f t="shared" si="2380"/>
        <v>0</v>
      </c>
      <c r="NM541" s="239">
        <f t="shared" si="2222"/>
        <v>0</v>
      </c>
      <c r="NN541" s="240">
        <f t="shared" si="2223"/>
        <v>0</v>
      </c>
      <c r="NO541" s="240">
        <f t="shared" si="2390"/>
        <v>0.51412852716464552</v>
      </c>
      <c r="NP541" s="240">
        <f t="shared" si="2224"/>
        <v>0</v>
      </c>
      <c r="NQ541" s="240">
        <f t="shared" ref="NQ541:NQ552" si="2394">Q541*JD541</f>
        <v>0</v>
      </c>
      <c r="NR541" s="240">
        <f t="shared" si="2225"/>
        <v>0</v>
      </c>
      <c r="NS541" s="240">
        <f t="shared" si="2226"/>
        <v>0.29350441476367961</v>
      </c>
      <c r="NT541" s="240">
        <f t="shared" si="2227"/>
        <v>0</v>
      </c>
      <c r="NU541" s="240">
        <f t="shared" si="2228"/>
        <v>0</v>
      </c>
      <c r="NV541" s="240">
        <f t="shared" si="2229"/>
        <v>0.33480434601015907</v>
      </c>
      <c r="NW541" s="240">
        <f t="shared" si="2230"/>
        <v>0</v>
      </c>
      <c r="NX541" s="240">
        <f t="shared" si="2231"/>
        <v>0.37158698917013888</v>
      </c>
      <c r="NY541" s="240">
        <f t="shared" si="2232"/>
        <v>0</v>
      </c>
      <c r="NZ541" s="240">
        <f t="shared" si="2233"/>
        <v>7.2562752352594399E-3</v>
      </c>
      <c r="OA541" s="240">
        <f t="shared" si="2234"/>
        <v>0</v>
      </c>
      <c r="OB541" s="241">
        <f t="shared" si="2235"/>
        <v>0</v>
      </c>
      <c r="OC541" s="4"/>
      <c r="OD541" s="4"/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136"/>
      <c r="OP541" s="13"/>
      <c r="OQ541" s="13"/>
      <c r="OR541" s="13"/>
      <c r="OS541" s="13"/>
      <c r="OT541" s="13"/>
    </row>
    <row r="542" spans="1:410" ht="15" customHeight="1">
      <c r="A542" s="242">
        <v>523</v>
      </c>
      <c r="B542" s="49" t="s">
        <v>592</v>
      </c>
      <c r="C542" s="50">
        <v>1</v>
      </c>
      <c r="D542" s="51">
        <v>174</v>
      </c>
      <c r="E542" s="52">
        <v>174</v>
      </c>
      <c r="F542" s="52"/>
      <c r="G542" s="52"/>
      <c r="H542" s="53"/>
      <c r="I542" s="57">
        <v>1.2874155544685904</v>
      </c>
      <c r="J542" s="58"/>
      <c r="K542" s="58">
        <v>0.74399999999999977</v>
      </c>
      <c r="L542" s="243"/>
      <c r="M542" s="1">
        <v>0</v>
      </c>
      <c r="N542" s="2">
        <v>0</v>
      </c>
      <c r="O542" s="2">
        <v>0.54341555446859058</v>
      </c>
      <c r="P542" s="2">
        <v>0</v>
      </c>
      <c r="Q542" s="2">
        <v>0</v>
      </c>
      <c r="R542" s="2">
        <v>0</v>
      </c>
      <c r="S542" s="2">
        <v>0.26129999999999998</v>
      </c>
      <c r="T542" s="2">
        <v>0</v>
      </c>
      <c r="U542" s="2">
        <v>0</v>
      </c>
      <c r="V542" s="2">
        <v>0.1484</v>
      </c>
      <c r="W542" s="2">
        <v>0</v>
      </c>
      <c r="X542" s="2">
        <v>0.32779999999999998</v>
      </c>
      <c r="Y542" s="2">
        <v>0</v>
      </c>
      <c r="Z542" s="2">
        <v>6.4999999999999997E-3</v>
      </c>
      <c r="AA542" s="2">
        <v>0</v>
      </c>
      <c r="AB542" s="3">
        <v>0</v>
      </c>
      <c r="AC542" s="244">
        <v>0</v>
      </c>
      <c r="AD542" s="108">
        <v>0</v>
      </c>
      <c r="AE542" s="108">
        <v>0</v>
      </c>
      <c r="AF542" s="108">
        <f t="shared" si="2236"/>
        <v>0</v>
      </c>
      <c r="AG542" s="108">
        <f t="shared" si="2237"/>
        <v>0</v>
      </c>
      <c r="AH542" s="108">
        <v>0</v>
      </c>
      <c r="AI542" s="108">
        <v>0</v>
      </c>
      <c r="AJ542" s="108">
        <f t="shared" si="2238"/>
        <v>0</v>
      </c>
      <c r="AK542" s="108">
        <f t="shared" si="2239"/>
        <v>0</v>
      </c>
      <c r="AL542" s="108">
        <v>0</v>
      </c>
      <c r="AM542" s="245">
        <v>0</v>
      </c>
      <c r="AN542" s="244">
        <v>0</v>
      </c>
      <c r="AO542" s="108">
        <v>0</v>
      </c>
      <c r="AP542" s="108">
        <v>0</v>
      </c>
      <c r="AQ542" s="108">
        <f t="shared" si="2240"/>
        <v>0</v>
      </c>
      <c r="AR542" s="108">
        <f t="shared" si="2241"/>
        <v>0</v>
      </c>
      <c r="AS542" s="246">
        <v>0</v>
      </c>
      <c r="AT542" s="247">
        <v>0</v>
      </c>
      <c r="AU542" s="108">
        <v>0</v>
      </c>
      <c r="AV542" s="108">
        <f t="shared" si="2242"/>
        <v>0</v>
      </c>
      <c r="AW542" s="108">
        <f t="shared" si="2243"/>
        <v>0</v>
      </c>
      <c r="AX542" s="108">
        <v>0</v>
      </c>
      <c r="AY542" s="245">
        <v>0</v>
      </c>
      <c r="AZ542" s="248">
        <v>12</v>
      </c>
      <c r="BA542" s="108">
        <v>61.165999999999983</v>
      </c>
      <c r="BB542" s="108">
        <v>6.3787388955167996</v>
      </c>
      <c r="BC542" s="109">
        <v>5.1029911164134401</v>
      </c>
      <c r="BD542" s="109">
        <v>1.2757477791033596</v>
      </c>
      <c r="BE542" s="108">
        <v>2.3920274999999998</v>
      </c>
      <c r="BF542" s="109">
        <v>1.9136219999999999</v>
      </c>
      <c r="BG542" s="109">
        <v>0.47840549999999982</v>
      </c>
      <c r="BH542" s="108">
        <v>5.1053839468727249</v>
      </c>
      <c r="BI542" s="109">
        <f t="shared" si="2244"/>
        <v>2.9880178518183058</v>
      </c>
      <c r="BJ542" s="108">
        <f t="shared" si="2245"/>
        <v>9.8763652452252867E-2</v>
      </c>
      <c r="BK542" s="108">
        <v>3.7521075171194753</v>
      </c>
      <c r="BL542" s="245">
        <v>94.553109431410761</v>
      </c>
      <c r="BM542" s="244">
        <v>0</v>
      </c>
      <c r="BN542" s="108">
        <v>0</v>
      </c>
      <c r="BO542" s="108">
        <v>0</v>
      </c>
      <c r="BP542" s="108">
        <f t="shared" si="2246"/>
        <v>0</v>
      </c>
      <c r="BQ542" s="108">
        <f t="shared" si="2247"/>
        <v>0</v>
      </c>
      <c r="BR542" s="108">
        <v>0</v>
      </c>
      <c r="BS542" s="108">
        <v>0</v>
      </c>
      <c r="BT542" s="108">
        <f t="shared" si="2248"/>
        <v>0</v>
      </c>
      <c r="BU542" s="108">
        <f t="shared" si="2249"/>
        <v>0</v>
      </c>
      <c r="BV542" s="108">
        <v>0</v>
      </c>
      <c r="BW542" s="245">
        <v>0</v>
      </c>
      <c r="BX542" s="107">
        <v>0</v>
      </c>
      <c r="BY542" s="108">
        <v>0</v>
      </c>
      <c r="BZ542" s="109">
        <f t="shared" si="2250"/>
        <v>0</v>
      </c>
      <c r="CA542" s="109">
        <f t="shared" si="2251"/>
        <v>0</v>
      </c>
      <c r="CB542" s="108">
        <v>0</v>
      </c>
      <c r="CC542" s="110">
        <v>0</v>
      </c>
      <c r="CD542" s="244">
        <v>0</v>
      </c>
      <c r="CE542" s="108">
        <v>0</v>
      </c>
      <c r="CF542" s="109">
        <f t="shared" si="2252"/>
        <v>0</v>
      </c>
      <c r="CG542" s="109">
        <f t="shared" si="2253"/>
        <v>0</v>
      </c>
      <c r="CH542" s="108">
        <v>0</v>
      </c>
      <c r="CI542" s="245">
        <v>0</v>
      </c>
      <c r="CJ542" s="249">
        <v>16.232327014679022</v>
      </c>
      <c r="CK542" s="250">
        <v>3.571111943229385</v>
      </c>
      <c r="CL542" s="250">
        <v>2.766833491307148</v>
      </c>
      <c r="CM542" s="251">
        <v>2.766833491307148</v>
      </c>
      <c r="CN542" s="252">
        <f t="shared" si="2141"/>
        <v>1.3486929853376692</v>
      </c>
      <c r="CO542" s="250">
        <v>10.925216394210761</v>
      </c>
      <c r="CP542" s="252">
        <f t="shared" si="2254"/>
        <v>1.081312367400616</v>
      </c>
      <c r="CQ542" s="250">
        <v>3.4189372184043156</v>
      </c>
      <c r="CR542" s="250">
        <v>2.4451706855701207</v>
      </c>
      <c r="CS542" s="252">
        <f t="shared" si="2255"/>
        <v>4.7301826912353989E-2</v>
      </c>
      <c r="CT542" s="252">
        <f t="shared" si="2256"/>
        <v>1.4310801568022535</v>
      </c>
      <c r="CU542" s="250">
        <f t="shared" si="2142"/>
        <v>35.940659528996434</v>
      </c>
      <c r="CV542" s="245">
        <f t="shared" si="2257"/>
        <v>45.285231006535504</v>
      </c>
      <c r="CW542" s="244">
        <v>0</v>
      </c>
      <c r="CX542" s="108">
        <v>0</v>
      </c>
      <c r="CY542" s="108">
        <f t="shared" si="2258"/>
        <v>0</v>
      </c>
      <c r="CZ542" s="108">
        <f t="shared" si="2259"/>
        <v>0</v>
      </c>
      <c r="DA542" s="108">
        <v>0</v>
      </c>
      <c r="DB542" s="245">
        <v>0</v>
      </c>
      <c r="DC542" s="244">
        <v>0</v>
      </c>
      <c r="DD542" s="108">
        <v>0</v>
      </c>
      <c r="DE542" s="108">
        <f t="shared" si="2260"/>
        <v>0</v>
      </c>
      <c r="DF542" s="108">
        <f t="shared" si="2261"/>
        <v>0</v>
      </c>
      <c r="DG542" s="108">
        <v>0</v>
      </c>
      <c r="DH542" s="245">
        <v>0</v>
      </c>
      <c r="DI542" s="107">
        <v>10.006896775772001</v>
      </c>
      <c r="DJ542" s="108">
        <v>2.2015172906698401</v>
      </c>
      <c r="DK542" s="108">
        <v>0.16562163727100326</v>
      </c>
      <c r="DL542" s="108">
        <v>6.7351718956236724</v>
      </c>
      <c r="DM542" s="108">
        <f t="shared" si="2262"/>
        <v>0.66660690319745741</v>
      </c>
      <c r="DN542" s="108">
        <f t="shared" si="2263"/>
        <v>2.1077046930164718</v>
      </c>
      <c r="DO542" s="108">
        <v>1.3949721547515654</v>
      </c>
      <c r="DP542" s="108">
        <f t="shared" si="2264"/>
        <v>2.6985736333669037E-2</v>
      </c>
      <c r="DQ542" s="108">
        <f t="shared" si="2265"/>
        <v>0.81643256306713918</v>
      </c>
      <c r="DR542" s="108">
        <v>1.0252089877044044</v>
      </c>
      <c r="DS542" s="110">
        <v>25.835266490150985</v>
      </c>
      <c r="DT542" s="244">
        <v>0</v>
      </c>
      <c r="DU542" s="108">
        <v>0</v>
      </c>
      <c r="DV542" s="108">
        <v>0</v>
      </c>
      <c r="DW542" s="108">
        <f t="shared" si="2266"/>
        <v>0</v>
      </c>
      <c r="DX542" s="108">
        <f t="shared" si="2267"/>
        <v>0</v>
      </c>
      <c r="DY542" s="108">
        <v>0</v>
      </c>
      <c r="DZ542" s="108">
        <v>0</v>
      </c>
      <c r="EA542" s="108"/>
      <c r="EB542" s="108">
        <v>0</v>
      </c>
      <c r="EC542" s="108">
        <f t="shared" si="2268"/>
        <v>0</v>
      </c>
      <c r="ED542" s="108">
        <f t="shared" si="2269"/>
        <v>0</v>
      </c>
      <c r="EE542" s="108">
        <v>0</v>
      </c>
      <c r="EF542" s="245">
        <v>0</v>
      </c>
      <c r="EG542" s="249">
        <v>9.4632799999999992</v>
      </c>
      <c r="EH542" s="250">
        <v>2.0819215999999998</v>
      </c>
      <c r="EI542" s="250">
        <v>24.271839999999901</v>
      </c>
      <c r="EJ542" s="250">
        <v>6.3692889938399997</v>
      </c>
      <c r="EK542" s="250">
        <f t="shared" si="2270"/>
        <v>0.63039400887632013</v>
      </c>
      <c r="EL542" s="250">
        <v>1.9932052977322894</v>
      </c>
      <c r="EM542" s="250">
        <v>3.0796021333503099</v>
      </c>
      <c r="EN542" s="250">
        <f t="shared" si="2271"/>
        <v>5.957490326966175E-2</v>
      </c>
      <c r="EO542" s="250">
        <f t="shared" si="2272"/>
        <v>1.8023925813816692</v>
      </c>
      <c r="EP542" s="250">
        <v>45.265932727190204</v>
      </c>
      <c r="EQ542" s="245">
        <v>57.035075236259658</v>
      </c>
      <c r="ER542" s="244">
        <v>0</v>
      </c>
      <c r="ES542" s="108">
        <v>0</v>
      </c>
      <c r="ET542" s="108">
        <v>0</v>
      </c>
      <c r="EU542" s="108">
        <f t="shared" si="2273"/>
        <v>0</v>
      </c>
      <c r="EV542" s="108">
        <f t="shared" si="2274"/>
        <v>0</v>
      </c>
      <c r="EW542" s="108">
        <v>0</v>
      </c>
      <c r="EX542" s="108">
        <v>0</v>
      </c>
      <c r="EY542" s="108">
        <f t="shared" si="2275"/>
        <v>0</v>
      </c>
      <c r="EZ542" s="108">
        <f t="shared" si="2276"/>
        <v>0</v>
      </c>
      <c r="FA542" s="108">
        <v>0</v>
      </c>
      <c r="FB542" s="245">
        <v>0</v>
      </c>
      <c r="FC542" s="244">
        <v>0.83333333333333293</v>
      </c>
      <c r="FD542" s="108">
        <v>6.0833333333333302E-2</v>
      </c>
      <c r="FE542" s="108">
        <f t="shared" si="2277"/>
        <v>1.1768208333333328E-3</v>
      </c>
      <c r="FF542" s="108">
        <f t="shared" si="2278"/>
        <v>3.5603803333333316E-2</v>
      </c>
      <c r="FG542" s="108">
        <v>4.4708333333333301E-2</v>
      </c>
      <c r="FH542" s="245">
        <v>1.1266499999999995</v>
      </c>
      <c r="FI542" s="244">
        <v>0</v>
      </c>
      <c r="FJ542" s="108">
        <v>0</v>
      </c>
      <c r="FK542" s="108">
        <f t="shared" si="2279"/>
        <v>0</v>
      </c>
      <c r="FL542" s="108">
        <f t="shared" si="2280"/>
        <v>0</v>
      </c>
      <c r="FM542" s="108">
        <v>0</v>
      </c>
      <c r="FN542" s="245">
        <v>0</v>
      </c>
      <c r="FO542" s="244">
        <v>0</v>
      </c>
      <c r="FP542" s="108">
        <v>0</v>
      </c>
      <c r="FQ542" s="108">
        <f t="shared" si="2281"/>
        <v>0</v>
      </c>
      <c r="FR542" s="108">
        <f t="shared" si="2282"/>
        <v>0</v>
      </c>
      <c r="FS542" s="108">
        <v>0</v>
      </c>
      <c r="FT542" s="110">
        <v>0</v>
      </c>
      <c r="FU542" s="253">
        <f t="shared" si="2143"/>
        <v>43.557054624350251</v>
      </c>
      <c r="FV542" s="254">
        <f t="shared" si="2144"/>
        <v>28.443088755677074</v>
      </c>
      <c r="FW542" s="254">
        <f t="shared" si="2145"/>
        <v>8.3653061017511092</v>
      </c>
      <c r="FX542" s="254">
        <f t="shared" si="2146"/>
        <v>61.165999999999983</v>
      </c>
      <c r="FY542" s="254">
        <f t="shared" si="2147"/>
        <v>0</v>
      </c>
      <c r="FZ542" s="254">
        <f t="shared" si="2148"/>
        <v>0</v>
      </c>
      <c r="GA542" s="254">
        <f t="shared" si="2283"/>
        <v>0</v>
      </c>
      <c r="GB542" s="254">
        <f t="shared" si="2284"/>
        <v>0</v>
      </c>
      <c r="GC542" s="254">
        <f t="shared" si="2285"/>
        <v>0</v>
      </c>
      <c r="GD542" s="254">
        <f t="shared" si="2286"/>
        <v>0</v>
      </c>
      <c r="GE542" s="254">
        <f t="shared" si="2149"/>
        <v>24.029677283674431</v>
      </c>
      <c r="GF542" s="255">
        <f t="shared" si="2150"/>
        <v>9.1742135951667532</v>
      </c>
      <c r="GG542" s="255">
        <f t="shared" si="2151"/>
        <v>2.3783132794743933</v>
      </c>
      <c r="GH542" s="254">
        <f t="shared" si="2152"/>
        <v>12.085962253878053</v>
      </c>
      <c r="GI542" s="255">
        <f t="shared" si="2153"/>
        <v>8.6297028868112946</v>
      </c>
      <c r="GJ542" s="256">
        <f t="shared" si="2154"/>
        <v>0.23380293980127098</v>
      </c>
      <c r="GK542" s="253">
        <f t="shared" si="2287"/>
        <v>177.64708901933088</v>
      </c>
      <c r="GL542" s="257">
        <f t="shared" si="2288"/>
        <v>223.83533216435691</v>
      </c>
      <c r="GM542" s="221">
        <f t="shared" si="2289"/>
        <v>223.83533216435691</v>
      </c>
      <c r="GN542" s="222">
        <f t="shared" si="2290"/>
        <v>77.314823593973657</v>
      </c>
      <c r="GO542" s="222">
        <f t="shared" si="2291"/>
        <v>13.831552124493735</v>
      </c>
      <c r="GP542" s="55">
        <f t="shared" si="2292"/>
        <v>0.3454093812910789</v>
      </c>
      <c r="GQ542" s="56">
        <f t="shared" si="2293"/>
        <v>6.1793426403020046E-2</v>
      </c>
      <c r="GR542" s="258">
        <f t="shared" si="2294"/>
        <v>1.0636974517981399</v>
      </c>
      <c r="GS542" s="227">
        <f t="shared" ref="GS542:GS585" si="2395">GL542</f>
        <v>223.83533216435691</v>
      </c>
      <c r="GT542" s="222">
        <f t="shared" si="2388"/>
        <v>77.314823593973657</v>
      </c>
      <c r="GU542" s="222">
        <f t="shared" si="2389"/>
        <v>13.831552124493735</v>
      </c>
      <c r="GV542" s="37">
        <f t="shared" si="2345"/>
        <v>0.3454093812910789</v>
      </c>
      <c r="GW542" s="228">
        <f t="shared" si="2346"/>
        <v>6.1793426403020046E-2</v>
      </c>
      <c r="GX542" s="258">
        <f t="shared" si="2295"/>
        <v>1.0636974517981399</v>
      </c>
      <c r="GY542" s="221">
        <f t="shared" si="2381"/>
        <v>129.28222273294614</v>
      </c>
      <c r="GZ542" s="222">
        <f t="shared" si="2296"/>
        <v>72.721642552158556</v>
      </c>
      <c r="HA542" s="222">
        <f t="shared" si="2297"/>
        <v>4.8661773957229606</v>
      </c>
      <c r="HB542" s="55">
        <f t="shared" si="2298"/>
        <v>0.56250303417490866</v>
      </c>
      <c r="HC542" s="56">
        <f t="shared" si="2299"/>
        <v>3.7639957705359509E-2</v>
      </c>
      <c r="HD542" s="258">
        <f t="shared" si="2300"/>
        <v>1.0939746549037686</v>
      </c>
      <c r="HE542" s="221">
        <f t="shared" si="2301"/>
        <v>129.28222273294614</v>
      </c>
      <c r="HF542" s="222">
        <f t="shared" si="2302"/>
        <v>72.721642552158556</v>
      </c>
      <c r="HG542" s="222">
        <f t="shared" si="2303"/>
        <v>4.8661773957229606</v>
      </c>
      <c r="HH542" s="55">
        <f t="shared" si="2304"/>
        <v>0.56250303417490866</v>
      </c>
      <c r="HI542" s="56">
        <f t="shared" si="2305"/>
        <v>3.7639957705359509E-2</v>
      </c>
      <c r="HJ542" s="259">
        <f t="shared" si="2306"/>
        <v>1.0939746549037686</v>
      </c>
      <c r="HK542" s="54">
        <f t="shared" si="2156"/>
        <v>1.3694206446935289</v>
      </c>
      <c r="HL542" s="55">
        <f t="shared" si="2157"/>
        <v>0</v>
      </c>
      <c r="HM542" s="55">
        <f t="shared" si="2158"/>
        <v>0.81391714324840359</v>
      </c>
      <c r="HN542" s="56">
        <f t="shared" si="2159"/>
        <v>0</v>
      </c>
      <c r="HQ542" s="57">
        <f t="shared" si="2160"/>
        <v>0</v>
      </c>
      <c r="HR542" s="58">
        <f t="shared" si="2307"/>
        <v>0</v>
      </c>
      <c r="HS542" s="58">
        <f t="shared" si="2161"/>
        <v>0</v>
      </c>
      <c r="HT542" s="58">
        <f t="shared" si="2308"/>
        <v>0</v>
      </c>
      <c r="HU542" s="58">
        <f t="shared" si="2162"/>
        <v>0</v>
      </c>
      <c r="HV542" s="55"/>
      <c r="HW542" s="56"/>
      <c r="HX542" s="260"/>
      <c r="HY542" s="57">
        <f t="shared" si="2163"/>
        <v>0</v>
      </c>
      <c r="HZ542" s="58">
        <f t="shared" si="2309"/>
        <v>0</v>
      </c>
      <c r="IA542" s="58">
        <f t="shared" si="2164"/>
        <v>0</v>
      </c>
      <c r="IB542" s="58">
        <f t="shared" si="2310"/>
        <v>0</v>
      </c>
      <c r="IC542" s="58">
        <f t="shared" si="2165"/>
        <v>0</v>
      </c>
      <c r="ID542" s="55"/>
      <c r="IE542" s="56"/>
      <c r="IF542" s="260"/>
      <c r="IG542" s="57">
        <f t="shared" si="2166"/>
        <v>3.645381779218333</v>
      </c>
      <c r="IH542" s="58">
        <f t="shared" si="2311"/>
        <v>4.216613104021846</v>
      </c>
      <c r="II542" s="58">
        <f t="shared" si="2167"/>
        <v>7.1153767688656933</v>
      </c>
      <c r="IJ542" s="58">
        <f t="shared" si="2312"/>
        <v>8.2175486303629892</v>
      </c>
      <c r="IK542" s="58">
        <f t="shared" si="2168"/>
        <v>75.04215034238949</v>
      </c>
      <c r="IL542" s="55">
        <f t="shared" si="2169"/>
        <v>4.8577789450139797E-2</v>
      </c>
      <c r="IM542" s="56">
        <f t="shared" si="2170"/>
        <v>9.4818401876823472E-2</v>
      </c>
      <c r="IN542" s="260">
        <f t="shared" si="2171"/>
        <v>1.0222995100575569</v>
      </c>
      <c r="IO542" s="57">
        <f t="shared" si="2172"/>
        <v>0</v>
      </c>
      <c r="IP542" s="58">
        <f t="shared" si="2313"/>
        <v>0</v>
      </c>
      <c r="IQ542" s="58">
        <f t="shared" si="2173"/>
        <v>0</v>
      </c>
      <c r="IR542" s="58">
        <f t="shared" si="2314"/>
        <v>0</v>
      </c>
      <c r="IS542" s="58">
        <f t="shared" si="2174"/>
        <v>0</v>
      </c>
      <c r="IT542" s="55"/>
      <c r="IU542" s="56"/>
      <c r="IV542" s="260"/>
      <c r="IW542" s="57">
        <f t="shared" si="2175"/>
        <v>0</v>
      </c>
      <c r="IX542" s="58">
        <f t="shared" si="2315"/>
        <v>0</v>
      </c>
      <c r="IY542" s="58">
        <f t="shared" si="2176"/>
        <v>0</v>
      </c>
      <c r="IZ542" s="58">
        <f t="shared" si="2316"/>
        <v>0</v>
      </c>
      <c r="JA542" s="58">
        <f t="shared" si="2177"/>
        <v>0</v>
      </c>
      <c r="JB542" s="55"/>
      <c r="JC542" s="56"/>
      <c r="JD542" s="260"/>
      <c r="JE542" s="57">
        <f t="shared" si="2178"/>
        <v>0</v>
      </c>
      <c r="JF542" s="58">
        <f t="shared" si="2317"/>
        <v>0</v>
      </c>
      <c r="JG542" s="58">
        <f t="shared" si="2179"/>
        <v>0</v>
      </c>
      <c r="JH542" s="58">
        <f t="shared" si="2318"/>
        <v>0</v>
      </c>
      <c r="JI542" s="58">
        <f t="shared" si="2180"/>
        <v>0</v>
      </c>
      <c r="JJ542" s="55"/>
      <c r="JK542" s="56"/>
      <c r="JL542" s="260"/>
      <c r="JM542" s="57">
        <f t="shared" si="2181"/>
        <v>25.720460155660422</v>
      </c>
      <c r="JN542" s="58">
        <f t="shared" si="2319"/>
        <v>29.750856262052412</v>
      </c>
      <c r="JO542" s="58">
        <f t="shared" si="2182"/>
        <v>2.4773071796506394</v>
      </c>
      <c r="JP542" s="58">
        <f t="shared" si="2320"/>
        <v>2.8610420617785235</v>
      </c>
      <c r="JQ542" s="58">
        <f t="shared" si="2183"/>
        <v>35.940659528996434</v>
      </c>
      <c r="JR542" s="55">
        <f t="shared" si="2184"/>
        <v>0.71563684397359228</v>
      </c>
      <c r="JS542" s="56">
        <f t="shared" si="2185"/>
        <v>6.8927705059279212E-2</v>
      </c>
      <c r="JT542" s="260">
        <f t="shared" si="2186"/>
        <v>1.1228171949643442</v>
      </c>
      <c r="JU542" s="57">
        <f t="shared" si="2187"/>
        <v>0</v>
      </c>
      <c r="JV542" s="58">
        <f t="shared" si="2321"/>
        <v>0</v>
      </c>
      <c r="JW542" s="58">
        <f t="shared" si="2188"/>
        <v>0</v>
      </c>
      <c r="JX542" s="58">
        <f t="shared" si="2322"/>
        <v>0</v>
      </c>
      <c r="JY542" s="58">
        <f t="shared" si="2189"/>
        <v>0</v>
      </c>
      <c r="JZ542" s="55"/>
      <c r="KA542" s="56"/>
      <c r="KB542" s="260"/>
      <c r="KC542" s="57">
        <f t="shared" si="2190"/>
        <v>0</v>
      </c>
      <c r="KD542" s="58">
        <f t="shared" si="2323"/>
        <v>0</v>
      </c>
      <c r="KE542" s="58">
        <f t="shared" si="2191"/>
        <v>0</v>
      </c>
      <c r="KF542" s="58">
        <f t="shared" si="2324"/>
        <v>0</v>
      </c>
      <c r="KG542" s="58">
        <f t="shared" si="2192"/>
        <v>0</v>
      </c>
      <c r="KH542" s="55"/>
      <c r="KI542" s="56"/>
      <c r="KJ542" s="260"/>
      <c r="KK542" s="57">
        <f t="shared" si="2193"/>
        <v>15.775861518863845</v>
      </c>
      <c r="KL542" s="58">
        <f t="shared" si="2325"/>
        <v>18.247939018869811</v>
      </c>
      <c r="KM542" s="58">
        <f t="shared" si="2194"/>
        <v>0.69359263953112649</v>
      </c>
      <c r="KN542" s="58">
        <f t="shared" si="2326"/>
        <v>0.80103013939449796</v>
      </c>
      <c r="KO542" s="58">
        <f t="shared" si="2195"/>
        <v>20.504179754088085</v>
      </c>
      <c r="KP542" s="55">
        <f t="shared" si="2196"/>
        <v>0.76939734766607693</v>
      </c>
      <c r="KQ542" s="56">
        <f t="shared" si="2197"/>
        <v>3.3826890314538879E-2</v>
      </c>
      <c r="KR542" s="260">
        <f t="shared" si="2198"/>
        <v>1.1258043496889965</v>
      </c>
      <c r="KS542" s="57">
        <f t="shared" si="2199"/>
        <v>0</v>
      </c>
      <c r="KT542" s="58">
        <f t="shared" si="2327"/>
        <v>0</v>
      </c>
      <c r="KU542" s="58">
        <f t="shared" si="2200"/>
        <v>0</v>
      </c>
      <c r="KV542" s="58">
        <f t="shared" si="2328"/>
        <v>0</v>
      </c>
      <c r="KW542" s="58">
        <f t="shared" si="2201"/>
        <v>0</v>
      </c>
      <c r="KX542" s="55"/>
      <c r="KY542" s="56"/>
      <c r="KZ542" s="260"/>
      <c r="LA542" s="57">
        <f t="shared" si="2202"/>
        <v>16.17583101251903</v>
      </c>
      <c r="LB542" s="58">
        <f t="shared" si="2329"/>
        <v>18.710583732180762</v>
      </c>
      <c r="LC542" s="58">
        <f t="shared" si="2203"/>
        <v>0.68996891214598188</v>
      </c>
      <c r="LD542" s="58">
        <f t="shared" si="2330"/>
        <v>0.79684509663739456</v>
      </c>
      <c r="LE542" s="58">
        <f t="shared" si="2204"/>
        <v>45.265932727190204</v>
      </c>
      <c r="LF542" s="55">
        <f t="shared" si="2331"/>
        <v>0.35735110353315619</v>
      </c>
      <c r="LG542" s="56">
        <f t="shared" si="2332"/>
        <v>1.5242564784963183E-2</v>
      </c>
      <c r="LH542" s="260">
        <f t="shared" si="2333"/>
        <v>1.0583579912088366</v>
      </c>
      <c r="LI542" s="57">
        <f t="shared" si="2205"/>
        <v>0</v>
      </c>
      <c r="LJ542" s="58">
        <f t="shared" si="2334"/>
        <v>0</v>
      </c>
      <c r="LK542" s="58">
        <f t="shared" si="2206"/>
        <v>0</v>
      </c>
      <c r="LL542" s="58">
        <f t="shared" si="2335"/>
        <v>0</v>
      </c>
      <c r="LM542" s="58">
        <f t="shared" si="2207"/>
        <v>0</v>
      </c>
      <c r="LN542" s="55"/>
      <c r="LO542" s="56"/>
      <c r="LP542" s="260"/>
      <c r="LQ542" s="57">
        <f t="shared" si="2208"/>
        <v>4.3436640066666643E-2</v>
      </c>
      <c r="LR542" s="58">
        <f t="shared" si="2336"/>
        <v>5.0243161565113312E-2</v>
      </c>
      <c r="LS542" s="58">
        <f t="shared" si="2209"/>
        <v>1.1768208333333328E-3</v>
      </c>
      <c r="LT542" s="58">
        <f t="shared" si="2337"/>
        <v>1.359110380416666E-3</v>
      </c>
      <c r="LU542" s="58">
        <f t="shared" si="2210"/>
        <v>0.89416666666666633</v>
      </c>
      <c r="LV542" s="55">
        <f t="shared" si="2368"/>
        <v>4.857778945013979E-2</v>
      </c>
      <c r="LW542" s="56">
        <f t="shared" si="2369"/>
        <v>1.3161090400745572E-3</v>
      </c>
      <c r="LX542" s="260">
        <f t="shared" si="2370"/>
        <v>1.0078160048971445</v>
      </c>
      <c r="LY542" s="57">
        <f t="shared" si="2211"/>
        <v>0</v>
      </c>
      <c r="LZ542" s="58">
        <f t="shared" si="2338"/>
        <v>0</v>
      </c>
      <c r="MA542" s="58">
        <f t="shared" si="2212"/>
        <v>0</v>
      </c>
      <c r="MB542" s="58">
        <f t="shared" si="2339"/>
        <v>0</v>
      </c>
      <c r="MC542" s="58">
        <f t="shared" si="2213"/>
        <v>0</v>
      </c>
      <c r="MD542" s="55"/>
      <c r="ME542" s="56"/>
      <c r="MF542" s="260"/>
      <c r="MG542" s="57">
        <f t="shared" si="2214"/>
        <v>0</v>
      </c>
      <c r="MH542" s="58">
        <f t="shared" si="2340"/>
        <v>0</v>
      </c>
      <c r="MI542" s="58">
        <f t="shared" si="2215"/>
        <v>0</v>
      </c>
      <c r="MJ542" s="58">
        <f t="shared" si="2341"/>
        <v>0</v>
      </c>
      <c r="MK542" s="58">
        <f t="shared" si="2216"/>
        <v>0</v>
      </c>
      <c r="ML542" s="55"/>
      <c r="MM542" s="56"/>
      <c r="MN542" s="260"/>
      <c r="MO542" s="59">
        <v>1.2874155544685904</v>
      </c>
      <c r="MP542" s="60"/>
      <c r="MQ542" s="60">
        <v>0.74399999999999977</v>
      </c>
      <c r="MR542" s="61"/>
      <c r="MS542" s="59">
        <f t="shared" si="2217"/>
        <v>1.0636974517981399</v>
      </c>
      <c r="MT542" s="60"/>
      <c r="MU542" s="60">
        <f t="shared" si="2342"/>
        <v>1.0939746549037686</v>
      </c>
      <c r="MV542" s="61"/>
      <c r="MW542" s="66">
        <f t="shared" si="2343"/>
        <v>1.3694206446935289</v>
      </c>
      <c r="MX542" s="67"/>
      <c r="MY542" s="67">
        <f t="shared" si="2344"/>
        <v>0.81391714324840359</v>
      </c>
      <c r="MZ542" s="261"/>
      <c r="NA542" s="59">
        <f t="shared" si="2218"/>
        <v>1.0637400662323795</v>
      </c>
      <c r="NB542" s="60"/>
      <c r="NC542" s="60">
        <f t="shared" si="2219"/>
        <v>1.0940081345270407</v>
      </c>
      <c r="ND542" s="262"/>
      <c r="NE542" s="62">
        <f t="shared" si="2220"/>
        <v>1.3694755071790139</v>
      </c>
      <c r="NF542" s="63"/>
      <c r="NG542" s="63">
        <f t="shared" si="2221"/>
        <v>0.8139420520881181</v>
      </c>
      <c r="NH542" s="64"/>
      <c r="NI542" s="238">
        <f t="shared" si="2377"/>
        <v>-5.4862485485029922E-5</v>
      </c>
      <c r="NJ542" s="238">
        <f t="shared" si="2378"/>
        <v>0</v>
      </c>
      <c r="NK542" s="238">
        <f t="shared" si="2379"/>
        <v>-2.49088397145103E-5</v>
      </c>
      <c r="NL542" s="238">
        <f t="shared" si="2380"/>
        <v>0</v>
      </c>
      <c r="NM542" s="239">
        <f t="shared" si="2222"/>
        <v>0</v>
      </c>
      <c r="NN542" s="240">
        <f t="shared" si="2223"/>
        <v>0</v>
      </c>
      <c r="NO542" s="240">
        <f t="shared" si="2390"/>
        <v>0.5555334550908958</v>
      </c>
      <c r="NP542" s="240">
        <f t="shared" si="2224"/>
        <v>0</v>
      </c>
      <c r="NQ542" s="240">
        <f t="shared" si="2394"/>
        <v>0</v>
      </c>
      <c r="NR542" s="240">
        <f t="shared" si="2225"/>
        <v>0</v>
      </c>
      <c r="NS542" s="240">
        <f t="shared" si="2226"/>
        <v>0.2933921330441831</v>
      </c>
      <c r="NT542" s="240">
        <f t="shared" si="2227"/>
        <v>0</v>
      </c>
      <c r="NU542" s="240">
        <f t="shared" si="2228"/>
        <v>0</v>
      </c>
      <c r="NV542" s="240">
        <f t="shared" si="2229"/>
        <v>0.16706936549384707</v>
      </c>
      <c r="NW542" s="240">
        <f t="shared" si="2230"/>
        <v>0</v>
      </c>
      <c r="NX542" s="240">
        <f t="shared" si="2231"/>
        <v>0.34692974951825661</v>
      </c>
      <c r="NY542" s="240">
        <f t="shared" si="2232"/>
        <v>0</v>
      </c>
      <c r="NZ542" s="240">
        <f t="shared" si="2233"/>
        <v>6.5508040318314389E-3</v>
      </c>
      <c r="OA542" s="240">
        <f t="shared" si="2234"/>
        <v>0</v>
      </c>
      <c r="OB542" s="241">
        <f t="shared" si="2235"/>
        <v>0</v>
      </c>
      <c r="OC542" s="4"/>
      <c r="OD542" s="4"/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136"/>
      <c r="OP542" s="13"/>
      <c r="OQ542" s="13"/>
      <c r="OR542" s="13"/>
      <c r="OS542" s="13"/>
      <c r="OT542" s="13"/>
    </row>
    <row r="543" spans="1:410" ht="15" customHeight="1">
      <c r="A543" s="242">
        <v>524</v>
      </c>
      <c r="B543" s="49" t="s">
        <v>593</v>
      </c>
      <c r="C543" s="50">
        <v>2</v>
      </c>
      <c r="D543" s="51">
        <v>261.2</v>
      </c>
      <c r="E543" s="52">
        <v>261.2</v>
      </c>
      <c r="F543" s="52"/>
      <c r="G543" s="52"/>
      <c r="H543" s="53"/>
      <c r="I543" s="57">
        <v>3.5719480725782033</v>
      </c>
      <c r="J543" s="58">
        <v>3.5719480725782033</v>
      </c>
      <c r="K543" s="58">
        <v>2.9228000000000001</v>
      </c>
      <c r="L543" s="243">
        <v>3.2402000000000002</v>
      </c>
      <c r="M543" s="1">
        <v>0.31740000000000002</v>
      </c>
      <c r="N543" s="2">
        <v>0.39279999999999998</v>
      </c>
      <c r="O543" s="2">
        <v>0.33174807257820321</v>
      </c>
      <c r="P543" s="2">
        <v>7.0000000000000001E-3</v>
      </c>
      <c r="Q543" s="2">
        <v>0</v>
      </c>
      <c r="R543" s="2">
        <v>0</v>
      </c>
      <c r="S543" s="2">
        <v>0.63170000000000004</v>
      </c>
      <c r="T543" s="2">
        <v>0</v>
      </c>
      <c r="U543" s="2">
        <v>0</v>
      </c>
      <c r="V543" s="2">
        <v>0.13009999999999999</v>
      </c>
      <c r="W543" s="2">
        <v>0.1132</v>
      </c>
      <c r="X543" s="2">
        <v>0.94569999999999999</v>
      </c>
      <c r="Y543" s="2">
        <v>0.39229999999999998</v>
      </c>
      <c r="Z543" s="2">
        <v>4.3E-3</v>
      </c>
      <c r="AA543" s="2">
        <v>0.30570000000000003</v>
      </c>
      <c r="AB543" s="3">
        <v>0</v>
      </c>
      <c r="AC543" s="244">
        <v>31.74</v>
      </c>
      <c r="AD543" s="108">
        <v>6.9828000000000001</v>
      </c>
      <c r="AE543" s="108">
        <v>21.362702219999999</v>
      </c>
      <c r="AF543" s="108">
        <f t="shared" si="2236"/>
        <v>2.11435208952228</v>
      </c>
      <c r="AG543" s="108">
        <f t="shared" si="2237"/>
        <v>6.6852440327267999</v>
      </c>
      <c r="AH543" s="108">
        <v>1.2393800934999999</v>
      </c>
      <c r="AI543" s="108">
        <v>4.4767164127669563</v>
      </c>
      <c r="AJ543" s="108">
        <f t="shared" si="2238"/>
        <v>8.6602079004976781E-2</v>
      </c>
      <c r="AK543" s="108">
        <f t="shared" si="2239"/>
        <v>2.6200788614672912</v>
      </c>
      <c r="AL543" s="108">
        <v>3.2900799363133482</v>
      </c>
      <c r="AM543" s="245">
        <v>82.910014395096368</v>
      </c>
      <c r="AN543" s="244">
        <v>38.54</v>
      </c>
      <c r="AO543" s="108">
        <v>8.4787999999999997</v>
      </c>
      <c r="AP543" s="108">
        <v>25.93946262</v>
      </c>
      <c r="AQ543" s="108">
        <f t="shared" si="2240"/>
        <v>2.56733237335188</v>
      </c>
      <c r="AR543" s="108">
        <f t="shared" si="2241"/>
        <v>8.1174954323027997</v>
      </c>
      <c r="AS543" s="246">
        <v>2.9315099236500002</v>
      </c>
      <c r="AT543" s="247">
        <v>0.4811421441283219</v>
      </c>
      <c r="AU543" s="108">
        <v>5.5399533956864495</v>
      </c>
      <c r="AV543" s="108">
        <f t="shared" si="2242"/>
        <v>0.10717039843955437</v>
      </c>
      <c r="AW543" s="108">
        <f t="shared" si="2243"/>
        <v>3.242357443986617</v>
      </c>
      <c r="AX543" s="108">
        <v>4.0714862969668228</v>
      </c>
      <c r="AY543" s="245">
        <v>102.60145468356393</v>
      </c>
      <c r="AZ543" s="248">
        <v>11</v>
      </c>
      <c r="BA543" s="108">
        <v>56.068833333333323</v>
      </c>
      <c r="BB543" s="108">
        <v>5.8471773208903999</v>
      </c>
      <c r="BC543" s="109">
        <v>4.6777418567123199</v>
      </c>
      <c r="BD543" s="109">
        <v>1.16943546417808</v>
      </c>
      <c r="BE543" s="108">
        <v>2.1926918749999995</v>
      </c>
      <c r="BF543" s="109">
        <v>1.7541534999999997</v>
      </c>
      <c r="BG543" s="109">
        <v>0.43853837499999981</v>
      </c>
      <c r="BH543" s="108">
        <v>4.6799352846333315</v>
      </c>
      <c r="BI543" s="109">
        <f t="shared" si="2244"/>
        <v>2.7390163641667806</v>
      </c>
      <c r="BJ543" s="108">
        <f t="shared" si="2245"/>
        <v>9.0533348081231799E-2</v>
      </c>
      <c r="BK543" s="108">
        <v>3.4394318906928527</v>
      </c>
      <c r="BL543" s="245">
        <v>86.673683645459889</v>
      </c>
      <c r="BM543" s="244">
        <v>0.65</v>
      </c>
      <c r="BN543" s="108">
        <v>0.14300000000000002</v>
      </c>
      <c r="BO543" s="108">
        <v>0.43748445000000002</v>
      </c>
      <c r="BP543" s="108">
        <f t="shared" si="2246"/>
        <v>4.3299585954300009E-2</v>
      </c>
      <c r="BQ543" s="108">
        <f t="shared" si="2247"/>
        <v>0.13690638378300002</v>
      </c>
      <c r="BR543" s="108">
        <v>0.11345525835</v>
      </c>
      <c r="BS543" s="108">
        <v>9.8107598709549992E-2</v>
      </c>
      <c r="BT543" s="108">
        <f t="shared" si="2248"/>
        <v>1.8978914970362447E-3</v>
      </c>
      <c r="BU543" s="108">
        <f t="shared" si="2249"/>
        <v>5.7419238081540903E-2</v>
      </c>
      <c r="BV543" s="108">
        <v>7.2102365352977496E-2</v>
      </c>
      <c r="BW543" s="245">
        <v>1.8169796068950328</v>
      </c>
      <c r="BX543" s="107">
        <v>0</v>
      </c>
      <c r="BY543" s="108">
        <v>0</v>
      </c>
      <c r="BZ543" s="109">
        <f t="shared" si="2250"/>
        <v>0</v>
      </c>
      <c r="CA543" s="109">
        <f t="shared" si="2251"/>
        <v>0</v>
      </c>
      <c r="CB543" s="108">
        <v>0</v>
      </c>
      <c r="CC543" s="110">
        <v>0</v>
      </c>
      <c r="CD543" s="244">
        <v>0</v>
      </c>
      <c r="CE543" s="108">
        <v>0</v>
      </c>
      <c r="CF543" s="109">
        <f t="shared" si="2252"/>
        <v>0</v>
      </c>
      <c r="CG543" s="109">
        <f t="shared" si="2253"/>
        <v>0</v>
      </c>
      <c r="CH543" s="108">
        <v>0</v>
      </c>
      <c r="CI543" s="245">
        <v>0</v>
      </c>
      <c r="CJ543" s="249">
        <v>60.577148369161847</v>
      </c>
      <c r="CK543" s="250">
        <v>13.326972641215605</v>
      </c>
      <c r="CL543" s="250">
        <v>7.1532179827173659</v>
      </c>
      <c r="CM543" s="251">
        <v>4.153430505341535</v>
      </c>
      <c r="CN543" s="252">
        <f t="shared" si="2141"/>
        <v>2.0245896998287312</v>
      </c>
      <c r="CO543" s="250">
        <v>40.771631441309481</v>
      </c>
      <c r="CP543" s="252">
        <f t="shared" si="2254"/>
        <v>4.0353314502721647</v>
      </c>
      <c r="CQ543" s="250">
        <v>12.759074343243389</v>
      </c>
      <c r="CR543" s="250">
        <v>8.8935148417115162</v>
      </c>
      <c r="CS543" s="252">
        <f t="shared" si="2255"/>
        <v>0.17204504461290929</v>
      </c>
      <c r="CT543" s="252">
        <f t="shared" si="2256"/>
        <v>5.2050896443788162</v>
      </c>
      <c r="CU543" s="250">
        <f t="shared" si="2142"/>
        <v>130.7224852761158</v>
      </c>
      <c r="CV543" s="245">
        <f t="shared" si="2257"/>
        <v>164.7103314479059</v>
      </c>
      <c r="CW543" s="244">
        <v>0</v>
      </c>
      <c r="CX543" s="108">
        <v>0</v>
      </c>
      <c r="CY543" s="108">
        <f t="shared" si="2258"/>
        <v>0</v>
      </c>
      <c r="CZ543" s="108">
        <f t="shared" si="2259"/>
        <v>0</v>
      </c>
      <c r="DA543" s="108">
        <v>0</v>
      </c>
      <c r="DB543" s="245">
        <v>0</v>
      </c>
      <c r="DC543" s="244">
        <v>0</v>
      </c>
      <c r="DD543" s="108">
        <v>0</v>
      </c>
      <c r="DE543" s="108">
        <f t="shared" si="2260"/>
        <v>0</v>
      </c>
      <c r="DF543" s="108">
        <f t="shared" si="2261"/>
        <v>0</v>
      </c>
      <c r="DG543" s="108">
        <v>0</v>
      </c>
      <c r="DH543" s="245">
        <v>0</v>
      </c>
      <c r="DI543" s="107">
        <v>13.162529457480002</v>
      </c>
      <c r="DJ543" s="108">
        <v>2.8957564806456002</v>
      </c>
      <c r="DK543" s="108">
        <v>0.21834955736261658</v>
      </c>
      <c r="DL543" s="108">
        <v>8.8590799389452872</v>
      </c>
      <c r="DM543" s="108">
        <f t="shared" si="2262"/>
        <v>0.87681857787717088</v>
      </c>
      <c r="DN543" s="108">
        <f t="shared" si="2263"/>
        <v>2.7723604760935383</v>
      </c>
      <c r="DO543" s="108">
        <v>1.8349072267136459</v>
      </c>
      <c r="DP543" s="108">
        <f t="shared" si="2264"/>
        <v>3.5496280300775479E-2</v>
      </c>
      <c r="DQ543" s="108">
        <f t="shared" si="2265"/>
        <v>1.0739124827642421</v>
      </c>
      <c r="DR543" s="108">
        <v>1.3485311330573577</v>
      </c>
      <c r="DS543" s="110">
        <v>33.982984553045412</v>
      </c>
      <c r="DT543" s="244">
        <v>11.42</v>
      </c>
      <c r="DU543" s="108">
        <v>2.5124</v>
      </c>
      <c r="DV543" s="108">
        <v>7.6862652599999999</v>
      </c>
      <c r="DW543" s="108">
        <f t="shared" si="2266"/>
        <v>0.76074041784324009</v>
      </c>
      <c r="DX543" s="108">
        <f t="shared" si="2267"/>
        <v>2.4053398504643999</v>
      </c>
      <c r="DY543" s="108">
        <v>0.24032999599999999</v>
      </c>
      <c r="DZ543" s="108">
        <v>0</v>
      </c>
      <c r="EA543" s="108"/>
      <c r="EB543" s="108">
        <v>1.5957066536879998</v>
      </c>
      <c r="EC543" s="108">
        <f t="shared" si="2268"/>
        <v>3.0868945215594357E-2</v>
      </c>
      <c r="ED543" s="108">
        <f t="shared" si="2269"/>
        <v>0.93391604179066823</v>
      </c>
      <c r="EE543" s="108">
        <v>1.1727350954844</v>
      </c>
      <c r="EF543" s="245">
        <v>29.552924406206877</v>
      </c>
      <c r="EG543" s="249">
        <v>53.6768111111111</v>
      </c>
      <c r="EH543" s="250">
        <v>11.80889844444444</v>
      </c>
      <c r="EI543" s="250">
        <v>81.09058536472493</v>
      </c>
      <c r="EJ543" s="250">
        <v>36.127338748766697</v>
      </c>
      <c r="EK543" s="250">
        <f t="shared" si="2270"/>
        <v>3.5756672253204353</v>
      </c>
      <c r="EL543" s="250">
        <v>11.305689388039051</v>
      </c>
      <c r="EM543" s="250">
        <v>13.337365257840457</v>
      </c>
      <c r="EN543" s="250">
        <f t="shared" si="2271"/>
        <v>0.25801133091292366</v>
      </c>
      <c r="EO543" s="250">
        <f t="shared" si="2272"/>
        <v>7.8059330897257686</v>
      </c>
      <c r="EP543" s="250">
        <v>196.04099892688762</v>
      </c>
      <c r="EQ543" s="245">
        <v>247.01165864787842</v>
      </c>
      <c r="ER543" s="244">
        <v>38.46</v>
      </c>
      <c r="ES543" s="108">
        <v>8.4611999999999998</v>
      </c>
      <c r="ET543" s="108">
        <v>25.88561838</v>
      </c>
      <c r="EU543" s="108">
        <f t="shared" si="2273"/>
        <v>2.5620031935421204</v>
      </c>
      <c r="EV543" s="108">
        <f t="shared" si="2274"/>
        <v>8.1006454158371994</v>
      </c>
      <c r="EW543" s="108">
        <v>2.97088459695</v>
      </c>
      <c r="EX543" s="108">
        <v>5.5317723173173503</v>
      </c>
      <c r="EY543" s="108">
        <f t="shared" si="2275"/>
        <v>0.10701213547850415</v>
      </c>
      <c r="EZ543" s="108">
        <f t="shared" si="2276"/>
        <v>3.2375693206116911</v>
      </c>
      <c r="FA543" s="108">
        <v>4.0654737647133699</v>
      </c>
      <c r="FB543" s="245">
        <v>102.44993887077686</v>
      </c>
      <c r="FC543" s="244">
        <v>0.83333333333333293</v>
      </c>
      <c r="FD543" s="108">
        <v>6.0833333333333302E-2</v>
      </c>
      <c r="FE543" s="108">
        <f t="shared" si="2277"/>
        <v>1.1768208333333328E-3</v>
      </c>
      <c r="FF543" s="108">
        <f t="shared" si="2278"/>
        <v>3.5603803333333316E-2</v>
      </c>
      <c r="FG543" s="108">
        <v>4.4708333333333301E-2</v>
      </c>
      <c r="FH543" s="245">
        <v>1.1266499999999995</v>
      </c>
      <c r="FI543" s="244">
        <v>59.060901666666602</v>
      </c>
      <c r="FJ543" s="108">
        <v>4.31144582166666</v>
      </c>
      <c r="FK543" s="108">
        <f t="shared" si="2279"/>
        <v>8.3404919420141541E-2</v>
      </c>
      <c r="FL543" s="108">
        <f t="shared" si="2280"/>
        <v>2.5233512731552028</v>
      </c>
      <c r="FM543" s="108">
        <v>3.1684999999999999</v>
      </c>
      <c r="FN543" s="245">
        <v>79.84901698599991</v>
      </c>
      <c r="FO543" s="244">
        <v>0</v>
      </c>
      <c r="FP543" s="108">
        <v>0</v>
      </c>
      <c r="FQ543" s="108">
        <f t="shared" si="2281"/>
        <v>0</v>
      </c>
      <c r="FR543" s="108">
        <f t="shared" si="2282"/>
        <v>0</v>
      </c>
      <c r="FS543" s="108">
        <v>0</v>
      </c>
      <c r="FT543" s="110">
        <v>0</v>
      </c>
      <c r="FU543" s="253">
        <f t="shared" si="2143"/>
        <v>302.83631650405863</v>
      </c>
      <c r="FV543" s="254">
        <f t="shared" si="2144"/>
        <v>95.893288101809276</v>
      </c>
      <c r="FW543" s="254">
        <f t="shared" si="2145"/>
        <v>8.9376272006693718</v>
      </c>
      <c r="FX543" s="254">
        <f t="shared" si="2146"/>
        <v>56.068833333333323</v>
      </c>
      <c r="FY543" s="254">
        <f t="shared" si="2147"/>
        <v>0</v>
      </c>
      <c r="FZ543" s="254">
        <f t="shared" si="2148"/>
        <v>0</v>
      </c>
      <c r="GA543" s="254">
        <f t="shared" si="2283"/>
        <v>0</v>
      </c>
      <c r="GB543" s="254">
        <f t="shared" si="2284"/>
        <v>0</v>
      </c>
      <c r="GC543" s="254">
        <f t="shared" si="2285"/>
        <v>59.060901666666602</v>
      </c>
      <c r="GD543" s="254">
        <f t="shared" si="2286"/>
        <v>0</v>
      </c>
      <c r="GE543" s="254">
        <f t="shared" si="2149"/>
        <v>167.06958305902148</v>
      </c>
      <c r="GF543" s="255">
        <f t="shared" si="2150"/>
        <v>63.784961493438011</v>
      </c>
      <c r="GG543" s="255">
        <f t="shared" si="2151"/>
        <v>16.535544913683591</v>
      </c>
      <c r="GH543" s="254">
        <f t="shared" si="2152"/>
        <v>50.360258144067252</v>
      </c>
      <c r="GI543" s="255">
        <f t="shared" si="2153"/>
        <v>35.958582027423581</v>
      </c>
      <c r="GJ543" s="256">
        <f t="shared" si="2154"/>
        <v>0.97421919379698108</v>
      </c>
      <c r="GK543" s="253">
        <f t="shared" si="2287"/>
        <v>740.22680800962598</v>
      </c>
      <c r="GL543" s="257">
        <f t="shared" si="2288"/>
        <v>932.68577809212877</v>
      </c>
      <c r="GM543" s="221">
        <f t="shared" si="2289"/>
        <v>932.68577809212877</v>
      </c>
      <c r="GN543" s="222">
        <f t="shared" si="2290"/>
        <v>507.25062363139949</v>
      </c>
      <c r="GO543" s="222">
        <f t="shared" si="2291"/>
        <v>33.323713048268928</v>
      </c>
      <c r="GP543" s="55">
        <f t="shared" si="2292"/>
        <v>0.54386014619952139</v>
      </c>
      <c r="GQ543" s="56">
        <f t="shared" si="2293"/>
        <v>3.5728767212935116E-2</v>
      </c>
      <c r="GR543" s="258">
        <f t="shared" si="2294"/>
        <v>1.0907572709507487</v>
      </c>
      <c r="GS543" s="227">
        <f t="shared" si="2395"/>
        <v>932.68577809212877</v>
      </c>
      <c r="GT543" s="222">
        <f t="shared" si="2388"/>
        <v>507.25062363139949</v>
      </c>
      <c r="GU543" s="222">
        <f t="shared" si="2389"/>
        <v>33.323713048268928</v>
      </c>
      <c r="GV543" s="37">
        <f t="shared" si="2345"/>
        <v>0.54386014619952139</v>
      </c>
      <c r="GW543" s="228">
        <f t="shared" si="2346"/>
        <v>3.5728767212935116E-2</v>
      </c>
      <c r="GX543" s="258">
        <f t="shared" si="2295"/>
        <v>1.0907572709507487</v>
      </c>
      <c r="GY543" s="221">
        <f t="shared" si="2381"/>
        <v>763.10208005157256</v>
      </c>
      <c r="GZ543" s="222">
        <f t="shared" si="2296"/>
        <v>439.94533732344718</v>
      </c>
      <c r="HA543" s="222">
        <f t="shared" si="2297"/>
        <v>22.332250627884711</v>
      </c>
      <c r="HB543" s="55">
        <f t="shared" si="2298"/>
        <v>0.57652226199372236</v>
      </c>
      <c r="HC543" s="56">
        <f t="shared" si="2299"/>
        <v>2.9265089444357739E-2</v>
      </c>
      <c r="HD543" s="258">
        <f t="shared" si="2300"/>
        <v>1.0948742008093473</v>
      </c>
      <c r="HE543" s="221">
        <f t="shared" si="2301"/>
        <v>846.01209444666893</v>
      </c>
      <c r="HF543" s="222">
        <f t="shared" si="2302"/>
        <v>503.04020767640236</v>
      </c>
      <c r="HG543" s="222">
        <f t="shared" si="2303"/>
        <v>25.105452880229056</v>
      </c>
      <c r="HH543" s="55">
        <f t="shared" si="2304"/>
        <v>0.59460167411130682</v>
      </c>
      <c r="HI543" s="56">
        <f t="shared" si="2305"/>
        <v>2.9675051982145935E-2</v>
      </c>
      <c r="HJ543" s="259">
        <f t="shared" si="2306"/>
        <v>1.0977707478852763</v>
      </c>
      <c r="HK543" s="54">
        <f t="shared" si="2156"/>
        <v>3.8961283316231881</v>
      </c>
      <c r="HL543" s="55">
        <f t="shared" si="2157"/>
        <v>3.8961283316231881</v>
      </c>
      <c r="HM543" s="55">
        <f t="shared" si="2158"/>
        <v>3.2000983141255603</v>
      </c>
      <c r="HN543" s="56">
        <f t="shared" si="2159"/>
        <v>3.5569967772978726</v>
      </c>
      <c r="HQ543" s="57">
        <f t="shared" si="2160"/>
        <v>50.075293930916793</v>
      </c>
      <c r="HR543" s="58">
        <f t="shared" si="2307"/>
        <v>57.922092489891455</v>
      </c>
      <c r="HS543" s="58">
        <f t="shared" si="2161"/>
        <v>2.2009541685272569</v>
      </c>
      <c r="HT543" s="58">
        <f t="shared" si="2308"/>
        <v>2.5418819692321293</v>
      </c>
      <c r="HU543" s="58">
        <f t="shared" si="2162"/>
        <v>65.80159872626696</v>
      </c>
      <c r="HV543" s="55">
        <f t="shared" si="2347"/>
        <v>0.76100421418678277</v>
      </c>
      <c r="HW543" s="56">
        <f t="shared" si="2348"/>
        <v>3.3448338811389255E-2</v>
      </c>
      <c r="HX543" s="260">
        <f t="shared" si="2349"/>
        <v>1.124430508044953</v>
      </c>
      <c r="HY543" s="57">
        <f t="shared" si="2163"/>
        <v>60.877820509073089</v>
      </c>
      <c r="HZ543" s="58">
        <f t="shared" si="2309"/>
        <v>70.417374982844848</v>
      </c>
      <c r="IA543" s="58">
        <f t="shared" si="2164"/>
        <v>3.1556449159197562</v>
      </c>
      <c r="IB543" s="58">
        <f t="shared" si="2310"/>
        <v>3.6444543133957263</v>
      </c>
      <c r="IC543" s="58">
        <f t="shared" si="2165"/>
        <v>81.42972593933645</v>
      </c>
      <c r="ID543" s="55">
        <f t="shared" si="2350"/>
        <v>0.74761175733817242</v>
      </c>
      <c r="IE543" s="56">
        <f t="shared" si="2351"/>
        <v>3.8752984607496405E-2</v>
      </c>
      <c r="IF543" s="260">
        <f t="shared" si="2352"/>
        <v>1.123153599690593</v>
      </c>
      <c r="IG543" s="57">
        <f t="shared" si="2166"/>
        <v>3.3415999642834722</v>
      </c>
      <c r="IH543" s="58">
        <f t="shared" si="2311"/>
        <v>3.8652286786866923</v>
      </c>
      <c r="II543" s="58">
        <f t="shared" si="2167"/>
        <v>6.5224287047935512</v>
      </c>
      <c r="IJ543" s="58">
        <f t="shared" si="2312"/>
        <v>7.5327529111660727</v>
      </c>
      <c r="IK543" s="58">
        <f t="shared" si="2168"/>
        <v>68.788637813857051</v>
      </c>
      <c r="IL543" s="55">
        <f t="shared" si="2169"/>
        <v>4.857778945013979E-2</v>
      </c>
      <c r="IM543" s="56">
        <f t="shared" si="2170"/>
        <v>9.4818401876823444E-2</v>
      </c>
      <c r="IN543" s="260">
        <f t="shared" si="2171"/>
        <v>1.0222995100575569</v>
      </c>
      <c r="IO543" s="57">
        <f t="shared" si="2172"/>
        <v>1.03007725867474</v>
      </c>
      <c r="IP543" s="58">
        <f t="shared" si="2313"/>
        <v>1.1914903651090718</v>
      </c>
      <c r="IQ543" s="58">
        <f t="shared" si="2173"/>
        <v>4.5197477451336253E-2</v>
      </c>
      <c r="IR543" s="58">
        <f t="shared" si="2314"/>
        <v>5.2198566708548243E-2</v>
      </c>
      <c r="IS543" s="58">
        <f t="shared" si="2174"/>
        <v>1.4420473070595499</v>
      </c>
      <c r="IT543" s="55">
        <f t="shared" si="2353"/>
        <v>0.71431585748400317</v>
      </c>
      <c r="IU543" s="56">
        <f t="shared" si="2354"/>
        <v>3.1342576093080839E-2</v>
      </c>
      <c r="IV543" s="260">
        <f t="shared" si="2355"/>
        <v>1.1167882599045615</v>
      </c>
      <c r="IW543" s="57">
        <f t="shared" si="2175"/>
        <v>0</v>
      </c>
      <c r="IX543" s="58">
        <f t="shared" si="2315"/>
        <v>0</v>
      </c>
      <c r="IY543" s="58">
        <f t="shared" si="2176"/>
        <v>0</v>
      </c>
      <c r="IZ543" s="58">
        <f t="shared" si="2316"/>
        <v>0</v>
      </c>
      <c r="JA543" s="58">
        <f t="shared" si="2177"/>
        <v>0</v>
      </c>
      <c r="JB543" s="55"/>
      <c r="JC543" s="56"/>
      <c r="JD543" s="260"/>
      <c r="JE543" s="57">
        <f t="shared" si="2178"/>
        <v>0</v>
      </c>
      <c r="JF543" s="58">
        <f t="shared" si="2317"/>
        <v>0</v>
      </c>
      <c r="JG543" s="58">
        <f t="shared" si="2179"/>
        <v>0</v>
      </c>
      <c r="JH543" s="58">
        <f t="shared" si="2318"/>
        <v>0</v>
      </c>
      <c r="JI543" s="58">
        <f t="shared" si="2180"/>
        <v>0</v>
      </c>
      <c r="JJ543" s="55"/>
      <c r="JK543" s="56"/>
      <c r="JL543" s="260"/>
      <c r="JM543" s="57">
        <f t="shared" si="2181"/>
        <v>95.820401075276536</v>
      </c>
      <c r="JN543" s="58">
        <f t="shared" si="2319"/>
        <v>110.83545792377238</v>
      </c>
      <c r="JO543" s="58">
        <f t="shared" si="2182"/>
        <v>6.2319661947138059</v>
      </c>
      <c r="JP543" s="58">
        <f t="shared" si="2320"/>
        <v>7.1972977582749742</v>
      </c>
      <c r="JQ543" s="58">
        <f t="shared" si="2183"/>
        <v>130.7224852761158</v>
      </c>
      <c r="JR543" s="55">
        <f t="shared" si="2184"/>
        <v>0.73300626799499657</v>
      </c>
      <c r="JS543" s="56">
        <f t="shared" si="2185"/>
        <v>4.7673253622362417E-2</v>
      </c>
      <c r="JT543" s="260">
        <f t="shared" si="2186"/>
        <v>1.1222466691809199</v>
      </c>
      <c r="JU543" s="57">
        <f t="shared" si="2187"/>
        <v>0</v>
      </c>
      <c r="JV543" s="58">
        <f t="shared" si="2321"/>
        <v>0</v>
      </c>
      <c r="JW543" s="58">
        <f t="shared" si="2188"/>
        <v>0</v>
      </c>
      <c r="JX543" s="58">
        <f t="shared" si="2322"/>
        <v>0</v>
      </c>
      <c r="JY543" s="58">
        <f t="shared" si="2189"/>
        <v>0</v>
      </c>
      <c r="JZ543" s="55"/>
      <c r="KA543" s="56"/>
      <c r="KB543" s="260"/>
      <c r="KC543" s="57">
        <f t="shared" si="2190"/>
        <v>0</v>
      </c>
      <c r="KD543" s="58">
        <f t="shared" si="2323"/>
        <v>0</v>
      </c>
      <c r="KE543" s="58">
        <f t="shared" si="2191"/>
        <v>0</v>
      </c>
      <c r="KF543" s="58">
        <f t="shared" si="2324"/>
        <v>0</v>
      </c>
      <c r="KG543" s="58">
        <f t="shared" si="2192"/>
        <v>0</v>
      </c>
      <c r="KH543" s="55"/>
      <c r="KI543" s="56"/>
      <c r="KJ543" s="260"/>
      <c r="KK543" s="57">
        <f t="shared" si="2193"/>
        <v>20.750738947932092</v>
      </c>
      <c r="KL543" s="58">
        <f t="shared" si="2325"/>
        <v>24.002379741073053</v>
      </c>
      <c r="KM543" s="58">
        <f t="shared" si="2194"/>
        <v>0.91231485817794633</v>
      </c>
      <c r="KN543" s="58">
        <f t="shared" si="2326"/>
        <v>1.0536324297097102</v>
      </c>
      <c r="KO543" s="58">
        <f t="shared" si="2195"/>
        <v>26.97062266114715</v>
      </c>
      <c r="KP543" s="55">
        <f t="shared" si="2196"/>
        <v>0.76938301383100116</v>
      </c>
      <c r="KQ543" s="56">
        <f t="shared" si="2197"/>
        <v>3.382624382240134E-2</v>
      </c>
      <c r="KR543" s="260">
        <f t="shared" si="2198"/>
        <v>1.1258020034354079</v>
      </c>
      <c r="KS543" s="57">
        <f t="shared" si="2199"/>
        <v>18.006292188551182</v>
      </c>
      <c r="KT543" s="58">
        <f t="shared" si="2327"/>
        <v>20.827878174497155</v>
      </c>
      <c r="KU543" s="58">
        <f t="shared" si="2200"/>
        <v>0.79160936305883445</v>
      </c>
      <c r="KV543" s="58">
        <f t="shared" si="2328"/>
        <v>0.91422965339664797</v>
      </c>
      <c r="KW543" s="58">
        <f t="shared" si="2201"/>
        <v>23.454701909687998</v>
      </c>
      <c r="KX543" s="55">
        <f t="shared" si="2362"/>
        <v>0.76770501104146016</v>
      </c>
      <c r="KY543" s="56">
        <f t="shared" si="2363"/>
        <v>3.3750561661662348E-2</v>
      </c>
      <c r="KZ543" s="260">
        <f t="shared" si="2364"/>
        <v>1.1255273372315884</v>
      </c>
      <c r="LA543" s="57">
        <f t="shared" si="2202"/>
        <v>88.801888978428622</v>
      </c>
      <c r="LB543" s="58">
        <f t="shared" si="2329"/>
        <v>102.7171449813484</v>
      </c>
      <c r="LC543" s="58">
        <f t="shared" si="2203"/>
        <v>3.8336785562333588</v>
      </c>
      <c r="LD543" s="58">
        <f t="shared" si="2330"/>
        <v>4.4275153645939067</v>
      </c>
      <c r="LE543" s="58">
        <f t="shared" si="2204"/>
        <v>196.04099892688762</v>
      </c>
      <c r="LF543" s="55">
        <f t="shared" si="2331"/>
        <v>0.45297610940835281</v>
      </c>
      <c r="LG543" s="56">
        <f t="shared" si="2332"/>
        <v>1.9555493887598009E-2</v>
      </c>
      <c r="LH543" s="260">
        <f t="shared" si="2333"/>
        <v>1.0740105023474777</v>
      </c>
      <c r="LI543" s="57">
        <f t="shared" si="2205"/>
        <v>60.753821978467641</v>
      </c>
      <c r="LJ543" s="58">
        <f t="shared" si="2334"/>
        <v>70.273945882493521</v>
      </c>
      <c r="LK543" s="58">
        <f t="shared" si="2206"/>
        <v>2.6690153290206244</v>
      </c>
      <c r="LL543" s="58">
        <f t="shared" si="2335"/>
        <v>3.0824458034859195</v>
      </c>
      <c r="LM543" s="58">
        <f t="shared" si="2207"/>
        <v>81.309475294267344</v>
      </c>
      <c r="LN543" s="55">
        <f t="shared" si="2365"/>
        <v>0.74719239988443309</v>
      </c>
      <c r="LO543" s="56">
        <f t="shared" si="2366"/>
        <v>3.2825391128908206E-2</v>
      </c>
      <c r="LP543" s="260">
        <f t="shared" si="2367"/>
        <v>1.1221697021477586</v>
      </c>
      <c r="LQ543" s="57">
        <f t="shared" si="2208"/>
        <v>4.3436640066666643E-2</v>
      </c>
      <c r="LR543" s="58">
        <f t="shared" si="2336"/>
        <v>5.0243161565113312E-2</v>
      </c>
      <c r="LS543" s="58">
        <f t="shared" si="2209"/>
        <v>1.1768208333333328E-3</v>
      </c>
      <c r="LT543" s="58">
        <f t="shared" si="2337"/>
        <v>1.359110380416666E-3</v>
      </c>
      <c r="LU543" s="58">
        <f t="shared" si="2210"/>
        <v>0.89416666666666633</v>
      </c>
      <c r="LV543" s="55">
        <f t="shared" si="2368"/>
        <v>4.857778945013979E-2</v>
      </c>
      <c r="LW543" s="56">
        <f t="shared" si="2369"/>
        <v>1.3161090400745572E-3</v>
      </c>
      <c r="LX543" s="260">
        <f t="shared" si="2370"/>
        <v>1.0078160048971445</v>
      </c>
      <c r="LY543" s="57">
        <f t="shared" si="2211"/>
        <v>3.0784885532493473</v>
      </c>
      <c r="LZ543" s="58">
        <f t="shared" si="2338"/>
        <v>3.5608877095435201</v>
      </c>
      <c r="MA543" s="58">
        <f t="shared" si="2212"/>
        <v>8.3404919420141541E-2</v>
      </c>
      <c r="MB543" s="58">
        <f t="shared" si="2339"/>
        <v>9.632434143832147E-2</v>
      </c>
      <c r="MC543" s="58">
        <f t="shared" si="2213"/>
        <v>63.372235703174532</v>
      </c>
      <c r="MD543" s="55">
        <f t="shared" si="2371"/>
        <v>4.8577875138704242E-2</v>
      </c>
      <c r="ME543" s="56">
        <f t="shared" si="2372"/>
        <v>1.3161113616189416E-3</v>
      </c>
      <c r="MF543" s="260">
        <f t="shared" si="2373"/>
        <v>1.0078160186841498</v>
      </c>
      <c r="MG543" s="57">
        <f t="shared" si="2214"/>
        <v>0</v>
      </c>
      <c r="MH543" s="58">
        <f t="shared" si="2340"/>
        <v>0</v>
      </c>
      <c r="MI543" s="58">
        <f t="shared" si="2215"/>
        <v>0</v>
      </c>
      <c r="MJ543" s="58">
        <f t="shared" si="2341"/>
        <v>0</v>
      </c>
      <c r="MK543" s="58">
        <f t="shared" si="2216"/>
        <v>0</v>
      </c>
      <c r="ML543" s="55"/>
      <c r="MM543" s="56"/>
      <c r="MN543" s="260"/>
      <c r="MO543" s="59">
        <v>3.5719480725782033</v>
      </c>
      <c r="MP543" s="60">
        <v>3.5719480725782033</v>
      </c>
      <c r="MQ543" s="60">
        <v>2.9228000000000001</v>
      </c>
      <c r="MR543" s="61">
        <v>3.2402000000000002</v>
      </c>
      <c r="MS543" s="59">
        <f t="shared" si="2217"/>
        <v>1.0907572709507487</v>
      </c>
      <c r="MT543" s="60">
        <f>GX543</f>
        <v>1.0907572709507487</v>
      </c>
      <c r="MU543" s="60">
        <f t="shared" si="2342"/>
        <v>1.0948742008093473</v>
      </c>
      <c r="MV543" s="61">
        <f t="shared" si="2374"/>
        <v>1.0977707478852763</v>
      </c>
      <c r="MW543" s="66">
        <f t="shared" si="2343"/>
        <v>3.8961283316231881</v>
      </c>
      <c r="MX543" s="67">
        <f t="shared" si="2375"/>
        <v>3.8961283316231881</v>
      </c>
      <c r="MY543" s="67">
        <f t="shared" si="2344"/>
        <v>3.2000983141255603</v>
      </c>
      <c r="MZ543" s="261">
        <f t="shared" si="2376"/>
        <v>3.5569967772978726</v>
      </c>
      <c r="NA543" s="59">
        <f t="shared" si="2218"/>
        <v>1.0907700604888135</v>
      </c>
      <c r="NB543" s="60">
        <f>NF543/J543</f>
        <v>1.0907700604888135</v>
      </c>
      <c r="NC543" s="60">
        <f t="shared" si="2219"/>
        <v>1.0948863691926658</v>
      </c>
      <c r="ND543" s="262">
        <f>NH543/L543</f>
        <v>1.0977804219275946</v>
      </c>
      <c r="NE543" s="62">
        <f t="shared" si="2220"/>
        <v>3.8961740151890281</v>
      </c>
      <c r="NF543" s="63">
        <f>NE543+NQ543+NR543+OB543</f>
        <v>3.8961740151890281</v>
      </c>
      <c r="NG543" s="63">
        <f t="shared" si="2221"/>
        <v>3.2001338798763239</v>
      </c>
      <c r="NH543" s="64">
        <f>NG543+NM543</f>
        <v>3.557028123129792</v>
      </c>
      <c r="NI543" s="238">
        <f t="shared" si="2377"/>
        <v>-4.5683565840004547E-5</v>
      </c>
      <c r="NJ543" s="238">
        <f t="shared" si="2378"/>
        <v>-4.5683565840004547E-5</v>
      </c>
      <c r="NK543" s="238">
        <f t="shared" si="2379"/>
        <v>-3.5565750763577597E-5</v>
      </c>
      <c r="NL543" s="238">
        <f t="shared" si="2380"/>
        <v>-3.1345831919438183E-5</v>
      </c>
      <c r="NM543" s="239">
        <f t="shared" si="2222"/>
        <v>0.35689424325346814</v>
      </c>
      <c r="NN543" s="240">
        <f t="shared" si="2223"/>
        <v>0.4411747339584649</v>
      </c>
      <c r="NO543" s="240">
        <f t="shared" si="2390"/>
        <v>0.33914589205923595</v>
      </c>
      <c r="NP543" s="240">
        <f t="shared" si="2224"/>
        <v>7.8175178193319317E-3</v>
      </c>
      <c r="NQ543" s="240">
        <f t="shared" si="2394"/>
        <v>0</v>
      </c>
      <c r="NR543" s="240">
        <f t="shared" si="2225"/>
        <v>0</v>
      </c>
      <c r="NS543" s="240">
        <f t="shared" si="2226"/>
        <v>0.70892322092158711</v>
      </c>
      <c r="NT543" s="240">
        <f t="shared" si="2227"/>
        <v>0</v>
      </c>
      <c r="NU543" s="240">
        <f t="shared" si="2228"/>
        <v>0</v>
      </c>
      <c r="NV543" s="240">
        <f t="shared" si="2229"/>
        <v>0.14646684064694657</v>
      </c>
      <c r="NW543" s="240">
        <f t="shared" si="2230"/>
        <v>0.12740969457461579</v>
      </c>
      <c r="NX543" s="240">
        <f t="shared" si="2231"/>
        <v>1.0156917320700096</v>
      </c>
      <c r="NY543" s="240">
        <f t="shared" si="2232"/>
        <v>0.44022717415256568</v>
      </c>
      <c r="NZ543" s="240">
        <f t="shared" si="2233"/>
        <v>4.333608821057721E-3</v>
      </c>
      <c r="OA543" s="240">
        <f t="shared" si="2234"/>
        <v>0.30808935691174461</v>
      </c>
      <c r="OB543" s="241">
        <f t="shared" si="2235"/>
        <v>0</v>
      </c>
      <c r="OC543" s="4"/>
      <c r="OD543" s="4"/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136"/>
      <c r="OP543" s="13"/>
      <c r="OQ543" s="13"/>
      <c r="OR543" s="13"/>
      <c r="OS543" s="13"/>
      <c r="OT543" s="13"/>
    </row>
    <row r="544" spans="1:410" ht="15" customHeight="1">
      <c r="A544" s="242">
        <v>525</v>
      </c>
      <c r="B544" s="49" t="s">
        <v>594</v>
      </c>
      <c r="C544" s="50">
        <v>1</v>
      </c>
      <c r="D544" s="51">
        <v>94.7</v>
      </c>
      <c r="E544" s="52">
        <v>94.7</v>
      </c>
      <c r="F544" s="52"/>
      <c r="G544" s="52"/>
      <c r="H544" s="53"/>
      <c r="I544" s="57">
        <v>1.7778737171872452</v>
      </c>
      <c r="J544" s="58"/>
      <c r="K544" s="58">
        <v>1.0291000000000001</v>
      </c>
      <c r="L544" s="243"/>
      <c r="M544" s="1">
        <v>0</v>
      </c>
      <c r="N544" s="2">
        <v>0</v>
      </c>
      <c r="O544" s="2">
        <v>0.74877371718724517</v>
      </c>
      <c r="P544" s="2">
        <v>0</v>
      </c>
      <c r="Q544" s="2">
        <v>0</v>
      </c>
      <c r="R544" s="2">
        <v>0</v>
      </c>
      <c r="S544" s="2">
        <v>0.26129999999999998</v>
      </c>
      <c r="T544" s="2">
        <v>0</v>
      </c>
      <c r="U544" s="2">
        <v>0</v>
      </c>
      <c r="V544" s="2">
        <v>0.1193</v>
      </c>
      <c r="W544" s="2">
        <v>0</v>
      </c>
      <c r="X544" s="2">
        <v>0.63660000000000005</v>
      </c>
      <c r="Y544" s="2">
        <v>0</v>
      </c>
      <c r="Z544" s="2">
        <v>1.1900000000000001E-2</v>
      </c>
      <c r="AA544" s="2">
        <v>0</v>
      </c>
      <c r="AB544" s="3">
        <v>0</v>
      </c>
      <c r="AC544" s="244">
        <v>0</v>
      </c>
      <c r="AD544" s="108">
        <v>0</v>
      </c>
      <c r="AE544" s="108">
        <v>0</v>
      </c>
      <c r="AF544" s="108">
        <f t="shared" si="2236"/>
        <v>0</v>
      </c>
      <c r="AG544" s="108">
        <f t="shared" si="2237"/>
        <v>0</v>
      </c>
      <c r="AH544" s="108">
        <v>0</v>
      </c>
      <c r="AI544" s="108">
        <v>0</v>
      </c>
      <c r="AJ544" s="108">
        <f t="shared" si="2238"/>
        <v>0</v>
      </c>
      <c r="AK544" s="108">
        <f t="shared" si="2239"/>
        <v>0</v>
      </c>
      <c r="AL544" s="108">
        <v>0</v>
      </c>
      <c r="AM544" s="245">
        <v>0</v>
      </c>
      <c r="AN544" s="244">
        <v>0</v>
      </c>
      <c r="AO544" s="108">
        <v>0</v>
      </c>
      <c r="AP544" s="108">
        <v>0</v>
      </c>
      <c r="AQ544" s="108">
        <f t="shared" si="2240"/>
        <v>0</v>
      </c>
      <c r="AR544" s="108">
        <f t="shared" si="2241"/>
        <v>0</v>
      </c>
      <c r="AS544" s="246">
        <v>0</v>
      </c>
      <c r="AT544" s="247">
        <v>0</v>
      </c>
      <c r="AU544" s="108">
        <v>0</v>
      </c>
      <c r="AV544" s="108">
        <f t="shared" si="2242"/>
        <v>0</v>
      </c>
      <c r="AW544" s="108">
        <f t="shared" si="2243"/>
        <v>0</v>
      </c>
      <c r="AX544" s="108">
        <v>0</v>
      </c>
      <c r="AY544" s="245">
        <v>0</v>
      </c>
      <c r="AZ544" s="248">
        <v>9</v>
      </c>
      <c r="BA544" s="108">
        <v>45.874499999999998</v>
      </c>
      <c r="BB544" s="108">
        <v>4.7840541716375995</v>
      </c>
      <c r="BC544" s="109">
        <v>3.8272433373100796</v>
      </c>
      <c r="BD544" s="109">
        <v>0.9568108343275199</v>
      </c>
      <c r="BE544" s="108">
        <v>1.7940206249999997</v>
      </c>
      <c r="BF544" s="109">
        <v>1.4352164999999999</v>
      </c>
      <c r="BG544" s="109">
        <v>0.35880412499999981</v>
      </c>
      <c r="BH544" s="108">
        <v>3.8290379601545443</v>
      </c>
      <c r="BI544" s="109">
        <f t="shared" si="2244"/>
        <v>2.2410133888637298</v>
      </c>
      <c r="BJ544" s="108">
        <f t="shared" si="2245"/>
        <v>7.4072739339189661E-2</v>
      </c>
      <c r="BK544" s="108">
        <v>2.8140806378396075</v>
      </c>
      <c r="BL544" s="245">
        <v>70.914832073558102</v>
      </c>
      <c r="BM544" s="244">
        <v>0</v>
      </c>
      <c r="BN544" s="108">
        <v>0</v>
      </c>
      <c r="BO544" s="108">
        <v>0</v>
      </c>
      <c r="BP544" s="108">
        <f t="shared" si="2246"/>
        <v>0</v>
      </c>
      <c r="BQ544" s="108">
        <f t="shared" si="2247"/>
        <v>0</v>
      </c>
      <c r="BR544" s="108">
        <v>0</v>
      </c>
      <c r="BS544" s="108">
        <v>0</v>
      </c>
      <c r="BT544" s="108">
        <f t="shared" si="2248"/>
        <v>0</v>
      </c>
      <c r="BU544" s="108">
        <f t="shared" si="2249"/>
        <v>0</v>
      </c>
      <c r="BV544" s="108">
        <v>0</v>
      </c>
      <c r="BW544" s="245">
        <v>0</v>
      </c>
      <c r="BX544" s="107">
        <v>0</v>
      </c>
      <c r="BY544" s="108">
        <v>0</v>
      </c>
      <c r="BZ544" s="109">
        <f t="shared" si="2250"/>
        <v>0</v>
      </c>
      <c r="CA544" s="109">
        <f t="shared" si="2251"/>
        <v>0</v>
      </c>
      <c r="CB544" s="108">
        <v>0</v>
      </c>
      <c r="CC544" s="110">
        <v>0</v>
      </c>
      <c r="CD544" s="244">
        <v>0</v>
      </c>
      <c r="CE544" s="108">
        <v>0</v>
      </c>
      <c r="CF544" s="109">
        <f t="shared" si="2252"/>
        <v>0</v>
      </c>
      <c r="CG544" s="109">
        <f t="shared" si="2253"/>
        <v>0</v>
      </c>
      <c r="CH544" s="108">
        <v>0</v>
      </c>
      <c r="CI544" s="245">
        <v>0</v>
      </c>
      <c r="CJ544" s="249">
        <v>8.8344906223569168</v>
      </c>
      <c r="CK544" s="250">
        <v>1.9435879369185216</v>
      </c>
      <c r="CL544" s="250">
        <v>1.5058570783148675</v>
      </c>
      <c r="CM544" s="251">
        <v>1.5058570783148675</v>
      </c>
      <c r="CN544" s="252">
        <f t="shared" si="2141"/>
        <v>0.73403003282458212</v>
      </c>
      <c r="CO544" s="250">
        <v>5.9460804168491901</v>
      </c>
      <c r="CP544" s="252">
        <f t="shared" si="2254"/>
        <v>0.58850736317723173</v>
      </c>
      <c r="CQ544" s="250">
        <v>1.8607664056487856</v>
      </c>
      <c r="CR544" s="250">
        <v>1.330791171974083</v>
      </c>
      <c r="CS544" s="252">
        <f t="shared" si="2255"/>
        <v>2.5744155221838639E-2</v>
      </c>
      <c r="CT544" s="252">
        <f t="shared" si="2256"/>
        <v>0.7788694876389276</v>
      </c>
      <c r="CU544" s="250">
        <f t="shared" si="2142"/>
        <v>19.56080722641358</v>
      </c>
      <c r="CV544" s="245">
        <f t="shared" si="2257"/>
        <v>24.646617105281113</v>
      </c>
      <c r="CW544" s="244">
        <v>0</v>
      </c>
      <c r="CX544" s="108">
        <v>0</v>
      </c>
      <c r="CY544" s="108">
        <f t="shared" si="2258"/>
        <v>0</v>
      </c>
      <c r="CZ544" s="108">
        <f t="shared" si="2259"/>
        <v>0</v>
      </c>
      <c r="DA544" s="108">
        <v>0</v>
      </c>
      <c r="DB544" s="245">
        <v>0</v>
      </c>
      <c r="DC544" s="244">
        <v>0</v>
      </c>
      <c r="DD544" s="108">
        <v>0</v>
      </c>
      <c r="DE544" s="108">
        <f t="shared" si="2260"/>
        <v>0</v>
      </c>
      <c r="DF544" s="108">
        <f t="shared" si="2261"/>
        <v>0</v>
      </c>
      <c r="DG544" s="108">
        <v>0</v>
      </c>
      <c r="DH544" s="245">
        <v>0</v>
      </c>
      <c r="DI544" s="107">
        <v>4.3760982467520009</v>
      </c>
      <c r="DJ544" s="108">
        <v>0.96274161428544025</v>
      </c>
      <c r="DK544" s="108">
        <v>7.4967908733606634E-2</v>
      </c>
      <c r="DL544" s="108">
        <v>2.9453460532711744</v>
      </c>
      <c r="DM544" s="108">
        <f t="shared" si="2262"/>
        <v>0.29151268027646121</v>
      </c>
      <c r="DN544" s="108">
        <f t="shared" si="2263"/>
        <v>0.92171659391068128</v>
      </c>
      <c r="DO544" s="108">
        <v>0.61021822908208212</v>
      </c>
      <c r="DP544" s="108">
        <f t="shared" si="2264"/>
        <v>1.1804671641592879E-2</v>
      </c>
      <c r="DQ544" s="108">
        <f t="shared" si="2265"/>
        <v>0.35714120249841202</v>
      </c>
      <c r="DR544" s="108">
        <v>0.44846860260621524</v>
      </c>
      <c r="DS544" s="110">
        <v>11.301408785676623</v>
      </c>
      <c r="DT544" s="244">
        <v>0</v>
      </c>
      <c r="DU544" s="108">
        <v>0</v>
      </c>
      <c r="DV544" s="108">
        <v>0</v>
      </c>
      <c r="DW544" s="108">
        <f t="shared" si="2266"/>
        <v>0</v>
      </c>
      <c r="DX544" s="108">
        <f t="shared" si="2267"/>
        <v>0</v>
      </c>
      <c r="DY544" s="108">
        <v>0</v>
      </c>
      <c r="DZ544" s="108">
        <v>0</v>
      </c>
      <c r="EA544" s="108"/>
      <c r="EB544" s="108">
        <v>0</v>
      </c>
      <c r="EC544" s="108">
        <f t="shared" si="2268"/>
        <v>0</v>
      </c>
      <c r="ED544" s="108">
        <f t="shared" si="2269"/>
        <v>0</v>
      </c>
      <c r="EE544" s="108">
        <v>0</v>
      </c>
      <c r="EF544" s="245">
        <v>0</v>
      </c>
      <c r="EG544" s="249">
        <v>10.002614444444401</v>
      </c>
      <c r="EH544" s="250">
        <v>2.20057517777777</v>
      </c>
      <c r="EI544" s="250">
        <v>25.6551488888888</v>
      </c>
      <c r="EJ544" s="250">
        <v>6.7322896596766402</v>
      </c>
      <c r="EK544" s="250">
        <f t="shared" si="2270"/>
        <v>0.66632163677683587</v>
      </c>
      <c r="EL544" s="250">
        <v>2.1068027260992079</v>
      </c>
      <c r="EM544" s="250">
        <v>3.2551158564675</v>
      </c>
      <c r="EN544" s="250">
        <f t="shared" si="2271"/>
        <v>6.2970216243363797E-2</v>
      </c>
      <c r="EO544" s="250">
        <f t="shared" si="2272"/>
        <v>1.9051151470830208</v>
      </c>
      <c r="EP544" s="250">
        <v>47.845744027255108</v>
      </c>
      <c r="EQ544" s="245">
        <v>60.285637474341435</v>
      </c>
      <c r="ER544" s="244">
        <v>0</v>
      </c>
      <c r="ES544" s="108">
        <v>0</v>
      </c>
      <c r="ET544" s="108">
        <v>0</v>
      </c>
      <c r="EU544" s="108">
        <f t="shared" si="2273"/>
        <v>0</v>
      </c>
      <c r="EV544" s="108">
        <f t="shared" si="2274"/>
        <v>0</v>
      </c>
      <c r="EW544" s="108">
        <v>0</v>
      </c>
      <c r="EX544" s="108">
        <v>0</v>
      </c>
      <c r="EY544" s="108">
        <f t="shared" si="2275"/>
        <v>0</v>
      </c>
      <c r="EZ544" s="108">
        <f t="shared" si="2276"/>
        <v>0</v>
      </c>
      <c r="FA544" s="108">
        <v>0</v>
      </c>
      <c r="FB544" s="245">
        <v>0</v>
      </c>
      <c r="FC544" s="244">
        <v>0.83333333333333293</v>
      </c>
      <c r="FD544" s="108">
        <v>6.0833333333333302E-2</v>
      </c>
      <c r="FE544" s="108">
        <f t="shared" si="2277"/>
        <v>1.1768208333333328E-3</v>
      </c>
      <c r="FF544" s="108">
        <f t="shared" si="2278"/>
        <v>3.5603803333333316E-2</v>
      </c>
      <c r="FG544" s="108">
        <v>4.4708333333333301E-2</v>
      </c>
      <c r="FH544" s="245">
        <v>1.1266499999999995</v>
      </c>
      <c r="FI544" s="244">
        <v>0</v>
      </c>
      <c r="FJ544" s="108">
        <v>0</v>
      </c>
      <c r="FK544" s="108">
        <f t="shared" si="2279"/>
        <v>0</v>
      </c>
      <c r="FL544" s="108">
        <f t="shared" si="2280"/>
        <v>0</v>
      </c>
      <c r="FM544" s="108">
        <v>0</v>
      </c>
      <c r="FN544" s="245">
        <v>0</v>
      </c>
      <c r="FO544" s="244">
        <v>0</v>
      </c>
      <c r="FP544" s="108">
        <v>0</v>
      </c>
      <c r="FQ544" s="108">
        <f t="shared" si="2281"/>
        <v>0</v>
      </c>
      <c r="FR544" s="108">
        <f t="shared" si="2282"/>
        <v>0</v>
      </c>
      <c r="FS544" s="108">
        <v>0</v>
      </c>
      <c r="FT544" s="110">
        <v>0</v>
      </c>
      <c r="FU544" s="253">
        <f t="shared" si="2143"/>
        <v>28.320108042535054</v>
      </c>
      <c r="FV544" s="254">
        <f t="shared" si="2144"/>
        <v>28.650892135773542</v>
      </c>
      <c r="FW544" s="254">
        <f t="shared" si="2145"/>
        <v>5.9964898701346616</v>
      </c>
      <c r="FX544" s="254">
        <f t="shared" si="2146"/>
        <v>45.874499999999998</v>
      </c>
      <c r="FY544" s="254">
        <f t="shared" si="2147"/>
        <v>0</v>
      </c>
      <c r="FZ544" s="254">
        <f t="shared" si="2148"/>
        <v>0</v>
      </c>
      <c r="GA544" s="254">
        <f t="shared" si="2283"/>
        <v>0</v>
      </c>
      <c r="GB544" s="254">
        <f t="shared" si="2284"/>
        <v>0</v>
      </c>
      <c r="GC544" s="254">
        <f t="shared" si="2285"/>
        <v>0</v>
      </c>
      <c r="GD544" s="254">
        <f t="shared" si="2286"/>
        <v>0</v>
      </c>
      <c r="GE544" s="254">
        <f t="shared" si="2149"/>
        <v>15.623716129797005</v>
      </c>
      <c r="GF544" s="255">
        <f t="shared" si="2150"/>
        <v>5.9649285853035838</v>
      </c>
      <c r="GG544" s="255">
        <f t="shared" si="2151"/>
        <v>1.5463416802305288</v>
      </c>
      <c r="GH544" s="254">
        <f t="shared" si="2152"/>
        <v>9.0859965510115419</v>
      </c>
      <c r="GI544" s="255">
        <f t="shared" si="2153"/>
        <v>6.4876464958892575</v>
      </c>
      <c r="GJ544" s="256">
        <f t="shared" si="2154"/>
        <v>0.17576860327931831</v>
      </c>
      <c r="GK544" s="253">
        <f t="shared" si="2287"/>
        <v>133.55170272925179</v>
      </c>
      <c r="GL544" s="257">
        <f t="shared" si="2288"/>
        <v>168.27514543885727</v>
      </c>
      <c r="GM544" s="221">
        <f t="shared" si="2289"/>
        <v>168.27514543885727</v>
      </c>
      <c r="GN544" s="222">
        <f t="shared" si="2290"/>
        <v>51.37358073589715</v>
      </c>
      <c r="GO544" s="222">
        <f t="shared" si="2291"/>
        <v>9.725436193592083</v>
      </c>
      <c r="GP544" s="55">
        <f t="shared" si="2292"/>
        <v>0.30529512009581788</v>
      </c>
      <c r="GQ544" s="56">
        <f t="shared" si="2293"/>
        <v>5.7794846459519586E-2</v>
      </c>
      <c r="GR544" s="258">
        <f t="shared" si="2294"/>
        <v>1.0567921670355942</v>
      </c>
      <c r="GS544" s="227">
        <f t="shared" si="2395"/>
        <v>168.27514543885727</v>
      </c>
      <c r="GT544" s="222">
        <f t="shared" si="2388"/>
        <v>51.37358073589715</v>
      </c>
      <c r="GU544" s="222">
        <f t="shared" si="2389"/>
        <v>9.725436193592083</v>
      </c>
      <c r="GV544" s="37">
        <f t="shared" si="2345"/>
        <v>0.30529512009581788</v>
      </c>
      <c r="GW544" s="228">
        <f t="shared" si="2346"/>
        <v>5.7794846459519586E-2</v>
      </c>
      <c r="GX544" s="258">
        <f t="shared" si="2295"/>
        <v>1.0567921670355942</v>
      </c>
      <c r="GY544" s="221">
        <f t="shared" si="2381"/>
        <v>97.360313365299163</v>
      </c>
      <c r="GZ544" s="222">
        <f t="shared" si="2296"/>
        <v>47.928694954535828</v>
      </c>
      <c r="HA544" s="222">
        <f t="shared" si="2297"/>
        <v>3.0014051470140037</v>
      </c>
      <c r="HB544" s="55">
        <f t="shared" si="2298"/>
        <v>0.49228164226121329</v>
      </c>
      <c r="HC544" s="56">
        <f t="shared" si="2299"/>
        <v>3.0827809024737123E-2</v>
      </c>
      <c r="HD544" s="258">
        <f t="shared" si="2300"/>
        <v>1.0819157609602639</v>
      </c>
      <c r="HE544" s="221">
        <f t="shared" si="2301"/>
        <v>97.360313365299163</v>
      </c>
      <c r="HF544" s="222">
        <f t="shared" si="2302"/>
        <v>47.928694954535828</v>
      </c>
      <c r="HG544" s="222">
        <f t="shared" si="2303"/>
        <v>3.0014051470140037</v>
      </c>
      <c r="HH544" s="55">
        <f t="shared" si="2304"/>
        <v>0.49228164226121329</v>
      </c>
      <c r="HI544" s="56">
        <f t="shared" si="2305"/>
        <v>3.0827809024737123E-2</v>
      </c>
      <c r="HJ544" s="259">
        <f t="shared" si="2306"/>
        <v>1.0819157609602639</v>
      </c>
      <c r="HK544" s="54">
        <f t="shared" si="2156"/>
        <v>1.878843018301936</v>
      </c>
      <c r="HL544" s="55">
        <f t="shared" si="2157"/>
        <v>0</v>
      </c>
      <c r="HM544" s="55">
        <f t="shared" si="2158"/>
        <v>1.1133995096042077</v>
      </c>
      <c r="HN544" s="56">
        <f t="shared" si="2159"/>
        <v>0</v>
      </c>
      <c r="HQ544" s="57">
        <f t="shared" si="2160"/>
        <v>0</v>
      </c>
      <c r="HR544" s="58">
        <f t="shared" si="2307"/>
        <v>0</v>
      </c>
      <c r="HS544" s="58">
        <f t="shared" si="2161"/>
        <v>0</v>
      </c>
      <c r="HT544" s="58">
        <f t="shared" si="2308"/>
        <v>0</v>
      </c>
      <c r="HU544" s="58">
        <f t="shared" si="2162"/>
        <v>0</v>
      </c>
      <c r="HV544" s="55"/>
      <c r="HW544" s="56"/>
      <c r="HX544" s="260"/>
      <c r="HY544" s="57">
        <f t="shared" si="2163"/>
        <v>0</v>
      </c>
      <c r="HZ544" s="58">
        <f t="shared" si="2309"/>
        <v>0</v>
      </c>
      <c r="IA544" s="58">
        <f t="shared" si="2164"/>
        <v>0</v>
      </c>
      <c r="IB544" s="58">
        <f t="shared" si="2310"/>
        <v>0</v>
      </c>
      <c r="IC544" s="58">
        <f t="shared" si="2165"/>
        <v>0</v>
      </c>
      <c r="ID544" s="55"/>
      <c r="IE544" s="56"/>
      <c r="IF544" s="260"/>
      <c r="IG544" s="57">
        <f t="shared" si="2166"/>
        <v>2.7340363344137502</v>
      </c>
      <c r="IH544" s="58">
        <f t="shared" si="2311"/>
        <v>3.1624598280163849</v>
      </c>
      <c r="II544" s="58">
        <f t="shared" si="2167"/>
        <v>5.3365325766492697</v>
      </c>
      <c r="IJ544" s="58">
        <f t="shared" si="2312"/>
        <v>6.1631614727722415</v>
      </c>
      <c r="IK544" s="58">
        <f t="shared" si="2168"/>
        <v>56.281612756792143</v>
      </c>
      <c r="IL544" s="55">
        <f t="shared" si="2169"/>
        <v>4.8577789450139783E-2</v>
      </c>
      <c r="IM544" s="56">
        <f t="shared" si="2170"/>
        <v>9.481840187682343E-2</v>
      </c>
      <c r="IN544" s="260">
        <f t="shared" si="2171"/>
        <v>1.0222995100575569</v>
      </c>
      <c r="IO544" s="57">
        <f t="shared" si="2172"/>
        <v>0</v>
      </c>
      <c r="IP544" s="58">
        <f t="shared" si="2313"/>
        <v>0</v>
      </c>
      <c r="IQ544" s="58">
        <f t="shared" si="2173"/>
        <v>0</v>
      </c>
      <c r="IR544" s="58">
        <f t="shared" si="2314"/>
        <v>0</v>
      </c>
      <c r="IS544" s="58">
        <f t="shared" si="2174"/>
        <v>0</v>
      </c>
      <c r="IT544" s="55"/>
      <c r="IU544" s="56"/>
      <c r="IV544" s="260"/>
      <c r="IW544" s="57">
        <f t="shared" si="2175"/>
        <v>0</v>
      </c>
      <c r="IX544" s="58">
        <f t="shared" si="2315"/>
        <v>0</v>
      </c>
      <c r="IY544" s="58">
        <f t="shared" si="2176"/>
        <v>0</v>
      </c>
      <c r="IZ544" s="58">
        <f t="shared" si="2316"/>
        <v>0</v>
      </c>
      <c r="JA544" s="58">
        <f t="shared" si="2177"/>
        <v>0</v>
      </c>
      <c r="JB544" s="55"/>
      <c r="JC544" s="56"/>
      <c r="JD544" s="260"/>
      <c r="JE544" s="57">
        <f t="shared" si="2178"/>
        <v>0</v>
      </c>
      <c r="JF544" s="58">
        <f t="shared" si="2317"/>
        <v>0</v>
      </c>
      <c r="JG544" s="58">
        <f t="shared" si="2179"/>
        <v>0</v>
      </c>
      <c r="JH544" s="58">
        <f t="shared" si="2318"/>
        <v>0</v>
      </c>
      <c r="JI544" s="58">
        <f t="shared" si="2180"/>
        <v>0</v>
      </c>
      <c r="JJ544" s="55"/>
      <c r="JK544" s="56"/>
      <c r="JL544" s="260"/>
      <c r="JM544" s="57">
        <f t="shared" si="2181"/>
        <v>13.99843434908645</v>
      </c>
      <c r="JN544" s="58">
        <f t="shared" si="2319"/>
        <v>16.191989011588298</v>
      </c>
      <c r="JO544" s="58">
        <f t="shared" si="2182"/>
        <v>1.3482815512236526</v>
      </c>
      <c r="JP544" s="58">
        <f t="shared" si="2320"/>
        <v>1.5571303635081963</v>
      </c>
      <c r="JQ544" s="58">
        <f t="shared" si="2183"/>
        <v>19.56080722641358</v>
      </c>
      <c r="JR544" s="55">
        <f t="shared" si="2184"/>
        <v>0.71563684397359217</v>
      </c>
      <c r="JS544" s="56">
        <f t="shared" si="2185"/>
        <v>6.8927705059279212E-2</v>
      </c>
      <c r="JT544" s="260">
        <f t="shared" si="2186"/>
        <v>1.1228171949643442</v>
      </c>
      <c r="JU544" s="57">
        <f t="shared" si="2187"/>
        <v>0</v>
      </c>
      <c r="JV544" s="58">
        <f t="shared" si="2321"/>
        <v>0</v>
      </c>
      <c r="JW544" s="58">
        <f t="shared" si="2188"/>
        <v>0</v>
      </c>
      <c r="JX544" s="58">
        <f t="shared" si="2322"/>
        <v>0</v>
      </c>
      <c r="JY544" s="58">
        <f t="shared" si="2189"/>
        <v>0</v>
      </c>
      <c r="JZ544" s="55"/>
      <c r="KA544" s="56"/>
      <c r="KB544" s="260"/>
      <c r="KC544" s="57">
        <f t="shared" si="2190"/>
        <v>0</v>
      </c>
      <c r="KD544" s="58">
        <f t="shared" si="2323"/>
        <v>0</v>
      </c>
      <c r="KE544" s="58">
        <f t="shared" si="2191"/>
        <v>0</v>
      </c>
      <c r="KF544" s="58">
        <f t="shared" si="2324"/>
        <v>0</v>
      </c>
      <c r="KG544" s="58">
        <f t="shared" si="2192"/>
        <v>0</v>
      </c>
      <c r="KH544" s="55"/>
      <c r="KI544" s="56"/>
      <c r="KJ544" s="260"/>
      <c r="KK544" s="57">
        <f t="shared" si="2193"/>
        <v>6.8990463726565352</v>
      </c>
      <c r="KL544" s="58">
        <f t="shared" si="2325"/>
        <v>7.9801269392518144</v>
      </c>
      <c r="KM544" s="58">
        <f t="shared" si="2194"/>
        <v>0.30331735191805409</v>
      </c>
      <c r="KN544" s="58">
        <f t="shared" si="2326"/>
        <v>0.35030120973016066</v>
      </c>
      <c r="KO544" s="58">
        <f t="shared" si="2195"/>
        <v>8.969372052124303</v>
      </c>
      <c r="KP544" s="55">
        <f t="shared" si="2196"/>
        <v>0.76917830284702793</v>
      </c>
      <c r="KQ544" s="56">
        <f t="shared" si="2197"/>
        <v>3.381701084037611E-2</v>
      </c>
      <c r="KR544" s="260">
        <f t="shared" si="2198"/>
        <v>1.1257684950353035</v>
      </c>
      <c r="KS544" s="57">
        <f t="shared" si="2199"/>
        <v>0</v>
      </c>
      <c r="KT544" s="58">
        <f t="shared" si="2327"/>
        <v>0</v>
      </c>
      <c r="KU544" s="58">
        <f t="shared" si="2200"/>
        <v>0</v>
      </c>
      <c r="KV544" s="58">
        <f t="shared" si="2328"/>
        <v>0</v>
      </c>
      <c r="KW544" s="58">
        <f t="shared" si="2201"/>
        <v>0</v>
      </c>
      <c r="KX544" s="55"/>
      <c r="KY544" s="56"/>
      <c r="KZ544" s="260"/>
      <c r="LA544" s="57">
        <f t="shared" si="2202"/>
        <v>17.09772942750449</v>
      </c>
      <c r="LB544" s="58">
        <f t="shared" si="2329"/>
        <v>19.776943628794445</v>
      </c>
      <c r="LC544" s="58">
        <f t="shared" si="2203"/>
        <v>0.72929185302019972</v>
      </c>
      <c r="LD544" s="58">
        <f t="shared" si="2330"/>
        <v>0.84225916105302867</v>
      </c>
      <c r="LE544" s="58">
        <f t="shared" si="2204"/>
        <v>47.845744027255101</v>
      </c>
      <c r="LF544" s="55">
        <f t="shared" si="2331"/>
        <v>0.35735110353315541</v>
      </c>
      <c r="LG544" s="56">
        <f t="shared" si="2332"/>
        <v>1.5242564784963154E-2</v>
      </c>
      <c r="LH544" s="260">
        <f t="shared" si="2333"/>
        <v>1.0583579912088363</v>
      </c>
      <c r="LI544" s="57">
        <f t="shared" si="2205"/>
        <v>0</v>
      </c>
      <c r="LJ544" s="58">
        <f t="shared" si="2334"/>
        <v>0</v>
      </c>
      <c r="LK544" s="58">
        <f t="shared" si="2206"/>
        <v>0</v>
      </c>
      <c r="LL544" s="58">
        <f t="shared" si="2335"/>
        <v>0</v>
      </c>
      <c r="LM544" s="58">
        <f t="shared" si="2207"/>
        <v>0</v>
      </c>
      <c r="LN544" s="55"/>
      <c r="LO544" s="56"/>
      <c r="LP544" s="260"/>
      <c r="LQ544" s="57">
        <f t="shared" si="2208"/>
        <v>4.3436640066666643E-2</v>
      </c>
      <c r="LR544" s="58">
        <f t="shared" si="2336"/>
        <v>5.0243161565113312E-2</v>
      </c>
      <c r="LS544" s="58">
        <f t="shared" si="2209"/>
        <v>1.1768208333333328E-3</v>
      </c>
      <c r="LT544" s="58">
        <f t="shared" si="2337"/>
        <v>1.359110380416666E-3</v>
      </c>
      <c r="LU544" s="58">
        <f t="shared" si="2210"/>
        <v>0.89416666666666633</v>
      </c>
      <c r="LV544" s="55">
        <f t="shared" si="2368"/>
        <v>4.857778945013979E-2</v>
      </c>
      <c r="LW544" s="56">
        <f t="shared" si="2369"/>
        <v>1.3161090400745572E-3</v>
      </c>
      <c r="LX544" s="260">
        <f t="shared" si="2370"/>
        <v>1.0078160048971445</v>
      </c>
      <c r="LY544" s="57">
        <f t="shared" si="2211"/>
        <v>0</v>
      </c>
      <c r="LZ544" s="58">
        <f t="shared" si="2338"/>
        <v>0</v>
      </c>
      <c r="MA544" s="58">
        <f t="shared" si="2212"/>
        <v>0</v>
      </c>
      <c r="MB544" s="58">
        <f t="shared" si="2339"/>
        <v>0</v>
      </c>
      <c r="MC544" s="58">
        <f t="shared" si="2213"/>
        <v>0</v>
      </c>
      <c r="MD544" s="55"/>
      <c r="ME544" s="56"/>
      <c r="MF544" s="260"/>
      <c r="MG544" s="57">
        <f t="shared" si="2214"/>
        <v>0</v>
      </c>
      <c r="MH544" s="58">
        <f t="shared" si="2340"/>
        <v>0</v>
      </c>
      <c r="MI544" s="58">
        <f t="shared" si="2215"/>
        <v>0</v>
      </c>
      <c r="MJ544" s="58">
        <f t="shared" si="2341"/>
        <v>0</v>
      </c>
      <c r="MK544" s="58">
        <f t="shared" si="2216"/>
        <v>0</v>
      </c>
      <c r="ML544" s="55"/>
      <c r="MM544" s="56"/>
      <c r="MN544" s="260"/>
      <c r="MO544" s="59">
        <v>1.7778737171872452</v>
      </c>
      <c r="MP544" s="60"/>
      <c r="MQ544" s="60">
        <v>1.0291000000000001</v>
      </c>
      <c r="MR544" s="61"/>
      <c r="MS544" s="59">
        <f t="shared" si="2217"/>
        <v>1.0567921670355942</v>
      </c>
      <c r="MT544" s="60"/>
      <c r="MU544" s="60">
        <f t="shared" si="2342"/>
        <v>1.0819157609602639</v>
      </c>
      <c r="MV544" s="61"/>
      <c r="MW544" s="66">
        <f t="shared" si="2343"/>
        <v>1.878843018301936</v>
      </c>
      <c r="MX544" s="67"/>
      <c r="MY544" s="67">
        <f t="shared" si="2344"/>
        <v>1.1133995096042077</v>
      </c>
      <c r="MZ544" s="261"/>
      <c r="NA544" s="59">
        <f t="shared" si="2218"/>
        <v>1.0568304195197944</v>
      </c>
      <c r="NB544" s="60"/>
      <c r="NC544" s="60">
        <f t="shared" si="2219"/>
        <v>1.0819551279406432</v>
      </c>
      <c r="ND544" s="262"/>
      <c r="NE544" s="62">
        <f t="shared" si="2220"/>
        <v>1.8789110263882125</v>
      </c>
      <c r="NF544" s="63"/>
      <c r="NG544" s="63">
        <f t="shared" si="2221"/>
        <v>1.113440022163716</v>
      </c>
      <c r="NH544" s="64"/>
      <c r="NI544" s="238">
        <f t="shared" si="2377"/>
        <v>-6.800808627649424E-5</v>
      </c>
      <c r="NJ544" s="238">
        <f t="shared" si="2378"/>
        <v>0</v>
      </c>
      <c r="NK544" s="238">
        <f t="shared" si="2379"/>
        <v>-4.0512559508210089E-5</v>
      </c>
      <c r="NL544" s="238">
        <f t="shared" si="2380"/>
        <v>0</v>
      </c>
      <c r="NM544" s="239">
        <f t="shared" si="2222"/>
        <v>0</v>
      </c>
      <c r="NN544" s="240">
        <f t="shared" si="2223"/>
        <v>0</v>
      </c>
      <c r="NO544" s="240">
        <f t="shared" si="2390"/>
        <v>0.76547100422449643</v>
      </c>
      <c r="NP544" s="240">
        <f t="shared" si="2224"/>
        <v>0</v>
      </c>
      <c r="NQ544" s="240">
        <f t="shared" si="2394"/>
        <v>0</v>
      </c>
      <c r="NR544" s="240">
        <f t="shared" si="2225"/>
        <v>0</v>
      </c>
      <c r="NS544" s="240">
        <f t="shared" si="2226"/>
        <v>0.2933921330441831</v>
      </c>
      <c r="NT544" s="240">
        <f t="shared" si="2227"/>
        <v>0</v>
      </c>
      <c r="NU544" s="240">
        <f t="shared" si="2228"/>
        <v>0</v>
      </c>
      <c r="NV544" s="240">
        <f t="shared" si="2229"/>
        <v>0.13430418145771172</v>
      </c>
      <c r="NW544" s="240">
        <f t="shared" si="2230"/>
        <v>0</v>
      </c>
      <c r="NX544" s="240">
        <f t="shared" si="2231"/>
        <v>0.6737506972035453</v>
      </c>
      <c r="NY544" s="240">
        <f t="shared" si="2232"/>
        <v>0</v>
      </c>
      <c r="NZ544" s="240">
        <f t="shared" si="2233"/>
        <v>1.1993010458276021E-2</v>
      </c>
      <c r="OA544" s="240">
        <f t="shared" si="2234"/>
        <v>0</v>
      </c>
      <c r="OB544" s="241">
        <f t="shared" si="2235"/>
        <v>0</v>
      </c>
      <c r="OC544" s="4"/>
      <c r="OD544" s="4"/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136"/>
      <c r="OP544" s="13"/>
      <c r="OQ544" s="13"/>
      <c r="OR544" s="13"/>
      <c r="OS544" s="13"/>
      <c r="OT544" s="13"/>
    </row>
    <row r="545" spans="1:410" ht="15" customHeight="1">
      <c r="A545" s="242">
        <v>526</v>
      </c>
      <c r="B545" s="49" t="s">
        <v>595</v>
      </c>
      <c r="C545" s="50">
        <v>1</v>
      </c>
      <c r="D545" s="51">
        <v>33.6</v>
      </c>
      <c r="E545" s="52">
        <v>33.6</v>
      </c>
      <c r="F545" s="52"/>
      <c r="G545" s="52"/>
      <c r="H545" s="53"/>
      <c r="I545" s="57">
        <v>1.5850266461696132</v>
      </c>
      <c r="J545" s="58"/>
      <c r="K545" s="58">
        <v>1.1160000000000001</v>
      </c>
      <c r="L545" s="243"/>
      <c r="M545" s="1">
        <v>0</v>
      </c>
      <c r="N545" s="2">
        <v>0</v>
      </c>
      <c r="O545" s="2">
        <v>0.46902664616961309</v>
      </c>
      <c r="P545" s="2">
        <v>0</v>
      </c>
      <c r="Q545" s="2">
        <v>0</v>
      </c>
      <c r="R545" s="2">
        <v>0</v>
      </c>
      <c r="S545" s="2">
        <v>0.26100000000000001</v>
      </c>
      <c r="T545" s="2">
        <v>0</v>
      </c>
      <c r="U545" s="2">
        <v>0</v>
      </c>
      <c r="V545" s="2">
        <v>0.3362</v>
      </c>
      <c r="W545" s="2">
        <v>0</v>
      </c>
      <c r="X545" s="2">
        <v>0.48530000000000001</v>
      </c>
      <c r="Y545" s="2">
        <v>0</v>
      </c>
      <c r="Z545" s="2">
        <v>3.3500000000000002E-2</v>
      </c>
      <c r="AA545" s="2">
        <v>0</v>
      </c>
      <c r="AB545" s="3">
        <v>0</v>
      </c>
      <c r="AC545" s="244">
        <v>0</v>
      </c>
      <c r="AD545" s="108">
        <v>0</v>
      </c>
      <c r="AE545" s="108">
        <v>0</v>
      </c>
      <c r="AF545" s="108">
        <f t="shared" si="2236"/>
        <v>0</v>
      </c>
      <c r="AG545" s="108">
        <f t="shared" si="2237"/>
        <v>0</v>
      </c>
      <c r="AH545" s="108">
        <v>0</v>
      </c>
      <c r="AI545" s="108">
        <v>0</v>
      </c>
      <c r="AJ545" s="108">
        <f t="shared" si="2238"/>
        <v>0</v>
      </c>
      <c r="AK545" s="108">
        <f t="shared" si="2239"/>
        <v>0</v>
      </c>
      <c r="AL545" s="108">
        <v>0</v>
      </c>
      <c r="AM545" s="245">
        <v>0</v>
      </c>
      <c r="AN545" s="244">
        <v>0</v>
      </c>
      <c r="AO545" s="108">
        <v>0</v>
      </c>
      <c r="AP545" s="108">
        <v>0</v>
      </c>
      <c r="AQ545" s="108">
        <f t="shared" si="2240"/>
        <v>0</v>
      </c>
      <c r="AR545" s="108">
        <f t="shared" si="2241"/>
        <v>0</v>
      </c>
      <c r="AS545" s="246">
        <v>0</v>
      </c>
      <c r="AT545" s="247">
        <v>0</v>
      </c>
      <c r="AU545" s="108">
        <v>0</v>
      </c>
      <c r="AV545" s="108">
        <f t="shared" si="2242"/>
        <v>0</v>
      </c>
      <c r="AW545" s="108">
        <f t="shared" si="2243"/>
        <v>0</v>
      </c>
      <c r="AX545" s="108">
        <v>0</v>
      </c>
      <c r="AY545" s="245">
        <v>0</v>
      </c>
      <c r="AZ545" s="248">
        <v>2</v>
      </c>
      <c r="BA545" s="108">
        <v>10.194333333333331</v>
      </c>
      <c r="BB545" s="108">
        <v>1.0631231492527999</v>
      </c>
      <c r="BC545" s="109">
        <v>0.85049851940223997</v>
      </c>
      <c r="BD545" s="109">
        <v>0.21262462985055997</v>
      </c>
      <c r="BE545" s="108">
        <v>0.39867124999999998</v>
      </c>
      <c r="BF545" s="109">
        <v>0.31893700000000003</v>
      </c>
      <c r="BG545" s="109">
        <v>7.9734249999999951E-2</v>
      </c>
      <c r="BH545" s="108">
        <v>0.85089732447878741</v>
      </c>
      <c r="BI545" s="109">
        <f t="shared" si="2244"/>
        <v>0.49800297530305093</v>
      </c>
      <c r="BJ545" s="108">
        <f t="shared" si="2245"/>
        <v>1.6460608742042145E-2</v>
      </c>
      <c r="BK545" s="108">
        <v>0.62535125285324589</v>
      </c>
      <c r="BL545" s="245">
        <v>15.758851571901795</v>
      </c>
      <c r="BM545" s="244">
        <v>0</v>
      </c>
      <c r="BN545" s="108">
        <v>0</v>
      </c>
      <c r="BO545" s="108">
        <v>0</v>
      </c>
      <c r="BP545" s="108">
        <f t="shared" si="2246"/>
        <v>0</v>
      </c>
      <c r="BQ545" s="108">
        <f t="shared" si="2247"/>
        <v>0</v>
      </c>
      <c r="BR545" s="108">
        <v>0</v>
      </c>
      <c r="BS545" s="108">
        <v>0</v>
      </c>
      <c r="BT545" s="108">
        <f t="shared" si="2248"/>
        <v>0</v>
      </c>
      <c r="BU545" s="108">
        <f t="shared" si="2249"/>
        <v>0</v>
      </c>
      <c r="BV545" s="108">
        <v>0</v>
      </c>
      <c r="BW545" s="245">
        <v>0</v>
      </c>
      <c r="BX545" s="107">
        <v>0</v>
      </c>
      <c r="BY545" s="108">
        <v>0</v>
      </c>
      <c r="BZ545" s="109">
        <f t="shared" si="2250"/>
        <v>0</v>
      </c>
      <c r="CA545" s="109">
        <f t="shared" si="2251"/>
        <v>0</v>
      </c>
      <c r="CB545" s="108">
        <v>0</v>
      </c>
      <c r="CC545" s="110">
        <v>0</v>
      </c>
      <c r="CD545" s="244">
        <v>0</v>
      </c>
      <c r="CE545" s="108">
        <v>0</v>
      </c>
      <c r="CF545" s="109">
        <f t="shared" si="2252"/>
        <v>0</v>
      </c>
      <c r="CG545" s="109">
        <f t="shared" si="2253"/>
        <v>0</v>
      </c>
      <c r="CH545" s="108">
        <v>0</v>
      </c>
      <c r="CI545" s="245">
        <v>0</v>
      </c>
      <c r="CJ545" s="249">
        <v>3.1345183200759497</v>
      </c>
      <c r="CK545" s="250">
        <v>0.68959403041670897</v>
      </c>
      <c r="CL545" s="250">
        <v>0.53428508797655272</v>
      </c>
      <c r="CM545" s="251">
        <v>0.53428508797655272</v>
      </c>
      <c r="CN545" s="252">
        <f t="shared" si="2141"/>
        <v>0.26043726613417062</v>
      </c>
      <c r="CO545" s="250">
        <v>2.1096969588820782</v>
      </c>
      <c r="CP545" s="252">
        <f t="shared" si="2254"/>
        <v>0.20880514680839482</v>
      </c>
      <c r="CQ545" s="250">
        <v>0.66020856631255753</v>
      </c>
      <c r="CR545" s="250">
        <v>0.47217089100664411</v>
      </c>
      <c r="CS545" s="252">
        <f t="shared" si="2255"/>
        <v>9.1341458865235314E-3</v>
      </c>
      <c r="CT545" s="252">
        <f t="shared" si="2256"/>
        <v>0.2763465130376766</v>
      </c>
      <c r="CU545" s="250">
        <f t="shared" si="2142"/>
        <v>6.9402652883579332</v>
      </c>
      <c r="CV545" s="245">
        <f t="shared" si="2257"/>
        <v>8.7447342633309955</v>
      </c>
      <c r="CW545" s="244">
        <v>0</v>
      </c>
      <c r="CX545" s="108">
        <v>0</v>
      </c>
      <c r="CY545" s="108">
        <f t="shared" si="2258"/>
        <v>0</v>
      </c>
      <c r="CZ545" s="108">
        <f t="shared" si="2259"/>
        <v>0</v>
      </c>
      <c r="DA545" s="108">
        <v>0</v>
      </c>
      <c r="DB545" s="245">
        <v>0</v>
      </c>
      <c r="DC545" s="244">
        <v>0</v>
      </c>
      <c r="DD545" s="108">
        <v>0</v>
      </c>
      <c r="DE545" s="108">
        <f t="shared" si="2260"/>
        <v>0</v>
      </c>
      <c r="DF545" s="108">
        <f t="shared" si="2261"/>
        <v>0</v>
      </c>
      <c r="DG545" s="108">
        <v>0</v>
      </c>
      <c r="DH545" s="245">
        <v>0</v>
      </c>
      <c r="DI545" s="107">
        <v>4.3760982467520009</v>
      </c>
      <c r="DJ545" s="108">
        <v>0.96274161428544025</v>
      </c>
      <c r="DK545" s="108">
        <v>7.4967908733606634E-2</v>
      </c>
      <c r="DL545" s="108">
        <v>2.9453460532711744</v>
      </c>
      <c r="DM545" s="108">
        <f t="shared" si="2262"/>
        <v>0.29151268027646121</v>
      </c>
      <c r="DN545" s="108">
        <f t="shared" si="2263"/>
        <v>0.92171659391068128</v>
      </c>
      <c r="DO545" s="108">
        <v>0.61021822908208212</v>
      </c>
      <c r="DP545" s="108">
        <f t="shared" si="2264"/>
        <v>1.1804671641592879E-2</v>
      </c>
      <c r="DQ545" s="108">
        <f t="shared" si="2265"/>
        <v>0.35714120249841202</v>
      </c>
      <c r="DR545" s="108">
        <v>0.44846860260621524</v>
      </c>
      <c r="DS545" s="110">
        <v>11.301408785676623</v>
      </c>
      <c r="DT545" s="244">
        <v>0</v>
      </c>
      <c r="DU545" s="108">
        <v>0</v>
      </c>
      <c r="DV545" s="108">
        <v>0</v>
      </c>
      <c r="DW545" s="108">
        <f t="shared" si="2266"/>
        <v>0</v>
      </c>
      <c r="DX545" s="108">
        <f t="shared" si="2267"/>
        <v>0</v>
      </c>
      <c r="DY545" s="108">
        <v>0</v>
      </c>
      <c r="DZ545" s="108">
        <v>0</v>
      </c>
      <c r="EA545" s="108"/>
      <c r="EB545" s="108">
        <v>0</v>
      </c>
      <c r="EC545" s="108">
        <f t="shared" si="2268"/>
        <v>0</v>
      </c>
      <c r="ED545" s="108">
        <f t="shared" si="2269"/>
        <v>0</v>
      </c>
      <c r="EE545" s="108">
        <v>0</v>
      </c>
      <c r="EF545" s="245">
        <v>0</v>
      </c>
      <c r="EG545" s="249">
        <v>2.70573666666666</v>
      </c>
      <c r="EH545" s="250">
        <v>0.59526206666666504</v>
      </c>
      <c r="EI545" s="250">
        <v>6.9397933333333199</v>
      </c>
      <c r="EJ545" s="250">
        <v>1.8211041807099999</v>
      </c>
      <c r="EK545" s="250">
        <f t="shared" si="2270"/>
        <v>0.18024196518159155</v>
      </c>
      <c r="EL545" s="250">
        <v>0.56989634231138742</v>
      </c>
      <c r="EM545" s="250">
        <v>0.88051842605849495</v>
      </c>
      <c r="EN545" s="250">
        <f t="shared" si="2271"/>
        <v>1.7033628952101587E-2</v>
      </c>
      <c r="EO545" s="250">
        <f t="shared" si="2272"/>
        <v>0.51533925818240323</v>
      </c>
      <c r="EP545" s="250">
        <v>12.94241467343514</v>
      </c>
      <c r="EQ545" s="245">
        <v>16.307442488528277</v>
      </c>
      <c r="ER545" s="244">
        <v>0</v>
      </c>
      <c r="ES545" s="108">
        <v>0</v>
      </c>
      <c r="ET545" s="108">
        <v>0</v>
      </c>
      <c r="EU545" s="108">
        <f t="shared" si="2273"/>
        <v>0</v>
      </c>
      <c r="EV545" s="108">
        <f t="shared" si="2274"/>
        <v>0</v>
      </c>
      <c r="EW545" s="108">
        <v>0</v>
      </c>
      <c r="EX545" s="108">
        <v>0</v>
      </c>
      <c r="EY545" s="108">
        <f t="shared" si="2275"/>
        <v>0</v>
      </c>
      <c r="EZ545" s="108">
        <f t="shared" si="2276"/>
        <v>0</v>
      </c>
      <c r="FA545" s="108">
        <v>0</v>
      </c>
      <c r="FB545" s="245">
        <v>0</v>
      </c>
      <c r="FC545" s="244">
        <v>0.83333333333333293</v>
      </c>
      <c r="FD545" s="108">
        <v>6.0833333333333302E-2</v>
      </c>
      <c r="FE545" s="108">
        <f t="shared" si="2277"/>
        <v>1.1768208333333328E-3</v>
      </c>
      <c r="FF545" s="108">
        <f t="shared" si="2278"/>
        <v>3.5603803333333316E-2</v>
      </c>
      <c r="FG545" s="108">
        <v>4.4708333333333301E-2</v>
      </c>
      <c r="FH545" s="245">
        <v>1.1266499999999995</v>
      </c>
      <c r="FI545" s="244">
        <v>0</v>
      </c>
      <c r="FJ545" s="108">
        <v>0</v>
      </c>
      <c r="FK545" s="108">
        <f t="shared" si="2279"/>
        <v>0</v>
      </c>
      <c r="FL545" s="108">
        <f t="shared" si="2280"/>
        <v>0</v>
      </c>
      <c r="FM545" s="108">
        <v>0</v>
      </c>
      <c r="FN545" s="245">
        <v>0</v>
      </c>
      <c r="FO545" s="244">
        <v>0</v>
      </c>
      <c r="FP545" s="108">
        <v>0</v>
      </c>
      <c r="FQ545" s="108">
        <f t="shared" si="2281"/>
        <v>0</v>
      </c>
      <c r="FR545" s="108">
        <f t="shared" si="2282"/>
        <v>0</v>
      </c>
      <c r="FS545" s="108">
        <v>0</v>
      </c>
      <c r="FT545" s="110">
        <v>0</v>
      </c>
      <c r="FU545" s="253">
        <f t="shared" si="2143"/>
        <v>12.463950944863424</v>
      </c>
      <c r="FV545" s="254">
        <f t="shared" si="2144"/>
        <v>8.4143012770932017</v>
      </c>
      <c r="FW545" s="254">
        <f t="shared" si="2145"/>
        <v>1.4298727855364106</v>
      </c>
      <c r="FX545" s="254">
        <f t="shared" si="2146"/>
        <v>10.194333333333331</v>
      </c>
      <c r="FY545" s="254">
        <f t="shared" si="2147"/>
        <v>0</v>
      </c>
      <c r="FZ545" s="254">
        <f t="shared" si="2148"/>
        <v>0</v>
      </c>
      <c r="GA545" s="254">
        <f t="shared" si="2283"/>
        <v>0</v>
      </c>
      <c r="GB545" s="254">
        <f t="shared" si="2284"/>
        <v>0</v>
      </c>
      <c r="GC545" s="254">
        <f t="shared" si="2285"/>
        <v>0</v>
      </c>
      <c r="GD545" s="254">
        <f t="shared" si="2286"/>
        <v>0</v>
      </c>
      <c r="GE545" s="254">
        <f t="shared" si="2149"/>
        <v>6.876147192863252</v>
      </c>
      <c r="GF545" s="255">
        <f t="shared" si="2150"/>
        <v>2.6252222330922441</v>
      </c>
      <c r="GG545" s="255">
        <f t="shared" si="2151"/>
        <v>0.68055979226644758</v>
      </c>
      <c r="GH545" s="254">
        <f t="shared" si="2152"/>
        <v>2.8746382039593419</v>
      </c>
      <c r="GI545" s="255">
        <f t="shared" si="2153"/>
        <v>2.0525691778729489</v>
      </c>
      <c r="GJ545" s="256">
        <f t="shared" si="2154"/>
        <v>5.5609876055593477E-2</v>
      </c>
      <c r="GK545" s="253">
        <f t="shared" si="2287"/>
        <v>42.253243737648958</v>
      </c>
      <c r="GL545" s="257">
        <f t="shared" si="2288"/>
        <v>53.239087109437691</v>
      </c>
      <c r="GM545" s="221">
        <f t="shared" si="2289"/>
        <v>53.239087109437691</v>
      </c>
      <c r="GN545" s="222">
        <f t="shared" si="2290"/>
        <v>21.598595368344061</v>
      </c>
      <c r="GO545" s="222">
        <f t="shared" si="2291"/>
        <v>2.7292134918616493</v>
      </c>
      <c r="GP545" s="55">
        <f t="shared" si="2292"/>
        <v>0.40569056572939016</v>
      </c>
      <c r="GQ545" s="56">
        <f t="shared" si="2293"/>
        <v>5.1263341278777144E-2</v>
      </c>
      <c r="GR545" s="258">
        <f t="shared" si="2294"/>
        <v>1.0715124032138781</v>
      </c>
      <c r="GS545" s="227">
        <f t="shared" si="2395"/>
        <v>53.239087109437691</v>
      </c>
      <c r="GT545" s="222">
        <f t="shared" si="2388"/>
        <v>21.598595368344061</v>
      </c>
      <c r="GU545" s="222">
        <f t="shared" si="2389"/>
        <v>2.7292134918616493</v>
      </c>
      <c r="GV545" s="37">
        <f t="shared" si="2345"/>
        <v>0.40569056572939016</v>
      </c>
      <c r="GW545" s="228">
        <f t="shared" si="2346"/>
        <v>5.1263341278777144E-2</v>
      </c>
      <c r="GX545" s="258">
        <f t="shared" si="2295"/>
        <v>1.0715124032138781</v>
      </c>
      <c r="GY545" s="221">
        <f t="shared" si="2381"/>
        <v>37.480235537535897</v>
      </c>
      <c r="GZ545" s="222">
        <f t="shared" si="2296"/>
        <v>20.833065194708212</v>
      </c>
      <c r="HA545" s="222">
        <f t="shared" si="2297"/>
        <v>1.234984370399854</v>
      </c>
      <c r="HB545" s="55">
        <f t="shared" si="2298"/>
        <v>0.55584136267884998</v>
      </c>
      <c r="HC545" s="56">
        <f t="shared" si="2299"/>
        <v>3.2950283067539304E-2</v>
      </c>
      <c r="HD545" s="258">
        <f t="shared" si="2300"/>
        <v>1.0922043403789377</v>
      </c>
      <c r="HE545" s="221">
        <f t="shared" si="2301"/>
        <v>37.480235537535897</v>
      </c>
      <c r="HF545" s="222">
        <f t="shared" si="2302"/>
        <v>20.833065194708212</v>
      </c>
      <c r="HG545" s="222">
        <f t="shared" si="2303"/>
        <v>1.234984370399854</v>
      </c>
      <c r="HH545" s="55">
        <f t="shared" si="2304"/>
        <v>0.55584136267884998</v>
      </c>
      <c r="HI545" s="56">
        <f t="shared" si="2305"/>
        <v>3.2950283067539304E-2</v>
      </c>
      <c r="HJ545" s="259">
        <f t="shared" si="2306"/>
        <v>1.0922043403789377</v>
      </c>
      <c r="HK545" s="54">
        <f t="shared" si="2156"/>
        <v>1.6983757107952355</v>
      </c>
      <c r="HL545" s="55">
        <f t="shared" si="2157"/>
        <v>0</v>
      </c>
      <c r="HM545" s="55">
        <f t="shared" si="2158"/>
        <v>1.2189000438628945</v>
      </c>
      <c r="HN545" s="56">
        <f t="shared" si="2159"/>
        <v>0</v>
      </c>
      <c r="HQ545" s="57">
        <f t="shared" si="2160"/>
        <v>0</v>
      </c>
      <c r="HR545" s="58">
        <f t="shared" si="2307"/>
        <v>0</v>
      </c>
      <c r="HS545" s="58">
        <f t="shared" si="2161"/>
        <v>0</v>
      </c>
      <c r="HT545" s="58">
        <f t="shared" si="2308"/>
        <v>0</v>
      </c>
      <c r="HU545" s="58">
        <f t="shared" si="2162"/>
        <v>0</v>
      </c>
      <c r="HV545" s="55"/>
      <c r="HW545" s="56"/>
      <c r="HX545" s="260"/>
      <c r="HY545" s="57">
        <f t="shared" si="2163"/>
        <v>0</v>
      </c>
      <c r="HZ545" s="58">
        <f t="shared" si="2309"/>
        <v>0</v>
      </c>
      <c r="IA545" s="58">
        <f t="shared" si="2164"/>
        <v>0</v>
      </c>
      <c r="IB545" s="58">
        <f t="shared" si="2310"/>
        <v>0</v>
      </c>
      <c r="IC545" s="58">
        <f t="shared" si="2165"/>
        <v>0</v>
      </c>
      <c r="ID545" s="55"/>
      <c r="IE545" s="56"/>
      <c r="IF545" s="260"/>
      <c r="IG545" s="57">
        <f t="shared" si="2166"/>
        <v>0.60756362986972212</v>
      </c>
      <c r="IH545" s="58">
        <f t="shared" si="2311"/>
        <v>0.70276885067030759</v>
      </c>
      <c r="II545" s="58">
        <f t="shared" si="2167"/>
        <v>1.1858961281442821</v>
      </c>
      <c r="IJ545" s="58">
        <f t="shared" si="2312"/>
        <v>1.3695914383938315</v>
      </c>
      <c r="IK545" s="58">
        <f t="shared" si="2168"/>
        <v>12.507025057064917</v>
      </c>
      <c r="IL545" s="55">
        <f t="shared" si="2169"/>
        <v>4.857778945013979E-2</v>
      </c>
      <c r="IM545" s="56">
        <f t="shared" si="2170"/>
        <v>9.4818401876823458E-2</v>
      </c>
      <c r="IN545" s="260">
        <f t="shared" si="2171"/>
        <v>1.0222995100575569</v>
      </c>
      <c r="IO545" s="57">
        <f t="shared" si="2172"/>
        <v>0</v>
      </c>
      <c r="IP545" s="58">
        <f t="shared" si="2313"/>
        <v>0</v>
      </c>
      <c r="IQ545" s="58">
        <f t="shared" si="2173"/>
        <v>0</v>
      </c>
      <c r="IR545" s="58">
        <f t="shared" si="2314"/>
        <v>0</v>
      </c>
      <c r="IS545" s="58">
        <f t="shared" si="2174"/>
        <v>0</v>
      </c>
      <c r="IT545" s="55"/>
      <c r="IU545" s="56"/>
      <c r="IV545" s="260"/>
      <c r="IW545" s="57">
        <f t="shared" si="2175"/>
        <v>0</v>
      </c>
      <c r="IX545" s="58">
        <f t="shared" si="2315"/>
        <v>0</v>
      </c>
      <c r="IY545" s="58">
        <f t="shared" si="2176"/>
        <v>0</v>
      </c>
      <c r="IZ545" s="58">
        <f t="shared" si="2316"/>
        <v>0</v>
      </c>
      <c r="JA545" s="58">
        <f t="shared" si="2177"/>
        <v>0</v>
      </c>
      <c r="JB545" s="55"/>
      <c r="JC545" s="56"/>
      <c r="JD545" s="260"/>
      <c r="JE545" s="57">
        <f t="shared" si="2178"/>
        <v>0</v>
      </c>
      <c r="JF545" s="58">
        <f t="shared" si="2317"/>
        <v>0</v>
      </c>
      <c r="JG545" s="58">
        <f t="shared" si="2179"/>
        <v>0</v>
      </c>
      <c r="JH545" s="58">
        <f t="shared" si="2318"/>
        <v>0</v>
      </c>
      <c r="JI545" s="58">
        <f t="shared" si="2180"/>
        <v>0</v>
      </c>
      <c r="JJ545" s="55"/>
      <c r="JK545" s="56"/>
      <c r="JL545" s="260"/>
      <c r="JM545" s="57">
        <f t="shared" si="2181"/>
        <v>4.9667095472999438</v>
      </c>
      <c r="JN545" s="58">
        <f t="shared" si="2319"/>
        <v>5.7449929333618455</v>
      </c>
      <c r="JO545" s="58">
        <f t="shared" si="2182"/>
        <v>0.47837655882908892</v>
      </c>
      <c r="JP545" s="58">
        <f t="shared" si="2320"/>
        <v>0.55247708779171478</v>
      </c>
      <c r="JQ545" s="58">
        <f t="shared" si="2183"/>
        <v>6.9402652883579332</v>
      </c>
      <c r="JR545" s="55">
        <f t="shared" si="2184"/>
        <v>0.71563684397359217</v>
      </c>
      <c r="JS545" s="56">
        <f t="shared" si="2185"/>
        <v>6.8927705059279198E-2</v>
      </c>
      <c r="JT545" s="260">
        <f t="shared" si="2186"/>
        <v>1.1228171949643442</v>
      </c>
      <c r="JU545" s="57">
        <f t="shared" si="2187"/>
        <v>0</v>
      </c>
      <c r="JV545" s="58">
        <f t="shared" si="2321"/>
        <v>0</v>
      </c>
      <c r="JW545" s="58">
        <f t="shared" si="2188"/>
        <v>0</v>
      </c>
      <c r="JX545" s="58">
        <f t="shared" si="2322"/>
        <v>0</v>
      </c>
      <c r="JY545" s="58">
        <f t="shared" si="2189"/>
        <v>0</v>
      </c>
      <c r="JZ545" s="55"/>
      <c r="KA545" s="56"/>
      <c r="KB545" s="260"/>
      <c r="KC545" s="57">
        <f t="shared" si="2190"/>
        <v>0</v>
      </c>
      <c r="KD545" s="58">
        <f t="shared" si="2323"/>
        <v>0</v>
      </c>
      <c r="KE545" s="58">
        <f t="shared" si="2191"/>
        <v>0</v>
      </c>
      <c r="KF545" s="58">
        <f t="shared" si="2324"/>
        <v>0</v>
      </c>
      <c r="KG545" s="58">
        <f t="shared" si="2192"/>
        <v>0</v>
      </c>
      <c r="KH545" s="55"/>
      <c r="KI545" s="56"/>
      <c r="KJ545" s="260"/>
      <c r="KK545" s="57">
        <f t="shared" si="2193"/>
        <v>6.8990463726565352</v>
      </c>
      <c r="KL545" s="58">
        <f t="shared" si="2325"/>
        <v>7.9801269392518144</v>
      </c>
      <c r="KM545" s="58">
        <f t="shared" si="2194"/>
        <v>0.30331735191805409</v>
      </c>
      <c r="KN545" s="58">
        <f t="shared" si="2326"/>
        <v>0.35030120973016066</v>
      </c>
      <c r="KO545" s="58">
        <f t="shared" si="2195"/>
        <v>8.969372052124303</v>
      </c>
      <c r="KP545" s="55">
        <f t="shared" si="2196"/>
        <v>0.76917830284702793</v>
      </c>
      <c r="KQ545" s="56">
        <f t="shared" si="2197"/>
        <v>3.381701084037611E-2</v>
      </c>
      <c r="KR545" s="260">
        <f t="shared" si="2198"/>
        <v>1.1257684950353035</v>
      </c>
      <c r="KS545" s="57">
        <f t="shared" si="2199"/>
        <v>0</v>
      </c>
      <c r="KT545" s="58">
        <f t="shared" si="2327"/>
        <v>0</v>
      </c>
      <c r="KU545" s="58">
        <f t="shared" si="2200"/>
        <v>0</v>
      </c>
      <c r="KV545" s="58">
        <f t="shared" si="2328"/>
        <v>0</v>
      </c>
      <c r="KW545" s="58">
        <f t="shared" si="2201"/>
        <v>0</v>
      </c>
      <c r="KX545" s="55"/>
      <c r="KY545" s="56"/>
      <c r="KZ545" s="260"/>
      <c r="LA545" s="57">
        <f t="shared" si="2202"/>
        <v>4.6249861659357494</v>
      </c>
      <c r="LB545" s="58">
        <f t="shared" si="2329"/>
        <v>5.3497214981378818</v>
      </c>
      <c r="LC545" s="58">
        <f t="shared" si="2203"/>
        <v>0.19727559413369314</v>
      </c>
      <c r="LD545" s="58">
        <f t="shared" si="2330"/>
        <v>0.22783358366500223</v>
      </c>
      <c r="LE545" s="58">
        <f t="shared" si="2204"/>
        <v>12.942414673435142</v>
      </c>
      <c r="LF545" s="55">
        <f t="shared" si="2331"/>
        <v>0.3573511035331553</v>
      </c>
      <c r="LG545" s="56">
        <f t="shared" si="2332"/>
        <v>1.5242564784963173E-2</v>
      </c>
      <c r="LH545" s="260">
        <f t="shared" si="2333"/>
        <v>1.0583579912088363</v>
      </c>
      <c r="LI545" s="57">
        <f t="shared" si="2205"/>
        <v>0</v>
      </c>
      <c r="LJ545" s="58">
        <f t="shared" si="2334"/>
        <v>0</v>
      </c>
      <c r="LK545" s="58">
        <f t="shared" si="2206"/>
        <v>0</v>
      </c>
      <c r="LL545" s="58">
        <f t="shared" si="2335"/>
        <v>0</v>
      </c>
      <c r="LM545" s="58">
        <f t="shared" si="2207"/>
        <v>0</v>
      </c>
      <c r="LN545" s="55"/>
      <c r="LO545" s="56"/>
      <c r="LP545" s="260"/>
      <c r="LQ545" s="57">
        <f t="shared" si="2208"/>
        <v>4.3436640066666643E-2</v>
      </c>
      <c r="LR545" s="58">
        <f t="shared" si="2336"/>
        <v>5.0243161565113312E-2</v>
      </c>
      <c r="LS545" s="58">
        <f t="shared" si="2209"/>
        <v>1.1768208333333328E-3</v>
      </c>
      <c r="LT545" s="58">
        <f t="shared" si="2337"/>
        <v>1.359110380416666E-3</v>
      </c>
      <c r="LU545" s="58">
        <f t="shared" si="2210"/>
        <v>0.89416666666666633</v>
      </c>
      <c r="LV545" s="55">
        <f t="shared" si="2368"/>
        <v>4.857778945013979E-2</v>
      </c>
      <c r="LW545" s="56">
        <f t="shared" si="2369"/>
        <v>1.3161090400745572E-3</v>
      </c>
      <c r="LX545" s="260">
        <f t="shared" si="2370"/>
        <v>1.0078160048971445</v>
      </c>
      <c r="LY545" s="57">
        <f t="shared" si="2211"/>
        <v>0</v>
      </c>
      <c r="LZ545" s="58">
        <f t="shared" si="2338"/>
        <v>0</v>
      </c>
      <c r="MA545" s="58">
        <f t="shared" si="2212"/>
        <v>0</v>
      </c>
      <c r="MB545" s="58">
        <f t="shared" si="2339"/>
        <v>0</v>
      </c>
      <c r="MC545" s="58">
        <f t="shared" si="2213"/>
        <v>0</v>
      </c>
      <c r="MD545" s="55"/>
      <c r="ME545" s="56"/>
      <c r="MF545" s="260"/>
      <c r="MG545" s="57">
        <f t="shared" si="2214"/>
        <v>0</v>
      </c>
      <c r="MH545" s="58">
        <f t="shared" si="2340"/>
        <v>0</v>
      </c>
      <c r="MI545" s="58">
        <f t="shared" si="2215"/>
        <v>0</v>
      </c>
      <c r="MJ545" s="58">
        <f t="shared" si="2341"/>
        <v>0</v>
      </c>
      <c r="MK545" s="58">
        <f t="shared" si="2216"/>
        <v>0</v>
      </c>
      <c r="ML545" s="55"/>
      <c r="MM545" s="56"/>
      <c r="MN545" s="260"/>
      <c r="MO545" s="59">
        <v>1.5850266461696132</v>
      </c>
      <c r="MP545" s="60"/>
      <c r="MQ545" s="60">
        <v>1.1160000000000001</v>
      </c>
      <c r="MR545" s="61"/>
      <c r="MS545" s="59">
        <f t="shared" si="2217"/>
        <v>1.0715124032138781</v>
      </c>
      <c r="MT545" s="60"/>
      <c r="MU545" s="60">
        <f t="shared" si="2342"/>
        <v>1.0922043403789377</v>
      </c>
      <c r="MV545" s="61"/>
      <c r="MW545" s="66">
        <f t="shared" si="2343"/>
        <v>1.6983757107952355</v>
      </c>
      <c r="MX545" s="67"/>
      <c r="MY545" s="67">
        <f t="shared" si="2344"/>
        <v>1.2189000438628945</v>
      </c>
      <c r="MZ545" s="261"/>
      <c r="NA545" s="59">
        <f t="shared" si="2218"/>
        <v>1.0715323555612035</v>
      </c>
      <c r="NB545" s="60"/>
      <c r="NC545" s="60">
        <f t="shared" si="2219"/>
        <v>1.0922236785074062</v>
      </c>
      <c r="ND545" s="262"/>
      <c r="NE545" s="62">
        <f t="shared" si="2220"/>
        <v>1.6984073357973999</v>
      </c>
      <c r="NF545" s="63"/>
      <c r="NG545" s="63">
        <f t="shared" si="2221"/>
        <v>1.2189216252142654</v>
      </c>
      <c r="NH545" s="64"/>
      <c r="NI545" s="238">
        <f t="shared" si="2377"/>
        <v>-3.1625002164359373E-5</v>
      </c>
      <c r="NJ545" s="238">
        <f t="shared" si="2378"/>
        <v>0</v>
      </c>
      <c r="NK545" s="238">
        <f t="shared" si="2379"/>
        <v>-2.1581351370869584E-5</v>
      </c>
      <c r="NL545" s="238">
        <f t="shared" si="2380"/>
        <v>0</v>
      </c>
      <c r="NM545" s="239">
        <f t="shared" si="2222"/>
        <v>0</v>
      </c>
      <c r="NN545" s="240">
        <f t="shared" si="2223"/>
        <v>0</v>
      </c>
      <c r="NO545" s="240">
        <f t="shared" si="2390"/>
        <v>0.47948571058313455</v>
      </c>
      <c r="NP545" s="240">
        <f t="shared" si="2224"/>
        <v>0</v>
      </c>
      <c r="NQ545" s="240">
        <f t="shared" si="2394"/>
        <v>0</v>
      </c>
      <c r="NR545" s="240">
        <f t="shared" si="2225"/>
        <v>0</v>
      </c>
      <c r="NS545" s="240">
        <f t="shared" si="2226"/>
        <v>0.29305528788569385</v>
      </c>
      <c r="NT545" s="240">
        <f t="shared" si="2227"/>
        <v>0</v>
      </c>
      <c r="NU545" s="240">
        <f t="shared" si="2228"/>
        <v>0</v>
      </c>
      <c r="NV545" s="240">
        <f t="shared" si="2229"/>
        <v>0.37848336803086902</v>
      </c>
      <c r="NW545" s="240">
        <f t="shared" si="2230"/>
        <v>0</v>
      </c>
      <c r="NX545" s="240">
        <f t="shared" si="2231"/>
        <v>0.51362113313364832</v>
      </c>
      <c r="NY545" s="240">
        <f t="shared" si="2232"/>
        <v>0</v>
      </c>
      <c r="NZ545" s="240">
        <f t="shared" si="2233"/>
        <v>3.3761836164054343E-2</v>
      </c>
      <c r="OA545" s="240">
        <f t="shared" si="2234"/>
        <v>0</v>
      </c>
      <c r="OB545" s="241">
        <f t="shared" si="2235"/>
        <v>0</v>
      </c>
      <c r="OC545" s="4"/>
      <c r="OD545" s="4"/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136"/>
      <c r="OP545" s="13"/>
      <c r="OQ545" s="13"/>
      <c r="OR545" s="13"/>
      <c r="OS545" s="13"/>
      <c r="OT545" s="13"/>
    </row>
    <row r="546" spans="1:410" ht="15" customHeight="1">
      <c r="A546" s="242">
        <v>527</v>
      </c>
      <c r="B546" s="49" t="s">
        <v>596</v>
      </c>
      <c r="C546" s="50">
        <v>1</v>
      </c>
      <c r="D546" s="51">
        <v>77.7</v>
      </c>
      <c r="E546" s="52">
        <v>77.7</v>
      </c>
      <c r="F546" s="52"/>
      <c r="G546" s="52"/>
      <c r="H546" s="53"/>
      <c r="I546" s="57">
        <v>1.6134001700323759</v>
      </c>
      <c r="J546" s="58"/>
      <c r="K546" s="58">
        <v>0.90349999999999997</v>
      </c>
      <c r="L546" s="243"/>
      <c r="M546" s="1">
        <v>0</v>
      </c>
      <c r="N546" s="2">
        <v>0</v>
      </c>
      <c r="O546" s="2">
        <v>0.70990017003237593</v>
      </c>
      <c r="P546" s="2">
        <v>0</v>
      </c>
      <c r="Q546" s="2">
        <v>0</v>
      </c>
      <c r="R546" s="2">
        <v>0</v>
      </c>
      <c r="S546" s="2">
        <v>0.26140000000000002</v>
      </c>
      <c r="T546" s="2">
        <v>0</v>
      </c>
      <c r="U546" s="2">
        <v>0</v>
      </c>
      <c r="V546" s="2">
        <v>0.2908</v>
      </c>
      <c r="W546" s="2">
        <v>0</v>
      </c>
      <c r="X546" s="2">
        <v>0.33679999999999999</v>
      </c>
      <c r="Y546" s="2">
        <v>0</v>
      </c>
      <c r="Z546" s="2">
        <v>1.4500000000000001E-2</v>
      </c>
      <c r="AA546" s="2">
        <v>0</v>
      </c>
      <c r="AB546" s="3">
        <v>0</v>
      </c>
      <c r="AC546" s="244">
        <v>0</v>
      </c>
      <c r="AD546" s="108">
        <v>0</v>
      </c>
      <c r="AE546" s="108">
        <v>0</v>
      </c>
      <c r="AF546" s="108">
        <f t="shared" si="2236"/>
        <v>0</v>
      </c>
      <c r="AG546" s="108">
        <f t="shared" si="2237"/>
        <v>0</v>
      </c>
      <c r="AH546" s="108">
        <v>0</v>
      </c>
      <c r="AI546" s="108">
        <v>0</v>
      </c>
      <c r="AJ546" s="108">
        <f t="shared" si="2238"/>
        <v>0</v>
      </c>
      <c r="AK546" s="108">
        <f t="shared" si="2239"/>
        <v>0</v>
      </c>
      <c r="AL546" s="108">
        <v>0</v>
      </c>
      <c r="AM546" s="245">
        <v>0</v>
      </c>
      <c r="AN546" s="244">
        <v>0</v>
      </c>
      <c r="AO546" s="108">
        <v>0</v>
      </c>
      <c r="AP546" s="108">
        <v>0</v>
      </c>
      <c r="AQ546" s="108">
        <f t="shared" si="2240"/>
        <v>0</v>
      </c>
      <c r="AR546" s="108">
        <f t="shared" si="2241"/>
        <v>0</v>
      </c>
      <c r="AS546" s="246">
        <v>0</v>
      </c>
      <c r="AT546" s="247">
        <v>0</v>
      </c>
      <c r="AU546" s="108">
        <v>0</v>
      </c>
      <c r="AV546" s="108">
        <f t="shared" si="2242"/>
        <v>0</v>
      </c>
      <c r="AW546" s="108">
        <f t="shared" si="2243"/>
        <v>0</v>
      </c>
      <c r="AX546" s="108">
        <v>0</v>
      </c>
      <c r="AY546" s="245">
        <v>0</v>
      </c>
      <c r="AZ546" s="248">
        <v>7</v>
      </c>
      <c r="BA546" s="108">
        <v>35.680166666666658</v>
      </c>
      <c r="BB546" s="108">
        <v>3.7209310223848</v>
      </c>
      <c r="BC546" s="109">
        <v>2.9767448179078402</v>
      </c>
      <c r="BD546" s="109">
        <v>0.74418620447695982</v>
      </c>
      <c r="BE546" s="108">
        <v>1.3953493749999999</v>
      </c>
      <c r="BF546" s="109">
        <v>1.1162794999999999</v>
      </c>
      <c r="BG546" s="109">
        <v>0.27906987500000002</v>
      </c>
      <c r="BH546" s="108">
        <v>2.9781406356757563</v>
      </c>
      <c r="BI546" s="109">
        <f t="shared" si="2244"/>
        <v>1.7430104135606785</v>
      </c>
      <c r="BJ546" s="108">
        <f t="shared" si="2245"/>
        <v>5.761213059714751E-2</v>
      </c>
      <c r="BK546" s="108">
        <v>2.1887293849863609</v>
      </c>
      <c r="BL546" s="245">
        <v>55.155980501656288</v>
      </c>
      <c r="BM546" s="244">
        <v>0</v>
      </c>
      <c r="BN546" s="108">
        <v>0</v>
      </c>
      <c r="BO546" s="108">
        <v>0</v>
      </c>
      <c r="BP546" s="108">
        <f t="shared" si="2246"/>
        <v>0</v>
      </c>
      <c r="BQ546" s="108">
        <f t="shared" si="2247"/>
        <v>0</v>
      </c>
      <c r="BR546" s="108">
        <v>0</v>
      </c>
      <c r="BS546" s="108">
        <v>0</v>
      </c>
      <c r="BT546" s="108">
        <f t="shared" si="2248"/>
        <v>0</v>
      </c>
      <c r="BU546" s="108">
        <f t="shared" si="2249"/>
        <v>0</v>
      </c>
      <c r="BV546" s="108">
        <v>0</v>
      </c>
      <c r="BW546" s="245">
        <v>0</v>
      </c>
      <c r="BX546" s="107">
        <v>0</v>
      </c>
      <c r="BY546" s="108">
        <v>0</v>
      </c>
      <c r="BZ546" s="109">
        <f t="shared" si="2250"/>
        <v>0</v>
      </c>
      <c r="CA546" s="109">
        <f t="shared" si="2251"/>
        <v>0</v>
      </c>
      <c r="CB546" s="108">
        <v>0</v>
      </c>
      <c r="CC546" s="110">
        <v>0</v>
      </c>
      <c r="CD546" s="244">
        <v>0</v>
      </c>
      <c r="CE546" s="108">
        <v>0</v>
      </c>
      <c r="CF546" s="109">
        <f t="shared" si="2252"/>
        <v>0</v>
      </c>
      <c r="CG546" s="109">
        <f t="shared" si="2253"/>
        <v>0</v>
      </c>
      <c r="CH546" s="108">
        <v>0</v>
      </c>
      <c r="CI546" s="245">
        <v>0</v>
      </c>
      <c r="CJ546" s="249">
        <v>7.2485736151756335</v>
      </c>
      <c r="CK546" s="250">
        <v>1.5946861953386393</v>
      </c>
      <c r="CL546" s="250">
        <v>1.2355342659457782</v>
      </c>
      <c r="CM546" s="251">
        <v>1.2355342659457782</v>
      </c>
      <c r="CN546" s="252">
        <f t="shared" si="2141"/>
        <v>0.60226117793526956</v>
      </c>
      <c r="CO546" s="250">
        <v>4.8786742174148054</v>
      </c>
      <c r="CP546" s="252">
        <f t="shared" si="2254"/>
        <v>0.48286190199441298</v>
      </c>
      <c r="CQ546" s="250">
        <v>1.5267323095977892</v>
      </c>
      <c r="CR546" s="250">
        <v>1.0918951854528645</v>
      </c>
      <c r="CS546" s="252">
        <f t="shared" si="2255"/>
        <v>2.1122712362585665E-2</v>
      </c>
      <c r="CT546" s="252">
        <f t="shared" si="2256"/>
        <v>0.63905131139962712</v>
      </c>
      <c r="CU546" s="250">
        <f t="shared" si="2142"/>
        <v>16.04936347932772</v>
      </c>
      <c r="CV546" s="245">
        <f t="shared" si="2257"/>
        <v>20.222197983952928</v>
      </c>
      <c r="CW546" s="244">
        <v>0</v>
      </c>
      <c r="CX546" s="108">
        <v>0</v>
      </c>
      <c r="CY546" s="108">
        <f t="shared" si="2258"/>
        <v>0</v>
      </c>
      <c r="CZ546" s="108">
        <f t="shared" si="2259"/>
        <v>0</v>
      </c>
      <c r="DA546" s="108">
        <v>0</v>
      </c>
      <c r="DB546" s="245">
        <v>0</v>
      </c>
      <c r="DC546" s="244">
        <v>0</v>
      </c>
      <c r="DD546" s="108">
        <v>0</v>
      </c>
      <c r="DE546" s="108">
        <f t="shared" si="2260"/>
        <v>0</v>
      </c>
      <c r="DF546" s="108">
        <f t="shared" si="2261"/>
        <v>0</v>
      </c>
      <c r="DG546" s="108">
        <v>0</v>
      </c>
      <c r="DH546" s="245">
        <v>0</v>
      </c>
      <c r="DI546" s="107">
        <v>8.7435544494239998</v>
      </c>
      <c r="DJ546" s="108">
        <v>1.92358197887328</v>
      </c>
      <c r="DK546" s="108">
        <v>0.14978853277421991</v>
      </c>
      <c r="DL546" s="108">
        <v>5.8848755528481718</v>
      </c>
      <c r="DM546" s="108">
        <f t="shared" si="2262"/>
        <v>0.58244967296759498</v>
      </c>
      <c r="DN546" s="108">
        <f t="shared" si="2263"/>
        <v>1.8416129555083069</v>
      </c>
      <c r="DO546" s="108">
        <v>1.2192314375161359</v>
      </c>
      <c r="DP546" s="108">
        <f t="shared" si="2264"/>
        <v>2.3586032158749652E-2</v>
      </c>
      <c r="DQ546" s="108">
        <f t="shared" si="2265"/>
        <v>0.71357714497219382</v>
      </c>
      <c r="DR546" s="108">
        <v>0.89605159757179043</v>
      </c>
      <c r="DS546" s="110">
        <v>22.580500258809117</v>
      </c>
      <c r="DT546" s="244">
        <v>0</v>
      </c>
      <c r="DU546" s="108">
        <v>0</v>
      </c>
      <c r="DV546" s="108">
        <v>0</v>
      </c>
      <c r="DW546" s="108">
        <f t="shared" si="2266"/>
        <v>0</v>
      </c>
      <c r="DX546" s="108">
        <f t="shared" si="2267"/>
        <v>0</v>
      </c>
      <c r="DY546" s="108">
        <v>0</v>
      </c>
      <c r="DZ546" s="108">
        <v>0</v>
      </c>
      <c r="EA546" s="108"/>
      <c r="EB546" s="108">
        <v>0</v>
      </c>
      <c r="EC546" s="108">
        <f t="shared" si="2268"/>
        <v>0</v>
      </c>
      <c r="ED546" s="108">
        <f t="shared" si="2269"/>
        <v>0</v>
      </c>
      <c r="EE546" s="108">
        <v>0</v>
      </c>
      <c r="EF546" s="245">
        <v>0</v>
      </c>
      <c r="EG546" s="249">
        <v>4.3418688888888797</v>
      </c>
      <c r="EH546" s="250">
        <v>0.95521115555555403</v>
      </c>
      <c r="EI546" s="250">
        <v>11.1362177777778</v>
      </c>
      <c r="EJ546" s="250">
        <v>2.9223078812733299</v>
      </c>
      <c r="EK546" s="250">
        <f t="shared" si="2270"/>
        <v>0.28923250024114655</v>
      </c>
      <c r="EL546" s="250">
        <v>0.91450702836567588</v>
      </c>
      <c r="EM546" s="250">
        <v>1.4129592163551801</v>
      </c>
      <c r="EN546" s="250">
        <f t="shared" si="2271"/>
        <v>2.7333696040390959E-2</v>
      </c>
      <c r="EO546" s="250">
        <f t="shared" si="2272"/>
        <v>0.82695981463776358</v>
      </c>
      <c r="EP546" s="250">
        <v>20.768564919850743</v>
      </c>
      <c r="EQ546" s="245">
        <v>26.168391799011935</v>
      </c>
      <c r="ER546" s="244">
        <v>0</v>
      </c>
      <c r="ES546" s="108">
        <v>0</v>
      </c>
      <c r="ET546" s="108">
        <v>0</v>
      </c>
      <c r="EU546" s="108">
        <f t="shared" si="2273"/>
        <v>0</v>
      </c>
      <c r="EV546" s="108">
        <f t="shared" si="2274"/>
        <v>0</v>
      </c>
      <c r="EW546" s="108">
        <v>0</v>
      </c>
      <c r="EX546" s="108">
        <v>0</v>
      </c>
      <c r="EY546" s="108">
        <f t="shared" si="2275"/>
        <v>0</v>
      </c>
      <c r="EZ546" s="108">
        <f t="shared" si="2276"/>
        <v>0</v>
      </c>
      <c r="FA546" s="108">
        <v>0</v>
      </c>
      <c r="FB546" s="245">
        <v>0</v>
      </c>
      <c r="FC546" s="244">
        <v>0.83333333333333293</v>
      </c>
      <c r="FD546" s="108">
        <v>6.0833333333333302E-2</v>
      </c>
      <c r="FE546" s="108">
        <f t="shared" si="2277"/>
        <v>1.1768208333333328E-3</v>
      </c>
      <c r="FF546" s="108">
        <f t="shared" si="2278"/>
        <v>3.5603803333333316E-2</v>
      </c>
      <c r="FG546" s="108">
        <v>4.4708333333333301E-2</v>
      </c>
      <c r="FH546" s="245">
        <v>1.1266499999999995</v>
      </c>
      <c r="FI546" s="244">
        <v>0</v>
      </c>
      <c r="FJ546" s="108">
        <v>0</v>
      </c>
      <c r="FK546" s="108">
        <f t="shared" si="2279"/>
        <v>0</v>
      </c>
      <c r="FL546" s="108">
        <f t="shared" si="2280"/>
        <v>0</v>
      </c>
      <c r="FM546" s="108">
        <v>0</v>
      </c>
      <c r="FN546" s="245">
        <v>0</v>
      </c>
      <c r="FO546" s="244">
        <v>0</v>
      </c>
      <c r="FP546" s="108">
        <v>0</v>
      </c>
      <c r="FQ546" s="108">
        <f t="shared" si="2281"/>
        <v>0</v>
      </c>
      <c r="FR546" s="108">
        <f t="shared" si="2282"/>
        <v>0</v>
      </c>
      <c r="FS546" s="108">
        <v>0</v>
      </c>
      <c r="FT546" s="110">
        <v>0</v>
      </c>
      <c r="FU546" s="253">
        <f t="shared" si="2143"/>
        <v>24.807476283255983</v>
      </c>
      <c r="FV546" s="254">
        <f t="shared" si="2144"/>
        <v>13.77586881137282</v>
      </c>
      <c r="FW546" s="254">
        <f t="shared" si="2145"/>
        <v>4.6952854958431098</v>
      </c>
      <c r="FX546" s="254">
        <f t="shared" si="2146"/>
        <v>35.680166666666658</v>
      </c>
      <c r="FY546" s="254">
        <f t="shared" si="2147"/>
        <v>0</v>
      </c>
      <c r="FZ546" s="254">
        <f t="shared" si="2148"/>
        <v>0</v>
      </c>
      <c r="GA546" s="254">
        <f t="shared" si="2283"/>
        <v>0</v>
      </c>
      <c r="GB546" s="254">
        <f t="shared" si="2284"/>
        <v>0</v>
      </c>
      <c r="GC546" s="254">
        <f t="shared" si="2285"/>
        <v>0</v>
      </c>
      <c r="GD546" s="254">
        <f t="shared" si="2286"/>
        <v>0</v>
      </c>
      <c r="GE546" s="254">
        <f t="shared" si="2149"/>
        <v>13.685857651536306</v>
      </c>
      <c r="GF546" s="255">
        <f t="shared" si="2150"/>
        <v>5.2250797980355612</v>
      </c>
      <c r="GG546" s="255">
        <f t="shared" si="2151"/>
        <v>1.3545440752031546</v>
      </c>
      <c r="GH546" s="254">
        <f t="shared" si="2152"/>
        <v>6.7630598083332698</v>
      </c>
      <c r="GI546" s="255">
        <f t="shared" si="2153"/>
        <v>4.8290070352423875</v>
      </c>
      <c r="GJ546" s="256">
        <f t="shared" si="2154"/>
        <v>0.13083139199220714</v>
      </c>
      <c r="GK546" s="253">
        <f t="shared" si="2287"/>
        <v>99.407714717008147</v>
      </c>
      <c r="GL546" s="257">
        <f t="shared" si="2288"/>
        <v>125.25372054343026</v>
      </c>
      <c r="GM546" s="221">
        <f t="shared" si="2289"/>
        <v>125.25372054343026</v>
      </c>
      <c r="GN546" s="222">
        <f t="shared" si="2290"/>
        <v>43.925569526832753</v>
      </c>
      <c r="GO546" s="222">
        <f t="shared" si="2291"/>
        <v>7.7876328134284742</v>
      </c>
      <c r="GP546" s="55">
        <f t="shared" si="2292"/>
        <v>0.350692732609105</v>
      </c>
      <c r="GQ546" s="56">
        <f t="shared" si="2293"/>
        <v>6.2174862188849739E-2</v>
      </c>
      <c r="GR546" s="258">
        <f t="shared" si="2294"/>
        <v>1.0645844373528994</v>
      </c>
      <c r="GS546" s="227">
        <f t="shared" si="2395"/>
        <v>125.25372054343026</v>
      </c>
      <c r="GT546" s="222">
        <f t="shared" si="2388"/>
        <v>43.925569526832753</v>
      </c>
      <c r="GU546" s="222">
        <f t="shared" si="2389"/>
        <v>7.7876328134284742</v>
      </c>
      <c r="GV546" s="37">
        <f t="shared" si="2345"/>
        <v>0.350692732609105</v>
      </c>
      <c r="GW546" s="228">
        <f t="shared" si="2346"/>
        <v>6.2174862188849739E-2</v>
      </c>
      <c r="GX546" s="258">
        <f t="shared" si="2295"/>
        <v>1.0645844373528994</v>
      </c>
      <c r="GY546" s="221">
        <f t="shared" si="2381"/>
        <v>70.097740041773974</v>
      </c>
      <c r="GZ546" s="222">
        <f t="shared" si="2296"/>
        <v>41.246213919107277</v>
      </c>
      <c r="HA546" s="222">
        <f t="shared" si="2297"/>
        <v>2.557830888312191</v>
      </c>
      <c r="HB546" s="55">
        <f t="shared" si="2298"/>
        <v>0.5884100385337252</v>
      </c>
      <c r="HC546" s="56">
        <f t="shared" si="2299"/>
        <v>3.6489491484145993E-2</v>
      </c>
      <c r="HD546" s="258">
        <f t="shared" si="2300"/>
        <v>1.0978560752691289</v>
      </c>
      <c r="HE546" s="221">
        <f t="shared" si="2301"/>
        <v>70.097740041773974</v>
      </c>
      <c r="HF546" s="222">
        <f t="shared" si="2302"/>
        <v>41.246213919107277</v>
      </c>
      <c r="HG546" s="222">
        <f t="shared" si="2303"/>
        <v>2.557830888312191</v>
      </c>
      <c r="HH546" s="55">
        <f t="shared" si="2304"/>
        <v>0.5884100385337252</v>
      </c>
      <c r="HI546" s="56">
        <f t="shared" si="2305"/>
        <v>3.6489491484145993E-2</v>
      </c>
      <c r="HJ546" s="259">
        <f t="shared" si="2306"/>
        <v>1.0978560752691289</v>
      </c>
      <c r="HK546" s="54">
        <f t="shared" si="2156"/>
        <v>1.7176007122389891</v>
      </c>
      <c r="HL546" s="55">
        <f t="shared" si="2157"/>
        <v>0</v>
      </c>
      <c r="HM546" s="55">
        <f t="shared" si="2158"/>
        <v>0.99191296400565787</v>
      </c>
      <c r="HN546" s="56">
        <f t="shared" si="2159"/>
        <v>0</v>
      </c>
      <c r="HQ546" s="57">
        <f t="shared" si="2160"/>
        <v>0</v>
      </c>
      <c r="HR546" s="58">
        <f t="shared" si="2307"/>
        <v>0</v>
      </c>
      <c r="HS546" s="58">
        <f t="shared" si="2161"/>
        <v>0</v>
      </c>
      <c r="HT546" s="58">
        <f t="shared" si="2308"/>
        <v>0</v>
      </c>
      <c r="HU546" s="58">
        <f t="shared" si="2162"/>
        <v>0</v>
      </c>
      <c r="HV546" s="55"/>
      <c r="HW546" s="56"/>
      <c r="HX546" s="260"/>
      <c r="HY546" s="57">
        <f t="shared" si="2163"/>
        <v>0</v>
      </c>
      <c r="HZ546" s="58">
        <f t="shared" si="2309"/>
        <v>0</v>
      </c>
      <c r="IA546" s="58">
        <f t="shared" si="2164"/>
        <v>0</v>
      </c>
      <c r="IB546" s="58">
        <f t="shared" si="2310"/>
        <v>0</v>
      </c>
      <c r="IC546" s="58">
        <f t="shared" si="2165"/>
        <v>0</v>
      </c>
      <c r="ID546" s="55"/>
      <c r="IE546" s="56"/>
      <c r="IF546" s="260"/>
      <c r="IG546" s="57">
        <f t="shared" si="2166"/>
        <v>2.1264727045440277</v>
      </c>
      <c r="IH546" s="58">
        <f t="shared" si="2311"/>
        <v>2.4596909773460771</v>
      </c>
      <c r="II546" s="58">
        <f t="shared" si="2167"/>
        <v>4.1506364485049874</v>
      </c>
      <c r="IJ546" s="58">
        <f t="shared" si="2312"/>
        <v>4.7935700343784102</v>
      </c>
      <c r="IK546" s="58">
        <f t="shared" si="2168"/>
        <v>43.774587699727213</v>
      </c>
      <c r="IL546" s="55">
        <f t="shared" si="2169"/>
        <v>4.857778945013979E-2</v>
      </c>
      <c r="IM546" s="56">
        <f t="shared" si="2170"/>
        <v>9.4818401876823444E-2</v>
      </c>
      <c r="IN546" s="260">
        <f t="shared" si="2171"/>
        <v>1.0222995100575569</v>
      </c>
      <c r="IO546" s="57">
        <f t="shared" si="2172"/>
        <v>0</v>
      </c>
      <c r="IP546" s="58">
        <f t="shared" si="2313"/>
        <v>0</v>
      </c>
      <c r="IQ546" s="58">
        <f t="shared" si="2173"/>
        <v>0</v>
      </c>
      <c r="IR546" s="58">
        <f t="shared" si="2314"/>
        <v>0</v>
      </c>
      <c r="IS546" s="58">
        <f t="shared" si="2174"/>
        <v>0</v>
      </c>
      <c r="IT546" s="55"/>
      <c r="IU546" s="56"/>
      <c r="IV546" s="260"/>
      <c r="IW546" s="57">
        <f t="shared" si="2175"/>
        <v>0</v>
      </c>
      <c r="IX546" s="58">
        <f t="shared" si="2315"/>
        <v>0</v>
      </c>
      <c r="IY546" s="58">
        <f t="shared" si="2176"/>
        <v>0</v>
      </c>
      <c r="IZ546" s="58">
        <f t="shared" si="2316"/>
        <v>0</v>
      </c>
      <c r="JA546" s="58">
        <f t="shared" si="2177"/>
        <v>0</v>
      </c>
      <c r="JB546" s="55"/>
      <c r="JC546" s="56"/>
      <c r="JD546" s="260"/>
      <c r="JE546" s="57">
        <f t="shared" si="2178"/>
        <v>0</v>
      </c>
      <c r="JF546" s="58">
        <f t="shared" si="2317"/>
        <v>0</v>
      </c>
      <c r="JG546" s="58">
        <f t="shared" si="2179"/>
        <v>0</v>
      </c>
      <c r="JH546" s="58">
        <f t="shared" si="2318"/>
        <v>0</v>
      </c>
      <c r="JI546" s="58">
        <f t="shared" si="2180"/>
        <v>0</v>
      </c>
      <c r="JJ546" s="55"/>
      <c r="JK546" s="56"/>
      <c r="JL546" s="260"/>
      <c r="JM546" s="57">
        <f t="shared" si="2181"/>
        <v>11.48551582813112</v>
      </c>
      <c r="JN546" s="58">
        <f t="shared" si="2319"/>
        <v>13.285296158399268</v>
      </c>
      <c r="JO546" s="58">
        <f t="shared" si="2182"/>
        <v>1.1062457922922682</v>
      </c>
      <c r="JP546" s="58">
        <f t="shared" si="2320"/>
        <v>1.2776032655183405</v>
      </c>
      <c r="JQ546" s="58">
        <f t="shared" si="2183"/>
        <v>16.04936347932772</v>
      </c>
      <c r="JR546" s="55">
        <f t="shared" si="2184"/>
        <v>0.71563684397359217</v>
      </c>
      <c r="JS546" s="56">
        <f t="shared" si="2185"/>
        <v>6.8927705059279198E-2</v>
      </c>
      <c r="JT546" s="260">
        <f t="shared" si="2186"/>
        <v>1.1228171949643442</v>
      </c>
      <c r="JU546" s="57">
        <f t="shared" si="2187"/>
        <v>0</v>
      </c>
      <c r="JV546" s="58">
        <f t="shared" si="2321"/>
        <v>0</v>
      </c>
      <c r="JW546" s="58">
        <f t="shared" si="2188"/>
        <v>0</v>
      </c>
      <c r="JX546" s="58">
        <f t="shared" si="2322"/>
        <v>0</v>
      </c>
      <c r="JY546" s="58">
        <f t="shared" si="2189"/>
        <v>0</v>
      </c>
      <c r="JZ546" s="55"/>
      <c r="KA546" s="56"/>
      <c r="KB546" s="260"/>
      <c r="KC546" s="57">
        <f t="shared" si="2190"/>
        <v>0</v>
      </c>
      <c r="KD546" s="58">
        <f t="shared" si="2323"/>
        <v>0</v>
      </c>
      <c r="KE546" s="58">
        <f t="shared" si="2191"/>
        <v>0</v>
      </c>
      <c r="KF546" s="58">
        <f t="shared" si="2324"/>
        <v>0</v>
      </c>
      <c r="KG546" s="58">
        <f t="shared" si="2192"/>
        <v>0</v>
      </c>
      <c r="KH546" s="55"/>
      <c r="KI546" s="56"/>
      <c r="KJ546" s="260"/>
      <c r="KK546" s="57">
        <f t="shared" si="2193"/>
        <v>13.78446835088349</v>
      </c>
      <c r="KL546" s="58">
        <f t="shared" si="2325"/>
        <v>15.944494541466934</v>
      </c>
      <c r="KM546" s="58">
        <f t="shared" si="2194"/>
        <v>0.60603570512634464</v>
      </c>
      <c r="KN546" s="58">
        <f t="shared" si="2326"/>
        <v>0.69991063585041546</v>
      </c>
      <c r="KO546" s="58">
        <f t="shared" si="2195"/>
        <v>17.921031951435808</v>
      </c>
      <c r="KP546" s="55">
        <f t="shared" si="2196"/>
        <v>0.76917826988077531</v>
      </c>
      <c r="KQ546" s="56">
        <f t="shared" si="2197"/>
        <v>3.3817009353514928E-2</v>
      </c>
      <c r="KR546" s="260">
        <f t="shared" si="2198"/>
        <v>1.1257684896391771</v>
      </c>
      <c r="KS546" s="57">
        <f t="shared" si="2199"/>
        <v>0</v>
      </c>
      <c r="KT546" s="58">
        <f t="shared" si="2327"/>
        <v>0</v>
      </c>
      <c r="KU546" s="58">
        <f t="shared" si="2200"/>
        <v>0</v>
      </c>
      <c r="KV546" s="58">
        <f t="shared" si="2328"/>
        <v>0</v>
      </c>
      <c r="KW546" s="58">
        <f t="shared" si="2201"/>
        <v>0</v>
      </c>
      <c r="KX546" s="55"/>
      <c r="KY546" s="56"/>
      <c r="KZ546" s="260"/>
      <c r="LA546" s="57">
        <f t="shared" si="2202"/>
        <v>7.4216695929086294</v>
      </c>
      <c r="LB546" s="58">
        <f t="shared" si="2329"/>
        <v>8.5846452181174122</v>
      </c>
      <c r="LC546" s="58">
        <f t="shared" si="2203"/>
        <v>0.31656619628153748</v>
      </c>
      <c r="LD546" s="58">
        <f t="shared" si="2330"/>
        <v>0.36560230008554767</v>
      </c>
      <c r="LE546" s="58">
        <f t="shared" si="2204"/>
        <v>20.768564919850743</v>
      </c>
      <c r="LF546" s="55">
        <f t="shared" si="2331"/>
        <v>0.3573511035331548</v>
      </c>
      <c r="LG546" s="56">
        <f t="shared" si="2332"/>
        <v>1.5242564784963128E-2</v>
      </c>
      <c r="LH546" s="260">
        <f t="shared" si="2333"/>
        <v>1.0583579912088363</v>
      </c>
      <c r="LI546" s="57">
        <f t="shared" si="2205"/>
        <v>0</v>
      </c>
      <c r="LJ546" s="58">
        <f t="shared" si="2334"/>
        <v>0</v>
      </c>
      <c r="LK546" s="58">
        <f t="shared" si="2206"/>
        <v>0</v>
      </c>
      <c r="LL546" s="58">
        <f t="shared" si="2335"/>
        <v>0</v>
      </c>
      <c r="LM546" s="58">
        <f t="shared" si="2207"/>
        <v>0</v>
      </c>
      <c r="LN546" s="55"/>
      <c r="LO546" s="56"/>
      <c r="LP546" s="260"/>
      <c r="LQ546" s="57">
        <f t="shared" si="2208"/>
        <v>4.3436640066666643E-2</v>
      </c>
      <c r="LR546" s="58">
        <f t="shared" si="2336"/>
        <v>5.0243161565113312E-2</v>
      </c>
      <c r="LS546" s="58">
        <f t="shared" si="2209"/>
        <v>1.1768208333333328E-3</v>
      </c>
      <c r="LT546" s="58">
        <f t="shared" si="2337"/>
        <v>1.359110380416666E-3</v>
      </c>
      <c r="LU546" s="58">
        <f t="shared" si="2210"/>
        <v>0.89416666666666633</v>
      </c>
      <c r="LV546" s="55">
        <f t="shared" si="2368"/>
        <v>4.857778945013979E-2</v>
      </c>
      <c r="LW546" s="56">
        <f t="shared" si="2369"/>
        <v>1.3161090400745572E-3</v>
      </c>
      <c r="LX546" s="260">
        <f t="shared" si="2370"/>
        <v>1.0078160048971445</v>
      </c>
      <c r="LY546" s="57">
        <f t="shared" si="2211"/>
        <v>0</v>
      </c>
      <c r="LZ546" s="58">
        <f t="shared" si="2338"/>
        <v>0</v>
      </c>
      <c r="MA546" s="58">
        <f t="shared" si="2212"/>
        <v>0</v>
      </c>
      <c r="MB546" s="58">
        <f t="shared" si="2339"/>
        <v>0</v>
      </c>
      <c r="MC546" s="58">
        <f t="shared" si="2213"/>
        <v>0</v>
      </c>
      <c r="MD546" s="55"/>
      <c r="ME546" s="56"/>
      <c r="MF546" s="260"/>
      <c r="MG546" s="57">
        <f t="shared" si="2214"/>
        <v>0</v>
      </c>
      <c r="MH546" s="58">
        <f t="shared" si="2340"/>
        <v>0</v>
      </c>
      <c r="MI546" s="58">
        <f t="shared" si="2215"/>
        <v>0</v>
      </c>
      <c r="MJ546" s="58">
        <f t="shared" si="2341"/>
        <v>0</v>
      </c>
      <c r="MK546" s="58">
        <f t="shared" si="2216"/>
        <v>0</v>
      </c>
      <c r="ML546" s="55"/>
      <c r="MM546" s="56"/>
      <c r="MN546" s="260"/>
      <c r="MO546" s="59">
        <v>1.6134001700323759</v>
      </c>
      <c r="MP546" s="60"/>
      <c r="MQ546" s="60">
        <v>0.90349999999999997</v>
      </c>
      <c r="MR546" s="61"/>
      <c r="MS546" s="59">
        <f t="shared" si="2217"/>
        <v>1.0645844373528994</v>
      </c>
      <c r="MT546" s="60"/>
      <c r="MU546" s="60">
        <f t="shared" si="2342"/>
        <v>1.0978560752691289</v>
      </c>
      <c r="MV546" s="61"/>
      <c r="MW546" s="66">
        <f t="shared" si="2343"/>
        <v>1.7176007122389891</v>
      </c>
      <c r="MX546" s="67"/>
      <c r="MY546" s="67">
        <f t="shared" si="2344"/>
        <v>0.99191296400565787</v>
      </c>
      <c r="MZ546" s="261"/>
      <c r="NA546" s="59">
        <f t="shared" si="2218"/>
        <v>1.0646315917025735</v>
      </c>
      <c r="NB546" s="60"/>
      <c r="NC546" s="60">
        <f t="shared" si="2219"/>
        <v>1.0978928556291057</v>
      </c>
      <c r="ND546" s="262"/>
      <c r="NE546" s="62">
        <f t="shared" si="2220"/>
        <v>1.7176767910747712</v>
      </c>
      <c r="NF546" s="63"/>
      <c r="NG546" s="63">
        <f t="shared" si="2221"/>
        <v>0.99194619506089698</v>
      </c>
      <c r="NH546" s="64"/>
      <c r="NI546" s="238">
        <f t="shared" si="2377"/>
        <v>-7.6078835782089627E-5</v>
      </c>
      <c r="NJ546" s="238">
        <f t="shared" si="2378"/>
        <v>0</v>
      </c>
      <c r="NK546" s="238">
        <f t="shared" si="2379"/>
        <v>-3.3231055239113516E-5</v>
      </c>
      <c r="NL546" s="238">
        <f t="shared" si="2380"/>
        <v>0</v>
      </c>
      <c r="NM546" s="239">
        <f t="shared" si="2222"/>
        <v>0</v>
      </c>
      <c r="NN546" s="240">
        <f t="shared" si="2223"/>
        <v>0</v>
      </c>
      <c r="NO546" s="240">
        <f t="shared" si="2390"/>
        <v>0.72573059601387424</v>
      </c>
      <c r="NP546" s="240">
        <f t="shared" si="2224"/>
        <v>0</v>
      </c>
      <c r="NQ546" s="240">
        <f t="shared" si="2394"/>
        <v>0</v>
      </c>
      <c r="NR546" s="240">
        <f t="shared" si="2225"/>
        <v>0</v>
      </c>
      <c r="NS546" s="240">
        <f t="shared" si="2226"/>
        <v>0.29350441476367961</v>
      </c>
      <c r="NT546" s="240">
        <f t="shared" si="2227"/>
        <v>0</v>
      </c>
      <c r="NU546" s="240">
        <f t="shared" si="2228"/>
        <v>0</v>
      </c>
      <c r="NV546" s="240">
        <f t="shared" si="2229"/>
        <v>0.32737347678707268</v>
      </c>
      <c r="NW546" s="240">
        <f t="shared" si="2230"/>
        <v>0</v>
      </c>
      <c r="NX546" s="240">
        <f t="shared" si="2231"/>
        <v>0.35645497143913607</v>
      </c>
      <c r="NY546" s="240">
        <f t="shared" si="2232"/>
        <v>0</v>
      </c>
      <c r="NZ546" s="240">
        <f t="shared" si="2233"/>
        <v>1.4613332071008596E-2</v>
      </c>
      <c r="OA546" s="240">
        <f t="shared" si="2234"/>
        <v>0</v>
      </c>
      <c r="OB546" s="241">
        <f t="shared" si="2235"/>
        <v>0</v>
      </c>
      <c r="OC546" s="4"/>
      <c r="OD546" s="4"/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136"/>
      <c r="OP546" s="13"/>
      <c r="OQ546" s="13"/>
      <c r="OR546" s="13"/>
      <c r="OS546" s="13"/>
      <c r="OT546" s="13"/>
    </row>
    <row r="547" spans="1:410" ht="15" customHeight="1">
      <c r="A547" s="242">
        <v>528</v>
      </c>
      <c r="B547" s="49" t="s">
        <v>597</v>
      </c>
      <c r="C547" s="50">
        <v>1</v>
      </c>
      <c r="D547" s="51">
        <v>291.10000000000002</v>
      </c>
      <c r="E547" s="52">
        <v>291.10000000000002</v>
      </c>
      <c r="F547" s="52"/>
      <c r="G547" s="52"/>
      <c r="H547" s="53"/>
      <c r="I547" s="57">
        <v>1.1502901451098224</v>
      </c>
      <c r="J547" s="58"/>
      <c r="K547" s="58">
        <v>0.87960000000000016</v>
      </c>
      <c r="L547" s="243"/>
      <c r="M547" s="1">
        <v>0</v>
      </c>
      <c r="N547" s="2">
        <v>0</v>
      </c>
      <c r="O547" s="2">
        <v>0.27069014510982226</v>
      </c>
      <c r="P547" s="2">
        <v>0</v>
      </c>
      <c r="Q547" s="2">
        <v>0</v>
      </c>
      <c r="R547" s="2">
        <v>0</v>
      </c>
      <c r="S547" s="2">
        <v>0.26140000000000002</v>
      </c>
      <c r="T547" s="2">
        <v>0</v>
      </c>
      <c r="U547" s="2">
        <v>0</v>
      </c>
      <c r="V547" s="2">
        <v>0.30130000000000001</v>
      </c>
      <c r="W547" s="2">
        <v>0</v>
      </c>
      <c r="X547" s="2">
        <v>0.31309999999999999</v>
      </c>
      <c r="Y547" s="2">
        <v>0</v>
      </c>
      <c r="Z547" s="2">
        <v>3.8E-3</v>
      </c>
      <c r="AA547" s="2">
        <v>0</v>
      </c>
      <c r="AB547" s="3">
        <v>0</v>
      </c>
      <c r="AC547" s="244">
        <v>0</v>
      </c>
      <c r="AD547" s="108">
        <v>0</v>
      </c>
      <c r="AE547" s="108">
        <v>0</v>
      </c>
      <c r="AF547" s="108">
        <f t="shared" si="2236"/>
        <v>0</v>
      </c>
      <c r="AG547" s="108">
        <f t="shared" si="2237"/>
        <v>0</v>
      </c>
      <c r="AH547" s="108">
        <v>0</v>
      </c>
      <c r="AI547" s="108">
        <v>0</v>
      </c>
      <c r="AJ547" s="108">
        <f t="shared" si="2238"/>
        <v>0</v>
      </c>
      <c r="AK547" s="108">
        <f t="shared" si="2239"/>
        <v>0</v>
      </c>
      <c r="AL547" s="108">
        <v>0</v>
      </c>
      <c r="AM547" s="245">
        <v>0</v>
      </c>
      <c r="AN547" s="244">
        <v>0</v>
      </c>
      <c r="AO547" s="108">
        <v>0</v>
      </c>
      <c r="AP547" s="108">
        <v>0</v>
      </c>
      <c r="AQ547" s="108">
        <f t="shared" si="2240"/>
        <v>0</v>
      </c>
      <c r="AR547" s="108">
        <f t="shared" si="2241"/>
        <v>0</v>
      </c>
      <c r="AS547" s="246">
        <v>0</v>
      </c>
      <c r="AT547" s="247">
        <v>0</v>
      </c>
      <c r="AU547" s="108">
        <v>0</v>
      </c>
      <c r="AV547" s="108">
        <f t="shared" si="2242"/>
        <v>0</v>
      </c>
      <c r="AW547" s="108">
        <f t="shared" si="2243"/>
        <v>0</v>
      </c>
      <c r="AX547" s="108">
        <v>0</v>
      </c>
      <c r="AY547" s="245">
        <v>0</v>
      </c>
      <c r="AZ547" s="248">
        <v>10</v>
      </c>
      <c r="BA547" s="108">
        <v>50.971666666666664</v>
      </c>
      <c r="BB547" s="108">
        <v>5.3156157462640001</v>
      </c>
      <c r="BC547" s="109">
        <v>4.2524925970112006</v>
      </c>
      <c r="BD547" s="109">
        <v>1.0631231492527995</v>
      </c>
      <c r="BE547" s="108">
        <v>1.9933562499999999</v>
      </c>
      <c r="BF547" s="109">
        <v>1.5946850000000001</v>
      </c>
      <c r="BG547" s="109">
        <v>0.39867124999999981</v>
      </c>
      <c r="BH547" s="108">
        <v>4.2544866223939382</v>
      </c>
      <c r="BI547" s="109">
        <f t="shared" si="2244"/>
        <v>2.4900148765152554</v>
      </c>
      <c r="BJ547" s="108">
        <f t="shared" si="2245"/>
        <v>8.2303043710210744E-2</v>
      </c>
      <c r="BK547" s="108">
        <v>3.1267562642662305</v>
      </c>
      <c r="BL547" s="245">
        <v>78.794257859508988</v>
      </c>
      <c r="BM547" s="244">
        <v>0</v>
      </c>
      <c r="BN547" s="108">
        <v>0</v>
      </c>
      <c r="BO547" s="108">
        <v>0</v>
      </c>
      <c r="BP547" s="108">
        <f t="shared" si="2246"/>
        <v>0</v>
      </c>
      <c r="BQ547" s="108">
        <f t="shared" si="2247"/>
        <v>0</v>
      </c>
      <c r="BR547" s="108">
        <v>0</v>
      </c>
      <c r="BS547" s="108">
        <v>0</v>
      </c>
      <c r="BT547" s="108">
        <f t="shared" si="2248"/>
        <v>0</v>
      </c>
      <c r="BU547" s="108">
        <f t="shared" si="2249"/>
        <v>0</v>
      </c>
      <c r="BV547" s="108">
        <v>0</v>
      </c>
      <c r="BW547" s="245">
        <v>0</v>
      </c>
      <c r="BX547" s="107">
        <v>0</v>
      </c>
      <c r="BY547" s="108">
        <v>0</v>
      </c>
      <c r="BZ547" s="109">
        <f t="shared" si="2250"/>
        <v>0</v>
      </c>
      <c r="CA547" s="109">
        <f t="shared" si="2251"/>
        <v>0</v>
      </c>
      <c r="CB547" s="108">
        <v>0</v>
      </c>
      <c r="CC547" s="110">
        <v>0</v>
      </c>
      <c r="CD547" s="244">
        <v>0</v>
      </c>
      <c r="CE547" s="108">
        <v>0</v>
      </c>
      <c r="CF547" s="109">
        <f t="shared" si="2252"/>
        <v>0</v>
      </c>
      <c r="CG547" s="109">
        <f t="shared" si="2253"/>
        <v>0</v>
      </c>
      <c r="CH547" s="108">
        <v>0</v>
      </c>
      <c r="CI547" s="245">
        <v>0</v>
      </c>
      <c r="CJ547" s="249">
        <v>27.156496517086577</v>
      </c>
      <c r="CK547" s="250">
        <v>5.9744292337590466</v>
      </c>
      <c r="CL547" s="250">
        <v>4.628880628273051</v>
      </c>
      <c r="CM547" s="251">
        <v>4.628880628273051</v>
      </c>
      <c r="CN547" s="252">
        <f t="shared" si="2141"/>
        <v>2.2563478622516988</v>
      </c>
      <c r="CO547" s="250">
        <v>18.277761450314671</v>
      </c>
      <c r="CP547" s="252">
        <f t="shared" si="2254"/>
        <v>1.8090231617834442</v>
      </c>
      <c r="CQ547" s="250">
        <v>5.7198426682614727</v>
      </c>
      <c r="CR547" s="250">
        <v>4.0907424515486337</v>
      </c>
      <c r="CS547" s="252">
        <f t="shared" si="2255"/>
        <v>7.9135412725208326E-2</v>
      </c>
      <c r="CT547" s="252">
        <f t="shared" si="2256"/>
        <v>2.3941806531329659</v>
      </c>
      <c r="CU547" s="250">
        <f t="shared" si="2142"/>
        <v>60.128310280981978</v>
      </c>
      <c r="CV547" s="245">
        <f t="shared" si="2257"/>
        <v>75.761670954037299</v>
      </c>
      <c r="CW547" s="244">
        <v>0</v>
      </c>
      <c r="CX547" s="108">
        <v>0</v>
      </c>
      <c r="CY547" s="108">
        <f t="shared" si="2258"/>
        <v>0</v>
      </c>
      <c r="CZ547" s="108">
        <f t="shared" si="2259"/>
        <v>0</v>
      </c>
      <c r="DA547" s="108">
        <v>0</v>
      </c>
      <c r="DB547" s="245">
        <v>0</v>
      </c>
      <c r="DC547" s="244">
        <v>0</v>
      </c>
      <c r="DD547" s="108">
        <v>0</v>
      </c>
      <c r="DE547" s="108">
        <f t="shared" si="2260"/>
        <v>0</v>
      </c>
      <c r="DF547" s="108">
        <f t="shared" si="2261"/>
        <v>0</v>
      </c>
      <c r="DG547" s="108">
        <v>0</v>
      </c>
      <c r="DH547" s="245">
        <v>0</v>
      </c>
      <c r="DI547" s="107">
        <v>33.960773713172003</v>
      </c>
      <c r="DJ547" s="108">
        <v>7.4713702168978404</v>
      </c>
      <c r="DK547" s="108">
        <v>0.58229003374914312</v>
      </c>
      <c r="DL547" s="108">
        <v>22.857400629971558</v>
      </c>
      <c r="DM547" s="108">
        <f t="shared" si="2262"/>
        <v>2.262288369950805</v>
      </c>
      <c r="DN547" s="108">
        <f t="shared" si="2263"/>
        <v>7.152994953143299</v>
      </c>
      <c r="DO547" s="108">
        <v>4.7356439253467091</v>
      </c>
      <c r="DP547" s="108">
        <f t="shared" si="2264"/>
        <v>9.1611031735832099E-2</v>
      </c>
      <c r="DQ547" s="108">
        <f t="shared" si="2265"/>
        <v>2.771620848899818</v>
      </c>
      <c r="DR547" s="108">
        <v>3.4803739259568633</v>
      </c>
      <c r="DS547" s="110">
        <v>87.705422934112931</v>
      </c>
      <c r="DT547" s="244">
        <v>0</v>
      </c>
      <c r="DU547" s="108">
        <v>0</v>
      </c>
      <c r="DV547" s="108">
        <v>0</v>
      </c>
      <c r="DW547" s="108">
        <f t="shared" si="2266"/>
        <v>0</v>
      </c>
      <c r="DX547" s="108">
        <f t="shared" si="2267"/>
        <v>0</v>
      </c>
      <c r="DY547" s="108">
        <v>0</v>
      </c>
      <c r="DZ547" s="108">
        <v>0</v>
      </c>
      <c r="EA547" s="108"/>
      <c r="EB547" s="108">
        <v>0</v>
      </c>
      <c r="EC547" s="108">
        <f t="shared" si="2268"/>
        <v>0</v>
      </c>
      <c r="ED547" s="108">
        <f t="shared" si="2269"/>
        <v>0</v>
      </c>
      <c r="EE547" s="108">
        <v>0</v>
      </c>
      <c r="EF547" s="245">
        <v>0</v>
      </c>
      <c r="EG547" s="249">
        <v>15.1240255555555</v>
      </c>
      <c r="EH547" s="250">
        <v>3.32728562222221</v>
      </c>
      <c r="EI547" s="250">
        <v>38.790771111110999</v>
      </c>
      <c r="EJ547" s="250">
        <v>10.179270772243299</v>
      </c>
      <c r="EK547" s="250">
        <f t="shared" si="2270"/>
        <v>1.0074831454120083</v>
      </c>
      <c r="EL547" s="250">
        <v>3.185500995465818</v>
      </c>
      <c r="EM547" s="250">
        <v>4.9217587734626402</v>
      </c>
      <c r="EN547" s="250">
        <f t="shared" si="2271"/>
        <v>9.5211423472634782E-2</v>
      </c>
      <c r="EO547" s="250">
        <f t="shared" si="2272"/>
        <v>2.8805479138269328</v>
      </c>
      <c r="EP547" s="250">
        <v>72.343111834594652</v>
      </c>
      <c r="EQ547" s="245">
        <v>91.152320911589271</v>
      </c>
      <c r="ER547" s="244">
        <v>0</v>
      </c>
      <c r="ES547" s="108">
        <v>0</v>
      </c>
      <c r="ET547" s="108">
        <v>0</v>
      </c>
      <c r="EU547" s="108">
        <f t="shared" si="2273"/>
        <v>0</v>
      </c>
      <c r="EV547" s="108">
        <f t="shared" si="2274"/>
        <v>0</v>
      </c>
      <c r="EW547" s="108">
        <v>0</v>
      </c>
      <c r="EX547" s="108">
        <v>0</v>
      </c>
      <c r="EY547" s="108">
        <f t="shared" si="2275"/>
        <v>0</v>
      </c>
      <c r="EZ547" s="108">
        <f t="shared" si="2276"/>
        <v>0</v>
      </c>
      <c r="FA547" s="108">
        <v>0</v>
      </c>
      <c r="FB547" s="245">
        <v>0</v>
      </c>
      <c r="FC547" s="244">
        <v>0.83333333333333293</v>
      </c>
      <c r="FD547" s="108">
        <v>6.0833333333333302E-2</v>
      </c>
      <c r="FE547" s="108">
        <f t="shared" si="2277"/>
        <v>1.1768208333333328E-3</v>
      </c>
      <c r="FF547" s="108">
        <f t="shared" si="2278"/>
        <v>3.5603803333333316E-2</v>
      </c>
      <c r="FG547" s="108">
        <v>4.4708333333333301E-2</v>
      </c>
      <c r="FH547" s="245">
        <v>1.1266499999999995</v>
      </c>
      <c r="FI547" s="244">
        <v>0</v>
      </c>
      <c r="FJ547" s="108">
        <v>0</v>
      </c>
      <c r="FK547" s="108">
        <f t="shared" si="2279"/>
        <v>0</v>
      </c>
      <c r="FL547" s="108">
        <f t="shared" si="2280"/>
        <v>0</v>
      </c>
      <c r="FM547" s="108">
        <v>0</v>
      </c>
      <c r="FN547" s="245">
        <v>0</v>
      </c>
      <c r="FO547" s="244">
        <v>0</v>
      </c>
      <c r="FP547" s="108">
        <v>0</v>
      </c>
      <c r="FQ547" s="108">
        <f t="shared" si="2281"/>
        <v>0</v>
      </c>
      <c r="FR547" s="108">
        <f t="shared" si="2282"/>
        <v>0</v>
      </c>
      <c r="FS547" s="108">
        <v>0</v>
      </c>
      <c r="FT547" s="110">
        <v>0</v>
      </c>
      <c r="FU547" s="253">
        <f t="shared" si="2143"/>
        <v>93.014380858693173</v>
      </c>
      <c r="FV547" s="254">
        <f t="shared" si="2144"/>
        <v>44.040721643467627</v>
      </c>
      <c r="FW547" s="254">
        <f t="shared" si="2145"/>
        <v>8.1035254592628991</v>
      </c>
      <c r="FX547" s="254">
        <f t="shared" si="2146"/>
        <v>50.971666666666664</v>
      </c>
      <c r="FY547" s="254">
        <f t="shared" si="2147"/>
        <v>0</v>
      </c>
      <c r="FZ547" s="254">
        <f t="shared" si="2148"/>
        <v>0</v>
      </c>
      <c r="GA547" s="254">
        <f t="shared" si="2283"/>
        <v>0</v>
      </c>
      <c r="GB547" s="254">
        <f t="shared" si="2284"/>
        <v>0</v>
      </c>
      <c r="GC547" s="254">
        <f t="shared" si="2285"/>
        <v>0</v>
      </c>
      <c r="GD547" s="254">
        <f t="shared" si="2286"/>
        <v>0</v>
      </c>
      <c r="GE547" s="254">
        <f t="shared" si="2149"/>
        <v>51.314432852529528</v>
      </c>
      <c r="GF547" s="255">
        <f t="shared" si="2150"/>
        <v>19.591173112582119</v>
      </c>
      <c r="GG547" s="255">
        <f t="shared" si="2151"/>
        <v>5.0787946771462575</v>
      </c>
      <c r="GH547" s="254">
        <f t="shared" si="2152"/>
        <v>18.063465106085257</v>
      </c>
      <c r="GI547" s="255">
        <f t="shared" si="2153"/>
        <v>12.897801076764132</v>
      </c>
      <c r="GJ547" s="256">
        <f t="shared" si="2154"/>
        <v>0.34943773247721927</v>
      </c>
      <c r="GK547" s="253">
        <f t="shared" si="2287"/>
        <v>265.50819258670515</v>
      </c>
      <c r="GL547" s="257">
        <f t="shared" si="2288"/>
        <v>334.54032265924849</v>
      </c>
      <c r="GM547" s="221">
        <f t="shared" si="2289"/>
        <v>334.54032265924849</v>
      </c>
      <c r="GN547" s="222">
        <f t="shared" si="2290"/>
        <v>158.13422736052968</v>
      </c>
      <c r="GO547" s="222">
        <f t="shared" si="2291"/>
        <v>17.050014914796833</v>
      </c>
      <c r="GP547" s="55">
        <f t="shared" si="2292"/>
        <v>0.4726910828073777</v>
      </c>
      <c r="GQ547" s="56">
        <f t="shared" si="2293"/>
        <v>5.0965500299835022E-2</v>
      </c>
      <c r="GR547" s="258">
        <f t="shared" si="2294"/>
        <v>1.0819652486723605</v>
      </c>
      <c r="GS547" s="227">
        <f t="shared" si="2395"/>
        <v>334.54032265924849</v>
      </c>
      <c r="GT547" s="222">
        <f t="shared" si="2388"/>
        <v>158.13422736052968</v>
      </c>
      <c r="GU547" s="222">
        <f t="shared" si="2389"/>
        <v>17.050014914796833</v>
      </c>
      <c r="GV547" s="37">
        <f t="shared" si="2345"/>
        <v>0.4726910828073777</v>
      </c>
      <c r="GW547" s="228">
        <f t="shared" si="2346"/>
        <v>5.0965500299835022E-2</v>
      </c>
      <c r="GX547" s="258">
        <f t="shared" si="2295"/>
        <v>1.0819652486723605</v>
      </c>
      <c r="GY547" s="221">
        <f t="shared" si="2381"/>
        <v>255.74606479973949</v>
      </c>
      <c r="GZ547" s="222">
        <f t="shared" si="2296"/>
        <v>154.30657649235042</v>
      </c>
      <c r="HA547" s="222">
        <f t="shared" si="2297"/>
        <v>9.5788693074878548</v>
      </c>
      <c r="HB547" s="55">
        <f t="shared" si="2298"/>
        <v>0.60335855651651693</v>
      </c>
      <c r="HC547" s="56">
        <f t="shared" si="2299"/>
        <v>3.7454610748316047E-2</v>
      </c>
      <c r="HD547" s="258">
        <f t="shared" si="2300"/>
        <v>1.1003480050110526</v>
      </c>
      <c r="HE547" s="221">
        <f t="shared" si="2301"/>
        <v>255.74606479973949</v>
      </c>
      <c r="HF547" s="222">
        <f t="shared" si="2302"/>
        <v>154.30657649235042</v>
      </c>
      <c r="HG547" s="222">
        <f t="shared" si="2303"/>
        <v>9.5788693074878548</v>
      </c>
      <c r="HH547" s="55">
        <f t="shared" si="2304"/>
        <v>0.60335855651651693</v>
      </c>
      <c r="HI547" s="56">
        <f t="shared" si="2305"/>
        <v>3.7454610748316047E-2</v>
      </c>
      <c r="HJ547" s="259">
        <f t="shared" si="2306"/>
        <v>1.1003480050110526</v>
      </c>
      <c r="HK547" s="54">
        <f t="shared" si="2156"/>
        <v>1.2445739628991148</v>
      </c>
      <c r="HL547" s="55">
        <f t="shared" si="2157"/>
        <v>0</v>
      </c>
      <c r="HM547" s="55">
        <f t="shared" si="2158"/>
        <v>0.96786610520772198</v>
      </c>
      <c r="HN547" s="56">
        <f t="shared" si="2159"/>
        <v>0</v>
      </c>
      <c r="HQ547" s="57">
        <f t="shared" si="2160"/>
        <v>0</v>
      </c>
      <c r="HR547" s="58">
        <f t="shared" si="2307"/>
        <v>0</v>
      </c>
      <c r="HS547" s="58">
        <f t="shared" si="2161"/>
        <v>0</v>
      </c>
      <c r="HT547" s="58">
        <f t="shared" si="2308"/>
        <v>0</v>
      </c>
      <c r="HU547" s="58">
        <f t="shared" si="2162"/>
        <v>0</v>
      </c>
      <c r="HV547" s="55"/>
      <c r="HW547" s="56"/>
      <c r="HX547" s="260"/>
      <c r="HY547" s="57">
        <f t="shared" si="2163"/>
        <v>0</v>
      </c>
      <c r="HZ547" s="58">
        <f t="shared" si="2309"/>
        <v>0</v>
      </c>
      <c r="IA547" s="58">
        <f t="shared" si="2164"/>
        <v>0</v>
      </c>
      <c r="IB547" s="58">
        <f t="shared" si="2310"/>
        <v>0</v>
      </c>
      <c r="IC547" s="58">
        <f t="shared" si="2165"/>
        <v>0</v>
      </c>
      <c r="ID547" s="55"/>
      <c r="IE547" s="56"/>
      <c r="IF547" s="260"/>
      <c r="IG547" s="57">
        <f t="shared" si="2166"/>
        <v>3.0378181493486114</v>
      </c>
      <c r="IH547" s="58">
        <f t="shared" si="2311"/>
        <v>3.513844253351539</v>
      </c>
      <c r="II547" s="58">
        <f t="shared" si="2167"/>
        <v>5.9294806407214118</v>
      </c>
      <c r="IJ547" s="58">
        <f t="shared" si="2312"/>
        <v>6.8479571919691589</v>
      </c>
      <c r="IK547" s="58">
        <f t="shared" si="2168"/>
        <v>62.53512528532459</v>
      </c>
      <c r="IL547" s="55">
        <f t="shared" si="2169"/>
        <v>4.8577789450139797E-2</v>
      </c>
      <c r="IM547" s="56">
        <f t="shared" si="2170"/>
        <v>9.4818401876823472E-2</v>
      </c>
      <c r="IN547" s="260">
        <f t="shared" si="2171"/>
        <v>1.0222995100575569</v>
      </c>
      <c r="IO547" s="57">
        <f t="shared" si="2172"/>
        <v>0</v>
      </c>
      <c r="IP547" s="58">
        <f t="shared" si="2313"/>
        <v>0</v>
      </c>
      <c r="IQ547" s="58">
        <f t="shared" si="2173"/>
        <v>0</v>
      </c>
      <c r="IR547" s="58">
        <f t="shared" si="2314"/>
        <v>0</v>
      </c>
      <c r="IS547" s="58">
        <f t="shared" si="2174"/>
        <v>0</v>
      </c>
      <c r="IT547" s="55"/>
      <c r="IU547" s="56"/>
      <c r="IV547" s="260"/>
      <c r="IW547" s="57">
        <f t="shared" si="2175"/>
        <v>0</v>
      </c>
      <c r="IX547" s="58">
        <f t="shared" si="2315"/>
        <v>0</v>
      </c>
      <c r="IY547" s="58">
        <f t="shared" si="2176"/>
        <v>0</v>
      </c>
      <c r="IZ547" s="58">
        <f t="shared" si="2316"/>
        <v>0</v>
      </c>
      <c r="JA547" s="58">
        <f t="shared" si="2177"/>
        <v>0</v>
      </c>
      <c r="JB547" s="55"/>
      <c r="JC547" s="56"/>
      <c r="JD547" s="260"/>
      <c r="JE547" s="57">
        <f t="shared" si="2178"/>
        <v>0</v>
      </c>
      <c r="JF547" s="58">
        <f t="shared" si="2317"/>
        <v>0</v>
      </c>
      <c r="JG547" s="58">
        <f t="shared" si="2179"/>
        <v>0</v>
      </c>
      <c r="JH547" s="58">
        <f t="shared" si="2318"/>
        <v>0</v>
      </c>
      <c r="JI547" s="58">
        <f t="shared" si="2180"/>
        <v>0</v>
      </c>
      <c r="JJ547" s="55"/>
      <c r="JK547" s="56"/>
      <c r="JL547" s="260"/>
      <c r="JM547" s="57">
        <f t="shared" si="2181"/>
        <v>43.030034202946837</v>
      </c>
      <c r="JN547" s="58">
        <f t="shared" si="2319"/>
        <v>49.772840562548609</v>
      </c>
      <c r="JO547" s="58">
        <f t="shared" si="2182"/>
        <v>4.1445064367603512</v>
      </c>
      <c r="JP547" s="58">
        <f t="shared" si="2320"/>
        <v>4.7864904838145295</v>
      </c>
      <c r="JQ547" s="58">
        <f t="shared" si="2183"/>
        <v>60.128310280981978</v>
      </c>
      <c r="JR547" s="55">
        <f t="shared" si="2184"/>
        <v>0.71563684397359217</v>
      </c>
      <c r="JS547" s="56">
        <f t="shared" si="2185"/>
        <v>6.8927705059279198E-2</v>
      </c>
      <c r="JT547" s="260">
        <f t="shared" si="2186"/>
        <v>1.1228171949643442</v>
      </c>
      <c r="JU547" s="57">
        <f t="shared" si="2187"/>
        <v>0</v>
      </c>
      <c r="JV547" s="58">
        <f t="shared" si="2321"/>
        <v>0</v>
      </c>
      <c r="JW547" s="58">
        <f t="shared" si="2188"/>
        <v>0</v>
      </c>
      <c r="JX547" s="58">
        <f t="shared" si="2322"/>
        <v>0</v>
      </c>
      <c r="JY547" s="58">
        <f t="shared" si="2189"/>
        <v>0</v>
      </c>
      <c r="JZ547" s="55"/>
      <c r="KA547" s="56"/>
      <c r="KB547" s="260"/>
      <c r="KC547" s="57">
        <f t="shared" si="2190"/>
        <v>0</v>
      </c>
      <c r="KD547" s="58">
        <f t="shared" si="2323"/>
        <v>0</v>
      </c>
      <c r="KE547" s="58">
        <f t="shared" si="2191"/>
        <v>0</v>
      </c>
      <c r="KF547" s="58">
        <f t="shared" si="2324"/>
        <v>0</v>
      </c>
      <c r="KG547" s="58">
        <f t="shared" si="2192"/>
        <v>0</v>
      </c>
      <c r="KH547" s="55"/>
      <c r="KI547" s="56"/>
      <c r="KJ547" s="260"/>
      <c r="KK547" s="57">
        <f t="shared" si="2193"/>
        <v>53.540175208562438</v>
      </c>
      <c r="KL547" s="58">
        <f t="shared" si="2325"/>
        <v>61.929920663744177</v>
      </c>
      <c r="KM547" s="58">
        <f t="shared" si="2194"/>
        <v>2.353899401686637</v>
      </c>
      <c r="KN547" s="58">
        <f t="shared" si="2326"/>
        <v>2.7185184190078973</v>
      </c>
      <c r="KO547" s="58">
        <f t="shared" si="2195"/>
        <v>69.607478519137246</v>
      </c>
      <c r="KP547" s="55">
        <f t="shared" si="2196"/>
        <v>0.76917274332588548</v>
      </c>
      <c r="KQ547" s="56">
        <f t="shared" si="2197"/>
        <v>3.3816760091941518E-2</v>
      </c>
      <c r="KR547" s="260">
        <f t="shared" si="2198"/>
        <v>1.1257675850174083</v>
      </c>
      <c r="KS547" s="57">
        <f t="shared" si="2199"/>
        <v>0</v>
      </c>
      <c r="KT547" s="58">
        <f t="shared" si="2327"/>
        <v>0</v>
      </c>
      <c r="KU547" s="58">
        <f t="shared" si="2200"/>
        <v>0</v>
      </c>
      <c r="KV547" s="58">
        <f t="shared" si="2328"/>
        <v>0</v>
      </c>
      <c r="KW547" s="58">
        <f t="shared" si="2201"/>
        <v>0</v>
      </c>
      <c r="KX547" s="55"/>
      <c r="KY547" s="56"/>
      <c r="KZ547" s="260"/>
      <c r="LA547" s="57">
        <f t="shared" si="2202"/>
        <v>25.851890847114866</v>
      </c>
      <c r="LB547" s="58">
        <f t="shared" si="2329"/>
        <v>29.902882142857766</v>
      </c>
      <c r="LC547" s="58">
        <f t="shared" si="2203"/>
        <v>1.102694568884643</v>
      </c>
      <c r="LD547" s="58">
        <f t="shared" si="2330"/>
        <v>1.2735019576048743</v>
      </c>
      <c r="LE547" s="58">
        <f t="shared" si="2204"/>
        <v>72.343111834594666</v>
      </c>
      <c r="LF547" s="55">
        <f t="shared" si="2331"/>
        <v>0.35735110353315525</v>
      </c>
      <c r="LG547" s="56">
        <f t="shared" si="2332"/>
        <v>1.5242564784963143E-2</v>
      </c>
      <c r="LH547" s="260">
        <f t="shared" si="2333"/>
        <v>1.0583579912088363</v>
      </c>
      <c r="LI547" s="57">
        <f t="shared" si="2205"/>
        <v>0</v>
      </c>
      <c r="LJ547" s="58">
        <f t="shared" si="2334"/>
        <v>0</v>
      </c>
      <c r="LK547" s="58">
        <f t="shared" si="2206"/>
        <v>0</v>
      </c>
      <c r="LL547" s="58">
        <f t="shared" si="2335"/>
        <v>0</v>
      </c>
      <c r="LM547" s="58">
        <f t="shared" si="2207"/>
        <v>0</v>
      </c>
      <c r="LN547" s="55"/>
      <c r="LO547" s="56"/>
      <c r="LP547" s="260"/>
      <c r="LQ547" s="57">
        <f t="shared" si="2208"/>
        <v>4.3436640066666643E-2</v>
      </c>
      <c r="LR547" s="58">
        <f t="shared" si="2336"/>
        <v>5.0243161565113312E-2</v>
      </c>
      <c r="LS547" s="58">
        <f t="shared" si="2209"/>
        <v>1.1768208333333328E-3</v>
      </c>
      <c r="LT547" s="58">
        <f t="shared" si="2337"/>
        <v>1.359110380416666E-3</v>
      </c>
      <c r="LU547" s="58">
        <f t="shared" si="2210"/>
        <v>0.89416666666666633</v>
      </c>
      <c r="LV547" s="55">
        <f t="shared" si="2368"/>
        <v>4.857778945013979E-2</v>
      </c>
      <c r="LW547" s="56">
        <f t="shared" si="2369"/>
        <v>1.3161090400745572E-3</v>
      </c>
      <c r="LX547" s="260">
        <f t="shared" si="2370"/>
        <v>1.0078160048971445</v>
      </c>
      <c r="LY547" s="57">
        <f t="shared" si="2211"/>
        <v>0</v>
      </c>
      <c r="LZ547" s="58">
        <f t="shared" si="2338"/>
        <v>0</v>
      </c>
      <c r="MA547" s="58">
        <f t="shared" si="2212"/>
        <v>0</v>
      </c>
      <c r="MB547" s="58">
        <f t="shared" si="2339"/>
        <v>0</v>
      </c>
      <c r="MC547" s="58">
        <f t="shared" si="2213"/>
        <v>0</v>
      </c>
      <c r="MD547" s="55"/>
      <c r="ME547" s="56"/>
      <c r="MF547" s="260"/>
      <c r="MG547" s="57">
        <f t="shared" si="2214"/>
        <v>0</v>
      </c>
      <c r="MH547" s="58">
        <f t="shared" si="2340"/>
        <v>0</v>
      </c>
      <c r="MI547" s="58">
        <f t="shared" si="2215"/>
        <v>0</v>
      </c>
      <c r="MJ547" s="58">
        <f t="shared" si="2341"/>
        <v>0</v>
      </c>
      <c r="MK547" s="58">
        <f t="shared" si="2216"/>
        <v>0</v>
      </c>
      <c r="ML547" s="55"/>
      <c r="MM547" s="56"/>
      <c r="MN547" s="260"/>
      <c r="MO547" s="59">
        <v>1.1502901451098224</v>
      </c>
      <c r="MP547" s="60"/>
      <c r="MQ547" s="60">
        <v>0.87960000000000016</v>
      </c>
      <c r="MR547" s="61"/>
      <c r="MS547" s="59">
        <f t="shared" si="2217"/>
        <v>1.0819652486723605</v>
      </c>
      <c r="MT547" s="60"/>
      <c r="MU547" s="60">
        <f t="shared" si="2342"/>
        <v>1.1003480050110526</v>
      </c>
      <c r="MV547" s="61"/>
      <c r="MW547" s="66">
        <f t="shared" si="2343"/>
        <v>1.2445739628991148</v>
      </c>
      <c r="MX547" s="67"/>
      <c r="MY547" s="67">
        <f t="shared" si="2344"/>
        <v>0.96786610520772198</v>
      </c>
      <c r="MZ547" s="261"/>
      <c r="NA547" s="59">
        <f t="shared" si="2218"/>
        <v>1.0820106422800588</v>
      </c>
      <c r="NB547" s="60"/>
      <c r="NC547" s="60">
        <f t="shared" si="2219"/>
        <v>1.1003862846697596</v>
      </c>
      <c r="ND547" s="262"/>
      <c r="NE547" s="62">
        <f t="shared" si="2220"/>
        <v>1.244626178718701</v>
      </c>
      <c r="NF547" s="63"/>
      <c r="NG547" s="63">
        <f t="shared" si="2221"/>
        <v>0.96789977599552068</v>
      </c>
      <c r="NH547" s="64"/>
      <c r="NI547" s="238">
        <f t="shared" si="2377"/>
        <v>-5.2215819586143297E-5</v>
      </c>
      <c r="NJ547" s="238">
        <f t="shared" si="2378"/>
        <v>0</v>
      </c>
      <c r="NK547" s="238">
        <f t="shared" si="2379"/>
        <v>-3.3670787798700808E-5</v>
      </c>
      <c r="NL547" s="238">
        <f t="shared" si="2380"/>
        <v>0</v>
      </c>
      <c r="NM547" s="239">
        <f t="shared" si="2222"/>
        <v>0</v>
      </c>
      <c r="NN547" s="240">
        <f t="shared" si="2223"/>
        <v>0</v>
      </c>
      <c r="NO547" s="240">
        <f t="shared" si="2390"/>
        <v>0.27672640272318028</v>
      </c>
      <c r="NP547" s="240">
        <f t="shared" si="2224"/>
        <v>0</v>
      </c>
      <c r="NQ547" s="240">
        <f t="shared" si="2394"/>
        <v>0</v>
      </c>
      <c r="NR547" s="240">
        <f t="shared" si="2225"/>
        <v>0</v>
      </c>
      <c r="NS547" s="240">
        <f t="shared" si="2226"/>
        <v>0.29350441476367961</v>
      </c>
      <c r="NT547" s="240">
        <f t="shared" si="2227"/>
        <v>0</v>
      </c>
      <c r="NU547" s="240">
        <f t="shared" si="2228"/>
        <v>0</v>
      </c>
      <c r="NV547" s="240">
        <f t="shared" si="2229"/>
        <v>0.33919377336574513</v>
      </c>
      <c r="NW547" s="240">
        <f t="shared" si="2230"/>
        <v>0</v>
      </c>
      <c r="NX547" s="240">
        <f t="shared" si="2231"/>
        <v>0.33137188704748666</v>
      </c>
      <c r="NY547" s="240">
        <f t="shared" si="2232"/>
        <v>0</v>
      </c>
      <c r="NZ547" s="240">
        <f t="shared" si="2233"/>
        <v>3.8297008186091493E-3</v>
      </c>
      <c r="OA547" s="240">
        <f t="shared" si="2234"/>
        <v>0</v>
      </c>
      <c r="OB547" s="241">
        <f t="shared" si="2235"/>
        <v>0</v>
      </c>
      <c r="OC547" s="4"/>
      <c r="OD547" s="4"/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136"/>
      <c r="OP547" s="13"/>
      <c r="OQ547" s="13"/>
      <c r="OR547" s="13"/>
      <c r="OS547" s="13"/>
      <c r="OT547" s="13"/>
    </row>
    <row r="548" spans="1:410" ht="15" customHeight="1">
      <c r="A548" s="242">
        <v>529</v>
      </c>
      <c r="B548" s="49" t="s">
        <v>598</v>
      </c>
      <c r="C548" s="50">
        <v>1</v>
      </c>
      <c r="D548" s="51">
        <v>128.6</v>
      </c>
      <c r="E548" s="52">
        <v>128.6</v>
      </c>
      <c r="F548" s="52"/>
      <c r="G548" s="52"/>
      <c r="H548" s="53"/>
      <c r="I548" s="57">
        <v>1.4394933943586516</v>
      </c>
      <c r="J548" s="58"/>
      <c r="K548" s="58">
        <v>0.94929999999999981</v>
      </c>
      <c r="L548" s="243"/>
      <c r="M548" s="1">
        <v>0</v>
      </c>
      <c r="N548" s="2">
        <v>0</v>
      </c>
      <c r="O548" s="2">
        <v>0.49019339435865189</v>
      </c>
      <c r="P548" s="2">
        <v>0</v>
      </c>
      <c r="Q548" s="2">
        <v>0</v>
      </c>
      <c r="R548" s="2">
        <v>0</v>
      </c>
      <c r="S548" s="2">
        <v>0.26140000000000002</v>
      </c>
      <c r="T548" s="2">
        <v>0</v>
      </c>
      <c r="U548" s="2">
        <v>0</v>
      </c>
      <c r="V548" s="2">
        <v>0.35139999999999999</v>
      </c>
      <c r="W548" s="2">
        <v>0</v>
      </c>
      <c r="X548" s="2">
        <v>0.32769999999999999</v>
      </c>
      <c r="Y548" s="2">
        <v>0</v>
      </c>
      <c r="Z548" s="2">
        <v>8.8000000000000005E-3</v>
      </c>
      <c r="AA548" s="2">
        <v>0</v>
      </c>
      <c r="AB548" s="3">
        <v>0</v>
      </c>
      <c r="AC548" s="244">
        <v>0</v>
      </c>
      <c r="AD548" s="108">
        <v>0</v>
      </c>
      <c r="AE548" s="108">
        <v>0</v>
      </c>
      <c r="AF548" s="108">
        <f t="shared" si="2236"/>
        <v>0</v>
      </c>
      <c r="AG548" s="108">
        <f t="shared" si="2237"/>
        <v>0</v>
      </c>
      <c r="AH548" s="108">
        <v>0</v>
      </c>
      <c r="AI548" s="108">
        <v>0</v>
      </c>
      <c r="AJ548" s="108">
        <f t="shared" si="2238"/>
        <v>0</v>
      </c>
      <c r="AK548" s="108">
        <f t="shared" si="2239"/>
        <v>0</v>
      </c>
      <c r="AL548" s="108">
        <v>0</v>
      </c>
      <c r="AM548" s="245">
        <v>0</v>
      </c>
      <c r="AN548" s="244">
        <v>0</v>
      </c>
      <c r="AO548" s="108">
        <v>0</v>
      </c>
      <c r="AP548" s="108">
        <v>0</v>
      </c>
      <c r="AQ548" s="108">
        <f t="shared" si="2240"/>
        <v>0</v>
      </c>
      <c r="AR548" s="108">
        <f t="shared" si="2241"/>
        <v>0</v>
      </c>
      <c r="AS548" s="246">
        <v>0</v>
      </c>
      <c r="AT548" s="247">
        <v>0</v>
      </c>
      <c r="AU548" s="108">
        <v>0</v>
      </c>
      <c r="AV548" s="108">
        <f t="shared" si="2242"/>
        <v>0</v>
      </c>
      <c r="AW548" s="108">
        <f t="shared" si="2243"/>
        <v>0</v>
      </c>
      <c r="AX548" s="108">
        <v>0</v>
      </c>
      <c r="AY548" s="245">
        <v>0</v>
      </c>
      <c r="AZ548" s="248">
        <v>8</v>
      </c>
      <c r="BA548" s="108">
        <v>40.777333333333324</v>
      </c>
      <c r="BB548" s="108">
        <v>4.2524925970111997</v>
      </c>
      <c r="BC548" s="109">
        <v>3.4019940776089599</v>
      </c>
      <c r="BD548" s="109">
        <v>0.85049851940223986</v>
      </c>
      <c r="BE548" s="108">
        <v>1.5946849999999999</v>
      </c>
      <c r="BF548" s="109">
        <v>1.2757480000000001</v>
      </c>
      <c r="BG548" s="109">
        <v>0.3189369999999998</v>
      </c>
      <c r="BH548" s="108">
        <v>3.4035892979151496</v>
      </c>
      <c r="BI548" s="109">
        <f t="shared" si="2244"/>
        <v>1.9920119012122037</v>
      </c>
      <c r="BJ548" s="108">
        <f t="shared" si="2245"/>
        <v>6.5842434968168578E-2</v>
      </c>
      <c r="BK548" s="108">
        <v>2.5014050114129835</v>
      </c>
      <c r="BL548" s="245">
        <v>63.035406287607181</v>
      </c>
      <c r="BM548" s="244">
        <v>0</v>
      </c>
      <c r="BN548" s="108">
        <v>0</v>
      </c>
      <c r="BO548" s="108">
        <v>0</v>
      </c>
      <c r="BP548" s="108">
        <f t="shared" si="2246"/>
        <v>0</v>
      </c>
      <c r="BQ548" s="108">
        <f t="shared" si="2247"/>
        <v>0</v>
      </c>
      <c r="BR548" s="108">
        <v>0</v>
      </c>
      <c r="BS548" s="108">
        <v>0</v>
      </c>
      <c r="BT548" s="108">
        <f t="shared" si="2248"/>
        <v>0</v>
      </c>
      <c r="BU548" s="108">
        <f t="shared" si="2249"/>
        <v>0</v>
      </c>
      <c r="BV548" s="108">
        <v>0</v>
      </c>
      <c r="BW548" s="245">
        <v>0</v>
      </c>
      <c r="BX548" s="107">
        <v>0</v>
      </c>
      <c r="BY548" s="108">
        <v>0</v>
      </c>
      <c r="BZ548" s="109">
        <f t="shared" si="2250"/>
        <v>0</v>
      </c>
      <c r="CA548" s="109">
        <f t="shared" si="2251"/>
        <v>0</v>
      </c>
      <c r="CB548" s="108">
        <v>0</v>
      </c>
      <c r="CC548" s="110">
        <v>0</v>
      </c>
      <c r="CD548" s="244">
        <v>0</v>
      </c>
      <c r="CE548" s="108">
        <v>0</v>
      </c>
      <c r="CF548" s="109">
        <f t="shared" si="2252"/>
        <v>0</v>
      </c>
      <c r="CG548" s="109">
        <f t="shared" si="2253"/>
        <v>0</v>
      </c>
      <c r="CH548" s="108">
        <v>0</v>
      </c>
      <c r="CI548" s="245">
        <v>0</v>
      </c>
      <c r="CJ548" s="249">
        <v>11.996995713147829</v>
      </c>
      <c r="CK548" s="250">
        <v>2.6393390568925224</v>
      </c>
      <c r="CL548" s="250">
        <v>2.0449125688626393</v>
      </c>
      <c r="CM548" s="251">
        <v>2.0449125688626393</v>
      </c>
      <c r="CN548" s="252">
        <f t="shared" si="2141"/>
        <v>0.99679263169209353</v>
      </c>
      <c r="CO548" s="250">
        <v>8.0746139557212864</v>
      </c>
      <c r="CP548" s="252">
        <f t="shared" si="2254"/>
        <v>0.79917684165355862</v>
      </c>
      <c r="CQ548" s="250">
        <v>2.5268696913034194</v>
      </c>
      <c r="CR548" s="250">
        <v>1.8071778745075722</v>
      </c>
      <c r="CS548" s="252">
        <f t="shared" si="2255"/>
        <v>3.4959855982348985E-2</v>
      </c>
      <c r="CT548" s="252">
        <f t="shared" si="2256"/>
        <v>1.0576833802572978</v>
      </c>
      <c r="CU548" s="250">
        <f t="shared" si="2142"/>
        <v>26.563039169131851</v>
      </c>
      <c r="CV548" s="245">
        <f t="shared" si="2257"/>
        <v>33.469429353106136</v>
      </c>
      <c r="CW548" s="244">
        <v>0</v>
      </c>
      <c r="CX548" s="108">
        <v>0</v>
      </c>
      <c r="CY548" s="108">
        <f t="shared" si="2258"/>
        <v>0</v>
      </c>
      <c r="CZ548" s="108">
        <f t="shared" si="2259"/>
        <v>0</v>
      </c>
      <c r="DA548" s="108">
        <v>0</v>
      </c>
      <c r="DB548" s="245">
        <v>0</v>
      </c>
      <c r="DC548" s="244">
        <v>0</v>
      </c>
      <c r="DD548" s="108">
        <v>0</v>
      </c>
      <c r="DE548" s="108">
        <f t="shared" si="2260"/>
        <v>0</v>
      </c>
      <c r="DF548" s="108">
        <f t="shared" si="2261"/>
        <v>0</v>
      </c>
      <c r="DG548" s="108">
        <v>0</v>
      </c>
      <c r="DH548" s="245">
        <v>0</v>
      </c>
      <c r="DI548" s="107">
        <v>17.500049631300001</v>
      </c>
      <c r="DJ548" s="108">
        <v>3.8500109188860003</v>
      </c>
      <c r="DK548" s="108">
        <v>0.29979799258792983</v>
      </c>
      <c r="DL548" s="108">
        <v>11.778460904495359</v>
      </c>
      <c r="DM548" s="108">
        <f t="shared" si="2262"/>
        <v>1.1657613895615238</v>
      </c>
      <c r="DN548" s="108">
        <f t="shared" si="2263"/>
        <v>3.6859515554527778</v>
      </c>
      <c r="DO548" s="108">
        <v>2.4402673196506579</v>
      </c>
      <c r="DP548" s="108">
        <f t="shared" si="2264"/>
        <v>4.720697129864198E-2</v>
      </c>
      <c r="DQ548" s="108">
        <f t="shared" si="2265"/>
        <v>1.4282103736373013</v>
      </c>
      <c r="DR548" s="108">
        <v>1.7934293383459974</v>
      </c>
      <c r="DS548" s="110">
        <v>45.194419326319135</v>
      </c>
      <c r="DT548" s="244">
        <v>0</v>
      </c>
      <c r="DU548" s="108">
        <v>0</v>
      </c>
      <c r="DV548" s="108">
        <v>0</v>
      </c>
      <c r="DW548" s="108">
        <f t="shared" si="2266"/>
        <v>0</v>
      </c>
      <c r="DX548" s="108">
        <f t="shared" si="2267"/>
        <v>0</v>
      </c>
      <c r="DY548" s="108">
        <v>0</v>
      </c>
      <c r="DZ548" s="108">
        <v>0</v>
      </c>
      <c r="EA548" s="108"/>
      <c r="EB548" s="108">
        <v>0</v>
      </c>
      <c r="EC548" s="108">
        <f t="shared" si="2268"/>
        <v>0</v>
      </c>
      <c r="ED548" s="108">
        <f t="shared" si="2269"/>
        <v>0</v>
      </c>
      <c r="EE548" s="108">
        <v>0</v>
      </c>
      <c r="EF548" s="245">
        <v>0</v>
      </c>
      <c r="EG548" s="249">
        <v>6.9932188888888804</v>
      </c>
      <c r="EH548" s="250">
        <v>1.53850815555555</v>
      </c>
      <c r="EI548" s="250">
        <v>17.936517777777699</v>
      </c>
      <c r="EJ548" s="250">
        <v>4.7068069528233298</v>
      </c>
      <c r="EK548" s="250">
        <f t="shared" si="2270"/>
        <v>0.46585151134873626</v>
      </c>
      <c r="EL548" s="250">
        <v>1.4729481678165328</v>
      </c>
      <c r="EM548" s="250">
        <v>2.27577877957832</v>
      </c>
      <c r="EN548" s="250">
        <f t="shared" si="2271"/>
        <v>4.4024940490942605E-2</v>
      </c>
      <c r="EO548" s="250">
        <f t="shared" si="2272"/>
        <v>1.3319404947662441</v>
      </c>
      <c r="EP548" s="250">
        <v>33.450830554623778</v>
      </c>
      <c r="EQ548" s="245">
        <v>42.148046498825963</v>
      </c>
      <c r="ER548" s="244">
        <v>0</v>
      </c>
      <c r="ES548" s="108">
        <v>0</v>
      </c>
      <c r="ET548" s="108">
        <v>0</v>
      </c>
      <c r="EU548" s="108">
        <f t="shared" si="2273"/>
        <v>0</v>
      </c>
      <c r="EV548" s="108">
        <f t="shared" si="2274"/>
        <v>0</v>
      </c>
      <c r="EW548" s="108">
        <v>0</v>
      </c>
      <c r="EX548" s="108">
        <v>0</v>
      </c>
      <c r="EY548" s="108">
        <f t="shared" si="2275"/>
        <v>0</v>
      </c>
      <c r="EZ548" s="108">
        <f t="shared" si="2276"/>
        <v>0</v>
      </c>
      <c r="FA548" s="108">
        <v>0</v>
      </c>
      <c r="FB548" s="245">
        <v>0</v>
      </c>
      <c r="FC548" s="244">
        <v>0.83333333333333293</v>
      </c>
      <c r="FD548" s="108">
        <v>6.0833333333333302E-2</v>
      </c>
      <c r="FE548" s="108">
        <f t="shared" si="2277"/>
        <v>1.1768208333333328E-3</v>
      </c>
      <c r="FF548" s="108">
        <f t="shared" si="2278"/>
        <v>3.5603803333333316E-2</v>
      </c>
      <c r="FG548" s="108">
        <v>4.4708333333333301E-2</v>
      </c>
      <c r="FH548" s="245">
        <v>1.1266499999999995</v>
      </c>
      <c r="FI548" s="244">
        <v>0</v>
      </c>
      <c r="FJ548" s="108">
        <v>0</v>
      </c>
      <c r="FK548" s="108">
        <f t="shared" si="2279"/>
        <v>0</v>
      </c>
      <c r="FL548" s="108">
        <f t="shared" si="2280"/>
        <v>0</v>
      </c>
      <c r="FM548" s="108">
        <v>0</v>
      </c>
      <c r="FN548" s="245">
        <v>0</v>
      </c>
      <c r="FO548" s="244">
        <v>0</v>
      </c>
      <c r="FP548" s="108">
        <v>0</v>
      </c>
      <c r="FQ548" s="108">
        <f t="shared" si="2281"/>
        <v>0</v>
      </c>
      <c r="FR548" s="108">
        <f t="shared" si="2282"/>
        <v>0</v>
      </c>
      <c r="FS548" s="108">
        <v>0</v>
      </c>
      <c r="FT548" s="110">
        <v>0</v>
      </c>
      <c r="FU548" s="253">
        <f t="shared" si="2143"/>
        <v>44.518122364670781</v>
      </c>
      <c r="FV548" s="254">
        <f t="shared" si="2144"/>
        <v>21.287204560271746</v>
      </c>
      <c r="FW548" s="254">
        <f t="shared" si="2145"/>
        <v>5.674534709301053</v>
      </c>
      <c r="FX548" s="254">
        <f t="shared" si="2146"/>
        <v>40.777333333333324</v>
      </c>
      <c r="FY548" s="254">
        <f t="shared" si="2147"/>
        <v>0</v>
      </c>
      <c r="FZ548" s="254">
        <f t="shared" si="2148"/>
        <v>0</v>
      </c>
      <c r="GA548" s="254">
        <f t="shared" si="2283"/>
        <v>0</v>
      </c>
      <c r="GB548" s="254">
        <f t="shared" si="2284"/>
        <v>0</v>
      </c>
      <c r="GC548" s="254">
        <f t="shared" si="2285"/>
        <v>0</v>
      </c>
      <c r="GD548" s="254">
        <f t="shared" si="2286"/>
        <v>0</v>
      </c>
      <c r="GE548" s="254">
        <f t="shared" si="2149"/>
        <v>24.559881813039972</v>
      </c>
      <c r="GF548" s="255">
        <f t="shared" si="2150"/>
        <v>9.3766386857787314</v>
      </c>
      <c r="GG548" s="255">
        <f t="shared" si="2151"/>
        <v>2.4307897425638183</v>
      </c>
      <c r="GH548" s="254">
        <f t="shared" si="2152"/>
        <v>9.9876466049850325</v>
      </c>
      <c r="GI548" s="255">
        <f t="shared" si="2153"/>
        <v>7.1314489429117849</v>
      </c>
      <c r="GJ548" s="256">
        <f t="shared" si="2154"/>
        <v>0.1932110235734355</v>
      </c>
      <c r="GK548" s="253">
        <f t="shared" si="2287"/>
        <v>146.8047233856019</v>
      </c>
      <c r="GL548" s="257">
        <f t="shared" si="2288"/>
        <v>184.97395146585839</v>
      </c>
      <c r="GM548" s="221">
        <f t="shared" si="2289"/>
        <v>184.97395146585839</v>
      </c>
      <c r="GN548" s="222">
        <f t="shared" si="2290"/>
        <v>76.893024591635225</v>
      </c>
      <c r="GO548" s="222">
        <f t="shared" si="2291"/>
        <v>10.456154699052266</v>
      </c>
      <c r="GP548" s="55">
        <f t="shared" si="2292"/>
        <v>0.41569650203330261</v>
      </c>
      <c r="GQ548" s="56">
        <f t="shared" si="2293"/>
        <v>5.6527714395408879E-2</v>
      </c>
      <c r="GR548" s="258">
        <f t="shared" si="2294"/>
        <v>1.0738957848284674</v>
      </c>
      <c r="GS548" s="227">
        <f t="shared" si="2395"/>
        <v>184.97395146585839</v>
      </c>
      <c r="GT548" s="222">
        <f t="shared" si="2388"/>
        <v>76.893024591635225</v>
      </c>
      <c r="GU548" s="222">
        <f t="shared" si="2389"/>
        <v>10.456154699052266</v>
      </c>
      <c r="GV548" s="37">
        <f t="shared" si="2345"/>
        <v>0.41569650203330261</v>
      </c>
      <c r="GW548" s="228">
        <f t="shared" si="2346"/>
        <v>5.6527714395408879E-2</v>
      </c>
      <c r="GX548" s="258">
        <f t="shared" si="2295"/>
        <v>1.0738957848284674</v>
      </c>
      <c r="GY548" s="221">
        <f t="shared" si="2381"/>
        <v>121.93854517825122</v>
      </c>
      <c r="GZ548" s="222">
        <f t="shared" si="2296"/>
        <v>73.830903897091829</v>
      </c>
      <c r="HA548" s="222">
        <f t="shared" si="2297"/>
        <v>4.4792382132050852</v>
      </c>
      <c r="HB548" s="55">
        <f t="shared" si="2298"/>
        <v>0.60547633883252372</v>
      </c>
      <c r="HC548" s="56">
        <f t="shared" si="2299"/>
        <v>3.673357105136265E-2</v>
      </c>
      <c r="HD548" s="258">
        <f t="shared" si="2300"/>
        <v>1.1005681724509124</v>
      </c>
      <c r="HE548" s="221">
        <f t="shared" si="2301"/>
        <v>121.93854517825122</v>
      </c>
      <c r="HF548" s="222">
        <f t="shared" si="2302"/>
        <v>73.830903897091829</v>
      </c>
      <c r="HG548" s="222">
        <f t="shared" si="2303"/>
        <v>4.4792382132050852</v>
      </c>
      <c r="HH548" s="55">
        <f t="shared" si="2304"/>
        <v>0.60547633883252372</v>
      </c>
      <c r="HI548" s="56">
        <f t="shared" si="2305"/>
        <v>3.673357105136265E-2</v>
      </c>
      <c r="HJ548" s="259">
        <f t="shared" si="2306"/>
        <v>1.1005681724509124</v>
      </c>
      <c r="HK548" s="54">
        <f t="shared" si="2156"/>
        <v>1.5458658884901786</v>
      </c>
      <c r="HL548" s="55">
        <f t="shared" si="2157"/>
        <v>0</v>
      </c>
      <c r="HM548" s="55">
        <f t="shared" si="2158"/>
        <v>1.0447693661076509</v>
      </c>
      <c r="HN548" s="56">
        <f t="shared" si="2159"/>
        <v>0</v>
      </c>
      <c r="HQ548" s="57">
        <f t="shared" si="2160"/>
        <v>0</v>
      </c>
      <c r="HR548" s="58">
        <f t="shared" si="2307"/>
        <v>0</v>
      </c>
      <c r="HS548" s="58">
        <f t="shared" si="2161"/>
        <v>0</v>
      </c>
      <c r="HT548" s="58">
        <f t="shared" si="2308"/>
        <v>0</v>
      </c>
      <c r="HU548" s="58">
        <f t="shared" si="2162"/>
        <v>0</v>
      </c>
      <c r="HV548" s="55"/>
      <c r="HW548" s="56"/>
      <c r="HX548" s="260"/>
      <c r="HY548" s="57">
        <f t="shared" si="2163"/>
        <v>0</v>
      </c>
      <c r="HZ548" s="58">
        <f t="shared" si="2309"/>
        <v>0</v>
      </c>
      <c r="IA548" s="58">
        <f t="shared" si="2164"/>
        <v>0</v>
      </c>
      <c r="IB548" s="58">
        <f t="shared" si="2310"/>
        <v>0</v>
      </c>
      <c r="IC548" s="58">
        <f t="shared" si="2165"/>
        <v>0</v>
      </c>
      <c r="ID548" s="55"/>
      <c r="IE548" s="56"/>
      <c r="IF548" s="260"/>
      <c r="IG548" s="57">
        <f t="shared" si="2166"/>
        <v>2.4302545194788885</v>
      </c>
      <c r="IH548" s="58">
        <f t="shared" si="2311"/>
        <v>2.8110754026812304</v>
      </c>
      <c r="II548" s="58">
        <f t="shared" si="2167"/>
        <v>4.7435845125771285</v>
      </c>
      <c r="IJ548" s="58">
        <f t="shared" si="2312"/>
        <v>5.4783657535753258</v>
      </c>
      <c r="IK548" s="58">
        <f t="shared" si="2168"/>
        <v>50.028100228259667</v>
      </c>
      <c r="IL548" s="55">
        <f t="shared" si="2169"/>
        <v>4.857778945013979E-2</v>
      </c>
      <c r="IM548" s="56">
        <f t="shared" si="2170"/>
        <v>9.4818401876823458E-2</v>
      </c>
      <c r="IN548" s="260">
        <f t="shared" si="2171"/>
        <v>1.0222995100575569</v>
      </c>
      <c r="IO548" s="57">
        <f t="shared" si="2172"/>
        <v>0</v>
      </c>
      <c r="IP548" s="58">
        <f t="shared" si="2313"/>
        <v>0</v>
      </c>
      <c r="IQ548" s="58">
        <f t="shared" si="2173"/>
        <v>0</v>
      </c>
      <c r="IR548" s="58">
        <f t="shared" si="2314"/>
        <v>0</v>
      </c>
      <c r="IS548" s="58">
        <f t="shared" si="2174"/>
        <v>0</v>
      </c>
      <c r="IT548" s="55"/>
      <c r="IU548" s="56"/>
      <c r="IV548" s="260"/>
      <c r="IW548" s="57">
        <f t="shared" si="2175"/>
        <v>0</v>
      </c>
      <c r="IX548" s="58">
        <f t="shared" si="2315"/>
        <v>0</v>
      </c>
      <c r="IY548" s="58">
        <f t="shared" si="2176"/>
        <v>0</v>
      </c>
      <c r="IZ548" s="58">
        <f t="shared" si="2316"/>
        <v>0</v>
      </c>
      <c r="JA548" s="58">
        <f t="shared" si="2177"/>
        <v>0</v>
      </c>
      <c r="JB548" s="55"/>
      <c r="JC548" s="56"/>
      <c r="JD548" s="260"/>
      <c r="JE548" s="57">
        <f t="shared" si="2178"/>
        <v>0</v>
      </c>
      <c r="JF548" s="58">
        <f t="shared" si="2317"/>
        <v>0</v>
      </c>
      <c r="JG548" s="58">
        <f t="shared" si="2179"/>
        <v>0</v>
      </c>
      <c r="JH548" s="58">
        <f t="shared" si="2318"/>
        <v>0</v>
      </c>
      <c r="JI548" s="58">
        <f t="shared" si="2180"/>
        <v>0</v>
      </c>
      <c r="JJ548" s="55"/>
      <c r="JK548" s="56"/>
      <c r="JL548" s="260"/>
      <c r="JM548" s="57">
        <f t="shared" si="2181"/>
        <v>19.009489517344424</v>
      </c>
      <c r="JN548" s="58">
        <f t="shared" si="2319"/>
        <v>21.988276524712298</v>
      </c>
      <c r="JO548" s="58">
        <f t="shared" si="2182"/>
        <v>1.8309293293280011</v>
      </c>
      <c r="JP548" s="58">
        <f t="shared" si="2320"/>
        <v>2.1145402824409087</v>
      </c>
      <c r="JQ548" s="58">
        <f t="shared" si="2183"/>
        <v>26.563039169131855</v>
      </c>
      <c r="JR548" s="55">
        <f t="shared" si="2184"/>
        <v>0.71563684397359195</v>
      </c>
      <c r="JS548" s="56">
        <f t="shared" si="2185"/>
        <v>6.8927705059279198E-2</v>
      </c>
      <c r="JT548" s="260">
        <f t="shared" si="2186"/>
        <v>1.1228171949643442</v>
      </c>
      <c r="JU548" s="57">
        <f t="shared" si="2187"/>
        <v>0</v>
      </c>
      <c r="JV548" s="58">
        <f t="shared" si="2321"/>
        <v>0</v>
      </c>
      <c r="JW548" s="58">
        <f t="shared" si="2188"/>
        <v>0</v>
      </c>
      <c r="JX548" s="58">
        <f t="shared" si="2322"/>
        <v>0</v>
      </c>
      <c r="JY548" s="58">
        <f t="shared" si="2189"/>
        <v>0</v>
      </c>
      <c r="JZ548" s="55"/>
      <c r="KA548" s="56"/>
      <c r="KB548" s="260"/>
      <c r="KC548" s="57">
        <f t="shared" si="2190"/>
        <v>0</v>
      </c>
      <c r="KD548" s="58">
        <f t="shared" si="2323"/>
        <v>0</v>
      </c>
      <c r="KE548" s="58">
        <f t="shared" si="2191"/>
        <v>0</v>
      </c>
      <c r="KF548" s="58">
        <f t="shared" si="2324"/>
        <v>0</v>
      </c>
      <c r="KG548" s="58">
        <f t="shared" si="2192"/>
        <v>0</v>
      </c>
      <c r="KH548" s="55"/>
      <c r="KI548" s="56"/>
      <c r="KJ548" s="260"/>
      <c r="KK548" s="57">
        <f t="shared" si="2193"/>
        <v>27.5893381036759</v>
      </c>
      <c r="KL548" s="58">
        <f t="shared" si="2325"/>
        <v>31.912587384521913</v>
      </c>
      <c r="KM548" s="58">
        <f t="shared" si="2194"/>
        <v>1.2129683608601658</v>
      </c>
      <c r="KN548" s="58">
        <f t="shared" si="2326"/>
        <v>1.4008571599574056</v>
      </c>
      <c r="KO548" s="58">
        <f t="shared" si="2195"/>
        <v>35.868586766919954</v>
      </c>
      <c r="KP548" s="55">
        <f t="shared" si="2196"/>
        <v>0.76917828636394314</v>
      </c>
      <c r="KQ548" s="56">
        <f t="shared" si="2197"/>
        <v>3.3817010096947396E-2</v>
      </c>
      <c r="KR548" s="260">
        <f t="shared" si="2198"/>
        <v>1.1257684923372471</v>
      </c>
      <c r="KS548" s="57">
        <f t="shared" si="2199"/>
        <v>0</v>
      </c>
      <c r="KT548" s="58">
        <f t="shared" si="2327"/>
        <v>0</v>
      </c>
      <c r="KU548" s="58">
        <f t="shared" si="2200"/>
        <v>0</v>
      </c>
      <c r="KV548" s="58">
        <f t="shared" si="2328"/>
        <v>0</v>
      </c>
      <c r="KW548" s="58">
        <f t="shared" si="2201"/>
        <v>0</v>
      </c>
      <c r="KX548" s="55"/>
      <c r="KY548" s="56"/>
      <c r="KZ548" s="260"/>
      <c r="LA548" s="57">
        <f t="shared" si="2202"/>
        <v>11.953691212795418</v>
      </c>
      <c r="LB548" s="58">
        <f t="shared" si="2329"/>
        <v>13.82683462584046</v>
      </c>
      <c r="LC548" s="58">
        <f t="shared" si="2203"/>
        <v>0.50987645183967889</v>
      </c>
      <c r="LD548" s="58">
        <f t="shared" si="2330"/>
        <v>0.58885631422964513</v>
      </c>
      <c r="LE548" s="58">
        <f t="shared" si="2204"/>
        <v>33.450830554623778</v>
      </c>
      <c r="LF548" s="55">
        <f t="shared" si="2331"/>
        <v>0.35735110353315597</v>
      </c>
      <c r="LG548" s="56">
        <f t="shared" si="2332"/>
        <v>1.5242564784963185E-2</v>
      </c>
      <c r="LH548" s="260">
        <f t="shared" si="2333"/>
        <v>1.0583579912088363</v>
      </c>
      <c r="LI548" s="57">
        <f t="shared" si="2205"/>
        <v>0</v>
      </c>
      <c r="LJ548" s="58">
        <f t="shared" si="2334"/>
        <v>0</v>
      </c>
      <c r="LK548" s="58">
        <f t="shared" si="2206"/>
        <v>0</v>
      </c>
      <c r="LL548" s="58">
        <f t="shared" si="2335"/>
        <v>0</v>
      </c>
      <c r="LM548" s="58">
        <f t="shared" si="2207"/>
        <v>0</v>
      </c>
      <c r="LN548" s="55"/>
      <c r="LO548" s="56"/>
      <c r="LP548" s="260"/>
      <c r="LQ548" s="57">
        <f t="shared" si="2208"/>
        <v>4.3436640066666643E-2</v>
      </c>
      <c r="LR548" s="58">
        <f t="shared" si="2336"/>
        <v>5.0243161565113312E-2</v>
      </c>
      <c r="LS548" s="58">
        <f t="shared" si="2209"/>
        <v>1.1768208333333328E-3</v>
      </c>
      <c r="LT548" s="58">
        <f t="shared" si="2337"/>
        <v>1.359110380416666E-3</v>
      </c>
      <c r="LU548" s="58">
        <f t="shared" si="2210"/>
        <v>0.89416666666666633</v>
      </c>
      <c r="LV548" s="55">
        <f t="shared" si="2368"/>
        <v>4.857778945013979E-2</v>
      </c>
      <c r="LW548" s="56">
        <f t="shared" si="2369"/>
        <v>1.3161090400745572E-3</v>
      </c>
      <c r="LX548" s="260">
        <f t="shared" si="2370"/>
        <v>1.0078160048971445</v>
      </c>
      <c r="LY548" s="57">
        <f t="shared" si="2211"/>
        <v>0</v>
      </c>
      <c r="LZ548" s="58">
        <f t="shared" si="2338"/>
        <v>0</v>
      </c>
      <c r="MA548" s="58">
        <f t="shared" si="2212"/>
        <v>0</v>
      </c>
      <c r="MB548" s="58">
        <f t="shared" si="2339"/>
        <v>0</v>
      </c>
      <c r="MC548" s="58">
        <f t="shared" si="2213"/>
        <v>0</v>
      </c>
      <c r="MD548" s="55"/>
      <c r="ME548" s="56"/>
      <c r="MF548" s="260"/>
      <c r="MG548" s="57">
        <f t="shared" si="2214"/>
        <v>0</v>
      </c>
      <c r="MH548" s="58">
        <f t="shared" si="2340"/>
        <v>0</v>
      </c>
      <c r="MI548" s="58">
        <f t="shared" si="2215"/>
        <v>0</v>
      </c>
      <c r="MJ548" s="58">
        <f t="shared" si="2341"/>
        <v>0</v>
      </c>
      <c r="MK548" s="58">
        <f t="shared" si="2216"/>
        <v>0</v>
      </c>
      <c r="ML548" s="55"/>
      <c r="MM548" s="56"/>
      <c r="MN548" s="260"/>
      <c r="MO548" s="59">
        <v>1.4394933943586516</v>
      </c>
      <c r="MP548" s="60"/>
      <c r="MQ548" s="60">
        <v>0.94929999999999981</v>
      </c>
      <c r="MR548" s="61"/>
      <c r="MS548" s="59">
        <f t="shared" si="2217"/>
        <v>1.0738957848284674</v>
      </c>
      <c r="MT548" s="60"/>
      <c r="MU548" s="60">
        <f t="shared" si="2342"/>
        <v>1.1005681724509124</v>
      </c>
      <c r="MV548" s="61"/>
      <c r="MW548" s="66">
        <f t="shared" si="2343"/>
        <v>1.5458658884901786</v>
      </c>
      <c r="MX548" s="67"/>
      <c r="MY548" s="67">
        <f t="shared" si="2344"/>
        <v>1.0447693661076509</v>
      </c>
      <c r="MZ548" s="261"/>
      <c r="NA548" s="59">
        <f t="shared" si="2218"/>
        <v>1.0739310305124974</v>
      </c>
      <c r="NB548" s="60"/>
      <c r="NC548" s="60">
        <f t="shared" si="2219"/>
        <v>1.1005921811157895</v>
      </c>
      <c r="ND548" s="262"/>
      <c r="NE548" s="62">
        <f t="shared" si="2220"/>
        <v>1.5459166244195195</v>
      </c>
      <c r="NF548" s="63"/>
      <c r="NG548" s="63">
        <f t="shared" si="2221"/>
        <v>1.0447921575332189</v>
      </c>
      <c r="NH548" s="64"/>
      <c r="NI548" s="238">
        <f t="shared" si="2377"/>
        <v>-5.0735929340905983E-5</v>
      </c>
      <c r="NJ548" s="238">
        <f t="shared" si="2378"/>
        <v>0</v>
      </c>
      <c r="NK548" s="238">
        <f t="shared" si="2379"/>
        <v>-2.279142556793623E-5</v>
      </c>
      <c r="NL548" s="238">
        <f t="shared" si="2380"/>
        <v>0</v>
      </c>
      <c r="NM548" s="239">
        <f t="shared" si="2222"/>
        <v>0</v>
      </c>
      <c r="NN548" s="240">
        <f t="shared" si="2223"/>
        <v>0</v>
      </c>
      <c r="NO548" s="240">
        <f t="shared" si="2390"/>
        <v>0.50112446688630063</v>
      </c>
      <c r="NP548" s="240">
        <f t="shared" si="2224"/>
        <v>0</v>
      </c>
      <c r="NQ548" s="240">
        <f t="shared" si="2394"/>
        <v>0</v>
      </c>
      <c r="NR548" s="240">
        <f t="shared" si="2225"/>
        <v>0</v>
      </c>
      <c r="NS548" s="240">
        <f t="shared" si="2226"/>
        <v>0.29350441476367961</v>
      </c>
      <c r="NT548" s="240">
        <f t="shared" si="2227"/>
        <v>0</v>
      </c>
      <c r="NU548" s="240">
        <f t="shared" si="2228"/>
        <v>0</v>
      </c>
      <c r="NV548" s="240">
        <f t="shared" si="2229"/>
        <v>0.39559504820730862</v>
      </c>
      <c r="NW548" s="240">
        <f t="shared" si="2230"/>
        <v>0</v>
      </c>
      <c r="NX548" s="240">
        <f t="shared" si="2231"/>
        <v>0.34682391371913568</v>
      </c>
      <c r="NY548" s="240">
        <f t="shared" si="2232"/>
        <v>0</v>
      </c>
      <c r="NZ548" s="240">
        <f t="shared" si="2233"/>
        <v>8.8687808430948714E-3</v>
      </c>
      <c r="OA548" s="240">
        <f t="shared" si="2234"/>
        <v>0</v>
      </c>
      <c r="OB548" s="241">
        <f t="shared" si="2235"/>
        <v>0</v>
      </c>
      <c r="OC548" s="4"/>
      <c r="OD548" s="4"/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136"/>
      <c r="OP548" s="13"/>
      <c r="OQ548" s="13"/>
      <c r="OR548" s="13"/>
      <c r="OS548" s="13"/>
      <c r="OT548" s="13"/>
    </row>
    <row r="549" spans="1:410" ht="15" customHeight="1">
      <c r="A549" s="242">
        <v>530</v>
      </c>
      <c r="B549" s="49" t="s">
        <v>599</v>
      </c>
      <c r="C549" s="50">
        <v>1</v>
      </c>
      <c r="D549" s="51">
        <v>252.8</v>
      </c>
      <c r="E549" s="52">
        <v>252.8</v>
      </c>
      <c r="F549" s="52"/>
      <c r="G549" s="52"/>
      <c r="H549" s="53"/>
      <c r="I549" s="57">
        <v>1.435241504204225</v>
      </c>
      <c r="J549" s="58"/>
      <c r="K549" s="58">
        <v>0.93649999999999989</v>
      </c>
      <c r="L549" s="243"/>
      <c r="M549" s="1">
        <v>0</v>
      </c>
      <c r="N549" s="2">
        <v>0</v>
      </c>
      <c r="O549" s="2">
        <v>0.49874150420422514</v>
      </c>
      <c r="P549" s="2">
        <v>0</v>
      </c>
      <c r="Q549" s="2">
        <v>0</v>
      </c>
      <c r="R549" s="2">
        <v>0</v>
      </c>
      <c r="S549" s="2">
        <v>0.26129999999999998</v>
      </c>
      <c r="T549" s="2">
        <v>0</v>
      </c>
      <c r="U549" s="2">
        <v>0</v>
      </c>
      <c r="V549" s="2">
        <v>0.26569999999999999</v>
      </c>
      <c r="W549" s="2">
        <v>0</v>
      </c>
      <c r="X549" s="2">
        <v>0.40510000000000002</v>
      </c>
      <c r="Y549" s="2">
        <v>0</v>
      </c>
      <c r="Z549" s="2">
        <v>4.4000000000000003E-3</v>
      </c>
      <c r="AA549" s="2">
        <v>0</v>
      </c>
      <c r="AB549" s="3">
        <v>0</v>
      </c>
      <c r="AC549" s="244">
        <v>0</v>
      </c>
      <c r="AD549" s="108">
        <v>0</v>
      </c>
      <c r="AE549" s="108">
        <v>0</v>
      </c>
      <c r="AF549" s="108">
        <f t="shared" si="2236"/>
        <v>0</v>
      </c>
      <c r="AG549" s="108">
        <f t="shared" si="2237"/>
        <v>0</v>
      </c>
      <c r="AH549" s="108">
        <v>0</v>
      </c>
      <c r="AI549" s="108">
        <v>0</v>
      </c>
      <c r="AJ549" s="108">
        <f t="shared" si="2238"/>
        <v>0</v>
      </c>
      <c r="AK549" s="108">
        <f t="shared" si="2239"/>
        <v>0</v>
      </c>
      <c r="AL549" s="108">
        <v>0</v>
      </c>
      <c r="AM549" s="245">
        <v>0</v>
      </c>
      <c r="AN549" s="244">
        <v>0</v>
      </c>
      <c r="AO549" s="108">
        <v>0</v>
      </c>
      <c r="AP549" s="108">
        <v>0</v>
      </c>
      <c r="AQ549" s="108">
        <f t="shared" si="2240"/>
        <v>0</v>
      </c>
      <c r="AR549" s="108">
        <f t="shared" si="2241"/>
        <v>0</v>
      </c>
      <c r="AS549" s="246">
        <v>0</v>
      </c>
      <c r="AT549" s="247">
        <v>0</v>
      </c>
      <c r="AU549" s="108">
        <v>0</v>
      </c>
      <c r="AV549" s="108">
        <f t="shared" si="2242"/>
        <v>0</v>
      </c>
      <c r="AW549" s="108">
        <f t="shared" si="2243"/>
        <v>0</v>
      </c>
      <c r="AX549" s="108">
        <v>0</v>
      </c>
      <c r="AY549" s="245">
        <v>0</v>
      </c>
      <c r="AZ549" s="248">
        <v>16</v>
      </c>
      <c r="BA549" s="108">
        <v>81.554666666666648</v>
      </c>
      <c r="BB549" s="108">
        <v>8.5049851940223995</v>
      </c>
      <c r="BC549" s="109">
        <v>6.8039881552179198</v>
      </c>
      <c r="BD549" s="109">
        <v>1.7009970388044797</v>
      </c>
      <c r="BE549" s="108">
        <v>3.1893699999999998</v>
      </c>
      <c r="BF549" s="109">
        <v>2.5514960000000002</v>
      </c>
      <c r="BG549" s="109">
        <v>0.63787399999999961</v>
      </c>
      <c r="BH549" s="108">
        <v>6.8071785958302993</v>
      </c>
      <c r="BI549" s="109">
        <f t="shared" si="2244"/>
        <v>3.9840238024244075</v>
      </c>
      <c r="BJ549" s="108">
        <f t="shared" si="2245"/>
        <v>0.13168486993633716</v>
      </c>
      <c r="BK549" s="108">
        <v>5.0028100228259671</v>
      </c>
      <c r="BL549" s="245">
        <v>126.07081257521436</v>
      </c>
      <c r="BM549" s="244">
        <v>0</v>
      </c>
      <c r="BN549" s="108">
        <v>0</v>
      </c>
      <c r="BO549" s="108">
        <v>0</v>
      </c>
      <c r="BP549" s="108">
        <f t="shared" si="2246"/>
        <v>0</v>
      </c>
      <c r="BQ549" s="108">
        <f t="shared" si="2247"/>
        <v>0</v>
      </c>
      <c r="BR549" s="108">
        <v>0</v>
      </c>
      <c r="BS549" s="108">
        <v>0</v>
      </c>
      <c r="BT549" s="108">
        <f t="shared" si="2248"/>
        <v>0</v>
      </c>
      <c r="BU549" s="108">
        <f t="shared" si="2249"/>
        <v>0</v>
      </c>
      <c r="BV549" s="108">
        <v>0</v>
      </c>
      <c r="BW549" s="245">
        <v>0</v>
      </c>
      <c r="BX549" s="107">
        <v>0</v>
      </c>
      <c r="BY549" s="108">
        <v>0</v>
      </c>
      <c r="BZ549" s="109">
        <f t="shared" si="2250"/>
        <v>0</v>
      </c>
      <c r="CA549" s="109">
        <f t="shared" si="2251"/>
        <v>0</v>
      </c>
      <c r="CB549" s="108">
        <v>0</v>
      </c>
      <c r="CC549" s="110">
        <v>0</v>
      </c>
      <c r="CD549" s="244">
        <v>0</v>
      </c>
      <c r="CE549" s="108">
        <v>0</v>
      </c>
      <c r="CF549" s="109">
        <f t="shared" si="2252"/>
        <v>0</v>
      </c>
      <c r="CG549" s="109">
        <f t="shared" si="2253"/>
        <v>0</v>
      </c>
      <c r="CH549" s="108">
        <v>0</v>
      </c>
      <c r="CI549" s="245">
        <v>0</v>
      </c>
      <c r="CJ549" s="249">
        <v>23.583518789142857</v>
      </c>
      <c r="CK549" s="250">
        <v>5.1883741336114291</v>
      </c>
      <c r="CL549" s="250">
        <v>4.0198592333473968</v>
      </c>
      <c r="CM549" s="251">
        <v>4.0198592333473968</v>
      </c>
      <c r="CN549" s="252">
        <f t="shared" si="2141"/>
        <v>1.9594803832951886</v>
      </c>
      <c r="CO549" s="250">
        <v>15.872958071588968</v>
      </c>
      <c r="CP549" s="252">
        <f t="shared" si="2254"/>
        <v>1.5710101521774467</v>
      </c>
      <c r="CQ549" s="250">
        <v>4.9672834989230514</v>
      </c>
      <c r="CR549" s="250">
        <v>3.5525238466214173</v>
      </c>
      <c r="CS549" s="252">
        <f t="shared" si="2255"/>
        <v>6.872357381289132E-2</v>
      </c>
      <c r="CT549" s="252">
        <f t="shared" si="2256"/>
        <v>2.0791785266644238</v>
      </c>
      <c r="CU549" s="250">
        <f t="shared" si="2142"/>
        <v>52.217234074312067</v>
      </c>
      <c r="CV549" s="245">
        <f t="shared" si="2257"/>
        <v>65.793714933633211</v>
      </c>
      <c r="CW549" s="244">
        <v>0</v>
      </c>
      <c r="CX549" s="108">
        <v>0</v>
      </c>
      <c r="CY549" s="108">
        <f t="shared" si="2258"/>
        <v>0</v>
      </c>
      <c r="CZ549" s="108">
        <f t="shared" si="2259"/>
        <v>0</v>
      </c>
      <c r="DA549" s="108">
        <v>0</v>
      </c>
      <c r="DB549" s="245">
        <v>0</v>
      </c>
      <c r="DC549" s="244">
        <v>0</v>
      </c>
      <c r="DD549" s="108">
        <v>0</v>
      </c>
      <c r="DE549" s="108">
        <f t="shared" si="2260"/>
        <v>0</v>
      </c>
      <c r="DF549" s="108">
        <f t="shared" si="2261"/>
        <v>0</v>
      </c>
      <c r="DG549" s="108">
        <v>0</v>
      </c>
      <c r="DH549" s="245">
        <v>0</v>
      </c>
      <c r="DI549" s="107">
        <v>26.007447754687998</v>
      </c>
      <c r="DJ549" s="108">
        <v>5.7216385060313595</v>
      </c>
      <c r="DK549" s="108">
        <v>0.44509434222585315</v>
      </c>
      <c r="DL549" s="108">
        <v>17.504390733636022</v>
      </c>
      <c r="DM549" s="108">
        <f t="shared" si="2262"/>
        <v>1.7324795684708918</v>
      </c>
      <c r="DN549" s="108">
        <f t="shared" si="2263"/>
        <v>5.4778240361840567</v>
      </c>
      <c r="DO549" s="108">
        <v>3.6265357075704294</v>
      </c>
      <c r="DP549" s="108">
        <f t="shared" si="2264"/>
        <v>7.0155333262949968E-2</v>
      </c>
      <c r="DQ549" s="108">
        <f t="shared" si="2265"/>
        <v>2.12249530049833</v>
      </c>
      <c r="DR549" s="108">
        <v>2.6652553522075837</v>
      </c>
      <c r="DS549" s="110">
        <v>67.164434875631102</v>
      </c>
      <c r="DT549" s="244">
        <v>0</v>
      </c>
      <c r="DU549" s="108">
        <v>0</v>
      </c>
      <c r="DV549" s="108">
        <v>0</v>
      </c>
      <c r="DW549" s="108">
        <f t="shared" si="2266"/>
        <v>0</v>
      </c>
      <c r="DX549" s="108">
        <f t="shared" si="2267"/>
        <v>0</v>
      </c>
      <c r="DY549" s="108">
        <v>0</v>
      </c>
      <c r="DZ549" s="108">
        <v>0</v>
      </c>
      <c r="EA549" s="108"/>
      <c r="EB549" s="108">
        <v>0</v>
      </c>
      <c r="EC549" s="108">
        <f t="shared" si="2268"/>
        <v>0</v>
      </c>
      <c r="ED549" s="108">
        <f t="shared" si="2269"/>
        <v>0</v>
      </c>
      <c r="EE549" s="108">
        <v>0</v>
      </c>
      <c r="EF549" s="245">
        <v>0</v>
      </c>
      <c r="EG549" s="249">
        <v>17.467726533333302</v>
      </c>
      <c r="EH549" s="250">
        <v>3.8428998373333303</v>
      </c>
      <c r="EI549" s="250">
        <v>42.674010455391567</v>
      </c>
      <c r="EJ549" s="250">
        <v>11.7567057464396</v>
      </c>
      <c r="EK549" s="250">
        <f t="shared" si="2270"/>
        <v>1.1636081945481132</v>
      </c>
      <c r="EL549" s="250">
        <v>3.6791434962908083</v>
      </c>
      <c r="EM549" s="250">
        <v>5.5291180077923441</v>
      </c>
      <c r="EN549" s="250">
        <f t="shared" si="2271"/>
        <v>0.10696078786074291</v>
      </c>
      <c r="EO549" s="250">
        <f t="shared" si="2272"/>
        <v>3.2360158381846098</v>
      </c>
      <c r="EP549" s="250">
        <v>81.270460580290148</v>
      </c>
      <c r="EQ549" s="245">
        <v>102.40078033116558</v>
      </c>
      <c r="ER549" s="244">
        <v>0</v>
      </c>
      <c r="ES549" s="108">
        <v>0</v>
      </c>
      <c r="ET549" s="108">
        <v>0</v>
      </c>
      <c r="EU549" s="108">
        <f t="shared" si="2273"/>
        <v>0</v>
      </c>
      <c r="EV549" s="108">
        <f t="shared" si="2274"/>
        <v>0</v>
      </c>
      <c r="EW549" s="108">
        <v>0</v>
      </c>
      <c r="EX549" s="108">
        <v>0</v>
      </c>
      <c r="EY549" s="108">
        <f t="shared" si="2275"/>
        <v>0</v>
      </c>
      <c r="EZ549" s="108">
        <f t="shared" si="2276"/>
        <v>0</v>
      </c>
      <c r="FA549" s="108">
        <v>0</v>
      </c>
      <c r="FB549" s="245">
        <v>0</v>
      </c>
      <c r="FC549" s="244">
        <v>0.83333333333333293</v>
      </c>
      <c r="FD549" s="108">
        <v>6.0833333333333302E-2</v>
      </c>
      <c r="FE549" s="108">
        <f t="shared" si="2277"/>
        <v>1.1768208333333328E-3</v>
      </c>
      <c r="FF549" s="108">
        <f t="shared" si="2278"/>
        <v>3.5603803333333316E-2</v>
      </c>
      <c r="FG549" s="108">
        <v>4.4708333333333301E-2</v>
      </c>
      <c r="FH549" s="245">
        <v>1.1266499999999995</v>
      </c>
      <c r="FI549" s="244">
        <v>0</v>
      </c>
      <c r="FJ549" s="108">
        <v>0</v>
      </c>
      <c r="FK549" s="108">
        <f t="shared" si="2279"/>
        <v>0</v>
      </c>
      <c r="FL549" s="108">
        <f t="shared" si="2280"/>
        <v>0</v>
      </c>
      <c r="FM549" s="108">
        <v>0</v>
      </c>
      <c r="FN549" s="245">
        <v>0</v>
      </c>
      <c r="FO549" s="244">
        <v>0</v>
      </c>
      <c r="FP549" s="108">
        <v>0</v>
      </c>
      <c r="FQ549" s="108">
        <f t="shared" si="2281"/>
        <v>0</v>
      </c>
      <c r="FR549" s="108">
        <f t="shared" si="2282"/>
        <v>0</v>
      </c>
      <c r="FS549" s="108">
        <v>0</v>
      </c>
      <c r="FT549" s="110">
        <v>0</v>
      </c>
      <c r="FU549" s="253">
        <f t="shared" si="2143"/>
        <v>81.811605554140286</v>
      </c>
      <c r="FV549" s="254">
        <f t="shared" si="2144"/>
        <v>48.35168801980744</v>
      </c>
      <c r="FW549" s="254">
        <f t="shared" si="2145"/>
        <v>11.314964538513108</v>
      </c>
      <c r="FX549" s="254">
        <f t="shared" si="2146"/>
        <v>81.554666666666648</v>
      </c>
      <c r="FY549" s="254">
        <f t="shared" si="2147"/>
        <v>0</v>
      </c>
      <c r="FZ549" s="254">
        <f t="shared" si="2148"/>
        <v>0</v>
      </c>
      <c r="GA549" s="254">
        <f t="shared" si="2283"/>
        <v>0</v>
      </c>
      <c r="GB549" s="254">
        <f t="shared" si="2284"/>
        <v>0</v>
      </c>
      <c r="GC549" s="254">
        <f t="shared" si="2285"/>
        <v>0</v>
      </c>
      <c r="GD549" s="254">
        <f t="shared" si="2286"/>
        <v>0</v>
      </c>
      <c r="GE549" s="254">
        <f t="shared" si="2149"/>
        <v>45.13405455166459</v>
      </c>
      <c r="GF549" s="255">
        <f t="shared" si="2150"/>
        <v>17.231586258305459</v>
      </c>
      <c r="GG549" s="255">
        <f t="shared" si="2151"/>
        <v>4.4670979151964509</v>
      </c>
      <c r="GH549" s="254">
        <f t="shared" si="2152"/>
        <v>19.576189491147826</v>
      </c>
      <c r="GI549" s="255">
        <f t="shared" si="2153"/>
        <v>13.977927070748226</v>
      </c>
      <c r="GJ549" s="256">
        <f t="shared" si="2154"/>
        <v>0.37870138570625467</v>
      </c>
      <c r="GK549" s="253">
        <f t="shared" si="2287"/>
        <v>287.74316882193989</v>
      </c>
      <c r="GL549" s="257">
        <f t="shared" si="2288"/>
        <v>362.55639271564428</v>
      </c>
      <c r="GM549" s="221">
        <f t="shared" si="2289"/>
        <v>362.55639271564428</v>
      </c>
      <c r="GN549" s="222">
        <f t="shared" si="2290"/>
        <v>142.40660979282441</v>
      </c>
      <c r="GO549" s="222">
        <f t="shared" si="2291"/>
        <v>20.362562437663925</v>
      </c>
      <c r="GP549" s="55">
        <f t="shared" si="2292"/>
        <v>0.39278471612694743</v>
      </c>
      <c r="GQ549" s="56">
        <f t="shared" si="2293"/>
        <v>5.616384884332859E-2</v>
      </c>
      <c r="GR549" s="258">
        <f t="shared" si="2294"/>
        <v>1.0702491452029241</v>
      </c>
      <c r="GS549" s="227">
        <f t="shared" si="2395"/>
        <v>362.55639271564428</v>
      </c>
      <c r="GT549" s="222">
        <f t="shared" si="2388"/>
        <v>142.40660979282441</v>
      </c>
      <c r="GU549" s="222">
        <f t="shared" si="2389"/>
        <v>20.362562437663925</v>
      </c>
      <c r="GV549" s="37">
        <f t="shared" si="2345"/>
        <v>0.39278471612694743</v>
      </c>
      <c r="GW549" s="228">
        <f t="shared" si="2346"/>
        <v>5.616384884332859E-2</v>
      </c>
      <c r="GX549" s="258">
        <f t="shared" si="2295"/>
        <v>1.0702491452029241</v>
      </c>
      <c r="GY549" s="221">
        <f t="shared" si="2381"/>
        <v>236.48558014042993</v>
      </c>
      <c r="GZ549" s="222">
        <f t="shared" si="2296"/>
        <v>136.28236840373762</v>
      </c>
      <c r="HA549" s="222">
        <f t="shared" si="2297"/>
        <v>8.4087294659695626</v>
      </c>
      <c r="HB549" s="55">
        <f t="shared" si="2298"/>
        <v>0.57628193787887783</v>
      </c>
      <c r="HC549" s="56">
        <f t="shared" si="2299"/>
        <v>3.555704944452126E-2</v>
      </c>
      <c r="HD549" s="258">
        <f t="shared" si="2300"/>
        <v>1.0958111666245767</v>
      </c>
      <c r="HE549" s="221">
        <f t="shared" si="2301"/>
        <v>236.48558014042993</v>
      </c>
      <c r="HF549" s="222">
        <f t="shared" si="2302"/>
        <v>136.28236840373762</v>
      </c>
      <c r="HG549" s="222">
        <f t="shared" si="2303"/>
        <v>8.4087294659695626</v>
      </c>
      <c r="HH549" s="55">
        <f t="shared" si="2304"/>
        <v>0.57628193787887783</v>
      </c>
      <c r="HI549" s="56">
        <f t="shared" si="2305"/>
        <v>3.555704944452126E-2</v>
      </c>
      <c r="HJ549" s="259">
        <f t="shared" si="2306"/>
        <v>1.0958111666245767</v>
      </c>
      <c r="HK549" s="54">
        <f t="shared" si="2156"/>
        <v>1.5360659930343308</v>
      </c>
      <c r="HL549" s="55">
        <f t="shared" si="2157"/>
        <v>0</v>
      </c>
      <c r="HM549" s="55">
        <f t="shared" si="2158"/>
        <v>1.0262271575439159</v>
      </c>
      <c r="HN549" s="56">
        <f t="shared" si="2159"/>
        <v>0</v>
      </c>
      <c r="HQ549" s="57">
        <f t="shared" si="2160"/>
        <v>0</v>
      </c>
      <c r="HR549" s="58">
        <f t="shared" si="2307"/>
        <v>0</v>
      </c>
      <c r="HS549" s="58">
        <f t="shared" si="2161"/>
        <v>0</v>
      </c>
      <c r="HT549" s="58">
        <f t="shared" si="2308"/>
        <v>0</v>
      </c>
      <c r="HU549" s="58">
        <f t="shared" si="2162"/>
        <v>0</v>
      </c>
      <c r="HV549" s="55"/>
      <c r="HW549" s="56"/>
      <c r="HX549" s="260"/>
      <c r="HY549" s="57">
        <f t="shared" si="2163"/>
        <v>0</v>
      </c>
      <c r="HZ549" s="58">
        <f t="shared" si="2309"/>
        <v>0</v>
      </c>
      <c r="IA549" s="58">
        <f t="shared" si="2164"/>
        <v>0</v>
      </c>
      <c r="IB549" s="58">
        <f t="shared" si="2310"/>
        <v>0</v>
      </c>
      <c r="IC549" s="58">
        <f t="shared" si="2165"/>
        <v>0</v>
      </c>
      <c r="ID549" s="55"/>
      <c r="IE549" s="56"/>
      <c r="IF549" s="260"/>
      <c r="IG549" s="57">
        <f t="shared" si="2166"/>
        <v>4.860509038957777</v>
      </c>
      <c r="IH549" s="58">
        <f t="shared" si="2311"/>
        <v>5.6221508053624607</v>
      </c>
      <c r="II549" s="58">
        <f t="shared" si="2167"/>
        <v>9.4871690251542571</v>
      </c>
      <c r="IJ549" s="58">
        <f t="shared" si="2312"/>
        <v>10.956731507150652</v>
      </c>
      <c r="IK549" s="58">
        <f t="shared" si="2168"/>
        <v>100.05620045651933</v>
      </c>
      <c r="IL549" s="55">
        <f t="shared" si="2169"/>
        <v>4.857778945013979E-2</v>
      </c>
      <c r="IM549" s="56">
        <f t="shared" si="2170"/>
        <v>9.4818401876823458E-2</v>
      </c>
      <c r="IN549" s="260">
        <f t="shared" si="2171"/>
        <v>1.0222995100575569</v>
      </c>
      <c r="IO549" s="57">
        <f t="shared" si="2172"/>
        <v>0</v>
      </c>
      <c r="IP549" s="58">
        <f t="shared" si="2313"/>
        <v>0</v>
      </c>
      <c r="IQ549" s="58">
        <f t="shared" si="2173"/>
        <v>0</v>
      </c>
      <c r="IR549" s="58">
        <f t="shared" si="2314"/>
        <v>0</v>
      </c>
      <c r="IS549" s="58">
        <f t="shared" si="2174"/>
        <v>0</v>
      </c>
      <c r="IT549" s="55"/>
      <c r="IU549" s="56"/>
      <c r="IV549" s="260"/>
      <c r="IW549" s="57">
        <f t="shared" si="2175"/>
        <v>0</v>
      </c>
      <c r="IX549" s="58">
        <f t="shared" si="2315"/>
        <v>0</v>
      </c>
      <c r="IY549" s="58">
        <f t="shared" si="2176"/>
        <v>0</v>
      </c>
      <c r="IZ549" s="58">
        <f t="shared" si="2316"/>
        <v>0</v>
      </c>
      <c r="JA549" s="58">
        <f t="shared" si="2177"/>
        <v>0</v>
      </c>
      <c r="JB549" s="55"/>
      <c r="JC549" s="56"/>
      <c r="JD549" s="260"/>
      <c r="JE549" s="57">
        <f t="shared" si="2178"/>
        <v>0</v>
      </c>
      <c r="JF549" s="58">
        <f t="shared" si="2317"/>
        <v>0</v>
      </c>
      <c r="JG549" s="58">
        <f t="shared" si="2179"/>
        <v>0</v>
      </c>
      <c r="JH549" s="58">
        <f t="shared" si="2318"/>
        <v>0</v>
      </c>
      <c r="JI549" s="58">
        <f t="shared" si="2180"/>
        <v>0</v>
      </c>
      <c r="JJ549" s="55"/>
      <c r="JK549" s="56"/>
      <c r="JL549" s="260"/>
      <c r="JM549" s="57">
        <f t="shared" si="2181"/>
        <v>37.368576593971</v>
      </c>
      <c r="JN549" s="58">
        <f t="shared" si="2319"/>
        <v>43.224232546246256</v>
      </c>
      <c r="JO549" s="58">
        <f t="shared" si="2182"/>
        <v>3.5992141092855268</v>
      </c>
      <c r="JP549" s="58">
        <f t="shared" si="2320"/>
        <v>4.1567323748138554</v>
      </c>
      <c r="JQ549" s="58">
        <f t="shared" si="2183"/>
        <v>52.217234074312074</v>
      </c>
      <c r="JR549" s="55">
        <f t="shared" si="2184"/>
        <v>0.71563684397359195</v>
      </c>
      <c r="JS549" s="56">
        <f t="shared" si="2185"/>
        <v>6.8927705059279198E-2</v>
      </c>
      <c r="JT549" s="260">
        <f t="shared" si="2186"/>
        <v>1.1228171949643442</v>
      </c>
      <c r="JU549" s="57">
        <f t="shared" si="2187"/>
        <v>0</v>
      </c>
      <c r="JV549" s="58">
        <f t="shared" si="2321"/>
        <v>0</v>
      </c>
      <c r="JW549" s="58">
        <f t="shared" si="2188"/>
        <v>0</v>
      </c>
      <c r="JX549" s="58">
        <f t="shared" si="2322"/>
        <v>0</v>
      </c>
      <c r="JY549" s="58">
        <f t="shared" si="2189"/>
        <v>0</v>
      </c>
      <c r="JZ549" s="55"/>
      <c r="KA549" s="56"/>
      <c r="KB549" s="260"/>
      <c r="KC549" s="57">
        <f t="shared" si="2190"/>
        <v>0</v>
      </c>
      <c r="KD549" s="58">
        <f t="shared" si="2323"/>
        <v>0</v>
      </c>
      <c r="KE549" s="58">
        <f t="shared" si="2191"/>
        <v>0</v>
      </c>
      <c r="KF549" s="58">
        <f t="shared" si="2324"/>
        <v>0</v>
      </c>
      <c r="KG549" s="58">
        <f t="shared" si="2192"/>
        <v>0</v>
      </c>
      <c r="KH549" s="55"/>
      <c r="KI549" s="56"/>
      <c r="KJ549" s="260"/>
      <c r="KK549" s="57">
        <f t="shared" si="2193"/>
        <v>41.001475851471866</v>
      </c>
      <c r="KL549" s="58">
        <f t="shared" si="2325"/>
        <v>47.42640711739751</v>
      </c>
      <c r="KM549" s="58">
        <f t="shared" si="2194"/>
        <v>1.8026349017338417</v>
      </c>
      <c r="KN549" s="58">
        <f t="shared" si="2326"/>
        <v>2.0818630480124138</v>
      </c>
      <c r="KO549" s="58">
        <f t="shared" si="2195"/>
        <v>53.305107044151669</v>
      </c>
      <c r="KP549" s="55">
        <f t="shared" si="2196"/>
        <v>0.76918475780399576</v>
      </c>
      <c r="KQ549" s="56">
        <f t="shared" si="2197"/>
        <v>3.3817301975226338E-2</v>
      </c>
      <c r="KR549" s="260">
        <f t="shared" si="2198"/>
        <v>1.1257695516238488</v>
      </c>
      <c r="KS549" s="57">
        <f t="shared" si="2199"/>
        <v>0</v>
      </c>
      <c r="KT549" s="58">
        <f t="shared" si="2327"/>
        <v>0</v>
      </c>
      <c r="KU549" s="58">
        <f t="shared" si="2200"/>
        <v>0</v>
      </c>
      <c r="KV549" s="58">
        <f t="shared" si="2328"/>
        <v>0</v>
      </c>
      <c r="KW549" s="58">
        <f t="shared" si="2201"/>
        <v>0</v>
      </c>
      <c r="KX549" s="55"/>
      <c r="KY549" s="56"/>
      <c r="KZ549" s="260"/>
      <c r="LA549" s="57">
        <f t="shared" si="2202"/>
        <v>29.747120758726641</v>
      </c>
      <c r="LB549" s="58">
        <f t="shared" si="2329"/>
        <v>34.408494581619109</v>
      </c>
      <c r="LC549" s="58">
        <f t="shared" si="2203"/>
        <v>1.270568982408856</v>
      </c>
      <c r="LD549" s="58">
        <f t="shared" si="2330"/>
        <v>1.4673801177839878</v>
      </c>
      <c r="LE549" s="58">
        <f t="shared" si="2204"/>
        <v>81.270460580290148</v>
      </c>
      <c r="LF549" s="55">
        <f t="shared" si="2331"/>
        <v>0.36602623568668397</v>
      </c>
      <c r="LG549" s="56">
        <f t="shared" si="2332"/>
        <v>1.563383513931994E-2</v>
      </c>
      <c r="LH549" s="260">
        <f t="shared" si="2333"/>
        <v>1.059777992195184</v>
      </c>
      <c r="LI549" s="57">
        <f t="shared" si="2205"/>
        <v>0</v>
      </c>
      <c r="LJ549" s="58">
        <f t="shared" si="2334"/>
        <v>0</v>
      </c>
      <c r="LK549" s="58">
        <f t="shared" si="2206"/>
        <v>0</v>
      </c>
      <c r="LL549" s="58">
        <f t="shared" si="2335"/>
        <v>0</v>
      </c>
      <c r="LM549" s="58">
        <f t="shared" si="2207"/>
        <v>0</v>
      </c>
      <c r="LN549" s="55"/>
      <c r="LO549" s="56"/>
      <c r="LP549" s="260"/>
      <c r="LQ549" s="57">
        <f t="shared" si="2208"/>
        <v>4.3436640066666643E-2</v>
      </c>
      <c r="LR549" s="58">
        <f t="shared" si="2336"/>
        <v>5.0243161565113312E-2</v>
      </c>
      <c r="LS549" s="58">
        <f t="shared" si="2209"/>
        <v>1.1768208333333328E-3</v>
      </c>
      <c r="LT549" s="58">
        <f t="shared" si="2337"/>
        <v>1.359110380416666E-3</v>
      </c>
      <c r="LU549" s="58">
        <f t="shared" si="2210"/>
        <v>0.89416666666666633</v>
      </c>
      <c r="LV549" s="55">
        <f t="shared" si="2368"/>
        <v>4.857778945013979E-2</v>
      </c>
      <c r="LW549" s="56">
        <f t="shared" si="2369"/>
        <v>1.3161090400745572E-3</v>
      </c>
      <c r="LX549" s="260">
        <f t="shared" si="2370"/>
        <v>1.0078160048971445</v>
      </c>
      <c r="LY549" s="57">
        <f t="shared" si="2211"/>
        <v>0</v>
      </c>
      <c r="LZ549" s="58">
        <f t="shared" si="2338"/>
        <v>0</v>
      </c>
      <c r="MA549" s="58">
        <f t="shared" si="2212"/>
        <v>0</v>
      </c>
      <c r="MB549" s="58">
        <f t="shared" si="2339"/>
        <v>0</v>
      </c>
      <c r="MC549" s="58">
        <f t="shared" si="2213"/>
        <v>0</v>
      </c>
      <c r="MD549" s="55"/>
      <c r="ME549" s="56"/>
      <c r="MF549" s="260"/>
      <c r="MG549" s="57">
        <f t="shared" si="2214"/>
        <v>0</v>
      </c>
      <c r="MH549" s="58">
        <f t="shared" si="2340"/>
        <v>0</v>
      </c>
      <c r="MI549" s="58">
        <f t="shared" si="2215"/>
        <v>0</v>
      </c>
      <c r="MJ549" s="58">
        <f t="shared" si="2341"/>
        <v>0</v>
      </c>
      <c r="MK549" s="58">
        <f t="shared" si="2216"/>
        <v>0</v>
      </c>
      <c r="ML549" s="55"/>
      <c r="MM549" s="56"/>
      <c r="MN549" s="260"/>
      <c r="MO549" s="59">
        <v>1.435241504204225</v>
      </c>
      <c r="MP549" s="60"/>
      <c r="MQ549" s="60">
        <v>0.93649999999999989</v>
      </c>
      <c r="MR549" s="61"/>
      <c r="MS549" s="59">
        <f t="shared" si="2217"/>
        <v>1.0702491452029241</v>
      </c>
      <c r="MT549" s="60"/>
      <c r="MU549" s="60">
        <f t="shared" si="2342"/>
        <v>1.0958111666245767</v>
      </c>
      <c r="MV549" s="61"/>
      <c r="MW549" s="66">
        <f t="shared" si="2343"/>
        <v>1.5360659930343308</v>
      </c>
      <c r="MX549" s="67"/>
      <c r="MY549" s="67">
        <f t="shared" si="2344"/>
        <v>1.0262271575439159</v>
      </c>
      <c r="MZ549" s="261"/>
      <c r="NA549" s="59">
        <f t="shared" si="2218"/>
        <v>1.0702886927838067</v>
      </c>
      <c r="NB549" s="60"/>
      <c r="NC549" s="60">
        <f t="shared" si="2219"/>
        <v>1.0958457639834023</v>
      </c>
      <c r="ND549" s="262"/>
      <c r="NE549" s="62">
        <f t="shared" si="2220"/>
        <v>1.5361227533638044</v>
      </c>
      <c r="NF549" s="63"/>
      <c r="NG549" s="63">
        <f t="shared" si="2221"/>
        <v>1.0262595579704561</v>
      </c>
      <c r="NH549" s="64"/>
      <c r="NI549" s="238">
        <f t="shared" si="2377"/>
        <v>-5.676032947365961E-5</v>
      </c>
      <c r="NJ549" s="238">
        <f t="shared" si="2378"/>
        <v>0</v>
      </c>
      <c r="NK549" s="238">
        <f t="shared" si="2379"/>
        <v>-3.240042654018005E-5</v>
      </c>
      <c r="NL549" s="238">
        <f t="shared" si="2380"/>
        <v>0</v>
      </c>
      <c r="NM549" s="239">
        <f t="shared" si="2222"/>
        <v>0</v>
      </c>
      <c r="NN549" s="240">
        <f t="shared" si="2223"/>
        <v>0</v>
      </c>
      <c r="NO549" s="240">
        <f t="shared" si="2390"/>
        <v>0.50986319539334835</v>
      </c>
      <c r="NP549" s="240">
        <f t="shared" si="2224"/>
        <v>0</v>
      </c>
      <c r="NQ549" s="240">
        <f t="shared" si="2394"/>
        <v>0</v>
      </c>
      <c r="NR549" s="240">
        <f t="shared" si="2225"/>
        <v>0</v>
      </c>
      <c r="NS549" s="240">
        <f t="shared" si="2226"/>
        <v>0.2933921330441831</v>
      </c>
      <c r="NT549" s="240">
        <f t="shared" si="2227"/>
        <v>0</v>
      </c>
      <c r="NU549" s="240">
        <f t="shared" si="2228"/>
        <v>0</v>
      </c>
      <c r="NV549" s="240">
        <f t="shared" si="2229"/>
        <v>0.29911696986645664</v>
      </c>
      <c r="NW549" s="240">
        <f t="shared" si="2230"/>
        <v>0</v>
      </c>
      <c r="NX549" s="240">
        <f t="shared" si="2231"/>
        <v>0.42931606463826905</v>
      </c>
      <c r="NY549" s="240">
        <f t="shared" si="2232"/>
        <v>0</v>
      </c>
      <c r="NZ549" s="240">
        <f t="shared" si="2233"/>
        <v>4.4343904215474357E-3</v>
      </c>
      <c r="OA549" s="240">
        <f t="shared" si="2234"/>
        <v>0</v>
      </c>
      <c r="OB549" s="241">
        <f t="shared" si="2235"/>
        <v>0</v>
      </c>
      <c r="OC549" s="4"/>
      <c r="OD549" s="4"/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136"/>
      <c r="OP549" s="13"/>
      <c r="OQ549" s="13"/>
      <c r="OR549" s="13"/>
      <c r="OS549" s="13"/>
      <c r="OT549" s="13"/>
    </row>
    <row r="550" spans="1:410" ht="15" customHeight="1">
      <c r="A550" s="242">
        <v>531</v>
      </c>
      <c r="B550" s="49" t="s">
        <v>600</v>
      </c>
      <c r="C550" s="50">
        <v>1</v>
      </c>
      <c r="D550" s="51">
        <v>126.2</v>
      </c>
      <c r="E550" s="52">
        <v>126.2</v>
      </c>
      <c r="F550" s="52"/>
      <c r="G550" s="52"/>
      <c r="H550" s="53"/>
      <c r="I550" s="57">
        <v>1.4247538466913561</v>
      </c>
      <c r="J550" s="58"/>
      <c r="K550" s="58">
        <v>0.92529999999999979</v>
      </c>
      <c r="L550" s="243"/>
      <c r="M550" s="1">
        <v>0</v>
      </c>
      <c r="N550" s="2">
        <v>0</v>
      </c>
      <c r="O550" s="2">
        <v>0.49945384669135623</v>
      </c>
      <c r="P550" s="2">
        <v>0</v>
      </c>
      <c r="Q550" s="2">
        <v>0</v>
      </c>
      <c r="R550" s="2">
        <v>0</v>
      </c>
      <c r="S550" s="2">
        <v>0.26129999999999998</v>
      </c>
      <c r="T550" s="2">
        <v>0</v>
      </c>
      <c r="U550" s="2">
        <v>0</v>
      </c>
      <c r="V550" s="2">
        <v>0.28960000000000002</v>
      </c>
      <c r="W550" s="2">
        <v>0</v>
      </c>
      <c r="X550" s="2">
        <v>0.36549999999999999</v>
      </c>
      <c r="Y550" s="2">
        <v>0</v>
      </c>
      <c r="Z550" s="2">
        <v>8.8999999999999999E-3</v>
      </c>
      <c r="AA550" s="2">
        <v>0</v>
      </c>
      <c r="AB550" s="3">
        <v>0</v>
      </c>
      <c r="AC550" s="244">
        <v>0</v>
      </c>
      <c r="AD550" s="108">
        <v>0</v>
      </c>
      <c r="AE550" s="108">
        <v>0</v>
      </c>
      <c r="AF550" s="108">
        <f t="shared" si="2236"/>
        <v>0</v>
      </c>
      <c r="AG550" s="108">
        <f t="shared" si="2237"/>
        <v>0</v>
      </c>
      <c r="AH550" s="108">
        <v>0</v>
      </c>
      <c r="AI550" s="108">
        <v>0</v>
      </c>
      <c r="AJ550" s="108">
        <f t="shared" si="2238"/>
        <v>0</v>
      </c>
      <c r="AK550" s="108">
        <f t="shared" si="2239"/>
        <v>0</v>
      </c>
      <c r="AL550" s="108">
        <v>0</v>
      </c>
      <c r="AM550" s="245">
        <v>0</v>
      </c>
      <c r="AN550" s="244">
        <v>0</v>
      </c>
      <c r="AO550" s="108">
        <v>0</v>
      </c>
      <c r="AP550" s="108">
        <v>0</v>
      </c>
      <c r="AQ550" s="108">
        <f t="shared" si="2240"/>
        <v>0</v>
      </c>
      <c r="AR550" s="108">
        <f t="shared" si="2241"/>
        <v>0</v>
      </c>
      <c r="AS550" s="246">
        <v>0</v>
      </c>
      <c r="AT550" s="247">
        <v>0</v>
      </c>
      <c r="AU550" s="108">
        <v>0</v>
      </c>
      <c r="AV550" s="108">
        <f t="shared" si="2242"/>
        <v>0</v>
      </c>
      <c r="AW550" s="108">
        <f t="shared" si="2243"/>
        <v>0</v>
      </c>
      <c r="AX550" s="108">
        <v>0</v>
      </c>
      <c r="AY550" s="245">
        <v>0</v>
      </c>
      <c r="AZ550" s="248">
        <v>8</v>
      </c>
      <c r="BA550" s="108">
        <v>40.777333333333324</v>
      </c>
      <c r="BB550" s="108">
        <v>4.2524925970111997</v>
      </c>
      <c r="BC550" s="109">
        <v>3.4019940776089599</v>
      </c>
      <c r="BD550" s="109">
        <v>0.85049851940223986</v>
      </c>
      <c r="BE550" s="108">
        <v>1.5946849999999999</v>
      </c>
      <c r="BF550" s="109">
        <v>1.2757480000000001</v>
      </c>
      <c r="BG550" s="109">
        <v>0.3189369999999998</v>
      </c>
      <c r="BH550" s="108">
        <v>3.4035892979151496</v>
      </c>
      <c r="BI550" s="109">
        <f t="shared" si="2244"/>
        <v>1.9920119012122037</v>
      </c>
      <c r="BJ550" s="108">
        <f t="shared" si="2245"/>
        <v>6.5842434968168578E-2</v>
      </c>
      <c r="BK550" s="108">
        <v>2.5014050114129835</v>
      </c>
      <c r="BL550" s="245">
        <v>63.035406287607181</v>
      </c>
      <c r="BM550" s="244">
        <v>0</v>
      </c>
      <c r="BN550" s="108">
        <v>0</v>
      </c>
      <c r="BO550" s="108">
        <v>0</v>
      </c>
      <c r="BP550" s="108">
        <f t="shared" si="2246"/>
        <v>0</v>
      </c>
      <c r="BQ550" s="108">
        <f t="shared" si="2247"/>
        <v>0</v>
      </c>
      <c r="BR550" s="108">
        <v>0</v>
      </c>
      <c r="BS550" s="108">
        <v>0</v>
      </c>
      <c r="BT550" s="108">
        <f t="shared" si="2248"/>
        <v>0</v>
      </c>
      <c r="BU550" s="108">
        <f t="shared" si="2249"/>
        <v>0</v>
      </c>
      <c r="BV550" s="108">
        <v>0</v>
      </c>
      <c r="BW550" s="245">
        <v>0</v>
      </c>
      <c r="BX550" s="107">
        <v>0</v>
      </c>
      <c r="BY550" s="108">
        <v>0</v>
      </c>
      <c r="BZ550" s="109">
        <f t="shared" si="2250"/>
        <v>0</v>
      </c>
      <c r="CA550" s="109">
        <f t="shared" si="2251"/>
        <v>0</v>
      </c>
      <c r="CB550" s="108">
        <v>0</v>
      </c>
      <c r="CC550" s="110">
        <v>0</v>
      </c>
      <c r="CD550" s="244">
        <v>0</v>
      </c>
      <c r="CE550" s="108">
        <v>0</v>
      </c>
      <c r="CF550" s="109">
        <f t="shared" si="2252"/>
        <v>0</v>
      </c>
      <c r="CG550" s="109">
        <f t="shared" si="2253"/>
        <v>0</v>
      </c>
      <c r="CH550" s="108">
        <v>0</v>
      </c>
      <c r="CI550" s="245">
        <v>0</v>
      </c>
      <c r="CJ550" s="249">
        <v>11.773101547428119</v>
      </c>
      <c r="CK550" s="250">
        <v>2.5900823404341864</v>
      </c>
      <c r="CL550" s="250">
        <v>2.0067493482928858</v>
      </c>
      <c r="CM550" s="251">
        <v>2.0067493482928858</v>
      </c>
      <c r="CN550" s="252">
        <f t="shared" si="2141"/>
        <v>0.9781899698253671</v>
      </c>
      <c r="CO550" s="250">
        <v>7.9239213158011381</v>
      </c>
      <c r="CP550" s="252">
        <f t="shared" si="2254"/>
        <v>0.78426218831010186</v>
      </c>
      <c r="CQ550" s="250">
        <v>2.4797119365668081</v>
      </c>
      <c r="CR550" s="250">
        <v>1.773451382292812</v>
      </c>
      <c r="CS550" s="252">
        <f t="shared" si="2255"/>
        <v>3.4307416990454448E-2</v>
      </c>
      <c r="CT550" s="252">
        <f t="shared" si="2256"/>
        <v>1.0379443436117495</v>
      </c>
      <c r="CU550" s="250">
        <f t="shared" si="2142"/>
        <v>26.067305934249141</v>
      </c>
      <c r="CV550" s="245">
        <f t="shared" si="2257"/>
        <v>32.844805477153919</v>
      </c>
      <c r="CW550" s="244">
        <v>0</v>
      </c>
      <c r="CX550" s="108">
        <v>0</v>
      </c>
      <c r="CY550" s="108">
        <f t="shared" si="2258"/>
        <v>0</v>
      </c>
      <c r="CZ550" s="108">
        <f t="shared" si="2259"/>
        <v>0</v>
      </c>
      <c r="DA550" s="108">
        <v>0</v>
      </c>
      <c r="DB550" s="245">
        <v>0</v>
      </c>
      <c r="DC550" s="244">
        <v>0</v>
      </c>
      <c r="DD550" s="108">
        <v>0</v>
      </c>
      <c r="DE550" s="108">
        <f t="shared" si="2260"/>
        <v>0</v>
      </c>
      <c r="DF550" s="108">
        <f t="shared" si="2261"/>
        <v>0</v>
      </c>
      <c r="DG550" s="108">
        <v>0</v>
      </c>
      <c r="DH550" s="245">
        <v>0</v>
      </c>
      <c r="DI550" s="107">
        <v>14.149648967039999</v>
      </c>
      <c r="DJ550" s="108">
        <v>3.1129227727487998</v>
      </c>
      <c r="DK550" s="108">
        <v>0.24154689650906652</v>
      </c>
      <c r="DL550" s="108">
        <v>9.523463686213173</v>
      </c>
      <c r="DM550" s="108">
        <f t="shared" si="2262"/>
        <v>0.94257529487926262</v>
      </c>
      <c r="DN550" s="108">
        <f t="shared" si="2263"/>
        <v>2.9802727259635504</v>
      </c>
      <c r="DO550" s="108">
        <v>1.9730135095433057</v>
      </c>
      <c r="DP550" s="108">
        <f t="shared" si="2264"/>
        <v>3.8167946342115247E-2</v>
      </c>
      <c r="DQ550" s="108">
        <f t="shared" si="2265"/>
        <v>1.1547416707033915</v>
      </c>
      <c r="DR550" s="108">
        <v>1.4500297916027174</v>
      </c>
      <c r="DS550" s="110">
        <v>36.540750748388469</v>
      </c>
      <c r="DT550" s="244">
        <v>0</v>
      </c>
      <c r="DU550" s="108">
        <v>0</v>
      </c>
      <c r="DV550" s="108">
        <v>0</v>
      </c>
      <c r="DW550" s="108">
        <f t="shared" si="2266"/>
        <v>0</v>
      </c>
      <c r="DX550" s="108">
        <f t="shared" si="2267"/>
        <v>0</v>
      </c>
      <c r="DY550" s="108">
        <v>0</v>
      </c>
      <c r="DZ550" s="108">
        <v>0</v>
      </c>
      <c r="EA550" s="108"/>
      <c r="EB550" s="108">
        <v>0</v>
      </c>
      <c r="EC550" s="108">
        <f t="shared" si="2268"/>
        <v>0</v>
      </c>
      <c r="ED550" s="108">
        <f t="shared" si="2269"/>
        <v>0</v>
      </c>
      <c r="EE550" s="108">
        <v>0</v>
      </c>
      <c r="EF550" s="245">
        <v>0</v>
      </c>
      <c r="EG550" s="249">
        <v>7.9127316444444205</v>
      </c>
      <c r="EH550" s="250">
        <v>1.74080096177777</v>
      </c>
      <c r="EI550" s="250">
        <v>19.133866086239571</v>
      </c>
      <c r="EJ550" s="250">
        <v>5.3256877714882496</v>
      </c>
      <c r="EK550" s="250">
        <f t="shared" si="2270"/>
        <v>0.52710462149527804</v>
      </c>
      <c r="EL550" s="250">
        <v>1.6666207312095327</v>
      </c>
      <c r="EM550" s="250">
        <v>2.4902553118683528</v>
      </c>
      <c r="EN550" s="250">
        <f t="shared" si="2271"/>
        <v>4.817398900809329E-2</v>
      </c>
      <c r="EO550" s="250">
        <f t="shared" si="2272"/>
        <v>1.4574667458665671</v>
      </c>
      <c r="EP550" s="250">
        <v>36.603341775818365</v>
      </c>
      <c r="EQ550" s="245">
        <v>46.120210637531144</v>
      </c>
      <c r="ER550" s="244">
        <v>0</v>
      </c>
      <c r="ES550" s="108">
        <v>0</v>
      </c>
      <c r="ET550" s="108">
        <v>0</v>
      </c>
      <c r="EU550" s="108">
        <f t="shared" si="2273"/>
        <v>0</v>
      </c>
      <c r="EV550" s="108">
        <f t="shared" si="2274"/>
        <v>0</v>
      </c>
      <c r="EW550" s="108">
        <v>0</v>
      </c>
      <c r="EX550" s="108">
        <v>0</v>
      </c>
      <c r="EY550" s="108">
        <f t="shared" si="2275"/>
        <v>0</v>
      </c>
      <c r="EZ550" s="108">
        <f t="shared" si="2276"/>
        <v>0</v>
      </c>
      <c r="FA550" s="108">
        <v>0</v>
      </c>
      <c r="FB550" s="245">
        <v>0</v>
      </c>
      <c r="FC550" s="244">
        <v>0.83333333333333293</v>
      </c>
      <c r="FD550" s="108">
        <v>6.0833333333333302E-2</v>
      </c>
      <c r="FE550" s="108">
        <f t="shared" si="2277"/>
        <v>1.1768208333333328E-3</v>
      </c>
      <c r="FF550" s="108">
        <f t="shared" si="2278"/>
        <v>3.5603803333333316E-2</v>
      </c>
      <c r="FG550" s="108">
        <v>4.4708333333333301E-2</v>
      </c>
      <c r="FH550" s="245">
        <v>1.1266499999999995</v>
      </c>
      <c r="FI550" s="244">
        <v>0</v>
      </c>
      <c r="FJ550" s="108">
        <v>0</v>
      </c>
      <c r="FK550" s="108">
        <f t="shared" si="2279"/>
        <v>0</v>
      </c>
      <c r="FL550" s="108">
        <f t="shared" si="2280"/>
        <v>0</v>
      </c>
      <c r="FM550" s="108">
        <v>0</v>
      </c>
      <c r="FN550" s="245">
        <v>0</v>
      </c>
      <c r="FO550" s="244">
        <v>0</v>
      </c>
      <c r="FP550" s="108">
        <v>0</v>
      </c>
      <c r="FQ550" s="108">
        <f t="shared" si="2281"/>
        <v>0</v>
      </c>
      <c r="FR550" s="108">
        <f t="shared" si="2282"/>
        <v>0</v>
      </c>
      <c r="FS550" s="108">
        <v>0</v>
      </c>
      <c r="FT550" s="110">
        <v>0</v>
      </c>
      <c r="FU550" s="253">
        <f t="shared" si="2143"/>
        <v>41.279288233873295</v>
      </c>
      <c r="FV550" s="254">
        <f t="shared" si="2144"/>
        <v>22.406741213951729</v>
      </c>
      <c r="FW550" s="254">
        <f t="shared" si="2145"/>
        <v>5.6559320474343266</v>
      </c>
      <c r="FX550" s="254">
        <f t="shared" si="2146"/>
        <v>40.777333333333324</v>
      </c>
      <c r="FY550" s="254">
        <f t="shared" si="2147"/>
        <v>0</v>
      </c>
      <c r="FZ550" s="254">
        <f t="shared" si="2148"/>
        <v>0</v>
      </c>
      <c r="GA550" s="254">
        <f t="shared" si="2283"/>
        <v>0</v>
      </c>
      <c r="GB550" s="254">
        <f t="shared" si="2284"/>
        <v>0</v>
      </c>
      <c r="GC550" s="254">
        <f t="shared" si="2285"/>
        <v>0</v>
      </c>
      <c r="GD550" s="254">
        <f t="shared" si="2286"/>
        <v>0</v>
      </c>
      <c r="GE550" s="254">
        <f t="shared" si="2149"/>
        <v>22.773072773502562</v>
      </c>
      <c r="GF550" s="255">
        <f t="shared" si="2150"/>
        <v>8.6944585803626673</v>
      </c>
      <c r="GG550" s="255">
        <f t="shared" si="2151"/>
        <v>2.2539421046846426</v>
      </c>
      <c r="GH550" s="254">
        <f t="shared" si="2152"/>
        <v>9.7011428349529538</v>
      </c>
      <c r="GI550" s="255">
        <f t="shared" si="2153"/>
        <v>6.926877526967238</v>
      </c>
      <c r="GJ550" s="256">
        <f t="shared" si="2154"/>
        <v>0.18766860814216488</v>
      </c>
      <c r="GK550" s="253">
        <f t="shared" si="2287"/>
        <v>142.5935104370482</v>
      </c>
      <c r="GL550" s="257">
        <f t="shared" si="2288"/>
        <v>179.66782315068073</v>
      </c>
      <c r="GM550" s="221">
        <f t="shared" si="2289"/>
        <v>179.66782315068073</v>
      </c>
      <c r="GN550" s="222">
        <f t="shared" si="2290"/>
        <v>71.694786669916041</v>
      </c>
      <c r="GO550" s="222">
        <f t="shared" si="2291"/>
        <v>10.20290387792903</v>
      </c>
      <c r="GP550" s="55">
        <f t="shared" si="2292"/>
        <v>0.39904077097760732</v>
      </c>
      <c r="GQ550" s="56">
        <f t="shared" si="2293"/>
        <v>5.6787596682641571E-2</v>
      </c>
      <c r="GR550" s="258">
        <f t="shared" si="2294"/>
        <v>1.0713260875383324</v>
      </c>
      <c r="GS550" s="227">
        <f t="shared" si="2395"/>
        <v>179.66782315068073</v>
      </c>
      <c r="GT550" s="222">
        <f t="shared" si="2388"/>
        <v>71.694786669916041</v>
      </c>
      <c r="GU550" s="222">
        <f t="shared" si="2389"/>
        <v>10.20290387792903</v>
      </c>
      <c r="GV550" s="37">
        <f t="shared" si="2345"/>
        <v>0.39904077097760732</v>
      </c>
      <c r="GW550" s="228">
        <f t="shared" si="2346"/>
        <v>5.6787596682641571E-2</v>
      </c>
      <c r="GX550" s="258">
        <f t="shared" si="2295"/>
        <v>1.0713260875383324</v>
      </c>
      <c r="GY550" s="221">
        <f t="shared" si="2381"/>
        <v>116.63241686307356</v>
      </c>
      <c r="GZ550" s="222">
        <f t="shared" si="2296"/>
        <v>68.632665975372646</v>
      </c>
      <c r="HA550" s="222">
        <f t="shared" si="2297"/>
        <v>4.2259873920818487</v>
      </c>
      <c r="HB550" s="55">
        <f t="shared" si="2298"/>
        <v>0.58845274599725894</v>
      </c>
      <c r="HC550" s="56">
        <f t="shared" si="2299"/>
        <v>3.6233386100908441E-2</v>
      </c>
      <c r="HD550" s="258">
        <f t="shared" si="2300"/>
        <v>1.0978230968048011</v>
      </c>
      <c r="HE550" s="221">
        <f t="shared" si="2301"/>
        <v>116.63241686307356</v>
      </c>
      <c r="HF550" s="222">
        <f t="shared" si="2302"/>
        <v>68.632665975372646</v>
      </c>
      <c r="HG550" s="222">
        <f t="shared" si="2303"/>
        <v>4.2259873920818487</v>
      </c>
      <c r="HH550" s="55">
        <f t="shared" si="2304"/>
        <v>0.58845274599725894</v>
      </c>
      <c r="HI550" s="56">
        <f t="shared" si="2305"/>
        <v>3.6233386100908441E-2</v>
      </c>
      <c r="HJ550" s="259">
        <f t="shared" si="2306"/>
        <v>1.0978230968048011</v>
      </c>
      <c r="HK550" s="54">
        <f t="shared" si="2156"/>
        <v>1.5263759642810395</v>
      </c>
      <c r="HL550" s="55">
        <f t="shared" si="2157"/>
        <v>0</v>
      </c>
      <c r="HM550" s="55">
        <f t="shared" si="2158"/>
        <v>1.0158157114734823</v>
      </c>
      <c r="HN550" s="56">
        <f t="shared" si="2159"/>
        <v>0</v>
      </c>
      <c r="HQ550" s="57">
        <f t="shared" si="2160"/>
        <v>0</v>
      </c>
      <c r="HR550" s="58">
        <f t="shared" si="2307"/>
        <v>0</v>
      </c>
      <c r="HS550" s="58">
        <f t="shared" si="2161"/>
        <v>0</v>
      </c>
      <c r="HT550" s="58">
        <f t="shared" si="2308"/>
        <v>0</v>
      </c>
      <c r="HU550" s="58">
        <f t="shared" si="2162"/>
        <v>0</v>
      </c>
      <c r="HV550" s="55"/>
      <c r="HW550" s="56"/>
      <c r="HX550" s="260"/>
      <c r="HY550" s="57">
        <f t="shared" si="2163"/>
        <v>0</v>
      </c>
      <c r="HZ550" s="58">
        <f t="shared" si="2309"/>
        <v>0</v>
      </c>
      <c r="IA550" s="58">
        <f t="shared" si="2164"/>
        <v>0</v>
      </c>
      <c r="IB550" s="58">
        <f t="shared" si="2310"/>
        <v>0</v>
      </c>
      <c r="IC550" s="58">
        <f t="shared" si="2165"/>
        <v>0</v>
      </c>
      <c r="ID550" s="55"/>
      <c r="IE550" s="56"/>
      <c r="IF550" s="260"/>
      <c r="IG550" s="57">
        <f t="shared" si="2166"/>
        <v>2.4302545194788885</v>
      </c>
      <c r="IH550" s="58">
        <f t="shared" si="2311"/>
        <v>2.8110754026812304</v>
      </c>
      <c r="II550" s="58">
        <f t="shared" si="2167"/>
        <v>4.7435845125771285</v>
      </c>
      <c r="IJ550" s="58">
        <f t="shared" si="2312"/>
        <v>5.4783657535753258</v>
      </c>
      <c r="IK550" s="58">
        <f t="shared" si="2168"/>
        <v>50.028100228259667</v>
      </c>
      <c r="IL550" s="55">
        <f t="shared" si="2169"/>
        <v>4.857778945013979E-2</v>
      </c>
      <c r="IM550" s="56">
        <f t="shared" si="2170"/>
        <v>9.4818401876823458E-2</v>
      </c>
      <c r="IN550" s="260">
        <f t="shared" si="2171"/>
        <v>1.0222995100575569</v>
      </c>
      <c r="IO550" s="57">
        <f t="shared" si="2172"/>
        <v>0</v>
      </c>
      <c r="IP550" s="58">
        <f t="shared" si="2313"/>
        <v>0</v>
      </c>
      <c r="IQ550" s="58">
        <f t="shared" si="2173"/>
        <v>0</v>
      </c>
      <c r="IR550" s="58">
        <f t="shared" si="2314"/>
        <v>0</v>
      </c>
      <c r="IS550" s="58">
        <f t="shared" si="2174"/>
        <v>0</v>
      </c>
      <c r="IT550" s="55"/>
      <c r="IU550" s="56"/>
      <c r="IV550" s="260"/>
      <c r="IW550" s="57">
        <f t="shared" si="2175"/>
        <v>0</v>
      </c>
      <c r="IX550" s="58">
        <f t="shared" si="2315"/>
        <v>0</v>
      </c>
      <c r="IY550" s="58">
        <f t="shared" si="2176"/>
        <v>0</v>
      </c>
      <c r="IZ550" s="58">
        <f t="shared" si="2316"/>
        <v>0</v>
      </c>
      <c r="JA550" s="58">
        <f t="shared" si="2177"/>
        <v>0</v>
      </c>
      <c r="JB550" s="55"/>
      <c r="JC550" s="56"/>
      <c r="JD550" s="260"/>
      <c r="JE550" s="57">
        <f t="shared" si="2178"/>
        <v>0</v>
      </c>
      <c r="JF550" s="58">
        <f t="shared" si="2317"/>
        <v>0</v>
      </c>
      <c r="JG550" s="58">
        <f t="shared" si="2179"/>
        <v>0</v>
      </c>
      <c r="JH550" s="58">
        <f t="shared" si="2318"/>
        <v>0</v>
      </c>
      <c r="JI550" s="58">
        <f t="shared" si="2180"/>
        <v>0</v>
      </c>
      <c r="JJ550" s="55"/>
      <c r="JK550" s="56"/>
      <c r="JL550" s="260"/>
      <c r="JM550" s="57">
        <f t="shared" si="2181"/>
        <v>18.654724549680147</v>
      </c>
      <c r="JN550" s="58">
        <f t="shared" si="2319"/>
        <v>21.577919886615028</v>
      </c>
      <c r="JO550" s="58">
        <f t="shared" si="2182"/>
        <v>1.7967595751259233</v>
      </c>
      <c r="JP550" s="58">
        <f t="shared" si="2320"/>
        <v>2.075077633312929</v>
      </c>
      <c r="JQ550" s="58">
        <f t="shared" si="2183"/>
        <v>26.067305934249141</v>
      </c>
      <c r="JR550" s="55">
        <f t="shared" si="2184"/>
        <v>0.71563684397359217</v>
      </c>
      <c r="JS550" s="56">
        <f t="shared" si="2185"/>
        <v>6.8927705059279198E-2</v>
      </c>
      <c r="JT550" s="260">
        <f t="shared" si="2186"/>
        <v>1.1228171949643444</v>
      </c>
      <c r="JU550" s="57">
        <f t="shared" si="2187"/>
        <v>0</v>
      </c>
      <c r="JV550" s="58">
        <f t="shared" si="2321"/>
        <v>0</v>
      </c>
      <c r="JW550" s="58">
        <f t="shared" si="2188"/>
        <v>0</v>
      </c>
      <c r="JX550" s="58">
        <f t="shared" si="2322"/>
        <v>0</v>
      </c>
      <c r="JY550" s="58">
        <f t="shared" si="2189"/>
        <v>0</v>
      </c>
      <c r="JZ550" s="55"/>
      <c r="KA550" s="56"/>
      <c r="KB550" s="260"/>
      <c r="KC550" s="57">
        <f t="shared" si="2190"/>
        <v>0</v>
      </c>
      <c r="KD550" s="58">
        <f t="shared" si="2323"/>
        <v>0</v>
      </c>
      <c r="KE550" s="58">
        <f t="shared" si="2191"/>
        <v>0</v>
      </c>
      <c r="KF550" s="58">
        <f t="shared" si="2324"/>
        <v>0</v>
      </c>
      <c r="KG550" s="58">
        <f t="shared" si="2192"/>
        <v>0</v>
      </c>
      <c r="KH550" s="55"/>
      <c r="KI550" s="56"/>
      <c r="KJ550" s="260"/>
      <c r="KK550" s="57">
        <f t="shared" si="2193"/>
        <v>22.30728930372247</v>
      </c>
      <c r="KL550" s="58">
        <f t="shared" si="2325"/>
        <v>25.802841537615784</v>
      </c>
      <c r="KM550" s="58">
        <f t="shared" si="2194"/>
        <v>0.9807432412213779</v>
      </c>
      <c r="KN550" s="58">
        <f t="shared" si="2326"/>
        <v>1.1326603692865693</v>
      </c>
      <c r="KO550" s="58">
        <f t="shared" si="2195"/>
        <v>29.000595832054344</v>
      </c>
      <c r="KP550" s="55">
        <f t="shared" si="2196"/>
        <v>0.76920106858860582</v>
      </c>
      <c r="KQ550" s="56">
        <f t="shared" si="2197"/>
        <v>3.3818037632777284E-2</v>
      </c>
      <c r="KR550" s="260">
        <f t="shared" si="2198"/>
        <v>1.1257722214771517</v>
      </c>
      <c r="KS550" s="57">
        <f t="shared" si="2199"/>
        <v>0</v>
      </c>
      <c r="KT550" s="58">
        <f t="shared" si="2327"/>
        <v>0</v>
      </c>
      <c r="KU550" s="58">
        <f t="shared" si="2200"/>
        <v>0</v>
      </c>
      <c r="KV550" s="58">
        <f t="shared" si="2328"/>
        <v>0</v>
      </c>
      <c r="KW550" s="58">
        <f t="shared" si="2201"/>
        <v>0</v>
      </c>
      <c r="KX550" s="55"/>
      <c r="KY550" s="56"/>
      <c r="KZ550" s="260"/>
      <c r="LA550" s="57">
        <f t="shared" si="2202"/>
        <v>13.464919328255032</v>
      </c>
      <c r="LB550" s="58">
        <f t="shared" si="2329"/>
        <v>15.574872186992597</v>
      </c>
      <c r="LC550" s="58">
        <f t="shared" si="2203"/>
        <v>0.57527861050337137</v>
      </c>
      <c r="LD550" s="58">
        <f t="shared" si="2330"/>
        <v>0.66438926727034364</v>
      </c>
      <c r="LE550" s="58">
        <f t="shared" si="2204"/>
        <v>36.603341775818372</v>
      </c>
      <c r="LF550" s="55">
        <f t="shared" si="2331"/>
        <v>0.36786038309623675</v>
      </c>
      <c r="LG550" s="56">
        <f t="shared" si="2332"/>
        <v>1.5716559816498048E-2</v>
      </c>
      <c r="LH550" s="260">
        <f t="shared" si="2333"/>
        <v>1.0600782171467558</v>
      </c>
      <c r="LI550" s="57">
        <f t="shared" si="2205"/>
        <v>0</v>
      </c>
      <c r="LJ550" s="58">
        <f t="shared" si="2334"/>
        <v>0</v>
      </c>
      <c r="LK550" s="58">
        <f t="shared" si="2206"/>
        <v>0</v>
      </c>
      <c r="LL550" s="58">
        <f t="shared" si="2335"/>
        <v>0</v>
      </c>
      <c r="LM550" s="58">
        <f t="shared" si="2207"/>
        <v>0</v>
      </c>
      <c r="LN550" s="55"/>
      <c r="LO550" s="56"/>
      <c r="LP550" s="260"/>
      <c r="LQ550" s="57">
        <f t="shared" si="2208"/>
        <v>4.3436640066666643E-2</v>
      </c>
      <c r="LR550" s="58">
        <f t="shared" si="2336"/>
        <v>5.0243161565113312E-2</v>
      </c>
      <c r="LS550" s="58">
        <f t="shared" si="2209"/>
        <v>1.1768208333333328E-3</v>
      </c>
      <c r="LT550" s="58">
        <f t="shared" si="2337"/>
        <v>1.359110380416666E-3</v>
      </c>
      <c r="LU550" s="58">
        <f t="shared" si="2210"/>
        <v>0.89416666666666633</v>
      </c>
      <c r="LV550" s="55">
        <f t="shared" si="2368"/>
        <v>4.857778945013979E-2</v>
      </c>
      <c r="LW550" s="56">
        <f t="shared" si="2369"/>
        <v>1.3161090400745572E-3</v>
      </c>
      <c r="LX550" s="260">
        <f t="shared" si="2370"/>
        <v>1.0078160048971445</v>
      </c>
      <c r="LY550" s="57">
        <f t="shared" si="2211"/>
        <v>0</v>
      </c>
      <c r="LZ550" s="58">
        <f t="shared" si="2338"/>
        <v>0</v>
      </c>
      <c r="MA550" s="58">
        <f t="shared" si="2212"/>
        <v>0</v>
      </c>
      <c r="MB550" s="58">
        <f t="shared" si="2339"/>
        <v>0</v>
      </c>
      <c r="MC550" s="58">
        <f t="shared" si="2213"/>
        <v>0</v>
      </c>
      <c r="MD550" s="55"/>
      <c r="ME550" s="56"/>
      <c r="MF550" s="260"/>
      <c r="MG550" s="57">
        <f t="shared" si="2214"/>
        <v>0</v>
      </c>
      <c r="MH550" s="58">
        <f t="shared" si="2340"/>
        <v>0</v>
      </c>
      <c r="MI550" s="58">
        <f t="shared" si="2215"/>
        <v>0</v>
      </c>
      <c r="MJ550" s="58">
        <f t="shared" si="2341"/>
        <v>0</v>
      </c>
      <c r="MK550" s="58">
        <f t="shared" si="2216"/>
        <v>0</v>
      </c>
      <c r="ML550" s="55"/>
      <c r="MM550" s="56"/>
      <c r="MN550" s="260"/>
      <c r="MO550" s="59">
        <v>1.4247538466913561</v>
      </c>
      <c r="MP550" s="60"/>
      <c r="MQ550" s="60">
        <v>0.92529999999999979</v>
      </c>
      <c r="MR550" s="61"/>
      <c r="MS550" s="59">
        <f t="shared" si="2217"/>
        <v>1.0713260875383324</v>
      </c>
      <c r="MT550" s="60"/>
      <c r="MU550" s="60">
        <f t="shared" si="2342"/>
        <v>1.0978230968048011</v>
      </c>
      <c r="MV550" s="61"/>
      <c r="MW550" s="66">
        <f t="shared" si="2343"/>
        <v>1.5263759642810395</v>
      </c>
      <c r="MX550" s="67"/>
      <c r="MY550" s="67">
        <f t="shared" si="2344"/>
        <v>1.0158157114734823</v>
      </c>
      <c r="MZ550" s="261"/>
      <c r="NA550" s="59">
        <f t="shared" si="2218"/>
        <v>1.0713677632865495</v>
      </c>
      <c r="NB550" s="60"/>
      <c r="NC550" s="60">
        <f t="shared" si="2219"/>
        <v>1.0978535817515294</v>
      </c>
      <c r="ND550" s="262"/>
      <c r="NE550" s="62">
        <f t="shared" si="2220"/>
        <v>1.5264353419636256</v>
      </c>
      <c r="NF550" s="63"/>
      <c r="NG550" s="63">
        <f t="shared" si="2221"/>
        <v>1.01584391919469</v>
      </c>
      <c r="NH550" s="64"/>
      <c r="NI550" s="238">
        <f t="shared" si="2377"/>
        <v>-5.9377682586125857E-5</v>
      </c>
      <c r="NJ550" s="238">
        <f t="shared" si="2378"/>
        <v>0</v>
      </c>
      <c r="NK550" s="238">
        <f t="shared" si="2379"/>
        <v>-2.8207721207706982E-5</v>
      </c>
      <c r="NL550" s="238">
        <f t="shared" si="2380"/>
        <v>0</v>
      </c>
      <c r="NM550" s="239">
        <f t="shared" si="2222"/>
        <v>0</v>
      </c>
      <c r="NN550" s="240">
        <f t="shared" si="2223"/>
        <v>0</v>
      </c>
      <c r="NO550" s="240">
        <f t="shared" si="2390"/>
        <v>0.51059142276893565</v>
      </c>
      <c r="NP550" s="240">
        <f t="shared" si="2224"/>
        <v>0</v>
      </c>
      <c r="NQ550" s="240">
        <f t="shared" si="2394"/>
        <v>0</v>
      </c>
      <c r="NR550" s="240">
        <f t="shared" si="2225"/>
        <v>0</v>
      </c>
      <c r="NS550" s="240">
        <f t="shared" si="2226"/>
        <v>0.29339213304418316</v>
      </c>
      <c r="NT550" s="240">
        <f t="shared" si="2227"/>
        <v>0</v>
      </c>
      <c r="NU550" s="240">
        <f t="shared" si="2228"/>
        <v>0</v>
      </c>
      <c r="NV550" s="240">
        <f t="shared" si="2229"/>
        <v>0.32602363533978318</v>
      </c>
      <c r="NW550" s="240">
        <f t="shared" si="2230"/>
        <v>0</v>
      </c>
      <c r="NX550" s="240">
        <f t="shared" si="2231"/>
        <v>0.3874585883671392</v>
      </c>
      <c r="NY550" s="240">
        <f t="shared" si="2232"/>
        <v>0</v>
      </c>
      <c r="NZ550" s="240">
        <f t="shared" si="2233"/>
        <v>8.9695624435845861E-3</v>
      </c>
      <c r="OA550" s="240">
        <f t="shared" si="2234"/>
        <v>0</v>
      </c>
      <c r="OB550" s="241">
        <f t="shared" si="2235"/>
        <v>0</v>
      </c>
      <c r="OC550" s="4"/>
      <c r="OD550" s="4"/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136"/>
      <c r="OP550" s="13"/>
      <c r="OQ550" s="13"/>
      <c r="OR550" s="13"/>
      <c r="OS550" s="13"/>
      <c r="OT550" s="13"/>
    </row>
    <row r="551" spans="1:410" ht="15" customHeight="1">
      <c r="A551" s="242">
        <v>532</v>
      </c>
      <c r="B551" s="49" t="s">
        <v>601</v>
      </c>
      <c r="C551" s="50">
        <v>4</v>
      </c>
      <c r="D551" s="51">
        <v>1323.6</v>
      </c>
      <c r="E551" s="52">
        <v>995.8</v>
      </c>
      <c r="F551" s="52">
        <v>327.8</v>
      </c>
      <c r="G551" s="52"/>
      <c r="H551" s="53"/>
      <c r="I551" s="57">
        <v>2.8439244031397752</v>
      </c>
      <c r="J551" s="58">
        <v>2.8439244031397752</v>
      </c>
      <c r="K551" s="58">
        <v>2.3292999999999995</v>
      </c>
      <c r="L551" s="243">
        <v>2.5827999999999993</v>
      </c>
      <c r="M551" s="1">
        <v>0.2535</v>
      </c>
      <c r="N551" s="2">
        <v>0.34649999999999997</v>
      </c>
      <c r="O551" s="2">
        <v>0.26112440313977592</v>
      </c>
      <c r="P551" s="2">
        <v>1.46E-2</v>
      </c>
      <c r="Q551" s="2">
        <v>0</v>
      </c>
      <c r="R551" s="2">
        <v>0</v>
      </c>
      <c r="S551" s="2">
        <v>0.56069999999999998</v>
      </c>
      <c r="T551" s="2">
        <v>8.3799999999999999E-2</v>
      </c>
      <c r="U551" s="2">
        <v>2.8999999999999998E-3</v>
      </c>
      <c r="V551" s="2">
        <v>0.1716</v>
      </c>
      <c r="W551" s="2">
        <v>0.1013</v>
      </c>
      <c r="X551" s="2">
        <v>0.64449999999999996</v>
      </c>
      <c r="Y551" s="2">
        <v>0.2293</v>
      </c>
      <c r="Z551" s="2">
        <v>8.0000000000000004E-4</v>
      </c>
      <c r="AA551" s="2">
        <v>0.17330000000000001</v>
      </c>
      <c r="AB551" s="3">
        <v>0</v>
      </c>
      <c r="AC551" s="244">
        <v>128.62</v>
      </c>
      <c r="AD551" s="108">
        <v>28.296399999999998</v>
      </c>
      <c r="AE551" s="108">
        <v>86.568076860000005</v>
      </c>
      <c r="AF551" s="108">
        <f t="shared" si="2236"/>
        <v>8.5679888391416412</v>
      </c>
      <c r="AG551" s="108">
        <f t="shared" si="2237"/>
        <v>27.090613972568402</v>
      </c>
      <c r="AH551" s="108">
        <v>4.7004772754999999</v>
      </c>
      <c r="AI551" s="108">
        <v>18.117501667599957</v>
      </c>
      <c r="AJ551" s="108">
        <f t="shared" si="2238"/>
        <v>0.35048306975972116</v>
      </c>
      <c r="AK551" s="108">
        <f t="shared" si="2239"/>
        <v>10.603593965992891</v>
      </c>
      <c r="AL551" s="108">
        <v>13.315122790155</v>
      </c>
      <c r="AM551" s="245">
        <v>335.54109431190597</v>
      </c>
      <c r="AN551" s="244">
        <v>172.17</v>
      </c>
      <c r="AO551" s="108">
        <v>37.877400000000002</v>
      </c>
      <c r="AP551" s="108">
        <v>115.87953501</v>
      </c>
      <c r="AQ551" s="108">
        <f t="shared" si="2240"/>
        <v>11.46906109807974</v>
      </c>
      <c r="AR551" s="108">
        <f t="shared" si="2241"/>
        <v>36.263341686029399</v>
      </c>
      <c r="AS551" s="246">
        <v>13.309211566875</v>
      </c>
      <c r="AT551" s="247">
        <v>2.3672193491113438</v>
      </c>
      <c r="AU551" s="108">
        <v>24.764238700111868</v>
      </c>
      <c r="AV551" s="108">
        <f t="shared" si="2242"/>
        <v>0.47906419765366409</v>
      </c>
      <c r="AW551" s="108">
        <f t="shared" si="2243"/>
        <v>14.493716455537072</v>
      </c>
      <c r="AX551" s="108">
        <v>18.200019263849342</v>
      </c>
      <c r="AY551" s="245">
        <v>458.64048544900339</v>
      </c>
      <c r="AZ551" s="248">
        <v>33</v>
      </c>
      <c r="BA551" s="108">
        <v>168.20649999999998</v>
      </c>
      <c r="BB551" s="108">
        <v>17.541531962671201</v>
      </c>
      <c r="BC551" s="109">
        <v>14.033225570136961</v>
      </c>
      <c r="BD551" s="109">
        <v>3.508306392534239</v>
      </c>
      <c r="BE551" s="108">
        <v>6.5780756249999994</v>
      </c>
      <c r="BF551" s="109">
        <v>5.2624604999999995</v>
      </c>
      <c r="BG551" s="109">
        <v>1.3156151249999999</v>
      </c>
      <c r="BH551" s="108">
        <v>14.039805853899995</v>
      </c>
      <c r="BI551" s="109">
        <f t="shared" si="2244"/>
        <v>8.2170490925003428</v>
      </c>
      <c r="BJ551" s="108">
        <f t="shared" si="2245"/>
        <v>0.27160004424369544</v>
      </c>
      <c r="BK551" s="108">
        <v>10.318295672078559</v>
      </c>
      <c r="BL551" s="245">
        <v>260.02105093637965</v>
      </c>
      <c r="BM551" s="244">
        <v>6.92</v>
      </c>
      <c r="BN551" s="108">
        <v>1.5224</v>
      </c>
      <c r="BO551" s="108">
        <v>4.6575267599999997</v>
      </c>
      <c r="BP551" s="108">
        <f t="shared" si="2246"/>
        <v>0.46097405354423998</v>
      </c>
      <c r="BQ551" s="108">
        <f t="shared" si="2247"/>
        <v>1.4575264242743999</v>
      </c>
      <c r="BR551" s="108">
        <v>1.20421544550833</v>
      </c>
      <c r="BS551" s="108">
        <v>1.0442023810021079</v>
      </c>
      <c r="BT551" s="108">
        <f t="shared" si="2248"/>
        <v>2.0200095060485781E-2</v>
      </c>
      <c r="BU551" s="108">
        <f t="shared" si="2249"/>
        <v>0.61113823912434173</v>
      </c>
      <c r="BV551" s="108">
        <v>0.76741722932552192</v>
      </c>
      <c r="BW551" s="245">
        <v>19.338914179003151</v>
      </c>
      <c r="BX551" s="107">
        <v>0</v>
      </c>
      <c r="BY551" s="108">
        <v>0</v>
      </c>
      <c r="BZ551" s="109">
        <f t="shared" si="2250"/>
        <v>0</v>
      </c>
      <c r="CA551" s="109">
        <f t="shared" si="2251"/>
        <v>0</v>
      </c>
      <c r="CB551" s="108">
        <v>0</v>
      </c>
      <c r="CC551" s="110">
        <v>0</v>
      </c>
      <c r="CD551" s="244">
        <v>0</v>
      </c>
      <c r="CE551" s="108">
        <v>0</v>
      </c>
      <c r="CF551" s="109">
        <f t="shared" si="2252"/>
        <v>0</v>
      </c>
      <c r="CG551" s="109">
        <f t="shared" si="2253"/>
        <v>0</v>
      </c>
      <c r="CH551" s="108">
        <v>0</v>
      </c>
      <c r="CI551" s="245">
        <v>0</v>
      </c>
      <c r="CJ551" s="249">
        <v>275.04763239442042</v>
      </c>
      <c r="CK551" s="250">
        <v>60.510479126772495</v>
      </c>
      <c r="CL551" s="250">
        <v>32.07608024862337</v>
      </c>
      <c r="CM551" s="251">
        <v>21.047016144219199</v>
      </c>
      <c r="CN551" s="252">
        <f t="shared" si="2141"/>
        <v>10.259368019499648</v>
      </c>
      <c r="CO551" s="250">
        <v>185.12163412596186</v>
      </c>
      <c r="CP551" s="252">
        <f t="shared" si="2254"/>
        <v>18.322228615982951</v>
      </c>
      <c r="CQ551" s="250">
        <v>57.931964183378504</v>
      </c>
      <c r="CR551" s="250">
        <v>40.351175290391787</v>
      </c>
      <c r="CS551" s="252">
        <f t="shared" si="2255"/>
        <v>0.78059348599262912</v>
      </c>
      <c r="CT551" s="252">
        <f t="shared" si="2256"/>
        <v>23.616251659857021</v>
      </c>
      <c r="CU551" s="250">
        <f t="shared" si="2142"/>
        <v>593.1070011861699</v>
      </c>
      <c r="CV551" s="245">
        <f t="shared" si="2257"/>
        <v>747.31482149457406</v>
      </c>
      <c r="CW551" s="244">
        <v>82.038260000000008</v>
      </c>
      <c r="CX551" s="108">
        <v>5.9887929800000004</v>
      </c>
      <c r="CY551" s="108">
        <f t="shared" si="2258"/>
        <v>0.11585320019810001</v>
      </c>
      <c r="CZ551" s="108">
        <f t="shared" si="2259"/>
        <v>3.5050488898186405</v>
      </c>
      <c r="DA551" s="108">
        <v>4.4013526489999997</v>
      </c>
      <c r="DB551" s="245">
        <v>110.91408675480001</v>
      </c>
      <c r="DC551" s="244">
        <v>2.7712400000000001</v>
      </c>
      <c r="DD551" s="108">
        <v>0.20230052000000001</v>
      </c>
      <c r="DE551" s="108">
        <f t="shared" si="2260"/>
        <v>3.9135035594000007E-3</v>
      </c>
      <c r="DF551" s="108">
        <f t="shared" si="2261"/>
        <v>0.11840002073936001</v>
      </c>
      <c r="DG551" s="108">
        <v>0.14867702599999999</v>
      </c>
      <c r="DH551" s="245">
        <v>3.7466610552000001</v>
      </c>
      <c r="DI551" s="107">
        <v>87.959951298560014</v>
      </c>
      <c r="DJ551" s="108">
        <v>19.351189285683205</v>
      </c>
      <c r="DK551" s="108">
        <v>1.4662191187486326</v>
      </c>
      <c r="DL551" s="108">
        <v>59.201709101349714</v>
      </c>
      <c r="DM551" s="108">
        <f t="shared" si="2262"/>
        <v>5.859429956596987</v>
      </c>
      <c r="DN551" s="108">
        <f t="shared" si="2263"/>
        <v>18.526582846176378</v>
      </c>
      <c r="DO551" s="108">
        <v>12.262472022716935</v>
      </c>
      <c r="DP551" s="108">
        <f t="shared" si="2264"/>
        <v>0.23721752127945911</v>
      </c>
      <c r="DQ551" s="108">
        <f t="shared" si="2265"/>
        <v>7.1768324757914952</v>
      </c>
      <c r="DR551" s="108">
        <v>9.0120770413529243</v>
      </c>
      <c r="DS551" s="110">
        <v>227.1043414420937</v>
      </c>
      <c r="DT551" s="244">
        <v>51.56</v>
      </c>
      <c r="DU551" s="108">
        <v>11.3432</v>
      </c>
      <c r="DV551" s="108">
        <v>34.702612680000001</v>
      </c>
      <c r="DW551" s="108">
        <f t="shared" si="2266"/>
        <v>3.4346563873903202</v>
      </c>
      <c r="DX551" s="108">
        <f t="shared" si="2267"/>
        <v>10.8598356120792</v>
      </c>
      <c r="DY551" s="108">
        <v>1.0147540097500001</v>
      </c>
      <c r="DZ551" s="108">
        <v>0.53711121706666698</v>
      </c>
      <c r="EA551" s="108"/>
      <c r="EB551" s="108">
        <v>7.2385104871976162</v>
      </c>
      <c r="EC551" s="108">
        <f t="shared" si="2268"/>
        <v>0.14002898537483791</v>
      </c>
      <c r="ED551" s="108">
        <f t="shared" si="2269"/>
        <v>4.2364685558211743</v>
      </c>
      <c r="EE551" s="108">
        <v>5.3198094197007144</v>
      </c>
      <c r="EF551" s="245">
        <v>134.059197376458</v>
      </c>
      <c r="EG551" s="249">
        <v>194.7105341269841</v>
      </c>
      <c r="EH551" s="250">
        <v>42.836317507936492</v>
      </c>
      <c r="EI551" s="250">
        <v>262.40120554173058</v>
      </c>
      <c r="EJ551" s="250">
        <v>131.05050912576908</v>
      </c>
      <c r="EK551" s="250">
        <f t="shared" si="2270"/>
        <v>12.970593090213869</v>
      </c>
      <c r="EL551" s="250">
        <v>41.010946325818175</v>
      </c>
      <c r="EM551" s="250">
        <v>46.062895340076714</v>
      </c>
      <c r="EN551" s="250">
        <f t="shared" si="2271"/>
        <v>0.89108671035378406</v>
      </c>
      <c r="EO551" s="250">
        <f t="shared" si="2272"/>
        <v>26.959138629896017</v>
      </c>
      <c r="EP551" s="250">
        <v>677.06146164249697</v>
      </c>
      <c r="EQ551" s="245">
        <v>853.09744166954613</v>
      </c>
      <c r="ER551" s="244">
        <v>114.08</v>
      </c>
      <c r="ES551" s="108">
        <v>25.0976</v>
      </c>
      <c r="ET551" s="108">
        <v>76.781886240000006</v>
      </c>
      <c r="EU551" s="108">
        <f t="shared" si="2273"/>
        <v>7.5994104087177607</v>
      </c>
      <c r="EV551" s="108">
        <f t="shared" si="2274"/>
        <v>24.028123479945602</v>
      </c>
      <c r="EW551" s="108">
        <v>8.5346203696249994</v>
      </c>
      <c r="EX551" s="108">
        <v>16.388069782502601</v>
      </c>
      <c r="EY551" s="108">
        <f t="shared" si="2275"/>
        <v>0.31702720994251282</v>
      </c>
      <c r="EZ551" s="108">
        <f t="shared" si="2276"/>
        <v>9.5914128254657331</v>
      </c>
      <c r="FA551" s="108">
        <v>12.0441088196064</v>
      </c>
      <c r="FB551" s="245">
        <v>303.51154225408078</v>
      </c>
      <c r="FC551" s="244">
        <v>0.83333333333333293</v>
      </c>
      <c r="FD551" s="108">
        <v>6.0833333333333302E-2</v>
      </c>
      <c r="FE551" s="108">
        <f t="shared" si="2277"/>
        <v>1.1768208333333328E-3</v>
      </c>
      <c r="FF551" s="108">
        <f t="shared" si="2278"/>
        <v>3.5603803333333316E-2</v>
      </c>
      <c r="FG551" s="108">
        <v>4.4708333333333301E-2</v>
      </c>
      <c r="FH551" s="245">
        <v>1.1266499999999995</v>
      </c>
      <c r="FI551" s="244">
        <v>169.63954000000001</v>
      </c>
      <c r="FJ551" s="108">
        <v>12.38368642</v>
      </c>
      <c r="FK551" s="108">
        <f t="shared" si="2279"/>
        <v>0.23956241379490001</v>
      </c>
      <c r="FL551" s="108">
        <f t="shared" si="2280"/>
        <v>7.2477753836605601</v>
      </c>
      <c r="FM551" s="108">
        <v>9.1010000000000009</v>
      </c>
      <c r="FN551" s="245">
        <v>229.34907170400001</v>
      </c>
      <c r="FO551" s="244">
        <v>0</v>
      </c>
      <c r="FP551" s="108">
        <v>0</v>
      </c>
      <c r="FQ551" s="108">
        <f t="shared" si="2281"/>
        <v>0</v>
      </c>
      <c r="FR551" s="108">
        <f t="shared" si="2282"/>
        <v>0</v>
      </c>
      <c r="FS551" s="108">
        <v>0</v>
      </c>
      <c r="FT551" s="110">
        <v>0</v>
      </c>
      <c r="FU551" s="253">
        <f t="shared" si="2143"/>
        <v>1257.9031037403568</v>
      </c>
      <c r="FV551" s="254">
        <f t="shared" si="2144"/>
        <v>318.2745622756841</v>
      </c>
      <c r="FW551" s="254">
        <f t="shared" si="2145"/>
        <v>31.922273438747951</v>
      </c>
      <c r="FX551" s="254">
        <f t="shared" si="2146"/>
        <v>168.20649999999998</v>
      </c>
      <c r="FY551" s="254">
        <f t="shared" si="2147"/>
        <v>0</v>
      </c>
      <c r="FZ551" s="254">
        <f t="shared" si="2148"/>
        <v>0</v>
      </c>
      <c r="GA551" s="254">
        <f t="shared" si="2283"/>
        <v>82.038260000000008</v>
      </c>
      <c r="GB551" s="254">
        <f t="shared" si="2284"/>
        <v>2.7712400000000001</v>
      </c>
      <c r="GC551" s="254">
        <f t="shared" si="2285"/>
        <v>169.63954000000001</v>
      </c>
      <c r="GD551" s="254">
        <f t="shared" si="2286"/>
        <v>0</v>
      </c>
      <c r="GE551" s="254">
        <f t="shared" si="2149"/>
        <v>693.9634899030807</v>
      </c>
      <c r="GF551" s="255">
        <f t="shared" si="2150"/>
        <v>264.94610012692948</v>
      </c>
      <c r="GG551" s="255">
        <f t="shared" si="2151"/>
        <v>68.684342449667511</v>
      </c>
      <c r="GH551" s="254">
        <f t="shared" si="2152"/>
        <v>198.90448477883291</v>
      </c>
      <c r="GI551" s="255">
        <f t="shared" si="2153"/>
        <v>142.02316459699631</v>
      </c>
      <c r="GJ551" s="256">
        <f t="shared" si="2154"/>
        <v>3.8478072580465219</v>
      </c>
      <c r="GK551" s="253">
        <f t="shared" si="2287"/>
        <v>2923.6234541367021</v>
      </c>
      <c r="GL551" s="257">
        <f t="shared" si="2288"/>
        <v>3683.7655522122445</v>
      </c>
      <c r="GM551" s="221">
        <f t="shared" si="2289"/>
        <v>3683.7655522122445</v>
      </c>
      <c r="GN551" s="222">
        <f t="shared" si="2290"/>
        <v>2097.7391842649959</v>
      </c>
      <c r="GO551" s="222">
        <f t="shared" si="2291"/>
        <v>131.61257316454208</v>
      </c>
      <c r="GP551" s="55">
        <f t="shared" si="2292"/>
        <v>0.56945512805645893</v>
      </c>
      <c r="GQ551" s="56">
        <f t="shared" si="2293"/>
        <v>3.5727727864088316E-2</v>
      </c>
      <c r="GR551" s="258">
        <f t="shared" si="2294"/>
        <v>1.0947678436125943</v>
      </c>
      <c r="GS551" s="227">
        <f t="shared" si="2395"/>
        <v>3683.7655522122445</v>
      </c>
      <c r="GT551" s="222">
        <f t="shared" si="2388"/>
        <v>2097.7391842649959</v>
      </c>
      <c r="GU551" s="222">
        <f t="shared" si="2389"/>
        <v>131.61257316454208</v>
      </c>
      <c r="GV551" s="37">
        <f t="shared" si="2345"/>
        <v>0.56945512805645893</v>
      </c>
      <c r="GW551" s="228">
        <f t="shared" si="2346"/>
        <v>3.5727727864088316E-2</v>
      </c>
      <c r="GX551" s="258">
        <f t="shared" si="2295"/>
        <v>1.0947678436125943</v>
      </c>
      <c r="GY551" s="221">
        <f t="shared" si="2381"/>
        <v>3088.203406963959</v>
      </c>
      <c r="GZ551" s="222">
        <f t="shared" si="2296"/>
        <v>1829.4497359568479</v>
      </c>
      <c r="HA551" s="222">
        <f t="shared" si="2297"/>
        <v>95.720518055206739</v>
      </c>
      <c r="HB551" s="55">
        <f t="shared" si="2298"/>
        <v>0.592399364572749</v>
      </c>
      <c r="HC551" s="56">
        <f t="shared" si="2299"/>
        <v>3.0995535410444499E-2</v>
      </c>
      <c r="HD551" s="258">
        <f t="shared" si="2300"/>
        <v>1.0976301888636277</v>
      </c>
      <c r="HE551" s="221">
        <f t="shared" si="2301"/>
        <v>3423.7445012758649</v>
      </c>
      <c r="HF551" s="222">
        <f t="shared" si="2302"/>
        <v>2085.1079364000043</v>
      </c>
      <c r="HG551" s="222">
        <f t="shared" si="2303"/>
        <v>106.95779266042246</v>
      </c>
      <c r="HH551" s="55">
        <f t="shared" si="2304"/>
        <v>0.60901388395745792</v>
      </c>
      <c r="HI551" s="56">
        <f t="shared" si="2305"/>
        <v>3.1240004217769297E-2</v>
      </c>
      <c r="HJ551" s="259">
        <f t="shared" si="2306"/>
        <v>1.1002715522694659</v>
      </c>
      <c r="HK551" s="54">
        <f t="shared" si="2156"/>
        <v>3.1134369862225659</v>
      </c>
      <c r="HL551" s="55">
        <f t="shared" si="2157"/>
        <v>3.1134369862225659</v>
      </c>
      <c r="HM551" s="55">
        <f t="shared" si="2158"/>
        <v>2.5567099989200477</v>
      </c>
      <c r="HN551" s="56">
        <f t="shared" si="2159"/>
        <v>2.8417813652015758</v>
      </c>
      <c r="HQ551" s="57">
        <f t="shared" si="2160"/>
        <v>202.90333368504477</v>
      </c>
      <c r="HR551" s="58">
        <f t="shared" si="2307"/>
        <v>234.69828607349129</v>
      </c>
      <c r="HS551" s="58">
        <f t="shared" si="2161"/>
        <v>8.9184719089013615</v>
      </c>
      <c r="HT551" s="58">
        <f t="shared" si="2308"/>
        <v>10.299943207590182</v>
      </c>
      <c r="HU551" s="58">
        <f t="shared" si="2162"/>
        <v>266.30245580309997</v>
      </c>
      <c r="HV551" s="55">
        <f t="shared" si="2347"/>
        <v>0.76192813570997797</v>
      </c>
      <c r="HW551" s="56">
        <f t="shared" si="2348"/>
        <v>3.349001000387148E-2</v>
      </c>
      <c r="HX551" s="260">
        <f t="shared" si="2349"/>
        <v>1.1245817414153532</v>
      </c>
      <c r="HY551" s="57">
        <f t="shared" si="2163"/>
        <v>271.97101093271107</v>
      </c>
      <c r="HZ551" s="58">
        <f t="shared" si="2309"/>
        <v>314.5888683458669</v>
      </c>
      <c r="IA551" s="58">
        <f t="shared" si="2164"/>
        <v>14.315344644844746</v>
      </c>
      <c r="IB551" s="58">
        <f t="shared" si="2310"/>
        <v>16.532791530331199</v>
      </c>
      <c r="IC551" s="58">
        <f t="shared" si="2165"/>
        <v>364.00038527698678</v>
      </c>
      <c r="ID551" s="55">
        <f t="shared" si="2350"/>
        <v>0.74717231611102342</v>
      </c>
      <c r="IE551" s="56">
        <f t="shared" si="2351"/>
        <v>3.9327828276751568E-2</v>
      </c>
      <c r="IF551" s="260">
        <f t="shared" si="2352"/>
        <v>1.1231737825346662</v>
      </c>
      <c r="IG551" s="57">
        <f t="shared" si="2166"/>
        <v>10.024799892850417</v>
      </c>
      <c r="IH551" s="58">
        <f t="shared" si="2311"/>
        <v>11.595686036060078</v>
      </c>
      <c r="II551" s="58">
        <f t="shared" si="2167"/>
        <v>19.567286114380654</v>
      </c>
      <c r="IJ551" s="58">
        <f t="shared" si="2312"/>
        <v>22.598258733498216</v>
      </c>
      <c r="IK551" s="58">
        <f t="shared" si="2168"/>
        <v>206.36591344157114</v>
      </c>
      <c r="IL551" s="55">
        <f t="shared" si="2169"/>
        <v>4.8577789450139797E-2</v>
      </c>
      <c r="IM551" s="56">
        <f t="shared" si="2170"/>
        <v>9.4818401876823444E-2</v>
      </c>
      <c r="IN551" s="260">
        <f t="shared" si="2171"/>
        <v>1.0222995100575569</v>
      </c>
      <c r="IO551" s="57">
        <f t="shared" si="2172"/>
        <v>10.966170889346465</v>
      </c>
      <c r="IP551" s="58">
        <f t="shared" si="2313"/>
        <v>12.684569867707056</v>
      </c>
      <c r="IQ551" s="58">
        <f t="shared" si="2173"/>
        <v>0.48117414860472574</v>
      </c>
      <c r="IR551" s="58">
        <f t="shared" si="2314"/>
        <v>0.55570802422359777</v>
      </c>
      <c r="IS551" s="58">
        <f t="shared" si="2174"/>
        <v>15.348344586510438</v>
      </c>
      <c r="IT551" s="55">
        <f t="shared" si="2353"/>
        <v>0.71448558035272169</v>
      </c>
      <c r="IU551" s="56">
        <f t="shared" si="2354"/>
        <v>3.1350231022805326E-2</v>
      </c>
      <c r="IV551" s="260">
        <f t="shared" si="2355"/>
        <v>1.1168160412267041</v>
      </c>
      <c r="IW551" s="57">
        <f t="shared" si="2175"/>
        <v>0</v>
      </c>
      <c r="IX551" s="58">
        <f t="shared" si="2315"/>
        <v>0</v>
      </c>
      <c r="IY551" s="58">
        <f t="shared" si="2176"/>
        <v>0</v>
      </c>
      <c r="IZ551" s="58">
        <f t="shared" si="2316"/>
        <v>0</v>
      </c>
      <c r="JA551" s="58">
        <f t="shared" si="2177"/>
        <v>0</v>
      </c>
      <c r="JB551" s="55"/>
      <c r="JC551" s="56"/>
      <c r="JD551" s="260"/>
      <c r="JE551" s="57">
        <f t="shared" si="2178"/>
        <v>0</v>
      </c>
      <c r="JF551" s="58">
        <f t="shared" si="2317"/>
        <v>0</v>
      </c>
      <c r="JG551" s="58">
        <f t="shared" si="2179"/>
        <v>0</v>
      </c>
      <c r="JH551" s="58">
        <f t="shared" si="2318"/>
        <v>0</v>
      </c>
      <c r="JI551" s="58">
        <f t="shared" si="2180"/>
        <v>0</v>
      </c>
      <c r="JJ551" s="55"/>
      <c r="JK551" s="56"/>
      <c r="JL551" s="260"/>
      <c r="JM551" s="57">
        <f t="shared" si="2181"/>
        <v>435.04693484994027</v>
      </c>
      <c r="JN551" s="58">
        <f t="shared" si="2319"/>
        <v>503.21878954092591</v>
      </c>
      <c r="JO551" s="58">
        <f t="shared" si="2182"/>
        <v>29.362190121475226</v>
      </c>
      <c r="JP551" s="58">
        <f t="shared" si="2320"/>
        <v>33.91039337129174</v>
      </c>
      <c r="JQ551" s="58">
        <f t="shared" si="2183"/>
        <v>593.1070011861699</v>
      </c>
      <c r="JR551" s="55">
        <f t="shared" si="2184"/>
        <v>0.73350497293048089</v>
      </c>
      <c r="JS551" s="56">
        <f t="shared" si="2185"/>
        <v>4.9505721670378242E-2</v>
      </c>
      <c r="JT551" s="260">
        <f t="shared" si="2186"/>
        <v>1.1226086655449481</v>
      </c>
      <c r="JU551" s="57">
        <f t="shared" si="2187"/>
        <v>4.2761596455787414</v>
      </c>
      <c r="JV551" s="58">
        <f t="shared" si="2321"/>
        <v>4.9462338620409305</v>
      </c>
      <c r="JW551" s="58">
        <f t="shared" si="2188"/>
        <v>0.11585320019810001</v>
      </c>
      <c r="JX551" s="58">
        <f t="shared" si="2322"/>
        <v>0.13379886090878571</v>
      </c>
      <c r="JY551" s="58">
        <f t="shared" si="2189"/>
        <v>88.027052980000008</v>
      </c>
      <c r="JZ551" s="55">
        <f t="shared" si="2356"/>
        <v>4.8577789450139797E-2</v>
      </c>
      <c r="KA551" s="56">
        <f t="shared" si="2357"/>
        <v>1.3161090400745574E-3</v>
      </c>
      <c r="KB551" s="260">
        <f t="shared" si="2358"/>
        <v>1.0078160048971445</v>
      </c>
      <c r="KC551" s="57">
        <f t="shared" si="2190"/>
        <v>0.14444802530201922</v>
      </c>
      <c r="KD551" s="58">
        <f t="shared" si="2323"/>
        <v>0.16708303086684564</v>
      </c>
      <c r="KE551" s="58">
        <f t="shared" si="2191"/>
        <v>3.9135035594000007E-3</v>
      </c>
      <c r="KF551" s="58">
        <f t="shared" si="2324"/>
        <v>4.5197052607510611E-3</v>
      </c>
      <c r="KG551" s="58">
        <f t="shared" si="2192"/>
        <v>2.9735405200000002</v>
      </c>
      <c r="KH551" s="55">
        <f t="shared" si="2359"/>
        <v>4.8577789450139797E-2</v>
      </c>
      <c r="KI551" s="56">
        <f t="shared" si="2360"/>
        <v>1.3161090400745574E-3</v>
      </c>
      <c r="KJ551" s="260">
        <f t="shared" si="2361"/>
        <v>1.0078160048971445</v>
      </c>
      <c r="KK551" s="57">
        <f t="shared" si="2193"/>
        <v>138.66930727704403</v>
      </c>
      <c r="KL551" s="58">
        <f t="shared" si="2325"/>
        <v>160.39878772735685</v>
      </c>
      <c r="KM551" s="58">
        <f t="shared" si="2194"/>
        <v>6.0966474778764459</v>
      </c>
      <c r="KN551" s="58">
        <f t="shared" si="2326"/>
        <v>7.0410181721995073</v>
      </c>
      <c r="KO551" s="58">
        <f t="shared" si="2195"/>
        <v>180.24154082705849</v>
      </c>
      <c r="KP551" s="55">
        <f t="shared" si="2196"/>
        <v>0.76935265111885076</v>
      </c>
      <c r="KQ551" s="56">
        <f t="shared" si="2197"/>
        <v>3.3824874387454171E-2</v>
      </c>
      <c r="KR551" s="260">
        <f t="shared" si="2198"/>
        <v>1.1257970334729406</v>
      </c>
      <c r="KS551" s="57">
        <f t="shared" si="2199"/>
        <v>81.320691084838444</v>
      </c>
      <c r="KT551" s="58">
        <f t="shared" si="2327"/>
        <v>94.063643377832634</v>
      </c>
      <c r="KU551" s="58">
        <f t="shared" si="2200"/>
        <v>3.574685372765158</v>
      </c>
      <c r="KV551" s="58">
        <f t="shared" si="2328"/>
        <v>4.1284041370064815</v>
      </c>
      <c r="KW551" s="58">
        <f t="shared" si="2201"/>
        <v>106.39618839401429</v>
      </c>
      <c r="KX551" s="55">
        <f t="shared" si="2362"/>
        <v>0.76431958994325633</v>
      </c>
      <c r="KY551" s="56">
        <f t="shared" si="2363"/>
        <v>3.3597870626033303E-2</v>
      </c>
      <c r="KZ551" s="260">
        <f t="shared" si="2364"/>
        <v>1.1249731899040809</v>
      </c>
      <c r="LA551" s="57">
        <f t="shared" si="2202"/>
        <v>320.47035528089191</v>
      </c>
      <c r="LB551" s="58">
        <f t="shared" si="2329"/>
        <v>370.68805995340767</v>
      </c>
      <c r="LC551" s="58">
        <f t="shared" si="2203"/>
        <v>13.861679800567654</v>
      </c>
      <c r="LD551" s="58">
        <f t="shared" si="2330"/>
        <v>16.008854001675584</v>
      </c>
      <c r="LE551" s="58">
        <f t="shared" si="2204"/>
        <v>677.06146164249697</v>
      </c>
      <c r="LF551" s="55">
        <f t="shared" si="2331"/>
        <v>0.47332535292062916</v>
      </c>
      <c r="LG551" s="56">
        <f t="shared" si="2332"/>
        <v>2.0473296127267865E-2</v>
      </c>
      <c r="LH551" s="260">
        <f t="shared" si="2333"/>
        <v>1.0773413963727763</v>
      </c>
      <c r="LI551" s="57">
        <f t="shared" si="2205"/>
        <v>180.19343429260181</v>
      </c>
      <c r="LJ551" s="58">
        <f t="shared" si="2334"/>
        <v>208.42974544625253</v>
      </c>
      <c r="LK551" s="58">
        <f t="shared" si="2206"/>
        <v>7.9164376186602734</v>
      </c>
      <c r="LL551" s="58">
        <f t="shared" si="2335"/>
        <v>9.1426938057907492</v>
      </c>
      <c r="LM551" s="58">
        <f t="shared" si="2207"/>
        <v>240.88217639212758</v>
      </c>
      <c r="LN551" s="55">
        <f t="shared" si="2365"/>
        <v>0.74805631944834428</v>
      </c>
      <c r="LO551" s="56">
        <f t="shared" si="2366"/>
        <v>3.2864356081594236E-2</v>
      </c>
      <c r="LP551" s="260">
        <f t="shared" si="2367"/>
        <v>1.1223111140145945</v>
      </c>
      <c r="LQ551" s="57">
        <f t="shared" si="2208"/>
        <v>4.3436640066666643E-2</v>
      </c>
      <c r="LR551" s="58">
        <f t="shared" si="2336"/>
        <v>5.0243161565113312E-2</v>
      </c>
      <c r="LS551" s="58">
        <f t="shared" si="2209"/>
        <v>1.1768208333333328E-3</v>
      </c>
      <c r="LT551" s="58">
        <f t="shared" si="2337"/>
        <v>1.359110380416666E-3</v>
      </c>
      <c r="LU551" s="58">
        <f t="shared" si="2210"/>
        <v>0.89416666666666633</v>
      </c>
      <c r="LV551" s="55">
        <f t="shared" si="2368"/>
        <v>4.857778945013979E-2</v>
      </c>
      <c r="LW551" s="56">
        <f t="shared" si="2369"/>
        <v>1.3161090400745572E-3</v>
      </c>
      <c r="LX551" s="260">
        <f t="shared" si="2370"/>
        <v>1.0078160048971445</v>
      </c>
      <c r="LY551" s="57">
        <f t="shared" si="2211"/>
        <v>8.8422859680658838</v>
      </c>
      <c r="LZ551" s="58">
        <f t="shared" si="2338"/>
        <v>10.227872179261809</v>
      </c>
      <c r="MA551" s="58">
        <f t="shared" si="2212"/>
        <v>0.23956241379490001</v>
      </c>
      <c r="MB551" s="58">
        <f t="shared" si="2339"/>
        <v>0.27667063169173001</v>
      </c>
      <c r="MC551" s="58">
        <f t="shared" si="2213"/>
        <v>182.02307278095239</v>
      </c>
      <c r="MD551" s="55">
        <f t="shared" si="2371"/>
        <v>4.8577830452882977E-2</v>
      </c>
      <c r="ME551" s="56">
        <f t="shared" si="2372"/>
        <v>1.3161101509542737E-3</v>
      </c>
      <c r="MF551" s="260">
        <f t="shared" si="2373"/>
        <v>1.0078160114943495</v>
      </c>
      <c r="MG551" s="57">
        <f t="shared" si="2214"/>
        <v>0</v>
      </c>
      <c r="MH551" s="58">
        <f t="shared" si="2340"/>
        <v>0</v>
      </c>
      <c r="MI551" s="58">
        <f t="shared" si="2215"/>
        <v>0</v>
      </c>
      <c r="MJ551" s="58">
        <f t="shared" si="2341"/>
        <v>0</v>
      </c>
      <c r="MK551" s="58">
        <f t="shared" si="2216"/>
        <v>0</v>
      </c>
      <c r="ML551" s="55"/>
      <c r="MM551" s="56"/>
      <c r="MN551" s="260"/>
      <c r="MO551" s="59">
        <v>2.8439244031397752</v>
      </c>
      <c r="MP551" s="60">
        <v>2.8439244031397752</v>
      </c>
      <c r="MQ551" s="60">
        <v>2.3292999999999995</v>
      </c>
      <c r="MR551" s="61">
        <v>2.5827999999999993</v>
      </c>
      <c r="MS551" s="59">
        <f t="shared" si="2217"/>
        <v>1.0947678436125943</v>
      </c>
      <c r="MT551" s="60">
        <f>GX551</f>
        <v>1.0947678436125943</v>
      </c>
      <c r="MU551" s="60">
        <f t="shared" si="2342"/>
        <v>1.0976301888636277</v>
      </c>
      <c r="MV551" s="61">
        <f t="shared" si="2374"/>
        <v>1.1002715522694659</v>
      </c>
      <c r="MW551" s="66">
        <f t="shared" si="2343"/>
        <v>3.1134369862225659</v>
      </c>
      <c r="MX551" s="67">
        <f t="shared" si="2375"/>
        <v>3.1134369862225659</v>
      </c>
      <c r="MY551" s="67">
        <f t="shared" si="2344"/>
        <v>2.5567099989200477</v>
      </c>
      <c r="MZ551" s="261">
        <f t="shared" si="2376"/>
        <v>2.8417813652015758</v>
      </c>
      <c r="NA551" s="59">
        <f t="shared" si="2218"/>
        <v>1.0948385845748378</v>
      </c>
      <c r="NB551" s="60">
        <f>NF551/J551</f>
        <v>1.0948385845748378</v>
      </c>
      <c r="NC551" s="60">
        <f t="shared" si="2219"/>
        <v>1.097586977773896</v>
      </c>
      <c r="ND551" s="262">
        <f>NH551/L551</f>
        <v>1.1002364948031316</v>
      </c>
      <c r="NE551" s="62">
        <f t="shared" si="2220"/>
        <v>3.1136381681713923</v>
      </c>
      <c r="NF551" s="63">
        <f>NE551+NQ551+NR551+OB551</f>
        <v>3.1136381681713923</v>
      </c>
      <c r="NG551" s="63">
        <f t="shared" si="2221"/>
        <v>2.5566093473287355</v>
      </c>
      <c r="NH551" s="64">
        <f>NG551+NM551</f>
        <v>2.8416908187775274</v>
      </c>
      <c r="NI551" s="238">
        <f t="shared" si="2377"/>
        <v>-2.0118194882634555E-4</v>
      </c>
      <c r="NJ551" s="238">
        <f t="shared" si="2378"/>
        <v>-2.0118194882634555E-4</v>
      </c>
      <c r="NK551" s="238">
        <f t="shared" si="2379"/>
        <v>1.0065159131222856E-4</v>
      </c>
      <c r="NL551" s="238">
        <f t="shared" si="2380"/>
        <v>9.054642404837665E-5</v>
      </c>
      <c r="NM551" s="239">
        <f t="shared" si="2222"/>
        <v>0.28508147144879203</v>
      </c>
      <c r="NN551" s="240">
        <f t="shared" si="2223"/>
        <v>0.38917971564826181</v>
      </c>
      <c r="NO551" s="240">
        <f>O551*IN551+0.005</f>
        <v>0.27194734939386489</v>
      </c>
      <c r="NP551" s="240">
        <f t="shared" si="2224"/>
        <v>1.6305514201909881E-2</v>
      </c>
      <c r="NQ551" s="240">
        <f t="shared" si="2394"/>
        <v>0</v>
      </c>
      <c r="NR551" s="240">
        <f t="shared" si="2225"/>
        <v>0</v>
      </c>
      <c r="NS551" s="240">
        <f t="shared" si="2226"/>
        <v>0.62944667877105231</v>
      </c>
      <c r="NT551" s="240">
        <f t="shared" si="2227"/>
        <v>8.4454981210380711E-2</v>
      </c>
      <c r="NU551" s="240">
        <f t="shared" si="2228"/>
        <v>2.9226664142017189E-3</v>
      </c>
      <c r="NV551" s="240">
        <f t="shared" si="2229"/>
        <v>0.19318677094395661</v>
      </c>
      <c r="NW551" s="240">
        <f t="shared" si="2230"/>
        <v>0.1139597841372834</v>
      </c>
      <c r="NX551" s="240">
        <f t="shared" si="2231"/>
        <v>0.69434652996225421</v>
      </c>
      <c r="NY551" s="240">
        <f t="shared" si="2232"/>
        <v>0.25734593844354653</v>
      </c>
      <c r="NZ551" s="240">
        <f t="shared" si="2233"/>
        <v>8.0625280391771563E-4</v>
      </c>
      <c r="OA551" s="240">
        <f t="shared" si="2234"/>
        <v>0.17465451479197078</v>
      </c>
      <c r="OB551" s="241">
        <f t="shared" si="2235"/>
        <v>0</v>
      </c>
      <c r="OC551" s="4"/>
      <c r="OD551" s="4"/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136"/>
      <c r="OP551" s="13"/>
      <c r="OQ551" s="13"/>
      <c r="OR551" s="13"/>
      <c r="OS551" s="13"/>
      <c r="OT551" s="13"/>
    </row>
    <row r="552" spans="1:410" ht="15" customHeight="1">
      <c r="A552" s="242">
        <v>533</v>
      </c>
      <c r="B552" s="49" t="s">
        <v>602</v>
      </c>
      <c r="C552" s="50">
        <v>1</v>
      </c>
      <c r="D552" s="51">
        <v>151.30000000000001</v>
      </c>
      <c r="E552" s="52">
        <v>151.30000000000001</v>
      </c>
      <c r="F552" s="52"/>
      <c r="G552" s="52"/>
      <c r="H552" s="53"/>
      <c r="I552" s="57">
        <v>1.0169092958796262</v>
      </c>
      <c r="J552" s="58"/>
      <c r="K552" s="58">
        <v>0.80859999999999976</v>
      </c>
      <c r="L552" s="243"/>
      <c r="M552" s="1">
        <v>0</v>
      </c>
      <c r="N552" s="2">
        <v>0</v>
      </c>
      <c r="O552" s="2">
        <v>0.20830929587962638</v>
      </c>
      <c r="P552" s="2">
        <v>0</v>
      </c>
      <c r="Q552" s="2">
        <v>0</v>
      </c>
      <c r="R552" s="2">
        <v>0</v>
      </c>
      <c r="S552" s="2">
        <v>0.24099999999999999</v>
      </c>
      <c r="T552" s="2">
        <v>0</v>
      </c>
      <c r="U552" s="2">
        <v>0</v>
      </c>
      <c r="V552" s="2">
        <v>4.3799999999999999E-2</v>
      </c>
      <c r="W552" s="2">
        <v>0</v>
      </c>
      <c r="X552" s="2">
        <v>0.35510000000000003</v>
      </c>
      <c r="Y552" s="2">
        <v>0</v>
      </c>
      <c r="Z552" s="2">
        <v>7.4000000000000003E-3</v>
      </c>
      <c r="AA552" s="2">
        <v>0.1613</v>
      </c>
      <c r="AB552" s="3">
        <v>0</v>
      </c>
      <c r="AC552" s="244">
        <v>0</v>
      </c>
      <c r="AD552" s="108">
        <v>0</v>
      </c>
      <c r="AE552" s="108">
        <v>0</v>
      </c>
      <c r="AF552" s="108">
        <f t="shared" si="2236"/>
        <v>0</v>
      </c>
      <c r="AG552" s="108">
        <f t="shared" si="2237"/>
        <v>0</v>
      </c>
      <c r="AH552" s="108">
        <v>0</v>
      </c>
      <c r="AI552" s="108">
        <v>0</v>
      </c>
      <c r="AJ552" s="108">
        <f t="shared" si="2238"/>
        <v>0</v>
      </c>
      <c r="AK552" s="108">
        <f t="shared" si="2239"/>
        <v>0</v>
      </c>
      <c r="AL552" s="108">
        <v>0</v>
      </c>
      <c r="AM552" s="245">
        <v>0</v>
      </c>
      <c r="AN552" s="244">
        <v>0</v>
      </c>
      <c r="AO552" s="108">
        <v>0</v>
      </c>
      <c r="AP552" s="108">
        <v>0</v>
      </c>
      <c r="AQ552" s="108">
        <f t="shared" si="2240"/>
        <v>0</v>
      </c>
      <c r="AR552" s="108">
        <f t="shared" si="2241"/>
        <v>0</v>
      </c>
      <c r="AS552" s="246">
        <v>0</v>
      </c>
      <c r="AT552" s="247">
        <v>0</v>
      </c>
      <c r="AU552" s="108">
        <v>0</v>
      </c>
      <c r="AV552" s="108">
        <f t="shared" si="2242"/>
        <v>0</v>
      </c>
      <c r="AW552" s="108">
        <f t="shared" si="2243"/>
        <v>0</v>
      </c>
      <c r="AX552" s="108">
        <v>0</v>
      </c>
      <c r="AY552" s="245">
        <v>0</v>
      </c>
      <c r="AZ552" s="248">
        <v>4</v>
      </c>
      <c r="BA552" s="108">
        <v>20.388666666666662</v>
      </c>
      <c r="BB552" s="108">
        <v>2.1262462985055999</v>
      </c>
      <c r="BC552" s="109">
        <v>1.7009970388044799</v>
      </c>
      <c r="BD552" s="109">
        <v>0.42524925970111993</v>
      </c>
      <c r="BE552" s="108">
        <v>0.79734249999999995</v>
      </c>
      <c r="BF552" s="109">
        <v>0.63787400000000005</v>
      </c>
      <c r="BG552" s="109">
        <v>0.1594684999999999</v>
      </c>
      <c r="BH552" s="108">
        <v>1.7017946489575748</v>
      </c>
      <c r="BI552" s="109">
        <f t="shared" si="2244"/>
        <v>0.99600595060610186</v>
      </c>
      <c r="BJ552" s="108">
        <f t="shared" si="2245"/>
        <v>3.2921217484084289E-2</v>
      </c>
      <c r="BK552" s="108">
        <v>1.2507025057064918</v>
      </c>
      <c r="BL552" s="245">
        <v>31.51770314380359</v>
      </c>
      <c r="BM552" s="244">
        <v>0</v>
      </c>
      <c r="BN552" s="108">
        <v>0</v>
      </c>
      <c r="BO552" s="108">
        <v>0</v>
      </c>
      <c r="BP552" s="108">
        <f t="shared" si="2246"/>
        <v>0</v>
      </c>
      <c r="BQ552" s="108">
        <f t="shared" si="2247"/>
        <v>0</v>
      </c>
      <c r="BR552" s="108">
        <v>0</v>
      </c>
      <c r="BS552" s="108">
        <v>0</v>
      </c>
      <c r="BT552" s="108">
        <f t="shared" si="2248"/>
        <v>0</v>
      </c>
      <c r="BU552" s="108">
        <f t="shared" si="2249"/>
        <v>0</v>
      </c>
      <c r="BV552" s="108">
        <v>0</v>
      </c>
      <c r="BW552" s="245">
        <v>0</v>
      </c>
      <c r="BX552" s="107">
        <v>0</v>
      </c>
      <c r="BY552" s="108">
        <v>0</v>
      </c>
      <c r="BZ552" s="109">
        <f t="shared" si="2250"/>
        <v>0</v>
      </c>
      <c r="CA552" s="109">
        <f t="shared" si="2251"/>
        <v>0</v>
      </c>
      <c r="CB552" s="108">
        <v>0</v>
      </c>
      <c r="CC552" s="110">
        <v>0</v>
      </c>
      <c r="CD552" s="244">
        <v>0</v>
      </c>
      <c r="CE552" s="108">
        <v>0</v>
      </c>
      <c r="CF552" s="109">
        <f t="shared" si="2252"/>
        <v>0</v>
      </c>
      <c r="CG552" s="109">
        <f t="shared" si="2253"/>
        <v>0</v>
      </c>
      <c r="CH552" s="108">
        <v>0</v>
      </c>
      <c r="CI552" s="245">
        <v>0</v>
      </c>
      <c r="CJ552" s="249">
        <v>14.114661363913427</v>
      </c>
      <c r="CK552" s="250">
        <v>3.1052255000609539</v>
      </c>
      <c r="CL552" s="250">
        <v>2.4058730300848938</v>
      </c>
      <c r="CM552" s="251">
        <v>2.4058730300848938</v>
      </c>
      <c r="CN552" s="252">
        <f t="shared" si="2141"/>
        <v>1.1727428085148814</v>
      </c>
      <c r="CO552" s="250">
        <v>9.4999151749660236</v>
      </c>
      <c r="CP552" s="252">
        <f t="shared" si="2254"/>
        <v>0.94024460452708725</v>
      </c>
      <c r="CQ552" s="250">
        <v>2.9729034548538675</v>
      </c>
      <c r="CR552" s="250">
        <v>2.1261742800388466</v>
      </c>
      <c r="CS552" s="252">
        <f t="shared" si="2255"/>
        <v>4.1130841447351491E-2</v>
      </c>
      <c r="CT552" s="252">
        <f t="shared" si="2256"/>
        <v>1.2443817685297758</v>
      </c>
      <c r="CU552" s="250">
        <f t="shared" si="2142"/>
        <v>31.251849349064145</v>
      </c>
      <c r="CV552" s="245">
        <f t="shared" si="2257"/>
        <v>39.377330179820824</v>
      </c>
      <c r="CW552" s="244">
        <v>0</v>
      </c>
      <c r="CX552" s="108">
        <v>0</v>
      </c>
      <c r="CY552" s="108">
        <f t="shared" si="2258"/>
        <v>0</v>
      </c>
      <c r="CZ552" s="108">
        <f t="shared" si="2259"/>
        <v>0</v>
      </c>
      <c r="DA552" s="108">
        <v>0</v>
      </c>
      <c r="DB552" s="245">
        <v>0</v>
      </c>
      <c r="DC552" s="244">
        <v>0</v>
      </c>
      <c r="DD552" s="108">
        <v>0</v>
      </c>
      <c r="DE552" s="108">
        <f t="shared" si="2260"/>
        <v>0</v>
      </c>
      <c r="DF552" s="108">
        <f t="shared" si="2261"/>
        <v>0</v>
      </c>
      <c r="DG552" s="108">
        <v>0</v>
      </c>
      <c r="DH552" s="245">
        <v>0</v>
      </c>
      <c r="DI552" s="107">
        <v>2.5649548893999996</v>
      </c>
      <c r="DJ552" s="108">
        <v>0.56429007566799994</v>
      </c>
      <c r="DK552" s="108">
        <v>4.2344349235583313E-2</v>
      </c>
      <c r="DL552" s="108">
        <v>1.7263505831753381</v>
      </c>
      <c r="DM552" s="108">
        <f t="shared" si="2262"/>
        <v>0.17086382261919592</v>
      </c>
      <c r="DN552" s="108">
        <f t="shared" si="2263"/>
        <v>0.54024415149889027</v>
      </c>
      <c r="DO552" s="108">
        <v>0.35754961251596118</v>
      </c>
      <c r="DP552" s="108">
        <f t="shared" si="2264"/>
        <v>6.9167972541212697E-3</v>
      </c>
      <c r="DQ552" s="108">
        <f t="shared" si="2265"/>
        <v>0.20926234661799156</v>
      </c>
      <c r="DR552" s="108">
        <v>0.26277447549974414</v>
      </c>
      <c r="DS552" s="110">
        <v>6.6219167825935514</v>
      </c>
      <c r="DT552" s="244">
        <v>0</v>
      </c>
      <c r="DU552" s="108">
        <v>0</v>
      </c>
      <c r="DV552" s="108">
        <v>0</v>
      </c>
      <c r="DW552" s="108">
        <f t="shared" si="2266"/>
        <v>0</v>
      </c>
      <c r="DX552" s="108">
        <f t="shared" si="2267"/>
        <v>0</v>
      </c>
      <c r="DY552" s="108">
        <v>0</v>
      </c>
      <c r="DZ552" s="108">
        <v>0</v>
      </c>
      <c r="EA552" s="108"/>
      <c r="EB552" s="108">
        <v>0</v>
      </c>
      <c r="EC552" s="108">
        <f t="shared" si="2268"/>
        <v>0</v>
      </c>
      <c r="ED552" s="108">
        <f t="shared" si="2269"/>
        <v>0</v>
      </c>
      <c r="EE552" s="108">
        <v>0</v>
      </c>
      <c r="EF552" s="245">
        <v>0</v>
      </c>
      <c r="EG552" s="249">
        <v>8.9148811111110806</v>
      </c>
      <c r="EH552" s="250">
        <v>1.96127384444444</v>
      </c>
      <c r="EI552" s="250">
        <v>22.865282222222199</v>
      </c>
      <c r="EJ552" s="250">
        <v>6.0001874764766496</v>
      </c>
      <c r="EK552" s="250">
        <f t="shared" si="2270"/>
        <v>0.59386255529679999</v>
      </c>
      <c r="EL552" s="250">
        <v>1.8776986688886028</v>
      </c>
      <c r="EM552" s="250">
        <v>2.9011385997605701</v>
      </c>
      <c r="EN552" s="250">
        <f t="shared" si="2271"/>
        <v>5.6122526212368233E-2</v>
      </c>
      <c r="EO552" s="250">
        <f t="shared" si="2272"/>
        <v>1.6979435860046694</v>
      </c>
      <c r="EP552" s="250">
        <v>42.642763254014938</v>
      </c>
      <c r="EQ552" s="245">
        <v>53.729881700058819</v>
      </c>
      <c r="ER552" s="244">
        <v>0</v>
      </c>
      <c r="ES552" s="108">
        <v>0</v>
      </c>
      <c r="ET552" s="108">
        <v>0</v>
      </c>
      <c r="EU552" s="108">
        <f t="shared" si="2273"/>
        <v>0</v>
      </c>
      <c r="EV552" s="108">
        <f t="shared" si="2274"/>
        <v>0</v>
      </c>
      <c r="EW552" s="108">
        <v>0</v>
      </c>
      <c r="EX552" s="108">
        <v>0</v>
      </c>
      <c r="EY552" s="108">
        <f t="shared" si="2275"/>
        <v>0</v>
      </c>
      <c r="EZ552" s="108">
        <f t="shared" si="2276"/>
        <v>0</v>
      </c>
      <c r="FA552" s="108">
        <v>0</v>
      </c>
      <c r="FB552" s="245">
        <v>0</v>
      </c>
      <c r="FC552" s="244">
        <v>0.83333333333333293</v>
      </c>
      <c r="FD552" s="108">
        <v>6.0833333333333302E-2</v>
      </c>
      <c r="FE552" s="108">
        <f t="shared" si="2277"/>
        <v>1.1768208333333328E-3</v>
      </c>
      <c r="FF552" s="108">
        <f t="shared" si="2278"/>
        <v>3.5603803333333316E-2</v>
      </c>
      <c r="FG552" s="108">
        <v>4.4708333333333301E-2</v>
      </c>
      <c r="FH552" s="245">
        <v>1.1266499999999995</v>
      </c>
      <c r="FI552" s="244">
        <v>18.0565</v>
      </c>
      <c r="FJ552" s="108">
        <v>1.3181244999999999</v>
      </c>
      <c r="FK552" s="108">
        <f t="shared" si="2279"/>
        <v>2.54991184525E-2</v>
      </c>
      <c r="FL552" s="108">
        <f t="shared" si="2280"/>
        <v>0.77145608986600001</v>
      </c>
      <c r="FM552" s="108">
        <v>0.96850000000000003</v>
      </c>
      <c r="FN552" s="245">
        <v>24.411749399999998</v>
      </c>
      <c r="FO552" s="244">
        <v>0</v>
      </c>
      <c r="FP552" s="108">
        <v>0</v>
      </c>
      <c r="FQ552" s="108">
        <f t="shared" si="2281"/>
        <v>0</v>
      </c>
      <c r="FR552" s="108">
        <f t="shared" si="2282"/>
        <v>0</v>
      </c>
      <c r="FS552" s="108">
        <v>0</v>
      </c>
      <c r="FT552" s="110">
        <v>0</v>
      </c>
      <c r="FU552" s="253">
        <f t="shared" si="2143"/>
        <v>31.225286784597905</v>
      </c>
      <c r="FV552" s="254">
        <f t="shared" si="2144"/>
        <v>25.558807886062247</v>
      </c>
      <c r="FW552" s="254">
        <f t="shared" si="2145"/>
        <v>3.511613847319361</v>
      </c>
      <c r="FX552" s="254">
        <f t="shared" si="2146"/>
        <v>20.388666666666662</v>
      </c>
      <c r="FY552" s="254">
        <f t="shared" si="2147"/>
        <v>0</v>
      </c>
      <c r="FZ552" s="254">
        <f t="shared" si="2148"/>
        <v>0</v>
      </c>
      <c r="GA552" s="254">
        <f t="shared" si="2283"/>
        <v>0</v>
      </c>
      <c r="GB552" s="254">
        <f t="shared" si="2284"/>
        <v>0</v>
      </c>
      <c r="GC552" s="254">
        <f t="shared" si="2285"/>
        <v>18.0565</v>
      </c>
      <c r="GD552" s="254">
        <f t="shared" si="2286"/>
        <v>0</v>
      </c>
      <c r="GE552" s="254">
        <f t="shared" si="2149"/>
        <v>17.22645323461801</v>
      </c>
      <c r="GF552" s="255">
        <f t="shared" si="2150"/>
        <v>6.5768324557944595</v>
      </c>
      <c r="GG552" s="255">
        <f t="shared" si="2151"/>
        <v>1.7049709824430832</v>
      </c>
      <c r="GH552" s="254">
        <f t="shared" si="2152"/>
        <v>8.4656149746062859</v>
      </c>
      <c r="GI552" s="255">
        <f t="shared" si="2153"/>
        <v>6.0446773248486032</v>
      </c>
      <c r="GJ552" s="256">
        <f t="shared" si="2154"/>
        <v>0.16376732168375863</v>
      </c>
      <c r="GK552" s="253">
        <f t="shared" si="2287"/>
        <v>124.43294339387046</v>
      </c>
      <c r="GL552" s="257">
        <f t="shared" si="2288"/>
        <v>156.78550867627681</v>
      </c>
      <c r="GM552" s="221">
        <f t="shared" si="2289"/>
        <v>156.78550867627681</v>
      </c>
      <c r="GN552" s="222">
        <f t="shared" si="2290"/>
        <v>55.246963672203613</v>
      </c>
      <c r="GO552" s="222">
        <f t="shared" si="2291"/>
        <v>6.7792437108222163</v>
      </c>
      <c r="GP552" s="55">
        <f t="shared" si="2292"/>
        <v>0.35237289554785889</v>
      </c>
      <c r="GQ552" s="56">
        <f t="shared" si="2293"/>
        <v>4.3238968754565663E-2</v>
      </c>
      <c r="GR552" s="258">
        <f t="shared" si="2294"/>
        <v>1.0619145489924318</v>
      </c>
      <c r="GS552" s="227">
        <f t="shared" si="2395"/>
        <v>156.78550867627681</v>
      </c>
      <c r="GT552" s="222">
        <f t="shared" si="2388"/>
        <v>55.246963672203613</v>
      </c>
      <c r="GU552" s="222">
        <f t="shared" si="2389"/>
        <v>6.7792437108222163</v>
      </c>
      <c r="GV552" s="37">
        <f t="shared" si="2345"/>
        <v>0.35237289554785889</v>
      </c>
      <c r="GW552" s="228">
        <f t="shared" si="2346"/>
        <v>4.3238968754565663E-2</v>
      </c>
      <c r="GX552" s="258">
        <f t="shared" si="2295"/>
        <v>1.0619145489924318</v>
      </c>
      <c r="GY552" s="221">
        <f t="shared" si="2381"/>
        <v>125.26780553247322</v>
      </c>
      <c r="GZ552" s="222">
        <f t="shared" si="2296"/>
        <v>53.715903324931915</v>
      </c>
      <c r="HA552" s="222">
        <f t="shared" si="2297"/>
        <v>3.7907854678986257</v>
      </c>
      <c r="HB552" s="55">
        <f t="shared" si="2298"/>
        <v>0.42880852822960264</v>
      </c>
      <c r="HC552" s="56">
        <f t="shared" si="2299"/>
        <v>3.0261450272759342E-2</v>
      </c>
      <c r="HD552" s="258">
        <f t="shared" si="2300"/>
        <v>1.0718817950208293</v>
      </c>
      <c r="HE552" s="221">
        <f t="shared" si="2301"/>
        <v>125.26780553247322</v>
      </c>
      <c r="HF552" s="222">
        <f t="shared" si="2302"/>
        <v>53.715903324931915</v>
      </c>
      <c r="HG552" s="222">
        <f t="shared" si="2303"/>
        <v>3.7907854678986257</v>
      </c>
      <c r="HH552" s="55">
        <f t="shared" si="2304"/>
        <v>0.42880852822960264</v>
      </c>
      <c r="HI552" s="56">
        <f t="shared" si="2305"/>
        <v>3.0261450272759342E-2</v>
      </c>
      <c r="HJ552" s="259">
        <f t="shared" si="2306"/>
        <v>1.0718817950208293</v>
      </c>
      <c r="HK552" s="54">
        <f t="shared" si="2156"/>
        <v>1.0798707763002247</v>
      </c>
      <c r="HL552" s="55">
        <f t="shared" si="2157"/>
        <v>0</v>
      </c>
      <c r="HM552" s="55">
        <f t="shared" si="2158"/>
        <v>0.86672361945384224</v>
      </c>
      <c r="HN552" s="56">
        <f t="shared" si="2159"/>
        <v>0</v>
      </c>
      <c r="HQ552" s="57">
        <f t="shared" si="2160"/>
        <v>0</v>
      </c>
      <c r="HR552" s="58">
        <f t="shared" si="2307"/>
        <v>0</v>
      </c>
      <c r="HS552" s="58">
        <f t="shared" si="2161"/>
        <v>0</v>
      </c>
      <c r="HT552" s="58">
        <f t="shared" si="2308"/>
        <v>0</v>
      </c>
      <c r="HU552" s="58">
        <f t="shared" si="2162"/>
        <v>0</v>
      </c>
      <c r="HV552" s="55"/>
      <c r="HW552" s="56"/>
      <c r="HX552" s="260"/>
      <c r="HY552" s="57">
        <f t="shared" si="2163"/>
        <v>0</v>
      </c>
      <c r="HZ552" s="58">
        <f t="shared" si="2309"/>
        <v>0</v>
      </c>
      <c r="IA552" s="58">
        <f t="shared" si="2164"/>
        <v>0</v>
      </c>
      <c r="IB552" s="58">
        <f t="shared" si="2310"/>
        <v>0</v>
      </c>
      <c r="IC552" s="58">
        <f t="shared" si="2165"/>
        <v>0</v>
      </c>
      <c r="ID552" s="55"/>
      <c r="IE552" s="56"/>
      <c r="IF552" s="260"/>
      <c r="IG552" s="57">
        <f t="shared" si="2166"/>
        <v>1.2151272597394442</v>
      </c>
      <c r="IH552" s="58">
        <f t="shared" si="2311"/>
        <v>1.4055377013406152</v>
      </c>
      <c r="II552" s="58">
        <f t="shared" si="2167"/>
        <v>2.3717922562885643</v>
      </c>
      <c r="IJ552" s="58">
        <f t="shared" si="2312"/>
        <v>2.7391828767876629</v>
      </c>
      <c r="IK552" s="58">
        <f t="shared" si="2168"/>
        <v>25.014050114129834</v>
      </c>
      <c r="IL552" s="55">
        <f t="shared" si="2169"/>
        <v>4.857778945013979E-2</v>
      </c>
      <c r="IM552" s="56">
        <f t="shared" si="2170"/>
        <v>9.4818401876823458E-2</v>
      </c>
      <c r="IN552" s="260">
        <f t="shared" si="2171"/>
        <v>1.0222995100575569</v>
      </c>
      <c r="IO552" s="57">
        <f t="shared" si="2172"/>
        <v>0</v>
      </c>
      <c r="IP552" s="58">
        <f t="shared" si="2313"/>
        <v>0</v>
      </c>
      <c r="IQ552" s="58">
        <f t="shared" si="2173"/>
        <v>0</v>
      </c>
      <c r="IR552" s="58">
        <f t="shared" si="2314"/>
        <v>0</v>
      </c>
      <c r="IS552" s="58">
        <f t="shared" si="2174"/>
        <v>0</v>
      </c>
      <c r="IT552" s="55"/>
      <c r="IU552" s="56"/>
      <c r="IV552" s="260"/>
      <c r="IW552" s="57">
        <f t="shared" si="2175"/>
        <v>0</v>
      </c>
      <c r="IX552" s="58">
        <f t="shared" si="2315"/>
        <v>0</v>
      </c>
      <c r="IY552" s="58">
        <f t="shared" si="2176"/>
        <v>0</v>
      </c>
      <c r="IZ552" s="58">
        <f t="shared" si="2316"/>
        <v>0</v>
      </c>
      <c r="JA552" s="58">
        <f t="shared" si="2177"/>
        <v>0</v>
      </c>
      <c r="JB552" s="55"/>
      <c r="JC552" s="56"/>
      <c r="JD552" s="260"/>
      <c r="JE552" s="57">
        <f t="shared" si="2178"/>
        <v>0</v>
      </c>
      <c r="JF552" s="58">
        <f t="shared" si="2317"/>
        <v>0</v>
      </c>
      <c r="JG552" s="58">
        <f t="shared" si="2179"/>
        <v>0</v>
      </c>
      <c r="JH552" s="58">
        <f t="shared" si="2318"/>
        <v>0</v>
      </c>
      <c r="JI552" s="58">
        <f t="shared" si="2180"/>
        <v>0</v>
      </c>
      <c r="JJ552" s="55"/>
      <c r="JK552" s="56"/>
      <c r="JL552" s="260"/>
      <c r="JM552" s="57">
        <f t="shared" si="2181"/>
        <v>22.364974836502427</v>
      </c>
      <c r="JN552" s="58">
        <f t="shared" si="2319"/>
        <v>25.869566393382357</v>
      </c>
      <c r="JO552" s="58">
        <f t="shared" si="2182"/>
        <v>2.1541182544893203</v>
      </c>
      <c r="JP552" s="58">
        <f t="shared" si="2320"/>
        <v>2.4877911721097159</v>
      </c>
      <c r="JQ552" s="58">
        <f t="shared" si="2183"/>
        <v>31.251849349064145</v>
      </c>
      <c r="JR552" s="55">
        <f t="shared" si="2184"/>
        <v>0.71563684397359217</v>
      </c>
      <c r="JS552" s="56">
        <f t="shared" si="2185"/>
        <v>6.8927705059279212E-2</v>
      </c>
      <c r="JT552" s="260">
        <f t="shared" si="2186"/>
        <v>1.1228171949643442</v>
      </c>
      <c r="JU552" s="57">
        <f t="shared" si="2187"/>
        <v>0</v>
      </c>
      <c r="JV552" s="58">
        <f t="shared" si="2321"/>
        <v>0</v>
      </c>
      <c r="JW552" s="58">
        <f t="shared" si="2188"/>
        <v>0</v>
      </c>
      <c r="JX552" s="58">
        <f t="shared" si="2322"/>
        <v>0</v>
      </c>
      <c r="JY552" s="58">
        <f t="shared" si="2189"/>
        <v>0</v>
      </c>
      <c r="JZ552" s="55"/>
      <c r="KA552" s="56"/>
      <c r="KB552" s="260"/>
      <c r="KC552" s="57">
        <f t="shared" si="2190"/>
        <v>0</v>
      </c>
      <c r="KD552" s="58">
        <f t="shared" si="2323"/>
        <v>0</v>
      </c>
      <c r="KE552" s="58">
        <f t="shared" si="2191"/>
        <v>0</v>
      </c>
      <c r="KF552" s="58">
        <f t="shared" si="2324"/>
        <v>0</v>
      </c>
      <c r="KG552" s="58">
        <f t="shared" si="2192"/>
        <v>0</v>
      </c>
      <c r="KH552" s="55"/>
      <c r="KI552" s="56"/>
      <c r="KJ552" s="260"/>
      <c r="KK552" s="57">
        <f t="shared" si="2193"/>
        <v>4.0436428927705954</v>
      </c>
      <c r="KL552" s="58">
        <f t="shared" si="2325"/>
        <v>4.6772817340677477</v>
      </c>
      <c r="KM552" s="58">
        <f t="shared" si="2194"/>
        <v>0.1777806198733172</v>
      </c>
      <c r="KN552" s="58">
        <f t="shared" si="2326"/>
        <v>0.20531883789169403</v>
      </c>
      <c r="KO552" s="58">
        <f t="shared" si="2195"/>
        <v>5.2554895099948817</v>
      </c>
      <c r="KP552" s="55">
        <f t="shared" si="2196"/>
        <v>0.76941317932048037</v>
      </c>
      <c r="KQ552" s="56">
        <f t="shared" si="2197"/>
        <v>3.3827604362108285E-2</v>
      </c>
      <c r="KR552" s="260">
        <f t="shared" si="2198"/>
        <v>1.1258069411152098</v>
      </c>
      <c r="KS552" s="57">
        <f t="shared" si="2199"/>
        <v>0</v>
      </c>
      <c r="KT552" s="58">
        <f t="shared" si="2327"/>
        <v>0</v>
      </c>
      <c r="KU552" s="58">
        <f t="shared" si="2200"/>
        <v>0</v>
      </c>
      <c r="KV552" s="58">
        <f t="shared" si="2328"/>
        <v>0</v>
      </c>
      <c r="KW552" s="58">
        <f t="shared" si="2201"/>
        <v>0</v>
      </c>
      <c r="KX552" s="55"/>
      <c r="KY552" s="56"/>
      <c r="KZ552" s="260"/>
      <c r="LA552" s="57">
        <f t="shared" si="2202"/>
        <v>15.238438506525313</v>
      </c>
      <c r="LB552" s="58">
        <f t="shared" si="2329"/>
        <v>17.626301820497829</v>
      </c>
      <c r="LC552" s="58">
        <f t="shared" si="2203"/>
        <v>0.64998508150916823</v>
      </c>
      <c r="LD552" s="58">
        <f t="shared" si="2330"/>
        <v>0.75066777063493839</v>
      </c>
      <c r="LE552" s="58">
        <f t="shared" si="2204"/>
        <v>42.642763254014938</v>
      </c>
      <c r="LF552" s="55">
        <f t="shared" si="2331"/>
        <v>0.35735110353315508</v>
      </c>
      <c r="LG552" s="56">
        <f t="shared" si="2332"/>
        <v>1.5242564784963138E-2</v>
      </c>
      <c r="LH552" s="260">
        <f t="shared" si="2333"/>
        <v>1.0583579912088363</v>
      </c>
      <c r="LI552" s="57">
        <f t="shared" si="2205"/>
        <v>0</v>
      </c>
      <c r="LJ552" s="58">
        <f t="shared" si="2334"/>
        <v>0</v>
      </c>
      <c r="LK552" s="58">
        <f t="shared" si="2206"/>
        <v>0</v>
      </c>
      <c r="LL552" s="58">
        <f t="shared" si="2335"/>
        <v>0</v>
      </c>
      <c r="LM552" s="58">
        <f t="shared" si="2207"/>
        <v>0</v>
      </c>
      <c r="LN552" s="55"/>
      <c r="LO552" s="56"/>
      <c r="LP552" s="260"/>
      <c r="LQ552" s="57">
        <f t="shared" si="2208"/>
        <v>4.3436640066666643E-2</v>
      </c>
      <c r="LR552" s="58">
        <f t="shared" si="2336"/>
        <v>5.0243161565113312E-2</v>
      </c>
      <c r="LS552" s="58">
        <f t="shared" si="2209"/>
        <v>1.1768208333333328E-3</v>
      </c>
      <c r="LT552" s="58">
        <f t="shared" si="2337"/>
        <v>1.359110380416666E-3</v>
      </c>
      <c r="LU552" s="58">
        <f t="shared" si="2210"/>
        <v>0.89416666666666633</v>
      </c>
      <c r="LV552" s="55">
        <f t="shared" si="2368"/>
        <v>4.857778945013979E-2</v>
      </c>
      <c r="LW552" s="56">
        <f t="shared" si="2369"/>
        <v>1.3161090400745572E-3</v>
      </c>
      <c r="LX552" s="260">
        <f t="shared" si="2370"/>
        <v>1.0078160048971445</v>
      </c>
      <c r="LY552" s="57">
        <f t="shared" si="2211"/>
        <v>0.94117642963652004</v>
      </c>
      <c r="LZ552" s="58">
        <f t="shared" si="2338"/>
        <v>1.0886587761605628</v>
      </c>
      <c r="MA552" s="58">
        <f t="shared" si="2212"/>
        <v>2.54991184525E-2</v>
      </c>
      <c r="MB552" s="58">
        <f t="shared" si="2339"/>
        <v>2.9448931900792251E-2</v>
      </c>
      <c r="MC552" s="58">
        <f t="shared" si="2213"/>
        <v>19.374404285714284</v>
      </c>
      <c r="MD552" s="55">
        <f t="shared" si="2371"/>
        <v>4.8578341597346371E-2</v>
      </c>
      <c r="ME552" s="56">
        <f t="shared" si="2372"/>
        <v>1.3161239992964208E-3</v>
      </c>
      <c r="MF552" s="260">
        <f t="shared" si="2373"/>
        <v>1.0078160937357952</v>
      </c>
      <c r="MG552" s="57">
        <f t="shared" si="2214"/>
        <v>0</v>
      </c>
      <c r="MH552" s="58">
        <f t="shared" si="2340"/>
        <v>0</v>
      </c>
      <c r="MI552" s="58">
        <f t="shared" si="2215"/>
        <v>0</v>
      </c>
      <c r="MJ552" s="58">
        <f t="shared" si="2341"/>
        <v>0</v>
      </c>
      <c r="MK552" s="58">
        <f t="shared" si="2216"/>
        <v>0</v>
      </c>
      <c r="ML552" s="55"/>
      <c r="MM552" s="56"/>
      <c r="MN552" s="260"/>
      <c r="MO552" s="59">
        <v>1.0169092958796262</v>
      </c>
      <c r="MP552" s="60"/>
      <c r="MQ552" s="60">
        <v>0.80859999999999976</v>
      </c>
      <c r="MR552" s="61"/>
      <c r="MS552" s="59">
        <f t="shared" si="2217"/>
        <v>1.0619145489924318</v>
      </c>
      <c r="MT552" s="60"/>
      <c r="MU552" s="60">
        <f t="shared" si="2342"/>
        <v>1.0718817950208293</v>
      </c>
      <c r="MV552" s="61"/>
      <c r="MW552" s="66">
        <f t="shared" si="2343"/>
        <v>1.0798707763002247</v>
      </c>
      <c r="MX552" s="67"/>
      <c r="MY552" s="67">
        <f t="shared" si="2344"/>
        <v>0.86672361945384224</v>
      </c>
      <c r="MZ552" s="261"/>
      <c r="NA552" s="59">
        <f t="shared" si="2218"/>
        <v>1.0617518008089064</v>
      </c>
      <c r="NB552" s="60"/>
      <c r="NC552" s="60">
        <f t="shared" si="2219"/>
        <v>1.0706786854332595</v>
      </c>
      <c r="ND552" s="262"/>
      <c r="NE552" s="62">
        <f t="shared" si="2220"/>
        <v>1.0797052761595101</v>
      </c>
      <c r="NF552" s="63"/>
      <c r="NG552" s="63">
        <f t="shared" si="2221"/>
        <v>0.86575078504133329</v>
      </c>
      <c r="NH552" s="64"/>
      <c r="NI552" s="238">
        <f t="shared" si="2377"/>
        <v>1.6550014071459174E-4</v>
      </c>
      <c r="NJ552" s="238">
        <f t="shared" si="2378"/>
        <v>0</v>
      </c>
      <c r="NK552" s="238">
        <f t="shared" si="2379"/>
        <v>9.7283441250894942E-4</v>
      </c>
      <c r="NL552" s="238">
        <f t="shared" si="2380"/>
        <v>0</v>
      </c>
      <c r="NM552" s="239">
        <f t="shared" si="2222"/>
        <v>0</v>
      </c>
      <c r="NN552" s="240">
        <f t="shared" si="2223"/>
        <v>0</v>
      </c>
      <c r="NO552" s="240">
        <f>O552*IN552+0.001</f>
        <v>0.21395449111817672</v>
      </c>
      <c r="NP552" s="240">
        <f t="shared" si="2224"/>
        <v>0</v>
      </c>
      <c r="NQ552" s="240">
        <f t="shared" si="2394"/>
        <v>0</v>
      </c>
      <c r="NR552" s="240">
        <f t="shared" si="2225"/>
        <v>0</v>
      </c>
      <c r="NS552" s="240">
        <f t="shared" si="2226"/>
        <v>0.27059894398640694</v>
      </c>
      <c r="NT552" s="240">
        <f t="shared" si="2227"/>
        <v>0</v>
      </c>
      <c r="NU552" s="240">
        <f t="shared" si="2228"/>
        <v>0</v>
      </c>
      <c r="NV552" s="240">
        <f t="shared" si="2229"/>
        <v>4.9310344020846192E-2</v>
      </c>
      <c r="NW552" s="240">
        <f t="shared" si="2230"/>
        <v>0</v>
      </c>
      <c r="NX552" s="240">
        <f t="shared" si="2231"/>
        <v>0.37582292267825779</v>
      </c>
      <c r="NY552" s="240">
        <f t="shared" si="2232"/>
        <v>0</v>
      </c>
      <c r="NZ552" s="240">
        <f t="shared" si="2233"/>
        <v>7.4578384362388693E-3</v>
      </c>
      <c r="OA552" s="240">
        <f t="shared" si="2234"/>
        <v>0.16256073591958375</v>
      </c>
      <c r="OB552" s="241">
        <f t="shared" si="2235"/>
        <v>0</v>
      </c>
      <c r="OC552" s="4"/>
      <c r="OD552" s="4"/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136"/>
      <c r="OP552" s="13"/>
      <c r="OQ552" s="13"/>
      <c r="OR552" s="13"/>
      <c r="OS552" s="13"/>
      <c r="OT552" s="13"/>
    </row>
    <row r="553" spans="1:410" ht="15" customHeight="1">
      <c r="A553" s="242">
        <v>534</v>
      </c>
      <c r="B553" s="49" t="s">
        <v>603</v>
      </c>
      <c r="C553" s="50">
        <v>10</v>
      </c>
      <c r="D553" s="51">
        <v>6615.75</v>
      </c>
      <c r="E553" s="52">
        <v>6588.9</v>
      </c>
      <c r="F553" s="52">
        <v>26.9</v>
      </c>
      <c r="G553" s="52"/>
      <c r="H553" s="53">
        <v>292.2</v>
      </c>
      <c r="I553" s="57">
        <v>3.298546060140219</v>
      </c>
      <c r="J553" s="58">
        <v>3.7718460601402191</v>
      </c>
      <c r="K553" s="58">
        <v>2.5830000000000006</v>
      </c>
      <c r="L553" s="243">
        <v>2.9900000000000007</v>
      </c>
      <c r="M553" s="1">
        <v>0.40699999999999997</v>
      </c>
      <c r="N553" s="2">
        <v>0.42520000000000002</v>
      </c>
      <c r="O553" s="2">
        <v>0.30854606014021846</v>
      </c>
      <c r="P553" s="2">
        <v>1.5100000000000001E-2</v>
      </c>
      <c r="Q553" s="2">
        <v>0.21940000000000001</v>
      </c>
      <c r="R553" s="2">
        <v>0</v>
      </c>
      <c r="S553" s="2">
        <v>0.66190000000000004</v>
      </c>
      <c r="T553" s="2">
        <v>8.2000000000000007E-3</v>
      </c>
      <c r="U553" s="2">
        <v>2.0000000000000001E-4</v>
      </c>
      <c r="V553" s="2">
        <v>3.95E-2</v>
      </c>
      <c r="W553" s="2">
        <v>7.8E-2</v>
      </c>
      <c r="X553" s="2">
        <v>0.82679999999999998</v>
      </c>
      <c r="Y553" s="2">
        <v>0.1018</v>
      </c>
      <c r="Z553" s="2">
        <v>1E-4</v>
      </c>
      <c r="AA553" s="2">
        <v>0.42620000000000002</v>
      </c>
      <c r="AB553" s="3">
        <v>0.25390000000000001</v>
      </c>
      <c r="AC553" s="244">
        <v>1038.44</v>
      </c>
      <c r="AD553" s="108">
        <v>228.45679999999999</v>
      </c>
      <c r="AE553" s="108">
        <v>698.92515732000004</v>
      </c>
      <c r="AF553" s="108">
        <f t="shared" si="2236"/>
        <v>69.175418520589687</v>
      </c>
      <c r="AG553" s="108">
        <f t="shared" si="2237"/>
        <v>218.72163873172082</v>
      </c>
      <c r="AH553" s="108">
        <v>25.712911655208298</v>
      </c>
      <c r="AI553" s="108">
        <v>145.38204556124109</v>
      </c>
      <c r="AJ553" s="108">
        <f t="shared" si="2238"/>
        <v>2.812415671382209</v>
      </c>
      <c r="AK553" s="108">
        <f t="shared" si="2239"/>
        <v>85.087459041536448</v>
      </c>
      <c r="AL553" s="108">
        <v>106.84584572682247</v>
      </c>
      <c r="AM553" s="245">
        <v>2692.5153123159262</v>
      </c>
      <c r="AN553" s="244">
        <v>1049.79</v>
      </c>
      <c r="AO553" s="108">
        <v>230.9538</v>
      </c>
      <c r="AP553" s="108">
        <v>706.56430886999999</v>
      </c>
      <c r="AQ553" s="108">
        <f t="shared" si="2240"/>
        <v>69.931495906099386</v>
      </c>
      <c r="AR553" s="108">
        <f t="shared" si="2241"/>
        <v>221.11223481777779</v>
      </c>
      <c r="AS553" s="246">
        <v>93.272150194299996</v>
      </c>
      <c r="AT553" s="247">
        <v>7.890731163704479</v>
      </c>
      <c r="AU553" s="108">
        <v>151.8823589116939</v>
      </c>
      <c r="AV553" s="108">
        <f t="shared" si="2242"/>
        <v>2.9381642331467188</v>
      </c>
      <c r="AW553" s="108">
        <f t="shared" si="2243"/>
        <v>88.891884435529263</v>
      </c>
      <c r="AX553" s="108">
        <v>111.6231308987997</v>
      </c>
      <c r="AY553" s="245">
        <v>2812.9028986497524</v>
      </c>
      <c r="AZ553" s="248">
        <v>258</v>
      </c>
      <c r="BA553" s="108">
        <v>1315.0689999999997</v>
      </c>
      <c r="BB553" s="108">
        <v>137.14288625361118</v>
      </c>
      <c r="BC553" s="109">
        <v>109.71430900288895</v>
      </c>
      <c r="BD553" s="109">
        <v>27.428577250722228</v>
      </c>
      <c r="BE553" s="108">
        <v>51.428591249999997</v>
      </c>
      <c r="BF553" s="109">
        <v>41.142873000000002</v>
      </c>
      <c r="BG553" s="109">
        <v>10.285718249999995</v>
      </c>
      <c r="BH553" s="108">
        <v>109.76575485776358</v>
      </c>
      <c r="BI553" s="109">
        <f t="shared" si="2244"/>
        <v>64.242383814093571</v>
      </c>
      <c r="BJ553" s="108">
        <f t="shared" si="2245"/>
        <v>2.1234185277234365</v>
      </c>
      <c r="BK553" s="108">
        <v>80.670311618068723</v>
      </c>
      <c r="BL553" s="245">
        <v>2032.8918527753317</v>
      </c>
      <c r="BM553" s="244">
        <v>36.729999999999997</v>
      </c>
      <c r="BN553" s="108">
        <v>8.0805999999999987</v>
      </c>
      <c r="BO553" s="108">
        <v>24.721236689999998</v>
      </c>
      <c r="BP553" s="108">
        <f t="shared" si="2246"/>
        <v>2.44675968015606</v>
      </c>
      <c r="BQ553" s="108">
        <f t="shared" si="2247"/>
        <v>7.736263809768599</v>
      </c>
      <c r="BR553" s="108">
        <v>4.4892820680499996</v>
      </c>
      <c r="BS553" s="108">
        <v>5.403541669337649</v>
      </c>
      <c r="BT553" s="108">
        <f t="shared" si="2248"/>
        <v>0.10453151359333683</v>
      </c>
      <c r="BU553" s="108">
        <f t="shared" si="2249"/>
        <v>3.1625200257299073</v>
      </c>
      <c r="BV553" s="108">
        <v>3.9712330213693821</v>
      </c>
      <c r="BW553" s="245">
        <v>100.07507213850842</v>
      </c>
      <c r="BX553" s="107">
        <v>1021.64</v>
      </c>
      <c r="BY553" s="108">
        <v>74.579719999999995</v>
      </c>
      <c r="BZ553" s="109">
        <f t="shared" si="2250"/>
        <v>43.64912356496</v>
      </c>
      <c r="CA553" s="109">
        <f t="shared" si="2251"/>
        <v>1.4427446833999999</v>
      </c>
      <c r="CB553" s="108">
        <v>54.810986</v>
      </c>
      <c r="CC553" s="110">
        <v>1381.2368472000001</v>
      </c>
      <c r="CD553" s="244"/>
      <c r="CE553" s="108">
        <v>0</v>
      </c>
      <c r="CF553" s="109">
        <f t="shared" si="2252"/>
        <v>0</v>
      </c>
      <c r="CG553" s="109">
        <f t="shared" si="2253"/>
        <v>0</v>
      </c>
      <c r="CH553" s="108">
        <v>0</v>
      </c>
      <c r="CI553" s="245">
        <v>0</v>
      </c>
      <c r="CJ553" s="249">
        <v>1621.87826119174</v>
      </c>
      <c r="CK553" s="250">
        <v>356.81981746218275</v>
      </c>
      <c r="CL553" s="250">
        <v>163.39705987281607</v>
      </c>
      <c r="CM553" s="251">
        <v>105.19930270181187</v>
      </c>
      <c r="CN553" s="252">
        <f t="shared" si="2141"/>
        <v>51.279400101998199</v>
      </c>
      <c r="CO553" s="250">
        <v>1091.6302209198841</v>
      </c>
      <c r="CP553" s="252">
        <f t="shared" si="2254"/>
        <v>108.04300948532462</v>
      </c>
      <c r="CQ553" s="250">
        <v>341.61476133466851</v>
      </c>
      <c r="CR553" s="250">
        <v>236.06414123960315</v>
      </c>
      <c r="CS553" s="252">
        <f t="shared" si="2255"/>
        <v>4.5666608122801229</v>
      </c>
      <c r="CT553" s="252">
        <f t="shared" si="2256"/>
        <v>138.16078781502006</v>
      </c>
      <c r="CU553" s="250">
        <f t="shared" si="2142"/>
        <v>3469.7895006862259</v>
      </c>
      <c r="CV553" s="245">
        <f t="shared" si="2257"/>
        <v>4371.9347708646446</v>
      </c>
      <c r="CW553" s="244">
        <v>39.6967</v>
      </c>
      <c r="CX553" s="108">
        <v>2.8978590999999998</v>
      </c>
      <c r="CY553" s="108">
        <f t="shared" si="2258"/>
        <v>5.6059084289500002E-2</v>
      </c>
      <c r="CZ553" s="108">
        <f t="shared" si="2259"/>
        <v>1.6960241997387999</v>
      </c>
      <c r="DA553" s="108">
        <v>2.1297279549999999</v>
      </c>
      <c r="DB553" s="245">
        <v>53.669144465999999</v>
      </c>
      <c r="DC553" s="244">
        <v>1.276</v>
      </c>
      <c r="DD553" s="108">
        <v>9.3147999999999995E-2</v>
      </c>
      <c r="DE553" s="108">
        <f t="shared" si="2260"/>
        <v>1.80194806E-3</v>
      </c>
      <c r="DF553" s="108">
        <f t="shared" si="2261"/>
        <v>5.4516543663999995E-2</v>
      </c>
      <c r="DG553" s="108">
        <v>6.8457400000000002E-2</v>
      </c>
      <c r="DH553" s="245">
        <v>1.7251264799999999</v>
      </c>
      <c r="DI553" s="107">
        <v>101.14098124518</v>
      </c>
      <c r="DJ553" s="108">
        <v>22.2510158739396</v>
      </c>
      <c r="DK553" s="108">
        <v>1.666452658873069</v>
      </c>
      <c r="DL553" s="108">
        <v>68.073240850012141</v>
      </c>
      <c r="DM553" s="108">
        <f t="shared" si="2262"/>
        <v>6.7374809398891022</v>
      </c>
      <c r="DN553" s="108">
        <f t="shared" si="2263"/>
        <v>21.302839991602799</v>
      </c>
      <c r="DO553" s="108">
        <v>14.098613415844349</v>
      </c>
      <c r="DP553" s="108">
        <f t="shared" si="2264"/>
        <v>0.27273767652950898</v>
      </c>
      <c r="DQ553" s="108">
        <f t="shared" si="2265"/>
        <v>8.2514672766643908</v>
      </c>
      <c r="DR553" s="108">
        <v>10.361515202192459</v>
      </c>
      <c r="DS553" s="110">
        <v>261.11018309524991</v>
      </c>
      <c r="DT553" s="244">
        <v>198.2</v>
      </c>
      <c r="DU553" s="108">
        <v>43.603999999999999</v>
      </c>
      <c r="DV553" s="108">
        <v>133.39910459999999</v>
      </c>
      <c r="DW553" s="108">
        <f t="shared" si="2266"/>
        <v>13.203042978680399</v>
      </c>
      <c r="DX553" s="108">
        <f t="shared" si="2267"/>
        <v>41.745915793523999</v>
      </c>
      <c r="DY553" s="108">
        <v>3.85094345025</v>
      </c>
      <c r="DZ553" s="108">
        <v>2.5048205586083299</v>
      </c>
      <c r="EA553" s="108"/>
      <c r="EB553" s="108">
        <v>27.853797408446653</v>
      </c>
      <c r="EC553" s="108">
        <f t="shared" si="2268"/>
        <v>0.53883171086640047</v>
      </c>
      <c r="ED553" s="108">
        <f t="shared" si="2269"/>
        <v>16.301936301646755</v>
      </c>
      <c r="EE553" s="108">
        <v>20.470633300865249</v>
      </c>
      <c r="EF553" s="245">
        <v>515.85995918180424</v>
      </c>
      <c r="EG553" s="249">
        <v>1188.1075001984127</v>
      </c>
      <c r="EH553" s="250">
        <v>261.38365004365073</v>
      </c>
      <c r="EI553" s="250">
        <v>1796.8388685753184</v>
      </c>
      <c r="EJ553" s="250">
        <v>799.66205891104221</v>
      </c>
      <c r="EK553" s="250">
        <f t="shared" si="2270"/>
        <v>79.14575261866149</v>
      </c>
      <c r="EL553" s="250">
        <v>250.24624471562154</v>
      </c>
      <c r="EM553" s="250">
        <v>295.35722153883501</v>
      </c>
      <c r="EN553" s="250">
        <f t="shared" si="2271"/>
        <v>5.7136854506687635</v>
      </c>
      <c r="EO553" s="250">
        <f t="shared" si="2272"/>
        <v>172.86313033559088</v>
      </c>
      <c r="EP553" s="250">
        <v>4341.3492992672591</v>
      </c>
      <c r="EQ553" s="245">
        <v>5470.1001170767458</v>
      </c>
      <c r="ER553" s="244">
        <v>252.82</v>
      </c>
      <c r="ES553" s="108">
        <v>55.620399999999997</v>
      </c>
      <c r="ET553" s="108">
        <v>170.16125946</v>
      </c>
      <c r="EU553" s="108">
        <f t="shared" si="2273"/>
        <v>16.841540493794042</v>
      </c>
      <c r="EV553" s="108">
        <f t="shared" si="2274"/>
        <v>53.250264535412398</v>
      </c>
      <c r="EW553" s="108">
        <v>19.525436737549999</v>
      </c>
      <c r="EX553" s="108">
        <v>36.363278022421099</v>
      </c>
      <c r="EY553" s="108">
        <f t="shared" si="2275"/>
        <v>0.70344761334373618</v>
      </c>
      <c r="EZ553" s="108">
        <f t="shared" si="2276"/>
        <v>21.282263001626351</v>
      </c>
      <c r="FA553" s="108">
        <v>26.724518710998598</v>
      </c>
      <c r="FB553" s="245">
        <v>673.45787151716365</v>
      </c>
      <c r="FC553" s="244">
        <v>0.83333333333333293</v>
      </c>
      <c r="FD553" s="108">
        <v>6.0833333333333302E-2</v>
      </c>
      <c r="FE553" s="108">
        <f t="shared" si="2277"/>
        <v>1.1768208333333328E-3</v>
      </c>
      <c r="FF553" s="108">
        <f t="shared" si="2278"/>
        <v>3.5603803333333316E-2</v>
      </c>
      <c r="FG553" s="108">
        <v>4.4708333333333301E-2</v>
      </c>
      <c r="FH553" s="245">
        <v>1.1266499999999995</v>
      </c>
      <c r="FI553" s="244">
        <v>2085.4041950000001</v>
      </c>
      <c r="FJ553" s="108">
        <v>152.234506235</v>
      </c>
      <c r="FK553" s="108">
        <f t="shared" si="2279"/>
        <v>2.9449765231160749</v>
      </c>
      <c r="FL553" s="108">
        <f t="shared" si="2280"/>
        <v>89.097984995145978</v>
      </c>
      <c r="FM553" s="108">
        <v>111.88200000000001</v>
      </c>
      <c r="FN553" s="245">
        <v>2819.4248414819999</v>
      </c>
      <c r="FO553" s="244">
        <v>1182.4228499999999</v>
      </c>
      <c r="FP553" s="108">
        <v>86.316868049999997</v>
      </c>
      <c r="FQ553" s="108">
        <f t="shared" si="2281"/>
        <v>1.66979981242725</v>
      </c>
      <c r="FR553" s="108">
        <f t="shared" si="2282"/>
        <v>50.5185007298874</v>
      </c>
      <c r="FS553" s="108">
        <v>63.436985902499998</v>
      </c>
      <c r="FT553" s="110">
        <v>1598.6120447430001</v>
      </c>
      <c r="FU553" s="253">
        <f t="shared" si="2143"/>
        <v>6694.2768260151051</v>
      </c>
      <c r="FV553" s="254">
        <f t="shared" si="2144"/>
        <v>2090.6354233393272</v>
      </c>
      <c r="FW553" s="254">
        <f t="shared" si="2145"/>
        <v>210.02731326859163</v>
      </c>
      <c r="FX553" s="254">
        <f t="shared" si="2146"/>
        <v>1315.0689999999997</v>
      </c>
      <c r="FY553" s="254">
        <f t="shared" si="2147"/>
        <v>1021.64</v>
      </c>
      <c r="FZ553" s="254">
        <f t="shared" si="2148"/>
        <v>0</v>
      </c>
      <c r="GA553" s="254">
        <f t="shared" si="2283"/>
        <v>39.6967</v>
      </c>
      <c r="GB553" s="254">
        <f t="shared" si="2284"/>
        <v>1.276</v>
      </c>
      <c r="GC553" s="254">
        <f t="shared" si="2285"/>
        <v>2085.4041950000001</v>
      </c>
      <c r="GD553" s="254">
        <f t="shared" si="2286"/>
        <v>1182.4228499999999</v>
      </c>
      <c r="GE553" s="254">
        <f t="shared" si="2149"/>
        <v>3693.1365876209384</v>
      </c>
      <c r="GF553" s="255">
        <f t="shared" si="2150"/>
        <v>1409.9907997507178</v>
      </c>
      <c r="GG553" s="255">
        <f t="shared" si="2151"/>
        <v>365.52450062319474</v>
      </c>
      <c r="GH553" s="254">
        <f t="shared" si="2152"/>
        <v>1338.3536873435198</v>
      </c>
      <c r="GI553" s="255">
        <f t="shared" si="2153"/>
        <v>955.62061477868394</v>
      </c>
      <c r="GJ553" s="256">
        <f t="shared" si="2154"/>
        <v>25.890452081660392</v>
      </c>
      <c r="GK553" s="253">
        <f t="shared" si="2287"/>
        <v>19671.938582587482</v>
      </c>
      <c r="GL553" s="257">
        <f t="shared" si="2288"/>
        <v>24786.642614060223</v>
      </c>
      <c r="GM553" s="221">
        <f t="shared" si="2289"/>
        <v>21806.793722117221</v>
      </c>
      <c r="GN553" s="222">
        <f t="shared" si="2290"/>
        <v>11270.704711020042</v>
      </c>
      <c r="GO553" s="222">
        <f t="shared" si="2291"/>
        <v>753.89544906180072</v>
      </c>
      <c r="GP553" s="55">
        <f t="shared" si="2292"/>
        <v>0.51684373478476542</v>
      </c>
      <c r="GQ553" s="56">
        <f t="shared" si="2293"/>
        <v>3.4571586206970595E-2</v>
      </c>
      <c r="GR553" s="258">
        <f t="shared" si="2294"/>
        <v>1.0863445519442325</v>
      </c>
      <c r="GS553" s="227">
        <f t="shared" si="2395"/>
        <v>24786.642614060223</v>
      </c>
      <c r="GT553" s="222">
        <f t="shared" si="2388"/>
        <v>11415.459183086081</v>
      </c>
      <c r="GU553" s="222">
        <f t="shared" si="2389"/>
        <v>757.81725512654305</v>
      </c>
      <c r="GV553" s="37">
        <f t="shared" si="2345"/>
        <v>0.46054882707715572</v>
      </c>
      <c r="GW553" s="228">
        <f t="shared" si="2346"/>
        <v>3.0573614463488136E-2</v>
      </c>
      <c r="GX553" s="258">
        <f t="shared" si="2295"/>
        <v>1.0769038540833846</v>
      </c>
      <c r="GY553" s="221">
        <f t="shared" si="2381"/>
        <v>17081.386557025966</v>
      </c>
      <c r="GZ553" s="222">
        <f t="shared" si="2296"/>
        <v>9108.6460055239659</v>
      </c>
      <c r="HA553" s="222">
        <f t="shared" si="2297"/>
        <v>470.43522131134449</v>
      </c>
      <c r="HB553" s="55">
        <f t="shared" si="2298"/>
        <v>0.53324980235737196</v>
      </c>
      <c r="HC553" s="56">
        <f t="shared" si="2299"/>
        <v>2.7540809977035716E-2</v>
      </c>
      <c r="HD553" s="258">
        <f t="shared" si="2300"/>
        <v>1.0878263154948431</v>
      </c>
      <c r="HE553" s="221">
        <f t="shared" si="2301"/>
        <v>19773.901869341891</v>
      </c>
      <c r="HF553" s="222">
        <f t="shared" si="2302"/>
        <v>11171.951318621017</v>
      </c>
      <c r="HG553" s="222">
        <f t="shared" si="2303"/>
        <v>561.13989239322905</v>
      </c>
      <c r="HH553" s="55">
        <f t="shared" si="2304"/>
        <v>0.56498466475867259</v>
      </c>
      <c r="HI553" s="56">
        <f t="shared" si="2305"/>
        <v>2.8377803030530804E-2</v>
      </c>
      <c r="HJ553" s="259">
        <f t="shared" si="2306"/>
        <v>1.0929288186571133</v>
      </c>
      <c r="HK553" s="54">
        <f t="shared" si="2156"/>
        <v>3.5833575417704395</v>
      </c>
      <c r="HL553" s="55">
        <f t="shared" si="2157"/>
        <v>4.0619155591742313</v>
      </c>
      <c r="HM553" s="55">
        <f t="shared" si="2158"/>
        <v>2.8098553729231805</v>
      </c>
      <c r="HN553" s="56">
        <f t="shared" si="2159"/>
        <v>3.2678571677847694</v>
      </c>
      <c r="HQ553" s="57">
        <f t="shared" si="2160"/>
        <v>1637.5438992833738</v>
      </c>
      <c r="HR553" s="58">
        <f t="shared" si="2307"/>
        <v>1894.1470283010785</v>
      </c>
      <c r="HS553" s="58">
        <f t="shared" si="2161"/>
        <v>71.987834191971899</v>
      </c>
      <c r="HT553" s="58">
        <f t="shared" si="2308"/>
        <v>83.138749708308353</v>
      </c>
      <c r="HU553" s="58">
        <f t="shared" si="2162"/>
        <v>2136.9169145364494</v>
      </c>
      <c r="HV553" s="55">
        <f t="shared" si="2347"/>
        <v>0.76631144998849798</v>
      </c>
      <c r="HW553" s="56">
        <f t="shared" si="2348"/>
        <v>3.3687708540408021E-2</v>
      </c>
      <c r="HX553" s="260">
        <f t="shared" si="2349"/>
        <v>1.1252992302661069</v>
      </c>
      <c r="HY553" s="57">
        <f t="shared" si="2163"/>
        <v>1658.9488254890346</v>
      </c>
      <c r="HZ553" s="58">
        <f t="shared" si="2309"/>
        <v>1918.9061064431664</v>
      </c>
      <c r="IA553" s="58">
        <f t="shared" si="2164"/>
        <v>80.76039130295058</v>
      </c>
      <c r="IB553" s="58">
        <f t="shared" si="2310"/>
        <v>93.270175915777628</v>
      </c>
      <c r="IC553" s="58">
        <f t="shared" si="2165"/>
        <v>2232.4626179759939</v>
      </c>
      <c r="ID553" s="55">
        <f t="shared" si="2350"/>
        <v>0.74310262224819634</v>
      </c>
      <c r="IE553" s="56">
        <f t="shared" si="2351"/>
        <v>3.6175473063987947E-2</v>
      </c>
      <c r="IF553" s="260">
        <f t="shared" si="2352"/>
        <v>1.1220477616839042</v>
      </c>
      <c r="IG553" s="57">
        <f t="shared" si="2166"/>
        <v>78.375708253194162</v>
      </c>
      <c r="IH553" s="58">
        <f t="shared" si="2311"/>
        <v>90.657181736469695</v>
      </c>
      <c r="II553" s="58">
        <f t="shared" si="2167"/>
        <v>152.98060053061238</v>
      </c>
      <c r="IJ553" s="58">
        <f t="shared" si="2312"/>
        <v>176.67729555280425</v>
      </c>
      <c r="IK553" s="58">
        <f t="shared" si="2168"/>
        <v>1613.4062323613744</v>
      </c>
      <c r="IL553" s="55">
        <f t="shared" si="2169"/>
        <v>4.857778945013979E-2</v>
      </c>
      <c r="IM553" s="56">
        <f t="shared" si="2170"/>
        <v>9.4818401876823444E-2</v>
      </c>
      <c r="IN553" s="260">
        <f t="shared" si="2171"/>
        <v>1.0222995100575569</v>
      </c>
      <c r="IO553" s="57">
        <f t="shared" si="2172"/>
        <v>58.107116279308173</v>
      </c>
      <c r="IP553" s="58">
        <f t="shared" si="2313"/>
        <v>67.212501400275769</v>
      </c>
      <c r="IQ553" s="58">
        <f t="shared" si="2173"/>
        <v>2.5512911937493969</v>
      </c>
      <c r="IR553" s="58">
        <f t="shared" si="2314"/>
        <v>2.9464861996611784</v>
      </c>
      <c r="IS553" s="58">
        <f t="shared" si="2174"/>
        <v>79.424660427387636</v>
      </c>
      <c r="IT553" s="55">
        <f t="shared" si="2353"/>
        <v>0.73160043702587074</v>
      </c>
      <c r="IU553" s="56">
        <f t="shared" si="2354"/>
        <v>3.2122154253109617E-2</v>
      </c>
      <c r="IV553" s="260">
        <f t="shared" si="2355"/>
        <v>1.1196175101757606</v>
      </c>
      <c r="IW553" s="57">
        <f t="shared" si="2175"/>
        <v>53.251930749251201</v>
      </c>
      <c r="IX553" s="58">
        <f t="shared" si="2315"/>
        <v>61.596508297658865</v>
      </c>
      <c r="IY553" s="58">
        <f t="shared" si="2176"/>
        <v>1.4427446833999999</v>
      </c>
      <c r="IZ553" s="58">
        <f t="shared" si="2316"/>
        <v>1.66622583485866</v>
      </c>
      <c r="JA553" s="58">
        <f t="shared" si="2177"/>
        <v>1096.2197200000001</v>
      </c>
      <c r="JB553" s="55">
        <f t="shared" si="2382"/>
        <v>4.8577789450139797E-2</v>
      </c>
      <c r="JC553" s="56">
        <f t="shared" si="2383"/>
        <v>1.3161090400745572E-3</v>
      </c>
      <c r="JD553" s="260">
        <f t="shared" si="2384"/>
        <v>1.0078160048971445</v>
      </c>
      <c r="JE553" s="57">
        <f t="shared" si="2178"/>
        <v>0</v>
      </c>
      <c r="JF553" s="58">
        <f t="shared" si="2317"/>
        <v>0</v>
      </c>
      <c r="JG553" s="58">
        <f t="shared" si="2179"/>
        <v>0</v>
      </c>
      <c r="JH553" s="58">
        <f t="shared" si="2318"/>
        <v>0</v>
      </c>
      <c r="JI553" s="58">
        <f t="shared" si="2180"/>
        <v>0</v>
      </c>
      <c r="JJ553" s="55"/>
      <c r="JK553" s="56"/>
      <c r="JL553" s="260"/>
      <c r="JM553" s="57">
        <f t="shared" si="2181"/>
        <v>2564.024248616543</v>
      </c>
      <c r="JN553" s="58">
        <f t="shared" si="2319"/>
        <v>2965.8068483747556</v>
      </c>
      <c r="JO553" s="58">
        <f t="shared" si="2182"/>
        <v>163.88907039960296</v>
      </c>
      <c r="JP553" s="58">
        <f t="shared" si="2320"/>
        <v>189.27548740450146</v>
      </c>
      <c r="JQ553" s="58">
        <f t="shared" si="2183"/>
        <v>3469.7895006862263</v>
      </c>
      <c r="JR553" s="55">
        <f t="shared" si="2184"/>
        <v>0.73895671426449683</v>
      </c>
      <c r="JS553" s="56">
        <f t="shared" si="2185"/>
        <v>4.7233144940691744E-2</v>
      </c>
      <c r="JT553" s="260">
        <f t="shared" si="2186"/>
        <v>1.1231109312765599</v>
      </c>
      <c r="JU553" s="57">
        <f t="shared" si="2187"/>
        <v>2.069149523681336</v>
      </c>
      <c r="JV553" s="58">
        <f t="shared" si="2321"/>
        <v>2.3933852540422014</v>
      </c>
      <c r="JW553" s="58">
        <f t="shared" si="2188"/>
        <v>5.6059084289500002E-2</v>
      </c>
      <c r="JX553" s="58">
        <f t="shared" si="2322"/>
        <v>6.4742636445943552E-2</v>
      </c>
      <c r="JY553" s="58">
        <f t="shared" si="2189"/>
        <v>42.594559099999998</v>
      </c>
      <c r="JZ553" s="55">
        <f t="shared" si="2356"/>
        <v>4.8577789450139797E-2</v>
      </c>
      <c r="KA553" s="56">
        <f t="shared" si="2357"/>
        <v>1.3161090400745574E-3</v>
      </c>
      <c r="KB553" s="260">
        <f t="shared" si="2358"/>
        <v>1.0078160048971445</v>
      </c>
      <c r="KC553" s="57">
        <f t="shared" si="2190"/>
        <v>6.6510183270079987E-2</v>
      </c>
      <c r="KD553" s="58">
        <f t="shared" si="2323"/>
        <v>7.6932328988501525E-2</v>
      </c>
      <c r="KE553" s="58">
        <f t="shared" si="2191"/>
        <v>1.80194806E-3</v>
      </c>
      <c r="KF553" s="58">
        <f t="shared" si="2324"/>
        <v>2.0810698144940001E-3</v>
      </c>
      <c r="KG553" s="58">
        <f t="shared" si="2192"/>
        <v>1.3691479999999998</v>
      </c>
      <c r="KH553" s="55">
        <f t="shared" si="2359"/>
        <v>4.857778945013979E-2</v>
      </c>
      <c r="KI553" s="56">
        <f t="shared" si="2360"/>
        <v>1.3161090400745576E-3</v>
      </c>
      <c r="KJ553" s="260">
        <f t="shared" si="2361"/>
        <v>1.0078160048971445</v>
      </c>
      <c r="KK553" s="57">
        <f t="shared" si="2193"/>
        <v>159.44825198640555</v>
      </c>
      <c r="KL553" s="58">
        <f t="shared" si="2325"/>
        <v>184.43379307267531</v>
      </c>
      <c r="KM553" s="58">
        <f t="shared" si="2194"/>
        <v>7.0102186164186113</v>
      </c>
      <c r="KN553" s="58">
        <f t="shared" si="2326"/>
        <v>8.0961014801018543</v>
      </c>
      <c r="KO553" s="58">
        <f t="shared" si="2195"/>
        <v>207.23030404384912</v>
      </c>
      <c r="KP553" s="55">
        <f t="shared" si="2196"/>
        <v>0.76942536335162126</v>
      </c>
      <c r="KQ553" s="56">
        <f t="shared" si="2197"/>
        <v>3.3828153892662707E-2</v>
      </c>
      <c r="KR553" s="260">
        <f t="shared" si="2198"/>
        <v>1.1258089354751726</v>
      </c>
      <c r="KS553" s="57">
        <f t="shared" si="2199"/>
        <v>312.62237955610829</v>
      </c>
      <c r="KT553" s="58">
        <f t="shared" si="2327"/>
        <v>361.61030643255049</v>
      </c>
      <c r="KU553" s="58">
        <f t="shared" si="2200"/>
        <v>13.741874689546799</v>
      </c>
      <c r="KV553" s="58">
        <f t="shared" si="2328"/>
        <v>15.870491078957599</v>
      </c>
      <c r="KW553" s="58">
        <f t="shared" si="2201"/>
        <v>409.41266601730496</v>
      </c>
      <c r="KX553" s="55">
        <f t="shared" si="2362"/>
        <v>0.76358746444570047</v>
      </c>
      <c r="KY553" s="56">
        <f t="shared" si="2363"/>
        <v>3.3564849918360763E-2</v>
      </c>
      <c r="KZ553" s="260">
        <f t="shared" si="2364"/>
        <v>1.1248533509309953</v>
      </c>
      <c r="LA553" s="57">
        <f t="shared" si="2202"/>
        <v>1965.6845878045426</v>
      </c>
      <c r="LB553" s="58">
        <f t="shared" si="2329"/>
        <v>2273.7073627135146</v>
      </c>
      <c r="LC553" s="58">
        <f t="shared" si="2203"/>
        <v>84.859438069330253</v>
      </c>
      <c r="LD553" s="58">
        <f t="shared" si="2330"/>
        <v>98.004165026269519</v>
      </c>
      <c r="LE553" s="58">
        <f t="shared" si="2204"/>
        <v>4341.3492992672582</v>
      </c>
      <c r="LF553" s="55">
        <f t="shared" si="2331"/>
        <v>0.45278194687912232</v>
      </c>
      <c r="LG553" s="56">
        <f t="shared" si="2332"/>
        <v>1.9546788848262681E-2</v>
      </c>
      <c r="LH553" s="260">
        <f t="shared" si="2333"/>
        <v>1.0739787286685543</v>
      </c>
      <c r="LI553" s="57">
        <f t="shared" si="2205"/>
        <v>399.37008359518723</v>
      </c>
      <c r="LJ553" s="58">
        <f t="shared" si="2334"/>
        <v>461.95137569455306</v>
      </c>
      <c r="LK553" s="58">
        <f t="shared" si="2206"/>
        <v>17.54498810713778</v>
      </c>
      <c r="LL553" s="58">
        <f t="shared" si="2335"/>
        <v>20.262706764933423</v>
      </c>
      <c r="LM553" s="58">
        <f t="shared" si="2207"/>
        <v>534.49037421997116</v>
      </c>
      <c r="LN553" s="55">
        <f t="shared" si="2365"/>
        <v>0.7471978970211075</v>
      </c>
      <c r="LO553" s="56">
        <f t="shared" si="2366"/>
        <v>3.2825639063645863E-2</v>
      </c>
      <c r="LP553" s="260">
        <f t="shared" si="2367"/>
        <v>1.1221706019541664</v>
      </c>
      <c r="LQ553" s="57">
        <f t="shared" si="2208"/>
        <v>4.3436640066666643E-2</v>
      </c>
      <c r="LR553" s="58">
        <f t="shared" si="2336"/>
        <v>5.0243161565113312E-2</v>
      </c>
      <c r="LS553" s="58">
        <f t="shared" si="2209"/>
        <v>1.1768208333333328E-3</v>
      </c>
      <c r="LT553" s="58">
        <f t="shared" si="2337"/>
        <v>1.359110380416666E-3</v>
      </c>
      <c r="LU553" s="58">
        <f t="shared" si="2210"/>
        <v>0.89416666666666633</v>
      </c>
      <c r="LV553" s="55">
        <f t="shared" si="2368"/>
        <v>4.857778945013979E-2</v>
      </c>
      <c r="LW553" s="56">
        <f t="shared" si="2369"/>
        <v>1.3161090400745572E-3</v>
      </c>
      <c r="LX553" s="260">
        <f t="shared" si="2370"/>
        <v>1.0078160048971445</v>
      </c>
      <c r="LY553" s="57">
        <f t="shared" si="2211"/>
        <v>108.69954169407809</v>
      </c>
      <c r="LZ553" s="58">
        <f t="shared" si="2338"/>
        <v>125.73275987754013</v>
      </c>
      <c r="MA553" s="58">
        <f t="shared" si="2212"/>
        <v>2.9449765231160749</v>
      </c>
      <c r="MB553" s="58">
        <f t="shared" si="2339"/>
        <v>3.4011533865467549</v>
      </c>
      <c r="MC553" s="58">
        <f t="shared" si="2213"/>
        <v>2237.6387630809522</v>
      </c>
      <c r="MD553" s="55">
        <f t="shared" si="2371"/>
        <v>4.8577788107501428E-2</v>
      </c>
      <c r="ME553" s="56">
        <f t="shared" si="2372"/>
        <v>1.3161090036987052E-3</v>
      </c>
      <c r="MF553" s="260">
        <f t="shared" si="2373"/>
        <v>1.0078160046811184</v>
      </c>
      <c r="MG553" s="57">
        <f t="shared" si="2214"/>
        <v>61.632570890462624</v>
      </c>
      <c r="MH553" s="58">
        <f t="shared" si="2340"/>
        <v>71.290394748998125</v>
      </c>
      <c r="MI553" s="58">
        <f t="shared" si="2215"/>
        <v>1.66979981242725</v>
      </c>
      <c r="MJ553" s="58">
        <f t="shared" si="2341"/>
        <v>1.9284518033722311</v>
      </c>
      <c r="MK553" s="58">
        <f t="shared" si="2216"/>
        <v>1268.73971805</v>
      </c>
      <c r="ML553" s="55">
        <f t="shared" si="2385"/>
        <v>4.857778945013979E-2</v>
      </c>
      <c r="MM553" s="56">
        <f t="shared" si="2386"/>
        <v>1.3161090400745574E-3</v>
      </c>
      <c r="MN553" s="260">
        <f t="shared" si="2387"/>
        <v>1.0078160048971445</v>
      </c>
      <c r="MO553" s="59">
        <v>3.298546060140219</v>
      </c>
      <c r="MP553" s="60">
        <v>3.7718460601402191</v>
      </c>
      <c r="MQ553" s="60">
        <v>2.5830000000000006</v>
      </c>
      <c r="MR553" s="61">
        <v>2.9900000000000007</v>
      </c>
      <c r="MS553" s="59">
        <f t="shared" si="2217"/>
        <v>1.0863445519442325</v>
      </c>
      <c r="MT553" s="60">
        <f t="shared" ref="MT553:MT561" si="2396">GX553</f>
        <v>1.0769038540833846</v>
      </c>
      <c r="MU553" s="60">
        <f t="shared" si="2342"/>
        <v>1.0878263154948431</v>
      </c>
      <c r="MV553" s="61">
        <f t="shared" si="2374"/>
        <v>1.0929288186571133</v>
      </c>
      <c r="MW553" s="66">
        <f t="shared" si="2343"/>
        <v>3.5833575417704395</v>
      </c>
      <c r="MX553" s="67">
        <f t="shared" si="2375"/>
        <v>4.0619155591742313</v>
      </c>
      <c r="MY553" s="67">
        <f t="shared" si="2344"/>
        <v>2.8098553729231805</v>
      </c>
      <c r="MZ553" s="261">
        <f t="shared" si="2376"/>
        <v>3.2678571677847694</v>
      </c>
      <c r="NA553" s="59">
        <f t="shared" si="2218"/>
        <v>1.0863330319734328</v>
      </c>
      <c r="NB553" s="60">
        <f t="shared" ref="NB553:NB561" si="2397">NF553/J553</f>
        <v>1.0770107774713762</v>
      </c>
      <c r="NC553" s="60">
        <f t="shared" si="2219"/>
        <v>1.0878421485816121</v>
      </c>
      <c r="ND553" s="262">
        <f t="shared" ref="ND553:ND561" si="2398">NH553/L553</f>
        <v>1.0929408215734482</v>
      </c>
      <c r="NE553" s="62">
        <f t="shared" si="2220"/>
        <v>3.5833195426161453</v>
      </c>
      <c r="NF553" s="63">
        <f t="shared" ref="NF553:NF561" si="2399">NE553+NQ553+NR553+OB553</f>
        <v>4.0623188577339642</v>
      </c>
      <c r="NG553" s="63">
        <f t="shared" si="2221"/>
        <v>2.809896269786305</v>
      </c>
      <c r="NH553" s="64">
        <f t="shared" ref="NH553:NH561" si="2400">NG553+NM553</f>
        <v>3.2678930565046107</v>
      </c>
      <c r="NI553" s="238">
        <f t="shared" si="2377"/>
        <v>3.7999154294254822E-5</v>
      </c>
      <c r="NJ553" s="238">
        <f t="shared" si="2378"/>
        <v>-4.0329855973286755E-4</v>
      </c>
      <c r="NK553" s="238">
        <f t="shared" si="2379"/>
        <v>-4.0896863124473271E-5</v>
      </c>
      <c r="NL553" s="238">
        <f t="shared" si="2380"/>
        <v>-3.5888719841281613E-5</v>
      </c>
      <c r="NM553" s="239">
        <f t="shared" si="2222"/>
        <v>0.45799678671830546</v>
      </c>
      <c r="NN553" s="240">
        <f t="shared" si="2223"/>
        <v>0.4770947082679961</v>
      </c>
      <c r="NO553" s="240">
        <f>O553*IN553</f>
        <v>0.31542648611153484</v>
      </c>
      <c r="NP553" s="240">
        <f t="shared" si="2224"/>
        <v>1.6906224403653986E-2</v>
      </c>
      <c r="NQ553" s="240">
        <f>Q553*JD553+0.002</f>
        <v>0.22311483147443351</v>
      </c>
      <c r="NR553" s="240">
        <f t="shared" si="2225"/>
        <v>0</v>
      </c>
      <c r="NS553" s="240">
        <f t="shared" si="2226"/>
        <v>0.74338712541195506</v>
      </c>
      <c r="NT553" s="240">
        <f t="shared" si="2227"/>
        <v>8.264091240156585E-3</v>
      </c>
      <c r="NU553" s="240">
        <f t="shared" si="2228"/>
        <v>2.0156320097942891E-4</v>
      </c>
      <c r="NV553" s="240">
        <f t="shared" si="2229"/>
        <v>4.446945295126932E-2</v>
      </c>
      <c r="NW553" s="240">
        <f t="shared" si="2230"/>
        <v>8.7738561372617624E-2</v>
      </c>
      <c r="NX553" s="240">
        <f t="shared" si="2231"/>
        <v>0.88796561286316067</v>
      </c>
      <c r="NY553" s="240">
        <f t="shared" si="2232"/>
        <v>0.11423696727893415</v>
      </c>
      <c r="NZ553" s="240">
        <f t="shared" si="2233"/>
        <v>1.0078160048971445E-4</v>
      </c>
      <c r="OA553" s="240">
        <f t="shared" si="2234"/>
        <v>0.4295311811950927</v>
      </c>
      <c r="OB553" s="241">
        <f t="shared" si="2235"/>
        <v>0.25588448364338501</v>
      </c>
      <c r="OC553" s="4"/>
      <c r="OD553" s="4"/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136"/>
      <c r="OP553" s="13"/>
      <c r="OQ553" s="13"/>
      <c r="OR553" s="13"/>
      <c r="OS553" s="13"/>
      <c r="OT553" s="13"/>
    </row>
    <row r="554" spans="1:410" ht="15" customHeight="1">
      <c r="A554" s="242">
        <v>535</v>
      </c>
      <c r="B554" s="49" t="s">
        <v>604</v>
      </c>
      <c r="C554" s="50">
        <v>9</v>
      </c>
      <c r="D554" s="51">
        <v>4190.6499999999996</v>
      </c>
      <c r="E554" s="52">
        <v>4190.6499999999996</v>
      </c>
      <c r="F554" s="52"/>
      <c r="G554" s="52"/>
      <c r="H554" s="53">
        <v>392.85</v>
      </c>
      <c r="I554" s="57">
        <v>3.4197107958912727</v>
      </c>
      <c r="J554" s="58">
        <v>4.0096107958912723</v>
      </c>
      <c r="K554" s="58">
        <v>2.7060000000000004</v>
      </c>
      <c r="L554" s="243">
        <v>3.1132000000000004</v>
      </c>
      <c r="M554" s="1">
        <v>0.40720000000000001</v>
      </c>
      <c r="N554" s="2">
        <v>0.66190000000000004</v>
      </c>
      <c r="O554" s="2">
        <v>0.30651079589127245</v>
      </c>
      <c r="P554" s="2">
        <v>1.43E-2</v>
      </c>
      <c r="Q554" s="2">
        <v>0.29409999999999997</v>
      </c>
      <c r="R554" s="2">
        <v>0</v>
      </c>
      <c r="S554" s="2">
        <v>0.63880000000000003</v>
      </c>
      <c r="T554" s="2">
        <v>2.53E-2</v>
      </c>
      <c r="U554" s="2">
        <v>8.0000000000000004E-4</v>
      </c>
      <c r="V554" s="2">
        <v>0.04</v>
      </c>
      <c r="W554" s="2">
        <v>6.9599999999999995E-2</v>
      </c>
      <c r="X554" s="2">
        <v>0.78280000000000005</v>
      </c>
      <c r="Y554" s="2">
        <v>0.1278</v>
      </c>
      <c r="Z554" s="2">
        <v>2.0000000000000001E-4</v>
      </c>
      <c r="AA554" s="2">
        <v>0.34449999999999997</v>
      </c>
      <c r="AB554" s="3">
        <v>0.29580000000000001</v>
      </c>
      <c r="AC554" s="244">
        <v>657.91</v>
      </c>
      <c r="AD554" s="108">
        <v>144.74019999999999</v>
      </c>
      <c r="AE554" s="108">
        <v>442.80829922999999</v>
      </c>
      <c r="AF554" s="108">
        <f t="shared" si="2236"/>
        <v>43.826508607990021</v>
      </c>
      <c r="AG554" s="108">
        <f t="shared" si="2237"/>
        <v>138.57242916103618</v>
      </c>
      <c r="AH554" s="108">
        <v>16.653309331958301</v>
      </c>
      <c r="AI554" s="108">
        <v>92.134162104906224</v>
      </c>
      <c r="AJ554" s="108">
        <f t="shared" si="2238"/>
        <v>1.782335365919411</v>
      </c>
      <c r="AK554" s="108">
        <f t="shared" si="2239"/>
        <v>53.92317678681426</v>
      </c>
      <c r="AL554" s="108">
        <v>67.71229853334323</v>
      </c>
      <c r="AM554" s="245">
        <v>1706.3499230402492</v>
      </c>
      <c r="AN554" s="244">
        <v>1031.6400000000001</v>
      </c>
      <c r="AO554" s="108">
        <v>226.96080000000001</v>
      </c>
      <c r="AP554" s="108">
        <v>694.34839692000003</v>
      </c>
      <c r="AQ554" s="108">
        <f t="shared" si="2240"/>
        <v>68.722438236760084</v>
      </c>
      <c r="AR554" s="108">
        <f t="shared" si="2241"/>
        <v>217.2893873321448</v>
      </c>
      <c r="AS554" s="246">
        <v>98.818248581166699</v>
      </c>
      <c r="AT554" s="247">
        <v>21.170254341646164</v>
      </c>
      <c r="AU554" s="108">
        <v>149.77902352158517</v>
      </c>
      <c r="AV554" s="108">
        <f t="shared" si="2242"/>
        <v>2.8974752100250654</v>
      </c>
      <c r="AW554" s="108">
        <f t="shared" si="2243"/>
        <v>87.660869538431115</v>
      </c>
      <c r="AX554" s="108">
        <v>110.07732345113762</v>
      </c>
      <c r="AY554" s="245">
        <v>2773.9485509686679</v>
      </c>
      <c r="AZ554" s="248">
        <v>163</v>
      </c>
      <c r="BA554" s="108">
        <v>830.83816666666655</v>
      </c>
      <c r="BB554" s="108">
        <v>86.6445366641032</v>
      </c>
      <c r="BC554" s="109">
        <v>69.315629331282565</v>
      </c>
      <c r="BD554" s="109">
        <v>17.328907332820634</v>
      </c>
      <c r="BE554" s="108">
        <v>32.491706874999998</v>
      </c>
      <c r="BF554" s="109">
        <v>25.993365499999999</v>
      </c>
      <c r="BG554" s="109">
        <v>6.498341374999999</v>
      </c>
      <c r="BH554" s="108">
        <v>69.34813194502118</v>
      </c>
      <c r="BI554" s="109">
        <f t="shared" si="2244"/>
        <v>40.587242487198658</v>
      </c>
      <c r="BJ554" s="108">
        <f t="shared" si="2245"/>
        <v>1.3415396124764347</v>
      </c>
      <c r="BK554" s="108">
        <v>50.966127107539549</v>
      </c>
      <c r="BL554" s="245">
        <v>1284.3464031099963</v>
      </c>
      <c r="BM554" s="244">
        <v>22.03</v>
      </c>
      <c r="BN554" s="108">
        <v>4.8466000000000005</v>
      </c>
      <c r="BO554" s="108">
        <v>14.827357590000002</v>
      </c>
      <c r="BP554" s="108">
        <f t="shared" si="2246"/>
        <v>1.4675228901126602</v>
      </c>
      <c r="BQ554" s="108">
        <f t="shared" si="2247"/>
        <v>4.6400732842146004</v>
      </c>
      <c r="BR554" s="108">
        <v>2.7500854816250002</v>
      </c>
      <c r="BS554" s="108">
        <v>3.245145144228625</v>
      </c>
      <c r="BT554" s="108">
        <f t="shared" si="2248"/>
        <v>6.2777332815102754E-2</v>
      </c>
      <c r="BU554" s="108">
        <f t="shared" si="2249"/>
        <v>1.8992796082723988</v>
      </c>
      <c r="BV554" s="108">
        <v>2.3849594107926815</v>
      </c>
      <c r="BW554" s="245">
        <v>60.100977151975563</v>
      </c>
      <c r="BX554" s="107">
        <v>826.3</v>
      </c>
      <c r="BY554" s="108">
        <v>60.319899999999997</v>
      </c>
      <c r="BZ554" s="109">
        <f t="shared" si="2250"/>
        <v>35.303307233200002</v>
      </c>
      <c r="CA554" s="109">
        <f t="shared" si="2251"/>
        <v>1.1668884655</v>
      </c>
      <c r="CB554" s="108">
        <v>44.330995000000001</v>
      </c>
      <c r="CC554" s="110">
        <v>1117.1410739999999</v>
      </c>
      <c r="CD554" s="244"/>
      <c r="CE554" s="108">
        <v>0</v>
      </c>
      <c r="CF554" s="109">
        <f t="shared" si="2252"/>
        <v>0</v>
      </c>
      <c r="CG554" s="109">
        <f t="shared" si="2253"/>
        <v>0</v>
      </c>
      <c r="CH554" s="108">
        <v>0</v>
      </c>
      <c r="CI554" s="245">
        <v>0</v>
      </c>
      <c r="CJ554" s="249">
        <v>990.50253565554385</v>
      </c>
      <c r="CK554" s="250">
        <v>217.91055784421965</v>
      </c>
      <c r="CL554" s="250">
        <v>101.55796039377529</v>
      </c>
      <c r="CM554" s="251">
        <v>66.636958450266093</v>
      </c>
      <c r="CN554" s="252">
        <f t="shared" si="2141"/>
        <v>32.48218539658221</v>
      </c>
      <c r="CO554" s="250">
        <v>666.66070313057071</v>
      </c>
      <c r="CP554" s="252">
        <f t="shared" si="2254"/>
        <v>65.982076431645112</v>
      </c>
      <c r="CQ554" s="250">
        <v>208.62480043768079</v>
      </c>
      <c r="CR554" s="250">
        <v>144.29411826275998</v>
      </c>
      <c r="CS554" s="252">
        <f t="shared" si="2255"/>
        <v>2.7913697177930921</v>
      </c>
      <c r="CT554" s="252">
        <f t="shared" si="2256"/>
        <v>84.450730007409007</v>
      </c>
      <c r="CU554" s="250">
        <f t="shared" si="2142"/>
        <v>2120.9258752868695</v>
      </c>
      <c r="CV554" s="245">
        <f t="shared" si="2257"/>
        <v>2672.3666028614557</v>
      </c>
      <c r="CW554" s="244">
        <v>78.346600000000009</v>
      </c>
      <c r="CX554" s="108">
        <v>5.7193018000000002</v>
      </c>
      <c r="CY554" s="108">
        <f t="shared" si="2258"/>
        <v>0.11063989332100001</v>
      </c>
      <c r="CZ554" s="108">
        <f t="shared" si="2259"/>
        <v>3.3473243258824001</v>
      </c>
      <c r="DA554" s="108">
        <v>4.2032950900000001</v>
      </c>
      <c r="DB554" s="245">
        <v>105.923036268</v>
      </c>
      <c r="DC554" s="244">
        <v>2.6100000000000003</v>
      </c>
      <c r="DD554" s="108">
        <v>0.19053</v>
      </c>
      <c r="DE554" s="108">
        <f t="shared" si="2260"/>
        <v>3.6858028500000002E-3</v>
      </c>
      <c r="DF554" s="108">
        <f t="shared" si="2261"/>
        <v>0.11151111204</v>
      </c>
      <c r="DG554" s="108">
        <v>0.1400265</v>
      </c>
      <c r="DH554" s="245">
        <v>3.5286678</v>
      </c>
      <c r="DI554" s="107">
        <v>64.77809718492</v>
      </c>
      <c r="DJ554" s="108">
        <v>14.2511813806824</v>
      </c>
      <c r="DK554" s="108">
        <v>1.0670776007366995</v>
      </c>
      <c r="DL554" s="108">
        <v>43.59909264460196</v>
      </c>
      <c r="DM554" s="108">
        <f t="shared" si="2262"/>
        <v>4.3151765954068351</v>
      </c>
      <c r="DN554" s="108">
        <f t="shared" si="2263"/>
        <v>13.643900052201737</v>
      </c>
      <c r="DO554" s="108">
        <v>9.0297677631986968</v>
      </c>
      <c r="DP554" s="108">
        <f t="shared" si="2264"/>
        <v>0.17468085737907879</v>
      </c>
      <c r="DQ554" s="108">
        <f t="shared" si="2265"/>
        <v>5.2848341192317747</v>
      </c>
      <c r="DR554" s="108">
        <v>6.6362608287069893</v>
      </c>
      <c r="DS554" s="110">
        <v>167.23377288341607</v>
      </c>
      <c r="DT554" s="244">
        <v>112.24</v>
      </c>
      <c r="DU554" s="108">
        <v>24.692799999999998</v>
      </c>
      <c r="DV554" s="108">
        <v>75.543468720000007</v>
      </c>
      <c r="DW554" s="108">
        <f t="shared" si="2266"/>
        <v>7.4768392730932813</v>
      </c>
      <c r="DX554" s="108">
        <f t="shared" si="2267"/>
        <v>23.6405731012368</v>
      </c>
      <c r="DY554" s="108">
        <v>2.2017937645833299</v>
      </c>
      <c r="DZ554" s="108">
        <v>1.18392260458333</v>
      </c>
      <c r="EA554" s="108"/>
      <c r="EB554" s="108">
        <v>15.757924911509164</v>
      </c>
      <c r="EC554" s="108">
        <f t="shared" si="2268"/>
        <v>0.30483705741314482</v>
      </c>
      <c r="ED554" s="108">
        <f t="shared" si="2269"/>
        <v>9.2226091971091453</v>
      </c>
      <c r="EE554" s="108">
        <v>11.580995500033792</v>
      </c>
      <c r="EF554" s="245">
        <v>291.8410866008515</v>
      </c>
      <c r="EG554" s="249">
        <v>712.3860317460319</v>
      </c>
      <c r="EH554" s="250">
        <v>156.72492698412702</v>
      </c>
      <c r="EI554" s="250">
        <v>1077.7648709515129</v>
      </c>
      <c r="EJ554" s="250">
        <v>479.47355582476206</v>
      </c>
      <c r="EK554" s="250">
        <f t="shared" si="2270"/>
        <v>47.455415714200001</v>
      </c>
      <c r="EL554" s="250">
        <v>150.04645455980105</v>
      </c>
      <c r="EM554" s="250">
        <v>177.12350514196959</v>
      </c>
      <c r="EN554" s="250">
        <f t="shared" si="2271"/>
        <v>3.4264542069714019</v>
      </c>
      <c r="EO554" s="250">
        <f t="shared" si="2272"/>
        <v>103.66471960743026</v>
      </c>
      <c r="EP554" s="250">
        <v>2603.4728906484033</v>
      </c>
      <c r="EQ554" s="245">
        <v>3280.3758422169885</v>
      </c>
      <c r="ER554" s="244">
        <v>201.13</v>
      </c>
      <c r="ES554" s="108">
        <v>44.248600000000003</v>
      </c>
      <c r="ET554" s="108">
        <v>135.37114989</v>
      </c>
      <c r="EU554" s="108">
        <f t="shared" si="2273"/>
        <v>13.398224189212861</v>
      </c>
      <c r="EV554" s="108">
        <f t="shared" si="2274"/>
        <v>42.363047646576597</v>
      </c>
      <c r="EW554" s="108">
        <v>15.55540719985</v>
      </c>
      <c r="EX554" s="108">
        <v>28.9302764675591</v>
      </c>
      <c r="EY554" s="108">
        <f t="shared" si="2275"/>
        <v>0.55965619826493085</v>
      </c>
      <c r="EZ554" s="108">
        <f t="shared" si="2276"/>
        <v>16.931965047615378</v>
      </c>
      <c r="FA554" s="108">
        <v>21.261771677870499</v>
      </c>
      <c r="FB554" s="245">
        <v>535.79664628233547</v>
      </c>
      <c r="FC554" s="244">
        <v>0.83333333333333293</v>
      </c>
      <c r="FD554" s="108">
        <v>6.0833333333333302E-2</v>
      </c>
      <c r="FE554" s="108">
        <f t="shared" si="2277"/>
        <v>1.1768208333333328E-3</v>
      </c>
      <c r="FF554" s="108">
        <f t="shared" si="2278"/>
        <v>3.5603803333333316E-2</v>
      </c>
      <c r="FG554" s="108">
        <v>4.4708333333333301E-2</v>
      </c>
      <c r="FH554" s="245">
        <v>1.1266499999999995</v>
      </c>
      <c r="FI554" s="244">
        <v>1067.716195</v>
      </c>
      <c r="FJ554" s="108">
        <v>77.943282234999998</v>
      </c>
      <c r="FK554" s="108">
        <f t="shared" si="2279"/>
        <v>1.5078127948360751</v>
      </c>
      <c r="FL554" s="108">
        <f t="shared" si="2280"/>
        <v>45.617708907113979</v>
      </c>
      <c r="FM554" s="108">
        <v>57.283000000000001</v>
      </c>
      <c r="FN554" s="245">
        <v>1443.5309726819999</v>
      </c>
      <c r="FO554" s="244">
        <v>830.85275000000001</v>
      </c>
      <c r="FP554" s="108">
        <v>60.65225075</v>
      </c>
      <c r="FQ554" s="108">
        <f t="shared" si="2281"/>
        <v>1.17331779075875</v>
      </c>
      <c r="FR554" s="108">
        <f t="shared" si="2282"/>
        <v>35.497821491951001</v>
      </c>
      <c r="FS554" s="108">
        <v>44.575250037499998</v>
      </c>
      <c r="FT554" s="110">
        <v>1123.296300945</v>
      </c>
      <c r="FU554" s="253">
        <f t="shared" si="2143"/>
        <v>4626.9923307955241</v>
      </c>
      <c r="FV554" s="254">
        <f t="shared" si="2144"/>
        <v>1288.5608182127169</v>
      </c>
      <c r="FW554" s="254">
        <f t="shared" si="2145"/>
        <v>148.96143456951094</v>
      </c>
      <c r="FX554" s="254">
        <f t="shared" si="2146"/>
        <v>830.83816666666655</v>
      </c>
      <c r="FY554" s="254">
        <f t="shared" si="2147"/>
        <v>826.3</v>
      </c>
      <c r="FZ554" s="254">
        <f t="shared" si="2148"/>
        <v>0</v>
      </c>
      <c r="GA554" s="254">
        <f t="shared" si="2283"/>
        <v>78.346600000000009</v>
      </c>
      <c r="GB554" s="254">
        <f t="shared" si="2284"/>
        <v>2.6100000000000003</v>
      </c>
      <c r="GC554" s="254">
        <f t="shared" si="2285"/>
        <v>1067.716195</v>
      </c>
      <c r="GD554" s="254">
        <f t="shared" si="2286"/>
        <v>830.85275000000001</v>
      </c>
      <c r="GE554" s="254">
        <f t="shared" si="2149"/>
        <v>2552.632023949935</v>
      </c>
      <c r="GF554" s="255">
        <f t="shared" si="2150"/>
        <v>974.56121200136897</v>
      </c>
      <c r="GG554" s="255">
        <f t="shared" si="2151"/>
        <v>252.64420193842085</v>
      </c>
      <c r="GH554" s="254">
        <f t="shared" si="2152"/>
        <v>894.52815338107109</v>
      </c>
      <c r="GI554" s="255">
        <f t="shared" si="2153"/>
        <v>638.71721799309989</v>
      </c>
      <c r="GJ554" s="256">
        <f t="shared" si="2154"/>
        <v>17.304647127156819</v>
      </c>
      <c r="GK554" s="253">
        <f t="shared" si="2287"/>
        <v>13148.338472575422</v>
      </c>
      <c r="GL554" s="257">
        <f t="shared" si="2288"/>
        <v>16566.906475445034</v>
      </c>
      <c r="GM554" s="221">
        <f t="shared" si="2289"/>
        <v>14326.469100500035</v>
      </c>
      <c r="GN554" s="222">
        <f t="shared" si="2290"/>
        <v>7753.90566351909</v>
      </c>
      <c r="GO554" s="222">
        <f t="shared" si="2291"/>
        <v>524.87829749732566</v>
      </c>
      <c r="GP554" s="55">
        <f t="shared" si="2292"/>
        <v>0.54122935729142474</v>
      </c>
      <c r="GQ554" s="56">
        <f t="shared" si="2293"/>
        <v>3.663696154406991E-2</v>
      </c>
      <c r="GR554" s="258">
        <f t="shared" si="2294"/>
        <v>1.0904857056307429</v>
      </c>
      <c r="GS554" s="227">
        <f t="shared" si="2395"/>
        <v>16566.906475445034</v>
      </c>
      <c r="GT554" s="222">
        <f t="shared" si="2388"/>
        <v>7862.7411585953923</v>
      </c>
      <c r="GU554" s="222">
        <f t="shared" si="2389"/>
        <v>527.82695738021164</v>
      </c>
      <c r="GV554" s="37">
        <f t="shared" si="2345"/>
        <v>0.47460527227876304</v>
      </c>
      <c r="GW554" s="228">
        <f t="shared" si="2346"/>
        <v>3.186032094540648E-2</v>
      </c>
      <c r="GX554" s="258">
        <f t="shared" si="2295"/>
        <v>1.0793058098805257</v>
      </c>
      <c r="GY554" s="221">
        <f t="shared" si="2381"/>
        <v>11335.772774349791</v>
      </c>
      <c r="GZ554" s="222">
        <f t="shared" si="2296"/>
        <v>6384.271456904733</v>
      </c>
      <c r="HA554" s="222">
        <f t="shared" si="2297"/>
        <v>345.63148069106347</v>
      </c>
      <c r="HB554" s="55">
        <f t="shared" si="2298"/>
        <v>0.5631968445372203</v>
      </c>
      <c r="HC554" s="56">
        <f t="shared" si="2299"/>
        <v>3.0490332469714537E-2</v>
      </c>
      <c r="HD554" s="258">
        <f t="shared" si="2300"/>
        <v>1.0929758980385411</v>
      </c>
      <c r="HE554" s="221">
        <f t="shared" si="2301"/>
        <v>13042.122697390039</v>
      </c>
      <c r="HF554" s="222">
        <f t="shared" si="2302"/>
        <v>7691.514954367769</v>
      </c>
      <c r="HG554" s="222">
        <f t="shared" si="2303"/>
        <v>403.09862409818936</v>
      </c>
      <c r="HH554" s="55">
        <f t="shared" si="2304"/>
        <v>0.58974410322845516</v>
      </c>
      <c r="HI554" s="56">
        <f t="shared" si="2305"/>
        <v>3.0907439950619123E-2</v>
      </c>
      <c r="HJ554" s="259">
        <f t="shared" si="2306"/>
        <v>1.0972004634242498</v>
      </c>
      <c r="HK554" s="54">
        <f t="shared" si="2156"/>
        <v>3.7291457403105639</v>
      </c>
      <c r="HL554" s="55">
        <f t="shared" si="2157"/>
        <v>4.3275962273651292</v>
      </c>
      <c r="HM554" s="55">
        <f t="shared" si="2158"/>
        <v>2.9575927800922925</v>
      </c>
      <c r="HN554" s="56">
        <f t="shared" si="2159"/>
        <v>3.415804482732375</v>
      </c>
      <c r="HQ554" s="57">
        <f t="shared" si="2160"/>
        <v>1037.4948392563774</v>
      </c>
      <c r="HR554" s="58">
        <f t="shared" si="2307"/>
        <v>1200.0702805678518</v>
      </c>
      <c r="HS554" s="58">
        <f t="shared" si="2161"/>
        <v>45.60884397390943</v>
      </c>
      <c r="HT554" s="58">
        <f t="shared" si="2308"/>
        <v>52.673653905468001</v>
      </c>
      <c r="HU554" s="58">
        <f t="shared" si="2162"/>
        <v>1354.2459706668647</v>
      </c>
      <c r="HV554" s="55">
        <f t="shared" si="2347"/>
        <v>0.766105169761361</v>
      </c>
      <c r="HW554" s="56">
        <f t="shared" si="2348"/>
        <v>3.3678404781555669E-2</v>
      </c>
      <c r="HX554" s="260">
        <f t="shared" si="2349"/>
        <v>1.1252654650022684</v>
      </c>
      <c r="HY554" s="57">
        <f t="shared" si="2163"/>
        <v>1630.640113382103</v>
      </c>
      <c r="HZ554" s="58">
        <f t="shared" si="2309"/>
        <v>1886.1614191490787</v>
      </c>
      <c r="IA554" s="58">
        <f t="shared" si="2164"/>
        <v>92.790167788431305</v>
      </c>
      <c r="IB554" s="58">
        <f t="shared" si="2310"/>
        <v>107.16336477885932</v>
      </c>
      <c r="IC554" s="58">
        <f t="shared" si="2165"/>
        <v>2201.5464690227523</v>
      </c>
      <c r="ID554" s="55">
        <f t="shared" si="2350"/>
        <v>0.74067939801694505</v>
      </c>
      <c r="IE554" s="56">
        <f t="shared" si="2351"/>
        <v>4.2147721655686907E-2</v>
      </c>
      <c r="IF554" s="260">
        <f t="shared" si="2352"/>
        <v>1.1225931437537213</v>
      </c>
      <c r="IG554" s="57">
        <f t="shared" si="2166"/>
        <v>49.516435834382364</v>
      </c>
      <c r="IH554" s="58">
        <f t="shared" si="2311"/>
        <v>57.275661329630083</v>
      </c>
      <c r="II554" s="58">
        <f t="shared" si="2167"/>
        <v>96.650534443759</v>
      </c>
      <c r="IJ554" s="58">
        <f t="shared" si="2312"/>
        <v>111.62170222909727</v>
      </c>
      <c r="IK554" s="58">
        <f t="shared" si="2168"/>
        <v>1019.3225421507907</v>
      </c>
      <c r="IL554" s="55">
        <f t="shared" si="2169"/>
        <v>4.8577789450139804E-2</v>
      </c>
      <c r="IM554" s="56">
        <f t="shared" si="2170"/>
        <v>9.4818401876823472E-2</v>
      </c>
      <c r="IN554" s="260">
        <f t="shared" si="2171"/>
        <v>1.0222995100575569</v>
      </c>
      <c r="IO554" s="57">
        <f t="shared" si="2172"/>
        <v>34.854610528834137</v>
      </c>
      <c r="IP554" s="58">
        <f t="shared" si="2313"/>
        <v>40.316327998702448</v>
      </c>
      <c r="IQ554" s="58">
        <f t="shared" si="2173"/>
        <v>1.5303002229277629</v>
      </c>
      <c r="IR554" s="58">
        <f t="shared" si="2314"/>
        <v>1.7673437274592734</v>
      </c>
      <c r="IS554" s="58">
        <f t="shared" si="2174"/>
        <v>47.699188215853624</v>
      </c>
      <c r="IT554" s="55">
        <f t="shared" si="2353"/>
        <v>0.73071705898025374</v>
      </c>
      <c r="IU554" s="56">
        <f t="shared" si="2354"/>
        <v>3.2082311673789492E-2</v>
      </c>
      <c r="IV554" s="260">
        <f t="shared" si="2355"/>
        <v>1.1194729132204757</v>
      </c>
      <c r="IW554" s="57">
        <f t="shared" si="2175"/>
        <v>43.070034824503999</v>
      </c>
      <c r="IX554" s="58">
        <f t="shared" si="2315"/>
        <v>49.819109281503778</v>
      </c>
      <c r="IY554" s="58">
        <f t="shared" si="2176"/>
        <v>1.1668884655</v>
      </c>
      <c r="IZ554" s="58">
        <f t="shared" si="2316"/>
        <v>1.34763948880595</v>
      </c>
      <c r="JA554" s="58">
        <f t="shared" si="2177"/>
        <v>886.61989999999992</v>
      </c>
      <c r="JB554" s="55">
        <f t="shared" si="2382"/>
        <v>4.8577789450139797E-2</v>
      </c>
      <c r="JC554" s="56">
        <f t="shared" si="2383"/>
        <v>1.3161090400745574E-3</v>
      </c>
      <c r="JD554" s="260">
        <f t="shared" si="2384"/>
        <v>1.0078160048971445</v>
      </c>
      <c r="JE554" s="57">
        <f t="shared" si="2178"/>
        <v>0</v>
      </c>
      <c r="JF554" s="58">
        <f t="shared" si="2317"/>
        <v>0</v>
      </c>
      <c r="JG554" s="58">
        <f t="shared" si="2179"/>
        <v>0</v>
      </c>
      <c r="JH554" s="58">
        <f t="shared" si="2318"/>
        <v>0</v>
      </c>
      <c r="JI554" s="58">
        <f t="shared" si="2180"/>
        <v>0</v>
      </c>
      <c r="JJ554" s="55"/>
      <c r="JK554" s="56"/>
      <c r="JL554" s="260"/>
      <c r="JM554" s="57">
        <f t="shared" si="2181"/>
        <v>1565.9652406427733</v>
      </c>
      <c r="JN554" s="58">
        <f t="shared" si="2319"/>
        <v>1811.351993851496</v>
      </c>
      <c r="JO554" s="58">
        <f t="shared" si="2182"/>
        <v>101.25563154602041</v>
      </c>
      <c r="JP554" s="58">
        <f t="shared" si="2320"/>
        <v>116.94012887249897</v>
      </c>
      <c r="JQ554" s="58">
        <f t="shared" si="2183"/>
        <v>2120.9258752868695</v>
      </c>
      <c r="JR554" s="55">
        <f t="shared" si="2184"/>
        <v>0.73834039128357842</v>
      </c>
      <c r="JS554" s="56">
        <f t="shared" si="2185"/>
        <v>4.774124014698293E-2</v>
      </c>
      <c r="JT554" s="260">
        <f t="shared" si="2186"/>
        <v>1.1230930574129045</v>
      </c>
      <c r="JU554" s="57">
        <f t="shared" si="2187"/>
        <v>4.0837356775765281</v>
      </c>
      <c r="JV554" s="58">
        <f t="shared" si="2321"/>
        <v>4.7236570582527699</v>
      </c>
      <c r="JW554" s="58">
        <f t="shared" si="2188"/>
        <v>0.11063989332100001</v>
      </c>
      <c r="JX554" s="58">
        <f t="shared" si="2322"/>
        <v>0.12777801279642292</v>
      </c>
      <c r="JY554" s="58">
        <f t="shared" si="2189"/>
        <v>84.065901800000006</v>
      </c>
      <c r="JZ554" s="55">
        <f t="shared" si="2356"/>
        <v>4.857778945013979E-2</v>
      </c>
      <c r="KA554" s="56">
        <f t="shared" si="2357"/>
        <v>1.3161090400745574E-3</v>
      </c>
      <c r="KB554" s="260">
        <f t="shared" si="2358"/>
        <v>1.0078160048971445</v>
      </c>
      <c r="KC554" s="57">
        <f t="shared" si="2190"/>
        <v>0.1360435566888</v>
      </c>
      <c r="KD554" s="58">
        <f t="shared" si="2323"/>
        <v>0.15736158202193495</v>
      </c>
      <c r="KE554" s="58">
        <f t="shared" si="2191"/>
        <v>3.6858028500000002E-3</v>
      </c>
      <c r="KF554" s="58">
        <f t="shared" si="2324"/>
        <v>4.2567337114650002E-3</v>
      </c>
      <c r="KG554" s="58">
        <f t="shared" si="2192"/>
        <v>2.8005300000000002</v>
      </c>
      <c r="KH554" s="55">
        <f t="shared" si="2359"/>
        <v>4.857778945013979E-2</v>
      </c>
      <c r="KI554" s="56">
        <f t="shared" si="2360"/>
        <v>1.3161090400745574E-3</v>
      </c>
      <c r="KJ554" s="260">
        <f t="shared" si="2361"/>
        <v>1.0078160048971445</v>
      </c>
      <c r="KK554" s="57">
        <f t="shared" si="2193"/>
        <v>102.12233425475127</v>
      </c>
      <c r="KL554" s="58">
        <f t="shared" si="2325"/>
        <v>118.12490403247079</v>
      </c>
      <c r="KM554" s="58">
        <f t="shared" si="2194"/>
        <v>4.4898574527859143</v>
      </c>
      <c r="KN554" s="58">
        <f t="shared" si="2326"/>
        <v>5.1853363722224524</v>
      </c>
      <c r="KO554" s="58">
        <f t="shared" si="2195"/>
        <v>132.72521657413972</v>
      </c>
      <c r="KP554" s="55">
        <f t="shared" si="2196"/>
        <v>0.76942676674937782</v>
      </c>
      <c r="KQ554" s="56">
        <f t="shared" si="2197"/>
        <v>3.382821718944342E-2</v>
      </c>
      <c r="KR554" s="260">
        <f t="shared" si="2198"/>
        <v>1.1258091651922724</v>
      </c>
      <c r="KS554" s="57">
        <f t="shared" si="2199"/>
        <v>177.02588240398202</v>
      </c>
      <c r="KT554" s="58">
        <f t="shared" si="2327"/>
        <v>204.76583817668603</v>
      </c>
      <c r="KU554" s="58">
        <f t="shared" si="2200"/>
        <v>7.7816763305064258</v>
      </c>
      <c r="KV554" s="58">
        <f t="shared" si="2328"/>
        <v>8.9870579941018711</v>
      </c>
      <c r="KW554" s="58">
        <f t="shared" si="2201"/>
        <v>231.61991000067579</v>
      </c>
      <c r="KX554" s="55">
        <f t="shared" si="2362"/>
        <v>0.76429475515928458</v>
      </c>
      <c r="KY554" s="56">
        <f t="shared" si="2363"/>
        <v>3.3596750514598345E-2</v>
      </c>
      <c r="KZ554" s="260">
        <f t="shared" si="2364"/>
        <v>1.1249691247881712</v>
      </c>
      <c r="LA554" s="57">
        <f t="shared" si="2202"/>
        <v>1178.6385912141811</v>
      </c>
      <c r="LB554" s="58">
        <f t="shared" si="2329"/>
        <v>1363.3312584574435</v>
      </c>
      <c r="LC554" s="58">
        <f t="shared" si="2203"/>
        <v>50.881869921171401</v>
      </c>
      <c r="LD554" s="58">
        <f t="shared" si="2330"/>
        <v>58.763471571960849</v>
      </c>
      <c r="LE554" s="58">
        <f t="shared" si="2204"/>
        <v>2603.4728906484038</v>
      </c>
      <c r="LF554" s="55">
        <f t="shared" si="2331"/>
        <v>0.45271782757862217</v>
      </c>
      <c r="LG554" s="56">
        <f t="shared" si="2332"/>
        <v>1.9543844725227424E-2</v>
      </c>
      <c r="LH554" s="260">
        <f t="shared" si="2333"/>
        <v>1.073968225129508</v>
      </c>
      <c r="LI554" s="57">
        <f t="shared" si="2205"/>
        <v>317.71851548691416</v>
      </c>
      <c r="LJ554" s="58">
        <f t="shared" si="2334"/>
        <v>367.50500686371362</v>
      </c>
      <c r="LK554" s="58">
        <f t="shared" si="2206"/>
        <v>13.957880387477791</v>
      </c>
      <c r="LL554" s="58">
        <f t="shared" si="2335"/>
        <v>16.119956059498101</v>
      </c>
      <c r="LM554" s="58">
        <f t="shared" si="2207"/>
        <v>425.23543355740907</v>
      </c>
      <c r="LN554" s="55">
        <f t="shared" si="2365"/>
        <v>0.7471590803921575</v>
      </c>
      <c r="LO554" s="56">
        <f t="shared" si="2366"/>
        <v>3.2823888335715097E-2</v>
      </c>
      <c r="LP554" s="260">
        <f t="shared" si="2367"/>
        <v>1.1221642482006535</v>
      </c>
      <c r="LQ554" s="57">
        <f t="shared" si="2208"/>
        <v>4.3436640066666643E-2</v>
      </c>
      <c r="LR554" s="58">
        <f t="shared" si="2336"/>
        <v>5.0243161565113312E-2</v>
      </c>
      <c r="LS554" s="58">
        <f t="shared" si="2209"/>
        <v>1.1768208333333328E-3</v>
      </c>
      <c r="LT554" s="58">
        <f t="shared" si="2337"/>
        <v>1.359110380416666E-3</v>
      </c>
      <c r="LU554" s="58">
        <f t="shared" si="2210"/>
        <v>0.89416666666666633</v>
      </c>
      <c r="LV554" s="55">
        <f t="shared" si="2368"/>
        <v>4.857778945013979E-2</v>
      </c>
      <c r="LW554" s="56">
        <f t="shared" si="2369"/>
        <v>1.3161090400745572E-3</v>
      </c>
      <c r="LX554" s="260">
        <f t="shared" si="2370"/>
        <v>1.0078160048971445</v>
      </c>
      <c r="LY554" s="57">
        <f t="shared" si="2211"/>
        <v>55.653604866679053</v>
      </c>
      <c r="LZ554" s="58">
        <f t="shared" si="2338"/>
        <v>64.374524749287659</v>
      </c>
      <c r="MA554" s="58">
        <f t="shared" si="2212"/>
        <v>1.5078127948360751</v>
      </c>
      <c r="MB554" s="58">
        <f t="shared" si="2339"/>
        <v>1.7413729967561833</v>
      </c>
      <c r="MC554" s="58">
        <f t="shared" si="2213"/>
        <v>1145.6595021285714</v>
      </c>
      <c r="MD554" s="55">
        <f t="shared" si="2371"/>
        <v>4.857778839461268E-2</v>
      </c>
      <c r="ME554" s="56">
        <f t="shared" si="2372"/>
        <v>1.316109011477357E-3</v>
      </c>
      <c r="MF554" s="260">
        <f t="shared" si="2373"/>
        <v>1.0078160047273137</v>
      </c>
      <c r="MG554" s="57">
        <f t="shared" si="2214"/>
        <v>43.307342220180217</v>
      </c>
      <c r="MH554" s="58">
        <f t="shared" si="2340"/>
        <v>50.09360274608246</v>
      </c>
      <c r="MI554" s="58">
        <f t="shared" si="2215"/>
        <v>1.17331779075875</v>
      </c>
      <c r="MJ554" s="58">
        <f t="shared" si="2341"/>
        <v>1.3550647165472804</v>
      </c>
      <c r="MK554" s="58">
        <f t="shared" si="2216"/>
        <v>891.50500074999991</v>
      </c>
      <c r="ML554" s="55">
        <f t="shared" si="2385"/>
        <v>4.8577789450139797E-2</v>
      </c>
      <c r="MM554" s="56">
        <f t="shared" si="2386"/>
        <v>1.3161090400745574E-3</v>
      </c>
      <c r="MN554" s="260">
        <f t="shared" si="2387"/>
        <v>1.0078160048971445</v>
      </c>
      <c r="MO554" s="59">
        <v>3.4197107958912727</v>
      </c>
      <c r="MP554" s="60">
        <v>4.0096107958912723</v>
      </c>
      <c r="MQ554" s="60">
        <v>2.7060000000000004</v>
      </c>
      <c r="MR554" s="61">
        <v>3.1132000000000004</v>
      </c>
      <c r="MS554" s="59">
        <f t="shared" si="2217"/>
        <v>1.0904857056307429</v>
      </c>
      <c r="MT554" s="60">
        <f t="shared" si="2396"/>
        <v>1.0793058098805257</v>
      </c>
      <c r="MU554" s="60">
        <f t="shared" si="2342"/>
        <v>1.0929758980385411</v>
      </c>
      <c r="MV554" s="61">
        <f t="shared" si="2374"/>
        <v>1.0972004634242498</v>
      </c>
      <c r="MW554" s="66">
        <f t="shared" si="2343"/>
        <v>3.7291457403105639</v>
      </c>
      <c r="MX554" s="67">
        <f t="shared" si="2375"/>
        <v>4.3275962273651292</v>
      </c>
      <c r="MY554" s="67">
        <f t="shared" si="2344"/>
        <v>2.9575927800922925</v>
      </c>
      <c r="MZ554" s="261">
        <f t="shared" si="2376"/>
        <v>3.415804482732375</v>
      </c>
      <c r="NA554" s="59">
        <f t="shared" si="2218"/>
        <v>1.0904962950911532</v>
      </c>
      <c r="NB554" s="60">
        <f t="shared" si="2397"/>
        <v>1.079329848903577</v>
      </c>
      <c r="NC554" s="60">
        <f t="shared" si="2219"/>
        <v>1.092988920689848</v>
      </c>
      <c r="ND554" s="262">
        <f t="shared" si="2398"/>
        <v>1.0972106246741784</v>
      </c>
      <c r="NE554" s="62">
        <f t="shared" si="2220"/>
        <v>3.729181953202652</v>
      </c>
      <c r="NF554" s="63">
        <f t="shared" si="2399"/>
        <v>4.327692614491478</v>
      </c>
      <c r="NG554" s="63">
        <f t="shared" si="2221"/>
        <v>2.9576280193867288</v>
      </c>
      <c r="NH554" s="64">
        <f t="shared" si="2400"/>
        <v>3.4158361167356524</v>
      </c>
      <c r="NI554" s="238">
        <f t="shared" si="2377"/>
        <v>-3.6212892088105519E-5</v>
      </c>
      <c r="NJ554" s="238">
        <f t="shared" si="2378"/>
        <v>-9.6387126348851382E-5</v>
      </c>
      <c r="NK554" s="238">
        <f t="shared" si="2379"/>
        <v>-3.5239294436273383E-5</v>
      </c>
      <c r="NL554" s="238">
        <f t="shared" si="2380"/>
        <v>-3.1634003277325462E-5</v>
      </c>
      <c r="NM554" s="239">
        <f t="shared" si="2222"/>
        <v>0.4582080973489237</v>
      </c>
      <c r="NN554" s="240">
        <f t="shared" si="2223"/>
        <v>0.74304440185058818</v>
      </c>
      <c r="NO554" s="240">
        <f>O554*IN554</f>
        <v>0.31334583646699965</v>
      </c>
      <c r="NP554" s="240">
        <f t="shared" si="2224"/>
        <v>1.6008462659052803E-2</v>
      </c>
      <c r="NQ554" s="240">
        <f>Q554*JD554+0.004</f>
        <v>0.30039868704025019</v>
      </c>
      <c r="NR554" s="240">
        <f t="shared" si="2225"/>
        <v>0</v>
      </c>
      <c r="NS554" s="240">
        <f t="shared" si="2226"/>
        <v>0.71743184507536351</v>
      </c>
      <c r="NT554" s="240">
        <f t="shared" si="2227"/>
        <v>2.5497744923897756E-2</v>
      </c>
      <c r="NU554" s="240">
        <f t="shared" si="2228"/>
        <v>8.0625280391771563E-4</v>
      </c>
      <c r="NV554" s="240">
        <f t="shared" si="2229"/>
        <v>4.5032366607690895E-2</v>
      </c>
      <c r="NW554" s="240">
        <f t="shared" si="2230"/>
        <v>7.8297851085256706E-2</v>
      </c>
      <c r="NX554" s="240">
        <f t="shared" si="2231"/>
        <v>0.84070232663137889</v>
      </c>
      <c r="NY554" s="240">
        <f t="shared" si="2232"/>
        <v>0.14341259092004352</v>
      </c>
      <c r="NZ554" s="240">
        <f t="shared" si="2233"/>
        <v>2.0156320097942891E-4</v>
      </c>
      <c r="OA554" s="240">
        <f t="shared" si="2234"/>
        <v>0.34719261362855952</v>
      </c>
      <c r="OB554" s="241">
        <f t="shared" si="2235"/>
        <v>0.29811197424857533</v>
      </c>
      <c r="OC554" s="4"/>
      <c r="OD554" s="4"/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136"/>
      <c r="OP554" s="13"/>
      <c r="OQ554" s="13"/>
      <c r="OR554" s="13"/>
      <c r="OS554" s="13"/>
      <c r="OT554" s="13"/>
    </row>
    <row r="555" spans="1:410" ht="15" customHeight="1">
      <c r="A555" s="242">
        <v>536</v>
      </c>
      <c r="B555" s="49" t="s">
        <v>605</v>
      </c>
      <c r="C555" s="50">
        <v>5</v>
      </c>
      <c r="D555" s="51">
        <v>2085.81</v>
      </c>
      <c r="E555" s="52">
        <v>1762.7</v>
      </c>
      <c r="F555" s="52">
        <v>323.10000000000002</v>
      </c>
      <c r="G555" s="52"/>
      <c r="H555" s="53"/>
      <c r="I555" s="57">
        <v>2.2692702466634058</v>
      </c>
      <c r="J555" s="58">
        <v>2.2692702466634058</v>
      </c>
      <c r="K555" s="58">
        <v>1.7798000000000003</v>
      </c>
      <c r="L555" s="243">
        <v>2.0055000000000005</v>
      </c>
      <c r="M555" s="1">
        <v>0.22570000000000001</v>
      </c>
      <c r="N555" s="2">
        <v>0.12820000000000001</v>
      </c>
      <c r="O555" s="2">
        <v>0.26377024666340576</v>
      </c>
      <c r="P555" s="2">
        <v>4.8999999999999998E-3</v>
      </c>
      <c r="Q555" s="2">
        <v>0</v>
      </c>
      <c r="R555" s="2">
        <v>0</v>
      </c>
      <c r="S555" s="2">
        <v>0.57509999999999994</v>
      </c>
      <c r="T555" s="2">
        <v>2.8000000000000001E-2</v>
      </c>
      <c r="U555" s="2">
        <v>1E-3</v>
      </c>
      <c r="V555" s="2">
        <v>0.16259999999999999</v>
      </c>
      <c r="W555" s="2">
        <v>8.5300000000000001E-2</v>
      </c>
      <c r="X555" s="2">
        <v>0.51919999999999999</v>
      </c>
      <c r="Y555" s="2">
        <v>7.4999999999999997E-2</v>
      </c>
      <c r="Z555" s="2">
        <v>5.9999999999999995E-4</v>
      </c>
      <c r="AA555" s="2">
        <v>0.19989999999999999</v>
      </c>
      <c r="AB555" s="3">
        <v>0</v>
      </c>
      <c r="AC555" s="244">
        <v>152.66999999999999</v>
      </c>
      <c r="AD555" s="108">
        <v>33.587400000000002</v>
      </c>
      <c r="AE555" s="108">
        <v>102.75500151</v>
      </c>
      <c r="AF555" s="108">
        <f t="shared" si="2236"/>
        <v>10.170073519450741</v>
      </c>
      <c r="AG555" s="108">
        <f t="shared" si="2237"/>
        <v>32.156150172539398</v>
      </c>
      <c r="AH555" s="108">
        <v>5.3167993763750001</v>
      </c>
      <c r="AI555" s="108">
        <v>21.486031683334453</v>
      </c>
      <c r="AJ555" s="108">
        <f t="shared" si="2238"/>
        <v>0.41564728291410502</v>
      </c>
      <c r="AK555" s="108">
        <f t="shared" si="2239"/>
        <v>12.575086791241789</v>
      </c>
      <c r="AL555" s="108">
        <v>15.790761628485473</v>
      </c>
      <c r="AM555" s="245">
        <v>397.92719303783389</v>
      </c>
      <c r="AN555" s="244">
        <v>101.05</v>
      </c>
      <c r="AO555" s="108">
        <v>22.231000000000002</v>
      </c>
      <c r="AP555" s="108">
        <v>68.012005650000006</v>
      </c>
      <c r="AQ555" s="108">
        <f t="shared" si="2240"/>
        <v>6.7314202472031006</v>
      </c>
      <c r="AR555" s="108">
        <f t="shared" si="2241"/>
        <v>21.283677048111002</v>
      </c>
      <c r="AS555" s="246">
        <v>6.4543978709500003</v>
      </c>
      <c r="AT555" s="247">
        <v>0</v>
      </c>
      <c r="AU555" s="108">
        <v>14.43556045702935</v>
      </c>
      <c r="AV555" s="108">
        <f t="shared" si="2242"/>
        <v>0.27925591704123282</v>
      </c>
      <c r="AW555" s="108">
        <f t="shared" si="2243"/>
        <v>8.4486715975646547</v>
      </c>
      <c r="AX555" s="108">
        <v>10.609148198898968</v>
      </c>
      <c r="AY555" s="245">
        <v>267.35053461225397</v>
      </c>
      <c r="AZ555" s="248">
        <v>59</v>
      </c>
      <c r="BA555" s="108">
        <v>300.7328333333333</v>
      </c>
      <c r="BB555" s="108">
        <v>31.362132902957601</v>
      </c>
      <c r="BC555" s="109">
        <v>25.089706322366084</v>
      </c>
      <c r="BD555" s="109">
        <v>6.2724265805915174</v>
      </c>
      <c r="BE555" s="108">
        <v>11.760801874999999</v>
      </c>
      <c r="BF555" s="109">
        <v>9.4086414999999999</v>
      </c>
      <c r="BG555" s="109">
        <v>2.3521603749999986</v>
      </c>
      <c r="BH555" s="108">
        <v>25.101471072124234</v>
      </c>
      <c r="BI555" s="109">
        <f t="shared" si="2244"/>
        <v>14.691087771440007</v>
      </c>
      <c r="BJ555" s="108">
        <f t="shared" si="2245"/>
        <v>0.48558795789024334</v>
      </c>
      <c r="BK555" s="108">
        <v>18.447861959170758</v>
      </c>
      <c r="BL555" s="245">
        <v>464.88612137110306</v>
      </c>
      <c r="BM555" s="244">
        <v>3.63</v>
      </c>
      <c r="BN555" s="108">
        <v>0.79859999999999998</v>
      </c>
      <c r="BO555" s="108">
        <v>2.44318239</v>
      </c>
      <c r="BP555" s="108">
        <f t="shared" si="2246"/>
        <v>0.24181153386786003</v>
      </c>
      <c r="BQ555" s="108">
        <f t="shared" si="2247"/>
        <v>0.76456949712660005</v>
      </c>
      <c r="BR555" s="108">
        <v>0.63218055210000001</v>
      </c>
      <c r="BS555" s="108">
        <v>0.54778929477329996</v>
      </c>
      <c r="BT555" s="108">
        <f t="shared" si="2248"/>
        <v>1.0596983907389489E-2</v>
      </c>
      <c r="BU555" s="108">
        <f t="shared" si="2249"/>
        <v>0.32060354497337973</v>
      </c>
      <c r="BV555" s="108">
        <v>0.40258761184366504</v>
      </c>
      <c r="BW555" s="245">
        <v>10.145207818460356</v>
      </c>
      <c r="BX555" s="107">
        <v>0</v>
      </c>
      <c r="BY555" s="108">
        <v>0</v>
      </c>
      <c r="BZ555" s="109">
        <f t="shared" si="2250"/>
        <v>0</v>
      </c>
      <c r="CA555" s="109">
        <f t="shared" si="2251"/>
        <v>0</v>
      </c>
      <c r="CB555" s="108">
        <v>0</v>
      </c>
      <c r="CC555" s="110">
        <v>0</v>
      </c>
      <c r="CD555" s="244">
        <v>0</v>
      </c>
      <c r="CE555" s="108">
        <v>0</v>
      </c>
      <c r="CF555" s="109">
        <f t="shared" si="2252"/>
        <v>0</v>
      </c>
      <c r="CG555" s="109">
        <f t="shared" si="2253"/>
        <v>0</v>
      </c>
      <c r="CH555" s="108">
        <v>0</v>
      </c>
      <c r="CI555" s="245">
        <v>0</v>
      </c>
      <c r="CJ555" s="249">
        <v>443.57362074992898</v>
      </c>
      <c r="CK555" s="250">
        <v>97.586196564984391</v>
      </c>
      <c r="CL555" s="250">
        <v>50.684955398453383</v>
      </c>
      <c r="CM555" s="251">
        <v>33.167177956915879</v>
      </c>
      <c r="CN555" s="252">
        <f t="shared" si="2141"/>
        <v>16.167340895098643</v>
      </c>
      <c r="CO555" s="250">
        <v>298.548556166602</v>
      </c>
      <c r="CP555" s="252">
        <f t="shared" si="2254"/>
        <v>29.548544798033269</v>
      </c>
      <c r="CQ555" s="250">
        <v>93.427785166776431</v>
      </c>
      <c r="CR555" s="250">
        <v>64.998713008237729</v>
      </c>
      <c r="CS555" s="252">
        <f t="shared" si="2255"/>
        <v>1.2574001031443589</v>
      </c>
      <c r="CT555" s="252">
        <f t="shared" si="2256"/>
        <v>38.04166676490528</v>
      </c>
      <c r="CU555" s="250">
        <f t="shared" si="2142"/>
        <v>955.39204188820656</v>
      </c>
      <c r="CV555" s="245">
        <f t="shared" si="2257"/>
        <v>1203.7939727791404</v>
      </c>
      <c r="CW555" s="244">
        <v>43.062360000000005</v>
      </c>
      <c r="CX555" s="108">
        <v>3.1435522800000002</v>
      </c>
      <c r="CY555" s="108">
        <f t="shared" si="2258"/>
        <v>6.0812018856600009E-2</v>
      </c>
      <c r="CZ555" s="108">
        <f t="shared" si="2259"/>
        <v>1.8398205558110401</v>
      </c>
      <c r="DA555" s="108">
        <v>2.3102956140000002</v>
      </c>
      <c r="DB555" s="245">
        <v>58.219449472800001</v>
      </c>
      <c r="DC555" s="244">
        <v>1.4546400000000002</v>
      </c>
      <c r="DD555" s="108">
        <v>0.10618872</v>
      </c>
      <c r="DE555" s="108">
        <f t="shared" si="2260"/>
        <v>2.0542207884000001E-3</v>
      </c>
      <c r="DF555" s="108">
        <f t="shared" si="2261"/>
        <v>6.2148859776960004E-2</v>
      </c>
      <c r="DG555" s="108">
        <v>7.8041436000000006E-2</v>
      </c>
      <c r="DH555" s="245">
        <v>1.9666441872</v>
      </c>
      <c r="DI555" s="107">
        <v>131.317413087408</v>
      </c>
      <c r="DJ555" s="108">
        <v>28.889830879229759</v>
      </c>
      <c r="DK555" s="108">
        <v>2.1854102746350792</v>
      </c>
      <c r="DL555" s="108">
        <v>88.383578830719216</v>
      </c>
      <c r="DM555" s="108">
        <f t="shared" si="2262"/>
        <v>8.7476763311916041</v>
      </c>
      <c r="DN555" s="108">
        <f t="shared" si="2263"/>
        <v>27.658757159285273</v>
      </c>
      <c r="DO555" s="108">
        <v>18.306665014255419</v>
      </c>
      <c r="DP555" s="108">
        <f t="shared" si="2264"/>
        <v>0.35414243470077111</v>
      </c>
      <c r="DQ555" s="108">
        <f t="shared" si="2265"/>
        <v>10.71430521956324</v>
      </c>
      <c r="DR555" s="108">
        <v>13.454144904312376</v>
      </c>
      <c r="DS555" s="110">
        <v>339.04445158867179</v>
      </c>
      <c r="DT555" s="244">
        <v>68.430000000000007</v>
      </c>
      <c r="DU555" s="108">
        <v>15.054600000000001</v>
      </c>
      <c r="DV555" s="108">
        <v>46.057016789999999</v>
      </c>
      <c r="DW555" s="108">
        <f t="shared" si="2266"/>
        <v>4.5584471797734603</v>
      </c>
      <c r="DX555" s="108">
        <f t="shared" si="2267"/>
        <v>14.4130828342626</v>
      </c>
      <c r="DY555" s="108">
        <v>1.33544024416667</v>
      </c>
      <c r="DZ555" s="108">
        <v>0.81316000664166699</v>
      </c>
      <c r="EA555" s="108"/>
      <c r="EB555" s="108">
        <v>9.6133858439790085</v>
      </c>
      <c r="EC555" s="108">
        <f t="shared" si="2268"/>
        <v>0.18597094915177392</v>
      </c>
      <c r="ED555" s="108">
        <f t="shared" si="2269"/>
        <v>5.6264071061339065</v>
      </c>
      <c r="EE555" s="108">
        <v>7.0651801442393678</v>
      </c>
      <c r="EF555" s="245">
        <v>178.04253963483211</v>
      </c>
      <c r="EG555" s="249">
        <v>250.6263753968253</v>
      </c>
      <c r="EH555" s="250">
        <v>55.1378025873016</v>
      </c>
      <c r="EI555" s="250">
        <v>326.49038560805116</v>
      </c>
      <c r="EJ555" s="250">
        <v>168.6848338399594</v>
      </c>
      <c r="EK555" s="250">
        <f t="shared" si="2270"/>
        <v>16.695412744476144</v>
      </c>
      <c r="EL555" s="250">
        <v>52.788231901876891</v>
      </c>
      <c r="EM555" s="250">
        <v>58.468576012546109</v>
      </c>
      <c r="EN555" s="250">
        <f t="shared" si="2271"/>
        <v>1.1310746029627046</v>
      </c>
      <c r="EO555" s="250">
        <f t="shared" si="2272"/>
        <v>34.219786545710839</v>
      </c>
      <c r="EP555" s="250">
        <v>859.40797344468365</v>
      </c>
      <c r="EQ555" s="245">
        <v>1082.8540465403014</v>
      </c>
      <c r="ER555" s="244">
        <v>58.85</v>
      </c>
      <c r="ES555" s="108">
        <v>12.946999999999999</v>
      </c>
      <c r="ET555" s="108">
        <v>39.609169049999998</v>
      </c>
      <c r="EU555" s="108">
        <f t="shared" si="2273"/>
        <v>3.9202778975546999</v>
      </c>
      <c r="EV555" s="108">
        <f t="shared" si="2274"/>
        <v>12.395293362506999</v>
      </c>
      <c r="EW555" s="108">
        <v>4.2728793067000002</v>
      </c>
      <c r="EX555" s="108">
        <v>8.4445705300390994</v>
      </c>
      <c r="EY555" s="108">
        <f t="shared" si="2275"/>
        <v>0.16336021690360639</v>
      </c>
      <c r="EZ555" s="108">
        <f t="shared" si="2276"/>
        <v>4.9423369049749235</v>
      </c>
      <c r="FA555" s="108">
        <v>6.2061809443369498</v>
      </c>
      <c r="FB555" s="245">
        <v>156.39575979729128</v>
      </c>
      <c r="FC555" s="244">
        <v>0.83333333333333293</v>
      </c>
      <c r="FD555" s="108">
        <v>6.0833333333333302E-2</v>
      </c>
      <c r="FE555" s="108">
        <f t="shared" si="2277"/>
        <v>1.1768208333333328E-3</v>
      </c>
      <c r="FF555" s="108">
        <f t="shared" si="2278"/>
        <v>3.5603803333333316E-2</v>
      </c>
      <c r="FG555" s="108">
        <v>4.4708333333333301E-2</v>
      </c>
      <c r="FH555" s="245">
        <v>1.1266499999999995</v>
      </c>
      <c r="FI555" s="244">
        <v>308.36036000000001</v>
      </c>
      <c r="FJ555" s="108">
        <v>22.510306279999998</v>
      </c>
      <c r="FK555" s="108">
        <f t="shared" si="2279"/>
        <v>0.43546187498659999</v>
      </c>
      <c r="FL555" s="108">
        <f t="shared" si="2280"/>
        <v>13.174561935883039</v>
      </c>
      <c r="FM555" s="108">
        <v>16.543500000000002</v>
      </c>
      <c r="FN555" s="245">
        <v>416.89699953600001</v>
      </c>
      <c r="FO555" s="244">
        <v>0</v>
      </c>
      <c r="FP555" s="108">
        <v>0</v>
      </c>
      <c r="FQ555" s="108">
        <f t="shared" si="2281"/>
        <v>0</v>
      </c>
      <c r="FR555" s="108">
        <f t="shared" si="2282"/>
        <v>0</v>
      </c>
      <c r="FS555" s="108">
        <v>0</v>
      </c>
      <c r="FT555" s="110">
        <v>0</v>
      </c>
      <c r="FU555" s="253">
        <f t="shared" si="2143"/>
        <v>1476.3798392656777</v>
      </c>
      <c r="FV555" s="254">
        <f t="shared" si="2144"/>
        <v>391.47618803189914</v>
      </c>
      <c r="FW555" s="254">
        <f t="shared" si="2145"/>
        <v>50.665688717464732</v>
      </c>
      <c r="FX555" s="254">
        <f t="shared" si="2146"/>
        <v>300.7328333333333</v>
      </c>
      <c r="FY555" s="254">
        <f t="shared" si="2147"/>
        <v>0</v>
      </c>
      <c r="FZ555" s="254">
        <f t="shared" si="2148"/>
        <v>0</v>
      </c>
      <c r="GA555" s="254">
        <f t="shared" si="2283"/>
        <v>43.062360000000005</v>
      </c>
      <c r="GB555" s="254">
        <f t="shared" si="2284"/>
        <v>1.4546400000000002</v>
      </c>
      <c r="GC555" s="254">
        <f t="shared" si="2285"/>
        <v>308.36036000000001</v>
      </c>
      <c r="GD555" s="254">
        <f t="shared" si="2286"/>
        <v>0</v>
      </c>
      <c r="GE555" s="254">
        <f t="shared" si="2149"/>
        <v>814.49334422728066</v>
      </c>
      <c r="GF555" s="255">
        <f t="shared" si="2150"/>
        <v>310.96280751383193</v>
      </c>
      <c r="GG555" s="255">
        <f t="shared" si="2151"/>
        <v>80.613664251550873</v>
      </c>
      <c r="GH555" s="254">
        <f t="shared" si="2152"/>
        <v>247.22364352965209</v>
      </c>
      <c r="GI555" s="255">
        <f t="shared" si="2153"/>
        <v>176.52434662960115</v>
      </c>
      <c r="GJ555" s="256">
        <f t="shared" si="2154"/>
        <v>4.7825413840811173</v>
      </c>
      <c r="GK555" s="253">
        <f t="shared" si="2287"/>
        <v>3633.848897105308</v>
      </c>
      <c r="GL555" s="257">
        <f t="shared" si="2288"/>
        <v>4578.6496103526879</v>
      </c>
      <c r="GM555" s="221">
        <f t="shared" si="2289"/>
        <v>4578.6496103526879</v>
      </c>
      <c r="GN555" s="222">
        <f t="shared" si="2290"/>
        <v>2474.4724116954794</v>
      </c>
      <c r="GO555" s="222">
        <f t="shared" si="2291"/>
        <v>171.43798688490187</v>
      </c>
      <c r="GP555" s="55">
        <f t="shared" si="2292"/>
        <v>0.54043716428977273</v>
      </c>
      <c r="GQ555" s="56">
        <f t="shared" si="2293"/>
        <v>3.7442914718188322E-2</v>
      </c>
      <c r="GR555" s="258">
        <f t="shared" si="2294"/>
        <v>1.0904864111340549</v>
      </c>
      <c r="GS555" s="227">
        <f t="shared" si="2395"/>
        <v>4578.6496103526879</v>
      </c>
      <c r="GT555" s="222">
        <f t="shared" si="2388"/>
        <v>2474.4724116954794</v>
      </c>
      <c r="GU555" s="222">
        <f t="shared" si="2389"/>
        <v>171.43798688490187</v>
      </c>
      <c r="GV555" s="37">
        <f t="shared" si="2345"/>
        <v>0.54043716428977273</v>
      </c>
      <c r="GW555" s="228">
        <f t="shared" si="2346"/>
        <v>3.7442914718188322E-2</v>
      </c>
      <c r="GX555" s="258">
        <f t="shared" si="2295"/>
        <v>1.0904864111340549</v>
      </c>
      <c r="GY555" s="221">
        <f t="shared" si="2381"/>
        <v>3715.8362959437513</v>
      </c>
      <c r="GZ555" s="222">
        <f t="shared" si="2296"/>
        <v>2148.4440901124976</v>
      </c>
      <c r="HA555" s="222">
        <f t="shared" si="2297"/>
        <v>114.0202195907992</v>
      </c>
      <c r="HB555" s="55">
        <f t="shared" si="2298"/>
        <v>0.57818588306965069</v>
      </c>
      <c r="HC555" s="56">
        <f t="shared" si="2299"/>
        <v>3.0684941560871492E-2</v>
      </c>
      <c r="HD555" s="258">
        <f t="shared" si="2300"/>
        <v>1.0953548253247931</v>
      </c>
      <c r="HE555" s="221">
        <f t="shared" si="2301"/>
        <v>4113.7634889815854</v>
      </c>
      <c r="HF555" s="222">
        <f t="shared" si="2302"/>
        <v>2451.8892715732222</v>
      </c>
      <c r="HG555" s="222">
        <f t="shared" si="2303"/>
        <v>127.35822780177891</v>
      </c>
      <c r="HH555" s="55">
        <f t="shared" si="2304"/>
        <v>0.5960209618614265</v>
      </c>
      <c r="HI555" s="56">
        <f t="shared" si="2305"/>
        <v>3.0959054438326025E-2</v>
      </c>
      <c r="HJ555" s="259">
        <f t="shared" si="2306"/>
        <v>1.0981920422561822</v>
      </c>
      <c r="HK555" s="54">
        <f t="shared" si="2156"/>
        <v>2.474608367177269</v>
      </c>
      <c r="HL555" s="55">
        <f t="shared" si="2157"/>
        <v>2.474608367177269</v>
      </c>
      <c r="HM555" s="55">
        <f t="shared" si="2158"/>
        <v>1.949512518113067</v>
      </c>
      <c r="HN555" s="56">
        <f t="shared" si="2159"/>
        <v>2.2024241407447738</v>
      </c>
      <c r="HQ555" s="57">
        <f t="shared" si="2160"/>
        <v>240.82950909581302</v>
      </c>
      <c r="HR555" s="58">
        <f t="shared" si="2307"/>
        <v>278.56749317112696</v>
      </c>
      <c r="HS555" s="58">
        <f t="shared" si="2161"/>
        <v>10.585720802364845</v>
      </c>
      <c r="HT555" s="58">
        <f t="shared" si="2308"/>
        <v>12.22544895465116</v>
      </c>
      <c r="HU555" s="58">
        <f t="shared" si="2162"/>
        <v>315.81523256970945</v>
      </c>
      <c r="HV555" s="55">
        <f t="shared" si="2347"/>
        <v>0.76256457656029963</v>
      </c>
      <c r="HW555" s="56">
        <f t="shared" si="2348"/>
        <v>3.3518715092465574E-2</v>
      </c>
      <c r="HX555" s="260">
        <f t="shared" si="2349"/>
        <v>1.1246859181148221</v>
      </c>
      <c r="HY555" s="57">
        <f t="shared" si="2163"/>
        <v>159.55446534772432</v>
      </c>
      <c r="HZ555" s="58">
        <f t="shared" si="2309"/>
        <v>184.55665006771272</v>
      </c>
      <c r="IA555" s="58">
        <f t="shared" si="2164"/>
        <v>7.0106761642443338</v>
      </c>
      <c r="IB555" s="58">
        <f t="shared" si="2310"/>
        <v>8.0966299020857821</v>
      </c>
      <c r="IC555" s="58">
        <f t="shared" si="2165"/>
        <v>212.18296397797934</v>
      </c>
      <c r="ID555" s="55">
        <f t="shared" si="2350"/>
        <v>0.75196642725889673</v>
      </c>
      <c r="IE555" s="56">
        <f t="shared" si="2351"/>
        <v>3.3040711812150535E-2</v>
      </c>
      <c r="IF555" s="260">
        <f t="shared" si="2352"/>
        <v>1.1229511454111711</v>
      </c>
      <c r="IG555" s="57">
        <f t="shared" si="2166"/>
        <v>17.923127081156807</v>
      </c>
      <c r="IH555" s="58">
        <f t="shared" si="2311"/>
        <v>20.731681094774078</v>
      </c>
      <c r="II555" s="58">
        <f t="shared" si="2167"/>
        <v>34.983935780256331</v>
      </c>
      <c r="IJ555" s="58">
        <f t="shared" si="2312"/>
        <v>40.402947432618035</v>
      </c>
      <c r="IK555" s="58">
        <f t="shared" si="2168"/>
        <v>368.95723918341514</v>
      </c>
      <c r="IL555" s="55">
        <f t="shared" si="2169"/>
        <v>4.857778945013979E-2</v>
      </c>
      <c r="IM555" s="56">
        <f t="shared" si="2170"/>
        <v>9.4818401876823458E-2</v>
      </c>
      <c r="IN555" s="260">
        <f t="shared" si="2171"/>
        <v>1.0222995100575569</v>
      </c>
      <c r="IO555" s="57">
        <f t="shared" si="2172"/>
        <v>5.7525111113619749</v>
      </c>
      <c r="IP555" s="58">
        <f t="shared" si="2313"/>
        <v>6.6539296025123971</v>
      </c>
      <c r="IQ555" s="58">
        <f t="shared" si="2173"/>
        <v>0.25240851777524953</v>
      </c>
      <c r="IR555" s="58">
        <f t="shared" si="2314"/>
        <v>0.2915065971786357</v>
      </c>
      <c r="IS555" s="58">
        <f t="shared" si="2174"/>
        <v>8.0517522368733001</v>
      </c>
      <c r="IT555" s="55">
        <f t="shared" si="2353"/>
        <v>0.71444214155251018</v>
      </c>
      <c r="IU555" s="56">
        <f t="shared" si="2354"/>
        <v>3.1348271823285284E-2</v>
      </c>
      <c r="IV555" s="260">
        <f t="shared" si="2355"/>
        <v>1.1168089308867053</v>
      </c>
      <c r="IW555" s="57">
        <f t="shared" si="2175"/>
        <v>0</v>
      </c>
      <c r="IX555" s="58">
        <f t="shared" si="2315"/>
        <v>0</v>
      </c>
      <c r="IY555" s="58">
        <f t="shared" si="2176"/>
        <v>0</v>
      </c>
      <c r="IZ555" s="58">
        <f t="shared" si="2316"/>
        <v>0</v>
      </c>
      <c r="JA555" s="58">
        <f t="shared" si="2177"/>
        <v>0</v>
      </c>
      <c r="JB555" s="55"/>
      <c r="JC555" s="56"/>
      <c r="JD555" s="260"/>
      <c r="JE555" s="57">
        <f t="shared" si="2178"/>
        <v>0</v>
      </c>
      <c r="JF555" s="58">
        <f t="shared" si="2317"/>
        <v>0</v>
      </c>
      <c r="JG555" s="58">
        <f t="shared" si="2179"/>
        <v>0</v>
      </c>
      <c r="JH555" s="58">
        <f t="shared" si="2318"/>
        <v>0</v>
      </c>
      <c r="JI555" s="58">
        <f t="shared" si="2180"/>
        <v>0</v>
      </c>
      <c r="JJ555" s="55"/>
      <c r="JK555" s="56"/>
      <c r="JL555" s="260"/>
      <c r="JM555" s="57">
        <f t="shared" si="2181"/>
        <v>701.55254867156509</v>
      </c>
      <c r="JN555" s="58">
        <f t="shared" si="2319"/>
        <v>811.4858330483994</v>
      </c>
      <c r="JO555" s="58">
        <f t="shared" si="2182"/>
        <v>46.973285796276265</v>
      </c>
      <c r="JP555" s="58">
        <f t="shared" si="2320"/>
        <v>54.249447766119459</v>
      </c>
      <c r="JQ555" s="58">
        <f t="shared" si="2183"/>
        <v>955.39204188820679</v>
      </c>
      <c r="JR555" s="55">
        <f t="shared" si="2184"/>
        <v>0.73430855388437055</v>
      </c>
      <c r="JS555" s="56">
        <f t="shared" si="2185"/>
        <v>4.916650310739426E-2</v>
      </c>
      <c r="JT555" s="260">
        <f t="shared" si="2186"/>
        <v>1.1226820417250163</v>
      </c>
      <c r="JU555" s="57">
        <f t="shared" si="2187"/>
        <v>2.2445810780894688</v>
      </c>
      <c r="JV555" s="58">
        <f t="shared" si="2321"/>
        <v>2.5963069330260886</v>
      </c>
      <c r="JW555" s="58">
        <f t="shared" si="2188"/>
        <v>6.0812018856600009E-2</v>
      </c>
      <c r="JX555" s="58">
        <f t="shared" si="2322"/>
        <v>7.0231800577487347E-2</v>
      </c>
      <c r="JY555" s="58">
        <f t="shared" si="2189"/>
        <v>46.20591228</v>
      </c>
      <c r="JZ555" s="55">
        <f t="shared" si="2356"/>
        <v>4.8577789450139797E-2</v>
      </c>
      <c r="KA555" s="56">
        <f t="shared" si="2357"/>
        <v>1.3161090400745576E-3</v>
      </c>
      <c r="KB555" s="260">
        <f t="shared" si="2358"/>
        <v>1.0078160048971445</v>
      </c>
      <c r="KC555" s="57">
        <f t="shared" si="2190"/>
        <v>7.5821608927891207E-2</v>
      </c>
      <c r="KD555" s="58">
        <f t="shared" si="2323"/>
        <v>8.7702855046891764E-2</v>
      </c>
      <c r="KE555" s="58">
        <f t="shared" si="2191"/>
        <v>2.0542207884000001E-3</v>
      </c>
      <c r="KF555" s="58">
        <f t="shared" si="2324"/>
        <v>2.3724195885231601E-3</v>
      </c>
      <c r="KG555" s="58">
        <f t="shared" si="2192"/>
        <v>1.5608287200000002</v>
      </c>
      <c r="KH555" s="55">
        <f t="shared" si="2359"/>
        <v>4.8577789450139797E-2</v>
      </c>
      <c r="KI555" s="56">
        <f t="shared" si="2360"/>
        <v>1.3161090400745572E-3</v>
      </c>
      <c r="KJ555" s="260">
        <f t="shared" si="2361"/>
        <v>1.0078160048971445</v>
      </c>
      <c r="KK555" s="57">
        <f t="shared" si="2193"/>
        <v>207.02238006883294</v>
      </c>
      <c r="KL555" s="58">
        <f t="shared" si="2325"/>
        <v>239.46278702561909</v>
      </c>
      <c r="KM555" s="58">
        <f t="shared" si="2194"/>
        <v>9.101818765892375</v>
      </c>
      <c r="KN555" s="58">
        <f t="shared" si="2326"/>
        <v>10.511690492729103</v>
      </c>
      <c r="KO555" s="58">
        <f t="shared" si="2195"/>
        <v>269.08289808624744</v>
      </c>
      <c r="KP555" s="55">
        <f t="shared" si="2196"/>
        <v>0.76936283034411712</v>
      </c>
      <c r="KQ555" s="56">
        <f t="shared" si="2197"/>
        <v>3.3825333496203931E-2</v>
      </c>
      <c r="KR555" s="260">
        <f t="shared" si="2198"/>
        <v>1.1257986996734852</v>
      </c>
      <c r="KS555" s="57">
        <f t="shared" si="2199"/>
        <v>107.93277772728374</v>
      </c>
      <c r="KT555" s="58">
        <f t="shared" si="2327"/>
        <v>124.8458439971491</v>
      </c>
      <c r="KU555" s="58">
        <f t="shared" si="2200"/>
        <v>4.7444181289252345</v>
      </c>
      <c r="KV555" s="58">
        <f t="shared" si="2328"/>
        <v>5.4793284970957536</v>
      </c>
      <c r="KW555" s="58">
        <f t="shared" si="2201"/>
        <v>141.30360288478738</v>
      </c>
      <c r="KX555" s="55">
        <f t="shared" si="2362"/>
        <v>0.76383599231568977</v>
      </c>
      <c r="KY555" s="56">
        <f t="shared" si="2363"/>
        <v>3.3576059152530036E-2</v>
      </c>
      <c r="KZ555" s="260">
        <f t="shared" si="2364"/>
        <v>1.1248940315585956</v>
      </c>
      <c r="LA555" s="57">
        <f t="shared" si="2202"/>
        <v>411.91396049018391</v>
      </c>
      <c r="LB555" s="58">
        <f t="shared" si="2329"/>
        <v>476.46087809899575</v>
      </c>
      <c r="LC555" s="58">
        <f t="shared" si="2203"/>
        <v>17.826487347438849</v>
      </c>
      <c r="LD555" s="58">
        <f t="shared" si="2330"/>
        <v>20.587810237557129</v>
      </c>
      <c r="LE555" s="58">
        <f t="shared" si="2204"/>
        <v>859.40797344468365</v>
      </c>
      <c r="LF555" s="55">
        <f t="shared" si="2331"/>
        <v>0.47929967281912472</v>
      </c>
      <c r="LG555" s="56">
        <f t="shared" si="2332"/>
        <v>2.0742753032633184E-2</v>
      </c>
      <c r="LH555" s="260">
        <f t="shared" si="2333"/>
        <v>1.0783193111755118</v>
      </c>
      <c r="LI555" s="57">
        <f t="shared" si="2205"/>
        <v>92.948908926327945</v>
      </c>
      <c r="LJ555" s="58">
        <f t="shared" si="2334"/>
        <v>107.51400295508354</v>
      </c>
      <c r="LK555" s="58">
        <f t="shared" si="2206"/>
        <v>4.0836381144583065</v>
      </c>
      <c r="LL555" s="58">
        <f t="shared" si="2335"/>
        <v>4.7161936583878985</v>
      </c>
      <c r="LM555" s="58">
        <f t="shared" si="2207"/>
        <v>124.12361888673912</v>
      </c>
      <c r="LN555" s="55">
        <f t="shared" si="2365"/>
        <v>0.74884143533667336</v>
      </c>
      <c r="LO555" s="56">
        <f t="shared" si="2366"/>
        <v>3.2899766789627388E-2</v>
      </c>
      <c r="LP555" s="260">
        <f t="shared" si="2367"/>
        <v>1.1224396267929702</v>
      </c>
      <c r="LQ555" s="57">
        <f t="shared" si="2208"/>
        <v>4.3436640066666643E-2</v>
      </c>
      <c r="LR555" s="58">
        <f t="shared" si="2336"/>
        <v>5.0243161565113312E-2</v>
      </c>
      <c r="LS555" s="58">
        <f t="shared" si="2209"/>
        <v>1.1768208333333328E-3</v>
      </c>
      <c r="LT555" s="58">
        <f t="shared" si="2337"/>
        <v>1.359110380416666E-3</v>
      </c>
      <c r="LU555" s="58">
        <f t="shared" si="2210"/>
        <v>0.89416666666666633</v>
      </c>
      <c r="LV555" s="55">
        <f t="shared" si="2368"/>
        <v>4.857778945013979E-2</v>
      </c>
      <c r="LW555" s="56">
        <f t="shared" si="2369"/>
        <v>1.3161090400745572E-3</v>
      </c>
      <c r="LX555" s="260">
        <f t="shared" si="2370"/>
        <v>1.0078160048971445</v>
      </c>
      <c r="LY555" s="57">
        <f t="shared" si="2211"/>
        <v>16.072965561777309</v>
      </c>
      <c r="LZ555" s="58">
        <f t="shared" si="2338"/>
        <v>18.591599265307813</v>
      </c>
      <c r="MA555" s="58">
        <f t="shared" si="2212"/>
        <v>0.43546187498659999</v>
      </c>
      <c r="MB555" s="58">
        <f t="shared" si="2339"/>
        <v>0.50291491942202438</v>
      </c>
      <c r="MC555" s="58">
        <f t="shared" si="2213"/>
        <v>330.87063455238098</v>
      </c>
      <c r="MD555" s="55">
        <f t="shared" si="2371"/>
        <v>4.8577794108327729E-2</v>
      </c>
      <c r="ME555" s="56">
        <f t="shared" si="2372"/>
        <v>1.316109166277979E-3</v>
      </c>
      <c r="MF555" s="260">
        <f t="shared" si="2373"/>
        <v>1.0078160056466314</v>
      </c>
      <c r="MG555" s="57">
        <f t="shared" si="2214"/>
        <v>0</v>
      </c>
      <c r="MH555" s="58">
        <f t="shared" si="2340"/>
        <v>0</v>
      </c>
      <c r="MI555" s="58">
        <f t="shared" si="2215"/>
        <v>0</v>
      </c>
      <c r="MJ555" s="58">
        <f t="shared" si="2341"/>
        <v>0</v>
      </c>
      <c r="MK555" s="58">
        <f t="shared" si="2216"/>
        <v>0</v>
      </c>
      <c r="ML555" s="55"/>
      <c r="MM555" s="56"/>
      <c r="MN555" s="260"/>
      <c r="MO555" s="59">
        <v>2.2692702466634058</v>
      </c>
      <c r="MP555" s="60">
        <v>2.2692702466634058</v>
      </c>
      <c r="MQ555" s="60">
        <v>1.7798000000000003</v>
      </c>
      <c r="MR555" s="61">
        <v>2.0055000000000005</v>
      </c>
      <c r="MS555" s="59">
        <f t="shared" si="2217"/>
        <v>1.0904864111340549</v>
      </c>
      <c r="MT555" s="60">
        <f t="shared" si="2396"/>
        <v>1.0904864111340549</v>
      </c>
      <c r="MU555" s="60">
        <f t="shared" si="2342"/>
        <v>1.0953548253247931</v>
      </c>
      <c r="MV555" s="61">
        <f t="shared" si="2374"/>
        <v>1.0981920422561822</v>
      </c>
      <c r="MW555" s="66">
        <f t="shared" si="2343"/>
        <v>2.474608367177269</v>
      </c>
      <c r="MX555" s="67">
        <f t="shared" si="2375"/>
        <v>2.474608367177269</v>
      </c>
      <c r="MY555" s="67">
        <f t="shared" si="2344"/>
        <v>1.949512518113067</v>
      </c>
      <c r="MZ555" s="261">
        <f t="shared" si="2376"/>
        <v>2.2024241407447738</v>
      </c>
      <c r="NA555" s="59">
        <f t="shared" si="2218"/>
        <v>1.090628766314963</v>
      </c>
      <c r="NB555" s="60">
        <f t="shared" si="2397"/>
        <v>1.090628766314963</v>
      </c>
      <c r="NC555" s="60">
        <f t="shared" si="2219"/>
        <v>1.0953127339608304</v>
      </c>
      <c r="ND555" s="262">
        <f t="shared" si="2398"/>
        <v>1.0986184071912246</v>
      </c>
      <c r="NE555" s="62">
        <f t="shared" si="2220"/>
        <v>2.4749314095537622</v>
      </c>
      <c r="NF555" s="63">
        <f t="shared" si="2399"/>
        <v>2.4749314095537622</v>
      </c>
      <c r="NG555" s="63">
        <f t="shared" si="2221"/>
        <v>1.9494376039034862</v>
      </c>
      <c r="NH555" s="64">
        <f t="shared" si="2400"/>
        <v>2.2032792156220014</v>
      </c>
      <c r="NI555" s="238">
        <f t="shared" si="2377"/>
        <v>-3.2304237649327661E-4</v>
      </c>
      <c r="NJ555" s="238">
        <f t="shared" si="2378"/>
        <v>-3.2304237649327661E-4</v>
      </c>
      <c r="NK555" s="238">
        <f t="shared" si="2379"/>
        <v>7.4914209580834168E-5</v>
      </c>
      <c r="NL555" s="238">
        <f t="shared" si="2380"/>
        <v>-8.5507487722757958E-4</v>
      </c>
      <c r="NM555" s="239">
        <f t="shared" si="2222"/>
        <v>0.25384161171851538</v>
      </c>
      <c r="NN555" s="240">
        <f t="shared" si="2223"/>
        <v>0.14396233684171214</v>
      </c>
      <c r="NO555" s="240">
        <f>O555*IN555+0.002</f>
        <v>0.27165219393176065</v>
      </c>
      <c r="NP555" s="240">
        <f t="shared" si="2224"/>
        <v>5.4723637613448561E-3</v>
      </c>
      <c r="NQ555" s="240">
        <f>Q555*JD555</f>
        <v>0</v>
      </c>
      <c r="NR555" s="240">
        <f t="shared" si="2225"/>
        <v>0</v>
      </c>
      <c r="NS555" s="240">
        <f t="shared" si="2226"/>
        <v>0.64565444219605683</v>
      </c>
      <c r="NT555" s="240">
        <f t="shared" si="2227"/>
        <v>2.8218848137120046E-2</v>
      </c>
      <c r="NU555" s="240">
        <f t="shared" si="2228"/>
        <v>1.0078160048971445E-3</v>
      </c>
      <c r="NV555" s="240">
        <f t="shared" si="2229"/>
        <v>0.1830548685669087</v>
      </c>
      <c r="NW555" s="240">
        <f t="shared" si="2230"/>
        <v>9.59534608919482E-2</v>
      </c>
      <c r="NX555" s="240">
        <f t="shared" si="2231"/>
        <v>0.55986338636232569</v>
      </c>
      <c r="NY555" s="240">
        <f t="shared" si="2232"/>
        <v>8.4182972009472765E-2</v>
      </c>
      <c r="NZ555" s="240">
        <f t="shared" si="2233"/>
        <v>6.046896029382867E-4</v>
      </c>
      <c r="OA555" s="240">
        <f t="shared" si="2234"/>
        <v>0.20146241952876162</v>
      </c>
      <c r="OB555" s="241">
        <f t="shared" si="2235"/>
        <v>0</v>
      </c>
      <c r="OC555" s="4"/>
      <c r="OD555" s="4"/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136"/>
      <c r="OP555" s="13"/>
      <c r="OQ555" s="13"/>
      <c r="OR555" s="13"/>
      <c r="OS555" s="13"/>
      <c r="OT555" s="13"/>
    </row>
    <row r="556" spans="1:410" ht="15" customHeight="1">
      <c r="A556" s="242">
        <v>537</v>
      </c>
      <c r="B556" s="49" t="s">
        <v>606</v>
      </c>
      <c r="C556" s="50">
        <v>9</v>
      </c>
      <c r="D556" s="51">
        <v>4122.32</v>
      </c>
      <c r="E556" s="52">
        <v>4122.32</v>
      </c>
      <c r="F556" s="52"/>
      <c r="G556" s="52"/>
      <c r="H556" s="53">
        <v>447.57</v>
      </c>
      <c r="I556" s="57">
        <v>3.5024311974471853</v>
      </c>
      <c r="J556" s="58">
        <v>4.1053311974471853</v>
      </c>
      <c r="K556" s="58">
        <v>2.7751000000000001</v>
      </c>
      <c r="L556" s="243">
        <v>3.1832000000000003</v>
      </c>
      <c r="M556" s="1">
        <v>0.40810000000000002</v>
      </c>
      <c r="N556" s="2">
        <v>0.65249999999999997</v>
      </c>
      <c r="O556" s="2">
        <v>0.31923119744718509</v>
      </c>
      <c r="P556" s="2">
        <v>1.38E-2</v>
      </c>
      <c r="Q556" s="2">
        <v>0.30399999999999999</v>
      </c>
      <c r="R556" s="2">
        <v>0</v>
      </c>
      <c r="S556" s="2">
        <v>0.63629999999999998</v>
      </c>
      <c r="T556" s="2">
        <v>2.29E-2</v>
      </c>
      <c r="U556" s="2">
        <v>6.9999999999999999E-4</v>
      </c>
      <c r="V556" s="2">
        <v>4.0899999999999999E-2</v>
      </c>
      <c r="W556" s="2">
        <v>7.0800000000000002E-2</v>
      </c>
      <c r="X556" s="2">
        <v>0.7621</v>
      </c>
      <c r="Y556" s="2">
        <v>0.2324</v>
      </c>
      <c r="Z556" s="2">
        <v>2.0000000000000001E-4</v>
      </c>
      <c r="AA556" s="2">
        <v>0.34250000000000003</v>
      </c>
      <c r="AB556" s="3">
        <v>0.2989</v>
      </c>
      <c r="AC556" s="244">
        <v>648.6</v>
      </c>
      <c r="AD556" s="108">
        <v>142.69200000000001</v>
      </c>
      <c r="AE556" s="108">
        <v>436.5421758</v>
      </c>
      <c r="AF556" s="108">
        <f t="shared" si="2236"/>
        <v>43.2063253076292</v>
      </c>
      <c r="AG556" s="108">
        <f t="shared" si="2237"/>
        <v>136.61150849485199</v>
      </c>
      <c r="AH556" s="108">
        <v>16.387377473416699</v>
      </c>
      <c r="AI556" s="108">
        <v>90.828173467710371</v>
      </c>
      <c r="AJ556" s="108">
        <f t="shared" si="2238"/>
        <v>1.7570710157328573</v>
      </c>
      <c r="AK556" s="108">
        <f t="shared" si="2239"/>
        <v>53.158823429099911</v>
      </c>
      <c r="AL556" s="108">
        <v>66.752486337056368</v>
      </c>
      <c r="AM556" s="245">
        <v>1682.1626556938204</v>
      </c>
      <c r="AN556" s="244">
        <v>1003.12</v>
      </c>
      <c r="AO556" s="108">
        <v>220.68639999999999</v>
      </c>
      <c r="AP556" s="108">
        <v>675.15292536000004</v>
      </c>
      <c r="AQ556" s="108">
        <f t="shared" si="2240"/>
        <v>66.822585634580648</v>
      </c>
      <c r="AR556" s="108">
        <f t="shared" si="2241"/>
        <v>211.28235646215842</v>
      </c>
      <c r="AS556" s="246">
        <v>90.555776325441698</v>
      </c>
      <c r="AT556" s="247">
        <v>14.135956194490097</v>
      </c>
      <c r="AU556" s="108">
        <v>145.23460242303724</v>
      </c>
      <c r="AV556" s="108">
        <f t="shared" si="2242"/>
        <v>2.8095633838736558</v>
      </c>
      <c r="AW556" s="108">
        <f t="shared" si="2243"/>
        <v>85.001165290926167</v>
      </c>
      <c r="AX556" s="108">
        <v>106.73748520542395</v>
      </c>
      <c r="AY556" s="245">
        <v>2689.7846271766834</v>
      </c>
      <c r="AZ556" s="248">
        <v>167</v>
      </c>
      <c r="BA556" s="108">
        <v>851.22683333333316</v>
      </c>
      <c r="BB556" s="108">
        <v>88.770782962608791</v>
      </c>
      <c r="BC556" s="109">
        <v>71.016626370087039</v>
      </c>
      <c r="BD556" s="109">
        <v>17.754156592521753</v>
      </c>
      <c r="BE556" s="108">
        <v>33.289049374999998</v>
      </c>
      <c r="BF556" s="109">
        <v>26.6312395</v>
      </c>
      <c r="BG556" s="109">
        <v>6.6578098749999981</v>
      </c>
      <c r="BH556" s="108">
        <v>71.049926593978753</v>
      </c>
      <c r="BI556" s="109">
        <f t="shared" si="2244"/>
        <v>41.583248437804755</v>
      </c>
      <c r="BJ556" s="108">
        <f t="shared" si="2245"/>
        <v>1.374460829960519</v>
      </c>
      <c r="BK556" s="108">
        <v>52.216829613246034</v>
      </c>
      <c r="BL556" s="245">
        <v>1315.8641062538002</v>
      </c>
      <c r="BM556" s="244">
        <v>20.79</v>
      </c>
      <c r="BN556" s="108">
        <v>4.5737999999999994</v>
      </c>
      <c r="BO556" s="108">
        <v>13.99277187</v>
      </c>
      <c r="BP556" s="108">
        <f t="shared" si="2246"/>
        <v>1.3849206030613801</v>
      </c>
      <c r="BQ556" s="108">
        <f t="shared" si="2247"/>
        <v>4.3788980289978001</v>
      </c>
      <c r="BR556" s="108">
        <v>2.6242632584500001</v>
      </c>
      <c r="BS556" s="108">
        <v>3.0646009643768495</v>
      </c>
      <c r="BT556" s="108">
        <f t="shared" si="2248"/>
        <v>5.9284705655870157E-2</v>
      </c>
      <c r="BU556" s="108">
        <f t="shared" si="2249"/>
        <v>1.7936128772189099</v>
      </c>
      <c r="BV556" s="108">
        <v>2.2522718046413424</v>
      </c>
      <c r="BW556" s="245">
        <v>56.757249476961825</v>
      </c>
      <c r="BX556" s="107">
        <v>826.3</v>
      </c>
      <c r="BY556" s="108">
        <v>60.319899999999997</v>
      </c>
      <c r="BZ556" s="109">
        <f t="shared" si="2250"/>
        <v>35.303307233200002</v>
      </c>
      <c r="CA556" s="109">
        <f t="shared" si="2251"/>
        <v>1.1668884655</v>
      </c>
      <c r="CB556" s="108">
        <v>44.330995000000001</v>
      </c>
      <c r="CC556" s="110">
        <v>1117.1410739999999</v>
      </c>
      <c r="CD556" s="244"/>
      <c r="CE556" s="108">
        <v>0</v>
      </c>
      <c r="CF556" s="109">
        <f t="shared" si="2252"/>
        <v>0</v>
      </c>
      <c r="CG556" s="109">
        <f t="shared" si="2253"/>
        <v>0</v>
      </c>
      <c r="CH556" s="108">
        <v>0</v>
      </c>
      <c r="CI556" s="245">
        <v>0</v>
      </c>
      <c r="CJ556" s="249">
        <v>970.42808217903234</v>
      </c>
      <c r="CK556" s="250">
        <v>213.4941780793871</v>
      </c>
      <c r="CL556" s="250">
        <v>99.696188368283913</v>
      </c>
      <c r="CM556" s="251">
        <v>65.550419757961393</v>
      </c>
      <c r="CN556" s="252">
        <f t="shared" si="2141"/>
        <v>31.952552111018282</v>
      </c>
      <c r="CO556" s="250">
        <v>653.14953199484421</v>
      </c>
      <c r="CP556" s="252">
        <f t="shared" si="2254"/>
        <v>64.644821779657718</v>
      </c>
      <c r="CQ556" s="250">
        <v>204.39661454246655</v>
      </c>
      <c r="CR556" s="250">
        <v>141.38406258537307</v>
      </c>
      <c r="CS556" s="252">
        <f t="shared" si="2255"/>
        <v>2.7350746907140424</v>
      </c>
      <c r="CT556" s="252">
        <f t="shared" si="2256"/>
        <v>82.747567541216128</v>
      </c>
      <c r="CU556" s="250">
        <f t="shared" si="2142"/>
        <v>2078.1520432069206</v>
      </c>
      <c r="CV556" s="245">
        <f t="shared" si="2257"/>
        <v>2618.4715744407199</v>
      </c>
      <c r="CW556" s="244">
        <v>69.813000000000002</v>
      </c>
      <c r="CX556" s="108">
        <v>5.096349</v>
      </c>
      <c r="CY556" s="108">
        <f t="shared" si="2258"/>
        <v>9.8588871405E-2</v>
      </c>
      <c r="CZ556" s="108">
        <f t="shared" si="2259"/>
        <v>2.9827299865320001</v>
      </c>
      <c r="DA556" s="108">
        <v>3.74546745</v>
      </c>
      <c r="DB556" s="245">
        <v>94.385779740000018</v>
      </c>
      <c r="DC556" s="244">
        <v>2.3200000000000003</v>
      </c>
      <c r="DD556" s="108">
        <v>0.16936000000000001</v>
      </c>
      <c r="DE556" s="108">
        <f t="shared" si="2260"/>
        <v>3.2762692000000006E-3</v>
      </c>
      <c r="DF556" s="108">
        <f t="shared" si="2261"/>
        <v>9.9120988480000005E-2</v>
      </c>
      <c r="DG556" s="108">
        <v>0.124468</v>
      </c>
      <c r="DH556" s="245">
        <v>3.1365936000000003</v>
      </c>
      <c r="DI556" s="107">
        <v>65.384524818047993</v>
      </c>
      <c r="DJ556" s="108">
        <v>14.384595459970559</v>
      </c>
      <c r="DK556" s="108">
        <v>1.0769456751672528</v>
      </c>
      <c r="DL556" s="108">
        <v>44.007250582361657</v>
      </c>
      <c r="DM556" s="108">
        <f t="shared" si="2262"/>
        <v>4.3555736191386627</v>
      </c>
      <c r="DN556" s="108">
        <f t="shared" si="2263"/>
        <v>13.771628997244257</v>
      </c>
      <c r="DO556" s="108">
        <v>9.1142921070949647</v>
      </c>
      <c r="DP556" s="108">
        <f t="shared" si="2264"/>
        <v>0.17631598081175209</v>
      </c>
      <c r="DQ556" s="108">
        <f t="shared" si="2265"/>
        <v>5.3343035129352563</v>
      </c>
      <c r="DR556" s="108">
        <v>6.6983804321321205</v>
      </c>
      <c r="DS556" s="110">
        <v>168.79918688972944</v>
      </c>
      <c r="DT556" s="244">
        <v>112.25</v>
      </c>
      <c r="DU556" s="108">
        <v>24.695</v>
      </c>
      <c r="DV556" s="108">
        <v>75.550199250000006</v>
      </c>
      <c r="DW556" s="108">
        <f t="shared" si="2266"/>
        <v>7.4775054205695008</v>
      </c>
      <c r="DX556" s="108">
        <f t="shared" si="2267"/>
        <v>23.642679353295001</v>
      </c>
      <c r="DY556" s="108">
        <v>2.19924928716667</v>
      </c>
      <c r="DZ556" s="108">
        <v>1.1445084723041701</v>
      </c>
      <c r="EA556" s="108"/>
      <c r="EB556" s="108">
        <v>15.75624386169137</v>
      </c>
      <c r="EC556" s="108">
        <f t="shared" si="2268"/>
        <v>0.30480453750441955</v>
      </c>
      <c r="ED556" s="108">
        <f t="shared" si="2269"/>
        <v>9.2216253324443844</v>
      </c>
      <c r="EE556" s="108">
        <v>11.57976004355811</v>
      </c>
      <c r="EF556" s="245">
        <v>291.80995309766439</v>
      </c>
      <c r="EG556" s="249">
        <v>686.82949563492093</v>
      </c>
      <c r="EH556" s="250">
        <v>151.10248903968258</v>
      </c>
      <c r="EI556" s="250">
        <v>1023.6076533255255</v>
      </c>
      <c r="EJ556" s="250">
        <v>462.27265252557055</v>
      </c>
      <c r="EK556" s="250">
        <f t="shared" si="2270"/>
        <v>45.752973511065825</v>
      </c>
      <c r="EL556" s="250">
        <v>144.66360388135206</v>
      </c>
      <c r="EM556" s="250">
        <v>169.63829720837614</v>
      </c>
      <c r="EN556" s="250">
        <f t="shared" si="2271"/>
        <v>3.2816528594960368</v>
      </c>
      <c r="EO556" s="250">
        <f t="shared" si="2272"/>
        <v>99.283866930551895</v>
      </c>
      <c r="EP556" s="250">
        <v>2493.4505877340757</v>
      </c>
      <c r="EQ556" s="245">
        <v>3141.7477405449354</v>
      </c>
      <c r="ER556" s="244">
        <v>360.8</v>
      </c>
      <c r="ES556" s="108">
        <v>79.376000000000005</v>
      </c>
      <c r="ET556" s="108">
        <v>242.83752240000001</v>
      </c>
      <c r="EU556" s="108">
        <f t="shared" si="2273"/>
        <v>24.034600942017601</v>
      </c>
      <c r="EV556" s="108">
        <f t="shared" si="2274"/>
        <v>75.993574259856004</v>
      </c>
      <c r="EW556" s="108">
        <v>25.599463171625001</v>
      </c>
      <c r="EX556" s="108">
        <v>51.728747946728603</v>
      </c>
      <c r="EY556" s="108">
        <f t="shared" si="2275"/>
        <v>1.0006926290294649</v>
      </c>
      <c r="EZ556" s="108">
        <f t="shared" si="2276"/>
        <v>30.275180853285956</v>
      </c>
      <c r="FA556" s="108">
        <v>38.017086675917703</v>
      </c>
      <c r="FB556" s="245">
        <v>958.03058423312552</v>
      </c>
      <c r="FC556" s="244">
        <v>0.83333333333333293</v>
      </c>
      <c r="FD556" s="108">
        <v>6.0833333333333302E-2</v>
      </c>
      <c r="FE556" s="108">
        <f t="shared" si="2277"/>
        <v>1.1768208333333328E-3</v>
      </c>
      <c r="FF556" s="108">
        <f t="shared" si="2278"/>
        <v>3.5603803333333316E-2</v>
      </c>
      <c r="FG556" s="108">
        <v>4.4708333333333301E-2</v>
      </c>
      <c r="FH556" s="245">
        <v>1.1266499999999995</v>
      </c>
      <c r="FI556" s="244">
        <v>1044.2309499999999</v>
      </c>
      <c r="FJ556" s="108">
        <v>76.228859349999993</v>
      </c>
      <c r="FK556" s="108">
        <f t="shared" si="2279"/>
        <v>1.4746472841257499</v>
      </c>
      <c r="FL556" s="108">
        <f t="shared" si="2280"/>
        <v>44.614312054055794</v>
      </c>
      <c r="FM556" s="108">
        <v>56.023000000000003</v>
      </c>
      <c r="FN556" s="245">
        <v>1411.7793712199998</v>
      </c>
      <c r="FO556" s="244">
        <v>812.57749999999999</v>
      </c>
      <c r="FP556" s="108">
        <v>59.318157499999998</v>
      </c>
      <c r="FQ556" s="108">
        <f t="shared" si="2281"/>
        <v>1.1475097568375001</v>
      </c>
      <c r="FR556" s="108">
        <f t="shared" si="2282"/>
        <v>34.717019403709998</v>
      </c>
      <c r="FS556" s="108">
        <v>43.594782875</v>
      </c>
      <c r="FT556" s="110">
        <v>1098.5885284499998</v>
      </c>
      <c r="FU556" s="253">
        <f t="shared" si="2143"/>
        <v>4719.2065652110423</v>
      </c>
      <c r="FV556" s="254">
        <f t="shared" si="2144"/>
        <v>1242.0482168527276</v>
      </c>
      <c r="FW556" s="254">
        <f t="shared" si="2145"/>
        <v>143.73637417559542</v>
      </c>
      <c r="FX556" s="254">
        <f t="shared" si="2146"/>
        <v>851.22683333333316</v>
      </c>
      <c r="FY556" s="254">
        <f t="shared" si="2147"/>
        <v>826.3</v>
      </c>
      <c r="FZ556" s="254">
        <f t="shared" si="2148"/>
        <v>0</v>
      </c>
      <c r="GA556" s="254">
        <f t="shared" si="2283"/>
        <v>69.813000000000002</v>
      </c>
      <c r="GB556" s="254">
        <f t="shared" si="2284"/>
        <v>2.3200000000000003</v>
      </c>
      <c r="GC556" s="254">
        <f t="shared" si="2285"/>
        <v>1044.2309499999999</v>
      </c>
      <c r="GD556" s="254">
        <f t="shared" si="2286"/>
        <v>812.57749999999999</v>
      </c>
      <c r="GE556" s="254">
        <f t="shared" si="2149"/>
        <v>2603.5050297827765</v>
      </c>
      <c r="GF556" s="255">
        <f t="shared" si="2150"/>
        <v>993.98385410467097</v>
      </c>
      <c r="GG556" s="255">
        <f t="shared" si="2151"/>
        <v>257.67930681772054</v>
      </c>
      <c r="GH556" s="254">
        <f t="shared" si="2152"/>
        <v>898.99240634170064</v>
      </c>
      <c r="GI556" s="255">
        <f t="shared" si="2153"/>
        <v>641.90481496324935</v>
      </c>
      <c r="GJ556" s="256">
        <f t="shared" si="2154"/>
        <v>17.391008100680203</v>
      </c>
      <c r="GK556" s="253">
        <f t="shared" si="2287"/>
        <v>13213.956875697175</v>
      </c>
      <c r="GL556" s="257">
        <f t="shared" si="2288"/>
        <v>16649.585663378439</v>
      </c>
      <c r="GM556" s="221">
        <f t="shared" si="2289"/>
        <v>14433.85606092844</v>
      </c>
      <c r="GN556" s="222">
        <f t="shared" si="2290"/>
        <v>7899.7847490852346</v>
      </c>
      <c r="GO556" s="222">
        <f t="shared" si="2291"/>
        <v>524.78028649828991</v>
      </c>
      <c r="GP556" s="55">
        <f t="shared" si="2292"/>
        <v>0.54730937566084403</v>
      </c>
      <c r="GQ556" s="56">
        <f t="shared" si="2293"/>
        <v>3.6357594552909385E-2</v>
      </c>
      <c r="GR556" s="258">
        <f t="shared" si="2294"/>
        <v>1.0913951705622997</v>
      </c>
      <c r="GS556" s="227">
        <f t="shared" si="2395"/>
        <v>16649.585663378439</v>
      </c>
      <c r="GT556" s="222">
        <f t="shared" si="2388"/>
        <v>8007.4199951914925</v>
      </c>
      <c r="GU556" s="222">
        <f t="shared" si="2389"/>
        <v>527.69642825843516</v>
      </c>
      <c r="GV556" s="37">
        <f t="shared" si="2345"/>
        <v>0.48093809402141435</v>
      </c>
      <c r="GW556" s="228">
        <f t="shared" si="2346"/>
        <v>3.1694267889148059E-2</v>
      </c>
      <c r="GX556" s="258">
        <f t="shared" si="2295"/>
        <v>1.0802724414291847</v>
      </c>
      <c r="GY556" s="221">
        <f t="shared" si="2381"/>
        <v>11435.829298980818</v>
      </c>
      <c r="GZ556" s="222">
        <f t="shared" si="2296"/>
        <v>6547.1201053531422</v>
      </c>
      <c r="HA556" s="222">
        <f t="shared" si="2297"/>
        <v>343.35827548879377</v>
      </c>
      <c r="HB556" s="55">
        <f t="shared" si="2298"/>
        <v>0.57250942928438375</v>
      </c>
      <c r="HC556" s="56">
        <f t="shared" si="2299"/>
        <v>3.0024781457641599E-2</v>
      </c>
      <c r="HD556" s="258">
        <f t="shared" si="2300"/>
        <v>1.0943630662166515</v>
      </c>
      <c r="HE556" s="221">
        <f t="shared" si="2301"/>
        <v>13117.991954674639</v>
      </c>
      <c r="HF556" s="222">
        <f t="shared" si="2302"/>
        <v>7835.8629795866409</v>
      </c>
      <c r="HG556" s="222">
        <f t="shared" si="2303"/>
        <v>400.01215485622998</v>
      </c>
      <c r="HH556" s="55">
        <f t="shared" si="2304"/>
        <v>0.59733707770679845</v>
      </c>
      <c r="HI556" s="56">
        <f t="shared" si="2305"/>
        <v>3.0493398398044019E-2</v>
      </c>
      <c r="HJ556" s="259">
        <f t="shared" si="2306"/>
        <v>1.0983261474885124</v>
      </c>
      <c r="HK556" s="54">
        <f t="shared" si="2156"/>
        <v>3.8225364941205906</v>
      </c>
      <c r="HL556" s="55">
        <f t="shared" si="2157"/>
        <v>4.4348761555416694</v>
      </c>
      <c r="HM556" s="55">
        <f t="shared" si="2158"/>
        <v>3.0369669450578298</v>
      </c>
      <c r="HN556" s="56">
        <f t="shared" si="2159"/>
        <v>3.4961917926854329</v>
      </c>
      <c r="HQ556" s="57">
        <f t="shared" si="2160"/>
        <v>1022.8118049472213</v>
      </c>
      <c r="HR556" s="58">
        <f t="shared" si="2307"/>
        <v>1183.0864147824509</v>
      </c>
      <c r="HS556" s="58">
        <f t="shared" si="2161"/>
        <v>44.963396323362055</v>
      </c>
      <c r="HT556" s="58">
        <f t="shared" si="2308"/>
        <v>51.928226413850837</v>
      </c>
      <c r="HU556" s="58">
        <f t="shared" si="2162"/>
        <v>1335.0497267411274</v>
      </c>
      <c r="HV556" s="55">
        <f t="shared" si="2347"/>
        <v>0.76612262783942686</v>
      </c>
      <c r="HW556" s="56">
        <f t="shared" si="2348"/>
        <v>3.3679192184937E-2</v>
      </c>
      <c r="HX556" s="260">
        <f t="shared" si="2349"/>
        <v>1.1252683226518849</v>
      </c>
      <c r="HY556" s="57">
        <f t="shared" si="2163"/>
        <v>1585.2722965387632</v>
      </c>
      <c r="HZ556" s="58">
        <f t="shared" si="2309"/>
        <v>1833.6844654063875</v>
      </c>
      <c r="IA556" s="58">
        <f t="shared" si="2164"/>
        <v>83.768105212944391</v>
      </c>
      <c r="IB556" s="58">
        <f t="shared" si="2310"/>
        <v>96.74378471042948</v>
      </c>
      <c r="IC556" s="58">
        <f t="shared" si="2165"/>
        <v>2134.7497041084789</v>
      </c>
      <c r="ID556" s="55">
        <f t="shared" si="2350"/>
        <v>0.74260335695926927</v>
      </c>
      <c r="IE556" s="56">
        <f t="shared" si="2351"/>
        <v>3.9240246784776063E-2</v>
      </c>
      <c r="IF556" s="260">
        <f t="shared" si="2352"/>
        <v>1.1224442602624793</v>
      </c>
      <c r="IG556" s="57">
        <f t="shared" si="2166"/>
        <v>50.731563094121803</v>
      </c>
      <c r="IH556" s="58">
        <f t="shared" si="2311"/>
        <v>58.681199030970696</v>
      </c>
      <c r="II556" s="58">
        <f t="shared" si="2167"/>
        <v>99.022326700047557</v>
      </c>
      <c r="IJ556" s="58">
        <f t="shared" si="2312"/>
        <v>114.36088510588493</v>
      </c>
      <c r="IK556" s="58">
        <f t="shared" si="2168"/>
        <v>1044.3365922649207</v>
      </c>
      <c r="IL556" s="55">
        <f t="shared" si="2169"/>
        <v>4.857778945013979E-2</v>
      </c>
      <c r="IM556" s="56">
        <f t="shared" si="2170"/>
        <v>9.4818401876823444E-2</v>
      </c>
      <c r="IN556" s="260">
        <f t="shared" si="2171"/>
        <v>1.0222995100575569</v>
      </c>
      <c r="IO556" s="57">
        <f t="shared" si="2172"/>
        <v>32.894263305584388</v>
      </c>
      <c r="IP556" s="58">
        <f t="shared" si="2313"/>
        <v>38.048794365569464</v>
      </c>
      <c r="IQ556" s="58">
        <f t="shared" si="2173"/>
        <v>1.4442053087172502</v>
      </c>
      <c r="IR556" s="58">
        <f t="shared" si="2314"/>
        <v>1.6679127110375522</v>
      </c>
      <c r="IS556" s="58">
        <f t="shared" si="2174"/>
        <v>45.04543609282684</v>
      </c>
      <c r="IT556" s="55">
        <f t="shared" si="2353"/>
        <v>0.73024630592537565</v>
      </c>
      <c r="IU556" s="56">
        <f t="shared" si="2354"/>
        <v>3.2061079522931503E-2</v>
      </c>
      <c r="IV556" s="260">
        <f t="shared" si="2355"/>
        <v>1.1193958573566085</v>
      </c>
      <c r="IW556" s="57">
        <f t="shared" si="2175"/>
        <v>43.070034824503999</v>
      </c>
      <c r="IX556" s="58">
        <f t="shared" si="2315"/>
        <v>49.819109281503778</v>
      </c>
      <c r="IY556" s="58">
        <f t="shared" si="2176"/>
        <v>1.1668884655</v>
      </c>
      <c r="IZ556" s="58">
        <f t="shared" si="2316"/>
        <v>1.34763948880595</v>
      </c>
      <c r="JA556" s="58">
        <f t="shared" si="2177"/>
        <v>886.61989999999992</v>
      </c>
      <c r="JB556" s="55">
        <f t="shared" si="2382"/>
        <v>4.8577789450139797E-2</v>
      </c>
      <c r="JC556" s="56">
        <f t="shared" si="2383"/>
        <v>1.3161090400745574E-3</v>
      </c>
      <c r="JD556" s="260">
        <f t="shared" si="2384"/>
        <v>1.0078160048971445</v>
      </c>
      <c r="JE556" s="57">
        <f t="shared" si="2178"/>
        <v>0</v>
      </c>
      <c r="JF556" s="58">
        <f t="shared" si="2317"/>
        <v>0</v>
      </c>
      <c r="JG556" s="58">
        <f t="shared" si="2179"/>
        <v>0</v>
      </c>
      <c r="JH556" s="58">
        <f t="shared" si="2318"/>
        <v>0</v>
      </c>
      <c r="JI556" s="58">
        <f t="shared" si="2180"/>
        <v>0</v>
      </c>
      <c r="JJ556" s="55"/>
      <c r="JK556" s="56"/>
      <c r="JL556" s="260"/>
      <c r="JM556" s="57">
        <f t="shared" si="2181"/>
        <v>1534.2381624005125</v>
      </c>
      <c r="JN556" s="58">
        <f t="shared" si="2319"/>
        <v>1774.6532824486728</v>
      </c>
      <c r="JO556" s="58">
        <f t="shared" si="2182"/>
        <v>99.33244858139004</v>
      </c>
      <c r="JP556" s="58">
        <f t="shared" si="2320"/>
        <v>114.71904486664737</v>
      </c>
      <c r="JQ556" s="58">
        <f t="shared" si="2183"/>
        <v>2078.1520432069206</v>
      </c>
      <c r="JR556" s="55">
        <f t="shared" si="2184"/>
        <v>0.73827041068320387</v>
      </c>
      <c r="JS556" s="56">
        <f t="shared" si="2185"/>
        <v>4.7798450987303225E-2</v>
      </c>
      <c r="JT556" s="260">
        <f t="shared" si="2186"/>
        <v>1.1230909534119913</v>
      </c>
      <c r="JU556" s="57">
        <f t="shared" si="2187"/>
        <v>3.63893058356904</v>
      </c>
      <c r="JV556" s="58">
        <f t="shared" si="2321"/>
        <v>4.2091510060143085</v>
      </c>
      <c r="JW556" s="58">
        <f t="shared" si="2188"/>
        <v>9.8588871405E-2</v>
      </c>
      <c r="JX556" s="58">
        <f t="shared" si="2322"/>
        <v>0.1138602875856345</v>
      </c>
      <c r="JY556" s="58">
        <f t="shared" si="2189"/>
        <v>74.90934900000002</v>
      </c>
      <c r="JZ556" s="55">
        <f t="shared" si="2356"/>
        <v>4.8577789450139783E-2</v>
      </c>
      <c r="KA556" s="56">
        <f t="shared" si="2357"/>
        <v>1.3161090400745569E-3</v>
      </c>
      <c r="KB556" s="260">
        <f t="shared" si="2358"/>
        <v>1.0078160048971445</v>
      </c>
      <c r="KC556" s="57">
        <f t="shared" si="2190"/>
        <v>0.12092760594560001</v>
      </c>
      <c r="KD556" s="58">
        <f t="shared" si="2323"/>
        <v>0.13987696179727555</v>
      </c>
      <c r="KE556" s="58">
        <f t="shared" si="2191"/>
        <v>3.2762692000000006E-3</v>
      </c>
      <c r="KF556" s="58">
        <f t="shared" si="2324"/>
        <v>3.7837632990800007E-3</v>
      </c>
      <c r="KG556" s="58">
        <f t="shared" si="2192"/>
        <v>2.48936</v>
      </c>
      <c r="KH556" s="55">
        <f t="shared" si="2359"/>
        <v>4.8577789450139797E-2</v>
      </c>
      <c r="KI556" s="56">
        <f t="shared" si="2360"/>
        <v>1.3161090400745576E-3</v>
      </c>
      <c r="KJ556" s="260">
        <f t="shared" si="2361"/>
        <v>1.0078160048971445</v>
      </c>
      <c r="KK556" s="57">
        <f t="shared" si="2193"/>
        <v>103.07835794043756</v>
      </c>
      <c r="KL556" s="58">
        <f t="shared" si="2325"/>
        <v>119.23073662970413</v>
      </c>
      <c r="KM556" s="58">
        <f t="shared" si="2194"/>
        <v>4.5318895999504152</v>
      </c>
      <c r="KN556" s="58">
        <f t="shared" si="2326"/>
        <v>5.2338792989827345</v>
      </c>
      <c r="KO556" s="58">
        <f t="shared" si="2195"/>
        <v>133.9676086426424</v>
      </c>
      <c r="KP556" s="55">
        <f t="shared" si="2196"/>
        <v>0.76942746821284469</v>
      </c>
      <c r="KQ556" s="56">
        <f t="shared" si="2197"/>
        <v>3.3828248827216113E-2</v>
      </c>
      <c r="KR556" s="260">
        <f t="shared" si="2198"/>
        <v>1.1258092800122887</v>
      </c>
      <c r="KS556" s="57">
        <f t="shared" si="2199"/>
        <v>177.03945171660203</v>
      </c>
      <c r="KT556" s="58">
        <f t="shared" si="2327"/>
        <v>204.78153380059359</v>
      </c>
      <c r="KU556" s="58">
        <f t="shared" si="2200"/>
        <v>7.7823099580739203</v>
      </c>
      <c r="KV556" s="58">
        <f t="shared" si="2328"/>
        <v>8.9877897705795711</v>
      </c>
      <c r="KW556" s="58">
        <f t="shared" si="2201"/>
        <v>231.59520087116221</v>
      </c>
      <c r="KX556" s="55">
        <f t="shared" si="2362"/>
        <v>0.76443488919742397</v>
      </c>
      <c r="KY556" s="56">
        <f t="shared" si="2363"/>
        <v>3.3603070913387649E-2</v>
      </c>
      <c r="KZ556" s="260">
        <f t="shared" si="2364"/>
        <v>1.12499206282172</v>
      </c>
      <c r="LA556" s="57">
        <f t="shared" si="2202"/>
        <v>1135.5478990651263</v>
      </c>
      <c r="LB556" s="58">
        <f t="shared" si="2329"/>
        <v>1313.4882548486316</v>
      </c>
      <c r="LC556" s="58">
        <f t="shared" si="2203"/>
        <v>49.03462637056186</v>
      </c>
      <c r="LD556" s="58">
        <f t="shared" si="2330"/>
        <v>56.630089995361892</v>
      </c>
      <c r="LE556" s="58">
        <f t="shared" si="2204"/>
        <v>2493.4505877340757</v>
      </c>
      <c r="LF556" s="55">
        <f t="shared" si="2331"/>
        <v>0.45541223261097624</v>
      </c>
      <c r="LG556" s="56">
        <f t="shared" si="2332"/>
        <v>1.9665369192305548E-2</v>
      </c>
      <c r="LH556" s="260">
        <f t="shared" si="2333"/>
        <v>1.0744092625380282</v>
      </c>
      <c r="LI556" s="57">
        <f t="shared" si="2205"/>
        <v>569.82388123803321</v>
      </c>
      <c r="LJ556" s="58">
        <f t="shared" si="2334"/>
        <v>659.11528342803308</v>
      </c>
      <c r="LK556" s="58">
        <f t="shared" si="2206"/>
        <v>25.035293571047067</v>
      </c>
      <c r="LL556" s="58">
        <f t="shared" si="2335"/>
        <v>28.91326054520226</v>
      </c>
      <c r="LM556" s="58">
        <f t="shared" si="2207"/>
        <v>760.34173351835352</v>
      </c>
      <c r="LN556" s="55">
        <f t="shared" si="2365"/>
        <v>0.74943128348521526</v>
      </c>
      <c r="LO556" s="56">
        <f t="shared" si="2366"/>
        <v>3.2926370429780902E-2</v>
      </c>
      <c r="LP556" s="260">
        <f t="shared" si="2367"/>
        <v>1.1225361769017064</v>
      </c>
      <c r="LQ556" s="57">
        <f t="shared" si="2208"/>
        <v>4.3436640066666643E-2</v>
      </c>
      <c r="LR556" s="58">
        <f t="shared" si="2336"/>
        <v>5.0243161565113312E-2</v>
      </c>
      <c r="LS556" s="58">
        <f t="shared" si="2209"/>
        <v>1.1768208333333328E-3</v>
      </c>
      <c r="LT556" s="58">
        <f t="shared" si="2337"/>
        <v>1.359110380416666E-3</v>
      </c>
      <c r="LU556" s="58">
        <f t="shared" si="2210"/>
        <v>0.89416666666666633</v>
      </c>
      <c r="LV556" s="55">
        <f t="shared" si="2368"/>
        <v>4.857778945013979E-2</v>
      </c>
      <c r="LW556" s="56">
        <f t="shared" si="2369"/>
        <v>1.3161090400745572E-3</v>
      </c>
      <c r="LX556" s="260">
        <f t="shared" si="2370"/>
        <v>1.0078160048971445</v>
      </c>
      <c r="LY556" s="57">
        <f t="shared" si="2211"/>
        <v>54.429460705948067</v>
      </c>
      <c r="LZ556" s="58">
        <f t="shared" si="2338"/>
        <v>62.958557198570134</v>
      </c>
      <c r="MA556" s="58">
        <f t="shared" si="2212"/>
        <v>1.4746472841257499</v>
      </c>
      <c r="MB556" s="58">
        <f t="shared" si="2339"/>
        <v>1.7030701484368285</v>
      </c>
      <c r="MC556" s="58">
        <f t="shared" si="2213"/>
        <v>1120.4598184285712</v>
      </c>
      <c r="MD556" s="55">
        <f t="shared" si="2371"/>
        <v>4.8577789056536272E-2</v>
      </c>
      <c r="ME556" s="56">
        <f t="shared" si="2372"/>
        <v>1.3161090294107301E-3</v>
      </c>
      <c r="MF556" s="260">
        <f t="shared" si="2373"/>
        <v>1.0078160048338149</v>
      </c>
      <c r="MG556" s="57">
        <f t="shared" si="2214"/>
        <v>42.354763672526197</v>
      </c>
      <c r="MH556" s="58">
        <f t="shared" si="2340"/>
        <v>48.991755140011051</v>
      </c>
      <c r="MI556" s="58">
        <f t="shared" si="2215"/>
        <v>1.1475097568375001</v>
      </c>
      <c r="MJ556" s="58">
        <f t="shared" si="2341"/>
        <v>1.3252590181716288</v>
      </c>
      <c r="MK556" s="58">
        <f t="shared" si="2216"/>
        <v>871.89565749999986</v>
      </c>
      <c r="ML556" s="55">
        <f t="shared" si="2385"/>
        <v>4.8577789450139797E-2</v>
      </c>
      <c r="MM556" s="56">
        <f t="shared" si="2386"/>
        <v>1.3161090400745576E-3</v>
      </c>
      <c r="MN556" s="260">
        <f t="shared" si="2387"/>
        <v>1.0078160048971445</v>
      </c>
      <c r="MO556" s="59">
        <v>3.5024311974471853</v>
      </c>
      <c r="MP556" s="60">
        <v>4.1053311974471853</v>
      </c>
      <c r="MQ556" s="60">
        <v>2.7751000000000001</v>
      </c>
      <c r="MR556" s="61">
        <v>3.1832000000000003</v>
      </c>
      <c r="MS556" s="59">
        <f t="shared" si="2217"/>
        <v>1.0913951705622997</v>
      </c>
      <c r="MT556" s="60">
        <f t="shared" si="2396"/>
        <v>1.0802724414291847</v>
      </c>
      <c r="MU556" s="60">
        <f t="shared" si="2342"/>
        <v>1.0943630662166515</v>
      </c>
      <c r="MV556" s="61">
        <f t="shared" si="2374"/>
        <v>1.0983261474885124</v>
      </c>
      <c r="MW556" s="66">
        <f t="shared" si="2343"/>
        <v>3.8225364941205906</v>
      </c>
      <c r="MX556" s="67">
        <f t="shared" si="2375"/>
        <v>4.4348761555416694</v>
      </c>
      <c r="MY556" s="67">
        <f t="shared" si="2344"/>
        <v>3.0369669450578298</v>
      </c>
      <c r="MZ556" s="261">
        <f t="shared" si="2376"/>
        <v>3.4961917926854329</v>
      </c>
      <c r="NA556" s="59">
        <f t="shared" si="2218"/>
        <v>1.0914075813906581</v>
      </c>
      <c r="NB556" s="60">
        <f t="shared" si="2397"/>
        <v>1.080349433025876</v>
      </c>
      <c r="NC556" s="60">
        <f t="shared" si="2219"/>
        <v>1.0943778829496018</v>
      </c>
      <c r="ND556" s="262">
        <f t="shared" si="2398"/>
        <v>1.0983381708493574</v>
      </c>
      <c r="NE556" s="62">
        <f t="shared" si="2220"/>
        <v>3.8225799621930192</v>
      </c>
      <c r="NF556" s="63">
        <f t="shared" si="2399"/>
        <v>4.4351922315455079</v>
      </c>
      <c r="NG556" s="63">
        <f t="shared" si="2221"/>
        <v>3.0370080629734404</v>
      </c>
      <c r="NH556" s="64">
        <f t="shared" si="2400"/>
        <v>3.4962300654476746</v>
      </c>
      <c r="NI556" s="238">
        <f t="shared" si="2377"/>
        <v>-4.3468072428609617E-5</v>
      </c>
      <c r="NJ556" s="238">
        <f t="shared" si="2378"/>
        <v>-3.1607600383853907E-4</v>
      </c>
      <c r="NK556" s="238">
        <f t="shared" si="2379"/>
        <v>-4.1117915610566769E-5</v>
      </c>
      <c r="NL556" s="238">
        <f t="shared" si="2380"/>
        <v>-3.8272762241664537E-5</v>
      </c>
      <c r="NM556" s="239">
        <f t="shared" si="2222"/>
        <v>0.45922200247423428</v>
      </c>
      <c r="NN556" s="240">
        <f t="shared" si="2223"/>
        <v>0.73239487982126772</v>
      </c>
      <c r="NO556" s="240">
        <f>O556*IN556</f>
        <v>0.32634989674534454</v>
      </c>
      <c r="NP556" s="240">
        <f t="shared" si="2224"/>
        <v>1.5447662831521197E-2</v>
      </c>
      <c r="NQ556" s="240">
        <f>Q556*JD556+0.005</f>
        <v>0.31137606548873192</v>
      </c>
      <c r="NR556" s="240">
        <f t="shared" si="2225"/>
        <v>0</v>
      </c>
      <c r="NS556" s="240">
        <f t="shared" si="2226"/>
        <v>0.71462277365604998</v>
      </c>
      <c r="NT556" s="240">
        <f t="shared" si="2227"/>
        <v>2.3078986512144611E-2</v>
      </c>
      <c r="NU556" s="240">
        <f t="shared" si="2228"/>
        <v>7.0547120342800116E-4</v>
      </c>
      <c r="NV556" s="240">
        <f t="shared" si="2229"/>
        <v>4.6045599552502606E-2</v>
      </c>
      <c r="NW556" s="240">
        <f t="shared" si="2230"/>
        <v>7.9649438047777785E-2</v>
      </c>
      <c r="NX556" s="240">
        <f t="shared" si="2231"/>
        <v>0.8188072989802313</v>
      </c>
      <c r="NY556" s="240">
        <f t="shared" si="2232"/>
        <v>0.26087740751195654</v>
      </c>
      <c r="NZ556" s="240">
        <f t="shared" si="2233"/>
        <v>2.0156320097942891E-4</v>
      </c>
      <c r="OA556" s="240">
        <f t="shared" si="2234"/>
        <v>0.34517698165558164</v>
      </c>
      <c r="OB556" s="241">
        <f t="shared" si="2235"/>
        <v>0.30123620386375649</v>
      </c>
      <c r="OC556" s="4"/>
      <c r="OD556" s="4"/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136"/>
      <c r="OP556" s="13"/>
      <c r="OQ556" s="13"/>
      <c r="OR556" s="13"/>
      <c r="OS556" s="13"/>
      <c r="OT556" s="13"/>
    </row>
    <row r="557" spans="1:410" ht="15" customHeight="1">
      <c r="A557" s="242">
        <v>538</v>
      </c>
      <c r="B557" s="49" t="s">
        <v>607</v>
      </c>
      <c r="C557" s="50">
        <v>5</v>
      </c>
      <c r="D557" s="51">
        <v>4775</v>
      </c>
      <c r="E557" s="52">
        <v>4473</v>
      </c>
      <c r="F557" s="52">
        <v>302</v>
      </c>
      <c r="G557" s="52"/>
      <c r="H557" s="53"/>
      <c r="I557" s="57">
        <v>3.0313057601378897</v>
      </c>
      <c r="J557" s="58">
        <v>3.0313057601378897</v>
      </c>
      <c r="K557" s="58">
        <v>2.5197000000000003</v>
      </c>
      <c r="L557" s="243">
        <v>2.7424000000000004</v>
      </c>
      <c r="M557" s="1">
        <v>0.22270000000000001</v>
      </c>
      <c r="N557" s="2">
        <v>0.34939999999999999</v>
      </c>
      <c r="O557" s="2">
        <v>0.28890576013788927</v>
      </c>
      <c r="P557" s="2">
        <v>1.7899999999999999E-2</v>
      </c>
      <c r="Q557" s="2">
        <v>0</v>
      </c>
      <c r="R557" s="2">
        <v>0</v>
      </c>
      <c r="S557" s="2">
        <v>0.62280000000000002</v>
      </c>
      <c r="T557" s="2">
        <v>1.78E-2</v>
      </c>
      <c r="U557" s="2">
        <v>5.9999999999999995E-4</v>
      </c>
      <c r="V557" s="2">
        <v>0.16339999999999999</v>
      </c>
      <c r="W557" s="2">
        <v>0.15049999999999999</v>
      </c>
      <c r="X557" s="2">
        <v>0.82769999999999999</v>
      </c>
      <c r="Y557" s="2">
        <v>0.1444</v>
      </c>
      <c r="Z557" s="2">
        <v>2.0000000000000001E-4</v>
      </c>
      <c r="AA557" s="2">
        <v>0.22500000000000001</v>
      </c>
      <c r="AB557" s="3">
        <v>0</v>
      </c>
      <c r="AC557" s="244">
        <v>394.55</v>
      </c>
      <c r="AD557" s="108">
        <v>86.801000000000002</v>
      </c>
      <c r="AE557" s="108">
        <v>265.55306115000002</v>
      </c>
      <c r="AF557" s="108">
        <f t="shared" si="2236"/>
        <v>26.282848674260105</v>
      </c>
      <c r="AG557" s="108">
        <f t="shared" si="2237"/>
        <v>83.102174956281004</v>
      </c>
      <c r="AH557" s="108">
        <v>13.3914417827083</v>
      </c>
      <c r="AI557" s="108">
        <v>55.501571762209345</v>
      </c>
      <c r="AJ557" s="108">
        <f t="shared" si="2238"/>
        <v>1.0736779057399399</v>
      </c>
      <c r="AK557" s="108">
        <f t="shared" si="2239"/>
        <v>32.483293902124743</v>
      </c>
      <c r="AL557" s="108">
        <v>40.789853734745883</v>
      </c>
      <c r="AM557" s="245">
        <v>1027.904314115596</v>
      </c>
      <c r="AN557" s="244">
        <v>625.09</v>
      </c>
      <c r="AO557" s="108">
        <v>137.5198</v>
      </c>
      <c r="AP557" s="108">
        <v>420.71869977000006</v>
      </c>
      <c r="AQ557" s="108">
        <f t="shared" si="2240"/>
        <v>41.64021259103599</v>
      </c>
      <c r="AR557" s="108">
        <f t="shared" si="2241"/>
        <v>131.65970990602381</v>
      </c>
      <c r="AS557" s="246">
        <v>50.734769552374999</v>
      </c>
      <c r="AT557" s="247">
        <v>11.066269314951404</v>
      </c>
      <c r="AU557" s="108">
        <v>90.086618660533375</v>
      </c>
      <c r="AV557" s="108">
        <f t="shared" si="2242"/>
        <v>1.7427256379880183</v>
      </c>
      <c r="AW557" s="108">
        <f t="shared" si="2243"/>
        <v>52.724815130213045</v>
      </c>
      <c r="AX557" s="108">
        <v>66.207494399145432</v>
      </c>
      <c r="AY557" s="245">
        <v>1668.4288588584645</v>
      </c>
      <c r="AZ557" s="248">
        <v>164</v>
      </c>
      <c r="BA557" s="108">
        <v>835.93533333333323</v>
      </c>
      <c r="BB557" s="108">
        <v>87.176098238729594</v>
      </c>
      <c r="BC557" s="109">
        <v>69.740878590983684</v>
      </c>
      <c r="BD557" s="109">
        <v>17.43521964774591</v>
      </c>
      <c r="BE557" s="108">
        <v>32.691042499999995</v>
      </c>
      <c r="BF557" s="109">
        <v>26.152833999999999</v>
      </c>
      <c r="BG557" s="109">
        <v>6.5382084999999961</v>
      </c>
      <c r="BH557" s="108">
        <v>69.773580607260584</v>
      </c>
      <c r="BI557" s="109">
        <f t="shared" si="2244"/>
        <v>40.836243974850191</v>
      </c>
      <c r="BJ557" s="108">
        <f t="shared" si="2245"/>
        <v>1.3497699168474562</v>
      </c>
      <c r="BK557" s="108">
        <v>51.278802733966181</v>
      </c>
      <c r="BL557" s="245">
        <v>1292.2258288959476</v>
      </c>
      <c r="BM557" s="244">
        <v>31.83</v>
      </c>
      <c r="BN557" s="108">
        <v>7.0025999999999993</v>
      </c>
      <c r="BO557" s="108">
        <v>21.423276989999998</v>
      </c>
      <c r="BP557" s="108">
        <f t="shared" si="2246"/>
        <v>2.1203474168082601</v>
      </c>
      <c r="BQ557" s="108">
        <f t="shared" si="2247"/>
        <v>6.7042003012505988</v>
      </c>
      <c r="BR557" s="108">
        <v>2.8541722913499998</v>
      </c>
      <c r="BS557" s="108">
        <v>4.6070335975385497</v>
      </c>
      <c r="BT557" s="108">
        <f t="shared" si="2248"/>
        <v>8.9123064944383254E-2</v>
      </c>
      <c r="BU557" s="108">
        <f t="shared" si="2249"/>
        <v>2.696349339564192</v>
      </c>
      <c r="BV557" s="108">
        <v>3.3858541439444276</v>
      </c>
      <c r="BW557" s="245">
        <v>85.323524427399562</v>
      </c>
      <c r="BX557" s="107">
        <v>0</v>
      </c>
      <c r="BY557" s="108">
        <v>0</v>
      </c>
      <c r="BZ557" s="109">
        <f t="shared" si="2250"/>
        <v>0</v>
      </c>
      <c r="CA557" s="109">
        <f t="shared" si="2251"/>
        <v>0</v>
      </c>
      <c r="CB557" s="108">
        <v>0</v>
      </c>
      <c r="CC557" s="110">
        <v>0</v>
      </c>
      <c r="CD557" s="244">
        <v>0</v>
      </c>
      <c r="CE557" s="108">
        <v>0</v>
      </c>
      <c r="CF557" s="109">
        <f t="shared" si="2252"/>
        <v>0</v>
      </c>
      <c r="CG557" s="109">
        <f t="shared" si="2253"/>
        <v>0</v>
      </c>
      <c r="CH557" s="108">
        <v>0</v>
      </c>
      <c r="CI557" s="245">
        <v>0</v>
      </c>
      <c r="CJ557" s="249">
        <v>1100.0361005465077</v>
      </c>
      <c r="CK557" s="250">
        <v>242.00794212023169</v>
      </c>
      <c r="CL557" s="250">
        <v>117.70177031128171</v>
      </c>
      <c r="CM557" s="251">
        <v>75.928907591905926</v>
      </c>
      <c r="CN557" s="252">
        <f t="shared" si="2141"/>
        <v>37.011546005674546</v>
      </c>
      <c r="CO557" s="250">
        <v>740.38259758112872</v>
      </c>
      <c r="CP557" s="252">
        <f t="shared" si="2254"/>
        <v>73.278627212994635</v>
      </c>
      <c r="CQ557" s="250">
        <v>231.69533008703843</v>
      </c>
      <c r="CR557" s="250">
        <v>160.60937397081801</v>
      </c>
      <c r="CS557" s="252">
        <f t="shared" si="2255"/>
        <v>3.1069883394654747</v>
      </c>
      <c r="CT557" s="252">
        <f t="shared" si="2256"/>
        <v>93.999527085152721</v>
      </c>
      <c r="CU557" s="250">
        <f t="shared" si="2142"/>
        <v>2360.7377845299679</v>
      </c>
      <c r="CV557" s="245">
        <f t="shared" si="2257"/>
        <v>2974.5296085077598</v>
      </c>
      <c r="CW557" s="244">
        <v>62.670500000000004</v>
      </c>
      <c r="CX557" s="108">
        <v>4.5749465000000002</v>
      </c>
      <c r="CY557" s="108">
        <f t="shared" si="2258"/>
        <v>8.8502340042500016E-2</v>
      </c>
      <c r="CZ557" s="108">
        <f t="shared" si="2259"/>
        <v>2.6775697881620002</v>
      </c>
      <c r="DA557" s="108">
        <v>3.3622723250000002</v>
      </c>
      <c r="DB557" s="245">
        <v>84.729262590000005</v>
      </c>
      <c r="DC557" s="244">
        <v>2.1170000000000004</v>
      </c>
      <c r="DD557" s="108">
        <v>0.15454100000000001</v>
      </c>
      <c r="DE557" s="108">
        <f t="shared" si="2260"/>
        <v>2.9895956450000003E-3</v>
      </c>
      <c r="DF557" s="108">
        <f t="shared" si="2261"/>
        <v>9.0447901988000012E-2</v>
      </c>
      <c r="DG557" s="108">
        <v>0.11357705</v>
      </c>
      <c r="DH557" s="245">
        <v>2.8621416600000003</v>
      </c>
      <c r="DI557" s="107">
        <v>302.37260826888001</v>
      </c>
      <c r="DJ557" s="108">
        <v>66.521973819153601</v>
      </c>
      <c r="DK557" s="108">
        <v>5.0249855132000478</v>
      </c>
      <c r="DL557" s="108">
        <v>203.51279111319451</v>
      </c>
      <c r="DM557" s="108">
        <f t="shared" si="2262"/>
        <v>20.142474987637314</v>
      </c>
      <c r="DN557" s="108">
        <f t="shared" si="2263"/>
        <v>63.68729285096309</v>
      </c>
      <c r="DO557" s="108">
        <v>42.152562186153247</v>
      </c>
      <c r="DP557" s="108">
        <f t="shared" si="2264"/>
        <v>0.81544131549113463</v>
      </c>
      <c r="DQ557" s="108">
        <f t="shared" si="2265"/>
        <v>24.670545765565539</v>
      </c>
      <c r="DR557" s="108">
        <v>30.979246045029072</v>
      </c>
      <c r="DS557" s="110">
        <v>780.6770003347325</v>
      </c>
      <c r="DT557" s="244">
        <v>275.87</v>
      </c>
      <c r="DU557" s="108">
        <v>60.691400000000002</v>
      </c>
      <c r="DV557" s="108">
        <v>185.67513111</v>
      </c>
      <c r="DW557" s="108">
        <f t="shared" si="2266"/>
        <v>18.377010426481142</v>
      </c>
      <c r="DX557" s="108">
        <f t="shared" si="2267"/>
        <v>58.105175529563397</v>
      </c>
      <c r="DY557" s="108">
        <v>5.3407760176666699</v>
      </c>
      <c r="DZ557" s="108">
        <v>3.9715358157041698</v>
      </c>
      <c r="EA557" s="108"/>
      <c r="EB557" s="108">
        <v>38.803065534866064</v>
      </c>
      <c r="EC557" s="108">
        <f t="shared" si="2268"/>
        <v>0.75064530277198405</v>
      </c>
      <c r="ED557" s="108">
        <f t="shared" si="2269"/>
        <v>22.71019255945999</v>
      </c>
      <c r="EE557" s="108">
        <v>28.51759542391185</v>
      </c>
      <c r="EF557" s="245">
        <v>718.64340468257853</v>
      </c>
      <c r="EG557" s="249">
        <v>756.37997956349182</v>
      </c>
      <c r="EH557" s="250">
        <v>166.40359550396818</v>
      </c>
      <c r="EI557" s="250">
        <v>1491.5953774433062</v>
      </c>
      <c r="EJ557" s="250">
        <v>509.0838143851467</v>
      </c>
      <c r="EK557" s="250">
        <f t="shared" si="2270"/>
        <v>50.386061444955516</v>
      </c>
      <c r="EL557" s="250">
        <v>159.31268887368782</v>
      </c>
      <c r="EM557" s="250">
        <v>213.4127819834016</v>
      </c>
      <c r="EN557" s="250">
        <f t="shared" si="2271"/>
        <v>4.128470267468904</v>
      </c>
      <c r="EO557" s="250">
        <f t="shared" si="2272"/>
        <v>124.90367208586149</v>
      </c>
      <c r="EP557" s="250">
        <v>3136.8755488793145</v>
      </c>
      <c r="EQ557" s="245">
        <v>3952.4631915879363</v>
      </c>
      <c r="ER557" s="244">
        <v>258.85000000000002</v>
      </c>
      <c r="ES557" s="108">
        <v>56.947000000000003</v>
      </c>
      <c r="ET557" s="108">
        <v>174.21976905</v>
      </c>
      <c r="EU557" s="108">
        <f t="shared" si="2273"/>
        <v>17.2432274219547</v>
      </c>
      <c r="EV557" s="108">
        <f t="shared" si="2274"/>
        <v>54.520334526507</v>
      </c>
      <c r="EW557" s="108">
        <v>20.030895954550001</v>
      </c>
      <c r="EX557" s="108">
        <v>37.233479545332202</v>
      </c>
      <c r="EY557" s="108">
        <f t="shared" si="2275"/>
        <v>0.72028166180445152</v>
      </c>
      <c r="EZ557" s="108">
        <f t="shared" si="2276"/>
        <v>21.791564106537486</v>
      </c>
      <c r="FA557" s="108">
        <v>27.364057227494101</v>
      </c>
      <c r="FB557" s="245">
        <v>689.5742421328514</v>
      </c>
      <c r="FC557" s="244">
        <v>0.83333333333333293</v>
      </c>
      <c r="FD557" s="108">
        <v>6.0833333333333302E-2</v>
      </c>
      <c r="FE557" s="108">
        <f t="shared" si="2277"/>
        <v>1.1768208333333328E-3</v>
      </c>
      <c r="FF557" s="108">
        <f t="shared" si="2278"/>
        <v>3.5603803333333316E-2</v>
      </c>
      <c r="FG557" s="108">
        <v>4.4708333333333301E-2</v>
      </c>
      <c r="FH557" s="245">
        <v>1.1266499999999995</v>
      </c>
      <c r="FI557" s="244">
        <v>794.48907999999994</v>
      </c>
      <c r="FJ557" s="108">
        <v>57.997702840000002</v>
      </c>
      <c r="FK557" s="108">
        <f t="shared" si="2279"/>
        <v>1.1219655614398001</v>
      </c>
      <c r="FL557" s="108">
        <f t="shared" si="2280"/>
        <v>33.944199545761123</v>
      </c>
      <c r="FM557" s="108">
        <v>42.624499999999998</v>
      </c>
      <c r="FN557" s="245">
        <v>1074.1335394079999</v>
      </c>
      <c r="FO557" s="244">
        <v>0</v>
      </c>
      <c r="FP557" s="108">
        <v>0</v>
      </c>
      <c r="FQ557" s="108">
        <f t="shared" si="2281"/>
        <v>0</v>
      </c>
      <c r="FR557" s="108">
        <f t="shared" si="2282"/>
        <v>0</v>
      </c>
      <c r="FS557" s="108">
        <v>0</v>
      </c>
      <c r="FT557" s="110">
        <v>0</v>
      </c>
      <c r="FU557" s="253">
        <f t="shared" si="2143"/>
        <v>4568.8739998222336</v>
      </c>
      <c r="FV557" s="254">
        <f t="shared" si="2144"/>
        <v>1687.3746708425954</v>
      </c>
      <c r="FW557" s="254">
        <f t="shared" si="2145"/>
        <v>143.97152791160963</v>
      </c>
      <c r="FX557" s="254">
        <f t="shared" si="2146"/>
        <v>835.93533333333323</v>
      </c>
      <c r="FY557" s="254">
        <f t="shared" si="2147"/>
        <v>0</v>
      </c>
      <c r="FZ557" s="254">
        <f t="shared" si="2148"/>
        <v>0</v>
      </c>
      <c r="GA557" s="254">
        <f t="shared" si="2283"/>
        <v>62.670500000000004</v>
      </c>
      <c r="GB557" s="254">
        <f t="shared" si="2284"/>
        <v>2.1170000000000004</v>
      </c>
      <c r="GC557" s="254">
        <f t="shared" si="2285"/>
        <v>794.48907999999994</v>
      </c>
      <c r="GD557" s="254">
        <f t="shared" si="2286"/>
        <v>0</v>
      </c>
      <c r="GE557" s="254">
        <f t="shared" si="2149"/>
        <v>2520.5691411494699</v>
      </c>
      <c r="GF557" s="255">
        <f t="shared" si="2150"/>
        <v>962.32002657820453</v>
      </c>
      <c r="GG557" s="255">
        <f t="shared" si="2151"/>
        <v>249.47081017612766</v>
      </c>
      <c r="GH557" s="254">
        <f t="shared" si="2152"/>
        <v>774.96809152144635</v>
      </c>
      <c r="GI557" s="255">
        <f t="shared" si="2153"/>
        <v>553.34811048606014</v>
      </c>
      <c r="GJ557" s="256">
        <f t="shared" si="2154"/>
        <v>14.99175773048238</v>
      </c>
      <c r="GK557" s="253">
        <f t="shared" si="2287"/>
        <v>11390.96934458069</v>
      </c>
      <c r="GL557" s="257">
        <f t="shared" si="2288"/>
        <v>14352.621374171669</v>
      </c>
      <c r="GM557" s="221">
        <f t="shared" si="2289"/>
        <v>14352.621374171669</v>
      </c>
      <c r="GN557" s="222">
        <f t="shared" si="2290"/>
        <v>7666.5230924769876</v>
      </c>
      <c r="GO557" s="222">
        <f t="shared" si="2291"/>
        <v>514.62696073095685</v>
      </c>
      <c r="GP557" s="55">
        <f t="shared" si="2292"/>
        <v>0.53415490401449017</v>
      </c>
      <c r="GQ557" s="56">
        <f t="shared" si="2293"/>
        <v>3.585595601769697E-2</v>
      </c>
      <c r="GR557" s="258">
        <f t="shared" si="2294"/>
        <v>1.0892561610462117</v>
      </c>
      <c r="GS557" s="227">
        <f t="shared" si="2395"/>
        <v>14352.621374171669</v>
      </c>
      <c r="GT557" s="222">
        <f t="shared" si="2388"/>
        <v>7666.5230924769876</v>
      </c>
      <c r="GU557" s="222">
        <f t="shared" si="2389"/>
        <v>514.62696073095685</v>
      </c>
      <c r="GV557" s="37">
        <f t="shared" si="2345"/>
        <v>0.53415490401449017</v>
      </c>
      <c r="GW557" s="228">
        <f t="shared" si="2346"/>
        <v>3.585595601769697E-2</v>
      </c>
      <c r="GX557" s="258">
        <f t="shared" si="2295"/>
        <v>1.0892561610462117</v>
      </c>
      <c r="GY557" s="221">
        <f t="shared" si="2381"/>
        <v>12032.491231160126</v>
      </c>
      <c r="GZ557" s="222">
        <f t="shared" si="2296"/>
        <v>6819.5693755097063</v>
      </c>
      <c r="HA557" s="222">
        <f t="shared" si="2297"/>
        <v>357.63094928028954</v>
      </c>
      <c r="HB557" s="55">
        <f t="shared" si="2298"/>
        <v>0.56676287931540759</v>
      </c>
      <c r="HC557" s="56">
        <f t="shared" si="2299"/>
        <v>2.9722103462177896E-2</v>
      </c>
      <c r="HD557" s="258">
        <f t="shared" si="2300"/>
        <v>1.0934156970150157</v>
      </c>
      <c r="HE557" s="221">
        <f t="shared" si="2301"/>
        <v>13060.395545275722</v>
      </c>
      <c r="HF557" s="222">
        <f t="shared" si="2302"/>
        <v>7603.7496182388477</v>
      </c>
      <c r="HG557" s="222">
        <f t="shared" si="2303"/>
        <v>392.1001727710896</v>
      </c>
      <c r="HH557" s="55">
        <f t="shared" si="2304"/>
        <v>0.58219903002779405</v>
      </c>
      <c r="HI557" s="56">
        <f t="shared" si="2305"/>
        <v>3.0022074860735916E-2</v>
      </c>
      <c r="HJ557" s="259">
        <f t="shared" si="2306"/>
        <v>1.0958810074012835</v>
      </c>
      <c r="HK557" s="54">
        <f t="shared" si="2156"/>
        <v>3.3018684752450662</v>
      </c>
      <c r="HL557" s="55">
        <f t="shared" si="2157"/>
        <v>3.3018684752450662</v>
      </c>
      <c r="HM557" s="55">
        <f t="shared" si="2158"/>
        <v>2.7550795317687355</v>
      </c>
      <c r="HN557" s="56">
        <f t="shared" si="2159"/>
        <v>3.0053440746972804</v>
      </c>
      <c r="HQ557" s="57">
        <f t="shared" si="2160"/>
        <v>622.36527200725504</v>
      </c>
      <c r="HR557" s="58">
        <f t="shared" si="2307"/>
        <v>719.88991013079192</v>
      </c>
      <c r="HS557" s="58">
        <f t="shared" si="2161"/>
        <v>27.356526580000043</v>
      </c>
      <c r="HT557" s="58">
        <f t="shared" si="2308"/>
        <v>31.59405254724205</v>
      </c>
      <c r="HU557" s="58">
        <f t="shared" si="2162"/>
        <v>815.79707469491746</v>
      </c>
      <c r="HV557" s="55">
        <f t="shared" si="2347"/>
        <v>0.76289225753843282</v>
      </c>
      <c r="HW557" s="56">
        <f t="shared" si="2348"/>
        <v>3.3533494331578137E-2</v>
      </c>
      <c r="HX557" s="260">
        <f t="shared" si="2349"/>
        <v>1.124739555028234</v>
      </c>
      <c r="HY557" s="57">
        <f t="shared" si="2163"/>
        <v>987.55892054420906</v>
      </c>
      <c r="HZ557" s="58">
        <f t="shared" si="2309"/>
        <v>1142.3094033934867</v>
      </c>
      <c r="IA557" s="58">
        <f t="shared" si="2164"/>
        <v>54.449207543975412</v>
      </c>
      <c r="IB557" s="58">
        <f t="shared" si="2310"/>
        <v>62.883389792537209</v>
      </c>
      <c r="IC557" s="58">
        <f t="shared" si="2165"/>
        <v>1324.1498879829085</v>
      </c>
      <c r="ID557" s="55">
        <f t="shared" si="2350"/>
        <v>0.74580599183417828</v>
      </c>
      <c r="IE557" s="56">
        <f t="shared" si="2351"/>
        <v>4.1120123966417781E-2</v>
      </c>
      <c r="IF557" s="260">
        <f t="shared" si="2352"/>
        <v>1.123237306122814</v>
      </c>
      <c r="IG557" s="57">
        <f t="shared" si="2166"/>
        <v>49.820217649317229</v>
      </c>
      <c r="IH557" s="58">
        <f t="shared" si="2311"/>
        <v>57.627045754965245</v>
      </c>
      <c r="II557" s="58">
        <f t="shared" si="2167"/>
        <v>97.243482507831132</v>
      </c>
      <c r="IJ557" s="58">
        <f t="shared" si="2312"/>
        <v>112.30649794829418</v>
      </c>
      <c r="IK557" s="58">
        <f t="shared" si="2168"/>
        <v>1025.5760546793235</v>
      </c>
      <c r="IL557" s="55">
        <f t="shared" si="2169"/>
        <v>4.857778945013979E-2</v>
      </c>
      <c r="IM557" s="56">
        <f t="shared" si="2170"/>
        <v>9.481840187682343E-2</v>
      </c>
      <c r="IN557" s="260">
        <f t="shared" si="2171"/>
        <v>1.0222995100575569</v>
      </c>
      <c r="IO557" s="57">
        <f t="shared" si="2172"/>
        <v>50.301270561794041</v>
      </c>
      <c r="IP557" s="58">
        <f t="shared" si="2313"/>
        <v>58.183479658827167</v>
      </c>
      <c r="IQ557" s="58">
        <f t="shared" si="2173"/>
        <v>2.2094704817526432</v>
      </c>
      <c r="IR557" s="58">
        <f t="shared" si="2314"/>
        <v>2.5517174593761278</v>
      </c>
      <c r="IS557" s="58">
        <f t="shared" si="2174"/>
        <v>67.717082878888547</v>
      </c>
      <c r="IT557" s="55">
        <f t="shared" si="2353"/>
        <v>0.7428150833336612</v>
      </c>
      <c r="IU557" s="56">
        <f t="shared" si="2354"/>
        <v>3.2627963105030133E-2</v>
      </c>
      <c r="IV557" s="260">
        <f t="shared" si="2355"/>
        <v>1.1214531950433539</v>
      </c>
      <c r="IW557" s="57">
        <f t="shared" si="2175"/>
        <v>0</v>
      </c>
      <c r="IX557" s="58">
        <f t="shared" si="2315"/>
        <v>0</v>
      </c>
      <c r="IY557" s="58">
        <f t="shared" si="2176"/>
        <v>0</v>
      </c>
      <c r="IZ557" s="58">
        <f t="shared" si="2316"/>
        <v>0</v>
      </c>
      <c r="JA557" s="58">
        <f t="shared" si="2177"/>
        <v>0</v>
      </c>
      <c r="JB557" s="55"/>
      <c r="JC557" s="56"/>
      <c r="JD557" s="260"/>
      <c r="JE557" s="57">
        <f t="shared" si="2178"/>
        <v>0</v>
      </c>
      <c r="JF557" s="58">
        <f t="shared" si="2317"/>
        <v>0</v>
      </c>
      <c r="JG557" s="58">
        <f t="shared" si="2179"/>
        <v>0</v>
      </c>
      <c r="JH557" s="58">
        <f t="shared" si="2318"/>
        <v>0</v>
      </c>
      <c r="JI557" s="58">
        <f t="shared" si="2180"/>
        <v>0</v>
      </c>
      <c r="JJ557" s="55"/>
      <c r="JK557" s="56"/>
      <c r="JL557" s="260"/>
      <c r="JM557" s="57">
        <f t="shared" si="2181"/>
        <v>1739.3917684168127</v>
      </c>
      <c r="JN557" s="58">
        <f t="shared" si="2319"/>
        <v>2011.9544585277274</v>
      </c>
      <c r="JO557" s="58">
        <f t="shared" si="2182"/>
        <v>113.39716155813466</v>
      </c>
      <c r="JP557" s="58">
        <f t="shared" si="2320"/>
        <v>130.96238188348971</v>
      </c>
      <c r="JQ557" s="58">
        <f t="shared" si="2183"/>
        <v>2360.7377845299679</v>
      </c>
      <c r="JR557" s="55">
        <f t="shared" si="2184"/>
        <v>0.73680007149253657</v>
      </c>
      <c r="JS557" s="56">
        <f t="shared" si="2185"/>
        <v>4.8034628115511978E-2</v>
      </c>
      <c r="JT557" s="260">
        <f t="shared" si="2186"/>
        <v>1.1228971350979733</v>
      </c>
      <c r="JU557" s="57">
        <f t="shared" si="2187"/>
        <v>3.2666351415576402</v>
      </c>
      <c r="JV557" s="58">
        <f t="shared" si="2321"/>
        <v>3.7785168682397225</v>
      </c>
      <c r="JW557" s="58">
        <f t="shared" si="2188"/>
        <v>8.8502340042500016E-2</v>
      </c>
      <c r="JX557" s="58">
        <f t="shared" si="2322"/>
        <v>0.10221135251508327</v>
      </c>
      <c r="JY557" s="58">
        <f t="shared" si="2189"/>
        <v>67.2454465</v>
      </c>
      <c r="JZ557" s="55">
        <f t="shared" si="2356"/>
        <v>4.8577789450139797E-2</v>
      </c>
      <c r="KA557" s="56">
        <f t="shared" si="2357"/>
        <v>1.3161090400745576E-3</v>
      </c>
      <c r="KB557" s="260">
        <f t="shared" si="2358"/>
        <v>1.0078160048971445</v>
      </c>
      <c r="KC557" s="57">
        <f t="shared" si="2190"/>
        <v>0.11034644042536002</v>
      </c>
      <c r="KD557" s="58">
        <f t="shared" si="2323"/>
        <v>0.12763772764001394</v>
      </c>
      <c r="KE557" s="58">
        <f t="shared" si="2191"/>
        <v>2.9895956450000003E-3</v>
      </c>
      <c r="KF557" s="58">
        <f t="shared" si="2324"/>
        <v>3.4526840104105003E-3</v>
      </c>
      <c r="KG557" s="58">
        <f t="shared" si="2192"/>
        <v>2.2715410000000005</v>
      </c>
      <c r="KH557" s="55">
        <f t="shared" si="2359"/>
        <v>4.857778945013979E-2</v>
      </c>
      <c r="KI557" s="56">
        <f t="shared" si="2360"/>
        <v>1.3161090400745572E-3</v>
      </c>
      <c r="KJ557" s="260">
        <f t="shared" si="2361"/>
        <v>1.0078160048971445</v>
      </c>
      <c r="KK557" s="57">
        <f t="shared" si="2193"/>
        <v>476.69114520019855</v>
      </c>
      <c r="KL557" s="58">
        <f t="shared" si="2325"/>
        <v>551.38864765306971</v>
      </c>
      <c r="KM557" s="58">
        <f t="shared" si="2194"/>
        <v>20.957916303128449</v>
      </c>
      <c r="KN557" s="58">
        <f t="shared" si="2326"/>
        <v>24.204297538483047</v>
      </c>
      <c r="KO557" s="58">
        <f t="shared" si="2195"/>
        <v>619.58492090058132</v>
      </c>
      <c r="KP557" s="55">
        <f t="shared" si="2196"/>
        <v>0.76937176667778928</v>
      </c>
      <c r="KQ557" s="56">
        <f t="shared" si="2197"/>
        <v>3.3825736547405998E-2</v>
      </c>
      <c r="KR557" s="260">
        <f t="shared" si="2198"/>
        <v>1.1258001624296028</v>
      </c>
      <c r="KS557" s="57">
        <f t="shared" si="2199"/>
        <v>435.1561490686085</v>
      </c>
      <c r="KT557" s="58">
        <f t="shared" si="2327"/>
        <v>503.34511762765948</v>
      </c>
      <c r="KU557" s="58">
        <f t="shared" si="2200"/>
        <v>19.127655729253128</v>
      </c>
      <c r="KV557" s="58">
        <f t="shared" si="2328"/>
        <v>22.090529601714437</v>
      </c>
      <c r="KW557" s="58">
        <f t="shared" si="2201"/>
        <v>570.35190847823696</v>
      </c>
      <c r="KX557" s="55">
        <f t="shared" si="2362"/>
        <v>0.76296080121771492</v>
      </c>
      <c r="KY557" s="56">
        <f t="shared" si="2363"/>
        <v>3.3536585825210727E-2</v>
      </c>
      <c r="KZ557" s="260">
        <f t="shared" si="2364"/>
        <v>1.1247507746951413</v>
      </c>
      <c r="LA557" s="57">
        <f t="shared" si="2202"/>
        <v>1269.5275354381101</v>
      </c>
      <c r="LB557" s="58">
        <f t="shared" si="2329"/>
        <v>1468.462500241262</v>
      </c>
      <c r="LC557" s="58">
        <f t="shared" si="2203"/>
        <v>54.514531712424422</v>
      </c>
      <c r="LD557" s="58">
        <f t="shared" si="2330"/>
        <v>62.958832674678966</v>
      </c>
      <c r="LE557" s="58">
        <f t="shared" si="2204"/>
        <v>3136.8755488793145</v>
      </c>
      <c r="LF557" s="55">
        <f t="shared" si="2331"/>
        <v>0.40471083906776723</v>
      </c>
      <c r="LG557" s="56">
        <f t="shared" si="2332"/>
        <v>1.7378608383714928E-2</v>
      </c>
      <c r="LH557" s="260">
        <f t="shared" si="2333"/>
        <v>1.0661101349205566</v>
      </c>
      <c r="LI557" s="57">
        <f t="shared" si="2205"/>
        <v>408.8975163323143</v>
      </c>
      <c r="LJ557" s="58">
        <f t="shared" si="2334"/>
        <v>472.971757141588</v>
      </c>
      <c r="LK557" s="58">
        <f t="shared" si="2206"/>
        <v>17.963509083759153</v>
      </c>
      <c r="LL557" s="58">
        <f t="shared" si="2335"/>
        <v>20.746056640833444</v>
      </c>
      <c r="LM557" s="58">
        <f t="shared" si="2207"/>
        <v>547.28114454988201</v>
      </c>
      <c r="LN557" s="55">
        <f t="shared" si="2365"/>
        <v>0.74714343880532741</v>
      </c>
      <c r="LO557" s="56">
        <f t="shared" si="2366"/>
        <v>3.2823182860672935E-2</v>
      </c>
      <c r="LP557" s="260">
        <f t="shared" si="2367"/>
        <v>1.1221616878859131</v>
      </c>
      <c r="LQ557" s="57">
        <f t="shared" si="2208"/>
        <v>4.3436640066666643E-2</v>
      </c>
      <c r="LR557" s="58">
        <f t="shared" si="2336"/>
        <v>5.0243161565113312E-2</v>
      </c>
      <c r="LS557" s="58">
        <f t="shared" si="2209"/>
        <v>1.1768208333333328E-3</v>
      </c>
      <c r="LT557" s="58">
        <f t="shared" si="2337"/>
        <v>1.359110380416666E-3</v>
      </c>
      <c r="LU557" s="58">
        <f t="shared" si="2210"/>
        <v>0.89416666666666633</v>
      </c>
      <c r="LV557" s="55">
        <f t="shared" si="2368"/>
        <v>4.857778945013979E-2</v>
      </c>
      <c r="LW557" s="56">
        <f t="shared" si="2369"/>
        <v>1.3161090400745572E-3</v>
      </c>
      <c r="LX557" s="260">
        <f t="shared" si="2370"/>
        <v>1.0078160048971445</v>
      </c>
      <c r="LY557" s="57">
        <f t="shared" si="2211"/>
        <v>41.41192344582857</v>
      </c>
      <c r="LZ557" s="58">
        <f t="shared" si="2338"/>
        <v>47.901171849789911</v>
      </c>
      <c r="MA557" s="58">
        <f t="shared" si="2212"/>
        <v>1.1219655614398001</v>
      </c>
      <c r="MB557" s="58">
        <f t="shared" si="2339"/>
        <v>1.2957580269068252</v>
      </c>
      <c r="MC557" s="58">
        <f t="shared" si="2213"/>
        <v>852.48693603809522</v>
      </c>
      <c r="MD557" s="55">
        <f t="shared" si="2371"/>
        <v>4.8577780720358149E-2</v>
      </c>
      <c r="ME557" s="56">
        <f t="shared" si="2372"/>
        <v>1.3161088035602022E-3</v>
      </c>
      <c r="MF557" s="260">
        <f t="shared" si="2373"/>
        <v>1.0078160034925516</v>
      </c>
      <c r="MG557" s="57">
        <f t="shared" si="2214"/>
        <v>0</v>
      </c>
      <c r="MH557" s="58">
        <f t="shared" si="2340"/>
        <v>0</v>
      </c>
      <c r="MI557" s="58">
        <f t="shared" si="2215"/>
        <v>0</v>
      </c>
      <c r="MJ557" s="58">
        <f t="shared" si="2341"/>
        <v>0</v>
      </c>
      <c r="MK557" s="58">
        <f t="shared" si="2216"/>
        <v>0</v>
      </c>
      <c r="ML557" s="55"/>
      <c r="MM557" s="56"/>
      <c r="MN557" s="260"/>
      <c r="MO557" s="59">
        <v>3.0313057601378897</v>
      </c>
      <c r="MP557" s="60">
        <v>3.0313057601378897</v>
      </c>
      <c r="MQ557" s="60">
        <v>2.5197000000000003</v>
      </c>
      <c r="MR557" s="61">
        <v>2.7424000000000004</v>
      </c>
      <c r="MS557" s="59">
        <f t="shared" si="2217"/>
        <v>1.0892561610462117</v>
      </c>
      <c r="MT557" s="60">
        <f t="shared" si="2396"/>
        <v>1.0892561610462117</v>
      </c>
      <c r="MU557" s="60">
        <f t="shared" si="2342"/>
        <v>1.0934156970150157</v>
      </c>
      <c r="MV557" s="61">
        <f t="shared" si="2374"/>
        <v>1.0958810074012835</v>
      </c>
      <c r="MW557" s="66">
        <f t="shared" si="2343"/>
        <v>3.3018684752450662</v>
      </c>
      <c r="MX557" s="67">
        <f t="shared" si="2375"/>
        <v>3.3018684752450662</v>
      </c>
      <c r="MY557" s="67">
        <f t="shared" si="2344"/>
        <v>2.7550795317687355</v>
      </c>
      <c r="MZ557" s="261">
        <f t="shared" si="2376"/>
        <v>3.0053440746972804</v>
      </c>
      <c r="NA557" s="59">
        <f t="shared" si="2218"/>
        <v>1.0892650438205751</v>
      </c>
      <c r="NB557" s="60">
        <f t="shared" si="2397"/>
        <v>1.0892650438205751</v>
      </c>
      <c r="NC557" s="60">
        <f t="shared" si="2219"/>
        <v>1.0934109956358302</v>
      </c>
      <c r="ND557" s="262">
        <f t="shared" si="2398"/>
        <v>1.0959550702335141</v>
      </c>
      <c r="NE557" s="62">
        <f t="shared" si="2220"/>
        <v>3.3018954016501598</v>
      </c>
      <c r="NF557" s="63">
        <f t="shared" si="2399"/>
        <v>3.3018954016501598</v>
      </c>
      <c r="NG557" s="63">
        <f t="shared" si="2221"/>
        <v>2.7550676857036018</v>
      </c>
      <c r="NH557" s="64">
        <f t="shared" si="2400"/>
        <v>3.0055471846083894</v>
      </c>
      <c r="NI557" s="238">
        <f t="shared" si="2377"/>
        <v>-2.6926405093607997E-5</v>
      </c>
      <c r="NJ557" s="238">
        <f t="shared" si="2378"/>
        <v>-2.6926405093607997E-5</v>
      </c>
      <c r="NK557" s="238">
        <f t="shared" si="2379"/>
        <v>1.1846065133713779E-5</v>
      </c>
      <c r="NL557" s="238">
        <f t="shared" si="2380"/>
        <v>-2.0310991110905618E-4</v>
      </c>
      <c r="NM557" s="239">
        <f t="shared" si="2222"/>
        <v>0.25047949890478771</v>
      </c>
      <c r="NN557" s="240">
        <f t="shared" si="2223"/>
        <v>0.39245911475931122</v>
      </c>
      <c r="NO557" s="240">
        <f>O557*IN557+0.001</f>
        <v>0.29634821704177028</v>
      </c>
      <c r="NP557" s="240">
        <f t="shared" si="2224"/>
        <v>2.0074012191276035E-2</v>
      </c>
      <c r="NQ557" s="240">
        <f t="shared" ref="NQ557:NQ586" si="2401">Q557*JD557</f>
        <v>0</v>
      </c>
      <c r="NR557" s="240">
        <f t="shared" si="2225"/>
        <v>0</v>
      </c>
      <c r="NS557" s="240">
        <f t="shared" si="2226"/>
        <v>0.69934033573901777</v>
      </c>
      <c r="NT557" s="240">
        <f t="shared" si="2227"/>
        <v>1.7939124887169172E-2</v>
      </c>
      <c r="NU557" s="240">
        <f t="shared" si="2228"/>
        <v>6.046896029382867E-4</v>
      </c>
      <c r="NV557" s="240">
        <f t="shared" si="2229"/>
        <v>0.18395574654099708</v>
      </c>
      <c r="NW557" s="240">
        <f t="shared" si="2230"/>
        <v>0.16927499159161877</v>
      </c>
      <c r="NX557" s="240">
        <f t="shared" si="2231"/>
        <v>0.88241935867374466</v>
      </c>
      <c r="NY557" s="240">
        <f t="shared" si="2232"/>
        <v>0.16204014773072584</v>
      </c>
      <c r="NZ557" s="240">
        <f t="shared" si="2233"/>
        <v>2.0156320097942891E-4</v>
      </c>
      <c r="OA557" s="240">
        <f t="shared" si="2234"/>
        <v>0.22675860078582413</v>
      </c>
      <c r="OB557" s="241">
        <f t="shared" si="2235"/>
        <v>0</v>
      </c>
      <c r="OC557" s="4"/>
      <c r="OD557" s="4"/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136"/>
      <c r="OP557" s="13"/>
      <c r="OQ557" s="13"/>
      <c r="OR557" s="13"/>
      <c r="OS557" s="13"/>
      <c r="OT557" s="13"/>
    </row>
    <row r="558" spans="1:410" ht="15" customHeight="1">
      <c r="A558" s="242">
        <v>539</v>
      </c>
      <c r="B558" s="49" t="s">
        <v>608</v>
      </c>
      <c r="C558" s="50">
        <v>4</v>
      </c>
      <c r="D558" s="51">
        <v>1449.7</v>
      </c>
      <c r="E558" s="52">
        <v>1449.7</v>
      </c>
      <c r="F558" s="52"/>
      <c r="G558" s="52"/>
      <c r="H558" s="53"/>
      <c r="I558" s="57">
        <v>2.8906558824214477</v>
      </c>
      <c r="J558" s="58">
        <v>2.8906558824214477</v>
      </c>
      <c r="K558" s="58">
        <v>2.3216000000000001</v>
      </c>
      <c r="L558" s="243">
        <v>2.5700000000000003</v>
      </c>
      <c r="M558" s="1">
        <v>0.24840000000000001</v>
      </c>
      <c r="N558" s="2">
        <v>0.29349999999999998</v>
      </c>
      <c r="O558" s="2">
        <v>0.32065588242144732</v>
      </c>
      <c r="P558" s="2">
        <v>1.37E-2</v>
      </c>
      <c r="Q558" s="2">
        <v>0</v>
      </c>
      <c r="R558" s="2">
        <v>0</v>
      </c>
      <c r="S558" s="2">
        <v>0.58650000000000002</v>
      </c>
      <c r="T558" s="2">
        <v>7.8799999999999995E-2</v>
      </c>
      <c r="U558" s="2">
        <v>2.5999999999999999E-3</v>
      </c>
      <c r="V558" s="2">
        <v>0.18590000000000001</v>
      </c>
      <c r="W558" s="2">
        <v>9.4100000000000003E-2</v>
      </c>
      <c r="X558" s="2">
        <v>0.59230000000000005</v>
      </c>
      <c r="Y558" s="2">
        <v>0.2293</v>
      </c>
      <c r="Z558" s="2">
        <v>6.9999999999999999E-4</v>
      </c>
      <c r="AA558" s="2">
        <v>0.2442</v>
      </c>
      <c r="AB558" s="3">
        <v>0</v>
      </c>
      <c r="AC558" s="244">
        <v>137.99</v>
      </c>
      <c r="AD558" s="108">
        <v>30.357800000000001</v>
      </c>
      <c r="AE558" s="108">
        <v>92.874583470000005</v>
      </c>
      <c r="AF558" s="108">
        <f t="shared" si="2236"/>
        <v>9.1921690243597816</v>
      </c>
      <c r="AG558" s="108">
        <f t="shared" si="2237"/>
        <v>29.064172151101801</v>
      </c>
      <c r="AH558" s="108">
        <v>5.1012748617500003</v>
      </c>
      <c r="AI558" s="108">
        <v>19.441627075074265</v>
      </c>
      <c r="AJ558" s="108">
        <f t="shared" si="2238"/>
        <v>0.3760982757673117</v>
      </c>
      <c r="AK558" s="108">
        <f t="shared" si="2239"/>
        <v>11.378562194974565</v>
      </c>
      <c r="AL558" s="108">
        <v>14.288264270341216</v>
      </c>
      <c r="AM558" s="245">
        <v>360.06425961259862</v>
      </c>
      <c r="AN558" s="244">
        <v>159.19999999999999</v>
      </c>
      <c r="AO558" s="108">
        <v>35.024000000000001</v>
      </c>
      <c r="AP558" s="108">
        <v>107.15003759999999</v>
      </c>
      <c r="AQ558" s="108">
        <f t="shared" si="2240"/>
        <v>10.6050678214224</v>
      </c>
      <c r="AR558" s="108">
        <f t="shared" si="2241"/>
        <v>33.531532766543997</v>
      </c>
      <c r="AS558" s="246">
        <v>13.298385194</v>
      </c>
      <c r="AT558" s="247">
        <v>3.2044066798946238</v>
      </c>
      <c r="AU558" s="108">
        <v>22.971086863961993</v>
      </c>
      <c r="AV558" s="108">
        <f t="shared" si="2242"/>
        <v>0.44437567538334477</v>
      </c>
      <c r="AW558" s="108">
        <f t="shared" si="2243"/>
        <v>13.444242066697308</v>
      </c>
      <c r="AX558" s="108">
        <v>16.882175482898099</v>
      </c>
      <c r="AY558" s="245">
        <v>425.43082216903207</v>
      </c>
      <c r="AZ558" s="248">
        <v>59</v>
      </c>
      <c r="BA558" s="108">
        <v>300.7328333333333</v>
      </c>
      <c r="BB558" s="108">
        <v>31.362132902957601</v>
      </c>
      <c r="BC558" s="109">
        <v>25.089706322366084</v>
      </c>
      <c r="BD558" s="109">
        <v>6.2724265805915174</v>
      </c>
      <c r="BE558" s="108">
        <v>11.760801874999999</v>
      </c>
      <c r="BF558" s="109">
        <v>9.4086414999999999</v>
      </c>
      <c r="BG558" s="109">
        <v>2.3521603749999986</v>
      </c>
      <c r="BH558" s="108">
        <v>25.101471072124234</v>
      </c>
      <c r="BI558" s="109">
        <f t="shared" si="2244"/>
        <v>14.691087771440007</v>
      </c>
      <c r="BJ558" s="108">
        <f t="shared" si="2245"/>
        <v>0.48558795789024334</v>
      </c>
      <c r="BK558" s="108">
        <v>18.447861959170758</v>
      </c>
      <c r="BL558" s="245">
        <v>464.88612137110306</v>
      </c>
      <c r="BM558" s="244">
        <v>7.13</v>
      </c>
      <c r="BN558" s="108">
        <v>1.5686</v>
      </c>
      <c r="BO558" s="108">
        <v>4.7988678900000004</v>
      </c>
      <c r="BP558" s="108">
        <f t="shared" si="2246"/>
        <v>0.47496315054486005</v>
      </c>
      <c r="BQ558" s="108">
        <f t="shared" si="2247"/>
        <v>1.5017577174966001</v>
      </c>
      <c r="BR558" s="108">
        <v>1.2411071840083301</v>
      </c>
      <c r="BS558" s="108">
        <v>1.0759159804026079</v>
      </c>
      <c r="BT558" s="108">
        <f t="shared" si="2248"/>
        <v>2.0813594640888451E-2</v>
      </c>
      <c r="BU558" s="108">
        <f t="shared" si="2249"/>
        <v>0.62969919401827357</v>
      </c>
      <c r="BV558" s="108">
        <v>0.79072455272054687</v>
      </c>
      <c r="BW558" s="245">
        <v>19.92625872855778</v>
      </c>
      <c r="BX558" s="107">
        <v>0</v>
      </c>
      <c r="BY558" s="108">
        <v>0</v>
      </c>
      <c r="BZ558" s="109">
        <f t="shared" si="2250"/>
        <v>0</v>
      </c>
      <c r="CA558" s="109">
        <f t="shared" si="2251"/>
        <v>0</v>
      </c>
      <c r="CB558" s="108">
        <v>0</v>
      </c>
      <c r="CC558" s="110">
        <v>0</v>
      </c>
      <c r="CD558" s="244">
        <v>0</v>
      </c>
      <c r="CE558" s="108">
        <v>0</v>
      </c>
      <c r="CF558" s="109">
        <f t="shared" si="2252"/>
        <v>0</v>
      </c>
      <c r="CG558" s="109">
        <f t="shared" si="2253"/>
        <v>0</v>
      </c>
      <c r="CH558" s="108">
        <v>0</v>
      </c>
      <c r="CI558" s="245">
        <v>0</v>
      </c>
      <c r="CJ558" s="249">
        <v>312.97140501827693</v>
      </c>
      <c r="CK558" s="250">
        <v>68.853709104020922</v>
      </c>
      <c r="CL558" s="250">
        <v>35.275123765499174</v>
      </c>
      <c r="CM558" s="251">
        <v>23.052175358321684</v>
      </c>
      <c r="CN558" s="252">
        <f t="shared" si="2141"/>
        <v>11.236782878413905</v>
      </c>
      <c r="CO558" s="250">
        <v>210.64634306176634</v>
      </c>
      <c r="CP558" s="252">
        <f t="shared" si="2254"/>
        <v>20.848511158195265</v>
      </c>
      <c r="CQ558" s="250">
        <v>65.919666597749156</v>
      </c>
      <c r="CR558" s="250">
        <v>45.825500409318124</v>
      </c>
      <c r="CS558" s="252">
        <f t="shared" si="2255"/>
        <v>0.88649430541825913</v>
      </c>
      <c r="CT558" s="252">
        <f t="shared" si="2256"/>
        <v>26.8201989735608</v>
      </c>
      <c r="CU558" s="250">
        <f t="shared" si="2142"/>
        <v>673.57208135888152</v>
      </c>
      <c r="CV558" s="245">
        <f t="shared" si="2257"/>
        <v>848.70082251219071</v>
      </c>
      <c r="CW558" s="244">
        <v>84.562250000000006</v>
      </c>
      <c r="CX558" s="108">
        <v>6.1730442500000002</v>
      </c>
      <c r="CY558" s="108">
        <f t="shared" si="2258"/>
        <v>0.11941754101625002</v>
      </c>
      <c r="CZ558" s="108">
        <f t="shared" si="2259"/>
        <v>3.6128852621090002</v>
      </c>
      <c r="DA558" s="108">
        <v>4.5367647125000001</v>
      </c>
      <c r="DB558" s="245">
        <v>114.32647075500002</v>
      </c>
      <c r="DC558" s="244">
        <v>2.8565</v>
      </c>
      <c r="DD558" s="108">
        <v>0.2085245</v>
      </c>
      <c r="DE558" s="108">
        <f t="shared" si="2260"/>
        <v>4.0339064525000004E-3</v>
      </c>
      <c r="DF558" s="108">
        <f t="shared" si="2261"/>
        <v>0.12204271706600001</v>
      </c>
      <c r="DG558" s="108">
        <v>0.15325122499999999</v>
      </c>
      <c r="DH558" s="245">
        <v>3.8619308699999997</v>
      </c>
      <c r="DI558" s="107">
        <v>104.34527345263999</v>
      </c>
      <c r="DJ558" s="108">
        <v>22.955960159580798</v>
      </c>
      <c r="DK558" s="108">
        <v>1.7335408365315323</v>
      </c>
      <c r="DL558" s="108">
        <v>70.229899333119704</v>
      </c>
      <c r="DM558" s="108">
        <f t="shared" si="2262"/>
        <v>6.9509340565961901</v>
      </c>
      <c r="DN558" s="108">
        <f t="shared" si="2263"/>
        <v>21.977744697306481</v>
      </c>
      <c r="DO558" s="108">
        <v>14.546321186076657</v>
      </c>
      <c r="DP558" s="108">
        <f t="shared" si="2264"/>
        <v>0.28139858334465295</v>
      </c>
      <c r="DQ558" s="108">
        <f t="shared" si="2265"/>
        <v>8.5134963079327122</v>
      </c>
      <c r="DR558" s="108">
        <v>10.690549748397434</v>
      </c>
      <c r="DS558" s="110">
        <v>269.40185365961537</v>
      </c>
      <c r="DT558" s="244">
        <v>52.47</v>
      </c>
      <c r="DU558" s="108">
        <v>11.5434</v>
      </c>
      <c r="DV558" s="108">
        <v>35.315090910000002</v>
      </c>
      <c r="DW558" s="108">
        <f t="shared" si="2266"/>
        <v>3.4952758077263404</v>
      </c>
      <c r="DX558" s="108">
        <f t="shared" si="2267"/>
        <v>11.0515045493754</v>
      </c>
      <c r="DY558" s="108">
        <v>1.03215495208333</v>
      </c>
      <c r="DZ558" s="108">
        <v>0.55569430605000003</v>
      </c>
      <c r="EA558" s="108"/>
      <c r="EB558" s="108">
        <v>7.3668928322737326</v>
      </c>
      <c r="EC558" s="108">
        <f t="shared" si="2268"/>
        <v>0.14251254184033538</v>
      </c>
      <c r="ED558" s="108">
        <f t="shared" si="2269"/>
        <v>4.3116066341591832</v>
      </c>
      <c r="EE558" s="108">
        <v>5.4141616500203531</v>
      </c>
      <c r="EF558" s="245">
        <v>136.43687358051289</v>
      </c>
      <c r="EG558" s="249">
        <v>196.53362222222216</v>
      </c>
      <c r="EH558" s="250">
        <v>43.237396888888888</v>
      </c>
      <c r="EI558" s="250">
        <v>263.10287260753239</v>
      </c>
      <c r="EJ558" s="250">
        <v>132.27754403753335</v>
      </c>
      <c r="EK558" s="250">
        <f t="shared" si="2270"/>
        <v>13.092037643570826</v>
      </c>
      <c r="EL558" s="250">
        <v>41.394934631105684</v>
      </c>
      <c r="EM558" s="250">
        <v>46.366054810200836</v>
      </c>
      <c r="EN558" s="250">
        <f t="shared" si="2271"/>
        <v>0.89695133030333518</v>
      </c>
      <c r="EO558" s="250">
        <f t="shared" si="2272"/>
        <v>27.136568166656623</v>
      </c>
      <c r="EP558" s="250">
        <v>681.51749056637766</v>
      </c>
      <c r="EQ558" s="245">
        <v>858.7120381136358</v>
      </c>
      <c r="ER558" s="244">
        <v>124.88</v>
      </c>
      <c r="ES558" s="108">
        <v>27.473600000000001</v>
      </c>
      <c r="ET558" s="108">
        <v>84.050858640000001</v>
      </c>
      <c r="EU558" s="108">
        <f t="shared" si="2273"/>
        <v>8.31884968303536</v>
      </c>
      <c r="EV558" s="108">
        <f t="shared" si="2274"/>
        <v>26.3028757028016</v>
      </c>
      <c r="EW558" s="108">
        <v>9.5192802416750002</v>
      </c>
      <c r="EX558" s="108">
        <v>17.9524329383623</v>
      </c>
      <c r="EY558" s="108">
        <f t="shared" si="2275"/>
        <v>0.3472898151926187</v>
      </c>
      <c r="EZ558" s="108">
        <f t="shared" si="2276"/>
        <v>10.506984520969427</v>
      </c>
      <c r="FA558" s="108">
        <v>13.193808591001901</v>
      </c>
      <c r="FB558" s="245">
        <v>332.4839764932471</v>
      </c>
      <c r="FC558" s="244">
        <v>0.83333333333333293</v>
      </c>
      <c r="FD558" s="108">
        <v>6.0833333333333302E-2</v>
      </c>
      <c r="FE558" s="108">
        <f t="shared" si="2277"/>
        <v>1.1768208333333328E-3</v>
      </c>
      <c r="FF558" s="108">
        <f t="shared" si="2278"/>
        <v>3.5603803333333316E-2</v>
      </c>
      <c r="FG558" s="108">
        <v>4.4708333333333301E-2</v>
      </c>
      <c r="FH558" s="245">
        <v>1.1266499999999995</v>
      </c>
      <c r="FI558" s="244">
        <v>261.88400000000001</v>
      </c>
      <c r="FJ558" s="108">
        <v>19.117532000000001</v>
      </c>
      <c r="FK558" s="108">
        <f t="shared" si="2279"/>
        <v>0.36982865654000002</v>
      </c>
      <c r="FL558" s="108">
        <f t="shared" si="2280"/>
        <v>11.188879718576</v>
      </c>
      <c r="FM558" s="108">
        <v>14.05</v>
      </c>
      <c r="FN558" s="245">
        <v>354.0618384</v>
      </c>
      <c r="FO558" s="244">
        <v>0</v>
      </c>
      <c r="FP558" s="108">
        <v>0</v>
      </c>
      <c r="FQ558" s="108">
        <f t="shared" si="2281"/>
        <v>0</v>
      </c>
      <c r="FR558" s="108">
        <f t="shared" si="2282"/>
        <v>0</v>
      </c>
      <c r="FS558" s="108">
        <v>0</v>
      </c>
      <c r="FT558" s="110">
        <v>0</v>
      </c>
      <c r="FU558" s="253">
        <f t="shared" si="2143"/>
        <v>1336.53476684563</v>
      </c>
      <c r="FV558" s="254">
        <f t="shared" si="2144"/>
        <v>325.87616467974607</v>
      </c>
      <c r="FW558" s="254">
        <f t="shared" si="2145"/>
        <v>48.939537380674615</v>
      </c>
      <c r="FX558" s="254">
        <f t="shared" si="2146"/>
        <v>300.7328333333333</v>
      </c>
      <c r="FY558" s="254">
        <f t="shared" si="2147"/>
        <v>0</v>
      </c>
      <c r="FZ558" s="254">
        <f t="shared" si="2148"/>
        <v>0</v>
      </c>
      <c r="GA558" s="254">
        <f t="shared" si="2283"/>
        <v>84.562250000000006</v>
      </c>
      <c r="GB558" s="254">
        <f t="shared" si="2284"/>
        <v>2.8565</v>
      </c>
      <c r="GC558" s="254">
        <f t="shared" si="2285"/>
        <v>261.88400000000001</v>
      </c>
      <c r="GD558" s="254">
        <f t="shared" si="2286"/>
        <v>0</v>
      </c>
      <c r="GE558" s="254">
        <f t="shared" si="2149"/>
        <v>737.3432249424194</v>
      </c>
      <c r="GF558" s="255">
        <f t="shared" si="2150"/>
        <v>281.50791035244646</v>
      </c>
      <c r="GG558" s="255">
        <f t="shared" si="2151"/>
        <v>72.977808345451024</v>
      </c>
      <c r="GH558" s="254">
        <f t="shared" si="2152"/>
        <v>226.20723725112811</v>
      </c>
      <c r="GI558" s="255">
        <f t="shared" si="2153"/>
        <v>161.51806594442172</v>
      </c>
      <c r="GJ558" s="256">
        <f t="shared" si="2154"/>
        <v>4.3759790046230718</v>
      </c>
      <c r="GK558" s="253">
        <f t="shared" si="2287"/>
        <v>3324.9365144329313</v>
      </c>
      <c r="GL558" s="257">
        <f t="shared" si="2288"/>
        <v>4189.4200081854933</v>
      </c>
      <c r="GM558" s="221">
        <f t="shared" si="2289"/>
        <v>4189.4200081854933</v>
      </c>
      <c r="GN558" s="222">
        <f t="shared" si="2290"/>
        <v>2242.2465363595479</v>
      </c>
      <c r="GO558" s="222">
        <f t="shared" si="2291"/>
        <v>159.12958916074339</v>
      </c>
      <c r="GP558" s="55">
        <f t="shared" si="2292"/>
        <v>0.53521645764295234</v>
      </c>
      <c r="GQ558" s="56">
        <f t="shared" si="2293"/>
        <v>3.7983680043974642E-2</v>
      </c>
      <c r="GR558" s="258">
        <f t="shared" si="2294"/>
        <v>1.0897520909514622</v>
      </c>
      <c r="GS558" s="227">
        <f t="shared" si="2395"/>
        <v>4189.4200081854933</v>
      </c>
      <c r="GT558" s="222">
        <f t="shared" si="2388"/>
        <v>2242.2465363595479</v>
      </c>
      <c r="GU558" s="222">
        <f t="shared" si="2389"/>
        <v>159.12958916074339</v>
      </c>
      <c r="GV558" s="37">
        <f t="shared" si="2345"/>
        <v>0.53521645764295234</v>
      </c>
      <c r="GW558" s="228">
        <f t="shared" si="2346"/>
        <v>3.7983680043974642E-2</v>
      </c>
      <c r="GX558" s="258">
        <f t="shared" si="2295"/>
        <v>1.0897520909514622</v>
      </c>
      <c r="GY558" s="221">
        <f t="shared" si="2381"/>
        <v>3364.4696272017918</v>
      </c>
      <c r="GZ558" s="222">
        <f t="shared" si="2296"/>
        <v>1945.3765970005018</v>
      </c>
      <c r="HA558" s="222">
        <f t="shared" si="2297"/>
        <v>102.99381327946028</v>
      </c>
      <c r="HB558" s="55">
        <f t="shared" si="2298"/>
        <v>0.57821196579457879</v>
      </c>
      <c r="HC558" s="56">
        <f t="shared" si="2299"/>
        <v>3.0612198857957768E-2</v>
      </c>
      <c r="HD558" s="258">
        <f t="shared" si="2300"/>
        <v>1.0953476446431083</v>
      </c>
      <c r="HE558" s="221">
        <f t="shared" si="2301"/>
        <v>3724.5338868143904</v>
      </c>
      <c r="HF558" s="222">
        <f t="shared" si="2302"/>
        <v>2219.6633962372903</v>
      </c>
      <c r="HG558" s="222">
        <f t="shared" si="2303"/>
        <v>115.04983007762043</v>
      </c>
      <c r="HH558" s="55">
        <f t="shared" si="2304"/>
        <v>0.59595736371075891</v>
      </c>
      <c r="HI558" s="56">
        <f t="shared" si="2305"/>
        <v>3.0889725687533759E-2</v>
      </c>
      <c r="HJ558" s="259">
        <f t="shared" si="2306"/>
        <v>1.0981713374024749</v>
      </c>
      <c r="HK558" s="54">
        <f t="shared" si="2156"/>
        <v>3.1500982920899165</v>
      </c>
      <c r="HL558" s="55">
        <f t="shared" si="2157"/>
        <v>3.1500982920899165</v>
      </c>
      <c r="HM558" s="55">
        <f t="shared" si="2158"/>
        <v>2.5429590918034402</v>
      </c>
      <c r="HN558" s="56">
        <f t="shared" si="2159"/>
        <v>2.8223003371243607</v>
      </c>
      <c r="HQ558" s="57">
        <f t="shared" si="2160"/>
        <v>217.68793590221316</v>
      </c>
      <c r="HR558" s="58">
        <f t="shared" si="2307"/>
        <v>251.79963545808997</v>
      </c>
      <c r="HS558" s="58">
        <f t="shared" si="2161"/>
        <v>9.5682673001270935</v>
      </c>
      <c r="HT558" s="58">
        <f t="shared" si="2308"/>
        <v>11.050391904916781</v>
      </c>
      <c r="HU558" s="58">
        <f t="shared" si="2162"/>
        <v>285.76528540682426</v>
      </c>
      <c r="HV558" s="55">
        <f t="shared" si="2347"/>
        <v>0.76177180021116253</v>
      </c>
      <c r="HW558" s="56">
        <f t="shared" si="2348"/>
        <v>3.3482958878316565E-2</v>
      </c>
      <c r="HX558" s="260">
        <f t="shared" si="2349"/>
        <v>1.1245561514233404</v>
      </c>
      <c r="HY558" s="57">
        <f t="shared" si="2163"/>
        <v>251.53444529655437</v>
      </c>
      <c r="HZ558" s="58">
        <f t="shared" si="2309"/>
        <v>290.94989287452444</v>
      </c>
      <c r="IA558" s="58">
        <f t="shared" si="2164"/>
        <v>14.253850176700368</v>
      </c>
      <c r="IB558" s="58">
        <f t="shared" si="2310"/>
        <v>16.461771569071256</v>
      </c>
      <c r="IC558" s="58">
        <f t="shared" si="2165"/>
        <v>337.64350965796194</v>
      </c>
      <c r="ID558" s="55">
        <f t="shared" si="2350"/>
        <v>0.74497047359613877</v>
      </c>
      <c r="IE558" s="56">
        <f t="shared" si="2351"/>
        <v>4.2215679463644178E-2</v>
      </c>
      <c r="IF558" s="260">
        <f t="shared" si="2352"/>
        <v>1.1232760819614334</v>
      </c>
      <c r="IG558" s="57">
        <f t="shared" si="2166"/>
        <v>17.923127081156807</v>
      </c>
      <c r="IH558" s="58">
        <f t="shared" si="2311"/>
        <v>20.731681094774078</v>
      </c>
      <c r="II558" s="58">
        <f t="shared" si="2167"/>
        <v>34.983935780256331</v>
      </c>
      <c r="IJ558" s="58">
        <f t="shared" si="2312"/>
        <v>40.402947432618035</v>
      </c>
      <c r="IK558" s="58">
        <f t="shared" si="2168"/>
        <v>368.95723918341514</v>
      </c>
      <c r="IL558" s="55">
        <f t="shared" si="2169"/>
        <v>4.857778945013979E-2</v>
      </c>
      <c r="IM558" s="56">
        <f t="shared" si="2170"/>
        <v>9.4818401876823458E-2</v>
      </c>
      <c r="IN558" s="260">
        <f t="shared" si="2171"/>
        <v>1.0222995100575569</v>
      </c>
      <c r="IO558" s="57">
        <f t="shared" si="2172"/>
        <v>11.298977432048144</v>
      </c>
      <c r="IP558" s="58">
        <f t="shared" si="2313"/>
        <v>13.069527195650089</v>
      </c>
      <c r="IQ558" s="58">
        <f t="shared" si="2173"/>
        <v>0.49577674518574849</v>
      </c>
      <c r="IR558" s="58">
        <f t="shared" si="2314"/>
        <v>0.57257256301502091</v>
      </c>
      <c r="IS558" s="58">
        <f t="shared" si="2174"/>
        <v>15.814491054410936</v>
      </c>
      <c r="IT558" s="55">
        <f t="shared" si="2353"/>
        <v>0.71446987406506912</v>
      </c>
      <c r="IU558" s="56">
        <f t="shared" si="2354"/>
        <v>3.1349522629592799E-2</v>
      </c>
      <c r="IV558" s="260">
        <f t="shared" si="2355"/>
        <v>1.1168134703213204</v>
      </c>
      <c r="IW558" s="57">
        <f t="shared" si="2175"/>
        <v>0</v>
      </c>
      <c r="IX558" s="58">
        <f t="shared" si="2315"/>
        <v>0</v>
      </c>
      <c r="IY558" s="58">
        <f t="shared" si="2176"/>
        <v>0</v>
      </c>
      <c r="IZ558" s="58">
        <f t="shared" si="2316"/>
        <v>0</v>
      </c>
      <c r="JA558" s="58">
        <f t="shared" si="2177"/>
        <v>0</v>
      </c>
      <c r="JB558" s="55"/>
      <c r="JC558" s="56"/>
      <c r="JD558" s="260"/>
      <c r="JE558" s="57">
        <f t="shared" si="2178"/>
        <v>0</v>
      </c>
      <c r="JF558" s="58">
        <f t="shared" si="2317"/>
        <v>0</v>
      </c>
      <c r="JG558" s="58">
        <f t="shared" si="2179"/>
        <v>0</v>
      </c>
      <c r="JH558" s="58">
        <f t="shared" si="2318"/>
        <v>0</v>
      </c>
      <c r="JI558" s="58">
        <f t="shared" si="2180"/>
        <v>0</v>
      </c>
      <c r="JJ558" s="55"/>
      <c r="JK558" s="56"/>
      <c r="JL558" s="260"/>
      <c r="JM558" s="57">
        <f t="shared" si="2181"/>
        <v>494.967750119296</v>
      </c>
      <c r="JN558" s="58">
        <f t="shared" si="2319"/>
        <v>572.52919656298968</v>
      </c>
      <c r="JO558" s="58">
        <f t="shared" si="2182"/>
        <v>32.97178834202743</v>
      </c>
      <c r="JP558" s="58">
        <f t="shared" si="2320"/>
        <v>38.079118356207481</v>
      </c>
      <c r="JQ558" s="58">
        <f t="shared" si="2183"/>
        <v>673.57208135888152</v>
      </c>
      <c r="JR558" s="55">
        <f t="shared" si="2184"/>
        <v>0.73484006213668385</v>
      </c>
      <c r="JS558" s="56">
        <f t="shared" si="2185"/>
        <v>4.8950645750502758E-2</v>
      </c>
      <c r="JT558" s="260">
        <f t="shared" si="2186"/>
        <v>1.1227318927635712</v>
      </c>
      <c r="JU558" s="57">
        <f t="shared" si="2187"/>
        <v>4.40772001977298</v>
      </c>
      <c r="JV558" s="58">
        <f t="shared" si="2321"/>
        <v>5.0984097468714058</v>
      </c>
      <c r="JW558" s="58">
        <f t="shared" si="2188"/>
        <v>0.11941754101625002</v>
      </c>
      <c r="JX558" s="58">
        <f t="shared" si="2322"/>
        <v>0.13791531811966715</v>
      </c>
      <c r="JY558" s="58">
        <f t="shared" si="2189"/>
        <v>90.735294250000024</v>
      </c>
      <c r="JZ558" s="55">
        <f t="shared" si="2356"/>
        <v>4.8577789450139783E-2</v>
      </c>
      <c r="KA558" s="56">
        <f t="shared" si="2357"/>
        <v>1.3161090400745572E-3</v>
      </c>
      <c r="KB558" s="260">
        <f t="shared" si="2358"/>
        <v>1.0078160048971445</v>
      </c>
      <c r="KC558" s="57">
        <f t="shared" si="2190"/>
        <v>0.14889211482052001</v>
      </c>
      <c r="KD558" s="58">
        <f t="shared" si="2323"/>
        <v>0.1722235092128955</v>
      </c>
      <c r="KE558" s="58">
        <f t="shared" si="2191"/>
        <v>4.0339064525000004E-3</v>
      </c>
      <c r="KF558" s="58">
        <f t="shared" si="2324"/>
        <v>4.6587585619922503E-3</v>
      </c>
      <c r="KG558" s="58">
        <f t="shared" si="2192"/>
        <v>3.0650244999999994</v>
      </c>
      <c r="KH558" s="55">
        <f t="shared" si="2359"/>
        <v>4.8577789450139804E-2</v>
      </c>
      <c r="KI558" s="56">
        <f t="shared" si="2360"/>
        <v>1.3161090400745578E-3</v>
      </c>
      <c r="KJ558" s="260">
        <f t="shared" si="2361"/>
        <v>1.0078160048971445</v>
      </c>
      <c r="KK558" s="57">
        <f t="shared" si="2193"/>
        <v>164.5005476386126</v>
      </c>
      <c r="KL558" s="58">
        <f t="shared" si="2325"/>
        <v>190.2777834535832</v>
      </c>
      <c r="KM558" s="58">
        <f t="shared" si="2194"/>
        <v>7.232332639940843</v>
      </c>
      <c r="KN558" s="58">
        <f t="shared" si="2326"/>
        <v>8.3526209658676791</v>
      </c>
      <c r="KO558" s="58">
        <f t="shared" si="2195"/>
        <v>213.81099496794872</v>
      </c>
      <c r="KP558" s="55">
        <f t="shared" si="2196"/>
        <v>0.76937365949432124</v>
      </c>
      <c r="KQ558" s="56">
        <f t="shared" si="2197"/>
        <v>3.3825821918208668E-2</v>
      </c>
      <c r="KR558" s="260">
        <f t="shared" si="2198"/>
        <v>1.1258004722578907</v>
      </c>
      <c r="KS558" s="57">
        <f t="shared" si="2199"/>
        <v>82.756395643912199</v>
      </c>
      <c r="KT558" s="58">
        <f t="shared" si="2327"/>
        <v>95.724322841313253</v>
      </c>
      <c r="KU558" s="58">
        <f t="shared" si="2200"/>
        <v>3.6377883495666756</v>
      </c>
      <c r="KV558" s="58">
        <f t="shared" si="2328"/>
        <v>4.2012817649145537</v>
      </c>
      <c r="KW558" s="58">
        <f t="shared" si="2201"/>
        <v>108.28323300040707</v>
      </c>
      <c r="KX558" s="55">
        <f t="shared" si="2362"/>
        <v>0.76425863313114317</v>
      </c>
      <c r="KY558" s="56">
        <f t="shared" si="2363"/>
        <v>3.3595121319964658E-2</v>
      </c>
      <c r="KZ558" s="260">
        <f t="shared" si="2364"/>
        <v>1.1249632121041127</v>
      </c>
      <c r="LA558" s="57">
        <f t="shared" si="2202"/>
        <v>323.37945252438107</v>
      </c>
      <c r="LB558" s="58">
        <f t="shared" si="2329"/>
        <v>374.05301273495161</v>
      </c>
      <c r="LC558" s="58">
        <f t="shared" si="2203"/>
        <v>13.988988973874161</v>
      </c>
      <c r="LD558" s="58">
        <f t="shared" si="2330"/>
        <v>16.15588336592727</v>
      </c>
      <c r="LE558" s="58">
        <f t="shared" si="2204"/>
        <v>681.51749056637755</v>
      </c>
      <c r="LF558" s="55">
        <f t="shared" si="2331"/>
        <v>0.47449912438143799</v>
      </c>
      <c r="LG558" s="56">
        <f t="shared" si="2332"/>
        <v>2.052623618250584E-2</v>
      </c>
      <c r="LH558" s="260">
        <f t="shared" si="2333"/>
        <v>1.0775335267752415</v>
      </c>
      <c r="LI558" s="57">
        <f t="shared" si="2205"/>
        <v>197.26162947300065</v>
      </c>
      <c r="LJ558" s="58">
        <f t="shared" si="2334"/>
        <v>228.17252681141986</v>
      </c>
      <c r="LK558" s="58">
        <f t="shared" si="2206"/>
        <v>8.6661394982279791</v>
      </c>
      <c r="LL558" s="58">
        <f t="shared" si="2335"/>
        <v>10.008524506503493</v>
      </c>
      <c r="LM558" s="58">
        <f t="shared" si="2207"/>
        <v>263.87617182003737</v>
      </c>
      <c r="LN558" s="55">
        <f t="shared" si="2365"/>
        <v>0.74755377915491517</v>
      </c>
      <c r="LO558" s="56">
        <f t="shared" si="2366"/>
        <v>3.2841690246053198E-2</v>
      </c>
      <c r="LP558" s="260">
        <f t="shared" si="2367"/>
        <v>1.1222288550126889</v>
      </c>
      <c r="LQ558" s="57">
        <f t="shared" si="2208"/>
        <v>4.3436640066666643E-2</v>
      </c>
      <c r="LR558" s="58">
        <f t="shared" si="2336"/>
        <v>5.0243161565113312E-2</v>
      </c>
      <c r="LS558" s="58">
        <f t="shared" si="2209"/>
        <v>1.1768208333333328E-3</v>
      </c>
      <c r="LT558" s="58">
        <f t="shared" si="2337"/>
        <v>1.359110380416666E-3</v>
      </c>
      <c r="LU558" s="58">
        <f t="shared" si="2210"/>
        <v>0.89416666666666633</v>
      </c>
      <c r="LV558" s="55">
        <f t="shared" si="2368"/>
        <v>4.857778945013979E-2</v>
      </c>
      <c r="LW558" s="56">
        <f t="shared" si="2369"/>
        <v>1.3161090400745572E-3</v>
      </c>
      <c r="LX558" s="260">
        <f t="shared" si="2370"/>
        <v>1.0078160048971445</v>
      </c>
      <c r="LY558" s="57">
        <f t="shared" si="2211"/>
        <v>13.650433256662721</v>
      </c>
      <c r="LZ558" s="58">
        <f t="shared" si="2338"/>
        <v>15.78945614798177</v>
      </c>
      <c r="MA558" s="58">
        <f t="shared" si="2212"/>
        <v>0.36982865654000002</v>
      </c>
      <c r="MB558" s="58">
        <f t="shared" si="2339"/>
        <v>0.42711511543804603</v>
      </c>
      <c r="MC558" s="58">
        <f t="shared" si="2213"/>
        <v>281.00145904761905</v>
      </c>
      <c r="MD558" s="55">
        <f t="shared" si="2371"/>
        <v>4.8577802061694958E-2</v>
      </c>
      <c r="ME558" s="56">
        <f t="shared" si="2372"/>
        <v>1.3161093817570823E-3</v>
      </c>
      <c r="MF558" s="260">
        <f t="shared" si="2373"/>
        <v>1.0078160069263018</v>
      </c>
      <c r="MG558" s="57">
        <f t="shared" si="2214"/>
        <v>0</v>
      </c>
      <c r="MH558" s="58">
        <f t="shared" si="2340"/>
        <v>0</v>
      </c>
      <c r="MI558" s="58">
        <f t="shared" si="2215"/>
        <v>0</v>
      </c>
      <c r="MJ558" s="58">
        <f t="shared" si="2341"/>
        <v>0</v>
      </c>
      <c r="MK558" s="58">
        <f t="shared" si="2216"/>
        <v>0</v>
      </c>
      <c r="ML558" s="55"/>
      <c r="MM558" s="56"/>
      <c r="MN558" s="260"/>
      <c r="MO558" s="59">
        <v>2.8906558824214477</v>
      </c>
      <c r="MP558" s="60">
        <v>2.8906558824214477</v>
      </c>
      <c r="MQ558" s="60">
        <v>2.3216000000000001</v>
      </c>
      <c r="MR558" s="61">
        <v>2.5700000000000003</v>
      </c>
      <c r="MS558" s="59">
        <f t="shared" si="2217"/>
        <v>1.0897520909514622</v>
      </c>
      <c r="MT558" s="60">
        <f t="shared" si="2396"/>
        <v>1.0897520909514622</v>
      </c>
      <c r="MU558" s="60">
        <f t="shared" si="2342"/>
        <v>1.0953476446431083</v>
      </c>
      <c r="MV558" s="61">
        <f t="shared" si="2374"/>
        <v>1.0981713374024749</v>
      </c>
      <c r="MW558" s="66">
        <f t="shared" si="2343"/>
        <v>3.1500982920899165</v>
      </c>
      <c r="MX558" s="67">
        <f t="shared" si="2375"/>
        <v>3.1500982920899165</v>
      </c>
      <c r="MY558" s="67">
        <f t="shared" si="2344"/>
        <v>2.5429590918034402</v>
      </c>
      <c r="MZ558" s="261">
        <f t="shared" si="2376"/>
        <v>2.8223003371243607</v>
      </c>
      <c r="NA558" s="59">
        <f t="shared" si="2218"/>
        <v>1.0897720969418021</v>
      </c>
      <c r="NB558" s="60">
        <f t="shared" si="2397"/>
        <v>1.0897720969418021</v>
      </c>
      <c r="NC558" s="60">
        <f t="shared" si="2219"/>
        <v>1.0953695826212519</v>
      </c>
      <c r="ND558" s="262">
        <f t="shared" si="2398"/>
        <v>1.0981905723840686</v>
      </c>
      <c r="NE558" s="62">
        <f t="shared" si="2220"/>
        <v>3.1501561225235761</v>
      </c>
      <c r="NF558" s="63">
        <f t="shared" si="2399"/>
        <v>3.1501561225235761</v>
      </c>
      <c r="NG558" s="63">
        <f t="shared" si="2221"/>
        <v>2.5430100230134989</v>
      </c>
      <c r="NH558" s="64">
        <f t="shared" si="2400"/>
        <v>2.8223497710270564</v>
      </c>
      <c r="NI558" s="238">
        <f t="shared" si="2377"/>
        <v>-5.7830433659589175E-5</v>
      </c>
      <c r="NJ558" s="238">
        <f t="shared" si="2378"/>
        <v>-5.7830433659589175E-5</v>
      </c>
      <c r="NK558" s="238">
        <f t="shared" si="2379"/>
        <v>-5.0931210058724474E-5</v>
      </c>
      <c r="NL558" s="238">
        <f t="shared" si="2380"/>
        <v>-4.9433902695739107E-5</v>
      </c>
      <c r="NM558" s="239">
        <f t="shared" si="2222"/>
        <v>0.27933974801355776</v>
      </c>
      <c r="NN558" s="240">
        <f t="shared" si="2223"/>
        <v>0.32968153005568068</v>
      </c>
      <c r="NO558" s="240">
        <f>O558*IN558</f>
        <v>0.32780635149651915</v>
      </c>
      <c r="NP558" s="240">
        <f t="shared" si="2224"/>
        <v>1.5300344543402089E-2</v>
      </c>
      <c r="NQ558" s="240">
        <f t="shared" si="2401"/>
        <v>0</v>
      </c>
      <c r="NR558" s="240">
        <f t="shared" si="2225"/>
        <v>0</v>
      </c>
      <c r="NS558" s="240">
        <f t="shared" si="2226"/>
        <v>0.65848225510583458</v>
      </c>
      <c r="NT558" s="240">
        <f t="shared" si="2227"/>
        <v>7.9415901185894977E-2</v>
      </c>
      <c r="NU558" s="240">
        <f t="shared" si="2228"/>
        <v>2.6203216127325757E-3</v>
      </c>
      <c r="NV558" s="240">
        <f t="shared" si="2229"/>
        <v>0.2092863077927419</v>
      </c>
      <c r="NW558" s="240">
        <f t="shared" si="2230"/>
        <v>0.10585903825899701</v>
      </c>
      <c r="NX558" s="240">
        <f t="shared" si="2231"/>
        <v>0.63822310790897563</v>
      </c>
      <c r="NY558" s="240">
        <f t="shared" si="2232"/>
        <v>0.25732707645440955</v>
      </c>
      <c r="NZ558" s="240">
        <f t="shared" si="2233"/>
        <v>7.0547120342800116E-4</v>
      </c>
      <c r="OA558" s="240">
        <f t="shared" si="2234"/>
        <v>0.2461086688914029</v>
      </c>
      <c r="OB558" s="241">
        <f t="shared" si="2235"/>
        <v>0</v>
      </c>
      <c r="OC558" s="4"/>
      <c r="OD558" s="4"/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136"/>
      <c r="OP558" s="13"/>
      <c r="OQ558" s="13"/>
      <c r="OR558" s="13"/>
      <c r="OS558" s="13"/>
      <c r="OT558" s="13"/>
    </row>
    <row r="559" spans="1:410" ht="15" customHeight="1">
      <c r="A559" s="242">
        <v>540</v>
      </c>
      <c r="B559" s="49" t="s">
        <v>609</v>
      </c>
      <c r="C559" s="50">
        <v>5</v>
      </c>
      <c r="D559" s="51">
        <v>4013.01</v>
      </c>
      <c r="E559" s="52">
        <v>3823.7</v>
      </c>
      <c r="F559" s="52">
        <v>189.3</v>
      </c>
      <c r="G559" s="52"/>
      <c r="H559" s="53"/>
      <c r="I559" s="57">
        <v>2.95581130365919</v>
      </c>
      <c r="J559" s="58">
        <v>2.95581130365919</v>
      </c>
      <c r="K559" s="58">
        <v>2.4803000000000002</v>
      </c>
      <c r="L559" s="243">
        <v>2.6839000000000004</v>
      </c>
      <c r="M559" s="1">
        <v>0.2036</v>
      </c>
      <c r="N559" s="2">
        <v>0.37769999999999998</v>
      </c>
      <c r="O559" s="2">
        <v>0.27191130365918986</v>
      </c>
      <c r="P559" s="2">
        <v>6.8999999999999999E-3</v>
      </c>
      <c r="Q559" s="2">
        <v>0</v>
      </c>
      <c r="R559" s="2">
        <v>0</v>
      </c>
      <c r="S559" s="2">
        <v>0.61499999999999999</v>
      </c>
      <c r="T559" s="2">
        <v>1.52E-2</v>
      </c>
      <c r="U559" s="2">
        <v>5.0000000000000001E-4</v>
      </c>
      <c r="V559" s="2">
        <v>0.22209999999999999</v>
      </c>
      <c r="W559" s="2">
        <v>0.13730000000000001</v>
      </c>
      <c r="X559" s="2">
        <v>0.64829999999999999</v>
      </c>
      <c r="Y559" s="2">
        <v>0.23280000000000001</v>
      </c>
      <c r="Z559" s="2">
        <v>2.0000000000000001E-4</v>
      </c>
      <c r="AA559" s="2">
        <v>0.2243</v>
      </c>
      <c r="AB559" s="3">
        <v>0</v>
      </c>
      <c r="AC559" s="244">
        <v>313.41000000000003</v>
      </c>
      <c r="AD559" s="108">
        <v>68.950199999999995</v>
      </c>
      <c r="AE559" s="108">
        <v>210.94154073000001</v>
      </c>
      <c r="AF559" s="108">
        <f t="shared" si="2236"/>
        <v>20.877728052211022</v>
      </c>
      <c r="AG559" s="108">
        <f t="shared" si="2237"/>
        <v>66.012045756046206</v>
      </c>
      <c r="AH559" s="108">
        <v>10.895526001249999</v>
      </c>
      <c r="AI559" s="108">
        <v>44.106400509622915</v>
      </c>
      <c r="AJ559" s="108">
        <f t="shared" si="2238"/>
        <v>0.85323831785865534</v>
      </c>
      <c r="AK559" s="108">
        <f t="shared" si="2239"/>
        <v>25.814064813465986</v>
      </c>
      <c r="AL559" s="108">
        <v>32.415183362043649</v>
      </c>
      <c r="AM559" s="245">
        <v>816.86262072349996</v>
      </c>
      <c r="AN559" s="244">
        <v>570.26</v>
      </c>
      <c r="AO559" s="108">
        <v>125.4572</v>
      </c>
      <c r="AP559" s="108">
        <v>383.81520377999999</v>
      </c>
      <c r="AQ559" s="108">
        <f t="shared" si="2240"/>
        <v>37.987725978921723</v>
      </c>
      <c r="AR559" s="108">
        <f t="shared" si="2241"/>
        <v>120.11112987091319</v>
      </c>
      <c r="AS559" s="246">
        <v>41.584006422400002</v>
      </c>
      <c r="AT559" s="247">
        <v>5.2829407425289743</v>
      </c>
      <c r="AU559" s="108">
        <v>81.841497944775213</v>
      </c>
      <c r="AV559" s="108">
        <f t="shared" si="2242"/>
        <v>1.5832237777416767</v>
      </c>
      <c r="AW559" s="108">
        <f t="shared" si="2243"/>
        <v>47.899209819142698</v>
      </c>
      <c r="AX559" s="108">
        <v>60.147895407358774</v>
      </c>
      <c r="AY559" s="245">
        <v>1515.7269642654412</v>
      </c>
      <c r="AZ559" s="248">
        <v>132</v>
      </c>
      <c r="BA559" s="108">
        <v>672.82599999999991</v>
      </c>
      <c r="BB559" s="108">
        <v>70.166127850684802</v>
      </c>
      <c r="BC559" s="109">
        <v>56.132902280547846</v>
      </c>
      <c r="BD559" s="109">
        <v>14.033225570136956</v>
      </c>
      <c r="BE559" s="108">
        <v>26.312302499999998</v>
      </c>
      <c r="BF559" s="109">
        <v>21.049841999999998</v>
      </c>
      <c r="BG559" s="109">
        <v>5.2624604999999995</v>
      </c>
      <c r="BH559" s="108">
        <v>56.159223415599982</v>
      </c>
      <c r="BI559" s="109">
        <f t="shared" si="2244"/>
        <v>32.868196370001371</v>
      </c>
      <c r="BJ559" s="108">
        <f t="shared" si="2245"/>
        <v>1.0864001769747818</v>
      </c>
      <c r="BK559" s="108">
        <v>41.273182688314236</v>
      </c>
      <c r="BL559" s="245">
        <v>1040.0842037455186</v>
      </c>
      <c r="BM559" s="244">
        <v>9.98</v>
      </c>
      <c r="BN559" s="108">
        <v>2.1956000000000002</v>
      </c>
      <c r="BO559" s="108">
        <v>6.7170689400000008</v>
      </c>
      <c r="BP559" s="108">
        <f t="shared" si="2246"/>
        <v>0.66481518126756012</v>
      </c>
      <c r="BQ559" s="108">
        <f t="shared" si="2247"/>
        <v>2.1020395540836003</v>
      </c>
      <c r="BR559" s="108">
        <v>1.73648365970833</v>
      </c>
      <c r="BS559" s="108">
        <v>1.5059281397787081</v>
      </c>
      <c r="BT559" s="108">
        <f t="shared" si="2248"/>
        <v>2.9132179864019111E-2</v>
      </c>
      <c r="BU559" s="108">
        <f t="shared" si="2249"/>
        <v>0.881371550512005</v>
      </c>
      <c r="BV559" s="108">
        <v>1.1067540369743518</v>
      </c>
      <c r="BW559" s="245">
        <v>27.890201731753667</v>
      </c>
      <c r="BX559" s="107">
        <v>0</v>
      </c>
      <c r="BY559" s="108">
        <v>0</v>
      </c>
      <c r="BZ559" s="109">
        <f t="shared" si="2250"/>
        <v>0</v>
      </c>
      <c r="CA559" s="109">
        <f t="shared" si="2251"/>
        <v>0</v>
      </c>
      <c r="CB559" s="108">
        <v>0</v>
      </c>
      <c r="CC559" s="110">
        <v>0</v>
      </c>
      <c r="CD559" s="244">
        <v>0</v>
      </c>
      <c r="CE559" s="108">
        <v>0</v>
      </c>
      <c r="CF559" s="109">
        <f t="shared" si="2252"/>
        <v>0</v>
      </c>
      <c r="CG559" s="109">
        <f t="shared" si="2253"/>
        <v>0</v>
      </c>
      <c r="CH559" s="108">
        <v>0</v>
      </c>
      <c r="CI559" s="245">
        <v>0</v>
      </c>
      <c r="CJ559" s="249">
        <v>912.08063582285672</v>
      </c>
      <c r="CK559" s="250">
        <v>200.65773988102848</v>
      </c>
      <c r="CL559" s="250">
        <v>98.479074921125658</v>
      </c>
      <c r="CM559" s="251">
        <v>63.812244074428158</v>
      </c>
      <c r="CN559" s="252">
        <f t="shared" si="2141"/>
        <v>31.105278374080005</v>
      </c>
      <c r="CO559" s="250">
        <v>613.87860818248123</v>
      </c>
      <c r="CP559" s="252">
        <f t="shared" si="2254"/>
        <v>60.758021366252905</v>
      </c>
      <c r="CQ559" s="250">
        <v>192.10717164462568</v>
      </c>
      <c r="CR559" s="250">
        <v>133.23201229294688</v>
      </c>
      <c r="CS559" s="252">
        <f t="shared" si="2255"/>
        <v>2.5773732778070575</v>
      </c>
      <c r="CT559" s="252">
        <f t="shared" si="2256"/>
        <v>77.976433370668431</v>
      </c>
      <c r="CU559" s="250">
        <f t="shared" si="2142"/>
        <v>1958.3280711004388</v>
      </c>
      <c r="CV559" s="245">
        <f t="shared" si="2257"/>
        <v>2467.4933695865525</v>
      </c>
      <c r="CW559" s="244">
        <v>45.105590000000007</v>
      </c>
      <c r="CX559" s="108">
        <v>3.2927080700000002</v>
      </c>
      <c r="CY559" s="108">
        <f t="shared" si="2258"/>
        <v>6.3697437614150004E-2</v>
      </c>
      <c r="CZ559" s="108">
        <f t="shared" si="2259"/>
        <v>1.9271166667127602</v>
      </c>
      <c r="DA559" s="108">
        <v>2.4199149035</v>
      </c>
      <c r="DB559" s="245">
        <v>60.981855568200011</v>
      </c>
      <c r="DC559" s="244">
        <v>1.52366</v>
      </c>
      <c r="DD559" s="108">
        <v>0.11122717999999999</v>
      </c>
      <c r="DE559" s="108">
        <f t="shared" si="2260"/>
        <v>2.1516897971000002E-3</v>
      </c>
      <c r="DF559" s="108">
        <f t="shared" si="2261"/>
        <v>6.5097709184240002E-2</v>
      </c>
      <c r="DG559" s="108">
        <v>8.1744359000000003E-2</v>
      </c>
      <c r="DH559" s="245">
        <v>2.0599578467999997</v>
      </c>
      <c r="DI559" s="107">
        <v>345.32762753496002</v>
      </c>
      <c r="DJ559" s="108">
        <v>75.972078057691206</v>
      </c>
      <c r="DK559" s="108">
        <v>5.7467541512138762</v>
      </c>
      <c r="DL559" s="108">
        <v>232.42379569528745</v>
      </c>
      <c r="DM559" s="108">
        <f t="shared" si="2262"/>
        <v>23.003912755145382</v>
      </c>
      <c r="DN559" s="108">
        <f t="shared" si="2263"/>
        <v>72.734702624883255</v>
      </c>
      <c r="DO559" s="108">
        <v>48.141328647058131</v>
      </c>
      <c r="DP559" s="108">
        <f t="shared" si="2264"/>
        <v>0.93129400267733964</v>
      </c>
      <c r="DQ559" s="108">
        <f t="shared" si="2265"/>
        <v>28.175579134606419</v>
      </c>
      <c r="DR559" s="108">
        <v>35.380579204310536</v>
      </c>
      <c r="DS559" s="110">
        <v>891.59059594862538</v>
      </c>
      <c r="DT559" s="244">
        <v>211.49</v>
      </c>
      <c r="DU559" s="108">
        <v>46.527799999999999</v>
      </c>
      <c r="DV559" s="108">
        <v>142.34397896999999</v>
      </c>
      <c r="DW559" s="108">
        <f t="shared" si="2266"/>
        <v>14.088352974576781</v>
      </c>
      <c r="DX559" s="108">
        <f t="shared" si="2267"/>
        <v>44.545124778871795</v>
      </c>
      <c r="DY559" s="108">
        <v>4.1001380772499996</v>
      </c>
      <c r="DZ559" s="108">
        <v>2.9523133304166702</v>
      </c>
      <c r="EA559" s="108"/>
      <c r="EB559" s="108">
        <v>29.741238817569666</v>
      </c>
      <c r="EC559" s="108">
        <f t="shared" si="2268"/>
        <v>0.5753442649258852</v>
      </c>
      <c r="ED559" s="108">
        <f t="shared" si="2269"/>
        <v>17.406595360281365</v>
      </c>
      <c r="EE559" s="108">
        <v>21.857773459761816</v>
      </c>
      <c r="EF559" s="245">
        <v>550.81589118599777</v>
      </c>
      <c r="EG559" s="249">
        <v>605.11670222222256</v>
      </c>
      <c r="EH559" s="250">
        <v>133.12567448888896</v>
      </c>
      <c r="EI559" s="250">
        <v>778.77229485648559</v>
      </c>
      <c r="EJ559" s="250">
        <v>407.27561178077315</v>
      </c>
      <c r="EK559" s="250">
        <f t="shared" si="2270"/>
        <v>40.309696400390244</v>
      </c>
      <c r="EL559" s="250">
        <v>127.45282995067515</v>
      </c>
      <c r="EM559" s="250">
        <v>140.47319068443105</v>
      </c>
      <c r="EN559" s="250">
        <f t="shared" si="2271"/>
        <v>2.7174538737903187</v>
      </c>
      <c r="EO559" s="250">
        <f t="shared" si="2272"/>
        <v>82.21446336549559</v>
      </c>
      <c r="EP559" s="250">
        <v>2064.7634740328012</v>
      </c>
      <c r="EQ559" s="245">
        <v>2601.6019772813297</v>
      </c>
      <c r="ER559" s="244">
        <v>351.46</v>
      </c>
      <c r="ES559" s="108">
        <v>77.321200000000005</v>
      </c>
      <c r="ET559" s="108">
        <v>236.55120737999999</v>
      </c>
      <c r="EU559" s="108">
        <f t="shared" si="2273"/>
        <v>23.412419199228122</v>
      </c>
      <c r="EV559" s="108">
        <f t="shared" si="2274"/>
        <v>74.026334837497203</v>
      </c>
      <c r="EW559" s="108">
        <v>25.740604208124999</v>
      </c>
      <c r="EX559" s="108">
        <v>50.448329845933102</v>
      </c>
      <c r="EY559" s="108">
        <f t="shared" si="2275"/>
        <v>0.97592294086957587</v>
      </c>
      <c r="EZ559" s="108">
        <f t="shared" si="2276"/>
        <v>29.525793112269575</v>
      </c>
      <c r="FA559" s="108">
        <v>37.076067071702902</v>
      </c>
      <c r="FB559" s="245">
        <v>934.31689020691317</v>
      </c>
      <c r="FC559" s="244">
        <v>0.83333333333333293</v>
      </c>
      <c r="FD559" s="108">
        <v>6.0833333333333302E-2</v>
      </c>
      <c r="FE559" s="108">
        <f t="shared" si="2277"/>
        <v>1.1768208333333328E-3</v>
      </c>
      <c r="FF559" s="108">
        <f t="shared" si="2278"/>
        <v>3.5603803333333316E-2</v>
      </c>
      <c r="FG559" s="108">
        <v>4.4708333333333301E-2</v>
      </c>
      <c r="FH559" s="245">
        <v>1.1266499999999995</v>
      </c>
      <c r="FI559" s="244">
        <v>665.80154666666601</v>
      </c>
      <c r="FJ559" s="108">
        <v>48.603512906666602</v>
      </c>
      <c r="FK559" s="108">
        <f t="shared" si="2279"/>
        <v>0.94023495717946548</v>
      </c>
      <c r="FL559" s="108">
        <f t="shared" si="2280"/>
        <v>28.44608079185895</v>
      </c>
      <c r="FM559" s="108">
        <v>35.720500000000001</v>
      </c>
      <c r="FN559" s="245">
        <v>900.15067148799915</v>
      </c>
      <c r="FO559" s="244">
        <v>0</v>
      </c>
      <c r="FP559" s="108">
        <v>0</v>
      </c>
      <c r="FQ559" s="108">
        <f t="shared" si="2281"/>
        <v>0</v>
      </c>
      <c r="FR559" s="108">
        <f t="shared" si="2282"/>
        <v>0</v>
      </c>
      <c r="FS559" s="108">
        <v>0</v>
      </c>
      <c r="FT559" s="110">
        <v>0</v>
      </c>
      <c r="FU559" s="253">
        <f t="shared" si="2143"/>
        <v>4049.3324580076473</v>
      </c>
      <c r="FV559" s="254">
        <f t="shared" si="2144"/>
        <v>953.74799591483645</v>
      </c>
      <c r="FW559" s="254">
        <f t="shared" si="2145"/>
        <v>113.57096339715682</v>
      </c>
      <c r="FX559" s="254">
        <f t="shared" si="2146"/>
        <v>672.82599999999991</v>
      </c>
      <c r="FY559" s="254">
        <f t="shared" si="2147"/>
        <v>0</v>
      </c>
      <c r="FZ559" s="254">
        <f t="shared" si="2148"/>
        <v>0</v>
      </c>
      <c r="GA559" s="254">
        <f t="shared" si="2283"/>
        <v>45.105590000000007</v>
      </c>
      <c r="GB559" s="254">
        <f t="shared" si="2284"/>
        <v>1.52366</v>
      </c>
      <c r="GC559" s="254">
        <f t="shared" si="2285"/>
        <v>665.80154666666601</v>
      </c>
      <c r="GD559" s="254">
        <f t="shared" si="2286"/>
        <v>0</v>
      </c>
      <c r="GE559" s="254">
        <f t="shared" si="2149"/>
        <v>2233.947015458542</v>
      </c>
      <c r="GF559" s="255">
        <f t="shared" si="2150"/>
        <v>852.89148240146721</v>
      </c>
      <c r="GG559" s="255">
        <f t="shared" si="2151"/>
        <v>221.10267190799374</v>
      </c>
      <c r="GH559" s="254">
        <f t="shared" si="2152"/>
        <v>637.71743178771567</v>
      </c>
      <c r="GI559" s="255">
        <f t="shared" si="2153"/>
        <v>455.34743915838988</v>
      </c>
      <c r="GJ559" s="256">
        <f t="shared" si="2154"/>
        <v>12.336643717933358</v>
      </c>
      <c r="GK559" s="253">
        <f t="shared" si="2287"/>
        <v>9373.5726612325634</v>
      </c>
      <c r="GL559" s="257">
        <f t="shared" si="2288"/>
        <v>11810.701553153031</v>
      </c>
      <c r="GM559" s="221">
        <f t="shared" si="2289"/>
        <v>11810.701553153031</v>
      </c>
      <c r="GN559" s="222">
        <f t="shared" si="2290"/>
        <v>6750.5399382550549</v>
      </c>
      <c r="GO559" s="222">
        <f t="shared" si="2291"/>
        <v>437.2329515690858</v>
      </c>
      <c r="GP559" s="55">
        <f t="shared" si="2292"/>
        <v>0.57156130039141528</v>
      </c>
      <c r="GQ559" s="56">
        <f t="shared" si="2293"/>
        <v>3.7020066047842894E-2</v>
      </c>
      <c r="GR559" s="258">
        <f t="shared" si="2294"/>
        <v>1.0952980640021457</v>
      </c>
      <c r="GS559" s="227">
        <f t="shared" si="2395"/>
        <v>11810.701553153031</v>
      </c>
      <c r="GT559" s="222">
        <f t="shared" si="2388"/>
        <v>6750.5399382550549</v>
      </c>
      <c r="GU559" s="222">
        <f t="shared" si="2389"/>
        <v>437.2329515690858</v>
      </c>
      <c r="GV559" s="37">
        <f t="shared" si="2345"/>
        <v>0.57156130039141528</v>
      </c>
      <c r="GW559" s="228">
        <f t="shared" si="2346"/>
        <v>3.7020066047842894E-2</v>
      </c>
      <c r="GX559" s="258">
        <f t="shared" si="2295"/>
        <v>1.0952980640021457</v>
      </c>
      <c r="GY559" s="221">
        <f t="shared" si="2381"/>
        <v>9953.7547286840127</v>
      </c>
      <c r="GZ559" s="222">
        <f t="shared" si="2296"/>
        <v>6077.0859976276352</v>
      </c>
      <c r="HA559" s="222">
        <f t="shared" si="2297"/>
        <v>311.23281192631953</v>
      </c>
      <c r="HB559" s="55">
        <f t="shared" si="2298"/>
        <v>0.61053202166164766</v>
      </c>
      <c r="HC559" s="56">
        <f t="shared" si="2299"/>
        <v>3.1267880353675108E-2</v>
      </c>
      <c r="HD559" s="258">
        <f t="shared" si="2300"/>
        <v>1.1005137624611645</v>
      </c>
      <c r="HE559" s="221">
        <f t="shared" si="2301"/>
        <v>10770.617349407512</v>
      </c>
      <c r="HF559" s="222">
        <f t="shared" si="2302"/>
        <v>6700.0149467950896</v>
      </c>
      <c r="HG559" s="222">
        <f t="shared" si="2303"/>
        <v>338.61382955260734</v>
      </c>
      <c r="HH559" s="55">
        <f t="shared" si="2304"/>
        <v>0.62206415189038866</v>
      </c>
      <c r="HI559" s="56">
        <f t="shared" si="2305"/>
        <v>3.1438664894286157E-2</v>
      </c>
      <c r="HJ559" s="259">
        <f t="shared" si="2306"/>
        <v>1.1023473017933487</v>
      </c>
      <c r="HK559" s="54">
        <f t="shared" si="2156"/>
        <v>3.2374943984535691</v>
      </c>
      <c r="HL559" s="55">
        <f t="shared" si="2157"/>
        <v>3.2374943984535691</v>
      </c>
      <c r="HM559" s="55">
        <f t="shared" si="2158"/>
        <v>2.7296042850324267</v>
      </c>
      <c r="HN559" s="56">
        <f t="shared" si="2159"/>
        <v>2.9585899232831689</v>
      </c>
      <c r="HQ559" s="57">
        <f t="shared" si="2160"/>
        <v>494.3880548948049</v>
      </c>
      <c r="HR559" s="58">
        <f t="shared" si="2307"/>
        <v>571.85866309682081</v>
      </c>
      <c r="HS559" s="58">
        <f t="shared" si="2161"/>
        <v>21.730966370069677</v>
      </c>
      <c r="HT559" s="58">
        <f t="shared" si="2308"/>
        <v>25.097093060793469</v>
      </c>
      <c r="HU559" s="58">
        <f t="shared" si="2162"/>
        <v>648.30366724087298</v>
      </c>
      <c r="HV559" s="55">
        <f t="shared" si="2347"/>
        <v>0.76258716381920177</v>
      </c>
      <c r="HW559" s="56">
        <f t="shared" si="2348"/>
        <v>3.3519733834847611E-2</v>
      </c>
      <c r="HX559" s="260">
        <f t="shared" si="2349"/>
        <v>1.1246896153414869</v>
      </c>
      <c r="HY559" s="57">
        <f t="shared" si="2163"/>
        <v>900.68981442186816</v>
      </c>
      <c r="HZ559" s="58">
        <f t="shared" si="2309"/>
        <v>1041.8279083417749</v>
      </c>
      <c r="IA559" s="58">
        <f t="shared" si="2164"/>
        <v>44.853890499192374</v>
      </c>
      <c r="IB559" s="58">
        <f t="shared" si="2310"/>
        <v>51.801758137517275</v>
      </c>
      <c r="IC559" s="58">
        <f t="shared" si="2165"/>
        <v>1202.9579081471757</v>
      </c>
      <c r="ID559" s="55">
        <f t="shared" si="2350"/>
        <v>0.74872928497484337</v>
      </c>
      <c r="IE559" s="56">
        <f t="shared" si="2351"/>
        <v>3.7286334123092804E-2</v>
      </c>
      <c r="IF559" s="260">
        <f t="shared" si="2352"/>
        <v>1.123101532111225</v>
      </c>
      <c r="IG559" s="57">
        <f t="shared" si="2166"/>
        <v>40.09919957140167</v>
      </c>
      <c r="IH559" s="58">
        <f t="shared" si="2311"/>
        <v>46.382744144240313</v>
      </c>
      <c r="II559" s="58">
        <f t="shared" si="2167"/>
        <v>78.269144457522614</v>
      </c>
      <c r="IJ559" s="58">
        <f t="shared" si="2312"/>
        <v>90.393034933992865</v>
      </c>
      <c r="IK559" s="58">
        <f t="shared" si="2168"/>
        <v>825.46365376628455</v>
      </c>
      <c r="IL559" s="55">
        <f t="shared" si="2169"/>
        <v>4.8577789450139797E-2</v>
      </c>
      <c r="IM559" s="56">
        <f t="shared" si="2170"/>
        <v>9.4818401876823444E-2</v>
      </c>
      <c r="IN559" s="260">
        <f t="shared" si="2171"/>
        <v>1.0222995100575569</v>
      </c>
      <c r="IO559" s="57">
        <f t="shared" si="2172"/>
        <v>15.815361547606638</v>
      </c>
      <c r="IP559" s="58">
        <f t="shared" si="2313"/>
        <v>18.2936287021166</v>
      </c>
      <c r="IQ559" s="58">
        <f t="shared" si="2173"/>
        <v>0.69394736113157918</v>
      </c>
      <c r="IR559" s="58">
        <f t="shared" si="2314"/>
        <v>0.80143980737086085</v>
      </c>
      <c r="IS559" s="58">
        <f t="shared" si="2174"/>
        <v>22.135080739487037</v>
      </c>
      <c r="IT559" s="55">
        <f t="shared" si="2353"/>
        <v>0.71449305894752957</v>
      </c>
      <c r="IU559" s="56">
        <f t="shared" si="2354"/>
        <v>3.1350568326305589E-2</v>
      </c>
      <c r="IV559" s="260">
        <f t="shared" si="2355"/>
        <v>1.1168172653708226</v>
      </c>
      <c r="IW559" s="57">
        <f t="shared" si="2175"/>
        <v>0</v>
      </c>
      <c r="IX559" s="58">
        <f t="shared" si="2315"/>
        <v>0</v>
      </c>
      <c r="IY559" s="58">
        <f t="shared" si="2176"/>
        <v>0</v>
      </c>
      <c r="IZ559" s="58">
        <f t="shared" si="2316"/>
        <v>0</v>
      </c>
      <c r="JA559" s="58">
        <f t="shared" si="2177"/>
        <v>0</v>
      </c>
      <c r="JB559" s="55"/>
      <c r="JC559" s="56"/>
      <c r="JD559" s="260"/>
      <c r="JE559" s="57">
        <f t="shared" si="2178"/>
        <v>0</v>
      </c>
      <c r="JF559" s="58">
        <f t="shared" si="2317"/>
        <v>0</v>
      </c>
      <c r="JG559" s="58">
        <f t="shared" si="2179"/>
        <v>0</v>
      </c>
      <c r="JH559" s="58">
        <f t="shared" si="2318"/>
        <v>0</v>
      </c>
      <c r="JI559" s="58">
        <f t="shared" si="2180"/>
        <v>0</v>
      </c>
      <c r="JJ559" s="55"/>
      <c r="JK559" s="56"/>
      <c r="JL559" s="260"/>
      <c r="JM559" s="57">
        <f t="shared" si="2181"/>
        <v>1442.2403738225439</v>
      </c>
      <c r="JN559" s="58">
        <f t="shared" si="2319"/>
        <v>1668.2394404005365</v>
      </c>
      <c r="JO559" s="58">
        <f t="shared" si="2182"/>
        <v>94.440673018139961</v>
      </c>
      <c r="JP559" s="58">
        <f t="shared" si="2320"/>
        <v>109.06953326864985</v>
      </c>
      <c r="JQ559" s="58">
        <f t="shared" si="2183"/>
        <v>1958.3280711004384</v>
      </c>
      <c r="JR559" s="55">
        <f t="shared" si="2184"/>
        <v>0.73646514856528067</v>
      </c>
      <c r="JS559" s="56">
        <f t="shared" si="2185"/>
        <v>4.8225154105599452E-2</v>
      </c>
      <c r="JT559" s="260">
        <f t="shared" si="2186"/>
        <v>1.1228741651511369</v>
      </c>
      <c r="JU559" s="57">
        <f t="shared" si="2187"/>
        <v>2.3510823333895674</v>
      </c>
      <c r="JV559" s="58">
        <f t="shared" si="2321"/>
        <v>2.7194969350317129</v>
      </c>
      <c r="JW559" s="58">
        <f t="shared" si="2188"/>
        <v>6.3697437614150004E-2</v>
      </c>
      <c r="JX559" s="58">
        <f t="shared" si="2322"/>
        <v>7.3564170700581841E-2</v>
      </c>
      <c r="JY559" s="58">
        <f t="shared" si="2189"/>
        <v>48.398298070000003</v>
      </c>
      <c r="JZ559" s="55">
        <f t="shared" si="2356"/>
        <v>4.8577789450139797E-2</v>
      </c>
      <c r="KA559" s="56">
        <f t="shared" si="2357"/>
        <v>1.3161090400745574E-3</v>
      </c>
      <c r="KB559" s="260">
        <f t="shared" si="2358"/>
        <v>1.0078160048971445</v>
      </c>
      <c r="KC559" s="57">
        <f t="shared" si="2190"/>
        <v>7.9419205204772803E-2</v>
      </c>
      <c r="KD559" s="58">
        <f t="shared" si="2323"/>
        <v>9.1864194660360707E-2</v>
      </c>
      <c r="KE559" s="58">
        <f t="shared" si="2191"/>
        <v>2.1516897971000002E-3</v>
      </c>
      <c r="KF559" s="58">
        <f t="shared" si="2324"/>
        <v>2.4849865466707905E-3</v>
      </c>
      <c r="KG559" s="58">
        <f t="shared" si="2192"/>
        <v>1.6348871799999998</v>
      </c>
      <c r="KH559" s="55">
        <f t="shared" si="2359"/>
        <v>4.8577789450139804E-2</v>
      </c>
      <c r="KI559" s="56">
        <f t="shared" si="2360"/>
        <v>1.3161090400745576E-3</v>
      </c>
      <c r="KJ559" s="260">
        <f t="shared" si="2361"/>
        <v>1.0078160048971445</v>
      </c>
      <c r="KK559" s="57">
        <f t="shared" si="2193"/>
        <v>544.41024933922859</v>
      </c>
      <c r="KL559" s="58">
        <f t="shared" si="2325"/>
        <v>629.71933541068574</v>
      </c>
      <c r="KM559" s="58">
        <f t="shared" si="2194"/>
        <v>23.935206757822723</v>
      </c>
      <c r="KN559" s="58">
        <f t="shared" si="2326"/>
        <v>27.642770284609462</v>
      </c>
      <c r="KO559" s="58">
        <f t="shared" si="2195"/>
        <v>707.61158408621066</v>
      </c>
      <c r="KP559" s="55">
        <f t="shared" si="2196"/>
        <v>0.76936311047290784</v>
      </c>
      <c r="KQ559" s="56">
        <f t="shared" si="2197"/>
        <v>3.3825346130719386E-2</v>
      </c>
      <c r="KR559" s="260">
        <f t="shared" si="2198"/>
        <v>1.1257987455267531</v>
      </c>
      <c r="KS559" s="57">
        <f t="shared" si="2199"/>
        <v>333.5988985697669</v>
      </c>
      <c r="KT559" s="58">
        <f t="shared" si="2327"/>
        <v>385.87384597564937</v>
      </c>
      <c r="KU559" s="58">
        <f t="shared" si="2200"/>
        <v>14.663697239502666</v>
      </c>
      <c r="KV559" s="58">
        <f t="shared" si="2328"/>
        <v>16.93510394190163</v>
      </c>
      <c r="KW559" s="58">
        <f t="shared" si="2201"/>
        <v>437.15546919523632</v>
      </c>
      <c r="KX559" s="55">
        <f t="shared" si="2362"/>
        <v>0.76311271864879626</v>
      </c>
      <c r="KY559" s="56">
        <f t="shared" si="2363"/>
        <v>3.3543437684760542E-2</v>
      </c>
      <c r="KZ559" s="260">
        <f t="shared" si="2364"/>
        <v>1.1247756415096359</v>
      </c>
      <c r="LA559" s="57">
        <f t="shared" si="2202"/>
        <v>994.03647455683983</v>
      </c>
      <c r="LB559" s="58">
        <f t="shared" si="2329"/>
        <v>1149.8019901198968</v>
      </c>
      <c r="LC559" s="58">
        <f t="shared" si="2203"/>
        <v>43.027150274180563</v>
      </c>
      <c r="LD559" s="58">
        <f t="shared" si="2330"/>
        <v>49.692055851651133</v>
      </c>
      <c r="LE559" s="58">
        <f t="shared" si="2204"/>
        <v>2064.7634740328017</v>
      </c>
      <c r="LF559" s="55">
        <f t="shared" si="2331"/>
        <v>0.48142873847692258</v>
      </c>
      <c r="LG559" s="56">
        <f t="shared" si="2332"/>
        <v>2.0838779267119589E-2</v>
      </c>
      <c r="LH559" s="260">
        <f t="shared" si="2333"/>
        <v>1.0786678102278107</v>
      </c>
      <c r="LI559" s="57">
        <f t="shared" si="2205"/>
        <v>555.11479609871549</v>
      </c>
      <c r="LJ559" s="58">
        <f t="shared" si="2334"/>
        <v>642.1012846473842</v>
      </c>
      <c r="LK559" s="58">
        <f t="shared" si="2206"/>
        <v>24.388342140097699</v>
      </c>
      <c r="LL559" s="58">
        <f t="shared" si="2335"/>
        <v>28.166096337598834</v>
      </c>
      <c r="LM559" s="58">
        <f t="shared" si="2207"/>
        <v>741.52134143405806</v>
      </c>
      <c r="LN559" s="55">
        <f t="shared" si="2365"/>
        <v>0.74861607492665894</v>
      </c>
      <c r="LO559" s="56">
        <f t="shared" si="2366"/>
        <v>3.2889602466372847E-2</v>
      </c>
      <c r="LP559" s="260">
        <f t="shared" si="2367"/>
        <v>1.1224027383630486</v>
      </c>
      <c r="LQ559" s="57">
        <f t="shared" si="2208"/>
        <v>4.3436640066666643E-2</v>
      </c>
      <c r="LR559" s="58">
        <f t="shared" si="2336"/>
        <v>5.0243161565113312E-2</v>
      </c>
      <c r="LS559" s="58">
        <f t="shared" si="2209"/>
        <v>1.1768208333333328E-3</v>
      </c>
      <c r="LT559" s="58">
        <f t="shared" si="2337"/>
        <v>1.359110380416666E-3</v>
      </c>
      <c r="LU559" s="58">
        <f t="shared" si="2210"/>
        <v>0.89416666666666633</v>
      </c>
      <c r="LV559" s="55">
        <f t="shared" si="2368"/>
        <v>4.857778945013979E-2</v>
      </c>
      <c r="LW559" s="56">
        <f t="shared" si="2369"/>
        <v>1.3161090400745572E-3</v>
      </c>
      <c r="LX559" s="260">
        <f t="shared" si="2370"/>
        <v>1.0078160048971445</v>
      </c>
      <c r="LY559" s="57">
        <f t="shared" si="2211"/>
        <v>34.704218566067915</v>
      </c>
      <c r="LZ559" s="58">
        <f t="shared" si="2338"/>
        <v>40.142369615370761</v>
      </c>
      <c r="MA559" s="58">
        <f t="shared" si="2212"/>
        <v>0.94023495717946548</v>
      </c>
      <c r="MB559" s="58">
        <f t="shared" si="2339"/>
        <v>1.0858773520465648</v>
      </c>
      <c r="MC559" s="58">
        <f t="shared" si="2213"/>
        <v>714.40529483174532</v>
      </c>
      <c r="MD559" s="55">
        <f t="shared" si="2371"/>
        <v>4.8577773453150778E-2</v>
      </c>
      <c r="ME559" s="56">
        <f t="shared" si="2372"/>
        <v>1.316108606671101E-3</v>
      </c>
      <c r="MF559" s="260">
        <f t="shared" si="2373"/>
        <v>1.0078160023232821</v>
      </c>
      <c r="MG559" s="57">
        <f t="shared" si="2214"/>
        <v>0</v>
      </c>
      <c r="MH559" s="58">
        <f t="shared" si="2340"/>
        <v>0</v>
      </c>
      <c r="MI559" s="58">
        <f t="shared" si="2215"/>
        <v>0</v>
      </c>
      <c r="MJ559" s="58">
        <f t="shared" si="2341"/>
        <v>0</v>
      </c>
      <c r="MK559" s="58">
        <f t="shared" si="2216"/>
        <v>0</v>
      </c>
      <c r="ML559" s="55"/>
      <c r="MM559" s="56"/>
      <c r="MN559" s="260"/>
      <c r="MO559" s="59">
        <v>2.95581130365919</v>
      </c>
      <c r="MP559" s="60">
        <v>2.95581130365919</v>
      </c>
      <c r="MQ559" s="60">
        <v>2.4803000000000002</v>
      </c>
      <c r="MR559" s="61">
        <v>2.6839000000000004</v>
      </c>
      <c r="MS559" s="59">
        <f t="shared" si="2217"/>
        <v>1.0952980640021457</v>
      </c>
      <c r="MT559" s="60">
        <f t="shared" si="2396"/>
        <v>1.0952980640021457</v>
      </c>
      <c r="MU559" s="60">
        <f t="shared" si="2342"/>
        <v>1.1005137624611645</v>
      </c>
      <c r="MV559" s="61">
        <f t="shared" si="2374"/>
        <v>1.1023473017933487</v>
      </c>
      <c r="MW559" s="66">
        <f t="shared" si="2343"/>
        <v>3.2374943984535691</v>
      </c>
      <c r="MX559" s="67">
        <f t="shared" si="2375"/>
        <v>3.2374943984535691</v>
      </c>
      <c r="MY559" s="67">
        <f t="shared" si="2344"/>
        <v>2.7296042850324267</v>
      </c>
      <c r="MZ559" s="261">
        <f t="shared" si="2376"/>
        <v>2.9585899232831689</v>
      </c>
      <c r="NA559" s="59">
        <f t="shared" si="2218"/>
        <v>1.0953254672191659</v>
      </c>
      <c r="NB559" s="60">
        <f t="shared" si="2397"/>
        <v>1.0953254672191659</v>
      </c>
      <c r="NC559" s="60">
        <f t="shared" si="2219"/>
        <v>1.1005175982739046</v>
      </c>
      <c r="ND559" s="262">
        <f t="shared" si="2398"/>
        <v>1.1023512815985292</v>
      </c>
      <c r="NE559" s="62">
        <f t="shared" si="2220"/>
        <v>3.2375753971921943</v>
      </c>
      <c r="NF559" s="63">
        <f t="shared" si="2399"/>
        <v>3.2375753971921943</v>
      </c>
      <c r="NG559" s="63">
        <f t="shared" si="2221"/>
        <v>2.7296137989987659</v>
      </c>
      <c r="NH559" s="64">
        <f t="shared" si="2400"/>
        <v>2.9586006046822928</v>
      </c>
      <c r="NI559" s="238">
        <f t="shared" si="2377"/>
        <v>-8.0998738625215339E-5</v>
      </c>
      <c r="NJ559" s="238">
        <f t="shared" si="2378"/>
        <v>-8.0998738625215339E-5</v>
      </c>
      <c r="NK559" s="238">
        <f t="shared" si="2379"/>
        <v>-9.5139663391918816E-6</v>
      </c>
      <c r="NL559" s="238">
        <f t="shared" si="2380"/>
        <v>-1.068139912385746E-5</v>
      </c>
      <c r="NM559" s="239">
        <f t="shared" si="2222"/>
        <v>0.22898680568352675</v>
      </c>
      <c r="NN559" s="240">
        <f t="shared" si="2223"/>
        <v>0.42419544867840964</v>
      </c>
      <c r="NO559" s="240">
        <f>O559*IN559+0.001</f>
        <v>0.27897479250990137</v>
      </c>
      <c r="NP559" s="240">
        <f t="shared" si="2224"/>
        <v>7.7060391310586757E-3</v>
      </c>
      <c r="NQ559" s="240">
        <f t="shared" si="2401"/>
        <v>0</v>
      </c>
      <c r="NR559" s="240">
        <f t="shared" si="2225"/>
        <v>0</v>
      </c>
      <c r="NS559" s="240">
        <f t="shared" si="2226"/>
        <v>0.69056761156794921</v>
      </c>
      <c r="NT559" s="240">
        <f t="shared" si="2227"/>
        <v>1.5318803274436597E-2</v>
      </c>
      <c r="NU559" s="240">
        <f t="shared" si="2228"/>
        <v>5.0390800244857223E-4</v>
      </c>
      <c r="NV559" s="240">
        <f t="shared" si="2229"/>
        <v>0.25003990138149185</v>
      </c>
      <c r="NW559" s="240">
        <f t="shared" si="2230"/>
        <v>0.15443169557927303</v>
      </c>
      <c r="NX559" s="240">
        <f t="shared" si="2231"/>
        <v>0.69930034137068964</v>
      </c>
      <c r="NY559" s="240">
        <f t="shared" si="2232"/>
        <v>0.2612953574909177</v>
      </c>
      <c r="NZ559" s="240">
        <f t="shared" si="2233"/>
        <v>2.0156320097942891E-4</v>
      </c>
      <c r="OA559" s="240">
        <f t="shared" si="2234"/>
        <v>0.22605312932111216</v>
      </c>
      <c r="OB559" s="241">
        <f t="shared" si="2235"/>
        <v>0</v>
      </c>
      <c r="OC559" s="4"/>
      <c r="OD559" s="4"/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136"/>
      <c r="OP559" s="13"/>
      <c r="OQ559" s="13"/>
      <c r="OR559" s="13"/>
      <c r="OS559" s="13"/>
      <c r="OT559" s="13"/>
    </row>
    <row r="560" spans="1:410" ht="15" customHeight="1">
      <c r="A560" s="242">
        <v>541</v>
      </c>
      <c r="B560" s="49" t="s">
        <v>610</v>
      </c>
      <c r="C560" s="50">
        <v>5</v>
      </c>
      <c r="D560" s="51">
        <v>3205.4</v>
      </c>
      <c r="E560" s="52">
        <v>3205.4</v>
      </c>
      <c r="F560" s="52"/>
      <c r="G560" s="52"/>
      <c r="H560" s="53"/>
      <c r="I560" s="57">
        <v>3.0963941699857918</v>
      </c>
      <c r="J560" s="58">
        <v>3.0963941699857918</v>
      </c>
      <c r="K560" s="58">
        <v>2.5706000000000002</v>
      </c>
      <c r="L560" s="243">
        <v>2.7793000000000001</v>
      </c>
      <c r="M560" s="1">
        <v>0.2087</v>
      </c>
      <c r="N560" s="2">
        <v>0.47089999999999999</v>
      </c>
      <c r="O560" s="2">
        <v>0.31709416998579176</v>
      </c>
      <c r="P560" s="2">
        <v>8.8999999999999999E-3</v>
      </c>
      <c r="Q560" s="2">
        <v>0</v>
      </c>
      <c r="R560" s="2">
        <v>0</v>
      </c>
      <c r="S560" s="2">
        <v>0.61670000000000003</v>
      </c>
      <c r="T560" s="2">
        <v>5.1200000000000002E-2</v>
      </c>
      <c r="U560" s="2">
        <v>1.6999999999999999E-3</v>
      </c>
      <c r="V560" s="2">
        <v>0.2293</v>
      </c>
      <c r="W560" s="2">
        <v>0.1198</v>
      </c>
      <c r="X560" s="2">
        <v>0.61009999999999998</v>
      </c>
      <c r="Y560" s="2">
        <v>0.23139999999999999</v>
      </c>
      <c r="Z560" s="2">
        <v>4.0000000000000002E-4</v>
      </c>
      <c r="AA560" s="2">
        <v>0.23019999999999999</v>
      </c>
      <c r="AB560" s="3">
        <v>0</v>
      </c>
      <c r="AC560" s="244">
        <v>256.66000000000003</v>
      </c>
      <c r="AD560" s="108">
        <v>56.465200000000003</v>
      </c>
      <c r="AE560" s="108">
        <v>172.74578298000003</v>
      </c>
      <c r="AF560" s="108">
        <f t="shared" si="2236"/>
        <v>17.097341124662524</v>
      </c>
      <c r="AG560" s="108">
        <f t="shared" si="2237"/>
        <v>54.05906532576121</v>
      </c>
      <c r="AH560" s="108">
        <v>8.9184539701250003</v>
      </c>
      <c r="AI560" s="108">
        <v>36.119628928676001</v>
      </c>
      <c r="AJ560" s="108">
        <f t="shared" si="2238"/>
        <v>0.69873422162523724</v>
      </c>
      <c r="AK560" s="108">
        <f t="shared" si="2239"/>
        <v>21.139662983828345</v>
      </c>
      <c r="AL560" s="108">
        <v>26.545453293940053</v>
      </c>
      <c r="AM560" s="245">
        <v>668.94542300728915</v>
      </c>
      <c r="AN560" s="244">
        <v>567.38</v>
      </c>
      <c r="AO560" s="108">
        <v>124.8236</v>
      </c>
      <c r="AP560" s="108">
        <v>381.87681114000003</v>
      </c>
      <c r="AQ560" s="108">
        <f t="shared" si="2240"/>
        <v>37.795875505770368</v>
      </c>
      <c r="AR560" s="108">
        <f t="shared" si="2241"/>
        <v>119.50452927815161</v>
      </c>
      <c r="AS560" s="246">
        <v>42.391259226125001</v>
      </c>
      <c r="AT560" s="247">
        <v>6.2981506666397333</v>
      </c>
      <c r="AU560" s="108">
        <v>81.50243193672712</v>
      </c>
      <c r="AV560" s="108">
        <f t="shared" si="2242"/>
        <v>1.5766645458159863</v>
      </c>
      <c r="AW560" s="108">
        <f t="shared" si="2243"/>
        <v>47.70076533474441</v>
      </c>
      <c r="AX560" s="108">
        <v>59.898705115142604</v>
      </c>
      <c r="AY560" s="245">
        <v>1509.4473689015936</v>
      </c>
      <c r="AZ560" s="248">
        <v>129</v>
      </c>
      <c r="BA560" s="108">
        <v>657.53449999999987</v>
      </c>
      <c r="BB560" s="108">
        <v>68.57144312680559</v>
      </c>
      <c r="BC560" s="109">
        <v>54.857154501444477</v>
      </c>
      <c r="BD560" s="109">
        <v>13.714288625361114</v>
      </c>
      <c r="BE560" s="108">
        <v>25.714295624999998</v>
      </c>
      <c r="BF560" s="109">
        <v>20.571436500000001</v>
      </c>
      <c r="BG560" s="109">
        <v>5.1428591249999975</v>
      </c>
      <c r="BH560" s="108">
        <v>54.882877428881791</v>
      </c>
      <c r="BI560" s="109">
        <f t="shared" si="2244"/>
        <v>32.121191907046786</v>
      </c>
      <c r="BJ560" s="108">
        <f t="shared" si="2245"/>
        <v>1.0617092638617183</v>
      </c>
      <c r="BK560" s="108">
        <v>40.335155809034362</v>
      </c>
      <c r="BL560" s="245">
        <v>1016.4459263876658</v>
      </c>
      <c r="BM560" s="244">
        <v>10.24</v>
      </c>
      <c r="BN560" s="108">
        <v>2.2528000000000001</v>
      </c>
      <c r="BO560" s="108">
        <v>6.8920627200000002</v>
      </c>
      <c r="BP560" s="108">
        <f t="shared" si="2246"/>
        <v>0.68213501564928003</v>
      </c>
      <c r="BQ560" s="108">
        <f t="shared" si="2247"/>
        <v>2.1568021075968002</v>
      </c>
      <c r="BR560" s="108">
        <v>1.7817761248583299</v>
      </c>
      <c r="BS560" s="108">
        <v>1.545164635674658</v>
      </c>
      <c r="BT560" s="108">
        <f t="shared" si="2248"/>
        <v>2.9891209877126262E-2</v>
      </c>
      <c r="BU560" s="108">
        <f t="shared" si="2249"/>
        <v>0.90433541599203571</v>
      </c>
      <c r="BV560" s="108">
        <v>1.1355901740266494</v>
      </c>
      <c r="BW560" s="245">
        <v>28.616872385471567</v>
      </c>
      <c r="BX560" s="107">
        <v>0</v>
      </c>
      <c r="BY560" s="108">
        <v>0</v>
      </c>
      <c r="BZ560" s="109">
        <f t="shared" si="2250"/>
        <v>0</v>
      </c>
      <c r="CA560" s="109">
        <f t="shared" si="2251"/>
        <v>0</v>
      </c>
      <c r="CB560" s="108">
        <v>0</v>
      </c>
      <c r="CC560" s="110">
        <v>0</v>
      </c>
      <c r="CD560" s="244">
        <v>0</v>
      </c>
      <c r="CE560" s="108">
        <v>0</v>
      </c>
      <c r="CF560" s="109">
        <f t="shared" si="2252"/>
        <v>0</v>
      </c>
      <c r="CG560" s="109">
        <f t="shared" si="2253"/>
        <v>0</v>
      </c>
      <c r="CH560" s="108">
        <v>0</v>
      </c>
      <c r="CI560" s="245">
        <v>0</v>
      </c>
      <c r="CJ560" s="249">
        <v>729.27931616581691</v>
      </c>
      <c r="CK560" s="250">
        <v>160.44144955647971</v>
      </c>
      <c r="CL560" s="250">
        <v>78.898571667921956</v>
      </c>
      <c r="CM560" s="251">
        <v>50.970161339286967</v>
      </c>
      <c r="CN560" s="252">
        <f t="shared" si="2141"/>
        <v>24.845405144835432</v>
      </c>
      <c r="CO560" s="250">
        <v>490.84363158335157</v>
      </c>
      <c r="CP560" s="252">
        <f t="shared" si="2254"/>
        <v>48.580757592330642</v>
      </c>
      <c r="CQ560" s="250">
        <v>153.60460606769405</v>
      </c>
      <c r="CR560" s="250">
        <v>106.54079673507056</v>
      </c>
      <c r="CS560" s="252">
        <f t="shared" si="2255"/>
        <v>2.0610317128399402</v>
      </c>
      <c r="CT560" s="252">
        <f t="shared" si="2256"/>
        <v>62.354919023541278</v>
      </c>
      <c r="CU560" s="250">
        <f t="shared" si="2142"/>
        <v>1566.0037657086409</v>
      </c>
      <c r="CV560" s="245">
        <f t="shared" si="2257"/>
        <v>1973.1647447928876</v>
      </c>
      <c r="CW560" s="244">
        <v>121.39190000000001</v>
      </c>
      <c r="CX560" s="108">
        <v>8.8616086999999997</v>
      </c>
      <c r="CY560" s="108">
        <f t="shared" si="2258"/>
        <v>0.1714278203015</v>
      </c>
      <c r="CZ560" s="108">
        <f t="shared" si="2259"/>
        <v>5.1864160006316</v>
      </c>
      <c r="DA560" s="108">
        <v>6.5126754350000002</v>
      </c>
      <c r="DB560" s="245">
        <v>164.11942096199999</v>
      </c>
      <c r="DC560" s="244">
        <v>4.1006</v>
      </c>
      <c r="DD560" s="108">
        <v>0.29934379999999999</v>
      </c>
      <c r="DE560" s="108">
        <f t="shared" si="2260"/>
        <v>5.7908058110000002E-3</v>
      </c>
      <c r="DF560" s="108">
        <f t="shared" si="2261"/>
        <v>0.17519634713839999</v>
      </c>
      <c r="DG560" s="108">
        <v>0.21999719000000001</v>
      </c>
      <c r="DH560" s="245">
        <v>5.5439291879999999</v>
      </c>
      <c r="DI560" s="107">
        <v>284.74287682932004</v>
      </c>
      <c r="DJ560" s="108">
        <v>62.643432902450407</v>
      </c>
      <c r="DK560" s="108">
        <v>4.7360129455471274</v>
      </c>
      <c r="DL560" s="108">
        <v>191.64704747860435</v>
      </c>
      <c r="DM560" s="108">
        <f t="shared" si="2262"/>
        <v>18.968074877147387</v>
      </c>
      <c r="DN560" s="108">
        <f t="shared" si="2263"/>
        <v>59.974027037954443</v>
      </c>
      <c r="DO560" s="108">
        <v>39.695164021382297</v>
      </c>
      <c r="DP560" s="108">
        <f t="shared" si="2264"/>
        <v>0.76790294799364056</v>
      </c>
      <c r="DQ560" s="108">
        <f t="shared" si="2265"/>
        <v>23.232309256466376</v>
      </c>
      <c r="DR560" s="108">
        <v>29.173226708865215</v>
      </c>
      <c r="DS560" s="110">
        <v>735.16531306340323</v>
      </c>
      <c r="DT560" s="244">
        <v>147.44</v>
      </c>
      <c r="DU560" s="108">
        <v>32.436799999999998</v>
      </c>
      <c r="DV560" s="108">
        <v>99.234934319999994</v>
      </c>
      <c r="DW560" s="108">
        <f t="shared" si="2266"/>
        <v>9.8216783893876798</v>
      </c>
      <c r="DX560" s="108">
        <f t="shared" si="2267"/>
        <v>31.054580346100799</v>
      </c>
      <c r="DY560" s="108">
        <v>2.8594180569166698</v>
      </c>
      <c r="DZ560" s="108">
        <v>1.9542216156666701</v>
      </c>
      <c r="EA560" s="108"/>
      <c r="EB560" s="108">
        <v>20.726552301458582</v>
      </c>
      <c r="EC560" s="108">
        <f t="shared" si="2268"/>
        <v>0.4009551542717163</v>
      </c>
      <c r="ED560" s="108">
        <f t="shared" si="2269"/>
        <v>12.130587812370061</v>
      </c>
      <c r="EE560" s="108">
        <v>15.232596314702096</v>
      </c>
      <c r="EF560" s="245">
        <v>383.86142713049281</v>
      </c>
      <c r="EG560" s="249">
        <v>456.19113333333291</v>
      </c>
      <c r="EH560" s="250">
        <v>100.36204933333326</v>
      </c>
      <c r="EI560" s="250">
        <v>582.80196674348053</v>
      </c>
      <c r="EJ560" s="250">
        <v>307.04081086339966</v>
      </c>
      <c r="EK560" s="250">
        <f t="shared" si="2270"/>
        <v>30.389057214394118</v>
      </c>
      <c r="EL560" s="250">
        <v>96.085351351592294</v>
      </c>
      <c r="EM560" s="250">
        <v>105.58690509996899</v>
      </c>
      <c r="EN560" s="250">
        <f t="shared" si="2271"/>
        <v>2.0425786791589</v>
      </c>
      <c r="EO560" s="250">
        <f t="shared" si="2272"/>
        <v>61.79663677404865</v>
      </c>
      <c r="EP560" s="250">
        <v>1551.9828653735153</v>
      </c>
      <c r="EQ560" s="245">
        <v>1955.4984103706292</v>
      </c>
      <c r="ER560" s="244">
        <v>278.94</v>
      </c>
      <c r="ES560" s="108">
        <v>61.366799999999998</v>
      </c>
      <c r="ET560" s="108">
        <v>187.74140381999999</v>
      </c>
      <c r="EU560" s="108">
        <f t="shared" si="2273"/>
        <v>18.581517701680681</v>
      </c>
      <c r="EV560" s="108">
        <f t="shared" si="2274"/>
        <v>58.751794911430792</v>
      </c>
      <c r="EW560" s="108">
        <v>20.439671644400001</v>
      </c>
      <c r="EX560" s="108">
        <v>40.0396149089012</v>
      </c>
      <c r="EY560" s="108">
        <f t="shared" si="2275"/>
        <v>0.77456635041269373</v>
      </c>
      <c r="EZ560" s="108">
        <f t="shared" si="2276"/>
        <v>23.43390533850279</v>
      </c>
      <c r="FA560" s="108">
        <v>29.426374518665099</v>
      </c>
      <c r="FB560" s="245">
        <v>741.54463787035957</v>
      </c>
      <c r="FC560" s="244">
        <v>0.83333333333333293</v>
      </c>
      <c r="FD560" s="108">
        <v>6.0833333333333302E-2</v>
      </c>
      <c r="FE560" s="108">
        <f t="shared" si="2277"/>
        <v>1.1768208333333328E-3</v>
      </c>
      <c r="FF560" s="108">
        <f t="shared" si="2278"/>
        <v>3.5603803333333316E-2</v>
      </c>
      <c r="FG560" s="108">
        <v>4.4708333333333301E-2</v>
      </c>
      <c r="FH560" s="245">
        <v>1.1266499999999995</v>
      </c>
      <c r="FI560" s="244">
        <v>545.73852666666596</v>
      </c>
      <c r="FJ560" s="108">
        <v>39.838912446666598</v>
      </c>
      <c r="FK560" s="108">
        <f t="shared" si="2279"/>
        <v>0.77068376128076532</v>
      </c>
      <c r="FL560" s="108">
        <f t="shared" si="2280"/>
        <v>23.316440609835666</v>
      </c>
      <c r="FM560" s="108">
        <v>29.279</v>
      </c>
      <c r="FN560" s="245">
        <v>737.82772693599895</v>
      </c>
      <c r="FO560" s="244">
        <v>0</v>
      </c>
      <c r="FP560" s="108">
        <v>0</v>
      </c>
      <c r="FQ560" s="108">
        <f t="shared" si="2281"/>
        <v>0</v>
      </c>
      <c r="FR560" s="108">
        <f t="shared" si="2282"/>
        <v>0</v>
      </c>
      <c r="FS560" s="108">
        <v>0</v>
      </c>
      <c r="FT560" s="110">
        <v>0</v>
      </c>
      <c r="FU560" s="253">
        <f t="shared" si="2143"/>
        <v>3331.6654581207331</v>
      </c>
      <c r="FV560" s="254">
        <f t="shared" si="2144"/>
        <v>733.32827726726066</v>
      </c>
      <c r="FW560" s="254">
        <f t="shared" si="2145"/>
        <v>106.57214681291964</v>
      </c>
      <c r="FX560" s="254">
        <f t="shared" si="2146"/>
        <v>657.53449999999987</v>
      </c>
      <c r="FY560" s="254">
        <f t="shared" si="2147"/>
        <v>0</v>
      </c>
      <c r="FZ560" s="254">
        <f t="shared" si="2148"/>
        <v>0</v>
      </c>
      <c r="GA560" s="254">
        <f t="shared" si="2283"/>
        <v>121.39190000000001</v>
      </c>
      <c r="GB560" s="254">
        <f t="shared" si="2284"/>
        <v>4.1006</v>
      </c>
      <c r="GC560" s="254">
        <f t="shared" si="2285"/>
        <v>545.73852666666596</v>
      </c>
      <c r="GD560" s="254">
        <f t="shared" si="2286"/>
        <v>0</v>
      </c>
      <c r="GE560" s="254">
        <f t="shared" si="2149"/>
        <v>1838.0224849053554</v>
      </c>
      <c r="GF560" s="255">
        <f t="shared" si="2150"/>
        <v>701.73272284006396</v>
      </c>
      <c r="GG560" s="255">
        <f t="shared" si="2151"/>
        <v>181.91643742102269</v>
      </c>
      <c r="GH560" s="254">
        <f t="shared" si="2152"/>
        <v>535.69983427674106</v>
      </c>
      <c r="GI560" s="255">
        <f t="shared" si="2153"/>
        <v>382.5041241411252</v>
      </c>
      <c r="GJ560" s="256">
        <f t="shared" si="2154"/>
        <v>10.363113294083558</v>
      </c>
      <c r="GK560" s="253">
        <f t="shared" si="2287"/>
        <v>7874.0537280496756</v>
      </c>
      <c r="GL560" s="257">
        <f t="shared" si="2288"/>
        <v>9921.3076973425923</v>
      </c>
      <c r="GM560" s="221">
        <f t="shared" si="2289"/>
        <v>9921.3076973425923</v>
      </c>
      <c r="GN560" s="222">
        <f t="shared" si="2290"/>
        <v>5564.0369044284216</v>
      </c>
      <c r="GO560" s="222">
        <f t="shared" si="2291"/>
        <v>376.55313888531265</v>
      </c>
      <c r="GP560" s="55">
        <f t="shared" si="2292"/>
        <v>0.5608168876688242</v>
      </c>
      <c r="GQ560" s="56">
        <f t="shared" si="2293"/>
        <v>3.7953982516455147E-2</v>
      </c>
      <c r="GR560" s="258">
        <f t="shared" si="2294"/>
        <v>1.0937590781895037</v>
      </c>
      <c r="GS560" s="227">
        <f t="shared" si="2395"/>
        <v>9921.3076973425923</v>
      </c>
      <c r="GT560" s="222">
        <f t="shared" si="2388"/>
        <v>5564.0369044284216</v>
      </c>
      <c r="GU560" s="222">
        <f t="shared" si="2389"/>
        <v>376.55313888531265</v>
      </c>
      <c r="GV560" s="37">
        <f t="shared" si="2345"/>
        <v>0.5608168876688242</v>
      </c>
      <c r="GW560" s="228">
        <f t="shared" si="2346"/>
        <v>3.7953982516455147E-2</v>
      </c>
      <c r="GX560" s="258">
        <f t="shared" si="2295"/>
        <v>1.0937590781895037</v>
      </c>
      <c r="GY560" s="221">
        <f t="shared" si="2381"/>
        <v>8235.9163479476374</v>
      </c>
      <c r="GZ560" s="222">
        <f t="shared" si="2296"/>
        <v>5004.5269710714083</v>
      </c>
      <c r="HA560" s="222">
        <f t="shared" si="2297"/>
        <v>257.75230561470426</v>
      </c>
      <c r="HB560" s="55">
        <f t="shared" si="2298"/>
        <v>0.60764664909673582</v>
      </c>
      <c r="HC560" s="56">
        <f t="shared" si="2299"/>
        <v>3.1296129626053729E-2</v>
      </c>
      <c r="HD560" s="258">
        <f t="shared" si="2300"/>
        <v>1.1000660003925342</v>
      </c>
      <c r="HE560" s="221">
        <f t="shared" si="2301"/>
        <v>8904.8617709549271</v>
      </c>
      <c r="HF560" s="222">
        <f t="shared" si="2302"/>
        <v>5514.6602082289091</v>
      </c>
      <c r="HG560" s="222">
        <f t="shared" si="2303"/>
        <v>280.17536055102681</v>
      </c>
      <c r="HH560" s="55">
        <f t="shared" si="2304"/>
        <v>0.61928644711994618</v>
      </c>
      <c r="HI560" s="56">
        <f t="shared" si="2305"/>
        <v>3.1463190306319798E-2</v>
      </c>
      <c r="HJ560" s="259">
        <f t="shared" si="2306"/>
        <v>1.1019158344421447</v>
      </c>
      <c r="HK560" s="54">
        <f t="shared" si="2156"/>
        <v>3.3867092330750128</v>
      </c>
      <c r="HL560" s="55">
        <f t="shared" si="2157"/>
        <v>3.3867092330750128</v>
      </c>
      <c r="HM560" s="55">
        <f t="shared" si="2158"/>
        <v>2.8278296606090487</v>
      </c>
      <c r="HN560" s="56">
        <f t="shared" si="2159"/>
        <v>3.062554678665053</v>
      </c>
      <c r="HQ560" s="57">
        <f t="shared" si="2160"/>
        <v>404.86764853769927</v>
      </c>
      <c r="HR560" s="58">
        <f t="shared" si="2307"/>
        <v>468.31040906355679</v>
      </c>
      <c r="HS560" s="58">
        <f t="shared" si="2161"/>
        <v>17.796075346287761</v>
      </c>
      <c r="HT560" s="58">
        <f t="shared" si="2308"/>
        <v>20.552687417427737</v>
      </c>
      <c r="HU560" s="58">
        <f t="shared" si="2162"/>
        <v>530.9090658788009</v>
      </c>
      <c r="HV560" s="55">
        <f t="shared" si="2347"/>
        <v>0.76259320956882071</v>
      </c>
      <c r="HW560" s="56">
        <f t="shared" si="2348"/>
        <v>3.352000651341365E-2</v>
      </c>
      <c r="HX560" s="260">
        <f t="shared" si="2349"/>
        <v>1.124690604948362</v>
      </c>
      <c r="HY560" s="57">
        <f t="shared" si="2163"/>
        <v>896.19405942773312</v>
      </c>
      <c r="HZ560" s="58">
        <f t="shared" si="2309"/>
        <v>1036.6276685400589</v>
      </c>
      <c r="IA560" s="58">
        <f t="shared" si="2164"/>
        <v>45.670690718226091</v>
      </c>
      <c r="IB560" s="58">
        <f t="shared" si="2310"/>
        <v>52.745080710479314</v>
      </c>
      <c r="IC560" s="58">
        <f t="shared" si="2165"/>
        <v>1197.9741023028519</v>
      </c>
      <c r="ID560" s="55">
        <f t="shared" si="2350"/>
        <v>0.74809134663678423</v>
      </c>
      <c r="IE560" s="56">
        <f t="shared" si="2351"/>
        <v>3.8123270470065959E-2</v>
      </c>
      <c r="IF560" s="260">
        <f t="shared" si="2352"/>
        <v>1.1231312086137972</v>
      </c>
      <c r="IG560" s="57">
        <f t="shared" si="2166"/>
        <v>39.187854126597081</v>
      </c>
      <c r="IH560" s="58">
        <f t="shared" si="2311"/>
        <v>45.328590868234848</v>
      </c>
      <c r="II560" s="58">
        <f t="shared" si="2167"/>
        <v>76.490300265306189</v>
      </c>
      <c r="IJ560" s="58">
        <f t="shared" si="2312"/>
        <v>88.338647776402127</v>
      </c>
      <c r="IK560" s="58">
        <f t="shared" si="2168"/>
        <v>806.70311618068718</v>
      </c>
      <c r="IL560" s="55">
        <f t="shared" si="2169"/>
        <v>4.857778945013979E-2</v>
      </c>
      <c r="IM560" s="56">
        <f t="shared" si="2170"/>
        <v>9.4818401876823444E-2</v>
      </c>
      <c r="IN560" s="260">
        <f t="shared" si="2171"/>
        <v>1.0222995100575569</v>
      </c>
      <c r="IO560" s="57">
        <f t="shared" si="2172"/>
        <v>16.227387778778379</v>
      </c>
      <c r="IP560" s="58">
        <f t="shared" si="2313"/>
        <v>18.770219443712953</v>
      </c>
      <c r="IQ560" s="58">
        <f t="shared" si="2173"/>
        <v>0.71202622552640626</v>
      </c>
      <c r="IR560" s="58">
        <f t="shared" si="2314"/>
        <v>0.82231908786044661</v>
      </c>
      <c r="IS560" s="58">
        <f t="shared" si="2174"/>
        <v>22.711803480532989</v>
      </c>
      <c r="IT560" s="55">
        <f t="shared" si="2353"/>
        <v>0.7144913785771082</v>
      </c>
      <c r="IU560" s="56">
        <f t="shared" si="2354"/>
        <v>3.1350492537358672E-2</v>
      </c>
      <c r="IV560" s="260">
        <f t="shared" si="2355"/>
        <v>1.1168169903170697</v>
      </c>
      <c r="IW560" s="57">
        <f t="shared" si="2175"/>
        <v>0</v>
      </c>
      <c r="IX560" s="58">
        <f t="shared" si="2315"/>
        <v>0</v>
      </c>
      <c r="IY560" s="58">
        <f t="shared" si="2176"/>
        <v>0</v>
      </c>
      <c r="IZ560" s="58">
        <f t="shared" si="2316"/>
        <v>0</v>
      </c>
      <c r="JA560" s="58">
        <f t="shared" si="2177"/>
        <v>0</v>
      </c>
      <c r="JB560" s="55"/>
      <c r="JC560" s="56"/>
      <c r="JD560" s="260"/>
      <c r="JE560" s="57">
        <f t="shared" si="2178"/>
        <v>0</v>
      </c>
      <c r="JF560" s="58">
        <f t="shared" si="2317"/>
        <v>0</v>
      </c>
      <c r="JG560" s="58">
        <f t="shared" si="2179"/>
        <v>0</v>
      </c>
      <c r="JH560" s="58">
        <f t="shared" si="2318"/>
        <v>0</v>
      </c>
      <c r="JI560" s="58">
        <f t="shared" si="2180"/>
        <v>0</v>
      </c>
      <c r="JJ560" s="55"/>
      <c r="JK560" s="56"/>
      <c r="JL560" s="260"/>
      <c r="JM560" s="57">
        <f t="shared" si="2181"/>
        <v>1153.1913863336038</v>
      </c>
      <c r="JN560" s="58">
        <f t="shared" si="2319"/>
        <v>1333.8964765720796</v>
      </c>
      <c r="JO560" s="58">
        <f t="shared" si="2182"/>
        <v>75.487194450006001</v>
      </c>
      <c r="JP560" s="58">
        <f t="shared" si="2320"/>
        <v>87.180160870311937</v>
      </c>
      <c r="JQ560" s="58">
        <f t="shared" si="2183"/>
        <v>1566.0037657086409</v>
      </c>
      <c r="JR560" s="55">
        <f t="shared" si="2184"/>
        <v>0.7363911962317452</v>
      </c>
      <c r="JS560" s="56">
        <f t="shared" si="2185"/>
        <v>4.8203711959687964E-2</v>
      </c>
      <c r="JT560" s="260">
        <f t="shared" si="2186"/>
        <v>1.12285925543207</v>
      </c>
      <c r="JU560" s="57">
        <f t="shared" si="2187"/>
        <v>6.3274275207705521</v>
      </c>
      <c r="JV560" s="58">
        <f t="shared" si="2321"/>
        <v>7.3189354132752982</v>
      </c>
      <c r="JW560" s="58">
        <f t="shared" si="2188"/>
        <v>0.1714278203015</v>
      </c>
      <c r="JX560" s="58">
        <f t="shared" si="2322"/>
        <v>0.19798198966620237</v>
      </c>
      <c r="JY560" s="58">
        <f t="shared" si="2189"/>
        <v>130.2535087</v>
      </c>
      <c r="JZ560" s="55">
        <f t="shared" si="2356"/>
        <v>4.8577789450139797E-2</v>
      </c>
      <c r="KA560" s="56">
        <f t="shared" si="2357"/>
        <v>1.3161090400745574E-3</v>
      </c>
      <c r="KB560" s="260">
        <f t="shared" si="2358"/>
        <v>1.0078160048971445</v>
      </c>
      <c r="KC560" s="57">
        <f t="shared" si="2190"/>
        <v>0.21373954350884797</v>
      </c>
      <c r="KD560" s="58">
        <f t="shared" si="2323"/>
        <v>0.24723252997668446</v>
      </c>
      <c r="KE560" s="58">
        <f t="shared" si="2191"/>
        <v>5.7908058110000002E-3</v>
      </c>
      <c r="KF560" s="58">
        <f t="shared" si="2324"/>
        <v>6.6878016311239007E-3</v>
      </c>
      <c r="KG560" s="58">
        <f t="shared" si="2192"/>
        <v>4.3999438</v>
      </c>
      <c r="KH560" s="55">
        <f t="shared" si="2359"/>
        <v>4.857778945013979E-2</v>
      </c>
      <c r="KI560" s="56">
        <f t="shared" si="2360"/>
        <v>1.3161090400745574E-3</v>
      </c>
      <c r="KJ560" s="260">
        <f t="shared" si="2361"/>
        <v>1.0078160048971445</v>
      </c>
      <c r="KK560" s="57">
        <f t="shared" si="2193"/>
        <v>448.89804001096383</v>
      </c>
      <c r="KL560" s="58">
        <f t="shared" si="2325"/>
        <v>519.24036288068191</v>
      </c>
      <c r="KM560" s="58">
        <f t="shared" si="2194"/>
        <v>19.735977825141028</v>
      </c>
      <c r="KN560" s="58">
        <f t="shared" si="2326"/>
        <v>22.793080790255374</v>
      </c>
      <c r="KO560" s="58">
        <f t="shared" si="2195"/>
        <v>583.46453417730413</v>
      </c>
      <c r="KP560" s="55">
        <f t="shared" si="2196"/>
        <v>0.76936645454195163</v>
      </c>
      <c r="KQ560" s="56">
        <f t="shared" si="2197"/>
        <v>3.3825496956672994E-2</v>
      </c>
      <c r="KR560" s="260">
        <f t="shared" si="2198"/>
        <v>1.1257992929053124</v>
      </c>
      <c r="KS560" s="57">
        <f t="shared" si="2199"/>
        <v>232.56270515333443</v>
      </c>
      <c r="KT560" s="58">
        <f t="shared" si="2327"/>
        <v>269.00528105086198</v>
      </c>
      <c r="KU560" s="58">
        <f t="shared" si="2200"/>
        <v>10.222633543659397</v>
      </c>
      <c r="KV560" s="58">
        <f t="shared" si="2328"/>
        <v>11.806119479572237</v>
      </c>
      <c r="KW560" s="58">
        <f t="shared" si="2201"/>
        <v>304.65192629404191</v>
      </c>
      <c r="KX560" s="55">
        <f t="shared" si="2362"/>
        <v>0.76337185187816969</v>
      </c>
      <c r="KY560" s="56">
        <f t="shared" si="2363"/>
        <v>3.3555125247403762E-2</v>
      </c>
      <c r="KZ560" s="260">
        <f t="shared" si="2364"/>
        <v>1.1248180580901321</v>
      </c>
      <c r="LA560" s="57">
        <f t="shared" si="2202"/>
        <v>749.16920817994821</v>
      </c>
      <c r="LB560" s="58">
        <f t="shared" si="2329"/>
        <v>866.5640231017461</v>
      </c>
      <c r="LC560" s="58">
        <f t="shared" si="2203"/>
        <v>32.431635893553015</v>
      </c>
      <c r="LD560" s="58">
        <f t="shared" si="2330"/>
        <v>37.455296293464379</v>
      </c>
      <c r="LE560" s="58">
        <f t="shared" si="2204"/>
        <v>1551.9828653735153</v>
      </c>
      <c r="LF560" s="55">
        <f t="shared" si="2331"/>
        <v>0.48271744804324618</v>
      </c>
      <c r="LG560" s="56">
        <f t="shared" si="2332"/>
        <v>2.0896903320996203E-2</v>
      </c>
      <c r="LH560" s="260">
        <f t="shared" si="2333"/>
        <v>1.0788787544327991</v>
      </c>
      <c r="LI560" s="57">
        <f t="shared" si="2205"/>
        <v>440.57335430491901</v>
      </c>
      <c r="LJ560" s="58">
        <f t="shared" si="2334"/>
        <v>509.61119892449983</v>
      </c>
      <c r="LK560" s="58">
        <f t="shared" si="2206"/>
        <v>19.356084052093376</v>
      </c>
      <c r="LL560" s="58">
        <f t="shared" si="2335"/>
        <v>22.354341471762641</v>
      </c>
      <c r="LM560" s="58">
        <f t="shared" si="2207"/>
        <v>588.52749037330125</v>
      </c>
      <c r="LN560" s="55">
        <f t="shared" si="2365"/>
        <v>0.74860284610573524</v>
      </c>
      <c r="LO560" s="56">
        <f t="shared" si="2366"/>
        <v>3.2889005813162391E-2</v>
      </c>
      <c r="LP560" s="260">
        <f t="shared" si="2367"/>
        <v>1.1224005729852278</v>
      </c>
      <c r="LQ560" s="57">
        <f t="shared" si="2208"/>
        <v>4.3436640066666643E-2</v>
      </c>
      <c r="LR560" s="58">
        <f t="shared" si="2336"/>
        <v>5.0243161565113312E-2</v>
      </c>
      <c r="LS560" s="58">
        <f t="shared" si="2209"/>
        <v>1.1768208333333328E-3</v>
      </c>
      <c r="LT560" s="58">
        <f t="shared" si="2337"/>
        <v>1.359110380416666E-3</v>
      </c>
      <c r="LU560" s="58">
        <f t="shared" si="2210"/>
        <v>0.89416666666666633</v>
      </c>
      <c r="LV560" s="55">
        <f t="shared" si="2368"/>
        <v>4.857778945013979E-2</v>
      </c>
      <c r="LW560" s="56">
        <f t="shared" si="2369"/>
        <v>1.3161090400745572E-3</v>
      </c>
      <c r="LX560" s="260">
        <f t="shared" si="2370"/>
        <v>1.0078160048971445</v>
      </c>
      <c r="LY560" s="57">
        <f t="shared" si="2211"/>
        <v>28.446057543999512</v>
      </c>
      <c r="LZ560" s="58">
        <f t="shared" si="2338"/>
        <v>32.903554761144235</v>
      </c>
      <c r="MA560" s="58">
        <f t="shared" si="2212"/>
        <v>0.77068376128076532</v>
      </c>
      <c r="MB560" s="58">
        <f t="shared" si="2339"/>
        <v>0.89006267590315591</v>
      </c>
      <c r="MC560" s="58">
        <f t="shared" si="2213"/>
        <v>585.57756106031661</v>
      </c>
      <c r="MD560" s="55">
        <f t="shared" si="2371"/>
        <v>4.8577779333777209E-2</v>
      </c>
      <c r="ME560" s="56">
        <f t="shared" si="2372"/>
        <v>1.3161087659938221E-3</v>
      </c>
      <c r="MF560" s="260">
        <f t="shared" si="2373"/>
        <v>1.0078160032694554</v>
      </c>
      <c r="MG560" s="57">
        <f t="shared" si="2214"/>
        <v>0</v>
      </c>
      <c r="MH560" s="58">
        <f t="shared" si="2340"/>
        <v>0</v>
      </c>
      <c r="MI560" s="58">
        <f t="shared" si="2215"/>
        <v>0</v>
      </c>
      <c r="MJ560" s="58">
        <f t="shared" si="2341"/>
        <v>0</v>
      </c>
      <c r="MK560" s="58">
        <f t="shared" si="2216"/>
        <v>0</v>
      </c>
      <c r="ML560" s="55"/>
      <c r="MM560" s="56"/>
      <c r="MN560" s="260"/>
      <c r="MO560" s="59">
        <v>3.0963941699857918</v>
      </c>
      <c r="MP560" s="60">
        <v>3.0963941699857918</v>
      </c>
      <c r="MQ560" s="60">
        <v>2.5706000000000002</v>
      </c>
      <c r="MR560" s="61">
        <v>2.7793000000000001</v>
      </c>
      <c r="MS560" s="59">
        <f t="shared" si="2217"/>
        <v>1.0937590781895037</v>
      </c>
      <c r="MT560" s="60">
        <f t="shared" si="2396"/>
        <v>1.0937590781895037</v>
      </c>
      <c r="MU560" s="60">
        <f t="shared" si="2342"/>
        <v>1.1000660003925342</v>
      </c>
      <c r="MV560" s="61">
        <f t="shared" si="2374"/>
        <v>1.1019158344421447</v>
      </c>
      <c r="MW560" s="66">
        <f t="shared" si="2343"/>
        <v>3.3867092330750128</v>
      </c>
      <c r="MX560" s="67">
        <f t="shared" si="2375"/>
        <v>3.3867092330750128</v>
      </c>
      <c r="MY560" s="67">
        <f t="shared" si="2344"/>
        <v>2.8278296606090487</v>
      </c>
      <c r="MZ560" s="261">
        <f t="shared" si="2376"/>
        <v>3.062554678665053</v>
      </c>
      <c r="NA560" s="59">
        <f t="shared" si="2218"/>
        <v>1.0937689638416184</v>
      </c>
      <c r="NB560" s="60">
        <f t="shared" si="2397"/>
        <v>1.0937689638416184</v>
      </c>
      <c r="NC560" s="60">
        <f t="shared" si="2219"/>
        <v>1.1000745736712367</v>
      </c>
      <c r="ND560" s="262">
        <f t="shared" si="2398"/>
        <v>1.1019230123887327</v>
      </c>
      <c r="NE560" s="62">
        <f t="shared" si="2220"/>
        <v>3.3867398429505875</v>
      </c>
      <c r="NF560" s="63">
        <f t="shared" si="2399"/>
        <v>3.3867398429505875</v>
      </c>
      <c r="NG560" s="63">
        <f t="shared" si="2221"/>
        <v>2.8278516990792815</v>
      </c>
      <c r="NH560" s="64">
        <f t="shared" si="2400"/>
        <v>3.0625746283320048</v>
      </c>
      <c r="NI560" s="238">
        <f t="shared" si="2377"/>
        <v>-3.0609875574683088E-5</v>
      </c>
      <c r="NJ560" s="238">
        <f t="shared" si="2378"/>
        <v>-3.0609875574683088E-5</v>
      </c>
      <c r="NK560" s="238">
        <f t="shared" si="2379"/>
        <v>-2.2038470232743634E-5</v>
      </c>
      <c r="NL560" s="238">
        <f t="shared" si="2380"/>
        <v>-1.9949666951735168E-5</v>
      </c>
      <c r="NM560" s="239">
        <f t="shared" si="2222"/>
        <v>0.23472292925272314</v>
      </c>
      <c r="NN560" s="240">
        <f t="shared" si="2223"/>
        <v>0.52888248613623712</v>
      </c>
      <c r="NO560" s="240">
        <f>O560*IN560</f>
        <v>0.32416521461858261</v>
      </c>
      <c r="NP560" s="240">
        <f t="shared" si="2224"/>
        <v>9.9396712138219209E-3</v>
      </c>
      <c r="NQ560" s="240">
        <f t="shared" si="2401"/>
        <v>0</v>
      </c>
      <c r="NR560" s="240">
        <f t="shared" si="2225"/>
        <v>0</v>
      </c>
      <c r="NS560" s="240">
        <f t="shared" si="2226"/>
        <v>0.69246730282495761</v>
      </c>
      <c r="NT560" s="240">
        <f t="shared" si="2227"/>
        <v>5.16001794507338E-2</v>
      </c>
      <c r="NU560" s="240">
        <f t="shared" si="2228"/>
        <v>1.7132872083251455E-3</v>
      </c>
      <c r="NV560" s="240">
        <f t="shared" si="2229"/>
        <v>0.25814577786318815</v>
      </c>
      <c r="NW560" s="240">
        <f t="shared" si="2230"/>
        <v>0.13475320335919783</v>
      </c>
      <c r="NX560" s="240">
        <f t="shared" si="2231"/>
        <v>0.65822392807945074</v>
      </c>
      <c r="NY560" s="240">
        <f t="shared" si="2232"/>
        <v>0.25972349258878169</v>
      </c>
      <c r="NZ560" s="240">
        <f t="shared" si="2233"/>
        <v>4.0312640195885782E-4</v>
      </c>
      <c r="OA560" s="240">
        <f t="shared" si="2234"/>
        <v>0.23199924395262864</v>
      </c>
      <c r="OB560" s="241">
        <f t="shared" si="2235"/>
        <v>0</v>
      </c>
      <c r="OC560" s="4"/>
      <c r="OD560" s="4"/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136"/>
      <c r="OP560" s="13"/>
      <c r="OQ560" s="13"/>
      <c r="OR560" s="13"/>
      <c r="OS560" s="13"/>
      <c r="OT560" s="13"/>
    </row>
    <row r="561" spans="1:410" ht="15" customHeight="1">
      <c r="A561" s="242">
        <v>542</v>
      </c>
      <c r="B561" s="49" t="s">
        <v>611</v>
      </c>
      <c r="C561" s="50">
        <v>4</v>
      </c>
      <c r="D561" s="51">
        <v>1590.35</v>
      </c>
      <c r="E561" s="52">
        <v>1399.5</v>
      </c>
      <c r="F561" s="52">
        <v>190.9</v>
      </c>
      <c r="G561" s="52"/>
      <c r="H561" s="53"/>
      <c r="I561" s="57">
        <v>2.5155830922600328</v>
      </c>
      <c r="J561" s="58">
        <v>2.5155830922600328</v>
      </c>
      <c r="K561" s="58">
        <v>1.9560999999999997</v>
      </c>
      <c r="L561" s="243">
        <v>2.2452999999999999</v>
      </c>
      <c r="M561" s="1">
        <v>0.28920000000000001</v>
      </c>
      <c r="N561" s="2">
        <v>0.14180000000000001</v>
      </c>
      <c r="O561" s="2">
        <v>0.27028309226003305</v>
      </c>
      <c r="P561" s="2">
        <v>1.2699999999999999E-2</v>
      </c>
      <c r="Q561" s="2">
        <v>0</v>
      </c>
      <c r="R561" s="2">
        <v>0</v>
      </c>
      <c r="S561" s="2">
        <v>0.58379999999999999</v>
      </c>
      <c r="T561" s="2">
        <v>7.2999999999999995E-2</v>
      </c>
      <c r="U561" s="2">
        <v>2.5000000000000001E-3</v>
      </c>
      <c r="V561" s="2">
        <v>0.16400000000000001</v>
      </c>
      <c r="W561" s="2">
        <v>7.9600000000000004E-2</v>
      </c>
      <c r="X561" s="2">
        <v>0.58540000000000003</v>
      </c>
      <c r="Y561" s="2">
        <v>9.7000000000000003E-2</v>
      </c>
      <c r="Z561" s="2">
        <v>6.9999999999999999E-4</v>
      </c>
      <c r="AA561" s="2">
        <v>0.21560000000000001</v>
      </c>
      <c r="AB561" s="3">
        <v>0</v>
      </c>
      <c r="AC561" s="244">
        <v>164.08</v>
      </c>
      <c r="AD561" s="108">
        <v>36.0976</v>
      </c>
      <c r="AE561" s="108">
        <v>110.43453624000001</v>
      </c>
      <c r="AF561" s="108">
        <f t="shared" si="2236"/>
        <v>10.930147789817761</v>
      </c>
      <c r="AG561" s="108">
        <f t="shared" si="2237"/>
        <v>34.559383770945601</v>
      </c>
      <c r="AH561" s="108">
        <v>5.9576515490833302</v>
      </c>
      <c r="AI561" s="108">
        <v>23.109594528639843</v>
      </c>
      <c r="AJ561" s="108">
        <f t="shared" si="2238"/>
        <v>0.44705510615653776</v>
      </c>
      <c r="AK561" s="108">
        <f t="shared" si="2239"/>
        <v>13.525306170587983</v>
      </c>
      <c r="AL561" s="108">
        <v>16.983969115886161</v>
      </c>
      <c r="AM561" s="245">
        <v>427.99602172033121</v>
      </c>
      <c r="AN561" s="244">
        <v>85.25</v>
      </c>
      <c r="AO561" s="108">
        <v>18.754999999999999</v>
      </c>
      <c r="AP561" s="108">
        <v>57.377768250000003</v>
      </c>
      <c r="AQ561" s="108">
        <f t="shared" si="2240"/>
        <v>5.678907234775501</v>
      </c>
      <c r="AR561" s="108">
        <f t="shared" si="2241"/>
        <v>17.955798796155001</v>
      </c>
      <c r="AS561" s="246">
        <v>5.4450718515499998</v>
      </c>
      <c r="AT561" s="247">
        <v>0</v>
      </c>
      <c r="AU561" s="108">
        <v>12.17843232741315</v>
      </c>
      <c r="AV561" s="108">
        <f t="shared" si="2242"/>
        <v>0.23559177337380741</v>
      </c>
      <c r="AW561" s="108">
        <f t="shared" si="2243"/>
        <v>7.1276467314004393</v>
      </c>
      <c r="AX561" s="108">
        <v>8.9503136214481582</v>
      </c>
      <c r="AY561" s="245">
        <v>225.54790326049357</v>
      </c>
      <c r="AZ561" s="248">
        <v>48</v>
      </c>
      <c r="BA561" s="108">
        <v>244.66399999999993</v>
      </c>
      <c r="BB561" s="108">
        <v>25.514955582067198</v>
      </c>
      <c r="BC561" s="109">
        <v>20.41196446565376</v>
      </c>
      <c r="BD561" s="109">
        <v>5.1029911164134383</v>
      </c>
      <c r="BE561" s="108">
        <v>9.568109999999999</v>
      </c>
      <c r="BF561" s="109">
        <v>7.6544879999999997</v>
      </c>
      <c r="BG561" s="109">
        <v>1.9136219999999993</v>
      </c>
      <c r="BH561" s="108">
        <v>20.4215357874909</v>
      </c>
      <c r="BI561" s="109">
        <f t="shared" si="2244"/>
        <v>11.952071407273223</v>
      </c>
      <c r="BJ561" s="108">
        <f t="shared" si="2245"/>
        <v>0.39505460980901147</v>
      </c>
      <c r="BK561" s="108">
        <v>15.008430068477901</v>
      </c>
      <c r="BL561" s="245">
        <v>378.21243772564304</v>
      </c>
      <c r="BM561" s="244">
        <v>7.24</v>
      </c>
      <c r="BN561" s="108">
        <v>1.5928</v>
      </c>
      <c r="BO561" s="108">
        <v>4.87290372</v>
      </c>
      <c r="BP561" s="108">
        <f t="shared" si="2246"/>
        <v>0.48229077278328003</v>
      </c>
      <c r="BQ561" s="108">
        <f t="shared" si="2247"/>
        <v>1.5249264901368</v>
      </c>
      <c r="BR561" s="108">
        <v>1.2593138082583299</v>
      </c>
      <c r="BS561" s="108">
        <v>1.092446279562858</v>
      </c>
      <c r="BT561" s="108">
        <f t="shared" si="2248"/>
        <v>2.1133373278143488E-2</v>
      </c>
      <c r="BU561" s="108">
        <f t="shared" si="2249"/>
        <v>0.63937384914719475</v>
      </c>
      <c r="BV561" s="108">
        <v>0.80287319039105953</v>
      </c>
      <c r="BW561" s="245">
        <v>20.232404397854701</v>
      </c>
      <c r="BX561" s="107">
        <v>0</v>
      </c>
      <c r="BY561" s="108">
        <v>0</v>
      </c>
      <c r="BZ561" s="109">
        <f t="shared" si="2250"/>
        <v>0</v>
      </c>
      <c r="CA561" s="109">
        <f t="shared" si="2251"/>
        <v>0</v>
      </c>
      <c r="CB561" s="108">
        <v>0</v>
      </c>
      <c r="CC561" s="110">
        <v>0</v>
      </c>
      <c r="CD561" s="244">
        <v>0</v>
      </c>
      <c r="CE561" s="108">
        <v>0</v>
      </c>
      <c r="CF561" s="109">
        <f t="shared" si="2252"/>
        <v>0</v>
      </c>
      <c r="CG561" s="109">
        <f t="shared" si="2253"/>
        <v>0</v>
      </c>
      <c r="CH561" s="108">
        <v>0</v>
      </c>
      <c r="CI561" s="245">
        <v>0</v>
      </c>
      <c r="CJ561" s="249">
        <v>343.53253602180905</v>
      </c>
      <c r="CK561" s="250">
        <v>75.577157924798001</v>
      </c>
      <c r="CL561" s="250">
        <v>38.006714063149964</v>
      </c>
      <c r="CM561" s="251">
        <v>25.288699097128291</v>
      </c>
      <c r="CN561" s="252">
        <f t="shared" si="2141"/>
        <v>12.326976374895185</v>
      </c>
      <c r="CO561" s="250">
        <v>231.21560396708668</v>
      </c>
      <c r="CP561" s="252">
        <f t="shared" si="2254"/>
        <v>22.88433318703844</v>
      </c>
      <c r="CQ561" s="250">
        <v>72.356611105460104</v>
      </c>
      <c r="CR561" s="250">
        <v>50.24823687430964</v>
      </c>
      <c r="CS561" s="252">
        <f t="shared" si="2255"/>
        <v>0.97205214233352</v>
      </c>
      <c r="CT561" s="252">
        <f t="shared" si="2256"/>
        <v>29.408685098953455</v>
      </c>
      <c r="CU561" s="250">
        <f t="shared" si="2142"/>
        <v>738.58024885115333</v>
      </c>
      <c r="CV561" s="245">
        <f t="shared" si="2257"/>
        <v>930.61111355245316</v>
      </c>
      <c r="CW561" s="244">
        <v>85.798490000000001</v>
      </c>
      <c r="CX561" s="108">
        <v>6.2632897700000001</v>
      </c>
      <c r="CY561" s="108">
        <f t="shared" si="2258"/>
        <v>0.12116334060065001</v>
      </c>
      <c r="CZ561" s="108">
        <f t="shared" si="2259"/>
        <v>3.6657030771083603</v>
      </c>
      <c r="DA561" s="108">
        <v>4.6030889884999997</v>
      </c>
      <c r="DB561" s="245">
        <v>115.9978425102</v>
      </c>
      <c r="DC561" s="244">
        <v>2.8982600000000001</v>
      </c>
      <c r="DD561" s="108">
        <v>0.21157297999999999</v>
      </c>
      <c r="DE561" s="108">
        <f t="shared" si="2260"/>
        <v>4.0928792981000002E-3</v>
      </c>
      <c r="DF561" s="108">
        <f t="shared" si="2261"/>
        <v>0.12382689485864</v>
      </c>
      <c r="DG561" s="108">
        <v>0.15549164900000001</v>
      </c>
      <c r="DH561" s="245">
        <v>3.9183895548000001</v>
      </c>
      <c r="DI561" s="107">
        <v>101.06518751884799</v>
      </c>
      <c r="DJ561" s="108">
        <v>22.234341254146557</v>
      </c>
      <c r="DK561" s="108">
        <v>1.6800028506284559</v>
      </c>
      <c r="DL561" s="108">
        <v>68.022227655123203</v>
      </c>
      <c r="DM561" s="108">
        <f t="shared" si="2262"/>
        <v>6.7324319599381646</v>
      </c>
      <c r="DN561" s="108">
        <f t="shared" si="2263"/>
        <v>21.286875922394255</v>
      </c>
      <c r="DO561" s="108">
        <v>14.089128427348472</v>
      </c>
      <c r="DP561" s="108">
        <f t="shared" si="2264"/>
        <v>0.27255418942705623</v>
      </c>
      <c r="DQ561" s="108">
        <f t="shared" si="2265"/>
        <v>8.2459160164173859</v>
      </c>
      <c r="DR561" s="108">
        <v>10.354544385304735</v>
      </c>
      <c r="DS561" s="110">
        <v>260.93451850967932</v>
      </c>
      <c r="DT561" s="244">
        <v>48.68</v>
      </c>
      <c r="DU561" s="108">
        <v>10.7096</v>
      </c>
      <c r="DV561" s="108">
        <v>32.764220039999998</v>
      </c>
      <c r="DW561" s="108">
        <f t="shared" si="2266"/>
        <v>3.2428059142389598</v>
      </c>
      <c r="DX561" s="108">
        <f t="shared" si="2267"/>
        <v>10.2532350193176</v>
      </c>
      <c r="DY561" s="108">
        <v>0.95984254550000003</v>
      </c>
      <c r="DZ561" s="108">
        <v>0.47851454132083299</v>
      </c>
      <c r="EA561" s="108"/>
      <c r="EB561" s="108">
        <v>6.8322289302579202</v>
      </c>
      <c r="EC561" s="108">
        <f t="shared" si="2268"/>
        <v>0.13216946865583948</v>
      </c>
      <c r="ED561" s="108">
        <f t="shared" si="2269"/>
        <v>3.9986849615541926</v>
      </c>
      <c r="EE561" s="108">
        <v>5.0212203028539379</v>
      </c>
      <c r="EF561" s="245">
        <v>126.53475163191922</v>
      </c>
      <c r="EG561" s="249">
        <v>212.03684373015869</v>
      </c>
      <c r="EH561" s="250">
        <v>46.648105620634922</v>
      </c>
      <c r="EI561" s="250">
        <v>287.24409374864388</v>
      </c>
      <c r="EJ561" s="250">
        <v>142.71203378311444</v>
      </c>
      <c r="EK561" s="250">
        <f t="shared" si="2270"/>
        <v>14.12478083164997</v>
      </c>
      <c r="EL561" s="250">
        <v>44.660303852087829</v>
      </c>
      <c r="EM561" s="250">
        <v>50.270798612426219</v>
      </c>
      <c r="EN561" s="250">
        <f t="shared" si="2271"/>
        <v>0.97248859915738528</v>
      </c>
      <c r="EO561" s="250">
        <f t="shared" si="2272"/>
        <v>29.421889762297468</v>
      </c>
      <c r="EP561" s="250">
        <v>738.91187549497806</v>
      </c>
      <c r="EQ561" s="245">
        <v>931.02896312367227</v>
      </c>
      <c r="ER561" s="244">
        <v>57.91</v>
      </c>
      <c r="ES561" s="108">
        <v>12.7402</v>
      </c>
      <c r="ET561" s="108">
        <v>38.976499230000002</v>
      </c>
      <c r="EU561" s="108">
        <f t="shared" si="2273"/>
        <v>3.8576600347900203</v>
      </c>
      <c r="EV561" s="108">
        <f t="shared" si="2274"/>
        <v>12.197305669036201</v>
      </c>
      <c r="EW561" s="108">
        <v>4.4942238148750002</v>
      </c>
      <c r="EX561" s="108">
        <v>8.3308273822758707</v>
      </c>
      <c r="EY561" s="108">
        <f t="shared" si="2275"/>
        <v>0.16115985571012673</v>
      </c>
      <c r="EZ561" s="108">
        <f t="shared" si="2276"/>
        <v>4.8757666803698347</v>
      </c>
      <c r="FA561" s="108">
        <v>6.1225875213575396</v>
      </c>
      <c r="FB561" s="245">
        <v>154.28920553821007</v>
      </c>
      <c r="FC561" s="244">
        <v>0.83333333333333293</v>
      </c>
      <c r="FD561" s="108">
        <v>6.0833333333333302E-2</v>
      </c>
      <c r="FE561" s="108">
        <f t="shared" si="2277"/>
        <v>1.1768208333333328E-3</v>
      </c>
      <c r="FF561" s="108">
        <f t="shared" si="2278"/>
        <v>3.5603803333333316E-2</v>
      </c>
      <c r="FG561" s="108">
        <v>4.4708333333333301E-2</v>
      </c>
      <c r="FH561" s="245">
        <v>1.1266499999999995</v>
      </c>
      <c r="FI561" s="244">
        <v>253.58171999999999</v>
      </c>
      <c r="FJ561" s="108">
        <v>18.511465560000001</v>
      </c>
      <c r="FK561" s="108">
        <f t="shared" si="2279"/>
        <v>0.35810430125820003</v>
      </c>
      <c r="FL561" s="108">
        <f t="shared" si="2280"/>
        <v>10.834168425370081</v>
      </c>
      <c r="FM561" s="108">
        <v>13.6045</v>
      </c>
      <c r="FN561" s="245">
        <v>342.83722267199994</v>
      </c>
      <c r="FO561" s="244">
        <v>0</v>
      </c>
      <c r="FP561" s="108">
        <v>0</v>
      </c>
      <c r="FQ561" s="108">
        <f t="shared" si="2281"/>
        <v>0</v>
      </c>
      <c r="FR561" s="108">
        <f t="shared" si="2282"/>
        <v>0</v>
      </c>
      <c r="FS561" s="108">
        <v>0</v>
      </c>
      <c r="FT561" s="110">
        <v>0</v>
      </c>
      <c r="FU561" s="253">
        <f t="shared" si="2143"/>
        <v>1244.1493720703952</v>
      </c>
      <c r="FV561" s="254">
        <f t="shared" si="2144"/>
        <v>341.04839884786134</v>
      </c>
      <c r="FW561" s="254">
        <f t="shared" si="2145"/>
        <v>40.39342884054895</v>
      </c>
      <c r="FX561" s="254">
        <f t="shared" si="2146"/>
        <v>244.66399999999993</v>
      </c>
      <c r="FY561" s="254">
        <f t="shared" si="2147"/>
        <v>0</v>
      </c>
      <c r="FZ561" s="254">
        <f t="shared" si="2148"/>
        <v>0</v>
      </c>
      <c r="GA561" s="254">
        <f t="shared" si="2283"/>
        <v>85.798490000000001</v>
      </c>
      <c r="GB561" s="254">
        <f t="shared" si="2284"/>
        <v>2.8982600000000001</v>
      </c>
      <c r="GC561" s="254">
        <f t="shared" si="2285"/>
        <v>253.58171999999999</v>
      </c>
      <c r="GD561" s="254">
        <f t="shared" si="2286"/>
        <v>0</v>
      </c>
      <c r="GE561" s="254">
        <f t="shared" si="2149"/>
        <v>686.37579288532447</v>
      </c>
      <c r="GF561" s="255">
        <f t="shared" si="2150"/>
        <v>262.04921756315071</v>
      </c>
      <c r="GG561" s="255">
        <f t="shared" si="2151"/>
        <v>67.933357725032096</v>
      </c>
      <c r="GH561" s="254">
        <f t="shared" si="2152"/>
        <v>211.62039079305819</v>
      </c>
      <c r="GI561" s="255">
        <f t="shared" si="2153"/>
        <v>151.10266431197934</v>
      </c>
      <c r="GJ561" s="256">
        <f t="shared" si="2154"/>
        <v>4.0937964598917116</v>
      </c>
      <c r="GK561" s="253">
        <f t="shared" si="2287"/>
        <v>3110.5298534371882</v>
      </c>
      <c r="GL561" s="257">
        <f t="shared" si="2288"/>
        <v>3919.2676153308571</v>
      </c>
      <c r="GM561" s="221">
        <f t="shared" si="2289"/>
        <v>3919.2676153308571</v>
      </c>
      <c r="GN561" s="222">
        <f t="shared" si="2290"/>
        <v>2088.1995799713618</v>
      </c>
      <c r="GO561" s="222">
        <f t="shared" si="2291"/>
        <v>141.64993461209568</v>
      </c>
      <c r="GP561" s="55">
        <f t="shared" si="2292"/>
        <v>0.53280351966857975</v>
      </c>
      <c r="GQ561" s="56">
        <f t="shared" si="2293"/>
        <v>3.6141939901732853E-2</v>
      </c>
      <c r="GR561" s="258">
        <f t="shared" si="2294"/>
        <v>1.0890886980228449</v>
      </c>
      <c r="GS561" s="227">
        <f t="shared" si="2395"/>
        <v>3919.2676153308571</v>
      </c>
      <c r="GT561" s="222">
        <f t="shared" si="2388"/>
        <v>2088.1995799713618</v>
      </c>
      <c r="GU561" s="222">
        <f t="shared" si="2389"/>
        <v>141.64993461209568</v>
      </c>
      <c r="GV561" s="37">
        <f t="shared" si="2345"/>
        <v>0.53280351966857975</v>
      </c>
      <c r="GW561" s="228">
        <f t="shared" si="2346"/>
        <v>3.6141939901732853E-2</v>
      </c>
      <c r="GX561" s="258">
        <f t="shared" si="2295"/>
        <v>1.0890886980228449</v>
      </c>
      <c r="GY561" s="221">
        <f t="shared" si="2381"/>
        <v>3113.0591558848828</v>
      </c>
      <c r="GZ561" s="222">
        <f t="shared" si="2296"/>
        <v>1743.687294425976</v>
      </c>
      <c r="HA561" s="222">
        <f t="shared" si="2297"/>
        <v>91.453160048084968</v>
      </c>
      <c r="HB561" s="55">
        <f t="shared" si="2298"/>
        <v>0.56012019274665381</v>
      </c>
      <c r="HC561" s="56">
        <f t="shared" si="2299"/>
        <v>2.9377263800208619E-2</v>
      </c>
      <c r="HD561" s="258">
        <f t="shared" si="2300"/>
        <v>1.092321372366053</v>
      </c>
      <c r="HE561" s="221">
        <f t="shared" si="2301"/>
        <v>3541.0551776052139</v>
      </c>
      <c r="HF561" s="222">
        <f t="shared" si="2302"/>
        <v>2069.8268558041013</v>
      </c>
      <c r="HG561" s="222">
        <f t="shared" si="2303"/>
        <v>105.78843569701259</v>
      </c>
      <c r="HH561" s="55">
        <f t="shared" si="2304"/>
        <v>0.58452262164519786</v>
      </c>
      <c r="HI561" s="56">
        <f t="shared" si="2305"/>
        <v>2.9874834022935622E-2</v>
      </c>
      <c r="HJ561" s="259">
        <f t="shared" si="2306"/>
        <v>1.0962223066019552</v>
      </c>
      <c r="HK561" s="54">
        <f t="shared" si="2156"/>
        <v>2.7396931147177614</v>
      </c>
      <c r="HL561" s="55">
        <f t="shared" si="2157"/>
        <v>2.7396931147177614</v>
      </c>
      <c r="HM561" s="55">
        <f t="shared" si="2158"/>
        <v>2.1366898364852358</v>
      </c>
      <c r="HN561" s="56">
        <f t="shared" si="2159"/>
        <v>2.4613479450133697</v>
      </c>
      <c r="HQ561" s="57">
        <f t="shared" si="2160"/>
        <v>258.84092172867099</v>
      </c>
      <c r="HR561" s="58">
        <f t="shared" si="2307"/>
        <v>299.40129416355376</v>
      </c>
      <c r="HS561" s="58">
        <f t="shared" si="2161"/>
        <v>11.3772028959743</v>
      </c>
      <c r="HT561" s="58">
        <f t="shared" si="2308"/>
        <v>13.139531624560719</v>
      </c>
      <c r="HU561" s="58">
        <f t="shared" si="2162"/>
        <v>339.6793823177232</v>
      </c>
      <c r="HV561" s="55">
        <f t="shared" si="2347"/>
        <v>0.76201540394512679</v>
      </c>
      <c r="HW561" s="56">
        <f t="shared" si="2348"/>
        <v>3.3493946021523606E-2</v>
      </c>
      <c r="HX561" s="260">
        <f t="shared" si="2349"/>
        <v>1.1245960260369354</v>
      </c>
      <c r="HY561" s="57">
        <f t="shared" si="2163"/>
        <v>134.60680354361764</v>
      </c>
      <c r="HZ561" s="58">
        <f t="shared" si="2309"/>
        <v>155.69968965890254</v>
      </c>
      <c r="IA561" s="58">
        <f t="shared" si="2164"/>
        <v>5.9144990081493081</v>
      </c>
      <c r="IB561" s="58">
        <f t="shared" si="2310"/>
        <v>6.8306549045116363</v>
      </c>
      <c r="IC561" s="58">
        <f t="shared" si="2165"/>
        <v>179.00627242896317</v>
      </c>
      <c r="ID561" s="55">
        <f t="shared" si="2350"/>
        <v>0.75196696583375311</v>
      </c>
      <c r="IE561" s="56">
        <f t="shared" si="2351"/>
        <v>3.304073610323581E-2</v>
      </c>
      <c r="IF561" s="260">
        <f t="shared" si="2352"/>
        <v>1.1229512335685405</v>
      </c>
      <c r="IG561" s="57">
        <f t="shared" si="2166"/>
        <v>14.581527116873332</v>
      </c>
      <c r="IH561" s="58">
        <f t="shared" si="2311"/>
        <v>16.866452416087384</v>
      </c>
      <c r="II561" s="58">
        <f t="shared" si="2167"/>
        <v>28.461507075462773</v>
      </c>
      <c r="IJ561" s="58">
        <f t="shared" si="2312"/>
        <v>32.870194521451957</v>
      </c>
      <c r="IK561" s="58">
        <f t="shared" si="2168"/>
        <v>300.16860136955796</v>
      </c>
      <c r="IL561" s="55">
        <f t="shared" si="2169"/>
        <v>4.8577789450139797E-2</v>
      </c>
      <c r="IM561" s="56">
        <f t="shared" si="2170"/>
        <v>9.4818401876823472E-2</v>
      </c>
      <c r="IN561" s="260">
        <f t="shared" si="2171"/>
        <v>1.0222995100575569</v>
      </c>
      <c r="IO561" s="57">
        <f t="shared" si="2172"/>
        <v>11.473246413926473</v>
      </c>
      <c r="IP561" s="58">
        <f t="shared" si="2313"/>
        <v>13.271104126988753</v>
      </c>
      <c r="IQ561" s="58">
        <f t="shared" si="2173"/>
        <v>0.50342414606142349</v>
      </c>
      <c r="IR561" s="58">
        <f t="shared" si="2314"/>
        <v>0.58140454628633798</v>
      </c>
      <c r="IS561" s="58">
        <f t="shared" si="2174"/>
        <v>16.05746380782119</v>
      </c>
      <c r="IT561" s="55">
        <f t="shared" si="2353"/>
        <v>0.7145117405363941</v>
      </c>
      <c r="IU561" s="56">
        <f t="shared" si="2354"/>
        <v>3.1351410913111832E-2</v>
      </c>
      <c r="IV561" s="260">
        <f t="shared" si="2355"/>
        <v>1.116820323292494</v>
      </c>
      <c r="IW561" s="57">
        <f t="shared" si="2175"/>
        <v>0</v>
      </c>
      <c r="IX561" s="58">
        <f t="shared" si="2315"/>
        <v>0</v>
      </c>
      <c r="IY561" s="58">
        <f t="shared" si="2176"/>
        <v>0</v>
      </c>
      <c r="IZ561" s="58">
        <f t="shared" si="2316"/>
        <v>0</v>
      </c>
      <c r="JA561" s="58">
        <f t="shared" si="2177"/>
        <v>0</v>
      </c>
      <c r="JB561" s="55"/>
      <c r="JC561" s="56"/>
      <c r="JD561" s="260"/>
      <c r="JE561" s="57">
        <f t="shared" si="2178"/>
        <v>0</v>
      </c>
      <c r="JF561" s="58">
        <f t="shared" si="2317"/>
        <v>0</v>
      </c>
      <c r="JG561" s="58">
        <f t="shared" si="2179"/>
        <v>0</v>
      </c>
      <c r="JH561" s="58">
        <f t="shared" si="2318"/>
        <v>0</v>
      </c>
      <c r="JI561" s="58">
        <f t="shared" si="2180"/>
        <v>0</v>
      </c>
      <c r="JJ561" s="55"/>
      <c r="JK561" s="56"/>
      <c r="JL561" s="260"/>
      <c r="JM561" s="57">
        <f t="shared" si="2181"/>
        <v>543.2633553159917</v>
      </c>
      <c r="JN561" s="58">
        <f t="shared" si="2319"/>
        <v>628.39272309400769</v>
      </c>
      <c r="JO561" s="58">
        <f t="shared" si="2182"/>
        <v>36.183361704267142</v>
      </c>
      <c r="JP561" s="58">
        <f t="shared" si="2320"/>
        <v>41.788164432258121</v>
      </c>
      <c r="JQ561" s="58">
        <f t="shared" si="2183"/>
        <v>738.58024885115333</v>
      </c>
      <c r="JR561" s="55">
        <f t="shared" si="2184"/>
        <v>0.73555088449904649</v>
      </c>
      <c r="JS561" s="56">
        <f t="shared" si="2185"/>
        <v>4.8990426917792117E-2</v>
      </c>
      <c r="JT561" s="260">
        <f t="shared" si="2186"/>
        <v>1.1228494407305667</v>
      </c>
      <c r="JU561" s="57">
        <f t="shared" si="2187"/>
        <v>4.4721577540721995</v>
      </c>
      <c r="JV561" s="58">
        <f t="shared" si="2321"/>
        <v>5.1729448741353137</v>
      </c>
      <c r="JW561" s="58">
        <f t="shared" si="2188"/>
        <v>0.12116334060065001</v>
      </c>
      <c r="JX561" s="58">
        <f t="shared" si="2322"/>
        <v>0.13993154205969069</v>
      </c>
      <c r="JY561" s="58">
        <f t="shared" si="2189"/>
        <v>92.061779770000001</v>
      </c>
      <c r="JZ561" s="55">
        <f t="shared" si="2356"/>
        <v>4.8577789450139797E-2</v>
      </c>
      <c r="KA561" s="56">
        <f t="shared" si="2357"/>
        <v>1.3161090400745574E-3</v>
      </c>
      <c r="KB561" s="260">
        <f t="shared" si="2358"/>
        <v>1.0078160048971445</v>
      </c>
      <c r="KC561" s="57">
        <f t="shared" si="2190"/>
        <v>0.1510688117275408</v>
      </c>
      <c r="KD561" s="58">
        <f t="shared" si="2323"/>
        <v>0.17474129452524645</v>
      </c>
      <c r="KE561" s="58">
        <f t="shared" si="2191"/>
        <v>4.0928792981000002E-3</v>
      </c>
      <c r="KF561" s="58">
        <f t="shared" si="2324"/>
        <v>4.7268663013756906E-3</v>
      </c>
      <c r="KG561" s="58">
        <f t="shared" si="2192"/>
        <v>3.1098329799999997</v>
      </c>
      <c r="KH561" s="55">
        <f t="shared" si="2359"/>
        <v>4.8577789450139797E-2</v>
      </c>
      <c r="KI561" s="56">
        <f t="shared" si="2360"/>
        <v>1.3161090400745576E-3</v>
      </c>
      <c r="KJ561" s="260">
        <f t="shared" si="2361"/>
        <v>1.0078160048971445</v>
      </c>
      <c r="KK561" s="57">
        <f t="shared" si="2193"/>
        <v>159.32953493834475</v>
      </c>
      <c r="KL561" s="58">
        <f t="shared" si="2325"/>
        <v>184.29647306318338</v>
      </c>
      <c r="KM561" s="58">
        <f t="shared" si="2194"/>
        <v>7.0049861493652212</v>
      </c>
      <c r="KN561" s="58">
        <f t="shared" si="2326"/>
        <v>8.0900585039018935</v>
      </c>
      <c r="KO561" s="58">
        <f t="shared" si="2195"/>
        <v>207.09088770609469</v>
      </c>
      <c r="KP561" s="55">
        <f t="shared" si="2196"/>
        <v>0.76937009012422941</v>
      </c>
      <c r="KQ561" s="56">
        <f t="shared" si="2197"/>
        <v>3.3825660930609187E-2</v>
      </c>
      <c r="KR561" s="260">
        <f t="shared" si="2198"/>
        <v>1.1257998880006181</v>
      </c>
      <c r="KS561" s="57">
        <f t="shared" si="2199"/>
        <v>76.776942376663598</v>
      </c>
      <c r="KT561" s="58">
        <f t="shared" si="2327"/>
        <v>88.807889247086791</v>
      </c>
      <c r="KU561" s="58">
        <f t="shared" si="2200"/>
        <v>3.3749753828947995</v>
      </c>
      <c r="KV561" s="58">
        <f t="shared" si="2328"/>
        <v>3.897759069705204</v>
      </c>
      <c r="KW561" s="58">
        <f t="shared" si="2201"/>
        <v>100.42440605707874</v>
      </c>
      <c r="KX561" s="55">
        <f t="shared" si="2362"/>
        <v>0.76452473448561387</v>
      </c>
      <c r="KY561" s="56">
        <f t="shared" si="2363"/>
        <v>3.3607123162635859E-2</v>
      </c>
      <c r="KZ561" s="260">
        <f t="shared" si="2364"/>
        <v>1.125006769271788</v>
      </c>
      <c r="LA561" s="57">
        <f t="shared" si="2202"/>
        <v>349.06522556034366</v>
      </c>
      <c r="LB561" s="58">
        <f t="shared" si="2329"/>
        <v>403.76374640564956</v>
      </c>
      <c r="LC561" s="58">
        <f t="shared" si="2203"/>
        <v>15.097269430807355</v>
      </c>
      <c r="LD561" s="58">
        <f t="shared" si="2330"/>
        <v>17.435836465639415</v>
      </c>
      <c r="LE561" s="58">
        <f t="shared" si="2204"/>
        <v>738.91187549497806</v>
      </c>
      <c r="LF561" s="55">
        <f t="shared" si="2331"/>
        <v>0.47240440590633875</v>
      </c>
      <c r="LG561" s="56">
        <f t="shared" si="2332"/>
        <v>2.0431759092644278E-2</v>
      </c>
      <c r="LH561" s="260">
        <f t="shared" si="2333"/>
        <v>1.0771906498889741</v>
      </c>
      <c r="LI561" s="57">
        <f t="shared" si="2205"/>
        <v>91.479348266275366</v>
      </c>
      <c r="LJ561" s="58">
        <f t="shared" si="2334"/>
        <v>105.81416213960073</v>
      </c>
      <c r="LK561" s="58">
        <f t="shared" si="2206"/>
        <v>4.0188198905001471</v>
      </c>
      <c r="LL561" s="58">
        <f t="shared" si="2335"/>
        <v>4.64133509153862</v>
      </c>
      <c r="LM561" s="58">
        <f t="shared" si="2207"/>
        <v>122.45175042715086</v>
      </c>
      <c r="LN561" s="55">
        <f t="shared" si="2365"/>
        <v>0.74706443923558585</v>
      </c>
      <c r="LO561" s="56">
        <f t="shared" si="2366"/>
        <v>3.2819619780699076E-2</v>
      </c>
      <c r="LP561" s="260">
        <f t="shared" si="2367"/>
        <v>1.1221487567322466</v>
      </c>
      <c r="LQ561" s="57">
        <f t="shared" si="2208"/>
        <v>4.3436640066666643E-2</v>
      </c>
      <c r="LR561" s="58">
        <f t="shared" si="2336"/>
        <v>5.0243161565113312E-2</v>
      </c>
      <c r="LS561" s="58">
        <f t="shared" si="2209"/>
        <v>1.1768208333333328E-3</v>
      </c>
      <c r="LT561" s="58">
        <f t="shared" si="2337"/>
        <v>1.359110380416666E-3</v>
      </c>
      <c r="LU561" s="58">
        <f t="shared" si="2210"/>
        <v>0.89416666666666633</v>
      </c>
      <c r="LV561" s="55">
        <f t="shared" si="2368"/>
        <v>4.857778945013979E-2</v>
      </c>
      <c r="LW561" s="56">
        <f t="shared" si="2369"/>
        <v>1.3161090400745572E-3</v>
      </c>
      <c r="LX561" s="260">
        <f t="shared" si="2370"/>
        <v>1.0078160048971445</v>
      </c>
      <c r="LY561" s="57">
        <f t="shared" si="2211"/>
        <v>13.217685478951498</v>
      </c>
      <c r="LZ561" s="58">
        <f t="shared" si="2338"/>
        <v>15.288896793503199</v>
      </c>
      <c r="MA561" s="58">
        <f t="shared" si="2212"/>
        <v>0.35810430125820003</v>
      </c>
      <c r="MB561" s="58">
        <f t="shared" si="2339"/>
        <v>0.41357465752309525</v>
      </c>
      <c r="MC561" s="58">
        <f t="shared" si="2213"/>
        <v>272.09303386666664</v>
      </c>
      <c r="MD561" s="55">
        <f t="shared" si="2371"/>
        <v>4.8577816532519323E-2</v>
      </c>
      <c r="ME561" s="56">
        <f t="shared" si="2372"/>
        <v>1.3161097738124429E-3</v>
      </c>
      <c r="MF561" s="260">
        <f t="shared" si="2373"/>
        <v>1.0078160092546093</v>
      </c>
      <c r="MG561" s="57">
        <f t="shared" si="2214"/>
        <v>0</v>
      </c>
      <c r="MH561" s="58">
        <f t="shared" si="2340"/>
        <v>0</v>
      </c>
      <c r="MI561" s="58">
        <f t="shared" si="2215"/>
        <v>0</v>
      </c>
      <c r="MJ561" s="58">
        <f t="shared" si="2341"/>
        <v>0</v>
      </c>
      <c r="MK561" s="58">
        <f t="shared" si="2216"/>
        <v>0</v>
      </c>
      <c r="ML561" s="55"/>
      <c r="MM561" s="56"/>
      <c r="MN561" s="260"/>
      <c r="MO561" s="59">
        <v>2.5155830922600328</v>
      </c>
      <c r="MP561" s="60">
        <v>2.5155830922600328</v>
      </c>
      <c r="MQ561" s="60">
        <v>1.9560999999999997</v>
      </c>
      <c r="MR561" s="61">
        <v>2.2452999999999999</v>
      </c>
      <c r="MS561" s="59">
        <f t="shared" si="2217"/>
        <v>1.0890886980228449</v>
      </c>
      <c r="MT561" s="60">
        <f t="shared" si="2396"/>
        <v>1.0890886980228449</v>
      </c>
      <c r="MU561" s="60">
        <f t="shared" si="2342"/>
        <v>1.092321372366053</v>
      </c>
      <c r="MV561" s="61">
        <f t="shared" si="2374"/>
        <v>1.0962223066019552</v>
      </c>
      <c r="MW561" s="66">
        <f t="shared" si="2343"/>
        <v>2.7396931147177614</v>
      </c>
      <c r="MX561" s="67">
        <f t="shared" si="2375"/>
        <v>2.7396931147177614</v>
      </c>
      <c r="MY561" s="67">
        <f t="shared" si="2344"/>
        <v>2.1366898364852358</v>
      </c>
      <c r="MZ561" s="261">
        <f t="shared" si="2376"/>
        <v>2.4613479450133697</v>
      </c>
      <c r="NA561" s="59">
        <f t="shared" si="2218"/>
        <v>1.0892819744106743</v>
      </c>
      <c r="NB561" s="60">
        <f t="shared" si="2397"/>
        <v>1.0892819744106743</v>
      </c>
      <c r="NC561" s="60">
        <f t="shared" si="2219"/>
        <v>1.0922937855973436</v>
      </c>
      <c r="ND561" s="262">
        <f t="shared" si="2398"/>
        <v>1.0964543912781566</v>
      </c>
      <c r="NE561" s="62">
        <f t="shared" si="2220"/>
        <v>2.7401793175311182</v>
      </c>
      <c r="NF561" s="63">
        <f t="shared" si="2399"/>
        <v>2.7401793175311182</v>
      </c>
      <c r="NG561" s="63">
        <f t="shared" si="2221"/>
        <v>2.1366358740069633</v>
      </c>
      <c r="NH561" s="64">
        <f t="shared" si="2400"/>
        <v>2.461869044736845</v>
      </c>
      <c r="NI561" s="238">
        <f t="shared" si="2377"/>
        <v>-4.8620281335676196E-4</v>
      </c>
      <c r="NJ561" s="238">
        <f t="shared" si="2378"/>
        <v>-4.8620281335676196E-4</v>
      </c>
      <c r="NK561" s="238">
        <f t="shared" si="2379"/>
        <v>5.3962478272495673E-5</v>
      </c>
      <c r="NL561" s="238">
        <f t="shared" si="2380"/>
        <v>-5.2109972347524902E-4</v>
      </c>
      <c r="NM561" s="239">
        <f t="shared" si="2222"/>
        <v>0.32523317072988173</v>
      </c>
      <c r="NN561" s="240">
        <f t="shared" si="2223"/>
        <v>0.15923448492001907</v>
      </c>
      <c r="NO561" s="240">
        <f>O561*IN561+0.002</f>
        <v>0.27831027279427323</v>
      </c>
      <c r="NP561" s="240">
        <f t="shared" si="2224"/>
        <v>1.4183618105814673E-2</v>
      </c>
      <c r="NQ561" s="240">
        <f t="shared" si="2401"/>
        <v>0</v>
      </c>
      <c r="NR561" s="240">
        <f t="shared" si="2225"/>
        <v>0</v>
      </c>
      <c r="NS561" s="240">
        <f t="shared" si="2226"/>
        <v>0.65551950349850485</v>
      </c>
      <c r="NT561" s="240">
        <f t="shared" si="2227"/>
        <v>7.3570568357491539E-2</v>
      </c>
      <c r="NU561" s="240">
        <f t="shared" si="2228"/>
        <v>2.5195400122428615E-3</v>
      </c>
      <c r="NV561" s="240">
        <f t="shared" si="2229"/>
        <v>0.18463118163210138</v>
      </c>
      <c r="NW561" s="240">
        <f t="shared" si="2230"/>
        <v>8.9550538834034327E-2</v>
      </c>
      <c r="NX561" s="240">
        <f t="shared" si="2231"/>
        <v>0.63058740644500544</v>
      </c>
      <c r="NY561" s="240">
        <f t="shared" si="2232"/>
        <v>0.10884842940302793</v>
      </c>
      <c r="NZ561" s="240">
        <f t="shared" si="2233"/>
        <v>7.0547120342800116E-4</v>
      </c>
      <c r="OA561" s="240">
        <f t="shared" si="2234"/>
        <v>0.21728513159529378</v>
      </c>
      <c r="OB561" s="241">
        <f t="shared" si="2235"/>
        <v>0</v>
      </c>
      <c r="OC561" s="4"/>
      <c r="OD561" s="4"/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136"/>
      <c r="OP561" s="13"/>
      <c r="OQ561" s="13"/>
      <c r="OR561" s="13"/>
      <c r="OS561" s="13"/>
      <c r="OT561" s="13"/>
    </row>
    <row r="562" spans="1:410" ht="15" customHeight="1">
      <c r="A562" s="242">
        <v>543</v>
      </c>
      <c r="B562" s="49" t="s">
        <v>612</v>
      </c>
      <c r="C562" s="50">
        <v>1</v>
      </c>
      <c r="D562" s="51">
        <v>151.5</v>
      </c>
      <c r="E562" s="52">
        <v>151.5</v>
      </c>
      <c r="F562" s="52"/>
      <c r="G562" s="52"/>
      <c r="H562" s="53"/>
      <c r="I562" s="57">
        <v>1.2920070109239981</v>
      </c>
      <c r="J562" s="58"/>
      <c r="K562" s="58">
        <v>0.92800000000000016</v>
      </c>
      <c r="L562" s="243"/>
      <c r="M562" s="1">
        <v>0</v>
      </c>
      <c r="N562" s="2">
        <v>0</v>
      </c>
      <c r="O562" s="2">
        <v>0.36400701092399784</v>
      </c>
      <c r="P562" s="2">
        <v>0</v>
      </c>
      <c r="Q562" s="2">
        <v>0</v>
      </c>
      <c r="R562" s="2">
        <v>0</v>
      </c>
      <c r="S562" s="2">
        <v>0.316</v>
      </c>
      <c r="T562" s="2">
        <v>0</v>
      </c>
      <c r="U562" s="2">
        <v>0</v>
      </c>
      <c r="V562" s="2">
        <v>8.2400000000000001E-2</v>
      </c>
      <c r="W562" s="2">
        <v>0</v>
      </c>
      <c r="X562" s="2">
        <v>0.5222</v>
      </c>
      <c r="Y562" s="2">
        <v>0</v>
      </c>
      <c r="Z562" s="2">
        <v>7.4000000000000003E-3</v>
      </c>
      <c r="AA562" s="2">
        <v>0</v>
      </c>
      <c r="AB562" s="3">
        <v>0</v>
      </c>
      <c r="AC562" s="244">
        <v>0</v>
      </c>
      <c r="AD562" s="108">
        <v>0</v>
      </c>
      <c r="AE562" s="108">
        <v>0</v>
      </c>
      <c r="AF562" s="108">
        <f t="shared" si="2236"/>
        <v>0</v>
      </c>
      <c r="AG562" s="108">
        <f t="shared" si="2237"/>
        <v>0</v>
      </c>
      <c r="AH562" s="108">
        <v>0</v>
      </c>
      <c r="AI562" s="108">
        <v>0</v>
      </c>
      <c r="AJ562" s="108">
        <f t="shared" si="2238"/>
        <v>0</v>
      </c>
      <c r="AK562" s="108">
        <f t="shared" si="2239"/>
        <v>0</v>
      </c>
      <c r="AL562" s="108">
        <v>0</v>
      </c>
      <c r="AM562" s="245">
        <v>0</v>
      </c>
      <c r="AN562" s="244">
        <v>0</v>
      </c>
      <c r="AO562" s="108">
        <v>0</v>
      </c>
      <c r="AP562" s="108">
        <v>0</v>
      </c>
      <c r="AQ562" s="108">
        <f t="shared" si="2240"/>
        <v>0</v>
      </c>
      <c r="AR562" s="108">
        <f t="shared" si="2241"/>
        <v>0</v>
      </c>
      <c r="AS562" s="246">
        <v>0</v>
      </c>
      <c r="AT562" s="247">
        <v>0</v>
      </c>
      <c r="AU562" s="108">
        <v>0</v>
      </c>
      <c r="AV562" s="108">
        <f t="shared" si="2242"/>
        <v>0</v>
      </c>
      <c r="AW562" s="108">
        <f t="shared" si="2243"/>
        <v>0</v>
      </c>
      <c r="AX562" s="108">
        <v>0</v>
      </c>
      <c r="AY562" s="245">
        <v>0</v>
      </c>
      <c r="AZ562" s="248">
        <v>7</v>
      </c>
      <c r="BA562" s="108">
        <v>35.680166666666658</v>
      </c>
      <c r="BB562" s="108">
        <v>3.7209310223848</v>
      </c>
      <c r="BC562" s="109">
        <v>2.9767448179078402</v>
      </c>
      <c r="BD562" s="109">
        <v>0.74418620447695982</v>
      </c>
      <c r="BE562" s="108">
        <v>1.3953493749999999</v>
      </c>
      <c r="BF562" s="109">
        <v>1.1162794999999999</v>
      </c>
      <c r="BG562" s="109">
        <v>0.27906987500000002</v>
      </c>
      <c r="BH562" s="108">
        <v>2.9781406356757563</v>
      </c>
      <c r="BI562" s="109">
        <f t="shared" si="2244"/>
        <v>1.7430104135606785</v>
      </c>
      <c r="BJ562" s="108">
        <f t="shared" si="2245"/>
        <v>5.761213059714751E-2</v>
      </c>
      <c r="BK562" s="108">
        <v>2.1887293849863609</v>
      </c>
      <c r="BL562" s="245">
        <v>55.155980501656288</v>
      </c>
      <c r="BM562" s="244">
        <v>0</v>
      </c>
      <c r="BN562" s="108">
        <v>0</v>
      </c>
      <c r="BO562" s="108">
        <v>0</v>
      </c>
      <c r="BP562" s="108">
        <f t="shared" si="2246"/>
        <v>0</v>
      </c>
      <c r="BQ562" s="108">
        <f t="shared" si="2247"/>
        <v>0</v>
      </c>
      <c r="BR562" s="108">
        <v>0</v>
      </c>
      <c r="BS562" s="108">
        <v>0</v>
      </c>
      <c r="BT562" s="108">
        <f t="shared" si="2248"/>
        <v>0</v>
      </c>
      <c r="BU562" s="108">
        <f t="shared" si="2249"/>
        <v>0</v>
      </c>
      <c r="BV562" s="108">
        <v>0</v>
      </c>
      <c r="BW562" s="245">
        <v>0</v>
      </c>
      <c r="BX562" s="107">
        <v>0</v>
      </c>
      <c r="BY562" s="108">
        <v>0</v>
      </c>
      <c r="BZ562" s="109">
        <f t="shared" si="2250"/>
        <v>0</v>
      </c>
      <c r="CA562" s="109">
        <f t="shared" si="2251"/>
        <v>0</v>
      </c>
      <c r="CB562" s="108">
        <v>0</v>
      </c>
      <c r="CC562" s="110">
        <v>0</v>
      </c>
      <c r="CD562" s="244">
        <v>0</v>
      </c>
      <c r="CE562" s="108">
        <v>0</v>
      </c>
      <c r="CF562" s="109">
        <f t="shared" si="2252"/>
        <v>0</v>
      </c>
      <c r="CG562" s="109">
        <f t="shared" si="2253"/>
        <v>0</v>
      </c>
      <c r="CH562" s="108">
        <v>0</v>
      </c>
      <c r="CI562" s="245">
        <v>0</v>
      </c>
      <c r="CJ562" s="249">
        <v>17.303319211056738</v>
      </c>
      <c r="CK562" s="250">
        <v>3.806730226432482</v>
      </c>
      <c r="CL562" s="250">
        <v>2.5403768330132066</v>
      </c>
      <c r="CM562" s="251">
        <v>2.4090532984657065</v>
      </c>
      <c r="CN562" s="252">
        <f t="shared" si="2141"/>
        <v>1.1742930303371086</v>
      </c>
      <c r="CO562" s="250">
        <v>11.64605090495937</v>
      </c>
      <c r="CP562" s="252">
        <f t="shared" si="2254"/>
        <v>1.1526562422674489</v>
      </c>
      <c r="CQ562" s="250">
        <v>3.6445151701979852</v>
      </c>
      <c r="CR562" s="250">
        <v>2.5766428338087106</v>
      </c>
      <c r="CS562" s="252">
        <f t="shared" si="2255"/>
        <v>4.9845155620029509E-2</v>
      </c>
      <c r="CT562" s="252">
        <f t="shared" si="2256"/>
        <v>1.5080265980575565</v>
      </c>
      <c r="CU562" s="250">
        <f t="shared" si="2142"/>
        <v>37.873120009270508</v>
      </c>
      <c r="CV562" s="245">
        <f t="shared" si="2257"/>
        <v>47.720131211680844</v>
      </c>
      <c r="CW562" s="244">
        <v>0</v>
      </c>
      <c r="CX562" s="108">
        <v>0</v>
      </c>
      <c r="CY562" s="108">
        <f t="shared" si="2258"/>
        <v>0</v>
      </c>
      <c r="CZ562" s="108">
        <f t="shared" si="2259"/>
        <v>0</v>
      </c>
      <c r="DA562" s="108">
        <v>0</v>
      </c>
      <c r="DB562" s="245">
        <v>0</v>
      </c>
      <c r="DC562" s="244">
        <v>0</v>
      </c>
      <c r="DD562" s="108">
        <v>0</v>
      </c>
      <c r="DE562" s="108">
        <f t="shared" si="2260"/>
        <v>0</v>
      </c>
      <c r="DF562" s="108">
        <f t="shared" si="2261"/>
        <v>0</v>
      </c>
      <c r="DG562" s="108">
        <v>0</v>
      </c>
      <c r="DH562" s="245">
        <v>0</v>
      </c>
      <c r="DI562" s="107">
        <v>4.8346408713400004</v>
      </c>
      <c r="DJ562" s="108">
        <v>1.0636209916948001</v>
      </c>
      <c r="DK562" s="108">
        <v>7.9901945948883307E-2</v>
      </c>
      <c r="DL562" s="108">
        <v>3.2539695423780013</v>
      </c>
      <c r="DM562" s="108">
        <f t="shared" si="2262"/>
        <v>0.3220583814873203</v>
      </c>
      <c r="DN562" s="108">
        <f t="shared" si="2263"/>
        <v>1.0182972285917717</v>
      </c>
      <c r="DO562" s="108">
        <v>0.67394573464940299</v>
      </c>
      <c r="DP562" s="108">
        <f t="shared" si="2264"/>
        <v>1.3037480236792702E-2</v>
      </c>
      <c r="DQ562" s="108">
        <f t="shared" si="2265"/>
        <v>0.39443887222678681</v>
      </c>
      <c r="DR562" s="108">
        <v>0.49530395430055441</v>
      </c>
      <c r="DS562" s="110">
        <v>12.481659648373972</v>
      </c>
      <c r="DT562" s="244">
        <v>0</v>
      </c>
      <c r="DU562" s="108">
        <v>0</v>
      </c>
      <c r="DV562" s="108">
        <v>0</v>
      </c>
      <c r="DW562" s="108">
        <f t="shared" si="2266"/>
        <v>0</v>
      </c>
      <c r="DX562" s="108">
        <f t="shared" si="2267"/>
        <v>0</v>
      </c>
      <c r="DY562" s="108">
        <v>0</v>
      </c>
      <c r="DZ562" s="108">
        <v>0</v>
      </c>
      <c r="EA562" s="108"/>
      <c r="EB562" s="108">
        <v>0</v>
      </c>
      <c r="EC562" s="108">
        <f t="shared" si="2268"/>
        <v>0</v>
      </c>
      <c r="ED562" s="108">
        <f t="shared" si="2269"/>
        <v>0</v>
      </c>
      <c r="EE562" s="108">
        <v>0</v>
      </c>
      <c r="EF562" s="245">
        <v>0</v>
      </c>
      <c r="EG562" s="249">
        <v>13.439579999999971</v>
      </c>
      <c r="EH562" s="250">
        <v>2.9567075999999899</v>
      </c>
      <c r="EI562" s="250">
        <v>33.077381429569897</v>
      </c>
      <c r="EJ562" s="250">
        <v>9.0455496377399811</v>
      </c>
      <c r="EK562" s="250">
        <f t="shared" si="2270"/>
        <v>0.89527422984567695</v>
      </c>
      <c r="EL562" s="250">
        <v>2.8307143036343496</v>
      </c>
      <c r="EM562" s="250">
        <v>4.2719029627136198</v>
      </c>
      <c r="EN562" s="250">
        <f t="shared" si="2271"/>
        <v>8.2639962813694984E-2</v>
      </c>
      <c r="EO562" s="250">
        <f t="shared" si="2272"/>
        <v>2.5002081031814747</v>
      </c>
      <c r="EP562" s="250">
        <v>62.791121630023461</v>
      </c>
      <c r="EQ562" s="245">
        <v>79.116813253829562</v>
      </c>
      <c r="ER562" s="244">
        <v>0</v>
      </c>
      <c r="ES562" s="108">
        <v>0</v>
      </c>
      <c r="ET562" s="108">
        <v>0</v>
      </c>
      <c r="EU562" s="108">
        <f t="shared" si="2273"/>
        <v>0</v>
      </c>
      <c r="EV562" s="108">
        <f t="shared" si="2274"/>
        <v>0</v>
      </c>
      <c r="EW562" s="108">
        <v>0</v>
      </c>
      <c r="EX562" s="108">
        <v>0</v>
      </c>
      <c r="EY562" s="108">
        <f t="shared" si="2275"/>
        <v>0</v>
      </c>
      <c r="EZ562" s="108">
        <f t="shared" si="2276"/>
        <v>0</v>
      </c>
      <c r="FA562" s="108">
        <v>0</v>
      </c>
      <c r="FB562" s="245">
        <v>0</v>
      </c>
      <c r="FC562" s="244">
        <v>0.83333333333333293</v>
      </c>
      <c r="FD562" s="108">
        <v>6.0833333333333302E-2</v>
      </c>
      <c r="FE562" s="108">
        <f t="shared" si="2277"/>
        <v>1.1768208333333328E-3</v>
      </c>
      <c r="FF562" s="108">
        <f t="shared" si="2278"/>
        <v>3.5603803333333316E-2</v>
      </c>
      <c r="FG562" s="108">
        <v>4.4708333333333301E-2</v>
      </c>
      <c r="FH562" s="245">
        <v>1.1266499999999995</v>
      </c>
      <c r="FI562" s="244">
        <v>0</v>
      </c>
      <c r="FJ562" s="108">
        <v>0</v>
      </c>
      <c r="FK562" s="108">
        <f t="shared" si="2279"/>
        <v>0</v>
      </c>
      <c r="FL562" s="108">
        <f t="shared" si="2280"/>
        <v>0</v>
      </c>
      <c r="FM562" s="108">
        <v>0</v>
      </c>
      <c r="FN562" s="245">
        <v>0</v>
      </c>
      <c r="FO562" s="244">
        <v>0</v>
      </c>
      <c r="FP562" s="108">
        <v>0</v>
      </c>
      <c r="FQ562" s="108">
        <f t="shared" si="2281"/>
        <v>0</v>
      </c>
      <c r="FR562" s="108">
        <f t="shared" si="2282"/>
        <v>0</v>
      </c>
      <c r="FS562" s="108">
        <v>0</v>
      </c>
      <c r="FT562" s="110">
        <v>0</v>
      </c>
      <c r="FU562" s="253">
        <f t="shared" si="2143"/>
        <v>43.404598900523979</v>
      </c>
      <c r="FV562" s="254">
        <f t="shared" si="2144"/>
        <v>36.379956591005175</v>
      </c>
      <c r="FW562" s="254">
        <f t="shared" si="2145"/>
        <v>5.2673173482449487</v>
      </c>
      <c r="FX562" s="254">
        <f t="shared" si="2146"/>
        <v>35.680166666666658</v>
      </c>
      <c r="FY562" s="254">
        <f t="shared" si="2147"/>
        <v>0</v>
      </c>
      <c r="FZ562" s="254">
        <f t="shared" si="2148"/>
        <v>0</v>
      </c>
      <c r="GA562" s="254">
        <f t="shared" si="2283"/>
        <v>0</v>
      </c>
      <c r="GB562" s="254">
        <f t="shared" si="2284"/>
        <v>0</v>
      </c>
      <c r="GC562" s="254">
        <f t="shared" si="2285"/>
        <v>0</v>
      </c>
      <c r="GD562" s="254">
        <f t="shared" si="2286"/>
        <v>0</v>
      </c>
      <c r="GE562" s="254">
        <f t="shared" si="2149"/>
        <v>23.945570085077353</v>
      </c>
      <c r="GF562" s="255">
        <f t="shared" si="2150"/>
        <v>9.1421025769574111</v>
      </c>
      <c r="GG562" s="255">
        <f t="shared" si="2151"/>
        <v>2.3699888536004461</v>
      </c>
      <c r="GH562" s="254">
        <f t="shared" si="2152"/>
        <v>10.561465500180823</v>
      </c>
      <c r="GI562" s="255">
        <f t="shared" si="2153"/>
        <v>7.541171104238992</v>
      </c>
      <c r="GJ562" s="256">
        <f t="shared" si="2154"/>
        <v>0.20431155010099802</v>
      </c>
      <c r="GK562" s="253">
        <f t="shared" si="2287"/>
        <v>155.23907509169891</v>
      </c>
      <c r="GL562" s="257">
        <f t="shared" si="2288"/>
        <v>195.60123461554065</v>
      </c>
      <c r="GM562" s="221">
        <f t="shared" si="2289"/>
        <v>195.60123461554065</v>
      </c>
      <c r="GN562" s="222">
        <f t="shared" si="2290"/>
        <v>75.71071945296768</v>
      </c>
      <c r="GO562" s="222">
        <f t="shared" si="2291"/>
        <v>9.8804383674524541</v>
      </c>
      <c r="GP562" s="55">
        <f t="shared" si="2292"/>
        <v>0.38706667471592948</v>
      </c>
      <c r="GQ562" s="56">
        <f t="shared" si="2293"/>
        <v>5.0513169750041276E-2</v>
      </c>
      <c r="GR562" s="258">
        <f t="shared" si="2294"/>
        <v>1.0684778379222677</v>
      </c>
      <c r="GS562" s="227">
        <f t="shared" si="2395"/>
        <v>195.60123461554065</v>
      </c>
      <c r="GT562" s="222">
        <f t="shared" si="2388"/>
        <v>75.71071945296768</v>
      </c>
      <c r="GU562" s="222">
        <f t="shared" si="2389"/>
        <v>9.8804383674524541</v>
      </c>
      <c r="GV562" s="37">
        <f t="shared" si="2345"/>
        <v>0.38706667471592948</v>
      </c>
      <c r="GW562" s="228">
        <f t="shared" si="2346"/>
        <v>5.0513169750041276E-2</v>
      </c>
      <c r="GX562" s="258">
        <f t="shared" si="2295"/>
        <v>1.0684778379222677</v>
      </c>
      <c r="GY562" s="221">
        <f t="shared" si="2381"/>
        <v>140.44525411388435</v>
      </c>
      <c r="GZ562" s="222">
        <f t="shared" si="2296"/>
        <v>73.031363845242211</v>
      </c>
      <c r="HA562" s="222">
        <f t="shared" si="2297"/>
        <v>4.6506364423361708</v>
      </c>
      <c r="HB562" s="55">
        <f t="shared" si="2298"/>
        <v>0.51999880171118129</v>
      </c>
      <c r="HC562" s="56">
        <f t="shared" si="2299"/>
        <v>3.3113517944615339E-2</v>
      </c>
      <c r="HD562" s="258">
        <f t="shared" si="2300"/>
        <v>1.0866130961577629</v>
      </c>
      <c r="HE562" s="221">
        <f t="shared" si="2301"/>
        <v>140.44525411388435</v>
      </c>
      <c r="HF562" s="222">
        <f t="shared" si="2302"/>
        <v>73.031363845242211</v>
      </c>
      <c r="HG562" s="222">
        <f t="shared" si="2303"/>
        <v>4.6506364423361708</v>
      </c>
      <c r="HH562" s="55">
        <f t="shared" si="2304"/>
        <v>0.51999880171118129</v>
      </c>
      <c r="HI562" s="56">
        <f t="shared" si="2305"/>
        <v>3.3113517944615339E-2</v>
      </c>
      <c r="HJ562" s="259">
        <f t="shared" si="2306"/>
        <v>1.0866130961577629</v>
      </c>
      <c r="HK562" s="54">
        <f t="shared" si="2156"/>
        <v>1.3804808576124852</v>
      </c>
      <c r="HL562" s="55">
        <f t="shared" si="2157"/>
        <v>0</v>
      </c>
      <c r="HM562" s="55">
        <f t="shared" si="2158"/>
        <v>1.0083769532344042</v>
      </c>
      <c r="HN562" s="56">
        <f t="shared" si="2159"/>
        <v>0</v>
      </c>
      <c r="HQ562" s="57">
        <f t="shared" si="2160"/>
        <v>0</v>
      </c>
      <c r="HR562" s="58">
        <f t="shared" si="2307"/>
        <v>0</v>
      </c>
      <c r="HS562" s="58">
        <f t="shared" si="2161"/>
        <v>0</v>
      </c>
      <c r="HT562" s="58">
        <f t="shared" si="2308"/>
        <v>0</v>
      </c>
      <c r="HU562" s="58">
        <f t="shared" si="2162"/>
        <v>0</v>
      </c>
      <c r="HV562" s="55"/>
      <c r="HW562" s="56"/>
      <c r="HX562" s="260"/>
      <c r="HY562" s="57">
        <f t="shared" si="2163"/>
        <v>0</v>
      </c>
      <c r="HZ562" s="58">
        <f t="shared" si="2309"/>
        <v>0</v>
      </c>
      <c r="IA562" s="58">
        <f t="shared" si="2164"/>
        <v>0</v>
      </c>
      <c r="IB562" s="58">
        <f t="shared" si="2310"/>
        <v>0</v>
      </c>
      <c r="IC562" s="58">
        <f t="shared" si="2165"/>
        <v>0</v>
      </c>
      <c r="ID562" s="55"/>
      <c r="IE562" s="56"/>
      <c r="IF562" s="260"/>
      <c r="IG562" s="57">
        <f t="shared" si="2166"/>
        <v>2.1264727045440277</v>
      </c>
      <c r="IH562" s="58">
        <f t="shared" si="2311"/>
        <v>2.4596909773460771</v>
      </c>
      <c r="II562" s="58">
        <f t="shared" si="2167"/>
        <v>4.1506364485049874</v>
      </c>
      <c r="IJ562" s="58">
        <f t="shared" si="2312"/>
        <v>4.7935700343784102</v>
      </c>
      <c r="IK562" s="58">
        <f t="shared" si="2168"/>
        <v>43.774587699727213</v>
      </c>
      <c r="IL562" s="55">
        <f t="shared" si="2169"/>
        <v>4.857778945013979E-2</v>
      </c>
      <c r="IM562" s="56">
        <f t="shared" si="2170"/>
        <v>9.4818401876823444E-2</v>
      </c>
      <c r="IN562" s="260">
        <f t="shared" si="2171"/>
        <v>1.0222995100575569</v>
      </c>
      <c r="IO562" s="57">
        <f t="shared" si="2172"/>
        <v>0</v>
      </c>
      <c r="IP562" s="58">
        <f t="shared" si="2313"/>
        <v>0</v>
      </c>
      <c r="IQ562" s="58">
        <f t="shared" si="2173"/>
        <v>0</v>
      </c>
      <c r="IR562" s="58">
        <f t="shared" si="2314"/>
        <v>0</v>
      </c>
      <c r="IS562" s="58">
        <f t="shared" si="2174"/>
        <v>0</v>
      </c>
      <c r="IT562" s="55"/>
      <c r="IU562" s="56"/>
      <c r="IV562" s="260"/>
      <c r="IW562" s="57">
        <f t="shared" si="2175"/>
        <v>0</v>
      </c>
      <c r="IX562" s="58">
        <f t="shared" si="2315"/>
        <v>0</v>
      </c>
      <c r="IY562" s="58">
        <f t="shared" si="2176"/>
        <v>0</v>
      </c>
      <c r="IZ562" s="58">
        <f t="shared" si="2316"/>
        <v>0</v>
      </c>
      <c r="JA562" s="58">
        <f t="shared" si="2177"/>
        <v>0</v>
      </c>
      <c r="JB562" s="55"/>
      <c r="JC562" s="56"/>
      <c r="JD562" s="260"/>
      <c r="JE562" s="57">
        <f t="shared" si="2178"/>
        <v>0</v>
      </c>
      <c r="JF562" s="58">
        <f t="shared" si="2317"/>
        <v>0</v>
      </c>
      <c r="JG562" s="58">
        <f t="shared" si="2179"/>
        <v>0</v>
      </c>
      <c r="JH562" s="58">
        <f t="shared" si="2318"/>
        <v>0</v>
      </c>
      <c r="JI562" s="58">
        <f t="shared" si="2180"/>
        <v>0</v>
      </c>
      <c r="JJ562" s="55"/>
      <c r="JK562" s="56"/>
      <c r="JL562" s="260"/>
      <c r="JM562" s="57">
        <f t="shared" si="2181"/>
        <v>27.396150394760983</v>
      </c>
      <c r="JN562" s="58">
        <f t="shared" si="2319"/>
        <v>31.689127161620032</v>
      </c>
      <c r="JO562" s="58">
        <f t="shared" si="2182"/>
        <v>2.3767944282245872</v>
      </c>
      <c r="JP562" s="58">
        <f t="shared" si="2320"/>
        <v>2.7449598851565757</v>
      </c>
      <c r="JQ562" s="58">
        <f t="shared" si="2183"/>
        <v>37.873120009270515</v>
      </c>
      <c r="JR562" s="55">
        <f t="shared" si="2184"/>
        <v>0.72336660903709549</v>
      </c>
      <c r="JS562" s="56">
        <f t="shared" si="2185"/>
        <v>6.2756763309777475E-2</v>
      </c>
      <c r="JT562" s="260">
        <f t="shared" si="2186"/>
        <v>1.1230725702727975</v>
      </c>
      <c r="JU562" s="57">
        <f t="shared" si="2187"/>
        <v>0</v>
      </c>
      <c r="JV562" s="58">
        <f t="shared" si="2321"/>
        <v>0</v>
      </c>
      <c r="JW562" s="58">
        <f t="shared" si="2188"/>
        <v>0</v>
      </c>
      <c r="JX562" s="58">
        <f t="shared" si="2322"/>
        <v>0</v>
      </c>
      <c r="JY562" s="58">
        <f t="shared" si="2189"/>
        <v>0</v>
      </c>
      <c r="JZ562" s="55"/>
      <c r="KA562" s="56"/>
      <c r="KB562" s="260"/>
      <c r="KC562" s="57">
        <f t="shared" si="2190"/>
        <v>0</v>
      </c>
      <c r="KD562" s="58">
        <f t="shared" si="2323"/>
        <v>0</v>
      </c>
      <c r="KE562" s="58">
        <f t="shared" si="2191"/>
        <v>0</v>
      </c>
      <c r="KF562" s="58">
        <f t="shared" si="2324"/>
        <v>0</v>
      </c>
      <c r="KG562" s="58">
        <f t="shared" si="2192"/>
        <v>0</v>
      </c>
      <c r="KH562" s="55"/>
      <c r="KI562" s="56"/>
      <c r="KJ562" s="260"/>
      <c r="KK562" s="57">
        <f t="shared" si="2193"/>
        <v>7.6217999060334423</v>
      </c>
      <c r="KL562" s="58">
        <f t="shared" si="2325"/>
        <v>8.8161359513088833</v>
      </c>
      <c r="KM562" s="58">
        <f t="shared" si="2194"/>
        <v>0.33509586172411299</v>
      </c>
      <c r="KN562" s="58">
        <f t="shared" si="2326"/>
        <v>0.3870022107051781</v>
      </c>
      <c r="KO562" s="58">
        <f t="shared" si="2195"/>
        <v>9.9060790860110881</v>
      </c>
      <c r="KP562" s="55">
        <f t="shared" si="2196"/>
        <v>0.76940632513186769</v>
      </c>
      <c r="KQ562" s="56">
        <f t="shared" si="2197"/>
        <v>3.3827295220903296E-2</v>
      </c>
      <c r="KR562" s="260">
        <f t="shared" si="2198"/>
        <v>1.1258058191778817</v>
      </c>
      <c r="KS562" s="57">
        <f t="shared" si="2199"/>
        <v>0</v>
      </c>
      <c r="KT562" s="58">
        <f t="shared" si="2327"/>
        <v>0</v>
      </c>
      <c r="KU562" s="58">
        <f t="shared" si="2200"/>
        <v>0</v>
      </c>
      <c r="KV562" s="58">
        <f t="shared" si="2328"/>
        <v>0</v>
      </c>
      <c r="KW562" s="58">
        <f t="shared" si="2201"/>
        <v>0</v>
      </c>
      <c r="KX562" s="55"/>
      <c r="KY562" s="56"/>
      <c r="KZ562" s="260"/>
      <c r="LA562" s="57">
        <f t="shared" si="2202"/>
        <v>22.900012936315267</v>
      </c>
      <c r="LB562" s="58">
        <f t="shared" si="2329"/>
        <v>26.488444963435871</v>
      </c>
      <c r="LC562" s="58">
        <f t="shared" si="2203"/>
        <v>0.97791419265937196</v>
      </c>
      <c r="LD562" s="58">
        <f t="shared" si="2330"/>
        <v>1.1293931011023086</v>
      </c>
      <c r="LE562" s="58">
        <f t="shared" si="2204"/>
        <v>62.791121630023454</v>
      </c>
      <c r="LF562" s="55">
        <f t="shared" si="2331"/>
        <v>0.36470144730406712</v>
      </c>
      <c r="LG562" s="56">
        <f t="shared" si="2332"/>
        <v>1.5574083839773045E-2</v>
      </c>
      <c r="LH562" s="260">
        <f t="shared" si="2333"/>
        <v>1.0595611423793281</v>
      </c>
      <c r="LI562" s="57">
        <f t="shared" si="2205"/>
        <v>0</v>
      </c>
      <c r="LJ562" s="58">
        <f t="shared" si="2334"/>
        <v>0</v>
      </c>
      <c r="LK562" s="58">
        <f t="shared" si="2206"/>
        <v>0</v>
      </c>
      <c r="LL562" s="58">
        <f t="shared" si="2335"/>
        <v>0</v>
      </c>
      <c r="LM562" s="58">
        <f t="shared" si="2207"/>
        <v>0</v>
      </c>
      <c r="LN562" s="55"/>
      <c r="LO562" s="56"/>
      <c r="LP562" s="260"/>
      <c r="LQ562" s="57">
        <f t="shared" si="2208"/>
        <v>4.3436640066666643E-2</v>
      </c>
      <c r="LR562" s="58">
        <f t="shared" si="2336"/>
        <v>5.0243161565113312E-2</v>
      </c>
      <c r="LS562" s="58">
        <f t="shared" si="2209"/>
        <v>1.1768208333333328E-3</v>
      </c>
      <c r="LT562" s="58">
        <f t="shared" si="2337"/>
        <v>1.359110380416666E-3</v>
      </c>
      <c r="LU562" s="58">
        <f t="shared" si="2210"/>
        <v>0.89416666666666633</v>
      </c>
      <c r="LV562" s="55">
        <f t="shared" si="2368"/>
        <v>4.857778945013979E-2</v>
      </c>
      <c r="LW562" s="56">
        <f t="shared" si="2369"/>
        <v>1.3161090400745572E-3</v>
      </c>
      <c r="LX562" s="260">
        <f t="shared" si="2370"/>
        <v>1.0078160048971445</v>
      </c>
      <c r="LY562" s="57">
        <f t="shared" si="2211"/>
        <v>0</v>
      </c>
      <c r="LZ562" s="58">
        <f t="shared" si="2338"/>
        <v>0</v>
      </c>
      <c r="MA562" s="58">
        <f t="shared" si="2212"/>
        <v>0</v>
      </c>
      <c r="MB562" s="58">
        <f t="shared" si="2339"/>
        <v>0</v>
      </c>
      <c r="MC562" s="58">
        <f t="shared" si="2213"/>
        <v>0</v>
      </c>
      <c r="MD562" s="55"/>
      <c r="ME562" s="56"/>
      <c r="MF562" s="260"/>
      <c r="MG562" s="57">
        <f t="shared" si="2214"/>
        <v>0</v>
      </c>
      <c r="MH562" s="58">
        <f t="shared" si="2340"/>
        <v>0</v>
      </c>
      <c r="MI562" s="58">
        <f t="shared" si="2215"/>
        <v>0</v>
      </c>
      <c r="MJ562" s="58">
        <f t="shared" si="2341"/>
        <v>0</v>
      </c>
      <c r="MK562" s="58">
        <f t="shared" si="2216"/>
        <v>0</v>
      </c>
      <c r="ML562" s="55"/>
      <c r="MM562" s="56"/>
      <c r="MN562" s="260"/>
      <c r="MO562" s="59">
        <v>1.2920070109239981</v>
      </c>
      <c r="MP562" s="60"/>
      <c r="MQ562" s="60">
        <v>0.92800000000000016</v>
      </c>
      <c r="MR562" s="61"/>
      <c r="MS562" s="59">
        <f t="shared" si="2217"/>
        <v>1.0684778379222677</v>
      </c>
      <c r="MT562" s="60"/>
      <c r="MU562" s="60">
        <f t="shared" si="2342"/>
        <v>1.0866130961577629</v>
      </c>
      <c r="MV562" s="61"/>
      <c r="MW562" s="66">
        <f t="shared" si="2343"/>
        <v>1.3804808576124852</v>
      </c>
      <c r="MX562" s="67"/>
      <c r="MY562" s="67">
        <f t="shared" si="2344"/>
        <v>1.0083769532344042</v>
      </c>
      <c r="MZ562" s="261"/>
      <c r="NA562" s="59">
        <f t="shared" si="2218"/>
        <v>1.068525306709434</v>
      </c>
      <c r="NB562" s="60"/>
      <c r="NC562" s="60">
        <f t="shared" si="2219"/>
        <v>1.0866573261780013</v>
      </c>
      <c r="ND562" s="262"/>
      <c r="NE562" s="62">
        <f t="shared" si="2220"/>
        <v>1.3805421876183042</v>
      </c>
      <c r="NF562" s="63"/>
      <c r="NG562" s="63">
        <f t="shared" si="2221"/>
        <v>1.0084179986931854</v>
      </c>
      <c r="NH562" s="64"/>
      <c r="NI562" s="238">
        <f t="shared" si="2377"/>
        <v>-6.1330005818982514E-5</v>
      </c>
      <c r="NJ562" s="238">
        <f t="shared" si="2378"/>
        <v>0</v>
      </c>
      <c r="NK562" s="238">
        <f t="shared" si="2379"/>
        <v>-4.1045458781141519E-5</v>
      </c>
      <c r="NL562" s="238">
        <f t="shared" si="2380"/>
        <v>0</v>
      </c>
      <c r="NM562" s="239">
        <f t="shared" si="2222"/>
        <v>0</v>
      </c>
      <c r="NN562" s="240">
        <f t="shared" si="2223"/>
        <v>0</v>
      </c>
      <c r="NO562" s="240">
        <f>O562*IN562</f>
        <v>0.37212418892511878</v>
      </c>
      <c r="NP562" s="240">
        <f t="shared" si="2224"/>
        <v>0</v>
      </c>
      <c r="NQ562" s="240">
        <f t="shared" si="2401"/>
        <v>0</v>
      </c>
      <c r="NR562" s="240">
        <f t="shared" si="2225"/>
        <v>0</v>
      </c>
      <c r="NS562" s="240">
        <f t="shared" si="2226"/>
        <v>0.35489093220620399</v>
      </c>
      <c r="NT562" s="240">
        <f t="shared" si="2227"/>
        <v>0</v>
      </c>
      <c r="NU562" s="240">
        <f t="shared" si="2228"/>
        <v>0</v>
      </c>
      <c r="NV562" s="240">
        <f t="shared" si="2229"/>
        <v>9.2766399500257446E-2</v>
      </c>
      <c r="NW562" s="240">
        <f t="shared" si="2230"/>
        <v>0</v>
      </c>
      <c r="NX562" s="240">
        <f t="shared" si="2231"/>
        <v>0.55330282855048507</v>
      </c>
      <c r="NY562" s="240">
        <f t="shared" si="2232"/>
        <v>0</v>
      </c>
      <c r="NZ562" s="240">
        <f t="shared" si="2233"/>
        <v>7.4578384362388693E-3</v>
      </c>
      <c r="OA562" s="240">
        <f t="shared" si="2234"/>
        <v>0</v>
      </c>
      <c r="OB562" s="241">
        <f t="shared" si="2235"/>
        <v>0</v>
      </c>
      <c r="OC562" s="4"/>
      <c r="OD562" s="4"/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136"/>
      <c r="OP562" s="13"/>
      <c r="OQ562" s="13"/>
      <c r="OR562" s="13"/>
      <c r="OS562" s="13"/>
      <c r="OT562" s="13"/>
    </row>
    <row r="563" spans="1:410" ht="15" customHeight="1">
      <c r="A563" s="242">
        <v>544</v>
      </c>
      <c r="B563" s="49" t="s">
        <v>613</v>
      </c>
      <c r="C563" s="50">
        <v>5</v>
      </c>
      <c r="D563" s="51">
        <v>3513.05</v>
      </c>
      <c r="E563" s="52">
        <v>2923.9</v>
      </c>
      <c r="F563" s="52">
        <v>463.1</v>
      </c>
      <c r="G563" s="52">
        <v>126.1</v>
      </c>
      <c r="H563" s="53"/>
      <c r="I563" s="57">
        <v>2.6892231430368247</v>
      </c>
      <c r="J563" s="58">
        <v>2.6892231430368247</v>
      </c>
      <c r="K563" s="58">
        <v>2.2128000000000001</v>
      </c>
      <c r="L563" s="243">
        <v>2.4224000000000001</v>
      </c>
      <c r="M563" s="1">
        <v>0.20960000000000001</v>
      </c>
      <c r="N563" s="2">
        <v>0.34660000000000002</v>
      </c>
      <c r="O563" s="2">
        <v>0.26682314303682481</v>
      </c>
      <c r="P563" s="2">
        <v>4.8999999999999998E-3</v>
      </c>
      <c r="Q563" s="2">
        <v>0</v>
      </c>
      <c r="R563" s="2">
        <v>0</v>
      </c>
      <c r="S563" s="2">
        <v>0.5978</v>
      </c>
      <c r="T563" s="2">
        <v>2.81E-2</v>
      </c>
      <c r="U563" s="2">
        <v>1E-3</v>
      </c>
      <c r="V563" s="2">
        <v>0.1603</v>
      </c>
      <c r="W563" s="2">
        <v>0.1153</v>
      </c>
      <c r="X563" s="2">
        <v>0.56269999999999998</v>
      </c>
      <c r="Y563" s="2">
        <v>0.20200000000000001</v>
      </c>
      <c r="Z563" s="2">
        <v>4.0000000000000002E-4</v>
      </c>
      <c r="AA563" s="2">
        <v>0.19370000000000001</v>
      </c>
      <c r="AB563" s="3">
        <v>0</v>
      </c>
      <c r="AC563" s="244">
        <v>254.43</v>
      </c>
      <c r="AD563" s="108">
        <v>55.974600000000002</v>
      </c>
      <c r="AE563" s="108">
        <v>171.24487479000001</v>
      </c>
      <c r="AF563" s="108">
        <f t="shared" si="2236"/>
        <v>16.948790237465463</v>
      </c>
      <c r="AG563" s="108">
        <f t="shared" si="2237"/>
        <v>53.589371116782601</v>
      </c>
      <c r="AH563" s="108">
        <v>8.7973189279166597</v>
      </c>
      <c r="AI563" s="108">
        <v>35.802615972449928</v>
      </c>
      <c r="AJ563" s="108">
        <f t="shared" si="2238"/>
        <v>0.6926016059870439</v>
      </c>
      <c r="AK563" s="108">
        <f t="shared" si="2239"/>
        <v>20.954125444963825</v>
      </c>
      <c r="AL563" s="108">
        <v>26.312470484518329</v>
      </c>
      <c r="AM563" s="245">
        <v>663.0742562098618</v>
      </c>
      <c r="AN563" s="244">
        <v>457.54</v>
      </c>
      <c r="AO563" s="108">
        <v>100.6588</v>
      </c>
      <c r="AP563" s="108">
        <v>307.94866962000003</v>
      </c>
      <c r="AQ563" s="108">
        <f t="shared" si="2240"/>
        <v>30.478911626969886</v>
      </c>
      <c r="AR563" s="108">
        <f t="shared" si="2241"/>
        <v>96.369456670882812</v>
      </c>
      <c r="AS563" s="246">
        <v>34.387668810649998</v>
      </c>
      <c r="AT563" s="247">
        <v>5.2867898796820008</v>
      </c>
      <c r="AU563" s="108">
        <v>65.739065105437447</v>
      </c>
      <c r="AV563" s="108">
        <f t="shared" si="2242"/>
        <v>1.2717222144646876</v>
      </c>
      <c r="AW563" s="108">
        <f t="shared" si="2243"/>
        <v>38.474971156129165</v>
      </c>
      <c r="AX563" s="108">
        <v>48.313710176804378</v>
      </c>
      <c r="AY563" s="245">
        <v>1217.5054964554702</v>
      </c>
      <c r="AZ563" s="248">
        <v>99</v>
      </c>
      <c r="BA563" s="108">
        <v>504.6194999999999</v>
      </c>
      <c r="BB563" s="108">
        <v>52.624595888013594</v>
      </c>
      <c r="BC563" s="109">
        <v>42.099676710410876</v>
      </c>
      <c r="BD563" s="109">
        <v>10.524919177602719</v>
      </c>
      <c r="BE563" s="108">
        <v>19.734226874999997</v>
      </c>
      <c r="BF563" s="109">
        <v>15.787381499999999</v>
      </c>
      <c r="BG563" s="109">
        <v>3.9468453749999988</v>
      </c>
      <c r="BH563" s="108">
        <v>42.119417561699983</v>
      </c>
      <c r="BI563" s="109">
        <f t="shared" si="2244"/>
        <v>24.651147277501025</v>
      </c>
      <c r="BJ563" s="108">
        <f t="shared" si="2245"/>
        <v>0.8148001327310862</v>
      </c>
      <c r="BK563" s="108">
        <v>30.954887016235674</v>
      </c>
      <c r="BL563" s="245">
        <v>780.06315280913896</v>
      </c>
      <c r="BM563" s="244">
        <v>6.15</v>
      </c>
      <c r="BN563" s="108">
        <v>1.353</v>
      </c>
      <c r="BO563" s="108">
        <v>4.13927595</v>
      </c>
      <c r="BP563" s="108">
        <f t="shared" si="2246"/>
        <v>0.40968069787530004</v>
      </c>
      <c r="BQ563" s="108">
        <f t="shared" si="2247"/>
        <v>1.295345015793</v>
      </c>
      <c r="BR563" s="108">
        <v>1.0694393771999999</v>
      </c>
      <c r="BS563" s="108">
        <v>0.92795521888559995</v>
      </c>
      <c r="BT563" s="108">
        <f t="shared" si="2248"/>
        <v>1.7951293709341933E-2</v>
      </c>
      <c r="BU563" s="108">
        <f t="shared" si="2249"/>
        <v>0.54310249504673735</v>
      </c>
      <c r="BV563" s="108">
        <v>0.68198352730428002</v>
      </c>
      <c r="BW563" s="245">
        <v>17.185984888067853</v>
      </c>
      <c r="BX563" s="107">
        <v>0</v>
      </c>
      <c r="BY563" s="108">
        <v>0</v>
      </c>
      <c r="BZ563" s="109">
        <f t="shared" si="2250"/>
        <v>0</v>
      </c>
      <c r="CA563" s="109">
        <f t="shared" si="2251"/>
        <v>0</v>
      </c>
      <c r="CB563" s="108">
        <v>0</v>
      </c>
      <c r="CC563" s="110">
        <v>0</v>
      </c>
      <c r="CD563" s="244">
        <v>0</v>
      </c>
      <c r="CE563" s="108">
        <v>0</v>
      </c>
      <c r="CF563" s="109">
        <f t="shared" si="2252"/>
        <v>0</v>
      </c>
      <c r="CG563" s="109">
        <f t="shared" si="2253"/>
        <v>0</v>
      </c>
      <c r="CH563" s="108">
        <v>0</v>
      </c>
      <c r="CI563" s="245">
        <v>0</v>
      </c>
      <c r="CJ563" s="249">
        <v>778.87974953401226</v>
      </c>
      <c r="CK563" s="250">
        <v>171.35354489748272</v>
      </c>
      <c r="CL563" s="250">
        <v>84.761638076779761</v>
      </c>
      <c r="CM563" s="251">
        <v>55.862209176072284</v>
      </c>
      <c r="CN563" s="252">
        <f t="shared" si="2141"/>
        <v>27.230033862876436</v>
      </c>
      <c r="CO563" s="250">
        <v>524.22735206311563</v>
      </c>
      <c r="CP563" s="252">
        <f t="shared" si="2254"/>
        <v>51.884877943094807</v>
      </c>
      <c r="CQ563" s="250">
        <v>164.05170755463141</v>
      </c>
      <c r="CR563" s="250">
        <v>113.82322677371151</v>
      </c>
      <c r="CS563" s="252">
        <f t="shared" si="2255"/>
        <v>2.2019103219374494</v>
      </c>
      <c r="CT563" s="252">
        <f t="shared" si="2256"/>
        <v>66.617092287396588</v>
      </c>
      <c r="CU563" s="250">
        <f t="shared" si="2142"/>
        <v>1673.0455113451019</v>
      </c>
      <c r="CV563" s="245">
        <f t="shared" si="2257"/>
        <v>2108.0373442948285</v>
      </c>
      <c r="CW563" s="244">
        <v>72.860894999999999</v>
      </c>
      <c r="CX563" s="108">
        <v>5.3188453349999998</v>
      </c>
      <c r="CY563" s="108">
        <f t="shared" si="2258"/>
        <v>0.10289306300557501</v>
      </c>
      <c r="CZ563" s="108">
        <f t="shared" si="2259"/>
        <v>3.1129499715247801</v>
      </c>
      <c r="DA563" s="108">
        <v>3.9089870167499998</v>
      </c>
      <c r="DB563" s="245">
        <v>98.506472822100008</v>
      </c>
      <c r="DC563" s="244">
        <v>2.46123</v>
      </c>
      <c r="DD563" s="108">
        <v>0.17966979</v>
      </c>
      <c r="DE563" s="108">
        <f t="shared" si="2260"/>
        <v>3.47571208755E-3</v>
      </c>
      <c r="DF563" s="108">
        <f t="shared" si="2261"/>
        <v>0.10515497865372</v>
      </c>
      <c r="DG563" s="108">
        <v>0.13204498949999999</v>
      </c>
      <c r="DH563" s="245">
        <v>3.3275337354000003</v>
      </c>
      <c r="DI563" s="107">
        <v>218.17088094866403</v>
      </c>
      <c r="DJ563" s="108">
        <v>47.997593808706085</v>
      </c>
      <c r="DK563" s="108">
        <v>3.6262964261888584</v>
      </c>
      <c r="DL563" s="108">
        <v>146.84056593514117</v>
      </c>
      <c r="DM563" s="108">
        <f t="shared" si="2262"/>
        <v>14.533398172864663</v>
      </c>
      <c r="DN563" s="108">
        <f t="shared" si="2263"/>
        <v>45.952286703743077</v>
      </c>
      <c r="DO563" s="108">
        <v>30.414379609665108</v>
      </c>
      <c r="DP563" s="108">
        <f t="shared" si="2264"/>
        <v>0.58836617354897158</v>
      </c>
      <c r="DQ563" s="108">
        <f t="shared" si="2265"/>
        <v>17.80056312538948</v>
      </c>
      <c r="DR563" s="108">
        <v>22.352485836418264</v>
      </c>
      <c r="DS563" s="110">
        <v>563.2826430777402</v>
      </c>
      <c r="DT563" s="244">
        <v>155.62</v>
      </c>
      <c r="DU563" s="108">
        <v>34.236400000000003</v>
      </c>
      <c r="DV563" s="108">
        <v>104.74050785999999</v>
      </c>
      <c r="DW563" s="108">
        <f t="shared" si="2266"/>
        <v>10.36658702493564</v>
      </c>
      <c r="DX563" s="108">
        <f t="shared" si="2267"/>
        <v>32.777494529708399</v>
      </c>
      <c r="DY563" s="108">
        <v>3.02095133291667</v>
      </c>
      <c r="DZ563" s="108">
        <v>2.0189626998666701</v>
      </c>
      <c r="EA563" s="108"/>
      <c r="EB563" s="108">
        <v>21.873487998173182</v>
      </c>
      <c r="EC563" s="108">
        <f t="shared" si="2268"/>
        <v>0.42314262532466024</v>
      </c>
      <c r="ED563" s="108">
        <f t="shared" si="2269"/>
        <v>12.801852573714822</v>
      </c>
      <c r="EE563" s="108">
        <v>16.075515494547826</v>
      </c>
      <c r="EF563" s="245">
        <v>405.10299046260519</v>
      </c>
      <c r="EG563" s="249">
        <v>453.04316285714242</v>
      </c>
      <c r="EH563" s="250">
        <v>99.669495828571442</v>
      </c>
      <c r="EI563" s="250">
        <v>604.56664116049546</v>
      </c>
      <c r="EJ563" s="250">
        <v>304.92205989048836</v>
      </c>
      <c r="EK563" s="250">
        <f t="shared" si="2270"/>
        <v>30.179355955601196</v>
      </c>
      <c r="EL563" s="250">
        <v>95.42230942212943</v>
      </c>
      <c r="EM563" s="250">
        <v>106.74069926077883</v>
      </c>
      <c r="EN563" s="250">
        <f t="shared" si="2271"/>
        <v>2.0648988271997664</v>
      </c>
      <c r="EO563" s="250">
        <f t="shared" si="2272"/>
        <v>62.471915574957499</v>
      </c>
      <c r="EP563" s="250">
        <v>1568.9420589974766</v>
      </c>
      <c r="EQ563" s="245">
        <v>1976.8669943368204</v>
      </c>
      <c r="ER563" s="244">
        <v>266.83</v>
      </c>
      <c r="ES563" s="108">
        <v>58.702599999999997</v>
      </c>
      <c r="ET563" s="108">
        <v>179.59073198999999</v>
      </c>
      <c r="EU563" s="108">
        <f t="shared" si="2273"/>
        <v>17.774813107978261</v>
      </c>
      <c r="EV563" s="108">
        <f t="shared" si="2274"/>
        <v>56.201123668950601</v>
      </c>
      <c r="EW563" s="108">
        <v>19.546079064699999</v>
      </c>
      <c r="EX563" s="108">
        <v>38.300867006993101</v>
      </c>
      <c r="EY563" s="108">
        <f t="shared" si="2275"/>
        <v>0.74093027225028163</v>
      </c>
      <c r="EZ563" s="108">
        <f t="shared" si="2276"/>
        <v>22.416271831448839</v>
      </c>
      <c r="FA563" s="108">
        <v>28.148513903084702</v>
      </c>
      <c r="FB563" s="245">
        <v>709.34255035773344</v>
      </c>
      <c r="FC563" s="244">
        <v>0.83333333333333293</v>
      </c>
      <c r="FD563" s="108">
        <v>6.0833333333333302E-2</v>
      </c>
      <c r="FE563" s="108">
        <f t="shared" si="2277"/>
        <v>1.1768208333333328E-3</v>
      </c>
      <c r="FF563" s="108">
        <f t="shared" si="2278"/>
        <v>3.5603803333333316E-2</v>
      </c>
      <c r="FG563" s="108">
        <v>4.4708333333333301E-2</v>
      </c>
      <c r="FH563" s="245">
        <v>1.1266499999999995</v>
      </c>
      <c r="FI563" s="244">
        <v>503.26891999999998</v>
      </c>
      <c r="FJ563" s="108">
        <v>36.738631159999997</v>
      </c>
      <c r="FK563" s="108">
        <f t="shared" si="2279"/>
        <v>0.71070881979019995</v>
      </c>
      <c r="FL563" s="108">
        <f t="shared" si="2280"/>
        <v>21.50194518175088</v>
      </c>
      <c r="FM563" s="108">
        <v>27.000499999999999</v>
      </c>
      <c r="FN563" s="245">
        <v>680.40966139199986</v>
      </c>
      <c r="FO563" s="244">
        <v>0</v>
      </c>
      <c r="FP563" s="108">
        <v>0</v>
      </c>
      <c r="FQ563" s="108">
        <f t="shared" si="2281"/>
        <v>0</v>
      </c>
      <c r="FR563" s="108">
        <f t="shared" si="2282"/>
        <v>0</v>
      </c>
      <c r="FS563" s="108">
        <v>0</v>
      </c>
      <c r="FT563" s="110">
        <v>0</v>
      </c>
      <c r="FU563" s="253">
        <f t="shared" si="2143"/>
        <v>3160.609827874579</v>
      </c>
      <c r="FV563" s="254">
        <f t="shared" si="2144"/>
        <v>744.58327002009173</v>
      </c>
      <c r="FW563" s="254">
        <f t="shared" si="2145"/>
        <v>90.403881952969314</v>
      </c>
      <c r="FX563" s="254">
        <f t="shared" si="2146"/>
        <v>504.6194999999999</v>
      </c>
      <c r="FY563" s="254">
        <f t="shared" si="2147"/>
        <v>0</v>
      </c>
      <c r="FZ563" s="254">
        <f t="shared" si="2148"/>
        <v>0</v>
      </c>
      <c r="GA563" s="254">
        <f t="shared" si="2283"/>
        <v>72.860894999999999</v>
      </c>
      <c r="GB563" s="254">
        <f t="shared" si="2284"/>
        <v>2.46123</v>
      </c>
      <c r="GC563" s="254">
        <f t="shared" si="2285"/>
        <v>503.26891999999998</v>
      </c>
      <c r="GD563" s="254">
        <f t="shared" si="2286"/>
        <v>0</v>
      </c>
      <c r="GE563" s="254">
        <f t="shared" si="2149"/>
        <v>1743.6540380987453</v>
      </c>
      <c r="GF563" s="255">
        <f t="shared" si="2150"/>
        <v>665.70409551279806</v>
      </c>
      <c r="GG563" s="255">
        <f t="shared" si="2151"/>
        <v>172.57641476678521</v>
      </c>
      <c r="GH563" s="254">
        <f t="shared" si="2152"/>
        <v>498.03969412612798</v>
      </c>
      <c r="GI563" s="255">
        <f t="shared" si="2153"/>
        <v>355.61376875620908</v>
      </c>
      <c r="GJ563" s="256">
        <f t="shared" si="2154"/>
        <v>9.6345778828699462</v>
      </c>
      <c r="GK563" s="253">
        <f t="shared" si="2287"/>
        <v>7320.501257072513</v>
      </c>
      <c r="GL563" s="257">
        <f t="shared" si="2288"/>
        <v>9223.8315839113657</v>
      </c>
      <c r="GM563" s="221">
        <f t="shared" si="2289"/>
        <v>9223.8315839113657</v>
      </c>
      <c r="GN563" s="222">
        <f t="shared" si="2290"/>
        <v>5269.2288921009194</v>
      </c>
      <c r="GO563" s="222">
        <f t="shared" si="2291"/>
        <v>343.49474199930688</v>
      </c>
      <c r="GP563" s="55">
        <f t="shared" si="2292"/>
        <v>0.57126247852267298</v>
      </c>
      <c r="GQ563" s="56">
        <f t="shared" si="2293"/>
        <v>3.7239919102430963E-2</v>
      </c>
      <c r="GR563" s="258">
        <f t="shared" si="2294"/>
        <v>1.0952852938534694</v>
      </c>
      <c r="GS563" s="227">
        <f t="shared" si="2395"/>
        <v>9223.8315839113657</v>
      </c>
      <c r="GT563" s="222">
        <f t="shared" si="2388"/>
        <v>5269.2288921009194</v>
      </c>
      <c r="GU563" s="222">
        <f t="shared" si="2389"/>
        <v>343.49474199930688</v>
      </c>
      <c r="GV563" s="37">
        <f t="shared" si="2345"/>
        <v>0.57126247852267298</v>
      </c>
      <c r="GW563" s="228">
        <f t="shared" si="2346"/>
        <v>3.7239919102430963E-2</v>
      </c>
      <c r="GX563" s="258">
        <f t="shared" si="2295"/>
        <v>1.0952852938534694</v>
      </c>
      <c r="GY563" s="221">
        <f t="shared" si="2381"/>
        <v>7780.6941748923646</v>
      </c>
      <c r="GZ563" s="222">
        <f t="shared" si="2296"/>
        <v>4725.6370895912287</v>
      </c>
      <c r="HA563" s="222">
        <f t="shared" si="2297"/>
        <v>247.30224676419789</v>
      </c>
      <c r="HB563" s="55">
        <f t="shared" si="2298"/>
        <v>0.60735417475222919</v>
      </c>
      <c r="HC563" s="56">
        <f t="shared" si="2299"/>
        <v>3.1784085224968887E-2</v>
      </c>
      <c r="HD563" s="258">
        <f t="shared" si="2300"/>
        <v>1.100095753985022</v>
      </c>
      <c r="HE563" s="221">
        <f t="shared" si="2301"/>
        <v>8443.7684311022258</v>
      </c>
      <c r="HF563" s="222">
        <f t="shared" si="2302"/>
        <v>5231.3351485059457</v>
      </c>
      <c r="HG563" s="222">
        <f t="shared" si="2303"/>
        <v>269.53040048694805</v>
      </c>
      <c r="HH563" s="55">
        <f t="shared" si="2304"/>
        <v>0.61954981252642694</v>
      </c>
      <c r="HI563" s="56">
        <f t="shared" si="2305"/>
        <v>3.1920629122672933E-2</v>
      </c>
      <c r="HJ563" s="259">
        <f t="shared" si="2306"/>
        <v>1.1020279610739934</v>
      </c>
      <c r="HK563" s="54">
        <f t="shared" si="2156"/>
        <v>2.9454665604586392</v>
      </c>
      <c r="HL563" s="55">
        <f t="shared" si="2157"/>
        <v>2.9454665604586392</v>
      </c>
      <c r="HM563" s="55">
        <f t="shared" si="2158"/>
        <v>2.434291884418057</v>
      </c>
      <c r="HN563" s="56">
        <f t="shared" si="2159"/>
        <v>2.6695525329056418</v>
      </c>
      <c r="HQ563" s="57">
        <f t="shared" si="2160"/>
        <v>401.34766580533062</v>
      </c>
      <c r="HR563" s="58">
        <f t="shared" si="2307"/>
        <v>464.23884503702595</v>
      </c>
      <c r="HS563" s="58">
        <f t="shared" si="2161"/>
        <v>17.641391843452507</v>
      </c>
      <c r="HT563" s="58">
        <f t="shared" si="2308"/>
        <v>20.374043440003302</v>
      </c>
      <c r="HU563" s="58">
        <f t="shared" si="2162"/>
        <v>526.24940969036652</v>
      </c>
      <c r="HV563" s="55">
        <f t="shared" si="2347"/>
        <v>0.76265675251108533</v>
      </c>
      <c r="HW563" s="56">
        <f t="shared" si="2348"/>
        <v>3.3522872460478977E-2</v>
      </c>
      <c r="HX563" s="260">
        <f t="shared" si="2349"/>
        <v>1.1247010060626152</v>
      </c>
      <c r="HY563" s="57">
        <f t="shared" si="2163"/>
        <v>722.70900194895466</v>
      </c>
      <c r="HZ563" s="58">
        <f t="shared" si="2309"/>
        <v>835.95750255435587</v>
      </c>
      <c r="IA563" s="58">
        <f t="shared" si="2164"/>
        <v>37.037423721116575</v>
      </c>
      <c r="IB563" s="58">
        <f t="shared" si="2310"/>
        <v>42.774520655517534</v>
      </c>
      <c r="IC563" s="58">
        <f t="shared" si="2165"/>
        <v>966.2742035360875</v>
      </c>
      <c r="ID563" s="55">
        <f t="shared" si="2350"/>
        <v>0.74793366034630315</v>
      </c>
      <c r="IE563" s="56">
        <f t="shared" si="2351"/>
        <v>3.8330138159104167E-2</v>
      </c>
      <c r="IF563" s="260">
        <f t="shared" si="2352"/>
        <v>1.123138542977111</v>
      </c>
      <c r="IG563" s="57">
        <f t="shared" si="2166"/>
        <v>30.074399678551249</v>
      </c>
      <c r="IH563" s="58">
        <f t="shared" si="2311"/>
        <v>34.787058108180233</v>
      </c>
      <c r="II563" s="58">
        <f t="shared" si="2167"/>
        <v>58.701858343141957</v>
      </c>
      <c r="IJ563" s="58">
        <f t="shared" si="2312"/>
        <v>67.794776200494653</v>
      </c>
      <c r="IK563" s="58">
        <f t="shared" si="2168"/>
        <v>619.09774032471353</v>
      </c>
      <c r="IL563" s="55">
        <f t="shared" si="2169"/>
        <v>4.8577789450139783E-2</v>
      </c>
      <c r="IM563" s="56">
        <f t="shared" si="2170"/>
        <v>9.4818401876823416E-2</v>
      </c>
      <c r="IN563" s="260">
        <f t="shared" si="2171"/>
        <v>1.0222995100575569</v>
      </c>
      <c r="IO563" s="57">
        <f t="shared" si="2172"/>
        <v>9.7459059632244802</v>
      </c>
      <c r="IP563" s="58">
        <f t="shared" si="2313"/>
        <v>11.273089427661757</v>
      </c>
      <c r="IQ563" s="58">
        <f t="shared" si="2173"/>
        <v>0.42763199158464199</v>
      </c>
      <c r="IR563" s="58">
        <f t="shared" si="2314"/>
        <v>0.49387218708110303</v>
      </c>
      <c r="IS563" s="58">
        <f t="shared" si="2174"/>
        <v>13.639670546085599</v>
      </c>
      <c r="IT563" s="55">
        <f t="shared" si="2353"/>
        <v>0.71452649316529304</v>
      </c>
      <c r="IU563" s="56">
        <f t="shared" si="2354"/>
        <v>3.1352076293907745E-2</v>
      </c>
      <c r="IV563" s="260">
        <f t="shared" si="2355"/>
        <v>1.1168227380969278</v>
      </c>
      <c r="IW563" s="57">
        <f t="shared" si="2175"/>
        <v>0</v>
      </c>
      <c r="IX563" s="58">
        <f t="shared" si="2315"/>
        <v>0</v>
      </c>
      <c r="IY563" s="58">
        <f t="shared" si="2176"/>
        <v>0</v>
      </c>
      <c r="IZ563" s="58">
        <f t="shared" si="2316"/>
        <v>0</v>
      </c>
      <c r="JA563" s="58">
        <f t="shared" si="2177"/>
        <v>0</v>
      </c>
      <c r="JB563" s="55"/>
      <c r="JC563" s="56"/>
      <c r="JD563" s="260"/>
      <c r="JE563" s="57">
        <f t="shared" si="2178"/>
        <v>0</v>
      </c>
      <c r="JF563" s="58">
        <f t="shared" si="2317"/>
        <v>0</v>
      </c>
      <c r="JG563" s="58">
        <f t="shared" si="2179"/>
        <v>0</v>
      </c>
      <c r="JH563" s="58">
        <f t="shared" si="2318"/>
        <v>0</v>
      </c>
      <c r="JI563" s="58">
        <f t="shared" si="2180"/>
        <v>0</v>
      </c>
      <c r="JJ563" s="55"/>
      <c r="JK563" s="56"/>
      <c r="JL563" s="260"/>
      <c r="JM563" s="57">
        <f t="shared" si="2181"/>
        <v>1231.6492302387692</v>
      </c>
      <c r="JN563" s="58">
        <f t="shared" si="2319"/>
        <v>1424.6486646171843</v>
      </c>
      <c r="JO563" s="58">
        <f t="shared" si="2182"/>
        <v>81.316822127908694</v>
      </c>
      <c r="JP563" s="58">
        <f t="shared" si="2320"/>
        <v>93.912797875521747</v>
      </c>
      <c r="JQ563" s="58">
        <f t="shared" si="2183"/>
        <v>1673.0455113451021</v>
      </c>
      <c r="JR563" s="55">
        <f t="shared" si="2184"/>
        <v>0.73617198210498336</v>
      </c>
      <c r="JS563" s="56">
        <f t="shared" si="2185"/>
        <v>4.860407058653847E-2</v>
      </c>
      <c r="JT563" s="260">
        <f t="shared" si="2186"/>
        <v>1.1228869201297056</v>
      </c>
      <c r="JU563" s="57">
        <f t="shared" si="2187"/>
        <v>3.7977989652602315</v>
      </c>
      <c r="JV563" s="58">
        <f t="shared" si="2321"/>
        <v>4.3929140631165104</v>
      </c>
      <c r="JW563" s="58">
        <f t="shared" si="2188"/>
        <v>0.10289306300557501</v>
      </c>
      <c r="JX563" s="58">
        <f t="shared" si="2322"/>
        <v>0.11883119846513858</v>
      </c>
      <c r="JY563" s="58">
        <f t="shared" si="2189"/>
        <v>78.179740335000005</v>
      </c>
      <c r="JZ563" s="55">
        <f t="shared" si="2356"/>
        <v>4.857778945013979E-2</v>
      </c>
      <c r="KA563" s="56">
        <f t="shared" si="2357"/>
        <v>1.3161090400745574E-3</v>
      </c>
      <c r="KB563" s="260">
        <f t="shared" si="2358"/>
        <v>1.0078160048971445</v>
      </c>
      <c r="KC563" s="57">
        <f t="shared" si="2190"/>
        <v>0.12828907395753841</v>
      </c>
      <c r="KD563" s="58">
        <f t="shared" si="2323"/>
        <v>0.14839197184668468</v>
      </c>
      <c r="KE563" s="58">
        <f t="shared" si="2191"/>
        <v>3.47571208755E-3</v>
      </c>
      <c r="KF563" s="58">
        <f t="shared" si="2324"/>
        <v>4.0140998899114953E-3</v>
      </c>
      <c r="KG563" s="58">
        <f t="shared" si="2192"/>
        <v>2.6408997900000002</v>
      </c>
      <c r="KH563" s="55">
        <f t="shared" si="2359"/>
        <v>4.8577789450139797E-2</v>
      </c>
      <c r="KI563" s="56">
        <f t="shared" si="2360"/>
        <v>1.3161090400745572E-3</v>
      </c>
      <c r="KJ563" s="260">
        <f t="shared" si="2361"/>
        <v>1.0078160048971445</v>
      </c>
      <c r="KK563" s="57">
        <f t="shared" si="2193"/>
        <v>343.94695154891184</v>
      </c>
      <c r="KL563" s="58">
        <f t="shared" si="2325"/>
        <v>397.84343885662634</v>
      </c>
      <c r="KM563" s="58">
        <f t="shared" si="2194"/>
        <v>15.121764346413634</v>
      </c>
      <c r="KN563" s="58">
        <f t="shared" si="2326"/>
        <v>17.464125643673107</v>
      </c>
      <c r="KO563" s="58">
        <f t="shared" si="2195"/>
        <v>447.0497167283653</v>
      </c>
      <c r="KP563" s="55">
        <f t="shared" si="2196"/>
        <v>0.76937069564882332</v>
      </c>
      <c r="KQ563" s="56">
        <f t="shared" si="2197"/>
        <v>3.3825688241296586E-2</v>
      </c>
      <c r="KR563" s="260">
        <f t="shared" si="2198"/>
        <v>1.1257999871167474</v>
      </c>
      <c r="KS563" s="57">
        <f t="shared" si="2199"/>
        <v>245.46320346617634</v>
      </c>
      <c r="KT563" s="58">
        <f t="shared" si="2327"/>
        <v>283.92728744932617</v>
      </c>
      <c r="KU563" s="58">
        <f t="shared" si="2200"/>
        <v>10.7897296502603</v>
      </c>
      <c r="KV563" s="58">
        <f t="shared" si="2328"/>
        <v>12.461058773085622</v>
      </c>
      <c r="KW563" s="58">
        <f t="shared" si="2201"/>
        <v>321.51030989095653</v>
      </c>
      <c r="KX563" s="55">
        <f t="shared" si="2362"/>
        <v>0.76346915142294403</v>
      </c>
      <c r="KY563" s="56">
        <f t="shared" si="2363"/>
        <v>3.3559513702436934E-2</v>
      </c>
      <c r="KZ563" s="260">
        <f t="shared" si="2364"/>
        <v>1.1248339847004829</v>
      </c>
      <c r="LA563" s="57">
        <f t="shared" si="2202"/>
        <v>745.34361318215997</v>
      </c>
      <c r="LB563" s="58">
        <f t="shared" si="2329"/>
        <v>862.13895736780444</v>
      </c>
      <c r="LC563" s="58">
        <f t="shared" si="2203"/>
        <v>32.244254782800965</v>
      </c>
      <c r="LD563" s="58">
        <f t="shared" si="2330"/>
        <v>37.238889848656839</v>
      </c>
      <c r="LE563" s="58">
        <f t="shared" si="2204"/>
        <v>1568.9420589974766</v>
      </c>
      <c r="LF563" s="55">
        <f t="shared" si="2331"/>
        <v>0.47506127387420544</v>
      </c>
      <c r="LG563" s="56">
        <f t="shared" si="2332"/>
        <v>2.0551590543378268E-2</v>
      </c>
      <c r="LH563" s="260">
        <f t="shared" si="2333"/>
        <v>1.0776255429912573</v>
      </c>
      <c r="LI563" s="57">
        <f t="shared" si="2205"/>
        <v>421.44582251048735</v>
      </c>
      <c r="LJ563" s="58">
        <f t="shared" si="2334"/>
        <v>487.48638289788073</v>
      </c>
      <c r="LK563" s="58">
        <f t="shared" si="2206"/>
        <v>18.515743380228542</v>
      </c>
      <c r="LL563" s="58">
        <f t="shared" si="2335"/>
        <v>21.383832029825946</v>
      </c>
      <c r="LM563" s="58">
        <f t="shared" si="2207"/>
        <v>562.97027806169319</v>
      </c>
      <c r="LN563" s="55">
        <f t="shared" si="2365"/>
        <v>0.74861114153579367</v>
      </c>
      <c r="LO563" s="56">
        <f t="shared" si="2366"/>
        <v>3.2889379957993965E-2</v>
      </c>
      <c r="LP563" s="260">
        <f t="shared" si="2367"/>
        <v>1.1224019308341522</v>
      </c>
      <c r="LQ563" s="57">
        <f t="shared" si="2208"/>
        <v>4.3436640066666643E-2</v>
      </c>
      <c r="LR563" s="58">
        <f t="shared" si="2336"/>
        <v>5.0243161565113312E-2</v>
      </c>
      <c r="LS563" s="58">
        <f t="shared" si="2209"/>
        <v>1.1768208333333328E-3</v>
      </c>
      <c r="LT563" s="58">
        <f t="shared" si="2337"/>
        <v>1.359110380416666E-3</v>
      </c>
      <c r="LU563" s="58">
        <f t="shared" si="2210"/>
        <v>0.89416666666666633</v>
      </c>
      <c r="LV563" s="55">
        <f t="shared" si="2368"/>
        <v>4.857778945013979E-2</v>
      </c>
      <c r="LW563" s="56">
        <f t="shared" si="2369"/>
        <v>1.3161090400745572E-3</v>
      </c>
      <c r="LX563" s="260">
        <f t="shared" si="2370"/>
        <v>1.0078160048971445</v>
      </c>
      <c r="LY563" s="57">
        <f t="shared" si="2211"/>
        <v>26.232373121736074</v>
      </c>
      <c r="LZ563" s="58">
        <f t="shared" si="2338"/>
        <v>30.342985989912119</v>
      </c>
      <c r="MA563" s="58">
        <f t="shared" si="2212"/>
        <v>0.71070881979019995</v>
      </c>
      <c r="MB563" s="58">
        <f t="shared" si="2339"/>
        <v>0.820797615975702</v>
      </c>
      <c r="MC563" s="58">
        <f t="shared" si="2213"/>
        <v>540.00766777142849</v>
      </c>
      <c r="MD563" s="55">
        <f t="shared" si="2371"/>
        <v>4.8577778960056488E-2</v>
      </c>
      <c r="ME563" s="56">
        <f t="shared" si="2372"/>
        <v>1.3161087558686759E-3</v>
      </c>
      <c r="MF563" s="260">
        <f t="shared" si="2373"/>
        <v>1.0078160032093251</v>
      </c>
      <c r="MG563" s="57">
        <f t="shared" si="2214"/>
        <v>0</v>
      </c>
      <c r="MH563" s="58">
        <f t="shared" si="2340"/>
        <v>0</v>
      </c>
      <c r="MI563" s="58">
        <f t="shared" si="2215"/>
        <v>0</v>
      </c>
      <c r="MJ563" s="58">
        <f t="shared" si="2341"/>
        <v>0</v>
      </c>
      <c r="MK563" s="58">
        <f t="shared" si="2216"/>
        <v>0</v>
      </c>
      <c r="ML563" s="55"/>
      <c r="MM563" s="56"/>
      <c r="MN563" s="260"/>
      <c r="MO563" s="59">
        <v>2.6892231430368247</v>
      </c>
      <c r="MP563" s="60">
        <v>2.6892231430368247</v>
      </c>
      <c r="MQ563" s="60">
        <v>2.2128000000000001</v>
      </c>
      <c r="MR563" s="61">
        <v>2.4224000000000001</v>
      </c>
      <c r="MS563" s="59">
        <f t="shared" si="2217"/>
        <v>1.0952852938534694</v>
      </c>
      <c r="MT563" s="60">
        <f t="shared" ref="MT563:MT573" si="2402">GX563</f>
        <v>1.0952852938534694</v>
      </c>
      <c r="MU563" s="60">
        <f t="shared" si="2342"/>
        <v>1.100095753985022</v>
      </c>
      <c r="MV563" s="61">
        <f t="shared" si="2374"/>
        <v>1.1020279610739934</v>
      </c>
      <c r="MW563" s="66">
        <f t="shared" si="2343"/>
        <v>2.9454665604586392</v>
      </c>
      <c r="MX563" s="67">
        <f t="shared" si="2375"/>
        <v>2.9454665604586392</v>
      </c>
      <c r="MY563" s="67">
        <f t="shared" si="2344"/>
        <v>2.434291884418057</v>
      </c>
      <c r="MZ563" s="261">
        <f t="shared" si="2376"/>
        <v>2.6695525329056418</v>
      </c>
      <c r="NA563" s="59">
        <f t="shared" si="2218"/>
        <v>1.0953844680272418</v>
      </c>
      <c r="NB563" s="60">
        <f t="shared" ref="NB563:NB573" si="2403">NF563/J563</f>
        <v>1.0953844680272418</v>
      </c>
      <c r="NC563" s="60">
        <f t="shared" si="2219"/>
        <v>1.1000645167537291</v>
      </c>
      <c r="ND563" s="262">
        <f t="shared" ref="ND563:ND573" si="2404">NH563/L563</f>
        <v>1.102196207704498</v>
      </c>
      <c r="NE563" s="62">
        <f t="shared" si="2220"/>
        <v>2.9457332619419394</v>
      </c>
      <c r="NF563" s="63">
        <f t="shared" ref="NF563:NF573" si="2405">NE563+NQ563+NR563+OB563</f>
        <v>2.9457332619419394</v>
      </c>
      <c r="NG563" s="63">
        <f t="shared" si="2221"/>
        <v>2.4342227626726518</v>
      </c>
      <c r="NH563" s="64">
        <f t="shared" ref="NH563:NH573" si="2406">NG563+NM563</f>
        <v>2.6699600935433758</v>
      </c>
      <c r="NI563" s="238">
        <f t="shared" si="2377"/>
        <v>-2.6670148330021348E-4</v>
      </c>
      <c r="NJ563" s="238">
        <f t="shared" si="2378"/>
        <v>-2.6670148330021348E-4</v>
      </c>
      <c r="NK563" s="238">
        <f t="shared" si="2379"/>
        <v>6.912174540518734E-5</v>
      </c>
      <c r="NL563" s="238">
        <f t="shared" si="2380"/>
        <v>-4.0756063773406126E-4</v>
      </c>
      <c r="NM563" s="239">
        <f t="shared" si="2222"/>
        <v>0.23573733087072415</v>
      </c>
      <c r="NN563" s="240">
        <f t="shared" si="2223"/>
        <v>0.38927981899586672</v>
      </c>
      <c r="NO563" s="240">
        <f>O563*IN563+0.003</f>
        <v>0.27577316839856342</v>
      </c>
      <c r="NP563" s="240">
        <f t="shared" si="2224"/>
        <v>5.4724314166749461E-3</v>
      </c>
      <c r="NQ563" s="240">
        <f t="shared" si="2401"/>
        <v>0</v>
      </c>
      <c r="NR563" s="240">
        <f t="shared" si="2225"/>
        <v>0</v>
      </c>
      <c r="NS563" s="240">
        <f t="shared" si="2226"/>
        <v>0.67126180085353804</v>
      </c>
      <c r="NT563" s="240">
        <f t="shared" si="2227"/>
        <v>2.831962973760976E-2</v>
      </c>
      <c r="NU563" s="240">
        <f t="shared" si="2228"/>
        <v>1.0078160048971445E-3</v>
      </c>
      <c r="NV563" s="240">
        <f t="shared" si="2229"/>
        <v>0.1804657379348146</v>
      </c>
      <c r="NW563" s="240">
        <f t="shared" si="2230"/>
        <v>0.12969335843596569</v>
      </c>
      <c r="NX563" s="240">
        <f t="shared" si="2231"/>
        <v>0.60637989304118045</v>
      </c>
      <c r="NY563" s="240">
        <f t="shared" si="2232"/>
        <v>0.22672519002849875</v>
      </c>
      <c r="NZ563" s="240">
        <f t="shared" si="2233"/>
        <v>4.0312640195885782E-4</v>
      </c>
      <c r="OA563" s="240">
        <f t="shared" si="2234"/>
        <v>0.19521395982164627</v>
      </c>
      <c r="OB563" s="241">
        <f t="shared" si="2235"/>
        <v>0</v>
      </c>
      <c r="OC563" s="4"/>
      <c r="OD563" s="4"/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136"/>
      <c r="OP563" s="13"/>
      <c r="OQ563" s="13"/>
      <c r="OR563" s="13"/>
      <c r="OS563" s="13"/>
      <c r="OT563" s="13"/>
    </row>
    <row r="564" spans="1:410" ht="15" customHeight="1">
      <c r="A564" s="242">
        <v>545</v>
      </c>
      <c r="B564" s="49" t="s">
        <v>614</v>
      </c>
      <c r="C564" s="50">
        <v>4</v>
      </c>
      <c r="D564" s="51">
        <v>2252</v>
      </c>
      <c r="E564" s="52">
        <v>2016.7</v>
      </c>
      <c r="F564" s="52">
        <v>199.3</v>
      </c>
      <c r="G564" s="52">
        <v>36</v>
      </c>
      <c r="H564" s="53"/>
      <c r="I564" s="57">
        <v>3.0772853678988197</v>
      </c>
      <c r="J564" s="58">
        <v>3.0772853678988197</v>
      </c>
      <c r="K564" s="58">
        <v>2.6335000000000006</v>
      </c>
      <c r="L564" s="243">
        <v>2.8819000000000008</v>
      </c>
      <c r="M564" s="1">
        <v>0.24840000000000001</v>
      </c>
      <c r="N564" s="2">
        <v>0.4042</v>
      </c>
      <c r="O564" s="2">
        <v>0.19538536789881908</v>
      </c>
      <c r="P564" s="2">
        <v>1.0800000000000001E-2</v>
      </c>
      <c r="Q564" s="2">
        <v>0</v>
      </c>
      <c r="R564" s="2">
        <v>0</v>
      </c>
      <c r="S564" s="2">
        <v>0.61760000000000004</v>
      </c>
      <c r="T564" s="2">
        <v>6.1800000000000001E-2</v>
      </c>
      <c r="U564" s="2">
        <v>2E-3</v>
      </c>
      <c r="V564" s="2">
        <v>0.18770000000000001</v>
      </c>
      <c r="W564" s="2">
        <v>0.17330000000000001</v>
      </c>
      <c r="X564" s="2">
        <v>0.73140000000000005</v>
      </c>
      <c r="Y564" s="2">
        <v>0.2351</v>
      </c>
      <c r="Z564" s="2">
        <v>5.0000000000000001E-4</v>
      </c>
      <c r="AA564" s="2">
        <v>0.20910000000000001</v>
      </c>
      <c r="AB564" s="3">
        <v>0</v>
      </c>
      <c r="AC564" s="244">
        <v>214.46</v>
      </c>
      <c r="AD564" s="108">
        <v>47.181199999999997</v>
      </c>
      <c r="AE564" s="108">
        <v>144.34294638</v>
      </c>
      <c r="AF564" s="108">
        <f t="shared" si="2236"/>
        <v>14.286198775014121</v>
      </c>
      <c r="AG564" s="108">
        <f t="shared" si="2237"/>
        <v>45.170681640157198</v>
      </c>
      <c r="AH564" s="108">
        <v>7.8497239415416704</v>
      </c>
      <c r="AI564" s="108">
        <v>30.209872559665474</v>
      </c>
      <c r="AJ564" s="108">
        <f t="shared" si="2238"/>
        <v>0.58440998466672867</v>
      </c>
      <c r="AK564" s="108">
        <f t="shared" si="2239"/>
        <v>17.680871693250293</v>
      </c>
      <c r="AL564" s="108">
        <v>22.20218714406036</v>
      </c>
      <c r="AM564" s="245">
        <v>559.49511603032101</v>
      </c>
      <c r="AN564" s="244">
        <v>344.07</v>
      </c>
      <c r="AO564" s="108">
        <v>75.695400000000006</v>
      </c>
      <c r="AP564" s="108">
        <v>231.57734571</v>
      </c>
      <c r="AQ564" s="108">
        <f t="shared" si="2240"/>
        <v>22.920136214301543</v>
      </c>
      <c r="AR564" s="108">
        <f t="shared" si="2241"/>
        <v>72.4698145664874</v>
      </c>
      <c r="AS564" s="246">
        <v>21.976595042300001</v>
      </c>
      <c r="AT564" s="247">
        <v>0</v>
      </c>
      <c r="AU564" s="108">
        <v>49.152311874917899</v>
      </c>
      <c r="AV564" s="108">
        <f t="shared" si="2242"/>
        <v>0.95085147322028685</v>
      </c>
      <c r="AW564" s="108">
        <f t="shared" si="2243"/>
        <v>28.767275266409449</v>
      </c>
      <c r="AX564" s="108">
        <v>36.123582631360897</v>
      </c>
      <c r="AY564" s="245">
        <v>910.31428231029463</v>
      </c>
      <c r="AZ564" s="248">
        <v>50</v>
      </c>
      <c r="BA564" s="108">
        <v>254.85833333333332</v>
      </c>
      <c r="BB564" s="108">
        <v>26.578078731320002</v>
      </c>
      <c r="BC564" s="109">
        <v>21.262462985056004</v>
      </c>
      <c r="BD564" s="109">
        <v>5.3156157462639975</v>
      </c>
      <c r="BE564" s="108">
        <v>9.9667812499999986</v>
      </c>
      <c r="BF564" s="109">
        <v>7.9734249999999989</v>
      </c>
      <c r="BG564" s="109">
        <v>1.9933562499999997</v>
      </c>
      <c r="BH564" s="108">
        <v>21.27243311196969</v>
      </c>
      <c r="BI564" s="109">
        <f t="shared" si="2244"/>
        <v>12.450074382576277</v>
      </c>
      <c r="BJ564" s="108">
        <f t="shared" si="2245"/>
        <v>0.41151521855105366</v>
      </c>
      <c r="BK564" s="108">
        <v>15.633781321331151</v>
      </c>
      <c r="BL564" s="245">
        <v>393.97128929754496</v>
      </c>
      <c r="BM564" s="244">
        <v>8.69</v>
      </c>
      <c r="BN564" s="108">
        <v>1.9117999999999999</v>
      </c>
      <c r="BO564" s="108">
        <v>5.8488305699999996</v>
      </c>
      <c r="BP564" s="108">
        <f t="shared" si="2246"/>
        <v>0.57888215683517996</v>
      </c>
      <c r="BQ564" s="108">
        <f t="shared" si="2247"/>
        <v>1.8303330385757999</v>
      </c>
      <c r="BR564" s="108">
        <v>1.5113619061000001</v>
      </c>
      <c r="BS564" s="108">
        <v>1.3112254507552996</v>
      </c>
      <c r="BT564" s="108">
        <f t="shared" si="2248"/>
        <v>2.5365656344861272E-2</v>
      </c>
      <c r="BU564" s="108">
        <f t="shared" si="2249"/>
        <v>0.76741829711265275</v>
      </c>
      <c r="BV564" s="108">
        <v>0.96366089634276486</v>
      </c>
      <c r="BW564" s="245">
        <v>24.284254587837673</v>
      </c>
      <c r="BX564" s="107">
        <v>0</v>
      </c>
      <c r="BY564" s="108">
        <v>0</v>
      </c>
      <c r="BZ564" s="109">
        <f t="shared" si="2250"/>
        <v>0</v>
      </c>
      <c r="CA564" s="109">
        <f t="shared" si="2251"/>
        <v>0</v>
      </c>
      <c r="CB564" s="108">
        <v>0</v>
      </c>
      <c r="CC564" s="110">
        <v>0</v>
      </c>
      <c r="CD564" s="244">
        <v>0</v>
      </c>
      <c r="CE564" s="108">
        <v>0</v>
      </c>
      <c r="CF564" s="109">
        <f t="shared" si="2252"/>
        <v>0</v>
      </c>
      <c r="CG564" s="109">
        <f t="shared" si="2253"/>
        <v>0</v>
      </c>
      <c r="CH564" s="108">
        <v>0</v>
      </c>
      <c r="CI564" s="245">
        <v>0</v>
      </c>
      <c r="CJ564" s="249">
        <v>513.70735883366183</v>
      </c>
      <c r="CK564" s="250">
        <v>113.01561894340561</v>
      </c>
      <c r="CL564" s="250">
        <v>57.939239433947279</v>
      </c>
      <c r="CM564" s="251">
        <v>35.809821967952281</v>
      </c>
      <c r="CN564" s="252">
        <f t="shared" si="2141"/>
        <v>17.455497718278341</v>
      </c>
      <c r="CO564" s="250">
        <v>345.75227898507262</v>
      </c>
      <c r="CP564" s="252">
        <f t="shared" si="2254"/>
        <v>34.220486060268577</v>
      </c>
      <c r="CQ564" s="250">
        <v>108.19971818558862</v>
      </c>
      <c r="CR564" s="250">
        <v>75.220258222314456</v>
      </c>
      <c r="CS564" s="252">
        <f t="shared" si="2255"/>
        <v>1.4551358953106732</v>
      </c>
      <c r="CT564" s="252">
        <f t="shared" si="2256"/>
        <v>44.024010089257537</v>
      </c>
      <c r="CU564" s="250">
        <f t="shared" si="2142"/>
        <v>1105.6347544184018</v>
      </c>
      <c r="CV564" s="245">
        <f t="shared" si="2257"/>
        <v>1393.0997905671863</v>
      </c>
      <c r="CW564" s="244">
        <v>102.96849</v>
      </c>
      <c r="CX564" s="108">
        <v>7.5166997699999998</v>
      </c>
      <c r="CY564" s="108">
        <f t="shared" si="2258"/>
        <v>0.14541055705065001</v>
      </c>
      <c r="CZ564" s="108">
        <f t="shared" si="2259"/>
        <v>4.3992838409883603</v>
      </c>
      <c r="DA564" s="108">
        <v>5.5242594885000003</v>
      </c>
      <c r="DB564" s="245">
        <v>139.21133911020002</v>
      </c>
      <c r="DC564" s="244">
        <v>3.4782600000000006</v>
      </c>
      <c r="DD564" s="108">
        <v>0.25391298000000001</v>
      </c>
      <c r="DE564" s="108">
        <f t="shared" si="2260"/>
        <v>4.9119465981000004E-3</v>
      </c>
      <c r="DF564" s="108">
        <f t="shared" si="2261"/>
        <v>0.14860714197864</v>
      </c>
      <c r="DG564" s="108">
        <v>0.18660864899999999</v>
      </c>
      <c r="DH564" s="245">
        <v>4.7025379548000004</v>
      </c>
      <c r="DI564" s="107">
        <v>163.71131483964803</v>
      </c>
      <c r="DJ564" s="108">
        <v>36.016489264722566</v>
      </c>
      <c r="DK564" s="108">
        <v>2.729479930552452</v>
      </c>
      <c r="DL564" s="108">
        <v>110.18639158676963</v>
      </c>
      <c r="DM564" s="108">
        <f t="shared" si="2262"/>
        <v>10.905587920908937</v>
      </c>
      <c r="DN564" s="108">
        <f t="shared" si="2263"/>
        <v>34.481729383163689</v>
      </c>
      <c r="DO564" s="108">
        <v>22.822988320383566</v>
      </c>
      <c r="DP564" s="108">
        <f t="shared" si="2264"/>
        <v>0.44151070905782008</v>
      </c>
      <c r="DQ564" s="108">
        <f t="shared" si="2265"/>
        <v>13.357564728294248</v>
      </c>
      <c r="DR564" s="108">
        <v>16.773333197103813</v>
      </c>
      <c r="DS564" s="110">
        <v>422.68799656701611</v>
      </c>
      <c r="DT564" s="244">
        <v>149.76</v>
      </c>
      <c r="DU564" s="108">
        <v>32.947200000000002</v>
      </c>
      <c r="DV564" s="108">
        <v>100.79641728</v>
      </c>
      <c r="DW564" s="108">
        <f t="shared" si="2266"/>
        <v>9.9762246038707207</v>
      </c>
      <c r="DX564" s="108">
        <f t="shared" si="2267"/>
        <v>31.543230823603199</v>
      </c>
      <c r="DY564" s="108">
        <v>2.9046440910000002</v>
      </c>
      <c r="DZ564" s="108">
        <v>2.1316601427333302</v>
      </c>
      <c r="EA564" s="108"/>
      <c r="EB564" s="108">
        <v>21.063414270502534</v>
      </c>
      <c r="EC564" s="108">
        <f t="shared" si="2268"/>
        <v>0.40747174906287154</v>
      </c>
      <c r="ED564" s="108">
        <f t="shared" si="2269"/>
        <v>12.327742343268477</v>
      </c>
      <c r="EE564" s="108">
        <v>15.480166789211793</v>
      </c>
      <c r="EF564" s="245">
        <v>390.10020308813728</v>
      </c>
      <c r="EG564" s="249">
        <v>385.05373333333307</v>
      </c>
      <c r="EH564" s="250">
        <v>84.71182133333329</v>
      </c>
      <c r="EI564" s="250">
        <v>489.42235974441411</v>
      </c>
      <c r="EJ564" s="250">
        <v>259.16157038119979</v>
      </c>
      <c r="EK564" s="250">
        <f t="shared" si="2270"/>
        <v>25.65025726690887</v>
      </c>
      <c r="EL564" s="250">
        <v>81.102021835092657</v>
      </c>
      <c r="EM564" s="250">
        <v>88.939512389836409</v>
      </c>
      <c r="EN564" s="250">
        <f t="shared" si="2271"/>
        <v>1.7205348671813854</v>
      </c>
      <c r="EO564" s="250">
        <f t="shared" si="2272"/>
        <v>52.053450537374779</v>
      </c>
      <c r="EP564" s="250">
        <v>1307.2889971821166</v>
      </c>
      <c r="EQ564" s="245">
        <v>1647.1841364494669</v>
      </c>
      <c r="ER564" s="244">
        <v>198.87</v>
      </c>
      <c r="ES564" s="108">
        <v>43.751399999999997</v>
      </c>
      <c r="ET564" s="108">
        <v>133.85005011000001</v>
      </c>
      <c r="EU564" s="108">
        <f t="shared" si="2273"/>
        <v>13.247674859587143</v>
      </c>
      <c r="EV564" s="108">
        <f t="shared" si="2274"/>
        <v>41.887034681423401</v>
      </c>
      <c r="EW564" s="108">
        <v>15.085558809425001</v>
      </c>
      <c r="EX564" s="108">
        <v>28.583661651118</v>
      </c>
      <c r="EY564" s="108">
        <f t="shared" si="2275"/>
        <v>0.55295093464087774</v>
      </c>
      <c r="EZ564" s="108">
        <f t="shared" si="2276"/>
        <v>16.72910248722653</v>
      </c>
      <c r="FA564" s="108">
        <v>21.007033528527099</v>
      </c>
      <c r="FB564" s="245">
        <v>529.377244918884</v>
      </c>
      <c r="FC564" s="244">
        <v>0.83333333333333293</v>
      </c>
      <c r="FD564" s="108">
        <v>6.0833333333333302E-2</v>
      </c>
      <c r="FE564" s="108">
        <f t="shared" si="2277"/>
        <v>1.1768208333333328E-3</v>
      </c>
      <c r="FF564" s="108">
        <f t="shared" si="2278"/>
        <v>3.5603803333333316E-2</v>
      </c>
      <c r="FG564" s="108">
        <v>4.4708333333333301E-2</v>
      </c>
      <c r="FH564" s="245">
        <v>1.1266499999999995</v>
      </c>
      <c r="FI564" s="244">
        <v>348.27785999999998</v>
      </c>
      <c r="FJ564" s="108">
        <v>25.42428378</v>
      </c>
      <c r="FK564" s="108">
        <f t="shared" si="2279"/>
        <v>0.49183276972410001</v>
      </c>
      <c r="FL564" s="108">
        <f t="shared" si="2280"/>
        <v>14.88001971935304</v>
      </c>
      <c r="FM564" s="108">
        <v>18.684999999999999</v>
      </c>
      <c r="FN564" s="245">
        <v>470.86457253599997</v>
      </c>
      <c r="FO564" s="244">
        <v>0</v>
      </c>
      <c r="FP564" s="108">
        <v>0</v>
      </c>
      <c r="FQ564" s="108">
        <f t="shared" si="2281"/>
        <v>0</v>
      </c>
      <c r="FR564" s="108">
        <f t="shared" si="2282"/>
        <v>0</v>
      </c>
      <c r="FS564" s="108">
        <v>0</v>
      </c>
      <c r="FT564" s="110">
        <v>0</v>
      </c>
      <c r="FU564" s="253">
        <f t="shared" si="2143"/>
        <v>2413.5533365481042</v>
      </c>
      <c r="FV564" s="254">
        <f t="shared" si="2144"/>
        <v>592.23743065333292</v>
      </c>
      <c r="FW564" s="254">
        <f t="shared" si="2145"/>
        <v>46.691385703334348</v>
      </c>
      <c r="FX564" s="254">
        <f t="shared" si="2146"/>
        <v>254.85833333333332</v>
      </c>
      <c r="FY564" s="254">
        <f t="shared" si="2147"/>
        <v>0</v>
      </c>
      <c r="FZ564" s="254">
        <f t="shared" si="2148"/>
        <v>0</v>
      </c>
      <c r="GA564" s="254">
        <f t="shared" si="2283"/>
        <v>102.96849</v>
      </c>
      <c r="GB564" s="254">
        <f t="shared" si="2284"/>
        <v>3.4782600000000006</v>
      </c>
      <c r="GC564" s="254">
        <f t="shared" si="2285"/>
        <v>348.27785999999998</v>
      </c>
      <c r="GD564" s="254">
        <f t="shared" si="2286"/>
        <v>0</v>
      </c>
      <c r="GE564" s="254">
        <f t="shared" si="2149"/>
        <v>1331.5158310030422</v>
      </c>
      <c r="GF564" s="255">
        <f t="shared" si="2150"/>
        <v>508.35516826799227</v>
      </c>
      <c r="GG564" s="255">
        <f t="shared" si="2151"/>
        <v>131.78544785769509</v>
      </c>
      <c r="GH564" s="254">
        <f t="shared" si="2152"/>
        <v>371.83140771479663</v>
      </c>
      <c r="GI564" s="255">
        <f t="shared" si="2153"/>
        <v>265.49764968311683</v>
      </c>
      <c r="GJ564" s="256">
        <f t="shared" si="2154"/>
        <v>7.193078582242741</v>
      </c>
      <c r="GK564" s="253">
        <f t="shared" si="2287"/>
        <v>5465.4123349559441</v>
      </c>
      <c r="GL564" s="257">
        <f t="shared" si="2288"/>
        <v>6886.4195420444894</v>
      </c>
      <c r="GM564" s="221">
        <f t="shared" si="2289"/>
        <v>6886.4195420444894</v>
      </c>
      <c r="GN564" s="222">
        <f t="shared" si="2290"/>
        <v>4016.1317546690084</v>
      </c>
      <c r="GO564" s="222">
        <f t="shared" si="2291"/>
        <v>233.94408930052293</v>
      </c>
      <c r="GP564" s="55">
        <f t="shared" si="2292"/>
        <v>0.58319591627388279</v>
      </c>
      <c r="GQ564" s="56">
        <f t="shared" si="2293"/>
        <v>3.3971803180476559E-2</v>
      </c>
      <c r="GR564" s="258">
        <f t="shared" si="2294"/>
        <v>1.0966490323927733</v>
      </c>
      <c r="GS564" s="227">
        <f t="shared" si="2395"/>
        <v>6886.4195420444894</v>
      </c>
      <c r="GT564" s="222">
        <f t="shared" si="2388"/>
        <v>4016.1317546690084</v>
      </c>
      <c r="GU564" s="222">
        <f t="shared" si="2389"/>
        <v>233.94408930052293</v>
      </c>
      <c r="GV564" s="37">
        <f t="shared" si="2345"/>
        <v>0.58319591627388279</v>
      </c>
      <c r="GW564" s="228">
        <f t="shared" si="2346"/>
        <v>3.3971803180476559E-2</v>
      </c>
      <c r="GX564" s="258">
        <f t="shared" si="2295"/>
        <v>1.0966490323927733</v>
      </c>
      <c r="GY564" s="221">
        <f t="shared" si="2381"/>
        <v>5932.9531367166237</v>
      </c>
      <c r="GZ564" s="222">
        <f t="shared" si="2296"/>
        <v>3570.7101805439984</v>
      </c>
      <c r="HA564" s="222">
        <f t="shared" si="2297"/>
        <v>177.85139422678017</v>
      </c>
      <c r="HB564" s="55">
        <f t="shared" si="2298"/>
        <v>0.60184365159507691</v>
      </c>
      <c r="HC564" s="56">
        <f t="shared" si="2299"/>
        <v>2.9976874943800001E-2</v>
      </c>
      <c r="HD564" s="258">
        <f t="shared" si="2300"/>
        <v>1.0989523181337433</v>
      </c>
      <c r="HE564" s="221">
        <f t="shared" si="2301"/>
        <v>6492.4482527469445</v>
      </c>
      <c r="HF564" s="222">
        <f t="shared" si="2302"/>
        <v>3996.9935003281125</v>
      </c>
      <c r="HG564" s="222">
        <f t="shared" si="2303"/>
        <v>196.58836126397804</v>
      </c>
      <c r="HH564" s="55">
        <f t="shared" si="2304"/>
        <v>0.61563732889776845</v>
      </c>
      <c r="HI564" s="56">
        <f t="shared" si="2305"/>
        <v>3.0279542263706424E-2</v>
      </c>
      <c r="HJ564" s="259">
        <f t="shared" si="2306"/>
        <v>1.1011606705349286</v>
      </c>
      <c r="HK564" s="54">
        <f t="shared" si="2156"/>
        <v>3.3747020211026801</v>
      </c>
      <c r="HL564" s="55">
        <f t="shared" si="2157"/>
        <v>3.3747020211026801</v>
      </c>
      <c r="HM564" s="55">
        <f t="shared" si="2158"/>
        <v>2.8940909298052135</v>
      </c>
      <c r="HN564" s="56">
        <f t="shared" si="2159"/>
        <v>3.1734349364146115</v>
      </c>
      <c r="HQ564" s="57">
        <f t="shared" si="2160"/>
        <v>338.32009506675712</v>
      </c>
      <c r="HR564" s="58">
        <f t="shared" si="2307"/>
        <v>391.33485396371799</v>
      </c>
      <c r="HS564" s="58">
        <f t="shared" si="2161"/>
        <v>14.87060875968085</v>
      </c>
      <c r="HT564" s="58">
        <f t="shared" si="2308"/>
        <v>17.174066056555414</v>
      </c>
      <c r="HU564" s="58">
        <f t="shared" si="2162"/>
        <v>444.04374288120715</v>
      </c>
      <c r="HV564" s="55">
        <f t="shared" si="2347"/>
        <v>0.76190713300348478</v>
      </c>
      <c r="HW564" s="56">
        <f t="shared" si="2348"/>
        <v>3.3489062728802178E-2</v>
      </c>
      <c r="HX564" s="260">
        <f t="shared" si="2349"/>
        <v>1.1245783035583377</v>
      </c>
      <c r="HY564" s="57">
        <f t="shared" si="2163"/>
        <v>543.27464959613417</v>
      </c>
      <c r="HZ564" s="58">
        <f t="shared" si="2309"/>
        <v>628.40578718784843</v>
      </c>
      <c r="IA564" s="58">
        <f t="shared" si="2164"/>
        <v>23.870987687521829</v>
      </c>
      <c r="IB564" s="58">
        <f t="shared" si="2310"/>
        <v>27.568603680318962</v>
      </c>
      <c r="IC564" s="58">
        <f t="shared" si="2165"/>
        <v>722.47165262721796</v>
      </c>
      <c r="ID564" s="55">
        <f t="shared" si="2350"/>
        <v>0.75196673477852538</v>
      </c>
      <c r="IE564" s="56">
        <f t="shared" si="2351"/>
        <v>3.3040725682061907E-2</v>
      </c>
      <c r="IF564" s="260">
        <f t="shared" si="2352"/>
        <v>1.1229511957479466</v>
      </c>
      <c r="IG564" s="57">
        <f t="shared" si="2166"/>
        <v>15.189090746743059</v>
      </c>
      <c r="IH564" s="58">
        <f t="shared" si="2311"/>
        <v>17.569221266757697</v>
      </c>
      <c r="II564" s="58">
        <f t="shared" si="2167"/>
        <v>29.647403203607055</v>
      </c>
      <c r="IJ564" s="58">
        <f t="shared" si="2312"/>
        <v>34.23978595984579</v>
      </c>
      <c r="IK564" s="58">
        <f t="shared" si="2168"/>
        <v>312.67562642662301</v>
      </c>
      <c r="IL564" s="55">
        <f t="shared" si="2169"/>
        <v>4.8577789450139797E-2</v>
      </c>
      <c r="IM564" s="56">
        <f t="shared" si="2170"/>
        <v>9.4818401876823444E-2</v>
      </c>
      <c r="IN564" s="260">
        <f t="shared" si="2171"/>
        <v>1.0222995100575569</v>
      </c>
      <c r="IO564" s="57">
        <f t="shared" si="2172"/>
        <v>13.771056629539911</v>
      </c>
      <c r="IP564" s="58">
        <f t="shared" si="2313"/>
        <v>15.928981203388817</v>
      </c>
      <c r="IQ564" s="58">
        <f t="shared" si="2173"/>
        <v>0.60424781318004128</v>
      </c>
      <c r="IR564" s="58">
        <f t="shared" si="2314"/>
        <v>0.69784579944162972</v>
      </c>
      <c r="IS564" s="58">
        <f t="shared" si="2174"/>
        <v>19.273217926855295</v>
      </c>
      <c r="IT564" s="55">
        <f t="shared" si="2353"/>
        <v>0.71451776666476263</v>
      </c>
      <c r="IU564" s="56">
        <f t="shared" si="2354"/>
        <v>3.1351682706709946E-2</v>
      </c>
      <c r="IV564" s="260">
        <f t="shared" si="2355"/>
        <v>1.1168213096876378</v>
      </c>
      <c r="IW564" s="57">
        <f t="shared" si="2175"/>
        <v>0</v>
      </c>
      <c r="IX564" s="58">
        <f t="shared" si="2315"/>
        <v>0</v>
      </c>
      <c r="IY564" s="58">
        <f t="shared" si="2176"/>
        <v>0</v>
      </c>
      <c r="IZ564" s="58">
        <f t="shared" si="2316"/>
        <v>0</v>
      </c>
      <c r="JA564" s="58">
        <f t="shared" si="2177"/>
        <v>0</v>
      </c>
      <c r="JB564" s="55"/>
      <c r="JC564" s="56"/>
      <c r="JD564" s="260"/>
      <c r="JE564" s="57">
        <f t="shared" si="2178"/>
        <v>0</v>
      </c>
      <c r="JF564" s="58">
        <f t="shared" si="2317"/>
        <v>0</v>
      </c>
      <c r="JG564" s="58">
        <f t="shared" si="2179"/>
        <v>0</v>
      </c>
      <c r="JH564" s="58">
        <f t="shared" si="2318"/>
        <v>0</v>
      </c>
      <c r="JI564" s="58">
        <f t="shared" si="2180"/>
        <v>0</v>
      </c>
      <c r="JJ564" s="55"/>
      <c r="JK564" s="56"/>
      <c r="JL564" s="260"/>
      <c r="JM564" s="57">
        <f t="shared" si="2181"/>
        <v>812.43592627237967</v>
      </c>
      <c r="JN564" s="58">
        <f t="shared" si="2319"/>
        <v>939.74463591926167</v>
      </c>
      <c r="JO564" s="58">
        <f t="shared" si="2182"/>
        <v>53.131119673857597</v>
      </c>
      <c r="JP564" s="58">
        <f t="shared" si="2320"/>
        <v>61.361130111338142</v>
      </c>
      <c r="JQ564" s="58">
        <f t="shared" si="2183"/>
        <v>1105.6347544184018</v>
      </c>
      <c r="JR564" s="55">
        <f t="shared" si="2184"/>
        <v>0.73481402698827625</v>
      </c>
      <c r="JS564" s="56">
        <f t="shared" si="2185"/>
        <v>4.8054856688912802E-2</v>
      </c>
      <c r="JT564" s="260">
        <f t="shared" si="2186"/>
        <v>1.1225890553301754</v>
      </c>
      <c r="JU564" s="57">
        <f t="shared" si="2187"/>
        <v>5.3671262860057993</v>
      </c>
      <c r="JV564" s="58">
        <f t="shared" si="2321"/>
        <v>6.2081549750229081</v>
      </c>
      <c r="JW564" s="58">
        <f t="shared" si="2188"/>
        <v>0.14541055705065001</v>
      </c>
      <c r="JX564" s="58">
        <f t="shared" si="2322"/>
        <v>0.1679346523377957</v>
      </c>
      <c r="JY564" s="58">
        <f t="shared" si="2189"/>
        <v>110.48518977000001</v>
      </c>
      <c r="JZ564" s="55">
        <f t="shared" si="2356"/>
        <v>4.8577789450139797E-2</v>
      </c>
      <c r="KA564" s="56">
        <f t="shared" si="2357"/>
        <v>1.3161090400745574E-3</v>
      </c>
      <c r="KB564" s="260">
        <f t="shared" si="2358"/>
        <v>1.0078160048971445</v>
      </c>
      <c r="KC564" s="57">
        <f t="shared" si="2190"/>
        <v>0.18130071321394078</v>
      </c>
      <c r="KD564" s="58">
        <f t="shared" si="2323"/>
        <v>0.20971053497456532</v>
      </c>
      <c r="KE564" s="58">
        <f t="shared" si="2191"/>
        <v>4.9119465981000004E-3</v>
      </c>
      <c r="KF564" s="58">
        <f t="shared" si="2324"/>
        <v>5.6728071261456904E-3</v>
      </c>
      <c r="KG564" s="58">
        <f t="shared" si="2192"/>
        <v>3.7321729800000001</v>
      </c>
      <c r="KH564" s="55">
        <f t="shared" si="2359"/>
        <v>4.857778945013979E-2</v>
      </c>
      <c r="KI564" s="56">
        <f t="shared" si="2360"/>
        <v>1.3161090400745574E-3</v>
      </c>
      <c r="KJ564" s="260">
        <f t="shared" si="2361"/>
        <v>1.0078160048971445</v>
      </c>
      <c r="KK564" s="57">
        <f t="shared" si="2193"/>
        <v>258.09174292034925</v>
      </c>
      <c r="KL564" s="58">
        <f t="shared" si="2325"/>
        <v>298.53471903596801</v>
      </c>
      <c r="KM564" s="58">
        <f t="shared" si="2194"/>
        <v>11.347098629966757</v>
      </c>
      <c r="KN564" s="58">
        <f t="shared" si="2326"/>
        <v>13.104764207748609</v>
      </c>
      <c r="KO564" s="58">
        <f t="shared" si="2195"/>
        <v>335.46666394207631</v>
      </c>
      <c r="KP564" s="55">
        <f t="shared" si="2196"/>
        <v>0.76935138617801058</v>
      </c>
      <c r="KQ564" s="56">
        <f t="shared" si="2197"/>
        <v>3.382481733542983E-2</v>
      </c>
      <c r="KR564" s="260">
        <f t="shared" si="2198"/>
        <v>1.1257968264193523</v>
      </c>
      <c r="KS564" s="57">
        <f t="shared" si="2199"/>
        <v>236.22978726358343</v>
      </c>
      <c r="KT564" s="58">
        <f t="shared" si="2327"/>
        <v>273.24699492778694</v>
      </c>
      <c r="KU564" s="58">
        <f t="shared" si="2200"/>
        <v>10.383696352933592</v>
      </c>
      <c r="KV564" s="58">
        <f t="shared" si="2328"/>
        <v>11.992130918003006</v>
      </c>
      <c r="KW564" s="58">
        <f t="shared" si="2201"/>
        <v>309.60333578423592</v>
      </c>
      <c r="KX564" s="55">
        <f t="shared" si="2362"/>
        <v>0.76300788770639449</v>
      </c>
      <c r="KY564" s="56">
        <f t="shared" si="2363"/>
        <v>3.3538709544686691E-2</v>
      </c>
      <c r="KZ564" s="260">
        <f t="shared" si="2364"/>
        <v>1.124758482112064</v>
      </c>
      <c r="LA564" s="57">
        <f t="shared" si="2202"/>
        <v>632.21523096107671</v>
      </c>
      <c r="LB564" s="58">
        <f t="shared" si="2329"/>
        <v>731.28335765267752</v>
      </c>
      <c r="LC564" s="58">
        <f t="shared" si="2203"/>
        <v>27.370792134090255</v>
      </c>
      <c r="LD564" s="58">
        <f t="shared" si="2330"/>
        <v>31.610527835660836</v>
      </c>
      <c r="LE564" s="58">
        <f t="shared" si="2204"/>
        <v>1307.2889971821164</v>
      </c>
      <c r="LF564" s="55">
        <f t="shared" si="2331"/>
        <v>0.48360785742389584</v>
      </c>
      <c r="LG564" s="56">
        <f t="shared" si="2332"/>
        <v>2.0937063031271939E-2</v>
      </c>
      <c r="LH564" s="260">
        <f t="shared" si="2333"/>
        <v>1.0790245023218685</v>
      </c>
      <c r="LI564" s="57">
        <f t="shared" si="2205"/>
        <v>314.13308734575293</v>
      </c>
      <c r="LJ564" s="58">
        <f t="shared" si="2334"/>
        <v>363.35774213283241</v>
      </c>
      <c r="LK564" s="58">
        <f t="shared" si="2206"/>
        <v>13.80062579422802</v>
      </c>
      <c r="LL564" s="58">
        <f t="shared" si="2335"/>
        <v>15.938342729753941</v>
      </c>
      <c r="LM564" s="58">
        <f t="shared" si="2207"/>
        <v>420.14067057054285</v>
      </c>
      <c r="LN564" s="55">
        <f t="shared" si="2365"/>
        <v>0.74768549999971745</v>
      </c>
      <c r="LO564" s="56">
        <f t="shared" si="2366"/>
        <v>3.2847631188589861E-2</v>
      </c>
      <c r="LP564" s="260">
        <f t="shared" si="2367"/>
        <v>1.1222504159210682</v>
      </c>
      <c r="LQ564" s="57">
        <f t="shared" si="2208"/>
        <v>4.3436640066666643E-2</v>
      </c>
      <c r="LR564" s="58">
        <f t="shared" si="2336"/>
        <v>5.0243161565113312E-2</v>
      </c>
      <c r="LS564" s="58">
        <f t="shared" si="2209"/>
        <v>1.1768208333333328E-3</v>
      </c>
      <c r="LT564" s="58">
        <f t="shared" si="2337"/>
        <v>1.359110380416666E-3</v>
      </c>
      <c r="LU564" s="58">
        <f t="shared" si="2210"/>
        <v>0.89416666666666633</v>
      </c>
      <c r="LV564" s="55">
        <f t="shared" si="2368"/>
        <v>4.857778945013979E-2</v>
      </c>
      <c r="LW564" s="56">
        <f t="shared" si="2369"/>
        <v>1.3161090400745572E-3</v>
      </c>
      <c r="LX564" s="260">
        <f t="shared" si="2370"/>
        <v>1.0078160048971445</v>
      </c>
      <c r="LY564" s="57">
        <f t="shared" si="2211"/>
        <v>18.15362405761071</v>
      </c>
      <c r="LZ564" s="58">
        <f t="shared" si="2338"/>
        <v>20.998296947438309</v>
      </c>
      <c r="MA564" s="58">
        <f t="shared" si="2212"/>
        <v>0.49183276972410001</v>
      </c>
      <c r="MB564" s="58">
        <f t="shared" si="2339"/>
        <v>0.56801766575436308</v>
      </c>
      <c r="MC564" s="58">
        <f t="shared" si="2213"/>
        <v>373.70204169523811</v>
      </c>
      <c r="MD564" s="55">
        <f t="shared" si="2371"/>
        <v>4.8577802720209305E-2</v>
      </c>
      <c r="ME564" s="56">
        <f t="shared" si="2372"/>
        <v>1.3161093995980894E-3</v>
      </c>
      <c r="MF564" s="260">
        <f t="shared" si="2373"/>
        <v>1.0078160070322546</v>
      </c>
      <c r="MG564" s="57">
        <f t="shared" si="2214"/>
        <v>0</v>
      </c>
      <c r="MH564" s="58">
        <f t="shared" si="2340"/>
        <v>0</v>
      </c>
      <c r="MI564" s="58">
        <f t="shared" si="2215"/>
        <v>0</v>
      </c>
      <c r="MJ564" s="58">
        <f t="shared" si="2341"/>
        <v>0</v>
      </c>
      <c r="MK564" s="58">
        <f t="shared" si="2216"/>
        <v>0</v>
      </c>
      <c r="ML564" s="55"/>
      <c r="MM564" s="56"/>
      <c r="MN564" s="260"/>
      <c r="MO564" s="59">
        <v>3.0772853678988197</v>
      </c>
      <c r="MP564" s="60">
        <v>3.0772853678988197</v>
      </c>
      <c r="MQ564" s="60">
        <v>2.6335000000000006</v>
      </c>
      <c r="MR564" s="61">
        <v>2.8819000000000008</v>
      </c>
      <c r="MS564" s="59">
        <f t="shared" si="2217"/>
        <v>1.0966490323927733</v>
      </c>
      <c r="MT564" s="60">
        <f t="shared" si="2402"/>
        <v>1.0966490323927733</v>
      </c>
      <c r="MU564" s="60">
        <f t="shared" si="2342"/>
        <v>1.0989523181337433</v>
      </c>
      <c r="MV564" s="61">
        <f t="shared" si="2374"/>
        <v>1.1011606705349286</v>
      </c>
      <c r="MW564" s="66">
        <f t="shared" si="2343"/>
        <v>3.3747020211026801</v>
      </c>
      <c r="MX564" s="67">
        <f t="shared" si="2375"/>
        <v>3.3747020211026801</v>
      </c>
      <c r="MY564" s="67">
        <f t="shared" si="2344"/>
        <v>2.8940909298052135</v>
      </c>
      <c r="MZ564" s="261">
        <f t="shared" si="2376"/>
        <v>3.1734349364146115</v>
      </c>
      <c r="NA564" s="59">
        <f t="shared" si="2218"/>
        <v>1.0967999246872671</v>
      </c>
      <c r="NB564" s="60">
        <f t="shared" si="2403"/>
        <v>1.0967999246872671</v>
      </c>
      <c r="NC564" s="60">
        <f t="shared" si="2219"/>
        <v>1.0989476906297262</v>
      </c>
      <c r="ND564" s="262">
        <f t="shared" si="2404"/>
        <v>1.1011568735477548</v>
      </c>
      <c r="NE564" s="62">
        <f t="shared" si="2220"/>
        <v>3.375166359752654</v>
      </c>
      <c r="NF564" s="63">
        <f t="shared" si="2405"/>
        <v>3.375166359752654</v>
      </c>
      <c r="NG564" s="63">
        <f t="shared" si="2221"/>
        <v>2.8940787432733845</v>
      </c>
      <c r="NH564" s="64">
        <f t="shared" si="2406"/>
        <v>3.1734239938772757</v>
      </c>
      <c r="NI564" s="238">
        <f t="shared" si="2377"/>
        <v>-4.643386499738611E-4</v>
      </c>
      <c r="NJ564" s="238">
        <f t="shared" si="2378"/>
        <v>-4.643386499738611E-4</v>
      </c>
      <c r="NK564" s="238">
        <f t="shared" si="2379"/>
        <v>1.2186531828994873E-5</v>
      </c>
      <c r="NL564" s="238">
        <f t="shared" si="2380"/>
        <v>1.094253733580075E-5</v>
      </c>
      <c r="NM564" s="239">
        <f t="shared" si="2222"/>
        <v>0.27934525060389109</v>
      </c>
      <c r="NN564" s="240">
        <f t="shared" si="2223"/>
        <v>0.45389687332132</v>
      </c>
      <c r="NO564" s="240">
        <f>O564*IN564+0.002</f>
        <v>0.20174236587537825</v>
      </c>
      <c r="NP564" s="240">
        <f t="shared" si="2224"/>
        <v>1.206167014462649E-2</v>
      </c>
      <c r="NQ564" s="240">
        <f t="shared" si="2401"/>
        <v>0</v>
      </c>
      <c r="NR564" s="240">
        <f t="shared" si="2225"/>
        <v>0</v>
      </c>
      <c r="NS564" s="240">
        <f t="shared" si="2226"/>
        <v>0.69331100057191641</v>
      </c>
      <c r="NT564" s="240">
        <f t="shared" si="2227"/>
        <v>6.2283029102643529E-2</v>
      </c>
      <c r="NU564" s="240">
        <f t="shared" si="2228"/>
        <v>2.0156320097942889E-3</v>
      </c>
      <c r="NV564" s="240">
        <f t="shared" si="2229"/>
        <v>0.21131206431891245</v>
      </c>
      <c r="NW564" s="240">
        <f t="shared" si="2230"/>
        <v>0.19492064495002071</v>
      </c>
      <c r="NX564" s="240">
        <f t="shared" si="2231"/>
        <v>0.78919852099821475</v>
      </c>
      <c r="NY564" s="240">
        <f t="shared" si="2232"/>
        <v>0.26384107278304314</v>
      </c>
      <c r="NZ564" s="240">
        <f t="shared" si="2233"/>
        <v>5.0390800244857223E-4</v>
      </c>
      <c r="OA564" s="240">
        <f t="shared" si="2234"/>
        <v>0.21073432707044445</v>
      </c>
      <c r="OB564" s="241">
        <f t="shared" si="2235"/>
        <v>0</v>
      </c>
      <c r="OC564" s="4"/>
      <c r="OD564" s="4"/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136"/>
      <c r="OP564" s="13"/>
      <c r="OQ564" s="13"/>
      <c r="OR564" s="13"/>
      <c r="OS564" s="13"/>
      <c r="OT564" s="13"/>
    </row>
    <row r="565" spans="1:410" ht="15" customHeight="1">
      <c r="A565" s="242">
        <v>546</v>
      </c>
      <c r="B565" s="49" t="s">
        <v>615</v>
      </c>
      <c r="C565" s="50">
        <v>2</v>
      </c>
      <c r="D565" s="51">
        <v>293.3</v>
      </c>
      <c r="E565" s="52">
        <v>293.3</v>
      </c>
      <c r="F565" s="52"/>
      <c r="G565" s="52"/>
      <c r="H565" s="53"/>
      <c r="I565" s="57">
        <v>3.3613513451191395</v>
      </c>
      <c r="J565" s="58">
        <v>3.3613513451191395</v>
      </c>
      <c r="K565" s="58">
        <v>2.6867000000000001</v>
      </c>
      <c r="L565" s="243">
        <v>3.0121000000000002</v>
      </c>
      <c r="M565" s="1">
        <v>0.32540000000000002</v>
      </c>
      <c r="N565" s="2">
        <v>0.59660000000000002</v>
      </c>
      <c r="O565" s="2">
        <v>0.34925134511913913</v>
      </c>
      <c r="P565" s="2">
        <v>0</v>
      </c>
      <c r="Q565" s="2">
        <v>0</v>
      </c>
      <c r="R565" s="2">
        <v>0</v>
      </c>
      <c r="S565" s="2">
        <v>0.66890000000000005</v>
      </c>
      <c r="T565" s="2">
        <v>0</v>
      </c>
      <c r="U565" s="2">
        <v>0</v>
      </c>
      <c r="V565" s="2">
        <v>0.17319999999999999</v>
      </c>
      <c r="W565" s="2">
        <v>4.9399999999999999E-2</v>
      </c>
      <c r="X565" s="2">
        <v>0.84260000000000002</v>
      </c>
      <c r="Y565" s="2">
        <v>8.1100000000000005E-2</v>
      </c>
      <c r="Z565" s="2">
        <v>3.8E-3</v>
      </c>
      <c r="AA565" s="2">
        <v>0.27110000000000001</v>
      </c>
      <c r="AB565" s="3">
        <v>0</v>
      </c>
      <c r="AC565" s="244">
        <v>36.58</v>
      </c>
      <c r="AD565" s="108">
        <v>8.0475999999999992</v>
      </c>
      <c r="AE565" s="108">
        <v>24.62027874</v>
      </c>
      <c r="AF565" s="108">
        <f t="shared" si="2236"/>
        <v>2.4367674680127602</v>
      </c>
      <c r="AG565" s="108">
        <f t="shared" si="2237"/>
        <v>7.7046700288955998</v>
      </c>
      <c r="AH565" s="108">
        <v>1.35266300270833</v>
      </c>
      <c r="AI565" s="108">
        <v>5.1538395516862519</v>
      </c>
      <c r="AJ565" s="108">
        <f t="shared" si="2238"/>
        <v>9.9701026127370543E-2</v>
      </c>
      <c r="AK565" s="108">
        <f t="shared" si="2239"/>
        <v>3.0163773667363092</v>
      </c>
      <c r="AL565" s="108">
        <v>3.7877190647197292</v>
      </c>
      <c r="AM565" s="245">
        <v>95.450520430937161</v>
      </c>
      <c r="AN565" s="244">
        <v>66.14</v>
      </c>
      <c r="AO565" s="108">
        <v>14.550800000000001</v>
      </c>
      <c r="AP565" s="108">
        <v>44.515725420000003</v>
      </c>
      <c r="AQ565" s="108">
        <f t="shared" si="2240"/>
        <v>4.4058994077190805</v>
      </c>
      <c r="AR565" s="108">
        <f t="shared" si="2241"/>
        <v>13.9307511129348</v>
      </c>
      <c r="AS565" s="246">
        <v>4.2246478947000004</v>
      </c>
      <c r="AT565" s="247">
        <v>0</v>
      </c>
      <c r="AU565" s="108">
        <v>9.4484756519730997</v>
      </c>
      <c r="AV565" s="108">
        <f t="shared" si="2242"/>
        <v>0.18278076148741962</v>
      </c>
      <c r="AW565" s="108">
        <f t="shared" si="2243"/>
        <v>5.5298904478789925</v>
      </c>
      <c r="AX565" s="108">
        <v>6.9439824483336556</v>
      </c>
      <c r="AY565" s="245">
        <v>174.98835769800812</v>
      </c>
      <c r="AZ565" s="248">
        <v>13</v>
      </c>
      <c r="BA565" s="108">
        <v>66.263166666666663</v>
      </c>
      <c r="BB565" s="108">
        <v>6.9103004701432003</v>
      </c>
      <c r="BC565" s="109">
        <v>5.5282403761145602</v>
      </c>
      <c r="BD565" s="109">
        <v>1.3820600940286401</v>
      </c>
      <c r="BE565" s="108">
        <v>2.5913631249999995</v>
      </c>
      <c r="BF565" s="109">
        <v>2.0730904999999997</v>
      </c>
      <c r="BG565" s="109">
        <v>0.51827262499999982</v>
      </c>
      <c r="BH565" s="108">
        <v>5.53083260911212</v>
      </c>
      <c r="BI565" s="109">
        <f t="shared" si="2244"/>
        <v>3.2370193394698323</v>
      </c>
      <c r="BJ565" s="108">
        <f t="shared" si="2245"/>
        <v>0.10699395682327396</v>
      </c>
      <c r="BK565" s="108">
        <v>4.0647831435460997</v>
      </c>
      <c r="BL565" s="245">
        <v>102.43253521736169</v>
      </c>
      <c r="BM565" s="244">
        <v>0</v>
      </c>
      <c r="BN565" s="108">
        <v>0</v>
      </c>
      <c r="BO565" s="108">
        <v>0</v>
      </c>
      <c r="BP565" s="108">
        <f t="shared" si="2246"/>
        <v>0</v>
      </c>
      <c r="BQ565" s="108">
        <f t="shared" si="2247"/>
        <v>0</v>
      </c>
      <c r="BR565" s="108">
        <v>0</v>
      </c>
      <c r="BS565" s="108">
        <v>0</v>
      </c>
      <c r="BT565" s="108">
        <f t="shared" si="2248"/>
        <v>0</v>
      </c>
      <c r="BU565" s="108">
        <f t="shared" si="2249"/>
        <v>0</v>
      </c>
      <c r="BV565" s="108">
        <v>0</v>
      </c>
      <c r="BW565" s="245">
        <v>0</v>
      </c>
      <c r="BX565" s="107">
        <v>0</v>
      </c>
      <c r="BY565" s="108">
        <v>0</v>
      </c>
      <c r="BZ565" s="109">
        <f t="shared" si="2250"/>
        <v>0</v>
      </c>
      <c r="CA565" s="109">
        <f t="shared" si="2251"/>
        <v>0</v>
      </c>
      <c r="CB565" s="108">
        <v>0</v>
      </c>
      <c r="CC565" s="110">
        <v>0</v>
      </c>
      <c r="CD565" s="244">
        <v>0</v>
      </c>
      <c r="CE565" s="108">
        <v>0</v>
      </c>
      <c r="CF565" s="109">
        <f t="shared" si="2252"/>
        <v>0</v>
      </c>
      <c r="CG565" s="109">
        <f t="shared" si="2253"/>
        <v>0</v>
      </c>
      <c r="CH565" s="108">
        <v>0</v>
      </c>
      <c r="CI565" s="245">
        <v>0</v>
      </c>
      <c r="CJ565" s="249">
        <v>71.751732835662978</v>
      </c>
      <c r="CK565" s="250">
        <v>15.785381223845853</v>
      </c>
      <c r="CL565" s="250">
        <v>9.0456673947294917</v>
      </c>
      <c r="CM565" s="251">
        <v>4.6638635804619915</v>
      </c>
      <c r="CN565" s="252">
        <f t="shared" si="2141"/>
        <v>2.2734003022961975</v>
      </c>
      <c r="CO565" s="250">
        <v>48.292719040241479</v>
      </c>
      <c r="CP565" s="252">
        <f t="shared" si="2254"/>
        <v>4.7797235742888606</v>
      </c>
      <c r="CQ565" s="250">
        <v>15.112723496453169</v>
      </c>
      <c r="CR565" s="250">
        <v>10.575911536097028</v>
      </c>
      <c r="CS565" s="252">
        <f t="shared" si="2255"/>
        <v>0.20459100866579702</v>
      </c>
      <c r="CT565" s="252">
        <f t="shared" si="2256"/>
        <v>6.1897425929084351</v>
      </c>
      <c r="CU565" s="250">
        <f t="shared" si="2142"/>
        <v>155.45141203057685</v>
      </c>
      <c r="CV565" s="245">
        <f t="shared" si="2257"/>
        <v>195.86877915852685</v>
      </c>
      <c r="CW565" s="244">
        <v>0</v>
      </c>
      <c r="CX565" s="108">
        <v>0</v>
      </c>
      <c r="CY565" s="108">
        <f t="shared" si="2258"/>
        <v>0</v>
      </c>
      <c r="CZ565" s="108">
        <f t="shared" si="2259"/>
        <v>0</v>
      </c>
      <c r="DA565" s="108">
        <v>0</v>
      </c>
      <c r="DB565" s="245">
        <v>0</v>
      </c>
      <c r="DC565" s="244">
        <v>0</v>
      </c>
      <c r="DD565" s="108">
        <v>0</v>
      </c>
      <c r="DE565" s="108">
        <f t="shared" si="2260"/>
        <v>0</v>
      </c>
      <c r="DF565" s="108">
        <f t="shared" si="2261"/>
        <v>0</v>
      </c>
      <c r="DG565" s="108">
        <v>0</v>
      </c>
      <c r="DH565" s="245">
        <v>0</v>
      </c>
      <c r="DI565" s="107">
        <v>19.676131088188001</v>
      </c>
      <c r="DJ565" s="108">
        <v>4.32874883940136</v>
      </c>
      <c r="DK565" s="108">
        <v>0.32866579241462318</v>
      </c>
      <c r="DL565" s="108">
        <v>13.243079057298198</v>
      </c>
      <c r="DM565" s="108">
        <f t="shared" si="2262"/>
        <v>1.310720506617032</v>
      </c>
      <c r="DN565" s="108">
        <f t="shared" si="2263"/>
        <v>4.1442891601908984</v>
      </c>
      <c r="DO565" s="108">
        <v>2.7430936087430595</v>
      </c>
      <c r="DP565" s="108">
        <f t="shared" si="2264"/>
        <v>5.3065145861134491E-2</v>
      </c>
      <c r="DQ565" s="108">
        <f t="shared" si="2265"/>
        <v>1.6054449102018329</v>
      </c>
      <c r="DR565" s="108">
        <v>2.015985919302262</v>
      </c>
      <c r="DS565" s="110">
        <v>50.802845166417008</v>
      </c>
      <c r="DT565" s="244">
        <v>5.6</v>
      </c>
      <c r="DU565" s="108">
        <v>1.232</v>
      </c>
      <c r="DV565" s="108">
        <v>3.7690967999999998</v>
      </c>
      <c r="DW565" s="108">
        <f t="shared" si="2266"/>
        <v>0.37304258668320001</v>
      </c>
      <c r="DX565" s="108">
        <f t="shared" si="2267"/>
        <v>1.1795011525919998</v>
      </c>
      <c r="DY565" s="108">
        <v>0.11581476241666699</v>
      </c>
      <c r="DZ565" s="108">
        <v>0</v>
      </c>
      <c r="EA565" s="108"/>
      <c r="EB565" s="108">
        <v>0.78233454405641656</v>
      </c>
      <c r="EC565" s="108">
        <f t="shared" si="2268"/>
        <v>1.5134261754771379E-2</v>
      </c>
      <c r="ED565" s="108">
        <f t="shared" si="2269"/>
        <v>0.45787537393081079</v>
      </c>
      <c r="EE565" s="108">
        <v>0.57496230532365422</v>
      </c>
      <c r="EF565" s="245">
        <v>14.489050094156084</v>
      </c>
      <c r="EG565" s="249">
        <v>56.604777777777763</v>
      </c>
      <c r="EH565" s="250">
        <v>12.453051111111108</v>
      </c>
      <c r="EI565" s="250">
        <v>75.64533765448617</v>
      </c>
      <c r="EJ565" s="250">
        <v>38.098015497666658</v>
      </c>
      <c r="EK565" s="250">
        <f t="shared" si="2270"/>
        <v>3.77071298586606</v>
      </c>
      <c r="EL565" s="250">
        <v>11.922392969839803</v>
      </c>
      <c r="EM565" s="250">
        <v>13.344486288996048</v>
      </c>
      <c r="EN565" s="250">
        <f t="shared" si="2271"/>
        <v>0.25814908726062857</v>
      </c>
      <c r="EO565" s="250">
        <f t="shared" si="2272"/>
        <v>7.8101008013881392</v>
      </c>
      <c r="EP565" s="250">
        <v>196.14566833003778</v>
      </c>
      <c r="EQ565" s="245">
        <v>247.14354209584758</v>
      </c>
      <c r="ER565" s="244">
        <v>8.99</v>
      </c>
      <c r="ES565" s="108">
        <v>1.9778</v>
      </c>
      <c r="ET565" s="108">
        <v>6.05074647</v>
      </c>
      <c r="EU565" s="108">
        <f t="shared" si="2273"/>
        <v>0.59886658112178004</v>
      </c>
      <c r="EV565" s="108">
        <f t="shared" si="2274"/>
        <v>1.8935206003217999</v>
      </c>
      <c r="EW565" s="108">
        <v>0.57413260695000001</v>
      </c>
      <c r="EX565" s="108">
        <v>1.28426557261735</v>
      </c>
      <c r="EY565" s="108">
        <f t="shared" si="2275"/>
        <v>2.4844117502282638E-2</v>
      </c>
      <c r="EZ565" s="108">
        <f t="shared" si="2276"/>
        <v>0.75163954315461123</v>
      </c>
      <c r="FA565" s="108">
        <v>0.94384723247836699</v>
      </c>
      <c r="FB565" s="245">
        <v>23.784950258454856</v>
      </c>
      <c r="FC565" s="244">
        <v>0.83333333333333293</v>
      </c>
      <c r="FD565" s="108">
        <v>6.0833333333333302E-2</v>
      </c>
      <c r="FE565" s="108">
        <f t="shared" si="2277"/>
        <v>1.1768208333333328E-3</v>
      </c>
      <c r="FF565" s="108">
        <f t="shared" si="2278"/>
        <v>3.5603803333333316E-2</v>
      </c>
      <c r="FG565" s="108">
        <v>4.4708333333333301E-2</v>
      </c>
      <c r="FH565" s="245">
        <v>1.1266499999999995</v>
      </c>
      <c r="FI565" s="244">
        <v>58.816333333333397</v>
      </c>
      <c r="FJ565" s="108">
        <v>4.2935923333333399</v>
      </c>
      <c r="FK565" s="108">
        <f t="shared" si="2279"/>
        <v>8.3059543688333459E-2</v>
      </c>
      <c r="FL565" s="108">
        <f t="shared" si="2280"/>
        <v>2.5129021977453374</v>
      </c>
      <c r="FM565" s="108">
        <v>3.1555</v>
      </c>
      <c r="FN565" s="245">
        <v>79.518510800000087</v>
      </c>
      <c r="FO565" s="244">
        <v>0</v>
      </c>
      <c r="FP565" s="108">
        <v>0</v>
      </c>
      <c r="FQ565" s="108">
        <f t="shared" si="2281"/>
        <v>0</v>
      </c>
      <c r="FR565" s="108">
        <f t="shared" si="2282"/>
        <v>0</v>
      </c>
      <c r="FS565" s="108">
        <v>0</v>
      </c>
      <c r="FT565" s="110">
        <v>0</v>
      </c>
      <c r="FU565" s="253">
        <f t="shared" si="2143"/>
        <v>323.71802287598706</v>
      </c>
      <c r="FV565" s="254">
        <f t="shared" si="2144"/>
        <v>91.747194858471062</v>
      </c>
      <c r="FW565" s="254">
        <f t="shared" si="2145"/>
        <v>9.874731178410757</v>
      </c>
      <c r="FX565" s="254">
        <f t="shared" si="2146"/>
        <v>66.263166666666663</v>
      </c>
      <c r="FY565" s="254">
        <f t="shared" si="2147"/>
        <v>0</v>
      </c>
      <c r="FZ565" s="254">
        <f t="shared" si="2148"/>
        <v>0</v>
      </c>
      <c r="GA565" s="254">
        <f t="shared" si="2283"/>
        <v>0</v>
      </c>
      <c r="GB565" s="254">
        <f t="shared" si="2284"/>
        <v>0</v>
      </c>
      <c r="GC565" s="254">
        <f t="shared" si="2285"/>
        <v>58.816333333333397</v>
      </c>
      <c r="GD565" s="254">
        <f t="shared" si="2286"/>
        <v>0</v>
      </c>
      <c r="GE565" s="254">
        <f t="shared" si="2149"/>
        <v>178.58966102520634</v>
      </c>
      <c r="GF565" s="255">
        <f t="shared" si="2150"/>
        <v>68.183175195898258</v>
      </c>
      <c r="GG565" s="255">
        <f t="shared" si="2151"/>
        <v>17.675733110308773</v>
      </c>
      <c r="GH565" s="254">
        <f t="shared" si="2152"/>
        <v>53.217665029948051</v>
      </c>
      <c r="GI565" s="255">
        <f t="shared" si="2153"/>
        <v>37.998847579632113</v>
      </c>
      <c r="GJ565" s="256">
        <f t="shared" si="2154"/>
        <v>1.0294957300043452</v>
      </c>
      <c r="GK565" s="253">
        <f t="shared" si="2287"/>
        <v>782.22677496802328</v>
      </c>
      <c r="GL565" s="257">
        <f t="shared" si="2288"/>
        <v>985.60573645970931</v>
      </c>
      <c r="GM565" s="221">
        <f t="shared" si="2289"/>
        <v>985.60573645970931</v>
      </c>
      <c r="GN565" s="222">
        <f t="shared" si="2290"/>
        <v>541.67405752091202</v>
      </c>
      <c r="GO565" s="222">
        <f t="shared" si="2291"/>
        <v>36.010749623592091</v>
      </c>
      <c r="GP565" s="55">
        <f t="shared" si="2292"/>
        <v>0.54958492780957469</v>
      </c>
      <c r="GQ565" s="56">
        <f t="shared" si="2293"/>
        <v>3.6536668052422783E-2</v>
      </c>
      <c r="GR565" s="258">
        <f t="shared" si="2294"/>
        <v>1.0917794880690805</v>
      </c>
      <c r="GS565" s="227">
        <f t="shared" si="2395"/>
        <v>985.60573645970931</v>
      </c>
      <c r="GT565" s="222">
        <f t="shared" si="2388"/>
        <v>541.67405752091202</v>
      </c>
      <c r="GU565" s="222">
        <f t="shared" si="2389"/>
        <v>36.010749623592091</v>
      </c>
      <c r="GV565" s="37">
        <f t="shared" si="2345"/>
        <v>0.54958492780957469</v>
      </c>
      <c r="GW565" s="228">
        <f t="shared" si="2346"/>
        <v>3.6536668052422783E-2</v>
      </c>
      <c r="GX565" s="258">
        <f t="shared" si="2295"/>
        <v>1.0917794880690805</v>
      </c>
      <c r="GY565" s="221">
        <f t="shared" si="2381"/>
        <v>787.72268081141056</v>
      </c>
      <c r="GZ565" s="222">
        <f t="shared" si="2296"/>
        <v>463.9869413357136</v>
      </c>
      <c r="HA565" s="222">
        <f t="shared" si="2297"/>
        <v>23.102310031473856</v>
      </c>
      <c r="HB565" s="55">
        <f t="shared" si="2298"/>
        <v>0.58902320910421668</v>
      </c>
      <c r="HC565" s="56">
        <f t="shared" si="2299"/>
        <v>2.9327973656511741E-2</v>
      </c>
      <c r="HD565" s="258">
        <f t="shared" si="2300"/>
        <v>1.0968428399860246</v>
      </c>
      <c r="HE565" s="221">
        <f t="shared" si="2301"/>
        <v>883.17320124234766</v>
      </c>
      <c r="HF565" s="222">
        <f t="shared" si="2302"/>
        <v>536.69811139227897</v>
      </c>
      <c r="HG565" s="222">
        <f t="shared" si="2303"/>
        <v>26.298260334090422</v>
      </c>
      <c r="HH565" s="55">
        <f t="shared" si="2304"/>
        <v>0.60769293116832923</v>
      </c>
      <c r="HI565" s="56">
        <f t="shared" si="2305"/>
        <v>2.9777013497575583E-2</v>
      </c>
      <c r="HJ565" s="259">
        <f t="shared" si="2306"/>
        <v>1.0998379417048516</v>
      </c>
      <c r="HK565" s="54">
        <f t="shared" si="2156"/>
        <v>3.6698544507944892</v>
      </c>
      <c r="HL565" s="55">
        <f t="shared" si="2157"/>
        <v>3.6698544507944892</v>
      </c>
      <c r="HM565" s="55">
        <f t="shared" si="2158"/>
        <v>2.9468876581904526</v>
      </c>
      <c r="HN565" s="56">
        <f t="shared" si="2159"/>
        <v>3.3128218642091838</v>
      </c>
      <c r="HQ565" s="57">
        <f t="shared" si="2160"/>
        <v>57.707277822670932</v>
      </c>
      <c r="HR565" s="58">
        <f t="shared" si="2307"/>
        <v>66.750008257483472</v>
      </c>
      <c r="HS565" s="58">
        <f t="shared" si="2161"/>
        <v>2.5364684941401308</v>
      </c>
      <c r="HT565" s="58">
        <f t="shared" si="2308"/>
        <v>2.929367463882437</v>
      </c>
      <c r="HU565" s="58">
        <f t="shared" si="2162"/>
        <v>75.754381294394577</v>
      </c>
      <c r="HV565" s="55">
        <f t="shared" si="2347"/>
        <v>0.7617681886729496</v>
      </c>
      <c r="HW565" s="56">
        <f t="shared" si="2348"/>
        <v>3.3482795988828383E-2</v>
      </c>
      <c r="HX565" s="260">
        <f t="shared" si="2349"/>
        <v>1.1245555602637207</v>
      </c>
      <c r="HY565" s="57">
        <f t="shared" si="2163"/>
        <v>104.43278270419283</v>
      </c>
      <c r="HZ565" s="58">
        <f t="shared" si="2309"/>
        <v>120.79739975393986</v>
      </c>
      <c r="IA565" s="58">
        <f t="shared" si="2164"/>
        <v>4.5886801692065005</v>
      </c>
      <c r="IB565" s="58">
        <f t="shared" si="2310"/>
        <v>5.2994667274165872</v>
      </c>
      <c r="IC565" s="58">
        <f t="shared" si="2165"/>
        <v>138.8796489666731</v>
      </c>
      <c r="ID565" s="55">
        <f t="shared" si="2350"/>
        <v>0.75196606184721515</v>
      </c>
      <c r="IE565" s="56">
        <f t="shared" si="2351"/>
        <v>3.3040695331161475E-2</v>
      </c>
      <c r="IF565" s="260">
        <f t="shared" si="2352"/>
        <v>1.1229510855982554</v>
      </c>
      <c r="IG565" s="57">
        <f t="shared" si="2166"/>
        <v>3.9491635941531955</v>
      </c>
      <c r="IH565" s="58">
        <f t="shared" si="2311"/>
        <v>4.5679975293570019</v>
      </c>
      <c r="II565" s="58">
        <f t="shared" si="2167"/>
        <v>7.7083248329378335</v>
      </c>
      <c r="IJ565" s="58">
        <f t="shared" si="2312"/>
        <v>8.9023443495599039</v>
      </c>
      <c r="IK565" s="58">
        <f t="shared" si="2168"/>
        <v>81.295662870921973</v>
      </c>
      <c r="IL565" s="55">
        <f t="shared" si="2169"/>
        <v>4.8577789450139804E-2</v>
      </c>
      <c r="IM565" s="56">
        <f t="shared" si="2170"/>
        <v>9.4818401876823444E-2</v>
      </c>
      <c r="IN565" s="260">
        <f t="shared" si="2171"/>
        <v>1.0222995100575569</v>
      </c>
      <c r="IO565" s="57">
        <f t="shared" si="2172"/>
        <v>0</v>
      </c>
      <c r="IP565" s="58">
        <f t="shared" si="2313"/>
        <v>0</v>
      </c>
      <c r="IQ565" s="58">
        <f t="shared" si="2173"/>
        <v>0</v>
      </c>
      <c r="IR565" s="58">
        <f t="shared" si="2314"/>
        <v>0</v>
      </c>
      <c r="IS565" s="58">
        <f t="shared" si="2174"/>
        <v>0</v>
      </c>
      <c r="IT565" s="55"/>
      <c r="IU565" s="56"/>
      <c r="IV565" s="260"/>
      <c r="IW565" s="57">
        <f t="shared" si="2175"/>
        <v>0</v>
      </c>
      <c r="IX565" s="58">
        <f t="shared" si="2315"/>
        <v>0</v>
      </c>
      <c r="IY565" s="58">
        <f t="shared" si="2176"/>
        <v>0</v>
      </c>
      <c r="IZ565" s="58">
        <f t="shared" si="2316"/>
        <v>0</v>
      </c>
      <c r="JA565" s="58">
        <f t="shared" si="2177"/>
        <v>0</v>
      </c>
      <c r="JB565" s="55"/>
      <c r="JC565" s="56"/>
      <c r="JD565" s="260"/>
      <c r="JE565" s="57">
        <f t="shared" si="2178"/>
        <v>0</v>
      </c>
      <c r="JF565" s="58">
        <f t="shared" si="2317"/>
        <v>0</v>
      </c>
      <c r="JG565" s="58">
        <f t="shared" si="2179"/>
        <v>0</v>
      </c>
      <c r="JH565" s="58">
        <f t="shared" si="2318"/>
        <v>0</v>
      </c>
      <c r="JI565" s="58">
        <f t="shared" si="2180"/>
        <v>0</v>
      </c>
      <c r="JJ565" s="55"/>
      <c r="JK565" s="56"/>
      <c r="JL565" s="260"/>
      <c r="JM565" s="57">
        <f t="shared" si="2181"/>
        <v>113.52612268852999</v>
      </c>
      <c r="JN565" s="58">
        <f t="shared" si="2319"/>
        <v>131.31566611382266</v>
      </c>
      <c r="JO565" s="58">
        <f t="shared" si="2182"/>
        <v>7.2577148852508548</v>
      </c>
      <c r="JP565" s="58">
        <f t="shared" si="2320"/>
        <v>8.381934920976212</v>
      </c>
      <c r="JQ565" s="58">
        <f t="shared" si="2183"/>
        <v>155.45141203057688</v>
      </c>
      <c r="JR565" s="55">
        <f t="shared" si="2184"/>
        <v>0.73029972005786414</v>
      </c>
      <c r="JS565" s="56">
        <f t="shared" si="2185"/>
        <v>4.6687995885320625E-2</v>
      </c>
      <c r="JT565" s="260">
        <f t="shared" si="2186"/>
        <v>1.1216699366957035</v>
      </c>
      <c r="JU565" s="57">
        <f t="shared" si="2187"/>
        <v>0</v>
      </c>
      <c r="JV565" s="58">
        <f t="shared" si="2321"/>
        <v>0</v>
      </c>
      <c r="JW565" s="58">
        <f t="shared" si="2188"/>
        <v>0</v>
      </c>
      <c r="JX565" s="58">
        <f t="shared" si="2322"/>
        <v>0</v>
      </c>
      <c r="JY565" s="58">
        <f t="shared" si="2189"/>
        <v>0</v>
      </c>
      <c r="JZ565" s="55"/>
      <c r="KA565" s="56"/>
      <c r="KB565" s="260"/>
      <c r="KC565" s="57">
        <f t="shared" si="2190"/>
        <v>0</v>
      </c>
      <c r="KD565" s="58">
        <f t="shared" si="2323"/>
        <v>0</v>
      </c>
      <c r="KE565" s="58">
        <f t="shared" si="2191"/>
        <v>0</v>
      </c>
      <c r="KF565" s="58">
        <f t="shared" si="2324"/>
        <v>0</v>
      </c>
      <c r="KG565" s="58">
        <f t="shared" si="2192"/>
        <v>0</v>
      </c>
      <c r="KH565" s="55"/>
      <c r="KI565" s="56"/>
      <c r="KJ565" s="260"/>
      <c r="KK565" s="57">
        <f t="shared" si="2193"/>
        <v>31.019555493468495</v>
      </c>
      <c r="KL565" s="58">
        <f t="shared" si="2325"/>
        <v>35.880319839295012</v>
      </c>
      <c r="KM565" s="58">
        <f t="shared" si="2194"/>
        <v>1.3637856524781664</v>
      </c>
      <c r="KN565" s="58">
        <f t="shared" si="2326"/>
        <v>1.5750360500470344</v>
      </c>
      <c r="KO565" s="58">
        <f t="shared" si="2195"/>
        <v>40.319718386045245</v>
      </c>
      <c r="KP565" s="55">
        <f t="shared" si="2196"/>
        <v>0.76933958705932926</v>
      </c>
      <c r="KQ565" s="56">
        <f t="shared" si="2197"/>
        <v>3.3824285165398774E-2</v>
      </c>
      <c r="KR565" s="260">
        <f t="shared" si="2198"/>
        <v>1.1257948950643173</v>
      </c>
      <c r="KS565" s="57">
        <f t="shared" si="2199"/>
        <v>8.8295993623578291</v>
      </c>
      <c r="KT565" s="58">
        <f t="shared" si="2327"/>
        <v>10.213197582439301</v>
      </c>
      <c r="KU565" s="58">
        <f t="shared" si="2200"/>
        <v>0.3881768484379714</v>
      </c>
      <c r="KV565" s="58">
        <f t="shared" si="2328"/>
        <v>0.44830544226101321</v>
      </c>
      <c r="KW565" s="58">
        <f t="shared" si="2201"/>
        <v>11.499246106473082</v>
      </c>
      <c r="KX565" s="55">
        <f t="shared" si="2362"/>
        <v>0.76784158549207215</v>
      </c>
      <c r="KY565" s="56">
        <f t="shared" si="2363"/>
        <v>3.3756721514070505E-2</v>
      </c>
      <c r="KZ565" s="260">
        <f t="shared" si="2364"/>
        <v>1.1255496926091375</v>
      </c>
      <c r="LA565" s="57">
        <f t="shared" si="2202"/>
        <v>93.131471289786973</v>
      </c>
      <c r="LB565" s="58">
        <f t="shared" si="2329"/>
        <v>107.72517284089659</v>
      </c>
      <c r="LC565" s="58">
        <f t="shared" si="2203"/>
        <v>4.0288620731266889</v>
      </c>
      <c r="LD565" s="58">
        <f t="shared" si="2330"/>
        <v>4.6529328082540129</v>
      </c>
      <c r="LE565" s="58">
        <f t="shared" si="2204"/>
        <v>196.14566833003775</v>
      </c>
      <c r="LF565" s="55">
        <f t="shared" si="2331"/>
        <v>0.47480768799381545</v>
      </c>
      <c r="LG565" s="56">
        <f t="shared" si="2332"/>
        <v>2.0540153180174558E-2</v>
      </c>
      <c r="LH565" s="260">
        <f t="shared" si="2333"/>
        <v>1.07758403443624</v>
      </c>
      <c r="LI565" s="57">
        <f t="shared" si="2205"/>
        <v>14.194895375041224</v>
      </c>
      <c r="LJ565" s="58">
        <f t="shared" si="2334"/>
        <v>16.419235480310185</v>
      </c>
      <c r="LK565" s="58">
        <f t="shared" si="2206"/>
        <v>0.6237106986240627</v>
      </c>
      <c r="LL565" s="58">
        <f t="shared" si="2335"/>
        <v>0.72032348584093009</v>
      </c>
      <c r="LM565" s="58">
        <f t="shared" si="2207"/>
        <v>18.876944649567346</v>
      </c>
      <c r="LN565" s="55">
        <f t="shared" si="2365"/>
        <v>0.75196996328357446</v>
      </c>
      <c r="LO565" s="56">
        <f t="shared" si="2366"/>
        <v>3.3040871295787685E-2</v>
      </c>
      <c r="LP565" s="260">
        <f t="shared" si="2367"/>
        <v>1.1229517242102538</v>
      </c>
      <c r="LQ565" s="57">
        <f t="shared" si="2208"/>
        <v>4.3436640066666643E-2</v>
      </c>
      <c r="LR565" s="58">
        <f t="shared" si="2336"/>
        <v>5.0243161565113312E-2</v>
      </c>
      <c r="LS565" s="58">
        <f t="shared" si="2209"/>
        <v>1.1768208333333328E-3</v>
      </c>
      <c r="LT565" s="58">
        <f t="shared" si="2337"/>
        <v>1.359110380416666E-3</v>
      </c>
      <c r="LU565" s="58">
        <f t="shared" si="2210"/>
        <v>0.89416666666666633</v>
      </c>
      <c r="LV565" s="55">
        <f t="shared" si="2368"/>
        <v>4.857778945013979E-2</v>
      </c>
      <c r="LW565" s="56">
        <f t="shared" si="2369"/>
        <v>1.3161090400745572E-3</v>
      </c>
      <c r="LX565" s="260">
        <f t="shared" si="2370"/>
        <v>1.0078160048971445</v>
      </c>
      <c r="LY565" s="57">
        <f t="shared" si="2211"/>
        <v>3.0657406812493115</v>
      </c>
      <c r="LZ565" s="58">
        <f t="shared" si="2338"/>
        <v>3.5461422460010787</v>
      </c>
      <c r="MA565" s="58">
        <f t="shared" si="2212"/>
        <v>8.3059543688333459E-2</v>
      </c>
      <c r="MB565" s="58">
        <f t="shared" si="2339"/>
        <v>9.5925467005656309E-2</v>
      </c>
      <c r="MC565" s="58">
        <f t="shared" si="2213"/>
        <v>63.109929206349271</v>
      </c>
      <c r="MD565" s="55">
        <f t="shared" si="2371"/>
        <v>4.8577786725529683E-2</v>
      </c>
      <c r="ME565" s="56">
        <f t="shared" si="2372"/>
        <v>1.3161089662572006E-3</v>
      </c>
      <c r="MF565" s="260">
        <f t="shared" si="2373"/>
        <v>1.0078160044587636</v>
      </c>
      <c r="MG565" s="57">
        <f t="shared" si="2214"/>
        <v>0</v>
      </c>
      <c r="MH565" s="58">
        <f t="shared" si="2340"/>
        <v>0</v>
      </c>
      <c r="MI565" s="58">
        <f t="shared" si="2215"/>
        <v>0</v>
      </c>
      <c r="MJ565" s="58">
        <f t="shared" si="2341"/>
        <v>0</v>
      </c>
      <c r="MK565" s="58">
        <f t="shared" si="2216"/>
        <v>0</v>
      </c>
      <c r="ML565" s="55"/>
      <c r="MM565" s="56"/>
      <c r="MN565" s="260"/>
      <c r="MO565" s="59">
        <v>3.3613513451191395</v>
      </c>
      <c r="MP565" s="60">
        <v>3.3613513451191395</v>
      </c>
      <c r="MQ565" s="60">
        <v>2.6867000000000001</v>
      </c>
      <c r="MR565" s="61">
        <v>3.0121000000000002</v>
      </c>
      <c r="MS565" s="59">
        <f t="shared" si="2217"/>
        <v>1.0917794880690805</v>
      </c>
      <c r="MT565" s="60">
        <f t="shared" si="2402"/>
        <v>1.0917794880690805</v>
      </c>
      <c r="MU565" s="60">
        <f t="shared" si="2342"/>
        <v>1.0968428399860246</v>
      </c>
      <c r="MV565" s="61">
        <f t="shared" si="2374"/>
        <v>1.0998379417048516</v>
      </c>
      <c r="MW565" s="66">
        <f t="shared" si="2343"/>
        <v>3.6698544507944892</v>
      </c>
      <c r="MX565" s="67">
        <f t="shared" si="2375"/>
        <v>3.6698544507944892</v>
      </c>
      <c r="MY565" s="67">
        <f t="shared" si="2344"/>
        <v>2.9468876581904526</v>
      </c>
      <c r="MZ565" s="261">
        <f t="shared" si="2376"/>
        <v>3.3128218642091838</v>
      </c>
      <c r="NA565" s="59">
        <f t="shared" si="2218"/>
        <v>1.0917899565844082</v>
      </c>
      <c r="NB565" s="60">
        <f t="shared" si="2403"/>
        <v>1.0917899565844082</v>
      </c>
      <c r="NC565" s="60">
        <f t="shared" si="2219"/>
        <v>1.0968547961590478</v>
      </c>
      <c r="ND565" s="262">
        <f t="shared" si="2404"/>
        <v>1.0998473357957332</v>
      </c>
      <c r="NE565" s="62">
        <f t="shared" si="2220"/>
        <v>3.6698896391525673</v>
      </c>
      <c r="NF565" s="63">
        <f t="shared" si="2405"/>
        <v>3.6698896391525673</v>
      </c>
      <c r="NG565" s="63">
        <f t="shared" si="2221"/>
        <v>2.9469197808405139</v>
      </c>
      <c r="NH565" s="64">
        <f t="shared" si="2406"/>
        <v>3.3128501601503286</v>
      </c>
      <c r="NI565" s="238">
        <f t="shared" si="2377"/>
        <v>-3.5188358078031001E-5</v>
      </c>
      <c r="NJ565" s="238">
        <f t="shared" si="2378"/>
        <v>-3.5188358078031001E-5</v>
      </c>
      <c r="NK565" s="238">
        <f t="shared" si="2379"/>
        <v>-3.2122650061250368E-5</v>
      </c>
      <c r="NL565" s="238">
        <f t="shared" si="2380"/>
        <v>-2.8295941144840242E-5</v>
      </c>
      <c r="NM565" s="239">
        <f t="shared" si="2222"/>
        <v>0.36593037930981476</v>
      </c>
      <c r="NN565" s="240">
        <f t="shared" si="2223"/>
        <v>0.66995261766791925</v>
      </c>
      <c r="NO565" s="240">
        <f>O565*IN565</f>
        <v>0.35703947900223865</v>
      </c>
      <c r="NP565" s="240">
        <f t="shared" si="2224"/>
        <v>0</v>
      </c>
      <c r="NQ565" s="240">
        <f t="shared" si="2401"/>
        <v>0</v>
      </c>
      <c r="NR565" s="240">
        <f t="shared" si="2225"/>
        <v>0</v>
      </c>
      <c r="NS565" s="240">
        <f t="shared" si="2226"/>
        <v>0.75028502065575609</v>
      </c>
      <c r="NT565" s="240">
        <f t="shared" si="2227"/>
        <v>0</v>
      </c>
      <c r="NU565" s="240">
        <f t="shared" si="2228"/>
        <v>0</v>
      </c>
      <c r="NV565" s="240">
        <f t="shared" si="2229"/>
        <v>0.19498767582513973</v>
      </c>
      <c r="NW565" s="240">
        <f t="shared" si="2230"/>
        <v>5.5602154814891391E-2</v>
      </c>
      <c r="NX565" s="240">
        <f t="shared" si="2231"/>
        <v>0.90797230741597579</v>
      </c>
      <c r="NY565" s="240">
        <f t="shared" si="2232"/>
        <v>9.1071384833451591E-2</v>
      </c>
      <c r="NZ565" s="240">
        <f t="shared" si="2233"/>
        <v>3.8297008186091493E-3</v>
      </c>
      <c r="OA565" s="240">
        <f t="shared" si="2234"/>
        <v>0.27321891880877081</v>
      </c>
      <c r="OB565" s="241">
        <f t="shared" si="2235"/>
        <v>0</v>
      </c>
      <c r="OC565" s="4"/>
      <c r="OD565" s="4"/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136"/>
      <c r="OP565" s="13"/>
      <c r="OQ565" s="13"/>
      <c r="OR565" s="13"/>
      <c r="OS565" s="13"/>
      <c r="OT565" s="13"/>
    </row>
    <row r="566" spans="1:410" ht="15" customHeight="1">
      <c r="A566" s="242">
        <v>547</v>
      </c>
      <c r="B566" s="49" t="s">
        <v>616</v>
      </c>
      <c r="C566" s="50">
        <v>5</v>
      </c>
      <c r="D566" s="51">
        <v>1951.7</v>
      </c>
      <c r="E566" s="52">
        <v>1755.5</v>
      </c>
      <c r="F566" s="52">
        <v>196.2</v>
      </c>
      <c r="G566" s="52"/>
      <c r="H566" s="53"/>
      <c r="I566" s="57">
        <v>2.8828654508187177</v>
      </c>
      <c r="J566" s="58">
        <v>2.8828654508187177</v>
      </c>
      <c r="K566" s="58">
        <v>2.3350000000000004</v>
      </c>
      <c r="L566" s="243">
        <v>2.5328000000000004</v>
      </c>
      <c r="M566" s="1">
        <v>0.1978</v>
      </c>
      <c r="N566" s="2">
        <v>0.49469999999999997</v>
      </c>
      <c r="O566" s="2">
        <v>0.35006545081871748</v>
      </c>
      <c r="P566" s="2">
        <v>5.8999999999999999E-3</v>
      </c>
      <c r="Q566" s="2">
        <v>0</v>
      </c>
      <c r="R566" s="2">
        <v>0</v>
      </c>
      <c r="S566" s="2">
        <v>0.58279999999999998</v>
      </c>
      <c r="T566" s="2">
        <v>3.3599999999999998E-2</v>
      </c>
      <c r="U566" s="2">
        <v>1.1000000000000001E-3</v>
      </c>
      <c r="V566" s="2">
        <v>0.17929999999999999</v>
      </c>
      <c r="W566" s="2">
        <v>7.8399999999999997E-2</v>
      </c>
      <c r="X566" s="2">
        <v>0.53339999999999999</v>
      </c>
      <c r="Y566" s="2">
        <v>0.21049999999999999</v>
      </c>
      <c r="Z566" s="2">
        <v>5.9999999999999995E-4</v>
      </c>
      <c r="AA566" s="2">
        <v>0.2147</v>
      </c>
      <c r="AB566" s="3">
        <v>0</v>
      </c>
      <c r="AC566" s="244">
        <v>133.22</v>
      </c>
      <c r="AD566" s="108">
        <v>29.308399999999999</v>
      </c>
      <c r="AE566" s="108">
        <v>89.664120659999995</v>
      </c>
      <c r="AF566" s="108">
        <f t="shared" si="2236"/>
        <v>8.8744166782028397</v>
      </c>
      <c r="AG566" s="108">
        <f t="shared" si="2237"/>
        <v>28.059489919340397</v>
      </c>
      <c r="AH566" s="108">
        <v>4.6285111727916703</v>
      </c>
      <c r="AI566" s="108">
        <v>18.747935340048851</v>
      </c>
      <c r="AJ566" s="108">
        <f t="shared" si="2238"/>
        <v>0.36267880915324507</v>
      </c>
      <c r="AK566" s="108">
        <f t="shared" si="2239"/>
        <v>10.972566620599711</v>
      </c>
      <c r="AL566" s="108">
        <v>13.778448358642027</v>
      </c>
      <c r="AM566" s="245">
        <v>347.21689863777908</v>
      </c>
      <c r="AN566" s="244">
        <v>362.54</v>
      </c>
      <c r="AO566" s="108">
        <v>79.758799999999994</v>
      </c>
      <c r="AP566" s="108">
        <v>244.00863462000001</v>
      </c>
      <c r="AQ566" s="108">
        <f t="shared" si="2240"/>
        <v>24.150510602879883</v>
      </c>
      <c r="AR566" s="108">
        <f t="shared" si="2241"/>
        <v>76.360062117982807</v>
      </c>
      <c r="AS566" s="246">
        <v>27.846164503299999</v>
      </c>
      <c r="AT566" s="247">
        <v>4.8017985984006524</v>
      </c>
      <c r="AU566" s="108">
        <v>52.1332127360009</v>
      </c>
      <c r="AV566" s="108">
        <f t="shared" si="2242"/>
        <v>1.0085170003779376</v>
      </c>
      <c r="AW566" s="108">
        <f t="shared" si="2243"/>
        <v>30.511901151573774</v>
      </c>
      <c r="AX566" s="108">
        <v>38.314340592965053</v>
      </c>
      <c r="AY566" s="245">
        <v>965.52138294271924</v>
      </c>
      <c r="AZ566" s="248">
        <v>78</v>
      </c>
      <c r="BA566" s="108">
        <v>397.57899999999995</v>
      </c>
      <c r="BB566" s="108">
        <v>41.461802820859198</v>
      </c>
      <c r="BC566" s="109">
        <v>33.169442256687361</v>
      </c>
      <c r="BD566" s="109">
        <v>8.2923605641718368</v>
      </c>
      <c r="BE566" s="108">
        <v>15.54817875</v>
      </c>
      <c r="BF566" s="109">
        <v>12.438543000000001</v>
      </c>
      <c r="BG566" s="109">
        <v>3.1096357499999989</v>
      </c>
      <c r="BH566" s="108">
        <v>33.184995654672711</v>
      </c>
      <c r="BI566" s="109">
        <f t="shared" si="2244"/>
        <v>19.422116036818988</v>
      </c>
      <c r="BJ566" s="108">
        <f t="shared" si="2245"/>
        <v>0.64196374093964359</v>
      </c>
      <c r="BK566" s="108">
        <v>24.388698861276595</v>
      </c>
      <c r="BL566" s="245">
        <v>614.59521130417011</v>
      </c>
      <c r="BM566" s="244">
        <v>4.0999999999999996</v>
      </c>
      <c r="BN566" s="108">
        <v>0.90199999999999991</v>
      </c>
      <c r="BO566" s="108">
        <v>2.7595172999999997</v>
      </c>
      <c r="BP566" s="108">
        <f t="shared" si="2246"/>
        <v>0.27312046525020001</v>
      </c>
      <c r="BQ566" s="108">
        <f t="shared" si="2247"/>
        <v>0.86356334386199995</v>
      </c>
      <c r="BR566" s="108">
        <v>0.71311908146666703</v>
      </c>
      <c r="BS566" s="108">
        <v>0.61864845584706663</v>
      </c>
      <c r="BT566" s="108">
        <f t="shared" si="2248"/>
        <v>1.1967754378361504E-2</v>
      </c>
      <c r="BU566" s="108">
        <f t="shared" si="2249"/>
        <v>0.36207514445670097</v>
      </c>
      <c r="BV566" s="108">
        <v>0.45466424186568671</v>
      </c>
      <c r="BW566" s="245">
        <v>11.457538895015302</v>
      </c>
      <c r="BX566" s="107">
        <v>0</v>
      </c>
      <c r="BY566" s="108">
        <v>0</v>
      </c>
      <c r="BZ566" s="109">
        <f t="shared" si="2250"/>
        <v>0</v>
      </c>
      <c r="CA566" s="109">
        <f t="shared" si="2251"/>
        <v>0</v>
      </c>
      <c r="CB566" s="108">
        <v>0</v>
      </c>
      <c r="CC566" s="110">
        <v>0</v>
      </c>
      <c r="CD566" s="244">
        <v>0</v>
      </c>
      <c r="CE566" s="108">
        <v>0</v>
      </c>
      <c r="CF566" s="109">
        <f t="shared" si="2252"/>
        <v>0</v>
      </c>
      <c r="CG566" s="109">
        <f t="shared" si="2253"/>
        <v>0</v>
      </c>
      <c r="CH566" s="108">
        <v>0</v>
      </c>
      <c r="CI566" s="245">
        <v>0</v>
      </c>
      <c r="CJ566" s="249">
        <v>420.52260134798303</v>
      </c>
      <c r="CK566" s="250">
        <v>92.514972296556266</v>
      </c>
      <c r="CL566" s="250">
        <v>46.593762753816847</v>
      </c>
      <c r="CM566" s="251">
        <v>31.034648994161845</v>
      </c>
      <c r="CN566" s="252">
        <f t="shared" si="2141"/>
        <v>15.127839652204191</v>
      </c>
      <c r="CO566" s="250">
        <v>283.03399840506404</v>
      </c>
      <c r="CP566" s="252">
        <f t="shared" si="2254"/>
        <v>28.01300695814281</v>
      </c>
      <c r="CQ566" s="250">
        <v>88.572659460880743</v>
      </c>
      <c r="CR566" s="250">
        <v>61.514569440649659</v>
      </c>
      <c r="CS566" s="252">
        <f t="shared" si="2255"/>
        <v>1.1899993458293676</v>
      </c>
      <c r="CT566" s="252">
        <f t="shared" si="2256"/>
        <v>36.002509027390147</v>
      </c>
      <c r="CU566" s="250">
        <f t="shared" si="2142"/>
        <v>904.1799042440698</v>
      </c>
      <c r="CV566" s="245">
        <f t="shared" si="2257"/>
        <v>1139.266679347528</v>
      </c>
      <c r="CW566" s="244">
        <v>48.591100000000004</v>
      </c>
      <c r="CX566" s="108">
        <v>3.5471503000000002</v>
      </c>
      <c r="CY566" s="108">
        <f t="shared" si="2258"/>
        <v>6.8619622553500001E-2</v>
      </c>
      <c r="CZ566" s="108">
        <f t="shared" si="2259"/>
        <v>2.0760335617804002</v>
      </c>
      <c r="DA566" s="108">
        <v>2.6069125149999999</v>
      </c>
      <c r="DB566" s="245">
        <v>65.694195378000003</v>
      </c>
      <c r="DC566" s="244">
        <v>1.6414000000000002</v>
      </c>
      <c r="DD566" s="108">
        <v>0.1198222</v>
      </c>
      <c r="DE566" s="108">
        <f t="shared" si="2260"/>
        <v>2.3179604590000003E-3</v>
      </c>
      <c r="DF566" s="108">
        <f t="shared" si="2261"/>
        <v>7.0128099349600001E-2</v>
      </c>
      <c r="DG566" s="108">
        <v>8.8061109999999998E-2</v>
      </c>
      <c r="DH566" s="245">
        <v>2.2191399720000002</v>
      </c>
      <c r="DI566" s="107">
        <v>135.49436277312</v>
      </c>
      <c r="DJ566" s="108">
        <v>29.8087598100864</v>
      </c>
      <c r="DK566" s="108">
        <v>2.2541922262629654</v>
      </c>
      <c r="DL566" s="108">
        <v>91.194887347536735</v>
      </c>
      <c r="DM566" s="108">
        <f t="shared" si="2262"/>
        <v>9.025922780335101</v>
      </c>
      <c r="DN566" s="108">
        <f t="shared" si="2263"/>
        <v>28.538528046538147</v>
      </c>
      <c r="DO566" s="108">
        <v>18.888910757461442</v>
      </c>
      <c r="DP566" s="108">
        <f t="shared" si="2264"/>
        <v>0.3654059786030916</v>
      </c>
      <c r="DQ566" s="108">
        <f t="shared" si="2265"/>
        <v>11.055075021197943</v>
      </c>
      <c r="DR566" s="108">
        <v>13.882055645723378</v>
      </c>
      <c r="DS566" s="110">
        <v>349.82780227222912</v>
      </c>
      <c r="DT566" s="244">
        <v>58.85</v>
      </c>
      <c r="DU566" s="108">
        <v>12.946999999999999</v>
      </c>
      <c r="DV566" s="108">
        <v>39.609169049999998</v>
      </c>
      <c r="DW566" s="108">
        <f t="shared" si="2266"/>
        <v>3.9202778975546999</v>
      </c>
      <c r="DX566" s="108">
        <f t="shared" si="2267"/>
        <v>12.395293362506999</v>
      </c>
      <c r="DY566" s="108">
        <v>1.15305866933333</v>
      </c>
      <c r="DZ566" s="108">
        <v>0.61818743593750003</v>
      </c>
      <c r="EA566" s="108"/>
      <c r="EB566" s="108">
        <v>8.2619513063347707</v>
      </c>
      <c r="EC566" s="108">
        <f t="shared" si="2268"/>
        <v>0.15982744802104615</v>
      </c>
      <c r="ED566" s="108">
        <f t="shared" si="2269"/>
        <v>4.8354557171559387</v>
      </c>
      <c r="EE566" s="108">
        <v>6.0719683230802808</v>
      </c>
      <c r="EF566" s="245">
        <v>153.01360174162303</v>
      </c>
      <c r="EG566" s="249">
        <v>235.33773531746039</v>
      </c>
      <c r="EH566" s="250">
        <v>51.774301769841308</v>
      </c>
      <c r="EI566" s="250">
        <v>324.4629006175212</v>
      </c>
      <c r="EJ566" s="250">
        <v>158.39476876862264</v>
      </c>
      <c r="EK566" s="250">
        <f t="shared" si="2270"/>
        <v>15.676963844105659</v>
      </c>
      <c r="EL566" s="250">
        <v>49.568058938452765</v>
      </c>
      <c r="EM566" s="250">
        <v>56.207788572561618</v>
      </c>
      <c r="EN566" s="250">
        <f t="shared" si="2271"/>
        <v>1.0873396699362046</v>
      </c>
      <c r="EO566" s="250">
        <f t="shared" si="2272"/>
        <v>32.896620002285992</v>
      </c>
      <c r="EP566" s="250">
        <v>826.17749504600715</v>
      </c>
      <c r="EQ566" s="245">
        <v>1040.983643757969</v>
      </c>
      <c r="ER566" s="244">
        <v>154.74</v>
      </c>
      <c r="ES566" s="108">
        <v>34.0428</v>
      </c>
      <c r="ET566" s="108">
        <v>104.14822122</v>
      </c>
      <c r="EU566" s="108">
        <f t="shared" si="2273"/>
        <v>10.30796604702828</v>
      </c>
      <c r="EV566" s="108">
        <f t="shared" si="2274"/>
        <v>32.5921443485868</v>
      </c>
      <c r="EW566" s="108">
        <v>10.946496829399999</v>
      </c>
      <c r="EX566" s="108">
        <v>22.183058817606199</v>
      </c>
      <c r="EY566" s="108">
        <f t="shared" si="2275"/>
        <v>0.42913127282659191</v>
      </c>
      <c r="EZ566" s="108">
        <f t="shared" si="2276"/>
        <v>12.983034468062744</v>
      </c>
      <c r="FA566" s="108">
        <v>16.303028843350301</v>
      </c>
      <c r="FB566" s="245">
        <v>410.83632685242782</v>
      </c>
      <c r="FC566" s="244">
        <v>0.83333333333333293</v>
      </c>
      <c r="FD566" s="108">
        <v>6.0833333333333302E-2</v>
      </c>
      <c r="FE566" s="108">
        <f t="shared" si="2277"/>
        <v>1.1768208333333328E-3</v>
      </c>
      <c r="FF566" s="108">
        <f t="shared" si="2278"/>
        <v>3.5603803333333316E-2</v>
      </c>
      <c r="FG566" s="108">
        <v>4.4708333333333301E-2</v>
      </c>
      <c r="FH566" s="245">
        <v>1.1266499999999995</v>
      </c>
      <c r="FI566" s="244">
        <v>309.99275999999998</v>
      </c>
      <c r="FJ566" s="108">
        <v>22.629471479999999</v>
      </c>
      <c r="FK566" s="108">
        <f t="shared" si="2279"/>
        <v>0.43776712578060001</v>
      </c>
      <c r="FL566" s="108">
        <f t="shared" si="2280"/>
        <v>13.24430551415664</v>
      </c>
      <c r="FM566" s="108">
        <v>16.631</v>
      </c>
      <c r="FN566" s="245">
        <v>419.10387777599993</v>
      </c>
      <c r="FO566" s="244">
        <v>0</v>
      </c>
      <c r="FP566" s="108">
        <v>0</v>
      </c>
      <c r="FQ566" s="108">
        <f t="shared" si="2281"/>
        <v>0</v>
      </c>
      <c r="FR566" s="108">
        <f t="shared" si="2282"/>
        <v>0</v>
      </c>
      <c r="FS566" s="108">
        <v>0</v>
      </c>
      <c r="FT566" s="110">
        <v>0</v>
      </c>
      <c r="FU566" s="253">
        <f t="shared" si="2143"/>
        <v>1835.8617333150469</v>
      </c>
      <c r="FV566" s="254">
        <f t="shared" si="2144"/>
        <v>411.52208468673052</v>
      </c>
      <c r="FW566" s="254">
        <f t="shared" si="2145"/>
        <v>65.53762350729221</v>
      </c>
      <c r="FX566" s="254">
        <f t="shared" si="2146"/>
        <v>397.57899999999995</v>
      </c>
      <c r="FY566" s="254">
        <f t="shared" si="2147"/>
        <v>0</v>
      </c>
      <c r="FZ566" s="254">
        <f t="shared" si="2148"/>
        <v>0</v>
      </c>
      <c r="GA566" s="254">
        <f t="shared" si="2283"/>
        <v>48.591100000000004</v>
      </c>
      <c r="GB566" s="254">
        <f t="shared" si="2284"/>
        <v>1.6414000000000002</v>
      </c>
      <c r="GC566" s="254">
        <f t="shared" si="2285"/>
        <v>309.99275999999998</v>
      </c>
      <c r="GD566" s="254">
        <f t="shared" si="2286"/>
        <v>0</v>
      </c>
      <c r="GE566" s="254">
        <f t="shared" si="2149"/>
        <v>1012.8133173712233</v>
      </c>
      <c r="GF566" s="255">
        <f t="shared" si="2150"/>
        <v>386.67875543654372</v>
      </c>
      <c r="GG566" s="255">
        <f t="shared" si="2151"/>
        <v>100.24218527349947</v>
      </c>
      <c r="GH566" s="254">
        <f t="shared" si="2152"/>
        <v>298.09834839451656</v>
      </c>
      <c r="GI566" s="255">
        <f t="shared" si="2153"/>
        <v>212.85025748515758</v>
      </c>
      <c r="GJ566" s="256">
        <f t="shared" si="2154"/>
        <v>5.7667125496919214</v>
      </c>
      <c r="GK566" s="253">
        <f t="shared" si="2287"/>
        <v>4381.6373672748095</v>
      </c>
      <c r="GL566" s="257">
        <f t="shared" si="2288"/>
        <v>5520.86308276626</v>
      </c>
      <c r="GM566" s="221">
        <f t="shared" si="2289"/>
        <v>5520.86308276626</v>
      </c>
      <c r="GN566" s="222">
        <f t="shared" si="2290"/>
        <v>3068.592340258303</v>
      </c>
      <c r="GO566" s="222">
        <f t="shared" si="2291"/>
        <v>216.14861687640936</v>
      </c>
      <c r="GP566" s="55">
        <f t="shared" si="2292"/>
        <v>0.55581750430238297</v>
      </c>
      <c r="GQ566" s="56">
        <f t="shared" si="2293"/>
        <v>3.9151236615726191E-2</v>
      </c>
      <c r="GR566" s="258">
        <f t="shared" si="2294"/>
        <v>1.0931611294759596</v>
      </c>
      <c r="GS566" s="227">
        <f t="shared" si="2395"/>
        <v>5520.86308276626</v>
      </c>
      <c r="GT566" s="222">
        <f t="shared" si="2388"/>
        <v>3068.592340258303</v>
      </c>
      <c r="GU566" s="222">
        <f t="shared" si="2389"/>
        <v>216.14861687640936</v>
      </c>
      <c r="GV566" s="37">
        <f t="shared" si="2345"/>
        <v>0.55581750430238297</v>
      </c>
      <c r="GW566" s="228">
        <f t="shared" si="2346"/>
        <v>3.9151236615726191E-2</v>
      </c>
      <c r="GX566" s="258">
        <f t="shared" si="2295"/>
        <v>1.0931611294759596</v>
      </c>
      <c r="GY566" s="221">
        <f t="shared" si="2381"/>
        <v>4559.0509728243105</v>
      </c>
      <c r="GZ566" s="222">
        <f t="shared" si="2296"/>
        <v>2773.9508021733091</v>
      </c>
      <c r="HA566" s="222">
        <f t="shared" si="2297"/>
        <v>146.23494082533068</v>
      </c>
      <c r="HB566" s="55">
        <f t="shared" si="2298"/>
        <v>0.60844917477526239</v>
      </c>
      <c r="HC566" s="56">
        <f t="shared" si="2299"/>
        <v>3.2075741573632556E-2</v>
      </c>
      <c r="HD566" s="258">
        <f t="shared" si="2300"/>
        <v>1.1003125180570394</v>
      </c>
      <c r="HE566" s="221">
        <f t="shared" si="2301"/>
        <v>4906.2678714620897</v>
      </c>
      <c r="HF566" s="222">
        <f t="shared" si="2302"/>
        <v>3038.7366634865048</v>
      </c>
      <c r="HG566" s="222">
        <f t="shared" si="2303"/>
        <v>157.87368113939934</v>
      </c>
      <c r="HH566" s="55">
        <f t="shared" si="2304"/>
        <v>0.61935808298639583</v>
      </c>
      <c r="HI566" s="56">
        <f t="shared" si="2305"/>
        <v>3.2177957925552947E-2</v>
      </c>
      <c r="HJ566" s="259">
        <f t="shared" si="2306"/>
        <v>1.1020377772866365</v>
      </c>
      <c r="HK566" s="54">
        <f t="shared" si="2156"/>
        <v>3.1514364523442109</v>
      </c>
      <c r="HL566" s="55">
        <f t="shared" si="2157"/>
        <v>3.1514364523442109</v>
      </c>
      <c r="HM566" s="55">
        <f t="shared" si="2158"/>
        <v>2.5692297296631876</v>
      </c>
      <c r="HN566" s="56">
        <f t="shared" si="2159"/>
        <v>2.7912412823115935</v>
      </c>
      <c r="HQ566" s="57">
        <f t="shared" si="2160"/>
        <v>210.14750897872693</v>
      </c>
      <c r="HR566" s="58">
        <f t="shared" si="2307"/>
        <v>243.07762363569344</v>
      </c>
      <c r="HS566" s="58">
        <f t="shared" si="2161"/>
        <v>9.2370954873560844</v>
      </c>
      <c r="HT566" s="58">
        <f t="shared" si="2308"/>
        <v>10.667921578347542</v>
      </c>
      <c r="HU566" s="58">
        <f t="shared" si="2162"/>
        <v>275.56896717284053</v>
      </c>
      <c r="HV566" s="55">
        <f t="shared" si="2347"/>
        <v>0.76259497262955456</v>
      </c>
      <c r="HW566" s="56">
        <f t="shared" si="2348"/>
        <v>3.3520086031902332E-2</v>
      </c>
      <c r="HX566" s="260">
        <f t="shared" si="2349"/>
        <v>1.1246908935373929</v>
      </c>
      <c r="HY566" s="57">
        <f t="shared" si="2163"/>
        <v>572.68259518885907</v>
      </c>
      <c r="HZ566" s="58">
        <f t="shared" si="2309"/>
        <v>662.42195785495335</v>
      </c>
      <c r="IA566" s="58">
        <f t="shared" si="2164"/>
        <v>29.960826201658474</v>
      </c>
      <c r="IB566" s="58">
        <f t="shared" si="2310"/>
        <v>34.60175818029537</v>
      </c>
      <c r="IC566" s="58">
        <f t="shared" si="2165"/>
        <v>766.286811859301</v>
      </c>
      <c r="ID566" s="55">
        <f t="shared" si="2350"/>
        <v>0.74734758099165899</v>
      </c>
      <c r="IE566" s="56">
        <f t="shared" si="2351"/>
        <v>3.9098710480168913E-2</v>
      </c>
      <c r="IF566" s="260">
        <f t="shared" si="2352"/>
        <v>1.1231657561947712</v>
      </c>
      <c r="IG566" s="57">
        <f t="shared" si="2166"/>
        <v>23.694981564919164</v>
      </c>
      <c r="IH566" s="58">
        <f t="shared" si="2311"/>
        <v>27.407985176141999</v>
      </c>
      <c r="II566" s="58">
        <f t="shared" si="2167"/>
        <v>46.249948997627008</v>
      </c>
      <c r="IJ566" s="58">
        <f t="shared" si="2312"/>
        <v>53.414066097359431</v>
      </c>
      <c r="IK566" s="58">
        <f t="shared" si="2168"/>
        <v>487.77397722553184</v>
      </c>
      <c r="IL566" s="55">
        <f t="shared" si="2169"/>
        <v>4.8577789450139783E-2</v>
      </c>
      <c r="IM566" s="56">
        <f t="shared" si="2170"/>
        <v>9.4818401876823458E-2</v>
      </c>
      <c r="IN566" s="260">
        <f t="shared" si="2171"/>
        <v>1.0222995100575569</v>
      </c>
      <c r="IO566" s="57">
        <f t="shared" si="2172"/>
        <v>6.4972789557488149</v>
      </c>
      <c r="IP566" s="58">
        <f t="shared" si="2313"/>
        <v>7.5154025681146548</v>
      </c>
      <c r="IQ566" s="58">
        <f t="shared" si="2173"/>
        <v>0.28508821962856151</v>
      </c>
      <c r="IR566" s="58">
        <f t="shared" si="2314"/>
        <v>0.32924838484902569</v>
      </c>
      <c r="IS566" s="58">
        <f t="shared" si="2174"/>
        <v>9.0932848373137318</v>
      </c>
      <c r="IT566" s="55">
        <f t="shared" si="2353"/>
        <v>0.71451395969558029</v>
      </c>
      <c r="IU566" s="56">
        <f t="shared" si="2354"/>
        <v>3.1351511002791821E-2</v>
      </c>
      <c r="IV566" s="260">
        <f t="shared" si="2355"/>
        <v>1.1168206865386301</v>
      </c>
      <c r="IW566" s="57">
        <f t="shared" si="2175"/>
        <v>0</v>
      </c>
      <c r="IX566" s="58">
        <f t="shared" si="2315"/>
        <v>0</v>
      </c>
      <c r="IY566" s="58">
        <f t="shared" si="2176"/>
        <v>0</v>
      </c>
      <c r="IZ566" s="58">
        <f t="shared" si="2316"/>
        <v>0</v>
      </c>
      <c r="JA566" s="58">
        <f t="shared" si="2177"/>
        <v>0</v>
      </c>
      <c r="JB566" s="55"/>
      <c r="JC566" s="56"/>
      <c r="JD566" s="260"/>
      <c r="JE566" s="57">
        <f t="shared" si="2178"/>
        <v>0</v>
      </c>
      <c r="JF566" s="58">
        <f t="shared" si="2317"/>
        <v>0</v>
      </c>
      <c r="JG566" s="58">
        <f t="shared" si="2179"/>
        <v>0</v>
      </c>
      <c r="JH566" s="58">
        <f t="shared" si="2318"/>
        <v>0</v>
      </c>
      <c r="JI566" s="58">
        <f t="shared" si="2180"/>
        <v>0</v>
      </c>
      <c r="JJ566" s="55"/>
      <c r="JK566" s="56"/>
      <c r="JL566" s="260"/>
      <c r="JM566" s="57">
        <f t="shared" si="2181"/>
        <v>665.01927920022979</v>
      </c>
      <c r="JN566" s="58">
        <f t="shared" si="2319"/>
        <v>769.22780025090583</v>
      </c>
      <c r="JO566" s="58">
        <f t="shared" si="2182"/>
        <v>44.330845956176368</v>
      </c>
      <c r="JP566" s="58">
        <f t="shared" si="2320"/>
        <v>51.197693994788089</v>
      </c>
      <c r="JQ566" s="58">
        <f t="shared" si="2183"/>
        <v>904.1799042440698</v>
      </c>
      <c r="JR566" s="55">
        <f t="shared" si="2184"/>
        <v>0.73549442547743005</v>
      </c>
      <c r="JS566" s="56">
        <f t="shared" si="2185"/>
        <v>4.9028789235521342E-2</v>
      </c>
      <c r="JT566" s="260">
        <f t="shared" si="2186"/>
        <v>1.1228465359248956</v>
      </c>
      <c r="JU566" s="57">
        <f t="shared" si="2187"/>
        <v>2.5327609453720883</v>
      </c>
      <c r="JV566" s="58">
        <f t="shared" si="2321"/>
        <v>2.9296445855118947</v>
      </c>
      <c r="JW566" s="58">
        <f t="shared" si="2188"/>
        <v>6.8619622553500001E-2</v>
      </c>
      <c r="JX566" s="58">
        <f t="shared" si="2322"/>
        <v>7.9248802087037148E-2</v>
      </c>
      <c r="JY566" s="58">
        <f t="shared" si="2189"/>
        <v>52.138250300000003</v>
      </c>
      <c r="JZ566" s="55">
        <f t="shared" si="2356"/>
        <v>4.8577789450139797E-2</v>
      </c>
      <c r="KA566" s="56">
        <f t="shared" si="2357"/>
        <v>1.3161090400745572E-3</v>
      </c>
      <c r="KB566" s="260">
        <f t="shared" si="2358"/>
        <v>1.0078160048971445</v>
      </c>
      <c r="KC566" s="57">
        <f t="shared" si="2190"/>
        <v>8.5556281206512E-2</v>
      </c>
      <c r="KD566" s="58">
        <f t="shared" si="2323"/>
        <v>9.8962950471572442E-2</v>
      </c>
      <c r="KE566" s="58">
        <f t="shared" si="2191"/>
        <v>2.3179604590000003E-3</v>
      </c>
      <c r="KF566" s="58">
        <f t="shared" si="2324"/>
        <v>2.6770125340991003E-3</v>
      </c>
      <c r="KG566" s="58">
        <f t="shared" si="2192"/>
        <v>1.7612222</v>
      </c>
      <c r="KH566" s="55">
        <f t="shared" si="2359"/>
        <v>4.8577789450139797E-2</v>
      </c>
      <c r="KI566" s="56">
        <f t="shared" si="2360"/>
        <v>1.3161090400745576E-3</v>
      </c>
      <c r="KJ566" s="260">
        <f t="shared" si="2361"/>
        <v>1.0078160048971445</v>
      </c>
      <c r="KK566" s="57">
        <f t="shared" si="2193"/>
        <v>213.6073183258444</v>
      </c>
      <c r="KL566" s="58">
        <f t="shared" si="2325"/>
        <v>247.07958510750424</v>
      </c>
      <c r="KM566" s="58">
        <f t="shared" si="2194"/>
        <v>9.391328758938192</v>
      </c>
      <c r="KN566" s="58">
        <f t="shared" si="2326"/>
        <v>10.846045583697718</v>
      </c>
      <c r="KO566" s="58">
        <f t="shared" si="2195"/>
        <v>277.64111291446756</v>
      </c>
      <c r="KP566" s="55">
        <f t="shared" si="2196"/>
        <v>0.7693648684935579</v>
      </c>
      <c r="KQ566" s="56">
        <f t="shared" si="2197"/>
        <v>3.3825425421887587E-2</v>
      </c>
      <c r="KR566" s="260">
        <f t="shared" si="2198"/>
        <v>1.125799033290791</v>
      </c>
      <c r="KS566" s="57">
        <f t="shared" si="2199"/>
        <v>92.818513877188778</v>
      </c>
      <c r="KT566" s="58">
        <f t="shared" si="2327"/>
        <v>107.36317500174427</v>
      </c>
      <c r="KU566" s="58">
        <f t="shared" si="2200"/>
        <v>4.0801053455757463</v>
      </c>
      <c r="KV566" s="58">
        <f t="shared" si="2328"/>
        <v>4.7121136636054297</v>
      </c>
      <c r="KW566" s="58">
        <f t="shared" si="2201"/>
        <v>121.43936646160557</v>
      </c>
      <c r="KX566" s="55">
        <f t="shared" si="2362"/>
        <v>0.76431981310223973</v>
      </c>
      <c r="KY566" s="56">
        <f t="shared" si="2363"/>
        <v>3.3597880691066666E-2</v>
      </c>
      <c r="KZ566" s="260">
        <f t="shared" si="2364"/>
        <v>1.1249732264321675</v>
      </c>
      <c r="LA566" s="57">
        <f t="shared" si="2202"/>
        <v>387.718945395003</v>
      </c>
      <c r="LB566" s="58">
        <f t="shared" si="2329"/>
        <v>448.47450413839999</v>
      </c>
      <c r="LC566" s="58">
        <f t="shared" si="2203"/>
        <v>16.764303514041863</v>
      </c>
      <c r="LD566" s="58">
        <f t="shared" si="2330"/>
        <v>19.361094128366947</v>
      </c>
      <c r="LE566" s="58">
        <f t="shared" si="2204"/>
        <v>826.17749504600727</v>
      </c>
      <c r="LF566" s="55">
        <f t="shared" si="2331"/>
        <v>0.4692925524114066</v>
      </c>
      <c r="LG566" s="56">
        <f t="shared" si="2332"/>
        <v>2.0291406646350627E-2</v>
      </c>
      <c r="LH566" s="260">
        <f t="shared" si="2333"/>
        <v>1.0766812818523872</v>
      </c>
      <c r="LI566" s="57">
        <f t="shared" si="2205"/>
        <v>244.38451815631245</v>
      </c>
      <c r="LJ566" s="58">
        <f t="shared" si="2334"/>
        <v>282.6795721514066</v>
      </c>
      <c r="LK566" s="58">
        <f t="shared" si="2206"/>
        <v>10.737097319854872</v>
      </c>
      <c r="LL566" s="58">
        <f t="shared" si="2335"/>
        <v>12.400273694700392</v>
      </c>
      <c r="LM566" s="58">
        <f t="shared" si="2207"/>
        <v>326.0605768670062</v>
      </c>
      <c r="LN566" s="55">
        <f t="shared" si="2365"/>
        <v>0.7495064889613815</v>
      </c>
      <c r="LO566" s="56">
        <f t="shared" si="2366"/>
        <v>3.2929762386559001E-2</v>
      </c>
      <c r="LP566" s="260">
        <f t="shared" si="2367"/>
        <v>1.1225484870139264</v>
      </c>
      <c r="LQ566" s="57">
        <f t="shared" si="2208"/>
        <v>4.3436640066666643E-2</v>
      </c>
      <c r="LR566" s="58">
        <f t="shared" si="2336"/>
        <v>5.0243161565113312E-2</v>
      </c>
      <c r="LS566" s="58">
        <f t="shared" si="2209"/>
        <v>1.1768208333333328E-3</v>
      </c>
      <c r="LT566" s="58">
        <f t="shared" si="2337"/>
        <v>1.359110380416666E-3</v>
      </c>
      <c r="LU566" s="58">
        <f t="shared" si="2210"/>
        <v>0.89416666666666633</v>
      </c>
      <c r="LV566" s="55">
        <f t="shared" si="2368"/>
        <v>4.857778945013979E-2</v>
      </c>
      <c r="LW566" s="56">
        <f t="shared" si="2369"/>
        <v>1.3161090400745572E-3</v>
      </c>
      <c r="LX566" s="260">
        <f t="shared" si="2370"/>
        <v>1.0078160048971445</v>
      </c>
      <c r="LY566" s="57">
        <f t="shared" si="2211"/>
        <v>16.158052727271102</v>
      </c>
      <c r="LZ566" s="58">
        <f t="shared" si="2338"/>
        <v>18.690019589634485</v>
      </c>
      <c r="MA566" s="58">
        <f t="shared" si="2212"/>
        <v>0.43776712578060001</v>
      </c>
      <c r="MB566" s="58">
        <f t="shared" si="2339"/>
        <v>0.50557725356401495</v>
      </c>
      <c r="MC566" s="58">
        <f t="shared" si="2213"/>
        <v>332.62212521904758</v>
      </c>
      <c r="MD566" s="55">
        <f t="shared" si="2371"/>
        <v>4.8577804969017771E-2</v>
      </c>
      <c r="ME566" s="56">
        <f t="shared" si="2372"/>
        <v>1.3161094605246401E-3</v>
      </c>
      <c r="MF566" s="260">
        <f t="shared" si="2373"/>
        <v>1.0078160073940803</v>
      </c>
      <c r="MG566" s="57">
        <f t="shared" si="2214"/>
        <v>0</v>
      </c>
      <c r="MH566" s="58">
        <f t="shared" si="2340"/>
        <v>0</v>
      </c>
      <c r="MI566" s="58">
        <f t="shared" si="2215"/>
        <v>0</v>
      </c>
      <c r="MJ566" s="58">
        <f t="shared" si="2341"/>
        <v>0</v>
      </c>
      <c r="MK566" s="58">
        <f t="shared" si="2216"/>
        <v>0</v>
      </c>
      <c r="ML566" s="55"/>
      <c r="MM566" s="56"/>
      <c r="MN566" s="260"/>
      <c r="MO566" s="59">
        <v>2.8828654508187177</v>
      </c>
      <c r="MP566" s="60">
        <v>2.8828654508187177</v>
      </c>
      <c r="MQ566" s="60">
        <v>2.3350000000000004</v>
      </c>
      <c r="MR566" s="61">
        <v>2.5328000000000004</v>
      </c>
      <c r="MS566" s="59">
        <f t="shared" si="2217"/>
        <v>1.0931611294759596</v>
      </c>
      <c r="MT566" s="60">
        <f t="shared" si="2402"/>
        <v>1.0931611294759596</v>
      </c>
      <c r="MU566" s="60">
        <f t="shared" si="2342"/>
        <v>1.1003125180570394</v>
      </c>
      <c r="MV566" s="61">
        <f t="shared" si="2374"/>
        <v>1.1020377772866365</v>
      </c>
      <c r="MW566" s="66">
        <f t="shared" si="2343"/>
        <v>3.1514364523442109</v>
      </c>
      <c r="MX566" s="67">
        <f t="shared" si="2375"/>
        <v>3.1514364523442109</v>
      </c>
      <c r="MY566" s="67">
        <f t="shared" si="2344"/>
        <v>2.5692297296631876</v>
      </c>
      <c r="MZ566" s="261">
        <f t="shared" si="2376"/>
        <v>2.7912412823115935</v>
      </c>
      <c r="NA566" s="59">
        <f t="shared" si="2218"/>
        <v>1.0932025360816195</v>
      </c>
      <c r="NB566" s="60">
        <f t="shared" si="2403"/>
        <v>1.0932025360816195</v>
      </c>
      <c r="NC566" s="60">
        <f t="shared" si="2219"/>
        <v>1.1003084472870894</v>
      </c>
      <c r="ND566" s="262">
        <f t="shared" si="2404"/>
        <v>1.1022126038996567</v>
      </c>
      <c r="NE566" s="62">
        <f t="shared" si="2220"/>
        <v>3.1515558220171034</v>
      </c>
      <c r="NF566" s="63">
        <f t="shared" si="2405"/>
        <v>3.1515558220171034</v>
      </c>
      <c r="NG566" s="63">
        <f t="shared" si="2221"/>
        <v>2.5692202244153544</v>
      </c>
      <c r="NH566" s="64">
        <f t="shared" si="2406"/>
        <v>2.7916840831570506</v>
      </c>
      <c r="NI566" s="238">
        <f t="shared" si="2377"/>
        <v>-1.1936967289249978E-4</v>
      </c>
      <c r="NJ566" s="238">
        <f t="shared" si="2378"/>
        <v>-1.1936967289249978E-4</v>
      </c>
      <c r="NK566" s="238">
        <f t="shared" si="2379"/>
        <v>9.5052478332746659E-6</v>
      </c>
      <c r="NL566" s="238">
        <f t="shared" si="2380"/>
        <v>-4.4280084545711418E-4</v>
      </c>
      <c r="NM566" s="239">
        <f t="shared" si="2222"/>
        <v>0.22246385874169633</v>
      </c>
      <c r="NN566" s="240">
        <f t="shared" si="2223"/>
        <v>0.55563009958955334</v>
      </c>
      <c r="NO566" s="240">
        <f>O566*IN566+0.002</f>
        <v>0.35987173886005269</v>
      </c>
      <c r="NP566" s="240">
        <f t="shared" si="2224"/>
        <v>6.5892420505779172E-3</v>
      </c>
      <c r="NQ566" s="240">
        <f t="shared" si="2401"/>
        <v>0</v>
      </c>
      <c r="NR566" s="240">
        <f t="shared" si="2225"/>
        <v>0</v>
      </c>
      <c r="NS566" s="240">
        <f t="shared" si="2226"/>
        <v>0.65439496113702911</v>
      </c>
      <c r="NT566" s="240">
        <f t="shared" si="2227"/>
        <v>3.3862617764544051E-2</v>
      </c>
      <c r="NU566" s="240">
        <f t="shared" si="2228"/>
        <v>1.1085976053868589E-3</v>
      </c>
      <c r="NV566" s="240">
        <f t="shared" si="2229"/>
        <v>0.20185576666903882</v>
      </c>
      <c r="NW566" s="240">
        <f t="shared" si="2230"/>
        <v>8.819790095228193E-2</v>
      </c>
      <c r="NX566" s="240">
        <f t="shared" si="2231"/>
        <v>0.57430179574006335</v>
      </c>
      <c r="NY566" s="240">
        <f t="shared" si="2232"/>
        <v>0.2362964565164315</v>
      </c>
      <c r="NZ566" s="240">
        <f t="shared" si="2233"/>
        <v>6.046896029382867E-4</v>
      </c>
      <c r="OA566" s="240">
        <f t="shared" si="2234"/>
        <v>0.21637809678750905</v>
      </c>
      <c r="OB566" s="241">
        <f t="shared" si="2235"/>
        <v>0</v>
      </c>
      <c r="OC566" s="4"/>
      <c r="OD566" s="4"/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136"/>
      <c r="OP566" s="13"/>
      <c r="OQ566" s="13"/>
      <c r="OR566" s="13"/>
      <c r="OS566" s="13"/>
      <c r="OT566" s="13"/>
    </row>
    <row r="567" spans="1:410" ht="15" customHeight="1">
      <c r="A567" s="242">
        <v>548</v>
      </c>
      <c r="B567" s="49" t="s">
        <v>617</v>
      </c>
      <c r="C567" s="50">
        <v>5</v>
      </c>
      <c r="D567" s="51">
        <v>3992.7</v>
      </c>
      <c r="E567" s="52">
        <v>3763.6</v>
      </c>
      <c r="F567" s="52">
        <v>229.1</v>
      </c>
      <c r="G567" s="52"/>
      <c r="H567" s="53"/>
      <c r="I567" s="57">
        <v>2.9558795658351387</v>
      </c>
      <c r="J567" s="58">
        <v>2.9558795658351387</v>
      </c>
      <c r="K567" s="58">
        <v>2.4792000000000005</v>
      </c>
      <c r="L567" s="243">
        <v>2.6858000000000004</v>
      </c>
      <c r="M567" s="1">
        <v>0.20660000000000001</v>
      </c>
      <c r="N567" s="2">
        <v>0.36159999999999998</v>
      </c>
      <c r="O567" s="2">
        <v>0.27007956583513848</v>
      </c>
      <c r="P567" s="2">
        <v>7.0000000000000001E-3</v>
      </c>
      <c r="Q567" s="2">
        <v>0</v>
      </c>
      <c r="R567" s="2">
        <v>0</v>
      </c>
      <c r="S567" s="2">
        <v>0.62170000000000003</v>
      </c>
      <c r="T567" s="2">
        <v>4.0099999999999997E-2</v>
      </c>
      <c r="U567" s="2">
        <v>1.2999999999999999E-3</v>
      </c>
      <c r="V567" s="2">
        <v>0.2142</v>
      </c>
      <c r="W567" s="2">
        <v>0.13539999999999999</v>
      </c>
      <c r="X567" s="2">
        <v>0.65559999999999996</v>
      </c>
      <c r="Y567" s="2">
        <v>0.2268</v>
      </c>
      <c r="Z567" s="2">
        <v>2.0000000000000001E-4</v>
      </c>
      <c r="AA567" s="2">
        <v>0.21529999999999999</v>
      </c>
      <c r="AB567" s="3">
        <v>0</v>
      </c>
      <c r="AC567" s="244">
        <v>316.48</v>
      </c>
      <c r="AD567" s="108">
        <v>69.625600000000006</v>
      </c>
      <c r="AE567" s="108">
        <v>213.00781344000001</v>
      </c>
      <c r="AF567" s="108">
        <f t="shared" si="2236"/>
        <v>21.082235327410562</v>
      </c>
      <c r="AG567" s="108">
        <f t="shared" si="2237"/>
        <v>66.658665137913601</v>
      </c>
      <c r="AH567" s="108">
        <v>10.998963787875001</v>
      </c>
      <c r="AI567" s="108">
        <v>44.538203576250929</v>
      </c>
      <c r="AJ567" s="108">
        <f t="shared" si="2238"/>
        <v>0.86159154818257422</v>
      </c>
      <c r="AK567" s="108">
        <f t="shared" si="2239"/>
        <v>26.06678533066523</v>
      </c>
      <c r="AL567" s="108">
        <v>32.732529040206302</v>
      </c>
      <c r="AM567" s="245">
        <v>824.85973181319866</v>
      </c>
      <c r="AN567" s="244">
        <v>543.01</v>
      </c>
      <c r="AO567" s="108">
        <v>119.4622</v>
      </c>
      <c r="AP567" s="108">
        <v>365.47450952999998</v>
      </c>
      <c r="AQ567" s="108">
        <f t="shared" si="2240"/>
        <v>36.172474106222218</v>
      </c>
      <c r="AR567" s="108">
        <f t="shared" si="2241"/>
        <v>114.37159301231819</v>
      </c>
      <c r="AS567" s="246">
        <v>40.040875863099998</v>
      </c>
      <c r="AT567" s="247">
        <v>5.4850204430628695</v>
      </c>
      <c r="AU567" s="108">
        <v>77.963093733696283</v>
      </c>
      <c r="AV567" s="108">
        <f t="shared" si="2242"/>
        <v>1.5081960482783547</v>
      </c>
      <c r="AW567" s="108">
        <f t="shared" si="2243"/>
        <v>45.629303943332957</v>
      </c>
      <c r="AX567" s="108">
        <v>57.297533956339805</v>
      </c>
      <c r="AY567" s="245">
        <v>1443.8978556997629</v>
      </c>
      <c r="AZ567" s="248">
        <v>129</v>
      </c>
      <c r="BA567" s="108">
        <v>657.53449999999987</v>
      </c>
      <c r="BB567" s="108">
        <v>68.57144312680559</v>
      </c>
      <c r="BC567" s="109">
        <v>54.857154501444477</v>
      </c>
      <c r="BD567" s="109">
        <v>13.714288625361114</v>
      </c>
      <c r="BE567" s="108">
        <v>25.714295624999998</v>
      </c>
      <c r="BF567" s="109">
        <v>20.571436500000001</v>
      </c>
      <c r="BG567" s="109">
        <v>5.1428591249999975</v>
      </c>
      <c r="BH567" s="108">
        <v>54.882877428881791</v>
      </c>
      <c r="BI567" s="109">
        <f t="shared" si="2244"/>
        <v>32.121191907046786</v>
      </c>
      <c r="BJ567" s="108">
        <f t="shared" si="2245"/>
        <v>1.0617092638617183</v>
      </c>
      <c r="BK567" s="108">
        <v>40.335155809034362</v>
      </c>
      <c r="BL567" s="245">
        <v>1016.4459263876658</v>
      </c>
      <c r="BM567" s="244">
        <v>9.99</v>
      </c>
      <c r="BN567" s="108">
        <v>2.1978</v>
      </c>
      <c r="BO567" s="108">
        <v>6.7237994700000003</v>
      </c>
      <c r="BP567" s="108">
        <f t="shared" si="2246"/>
        <v>0.66548132874378008</v>
      </c>
      <c r="BQ567" s="108">
        <f t="shared" si="2247"/>
        <v>2.1041458061417999</v>
      </c>
      <c r="BR567" s="108">
        <v>1.73718624518333</v>
      </c>
      <c r="BS567" s="108">
        <v>1.507361357208383</v>
      </c>
      <c r="BT567" s="108">
        <f t="shared" si="2248"/>
        <v>2.9159905455196172E-2</v>
      </c>
      <c r="BU567" s="108">
        <f t="shared" si="2249"/>
        <v>0.88221036681063592</v>
      </c>
      <c r="BV567" s="108">
        <v>1.1078073536195856</v>
      </c>
      <c r="BW567" s="245">
        <v>27.916745311213553</v>
      </c>
      <c r="BX567" s="107">
        <v>0</v>
      </c>
      <c r="BY567" s="108">
        <v>0</v>
      </c>
      <c r="BZ567" s="109">
        <f t="shared" si="2250"/>
        <v>0</v>
      </c>
      <c r="CA567" s="109">
        <f t="shared" si="2251"/>
        <v>0</v>
      </c>
      <c r="CB567" s="108">
        <v>0</v>
      </c>
      <c r="CC567" s="110">
        <v>0</v>
      </c>
      <c r="CD567" s="244">
        <v>0</v>
      </c>
      <c r="CE567" s="108">
        <v>0</v>
      </c>
      <c r="CF567" s="109">
        <f t="shared" si="2252"/>
        <v>0</v>
      </c>
      <c r="CG567" s="109">
        <f t="shared" si="2253"/>
        <v>0</v>
      </c>
      <c r="CH567" s="108">
        <v>0</v>
      </c>
      <c r="CI567" s="245">
        <v>0</v>
      </c>
      <c r="CJ567" s="249">
        <v>917.90593144545369</v>
      </c>
      <c r="CK567" s="250">
        <v>201.93930491799981</v>
      </c>
      <c r="CL567" s="250">
        <v>98.467879660276608</v>
      </c>
      <c r="CM567" s="251">
        <v>63.489287820356608</v>
      </c>
      <c r="CN567" s="252">
        <f t="shared" si="2141"/>
        <v>30.94785334803283</v>
      </c>
      <c r="CO567" s="250">
        <v>617.79934087715696</v>
      </c>
      <c r="CP567" s="252">
        <f t="shared" si="2254"/>
        <v>61.146071963975736</v>
      </c>
      <c r="CQ567" s="250">
        <v>193.33412573409751</v>
      </c>
      <c r="CR567" s="250">
        <v>134.03620935376483</v>
      </c>
      <c r="CS567" s="252">
        <f t="shared" si="2255"/>
        <v>2.5929304699485809</v>
      </c>
      <c r="CT567" s="252">
        <f t="shared" si="2256"/>
        <v>78.447104176059241</v>
      </c>
      <c r="CU567" s="250">
        <f t="shared" si="2142"/>
        <v>1970.148666254652</v>
      </c>
      <c r="CV567" s="245">
        <f t="shared" si="2257"/>
        <v>2482.3873194808612</v>
      </c>
      <c r="CW567" s="244">
        <v>118.35280999999999</v>
      </c>
      <c r="CX567" s="108">
        <v>8.6397551299999993</v>
      </c>
      <c r="CY567" s="108">
        <f t="shared" si="2258"/>
        <v>0.16713606298984998</v>
      </c>
      <c r="CZ567" s="108">
        <f t="shared" si="2259"/>
        <v>5.0565722054248399</v>
      </c>
      <c r="DA567" s="108">
        <v>6.3496282565</v>
      </c>
      <c r="DB567" s="245">
        <v>160.01063206379999</v>
      </c>
      <c r="DC567" s="244">
        <v>3.9979399999999998</v>
      </c>
      <c r="DD567" s="108">
        <v>0.29184961999999998</v>
      </c>
      <c r="DE567" s="108">
        <f t="shared" si="2260"/>
        <v>5.6458308988999997E-3</v>
      </c>
      <c r="DF567" s="108">
        <f t="shared" si="2261"/>
        <v>0.17081024339815998</v>
      </c>
      <c r="DG567" s="108">
        <v>0.21448948100000001</v>
      </c>
      <c r="DH567" s="245">
        <v>5.4051349211999993</v>
      </c>
      <c r="DI567" s="107">
        <v>331.26497267809202</v>
      </c>
      <c r="DJ567" s="108">
        <v>72.87829398918025</v>
      </c>
      <c r="DK567" s="108">
        <v>5.5035134807353874</v>
      </c>
      <c r="DL567" s="108">
        <v>222.95888365590787</v>
      </c>
      <c r="DM567" s="108">
        <f t="shared" si="2262"/>
        <v>22.067132550959826</v>
      </c>
      <c r="DN567" s="108">
        <f t="shared" si="2263"/>
        <v>69.772753051279807</v>
      </c>
      <c r="DO567" s="108">
        <v>46.180213457685838</v>
      </c>
      <c r="DP567" s="108">
        <f t="shared" si="2264"/>
        <v>0.89335622933893255</v>
      </c>
      <c r="DQ567" s="108">
        <f t="shared" si="2265"/>
        <v>27.027801169952877</v>
      </c>
      <c r="DR567" s="108">
        <v>33.939293863080074</v>
      </c>
      <c r="DS567" s="110">
        <v>855.27020534961753</v>
      </c>
      <c r="DT567" s="244">
        <v>207.56</v>
      </c>
      <c r="DU567" s="108">
        <v>45.663200000000003</v>
      </c>
      <c r="DV567" s="108">
        <v>139.69888068</v>
      </c>
      <c r="DW567" s="108">
        <f t="shared" si="2266"/>
        <v>13.826557016422321</v>
      </c>
      <c r="DX567" s="108">
        <f t="shared" si="2267"/>
        <v>43.717367719999203</v>
      </c>
      <c r="DY567" s="108">
        <v>4.0126408860833296</v>
      </c>
      <c r="DZ567" s="108">
        <v>2.9523133304166702</v>
      </c>
      <c r="EA567" s="108"/>
      <c r="EB567" s="108">
        <v>29.191753547444495</v>
      </c>
      <c r="EC567" s="108">
        <f t="shared" si="2268"/>
        <v>0.5647144723753138</v>
      </c>
      <c r="ED567" s="108">
        <f t="shared" si="2269"/>
        <v>17.084999215205745</v>
      </c>
      <c r="EE567" s="108">
        <v>21.453939422197227</v>
      </c>
      <c r="EF567" s="245">
        <v>540.63927343936996</v>
      </c>
      <c r="EG567" s="249">
        <v>601.85674444444498</v>
      </c>
      <c r="EH567" s="250">
        <v>132.40848377777786</v>
      </c>
      <c r="EI567" s="250">
        <v>796.8354091873407</v>
      </c>
      <c r="EJ567" s="250">
        <v>405.08148741856667</v>
      </c>
      <c r="EK567" s="250">
        <f t="shared" si="2270"/>
        <v>40.092535135765218</v>
      </c>
      <c r="EL567" s="250">
        <v>126.76620067276625</v>
      </c>
      <c r="EM567" s="250">
        <v>141.34129511245362</v>
      </c>
      <c r="EN567" s="250">
        <f t="shared" si="2271"/>
        <v>2.7342473539504155</v>
      </c>
      <c r="EO567" s="250">
        <f t="shared" si="2272"/>
        <v>82.72253710787551</v>
      </c>
      <c r="EP567" s="250">
        <v>2077.5234199405841</v>
      </c>
      <c r="EQ567" s="245">
        <v>2617.6795091251361</v>
      </c>
      <c r="ER567" s="244">
        <v>340.67</v>
      </c>
      <c r="ES567" s="108">
        <v>74.947400000000002</v>
      </c>
      <c r="ET567" s="108">
        <v>229.28896551</v>
      </c>
      <c r="EU567" s="108">
        <f t="shared" si="2273"/>
        <v>22.693646072386741</v>
      </c>
      <c r="EV567" s="108">
        <f t="shared" si="2274"/>
        <v>71.753688866699392</v>
      </c>
      <c r="EW567" s="108">
        <v>25.033917431550002</v>
      </c>
      <c r="EX567" s="108">
        <v>48.905640654733197</v>
      </c>
      <c r="EY567" s="108">
        <f t="shared" si="2275"/>
        <v>0.94607961846581379</v>
      </c>
      <c r="EZ567" s="108">
        <f t="shared" si="2276"/>
        <v>28.622906494714389</v>
      </c>
      <c r="FA567" s="108">
        <v>35.9422961798142</v>
      </c>
      <c r="FB567" s="245">
        <v>905.74586373131694</v>
      </c>
      <c r="FC567" s="244">
        <v>0.83333333333333293</v>
      </c>
      <c r="FD567" s="108">
        <v>6.0833333333333302E-2</v>
      </c>
      <c r="FE567" s="108">
        <f t="shared" si="2277"/>
        <v>1.1768208333333328E-3</v>
      </c>
      <c r="FF567" s="108">
        <f t="shared" si="2278"/>
        <v>3.5603803333333316E-2</v>
      </c>
      <c r="FG567" s="108">
        <v>4.4708333333333301E-2</v>
      </c>
      <c r="FH567" s="245">
        <v>1.1266499999999995</v>
      </c>
      <c r="FI567" s="244">
        <v>635.84700666666595</v>
      </c>
      <c r="FJ567" s="108">
        <v>46.416831486666602</v>
      </c>
      <c r="FK567" s="108">
        <f t="shared" si="2279"/>
        <v>0.89793360510956544</v>
      </c>
      <c r="FL567" s="108">
        <f t="shared" si="2280"/>
        <v>27.166286130538388</v>
      </c>
      <c r="FM567" s="108">
        <v>34.113</v>
      </c>
      <c r="FN567" s="245">
        <v>859.65220578399897</v>
      </c>
      <c r="FO567" s="244">
        <v>0</v>
      </c>
      <c r="FP567" s="108">
        <v>0</v>
      </c>
      <c r="FQ567" s="108">
        <f t="shared" si="2281"/>
        <v>0</v>
      </c>
      <c r="FR567" s="108">
        <f t="shared" si="2282"/>
        <v>0</v>
      </c>
      <c r="FS567" s="108">
        <v>0</v>
      </c>
      <c r="FT567" s="110">
        <v>0</v>
      </c>
      <c r="FU567" s="253">
        <f t="shared" si="2143"/>
        <v>3987.8599312529482</v>
      </c>
      <c r="FV567" s="254">
        <f t="shared" si="2144"/>
        <v>968.84030716515974</v>
      </c>
      <c r="FW567" s="254">
        <f t="shared" si="2145"/>
        <v>111.86146479254018</v>
      </c>
      <c r="FX567" s="254">
        <f t="shared" si="2146"/>
        <v>657.53449999999987</v>
      </c>
      <c r="FY567" s="254">
        <f t="shared" si="2147"/>
        <v>0</v>
      </c>
      <c r="FZ567" s="254">
        <f t="shared" si="2148"/>
        <v>0</v>
      </c>
      <c r="GA567" s="254">
        <f t="shared" si="2283"/>
        <v>118.35280999999999</v>
      </c>
      <c r="GB567" s="254">
        <f t="shared" si="2284"/>
        <v>3.9979399999999998</v>
      </c>
      <c r="GC567" s="254">
        <f t="shared" si="2285"/>
        <v>635.84700666666595</v>
      </c>
      <c r="GD567" s="254">
        <f t="shared" si="2286"/>
        <v>0</v>
      </c>
      <c r="GE567" s="254">
        <f t="shared" si="2149"/>
        <v>2200.0336805816314</v>
      </c>
      <c r="GF567" s="255">
        <f t="shared" si="2150"/>
        <v>839.94381880148308</v>
      </c>
      <c r="GG567" s="255">
        <f t="shared" si="2151"/>
        <v>217.74613350188642</v>
      </c>
      <c r="GH567" s="254">
        <f t="shared" si="2152"/>
        <v>633.95591779211941</v>
      </c>
      <c r="GI567" s="255">
        <f t="shared" si="2153"/>
        <v>452.66161675511694</v>
      </c>
      <c r="GJ567" s="256">
        <f t="shared" si="2154"/>
        <v>12.263877229688548</v>
      </c>
      <c r="GK567" s="253">
        <f t="shared" si="2287"/>
        <v>9318.2835582510652</v>
      </c>
      <c r="GL567" s="257">
        <f t="shared" si="2288"/>
        <v>11741.037283396341</v>
      </c>
      <c r="GM567" s="221">
        <f t="shared" si="2289"/>
        <v>11741.037283396341</v>
      </c>
      <c r="GN567" s="222">
        <f t="shared" si="2290"/>
        <v>6653.386362180031</v>
      </c>
      <c r="GO567" s="222">
        <f t="shared" si="2291"/>
        <v>430.75805916038502</v>
      </c>
      <c r="GP567" s="55">
        <f t="shared" si="2292"/>
        <v>0.56667790090309633</v>
      </c>
      <c r="GQ567" s="56">
        <f t="shared" si="2293"/>
        <v>3.6688245575162606E-2</v>
      </c>
      <c r="GR567" s="258">
        <f t="shared" si="2294"/>
        <v>1.0944814363111079</v>
      </c>
      <c r="GS567" s="227">
        <f t="shared" si="2395"/>
        <v>11741.037283396341</v>
      </c>
      <c r="GT567" s="222">
        <f t="shared" si="2388"/>
        <v>6653.386362180031</v>
      </c>
      <c r="GU567" s="222">
        <f t="shared" si="2389"/>
        <v>430.75805916038502</v>
      </c>
      <c r="GV567" s="37">
        <f t="shared" si="2345"/>
        <v>0.56667790090309633</v>
      </c>
      <c r="GW567" s="228">
        <f t="shared" si="2346"/>
        <v>3.6688245575162606E-2</v>
      </c>
      <c r="GX567" s="258">
        <f t="shared" si="2295"/>
        <v>1.0944814363111079</v>
      </c>
      <c r="GY567" s="221">
        <f t="shared" si="2381"/>
        <v>9899.731625195478</v>
      </c>
      <c r="GZ567" s="222">
        <f t="shared" si="2296"/>
        <v>5974.979047520219</v>
      </c>
      <c r="HA567" s="222">
        <f t="shared" si="2297"/>
        <v>306.73105896285188</v>
      </c>
      <c r="HB567" s="55">
        <f t="shared" si="2298"/>
        <v>0.60354959848744771</v>
      </c>
      <c r="HC567" s="56">
        <f t="shared" si="2299"/>
        <v>3.0983775174490674E-2</v>
      </c>
      <c r="HD567" s="258">
        <f t="shared" si="2300"/>
        <v>1.0993756088575117</v>
      </c>
      <c r="HE567" s="221">
        <f t="shared" si="2301"/>
        <v>10724.591357008676</v>
      </c>
      <c r="HF567" s="222">
        <f t="shared" si="2302"/>
        <v>6604.0096659805185</v>
      </c>
      <c r="HG567" s="222">
        <f t="shared" si="2303"/>
        <v>334.38028082609924</v>
      </c>
      <c r="HH567" s="55">
        <f t="shared" si="2304"/>
        <v>0.61578193948291582</v>
      </c>
      <c r="HI567" s="56">
        <f t="shared" si="2305"/>
        <v>3.1178836535116734E-2</v>
      </c>
      <c r="HJ567" s="259">
        <f t="shared" si="2306"/>
        <v>1.1013226316962625</v>
      </c>
      <c r="HK567" s="54">
        <f t="shared" si="2156"/>
        <v>3.2351553127778967</v>
      </c>
      <c r="HL567" s="55">
        <f t="shared" si="2157"/>
        <v>3.2351553127778967</v>
      </c>
      <c r="HM567" s="55">
        <f t="shared" si="2158"/>
        <v>2.7255720094795435</v>
      </c>
      <c r="HN567" s="56">
        <f t="shared" si="2159"/>
        <v>2.9579323242098225</v>
      </c>
      <c r="HQ567" s="57">
        <f t="shared" si="2160"/>
        <v>499.23064957166622</v>
      </c>
      <c r="HR567" s="58">
        <f t="shared" si="2307"/>
        <v>577.46009235954637</v>
      </c>
      <c r="HS567" s="58">
        <f t="shared" si="2161"/>
        <v>21.943826875593135</v>
      </c>
      <c r="HT567" s="58">
        <f t="shared" si="2308"/>
        <v>25.342925658622512</v>
      </c>
      <c r="HU567" s="58">
        <f t="shared" si="2162"/>
        <v>654.65058080412598</v>
      </c>
      <c r="HV567" s="55">
        <f t="shared" si="2347"/>
        <v>0.76259101299268228</v>
      </c>
      <c r="HW567" s="56">
        <f t="shared" si="2348"/>
        <v>3.3519907442286091E-2</v>
      </c>
      <c r="HX567" s="260">
        <f t="shared" si="2349"/>
        <v>1.1246902453987635</v>
      </c>
      <c r="HY567" s="57">
        <f t="shared" si="2163"/>
        <v>857.67329428589437</v>
      </c>
      <c r="HZ567" s="58">
        <f t="shared" si="2309"/>
        <v>992.07069950049413</v>
      </c>
      <c r="IA567" s="58">
        <f t="shared" si="2164"/>
        <v>43.165690597563447</v>
      </c>
      <c r="IB567" s="58">
        <f t="shared" si="2310"/>
        <v>49.852056071126029</v>
      </c>
      <c r="IC567" s="58">
        <f t="shared" si="2165"/>
        <v>1145.9506791267959</v>
      </c>
      <c r="ID567" s="55">
        <f t="shared" si="2350"/>
        <v>0.74843822679998206</v>
      </c>
      <c r="IE567" s="56">
        <f t="shared" si="2351"/>
        <v>3.7668017815963351E-2</v>
      </c>
      <c r="IF567" s="260">
        <f t="shared" si="2352"/>
        <v>1.1231150460992498</v>
      </c>
      <c r="IG567" s="57">
        <f t="shared" si="2166"/>
        <v>39.187854126597081</v>
      </c>
      <c r="IH567" s="58">
        <f t="shared" si="2311"/>
        <v>45.328590868234848</v>
      </c>
      <c r="II567" s="58">
        <f t="shared" si="2167"/>
        <v>76.490300265306189</v>
      </c>
      <c r="IJ567" s="58">
        <f t="shared" si="2312"/>
        <v>88.338647776402127</v>
      </c>
      <c r="IK567" s="58">
        <f t="shared" si="2168"/>
        <v>806.70311618068718</v>
      </c>
      <c r="IL567" s="55">
        <f t="shared" si="2169"/>
        <v>4.857778945013979E-2</v>
      </c>
      <c r="IM567" s="56">
        <f t="shared" si="2170"/>
        <v>9.4818401876823444E-2</v>
      </c>
      <c r="IN567" s="260">
        <f t="shared" si="2171"/>
        <v>1.0222995100575569</v>
      </c>
      <c r="IO567" s="57">
        <f t="shared" si="2172"/>
        <v>15.831154531001971</v>
      </c>
      <c r="IP567" s="58">
        <f t="shared" si="2313"/>
        <v>18.311896446009982</v>
      </c>
      <c r="IQ567" s="58">
        <f t="shared" si="2173"/>
        <v>0.69464123419897628</v>
      </c>
      <c r="IR567" s="58">
        <f t="shared" si="2314"/>
        <v>0.80224116137639778</v>
      </c>
      <c r="IS567" s="58">
        <f t="shared" si="2174"/>
        <v>22.156147072391708</v>
      </c>
      <c r="IT567" s="55">
        <f t="shared" si="2353"/>
        <v>0.7145265139862168</v>
      </c>
      <c r="IU567" s="56">
        <f t="shared" si="2354"/>
        <v>3.1352077232983958E-2</v>
      </c>
      <c r="IV567" s="260">
        <f t="shared" si="2355"/>
        <v>1.1168227415050294</v>
      </c>
      <c r="IW567" s="57">
        <f t="shared" si="2175"/>
        <v>0</v>
      </c>
      <c r="IX567" s="58">
        <f t="shared" si="2315"/>
        <v>0</v>
      </c>
      <c r="IY567" s="58">
        <f t="shared" si="2176"/>
        <v>0</v>
      </c>
      <c r="IZ567" s="58">
        <f t="shared" si="2316"/>
        <v>0</v>
      </c>
      <c r="JA567" s="58">
        <f t="shared" si="2177"/>
        <v>0</v>
      </c>
      <c r="JB567" s="55"/>
      <c r="JC567" s="56"/>
      <c r="JD567" s="260"/>
      <c r="JE567" s="57">
        <f t="shared" si="2178"/>
        <v>0</v>
      </c>
      <c r="JF567" s="58">
        <f t="shared" si="2317"/>
        <v>0</v>
      </c>
      <c r="JG567" s="58">
        <f t="shared" si="2179"/>
        <v>0</v>
      </c>
      <c r="JH567" s="58">
        <f t="shared" si="2318"/>
        <v>0</v>
      </c>
      <c r="JI567" s="58">
        <f t="shared" si="2180"/>
        <v>0</v>
      </c>
      <c r="JJ567" s="55"/>
      <c r="JK567" s="56"/>
      <c r="JL567" s="260"/>
      <c r="JM567" s="57">
        <f t="shared" si="2181"/>
        <v>1451.4183368538447</v>
      </c>
      <c r="JN567" s="58">
        <f t="shared" si="2319"/>
        <v>1678.8555902388423</v>
      </c>
      <c r="JO567" s="58">
        <f t="shared" si="2182"/>
        <v>94.686855781957149</v>
      </c>
      <c r="JP567" s="58">
        <f t="shared" si="2320"/>
        <v>109.35384974258231</v>
      </c>
      <c r="JQ567" s="58">
        <f t="shared" si="2183"/>
        <v>1970.1486662546517</v>
      </c>
      <c r="JR567" s="55">
        <f t="shared" si="2184"/>
        <v>0.73670498156520414</v>
      </c>
      <c r="JS567" s="56">
        <f t="shared" si="2185"/>
        <v>4.8060766887181902E-2</v>
      </c>
      <c r="JT567" s="260">
        <f t="shared" si="2186"/>
        <v>1.1228862834020921</v>
      </c>
      <c r="JU567" s="57">
        <f t="shared" si="2187"/>
        <v>6.1690180906183043</v>
      </c>
      <c r="JV567" s="58">
        <f t="shared" si="2321"/>
        <v>7.1357032254181929</v>
      </c>
      <c r="JW567" s="58">
        <f t="shared" si="2188"/>
        <v>0.16713606298984998</v>
      </c>
      <c r="JX567" s="58">
        <f t="shared" si="2322"/>
        <v>0.19302543914697776</v>
      </c>
      <c r="JY567" s="58">
        <f t="shared" si="2189"/>
        <v>126.99256513</v>
      </c>
      <c r="JZ567" s="55">
        <f t="shared" si="2356"/>
        <v>4.857778945013979E-2</v>
      </c>
      <c r="KA567" s="56">
        <f t="shared" si="2357"/>
        <v>1.3161090400745572E-3</v>
      </c>
      <c r="KB567" s="260">
        <f t="shared" si="2358"/>
        <v>1.0078160048971445</v>
      </c>
      <c r="KC567" s="57">
        <f t="shared" si="2190"/>
        <v>0.20838849694575518</v>
      </c>
      <c r="KD567" s="58">
        <f t="shared" si="2323"/>
        <v>0.24104297441715503</v>
      </c>
      <c r="KE567" s="58">
        <f t="shared" si="2191"/>
        <v>5.6458308988999997E-3</v>
      </c>
      <c r="KF567" s="58">
        <f t="shared" si="2324"/>
        <v>6.5203701051396099E-3</v>
      </c>
      <c r="KG567" s="58">
        <f t="shared" si="2192"/>
        <v>4.2897896199999987</v>
      </c>
      <c r="KH567" s="55">
        <f t="shared" si="2359"/>
        <v>4.8577789450139804E-2</v>
      </c>
      <c r="KI567" s="56">
        <f t="shared" si="2360"/>
        <v>1.3161090400745576E-3</v>
      </c>
      <c r="KJ567" s="260">
        <f t="shared" si="2361"/>
        <v>1.0078160048971445</v>
      </c>
      <c r="KK567" s="57">
        <f t="shared" si="2193"/>
        <v>522.23994281717614</v>
      </c>
      <c r="KL567" s="58">
        <f t="shared" si="2325"/>
        <v>604.07494185662767</v>
      </c>
      <c r="KM567" s="58">
        <f t="shared" si="2194"/>
        <v>22.960488780298761</v>
      </c>
      <c r="KN567" s="58">
        <f t="shared" si="2326"/>
        <v>26.517068492367038</v>
      </c>
      <c r="KO567" s="58">
        <f t="shared" si="2195"/>
        <v>678.78587726160117</v>
      </c>
      <c r="KP567" s="55">
        <f t="shared" si="2196"/>
        <v>0.76937361296323359</v>
      </c>
      <c r="KQ567" s="56">
        <f t="shared" si="2197"/>
        <v>3.3825819819539187E-2</v>
      </c>
      <c r="KR567" s="260">
        <f t="shared" si="2198"/>
        <v>1.1258004646413853</v>
      </c>
      <c r="KS567" s="57">
        <f t="shared" si="2199"/>
        <v>327.40208766095003</v>
      </c>
      <c r="KT567" s="58">
        <f t="shared" si="2327"/>
        <v>378.70599479742094</v>
      </c>
      <c r="KU567" s="58">
        <f t="shared" si="2200"/>
        <v>14.391271488797635</v>
      </c>
      <c r="KV567" s="58">
        <f t="shared" si="2328"/>
        <v>16.620479442412389</v>
      </c>
      <c r="KW567" s="58">
        <f t="shared" si="2201"/>
        <v>429.0787884439444</v>
      </c>
      <c r="KX567" s="55">
        <f t="shared" si="2362"/>
        <v>0.7630348935408221</v>
      </c>
      <c r="KY567" s="56">
        <f t="shared" si="2363"/>
        <v>3.3539927575976493E-2</v>
      </c>
      <c r="KZ567" s="260">
        <f t="shared" si="2364"/>
        <v>1.1247629025993657</v>
      </c>
      <c r="LA567" s="57">
        <f t="shared" si="2202"/>
        <v>989.84148831460584</v>
      </c>
      <c r="LB567" s="58">
        <f t="shared" si="2329"/>
        <v>1144.9496495335047</v>
      </c>
      <c r="LC567" s="58">
        <f t="shared" si="2203"/>
        <v>42.826782489715633</v>
      </c>
      <c r="LD567" s="58">
        <f t="shared" si="2330"/>
        <v>49.460651097372583</v>
      </c>
      <c r="LE567" s="58">
        <f t="shared" si="2204"/>
        <v>2077.5234199405845</v>
      </c>
      <c r="LF567" s="55">
        <f t="shared" si="2331"/>
        <v>0.47645262566662883</v>
      </c>
      <c r="LG567" s="56">
        <f t="shared" si="2332"/>
        <v>2.0614344020699629E-2</v>
      </c>
      <c r="LH567" s="260">
        <f t="shared" si="2333"/>
        <v>1.0778532883307672</v>
      </c>
      <c r="LI567" s="57">
        <f t="shared" si="2205"/>
        <v>538.07684634092493</v>
      </c>
      <c r="LJ567" s="58">
        <f t="shared" si="2334"/>
        <v>622.3934881625479</v>
      </c>
      <c r="LK567" s="58">
        <f t="shared" si="2206"/>
        <v>23.639725690852554</v>
      </c>
      <c r="LL567" s="58">
        <f t="shared" si="2335"/>
        <v>27.301519200365615</v>
      </c>
      <c r="LM567" s="58">
        <f t="shared" si="2207"/>
        <v>718.84592359628334</v>
      </c>
      <c r="LN567" s="55">
        <f t="shared" si="2365"/>
        <v>0.74852875794162321</v>
      </c>
      <c r="LO567" s="56">
        <f t="shared" si="2366"/>
        <v>3.2885664249977783E-2</v>
      </c>
      <c r="LP567" s="260">
        <f t="shared" si="2367"/>
        <v>1.1223884457617741</v>
      </c>
      <c r="LQ567" s="57">
        <f t="shared" si="2208"/>
        <v>4.3436640066666643E-2</v>
      </c>
      <c r="LR567" s="58">
        <f t="shared" si="2336"/>
        <v>5.0243161565113312E-2</v>
      </c>
      <c r="LS567" s="58">
        <f t="shared" si="2209"/>
        <v>1.1768208333333328E-3</v>
      </c>
      <c r="LT567" s="58">
        <f t="shared" si="2337"/>
        <v>1.359110380416666E-3</v>
      </c>
      <c r="LU567" s="58">
        <f t="shared" si="2210"/>
        <v>0.89416666666666633</v>
      </c>
      <c r="LV567" s="55">
        <f t="shared" si="2368"/>
        <v>4.857778945013979E-2</v>
      </c>
      <c r="LW567" s="56">
        <f t="shared" si="2369"/>
        <v>1.3161090400745572E-3</v>
      </c>
      <c r="LX567" s="260">
        <f t="shared" si="2370"/>
        <v>1.0078160048971445</v>
      </c>
      <c r="LY567" s="57">
        <f t="shared" si="2211"/>
        <v>33.142869079256833</v>
      </c>
      <c r="LZ567" s="58">
        <f t="shared" si="2338"/>
        <v>38.336356663976382</v>
      </c>
      <c r="MA567" s="58">
        <f t="shared" si="2212"/>
        <v>0.89793360510956544</v>
      </c>
      <c r="MB567" s="58">
        <f t="shared" si="2339"/>
        <v>1.0370235205410372</v>
      </c>
      <c r="MC567" s="58">
        <f t="shared" si="2213"/>
        <v>682.2636553841262</v>
      </c>
      <c r="MD567" s="55">
        <f t="shared" si="2371"/>
        <v>4.8577802463472611E-2</v>
      </c>
      <c r="ME567" s="56">
        <f t="shared" si="2372"/>
        <v>1.3161093926423698E-3</v>
      </c>
      <c r="MF567" s="260">
        <f t="shared" si="2373"/>
        <v>1.0078160069909465</v>
      </c>
      <c r="MG567" s="57">
        <f t="shared" si="2214"/>
        <v>0</v>
      </c>
      <c r="MH567" s="58">
        <f t="shared" si="2340"/>
        <v>0</v>
      </c>
      <c r="MI567" s="58">
        <f t="shared" si="2215"/>
        <v>0</v>
      </c>
      <c r="MJ567" s="58">
        <f t="shared" si="2341"/>
        <v>0</v>
      </c>
      <c r="MK567" s="58">
        <f t="shared" si="2216"/>
        <v>0</v>
      </c>
      <c r="ML567" s="55"/>
      <c r="MM567" s="56"/>
      <c r="MN567" s="260"/>
      <c r="MO567" s="59">
        <v>2.9558795658351387</v>
      </c>
      <c r="MP567" s="60">
        <v>2.9558795658351387</v>
      </c>
      <c r="MQ567" s="60">
        <v>2.4792000000000005</v>
      </c>
      <c r="MR567" s="61">
        <v>2.6858000000000004</v>
      </c>
      <c r="MS567" s="59">
        <f t="shared" si="2217"/>
        <v>1.0944814363111079</v>
      </c>
      <c r="MT567" s="60">
        <f t="shared" si="2402"/>
        <v>1.0944814363111079</v>
      </c>
      <c r="MU567" s="60">
        <f t="shared" si="2342"/>
        <v>1.0993756088575117</v>
      </c>
      <c r="MV567" s="61">
        <f t="shared" si="2374"/>
        <v>1.1013226316962625</v>
      </c>
      <c r="MW567" s="66">
        <f t="shared" si="2343"/>
        <v>3.2351553127778967</v>
      </c>
      <c r="MX567" s="67">
        <f t="shared" si="2375"/>
        <v>3.2351553127778967</v>
      </c>
      <c r="MY567" s="67">
        <f t="shared" si="2344"/>
        <v>2.7255720094795435</v>
      </c>
      <c r="MZ567" s="261">
        <f t="shared" si="2376"/>
        <v>2.9579323242098225</v>
      </c>
      <c r="NA567" s="59">
        <f t="shared" si="2218"/>
        <v>1.0944435680490012</v>
      </c>
      <c r="NB567" s="60">
        <f t="shared" si="2403"/>
        <v>1.0944435680490012</v>
      </c>
      <c r="NC567" s="60">
        <f t="shared" si="2219"/>
        <v>1.09937889892971</v>
      </c>
      <c r="ND567" s="262">
        <f t="shared" si="2404"/>
        <v>1.1013259255811756</v>
      </c>
      <c r="NE567" s="62">
        <f t="shared" si="2220"/>
        <v>3.2350433787557415</v>
      </c>
      <c r="NF567" s="63">
        <f t="shared" si="2405"/>
        <v>3.2350433787557415</v>
      </c>
      <c r="NG567" s="63">
        <f t="shared" si="2221"/>
        <v>2.7255801662265373</v>
      </c>
      <c r="NH567" s="64">
        <f t="shared" si="2406"/>
        <v>2.9579411709259218</v>
      </c>
      <c r="NI567" s="238">
        <f t="shared" si="2377"/>
        <v>1.1193402215514681E-4</v>
      </c>
      <c r="NJ567" s="238">
        <f t="shared" si="2378"/>
        <v>1.1193402215514681E-4</v>
      </c>
      <c r="NK567" s="238">
        <f t="shared" si="2379"/>
        <v>-8.1567469938370607E-6</v>
      </c>
      <c r="NL567" s="238">
        <f t="shared" si="2380"/>
        <v>-8.8467160992422578E-6</v>
      </c>
      <c r="NM567" s="239">
        <f t="shared" si="2222"/>
        <v>0.23236100469938453</v>
      </c>
      <c r="NN567" s="240">
        <f t="shared" si="2223"/>
        <v>0.40611840066948873</v>
      </c>
      <c r="NO567" s="240">
        <f>O567*IN567+0.001</f>
        <v>0.27710220782981976</v>
      </c>
      <c r="NP567" s="240">
        <f t="shared" si="2224"/>
        <v>7.8177591905352062E-3</v>
      </c>
      <c r="NQ567" s="240">
        <f t="shared" si="2401"/>
        <v>0</v>
      </c>
      <c r="NR567" s="240">
        <f t="shared" si="2225"/>
        <v>0</v>
      </c>
      <c r="NS567" s="240">
        <f t="shared" si="2226"/>
        <v>0.69809840239108067</v>
      </c>
      <c r="NT567" s="240">
        <f t="shared" si="2227"/>
        <v>4.0413421796375491E-2</v>
      </c>
      <c r="NU567" s="240">
        <f t="shared" si="2228"/>
        <v>1.3101608063662879E-3</v>
      </c>
      <c r="NV567" s="240">
        <f t="shared" si="2229"/>
        <v>0.24114645952618474</v>
      </c>
      <c r="NW567" s="240">
        <f t="shared" si="2230"/>
        <v>0.15229289701195411</v>
      </c>
      <c r="NX567" s="240">
        <f t="shared" si="2231"/>
        <v>0.70664061582965099</v>
      </c>
      <c r="NY567" s="240">
        <f t="shared" si="2232"/>
        <v>0.25455769949877038</v>
      </c>
      <c r="NZ567" s="240">
        <f t="shared" si="2233"/>
        <v>2.0156320097942891E-4</v>
      </c>
      <c r="OA567" s="240">
        <f t="shared" si="2234"/>
        <v>0.21698278630515078</v>
      </c>
      <c r="OB567" s="241">
        <f t="shared" si="2235"/>
        <v>0</v>
      </c>
      <c r="OC567" s="4"/>
      <c r="OD567" s="4"/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136"/>
      <c r="OP567" s="13"/>
      <c r="OQ567" s="13"/>
      <c r="OR567" s="13"/>
      <c r="OS567" s="13"/>
      <c r="OT567" s="13"/>
    </row>
    <row r="568" spans="1:410" ht="15" customHeight="1">
      <c r="A568" s="242">
        <v>549</v>
      </c>
      <c r="B568" s="49" t="s">
        <v>618</v>
      </c>
      <c r="C568" s="50">
        <v>5</v>
      </c>
      <c r="D568" s="51">
        <v>2586.35</v>
      </c>
      <c r="E568" s="52">
        <v>2136.6</v>
      </c>
      <c r="F568" s="52">
        <v>449.7</v>
      </c>
      <c r="G568" s="52"/>
      <c r="H568" s="53"/>
      <c r="I568" s="57">
        <v>2.9309385041809333</v>
      </c>
      <c r="J568" s="58">
        <v>2.9309385041809333</v>
      </c>
      <c r="K568" s="58">
        <v>2.4614000000000003</v>
      </c>
      <c r="L568" s="243">
        <v>2.6286</v>
      </c>
      <c r="M568" s="1">
        <v>0.16719999999999999</v>
      </c>
      <c r="N568" s="2">
        <v>0.46329999999999999</v>
      </c>
      <c r="O568" s="2">
        <v>0.30233850418093305</v>
      </c>
      <c r="P568" s="2">
        <v>0</v>
      </c>
      <c r="Q568" s="2">
        <v>0</v>
      </c>
      <c r="R568" s="2">
        <v>0</v>
      </c>
      <c r="S568" s="2">
        <v>0.57869999999999999</v>
      </c>
      <c r="T568" s="2">
        <v>0</v>
      </c>
      <c r="U568" s="2">
        <v>0</v>
      </c>
      <c r="V568" s="2">
        <v>0.18429999999999999</v>
      </c>
      <c r="W568" s="2">
        <v>9.1300000000000006E-2</v>
      </c>
      <c r="X568" s="2">
        <v>0.69130000000000003</v>
      </c>
      <c r="Y568" s="2">
        <v>0.2621</v>
      </c>
      <c r="Z568" s="2">
        <v>0</v>
      </c>
      <c r="AA568" s="2">
        <v>0.19040000000000001</v>
      </c>
      <c r="AB568" s="3">
        <v>0</v>
      </c>
      <c r="AC568" s="244">
        <v>143.94</v>
      </c>
      <c r="AD568" s="108">
        <v>31.666799999999999</v>
      </c>
      <c r="AE568" s="108">
        <v>96.879248820000001</v>
      </c>
      <c r="AF568" s="108">
        <f t="shared" si="2236"/>
        <v>9.5885267727106811</v>
      </c>
      <c r="AG568" s="108">
        <f t="shared" si="2237"/>
        <v>30.317392125730798</v>
      </c>
      <c r="AH568" s="108">
        <v>5.0835163422916603</v>
      </c>
      <c r="AI568" s="108">
        <v>20.262578274415596</v>
      </c>
      <c r="AJ568" s="108">
        <f t="shared" si="2238"/>
        <v>0.3919795767185697</v>
      </c>
      <c r="AK568" s="108">
        <f t="shared" si="2239"/>
        <v>11.859038661510667</v>
      </c>
      <c r="AL568" s="108">
        <v>14.891607171835364</v>
      </c>
      <c r="AM568" s="245">
        <v>375.26850073025111</v>
      </c>
      <c r="AN568" s="244">
        <v>450.18</v>
      </c>
      <c r="AO568" s="108">
        <v>99.039599999999993</v>
      </c>
      <c r="AP568" s="108">
        <v>302.99499954000004</v>
      </c>
      <c r="AQ568" s="108">
        <f t="shared" si="2240"/>
        <v>29.988627084471965</v>
      </c>
      <c r="AR568" s="108">
        <f t="shared" si="2241"/>
        <v>94.819255156047618</v>
      </c>
      <c r="AS568" s="246">
        <v>34.119972094600001</v>
      </c>
      <c r="AT568" s="247">
        <v>5.4936810016571789</v>
      </c>
      <c r="AU568" s="108">
        <v>64.702423729325801</v>
      </c>
      <c r="AV568" s="108">
        <f t="shared" si="2242"/>
        <v>1.2516683870438077</v>
      </c>
      <c r="AW568" s="108">
        <f t="shared" si="2243"/>
        <v>37.86825813121505</v>
      </c>
      <c r="AX568" s="108">
        <v>47.551849768196298</v>
      </c>
      <c r="AY568" s="245">
        <v>1198.3066141585466</v>
      </c>
      <c r="AZ568" s="248">
        <v>82</v>
      </c>
      <c r="BA568" s="108">
        <v>417.96766666666662</v>
      </c>
      <c r="BB568" s="108">
        <v>43.588049119364797</v>
      </c>
      <c r="BC568" s="109">
        <v>34.870439295491842</v>
      </c>
      <c r="BD568" s="109">
        <v>8.7176098238729551</v>
      </c>
      <c r="BE568" s="108">
        <v>16.345521249999997</v>
      </c>
      <c r="BF568" s="109">
        <v>13.076416999999999</v>
      </c>
      <c r="BG568" s="109">
        <v>3.269104249999998</v>
      </c>
      <c r="BH568" s="108">
        <v>34.886790303630292</v>
      </c>
      <c r="BI568" s="109">
        <f t="shared" si="2244"/>
        <v>20.418121987425096</v>
      </c>
      <c r="BJ568" s="108">
        <f t="shared" si="2245"/>
        <v>0.67488495842372809</v>
      </c>
      <c r="BK568" s="108">
        <v>25.63940136698309</v>
      </c>
      <c r="BL568" s="245">
        <v>646.11291444797382</v>
      </c>
      <c r="BM568" s="244">
        <v>0</v>
      </c>
      <c r="BN568" s="108">
        <v>0</v>
      </c>
      <c r="BO568" s="108">
        <v>0</v>
      </c>
      <c r="BP568" s="108">
        <f t="shared" si="2246"/>
        <v>0</v>
      </c>
      <c r="BQ568" s="108">
        <f t="shared" si="2247"/>
        <v>0</v>
      </c>
      <c r="BR568" s="108">
        <v>0</v>
      </c>
      <c r="BS568" s="108">
        <v>0</v>
      </c>
      <c r="BT568" s="108">
        <f t="shared" si="2248"/>
        <v>0</v>
      </c>
      <c r="BU568" s="108">
        <f t="shared" si="2249"/>
        <v>0</v>
      </c>
      <c r="BV568" s="108">
        <v>0</v>
      </c>
      <c r="BW568" s="245">
        <v>0</v>
      </c>
      <c r="BX568" s="107">
        <v>0</v>
      </c>
      <c r="BY568" s="108">
        <v>0</v>
      </c>
      <c r="BZ568" s="109">
        <f t="shared" si="2250"/>
        <v>0</v>
      </c>
      <c r="CA568" s="109">
        <f t="shared" si="2251"/>
        <v>0</v>
      </c>
      <c r="CB568" s="108">
        <v>0</v>
      </c>
      <c r="CC568" s="110">
        <v>0</v>
      </c>
      <c r="CD568" s="244">
        <v>0</v>
      </c>
      <c r="CE568" s="108">
        <v>0</v>
      </c>
      <c r="CF568" s="109">
        <f t="shared" si="2252"/>
        <v>0</v>
      </c>
      <c r="CG568" s="109">
        <f t="shared" si="2253"/>
        <v>0</v>
      </c>
      <c r="CH568" s="108">
        <v>0</v>
      </c>
      <c r="CI568" s="245">
        <v>0</v>
      </c>
      <c r="CJ568" s="249">
        <v>554.66861479548902</v>
      </c>
      <c r="CK568" s="250">
        <v>122.02709525500758</v>
      </c>
      <c r="CL568" s="250">
        <v>61.683233840000298</v>
      </c>
      <c r="CM568" s="251">
        <v>41.126435633576108</v>
      </c>
      <c r="CN568" s="252">
        <f t="shared" si="2141"/>
        <v>20.047081049586673</v>
      </c>
      <c r="CO568" s="250">
        <v>373.32137519394831</v>
      </c>
      <c r="CP568" s="252">
        <f t="shared" si="2254"/>
        <v>36.949109788445845</v>
      </c>
      <c r="CQ568" s="250">
        <v>116.82719115319418</v>
      </c>
      <c r="CR568" s="250">
        <v>81.15412329316456</v>
      </c>
      <c r="CS568" s="252">
        <f t="shared" si="2255"/>
        <v>1.5699265151062685</v>
      </c>
      <c r="CT568" s="252">
        <f t="shared" si="2256"/>
        <v>47.496911431543836</v>
      </c>
      <c r="CU568" s="250">
        <f t="shared" si="2142"/>
        <v>1192.8544423776098</v>
      </c>
      <c r="CV568" s="245">
        <f t="shared" si="2257"/>
        <v>1502.9965973957883</v>
      </c>
      <c r="CW568" s="244">
        <v>0</v>
      </c>
      <c r="CX568" s="108">
        <v>0</v>
      </c>
      <c r="CY568" s="108">
        <f t="shared" si="2258"/>
        <v>0</v>
      </c>
      <c r="CZ568" s="108">
        <f t="shared" si="2259"/>
        <v>0</v>
      </c>
      <c r="DA568" s="108">
        <v>0</v>
      </c>
      <c r="DB568" s="245">
        <v>0</v>
      </c>
      <c r="DC568" s="244">
        <v>0</v>
      </c>
      <c r="DD568" s="108">
        <v>0</v>
      </c>
      <c r="DE568" s="108">
        <f t="shared" si="2260"/>
        <v>0</v>
      </c>
      <c r="DF568" s="108">
        <f t="shared" si="2261"/>
        <v>0</v>
      </c>
      <c r="DG568" s="108">
        <v>0</v>
      </c>
      <c r="DH568" s="245">
        <v>0</v>
      </c>
      <c r="DI568" s="107">
        <v>184.67359870268803</v>
      </c>
      <c r="DJ568" s="108">
        <v>40.628191714591367</v>
      </c>
      <c r="DK568" s="108">
        <v>3.0747152509288247</v>
      </c>
      <c r="DL568" s="108">
        <v>124.29511962764029</v>
      </c>
      <c r="DM568" s="108">
        <f t="shared" si="2262"/>
        <v>12.301985170026072</v>
      </c>
      <c r="DN568" s="108">
        <f t="shared" si="2263"/>
        <v>38.89691473627375</v>
      </c>
      <c r="DO568" s="108">
        <v>25.745028646596939</v>
      </c>
      <c r="DP568" s="108">
        <f t="shared" si="2264"/>
        <v>0.49803757916841779</v>
      </c>
      <c r="DQ568" s="108">
        <f t="shared" si="2265"/>
        <v>15.067741425936498</v>
      </c>
      <c r="DR568" s="108">
        <v>18.920832697122275</v>
      </c>
      <c r="DS568" s="110">
        <v>476.80498396748123</v>
      </c>
      <c r="DT568" s="244">
        <v>90.84</v>
      </c>
      <c r="DU568" s="108">
        <v>19.9848</v>
      </c>
      <c r="DV568" s="108">
        <v>61.140134519999997</v>
      </c>
      <c r="DW568" s="108">
        <f t="shared" si="2266"/>
        <v>6.0512836739824802</v>
      </c>
      <c r="DX568" s="108">
        <f t="shared" si="2267"/>
        <v>19.133193696688799</v>
      </c>
      <c r="DY568" s="108">
        <v>1.7693967635833301</v>
      </c>
      <c r="DZ568" s="108">
        <v>1.0541407089416699</v>
      </c>
      <c r="EA568" s="108"/>
      <c r="EB568" s="108">
        <v>12.759558455454323</v>
      </c>
      <c r="EC568" s="108">
        <f t="shared" si="2268"/>
        <v>0.2468336583207639</v>
      </c>
      <c r="ED568" s="108">
        <f t="shared" si="2269"/>
        <v>7.4677612581068411</v>
      </c>
      <c r="EE568" s="108">
        <v>9.3774015223989675</v>
      </c>
      <c r="EF568" s="245">
        <v>236.31051836445394</v>
      </c>
      <c r="EG568" s="249">
        <v>340.7842337301588</v>
      </c>
      <c r="EH568" s="250">
        <v>74.972531420634937</v>
      </c>
      <c r="EI568" s="250">
        <v>677.32946054392733</v>
      </c>
      <c r="EJ568" s="250">
        <v>229.36585086478459</v>
      </c>
      <c r="EK568" s="250">
        <f t="shared" si="2270"/>
        <v>22.70125572349119</v>
      </c>
      <c r="EL568" s="250">
        <v>71.777749369625695</v>
      </c>
      <c r="EM568" s="250">
        <v>96.539001588843874</v>
      </c>
      <c r="EN568" s="250">
        <f t="shared" si="2271"/>
        <v>1.8675469857361848</v>
      </c>
      <c r="EO568" s="250">
        <f t="shared" si="2272"/>
        <v>56.501188381899475</v>
      </c>
      <c r="EP568" s="250">
        <v>1418.9910781483495</v>
      </c>
      <c r="EQ568" s="245">
        <v>1787.9287584669205</v>
      </c>
      <c r="ER568" s="244">
        <v>255.44</v>
      </c>
      <c r="ES568" s="108">
        <v>56.196800000000003</v>
      </c>
      <c r="ET568" s="108">
        <v>171.92465831999999</v>
      </c>
      <c r="EU568" s="108">
        <f t="shared" si="2273"/>
        <v>17.016071132563681</v>
      </c>
      <c r="EV568" s="108">
        <f t="shared" si="2274"/>
        <v>53.802102574660793</v>
      </c>
      <c r="EW568" s="108">
        <v>17.841176057375002</v>
      </c>
      <c r="EX568" s="108">
        <v>36.602392309548399</v>
      </c>
      <c r="EY568" s="108">
        <f t="shared" si="2275"/>
        <v>0.70807327922821384</v>
      </c>
      <c r="EZ568" s="108">
        <f t="shared" si="2276"/>
        <v>21.422208942224774</v>
      </c>
      <c r="FA568" s="108">
        <v>26.900251334346201</v>
      </c>
      <c r="FB568" s="245">
        <v>677.88633362552343</v>
      </c>
      <c r="FC568" s="244">
        <v>0</v>
      </c>
      <c r="FD568" s="108">
        <v>0</v>
      </c>
      <c r="FE568" s="108">
        <f t="shared" si="2277"/>
        <v>0</v>
      </c>
      <c r="FF568" s="108">
        <f t="shared" si="2278"/>
        <v>0</v>
      </c>
      <c r="FG568" s="108">
        <v>0</v>
      </c>
      <c r="FH568" s="245">
        <v>0</v>
      </c>
      <c r="FI568" s="244">
        <v>364.16800000000001</v>
      </c>
      <c r="FJ568" s="108">
        <v>26.584264000000001</v>
      </c>
      <c r="FK568" s="108">
        <f t="shared" si="2279"/>
        <v>0.51427258708000001</v>
      </c>
      <c r="FL568" s="108">
        <f t="shared" si="2280"/>
        <v>15.558919022752001</v>
      </c>
      <c r="FM568" s="108">
        <v>19.537500000000001</v>
      </c>
      <c r="FN568" s="245">
        <v>492.34771680000006</v>
      </c>
      <c r="FO568" s="244">
        <v>0</v>
      </c>
      <c r="FP568" s="108">
        <v>0</v>
      </c>
      <c r="FQ568" s="108">
        <f t="shared" si="2281"/>
        <v>0</v>
      </c>
      <c r="FR568" s="108">
        <f t="shared" si="2282"/>
        <v>0</v>
      </c>
      <c r="FS568" s="108">
        <v>0</v>
      </c>
      <c r="FT568" s="110">
        <v>0</v>
      </c>
      <c r="FU568" s="253">
        <f t="shared" si="2143"/>
        <v>2465.0422656185697</v>
      </c>
      <c r="FV568" s="254">
        <f t="shared" si="2144"/>
        <v>788.40156362427729</v>
      </c>
      <c r="FW568" s="254">
        <f t="shared" si="2145"/>
        <v>73.487618346735701</v>
      </c>
      <c r="FX568" s="254">
        <f t="shared" si="2146"/>
        <v>417.96766666666662</v>
      </c>
      <c r="FY568" s="254">
        <f t="shared" si="2147"/>
        <v>0</v>
      </c>
      <c r="FZ568" s="254">
        <f t="shared" si="2148"/>
        <v>0</v>
      </c>
      <c r="GA568" s="254">
        <f t="shared" si="2283"/>
        <v>0</v>
      </c>
      <c r="GB568" s="254">
        <f t="shared" si="2284"/>
        <v>0</v>
      </c>
      <c r="GC568" s="254">
        <f t="shared" si="2285"/>
        <v>364.16800000000001</v>
      </c>
      <c r="GD568" s="254">
        <f t="shared" si="2286"/>
        <v>0</v>
      </c>
      <c r="GE568" s="254">
        <f t="shared" si="2149"/>
        <v>1359.9213868863731</v>
      </c>
      <c r="GF568" s="255">
        <f t="shared" si="2150"/>
        <v>519.20003455091035</v>
      </c>
      <c r="GG568" s="255">
        <f t="shared" si="2151"/>
        <v>134.59685934569191</v>
      </c>
      <c r="GH568" s="254">
        <f t="shared" si="2152"/>
        <v>399.23616060097982</v>
      </c>
      <c r="GI568" s="255">
        <f t="shared" si="2153"/>
        <v>285.06538207598936</v>
      </c>
      <c r="GJ568" s="256">
        <f t="shared" si="2154"/>
        <v>7.7232235268259544</v>
      </c>
      <c r="GK568" s="253">
        <f t="shared" si="2287"/>
        <v>5868.2246617436012</v>
      </c>
      <c r="GL568" s="257">
        <f t="shared" si="2288"/>
        <v>7393.9630737969374</v>
      </c>
      <c r="GM568" s="221">
        <f t="shared" si="2289"/>
        <v>7393.9630737969374</v>
      </c>
      <c r="GN568" s="222">
        <f t="shared" si="2290"/>
        <v>4119.3276796292912</v>
      </c>
      <c r="GO568" s="222">
        <f t="shared" si="2291"/>
        <v>271.91770353625947</v>
      </c>
      <c r="GP568" s="55">
        <f t="shared" si="2292"/>
        <v>0.55712040194351953</v>
      </c>
      <c r="GQ568" s="56">
        <f t="shared" si="2293"/>
        <v>3.6775637208670109E-2</v>
      </c>
      <c r="GR568" s="258">
        <f t="shared" si="2294"/>
        <v>1.0929973131881725</v>
      </c>
      <c r="GS568" s="227">
        <f t="shared" si="2395"/>
        <v>7393.9630737969374</v>
      </c>
      <c r="GT568" s="222">
        <f t="shared" si="2388"/>
        <v>4119.3276796292912</v>
      </c>
      <c r="GU568" s="222">
        <f t="shared" si="2389"/>
        <v>271.91770353625947</v>
      </c>
      <c r="GV568" s="37">
        <f t="shared" si="2345"/>
        <v>0.55712040194351953</v>
      </c>
      <c r="GW568" s="228">
        <f t="shared" si="2346"/>
        <v>3.6775637208670109E-2</v>
      </c>
      <c r="GX568" s="258">
        <f t="shared" si="2295"/>
        <v>1.0929973131881725</v>
      </c>
      <c r="GY568" s="221">
        <f t="shared" si="2381"/>
        <v>6372.5816586187129</v>
      </c>
      <c r="GZ568" s="222">
        <f t="shared" si="2296"/>
        <v>3801.8427651040738</v>
      </c>
      <c r="HA568" s="222">
        <f t="shared" si="2297"/>
        <v>198.07887155604499</v>
      </c>
      <c r="HB568" s="55">
        <f t="shared" si="2298"/>
        <v>0.59659380903533865</v>
      </c>
      <c r="HC568" s="56">
        <f t="shared" si="2299"/>
        <v>3.1082986796748167E-2</v>
      </c>
      <c r="HD568" s="258">
        <f t="shared" si="2300"/>
        <v>1.0983010045306538</v>
      </c>
      <c r="HE568" s="221">
        <f t="shared" si="2301"/>
        <v>6747.8501593489636</v>
      </c>
      <c r="HF568" s="222">
        <f t="shared" si="2302"/>
        <v>4087.9409425102212</v>
      </c>
      <c r="HG568" s="222">
        <f t="shared" si="2303"/>
        <v>210.65430955632584</v>
      </c>
      <c r="HH568" s="55">
        <f t="shared" si="2304"/>
        <v>0.60581382899359282</v>
      </c>
      <c r="HI568" s="56">
        <f t="shared" si="2305"/>
        <v>3.1217988630715222E-2</v>
      </c>
      <c r="HJ568" s="259">
        <f t="shared" si="2306"/>
        <v>1.0997666934421937</v>
      </c>
      <c r="HK568" s="54">
        <f t="shared" si="2156"/>
        <v>3.2035079101895212</v>
      </c>
      <c r="HL568" s="55">
        <f t="shared" si="2157"/>
        <v>3.2035079101895212</v>
      </c>
      <c r="HM568" s="55">
        <f t="shared" si="2158"/>
        <v>2.7033580925517517</v>
      </c>
      <c r="HN568" s="56">
        <f t="shared" si="2159"/>
        <v>2.8908467303821506</v>
      </c>
      <c r="HQ568" s="57">
        <f t="shared" si="2160"/>
        <v>227.06204556043457</v>
      </c>
      <c r="HR568" s="58">
        <f t="shared" si="2307"/>
        <v>262.6426680997547</v>
      </c>
      <c r="HS568" s="58">
        <f t="shared" si="2161"/>
        <v>9.9805063494292501</v>
      </c>
      <c r="HT568" s="58">
        <f t="shared" si="2308"/>
        <v>11.526486782955841</v>
      </c>
      <c r="HU568" s="58">
        <f t="shared" si="2162"/>
        <v>297.83214343670721</v>
      </c>
      <c r="HV568" s="55">
        <f t="shared" si="2347"/>
        <v>0.76238260565279747</v>
      </c>
      <c r="HW568" s="56">
        <f t="shared" si="2348"/>
        <v>3.3510507745280436E-2</v>
      </c>
      <c r="HX568" s="260">
        <f t="shared" si="2349"/>
        <v>1.1246561319555375</v>
      </c>
      <c r="HY568" s="57">
        <f t="shared" si="2163"/>
        <v>711.09836621046043</v>
      </c>
      <c r="HZ568" s="58">
        <f t="shared" si="2309"/>
        <v>822.52748019563967</v>
      </c>
      <c r="IA568" s="58">
        <f t="shared" si="2164"/>
        <v>36.733976473172952</v>
      </c>
      <c r="IB568" s="58">
        <f t="shared" si="2310"/>
        <v>42.42406942886744</v>
      </c>
      <c r="IC568" s="58">
        <f t="shared" si="2165"/>
        <v>951.03699536392583</v>
      </c>
      <c r="ID568" s="55">
        <f t="shared" si="2350"/>
        <v>0.74770841689323564</v>
      </c>
      <c r="IE568" s="56">
        <f t="shared" si="2351"/>
        <v>3.8625181409600425E-2</v>
      </c>
      <c r="IF568" s="260">
        <f t="shared" si="2352"/>
        <v>1.1231489495275173</v>
      </c>
      <c r="IG568" s="57">
        <f t="shared" si="2166"/>
        <v>24.910108824658614</v>
      </c>
      <c r="IH568" s="58">
        <f t="shared" si="2311"/>
        <v>28.813522877482622</v>
      </c>
      <c r="II568" s="58">
        <f t="shared" si="2167"/>
        <v>48.621741253915566</v>
      </c>
      <c r="IJ568" s="58">
        <f t="shared" si="2312"/>
        <v>56.15324897414709</v>
      </c>
      <c r="IK568" s="58">
        <f t="shared" si="2168"/>
        <v>512.78802733966177</v>
      </c>
      <c r="IL568" s="55">
        <f t="shared" si="2169"/>
        <v>4.857778945013979E-2</v>
      </c>
      <c r="IM568" s="56">
        <f t="shared" si="2170"/>
        <v>9.481840187682343E-2</v>
      </c>
      <c r="IN568" s="260">
        <f t="shared" si="2171"/>
        <v>1.0222995100575569</v>
      </c>
      <c r="IO568" s="57">
        <f t="shared" si="2172"/>
        <v>0</v>
      </c>
      <c r="IP568" s="58">
        <f t="shared" si="2313"/>
        <v>0</v>
      </c>
      <c r="IQ568" s="58">
        <f t="shared" si="2173"/>
        <v>0</v>
      </c>
      <c r="IR568" s="58">
        <f t="shared" si="2314"/>
        <v>0</v>
      </c>
      <c r="IS568" s="58">
        <f t="shared" si="2174"/>
        <v>0</v>
      </c>
      <c r="IT568" s="55"/>
      <c r="IU568" s="56"/>
      <c r="IV568" s="260"/>
      <c r="IW568" s="57">
        <f t="shared" si="2175"/>
        <v>0</v>
      </c>
      <c r="IX568" s="58">
        <f t="shared" si="2315"/>
        <v>0</v>
      </c>
      <c r="IY568" s="58">
        <f t="shared" si="2176"/>
        <v>0</v>
      </c>
      <c r="IZ568" s="58">
        <f t="shared" si="2316"/>
        <v>0</v>
      </c>
      <c r="JA568" s="58">
        <f t="shared" si="2177"/>
        <v>0</v>
      </c>
      <c r="JB568" s="55"/>
      <c r="JC568" s="56"/>
      <c r="JD568" s="260"/>
      <c r="JE568" s="57">
        <f t="shared" si="2178"/>
        <v>0</v>
      </c>
      <c r="JF568" s="58">
        <f t="shared" si="2317"/>
        <v>0</v>
      </c>
      <c r="JG568" s="58">
        <f t="shared" si="2179"/>
        <v>0</v>
      </c>
      <c r="JH568" s="58">
        <f t="shared" si="2318"/>
        <v>0</v>
      </c>
      <c r="JI568" s="58">
        <f t="shared" si="2180"/>
        <v>0</v>
      </c>
      <c r="JJ568" s="55"/>
      <c r="JK568" s="56"/>
      <c r="JL568" s="260"/>
      <c r="JM568" s="57">
        <f t="shared" si="2181"/>
        <v>877.17111520387698</v>
      </c>
      <c r="JN568" s="58">
        <f t="shared" si="2319"/>
        <v>1014.6238289563246</v>
      </c>
      <c r="JO568" s="58">
        <f t="shared" si="2182"/>
        <v>58.566117353138786</v>
      </c>
      <c r="JP568" s="58">
        <f t="shared" si="2320"/>
        <v>67.638008931139993</v>
      </c>
      <c r="JQ568" s="58">
        <f t="shared" si="2183"/>
        <v>1192.8544423776098</v>
      </c>
      <c r="JR568" s="55">
        <f t="shared" si="2184"/>
        <v>0.73535469546099064</v>
      </c>
      <c r="JS568" s="56">
        <f t="shared" si="2185"/>
        <v>4.909745503936272E-2</v>
      </c>
      <c r="JT568" s="260">
        <f t="shared" si="2186"/>
        <v>1.1228352765643348</v>
      </c>
      <c r="JU568" s="57">
        <f t="shared" si="2187"/>
        <v>0</v>
      </c>
      <c r="JV568" s="58">
        <f t="shared" si="2321"/>
        <v>0</v>
      </c>
      <c r="JW568" s="58">
        <f t="shared" si="2188"/>
        <v>0</v>
      </c>
      <c r="JX568" s="58">
        <f t="shared" si="2322"/>
        <v>0</v>
      </c>
      <c r="JY568" s="58">
        <f t="shared" si="2189"/>
        <v>0</v>
      </c>
      <c r="JZ568" s="55"/>
      <c r="KA568" s="56"/>
      <c r="KB568" s="260"/>
      <c r="KC568" s="57">
        <f t="shared" si="2190"/>
        <v>0</v>
      </c>
      <c r="KD568" s="58">
        <f t="shared" si="2323"/>
        <v>0</v>
      </c>
      <c r="KE568" s="58">
        <f t="shared" si="2191"/>
        <v>0</v>
      </c>
      <c r="KF568" s="58">
        <f t="shared" si="2324"/>
        <v>0</v>
      </c>
      <c r="KG568" s="58">
        <f t="shared" si="2192"/>
        <v>0</v>
      </c>
      <c r="KH568" s="55"/>
      <c r="KI568" s="56"/>
      <c r="KJ568" s="260"/>
      <c r="KK568" s="57">
        <f t="shared" si="2193"/>
        <v>291.13867093517587</v>
      </c>
      <c r="KL568" s="58">
        <f t="shared" si="2325"/>
        <v>336.76010067071792</v>
      </c>
      <c r="KM568" s="58">
        <f t="shared" si="2194"/>
        <v>12.80002274919449</v>
      </c>
      <c r="KN568" s="58">
        <f t="shared" si="2326"/>
        <v>14.782746273044717</v>
      </c>
      <c r="KO568" s="58">
        <f t="shared" si="2195"/>
        <v>378.41665394244541</v>
      </c>
      <c r="KP568" s="55">
        <f t="shared" si="2196"/>
        <v>0.76936009000136674</v>
      </c>
      <c r="KQ568" s="56">
        <f t="shared" si="2197"/>
        <v>3.3825209899829844E-2</v>
      </c>
      <c r="KR568" s="260">
        <f t="shared" si="2198"/>
        <v>1.1257982511166977</v>
      </c>
      <c r="KS568" s="57">
        <f t="shared" si="2199"/>
        <v>143.27796504485067</v>
      </c>
      <c r="KT568" s="58">
        <f t="shared" si="2327"/>
        <v>165.72962216737878</v>
      </c>
      <c r="KU568" s="58">
        <f t="shared" si="2200"/>
        <v>6.298117332303244</v>
      </c>
      <c r="KV568" s="58">
        <f t="shared" si="2328"/>
        <v>7.2736957070770165</v>
      </c>
      <c r="KW568" s="58">
        <f t="shared" si="2201"/>
        <v>187.54803044797933</v>
      </c>
      <c r="KX568" s="55">
        <f t="shared" si="2362"/>
        <v>0.76395345076466714</v>
      </c>
      <c r="KY568" s="56">
        <f t="shared" si="2363"/>
        <v>3.358135682501965E-2</v>
      </c>
      <c r="KZ568" s="260">
        <f t="shared" si="2364"/>
        <v>1.1249132579070191</v>
      </c>
      <c r="LA568" s="57">
        <f t="shared" si="2202"/>
        <v>572.25706920765447</v>
      </c>
      <c r="LB568" s="58">
        <f t="shared" si="2329"/>
        <v>661.92975195249392</v>
      </c>
      <c r="LC568" s="58">
        <f t="shared" si="2203"/>
        <v>24.568802709227374</v>
      </c>
      <c r="LD568" s="58">
        <f t="shared" si="2330"/>
        <v>28.374510248886693</v>
      </c>
      <c r="LE568" s="58">
        <f t="shared" si="2204"/>
        <v>1418.9910781483497</v>
      </c>
      <c r="LF568" s="55">
        <f t="shared" si="2331"/>
        <v>0.4032844730457335</v>
      </c>
      <c r="LG568" s="56">
        <f t="shared" si="2332"/>
        <v>1.7314275676269478E-2</v>
      </c>
      <c r="LH568" s="260">
        <f t="shared" si="2333"/>
        <v>1.0658766582285206</v>
      </c>
      <c r="LI568" s="57">
        <f t="shared" si="2205"/>
        <v>403.41046005060036</v>
      </c>
      <c r="LJ568" s="58">
        <f t="shared" si="2334"/>
        <v>466.62487914052946</v>
      </c>
      <c r="LK568" s="58">
        <f t="shared" si="2206"/>
        <v>17.724144411791894</v>
      </c>
      <c r="LL568" s="58">
        <f t="shared" si="2335"/>
        <v>20.469614381178459</v>
      </c>
      <c r="LM568" s="58">
        <f t="shared" si="2207"/>
        <v>538.00502668692332</v>
      </c>
      <c r="LN568" s="55">
        <f t="shared" si="2365"/>
        <v>0.74982656302457484</v>
      </c>
      <c r="LO568" s="56">
        <f t="shared" si="2366"/>
        <v>3.2944198534609517E-2</v>
      </c>
      <c r="LP568" s="260">
        <f t="shared" si="2367"/>
        <v>1.1226008787789619</v>
      </c>
      <c r="LQ568" s="57">
        <f t="shared" si="2208"/>
        <v>0</v>
      </c>
      <c r="LR568" s="58">
        <f t="shared" si="2336"/>
        <v>0</v>
      </c>
      <c r="LS568" s="58">
        <f t="shared" si="2209"/>
        <v>0</v>
      </c>
      <c r="LT568" s="58">
        <f t="shared" si="2337"/>
        <v>0</v>
      </c>
      <c r="LU568" s="58">
        <f t="shared" si="2210"/>
        <v>0</v>
      </c>
      <c r="LV568" s="55"/>
      <c r="LW568" s="56"/>
      <c r="LX568" s="260"/>
      <c r="LY568" s="57">
        <f t="shared" si="2211"/>
        <v>18.981881207757439</v>
      </c>
      <c r="LZ568" s="58">
        <f t="shared" si="2338"/>
        <v>21.95634199301303</v>
      </c>
      <c r="MA568" s="58">
        <f t="shared" si="2212"/>
        <v>0.51427258708000001</v>
      </c>
      <c r="MB568" s="58">
        <f t="shared" si="2339"/>
        <v>0.593933410818692</v>
      </c>
      <c r="MC568" s="58">
        <f t="shared" si="2213"/>
        <v>390.75215619047623</v>
      </c>
      <c r="MD568" s="55">
        <f t="shared" si="2371"/>
        <v>4.8577802852876703E-2</v>
      </c>
      <c r="ME568" s="56">
        <f t="shared" si="2372"/>
        <v>1.3161094031924228E-3</v>
      </c>
      <c r="MF568" s="260">
        <f t="shared" si="2373"/>
        <v>1.0078160070536004</v>
      </c>
      <c r="MG568" s="57">
        <f t="shared" si="2214"/>
        <v>0</v>
      </c>
      <c r="MH568" s="58">
        <f t="shared" si="2340"/>
        <v>0</v>
      </c>
      <c r="MI568" s="58">
        <f t="shared" si="2215"/>
        <v>0</v>
      </c>
      <c r="MJ568" s="58">
        <f t="shared" si="2341"/>
        <v>0</v>
      </c>
      <c r="MK568" s="58">
        <f t="shared" si="2216"/>
        <v>0</v>
      </c>
      <c r="ML568" s="55"/>
      <c r="MM568" s="56"/>
      <c r="MN568" s="260"/>
      <c r="MO568" s="59">
        <v>2.9309385041809333</v>
      </c>
      <c r="MP568" s="60">
        <v>2.9309385041809333</v>
      </c>
      <c r="MQ568" s="60">
        <v>2.4614000000000003</v>
      </c>
      <c r="MR568" s="61">
        <v>2.6286</v>
      </c>
      <c r="MS568" s="59">
        <f t="shared" si="2217"/>
        <v>1.0929973131881725</v>
      </c>
      <c r="MT568" s="60">
        <f t="shared" si="2402"/>
        <v>1.0929973131881725</v>
      </c>
      <c r="MU568" s="60">
        <f t="shared" si="2342"/>
        <v>1.0983010045306538</v>
      </c>
      <c r="MV568" s="61">
        <f t="shared" si="2374"/>
        <v>1.0997666934421937</v>
      </c>
      <c r="MW568" s="66">
        <f t="shared" si="2343"/>
        <v>3.2035079101895212</v>
      </c>
      <c r="MX568" s="67">
        <f t="shared" si="2375"/>
        <v>3.2035079101895212</v>
      </c>
      <c r="MY568" s="67">
        <f t="shared" si="2344"/>
        <v>2.7033580925517517</v>
      </c>
      <c r="MZ568" s="261">
        <f t="shared" si="2376"/>
        <v>2.8908467303821506</v>
      </c>
      <c r="NA568" s="59">
        <f t="shared" si="2218"/>
        <v>1.0929653686984557</v>
      </c>
      <c r="NB568" s="60">
        <f t="shared" si="2403"/>
        <v>1.0929653686984557</v>
      </c>
      <c r="NC568" s="60">
        <f t="shared" si="2219"/>
        <v>1.0982738575184632</v>
      </c>
      <c r="ND568" s="262">
        <f t="shared" si="2404"/>
        <v>1.099951981343267</v>
      </c>
      <c r="NE568" s="62">
        <f t="shared" si="2220"/>
        <v>3.2034142828546139</v>
      </c>
      <c r="NF568" s="63">
        <f t="shared" si="2405"/>
        <v>3.2034142828546139</v>
      </c>
      <c r="NG568" s="63">
        <f t="shared" si="2221"/>
        <v>2.7032912728959455</v>
      </c>
      <c r="NH568" s="64">
        <f t="shared" si="2406"/>
        <v>2.8913337781589115</v>
      </c>
      <c r="NI568" s="238">
        <f t="shared" si="2377"/>
        <v>9.3627334907253612E-5</v>
      </c>
      <c r="NJ568" s="238">
        <f t="shared" si="2378"/>
        <v>9.3627334907253612E-5</v>
      </c>
      <c r="NK568" s="238">
        <f t="shared" si="2379"/>
        <v>6.6819655806238387E-5</v>
      </c>
      <c r="NL568" s="238">
        <f t="shared" si="2380"/>
        <v>-4.8704777676089606E-4</v>
      </c>
      <c r="NM568" s="239">
        <f t="shared" si="2222"/>
        <v>0.18804250526296584</v>
      </c>
      <c r="NN568" s="240">
        <f t="shared" si="2223"/>
        <v>0.52035490831609876</v>
      </c>
      <c r="NO568" s="240">
        <f>O568*IN568+0.003</f>
        <v>0.31208050469570248</v>
      </c>
      <c r="NP568" s="240">
        <f t="shared" si="2224"/>
        <v>0</v>
      </c>
      <c r="NQ568" s="240">
        <f t="shared" si="2401"/>
        <v>0</v>
      </c>
      <c r="NR568" s="240">
        <f t="shared" si="2225"/>
        <v>0</v>
      </c>
      <c r="NS568" s="240">
        <f t="shared" si="2226"/>
        <v>0.6497847745477805</v>
      </c>
      <c r="NT568" s="240">
        <f t="shared" si="2227"/>
        <v>0</v>
      </c>
      <c r="NU568" s="240">
        <f t="shared" si="2228"/>
        <v>0</v>
      </c>
      <c r="NV568" s="240">
        <f t="shared" si="2229"/>
        <v>0.20748461768080739</v>
      </c>
      <c r="NW568" s="240">
        <f t="shared" si="2230"/>
        <v>0.10270458044691086</v>
      </c>
      <c r="NX568" s="240">
        <f t="shared" si="2231"/>
        <v>0.73684053383337633</v>
      </c>
      <c r="NY568" s="240">
        <f t="shared" si="2232"/>
        <v>0.29423369032796592</v>
      </c>
      <c r="NZ568" s="240">
        <f t="shared" si="2233"/>
        <v>0</v>
      </c>
      <c r="OA568" s="240">
        <f t="shared" si="2234"/>
        <v>0.19188816774300554</v>
      </c>
      <c r="OB568" s="241">
        <f t="shared" si="2235"/>
        <v>0</v>
      </c>
      <c r="OC568" s="4"/>
      <c r="OD568" s="4"/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136"/>
      <c r="OP568" s="13"/>
      <c r="OQ568" s="13"/>
      <c r="OR568" s="13"/>
      <c r="OS568" s="13"/>
      <c r="OT568" s="13"/>
    </row>
    <row r="569" spans="1:410" ht="15" customHeight="1">
      <c r="A569" s="242">
        <v>550</v>
      </c>
      <c r="B569" s="49" t="s">
        <v>619</v>
      </c>
      <c r="C569" s="50">
        <v>5</v>
      </c>
      <c r="D569" s="51">
        <v>2554.6</v>
      </c>
      <c r="E569" s="52">
        <v>2554.6</v>
      </c>
      <c r="F569" s="52"/>
      <c r="G569" s="52"/>
      <c r="H569" s="53"/>
      <c r="I569" s="57">
        <v>3.3027390026320074</v>
      </c>
      <c r="J569" s="58">
        <v>3.3027390026320074</v>
      </c>
      <c r="K569" s="58">
        <v>2.7600999999999991</v>
      </c>
      <c r="L569" s="243">
        <v>2.9541999999999993</v>
      </c>
      <c r="M569" s="1">
        <v>0.19409999999999999</v>
      </c>
      <c r="N569" s="2">
        <v>0.52470000000000006</v>
      </c>
      <c r="O569" s="2">
        <v>0.34853900263200799</v>
      </c>
      <c r="P569" s="2">
        <v>0</v>
      </c>
      <c r="Q569" s="2">
        <v>0</v>
      </c>
      <c r="R569" s="2">
        <v>0</v>
      </c>
      <c r="S569" s="2">
        <v>0.64049999999999996</v>
      </c>
      <c r="T569" s="2">
        <v>0</v>
      </c>
      <c r="U569" s="2">
        <v>0</v>
      </c>
      <c r="V569" s="2">
        <v>0.26319999999999999</v>
      </c>
      <c r="W569" s="2">
        <v>0.1268</v>
      </c>
      <c r="X569" s="2">
        <v>0.66239999999999999</v>
      </c>
      <c r="Y569" s="2">
        <v>0.32169999999999999</v>
      </c>
      <c r="Z569" s="2">
        <v>5.0000000000000001E-4</v>
      </c>
      <c r="AA569" s="2">
        <v>0.2203</v>
      </c>
      <c r="AB569" s="3">
        <v>0</v>
      </c>
      <c r="AC569" s="244">
        <v>190.07</v>
      </c>
      <c r="AD569" s="108">
        <v>41.815399999999997</v>
      </c>
      <c r="AE569" s="108">
        <v>127.92718370999999</v>
      </c>
      <c r="AF569" s="108">
        <f t="shared" si="2236"/>
        <v>12.66146508051354</v>
      </c>
      <c r="AG569" s="108">
        <f t="shared" si="2237"/>
        <v>40.033532870207395</v>
      </c>
      <c r="AH569" s="108">
        <v>6.8729101992916704</v>
      </c>
      <c r="AI569" s="108">
        <v>26.768041078587039</v>
      </c>
      <c r="AJ569" s="108">
        <f t="shared" si="2238"/>
        <v>0.51782775466526632</v>
      </c>
      <c r="AK569" s="108">
        <f t="shared" si="2239"/>
        <v>15.666477865982479</v>
      </c>
      <c r="AL569" s="108">
        <v>19.672676749393936</v>
      </c>
      <c r="AM569" s="245">
        <v>495.75145408472713</v>
      </c>
      <c r="AN569" s="244">
        <v>505.4</v>
      </c>
      <c r="AO569" s="108">
        <v>111.188</v>
      </c>
      <c r="AP569" s="108">
        <v>340.16098619999997</v>
      </c>
      <c r="AQ569" s="108">
        <f t="shared" si="2240"/>
        <v>33.667093448158802</v>
      </c>
      <c r="AR569" s="108">
        <f t="shared" si="2241"/>
        <v>106.44997902142799</v>
      </c>
      <c r="AS569" s="246">
        <v>34.681361541199998</v>
      </c>
      <c r="AT569" s="247">
        <v>2.4576740722074684</v>
      </c>
      <c r="AU569" s="108">
        <v>72.374415385107596</v>
      </c>
      <c r="AV569" s="108">
        <f t="shared" si="2242"/>
        <v>1.4000830656249066</v>
      </c>
      <c r="AW569" s="108">
        <f t="shared" si="2243"/>
        <v>42.358429343611157</v>
      </c>
      <c r="AX569" s="108">
        <v>53.190238156315381</v>
      </c>
      <c r="AY569" s="245">
        <v>1340.3940015391474</v>
      </c>
      <c r="AZ569" s="248">
        <v>113</v>
      </c>
      <c r="BA569" s="108">
        <v>575.9798333333332</v>
      </c>
      <c r="BB569" s="108">
        <v>60.066457932783194</v>
      </c>
      <c r="BC569" s="109">
        <v>48.053166346226561</v>
      </c>
      <c r="BD569" s="109">
        <v>12.013291586556633</v>
      </c>
      <c r="BE569" s="108">
        <v>22.524925624999995</v>
      </c>
      <c r="BF569" s="109">
        <v>18.019940499999997</v>
      </c>
      <c r="BG569" s="109">
        <v>4.5049851249999975</v>
      </c>
      <c r="BH569" s="108">
        <v>48.075698833051497</v>
      </c>
      <c r="BI569" s="109">
        <f t="shared" si="2244"/>
        <v>28.137168104622383</v>
      </c>
      <c r="BJ569" s="108">
        <f t="shared" si="2245"/>
        <v>0.93002439392538128</v>
      </c>
      <c r="BK569" s="108">
        <v>35.3323457862084</v>
      </c>
      <c r="BL569" s="245">
        <v>890.37511381245167</v>
      </c>
      <c r="BM569" s="244">
        <v>0</v>
      </c>
      <c r="BN569" s="108">
        <v>0</v>
      </c>
      <c r="BO569" s="108">
        <v>0</v>
      </c>
      <c r="BP569" s="108">
        <f t="shared" si="2246"/>
        <v>0</v>
      </c>
      <c r="BQ569" s="108">
        <f t="shared" si="2247"/>
        <v>0</v>
      </c>
      <c r="BR569" s="108">
        <v>0</v>
      </c>
      <c r="BS569" s="108">
        <v>0</v>
      </c>
      <c r="BT569" s="108">
        <f t="shared" si="2248"/>
        <v>0</v>
      </c>
      <c r="BU569" s="108">
        <f t="shared" si="2249"/>
        <v>0</v>
      </c>
      <c r="BV569" s="108">
        <v>0</v>
      </c>
      <c r="BW569" s="245">
        <v>0</v>
      </c>
      <c r="BX569" s="107">
        <v>0</v>
      </c>
      <c r="BY569" s="108">
        <v>0</v>
      </c>
      <c r="BZ569" s="109">
        <f t="shared" si="2250"/>
        <v>0</v>
      </c>
      <c r="CA569" s="109">
        <f t="shared" si="2251"/>
        <v>0</v>
      </c>
      <c r="CB569" s="108">
        <v>0</v>
      </c>
      <c r="CC569" s="110">
        <v>0</v>
      </c>
      <c r="CD569" s="244">
        <v>0</v>
      </c>
      <c r="CE569" s="108">
        <v>0</v>
      </c>
      <c r="CF569" s="109">
        <f t="shared" si="2252"/>
        <v>0</v>
      </c>
      <c r="CG569" s="109">
        <f t="shared" si="2253"/>
        <v>0</v>
      </c>
      <c r="CH569" s="108">
        <v>0</v>
      </c>
      <c r="CI569" s="245">
        <v>0</v>
      </c>
      <c r="CJ569" s="249">
        <v>604.82668156148861</v>
      </c>
      <c r="CK569" s="250">
        <v>133.06186994352751</v>
      </c>
      <c r="CL569" s="250">
        <v>63.134443969677072</v>
      </c>
      <c r="CM569" s="251">
        <v>40.62156802812207</v>
      </c>
      <c r="CN569" s="252">
        <f t="shared" si="2141"/>
        <v>19.800983335308104</v>
      </c>
      <c r="CO569" s="250">
        <v>407.08041250500469</v>
      </c>
      <c r="CP569" s="252">
        <f t="shared" si="2254"/>
        <v>40.290376747270336</v>
      </c>
      <c r="CQ569" s="250">
        <v>127.39174428931616</v>
      </c>
      <c r="CR569" s="250">
        <v>88.191548782517941</v>
      </c>
      <c r="CS569" s="252">
        <f t="shared" si="2255"/>
        <v>1.7060655111978096</v>
      </c>
      <c r="CT569" s="252">
        <f t="shared" si="2256"/>
        <v>51.615691372846712</v>
      </c>
      <c r="CU569" s="250">
        <f t="shared" si="2142"/>
        <v>1296.2949567622156</v>
      </c>
      <c r="CV569" s="245">
        <f t="shared" si="2257"/>
        <v>1633.3316455203917</v>
      </c>
      <c r="CW569" s="244">
        <v>0</v>
      </c>
      <c r="CX569" s="108">
        <v>0</v>
      </c>
      <c r="CY569" s="108">
        <f t="shared" si="2258"/>
        <v>0</v>
      </c>
      <c r="CZ569" s="108">
        <f t="shared" si="2259"/>
        <v>0</v>
      </c>
      <c r="DA569" s="108">
        <v>0</v>
      </c>
      <c r="DB569" s="245">
        <v>0</v>
      </c>
      <c r="DC569" s="244">
        <v>0</v>
      </c>
      <c r="DD569" s="108">
        <v>0</v>
      </c>
      <c r="DE569" s="108">
        <f t="shared" si="2260"/>
        <v>0</v>
      </c>
      <c r="DF569" s="108">
        <f t="shared" si="2261"/>
        <v>0</v>
      </c>
      <c r="DG569" s="108">
        <v>0</v>
      </c>
      <c r="DH569" s="245">
        <v>0</v>
      </c>
      <c r="DI569" s="107">
        <v>260.40395797174</v>
      </c>
      <c r="DJ569" s="108">
        <v>57.288870753782803</v>
      </c>
      <c r="DK569" s="108">
        <v>4.3367241428422005</v>
      </c>
      <c r="DL569" s="108">
        <v>175.26566512475353</v>
      </c>
      <c r="DM569" s="108">
        <f t="shared" si="2262"/>
        <v>17.346743940057358</v>
      </c>
      <c r="DN569" s="108">
        <f t="shared" si="2263"/>
        <v>54.847637244140365</v>
      </c>
      <c r="DO569" s="108">
        <v>36.302550913497647</v>
      </c>
      <c r="DP569" s="108">
        <f t="shared" si="2264"/>
        <v>0.702272847421612</v>
      </c>
      <c r="DQ569" s="108">
        <f t="shared" si="2265"/>
        <v>21.246721368040941</v>
      </c>
      <c r="DR569" s="108">
        <v>26.679888445330814</v>
      </c>
      <c r="DS569" s="110">
        <v>672.33318882233641</v>
      </c>
      <c r="DT569" s="244">
        <v>124.54</v>
      </c>
      <c r="DU569" s="108">
        <v>27.398800000000001</v>
      </c>
      <c r="DV569" s="108">
        <v>83.822020620000004</v>
      </c>
      <c r="DW569" s="108">
        <f t="shared" si="2266"/>
        <v>8.2962006688438805</v>
      </c>
      <c r="DX569" s="108">
        <f t="shared" si="2267"/>
        <v>26.2312631328228</v>
      </c>
      <c r="DY569" s="108">
        <v>2.4202905027499999</v>
      </c>
      <c r="DZ569" s="108">
        <v>1.5119740705875</v>
      </c>
      <c r="EA569" s="108"/>
      <c r="EB569" s="108">
        <v>17.497595219113638</v>
      </c>
      <c r="EC569" s="108">
        <f t="shared" si="2268"/>
        <v>0.33849097951375334</v>
      </c>
      <c r="ED569" s="108">
        <f t="shared" si="2269"/>
        <v>10.2407825587002</v>
      </c>
      <c r="EE569" s="108">
        <v>12.85953402062256</v>
      </c>
      <c r="EF569" s="245">
        <v>324.06025731968845</v>
      </c>
      <c r="EG569" s="249">
        <v>393.92513055555514</v>
      </c>
      <c r="EH569" s="250">
        <v>86.663528722222168</v>
      </c>
      <c r="EI569" s="250">
        <v>505.95655419514804</v>
      </c>
      <c r="EJ569" s="250">
        <v>265.13249089580808</v>
      </c>
      <c r="EK569" s="250">
        <f t="shared" si="2270"/>
        <v>26.241223153921709</v>
      </c>
      <c r="EL569" s="250">
        <v>82.970561700934184</v>
      </c>
      <c r="EM569" s="250">
        <v>91.372472418917553</v>
      </c>
      <c r="EN569" s="250">
        <f t="shared" si="2271"/>
        <v>1.7676004789439601</v>
      </c>
      <c r="EO569" s="250">
        <f t="shared" si="2272"/>
        <v>53.477384187675042</v>
      </c>
      <c r="EP569" s="250">
        <v>1343.050176787651</v>
      </c>
      <c r="EQ569" s="245">
        <v>1692.2432227524403</v>
      </c>
      <c r="ER569" s="244">
        <v>309.77999999999997</v>
      </c>
      <c r="ES569" s="108">
        <v>68.151600000000002</v>
      </c>
      <c r="ET569" s="108">
        <v>208.49835834000001</v>
      </c>
      <c r="EU569" s="108">
        <f t="shared" si="2273"/>
        <v>20.635916518343162</v>
      </c>
      <c r="EV569" s="108">
        <f t="shared" si="2274"/>
        <v>65.247476258919605</v>
      </c>
      <c r="EW569" s="108">
        <v>21.534851774174999</v>
      </c>
      <c r="EX569" s="108">
        <v>44.381431138334797</v>
      </c>
      <c r="EY569" s="108">
        <f t="shared" si="2275"/>
        <v>0.85855878537108665</v>
      </c>
      <c r="EZ569" s="108">
        <f t="shared" si="2276"/>
        <v>25.975031439470932</v>
      </c>
      <c r="FA569" s="108">
        <v>32.617312062625501</v>
      </c>
      <c r="FB569" s="245">
        <v>821.95626397816238</v>
      </c>
      <c r="FC569" s="244">
        <v>0.83333333333333293</v>
      </c>
      <c r="FD569" s="108">
        <v>6.0833333333333302E-2</v>
      </c>
      <c r="FE569" s="108">
        <f t="shared" si="2277"/>
        <v>1.1768208333333328E-3</v>
      </c>
      <c r="FF569" s="108">
        <f t="shared" si="2278"/>
        <v>3.5603803333333316E-2</v>
      </c>
      <c r="FG569" s="108">
        <v>4.4708333333333301E-2</v>
      </c>
      <c r="FH569" s="245">
        <v>1.1266499999999995</v>
      </c>
      <c r="FI569" s="244">
        <v>416.19946666666601</v>
      </c>
      <c r="FJ569" s="108">
        <v>30.3825610666666</v>
      </c>
      <c r="FK569" s="108">
        <f t="shared" si="2279"/>
        <v>0.58775064383466546</v>
      </c>
      <c r="FL569" s="108">
        <f t="shared" si="2280"/>
        <v>17.781940750365827</v>
      </c>
      <c r="FM569" s="108">
        <v>22.329000000000001</v>
      </c>
      <c r="FN569" s="245">
        <v>562.69323327999916</v>
      </c>
      <c r="FO569" s="244">
        <v>0</v>
      </c>
      <c r="FP569" s="108">
        <v>0</v>
      </c>
      <c r="FQ569" s="108">
        <f t="shared" si="2281"/>
        <v>0</v>
      </c>
      <c r="FR569" s="108">
        <f t="shared" si="2282"/>
        <v>0</v>
      </c>
      <c r="FS569" s="108">
        <v>0</v>
      </c>
      <c r="FT569" s="110">
        <v>0</v>
      </c>
      <c r="FU569" s="253">
        <f t="shared" si="2143"/>
        <v>2914.5138395083168</v>
      </c>
      <c r="FV569" s="254">
        <f t="shared" si="2144"/>
        <v>635.54206303304591</v>
      </c>
      <c r="FW569" s="254">
        <f t="shared" si="2145"/>
        <v>88.331764253742136</v>
      </c>
      <c r="FX569" s="254">
        <f t="shared" si="2146"/>
        <v>575.9798333333332</v>
      </c>
      <c r="FY569" s="254">
        <f t="shared" si="2147"/>
        <v>0</v>
      </c>
      <c r="FZ569" s="254">
        <f t="shared" si="2148"/>
        <v>0</v>
      </c>
      <c r="GA569" s="254">
        <f t="shared" si="2283"/>
        <v>0</v>
      </c>
      <c r="GB569" s="254">
        <f t="shared" si="2284"/>
        <v>0</v>
      </c>
      <c r="GC569" s="254">
        <f t="shared" si="2285"/>
        <v>416.19946666666601</v>
      </c>
      <c r="GD569" s="254">
        <f t="shared" si="2286"/>
        <v>0</v>
      </c>
      <c r="GE569" s="254">
        <f t="shared" si="2149"/>
        <v>1607.8871173955665</v>
      </c>
      <c r="GF569" s="255">
        <f t="shared" si="2150"/>
        <v>613.87007731167751</v>
      </c>
      <c r="GG569" s="255">
        <f t="shared" si="2151"/>
        <v>159.13901955710878</v>
      </c>
      <c r="GH569" s="254">
        <f t="shared" si="2152"/>
        <v>455.40714816912759</v>
      </c>
      <c r="GI569" s="255">
        <f t="shared" si="2153"/>
        <v>325.1729815694718</v>
      </c>
      <c r="GJ569" s="256">
        <f t="shared" si="2154"/>
        <v>8.8098512813317722</v>
      </c>
      <c r="GK569" s="253">
        <f t="shared" si="2287"/>
        <v>6693.861232359799</v>
      </c>
      <c r="GL569" s="257">
        <f t="shared" si="2288"/>
        <v>8434.2651527733469</v>
      </c>
      <c r="GM569" s="221">
        <f t="shared" si="2289"/>
        <v>8434.2651527733469</v>
      </c>
      <c r="GN569" s="222">
        <f t="shared" si="2290"/>
        <v>4855.4816919707273</v>
      </c>
      <c r="GO569" s="222">
        <f t="shared" si="2291"/>
        <v>322.9136002161502</v>
      </c>
      <c r="GP569" s="55">
        <f t="shared" si="2292"/>
        <v>0.57568520837575898</v>
      </c>
      <c r="GQ569" s="56">
        <f t="shared" si="2293"/>
        <v>3.8285919919172809E-2</v>
      </c>
      <c r="GR569" s="258">
        <f t="shared" si="2294"/>
        <v>1.0961403611479614</v>
      </c>
      <c r="GS569" s="227">
        <f t="shared" si="2395"/>
        <v>8434.2651527733469</v>
      </c>
      <c r="GT569" s="222">
        <f t="shared" si="2388"/>
        <v>4855.4816919707273</v>
      </c>
      <c r="GU569" s="222">
        <f t="shared" si="2389"/>
        <v>322.9136002161502</v>
      </c>
      <c r="GV569" s="37">
        <f t="shared" si="2345"/>
        <v>0.57568520837575898</v>
      </c>
      <c r="GW569" s="228">
        <f t="shared" si="2346"/>
        <v>3.8285919919172809E-2</v>
      </c>
      <c r="GX569" s="258">
        <f t="shared" si="2295"/>
        <v>1.0961403611479614</v>
      </c>
      <c r="GY569" s="221">
        <f t="shared" si="2381"/>
        <v>7048.1385848761684</v>
      </c>
      <c r="GZ569" s="222">
        <f t="shared" si="2296"/>
        <v>4434.4315766566306</v>
      </c>
      <c r="HA569" s="222">
        <f t="shared" si="2297"/>
        <v>221.88374588123347</v>
      </c>
      <c r="HB569" s="55">
        <f t="shared" si="2298"/>
        <v>0.62916350512346531</v>
      </c>
      <c r="HC569" s="56">
        <f t="shared" si="2299"/>
        <v>3.148118374933058E-2</v>
      </c>
      <c r="HD569" s="258">
        <f t="shared" si="2300"/>
        <v>1.1034663566156182</v>
      </c>
      <c r="HE569" s="221">
        <f t="shared" si="2301"/>
        <v>7543.8900389608953</v>
      </c>
      <c r="HF569" s="222">
        <f t="shared" si="2302"/>
        <v>4812.2292371603016</v>
      </c>
      <c r="HG569" s="222">
        <f t="shared" si="2303"/>
        <v>238.48965485355876</v>
      </c>
      <c r="HH569" s="55">
        <f t="shared" si="2304"/>
        <v>0.63789758497369931</v>
      </c>
      <c r="HI569" s="56">
        <f t="shared" si="2305"/>
        <v>3.1613617592762343E-2</v>
      </c>
      <c r="HJ569" s="259">
        <f t="shared" si="2306"/>
        <v>1.1048555009304977</v>
      </c>
      <c r="HK569" s="54">
        <f t="shared" si="2156"/>
        <v>3.6202655231225065</v>
      </c>
      <c r="HL569" s="55">
        <f t="shared" si="2157"/>
        <v>3.6202655231225065</v>
      </c>
      <c r="HM569" s="55">
        <f t="shared" si="2158"/>
        <v>3.045677490894767</v>
      </c>
      <c r="HN569" s="56">
        <f t="shared" si="2159"/>
        <v>3.2639641208488754</v>
      </c>
      <c r="HQ569" s="57">
        <f t="shared" si="2160"/>
        <v>299.83941309815168</v>
      </c>
      <c r="HR569" s="58">
        <f t="shared" si="2307"/>
        <v>346.82424913063204</v>
      </c>
      <c r="HS569" s="58">
        <f t="shared" si="2161"/>
        <v>13.179292835178806</v>
      </c>
      <c r="HT569" s="58">
        <f t="shared" si="2308"/>
        <v>15.220765295348004</v>
      </c>
      <c r="HU569" s="58">
        <f t="shared" si="2162"/>
        <v>393.4535349878787</v>
      </c>
      <c r="HV569" s="55">
        <f t="shared" si="2347"/>
        <v>0.76207070577568703</v>
      </c>
      <c r="HW569" s="56">
        <f t="shared" si="2348"/>
        <v>3.34964402736522E-2</v>
      </c>
      <c r="HX569" s="260">
        <f t="shared" si="2349"/>
        <v>1.1246050781934391</v>
      </c>
      <c r="HY569" s="57">
        <f t="shared" si="2163"/>
        <v>798.13425820534769</v>
      </c>
      <c r="HZ569" s="58">
        <f t="shared" si="2309"/>
        <v>923.20189646612573</v>
      </c>
      <c r="IA569" s="58">
        <f t="shared" si="2164"/>
        <v>37.524850585991175</v>
      </c>
      <c r="IB569" s="58">
        <f t="shared" si="2310"/>
        <v>43.337449941761207</v>
      </c>
      <c r="IC569" s="58">
        <f t="shared" si="2165"/>
        <v>1063.8047631263075</v>
      </c>
      <c r="ID569" s="55">
        <f t="shared" si="2350"/>
        <v>0.75026385091545578</v>
      </c>
      <c r="IE569" s="56">
        <f t="shared" si="2351"/>
        <v>3.5274189293638063E-2</v>
      </c>
      <c r="IF569" s="260">
        <f t="shared" si="2352"/>
        <v>1.1230303173600364</v>
      </c>
      <c r="IG569" s="57">
        <f t="shared" si="2166"/>
        <v>34.327345087639308</v>
      </c>
      <c r="IH569" s="58">
        <f t="shared" si="2311"/>
        <v>39.706440062872389</v>
      </c>
      <c r="II569" s="58">
        <f t="shared" si="2167"/>
        <v>67.00313124015193</v>
      </c>
      <c r="IJ569" s="58">
        <f t="shared" si="2312"/>
        <v>77.381916269251462</v>
      </c>
      <c r="IK569" s="58">
        <f t="shared" si="2168"/>
        <v>706.64691572416803</v>
      </c>
      <c r="IL569" s="55">
        <f t="shared" si="2169"/>
        <v>4.857778945013979E-2</v>
      </c>
      <c r="IM569" s="56">
        <f t="shared" si="2170"/>
        <v>9.4818401876823416E-2</v>
      </c>
      <c r="IN569" s="260">
        <f t="shared" si="2171"/>
        <v>1.0222995100575569</v>
      </c>
      <c r="IO569" s="57">
        <f t="shared" si="2172"/>
        <v>0</v>
      </c>
      <c r="IP569" s="58">
        <f t="shared" si="2313"/>
        <v>0</v>
      </c>
      <c r="IQ569" s="58">
        <f t="shared" si="2173"/>
        <v>0</v>
      </c>
      <c r="IR569" s="58">
        <f t="shared" si="2314"/>
        <v>0</v>
      </c>
      <c r="IS569" s="58">
        <f t="shared" si="2174"/>
        <v>0</v>
      </c>
      <c r="IT569" s="55"/>
      <c r="IU569" s="56"/>
      <c r="IV569" s="260"/>
      <c r="IW569" s="57">
        <f t="shared" si="2175"/>
        <v>0</v>
      </c>
      <c r="IX569" s="58">
        <f t="shared" si="2315"/>
        <v>0</v>
      </c>
      <c r="IY569" s="58">
        <f t="shared" si="2176"/>
        <v>0</v>
      </c>
      <c r="IZ569" s="58">
        <f t="shared" si="2316"/>
        <v>0</v>
      </c>
      <c r="JA569" s="58">
        <f t="shared" si="2177"/>
        <v>0</v>
      </c>
      <c r="JB569" s="55"/>
      <c r="JC569" s="56"/>
      <c r="JD569" s="260"/>
      <c r="JE569" s="57">
        <f t="shared" si="2178"/>
        <v>0</v>
      </c>
      <c r="JF569" s="58">
        <f t="shared" si="2317"/>
        <v>0</v>
      </c>
      <c r="JG569" s="58">
        <f t="shared" si="2179"/>
        <v>0</v>
      </c>
      <c r="JH569" s="58">
        <f t="shared" si="2318"/>
        <v>0</v>
      </c>
      <c r="JI569" s="58">
        <f t="shared" si="2180"/>
        <v>0</v>
      </c>
      <c r="JJ569" s="55"/>
      <c r="JK569" s="56"/>
      <c r="JL569" s="260"/>
      <c r="JM569" s="57">
        <f t="shared" si="2181"/>
        <v>956.27762301285486</v>
      </c>
      <c r="JN569" s="58">
        <f t="shared" si="2319"/>
        <v>1106.1263265389694</v>
      </c>
      <c r="JO569" s="58">
        <f t="shared" si="2182"/>
        <v>61.797425593776246</v>
      </c>
      <c r="JP569" s="58">
        <f t="shared" si="2320"/>
        <v>71.369846818252185</v>
      </c>
      <c r="JQ569" s="58">
        <f t="shared" si="2183"/>
        <v>1296.2949567622156</v>
      </c>
      <c r="JR569" s="55">
        <f t="shared" si="2184"/>
        <v>0.73770064291646287</v>
      </c>
      <c r="JS569" s="56">
        <f t="shared" si="2185"/>
        <v>4.7672349006223885E-2</v>
      </c>
      <c r="JT569" s="260">
        <f t="shared" si="2186"/>
        <v>1.1229821376060738</v>
      </c>
      <c r="JU569" s="57">
        <f t="shared" si="2187"/>
        <v>0</v>
      </c>
      <c r="JV569" s="58">
        <f t="shared" si="2321"/>
        <v>0</v>
      </c>
      <c r="JW569" s="58">
        <f t="shared" si="2188"/>
        <v>0</v>
      </c>
      <c r="JX569" s="58">
        <f t="shared" si="2322"/>
        <v>0</v>
      </c>
      <c r="JY569" s="58">
        <f t="shared" si="2189"/>
        <v>0</v>
      </c>
      <c r="JZ569" s="55"/>
      <c r="KA569" s="56"/>
      <c r="KB569" s="260"/>
      <c r="KC569" s="57">
        <f t="shared" si="2190"/>
        <v>0</v>
      </c>
      <c r="KD569" s="58">
        <f t="shared" si="2323"/>
        <v>0</v>
      </c>
      <c r="KE569" s="58">
        <f t="shared" si="2191"/>
        <v>0</v>
      </c>
      <c r="KF569" s="58">
        <f t="shared" si="2324"/>
        <v>0</v>
      </c>
      <c r="KG569" s="58">
        <f t="shared" si="2192"/>
        <v>0</v>
      </c>
      <c r="KH569" s="55"/>
      <c r="KI569" s="56"/>
      <c r="KJ569" s="260"/>
      <c r="KK569" s="57">
        <f t="shared" si="2193"/>
        <v>410.52794623238401</v>
      </c>
      <c r="KL569" s="58">
        <f t="shared" si="2325"/>
        <v>474.85767540699862</v>
      </c>
      <c r="KM569" s="58">
        <f t="shared" si="2194"/>
        <v>18.049016787478969</v>
      </c>
      <c r="KN569" s="58">
        <f t="shared" si="2326"/>
        <v>20.844809487859461</v>
      </c>
      <c r="KO569" s="58">
        <f t="shared" si="2195"/>
        <v>533.59776890661624</v>
      </c>
      <c r="KP569" s="55">
        <f t="shared" si="2196"/>
        <v>0.7693584384237363</v>
      </c>
      <c r="KQ569" s="56">
        <f t="shared" si="2197"/>
        <v>3.3825135409510466E-2</v>
      </c>
      <c r="KR569" s="260">
        <f t="shared" si="2198"/>
        <v>1.1257979807759328</v>
      </c>
      <c r="KS569" s="57">
        <f t="shared" si="2199"/>
        <v>196.43469574365807</v>
      </c>
      <c r="KT569" s="58">
        <f t="shared" si="2327"/>
        <v>227.2160125666893</v>
      </c>
      <c r="KU569" s="58">
        <f t="shared" si="2200"/>
        <v>8.6346916483576344</v>
      </c>
      <c r="KV569" s="58">
        <f t="shared" si="2328"/>
        <v>9.9722053846882321</v>
      </c>
      <c r="KW569" s="58">
        <f t="shared" si="2201"/>
        <v>257.19068041245117</v>
      </c>
      <c r="KX569" s="55">
        <f t="shared" si="2362"/>
        <v>0.76377066007461847</v>
      </c>
      <c r="KY569" s="56">
        <f t="shared" si="2363"/>
        <v>3.35731125035727E-2</v>
      </c>
      <c r="KZ569" s="260">
        <f t="shared" si="2364"/>
        <v>1.1248833375604961</v>
      </c>
      <c r="LA569" s="57">
        <f t="shared" si="2202"/>
        <v>647.0551532618806</v>
      </c>
      <c r="LB569" s="58">
        <f t="shared" si="2329"/>
        <v>748.44869577801728</v>
      </c>
      <c r="LC569" s="58">
        <f t="shared" si="2203"/>
        <v>28.008823632865671</v>
      </c>
      <c r="LD569" s="58">
        <f t="shared" si="2330"/>
        <v>32.347390413596564</v>
      </c>
      <c r="LE569" s="58">
        <f t="shared" si="2204"/>
        <v>1343.050176787651</v>
      </c>
      <c r="LF569" s="55">
        <f t="shared" si="2331"/>
        <v>0.48178032693426776</v>
      </c>
      <c r="LG569" s="56">
        <f t="shared" si="2332"/>
        <v>2.0854636793882147E-2</v>
      </c>
      <c r="LH569" s="260">
        <f t="shared" si="2333"/>
        <v>1.078725360469972</v>
      </c>
      <c r="LI569" s="57">
        <f t="shared" si="2205"/>
        <v>489.22305939203642</v>
      </c>
      <c r="LJ569" s="58">
        <f t="shared" si="2334"/>
        <v>565.88431279876852</v>
      </c>
      <c r="LK569" s="58">
        <f t="shared" si="2206"/>
        <v>21.49447530371425</v>
      </c>
      <c r="LL569" s="58">
        <f t="shared" si="2335"/>
        <v>24.823969528259589</v>
      </c>
      <c r="LM569" s="58">
        <f t="shared" si="2207"/>
        <v>652.34624125250991</v>
      </c>
      <c r="LN569" s="55">
        <f t="shared" si="2365"/>
        <v>0.7499438617945039</v>
      </c>
      <c r="LO569" s="56">
        <f t="shared" si="2366"/>
        <v>3.294948900517107E-2</v>
      </c>
      <c r="LP569" s="260">
        <f t="shared" si="2367"/>
        <v>1.1226200789901</v>
      </c>
      <c r="LQ569" s="57">
        <f t="shared" si="2208"/>
        <v>4.3436640066666643E-2</v>
      </c>
      <c r="LR569" s="58">
        <f t="shared" si="2336"/>
        <v>5.0243161565113312E-2</v>
      </c>
      <c r="LS569" s="58">
        <f t="shared" si="2209"/>
        <v>1.1768208333333328E-3</v>
      </c>
      <c r="LT569" s="58">
        <f t="shared" si="2337"/>
        <v>1.359110380416666E-3</v>
      </c>
      <c r="LU569" s="58">
        <f t="shared" si="2210"/>
        <v>0.89416666666666633</v>
      </c>
      <c r="LV569" s="55">
        <f t="shared" si="2368"/>
        <v>4.857778945013979E-2</v>
      </c>
      <c r="LW569" s="56">
        <f t="shared" si="2369"/>
        <v>1.3161090400745572E-3</v>
      </c>
      <c r="LX569" s="260">
        <f t="shared" si="2370"/>
        <v>1.0078160048971445</v>
      </c>
      <c r="LY569" s="57">
        <f t="shared" si="2211"/>
        <v>21.693967715446309</v>
      </c>
      <c r="LZ569" s="58">
        <f t="shared" si="2338"/>
        <v>25.093412456456747</v>
      </c>
      <c r="MA569" s="58">
        <f t="shared" si="2212"/>
        <v>0.58775064383466546</v>
      </c>
      <c r="MB569" s="58">
        <f t="shared" si="2339"/>
        <v>0.67879321856465513</v>
      </c>
      <c r="MC569" s="58">
        <f t="shared" si="2213"/>
        <v>446.58193117460252</v>
      </c>
      <c r="MD569" s="55">
        <f t="shared" si="2371"/>
        <v>4.857779995349723E-2</v>
      </c>
      <c r="ME569" s="56">
        <f t="shared" si="2372"/>
        <v>1.3161093246400726E-3</v>
      </c>
      <c r="MF569" s="260">
        <f t="shared" si="2373"/>
        <v>1.0078160065870998</v>
      </c>
      <c r="MG569" s="57">
        <f t="shared" si="2214"/>
        <v>0</v>
      </c>
      <c r="MH569" s="58">
        <f t="shared" si="2340"/>
        <v>0</v>
      </c>
      <c r="MI569" s="58">
        <f t="shared" si="2215"/>
        <v>0</v>
      </c>
      <c r="MJ569" s="58">
        <f t="shared" si="2341"/>
        <v>0</v>
      </c>
      <c r="MK569" s="58">
        <f t="shared" si="2216"/>
        <v>0</v>
      </c>
      <c r="ML569" s="55"/>
      <c r="MM569" s="56"/>
      <c r="MN569" s="260"/>
      <c r="MO569" s="59">
        <v>3.3027390026320074</v>
      </c>
      <c r="MP569" s="60">
        <v>3.3027390026320074</v>
      </c>
      <c r="MQ569" s="60">
        <v>2.7600999999999991</v>
      </c>
      <c r="MR569" s="61">
        <v>2.9541999999999993</v>
      </c>
      <c r="MS569" s="59">
        <f t="shared" si="2217"/>
        <v>1.0961403611479614</v>
      </c>
      <c r="MT569" s="60">
        <f t="shared" si="2402"/>
        <v>1.0961403611479614</v>
      </c>
      <c r="MU569" s="60">
        <f t="shared" si="2342"/>
        <v>1.1034663566156182</v>
      </c>
      <c r="MV569" s="61">
        <f t="shared" si="2374"/>
        <v>1.1048555009304977</v>
      </c>
      <c r="MW569" s="66">
        <f t="shared" si="2343"/>
        <v>3.6202655231225065</v>
      </c>
      <c r="MX569" s="67">
        <f t="shared" si="2375"/>
        <v>3.6202655231225065</v>
      </c>
      <c r="MY569" s="67">
        <f t="shared" si="2344"/>
        <v>3.045677490894767</v>
      </c>
      <c r="MZ569" s="261">
        <f t="shared" si="2376"/>
        <v>3.2639641208488754</v>
      </c>
      <c r="NA569" s="59">
        <f t="shared" si="2218"/>
        <v>1.0961467827937177</v>
      </c>
      <c r="NB569" s="60">
        <f t="shared" si="2403"/>
        <v>1.0961467827937177</v>
      </c>
      <c r="NC569" s="60">
        <f t="shared" si="2219"/>
        <v>1.1034707564357848</v>
      </c>
      <c r="ND569" s="262">
        <f t="shared" si="2404"/>
        <v>1.1048593461904259</v>
      </c>
      <c r="NE569" s="62">
        <f t="shared" si="2220"/>
        <v>3.6202867321424068</v>
      </c>
      <c r="NF569" s="63">
        <f t="shared" si="2405"/>
        <v>3.6202867321424068</v>
      </c>
      <c r="NG569" s="63">
        <f t="shared" si="2221"/>
        <v>3.0456896348384088</v>
      </c>
      <c r="NH569" s="64">
        <f t="shared" si="2406"/>
        <v>3.2639754805157555</v>
      </c>
      <c r="NI569" s="238">
        <f t="shared" si="2377"/>
        <v>-2.1209019900325643E-5</v>
      </c>
      <c r="NJ569" s="238">
        <f t="shared" si="2378"/>
        <v>-2.1209019900325643E-5</v>
      </c>
      <c r="NK569" s="238">
        <f t="shared" si="2379"/>
        <v>-1.2143943641795829E-5</v>
      </c>
      <c r="NL569" s="238">
        <f t="shared" si="2380"/>
        <v>-1.1359666880039754E-5</v>
      </c>
      <c r="NM569" s="239">
        <f t="shared" si="2222"/>
        <v>0.21828584567734652</v>
      </c>
      <c r="NN569" s="240">
        <f t="shared" si="2223"/>
        <v>0.58925400751881118</v>
      </c>
      <c r="NO569" s="240">
        <f>O569*IN569</f>
        <v>0.35631125162665134</v>
      </c>
      <c r="NP569" s="240">
        <f t="shared" si="2224"/>
        <v>0</v>
      </c>
      <c r="NQ569" s="240">
        <f t="shared" si="2401"/>
        <v>0</v>
      </c>
      <c r="NR569" s="240">
        <f t="shared" si="2225"/>
        <v>0</v>
      </c>
      <c r="NS569" s="240">
        <f t="shared" si="2226"/>
        <v>0.71927005913669018</v>
      </c>
      <c r="NT569" s="240">
        <f t="shared" si="2227"/>
        <v>0</v>
      </c>
      <c r="NU569" s="240">
        <f t="shared" si="2228"/>
        <v>0</v>
      </c>
      <c r="NV569" s="240">
        <f t="shared" si="2229"/>
        <v>0.29631002854022553</v>
      </c>
      <c r="NW569" s="240">
        <f t="shared" si="2230"/>
        <v>0.14263520720267089</v>
      </c>
      <c r="NX569" s="240">
        <f t="shared" si="2231"/>
        <v>0.71454767877530945</v>
      </c>
      <c r="NY569" s="240">
        <f t="shared" si="2232"/>
        <v>0.36114687941111512</v>
      </c>
      <c r="NZ569" s="240">
        <f t="shared" si="2233"/>
        <v>5.0390800244857223E-4</v>
      </c>
      <c r="OA569" s="240">
        <f t="shared" si="2234"/>
        <v>0.22202186625113809</v>
      </c>
      <c r="OB569" s="241">
        <f t="shared" si="2235"/>
        <v>0</v>
      </c>
      <c r="OC569" s="4"/>
      <c r="OD569" s="4"/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136"/>
      <c r="OP569" s="13"/>
      <c r="OQ569" s="13"/>
      <c r="OR569" s="13"/>
      <c r="OS569" s="13"/>
      <c r="OT569" s="13"/>
    </row>
    <row r="570" spans="1:410" ht="15" customHeight="1">
      <c r="A570" s="242">
        <v>551</v>
      </c>
      <c r="B570" s="49" t="s">
        <v>620</v>
      </c>
      <c r="C570" s="50">
        <v>5</v>
      </c>
      <c r="D570" s="51">
        <v>2598.5</v>
      </c>
      <c r="E570" s="52">
        <v>2556.5</v>
      </c>
      <c r="F570" s="52">
        <v>42</v>
      </c>
      <c r="G570" s="52"/>
      <c r="H570" s="53"/>
      <c r="I570" s="57">
        <v>3.3777145715417047</v>
      </c>
      <c r="J570" s="58">
        <v>3.3777145715417047</v>
      </c>
      <c r="K570" s="58">
        <v>2.8388000000000004</v>
      </c>
      <c r="L570" s="243">
        <v>3.0479000000000003</v>
      </c>
      <c r="M570" s="1">
        <v>0.20910000000000001</v>
      </c>
      <c r="N570" s="2">
        <v>0.49819999999999998</v>
      </c>
      <c r="O570" s="2">
        <v>0.32981457154170452</v>
      </c>
      <c r="P570" s="2">
        <v>7.1999999999999998E-3</v>
      </c>
      <c r="Q570" s="2">
        <v>0</v>
      </c>
      <c r="R570" s="2">
        <v>0</v>
      </c>
      <c r="S570" s="2">
        <v>0.60250000000000004</v>
      </c>
      <c r="T570" s="2">
        <v>4.1399999999999999E-2</v>
      </c>
      <c r="U570" s="2">
        <v>1.4E-3</v>
      </c>
      <c r="V570" s="2">
        <v>0.1678</v>
      </c>
      <c r="W570" s="2">
        <v>9.8900000000000002E-2</v>
      </c>
      <c r="X570" s="2">
        <v>0.94679999999999997</v>
      </c>
      <c r="Y570" s="2">
        <v>0.24079999999999999</v>
      </c>
      <c r="Z570" s="2">
        <v>5.0000000000000001E-4</v>
      </c>
      <c r="AA570" s="2">
        <v>0.23330000000000001</v>
      </c>
      <c r="AB570" s="3">
        <v>0</v>
      </c>
      <c r="AC570" s="244">
        <v>208.43</v>
      </c>
      <c r="AD570" s="108">
        <v>45.854599999999998</v>
      </c>
      <c r="AE570" s="108">
        <v>140.28443679</v>
      </c>
      <c r="AF570" s="108">
        <f t="shared" si="2236"/>
        <v>13.884511846853462</v>
      </c>
      <c r="AG570" s="108">
        <f t="shared" si="2237"/>
        <v>43.900611649062597</v>
      </c>
      <c r="AH570" s="108">
        <v>7.2539821636250004</v>
      </c>
      <c r="AI570" s="108">
        <v>29.333080409047348</v>
      </c>
      <c r="AJ570" s="108">
        <f t="shared" si="2238"/>
        <v>0.56744844051302101</v>
      </c>
      <c r="AK570" s="108">
        <f t="shared" si="2239"/>
        <v>17.167713304842323</v>
      </c>
      <c r="AL570" s="108">
        <v>21.55780496813362</v>
      </c>
      <c r="AM570" s="245">
        <v>543.25668519696717</v>
      </c>
      <c r="AN570" s="244">
        <v>487.95</v>
      </c>
      <c r="AO570" s="108">
        <v>107.349</v>
      </c>
      <c r="AP570" s="108">
        <v>328.41621135000003</v>
      </c>
      <c r="AQ570" s="108">
        <f t="shared" si="2240"/>
        <v>32.504666102154907</v>
      </c>
      <c r="AR570" s="108">
        <f t="shared" si="2241"/>
        <v>102.774569179869</v>
      </c>
      <c r="AS570" s="246">
        <v>33.891377997874997</v>
      </c>
      <c r="AT570" s="247">
        <v>2.7896621516560103</v>
      </c>
      <c r="AU570" s="108">
        <v>69.905281022394874</v>
      </c>
      <c r="AV570" s="108">
        <f t="shared" si="2242"/>
        <v>1.3523176613782288</v>
      </c>
      <c r="AW570" s="108">
        <f t="shared" si="2243"/>
        <v>40.913324013415007</v>
      </c>
      <c r="AX570" s="108">
        <v>51.375593518513497</v>
      </c>
      <c r="AY570" s="245">
        <v>1294.6649566665401</v>
      </c>
      <c r="AZ570" s="248">
        <v>107</v>
      </c>
      <c r="BA570" s="108">
        <v>545.39683333333323</v>
      </c>
      <c r="BB570" s="108">
        <v>56.8770884850248</v>
      </c>
      <c r="BC570" s="109">
        <v>45.501670788019844</v>
      </c>
      <c r="BD570" s="109">
        <v>11.375417697004956</v>
      </c>
      <c r="BE570" s="108">
        <v>21.328911874999999</v>
      </c>
      <c r="BF570" s="109">
        <v>17.063129499999999</v>
      </c>
      <c r="BG570" s="109">
        <v>4.2657823750000006</v>
      </c>
      <c r="BH570" s="108">
        <v>45.523006859615137</v>
      </c>
      <c r="BI570" s="109">
        <f t="shared" si="2244"/>
        <v>26.643159178713233</v>
      </c>
      <c r="BJ570" s="108">
        <f t="shared" si="2245"/>
        <v>0.88064256769925486</v>
      </c>
      <c r="BK570" s="108">
        <v>33.456292027648665</v>
      </c>
      <c r="BL570" s="245">
        <v>843.09855909674638</v>
      </c>
      <c r="BM570" s="244">
        <v>6.72</v>
      </c>
      <c r="BN570" s="108">
        <v>1.4783999999999999</v>
      </c>
      <c r="BO570" s="108">
        <v>4.5229161600000003</v>
      </c>
      <c r="BP570" s="108">
        <f t="shared" si="2246"/>
        <v>0.44765110401984004</v>
      </c>
      <c r="BQ570" s="108">
        <f t="shared" si="2247"/>
        <v>1.4154013831104</v>
      </c>
      <c r="BR570" s="108">
        <v>1.16872887795833</v>
      </c>
      <c r="BS570" s="108">
        <v>1.013973287770958</v>
      </c>
      <c r="BT570" s="108">
        <f t="shared" si="2248"/>
        <v>1.9615313251929185E-2</v>
      </c>
      <c r="BU570" s="108">
        <f t="shared" si="2249"/>
        <v>0.593446118187133</v>
      </c>
      <c r="BV570" s="108">
        <v>0.74520091628646445</v>
      </c>
      <c r="BW570" s="245">
        <v>18.779063090418902</v>
      </c>
      <c r="BX570" s="107">
        <v>0</v>
      </c>
      <c r="BY570" s="108">
        <v>0</v>
      </c>
      <c r="BZ570" s="109">
        <f t="shared" si="2250"/>
        <v>0</v>
      </c>
      <c r="CA570" s="109">
        <f t="shared" si="2251"/>
        <v>0</v>
      </c>
      <c r="CB570" s="108">
        <v>0</v>
      </c>
      <c r="CC570" s="110">
        <v>0</v>
      </c>
      <c r="CD570" s="244">
        <v>0</v>
      </c>
      <c r="CE570" s="108">
        <v>0</v>
      </c>
      <c r="CF570" s="109">
        <f t="shared" si="2252"/>
        <v>0</v>
      </c>
      <c r="CG570" s="109">
        <f t="shared" si="2253"/>
        <v>0</v>
      </c>
      <c r="CH570" s="108">
        <v>0</v>
      </c>
      <c r="CI570" s="245">
        <v>0</v>
      </c>
      <c r="CJ570" s="249">
        <v>577.57207900944513</v>
      </c>
      <c r="CK570" s="250">
        <v>127.06585738207791</v>
      </c>
      <c r="CL570" s="250">
        <v>63.096131405907997</v>
      </c>
      <c r="CM570" s="251">
        <v>41.319636937710484</v>
      </c>
      <c r="CN570" s="252">
        <f t="shared" si="2141"/>
        <v>20.141257025286976</v>
      </c>
      <c r="CO570" s="250">
        <v>388.73662049354402</v>
      </c>
      <c r="CP570" s="252">
        <f t="shared" si="2254"/>
        <v>38.47481827672803</v>
      </c>
      <c r="CQ570" s="250">
        <v>121.65123801724967</v>
      </c>
      <c r="CR570" s="250">
        <v>84.42236024524118</v>
      </c>
      <c r="CS570" s="252">
        <f t="shared" si="2255"/>
        <v>1.6331505589441908</v>
      </c>
      <c r="CT570" s="252">
        <f t="shared" si="2256"/>
        <v>49.409705936011818</v>
      </c>
      <c r="CU570" s="250">
        <f t="shared" si="2142"/>
        <v>1240.8930485362162</v>
      </c>
      <c r="CV570" s="245">
        <f t="shared" si="2257"/>
        <v>1563.5252411556323</v>
      </c>
      <c r="CW570" s="244">
        <v>79.617289999999997</v>
      </c>
      <c r="CX570" s="108">
        <v>5.8120621699999999</v>
      </c>
      <c r="CY570" s="108">
        <f t="shared" si="2258"/>
        <v>0.11243434267865</v>
      </c>
      <c r="CZ570" s="108">
        <f t="shared" si="2259"/>
        <v>3.4016140021115602</v>
      </c>
      <c r="DA570" s="108">
        <v>4.2714676085000001</v>
      </c>
      <c r="DB570" s="245">
        <v>107.64098373420001</v>
      </c>
      <c r="DC570" s="244">
        <v>2.6894600000000004</v>
      </c>
      <c r="DD570" s="108">
        <v>0.19633058</v>
      </c>
      <c r="DE570" s="108">
        <f t="shared" si="2260"/>
        <v>3.7980150701000001E-3</v>
      </c>
      <c r="DF570" s="108">
        <f t="shared" si="2261"/>
        <v>0.11490600589544001</v>
      </c>
      <c r="DG570" s="108">
        <v>0.144289529</v>
      </c>
      <c r="DH570" s="245">
        <v>3.6360961308000004</v>
      </c>
      <c r="DI570" s="107">
        <v>168.79066482317998</v>
      </c>
      <c r="DJ570" s="108">
        <v>37.133946261099595</v>
      </c>
      <c r="DK570" s="108">
        <v>2.8054051897905152</v>
      </c>
      <c r="DL570" s="108">
        <v>113.60506333123575</v>
      </c>
      <c r="DM570" s="108">
        <f t="shared" si="2262"/>
        <v>11.243947538145727</v>
      </c>
      <c r="DN570" s="108">
        <f t="shared" si="2263"/>
        <v>35.55156851887692</v>
      </c>
      <c r="DO570" s="108">
        <v>23.530460811187325</v>
      </c>
      <c r="DP570" s="108">
        <f t="shared" si="2264"/>
        <v>0.45519676439241885</v>
      </c>
      <c r="DQ570" s="108">
        <f t="shared" si="2265"/>
        <v>13.771625738041983</v>
      </c>
      <c r="DR570" s="108">
        <v>17.293277020824661</v>
      </c>
      <c r="DS570" s="110">
        <v>435.79058092478135</v>
      </c>
      <c r="DT570" s="244">
        <v>98.8</v>
      </c>
      <c r="DU570" s="108">
        <v>21.736000000000001</v>
      </c>
      <c r="DV570" s="108">
        <v>66.497636400000005</v>
      </c>
      <c r="DW570" s="108">
        <f t="shared" si="2266"/>
        <v>6.5815370650536007</v>
      </c>
      <c r="DX570" s="108">
        <f t="shared" si="2267"/>
        <v>20.809770335016001</v>
      </c>
      <c r="DY570" s="108">
        <v>1.9233786872500001</v>
      </c>
      <c r="DZ570" s="108">
        <v>1.1977100576999999</v>
      </c>
      <c r="EA570" s="108"/>
      <c r="EB570" s="108">
        <v>13.881294935581352</v>
      </c>
      <c r="EC570" s="108">
        <f t="shared" si="2268"/>
        <v>0.26853365052882128</v>
      </c>
      <c r="ED570" s="108">
        <f t="shared" si="2269"/>
        <v>8.1242777243578264</v>
      </c>
      <c r="EE570" s="108">
        <v>10.201801004026569</v>
      </c>
      <c r="EF570" s="245">
        <v>257.0853853014695</v>
      </c>
      <c r="EG570" s="249">
        <v>527.00190476190448</v>
      </c>
      <c r="EH570" s="250">
        <v>115.94041904761903</v>
      </c>
      <c r="EI570" s="250">
        <v>822.16971512706607</v>
      </c>
      <c r="EJ570" s="250">
        <v>354.70021300571432</v>
      </c>
      <c r="EK570" s="250">
        <f t="shared" si="2270"/>
        <v>35.106098882027574</v>
      </c>
      <c r="EL570" s="250">
        <v>110.99988465800824</v>
      </c>
      <c r="EM570" s="250">
        <v>132.84629439178812</v>
      </c>
      <c r="EN570" s="250">
        <f t="shared" si="2271"/>
        <v>2.5699115650091415</v>
      </c>
      <c r="EO570" s="250">
        <f t="shared" si="2272"/>
        <v>77.750685026093052</v>
      </c>
      <c r="EP570" s="250">
        <v>1952.6585463340923</v>
      </c>
      <c r="EQ570" s="245">
        <v>2460.349768380956</v>
      </c>
      <c r="ER570" s="244">
        <v>235.44</v>
      </c>
      <c r="ES570" s="108">
        <v>51.796799999999998</v>
      </c>
      <c r="ET570" s="108">
        <v>158.46359831999999</v>
      </c>
      <c r="EU570" s="108">
        <f t="shared" si="2273"/>
        <v>15.683776180123679</v>
      </c>
      <c r="EV570" s="108">
        <f t="shared" si="2274"/>
        <v>49.589598458260795</v>
      </c>
      <c r="EW570" s="108">
        <v>17.095326849875001</v>
      </c>
      <c r="EX570" s="108">
        <v>33.784087937400898</v>
      </c>
      <c r="EY570" s="108">
        <f t="shared" si="2275"/>
        <v>0.65355318114902039</v>
      </c>
      <c r="EZ570" s="108">
        <f t="shared" si="2276"/>
        <v>19.772745578946751</v>
      </c>
      <c r="FA570" s="108">
        <v>24.8289906553638</v>
      </c>
      <c r="FB570" s="245">
        <v>625.69056451516758</v>
      </c>
      <c r="FC570" s="244">
        <v>0.83333333333333293</v>
      </c>
      <c r="FD570" s="108">
        <v>6.0833333333333302E-2</v>
      </c>
      <c r="FE570" s="108">
        <f t="shared" si="2277"/>
        <v>1.1768208333333328E-3</v>
      </c>
      <c r="FF570" s="108">
        <f t="shared" si="2278"/>
        <v>3.5603803333333316E-2</v>
      </c>
      <c r="FG570" s="108">
        <v>4.4708333333333301E-2</v>
      </c>
      <c r="FH570" s="245">
        <v>1.1266499999999995</v>
      </c>
      <c r="FI570" s="244">
        <v>448.36586666666602</v>
      </c>
      <c r="FJ570" s="108">
        <v>32.730708266666603</v>
      </c>
      <c r="FK570" s="108">
        <f t="shared" si="2279"/>
        <v>0.63317555141866544</v>
      </c>
      <c r="FL570" s="108">
        <f t="shared" si="2280"/>
        <v>19.156236165815429</v>
      </c>
      <c r="FM570" s="108">
        <v>24.055</v>
      </c>
      <c r="FN570" s="245">
        <v>606.18188991999921</v>
      </c>
      <c r="FO570" s="244">
        <v>0</v>
      </c>
      <c r="FP570" s="108">
        <v>0</v>
      </c>
      <c r="FQ570" s="108">
        <f t="shared" si="2281"/>
        <v>0</v>
      </c>
      <c r="FR570" s="108">
        <f t="shared" si="2282"/>
        <v>0</v>
      </c>
      <c r="FS570" s="108">
        <v>0</v>
      </c>
      <c r="FT570" s="110">
        <v>0</v>
      </c>
      <c r="FU570" s="253">
        <f t="shared" si="2143"/>
        <v>2819.0596712853262</v>
      </c>
      <c r="FV570" s="254">
        <f t="shared" si="2144"/>
        <v>944.14537058544329</v>
      </c>
      <c r="FW570" s="254">
        <f t="shared" si="2145"/>
        <v>85.495719464962832</v>
      </c>
      <c r="FX570" s="254">
        <f t="shared" si="2146"/>
        <v>545.39683333333323</v>
      </c>
      <c r="FY570" s="254">
        <f t="shared" si="2147"/>
        <v>0</v>
      </c>
      <c r="FZ570" s="254">
        <f t="shared" si="2148"/>
        <v>0</v>
      </c>
      <c r="GA570" s="254">
        <f t="shared" si="2283"/>
        <v>79.617289999999997</v>
      </c>
      <c r="GB570" s="254">
        <f t="shared" si="2284"/>
        <v>2.6894600000000004</v>
      </c>
      <c r="GC570" s="254">
        <f t="shared" si="2285"/>
        <v>448.36586666666602</v>
      </c>
      <c r="GD570" s="254">
        <f t="shared" si="2286"/>
        <v>0</v>
      </c>
      <c r="GE570" s="254">
        <f t="shared" si="2149"/>
        <v>1555.2266958504943</v>
      </c>
      <c r="GF570" s="255">
        <f t="shared" si="2150"/>
        <v>593.76502348333349</v>
      </c>
      <c r="GG570" s="255">
        <f t="shared" si="2151"/>
        <v>153.92700699510684</v>
      </c>
      <c r="GH570" s="254">
        <f t="shared" si="2152"/>
        <v>473.03977425002716</v>
      </c>
      <c r="GI570" s="255">
        <f t="shared" si="2153"/>
        <v>337.76315196683316</v>
      </c>
      <c r="GJ570" s="256">
        <f t="shared" si="2154"/>
        <v>9.150954432866774</v>
      </c>
      <c r="GK570" s="253">
        <f t="shared" si="2287"/>
        <v>6953.0366814362524</v>
      </c>
      <c r="GL570" s="257">
        <f t="shared" si="2288"/>
        <v>8760.8262186096781</v>
      </c>
      <c r="GM570" s="221">
        <f t="shared" si="2289"/>
        <v>8760.8262186096781</v>
      </c>
      <c r="GN570" s="222">
        <f t="shared" si="2290"/>
        <v>4725.7406868867211</v>
      </c>
      <c r="GO570" s="222">
        <f t="shared" si="2291"/>
        <v>313.20283792509991</v>
      </c>
      <c r="GP570" s="55">
        <f t="shared" si="2292"/>
        <v>0.53941723862166557</v>
      </c>
      <c r="GQ570" s="56">
        <f t="shared" si="2293"/>
        <v>3.5750376746407422E-2</v>
      </c>
      <c r="GR570" s="258">
        <f t="shared" si="2294"/>
        <v>1.0900644146500336</v>
      </c>
      <c r="GS570" s="227">
        <f t="shared" si="2395"/>
        <v>8760.8262186096781</v>
      </c>
      <c r="GT570" s="222">
        <f t="shared" si="2388"/>
        <v>4725.7406868867211</v>
      </c>
      <c r="GU570" s="222">
        <f t="shared" si="2389"/>
        <v>313.20283792509991</v>
      </c>
      <c r="GV570" s="37">
        <f t="shared" si="2345"/>
        <v>0.53941723862166557</v>
      </c>
      <c r="GW570" s="228">
        <f t="shared" si="2346"/>
        <v>3.5750376746407422E-2</v>
      </c>
      <c r="GX570" s="258">
        <f t="shared" si="2295"/>
        <v>1.0900644146500336</v>
      </c>
      <c r="GY570" s="221">
        <f t="shared" si="2381"/>
        <v>7374.4709743159638</v>
      </c>
      <c r="GZ570" s="222">
        <f t="shared" si="2296"/>
        <v>4270.51199747806</v>
      </c>
      <c r="HA570" s="222">
        <f t="shared" si="2297"/>
        <v>215.05210996481208</v>
      </c>
      <c r="HB570" s="55">
        <f t="shared" si="2298"/>
        <v>0.57909401397761706</v>
      </c>
      <c r="HC570" s="56">
        <f t="shared" si="2299"/>
        <v>2.9161699966519936E-2</v>
      </c>
      <c r="HD570" s="258">
        <f t="shared" si="2300"/>
        <v>1.0952611793151066</v>
      </c>
      <c r="HE570" s="221">
        <f t="shared" si="2301"/>
        <v>7917.7276595129306</v>
      </c>
      <c r="HF570" s="222">
        <f t="shared" si="2302"/>
        <v>4684.7848225972029</v>
      </c>
      <c r="HG570" s="222">
        <f t="shared" si="2303"/>
        <v>233.26157992689383</v>
      </c>
      <c r="HH570" s="55">
        <f t="shared" si="2304"/>
        <v>0.59168299593742202</v>
      </c>
      <c r="HI570" s="56">
        <f t="shared" si="2305"/>
        <v>2.9460672298653328E-2</v>
      </c>
      <c r="HJ570" s="259">
        <f t="shared" si="2306"/>
        <v>1.0972801836024555</v>
      </c>
      <c r="HK570" s="54">
        <f t="shared" si="2156"/>
        <v>3.6819264572824975</v>
      </c>
      <c r="HL570" s="55">
        <f t="shared" si="2157"/>
        <v>3.6819264572824975</v>
      </c>
      <c r="HM570" s="55">
        <f t="shared" si="2158"/>
        <v>3.1092274358397249</v>
      </c>
      <c r="HN570" s="56">
        <f t="shared" si="2159"/>
        <v>3.3444002716019243</v>
      </c>
      <c r="HQ570" s="57">
        <f t="shared" si="2160"/>
        <v>328.78795644376402</v>
      </c>
      <c r="HR570" s="58">
        <f t="shared" si="2307"/>
        <v>380.30902921850185</v>
      </c>
      <c r="HS570" s="58">
        <f t="shared" si="2161"/>
        <v>14.451960287366482</v>
      </c>
      <c r="HT570" s="58">
        <f t="shared" si="2308"/>
        <v>16.690568935879551</v>
      </c>
      <c r="HU570" s="58">
        <f t="shared" si="2162"/>
        <v>431.15609936267242</v>
      </c>
      <c r="HV570" s="55">
        <f t="shared" si="2347"/>
        <v>0.76257289860858457</v>
      </c>
      <c r="HW570" s="56">
        <f t="shared" si="2348"/>
        <v>3.3519090437846344E-2</v>
      </c>
      <c r="HX570" s="260">
        <f t="shared" si="2349"/>
        <v>1.1246872803207875</v>
      </c>
      <c r="HY570" s="57">
        <f t="shared" si="2163"/>
        <v>770.59822969580637</v>
      </c>
      <c r="HZ570" s="58">
        <f t="shared" si="2309"/>
        <v>891.35097228913924</v>
      </c>
      <c r="IA570" s="58">
        <f t="shared" si="2164"/>
        <v>36.646645915189147</v>
      </c>
      <c r="IB570" s="58">
        <f t="shared" si="2310"/>
        <v>42.323211367451947</v>
      </c>
      <c r="IC570" s="58">
        <f t="shared" si="2165"/>
        <v>1027.5118703702699</v>
      </c>
      <c r="ID570" s="55">
        <f t="shared" si="2350"/>
        <v>0.74996528207320545</v>
      </c>
      <c r="IE570" s="56">
        <f t="shared" si="2351"/>
        <v>3.566542340964228E-2</v>
      </c>
      <c r="IF570" s="260">
        <f t="shared" si="2352"/>
        <v>1.1230441337870249</v>
      </c>
      <c r="IG570" s="57">
        <f t="shared" si="2166"/>
        <v>32.504654198030146</v>
      </c>
      <c r="IH570" s="58">
        <f t="shared" si="2311"/>
        <v>37.598133510861473</v>
      </c>
      <c r="II570" s="58">
        <f t="shared" si="2167"/>
        <v>63.445442855719094</v>
      </c>
      <c r="IJ570" s="58">
        <f t="shared" si="2312"/>
        <v>73.273141954069985</v>
      </c>
      <c r="IK570" s="58">
        <f t="shared" si="2168"/>
        <v>669.12584055297327</v>
      </c>
      <c r="IL570" s="55">
        <f t="shared" si="2169"/>
        <v>4.857778945013979E-2</v>
      </c>
      <c r="IM570" s="56">
        <f t="shared" si="2170"/>
        <v>9.481840187682343E-2</v>
      </c>
      <c r="IN570" s="260">
        <f t="shared" si="2171"/>
        <v>1.0222995100575569</v>
      </c>
      <c r="IO570" s="57">
        <f t="shared" si="2172"/>
        <v>10.649193951582991</v>
      </c>
      <c r="IP570" s="58">
        <f t="shared" si="2313"/>
        <v>12.317922643796045</v>
      </c>
      <c r="IQ570" s="58">
        <f t="shared" si="2173"/>
        <v>0.46726641727176921</v>
      </c>
      <c r="IR570" s="58">
        <f t="shared" si="2314"/>
        <v>0.53964598530716623</v>
      </c>
      <c r="IS570" s="58">
        <f t="shared" si="2174"/>
        <v>14.904018325729286</v>
      </c>
      <c r="IT570" s="55">
        <f t="shared" si="2353"/>
        <v>0.71451830767001567</v>
      </c>
      <c r="IU570" s="56">
        <f t="shared" si="2354"/>
        <v>3.1351707107412245E-2</v>
      </c>
      <c r="IV570" s="260">
        <f t="shared" si="2355"/>
        <v>1.1168213982428297</v>
      </c>
      <c r="IW570" s="57">
        <f t="shared" si="2175"/>
        <v>0</v>
      </c>
      <c r="IX570" s="58">
        <f t="shared" si="2315"/>
        <v>0</v>
      </c>
      <c r="IY570" s="58">
        <f t="shared" si="2176"/>
        <v>0</v>
      </c>
      <c r="IZ570" s="58">
        <f t="shared" si="2316"/>
        <v>0</v>
      </c>
      <c r="JA570" s="58">
        <f t="shared" si="2177"/>
        <v>0</v>
      </c>
      <c r="JB570" s="55"/>
      <c r="JC570" s="56"/>
      <c r="JD570" s="260"/>
      <c r="JE570" s="57">
        <f t="shared" si="2178"/>
        <v>0</v>
      </c>
      <c r="JF570" s="58">
        <f t="shared" si="2317"/>
        <v>0</v>
      </c>
      <c r="JG570" s="58">
        <f t="shared" si="2179"/>
        <v>0</v>
      </c>
      <c r="JH570" s="58">
        <f t="shared" si="2318"/>
        <v>0</v>
      </c>
      <c r="JI570" s="58">
        <f t="shared" si="2180"/>
        <v>0</v>
      </c>
      <c r="JJ570" s="55"/>
      <c r="JK570" s="56"/>
      <c r="JL570" s="260"/>
      <c r="JM570" s="57">
        <f t="shared" si="2181"/>
        <v>913.33228801450196</v>
      </c>
      <c r="JN570" s="58">
        <f t="shared" si="2319"/>
        <v>1056.4514575463745</v>
      </c>
      <c r="JO570" s="58">
        <f t="shared" si="2182"/>
        <v>60.249225860959193</v>
      </c>
      <c r="JP570" s="58">
        <f t="shared" si="2320"/>
        <v>69.581830946821768</v>
      </c>
      <c r="JQ570" s="58">
        <f t="shared" si="2183"/>
        <v>1240.8930485362162</v>
      </c>
      <c r="JR570" s="55">
        <f t="shared" si="2184"/>
        <v>0.73602820895151932</v>
      </c>
      <c r="JS570" s="56">
        <f t="shared" si="2185"/>
        <v>4.8553117395597034E-2</v>
      </c>
      <c r="JT570" s="260">
        <f t="shared" si="2186"/>
        <v>1.1228564982272808</v>
      </c>
      <c r="JU570" s="57">
        <f t="shared" si="2187"/>
        <v>4.1499690825761038</v>
      </c>
      <c r="JV570" s="58">
        <f t="shared" si="2321"/>
        <v>4.8002692378157796</v>
      </c>
      <c r="JW570" s="58">
        <f t="shared" si="2188"/>
        <v>0.11243434267865</v>
      </c>
      <c r="JX570" s="58">
        <f t="shared" si="2322"/>
        <v>0.12985042235957289</v>
      </c>
      <c r="JY570" s="58">
        <f t="shared" si="2189"/>
        <v>85.429352170000001</v>
      </c>
      <c r="JZ570" s="55">
        <f t="shared" si="2356"/>
        <v>4.8577789450139804E-2</v>
      </c>
      <c r="KA570" s="56">
        <f t="shared" si="2357"/>
        <v>1.3161090400745574E-3</v>
      </c>
      <c r="KB570" s="260">
        <f t="shared" si="2358"/>
        <v>1.0078160048971445</v>
      </c>
      <c r="KC570" s="57">
        <f t="shared" si="2190"/>
        <v>0.14018532719243681</v>
      </c>
      <c r="KD570" s="58">
        <f t="shared" si="2323"/>
        <v>0.16215236796349167</v>
      </c>
      <c r="KE570" s="58">
        <f t="shared" si="2191"/>
        <v>3.7980150701000001E-3</v>
      </c>
      <c r="KF570" s="58">
        <f t="shared" si="2324"/>
        <v>4.38632760445849E-3</v>
      </c>
      <c r="KG570" s="58">
        <f t="shared" si="2192"/>
        <v>2.8857905800000001</v>
      </c>
      <c r="KH570" s="55">
        <f t="shared" si="2359"/>
        <v>4.8577789450139797E-2</v>
      </c>
      <c r="KI570" s="56">
        <f t="shared" si="2360"/>
        <v>1.3161090400745574E-3</v>
      </c>
      <c r="KJ570" s="260">
        <f t="shared" si="2361"/>
        <v>1.0078160048971445</v>
      </c>
      <c r="KK570" s="57">
        <f t="shared" si="2193"/>
        <v>266.09890807772064</v>
      </c>
      <c r="KL570" s="58">
        <f t="shared" si="2325"/>
        <v>307.79660697349948</v>
      </c>
      <c r="KM570" s="58">
        <f t="shared" si="2194"/>
        <v>11.699144302538146</v>
      </c>
      <c r="KN570" s="58">
        <f t="shared" si="2326"/>
        <v>13.511341755001306</v>
      </c>
      <c r="KO570" s="58">
        <f t="shared" si="2195"/>
        <v>345.86554041649316</v>
      </c>
      <c r="KP570" s="55">
        <f t="shared" si="2196"/>
        <v>0.7693709750826373</v>
      </c>
      <c r="KQ570" s="56">
        <f t="shared" si="2197"/>
        <v>3.3825700844466823E-2</v>
      </c>
      <c r="KR570" s="260">
        <f t="shared" si="2198"/>
        <v>1.1258000328562574</v>
      </c>
      <c r="KS570" s="57">
        <f t="shared" si="2199"/>
        <v>155.83553863243606</v>
      </c>
      <c r="KT570" s="58">
        <f t="shared" si="2327"/>
        <v>180.25496753613879</v>
      </c>
      <c r="KU570" s="58">
        <f t="shared" si="2200"/>
        <v>6.8500707155824223</v>
      </c>
      <c r="KV570" s="58">
        <f t="shared" si="2328"/>
        <v>7.9111466694261399</v>
      </c>
      <c r="KW570" s="58">
        <f t="shared" si="2201"/>
        <v>204.03602008053136</v>
      </c>
      <c r="KX570" s="55">
        <f t="shared" si="2362"/>
        <v>0.76376484196726169</v>
      </c>
      <c r="KY570" s="56">
        <f t="shared" si="2363"/>
        <v>3.3572850092247218E-2</v>
      </c>
      <c r="KZ570" s="260">
        <f t="shared" si="2364"/>
        <v>1.1248823852155592</v>
      </c>
      <c r="LA570" s="57">
        <f t="shared" si="2202"/>
        <v>873.21801882412706</v>
      </c>
      <c r="LB570" s="58">
        <f t="shared" si="2329"/>
        <v>1010.0512823738678</v>
      </c>
      <c r="LC570" s="58">
        <f t="shared" si="2203"/>
        <v>37.676010447036717</v>
      </c>
      <c r="LD570" s="58">
        <f t="shared" si="2330"/>
        <v>43.512024465282707</v>
      </c>
      <c r="LE570" s="58">
        <f t="shared" si="2204"/>
        <v>1952.6585463340921</v>
      </c>
      <c r="LF570" s="55">
        <f t="shared" si="2331"/>
        <v>0.44719442652352132</v>
      </c>
      <c r="LG570" s="56">
        <f t="shared" si="2332"/>
        <v>1.9294725397724762E-2</v>
      </c>
      <c r="LH570" s="260">
        <f t="shared" si="2333"/>
        <v>1.0730641196003434</v>
      </c>
      <c r="LI570" s="57">
        <f t="shared" si="2205"/>
        <v>371.85885972539324</v>
      </c>
      <c r="LJ570" s="58">
        <f t="shared" si="2334"/>
        <v>430.12914304436237</v>
      </c>
      <c r="LK570" s="58">
        <f t="shared" si="2206"/>
        <v>16.337329361272701</v>
      </c>
      <c r="LL570" s="58">
        <f t="shared" si="2335"/>
        <v>18.867981679333845</v>
      </c>
      <c r="LM570" s="58">
        <f t="shared" si="2207"/>
        <v>496.57981310727587</v>
      </c>
      <c r="LN570" s="55">
        <f t="shared" si="2365"/>
        <v>0.7488400654036671</v>
      </c>
      <c r="LO570" s="56">
        <f t="shared" si="2366"/>
        <v>3.2899705002191373E-2</v>
      </c>
      <c r="LP570" s="260">
        <f t="shared" si="2367"/>
        <v>1.1224394025535942</v>
      </c>
      <c r="LQ570" s="57">
        <f t="shared" si="2208"/>
        <v>4.3436640066666643E-2</v>
      </c>
      <c r="LR570" s="58">
        <f t="shared" si="2336"/>
        <v>5.0243161565113312E-2</v>
      </c>
      <c r="LS570" s="58">
        <f t="shared" si="2209"/>
        <v>1.1768208333333328E-3</v>
      </c>
      <c r="LT570" s="58">
        <f t="shared" si="2337"/>
        <v>1.359110380416666E-3</v>
      </c>
      <c r="LU570" s="58">
        <f t="shared" si="2210"/>
        <v>0.89416666666666633</v>
      </c>
      <c r="LV570" s="55">
        <f t="shared" si="2368"/>
        <v>4.857778945013979E-2</v>
      </c>
      <c r="LW570" s="56">
        <f t="shared" si="2369"/>
        <v>1.3161090400745572E-3</v>
      </c>
      <c r="LX570" s="260">
        <f t="shared" si="2370"/>
        <v>1.0078160048971445</v>
      </c>
      <c r="LY570" s="57">
        <f t="shared" si="2211"/>
        <v>23.370608122294822</v>
      </c>
      <c r="LZ570" s="58">
        <f t="shared" si="2338"/>
        <v>27.032782415058421</v>
      </c>
      <c r="MA570" s="58">
        <f t="shared" si="2212"/>
        <v>0.63317555141866544</v>
      </c>
      <c r="MB570" s="58">
        <f t="shared" si="2339"/>
        <v>0.73125444433341669</v>
      </c>
      <c r="MC570" s="58">
        <f t="shared" si="2213"/>
        <v>481.09673803174542</v>
      </c>
      <c r="MD570" s="55">
        <f t="shared" si="2371"/>
        <v>4.8577772981600847E-2</v>
      </c>
      <c r="ME570" s="56">
        <f t="shared" si="2372"/>
        <v>1.316108593895486E-3</v>
      </c>
      <c r="MF570" s="260">
        <f t="shared" si="2373"/>
        <v>1.0078160022474112</v>
      </c>
      <c r="MG570" s="57">
        <f t="shared" si="2214"/>
        <v>0</v>
      </c>
      <c r="MH570" s="58">
        <f t="shared" si="2340"/>
        <v>0</v>
      </c>
      <c r="MI570" s="58">
        <f t="shared" si="2215"/>
        <v>0</v>
      </c>
      <c r="MJ570" s="58">
        <f t="shared" si="2341"/>
        <v>0</v>
      </c>
      <c r="MK570" s="58">
        <f t="shared" si="2216"/>
        <v>0</v>
      </c>
      <c r="ML570" s="55"/>
      <c r="MM570" s="56"/>
      <c r="MN570" s="260"/>
      <c r="MO570" s="59">
        <v>3.3777145715417047</v>
      </c>
      <c r="MP570" s="60">
        <v>3.3777145715417047</v>
      </c>
      <c r="MQ570" s="60">
        <v>2.8388000000000004</v>
      </c>
      <c r="MR570" s="61">
        <v>3.0479000000000003</v>
      </c>
      <c r="MS570" s="59">
        <f t="shared" si="2217"/>
        <v>1.0900644146500336</v>
      </c>
      <c r="MT570" s="60">
        <f t="shared" si="2402"/>
        <v>1.0900644146500336</v>
      </c>
      <c r="MU570" s="60">
        <f t="shared" si="2342"/>
        <v>1.0952611793151066</v>
      </c>
      <c r="MV570" s="61">
        <f t="shared" si="2374"/>
        <v>1.0972801836024555</v>
      </c>
      <c r="MW570" s="66">
        <f t="shared" si="2343"/>
        <v>3.6819264572824975</v>
      </c>
      <c r="MX570" s="67">
        <f t="shared" si="2375"/>
        <v>3.6819264572824975</v>
      </c>
      <c r="MY570" s="67">
        <f t="shared" si="2344"/>
        <v>3.1092274358397249</v>
      </c>
      <c r="MZ570" s="261">
        <f t="shared" si="2376"/>
        <v>3.3444002716019243</v>
      </c>
      <c r="NA570" s="59">
        <f t="shared" si="2218"/>
        <v>1.0899638158453275</v>
      </c>
      <c r="NB570" s="60">
        <f t="shared" si="2403"/>
        <v>1.0899638158453275</v>
      </c>
      <c r="NC570" s="60">
        <f t="shared" si="2219"/>
        <v>1.0952674644293214</v>
      </c>
      <c r="ND570" s="262">
        <f t="shared" si="2404"/>
        <v>1.0972857995134466</v>
      </c>
      <c r="NE570" s="62">
        <f t="shared" si="2220"/>
        <v>3.6815866632339622</v>
      </c>
      <c r="NF570" s="63">
        <f t="shared" si="2405"/>
        <v>3.6815866632339622</v>
      </c>
      <c r="NG570" s="63">
        <f t="shared" si="2221"/>
        <v>3.1092452780219579</v>
      </c>
      <c r="NH570" s="64">
        <f t="shared" si="2406"/>
        <v>3.3444173883370345</v>
      </c>
      <c r="NI570" s="238">
        <f t="shared" si="2377"/>
        <v>3.3979404853523576E-4</v>
      </c>
      <c r="NJ570" s="238">
        <f t="shared" si="2378"/>
        <v>3.3979404853523576E-4</v>
      </c>
      <c r="NK570" s="238">
        <f t="shared" si="2379"/>
        <v>-1.7842182232996606E-5</v>
      </c>
      <c r="NL570" s="238">
        <f t="shared" si="2380"/>
        <v>-1.7116735110178638E-5</v>
      </c>
      <c r="NM570" s="239">
        <f t="shared" si="2222"/>
        <v>0.23517211031507668</v>
      </c>
      <c r="NN570" s="240">
        <f t="shared" si="2223"/>
        <v>0.55950058745269582</v>
      </c>
      <c r="NO570" s="240">
        <f>O570*IN570</f>
        <v>0.33716927489692761</v>
      </c>
      <c r="NP570" s="240">
        <f t="shared" si="2224"/>
        <v>8.0411140673483737E-3</v>
      </c>
      <c r="NQ570" s="240">
        <f t="shared" si="2401"/>
        <v>0</v>
      </c>
      <c r="NR570" s="240">
        <f t="shared" si="2225"/>
        <v>0</v>
      </c>
      <c r="NS570" s="240">
        <f t="shared" si="2226"/>
        <v>0.67652104018193671</v>
      </c>
      <c r="NT570" s="240">
        <f t="shared" si="2227"/>
        <v>4.1723582602741782E-2</v>
      </c>
      <c r="NU570" s="240">
        <f t="shared" si="2228"/>
        <v>1.4109424068560023E-3</v>
      </c>
      <c r="NV570" s="240">
        <f t="shared" si="2229"/>
        <v>0.18890924551328001</v>
      </c>
      <c r="NW570" s="240">
        <f t="shared" si="2230"/>
        <v>0.11125086789781881</v>
      </c>
      <c r="NX570" s="240">
        <f t="shared" si="2231"/>
        <v>1.015977108437605</v>
      </c>
      <c r="NY570" s="240">
        <f t="shared" si="2232"/>
        <v>0.27028340813490548</v>
      </c>
      <c r="NZ570" s="240">
        <f t="shared" si="2233"/>
        <v>5.0390800244857223E-4</v>
      </c>
      <c r="OA570" s="240">
        <f t="shared" si="2234"/>
        <v>0.23512347332432104</v>
      </c>
      <c r="OB570" s="241">
        <f t="shared" si="2235"/>
        <v>0</v>
      </c>
      <c r="OC570" s="4"/>
      <c r="OD570" s="4"/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136"/>
      <c r="OP570" s="13"/>
      <c r="OQ570" s="13"/>
      <c r="OR570" s="13"/>
      <c r="OS570" s="13"/>
      <c r="OT570" s="13"/>
    </row>
    <row r="571" spans="1:410" ht="15" customHeight="1">
      <c r="A571" s="242">
        <v>552</v>
      </c>
      <c r="B571" s="49" t="s">
        <v>621</v>
      </c>
      <c r="C571" s="50">
        <v>5</v>
      </c>
      <c r="D571" s="51">
        <v>2848.5830000000001</v>
      </c>
      <c r="E571" s="52">
        <v>2447.4</v>
      </c>
      <c r="F571" s="52">
        <v>401.2</v>
      </c>
      <c r="G571" s="52"/>
      <c r="H571" s="53"/>
      <c r="I571" s="57">
        <v>3.0961142990240607</v>
      </c>
      <c r="J571" s="58">
        <v>3.0961142990240607</v>
      </c>
      <c r="K571" s="58">
        <v>2.4142999999999999</v>
      </c>
      <c r="L571" s="243">
        <v>2.5873999999999997</v>
      </c>
      <c r="M571" s="1">
        <v>0.1731</v>
      </c>
      <c r="N571" s="2">
        <v>0.64019999999999999</v>
      </c>
      <c r="O571" s="2">
        <v>0.50871429902406073</v>
      </c>
      <c r="P571" s="2">
        <v>0</v>
      </c>
      <c r="Q571" s="2">
        <v>0</v>
      </c>
      <c r="R571" s="2">
        <v>0</v>
      </c>
      <c r="S571" s="2">
        <v>0.51570000000000005</v>
      </c>
      <c r="T571" s="2">
        <v>0</v>
      </c>
      <c r="U571" s="2">
        <v>0</v>
      </c>
      <c r="V571" s="2">
        <v>3.3000000000000002E-2</v>
      </c>
      <c r="W571" s="2">
        <v>8.7099999999999997E-2</v>
      </c>
      <c r="X571" s="2">
        <v>0.57799999999999996</v>
      </c>
      <c r="Y571" s="2">
        <v>0.36170000000000002</v>
      </c>
      <c r="Z571" s="2">
        <v>4.0000000000000002E-4</v>
      </c>
      <c r="AA571" s="2">
        <v>0.19819999999999999</v>
      </c>
      <c r="AB571" s="3">
        <v>0</v>
      </c>
      <c r="AC571" s="244">
        <v>182.5</v>
      </c>
      <c r="AD571" s="108">
        <v>40.15</v>
      </c>
      <c r="AE571" s="108">
        <v>122.8321725</v>
      </c>
      <c r="AF571" s="108">
        <f t="shared" si="2236"/>
        <v>12.157191441015001</v>
      </c>
      <c r="AG571" s="108">
        <f t="shared" si="2237"/>
        <v>38.439100062149997</v>
      </c>
      <c r="AH571" s="108">
        <v>6.3563519254166696</v>
      </c>
      <c r="AI571" s="108">
        <v>25.684212305324451</v>
      </c>
      <c r="AJ571" s="108">
        <f t="shared" si="2238"/>
        <v>0.4968610870465015</v>
      </c>
      <c r="AK571" s="108">
        <f t="shared" si="2239"/>
        <v>15.032147567512631</v>
      </c>
      <c r="AL571" s="108">
        <v>18.876136836537057</v>
      </c>
      <c r="AM571" s="245">
        <v>475.6786482807338</v>
      </c>
      <c r="AN571" s="244">
        <v>687.75</v>
      </c>
      <c r="AO571" s="108">
        <v>151.30500000000001</v>
      </c>
      <c r="AP571" s="108">
        <v>462.89220075000003</v>
      </c>
      <c r="AQ571" s="108">
        <f t="shared" si="2240"/>
        <v>45.814292677030508</v>
      </c>
      <c r="AR571" s="108">
        <f t="shared" si="2241"/>
        <v>144.85748530270502</v>
      </c>
      <c r="AS571" s="246">
        <v>46.866276316775</v>
      </c>
      <c r="AT571" s="247">
        <v>3.0081006850902687</v>
      </c>
      <c r="AU571" s="108">
        <v>98.463383825874573</v>
      </c>
      <c r="AV571" s="108">
        <f t="shared" si="2242"/>
        <v>1.9047741601115438</v>
      </c>
      <c r="AW571" s="108">
        <f t="shared" si="2243"/>
        <v>57.627467725001964</v>
      </c>
      <c r="AX571" s="108">
        <v>72.363843044632489</v>
      </c>
      <c r="AY571" s="245">
        <v>1823.5688447247385</v>
      </c>
      <c r="AZ571" s="248">
        <v>158</v>
      </c>
      <c r="BA571" s="108">
        <v>805.35233333333326</v>
      </c>
      <c r="BB571" s="108">
        <v>83.986728790971199</v>
      </c>
      <c r="BC571" s="109">
        <v>67.189383032776959</v>
      </c>
      <c r="BD571" s="109">
        <v>16.79734575819424</v>
      </c>
      <c r="BE571" s="108">
        <v>31.495028749999996</v>
      </c>
      <c r="BF571" s="109">
        <v>25.196022999999997</v>
      </c>
      <c r="BG571" s="109">
        <v>6.2990057499999992</v>
      </c>
      <c r="BH571" s="108">
        <v>67.220888633824217</v>
      </c>
      <c r="BI571" s="109">
        <f t="shared" si="2244"/>
        <v>39.342235048941035</v>
      </c>
      <c r="BJ571" s="108">
        <f t="shared" si="2245"/>
        <v>1.3003880906213297</v>
      </c>
      <c r="BK571" s="108">
        <v>49.402748975406439</v>
      </c>
      <c r="BL571" s="245">
        <v>1244.9492741802419</v>
      </c>
      <c r="BM571" s="244">
        <v>0</v>
      </c>
      <c r="BN571" s="108">
        <v>0</v>
      </c>
      <c r="BO571" s="108">
        <v>0</v>
      </c>
      <c r="BP571" s="108">
        <f t="shared" si="2246"/>
        <v>0</v>
      </c>
      <c r="BQ571" s="108">
        <f t="shared" si="2247"/>
        <v>0</v>
      </c>
      <c r="BR571" s="108">
        <v>0</v>
      </c>
      <c r="BS571" s="108">
        <v>0</v>
      </c>
      <c r="BT571" s="108">
        <f t="shared" si="2248"/>
        <v>0</v>
      </c>
      <c r="BU571" s="108">
        <f t="shared" si="2249"/>
        <v>0</v>
      </c>
      <c r="BV571" s="108">
        <v>0</v>
      </c>
      <c r="BW571" s="245">
        <v>0</v>
      </c>
      <c r="BX571" s="107">
        <v>0</v>
      </c>
      <c r="BY571" s="108">
        <v>0</v>
      </c>
      <c r="BZ571" s="109">
        <f t="shared" si="2250"/>
        <v>0</v>
      </c>
      <c r="CA571" s="109">
        <f t="shared" si="2251"/>
        <v>0</v>
      </c>
      <c r="CB571" s="108">
        <v>0</v>
      </c>
      <c r="CC571" s="110">
        <v>0</v>
      </c>
      <c r="CD571" s="244">
        <v>0</v>
      </c>
      <c r="CE571" s="108">
        <v>0</v>
      </c>
      <c r="CF571" s="109">
        <f t="shared" si="2252"/>
        <v>0</v>
      </c>
      <c r="CG571" s="109">
        <f t="shared" si="2253"/>
        <v>0</v>
      </c>
      <c r="CH571" s="108">
        <v>0</v>
      </c>
      <c r="CI571" s="245">
        <v>0</v>
      </c>
      <c r="CJ571" s="249">
        <v>542.4621309451461</v>
      </c>
      <c r="CK571" s="250">
        <v>119.34166880793214</v>
      </c>
      <c r="CL571" s="250">
        <v>63.374914664661226</v>
      </c>
      <c r="CM571" s="251">
        <v>45.296292225104544</v>
      </c>
      <c r="CN571" s="252">
        <f t="shared" si="2141"/>
        <v>22.079677645127209</v>
      </c>
      <c r="CO571" s="250">
        <v>365.10576461902343</v>
      </c>
      <c r="CP571" s="252">
        <f t="shared" si="2254"/>
        <v>36.135977947403227</v>
      </c>
      <c r="CQ571" s="250">
        <v>114.25619797987719</v>
      </c>
      <c r="CR571" s="250">
        <v>79.590766969683756</v>
      </c>
      <c r="CS571" s="252">
        <f t="shared" si="2255"/>
        <v>1.5396833870285322</v>
      </c>
      <c r="CT571" s="252">
        <f t="shared" si="2256"/>
        <v>46.581929002812871</v>
      </c>
      <c r="CU571" s="250">
        <f t="shared" si="2142"/>
        <v>1169.8752460064466</v>
      </c>
      <c r="CV571" s="245">
        <f t="shared" si="2257"/>
        <v>1474.0428099681228</v>
      </c>
      <c r="CW571" s="244">
        <v>0</v>
      </c>
      <c r="CX571" s="108">
        <v>0</v>
      </c>
      <c r="CY571" s="108">
        <f t="shared" si="2258"/>
        <v>0</v>
      </c>
      <c r="CZ571" s="108">
        <f t="shared" si="2259"/>
        <v>0</v>
      </c>
      <c r="DA571" s="108">
        <v>0</v>
      </c>
      <c r="DB571" s="245">
        <v>0</v>
      </c>
      <c r="DC571" s="244">
        <v>0</v>
      </c>
      <c r="DD571" s="108">
        <v>0</v>
      </c>
      <c r="DE571" s="108">
        <f t="shared" si="2260"/>
        <v>0</v>
      </c>
      <c r="DF571" s="108">
        <f t="shared" si="2261"/>
        <v>0</v>
      </c>
      <c r="DG571" s="108">
        <v>0</v>
      </c>
      <c r="DH571" s="245">
        <v>0</v>
      </c>
      <c r="DI571" s="107">
        <v>36.408245603848009</v>
      </c>
      <c r="DJ571" s="108">
        <v>8.0098140328465615</v>
      </c>
      <c r="DK571" s="108">
        <v>0.61432445447519302</v>
      </c>
      <c r="DL571" s="108">
        <v>24.504678928406715</v>
      </c>
      <c r="DM571" s="108">
        <f t="shared" si="2262"/>
        <v>2.4253260922601263</v>
      </c>
      <c r="DN571" s="108">
        <f t="shared" si="2263"/>
        <v>7.6684942238555971</v>
      </c>
      <c r="DO571" s="108">
        <v>5.0762056004290823</v>
      </c>
      <c r="DP571" s="108">
        <f t="shared" si="2264"/>
        <v>9.8199197340300609E-2</v>
      </c>
      <c r="DQ571" s="108">
        <f t="shared" si="2265"/>
        <v>2.9709406993519281</v>
      </c>
      <c r="DR571" s="108">
        <v>3.730663431000278</v>
      </c>
      <c r="DS571" s="110">
        <v>94.012718461207015</v>
      </c>
      <c r="DT571" s="244">
        <v>95.41</v>
      </c>
      <c r="DU571" s="108">
        <v>20.990200000000002</v>
      </c>
      <c r="DV571" s="108">
        <v>64.215986729999997</v>
      </c>
      <c r="DW571" s="108">
        <f t="shared" si="2266"/>
        <v>6.3557130706150202</v>
      </c>
      <c r="DX571" s="108">
        <f t="shared" si="2267"/>
        <v>20.095750887286197</v>
      </c>
      <c r="DY571" s="108">
        <v>1.8563193953333299</v>
      </c>
      <c r="DZ571" s="108">
        <v>1.1472060174791701</v>
      </c>
      <c r="EA571" s="108"/>
      <c r="EB571" s="108">
        <v>13.404238986425311</v>
      </c>
      <c r="EC571" s="108">
        <f t="shared" si="2268"/>
        <v>0.25930500319239763</v>
      </c>
      <c r="ED571" s="108">
        <f t="shared" si="2269"/>
        <v>7.8450721431071688</v>
      </c>
      <c r="EE571" s="108">
        <v>9.8511975564618908</v>
      </c>
      <c r="EF571" s="245">
        <v>248.25017842283961</v>
      </c>
      <c r="EG571" s="249">
        <v>311.07050992063489</v>
      </c>
      <c r="EH571" s="250">
        <v>68.435512182539696</v>
      </c>
      <c r="EI571" s="250">
        <v>628.89731739872946</v>
      </c>
      <c r="EJ571" s="250">
        <v>209.36693991361312</v>
      </c>
      <c r="EK571" s="250">
        <f t="shared" si="2270"/>
        <v>20.721883511009946</v>
      </c>
      <c r="EL571" s="250">
        <v>65.519290176566088</v>
      </c>
      <c r="EM571" s="250">
        <v>88.89723039733282</v>
      </c>
      <c r="EN571" s="250">
        <f t="shared" si="2271"/>
        <v>1.7197169220364035</v>
      </c>
      <c r="EO571" s="250">
        <f t="shared" si="2272"/>
        <v>52.028704240186187</v>
      </c>
      <c r="EP571" s="250">
        <v>1306.6675098128499</v>
      </c>
      <c r="EQ571" s="245">
        <v>1646.4010623641909</v>
      </c>
      <c r="ER571" s="244">
        <v>388.6</v>
      </c>
      <c r="ES571" s="108">
        <v>85.492000000000004</v>
      </c>
      <c r="ET571" s="108">
        <v>261.54839579999998</v>
      </c>
      <c r="EU571" s="108">
        <f t="shared" si="2273"/>
        <v>25.8864909259092</v>
      </c>
      <c r="EV571" s="108">
        <f t="shared" si="2274"/>
        <v>81.848954981652</v>
      </c>
      <c r="EW571" s="108">
        <v>26.415523906474998</v>
      </c>
      <c r="EX571" s="108">
        <v>55.630082138572703</v>
      </c>
      <c r="EY571" s="108">
        <f t="shared" si="2275"/>
        <v>1.076163938970689</v>
      </c>
      <c r="EZ571" s="108">
        <f t="shared" si="2276"/>
        <v>32.558506913078169</v>
      </c>
      <c r="FA571" s="108">
        <v>40.884300092252403</v>
      </c>
      <c r="FB571" s="245">
        <v>1030.28436232476</v>
      </c>
      <c r="FC571" s="244">
        <v>0.83333333333333293</v>
      </c>
      <c r="FD571" s="108">
        <v>6.0833333333333302E-2</v>
      </c>
      <c r="FE571" s="108">
        <f t="shared" si="2277"/>
        <v>1.1768208333333328E-3</v>
      </c>
      <c r="FF571" s="108">
        <f t="shared" si="2278"/>
        <v>3.5603803333333316E-2</v>
      </c>
      <c r="FG571" s="108">
        <v>4.4708333333333301E-2</v>
      </c>
      <c r="FH571" s="245">
        <v>1.1266499999999995</v>
      </c>
      <c r="FI571" s="244">
        <v>417.68906666666601</v>
      </c>
      <c r="FJ571" s="108">
        <v>30.4913018666666</v>
      </c>
      <c r="FK571" s="108">
        <f t="shared" si="2279"/>
        <v>0.58985423461066544</v>
      </c>
      <c r="FL571" s="108">
        <f t="shared" si="2280"/>
        <v>17.845583260900227</v>
      </c>
      <c r="FM571" s="108">
        <v>22.408999999999999</v>
      </c>
      <c r="FN571" s="245">
        <v>564.70724223999912</v>
      </c>
      <c r="FO571" s="244">
        <v>0</v>
      </c>
      <c r="FP571" s="108">
        <v>0</v>
      </c>
      <c r="FQ571" s="108">
        <f t="shared" si="2281"/>
        <v>0</v>
      </c>
      <c r="FR571" s="108">
        <f t="shared" si="2282"/>
        <v>0</v>
      </c>
      <c r="FS571" s="108">
        <v>0</v>
      </c>
      <c r="FT571" s="110">
        <v>0</v>
      </c>
      <c r="FU571" s="253">
        <f t="shared" si="2143"/>
        <v>2737.9250814929474</v>
      </c>
      <c r="FV571" s="254">
        <f t="shared" si="2144"/>
        <v>774.37014059065518</v>
      </c>
      <c r="FW571" s="254">
        <f t="shared" si="2145"/>
        <v>117.47318436299443</v>
      </c>
      <c r="FX571" s="254">
        <f t="shared" si="2146"/>
        <v>805.35233333333326</v>
      </c>
      <c r="FY571" s="254">
        <f t="shared" si="2147"/>
        <v>0</v>
      </c>
      <c r="FZ571" s="254">
        <f t="shared" si="2148"/>
        <v>0</v>
      </c>
      <c r="GA571" s="254">
        <f t="shared" si="2283"/>
        <v>0</v>
      </c>
      <c r="GB571" s="254">
        <f t="shared" si="2284"/>
        <v>0</v>
      </c>
      <c r="GC571" s="254">
        <f t="shared" si="2285"/>
        <v>417.68906666666601</v>
      </c>
      <c r="GD571" s="254">
        <f t="shared" si="2286"/>
        <v>0</v>
      </c>
      <c r="GE571" s="254">
        <f t="shared" si="2149"/>
        <v>1510.4661392410433</v>
      </c>
      <c r="GF571" s="255">
        <f t="shared" si="2150"/>
        <v>576.6760338091924</v>
      </c>
      <c r="GG571" s="255">
        <f t="shared" si="2151"/>
        <v>149.49687566524304</v>
      </c>
      <c r="GH571" s="254">
        <f t="shared" si="2152"/>
        <v>464.51914405746686</v>
      </c>
      <c r="GI571" s="255">
        <f t="shared" si="2153"/>
        <v>331.6791922931551</v>
      </c>
      <c r="GJ571" s="256">
        <f t="shared" si="2154"/>
        <v>8.9861228417916976</v>
      </c>
      <c r="GK571" s="253">
        <f t="shared" si="2287"/>
        <v>6827.7950897451065</v>
      </c>
      <c r="GL571" s="257">
        <f t="shared" si="2288"/>
        <v>8603.0218130788344</v>
      </c>
      <c r="GM571" s="221">
        <f t="shared" si="2289"/>
        <v>8603.0218130788344</v>
      </c>
      <c r="GN571" s="222">
        <f t="shared" si="2290"/>
        <v>4594.3131875700719</v>
      </c>
      <c r="GO571" s="222">
        <f t="shared" si="2291"/>
        <v>347.70479041623679</v>
      </c>
      <c r="GP571" s="55">
        <f t="shared" si="2292"/>
        <v>0.53403481792705898</v>
      </c>
      <c r="GQ571" s="56">
        <f t="shared" si="2293"/>
        <v>4.0416588260608025E-2</v>
      </c>
      <c r="GR571" s="258">
        <f t="shared" si="2294"/>
        <v>1.0899437854907381</v>
      </c>
      <c r="GS571" s="227">
        <f t="shared" si="2395"/>
        <v>8603.0218130788344</v>
      </c>
      <c r="GT571" s="222">
        <f t="shared" si="2388"/>
        <v>4594.3131875700719</v>
      </c>
      <c r="GU571" s="222">
        <f t="shared" si="2389"/>
        <v>347.70479041623679</v>
      </c>
      <c r="GV571" s="37">
        <f t="shared" si="2345"/>
        <v>0.53403481792705898</v>
      </c>
      <c r="GW571" s="228">
        <f t="shared" si="2346"/>
        <v>4.0416588260608025E-2</v>
      </c>
      <c r="GX571" s="258">
        <f t="shared" si="2295"/>
        <v>1.0899437854907381</v>
      </c>
      <c r="GY571" s="221">
        <f t="shared" si="2381"/>
        <v>6882.3938906178591</v>
      </c>
      <c r="GZ571" s="222">
        <f t="shared" si="2296"/>
        <v>4171.1013019965221</v>
      </c>
      <c r="HA571" s="222">
        <f t="shared" si="2297"/>
        <v>213.71658363539746</v>
      </c>
      <c r="HB571" s="55">
        <f t="shared" si="2298"/>
        <v>0.60605384816504104</v>
      </c>
      <c r="HC571" s="56">
        <f t="shared" si="2299"/>
        <v>3.1052652177716508E-2</v>
      </c>
      <c r="HD571" s="258">
        <f t="shared" si="2300"/>
        <v>1.0997786938297902</v>
      </c>
      <c r="HE571" s="221">
        <f t="shared" si="2301"/>
        <v>7358.0725388985929</v>
      </c>
      <c r="HF571" s="222">
        <f t="shared" si="2302"/>
        <v>4533.8363038528396</v>
      </c>
      <c r="HG571" s="222">
        <f t="shared" si="2303"/>
        <v>229.66068982075495</v>
      </c>
      <c r="HH571" s="55">
        <f t="shared" si="2304"/>
        <v>0.61617173245909529</v>
      </c>
      <c r="HI571" s="56">
        <f t="shared" si="2305"/>
        <v>3.1212071993942606E-2</v>
      </c>
      <c r="HJ571" s="259">
        <f t="shared" si="2306"/>
        <v>1.1013888604282021</v>
      </c>
      <c r="HK571" s="54">
        <f t="shared" si="2156"/>
        <v>3.374590539390288</v>
      </c>
      <c r="HL571" s="55">
        <f t="shared" si="2157"/>
        <v>3.374590539390288</v>
      </c>
      <c r="HM571" s="55">
        <f t="shared" si="2158"/>
        <v>2.6551957005132625</v>
      </c>
      <c r="HN571" s="56">
        <f t="shared" si="2159"/>
        <v>2.8497335374719297</v>
      </c>
      <c r="HQ571" s="57">
        <f t="shared" si="2160"/>
        <v>287.88492210818839</v>
      </c>
      <c r="HR571" s="58">
        <f t="shared" si="2307"/>
        <v>332.99648940254156</v>
      </c>
      <c r="HS571" s="58">
        <f t="shared" si="2161"/>
        <v>12.654052528061502</v>
      </c>
      <c r="HT571" s="58">
        <f t="shared" si="2308"/>
        <v>14.614165264658229</v>
      </c>
      <c r="HU571" s="58">
        <f t="shared" si="2162"/>
        <v>377.52273673074109</v>
      </c>
      <c r="HV571" s="55">
        <f t="shared" si="2347"/>
        <v>0.76256313619996696</v>
      </c>
      <c r="HW571" s="56">
        <f t="shared" si="2348"/>
        <v>3.3518650128579401E-2</v>
      </c>
      <c r="HX571" s="260">
        <f t="shared" si="2349"/>
        <v>1.1246856823474518</v>
      </c>
      <c r="HY571" s="57">
        <f t="shared" si="2163"/>
        <v>1086.0866426938026</v>
      </c>
      <c r="HZ571" s="58">
        <f t="shared" si="2309"/>
        <v>1256.2764196039216</v>
      </c>
      <c r="IA571" s="58">
        <f t="shared" si="2164"/>
        <v>50.727167522232321</v>
      </c>
      <c r="IB571" s="58">
        <f t="shared" si="2310"/>
        <v>58.584805771426112</v>
      </c>
      <c r="IC571" s="58">
        <f t="shared" si="2165"/>
        <v>1447.2768608926497</v>
      </c>
      <c r="ID571" s="55">
        <f t="shared" si="2350"/>
        <v>0.75043460725539923</v>
      </c>
      <c r="IE571" s="56">
        <f t="shared" si="2351"/>
        <v>3.5050078456270541E-2</v>
      </c>
      <c r="IF571" s="260">
        <f t="shared" si="2352"/>
        <v>1.1230223601097973</v>
      </c>
      <c r="IG571" s="57">
        <f t="shared" si="2166"/>
        <v>47.997526759708059</v>
      </c>
      <c r="IH571" s="58">
        <f t="shared" si="2311"/>
        <v>55.518739202954315</v>
      </c>
      <c r="II571" s="58">
        <f t="shared" si="2167"/>
        <v>93.685794123398281</v>
      </c>
      <c r="IJ571" s="58">
        <f t="shared" si="2312"/>
        <v>108.19772363311267</v>
      </c>
      <c r="IK571" s="58">
        <f t="shared" si="2168"/>
        <v>988.05497950812844</v>
      </c>
      <c r="IL571" s="55">
        <f t="shared" si="2169"/>
        <v>4.8577789450139804E-2</v>
      </c>
      <c r="IM571" s="56">
        <f t="shared" si="2170"/>
        <v>9.4818401876823444E-2</v>
      </c>
      <c r="IN571" s="260">
        <f t="shared" si="2171"/>
        <v>1.0222995100575569</v>
      </c>
      <c r="IO571" s="57">
        <f t="shared" si="2172"/>
        <v>0</v>
      </c>
      <c r="IP571" s="58">
        <f t="shared" si="2313"/>
        <v>0</v>
      </c>
      <c r="IQ571" s="58">
        <f t="shared" si="2173"/>
        <v>0</v>
      </c>
      <c r="IR571" s="58">
        <f t="shared" si="2314"/>
        <v>0</v>
      </c>
      <c r="IS571" s="58">
        <f t="shared" si="2174"/>
        <v>0</v>
      </c>
      <c r="IT571" s="55"/>
      <c r="IU571" s="56"/>
      <c r="IV571" s="260"/>
      <c r="IW571" s="57">
        <f t="shared" si="2175"/>
        <v>0</v>
      </c>
      <c r="IX571" s="58">
        <f t="shared" si="2315"/>
        <v>0</v>
      </c>
      <c r="IY571" s="58">
        <f t="shared" si="2176"/>
        <v>0</v>
      </c>
      <c r="IZ571" s="58">
        <f t="shared" si="2316"/>
        <v>0</v>
      </c>
      <c r="JA571" s="58">
        <f t="shared" si="2177"/>
        <v>0</v>
      </c>
      <c r="JB571" s="55"/>
      <c r="JC571" s="56"/>
      <c r="JD571" s="260"/>
      <c r="JE571" s="57">
        <f t="shared" si="2178"/>
        <v>0</v>
      </c>
      <c r="JF571" s="58">
        <f t="shared" si="2317"/>
        <v>0</v>
      </c>
      <c r="JG571" s="58">
        <f t="shared" si="2179"/>
        <v>0</v>
      </c>
      <c r="JH571" s="58">
        <f t="shared" si="2318"/>
        <v>0</v>
      </c>
      <c r="JI571" s="58">
        <f t="shared" si="2180"/>
        <v>0</v>
      </c>
      <c r="JJ571" s="55"/>
      <c r="JK571" s="56"/>
      <c r="JL571" s="260"/>
      <c r="JM571" s="57">
        <f t="shared" si="2181"/>
        <v>858.02631467196011</v>
      </c>
      <c r="JN571" s="58">
        <f t="shared" si="2319"/>
        <v>992.47903818105635</v>
      </c>
      <c r="JO571" s="58">
        <f t="shared" si="2182"/>
        <v>59.755338979558971</v>
      </c>
      <c r="JP571" s="58">
        <f t="shared" si="2320"/>
        <v>69.011440987492662</v>
      </c>
      <c r="JQ571" s="58">
        <f t="shared" si="2183"/>
        <v>1169.8752460064468</v>
      </c>
      <c r="JR571" s="55">
        <f t="shared" si="2184"/>
        <v>0.73343402862909346</v>
      </c>
      <c r="JS571" s="56">
        <f t="shared" si="2185"/>
        <v>5.1078385651413025E-2</v>
      </c>
      <c r="JT571" s="260">
        <f t="shared" si="2186"/>
        <v>1.122841154223583</v>
      </c>
      <c r="JU571" s="57">
        <f t="shared" si="2187"/>
        <v>0</v>
      </c>
      <c r="JV571" s="58">
        <f t="shared" si="2321"/>
        <v>0</v>
      </c>
      <c r="JW571" s="58">
        <f t="shared" si="2188"/>
        <v>0</v>
      </c>
      <c r="JX571" s="58">
        <f t="shared" si="2322"/>
        <v>0</v>
      </c>
      <c r="JY571" s="58">
        <f t="shared" si="2189"/>
        <v>0</v>
      </c>
      <c r="JZ571" s="55"/>
      <c r="KA571" s="56"/>
      <c r="KB571" s="260"/>
      <c r="KC571" s="57">
        <f t="shared" si="2190"/>
        <v>0</v>
      </c>
      <c r="KD571" s="58">
        <f t="shared" si="2323"/>
        <v>0</v>
      </c>
      <c r="KE571" s="58">
        <f t="shared" si="2191"/>
        <v>0</v>
      </c>
      <c r="KF571" s="58">
        <f t="shared" si="2324"/>
        <v>0</v>
      </c>
      <c r="KG571" s="58">
        <f t="shared" si="2192"/>
        <v>0</v>
      </c>
      <c r="KH571" s="55"/>
      <c r="KI571" s="56"/>
      <c r="KJ571" s="260"/>
      <c r="KK571" s="57">
        <f t="shared" si="2193"/>
        <v>57.398170243007755</v>
      </c>
      <c r="KL571" s="58">
        <f t="shared" si="2325"/>
        <v>66.392463520087077</v>
      </c>
      <c r="KM571" s="58">
        <f t="shared" si="2194"/>
        <v>2.523525289600427</v>
      </c>
      <c r="KN571" s="58">
        <f t="shared" si="2326"/>
        <v>2.9144193569595331</v>
      </c>
      <c r="KO571" s="58">
        <f t="shared" si="2195"/>
        <v>74.61326862000557</v>
      </c>
      <c r="KP571" s="55">
        <f t="shared" si="2196"/>
        <v>0.7692756436570044</v>
      </c>
      <c r="KQ571" s="56">
        <f t="shared" si="2197"/>
        <v>3.3821401156574053E-2</v>
      </c>
      <c r="KR571" s="260">
        <f t="shared" si="2198"/>
        <v>1.1257844284002059</v>
      </c>
      <c r="KS571" s="57">
        <f t="shared" si="2199"/>
        <v>150.48800409707991</v>
      </c>
      <c r="KT571" s="58">
        <f t="shared" si="2327"/>
        <v>174.06947433909235</v>
      </c>
      <c r="KU571" s="58">
        <f t="shared" si="2200"/>
        <v>6.615018073807418</v>
      </c>
      <c r="KV571" s="58">
        <f t="shared" si="2328"/>
        <v>7.6396843734401871</v>
      </c>
      <c r="KW571" s="58">
        <f t="shared" si="2201"/>
        <v>197.02395112923779</v>
      </c>
      <c r="KX571" s="55">
        <f t="shared" si="2362"/>
        <v>0.76380563497260978</v>
      </c>
      <c r="KY571" s="56">
        <f t="shared" si="2363"/>
        <v>3.3574689959741492E-2</v>
      </c>
      <c r="KZ571" s="260">
        <f t="shared" si="2364"/>
        <v>1.1248890624749719</v>
      </c>
      <c r="LA571" s="57">
        <f t="shared" si="2202"/>
        <v>522.91457529161232</v>
      </c>
      <c r="LB571" s="58">
        <f t="shared" si="2329"/>
        <v>604.85528923980803</v>
      </c>
      <c r="LC571" s="58">
        <f t="shared" si="2203"/>
        <v>22.44160043304635</v>
      </c>
      <c r="LD571" s="58">
        <f t="shared" si="2330"/>
        <v>25.91780434012523</v>
      </c>
      <c r="LE571" s="58">
        <f t="shared" si="2204"/>
        <v>1306.6675098128499</v>
      </c>
      <c r="LF571" s="55">
        <f t="shared" si="2331"/>
        <v>0.4001894677602475</v>
      </c>
      <c r="LG571" s="56">
        <f t="shared" si="2332"/>
        <v>1.7174683126743234E-2</v>
      </c>
      <c r="LH571" s="260">
        <f t="shared" si="2333"/>
        <v>1.0653700480143633</v>
      </c>
      <c r="LI571" s="57">
        <f t="shared" si="2205"/>
        <v>613.66910351157082</v>
      </c>
      <c r="LJ571" s="58">
        <f t="shared" si="2334"/>
        <v>709.83105203183402</v>
      </c>
      <c r="LK571" s="58">
        <f t="shared" si="2206"/>
        <v>26.962654864879887</v>
      </c>
      <c r="LL571" s="58">
        <f t="shared" si="2335"/>
        <v>31.139170103449782</v>
      </c>
      <c r="LM571" s="58">
        <f t="shared" si="2207"/>
        <v>817.6860018450476</v>
      </c>
      <c r="LN571" s="55">
        <f t="shared" si="2365"/>
        <v>0.75049481356764358</v>
      </c>
      <c r="LO571" s="56">
        <f t="shared" si="2366"/>
        <v>3.2974338320627558E-2</v>
      </c>
      <c r="LP571" s="260">
        <f t="shared" si="2367"/>
        <v>1.1227102622919152</v>
      </c>
      <c r="LQ571" s="57">
        <f t="shared" si="2208"/>
        <v>4.3436640066666643E-2</v>
      </c>
      <c r="LR571" s="58">
        <f t="shared" si="2336"/>
        <v>5.0243161565113312E-2</v>
      </c>
      <c r="LS571" s="58">
        <f t="shared" si="2209"/>
        <v>1.1768208333333328E-3</v>
      </c>
      <c r="LT571" s="58">
        <f t="shared" si="2337"/>
        <v>1.359110380416666E-3</v>
      </c>
      <c r="LU571" s="58">
        <f t="shared" si="2210"/>
        <v>0.89416666666666633</v>
      </c>
      <c r="LV571" s="55">
        <f t="shared" si="2368"/>
        <v>4.857778945013979E-2</v>
      </c>
      <c r="LW571" s="56">
        <f t="shared" si="2369"/>
        <v>1.3161090400745572E-3</v>
      </c>
      <c r="LX571" s="260">
        <f t="shared" si="2370"/>
        <v>1.0078160048971445</v>
      </c>
      <c r="LY571" s="57">
        <f t="shared" si="2211"/>
        <v>21.771611578298277</v>
      </c>
      <c r="LZ571" s="58">
        <f t="shared" si="2338"/>
        <v>25.183223112617618</v>
      </c>
      <c r="MA571" s="58">
        <f t="shared" si="2212"/>
        <v>0.58985423461066544</v>
      </c>
      <c r="MB571" s="58">
        <f t="shared" si="2339"/>
        <v>0.68122265555185757</v>
      </c>
      <c r="MC571" s="58">
        <f t="shared" si="2213"/>
        <v>448.18035098412622</v>
      </c>
      <c r="MD571" s="55">
        <f t="shared" si="2371"/>
        <v>4.8577791352279499E-2</v>
      </c>
      <c r="ME571" s="56">
        <f t="shared" si="2372"/>
        <v>1.3161090916088756E-3</v>
      </c>
      <c r="MF571" s="260">
        <f t="shared" si="2373"/>
        <v>1.0078160052031926</v>
      </c>
      <c r="MG571" s="57">
        <f t="shared" si="2214"/>
        <v>0</v>
      </c>
      <c r="MH571" s="58">
        <f t="shared" si="2340"/>
        <v>0</v>
      </c>
      <c r="MI571" s="58">
        <f t="shared" si="2215"/>
        <v>0</v>
      </c>
      <c r="MJ571" s="58">
        <f t="shared" si="2341"/>
        <v>0</v>
      </c>
      <c r="MK571" s="58">
        <f t="shared" si="2216"/>
        <v>0</v>
      </c>
      <c r="ML571" s="55"/>
      <c r="MM571" s="56"/>
      <c r="MN571" s="260"/>
      <c r="MO571" s="59">
        <v>3.0961142990240607</v>
      </c>
      <c r="MP571" s="60">
        <v>3.0961142990240607</v>
      </c>
      <c r="MQ571" s="60">
        <v>2.4142999999999999</v>
      </c>
      <c r="MR571" s="61">
        <v>2.5873999999999997</v>
      </c>
      <c r="MS571" s="59">
        <f t="shared" si="2217"/>
        <v>1.0899437854907381</v>
      </c>
      <c r="MT571" s="60">
        <f t="shared" si="2402"/>
        <v>1.0899437854907381</v>
      </c>
      <c r="MU571" s="60">
        <f t="shared" si="2342"/>
        <v>1.0997786938297902</v>
      </c>
      <c r="MV571" s="61">
        <f t="shared" si="2374"/>
        <v>1.1013888604282021</v>
      </c>
      <c r="MW571" s="66">
        <f t="shared" si="2343"/>
        <v>3.374590539390288</v>
      </c>
      <c r="MX571" s="67">
        <f t="shared" si="2375"/>
        <v>3.374590539390288</v>
      </c>
      <c r="MY571" s="67">
        <f t="shared" si="2344"/>
        <v>2.6551957005132625</v>
      </c>
      <c r="MZ571" s="261">
        <f t="shared" si="2376"/>
        <v>2.8497335374719297</v>
      </c>
      <c r="NA571" s="59">
        <f t="shared" si="2218"/>
        <v>1.0900433298733259</v>
      </c>
      <c r="NB571" s="60">
        <f t="shared" si="2403"/>
        <v>1.0900433298733259</v>
      </c>
      <c r="NC571" s="60">
        <f t="shared" si="2219"/>
        <v>1.0997627759229136</v>
      </c>
      <c r="ND571" s="262">
        <f t="shared" si="2404"/>
        <v>1.1014301466820107</v>
      </c>
      <c r="NE571" s="62">
        <f t="shared" si="2220"/>
        <v>3.3748987401766053</v>
      </c>
      <c r="NF571" s="63">
        <f t="shared" si="2405"/>
        <v>3.3748987401766053</v>
      </c>
      <c r="NG571" s="63">
        <f t="shared" si="2221"/>
        <v>2.6551572699106902</v>
      </c>
      <c r="NH571" s="64">
        <f t="shared" si="2406"/>
        <v>2.8498403615250343</v>
      </c>
      <c r="NI571" s="238">
        <f t="shared" si="2377"/>
        <v>-3.0820078631732528E-4</v>
      </c>
      <c r="NJ571" s="238">
        <f t="shared" si="2378"/>
        <v>-3.0820078631732528E-4</v>
      </c>
      <c r="NK571" s="238">
        <f t="shared" si="2379"/>
        <v>3.8430602572248063E-5</v>
      </c>
      <c r="NL571" s="238">
        <f t="shared" si="2380"/>
        <v>-1.0682405310458165E-4</v>
      </c>
      <c r="NM571" s="239">
        <f t="shared" si="2222"/>
        <v>0.19468309161434391</v>
      </c>
      <c r="NN571" s="240">
        <f t="shared" si="2223"/>
        <v>0.71895891494229225</v>
      </c>
      <c r="NO571" s="240">
        <f>O571*IN571+0.005</f>
        <v>0.52505837865157079</v>
      </c>
      <c r="NP571" s="240">
        <f t="shared" si="2224"/>
        <v>0</v>
      </c>
      <c r="NQ571" s="240">
        <f t="shared" si="2401"/>
        <v>0</v>
      </c>
      <c r="NR571" s="240">
        <f t="shared" si="2225"/>
        <v>0</v>
      </c>
      <c r="NS571" s="240">
        <f t="shared" si="2226"/>
        <v>0.57904918323310184</v>
      </c>
      <c r="NT571" s="240">
        <f t="shared" si="2227"/>
        <v>0</v>
      </c>
      <c r="NU571" s="240">
        <f t="shared" si="2228"/>
        <v>0</v>
      </c>
      <c r="NV571" s="240">
        <f t="shared" si="2229"/>
        <v>3.7150886137206796E-2</v>
      </c>
      <c r="NW571" s="240">
        <f t="shared" si="2230"/>
        <v>9.7977837341570048E-2</v>
      </c>
      <c r="NX571" s="240">
        <f t="shared" si="2231"/>
        <v>0.61578388775230197</v>
      </c>
      <c r="NY571" s="240">
        <f t="shared" si="2232"/>
        <v>0.40608430187098576</v>
      </c>
      <c r="NZ571" s="240">
        <f t="shared" si="2233"/>
        <v>4.0312640195885782E-4</v>
      </c>
      <c r="OA571" s="240">
        <f t="shared" si="2234"/>
        <v>0.19974913223127275</v>
      </c>
      <c r="OB571" s="241">
        <f t="shared" si="2235"/>
        <v>0</v>
      </c>
      <c r="OC571" s="4"/>
      <c r="OD571" s="4"/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136"/>
      <c r="OP571" s="13"/>
      <c r="OQ571" s="13"/>
      <c r="OR571" s="13"/>
      <c r="OS571" s="13"/>
      <c r="OT571" s="13"/>
    </row>
    <row r="572" spans="1:410" ht="15" customHeight="1">
      <c r="A572" s="242">
        <v>553</v>
      </c>
      <c r="B572" s="49" t="s">
        <v>622</v>
      </c>
      <c r="C572" s="50">
        <v>5</v>
      </c>
      <c r="D572" s="51">
        <v>2596.48</v>
      </c>
      <c r="E572" s="52">
        <v>2596.48</v>
      </c>
      <c r="F572" s="52"/>
      <c r="G572" s="52"/>
      <c r="H572" s="53"/>
      <c r="I572" s="57">
        <v>3.334908774136446</v>
      </c>
      <c r="J572" s="58">
        <v>3.334908774136446</v>
      </c>
      <c r="K572" s="58">
        <v>2.7588000000000008</v>
      </c>
      <c r="L572" s="243">
        <v>2.970800000000001</v>
      </c>
      <c r="M572" s="1">
        <v>0.21199999999999999</v>
      </c>
      <c r="N572" s="2">
        <v>0.4017</v>
      </c>
      <c r="O572" s="2">
        <v>0.36410877413644516</v>
      </c>
      <c r="P572" s="2">
        <v>8.6999999999999994E-3</v>
      </c>
      <c r="Q572" s="2">
        <v>0</v>
      </c>
      <c r="R572" s="2">
        <v>0</v>
      </c>
      <c r="S572" s="2">
        <v>0.60289999999999999</v>
      </c>
      <c r="T572" s="2">
        <v>0.05</v>
      </c>
      <c r="U572" s="2">
        <v>1.6999999999999999E-3</v>
      </c>
      <c r="V572" s="2">
        <v>0.19520000000000001</v>
      </c>
      <c r="W572" s="2">
        <v>9.8400000000000001E-2</v>
      </c>
      <c r="X572" s="2">
        <v>0.9556</v>
      </c>
      <c r="Y572" s="2">
        <v>0.2084</v>
      </c>
      <c r="Z572" s="2">
        <v>5.0000000000000001E-4</v>
      </c>
      <c r="AA572" s="2">
        <v>0.23569999999999999</v>
      </c>
      <c r="AB572" s="3">
        <v>0</v>
      </c>
      <c r="AC572" s="244">
        <v>211.23</v>
      </c>
      <c r="AD572" s="108">
        <v>46.470599999999997</v>
      </c>
      <c r="AE572" s="108">
        <v>142.16898519</v>
      </c>
      <c r="AF572" s="108">
        <f t="shared" si="2236"/>
        <v>14.071033140195061</v>
      </c>
      <c r="AG572" s="108">
        <f t="shared" si="2237"/>
        <v>44.490362225358602</v>
      </c>
      <c r="AH572" s="108">
        <v>7.2357249795833303</v>
      </c>
      <c r="AI572" s="108">
        <v>29.718687668146636</v>
      </c>
      <c r="AJ572" s="108">
        <f t="shared" si="2238"/>
        <v>0.5749080129402967</v>
      </c>
      <c r="AK572" s="108">
        <f t="shared" si="2239"/>
        <v>17.393396894160844</v>
      </c>
      <c r="AL572" s="108">
        <v>21.8411998918865</v>
      </c>
      <c r="AM572" s="245">
        <v>550.39823727553971</v>
      </c>
      <c r="AN572" s="244">
        <v>390.36</v>
      </c>
      <c r="AO572" s="108">
        <v>85.879199999999997</v>
      </c>
      <c r="AP572" s="108">
        <v>262.73296908000003</v>
      </c>
      <c r="AQ572" s="108">
        <f t="shared" si="2240"/>
        <v>26.003732881723923</v>
      </c>
      <c r="AR572" s="108">
        <f t="shared" si="2241"/>
        <v>82.219655343895212</v>
      </c>
      <c r="AS572" s="246">
        <v>32.570603354474997</v>
      </c>
      <c r="AT572" s="247">
        <v>7.8195221263734878</v>
      </c>
      <c r="AU572" s="108">
        <v>56.32262238771667</v>
      </c>
      <c r="AV572" s="108">
        <f t="shared" si="2242"/>
        <v>1.0895611300903791</v>
      </c>
      <c r="AW572" s="108">
        <f t="shared" si="2243"/>
        <v>32.963828559614164</v>
      </c>
      <c r="AX572" s="108">
        <v>41.393269741109584</v>
      </c>
      <c r="AY572" s="245">
        <v>1043.1103974759615</v>
      </c>
      <c r="AZ572" s="248">
        <v>120</v>
      </c>
      <c r="BA572" s="108">
        <v>611.66</v>
      </c>
      <c r="BB572" s="108">
        <v>63.787388955167991</v>
      </c>
      <c r="BC572" s="109">
        <v>51.029911164134397</v>
      </c>
      <c r="BD572" s="109">
        <v>12.757477791033594</v>
      </c>
      <c r="BE572" s="108">
        <v>23.920274999999997</v>
      </c>
      <c r="BF572" s="109">
        <v>19.136219999999998</v>
      </c>
      <c r="BG572" s="109">
        <v>4.7840549999999986</v>
      </c>
      <c r="BH572" s="108">
        <v>51.053839468727254</v>
      </c>
      <c r="BI572" s="109">
        <f t="shared" si="2244"/>
        <v>29.880178518183062</v>
      </c>
      <c r="BJ572" s="108">
        <f t="shared" si="2245"/>
        <v>0.98763652452252881</v>
      </c>
      <c r="BK572" s="108">
        <v>37.521075171194759</v>
      </c>
      <c r="BL572" s="245">
        <v>945.5310943141078</v>
      </c>
      <c r="BM572" s="244">
        <v>8.11</v>
      </c>
      <c r="BN572" s="108">
        <v>1.7841999999999998</v>
      </c>
      <c r="BO572" s="108">
        <v>5.4584598299999998</v>
      </c>
      <c r="BP572" s="108">
        <f t="shared" si="2246"/>
        <v>0.54024560321442006</v>
      </c>
      <c r="BQ572" s="108">
        <f t="shared" si="2247"/>
        <v>1.7081704192001999</v>
      </c>
      <c r="BR572" s="108">
        <v>1.4112900715333301</v>
      </c>
      <c r="BS572" s="108">
        <v>1.223768342811933</v>
      </c>
      <c r="BT572" s="108">
        <f t="shared" si="2248"/>
        <v>2.3673798591696847E-2</v>
      </c>
      <c r="BU572" s="108">
        <f t="shared" si="2249"/>
        <v>0.71623245046085449</v>
      </c>
      <c r="BV572" s="108">
        <v>0.89938591221726316</v>
      </c>
      <c r="BW572" s="245">
        <v>22.66452498787503</v>
      </c>
      <c r="BX572" s="107">
        <v>0</v>
      </c>
      <c r="BY572" s="108">
        <v>0</v>
      </c>
      <c r="BZ572" s="109">
        <f t="shared" si="2250"/>
        <v>0</v>
      </c>
      <c r="CA572" s="109">
        <f t="shared" si="2251"/>
        <v>0</v>
      </c>
      <c r="CB572" s="108">
        <v>0</v>
      </c>
      <c r="CC572" s="110">
        <v>0</v>
      </c>
      <c r="CD572" s="244">
        <v>0</v>
      </c>
      <c r="CE572" s="108">
        <v>0</v>
      </c>
      <c r="CF572" s="109">
        <f t="shared" si="2252"/>
        <v>0</v>
      </c>
      <c r="CG572" s="109">
        <f t="shared" si="2253"/>
        <v>0</v>
      </c>
      <c r="CH572" s="108">
        <v>0</v>
      </c>
      <c r="CI572" s="245">
        <v>0</v>
      </c>
      <c r="CJ572" s="249">
        <v>577.24363475329767</v>
      </c>
      <c r="CK572" s="250">
        <v>126.99359964572548</v>
      </c>
      <c r="CL572" s="250">
        <v>63.058250076086772</v>
      </c>
      <c r="CM572" s="251">
        <v>41.287516227064273</v>
      </c>
      <c r="CN572" s="252">
        <f t="shared" si="2141"/>
        <v>20.125599784882478</v>
      </c>
      <c r="CO572" s="250">
        <v>388.51556010161124</v>
      </c>
      <c r="CP572" s="252">
        <f t="shared" si="2254"/>
        <v>38.452939045496876</v>
      </c>
      <c r="CQ572" s="250">
        <v>121.58205937819822</v>
      </c>
      <c r="CR572" s="250">
        <v>84.374206254100613</v>
      </c>
      <c r="CS572" s="252">
        <f t="shared" si="2255"/>
        <v>1.6322190199855764</v>
      </c>
      <c r="CT572" s="252">
        <f t="shared" si="2256"/>
        <v>49.381522945924957</v>
      </c>
      <c r="CU572" s="250">
        <f t="shared" si="2142"/>
        <v>1240.1852508308216</v>
      </c>
      <c r="CV572" s="245">
        <f t="shared" si="2257"/>
        <v>1562.6334160468352</v>
      </c>
      <c r="CW572" s="244">
        <v>96.131396000000009</v>
      </c>
      <c r="CX572" s="108">
        <v>7.017591908</v>
      </c>
      <c r="CY572" s="108">
        <f t="shared" si="2258"/>
        <v>0.13575531546026001</v>
      </c>
      <c r="CZ572" s="108">
        <f t="shared" si="2259"/>
        <v>4.1071719808113443</v>
      </c>
      <c r="DA572" s="108">
        <v>5.1574493953999996</v>
      </c>
      <c r="DB572" s="245">
        <v>129.96772476408</v>
      </c>
      <c r="DC572" s="244">
        <v>3.2473040000000002</v>
      </c>
      <c r="DD572" s="108">
        <v>0.237053192</v>
      </c>
      <c r="DE572" s="108">
        <f t="shared" si="2260"/>
        <v>4.5857939992400001E-3</v>
      </c>
      <c r="DF572" s="108">
        <f t="shared" si="2261"/>
        <v>0.13873964757545601</v>
      </c>
      <c r="DG572" s="108">
        <v>0.1742178596</v>
      </c>
      <c r="DH572" s="245">
        <v>4.39029006192</v>
      </c>
      <c r="DI572" s="107">
        <v>196.38300243651599</v>
      </c>
      <c r="DJ572" s="108">
        <v>43.204260536033516</v>
      </c>
      <c r="DK572" s="108">
        <v>3.2644915778507353</v>
      </c>
      <c r="DL572" s="108">
        <v>132.1761689389044</v>
      </c>
      <c r="DM572" s="108">
        <f t="shared" si="2262"/>
        <v>13.082004144559125</v>
      </c>
      <c r="DN572" s="108">
        <f t="shared" si="2263"/>
        <v>41.363210307740744</v>
      </c>
      <c r="DO572" s="108">
        <v>27.377038414719237</v>
      </c>
      <c r="DP572" s="108">
        <f t="shared" si="2264"/>
        <v>0.52960880813274369</v>
      </c>
      <c r="DQ572" s="108">
        <f t="shared" si="2265"/>
        <v>16.0229045189059</v>
      </c>
      <c r="DR572" s="108">
        <v>20.120248095201195</v>
      </c>
      <c r="DS572" s="110">
        <v>507.03025199907006</v>
      </c>
      <c r="DT572" s="244">
        <v>98.21</v>
      </c>
      <c r="DU572" s="108">
        <v>21.606200000000001</v>
      </c>
      <c r="DV572" s="108">
        <v>66.100535129999997</v>
      </c>
      <c r="DW572" s="108">
        <f t="shared" si="2266"/>
        <v>6.5422343639566201</v>
      </c>
      <c r="DX572" s="108">
        <f t="shared" si="2267"/>
        <v>20.685501463582199</v>
      </c>
      <c r="DY572" s="108">
        <v>1.9102459005833301</v>
      </c>
      <c r="DZ572" s="108">
        <v>1.1977100576999999</v>
      </c>
      <c r="EA572" s="108"/>
      <c r="EB572" s="108">
        <v>13.798802449444681</v>
      </c>
      <c r="EC572" s="108">
        <f t="shared" si="2268"/>
        <v>0.26693783338450738</v>
      </c>
      <c r="ED572" s="108">
        <f t="shared" si="2269"/>
        <v>8.0759975119815888</v>
      </c>
      <c r="EE572" s="108">
        <v>10.141174676886401</v>
      </c>
      <c r="EF572" s="245">
        <v>255.55760185753729</v>
      </c>
      <c r="EG572" s="249">
        <v>528.78190714285722</v>
      </c>
      <c r="EH572" s="250">
        <v>116.3320195714286</v>
      </c>
      <c r="EI572" s="250">
        <v>834.22232685183985</v>
      </c>
      <c r="EJ572" s="250">
        <v>355.89824894822141</v>
      </c>
      <c r="EK572" s="250">
        <f t="shared" si="2270"/>
        <v>35.224673291401267</v>
      </c>
      <c r="EL572" s="250">
        <v>111.37479802585641</v>
      </c>
      <c r="EM572" s="250">
        <v>133.97211868354725</v>
      </c>
      <c r="EN572" s="250">
        <f t="shared" si="2271"/>
        <v>2.5916906359332219</v>
      </c>
      <c r="EO572" s="250">
        <f t="shared" si="2272"/>
        <v>78.409593957682333</v>
      </c>
      <c r="EP572" s="250">
        <v>1969.2066211978945</v>
      </c>
      <c r="EQ572" s="245">
        <v>2481.2003427093473</v>
      </c>
      <c r="ER572" s="244">
        <v>203.72</v>
      </c>
      <c r="ES572" s="108">
        <v>44.818399999999997</v>
      </c>
      <c r="ET572" s="108">
        <v>137.11435716</v>
      </c>
      <c r="EU572" s="108">
        <f t="shared" si="2273"/>
        <v>13.570756385553841</v>
      </c>
      <c r="EV572" s="108">
        <f t="shared" si="2274"/>
        <v>42.908566929650398</v>
      </c>
      <c r="EW572" s="108">
        <v>14.7435246604</v>
      </c>
      <c r="EX572" s="108">
        <v>29.228928572889199</v>
      </c>
      <c r="EY572" s="108">
        <f t="shared" si="2275"/>
        <v>0.56543362324254154</v>
      </c>
      <c r="EZ572" s="108">
        <f t="shared" si="2276"/>
        <v>17.106756567997717</v>
      </c>
      <c r="FA572" s="108">
        <v>21.481260519664499</v>
      </c>
      <c r="FB572" s="245">
        <v>541.32776509554435</v>
      </c>
      <c r="FC572" s="244">
        <v>0.83333333333333293</v>
      </c>
      <c r="FD572" s="108">
        <v>6.0833333333333302E-2</v>
      </c>
      <c r="FE572" s="108">
        <f t="shared" si="2277"/>
        <v>1.1768208333333328E-3</v>
      </c>
      <c r="FF572" s="108">
        <f t="shared" si="2278"/>
        <v>3.5603803333333316E-2</v>
      </c>
      <c r="FG572" s="108">
        <v>4.4708333333333301E-2</v>
      </c>
      <c r="FH572" s="245">
        <v>1.1266499999999995</v>
      </c>
      <c r="FI572" s="244">
        <v>452.691726666666</v>
      </c>
      <c r="FJ572" s="108">
        <v>33.046496046666597</v>
      </c>
      <c r="FK572" s="108">
        <f t="shared" si="2279"/>
        <v>0.63928446602276534</v>
      </c>
      <c r="FL572" s="108">
        <f t="shared" si="2280"/>
        <v>19.341056648240468</v>
      </c>
      <c r="FM572" s="108">
        <v>24.286999999999999</v>
      </c>
      <c r="FN572" s="245">
        <v>612.03026725599909</v>
      </c>
      <c r="FO572" s="244">
        <v>0</v>
      </c>
      <c r="FP572" s="108">
        <v>0</v>
      </c>
      <c r="FQ572" s="108">
        <f t="shared" si="2281"/>
        <v>0</v>
      </c>
      <c r="FR572" s="108">
        <f t="shared" si="2282"/>
        <v>0</v>
      </c>
      <c r="FS572" s="108">
        <v>0</v>
      </c>
      <c r="FT572" s="110">
        <v>0</v>
      </c>
      <c r="FU572" s="253">
        <f t="shared" si="2143"/>
        <v>2701.1270240858585</v>
      </c>
      <c r="FV572" s="254">
        <f t="shared" si="2144"/>
        <v>950.04391174316333</v>
      </c>
      <c r="FW572" s="254">
        <f t="shared" si="2145"/>
        <v>98.111253075390366</v>
      </c>
      <c r="FX572" s="254">
        <f t="shared" si="2146"/>
        <v>611.66</v>
      </c>
      <c r="FY572" s="254">
        <f t="shared" si="2147"/>
        <v>0</v>
      </c>
      <c r="FZ572" s="254">
        <f t="shared" si="2148"/>
        <v>0</v>
      </c>
      <c r="GA572" s="254">
        <f t="shared" si="2283"/>
        <v>96.131396000000009</v>
      </c>
      <c r="GB572" s="254">
        <f t="shared" si="2284"/>
        <v>3.2473040000000002</v>
      </c>
      <c r="GC572" s="254">
        <f t="shared" si="2285"/>
        <v>452.691726666666</v>
      </c>
      <c r="GD572" s="254">
        <f t="shared" si="2286"/>
        <v>0</v>
      </c>
      <c r="GE572" s="254">
        <f t="shared" si="2149"/>
        <v>1490.1652843787372</v>
      </c>
      <c r="GF572" s="255">
        <f t="shared" si="2150"/>
        <v>568.92543539404812</v>
      </c>
      <c r="GG572" s="255">
        <f t="shared" si="2151"/>
        <v>147.48761885610114</v>
      </c>
      <c r="GH572" s="254">
        <f t="shared" si="2152"/>
        <v>467.43198672210337</v>
      </c>
      <c r="GI572" s="255">
        <f t="shared" si="2153"/>
        <v>333.75904048594384</v>
      </c>
      <c r="GJ572" s="256">
        <f t="shared" si="2154"/>
        <v>9.0424717831390904</v>
      </c>
      <c r="GK572" s="253">
        <f t="shared" si="2287"/>
        <v>6870.6098866719185</v>
      </c>
      <c r="GL572" s="257">
        <f t="shared" si="2288"/>
        <v>8656.9684572066162</v>
      </c>
      <c r="GM572" s="221">
        <f t="shared" si="2289"/>
        <v>8656.9684572066162</v>
      </c>
      <c r="GN572" s="222">
        <f t="shared" si="2290"/>
        <v>4540.8024899569718</v>
      </c>
      <c r="GO572" s="222">
        <f t="shared" si="2291"/>
        <v>320.84809308043452</v>
      </c>
      <c r="GP572" s="55">
        <f t="shared" si="2292"/>
        <v>0.52452570578294255</v>
      </c>
      <c r="GQ572" s="56">
        <f t="shared" si="2293"/>
        <v>3.7062407546759622E-2</v>
      </c>
      <c r="GR572" s="258">
        <f t="shared" si="2294"/>
        <v>1.0879341450251803</v>
      </c>
      <c r="GS572" s="227">
        <f t="shared" si="2395"/>
        <v>8656.9684572066162</v>
      </c>
      <c r="GT572" s="222">
        <f t="shared" si="2388"/>
        <v>4540.8024899569718</v>
      </c>
      <c r="GU572" s="222">
        <f t="shared" si="2389"/>
        <v>320.84809308043452</v>
      </c>
      <c r="GV572" s="37">
        <f t="shared" si="2345"/>
        <v>0.52452570578294255</v>
      </c>
      <c r="GW572" s="228">
        <f t="shared" si="2346"/>
        <v>3.7062407546759622E-2</v>
      </c>
      <c r="GX572" s="258">
        <f t="shared" si="2295"/>
        <v>1.0879341450251803</v>
      </c>
      <c r="GY572" s="221">
        <f t="shared" si="2381"/>
        <v>7161.0391256169687</v>
      </c>
      <c r="GZ572" s="222">
        <f t="shared" si="2296"/>
        <v>4075.0402090202956</v>
      </c>
      <c r="HA572" s="222">
        <f t="shared" si="2297"/>
        <v>212.74045993977626</v>
      </c>
      <c r="HB572" s="55">
        <f t="shared" si="2298"/>
        <v>0.56905710715122015</v>
      </c>
      <c r="HC572" s="56">
        <f t="shared" si="2299"/>
        <v>2.9708043233383021E-2</v>
      </c>
      <c r="HD572" s="258">
        <f t="shared" si="2300"/>
        <v>1.0937730245874473</v>
      </c>
      <c r="HE572" s="221">
        <f t="shared" si="2301"/>
        <v>7711.4373628925086</v>
      </c>
      <c r="HF572" s="222">
        <f t="shared" si="2302"/>
        <v>4494.8706795388207</v>
      </c>
      <c r="HG572" s="222">
        <f t="shared" si="2303"/>
        <v>231.19434579272681</v>
      </c>
      <c r="HH572" s="55">
        <f t="shared" si="2304"/>
        <v>0.58288363997718118</v>
      </c>
      <c r="HI572" s="56">
        <f t="shared" si="2305"/>
        <v>2.9980707216171611E-2</v>
      </c>
      <c r="HJ572" s="259">
        <f t="shared" si="2306"/>
        <v>1.0959818779322095</v>
      </c>
      <c r="HK572" s="54">
        <f t="shared" si="2156"/>
        <v>3.6281611259271065</v>
      </c>
      <c r="HL572" s="55">
        <f t="shared" si="2157"/>
        <v>3.6281611259271065</v>
      </c>
      <c r="HM572" s="55">
        <f t="shared" si="2158"/>
        <v>3.0175010202318506</v>
      </c>
      <c r="HN572" s="56">
        <f t="shared" si="2159"/>
        <v>3.2559429629610088</v>
      </c>
      <c r="HQ572" s="57">
        <f t="shared" si="2160"/>
        <v>333.19878612581374</v>
      </c>
      <c r="HR572" s="58">
        <f t="shared" si="2307"/>
        <v>385.41103591172879</v>
      </c>
      <c r="HS572" s="58">
        <f t="shared" si="2161"/>
        <v>14.645941153135357</v>
      </c>
      <c r="HT572" s="58">
        <f t="shared" si="2308"/>
        <v>16.914597437756026</v>
      </c>
      <c r="HU572" s="58">
        <f t="shared" si="2162"/>
        <v>436.82399783772991</v>
      </c>
      <c r="HV572" s="55">
        <f t="shared" si="2347"/>
        <v>0.76277582682073586</v>
      </c>
      <c r="HW572" s="56">
        <f t="shared" si="2348"/>
        <v>3.3528243012363047E-2</v>
      </c>
      <c r="HX572" s="260">
        <f t="shared" si="2349"/>
        <v>1.1247204969054243</v>
      </c>
      <c r="HY572" s="57">
        <f t="shared" si="2163"/>
        <v>616.76305036228143</v>
      </c>
      <c r="HZ572" s="58">
        <f t="shared" si="2309"/>
        <v>713.40982035405102</v>
      </c>
      <c r="IA572" s="58">
        <f t="shared" si="2164"/>
        <v>34.912816138187793</v>
      </c>
      <c r="IB572" s="58">
        <f t="shared" si="2310"/>
        <v>40.320811357993087</v>
      </c>
      <c r="IC572" s="58">
        <f t="shared" si="2165"/>
        <v>827.86539482219166</v>
      </c>
      <c r="ID572" s="55">
        <f t="shared" si="2350"/>
        <v>0.7450040238664033</v>
      </c>
      <c r="IE572" s="56">
        <f t="shared" si="2351"/>
        <v>4.2172092657268692E-2</v>
      </c>
      <c r="IF572" s="260">
        <f t="shared" si="2352"/>
        <v>1.1232745876924763</v>
      </c>
      <c r="IG572" s="57">
        <f t="shared" si="2166"/>
        <v>36.453817792183337</v>
      </c>
      <c r="IH572" s="58">
        <f t="shared" si="2311"/>
        <v>42.166131040218467</v>
      </c>
      <c r="II572" s="58">
        <f t="shared" si="2167"/>
        <v>71.153767688656927</v>
      </c>
      <c r="IJ572" s="58">
        <f t="shared" si="2312"/>
        <v>82.175486303629881</v>
      </c>
      <c r="IK572" s="58">
        <f t="shared" si="2168"/>
        <v>750.42150342389505</v>
      </c>
      <c r="IL572" s="55">
        <f t="shared" si="2169"/>
        <v>4.8577789450139797E-2</v>
      </c>
      <c r="IM572" s="56">
        <f t="shared" si="2170"/>
        <v>9.4818401876823458E-2</v>
      </c>
      <c r="IN572" s="260">
        <f t="shared" si="2171"/>
        <v>1.0222995100575569</v>
      </c>
      <c r="IO572" s="57">
        <f t="shared" si="2172"/>
        <v>12.851971500986487</v>
      </c>
      <c r="IP572" s="58">
        <f t="shared" si="2313"/>
        <v>14.86587543519107</v>
      </c>
      <c r="IQ572" s="58">
        <f t="shared" si="2173"/>
        <v>0.56391940180611688</v>
      </c>
      <c r="IR572" s="58">
        <f t="shared" si="2314"/>
        <v>0.65127051714588435</v>
      </c>
      <c r="IS572" s="58">
        <f t="shared" si="2174"/>
        <v>17.98771824434526</v>
      </c>
      <c r="IT572" s="55">
        <f t="shared" si="2353"/>
        <v>0.71448592458505511</v>
      </c>
      <c r="IU572" s="56">
        <f t="shared" si="2354"/>
        <v>3.1350246548552334E-2</v>
      </c>
      <c r="IV572" s="260">
        <f t="shared" si="2355"/>
        <v>1.1168160975728489</v>
      </c>
      <c r="IW572" s="57">
        <f t="shared" si="2175"/>
        <v>0</v>
      </c>
      <c r="IX572" s="58">
        <f t="shared" si="2315"/>
        <v>0</v>
      </c>
      <c r="IY572" s="58">
        <f t="shared" si="2176"/>
        <v>0</v>
      </c>
      <c r="IZ572" s="58">
        <f t="shared" si="2316"/>
        <v>0</v>
      </c>
      <c r="JA572" s="58">
        <f t="shared" si="2177"/>
        <v>0</v>
      </c>
      <c r="JB572" s="55"/>
      <c r="JC572" s="56"/>
      <c r="JD572" s="260"/>
      <c r="JE572" s="57">
        <f t="shared" si="2178"/>
        <v>0</v>
      </c>
      <c r="JF572" s="58">
        <f t="shared" si="2317"/>
        <v>0</v>
      </c>
      <c r="JG572" s="58">
        <f t="shared" si="2179"/>
        <v>0</v>
      </c>
      <c r="JH572" s="58">
        <f t="shared" si="2318"/>
        <v>0</v>
      </c>
      <c r="JI572" s="58">
        <f t="shared" si="2180"/>
        <v>0</v>
      </c>
      <c r="JJ572" s="55"/>
      <c r="JK572" s="56"/>
      <c r="JL572" s="260"/>
      <c r="JM572" s="57">
        <f t="shared" si="2181"/>
        <v>912.81280483445346</v>
      </c>
      <c r="JN572" s="58">
        <f t="shared" si="2319"/>
        <v>1055.8505713520124</v>
      </c>
      <c r="JO572" s="58">
        <f t="shared" si="2182"/>
        <v>60.210757850364935</v>
      </c>
      <c r="JP572" s="58">
        <f t="shared" si="2320"/>
        <v>69.537404241386469</v>
      </c>
      <c r="JQ572" s="58">
        <f t="shared" si="2183"/>
        <v>1240.1852508308216</v>
      </c>
      <c r="JR572" s="55">
        <f t="shared" si="2184"/>
        <v>0.73602939901352993</v>
      </c>
      <c r="JS572" s="56">
        <f t="shared" si="2185"/>
        <v>4.8549809643380862E-2</v>
      </c>
      <c r="JT572" s="260">
        <f t="shared" si="2186"/>
        <v>1.1228561723391799</v>
      </c>
      <c r="JU572" s="57">
        <f t="shared" si="2187"/>
        <v>5.0107498165898399</v>
      </c>
      <c r="JV572" s="58">
        <f t="shared" si="2321"/>
        <v>5.795934312849468</v>
      </c>
      <c r="JW572" s="58">
        <f t="shared" si="2188"/>
        <v>0.13575531546026001</v>
      </c>
      <c r="JX572" s="58">
        <f t="shared" si="2322"/>
        <v>0.1567838138250543</v>
      </c>
      <c r="JY572" s="58">
        <f t="shared" si="2189"/>
        <v>103.148987908</v>
      </c>
      <c r="JZ572" s="55">
        <f t="shared" si="2356"/>
        <v>4.8577789450139797E-2</v>
      </c>
      <c r="KA572" s="56">
        <f t="shared" si="2357"/>
        <v>1.3161090400745576E-3</v>
      </c>
      <c r="KB572" s="260">
        <f t="shared" si="2358"/>
        <v>1.0078160048971445</v>
      </c>
      <c r="KC572" s="57">
        <f t="shared" si="2190"/>
        <v>0.16926237004205633</v>
      </c>
      <c r="KD572" s="58">
        <f t="shared" si="2323"/>
        <v>0.19578578342764658</v>
      </c>
      <c r="KE572" s="58">
        <f t="shared" si="2191"/>
        <v>4.5857939992400001E-3</v>
      </c>
      <c r="KF572" s="58">
        <f t="shared" si="2324"/>
        <v>5.2961334897222764E-3</v>
      </c>
      <c r="KG572" s="58">
        <f t="shared" si="2192"/>
        <v>3.484357192</v>
      </c>
      <c r="KH572" s="55">
        <f t="shared" si="2359"/>
        <v>4.8577789450139797E-2</v>
      </c>
      <c r="KI572" s="56">
        <f t="shared" si="2360"/>
        <v>1.3161090400745574E-3</v>
      </c>
      <c r="KJ572" s="260">
        <f t="shared" si="2361"/>
        <v>1.0078160048971445</v>
      </c>
      <c r="KK572" s="57">
        <f t="shared" si="2193"/>
        <v>309.59832306105841</v>
      </c>
      <c r="KL572" s="58">
        <f t="shared" si="2325"/>
        <v>358.11238028472627</v>
      </c>
      <c r="KM572" s="58">
        <f t="shared" si="2194"/>
        <v>13.611612952691869</v>
      </c>
      <c r="KN572" s="58">
        <f t="shared" si="2326"/>
        <v>15.720051799063841</v>
      </c>
      <c r="KO572" s="58">
        <f t="shared" si="2195"/>
        <v>402.40496190402382</v>
      </c>
      <c r="KP572" s="55">
        <f t="shared" si="2196"/>
        <v>0.76937004354061522</v>
      </c>
      <c r="KQ572" s="56">
        <f t="shared" si="2197"/>
        <v>3.3825658829570615E-2</v>
      </c>
      <c r="KR572" s="260">
        <f t="shared" si="2198"/>
        <v>1.1257998803755149</v>
      </c>
      <c r="KS572" s="57">
        <f t="shared" si="2199"/>
        <v>154.90522875018783</v>
      </c>
      <c r="KT572" s="58">
        <f t="shared" si="2327"/>
        <v>179.17887809534227</v>
      </c>
      <c r="KU572" s="58">
        <f t="shared" si="2200"/>
        <v>6.8091721973411277</v>
      </c>
      <c r="KV572" s="58">
        <f t="shared" si="2328"/>
        <v>7.8639129707092685</v>
      </c>
      <c r="KW572" s="58">
        <f t="shared" si="2201"/>
        <v>202.82349353772801</v>
      </c>
      <c r="KX572" s="55">
        <f t="shared" si="2362"/>
        <v>0.76374401233441569</v>
      </c>
      <c r="KY572" s="56">
        <f t="shared" si="2363"/>
        <v>3.3571910623236188E-2</v>
      </c>
      <c r="KZ572" s="260">
        <f t="shared" si="2364"/>
        <v>1.1248789756883424</v>
      </c>
      <c r="LA572" s="57">
        <f t="shared" si="2202"/>
        <v>876.65088493420308</v>
      </c>
      <c r="LB572" s="58">
        <f t="shared" si="2329"/>
        <v>1014.0220786033927</v>
      </c>
      <c r="LC572" s="58">
        <f t="shared" si="2203"/>
        <v>37.816363927334486</v>
      </c>
      <c r="LD572" s="58">
        <f t="shared" si="2330"/>
        <v>43.674118699678601</v>
      </c>
      <c r="LE572" s="58">
        <f t="shared" si="2204"/>
        <v>1969.2066211978947</v>
      </c>
      <c r="LF572" s="55">
        <f t="shared" si="2331"/>
        <v>0.44517973659916127</v>
      </c>
      <c r="LG572" s="56">
        <f t="shared" si="2332"/>
        <v>1.9203857797476978E-2</v>
      </c>
      <c r="LH572" s="260">
        <f t="shared" si="2333"/>
        <v>1.0727343422979179</v>
      </c>
      <c r="LI572" s="57">
        <f t="shared" si="2205"/>
        <v>321.75709466713067</v>
      </c>
      <c r="LJ572" s="58">
        <f t="shared" si="2334"/>
        <v>372.1764314014701</v>
      </c>
      <c r="LK572" s="58">
        <f t="shared" si="2206"/>
        <v>14.136190008796381</v>
      </c>
      <c r="LL572" s="58">
        <f t="shared" si="2335"/>
        <v>16.325885841158943</v>
      </c>
      <c r="LM572" s="58">
        <f t="shared" si="2207"/>
        <v>429.62521039328919</v>
      </c>
      <c r="LN572" s="55">
        <f t="shared" si="2365"/>
        <v>0.74892507907668293</v>
      </c>
      <c r="LO572" s="56">
        <f t="shared" si="2366"/>
        <v>3.2903539333401254E-2</v>
      </c>
      <c r="LP572" s="260">
        <f t="shared" si="2367"/>
        <v>1.1224533181340604</v>
      </c>
      <c r="LQ572" s="57">
        <f t="shared" si="2208"/>
        <v>4.3436640066666643E-2</v>
      </c>
      <c r="LR572" s="58">
        <f t="shared" si="2336"/>
        <v>5.0243161565113312E-2</v>
      </c>
      <c r="LS572" s="58">
        <f t="shared" si="2209"/>
        <v>1.1768208333333328E-3</v>
      </c>
      <c r="LT572" s="58">
        <f t="shared" si="2337"/>
        <v>1.359110380416666E-3</v>
      </c>
      <c r="LU572" s="58">
        <f t="shared" si="2210"/>
        <v>0.89416666666666633</v>
      </c>
      <c r="LV572" s="55">
        <f t="shared" si="2368"/>
        <v>4.857778945013979E-2</v>
      </c>
      <c r="LW572" s="56">
        <f t="shared" si="2369"/>
        <v>1.3161090400745572E-3</v>
      </c>
      <c r="LX572" s="260">
        <f t="shared" si="2370"/>
        <v>1.0078160048971445</v>
      </c>
      <c r="LY572" s="57">
        <f t="shared" si="2211"/>
        <v>23.59608911085337</v>
      </c>
      <c r="LZ572" s="58">
        <f t="shared" si="2338"/>
        <v>27.293596274524095</v>
      </c>
      <c r="MA572" s="58">
        <f t="shared" si="2212"/>
        <v>0.63928446602276534</v>
      </c>
      <c r="MB572" s="58">
        <f t="shared" si="2339"/>
        <v>0.73830962980969173</v>
      </c>
      <c r="MC572" s="58">
        <f t="shared" si="2213"/>
        <v>485.73830734603104</v>
      </c>
      <c r="MD572" s="55">
        <f t="shared" si="2371"/>
        <v>4.857778098618018E-2</v>
      </c>
      <c r="ME572" s="56">
        <f t="shared" si="2372"/>
        <v>1.3161088107620691E-3</v>
      </c>
      <c r="MF572" s="260">
        <f t="shared" si="2373"/>
        <v>1.0078160035353216</v>
      </c>
      <c r="MG572" s="57">
        <f t="shared" si="2214"/>
        <v>0</v>
      </c>
      <c r="MH572" s="58">
        <f t="shared" si="2340"/>
        <v>0</v>
      </c>
      <c r="MI572" s="58">
        <f t="shared" si="2215"/>
        <v>0</v>
      </c>
      <c r="MJ572" s="58">
        <f t="shared" si="2341"/>
        <v>0</v>
      </c>
      <c r="MK572" s="58">
        <f t="shared" si="2216"/>
        <v>0</v>
      </c>
      <c r="ML572" s="55"/>
      <c r="MM572" s="56"/>
      <c r="MN572" s="260"/>
      <c r="MO572" s="59">
        <v>3.334908774136446</v>
      </c>
      <c r="MP572" s="60">
        <v>3.334908774136446</v>
      </c>
      <c r="MQ572" s="60">
        <v>2.7588000000000008</v>
      </c>
      <c r="MR572" s="61">
        <v>2.970800000000001</v>
      </c>
      <c r="MS572" s="59">
        <f t="shared" si="2217"/>
        <v>1.0879341450251803</v>
      </c>
      <c r="MT572" s="60">
        <f t="shared" si="2402"/>
        <v>1.0879341450251803</v>
      </c>
      <c r="MU572" s="60">
        <f t="shared" si="2342"/>
        <v>1.0937730245874473</v>
      </c>
      <c r="MV572" s="61">
        <f t="shared" si="2374"/>
        <v>1.0959818779322095</v>
      </c>
      <c r="MW572" s="66">
        <f t="shared" si="2343"/>
        <v>3.6281611259271065</v>
      </c>
      <c r="MX572" s="67">
        <f t="shared" si="2375"/>
        <v>3.6281611259271065</v>
      </c>
      <c r="MY572" s="67">
        <f t="shared" si="2344"/>
        <v>3.0175010202318506</v>
      </c>
      <c r="MZ572" s="261">
        <f t="shared" si="2376"/>
        <v>3.2559429629610088</v>
      </c>
      <c r="NA572" s="59">
        <f t="shared" si="2218"/>
        <v>1.0879437984818656</v>
      </c>
      <c r="NB572" s="60">
        <f t="shared" si="2403"/>
        <v>1.0879437984818656</v>
      </c>
      <c r="NC572" s="60">
        <f t="shared" si="2219"/>
        <v>1.093781482011458</v>
      </c>
      <c r="ND572" s="262">
        <f t="shared" si="2404"/>
        <v>1.0959893287724385</v>
      </c>
      <c r="NE572" s="62">
        <f t="shared" si="2220"/>
        <v>3.6281933193245068</v>
      </c>
      <c r="NF572" s="63">
        <f t="shared" si="2405"/>
        <v>3.6281933193245068</v>
      </c>
      <c r="NG572" s="63">
        <f t="shared" si="2221"/>
        <v>3.0175243525732114</v>
      </c>
      <c r="NH572" s="64">
        <f t="shared" si="2406"/>
        <v>3.2559650979171613</v>
      </c>
      <c r="NI572" s="238">
        <f t="shared" si="2377"/>
        <v>-3.2193397400348545E-5</v>
      </c>
      <c r="NJ572" s="238">
        <f t="shared" si="2378"/>
        <v>-3.2193397400348545E-5</v>
      </c>
      <c r="NK572" s="238">
        <f t="shared" si="2379"/>
        <v>-2.3332341360760012E-5</v>
      </c>
      <c r="NL572" s="238">
        <f t="shared" si="2380"/>
        <v>-2.2134956152441987E-5</v>
      </c>
      <c r="NM572" s="239">
        <f t="shared" si="2222"/>
        <v>0.23844074534394993</v>
      </c>
      <c r="NN572" s="240">
        <f t="shared" si="2223"/>
        <v>0.45121940187606774</v>
      </c>
      <c r="NO572" s="240">
        <f>O572*IN572</f>
        <v>0.37222822140734552</v>
      </c>
      <c r="NP572" s="240">
        <f t="shared" si="2224"/>
        <v>9.7163000488837848E-3</v>
      </c>
      <c r="NQ572" s="240">
        <f t="shared" si="2401"/>
        <v>0</v>
      </c>
      <c r="NR572" s="240">
        <f t="shared" si="2225"/>
        <v>0</v>
      </c>
      <c r="NS572" s="240">
        <f t="shared" si="2226"/>
        <v>0.67696998630329153</v>
      </c>
      <c r="NT572" s="240">
        <f t="shared" si="2227"/>
        <v>5.0390800244857231E-2</v>
      </c>
      <c r="NU572" s="240">
        <f t="shared" si="2228"/>
        <v>1.7132872083251455E-3</v>
      </c>
      <c r="NV572" s="240">
        <f t="shared" si="2229"/>
        <v>0.21975613664930052</v>
      </c>
      <c r="NW572" s="240">
        <f t="shared" si="2230"/>
        <v>0.11068809120773289</v>
      </c>
      <c r="NX572" s="240">
        <f t="shared" si="2231"/>
        <v>1.0251049374998904</v>
      </c>
      <c r="NY572" s="240">
        <f t="shared" si="2232"/>
        <v>0.23391927149913819</v>
      </c>
      <c r="NZ572" s="240">
        <f t="shared" si="2233"/>
        <v>5.0390800244857223E-4</v>
      </c>
      <c r="OA572" s="240">
        <f t="shared" si="2234"/>
        <v>0.23754223203327529</v>
      </c>
      <c r="OB572" s="241">
        <f t="shared" si="2235"/>
        <v>0</v>
      </c>
      <c r="OC572" s="4"/>
      <c r="OD572" s="4"/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136"/>
      <c r="OP572" s="13"/>
      <c r="OQ572" s="13"/>
      <c r="OR572" s="13"/>
      <c r="OS572" s="13"/>
      <c r="OT572" s="13"/>
    </row>
    <row r="573" spans="1:410" ht="15" customHeight="1">
      <c r="A573" s="242">
        <v>554</v>
      </c>
      <c r="B573" s="49" t="s">
        <v>623</v>
      </c>
      <c r="C573" s="50">
        <v>2</v>
      </c>
      <c r="D573" s="51">
        <v>373.3</v>
      </c>
      <c r="E573" s="52">
        <v>373.3</v>
      </c>
      <c r="F573" s="52"/>
      <c r="G573" s="52"/>
      <c r="H573" s="53"/>
      <c r="I573" s="57">
        <v>2.9028170870891854</v>
      </c>
      <c r="J573" s="58">
        <v>2.9028170870891854</v>
      </c>
      <c r="K573" s="58">
        <v>2.2875999999999999</v>
      </c>
      <c r="L573" s="243">
        <v>2.544</v>
      </c>
      <c r="M573" s="1">
        <v>0.25640000000000002</v>
      </c>
      <c r="N573" s="2">
        <v>0.28039999999999998</v>
      </c>
      <c r="O573" s="2">
        <v>0.35881708708918547</v>
      </c>
      <c r="P573" s="2">
        <v>0</v>
      </c>
      <c r="Q573" s="2">
        <v>0</v>
      </c>
      <c r="R573" s="2">
        <v>0</v>
      </c>
      <c r="S573" s="2">
        <v>0.59140000000000004</v>
      </c>
      <c r="T573" s="2">
        <v>0</v>
      </c>
      <c r="U573" s="2">
        <v>0</v>
      </c>
      <c r="V573" s="2">
        <v>0.1318</v>
      </c>
      <c r="W573" s="2">
        <v>0.1241</v>
      </c>
      <c r="X573" s="2">
        <v>0.81100000000000005</v>
      </c>
      <c r="Y573" s="2">
        <v>4.5499999999999999E-2</v>
      </c>
      <c r="Z573" s="2">
        <v>3.0000000000000001E-3</v>
      </c>
      <c r="AA573" s="2">
        <v>0.3004</v>
      </c>
      <c r="AB573" s="3">
        <v>0</v>
      </c>
      <c r="AC573" s="244">
        <v>36.65</v>
      </c>
      <c r="AD573" s="108">
        <v>8.0630000000000006</v>
      </c>
      <c r="AE573" s="108">
        <v>24.667392450000001</v>
      </c>
      <c r="AF573" s="108">
        <f t="shared" si="2236"/>
        <v>2.4414305003463004</v>
      </c>
      <c r="AG573" s="108">
        <f t="shared" si="2237"/>
        <v>7.7194137933030005</v>
      </c>
      <c r="AH573" s="108">
        <v>1.40140954358333</v>
      </c>
      <c r="AI573" s="108">
        <v>5.1670715500115998</v>
      </c>
      <c r="AJ573" s="108">
        <f t="shared" si="2238"/>
        <v>9.9956999134974397E-2</v>
      </c>
      <c r="AK573" s="108">
        <f t="shared" si="2239"/>
        <v>3.0241216319321889</v>
      </c>
      <c r="AL573" s="108">
        <v>3.7974436771797464</v>
      </c>
      <c r="AM573" s="245">
        <v>95.695580664929608</v>
      </c>
      <c r="AN573" s="244">
        <v>39.22</v>
      </c>
      <c r="AO573" s="108">
        <v>8.6283999999999992</v>
      </c>
      <c r="AP573" s="108">
        <v>26.39713866</v>
      </c>
      <c r="AQ573" s="108">
        <f t="shared" si="2240"/>
        <v>2.6126304017348403</v>
      </c>
      <c r="AR573" s="108">
        <f t="shared" si="2241"/>
        <v>8.2607205722604</v>
      </c>
      <c r="AS573" s="246">
        <v>3.1846918453500002</v>
      </c>
      <c r="AT573" s="247">
        <v>0.69573154040955343</v>
      </c>
      <c r="AU573" s="108">
        <v>5.652406826890549</v>
      </c>
      <c r="AV573" s="108">
        <f t="shared" si="2242"/>
        <v>0.10934581006619767</v>
      </c>
      <c r="AW573" s="108">
        <f t="shared" si="2243"/>
        <v>3.3081728387605778</v>
      </c>
      <c r="AX573" s="108">
        <v>4.1541318666120279</v>
      </c>
      <c r="AY573" s="245">
        <v>104.6841230386231</v>
      </c>
      <c r="AZ573" s="248">
        <v>17</v>
      </c>
      <c r="BA573" s="108">
        <v>86.651833333333315</v>
      </c>
      <c r="BB573" s="108">
        <v>9.036546768648801</v>
      </c>
      <c r="BC573" s="109">
        <v>7.2292374149190408</v>
      </c>
      <c r="BD573" s="109">
        <v>1.8073093537297602</v>
      </c>
      <c r="BE573" s="108">
        <v>3.3887056249999996</v>
      </c>
      <c r="BF573" s="109">
        <v>2.7109644999999998</v>
      </c>
      <c r="BG573" s="109">
        <v>0.67774112499999983</v>
      </c>
      <c r="BH573" s="108">
        <v>7.2326272580696944</v>
      </c>
      <c r="BI573" s="109">
        <f t="shared" si="2244"/>
        <v>4.2330252900759344</v>
      </c>
      <c r="BJ573" s="108">
        <f t="shared" si="2245"/>
        <v>0.13991517430735825</v>
      </c>
      <c r="BK573" s="108">
        <v>5.315485649252591</v>
      </c>
      <c r="BL573" s="245">
        <v>133.95023836116528</v>
      </c>
      <c r="BM573" s="244">
        <v>0</v>
      </c>
      <c r="BN573" s="108">
        <v>0</v>
      </c>
      <c r="BO573" s="108">
        <v>0</v>
      </c>
      <c r="BP573" s="108">
        <f t="shared" si="2246"/>
        <v>0</v>
      </c>
      <c r="BQ573" s="108">
        <f t="shared" si="2247"/>
        <v>0</v>
      </c>
      <c r="BR573" s="108">
        <v>0</v>
      </c>
      <c r="BS573" s="108">
        <v>0</v>
      </c>
      <c r="BT573" s="108">
        <f t="shared" si="2248"/>
        <v>0</v>
      </c>
      <c r="BU573" s="108">
        <f t="shared" si="2249"/>
        <v>0</v>
      </c>
      <c r="BV573" s="108">
        <v>0</v>
      </c>
      <c r="BW573" s="245">
        <v>0</v>
      </c>
      <c r="BX573" s="107">
        <v>0</v>
      </c>
      <c r="BY573" s="108">
        <v>0</v>
      </c>
      <c r="BZ573" s="109">
        <f t="shared" si="2250"/>
        <v>0</v>
      </c>
      <c r="CA573" s="109">
        <f t="shared" si="2251"/>
        <v>0</v>
      </c>
      <c r="CB573" s="108">
        <v>0</v>
      </c>
      <c r="CC573" s="110">
        <v>0</v>
      </c>
      <c r="CD573" s="244">
        <v>0</v>
      </c>
      <c r="CE573" s="108">
        <v>0</v>
      </c>
      <c r="CF573" s="109">
        <f t="shared" si="2252"/>
        <v>0</v>
      </c>
      <c r="CG573" s="109">
        <f t="shared" si="2253"/>
        <v>0</v>
      </c>
      <c r="CH573" s="108">
        <v>0</v>
      </c>
      <c r="CI573" s="245">
        <v>0</v>
      </c>
      <c r="CJ573" s="249">
        <v>81.164871692986665</v>
      </c>
      <c r="CK573" s="250">
        <v>17.856271772457067</v>
      </c>
      <c r="CL573" s="250">
        <v>9.331861591332947</v>
      </c>
      <c r="CM573" s="251">
        <v>5.9359709327871171</v>
      </c>
      <c r="CN573" s="252">
        <f t="shared" si="2141"/>
        <v>2.8934890311870802</v>
      </c>
      <c r="CO573" s="250">
        <v>54.628260387579758</v>
      </c>
      <c r="CP573" s="252">
        <f t="shared" si="2254"/>
        <v>5.4067774436003191</v>
      </c>
      <c r="CQ573" s="250">
        <v>17.095367805689211</v>
      </c>
      <c r="CR573" s="250">
        <v>11.897632377438013</v>
      </c>
      <c r="CS573" s="252">
        <f t="shared" si="2255"/>
        <v>0.23015969834153838</v>
      </c>
      <c r="CT573" s="252">
        <f t="shared" si="2256"/>
        <v>6.9633035062783915</v>
      </c>
      <c r="CU573" s="250">
        <f t="shared" si="2142"/>
        <v>174.87889782179445</v>
      </c>
      <c r="CV573" s="245">
        <f t="shared" si="2257"/>
        <v>220.34741125546103</v>
      </c>
      <c r="CW573" s="244">
        <v>0</v>
      </c>
      <c r="CX573" s="108">
        <v>0</v>
      </c>
      <c r="CY573" s="108">
        <f t="shared" si="2258"/>
        <v>0</v>
      </c>
      <c r="CZ573" s="108">
        <f t="shared" si="2259"/>
        <v>0</v>
      </c>
      <c r="DA573" s="108">
        <v>0</v>
      </c>
      <c r="DB573" s="245">
        <v>0</v>
      </c>
      <c r="DC573" s="244">
        <v>0</v>
      </c>
      <c r="DD573" s="108">
        <v>0</v>
      </c>
      <c r="DE573" s="108">
        <f t="shared" si="2260"/>
        <v>0</v>
      </c>
      <c r="DF573" s="108">
        <f t="shared" si="2261"/>
        <v>0</v>
      </c>
      <c r="DG573" s="108">
        <v>0</v>
      </c>
      <c r="DH573" s="245">
        <v>0</v>
      </c>
      <c r="DI573" s="107">
        <v>19.059054483672</v>
      </c>
      <c r="DJ573" s="108">
        <v>4.19299198640784</v>
      </c>
      <c r="DK573" s="108">
        <v>0.31651480524267317</v>
      </c>
      <c r="DL573" s="108">
        <v>12.827753797398891</v>
      </c>
      <c r="DM573" s="108">
        <f t="shared" si="2262"/>
        <v>1.2696141043437579</v>
      </c>
      <c r="DN573" s="108">
        <f t="shared" si="2263"/>
        <v>4.0143172733580093</v>
      </c>
      <c r="DO573" s="108">
        <v>2.6569310003086626</v>
      </c>
      <c r="DP573" s="108">
        <f t="shared" si="2264"/>
        <v>5.1398330200971079E-2</v>
      </c>
      <c r="DQ573" s="108">
        <f t="shared" si="2265"/>
        <v>1.5550166926886504</v>
      </c>
      <c r="DR573" s="108">
        <v>1.9526623036515034</v>
      </c>
      <c r="DS573" s="110">
        <v>49.20709005201789</v>
      </c>
      <c r="DT573" s="244">
        <v>17.87</v>
      </c>
      <c r="DU573" s="108">
        <v>3.9314</v>
      </c>
      <c r="DV573" s="108">
        <v>12.02745711</v>
      </c>
      <c r="DW573" s="108">
        <f t="shared" si="2266"/>
        <v>1.1904055400051401</v>
      </c>
      <c r="DX573" s="108">
        <f t="shared" si="2267"/>
        <v>3.7638724280033999</v>
      </c>
      <c r="DY573" s="108">
        <v>0.36262907183333298</v>
      </c>
      <c r="DZ573" s="108">
        <v>6.7588492995833305E-2</v>
      </c>
      <c r="EA573" s="108"/>
      <c r="EB573" s="108">
        <v>2.5009124512625287</v>
      </c>
      <c r="EC573" s="108">
        <f t="shared" si="2268"/>
        <v>4.8380151369673621E-2</v>
      </c>
      <c r="ED573" s="108">
        <f t="shared" si="2269"/>
        <v>1.4637040285255176</v>
      </c>
      <c r="EE573" s="108">
        <v>1.8379993563045851</v>
      </c>
      <c r="EF573" s="245">
        <v>46.317583778875537</v>
      </c>
      <c r="EG573" s="249">
        <v>66.750646111111053</v>
      </c>
      <c r="EH573" s="250">
        <v>14.685142144444432</v>
      </c>
      <c r="EI573" s="250">
        <v>97.565571765969224</v>
      </c>
      <c r="EJ573" s="250">
        <v>44.926722617021632</v>
      </c>
      <c r="EK573" s="250">
        <f t="shared" si="2270"/>
        <v>4.4465774442970991</v>
      </c>
      <c r="EL573" s="250">
        <v>14.059368575770749</v>
      </c>
      <c r="EM573" s="250">
        <v>16.34675003261389</v>
      </c>
      <c r="EN573" s="250">
        <f t="shared" si="2271"/>
        <v>0.31622787938091573</v>
      </c>
      <c r="EO573" s="250">
        <f t="shared" si="2272"/>
        <v>9.5672296980878659</v>
      </c>
      <c r="EP573" s="250">
        <v>240.27483267116023</v>
      </c>
      <c r="EQ573" s="245">
        <v>302.74628916566189</v>
      </c>
      <c r="ER573" s="244">
        <v>6.42</v>
      </c>
      <c r="ES573" s="108">
        <v>1.4124000000000001</v>
      </c>
      <c r="ET573" s="108">
        <v>4.3210002599999999</v>
      </c>
      <c r="EU573" s="108">
        <f t="shared" si="2273"/>
        <v>0.42766667973324002</v>
      </c>
      <c r="EV573" s="108">
        <f t="shared" si="2274"/>
        <v>1.3522138213643999</v>
      </c>
      <c r="EW573" s="108">
        <v>0.41009471925000002</v>
      </c>
      <c r="EX573" s="108">
        <v>0.91713513348525</v>
      </c>
      <c r="EY573" s="108">
        <f t="shared" si="2275"/>
        <v>1.7741979157272162E-2</v>
      </c>
      <c r="EZ573" s="108">
        <f t="shared" si="2276"/>
        <v>0.53676984530464533</v>
      </c>
      <c r="FA573" s="108">
        <v>0.67403150563676295</v>
      </c>
      <c r="FB573" s="245">
        <v>16.985593942046417</v>
      </c>
      <c r="FC573" s="244">
        <v>0.83333333333333293</v>
      </c>
      <c r="FD573" s="108">
        <v>6.0833333333333302E-2</v>
      </c>
      <c r="FE573" s="108">
        <f t="shared" si="2277"/>
        <v>1.1768208333333328E-3</v>
      </c>
      <c r="FF573" s="108">
        <f t="shared" si="2278"/>
        <v>3.5603803333333316E-2</v>
      </c>
      <c r="FG573" s="108">
        <v>4.4708333333333301E-2</v>
      </c>
      <c r="FH573" s="245">
        <v>1.1266499999999995</v>
      </c>
      <c r="FI573" s="244">
        <v>82.931333333333399</v>
      </c>
      <c r="FJ573" s="108">
        <v>6.0539873333333398</v>
      </c>
      <c r="FK573" s="108">
        <f t="shared" si="2279"/>
        <v>0.11711438496333347</v>
      </c>
      <c r="FL573" s="108">
        <f t="shared" si="2280"/>
        <v>3.5432050586053374</v>
      </c>
      <c r="FM573" s="108">
        <v>4.4494999999999996</v>
      </c>
      <c r="FN573" s="245">
        <v>112.12178480000009</v>
      </c>
      <c r="FO573" s="244">
        <v>0</v>
      </c>
      <c r="FP573" s="108">
        <v>0</v>
      </c>
      <c r="FQ573" s="108">
        <f t="shared" si="2281"/>
        <v>0</v>
      </c>
      <c r="FR573" s="108">
        <f t="shared" si="2282"/>
        <v>0</v>
      </c>
      <c r="FS573" s="108">
        <v>0</v>
      </c>
      <c r="FT573" s="110">
        <v>0</v>
      </c>
      <c r="FU573" s="253">
        <f t="shared" si="2143"/>
        <v>325.90417819107904</v>
      </c>
      <c r="FV573" s="254">
        <f t="shared" si="2144"/>
        <v>112.36952507602379</v>
      </c>
      <c r="FW573" s="254">
        <f t="shared" si="2145"/>
        <v>13.529422486515674</v>
      </c>
      <c r="FX573" s="254">
        <f t="shared" si="2146"/>
        <v>86.651833333333315</v>
      </c>
      <c r="FY573" s="254">
        <f t="shared" si="2147"/>
        <v>0</v>
      </c>
      <c r="FZ573" s="254">
        <f t="shared" si="2148"/>
        <v>0</v>
      </c>
      <c r="GA573" s="254">
        <f t="shared" si="2283"/>
        <v>0</v>
      </c>
      <c r="GB573" s="254">
        <f t="shared" si="2284"/>
        <v>0</v>
      </c>
      <c r="GC573" s="254">
        <f t="shared" si="2285"/>
        <v>82.931333333333399</v>
      </c>
      <c r="GD573" s="254">
        <f t="shared" si="2286"/>
        <v>0</v>
      </c>
      <c r="GE573" s="254">
        <f t="shared" si="2149"/>
        <v>179.79572528200029</v>
      </c>
      <c r="GF573" s="255">
        <f t="shared" si="2150"/>
        <v>68.643634609093979</v>
      </c>
      <c r="GG573" s="255">
        <f t="shared" si="2151"/>
        <v>17.795102114060693</v>
      </c>
      <c r="GH573" s="254">
        <f t="shared" si="2152"/>
        <v>58.486287296746866</v>
      </c>
      <c r="GI573" s="255">
        <f t="shared" si="2153"/>
        <v>41.760785920182776</v>
      </c>
      <c r="GJ573" s="256">
        <f t="shared" si="2154"/>
        <v>1.1314172277555681</v>
      </c>
      <c r="GK573" s="253">
        <f t="shared" si="2287"/>
        <v>859.66830499903244</v>
      </c>
      <c r="GL573" s="257">
        <f t="shared" si="2288"/>
        <v>1083.1820642987809</v>
      </c>
      <c r="GM573" s="221">
        <f t="shared" si="2289"/>
        <v>1083.1820642987809</v>
      </c>
      <c r="GN573" s="222">
        <f t="shared" si="2290"/>
        <v>549.74883438764834</v>
      </c>
      <c r="GO573" s="222">
        <f t="shared" si="2291"/>
        <v>40.894486703698242</v>
      </c>
      <c r="GP573" s="55">
        <f t="shared" si="2292"/>
        <v>0.50753133061110922</v>
      </c>
      <c r="GQ573" s="56">
        <f t="shared" si="2293"/>
        <v>3.7754028663844322E-2</v>
      </c>
      <c r="GR573" s="258">
        <f t="shared" si="2294"/>
        <v>1.0853782585467904</v>
      </c>
      <c r="GS573" s="227">
        <f t="shared" si="2395"/>
        <v>1083.1820642987809</v>
      </c>
      <c r="GT573" s="222">
        <f t="shared" si="2388"/>
        <v>549.74883438764834</v>
      </c>
      <c r="GU573" s="222">
        <f t="shared" si="2389"/>
        <v>40.894486703698242</v>
      </c>
      <c r="GV573" s="37">
        <f t="shared" si="2345"/>
        <v>0.50753133061110922</v>
      </c>
      <c r="GW573" s="228">
        <f t="shared" si="2346"/>
        <v>3.7754028663844322E-2</v>
      </c>
      <c r="GX573" s="258">
        <f t="shared" si="2295"/>
        <v>1.0853782585467904</v>
      </c>
      <c r="GY573" s="221">
        <f t="shared" si="2381"/>
        <v>853.53624527268607</v>
      </c>
      <c r="GZ573" s="222">
        <f t="shared" si="2296"/>
        <v>470.3884852560721</v>
      </c>
      <c r="HA573" s="222">
        <f t="shared" si="2297"/>
        <v>24.991390921926573</v>
      </c>
      <c r="HB573" s="55">
        <f t="shared" si="2298"/>
        <v>0.55110546020900764</v>
      </c>
      <c r="HC573" s="56">
        <f t="shared" si="2299"/>
        <v>2.9279823862596921E-2</v>
      </c>
      <c r="HD573" s="258">
        <f t="shared" si="2300"/>
        <v>1.0908936703310677</v>
      </c>
      <c r="HE573" s="221">
        <f t="shared" si="2301"/>
        <v>949.23182593761567</v>
      </c>
      <c r="HF573" s="222">
        <f t="shared" si="2302"/>
        <v>543.2418279117436</v>
      </c>
      <c r="HG573" s="222">
        <f t="shared" si="2303"/>
        <v>28.193539171272981</v>
      </c>
      <c r="HH573" s="55">
        <f t="shared" si="2304"/>
        <v>0.57229626427153313</v>
      </c>
      <c r="HI573" s="56">
        <f t="shared" si="2305"/>
        <v>2.9701426354330734E-2</v>
      </c>
      <c r="HJ573" s="259">
        <f t="shared" si="2306"/>
        <v>1.0942795755536352</v>
      </c>
      <c r="HK573" s="54">
        <f t="shared" si="2156"/>
        <v>3.1506545548647269</v>
      </c>
      <c r="HL573" s="55">
        <f t="shared" si="2157"/>
        <v>3.1506545548647269</v>
      </c>
      <c r="HM573" s="55">
        <f t="shared" si="2158"/>
        <v>2.4955283602493501</v>
      </c>
      <c r="HN573" s="56">
        <f t="shared" si="2159"/>
        <v>2.783847240208448</v>
      </c>
      <c r="HQ573" s="57">
        <f t="shared" si="2160"/>
        <v>57.820113218786929</v>
      </c>
      <c r="HR573" s="58">
        <f t="shared" si="2307"/>
        <v>66.880524960170845</v>
      </c>
      <c r="HS573" s="58">
        <f t="shared" si="2161"/>
        <v>2.5413874994812748</v>
      </c>
      <c r="HT573" s="58">
        <f t="shared" si="2308"/>
        <v>2.9350484231509246</v>
      </c>
      <c r="HU573" s="58">
        <f t="shared" si="2162"/>
        <v>75.948873543594928</v>
      </c>
      <c r="HV573" s="55">
        <f t="shared" si="2347"/>
        <v>0.76130310458914152</v>
      </c>
      <c r="HW573" s="56">
        <f t="shared" si="2348"/>
        <v>3.3461819522872964E-2</v>
      </c>
      <c r="HX573" s="260">
        <f t="shared" si="2349"/>
        <v>1.1244794323332117</v>
      </c>
      <c r="HY573" s="57">
        <f t="shared" si="2163"/>
        <v>61.962449961445593</v>
      </c>
      <c r="HZ573" s="58">
        <f t="shared" si="2309"/>
        <v>71.671965870404122</v>
      </c>
      <c r="IA573" s="58">
        <f t="shared" si="2164"/>
        <v>3.4177077522105912</v>
      </c>
      <c r="IB573" s="58">
        <f t="shared" si="2310"/>
        <v>3.9471106830280118</v>
      </c>
      <c r="IC573" s="58">
        <f t="shared" si="2165"/>
        <v>83.082637332240552</v>
      </c>
      <c r="ID573" s="55">
        <f t="shared" si="2350"/>
        <v>0.74579300743262289</v>
      </c>
      <c r="IE573" s="56">
        <f t="shared" si="2351"/>
        <v>4.1136245332986508E-2</v>
      </c>
      <c r="IF573" s="260">
        <f t="shared" si="2352"/>
        <v>1.1232377686667716</v>
      </c>
      <c r="IG573" s="57">
        <f t="shared" si="2166"/>
        <v>5.1642908538926395</v>
      </c>
      <c r="IH573" s="58">
        <f t="shared" si="2311"/>
        <v>5.9735352306976166</v>
      </c>
      <c r="II573" s="58">
        <f t="shared" si="2167"/>
        <v>10.080117089226398</v>
      </c>
      <c r="IJ573" s="58">
        <f t="shared" si="2312"/>
        <v>11.641527226347568</v>
      </c>
      <c r="IK573" s="58">
        <f t="shared" si="2168"/>
        <v>106.3097129850518</v>
      </c>
      <c r="IL573" s="55">
        <f t="shared" si="2169"/>
        <v>4.8577789450139797E-2</v>
      </c>
      <c r="IM573" s="56">
        <f t="shared" si="2170"/>
        <v>9.4818401876823458E-2</v>
      </c>
      <c r="IN573" s="260">
        <f t="shared" si="2171"/>
        <v>1.0222995100575569</v>
      </c>
      <c r="IO573" s="57">
        <f t="shared" si="2172"/>
        <v>0</v>
      </c>
      <c r="IP573" s="58">
        <f t="shared" si="2313"/>
        <v>0</v>
      </c>
      <c r="IQ573" s="58">
        <f t="shared" si="2173"/>
        <v>0</v>
      </c>
      <c r="IR573" s="58">
        <f t="shared" si="2314"/>
        <v>0</v>
      </c>
      <c r="IS573" s="58">
        <f t="shared" si="2174"/>
        <v>0</v>
      </c>
      <c r="IT573" s="55"/>
      <c r="IU573" s="56"/>
      <c r="IV573" s="260"/>
      <c r="IW573" s="57">
        <f t="shared" si="2175"/>
        <v>0</v>
      </c>
      <c r="IX573" s="58">
        <f t="shared" si="2315"/>
        <v>0</v>
      </c>
      <c r="IY573" s="58">
        <f t="shared" si="2176"/>
        <v>0</v>
      </c>
      <c r="IZ573" s="58">
        <f t="shared" si="2316"/>
        <v>0</v>
      </c>
      <c r="JA573" s="58">
        <f t="shared" si="2177"/>
        <v>0</v>
      </c>
      <c r="JB573" s="55"/>
      <c r="JC573" s="56"/>
      <c r="JD573" s="260"/>
      <c r="JE573" s="57">
        <f t="shared" si="2178"/>
        <v>0</v>
      </c>
      <c r="JF573" s="58">
        <f t="shared" si="2317"/>
        <v>0</v>
      </c>
      <c r="JG573" s="58">
        <f t="shared" si="2179"/>
        <v>0</v>
      </c>
      <c r="JH573" s="58">
        <f t="shared" si="2318"/>
        <v>0</v>
      </c>
      <c r="JI573" s="58">
        <f t="shared" si="2180"/>
        <v>0</v>
      </c>
      <c r="JJ573" s="55"/>
      <c r="JK573" s="56"/>
      <c r="JL573" s="260"/>
      <c r="JM573" s="57">
        <f t="shared" si="2181"/>
        <v>128.37272246604419</v>
      </c>
      <c r="JN573" s="58">
        <f t="shared" si="2319"/>
        <v>148.48872807647334</v>
      </c>
      <c r="JO573" s="58">
        <f t="shared" si="2182"/>
        <v>8.5304261731289373</v>
      </c>
      <c r="JP573" s="58">
        <f t="shared" si="2320"/>
        <v>9.8517891873466095</v>
      </c>
      <c r="JQ573" s="58">
        <f t="shared" si="2183"/>
        <v>174.87889782179448</v>
      </c>
      <c r="JR573" s="55">
        <f t="shared" si="2184"/>
        <v>0.73406639717536915</v>
      </c>
      <c r="JS573" s="56">
        <f t="shared" si="2185"/>
        <v>4.8779048126330445E-2</v>
      </c>
      <c r="JT573" s="260">
        <f t="shared" si="2186"/>
        <v>1.1225840789921491</v>
      </c>
      <c r="JU573" s="57">
        <f t="shared" si="2187"/>
        <v>0</v>
      </c>
      <c r="JV573" s="58">
        <f t="shared" si="2321"/>
        <v>0</v>
      </c>
      <c r="JW573" s="58">
        <f t="shared" si="2188"/>
        <v>0</v>
      </c>
      <c r="JX573" s="58">
        <f t="shared" si="2322"/>
        <v>0</v>
      </c>
      <c r="JY573" s="58">
        <f t="shared" si="2189"/>
        <v>0</v>
      </c>
      <c r="JZ573" s="55"/>
      <c r="KA573" s="56"/>
      <c r="KB573" s="260"/>
      <c r="KC573" s="57">
        <f t="shared" si="2190"/>
        <v>0</v>
      </c>
      <c r="KD573" s="58">
        <f t="shared" si="2323"/>
        <v>0</v>
      </c>
      <c r="KE573" s="58">
        <f t="shared" si="2191"/>
        <v>0</v>
      </c>
      <c r="KF573" s="58">
        <f t="shared" si="2324"/>
        <v>0</v>
      </c>
      <c r="KG573" s="58">
        <f t="shared" si="2192"/>
        <v>0</v>
      </c>
      <c r="KH573" s="55"/>
      <c r="KI573" s="56"/>
      <c r="KJ573" s="260"/>
      <c r="KK573" s="57">
        <f t="shared" si="2193"/>
        <v>30.046633908656762</v>
      </c>
      <c r="KL573" s="58">
        <f t="shared" si="2325"/>
        <v>34.754941442143277</v>
      </c>
      <c r="KM573" s="58">
        <f t="shared" si="2194"/>
        <v>1.3210124345447289</v>
      </c>
      <c r="KN573" s="58">
        <f t="shared" si="2326"/>
        <v>1.5256372606557076</v>
      </c>
      <c r="KO573" s="58">
        <f t="shared" si="2195"/>
        <v>39.053246073030074</v>
      </c>
      <c r="KP573" s="55">
        <f t="shared" si="2196"/>
        <v>0.76937609366630288</v>
      </c>
      <c r="KQ573" s="56">
        <f t="shared" si="2197"/>
        <v>3.3825931705508391E-2</v>
      </c>
      <c r="KR573" s="260">
        <f t="shared" si="2198"/>
        <v>1.1258008706986931</v>
      </c>
      <c r="KS573" s="57">
        <f t="shared" si="2199"/>
        <v>28.179043276965281</v>
      </c>
      <c r="KT573" s="58">
        <f t="shared" si="2327"/>
        <v>32.594699358465739</v>
      </c>
      <c r="KU573" s="58">
        <f t="shared" si="2200"/>
        <v>1.2387856913748136</v>
      </c>
      <c r="KV573" s="58">
        <f t="shared" si="2328"/>
        <v>1.4306735949687723</v>
      </c>
      <c r="KW573" s="58">
        <f t="shared" si="2201"/>
        <v>36.759987126091694</v>
      </c>
      <c r="KX573" s="55">
        <f t="shared" si="2362"/>
        <v>0.76656836631382319</v>
      </c>
      <c r="KY573" s="56">
        <f t="shared" si="2363"/>
        <v>3.3699296115790582E-2</v>
      </c>
      <c r="KZ573" s="260">
        <f t="shared" si="2364"/>
        <v>1.1253412839697121</v>
      </c>
      <c r="LA573" s="57">
        <f t="shared" si="2202"/>
        <v>110.26023814966298</v>
      </c>
      <c r="LB573" s="58">
        <f t="shared" si="2329"/>
        <v>127.53801746771518</v>
      </c>
      <c r="LC573" s="58">
        <f t="shared" si="2203"/>
        <v>4.7628053236780152</v>
      </c>
      <c r="LD573" s="58">
        <f t="shared" si="2330"/>
        <v>5.5005638683157398</v>
      </c>
      <c r="LE573" s="58">
        <f t="shared" si="2204"/>
        <v>240.27483267116023</v>
      </c>
      <c r="LF573" s="55">
        <f t="shared" si="2331"/>
        <v>0.45889216495913654</v>
      </c>
      <c r="LG573" s="56">
        <f t="shared" si="2332"/>
        <v>1.9822322923834405E-2</v>
      </c>
      <c r="LH573" s="260">
        <f t="shared" si="2333"/>
        <v>1.0749788800699986</v>
      </c>
      <c r="LI573" s="57">
        <f t="shared" si="2205"/>
        <v>10.136960073336235</v>
      </c>
      <c r="LJ573" s="58">
        <f t="shared" si="2334"/>
        <v>11.725421716828023</v>
      </c>
      <c r="LK573" s="58">
        <f t="shared" si="2206"/>
        <v>0.44540865889051218</v>
      </c>
      <c r="LL573" s="58">
        <f t="shared" si="2335"/>
        <v>0.51440246015265256</v>
      </c>
      <c r="LM573" s="58">
        <f t="shared" si="2207"/>
        <v>13.48063011273525</v>
      </c>
      <c r="LN573" s="55">
        <f t="shared" si="2365"/>
        <v>0.75196485539350078</v>
      </c>
      <c r="LO573" s="56">
        <f t="shared" si="2366"/>
        <v>3.3040640917054116E-2</v>
      </c>
      <c r="LP573" s="260">
        <f t="shared" si="2367"/>
        <v>1.1229508881182133</v>
      </c>
      <c r="LQ573" s="57">
        <f t="shared" si="2208"/>
        <v>4.3436640066666643E-2</v>
      </c>
      <c r="LR573" s="58">
        <f t="shared" si="2336"/>
        <v>5.0243161565113312E-2</v>
      </c>
      <c r="LS573" s="58">
        <f t="shared" si="2209"/>
        <v>1.1768208333333328E-3</v>
      </c>
      <c r="LT573" s="58">
        <f t="shared" si="2337"/>
        <v>1.359110380416666E-3</v>
      </c>
      <c r="LU573" s="58">
        <f t="shared" si="2210"/>
        <v>0.89416666666666633</v>
      </c>
      <c r="LV573" s="55">
        <f t="shared" si="2368"/>
        <v>4.857778945013979E-2</v>
      </c>
      <c r="LW573" s="56">
        <f t="shared" si="2369"/>
        <v>1.3161090400745572E-3</v>
      </c>
      <c r="LX573" s="260">
        <f t="shared" si="2370"/>
        <v>1.0078160048971445</v>
      </c>
      <c r="LY573" s="57">
        <f t="shared" si="2211"/>
        <v>4.3227101714985112</v>
      </c>
      <c r="LZ573" s="58">
        <f t="shared" si="2338"/>
        <v>5.0000788553723279</v>
      </c>
      <c r="MA573" s="58">
        <f t="shared" si="2212"/>
        <v>0.11711438496333347</v>
      </c>
      <c r="MB573" s="58">
        <f t="shared" si="2339"/>
        <v>0.13525540319415383</v>
      </c>
      <c r="MC573" s="58">
        <f t="shared" si="2213"/>
        <v>88.985543492063556</v>
      </c>
      <c r="MD573" s="55">
        <f t="shared" si="2371"/>
        <v>4.8577667808300175E-2</v>
      </c>
      <c r="ME573" s="56">
        <f t="shared" si="2372"/>
        <v>1.3161057444547571E-3</v>
      </c>
      <c r="MF573" s="260">
        <f t="shared" si="2373"/>
        <v>1.0078159853253765</v>
      </c>
      <c r="MG573" s="57">
        <f t="shared" si="2214"/>
        <v>0</v>
      </c>
      <c r="MH573" s="58">
        <f t="shared" si="2340"/>
        <v>0</v>
      </c>
      <c r="MI573" s="58">
        <f t="shared" si="2215"/>
        <v>0</v>
      </c>
      <c r="MJ573" s="58">
        <f t="shared" si="2341"/>
        <v>0</v>
      </c>
      <c r="MK573" s="58">
        <f t="shared" si="2216"/>
        <v>0</v>
      </c>
      <c r="ML573" s="55"/>
      <c r="MM573" s="56"/>
      <c r="MN573" s="260"/>
      <c r="MO573" s="59">
        <v>2.9028170870891854</v>
      </c>
      <c r="MP573" s="60">
        <v>2.9028170870891854</v>
      </c>
      <c r="MQ573" s="60">
        <v>2.2875999999999999</v>
      </c>
      <c r="MR573" s="61">
        <v>2.544</v>
      </c>
      <c r="MS573" s="59">
        <f t="shared" si="2217"/>
        <v>1.0853782585467904</v>
      </c>
      <c r="MT573" s="60">
        <f t="shared" si="2402"/>
        <v>1.0853782585467904</v>
      </c>
      <c r="MU573" s="60">
        <f t="shared" si="2342"/>
        <v>1.0908936703310677</v>
      </c>
      <c r="MV573" s="61">
        <f t="shared" si="2374"/>
        <v>1.0942795755536352</v>
      </c>
      <c r="MW573" s="66">
        <f t="shared" si="2343"/>
        <v>3.1506545548647269</v>
      </c>
      <c r="MX573" s="67">
        <f t="shared" si="2375"/>
        <v>3.1506545548647269</v>
      </c>
      <c r="MY573" s="67">
        <f t="shared" si="2344"/>
        <v>2.4955283602493501</v>
      </c>
      <c r="MZ573" s="261">
        <f t="shared" si="2376"/>
        <v>2.783847240208448</v>
      </c>
      <c r="NA573" s="59">
        <f t="shared" si="2218"/>
        <v>1.0853925597642797</v>
      </c>
      <c r="NB573" s="60">
        <f t="shared" si="2403"/>
        <v>1.0853925597642797</v>
      </c>
      <c r="NC573" s="60">
        <f t="shared" si="2219"/>
        <v>1.0909079427790835</v>
      </c>
      <c r="ND573" s="262">
        <f t="shared" si="2404"/>
        <v>1.0942914844149632</v>
      </c>
      <c r="NE573" s="62">
        <f t="shared" si="2220"/>
        <v>3.1506960686832208</v>
      </c>
      <c r="NF573" s="63">
        <f t="shared" si="2405"/>
        <v>3.1506960686832208</v>
      </c>
      <c r="NG573" s="63">
        <f t="shared" si="2221"/>
        <v>2.4955610099014311</v>
      </c>
      <c r="NH573" s="64">
        <f t="shared" si="2406"/>
        <v>2.7838775363516666</v>
      </c>
      <c r="NI573" s="238">
        <f t="shared" si="2377"/>
        <v>-4.151381849393232E-5</v>
      </c>
      <c r="NJ573" s="238">
        <f t="shared" si="2378"/>
        <v>-4.151381849393232E-5</v>
      </c>
      <c r="NK573" s="238">
        <f t="shared" si="2379"/>
        <v>-3.2649652081051528E-5</v>
      </c>
      <c r="NL573" s="238">
        <f t="shared" si="2380"/>
        <v>-3.0296143218588867E-5</v>
      </c>
      <c r="NM573" s="239">
        <f t="shared" si="2222"/>
        <v>0.28831652645023548</v>
      </c>
      <c r="NN573" s="240">
        <f t="shared" si="2223"/>
        <v>0.31495587033416272</v>
      </c>
      <c r="NO573" s="240">
        <f>O573*IN573</f>
        <v>0.36681853233155404</v>
      </c>
      <c r="NP573" s="240">
        <f t="shared" si="2224"/>
        <v>0</v>
      </c>
      <c r="NQ573" s="240">
        <f t="shared" si="2401"/>
        <v>0</v>
      </c>
      <c r="NR573" s="240">
        <f t="shared" si="2225"/>
        <v>0</v>
      </c>
      <c r="NS573" s="240">
        <f t="shared" si="2226"/>
        <v>0.66389622431595696</v>
      </c>
      <c r="NT573" s="240">
        <f t="shared" si="2227"/>
        <v>0</v>
      </c>
      <c r="NU573" s="240">
        <f t="shared" si="2228"/>
        <v>0</v>
      </c>
      <c r="NV573" s="240">
        <f t="shared" si="2229"/>
        <v>0.14838055475808776</v>
      </c>
      <c r="NW573" s="240">
        <f t="shared" si="2230"/>
        <v>0.13965485334064129</v>
      </c>
      <c r="NX573" s="240">
        <f t="shared" si="2231"/>
        <v>0.87180787173676899</v>
      </c>
      <c r="NY573" s="240">
        <f t="shared" si="2232"/>
        <v>5.1094265409378704E-2</v>
      </c>
      <c r="NZ573" s="240">
        <f t="shared" si="2233"/>
        <v>3.0234480146914336E-3</v>
      </c>
      <c r="OA573" s="240">
        <f t="shared" si="2234"/>
        <v>0.30274792199174311</v>
      </c>
      <c r="OB573" s="241">
        <f t="shared" si="2235"/>
        <v>0</v>
      </c>
      <c r="OC573" s="4"/>
      <c r="OD573" s="4"/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136"/>
      <c r="OP573" s="13"/>
      <c r="OQ573" s="13"/>
      <c r="OR573" s="13"/>
      <c r="OS573" s="13"/>
      <c r="OT573" s="13"/>
    </row>
    <row r="574" spans="1:410" ht="15" customHeight="1">
      <c r="A574" s="242">
        <v>555</v>
      </c>
      <c r="B574" s="49" t="s">
        <v>624</v>
      </c>
      <c r="C574" s="50">
        <v>1</v>
      </c>
      <c r="D574" s="51">
        <v>85.1</v>
      </c>
      <c r="E574" s="52">
        <v>85.1</v>
      </c>
      <c r="F574" s="52"/>
      <c r="G574" s="52"/>
      <c r="H574" s="53"/>
      <c r="I574" s="57">
        <v>0.94090452332704444</v>
      </c>
      <c r="J574" s="58"/>
      <c r="K574" s="58">
        <v>0.84829999999999994</v>
      </c>
      <c r="L574" s="243"/>
      <c r="M574" s="1">
        <v>0</v>
      </c>
      <c r="N574" s="2">
        <v>0</v>
      </c>
      <c r="O574" s="2">
        <v>9.2604523327044455E-2</v>
      </c>
      <c r="P574" s="2">
        <v>0</v>
      </c>
      <c r="Q574" s="2">
        <v>0</v>
      </c>
      <c r="R574" s="2">
        <v>0</v>
      </c>
      <c r="S574" s="2">
        <v>0.26140000000000002</v>
      </c>
      <c r="T574" s="2">
        <v>0</v>
      </c>
      <c r="U574" s="2">
        <v>0</v>
      </c>
      <c r="V574" s="2">
        <v>5.4600000000000003E-2</v>
      </c>
      <c r="W574" s="2">
        <v>0</v>
      </c>
      <c r="X574" s="2">
        <v>0.51910000000000001</v>
      </c>
      <c r="Y574" s="2">
        <v>0</v>
      </c>
      <c r="Z574" s="2">
        <v>1.32E-2</v>
      </c>
      <c r="AA574" s="2">
        <v>0</v>
      </c>
      <c r="AB574" s="3">
        <v>0</v>
      </c>
      <c r="AC574" s="244">
        <v>0</v>
      </c>
      <c r="AD574" s="108">
        <v>0</v>
      </c>
      <c r="AE574" s="108">
        <v>0</v>
      </c>
      <c r="AF574" s="108">
        <f t="shared" si="2236"/>
        <v>0</v>
      </c>
      <c r="AG574" s="108">
        <f t="shared" si="2237"/>
        <v>0</v>
      </c>
      <c r="AH574" s="108">
        <v>0</v>
      </c>
      <c r="AI574" s="108">
        <v>0</v>
      </c>
      <c r="AJ574" s="108">
        <f t="shared" si="2238"/>
        <v>0</v>
      </c>
      <c r="AK574" s="108">
        <f t="shared" si="2239"/>
        <v>0</v>
      </c>
      <c r="AL574" s="108">
        <v>0</v>
      </c>
      <c r="AM574" s="245">
        <v>0</v>
      </c>
      <c r="AN574" s="244">
        <v>0</v>
      </c>
      <c r="AO574" s="108">
        <v>0</v>
      </c>
      <c r="AP574" s="108">
        <v>0</v>
      </c>
      <c r="AQ574" s="108">
        <f t="shared" si="2240"/>
        <v>0</v>
      </c>
      <c r="AR574" s="108">
        <f t="shared" si="2241"/>
        <v>0</v>
      </c>
      <c r="AS574" s="246">
        <v>0</v>
      </c>
      <c r="AT574" s="247">
        <v>0</v>
      </c>
      <c r="AU574" s="108">
        <v>0</v>
      </c>
      <c r="AV574" s="108">
        <f t="shared" si="2242"/>
        <v>0</v>
      </c>
      <c r="AW574" s="108">
        <f t="shared" si="2243"/>
        <v>0</v>
      </c>
      <c r="AX574" s="108">
        <v>0</v>
      </c>
      <c r="AY574" s="245">
        <v>0</v>
      </c>
      <c r="AZ574" s="248">
        <v>1</v>
      </c>
      <c r="BA574" s="108">
        <v>5.0971666666666655</v>
      </c>
      <c r="BB574" s="108">
        <v>0.53156157462639997</v>
      </c>
      <c r="BC574" s="109">
        <v>0.42524925970111999</v>
      </c>
      <c r="BD574" s="109">
        <v>0.10631231492527998</v>
      </c>
      <c r="BE574" s="108">
        <v>0.19933562499999999</v>
      </c>
      <c r="BF574" s="109">
        <v>0.15946850000000001</v>
      </c>
      <c r="BG574" s="109">
        <v>3.9867124999999975E-2</v>
      </c>
      <c r="BH574" s="108">
        <v>0.4254486622393937</v>
      </c>
      <c r="BI574" s="109">
        <f t="shared" si="2244"/>
        <v>0.24900148765152547</v>
      </c>
      <c r="BJ574" s="108">
        <f t="shared" si="2245"/>
        <v>8.2303043710210723E-3</v>
      </c>
      <c r="BK574" s="108">
        <v>0.31267562642662294</v>
      </c>
      <c r="BL574" s="245">
        <v>7.8794257859508976</v>
      </c>
      <c r="BM574" s="244">
        <v>0</v>
      </c>
      <c r="BN574" s="108">
        <v>0</v>
      </c>
      <c r="BO574" s="108">
        <v>0</v>
      </c>
      <c r="BP574" s="108">
        <f t="shared" si="2246"/>
        <v>0</v>
      </c>
      <c r="BQ574" s="108">
        <f t="shared" si="2247"/>
        <v>0</v>
      </c>
      <c r="BR574" s="108">
        <v>0</v>
      </c>
      <c r="BS574" s="108">
        <v>0</v>
      </c>
      <c r="BT574" s="108">
        <f t="shared" si="2248"/>
        <v>0</v>
      </c>
      <c r="BU574" s="108">
        <f t="shared" si="2249"/>
        <v>0</v>
      </c>
      <c r="BV574" s="108">
        <v>0</v>
      </c>
      <c r="BW574" s="245">
        <v>0</v>
      </c>
      <c r="BX574" s="107">
        <v>0</v>
      </c>
      <c r="BY574" s="108">
        <v>0</v>
      </c>
      <c r="BZ574" s="109">
        <f t="shared" si="2250"/>
        <v>0</v>
      </c>
      <c r="CA574" s="109">
        <f t="shared" si="2251"/>
        <v>0</v>
      </c>
      <c r="CB574" s="108">
        <v>0</v>
      </c>
      <c r="CC574" s="110">
        <v>0</v>
      </c>
      <c r="CD574" s="244">
        <v>0</v>
      </c>
      <c r="CE574" s="108">
        <v>0</v>
      </c>
      <c r="CF574" s="109">
        <f t="shared" si="2252"/>
        <v>0</v>
      </c>
      <c r="CG574" s="109">
        <f t="shared" si="2253"/>
        <v>0</v>
      </c>
      <c r="CH574" s="108">
        <v>0</v>
      </c>
      <c r="CI574" s="245">
        <v>0</v>
      </c>
      <c r="CJ574" s="249">
        <v>7.9389139594780733</v>
      </c>
      <c r="CK574" s="250">
        <v>1.7465610710851762</v>
      </c>
      <c r="CL574" s="250">
        <v>1.3532041960358523</v>
      </c>
      <c r="CM574" s="251">
        <v>1.3532041960358523</v>
      </c>
      <c r="CN574" s="252">
        <f t="shared" si="2141"/>
        <v>0.65961938535767617</v>
      </c>
      <c r="CO574" s="250">
        <v>5.3433098571685962</v>
      </c>
      <c r="CP574" s="252">
        <f t="shared" si="2254"/>
        <v>0.52884874980340468</v>
      </c>
      <c r="CQ574" s="250">
        <v>1.6721353867023405</v>
      </c>
      <c r="CR574" s="250">
        <v>1.195885203115042</v>
      </c>
      <c r="CS574" s="252">
        <f t="shared" si="2255"/>
        <v>2.3134399254260488E-2</v>
      </c>
      <c r="CT574" s="252">
        <f t="shared" si="2256"/>
        <v>0.69991334105673442</v>
      </c>
      <c r="CU574" s="250">
        <f t="shared" si="2142"/>
        <v>17.577874286882743</v>
      </c>
      <c r="CV574" s="245">
        <f t="shared" si="2257"/>
        <v>22.148121601472255</v>
      </c>
      <c r="CW574" s="244">
        <v>0</v>
      </c>
      <c r="CX574" s="108">
        <v>0</v>
      </c>
      <c r="CY574" s="108">
        <f t="shared" si="2258"/>
        <v>0</v>
      </c>
      <c r="CZ574" s="108">
        <f t="shared" si="2259"/>
        <v>0</v>
      </c>
      <c r="DA574" s="108">
        <v>0</v>
      </c>
      <c r="DB574" s="245">
        <v>0</v>
      </c>
      <c r="DC574" s="244">
        <v>0</v>
      </c>
      <c r="DD574" s="108">
        <v>0</v>
      </c>
      <c r="DE574" s="108">
        <f t="shared" si="2260"/>
        <v>0</v>
      </c>
      <c r="DF574" s="108">
        <f t="shared" si="2261"/>
        <v>0</v>
      </c>
      <c r="DG574" s="108">
        <v>0</v>
      </c>
      <c r="DH574" s="245">
        <v>0</v>
      </c>
      <c r="DI574" s="107">
        <v>1.801375595536</v>
      </c>
      <c r="DJ574" s="108">
        <v>0.39630263101792002</v>
      </c>
      <c r="DK574" s="108">
        <v>2.9751507984653321E-2</v>
      </c>
      <c r="DL574" s="108">
        <v>1.2124212487022914</v>
      </c>
      <c r="DM574" s="108">
        <f t="shared" si="2262"/>
        <v>0.11999818066906059</v>
      </c>
      <c r="DN574" s="108">
        <f t="shared" si="2263"/>
        <v>0.37941510556889507</v>
      </c>
      <c r="DO574" s="108">
        <v>0.25110912177658312</v>
      </c>
      <c r="DP574" s="108">
        <f t="shared" si="2264"/>
        <v>4.8577059607680011E-3</v>
      </c>
      <c r="DQ574" s="108">
        <f t="shared" si="2265"/>
        <v>0.14696613348393725</v>
      </c>
      <c r="DR574" s="108">
        <v>0.18454800525087239</v>
      </c>
      <c r="DS574" s="110">
        <v>4.6506097323219837</v>
      </c>
      <c r="DT574" s="244">
        <v>0</v>
      </c>
      <c r="DU574" s="108">
        <v>0</v>
      </c>
      <c r="DV574" s="108">
        <v>0</v>
      </c>
      <c r="DW574" s="108">
        <f t="shared" si="2266"/>
        <v>0</v>
      </c>
      <c r="DX574" s="108">
        <f t="shared" si="2267"/>
        <v>0</v>
      </c>
      <c r="DY574" s="108">
        <v>0</v>
      </c>
      <c r="DZ574" s="108">
        <v>0</v>
      </c>
      <c r="EA574" s="108"/>
      <c r="EB574" s="108">
        <v>0</v>
      </c>
      <c r="EC574" s="108">
        <f t="shared" si="2268"/>
        <v>0</v>
      </c>
      <c r="ED574" s="108">
        <f t="shared" si="2269"/>
        <v>0</v>
      </c>
      <c r="EE574" s="108">
        <v>0</v>
      </c>
      <c r="EF574" s="245">
        <v>0</v>
      </c>
      <c r="EG574" s="249">
        <v>8.333819841269829</v>
      </c>
      <c r="EH574" s="250">
        <v>1.833440365079364</v>
      </c>
      <c r="EI574" s="250">
        <v>16.89682063492063</v>
      </c>
      <c r="EJ574" s="250">
        <v>5.6091024456261795</v>
      </c>
      <c r="EK574" s="250">
        <f t="shared" si="2270"/>
        <v>0.55515530545340552</v>
      </c>
      <c r="EL574" s="250">
        <v>1.7553125193342567</v>
      </c>
      <c r="EM574" s="250">
        <v>2.3851423799434088</v>
      </c>
      <c r="EN574" s="250">
        <f t="shared" si="2271"/>
        <v>4.6140579340005247E-2</v>
      </c>
      <c r="EO574" s="250">
        <f t="shared" si="2272"/>
        <v>1.395947510424719</v>
      </c>
      <c r="EP574" s="250">
        <v>35.058325666839409</v>
      </c>
      <c r="EQ574" s="245">
        <v>44.173490340217661</v>
      </c>
      <c r="ER574" s="244">
        <v>0</v>
      </c>
      <c r="ES574" s="108">
        <v>0</v>
      </c>
      <c r="ET574" s="108">
        <v>0</v>
      </c>
      <c r="EU574" s="108">
        <f t="shared" si="2273"/>
        <v>0</v>
      </c>
      <c r="EV574" s="108">
        <f t="shared" si="2274"/>
        <v>0</v>
      </c>
      <c r="EW574" s="108">
        <v>0</v>
      </c>
      <c r="EX574" s="108">
        <v>0</v>
      </c>
      <c r="EY574" s="108">
        <f t="shared" si="2275"/>
        <v>0</v>
      </c>
      <c r="EZ574" s="108">
        <f t="shared" si="2276"/>
        <v>0</v>
      </c>
      <c r="FA574" s="108">
        <v>0</v>
      </c>
      <c r="FB574" s="245">
        <v>0</v>
      </c>
      <c r="FC574" s="244">
        <v>0.83333333333333293</v>
      </c>
      <c r="FD574" s="108">
        <v>6.0833333333333302E-2</v>
      </c>
      <c r="FE574" s="108">
        <f t="shared" si="2277"/>
        <v>1.1768208333333328E-3</v>
      </c>
      <c r="FF574" s="108">
        <f t="shared" si="2278"/>
        <v>3.5603803333333316E-2</v>
      </c>
      <c r="FG574" s="108">
        <v>4.4708333333333301E-2</v>
      </c>
      <c r="FH574" s="245">
        <v>1.1266499999999995</v>
      </c>
      <c r="FI574" s="244">
        <v>0</v>
      </c>
      <c r="FJ574" s="108">
        <v>0</v>
      </c>
      <c r="FK574" s="108">
        <f t="shared" si="2279"/>
        <v>0</v>
      </c>
      <c r="FL574" s="108">
        <f t="shared" si="2280"/>
        <v>0</v>
      </c>
      <c r="FM574" s="108">
        <v>0</v>
      </c>
      <c r="FN574" s="245">
        <v>0</v>
      </c>
      <c r="FO574" s="244">
        <v>0</v>
      </c>
      <c r="FP574" s="108">
        <v>0</v>
      </c>
      <c r="FQ574" s="108">
        <f t="shared" si="2281"/>
        <v>0</v>
      </c>
      <c r="FR574" s="108">
        <f t="shared" si="2282"/>
        <v>0</v>
      </c>
      <c r="FS574" s="108">
        <v>0</v>
      </c>
      <c r="FT574" s="110">
        <v>0</v>
      </c>
      <c r="FU574" s="253">
        <f t="shared" si="2143"/>
        <v>22.050413463466363</v>
      </c>
      <c r="FV574" s="254">
        <f t="shared" si="2144"/>
        <v>18.59966972684207</v>
      </c>
      <c r="FW574" s="254">
        <f t="shared" si="2145"/>
        <v>1.2443371450587961</v>
      </c>
      <c r="FX574" s="254">
        <f t="shared" si="2146"/>
        <v>5.0971666666666655</v>
      </c>
      <c r="FY574" s="254">
        <f t="shared" si="2147"/>
        <v>0</v>
      </c>
      <c r="FZ574" s="254">
        <f t="shared" si="2148"/>
        <v>0</v>
      </c>
      <c r="GA574" s="254">
        <f t="shared" si="2283"/>
        <v>0</v>
      </c>
      <c r="GB574" s="254">
        <f t="shared" si="2284"/>
        <v>0</v>
      </c>
      <c r="GC574" s="254">
        <f t="shared" si="2285"/>
        <v>0</v>
      </c>
      <c r="GD574" s="254">
        <f t="shared" si="2286"/>
        <v>0</v>
      </c>
      <c r="GE574" s="254">
        <f t="shared" si="2149"/>
        <v>12.164833551497068</v>
      </c>
      <c r="GF574" s="255">
        <f t="shared" si="2150"/>
        <v>4.6443728741587007</v>
      </c>
      <c r="GG574" s="255">
        <f t="shared" si="2151"/>
        <v>1.2040022359258709</v>
      </c>
      <c r="GH574" s="254">
        <f t="shared" si="2152"/>
        <v>4.3184187004077605</v>
      </c>
      <c r="GI574" s="255">
        <f t="shared" si="2153"/>
        <v>3.0834673766593044</v>
      </c>
      <c r="GJ574" s="256">
        <f t="shared" si="2154"/>
        <v>8.3539809759388142E-2</v>
      </c>
      <c r="GK574" s="253">
        <f t="shared" si="2287"/>
        <v>63.474839253938725</v>
      </c>
      <c r="GL574" s="257">
        <f t="shared" si="2288"/>
        <v>79.978297459962789</v>
      </c>
      <c r="GM574" s="221">
        <f t="shared" si="2289"/>
        <v>79.978297459962789</v>
      </c>
      <c r="GN574" s="222">
        <f t="shared" si="2290"/>
        <v>37.520599679998305</v>
      </c>
      <c r="GO574" s="222">
        <f t="shared" si="2291"/>
        <v>3.190167780337509</v>
      </c>
      <c r="GP574" s="55">
        <f t="shared" si="2292"/>
        <v>0.46913476369987939</v>
      </c>
      <c r="GQ574" s="56">
        <f t="shared" si="2293"/>
        <v>3.9887918118468452E-2</v>
      </c>
      <c r="GR574" s="258">
        <f t="shared" si="2294"/>
        <v>1.0796920559883219</v>
      </c>
      <c r="GS574" s="227">
        <f t="shared" si="2395"/>
        <v>79.978297459962789</v>
      </c>
      <c r="GT574" s="222">
        <f t="shared" si="2388"/>
        <v>37.520599679998305</v>
      </c>
      <c r="GU574" s="222">
        <f t="shared" si="2389"/>
        <v>3.190167780337509</v>
      </c>
      <c r="GV574" s="37">
        <f t="shared" si="2345"/>
        <v>0.46913476369987939</v>
      </c>
      <c r="GW574" s="228">
        <f t="shared" si="2346"/>
        <v>3.9887918118468452E-2</v>
      </c>
      <c r="GX574" s="258">
        <f t="shared" si="2295"/>
        <v>1.0796920559883219</v>
      </c>
      <c r="GY574" s="221">
        <f t="shared" si="2381"/>
        <v>72.098871674011889</v>
      </c>
      <c r="GZ574" s="222">
        <f t="shared" si="2296"/>
        <v>37.137834593180379</v>
      </c>
      <c r="HA574" s="222">
        <f t="shared" si="2297"/>
        <v>2.4430532196066115</v>
      </c>
      <c r="HB574" s="55">
        <f t="shared" si="2298"/>
        <v>0.51509591940766464</v>
      </c>
      <c r="HC574" s="56">
        <f t="shared" si="2299"/>
        <v>3.3884763559860434E-2</v>
      </c>
      <c r="HD574" s="258">
        <f t="shared" si="2300"/>
        <v>1.0859642804466034</v>
      </c>
      <c r="HE574" s="221">
        <f t="shared" si="2301"/>
        <v>72.098871674011889</v>
      </c>
      <c r="HF574" s="222">
        <f t="shared" si="2302"/>
        <v>37.137834593180379</v>
      </c>
      <c r="HG574" s="222">
        <f t="shared" si="2303"/>
        <v>2.4430532196066115</v>
      </c>
      <c r="HH574" s="55">
        <f t="shared" si="2304"/>
        <v>0.51509591940766464</v>
      </c>
      <c r="HI574" s="56">
        <f t="shared" si="2305"/>
        <v>3.3884763559860434E-2</v>
      </c>
      <c r="HJ574" s="259">
        <f t="shared" si="2306"/>
        <v>1.0859642804466034</v>
      </c>
      <c r="HK574" s="54">
        <f t="shared" si="2156"/>
        <v>1.0158871392796887</v>
      </c>
      <c r="HL574" s="55">
        <f t="shared" si="2157"/>
        <v>0</v>
      </c>
      <c r="HM574" s="55">
        <f t="shared" si="2158"/>
        <v>0.92122349910285362</v>
      </c>
      <c r="HN574" s="56">
        <f t="shared" si="2159"/>
        <v>0</v>
      </c>
      <c r="HQ574" s="57">
        <f t="shared" si="2160"/>
        <v>0</v>
      </c>
      <c r="HR574" s="58">
        <f t="shared" si="2307"/>
        <v>0</v>
      </c>
      <c r="HS574" s="58">
        <f t="shared" si="2161"/>
        <v>0</v>
      </c>
      <c r="HT574" s="58">
        <f t="shared" si="2308"/>
        <v>0</v>
      </c>
      <c r="HU574" s="58">
        <f t="shared" si="2162"/>
        <v>0</v>
      </c>
      <c r="HV574" s="55"/>
      <c r="HW574" s="56"/>
      <c r="HX574" s="260"/>
      <c r="HY574" s="57">
        <f t="shared" si="2163"/>
        <v>0</v>
      </c>
      <c r="HZ574" s="58">
        <f t="shared" si="2309"/>
        <v>0</v>
      </c>
      <c r="IA574" s="58">
        <f t="shared" si="2164"/>
        <v>0</v>
      </c>
      <c r="IB574" s="58">
        <f t="shared" si="2310"/>
        <v>0</v>
      </c>
      <c r="IC574" s="58">
        <f t="shared" si="2165"/>
        <v>0</v>
      </c>
      <c r="ID574" s="55"/>
      <c r="IE574" s="56"/>
      <c r="IF574" s="260"/>
      <c r="IG574" s="57">
        <f t="shared" si="2166"/>
        <v>0.30378181493486106</v>
      </c>
      <c r="IH574" s="58">
        <f t="shared" si="2311"/>
        <v>0.35138442533515379</v>
      </c>
      <c r="II574" s="58">
        <f t="shared" si="2167"/>
        <v>0.59294806407214107</v>
      </c>
      <c r="IJ574" s="58">
        <f t="shared" si="2312"/>
        <v>0.68479571919691573</v>
      </c>
      <c r="IK574" s="58">
        <f t="shared" si="2168"/>
        <v>6.2535125285324584</v>
      </c>
      <c r="IL574" s="55">
        <f t="shared" si="2169"/>
        <v>4.857778945013979E-2</v>
      </c>
      <c r="IM574" s="56">
        <f t="shared" si="2170"/>
        <v>9.4818401876823458E-2</v>
      </c>
      <c r="IN574" s="260">
        <f t="shared" si="2171"/>
        <v>1.0222995100575569</v>
      </c>
      <c r="IO574" s="57">
        <f t="shared" si="2172"/>
        <v>0</v>
      </c>
      <c r="IP574" s="58">
        <f t="shared" si="2313"/>
        <v>0</v>
      </c>
      <c r="IQ574" s="58">
        <f t="shared" si="2173"/>
        <v>0</v>
      </c>
      <c r="IR574" s="58">
        <f t="shared" si="2314"/>
        <v>0</v>
      </c>
      <c r="IS574" s="58">
        <f t="shared" si="2174"/>
        <v>0</v>
      </c>
      <c r="IT574" s="55"/>
      <c r="IU574" s="56"/>
      <c r="IV574" s="260"/>
      <c r="IW574" s="57">
        <f t="shared" si="2175"/>
        <v>0</v>
      </c>
      <c r="IX574" s="58">
        <f t="shared" si="2315"/>
        <v>0</v>
      </c>
      <c r="IY574" s="58">
        <f t="shared" si="2176"/>
        <v>0</v>
      </c>
      <c r="IZ574" s="58">
        <f t="shared" si="2316"/>
        <v>0</v>
      </c>
      <c r="JA574" s="58">
        <f t="shared" si="2177"/>
        <v>0</v>
      </c>
      <c r="JB574" s="55"/>
      <c r="JC574" s="56"/>
      <c r="JD574" s="260"/>
      <c r="JE574" s="57">
        <f t="shared" si="2178"/>
        <v>0</v>
      </c>
      <c r="JF574" s="58">
        <f t="shared" si="2317"/>
        <v>0</v>
      </c>
      <c r="JG574" s="58">
        <f t="shared" si="2179"/>
        <v>0</v>
      </c>
      <c r="JH574" s="58">
        <f t="shared" si="2318"/>
        <v>0</v>
      </c>
      <c r="JI574" s="58">
        <f t="shared" si="2180"/>
        <v>0</v>
      </c>
      <c r="JJ574" s="55"/>
      <c r="JK574" s="56"/>
      <c r="JL574" s="260"/>
      <c r="JM574" s="57">
        <f t="shared" si="2181"/>
        <v>12.579374478429321</v>
      </c>
      <c r="JN574" s="58">
        <f t="shared" si="2319"/>
        <v>14.550562459199195</v>
      </c>
      <c r="JO574" s="58">
        <f t="shared" si="2182"/>
        <v>1.2116025344153414</v>
      </c>
      <c r="JP574" s="58">
        <f t="shared" si="2320"/>
        <v>1.3992797669962778</v>
      </c>
      <c r="JQ574" s="58">
        <f t="shared" si="2183"/>
        <v>17.577874286882743</v>
      </c>
      <c r="JR574" s="55">
        <f t="shared" si="2184"/>
        <v>0.71563684397359206</v>
      </c>
      <c r="JS574" s="56">
        <f t="shared" si="2185"/>
        <v>6.8927705059279198E-2</v>
      </c>
      <c r="JT574" s="260">
        <f t="shared" si="2186"/>
        <v>1.1228171949643442</v>
      </c>
      <c r="JU574" s="57">
        <f t="shared" si="2187"/>
        <v>0</v>
      </c>
      <c r="JV574" s="58">
        <f t="shared" si="2321"/>
        <v>0</v>
      </c>
      <c r="JW574" s="58">
        <f t="shared" si="2188"/>
        <v>0</v>
      </c>
      <c r="JX574" s="58">
        <f t="shared" si="2322"/>
        <v>0</v>
      </c>
      <c r="JY574" s="58">
        <f t="shared" si="2189"/>
        <v>0</v>
      </c>
      <c r="JZ574" s="55"/>
      <c r="KA574" s="56"/>
      <c r="KB574" s="260"/>
      <c r="KC574" s="57">
        <f t="shared" si="2190"/>
        <v>0</v>
      </c>
      <c r="KD574" s="58">
        <f t="shared" si="2323"/>
        <v>0</v>
      </c>
      <c r="KE574" s="58">
        <f t="shared" si="2191"/>
        <v>0</v>
      </c>
      <c r="KF574" s="58">
        <f t="shared" si="2324"/>
        <v>0</v>
      </c>
      <c r="KG574" s="58">
        <f t="shared" si="2192"/>
        <v>0</v>
      </c>
      <c r="KH574" s="55"/>
      <c r="KI574" s="56"/>
      <c r="KJ574" s="260"/>
      <c r="KK574" s="57">
        <f t="shared" si="2193"/>
        <v>2.8398633381983753</v>
      </c>
      <c r="KL574" s="58">
        <f t="shared" si="2325"/>
        <v>3.2848699232940608</v>
      </c>
      <c r="KM574" s="58">
        <f t="shared" si="2194"/>
        <v>0.12485588662982859</v>
      </c>
      <c r="KN574" s="58">
        <f t="shared" si="2326"/>
        <v>0.14419606346878905</v>
      </c>
      <c r="KO574" s="58">
        <f t="shared" si="2195"/>
        <v>3.6909601050174476</v>
      </c>
      <c r="KP574" s="55">
        <f t="shared" si="2196"/>
        <v>0.76941046703211413</v>
      </c>
      <c r="KQ574" s="56">
        <f t="shared" si="2197"/>
        <v>3.3827482031057711E-2</v>
      </c>
      <c r="KR574" s="260">
        <f t="shared" si="2198"/>
        <v>1.1258064971505433</v>
      </c>
      <c r="KS574" s="57">
        <f t="shared" si="2199"/>
        <v>0</v>
      </c>
      <c r="KT574" s="58">
        <f t="shared" si="2327"/>
        <v>0</v>
      </c>
      <c r="KU574" s="58">
        <f t="shared" si="2200"/>
        <v>0</v>
      </c>
      <c r="KV574" s="58">
        <f t="shared" si="2328"/>
        <v>0</v>
      </c>
      <c r="KW574" s="58">
        <f t="shared" si="2201"/>
        <v>0</v>
      </c>
      <c r="KX574" s="55"/>
      <c r="KY574" s="56"/>
      <c r="KZ574" s="260"/>
      <c r="LA574" s="57">
        <f t="shared" si="2202"/>
        <v>14.011797442655142</v>
      </c>
      <c r="LB574" s="58">
        <f t="shared" si="2329"/>
        <v>16.207446101919203</v>
      </c>
      <c r="LC574" s="58">
        <f t="shared" si="2203"/>
        <v>0.60129588479341078</v>
      </c>
      <c r="LD574" s="58">
        <f t="shared" si="2330"/>
        <v>0.69443661734791018</v>
      </c>
      <c r="LE574" s="58">
        <f t="shared" si="2204"/>
        <v>35.058325666839416</v>
      </c>
      <c r="LF574" s="55">
        <f t="shared" si="2331"/>
        <v>0.39967103893693551</v>
      </c>
      <c r="LG574" s="56">
        <f t="shared" si="2332"/>
        <v>1.7151300678405128E-2</v>
      </c>
      <c r="LH574" s="260">
        <f t="shared" si="2333"/>
        <v>1.0652851882765026</v>
      </c>
      <c r="LI574" s="57">
        <f t="shared" si="2205"/>
        <v>0</v>
      </c>
      <c r="LJ574" s="58">
        <f t="shared" si="2334"/>
        <v>0</v>
      </c>
      <c r="LK574" s="58">
        <f t="shared" si="2206"/>
        <v>0</v>
      </c>
      <c r="LL574" s="58">
        <f t="shared" si="2335"/>
        <v>0</v>
      </c>
      <c r="LM574" s="58">
        <f t="shared" si="2207"/>
        <v>0</v>
      </c>
      <c r="LN574" s="55"/>
      <c r="LO574" s="56"/>
      <c r="LP574" s="260"/>
      <c r="LQ574" s="57">
        <f t="shared" si="2208"/>
        <v>4.3436640066666643E-2</v>
      </c>
      <c r="LR574" s="58">
        <f t="shared" si="2336"/>
        <v>5.0243161565113312E-2</v>
      </c>
      <c r="LS574" s="58">
        <f t="shared" si="2209"/>
        <v>1.1768208333333328E-3</v>
      </c>
      <c r="LT574" s="58">
        <f t="shared" si="2337"/>
        <v>1.359110380416666E-3</v>
      </c>
      <c r="LU574" s="58">
        <f t="shared" si="2210"/>
        <v>0.89416666666666633</v>
      </c>
      <c r="LV574" s="55">
        <f t="shared" si="2368"/>
        <v>4.857778945013979E-2</v>
      </c>
      <c r="LW574" s="56">
        <f t="shared" si="2369"/>
        <v>1.3161090400745572E-3</v>
      </c>
      <c r="LX574" s="260">
        <f t="shared" si="2370"/>
        <v>1.0078160048971445</v>
      </c>
      <c r="LY574" s="57">
        <f t="shared" si="2211"/>
        <v>0</v>
      </c>
      <c r="LZ574" s="58">
        <f t="shared" si="2338"/>
        <v>0</v>
      </c>
      <c r="MA574" s="58">
        <f t="shared" si="2212"/>
        <v>0</v>
      </c>
      <c r="MB574" s="58">
        <f t="shared" si="2339"/>
        <v>0</v>
      </c>
      <c r="MC574" s="58">
        <f t="shared" si="2213"/>
        <v>0</v>
      </c>
      <c r="MD574" s="55"/>
      <c r="ME574" s="56"/>
      <c r="MF574" s="260"/>
      <c r="MG574" s="57">
        <f t="shared" si="2214"/>
        <v>0</v>
      </c>
      <c r="MH574" s="58">
        <f t="shared" si="2340"/>
        <v>0</v>
      </c>
      <c r="MI574" s="58">
        <f t="shared" si="2215"/>
        <v>0</v>
      </c>
      <c r="MJ574" s="58">
        <f t="shared" si="2341"/>
        <v>0</v>
      </c>
      <c r="MK574" s="58">
        <f t="shared" si="2216"/>
        <v>0</v>
      </c>
      <c r="ML574" s="55"/>
      <c r="MM574" s="56"/>
      <c r="MN574" s="260"/>
      <c r="MO574" s="59">
        <v>0.94090452332704444</v>
      </c>
      <c r="MP574" s="60"/>
      <c r="MQ574" s="60">
        <v>0.84829999999999994</v>
      </c>
      <c r="MR574" s="61"/>
      <c r="MS574" s="59">
        <f t="shared" si="2217"/>
        <v>1.0796920559883219</v>
      </c>
      <c r="MT574" s="60"/>
      <c r="MU574" s="60">
        <f t="shared" si="2342"/>
        <v>1.0859642804466034</v>
      </c>
      <c r="MV574" s="61"/>
      <c r="MW574" s="66">
        <f t="shared" si="2343"/>
        <v>1.0158871392796887</v>
      </c>
      <c r="MX574" s="67"/>
      <c r="MY574" s="67">
        <f t="shared" si="2344"/>
        <v>0.92122349910285362</v>
      </c>
      <c r="MZ574" s="261"/>
      <c r="NA574" s="59">
        <f t="shared" si="2218"/>
        <v>1.0797436888081586</v>
      </c>
      <c r="NB574" s="60"/>
      <c r="NC574" s="60">
        <f t="shared" si="2219"/>
        <v>1.0860145726831005</v>
      </c>
      <c r="ND574" s="262"/>
      <c r="NE574" s="62">
        <f t="shared" si="2220"/>
        <v>1.0159357208334252</v>
      </c>
      <c r="NF574" s="63"/>
      <c r="NG574" s="63">
        <f t="shared" si="2221"/>
        <v>0.92126616200707412</v>
      </c>
      <c r="NH574" s="64"/>
      <c r="NI574" s="238">
        <f t="shared" si="2377"/>
        <v>-4.8581553736548599E-5</v>
      </c>
      <c r="NJ574" s="238">
        <f t="shared" si="2378"/>
        <v>0</v>
      </c>
      <c r="NK574" s="238">
        <f t="shared" si="2379"/>
        <v>-4.2662904220502895E-5</v>
      </c>
      <c r="NL574" s="238">
        <f t="shared" si="2380"/>
        <v>0</v>
      </c>
      <c r="NM574" s="239">
        <f t="shared" si="2222"/>
        <v>0</v>
      </c>
      <c r="NN574" s="240">
        <f t="shared" si="2223"/>
        <v>0</v>
      </c>
      <c r="NO574" s="240">
        <f>O574*IN574</f>
        <v>9.4669558826351141E-2</v>
      </c>
      <c r="NP574" s="240">
        <f t="shared" si="2224"/>
        <v>0</v>
      </c>
      <c r="NQ574" s="240">
        <f t="shared" si="2401"/>
        <v>0</v>
      </c>
      <c r="NR574" s="240">
        <f t="shared" si="2225"/>
        <v>0</v>
      </c>
      <c r="NS574" s="240">
        <f t="shared" si="2226"/>
        <v>0.29350441476367961</v>
      </c>
      <c r="NT574" s="240">
        <f t="shared" si="2227"/>
        <v>0</v>
      </c>
      <c r="NU574" s="240">
        <f t="shared" si="2228"/>
        <v>0</v>
      </c>
      <c r="NV574" s="240">
        <f t="shared" si="2229"/>
        <v>6.1469034744419664E-2</v>
      </c>
      <c r="NW574" s="240">
        <f t="shared" si="2230"/>
        <v>0</v>
      </c>
      <c r="NX574" s="240">
        <f t="shared" si="2231"/>
        <v>0.55298954123433253</v>
      </c>
      <c r="NY574" s="240">
        <f t="shared" si="2232"/>
        <v>0</v>
      </c>
      <c r="NZ574" s="240">
        <f t="shared" si="2233"/>
        <v>1.3303171264642307E-2</v>
      </c>
      <c r="OA574" s="240">
        <f t="shared" si="2234"/>
        <v>0</v>
      </c>
      <c r="OB574" s="241">
        <f t="shared" si="2235"/>
        <v>0</v>
      </c>
      <c r="OC574" s="4"/>
      <c r="OD574" s="4"/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136"/>
      <c r="OP574" s="13"/>
      <c r="OQ574" s="13"/>
      <c r="OR574" s="13"/>
      <c r="OS574" s="13"/>
      <c r="OT574" s="13"/>
    </row>
    <row r="575" spans="1:410" ht="15" customHeight="1">
      <c r="A575" s="242">
        <v>556</v>
      </c>
      <c r="B575" s="49" t="s">
        <v>625</v>
      </c>
      <c r="C575" s="50">
        <v>1</v>
      </c>
      <c r="D575" s="51">
        <v>465.93</v>
      </c>
      <c r="E575" s="52">
        <v>465.93</v>
      </c>
      <c r="F575" s="52"/>
      <c r="G575" s="52"/>
      <c r="H575" s="53"/>
      <c r="I575" s="57">
        <v>1.1140334544522861</v>
      </c>
      <c r="J575" s="58"/>
      <c r="K575" s="58">
        <v>0.70809999999999995</v>
      </c>
      <c r="L575" s="243"/>
      <c r="M575" s="1">
        <v>0</v>
      </c>
      <c r="N575" s="2">
        <v>0</v>
      </c>
      <c r="O575" s="2">
        <v>0.40593345445228607</v>
      </c>
      <c r="P575" s="2">
        <v>0</v>
      </c>
      <c r="Q575" s="2">
        <v>0</v>
      </c>
      <c r="R575" s="2">
        <v>0</v>
      </c>
      <c r="S575" s="2">
        <v>0.24110000000000001</v>
      </c>
      <c r="T575" s="2">
        <v>0</v>
      </c>
      <c r="U575" s="2">
        <v>0</v>
      </c>
      <c r="V575" s="2">
        <v>0.13880000000000001</v>
      </c>
      <c r="W575" s="2">
        <v>0</v>
      </c>
      <c r="X575" s="2">
        <v>0.32579999999999998</v>
      </c>
      <c r="Y575" s="2">
        <v>0</v>
      </c>
      <c r="Z575" s="2">
        <v>2.3999999999999998E-3</v>
      </c>
      <c r="AA575" s="2">
        <v>0</v>
      </c>
      <c r="AB575" s="3">
        <v>0</v>
      </c>
      <c r="AC575" s="244">
        <v>0</v>
      </c>
      <c r="AD575" s="108">
        <v>0</v>
      </c>
      <c r="AE575" s="108">
        <v>0</v>
      </c>
      <c r="AF575" s="108">
        <f t="shared" si="2236"/>
        <v>0</v>
      </c>
      <c r="AG575" s="108">
        <f t="shared" si="2237"/>
        <v>0</v>
      </c>
      <c r="AH575" s="108">
        <v>0</v>
      </c>
      <c r="AI575" s="108">
        <v>0</v>
      </c>
      <c r="AJ575" s="108">
        <f t="shared" si="2238"/>
        <v>0</v>
      </c>
      <c r="AK575" s="108">
        <f t="shared" si="2239"/>
        <v>0</v>
      </c>
      <c r="AL575" s="108">
        <v>0</v>
      </c>
      <c r="AM575" s="245">
        <v>0</v>
      </c>
      <c r="AN575" s="244">
        <v>0</v>
      </c>
      <c r="AO575" s="108">
        <v>0</v>
      </c>
      <c r="AP575" s="108">
        <v>0</v>
      </c>
      <c r="AQ575" s="108">
        <f t="shared" si="2240"/>
        <v>0</v>
      </c>
      <c r="AR575" s="108">
        <f t="shared" si="2241"/>
        <v>0</v>
      </c>
      <c r="AS575" s="246">
        <v>0</v>
      </c>
      <c r="AT575" s="247">
        <v>0</v>
      </c>
      <c r="AU575" s="108">
        <v>0</v>
      </c>
      <c r="AV575" s="108">
        <f t="shared" si="2242"/>
        <v>0</v>
      </c>
      <c r="AW575" s="108">
        <f t="shared" si="2243"/>
        <v>0</v>
      </c>
      <c r="AX575" s="108">
        <v>0</v>
      </c>
      <c r="AY575" s="245">
        <v>0</v>
      </c>
      <c r="AZ575" s="248">
        <v>24</v>
      </c>
      <c r="BA575" s="108">
        <v>122.33199999999997</v>
      </c>
      <c r="BB575" s="108">
        <v>12.757477791033599</v>
      </c>
      <c r="BC575" s="109">
        <v>10.20598223282688</v>
      </c>
      <c r="BD575" s="109">
        <v>2.5514955582067191</v>
      </c>
      <c r="BE575" s="108">
        <v>4.7840549999999995</v>
      </c>
      <c r="BF575" s="109">
        <v>3.8272439999999999</v>
      </c>
      <c r="BG575" s="109">
        <v>0.95681099999999963</v>
      </c>
      <c r="BH575" s="108">
        <v>10.21076789374545</v>
      </c>
      <c r="BI575" s="109">
        <f t="shared" si="2244"/>
        <v>5.9760357036366116</v>
      </c>
      <c r="BJ575" s="108">
        <f t="shared" si="2245"/>
        <v>0.19752730490450573</v>
      </c>
      <c r="BK575" s="108">
        <v>7.5042150342389506</v>
      </c>
      <c r="BL575" s="245">
        <v>189.10621886282152</v>
      </c>
      <c r="BM575" s="244">
        <v>0</v>
      </c>
      <c r="BN575" s="108">
        <v>0</v>
      </c>
      <c r="BO575" s="108">
        <v>0</v>
      </c>
      <c r="BP575" s="108">
        <f t="shared" si="2246"/>
        <v>0</v>
      </c>
      <c r="BQ575" s="108">
        <f t="shared" si="2247"/>
        <v>0</v>
      </c>
      <c r="BR575" s="108">
        <v>0</v>
      </c>
      <c r="BS575" s="108">
        <v>0</v>
      </c>
      <c r="BT575" s="108">
        <f t="shared" si="2248"/>
        <v>0</v>
      </c>
      <c r="BU575" s="108">
        <f t="shared" si="2249"/>
        <v>0</v>
      </c>
      <c r="BV575" s="108">
        <v>0</v>
      </c>
      <c r="BW575" s="245">
        <v>0</v>
      </c>
      <c r="BX575" s="107">
        <v>0</v>
      </c>
      <c r="BY575" s="108">
        <v>0</v>
      </c>
      <c r="BZ575" s="109">
        <f t="shared" si="2250"/>
        <v>0</v>
      </c>
      <c r="CA575" s="109">
        <f t="shared" si="2251"/>
        <v>0</v>
      </c>
      <c r="CB575" s="108">
        <v>0</v>
      </c>
      <c r="CC575" s="110">
        <v>0</v>
      </c>
      <c r="CD575" s="244">
        <v>0</v>
      </c>
      <c r="CE575" s="108">
        <v>0</v>
      </c>
      <c r="CF575" s="109">
        <f t="shared" si="2252"/>
        <v>0</v>
      </c>
      <c r="CG575" s="109">
        <f t="shared" si="2253"/>
        <v>0</v>
      </c>
      <c r="CH575" s="108">
        <v>0</v>
      </c>
      <c r="CI575" s="245">
        <v>0</v>
      </c>
      <c r="CJ575" s="249">
        <v>43.466253597410329</v>
      </c>
      <c r="CK575" s="250">
        <v>9.5625757914302731</v>
      </c>
      <c r="CL575" s="250">
        <v>7.4089122333605717</v>
      </c>
      <c r="CM575" s="251">
        <v>7.4089122333605717</v>
      </c>
      <c r="CN575" s="252">
        <f t="shared" si="2141"/>
        <v>3.6114742681516105</v>
      </c>
      <c r="CO575" s="250">
        <v>29.255092382497814</v>
      </c>
      <c r="CP575" s="252">
        <f t="shared" si="2254"/>
        <v>2.8954935134653388</v>
      </c>
      <c r="CQ575" s="250">
        <v>9.1550886101788667</v>
      </c>
      <c r="CR575" s="250">
        <v>6.5475768823430265</v>
      </c>
      <c r="CS575" s="252">
        <f t="shared" si="2255"/>
        <v>0.12666287478892585</v>
      </c>
      <c r="CT575" s="252">
        <f t="shared" si="2256"/>
        <v>3.8320872267751387</v>
      </c>
      <c r="CU575" s="250">
        <f t="shared" si="2142"/>
        <v>96.240410887042017</v>
      </c>
      <c r="CV575" s="245">
        <f t="shared" si="2257"/>
        <v>121.26291771767295</v>
      </c>
      <c r="CW575" s="244">
        <v>0</v>
      </c>
      <c r="CX575" s="108">
        <v>0</v>
      </c>
      <c r="CY575" s="108">
        <f t="shared" si="2258"/>
        <v>0</v>
      </c>
      <c r="CZ575" s="108">
        <f t="shared" si="2259"/>
        <v>0</v>
      </c>
      <c r="DA575" s="108">
        <v>0</v>
      </c>
      <c r="DB575" s="245">
        <v>0</v>
      </c>
      <c r="DC575" s="244">
        <v>0</v>
      </c>
      <c r="DD575" s="108">
        <v>0</v>
      </c>
      <c r="DE575" s="108">
        <f t="shared" si="2260"/>
        <v>0</v>
      </c>
      <c r="DF575" s="108">
        <f t="shared" si="2261"/>
        <v>0</v>
      </c>
      <c r="DG575" s="108">
        <v>0</v>
      </c>
      <c r="DH575" s="245">
        <v>0</v>
      </c>
      <c r="DI575" s="107">
        <v>25.051626222059998</v>
      </c>
      <c r="DJ575" s="108">
        <v>5.5113577688531992</v>
      </c>
      <c r="DK575" s="108">
        <v>0.43485805606281647</v>
      </c>
      <c r="DL575" s="108">
        <v>16.861072183636146</v>
      </c>
      <c r="DM575" s="108">
        <f t="shared" si="2262"/>
        <v>1.6688077583032042</v>
      </c>
      <c r="DN575" s="108">
        <f t="shared" si="2263"/>
        <v>5.2765039291470952</v>
      </c>
      <c r="DO575" s="108">
        <v>3.4937007388346872</v>
      </c>
      <c r="DP575" s="108">
        <f t="shared" si="2264"/>
        <v>6.7585640792757029E-2</v>
      </c>
      <c r="DQ575" s="108">
        <f t="shared" si="2265"/>
        <v>2.0447512440162998</v>
      </c>
      <c r="DR575" s="108">
        <v>2.5676307484723426</v>
      </c>
      <c r="DS575" s="110">
        <v>64.704294861503016</v>
      </c>
      <c r="DT575" s="244">
        <v>0</v>
      </c>
      <c r="DU575" s="108">
        <v>0</v>
      </c>
      <c r="DV575" s="108">
        <v>0</v>
      </c>
      <c r="DW575" s="108">
        <f t="shared" si="2266"/>
        <v>0</v>
      </c>
      <c r="DX575" s="108">
        <f t="shared" si="2267"/>
        <v>0</v>
      </c>
      <c r="DY575" s="108">
        <v>0</v>
      </c>
      <c r="DZ575" s="108">
        <v>0</v>
      </c>
      <c r="EA575" s="108"/>
      <c r="EB575" s="108">
        <v>0</v>
      </c>
      <c r="EC575" s="108">
        <f t="shared" si="2268"/>
        <v>0</v>
      </c>
      <c r="ED575" s="108">
        <f t="shared" si="2269"/>
        <v>0</v>
      </c>
      <c r="EE575" s="108">
        <v>0</v>
      </c>
      <c r="EF575" s="245">
        <v>0</v>
      </c>
      <c r="EG575" s="249">
        <v>25.185558888888799</v>
      </c>
      <c r="EH575" s="250">
        <v>5.5408229555555399</v>
      </c>
      <c r="EI575" s="250">
        <v>64.597037777777601</v>
      </c>
      <c r="EJ575" s="250">
        <v>16.9512159668433</v>
      </c>
      <c r="EK575" s="250">
        <f t="shared" si="2270"/>
        <v>1.6777296491023488</v>
      </c>
      <c r="EL575" s="250">
        <v>5.3047135246639421</v>
      </c>
      <c r="EM575" s="250">
        <v>8.1960483980017607</v>
      </c>
      <c r="EN575" s="250">
        <f t="shared" si="2271"/>
        <v>0.15855255625934406</v>
      </c>
      <c r="EO575" s="250">
        <f t="shared" si="2272"/>
        <v>4.7968848538016946</v>
      </c>
      <c r="EP575" s="250">
        <v>120.47068398706701</v>
      </c>
      <c r="EQ575" s="245">
        <v>151.79306182370442</v>
      </c>
      <c r="ER575" s="244">
        <v>0</v>
      </c>
      <c r="ES575" s="108">
        <v>0</v>
      </c>
      <c r="ET575" s="108">
        <v>0</v>
      </c>
      <c r="EU575" s="108">
        <f t="shared" si="2273"/>
        <v>0</v>
      </c>
      <c r="EV575" s="108">
        <f t="shared" si="2274"/>
        <v>0</v>
      </c>
      <c r="EW575" s="108">
        <v>0</v>
      </c>
      <c r="EX575" s="108">
        <v>0</v>
      </c>
      <c r="EY575" s="108">
        <f t="shared" si="2275"/>
        <v>0</v>
      </c>
      <c r="EZ575" s="108">
        <f t="shared" si="2276"/>
        <v>0</v>
      </c>
      <c r="FA575" s="108">
        <v>0</v>
      </c>
      <c r="FB575" s="245">
        <v>0</v>
      </c>
      <c r="FC575" s="244">
        <v>0.83333333333333293</v>
      </c>
      <c r="FD575" s="108">
        <v>6.0833333333333302E-2</v>
      </c>
      <c r="FE575" s="108">
        <f t="shared" si="2277"/>
        <v>1.1768208333333328E-3</v>
      </c>
      <c r="FF575" s="108">
        <f t="shared" si="2278"/>
        <v>3.5603803333333316E-2</v>
      </c>
      <c r="FG575" s="108">
        <v>4.4708333333333301E-2</v>
      </c>
      <c r="FH575" s="245">
        <v>1.1266499999999995</v>
      </c>
      <c r="FI575" s="244">
        <v>0</v>
      </c>
      <c r="FJ575" s="108">
        <v>0</v>
      </c>
      <c r="FK575" s="108">
        <f t="shared" si="2279"/>
        <v>0</v>
      </c>
      <c r="FL575" s="108">
        <f t="shared" si="2280"/>
        <v>0</v>
      </c>
      <c r="FM575" s="108">
        <v>0</v>
      </c>
      <c r="FN575" s="245">
        <v>0</v>
      </c>
      <c r="FO575" s="244">
        <v>0</v>
      </c>
      <c r="FP575" s="108">
        <v>0</v>
      </c>
      <c r="FQ575" s="108">
        <f t="shared" si="2281"/>
        <v>0</v>
      </c>
      <c r="FR575" s="108">
        <f t="shared" si="2282"/>
        <v>0</v>
      </c>
      <c r="FS575" s="108">
        <v>0</v>
      </c>
      <c r="FT575" s="110">
        <v>0</v>
      </c>
      <c r="FU575" s="253">
        <f t="shared" si="2143"/>
        <v>114.31819522419815</v>
      </c>
      <c r="FV575" s="254">
        <f t="shared" si="2144"/>
        <v>73.17097369058942</v>
      </c>
      <c r="FW575" s="254">
        <f t="shared" si="2145"/>
        <v>17.644700500978491</v>
      </c>
      <c r="FX575" s="254">
        <f t="shared" si="2146"/>
        <v>122.33199999999997</v>
      </c>
      <c r="FY575" s="254">
        <f t="shared" si="2147"/>
        <v>0</v>
      </c>
      <c r="FZ575" s="254">
        <f t="shared" si="2148"/>
        <v>0</v>
      </c>
      <c r="GA575" s="254">
        <f t="shared" si="2283"/>
        <v>0</v>
      </c>
      <c r="GB575" s="254">
        <f t="shared" si="2284"/>
        <v>0</v>
      </c>
      <c r="GC575" s="254">
        <f t="shared" si="2285"/>
        <v>0</v>
      </c>
      <c r="GD575" s="254">
        <f t="shared" si="2286"/>
        <v>0</v>
      </c>
      <c r="GE575" s="254">
        <f t="shared" si="2149"/>
        <v>63.067380532977261</v>
      </c>
      <c r="GF575" s="255">
        <f t="shared" si="2150"/>
        <v>24.078293398067682</v>
      </c>
      <c r="GG575" s="255">
        <f t="shared" si="2151"/>
        <v>6.2420309208708922</v>
      </c>
      <c r="GH575" s="254">
        <f t="shared" si="2152"/>
        <v>28.50892724625826</v>
      </c>
      <c r="GI575" s="255">
        <f t="shared" si="2153"/>
        <v>20.356142654506957</v>
      </c>
      <c r="GJ575" s="256">
        <f t="shared" si="2154"/>
        <v>0.55150519757886607</v>
      </c>
      <c r="GK575" s="253">
        <f t="shared" si="2287"/>
        <v>419.04217719500161</v>
      </c>
      <c r="GL575" s="257">
        <f t="shared" si="2288"/>
        <v>527.99314326570209</v>
      </c>
      <c r="GM575" s="221">
        <f t="shared" si="2289"/>
        <v>527.99314326570209</v>
      </c>
      <c r="GN575" s="222">
        <f t="shared" si="2290"/>
        <v>200.02831540873368</v>
      </c>
      <c r="GO575" s="222">
        <f t="shared" si="2291"/>
        <v>30.792178140479596</v>
      </c>
      <c r="GP575" s="55">
        <f t="shared" si="2292"/>
        <v>0.37884642624624654</v>
      </c>
      <c r="GQ575" s="56">
        <f t="shared" si="2293"/>
        <v>5.8319276553529108E-2</v>
      </c>
      <c r="GR575" s="258">
        <f t="shared" si="2294"/>
        <v>1.0683988909309285</v>
      </c>
      <c r="GS575" s="227">
        <f t="shared" si="2395"/>
        <v>527.99314326570209</v>
      </c>
      <c r="GT575" s="222">
        <f t="shared" si="2388"/>
        <v>200.02831540873368</v>
      </c>
      <c r="GU575" s="222">
        <f t="shared" si="2389"/>
        <v>30.792178140479596</v>
      </c>
      <c r="GV575" s="37">
        <f t="shared" si="2345"/>
        <v>0.37884642624624654</v>
      </c>
      <c r="GW575" s="228">
        <f t="shared" si="2346"/>
        <v>5.8319276553529108E-2</v>
      </c>
      <c r="GX575" s="258">
        <f t="shared" si="2295"/>
        <v>1.0683988909309285</v>
      </c>
      <c r="GY575" s="221">
        <f t="shared" si="2381"/>
        <v>338.8869244028806</v>
      </c>
      <c r="GZ575" s="222">
        <f t="shared" si="2296"/>
        <v>190.84195332510347</v>
      </c>
      <c r="HA575" s="222">
        <f t="shared" si="2297"/>
        <v>12.861428682938048</v>
      </c>
      <c r="HB575" s="55">
        <f t="shared" si="2298"/>
        <v>0.56314345459438231</v>
      </c>
      <c r="HC575" s="56">
        <f t="shared" si="2299"/>
        <v>3.7951976771012662E-2</v>
      </c>
      <c r="HD575" s="258">
        <f t="shared" si="2300"/>
        <v>1.0941233405367696</v>
      </c>
      <c r="HE575" s="221">
        <f t="shared" si="2301"/>
        <v>338.8869244028806</v>
      </c>
      <c r="HF575" s="222">
        <f t="shared" si="2302"/>
        <v>190.84195332510347</v>
      </c>
      <c r="HG575" s="222">
        <f t="shared" si="2303"/>
        <v>12.861428682938048</v>
      </c>
      <c r="HH575" s="55">
        <f t="shared" si="2304"/>
        <v>0.56314345459438231</v>
      </c>
      <c r="HI575" s="56">
        <f t="shared" si="2305"/>
        <v>3.7951976771012662E-2</v>
      </c>
      <c r="HJ575" s="259">
        <f t="shared" si="2306"/>
        <v>1.0941233405367696</v>
      </c>
      <c r="HK575" s="54">
        <f t="shared" si="2156"/>
        <v>1.1902321071967736</v>
      </c>
      <c r="HL575" s="55">
        <f t="shared" si="2157"/>
        <v>0</v>
      </c>
      <c r="HM575" s="55">
        <f t="shared" si="2158"/>
        <v>0.77474873743408657</v>
      </c>
      <c r="HN575" s="56">
        <f t="shared" si="2159"/>
        <v>0</v>
      </c>
      <c r="HQ575" s="57">
        <f t="shared" si="2160"/>
        <v>0</v>
      </c>
      <c r="HR575" s="58">
        <f t="shared" si="2307"/>
        <v>0</v>
      </c>
      <c r="HS575" s="58">
        <f t="shared" si="2161"/>
        <v>0</v>
      </c>
      <c r="HT575" s="58">
        <f t="shared" si="2308"/>
        <v>0</v>
      </c>
      <c r="HU575" s="58">
        <f t="shared" si="2162"/>
        <v>0</v>
      </c>
      <c r="HV575" s="55"/>
      <c r="HW575" s="56"/>
      <c r="HX575" s="260"/>
      <c r="HY575" s="57">
        <f t="shared" si="2163"/>
        <v>0</v>
      </c>
      <c r="HZ575" s="58">
        <f t="shared" si="2309"/>
        <v>0</v>
      </c>
      <c r="IA575" s="58">
        <f t="shared" si="2164"/>
        <v>0</v>
      </c>
      <c r="IB575" s="58">
        <f t="shared" si="2310"/>
        <v>0</v>
      </c>
      <c r="IC575" s="58">
        <f t="shared" si="2165"/>
        <v>0</v>
      </c>
      <c r="ID575" s="55"/>
      <c r="IE575" s="56"/>
      <c r="IF575" s="260"/>
      <c r="IG575" s="57">
        <f t="shared" si="2166"/>
        <v>7.2907635584366659</v>
      </c>
      <c r="IH575" s="58">
        <f t="shared" si="2311"/>
        <v>8.4332262080436919</v>
      </c>
      <c r="II575" s="58">
        <f t="shared" si="2167"/>
        <v>14.230753537731387</v>
      </c>
      <c r="IJ575" s="58">
        <f t="shared" si="2312"/>
        <v>16.435097260725978</v>
      </c>
      <c r="IK575" s="58">
        <f t="shared" si="2168"/>
        <v>150.08430068477898</v>
      </c>
      <c r="IL575" s="55">
        <f t="shared" si="2169"/>
        <v>4.8577789450139797E-2</v>
      </c>
      <c r="IM575" s="56">
        <f t="shared" si="2170"/>
        <v>9.4818401876823472E-2</v>
      </c>
      <c r="IN575" s="260">
        <f t="shared" si="2171"/>
        <v>1.0222995100575569</v>
      </c>
      <c r="IO575" s="57">
        <f t="shared" si="2172"/>
        <v>0</v>
      </c>
      <c r="IP575" s="58">
        <f t="shared" si="2313"/>
        <v>0</v>
      </c>
      <c r="IQ575" s="58">
        <f t="shared" si="2173"/>
        <v>0</v>
      </c>
      <c r="IR575" s="58">
        <f t="shared" si="2314"/>
        <v>0</v>
      </c>
      <c r="IS575" s="58">
        <f t="shared" si="2174"/>
        <v>0</v>
      </c>
      <c r="IT575" s="55"/>
      <c r="IU575" s="56"/>
      <c r="IV575" s="260"/>
      <c r="IW575" s="57">
        <f t="shared" si="2175"/>
        <v>0</v>
      </c>
      <c r="IX575" s="58">
        <f t="shared" si="2315"/>
        <v>0</v>
      </c>
      <c r="IY575" s="58">
        <f t="shared" si="2176"/>
        <v>0</v>
      </c>
      <c r="IZ575" s="58">
        <f t="shared" si="2316"/>
        <v>0</v>
      </c>
      <c r="JA575" s="58">
        <f t="shared" si="2177"/>
        <v>0</v>
      </c>
      <c r="JB575" s="55"/>
      <c r="JC575" s="56"/>
      <c r="JD575" s="260"/>
      <c r="JE575" s="57">
        <f t="shared" si="2178"/>
        <v>0</v>
      </c>
      <c r="JF575" s="58">
        <f t="shared" si="2317"/>
        <v>0</v>
      </c>
      <c r="JG575" s="58">
        <f t="shared" si="2179"/>
        <v>0</v>
      </c>
      <c r="JH575" s="58">
        <f t="shared" si="2318"/>
        <v>0</v>
      </c>
      <c r="JI575" s="58">
        <f t="shared" si="2180"/>
        <v>0</v>
      </c>
      <c r="JJ575" s="55"/>
      <c r="JK575" s="56"/>
      <c r="JL575" s="260"/>
      <c r="JM575" s="57">
        <f t="shared" si="2181"/>
        <v>68.873183909924492</v>
      </c>
      <c r="JN575" s="58">
        <f t="shared" si="2319"/>
        <v>79.66561182860967</v>
      </c>
      <c r="JO575" s="58">
        <f t="shared" si="2182"/>
        <v>6.6336306564058756</v>
      </c>
      <c r="JP575" s="58">
        <f t="shared" si="2320"/>
        <v>7.661180045083146</v>
      </c>
      <c r="JQ575" s="58">
        <f t="shared" si="2183"/>
        <v>96.240410887042017</v>
      </c>
      <c r="JR575" s="55">
        <f t="shared" si="2184"/>
        <v>0.71563684397359217</v>
      </c>
      <c r="JS575" s="56">
        <f t="shared" si="2185"/>
        <v>6.8927705059279198E-2</v>
      </c>
      <c r="JT575" s="260">
        <f t="shared" si="2186"/>
        <v>1.1228171949643442</v>
      </c>
      <c r="JU575" s="57">
        <f t="shared" si="2187"/>
        <v>0</v>
      </c>
      <c r="JV575" s="58">
        <f t="shared" si="2321"/>
        <v>0</v>
      </c>
      <c r="JW575" s="58">
        <f t="shared" si="2188"/>
        <v>0</v>
      </c>
      <c r="JX575" s="58">
        <f t="shared" si="2322"/>
        <v>0</v>
      </c>
      <c r="JY575" s="58">
        <f t="shared" si="2189"/>
        <v>0</v>
      </c>
      <c r="JZ575" s="55"/>
      <c r="KA575" s="56"/>
      <c r="KB575" s="260"/>
      <c r="KC575" s="57">
        <f t="shared" si="2190"/>
        <v>0</v>
      </c>
      <c r="KD575" s="58">
        <f t="shared" si="2323"/>
        <v>0</v>
      </c>
      <c r="KE575" s="58">
        <f t="shared" si="2191"/>
        <v>0</v>
      </c>
      <c r="KF575" s="58">
        <f t="shared" si="2324"/>
        <v>0</v>
      </c>
      <c r="KG575" s="58">
        <f t="shared" si="2192"/>
        <v>0</v>
      </c>
      <c r="KH575" s="55"/>
      <c r="KI575" s="56"/>
      <c r="KJ575" s="260"/>
      <c r="KK575" s="57">
        <f t="shared" si="2193"/>
        <v>39.494915302172537</v>
      </c>
      <c r="KL575" s="58">
        <f t="shared" si="2325"/>
        <v>45.683768530022974</v>
      </c>
      <c r="KM575" s="58">
        <f t="shared" si="2194"/>
        <v>1.7363933990959612</v>
      </c>
      <c r="KN575" s="58">
        <f t="shared" si="2326"/>
        <v>2.0053607366159256</v>
      </c>
      <c r="KO575" s="58">
        <f t="shared" si="2195"/>
        <v>51.35261496944684</v>
      </c>
      <c r="KP575" s="55">
        <f t="shared" si="2196"/>
        <v>0.76909258322425733</v>
      </c>
      <c r="KQ575" s="56">
        <f t="shared" si="2197"/>
        <v>3.3813144669050638E-2</v>
      </c>
      <c r="KR575" s="260">
        <f t="shared" si="2198"/>
        <v>1.1257544639004771</v>
      </c>
      <c r="KS575" s="57">
        <f t="shared" si="2199"/>
        <v>0</v>
      </c>
      <c r="KT575" s="58">
        <f t="shared" si="2327"/>
        <v>0</v>
      </c>
      <c r="KU575" s="58">
        <f t="shared" si="2200"/>
        <v>0</v>
      </c>
      <c r="KV575" s="58">
        <f t="shared" si="2328"/>
        <v>0</v>
      </c>
      <c r="KW575" s="58">
        <f t="shared" si="2201"/>
        <v>0</v>
      </c>
      <c r="KX575" s="55"/>
      <c r="KY575" s="56"/>
      <c r="KZ575" s="260"/>
      <c r="LA575" s="57">
        <f t="shared" si="2202"/>
        <v>43.050331866172421</v>
      </c>
      <c r="LB575" s="58">
        <f t="shared" si="2329"/>
        <v>49.796318869601642</v>
      </c>
      <c r="LC575" s="58">
        <f t="shared" si="2203"/>
        <v>1.8362822053616927</v>
      </c>
      <c r="LD575" s="58">
        <f t="shared" si="2330"/>
        <v>2.1207223189722191</v>
      </c>
      <c r="LE575" s="58">
        <f t="shared" si="2204"/>
        <v>120.47068398706699</v>
      </c>
      <c r="LF575" s="55">
        <f t="shared" si="2331"/>
        <v>0.35735110353315541</v>
      </c>
      <c r="LG575" s="56">
        <f t="shared" si="2332"/>
        <v>1.5242564784963161E-2</v>
      </c>
      <c r="LH575" s="260">
        <f t="shared" si="2333"/>
        <v>1.0583579912088363</v>
      </c>
      <c r="LI575" s="57">
        <f t="shared" si="2205"/>
        <v>0</v>
      </c>
      <c r="LJ575" s="58">
        <f t="shared" si="2334"/>
        <v>0</v>
      </c>
      <c r="LK575" s="58">
        <f t="shared" si="2206"/>
        <v>0</v>
      </c>
      <c r="LL575" s="58">
        <f t="shared" si="2335"/>
        <v>0</v>
      </c>
      <c r="LM575" s="58">
        <f t="shared" si="2207"/>
        <v>0</v>
      </c>
      <c r="LN575" s="55"/>
      <c r="LO575" s="56"/>
      <c r="LP575" s="260"/>
      <c r="LQ575" s="57">
        <f t="shared" si="2208"/>
        <v>4.3436640066666643E-2</v>
      </c>
      <c r="LR575" s="58">
        <f t="shared" si="2336"/>
        <v>5.0243161565113312E-2</v>
      </c>
      <c r="LS575" s="58">
        <f t="shared" si="2209"/>
        <v>1.1768208333333328E-3</v>
      </c>
      <c r="LT575" s="58">
        <f t="shared" si="2337"/>
        <v>1.359110380416666E-3</v>
      </c>
      <c r="LU575" s="58">
        <f t="shared" si="2210"/>
        <v>0.89416666666666633</v>
      </c>
      <c r="LV575" s="55">
        <f t="shared" si="2368"/>
        <v>4.857778945013979E-2</v>
      </c>
      <c r="LW575" s="56">
        <f t="shared" si="2369"/>
        <v>1.3161090400745572E-3</v>
      </c>
      <c r="LX575" s="260">
        <f t="shared" si="2370"/>
        <v>1.0078160048971445</v>
      </c>
      <c r="LY575" s="57">
        <f t="shared" si="2211"/>
        <v>0</v>
      </c>
      <c r="LZ575" s="58">
        <f t="shared" si="2338"/>
        <v>0</v>
      </c>
      <c r="MA575" s="58">
        <f t="shared" si="2212"/>
        <v>0</v>
      </c>
      <c r="MB575" s="58">
        <f t="shared" si="2339"/>
        <v>0</v>
      </c>
      <c r="MC575" s="58">
        <f t="shared" si="2213"/>
        <v>0</v>
      </c>
      <c r="MD575" s="55"/>
      <c r="ME575" s="56"/>
      <c r="MF575" s="260"/>
      <c r="MG575" s="57">
        <f t="shared" si="2214"/>
        <v>0</v>
      </c>
      <c r="MH575" s="58">
        <f t="shared" si="2340"/>
        <v>0</v>
      </c>
      <c r="MI575" s="58">
        <f t="shared" si="2215"/>
        <v>0</v>
      </c>
      <c r="MJ575" s="58">
        <f t="shared" si="2341"/>
        <v>0</v>
      </c>
      <c r="MK575" s="58">
        <f t="shared" si="2216"/>
        <v>0</v>
      </c>
      <c r="ML575" s="55"/>
      <c r="MM575" s="56"/>
      <c r="MN575" s="260"/>
      <c r="MO575" s="59">
        <v>1.1140334544522861</v>
      </c>
      <c r="MP575" s="60"/>
      <c r="MQ575" s="60">
        <v>0.70809999999999995</v>
      </c>
      <c r="MR575" s="61"/>
      <c r="MS575" s="59">
        <f t="shared" si="2217"/>
        <v>1.0683988909309285</v>
      </c>
      <c r="MT575" s="60"/>
      <c r="MU575" s="60">
        <f t="shared" si="2342"/>
        <v>1.0941233405367696</v>
      </c>
      <c r="MV575" s="61"/>
      <c r="MW575" s="66">
        <f t="shared" si="2343"/>
        <v>1.1902321071967736</v>
      </c>
      <c r="MX575" s="67"/>
      <c r="MY575" s="67">
        <f t="shared" si="2344"/>
        <v>0.77474873743408657</v>
      </c>
      <c r="MZ575" s="261"/>
      <c r="NA575" s="59">
        <f t="shared" si="2218"/>
        <v>1.0683550876221919</v>
      </c>
      <c r="NB575" s="60"/>
      <c r="NC575" s="60">
        <f t="shared" si="2219"/>
        <v>1.0933452015857672</v>
      </c>
      <c r="ND575" s="262"/>
      <c r="NE575" s="62">
        <f t="shared" si="2220"/>
        <v>1.1901833088454252</v>
      </c>
      <c r="NF575" s="63"/>
      <c r="NG575" s="63">
        <f t="shared" si="2221"/>
        <v>0.77419773724288166</v>
      </c>
      <c r="NH575" s="64"/>
      <c r="NI575" s="238">
        <f t="shared" si="2377"/>
        <v>4.8798351348411373E-5</v>
      </c>
      <c r="NJ575" s="238">
        <f t="shared" si="2378"/>
        <v>0</v>
      </c>
      <c r="NK575" s="238">
        <f t="shared" si="2379"/>
        <v>5.5100019120490895E-4</v>
      </c>
      <c r="NL575" s="238">
        <f t="shared" si="2380"/>
        <v>0</v>
      </c>
      <c r="NM575" s="239">
        <f t="shared" si="2222"/>
        <v>0</v>
      </c>
      <c r="NN575" s="240">
        <f t="shared" si="2223"/>
        <v>0</v>
      </c>
      <c r="NO575" s="240">
        <f t="shared" ref="NO575:NO581" si="2407">O575*IN575+0.001</f>
        <v>0.41598557160254362</v>
      </c>
      <c r="NP575" s="240">
        <f t="shared" si="2224"/>
        <v>0</v>
      </c>
      <c r="NQ575" s="240">
        <f t="shared" si="2401"/>
        <v>0</v>
      </c>
      <c r="NR575" s="240">
        <f t="shared" si="2225"/>
        <v>0</v>
      </c>
      <c r="NS575" s="240">
        <f t="shared" si="2226"/>
        <v>0.27071122570590339</v>
      </c>
      <c r="NT575" s="240">
        <f t="shared" si="2227"/>
        <v>0</v>
      </c>
      <c r="NU575" s="240">
        <f t="shared" si="2228"/>
        <v>0</v>
      </c>
      <c r="NV575" s="240">
        <f t="shared" si="2229"/>
        <v>0.15625471958938622</v>
      </c>
      <c r="NW575" s="240">
        <f t="shared" si="2230"/>
        <v>0</v>
      </c>
      <c r="NX575" s="240">
        <f t="shared" si="2231"/>
        <v>0.34481303353583886</v>
      </c>
      <c r="NY575" s="240">
        <f t="shared" si="2232"/>
        <v>0</v>
      </c>
      <c r="NZ575" s="240">
        <f t="shared" si="2233"/>
        <v>2.4187584117531468E-3</v>
      </c>
      <c r="OA575" s="240">
        <f t="shared" si="2234"/>
        <v>0</v>
      </c>
      <c r="OB575" s="241">
        <f t="shared" si="2235"/>
        <v>0</v>
      </c>
      <c r="OC575" s="4"/>
      <c r="OD575" s="4"/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136"/>
      <c r="OP575" s="13"/>
      <c r="OQ575" s="13"/>
      <c r="OR575" s="13"/>
      <c r="OS575" s="13"/>
      <c r="OT575" s="13"/>
    </row>
    <row r="576" spans="1:410" ht="15" customHeight="1">
      <c r="A576" s="242">
        <v>557</v>
      </c>
      <c r="B576" s="49" t="s">
        <v>626</v>
      </c>
      <c r="C576" s="50">
        <v>1</v>
      </c>
      <c r="D576" s="51">
        <v>71.599999999999994</v>
      </c>
      <c r="E576" s="52">
        <v>71.599999999999994</v>
      </c>
      <c r="F576" s="52"/>
      <c r="G576" s="52"/>
      <c r="H576" s="53"/>
      <c r="I576" s="57">
        <v>1.3823475182260732</v>
      </c>
      <c r="J576" s="58"/>
      <c r="K576" s="58">
        <v>0.61199999999999999</v>
      </c>
      <c r="L576" s="243"/>
      <c r="M576" s="1">
        <v>0</v>
      </c>
      <c r="N576" s="2">
        <v>0</v>
      </c>
      <c r="O576" s="2">
        <v>0.77034751822607317</v>
      </c>
      <c r="P576" s="2">
        <v>0</v>
      </c>
      <c r="Q576" s="2">
        <v>0</v>
      </c>
      <c r="R576" s="2">
        <v>0</v>
      </c>
      <c r="S576" s="2">
        <v>0.24110000000000001</v>
      </c>
      <c r="T576" s="2">
        <v>0</v>
      </c>
      <c r="U576" s="2">
        <v>0</v>
      </c>
      <c r="V576" s="2">
        <v>0</v>
      </c>
      <c r="W576" s="2">
        <v>0</v>
      </c>
      <c r="X576" s="2">
        <v>0.35520000000000002</v>
      </c>
      <c r="Y576" s="2">
        <v>0</v>
      </c>
      <c r="Z576" s="2">
        <v>1.5699999999999999E-2</v>
      </c>
      <c r="AA576" s="2">
        <v>0</v>
      </c>
      <c r="AB576" s="3">
        <v>0</v>
      </c>
      <c r="AC576" s="244">
        <v>0</v>
      </c>
      <c r="AD576" s="108">
        <v>0</v>
      </c>
      <c r="AE576" s="108">
        <v>0</v>
      </c>
      <c r="AF576" s="108">
        <f t="shared" si="2236"/>
        <v>0</v>
      </c>
      <c r="AG576" s="108">
        <f t="shared" si="2237"/>
        <v>0</v>
      </c>
      <c r="AH576" s="108">
        <v>0</v>
      </c>
      <c r="AI576" s="108">
        <v>0</v>
      </c>
      <c r="AJ576" s="108">
        <f t="shared" si="2238"/>
        <v>0</v>
      </c>
      <c r="AK576" s="108">
        <f t="shared" si="2239"/>
        <v>0</v>
      </c>
      <c r="AL576" s="108">
        <v>0</v>
      </c>
      <c r="AM576" s="245">
        <v>0</v>
      </c>
      <c r="AN576" s="244">
        <v>0</v>
      </c>
      <c r="AO576" s="108">
        <v>0</v>
      </c>
      <c r="AP576" s="108">
        <v>0</v>
      </c>
      <c r="AQ576" s="108">
        <f t="shared" si="2240"/>
        <v>0</v>
      </c>
      <c r="AR576" s="108">
        <f t="shared" si="2241"/>
        <v>0</v>
      </c>
      <c r="AS576" s="246">
        <v>0</v>
      </c>
      <c r="AT576" s="247">
        <v>0</v>
      </c>
      <c r="AU576" s="108">
        <v>0</v>
      </c>
      <c r="AV576" s="108">
        <f t="shared" si="2242"/>
        <v>0</v>
      </c>
      <c r="AW576" s="108">
        <f t="shared" si="2243"/>
        <v>0</v>
      </c>
      <c r="AX576" s="108">
        <v>0</v>
      </c>
      <c r="AY576" s="245">
        <v>0</v>
      </c>
      <c r="AZ576" s="248">
        <v>7</v>
      </c>
      <c r="BA576" s="108">
        <v>35.680166666666658</v>
      </c>
      <c r="BB576" s="108">
        <v>3.7209310223848</v>
      </c>
      <c r="BC576" s="109">
        <v>2.9767448179078402</v>
      </c>
      <c r="BD576" s="109">
        <v>0.74418620447695982</v>
      </c>
      <c r="BE576" s="108">
        <v>1.3953493749999999</v>
      </c>
      <c r="BF576" s="109">
        <v>1.1162794999999999</v>
      </c>
      <c r="BG576" s="109">
        <v>0.27906987500000002</v>
      </c>
      <c r="BH576" s="108">
        <v>2.9781406356757563</v>
      </c>
      <c r="BI576" s="109">
        <f t="shared" si="2244"/>
        <v>1.7430104135606785</v>
      </c>
      <c r="BJ576" s="108">
        <f t="shared" si="2245"/>
        <v>5.761213059714751E-2</v>
      </c>
      <c r="BK576" s="108">
        <v>2.1887293849863609</v>
      </c>
      <c r="BL576" s="245">
        <v>55.155980501656288</v>
      </c>
      <c r="BM576" s="244">
        <v>0</v>
      </c>
      <c r="BN576" s="108">
        <v>0</v>
      </c>
      <c r="BO576" s="108">
        <v>0</v>
      </c>
      <c r="BP576" s="108">
        <f t="shared" si="2246"/>
        <v>0</v>
      </c>
      <c r="BQ576" s="108">
        <f t="shared" si="2247"/>
        <v>0</v>
      </c>
      <c r="BR576" s="108">
        <v>0</v>
      </c>
      <c r="BS576" s="108">
        <v>0</v>
      </c>
      <c r="BT576" s="108">
        <f t="shared" si="2248"/>
        <v>0</v>
      </c>
      <c r="BU576" s="108">
        <f t="shared" si="2249"/>
        <v>0</v>
      </c>
      <c r="BV576" s="108">
        <v>0</v>
      </c>
      <c r="BW576" s="245">
        <v>0</v>
      </c>
      <c r="BX576" s="107">
        <v>0</v>
      </c>
      <c r="BY576" s="108">
        <v>0</v>
      </c>
      <c r="BZ576" s="109">
        <f t="shared" si="2250"/>
        <v>0</v>
      </c>
      <c r="CA576" s="109">
        <f t="shared" si="2251"/>
        <v>0</v>
      </c>
      <c r="CB576" s="108">
        <v>0</v>
      </c>
      <c r="CC576" s="110">
        <v>0</v>
      </c>
      <c r="CD576" s="244">
        <v>0</v>
      </c>
      <c r="CE576" s="108">
        <v>0</v>
      </c>
      <c r="CF576" s="109">
        <f t="shared" si="2252"/>
        <v>0</v>
      </c>
      <c r="CG576" s="109">
        <f t="shared" si="2253"/>
        <v>0</v>
      </c>
      <c r="CH576" s="108">
        <v>0</v>
      </c>
      <c r="CI576" s="245">
        <v>0</v>
      </c>
      <c r="CJ576" s="249">
        <v>6.6795092773047013</v>
      </c>
      <c r="CK576" s="250">
        <v>1.4694920410070342</v>
      </c>
      <c r="CL576" s="250">
        <v>1.1385360803309872</v>
      </c>
      <c r="CM576" s="251">
        <v>1.1385360803309872</v>
      </c>
      <c r="CN576" s="252">
        <f t="shared" si="2141"/>
        <v>0.55497941235733972</v>
      </c>
      <c r="CO576" s="250">
        <v>4.4956637576177609</v>
      </c>
      <c r="CP576" s="252">
        <f t="shared" si="2254"/>
        <v>0.44495382474646028</v>
      </c>
      <c r="CQ576" s="250">
        <v>1.406873016308902</v>
      </c>
      <c r="CR576" s="250">
        <v>1.0061736844070153</v>
      </c>
      <c r="CS576" s="252">
        <f t="shared" si="2255"/>
        <v>1.9464429924853713E-2</v>
      </c>
      <c r="CT576" s="252">
        <f t="shared" si="2256"/>
        <v>0.58888125992552498</v>
      </c>
      <c r="CU576" s="250">
        <f t="shared" si="2142"/>
        <v>14.789374840667499</v>
      </c>
      <c r="CV576" s="245">
        <f t="shared" si="2257"/>
        <v>18.634612299241049</v>
      </c>
      <c r="CW576" s="244">
        <v>0</v>
      </c>
      <c r="CX576" s="108">
        <v>0</v>
      </c>
      <c r="CY576" s="108">
        <f t="shared" si="2258"/>
        <v>0</v>
      </c>
      <c r="CZ576" s="108">
        <f t="shared" si="2259"/>
        <v>0</v>
      </c>
      <c r="DA576" s="108">
        <v>0</v>
      </c>
      <c r="DB576" s="245">
        <v>0</v>
      </c>
      <c r="DC576" s="244">
        <v>0</v>
      </c>
      <c r="DD576" s="108">
        <v>0</v>
      </c>
      <c r="DE576" s="108">
        <f t="shared" si="2260"/>
        <v>0</v>
      </c>
      <c r="DF576" s="108">
        <f t="shared" si="2261"/>
        <v>0</v>
      </c>
      <c r="DG576" s="108">
        <v>0</v>
      </c>
      <c r="DH576" s="245">
        <v>0</v>
      </c>
      <c r="DI576" s="107">
        <v>0</v>
      </c>
      <c r="DJ576" s="108">
        <v>0</v>
      </c>
      <c r="DK576" s="108">
        <v>0</v>
      </c>
      <c r="DL576" s="108">
        <v>0</v>
      </c>
      <c r="DM576" s="108">
        <f t="shared" si="2262"/>
        <v>0</v>
      </c>
      <c r="DN576" s="108">
        <f t="shared" si="2263"/>
        <v>0</v>
      </c>
      <c r="DO576" s="108">
        <v>0</v>
      </c>
      <c r="DP576" s="108">
        <f t="shared" si="2264"/>
        <v>0</v>
      </c>
      <c r="DQ576" s="108">
        <f t="shared" si="2265"/>
        <v>0</v>
      </c>
      <c r="DR576" s="108">
        <v>0</v>
      </c>
      <c r="DS576" s="110">
        <v>0</v>
      </c>
      <c r="DT576" s="244">
        <v>0</v>
      </c>
      <c r="DU576" s="108">
        <v>0</v>
      </c>
      <c r="DV576" s="108">
        <v>0</v>
      </c>
      <c r="DW576" s="108">
        <f t="shared" si="2266"/>
        <v>0</v>
      </c>
      <c r="DX576" s="108">
        <f t="shared" si="2267"/>
        <v>0</v>
      </c>
      <c r="DY576" s="108">
        <v>0</v>
      </c>
      <c r="DZ576" s="108">
        <v>0</v>
      </c>
      <c r="EA576" s="108"/>
      <c r="EB576" s="108">
        <v>0</v>
      </c>
      <c r="EC576" s="108">
        <f t="shared" si="2268"/>
        <v>0</v>
      </c>
      <c r="ED576" s="108">
        <f t="shared" si="2269"/>
        <v>0</v>
      </c>
      <c r="EE576" s="108">
        <v>0</v>
      </c>
      <c r="EF576" s="245">
        <v>0</v>
      </c>
      <c r="EG576" s="249">
        <v>4.2194988888888796</v>
      </c>
      <c r="EH576" s="250">
        <v>0.92828975555555304</v>
      </c>
      <c r="EI576" s="250">
        <v>10.8223577777778</v>
      </c>
      <c r="EJ576" s="250">
        <v>2.83994638566333</v>
      </c>
      <c r="EK576" s="250">
        <f t="shared" si="2270"/>
        <v>0.28108085357464246</v>
      </c>
      <c r="EL576" s="250">
        <v>0.88873282192948244</v>
      </c>
      <c r="EM576" s="250">
        <v>1.37313677497565</v>
      </c>
      <c r="EN576" s="250">
        <f t="shared" si="2271"/>
        <v>2.6563330911903951E-2</v>
      </c>
      <c r="EO576" s="250">
        <f t="shared" si="2272"/>
        <v>0.80365301401644873</v>
      </c>
      <c r="EP576" s="250">
        <v>20.183229582861209</v>
      </c>
      <c r="EQ576" s="245">
        <v>25.430869274405122</v>
      </c>
      <c r="ER576" s="244">
        <v>0</v>
      </c>
      <c r="ES576" s="108">
        <v>0</v>
      </c>
      <c r="ET576" s="108">
        <v>0</v>
      </c>
      <c r="EU576" s="108">
        <f t="shared" si="2273"/>
        <v>0</v>
      </c>
      <c r="EV576" s="108">
        <f t="shared" si="2274"/>
        <v>0</v>
      </c>
      <c r="EW576" s="108">
        <v>0</v>
      </c>
      <c r="EX576" s="108">
        <v>0</v>
      </c>
      <c r="EY576" s="108">
        <f t="shared" si="2275"/>
        <v>0</v>
      </c>
      <c r="EZ576" s="108">
        <f t="shared" si="2276"/>
        <v>0</v>
      </c>
      <c r="FA576" s="108">
        <v>0</v>
      </c>
      <c r="FB576" s="245">
        <v>0</v>
      </c>
      <c r="FC576" s="244">
        <v>0.83333333333333293</v>
      </c>
      <c r="FD576" s="108">
        <v>6.0833333333333302E-2</v>
      </c>
      <c r="FE576" s="108">
        <f t="shared" si="2277"/>
        <v>1.1768208333333328E-3</v>
      </c>
      <c r="FF576" s="108">
        <f t="shared" si="2278"/>
        <v>3.5603803333333316E-2</v>
      </c>
      <c r="FG576" s="108">
        <v>4.4708333333333301E-2</v>
      </c>
      <c r="FH576" s="245">
        <v>1.1266499999999995</v>
      </c>
      <c r="FI576" s="244">
        <v>0</v>
      </c>
      <c r="FJ576" s="108">
        <v>0</v>
      </c>
      <c r="FK576" s="108">
        <f t="shared" si="2279"/>
        <v>0</v>
      </c>
      <c r="FL576" s="108">
        <f t="shared" si="2280"/>
        <v>0</v>
      </c>
      <c r="FM576" s="108">
        <v>0</v>
      </c>
      <c r="FN576" s="245">
        <v>0</v>
      </c>
      <c r="FO576" s="244">
        <v>0</v>
      </c>
      <c r="FP576" s="108">
        <v>0</v>
      </c>
      <c r="FQ576" s="108">
        <f t="shared" si="2281"/>
        <v>0</v>
      </c>
      <c r="FR576" s="108">
        <f t="shared" si="2282"/>
        <v>0</v>
      </c>
      <c r="FS576" s="108">
        <v>0</v>
      </c>
      <c r="FT576" s="110">
        <v>0</v>
      </c>
      <c r="FU576" s="253">
        <f t="shared" si="2143"/>
        <v>13.296789962756169</v>
      </c>
      <c r="FV576" s="254">
        <f t="shared" si="2144"/>
        <v>13.26250385856174</v>
      </c>
      <c r="FW576" s="254">
        <f t="shared" si="2145"/>
        <v>4.64800373026518</v>
      </c>
      <c r="FX576" s="254">
        <f t="shared" si="2146"/>
        <v>35.680166666666658</v>
      </c>
      <c r="FY576" s="254">
        <f t="shared" si="2147"/>
        <v>0</v>
      </c>
      <c r="FZ576" s="254">
        <f t="shared" si="2148"/>
        <v>0</v>
      </c>
      <c r="GA576" s="254">
        <f t="shared" si="2283"/>
        <v>0</v>
      </c>
      <c r="GB576" s="254">
        <f t="shared" si="2284"/>
        <v>0</v>
      </c>
      <c r="GC576" s="254">
        <f t="shared" si="2285"/>
        <v>0</v>
      </c>
      <c r="GD576" s="254">
        <f t="shared" si="2286"/>
        <v>0</v>
      </c>
      <c r="GE576" s="254">
        <f t="shared" si="2149"/>
        <v>7.335610143281091</v>
      </c>
      <c r="GF576" s="255">
        <f t="shared" si="2150"/>
        <v>2.8006391226508294</v>
      </c>
      <c r="GG576" s="255">
        <f t="shared" si="2151"/>
        <v>0.72603467832110269</v>
      </c>
      <c r="GH576" s="254">
        <f t="shared" si="2152"/>
        <v>5.4182844283917539</v>
      </c>
      <c r="GI576" s="255">
        <f t="shared" si="2153"/>
        <v>3.8688011588199021</v>
      </c>
      <c r="GJ576" s="256">
        <f t="shared" si="2154"/>
        <v>0.1048167122672385</v>
      </c>
      <c r="GK576" s="253">
        <f t="shared" si="2287"/>
        <v>79.641358789922592</v>
      </c>
      <c r="GL576" s="257">
        <f t="shared" si="2288"/>
        <v>100.34811207530247</v>
      </c>
      <c r="GM576" s="221">
        <f t="shared" si="2289"/>
        <v>100.34811207530247</v>
      </c>
      <c r="GN576" s="222">
        <f t="shared" si="2290"/>
        <v>25.157450107725893</v>
      </c>
      <c r="GO576" s="222">
        <f t="shared" si="2291"/>
        <v>6.9033574522754373</v>
      </c>
      <c r="GP576" s="55">
        <f t="shared" si="2292"/>
        <v>0.25070177791533765</v>
      </c>
      <c r="GQ576" s="56">
        <f t="shared" si="2293"/>
        <v>6.8794093974534093E-2</v>
      </c>
      <c r="GR576" s="258">
        <f t="shared" si="2294"/>
        <v>1.0499411737559889</v>
      </c>
      <c r="GS576" s="227">
        <f t="shared" si="2395"/>
        <v>100.34811207530247</v>
      </c>
      <c r="GT576" s="222">
        <f t="shared" si="2388"/>
        <v>25.157450107725893</v>
      </c>
      <c r="GU576" s="222">
        <f t="shared" si="2389"/>
        <v>6.9033574522754373</v>
      </c>
      <c r="GV576" s="37">
        <f t="shared" si="2345"/>
        <v>0.25070177791533765</v>
      </c>
      <c r="GW576" s="228">
        <f t="shared" si="2346"/>
        <v>6.8794093974534093E-2</v>
      </c>
      <c r="GX576" s="258">
        <f t="shared" si="2295"/>
        <v>1.0499411737559889</v>
      </c>
      <c r="GY576" s="221">
        <f t="shared" si="2381"/>
        <v>45.192131573646179</v>
      </c>
      <c r="GZ576" s="222">
        <f t="shared" si="2296"/>
        <v>22.478094500000417</v>
      </c>
      <c r="HA576" s="222">
        <f t="shared" si="2297"/>
        <v>1.673555527159154</v>
      </c>
      <c r="HB576" s="55">
        <f t="shared" si="2298"/>
        <v>0.49738956135250173</v>
      </c>
      <c r="HC576" s="56">
        <f t="shared" si="2299"/>
        <v>3.7032011301168385E-2</v>
      </c>
      <c r="HD576" s="258">
        <f t="shared" si="2300"/>
        <v>1.0836772028144879</v>
      </c>
      <c r="HE576" s="221">
        <f t="shared" si="2301"/>
        <v>45.192131573646179</v>
      </c>
      <c r="HF576" s="222">
        <f t="shared" si="2302"/>
        <v>22.478094500000417</v>
      </c>
      <c r="HG576" s="222">
        <f t="shared" si="2303"/>
        <v>1.673555527159154</v>
      </c>
      <c r="HH576" s="55">
        <f t="shared" si="2304"/>
        <v>0.49738956135250173</v>
      </c>
      <c r="HI576" s="56">
        <f t="shared" si="2305"/>
        <v>3.7032011301168385E-2</v>
      </c>
      <c r="HJ576" s="259">
        <f t="shared" si="2306"/>
        <v>1.0836772028144879</v>
      </c>
      <c r="HK576" s="54">
        <f t="shared" si="2156"/>
        <v>1.4513835758249616</v>
      </c>
      <c r="HL576" s="55">
        <f t="shared" si="2157"/>
        <v>0</v>
      </c>
      <c r="HM576" s="55">
        <f t="shared" si="2158"/>
        <v>0.66321044812246654</v>
      </c>
      <c r="HN576" s="56">
        <f t="shared" si="2159"/>
        <v>0</v>
      </c>
      <c r="HQ576" s="57">
        <f t="shared" si="2160"/>
        <v>0</v>
      </c>
      <c r="HR576" s="58">
        <f t="shared" si="2307"/>
        <v>0</v>
      </c>
      <c r="HS576" s="58">
        <f t="shared" si="2161"/>
        <v>0</v>
      </c>
      <c r="HT576" s="58">
        <f t="shared" si="2308"/>
        <v>0</v>
      </c>
      <c r="HU576" s="58">
        <f t="shared" si="2162"/>
        <v>0</v>
      </c>
      <c r="HV576" s="55"/>
      <c r="HW576" s="56"/>
      <c r="HX576" s="260"/>
      <c r="HY576" s="57">
        <f t="shared" si="2163"/>
        <v>0</v>
      </c>
      <c r="HZ576" s="58">
        <f t="shared" si="2309"/>
        <v>0</v>
      </c>
      <c r="IA576" s="58">
        <f t="shared" si="2164"/>
        <v>0</v>
      </c>
      <c r="IB576" s="58">
        <f t="shared" si="2310"/>
        <v>0</v>
      </c>
      <c r="IC576" s="58">
        <f t="shared" si="2165"/>
        <v>0</v>
      </c>
      <c r="ID576" s="55"/>
      <c r="IE576" s="56"/>
      <c r="IF576" s="260"/>
      <c r="IG576" s="57">
        <f t="shared" si="2166"/>
        <v>2.1264727045440277</v>
      </c>
      <c r="IH576" s="58">
        <f t="shared" si="2311"/>
        <v>2.4596909773460771</v>
      </c>
      <c r="II576" s="58">
        <f t="shared" si="2167"/>
        <v>4.1506364485049874</v>
      </c>
      <c r="IJ576" s="58">
        <f t="shared" si="2312"/>
        <v>4.7935700343784102</v>
      </c>
      <c r="IK576" s="58">
        <f t="shared" si="2168"/>
        <v>43.774587699727213</v>
      </c>
      <c r="IL576" s="55">
        <f t="shared" si="2169"/>
        <v>4.857778945013979E-2</v>
      </c>
      <c r="IM576" s="56">
        <f t="shared" si="2170"/>
        <v>9.4818401876823444E-2</v>
      </c>
      <c r="IN576" s="260">
        <f t="shared" si="2171"/>
        <v>1.0222995100575569</v>
      </c>
      <c r="IO576" s="57">
        <f t="shared" si="2172"/>
        <v>0</v>
      </c>
      <c r="IP576" s="58">
        <f t="shared" si="2313"/>
        <v>0</v>
      </c>
      <c r="IQ576" s="58">
        <f t="shared" si="2173"/>
        <v>0</v>
      </c>
      <c r="IR576" s="58">
        <f t="shared" si="2314"/>
        <v>0</v>
      </c>
      <c r="IS576" s="58">
        <f t="shared" si="2174"/>
        <v>0</v>
      </c>
      <c r="IT576" s="55"/>
      <c r="IU576" s="56"/>
      <c r="IV576" s="260"/>
      <c r="IW576" s="57">
        <f t="shared" si="2175"/>
        <v>0</v>
      </c>
      <c r="IX576" s="58">
        <f t="shared" si="2315"/>
        <v>0</v>
      </c>
      <c r="IY576" s="58">
        <f t="shared" si="2176"/>
        <v>0</v>
      </c>
      <c r="IZ576" s="58">
        <f t="shared" si="2316"/>
        <v>0</v>
      </c>
      <c r="JA576" s="58">
        <f t="shared" si="2177"/>
        <v>0</v>
      </c>
      <c r="JB576" s="55"/>
      <c r="JC576" s="56"/>
      <c r="JD576" s="260"/>
      <c r="JE576" s="57">
        <f t="shared" si="2178"/>
        <v>0</v>
      </c>
      <c r="JF576" s="58">
        <f t="shared" si="2317"/>
        <v>0</v>
      </c>
      <c r="JG576" s="58">
        <f t="shared" si="2179"/>
        <v>0</v>
      </c>
      <c r="JH576" s="58">
        <f t="shared" si="2318"/>
        <v>0</v>
      </c>
      <c r="JI576" s="58">
        <f t="shared" si="2180"/>
        <v>0</v>
      </c>
      <c r="JJ576" s="55"/>
      <c r="JK576" s="56"/>
      <c r="JL576" s="260"/>
      <c r="JM576" s="57">
        <f t="shared" si="2181"/>
        <v>10.583821535317735</v>
      </c>
      <c r="JN576" s="58">
        <f t="shared" si="2319"/>
        <v>12.242306369902025</v>
      </c>
      <c r="JO576" s="58">
        <f t="shared" si="2182"/>
        <v>1.0193976670286538</v>
      </c>
      <c r="JP576" s="58">
        <f t="shared" si="2320"/>
        <v>1.1773023656513923</v>
      </c>
      <c r="JQ576" s="58">
        <f t="shared" si="2183"/>
        <v>14.789374840667499</v>
      </c>
      <c r="JR576" s="55">
        <f t="shared" si="2184"/>
        <v>0.71563684397359206</v>
      </c>
      <c r="JS576" s="56">
        <f t="shared" si="2185"/>
        <v>6.8927705059279212E-2</v>
      </c>
      <c r="JT576" s="260">
        <f t="shared" si="2186"/>
        <v>1.1228171949643442</v>
      </c>
      <c r="JU576" s="57">
        <f t="shared" si="2187"/>
        <v>0</v>
      </c>
      <c r="JV576" s="58">
        <f t="shared" si="2321"/>
        <v>0</v>
      </c>
      <c r="JW576" s="58">
        <f t="shared" si="2188"/>
        <v>0</v>
      </c>
      <c r="JX576" s="58">
        <f t="shared" si="2322"/>
        <v>0</v>
      </c>
      <c r="JY576" s="58">
        <f t="shared" si="2189"/>
        <v>0</v>
      </c>
      <c r="JZ576" s="55"/>
      <c r="KA576" s="56"/>
      <c r="KB576" s="260"/>
      <c r="KC576" s="57">
        <f t="shared" si="2190"/>
        <v>0</v>
      </c>
      <c r="KD576" s="58">
        <f t="shared" si="2323"/>
        <v>0</v>
      </c>
      <c r="KE576" s="58">
        <f t="shared" si="2191"/>
        <v>0</v>
      </c>
      <c r="KF576" s="58">
        <f t="shared" si="2324"/>
        <v>0</v>
      </c>
      <c r="KG576" s="58">
        <f t="shared" si="2192"/>
        <v>0</v>
      </c>
      <c r="KH576" s="55"/>
      <c r="KI576" s="56"/>
      <c r="KJ576" s="260"/>
      <c r="KK576" s="57">
        <f t="shared" si="2193"/>
        <v>0</v>
      </c>
      <c r="KL576" s="58">
        <f t="shared" si="2325"/>
        <v>0</v>
      </c>
      <c r="KM576" s="58">
        <f t="shared" si="2194"/>
        <v>0</v>
      </c>
      <c r="KN576" s="58">
        <f t="shared" si="2326"/>
        <v>0</v>
      </c>
      <c r="KO576" s="58">
        <f t="shared" si="2195"/>
        <v>0</v>
      </c>
      <c r="KP576" s="55"/>
      <c r="KQ576" s="56"/>
      <c r="KR576" s="260"/>
      <c r="KS576" s="57">
        <f t="shared" si="2199"/>
        <v>0</v>
      </c>
      <c r="KT576" s="58">
        <f t="shared" si="2327"/>
        <v>0</v>
      </c>
      <c r="KU576" s="58">
        <f t="shared" si="2200"/>
        <v>0</v>
      </c>
      <c r="KV576" s="58">
        <f t="shared" si="2328"/>
        <v>0</v>
      </c>
      <c r="KW576" s="58">
        <f t="shared" si="2201"/>
        <v>0</v>
      </c>
      <c r="KX576" s="55"/>
      <c r="KY576" s="56"/>
      <c r="KZ576" s="260"/>
      <c r="LA576" s="57">
        <f t="shared" si="2202"/>
        <v>7.2124993642984689</v>
      </c>
      <c r="LB576" s="58">
        <f t="shared" si="2329"/>
        <v>8.3426980146840393</v>
      </c>
      <c r="LC576" s="58">
        <f t="shared" si="2203"/>
        <v>0.3076441844865464</v>
      </c>
      <c r="LD576" s="58">
        <f t="shared" si="2330"/>
        <v>0.35529826866351244</v>
      </c>
      <c r="LE576" s="58">
        <f t="shared" si="2204"/>
        <v>20.183229582861209</v>
      </c>
      <c r="LF576" s="55">
        <f t="shared" si="2331"/>
        <v>0.3573511035331548</v>
      </c>
      <c r="LG576" s="56">
        <f t="shared" si="2332"/>
        <v>1.5242564784963133E-2</v>
      </c>
      <c r="LH576" s="260">
        <f t="shared" si="2333"/>
        <v>1.0583579912088363</v>
      </c>
      <c r="LI576" s="57">
        <f t="shared" si="2205"/>
        <v>0</v>
      </c>
      <c r="LJ576" s="58">
        <f t="shared" si="2334"/>
        <v>0</v>
      </c>
      <c r="LK576" s="58">
        <f t="shared" si="2206"/>
        <v>0</v>
      </c>
      <c r="LL576" s="58">
        <f t="shared" si="2335"/>
        <v>0</v>
      </c>
      <c r="LM576" s="58">
        <f t="shared" si="2207"/>
        <v>0</v>
      </c>
      <c r="LN576" s="55"/>
      <c r="LO576" s="56"/>
      <c r="LP576" s="260"/>
      <c r="LQ576" s="57">
        <f t="shared" si="2208"/>
        <v>4.3436640066666643E-2</v>
      </c>
      <c r="LR576" s="58">
        <f t="shared" si="2336"/>
        <v>5.0243161565113312E-2</v>
      </c>
      <c r="LS576" s="58">
        <f t="shared" si="2209"/>
        <v>1.1768208333333328E-3</v>
      </c>
      <c r="LT576" s="58">
        <f t="shared" si="2337"/>
        <v>1.359110380416666E-3</v>
      </c>
      <c r="LU576" s="58">
        <f t="shared" si="2210"/>
        <v>0.89416666666666633</v>
      </c>
      <c r="LV576" s="55">
        <f t="shared" si="2368"/>
        <v>4.857778945013979E-2</v>
      </c>
      <c r="LW576" s="56">
        <f t="shared" si="2369"/>
        <v>1.3161090400745572E-3</v>
      </c>
      <c r="LX576" s="260">
        <f t="shared" si="2370"/>
        <v>1.0078160048971445</v>
      </c>
      <c r="LY576" s="57">
        <f t="shared" si="2211"/>
        <v>0</v>
      </c>
      <c r="LZ576" s="58">
        <f t="shared" si="2338"/>
        <v>0</v>
      </c>
      <c r="MA576" s="58">
        <f t="shared" si="2212"/>
        <v>0</v>
      </c>
      <c r="MB576" s="58">
        <f t="shared" si="2339"/>
        <v>0</v>
      </c>
      <c r="MC576" s="58">
        <f t="shared" si="2213"/>
        <v>0</v>
      </c>
      <c r="MD576" s="55"/>
      <c r="ME576" s="56"/>
      <c r="MF576" s="260"/>
      <c r="MG576" s="57">
        <f t="shared" si="2214"/>
        <v>0</v>
      </c>
      <c r="MH576" s="58">
        <f t="shared" si="2340"/>
        <v>0</v>
      </c>
      <c r="MI576" s="58">
        <f t="shared" si="2215"/>
        <v>0</v>
      </c>
      <c r="MJ576" s="58">
        <f t="shared" si="2341"/>
        <v>0</v>
      </c>
      <c r="MK576" s="58">
        <f t="shared" si="2216"/>
        <v>0</v>
      </c>
      <c r="ML576" s="55"/>
      <c r="MM576" s="56"/>
      <c r="MN576" s="260"/>
      <c r="MO576" s="59">
        <v>1.3823475182260732</v>
      </c>
      <c r="MP576" s="60"/>
      <c r="MQ576" s="60">
        <v>0.61199999999999999</v>
      </c>
      <c r="MR576" s="61"/>
      <c r="MS576" s="59">
        <f t="shared" si="2217"/>
        <v>1.0499411737559889</v>
      </c>
      <c r="MT576" s="60"/>
      <c r="MU576" s="60">
        <f t="shared" si="2342"/>
        <v>1.0836772028144879</v>
      </c>
      <c r="MV576" s="61"/>
      <c r="MW576" s="66">
        <f t="shared" si="2343"/>
        <v>1.4513835758249616</v>
      </c>
      <c r="MX576" s="67"/>
      <c r="MY576" s="67">
        <f t="shared" si="2344"/>
        <v>0.66321044812246654</v>
      </c>
      <c r="MZ576" s="261"/>
      <c r="NA576" s="59">
        <f t="shared" si="2218"/>
        <v>1.049655435254623</v>
      </c>
      <c r="NB576" s="60"/>
      <c r="NC576" s="60">
        <f t="shared" si="2219"/>
        <v>1.0824553847388356</v>
      </c>
      <c r="ND576" s="262"/>
      <c r="NE576" s="62">
        <f t="shared" si="2220"/>
        <v>1.4509885859167369</v>
      </c>
      <c r="NF576" s="63"/>
      <c r="NG576" s="63">
        <f t="shared" si="2221"/>
        <v>0.66246269546016734</v>
      </c>
      <c r="NH576" s="64"/>
      <c r="NI576" s="238">
        <f t="shared" si="2377"/>
        <v>3.949899082247299E-4</v>
      </c>
      <c r="NJ576" s="238">
        <f t="shared" si="2378"/>
        <v>0</v>
      </c>
      <c r="NK576" s="238">
        <f t="shared" si="2379"/>
        <v>7.4775266229920589E-4</v>
      </c>
      <c r="NL576" s="238">
        <f t="shared" si="2380"/>
        <v>0</v>
      </c>
      <c r="NM576" s="239">
        <f t="shared" si="2222"/>
        <v>0</v>
      </c>
      <c r="NN576" s="240">
        <f t="shared" si="2223"/>
        <v>0</v>
      </c>
      <c r="NO576" s="240">
        <f t="shared" si="2407"/>
        <v>0.78852589045656951</v>
      </c>
      <c r="NP576" s="240">
        <f t="shared" si="2224"/>
        <v>0</v>
      </c>
      <c r="NQ576" s="240">
        <f t="shared" si="2401"/>
        <v>0</v>
      </c>
      <c r="NR576" s="240">
        <f t="shared" si="2225"/>
        <v>0</v>
      </c>
      <c r="NS576" s="240">
        <f t="shared" si="2226"/>
        <v>0.27071122570590339</v>
      </c>
      <c r="NT576" s="240">
        <f t="shared" si="2227"/>
        <v>0</v>
      </c>
      <c r="NU576" s="240">
        <f t="shared" si="2228"/>
        <v>0</v>
      </c>
      <c r="NV576" s="240">
        <f t="shared" si="2229"/>
        <v>0</v>
      </c>
      <c r="NW576" s="240">
        <f t="shared" si="2230"/>
        <v>0</v>
      </c>
      <c r="NX576" s="240">
        <f t="shared" si="2231"/>
        <v>0.37592875847737867</v>
      </c>
      <c r="NY576" s="240">
        <f t="shared" si="2232"/>
        <v>0</v>
      </c>
      <c r="NZ576" s="240">
        <f t="shared" si="2233"/>
        <v>1.5822711276885167E-2</v>
      </c>
      <c r="OA576" s="240">
        <f t="shared" si="2234"/>
        <v>0</v>
      </c>
      <c r="OB576" s="241">
        <f t="shared" si="2235"/>
        <v>0</v>
      </c>
      <c r="OC576" s="4"/>
      <c r="OD576" s="4"/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136"/>
      <c r="OP576" s="13"/>
      <c r="OQ576" s="13"/>
      <c r="OR576" s="13"/>
      <c r="OS576" s="13"/>
      <c r="OT576" s="13"/>
    </row>
    <row r="577" spans="1:410" ht="15" customHeight="1">
      <c r="A577" s="242">
        <v>558</v>
      </c>
      <c r="B577" s="49" t="s">
        <v>627</v>
      </c>
      <c r="C577" s="50">
        <v>1</v>
      </c>
      <c r="D577" s="51">
        <v>80.099999999999994</v>
      </c>
      <c r="E577" s="52">
        <v>80.099999999999994</v>
      </c>
      <c r="F577" s="52"/>
      <c r="G577" s="52"/>
      <c r="H577" s="53"/>
      <c r="I577" s="57">
        <v>1.5111349218549834</v>
      </c>
      <c r="J577" s="58"/>
      <c r="K577" s="58">
        <v>0.72420000000000007</v>
      </c>
      <c r="L577" s="243"/>
      <c r="M577" s="1">
        <v>0</v>
      </c>
      <c r="N577" s="2">
        <v>0</v>
      </c>
      <c r="O577" s="2">
        <v>0.78693492185498337</v>
      </c>
      <c r="P577" s="2">
        <v>0</v>
      </c>
      <c r="Q577" s="2">
        <v>0</v>
      </c>
      <c r="R577" s="2">
        <v>0</v>
      </c>
      <c r="S577" s="2">
        <v>0.24099999999999999</v>
      </c>
      <c r="T577" s="2">
        <v>0</v>
      </c>
      <c r="U577" s="2">
        <v>0</v>
      </c>
      <c r="V577" s="2">
        <v>0.1142</v>
      </c>
      <c r="W577" s="2">
        <v>0</v>
      </c>
      <c r="X577" s="2">
        <v>0.35499999999999998</v>
      </c>
      <c r="Y577" s="2">
        <v>0</v>
      </c>
      <c r="Z577" s="2">
        <v>1.4E-2</v>
      </c>
      <c r="AA577" s="2">
        <v>0</v>
      </c>
      <c r="AB577" s="3">
        <v>0</v>
      </c>
      <c r="AC577" s="244">
        <v>0</v>
      </c>
      <c r="AD577" s="108">
        <v>0</v>
      </c>
      <c r="AE577" s="108">
        <v>0</v>
      </c>
      <c r="AF577" s="108">
        <f t="shared" si="2236"/>
        <v>0</v>
      </c>
      <c r="AG577" s="108">
        <f t="shared" si="2237"/>
        <v>0</v>
      </c>
      <c r="AH577" s="108">
        <v>0</v>
      </c>
      <c r="AI577" s="108">
        <v>0</v>
      </c>
      <c r="AJ577" s="108">
        <f t="shared" si="2238"/>
        <v>0</v>
      </c>
      <c r="AK577" s="108">
        <f t="shared" si="2239"/>
        <v>0</v>
      </c>
      <c r="AL577" s="108">
        <v>0</v>
      </c>
      <c r="AM577" s="245">
        <v>0</v>
      </c>
      <c r="AN577" s="244">
        <v>0</v>
      </c>
      <c r="AO577" s="108">
        <v>0</v>
      </c>
      <c r="AP577" s="108">
        <v>0</v>
      </c>
      <c r="AQ577" s="108">
        <f t="shared" si="2240"/>
        <v>0</v>
      </c>
      <c r="AR577" s="108">
        <f t="shared" si="2241"/>
        <v>0</v>
      </c>
      <c r="AS577" s="246">
        <v>0</v>
      </c>
      <c r="AT577" s="247">
        <v>0</v>
      </c>
      <c r="AU577" s="108">
        <v>0</v>
      </c>
      <c r="AV577" s="108">
        <f t="shared" si="2242"/>
        <v>0</v>
      </c>
      <c r="AW577" s="108">
        <f t="shared" si="2243"/>
        <v>0</v>
      </c>
      <c r="AX577" s="108">
        <v>0</v>
      </c>
      <c r="AY577" s="245">
        <v>0</v>
      </c>
      <c r="AZ577" s="248">
        <v>8</v>
      </c>
      <c r="BA577" s="108">
        <v>40.777333333333324</v>
      </c>
      <c r="BB577" s="108">
        <v>4.2524925970111997</v>
      </c>
      <c r="BC577" s="109">
        <v>3.4019940776089599</v>
      </c>
      <c r="BD577" s="109">
        <v>0.85049851940223986</v>
      </c>
      <c r="BE577" s="108">
        <v>1.5946849999999999</v>
      </c>
      <c r="BF577" s="109">
        <v>1.2757480000000001</v>
      </c>
      <c r="BG577" s="109">
        <v>0.3189369999999998</v>
      </c>
      <c r="BH577" s="108">
        <v>3.4035892979151496</v>
      </c>
      <c r="BI577" s="109">
        <f t="shared" si="2244"/>
        <v>1.9920119012122037</v>
      </c>
      <c r="BJ577" s="108">
        <f t="shared" si="2245"/>
        <v>6.5842434968168578E-2</v>
      </c>
      <c r="BK577" s="108">
        <v>2.5014050114129835</v>
      </c>
      <c r="BL577" s="245">
        <v>63.035406287607181</v>
      </c>
      <c r="BM577" s="244">
        <v>0</v>
      </c>
      <c r="BN577" s="108">
        <v>0</v>
      </c>
      <c r="BO577" s="108">
        <v>0</v>
      </c>
      <c r="BP577" s="108">
        <f t="shared" si="2246"/>
        <v>0</v>
      </c>
      <c r="BQ577" s="108">
        <f t="shared" si="2247"/>
        <v>0</v>
      </c>
      <c r="BR577" s="108">
        <v>0</v>
      </c>
      <c r="BS577" s="108">
        <v>0</v>
      </c>
      <c r="BT577" s="108">
        <f t="shared" si="2248"/>
        <v>0</v>
      </c>
      <c r="BU577" s="108">
        <f t="shared" si="2249"/>
        <v>0</v>
      </c>
      <c r="BV577" s="108">
        <v>0</v>
      </c>
      <c r="BW577" s="245">
        <v>0</v>
      </c>
      <c r="BX577" s="107">
        <v>0</v>
      </c>
      <c r="BY577" s="108">
        <v>0</v>
      </c>
      <c r="BZ577" s="109">
        <f t="shared" si="2250"/>
        <v>0</v>
      </c>
      <c r="CA577" s="109">
        <f t="shared" si="2251"/>
        <v>0</v>
      </c>
      <c r="CB577" s="108">
        <v>0</v>
      </c>
      <c r="CC577" s="110">
        <v>0</v>
      </c>
      <c r="CD577" s="244">
        <v>0</v>
      </c>
      <c r="CE577" s="108">
        <v>0</v>
      </c>
      <c r="CF577" s="109">
        <f t="shared" si="2252"/>
        <v>0</v>
      </c>
      <c r="CG577" s="109">
        <f t="shared" si="2253"/>
        <v>0</v>
      </c>
      <c r="CH577" s="108">
        <v>0</v>
      </c>
      <c r="CI577" s="245">
        <v>0</v>
      </c>
      <c r="CJ577" s="249">
        <v>7.472467780895343</v>
      </c>
      <c r="CK577" s="250">
        <v>1.6439429117969755</v>
      </c>
      <c r="CL577" s="250">
        <v>1.2736974865155319</v>
      </c>
      <c r="CM577" s="251">
        <v>1.2736974865155319</v>
      </c>
      <c r="CN577" s="252">
        <f t="shared" si="2141"/>
        <v>0.620863839801996</v>
      </c>
      <c r="CO577" s="250">
        <v>5.0293668573349537</v>
      </c>
      <c r="CP577" s="252">
        <f t="shared" si="2254"/>
        <v>0.49777655533786974</v>
      </c>
      <c r="CQ577" s="250">
        <v>1.5738900643344005</v>
      </c>
      <c r="CR577" s="250">
        <v>1.1256216776676244</v>
      </c>
      <c r="CS577" s="252">
        <f t="shared" si="2255"/>
        <v>2.1775151354480195E-2</v>
      </c>
      <c r="CT577" s="252">
        <f t="shared" si="2256"/>
        <v>0.65879034804517522</v>
      </c>
      <c r="CU577" s="250">
        <f t="shared" si="2142"/>
        <v>16.545096714210427</v>
      </c>
      <c r="CV577" s="245">
        <f t="shared" si="2257"/>
        <v>20.846821859905138</v>
      </c>
      <c r="CW577" s="244">
        <v>0</v>
      </c>
      <c r="CX577" s="108">
        <v>0</v>
      </c>
      <c r="CY577" s="108">
        <f t="shared" si="2258"/>
        <v>0</v>
      </c>
      <c r="CZ577" s="108">
        <f t="shared" si="2259"/>
        <v>0</v>
      </c>
      <c r="DA577" s="108">
        <v>0</v>
      </c>
      <c r="DB577" s="245">
        <v>0</v>
      </c>
      <c r="DC577" s="244">
        <v>0</v>
      </c>
      <c r="DD577" s="108">
        <v>0</v>
      </c>
      <c r="DE577" s="108">
        <f t="shared" si="2260"/>
        <v>0</v>
      </c>
      <c r="DF577" s="108">
        <f t="shared" si="2261"/>
        <v>0</v>
      </c>
      <c r="DG577" s="108">
        <v>0</v>
      </c>
      <c r="DH577" s="245">
        <v>0</v>
      </c>
      <c r="DI577" s="107">
        <v>3.5411896467520001</v>
      </c>
      <c r="DJ577" s="108">
        <v>0.77906172228544002</v>
      </c>
      <c r="DK577" s="108">
        <v>5.8619307811346645E-2</v>
      </c>
      <c r="DL577" s="108">
        <v>2.383408315315374</v>
      </c>
      <c r="DM577" s="108">
        <f t="shared" si="2262"/>
        <v>0.23589545460002384</v>
      </c>
      <c r="DN577" s="108">
        <f t="shared" si="2263"/>
        <v>0.74586379819479309</v>
      </c>
      <c r="DO577" s="108">
        <v>0.49364636642798371</v>
      </c>
      <c r="DP577" s="108">
        <f t="shared" si="2264"/>
        <v>9.5495889585493453E-3</v>
      </c>
      <c r="DQ577" s="108">
        <f t="shared" si="2265"/>
        <v>0.28891542158657318</v>
      </c>
      <c r="DR577" s="108">
        <v>0.36279626792960723</v>
      </c>
      <c r="DS577" s="110">
        <v>9.142465951826102</v>
      </c>
      <c r="DT577" s="244">
        <v>0</v>
      </c>
      <c r="DU577" s="108">
        <v>0</v>
      </c>
      <c r="DV577" s="108">
        <v>0</v>
      </c>
      <c r="DW577" s="108">
        <f t="shared" si="2266"/>
        <v>0</v>
      </c>
      <c r="DX577" s="108">
        <f t="shared" si="2267"/>
        <v>0</v>
      </c>
      <c r="DY577" s="108">
        <v>0</v>
      </c>
      <c r="DZ577" s="108">
        <v>0</v>
      </c>
      <c r="EA577" s="108"/>
      <c r="EB577" s="108">
        <v>0</v>
      </c>
      <c r="EC577" s="108">
        <f t="shared" si="2268"/>
        <v>0</v>
      </c>
      <c r="ED577" s="108">
        <f t="shared" si="2269"/>
        <v>0</v>
      </c>
      <c r="EE577" s="108">
        <v>0</v>
      </c>
      <c r="EF577" s="245">
        <v>0</v>
      </c>
      <c r="EG577" s="249">
        <v>4.7180433333333296</v>
      </c>
      <c r="EH577" s="250">
        <v>1.0379695333333301</v>
      </c>
      <c r="EI577" s="250">
        <v>12.101046666666701</v>
      </c>
      <c r="EJ577" s="250">
        <v>3.1754932196299999</v>
      </c>
      <c r="EK577" s="250">
        <f t="shared" si="2270"/>
        <v>0.31429126591965961</v>
      </c>
      <c r="EL577" s="250">
        <v>0.9937388481510121</v>
      </c>
      <c r="EM577" s="250">
        <v>1.5353763509663201</v>
      </c>
      <c r="EN577" s="250">
        <f t="shared" si="2271"/>
        <v>2.9701855509443462E-2</v>
      </c>
      <c r="EO577" s="250">
        <f t="shared" si="2272"/>
        <v>0.89860664617735619</v>
      </c>
      <c r="EP577" s="250">
        <v>22.567929103929679</v>
      </c>
      <c r="EQ577" s="245">
        <v>28.435590670951395</v>
      </c>
      <c r="ER577" s="244">
        <v>0</v>
      </c>
      <c r="ES577" s="108">
        <v>0</v>
      </c>
      <c r="ET577" s="108">
        <v>0</v>
      </c>
      <c r="EU577" s="108">
        <f t="shared" si="2273"/>
        <v>0</v>
      </c>
      <c r="EV577" s="108">
        <f t="shared" si="2274"/>
        <v>0</v>
      </c>
      <c r="EW577" s="108">
        <v>0</v>
      </c>
      <c r="EX577" s="108">
        <v>0</v>
      </c>
      <c r="EY577" s="108">
        <f t="shared" si="2275"/>
        <v>0</v>
      </c>
      <c r="EZ577" s="108">
        <f t="shared" si="2276"/>
        <v>0</v>
      </c>
      <c r="FA577" s="108">
        <v>0</v>
      </c>
      <c r="FB577" s="245">
        <v>0</v>
      </c>
      <c r="FC577" s="244">
        <v>0.83333333333333293</v>
      </c>
      <c r="FD577" s="108">
        <v>6.0833333333333302E-2</v>
      </c>
      <c r="FE577" s="108">
        <f t="shared" si="2277"/>
        <v>1.1768208333333328E-3</v>
      </c>
      <c r="FF577" s="108">
        <f t="shared" si="2278"/>
        <v>3.5603803333333316E-2</v>
      </c>
      <c r="FG577" s="108">
        <v>4.4708333333333301E-2</v>
      </c>
      <c r="FH577" s="245">
        <v>1.1266499999999995</v>
      </c>
      <c r="FI577" s="244">
        <v>0</v>
      </c>
      <c r="FJ577" s="108">
        <v>0</v>
      </c>
      <c r="FK577" s="108">
        <f t="shared" si="2279"/>
        <v>0</v>
      </c>
      <c r="FL577" s="108">
        <f t="shared" si="2280"/>
        <v>0</v>
      </c>
      <c r="FM577" s="108">
        <v>0</v>
      </c>
      <c r="FN577" s="245">
        <v>0</v>
      </c>
      <c r="FO577" s="244">
        <v>0</v>
      </c>
      <c r="FP577" s="108">
        <v>0</v>
      </c>
      <c r="FQ577" s="108">
        <f t="shared" si="2281"/>
        <v>0</v>
      </c>
      <c r="FR577" s="108">
        <f t="shared" si="2282"/>
        <v>0</v>
      </c>
      <c r="FS577" s="108">
        <v>0</v>
      </c>
      <c r="FT577" s="110">
        <v>0</v>
      </c>
      <c r="FU577" s="253">
        <f t="shared" si="2143"/>
        <v>19.192674928396421</v>
      </c>
      <c r="FV577" s="254">
        <f t="shared" si="2144"/>
        <v>14.815268473927155</v>
      </c>
      <c r="FW577" s="254">
        <f t="shared" si="2145"/>
        <v>5.2986059174109554</v>
      </c>
      <c r="FX577" s="254">
        <f t="shared" si="2146"/>
        <v>40.777333333333324</v>
      </c>
      <c r="FY577" s="254">
        <f t="shared" si="2147"/>
        <v>0</v>
      </c>
      <c r="FZ577" s="254">
        <f t="shared" si="2148"/>
        <v>0</v>
      </c>
      <c r="GA577" s="254">
        <f t="shared" si="2283"/>
        <v>0</v>
      </c>
      <c r="GB577" s="254">
        <f t="shared" si="2284"/>
        <v>0</v>
      </c>
      <c r="GC577" s="254">
        <f t="shared" si="2285"/>
        <v>0</v>
      </c>
      <c r="GD577" s="254">
        <f t="shared" si="2286"/>
        <v>0</v>
      </c>
      <c r="GE577" s="254">
        <f t="shared" si="2149"/>
        <v>10.588268392280327</v>
      </c>
      <c r="GF577" s="255">
        <f t="shared" si="2150"/>
        <v>4.0424611070298502</v>
      </c>
      <c r="GG577" s="255">
        <f t="shared" si="2151"/>
        <v>1.0479632758575532</v>
      </c>
      <c r="GH577" s="254">
        <f t="shared" si="2152"/>
        <v>6.6190670263104119</v>
      </c>
      <c r="GI577" s="255">
        <f t="shared" si="2153"/>
        <v>4.7261923068326626</v>
      </c>
      <c r="GJ577" s="256">
        <f t="shared" si="2154"/>
        <v>0.12804585162397492</v>
      </c>
      <c r="GK577" s="253">
        <f t="shared" si="2287"/>
        <v>97.291218071658605</v>
      </c>
      <c r="GL577" s="257">
        <f t="shared" si="2288"/>
        <v>122.58693477028984</v>
      </c>
      <c r="GM577" s="221">
        <f t="shared" si="2289"/>
        <v>122.58693477028984</v>
      </c>
      <c r="GN577" s="222">
        <f t="shared" si="2290"/>
        <v>35.231273711246253</v>
      </c>
      <c r="GO577" s="222">
        <f t="shared" si="2291"/>
        <v>8.1580149565645286</v>
      </c>
      <c r="GP577" s="55">
        <f t="shared" si="2292"/>
        <v>0.28739827598483114</v>
      </c>
      <c r="GQ577" s="56">
        <f t="shared" si="2293"/>
        <v>6.6548812659778689E-2</v>
      </c>
      <c r="GR577" s="258">
        <f t="shared" si="2294"/>
        <v>1.0553437209278227</v>
      </c>
      <c r="GS577" s="227">
        <f t="shared" si="2395"/>
        <v>122.58693477028984</v>
      </c>
      <c r="GT577" s="222">
        <f t="shared" si="2388"/>
        <v>35.231273711246253</v>
      </c>
      <c r="GU577" s="222">
        <f t="shared" si="2389"/>
        <v>8.1580149565645286</v>
      </c>
      <c r="GV577" s="37">
        <f t="shared" si="2345"/>
        <v>0.28739827598483114</v>
      </c>
      <c r="GW577" s="228">
        <f t="shared" si="2346"/>
        <v>6.6548812659778689E-2</v>
      </c>
      <c r="GX577" s="258">
        <f t="shared" si="2295"/>
        <v>1.0553437209278227</v>
      </c>
      <c r="GY577" s="221">
        <f t="shared" si="2381"/>
        <v>59.551528482682663</v>
      </c>
      <c r="GZ577" s="222">
        <f t="shared" si="2296"/>
        <v>32.16915301670285</v>
      </c>
      <c r="HA577" s="222">
        <f t="shared" si="2297"/>
        <v>2.1810984707173473</v>
      </c>
      <c r="HB577" s="55">
        <f t="shared" si="2298"/>
        <v>0.54019021570634429</v>
      </c>
      <c r="HC577" s="56">
        <f t="shared" si="2299"/>
        <v>3.6625398647015445E-2</v>
      </c>
      <c r="HD577" s="258">
        <f t="shared" si="2300"/>
        <v>1.0903210810516069</v>
      </c>
      <c r="HE577" s="221">
        <f t="shared" si="2301"/>
        <v>59.551528482682663</v>
      </c>
      <c r="HF577" s="222">
        <f t="shared" si="2302"/>
        <v>32.16915301670285</v>
      </c>
      <c r="HG577" s="222">
        <f t="shared" si="2303"/>
        <v>2.1810984707173473</v>
      </c>
      <c r="HH577" s="55">
        <f t="shared" si="2304"/>
        <v>0.54019021570634429</v>
      </c>
      <c r="HI577" s="56">
        <f t="shared" si="2305"/>
        <v>3.6625398647015445E-2</v>
      </c>
      <c r="HJ577" s="259">
        <f t="shared" si="2306"/>
        <v>1.0903210810516069</v>
      </c>
      <c r="HK577" s="54">
        <f t="shared" si="2156"/>
        <v>1.5947667512544128</v>
      </c>
      <c r="HL577" s="55">
        <f t="shared" si="2157"/>
        <v>0</v>
      </c>
      <c r="HM577" s="55">
        <f t="shared" si="2158"/>
        <v>0.78961052689757372</v>
      </c>
      <c r="HN577" s="56">
        <f t="shared" si="2159"/>
        <v>0</v>
      </c>
      <c r="HQ577" s="57">
        <f t="shared" si="2160"/>
        <v>0</v>
      </c>
      <c r="HR577" s="58">
        <f t="shared" si="2307"/>
        <v>0</v>
      </c>
      <c r="HS577" s="58">
        <f t="shared" si="2161"/>
        <v>0</v>
      </c>
      <c r="HT577" s="58">
        <f t="shared" si="2308"/>
        <v>0</v>
      </c>
      <c r="HU577" s="58">
        <f t="shared" si="2162"/>
        <v>0</v>
      </c>
      <c r="HV577" s="55"/>
      <c r="HW577" s="56"/>
      <c r="HX577" s="260"/>
      <c r="HY577" s="57">
        <f t="shared" si="2163"/>
        <v>0</v>
      </c>
      <c r="HZ577" s="58">
        <f t="shared" si="2309"/>
        <v>0</v>
      </c>
      <c r="IA577" s="58">
        <f t="shared" si="2164"/>
        <v>0</v>
      </c>
      <c r="IB577" s="58">
        <f t="shared" si="2310"/>
        <v>0</v>
      </c>
      <c r="IC577" s="58">
        <f t="shared" si="2165"/>
        <v>0</v>
      </c>
      <c r="ID577" s="55"/>
      <c r="IE577" s="56"/>
      <c r="IF577" s="260"/>
      <c r="IG577" s="57">
        <f t="shared" si="2166"/>
        <v>2.4302545194788885</v>
      </c>
      <c r="IH577" s="58">
        <f t="shared" si="2311"/>
        <v>2.8110754026812304</v>
      </c>
      <c r="II577" s="58">
        <f t="shared" si="2167"/>
        <v>4.7435845125771285</v>
      </c>
      <c r="IJ577" s="58">
        <f t="shared" si="2312"/>
        <v>5.4783657535753258</v>
      </c>
      <c r="IK577" s="58">
        <f t="shared" si="2168"/>
        <v>50.028100228259667</v>
      </c>
      <c r="IL577" s="55">
        <f t="shared" si="2169"/>
        <v>4.857778945013979E-2</v>
      </c>
      <c r="IM577" s="56">
        <f t="shared" si="2170"/>
        <v>9.4818401876823458E-2</v>
      </c>
      <c r="IN577" s="260">
        <f t="shared" si="2171"/>
        <v>1.0222995100575569</v>
      </c>
      <c r="IO577" s="57">
        <f t="shared" si="2172"/>
        <v>0</v>
      </c>
      <c r="IP577" s="58">
        <f t="shared" si="2313"/>
        <v>0</v>
      </c>
      <c r="IQ577" s="58">
        <f t="shared" si="2173"/>
        <v>0</v>
      </c>
      <c r="IR577" s="58">
        <f t="shared" si="2314"/>
        <v>0</v>
      </c>
      <c r="IS577" s="58">
        <f t="shared" si="2174"/>
        <v>0</v>
      </c>
      <c r="IT577" s="55"/>
      <c r="IU577" s="56"/>
      <c r="IV577" s="260"/>
      <c r="IW577" s="57">
        <f t="shared" si="2175"/>
        <v>0</v>
      </c>
      <c r="IX577" s="58">
        <f t="shared" si="2315"/>
        <v>0</v>
      </c>
      <c r="IY577" s="58">
        <f t="shared" si="2176"/>
        <v>0</v>
      </c>
      <c r="IZ577" s="58">
        <f t="shared" si="2316"/>
        <v>0</v>
      </c>
      <c r="JA577" s="58">
        <f t="shared" si="2177"/>
        <v>0</v>
      </c>
      <c r="JB577" s="55"/>
      <c r="JC577" s="56"/>
      <c r="JD577" s="260"/>
      <c r="JE577" s="57">
        <f t="shared" si="2178"/>
        <v>0</v>
      </c>
      <c r="JF577" s="58">
        <f t="shared" si="2317"/>
        <v>0</v>
      </c>
      <c r="JG577" s="58">
        <f t="shared" si="2179"/>
        <v>0</v>
      </c>
      <c r="JH577" s="58">
        <f t="shared" si="2318"/>
        <v>0</v>
      </c>
      <c r="JI577" s="58">
        <f t="shared" si="2180"/>
        <v>0</v>
      </c>
      <c r="JJ577" s="55"/>
      <c r="JK577" s="56"/>
      <c r="JL577" s="260"/>
      <c r="JM577" s="57">
        <f t="shared" si="2181"/>
        <v>11.840280795795399</v>
      </c>
      <c r="JN577" s="58">
        <f t="shared" si="2319"/>
        <v>13.695652796496539</v>
      </c>
      <c r="JO577" s="58">
        <f t="shared" si="2182"/>
        <v>1.140415546494346</v>
      </c>
      <c r="JP577" s="58">
        <f t="shared" si="2320"/>
        <v>1.3170659146463202</v>
      </c>
      <c r="JQ577" s="58">
        <f t="shared" si="2183"/>
        <v>16.545096714210427</v>
      </c>
      <c r="JR577" s="55">
        <f t="shared" si="2184"/>
        <v>0.71563684397359217</v>
      </c>
      <c r="JS577" s="56">
        <f t="shared" si="2185"/>
        <v>6.8927705059279212E-2</v>
      </c>
      <c r="JT577" s="260">
        <f t="shared" si="2186"/>
        <v>1.1228171949643442</v>
      </c>
      <c r="JU577" s="57">
        <f t="shared" si="2187"/>
        <v>0</v>
      </c>
      <c r="JV577" s="58">
        <f t="shared" si="2321"/>
        <v>0</v>
      </c>
      <c r="JW577" s="58">
        <f t="shared" si="2188"/>
        <v>0</v>
      </c>
      <c r="JX577" s="58">
        <f t="shared" si="2322"/>
        <v>0</v>
      </c>
      <c r="JY577" s="58">
        <f t="shared" si="2189"/>
        <v>0</v>
      </c>
      <c r="JZ577" s="55"/>
      <c r="KA577" s="56"/>
      <c r="KB577" s="260"/>
      <c r="KC577" s="57">
        <f t="shared" si="2190"/>
        <v>0</v>
      </c>
      <c r="KD577" s="58">
        <f t="shared" si="2323"/>
        <v>0</v>
      </c>
      <c r="KE577" s="58">
        <f t="shared" si="2191"/>
        <v>0</v>
      </c>
      <c r="KF577" s="58">
        <f t="shared" si="2324"/>
        <v>0</v>
      </c>
      <c r="KG577" s="58">
        <f t="shared" si="2192"/>
        <v>0</v>
      </c>
      <c r="KH577" s="55"/>
      <c r="KI577" s="56"/>
      <c r="KJ577" s="260"/>
      <c r="KK577" s="57">
        <f t="shared" si="2193"/>
        <v>5.5826820171707077</v>
      </c>
      <c r="KL577" s="58">
        <f t="shared" si="2325"/>
        <v>6.4574882892613577</v>
      </c>
      <c r="KM577" s="58">
        <f t="shared" si="2194"/>
        <v>0.24544504355857319</v>
      </c>
      <c r="KN577" s="58">
        <f t="shared" si="2326"/>
        <v>0.28346448080579617</v>
      </c>
      <c r="KO577" s="58">
        <f t="shared" si="2195"/>
        <v>7.2559253585921448</v>
      </c>
      <c r="KP577" s="55">
        <f t="shared" si="2196"/>
        <v>0.76939628528013226</v>
      </c>
      <c r="KQ577" s="56">
        <f t="shared" si="2197"/>
        <v>3.3826842398251532E-2</v>
      </c>
      <c r="KR577" s="260">
        <f t="shared" si="2198"/>
        <v>1.1258041757908859</v>
      </c>
      <c r="KS577" s="57">
        <f t="shared" si="2199"/>
        <v>0</v>
      </c>
      <c r="KT577" s="58">
        <f t="shared" si="2327"/>
        <v>0</v>
      </c>
      <c r="KU577" s="58">
        <f t="shared" si="2200"/>
        <v>0</v>
      </c>
      <c r="KV577" s="58">
        <f t="shared" si="2328"/>
        <v>0</v>
      </c>
      <c r="KW577" s="58">
        <f t="shared" si="2201"/>
        <v>0</v>
      </c>
      <c r="KX577" s="55"/>
      <c r="KY577" s="56"/>
      <c r="KZ577" s="260"/>
      <c r="LA577" s="57">
        <f t="shared" si="2202"/>
        <v>8.0646743697472676</v>
      </c>
      <c r="LB577" s="58">
        <f t="shared" si="2329"/>
        <v>9.328408843486665</v>
      </c>
      <c r="LC577" s="58">
        <f t="shared" si="2203"/>
        <v>0.3439931214291031</v>
      </c>
      <c r="LD577" s="58">
        <f t="shared" si="2330"/>
        <v>0.3972776559384712</v>
      </c>
      <c r="LE577" s="58">
        <f t="shared" si="2204"/>
        <v>22.567929103929679</v>
      </c>
      <c r="LF577" s="55">
        <f t="shared" si="2331"/>
        <v>0.35735110353315458</v>
      </c>
      <c r="LG577" s="56">
        <f t="shared" si="2332"/>
        <v>1.5242564784963133E-2</v>
      </c>
      <c r="LH577" s="260">
        <f t="shared" si="2333"/>
        <v>1.0583579912088361</v>
      </c>
      <c r="LI577" s="57">
        <f t="shared" si="2205"/>
        <v>0</v>
      </c>
      <c r="LJ577" s="58">
        <f t="shared" si="2334"/>
        <v>0</v>
      </c>
      <c r="LK577" s="58">
        <f t="shared" si="2206"/>
        <v>0</v>
      </c>
      <c r="LL577" s="58">
        <f t="shared" si="2335"/>
        <v>0</v>
      </c>
      <c r="LM577" s="58">
        <f t="shared" si="2207"/>
        <v>0</v>
      </c>
      <c r="LN577" s="55"/>
      <c r="LO577" s="56"/>
      <c r="LP577" s="260"/>
      <c r="LQ577" s="57">
        <f t="shared" si="2208"/>
        <v>4.3436640066666643E-2</v>
      </c>
      <c r="LR577" s="58">
        <f t="shared" si="2336"/>
        <v>5.0243161565113312E-2</v>
      </c>
      <c r="LS577" s="58">
        <f t="shared" si="2209"/>
        <v>1.1768208333333328E-3</v>
      </c>
      <c r="LT577" s="58">
        <f t="shared" si="2337"/>
        <v>1.359110380416666E-3</v>
      </c>
      <c r="LU577" s="58">
        <f t="shared" si="2210"/>
        <v>0.89416666666666633</v>
      </c>
      <c r="LV577" s="55">
        <f t="shared" si="2368"/>
        <v>4.857778945013979E-2</v>
      </c>
      <c r="LW577" s="56">
        <f t="shared" si="2369"/>
        <v>1.3161090400745572E-3</v>
      </c>
      <c r="LX577" s="260">
        <f t="shared" si="2370"/>
        <v>1.0078160048971445</v>
      </c>
      <c r="LY577" s="57">
        <f t="shared" si="2211"/>
        <v>0</v>
      </c>
      <c r="LZ577" s="58">
        <f t="shared" si="2338"/>
        <v>0</v>
      </c>
      <c r="MA577" s="58">
        <f t="shared" si="2212"/>
        <v>0</v>
      </c>
      <c r="MB577" s="58">
        <f t="shared" si="2339"/>
        <v>0</v>
      </c>
      <c r="MC577" s="58">
        <f t="shared" si="2213"/>
        <v>0</v>
      </c>
      <c r="MD577" s="55"/>
      <c r="ME577" s="56"/>
      <c r="MF577" s="260"/>
      <c r="MG577" s="57">
        <f t="shared" si="2214"/>
        <v>0</v>
      </c>
      <c r="MH577" s="58">
        <f t="shared" si="2340"/>
        <v>0</v>
      </c>
      <c r="MI577" s="58">
        <f t="shared" si="2215"/>
        <v>0</v>
      </c>
      <c r="MJ577" s="58">
        <f t="shared" si="2341"/>
        <v>0</v>
      </c>
      <c r="MK577" s="58">
        <f t="shared" si="2216"/>
        <v>0</v>
      </c>
      <c r="ML577" s="55"/>
      <c r="MM577" s="56"/>
      <c r="MN577" s="260"/>
      <c r="MO577" s="59">
        <v>1.5111349218549834</v>
      </c>
      <c r="MP577" s="60"/>
      <c r="MQ577" s="60">
        <v>0.72420000000000007</v>
      </c>
      <c r="MR577" s="61"/>
      <c r="MS577" s="59">
        <f t="shared" si="2217"/>
        <v>1.0553437209278227</v>
      </c>
      <c r="MT577" s="60"/>
      <c r="MU577" s="60">
        <f t="shared" si="2342"/>
        <v>1.0903210810516069</v>
      </c>
      <c r="MV577" s="61"/>
      <c r="MW577" s="66">
        <f t="shared" si="2343"/>
        <v>1.5947667512544128</v>
      </c>
      <c r="MX577" s="67"/>
      <c r="MY577" s="67">
        <f t="shared" si="2344"/>
        <v>0.78961052689757372</v>
      </c>
      <c r="MZ577" s="261"/>
      <c r="NA577" s="59">
        <f t="shared" si="2218"/>
        <v>1.0551509688570144</v>
      </c>
      <c r="NB577" s="60"/>
      <c r="NC577" s="60">
        <f t="shared" si="2219"/>
        <v>1.0894674010072121</v>
      </c>
      <c r="ND577" s="262"/>
      <c r="NE577" s="62">
        <f t="shared" si="2220"/>
        <v>1.5944754768689544</v>
      </c>
      <c r="NF577" s="63"/>
      <c r="NG577" s="63">
        <f t="shared" si="2221"/>
        <v>0.7889922918094231</v>
      </c>
      <c r="NH577" s="64"/>
      <c r="NI577" s="238">
        <f t="shared" si="2377"/>
        <v>2.9127438545839546E-4</v>
      </c>
      <c r="NJ577" s="238">
        <f t="shared" si="2378"/>
        <v>0</v>
      </c>
      <c r="NK577" s="238">
        <f t="shared" si="2379"/>
        <v>6.1823508815062045E-4</v>
      </c>
      <c r="NL577" s="238">
        <f t="shared" si="2380"/>
        <v>0</v>
      </c>
      <c r="NM577" s="239">
        <f t="shared" si="2222"/>
        <v>0</v>
      </c>
      <c r="NN577" s="240">
        <f t="shared" si="2223"/>
        <v>0</v>
      </c>
      <c r="NO577" s="240">
        <f t="shared" si="2407"/>
        <v>0.80548318505953131</v>
      </c>
      <c r="NP577" s="240">
        <f t="shared" si="2224"/>
        <v>0</v>
      </c>
      <c r="NQ577" s="240">
        <f t="shared" si="2401"/>
        <v>0</v>
      </c>
      <c r="NR577" s="240">
        <f t="shared" si="2225"/>
        <v>0</v>
      </c>
      <c r="NS577" s="240">
        <f t="shared" si="2226"/>
        <v>0.27059894398640694</v>
      </c>
      <c r="NT577" s="240">
        <f t="shared" si="2227"/>
        <v>0</v>
      </c>
      <c r="NU577" s="240">
        <f t="shared" si="2228"/>
        <v>0</v>
      </c>
      <c r="NV577" s="240">
        <f t="shared" si="2229"/>
        <v>0.12856683687531917</v>
      </c>
      <c r="NW577" s="240">
        <f t="shared" si="2230"/>
        <v>0</v>
      </c>
      <c r="NX577" s="240">
        <f t="shared" si="2231"/>
        <v>0.3757170868791368</v>
      </c>
      <c r="NY577" s="240">
        <f t="shared" si="2232"/>
        <v>0</v>
      </c>
      <c r="NZ577" s="240">
        <f t="shared" si="2233"/>
        <v>1.4109424068560023E-2</v>
      </c>
      <c r="OA577" s="240">
        <f t="shared" si="2234"/>
        <v>0</v>
      </c>
      <c r="OB577" s="241">
        <f t="shared" si="2235"/>
        <v>0</v>
      </c>
      <c r="OC577" s="4"/>
      <c r="OD577" s="4"/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136"/>
      <c r="OP577" s="13"/>
      <c r="OQ577" s="13"/>
      <c r="OR577" s="13"/>
      <c r="OS577" s="13"/>
      <c r="OT577" s="13"/>
    </row>
    <row r="578" spans="1:410" ht="15" customHeight="1">
      <c r="A578" s="242">
        <v>559</v>
      </c>
      <c r="B578" s="49" t="s">
        <v>628</v>
      </c>
      <c r="C578" s="50">
        <v>1</v>
      </c>
      <c r="D578" s="51">
        <v>96.2</v>
      </c>
      <c r="E578" s="52">
        <v>96.2</v>
      </c>
      <c r="F578" s="52"/>
      <c r="G578" s="52"/>
      <c r="H578" s="53"/>
      <c r="I578" s="57">
        <v>1.0175969301003891</v>
      </c>
      <c r="J578" s="58"/>
      <c r="K578" s="58">
        <v>0.6080000000000001</v>
      </c>
      <c r="L578" s="243"/>
      <c r="M578" s="1">
        <v>0</v>
      </c>
      <c r="N578" s="2">
        <v>0</v>
      </c>
      <c r="O578" s="2">
        <v>0.409596930100389</v>
      </c>
      <c r="P578" s="2">
        <v>0</v>
      </c>
      <c r="Q578" s="2">
        <v>0</v>
      </c>
      <c r="R578" s="2">
        <v>0</v>
      </c>
      <c r="S578" s="2">
        <v>0.24099999999999999</v>
      </c>
      <c r="T578" s="2">
        <v>0</v>
      </c>
      <c r="U578" s="2">
        <v>0</v>
      </c>
      <c r="V578" s="2">
        <v>0</v>
      </c>
      <c r="W578" s="2">
        <v>0</v>
      </c>
      <c r="X578" s="2">
        <v>0.35520000000000002</v>
      </c>
      <c r="Y578" s="2">
        <v>0</v>
      </c>
      <c r="Z578" s="2">
        <v>1.18E-2</v>
      </c>
      <c r="AA578" s="2">
        <v>0</v>
      </c>
      <c r="AB578" s="3">
        <v>0</v>
      </c>
      <c r="AC578" s="244">
        <v>0</v>
      </c>
      <c r="AD578" s="108">
        <v>0</v>
      </c>
      <c r="AE578" s="108">
        <v>0</v>
      </c>
      <c r="AF578" s="108">
        <f t="shared" si="2236"/>
        <v>0</v>
      </c>
      <c r="AG578" s="108">
        <f t="shared" si="2237"/>
        <v>0</v>
      </c>
      <c r="AH578" s="108">
        <v>0</v>
      </c>
      <c r="AI578" s="108">
        <v>0</v>
      </c>
      <c r="AJ578" s="108">
        <f t="shared" si="2238"/>
        <v>0</v>
      </c>
      <c r="AK578" s="108">
        <f t="shared" si="2239"/>
        <v>0</v>
      </c>
      <c r="AL578" s="108">
        <v>0</v>
      </c>
      <c r="AM578" s="245">
        <v>0</v>
      </c>
      <c r="AN578" s="244">
        <v>0</v>
      </c>
      <c r="AO578" s="108">
        <v>0</v>
      </c>
      <c r="AP578" s="108">
        <v>0</v>
      </c>
      <c r="AQ578" s="108">
        <f t="shared" si="2240"/>
        <v>0</v>
      </c>
      <c r="AR578" s="108">
        <f t="shared" si="2241"/>
        <v>0</v>
      </c>
      <c r="AS578" s="246">
        <v>0</v>
      </c>
      <c r="AT578" s="247">
        <v>0</v>
      </c>
      <c r="AU578" s="108">
        <v>0</v>
      </c>
      <c r="AV578" s="108">
        <f t="shared" si="2242"/>
        <v>0</v>
      </c>
      <c r="AW578" s="108">
        <f t="shared" si="2243"/>
        <v>0</v>
      </c>
      <c r="AX578" s="108">
        <v>0</v>
      </c>
      <c r="AY578" s="245">
        <v>0</v>
      </c>
      <c r="AZ578" s="248">
        <v>5</v>
      </c>
      <c r="BA578" s="108">
        <v>25.485833333333332</v>
      </c>
      <c r="BB578" s="108">
        <v>2.6578078731320001</v>
      </c>
      <c r="BC578" s="109">
        <v>2.1262462985056003</v>
      </c>
      <c r="BD578" s="109">
        <v>0.53156157462639975</v>
      </c>
      <c r="BE578" s="108">
        <v>0.99667812499999997</v>
      </c>
      <c r="BF578" s="109">
        <v>0.79734250000000007</v>
      </c>
      <c r="BG578" s="109">
        <v>0.19933562499999991</v>
      </c>
      <c r="BH578" s="108">
        <v>2.1272433111969691</v>
      </c>
      <c r="BI578" s="109">
        <f t="shared" si="2244"/>
        <v>1.2450074382576277</v>
      </c>
      <c r="BJ578" s="108">
        <f t="shared" si="2245"/>
        <v>4.1151521855105372E-2</v>
      </c>
      <c r="BK578" s="108">
        <v>1.5633781321331153</v>
      </c>
      <c r="BL578" s="245">
        <v>39.397128929754494</v>
      </c>
      <c r="BM578" s="244">
        <v>0</v>
      </c>
      <c r="BN578" s="108">
        <v>0</v>
      </c>
      <c r="BO578" s="108">
        <v>0</v>
      </c>
      <c r="BP578" s="108">
        <f t="shared" si="2246"/>
        <v>0</v>
      </c>
      <c r="BQ578" s="108">
        <f t="shared" si="2247"/>
        <v>0</v>
      </c>
      <c r="BR578" s="108">
        <v>0</v>
      </c>
      <c r="BS578" s="108">
        <v>0</v>
      </c>
      <c r="BT578" s="108">
        <f t="shared" si="2248"/>
        <v>0</v>
      </c>
      <c r="BU578" s="108">
        <f t="shared" si="2249"/>
        <v>0</v>
      </c>
      <c r="BV578" s="108">
        <v>0</v>
      </c>
      <c r="BW578" s="245">
        <v>0</v>
      </c>
      <c r="BX578" s="107">
        <v>0</v>
      </c>
      <c r="BY578" s="108">
        <v>0</v>
      </c>
      <c r="BZ578" s="109">
        <f t="shared" si="2250"/>
        <v>0</v>
      </c>
      <c r="CA578" s="109">
        <f t="shared" si="2251"/>
        <v>0</v>
      </c>
      <c r="CB578" s="108">
        <v>0</v>
      </c>
      <c r="CC578" s="110">
        <v>0</v>
      </c>
      <c r="CD578" s="244">
        <v>0</v>
      </c>
      <c r="CE578" s="108">
        <v>0</v>
      </c>
      <c r="CF578" s="109">
        <f t="shared" si="2252"/>
        <v>0</v>
      </c>
      <c r="CG578" s="109">
        <f t="shared" si="2253"/>
        <v>0</v>
      </c>
      <c r="CH578" s="108">
        <v>0</v>
      </c>
      <c r="CI578" s="245">
        <v>0</v>
      </c>
      <c r="CJ578" s="249">
        <v>8.9744244759317358</v>
      </c>
      <c r="CK578" s="250">
        <v>1.9743733847049818</v>
      </c>
      <c r="CL578" s="250">
        <v>1.5297090911709634</v>
      </c>
      <c r="CM578" s="251">
        <v>1.5297090911709634</v>
      </c>
      <c r="CN578" s="252">
        <f t="shared" si="2141"/>
        <v>0.74565669649128608</v>
      </c>
      <c r="CO578" s="250">
        <v>6.0402633167992823</v>
      </c>
      <c r="CP578" s="252">
        <f t="shared" si="2254"/>
        <v>0.59782902151689221</v>
      </c>
      <c r="CQ578" s="250">
        <v>1.8902400023591674</v>
      </c>
      <c r="CR578" s="250">
        <v>1.3518702296083083</v>
      </c>
      <c r="CS578" s="252">
        <f t="shared" si="2255"/>
        <v>2.6151929591772725E-2</v>
      </c>
      <c r="CT578" s="252">
        <f t="shared" si="2256"/>
        <v>0.79120638554239542</v>
      </c>
      <c r="CU578" s="250">
        <f t="shared" si="2142"/>
        <v>19.870640498215273</v>
      </c>
      <c r="CV578" s="245">
        <f t="shared" si="2257"/>
        <v>25.037007027751244</v>
      </c>
      <c r="CW578" s="244">
        <v>0</v>
      </c>
      <c r="CX578" s="108">
        <v>0</v>
      </c>
      <c r="CY578" s="108">
        <f t="shared" si="2258"/>
        <v>0</v>
      </c>
      <c r="CZ578" s="108">
        <f t="shared" si="2259"/>
        <v>0</v>
      </c>
      <c r="DA578" s="108">
        <v>0</v>
      </c>
      <c r="DB578" s="245">
        <v>0</v>
      </c>
      <c r="DC578" s="244">
        <v>0</v>
      </c>
      <c r="DD578" s="108">
        <v>0</v>
      </c>
      <c r="DE578" s="108">
        <f t="shared" si="2260"/>
        <v>0</v>
      </c>
      <c r="DF578" s="108">
        <f t="shared" si="2261"/>
        <v>0</v>
      </c>
      <c r="DG578" s="108">
        <v>0</v>
      </c>
      <c r="DH578" s="245">
        <v>0</v>
      </c>
      <c r="DI578" s="107">
        <v>0</v>
      </c>
      <c r="DJ578" s="108">
        <v>0</v>
      </c>
      <c r="DK578" s="108">
        <v>0</v>
      </c>
      <c r="DL578" s="108">
        <v>0</v>
      </c>
      <c r="DM578" s="108">
        <f t="shared" si="2262"/>
        <v>0</v>
      </c>
      <c r="DN578" s="108">
        <f t="shared" si="2263"/>
        <v>0</v>
      </c>
      <c r="DO578" s="108">
        <v>0</v>
      </c>
      <c r="DP578" s="108">
        <f t="shared" si="2264"/>
        <v>0</v>
      </c>
      <c r="DQ578" s="108">
        <f t="shared" si="2265"/>
        <v>0</v>
      </c>
      <c r="DR578" s="108">
        <v>0</v>
      </c>
      <c r="DS578" s="110">
        <v>0</v>
      </c>
      <c r="DT578" s="244">
        <v>0</v>
      </c>
      <c r="DU578" s="108">
        <v>0</v>
      </c>
      <c r="DV578" s="108">
        <v>0</v>
      </c>
      <c r="DW578" s="108">
        <f t="shared" si="2266"/>
        <v>0</v>
      </c>
      <c r="DX578" s="108">
        <f t="shared" si="2267"/>
        <v>0</v>
      </c>
      <c r="DY578" s="108">
        <v>0</v>
      </c>
      <c r="DZ578" s="108">
        <v>0</v>
      </c>
      <c r="EA578" s="108"/>
      <c r="EB578" s="108">
        <v>0</v>
      </c>
      <c r="EC578" s="108">
        <f t="shared" si="2268"/>
        <v>0</v>
      </c>
      <c r="ED578" s="108">
        <f t="shared" si="2269"/>
        <v>0</v>
      </c>
      <c r="EE578" s="108">
        <v>0</v>
      </c>
      <c r="EF578" s="245">
        <v>0</v>
      </c>
      <c r="EG578" s="249">
        <v>5.66981</v>
      </c>
      <c r="EH578" s="250">
        <v>1.2473582000000001</v>
      </c>
      <c r="EI578" s="250">
        <v>14.54218</v>
      </c>
      <c r="EJ578" s="250">
        <v>3.8160826299299999</v>
      </c>
      <c r="EK578" s="250">
        <f t="shared" si="2270"/>
        <v>0.37769296221469184</v>
      </c>
      <c r="EL578" s="250">
        <v>1.1942048982102942</v>
      </c>
      <c r="EM578" s="250">
        <v>1.84510645058489</v>
      </c>
      <c r="EN578" s="250">
        <f t="shared" si="2271"/>
        <v>3.5693584286564696E-2</v>
      </c>
      <c r="EO578" s="250">
        <f t="shared" si="2272"/>
        <v>1.0798817621209174</v>
      </c>
      <c r="EP578" s="250">
        <v>27.120537280514892</v>
      </c>
      <c r="EQ578" s="245">
        <v>34.171876973448768</v>
      </c>
      <c r="ER578" s="244">
        <v>0</v>
      </c>
      <c r="ES578" s="108">
        <v>0</v>
      </c>
      <c r="ET578" s="108">
        <v>0</v>
      </c>
      <c r="EU578" s="108">
        <f t="shared" si="2273"/>
        <v>0</v>
      </c>
      <c r="EV578" s="108">
        <f t="shared" si="2274"/>
        <v>0</v>
      </c>
      <c r="EW578" s="108">
        <v>0</v>
      </c>
      <c r="EX578" s="108">
        <v>0</v>
      </c>
      <c r="EY578" s="108">
        <f t="shared" si="2275"/>
        <v>0</v>
      </c>
      <c r="EZ578" s="108">
        <f t="shared" si="2276"/>
        <v>0</v>
      </c>
      <c r="FA578" s="108">
        <v>0</v>
      </c>
      <c r="FB578" s="245">
        <v>0</v>
      </c>
      <c r="FC578" s="244">
        <v>0.83333333333333293</v>
      </c>
      <c r="FD578" s="108">
        <v>6.0833333333333302E-2</v>
      </c>
      <c r="FE578" s="108">
        <f t="shared" si="2277"/>
        <v>1.1768208333333328E-3</v>
      </c>
      <c r="FF578" s="108">
        <f t="shared" si="2278"/>
        <v>3.5603803333333316E-2</v>
      </c>
      <c r="FG578" s="108">
        <v>4.4708333333333301E-2</v>
      </c>
      <c r="FH578" s="245">
        <v>1.1266499999999995</v>
      </c>
      <c r="FI578" s="244">
        <v>0</v>
      </c>
      <c r="FJ578" s="108">
        <v>0</v>
      </c>
      <c r="FK578" s="108">
        <f t="shared" si="2279"/>
        <v>0</v>
      </c>
      <c r="FL578" s="108">
        <f t="shared" si="2280"/>
        <v>0</v>
      </c>
      <c r="FM578" s="108">
        <v>0</v>
      </c>
      <c r="FN578" s="245">
        <v>0</v>
      </c>
      <c r="FO578" s="244">
        <v>0</v>
      </c>
      <c r="FP578" s="108">
        <v>0</v>
      </c>
      <c r="FQ578" s="108">
        <f t="shared" si="2281"/>
        <v>0</v>
      </c>
      <c r="FR578" s="108">
        <f t="shared" si="2282"/>
        <v>0</v>
      </c>
      <c r="FS578" s="108">
        <v>0</v>
      </c>
      <c r="FT578" s="110">
        <v>0</v>
      </c>
      <c r="FU578" s="253">
        <f t="shared" si="2143"/>
        <v>17.865966060636719</v>
      </c>
      <c r="FV578" s="254">
        <f t="shared" si="2144"/>
        <v>16.890462927639408</v>
      </c>
      <c r="FW578" s="254">
        <f t="shared" si="2145"/>
        <v>3.6692454949968862</v>
      </c>
      <c r="FX578" s="254">
        <f t="shared" si="2146"/>
        <v>25.485833333333332</v>
      </c>
      <c r="FY578" s="254">
        <f t="shared" si="2147"/>
        <v>0</v>
      </c>
      <c r="FZ578" s="254">
        <f t="shared" si="2148"/>
        <v>0</v>
      </c>
      <c r="GA578" s="254">
        <f t="shared" si="2283"/>
        <v>0</v>
      </c>
      <c r="GB578" s="254">
        <f t="shared" si="2284"/>
        <v>0</v>
      </c>
      <c r="GC578" s="254">
        <f t="shared" si="2285"/>
        <v>0</v>
      </c>
      <c r="GD578" s="254">
        <f t="shared" si="2286"/>
        <v>0</v>
      </c>
      <c r="GE578" s="254">
        <f t="shared" si="2149"/>
        <v>9.8563459467292827</v>
      </c>
      <c r="GF578" s="255">
        <f t="shared" si="2150"/>
        <v>3.7630227786947432</v>
      </c>
      <c r="GG578" s="255">
        <f t="shared" si="2151"/>
        <v>0.97552198373158405</v>
      </c>
      <c r="GH578" s="254">
        <f t="shared" si="2152"/>
        <v>5.3850533247235006</v>
      </c>
      <c r="GI578" s="255">
        <f t="shared" si="2153"/>
        <v>3.8450732548902136</v>
      </c>
      <c r="GJ578" s="256">
        <f t="shared" si="2154"/>
        <v>0.10417385656677612</v>
      </c>
      <c r="GK578" s="253">
        <f t="shared" si="2287"/>
        <v>79.152907088059123</v>
      </c>
      <c r="GL578" s="257">
        <f t="shared" si="2288"/>
        <v>99.73266293095449</v>
      </c>
      <c r="GM578" s="221">
        <f t="shared" si="2289"/>
        <v>99.73266293095449</v>
      </c>
      <c r="GN578" s="222">
        <f t="shared" si="2290"/>
        <v>32.097318238719311</v>
      </c>
      <c r="GO578" s="222">
        <f t="shared" si="2291"/>
        <v>5.98366608247201</v>
      </c>
      <c r="GP578" s="55">
        <f t="shared" si="2292"/>
        <v>0.32183356280119058</v>
      </c>
      <c r="GQ578" s="56">
        <f t="shared" si="2293"/>
        <v>5.9997055193588257E-2</v>
      </c>
      <c r="GR578" s="258">
        <f t="shared" si="2294"/>
        <v>1.0597248631404335</v>
      </c>
      <c r="GS578" s="227">
        <f t="shared" si="2395"/>
        <v>99.73266293095449</v>
      </c>
      <c r="GT578" s="222">
        <f t="shared" si="2388"/>
        <v>32.097318238719311</v>
      </c>
      <c r="GU578" s="222">
        <f t="shared" si="2389"/>
        <v>5.98366608247201</v>
      </c>
      <c r="GV578" s="37">
        <f t="shared" si="2345"/>
        <v>0.32183356280119058</v>
      </c>
      <c r="GW578" s="228">
        <f t="shared" si="2346"/>
        <v>5.9997055193588257E-2</v>
      </c>
      <c r="GX578" s="258">
        <f t="shared" si="2295"/>
        <v>1.0597248631404335</v>
      </c>
      <c r="GY578" s="221">
        <f t="shared" si="2381"/>
        <v>60.335534001199996</v>
      </c>
      <c r="GZ578" s="222">
        <f t="shared" si="2296"/>
        <v>30.183492804629687</v>
      </c>
      <c r="HA578" s="222">
        <f t="shared" si="2297"/>
        <v>2.248093278817521</v>
      </c>
      <c r="HB578" s="55">
        <f t="shared" si="2298"/>
        <v>0.50026063917871977</v>
      </c>
      <c r="HC578" s="56">
        <f t="shared" si="2299"/>
        <v>3.7259855506919175E-2</v>
      </c>
      <c r="HD578" s="258">
        <f t="shared" si="2300"/>
        <v>1.084162393777327</v>
      </c>
      <c r="HE578" s="221">
        <f t="shared" si="2301"/>
        <v>60.335534001199996</v>
      </c>
      <c r="HF578" s="222">
        <f t="shared" si="2302"/>
        <v>30.183492804629687</v>
      </c>
      <c r="HG578" s="222">
        <f t="shared" si="2303"/>
        <v>2.248093278817521</v>
      </c>
      <c r="HH578" s="55">
        <f t="shared" si="2304"/>
        <v>0.50026063917871977</v>
      </c>
      <c r="HI578" s="56">
        <f t="shared" si="2305"/>
        <v>3.7259855506919175E-2</v>
      </c>
      <c r="HJ578" s="259">
        <f t="shared" si="2306"/>
        <v>1.084162393777327</v>
      </c>
      <c r="HK578" s="54">
        <f t="shared" si="2156"/>
        <v>1.0783727674827601</v>
      </c>
      <c r="HL578" s="55">
        <f t="shared" si="2157"/>
        <v>0</v>
      </c>
      <c r="HM578" s="55">
        <f t="shared" si="2158"/>
        <v>0.65917073541661497</v>
      </c>
      <c r="HN578" s="56">
        <f t="shared" si="2159"/>
        <v>0</v>
      </c>
      <c r="HQ578" s="57">
        <f t="shared" si="2160"/>
        <v>0</v>
      </c>
      <c r="HR578" s="58">
        <f t="shared" si="2307"/>
        <v>0</v>
      </c>
      <c r="HS578" s="58">
        <f t="shared" si="2161"/>
        <v>0</v>
      </c>
      <c r="HT578" s="58">
        <f t="shared" si="2308"/>
        <v>0</v>
      </c>
      <c r="HU578" s="58">
        <f t="shared" si="2162"/>
        <v>0</v>
      </c>
      <c r="HV578" s="55"/>
      <c r="HW578" s="56"/>
      <c r="HX578" s="260"/>
      <c r="HY578" s="57">
        <f t="shared" si="2163"/>
        <v>0</v>
      </c>
      <c r="HZ578" s="58">
        <f t="shared" si="2309"/>
        <v>0</v>
      </c>
      <c r="IA578" s="58">
        <f t="shared" si="2164"/>
        <v>0</v>
      </c>
      <c r="IB578" s="58">
        <f t="shared" si="2310"/>
        <v>0</v>
      </c>
      <c r="IC578" s="58">
        <f t="shared" si="2165"/>
        <v>0</v>
      </c>
      <c r="ID578" s="55"/>
      <c r="IE578" s="56"/>
      <c r="IF578" s="260"/>
      <c r="IG578" s="57">
        <f t="shared" si="2166"/>
        <v>1.5189090746743057</v>
      </c>
      <c r="IH578" s="58">
        <f t="shared" si="2311"/>
        <v>1.7569221266757695</v>
      </c>
      <c r="II578" s="58">
        <f t="shared" si="2167"/>
        <v>2.9647403203607059</v>
      </c>
      <c r="IJ578" s="58">
        <f t="shared" si="2312"/>
        <v>3.4239785959845794</v>
      </c>
      <c r="IK578" s="58">
        <f t="shared" si="2168"/>
        <v>31.267562642662295</v>
      </c>
      <c r="IL578" s="55">
        <f t="shared" si="2169"/>
        <v>4.8577789450139797E-2</v>
      </c>
      <c r="IM578" s="56">
        <f t="shared" si="2170"/>
        <v>9.4818401876823472E-2</v>
      </c>
      <c r="IN578" s="260">
        <f t="shared" si="2171"/>
        <v>1.0222995100575569</v>
      </c>
      <c r="IO578" s="57">
        <f t="shared" si="2172"/>
        <v>0</v>
      </c>
      <c r="IP578" s="58">
        <f t="shared" si="2313"/>
        <v>0</v>
      </c>
      <c r="IQ578" s="58">
        <f t="shared" si="2173"/>
        <v>0</v>
      </c>
      <c r="IR578" s="58">
        <f t="shared" si="2314"/>
        <v>0</v>
      </c>
      <c r="IS578" s="58">
        <f t="shared" si="2174"/>
        <v>0</v>
      </c>
      <c r="IT578" s="55"/>
      <c r="IU578" s="56"/>
      <c r="IV578" s="260"/>
      <c r="IW578" s="57">
        <f t="shared" si="2175"/>
        <v>0</v>
      </c>
      <c r="IX578" s="58">
        <f t="shared" si="2315"/>
        <v>0</v>
      </c>
      <c r="IY578" s="58">
        <f t="shared" si="2176"/>
        <v>0</v>
      </c>
      <c r="IZ578" s="58">
        <f t="shared" si="2316"/>
        <v>0</v>
      </c>
      <c r="JA578" s="58">
        <f t="shared" si="2177"/>
        <v>0</v>
      </c>
      <c r="JB578" s="55"/>
      <c r="JC578" s="56"/>
      <c r="JD578" s="260"/>
      <c r="JE578" s="57">
        <f t="shared" si="2178"/>
        <v>0</v>
      </c>
      <c r="JF578" s="58">
        <f t="shared" si="2317"/>
        <v>0</v>
      </c>
      <c r="JG578" s="58">
        <f t="shared" si="2179"/>
        <v>0</v>
      </c>
      <c r="JH578" s="58">
        <f t="shared" si="2318"/>
        <v>0</v>
      </c>
      <c r="JI578" s="58">
        <f t="shared" si="2180"/>
        <v>0</v>
      </c>
      <c r="JJ578" s="55"/>
      <c r="JK578" s="56"/>
      <c r="JL578" s="260"/>
      <c r="JM578" s="57">
        <f t="shared" si="2181"/>
        <v>14.220162453876625</v>
      </c>
      <c r="JN578" s="58">
        <f t="shared" si="2319"/>
        <v>16.448461910399093</v>
      </c>
      <c r="JO578" s="58">
        <f t="shared" si="2182"/>
        <v>1.369637647599951</v>
      </c>
      <c r="JP578" s="58">
        <f t="shared" si="2320"/>
        <v>1.5817945192131835</v>
      </c>
      <c r="JQ578" s="58">
        <f t="shared" si="2183"/>
        <v>19.870640498215273</v>
      </c>
      <c r="JR578" s="55">
        <f t="shared" si="2184"/>
        <v>0.71563684397359217</v>
      </c>
      <c r="JS578" s="56">
        <f t="shared" si="2185"/>
        <v>6.8927705059279198E-2</v>
      </c>
      <c r="JT578" s="260">
        <f t="shared" si="2186"/>
        <v>1.1228171949643442</v>
      </c>
      <c r="JU578" s="57">
        <f t="shared" si="2187"/>
        <v>0</v>
      </c>
      <c r="JV578" s="58">
        <f t="shared" si="2321"/>
        <v>0</v>
      </c>
      <c r="JW578" s="58">
        <f t="shared" si="2188"/>
        <v>0</v>
      </c>
      <c r="JX578" s="58">
        <f t="shared" si="2322"/>
        <v>0</v>
      </c>
      <c r="JY578" s="58">
        <f t="shared" si="2189"/>
        <v>0</v>
      </c>
      <c r="JZ578" s="55"/>
      <c r="KA578" s="56"/>
      <c r="KB578" s="260"/>
      <c r="KC578" s="57">
        <f t="shared" si="2190"/>
        <v>0</v>
      </c>
      <c r="KD578" s="58">
        <f t="shared" si="2323"/>
        <v>0</v>
      </c>
      <c r="KE578" s="58">
        <f t="shared" si="2191"/>
        <v>0</v>
      </c>
      <c r="KF578" s="58">
        <f t="shared" si="2324"/>
        <v>0</v>
      </c>
      <c r="KG578" s="58">
        <f t="shared" si="2192"/>
        <v>0</v>
      </c>
      <c r="KH578" s="55"/>
      <c r="KI578" s="56"/>
      <c r="KJ578" s="260"/>
      <c r="KK578" s="57">
        <f t="shared" si="2193"/>
        <v>0</v>
      </c>
      <c r="KL578" s="58">
        <f t="shared" si="2325"/>
        <v>0</v>
      </c>
      <c r="KM578" s="58">
        <f t="shared" si="2194"/>
        <v>0</v>
      </c>
      <c r="KN578" s="58">
        <f t="shared" si="2326"/>
        <v>0</v>
      </c>
      <c r="KO578" s="58">
        <f t="shared" si="2195"/>
        <v>0</v>
      </c>
      <c r="KP578" s="55"/>
      <c r="KQ578" s="56"/>
      <c r="KR578" s="260"/>
      <c r="KS578" s="57">
        <f t="shared" si="2199"/>
        <v>0</v>
      </c>
      <c r="KT578" s="58">
        <f t="shared" si="2327"/>
        <v>0</v>
      </c>
      <c r="KU578" s="58">
        <f t="shared" si="2200"/>
        <v>0</v>
      </c>
      <c r="KV578" s="58">
        <f t="shared" si="2328"/>
        <v>0</v>
      </c>
      <c r="KW578" s="58">
        <f t="shared" si="2201"/>
        <v>0</v>
      </c>
      <c r="KX578" s="55"/>
      <c r="KY578" s="56"/>
      <c r="KZ578" s="260"/>
      <c r="LA578" s="57">
        <f t="shared" si="2202"/>
        <v>9.6915539256040795</v>
      </c>
      <c r="LB578" s="58">
        <f t="shared" si="2329"/>
        <v>11.21022042574624</v>
      </c>
      <c r="LC578" s="58">
        <f t="shared" si="2203"/>
        <v>0.41338654650125656</v>
      </c>
      <c r="LD578" s="58">
        <f t="shared" si="2330"/>
        <v>0.47742012255430122</v>
      </c>
      <c r="LE578" s="58">
        <f t="shared" si="2204"/>
        <v>27.120537280514899</v>
      </c>
      <c r="LF578" s="55">
        <f t="shared" si="2331"/>
        <v>0.35735110353315536</v>
      </c>
      <c r="LG578" s="56">
        <f t="shared" si="2332"/>
        <v>1.5242564784963145E-2</v>
      </c>
      <c r="LH578" s="260">
        <f t="shared" si="2333"/>
        <v>1.0583579912088363</v>
      </c>
      <c r="LI578" s="57">
        <f t="shared" si="2205"/>
        <v>0</v>
      </c>
      <c r="LJ578" s="58">
        <f t="shared" si="2334"/>
        <v>0</v>
      </c>
      <c r="LK578" s="58">
        <f t="shared" si="2206"/>
        <v>0</v>
      </c>
      <c r="LL578" s="58">
        <f t="shared" si="2335"/>
        <v>0</v>
      </c>
      <c r="LM578" s="58">
        <f t="shared" si="2207"/>
        <v>0</v>
      </c>
      <c r="LN578" s="55"/>
      <c r="LO578" s="56"/>
      <c r="LP578" s="260"/>
      <c r="LQ578" s="57">
        <f t="shared" si="2208"/>
        <v>4.3436640066666643E-2</v>
      </c>
      <c r="LR578" s="58">
        <f t="shared" si="2336"/>
        <v>5.0243161565113312E-2</v>
      </c>
      <c r="LS578" s="58">
        <f t="shared" si="2209"/>
        <v>1.1768208333333328E-3</v>
      </c>
      <c r="LT578" s="58">
        <f t="shared" si="2337"/>
        <v>1.359110380416666E-3</v>
      </c>
      <c r="LU578" s="58">
        <f t="shared" si="2210"/>
        <v>0.89416666666666633</v>
      </c>
      <c r="LV578" s="55">
        <f t="shared" si="2368"/>
        <v>4.857778945013979E-2</v>
      </c>
      <c r="LW578" s="56">
        <f t="shared" si="2369"/>
        <v>1.3161090400745572E-3</v>
      </c>
      <c r="LX578" s="260">
        <f t="shared" si="2370"/>
        <v>1.0078160048971445</v>
      </c>
      <c r="LY578" s="57">
        <f t="shared" si="2211"/>
        <v>0</v>
      </c>
      <c r="LZ578" s="58">
        <f t="shared" si="2338"/>
        <v>0</v>
      </c>
      <c r="MA578" s="58">
        <f t="shared" si="2212"/>
        <v>0</v>
      </c>
      <c r="MB578" s="58">
        <f t="shared" si="2339"/>
        <v>0</v>
      </c>
      <c r="MC578" s="58">
        <f t="shared" si="2213"/>
        <v>0</v>
      </c>
      <c r="MD578" s="55"/>
      <c r="ME578" s="56"/>
      <c r="MF578" s="260"/>
      <c r="MG578" s="57">
        <f t="shared" si="2214"/>
        <v>0</v>
      </c>
      <c r="MH578" s="58">
        <f t="shared" si="2340"/>
        <v>0</v>
      </c>
      <c r="MI578" s="58">
        <f t="shared" si="2215"/>
        <v>0</v>
      </c>
      <c r="MJ578" s="58">
        <f t="shared" si="2341"/>
        <v>0</v>
      </c>
      <c r="MK578" s="58">
        <f t="shared" si="2216"/>
        <v>0</v>
      </c>
      <c r="ML578" s="55"/>
      <c r="MM578" s="56"/>
      <c r="MN578" s="260"/>
      <c r="MO578" s="59">
        <v>1.0175969301003891</v>
      </c>
      <c r="MP578" s="60"/>
      <c r="MQ578" s="60">
        <v>0.6080000000000001</v>
      </c>
      <c r="MR578" s="61"/>
      <c r="MS578" s="59">
        <f t="shared" si="2217"/>
        <v>1.0597248631404335</v>
      </c>
      <c r="MT578" s="60"/>
      <c r="MU578" s="60">
        <f t="shared" si="2342"/>
        <v>1.084162393777327</v>
      </c>
      <c r="MV578" s="61"/>
      <c r="MW578" s="66">
        <f t="shared" si="2343"/>
        <v>1.0783727674827601</v>
      </c>
      <c r="MX578" s="67"/>
      <c r="MY578" s="67">
        <f t="shared" si="2344"/>
        <v>0.65917073541661497</v>
      </c>
      <c r="MZ578" s="261"/>
      <c r="NA578" s="59">
        <f t="shared" si="2218"/>
        <v>1.0595066085526772</v>
      </c>
      <c r="NB578" s="60"/>
      <c r="NC578" s="60">
        <f t="shared" si="2219"/>
        <v>1.0829275186210063</v>
      </c>
      <c r="ND578" s="262"/>
      <c r="NE578" s="62">
        <f t="shared" si="2220"/>
        <v>1.0781506722842791</v>
      </c>
      <c r="NF578" s="63"/>
      <c r="NG578" s="63">
        <f t="shared" si="2221"/>
        <v>0.65841993132157195</v>
      </c>
      <c r="NH578" s="64"/>
      <c r="NI578" s="238">
        <f t="shared" si="2377"/>
        <v>2.2209519848104264E-4</v>
      </c>
      <c r="NJ578" s="238">
        <f t="shared" si="2378"/>
        <v>0</v>
      </c>
      <c r="NK578" s="238">
        <f t="shared" si="2379"/>
        <v>7.5080409504302281E-4</v>
      </c>
      <c r="NL578" s="238">
        <f t="shared" si="2380"/>
        <v>0</v>
      </c>
      <c r="NM578" s="239">
        <f t="shared" si="2222"/>
        <v>0</v>
      </c>
      <c r="NN578" s="240">
        <f t="shared" si="2223"/>
        <v>0</v>
      </c>
      <c r="NO578" s="240">
        <f t="shared" si="2407"/>
        <v>0.41973074096270707</v>
      </c>
      <c r="NP578" s="240">
        <f t="shared" si="2224"/>
        <v>0</v>
      </c>
      <c r="NQ578" s="240">
        <f t="shared" si="2401"/>
        <v>0</v>
      </c>
      <c r="NR578" s="240">
        <f t="shared" si="2225"/>
        <v>0</v>
      </c>
      <c r="NS578" s="240">
        <f t="shared" si="2226"/>
        <v>0.27059894398640694</v>
      </c>
      <c r="NT578" s="240">
        <f t="shared" si="2227"/>
        <v>0</v>
      </c>
      <c r="NU578" s="240">
        <f t="shared" si="2228"/>
        <v>0</v>
      </c>
      <c r="NV578" s="240">
        <f t="shared" si="2229"/>
        <v>0</v>
      </c>
      <c r="NW578" s="240">
        <f t="shared" si="2230"/>
        <v>0</v>
      </c>
      <c r="NX578" s="240">
        <f t="shared" si="2231"/>
        <v>0.37592875847737867</v>
      </c>
      <c r="NY578" s="240">
        <f t="shared" si="2232"/>
        <v>0</v>
      </c>
      <c r="NZ578" s="240">
        <f t="shared" si="2233"/>
        <v>1.1892228857786305E-2</v>
      </c>
      <c r="OA578" s="240">
        <f t="shared" si="2234"/>
        <v>0</v>
      </c>
      <c r="OB578" s="241">
        <f t="shared" si="2235"/>
        <v>0</v>
      </c>
      <c r="OC578" s="4"/>
      <c r="OD578" s="4"/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136"/>
      <c r="OP578" s="13"/>
      <c r="OQ578" s="13"/>
      <c r="OR578" s="13"/>
      <c r="OS578" s="13"/>
      <c r="OT578" s="13"/>
    </row>
    <row r="579" spans="1:410" ht="15" customHeight="1">
      <c r="A579" s="242">
        <v>560</v>
      </c>
      <c r="B579" s="49" t="s">
        <v>629</v>
      </c>
      <c r="C579" s="50">
        <v>1</v>
      </c>
      <c r="D579" s="51">
        <v>89.5</v>
      </c>
      <c r="E579" s="52">
        <v>89.5</v>
      </c>
      <c r="F579" s="52"/>
      <c r="G579" s="52"/>
      <c r="H579" s="53"/>
      <c r="I579" s="57">
        <v>1.0634024782801108</v>
      </c>
      <c r="J579" s="58"/>
      <c r="K579" s="58">
        <v>0.71119999999999994</v>
      </c>
      <c r="L579" s="243"/>
      <c r="M579" s="1">
        <v>0</v>
      </c>
      <c r="N579" s="2">
        <v>0</v>
      </c>
      <c r="O579" s="2">
        <v>0.35220247828011086</v>
      </c>
      <c r="P579" s="2">
        <v>0</v>
      </c>
      <c r="Q579" s="2">
        <v>0</v>
      </c>
      <c r="R579" s="2">
        <v>0</v>
      </c>
      <c r="S579" s="2">
        <v>0.24110000000000001</v>
      </c>
      <c r="T579" s="2">
        <v>0</v>
      </c>
      <c r="U579" s="2">
        <v>0</v>
      </c>
      <c r="V579" s="2">
        <v>0.1022</v>
      </c>
      <c r="W579" s="2">
        <v>0</v>
      </c>
      <c r="X579" s="2">
        <v>0.3553</v>
      </c>
      <c r="Y579" s="2">
        <v>0</v>
      </c>
      <c r="Z579" s="2">
        <v>1.26E-2</v>
      </c>
      <c r="AA579" s="2">
        <v>0</v>
      </c>
      <c r="AB579" s="3">
        <v>0</v>
      </c>
      <c r="AC579" s="244">
        <v>0</v>
      </c>
      <c r="AD579" s="108">
        <v>0</v>
      </c>
      <c r="AE579" s="108">
        <v>0</v>
      </c>
      <c r="AF579" s="108">
        <f t="shared" si="2236"/>
        <v>0</v>
      </c>
      <c r="AG579" s="108">
        <f t="shared" si="2237"/>
        <v>0</v>
      </c>
      <c r="AH579" s="108">
        <v>0</v>
      </c>
      <c r="AI579" s="108">
        <v>0</v>
      </c>
      <c r="AJ579" s="108">
        <f t="shared" si="2238"/>
        <v>0</v>
      </c>
      <c r="AK579" s="108">
        <f t="shared" si="2239"/>
        <v>0</v>
      </c>
      <c r="AL579" s="108">
        <v>0</v>
      </c>
      <c r="AM579" s="245">
        <v>0</v>
      </c>
      <c r="AN579" s="244">
        <v>0</v>
      </c>
      <c r="AO579" s="108">
        <v>0</v>
      </c>
      <c r="AP579" s="108">
        <v>0</v>
      </c>
      <c r="AQ579" s="108">
        <f t="shared" si="2240"/>
        <v>0</v>
      </c>
      <c r="AR579" s="108">
        <f t="shared" si="2241"/>
        <v>0</v>
      </c>
      <c r="AS579" s="246">
        <v>0</v>
      </c>
      <c r="AT579" s="247">
        <v>0</v>
      </c>
      <c r="AU579" s="108">
        <v>0</v>
      </c>
      <c r="AV579" s="108">
        <f t="shared" si="2242"/>
        <v>0</v>
      </c>
      <c r="AW579" s="108">
        <f t="shared" si="2243"/>
        <v>0</v>
      </c>
      <c r="AX579" s="108">
        <v>0</v>
      </c>
      <c r="AY579" s="245">
        <v>0</v>
      </c>
      <c r="AZ579" s="248">
        <v>4</v>
      </c>
      <c r="BA579" s="108">
        <v>20.388666666666662</v>
      </c>
      <c r="BB579" s="108">
        <v>2.1262462985055999</v>
      </c>
      <c r="BC579" s="109">
        <v>1.7009970388044799</v>
      </c>
      <c r="BD579" s="109">
        <v>0.42524925970111993</v>
      </c>
      <c r="BE579" s="108">
        <v>0.79734249999999995</v>
      </c>
      <c r="BF579" s="109">
        <v>0.63787400000000005</v>
      </c>
      <c r="BG579" s="109">
        <v>0.1594684999999999</v>
      </c>
      <c r="BH579" s="108">
        <v>1.7017946489575748</v>
      </c>
      <c r="BI579" s="109">
        <f t="shared" si="2244"/>
        <v>0.99600595060610186</v>
      </c>
      <c r="BJ579" s="108">
        <f t="shared" si="2245"/>
        <v>3.2921217484084289E-2</v>
      </c>
      <c r="BK579" s="108">
        <v>1.2507025057064918</v>
      </c>
      <c r="BL579" s="245">
        <v>31.51770314380359</v>
      </c>
      <c r="BM579" s="244">
        <v>0</v>
      </c>
      <c r="BN579" s="108">
        <v>0</v>
      </c>
      <c r="BO579" s="108">
        <v>0</v>
      </c>
      <c r="BP579" s="108">
        <f t="shared" si="2246"/>
        <v>0</v>
      </c>
      <c r="BQ579" s="108">
        <f t="shared" si="2247"/>
        <v>0</v>
      </c>
      <c r="BR579" s="108">
        <v>0</v>
      </c>
      <c r="BS579" s="108">
        <v>0</v>
      </c>
      <c r="BT579" s="108">
        <f t="shared" si="2248"/>
        <v>0</v>
      </c>
      <c r="BU579" s="108">
        <f t="shared" si="2249"/>
        <v>0</v>
      </c>
      <c r="BV579" s="108">
        <v>0</v>
      </c>
      <c r="BW579" s="245">
        <v>0</v>
      </c>
      <c r="BX579" s="107">
        <v>0</v>
      </c>
      <c r="BY579" s="108">
        <v>0</v>
      </c>
      <c r="BZ579" s="109">
        <f t="shared" si="2250"/>
        <v>0</v>
      </c>
      <c r="CA579" s="109">
        <f t="shared" si="2251"/>
        <v>0</v>
      </c>
      <c r="CB579" s="108">
        <v>0</v>
      </c>
      <c r="CC579" s="110">
        <v>0</v>
      </c>
      <c r="CD579" s="244">
        <v>0</v>
      </c>
      <c r="CE579" s="108">
        <v>0</v>
      </c>
      <c r="CF579" s="109">
        <f t="shared" si="2252"/>
        <v>0</v>
      </c>
      <c r="CG579" s="109">
        <f t="shared" si="2253"/>
        <v>0</v>
      </c>
      <c r="CH579" s="108">
        <v>0</v>
      </c>
      <c r="CI579" s="245">
        <v>0</v>
      </c>
      <c r="CJ579" s="249">
        <v>8.3493865966308771</v>
      </c>
      <c r="CK579" s="250">
        <v>1.836865051258793</v>
      </c>
      <c r="CL579" s="250">
        <v>1.4231701004137343</v>
      </c>
      <c r="CM579" s="251">
        <v>1.4231701004137343</v>
      </c>
      <c r="CN579" s="252">
        <f t="shared" si="2141"/>
        <v>0.69372426544667476</v>
      </c>
      <c r="CO579" s="250">
        <v>5.6195796970222016</v>
      </c>
      <c r="CP579" s="252">
        <f t="shared" si="2254"/>
        <v>0.55619228093307538</v>
      </c>
      <c r="CQ579" s="250">
        <v>1.7585912703861277</v>
      </c>
      <c r="CR579" s="250">
        <v>1.2577171055087693</v>
      </c>
      <c r="CS579" s="252">
        <f t="shared" si="2255"/>
        <v>2.4330537406067141E-2</v>
      </c>
      <c r="CT579" s="252">
        <f t="shared" si="2256"/>
        <v>0.73610157490690642</v>
      </c>
      <c r="CU579" s="250">
        <f t="shared" si="2142"/>
        <v>18.486718550834375</v>
      </c>
      <c r="CV579" s="245">
        <f t="shared" si="2257"/>
        <v>23.293265374051312</v>
      </c>
      <c r="CW579" s="244">
        <v>0</v>
      </c>
      <c r="CX579" s="108">
        <v>0</v>
      </c>
      <c r="CY579" s="108">
        <f t="shared" si="2258"/>
        <v>0</v>
      </c>
      <c r="CZ579" s="108">
        <f t="shared" si="2259"/>
        <v>0</v>
      </c>
      <c r="DA579" s="108">
        <v>0</v>
      </c>
      <c r="DB579" s="245">
        <v>0</v>
      </c>
      <c r="DC579" s="244">
        <v>0</v>
      </c>
      <c r="DD579" s="108">
        <v>0</v>
      </c>
      <c r="DE579" s="108">
        <f t="shared" si="2260"/>
        <v>0</v>
      </c>
      <c r="DF579" s="108">
        <f t="shared" si="2261"/>
        <v>0</v>
      </c>
      <c r="DG579" s="108">
        <v>0</v>
      </c>
      <c r="DH579" s="245">
        <v>0</v>
      </c>
      <c r="DI579" s="107">
        <v>3.5411896467520001</v>
      </c>
      <c r="DJ579" s="108">
        <v>0.77906172228544002</v>
      </c>
      <c r="DK579" s="108">
        <v>5.8619307811346645E-2</v>
      </c>
      <c r="DL579" s="108">
        <v>2.383408315315374</v>
      </c>
      <c r="DM579" s="108">
        <f t="shared" si="2262"/>
        <v>0.23589545460002384</v>
      </c>
      <c r="DN579" s="108">
        <f t="shared" si="2263"/>
        <v>0.74586379819479309</v>
      </c>
      <c r="DO579" s="108">
        <v>0.49364636642798371</v>
      </c>
      <c r="DP579" s="108">
        <f t="shared" si="2264"/>
        <v>9.5495889585493453E-3</v>
      </c>
      <c r="DQ579" s="108">
        <f t="shared" si="2265"/>
        <v>0.28891542158657318</v>
      </c>
      <c r="DR579" s="108">
        <v>0.36279626792960723</v>
      </c>
      <c r="DS579" s="110">
        <v>9.142465951826102</v>
      </c>
      <c r="DT579" s="244">
        <v>0</v>
      </c>
      <c r="DU579" s="108">
        <v>0</v>
      </c>
      <c r="DV579" s="108">
        <v>0</v>
      </c>
      <c r="DW579" s="108">
        <f t="shared" si="2266"/>
        <v>0</v>
      </c>
      <c r="DX579" s="108">
        <f t="shared" si="2267"/>
        <v>0</v>
      </c>
      <c r="DY579" s="108">
        <v>0</v>
      </c>
      <c r="DZ579" s="108">
        <v>0</v>
      </c>
      <c r="EA579" s="108"/>
      <c r="EB579" s="108">
        <v>0</v>
      </c>
      <c r="EC579" s="108">
        <f t="shared" si="2268"/>
        <v>0</v>
      </c>
      <c r="ED579" s="108">
        <f t="shared" si="2269"/>
        <v>0</v>
      </c>
      <c r="EE579" s="108">
        <v>0</v>
      </c>
      <c r="EF579" s="245">
        <v>0</v>
      </c>
      <c r="EG579" s="249">
        <v>5.2755066666666703</v>
      </c>
      <c r="EH579" s="250">
        <v>1.16061146666667</v>
      </c>
      <c r="EI579" s="250">
        <v>13.530853333333299</v>
      </c>
      <c r="EJ579" s="250">
        <v>3.55069558852</v>
      </c>
      <c r="EK579" s="250">
        <f t="shared" si="2270"/>
        <v>0.35142654517817851</v>
      </c>
      <c r="EL579" s="250">
        <v>1.1111546774714487</v>
      </c>
      <c r="EM579" s="250">
        <v>1.7167896950286201</v>
      </c>
      <c r="EN579" s="250">
        <f t="shared" si="2271"/>
        <v>3.321129665032866E-2</v>
      </c>
      <c r="EO579" s="250">
        <f t="shared" si="2272"/>
        <v>1.0047820712300104</v>
      </c>
      <c r="EP579" s="250">
        <v>25.234456750215259</v>
      </c>
      <c r="EQ579" s="245">
        <v>31.795415505271226</v>
      </c>
      <c r="ER579" s="244">
        <v>0</v>
      </c>
      <c r="ES579" s="108">
        <v>0</v>
      </c>
      <c r="ET579" s="108">
        <v>0</v>
      </c>
      <c r="EU579" s="108">
        <f t="shared" si="2273"/>
        <v>0</v>
      </c>
      <c r="EV579" s="108">
        <f t="shared" si="2274"/>
        <v>0</v>
      </c>
      <c r="EW579" s="108">
        <v>0</v>
      </c>
      <c r="EX579" s="108">
        <v>0</v>
      </c>
      <c r="EY579" s="108">
        <f t="shared" si="2275"/>
        <v>0</v>
      </c>
      <c r="EZ579" s="108">
        <f t="shared" si="2276"/>
        <v>0</v>
      </c>
      <c r="FA579" s="108">
        <v>0</v>
      </c>
      <c r="FB579" s="245">
        <v>0</v>
      </c>
      <c r="FC579" s="244">
        <v>0.83333333333333293</v>
      </c>
      <c r="FD579" s="108">
        <v>6.0833333333333302E-2</v>
      </c>
      <c r="FE579" s="108">
        <f t="shared" si="2277"/>
        <v>1.1768208333333328E-3</v>
      </c>
      <c r="FF579" s="108">
        <f t="shared" si="2278"/>
        <v>3.5603803333333316E-2</v>
      </c>
      <c r="FG579" s="108">
        <v>4.4708333333333301E-2</v>
      </c>
      <c r="FH579" s="245">
        <v>1.1266499999999995</v>
      </c>
      <c r="FI579" s="244">
        <v>0</v>
      </c>
      <c r="FJ579" s="108">
        <v>0</v>
      </c>
      <c r="FK579" s="108">
        <f t="shared" si="2279"/>
        <v>0</v>
      </c>
      <c r="FL579" s="108">
        <f t="shared" si="2280"/>
        <v>0</v>
      </c>
      <c r="FM579" s="108">
        <v>0</v>
      </c>
      <c r="FN579" s="245">
        <v>0</v>
      </c>
      <c r="FO579" s="244">
        <v>0</v>
      </c>
      <c r="FP579" s="108">
        <v>0</v>
      </c>
      <c r="FQ579" s="108">
        <f t="shared" si="2281"/>
        <v>0</v>
      </c>
      <c r="FR579" s="108">
        <f t="shared" si="2282"/>
        <v>0</v>
      </c>
      <c r="FS579" s="108">
        <v>0</v>
      </c>
      <c r="FT579" s="110">
        <v>0</v>
      </c>
      <c r="FU579" s="253">
        <f t="shared" si="2143"/>
        <v>20.94262115026045</v>
      </c>
      <c r="FV579" s="254">
        <f t="shared" si="2144"/>
        <v>15.736969569146158</v>
      </c>
      <c r="FW579" s="254">
        <f t="shared" si="2145"/>
        <v>3.0325953042511546</v>
      </c>
      <c r="FX579" s="254">
        <f t="shared" si="2146"/>
        <v>20.388666666666662</v>
      </c>
      <c r="FY579" s="254">
        <f t="shared" si="2147"/>
        <v>0</v>
      </c>
      <c r="FZ579" s="254">
        <f t="shared" si="2148"/>
        <v>0</v>
      </c>
      <c r="GA579" s="254">
        <f t="shared" si="2283"/>
        <v>0</v>
      </c>
      <c r="GB579" s="254">
        <f t="shared" si="2284"/>
        <v>0</v>
      </c>
      <c r="GC579" s="254">
        <f t="shared" si="2285"/>
        <v>0</v>
      </c>
      <c r="GD579" s="254">
        <f t="shared" si="2286"/>
        <v>0</v>
      </c>
      <c r="GE579" s="254">
        <f t="shared" si="2149"/>
        <v>11.553683600857575</v>
      </c>
      <c r="GF579" s="255">
        <f t="shared" si="2150"/>
        <v>4.4110438901838904</v>
      </c>
      <c r="GG579" s="255">
        <f t="shared" si="2151"/>
        <v>1.1435142807112777</v>
      </c>
      <c r="GH579" s="254">
        <f t="shared" si="2152"/>
        <v>5.2307811492562806</v>
      </c>
      <c r="GI579" s="255">
        <f t="shared" si="2153"/>
        <v>3.7349187624287685</v>
      </c>
      <c r="GJ579" s="256">
        <f t="shared" si="2154"/>
        <v>0.10118946133236277</v>
      </c>
      <c r="GK579" s="253">
        <f t="shared" si="2287"/>
        <v>76.885317440438257</v>
      </c>
      <c r="GL579" s="257">
        <f t="shared" si="2288"/>
        <v>96.875499974952206</v>
      </c>
      <c r="GM579" s="221">
        <f t="shared" si="2289"/>
        <v>96.875499974952206</v>
      </c>
      <c r="GN579" s="222">
        <f t="shared" si="2290"/>
        <v>36.651615591620121</v>
      </c>
      <c r="GO579" s="222">
        <f t="shared" si="2291"/>
        <v>5.3893967983314424</v>
      </c>
      <c r="GP579" s="55">
        <f t="shared" si="2292"/>
        <v>0.37833730510910019</v>
      </c>
      <c r="GQ579" s="56">
        <f t="shared" si="2293"/>
        <v>5.5632195960019885E-2</v>
      </c>
      <c r="GR579" s="258">
        <f t="shared" si="2294"/>
        <v>1.0679028828648029</v>
      </c>
      <c r="GS579" s="227">
        <f t="shared" si="2395"/>
        <v>96.875499974952206</v>
      </c>
      <c r="GT579" s="222">
        <f t="shared" si="2388"/>
        <v>36.651615591620121</v>
      </c>
      <c r="GU579" s="222">
        <f t="shared" si="2389"/>
        <v>5.3893967983314424</v>
      </c>
      <c r="GV579" s="37">
        <f t="shared" si="2345"/>
        <v>0.37833730510910019</v>
      </c>
      <c r="GW579" s="228">
        <f t="shared" si="2346"/>
        <v>5.5632195960019885E-2</v>
      </c>
      <c r="GX579" s="258">
        <f t="shared" si="2295"/>
        <v>1.0679028828648029</v>
      </c>
      <c r="GY579" s="221">
        <f t="shared" si="2381"/>
        <v>65.357796831148619</v>
      </c>
      <c r="GZ579" s="222">
        <f t="shared" si="2296"/>
        <v>35.120555244348424</v>
      </c>
      <c r="HA579" s="222">
        <f t="shared" si="2297"/>
        <v>2.4009385554078517</v>
      </c>
      <c r="HB579" s="55">
        <f t="shared" si="2298"/>
        <v>0.53735830990573497</v>
      </c>
      <c r="HC579" s="56">
        <f t="shared" si="2299"/>
        <v>3.6735304306702056E-2</v>
      </c>
      <c r="HD579" s="258">
        <f t="shared" si="2300"/>
        <v>1.0898943457993369</v>
      </c>
      <c r="HE579" s="221">
        <f t="shared" si="2301"/>
        <v>65.357796831148619</v>
      </c>
      <c r="HF579" s="222">
        <f t="shared" si="2302"/>
        <v>35.120555244348424</v>
      </c>
      <c r="HG579" s="222">
        <f t="shared" si="2303"/>
        <v>2.4009385554078517</v>
      </c>
      <c r="HH579" s="55">
        <f t="shared" si="2304"/>
        <v>0.53735830990573497</v>
      </c>
      <c r="HI579" s="56">
        <f t="shared" si="2305"/>
        <v>3.6735304306702056E-2</v>
      </c>
      <c r="HJ579" s="259">
        <f t="shared" si="2306"/>
        <v>1.0898943457993369</v>
      </c>
      <c r="HK579" s="54">
        <f t="shared" si="2156"/>
        <v>1.1356105722009064</v>
      </c>
      <c r="HL579" s="55">
        <f t="shared" si="2157"/>
        <v>0</v>
      </c>
      <c r="HM579" s="55">
        <f t="shared" si="2158"/>
        <v>0.77513285873248827</v>
      </c>
      <c r="HN579" s="56">
        <f t="shared" si="2159"/>
        <v>0</v>
      </c>
      <c r="HQ579" s="57">
        <f t="shared" si="2160"/>
        <v>0</v>
      </c>
      <c r="HR579" s="58">
        <f t="shared" si="2307"/>
        <v>0</v>
      </c>
      <c r="HS579" s="58">
        <f t="shared" si="2161"/>
        <v>0</v>
      </c>
      <c r="HT579" s="58">
        <f t="shared" si="2308"/>
        <v>0</v>
      </c>
      <c r="HU579" s="58">
        <f t="shared" si="2162"/>
        <v>0</v>
      </c>
      <c r="HV579" s="55"/>
      <c r="HW579" s="56"/>
      <c r="HX579" s="260"/>
      <c r="HY579" s="57">
        <f t="shared" si="2163"/>
        <v>0</v>
      </c>
      <c r="HZ579" s="58">
        <f t="shared" si="2309"/>
        <v>0</v>
      </c>
      <c r="IA579" s="58">
        <f t="shared" si="2164"/>
        <v>0</v>
      </c>
      <c r="IB579" s="58">
        <f t="shared" si="2310"/>
        <v>0</v>
      </c>
      <c r="IC579" s="58">
        <f t="shared" si="2165"/>
        <v>0</v>
      </c>
      <c r="ID579" s="55"/>
      <c r="IE579" s="56"/>
      <c r="IF579" s="260"/>
      <c r="IG579" s="57">
        <f t="shared" si="2166"/>
        <v>1.2151272597394442</v>
      </c>
      <c r="IH579" s="58">
        <f t="shared" si="2311"/>
        <v>1.4055377013406152</v>
      </c>
      <c r="II579" s="58">
        <f t="shared" si="2167"/>
        <v>2.3717922562885643</v>
      </c>
      <c r="IJ579" s="58">
        <f t="shared" si="2312"/>
        <v>2.7391828767876629</v>
      </c>
      <c r="IK579" s="58">
        <f t="shared" si="2168"/>
        <v>25.014050114129834</v>
      </c>
      <c r="IL579" s="55">
        <f t="shared" si="2169"/>
        <v>4.857778945013979E-2</v>
      </c>
      <c r="IM579" s="56">
        <f t="shared" si="2170"/>
        <v>9.4818401876823458E-2</v>
      </c>
      <c r="IN579" s="260">
        <f t="shared" si="2171"/>
        <v>1.0222995100575569</v>
      </c>
      <c r="IO579" s="57">
        <f t="shared" si="2172"/>
        <v>0</v>
      </c>
      <c r="IP579" s="58">
        <f t="shared" si="2313"/>
        <v>0</v>
      </c>
      <c r="IQ579" s="58">
        <f t="shared" si="2173"/>
        <v>0</v>
      </c>
      <c r="IR579" s="58">
        <f t="shared" si="2314"/>
        <v>0</v>
      </c>
      <c r="IS579" s="58">
        <f t="shared" si="2174"/>
        <v>0</v>
      </c>
      <c r="IT579" s="55"/>
      <c r="IU579" s="56"/>
      <c r="IV579" s="260"/>
      <c r="IW579" s="57">
        <f t="shared" si="2175"/>
        <v>0</v>
      </c>
      <c r="IX579" s="58">
        <f t="shared" si="2315"/>
        <v>0</v>
      </c>
      <c r="IY579" s="58">
        <f t="shared" si="2176"/>
        <v>0</v>
      </c>
      <c r="IZ579" s="58">
        <f t="shared" si="2316"/>
        <v>0</v>
      </c>
      <c r="JA579" s="58">
        <f t="shared" si="2177"/>
        <v>0</v>
      </c>
      <c r="JB579" s="55"/>
      <c r="JC579" s="56"/>
      <c r="JD579" s="260"/>
      <c r="JE579" s="57">
        <f t="shared" si="2178"/>
        <v>0</v>
      </c>
      <c r="JF579" s="58">
        <f t="shared" si="2317"/>
        <v>0</v>
      </c>
      <c r="JG579" s="58">
        <f t="shared" si="2179"/>
        <v>0</v>
      </c>
      <c r="JH579" s="58">
        <f t="shared" si="2318"/>
        <v>0</v>
      </c>
      <c r="JI579" s="58">
        <f t="shared" si="2180"/>
        <v>0</v>
      </c>
      <c r="JJ579" s="55"/>
      <c r="JK579" s="56"/>
      <c r="JL579" s="260"/>
      <c r="JM579" s="57">
        <f t="shared" si="2181"/>
        <v>13.229776919147172</v>
      </c>
      <c r="JN579" s="58">
        <f t="shared" si="2319"/>
        <v>15.302882962377534</v>
      </c>
      <c r="JO579" s="58">
        <f t="shared" si="2182"/>
        <v>1.2742470837858173</v>
      </c>
      <c r="JP579" s="58">
        <f t="shared" si="2320"/>
        <v>1.4716279570642405</v>
      </c>
      <c r="JQ579" s="58">
        <f t="shared" si="2183"/>
        <v>18.486718550834375</v>
      </c>
      <c r="JR579" s="55">
        <f t="shared" si="2184"/>
        <v>0.71563684397359217</v>
      </c>
      <c r="JS579" s="56">
        <f t="shared" si="2185"/>
        <v>6.8927705059279198E-2</v>
      </c>
      <c r="JT579" s="260">
        <f t="shared" si="2186"/>
        <v>1.1228171949643442</v>
      </c>
      <c r="JU579" s="57">
        <f t="shared" si="2187"/>
        <v>0</v>
      </c>
      <c r="JV579" s="58">
        <f t="shared" si="2321"/>
        <v>0</v>
      </c>
      <c r="JW579" s="58">
        <f t="shared" si="2188"/>
        <v>0</v>
      </c>
      <c r="JX579" s="58">
        <f t="shared" si="2322"/>
        <v>0</v>
      </c>
      <c r="JY579" s="58">
        <f t="shared" si="2189"/>
        <v>0</v>
      </c>
      <c r="JZ579" s="55"/>
      <c r="KA579" s="56"/>
      <c r="KB579" s="260"/>
      <c r="KC579" s="57">
        <f t="shared" si="2190"/>
        <v>0</v>
      </c>
      <c r="KD579" s="58">
        <f t="shared" si="2323"/>
        <v>0</v>
      </c>
      <c r="KE579" s="58">
        <f t="shared" si="2191"/>
        <v>0</v>
      </c>
      <c r="KF579" s="58">
        <f t="shared" si="2324"/>
        <v>0</v>
      </c>
      <c r="KG579" s="58">
        <f t="shared" si="2192"/>
        <v>0</v>
      </c>
      <c r="KH579" s="55"/>
      <c r="KI579" s="56"/>
      <c r="KJ579" s="260"/>
      <c r="KK579" s="57">
        <f t="shared" si="2193"/>
        <v>5.5826820171707077</v>
      </c>
      <c r="KL579" s="58">
        <f t="shared" si="2325"/>
        <v>6.4574882892613577</v>
      </c>
      <c r="KM579" s="58">
        <f t="shared" si="2194"/>
        <v>0.24544504355857319</v>
      </c>
      <c r="KN579" s="58">
        <f t="shared" si="2326"/>
        <v>0.28346448080579617</v>
      </c>
      <c r="KO579" s="58">
        <f t="shared" si="2195"/>
        <v>7.2559253585921448</v>
      </c>
      <c r="KP579" s="55">
        <f t="shared" si="2196"/>
        <v>0.76939628528013226</v>
      </c>
      <c r="KQ579" s="56">
        <f t="shared" si="2197"/>
        <v>3.3826842398251532E-2</v>
      </c>
      <c r="KR579" s="260">
        <f t="shared" si="2198"/>
        <v>1.1258041757908859</v>
      </c>
      <c r="KS579" s="57">
        <f t="shared" si="2199"/>
        <v>0</v>
      </c>
      <c r="KT579" s="58">
        <f t="shared" si="2327"/>
        <v>0</v>
      </c>
      <c r="KU579" s="58">
        <f t="shared" si="2200"/>
        <v>0</v>
      </c>
      <c r="KV579" s="58">
        <f t="shared" si="2328"/>
        <v>0</v>
      </c>
      <c r="KW579" s="58">
        <f t="shared" si="2201"/>
        <v>0</v>
      </c>
      <c r="KX579" s="55"/>
      <c r="KY579" s="56"/>
      <c r="KZ579" s="260"/>
      <c r="LA579" s="57">
        <f t="shared" si="2202"/>
        <v>9.0175609667491194</v>
      </c>
      <c r="LB579" s="58">
        <f t="shared" si="2329"/>
        <v>10.430612770238707</v>
      </c>
      <c r="LC579" s="58">
        <f t="shared" si="2203"/>
        <v>0.38463784182850719</v>
      </c>
      <c r="LD579" s="58">
        <f t="shared" si="2330"/>
        <v>0.44421824352774297</v>
      </c>
      <c r="LE579" s="58">
        <f t="shared" si="2204"/>
        <v>25.234456750215259</v>
      </c>
      <c r="LF579" s="55">
        <f t="shared" si="2331"/>
        <v>0.35735110353315597</v>
      </c>
      <c r="LG579" s="56">
        <f t="shared" si="2332"/>
        <v>1.5242564784963167E-2</v>
      </c>
      <c r="LH579" s="260">
        <f t="shared" si="2333"/>
        <v>1.0583579912088366</v>
      </c>
      <c r="LI579" s="57">
        <f t="shared" si="2205"/>
        <v>0</v>
      </c>
      <c r="LJ579" s="58">
        <f t="shared" si="2334"/>
        <v>0</v>
      </c>
      <c r="LK579" s="58">
        <f t="shared" si="2206"/>
        <v>0</v>
      </c>
      <c r="LL579" s="58">
        <f t="shared" si="2335"/>
        <v>0</v>
      </c>
      <c r="LM579" s="58">
        <f t="shared" si="2207"/>
        <v>0</v>
      </c>
      <c r="LN579" s="55"/>
      <c r="LO579" s="56"/>
      <c r="LP579" s="260"/>
      <c r="LQ579" s="57">
        <f t="shared" si="2208"/>
        <v>4.3436640066666643E-2</v>
      </c>
      <c r="LR579" s="58">
        <f t="shared" si="2336"/>
        <v>5.0243161565113312E-2</v>
      </c>
      <c r="LS579" s="58">
        <f t="shared" si="2209"/>
        <v>1.1768208333333328E-3</v>
      </c>
      <c r="LT579" s="58">
        <f t="shared" si="2337"/>
        <v>1.359110380416666E-3</v>
      </c>
      <c r="LU579" s="58">
        <f t="shared" si="2210"/>
        <v>0.89416666666666633</v>
      </c>
      <c r="LV579" s="55">
        <f t="shared" si="2368"/>
        <v>4.857778945013979E-2</v>
      </c>
      <c r="LW579" s="56">
        <f t="shared" si="2369"/>
        <v>1.3161090400745572E-3</v>
      </c>
      <c r="LX579" s="260">
        <f t="shared" si="2370"/>
        <v>1.0078160048971445</v>
      </c>
      <c r="LY579" s="57">
        <f t="shared" si="2211"/>
        <v>0</v>
      </c>
      <c r="LZ579" s="58">
        <f t="shared" si="2338"/>
        <v>0</v>
      </c>
      <c r="MA579" s="58">
        <f t="shared" si="2212"/>
        <v>0</v>
      </c>
      <c r="MB579" s="58">
        <f t="shared" si="2339"/>
        <v>0</v>
      </c>
      <c r="MC579" s="58">
        <f t="shared" si="2213"/>
        <v>0</v>
      </c>
      <c r="MD579" s="55"/>
      <c r="ME579" s="56"/>
      <c r="MF579" s="260"/>
      <c r="MG579" s="57">
        <f t="shared" si="2214"/>
        <v>0</v>
      </c>
      <c r="MH579" s="58">
        <f t="shared" si="2340"/>
        <v>0</v>
      </c>
      <c r="MI579" s="58">
        <f t="shared" si="2215"/>
        <v>0</v>
      </c>
      <c r="MJ579" s="58">
        <f t="shared" si="2341"/>
        <v>0</v>
      </c>
      <c r="MK579" s="58">
        <f t="shared" si="2216"/>
        <v>0</v>
      </c>
      <c r="ML579" s="55"/>
      <c r="MM579" s="56"/>
      <c r="MN579" s="260"/>
      <c r="MO579" s="59">
        <v>1.0634024782801108</v>
      </c>
      <c r="MP579" s="60"/>
      <c r="MQ579" s="60">
        <v>0.71119999999999994</v>
      </c>
      <c r="MR579" s="61"/>
      <c r="MS579" s="59">
        <f t="shared" si="2217"/>
        <v>1.0679028828648029</v>
      </c>
      <c r="MT579" s="60"/>
      <c r="MU579" s="60">
        <f t="shared" si="2342"/>
        <v>1.0898943457993369</v>
      </c>
      <c r="MV579" s="61"/>
      <c r="MW579" s="66">
        <f t="shared" si="2343"/>
        <v>1.1356105722009064</v>
      </c>
      <c r="MX579" s="67"/>
      <c r="MY579" s="67">
        <f t="shared" si="2344"/>
        <v>0.77513285873248827</v>
      </c>
      <c r="MZ579" s="261"/>
      <c r="NA579" s="59">
        <f t="shared" si="2218"/>
        <v>1.067853359937001</v>
      </c>
      <c r="NB579" s="60"/>
      <c r="NC579" s="60">
        <f t="shared" si="2219"/>
        <v>1.0890065922524401</v>
      </c>
      <c r="ND579" s="262"/>
      <c r="NE579" s="62">
        <f t="shared" si="2220"/>
        <v>1.1355579093967501</v>
      </c>
      <c r="NF579" s="63"/>
      <c r="NG579" s="63">
        <f t="shared" si="2221"/>
        <v>0.77450148840993538</v>
      </c>
      <c r="NH579" s="64"/>
      <c r="NI579" s="238">
        <f t="shared" si="2377"/>
        <v>5.2662804156389242E-5</v>
      </c>
      <c r="NJ579" s="238">
        <f t="shared" si="2378"/>
        <v>0</v>
      </c>
      <c r="NK579" s="238">
        <f t="shared" si="2379"/>
        <v>6.3137032255289327E-4</v>
      </c>
      <c r="NL579" s="238">
        <f t="shared" si="2380"/>
        <v>0</v>
      </c>
      <c r="NM579" s="239">
        <f t="shared" si="2222"/>
        <v>0</v>
      </c>
      <c r="NN579" s="240">
        <f t="shared" si="2223"/>
        <v>0</v>
      </c>
      <c r="NO579" s="240">
        <f t="shared" si="2407"/>
        <v>0.36105642098681467</v>
      </c>
      <c r="NP579" s="240">
        <f t="shared" si="2224"/>
        <v>0</v>
      </c>
      <c r="NQ579" s="240">
        <f t="shared" si="2401"/>
        <v>0</v>
      </c>
      <c r="NR579" s="240">
        <f t="shared" si="2225"/>
        <v>0</v>
      </c>
      <c r="NS579" s="240">
        <f t="shared" si="2226"/>
        <v>0.27071122570590339</v>
      </c>
      <c r="NT579" s="240">
        <f t="shared" si="2227"/>
        <v>0</v>
      </c>
      <c r="NU579" s="240">
        <f t="shared" si="2228"/>
        <v>0</v>
      </c>
      <c r="NV579" s="240">
        <f t="shared" si="2229"/>
        <v>0.11505718676582853</v>
      </c>
      <c r="NW579" s="240">
        <f t="shared" si="2230"/>
        <v>0</v>
      </c>
      <c r="NX579" s="240">
        <f t="shared" si="2231"/>
        <v>0.37603459427649966</v>
      </c>
      <c r="NY579" s="240">
        <f t="shared" si="2232"/>
        <v>0</v>
      </c>
      <c r="NZ579" s="240">
        <f t="shared" si="2233"/>
        <v>1.2698481661704021E-2</v>
      </c>
      <c r="OA579" s="240">
        <f t="shared" si="2234"/>
        <v>0</v>
      </c>
      <c r="OB579" s="241">
        <f t="shared" si="2235"/>
        <v>0</v>
      </c>
      <c r="OC579" s="4"/>
      <c r="OD579" s="4"/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136"/>
      <c r="OP579" s="13"/>
      <c r="OQ579" s="13"/>
      <c r="OR579" s="13"/>
      <c r="OS579" s="13"/>
      <c r="OT579" s="13"/>
    </row>
    <row r="580" spans="1:410" ht="15" customHeight="1">
      <c r="A580" s="242">
        <v>561</v>
      </c>
      <c r="B580" s="49" t="s">
        <v>630</v>
      </c>
      <c r="C580" s="50">
        <v>5</v>
      </c>
      <c r="D580" s="51">
        <v>2723.69</v>
      </c>
      <c r="E580" s="52">
        <v>2553.5</v>
      </c>
      <c r="F580" s="52">
        <v>170.2</v>
      </c>
      <c r="G580" s="52"/>
      <c r="H580" s="53"/>
      <c r="I580" s="57">
        <v>3.2282878694710364</v>
      </c>
      <c r="J580" s="58">
        <v>3.2282878694710364</v>
      </c>
      <c r="K580" s="58">
        <v>2.6820000000000004</v>
      </c>
      <c r="L580" s="243">
        <v>2.8827000000000003</v>
      </c>
      <c r="M580" s="1">
        <v>0.20069999999999999</v>
      </c>
      <c r="N580" s="2">
        <v>0.51949999999999996</v>
      </c>
      <c r="O580" s="2">
        <v>0.34558786947103626</v>
      </c>
      <c r="P580" s="2">
        <v>2.0000000000000001E-4</v>
      </c>
      <c r="Q580" s="2">
        <v>0</v>
      </c>
      <c r="R580" s="2">
        <v>0</v>
      </c>
      <c r="S580" s="2">
        <v>0.63539999999999996</v>
      </c>
      <c r="T580" s="2">
        <v>1.1000000000000001E-3</v>
      </c>
      <c r="U580" s="2">
        <v>0</v>
      </c>
      <c r="V580" s="2">
        <v>0.24679999999999999</v>
      </c>
      <c r="W580" s="2">
        <v>0.12280000000000001</v>
      </c>
      <c r="X580" s="2">
        <v>0.66390000000000005</v>
      </c>
      <c r="Y580" s="2">
        <v>0.27279999999999999</v>
      </c>
      <c r="Z580" s="2">
        <v>4.0000000000000002E-4</v>
      </c>
      <c r="AA580" s="2">
        <v>0.21909999999999999</v>
      </c>
      <c r="AB580" s="3">
        <v>0</v>
      </c>
      <c r="AC580" s="244">
        <v>196.68</v>
      </c>
      <c r="AD580" s="108">
        <v>43.269599999999997</v>
      </c>
      <c r="AE580" s="108">
        <v>132.37606404000002</v>
      </c>
      <c r="AF580" s="108">
        <f t="shared" si="2236"/>
        <v>13.101788562294962</v>
      </c>
      <c r="AG580" s="108">
        <f t="shared" si="2237"/>
        <v>41.425765480677605</v>
      </c>
      <c r="AH580" s="108">
        <v>6.7493413584166699</v>
      </c>
      <c r="AI580" s="108">
        <v>27.672475418077337</v>
      </c>
      <c r="AJ580" s="108">
        <f t="shared" si="2238"/>
        <v>0.53532403696270614</v>
      </c>
      <c r="AK580" s="108">
        <f t="shared" si="2239"/>
        <v>16.195814342987287</v>
      </c>
      <c r="AL580" s="108">
        <v>20.337374040824699</v>
      </c>
      <c r="AM580" s="245">
        <v>512.50182582878233</v>
      </c>
      <c r="AN580" s="244">
        <v>531.66</v>
      </c>
      <c r="AO580" s="108">
        <v>116.9652</v>
      </c>
      <c r="AP580" s="108">
        <v>357.83535797999997</v>
      </c>
      <c r="AQ580" s="108">
        <f t="shared" si="2240"/>
        <v>35.41639672071252</v>
      </c>
      <c r="AR580" s="108">
        <f t="shared" si="2241"/>
        <v>111.98099692626118</v>
      </c>
      <c r="AS580" s="246">
        <v>40.189987026825001</v>
      </c>
      <c r="AT580" s="247">
        <v>6.3799448311415485</v>
      </c>
      <c r="AU580" s="108">
        <v>76.405489785498219</v>
      </c>
      <c r="AV580" s="108">
        <f t="shared" si="2242"/>
        <v>1.4780641999004631</v>
      </c>
      <c r="AW580" s="108">
        <f t="shared" si="2243"/>
        <v>44.717688195778969</v>
      </c>
      <c r="AX580" s="108">
        <v>56.152801739616166</v>
      </c>
      <c r="AY580" s="245">
        <v>1415.0506038383276</v>
      </c>
      <c r="AZ580" s="248">
        <v>112</v>
      </c>
      <c r="BA580" s="108">
        <v>570.88266666666652</v>
      </c>
      <c r="BB580" s="108">
        <v>59.5348963581568</v>
      </c>
      <c r="BC580" s="109">
        <v>47.627917086525443</v>
      </c>
      <c r="BD580" s="109">
        <v>11.906979271631357</v>
      </c>
      <c r="BE580" s="108">
        <v>22.325589999999998</v>
      </c>
      <c r="BF580" s="109">
        <v>17.860471999999998</v>
      </c>
      <c r="BG580" s="109">
        <v>4.4651180000000004</v>
      </c>
      <c r="BH580" s="108">
        <v>47.6502501708121</v>
      </c>
      <c r="BI580" s="109">
        <f t="shared" si="2244"/>
        <v>27.888166616970857</v>
      </c>
      <c r="BJ580" s="108">
        <f t="shared" si="2245"/>
        <v>0.92179408955436015</v>
      </c>
      <c r="BK580" s="108">
        <v>35.019670159781775</v>
      </c>
      <c r="BL580" s="245">
        <v>882.4956880265006</v>
      </c>
      <c r="BM580" s="244">
        <v>0.18</v>
      </c>
      <c r="BN580" s="108">
        <v>3.9599999999999996E-2</v>
      </c>
      <c r="BO580" s="108">
        <v>0.12114954</v>
      </c>
      <c r="BP580" s="108">
        <f t="shared" si="2246"/>
        <v>1.199065457196E-2</v>
      </c>
      <c r="BQ580" s="108">
        <f t="shared" si="2247"/>
        <v>3.7912537047599996E-2</v>
      </c>
      <c r="BR580" s="108">
        <v>3.1590048033333297E-2</v>
      </c>
      <c r="BS580" s="108">
        <v>2.7180789926433333E-2</v>
      </c>
      <c r="BT580" s="108">
        <f t="shared" si="2248"/>
        <v>5.2581238112685291E-4</v>
      </c>
      <c r="BU580" s="108">
        <f t="shared" si="2249"/>
        <v>1.5908046558663784E-2</v>
      </c>
      <c r="BV580" s="108">
        <v>1.9976018897988335E-2</v>
      </c>
      <c r="BW580" s="245">
        <v>0.50339567622930603</v>
      </c>
      <c r="BX580" s="107">
        <v>0</v>
      </c>
      <c r="BY580" s="108">
        <v>0</v>
      </c>
      <c r="BZ580" s="109">
        <f t="shared" si="2250"/>
        <v>0</v>
      </c>
      <c r="CA580" s="109">
        <f t="shared" si="2251"/>
        <v>0</v>
      </c>
      <c r="CB580" s="108">
        <v>0</v>
      </c>
      <c r="CC580" s="110">
        <v>0</v>
      </c>
      <c r="CD580" s="244">
        <v>0</v>
      </c>
      <c r="CE580" s="108">
        <v>0</v>
      </c>
      <c r="CF580" s="109">
        <f t="shared" si="2252"/>
        <v>0</v>
      </c>
      <c r="CG580" s="109">
        <f t="shared" si="2253"/>
        <v>0</v>
      </c>
      <c r="CH580" s="108">
        <v>0</v>
      </c>
      <c r="CI580" s="245">
        <v>0</v>
      </c>
      <c r="CJ580" s="249">
        <v>640.46095842879947</v>
      </c>
      <c r="CK580" s="250">
        <v>140.90141085433589</v>
      </c>
      <c r="CL580" s="250">
        <v>67.912638043787766</v>
      </c>
      <c r="CM580" s="251">
        <v>43.310325930680264</v>
      </c>
      <c r="CN580" s="252">
        <f t="shared" si="2141"/>
        <v>21.111618374910094</v>
      </c>
      <c r="CO580" s="250">
        <v>431.06416945337878</v>
      </c>
      <c r="CP580" s="252">
        <f t="shared" si="2254"/>
        <v>42.664145107478717</v>
      </c>
      <c r="CQ580" s="250">
        <v>134.89722118874036</v>
      </c>
      <c r="CR580" s="250">
        <v>93.46475990496198</v>
      </c>
      <c r="CS580" s="252">
        <f t="shared" si="2255"/>
        <v>1.8080757803614895</v>
      </c>
      <c r="CT580" s="252">
        <f t="shared" si="2256"/>
        <v>54.701933100057289</v>
      </c>
      <c r="CU580" s="250">
        <f t="shared" si="2142"/>
        <v>1373.8039366852638</v>
      </c>
      <c r="CV580" s="245">
        <f t="shared" si="2257"/>
        <v>1730.9929602234326</v>
      </c>
      <c r="CW580" s="244">
        <v>2.1462499999999998</v>
      </c>
      <c r="CX580" s="108">
        <v>0.15667624999999999</v>
      </c>
      <c r="CY580" s="108">
        <f t="shared" si="2258"/>
        <v>3.0309020562500001E-3</v>
      </c>
      <c r="CZ580" s="108">
        <f t="shared" si="2259"/>
        <v>9.1697595484999991E-2</v>
      </c>
      <c r="DA580" s="108">
        <v>0.1151463125</v>
      </c>
      <c r="DB580" s="245">
        <v>2.9016870749999994</v>
      </c>
      <c r="DC580" s="244">
        <v>7.2500000000000009E-2</v>
      </c>
      <c r="DD580" s="108">
        <v>5.2925000000000003E-3</v>
      </c>
      <c r="DE580" s="108">
        <f t="shared" si="2260"/>
        <v>1.0238341250000002E-4</v>
      </c>
      <c r="DF580" s="108">
        <f t="shared" si="2261"/>
        <v>3.0975308900000002E-3</v>
      </c>
      <c r="DG580" s="108">
        <v>3.8896249999999999E-3</v>
      </c>
      <c r="DH580" s="245">
        <v>9.801855000000001E-2</v>
      </c>
      <c r="DI580" s="107">
        <v>260.40395797174</v>
      </c>
      <c r="DJ580" s="108">
        <v>57.288870753782803</v>
      </c>
      <c r="DK580" s="108">
        <v>4.3367241428422005</v>
      </c>
      <c r="DL580" s="108">
        <v>175.26566512475353</v>
      </c>
      <c r="DM580" s="108">
        <f t="shared" si="2262"/>
        <v>17.346743940057358</v>
      </c>
      <c r="DN580" s="108">
        <f t="shared" si="2263"/>
        <v>54.847637244140365</v>
      </c>
      <c r="DO580" s="108">
        <v>36.302550913497647</v>
      </c>
      <c r="DP580" s="108">
        <f t="shared" si="2264"/>
        <v>0.702272847421612</v>
      </c>
      <c r="DQ580" s="108">
        <f t="shared" si="2265"/>
        <v>21.246721368040941</v>
      </c>
      <c r="DR580" s="108">
        <v>26.679888445330814</v>
      </c>
      <c r="DS580" s="110">
        <v>672.33318882233641</v>
      </c>
      <c r="DT580" s="244">
        <v>128.51</v>
      </c>
      <c r="DU580" s="108">
        <v>28.272200000000002</v>
      </c>
      <c r="DV580" s="108">
        <v>86.494041030000005</v>
      </c>
      <c r="DW580" s="108">
        <f t="shared" si="2266"/>
        <v>8.5606612169032203</v>
      </c>
      <c r="DX580" s="108">
        <f t="shared" si="2267"/>
        <v>27.067445199928201</v>
      </c>
      <c r="DY580" s="108">
        <v>2.4963785855</v>
      </c>
      <c r="DZ580" s="108">
        <v>1.5848077903125</v>
      </c>
      <c r="EA580" s="108"/>
      <c r="EB580" s="108">
        <v>18.057092200624311</v>
      </c>
      <c r="EC580" s="108">
        <f t="shared" si="2268"/>
        <v>0.3493144486210773</v>
      </c>
      <c r="ED580" s="108">
        <f t="shared" si="2269"/>
        <v>10.56823823807499</v>
      </c>
      <c r="EE580" s="108">
        <v>13.27072598032184</v>
      </c>
      <c r="EF580" s="245">
        <v>334.42229470411036</v>
      </c>
      <c r="EG580" s="249">
        <v>419.59264817460269</v>
      </c>
      <c r="EH580" s="250">
        <v>92.31038259841263</v>
      </c>
      <c r="EI580" s="250">
        <v>543.22803315951398</v>
      </c>
      <c r="EJ580" s="250">
        <v>282.40809063186089</v>
      </c>
      <c r="EK580" s="250">
        <f t="shared" si="2270"/>
        <v>27.951058362197802</v>
      </c>
      <c r="EL580" s="250">
        <v>88.37678788233454</v>
      </c>
      <c r="EM580" s="250">
        <v>97.640358283200456</v>
      </c>
      <c r="EN580" s="250">
        <f t="shared" si="2271"/>
        <v>1.888852730988513</v>
      </c>
      <c r="EO580" s="250">
        <f t="shared" si="2272"/>
        <v>57.145777211692163</v>
      </c>
      <c r="EP580" s="250">
        <v>1435.1795128475906</v>
      </c>
      <c r="EQ580" s="245">
        <v>1808.3261861879639</v>
      </c>
      <c r="ER580" s="244">
        <v>279.82</v>
      </c>
      <c r="ES580" s="108">
        <v>61.560400000000001</v>
      </c>
      <c r="ET580" s="108">
        <v>188.33369046000001</v>
      </c>
      <c r="EU580" s="108">
        <f t="shared" si="2273"/>
        <v>18.640138679588041</v>
      </c>
      <c r="EV580" s="108">
        <f t="shared" si="2274"/>
        <v>58.937145092552406</v>
      </c>
      <c r="EW580" s="108">
        <v>19.7931987041</v>
      </c>
      <c r="EX580" s="108">
        <v>40.114032108979302</v>
      </c>
      <c r="EY580" s="108">
        <f t="shared" si="2275"/>
        <v>0.77600595114820459</v>
      </c>
      <c r="EZ580" s="108">
        <f t="shared" si="2276"/>
        <v>23.477459344358099</v>
      </c>
      <c r="FA580" s="108">
        <v>29.481066063654001</v>
      </c>
      <c r="FB580" s="245">
        <v>742.92286480407995</v>
      </c>
      <c r="FC580" s="244">
        <v>0.83333333333333293</v>
      </c>
      <c r="FD580" s="108">
        <v>6.0833333333333302E-2</v>
      </c>
      <c r="FE580" s="108">
        <f t="shared" si="2277"/>
        <v>1.1768208333333328E-3</v>
      </c>
      <c r="FF580" s="108">
        <f t="shared" si="2278"/>
        <v>3.5603803333333316E-2</v>
      </c>
      <c r="FG580" s="108">
        <v>4.4708333333333301E-2</v>
      </c>
      <c r="FH580" s="245">
        <v>1.1266499999999995</v>
      </c>
      <c r="FI580" s="244">
        <v>441.40096</v>
      </c>
      <c r="FJ580" s="108">
        <v>32.222270080000001</v>
      </c>
      <c r="FK580" s="108">
        <f t="shared" si="2279"/>
        <v>0.62333981469760003</v>
      </c>
      <c r="FL580" s="108">
        <f t="shared" si="2280"/>
        <v>18.858663565181441</v>
      </c>
      <c r="FM580" s="108">
        <v>23.681000000000001</v>
      </c>
      <c r="FN580" s="245">
        <v>596.76507609599992</v>
      </c>
      <c r="FO580" s="244">
        <v>0</v>
      </c>
      <c r="FP580" s="108">
        <v>0</v>
      </c>
      <c r="FQ580" s="108">
        <f t="shared" si="2281"/>
        <v>0</v>
      </c>
      <c r="FR580" s="108">
        <f t="shared" si="2282"/>
        <v>0</v>
      </c>
      <c r="FS580" s="108">
        <v>0</v>
      </c>
      <c r="FT580" s="110">
        <v>0</v>
      </c>
      <c r="FU580" s="253">
        <f t="shared" si="2143"/>
        <v>2997.9152287816732</v>
      </c>
      <c r="FV580" s="254">
        <f t="shared" si="2144"/>
        <v>676.03656625824453</v>
      </c>
      <c r="FW580" s="254">
        <f t="shared" si="2145"/>
        <v>92.979952292577082</v>
      </c>
      <c r="FX580" s="254">
        <f t="shared" si="2146"/>
        <v>570.88266666666652</v>
      </c>
      <c r="FY580" s="254">
        <f t="shared" si="2147"/>
        <v>0</v>
      </c>
      <c r="FZ580" s="254">
        <f t="shared" si="2148"/>
        <v>0</v>
      </c>
      <c r="GA580" s="254">
        <f t="shared" si="2283"/>
        <v>2.1462499999999998</v>
      </c>
      <c r="GB580" s="254">
        <f t="shared" si="2284"/>
        <v>7.2500000000000009E-2</v>
      </c>
      <c r="GC580" s="254">
        <f t="shared" si="2285"/>
        <v>441.40096</v>
      </c>
      <c r="GD580" s="254">
        <f t="shared" si="2286"/>
        <v>0</v>
      </c>
      <c r="GE580" s="254">
        <f t="shared" si="2149"/>
        <v>1653.8982282599932</v>
      </c>
      <c r="GF580" s="255">
        <f t="shared" si="2150"/>
        <v>631.43651209305233</v>
      </c>
      <c r="GG580" s="255">
        <f t="shared" si="2151"/>
        <v>163.69292324380459</v>
      </c>
      <c r="GH580" s="254">
        <f t="shared" si="2152"/>
        <v>469.77926173891109</v>
      </c>
      <c r="GI580" s="255">
        <f t="shared" si="2153"/>
        <v>335.43505813047904</v>
      </c>
      <c r="GJ580" s="256">
        <f t="shared" si="2154"/>
        <v>9.0878798183392355</v>
      </c>
      <c r="GK580" s="253">
        <f t="shared" si="2287"/>
        <v>6905.1116139980659</v>
      </c>
      <c r="GL580" s="257">
        <f t="shared" si="2288"/>
        <v>8700.4406336375632</v>
      </c>
      <c r="GM580" s="221">
        <f>GL580-CC580-CI580-FT580</f>
        <v>8700.4406336375632</v>
      </c>
      <c r="GN580" s="222">
        <f t="shared" si="2290"/>
        <v>4995.6313667465583</v>
      </c>
      <c r="GO580" s="222">
        <f t="shared" si="2291"/>
        <v>334.85855174694831</v>
      </c>
      <c r="GP580" s="55">
        <f t="shared" si="2292"/>
        <v>0.57418142104579095</v>
      </c>
      <c r="GQ580" s="56">
        <f t="shared" si="2293"/>
        <v>3.8487539407179132E-2</v>
      </c>
      <c r="GR580" s="258">
        <f t="shared" si="2294"/>
        <v>1.0959359485320477</v>
      </c>
      <c r="GS580" s="227">
        <f t="shared" si="2395"/>
        <v>8700.4406336375632</v>
      </c>
      <c r="GT580" s="222">
        <f t="shared" si="2388"/>
        <v>4995.6313667465583</v>
      </c>
      <c r="GU580" s="222">
        <f t="shared" si="2389"/>
        <v>334.85855174694831</v>
      </c>
      <c r="GV580" s="37">
        <f t="shared" si="2345"/>
        <v>0.57418142104579095</v>
      </c>
      <c r="GW580" s="228">
        <f t="shared" si="2346"/>
        <v>3.8487539407179132E-2</v>
      </c>
      <c r="GX580" s="258">
        <f t="shared" si="2295"/>
        <v>1.0959359485320477</v>
      </c>
      <c r="GY580" s="221">
        <f t="shared" si="2381"/>
        <v>7305.4431197822805</v>
      </c>
      <c r="GZ580" s="222">
        <f t="shared" si="2296"/>
        <v>4561.8492885180131</v>
      </c>
      <c r="HA580" s="222">
        <f t="shared" si="2297"/>
        <v>233.99895907002309</v>
      </c>
      <c r="HB580" s="55">
        <f t="shared" si="2298"/>
        <v>0.62444525454794952</v>
      </c>
      <c r="HC580" s="56">
        <f t="shared" si="2299"/>
        <v>3.2030768734121196E-2</v>
      </c>
      <c r="HD580" s="258">
        <f t="shared" si="2300"/>
        <v>1.1028121374645792</v>
      </c>
      <c r="HE580" s="221">
        <f t="shared" si="2301"/>
        <v>7817.9449456110633</v>
      </c>
      <c r="HF580" s="222">
        <f t="shared" si="2302"/>
        <v>4952.7616770229506</v>
      </c>
      <c r="HG580" s="222">
        <f t="shared" si="2303"/>
        <v>251.18172094508776</v>
      </c>
      <c r="HH580" s="55">
        <f t="shared" si="2304"/>
        <v>0.63351196656909115</v>
      </c>
      <c r="HI580" s="56">
        <f t="shared" si="2305"/>
        <v>3.2128867968825914E-2</v>
      </c>
      <c r="HJ580" s="259">
        <f t="shared" si="2306"/>
        <v>1.1042480868097477</v>
      </c>
      <c r="HK580" s="54">
        <f t="shared" si="2156"/>
        <v>3.5379967283632436</v>
      </c>
      <c r="HL580" s="55">
        <f t="shared" si="2157"/>
        <v>3.5379967283632436</v>
      </c>
      <c r="HM580" s="55">
        <f t="shared" si="2158"/>
        <v>2.9577421526800016</v>
      </c>
      <c r="HN580" s="56">
        <f t="shared" si="2159"/>
        <v>3.1832159598464602</v>
      </c>
      <c r="HQ580" s="57">
        <f t="shared" si="2160"/>
        <v>310.24792738487116</v>
      </c>
      <c r="HR580" s="58">
        <f t="shared" si="2307"/>
        <v>358.86377760608048</v>
      </c>
      <c r="HS580" s="58">
        <f t="shared" si="2161"/>
        <v>13.637112599257668</v>
      </c>
      <c r="HT580" s="58">
        <f t="shared" si="2308"/>
        <v>15.749501340882681</v>
      </c>
      <c r="HU580" s="58">
        <f t="shared" si="2162"/>
        <v>406.74748081649392</v>
      </c>
      <c r="HV580" s="55">
        <f t="shared" si="2347"/>
        <v>0.76275316263075021</v>
      </c>
      <c r="HW580" s="56">
        <f t="shared" si="2348"/>
        <v>3.352722080019499E-2</v>
      </c>
      <c r="HX580" s="260">
        <f t="shared" si="2349"/>
        <v>1.1247167870861887</v>
      </c>
      <c r="HY580" s="57">
        <f t="shared" si="2163"/>
        <v>839.79759584888905</v>
      </c>
      <c r="HZ580" s="58">
        <f t="shared" si="2309"/>
        <v>971.39387911841004</v>
      </c>
      <c r="IA580" s="58">
        <f t="shared" si="2164"/>
        <v>43.274405751754536</v>
      </c>
      <c r="IB580" s="58">
        <f t="shared" si="2310"/>
        <v>49.977611202701318</v>
      </c>
      <c r="IC580" s="58">
        <f t="shared" si="2165"/>
        <v>1123.0560347923235</v>
      </c>
      <c r="ID580" s="55">
        <f t="shared" si="2350"/>
        <v>0.74777889066255288</v>
      </c>
      <c r="IE580" s="56">
        <f t="shared" si="2351"/>
        <v>3.8532721797587662E-2</v>
      </c>
      <c r="IF580" s="260">
        <f t="shared" si="2352"/>
        <v>1.1231456707732683</v>
      </c>
      <c r="IG580" s="57">
        <f t="shared" si="2166"/>
        <v>34.023563272704443</v>
      </c>
      <c r="IH580" s="58">
        <f t="shared" si="2311"/>
        <v>39.355055637537234</v>
      </c>
      <c r="II580" s="58">
        <f t="shared" si="2167"/>
        <v>66.410183176079798</v>
      </c>
      <c r="IJ580" s="58">
        <f t="shared" si="2312"/>
        <v>76.697120550054564</v>
      </c>
      <c r="IK580" s="58">
        <f t="shared" si="2168"/>
        <v>700.39340319563541</v>
      </c>
      <c r="IL580" s="55">
        <f t="shared" si="2169"/>
        <v>4.857778945013979E-2</v>
      </c>
      <c r="IM580" s="56">
        <f t="shared" si="2170"/>
        <v>9.4818401876823444E-2</v>
      </c>
      <c r="IN580" s="260">
        <f t="shared" si="2171"/>
        <v>1.0222995100575569</v>
      </c>
      <c r="IO580" s="57">
        <f t="shared" si="2172"/>
        <v>0.28526111199964183</v>
      </c>
      <c r="IP580" s="58">
        <f t="shared" si="2313"/>
        <v>0.3299615282499857</v>
      </c>
      <c r="IQ580" s="58">
        <f t="shared" si="2173"/>
        <v>1.2516466953086853E-2</v>
      </c>
      <c r="IR580" s="58">
        <f t="shared" si="2314"/>
        <v>1.4455267684120006E-2</v>
      </c>
      <c r="IS580" s="58">
        <f t="shared" si="2174"/>
        <v>0.39952037795976669</v>
      </c>
      <c r="IT580" s="55">
        <f t="shared" si="2353"/>
        <v>0.71400891603173433</v>
      </c>
      <c r="IU580" s="56">
        <f t="shared" si="2354"/>
        <v>3.1328732258927003E-2</v>
      </c>
      <c r="IV580" s="260">
        <f t="shared" si="2355"/>
        <v>1.1167380177690807</v>
      </c>
      <c r="IW580" s="57">
        <f t="shared" si="2175"/>
        <v>0</v>
      </c>
      <c r="IX580" s="58">
        <f t="shared" si="2315"/>
        <v>0</v>
      </c>
      <c r="IY580" s="58">
        <f t="shared" si="2176"/>
        <v>0</v>
      </c>
      <c r="IZ580" s="58">
        <f t="shared" si="2316"/>
        <v>0</v>
      </c>
      <c r="JA580" s="58">
        <f t="shared" si="2177"/>
        <v>0</v>
      </c>
      <c r="JB580" s="55"/>
      <c r="JC580" s="56"/>
      <c r="JD580" s="260"/>
      <c r="JE580" s="57">
        <f t="shared" si="2178"/>
        <v>0</v>
      </c>
      <c r="JF580" s="58">
        <f t="shared" si="2317"/>
        <v>0</v>
      </c>
      <c r="JG580" s="58">
        <f t="shared" si="2179"/>
        <v>0</v>
      </c>
      <c r="JH580" s="58">
        <f t="shared" si="2318"/>
        <v>0</v>
      </c>
      <c r="JI580" s="58">
        <f t="shared" si="2180"/>
        <v>0</v>
      </c>
      <c r="JJ580" s="55"/>
      <c r="JK580" s="56"/>
      <c r="JL580" s="260"/>
      <c r="JM580" s="57">
        <f t="shared" si="2181"/>
        <v>1012.6733375154685</v>
      </c>
      <c r="JN580" s="58">
        <f t="shared" si="2319"/>
        <v>1171.3592495041423</v>
      </c>
      <c r="JO580" s="58">
        <f t="shared" si="2182"/>
        <v>65.583839262750303</v>
      </c>
      <c r="JP580" s="58">
        <f t="shared" si="2320"/>
        <v>75.742775964550333</v>
      </c>
      <c r="JQ580" s="58">
        <f t="shared" si="2183"/>
        <v>1373.803936685264</v>
      </c>
      <c r="JR580" s="55">
        <f t="shared" si="2184"/>
        <v>0.73713090381649571</v>
      </c>
      <c r="JS580" s="56">
        <f t="shared" si="2185"/>
        <v>4.7738863975737345E-2</v>
      </c>
      <c r="JT580" s="260">
        <f t="shared" si="2186"/>
        <v>1.1229031626578867</v>
      </c>
      <c r="JU580" s="57">
        <f t="shared" si="2187"/>
        <v>0.11187106649169999</v>
      </c>
      <c r="JV580" s="58">
        <f t="shared" si="2321"/>
        <v>0.12940126261094939</v>
      </c>
      <c r="JW580" s="58">
        <f t="shared" si="2188"/>
        <v>3.0309020562500001E-3</v>
      </c>
      <c r="JX580" s="58">
        <f t="shared" si="2322"/>
        <v>3.5003887847631253E-3</v>
      </c>
      <c r="JY580" s="58">
        <f t="shared" si="2189"/>
        <v>2.3029262499999996</v>
      </c>
      <c r="JZ580" s="55">
        <f t="shared" si="2356"/>
        <v>4.8577789450139797E-2</v>
      </c>
      <c r="KA580" s="56">
        <f t="shared" si="2357"/>
        <v>1.3161090400745576E-3</v>
      </c>
      <c r="KB580" s="260">
        <f t="shared" si="2358"/>
        <v>1.0078160048971445</v>
      </c>
      <c r="KC580" s="57">
        <f t="shared" si="2190"/>
        <v>3.7789876858000003E-3</v>
      </c>
      <c r="KD580" s="58">
        <f t="shared" si="2323"/>
        <v>4.3711550561648608E-3</v>
      </c>
      <c r="KE580" s="58">
        <f t="shared" si="2191"/>
        <v>1.0238341250000002E-4</v>
      </c>
      <c r="KF580" s="58">
        <f t="shared" si="2324"/>
        <v>1.1824260309625002E-4</v>
      </c>
      <c r="KG580" s="58">
        <f t="shared" si="2192"/>
        <v>7.7792500000000001E-2</v>
      </c>
      <c r="KH580" s="55">
        <f t="shared" si="2359"/>
        <v>4.8577789450139797E-2</v>
      </c>
      <c r="KI580" s="56">
        <f t="shared" si="2360"/>
        <v>1.3161090400745576E-3</v>
      </c>
      <c r="KJ580" s="260">
        <f t="shared" si="2361"/>
        <v>1.0078160048971445</v>
      </c>
      <c r="KK580" s="57">
        <f t="shared" si="2193"/>
        <v>410.52794623238401</v>
      </c>
      <c r="KL580" s="58">
        <f t="shared" si="2325"/>
        <v>474.85767540699862</v>
      </c>
      <c r="KM580" s="58">
        <f t="shared" si="2194"/>
        <v>18.049016787478969</v>
      </c>
      <c r="KN580" s="58">
        <f t="shared" si="2326"/>
        <v>20.844809487859461</v>
      </c>
      <c r="KO580" s="58">
        <f t="shared" si="2195"/>
        <v>533.59776890661624</v>
      </c>
      <c r="KP580" s="55">
        <f t="shared" si="2196"/>
        <v>0.7693584384237363</v>
      </c>
      <c r="KQ580" s="56">
        <f t="shared" si="2197"/>
        <v>3.3825135409510466E-2</v>
      </c>
      <c r="KR580" s="260">
        <f t="shared" si="2198"/>
        <v>1.1257979807759328</v>
      </c>
      <c r="KS580" s="57">
        <f t="shared" si="2199"/>
        <v>202.69773379436387</v>
      </c>
      <c r="KT580" s="58">
        <f t="shared" si="2327"/>
        <v>234.4604686799407</v>
      </c>
      <c r="KU580" s="58">
        <f t="shared" si="2200"/>
        <v>8.9099756655242981</v>
      </c>
      <c r="KV580" s="58">
        <f t="shared" si="2328"/>
        <v>10.290130896114013</v>
      </c>
      <c r="KW580" s="58">
        <f t="shared" si="2201"/>
        <v>265.41451960643678</v>
      </c>
      <c r="KX580" s="55">
        <f t="shared" si="2362"/>
        <v>0.76370250615877788</v>
      </c>
      <c r="KY580" s="56">
        <f t="shared" si="2363"/>
        <v>3.3570038589961958E-2</v>
      </c>
      <c r="KZ580" s="260">
        <f t="shared" si="2364"/>
        <v>1.1248721816926657</v>
      </c>
      <c r="LA580" s="57">
        <f t="shared" si="2202"/>
        <v>689.44056018772778</v>
      </c>
      <c r="LB580" s="58">
        <f t="shared" si="2329"/>
        <v>797.47589596914474</v>
      </c>
      <c r="LC580" s="58">
        <f t="shared" si="2203"/>
        <v>29.839911093186316</v>
      </c>
      <c r="LD580" s="58">
        <f t="shared" si="2330"/>
        <v>34.462113321520874</v>
      </c>
      <c r="LE580" s="58">
        <f t="shared" si="2204"/>
        <v>1435.1795128475906</v>
      </c>
      <c r="LF580" s="55">
        <f t="shared" si="2331"/>
        <v>0.48038628897355445</v>
      </c>
      <c r="LG580" s="56">
        <f t="shared" si="2332"/>
        <v>2.0791762163591573E-2</v>
      </c>
      <c r="LH580" s="260">
        <f t="shared" si="2333"/>
        <v>1.0784971754412964</v>
      </c>
      <c r="LI580" s="57">
        <f t="shared" si="2205"/>
        <v>441.92621741303083</v>
      </c>
      <c r="LJ580" s="58">
        <f t="shared" si="2334"/>
        <v>511.17605568165277</v>
      </c>
      <c r="LK580" s="58">
        <f t="shared" si="2206"/>
        <v>19.416144630736245</v>
      </c>
      <c r="LL580" s="58">
        <f t="shared" si="2335"/>
        <v>22.423705434037288</v>
      </c>
      <c r="LM580" s="58">
        <f t="shared" si="2207"/>
        <v>589.62132127307927</v>
      </c>
      <c r="LN580" s="55">
        <f t="shared" si="2365"/>
        <v>0.74950854297271174</v>
      </c>
      <c r="LO580" s="56">
        <f t="shared" si="2366"/>
        <v>3.2929855027653901E-2</v>
      </c>
      <c r="LP580" s="260">
        <f t="shared" si="2367"/>
        <v>1.1225488232276075</v>
      </c>
      <c r="LQ580" s="57">
        <f t="shared" si="2208"/>
        <v>4.3436640066666643E-2</v>
      </c>
      <c r="LR580" s="58">
        <f t="shared" si="2336"/>
        <v>5.0243161565113312E-2</v>
      </c>
      <c r="LS580" s="58">
        <f t="shared" si="2209"/>
        <v>1.1768208333333328E-3</v>
      </c>
      <c r="LT580" s="58">
        <f t="shared" si="2337"/>
        <v>1.359110380416666E-3</v>
      </c>
      <c r="LU580" s="58">
        <f t="shared" si="2210"/>
        <v>0.89416666666666633</v>
      </c>
      <c r="LV580" s="55">
        <f t="shared" si="2368"/>
        <v>4.857778945013979E-2</v>
      </c>
      <c r="LW580" s="56">
        <f t="shared" si="2369"/>
        <v>1.3161090400745572E-3</v>
      </c>
      <c r="LX580" s="260">
        <f t="shared" si="2370"/>
        <v>1.0078160048971445</v>
      </c>
      <c r="LY580" s="57">
        <f t="shared" si="2211"/>
        <v>23.007569549521357</v>
      </c>
      <c r="LZ580" s="58">
        <f t="shared" si="2338"/>
        <v>26.612855697931355</v>
      </c>
      <c r="MA580" s="58">
        <f t="shared" si="2212"/>
        <v>0.62333981469760003</v>
      </c>
      <c r="MB580" s="58">
        <f t="shared" si="2339"/>
        <v>0.71989515199425824</v>
      </c>
      <c r="MC580" s="58">
        <f t="shared" si="2213"/>
        <v>473.6230762666666</v>
      </c>
      <c r="MD580" s="55">
        <f t="shared" si="2371"/>
        <v>4.8577805226211739E-2</v>
      </c>
      <c r="ME580" s="56">
        <f t="shared" si="2372"/>
        <v>1.3161094674927485E-3</v>
      </c>
      <c r="MF580" s="260">
        <f t="shared" si="2373"/>
        <v>1.0078160074354621</v>
      </c>
      <c r="MG580" s="57">
        <f t="shared" si="2214"/>
        <v>0</v>
      </c>
      <c r="MH580" s="58">
        <f t="shared" si="2340"/>
        <v>0</v>
      </c>
      <c r="MI580" s="58">
        <f t="shared" si="2215"/>
        <v>0</v>
      </c>
      <c r="MJ580" s="58">
        <f t="shared" si="2341"/>
        <v>0</v>
      </c>
      <c r="MK580" s="58">
        <f t="shared" si="2216"/>
        <v>0</v>
      </c>
      <c r="ML580" s="55"/>
      <c r="MM580" s="56"/>
      <c r="MN580" s="260"/>
      <c r="MO580" s="59">
        <v>3.2282878694710364</v>
      </c>
      <c r="MP580" s="60">
        <v>3.2282878694710364</v>
      </c>
      <c r="MQ580" s="60">
        <v>2.6820000000000004</v>
      </c>
      <c r="MR580" s="61">
        <v>2.8827000000000003</v>
      </c>
      <c r="MS580" s="59">
        <f t="shared" si="2217"/>
        <v>1.0959359485320477</v>
      </c>
      <c r="MT580" s="60">
        <f>GX580</f>
        <v>1.0959359485320477</v>
      </c>
      <c r="MU580" s="60">
        <f t="shared" si="2342"/>
        <v>1.1028121374645792</v>
      </c>
      <c r="MV580" s="61">
        <f t="shared" si="2374"/>
        <v>1.1042480868097477</v>
      </c>
      <c r="MW580" s="66">
        <f t="shared" si="2343"/>
        <v>3.5379967283632436</v>
      </c>
      <c r="MX580" s="67">
        <f t="shared" si="2375"/>
        <v>3.5379967283632436</v>
      </c>
      <c r="MY580" s="67">
        <f t="shared" si="2344"/>
        <v>2.9577421526800016</v>
      </c>
      <c r="MZ580" s="261">
        <f t="shared" si="2376"/>
        <v>3.1832159598464602</v>
      </c>
      <c r="NA580" s="59">
        <f t="shared" si="2218"/>
        <v>1.0958645435386212</v>
      </c>
      <c r="NB580" s="60">
        <f>NF580/J580</f>
        <v>1.0958645435386212</v>
      </c>
      <c r="NC580" s="60">
        <f t="shared" si="2219"/>
        <v>1.1028117985379831</v>
      </c>
      <c r="ND580" s="262">
        <f>NH580/L580</f>
        <v>1.1043368726704372</v>
      </c>
      <c r="NE580" s="62">
        <f t="shared" si="2220"/>
        <v>3.5377662124891449</v>
      </c>
      <c r="NF580" s="63">
        <f>NE580+NQ580+NR580+OB580</f>
        <v>3.5377662124891449</v>
      </c>
      <c r="NG580" s="63">
        <f t="shared" si="2221"/>
        <v>2.9577412436788713</v>
      </c>
      <c r="NH580" s="64">
        <f>NG580+NM580</f>
        <v>3.1834719028470695</v>
      </c>
      <c r="NI580" s="238">
        <f t="shared" si="2377"/>
        <v>2.3051587409872454E-4</v>
      </c>
      <c r="NJ580" s="238">
        <f t="shared" si="2378"/>
        <v>2.3051587409872454E-4</v>
      </c>
      <c r="NK580" s="238">
        <f t="shared" si="2379"/>
        <v>9.0900113036695984E-7</v>
      </c>
      <c r="NL580" s="238">
        <f t="shared" si="2380"/>
        <v>-2.5594300060927111E-4</v>
      </c>
      <c r="NM580" s="239">
        <f t="shared" si="2222"/>
        <v>0.22573065916819807</v>
      </c>
      <c r="NN580" s="240">
        <f t="shared" si="2223"/>
        <v>0.5834741759667128</v>
      </c>
      <c r="NO580" s="240">
        <f t="shared" si="2407"/>
        <v>0.35429430964207531</v>
      </c>
      <c r="NP580" s="240">
        <f t="shared" si="2224"/>
        <v>2.2334760355381615E-4</v>
      </c>
      <c r="NQ580" s="240">
        <f t="shared" si="2401"/>
        <v>0</v>
      </c>
      <c r="NR580" s="240">
        <f t="shared" si="2225"/>
        <v>0</v>
      </c>
      <c r="NS580" s="240">
        <f t="shared" si="2226"/>
        <v>0.7134926695528212</v>
      </c>
      <c r="NT580" s="240">
        <f t="shared" si="2227"/>
        <v>1.1085976053868589E-3</v>
      </c>
      <c r="NU580" s="240">
        <f t="shared" si="2228"/>
        <v>0</v>
      </c>
      <c r="NV580" s="240">
        <f t="shared" si="2229"/>
        <v>0.27784694165550022</v>
      </c>
      <c r="NW580" s="240">
        <f t="shared" si="2230"/>
        <v>0.13813430391185935</v>
      </c>
      <c r="NX580" s="240">
        <f t="shared" si="2231"/>
        <v>0.71601427477547674</v>
      </c>
      <c r="NY580" s="240">
        <f t="shared" si="2232"/>
        <v>0.30623131897649131</v>
      </c>
      <c r="NZ580" s="240">
        <f t="shared" si="2233"/>
        <v>4.0312640195885782E-4</v>
      </c>
      <c r="OA580" s="240">
        <f t="shared" si="2234"/>
        <v>0.22081248722910973</v>
      </c>
      <c r="OB580" s="241">
        <f t="shared" si="2235"/>
        <v>0</v>
      </c>
      <c r="OC580" s="4"/>
      <c r="OD580" s="4"/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136"/>
      <c r="OP580" s="13"/>
      <c r="OQ580" s="13"/>
      <c r="OR580" s="13"/>
      <c r="OS580" s="13"/>
      <c r="OT580" s="13"/>
    </row>
    <row r="581" spans="1:410" ht="15" customHeight="1">
      <c r="A581" s="242">
        <v>562</v>
      </c>
      <c r="B581" s="49" t="s">
        <v>631</v>
      </c>
      <c r="C581" s="50">
        <v>1</v>
      </c>
      <c r="D581" s="51">
        <v>309.39999999999998</v>
      </c>
      <c r="E581" s="52">
        <v>309.39999999999998</v>
      </c>
      <c r="F581" s="52"/>
      <c r="G581" s="52"/>
      <c r="H581" s="53"/>
      <c r="I581" s="57">
        <v>1.5491490508466681</v>
      </c>
      <c r="J581" s="58"/>
      <c r="K581" s="58">
        <v>0.96340000000000003</v>
      </c>
      <c r="L581" s="243"/>
      <c r="M581" s="1">
        <v>0</v>
      </c>
      <c r="N581" s="2">
        <v>0</v>
      </c>
      <c r="O581" s="2">
        <v>0.58574905084666806</v>
      </c>
      <c r="P581" s="2">
        <v>0</v>
      </c>
      <c r="Q581" s="2">
        <v>0</v>
      </c>
      <c r="R581" s="2">
        <v>0</v>
      </c>
      <c r="S581" s="2">
        <v>0.24110000000000001</v>
      </c>
      <c r="T581" s="2">
        <v>0</v>
      </c>
      <c r="U581" s="2">
        <v>0</v>
      </c>
      <c r="V581" s="2">
        <v>0.19869999999999999</v>
      </c>
      <c r="W581" s="2">
        <v>0</v>
      </c>
      <c r="X581" s="2">
        <v>0.35510000000000003</v>
      </c>
      <c r="Y581" s="2">
        <v>0</v>
      </c>
      <c r="Z581" s="2">
        <v>3.5999999999999999E-3</v>
      </c>
      <c r="AA581" s="2">
        <v>0.16489999999999999</v>
      </c>
      <c r="AB581" s="3">
        <v>0</v>
      </c>
      <c r="AC581" s="244">
        <v>0</v>
      </c>
      <c r="AD581" s="108">
        <v>0</v>
      </c>
      <c r="AE581" s="108">
        <v>0</v>
      </c>
      <c r="AF581" s="108">
        <f t="shared" si="2236"/>
        <v>0</v>
      </c>
      <c r="AG581" s="108">
        <f t="shared" si="2237"/>
        <v>0</v>
      </c>
      <c r="AH581" s="108">
        <v>0</v>
      </c>
      <c r="AI581" s="108">
        <v>0</v>
      </c>
      <c r="AJ581" s="108">
        <f t="shared" si="2238"/>
        <v>0</v>
      </c>
      <c r="AK581" s="108">
        <f t="shared" si="2239"/>
        <v>0</v>
      </c>
      <c r="AL581" s="108">
        <v>0</v>
      </c>
      <c r="AM581" s="245">
        <v>0</v>
      </c>
      <c r="AN581" s="244">
        <v>0</v>
      </c>
      <c r="AO581" s="108">
        <v>0</v>
      </c>
      <c r="AP581" s="108">
        <v>0</v>
      </c>
      <c r="AQ581" s="108">
        <f t="shared" si="2240"/>
        <v>0</v>
      </c>
      <c r="AR581" s="108">
        <f t="shared" si="2241"/>
        <v>0</v>
      </c>
      <c r="AS581" s="246">
        <v>0</v>
      </c>
      <c r="AT581" s="247">
        <v>0</v>
      </c>
      <c r="AU581" s="108">
        <v>0</v>
      </c>
      <c r="AV581" s="108">
        <f t="shared" si="2242"/>
        <v>0</v>
      </c>
      <c r="AW581" s="108">
        <f t="shared" si="2243"/>
        <v>0</v>
      </c>
      <c r="AX581" s="108">
        <v>0</v>
      </c>
      <c r="AY581" s="245">
        <v>0</v>
      </c>
      <c r="AZ581" s="248">
        <v>23</v>
      </c>
      <c r="BA581" s="108">
        <v>117.23483333333331</v>
      </c>
      <c r="BB581" s="108">
        <v>12.225916216407199</v>
      </c>
      <c r="BC581" s="109">
        <v>9.78073297312576</v>
      </c>
      <c r="BD581" s="109">
        <v>2.4451832432814395</v>
      </c>
      <c r="BE581" s="108">
        <v>4.5847193749999997</v>
      </c>
      <c r="BF581" s="109">
        <v>3.6677754999999999</v>
      </c>
      <c r="BG581" s="109">
        <v>0.91694387499999985</v>
      </c>
      <c r="BH581" s="108">
        <v>9.7853192315060564</v>
      </c>
      <c r="BI581" s="109">
        <f t="shared" si="2244"/>
        <v>5.7270342159850864</v>
      </c>
      <c r="BJ581" s="108">
        <f t="shared" si="2245"/>
        <v>0.18929700053348467</v>
      </c>
      <c r="BK581" s="108">
        <v>7.1915394078123285</v>
      </c>
      <c r="BL581" s="245">
        <v>181.22679307687068</v>
      </c>
      <c r="BM581" s="244">
        <v>0</v>
      </c>
      <c r="BN581" s="108">
        <v>0</v>
      </c>
      <c r="BO581" s="108">
        <v>0</v>
      </c>
      <c r="BP581" s="108">
        <f t="shared" si="2246"/>
        <v>0</v>
      </c>
      <c r="BQ581" s="108">
        <f t="shared" si="2247"/>
        <v>0</v>
      </c>
      <c r="BR581" s="108">
        <v>0</v>
      </c>
      <c r="BS581" s="108">
        <v>0</v>
      </c>
      <c r="BT581" s="108">
        <f t="shared" si="2248"/>
        <v>0</v>
      </c>
      <c r="BU581" s="108">
        <f t="shared" si="2249"/>
        <v>0</v>
      </c>
      <c r="BV581" s="108">
        <v>0</v>
      </c>
      <c r="BW581" s="245">
        <v>0</v>
      </c>
      <c r="BX581" s="107">
        <v>0</v>
      </c>
      <c r="BY581" s="108">
        <v>0</v>
      </c>
      <c r="BZ581" s="109">
        <f t="shared" si="2250"/>
        <v>0</v>
      </c>
      <c r="CA581" s="109">
        <f t="shared" si="2251"/>
        <v>0</v>
      </c>
      <c r="CB581" s="108">
        <v>0</v>
      </c>
      <c r="CC581" s="110">
        <v>0</v>
      </c>
      <c r="CD581" s="244">
        <v>0</v>
      </c>
      <c r="CE581" s="108">
        <v>0</v>
      </c>
      <c r="CF581" s="109">
        <f t="shared" si="2252"/>
        <v>0</v>
      </c>
      <c r="CG581" s="109">
        <f t="shared" si="2253"/>
        <v>0</v>
      </c>
      <c r="CH581" s="108">
        <v>0</v>
      </c>
      <c r="CI581" s="245">
        <v>0</v>
      </c>
      <c r="CJ581" s="249">
        <v>28.863689530699364</v>
      </c>
      <c r="CK581" s="250">
        <v>6.3500116967538602</v>
      </c>
      <c r="CL581" s="250">
        <v>4.9198751851174229</v>
      </c>
      <c r="CM581" s="251">
        <v>4.9198751851174229</v>
      </c>
      <c r="CN581" s="252">
        <f t="shared" si="2141"/>
        <v>2.3981931589854879</v>
      </c>
      <c r="CO581" s="250">
        <v>19.4267928297058</v>
      </c>
      <c r="CP581" s="252">
        <f t="shared" si="2254"/>
        <v>1.9227473935273021</v>
      </c>
      <c r="CQ581" s="250">
        <v>6.0794205481281329</v>
      </c>
      <c r="CR581" s="250">
        <v>4.3479069546861808</v>
      </c>
      <c r="CS581" s="252">
        <f t="shared" si="2255"/>
        <v>8.4110260038404175E-2</v>
      </c>
      <c r="CT581" s="252">
        <f t="shared" si="2256"/>
        <v>2.5446908075552717</v>
      </c>
      <c r="CU581" s="250">
        <f t="shared" si="2142"/>
        <v>63.908276196962632</v>
      </c>
      <c r="CV581" s="245">
        <f t="shared" si="2257"/>
        <v>80.524428008172919</v>
      </c>
      <c r="CW581" s="244">
        <v>0</v>
      </c>
      <c r="CX581" s="108">
        <v>0</v>
      </c>
      <c r="CY581" s="108">
        <f t="shared" si="2258"/>
        <v>0</v>
      </c>
      <c r="CZ581" s="108">
        <f t="shared" si="2259"/>
        <v>0</v>
      </c>
      <c r="DA581" s="108">
        <v>0</v>
      </c>
      <c r="DB581" s="245">
        <v>0</v>
      </c>
      <c r="DC581" s="244">
        <v>0</v>
      </c>
      <c r="DD581" s="108">
        <v>0</v>
      </c>
      <c r="DE581" s="108">
        <f t="shared" si="2260"/>
        <v>0</v>
      </c>
      <c r="DF581" s="108">
        <f t="shared" si="2261"/>
        <v>0</v>
      </c>
      <c r="DG581" s="108">
        <v>0</v>
      </c>
      <c r="DH581" s="245">
        <v>0</v>
      </c>
      <c r="DI581" s="107">
        <v>23.809800307151999</v>
      </c>
      <c r="DJ581" s="108">
        <v>5.2381560675734402</v>
      </c>
      <c r="DK581" s="108">
        <v>0.40937780417496977</v>
      </c>
      <c r="DL581" s="108">
        <v>16.025257526129575</v>
      </c>
      <c r="DM581" s="108">
        <f t="shared" si="2262"/>
        <v>1.5860838383911486</v>
      </c>
      <c r="DN581" s="108">
        <f t="shared" si="2263"/>
        <v>5.0149440902269893</v>
      </c>
      <c r="DO581" s="108">
        <v>3.3202291944671889</v>
      </c>
      <c r="DP581" s="108">
        <f t="shared" si="2264"/>
        <v>6.4229833766967767E-2</v>
      </c>
      <c r="DQ581" s="108">
        <f t="shared" si="2265"/>
        <v>1.9432239001874227</v>
      </c>
      <c r="DR581" s="108">
        <v>2.4401410449748591</v>
      </c>
      <c r="DS581" s="110">
        <v>61.49155433336643</v>
      </c>
      <c r="DT581" s="244">
        <v>0</v>
      </c>
      <c r="DU581" s="108">
        <v>0</v>
      </c>
      <c r="DV581" s="108">
        <v>0</v>
      </c>
      <c r="DW581" s="108">
        <f t="shared" si="2266"/>
        <v>0</v>
      </c>
      <c r="DX581" s="108">
        <f t="shared" si="2267"/>
        <v>0</v>
      </c>
      <c r="DY581" s="108">
        <v>0</v>
      </c>
      <c r="DZ581" s="108">
        <v>0</v>
      </c>
      <c r="EA581" s="108"/>
      <c r="EB581" s="108">
        <v>0</v>
      </c>
      <c r="EC581" s="108">
        <f t="shared" si="2268"/>
        <v>0</v>
      </c>
      <c r="ED581" s="108">
        <f t="shared" si="2269"/>
        <v>0</v>
      </c>
      <c r="EE581" s="108">
        <v>0</v>
      </c>
      <c r="EF581" s="245">
        <v>0</v>
      </c>
      <c r="EG581" s="249">
        <v>18.2285977777778</v>
      </c>
      <c r="EH581" s="250">
        <v>4.0102915111111201</v>
      </c>
      <c r="EI581" s="250">
        <v>46.753515555555403</v>
      </c>
      <c r="EJ581" s="250">
        <v>12.2688124201267</v>
      </c>
      <c r="EK581" s="250">
        <f t="shared" si="2270"/>
        <v>1.2142934404696202</v>
      </c>
      <c r="EL581" s="250">
        <v>3.8394021587544493</v>
      </c>
      <c r="EM581" s="250">
        <v>5.9320688603136897</v>
      </c>
      <c r="EN581" s="250">
        <f t="shared" si="2271"/>
        <v>0.11475587210276833</v>
      </c>
      <c r="EO581" s="250">
        <f t="shared" si="2272"/>
        <v>3.4718500777380727</v>
      </c>
      <c r="EP581" s="250">
        <v>87.193286124884722</v>
      </c>
      <c r="EQ581" s="245">
        <v>109.86354051735475</v>
      </c>
      <c r="ER581" s="244">
        <v>0</v>
      </c>
      <c r="ES581" s="108">
        <v>0</v>
      </c>
      <c r="ET581" s="108">
        <v>0</v>
      </c>
      <c r="EU581" s="108">
        <f t="shared" si="2273"/>
        <v>0</v>
      </c>
      <c r="EV581" s="108">
        <f t="shared" si="2274"/>
        <v>0</v>
      </c>
      <c r="EW581" s="108">
        <v>0</v>
      </c>
      <c r="EX581" s="108">
        <v>0</v>
      </c>
      <c r="EY581" s="108">
        <f t="shared" si="2275"/>
        <v>0</v>
      </c>
      <c r="EZ581" s="108">
        <f t="shared" si="2276"/>
        <v>0</v>
      </c>
      <c r="FA581" s="108">
        <v>0</v>
      </c>
      <c r="FB581" s="245">
        <v>0</v>
      </c>
      <c r="FC581" s="244">
        <v>0.83333333333333293</v>
      </c>
      <c r="FD581" s="108">
        <v>6.0833333333333302E-2</v>
      </c>
      <c r="FE581" s="108">
        <f t="shared" si="2277"/>
        <v>1.1768208333333328E-3</v>
      </c>
      <c r="FF581" s="108">
        <f t="shared" si="2278"/>
        <v>3.5603803333333316E-2</v>
      </c>
      <c r="FG581" s="108">
        <v>4.4708333333333301E-2</v>
      </c>
      <c r="FH581" s="245">
        <v>1.1266499999999995</v>
      </c>
      <c r="FI581" s="244">
        <v>37.729999999999997</v>
      </c>
      <c r="FJ581" s="108">
        <v>2.7542900000000001</v>
      </c>
      <c r="FK581" s="108">
        <f t="shared" si="2279"/>
        <v>5.3281740050000005E-2</v>
      </c>
      <c r="FL581" s="108">
        <f t="shared" si="2280"/>
        <v>1.6119977997200001</v>
      </c>
      <c r="FM581" s="108">
        <v>2.024</v>
      </c>
      <c r="FN581" s="245">
        <v>51.009947999999994</v>
      </c>
      <c r="FO581" s="244">
        <v>0</v>
      </c>
      <c r="FP581" s="108">
        <v>0</v>
      </c>
      <c r="FQ581" s="108">
        <f t="shared" si="2281"/>
        <v>0</v>
      </c>
      <c r="FR581" s="108">
        <f t="shared" si="2282"/>
        <v>0</v>
      </c>
      <c r="FS581" s="108">
        <v>0</v>
      </c>
      <c r="FT581" s="110">
        <v>0</v>
      </c>
      <c r="FU581" s="253">
        <f t="shared" si="2143"/>
        <v>86.500546891067586</v>
      </c>
      <c r="FV581" s="254">
        <f t="shared" si="2144"/>
        <v>53.880035837477081</v>
      </c>
      <c r="FW581" s="254">
        <f t="shared" si="2145"/>
        <v>15.846701632111248</v>
      </c>
      <c r="FX581" s="254">
        <f t="shared" si="2146"/>
        <v>117.23483333333331</v>
      </c>
      <c r="FY581" s="254">
        <f t="shared" si="2147"/>
        <v>0</v>
      </c>
      <c r="FZ581" s="254">
        <f t="shared" si="2148"/>
        <v>0</v>
      </c>
      <c r="GA581" s="254">
        <f t="shared" si="2283"/>
        <v>0</v>
      </c>
      <c r="GB581" s="254">
        <f t="shared" si="2284"/>
        <v>0</v>
      </c>
      <c r="GC581" s="254">
        <f t="shared" si="2285"/>
        <v>37.729999999999997</v>
      </c>
      <c r="GD581" s="254">
        <f t="shared" si="2286"/>
        <v>0</v>
      </c>
      <c r="GE581" s="254">
        <f t="shared" si="2149"/>
        <v>47.720862775962075</v>
      </c>
      <c r="GF581" s="255">
        <f t="shared" si="2150"/>
        <v>18.219195492473677</v>
      </c>
      <c r="GG581" s="255">
        <f t="shared" si="2151"/>
        <v>4.7231246723880709</v>
      </c>
      <c r="GH581" s="254">
        <f t="shared" si="2152"/>
        <v>26.200647574306455</v>
      </c>
      <c r="GI581" s="255">
        <f t="shared" si="2153"/>
        <v>18.707968737513411</v>
      </c>
      <c r="GJ581" s="256">
        <f t="shared" si="2154"/>
        <v>0.50685152732495831</v>
      </c>
      <c r="GK581" s="253">
        <f t="shared" si="2287"/>
        <v>385.11362804425778</v>
      </c>
      <c r="GL581" s="257">
        <f t="shared" si="2288"/>
        <v>485.24317133576483</v>
      </c>
      <c r="GM581" s="221">
        <f t="shared" si="2289"/>
        <v>485.24317133576483</v>
      </c>
      <c r="GN581" s="222">
        <f t="shared" si="2290"/>
        <v>155.51891601252888</v>
      </c>
      <c r="GO581" s="222">
        <f t="shared" si="2291"/>
        <v>26.55661406809859</v>
      </c>
      <c r="GP581" s="55">
        <f t="shared" si="2292"/>
        <v>0.32049686672441041</v>
      </c>
      <c r="GQ581" s="56">
        <f t="shared" si="2293"/>
        <v>5.4728465307392643E-2</v>
      </c>
      <c r="GR581" s="258">
        <f t="shared" si="2294"/>
        <v>1.0586992982918302</v>
      </c>
      <c r="GS581" s="227">
        <f t="shared" si="2395"/>
        <v>485.24317133576483</v>
      </c>
      <c r="GT581" s="222">
        <f t="shared" si="2388"/>
        <v>155.51891601252888</v>
      </c>
      <c r="GU581" s="222">
        <f t="shared" si="2389"/>
        <v>26.55661406809859</v>
      </c>
      <c r="GV581" s="37">
        <f t="shared" si="2345"/>
        <v>0.32049686672441041</v>
      </c>
      <c r="GW581" s="228">
        <f t="shared" si="2346"/>
        <v>5.4728465307392643E-2</v>
      </c>
      <c r="GX581" s="258">
        <f t="shared" si="2295"/>
        <v>1.0586992982918302</v>
      </c>
      <c r="GY581" s="221">
        <f t="shared" si="2381"/>
        <v>304.01637825889418</v>
      </c>
      <c r="GZ581" s="222">
        <f t="shared" si="2296"/>
        <v>146.7153190157166</v>
      </c>
      <c r="HA581" s="222">
        <f t="shared" si="2297"/>
        <v>9.3729791712879411</v>
      </c>
      <c r="HB581" s="55">
        <f t="shared" si="2298"/>
        <v>0.48259018101576362</v>
      </c>
      <c r="HC581" s="56">
        <f t="shared" si="2299"/>
        <v>3.0830507306767868E-2</v>
      </c>
      <c r="HD581" s="258">
        <f t="shared" si="2300"/>
        <v>1.0803975269469885</v>
      </c>
      <c r="HE581" s="221">
        <f t="shared" si="2301"/>
        <v>304.01637825889418</v>
      </c>
      <c r="HF581" s="222">
        <f t="shared" si="2302"/>
        <v>146.7153190157166</v>
      </c>
      <c r="HG581" s="222">
        <f t="shared" si="2303"/>
        <v>9.3729791712879411</v>
      </c>
      <c r="HH581" s="55">
        <f t="shared" si="2304"/>
        <v>0.48259018101576362</v>
      </c>
      <c r="HI581" s="56">
        <f t="shared" si="2305"/>
        <v>3.0830507306767868E-2</v>
      </c>
      <c r="HJ581" s="259">
        <f t="shared" si="2306"/>
        <v>1.0803975269469885</v>
      </c>
      <c r="HK581" s="54">
        <f t="shared" si="2156"/>
        <v>1.6400830130808222</v>
      </c>
      <c r="HL581" s="55">
        <f t="shared" si="2157"/>
        <v>0</v>
      </c>
      <c r="HM581" s="55">
        <f t="shared" si="2158"/>
        <v>1.0408549774607287</v>
      </c>
      <c r="HN581" s="56">
        <f t="shared" si="2159"/>
        <v>0</v>
      </c>
      <c r="HQ581" s="57">
        <f t="shared" si="2160"/>
        <v>0</v>
      </c>
      <c r="HR581" s="58">
        <f t="shared" si="2307"/>
        <v>0</v>
      </c>
      <c r="HS581" s="58">
        <f t="shared" si="2161"/>
        <v>0</v>
      </c>
      <c r="HT581" s="58">
        <f t="shared" si="2308"/>
        <v>0</v>
      </c>
      <c r="HU581" s="58">
        <f t="shared" si="2162"/>
        <v>0</v>
      </c>
      <c r="HV581" s="55"/>
      <c r="HW581" s="56"/>
      <c r="HX581" s="260"/>
      <c r="HY581" s="57">
        <f t="shared" si="2163"/>
        <v>0</v>
      </c>
      <c r="HZ581" s="58">
        <f t="shared" si="2309"/>
        <v>0</v>
      </c>
      <c r="IA581" s="58">
        <f t="shared" si="2164"/>
        <v>0</v>
      </c>
      <c r="IB581" s="58">
        <f t="shared" si="2310"/>
        <v>0</v>
      </c>
      <c r="IC581" s="58">
        <f t="shared" si="2165"/>
        <v>0</v>
      </c>
      <c r="ID581" s="55"/>
      <c r="IE581" s="56"/>
      <c r="IF581" s="260"/>
      <c r="IG581" s="57">
        <f t="shared" si="2166"/>
        <v>6.9869817435018051</v>
      </c>
      <c r="IH581" s="58">
        <f t="shared" si="2311"/>
        <v>8.0818417827085387</v>
      </c>
      <c r="II581" s="58">
        <f t="shared" si="2167"/>
        <v>13.637805473659244</v>
      </c>
      <c r="IJ581" s="58">
        <f t="shared" si="2312"/>
        <v>15.75030154152906</v>
      </c>
      <c r="IK581" s="58">
        <f t="shared" si="2168"/>
        <v>143.83078815624657</v>
      </c>
      <c r="IL581" s="55">
        <f t="shared" si="2169"/>
        <v>4.8577789450139783E-2</v>
      </c>
      <c r="IM581" s="56">
        <f t="shared" si="2170"/>
        <v>9.481840187682343E-2</v>
      </c>
      <c r="IN581" s="260">
        <f t="shared" si="2171"/>
        <v>1.0222995100575569</v>
      </c>
      <c r="IO581" s="57">
        <f t="shared" si="2172"/>
        <v>0</v>
      </c>
      <c r="IP581" s="58">
        <f t="shared" si="2313"/>
        <v>0</v>
      </c>
      <c r="IQ581" s="58">
        <f t="shared" si="2173"/>
        <v>0</v>
      </c>
      <c r="IR581" s="58">
        <f t="shared" si="2314"/>
        <v>0</v>
      </c>
      <c r="IS581" s="58">
        <f t="shared" si="2174"/>
        <v>0</v>
      </c>
      <c r="IT581" s="55"/>
      <c r="IU581" s="56"/>
      <c r="IV581" s="260"/>
      <c r="IW581" s="57">
        <f t="shared" si="2175"/>
        <v>0</v>
      </c>
      <c r="IX581" s="58">
        <f t="shared" si="2315"/>
        <v>0</v>
      </c>
      <c r="IY581" s="58">
        <f t="shared" si="2176"/>
        <v>0</v>
      </c>
      <c r="IZ581" s="58">
        <f t="shared" si="2316"/>
        <v>0</v>
      </c>
      <c r="JA581" s="58">
        <f t="shared" si="2177"/>
        <v>0</v>
      </c>
      <c r="JB581" s="55"/>
      <c r="JC581" s="56"/>
      <c r="JD581" s="260"/>
      <c r="JE581" s="57">
        <f t="shared" si="2178"/>
        <v>0</v>
      </c>
      <c r="JF581" s="58">
        <f t="shared" si="2317"/>
        <v>0</v>
      </c>
      <c r="JG581" s="58">
        <f t="shared" si="2179"/>
        <v>0</v>
      </c>
      <c r="JH581" s="58">
        <f t="shared" si="2318"/>
        <v>0</v>
      </c>
      <c r="JI581" s="58">
        <f t="shared" si="2180"/>
        <v>0</v>
      </c>
      <c r="JJ581" s="55"/>
      <c r="JK581" s="56"/>
      <c r="JL581" s="260"/>
      <c r="JM581" s="57">
        <f t="shared" si="2181"/>
        <v>45.735117081386981</v>
      </c>
      <c r="JN581" s="58">
        <f t="shared" si="2319"/>
        <v>52.901809928040322</v>
      </c>
      <c r="JO581" s="58">
        <f t="shared" si="2182"/>
        <v>4.4050508125511936</v>
      </c>
      <c r="JP581" s="58">
        <f t="shared" si="2320"/>
        <v>5.0873931834153741</v>
      </c>
      <c r="JQ581" s="58">
        <f t="shared" si="2183"/>
        <v>63.908276196962632</v>
      </c>
      <c r="JR581" s="55">
        <f t="shared" si="2184"/>
        <v>0.71563684397359217</v>
      </c>
      <c r="JS581" s="56">
        <f t="shared" si="2185"/>
        <v>6.8927705059279198E-2</v>
      </c>
      <c r="JT581" s="260">
        <f t="shared" si="2186"/>
        <v>1.1228171949643442</v>
      </c>
      <c r="JU581" s="57">
        <f t="shared" si="2187"/>
        <v>0</v>
      </c>
      <c r="JV581" s="58">
        <f t="shared" si="2321"/>
        <v>0</v>
      </c>
      <c r="JW581" s="58">
        <f t="shared" si="2188"/>
        <v>0</v>
      </c>
      <c r="JX581" s="58">
        <f t="shared" si="2322"/>
        <v>0</v>
      </c>
      <c r="JY581" s="58">
        <f t="shared" si="2189"/>
        <v>0</v>
      </c>
      <c r="JZ581" s="55"/>
      <c r="KA581" s="56"/>
      <c r="KB581" s="260"/>
      <c r="KC581" s="57">
        <f t="shared" si="2190"/>
        <v>0</v>
      </c>
      <c r="KD581" s="58">
        <f t="shared" si="2323"/>
        <v>0</v>
      </c>
      <c r="KE581" s="58">
        <f t="shared" si="2191"/>
        <v>0</v>
      </c>
      <c r="KF581" s="58">
        <f t="shared" si="2324"/>
        <v>0</v>
      </c>
      <c r="KG581" s="58">
        <f t="shared" si="2192"/>
        <v>0</v>
      </c>
      <c r="KH581" s="55"/>
      <c r="KI581" s="56"/>
      <c r="KJ581" s="260"/>
      <c r="KK581" s="57">
        <f t="shared" si="2193"/>
        <v>37.536921323031017</v>
      </c>
      <c r="KL581" s="58">
        <f t="shared" si="2325"/>
        <v>43.418956894349982</v>
      </c>
      <c r="KM581" s="58">
        <f t="shared" si="2194"/>
        <v>1.6503136721581164</v>
      </c>
      <c r="KN581" s="58">
        <f t="shared" si="2326"/>
        <v>1.9059472599754088</v>
      </c>
      <c r="KO581" s="58">
        <f t="shared" si="2195"/>
        <v>48.802820899497164</v>
      </c>
      <c r="KP581" s="55">
        <f t="shared" si="2196"/>
        <v>0.76915474620479929</v>
      </c>
      <c r="KQ581" s="56">
        <f t="shared" si="2197"/>
        <v>3.3815948376359539E-2</v>
      </c>
      <c r="KR581" s="260">
        <f t="shared" si="2198"/>
        <v>1.1257646391337903</v>
      </c>
      <c r="KS581" s="57">
        <f t="shared" si="2199"/>
        <v>0</v>
      </c>
      <c r="KT581" s="58">
        <f t="shared" si="2327"/>
        <v>0</v>
      </c>
      <c r="KU581" s="58">
        <f t="shared" si="2200"/>
        <v>0</v>
      </c>
      <c r="KV581" s="58">
        <f t="shared" si="2328"/>
        <v>0</v>
      </c>
      <c r="KW581" s="58">
        <f t="shared" si="2201"/>
        <v>0</v>
      </c>
      <c r="KX581" s="55"/>
      <c r="KY581" s="56"/>
      <c r="KZ581" s="260"/>
      <c r="LA581" s="57">
        <f t="shared" si="2202"/>
        <v>31.158617017409796</v>
      </c>
      <c r="LB581" s="58">
        <f t="shared" si="2329"/>
        <v>36.041172304037914</v>
      </c>
      <c r="LC581" s="58">
        <f t="shared" si="2203"/>
        <v>1.3290493125723886</v>
      </c>
      <c r="LD581" s="58">
        <f t="shared" si="2330"/>
        <v>1.5349190510898516</v>
      </c>
      <c r="LE581" s="58">
        <f t="shared" si="2204"/>
        <v>87.193286124884722</v>
      </c>
      <c r="LF581" s="55">
        <f t="shared" si="2331"/>
        <v>0.35735110353315624</v>
      </c>
      <c r="LG581" s="56">
        <f t="shared" si="2332"/>
        <v>1.5242564784963204E-2</v>
      </c>
      <c r="LH581" s="260">
        <f t="shared" si="2333"/>
        <v>1.0583579912088363</v>
      </c>
      <c r="LI581" s="57">
        <f t="shared" si="2205"/>
        <v>0</v>
      </c>
      <c r="LJ581" s="58">
        <f t="shared" si="2334"/>
        <v>0</v>
      </c>
      <c r="LK581" s="58">
        <f t="shared" si="2206"/>
        <v>0</v>
      </c>
      <c r="LL581" s="58">
        <f t="shared" si="2335"/>
        <v>0</v>
      </c>
      <c r="LM581" s="58">
        <f t="shared" si="2207"/>
        <v>0</v>
      </c>
      <c r="LN581" s="55"/>
      <c r="LO581" s="56"/>
      <c r="LP581" s="260"/>
      <c r="LQ581" s="57">
        <f t="shared" si="2208"/>
        <v>4.3436640066666643E-2</v>
      </c>
      <c r="LR581" s="58">
        <f t="shared" si="2336"/>
        <v>5.0243161565113312E-2</v>
      </c>
      <c r="LS581" s="58">
        <f t="shared" si="2209"/>
        <v>1.1768208333333328E-3</v>
      </c>
      <c r="LT581" s="58">
        <f t="shared" si="2337"/>
        <v>1.359110380416666E-3</v>
      </c>
      <c r="LU581" s="58">
        <f t="shared" si="2210"/>
        <v>0.89416666666666633</v>
      </c>
      <c r="LV581" s="55">
        <f t="shared" si="2368"/>
        <v>4.857778945013979E-2</v>
      </c>
      <c r="LW581" s="56">
        <f t="shared" si="2369"/>
        <v>1.3161090400745572E-3</v>
      </c>
      <c r="LX581" s="260">
        <f t="shared" si="2370"/>
        <v>1.0078160048971445</v>
      </c>
      <c r="LY581" s="57">
        <f t="shared" si="2211"/>
        <v>1.9666373156584001</v>
      </c>
      <c r="LZ581" s="58">
        <f t="shared" si="2338"/>
        <v>2.2748093830220713</v>
      </c>
      <c r="MA581" s="58">
        <f t="shared" si="2212"/>
        <v>5.3281740050000005E-2</v>
      </c>
      <c r="MB581" s="58">
        <f t="shared" si="2339"/>
        <v>6.1535081583745009E-2</v>
      </c>
      <c r="MC581" s="58">
        <f t="shared" si="2213"/>
        <v>40.484085714285712</v>
      </c>
      <c r="MD581" s="55">
        <f t="shared" si="2371"/>
        <v>4.8578034577286461E-2</v>
      </c>
      <c r="ME581" s="56">
        <f t="shared" si="2372"/>
        <v>1.3161156812588795E-3</v>
      </c>
      <c r="MF581" s="260">
        <f t="shared" si="2373"/>
        <v>1.0078160443372877</v>
      </c>
      <c r="MG581" s="57">
        <f t="shared" si="2214"/>
        <v>0</v>
      </c>
      <c r="MH581" s="58">
        <f t="shared" si="2340"/>
        <v>0</v>
      </c>
      <c r="MI581" s="58">
        <f t="shared" si="2215"/>
        <v>0</v>
      </c>
      <c r="MJ581" s="58">
        <f t="shared" si="2341"/>
        <v>0</v>
      </c>
      <c r="MK581" s="58">
        <f t="shared" si="2216"/>
        <v>0</v>
      </c>
      <c r="ML581" s="55"/>
      <c r="MM581" s="56"/>
      <c r="MN581" s="260"/>
      <c r="MO581" s="59">
        <v>1.5491490508466681</v>
      </c>
      <c r="MP581" s="60"/>
      <c r="MQ581" s="60">
        <v>0.96340000000000003</v>
      </c>
      <c r="MR581" s="61"/>
      <c r="MS581" s="59">
        <f t="shared" si="2217"/>
        <v>1.0586992982918302</v>
      </c>
      <c r="MT581" s="60"/>
      <c r="MU581" s="60">
        <f t="shared" si="2342"/>
        <v>1.0803975269469885</v>
      </c>
      <c r="MV581" s="61"/>
      <c r="MW581" s="66">
        <f t="shared" si="2343"/>
        <v>1.6400830130808222</v>
      </c>
      <c r="MX581" s="67"/>
      <c r="MY581" s="67">
        <f t="shared" si="2344"/>
        <v>1.0408549774607287</v>
      </c>
      <c r="MZ581" s="261"/>
      <c r="NA581" s="59">
        <f t="shared" si="2218"/>
        <v>1.058549887313865</v>
      </c>
      <c r="NB581" s="60"/>
      <c r="NC581" s="60">
        <f t="shared" si="2219"/>
        <v>1.0795521958780294</v>
      </c>
      <c r="ND581" s="262"/>
      <c r="NE581" s="62">
        <f t="shared" si="2220"/>
        <v>1.6398515532061215</v>
      </c>
      <c r="NF581" s="63"/>
      <c r="NG581" s="63">
        <f t="shared" si="2221"/>
        <v>1.0400405855088937</v>
      </c>
      <c r="NH581" s="64"/>
      <c r="NI581" s="238">
        <f t="shared" si="2377"/>
        <v>2.3145987470063467E-4</v>
      </c>
      <c r="NJ581" s="238">
        <f t="shared" si="2378"/>
        <v>0</v>
      </c>
      <c r="NK581" s="238">
        <f t="shared" si="2379"/>
        <v>8.1439195183508062E-4</v>
      </c>
      <c r="NL581" s="238">
        <f t="shared" si="2380"/>
        <v>0</v>
      </c>
      <c r="NM581" s="239">
        <f t="shared" si="2222"/>
        <v>0</v>
      </c>
      <c r="NN581" s="240">
        <f t="shared" si="2223"/>
        <v>0</v>
      </c>
      <c r="NO581" s="240">
        <f t="shared" si="2407"/>
        <v>0.59981096769722775</v>
      </c>
      <c r="NP581" s="240">
        <f t="shared" si="2224"/>
        <v>0</v>
      </c>
      <c r="NQ581" s="240">
        <f t="shared" si="2401"/>
        <v>0</v>
      </c>
      <c r="NR581" s="240">
        <f t="shared" si="2225"/>
        <v>0</v>
      </c>
      <c r="NS581" s="240">
        <f t="shared" si="2226"/>
        <v>0.27071122570590339</v>
      </c>
      <c r="NT581" s="240">
        <f t="shared" si="2227"/>
        <v>0</v>
      </c>
      <c r="NU581" s="240">
        <f t="shared" si="2228"/>
        <v>0</v>
      </c>
      <c r="NV581" s="240">
        <f t="shared" si="2229"/>
        <v>0.22368943379588413</v>
      </c>
      <c r="NW581" s="240">
        <f t="shared" si="2230"/>
        <v>0</v>
      </c>
      <c r="NX581" s="240">
        <f t="shared" si="2231"/>
        <v>0.37582292267825779</v>
      </c>
      <c r="NY581" s="240">
        <f t="shared" si="2232"/>
        <v>0</v>
      </c>
      <c r="NZ581" s="240">
        <f t="shared" si="2233"/>
        <v>3.62813761762972E-3</v>
      </c>
      <c r="OA581" s="240">
        <f t="shared" si="2234"/>
        <v>0.16618886571121871</v>
      </c>
      <c r="OB581" s="241">
        <f t="shared" si="2235"/>
        <v>0</v>
      </c>
      <c r="OC581" s="4"/>
      <c r="OD581" s="4"/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136"/>
      <c r="OP581" s="13"/>
      <c r="OQ581" s="13"/>
      <c r="OR581" s="13"/>
      <c r="OS581" s="13"/>
      <c r="OT581" s="13"/>
    </row>
    <row r="582" spans="1:410" ht="15" customHeight="1">
      <c r="A582" s="242">
        <v>563</v>
      </c>
      <c r="B582" s="49" t="s">
        <v>632</v>
      </c>
      <c r="C582" s="50">
        <v>4</v>
      </c>
      <c r="D582" s="51">
        <v>2541.86</v>
      </c>
      <c r="E582" s="52">
        <v>2143.1</v>
      </c>
      <c r="F582" s="52">
        <v>398.8</v>
      </c>
      <c r="G582" s="52"/>
      <c r="H582" s="53"/>
      <c r="I582" s="57">
        <v>3.1563148254256634</v>
      </c>
      <c r="J582" s="58">
        <v>3.1563148254256634</v>
      </c>
      <c r="K582" s="58">
        <v>2.6330000000000005</v>
      </c>
      <c r="L582" s="243">
        <v>2.8438000000000003</v>
      </c>
      <c r="M582" s="1">
        <v>0.21079999999999999</v>
      </c>
      <c r="N582" s="2">
        <v>0.61899999999999999</v>
      </c>
      <c r="O582" s="2">
        <v>0.31251482542566322</v>
      </c>
      <c r="P582" s="2">
        <v>1.0800000000000001E-2</v>
      </c>
      <c r="Q582" s="2">
        <v>0</v>
      </c>
      <c r="R582" s="2">
        <v>0</v>
      </c>
      <c r="S582" s="2">
        <v>0.63460000000000005</v>
      </c>
      <c r="T582" s="2">
        <v>0</v>
      </c>
      <c r="U582" s="2">
        <v>0</v>
      </c>
      <c r="V582" s="2">
        <v>4.2599999999999999E-2</v>
      </c>
      <c r="W582" s="2">
        <v>0.1152</v>
      </c>
      <c r="X582" s="2">
        <v>0.75890000000000002</v>
      </c>
      <c r="Y582" s="2">
        <v>0.24709999999999999</v>
      </c>
      <c r="Z582" s="2">
        <v>5.0000000000000001E-4</v>
      </c>
      <c r="AA582" s="2">
        <v>0.20430000000000001</v>
      </c>
      <c r="AB582" s="3">
        <v>0</v>
      </c>
      <c r="AC582" s="244">
        <v>205.4</v>
      </c>
      <c r="AD582" s="108">
        <v>45.188000000000002</v>
      </c>
      <c r="AE582" s="108">
        <v>138.2450862</v>
      </c>
      <c r="AF582" s="108">
        <f t="shared" si="2236"/>
        <v>13.682669161558801</v>
      </c>
      <c r="AG582" s="108">
        <f t="shared" si="2237"/>
        <v>43.262417275428</v>
      </c>
      <c r="AH582" s="108">
        <v>7.5442240467083304</v>
      </c>
      <c r="AI582" s="108">
        <v>28.935543673097754</v>
      </c>
      <c r="AJ582" s="108">
        <f t="shared" si="2238"/>
        <v>0.5597580923560761</v>
      </c>
      <c r="AK582" s="108">
        <f t="shared" si="2239"/>
        <v>16.935047774466575</v>
      </c>
      <c r="AL582" s="108">
        <v>21.265642695990309</v>
      </c>
      <c r="AM582" s="245">
        <v>535.8941959389557</v>
      </c>
      <c r="AN582" s="244">
        <v>591.95000000000005</v>
      </c>
      <c r="AO582" s="108">
        <v>130.22900000000001</v>
      </c>
      <c r="AP582" s="108">
        <v>398.41372335000005</v>
      </c>
      <c r="AQ582" s="108">
        <f t="shared" si="2240"/>
        <v>39.432599854842906</v>
      </c>
      <c r="AR582" s="108">
        <f t="shared" si="2241"/>
        <v>124.67959058514901</v>
      </c>
      <c r="AS582" s="246">
        <v>43.117115716725003</v>
      </c>
      <c r="AT582" s="247">
        <v>5.4340193757852679</v>
      </c>
      <c r="AU582" s="108">
        <v>84.950818251870928</v>
      </c>
      <c r="AV582" s="108">
        <f t="shared" si="2242"/>
        <v>1.6433735790824431</v>
      </c>
      <c r="AW582" s="108">
        <f t="shared" si="2243"/>
        <v>49.718995496635998</v>
      </c>
      <c r="AX582" s="108">
        <v>62.43303286592981</v>
      </c>
      <c r="AY582" s="245">
        <v>1573.312428221431</v>
      </c>
      <c r="AZ582" s="248">
        <v>85</v>
      </c>
      <c r="BA582" s="108">
        <v>433.2591666666666</v>
      </c>
      <c r="BB582" s="108">
        <v>45.182733843243994</v>
      </c>
      <c r="BC582" s="109">
        <v>36.146187074595197</v>
      </c>
      <c r="BD582" s="109">
        <v>9.0365467686487975</v>
      </c>
      <c r="BE582" s="108">
        <v>16.943528124999997</v>
      </c>
      <c r="BF582" s="109">
        <v>13.554822499999998</v>
      </c>
      <c r="BG582" s="109">
        <v>3.3887056249999983</v>
      </c>
      <c r="BH582" s="108">
        <v>36.163136290348476</v>
      </c>
      <c r="BI582" s="109">
        <f t="shared" si="2244"/>
        <v>21.16512645037967</v>
      </c>
      <c r="BJ582" s="108">
        <f t="shared" si="2245"/>
        <v>0.69957587153679135</v>
      </c>
      <c r="BK582" s="108">
        <v>26.577428246262958</v>
      </c>
      <c r="BL582" s="245">
        <v>669.75119180582647</v>
      </c>
      <c r="BM582" s="244">
        <v>9.7799999999999994</v>
      </c>
      <c r="BN582" s="108">
        <v>2.1515999999999997</v>
      </c>
      <c r="BO582" s="108">
        <v>6.5824583399999996</v>
      </c>
      <c r="BP582" s="108">
        <f t="shared" si="2246"/>
        <v>0.65149223174315996</v>
      </c>
      <c r="BQ582" s="108">
        <f t="shared" si="2247"/>
        <v>2.0599145129195997</v>
      </c>
      <c r="BR582" s="108">
        <v>1.701156588825</v>
      </c>
      <c r="BS582" s="108">
        <v>1.4757106898042247</v>
      </c>
      <c r="BT582" s="108">
        <f t="shared" si="2248"/>
        <v>2.854762329426273E-2</v>
      </c>
      <c r="BU582" s="108">
        <f t="shared" si="2249"/>
        <v>0.863686244000339</v>
      </c>
      <c r="BV582" s="108">
        <v>1.0845462809314612</v>
      </c>
      <c r="BW582" s="245">
        <v>27.330566279472823</v>
      </c>
      <c r="BX582" s="107">
        <v>0</v>
      </c>
      <c r="BY582" s="108">
        <v>0</v>
      </c>
      <c r="BZ582" s="109">
        <f t="shared" si="2250"/>
        <v>0</v>
      </c>
      <c r="CA582" s="109">
        <f t="shared" si="2251"/>
        <v>0</v>
      </c>
      <c r="CB582" s="108">
        <v>0</v>
      </c>
      <c r="CC582" s="110">
        <v>0</v>
      </c>
      <c r="CD582" s="244">
        <v>0</v>
      </c>
      <c r="CE582" s="108">
        <v>0</v>
      </c>
      <c r="CF582" s="109">
        <f t="shared" si="2252"/>
        <v>0</v>
      </c>
      <c r="CG582" s="109">
        <f t="shared" si="2253"/>
        <v>0</v>
      </c>
      <c r="CH582" s="108">
        <v>0</v>
      </c>
      <c r="CI582" s="245">
        <v>0</v>
      </c>
      <c r="CJ582" s="249">
        <v>598.74817669845993</v>
      </c>
      <c r="CK582" s="250">
        <v>131.72459887366119</v>
      </c>
      <c r="CL582" s="250">
        <v>63.51337670837178</v>
      </c>
      <c r="CM582" s="251">
        <v>40.418984932264301</v>
      </c>
      <c r="CN582" s="252">
        <f t="shared" si="2141"/>
        <v>19.702234205232234</v>
      </c>
      <c r="CO582" s="250">
        <v>402.98925657142854</v>
      </c>
      <c r="CP582" s="252">
        <f t="shared" si="2254"/>
        <v>39.885458679900573</v>
      </c>
      <c r="CQ582" s="250">
        <v>126.11145795146285</v>
      </c>
      <c r="CR582" s="250">
        <v>87.379204846190206</v>
      </c>
      <c r="CS582" s="252">
        <f t="shared" si="2255"/>
        <v>1.6903507177495496</v>
      </c>
      <c r="CT582" s="252">
        <f t="shared" si="2256"/>
        <v>51.140252461920049</v>
      </c>
      <c r="CU582" s="250">
        <f t="shared" si="2142"/>
        <v>1284.3546136981117</v>
      </c>
      <c r="CV582" s="245">
        <f t="shared" si="2257"/>
        <v>1618.2868132596209</v>
      </c>
      <c r="CW582" s="244">
        <v>0</v>
      </c>
      <c r="CX582" s="108">
        <v>0</v>
      </c>
      <c r="CY582" s="108">
        <f t="shared" si="2258"/>
        <v>0</v>
      </c>
      <c r="CZ582" s="108">
        <f t="shared" si="2259"/>
        <v>0</v>
      </c>
      <c r="DA582" s="108">
        <v>0</v>
      </c>
      <c r="DB582" s="245">
        <v>0</v>
      </c>
      <c r="DC582" s="244">
        <v>0</v>
      </c>
      <c r="DD582" s="108">
        <v>0</v>
      </c>
      <c r="DE582" s="108">
        <f t="shared" si="2260"/>
        <v>0</v>
      </c>
      <c r="DF582" s="108">
        <f t="shared" si="2261"/>
        <v>0</v>
      </c>
      <c r="DG582" s="108">
        <v>0</v>
      </c>
      <c r="DH582" s="245">
        <v>0</v>
      </c>
      <c r="DI582" s="107">
        <v>41.887037351060002</v>
      </c>
      <c r="DJ582" s="108">
        <v>9.2151482172332013</v>
      </c>
      <c r="DK582" s="108">
        <v>0.69628838612598298</v>
      </c>
      <c r="DL582" s="108">
        <v>28.192196150242989</v>
      </c>
      <c r="DM582" s="108">
        <f t="shared" si="2262"/>
        <v>2.7902944217741497</v>
      </c>
      <c r="DN582" s="108">
        <f t="shared" si="2263"/>
        <v>8.8224658632570403</v>
      </c>
      <c r="DO582" s="108">
        <v>5.8393189176403384</v>
      </c>
      <c r="DP582" s="108">
        <f t="shared" si="2264"/>
        <v>0.11296162446175236</v>
      </c>
      <c r="DQ582" s="108">
        <f t="shared" si="2265"/>
        <v>3.4175665042895256</v>
      </c>
      <c r="DR582" s="108">
        <v>4.2914994511151257</v>
      </c>
      <c r="DS582" s="110">
        <v>108.14578616810115</v>
      </c>
      <c r="DT582" s="244">
        <v>112.55</v>
      </c>
      <c r="DU582" s="108">
        <v>24.760999999999999</v>
      </c>
      <c r="DV582" s="108">
        <v>75.752115149999995</v>
      </c>
      <c r="DW582" s="108">
        <f t="shared" si="2266"/>
        <v>7.4974898448560996</v>
      </c>
      <c r="DX582" s="108">
        <f t="shared" si="2267"/>
        <v>23.705866915041</v>
      </c>
      <c r="DY582" s="108">
        <v>2.1935036929999998</v>
      </c>
      <c r="DZ582" s="108">
        <v>1.3901349468499999</v>
      </c>
      <c r="EA582" s="108"/>
      <c r="EB582" s="108">
        <v>15.815213026659048</v>
      </c>
      <c r="EC582" s="108">
        <f t="shared" si="2268"/>
        <v>0.30594529600071929</v>
      </c>
      <c r="ED582" s="108">
        <f t="shared" si="2269"/>
        <v>9.2561380976866872</v>
      </c>
      <c r="EE582" s="108">
        <v>11.623098340825452</v>
      </c>
      <c r="EF582" s="245">
        <v>292.9020781888014</v>
      </c>
      <c r="EG582" s="249">
        <v>460.23191492063512</v>
      </c>
      <c r="EH582" s="250">
        <v>101.25102128253968</v>
      </c>
      <c r="EI582" s="250">
        <v>555.56364989211352</v>
      </c>
      <c r="EJ582" s="250">
        <v>309.76047103307815</v>
      </c>
      <c r="EK582" s="250">
        <f t="shared" si="2270"/>
        <v>30.65823286002788</v>
      </c>
      <c r="EL582" s="250">
        <v>96.936441805091476</v>
      </c>
      <c r="EM582" s="250">
        <v>104.15691517037062</v>
      </c>
      <c r="EN582" s="250">
        <f t="shared" si="2271"/>
        <v>2.0149155239708199</v>
      </c>
      <c r="EO582" s="250">
        <f t="shared" si="2272"/>
        <v>60.959709427932474</v>
      </c>
      <c r="EP582" s="250">
        <v>1530.9639722987372</v>
      </c>
      <c r="EQ582" s="245">
        <v>1929.0146050964088</v>
      </c>
      <c r="ER582" s="244">
        <v>236.31</v>
      </c>
      <c r="ES582" s="108">
        <v>51.988199999999999</v>
      </c>
      <c r="ET582" s="108">
        <v>159.04915442999999</v>
      </c>
      <c r="EU582" s="108">
        <f t="shared" si="2273"/>
        <v>15.741731010554819</v>
      </c>
      <c r="EV582" s="108">
        <f t="shared" si="2274"/>
        <v>49.772842387324197</v>
      </c>
      <c r="EW582" s="108">
        <v>17.151126623149999</v>
      </c>
      <c r="EX582" s="108">
        <v>33.908389116879903</v>
      </c>
      <c r="EY582" s="108">
        <f t="shared" si="2275"/>
        <v>0.65595778746604172</v>
      </c>
      <c r="EZ582" s="108">
        <f t="shared" si="2276"/>
        <v>19.845495081658068</v>
      </c>
      <c r="FA582" s="108">
        <v>24.920343508501499</v>
      </c>
      <c r="FB582" s="245">
        <v>627.99265641423767</v>
      </c>
      <c r="FC582" s="244">
        <v>0.83333333333333293</v>
      </c>
      <c r="FD582" s="108">
        <v>6.0833333333333302E-2</v>
      </c>
      <c r="FE582" s="108">
        <f t="shared" si="2277"/>
        <v>1.1768208333333328E-3</v>
      </c>
      <c r="FF582" s="108">
        <f t="shared" si="2278"/>
        <v>3.5603803333333316E-2</v>
      </c>
      <c r="FG582" s="108">
        <v>4.4708333333333301E-2</v>
      </c>
      <c r="FH582" s="245">
        <v>1.1266499999999995</v>
      </c>
      <c r="FI582" s="244">
        <v>384.16154</v>
      </c>
      <c r="FJ582" s="108">
        <v>28.043792419999999</v>
      </c>
      <c r="FK582" s="108">
        <f t="shared" si="2279"/>
        <v>0.54250716436489999</v>
      </c>
      <c r="FL582" s="108">
        <f t="shared" si="2280"/>
        <v>16.41313430206856</v>
      </c>
      <c r="FM582" s="108">
        <v>20.610499999999998</v>
      </c>
      <c r="FN582" s="245">
        <v>519.37899890400001</v>
      </c>
      <c r="FO582" s="244">
        <v>0</v>
      </c>
      <c r="FP582" s="108">
        <v>0</v>
      </c>
      <c r="FQ582" s="108">
        <f t="shared" si="2281"/>
        <v>0</v>
      </c>
      <c r="FR582" s="108">
        <f t="shared" si="2282"/>
        <v>0</v>
      </c>
      <c r="FS582" s="108">
        <v>0</v>
      </c>
      <c r="FT582" s="110">
        <v>0</v>
      </c>
      <c r="FU582" s="253">
        <f t="shared" si="2143"/>
        <v>2753.3656973435886</v>
      </c>
      <c r="FV582" s="254">
        <f t="shared" si="2144"/>
        <v>680.99290874783435</v>
      </c>
      <c r="FW582" s="254">
        <f t="shared" si="2145"/>
        <v>74.837263155612703</v>
      </c>
      <c r="FX582" s="254">
        <f t="shared" si="2146"/>
        <v>433.2591666666666</v>
      </c>
      <c r="FY582" s="254">
        <f t="shared" si="2147"/>
        <v>0</v>
      </c>
      <c r="FZ582" s="254">
        <f t="shared" si="2148"/>
        <v>0</v>
      </c>
      <c r="GA582" s="254">
        <f t="shared" si="2283"/>
        <v>0</v>
      </c>
      <c r="GB582" s="254">
        <f t="shared" si="2284"/>
        <v>0</v>
      </c>
      <c r="GC582" s="254">
        <f t="shared" si="2285"/>
        <v>384.16154</v>
      </c>
      <c r="GD582" s="254">
        <f t="shared" si="2286"/>
        <v>0</v>
      </c>
      <c r="GE582" s="254">
        <f t="shared" si="2149"/>
        <v>1518.9844612247498</v>
      </c>
      <c r="GF582" s="255">
        <f t="shared" si="2150"/>
        <v>579.92821670072124</v>
      </c>
      <c r="GG582" s="255">
        <f t="shared" si="2151"/>
        <v>150.3399680652584</v>
      </c>
      <c r="GH582" s="254">
        <f t="shared" si="2152"/>
        <v>426.72887573619482</v>
      </c>
      <c r="GI582" s="255">
        <f t="shared" si="2153"/>
        <v>304.69592188613296</v>
      </c>
      <c r="GJ582" s="256">
        <f t="shared" si="2154"/>
        <v>8.2550701011166883</v>
      </c>
      <c r="GK582" s="253">
        <f t="shared" si="2287"/>
        <v>6272.3299128746467</v>
      </c>
      <c r="GL582" s="257">
        <f t="shared" si="2288"/>
        <v>7903.1356902220541</v>
      </c>
      <c r="GM582" s="221">
        <f t="shared" si="2289"/>
        <v>7903.1356902220541</v>
      </c>
      <c r="GN582" s="222">
        <f t="shared" si="2290"/>
        <v>4583.8671932723582</v>
      </c>
      <c r="GO582" s="222">
        <f t="shared" si="2291"/>
        <v>294.12469966570467</v>
      </c>
      <c r="GP582" s="55">
        <f t="shared" si="2292"/>
        <v>0.58000613591180361</v>
      </c>
      <c r="GQ582" s="56">
        <f t="shared" si="2293"/>
        <v>3.721620268137401E-2</v>
      </c>
      <c r="GR582" s="258">
        <f t="shared" si="2294"/>
        <v>1.0966517512927245</v>
      </c>
      <c r="GS582" s="227">
        <f t="shared" si="2395"/>
        <v>7903.1356902220541</v>
      </c>
      <c r="GT582" s="222">
        <f t="shared" si="2388"/>
        <v>4583.8671932723582</v>
      </c>
      <c r="GU582" s="222">
        <f t="shared" si="2389"/>
        <v>294.12469966570467</v>
      </c>
      <c r="GV582" s="37">
        <f t="shared" si="2345"/>
        <v>0.58000613591180361</v>
      </c>
      <c r="GW582" s="228">
        <f t="shared" si="2346"/>
        <v>3.721620268137401E-2</v>
      </c>
      <c r="GX582" s="258">
        <f t="shared" si="2295"/>
        <v>1.0966517512927245</v>
      </c>
      <c r="GY582" s="221">
        <f t="shared" si="2381"/>
        <v>6697.4903024772721</v>
      </c>
      <c r="GZ582" s="222">
        <f t="shared" si="2296"/>
        <v>4143.0557376181368</v>
      </c>
      <c r="HA582" s="222">
        <f t="shared" si="2297"/>
        <v>212.67450366364562</v>
      </c>
      <c r="HB582" s="55">
        <f t="shared" si="2298"/>
        <v>0.61859824359666493</v>
      </c>
      <c r="HC582" s="56">
        <f t="shared" si="2299"/>
        <v>3.1754357835349377E-2</v>
      </c>
      <c r="HD582" s="258">
        <f t="shared" si="2300"/>
        <v>1.1018530948002929</v>
      </c>
      <c r="HE582" s="221">
        <f t="shared" si="2301"/>
        <v>7233.3844984162279</v>
      </c>
      <c r="HF582" s="222">
        <f t="shared" si="2302"/>
        <v>4551.3321608928345</v>
      </c>
      <c r="HG582" s="222">
        <f t="shared" si="2303"/>
        <v>230.61996200357837</v>
      </c>
      <c r="HH582" s="55">
        <f t="shared" si="2304"/>
        <v>0.62921197703362275</v>
      </c>
      <c r="HI582" s="56">
        <f t="shared" si="2305"/>
        <v>3.1882718532945858E-2</v>
      </c>
      <c r="HJ582" s="259">
        <f t="shared" si="2306"/>
        <v>1.1035361499019221</v>
      </c>
      <c r="HK582" s="54">
        <f t="shared" si="2156"/>
        <v>3.4613781809342439</v>
      </c>
      <c r="HL582" s="55">
        <f t="shared" si="2157"/>
        <v>3.4613781809342439</v>
      </c>
      <c r="HM582" s="55">
        <f t="shared" si="2158"/>
        <v>2.9011791986091717</v>
      </c>
      <c r="HN582" s="56">
        <f t="shared" si="2159"/>
        <v>3.1382361030910864</v>
      </c>
      <c r="HQ582" s="57">
        <f t="shared" si="2160"/>
        <v>324.02890736087141</v>
      </c>
      <c r="HR582" s="58">
        <f t="shared" si="2307"/>
        <v>374.80423714431998</v>
      </c>
      <c r="HS582" s="58">
        <f t="shared" si="2161"/>
        <v>14.242427253914876</v>
      </c>
      <c r="HT582" s="58">
        <f t="shared" si="2308"/>
        <v>16.448579235546291</v>
      </c>
      <c r="HU582" s="58">
        <f t="shared" si="2162"/>
        <v>425.31285391980612</v>
      </c>
      <c r="HV582" s="55">
        <f t="shared" si="2347"/>
        <v>0.7618601327811455</v>
      </c>
      <c r="HW582" s="56">
        <f t="shared" si="2348"/>
        <v>3.3486942900155858E-2</v>
      </c>
      <c r="HX582" s="260">
        <f t="shared" si="2349"/>
        <v>1.1245706102620399</v>
      </c>
      <c r="HY582" s="57">
        <f t="shared" si="2163"/>
        <v>934.9452750197778</v>
      </c>
      <c r="HZ582" s="58">
        <f t="shared" si="2309"/>
        <v>1081.4511996153769</v>
      </c>
      <c r="IA582" s="58">
        <f t="shared" si="2164"/>
        <v>46.509992809710617</v>
      </c>
      <c r="IB582" s="58">
        <f t="shared" si="2310"/>
        <v>53.714390695934796</v>
      </c>
      <c r="IC582" s="58">
        <f t="shared" si="2165"/>
        <v>1248.6606573185961</v>
      </c>
      <c r="ID582" s="55">
        <f t="shared" si="2350"/>
        <v>0.74875849538456807</v>
      </c>
      <c r="IE582" s="56">
        <f t="shared" si="2351"/>
        <v>3.724790441430844E-2</v>
      </c>
      <c r="IF582" s="260">
        <f t="shared" si="2352"/>
        <v>1.1231001566205383</v>
      </c>
      <c r="IG582" s="57">
        <f t="shared" si="2166"/>
        <v>25.821454269463196</v>
      </c>
      <c r="IH582" s="58">
        <f t="shared" si="2311"/>
        <v>29.86767615348808</v>
      </c>
      <c r="II582" s="58">
        <f t="shared" si="2167"/>
        <v>50.400585446131991</v>
      </c>
      <c r="IJ582" s="58">
        <f t="shared" si="2312"/>
        <v>58.207636131737836</v>
      </c>
      <c r="IK582" s="58">
        <f t="shared" si="2168"/>
        <v>531.54856492525914</v>
      </c>
      <c r="IL582" s="55">
        <f t="shared" si="2169"/>
        <v>4.8577789450139783E-2</v>
      </c>
      <c r="IM582" s="56">
        <f t="shared" si="2170"/>
        <v>9.481840187682343E-2</v>
      </c>
      <c r="IN582" s="260">
        <f t="shared" si="2171"/>
        <v>1.0222995100575569</v>
      </c>
      <c r="IO582" s="57">
        <f t="shared" si="2172"/>
        <v>15.498392923442324</v>
      </c>
      <c r="IP582" s="58">
        <f t="shared" si="2313"/>
        <v>17.926991094545738</v>
      </c>
      <c r="IQ582" s="58">
        <f t="shared" si="2173"/>
        <v>0.6800398550374227</v>
      </c>
      <c r="IR582" s="58">
        <f t="shared" si="2314"/>
        <v>0.78537802858271955</v>
      </c>
      <c r="IS582" s="58">
        <f t="shared" si="2174"/>
        <v>21.690925618629226</v>
      </c>
      <c r="IT582" s="55">
        <f t="shared" si="2353"/>
        <v>0.71451044533256558</v>
      </c>
      <c r="IU582" s="56">
        <f t="shared" si="2354"/>
        <v>3.1351352496150335E-2</v>
      </c>
      <c r="IV582" s="260">
        <f t="shared" si="2355"/>
        <v>1.1168201112852669</v>
      </c>
      <c r="IW582" s="57">
        <f t="shared" si="2175"/>
        <v>0</v>
      </c>
      <c r="IX582" s="58">
        <f t="shared" si="2315"/>
        <v>0</v>
      </c>
      <c r="IY582" s="58">
        <f t="shared" si="2176"/>
        <v>0</v>
      </c>
      <c r="IZ582" s="58">
        <f t="shared" si="2316"/>
        <v>0</v>
      </c>
      <c r="JA582" s="58">
        <f t="shared" si="2177"/>
        <v>0</v>
      </c>
      <c r="JB582" s="55"/>
      <c r="JC582" s="56"/>
      <c r="JD582" s="260"/>
      <c r="JE582" s="57">
        <f t="shared" si="2178"/>
        <v>0</v>
      </c>
      <c r="JF582" s="58">
        <f t="shared" si="2317"/>
        <v>0</v>
      </c>
      <c r="JG582" s="58">
        <f t="shared" si="2179"/>
        <v>0</v>
      </c>
      <c r="JH582" s="58">
        <f t="shared" si="2318"/>
        <v>0</v>
      </c>
      <c r="JI582" s="58">
        <f t="shared" si="2180"/>
        <v>0</v>
      </c>
      <c r="JJ582" s="55"/>
      <c r="JK582" s="56"/>
      <c r="JL582" s="260"/>
      <c r="JM582" s="57">
        <f t="shared" si="2181"/>
        <v>946.71986227644834</v>
      </c>
      <c r="JN582" s="58">
        <f t="shared" si="2319"/>
        <v>1095.0708646951678</v>
      </c>
      <c r="JO582" s="58">
        <f t="shared" si="2182"/>
        <v>61.278043602882363</v>
      </c>
      <c r="JP582" s="58">
        <f t="shared" si="2320"/>
        <v>70.770012556968837</v>
      </c>
      <c r="JQ582" s="58">
        <f t="shared" si="2183"/>
        <v>1284.3546136981117</v>
      </c>
      <c r="JR582" s="55">
        <f t="shared" si="2184"/>
        <v>0.73711718880388233</v>
      </c>
      <c r="JS582" s="56">
        <f t="shared" si="2185"/>
        <v>4.7711156209764509E-2</v>
      </c>
      <c r="JT582" s="260">
        <f t="shared" si="2186"/>
        <v>1.1228967215824608</v>
      </c>
      <c r="JU582" s="57">
        <f t="shared" si="2187"/>
        <v>0</v>
      </c>
      <c r="JV582" s="58">
        <f t="shared" si="2321"/>
        <v>0</v>
      </c>
      <c r="JW582" s="58">
        <f t="shared" si="2188"/>
        <v>0</v>
      </c>
      <c r="JX582" s="58">
        <f t="shared" si="2322"/>
        <v>0</v>
      </c>
      <c r="JY582" s="58">
        <f t="shared" si="2189"/>
        <v>0</v>
      </c>
      <c r="JZ582" s="55"/>
      <c r="KA582" s="56"/>
      <c r="KB582" s="260"/>
      <c r="KC582" s="57">
        <f t="shared" si="2190"/>
        <v>0</v>
      </c>
      <c r="KD582" s="58">
        <f t="shared" si="2323"/>
        <v>0</v>
      </c>
      <c r="KE582" s="58">
        <f t="shared" si="2191"/>
        <v>0</v>
      </c>
      <c r="KF582" s="58">
        <f t="shared" si="2324"/>
        <v>0</v>
      </c>
      <c r="KG582" s="58">
        <f t="shared" si="2192"/>
        <v>0</v>
      </c>
      <c r="KH582" s="55"/>
      <c r="KI582" s="56"/>
      <c r="KJ582" s="260"/>
      <c r="KK582" s="57">
        <f t="shared" si="2193"/>
        <v>66.035025056700007</v>
      </c>
      <c r="KL582" s="58">
        <f t="shared" si="2325"/>
        <v>76.382713483084899</v>
      </c>
      <c r="KM582" s="58">
        <f t="shared" si="2194"/>
        <v>2.9032560462359021</v>
      </c>
      <c r="KN582" s="58">
        <f t="shared" si="2326"/>
        <v>3.3529704077978435</v>
      </c>
      <c r="KO582" s="58">
        <f t="shared" si="2195"/>
        <v>85.829989022302499</v>
      </c>
      <c r="KP582" s="55">
        <f t="shared" si="2196"/>
        <v>0.76937007459643425</v>
      </c>
      <c r="KQ582" s="56">
        <f t="shared" si="2197"/>
        <v>3.3825660230266431E-2</v>
      </c>
      <c r="KR582" s="260">
        <f t="shared" si="2198"/>
        <v>1.1257998854589295</v>
      </c>
      <c r="KS582" s="57">
        <f t="shared" si="2199"/>
        <v>177.52464611552779</v>
      </c>
      <c r="KT582" s="58">
        <f t="shared" si="2327"/>
        <v>205.342758161831</v>
      </c>
      <c r="KU582" s="58">
        <f t="shared" si="2200"/>
        <v>7.803435140856819</v>
      </c>
      <c r="KV582" s="58">
        <f t="shared" si="2328"/>
        <v>9.0121872441755411</v>
      </c>
      <c r="KW582" s="58">
        <f t="shared" si="2201"/>
        <v>232.46196681650906</v>
      </c>
      <c r="KX582" s="55">
        <f t="shared" si="2362"/>
        <v>0.76367178918198964</v>
      </c>
      <c r="KY582" s="56">
        <f t="shared" si="2363"/>
        <v>3.3568653176785528E-2</v>
      </c>
      <c r="KZ582" s="260">
        <f t="shared" si="2364"/>
        <v>1.1248671537419019</v>
      </c>
      <c r="LA582" s="57">
        <f t="shared" si="2202"/>
        <v>754.11624070746404</v>
      </c>
      <c r="LB582" s="58">
        <f t="shared" si="2329"/>
        <v>872.28625562632374</v>
      </c>
      <c r="LC582" s="58">
        <f t="shared" si="2203"/>
        <v>32.673148383998701</v>
      </c>
      <c r="LD582" s="58">
        <f t="shared" si="2330"/>
        <v>37.734219068680098</v>
      </c>
      <c r="LE582" s="58">
        <f t="shared" si="2204"/>
        <v>1530.9639722987372</v>
      </c>
      <c r="LF582" s="55">
        <f t="shared" si="2331"/>
        <v>0.49257608562477212</v>
      </c>
      <c r="LG582" s="56">
        <f t="shared" si="2332"/>
        <v>2.1341552757077675E-2</v>
      </c>
      <c r="LH582" s="260">
        <f t="shared" si="2333"/>
        <v>1.080492479139473</v>
      </c>
      <c r="LI582" s="57">
        <f t="shared" si="2205"/>
        <v>373.23257171215835</v>
      </c>
      <c r="LJ582" s="58">
        <f t="shared" si="2334"/>
        <v>431.71811569945356</v>
      </c>
      <c r="LK582" s="58">
        <f t="shared" si="2206"/>
        <v>16.397688798020862</v>
      </c>
      <c r="LL582" s="58">
        <f t="shared" si="2335"/>
        <v>18.937690792834296</v>
      </c>
      <c r="LM582" s="58">
        <f t="shared" si="2207"/>
        <v>498.40687017002989</v>
      </c>
      <c r="LN582" s="55">
        <f t="shared" si="2365"/>
        <v>0.74885117772319487</v>
      </c>
      <c r="LO582" s="56">
        <f t="shared" si="2366"/>
        <v>3.290020619584727E-2</v>
      </c>
      <c r="LP582" s="260">
        <f t="shared" si="2367"/>
        <v>1.1224412214889614</v>
      </c>
      <c r="LQ582" s="57">
        <f t="shared" si="2208"/>
        <v>4.3436640066666643E-2</v>
      </c>
      <c r="LR582" s="58">
        <f t="shared" si="2336"/>
        <v>5.0243161565113312E-2</v>
      </c>
      <c r="LS582" s="58">
        <f t="shared" si="2209"/>
        <v>1.1768208333333328E-3</v>
      </c>
      <c r="LT582" s="58">
        <f t="shared" si="2337"/>
        <v>1.359110380416666E-3</v>
      </c>
      <c r="LU582" s="58">
        <f t="shared" si="2210"/>
        <v>0.89416666666666633</v>
      </c>
      <c r="LV582" s="55">
        <f t="shared" si="2368"/>
        <v>4.857778945013979E-2</v>
      </c>
      <c r="LW582" s="56">
        <f t="shared" si="2369"/>
        <v>1.3161090400745572E-3</v>
      </c>
      <c r="LX582" s="260">
        <f t="shared" si="2370"/>
        <v>1.0078160048971445</v>
      </c>
      <c r="LY582" s="57">
        <f t="shared" si="2211"/>
        <v>20.024023848523644</v>
      </c>
      <c r="LZ582" s="58">
        <f t="shared" si="2338"/>
        <v>23.1617883855873</v>
      </c>
      <c r="MA582" s="58">
        <f t="shared" si="2212"/>
        <v>0.54250716436489999</v>
      </c>
      <c r="MB582" s="58">
        <f t="shared" si="2339"/>
        <v>0.62654152412502306</v>
      </c>
      <c r="MC582" s="58">
        <f t="shared" si="2213"/>
        <v>412.20555468571428</v>
      </c>
      <c r="MD582" s="55">
        <f t="shared" si="2371"/>
        <v>4.8577763256467857E-2</v>
      </c>
      <c r="ME582" s="56">
        <f t="shared" si="2372"/>
        <v>1.3161083304142616E-3</v>
      </c>
      <c r="MF582" s="260">
        <f t="shared" si="2373"/>
        <v>1.0078160006826695</v>
      </c>
      <c r="MG582" s="57">
        <f t="shared" si="2214"/>
        <v>0</v>
      </c>
      <c r="MH582" s="58">
        <f t="shared" si="2340"/>
        <v>0</v>
      </c>
      <c r="MI582" s="58">
        <f t="shared" si="2215"/>
        <v>0</v>
      </c>
      <c r="MJ582" s="58">
        <f t="shared" si="2341"/>
        <v>0</v>
      </c>
      <c r="MK582" s="58">
        <f t="shared" si="2216"/>
        <v>0</v>
      </c>
      <c r="ML582" s="55"/>
      <c r="MM582" s="56"/>
      <c r="MN582" s="260"/>
      <c r="MO582" s="59">
        <v>3.1563148254256634</v>
      </c>
      <c r="MP582" s="60">
        <v>3.1563148254256634</v>
      </c>
      <c r="MQ582" s="60">
        <v>2.6330000000000005</v>
      </c>
      <c r="MR582" s="61">
        <v>2.8438000000000003</v>
      </c>
      <c r="MS582" s="59">
        <f t="shared" si="2217"/>
        <v>1.0966517512927245</v>
      </c>
      <c r="MT582" s="60">
        <f>GX582</f>
        <v>1.0966517512927245</v>
      </c>
      <c r="MU582" s="60">
        <f t="shared" si="2342"/>
        <v>1.1018530948002929</v>
      </c>
      <c r="MV582" s="61">
        <f t="shared" si="2374"/>
        <v>1.1035361499019221</v>
      </c>
      <c r="MW582" s="66">
        <f t="shared" si="2343"/>
        <v>3.4613781809342439</v>
      </c>
      <c r="MX582" s="67">
        <f t="shared" si="2375"/>
        <v>3.4613781809342439</v>
      </c>
      <c r="MY582" s="67">
        <f t="shared" si="2344"/>
        <v>2.9011791986091717</v>
      </c>
      <c r="MZ582" s="261">
        <f t="shared" si="2376"/>
        <v>3.1382361030910864</v>
      </c>
      <c r="NA582" s="59">
        <f t="shared" si="2218"/>
        <v>1.0967472508650649</v>
      </c>
      <c r="NB582" s="60">
        <f>NF582/J582</f>
        <v>1.0967472508650649</v>
      </c>
      <c r="NC582" s="60">
        <f t="shared" si="2219"/>
        <v>1.1018368287461553</v>
      </c>
      <c r="ND582" s="262">
        <f>NH582/L582</f>
        <v>1.1035219968815897</v>
      </c>
      <c r="NE582" s="62">
        <f t="shared" si="2220"/>
        <v>3.4616796076502436</v>
      </c>
      <c r="NF582" s="63">
        <f>NE582+NQ582+NR582+OB582</f>
        <v>3.4616796076502436</v>
      </c>
      <c r="NG582" s="63">
        <f t="shared" si="2221"/>
        <v>2.9011363700886275</v>
      </c>
      <c r="NH582" s="64">
        <f>NG582+NM582</f>
        <v>3.1381958547318654</v>
      </c>
      <c r="NI582" s="238">
        <f t="shared" si="2377"/>
        <v>-3.0142671599975301E-4</v>
      </c>
      <c r="NJ582" s="238">
        <f t="shared" si="2378"/>
        <v>-3.0142671599975301E-4</v>
      </c>
      <c r="NK582" s="238">
        <f t="shared" si="2379"/>
        <v>4.2828520544269111E-5</v>
      </c>
      <c r="NL582" s="238">
        <f t="shared" si="2380"/>
        <v>4.024835922100678E-5</v>
      </c>
      <c r="NM582" s="239">
        <f t="shared" si="2222"/>
        <v>0.23705948464323798</v>
      </c>
      <c r="NN582" s="240">
        <f t="shared" si="2223"/>
        <v>0.69519899694811316</v>
      </c>
      <c r="NO582" s="240">
        <f>O582*IN582+0.004</f>
        <v>0.32348375291837844</v>
      </c>
      <c r="NP582" s="240">
        <f t="shared" si="2224"/>
        <v>1.2061657201880883E-2</v>
      </c>
      <c r="NQ582" s="240">
        <f t="shared" si="2401"/>
        <v>0</v>
      </c>
      <c r="NR582" s="240">
        <f t="shared" si="2225"/>
        <v>0</v>
      </c>
      <c r="NS582" s="240">
        <f t="shared" si="2226"/>
        <v>0.71259025951622967</v>
      </c>
      <c r="NT582" s="240">
        <f t="shared" si="2227"/>
        <v>0</v>
      </c>
      <c r="NU582" s="240">
        <f t="shared" si="2228"/>
        <v>0</v>
      </c>
      <c r="NV582" s="240">
        <f t="shared" si="2229"/>
        <v>4.7959075120550393E-2</v>
      </c>
      <c r="NW582" s="240">
        <f t="shared" si="2230"/>
        <v>0.1295846961110671</v>
      </c>
      <c r="NX582" s="240">
        <f t="shared" si="2231"/>
        <v>0.81998574241894606</v>
      </c>
      <c r="NY582" s="240">
        <f t="shared" si="2232"/>
        <v>0.27735522582992234</v>
      </c>
      <c r="NZ582" s="240">
        <f t="shared" si="2233"/>
        <v>5.0390800244857223E-4</v>
      </c>
      <c r="OA582" s="240">
        <f t="shared" si="2234"/>
        <v>0.20589680893946941</v>
      </c>
      <c r="OB582" s="241">
        <f t="shared" si="2235"/>
        <v>0</v>
      </c>
      <c r="OC582" s="4"/>
      <c r="OD582" s="4"/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136"/>
      <c r="OP582" s="13"/>
      <c r="OQ582" s="13"/>
      <c r="OR582" s="13"/>
      <c r="OS582" s="13"/>
      <c r="OT582" s="13"/>
    </row>
    <row r="583" spans="1:410" ht="15" customHeight="1">
      <c r="A583" s="242">
        <v>564</v>
      </c>
      <c r="B583" s="49" t="s">
        <v>633</v>
      </c>
      <c r="C583" s="50">
        <v>4</v>
      </c>
      <c r="D583" s="51">
        <v>2580.8000000000002</v>
      </c>
      <c r="E583" s="52">
        <v>2580.8000000000002</v>
      </c>
      <c r="F583" s="52"/>
      <c r="G583" s="52"/>
      <c r="H583" s="53"/>
      <c r="I583" s="57">
        <v>3.0909548808608767</v>
      </c>
      <c r="J583" s="58">
        <v>3.0909548808608767</v>
      </c>
      <c r="K583" s="58">
        <v>2.6135000000000002</v>
      </c>
      <c r="L583" s="243">
        <v>2.8223000000000003</v>
      </c>
      <c r="M583" s="1">
        <v>0.20880000000000001</v>
      </c>
      <c r="N583" s="2">
        <v>0.61909999999999998</v>
      </c>
      <c r="O583" s="2">
        <v>0.26865488086087624</v>
      </c>
      <c r="P583" s="2">
        <v>0</v>
      </c>
      <c r="Q583" s="2">
        <v>0</v>
      </c>
      <c r="R583" s="2">
        <v>0</v>
      </c>
      <c r="S583" s="2">
        <v>0.625</v>
      </c>
      <c r="T583" s="2">
        <v>0</v>
      </c>
      <c r="U583" s="2">
        <v>0</v>
      </c>
      <c r="V583" s="2">
        <v>0.16550000000000001</v>
      </c>
      <c r="W583" s="2">
        <v>0.1135</v>
      </c>
      <c r="X583" s="2">
        <v>0.62</v>
      </c>
      <c r="Y583" s="2">
        <v>0.2384</v>
      </c>
      <c r="Z583" s="2">
        <v>5.0000000000000001E-4</v>
      </c>
      <c r="AA583" s="2">
        <v>0.23150000000000001</v>
      </c>
      <c r="AB583" s="3">
        <v>0</v>
      </c>
      <c r="AC583" s="244">
        <v>206.61</v>
      </c>
      <c r="AD583" s="108">
        <v>45.4542</v>
      </c>
      <c r="AE583" s="108">
        <v>139.05948033000001</v>
      </c>
      <c r="AF583" s="108">
        <f t="shared" si="2236"/>
        <v>13.763273006181421</v>
      </c>
      <c r="AG583" s="108">
        <f t="shared" si="2237"/>
        <v>43.517273774470205</v>
      </c>
      <c r="AH583" s="108">
        <v>7.5503458889999999</v>
      </c>
      <c r="AI583" s="108">
        <v>29.103203939220418</v>
      </c>
      <c r="AJ583" s="108">
        <f t="shared" si="2238"/>
        <v>0.56300148020421903</v>
      </c>
      <c r="AK583" s="108">
        <f t="shared" si="2239"/>
        <v>17.033173963099657</v>
      </c>
      <c r="AL583" s="108">
        <v>21.388861507911027</v>
      </c>
      <c r="AM583" s="245">
        <v>538.99930999935782</v>
      </c>
      <c r="AN583" s="244">
        <v>601.89</v>
      </c>
      <c r="AO583" s="108">
        <v>132.41579999999999</v>
      </c>
      <c r="AP583" s="108">
        <v>405.10387016999999</v>
      </c>
      <c r="AQ583" s="108">
        <f t="shared" si="2240"/>
        <v>40.09475044620558</v>
      </c>
      <c r="AR583" s="108">
        <f t="shared" si="2241"/>
        <v>126.7732051309998</v>
      </c>
      <c r="AS583" s="246">
        <v>42.379222041275</v>
      </c>
      <c r="AT583" s="247">
        <v>4.0290843149305671</v>
      </c>
      <c r="AU583" s="108">
        <v>86.270589131423066</v>
      </c>
      <c r="AV583" s="108">
        <f t="shared" si="2242"/>
        <v>1.6689045467473793</v>
      </c>
      <c r="AW583" s="108">
        <f t="shared" si="2243"/>
        <v>50.491415159769716</v>
      </c>
      <c r="AX583" s="108">
        <v>63.402974067134906</v>
      </c>
      <c r="AY583" s="245">
        <v>1597.7549464917995</v>
      </c>
      <c r="AZ583" s="248">
        <v>88</v>
      </c>
      <c r="BA583" s="108">
        <v>448.55066666666659</v>
      </c>
      <c r="BB583" s="108">
        <v>46.777418567123199</v>
      </c>
      <c r="BC583" s="109">
        <v>37.421934853698559</v>
      </c>
      <c r="BD583" s="109">
        <v>9.3554837134246398</v>
      </c>
      <c r="BE583" s="108">
        <v>17.541534999999996</v>
      </c>
      <c r="BF583" s="109">
        <v>14.033227999999998</v>
      </c>
      <c r="BG583" s="109">
        <v>3.5083069999999985</v>
      </c>
      <c r="BH583" s="108">
        <v>37.439482277066652</v>
      </c>
      <c r="BI583" s="109">
        <f t="shared" si="2244"/>
        <v>21.912130913334245</v>
      </c>
      <c r="BJ583" s="108">
        <f t="shared" si="2245"/>
        <v>0.72426678464985439</v>
      </c>
      <c r="BK583" s="108">
        <v>27.515455125542822</v>
      </c>
      <c r="BL583" s="245">
        <v>693.38946916367911</v>
      </c>
      <c r="BM583" s="244">
        <v>0</v>
      </c>
      <c r="BN583" s="108">
        <v>0</v>
      </c>
      <c r="BO583" s="108">
        <v>0</v>
      </c>
      <c r="BP583" s="108">
        <f t="shared" si="2246"/>
        <v>0</v>
      </c>
      <c r="BQ583" s="108">
        <f t="shared" si="2247"/>
        <v>0</v>
      </c>
      <c r="BR583" s="108">
        <v>0</v>
      </c>
      <c r="BS583" s="108">
        <v>0</v>
      </c>
      <c r="BT583" s="108">
        <f t="shared" si="2248"/>
        <v>0</v>
      </c>
      <c r="BU583" s="108">
        <f t="shared" si="2249"/>
        <v>0</v>
      </c>
      <c r="BV583" s="108">
        <v>0</v>
      </c>
      <c r="BW583" s="245">
        <v>0</v>
      </c>
      <c r="BX583" s="107">
        <v>0</v>
      </c>
      <c r="BY583" s="108">
        <v>0</v>
      </c>
      <c r="BZ583" s="109">
        <f t="shared" si="2250"/>
        <v>0</v>
      </c>
      <c r="CA583" s="109">
        <f t="shared" si="2251"/>
        <v>0</v>
      </c>
      <c r="CB583" s="108">
        <v>0</v>
      </c>
      <c r="CC583" s="110">
        <v>0</v>
      </c>
      <c r="CD583" s="244">
        <v>0</v>
      </c>
      <c r="CE583" s="108">
        <v>0</v>
      </c>
      <c r="CF583" s="109">
        <f t="shared" si="2252"/>
        <v>0</v>
      </c>
      <c r="CG583" s="109">
        <f t="shared" si="2253"/>
        <v>0</v>
      </c>
      <c r="CH583" s="108">
        <v>0</v>
      </c>
      <c r="CI583" s="245">
        <v>0</v>
      </c>
      <c r="CJ583" s="249">
        <v>595.42085953726223</v>
      </c>
      <c r="CK583" s="250">
        <v>130.9925890981977</v>
      </c>
      <c r="CL583" s="250">
        <v>63.855084781648543</v>
      </c>
      <c r="CM583" s="251">
        <v>41.038183186008553</v>
      </c>
      <c r="CN583" s="252">
        <f t="shared" si="2141"/>
        <v>20.004062394019869</v>
      </c>
      <c r="CO583" s="250">
        <v>400.74979577413296</v>
      </c>
      <c r="CP583" s="252">
        <f t="shared" si="2254"/>
        <v>39.663810286949037</v>
      </c>
      <c r="CQ583" s="250">
        <v>125.41064108955717</v>
      </c>
      <c r="CR583" s="250">
        <v>86.944338030960495</v>
      </c>
      <c r="CS583" s="252">
        <f t="shared" si="2255"/>
        <v>1.6819382192089309</v>
      </c>
      <c r="CT583" s="252">
        <f t="shared" si="2256"/>
        <v>50.885738830704184</v>
      </c>
      <c r="CU583" s="250">
        <f t="shared" si="2142"/>
        <v>1277.9626672222018</v>
      </c>
      <c r="CV583" s="245">
        <f t="shared" si="2257"/>
        <v>1610.2329606999745</v>
      </c>
      <c r="CW583" s="244">
        <v>0</v>
      </c>
      <c r="CX583" s="108">
        <v>0</v>
      </c>
      <c r="CY583" s="108">
        <f t="shared" si="2258"/>
        <v>0</v>
      </c>
      <c r="CZ583" s="108">
        <f t="shared" si="2259"/>
        <v>0</v>
      </c>
      <c r="DA583" s="108">
        <v>0</v>
      </c>
      <c r="DB583" s="245">
        <v>0</v>
      </c>
      <c r="DC583" s="244">
        <v>0</v>
      </c>
      <c r="DD583" s="108">
        <v>0</v>
      </c>
      <c r="DE583" s="108">
        <f t="shared" si="2260"/>
        <v>0</v>
      </c>
      <c r="DF583" s="108">
        <f t="shared" si="2261"/>
        <v>0</v>
      </c>
      <c r="DG583" s="108">
        <v>0</v>
      </c>
      <c r="DH583" s="245">
        <v>0</v>
      </c>
      <c r="DI583" s="107">
        <v>165.440389499368</v>
      </c>
      <c r="DJ583" s="108">
        <v>36.396885689860959</v>
      </c>
      <c r="DK583" s="108">
        <v>2.7473013784046456</v>
      </c>
      <c r="DL583" s="108">
        <v>111.35015047371813</v>
      </c>
      <c r="DM583" s="108">
        <f t="shared" si="2262"/>
        <v>11.02076979298578</v>
      </c>
      <c r="DN583" s="108">
        <f t="shared" si="2263"/>
        <v>34.84591608924535</v>
      </c>
      <c r="DO583" s="108">
        <v>23.063235074018674</v>
      </c>
      <c r="DP583" s="108">
        <f t="shared" si="2264"/>
        <v>0.44615828250689127</v>
      </c>
      <c r="DQ583" s="108">
        <f t="shared" si="2265"/>
        <v>13.498173465300761</v>
      </c>
      <c r="DR583" s="108">
        <v>16.949898105768522</v>
      </c>
      <c r="DS583" s="110">
        <v>427.13743226536673</v>
      </c>
      <c r="DT583" s="244">
        <v>112.55</v>
      </c>
      <c r="DU583" s="108">
        <v>24.760999999999999</v>
      </c>
      <c r="DV583" s="108">
        <v>75.752115149999995</v>
      </c>
      <c r="DW583" s="108">
        <f t="shared" si="2266"/>
        <v>7.4974898448560996</v>
      </c>
      <c r="DX583" s="108">
        <f t="shared" si="2267"/>
        <v>23.705866915041</v>
      </c>
      <c r="DY583" s="108">
        <v>2.1930112135000002</v>
      </c>
      <c r="DZ583" s="108">
        <v>1.39807771875417</v>
      </c>
      <c r="EA583" s="108"/>
      <c r="EB583" s="108">
        <v>15.815756898004553</v>
      </c>
      <c r="EC583" s="108">
        <f t="shared" si="2268"/>
        <v>0.30595581719189807</v>
      </c>
      <c r="ED583" s="108">
        <f t="shared" si="2269"/>
        <v>9.2564564081813288</v>
      </c>
      <c r="EE583" s="108">
        <v>11.623498049012936</v>
      </c>
      <c r="EF583" s="245">
        <v>292.912150835126</v>
      </c>
      <c r="EG583" s="249">
        <v>373.5190027777781</v>
      </c>
      <c r="EH583" s="250">
        <v>82.17418061111114</v>
      </c>
      <c r="EI583" s="250">
        <v>476.44959444082957</v>
      </c>
      <c r="EJ583" s="250">
        <v>251.39808537659189</v>
      </c>
      <c r="EK583" s="250">
        <f t="shared" si="2270"/>
        <v>24.881874102062806</v>
      </c>
      <c r="EL583" s="250">
        <v>78.672516837750663</v>
      </c>
      <c r="EM583" s="250">
        <v>86.39848301406073</v>
      </c>
      <c r="EN583" s="250">
        <f t="shared" si="2271"/>
        <v>1.671378653907005</v>
      </c>
      <c r="EO583" s="250">
        <f t="shared" si="2272"/>
        <v>50.566267356673293</v>
      </c>
      <c r="EP583" s="250">
        <v>1269.9393462203716</v>
      </c>
      <c r="EQ583" s="245">
        <v>1600.1235762376682</v>
      </c>
      <c r="ER583" s="244">
        <v>231.59</v>
      </c>
      <c r="ES583" s="108">
        <v>50.949800000000003</v>
      </c>
      <c r="ET583" s="108">
        <v>155.87234427000001</v>
      </c>
      <c r="EU583" s="108">
        <f t="shared" si="2273"/>
        <v>15.427309401778983</v>
      </c>
      <c r="EV583" s="108">
        <f t="shared" si="2274"/>
        <v>48.778691415853807</v>
      </c>
      <c r="EW583" s="108">
        <v>16.677820018325001</v>
      </c>
      <c r="EX583" s="108">
        <v>33.2215673930477</v>
      </c>
      <c r="EY583" s="108">
        <f t="shared" si="2275"/>
        <v>0.64267122121850784</v>
      </c>
      <c r="EZ583" s="108">
        <f t="shared" si="2276"/>
        <v>19.443520304994241</v>
      </c>
      <c r="FA583" s="108">
        <v>24.415576584068599</v>
      </c>
      <c r="FB583" s="245">
        <v>615.27252991852959</v>
      </c>
      <c r="FC583" s="244">
        <v>0.83333333333333293</v>
      </c>
      <c r="FD583" s="108">
        <v>6.0833333333333302E-2</v>
      </c>
      <c r="FE583" s="108">
        <f t="shared" si="2277"/>
        <v>1.1768208333333328E-3</v>
      </c>
      <c r="FF583" s="108">
        <f t="shared" si="2278"/>
        <v>3.5603803333333316E-2</v>
      </c>
      <c r="FG583" s="108">
        <v>4.4708333333333301E-2</v>
      </c>
      <c r="FH583" s="245">
        <v>1.1266499999999995</v>
      </c>
      <c r="FI583" s="244">
        <v>441.87220000000002</v>
      </c>
      <c r="FJ583" s="108">
        <v>32.2566706</v>
      </c>
      <c r="FK583" s="108">
        <f t="shared" si="2279"/>
        <v>0.62400529275700001</v>
      </c>
      <c r="FL583" s="108">
        <f t="shared" si="2280"/>
        <v>18.878797088720802</v>
      </c>
      <c r="FM583" s="108">
        <v>23.706499999999998</v>
      </c>
      <c r="FN583" s="245">
        <v>597.40244472000006</v>
      </c>
      <c r="FO583" s="244">
        <v>0</v>
      </c>
      <c r="FP583" s="108">
        <v>0</v>
      </c>
      <c r="FQ583" s="108">
        <f t="shared" si="2281"/>
        <v>0</v>
      </c>
      <c r="FR583" s="108">
        <f t="shared" si="2282"/>
        <v>0</v>
      </c>
      <c r="FS583" s="108">
        <v>0</v>
      </c>
      <c r="FT583" s="110">
        <v>0</v>
      </c>
      <c r="FU583" s="253">
        <f t="shared" si="2143"/>
        <v>2790.1647072135784</v>
      </c>
      <c r="FV583" s="254">
        <f t="shared" si="2144"/>
        <v>602.91443481954445</v>
      </c>
      <c r="FW583" s="254">
        <f t="shared" si="2145"/>
        <v>75.488309562648993</v>
      </c>
      <c r="FX583" s="254">
        <f t="shared" si="2146"/>
        <v>448.55066666666659</v>
      </c>
      <c r="FY583" s="254">
        <f t="shared" si="2147"/>
        <v>0</v>
      </c>
      <c r="FZ583" s="254">
        <f t="shared" si="2148"/>
        <v>0</v>
      </c>
      <c r="GA583" s="254">
        <f t="shared" si="2283"/>
        <v>0</v>
      </c>
      <c r="GB583" s="254">
        <f t="shared" si="2284"/>
        <v>0</v>
      </c>
      <c r="GC583" s="254">
        <f t="shared" si="2285"/>
        <v>441.87220000000002</v>
      </c>
      <c r="GD583" s="254">
        <f t="shared" si="2286"/>
        <v>0</v>
      </c>
      <c r="GE583" s="254">
        <f t="shared" si="2149"/>
        <v>1539.2858415444427</v>
      </c>
      <c r="GF583" s="255">
        <f t="shared" si="2150"/>
        <v>587.67901572855988</v>
      </c>
      <c r="GG583" s="255">
        <f t="shared" si="2151"/>
        <v>152.3492768810197</v>
      </c>
      <c r="GH583" s="254">
        <f t="shared" si="2152"/>
        <v>430.57415969113561</v>
      </c>
      <c r="GI583" s="255">
        <f t="shared" si="2153"/>
        <v>307.44155829881612</v>
      </c>
      <c r="GJ583" s="256">
        <f t="shared" si="2154"/>
        <v>8.3294571192250189</v>
      </c>
      <c r="GK583" s="253">
        <f t="shared" si="2287"/>
        <v>6328.8503194980167</v>
      </c>
      <c r="GL583" s="257">
        <f t="shared" si="2288"/>
        <v>7974.3514025675004</v>
      </c>
      <c r="GM583" s="221">
        <f t="shared" si="2289"/>
        <v>7974.3514025675004</v>
      </c>
      <c r="GN583" s="222">
        <f t="shared" si="2290"/>
        <v>4643.4594543636031</v>
      </c>
      <c r="GO583" s="222">
        <f t="shared" si="2291"/>
        <v>297.5704748892461</v>
      </c>
      <c r="GP583" s="55">
        <f t="shared" si="2292"/>
        <v>0.5822993269231338</v>
      </c>
      <c r="GQ583" s="56">
        <f t="shared" si="2293"/>
        <v>3.7315947074195575E-2</v>
      </c>
      <c r="GR583" s="258">
        <f t="shared" si="2294"/>
        <v>1.097026544730648</v>
      </c>
      <c r="GS583" s="227">
        <f t="shared" si="2395"/>
        <v>7974.3514025675004</v>
      </c>
      <c r="GT583" s="222">
        <f t="shared" si="2388"/>
        <v>4643.4594543636031</v>
      </c>
      <c r="GU583" s="222">
        <f t="shared" si="2389"/>
        <v>297.5704748892461</v>
      </c>
      <c r="GV583" s="37">
        <f t="shared" si="2345"/>
        <v>0.5822993269231338</v>
      </c>
      <c r="GW583" s="228">
        <f t="shared" si="2346"/>
        <v>3.7315947074195575E-2</v>
      </c>
      <c r="GX583" s="258">
        <f t="shared" si="2295"/>
        <v>1.097026544730648</v>
      </c>
      <c r="GY583" s="221">
        <f t="shared" si="2381"/>
        <v>6741.9626234044636</v>
      </c>
      <c r="GZ583" s="222">
        <f t="shared" si="2296"/>
        <v>4199.0970864614337</v>
      </c>
      <c r="HA583" s="222">
        <f t="shared" si="2297"/>
        <v>213.7732876920812</v>
      </c>
      <c r="HB583" s="55">
        <f t="shared" si="2298"/>
        <v>0.62283007501175247</v>
      </c>
      <c r="HC583" s="56">
        <f t="shared" si="2299"/>
        <v>3.170787197039264E-2</v>
      </c>
      <c r="HD583" s="258">
        <f t="shared" si="2300"/>
        <v>1.1025090221225555</v>
      </c>
      <c r="HE583" s="221">
        <f t="shared" si="2301"/>
        <v>7280.9619334038216</v>
      </c>
      <c r="HF583" s="222">
        <f t="shared" si="2302"/>
        <v>4609.7761267236265</v>
      </c>
      <c r="HG583" s="222">
        <f t="shared" si="2303"/>
        <v>231.82439354492709</v>
      </c>
      <c r="HH583" s="55">
        <f t="shared" si="2304"/>
        <v>0.63312734895299394</v>
      </c>
      <c r="HI583" s="56">
        <f t="shared" si="2305"/>
        <v>3.1839802991052046E-2</v>
      </c>
      <c r="HJ583" s="259">
        <f t="shared" si="2306"/>
        <v>1.1041430410642481</v>
      </c>
      <c r="HK583" s="54">
        <f t="shared" si="2156"/>
        <v>3.3908595528691392</v>
      </c>
      <c r="HL583" s="55">
        <f t="shared" si="2157"/>
        <v>3.3908595528691392</v>
      </c>
      <c r="HM583" s="55">
        <f t="shared" si="2158"/>
        <v>2.881407329317299</v>
      </c>
      <c r="HN583" s="56">
        <f t="shared" si="2159"/>
        <v>3.1162229047956278</v>
      </c>
      <c r="HQ583" s="57">
        <f t="shared" si="2160"/>
        <v>325.93574623983523</v>
      </c>
      <c r="HR583" s="58">
        <f t="shared" si="2307"/>
        <v>377.00987767561742</v>
      </c>
      <c r="HS583" s="58">
        <f t="shared" si="2161"/>
        <v>14.326274486385641</v>
      </c>
      <c r="HT583" s="58">
        <f t="shared" si="2308"/>
        <v>16.545414404326777</v>
      </c>
      <c r="HU583" s="58">
        <f t="shared" si="2162"/>
        <v>427.77723015822045</v>
      </c>
      <c r="HV583" s="55">
        <f t="shared" si="2347"/>
        <v>0.76192869386545548</v>
      </c>
      <c r="HW583" s="56">
        <f t="shared" si="2348"/>
        <v>3.3490035178092188E-2</v>
      </c>
      <c r="HX583" s="260">
        <f t="shared" si="2349"/>
        <v>1.1245818327778034</v>
      </c>
      <c r="HY583" s="57">
        <f t="shared" si="2163"/>
        <v>950.56863675473869</v>
      </c>
      <c r="HZ583" s="58">
        <f t="shared" si="2309"/>
        <v>1099.5227421342063</v>
      </c>
      <c r="IA583" s="58">
        <f t="shared" si="2164"/>
        <v>45.792739307883522</v>
      </c>
      <c r="IB583" s="58">
        <f t="shared" si="2310"/>
        <v>52.886034626674679</v>
      </c>
      <c r="IC583" s="58">
        <f t="shared" si="2165"/>
        <v>1268.0594813426981</v>
      </c>
      <c r="ID583" s="55">
        <f t="shared" si="2350"/>
        <v>0.74962464359181258</v>
      </c>
      <c r="IE583" s="56">
        <f t="shared" si="2351"/>
        <v>3.6112453699250292E-2</v>
      </c>
      <c r="IF583" s="260">
        <f t="shared" si="2352"/>
        <v>1.1230600007288509</v>
      </c>
      <c r="IG583" s="57">
        <f t="shared" si="2166"/>
        <v>26.732799714267777</v>
      </c>
      <c r="IH583" s="58">
        <f t="shared" si="2311"/>
        <v>30.921829429493538</v>
      </c>
      <c r="II583" s="58">
        <f t="shared" si="2167"/>
        <v>52.17942963834841</v>
      </c>
      <c r="IJ583" s="58">
        <f t="shared" si="2312"/>
        <v>60.262023289328582</v>
      </c>
      <c r="IK583" s="58">
        <f t="shared" si="2168"/>
        <v>550.30910251085641</v>
      </c>
      <c r="IL583" s="55">
        <f t="shared" si="2169"/>
        <v>4.857778945013979E-2</v>
      </c>
      <c r="IM583" s="56">
        <f t="shared" si="2170"/>
        <v>9.4818401876823444E-2</v>
      </c>
      <c r="IN583" s="260">
        <f t="shared" si="2171"/>
        <v>1.0222995100575569</v>
      </c>
      <c r="IO583" s="57">
        <f t="shared" si="2172"/>
        <v>0</v>
      </c>
      <c r="IP583" s="58">
        <f t="shared" si="2313"/>
        <v>0</v>
      </c>
      <c r="IQ583" s="58">
        <f t="shared" si="2173"/>
        <v>0</v>
      </c>
      <c r="IR583" s="58">
        <f t="shared" si="2314"/>
        <v>0</v>
      </c>
      <c r="IS583" s="58">
        <f t="shared" si="2174"/>
        <v>0</v>
      </c>
      <c r="IT583" s="55"/>
      <c r="IU583" s="56"/>
      <c r="IV583" s="260"/>
      <c r="IW583" s="57">
        <f t="shared" si="2175"/>
        <v>0</v>
      </c>
      <c r="IX583" s="58">
        <f t="shared" si="2315"/>
        <v>0</v>
      </c>
      <c r="IY583" s="58">
        <f t="shared" si="2176"/>
        <v>0</v>
      </c>
      <c r="IZ583" s="58">
        <f t="shared" si="2316"/>
        <v>0</v>
      </c>
      <c r="JA583" s="58">
        <f t="shared" si="2177"/>
        <v>0</v>
      </c>
      <c r="JB583" s="55"/>
      <c r="JC583" s="56"/>
      <c r="JD583" s="260"/>
      <c r="JE583" s="57">
        <f t="shared" si="2178"/>
        <v>0</v>
      </c>
      <c r="JF583" s="58">
        <f t="shared" si="2317"/>
        <v>0</v>
      </c>
      <c r="JG583" s="58">
        <f t="shared" si="2179"/>
        <v>0</v>
      </c>
      <c r="JH583" s="58">
        <f t="shared" si="2318"/>
        <v>0</v>
      </c>
      <c r="JI583" s="58">
        <f t="shared" si="2180"/>
        <v>0</v>
      </c>
      <c r="JJ583" s="55"/>
      <c r="JK583" s="56"/>
      <c r="JL583" s="260"/>
      <c r="JM583" s="57">
        <f t="shared" si="2181"/>
        <v>941.49503213817866</v>
      </c>
      <c r="JN583" s="58">
        <f t="shared" si="2319"/>
        <v>1089.0273036742312</v>
      </c>
      <c r="JO583" s="58">
        <f t="shared" si="2182"/>
        <v>61.349810900177836</v>
      </c>
      <c r="JP583" s="58">
        <f t="shared" si="2320"/>
        <v>70.852896608615382</v>
      </c>
      <c r="JQ583" s="58">
        <f t="shared" si="2183"/>
        <v>1277.9626672222021</v>
      </c>
      <c r="JR583" s="55">
        <f t="shared" si="2184"/>
        <v>0.73671559920026908</v>
      </c>
      <c r="JS583" s="56">
        <f t="shared" si="2185"/>
        <v>4.800594921409454E-2</v>
      </c>
      <c r="JT583" s="260">
        <f t="shared" si="2186"/>
        <v>1.1228794559279456</v>
      </c>
      <c r="JU583" s="57">
        <f t="shared" si="2187"/>
        <v>0</v>
      </c>
      <c r="JV583" s="58">
        <f t="shared" si="2321"/>
        <v>0</v>
      </c>
      <c r="JW583" s="58">
        <f t="shared" si="2188"/>
        <v>0</v>
      </c>
      <c r="JX583" s="58">
        <f t="shared" si="2322"/>
        <v>0</v>
      </c>
      <c r="JY583" s="58">
        <f t="shared" si="2189"/>
        <v>0</v>
      </c>
      <c r="JZ583" s="55"/>
      <c r="KA583" s="56"/>
      <c r="KB583" s="260"/>
      <c r="KC583" s="57">
        <f t="shared" si="2190"/>
        <v>0</v>
      </c>
      <c r="KD583" s="58">
        <f t="shared" si="2323"/>
        <v>0</v>
      </c>
      <c r="KE583" s="58">
        <f t="shared" si="2191"/>
        <v>0</v>
      </c>
      <c r="KF583" s="58">
        <f t="shared" si="2324"/>
        <v>0</v>
      </c>
      <c r="KG583" s="58">
        <f t="shared" si="2192"/>
        <v>0</v>
      </c>
      <c r="KH583" s="55"/>
      <c r="KI583" s="56"/>
      <c r="KJ583" s="260"/>
      <c r="KK583" s="57">
        <f t="shared" si="2193"/>
        <v>260.8170644457752</v>
      </c>
      <c r="KL583" s="58">
        <f t="shared" si="2325"/>
        <v>301.68709844442822</v>
      </c>
      <c r="KM583" s="58">
        <f t="shared" si="2194"/>
        <v>11.466928075492671</v>
      </c>
      <c r="KN583" s="58">
        <f t="shared" si="2326"/>
        <v>13.243155234386487</v>
      </c>
      <c r="KO583" s="58">
        <f t="shared" si="2195"/>
        <v>338.99796211537046</v>
      </c>
      <c r="KP583" s="55">
        <f t="shared" si="2196"/>
        <v>0.76937649659679042</v>
      </c>
      <c r="KQ583" s="56">
        <f t="shared" si="2197"/>
        <v>3.3825949878690288E-2</v>
      </c>
      <c r="KR583" s="260">
        <f t="shared" si="2198"/>
        <v>1.1258009366529262</v>
      </c>
      <c r="KS583" s="57">
        <f t="shared" si="2199"/>
        <v>177.52503445433123</v>
      </c>
      <c r="KT583" s="58">
        <f t="shared" si="2327"/>
        <v>205.34320735332494</v>
      </c>
      <c r="KU583" s="58">
        <f t="shared" si="2200"/>
        <v>7.8034456620479977</v>
      </c>
      <c r="KV583" s="58">
        <f t="shared" si="2328"/>
        <v>9.0121993950992323</v>
      </c>
      <c r="KW583" s="58">
        <f t="shared" si="2201"/>
        <v>232.46996098025872</v>
      </c>
      <c r="KX583" s="55">
        <f t="shared" si="2362"/>
        <v>0.7636471985703418</v>
      </c>
      <c r="KY583" s="56">
        <f t="shared" si="2363"/>
        <v>3.3567544078138611E-2</v>
      </c>
      <c r="KZ583" s="260">
        <f t="shared" si="2364"/>
        <v>1.1248631285936763</v>
      </c>
      <c r="LA583" s="57">
        <f t="shared" si="2202"/>
        <v>613.36450010608655</v>
      </c>
      <c r="LB583" s="58">
        <f t="shared" si="2329"/>
        <v>709.47871727271036</v>
      </c>
      <c r="LC583" s="58">
        <f t="shared" si="2203"/>
        <v>26.553252755969812</v>
      </c>
      <c r="LD583" s="58">
        <f t="shared" si="2330"/>
        <v>30.666351607869537</v>
      </c>
      <c r="LE583" s="58">
        <f t="shared" si="2204"/>
        <v>1269.9393462203716</v>
      </c>
      <c r="LF583" s="55">
        <f t="shared" si="2331"/>
        <v>0.48298724024229883</v>
      </c>
      <c r="LG583" s="56">
        <f t="shared" si="2332"/>
        <v>2.0909071630072988E-2</v>
      </c>
      <c r="LH583" s="260">
        <f t="shared" si="2333"/>
        <v>1.0789229157414666</v>
      </c>
      <c r="LI583" s="57">
        <f t="shared" si="2205"/>
        <v>365.77089829943463</v>
      </c>
      <c r="LJ583" s="58">
        <f t="shared" si="2334"/>
        <v>423.08719806295608</v>
      </c>
      <c r="LK583" s="58">
        <f t="shared" si="2206"/>
        <v>16.069980622997491</v>
      </c>
      <c r="LL583" s="58">
        <f t="shared" si="2335"/>
        <v>18.559220621499804</v>
      </c>
      <c r="LM583" s="58">
        <f t="shared" si="2207"/>
        <v>488.31153168137263</v>
      </c>
      <c r="LN583" s="55">
        <f t="shared" si="2365"/>
        <v>0.7490523458252123</v>
      </c>
      <c r="LO583" s="56">
        <f t="shared" si="2366"/>
        <v>3.2909279384954783E-2</v>
      </c>
      <c r="LP583" s="260">
        <f t="shared" si="2367"/>
        <v>1.1224741499675404</v>
      </c>
      <c r="LQ583" s="57">
        <f t="shared" si="2208"/>
        <v>4.3436640066666643E-2</v>
      </c>
      <c r="LR583" s="58">
        <f t="shared" si="2336"/>
        <v>5.0243161565113312E-2</v>
      </c>
      <c r="LS583" s="58">
        <f t="shared" si="2209"/>
        <v>1.1768208333333328E-3</v>
      </c>
      <c r="LT583" s="58">
        <f t="shared" si="2337"/>
        <v>1.359110380416666E-3</v>
      </c>
      <c r="LU583" s="58">
        <f t="shared" si="2210"/>
        <v>0.89416666666666633</v>
      </c>
      <c r="LV583" s="55">
        <f t="shared" si="2368"/>
        <v>4.857778945013979E-2</v>
      </c>
      <c r="LW583" s="56">
        <f t="shared" si="2369"/>
        <v>1.3161090400745572E-3</v>
      </c>
      <c r="LX583" s="260">
        <f t="shared" si="2370"/>
        <v>1.0078160048971445</v>
      </c>
      <c r="LY583" s="57">
        <f t="shared" si="2211"/>
        <v>23.032132448239377</v>
      </c>
      <c r="LZ583" s="58">
        <f t="shared" si="2338"/>
        <v>26.641267602878489</v>
      </c>
      <c r="MA583" s="58">
        <f t="shared" si="2212"/>
        <v>0.62400529275700001</v>
      </c>
      <c r="MB583" s="58">
        <f t="shared" si="2339"/>
        <v>0.72066371260505935</v>
      </c>
      <c r="MC583" s="58">
        <f t="shared" si="2213"/>
        <v>474.12892438095241</v>
      </c>
      <c r="MD583" s="55">
        <f t="shared" si="2371"/>
        <v>4.8577783939909039E-2</v>
      </c>
      <c r="ME583" s="56">
        <f t="shared" si="2372"/>
        <v>1.3161088907868974E-3</v>
      </c>
      <c r="MF583" s="260">
        <f t="shared" si="2373"/>
        <v>1.0078160040105668</v>
      </c>
      <c r="MG583" s="57">
        <f t="shared" si="2214"/>
        <v>0</v>
      </c>
      <c r="MH583" s="58">
        <f t="shared" si="2340"/>
        <v>0</v>
      </c>
      <c r="MI583" s="58">
        <f t="shared" si="2215"/>
        <v>0</v>
      </c>
      <c r="MJ583" s="58">
        <f t="shared" si="2341"/>
        <v>0</v>
      </c>
      <c r="MK583" s="58">
        <f t="shared" si="2216"/>
        <v>0</v>
      </c>
      <c r="ML583" s="55"/>
      <c r="MM583" s="56"/>
      <c r="MN583" s="260"/>
      <c r="MO583" s="59">
        <v>3.0909548808608767</v>
      </c>
      <c r="MP583" s="60">
        <v>3.0909548808608767</v>
      </c>
      <c r="MQ583" s="60">
        <v>2.6135000000000002</v>
      </c>
      <c r="MR583" s="61">
        <v>2.8223000000000003</v>
      </c>
      <c r="MS583" s="59">
        <f t="shared" si="2217"/>
        <v>1.097026544730648</v>
      </c>
      <c r="MT583" s="60">
        <f>GX583</f>
        <v>1.097026544730648</v>
      </c>
      <c r="MU583" s="60">
        <f t="shared" si="2342"/>
        <v>1.1025090221225555</v>
      </c>
      <c r="MV583" s="61">
        <f t="shared" si="2374"/>
        <v>1.1041430410642481</v>
      </c>
      <c r="MW583" s="66">
        <f t="shared" si="2343"/>
        <v>3.3908595528691392</v>
      </c>
      <c r="MX583" s="67">
        <f t="shared" si="2375"/>
        <v>3.3908595528691392</v>
      </c>
      <c r="MY583" s="67">
        <f t="shared" si="2344"/>
        <v>2.881407329317299</v>
      </c>
      <c r="MZ583" s="261">
        <f t="shared" si="2376"/>
        <v>3.1162229047956278</v>
      </c>
      <c r="NA583" s="59">
        <f t="shared" si="2218"/>
        <v>1.0970331353975458</v>
      </c>
      <c r="NB583" s="60">
        <f>NF583/J583</f>
        <v>1.0970331353975458</v>
      </c>
      <c r="NC583" s="60">
        <f t="shared" si="2219"/>
        <v>1.1025144383242795</v>
      </c>
      <c r="ND583" s="262">
        <f>NH583/L583</f>
        <v>1.1041470330030507</v>
      </c>
      <c r="NE583" s="62">
        <f t="shared" si="2220"/>
        <v>3.3908799243231553</v>
      </c>
      <c r="NF583" s="63">
        <f>NE583+NQ583+NR583+OB583</f>
        <v>3.3908799243231553</v>
      </c>
      <c r="NG583" s="63">
        <f t="shared" si="2221"/>
        <v>2.8814214845605046</v>
      </c>
      <c r="NH583" s="64">
        <f>NG583+NM583</f>
        <v>3.1162341712445101</v>
      </c>
      <c r="NI583" s="238">
        <f t="shared" si="2377"/>
        <v>-2.0371454016121504E-5</v>
      </c>
      <c r="NJ583" s="238">
        <f t="shared" si="2378"/>
        <v>-2.0371454016121504E-5</v>
      </c>
      <c r="NK583" s="238">
        <f t="shared" si="2379"/>
        <v>-1.415524320558248E-5</v>
      </c>
      <c r="NL583" s="238">
        <f t="shared" si="2380"/>
        <v>-1.126644888227446E-5</v>
      </c>
      <c r="NM583" s="239">
        <f t="shared" si="2222"/>
        <v>0.23481268668400537</v>
      </c>
      <c r="NN583" s="240">
        <f t="shared" si="2223"/>
        <v>0.69528644645123161</v>
      </c>
      <c r="NO583" s="240">
        <f>O583*IN583</f>
        <v>0.27464575307864514</v>
      </c>
      <c r="NP583" s="240">
        <f t="shared" si="2224"/>
        <v>0</v>
      </c>
      <c r="NQ583" s="240">
        <f t="shared" si="2401"/>
        <v>0</v>
      </c>
      <c r="NR583" s="240">
        <f t="shared" si="2225"/>
        <v>0</v>
      </c>
      <c r="NS583" s="240">
        <f t="shared" si="2226"/>
        <v>0.70179965995496596</v>
      </c>
      <c r="NT583" s="240">
        <f t="shared" si="2227"/>
        <v>0</v>
      </c>
      <c r="NU583" s="240">
        <f t="shared" si="2228"/>
        <v>0</v>
      </c>
      <c r="NV583" s="240">
        <f t="shared" si="2229"/>
        <v>0.1863200550160593</v>
      </c>
      <c r="NW583" s="240">
        <f t="shared" si="2230"/>
        <v>0.12767196509538226</v>
      </c>
      <c r="NX583" s="240">
        <f t="shared" si="2231"/>
        <v>0.6689322077597093</v>
      </c>
      <c r="NY583" s="240">
        <f t="shared" si="2232"/>
        <v>0.26759783735226161</v>
      </c>
      <c r="NZ583" s="240">
        <f t="shared" si="2233"/>
        <v>5.0390800244857223E-4</v>
      </c>
      <c r="OA583" s="240">
        <f t="shared" si="2234"/>
        <v>0.23330940492844623</v>
      </c>
      <c r="OB583" s="241">
        <f t="shared" si="2235"/>
        <v>0</v>
      </c>
      <c r="OC583" s="4"/>
      <c r="OD583" s="4"/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136"/>
      <c r="OP583" s="13"/>
      <c r="OQ583" s="13"/>
      <c r="OR583" s="13"/>
      <c r="OS583" s="13"/>
      <c r="OT583" s="13"/>
    </row>
    <row r="584" spans="1:410" ht="15" customHeight="1">
      <c r="A584" s="242">
        <v>565</v>
      </c>
      <c r="B584" s="49" t="s">
        <v>634</v>
      </c>
      <c r="C584" s="50">
        <v>1</v>
      </c>
      <c r="D584" s="51">
        <v>35.1</v>
      </c>
      <c r="E584" s="52">
        <v>35.1</v>
      </c>
      <c r="F584" s="52"/>
      <c r="G584" s="52"/>
      <c r="H584" s="53"/>
      <c r="I584" s="57">
        <v>1.1473896466587474</v>
      </c>
      <c r="J584" s="58"/>
      <c r="K584" s="58">
        <v>0.92290000000000005</v>
      </c>
      <c r="L584" s="243"/>
      <c r="M584" s="1">
        <v>0</v>
      </c>
      <c r="N584" s="2">
        <v>0</v>
      </c>
      <c r="O584" s="2">
        <v>0.22448964665874732</v>
      </c>
      <c r="P584" s="2">
        <v>0</v>
      </c>
      <c r="Q584" s="2">
        <v>0</v>
      </c>
      <c r="R584" s="2">
        <v>0</v>
      </c>
      <c r="S584" s="2">
        <v>0.24079999999999999</v>
      </c>
      <c r="T584" s="2">
        <v>0</v>
      </c>
      <c r="U584" s="2">
        <v>0</v>
      </c>
      <c r="V584" s="2">
        <v>0.29520000000000002</v>
      </c>
      <c r="W584" s="2">
        <v>0</v>
      </c>
      <c r="X584" s="2">
        <v>0.35489999999999999</v>
      </c>
      <c r="Y584" s="2">
        <v>0</v>
      </c>
      <c r="Z584" s="2">
        <v>3.2000000000000001E-2</v>
      </c>
      <c r="AA584" s="2">
        <v>0</v>
      </c>
      <c r="AB584" s="3">
        <v>0</v>
      </c>
      <c r="AC584" s="244">
        <v>0</v>
      </c>
      <c r="AD584" s="108">
        <v>0</v>
      </c>
      <c r="AE584" s="108">
        <v>0</v>
      </c>
      <c r="AF584" s="108">
        <f t="shared" si="2236"/>
        <v>0</v>
      </c>
      <c r="AG584" s="108">
        <f t="shared" si="2237"/>
        <v>0</v>
      </c>
      <c r="AH584" s="108">
        <v>0</v>
      </c>
      <c r="AI584" s="108">
        <v>0</v>
      </c>
      <c r="AJ584" s="108">
        <f t="shared" si="2238"/>
        <v>0</v>
      </c>
      <c r="AK584" s="108">
        <f t="shared" si="2239"/>
        <v>0</v>
      </c>
      <c r="AL584" s="108">
        <v>0</v>
      </c>
      <c r="AM584" s="245">
        <v>0</v>
      </c>
      <c r="AN584" s="244">
        <v>0</v>
      </c>
      <c r="AO584" s="108">
        <v>0</v>
      </c>
      <c r="AP584" s="108">
        <v>0</v>
      </c>
      <c r="AQ584" s="108">
        <f t="shared" si="2240"/>
        <v>0</v>
      </c>
      <c r="AR584" s="108">
        <f t="shared" si="2241"/>
        <v>0</v>
      </c>
      <c r="AS584" s="246">
        <v>0</v>
      </c>
      <c r="AT584" s="247">
        <v>0</v>
      </c>
      <c r="AU584" s="108">
        <v>0</v>
      </c>
      <c r="AV584" s="108">
        <f t="shared" si="2242"/>
        <v>0</v>
      </c>
      <c r="AW584" s="108">
        <f t="shared" si="2243"/>
        <v>0</v>
      </c>
      <c r="AX584" s="108">
        <v>0</v>
      </c>
      <c r="AY584" s="245">
        <v>0</v>
      </c>
      <c r="AZ584" s="248">
        <v>1</v>
      </c>
      <c r="BA584" s="108">
        <v>5.0971666666666655</v>
      </c>
      <c r="BB584" s="108">
        <v>0.53156157462639997</v>
      </c>
      <c r="BC584" s="109">
        <v>0.42524925970111999</v>
      </c>
      <c r="BD584" s="109">
        <v>0.10631231492527998</v>
      </c>
      <c r="BE584" s="108">
        <v>0.19933562499999999</v>
      </c>
      <c r="BF584" s="109">
        <v>0.15946850000000001</v>
      </c>
      <c r="BG584" s="109">
        <v>3.9867124999999975E-2</v>
      </c>
      <c r="BH584" s="108">
        <v>0.4254486622393937</v>
      </c>
      <c r="BI584" s="109">
        <f t="shared" si="2244"/>
        <v>0.24900148765152547</v>
      </c>
      <c r="BJ584" s="108">
        <f t="shared" si="2245"/>
        <v>8.2303043710210723E-3</v>
      </c>
      <c r="BK584" s="108">
        <v>0.31267562642662294</v>
      </c>
      <c r="BL584" s="245">
        <v>7.8794257859508976</v>
      </c>
      <c r="BM584" s="244">
        <v>0</v>
      </c>
      <c r="BN584" s="108">
        <v>0</v>
      </c>
      <c r="BO584" s="108">
        <v>0</v>
      </c>
      <c r="BP584" s="108">
        <f t="shared" si="2246"/>
        <v>0</v>
      </c>
      <c r="BQ584" s="108">
        <f t="shared" si="2247"/>
        <v>0</v>
      </c>
      <c r="BR584" s="108">
        <v>0</v>
      </c>
      <c r="BS584" s="108">
        <v>0</v>
      </c>
      <c r="BT584" s="108">
        <f t="shared" si="2248"/>
        <v>0</v>
      </c>
      <c r="BU584" s="108">
        <f t="shared" si="2249"/>
        <v>0</v>
      </c>
      <c r="BV584" s="108">
        <v>0</v>
      </c>
      <c r="BW584" s="245">
        <v>0</v>
      </c>
      <c r="BX584" s="107">
        <v>0</v>
      </c>
      <c r="BY584" s="108">
        <v>0</v>
      </c>
      <c r="BZ584" s="109">
        <f t="shared" si="2250"/>
        <v>0</v>
      </c>
      <c r="CA584" s="109">
        <f t="shared" si="2251"/>
        <v>0</v>
      </c>
      <c r="CB584" s="108">
        <v>0</v>
      </c>
      <c r="CC584" s="110">
        <v>0</v>
      </c>
      <c r="CD584" s="244">
        <v>0</v>
      </c>
      <c r="CE584" s="108">
        <v>0</v>
      </c>
      <c r="CF584" s="109">
        <f t="shared" si="2252"/>
        <v>0</v>
      </c>
      <c r="CG584" s="109">
        <f t="shared" si="2253"/>
        <v>0</v>
      </c>
      <c r="CH584" s="108">
        <v>0</v>
      </c>
      <c r="CI584" s="245">
        <v>0</v>
      </c>
      <c r="CJ584" s="249">
        <v>3.2744521736507686</v>
      </c>
      <c r="CK584" s="250">
        <v>0.72037947820316905</v>
      </c>
      <c r="CL584" s="250">
        <v>0.55813710083264889</v>
      </c>
      <c r="CM584" s="251">
        <v>0.55813710083264889</v>
      </c>
      <c r="CN584" s="252">
        <f t="shared" si="2141"/>
        <v>0.27206392980087468</v>
      </c>
      <c r="CO584" s="250">
        <v>2.2038798588321709</v>
      </c>
      <c r="CP584" s="252">
        <f t="shared" si="2254"/>
        <v>0.2181268051480553</v>
      </c>
      <c r="CQ584" s="250">
        <v>0.6896821630229395</v>
      </c>
      <c r="CR584" s="250">
        <v>0.49324994864086924</v>
      </c>
      <c r="CS584" s="252">
        <f t="shared" si="2255"/>
        <v>9.5419202564576162E-3</v>
      </c>
      <c r="CT584" s="252">
        <f t="shared" si="2256"/>
        <v>0.28868341094114425</v>
      </c>
      <c r="CU584" s="250">
        <f t="shared" si="2142"/>
        <v>7.2500985601596266</v>
      </c>
      <c r="CV584" s="245">
        <f t="shared" si="2257"/>
        <v>9.1351241858011303</v>
      </c>
      <c r="CW584" s="244">
        <v>0</v>
      </c>
      <c r="CX584" s="108">
        <v>0</v>
      </c>
      <c r="CY584" s="108">
        <f t="shared" si="2258"/>
        <v>0</v>
      </c>
      <c r="CZ584" s="108">
        <f t="shared" si="2259"/>
        <v>0</v>
      </c>
      <c r="DA584" s="108">
        <v>0</v>
      </c>
      <c r="DB584" s="245">
        <v>0</v>
      </c>
      <c r="DC584" s="244">
        <v>0</v>
      </c>
      <c r="DD584" s="108">
        <v>0</v>
      </c>
      <c r="DE584" s="108">
        <f t="shared" si="2260"/>
        <v>0</v>
      </c>
      <c r="DF584" s="108">
        <f t="shared" si="2261"/>
        <v>0</v>
      </c>
      <c r="DG584" s="108">
        <v>0</v>
      </c>
      <c r="DH584" s="245">
        <v>0</v>
      </c>
      <c r="DI584" s="107">
        <v>4.0119474391640004</v>
      </c>
      <c r="DJ584" s="108">
        <v>0.88262843661608015</v>
      </c>
      <c r="DK584" s="108">
        <v>6.900287866737663E-2</v>
      </c>
      <c r="DL584" s="108">
        <v>2.7002532597716482</v>
      </c>
      <c r="DM584" s="108">
        <f t="shared" si="2262"/>
        <v>0.2672548661326391</v>
      </c>
      <c r="DN584" s="108">
        <f t="shared" si="2263"/>
        <v>0.84501725511293957</v>
      </c>
      <c r="DO584" s="108">
        <v>0.55945973703799468</v>
      </c>
      <c r="DP584" s="108">
        <f t="shared" si="2264"/>
        <v>1.0822748613000007E-2</v>
      </c>
      <c r="DQ584" s="108">
        <f t="shared" si="2265"/>
        <v>0.32743388137675306</v>
      </c>
      <c r="DR584" s="108">
        <v>0.41116458756285507</v>
      </c>
      <c r="DS584" s="110">
        <v>10.361347606583946</v>
      </c>
      <c r="DT584" s="244">
        <v>0</v>
      </c>
      <c r="DU584" s="108">
        <v>0</v>
      </c>
      <c r="DV584" s="108">
        <v>0</v>
      </c>
      <c r="DW584" s="108">
        <f t="shared" si="2266"/>
        <v>0</v>
      </c>
      <c r="DX584" s="108">
        <f t="shared" si="2267"/>
        <v>0</v>
      </c>
      <c r="DY584" s="108">
        <v>0</v>
      </c>
      <c r="DZ584" s="108">
        <v>0</v>
      </c>
      <c r="EA584" s="108"/>
      <c r="EB584" s="108">
        <v>0</v>
      </c>
      <c r="EC584" s="108">
        <f t="shared" si="2268"/>
        <v>0</v>
      </c>
      <c r="ED584" s="108">
        <f t="shared" si="2269"/>
        <v>0</v>
      </c>
      <c r="EE584" s="108">
        <v>0</v>
      </c>
      <c r="EF584" s="245">
        <v>0</v>
      </c>
      <c r="EG584" s="249">
        <v>2.0666933333333199</v>
      </c>
      <c r="EH584" s="250">
        <v>0.45467253333333002</v>
      </c>
      <c r="EI584" s="250">
        <v>5.3007466666666501</v>
      </c>
      <c r="EJ584" s="250">
        <v>1.3909941480799899</v>
      </c>
      <c r="EK584" s="250">
        <f t="shared" si="2270"/>
        <v>0.13767225481206893</v>
      </c>
      <c r="EL584" s="250">
        <v>0.43529770870015205</v>
      </c>
      <c r="EM584" s="250">
        <v>0.67255678774316996</v>
      </c>
      <c r="EN584" s="250">
        <f t="shared" si="2271"/>
        <v>1.3010611058891624E-2</v>
      </c>
      <c r="EO584" s="250">
        <f t="shared" si="2272"/>
        <v>0.39362596604886962</v>
      </c>
      <c r="EP584" s="250">
        <v>9.8856634691564604</v>
      </c>
      <c r="EQ584" s="245">
        <v>12.455935971137141</v>
      </c>
      <c r="ER584" s="244">
        <v>0</v>
      </c>
      <c r="ES584" s="108">
        <v>0</v>
      </c>
      <c r="ET584" s="108">
        <v>0</v>
      </c>
      <c r="EU584" s="108">
        <f t="shared" si="2273"/>
        <v>0</v>
      </c>
      <c r="EV584" s="108">
        <f t="shared" si="2274"/>
        <v>0</v>
      </c>
      <c r="EW584" s="108">
        <v>0</v>
      </c>
      <c r="EX584" s="108">
        <v>0</v>
      </c>
      <c r="EY584" s="108">
        <f t="shared" si="2275"/>
        <v>0</v>
      </c>
      <c r="EZ584" s="108">
        <f t="shared" si="2276"/>
        <v>0</v>
      </c>
      <c r="FA584" s="108">
        <v>0</v>
      </c>
      <c r="FB584" s="245">
        <v>0</v>
      </c>
      <c r="FC584" s="244">
        <v>0.83333333333333293</v>
      </c>
      <c r="FD584" s="108">
        <v>6.0833333333333302E-2</v>
      </c>
      <c r="FE584" s="108">
        <f t="shared" si="2277"/>
        <v>1.1768208333333328E-3</v>
      </c>
      <c r="FF584" s="108">
        <f t="shared" si="2278"/>
        <v>3.5603803333333316E-2</v>
      </c>
      <c r="FG584" s="108">
        <v>4.4708333333333301E-2</v>
      </c>
      <c r="FH584" s="245">
        <v>1.1266499999999995</v>
      </c>
      <c r="FI584" s="244">
        <v>0</v>
      </c>
      <c r="FJ584" s="108">
        <v>0</v>
      </c>
      <c r="FK584" s="108">
        <f t="shared" si="2279"/>
        <v>0</v>
      </c>
      <c r="FL584" s="108">
        <f t="shared" si="2280"/>
        <v>0</v>
      </c>
      <c r="FM584" s="108">
        <v>0</v>
      </c>
      <c r="FN584" s="245">
        <v>0</v>
      </c>
      <c r="FO584" s="244">
        <v>0</v>
      </c>
      <c r="FP584" s="108">
        <v>0</v>
      </c>
      <c r="FQ584" s="108">
        <f t="shared" si="2281"/>
        <v>0</v>
      </c>
      <c r="FR584" s="108">
        <f t="shared" si="2282"/>
        <v>0</v>
      </c>
      <c r="FS584" s="108">
        <v>0</v>
      </c>
      <c r="FT584" s="110">
        <v>0</v>
      </c>
      <c r="FU584" s="253">
        <f t="shared" si="2143"/>
        <v>11.410773394300669</v>
      </c>
      <c r="FV584" s="254">
        <f t="shared" si="2144"/>
        <v>6.6353354896244143</v>
      </c>
      <c r="FW584" s="254">
        <f t="shared" si="2145"/>
        <v>0.85678168950199463</v>
      </c>
      <c r="FX584" s="254">
        <f t="shared" si="2146"/>
        <v>5.0971666666666655</v>
      </c>
      <c r="FY584" s="254">
        <f t="shared" si="2147"/>
        <v>0</v>
      </c>
      <c r="FZ584" s="254">
        <f t="shared" si="2148"/>
        <v>0</v>
      </c>
      <c r="GA584" s="254">
        <f t="shared" si="2283"/>
        <v>0</v>
      </c>
      <c r="GB584" s="254">
        <f t="shared" si="2284"/>
        <v>0</v>
      </c>
      <c r="GC584" s="254">
        <f t="shared" si="2285"/>
        <v>0</v>
      </c>
      <c r="GD584" s="254">
        <f t="shared" si="2286"/>
        <v>0</v>
      </c>
      <c r="GE584" s="254">
        <f t="shared" si="2149"/>
        <v>6.2951272666838092</v>
      </c>
      <c r="GF584" s="255">
        <f t="shared" si="2150"/>
        <v>2.4033964947399582</v>
      </c>
      <c r="GG584" s="255">
        <f t="shared" si="2151"/>
        <v>0.62305392609276333</v>
      </c>
      <c r="GH584" s="254">
        <f t="shared" si="2152"/>
        <v>2.2115484689947613</v>
      </c>
      <c r="GI584" s="255">
        <f t="shared" si="2153"/>
        <v>1.5791052302089832</v>
      </c>
      <c r="GJ584" s="256">
        <f t="shared" si="2154"/>
        <v>4.2782405132703656E-2</v>
      </c>
      <c r="GK584" s="253">
        <f t="shared" si="2287"/>
        <v>32.506732975772316</v>
      </c>
      <c r="GL584" s="257">
        <f t="shared" si="2288"/>
        <v>40.958483549473122</v>
      </c>
      <c r="GM584" s="221">
        <f t="shared" si="2289"/>
        <v>40.958483549473122</v>
      </c>
      <c r="GN584" s="222">
        <f t="shared" si="2290"/>
        <v>19.39552665025451</v>
      </c>
      <c r="GO584" s="222">
        <f t="shared" si="2291"/>
        <v>1.9184987061166014</v>
      </c>
      <c r="GP584" s="55">
        <f t="shared" si="2292"/>
        <v>0.47354113163947958</v>
      </c>
      <c r="GQ584" s="56">
        <f t="shared" si="2293"/>
        <v>4.6840081464424248E-2</v>
      </c>
      <c r="GR584" s="258">
        <f t="shared" si="2294"/>
        <v>1.0814594239467459</v>
      </c>
      <c r="GS584" s="227">
        <f t="shared" si="2395"/>
        <v>40.958483549473122</v>
      </c>
      <c r="GT584" s="222">
        <f t="shared" si="2388"/>
        <v>19.39552665025451</v>
      </c>
      <c r="GU584" s="222">
        <f t="shared" si="2389"/>
        <v>1.9184987061166014</v>
      </c>
      <c r="GV584" s="37">
        <f t="shared" si="2345"/>
        <v>0.47354113163947958</v>
      </c>
      <c r="GW584" s="228">
        <f t="shared" si="2346"/>
        <v>4.6840081464424248E-2</v>
      </c>
      <c r="GX584" s="258">
        <f t="shared" si="2295"/>
        <v>1.0814594239467459</v>
      </c>
      <c r="GY584" s="221">
        <f t="shared" si="2381"/>
        <v>33.079057763522222</v>
      </c>
      <c r="GZ584" s="222">
        <f t="shared" si="2296"/>
        <v>19.012761563436584</v>
      </c>
      <c r="HA584" s="222">
        <f t="shared" si="2297"/>
        <v>1.1713841453857037</v>
      </c>
      <c r="HB584" s="55">
        <f t="shared" si="2298"/>
        <v>0.57476732557971522</v>
      </c>
      <c r="HC584" s="56">
        <f t="shared" si="2299"/>
        <v>3.541165391589364E-2</v>
      </c>
      <c r="HD584" s="258">
        <f t="shared" si="2300"/>
        <v>1.0955513051099133</v>
      </c>
      <c r="HE584" s="221">
        <f t="shared" si="2301"/>
        <v>33.079057763522222</v>
      </c>
      <c r="HF584" s="222">
        <f t="shared" si="2302"/>
        <v>19.012761563436584</v>
      </c>
      <c r="HG584" s="222">
        <f t="shared" si="2303"/>
        <v>1.1713841453857037</v>
      </c>
      <c r="HH584" s="55">
        <f t="shared" si="2304"/>
        <v>0.57476732557971522</v>
      </c>
      <c r="HI584" s="56">
        <f t="shared" si="2305"/>
        <v>3.541165391589364E-2</v>
      </c>
      <c r="HJ584" s="259">
        <f t="shared" si="2306"/>
        <v>1.0955513051099133</v>
      </c>
      <c r="HK584" s="54">
        <f t="shared" si="2156"/>
        <v>1.2408553463180292</v>
      </c>
      <c r="HL584" s="55">
        <f t="shared" si="2157"/>
        <v>0</v>
      </c>
      <c r="HM584" s="55">
        <f t="shared" si="2158"/>
        <v>1.011084299485939</v>
      </c>
      <c r="HN584" s="56">
        <f t="shared" si="2159"/>
        <v>0</v>
      </c>
      <c r="HQ584" s="57">
        <f t="shared" si="2160"/>
        <v>0</v>
      </c>
      <c r="HR584" s="58">
        <f t="shared" si="2307"/>
        <v>0</v>
      </c>
      <c r="HS584" s="58">
        <f t="shared" si="2161"/>
        <v>0</v>
      </c>
      <c r="HT584" s="58">
        <f t="shared" si="2308"/>
        <v>0</v>
      </c>
      <c r="HU584" s="58">
        <f t="shared" si="2162"/>
        <v>0</v>
      </c>
      <c r="HV584" s="55"/>
      <c r="HW584" s="56"/>
      <c r="HX584" s="260"/>
      <c r="HY584" s="57">
        <f t="shared" si="2163"/>
        <v>0</v>
      </c>
      <c r="HZ584" s="58">
        <f t="shared" si="2309"/>
        <v>0</v>
      </c>
      <c r="IA584" s="58">
        <f t="shared" si="2164"/>
        <v>0</v>
      </c>
      <c r="IB584" s="58">
        <f t="shared" si="2310"/>
        <v>0</v>
      </c>
      <c r="IC584" s="58">
        <f t="shared" si="2165"/>
        <v>0</v>
      </c>
      <c r="ID584" s="55"/>
      <c r="IE584" s="56"/>
      <c r="IF584" s="260"/>
      <c r="IG584" s="57">
        <f t="shared" si="2166"/>
        <v>0.30378181493486106</v>
      </c>
      <c r="IH584" s="58">
        <f t="shared" si="2311"/>
        <v>0.35138442533515379</v>
      </c>
      <c r="II584" s="58">
        <f t="shared" si="2167"/>
        <v>0.59294806407214107</v>
      </c>
      <c r="IJ584" s="58">
        <f t="shared" si="2312"/>
        <v>0.68479571919691573</v>
      </c>
      <c r="IK584" s="58">
        <f t="shared" si="2168"/>
        <v>6.2535125285324584</v>
      </c>
      <c r="IL584" s="55">
        <f t="shared" si="2169"/>
        <v>4.857778945013979E-2</v>
      </c>
      <c r="IM584" s="56">
        <f t="shared" si="2170"/>
        <v>9.4818401876823458E-2</v>
      </c>
      <c r="IN584" s="260">
        <f t="shared" si="2171"/>
        <v>1.0222995100575569</v>
      </c>
      <c r="IO584" s="57">
        <f t="shared" si="2172"/>
        <v>0</v>
      </c>
      <c r="IP584" s="58">
        <f t="shared" si="2313"/>
        <v>0</v>
      </c>
      <c r="IQ584" s="58">
        <f t="shared" si="2173"/>
        <v>0</v>
      </c>
      <c r="IR584" s="58">
        <f t="shared" si="2314"/>
        <v>0</v>
      </c>
      <c r="IS584" s="58">
        <f t="shared" si="2174"/>
        <v>0</v>
      </c>
      <c r="IT584" s="55"/>
      <c r="IU584" s="56"/>
      <c r="IV584" s="260"/>
      <c r="IW584" s="57">
        <f t="shared" si="2175"/>
        <v>0</v>
      </c>
      <c r="IX584" s="58">
        <f t="shared" si="2315"/>
        <v>0</v>
      </c>
      <c r="IY584" s="58">
        <f t="shared" si="2176"/>
        <v>0</v>
      </c>
      <c r="IZ584" s="58">
        <f t="shared" si="2316"/>
        <v>0</v>
      </c>
      <c r="JA584" s="58">
        <f t="shared" si="2177"/>
        <v>0</v>
      </c>
      <c r="JB584" s="55"/>
      <c r="JC584" s="56"/>
      <c r="JD584" s="260"/>
      <c r="JE584" s="57">
        <f t="shared" si="2178"/>
        <v>0</v>
      </c>
      <c r="JF584" s="58">
        <f t="shared" si="2317"/>
        <v>0</v>
      </c>
      <c r="JG584" s="58">
        <f t="shared" si="2179"/>
        <v>0</v>
      </c>
      <c r="JH584" s="58">
        <f t="shared" si="2318"/>
        <v>0</v>
      </c>
      <c r="JI584" s="58">
        <f t="shared" si="2180"/>
        <v>0</v>
      </c>
      <c r="JJ584" s="55"/>
      <c r="JK584" s="56"/>
      <c r="JL584" s="260"/>
      <c r="JM584" s="57">
        <f t="shared" si="2181"/>
        <v>5.1884376520901192</v>
      </c>
      <c r="JN584" s="58">
        <f t="shared" si="2319"/>
        <v>6.0014658321726415</v>
      </c>
      <c r="JO584" s="58">
        <f t="shared" si="2182"/>
        <v>0.49973265520538757</v>
      </c>
      <c r="JP584" s="58">
        <f t="shared" si="2320"/>
        <v>0.57714124349670215</v>
      </c>
      <c r="JQ584" s="58">
        <f t="shared" si="2183"/>
        <v>7.2500985601596275</v>
      </c>
      <c r="JR584" s="55">
        <f t="shared" si="2184"/>
        <v>0.71563684397359195</v>
      </c>
      <c r="JS584" s="56">
        <f t="shared" si="2185"/>
        <v>6.8927705059279198E-2</v>
      </c>
      <c r="JT584" s="260">
        <f t="shared" si="2186"/>
        <v>1.1228171949643442</v>
      </c>
      <c r="JU584" s="57">
        <f t="shared" si="2187"/>
        <v>0</v>
      </c>
      <c r="JV584" s="58">
        <f t="shared" si="2321"/>
        <v>0</v>
      </c>
      <c r="JW584" s="58">
        <f t="shared" si="2188"/>
        <v>0</v>
      </c>
      <c r="JX584" s="58">
        <f t="shared" si="2322"/>
        <v>0</v>
      </c>
      <c r="JY584" s="58">
        <f t="shared" si="2189"/>
        <v>0</v>
      </c>
      <c r="JZ584" s="55"/>
      <c r="KA584" s="56"/>
      <c r="KB584" s="260"/>
      <c r="KC584" s="57">
        <f t="shared" si="2190"/>
        <v>0</v>
      </c>
      <c r="KD584" s="58">
        <f t="shared" si="2323"/>
        <v>0</v>
      </c>
      <c r="KE584" s="58">
        <f t="shared" si="2191"/>
        <v>0</v>
      </c>
      <c r="KF584" s="58">
        <f t="shared" si="2324"/>
        <v>0</v>
      </c>
      <c r="KG584" s="58">
        <f t="shared" si="2192"/>
        <v>0</v>
      </c>
      <c r="KH584" s="55"/>
      <c r="KI584" s="56"/>
      <c r="KJ584" s="260"/>
      <c r="KK584" s="57">
        <f t="shared" si="2193"/>
        <v>6.3249662622975062</v>
      </c>
      <c r="KL584" s="58">
        <f t="shared" si="2325"/>
        <v>7.3160884755995257</v>
      </c>
      <c r="KM584" s="58">
        <f t="shared" si="2194"/>
        <v>0.27807761474563913</v>
      </c>
      <c r="KN584" s="58">
        <f t="shared" si="2326"/>
        <v>0.32115183726973867</v>
      </c>
      <c r="KO584" s="58">
        <f t="shared" si="2195"/>
        <v>8.2232917512571007</v>
      </c>
      <c r="KP584" s="55">
        <f t="shared" si="2196"/>
        <v>0.7691526038013432</v>
      </c>
      <c r="KQ584" s="56">
        <f t="shared" si="2197"/>
        <v>3.3815851748556676E-2</v>
      </c>
      <c r="KR584" s="260">
        <f t="shared" si="2198"/>
        <v>1.125764288451522</v>
      </c>
      <c r="KS584" s="57">
        <f t="shared" si="2199"/>
        <v>0</v>
      </c>
      <c r="KT584" s="58">
        <f t="shared" si="2327"/>
        <v>0</v>
      </c>
      <c r="KU584" s="58">
        <f t="shared" si="2200"/>
        <v>0</v>
      </c>
      <c r="KV584" s="58">
        <f t="shared" si="2328"/>
        <v>0</v>
      </c>
      <c r="KW584" s="58">
        <f t="shared" si="2201"/>
        <v>0</v>
      </c>
      <c r="KX584" s="55"/>
      <c r="KY584" s="56"/>
      <c r="KZ584" s="260"/>
      <c r="LA584" s="57">
        <f t="shared" si="2202"/>
        <v>3.5326527498604565</v>
      </c>
      <c r="LB584" s="58">
        <f t="shared" si="2329"/>
        <v>4.0862194357635904</v>
      </c>
      <c r="LC584" s="58">
        <f t="shared" si="2203"/>
        <v>0.15068286587096055</v>
      </c>
      <c r="LD584" s="58">
        <f t="shared" si="2330"/>
        <v>0.17402364179437235</v>
      </c>
      <c r="LE584" s="58">
        <f t="shared" si="2204"/>
        <v>9.8856634691564604</v>
      </c>
      <c r="LF584" s="55">
        <f t="shared" si="2331"/>
        <v>0.3573511035331548</v>
      </c>
      <c r="LG584" s="56">
        <f t="shared" si="2332"/>
        <v>1.5242564784963114E-2</v>
      </c>
      <c r="LH584" s="260">
        <f t="shared" si="2333"/>
        <v>1.0583579912088363</v>
      </c>
      <c r="LI584" s="57">
        <f t="shared" si="2205"/>
        <v>0</v>
      </c>
      <c r="LJ584" s="58">
        <f t="shared" si="2334"/>
        <v>0</v>
      </c>
      <c r="LK584" s="58">
        <f t="shared" si="2206"/>
        <v>0</v>
      </c>
      <c r="LL584" s="58">
        <f t="shared" si="2335"/>
        <v>0</v>
      </c>
      <c r="LM584" s="58">
        <f t="shared" si="2207"/>
        <v>0</v>
      </c>
      <c r="LN584" s="55"/>
      <c r="LO584" s="56"/>
      <c r="LP584" s="260"/>
      <c r="LQ584" s="57">
        <f t="shared" si="2208"/>
        <v>4.3436640066666643E-2</v>
      </c>
      <c r="LR584" s="58">
        <f t="shared" si="2336"/>
        <v>5.0243161565113312E-2</v>
      </c>
      <c r="LS584" s="58">
        <f t="shared" si="2209"/>
        <v>1.1768208333333328E-3</v>
      </c>
      <c r="LT584" s="58">
        <f t="shared" si="2337"/>
        <v>1.359110380416666E-3</v>
      </c>
      <c r="LU584" s="58">
        <f t="shared" si="2210"/>
        <v>0.89416666666666633</v>
      </c>
      <c r="LV584" s="55">
        <f t="shared" si="2368"/>
        <v>4.857778945013979E-2</v>
      </c>
      <c r="LW584" s="56">
        <f t="shared" si="2369"/>
        <v>1.3161090400745572E-3</v>
      </c>
      <c r="LX584" s="260">
        <f t="shared" si="2370"/>
        <v>1.0078160048971445</v>
      </c>
      <c r="LY584" s="57">
        <f t="shared" si="2211"/>
        <v>0</v>
      </c>
      <c r="LZ584" s="58">
        <f t="shared" si="2338"/>
        <v>0</v>
      </c>
      <c r="MA584" s="58">
        <f t="shared" si="2212"/>
        <v>0</v>
      </c>
      <c r="MB584" s="58">
        <f t="shared" si="2339"/>
        <v>0</v>
      </c>
      <c r="MC584" s="58">
        <f t="shared" si="2213"/>
        <v>0</v>
      </c>
      <c r="MD584" s="55"/>
      <c r="ME584" s="56"/>
      <c r="MF584" s="260"/>
      <c r="MG584" s="57">
        <f t="shared" si="2214"/>
        <v>0</v>
      </c>
      <c r="MH584" s="58">
        <f t="shared" si="2340"/>
        <v>0</v>
      </c>
      <c r="MI584" s="58">
        <f t="shared" si="2215"/>
        <v>0</v>
      </c>
      <c r="MJ584" s="58">
        <f t="shared" si="2341"/>
        <v>0</v>
      </c>
      <c r="MK584" s="58">
        <f t="shared" si="2216"/>
        <v>0</v>
      </c>
      <c r="ML584" s="55"/>
      <c r="MM584" s="56"/>
      <c r="MN584" s="260"/>
      <c r="MO584" s="59">
        <v>1.1473896466587474</v>
      </c>
      <c r="MP584" s="60"/>
      <c r="MQ584" s="60">
        <v>0.92290000000000005</v>
      </c>
      <c r="MR584" s="61"/>
      <c r="MS584" s="59">
        <f t="shared" si="2217"/>
        <v>1.0814594239467459</v>
      </c>
      <c r="MT584" s="60"/>
      <c r="MU584" s="60">
        <f t="shared" si="2342"/>
        <v>1.0955513051099133</v>
      </c>
      <c r="MV584" s="61"/>
      <c r="MW584" s="66">
        <f t="shared" si="2343"/>
        <v>1.2408553463180292</v>
      </c>
      <c r="MX584" s="67"/>
      <c r="MY584" s="67">
        <f t="shared" si="2344"/>
        <v>1.011084299485939</v>
      </c>
      <c r="MZ584" s="261"/>
      <c r="NA584" s="59">
        <f t="shared" si="2218"/>
        <v>1.0816351891803069</v>
      </c>
      <c r="NB584" s="60"/>
      <c r="NC584" s="60">
        <f t="shared" si="2219"/>
        <v>1.094984680610064</v>
      </c>
      <c r="ND584" s="262"/>
      <c r="NE584" s="62">
        <f t="shared" si="2220"/>
        <v>1.2410570175272597</v>
      </c>
      <c r="NF584" s="63"/>
      <c r="NG584" s="63">
        <f t="shared" si="2221"/>
        <v>1.0105613617350282</v>
      </c>
      <c r="NH584" s="64"/>
      <c r="NI584" s="238">
        <f t="shared" si="2377"/>
        <v>-2.0167120923053616E-4</v>
      </c>
      <c r="NJ584" s="238">
        <f t="shared" si="2378"/>
        <v>0</v>
      </c>
      <c r="NK584" s="238">
        <f t="shared" si="2379"/>
        <v>5.2293775091083461E-4</v>
      </c>
      <c r="NL584" s="238">
        <f t="shared" si="2380"/>
        <v>0</v>
      </c>
      <c r="NM584" s="239">
        <f t="shared" si="2222"/>
        <v>0</v>
      </c>
      <c r="NN584" s="240">
        <f t="shared" si="2223"/>
        <v>0</v>
      </c>
      <c r="NO584" s="240">
        <f>O584*IN584+0.001</f>
        <v>0.23049565579223147</v>
      </c>
      <c r="NP584" s="240">
        <f t="shared" si="2224"/>
        <v>0</v>
      </c>
      <c r="NQ584" s="240">
        <f t="shared" si="2401"/>
        <v>0</v>
      </c>
      <c r="NR584" s="240">
        <f t="shared" si="2225"/>
        <v>0</v>
      </c>
      <c r="NS584" s="240">
        <f t="shared" si="2226"/>
        <v>0.27037438054741408</v>
      </c>
      <c r="NT584" s="240">
        <f t="shared" si="2227"/>
        <v>0</v>
      </c>
      <c r="NU584" s="240">
        <f t="shared" si="2228"/>
        <v>0</v>
      </c>
      <c r="NV584" s="240">
        <f t="shared" si="2229"/>
        <v>0.33232561795088933</v>
      </c>
      <c r="NW584" s="240">
        <f t="shared" si="2230"/>
        <v>0</v>
      </c>
      <c r="NX584" s="240">
        <f t="shared" si="2231"/>
        <v>0.37561125108001603</v>
      </c>
      <c r="NY584" s="240">
        <f t="shared" si="2232"/>
        <v>0</v>
      </c>
      <c r="NZ584" s="240">
        <f t="shared" si="2233"/>
        <v>3.2250112156708623E-2</v>
      </c>
      <c r="OA584" s="240">
        <f t="shared" si="2234"/>
        <v>0</v>
      </c>
      <c r="OB584" s="241">
        <f t="shared" si="2235"/>
        <v>0</v>
      </c>
      <c r="OC584" s="4"/>
      <c r="OD584" s="4"/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136"/>
      <c r="OP584" s="13"/>
      <c r="OQ584" s="13"/>
      <c r="OR584" s="13"/>
      <c r="OS584" s="13"/>
      <c r="OT584" s="13"/>
    </row>
    <row r="585" spans="1:410" ht="15" customHeight="1" thickBot="1">
      <c r="A585" s="263">
        <v>566</v>
      </c>
      <c r="B585" s="69" t="s">
        <v>635</v>
      </c>
      <c r="C585" s="70">
        <v>4</v>
      </c>
      <c r="D585" s="71">
        <v>4173.8999999999996</v>
      </c>
      <c r="E585" s="72">
        <v>3988.6</v>
      </c>
      <c r="F585" s="72">
        <v>185.3</v>
      </c>
      <c r="G585" s="72"/>
      <c r="H585" s="73"/>
      <c r="I585" s="77">
        <v>3.3469178627163259</v>
      </c>
      <c r="J585" s="78">
        <v>3.3469178627163259</v>
      </c>
      <c r="K585" s="78">
        <v>2.7141000000000006</v>
      </c>
      <c r="L585" s="264">
        <v>3.1612000000000005</v>
      </c>
      <c r="M585" s="265">
        <v>0.4471</v>
      </c>
      <c r="N585" s="266">
        <v>0.28789999999999999</v>
      </c>
      <c r="O585" s="266">
        <v>0.18571786271632543</v>
      </c>
      <c r="P585" s="266">
        <v>2.7000000000000001E-3</v>
      </c>
      <c r="Q585" s="266">
        <v>0</v>
      </c>
      <c r="R585" s="266">
        <v>0</v>
      </c>
      <c r="S585" s="266">
        <v>0.64990000000000003</v>
      </c>
      <c r="T585" s="266">
        <v>1.5599999999999999E-2</v>
      </c>
      <c r="U585" s="266">
        <v>5.0000000000000001E-4</v>
      </c>
      <c r="V585" s="266">
        <v>0.16089999999999999</v>
      </c>
      <c r="W585" s="266">
        <v>0.28439999999999999</v>
      </c>
      <c r="X585" s="266">
        <v>0.89100000000000001</v>
      </c>
      <c r="Y585" s="266">
        <v>0.21279999999999999</v>
      </c>
      <c r="Z585" s="266">
        <v>2.0000000000000001E-4</v>
      </c>
      <c r="AA585" s="266">
        <v>0.2082</v>
      </c>
      <c r="AB585" s="267">
        <v>0</v>
      </c>
      <c r="AC585" s="268">
        <v>715.4</v>
      </c>
      <c r="AD585" s="112">
        <v>157.38800000000001</v>
      </c>
      <c r="AE585" s="112">
        <v>481.50211619999999</v>
      </c>
      <c r="AF585" s="112">
        <f t="shared" si="2236"/>
        <v>47.656190448778801</v>
      </c>
      <c r="AG585" s="112">
        <f t="shared" si="2237"/>
        <v>150.681272243628</v>
      </c>
      <c r="AH585" s="112">
        <v>25.934900751250002</v>
      </c>
      <c r="AI585" s="112">
        <v>100.75642632480032</v>
      </c>
      <c r="AJ585" s="112">
        <f t="shared" si="2238"/>
        <v>1.9491330672532623</v>
      </c>
      <c r="AK585" s="112">
        <f t="shared" si="2239"/>
        <v>58.969512122263232</v>
      </c>
      <c r="AL585" s="112">
        <v>74.049072163802521</v>
      </c>
      <c r="AM585" s="269">
        <v>1866.0366185278235</v>
      </c>
      <c r="AN585" s="268">
        <v>452.79</v>
      </c>
      <c r="AO585" s="112">
        <v>99.613799999999998</v>
      </c>
      <c r="AP585" s="112">
        <v>304.75166787000001</v>
      </c>
      <c r="AQ585" s="112">
        <f t="shared" si="2240"/>
        <v>30.162491575765383</v>
      </c>
      <c r="AR585" s="112">
        <f t="shared" si="2241"/>
        <v>95.3689869432378</v>
      </c>
      <c r="AS585" s="270">
        <v>31.740688788149999</v>
      </c>
      <c r="AT585" s="271">
        <v>2.8868528647699314</v>
      </c>
      <c r="AU585" s="112">
        <v>64.889419436044946</v>
      </c>
      <c r="AV585" s="112">
        <f t="shared" si="2242"/>
        <v>1.2552858189902896</v>
      </c>
      <c r="AW585" s="112">
        <f t="shared" si="2243"/>
        <v>37.977700734495151</v>
      </c>
      <c r="AX585" s="112">
        <v>47.689278804709751</v>
      </c>
      <c r="AY585" s="269">
        <v>1201.7698258786857</v>
      </c>
      <c r="AZ585" s="272">
        <v>94</v>
      </c>
      <c r="BA585" s="112">
        <v>479.13366666666667</v>
      </c>
      <c r="BB585" s="112">
        <v>49.966788014881594</v>
      </c>
      <c r="BC585" s="113">
        <v>39.973430411905277</v>
      </c>
      <c r="BD585" s="113">
        <v>9.9933576029763174</v>
      </c>
      <c r="BE585" s="112">
        <v>18.737548749999998</v>
      </c>
      <c r="BF585" s="113">
        <v>14.990038999999999</v>
      </c>
      <c r="BG585" s="113">
        <v>3.747509749999999</v>
      </c>
      <c r="BH585" s="112">
        <v>39.99217425050302</v>
      </c>
      <c r="BI585" s="113">
        <f t="shared" si="2244"/>
        <v>23.406139839243401</v>
      </c>
      <c r="BJ585" s="112">
        <f t="shared" si="2245"/>
        <v>0.77364861087598091</v>
      </c>
      <c r="BK585" s="112">
        <v>29.391508884102564</v>
      </c>
      <c r="BL585" s="269">
        <v>740.66602387938462</v>
      </c>
      <c r="BM585" s="268">
        <v>4.0599999999999996</v>
      </c>
      <c r="BN585" s="112">
        <v>0.89319999999999988</v>
      </c>
      <c r="BO585" s="112">
        <v>2.7325951799999997</v>
      </c>
      <c r="BP585" s="112">
        <f t="shared" si="2246"/>
        <v>0.27045587534532001</v>
      </c>
      <c r="BQ585" s="112">
        <f t="shared" si="2247"/>
        <v>0.85513833562919994</v>
      </c>
      <c r="BR585" s="112">
        <v>0.70564503576666704</v>
      </c>
      <c r="BS585" s="112">
        <v>0.61257513575096656</v>
      </c>
      <c r="BT585" s="112">
        <f t="shared" si="2248"/>
        <v>1.1850266001102448E-2</v>
      </c>
      <c r="BU585" s="112">
        <f t="shared" si="2249"/>
        <v>0.35852062455069672</v>
      </c>
      <c r="BV585" s="112">
        <v>0.45020076757588168</v>
      </c>
      <c r="BW585" s="269">
        <v>11.345059342912219</v>
      </c>
      <c r="BX585" s="111">
        <v>0</v>
      </c>
      <c r="BY585" s="112">
        <v>0</v>
      </c>
      <c r="BZ585" s="113">
        <f t="shared" si="2250"/>
        <v>0</v>
      </c>
      <c r="CA585" s="113">
        <f t="shared" si="2251"/>
        <v>0</v>
      </c>
      <c r="CB585" s="112">
        <v>0</v>
      </c>
      <c r="CC585" s="114">
        <v>0</v>
      </c>
      <c r="CD585" s="268">
        <v>0</v>
      </c>
      <c r="CE585" s="112">
        <v>0</v>
      </c>
      <c r="CF585" s="113">
        <f t="shared" si="2252"/>
        <v>0</v>
      </c>
      <c r="CG585" s="113">
        <f t="shared" si="2253"/>
        <v>0</v>
      </c>
      <c r="CH585" s="112">
        <v>0</v>
      </c>
      <c r="CI585" s="269">
        <v>0</v>
      </c>
      <c r="CJ585" s="273">
        <v>1001.4399409572918</v>
      </c>
      <c r="CK585" s="274">
        <v>220.3167870106042</v>
      </c>
      <c r="CL585" s="274">
        <v>110.00460950160222</v>
      </c>
      <c r="CM585" s="275">
        <v>66.370610973373019</v>
      </c>
      <c r="CN585" s="276">
        <f t="shared" si="2141"/>
        <v>32.352354318970676</v>
      </c>
      <c r="CO585" s="274">
        <v>674.02215658112812</v>
      </c>
      <c r="CP585" s="276">
        <f t="shared" si="2254"/>
        <v>66.710668925460581</v>
      </c>
      <c r="CQ585" s="274">
        <v>210.92849368049824</v>
      </c>
      <c r="CR585" s="274">
        <v>146.42219506569569</v>
      </c>
      <c r="CS585" s="276">
        <f t="shared" si="2255"/>
        <v>2.8325373635458835</v>
      </c>
      <c r="CT585" s="276">
        <f t="shared" si="2256"/>
        <v>85.696225261709586</v>
      </c>
      <c r="CU585" s="274">
        <f t="shared" si="2142"/>
        <v>2152.205689116322</v>
      </c>
      <c r="CV585" s="269">
        <f t="shared" si="2257"/>
        <v>2711.7791682865659</v>
      </c>
      <c r="CW585" s="268">
        <v>48.076000000000008</v>
      </c>
      <c r="CX585" s="112">
        <v>3.5095480000000001</v>
      </c>
      <c r="CY585" s="112">
        <f t="shared" si="2258"/>
        <v>6.7892206060000002E-2</v>
      </c>
      <c r="CZ585" s="112">
        <f t="shared" si="2259"/>
        <v>2.0540261388640002</v>
      </c>
      <c r="DA585" s="112">
        <v>2.5792774000000001</v>
      </c>
      <c r="DB585" s="269">
        <v>64.997790480000006</v>
      </c>
      <c r="DC585" s="268">
        <v>1.6240000000000001</v>
      </c>
      <c r="DD585" s="112">
        <v>0.118552</v>
      </c>
      <c r="DE585" s="112">
        <f t="shared" si="2260"/>
        <v>2.2933884400000003E-3</v>
      </c>
      <c r="DF585" s="112">
        <f t="shared" si="2261"/>
        <v>6.9384691935999998E-2</v>
      </c>
      <c r="DG585" s="112">
        <v>8.7127599999999999E-2</v>
      </c>
      <c r="DH585" s="269">
        <v>2.19561552</v>
      </c>
      <c r="DI585" s="111">
        <v>260.05453655259998</v>
      </c>
      <c r="DJ585" s="112">
        <v>57.211998041571995</v>
      </c>
      <c r="DK585" s="112">
        <v>4.3230266663938206</v>
      </c>
      <c r="DL585" s="112">
        <v>175.03048599033707</v>
      </c>
      <c r="DM585" s="112">
        <f t="shared" si="2262"/>
        <v>17.323467320407623</v>
      </c>
      <c r="DN585" s="112">
        <f t="shared" si="2263"/>
        <v>54.774040285816085</v>
      </c>
      <c r="DO585" s="112">
        <v>36.253263449315909</v>
      </c>
      <c r="DP585" s="112">
        <f t="shared" si="2264"/>
        <v>0.70131938142701633</v>
      </c>
      <c r="DQ585" s="112">
        <f t="shared" si="2265"/>
        <v>21.217874992454224</v>
      </c>
      <c r="DR585" s="112">
        <v>26.643665535010939</v>
      </c>
      <c r="DS585" s="114">
        <v>671.42037148227575</v>
      </c>
      <c r="DT585" s="268">
        <v>455.2</v>
      </c>
      <c r="DU585" s="112">
        <v>100.14400000000001</v>
      </c>
      <c r="DV585" s="112">
        <v>306.3737256</v>
      </c>
      <c r="DW585" s="112">
        <f t="shared" si="2266"/>
        <v>30.323033117534401</v>
      </c>
      <c r="DX585" s="112">
        <f t="shared" si="2267"/>
        <v>95.876593689263998</v>
      </c>
      <c r="DY585" s="112">
        <v>8.7482416781666696</v>
      </c>
      <c r="DZ585" s="112">
        <v>7.6210147102374997</v>
      </c>
      <c r="EA585" s="112"/>
      <c r="EB585" s="112">
        <v>64.100349685153503</v>
      </c>
      <c r="EC585" s="112">
        <f t="shared" si="2268"/>
        <v>1.2400212646592945</v>
      </c>
      <c r="ED585" s="112">
        <f t="shared" si="2269"/>
        <v>37.515883459530421</v>
      </c>
      <c r="EE585" s="112">
        <v>47.109366583677883</v>
      </c>
      <c r="EF585" s="269">
        <v>1187.1560379086827</v>
      </c>
      <c r="EG585" s="273">
        <v>870.61294563492061</v>
      </c>
      <c r="EH585" s="274">
        <v>191.53484803968252</v>
      </c>
      <c r="EI585" s="274">
        <v>1102.7221435965353</v>
      </c>
      <c r="EJ585" s="274">
        <v>585.96865489842003</v>
      </c>
      <c r="EK585" s="274">
        <f t="shared" si="2270"/>
        <v>57.995661649916229</v>
      </c>
      <c r="EL585" s="274">
        <v>183.37303086391157</v>
      </c>
      <c r="EM585" s="274">
        <v>200.81121722837776</v>
      </c>
      <c r="EN585" s="274">
        <f t="shared" si="2271"/>
        <v>3.884692997282968</v>
      </c>
      <c r="EO585" s="274">
        <f t="shared" si="2272"/>
        <v>117.52837948481819</v>
      </c>
      <c r="EP585" s="274">
        <v>2951.6498093979362</v>
      </c>
      <c r="EQ585" s="269">
        <v>3719.0787598413999</v>
      </c>
      <c r="ER585" s="268">
        <v>333.7</v>
      </c>
      <c r="ES585" s="112">
        <v>73.414000000000001</v>
      </c>
      <c r="ET585" s="112">
        <v>224.59778610000001</v>
      </c>
      <c r="EU585" s="112">
        <f t="shared" si="2273"/>
        <v>22.229341281461402</v>
      </c>
      <c r="EV585" s="112">
        <f t="shared" si="2274"/>
        <v>70.285631182133997</v>
      </c>
      <c r="EW585" s="112">
        <v>24.966502009149998</v>
      </c>
      <c r="EX585" s="112">
        <v>47.937515031967898</v>
      </c>
      <c r="EY585" s="112">
        <f t="shared" si="2275"/>
        <v>0.92735122829341898</v>
      </c>
      <c r="EZ585" s="112">
        <f t="shared" si="2276"/>
        <v>28.056293547729787</v>
      </c>
      <c r="FA585" s="112">
        <v>35.2307901570559</v>
      </c>
      <c r="FB585" s="269">
        <v>887.81591195780845</v>
      </c>
      <c r="FC585" s="268">
        <v>0.83333333333333293</v>
      </c>
      <c r="FD585" s="112">
        <v>6.0833333333333302E-2</v>
      </c>
      <c r="FE585" s="112">
        <f t="shared" si="2277"/>
        <v>1.1768208333333328E-3</v>
      </c>
      <c r="FF585" s="112">
        <f t="shared" si="2278"/>
        <v>3.5603803333333316E-2</v>
      </c>
      <c r="FG585" s="112">
        <v>4.4708333333333301E-2</v>
      </c>
      <c r="FH585" s="269">
        <v>1.1266499999999995</v>
      </c>
      <c r="FI585" s="268">
        <v>642.64661999999998</v>
      </c>
      <c r="FJ585" s="112">
        <v>46.913203260000003</v>
      </c>
      <c r="FK585" s="112">
        <f t="shared" si="2279"/>
        <v>0.90753591706470016</v>
      </c>
      <c r="FL585" s="112">
        <f t="shared" si="2280"/>
        <v>27.456796645573682</v>
      </c>
      <c r="FM585" s="112">
        <v>34.478000000000002</v>
      </c>
      <c r="FN585" s="269">
        <v>868.84538791199998</v>
      </c>
      <c r="FO585" s="268">
        <v>0</v>
      </c>
      <c r="FP585" s="112">
        <v>0</v>
      </c>
      <c r="FQ585" s="112">
        <f t="shared" si="2281"/>
        <v>0</v>
      </c>
      <c r="FR585" s="112">
        <f t="shared" si="2282"/>
        <v>0</v>
      </c>
      <c r="FS585" s="112">
        <v>0</v>
      </c>
      <c r="FT585" s="114">
        <v>0</v>
      </c>
      <c r="FU585" s="277">
        <f t="shared" si="2143"/>
        <v>4993.7740562366707</v>
      </c>
      <c r="FV585" s="162">
        <f t="shared" si="2144"/>
        <v>1296.101766239821</v>
      </c>
      <c r="FW585" s="162">
        <f t="shared" si="2145"/>
        <v>90.202676595645869</v>
      </c>
      <c r="FX585" s="162">
        <f t="shared" si="2146"/>
        <v>479.13366666666667</v>
      </c>
      <c r="FY585" s="162">
        <f t="shared" si="2147"/>
        <v>0</v>
      </c>
      <c r="FZ585" s="162">
        <f t="shared" si="2148"/>
        <v>0</v>
      </c>
      <c r="GA585" s="162">
        <f t="shared" si="2283"/>
        <v>48.076000000000008</v>
      </c>
      <c r="GB585" s="162">
        <f t="shared" si="2284"/>
        <v>1.6240000000000001</v>
      </c>
      <c r="GC585" s="162">
        <f t="shared" si="2285"/>
        <v>642.64661999999998</v>
      </c>
      <c r="GD585" s="162">
        <f t="shared" si="2286"/>
        <v>0</v>
      </c>
      <c r="GE585" s="162">
        <f t="shared" si="2149"/>
        <v>2754.9791884198853</v>
      </c>
      <c r="GF585" s="164">
        <f t="shared" si="2150"/>
        <v>1051.8146884134251</v>
      </c>
      <c r="GG585" s="164">
        <f t="shared" si="2151"/>
        <v>272.67131019466973</v>
      </c>
      <c r="GH585" s="162">
        <f t="shared" si="2152"/>
        <v>752.37727220094337</v>
      </c>
      <c r="GI585" s="164">
        <f t="shared" si="2153"/>
        <v>537.21765644273205</v>
      </c>
      <c r="GJ585" s="165">
        <f t="shared" si="2154"/>
        <v>14.55473833072725</v>
      </c>
      <c r="GK585" s="277">
        <f t="shared" si="2287"/>
        <v>11058.915246359633</v>
      </c>
      <c r="GL585" s="278">
        <f t="shared" si="2288"/>
        <v>13934.233210413138</v>
      </c>
      <c r="GM585" s="166">
        <f t="shared" si="2289"/>
        <v>13934.233210413138</v>
      </c>
      <c r="GN585" s="279">
        <f t="shared" si="2290"/>
        <v>8294.3360653769632</v>
      </c>
      <c r="GO585" s="279">
        <f t="shared" si="2291"/>
        <v>475.56019365251404</v>
      </c>
      <c r="GP585" s="75">
        <f t="shared" si="2292"/>
        <v>0.59524883358336178</v>
      </c>
      <c r="GQ585" s="76">
        <f t="shared" si="2293"/>
        <v>3.4128910179077883E-2</v>
      </c>
      <c r="GR585" s="280">
        <f t="shared" si="2294"/>
        <v>1.0985620604092521</v>
      </c>
      <c r="GS585" s="281">
        <f t="shared" si="2395"/>
        <v>13934.233210413138</v>
      </c>
      <c r="GT585" s="279">
        <f t="shared" si="2388"/>
        <v>8294.3360653769632</v>
      </c>
      <c r="GU585" s="279">
        <f t="shared" si="2389"/>
        <v>475.56019365251404</v>
      </c>
      <c r="GV585" s="282">
        <f t="shared" si="2345"/>
        <v>0.59524883358336178</v>
      </c>
      <c r="GW585" s="283">
        <f t="shared" si="2346"/>
        <v>3.4128910179077883E-2</v>
      </c>
      <c r="GX585" s="280">
        <f t="shared" si="2295"/>
        <v>1.0985620604092521</v>
      </c>
      <c r="GY585" s="166">
        <f t="shared" si="2381"/>
        <v>11327.53056800593</v>
      </c>
      <c r="GZ585" s="279">
        <f t="shared" si="2296"/>
        <v>6836.3680814888303</v>
      </c>
      <c r="HA585" s="279">
        <f t="shared" si="2297"/>
        <v>342.82871731360927</v>
      </c>
      <c r="HB585" s="75">
        <f t="shared" si="2298"/>
        <v>0.60351795481336645</v>
      </c>
      <c r="HC585" s="76">
        <f t="shared" si="2299"/>
        <v>3.0265088693021289E-2</v>
      </c>
      <c r="HD585" s="280">
        <f t="shared" si="2300"/>
        <v>1.0992593257578036</v>
      </c>
      <c r="HE585" s="166">
        <f t="shared" si="2301"/>
        <v>13193.567186533754</v>
      </c>
      <c r="HF585" s="279">
        <f t="shared" si="2302"/>
        <v>8258.3561472160782</v>
      </c>
      <c r="HG585" s="279">
        <f t="shared" si="2303"/>
        <v>405.33142494380968</v>
      </c>
      <c r="HH585" s="75">
        <f t="shared" si="2304"/>
        <v>0.62593808258657402</v>
      </c>
      <c r="HI585" s="76">
        <f t="shared" si="2305"/>
        <v>3.0721897968391622E-2</v>
      </c>
      <c r="HJ585" s="284">
        <f t="shared" si="2306"/>
        <v>1.1028433195366201</v>
      </c>
      <c r="HK585" s="74">
        <f t="shared" si="2156"/>
        <v>3.6767969832861773</v>
      </c>
      <c r="HL585" s="75">
        <f t="shared" si="2157"/>
        <v>3.6767969832861773</v>
      </c>
      <c r="HM585" s="75">
        <f t="shared" si="2158"/>
        <v>2.9834997360392554</v>
      </c>
      <c r="HN585" s="76">
        <f t="shared" si="2159"/>
        <v>3.4863083017191641</v>
      </c>
      <c r="HO585" s="20"/>
      <c r="HP585" s="20"/>
      <c r="HQ585" s="77">
        <f t="shared" si="2160"/>
        <v>1128.5619569263872</v>
      </c>
      <c r="HR585" s="78">
        <f t="shared" si="2307"/>
        <v>1305.4076155767521</v>
      </c>
      <c r="HS585" s="78">
        <f t="shared" si="2161"/>
        <v>49.605323516032065</v>
      </c>
      <c r="HT585" s="78">
        <f t="shared" si="2308"/>
        <v>57.289188128665437</v>
      </c>
      <c r="HU585" s="78">
        <f t="shared" si="2162"/>
        <v>1480.9814432760504</v>
      </c>
      <c r="HV585" s="75">
        <f t="shared" si="2347"/>
        <v>0.7620365279053849</v>
      </c>
      <c r="HW585" s="76">
        <f t="shared" si="2348"/>
        <v>3.3494898765443738E-2</v>
      </c>
      <c r="HX585" s="285">
        <f t="shared" si="2349"/>
        <v>1.1245994837415412</v>
      </c>
      <c r="HY585" s="77">
        <f t="shared" si="2163"/>
        <v>715.08675896683428</v>
      </c>
      <c r="HZ585" s="78">
        <f t="shared" si="2309"/>
        <v>827.14085409693723</v>
      </c>
      <c r="IA585" s="78">
        <f t="shared" si="2164"/>
        <v>34.304630259525602</v>
      </c>
      <c r="IB585" s="78">
        <f t="shared" si="2310"/>
        <v>39.618417486726116</v>
      </c>
      <c r="IC585" s="78">
        <f t="shared" si="2165"/>
        <v>953.78557609419488</v>
      </c>
      <c r="ID585" s="75">
        <f t="shared" ref="ID585:ID586" si="2408">HY585/IC585</f>
        <v>0.74973534606714687</v>
      </c>
      <c r="IE585" s="76">
        <f t="shared" ref="IE585:IE586" si="2409">IA585/IC585</f>
        <v>3.5966815937817989E-2</v>
      </c>
      <c r="IF585" s="285">
        <f t="shared" ref="IF585:IF586" si="2410">1+ID585*(IB585*$GV$14-IB585)/IB585+IE585*(IC585*$GW$14-IC585)/IC585</f>
        <v>1.12305478851749</v>
      </c>
      <c r="IG585" s="77">
        <f t="shared" si="2166"/>
        <v>28.555490603876951</v>
      </c>
      <c r="IH585" s="78">
        <f t="shared" si="2311"/>
        <v>33.030135981504472</v>
      </c>
      <c r="II585" s="78">
        <f t="shared" si="2167"/>
        <v>55.73711802278126</v>
      </c>
      <c r="IJ585" s="78">
        <f t="shared" si="2312"/>
        <v>64.370797604510074</v>
      </c>
      <c r="IK585" s="78">
        <f t="shared" si="2168"/>
        <v>587.83017768205127</v>
      </c>
      <c r="IL585" s="75">
        <f t="shared" si="2169"/>
        <v>4.8577789450139797E-2</v>
      </c>
      <c r="IM585" s="76">
        <f t="shared" si="2170"/>
        <v>9.481840187682343E-2</v>
      </c>
      <c r="IN585" s="285">
        <f t="shared" si="2171"/>
        <v>1.0222995100575569</v>
      </c>
      <c r="IO585" s="77">
        <f t="shared" si="2172"/>
        <v>6.4338639314194737</v>
      </c>
      <c r="IP585" s="78">
        <f t="shared" si="2313"/>
        <v>7.4420504094729054</v>
      </c>
      <c r="IQ585" s="78">
        <f t="shared" si="2173"/>
        <v>0.28230614134642246</v>
      </c>
      <c r="IR585" s="78">
        <f t="shared" si="2314"/>
        <v>0.32603536264098332</v>
      </c>
      <c r="IS585" s="78">
        <f t="shared" si="2174"/>
        <v>9.0040153515176335</v>
      </c>
      <c r="IT585" s="75">
        <f t="shared" si="2353"/>
        <v>0.71455497133676493</v>
      </c>
      <c r="IU585" s="76">
        <f t="shared" si="2354"/>
        <v>3.1353360731314117E-2</v>
      </c>
      <c r="IV585" s="285">
        <f t="shared" si="2355"/>
        <v>1.1168273995857516</v>
      </c>
      <c r="IW585" s="77">
        <f t="shared" si="2175"/>
        <v>0</v>
      </c>
      <c r="IX585" s="78">
        <f t="shared" si="2315"/>
        <v>0</v>
      </c>
      <c r="IY585" s="78">
        <f t="shared" si="2176"/>
        <v>0</v>
      </c>
      <c r="IZ585" s="78">
        <f t="shared" si="2316"/>
        <v>0</v>
      </c>
      <c r="JA585" s="78">
        <f t="shared" si="2177"/>
        <v>0</v>
      </c>
      <c r="JB585" s="75"/>
      <c r="JC585" s="76"/>
      <c r="JD585" s="285"/>
      <c r="JE585" s="77">
        <f t="shared" si="2178"/>
        <v>0</v>
      </c>
      <c r="JF585" s="78">
        <f t="shared" si="2317"/>
        <v>0</v>
      </c>
      <c r="JG585" s="78">
        <f t="shared" si="2179"/>
        <v>0</v>
      </c>
      <c r="JH585" s="78">
        <f t="shared" si="2318"/>
        <v>0</v>
      </c>
      <c r="JI585" s="78">
        <f t="shared" si="2180"/>
        <v>0</v>
      </c>
      <c r="JJ585" s="75"/>
      <c r="JK585" s="76"/>
      <c r="JL585" s="285"/>
      <c r="JM585" s="77">
        <f t="shared" si="2181"/>
        <v>1583.6388850773897</v>
      </c>
      <c r="JN585" s="78">
        <f t="shared" si="2319"/>
        <v>1831.7950983690166</v>
      </c>
      <c r="JO585" s="78">
        <f t="shared" si="2182"/>
        <v>101.89556060797715</v>
      </c>
      <c r="JP585" s="78">
        <f t="shared" si="2320"/>
        <v>117.67918294615281</v>
      </c>
      <c r="JQ585" s="78">
        <f t="shared" si="2183"/>
        <v>2152.205689116322</v>
      </c>
      <c r="JR585" s="75">
        <f t="shared" si="2184"/>
        <v>0.73582134509068176</v>
      </c>
      <c r="JS585" s="76">
        <f t="shared" si="2185"/>
        <v>4.7344712972027608E-2</v>
      </c>
      <c r="JT585" s="285">
        <f t="shared" si="2186"/>
        <v>1.1226369008150769</v>
      </c>
      <c r="JU585" s="77">
        <f t="shared" si="2187"/>
        <v>2.5059118894140804</v>
      </c>
      <c r="JV585" s="78">
        <f t="shared" si="2321"/>
        <v>2.8985882824852669</v>
      </c>
      <c r="JW585" s="78">
        <f t="shared" si="2188"/>
        <v>6.7892206060000002E-2</v>
      </c>
      <c r="JX585" s="78">
        <f t="shared" si="2322"/>
        <v>7.8408708778694006E-2</v>
      </c>
      <c r="JY585" s="78">
        <f t="shared" si="2189"/>
        <v>51.585548000000003</v>
      </c>
      <c r="JZ585" s="75">
        <f t="shared" ref="JZ585:JZ586" si="2411">JU585/JY585</f>
        <v>4.8577789450139797E-2</v>
      </c>
      <c r="KA585" s="76">
        <f t="shared" ref="KA585:KA586" si="2412">JW585/JY585</f>
        <v>1.3161090400745574E-3</v>
      </c>
      <c r="KB585" s="285">
        <f t="shared" ref="KB585:KB586" si="2413">1+JZ585*(JX585*$GV$14-JX585)/JX585+KA585*(JY585*$GW$14-JY585)/JY585</f>
        <v>1.0078160048971445</v>
      </c>
      <c r="KC585" s="77">
        <f t="shared" si="2190"/>
        <v>8.4649324161919989E-2</v>
      </c>
      <c r="KD585" s="78">
        <f t="shared" si="2323"/>
        <v>9.7913873258092851E-2</v>
      </c>
      <c r="KE585" s="78">
        <f t="shared" si="2191"/>
        <v>2.2933884400000003E-3</v>
      </c>
      <c r="KF585" s="78">
        <f t="shared" si="2324"/>
        <v>2.6486343093560004E-3</v>
      </c>
      <c r="KG585" s="78">
        <f t="shared" si="2192"/>
        <v>1.7425519999999999</v>
      </c>
      <c r="KH585" s="75">
        <f t="shared" ref="KH585:KH586" si="2414">KC585/KG585</f>
        <v>4.857778945013979E-2</v>
      </c>
      <c r="KI585" s="76">
        <f t="shared" ref="KI585:KI586" si="2415">KE585/KG585</f>
        <v>1.3161090400745576E-3</v>
      </c>
      <c r="KJ585" s="285">
        <f t="shared" ref="KJ585:KJ586" si="2416">1+KH585*(KF585*$GV$14-KF585)/KF585+KI585*(KG585*$GW$14-KG585)/KG585</f>
        <v>1.0078160048971445</v>
      </c>
      <c r="KK585" s="77">
        <f t="shared" si="2193"/>
        <v>409.9766712336617</v>
      </c>
      <c r="KL585" s="78">
        <f t="shared" si="2325"/>
        <v>474.22001561597654</v>
      </c>
      <c r="KM585" s="78">
        <f t="shared" si="2194"/>
        <v>18.024786701834639</v>
      </c>
      <c r="KN585" s="78">
        <f t="shared" si="2326"/>
        <v>20.816826161948825</v>
      </c>
      <c r="KO585" s="78">
        <f t="shared" si="2195"/>
        <v>532.87331070021889</v>
      </c>
      <c r="KP585" s="75">
        <f t="shared" si="2196"/>
        <v>0.76936987272816193</v>
      </c>
      <c r="KQ585" s="76">
        <f t="shared" si="2197"/>
        <v>3.3825651125497874E-2</v>
      </c>
      <c r="KR585" s="285">
        <f t="shared" si="2198"/>
        <v>1.1257998524158426</v>
      </c>
      <c r="KS585" s="77">
        <f t="shared" si="2199"/>
        <v>718.08282212152926</v>
      </c>
      <c r="KT585" s="78">
        <f t="shared" si="2327"/>
        <v>830.60640034797291</v>
      </c>
      <c r="KU585" s="78">
        <f t="shared" si="2200"/>
        <v>31.563054382193695</v>
      </c>
      <c r="KV585" s="78">
        <f t="shared" si="2328"/>
        <v>36.452171505995501</v>
      </c>
      <c r="KW585" s="78">
        <f t="shared" si="2201"/>
        <v>942.18733167355765</v>
      </c>
      <c r="KX585" s="75">
        <f t="shared" ref="KX585:KX586" si="2417">KS585/KW585</f>
        <v>0.76214442497972945</v>
      </c>
      <c r="KY585" s="76">
        <f t="shared" ref="KY585:KY586" si="2418">KU585/KW585</f>
        <v>3.3499765196513424E-2</v>
      </c>
      <c r="KZ585" s="285">
        <f t="shared" ref="KZ585:KZ586" si="2419">1+KX585*(KV585*$GV$14-KV585)/KV585+KY585*(KW585*$GW$14-KW585)/KW585</f>
        <v>1.1246171450232636</v>
      </c>
      <c r="LA585" s="77">
        <f t="shared" si="2202"/>
        <v>1429.2475143000536</v>
      </c>
      <c r="LB585" s="78">
        <f t="shared" si="2329"/>
        <v>1653.210599790872</v>
      </c>
      <c r="LC585" s="78">
        <f t="shared" si="2203"/>
        <v>61.880354647199198</v>
      </c>
      <c r="LD585" s="78">
        <f t="shared" si="2330"/>
        <v>71.46562158205036</v>
      </c>
      <c r="LE585" s="78">
        <f t="shared" si="2204"/>
        <v>2951.6498093979362</v>
      </c>
      <c r="LF585" s="75">
        <f t="shared" si="2331"/>
        <v>0.48421987925172766</v>
      </c>
      <c r="LG585" s="76">
        <f t="shared" si="2332"/>
        <v>2.0964666760323193E-2</v>
      </c>
      <c r="LH585" s="285">
        <f t="shared" si="2333"/>
        <v>1.0791246819599198</v>
      </c>
      <c r="LI585" s="77">
        <f t="shared" si="2205"/>
        <v>527.09114817043383</v>
      </c>
      <c r="LJ585" s="78">
        <f t="shared" si="2334"/>
        <v>609.68633108874087</v>
      </c>
      <c r="LK585" s="78">
        <f t="shared" si="2206"/>
        <v>23.156692509754819</v>
      </c>
      <c r="LL585" s="78">
        <f t="shared" si="2335"/>
        <v>26.743664179515843</v>
      </c>
      <c r="LM585" s="78">
        <f t="shared" si="2207"/>
        <v>704.61580314111779</v>
      </c>
      <c r="LN585" s="75">
        <f t="shared" ref="LN585:LN586" si="2420">LI585/LM585</f>
        <v>0.74805467862160624</v>
      </c>
      <c r="LO585" s="76">
        <f t="shared" ref="LO585:LO586" si="2421">LK585/LM585</f>
        <v>3.2864282076167234E-2</v>
      </c>
      <c r="LP585" s="285">
        <f t="shared" ref="LP585:LP586" si="2422">1+LN585*(LL585*$GV$14-LL585)/LL585+LO585*(LM585*$GW$14-LM585)/LM585</f>
        <v>1.1223108454336042</v>
      </c>
      <c r="LQ585" s="77">
        <f t="shared" si="2208"/>
        <v>4.3436640066666643E-2</v>
      </c>
      <c r="LR585" s="78">
        <f t="shared" si="2336"/>
        <v>5.0243161565113312E-2</v>
      </c>
      <c r="LS585" s="78">
        <f t="shared" si="2209"/>
        <v>1.1768208333333328E-3</v>
      </c>
      <c r="LT585" s="78">
        <f t="shared" si="2337"/>
        <v>1.359110380416666E-3</v>
      </c>
      <c r="LU585" s="78">
        <f t="shared" si="2210"/>
        <v>0.89416666666666633</v>
      </c>
      <c r="LV585" s="75">
        <f t="shared" si="2368"/>
        <v>4.857778945013979E-2</v>
      </c>
      <c r="LW585" s="76">
        <f t="shared" si="2369"/>
        <v>1.3161090400745572E-3</v>
      </c>
      <c r="LX585" s="285">
        <f t="shared" si="2370"/>
        <v>1.0078160048971445</v>
      </c>
      <c r="LY585" s="77">
        <f t="shared" si="2211"/>
        <v>33.497291907599895</v>
      </c>
      <c r="LZ585" s="78">
        <f t="shared" si="2338"/>
        <v>38.746317549520803</v>
      </c>
      <c r="MA585" s="78">
        <f t="shared" si="2212"/>
        <v>0.90753591706470016</v>
      </c>
      <c r="MB585" s="78">
        <f t="shared" si="2339"/>
        <v>1.0481132306180223</v>
      </c>
      <c r="MC585" s="78">
        <f t="shared" si="2213"/>
        <v>689.55983167619047</v>
      </c>
      <c r="MD585" s="75">
        <f t="shared" ref="MD585:MD586" si="2423">LY585/MC585</f>
        <v>4.8577788857239942E-2</v>
      </c>
      <c r="ME585" s="76">
        <f t="shared" ref="ME585:ME586" si="2424">MA585/MC585</f>
        <v>1.3161090240112316E-3</v>
      </c>
      <c r="MF585" s="285">
        <f t="shared" ref="MF585:MF586" si="2425">1+MD585*(MB585*$GV$14-MB585)/MB585+ME585*(MC585*$GW$14-MC585)/MC585</f>
        <v>1.0078160048017488</v>
      </c>
      <c r="MG585" s="77">
        <f t="shared" si="2214"/>
        <v>0</v>
      </c>
      <c r="MH585" s="78">
        <f t="shared" si="2340"/>
        <v>0</v>
      </c>
      <c r="MI585" s="78">
        <f t="shared" si="2215"/>
        <v>0</v>
      </c>
      <c r="MJ585" s="78">
        <f t="shared" si="2341"/>
        <v>0</v>
      </c>
      <c r="MK585" s="78">
        <f t="shared" si="2216"/>
        <v>0</v>
      </c>
      <c r="ML585" s="75"/>
      <c r="MM585" s="76"/>
      <c r="MN585" s="285"/>
      <c r="MO585" s="79">
        <v>3.3469178627163259</v>
      </c>
      <c r="MP585" s="80">
        <v>3.3469178627163259</v>
      </c>
      <c r="MQ585" s="80">
        <v>2.7141000000000006</v>
      </c>
      <c r="MR585" s="81">
        <v>3.1612000000000005</v>
      </c>
      <c r="MS585" s="79">
        <f t="shared" si="2217"/>
        <v>1.0985620604092521</v>
      </c>
      <c r="MT585" s="80">
        <f>GX585</f>
        <v>1.0985620604092521</v>
      </c>
      <c r="MU585" s="80">
        <f t="shared" si="2342"/>
        <v>1.0992593257578036</v>
      </c>
      <c r="MV585" s="81">
        <f t="shared" si="2374"/>
        <v>1.1028433195366201</v>
      </c>
      <c r="MW585" s="286">
        <f t="shared" si="2343"/>
        <v>3.6767969832861773</v>
      </c>
      <c r="MX585" s="287">
        <f t="shared" si="2375"/>
        <v>3.6767969832861773</v>
      </c>
      <c r="MY585" s="287">
        <f t="shared" si="2344"/>
        <v>2.9834997360392554</v>
      </c>
      <c r="MZ585" s="288">
        <f t="shared" si="2376"/>
        <v>3.4863083017191641</v>
      </c>
      <c r="NA585" s="79">
        <f t="shared" si="2218"/>
        <v>1.098675657551254</v>
      </c>
      <c r="NB585" s="80">
        <f>NF585/J585</f>
        <v>1.098675657551254</v>
      </c>
      <c r="NC585" s="80">
        <f t="shared" si="2219"/>
        <v>1.0992629138002346</v>
      </c>
      <c r="ND585" s="289">
        <f>NH585/L585</f>
        <v>1.102846356929666</v>
      </c>
      <c r="NE585" s="82">
        <f t="shared" si="2220"/>
        <v>3.6771771835898965</v>
      </c>
      <c r="NF585" s="83">
        <f>NE585+NQ585+NR585+OB585</f>
        <v>3.6771771835898965</v>
      </c>
      <c r="NG585" s="83">
        <f t="shared" si="2221"/>
        <v>2.9835094743452175</v>
      </c>
      <c r="NH585" s="84">
        <f>NG585+NM585</f>
        <v>3.4863179035260607</v>
      </c>
      <c r="NI585" s="290">
        <f t="shared" si="2377"/>
        <v>-3.8020030371921365E-4</v>
      </c>
      <c r="NJ585" s="290">
        <f t="shared" si="2378"/>
        <v>-3.8020030371921365E-4</v>
      </c>
      <c r="NK585" s="290">
        <f t="shared" si="2379"/>
        <v>-9.7383059620703705E-6</v>
      </c>
      <c r="NL585" s="290">
        <f t="shared" si="2380"/>
        <v>-9.6018068966863268E-6</v>
      </c>
      <c r="NM585" s="291">
        <f t="shared" si="2222"/>
        <v>0.50280842918084301</v>
      </c>
      <c r="NN585" s="292">
        <f t="shared" si="2223"/>
        <v>0.32332747361418535</v>
      </c>
      <c r="NO585" s="292">
        <f>O585*IN585+0.001</f>
        <v>0.1908592800638361</v>
      </c>
      <c r="NP585" s="292">
        <f t="shared" si="2224"/>
        <v>3.0154339788815293E-3</v>
      </c>
      <c r="NQ585" s="292">
        <f t="shared" si="2401"/>
        <v>0</v>
      </c>
      <c r="NR585" s="292">
        <f t="shared" si="2225"/>
        <v>0</v>
      </c>
      <c r="NS585" s="292">
        <f t="shared" si="2226"/>
        <v>0.7296017218397185</v>
      </c>
      <c r="NT585" s="292">
        <f t="shared" si="2227"/>
        <v>1.5721929676395453E-2</v>
      </c>
      <c r="NU585" s="292">
        <f t="shared" si="2228"/>
        <v>5.0390800244857223E-4</v>
      </c>
      <c r="NV585" s="292">
        <f t="shared" si="2229"/>
        <v>0.18114119625370906</v>
      </c>
      <c r="NW585" s="292">
        <f t="shared" si="2230"/>
        <v>0.31984111604461612</v>
      </c>
      <c r="NX585" s="292">
        <f t="shared" si="2231"/>
        <v>0.96150009162628858</v>
      </c>
      <c r="NY585" s="292">
        <f t="shared" si="2232"/>
        <v>0.23882774790827097</v>
      </c>
      <c r="NZ585" s="292">
        <f t="shared" si="2233"/>
        <v>2.0156320097942891E-4</v>
      </c>
      <c r="OA585" s="292">
        <f t="shared" si="2234"/>
        <v>0.2098272921997241</v>
      </c>
      <c r="OB585" s="293">
        <f t="shared" si="2235"/>
        <v>0</v>
      </c>
      <c r="OC585" s="4"/>
      <c r="OD585" s="4"/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136"/>
      <c r="OP585" s="13"/>
      <c r="OQ585" s="13"/>
      <c r="OR585" s="13"/>
      <c r="OS585" s="13"/>
      <c r="OT585" s="13"/>
    </row>
    <row r="586" spans="1:410" ht="15.75" hidden="1" thickBot="1">
      <c r="A586" s="294"/>
      <c r="B586" s="295"/>
      <c r="C586" s="296"/>
      <c r="D586" s="297"/>
      <c r="E586" s="298"/>
      <c r="F586" s="298"/>
      <c r="G586" s="298"/>
      <c r="H586" s="299"/>
      <c r="I586" s="300"/>
      <c r="J586" s="298"/>
      <c r="K586" s="298"/>
      <c r="L586" s="301"/>
      <c r="M586" s="302">
        <v>0.33300000000000002</v>
      </c>
      <c r="N586" s="302">
        <v>0.50290000000000001</v>
      </c>
      <c r="O586" s="302">
        <v>0.307</v>
      </c>
      <c r="P586" s="302">
        <v>1.2699999999999999E-2</v>
      </c>
      <c r="Q586" s="302">
        <v>0.26700000000000002</v>
      </c>
      <c r="R586" s="302">
        <v>1.1299999999999999E-2</v>
      </c>
      <c r="S586" s="302">
        <v>0.59899999999999998</v>
      </c>
      <c r="T586" s="302">
        <v>2.8400000000000002E-2</v>
      </c>
      <c r="U586" s="302">
        <v>1E-3</v>
      </c>
      <c r="V586" s="302">
        <v>9.1399999999999995E-2</v>
      </c>
      <c r="W586" s="302">
        <v>0.10680000000000001</v>
      </c>
      <c r="X586" s="302">
        <v>0.76559999999999995</v>
      </c>
      <c r="Y586" s="302">
        <v>0.1706</v>
      </c>
      <c r="Z586" s="302">
        <v>5.9999999999999995E-4</v>
      </c>
      <c r="AA586" s="302">
        <v>0.28539999999999999</v>
      </c>
      <c r="AB586" s="302">
        <v>0.29289999999999999</v>
      </c>
      <c r="AC586" s="303">
        <f t="shared" ref="AC586:CO586" si="2426">SUM(AC20:AC585)</f>
        <v>127340.07000000002</v>
      </c>
      <c r="AD586" s="304">
        <f t="shared" si="2426"/>
        <v>28014.821</v>
      </c>
      <c r="AE586" s="304">
        <f t="shared" si="2426"/>
        <v>85706.616133709977</v>
      </c>
      <c r="AF586" s="304">
        <f t="shared" si="2426"/>
        <v>8482.7266252178197</v>
      </c>
      <c r="AG586" s="304">
        <f t="shared" si="2426"/>
        <v>26821.028452883198</v>
      </c>
      <c r="AH586" s="304">
        <f t="shared" si="2426"/>
        <v>3597.3085835844513</v>
      </c>
      <c r="AI586" s="304">
        <f t="shared" si="2426"/>
        <v>17860.093562847756</v>
      </c>
      <c r="AJ586" s="304">
        <f t="shared" si="2426"/>
        <v>345.50350997329042</v>
      </c>
      <c r="AK586" s="304">
        <f t="shared" si="2426"/>
        <v>10452.941239340784</v>
      </c>
      <c r="AL586" s="304">
        <f t="shared" si="2426"/>
        <v>13125.945464007109</v>
      </c>
      <c r="AM586" s="305">
        <f t="shared" si="2426"/>
        <v>330773.82569297921</v>
      </c>
      <c r="AN586" s="303">
        <f t="shared" si="2426"/>
        <v>197872.0800000001</v>
      </c>
      <c r="AO586" s="304">
        <f t="shared" si="2426"/>
        <v>43531.85760000001</v>
      </c>
      <c r="AP586" s="304">
        <f t="shared" si="2426"/>
        <v>133178.39706024007</v>
      </c>
      <c r="AQ586" s="304">
        <f t="shared" si="2426"/>
        <v>13181.198670640195</v>
      </c>
      <c r="AR586" s="304">
        <f t="shared" si="2426"/>
        <v>41676.847576031454</v>
      </c>
      <c r="AS586" s="304">
        <f t="shared" si="2426"/>
        <v>17581.756944877521</v>
      </c>
      <c r="AT586" s="304">
        <f t="shared" si="2426"/>
        <v>3001.509999999997</v>
      </c>
      <c r="AU586" s="304">
        <f t="shared" si="2426"/>
        <v>28627.983687173572</v>
      </c>
      <c r="AV586" s="304">
        <f t="shared" si="2426"/>
        <v>553.80834442837272</v>
      </c>
      <c r="AW586" s="304">
        <f t="shared" si="2426"/>
        <v>16755.04275662472</v>
      </c>
      <c r="AX586" s="304">
        <f t="shared" si="2426"/>
        <v>21039.60376461456</v>
      </c>
      <c r="AY586" s="305">
        <f t="shared" si="2426"/>
        <v>530198.01486828714</v>
      </c>
      <c r="AZ586" s="303">
        <f t="shared" si="2426"/>
        <v>39576</v>
      </c>
      <c r="BA586" s="304">
        <f t="shared" si="2426"/>
        <v>201725.46800000014</v>
      </c>
      <c r="BB586" s="304">
        <f t="shared" si="2426"/>
        <v>21037.080877414413</v>
      </c>
      <c r="BC586" s="304">
        <f t="shared" si="2426"/>
        <v>16829.664701931528</v>
      </c>
      <c r="BD586" s="304">
        <f t="shared" si="2426"/>
        <v>4207.416175482881</v>
      </c>
      <c r="BE586" s="304">
        <f t="shared" si="2426"/>
        <v>7888.9066949999878</v>
      </c>
      <c r="BF586" s="304">
        <f t="shared" si="2426"/>
        <v>6311.1253560000187</v>
      </c>
      <c r="BG586" s="304">
        <f t="shared" si="2426"/>
        <v>1577.7813390000042</v>
      </c>
      <c r="BH586" s="304">
        <f t="shared" si="2426"/>
        <v>16837.556256786269</v>
      </c>
      <c r="BI586" s="304">
        <f t="shared" si="2426"/>
        <v>9854.4828752967405</v>
      </c>
      <c r="BJ586" s="304">
        <f t="shared" si="2426"/>
        <v>325.72252578752966</v>
      </c>
      <c r="BK586" s="304">
        <f t="shared" si="2426"/>
        <v>12374.450591460038</v>
      </c>
      <c r="BL586" s="305">
        <f t="shared" si="2426"/>
        <v>311836.15590479237</v>
      </c>
      <c r="BM586" s="303">
        <f t="shared" si="2426"/>
        <v>4909.0599999999977</v>
      </c>
      <c r="BN586" s="304">
        <f t="shared" si="2426"/>
        <v>1079.9931999999997</v>
      </c>
      <c r="BO586" s="304">
        <f t="shared" si="2426"/>
        <v>3304.0575601799987</v>
      </c>
      <c r="BP586" s="304">
        <f t="shared" si="2426"/>
        <v>327.0157929612555</v>
      </c>
      <c r="BQ586" s="304">
        <f t="shared" si="2426"/>
        <v>1033.9717728827291</v>
      </c>
      <c r="BR586" s="304">
        <f t="shared" si="2426"/>
        <v>632.60626204667506</v>
      </c>
      <c r="BS586" s="304">
        <f t="shared" si="2426"/>
        <v>724.5773426225478</v>
      </c>
      <c r="BT586" s="304">
        <f t="shared" si="2426"/>
        <v>14.01694869303318</v>
      </c>
      <c r="BU586" s="304">
        <f t="shared" si="2426"/>
        <v>424.07193216201313</v>
      </c>
      <c r="BV586" s="304">
        <f t="shared" si="2426"/>
        <v>532.51471824246141</v>
      </c>
      <c r="BW586" s="305">
        <f t="shared" si="2426"/>
        <v>13419.37089971002</v>
      </c>
      <c r="BX586" s="306">
        <f t="shared" si="2426"/>
        <v>100350.58000000007</v>
      </c>
      <c r="BY586" s="304">
        <f t="shared" si="2426"/>
        <v>7325.5923400000038</v>
      </c>
      <c r="BZ586" s="304">
        <f t="shared" si="2426"/>
        <v>4287.4347776471222</v>
      </c>
      <c r="CA586" s="304">
        <f t="shared" si="2426"/>
        <v>141.7135838173001</v>
      </c>
      <c r="CB586" s="304">
        <f t="shared" si="2426"/>
        <v>5383.8086170000006</v>
      </c>
      <c r="CC586" s="307">
        <f t="shared" si="2426"/>
        <v>135671.97714840012</v>
      </c>
      <c r="CD586" s="303">
        <f t="shared" si="2426"/>
        <v>2462.1699999999987</v>
      </c>
      <c r="CE586" s="304">
        <f t="shared" si="2426"/>
        <v>179.73840999999993</v>
      </c>
      <c r="CF586" s="304">
        <f t="shared" si="2426"/>
        <v>105.19513974387998</v>
      </c>
      <c r="CG586" s="304">
        <f t="shared" si="2426"/>
        <v>3.4770395414500008</v>
      </c>
      <c r="CH586" s="304">
        <f t="shared" si="2426"/>
        <v>132.09542049999996</v>
      </c>
      <c r="CI586" s="305">
        <f t="shared" si="2426"/>
        <v>3328.8045965999977</v>
      </c>
      <c r="CJ586" s="303">
        <f t="shared" si="2426"/>
        <v>233512.37000000011</v>
      </c>
      <c r="CK586" s="304">
        <f t="shared" si="2426"/>
        <v>51372.728599999973</v>
      </c>
      <c r="CL586" s="304">
        <f t="shared" si="2426"/>
        <v>25109.621361005182</v>
      </c>
      <c r="CM586" s="304"/>
      <c r="CN586" s="308">
        <f t="shared" si="2426"/>
        <v>8172.5525785000027</v>
      </c>
      <c r="CO586" s="304">
        <f t="shared" si="2426"/>
        <v>157166.21129191999</v>
      </c>
      <c r="CP586" s="308">
        <f t="shared" ref="CP586:CU586" si="2427">SUM(CP20:CP585)</f>
        <v>15555.368596406508</v>
      </c>
      <c r="CQ586" s="304">
        <f t="shared" si="2427"/>
        <v>49183.594161693458</v>
      </c>
      <c r="CR586" s="304">
        <f t="shared" si="2427"/>
        <v>34103.007276593882</v>
      </c>
      <c r="CS586" s="308">
        <f t="shared" si="2427"/>
        <v>659.69898432795628</v>
      </c>
      <c r="CT586" s="304">
        <f t="shared" si="2427"/>
        <v>19959.398862757542</v>
      </c>
      <c r="CU586" s="304">
        <f t="shared" si="2427"/>
        <v>501263.93852951907</v>
      </c>
      <c r="CV586" s="305">
        <f>SUM(CV20:CV585)</f>
        <v>631592.56254719466</v>
      </c>
      <c r="CW586" s="303">
        <f t="shared" ref="CW586:FH586" si="2428">SUM(CW20:CW585)</f>
        <v>20013.529960000007</v>
      </c>
      <c r="CX586" s="304">
        <f t="shared" si="2428"/>
        <v>1460.9880520799995</v>
      </c>
      <c r="CY586" s="304">
        <f t="shared" si="2428"/>
        <v>28.262813867487587</v>
      </c>
      <c r="CZ586" s="304">
        <f t="shared" si="2428"/>
        <v>855.0695552647577</v>
      </c>
      <c r="DA586" s="304">
        <f t="shared" si="2428"/>
        <v>1073.7261506039997</v>
      </c>
      <c r="DB586" s="305">
        <f t="shared" si="2428"/>
        <v>27057.892995220798</v>
      </c>
      <c r="DC586" s="303">
        <f t="shared" si="2428"/>
        <v>668.75624000000016</v>
      </c>
      <c r="DD586" s="304">
        <f t="shared" si="2428"/>
        <v>48.819205520000018</v>
      </c>
      <c r="DE586" s="304">
        <f t="shared" si="2428"/>
        <v>0.94440753078439998</v>
      </c>
      <c r="DF586" s="304">
        <f t="shared" si="2428"/>
        <v>28.572318776279339</v>
      </c>
      <c r="DG586" s="304">
        <f t="shared" si="2428"/>
        <v>35.878772276000021</v>
      </c>
      <c r="DH586" s="305">
        <f t="shared" si="2428"/>
        <v>904.1450613551998</v>
      </c>
      <c r="DI586" s="306">
        <f t="shared" si="2428"/>
        <v>37309.008222349294</v>
      </c>
      <c r="DJ586" s="304">
        <f t="shared" si="2428"/>
        <v>8207.9818089168457</v>
      </c>
      <c r="DK586" s="304">
        <f t="shared" si="2428"/>
        <v>620.32895683914478</v>
      </c>
      <c r="DL586" s="304">
        <f t="shared" si="2428"/>
        <v>25110.939911076875</v>
      </c>
      <c r="DM586" s="304">
        <f t="shared" si="2428"/>
        <v>2485.3301667589199</v>
      </c>
      <c r="DN586" s="304">
        <f t="shared" si="2428"/>
        <v>7858.2175357723918</v>
      </c>
      <c r="DO586" s="304">
        <f t="shared" si="2428"/>
        <v>5201.1228996402951</v>
      </c>
      <c r="DP586" s="304">
        <f t="shared" si="2428"/>
        <v>100.61572249354145</v>
      </c>
      <c r="DQ586" s="304">
        <f t="shared" si="2428"/>
        <v>3044.0507972266714</v>
      </c>
      <c r="DR586" s="304">
        <f t="shared" si="2428"/>
        <v>3822.4690899411203</v>
      </c>
      <c r="DS586" s="307">
        <f t="shared" si="2428"/>
        <v>96326.221066516184</v>
      </c>
      <c r="DT586" s="303">
        <f t="shared" si="2428"/>
        <v>42949.390000000007</v>
      </c>
      <c r="DU586" s="304">
        <f t="shared" si="2428"/>
        <v>9448.8614000000107</v>
      </c>
      <c r="DV586" s="304">
        <f t="shared" si="2428"/>
        <v>28907.214416319999</v>
      </c>
      <c r="DW586" s="304">
        <f t="shared" si="2428"/>
        <v>2861.0626396408552</v>
      </c>
      <c r="DX586" s="304">
        <f t="shared" si="2428"/>
        <v>9046.223679443181</v>
      </c>
      <c r="DY586" s="304">
        <f t="shared" si="2428"/>
        <v>833.81088545625062</v>
      </c>
      <c r="DZ586" s="304">
        <f t="shared" si="2428"/>
        <v>540.18679322521859</v>
      </c>
      <c r="EA586" s="304">
        <f t="shared" si="2428"/>
        <v>616</v>
      </c>
      <c r="EB586" s="304">
        <f t="shared" si="2428"/>
        <v>6080.5688351351073</v>
      </c>
      <c r="EC586" s="304">
        <f t="shared" si="2428"/>
        <v>117.62860411568863</v>
      </c>
      <c r="ED586" s="304">
        <f t="shared" si="2428"/>
        <v>3558.7623610018554</v>
      </c>
      <c r="EE586" s="304">
        <f t="shared" si="2428"/>
        <v>4438.0016165068282</v>
      </c>
      <c r="EF586" s="305">
        <f t="shared" si="2428"/>
        <v>112576.84073597212</v>
      </c>
      <c r="EG586" s="303">
        <f t="shared" si="2428"/>
        <v>175455.43708247945</v>
      </c>
      <c r="EH586" s="304">
        <f t="shared" si="2428"/>
        <v>38600.194758145437</v>
      </c>
      <c r="EI586" s="304">
        <f t="shared" si="2428"/>
        <v>264894.14205390849</v>
      </c>
      <c r="EJ586" s="304">
        <f t="shared" si="2428"/>
        <v>118090.80285742391</v>
      </c>
      <c r="EK586" s="304">
        <f t="shared" si="2428"/>
        <v>11687.919122010677</v>
      </c>
      <c r="EL586" s="304">
        <f t="shared" si="2428"/>
        <v>36955.335846202273</v>
      </c>
      <c r="EM586" s="304">
        <f t="shared" si="2428"/>
        <v>43583.984649545921</v>
      </c>
      <c r="EN586" s="304">
        <f t="shared" si="2428"/>
        <v>843.13218304546592</v>
      </c>
      <c r="EO586" s="304">
        <f t="shared" si="2428"/>
        <v>25508.31152787045</v>
      </c>
      <c r="EP586" s="304">
        <f t="shared" si="2428"/>
        <v>640624.56140150269</v>
      </c>
      <c r="EQ586" s="305">
        <f t="shared" si="2428"/>
        <v>807186.94736589503</v>
      </c>
      <c r="ER586" s="303">
        <f t="shared" si="2428"/>
        <v>67612.350000000006</v>
      </c>
      <c r="ES586" s="304">
        <f t="shared" si="2428"/>
        <v>14874.716999999993</v>
      </c>
      <c r="ET586" s="304">
        <f t="shared" si="2428"/>
        <v>45506.695004549991</v>
      </c>
      <c r="EU586" s="304">
        <f t="shared" si="2428"/>
        <v>4503.9796313803308</v>
      </c>
      <c r="EV586" s="304">
        <f t="shared" si="2428"/>
        <v>14240.865134723876</v>
      </c>
      <c r="EW586" s="304">
        <f t="shared" si="2428"/>
        <v>5107.4572924001013</v>
      </c>
      <c r="EX586" s="304">
        <f t="shared" si="2428"/>
        <v>9716.3890086773572</v>
      </c>
      <c r="EY586" s="304">
        <f t="shared" si="2428"/>
        <v>187.96354537286365</v>
      </c>
      <c r="EZ586" s="304">
        <f t="shared" si="2428"/>
        <v>5686.6915623305767</v>
      </c>
      <c r="FA586" s="304">
        <f t="shared" si="2428"/>
        <v>7140.8804152813746</v>
      </c>
      <c r="FB586" s="305">
        <f t="shared" si="2428"/>
        <v>179950.18646509058</v>
      </c>
      <c r="FC586" s="303">
        <f t="shared" si="2428"/>
        <v>459.16666666666322</v>
      </c>
      <c r="FD586" s="304">
        <f t="shared" si="2428"/>
        <v>33.519166666667054</v>
      </c>
      <c r="FE586" s="304">
        <f t="shared" si="2428"/>
        <v>0.64842827916666779</v>
      </c>
      <c r="FF586" s="304">
        <f t="shared" si="2428"/>
        <v>19.617695636666905</v>
      </c>
      <c r="FG586" s="304">
        <f t="shared" si="2428"/>
        <v>24.634291666666346</v>
      </c>
      <c r="FH586" s="305">
        <f t="shared" si="2428"/>
        <v>620.78415000000143</v>
      </c>
      <c r="FI586" s="303">
        <f t="shared" ref="FI586:FT586" si="2429">SUM(FI20:FI585)</f>
        <v>222498.07827800006</v>
      </c>
      <c r="FJ586" s="304">
        <f t="shared" si="2429"/>
        <v>16242.359114294008</v>
      </c>
      <c r="FK586" s="304">
        <f t="shared" si="2429"/>
        <v>314.20843706601732</v>
      </c>
      <c r="FL586" s="304">
        <f t="shared" si="2429"/>
        <v>9506.133034104625</v>
      </c>
      <c r="FM586" s="304">
        <f t="shared" si="2429"/>
        <v>11937.023769999996</v>
      </c>
      <c r="FN586" s="305">
        <f t="shared" si="2429"/>
        <v>300812.95339475293</v>
      </c>
      <c r="FO586" s="303">
        <f t="shared" si="2429"/>
        <v>110104.57278333329</v>
      </c>
      <c r="FP586" s="304">
        <f t="shared" si="2429"/>
        <v>8037.6338131833281</v>
      </c>
      <c r="FQ586" s="304">
        <f t="shared" si="2429"/>
        <v>155.48802611603153</v>
      </c>
      <c r="FR586" s="304">
        <f t="shared" si="2429"/>
        <v>4704.1698665741806</v>
      </c>
      <c r="FS586" s="304">
        <f t="shared" si="2429"/>
        <v>5907.1103298258331</v>
      </c>
      <c r="FT586" s="307">
        <f t="shared" si="2429"/>
        <v>148859.18031161095</v>
      </c>
      <c r="FU586" s="303">
        <f>SUM(FU20:FU585)+3.01</f>
        <v>1082093.9306718917</v>
      </c>
      <c r="FV586" s="304">
        <f t="shared" ref="FV586:GH586" si="2430">SUM(FV20:FV585)</f>
        <v>314603.52073599253</v>
      </c>
      <c r="FW586" s="304">
        <f t="shared" si="2430"/>
        <v>34314.852636431548</v>
      </c>
      <c r="FX586" s="304">
        <f t="shared" si="2430"/>
        <v>201725.46800000014</v>
      </c>
      <c r="FY586" s="304">
        <f t="shared" si="2430"/>
        <v>100350.58000000007</v>
      </c>
      <c r="FZ586" s="304">
        <f t="shared" si="2430"/>
        <v>2462.1699999999987</v>
      </c>
      <c r="GA586" s="304">
        <f t="shared" si="2430"/>
        <v>20013.529960000007</v>
      </c>
      <c r="GB586" s="304">
        <f t="shared" si="2430"/>
        <v>668.75624000000016</v>
      </c>
      <c r="GC586" s="304">
        <f t="shared" si="2430"/>
        <v>222498.07827800006</v>
      </c>
      <c r="GD586" s="304">
        <f t="shared" si="2430"/>
        <v>110104.57278333329</v>
      </c>
      <c r="GE586" s="304">
        <f t="shared" si="2430"/>
        <v>596970.93423542101</v>
      </c>
      <c r="GF586" s="304">
        <f>SUM(GF20:GF585)+1.23</f>
        <v>227916.85267475169</v>
      </c>
      <c r="GG586" s="304">
        <f t="shared" si="2430"/>
        <v>59084.601245016594</v>
      </c>
      <c r="GH586" s="304">
        <f t="shared" si="2430"/>
        <v>196063.93362076682</v>
      </c>
      <c r="GI586" s="304">
        <f>SUM(GI20:GI585)</f>
        <v>139994.934488878</v>
      </c>
      <c r="GJ586" s="307">
        <f t="shared" ref="GJ586" si="2431">SUM(GJ20:GJ585)</f>
        <v>3792.8331044559804</v>
      </c>
      <c r="GK586" s="303">
        <f>SUM(GK20:GK585)</f>
        <v>2881847.6271618381</v>
      </c>
      <c r="GL586" s="307">
        <f>SUM(GL20:GL585)</f>
        <v>3631128.0102239135</v>
      </c>
      <c r="GM586" s="303">
        <f>SUM(GM20:GM585)</f>
        <v>3343268.0481673018</v>
      </c>
      <c r="GN586" s="304">
        <f>SUM(GN20:GN585)</f>
        <v>1813018.2614448441</v>
      </c>
      <c r="GO586" s="304">
        <f>SUM(GO20:GO585)</f>
        <v>122083.42650390085</v>
      </c>
      <c r="GP586" s="309">
        <f>GN586/GM586</f>
        <v>0.54228923177090049</v>
      </c>
      <c r="GQ586" s="310">
        <f>GO586/GM586</f>
        <v>3.6516194557245869E-2</v>
      </c>
      <c r="GR586" s="311">
        <f t="shared" si="2294"/>
        <v>1.0906330811554175</v>
      </c>
      <c r="GS586" s="304">
        <f>SUM(GS20:GS585)</f>
        <v>3631128.0102239135</v>
      </c>
      <c r="GT586" s="304">
        <f>SUM(GT20:GT585)</f>
        <v>1827001.862072754</v>
      </c>
      <c r="GU586" s="304">
        <f>SUM(GU20:GU585)</f>
        <v>122462.28160223911</v>
      </c>
      <c r="GV586" s="309">
        <f>GT586/GS586</f>
        <v>0.50314994594753815</v>
      </c>
      <c r="GW586" s="312">
        <f>GU586/GS586</f>
        <v>3.3725685587902884E-2</v>
      </c>
      <c r="GX586" s="311">
        <f t="shared" si="2295"/>
        <v>1.0840677052275454</v>
      </c>
      <c r="GY586" s="303">
        <f>SUM(GY20:GY585)</f>
        <v>2700658.0665695299</v>
      </c>
      <c r="GZ586" s="304">
        <f>SUM(GZ20:GZ585)</f>
        <v>1544825.2414980531</v>
      </c>
      <c r="HA586" s="304">
        <f>SUM(HA20:HA585)</f>
        <v>81392.050678074142</v>
      </c>
      <c r="HB586" s="309">
        <f t="shared" si="2298"/>
        <v>0.57201807982316843</v>
      </c>
      <c r="HC586" s="310">
        <f t="shared" si="2299"/>
        <v>3.0137858504042745E-2</v>
      </c>
      <c r="HD586" s="311">
        <f t="shared" si="2300"/>
        <v>1.0943035873905669</v>
      </c>
      <c r="HE586" s="303">
        <f>SUM(HE20:HE585)</f>
        <v>3031431.8922625086</v>
      </c>
      <c r="HF586" s="304">
        <f>SUM(HF20:HF585)</f>
        <v>1797869.9503689387</v>
      </c>
      <c r="HG586" s="304">
        <f>SUM(HG20:HG585)</f>
        <v>92515.620648414959</v>
      </c>
      <c r="HH586" s="309">
        <f t="shared" si="2304"/>
        <v>0.59307614825781185</v>
      </c>
      <c r="HI586" s="310">
        <f t="shared" si="2305"/>
        <v>3.0518785820177519E-2</v>
      </c>
      <c r="HJ586" s="313">
        <f t="shared" si="2306"/>
        <v>1.0976623923555446</v>
      </c>
      <c r="HK586" s="314"/>
      <c r="HL586" s="302"/>
      <c r="HM586" s="302"/>
      <c r="HN586" s="315"/>
      <c r="HO586" s="302"/>
      <c r="HP586" s="302"/>
      <c r="HQ586" s="316">
        <f>SUM(HQ20:HQ585)</f>
        <v>200829.13402451313</v>
      </c>
      <c r="HR586" s="317">
        <f>SUM(HR20:HR585)</f>
        <v>232299.05932615462</v>
      </c>
      <c r="HS586" s="317">
        <f>SUM(HS20:HS585)</f>
        <v>8828.2301351911028</v>
      </c>
      <c r="HT586" s="317">
        <f>SUM(HT20:HT585)</f>
        <v>10195.722983132207</v>
      </c>
      <c r="HU586" s="317">
        <f>SUM(HU20:HU585)</f>
        <v>262518.90928014211</v>
      </c>
      <c r="HV586" s="318">
        <f t="shared" si="2347"/>
        <v>0.76500826007242817</v>
      </c>
      <c r="HW586" s="319">
        <f t="shared" si="2348"/>
        <v>3.3628930424094608E-2</v>
      </c>
      <c r="HX586" s="320">
        <f t="shared" si="2349"/>
        <v>1.125085915676042</v>
      </c>
      <c r="HY586" s="316">
        <f>SUM(HY20:HY585)</f>
        <v>312690.84380584094</v>
      </c>
      <c r="HZ586" s="317">
        <f>SUM(HZ20:HZ585)</f>
        <v>361689.4990302159</v>
      </c>
      <c r="IA586" s="317">
        <f>SUM(IA20:IA585)</f>
        <v>16736.517015068577</v>
      </c>
      <c r="IB586" s="317">
        <f>SUM(IB20:IB585)</f>
        <v>19329.003500702693</v>
      </c>
      <c r="IC586" s="317">
        <f>SUM(IC20:IC585)</f>
        <v>420792.07529229118</v>
      </c>
      <c r="ID586" s="318">
        <f t="shared" si="2408"/>
        <v>0.74310060042988968</v>
      </c>
      <c r="IE586" s="319">
        <f t="shared" si="2409"/>
        <v>3.9773840805920675E-2</v>
      </c>
      <c r="IF586" s="320">
        <f t="shared" si="2410"/>
        <v>1.1226048320282009</v>
      </c>
      <c r="IG586" s="316">
        <f>SUM(IG20:IG585)</f>
        <v>12022.469107862064</v>
      </c>
      <c r="IH586" s="317">
        <f>SUM(IH20:IH585)</f>
        <v>13906.390017064052</v>
      </c>
      <c r="II586" s="317">
        <f>SUM(II20:II585)</f>
        <v>23466.512583719035</v>
      </c>
      <c r="IJ586" s="317">
        <f>SUM(IJ20:IJ585)</f>
        <v>27101.475382937126</v>
      </c>
      <c r="IK586" s="317">
        <f>SUM(IK20:IK585)</f>
        <v>247489.01262285141</v>
      </c>
      <c r="IL586" s="318">
        <f t="shared" si="2169"/>
        <v>4.8577789294359942E-2</v>
      </c>
      <c r="IM586" s="319">
        <f t="shared" si="2170"/>
        <v>9.4818401572758546E-2</v>
      </c>
      <c r="IN586" s="320">
        <f t="shared" si="2171"/>
        <v>1.0222995099860466</v>
      </c>
      <c r="IO586" s="316">
        <f>SUM(IO20:IO585)</f>
        <v>7767.86652015458</v>
      </c>
      <c r="IP586" s="317">
        <f>SUM(IP20:IP585)</f>
        <v>8985.0912038628121</v>
      </c>
      <c r="IQ586" s="317">
        <f>SUM(IQ20:IQ585)</f>
        <v>341.03274165428832</v>
      </c>
      <c r="IR586" s="317">
        <f>SUM(IR20:IR585)</f>
        <v>393.8587133365379</v>
      </c>
      <c r="IS586" s="317">
        <f>SUM(IS20:IS585)</f>
        <v>10650.294364849222</v>
      </c>
      <c r="IT586" s="318">
        <f t="shared" si="2353"/>
        <v>0.72935697869460259</v>
      </c>
      <c r="IU586" s="319">
        <f t="shared" si="2354"/>
        <v>3.2020968620346334E-2</v>
      </c>
      <c r="IV586" s="320">
        <f t="shared" si="2355"/>
        <v>1.1192502866007361</v>
      </c>
      <c r="IW586" s="316">
        <f>SUM(IW20:IW585)</f>
        <v>5230.6704287294833</v>
      </c>
      <c r="IX586" s="317">
        <f>SUM(IX20:IX585)</f>
        <v>6050.3164849113982</v>
      </c>
      <c r="IY586" s="317">
        <f>SUM(IY20:IY585)</f>
        <v>141.7135838173001</v>
      </c>
      <c r="IZ586" s="317">
        <f>SUM(IZ20:IZ585)</f>
        <v>163.66501795059986</v>
      </c>
      <c r="JA586" s="317">
        <f>SUM(JA20:JA585)</f>
        <v>107676.17234000002</v>
      </c>
      <c r="JB586" s="318">
        <f t="shared" ref="JB586" si="2432">IW586/JA586</f>
        <v>4.8577789450139755E-2</v>
      </c>
      <c r="JC586" s="319">
        <f t="shared" ref="JC586" si="2433">IY586/JA586</f>
        <v>1.316109040074558E-3</v>
      </c>
      <c r="JD586" s="320">
        <f t="shared" ref="JD586" si="2434">1+JB586*(IZ586*$GV$14-IZ586)/IZ586+JC586*(JA586*$GW$14-JA586)/JA586</f>
        <v>1.0078160048971445</v>
      </c>
      <c r="JE586" s="316">
        <f>SUM(JE20:JE585)</f>
        <v>128.33807048753357</v>
      </c>
      <c r="JF586" s="317">
        <f>SUM(JF20:JF585)</f>
        <v>148.44864613293015</v>
      </c>
      <c r="JG586" s="317">
        <f>SUM(JG20:JG585)</f>
        <v>3.4770395414500008</v>
      </c>
      <c r="JH586" s="317">
        <f>SUM(JH20:JH585)</f>
        <v>4.015632966420605</v>
      </c>
      <c r="JI586" s="317">
        <f>SUM(JI20:JI585)</f>
        <v>2641.90841</v>
      </c>
      <c r="JJ586" s="318">
        <f t="shared" ref="JJ586" si="2435">JE586/JI586</f>
        <v>4.8577789450139783E-2</v>
      </c>
      <c r="JK586" s="319">
        <f t="shared" ref="JK586" si="2436">JG586/JI586</f>
        <v>1.3161090400745576E-3</v>
      </c>
      <c r="JL586" s="320">
        <f t="shared" ref="JL586" si="2437">1+JJ586*(JH586*$GV$14-JH586)/JH586+JK586*(JI586*$GW$14-JI586)/JI586</f>
        <v>1.0078160048971445</v>
      </c>
      <c r="JM586" s="316">
        <f>SUM(JM20:JM585)</f>
        <v>369239.5500898303</v>
      </c>
      <c r="JN586" s="317">
        <f>SUM(JN20:JN585)</f>
        <v>427099.38758890715</v>
      </c>
      <c r="JO586" s="317">
        <f>SUM(JO20:JO585)</f>
        <v>24387.620159234484</v>
      </c>
      <c r="JP586" s="317">
        <f>SUM(JP20:JP585)</f>
        <v>28165.262521899862</v>
      </c>
      <c r="JQ586" s="317">
        <f>SUM(JQ20:JQ585)</f>
        <v>501263.93852951907</v>
      </c>
      <c r="JR586" s="318">
        <f t="shared" si="2184"/>
        <v>0.73661702290615916</v>
      </c>
      <c r="JS586" s="319">
        <f t="shared" si="2185"/>
        <v>4.8652253403220456E-2</v>
      </c>
      <c r="JT586" s="320">
        <f t="shared" si="2186"/>
        <v>1.122964121541554</v>
      </c>
      <c r="JU586" s="316">
        <f>SUM(JU20:JU585)</f>
        <v>1043.1848574230046</v>
      </c>
      <c r="JV586" s="317">
        <f>SUM(JV20:JV585)</f>
        <v>1206.6519245811887</v>
      </c>
      <c r="JW586" s="317">
        <f>SUM(JW20:JW585)</f>
        <v>28.262813867487587</v>
      </c>
      <c r="JX586" s="317">
        <f>SUM(JX20:JX585)</f>
        <v>32.640723735561444</v>
      </c>
      <c r="JY586" s="317">
        <f>SUM(JY20:JY585)</f>
        <v>21474.518250175232</v>
      </c>
      <c r="JZ586" s="318">
        <f t="shared" si="2411"/>
        <v>4.8577800222107066E-2</v>
      </c>
      <c r="KA586" s="319">
        <f t="shared" si="2412"/>
        <v>1.3161093319174675E-3</v>
      </c>
      <c r="KB586" s="320">
        <f t="shared" si="2413"/>
        <v>1.0078160066303183</v>
      </c>
      <c r="KC586" s="316">
        <f>SUM(KC20:KC585)</f>
        <v>34.858228907060834</v>
      </c>
      <c r="KD586" s="317">
        <f>SUM(KD20:KD585)</f>
        <v>40.320513376797273</v>
      </c>
      <c r="KE586" s="317">
        <f>SUM(KE20:KE585)</f>
        <v>0.94440753078439998</v>
      </c>
      <c r="KF586" s="317">
        <f>SUM(KF20:KF585)</f>
        <v>1.0906962573029033</v>
      </c>
      <c r="KG586" s="317">
        <f>SUM(KG20:KG585)</f>
        <v>717.5754455199999</v>
      </c>
      <c r="KH586" s="318">
        <f t="shared" si="2414"/>
        <v>4.8577789450139824E-2</v>
      </c>
      <c r="KI586" s="319">
        <f t="shared" si="2415"/>
        <v>1.3161090400745574E-3</v>
      </c>
      <c r="KJ586" s="320">
        <f t="shared" si="2416"/>
        <v>1.0078160048971445</v>
      </c>
      <c r="KK586" s="316">
        <f>SUM(KK20:KK585)</f>
        <v>58817.757397524947</v>
      </c>
      <c r="KL586" s="317">
        <f>SUM(KL20:KL585)</f>
        <v>68034.499981717105</v>
      </c>
      <c r="KM586" s="317">
        <f>SUM(KM20:KM585)</f>
        <v>2585.9458892524622</v>
      </c>
      <c r="KN586" s="317">
        <f>SUM(KN20:KN585)</f>
        <v>2986.5089074976677</v>
      </c>
      <c r="KO586" s="317">
        <f>SUM(KO20:KO585)</f>
        <v>76449.381798822433</v>
      </c>
      <c r="KP586" s="318">
        <f t="shared" si="2196"/>
        <v>0.76936864646341629</v>
      </c>
      <c r="KQ586" s="319">
        <f t="shared" si="2197"/>
        <v>3.3825595817863027E-2</v>
      </c>
      <c r="KR586" s="320">
        <f t="shared" si="2198"/>
        <v>1.1257996516930042</v>
      </c>
      <c r="KS586" s="316">
        <f>SUM(KS20:KS585)</f>
        <v>67776.334369342978</v>
      </c>
      <c r="KT586" s="317">
        <f>SUM(KT20:KT585)</f>
        <v>78396.885965018999</v>
      </c>
      <c r="KU586" s="317">
        <f>SUM(KU20:KU585)</f>
        <v>2978.6912437565434</v>
      </c>
      <c r="KV586" s="317">
        <f>SUM(KV20:KV585)</f>
        <v>3440.0905174144314</v>
      </c>
      <c r="KW586" s="317">
        <f>SUM(KW20:KW585)</f>
        <v>89346.698996803214</v>
      </c>
      <c r="KX586" s="318">
        <f t="shared" si="2417"/>
        <v>0.75857681515204034</v>
      </c>
      <c r="KY586" s="319">
        <f t="shared" si="2418"/>
        <v>3.333857072730935E-2</v>
      </c>
      <c r="KZ586" s="320">
        <f t="shared" si="2419"/>
        <v>1.1240331315399852</v>
      </c>
      <c r="LA586" s="316">
        <f>SUM(LA20:LA585)</f>
        <v>290261.28163699381</v>
      </c>
      <c r="LB586" s="317">
        <f>SUM(LB20:LB585)</f>
        <v>335745.22446951031</v>
      </c>
      <c r="LC586" s="317">
        <f>SUM(LC20:LC585)</f>
        <v>12531.051305056157</v>
      </c>
      <c r="LD586" s="317">
        <f>SUM(LD20:LD585)</f>
        <v>14472.111152209343</v>
      </c>
      <c r="LE586" s="317">
        <f>SUM(LE20:LE585)</f>
        <v>640624.56140150269</v>
      </c>
      <c r="LF586" s="318">
        <f t="shared" si="2331"/>
        <v>0.45309109129688285</v>
      </c>
      <c r="LG586" s="319">
        <f t="shared" si="2332"/>
        <v>1.956067884384859E-2</v>
      </c>
      <c r="LH586" s="320">
        <f t="shared" si="2333"/>
        <v>1.0740293231591338</v>
      </c>
      <c r="LI586" s="316">
        <f>SUM(LI20:LI585)</f>
        <v>106798.68617040638</v>
      </c>
      <c r="LJ586" s="317">
        <f>SUM(LJ20:LJ585)</f>
        <v>123534.04029330914</v>
      </c>
      <c r="LK586" s="317">
        <f>SUM(LK20:LK585)</f>
        <v>4691.9431767531969</v>
      </c>
      <c r="LL586" s="317">
        <f>SUM(LL20:LL585)</f>
        <v>5418.725174832266</v>
      </c>
      <c r="LM586" s="317">
        <f>SUM(LM20:LM585)</f>
        <v>142817.60830562742</v>
      </c>
      <c r="LN586" s="318">
        <f t="shared" si="2420"/>
        <v>0.74779775013357508</v>
      </c>
      <c r="LO586" s="319">
        <f t="shared" si="2421"/>
        <v>3.2852693952922896E-2</v>
      </c>
      <c r="LP586" s="320">
        <f t="shared" si="2422"/>
        <v>1.1222687897392389</v>
      </c>
      <c r="LQ586" s="316">
        <f>SUM(LQ20:LQ585)</f>
        <v>23.933588676733169</v>
      </c>
      <c r="LR586" s="317">
        <f>SUM(LR20:LR585)</f>
        <v>27.683982022377439</v>
      </c>
      <c r="LS586" s="317">
        <f>SUM(LS20:LS585)</f>
        <v>0.64842827916666779</v>
      </c>
      <c r="LT586" s="317">
        <f>SUM(LT20:LT585)</f>
        <v>0.74886981960958354</v>
      </c>
      <c r="LU586" s="317">
        <f>SUM(LU20:LU585)</f>
        <v>492.68583333332998</v>
      </c>
      <c r="LV586" s="318">
        <f t="shared" si="2368"/>
        <v>4.857778945013979E-2</v>
      </c>
      <c r="LW586" s="319">
        <f t="shared" si="2369"/>
        <v>1.3161090400745686E-3</v>
      </c>
      <c r="LX586" s="320">
        <f t="shared" si="2370"/>
        <v>1.0078160048971445</v>
      </c>
      <c r="LY586" s="316">
        <f>SUM(LY20:LY585)+4.24</f>
        <v>11601.72230160764</v>
      </c>
      <c r="LZ586" s="317">
        <f>SUM(LZ20:LZ585)</f>
        <v>13414.807778269565</v>
      </c>
      <c r="MA586" s="317">
        <f>SUM(MA20:MA585)</f>
        <v>314.20843706601732</v>
      </c>
      <c r="MB586" s="317">
        <f>SUM(MB20:MB585)</f>
        <v>362.8793239675436</v>
      </c>
      <c r="MC586" s="317">
        <f>SUM(MC20:MC585)</f>
        <v>238740.43920218479</v>
      </c>
      <c r="MD586" s="318">
        <f t="shared" si="2423"/>
        <v>4.8595547282973536E-2</v>
      </c>
      <c r="ME586" s="319">
        <f t="shared" si="2424"/>
        <v>1.3161089847871148E-3</v>
      </c>
      <c r="MF586" s="320">
        <f t="shared" si="2425"/>
        <v>1.0078187875409854</v>
      </c>
      <c r="MG586" s="316">
        <f>SUM(MG20:MG585)</f>
        <v>5739.0872372204985</v>
      </c>
      <c r="MH586" s="317">
        <f>SUM(MH20:MH585)</f>
        <v>6638.4022072929529</v>
      </c>
      <c r="MI586" s="317">
        <f>SUM(MI20:MI585)</f>
        <v>155.48802611603153</v>
      </c>
      <c r="MJ586" s="317">
        <f>SUM(MJ20:MJ585)</f>
        <v>179.57312136140482</v>
      </c>
      <c r="MK586" s="317">
        <f>SUM(MK20:MK585)</f>
        <v>118142.20659651667</v>
      </c>
      <c r="ML586" s="318">
        <f t="shared" ref="ML586" si="2438">MG586/MK586</f>
        <v>4.8577789450139755E-2</v>
      </c>
      <c r="MM586" s="319">
        <f t="shared" ref="MM586" si="2439">MI586/MK586</f>
        <v>1.3161090400745569E-3</v>
      </c>
      <c r="MN586" s="320">
        <f t="shared" ref="MN586" si="2440">1+ML586*(MJ586*$GV$14-MJ586)/MJ586+MM586*(MK586*$GW$14-MK586)/MK586</f>
        <v>1.0078160048971445</v>
      </c>
      <c r="MO586" s="294"/>
      <c r="MP586" s="321"/>
      <c r="MQ586" s="321"/>
      <c r="MR586" s="322"/>
      <c r="MS586" s="323"/>
      <c r="MT586" s="324"/>
      <c r="MU586" s="324"/>
      <c r="MV586" s="325"/>
      <c r="MW586" s="326"/>
      <c r="MX586" s="326"/>
      <c r="MY586" s="326"/>
      <c r="MZ586" s="326"/>
      <c r="NA586" s="327"/>
      <c r="NB586" s="328"/>
      <c r="NC586" s="328"/>
      <c r="ND586" s="329"/>
      <c r="NE586" s="330">
        <f t="shared" si="2220"/>
        <v>3.4944742110697322</v>
      </c>
      <c r="NF586" s="331">
        <f>NE586+NQ586+NR586+OB586</f>
        <v>4.0701387130669806</v>
      </c>
      <c r="NG586" s="331">
        <f t="shared" si="2221"/>
        <v>2.8059746515838939</v>
      </c>
      <c r="NH586" s="332">
        <f>NG586+NM586</f>
        <v>3.1806282615040158</v>
      </c>
      <c r="NI586" s="333"/>
      <c r="NJ586" s="333"/>
      <c r="NK586" s="333"/>
      <c r="NL586" s="333"/>
      <c r="NM586" s="334">
        <f t="shared" si="2222"/>
        <v>0.37465360992012198</v>
      </c>
      <c r="NN586" s="335">
        <f t="shared" si="2223"/>
        <v>0.56455797002698227</v>
      </c>
      <c r="NO586" s="335">
        <f>O586*IN586</f>
        <v>0.31384594956571632</v>
      </c>
      <c r="NP586" s="335">
        <f t="shared" si="2224"/>
        <v>1.4214478639829348E-2</v>
      </c>
      <c r="NQ586" s="335">
        <f t="shared" si="2401"/>
        <v>0.26908687330753761</v>
      </c>
      <c r="NR586" s="335">
        <f t="shared" si="2225"/>
        <v>1.1388320855337732E-2</v>
      </c>
      <c r="NS586" s="335">
        <f t="shared" si="2226"/>
        <v>0.67265550880339087</v>
      </c>
      <c r="NT586" s="335">
        <f t="shared" si="2227"/>
        <v>2.8621974588301041E-2</v>
      </c>
      <c r="NU586" s="335">
        <f t="shared" si="2228"/>
        <v>1.0078160048971445E-3</v>
      </c>
      <c r="NV586" s="335">
        <f t="shared" si="2229"/>
        <v>0.10289808816474058</v>
      </c>
      <c r="NW586" s="335">
        <f t="shared" si="2230"/>
        <v>0.12004673844847043</v>
      </c>
      <c r="NX586" s="335">
        <f t="shared" si="2231"/>
        <v>0.82227684981063276</v>
      </c>
      <c r="NY586" s="335">
        <f t="shared" si="2232"/>
        <v>0.19145905552951417</v>
      </c>
      <c r="NZ586" s="335">
        <f t="shared" si="2233"/>
        <v>6.046896029382867E-4</v>
      </c>
      <c r="OA586" s="335">
        <f t="shared" si="2234"/>
        <v>0.28763148196419724</v>
      </c>
      <c r="OB586" s="336">
        <f t="shared" si="2235"/>
        <v>0.29518930783437364</v>
      </c>
      <c r="OC586" s="4"/>
      <c r="OD586" s="4"/>
      <c r="OE586" s="4"/>
      <c r="OF586" s="4"/>
      <c r="OG586" s="4"/>
      <c r="OH586" s="4"/>
      <c r="OI586" s="4"/>
      <c r="OJ586" s="4"/>
      <c r="OK586" s="4"/>
      <c r="OL586" s="4"/>
      <c r="OM586" s="4"/>
      <c r="ON586" s="4"/>
    </row>
    <row r="587" spans="1:410" s="85" customFormat="1" ht="20.25" hidden="1">
      <c r="A587" s="119"/>
      <c r="B587" s="337"/>
      <c r="C587" s="337"/>
      <c r="D587" s="17"/>
      <c r="E587" s="17"/>
      <c r="F587" s="17"/>
      <c r="G587" s="17"/>
      <c r="H587" s="17"/>
      <c r="I587" s="17"/>
      <c r="J587" s="17"/>
      <c r="K587" s="17"/>
      <c r="L587" s="17"/>
      <c r="AC587" s="338"/>
      <c r="AD587" s="338"/>
      <c r="AE587" s="338"/>
      <c r="AF587" s="338"/>
      <c r="AG587" s="338"/>
      <c r="AH587" s="338"/>
      <c r="AI587" s="338"/>
      <c r="AJ587" s="338"/>
      <c r="AK587" s="338"/>
      <c r="AL587" s="338"/>
      <c r="AM587" s="338"/>
      <c r="AN587" s="338"/>
      <c r="AO587" s="338"/>
      <c r="AP587" s="338"/>
      <c r="AQ587" s="338"/>
      <c r="AR587" s="338"/>
      <c r="AS587" s="338"/>
      <c r="AT587" s="339"/>
      <c r="AU587" s="338"/>
      <c r="AV587" s="338"/>
      <c r="AW587" s="338"/>
      <c r="AX587" s="338"/>
      <c r="AY587" s="338"/>
      <c r="AZ587" s="340"/>
      <c r="BA587" s="338"/>
      <c r="BB587" s="338"/>
      <c r="BC587" s="339"/>
      <c r="BD587" s="339"/>
      <c r="BE587" s="338"/>
      <c r="BF587" s="339"/>
      <c r="BG587" s="339"/>
      <c r="BH587" s="338"/>
      <c r="BI587" s="339"/>
      <c r="BJ587" s="338"/>
      <c r="BK587" s="338"/>
      <c r="BL587" s="338"/>
      <c r="BM587" s="338"/>
      <c r="BN587" s="338"/>
      <c r="BO587" s="338"/>
      <c r="BP587" s="338"/>
      <c r="BQ587" s="338"/>
      <c r="BR587" s="338"/>
      <c r="BS587" s="338"/>
      <c r="BT587" s="338"/>
      <c r="BU587" s="338"/>
      <c r="BV587" s="338"/>
      <c r="BW587" s="338"/>
      <c r="BX587" s="338"/>
      <c r="BY587" s="338"/>
      <c r="BZ587" s="339"/>
      <c r="CA587" s="339"/>
      <c r="CB587" s="338"/>
      <c r="CC587" s="338"/>
      <c r="CD587" s="338"/>
      <c r="CE587" s="338"/>
      <c r="CF587" s="339"/>
      <c r="CG587" s="339"/>
      <c r="CH587" s="338"/>
      <c r="CI587" s="338"/>
      <c r="CJ587" s="338"/>
      <c r="CK587" s="338"/>
      <c r="CL587" s="338"/>
      <c r="CM587" s="341"/>
      <c r="CN587" s="339"/>
      <c r="CO587" s="338"/>
      <c r="CP587" s="339"/>
      <c r="CQ587" s="338"/>
      <c r="CR587" s="338"/>
      <c r="CS587" s="339"/>
      <c r="CT587" s="338"/>
      <c r="CU587" s="338"/>
      <c r="CV587" s="338"/>
      <c r="CW587" s="338"/>
      <c r="CX587" s="338"/>
      <c r="CY587" s="338"/>
      <c r="CZ587" s="338"/>
      <c r="DA587" s="338"/>
      <c r="DB587" s="338"/>
      <c r="DC587" s="338"/>
      <c r="DD587" s="338"/>
      <c r="DE587" s="338"/>
      <c r="DF587" s="338"/>
      <c r="DG587" s="338"/>
      <c r="DH587" s="338"/>
      <c r="DI587" s="338"/>
      <c r="DJ587" s="338"/>
      <c r="DK587" s="338"/>
      <c r="DL587" s="338"/>
      <c r="DM587" s="338"/>
      <c r="DN587" s="338"/>
      <c r="DO587" s="338"/>
      <c r="DP587" s="338"/>
      <c r="DQ587" s="338"/>
      <c r="DR587" s="338"/>
      <c r="DS587" s="338"/>
      <c r="DT587" s="338"/>
      <c r="DU587" s="338"/>
      <c r="DV587" s="338"/>
      <c r="DW587" s="338"/>
      <c r="DX587" s="338"/>
      <c r="DY587" s="338"/>
      <c r="DZ587" s="338"/>
      <c r="EA587" s="338"/>
      <c r="EB587" s="338"/>
      <c r="EC587" s="338"/>
      <c r="ED587" s="338"/>
      <c r="EE587" s="338"/>
      <c r="EF587" s="338"/>
      <c r="EG587" s="338"/>
      <c r="EH587" s="338"/>
      <c r="EI587" s="338"/>
      <c r="EJ587" s="338"/>
      <c r="EK587" s="338"/>
      <c r="EL587" s="338"/>
      <c r="EM587" s="338"/>
      <c r="EN587" s="338"/>
      <c r="EO587" s="338"/>
      <c r="EP587" s="338"/>
      <c r="EQ587" s="338"/>
      <c r="ER587" s="338"/>
      <c r="ES587" s="338"/>
      <c r="ET587" s="338"/>
      <c r="EU587" s="338"/>
      <c r="EV587" s="338"/>
      <c r="EW587" s="338"/>
      <c r="EX587" s="338"/>
      <c r="EY587" s="338"/>
      <c r="EZ587" s="338"/>
      <c r="FA587" s="338"/>
      <c r="FB587" s="338"/>
      <c r="FC587" s="338"/>
      <c r="FD587" s="338"/>
      <c r="FE587" s="338"/>
      <c r="FF587" s="338"/>
      <c r="FG587" s="338"/>
      <c r="FH587" s="338"/>
      <c r="FI587" s="338"/>
      <c r="FJ587" s="338"/>
      <c r="FK587" s="338"/>
      <c r="FL587" s="338"/>
      <c r="FM587" s="338"/>
      <c r="FN587" s="338"/>
      <c r="FO587" s="338"/>
      <c r="FP587" s="338"/>
      <c r="FQ587" s="338"/>
      <c r="FR587" s="338"/>
      <c r="FS587" s="338"/>
      <c r="FT587" s="338"/>
      <c r="FU587" s="86"/>
      <c r="FV587" s="86"/>
      <c r="FW587" s="86"/>
      <c r="FX587" s="86"/>
      <c r="FY587" s="86"/>
      <c r="FZ587" s="86"/>
      <c r="GA587" s="86"/>
      <c r="GB587" s="86"/>
      <c r="GC587" s="86"/>
      <c r="GD587" s="86"/>
      <c r="GE587" s="86"/>
      <c r="GF587" s="87"/>
      <c r="GG587" s="87">
        <f>AF586+AQ586+BP586+CP586+DM586+DW586+EK586+EU586</f>
        <v>59084.601245016551</v>
      </c>
      <c r="GH587" s="86"/>
      <c r="GI587" s="87"/>
      <c r="GJ587" s="87"/>
      <c r="GK587" s="86"/>
      <c r="GL587" s="99"/>
      <c r="GM587" s="99"/>
      <c r="GN587" s="99"/>
      <c r="GO587" s="99"/>
      <c r="GP587" s="99"/>
      <c r="GQ587" s="99"/>
      <c r="GR587" s="99"/>
      <c r="GS587" s="99"/>
      <c r="GT587" s="88"/>
      <c r="GU587" s="88"/>
      <c r="GV587" s="88"/>
      <c r="GW587" s="88"/>
      <c r="GX587" s="342"/>
      <c r="HD587" s="342"/>
      <c r="HJ587" s="343"/>
      <c r="HQ587" s="88"/>
      <c r="HR587" s="88"/>
      <c r="HS587" s="88"/>
      <c r="HT587" s="88"/>
      <c r="HU587" s="88"/>
      <c r="HV587" s="88"/>
      <c r="HW587" s="88"/>
      <c r="HX587" s="88"/>
      <c r="HY587" s="88"/>
      <c r="HZ587" s="88"/>
      <c r="IA587" s="88"/>
      <c r="IB587" s="88"/>
      <c r="IC587" s="88"/>
      <c r="ID587" s="88"/>
      <c r="IE587" s="88"/>
      <c r="IF587" s="88"/>
      <c r="IG587" s="88"/>
      <c r="IH587" s="88"/>
      <c r="II587" s="88"/>
      <c r="IJ587" s="88"/>
      <c r="IK587" s="88"/>
      <c r="IL587" s="88"/>
      <c r="IM587" s="88"/>
      <c r="IN587" s="88"/>
      <c r="IO587" s="88"/>
      <c r="IP587" s="88"/>
      <c r="IQ587" s="88"/>
      <c r="IR587" s="88"/>
      <c r="IS587" s="88"/>
      <c r="IT587" s="88"/>
      <c r="IU587" s="88"/>
      <c r="IV587" s="88"/>
      <c r="IW587" s="88"/>
      <c r="IX587" s="88"/>
      <c r="IY587" s="88"/>
      <c r="IZ587" s="88"/>
      <c r="JA587" s="88"/>
      <c r="JB587" s="88"/>
      <c r="JC587" s="88"/>
      <c r="JD587" s="88"/>
      <c r="JE587" s="88"/>
      <c r="JF587" s="88"/>
      <c r="JG587" s="88"/>
      <c r="JH587" s="88"/>
      <c r="JI587" s="88"/>
      <c r="JJ587" s="88"/>
      <c r="JK587" s="88"/>
      <c r="JL587" s="88"/>
      <c r="JM587" s="88"/>
      <c r="JN587" s="88"/>
      <c r="JO587" s="88"/>
      <c r="JP587" s="88"/>
      <c r="JQ587" s="88"/>
      <c r="JR587" s="88"/>
      <c r="JS587" s="88"/>
      <c r="JT587" s="88"/>
      <c r="JU587" s="88"/>
      <c r="JV587" s="88"/>
      <c r="JW587" s="88"/>
      <c r="JX587" s="88"/>
      <c r="JY587" s="88"/>
      <c r="JZ587" s="88"/>
      <c r="KA587" s="88"/>
      <c r="KB587" s="88"/>
      <c r="KC587" s="88"/>
      <c r="KD587" s="88"/>
      <c r="KE587" s="88"/>
      <c r="KF587" s="88"/>
      <c r="KG587" s="88"/>
      <c r="KH587" s="88"/>
      <c r="KI587" s="88"/>
      <c r="KJ587" s="88"/>
      <c r="KK587" s="88"/>
      <c r="KL587" s="88"/>
      <c r="KM587" s="88"/>
      <c r="KN587" s="88"/>
      <c r="KO587" s="88"/>
      <c r="KP587" s="88"/>
      <c r="KQ587" s="88"/>
      <c r="KR587" s="88"/>
      <c r="KS587" s="88"/>
      <c r="KT587" s="88"/>
      <c r="KU587" s="88"/>
      <c r="KV587" s="88"/>
      <c r="KW587" s="88"/>
      <c r="KX587" s="88"/>
      <c r="KY587" s="88"/>
      <c r="KZ587" s="88"/>
      <c r="LA587" s="88"/>
      <c r="LB587" s="88"/>
      <c r="LC587" s="88"/>
      <c r="LD587" s="88"/>
      <c r="LE587" s="88"/>
      <c r="LF587" s="88"/>
      <c r="LG587" s="88"/>
      <c r="LH587" s="88"/>
      <c r="LI587" s="88"/>
      <c r="LJ587" s="88"/>
      <c r="LK587" s="88"/>
      <c r="LL587" s="88"/>
      <c r="LM587" s="88"/>
      <c r="LN587" s="88"/>
      <c r="LO587" s="88"/>
      <c r="LP587" s="88"/>
      <c r="LQ587" s="88"/>
      <c r="LR587" s="88"/>
      <c r="LS587" s="88"/>
      <c r="LT587" s="88"/>
      <c r="LU587" s="88"/>
      <c r="LV587" s="88"/>
      <c r="LW587" s="88"/>
      <c r="LX587" s="88"/>
      <c r="LY587" s="88"/>
      <c r="LZ587" s="88"/>
      <c r="MA587" s="88"/>
      <c r="MB587" s="88"/>
      <c r="MC587" s="88"/>
      <c r="MD587" s="88"/>
      <c r="ME587" s="88"/>
      <c r="MF587" s="88"/>
      <c r="MG587" s="88"/>
      <c r="MH587" s="88"/>
      <c r="MI587" s="88"/>
      <c r="MJ587" s="88"/>
      <c r="MK587" s="88"/>
      <c r="ML587" s="88"/>
      <c r="MM587" s="88"/>
      <c r="MN587" s="88"/>
      <c r="MO587" s="15"/>
      <c r="MP587" s="15"/>
      <c r="MQ587" s="15"/>
      <c r="MR587" s="15"/>
      <c r="MS587" s="15"/>
      <c r="MT587" s="15"/>
      <c r="MU587" s="15"/>
      <c r="MV587" s="15"/>
      <c r="MW587" s="15"/>
      <c r="MX587" s="15"/>
      <c r="MY587" s="15"/>
      <c r="MZ587" s="15"/>
      <c r="NA587" s="12"/>
      <c r="NB587" s="12"/>
      <c r="NC587" s="12"/>
      <c r="ND587" s="12"/>
      <c r="NE587" s="344"/>
      <c r="NF587" s="344"/>
      <c r="NG587" s="344"/>
      <c r="NH587" s="344"/>
      <c r="NI587" s="344"/>
      <c r="NJ587" s="344"/>
      <c r="NK587" s="344"/>
      <c r="NL587" s="344"/>
    </row>
    <row r="588" spans="1:410" s="85" customFormat="1" hidden="1">
      <c r="A588" s="15"/>
      <c r="B588" s="4"/>
      <c r="C588" s="4"/>
      <c r="D588" s="6"/>
      <c r="E588" s="6"/>
      <c r="F588" s="6"/>
      <c r="G588" s="6"/>
      <c r="H588" s="6"/>
      <c r="I588" s="6"/>
      <c r="J588" s="6"/>
      <c r="K588" s="6"/>
      <c r="L588" s="6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8"/>
      <c r="AN588" s="7"/>
      <c r="AO588" s="7"/>
      <c r="AP588" s="7"/>
      <c r="AQ588" s="7"/>
      <c r="AR588" s="7"/>
      <c r="AS588" s="7"/>
      <c r="AT588" s="9"/>
      <c r="AU588" s="7"/>
      <c r="AV588" s="7"/>
      <c r="AW588" s="7"/>
      <c r="AX588" s="7"/>
      <c r="AY588" s="8"/>
      <c r="AZ588" s="10"/>
      <c r="BA588" s="7"/>
      <c r="BB588" s="7"/>
      <c r="BC588" s="9"/>
      <c r="BD588" s="9"/>
      <c r="BE588" s="7"/>
      <c r="BF588" s="9"/>
      <c r="BG588" s="9"/>
      <c r="BH588" s="7"/>
      <c r="BI588" s="9"/>
      <c r="BJ588" s="7"/>
      <c r="BK588" s="7"/>
      <c r="BL588" s="8"/>
      <c r="BM588" s="7"/>
      <c r="BN588" s="7"/>
      <c r="BO588" s="7"/>
      <c r="BP588" s="7"/>
      <c r="BQ588" s="7"/>
      <c r="BR588" s="7"/>
      <c r="BS588" s="7"/>
      <c r="BT588" s="7"/>
      <c r="BU588" s="7"/>
      <c r="BV588" s="7"/>
      <c r="BW588" s="8"/>
      <c r="BX588" s="7"/>
      <c r="BY588" s="7"/>
      <c r="BZ588" s="9"/>
      <c r="CA588" s="9"/>
      <c r="CB588" s="7"/>
      <c r="CC588" s="8"/>
      <c r="CD588" s="7"/>
      <c r="CE588" s="7"/>
      <c r="CF588" s="9"/>
      <c r="CG588" s="9"/>
      <c r="CH588" s="7"/>
      <c r="CI588" s="8"/>
      <c r="CJ588" s="8"/>
      <c r="CK588" s="8"/>
      <c r="CL588" s="8"/>
      <c r="CM588" s="8"/>
      <c r="CN588" s="11"/>
      <c r="CO588" s="8"/>
      <c r="CP588" s="11"/>
      <c r="CQ588" s="8"/>
      <c r="CR588" s="8"/>
      <c r="CS588" s="11"/>
      <c r="CT588" s="8"/>
      <c r="CU588" s="8"/>
      <c r="CV588" s="8"/>
      <c r="CW588" s="7"/>
      <c r="CX588" s="7"/>
      <c r="CY588" s="7"/>
      <c r="CZ588" s="7"/>
      <c r="DA588" s="7"/>
      <c r="DB588" s="8"/>
      <c r="DC588" s="7"/>
      <c r="DD588" s="7"/>
      <c r="DE588" s="7"/>
      <c r="DF588" s="7"/>
      <c r="DG588" s="7"/>
      <c r="DH588" s="8"/>
      <c r="DI588" s="7"/>
      <c r="DJ588" s="7"/>
      <c r="DK588" s="7"/>
      <c r="DL588" s="7"/>
      <c r="DM588" s="7"/>
      <c r="DN588" s="7"/>
      <c r="DO588" s="7"/>
      <c r="DP588" s="7"/>
      <c r="DQ588" s="7"/>
      <c r="DR588" s="7"/>
      <c r="DS588" s="8"/>
      <c r="DT588" s="7"/>
      <c r="DU588" s="7"/>
      <c r="DV588" s="7"/>
      <c r="DW588" s="7"/>
      <c r="DX588" s="7"/>
      <c r="DY588" s="7"/>
      <c r="DZ588" s="7"/>
      <c r="EA588" s="7"/>
      <c r="EB588" s="7"/>
      <c r="EC588" s="7"/>
      <c r="ED588" s="7"/>
      <c r="EE588" s="7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7"/>
      <c r="ES588" s="7"/>
      <c r="ET588" s="7"/>
      <c r="EU588" s="7"/>
      <c r="EV588" s="7"/>
      <c r="EW588" s="7"/>
      <c r="EX588" s="7"/>
      <c r="EY588" s="7"/>
      <c r="EZ588" s="7"/>
      <c r="FA588" s="7"/>
      <c r="FB588" s="8"/>
      <c r="FC588" s="7"/>
      <c r="FD588" s="7"/>
      <c r="FE588" s="7"/>
      <c r="FF588" s="7"/>
      <c r="FG588" s="7"/>
      <c r="FH588" s="8"/>
      <c r="FI588" s="7"/>
      <c r="FJ588" s="7"/>
      <c r="FK588" s="7"/>
      <c r="FL588" s="7"/>
      <c r="FM588" s="7"/>
      <c r="FN588" s="8"/>
      <c r="FO588" s="7"/>
      <c r="FP588" s="7"/>
      <c r="FQ588" s="7"/>
      <c r="FR588" s="7"/>
      <c r="FS588" s="7"/>
      <c r="FT588" s="8"/>
      <c r="FU588" s="86"/>
      <c r="FV588" s="86"/>
      <c r="FW588" s="86"/>
      <c r="FX588" s="86"/>
      <c r="FY588" s="86"/>
      <c r="FZ588" s="86"/>
      <c r="GA588" s="86"/>
      <c r="GB588" s="86"/>
      <c r="GC588" s="86"/>
      <c r="GD588" s="86"/>
      <c r="GE588" s="86"/>
      <c r="GF588" s="87"/>
      <c r="GG588" s="87"/>
      <c r="GH588" s="86"/>
      <c r="GI588" s="87"/>
      <c r="GJ588" s="87"/>
      <c r="GK588" s="86"/>
      <c r="GL588" s="99"/>
      <c r="GM588" s="99">
        <f>GL586-CC586-CI586-FT586</f>
        <v>3343268.0481673023</v>
      </c>
      <c r="GN588" s="99">
        <f>GT586-BZ586*1.22*1.05*1.2-CF586*1.22*1.05*1.2-FR586*1.22*1.05*1.2</f>
        <v>1813018.2614448427</v>
      </c>
      <c r="GO588" s="99">
        <f>GU586-CA586*1.05*1.2-CG586*1.05*1.2-FQ586*1.05*1.2</f>
        <v>122083.42650390089</v>
      </c>
      <c r="GP588" s="99"/>
      <c r="GQ588" s="99"/>
      <c r="GR588" s="99"/>
      <c r="GS588" s="99"/>
      <c r="GT588" s="86">
        <f>FU586+GF586+GI586</f>
        <v>1450005.7178355213</v>
      </c>
      <c r="GU588" s="88"/>
      <c r="GV588" s="88"/>
      <c r="GW588" s="88"/>
      <c r="GX588" s="342"/>
      <c r="GY588" s="89">
        <f>GM586-AM586-BL586</f>
        <v>2700658.0665695304</v>
      </c>
      <c r="GZ588" s="85">
        <f>GN586-AC586*1.22*1.05*1.2-AG586*1.22*1.05*1.2-AK586*1.22*1.05*1.2-BI586*1.22*1.05*1.2</f>
        <v>1544825.2485540514</v>
      </c>
      <c r="HA588" s="85">
        <f>GO586-AF586*1.05*1.2-AJ586*1.05*1.2-BC586*1.05*1.2-BF586*1.05*1.2-BJ586*1.05*1.2</f>
        <v>81392.050678073996</v>
      </c>
      <c r="HD588" s="342"/>
      <c r="HE588" s="89">
        <f>GY586+AM586</f>
        <v>3031431.8922625091</v>
      </c>
      <c r="HF588" s="85">
        <f>GZ586+AC586*1.05*1.2+AD586*1.05*1.2+AG586*1.22*1.05*1.2+AK586*1.22*1.05*1.2</f>
        <v>1797869.9503689397</v>
      </c>
      <c r="HG588" s="85">
        <f>HA586+AF586*1.05*1.2+AJ586*1.05*1.2</f>
        <v>92515.620648414944</v>
      </c>
      <c r="HJ588" s="343"/>
      <c r="HQ588" s="88"/>
      <c r="HR588" s="88"/>
      <c r="HS588" s="88"/>
      <c r="HT588" s="88"/>
      <c r="HU588" s="88"/>
      <c r="HV588" s="88"/>
      <c r="HW588" s="88"/>
      <c r="HX588" s="88"/>
      <c r="HY588" s="88"/>
      <c r="HZ588" s="88"/>
      <c r="IA588" s="88"/>
      <c r="IB588" s="88"/>
      <c r="IC588" s="88"/>
      <c r="ID588" s="88"/>
      <c r="IE588" s="88"/>
      <c r="IF588" s="88"/>
      <c r="IG588" s="88"/>
      <c r="IH588" s="88"/>
      <c r="II588" s="88"/>
      <c r="IJ588" s="88"/>
      <c r="IK588" s="88"/>
      <c r="IL588" s="88"/>
      <c r="IM588" s="88"/>
      <c r="IN588" s="88"/>
      <c r="IO588" s="88"/>
      <c r="IP588" s="88"/>
      <c r="IQ588" s="88"/>
      <c r="IR588" s="88"/>
      <c r="IS588" s="88"/>
      <c r="IT588" s="88"/>
      <c r="IU588" s="88"/>
      <c r="IV588" s="88"/>
      <c r="IW588" s="88"/>
      <c r="IX588" s="88"/>
      <c r="IY588" s="88"/>
      <c r="IZ588" s="88"/>
      <c r="JA588" s="88"/>
      <c r="JB588" s="88"/>
      <c r="JC588" s="88"/>
      <c r="JD588" s="88"/>
      <c r="JE588" s="88"/>
      <c r="JF588" s="88"/>
      <c r="JG588" s="88"/>
      <c r="JH588" s="88"/>
      <c r="JI588" s="88"/>
      <c r="JJ588" s="88"/>
      <c r="JK588" s="88"/>
      <c r="JL588" s="88"/>
      <c r="JM588" s="88"/>
      <c r="JN588" s="88"/>
      <c r="JO588" s="88"/>
      <c r="JP588" s="88"/>
      <c r="JQ588" s="88"/>
      <c r="JR588" s="88"/>
      <c r="JS588" s="88"/>
      <c r="JT588" s="88"/>
      <c r="JU588" s="88"/>
      <c r="JV588" s="88"/>
      <c r="JW588" s="88"/>
      <c r="JX588" s="88"/>
      <c r="JY588" s="88"/>
      <c r="JZ588" s="88"/>
      <c r="KA588" s="88"/>
      <c r="KB588" s="88"/>
      <c r="KC588" s="88"/>
      <c r="KD588" s="88"/>
      <c r="KE588" s="88"/>
      <c r="KF588" s="88"/>
      <c r="KG588" s="88"/>
      <c r="KH588" s="88"/>
      <c r="KI588" s="88"/>
      <c r="KJ588" s="88"/>
      <c r="KK588" s="88"/>
      <c r="KL588" s="88"/>
      <c r="KM588" s="88"/>
      <c r="KN588" s="88"/>
      <c r="KO588" s="88"/>
      <c r="KP588" s="88"/>
      <c r="KQ588" s="88"/>
      <c r="KR588" s="88"/>
      <c r="KS588" s="88"/>
      <c r="KT588" s="88"/>
      <c r="KU588" s="88"/>
      <c r="KV588" s="88"/>
      <c r="KW588" s="88"/>
      <c r="KX588" s="88"/>
      <c r="KY588" s="88"/>
      <c r="KZ588" s="88"/>
      <c r="LA588" s="88"/>
      <c r="LB588" s="88"/>
      <c r="LC588" s="88"/>
      <c r="LD588" s="88"/>
      <c r="LE588" s="88"/>
      <c r="LF588" s="88"/>
      <c r="LG588" s="88"/>
      <c r="LH588" s="88"/>
      <c r="LI588" s="88"/>
      <c r="LJ588" s="88"/>
      <c r="LK588" s="88"/>
      <c r="LL588" s="88"/>
      <c r="LM588" s="88"/>
      <c r="LN588" s="88"/>
      <c r="LO588" s="88"/>
      <c r="LP588" s="88"/>
      <c r="LQ588" s="88"/>
      <c r="LR588" s="88"/>
      <c r="LS588" s="88"/>
      <c r="LT588" s="88"/>
      <c r="LU588" s="88"/>
      <c r="LV588" s="88"/>
      <c r="LW588" s="88"/>
      <c r="LX588" s="88"/>
      <c r="LY588" s="88"/>
      <c r="LZ588" s="88"/>
      <c r="MA588" s="88"/>
      <c r="MB588" s="88"/>
      <c r="MC588" s="88"/>
      <c r="MD588" s="88"/>
      <c r="ME588" s="88"/>
      <c r="MF588" s="88"/>
      <c r="MG588" s="345">
        <f>HQ586+HY586+IG586+IO586+IW586+JE586+JM586+JU586+KC586+KK586+KS586+LA586+LI586+LQ586+LY586+MG586</f>
        <v>1450005.7178355209</v>
      </c>
      <c r="MH588" s="345">
        <f>HR586+HZ586+IH586+IP586+IX586+JF586+JN586+JV586+KD586+KL586+KT586+LB586+LJ586+LR586+LZ586+MH586</f>
        <v>1677216.7094123473</v>
      </c>
      <c r="MI588" s="88"/>
      <c r="MJ588" s="88"/>
      <c r="MK588" s="88"/>
      <c r="ML588" s="88"/>
      <c r="MM588" s="88"/>
      <c r="MN588" s="88"/>
      <c r="MO588" s="15"/>
      <c r="MP588" s="15"/>
      <c r="MQ588" s="15"/>
      <c r="MR588" s="15"/>
      <c r="MS588" s="15"/>
      <c r="MT588" s="15"/>
      <c r="MU588" s="15"/>
      <c r="MV588" s="15"/>
      <c r="MW588" s="15"/>
      <c r="MX588" s="15"/>
      <c r="MY588" s="15"/>
      <c r="MZ588" s="15"/>
      <c r="NA588" s="12"/>
      <c r="NB588" s="12"/>
      <c r="NC588" s="12"/>
      <c r="ND588" s="12"/>
      <c r="NE588" s="344"/>
      <c r="NF588" s="344"/>
      <c r="NG588" s="344"/>
      <c r="NH588" s="344"/>
      <c r="NI588" s="344"/>
      <c r="NJ588" s="344"/>
      <c r="NK588" s="344"/>
      <c r="NL588" s="344"/>
      <c r="NM588" s="346"/>
    </row>
    <row r="589" spans="1:410" ht="18.75" hidden="1">
      <c r="GT589" s="6">
        <f>GT588*1.05*1.2</f>
        <v>1827007.2044727569</v>
      </c>
      <c r="NC589" s="90" t="s">
        <v>684</v>
      </c>
      <c r="NM589" s="346"/>
      <c r="OC589" s="4"/>
      <c r="OD589" s="4"/>
      <c r="OE589" s="4"/>
      <c r="OF589" s="4"/>
      <c r="OG589" s="4"/>
      <c r="OH589" s="4"/>
      <c r="OI589" s="4"/>
      <c r="OJ589" s="4"/>
      <c r="OK589" s="4"/>
      <c r="OL589" s="4"/>
      <c r="OM589" s="4"/>
      <c r="ON589" s="4"/>
    </row>
    <row r="590" spans="1:410">
      <c r="NM590" s="347"/>
      <c r="OC590" s="4"/>
      <c r="OD590" s="4"/>
      <c r="OE590" s="4"/>
      <c r="OF590" s="4"/>
      <c r="OG590" s="4"/>
      <c r="OH590" s="4"/>
      <c r="OI590" s="4"/>
      <c r="OJ590" s="4"/>
      <c r="OK590" s="4"/>
      <c r="OL590" s="4"/>
      <c r="OM590" s="4"/>
      <c r="ON590" s="4"/>
    </row>
    <row r="591" spans="1:410" s="30" customFormat="1">
      <c r="A591" s="348"/>
      <c r="D591" s="349"/>
      <c r="E591" s="349"/>
      <c r="F591" s="349"/>
      <c r="G591" s="349"/>
      <c r="H591" s="349"/>
      <c r="I591" s="349"/>
      <c r="J591" s="349"/>
      <c r="K591" s="349"/>
      <c r="L591" s="349"/>
      <c r="AC591" s="350"/>
      <c r="AD591" s="350"/>
      <c r="AE591" s="350"/>
      <c r="AF591" s="350"/>
      <c r="AG591" s="350"/>
      <c r="AH591" s="350"/>
      <c r="AI591" s="350"/>
      <c r="AJ591" s="350"/>
      <c r="AK591" s="350"/>
      <c r="AL591" s="350"/>
      <c r="AM591" s="351"/>
      <c r="AN591" s="350"/>
      <c r="AO591" s="350"/>
      <c r="AP591" s="350"/>
      <c r="AQ591" s="350"/>
      <c r="AR591" s="350"/>
      <c r="AS591" s="350"/>
      <c r="AT591" s="352"/>
      <c r="AU591" s="350"/>
      <c r="AV591" s="350"/>
      <c r="AW591" s="350"/>
      <c r="AX591" s="350"/>
      <c r="AY591" s="351"/>
      <c r="AZ591" s="353"/>
      <c r="BA591" s="350"/>
      <c r="BB591" s="350"/>
      <c r="BC591" s="352"/>
      <c r="BD591" s="352"/>
      <c r="BE591" s="350"/>
      <c r="BF591" s="352"/>
      <c r="BG591" s="352"/>
      <c r="BH591" s="350"/>
      <c r="BI591" s="352"/>
      <c r="BJ591" s="350"/>
      <c r="BK591" s="350"/>
      <c r="BL591" s="351"/>
      <c r="BM591" s="350"/>
      <c r="BN591" s="350"/>
      <c r="BO591" s="350"/>
      <c r="BP591" s="350"/>
      <c r="BQ591" s="350"/>
      <c r="BR591" s="350"/>
      <c r="BS591" s="350"/>
      <c r="BT591" s="350"/>
      <c r="BU591" s="350"/>
      <c r="BV591" s="350"/>
      <c r="BW591" s="351"/>
      <c r="BX591" s="350"/>
      <c r="BY591" s="350"/>
      <c r="BZ591" s="352"/>
      <c r="CA591" s="352"/>
      <c r="CB591" s="350"/>
      <c r="CC591" s="351"/>
      <c r="CD591" s="350"/>
      <c r="CE591" s="350"/>
      <c r="CF591" s="352"/>
      <c r="CG591" s="352"/>
      <c r="CH591" s="350"/>
      <c r="CI591" s="351"/>
      <c r="CJ591" s="351"/>
      <c r="CK591" s="351"/>
      <c r="CL591" s="351"/>
      <c r="CM591" s="351"/>
      <c r="CN591" s="354"/>
      <c r="CO591" s="351"/>
      <c r="CP591" s="354"/>
      <c r="CQ591" s="351"/>
      <c r="CR591" s="351"/>
      <c r="CS591" s="354"/>
      <c r="CT591" s="351"/>
      <c r="CU591" s="351"/>
      <c r="CV591" s="351"/>
      <c r="CW591" s="350"/>
      <c r="CX591" s="350"/>
      <c r="CY591" s="350"/>
      <c r="CZ591" s="350"/>
      <c r="DA591" s="350"/>
      <c r="DB591" s="351"/>
      <c r="DC591" s="350"/>
      <c r="DD591" s="350"/>
      <c r="DE591" s="350"/>
      <c r="DF591" s="350"/>
      <c r="DG591" s="350"/>
      <c r="DH591" s="351"/>
      <c r="DI591" s="350"/>
      <c r="DJ591" s="350"/>
      <c r="DK591" s="350"/>
      <c r="DL591" s="350"/>
      <c r="DM591" s="350"/>
      <c r="DN591" s="350"/>
      <c r="DO591" s="350"/>
      <c r="DP591" s="350"/>
      <c r="DQ591" s="350"/>
      <c r="DR591" s="350"/>
      <c r="DS591" s="351"/>
      <c r="DT591" s="350"/>
      <c r="DU591" s="350"/>
      <c r="DV591" s="350"/>
      <c r="DW591" s="350"/>
      <c r="DX591" s="350"/>
      <c r="DY591" s="350"/>
      <c r="DZ591" s="350"/>
      <c r="EA591" s="350"/>
      <c r="EB591" s="350"/>
      <c r="EC591" s="350"/>
      <c r="ED591" s="350"/>
      <c r="EE591" s="350"/>
      <c r="EF591" s="351"/>
      <c r="EG591" s="351"/>
      <c r="EH591" s="351"/>
      <c r="EI591" s="351"/>
      <c r="EJ591" s="351"/>
      <c r="EK591" s="351"/>
      <c r="EL591" s="351"/>
      <c r="EM591" s="351"/>
      <c r="EN591" s="351"/>
      <c r="EO591" s="351"/>
      <c r="EP591" s="351"/>
      <c r="EQ591" s="351"/>
      <c r="ER591" s="350"/>
      <c r="ES591" s="350"/>
      <c r="ET591" s="350"/>
      <c r="EU591" s="350"/>
      <c r="EV591" s="350"/>
      <c r="EW591" s="350"/>
      <c r="EX591" s="350"/>
      <c r="EY591" s="350"/>
      <c r="EZ591" s="350"/>
      <c r="FA591" s="350"/>
      <c r="FB591" s="351"/>
      <c r="FC591" s="350"/>
      <c r="FD591" s="350"/>
      <c r="FE591" s="350"/>
      <c r="FF591" s="350"/>
      <c r="FG591" s="350"/>
      <c r="FH591" s="351"/>
      <c r="FI591" s="350"/>
      <c r="FJ591" s="350"/>
      <c r="FK591" s="350"/>
      <c r="FL591" s="350"/>
      <c r="FM591" s="350"/>
      <c r="FN591" s="351"/>
      <c r="FO591" s="350"/>
      <c r="FP591" s="350"/>
      <c r="FQ591" s="350"/>
      <c r="FR591" s="350"/>
      <c r="FS591" s="350"/>
      <c r="FT591" s="351"/>
      <c r="FU591" s="350"/>
      <c r="FV591" s="350"/>
      <c r="FW591" s="350"/>
      <c r="FX591" s="350"/>
      <c r="FY591" s="350"/>
      <c r="FZ591" s="350"/>
      <c r="GA591" s="350"/>
      <c r="GB591" s="350"/>
      <c r="GC591" s="350"/>
      <c r="GD591" s="350"/>
      <c r="GE591" s="350"/>
      <c r="GF591" s="352"/>
      <c r="GG591" s="352"/>
      <c r="GH591" s="350"/>
      <c r="GI591" s="352"/>
      <c r="GJ591" s="352"/>
      <c r="GK591" s="350"/>
      <c r="GL591" s="351"/>
      <c r="GM591" s="351"/>
      <c r="GN591" s="351"/>
      <c r="GO591" s="351"/>
      <c r="GP591" s="351"/>
      <c r="GQ591" s="351"/>
      <c r="GR591" s="351"/>
      <c r="GS591" s="351"/>
      <c r="GT591" s="349"/>
      <c r="GU591" s="349"/>
      <c r="GV591" s="349"/>
      <c r="GW591" s="349"/>
      <c r="GX591" s="355"/>
      <c r="HD591" s="355"/>
      <c r="HJ591" s="356"/>
      <c r="HQ591" s="349"/>
      <c r="HR591" s="349"/>
      <c r="HS591" s="349"/>
      <c r="HT591" s="349"/>
      <c r="HU591" s="349"/>
      <c r="HV591" s="349"/>
      <c r="HW591" s="349"/>
      <c r="HX591" s="349"/>
      <c r="HY591" s="349"/>
      <c r="HZ591" s="349"/>
      <c r="IA591" s="349"/>
      <c r="IB591" s="349"/>
      <c r="IC591" s="349"/>
      <c r="ID591" s="349"/>
      <c r="IE591" s="349"/>
      <c r="IF591" s="349"/>
      <c r="IG591" s="349"/>
      <c r="IH591" s="349"/>
      <c r="II591" s="349"/>
      <c r="IJ591" s="349"/>
      <c r="IK591" s="349"/>
      <c r="IL591" s="349"/>
      <c r="IM591" s="349"/>
      <c r="IN591" s="349"/>
      <c r="IO591" s="349"/>
      <c r="IP591" s="349"/>
      <c r="IQ591" s="349"/>
      <c r="IR591" s="349"/>
      <c r="IS591" s="349"/>
      <c r="IT591" s="349"/>
      <c r="IU591" s="349"/>
      <c r="IV591" s="349"/>
      <c r="IW591" s="349"/>
      <c r="IX591" s="349"/>
      <c r="IY591" s="349"/>
      <c r="IZ591" s="349"/>
      <c r="JA591" s="349"/>
      <c r="JB591" s="349"/>
      <c r="JC591" s="349"/>
      <c r="JD591" s="349"/>
      <c r="JE591" s="349"/>
      <c r="JF591" s="349"/>
      <c r="JG591" s="349"/>
      <c r="JH591" s="349"/>
      <c r="JI591" s="349"/>
      <c r="JJ591" s="349"/>
      <c r="JK591" s="349"/>
      <c r="JL591" s="349"/>
      <c r="JM591" s="349"/>
      <c r="JN591" s="349"/>
      <c r="JO591" s="349"/>
      <c r="JP591" s="349"/>
      <c r="JQ591" s="349"/>
      <c r="JR591" s="349"/>
      <c r="JS591" s="349"/>
      <c r="JT591" s="349"/>
      <c r="JU591" s="349"/>
      <c r="JV591" s="349"/>
      <c r="JW591" s="349"/>
      <c r="JX591" s="349"/>
      <c r="JY591" s="349"/>
      <c r="JZ591" s="349"/>
      <c r="KA591" s="349"/>
      <c r="KB591" s="349"/>
      <c r="KC591" s="349"/>
      <c r="KD591" s="349"/>
      <c r="KE591" s="349"/>
      <c r="KF591" s="349"/>
      <c r="KG591" s="349"/>
      <c r="KH591" s="349"/>
      <c r="KI591" s="349"/>
      <c r="KJ591" s="349"/>
      <c r="KK591" s="349"/>
      <c r="KL591" s="349"/>
      <c r="KM591" s="349"/>
      <c r="KN591" s="349"/>
      <c r="KO591" s="349"/>
      <c r="KP591" s="349"/>
      <c r="KQ591" s="349"/>
      <c r="KR591" s="349"/>
      <c r="KS591" s="349"/>
      <c r="KT591" s="349"/>
      <c r="KU591" s="349"/>
      <c r="KV591" s="349"/>
      <c r="KW591" s="349"/>
      <c r="KX591" s="349"/>
      <c r="KY591" s="349"/>
      <c r="KZ591" s="349"/>
      <c r="LA591" s="349"/>
      <c r="LB591" s="349"/>
      <c r="LC591" s="349"/>
      <c r="LD591" s="349"/>
      <c r="LE591" s="349"/>
      <c r="LF591" s="349"/>
      <c r="LG591" s="349"/>
      <c r="LH591" s="349"/>
      <c r="LI591" s="349"/>
      <c r="LJ591" s="349"/>
      <c r="LK591" s="349"/>
      <c r="LL591" s="349"/>
      <c r="LM591" s="349"/>
      <c r="LN591" s="349"/>
      <c r="LO591" s="349"/>
      <c r="LP591" s="349"/>
      <c r="LQ591" s="349"/>
      <c r="LR591" s="349"/>
      <c r="LS591" s="349"/>
      <c r="LT591" s="349"/>
      <c r="LU591" s="349"/>
      <c r="LV591" s="349"/>
      <c r="LW591" s="349"/>
      <c r="LX591" s="349"/>
      <c r="LY591" s="349"/>
      <c r="LZ591" s="349"/>
      <c r="MA591" s="349"/>
      <c r="MB591" s="349"/>
      <c r="MC591" s="349"/>
      <c r="MD591" s="349"/>
      <c r="ME591" s="349"/>
      <c r="MF591" s="349"/>
      <c r="MG591" s="349"/>
      <c r="MH591" s="349"/>
      <c r="MI591" s="349"/>
      <c r="MJ591" s="349"/>
      <c r="MK591" s="349"/>
      <c r="ML591" s="349"/>
      <c r="MM591" s="349"/>
      <c r="MN591" s="349"/>
      <c r="MO591" s="348"/>
      <c r="MP591" s="348"/>
      <c r="MQ591" s="348"/>
      <c r="MR591" s="348"/>
      <c r="MS591" s="348"/>
      <c r="MT591" s="348"/>
      <c r="MU591" s="348"/>
      <c r="MV591" s="348"/>
      <c r="MW591" s="348"/>
      <c r="MX591" s="348"/>
      <c r="MY591" s="348"/>
      <c r="MZ591" s="348"/>
      <c r="NA591" s="357"/>
      <c r="NB591" s="357"/>
      <c r="NC591" s="357"/>
      <c r="ND591" s="357"/>
      <c r="NE591" s="358"/>
      <c r="NF591" s="358"/>
      <c r="NG591" s="358"/>
      <c r="NH591" s="358"/>
      <c r="NI591" s="358"/>
      <c r="NJ591" s="358"/>
      <c r="NK591" s="358"/>
      <c r="NL591" s="358"/>
      <c r="OC591" s="359"/>
      <c r="OD591" s="359"/>
      <c r="OE591" s="359"/>
      <c r="OF591" s="359"/>
      <c r="OG591" s="359"/>
      <c r="OH591" s="359"/>
      <c r="OI591" s="359"/>
      <c r="OJ591" s="359"/>
      <c r="OK591" s="359"/>
      <c r="OL591" s="359"/>
      <c r="OM591" s="359"/>
      <c r="ON591" s="359"/>
    </row>
    <row r="592" spans="1:410" s="30" customFormat="1" ht="20.25">
      <c r="B592" s="119" t="s">
        <v>683</v>
      </c>
      <c r="GR592" s="360"/>
      <c r="GS592" s="361"/>
      <c r="GT592" s="362"/>
      <c r="GU592" s="362"/>
      <c r="GV592" s="362"/>
      <c r="GW592" s="362"/>
      <c r="GX592" s="363"/>
      <c r="GY592" s="364"/>
      <c r="GZ592" s="364"/>
      <c r="HA592" s="364"/>
      <c r="HB592" s="364"/>
      <c r="HC592" s="364"/>
      <c r="HD592" s="363"/>
      <c r="HE592" s="364"/>
      <c r="HF592" s="364"/>
      <c r="HG592" s="364"/>
      <c r="HH592" s="364"/>
      <c r="HI592" s="364"/>
      <c r="HJ592" s="365"/>
      <c r="HK592" s="364"/>
      <c r="HL592" s="364"/>
      <c r="HM592" s="364"/>
      <c r="HN592" s="364"/>
      <c r="HO592" s="364"/>
      <c r="HP592" s="364"/>
      <c r="HQ592" s="362"/>
      <c r="HR592" s="362"/>
      <c r="HS592" s="362"/>
      <c r="HT592" s="362"/>
      <c r="HU592" s="362"/>
      <c r="HV592" s="362"/>
      <c r="HW592" s="362"/>
      <c r="HX592" s="362"/>
      <c r="HY592" s="362"/>
      <c r="HZ592" s="362"/>
      <c r="IA592" s="362"/>
      <c r="IB592" s="362"/>
      <c r="IC592" s="362"/>
      <c r="ID592" s="362"/>
      <c r="IE592" s="362"/>
      <c r="IF592" s="362"/>
      <c r="IG592" s="362"/>
      <c r="IH592" s="362"/>
      <c r="II592" s="362"/>
      <c r="IJ592" s="362"/>
      <c r="IK592" s="362"/>
      <c r="IL592" s="362"/>
      <c r="IM592" s="362"/>
      <c r="IN592" s="362"/>
      <c r="IO592" s="362"/>
      <c r="IP592" s="362"/>
      <c r="IQ592" s="362"/>
      <c r="IR592" s="362"/>
      <c r="IS592" s="362"/>
      <c r="IT592" s="362"/>
      <c r="IU592" s="362"/>
      <c r="IV592" s="362"/>
      <c r="IW592" s="362"/>
      <c r="IX592" s="362"/>
      <c r="IY592" s="362"/>
      <c r="IZ592" s="362"/>
      <c r="JA592" s="362"/>
      <c r="JB592" s="362"/>
      <c r="JC592" s="362"/>
      <c r="JD592" s="362"/>
      <c r="JE592" s="362"/>
      <c r="JF592" s="362"/>
      <c r="JG592" s="362"/>
      <c r="JH592" s="362"/>
      <c r="JI592" s="362"/>
      <c r="JJ592" s="362"/>
      <c r="JK592" s="362"/>
      <c r="JL592" s="362"/>
      <c r="JM592" s="362"/>
      <c r="JN592" s="362"/>
      <c r="JO592" s="362"/>
      <c r="JP592" s="362"/>
      <c r="JQ592" s="362"/>
      <c r="JR592" s="362"/>
      <c r="JS592" s="362"/>
      <c r="JT592" s="362"/>
      <c r="JU592" s="362"/>
      <c r="JV592" s="362"/>
      <c r="JW592" s="362"/>
      <c r="JX592" s="362"/>
      <c r="JY592" s="362"/>
      <c r="JZ592" s="362"/>
      <c r="KA592" s="362"/>
      <c r="KB592" s="362"/>
      <c r="KC592" s="362"/>
      <c r="KD592" s="362"/>
      <c r="KE592" s="362"/>
      <c r="KF592" s="362"/>
      <c r="KG592" s="362"/>
      <c r="KH592" s="362"/>
      <c r="KI592" s="362"/>
      <c r="KJ592" s="362"/>
      <c r="KK592" s="362"/>
      <c r="KL592" s="362"/>
      <c r="KM592" s="362"/>
      <c r="KN592" s="362"/>
      <c r="KO592" s="362"/>
      <c r="KP592" s="362"/>
      <c r="KQ592" s="362"/>
      <c r="KR592" s="362"/>
      <c r="KS592" s="362"/>
      <c r="KT592" s="362"/>
      <c r="KU592" s="362"/>
      <c r="KV592" s="362"/>
      <c r="KW592" s="362"/>
      <c r="KX592" s="362"/>
      <c r="KY592" s="362"/>
      <c r="KZ592" s="362"/>
      <c r="LA592" s="362"/>
      <c r="LB592" s="362"/>
      <c r="LC592" s="362"/>
      <c r="LD592" s="362"/>
      <c r="LE592" s="362"/>
      <c r="LF592" s="362"/>
      <c r="LG592" s="362"/>
      <c r="LH592" s="362"/>
      <c r="LI592" s="362"/>
      <c r="LJ592" s="362"/>
      <c r="LK592" s="362"/>
      <c r="LL592" s="362"/>
      <c r="LM592" s="362"/>
      <c r="LN592" s="362"/>
      <c r="LO592" s="362"/>
      <c r="LP592" s="362"/>
      <c r="LQ592" s="362"/>
      <c r="LR592" s="362"/>
      <c r="LS592" s="362"/>
      <c r="LT592" s="362"/>
      <c r="LU592" s="362"/>
      <c r="LV592" s="362"/>
      <c r="LW592" s="362"/>
      <c r="LX592" s="362"/>
      <c r="LY592" s="362"/>
      <c r="LZ592" s="362"/>
      <c r="MA592" s="362"/>
      <c r="MB592" s="362"/>
      <c r="MC592" s="362"/>
      <c r="MD592" s="362"/>
      <c r="ME592" s="362"/>
      <c r="MF592" s="362"/>
      <c r="MG592" s="362"/>
      <c r="MH592" s="362"/>
      <c r="MI592" s="362"/>
      <c r="MJ592" s="362"/>
      <c r="MK592" s="362"/>
      <c r="ML592" s="362"/>
      <c r="MM592" s="362"/>
      <c r="MN592" s="362"/>
      <c r="MP592" s="362"/>
      <c r="MQ592" s="362"/>
      <c r="MS592" s="362"/>
      <c r="MT592" s="362"/>
      <c r="MU592" s="362"/>
      <c r="MV592" s="362"/>
      <c r="MW592" s="348"/>
      <c r="MX592" s="348"/>
      <c r="MY592" s="348"/>
      <c r="MZ592" s="348"/>
      <c r="NA592" s="357"/>
      <c r="NB592" s="357"/>
      <c r="NC592" s="357"/>
      <c r="ND592" s="357"/>
      <c r="NE592" s="358"/>
      <c r="NF592" s="358"/>
      <c r="NG592" s="358"/>
      <c r="NH592" s="358"/>
      <c r="NI592" s="358"/>
      <c r="NJ592" s="358"/>
      <c r="NK592" s="358"/>
      <c r="NL592" s="358"/>
      <c r="NN592" s="366" t="s">
        <v>684</v>
      </c>
      <c r="OC592" s="359"/>
      <c r="OD592" s="359"/>
      <c r="OE592" s="359"/>
      <c r="OF592" s="359"/>
      <c r="OG592" s="359"/>
      <c r="OH592" s="359"/>
      <c r="OI592" s="359"/>
      <c r="OJ592" s="359"/>
      <c r="OK592" s="359"/>
      <c r="OL592" s="359"/>
      <c r="OM592" s="359"/>
      <c r="ON592" s="359"/>
    </row>
    <row r="593" spans="1:404" s="374" customFormat="1" ht="15.75">
      <c r="A593" s="367"/>
      <c r="B593" s="367"/>
      <c r="C593" s="367"/>
      <c r="D593" s="368"/>
      <c r="E593" s="368"/>
      <c r="F593" s="368"/>
      <c r="G593" s="368"/>
      <c r="H593" s="368"/>
      <c r="I593" s="368"/>
      <c r="J593" s="368"/>
      <c r="K593" s="368"/>
      <c r="L593" s="368"/>
      <c r="M593" s="367"/>
      <c r="N593" s="367"/>
      <c r="O593" s="367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0"/>
      <c r="AD593" s="360"/>
      <c r="AE593" s="360"/>
      <c r="AF593" s="360"/>
      <c r="AG593" s="360"/>
      <c r="AH593" s="360"/>
      <c r="AI593" s="360"/>
      <c r="AJ593" s="360"/>
      <c r="AK593" s="360"/>
      <c r="AL593" s="360"/>
      <c r="AM593" s="360"/>
      <c r="AN593" s="360"/>
      <c r="AO593" s="360"/>
      <c r="AP593" s="360"/>
      <c r="AQ593" s="360"/>
      <c r="AR593" s="360"/>
      <c r="AS593" s="360"/>
      <c r="AT593" s="369"/>
      <c r="AU593" s="360"/>
      <c r="AV593" s="360"/>
      <c r="AW593" s="360"/>
      <c r="AX593" s="360"/>
      <c r="AY593" s="360"/>
      <c r="AZ593" s="370"/>
      <c r="BA593" s="360"/>
      <c r="BB593" s="360"/>
      <c r="BC593" s="369"/>
      <c r="BD593" s="369"/>
      <c r="BE593" s="360"/>
      <c r="BF593" s="369"/>
      <c r="BG593" s="369"/>
      <c r="BH593" s="360"/>
      <c r="BI593" s="369"/>
      <c r="BJ593" s="360"/>
      <c r="BK593" s="360"/>
      <c r="BL593" s="360"/>
      <c r="BM593" s="360"/>
      <c r="BN593" s="360"/>
      <c r="BO593" s="360"/>
      <c r="BP593" s="360"/>
      <c r="BQ593" s="360"/>
      <c r="BR593" s="360"/>
      <c r="BS593" s="360"/>
      <c r="BT593" s="360"/>
      <c r="BU593" s="360"/>
      <c r="BV593" s="360"/>
      <c r="BW593" s="360"/>
      <c r="BX593" s="360"/>
      <c r="BY593" s="360"/>
      <c r="BZ593" s="369"/>
      <c r="CA593" s="369"/>
      <c r="CB593" s="360"/>
      <c r="CC593" s="360"/>
      <c r="CD593" s="360"/>
      <c r="CE593" s="360"/>
      <c r="CF593" s="369"/>
      <c r="CG593" s="369"/>
      <c r="CH593" s="360"/>
      <c r="CI593" s="360"/>
      <c r="CJ593" s="360"/>
      <c r="CK593" s="360"/>
      <c r="CL593" s="360"/>
      <c r="CM593" s="360"/>
      <c r="CN593" s="369"/>
      <c r="CO593" s="360"/>
      <c r="CP593" s="369"/>
      <c r="CQ593" s="360"/>
      <c r="CR593" s="360"/>
      <c r="CS593" s="369"/>
      <c r="CT593" s="360"/>
      <c r="CU593" s="360"/>
      <c r="CV593" s="360"/>
      <c r="CW593" s="360"/>
      <c r="CX593" s="360"/>
      <c r="CY593" s="360"/>
      <c r="CZ593" s="360"/>
      <c r="DA593" s="360"/>
      <c r="DB593" s="360"/>
      <c r="DC593" s="360"/>
      <c r="DD593" s="360"/>
      <c r="DE593" s="360"/>
      <c r="DF593" s="360"/>
      <c r="DG593" s="360"/>
      <c r="DH593" s="360"/>
      <c r="DI593" s="360"/>
      <c r="DJ593" s="360"/>
      <c r="DK593" s="360"/>
      <c r="DL593" s="360"/>
      <c r="DM593" s="360"/>
      <c r="DN593" s="360"/>
      <c r="DO593" s="360"/>
      <c r="DP593" s="360"/>
      <c r="DQ593" s="360"/>
      <c r="DR593" s="360"/>
      <c r="DS593" s="360"/>
      <c r="DT593" s="360"/>
      <c r="DU593" s="360"/>
      <c r="DV593" s="360"/>
      <c r="DW593" s="360"/>
      <c r="DX593" s="360"/>
      <c r="DY593" s="360"/>
      <c r="DZ593" s="360"/>
      <c r="EA593" s="360"/>
      <c r="EB593" s="360"/>
      <c r="EC593" s="360"/>
      <c r="ED593" s="360"/>
      <c r="EE593" s="360"/>
      <c r="EF593" s="360"/>
      <c r="EG593" s="360"/>
      <c r="EH593" s="360"/>
      <c r="EI593" s="360"/>
      <c r="EJ593" s="360"/>
      <c r="EK593" s="360"/>
      <c r="EL593" s="360"/>
      <c r="EM593" s="360"/>
      <c r="EN593" s="360"/>
      <c r="EO593" s="360"/>
      <c r="EP593" s="360"/>
      <c r="EQ593" s="360"/>
      <c r="ER593" s="360"/>
      <c r="ES593" s="360"/>
      <c r="ET593" s="360"/>
      <c r="EU593" s="360"/>
      <c r="EV593" s="360"/>
      <c r="EW593" s="360"/>
      <c r="EX593" s="360"/>
      <c r="EY593" s="360"/>
      <c r="EZ593" s="360"/>
      <c r="FA593" s="360"/>
      <c r="FB593" s="360"/>
      <c r="FC593" s="360"/>
      <c r="FD593" s="360"/>
      <c r="FE593" s="360"/>
      <c r="FF593" s="360"/>
      <c r="FG593" s="360"/>
      <c r="FH593" s="360"/>
      <c r="FI593" s="360"/>
      <c r="FJ593" s="360"/>
      <c r="FK593" s="360"/>
      <c r="FL593" s="360"/>
      <c r="FM593" s="360"/>
      <c r="FN593" s="360"/>
      <c r="FO593" s="360"/>
      <c r="FP593" s="360"/>
      <c r="FQ593" s="360"/>
      <c r="FR593" s="360"/>
      <c r="FS593" s="360"/>
      <c r="FT593" s="360"/>
      <c r="FU593" s="360"/>
      <c r="FV593" s="360"/>
      <c r="FW593" s="360"/>
      <c r="FX593" s="360"/>
      <c r="FY593" s="360"/>
      <c r="FZ593" s="360"/>
      <c r="GA593" s="360"/>
      <c r="GB593" s="360"/>
      <c r="GC593" s="360"/>
      <c r="GD593" s="360"/>
      <c r="GE593" s="360"/>
      <c r="GF593" s="369"/>
      <c r="GG593" s="369"/>
      <c r="GH593" s="360"/>
      <c r="GI593" s="369"/>
      <c r="GJ593" s="369"/>
      <c r="GK593" s="360"/>
      <c r="GL593" s="360"/>
      <c r="GM593" s="360"/>
      <c r="GN593" s="360"/>
      <c r="GO593" s="360"/>
      <c r="GP593" s="30"/>
      <c r="GQ593" s="360"/>
      <c r="GR593" s="371"/>
      <c r="GS593" s="371"/>
      <c r="GT593" s="372"/>
      <c r="GU593" s="372"/>
      <c r="GV593" s="372"/>
      <c r="GW593" s="372"/>
      <c r="GX593" s="373"/>
      <c r="HD593" s="120"/>
      <c r="HJ593" s="375"/>
      <c r="HQ593" s="372"/>
      <c r="HR593" s="372"/>
      <c r="HS593" s="372"/>
      <c r="HT593" s="372"/>
      <c r="HU593" s="372"/>
      <c r="HV593" s="372"/>
      <c r="HW593" s="372"/>
      <c r="HX593" s="372"/>
      <c r="HY593" s="372"/>
      <c r="HZ593" s="372"/>
      <c r="IA593" s="372"/>
      <c r="IB593" s="372"/>
      <c r="IC593" s="372"/>
      <c r="ID593" s="372"/>
      <c r="IE593" s="372"/>
      <c r="IF593" s="372"/>
      <c r="IG593" s="372"/>
      <c r="IH593" s="372"/>
      <c r="II593" s="372"/>
      <c r="IJ593" s="372"/>
      <c r="IK593" s="372"/>
      <c r="IL593" s="372"/>
      <c r="IM593" s="372"/>
      <c r="IN593" s="372"/>
      <c r="IO593" s="372"/>
      <c r="IP593" s="372"/>
      <c r="IQ593" s="372"/>
      <c r="IR593" s="372"/>
      <c r="IS593" s="372"/>
      <c r="IT593" s="372"/>
      <c r="IU593" s="372"/>
      <c r="IV593" s="372"/>
      <c r="IW593" s="372"/>
      <c r="IX593" s="372"/>
      <c r="IY593" s="372"/>
      <c r="IZ593" s="372"/>
      <c r="JA593" s="372"/>
      <c r="JB593" s="372"/>
      <c r="JC593" s="372"/>
      <c r="JD593" s="372"/>
      <c r="JE593" s="372"/>
      <c r="JF593" s="372"/>
      <c r="JG593" s="372"/>
      <c r="JH593" s="372"/>
      <c r="JI593" s="372"/>
      <c r="JJ593" s="372"/>
      <c r="JK593" s="372"/>
      <c r="JL593" s="372"/>
      <c r="JM593" s="372"/>
      <c r="JN593" s="372"/>
      <c r="JO593" s="372"/>
      <c r="JP593" s="372"/>
      <c r="JQ593" s="372"/>
      <c r="JR593" s="372"/>
      <c r="JS593" s="372"/>
      <c r="JT593" s="372"/>
      <c r="JU593" s="372"/>
      <c r="JV593" s="372"/>
      <c r="JW593" s="372"/>
      <c r="JX593" s="372"/>
      <c r="JY593" s="372"/>
      <c r="JZ593" s="372"/>
      <c r="KA593" s="372"/>
      <c r="KB593" s="372"/>
      <c r="KC593" s="372"/>
      <c r="KD593" s="372"/>
      <c r="KE593" s="372"/>
      <c r="KF593" s="372"/>
      <c r="KG593" s="372"/>
      <c r="KH593" s="372"/>
      <c r="KI593" s="372"/>
      <c r="KJ593" s="372"/>
      <c r="KK593" s="372"/>
      <c r="KL593" s="372"/>
      <c r="KM593" s="372"/>
      <c r="KN593" s="372"/>
      <c r="KO593" s="372"/>
      <c r="KP593" s="372"/>
      <c r="KQ593" s="372"/>
      <c r="KR593" s="372"/>
      <c r="KS593" s="372"/>
      <c r="KT593" s="372"/>
      <c r="KU593" s="372"/>
      <c r="KV593" s="372"/>
      <c r="KW593" s="372"/>
      <c r="KX593" s="372"/>
      <c r="KY593" s="372"/>
      <c r="KZ593" s="372"/>
      <c r="LA593" s="372"/>
      <c r="LB593" s="372"/>
      <c r="LC593" s="372"/>
      <c r="LD593" s="372"/>
      <c r="LE593" s="372"/>
      <c r="LF593" s="372"/>
      <c r="LG593" s="372"/>
      <c r="LH593" s="372"/>
      <c r="LI593" s="372"/>
      <c r="LJ593" s="372"/>
      <c r="LK593" s="372"/>
      <c r="LL593" s="372"/>
      <c r="LM593" s="372"/>
      <c r="LN593" s="372"/>
      <c r="LO593" s="372"/>
      <c r="LP593" s="372"/>
      <c r="LQ593" s="372"/>
      <c r="LR593" s="372"/>
      <c r="LS593" s="372"/>
      <c r="LT593" s="372"/>
      <c r="LU593" s="372"/>
      <c r="LV593" s="372"/>
      <c r="LW593" s="372"/>
      <c r="LX593" s="372"/>
      <c r="LY593" s="372"/>
      <c r="LZ593" s="372"/>
      <c r="MA593" s="372"/>
      <c r="MB593" s="372"/>
      <c r="MC593" s="372"/>
      <c r="MD593" s="372"/>
      <c r="ME593" s="372"/>
      <c r="MF593" s="372"/>
      <c r="MG593" s="372"/>
      <c r="MH593" s="372"/>
      <c r="MI593" s="372"/>
      <c r="MJ593" s="372"/>
      <c r="MK593" s="372"/>
      <c r="ML593" s="372"/>
      <c r="MM593" s="372"/>
      <c r="MN593" s="372"/>
      <c r="MO593" s="348"/>
      <c r="MP593" s="348"/>
      <c r="MQ593" s="348"/>
      <c r="MR593" s="348"/>
      <c r="MS593" s="348"/>
      <c r="MT593" s="348"/>
      <c r="MU593" s="348"/>
      <c r="MV593" s="348"/>
      <c r="MW593" s="348"/>
      <c r="MX593" s="348"/>
      <c r="MY593" s="348"/>
      <c r="MZ593" s="348"/>
      <c r="NA593" s="357"/>
      <c r="NB593" s="357"/>
      <c r="NC593" s="357"/>
      <c r="ND593" s="357"/>
      <c r="NE593" s="376"/>
      <c r="NF593" s="376"/>
      <c r="NG593" s="376"/>
      <c r="NH593" s="376"/>
      <c r="NI593" s="376"/>
      <c r="NJ593" s="376"/>
      <c r="NK593" s="376"/>
      <c r="NL593" s="376"/>
    </row>
    <row r="594" spans="1:404" s="30" customFormat="1">
      <c r="A594" s="348"/>
      <c r="D594" s="349"/>
      <c r="E594" s="349"/>
      <c r="F594" s="349"/>
      <c r="G594" s="349"/>
      <c r="H594" s="349"/>
      <c r="I594" s="349"/>
      <c r="J594" s="349"/>
      <c r="K594" s="349"/>
      <c r="L594" s="349"/>
      <c r="M594" s="374"/>
      <c r="N594" s="374"/>
      <c r="O594" s="374"/>
      <c r="P594" s="374"/>
      <c r="Q594" s="374"/>
      <c r="R594" s="374"/>
      <c r="S594" s="374"/>
      <c r="T594" s="374"/>
      <c r="U594" s="374"/>
      <c r="V594" s="374"/>
      <c r="W594" s="374"/>
      <c r="X594" s="374"/>
      <c r="Y594" s="374"/>
      <c r="Z594" s="374"/>
      <c r="AA594" s="374"/>
      <c r="AB594" s="374"/>
      <c r="AC594" s="350"/>
      <c r="AD594" s="350"/>
      <c r="AE594" s="350"/>
      <c r="AF594" s="350"/>
      <c r="AG594" s="350"/>
      <c r="AH594" s="350"/>
      <c r="AI594" s="350"/>
      <c r="AJ594" s="350"/>
      <c r="AK594" s="350"/>
      <c r="AL594" s="350"/>
      <c r="AM594" s="351"/>
      <c r="AN594" s="350"/>
      <c r="AO594" s="350"/>
      <c r="AP594" s="350"/>
      <c r="AQ594" s="350"/>
      <c r="AR594" s="350"/>
      <c r="AS594" s="350"/>
      <c r="AT594" s="352"/>
      <c r="AU594" s="350"/>
      <c r="AV594" s="350"/>
      <c r="AW594" s="350"/>
      <c r="AX594" s="350"/>
      <c r="AY594" s="351"/>
      <c r="AZ594" s="353"/>
      <c r="BA594" s="350"/>
      <c r="BB594" s="350"/>
      <c r="BC594" s="352"/>
      <c r="BD594" s="352"/>
      <c r="BE594" s="350"/>
      <c r="BF594" s="352"/>
      <c r="BG594" s="352"/>
      <c r="BH594" s="350"/>
      <c r="BI594" s="352"/>
      <c r="BJ594" s="350"/>
      <c r="BK594" s="350"/>
      <c r="BL594" s="351"/>
      <c r="BM594" s="350"/>
      <c r="BN594" s="350"/>
      <c r="BO594" s="350"/>
      <c r="BP594" s="350"/>
      <c r="BQ594" s="350"/>
      <c r="BR594" s="350"/>
      <c r="BS594" s="350"/>
      <c r="BT594" s="350"/>
      <c r="BU594" s="350"/>
      <c r="BV594" s="350"/>
      <c r="BW594" s="351"/>
      <c r="BX594" s="350"/>
      <c r="BY594" s="350"/>
      <c r="BZ594" s="352"/>
      <c r="CA594" s="352"/>
      <c r="CB594" s="350"/>
      <c r="CC594" s="351"/>
      <c r="CD594" s="350"/>
      <c r="CE594" s="350"/>
      <c r="CF594" s="352"/>
      <c r="CG594" s="352"/>
      <c r="CH594" s="350"/>
      <c r="CI594" s="351"/>
      <c r="CJ594" s="351"/>
      <c r="CK594" s="351"/>
      <c r="CL594" s="351"/>
      <c r="CM594" s="351"/>
      <c r="CN594" s="354"/>
      <c r="CO594" s="351"/>
      <c r="CP594" s="354"/>
      <c r="CQ594" s="351"/>
      <c r="CR594" s="351"/>
      <c r="CS594" s="354"/>
      <c r="CT594" s="351"/>
      <c r="CU594" s="351"/>
      <c r="CV594" s="351"/>
      <c r="CW594" s="350"/>
      <c r="CX594" s="350"/>
      <c r="CY594" s="350"/>
      <c r="CZ594" s="350"/>
      <c r="DA594" s="350"/>
      <c r="DB594" s="351"/>
      <c r="DC594" s="350"/>
      <c r="DD594" s="350"/>
      <c r="DE594" s="350"/>
      <c r="DF594" s="350"/>
      <c r="DG594" s="350"/>
      <c r="DH594" s="351"/>
      <c r="DI594" s="350"/>
      <c r="DJ594" s="350"/>
      <c r="DK594" s="350"/>
      <c r="DL594" s="350"/>
      <c r="DM594" s="350"/>
      <c r="DN594" s="350"/>
      <c r="DO594" s="350"/>
      <c r="DP594" s="350"/>
      <c r="DQ594" s="350"/>
      <c r="DR594" s="350"/>
      <c r="DS594" s="351"/>
      <c r="DT594" s="350"/>
      <c r="DU594" s="350"/>
      <c r="DV594" s="350"/>
      <c r="DW594" s="350"/>
      <c r="DX594" s="350"/>
      <c r="DY594" s="350"/>
      <c r="DZ594" s="350"/>
      <c r="EA594" s="350"/>
      <c r="EB594" s="350"/>
      <c r="EC594" s="350"/>
      <c r="ED594" s="350"/>
      <c r="EE594" s="350"/>
      <c r="EF594" s="351"/>
      <c r="EG594" s="351"/>
      <c r="EH594" s="351"/>
      <c r="EI594" s="351"/>
      <c r="EJ594" s="351"/>
      <c r="EK594" s="351"/>
      <c r="EL594" s="351"/>
      <c r="EM594" s="351"/>
      <c r="EN594" s="351"/>
      <c r="EO594" s="351"/>
      <c r="EP594" s="351"/>
      <c r="EQ594" s="351"/>
      <c r="ER594" s="350"/>
      <c r="ES594" s="350"/>
      <c r="ET594" s="350"/>
      <c r="EU594" s="350"/>
      <c r="EV594" s="350"/>
      <c r="EW594" s="350"/>
      <c r="EX594" s="350"/>
      <c r="EY594" s="350"/>
      <c r="EZ594" s="350"/>
      <c r="FA594" s="350"/>
      <c r="FB594" s="351"/>
      <c r="FC594" s="350"/>
      <c r="FD594" s="350"/>
      <c r="FE594" s="350"/>
      <c r="FF594" s="350"/>
      <c r="FG594" s="350"/>
      <c r="FH594" s="351"/>
      <c r="FI594" s="350"/>
      <c r="FJ594" s="350"/>
      <c r="FK594" s="350"/>
      <c r="FL594" s="350"/>
      <c r="FM594" s="350"/>
      <c r="FN594" s="351"/>
      <c r="FO594" s="350"/>
      <c r="FP594" s="350"/>
      <c r="FQ594" s="350"/>
      <c r="FR594" s="350"/>
      <c r="FS594" s="350"/>
      <c r="FT594" s="351"/>
      <c r="FU594" s="377"/>
      <c r="FV594" s="377"/>
      <c r="FW594" s="377"/>
      <c r="FX594" s="377"/>
      <c r="FY594" s="377"/>
      <c r="FZ594" s="377"/>
      <c r="GA594" s="377"/>
      <c r="GB594" s="377"/>
      <c r="GC594" s="377"/>
      <c r="GD594" s="377"/>
      <c r="GE594" s="377"/>
      <c r="GF594" s="378"/>
      <c r="GG594" s="378"/>
      <c r="GH594" s="377"/>
      <c r="GI594" s="378"/>
      <c r="GJ594" s="378"/>
      <c r="GK594" s="377"/>
      <c r="GL594" s="371"/>
      <c r="GM594" s="371"/>
      <c r="GN594" s="371"/>
      <c r="GO594" s="371"/>
      <c r="GP594" s="371"/>
      <c r="GQ594" s="371"/>
      <c r="GR594" s="351"/>
      <c r="GS594" s="351"/>
      <c r="GT594" s="349"/>
      <c r="GU594" s="349"/>
      <c r="GV594" s="349"/>
      <c r="GW594" s="349"/>
      <c r="GX594" s="355"/>
      <c r="HD594" s="355"/>
      <c r="HJ594" s="356"/>
      <c r="HQ594" s="349"/>
      <c r="HR594" s="349"/>
      <c r="HS594" s="349"/>
      <c r="HT594" s="349"/>
      <c r="HU594" s="349"/>
      <c r="HV594" s="349"/>
      <c r="HW594" s="349"/>
      <c r="HX594" s="349"/>
      <c r="HY594" s="349"/>
      <c r="HZ594" s="349"/>
      <c r="IA594" s="349"/>
      <c r="IB594" s="349"/>
      <c r="IC594" s="349"/>
      <c r="ID594" s="349"/>
      <c r="IE594" s="349"/>
      <c r="IF594" s="349"/>
      <c r="IG594" s="349"/>
      <c r="IH594" s="349"/>
      <c r="II594" s="349"/>
      <c r="IJ594" s="349"/>
      <c r="IK594" s="349"/>
      <c r="IL594" s="349"/>
      <c r="IM594" s="349"/>
      <c r="IN594" s="349"/>
      <c r="IO594" s="349"/>
      <c r="IP594" s="349"/>
      <c r="IQ594" s="349"/>
      <c r="IR594" s="349"/>
      <c r="IS594" s="349"/>
      <c r="IT594" s="349"/>
      <c r="IU594" s="349"/>
      <c r="IV594" s="349"/>
      <c r="IW594" s="349"/>
      <c r="IX594" s="349"/>
      <c r="IY594" s="349"/>
      <c r="IZ594" s="349"/>
      <c r="JA594" s="349"/>
      <c r="JB594" s="349"/>
      <c r="JC594" s="349"/>
      <c r="JD594" s="349"/>
      <c r="JE594" s="349"/>
      <c r="JF594" s="349"/>
      <c r="JG594" s="349"/>
      <c r="JH594" s="349"/>
      <c r="JI594" s="349"/>
      <c r="JJ594" s="349"/>
      <c r="JK594" s="349"/>
      <c r="JL594" s="349"/>
      <c r="JM594" s="349"/>
      <c r="JN594" s="349"/>
      <c r="JO594" s="349"/>
      <c r="JP594" s="349"/>
      <c r="JQ594" s="349"/>
      <c r="JR594" s="349"/>
      <c r="JS594" s="349"/>
      <c r="JT594" s="349"/>
      <c r="JU594" s="349"/>
      <c r="JV594" s="349"/>
      <c r="JW594" s="349"/>
      <c r="JX594" s="349"/>
      <c r="JY594" s="349"/>
      <c r="JZ594" s="349"/>
      <c r="KA594" s="349"/>
      <c r="KB594" s="349"/>
      <c r="KC594" s="349"/>
      <c r="KD594" s="349"/>
      <c r="KE594" s="349"/>
      <c r="KF594" s="349"/>
      <c r="KG594" s="349"/>
      <c r="KH594" s="349"/>
      <c r="KI594" s="349"/>
      <c r="KJ594" s="349"/>
      <c r="KK594" s="349"/>
      <c r="KL594" s="349"/>
      <c r="KM594" s="349"/>
      <c r="KN594" s="349"/>
      <c r="KO594" s="349"/>
      <c r="KP594" s="349"/>
      <c r="KQ594" s="349"/>
      <c r="KR594" s="349"/>
      <c r="KS594" s="349"/>
      <c r="KT594" s="349"/>
      <c r="KU594" s="349"/>
      <c r="KV594" s="349"/>
      <c r="KW594" s="349"/>
      <c r="KX594" s="349"/>
      <c r="KY594" s="349"/>
      <c r="KZ594" s="349"/>
      <c r="LA594" s="349"/>
      <c r="LB594" s="349"/>
      <c r="LC594" s="349"/>
      <c r="LD594" s="349"/>
      <c r="LE594" s="349"/>
      <c r="LF594" s="349"/>
      <c r="LG594" s="349"/>
      <c r="LH594" s="349"/>
      <c r="LI594" s="349"/>
      <c r="LJ594" s="349"/>
      <c r="LK594" s="349"/>
      <c r="LL594" s="349"/>
      <c r="LM594" s="349"/>
      <c r="LN594" s="349"/>
      <c r="LO594" s="349"/>
      <c r="LP594" s="349"/>
      <c r="LQ594" s="349"/>
      <c r="LR594" s="349"/>
      <c r="LS594" s="349"/>
      <c r="LT594" s="349"/>
      <c r="LU594" s="349"/>
      <c r="LV594" s="349"/>
      <c r="LW594" s="349"/>
      <c r="LX594" s="349"/>
      <c r="LY594" s="349"/>
      <c r="LZ594" s="349"/>
      <c r="MA594" s="349"/>
      <c r="MB594" s="349"/>
      <c r="MC594" s="349"/>
      <c r="MD594" s="349"/>
      <c r="ME594" s="349"/>
      <c r="MF594" s="349"/>
      <c r="MG594" s="349"/>
      <c r="MH594" s="349"/>
      <c r="MI594" s="349"/>
      <c r="MJ594" s="349"/>
      <c r="MK594" s="349"/>
      <c r="ML594" s="349"/>
      <c r="MM594" s="349"/>
      <c r="MN594" s="349"/>
      <c r="MO594" s="348"/>
      <c r="MP594" s="348"/>
      <c r="MQ594" s="348"/>
      <c r="MR594" s="348"/>
      <c r="MS594" s="348"/>
      <c r="MT594" s="348"/>
      <c r="MU594" s="348"/>
      <c r="MV594" s="348"/>
      <c r="MW594" s="348"/>
      <c r="MX594" s="348"/>
      <c r="MY594" s="348"/>
      <c r="MZ594" s="348"/>
      <c r="NA594" s="357"/>
      <c r="NB594" s="357"/>
      <c r="NC594" s="357"/>
      <c r="ND594" s="357"/>
      <c r="NE594" s="358"/>
      <c r="NF594" s="358"/>
      <c r="NG594" s="358"/>
      <c r="NH594" s="358"/>
      <c r="NI594" s="358"/>
      <c r="NJ594" s="358"/>
      <c r="NK594" s="358"/>
      <c r="NL594" s="358"/>
      <c r="OC594" s="359"/>
      <c r="OD594" s="359"/>
      <c r="OE594" s="359"/>
      <c r="OF594" s="359"/>
      <c r="OG594" s="359"/>
      <c r="OH594" s="359"/>
      <c r="OI594" s="359"/>
      <c r="OJ594" s="359"/>
      <c r="OK594" s="359"/>
      <c r="OL594" s="359"/>
      <c r="OM594" s="359"/>
      <c r="ON594" s="359"/>
    </row>
    <row r="595" spans="1:404" s="30" customFormat="1">
      <c r="A595" s="348"/>
      <c r="D595" s="349"/>
      <c r="E595" s="349"/>
      <c r="F595" s="349"/>
      <c r="G595" s="349"/>
      <c r="H595" s="349"/>
      <c r="I595" s="349"/>
      <c r="J595" s="349"/>
      <c r="K595" s="349"/>
      <c r="L595" s="349"/>
      <c r="AC595" s="350"/>
      <c r="AD595" s="350"/>
      <c r="AE595" s="350"/>
      <c r="AF595" s="350"/>
      <c r="AG595" s="350"/>
      <c r="AH595" s="350"/>
      <c r="AI595" s="350"/>
      <c r="AJ595" s="350"/>
      <c r="AK595" s="350"/>
      <c r="AL595" s="350"/>
      <c r="AM595" s="351"/>
      <c r="AN595" s="350"/>
      <c r="AO595" s="350"/>
      <c r="AP595" s="350"/>
      <c r="AQ595" s="350"/>
      <c r="AR595" s="350"/>
      <c r="AS595" s="350"/>
      <c r="AT595" s="352"/>
      <c r="AU595" s="350"/>
      <c r="AV595" s="350"/>
      <c r="AW595" s="350"/>
      <c r="AX595" s="350"/>
      <c r="AY595" s="351"/>
      <c r="AZ595" s="353"/>
      <c r="BA595" s="350"/>
      <c r="BB595" s="350"/>
      <c r="BC595" s="352"/>
      <c r="BD595" s="352"/>
      <c r="BE595" s="350"/>
      <c r="BF595" s="352"/>
      <c r="BG595" s="352"/>
      <c r="BH595" s="350"/>
      <c r="BI595" s="352"/>
      <c r="BJ595" s="350"/>
      <c r="BK595" s="350"/>
      <c r="BL595" s="351"/>
      <c r="BM595" s="350"/>
      <c r="BN595" s="350"/>
      <c r="BO595" s="350"/>
      <c r="BP595" s="350"/>
      <c r="BQ595" s="350"/>
      <c r="BR595" s="350"/>
      <c r="BS595" s="350"/>
      <c r="BT595" s="350"/>
      <c r="BU595" s="350"/>
      <c r="BV595" s="350"/>
      <c r="BW595" s="351"/>
      <c r="BX595" s="350"/>
      <c r="BY595" s="350"/>
      <c r="BZ595" s="352"/>
      <c r="CA595" s="352"/>
      <c r="CB595" s="350"/>
      <c r="CC595" s="351"/>
      <c r="CD595" s="350"/>
      <c r="CE595" s="350"/>
      <c r="CF595" s="352"/>
      <c r="CG595" s="352"/>
      <c r="CH595" s="350"/>
      <c r="CI595" s="351"/>
      <c r="CJ595" s="351"/>
      <c r="CK595" s="351"/>
      <c r="CL595" s="351"/>
      <c r="CM595" s="351"/>
      <c r="CN595" s="354"/>
      <c r="CO595" s="351"/>
      <c r="CP595" s="354"/>
      <c r="CQ595" s="351"/>
      <c r="CR595" s="351"/>
      <c r="CS595" s="354"/>
      <c r="CT595" s="351"/>
      <c r="CU595" s="351"/>
      <c r="CV595" s="351"/>
      <c r="CW595" s="350"/>
      <c r="CX595" s="350"/>
      <c r="CY595" s="350"/>
      <c r="CZ595" s="350"/>
      <c r="DA595" s="350"/>
      <c r="DB595" s="351"/>
      <c r="DC595" s="350"/>
      <c r="DD595" s="350"/>
      <c r="DE595" s="350"/>
      <c r="DF595" s="350"/>
      <c r="DG595" s="350"/>
      <c r="DH595" s="351"/>
      <c r="DI595" s="350"/>
      <c r="DJ595" s="350"/>
      <c r="DK595" s="350"/>
      <c r="DL595" s="350"/>
      <c r="DM595" s="350"/>
      <c r="DN595" s="350"/>
      <c r="DO595" s="350"/>
      <c r="DP595" s="350"/>
      <c r="DQ595" s="350"/>
      <c r="DR595" s="350"/>
      <c r="DS595" s="351"/>
      <c r="DT595" s="350"/>
      <c r="DU595" s="350"/>
      <c r="DV595" s="350"/>
      <c r="DW595" s="350"/>
      <c r="DX595" s="350"/>
      <c r="DY595" s="350"/>
      <c r="DZ595" s="350"/>
      <c r="EA595" s="350"/>
      <c r="EB595" s="350"/>
      <c r="EC595" s="350"/>
      <c r="ED595" s="350"/>
      <c r="EE595" s="350"/>
      <c r="EF595" s="351"/>
      <c r="EG595" s="351"/>
      <c r="EH595" s="351"/>
      <c r="EI595" s="351"/>
      <c r="EJ595" s="351"/>
      <c r="EK595" s="351"/>
      <c r="EL595" s="351"/>
      <c r="EM595" s="351"/>
      <c r="EN595" s="351"/>
      <c r="EO595" s="351"/>
      <c r="EP595" s="351"/>
      <c r="EQ595" s="351"/>
      <c r="ER595" s="350"/>
      <c r="ES595" s="350"/>
      <c r="ET595" s="350"/>
      <c r="EU595" s="350"/>
      <c r="EV595" s="350"/>
      <c r="EW595" s="350"/>
      <c r="EX595" s="350"/>
      <c r="EY595" s="350"/>
      <c r="EZ595" s="350"/>
      <c r="FA595" s="350"/>
      <c r="FB595" s="351"/>
      <c r="FC595" s="350"/>
      <c r="FD595" s="350"/>
      <c r="FE595" s="350"/>
      <c r="FF595" s="350"/>
      <c r="FG595" s="350"/>
      <c r="FH595" s="351"/>
      <c r="FI595" s="350"/>
      <c r="FJ595" s="350"/>
      <c r="FK595" s="350"/>
      <c r="FL595" s="350"/>
      <c r="FM595" s="350"/>
      <c r="FN595" s="351"/>
      <c r="FO595" s="350"/>
      <c r="FP595" s="350"/>
      <c r="FQ595" s="350"/>
      <c r="FR595" s="350"/>
      <c r="FS595" s="350"/>
      <c r="FT595" s="351"/>
      <c r="FU595" s="350"/>
      <c r="FV595" s="350"/>
      <c r="FW595" s="350"/>
      <c r="FX595" s="350"/>
      <c r="FY595" s="350"/>
      <c r="FZ595" s="350"/>
      <c r="GA595" s="350"/>
      <c r="GB595" s="350"/>
      <c r="GC595" s="350"/>
      <c r="GD595" s="350"/>
      <c r="GE595" s="350"/>
      <c r="GF595" s="352"/>
      <c r="GG595" s="352"/>
      <c r="GH595" s="350"/>
      <c r="GI595" s="352"/>
      <c r="GJ595" s="352"/>
      <c r="GK595" s="350"/>
      <c r="GL595" s="351"/>
      <c r="GM595" s="351"/>
      <c r="GN595" s="351"/>
      <c r="GO595" s="351"/>
      <c r="GP595" s="351"/>
      <c r="GQ595" s="351"/>
      <c r="GR595" s="351"/>
      <c r="GS595" s="351"/>
      <c r="GT595" s="349"/>
      <c r="GU595" s="349"/>
      <c r="GV595" s="349"/>
      <c r="GW595" s="349"/>
      <c r="GX595" s="355"/>
      <c r="HD595" s="355"/>
      <c r="HJ595" s="356"/>
      <c r="HQ595" s="349"/>
      <c r="HR595" s="349"/>
      <c r="HS595" s="349"/>
      <c r="HT595" s="349"/>
      <c r="HU595" s="349"/>
      <c r="HV595" s="349"/>
      <c r="HW595" s="349"/>
      <c r="HX595" s="349"/>
      <c r="HY595" s="349"/>
      <c r="HZ595" s="349"/>
      <c r="IA595" s="349"/>
      <c r="IB595" s="349"/>
      <c r="IC595" s="349"/>
      <c r="ID595" s="349"/>
      <c r="IE595" s="349"/>
      <c r="IF595" s="349"/>
      <c r="IG595" s="349"/>
      <c r="IH595" s="349"/>
      <c r="II595" s="349"/>
      <c r="IJ595" s="349"/>
      <c r="IK595" s="349"/>
      <c r="IL595" s="349"/>
      <c r="IM595" s="349"/>
      <c r="IN595" s="349"/>
      <c r="IO595" s="349"/>
      <c r="IP595" s="349"/>
      <c r="IQ595" s="349"/>
      <c r="IR595" s="349"/>
      <c r="IS595" s="349"/>
      <c r="IT595" s="349"/>
      <c r="IU595" s="349"/>
      <c r="IV595" s="349"/>
      <c r="IW595" s="349"/>
      <c r="IX595" s="349"/>
      <c r="IY595" s="349"/>
      <c r="IZ595" s="349"/>
      <c r="JA595" s="349"/>
      <c r="JB595" s="349"/>
      <c r="JC595" s="349"/>
      <c r="JD595" s="349"/>
      <c r="JE595" s="349"/>
      <c r="JF595" s="349"/>
      <c r="JG595" s="349"/>
      <c r="JH595" s="349"/>
      <c r="JI595" s="349"/>
      <c r="JJ595" s="349"/>
      <c r="JK595" s="349"/>
      <c r="JL595" s="349"/>
      <c r="JM595" s="349"/>
      <c r="JN595" s="349"/>
      <c r="JO595" s="349"/>
      <c r="JP595" s="349"/>
      <c r="JQ595" s="349"/>
      <c r="JR595" s="349"/>
      <c r="JS595" s="349"/>
      <c r="JT595" s="349"/>
      <c r="JU595" s="349"/>
      <c r="JV595" s="349"/>
      <c r="JW595" s="349"/>
      <c r="JX595" s="349"/>
      <c r="JY595" s="349"/>
      <c r="JZ595" s="349"/>
      <c r="KA595" s="349"/>
      <c r="KB595" s="349"/>
      <c r="KC595" s="349"/>
      <c r="KD595" s="349"/>
      <c r="KE595" s="349"/>
      <c r="KF595" s="349"/>
      <c r="KG595" s="349"/>
      <c r="KH595" s="349"/>
      <c r="KI595" s="349"/>
      <c r="KJ595" s="349"/>
      <c r="KK595" s="349"/>
      <c r="KL595" s="349"/>
      <c r="KM595" s="349"/>
      <c r="KN595" s="349"/>
      <c r="KO595" s="349"/>
      <c r="KP595" s="349"/>
      <c r="KQ595" s="349"/>
      <c r="KR595" s="349"/>
      <c r="KS595" s="349"/>
      <c r="KT595" s="349"/>
      <c r="KU595" s="349"/>
      <c r="KV595" s="349"/>
      <c r="KW595" s="349"/>
      <c r="KX595" s="349"/>
      <c r="KY595" s="349"/>
      <c r="KZ595" s="349"/>
      <c r="LA595" s="349"/>
      <c r="LB595" s="349"/>
      <c r="LC595" s="349"/>
      <c r="LD595" s="349"/>
      <c r="LE595" s="349"/>
      <c r="LF595" s="349"/>
      <c r="LG595" s="349"/>
      <c r="LH595" s="349"/>
      <c r="LI595" s="349"/>
      <c r="LJ595" s="349"/>
      <c r="LK595" s="349"/>
      <c r="LL595" s="349"/>
      <c r="LM595" s="349"/>
      <c r="LN595" s="349"/>
      <c r="LO595" s="349"/>
      <c r="LP595" s="349"/>
      <c r="LQ595" s="349"/>
      <c r="LR595" s="349"/>
      <c r="LS595" s="349"/>
      <c r="LT595" s="349"/>
      <c r="LU595" s="349"/>
      <c r="LV595" s="349"/>
      <c r="LW595" s="349"/>
      <c r="LX595" s="349"/>
      <c r="LY595" s="349"/>
      <c r="LZ595" s="349"/>
      <c r="MA595" s="349"/>
      <c r="MB595" s="349"/>
      <c r="MC595" s="349"/>
      <c r="MD595" s="349"/>
      <c r="ME595" s="349"/>
      <c r="MF595" s="349"/>
      <c r="MG595" s="349"/>
      <c r="MH595" s="349"/>
      <c r="MI595" s="349"/>
      <c r="MJ595" s="349"/>
      <c r="MK595" s="349"/>
      <c r="ML595" s="349"/>
      <c r="MM595" s="349"/>
      <c r="MN595" s="349"/>
      <c r="MO595" s="348"/>
      <c r="MP595" s="348"/>
      <c r="MQ595" s="348"/>
      <c r="MR595" s="348"/>
      <c r="MS595" s="348"/>
      <c r="MT595" s="348"/>
      <c r="MU595" s="348"/>
      <c r="MV595" s="348"/>
      <c r="MW595" s="348"/>
      <c r="MX595" s="348"/>
      <c r="MY595" s="348"/>
      <c r="MZ595" s="348"/>
      <c r="NA595" s="357"/>
      <c r="NB595" s="357"/>
      <c r="NC595" s="357"/>
      <c r="ND595" s="357"/>
      <c r="NE595" s="358"/>
      <c r="NF595" s="358"/>
      <c r="NG595" s="358"/>
      <c r="NH595" s="358"/>
      <c r="NI595" s="358"/>
      <c r="NJ595" s="358"/>
      <c r="NK595" s="358"/>
      <c r="NL595" s="358"/>
      <c r="OC595" s="359"/>
      <c r="OD595" s="359"/>
      <c r="OE595" s="359"/>
      <c r="OF595" s="359"/>
      <c r="OG595" s="359"/>
      <c r="OH595" s="359"/>
      <c r="OI595" s="359"/>
      <c r="OJ595" s="359"/>
      <c r="OK595" s="359"/>
      <c r="OL595" s="359"/>
      <c r="OM595" s="359"/>
      <c r="ON595" s="359"/>
    </row>
    <row r="596" spans="1:404" s="30" customFormat="1">
      <c r="A596" s="379"/>
      <c r="D596" s="349"/>
      <c r="E596" s="349"/>
      <c r="F596" s="349"/>
      <c r="G596" s="349"/>
      <c r="H596" s="349"/>
      <c r="I596" s="349"/>
      <c r="J596" s="349"/>
      <c r="K596" s="349"/>
      <c r="L596" s="349"/>
      <c r="AC596" s="350"/>
      <c r="AD596" s="350"/>
      <c r="AE596" s="350"/>
      <c r="AF596" s="350"/>
      <c r="AG596" s="350"/>
      <c r="AH596" s="350"/>
      <c r="AI596" s="350"/>
      <c r="AJ596" s="350"/>
      <c r="AK596" s="350"/>
      <c r="AL596" s="350"/>
      <c r="AM596" s="351"/>
      <c r="AN596" s="350"/>
      <c r="AO596" s="350"/>
      <c r="AP596" s="350"/>
      <c r="AQ596" s="350"/>
      <c r="AR596" s="350"/>
      <c r="AS596" s="350"/>
      <c r="AT596" s="352"/>
      <c r="AU596" s="350"/>
      <c r="AV596" s="350"/>
      <c r="AW596" s="350"/>
      <c r="AX596" s="350"/>
      <c r="AY596" s="351"/>
      <c r="AZ596" s="353"/>
      <c r="BA596" s="350"/>
      <c r="BB596" s="350"/>
      <c r="BC596" s="352"/>
      <c r="BD596" s="352"/>
      <c r="BE596" s="350"/>
      <c r="BF596" s="352"/>
      <c r="BG596" s="352"/>
      <c r="BH596" s="350"/>
      <c r="BI596" s="352"/>
      <c r="BJ596" s="350"/>
      <c r="BK596" s="350"/>
      <c r="BL596" s="351"/>
      <c r="BM596" s="350"/>
      <c r="BN596" s="350"/>
      <c r="BO596" s="350"/>
      <c r="BP596" s="350"/>
      <c r="BQ596" s="350"/>
      <c r="BR596" s="350"/>
      <c r="BS596" s="350"/>
      <c r="BT596" s="350"/>
      <c r="BU596" s="350"/>
      <c r="BV596" s="350"/>
      <c r="BW596" s="351"/>
      <c r="BX596" s="350"/>
      <c r="BY596" s="350"/>
      <c r="BZ596" s="352"/>
      <c r="CA596" s="352"/>
      <c r="CB596" s="350"/>
      <c r="CC596" s="351"/>
      <c r="CD596" s="350"/>
      <c r="CE596" s="350"/>
      <c r="CF596" s="352"/>
      <c r="CG596" s="352"/>
      <c r="CH596" s="350"/>
      <c r="CI596" s="351"/>
      <c r="CJ596" s="351"/>
      <c r="CK596" s="351"/>
      <c r="CL596" s="351"/>
      <c r="CM596" s="351"/>
      <c r="CN596" s="354"/>
      <c r="CO596" s="351"/>
      <c r="CP596" s="354"/>
      <c r="CQ596" s="351"/>
      <c r="CR596" s="351"/>
      <c r="CS596" s="354"/>
      <c r="CT596" s="351"/>
      <c r="CU596" s="351"/>
      <c r="CV596" s="351"/>
      <c r="CW596" s="350"/>
      <c r="CX596" s="350"/>
      <c r="CY596" s="350"/>
      <c r="CZ596" s="350"/>
      <c r="DA596" s="350"/>
      <c r="DB596" s="351"/>
      <c r="DC596" s="350"/>
      <c r="DD596" s="350"/>
      <c r="DE596" s="350"/>
      <c r="DF596" s="350"/>
      <c r="DG596" s="350"/>
      <c r="DH596" s="351"/>
      <c r="DI596" s="350"/>
      <c r="DJ596" s="350"/>
      <c r="DK596" s="350"/>
      <c r="DL596" s="350"/>
      <c r="DM596" s="350"/>
      <c r="DN596" s="350"/>
      <c r="DO596" s="350"/>
      <c r="DP596" s="350"/>
      <c r="DQ596" s="350"/>
      <c r="DR596" s="350"/>
      <c r="DS596" s="351"/>
      <c r="DT596" s="350"/>
      <c r="DU596" s="350"/>
      <c r="DV596" s="350"/>
      <c r="DW596" s="350"/>
      <c r="DX596" s="350"/>
      <c r="DY596" s="350"/>
      <c r="DZ596" s="350"/>
      <c r="EA596" s="350"/>
      <c r="EB596" s="350"/>
      <c r="EC596" s="350"/>
      <c r="ED596" s="350"/>
      <c r="EE596" s="350"/>
      <c r="EF596" s="351"/>
      <c r="EG596" s="351"/>
      <c r="EH596" s="351"/>
      <c r="EI596" s="351"/>
      <c r="EJ596" s="351"/>
      <c r="EK596" s="351"/>
      <c r="EL596" s="351"/>
      <c r="EM596" s="351"/>
      <c r="EN596" s="351"/>
      <c r="EO596" s="351"/>
      <c r="EP596" s="351"/>
      <c r="EQ596" s="351"/>
      <c r="ER596" s="350"/>
      <c r="ES596" s="350"/>
      <c r="ET596" s="350"/>
      <c r="EU596" s="350"/>
      <c r="EV596" s="350"/>
      <c r="EW596" s="350"/>
      <c r="EX596" s="350"/>
      <c r="EY596" s="350"/>
      <c r="EZ596" s="350"/>
      <c r="FA596" s="350"/>
      <c r="FB596" s="351"/>
      <c r="FC596" s="350"/>
      <c r="FD596" s="350"/>
      <c r="FE596" s="350"/>
      <c r="FF596" s="350"/>
      <c r="FG596" s="350"/>
      <c r="FH596" s="351"/>
      <c r="FI596" s="350"/>
      <c r="FJ596" s="350"/>
      <c r="FK596" s="350"/>
      <c r="FL596" s="350"/>
      <c r="FM596" s="350"/>
      <c r="FN596" s="351"/>
      <c r="FO596" s="350"/>
      <c r="FP596" s="350"/>
      <c r="FQ596" s="350"/>
      <c r="FR596" s="350"/>
      <c r="FS596" s="350"/>
      <c r="FT596" s="351"/>
      <c r="FU596" s="350"/>
      <c r="FV596" s="350"/>
      <c r="FW596" s="350"/>
      <c r="FX596" s="350"/>
      <c r="FY596" s="350"/>
      <c r="FZ596" s="350"/>
      <c r="GA596" s="350"/>
      <c r="GB596" s="350"/>
      <c r="GC596" s="350"/>
      <c r="GD596" s="350"/>
      <c r="GE596" s="350"/>
      <c r="GF596" s="352"/>
      <c r="GG596" s="352"/>
      <c r="GH596" s="350"/>
      <c r="GI596" s="352"/>
      <c r="GJ596" s="352"/>
      <c r="GK596" s="350"/>
      <c r="GL596" s="351"/>
      <c r="GM596" s="351"/>
      <c r="GN596" s="351"/>
      <c r="GO596" s="351"/>
      <c r="GP596" s="351"/>
      <c r="GQ596" s="351"/>
      <c r="GR596" s="351"/>
      <c r="GS596" s="351"/>
      <c r="GT596" s="349"/>
      <c r="GU596" s="349"/>
      <c r="GV596" s="349"/>
      <c r="GW596" s="349"/>
      <c r="GX596" s="355"/>
      <c r="HD596" s="355"/>
      <c r="HJ596" s="356"/>
      <c r="HQ596" s="349"/>
      <c r="HR596" s="349"/>
      <c r="HS596" s="349"/>
      <c r="HT596" s="349"/>
      <c r="HU596" s="349"/>
      <c r="HV596" s="349"/>
      <c r="HW596" s="349"/>
      <c r="HX596" s="349"/>
      <c r="HY596" s="349"/>
      <c r="HZ596" s="349"/>
      <c r="IA596" s="349"/>
      <c r="IB596" s="349"/>
      <c r="IC596" s="349"/>
      <c r="ID596" s="349"/>
      <c r="IE596" s="349"/>
      <c r="IF596" s="349"/>
      <c r="IG596" s="349"/>
      <c r="IH596" s="349"/>
      <c r="II596" s="349"/>
      <c r="IJ596" s="349"/>
      <c r="IK596" s="349"/>
      <c r="IL596" s="349"/>
      <c r="IM596" s="349"/>
      <c r="IN596" s="349"/>
      <c r="IO596" s="349"/>
      <c r="IP596" s="349"/>
      <c r="IQ596" s="349"/>
      <c r="IR596" s="349"/>
      <c r="IS596" s="349"/>
      <c r="IT596" s="349"/>
      <c r="IU596" s="349"/>
      <c r="IV596" s="349"/>
      <c r="IW596" s="349"/>
      <c r="IX596" s="349"/>
      <c r="IY596" s="349"/>
      <c r="IZ596" s="349"/>
      <c r="JA596" s="349"/>
      <c r="JB596" s="349"/>
      <c r="JC596" s="349"/>
      <c r="JD596" s="349"/>
      <c r="JE596" s="349"/>
      <c r="JF596" s="349"/>
      <c r="JG596" s="349"/>
      <c r="JH596" s="349"/>
      <c r="JI596" s="349"/>
      <c r="JJ596" s="349"/>
      <c r="JK596" s="349"/>
      <c r="JL596" s="349"/>
      <c r="JM596" s="349"/>
      <c r="JN596" s="349"/>
      <c r="JO596" s="349"/>
      <c r="JP596" s="349"/>
      <c r="JQ596" s="349"/>
      <c r="JR596" s="349"/>
      <c r="JS596" s="349"/>
      <c r="JT596" s="349"/>
      <c r="JU596" s="349"/>
      <c r="JV596" s="349"/>
      <c r="JW596" s="349"/>
      <c r="JX596" s="349"/>
      <c r="JY596" s="349"/>
      <c r="JZ596" s="349"/>
      <c r="KA596" s="349"/>
      <c r="KB596" s="349"/>
      <c r="KC596" s="349"/>
      <c r="KD596" s="349"/>
      <c r="KE596" s="349"/>
      <c r="KF596" s="349"/>
      <c r="KG596" s="349"/>
      <c r="KH596" s="349"/>
      <c r="KI596" s="349"/>
      <c r="KJ596" s="349"/>
      <c r="KK596" s="349"/>
      <c r="KL596" s="349"/>
      <c r="KM596" s="349"/>
      <c r="KN596" s="349"/>
      <c r="KO596" s="349"/>
      <c r="KP596" s="349"/>
      <c r="KQ596" s="349"/>
      <c r="KR596" s="349"/>
      <c r="KS596" s="349"/>
      <c r="KT596" s="349"/>
      <c r="KU596" s="349"/>
      <c r="KV596" s="349"/>
      <c r="KW596" s="349"/>
      <c r="KX596" s="349"/>
      <c r="KY596" s="349"/>
      <c r="KZ596" s="349"/>
      <c r="LA596" s="349"/>
      <c r="LB596" s="349"/>
      <c r="LC596" s="349"/>
      <c r="LD596" s="349"/>
      <c r="LE596" s="349"/>
      <c r="LF596" s="349"/>
      <c r="LG596" s="349"/>
      <c r="LH596" s="349"/>
      <c r="LI596" s="349"/>
      <c r="LJ596" s="349"/>
      <c r="LK596" s="349"/>
      <c r="LL596" s="349"/>
      <c r="LM596" s="349"/>
      <c r="LN596" s="349"/>
      <c r="LO596" s="349"/>
      <c r="LP596" s="349"/>
      <c r="LQ596" s="349"/>
      <c r="LR596" s="349"/>
      <c r="LS596" s="349"/>
      <c r="LT596" s="349"/>
      <c r="LU596" s="349"/>
      <c r="LV596" s="349"/>
      <c r="LW596" s="349"/>
      <c r="LX596" s="349"/>
      <c r="LY596" s="349"/>
      <c r="LZ596" s="349"/>
      <c r="MA596" s="349"/>
      <c r="MB596" s="349"/>
      <c r="MC596" s="349"/>
      <c r="MD596" s="349"/>
      <c r="ME596" s="349"/>
      <c r="MF596" s="349"/>
      <c r="MG596" s="349"/>
      <c r="MH596" s="349"/>
      <c r="MI596" s="349"/>
      <c r="MJ596" s="349"/>
      <c r="MK596" s="349"/>
      <c r="ML596" s="349"/>
      <c r="MM596" s="349"/>
      <c r="MN596" s="349"/>
      <c r="MO596" s="348"/>
      <c r="MP596" s="348"/>
      <c r="MQ596" s="348"/>
      <c r="MR596" s="348"/>
      <c r="MS596" s="348"/>
      <c r="MT596" s="348"/>
      <c r="MU596" s="348"/>
      <c r="MV596" s="348"/>
      <c r="MW596" s="348"/>
      <c r="MX596" s="348"/>
      <c r="MY596" s="348"/>
      <c r="MZ596" s="348"/>
      <c r="NA596" s="357"/>
      <c r="NB596" s="357"/>
      <c r="NC596" s="357"/>
      <c r="ND596" s="357"/>
      <c r="NE596" s="358"/>
      <c r="NF596" s="358"/>
      <c r="NG596" s="358"/>
      <c r="NH596" s="358"/>
      <c r="NI596" s="358"/>
      <c r="NJ596" s="358"/>
      <c r="NK596" s="358"/>
      <c r="NL596" s="358"/>
      <c r="OC596" s="359"/>
      <c r="OD596" s="359"/>
      <c r="OE596" s="359"/>
      <c r="OF596" s="359"/>
      <c r="OG596" s="359"/>
      <c r="OH596" s="359"/>
      <c r="OI596" s="359"/>
      <c r="OJ596" s="359"/>
      <c r="OK596" s="359"/>
      <c r="OL596" s="359"/>
      <c r="OM596" s="359"/>
      <c r="ON596" s="359"/>
    </row>
    <row r="597" spans="1:404" s="30" customFormat="1">
      <c r="A597" s="348"/>
      <c r="D597" s="349"/>
      <c r="E597" s="349"/>
      <c r="F597" s="349"/>
      <c r="G597" s="349"/>
      <c r="H597" s="349"/>
      <c r="I597" s="349"/>
      <c r="J597" s="349"/>
      <c r="K597" s="349"/>
      <c r="L597" s="349"/>
      <c r="AC597" s="350"/>
      <c r="AD597" s="350"/>
      <c r="AE597" s="350"/>
      <c r="AF597" s="350"/>
      <c r="AG597" s="350"/>
      <c r="AH597" s="350"/>
      <c r="AI597" s="350"/>
      <c r="AJ597" s="350"/>
      <c r="AK597" s="350"/>
      <c r="AL597" s="350"/>
      <c r="AM597" s="351"/>
      <c r="AN597" s="350"/>
      <c r="AO597" s="350"/>
      <c r="AP597" s="350"/>
      <c r="AQ597" s="350"/>
      <c r="AR597" s="350"/>
      <c r="AS597" s="350"/>
      <c r="AT597" s="352"/>
      <c r="AU597" s="350"/>
      <c r="AV597" s="350"/>
      <c r="AW597" s="350"/>
      <c r="AX597" s="350"/>
      <c r="AY597" s="351"/>
      <c r="AZ597" s="353"/>
      <c r="BA597" s="350"/>
      <c r="BB597" s="350"/>
      <c r="BC597" s="352"/>
      <c r="BD597" s="352"/>
      <c r="BE597" s="350"/>
      <c r="BF597" s="352"/>
      <c r="BG597" s="352"/>
      <c r="BH597" s="350"/>
      <c r="BI597" s="352"/>
      <c r="BJ597" s="350"/>
      <c r="BK597" s="350"/>
      <c r="BL597" s="351"/>
      <c r="BM597" s="350"/>
      <c r="BN597" s="350"/>
      <c r="BO597" s="350"/>
      <c r="BP597" s="350"/>
      <c r="BQ597" s="350"/>
      <c r="BR597" s="350"/>
      <c r="BS597" s="350"/>
      <c r="BT597" s="350"/>
      <c r="BU597" s="350"/>
      <c r="BV597" s="350"/>
      <c r="BW597" s="351"/>
      <c r="BX597" s="350"/>
      <c r="BY597" s="350"/>
      <c r="BZ597" s="352"/>
      <c r="CA597" s="352"/>
      <c r="CB597" s="350"/>
      <c r="CC597" s="351"/>
      <c r="CD597" s="350"/>
      <c r="CE597" s="350"/>
      <c r="CF597" s="352"/>
      <c r="CG597" s="352"/>
      <c r="CH597" s="350"/>
      <c r="CI597" s="351"/>
      <c r="CJ597" s="351"/>
      <c r="CK597" s="351"/>
      <c r="CL597" s="351"/>
      <c r="CM597" s="351"/>
      <c r="CN597" s="354"/>
      <c r="CO597" s="351"/>
      <c r="CP597" s="354"/>
      <c r="CQ597" s="351"/>
      <c r="CR597" s="351"/>
      <c r="CS597" s="354"/>
      <c r="CT597" s="351"/>
      <c r="CU597" s="351"/>
      <c r="CV597" s="351"/>
      <c r="CW597" s="350"/>
      <c r="CX597" s="350"/>
      <c r="CY597" s="350"/>
      <c r="CZ597" s="350"/>
      <c r="DA597" s="350"/>
      <c r="DB597" s="351"/>
      <c r="DC597" s="350"/>
      <c r="DD597" s="350"/>
      <c r="DE597" s="350"/>
      <c r="DF597" s="350"/>
      <c r="DG597" s="350"/>
      <c r="DH597" s="351"/>
      <c r="DI597" s="350"/>
      <c r="DJ597" s="350"/>
      <c r="DK597" s="350"/>
      <c r="DL597" s="350"/>
      <c r="DM597" s="350"/>
      <c r="DN597" s="350"/>
      <c r="DO597" s="350"/>
      <c r="DP597" s="350"/>
      <c r="DQ597" s="350"/>
      <c r="DR597" s="350"/>
      <c r="DS597" s="351"/>
      <c r="DT597" s="350"/>
      <c r="DU597" s="350"/>
      <c r="DV597" s="350"/>
      <c r="DW597" s="350"/>
      <c r="DX597" s="350"/>
      <c r="DY597" s="350"/>
      <c r="DZ597" s="350"/>
      <c r="EA597" s="350"/>
      <c r="EB597" s="350"/>
      <c r="EC597" s="350"/>
      <c r="ED597" s="350"/>
      <c r="EE597" s="350"/>
      <c r="EF597" s="351"/>
      <c r="EG597" s="351"/>
      <c r="EH597" s="351"/>
      <c r="EI597" s="351"/>
      <c r="EJ597" s="351"/>
      <c r="EK597" s="351"/>
      <c r="EL597" s="351"/>
      <c r="EM597" s="351"/>
      <c r="EN597" s="351"/>
      <c r="EO597" s="351"/>
      <c r="EP597" s="351"/>
      <c r="EQ597" s="351"/>
      <c r="ER597" s="350"/>
      <c r="ES597" s="350"/>
      <c r="ET597" s="350"/>
      <c r="EU597" s="350"/>
      <c r="EV597" s="350"/>
      <c r="EW597" s="350"/>
      <c r="EX597" s="350"/>
      <c r="EY597" s="350"/>
      <c r="EZ597" s="350"/>
      <c r="FA597" s="350"/>
      <c r="FB597" s="351"/>
      <c r="FC597" s="350"/>
      <c r="FD597" s="350"/>
      <c r="FE597" s="350"/>
      <c r="FF597" s="350"/>
      <c r="FG597" s="350"/>
      <c r="FH597" s="351"/>
      <c r="FI597" s="350"/>
      <c r="FJ597" s="350"/>
      <c r="FK597" s="350"/>
      <c r="FL597" s="350"/>
      <c r="FM597" s="350"/>
      <c r="FN597" s="351"/>
      <c r="FO597" s="350"/>
      <c r="FP597" s="350"/>
      <c r="FQ597" s="350"/>
      <c r="FR597" s="350"/>
      <c r="FS597" s="350"/>
      <c r="FT597" s="351"/>
      <c r="FU597" s="350"/>
      <c r="FV597" s="350"/>
      <c r="FW597" s="350"/>
      <c r="FX597" s="350"/>
      <c r="FY597" s="350"/>
      <c r="FZ597" s="350"/>
      <c r="GA597" s="350"/>
      <c r="GB597" s="350"/>
      <c r="GC597" s="350"/>
      <c r="GD597" s="350"/>
      <c r="GE597" s="350"/>
      <c r="GF597" s="352"/>
      <c r="GG597" s="352"/>
      <c r="GH597" s="350"/>
      <c r="GI597" s="352"/>
      <c r="GJ597" s="352"/>
      <c r="GK597" s="350"/>
      <c r="GL597" s="351"/>
      <c r="GM597" s="351"/>
      <c r="GN597" s="351"/>
      <c r="GO597" s="351"/>
      <c r="GP597" s="351"/>
      <c r="GQ597" s="351"/>
      <c r="GR597" s="351"/>
      <c r="GS597" s="351"/>
      <c r="GT597" s="349"/>
      <c r="GU597" s="349"/>
      <c r="GV597" s="349"/>
      <c r="GW597" s="349"/>
      <c r="GX597" s="355"/>
      <c r="HD597" s="355"/>
      <c r="HJ597" s="356"/>
      <c r="HQ597" s="349"/>
      <c r="HR597" s="349"/>
      <c r="HS597" s="349"/>
      <c r="HT597" s="349"/>
      <c r="HU597" s="349"/>
      <c r="HV597" s="349"/>
      <c r="HW597" s="349"/>
      <c r="HX597" s="349"/>
      <c r="HY597" s="349"/>
      <c r="HZ597" s="349"/>
      <c r="IA597" s="349"/>
      <c r="IB597" s="349"/>
      <c r="IC597" s="349"/>
      <c r="ID597" s="349"/>
      <c r="IE597" s="349"/>
      <c r="IF597" s="349"/>
      <c r="IG597" s="349"/>
      <c r="IH597" s="349"/>
      <c r="II597" s="349"/>
      <c r="IJ597" s="349"/>
      <c r="IK597" s="349"/>
      <c r="IL597" s="349"/>
      <c r="IM597" s="349"/>
      <c r="IN597" s="349"/>
      <c r="IO597" s="349"/>
      <c r="IP597" s="349"/>
      <c r="IQ597" s="349"/>
      <c r="IR597" s="349"/>
      <c r="IS597" s="349"/>
      <c r="IT597" s="349"/>
      <c r="IU597" s="349"/>
      <c r="IV597" s="349"/>
      <c r="IW597" s="349"/>
      <c r="IX597" s="349"/>
      <c r="IY597" s="349"/>
      <c r="IZ597" s="349"/>
      <c r="JA597" s="349"/>
      <c r="JB597" s="349"/>
      <c r="JC597" s="349"/>
      <c r="JD597" s="349"/>
      <c r="JE597" s="349"/>
      <c r="JF597" s="349"/>
      <c r="JG597" s="349"/>
      <c r="JH597" s="349"/>
      <c r="JI597" s="349"/>
      <c r="JJ597" s="349"/>
      <c r="JK597" s="349"/>
      <c r="JL597" s="349"/>
      <c r="JM597" s="349"/>
      <c r="JN597" s="349"/>
      <c r="JO597" s="349"/>
      <c r="JP597" s="349"/>
      <c r="JQ597" s="349"/>
      <c r="JR597" s="349"/>
      <c r="JS597" s="349"/>
      <c r="JT597" s="349"/>
      <c r="JU597" s="349"/>
      <c r="JV597" s="349"/>
      <c r="JW597" s="349"/>
      <c r="JX597" s="349"/>
      <c r="JY597" s="349"/>
      <c r="JZ597" s="349"/>
      <c r="KA597" s="349"/>
      <c r="KB597" s="349"/>
      <c r="KC597" s="349"/>
      <c r="KD597" s="349"/>
      <c r="KE597" s="349"/>
      <c r="KF597" s="349"/>
      <c r="KG597" s="349"/>
      <c r="KH597" s="349"/>
      <c r="KI597" s="349"/>
      <c r="KJ597" s="349"/>
      <c r="KK597" s="349"/>
      <c r="KL597" s="349"/>
      <c r="KM597" s="349"/>
      <c r="KN597" s="349"/>
      <c r="KO597" s="349"/>
      <c r="KP597" s="349"/>
      <c r="KQ597" s="349"/>
      <c r="KR597" s="349"/>
      <c r="KS597" s="349"/>
      <c r="KT597" s="349"/>
      <c r="KU597" s="349"/>
      <c r="KV597" s="349"/>
      <c r="KW597" s="349"/>
      <c r="KX597" s="349"/>
      <c r="KY597" s="349"/>
      <c r="KZ597" s="349"/>
      <c r="LA597" s="349"/>
      <c r="LB597" s="349"/>
      <c r="LC597" s="349"/>
      <c r="LD597" s="349"/>
      <c r="LE597" s="349"/>
      <c r="LF597" s="349"/>
      <c r="LG597" s="349"/>
      <c r="LH597" s="349"/>
      <c r="LI597" s="349"/>
      <c r="LJ597" s="349"/>
      <c r="LK597" s="349"/>
      <c r="LL597" s="349"/>
      <c r="LM597" s="349"/>
      <c r="LN597" s="349"/>
      <c r="LO597" s="349"/>
      <c r="LP597" s="349"/>
      <c r="LQ597" s="349"/>
      <c r="LR597" s="349"/>
      <c r="LS597" s="349"/>
      <c r="LT597" s="349"/>
      <c r="LU597" s="349"/>
      <c r="LV597" s="349"/>
      <c r="LW597" s="349"/>
      <c r="LX597" s="349"/>
      <c r="LY597" s="349"/>
      <c r="LZ597" s="349"/>
      <c r="MA597" s="349"/>
      <c r="MB597" s="349"/>
      <c r="MC597" s="349"/>
      <c r="MD597" s="349"/>
      <c r="ME597" s="349"/>
      <c r="MF597" s="349"/>
      <c r="MG597" s="349"/>
      <c r="MH597" s="349"/>
      <c r="MI597" s="349"/>
      <c r="MJ597" s="349"/>
      <c r="MK597" s="349"/>
      <c r="ML597" s="349"/>
      <c r="MM597" s="349"/>
      <c r="MN597" s="349"/>
      <c r="MO597" s="348"/>
      <c r="MP597" s="348"/>
      <c r="MQ597" s="348"/>
      <c r="MR597" s="348"/>
      <c r="MS597" s="348"/>
      <c r="MT597" s="348"/>
      <c r="MU597" s="348"/>
      <c r="MV597" s="348"/>
      <c r="MW597" s="348"/>
      <c r="MX597" s="348"/>
      <c r="MY597" s="348"/>
      <c r="MZ597" s="348"/>
      <c r="NA597" s="357"/>
      <c r="NB597" s="357"/>
      <c r="NC597" s="357"/>
      <c r="ND597" s="357"/>
      <c r="NE597" s="358"/>
      <c r="NF597" s="358"/>
      <c r="NG597" s="358"/>
      <c r="NH597" s="358"/>
      <c r="NI597" s="358"/>
      <c r="NJ597" s="358"/>
      <c r="NK597" s="358"/>
      <c r="NL597" s="358"/>
      <c r="OC597" s="359"/>
      <c r="OD597" s="359"/>
      <c r="OE597" s="359"/>
      <c r="OF597" s="359"/>
      <c r="OG597" s="359"/>
      <c r="OH597" s="359"/>
      <c r="OI597" s="359"/>
      <c r="OJ597" s="359"/>
      <c r="OK597" s="359"/>
      <c r="OL597" s="359"/>
      <c r="OM597" s="359"/>
      <c r="ON597" s="359"/>
    </row>
    <row r="598" spans="1:404" s="30" customFormat="1">
      <c r="CM598" s="65"/>
      <c r="CN598" s="380"/>
      <c r="CP598" s="380"/>
      <c r="CS598" s="380"/>
      <c r="FU598" s="350"/>
      <c r="FV598" s="350"/>
      <c r="FW598" s="350"/>
      <c r="FX598" s="350"/>
      <c r="FY598" s="350"/>
      <c r="FZ598" s="350"/>
      <c r="GA598" s="350"/>
      <c r="GB598" s="350"/>
      <c r="GC598" s="350"/>
      <c r="GD598" s="350"/>
      <c r="GE598" s="350"/>
      <c r="GF598" s="352"/>
      <c r="GG598" s="352"/>
      <c r="GH598" s="350"/>
      <c r="GI598" s="352"/>
      <c r="GJ598" s="352"/>
      <c r="GK598" s="350"/>
      <c r="GL598" s="351"/>
      <c r="GM598" s="351"/>
      <c r="GN598" s="351"/>
      <c r="GO598" s="351"/>
      <c r="GP598" s="351"/>
      <c r="GQ598" s="351"/>
      <c r="GR598" s="351"/>
      <c r="GS598" s="351"/>
      <c r="GT598" s="349"/>
      <c r="GU598" s="349"/>
      <c r="GV598" s="349"/>
      <c r="GW598" s="349"/>
      <c r="GX598" s="355"/>
      <c r="HD598" s="355"/>
      <c r="HJ598" s="356"/>
      <c r="HQ598" s="349"/>
      <c r="HR598" s="349"/>
      <c r="HS598" s="349"/>
      <c r="HT598" s="349"/>
      <c r="HU598" s="349"/>
      <c r="HV598" s="349"/>
      <c r="HW598" s="349"/>
      <c r="HX598" s="349"/>
      <c r="HY598" s="349"/>
      <c r="HZ598" s="349"/>
      <c r="IA598" s="349"/>
      <c r="IB598" s="349"/>
      <c r="IC598" s="349"/>
      <c r="ID598" s="349"/>
      <c r="IE598" s="349"/>
      <c r="IF598" s="349"/>
      <c r="IG598" s="349"/>
      <c r="IH598" s="349"/>
      <c r="II598" s="349"/>
      <c r="IJ598" s="349"/>
      <c r="IK598" s="349"/>
      <c r="IL598" s="349"/>
      <c r="IM598" s="349"/>
      <c r="IN598" s="349"/>
      <c r="IO598" s="349"/>
      <c r="IP598" s="349"/>
      <c r="IQ598" s="349"/>
      <c r="IR598" s="349"/>
      <c r="IS598" s="349"/>
      <c r="IT598" s="349"/>
      <c r="IU598" s="349"/>
      <c r="IV598" s="349"/>
      <c r="IW598" s="349"/>
      <c r="IX598" s="349"/>
      <c r="IY598" s="349"/>
      <c r="IZ598" s="349"/>
      <c r="JA598" s="349"/>
      <c r="JB598" s="349"/>
      <c r="JC598" s="349"/>
      <c r="JD598" s="349"/>
      <c r="JE598" s="349"/>
      <c r="JF598" s="349"/>
      <c r="JG598" s="349"/>
      <c r="JH598" s="349"/>
      <c r="JI598" s="349"/>
      <c r="JJ598" s="349"/>
      <c r="JK598" s="349"/>
      <c r="JL598" s="349"/>
      <c r="JM598" s="349"/>
      <c r="JN598" s="349"/>
      <c r="JO598" s="349"/>
      <c r="JP598" s="349"/>
      <c r="JQ598" s="349"/>
      <c r="JR598" s="349"/>
      <c r="JS598" s="349"/>
      <c r="JT598" s="349"/>
      <c r="JU598" s="349"/>
      <c r="JV598" s="349"/>
      <c r="JW598" s="349"/>
      <c r="JX598" s="349"/>
      <c r="JY598" s="349"/>
      <c r="JZ598" s="349"/>
      <c r="KA598" s="349"/>
      <c r="KB598" s="349"/>
      <c r="KC598" s="349"/>
      <c r="KD598" s="349"/>
      <c r="KE598" s="349"/>
      <c r="KF598" s="349"/>
      <c r="KG598" s="349"/>
      <c r="KH598" s="349"/>
      <c r="KI598" s="349"/>
      <c r="KJ598" s="349"/>
      <c r="KK598" s="349"/>
      <c r="KL598" s="349"/>
      <c r="KM598" s="349"/>
      <c r="KN598" s="349"/>
      <c r="KO598" s="349"/>
      <c r="KP598" s="349"/>
      <c r="KQ598" s="349"/>
      <c r="KR598" s="349"/>
      <c r="KS598" s="349"/>
      <c r="KT598" s="349"/>
      <c r="KU598" s="349"/>
      <c r="KV598" s="349"/>
      <c r="KW598" s="349"/>
      <c r="KX598" s="349"/>
      <c r="KY598" s="349"/>
      <c r="KZ598" s="349"/>
      <c r="LA598" s="349"/>
      <c r="LB598" s="349"/>
      <c r="LC598" s="349"/>
      <c r="LD598" s="349"/>
      <c r="LE598" s="349"/>
      <c r="LF598" s="349"/>
      <c r="LG598" s="349"/>
      <c r="LH598" s="349"/>
      <c r="LI598" s="349"/>
      <c r="LJ598" s="349"/>
      <c r="LK598" s="349"/>
      <c r="LL598" s="349"/>
      <c r="LM598" s="349"/>
      <c r="LN598" s="349"/>
      <c r="LO598" s="349"/>
      <c r="LP598" s="349"/>
      <c r="LQ598" s="349"/>
      <c r="LR598" s="349"/>
      <c r="LS598" s="349"/>
      <c r="LT598" s="349"/>
      <c r="LU598" s="349"/>
      <c r="LV598" s="349"/>
      <c r="LW598" s="349"/>
      <c r="LX598" s="349"/>
      <c r="LY598" s="349"/>
      <c r="LZ598" s="349"/>
      <c r="MA598" s="349"/>
      <c r="MB598" s="349"/>
      <c r="MC598" s="349"/>
      <c r="MD598" s="349"/>
      <c r="ME598" s="349"/>
      <c r="MF598" s="349"/>
      <c r="MG598" s="349"/>
      <c r="MH598" s="349"/>
      <c r="MI598" s="349"/>
      <c r="MJ598" s="349"/>
      <c r="MK598" s="349"/>
      <c r="ML598" s="349"/>
      <c r="MM598" s="349"/>
      <c r="MN598" s="349"/>
      <c r="MO598" s="145"/>
      <c r="MP598" s="145"/>
      <c r="MQ598" s="145"/>
      <c r="MR598" s="145"/>
      <c r="MS598" s="145"/>
      <c r="MT598" s="145"/>
      <c r="MU598" s="145"/>
      <c r="MV598" s="145"/>
      <c r="MW598" s="145"/>
      <c r="MX598" s="145"/>
      <c r="MY598" s="145"/>
      <c r="MZ598" s="145"/>
      <c r="NA598" s="357"/>
      <c r="NB598" s="357"/>
      <c r="NC598" s="357"/>
      <c r="ND598" s="357"/>
      <c r="NE598" s="358"/>
      <c r="NF598" s="358"/>
      <c r="NG598" s="358"/>
      <c r="NH598" s="358"/>
      <c r="NI598" s="358"/>
      <c r="NJ598" s="358"/>
      <c r="NK598" s="358"/>
      <c r="NL598" s="358"/>
    </row>
    <row r="599" spans="1:404" s="30" customFormat="1">
      <c r="CM599" s="65"/>
      <c r="CN599" s="380"/>
      <c r="CP599" s="380"/>
      <c r="CS599" s="380"/>
      <c r="FU599" s="350"/>
      <c r="FV599" s="350"/>
      <c r="FW599" s="350"/>
      <c r="FX599" s="350"/>
      <c r="FY599" s="350"/>
      <c r="FZ599" s="350"/>
      <c r="GA599" s="350"/>
      <c r="GB599" s="350"/>
      <c r="GC599" s="350"/>
      <c r="GD599" s="350"/>
      <c r="GE599" s="350"/>
      <c r="GF599" s="352"/>
      <c r="GG599" s="352"/>
      <c r="GH599" s="350"/>
      <c r="GI599" s="352"/>
      <c r="GJ599" s="352"/>
      <c r="GK599" s="350"/>
      <c r="GL599" s="351"/>
      <c r="GM599" s="351"/>
      <c r="GN599" s="351"/>
      <c r="GO599" s="351"/>
      <c r="GP599" s="351"/>
      <c r="GQ599" s="351"/>
      <c r="GR599" s="351"/>
      <c r="GS599" s="351"/>
      <c r="GT599" s="349"/>
      <c r="GU599" s="349"/>
      <c r="GV599" s="349"/>
      <c r="GW599" s="349"/>
      <c r="GX599" s="355"/>
      <c r="HD599" s="355"/>
      <c r="HJ599" s="356"/>
      <c r="HQ599" s="349"/>
      <c r="HR599" s="349"/>
      <c r="HS599" s="349"/>
      <c r="HT599" s="349"/>
      <c r="HU599" s="349"/>
      <c r="HV599" s="349"/>
      <c r="HW599" s="349"/>
      <c r="HX599" s="349"/>
      <c r="HY599" s="349"/>
      <c r="HZ599" s="349"/>
      <c r="IA599" s="349"/>
      <c r="IB599" s="349"/>
      <c r="IC599" s="349"/>
      <c r="ID599" s="349"/>
      <c r="IE599" s="349"/>
      <c r="IF599" s="349"/>
      <c r="IG599" s="349"/>
      <c r="IH599" s="349"/>
      <c r="II599" s="349"/>
      <c r="IJ599" s="349"/>
      <c r="IK599" s="349"/>
      <c r="IL599" s="349"/>
      <c r="IM599" s="349"/>
      <c r="IN599" s="349"/>
      <c r="IO599" s="349"/>
      <c r="IP599" s="349"/>
      <c r="IQ599" s="349"/>
      <c r="IR599" s="349"/>
      <c r="IS599" s="349"/>
      <c r="IT599" s="349"/>
      <c r="IU599" s="349"/>
      <c r="IV599" s="349"/>
      <c r="IW599" s="349"/>
      <c r="IX599" s="349"/>
      <c r="IY599" s="349"/>
      <c r="IZ599" s="349"/>
      <c r="JA599" s="349"/>
      <c r="JB599" s="349"/>
      <c r="JC599" s="349"/>
      <c r="JD599" s="349"/>
      <c r="JE599" s="349"/>
      <c r="JF599" s="349"/>
      <c r="JG599" s="349"/>
      <c r="JH599" s="349"/>
      <c r="JI599" s="349"/>
      <c r="JJ599" s="349"/>
      <c r="JK599" s="349"/>
      <c r="JL599" s="349"/>
      <c r="JM599" s="349"/>
      <c r="JN599" s="349"/>
      <c r="JO599" s="349"/>
      <c r="JP599" s="349"/>
      <c r="JQ599" s="349"/>
      <c r="JR599" s="349"/>
      <c r="JS599" s="349"/>
      <c r="JT599" s="349"/>
      <c r="JU599" s="349"/>
      <c r="JV599" s="349"/>
      <c r="JW599" s="349"/>
      <c r="JX599" s="349"/>
      <c r="JY599" s="349"/>
      <c r="JZ599" s="349"/>
      <c r="KA599" s="349"/>
      <c r="KB599" s="349"/>
      <c r="KC599" s="349"/>
      <c r="KD599" s="349"/>
      <c r="KE599" s="349"/>
      <c r="KF599" s="349"/>
      <c r="KG599" s="349"/>
      <c r="KH599" s="349"/>
      <c r="KI599" s="349"/>
      <c r="KJ599" s="349"/>
      <c r="KK599" s="349"/>
      <c r="KL599" s="349"/>
      <c r="KM599" s="349"/>
      <c r="KN599" s="349"/>
      <c r="KO599" s="349"/>
      <c r="KP599" s="349"/>
      <c r="KQ599" s="349"/>
      <c r="KR599" s="349"/>
      <c r="KS599" s="349"/>
      <c r="KT599" s="349"/>
      <c r="KU599" s="349"/>
      <c r="KV599" s="349"/>
      <c r="KW599" s="349"/>
      <c r="KX599" s="349"/>
      <c r="KY599" s="349"/>
      <c r="KZ599" s="349"/>
      <c r="LA599" s="349"/>
      <c r="LB599" s="349"/>
      <c r="LC599" s="349"/>
      <c r="LD599" s="349"/>
      <c r="LE599" s="349"/>
      <c r="LF599" s="349"/>
      <c r="LG599" s="349"/>
      <c r="LH599" s="349"/>
      <c r="LI599" s="349"/>
      <c r="LJ599" s="349"/>
      <c r="LK599" s="349"/>
      <c r="LL599" s="349"/>
      <c r="LM599" s="349"/>
      <c r="LN599" s="349"/>
      <c r="LO599" s="349"/>
      <c r="LP599" s="349"/>
      <c r="LQ599" s="349"/>
      <c r="LR599" s="349"/>
      <c r="LS599" s="349"/>
      <c r="LT599" s="349"/>
      <c r="LU599" s="349"/>
      <c r="LV599" s="349"/>
      <c r="LW599" s="349"/>
      <c r="LX599" s="349"/>
      <c r="LY599" s="349"/>
      <c r="LZ599" s="349"/>
      <c r="MA599" s="349"/>
      <c r="MB599" s="349"/>
      <c r="MC599" s="349"/>
      <c r="MD599" s="349"/>
      <c r="ME599" s="349"/>
      <c r="MF599" s="349"/>
      <c r="MG599" s="349"/>
      <c r="MH599" s="349"/>
      <c r="MI599" s="349"/>
      <c r="MJ599" s="349"/>
      <c r="MK599" s="349"/>
      <c r="ML599" s="349"/>
      <c r="MM599" s="349"/>
      <c r="MN599" s="349"/>
      <c r="MO599" s="145"/>
      <c r="MP599" s="145"/>
      <c r="MQ599" s="145"/>
      <c r="MR599" s="145"/>
      <c r="MS599" s="145"/>
      <c r="MT599" s="145"/>
      <c r="MU599" s="145"/>
      <c r="MV599" s="145"/>
      <c r="MW599" s="145"/>
      <c r="MX599" s="145"/>
      <c r="MY599" s="145"/>
      <c r="MZ599" s="145"/>
      <c r="NA599" s="357"/>
      <c r="NB599" s="357"/>
      <c r="NC599" s="357"/>
      <c r="ND599" s="357"/>
      <c r="NE599" s="358"/>
      <c r="NF599" s="358"/>
      <c r="NG599" s="358"/>
      <c r="NH599" s="358"/>
      <c r="NI599" s="358"/>
      <c r="NJ599" s="358"/>
      <c r="NK599" s="358"/>
      <c r="NL599" s="358"/>
    </row>
    <row r="600" spans="1:404" s="30" customFormat="1">
      <c r="CM600" s="65"/>
      <c r="CN600" s="380"/>
      <c r="CP600" s="380"/>
      <c r="CS600" s="380"/>
      <c r="FU600" s="350"/>
      <c r="FV600" s="350"/>
      <c r="FW600" s="350"/>
      <c r="FX600" s="350"/>
      <c r="FY600" s="350"/>
      <c r="FZ600" s="350"/>
      <c r="GA600" s="350"/>
      <c r="GB600" s="350"/>
      <c r="GC600" s="350"/>
      <c r="GD600" s="350"/>
      <c r="GE600" s="350"/>
      <c r="GF600" s="352"/>
      <c r="GG600" s="352"/>
      <c r="GH600" s="350"/>
      <c r="GI600" s="352"/>
      <c r="GJ600" s="352"/>
      <c r="GK600" s="350"/>
      <c r="GL600" s="351"/>
      <c r="GM600" s="351"/>
      <c r="GN600" s="351"/>
      <c r="GO600" s="351"/>
      <c r="GP600" s="351"/>
      <c r="GQ600" s="351"/>
      <c r="GR600" s="351"/>
      <c r="GS600" s="351"/>
      <c r="GT600" s="349"/>
      <c r="GU600" s="349"/>
      <c r="GV600" s="349"/>
      <c r="GW600" s="349"/>
      <c r="GX600" s="355"/>
      <c r="HD600" s="355"/>
      <c r="HJ600" s="356"/>
      <c r="HQ600" s="349"/>
      <c r="HR600" s="349"/>
      <c r="HS600" s="349"/>
      <c r="HT600" s="349"/>
      <c r="HU600" s="349"/>
      <c r="HV600" s="349"/>
      <c r="HW600" s="349"/>
      <c r="HX600" s="349"/>
      <c r="HY600" s="349"/>
      <c r="HZ600" s="349"/>
      <c r="IA600" s="349"/>
      <c r="IB600" s="349"/>
      <c r="IC600" s="349"/>
      <c r="ID600" s="349"/>
      <c r="IE600" s="349"/>
      <c r="IF600" s="349"/>
      <c r="IG600" s="349"/>
      <c r="IH600" s="349"/>
      <c r="II600" s="349"/>
      <c r="IJ600" s="349"/>
      <c r="IK600" s="349"/>
      <c r="IL600" s="349"/>
      <c r="IM600" s="349"/>
      <c r="IN600" s="349"/>
      <c r="IO600" s="349"/>
      <c r="IP600" s="349"/>
      <c r="IQ600" s="349"/>
      <c r="IR600" s="349"/>
      <c r="IS600" s="349"/>
      <c r="IT600" s="349"/>
      <c r="IU600" s="349"/>
      <c r="IV600" s="349"/>
      <c r="IW600" s="349"/>
      <c r="IX600" s="349"/>
      <c r="IY600" s="349"/>
      <c r="IZ600" s="349"/>
      <c r="JA600" s="349"/>
      <c r="JB600" s="349"/>
      <c r="JC600" s="349"/>
      <c r="JD600" s="349"/>
      <c r="JE600" s="349"/>
      <c r="JF600" s="349"/>
      <c r="JG600" s="349"/>
      <c r="JH600" s="349"/>
      <c r="JI600" s="349"/>
      <c r="JJ600" s="349"/>
      <c r="JK600" s="349"/>
      <c r="JL600" s="349"/>
      <c r="JM600" s="349"/>
      <c r="JN600" s="349"/>
      <c r="JO600" s="349"/>
      <c r="JP600" s="349"/>
      <c r="JQ600" s="349"/>
      <c r="JR600" s="349"/>
      <c r="JS600" s="349"/>
      <c r="JT600" s="349"/>
      <c r="JU600" s="349"/>
      <c r="JV600" s="349"/>
      <c r="JW600" s="349"/>
      <c r="JX600" s="349"/>
      <c r="JY600" s="349"/>
      <c r="JZ600" s="349"/>
      <c r="KA600" s="349"/>
      <c r="KB600" s="349"/>
      <c r="KC600" s="349"/>
      <c r="KD600" s="349"/>
      <c r="KE600" s="349"/>
      <c r="KF600" s="349"/>
      <c r="KG600" s="349"/>
      <c r="KH600" s="349"/>
      <c r="KI600" s="349"/>
      <c r="KJ600" s="349"/>
      <c r="KK600" s="349"/>
      <c r="KL600" s="349"/>
      <c r="KM600" s="349"/>
      <c r="KN600" s="349"/>
      <c r="KO600" s="349"/>
      <c r="KP600" s="349"/>
      <c r="KQ600" s="349"/>
      <c r="KR600" s="349"/>
      <c r="KS600" s="349"/>
      <c r="KT600" s="349"/>
      <c r="KU600" s="349"/>
      <c r="KV600" s="349"/>
      <c r="KW600" s="349"/>
      <c r="KX600" s="349"/>
      <c r="KY600" s="349"/>
      <c r="KZ600" s="349"/>
      <c r="LA600" s="349"/>
      <c r="LB600" s="349"/>
      <c r="LC600" s="349"/>
      <c r="LD600" s="349"/>
      <c r="LE600" s="349"/>
      <c r="LF600" s="349"/>
      <c r="LG600" s="349"/>
      <c r="LH600" s="349"/>
      <c r="LI600" s="349"/>
      <c r="LJ600" s="349"/>
      <c r="LK600" s="349"/>
      <c r="LL600" s="349"/>
      <c r="LM600" s="349"/>
      <c r="LN600" s="349"/>
      <c r="LO600" s="349"/>
      <c r="LP600" s="349"/>
      <c r="LQ600" s="349"/>
      <c r="LR600" s="349"/>
      <c r="LS600" s="349"/>
      <c r="LT600" s="349"/>
      <c r="LU600" s="349"/>
      <c r="LV600" s="349"/>
      <c r="LW600" s="349"/>
      <c r="LX600" s="349"/>
      <c r="LY600" s="349"/>
      <c r="LZ600" s="349"/>
      <c r="MA600" s="349"/>
      <c r="MB600" s="349"/>
      <c r="MC600" s="349"/>
      <c r="MD600" s="349"/>
      <c r="ME600" s="349"/>
      <c r="MF600" s="349"/>
      <c r="MG600" s="349"/>
      <c r="MH600" s="349"/>
      <c r="MI600" s="349"/>
      <c r="MJ600" s="349"/>
      <c r="MK600" s="349"/>
      <c r="ML600" s="349"/>
      <c r="MM600" s="349"/>
      <c r="MN600" s="349"/>
      <c r="MO600" s="145"/>
      <c r="MP600" s="145"/>
      <c r="MQ600" s="145"/>
      <c r="MR600" s="145"/>
      <c r="MS600" s="145"/>
      <c r="MT600" s="145"/>
      <c r="MU600" s="145"/>
      <c r="MV600" s="145"/>
      <c r="MW600" s="145"/>
      <c r="MX600" s="145"/>
      <c r="MY600" s="145"/>
      <c r="MZ600" s="145"/>
      <c r="NA600" s="357"/>
      <c r="NB600" s="357"/>
      <c r="NC600" s="357"/>
      <c r="ND600" s="357"/>
      <c r="NE600" s="358"/>
      <c r="NF600" s="358"/>
      <c r="NG600" s="358"/>
      <c r="NH600" s="358"/>
      <c r="NI600" s="358"/>
      <c r="NJ600" s="358"/>
      <c r="NK600" s="358"/>
      <c r="NL600" s="358"/>
    </row>
    <row r="601" spans="1:404" s="30" customFormat="1">
      <c r="CM601" s="65"/>
      <c r="CN601" s="380"/>
      <c r="CP601" s="380"/>
      <c r="CS601" s="380"/>
      <c r="FU601" s="350"/>
      <c r="FV601" s="350"/>
      <c r="FW601" s="350"/>
      <c r="FX601" s="350"/>
      <c r="FY601" s="350"/>
      <c r="FZ601" s="350"/>
      <c r="GA601" s="350"/>
      <c r="GB601" s="350"/>
      <c r="GC601" s="350"/>
      <c r="GD601" s="350"/>
      <c r="GE601" s="350"/>
      <c r="GF601" s="352"/>
      <c r="GG601" s="352"/>
      <c r="GH601" s="350"/>
      <c r="GI601" s="352"/>
      <c r="GJ601" s="352"/>
      <c r="GK601" s="350"/>
      <c r="GL601" s="351"/>
      <c r="GM601" s="351"/>
      <c r="GN601" s="351"/>
      <c r="GO601" s="351"/>
      <c r="GP601" s="351"/>
      <c r="GQ601" s="351"/>
      <c r="GR601" s="351"/>
      <c r="GS601" s="351"/>
      <c r="GT601" s="349"/>
      <c r="GU601" s="349"/>
      <c r="GV601" s="349"/>
      <c r="GW601" s="349"/>
      <c r="GX601" s="355"/>
      <c r="HD601" s="355"/>
      <c r="HJ601" s="356"/>
      <c r="HQ601" s="349"/>
      <c r="HR601" s="349"/>
      <c r="HS601" s="349"/>
      <c r="HT601" s="349"/>
      <c r="HU601" s="349"/>
      <c r="HV601" s="349"/>
      <c r="HW601" s="349"/>
      <c r="HX601" s="349"/>
      <c r="HY601" s="349"/>
      <c r="HZ601" s="349"/>
      <c r="IA601" s="349"/>
      <c r="IB601" s="349"/>
      <c r="IC601" s="349"/>
      <c r="ID601" s="349"/>
      <c r="IE601" s="349"/>
      <c r="IF601" s="349"/>
      <c r="IG601" s="349"/>
      <c r="IH601" s="349"/>
      <c r="II601" s="349"/>
      <c r="IJ601" s="349"/>
      <c r="IK601" s="349"/>
      <c r="IL601" s="349"/>
      <c r="IM601" s="349"/>
      <c r="IN601" s="349"/>
      <c r="IO601" s="349"/>
      <c r="IP601" s="349"/>
      <c r="IQ601" s="349"/>
      <c r="IR601" s="349"/>
      <c r="IS601" s="349"/>
      <c r="IT601" s="349"/>
      <c r="IU601" s="349"/>
      <c r="IV601" s="349"/>
      <c r="IW601" s="349"/>
      <c r="IX601" s="349"/>
      <c r="IY601" s="349"/>
      <c r="IZ601" s="349"/>
      <c r="JA601" s="349"/>
      <c r="JB601" s="349"/>
      <c r="JC601" s="349"/>
      <c r="JD601" s="349"/>
      <c r="JE601" s="349"/>
      <c r="JF601" s="349"/>
      <c r="JG601" s="349"/>
      <c r="JH601" s="349"/>
      <c r="JI601" s="349"/>
      <c r="JJ601" s="349"/>
      <c r="JK601" s="349"/>
      <c r="JL601" s="349"/>
      <c r="JM601" s="349"/>
      <c r="JN601" s="349"/>
      <c r="JO601" s="349"/>
      <c r="JP601" s="349"/>
      <c r="JQ601" s="349"/>
      <c r="JR601" s="349"/>
      <c r="JS601" s="349"/>
      <c r="JT601" s="349"/>
      <c r="JU601" s="349"/>
      <c r="JV601" s="349"/>
      <c r="JW601" s="349"/>
      <c r="JX601" s="349"/>
      <c r="JY601" s="349"/>
      <c r="JZ601" s="349"/>
      <c r="KA601" s="349"/>
      <c r="KB601" s="349"/>
      <c r="KC601" s="349"/>
      <c r="KD601" s="349"/>
      <c r="KE601" s="349"/>
      <c r="KF601" s="349"/>
      <c r="KG601" s="349"/>
      <c r="KH601" s="349"/>
      <c r="KI601" s="349"/>
      <c r="KJ601" s="349"/>
      <c r="KK601" s="349"/>
      <c r="KL601" s="349"/>
      <c r="KM601" s="349"/>
      <c r="KN601" s="349"/>
      <c r="KO601" s="349"/>
      <c r="KP601" s="349"/>
      <c r="KQ601" s="349"/>
      <c r="KR601" s="349"/>
      <c r="KS601" s="349"/>
      <c r="KT601" s="349"/>
      <c r="KU601" s="349"/>
      <c r="KV601" s="349"/>
      <c r="KW601" s="349"/>
      <c r="KX601" s="349"/>
      <c r="KY601" s="349"/>
      <c r="KZ601" s="349"/>
      <c r="LA601" s="349"/>
      <c r="LB601" s="349"/>
      <c r="LC601" s="349"/>
      <c r="LD601" s="349"/>
      <c r="LE601" s="349"/>
      <c r="LF601" s="349"/>
      <c r="LG601" s="349"/>
      <c r="LH601" s="349"/>
      <c r="LI601" s="349"/>
      <c r="LJ601" s="349"/>
      <c r="LK601" s="349"/>
      <c r="LL601" s="349"/>
      <c r="LM601" s="349"/>
      <c r="LN601" s="349"/>
      <c r="LO601" s="349"/>
      <c r="LP601" s="349"/>
      <c r="LQ601" s="349"/>
      <c r="LR601" s="349"/>
      <c r="LS601" s="349"/>
      <c r="LT601" s="349"/>
      <c r="LU601" s="349"/>
      <c r="LV601" s="349"/>
      <c r="LW601" s="349"/>
      <c r="LX601" s="349"/>
      <c r="LY601" s="349"/>
      <c r="LZ601" s="349"/>
      <c r="MA601" s="349"/>
      <c r="MB601" s="349"/>
      <c r="MC601" s="349"/>
      <c r="MD601" s="349"/>
      <c r="ME601" s="349"/>
      <c r="MF601" s="349"/>
      <c r="MG601" s="349"/>
      <c r="MH601" s="349"/>
      <c r="MI601" s="349"/>
      <c r="MJ601" s="349"/>
      <c r="MK601" s="349"/>
      <c r="ML601" s="349"/>
      <c r="MM601" s="349"/>
      <c r="MN601" s="349"/>
      <c r="MO601" s="145"/>
      <c r="MP601" s="145"/>
      <c r="MQ601" s="145"/>
      <c r="MR601" s="145"/>
      <c r="MS601" s="145"/>
      <c r="MT601" s="145"/>
      <c r="MU601" s="145"/>
      <c r="MV601" s="145"/>
      <c r="MW601" s="145"/>
      <c r="MX601" s="145"/>
      <c r="MY601" s="145"/>
      <c r="MZ601" s="145"/>
      <c r="NA601" s="357"/>
      <c r="NB601" s="357"/>
      <c r="NC601" s="357"/>
      <c r="ND601" s="357"/>
      <c r="NE601" s="358"/>
      <c r="NF601" s="358"/>
      <c r="NG601" s="358"/>
      <c r="NH601" s="358"/>
      <c r="NI601" s="358"/>
      <c r="NJ601" s="358"/>
      <c r="NK601" s="358"/>
      <c r="NL601" s="358"/>
    </row>
    <row r="602" spans="1:404" s="30" customFormat="1">
      <c r="CM602" s="65"/>
      <c r="CN602" s="380"/>
      <c r="CP602" s="380"/>
      <c r="CS602" s="380"/>
      <c r="FU602" s="350"/>
      <c r="FV602" s="350"/>
      <c r="FW602" s="350"/>
      <c r="FX602" s="350"/>
      <c r="FY602" s="350"/>
      <c r="FZ602" s="350"/>
      <c r="GA602" s="350"/>
      <c r="GB602" s="350"/>
      <c r="GC602" s="350"/>
      <c r="GD602" s="350"/>
      <c r="GE602" s="350"/>
      <c r="GF602" s="352"/>
      <c r="GG602" s="352"/>
      <c r="GH602" s="350"/>
      <c r="GI602" s="352"/>
      <c r="GJ602" s="352"/>
      <c r="GK602" s="350"/>
      <c r="GL602" s="351"/>
      <c r="GM602" s="351"/>
      <c r="GN602" s="351"/>
      <c r="GO602" s="351"/>
      <c r="GP602" s="351"/>
      <c r="GQ602" s="351"/>
      <c r="GR602" s="351"/>
      <c r="GS602" s="351"/>
      <c r="GT602" s="349"/>
      <c r="GU602" s="349"/>
      <c r="GV602" s="349"/>
      <c r="GW602" s="349"/>
      <c r="GX602" s="355"/>
      <c r="HD602" s="355"/>
      <c r="HJ602" s="356"/>
      <c r="HQ602" s="349"/>
      <c r="HR602" s="349"/>
      <c r="HS602" s="349"/>
      <c r="HT602" s="349"/>
      <c r="HU602" s="349"/>
      <c r="HV602" s="349"/>
      <c r="HW602" s="349"/>
      <c r="HX602" s="349"/>
      <c r="HY602" s="349"/>
      <c r="HZ602" s="349"/>
      <c r="IA602" s="349"/>
      <c r="IB602" s="349"/>
      <c r="IC602" s="349"/>
      <c r="ID602" s="349"/>
      <c r="IE602" s="349"/>
      <c r="IF602" s="349"/>
      <c r="IG602" s="349"/>
      <c r="IH602" s="349"/>
      <c r="II602" s="349"/>
      <c r="IJ602" s="349"/>
      <c r="IK602" s="349"/>
      <c r="IL602" s="349"/>
      <c r="IM602" s="349"/>
      <c r="IN602" s="349"/>
      <c r="IO602" s="349"/>
      <c r="IP602" s="349"/>
      <c r="IQ602" s="349"/>
      <c r="IR602" s="349"/>
      <c r="IS602" s="349"/>
      <c r="IT602" s="349"/>
      <c r="IU602" s="349"/>
      <c r="IV602" s="349"/>
      <c r="IW602" s="349"/>
      <c r="IX602" s="349"/>
      <c r="IY602" s="349"/>
      <c r="IZ602" s="349"/>
      <c r="JA602" s="349"/>
      <c r="JB602" s="349"/>
      <c r="JC602" s="349"/>
      <c r="JD602" s="349"/>
      <c r="JE602" s="349"/>
      <c r="JF602" s="349"/>
      <c r="JG602" s="349"/>
      <c r="JH602" s="349"/>
      <c r="JI602" s="349"/>
      <c r="JJ602" s="349"/>
      <c r="JK602" s="349"/>
      <c r="JL602" s="349"/>
      <c r="JM602" s="349"/>
      <c r="JN602" s="349"/>
      <c r="JO602" s="349"/>
      <c r="JP602" s="349"/>
      <c r="JQ602" s="349"/>
      <c r="JR602" s="349"/>
      <c r="JS602" s="349"/>
      <c r="JT602" s="349"/>
      <c r="JU602" s="349"/>
      <c r="JV602" s="349"/>
      <c r="JW602" s="349"/>
      <c r="JX602" s="349"/>
      <c r="JY602" s="349"/>
      <c r="JZ602" s="349"/>
      <c r="KA602" s="349"/>
      <c r="KB602" s="349"/>
      <c r="KC602" s="349"/>
      <c r="KD602" s="349"/>
      <c r="KE602" s="349"/>
      <c r="KF602" s="349"/>
      <c r="KG602" s="349"/>
      <c r="KH602" s="349"/>
      <c r="KI602" s="349"/>
      <c r="KJ602" s="349"/>
      <c r="KK602" s="349"/>
      <c r="KL602" s="349"/>
      <c r="KM602" s="349"/>
      <c r="KN602" s="349"/>
      <c r="KO602" s="349"/>
      <c r="KP602" s="349"/>
      <c r="KQ602" s="349"/>
      <c r="KR602" s="349"/>
      <c r="KS602" s="349"/>
      <c r="KT602" s="349"/>
      <c r="KU602" s="349"/>
      <c r="KV602" s="349"/>
      <c r="KW602" s="349"/>
      <c r="KX602" s="349"/>
      <c r="KY602" s="349"/>
      <c r="KZ602" s="349"/>
      <c r="LA602" s="349"/>
      <c r="LB602" s="349"/>
      <c r="LC602" s="349"/>
      <c r="LD602" s="349"/>
      <c r="LE602" s="349"/>
      <c r="LF602" s="349"/>
      <c r="LG602" s="349"/>
      <c r="LH602" s="349"/>
      <c r="LI602" s="349"/>
      <c r="LJ602" s="349"/>
      <c r="LK602" s="349"/>
      <c r="LL602" s="349"/>
      <c r="LM602" s="349"/>
      <c r="LN602" s="349"/>
      <c r="LO602" s="349"/>
      <c r="LP602" s="349"/>
      <c r="LQ602" s="349"/>
      <c r="LR602" s="349"/>
      <c r="LS602" s="349"/>
      <c r="LT602" s="349"/>
      <c r="LU602" s="349"/>
      <c r="LV602" s="349"/>
      <c r="LW602" s="349"/>
      <c r="LX602" s="349"/>
      <c r="LY602" s="349"/>
      <c r="LZ602" s="349"/>
      <c r="MA602" s="349"/>
      <c r="MB602" s="349"/>
      <c r="MC602" s="349"/>
      <c r="MD602" s="349"/>
      <c r="ME602" s="349"/>
      <c r="MF602" s="349"/>
      <c r="MG602" s="349"/>
      <c r="MH602" s="349"/>
      <c r="MI602" s="349"/>
      <c r="MJ602" s="349"/>
      <c r="MK602" s="349"/>
      <c r="ML602" s="349"/>
      <c r="MM602" s="349"/>
      <c r="MN602" s="349"/>
      <c r="MO602" s="145"/>
      <c r="MP602" s="145"/>
      <c r="MQ602" s="145"/>
      <c r="MR602" s="145"/>
      <c r="MS602" s="145"/>
      <c r="MT602" s="145"/>
      <c r="MU602" s="145"/>
      <c r="MV602" s="145"/>
      <c r="MW602" s="145"/>
      <c r="MX602" s="145"/>
      <c r="MY602" s="145"/>
      <c r="MZ602" s="145"/>
      <c r="NA602" s="357"/>
      <c r="NB602" s="357"/>
      <c r="NC602" s="357"/>
      <c r="ND602" s="357"/>
      <c r="NE602" s="358"/>
      <c r="NF602" s="358"/>
      <c r="NG602" s="358"/>
      <c r="NH602" s="358"/>
      <c r="NI602" s="358"/>
      <c r="NJ602" s="358"/>
      <c r="NK602" s="358"/>
      <c r="NL602" s="358"/>
    </row>
    <row r="603" spans="1:404" s="30" customFormat="1">
      <c r="CM603" s="65"/>
      <c r="CN603" s="380"/>
      <c r="CP603" s="380"/>
      <c r="CS603" s="380"/>
      <c r="FU603" s="350"/>
      <c r="FV603" s="350"/>
      <c r="FW603" s="350"/>
      <c r="FX603" s="350"/>
      <c r="FY603" s="350"/>
      <c r="FZ603" s="350"/>
      <c r="GA603" s="350"/>
      <c r="GB603" s="350"/>
      <c r="GC603" s="350"/>
      <c r="GD603" s="350"/>
      <c r="GE603" s="350"/>
      <c r="GF603" s="352"/>
      <c r="GG603" s="352"/>
      <c r="GH603" s="350"/>
      <c r="GI603" s="352"/>
      <c r="GJ603" s="352"/>
      <c r="GK603" s="350"/>
      <c r="GL603" s="351"/>
      <c r="GM603" s="351"/>
      <c r="GN603" s="351"/>
      <c r="GO603" s="351"/>
      <c r="GP603" s="351"/>
      <c r="GQ603" s="351"/>
      <c r="GR603" s="351"/>
      <c r="GS603" s="351"/>
      <c r="GT603" s="349"/>
      <c r="GU603" s="349"/>
      <c r="GV603" s="349"/>
      <c r="GW603" s="349"/>
      <c r="GX603" s="355"/>
      <c r="HD603" s="355"/>
      <c r="HJ603" s="356"/>
      <c r="HQ603" s="349"/>
      <c r="HR603" s="349"/>
      <c r="HS603" s="349"/>
      <c r="HT603" s="349"/>
      <c r="HU603" s="349"/>
      <c r="HV603" s="349"/>
      <c r="HW603" s="349"/>
      <c r="HX603" s="349"/>
      <c r="HY603" s="349"/>
      <c r="HZ603" s="349"/>
      <c r="IA603" s="349"/>
      <c r="IB603" s="349"/>
      <c r="IC603" s="349"/>
      <c r="ID603" s="349"/>
      <c r="IE603" s="349"/>
      <c r="IF603" s="349"/>
      <c r="IG603" s="349"/>
      <c r="IH603" s="349"/>
      <c r="II603" s="349"/>
      <c r="IJ603" s="349"/>
      <c r="IK603" s="349"/>
      <c r="IL603" s="349"/>
      <c r="IM603" s="349"/>
      <c r="IN603" s="349"/>
      <c r="IO603" s="349"/>
      <c r="IP603" s="349"/>
      <c r="IQ603" s="349"/>
      <c r="IR603" s="349"/>
      <c r="IS603" s="349"/>
      <c r="IT603" s="349"/>
      <c r="IU603" s="349"/>
      <c r="IV603" s="349"/>
      <c r="IW603" s="349"/>
      <c r="IX603" s="349"/>
      <c r="IY603" s="349"/>
      <c r="IZ603" s="349"/>
      <c r="JA603" s="349"/>
      <c r="JB603" s="349"/>
      <c r="JC603" s="349"/>
      <c r="JD603" s="349"/>
      <c r="JE603" s="349"/>
      <c r="JF603" s="349"/>
      <c r="JG603" s="349"/>
      <c r="JH603" s="349"/>
      <c r="JI603" s="349"/>
      <c r="JJ603" s="349"/>
      <c r="JK603" s="349"/>
      <c r="JL603" s="349"/>
      <c r="JM603" s="349"/>
      <c r="JN603" s="349"/>
      <c r="JO603" s="349"/>
      <c r="JP603" s="349"/>
      <c r="JQ603" s="349"/>
      <c r="JR603" s="349"/>
      <c r="JS603" s="349"/>
      <c r="JT603" s="349"/>
      <c r="JU603" s="349"/>
      <c r="JV603" s="349"/>
      <c r="JW603" s="349"/>
      <c r="JX603" s="349"/>
      <c r="JY603" s="349"/>
      <c r="JZ603" s="349"/>
      <c r="KA603" s="349"/>
      <c r="KB603" s="349"/>
      <c r="KC603" s="349"/>
      <c r="KD603" s="349"/>
      <c r="KE603" s="349"/>
      <c r="KF603" s="349"/>
      <c r="KG603" s="349"/>
      <c r="KH603" s="349"/>
      <c r="KI603" s="349"/>
      <c r="KJ603" s="349"/>
      <c r="KK603" s="349"/>
      <c r="KL603" s="349"/>
      <c r="KM603" s="349"/>
      <c r="KN603" s="349"/>
      <c r="KO603" s="349"/>
      <c r="KP603" s="349"/>
      <c r="KQ603" s="349"/>
      <c r="KR603" s="349"/>
      <c r="KS603" s="349"/>
      <c r="KT603" s="349"/>
      <c r="KU603" s="349"/>
      <c r="KV603" s="349"/>
      <c r="KW603" s="349"/>
      <c r="KX603" s="349"/>
      <c r="KY603" s="349"/>
      <c r="KZ603" s="349"/>
      <c r="LA603" s="349"/>
      <c r="LB603" s="349"/>
      <c r="LC603" s="349"/>
      <c r="LD603" s="349"/>
      <c r="LE603" s="349"/>
      <c r="LF603" s="349"/>
      <c r="LG603" s="349"/>
      <c r="LH603" s="349"/>
      <c r="LI603" s="349"/>
      <c r="LJ603" s="349"/>
      <c r="LK603" s="349"/>
      <c r="LL603" s="349"/>
      <c r="LM603" s="349"/>
      <c r="LN603" s="349"/>
      <c r="LO603" s="349"/>
      <c r="LP603" s="349"/>
      <c r="LQ603" s="349"/>
      <c r="LR603" s="349"/>
      <c r="LS603" s="349"/>
      <c r="LT603" s="349"/>
      <c r="LU603" s="349"/>
      <c r="LV603" s="349"/>
      <c r="LW603" s="349"/>
      <c r="LX603" s="349"/>
      <c r="LY603" s="349"/>
      <c r="LZ603" s="349"/>
      <c r="MA603" s="349"/>
      <c r="MB603" s="349"/>
      <c r="MC603" s="349"/>
      <c r="MD603" s="349"/>
      <c r="ME603" s="349"/>
      <c r="MF603" s="349"/>
      <c r="MG603" s="349"/>
      <c r="MH603" s="349"/>
      <c r="MI603" s="349"/>
      <c r="MJ603" s="349"/>
      <c r="MK603" s="349"/>
      <c r="ML603" s="349"/>
      <c r="MM603" s="349"/>
      <c r="MN603" s="349"/>
      <c r="MO603" s="145"/>
      <c r="MP603" s="145"/>
      <c r="MQ603" s="145"/>
      <c r="MR603" s="145"/>
      <c r="MS603" s="145"/>
      <c r="MT603" s="145"/>
      <c r="MU603" s="145"/>
      <c r="MV603" s="145"/>
      <c r="MW603" s="145"/>
      <c r="MX603" s="145"/>
      <c r="MY603" s="145"/>
      <c r="MZ603" s="145"/>
      <c r="NA603" s="357"/>
      <c r="NB603" s="357"/>
      <c r="NC603" s="357"/>
      <c r="ND603" s="357"/>
      <c r="NE603" s="358"/>
      <c r="NF603" s="358"/>
      <c r="NG603" s="358"/>
      <c r="NH603" s="358"/>
      <c r="NI603" s="358"/>
      <c r="NJ603" s="358"/>
      <c r="NK603" s="358"/>
      <c r="NL603" s="358"/>
    </row>
    <row r="604" spans="1:404" s="30" customFormat="1">
      <c r="CM604" s="65"/>
      <c r="CN604" s="380"/>
      <c r="CP604" s="380"/>
      <c r="CS604" s="380"/>
      <c r="FU604" s="350"/>
      <c r="FV604" s="350"/>
      <c r="FW604" s="350"/>
      <c r="FX604" s="350"/>
      <c r="FY604" s="350"/>
      <c r="FZ604" s="350"/>
      <c r="GA604" s="350"/>
      <c r="GB604" s="350"/>
      <c r="GC604" s="350"/>
      <c r="GD604" s="350"/>
      <c r="GE604" s="350"/>
      <c r="GF604" s="352"/>
      <c r="GG604" s="352"/>
      <c r="GH604" s="350"/>
      <c r="GI604" s="352"/>
      <c r="GJ604" s="352"/>
      <c r="GK604" s="350"/>
      <c r="GL604" s="351"/>
      <c r="GM604" s="351"/>
      <c r="GN604" s="351"/>
      <c r="GO604" s="351"/>
      <c r="GP604" s="351"/>
      <c r="GQ604" s="351"/>
      <c r="GR604" s="351"/>
      <c r="GS604" s="351"/>
      <c r="GT604" s="349"/>
      <c r="GU604" s="349"/>
      <c r="GV604" s="349"/>
      <c r="GW604" s="349"/>
      <c r="GX604" s="355"/>
      <c r="HD604" s="355"/>
      <c r="HJ604" s="356"/>
      <c r="HQ604" s="349"/>
      <c r="HR604" s="349"/>
      <c r="HS604" s="349"/>
      <c r="HT604" s="349"/>
      <c r="HU604" s="349"/>
      <c r="HV604" s="349"/>
      <c r="HW604" s="349"/>
      <c r="HX604" s="349"/>
      <c r="HY604" s="349"/>
      <c r="HZ604" s="349"/>
      <c r="IA604" s="349"/>
      <c r="IB604" s="349"/>
      <c r="IC604" s="349"/>
      <c r="ID604" s="349"/>
      <c r="IE604" s="349"/>
      <c r="IF604" s="349"/>
      <c r="IG604" s="349"/>
      <c r="IH604" s="349"/>
      <c r="II604" s="349"/>
      <c r="IJ604" s="349"/>
      <c r="IK604" s="349"/>
      <c r="IL604" s="349"/>
      <c r="IM604" s="349"/>
      <c r="IN604" s="349"/>
      <c r="IO604" s="349"/>
      <c r="IP604" s="349"/>
      <c r="IQ604" s="349"/>
      <c r="IR604" s="349"/>
      <c r="IS604" s="349"/>
      <c r="IT604" s="349"/>
      <c r="IU604" s="349"/>
      <c r="IV604" s="349"/>
      <c r="IW604" s="349"/>
      <c r="IX604" s="349"/>
      <c r="IY604" s="349"/>
      <c r="IZ604" s="349"/>
      <c r="JA604" s="349"/>
      <c r="JB604" s="349"/>
      <c r="JC604" s="349"/>
      <c r="JD604" s="349"/>
      <c r="JE604" s="349"/>
      <c r="JF604" s="349"/>
      <c r="JG604" s="349"/>
      <c r="JH604" s="349"/>
      <c r="JI604" s="349"/>
      <c r="JJ604" s="349"/>
      <c r="JK604" s="349"/>
      <c r="JL604" s="349"/>
      <c r="JM604" s="349"/>
      <c r="JN604" s="349"/>
      <c r="JO604" s="349"/>
      <c r="JP604" s="349"/>
      <c r="JQ604" s="349"/>
      <c r="JR604" s="349"/>
      <c r="JS604" s="349"/>
      <c r="JT604" s="349"/>
      <c r="JU604" s="349"/>
      <c r="JV604" s="349"/>
      <c r="JW604" s="349"/>
      <c r="JX604" s="349"/>
      <c r="JY604" s="349"/>
      <c r="JZ604" s="349"/>
      <c r="KA604" s="349"/>
      <c r="KB604" s="349"/>
      <c r="KC604" s="349"/>
      <c r="KD604" s="349"/>
      <c r="KE604" s="349"/>
      <c r="KF604" s="349"/>
      <c r="KG604" s="349"/>
      <c r="KH604" s="349"/>
      <c r="KI604" s="349"/>
      <c r="KJ604" s="349"/>
      <c r="KK604" s="349"/>
      <c r="KL604" s="349"/>
      <c r="KM604" s="349"/>
      <c r="KN604" s="349"/>
      <c r="KO604" s="349"/>
      <c r="KP604" s="349"/>
      <c r="KQ604" s="349"/>
      <c r="KR604" s="349"/>
      <c r="KS604" s="349"/>
      <c r="KT604" s="349"/>
      <c r="KU604" s="349"/>
      <c r="KV604" s="349"/>
      <c r="KW604" s="349"/>
      <c r="KX604" s="349"/>
      <c r="KY604" s="349"/>
      <c r="KZ604" s="349"/>
      <c r="LA604" s="349"/>
      <c r="LB604" s="349"/>
      <c r="LC604" s="349"/>
      <c r="LD604" s="349"/>
      <c r="LE604" s="349"/>
      <c r="LF604" s="349"/>
      <c r="LG604" s="349"/>
      <c r="LH604" s="349"/>
      <c r="LI604" s="349"/>
      <c r="LJ604" s="349"/>
      <c r="LK604" s="349"/>
      <c r="LL604" s="349"/>
      <c r="LM604" s="349"/>
      <c r="LN604" s="349"/>
      <c r="LO604" s="349"/>
      <c r="LP604" s="349"/>
      <c r="LQ604" s="349"/>
      <c r="LR604" s="349"/>
      <c r="LS604" s="349"/>
      <c r="LT604" s="349"/>
      <c r="LU604" s="349"/>
      <c r="LV604" s="349"/>
      <c r="LW604" s="349"/>
      <c r="LX604" s="349"/>
      <c r="LY604" s="349"/>
      <c r="LZ604" s="349"/>
      <c r="MA604" s="349"/>
      <c r="MB604" s="349"/>
      <c r="MC604" s="349"/>
      <c r="MD604" s="349"/>
      <c r="ME604" s="349"/>
      <c r="MF604" s="349"/>
      <c r="MG604" s="349"/>
      <c r="MH604" s="349"/>
      <c r="MI604" s="349"/>
      <c r="MJ604" s="349"/>
      <c r="MK604" s="349"/>
      <c r="ML604" s="349"/>
      <c r="MM604" s="349"/>
      <c r="MN604" s="349"/>
      <c r="MO604" s="145"/>
      <c r="MP604" s="145"/>
      <c r="MQ604" s="145"/>
      <c r="MR604" s="145"/>
      <c r="MS604" s="145"/>
      <c r="MT604" s="145"/>
      <c r="MU604" s="145"/>
      <c r="MV604" s="145"/>
      <c r="MW604" s="145"/>
      <c r="MX604" s="145"/>
      <c r="MY604" s="145"/>
      <c r="MZ604" s="145"/>
      <c r="NA604" s="357"/>
      <c r="NB604" s="357"/>
      <c r="NC604" s="357"/>
      <c r="ND604" s="357"/>
      <c r="NE604" s="358"/>
      <c r="NF604" s="358"/>
      <c r="NG604" s="358"/>
      <c r="NH604" s="358"/>
      <c r="NI604" s="358"/>
      <c r="NJ604" s="358"/>
      <c r="NK604" s="358"/>
      <c r="NL604" s="358"/>
    </row>
    <row r="605" spans="1:404" s="30" customFormat="1">
      <c r="CM605" s="65"/>
      <c r="CN605" s="380"/>
      <c r="CP605" s="380"/>
      <c r="CS605" s="380"/>
      <c r="FU605" s="350"/>
      <c r="FV605" s="350"/>
      <c r="FW605" s="350"/>
      <c r="FX605" s="350"/>
      <c r="FY605" s="350"/>
      <c r="FZ605" s="350"/>
      <c r="GA605" s="350"/>
      <c r="GB605" s="350"/>
      <c r="GC605" s="350"/>
      <c r="GD605" s="350"/>
      <c r="GE605" s="350"/>
      <c r="GF605" s="352"/>
      <c r="GG605" s="352"/>
      <c r="GH605" s="350"/>
      <c r="GI605" s="352"/>
      <c r="GJ605" s="352"/>
      <c r="GK605" s="350"/>
      <c r="GL605" s="351"/>
      <c r="GM605" s="351"/>
      <c r="GN605" s="351"/>
      <c r="GO605" s="351"/>
      <c r="GP605" s="351"/>
      <c r="GQ605" s="351"/>
      <c r="GR605" s="351"/>
      <c r="GS605" s="351"/>
      <c r="GT605" s="349"/>
      <c r="GU605" s="349"/>
      <c r="GV605" s="349"/>
      <c r="GW605" s="349"/>
      <c r="GX605" s="355"/>
      <c r="HD605" s="355"/>
      <c r="HJ605" s="356"/>
      <c r="HQ605" s="349"/>
      <c r="HR605" s="349"/>
      <c r="HS605" s="349"/>
      <c r="HT605" s="349"/>
      <c r="HU605" s="349"/>
      <c r="HV605" s="349"/>
      <c r="HW605" s="349"/>
      <c r="HX605" s="349"/>
      <c r="HY605" s="349"/>
      <c r="HZ605" s="349"/>
      <c r="IA605" s="349"/>
      <c r="IB605" s="349"/>
      <c r="IC605" s="349"/>
      <c r="ID605" s="349"/>
      <c r="IE605" s="349"/>
      <c r="IF605" s="349"/>
      <c r="IG605" s="349"/>
      <c r="IH605" s="349"/>
      <c r="II605" s="349"/>
      <c r="IJ605" s="349"/>
      <c r="IK605" s="349"/>
      <c r="IL605" s="349"/>
      <c r="IM605" s="349"/>
      <c r="IN605" s="349"/>
      <c r="IO605" s="349"/>
      <c r="IP605" s="349"/>
      <c r="IQ605" s="349"/>
      <c r="IR605" s="349"/>
      <c r="IS605" s="349"/>
      <c r="IT605" s="349"/>
      <c r="IU605" s="349"/>
      <c r="IV605" s="349"/>
      <c r="IW605" s="349"/>
      <c r="IX605" s="349"/>
      <c r="IY605" s="349"/>
      <c r="IZ605" s="349"/>
      <c r="JA605" s="349"/>
      <c r="JB605" s="349"/>
      <c r="JC605" s="349"/>
      <c r="JD605" s="349"/>
      <c r="JE605" s="349"/>
      <c r="JF605" s="349"/>
      <c r="JG605" s="349"/>
      <c r="JH605" s="349"/>
      <c r="JI605" s="349"/>
      <c r="JJ605" s="349"/>
      <c r="JK605" s="349"/>
      <c r="JL605" s="349"/>
      <c r="JM605" s="349"/>
      <c r="JN605" s="349"/>
      <c r="JO605" s="349"/>
      <c r="JP605" s="349"/>
      <c r="JQ605" s="349"/>
      <c r="JR605" s="349"/>
      <c r="JS605" s="349"/>
      <c r="JT605" s="349"/>
      <c r="JU605" s="349"/>
      <c r="JV605" s="349"/>
      <c r="JW605" s="349"/>
      <c r="JX605" s="349"/>
      <c r="JY605" s="349"/>
      <c r="JZ605" s="349"/>
      <c r="KA605" s="349"/>
      <c r="KB605" s="349"/>
      <c r="KC605" s="349"/>
      <c r="KD605" s="349"/>
      <c r="KE605" s="349"/>
      <c r="KF605" s="349"/>
      <c r="KG605" s="349"/>
      <c r="KH605" s="349"/>
      <c r="KI605" s="349"/>
      <c r="KJ605" s="349"/>
      <c r="KK605" s="349"/>
      <c r="KL605" s="349"/>
      <c r="KM605" s="349"/>
      <c r="KN605" s="349"/>
      <c r="KO605" s="349"/>
      <c r="KP605" s="349"/>
      <c r="KQ605" s="349"/>
      <c r="KR605" s="349"/>
      <c r="KS605" s="349"/>
      <c r="KT605" s="349"/>
      <c r="KU605" s="349"/>
      <c r="KV605" s="349"/>
      <c r="KW605" s="349"/>
      <c r="KX605" s="349"/>
      <c r="KY605" s="349"/>
      <c r="KZ605" s="349"/>
      <c r="LA605" s="349"/>
      <c r="LB605" s="349"/>
      <c r="LC605" s="349"/>
      <c r="LD605" s="349"/>
      <c r="LE605" s="349"/>
      <c r="LF605" s="349"/>
      <c r="LG605" s="349"/>
      <c r="LH605" s="349"/>
      <c r="LI605" s="349"/>
      <c r="LJ605" s="349"/>
      <c r="LK605" s="349"/>
      <c r="LL605" s="349"/>
      <c r="LM605" s="349"/>
      <c r="LN605" s="349"/>
      <c r="LO605" s="349"/>
      <c r="LP605" s="349"/>
      <c r="LQ605" s="349"/>
      <c r="LR605" s="349"/>
      <c r="LS605" s="349"/>
      <c r="LT605" s="349"/>
      <c r="LU605" s="349"/>
      <c r="LV605" s="349"/>
      <c r="LW605" s="349"/>
      <c r="LX605" s="349"/>
      <c r="LY605" s="349"/>
      <c r="LZ605" s="349"/>
      <c r="MA605" s="349"/>
      <c r="MB605" s="349"/>
      <c r="MC605" s="349"/>
      <c r="MD605" s="349"/>
      <c r="ME605" s="349"/>
      <c r="MF605" s="349"/>
      <c r="MG605" s="349"/>
      <c r="MH605" s="349"/>
      <c r="MI605" s="349"/>
      <c r="MJ605" s="349"/>
      <c r="MK605" s="349"/>
      <c r="ML605" s="349"/>
      <c r="MM605" s="349"/>
      <c r="MN605" s="349"/>
      <c r="MO605" s="145"/>
      <c r="MP605" s="145"/>
      <c r="MQ605" s="145"/>
      <c r="MR605" s="145"/>
      <c r="MS605" s="145"/>
      <c r="MT605" s="145"/>
      <c r="MU605" s="145"/>
      <c r="MV605" s="145"/>
      <c r="MW605" s="145"/>
      <c r="MX605" s="145"/>
      <c r="MY605" s="145"/>
      <c r="MZ605" s="145"/>
      <c r="NA605" s="357"/>
      <c r="NB605" s="357"/>
      <c r="NC605" s="357"/>
      <c r="ND605" s="357"/>
      <c r="NE605" s="358"/>
      <c r="NF605" s="358"/>
      <c r="NG605" s="358"/>
      <c r="NH605" s="358"/>
      <c r="NI605" s="358"/>
      <c r="NJ605" s="358"/>
      <c r="NK605" s="358"/>
      <c r="NL605" s="358"/>
    </row>
    <row r="606" spans="1:404" s="30" customFormat="1">
      <c r="CM606" s="65"/>
      <c r="CN606" s="380"/>
      <c r="CP606" s="380"/>
      <c r="CS606" s="380"/>
      <c r="FU606" s="350"/>
      <c r="FV606" s="350"/>
      <c r="FW606" s="350"/>
      <c r="FX606" s="350"/>
      <c r="FY606" s="350"/>
      <c r="FZ606" s="350"/>
      <c r="GA606" s="350"/>
      <c r="GB606" s="350"/>
      <c r="GC606" s="350"/>
      <c r="GD606" s="350"/>
      <c r="GE606" s="350"/>
      <c r="GF606" s="352"/>
      <c r="GG606" s="352"/>
      <c r="GH606" s="350"/>
      <c r="GI606" s="352"/>
      <c r="GJ606" s="352"/>
      <c r="GK606" s="350"/>
      <c r="GL606" s="351"/>
      <c r="GM606" s="351"/>
      <c r="GN606" s="351"/>
      <c r="GO606" s="351"/>
      <c r="GP606" s="351"/>
      <c r="GQ606" s="351"/>
      <c r="GR606" s="351"/>
      <c r="GS606" s="351"/>
      <c r="GT606" s="349"/>
      <c r="GU606" s="349"/>
      <c r="GV606" s="349"/>
      <c r="GW606" s="349"/>
      <c r="GX606" s="355"/>
      <c r="HD606" s="355"/>
      <c r="HJ606" s="356"/>
      <c r="HQ606" s="349"/>
      <c r="HR606" s="349"/>
      <c r="HS606" s="349"/>
      <c r="HT606" s="349"/>
      <c r="HU606" s="349"/>
      <c r="HV606" s="349"/>
      <c r="HW606" s="349"/>
      <c r="HX606" s="349"/>
      <c r="HY606" s="349"/>
      <c r="HZ606" s="349"/>
      <c r="IA606" s="349"/>
      <c r="IB606" s="349"/>
      <c r="IC606" s="349"/>
      <c r="ID606" s="349"/>
      <c r="IE606" s="349"/>
      <c r="IF606" s="349"/>
      <c r="IG606" s="349"/>
      <c r="IH606" s="349"/>
      <c r="II606" s="349"/>
      <c r="IJ606" s="349"/>
      <c r="IK606" s="349"/>
      <c r="IL606" s="349"/>
      <c r="IM606" s="349"/>
      <c r="IN606" s="349"/>
      <c r="IO606" s="349"/>
      <c r="IP606" s="349"/>
      <c r="IQ606" s="349"/>
      <c r="IR606" s="349"/>
      <c r="IS606" s="349"/>
      <c r="IT606" s="349"/>
      <c r="IU606" s="349"/>
      <c r="IV606" s="349"/>
      <c r="IW606" s="349"/>
      <c r="IX606" s="349"/>
      <c r="IY606" s="349"/>
      <c r="IZ606" s="349"/>
      <c r="JA606" s="349"/>
      <c r="JB606" s="349"/>
      <c r="JC606" s="349"/>
      <c r="JD606" s="349"/>
      <c r="JE606" s="349"/>
      <c r="JF606" s="349"/>
      <c r="JG606" s="349"/>
      <c r="JH606" s="349"/>
      <c r="JI606" s="349"/>
      <c r="JJ606" s="349"/>
      <c r="JK606" s="349"/>
      <c r="JL606" s="349"/>
      <c r="JM606" s="349"/>
      <c r="JN606" s="349"/>
      <c r="JO606" s="349"/>
      <c r="JP606" s="349"/>
      <c r="JQ606" s="349"/>
      <c r="JR606" s="349"/>
      <c r="JS606" s="349"/>
      <c r="JT606" s="349"/>
      <c r="JU606" s="349"/>
      <c r="JV606" s="349"/>
      <c r="JW606" s="349"/>
      <c r="JX606" s="349"/>
      <c r="JY606" s="349"/>
      <c r="JZ606" s="349"/>
      <c r="KA606" s="349"/>
      <c r="KB606" s="349"/>
      <c r="KC606" s="349"/>
      <c r="KD606" s="349"/>
      <c r="KE606" s="349"/>
      <c r="KF606" s="349"/>
      <c r="KG606" s="349"/>
      <c r="KH606" s="349"/>
      <c r="KI606" s="349"/>
      <c r="KJ606" s="349"/>
      <c r="KK606" s="349"/>
      <c r="KL606" s="349"/>
      <c r="KM606" s="349"/>
      <c r="KN606" s="349"/>
      <c r="KO606" s="349"/>
      <c r="KP606" s="349"/>
      <c r="KQ606" s="349"/>
      <c r="KR606" s="349"/>
      <c r="KS606" s="349"/>
      <c r="KT606" s="349"/>
      <c r="KU606" s="349"/>
      <c r="KV606" s="349"/>
      <c r="KW606" s="349"/>
      <c r="KX606" s="349"/>
      <c r="KY606" s="349"/>
      <c r="KZ606" s="349"/>
      <c r="LA606" s="349"/>
      <c r="LB606" s="349"/>
      <c r="LC606" s="349"/>
      <c r="LD606" s="349"/>
      <c r="LE606" s="349"/>
      <c r="LF606" s="349"/>
      <c r="LG606" s="349"/>
      <c r="LH606" s="349"/>
      <c r="LI606" s="349"/>
      <c r="LJ606" s="349"/>
      <c r="LK606" s="349"/>
      <c r="LL606" s="349"/>
      <c r="LM606" s="349"/>
      <c r="LN606" s="349"/>
      <c r="LO606" s="349"/>
      <c r="LP606" s="349"/>
      <c r="LQ606" s="349"/>
      <c r="LR606" s="349"/>
      <c r="LS606" s="349"/>
      <c r="LT606" s="349"/>
      <c r="LU606" s="349"/>
      <c r="LV606" s="349"/>
      <c r="LW606" s="349"/>
      <c r="LX606" s="349"/>
      <c r="LY606" s="349"/>
      <c r="LZ606" s="349"/>
      <c r="MA606" s="349"/>
      <c r="MB606" s="349"/>
      <c r="MC606" s="349"/>
      <c r="MD606" s="349"/>
      <c r="ME606" s="349"/>
      <c r="MF606" s="349"/>
      <c r="MG606" s="349"/>
      <c r="MH606" s="349"/>
      <c r="MI606" s="349"/>
      <c r="MJ606" s="349"/>
      <c r="MK606" s="349"/>
      <c r="ML606" s="349"/>
      <c r="MM606" s="349"/>
      <c r="MN606" s="349"/>
      <c r="MO606" s="145"/>
      <c r="MP606" s="145"/>
      <c r="MQ606" s="145"/>
      <c r="MR606" s="145"/>
      <c r="MS606" s="145"/>
      <c r="MT606" s="145"/>
      <c r="MU606" s="145"/>
      <c r="MV606" s="145"/>
      <c r="MW606" s="145"/>
      <c r="MX606" s="145"/>
      <c r="MY606" s="145"/>
      <c r="MZ606" s="145"/>
      <c r="NA606" s="357"/>
      <c r="NB606" s="357"/>
      <c r="NC606" s="357"/>
      <c r="ND606" s="357"/>
      <c r="NE606" s="358"/>
      <c r="NF606" s="358"/>
      <c r="NG606" s="358"/>
      <c r="NH606" s="358"/>
      <c r="NI606" s="358"/>
      <c r="NJ606" s="358"/>
      <c r="NK606" s="358"/>
      <c r="NL606" s="358"/>
    </row>
    <row r="607" spans="1:404" s="30" customFormat="1">
      <c r="CM607" s="65"/>
      <c r="CN607" s="380"/>
      <c r="CP607" s="380"/>
      <c r="CS607" s="380"/>
      <c r="FU607" s="350"/>
      <c r="FV607" s="350"/>
      <c r="FW607" s="350"/>
      <c r="FX607" s="350"/>
      <c r="FY607" s="350"/>
      <c r="FZ607" s="350"/>
      <c r="GA607" s="350"/>
      <c r="GB607" s="350"/>
      <c r="GC607" s="350"/>
      <c r="GD607" s="350"/>
      <c r="GE607" s="350"/>
      <c r="GF607" s="352"/>
      <c r="GG607" s="352"/>
      <c r="GH607" s="350"/>
      <c r="GI607" s="352"/>
      <c r="GJ607" s="352"/>
      <c r="GK607" s="350"/>
      <c r="GL607" s="351"/>
      <c r="GM607" s="351"/>
      <c r="GN607" s="351"/>
      <c r="GO607" s="351"/>
      <c r="GP607" s="351"/>
      <c r="GQ607" s="351"/>
      <c r="GR607" s="351"/>
      <c r="GS607" s="351"/>
      <c r="GT607" s="349"/>
      <c r="GU607" s="349"/>
      <c r="GV607" s="349"/>
      <c r="GW607" s="349"/>
      <c r="GX607" s="355"/>
      <c r="HD607" s="355"/>
      <c r="HJ607" s="356"/>
      <c r="HQ607" s="349"/>
      <c r="HR607" s="349"/>
      <c r="HS607" s="349"/>
      <c r="HT607" s="349"/>
      <c r="HU607" s="349"/>
      <c r="HV607" s="349"/>
      <c r="HW607" s="349"/>
      <c r="HX607" s="349"/>
      <c r="HY607" s="349"/>
      <c r="HZ607" s="349"/>
      <c r="IA607" s="349"/>
      <c r="IB607" s="349"/>
      <c r="IC607" s="349"/>
      <c r="ID607" s="349"/>
      <c r="IE607" s="349"/>
      <c r="IF607" s="349"/>
      <c r="IG607" s="349"/>
      <c r="IH607" s="349"/>
      <c r="II607" s="349"/>
      <c r="IJ607" s="349"/>
      <c r="IK607" s="349"/>
      <c r="IL607" s="349"/>
      <c r="IM607" s="349"/>
      <c r="IN607" s="349"/>
      <c r="IO607" s="349"/>
      <c r="IP607" s="349"/>
      <c r="IQ607" s="349"/>
      <c r="IR607" s="349"/>
      <c r="IS607" s="349"/>
      <c r="IT607" s="349"/>
      <c r="IU607" s="349"/>
      <c r="IV607" s="349"/>
      <c r="IW607" s="349"/>
      <c r="IX607" s="349"/>
      <c r="IY607" s="349"/>
      <c r="IZ607" s="349"/>
      <c r="JA607" s="349"/>
      <c r="JB607" s="349"/>
      <c r="JC607" s="349"/>
      <c r="JD607" s="349"/>
      <c r="JE607" s="349"/>
      <c r="JF607" s="349"/>
      <c r="JG607" s="349"/>
      <c r="JH607" s="349"/>
      <c r="JI607" s="349"/>
      <c r="JJ607" s="349"/>
      <c r="JK607" s="349"/>
      <c r="JL607" s="349"/>
      <c r="JM607" s="349"/>
      <c r="JN607" s="349"/>
      <c r="JO607" s="349"/>
      <c r="JP607" s="349"/>
      <c r="JQ607" s="349"/>
      <c r="JR607" s="349"/>
      <c r="JS607" s="349"/>
      <c r="JT607" s="349"/>
      <c r="JU607" s="349"/>
      <c r="JV607" s="349"/>
      <c r="JW607" s="349"/>
      <c r="JX607" s="349"/>
      <c r="JY607" s="349"/>
      <c r="JZ607" s="349"/>
      <c r="KA607" s="349"/>
      <c r="KB607" s="349"/>
      <c r="KC607" s="349"/>
      <c r="KD607" s="349"/>
      <c r="KE607" s="349"/>
      <c r="KF607" s="349"/>
      <c r="KG607" s="349"/>
      <c r="KH607" s="349"/>
      <c r="KI607" s="349"/>
      <c r="KJ607" s="349"/>
      <c r="KK607" s="349"/>
      <c r="KL607" s="349"/>
      <c r="KM607" s="349"/>
      <c r="KN607" s="349"/>
      <c r="KO607" s="349"/>
      <c r="KP607" s="349"/>
      <c r="KQ607" s="349"/>
      <c r="KR607" s="349"/>
      <c r="KS607" s="349"/>
      <c r="KT607" s="349"/>
      <c r="KU607" s="349"/>
      <c r="KV607" s="349"/>
      <c r="KW607" s="349"/>
      <c r="KX607" s="349"/>
      <c r="KY607" s="349"/>
      <c r="KZ607" s="349"/>
      <c r="LA607" s="349"/>
      <c r="LB607" s="349"/>
      <c r="LC607" s="349"/>
      <c r="LD607" s="349"/>
      <c r="LE607" s="349"/>
      <c r="LF607" s="349"/>
      <c r="LG607" s="349"/>
      <c r="LH607" s="349"/>
      <c r="LI607" s="349"/>
      <c r="LJ607" s="349"/>
      <c r="LK607" s="349"/>
      <c r="LL607" s="349"/>
      <c r="LM607" s="349"/>
      <c r="LN607" s="349"/>
      <c r="LO607" s="349"/>
      <c r="LP607" s="349"/>
      <c r="LQ607" s="349"/>
      <c r="LR607" s="349"/>
      <c r="LS607" s="349"/>
      <c r="LT607" s="349"/>
      <c r="LU607" s="349"/>
      <c r="LV607" s="349"/>
      <c r="LW607" s="349"/>
      <c r="LX607" s="349"/>
      <c r="LY607" s="349"/>
      <c r="LZ607" s="349"/>
      <c r="MA607" s="349"/>
      <c r="MB607" s="349"/>
      <c r="MC607" s="349"/>
      <c r="MD607" s="349"/>
      <c r="ME607" s="349"/>
      <c r="MF607" s="349"/>
      <c r="MG607" s="349"/>
      <c r="MH607" s="349"/>
      <c r="MI607" s="349"/>
      <c r="MJ607" s="349"/>
      <c r="MK607" s="349"/>
      <c r="ML607" s="349"/>
      <c r="MM607" s="349"/>
      <c r="MN607" s="349"/>
      <c r="MO607" s="145"/>
      <c r="MP607" s="145"/>
      <c r="MQ607" s="145"/>
      <c r="MR607" s="145"/>
      <c r="MS607" s="145"/>
      <c r="MT607" s="145"/>
      <c r="MU607" s="145"/>
      <c r="MV607" s="145"/>
      <c r="MW607" s="145"/>
      <c r="MX607" s="145"/>
      <c r="MY607" s="145"/>
      <c r="MZ607" s="145"/>
      <c r="NA607" s="357"/>
      <c r="NB607" s="357"/>
      <c r="NC607" s="357"/>
      <c r="ND607" s="357"/>
      <c r="NE607" s="358"/>
      <c r="NF607" s="358"/>
      <c r="NG607" s="358"/>
      <c r="NH607" s="358"/>
      <c r="NI607" s="358"/>
      <c r="NJ607" s="358"/>
      <c r="NK607" s="358"/>
      <c r="NL607" s="358"/>
    </row>
    <row r="608" spans="1:404" s="30" customFormat="1">
      <c r="CM608" s="65"/>
      <c r="CN608" s="380"/>
      <c r="CP608" s="380"/>
      <c r="CS608" s="380"/>
      <c r="FU608" s="350"/>
      <c r="FV608" s="350"/>
      <c r="FW608" s="350"/>
      <c r="FX608" s="350"/>
      <c r="FY608" s="350"/>
      <c r="FZ608" s="350"/>
      <c r="GA608" s="350"/>
      <c r="GB608" s="350"/>
      <c r="GC608" s="350"/>
      <c r="GD608" s="350"/>
      <c r="GE608" s="350"/>
      <c r="GF608" s="352"/>
      <c r="GG608" s="352"/>
      <c r="GH608" s="350"/>
      <c r="GI608" s="352"/>
      <c r="GJ608" s="352"/>
      <c r="GK608" s="350"/>
      <c r="GL608" s="351"/>
      <c r="GM608" s="351"/>
      <c r="GN608" s="351"/>
      <c r="GO608" s="351"/>
      <c r="GP608" s="351"/>
      <c r="GQ608" s="351"/>
      <c r="GR608" s="351"/>
      <c r="GS608" s="351"/>
      <c r="GT608" s="349"/>
      <c r="GU608" s="349"/>
      <c r="GV608" s="349"/>
      <c r="GW608" s="349"/>
      <c r="GX608" s="355"/>
      <c r="HD608" s="355"/>
      <c r="HJ608" s="356"/>
      <c r="HQ608" s="349"/>
      <c r="HR608" s="349"/>
      <c r="HS608" s="349"/>
      <c r="HT608" s="349"/>
      <c r="HU608" s="349"/>
      <c r="HV608" s="349"/>
      <c r="HW608" s="349"/>
      <c r="HX608" s="349"/>
      <c r="HY608" s="349"/>
      <c r="HZ608" s="349"/>
      <c r="IA608" s="349"/>
      <c r="IB608" s="349"/>
      <c r="IC608" s="349"/>
      <c r="ID608" s="349"/>
      <c r="IE608" s="349"/>
      <c r="IF608" s="349"/>
      <c r="IG608" s="349"/>
      <c r="IH608" s="349"/>
      <c r="II608" s="349"/>
      <c r="IJ608" s="349"/>
      <c r="IK608" s="349"/>
      <c r="IL608" s="349"/>
      <c r="IM608" s="349"/>
      <c r="IN608" s="349"/>
      <c r="IO608" s="349"/>
      <c r="IP608" s="349"/>
      <c r="IQ608" s="349"/>
      <c r="IR608" s="349"/>
      <c r="IS608" s="349"/>
      <c r="IT608" s="349"/>
      <c r="IU608" s="349"/>
      <c r="IV608" s="349"/>
      <c r="IW608" s="349"/>
      <c r="IX608" s="349"/>
      <c r="IY608" s="349"/>
      <c r="IZ608" s="349"/>
      <c r="JA608" s="349"/>
      <c r="JB608" s="349"/>
      <c r="JC608" s="349"/>
      <c r="JD608" s="349"/>
      <c r="JE608" s="349"/>
      <c r="JF608" s="349"/>
      <c r="JG608" s="349"/>
      <c r="JH608" s="349"/>
      <c r="JI608" s="349"/>
      <c r="JJ608" s="349"/>
      <c r="JK608" s="349"/>
      <c r="JL608" s="349"/>
      <c r="JM608" s="349"/>
      <c r="JN608" s="349"/>
      <c r="JO608" s="349"/>
      <c r="JP608" s="349"/>
      <c r="JQ608" s="349"/>
      <c r="JR608" s="349"/>
      <c r="JS608" s="349"/>
      <c r="JT608" s="349"/>
      <c r="JU608" s="349"/>
      <c r="JV608" s="349"/>
      <c r="JW608" s="349"/>
      <c r="JX608" s="349"/>
      <c r="JY608" s="349"/>
      <c r="JZ608" s="349"/>
      <c r="KA608" s="349"/>
      <c r="KB608" s="349"/>
      <c r="KC608" s="349"/>
      <c r="KD608" s="349"/>
      <c r="KE608" s="349"/>
      <c r="KF608" s="349"/>
      <c r="KG608" s="349"/>
      <c r="KH608" s="349"/>
      <c r="KI608" s="349"/>
      <c r="KJ608" s="349"/>
      <c r="KK608" s="349"/>
      <c r="KL608" s="349"/>
      <c r="KM608" s="349"/>
      <c r="KN608" s="349"/>
      <c r="KO608" s="349"/>
      <c r="KP608" s="349"/>
      <c r="KQ608" s="349"/>
      <c r="KR608" s="349"/>
      <c r="KS608" s="349"/>
      <c r="KT608" s="349"/>
      <c r="KU608" s="349"/>
      <c r="KV608" s="349"/>
      <c r="KW608" s="349"/>
      <c r="KX608" s="349"/>
      <c r="KY608" s="349"/>
      <c r="KZ608" s="349"/>
      <c r="LA608" s="349"/>
      <c r="LB608" s="349"/>
      <c r="LC608" s="349"/>
      <c r="LD608" s="349"/>
      <c r="LE608" s="349"/>
      <c r="LF608" s="349"/>
      <c r="LG608" s="349"/>
      <c r="LH608" s="349"/>
      <c r="LI608" s="349"/>
      <c r="LJ608" s="349"/>
      <c r="LK608" s="349"/>
      <c r="LL608" s="349"/>
      <c r="LM608" s="349"/>
      <c r="LN608" s="349"/>
      <c r="LO608" s="349"/>
      <c r="LP608" s="349"/>
      <c r="LQ608" s="349"/>
      <c r="LR608" s="349"/>
      <c r="LS608" s="349"/>
      <c r="LT608" s="349"/>
      <c r="LU608" s="349"/>
      <c r="LV608" s="349"/>
      <c r="LW608" s="349"/>
      <c r="LX608" s="349"/>
      <c r="LY608" s="349"/>
      <c r="LZ608" s="349"/>
      <c r="MA608" s="349"/>
      <c r="MB608" s="349"/>
      <c r="MC608" s="349"/>
      <c r="MD608" s="349"/>
      <c r="ME608" s="349"/>
      <c r="MF608" s="349"/>
      <c r="MG608" s="349"/>
      <c r="MH608" s="349"/>
      <c r="MI608" s="349"/>
      <c r="MJ608" s="349"/>
      <c r="MK608" s="349"/>
      <c r="ML608" s="349"/>
      <c r="MM608" s="349"/>
      <c r="MN608" s="349"/>
      <c r="MO608" s="145"/>
      <c r="MP608" s="145"/>
      <c r="MQ608" s="145"/>
      <c r="MR608" s="145"/>
      <c r="MS608" s="145"/>
      <c r="MT608" s="145"/>
      <c r="MU608" s="145"/>
      <c r="MV608" s="145"/>
      <c r="MW608" s="145"/>
      <c r="MX608" s="145"/>
      <c r="MY608" s="145"/>
      <c r="MZ608" s="145"/>
      <c r="NA608" s="357"/>
      <c r="NB608" s="357"/>
      <c r="NC608" s="357"/>
      <c r="ND608" s="357"/>
      <c r="NE608" s="358"/>
      <c r="NF608" s="358"/>
      <c r="NG608" s="358"/>
      <c r="NH608" s="358"/>
      <c r="NI608" s="358"/>
      <c r="NJ608" s="358"/>
      <c r="NK608" s="358"/>
      <c r="NL608" s="358"/>
    </row>
    <row r="609" spans="91:376" s="30" customFormat="1">
      <c r="CM609" s="65"/>
      <c r="CN609" s="380"/>
      <c r="CP609" s="380"/>
      <c r="CS609" s="380"/>
      <c r="FU609" s="350"/>
      <c r="FV609" s="350"/>
      <c r="FW609" s="350"/>
      <c r="FX609" s="350"/>
      <c r="FY609" s="350"/>
      <c r="FZ609" s="350"/>
      <c r="GA609" s="350"/>
      <c r="GB609" s="350"/>
      <c r="GC609" s="350"/>
      <c r="GD609" s="350"/>
      <c r="GE609" s="350"/>
      <c r="GF609" s="352"/>
      <c r="GG609" s="352"/>
      <c r="GH609" s="350"/>
      <c r="GI609" s="352"/>
      <c r="GJ609" s="352"/>
      <c r="GK609" s="350"/>
      <c r="GL609" s="351"/>
      <c r="GM609" s="351"/>
      <c r="GN609" s="351"/>
      <c r="GO609" s="351"/>
      <c r="GP609" s="351"/>
      <c r="GQ609" s="351"/>
      <c r="GR609" s="351"/>
      <c r="GS609" s="351"/>
      <c r="GT609" s="349"/>
      <c r="GU609" s="349"/>
      <c r="GV609" s="349"/>
      <c r="GW609" s="349"/>
      <c r="GX609" s="355"/>
      <c r="HD609" s="355"/>
      <c r="HJ609" s="356"/>
      <c r="HQ609" s="349"/>
      <c r="HR609" s="349"/>
      <c r="HS609" s="349"/>
      <c r="HT609" s="349"/>
      <c r="HU609" s="349"/>
      <c r="HV609" s="349"/>
      <c r="HW609" s="349"/>
      <c r="HX609" s="349"/>
      <c r="HY609" s="349"/>
      <c r="HZ609" s="349"/>
      <c r="IA609" s="349"/>
      <c r="IB609" s="349"/>
      <c r="IC609" s="349"/>
      <c r="ID609" s="349"/>
      <c r="IE609" s="349"/>
      <c r="IF609" s="349"/>
      <c r="IG609" s="349"/>
      <c r="IH609" s="349"/>
      <c r="II609" s="349"/>
      <c r="IJ609" s="349"/>
      <c r="IK609" s="349"/>
      <c r="IL609" s="349"/>
      <c r="IM609" s="349"/>
      <c r="IN609" s="349"/>
      <c r="IO609" s="349"/>
      <c r="IP609" s="349"/>
      <c r="IQ609" s="349"/>
      <c r="IR609" s="349"/>
      <c r="IS609" s="349"/>
      <c r="IT609" s="349"/>
      <c r="IU609" s="349"/>
      <c r="IV609" s="349"/>
      <c r="IW609" s="349"/>
      <c r="IX609" s="349"/>
      <c r="IY609" s="349"/>
      <c r="IZ609" s="349"/>
      <c r="JA609" s="349"/>
      <c r="JB609" s="349"/>
      <c r="JC609" s="349"/>
      <c r="JD609" s="349"/>
      <c r="JE609" s="349"/>
      <c r="JF609" s="349"/>
      <c r="JG609" s="349"/>
      <c r="JH609" s="349"/>
      <c r="JI609" s="349"/>
      <c r="JJ609" s="349"/>
      <c r="JK609" s="349"/>
      <c r="JL609" s="349"/>
      <c r="JM609" s="349"/>
      <c r="JN609" s="349"/>
      <c r="JO609" s="349"/>
      <c r="JP609" s="349"/>
      <c r="JQ609" s="349"/>
      <c r="JR609" s="349"/>
      <c r="JS609" s="349"/>
      <c r="JT609" s="349"/>
      <c r="JU609" s="349"/>
      <c r="JV609" s="349"/>
      <c r="JW609" s="349"/>
      <c r="JX609" s="349"/>
      <c r="JY609" s="349"/>
      <c r="JZ609" s="349"/>
      <c r="KA609" s="349"/>
      <c r="KB609" s="349"/>
      <c r="KC609" s="349"/>
      <c r="KD609" s="349"/>
      <c r="KE609" s="349"/>
      <c r="KF609" s="349"/>
      <c r="KG609" s="349"/>
      <c r="KH609" s="349"/>
      <c r="KI609" s="349"/>
      <c r="KJ609" s="349"/>
      <c r="KK609" s="349"/>
      <c r="KL609" s="349"/>
      <c r="KM609" s="349"/>
      <c r="KN609" s="349"/>
      <c r="KO609" s="349"/>
      <c r="KP609" s="349"/>
      <c r="KQ609" s="349"/>
      <c r="KR609" s="349"/>
      <c r="KS609" s="349"/>
      <c r="KT609" s="349"/>
      <c r="KU609" s="349"/>
      <c r="KV609" s="349"/>
      <c r="KW609" s="349"/>
      <c r="KX609" s="349"/>
      <c r="KY609" s="349"/>
      <c r="KZ609" s="349"/>
      <c r="LA609" s="349"/>
      <c r="LB609" s="349"/>
      <c r="LC609" s="349"/>
      <c r="LD609" s="349"/>
      <c r="LE609" s="349"/>
      <c r="LF609" s="349"/>
      <c r="LG609" s="349"/>
      <c r="LH609" s="349"/>
      <c r="LI609" s="349"/>
      <c r="LJ609" s="349"/>
      <c r="LK609" s="349"/>
      <c r="LL609" s="349"/>
      <c r="LM609" s="349"/>
      <c r="LN609" s="349"/>
      <c r="LO609" s="349"/>
      <c r="LP609" s="349"/>
      <c r="LQ609" s="349"/>
      <c r="LR609" s="349"/>
      <c r="LS609" s="349"/>
      <c r="LT609" s="349"/>
      <c r="LU609" s="349"/>
      <c r="LV609" s="349"/>
      <c r="LW609" s="349"/>
      <c r="LX609" s="349"/>
      <c r="LY609" s="349"/>
      <c r="LZ609" s="349"/>
      <c r="MA609" s="349"/>
      <c r="MB609" s="349"/>
      <c r="MC609" s="349"/>
      <c r="MD609" s="349"/>
      <c r="ME609" s="349"/>
      <c r="MF609" s="349"/>
      <c r="MG609" s="349"/>
      <c r="MH609" s="349"/>
      <c r="MI609" s="349"/>
      <c r="MJ609" s="349"/>
      <c r="MK609" s="349"/>
      <c r="ML609" s="349"/>
      <c r="MM609" s="349"/>
      <c r="MN609" s="349"/>
      <c r="MO609" s="145"/>
      <c r="MP609" s="145"/>
      <c r="MQ609" s="145"/>
      <c r="MR609" s="145"/>
      <c r="MS609" s="145"/>
      <c r="MT609" s="145"/>
      <c r="MU609" s="145"/>
      <c r="MV609" s="145"/>
      <c r="MW609" s="145"/>
      <c r="MX609" s="145"/>
      <c r="MY609" s="145"/>
      <c r="MZ609" s="145"/>
      <c r="NA609" s="357"/>
      <c r="NB609" s="357"/>
      <c r="NC609" s="357"/>
      <c r="ND609" s="357"/>
      <c r="NE609" s="358"/>
      <c r="NF609" s="358"/>
      <c r="NG609" s="358"/>
      <c r="NH609" s="358"/>
      <c r="NI609" s="358"/>
      <c r="NJ609" s="358"/>
      <c r="NK609" s="358"/>
      <c r="NL609" s="358"/>
    </row>
    <row r="610" spans="91:376" s="30" customFormat="1">
      <c r="CM610" s="65"/>
      <c r="CN610" s="380"/>
      <c r="CP610" s="380"/>
      <c r="CS610" s="380"/>
      <c r="FU610" s="350"/>
      <c r="FV610" s="350"/>
      <c r="FW610" s="350"/>
      <c r="FX610" s="350"/>
      <c r="FY610" s="350"/>
      <c r="FZ610" s="350"/>
      <c r="GA610" s="350"/>
      <c r="GB610" s="350"/>
      <c r="GC610" s="350"/>
      <c r="GD610" s="350"/>
      <c r="GE610" s="350"/>
      <c r="GF610" s="352"/>
      <c r="GG610" s="352"/>
      <c r="GH610" s="350"/>
      <c r="GI610" s="352"/>
      <c r="GJ610" s="352"/>
      <c r="GK610" s="350"/>
      <c r="GL610" s="351"/>
      <c r="GM610" s="351"/>
      <c r="GN610" s="351"/>
      <c r="GO610" s="351"/>
      <c r="GP610" s="351"/>
      <c r="GQ610" s="351"/>
      <c r="GR610" s="351"/>
      <c r="GS610" s="351"/>
      <c r="GT610" s="349"/>
      <c r="GU610" s="349"/>
      <c r="GV610" s="349"/>
      <c r="GW610" s="349"/>
      <c r="GX610" s="355"/>
      <c r="HD610" s="355"/>
      <c r="HJ610" s="356"/>
      <c r="HQ610" s="349"/>
      <c r="HR610" s="349"/>
      <c r="HS610" s="349"/>
      <c r="HT610" s="349"/>
      <c r="HU610" s="349"/>
      <c r="HV610" s="349"/>
      <c r="HW610" s="349"/>
      <c r="HX610" s="349"/>
      <c r="HY610" s="349"/>
      <c r="HZ610" s="349"/>
      <c r="IA610" s="349"/>
      <c r="IB610" s="349"/>
      <c r="IC610" s="349"/>
      <c r="ID610" s="349"/>
      <c r="IE610" s="349"/>
      <c r="IF610" s="349"/>
      <c r="IG610" s="349"/>
      <c r="IH610" s="349"/>
      <c r="II610" s="349"/>
      <c r="IJ610" s="349"/>
      <c r="IK610" s="349"/>
      <c r="IL610" s="349"/>
      <c r="IM610" s="349"/>
      <c r="IN610" s="349"/>
      <c r="IO610" s="349"/>
      <c r="IP610" s="349"/>
      <c r="IQ610" s="349"/>
      <c r="IR610" s="349"/>
      <c r="IS610" s="349"/>
      <c r="IT610" s="349"/>
      <c r="IU610" s="349"/>
      <c r="IV610" s="349"/>
      <c r="IW610" s="349"/>
      <c r="IX610" s="349"/>
      <c r="IY610" s="349"/>
      <c r="IZ610" s="349"/>
      <c r="JA610" s="349"/>
      <c r="JB610" s="349"/>
      <c r="JC610" s="349"/>
      <c r="JD610" s="349"/>
      <c r="JE610" s="349"/>
      <c r="JF610" s="349"/>
      <c r="JG610" s="349"/>
      <c r="JH610" s="349"/>
      <c r="JI610" s="349"/>
      <c r="JJ610" s="349"/>
      <c r="JK610" s="349"/>
      <c r="JL610" s="349"/>
      <c r="JM610" s="349"/>
      <c r="JN610" s="349"/>
      <c r="JO610" s="349"/>
      <c r="JP610" s="349"/>
      <c r="JQ610" s="349"/>
      <c r="JR610" s="349"/>
      <c r="JS610" s="349"/>
      <c r="JT610" s="349"/>
      <c r="JU610" s="349"/>
      <c r="JV610" s="349"/>
      <c r="JW610" s="349"/>
      <c r="JX610" s="349"/>
      <c r="JY610" s="349"/>
      <c r="JZ610" s="349"/>
      <c r="KA610" s="349"/>
      <c r="KB610" s="349"/>
      <c r="KC610" s="349"/>
      <c r="KD610" s="349"/>
      <c r="KE610" s="349"/>
      <c r="KF610" s="349"/>
      <c r="KG610" s="349"/>
      <c r="KH610" s="349"/>
      <c r="KI610" s="349"/>
      <c r="KJ610" s="349"/>
      <c r="KK610" s="349"/>
      <c r="KL610" s="349"/>
      <c r="KM610" s="349"/>
      <c r="KN610" s="349"/>
      <c r="KO610" s="349"/>
      <c r="KP610" s="349"/>
      <c r="KQ610" s="349"/>
      <c r="KR610" s="349"/>
      <c r="KS610" s="349"/>
      <c r="KT610" s="349"/>
      <c r="KU610" s="349"/>
      <c r="KV610" s="349"/>
      <c r="KW610" s="349"/>
      <c r="KX610" s="349"/>
      <c r="KY610" s="349"/>
      <c r="KZ610" s="349"/>
      <c r="LA610" s="349"/>
      <c r="LB610" s="349"/>
      <c r="LC610" s="349"/>
      <c r="LD610" s="349"/>
      <c r="LE610" s="349"/>
      <c r="LF610" s="349"/>
      <c r="LG610" s="349"/>
      <c r="LH610" s="349"/>
      <c r="LI610" s="349"/>
      <c r="LJ610" s="349"/>
      <c r="LK610" s="349"/>
      <c r="LL610" s="349"/>
      <c r="LM610" s="349"/>
      <c r="LN610" s="349"/>
      <c r="LO610" s="349"/>
      <c r="LP610" s="349"/>
      <c r="LQ610" s="349"/>
      <c r="LR610" s="349"/>
      <c r="LS610" s="349"/>
      <c r="LT610" s="349"/>
      <c r="LU610" s="349"/>
      <c r="LV610" s="349"/>
      <c r="LW610" s="349"/>
      <c r="LX610" s="349"/>
      <c r="LY610" s="349"/>
      <c r="LZ610" s="349"/>
      <c r="MA610" s="349"/>
      <c r="MB610" s="349"/>
      <c r="MC610" s="349"/>
      <c r="MD610" s="349"/>
      <c r="ME610" s="349"/>
      <c r="MF610" s="349"/>
      <c r="MG610" s="349"/>
      <c r="MH610" s="349"/>
      <c r="MI610" s="349"/>
      <c r="MJ610" s="349"/>
      <c r="MK610" s="349"/>
      <c r="ML610" s="349"/>
      <c r="MM610" s="349"/>
      <c r="MN610" s="349"/>
      <c r="MO610" s="145"/>
      <c r="MP610" s="145"/>
      <c r="MQ610" s="145"/>
      <c r="MR610" s="145"/>
      <c r="MS610" s="145"/>
      <c r="MT610" s="145"/>
      <c r="MU610" s="145"/>
      <c r="MV610" s="145"/>
      <c r="MW610" s="145"/>
      <c r="MX610" s="145"/>
      <c r="MY610" s="145"/>
      <c r="MZ610" s="145"/>
      <c r="NA610" s="357"/>
      <c r="NB610" s="357"/>
      <c r="NC610" s="357"/>
      <c r="ND610" s="357"/>
      <c r="NE610" s="358"/>
      <c r="NF610" s="358"/>
      <c r="NG610" s="358"/>
      <c r="NH610" s="358"/>
      <c r="NI610" s="358"/>
      <c r="NJ610" s="358"/>
      <c r="NK610" s="358"/>
      <c r="NL610" s="358"/>
    </row>
    <row r="611" spans="91:376" s="30" customFormat="1">
      <c r="CM611" s="65"/>
      <c r="CN611" s="380"/>
      <c r="CP611" s="380"/>
      <c r="CS611" s="380"/>
      <c r="FU611" s="350"/>
      <c r="FV611" s="350"/>
      <c r="FW611" s="350"/>
      <c r="FX611" s="350"/>
      <c r="FY611" s="350"/>
      <c r="FZ611" s="350"/>
      <c r="GA611" s="350"/>
      <c r="GB611" s="350"/>
      <c r="GC611" s="350"/>
      <c r="GD611" s="350"/>
      <c r="GE611" s="350"/>
      <c r="GF611" s="352"/>
      <c r="GG611" s="352"/>
      <c r="GH611" s="350"/>
      <c r="GI611" s="352"/>
      <c r="GJ611" s="352"/>
      <c r="GK611" s="350"/>
      <c r="GL611" s="351"/>
      <c r="GM611" s="351"/>
      <c r="GN611" s="351"/>
      <c r="GO611" s="351"/>
      <c r="GP611" s="351"/>
      <c r="GQ611" s="351"/>
      <c r="GR611" s="351"/>
      <c r="GS611" s="351"/>
      <c r="GT611" s="349"/>
      <c r="GU611" s="349"/>
      <c r="GV611" s="349"/>
      <c r="GW611" s="349"/>
      <c r="GX611" s="355"/>
      <c r="HD611" s="355"/>
      <c r="HJ611" s="356"/>
      <c r="HQ611" s="349"/>
      <c r="HR611" s="349"/>
      <c r="HS611" s="349"/>
      <c r="HT611" s="349"/>
      <c r="HU611" s="349"/>
      <c r="HV611" s="349"/>
      <c r="HW611" s="349"/>
      <c r="HX611" s="349"/>
      <c r="HY611" s="349"/>
      <c r="HZ611" s="349"/>
      <c r="IA611" s="349"/>
      <c r="IB611" s="349"/>
      <c r="IC611" s="349"/>
      <c r="ID611" s="349"/>
      <c r="IE611" s="349"/>
      <c r="IF611" s="349"/>
      <c r="IG611" s="349"/>
      <c r="IH611" s="349"/>
      <c r="II611" s="349"/>
      <c r="IJ611" s="349"/>
      <c r="IK611" s="349"/>
      <c r="IL611" s="349"/>
      <c r="IM611" s="349"/>
      <c r="IN611" s="349"/>
      <c r="IO611" s="349"/>
      <c r="IP611" s="349"/>
      <c r="IQ611" s="349"/>
      <c r="IR611" s="349"/>
      <c r="IS611" s="349"/>
      <c r="IT611" s="349"/>
      <c r="IU611" s="349"/>
      <c r="IV611" s="349"/>
      <c r="IW611" s="349"/>
      <c r="IX611" s="349"/>
      <c r="IY611" s="349"/>
      <c r="IZ611" s="349"/>
      <c r="JA611" s="349"/>
      <c r="JB611" s="349"/>
      <c r="JC611" s="349"/>
      <c r="JD611" s="349"/>
      <c r="JE611" s="349"/>
      <c r="JF611" s="349"/>
      <c r="JG611" s="349"/>
      <c r="JH611" s="349"/>
      <c r="JI611" s="349"/>
      <c r="JJ611" s="349"/>
      <c r="JK611" s="349"/>
      <c r="JL611" s="349"/>
      <c r="JM611" s="349"/>
      <c r="JN611" s="349"/>
      <c r="JO611" s="349"/>
      <c r="JP611" s="349"/>
      <c r="JQ611" s="349"/>
      <c r="JR611" s="349"/>
      <c r="JS611" s="349"/>
      <c r="JT611" s="349"/>
      <c r="JU611" s="349"/>
      <c r="JV611" s="349"/>
      <c r="JW611" s="349"/>
      <c r="JX611" s="349"/>
      <c r="JY611" s="349"/>
      <c r="JZ611" s="349"/>
      <c r="KA611" s="349"/>
      <c r="KB611" s="349"/>
      <c r="KC611" s="349"/>
      <c r="KD611" s="349"/>
      <c r="KE611" s="349"/>
      <c r="KF611" s="349"/>
      <c r="KG611" s="349"/>
      <c r="KH611" s="349"/>
      <c r="KI611" s="349"/>
      <c r="KJ611" s="349"/>
      <c r="KK611" s="349"/>
      <c r="KL611" s="349"/>
      <c r="KM611" s="349"/>
      <c r="KN611" s="349"/>
      <c r="KO611" s="349"/>
      <c r="KP611" s="349"/>
      <c r="KQ611" s="349"/>
      <c r="KR611" s="349"/>
      <c r="KS611" s="349"/>
      <c r="KT611" s="349"/>
      <c r="KU611" s="349"/>
      <c r="KV611" s="349"/>
      <c r="KW611" s="349"/>
      <c r="KX611" s="349"/>
      <c r="KY611" s="349"/>
      <c r="KZ611" s="349"/>
      <c r="LA611" s="349"/>
      <c r="LB611" s="349"/>
      <c r="LC611" s="349"/>
      <c r="LD611" s="349"/>
      <c r="LE611" s="349"/>
      <c r="LF611" s="349"/>
      <c r="LG611" s="349"/>
      <c r="LH611" s="349"/>
      <c r="LI611" s="349"/>
      <c r="LJ611" s="349"/>
      <c r="LK611" s="349"/>
      <c r="LL611" s="349"/>
      <c r="LM611" s="349"/>
      <c r="LN611" s="349"/>
      <c r="LO611" s="349"/>
      <c r="LP611" s="349"/>
      <c r="LQ611" s="349"/>
      <c r="LR611" s="349"/>
      <c r="LS611" s="349"/>
      <c r="LT611" s="349"/>
      <c r="LU611" s="349"/>
      <c r="LV611" s="349"/>
      <c r="LW611" s="349"/>
      <c r="LX611" s="349"/>
      <c r="LY611" s="349"/>
      <c r="LZ611" s="349"/>
      <c r="MA611" s="349"/>
      <c r="MB611" s="349"/>
      <c r="MC611" s="349"/>
      <c r="MD611" s="349"/>
      <c r="ME611" s="349"/>
      <c r="MF611" s="349"/>
      <c r="MG611" s="349"/>
      <c r="MH611" s="349"/>
      <c r="MI611" s="349"/>
      <c r="MJ611" s="349"/>
      <c r="MK611" s="349"/>
      <c r="ML611" s="349"/>
      <c r="MM611" s="349"/>
      <c r="MN611" s="349"/>
      <c r="MO611" s="145"/>
      <c r="MP611" s="145"/>
      <c r="MQ611" s="145"/>
      <c r="MR611" s="145"/>
      <c r="MS611" s="145"/>
      <c r="MT611" s="145"/>
      <c r="MU611" s="145"/>
      <c r="MV611" s="145"/>
      <c r="MW611" s="145"/>
      <c r="MX611" s="145"/>
      <c r="MY611" s="145"/>
      <c r="MZ611" s="145"/>
      <c r="NA611" s="357"/>
      <c r="NB611" s="357"/>
      <c r="NC611" s="357"/>
      <c r="ND611" s="357"/>
      <c r="NE611" s="358"/>
      <c r="NF611" s="358"/>
      <c r="NG611" s="358"/>
      <c r="NH611" s="358"/>
      <c r="NI611" s="358"/>
      <c r="NJ611" s="358"/>
      <c r="NK611" s="358"/>
      <c r="NL611" s="358"/>
    </row>
    <row r="612" spans="91:376" s="30" customFormat="1">
      <c r="CM612" s="65"/>
      <c r="CN612" s="380"/>
      <c r="CP612" s="380"/>
      <c r="CS612" s="380"/>
      <c r="FU612" s="350"/>
      <c r="FV612" s="350"/>
      <c r="FW612" s="350"/>
      <c r="FX612" s="350"/>
      <c r="FY612" s="350"/>
      <c r="FZ612" s="350"/>
      <c r="GA612" s="350"/>
      <c r="GB612" s="350"/>
      <c r="GC612" s="350"/>
      <c r="GD612" s="350"/>
      <c r="GE612" s="350"/>
      <c r="GF612" s="352"/>
      <c r="GG612" s="352"/>
      <c r="GH612" s="350"/>
      <c r="GI612" s="352"/>
      <c r="GJ612" s="352"/>
      <c r="GK612" s="350"/>
      <c r="GL612" s="351"/>
      <c r="GM612" s="351"/>
      <c r="GN612" s="351"/>
      <c r="GO612" s="351"/>
      <c r="GP612" s="351"/>
      <c r="GQ612" s="351"/>
      <c r="GR612" s="351"/>
      <c r="GS612" s="351"/>
      <c r="GT612" s="349"/>
      <c r="GU612" s="349"/>
      <c r="GV612" s="349"/>
      <c r="GW612" s="349"/>
      <c r="GX612" s="355"/>
      <c r="HD612" s="355"/>
      <c r="HJ612" s="356"/>
      <c r="HQ612" s="349"/>
      <c r="HR612" s="349"/>
      <c r="HS612" s="349"/>
      <c r="HT612" s="349"/>
      <c r="HU612" s="349"/>
      <c r="HV612" s="349"/>
      <c r="HW612" s="349"/>
      <c r="HX612" s="349"/>
      <c r="HY612" s="349"/>
      <c r="HZ612" s="349"/>
      <c r="IA612" s="349"/>
      <c r="IB612" s="349"/>
      <c r="IC612" s="349"/>
      <c r="ID612" s="349"/>
      <c r="IE612" s="349"/>
      <c r="IF612" s="349"/>
      <c r="IG612" s="349"/>
      <c r="IH612" s="349"/>
      <c r="II612" s="349"/>
      <c r="IJ612" s="349"/>
      <c r="IK612" s="349"/>
      <c r="IL612" s="349"/>
      <c r="IM612" s="349"/>
      <c r="IN612" s="349"/>
      <c r="IO612" s="349"/>
      <c r="IP612" s="349"/>
      <c r="IQ612" s="349"/>
      <c r="IR612" s="349"/>
      <c r="IS612" s="349"/>
      <c r="IT612" s="349"/>
      <c r="IU612" s="349"/>
      <c r="IV612" s="349"/>
      <c r="IW612" s="349"/>
      <c r="IX612" s="349"/>
      <c r="IY612" s="349"/>
      <c r="IZ612" s="349"/>
      <c r="JA612" s="349"/>
      <c r="JB612" s="349"/>
      <c r="JC612" s="349"/>
      <c r="JD612" s="349"/>
      <c r="JE612" s="349"/>
      <c r="JF612" s="349"/>
      <c r="JG612" s="349"/>
      <c r="JH612" s="349"/>
      <c r="JI612" s="349"/>
      <c r="JJ612" s="349"/>
      <c r="JK612" s="349"/>
      <c r="JL612" s="349"/>
      <c r="JM612" s="349"/>
      <c r="JN612" s="349"/>
      <c r="JO612" s="349"/>
      <c r="JP612" s="349"/>
      <c r="JQ612" s="349"/>
      <c r="JR612" s="349"/>
      <c r="JS612" s="349"/>
      <c r="JT612" s="349"/>
      <c r="JU612" s="349"/>
      <c r="JV612" s="349"/>
      <c r="JW612" s="349"/>
      <c r="JX612" s="349"/>
      <c r="JY612" s="349"/>
      <c r="JZ612" s="349"/>
      <c r="KA612" s="349"/>
      <c r="KB612" s="349"/>
      <c r="KC612" s="349"/>
      <c r="KD612" s="349"/>
      <c r="KE612" s="349"/>
      <c r="KF612" s="349"/>
      <c r="KG612" s="349"/>
      <c r="KH612" s="349"/>
      <c r="KI612" s="349"/>
      <c r="KJ612" s="349"/>
      <c r="KK612" s="349"/>
      <c r="KL612" s="349"/>
      <c r="KM612" s="349"/>
      <c r="KN612" s="349"/>
      <c r="KO612" s="349"/>
      <c r="KP612" s="349"/>
      <c r="KQ612" s="349"/>
      <c r="KR612" s="349"/>
      <c r="KS612" s="349"/>
      <c r="KT612" s="349"/>
      <c r="KU612" s="349"/>
      <c r="KV612" s="349"/>
      <c r="KW612" s="349"/>
      <c r="KX612" s="349"/>
      <c r="KY612" s="349"/>
      <c r="KZ612" s="349"/>
      <c r="LA612" s="349"/>
      <c r="LB612" s="349"/>
      <c r="LC612" s="349"/>
      <c r="LD612" s="349"/>
      <c r="LE612" s="349"/>
      <c r="LF612" s="349"/>
      <c r="LG612" s="349"/>
      <c r="LH612" s="349"/>
      <c r="LI612" s="349"/>
      <c r="LJ612" s="349"/>
      <c r="LK612" s="349"/>
      <c r="LL612" s="349"/>
      <c r="LM612" s="349"/>
      <c r="LN612" s="349"/>
      <c r="LO612" s="349"/>
      <c r="LP612" s="349"/>
      <c r="LQ612" s="349"/>
      <c r="LR612" s="349"/>
      <c r="LS612" s="349"/>
      <c r="LT612" s="349"/>
      <c r="LU612" s="349"/>
      <c r="LV612" s="349"/>
      <c r="LW612" s="349"/>
      <c r="LX612" s="349"/>
      <c r="LY612" s="349"/>
      <c r="LZ612" s="349"/>
      <c r="MA612" s="349"/>
      <c r="MB612" s="349"/>
      <c r="MC612" s="349"/>
      <c r="MD612" s="349"/>
      <c r="ME612" s="349"/>
      <c r="MF612" s="349"/>
      <c r="MG612" s="349"/>
      <c r="MH612" s="349"/>
      <c r="MI612" s="349"/>
      <c r="MJ612" s="349"/>
      <c r="MK612" s="349"/>
      <c r="ML612" s="349"/>
      <c r="MM612" s="349"/>
      <c r="MN612" s="349"/>
      <c r="MO612" s="145"/>
      <c r="MP612" s="145"/>
      <c r="MQ612" s="145"/>
      <c r="MR612" s="145"/>
      <c r="MS612" s="145"/>
      <c r="MT612" s="145"/>
      <c r="MU612" s="145"/>
      <c r="MV612" s="145"/>
      <c r="MW612" s="145"/>
      <c r="MX612" s="145"/>
      <c r="MY612" s="145"/>
      <c r="MZ612" s="145"/>
      <c r="NA612" s="357"/>
      <c r="NB612" s="357"/>
      <c r="NC612" s="357"/>
      <c r="ND612" s="357"/>
      <c r="NE612" s="358"/>
      <c r="NF612" s="358"/>
      <c r="NG612" s="358"/>
      <c r="NH612" s="358"/>
      <c r="NI612" s="358"/>
      <c r="NJ612" s="358"/>
      <c r="NK612" s="358"/>
      <c r="NL612" s="358"/>
    </row>
    <row r="613" spans="91:376" s="30" customFormat="1">
      <c r="CM613" s="65"/>
      <c r="CN613" s="380"/>
      <c r="CP613" s="380"/>
      <c r="CS613" s="380"/>
      <c r="FU613" s="350"/>
      <c r="FV613" s="350"/>
      <c r="FW613" s="350"/>
      <c r="FX613" s="350"/>
      <c r="FY613" s="350"/>
      <c r="FZ613" s="350"/>
      <c r="GA613" s="350"/>
      <c r="GB613" s="350"/>
      <c r="GC613" s="350"/>
      <c r="GD613" s="350"/>
      <c r="GE613" s="350"/>
      <c r="GF613" s="352"/>
      <c r="GG613" s="352"/>
      <c r="GH613" s="350"/>
      <c r="GI613" s="352"/>
      <c r="GJ613" s="352"/>
      <c r="GK613" s="350"/>
      <c r="GL613" s="351"/>
      <c r="GM613" s="351"/>
      <c r="GN613" s="351"/>
      <c r="GO613" s="351"/>
      <c r="GP613" s="351"/>
      <c r="GQ613" s="351"/>
      <c r="GR613" s="351"/>
      <c r="GS613" s="351"/>
      <c r="GT613" s="349"/>
      <c r="GU613" s="349"/>
      <c r="GV613" s="349"/>
      <c r="GW613" s="349"/>
      <c r="GX613" s="355"/>
      <c r="HD613" s="355"/>
      <c r="HJ613" s="356"/>
      <c r="HQ613" s="349"/>
      <c r="HR613" s="349"/>
      <c r="HS613" s="349"/>
      <c r="HT613" s="349"/>
      <c r="HU613" s="349"/>
      <c r="HV613" s="349"/>
      <c r="HW613" s="349"/>
      <c r="HX613" s="349"/>
      <c r="HY613" s="349"/>
      <c r="HZ613" s="349"/>
      <c r="IA613" s="349"/>
      <c r="IB613" s="349"/>
      <c r="IC613" s="349"/>
      <c r="ID613" s="349"/>
      <c r="IE613" s="349"/>
      <c r="IF613" s="349"/>
      <c r="IG613" s="349"/>
      <c r="IH613" s="349"/>
      <c r="II613" s="349"/>
      <c r="IJ613" s="349"/>
      <c r="IK613" s="349"/>
      <c r="IL613" s="349"/>
      <c r="IM613" s="349"/>
      <c r="IN613" s="349"/>
      <c r="IO613" s="349"/>
      <c r="IP613" s="349"/>
      <c r="IQ613" s="349"/>
      <c r="IR613" s="349"/>
      <c r="IS613" s="349"/>
      <c r="IT613" s="349"/>
      <c r="IU613" s="349"/>
      <c r="IV613" s="349"/>
      <c r="IW613" s="349"/>
      <c r="IX613" s="349"/>
      <c r="IY613" s="349"/>
      <c r="IZ613" s="349"/>
      <c r="JA613" s="349"/>
      <c r="JB613" s="349"/>
      <c r="JC613" s="349"/>
      <c r="JD613" s="349"/>
      <c r="JE613" s="349"/>
      <c r="JF613" s="349"/>
      <c r="JG613" s="349"/>
      <c r="JH613" s="349"/>
      <c r="JI613" s="349"/>
      <c r="JJ613" s="349"/>
      <c r="JK613" s="349"/>
      <c r="JL613" s="349"/>
      <c r="JM613" s="349"/>
      <c r="JN613" s="349"/>
      <c r="JO613" s="349"/>
      <c r="JP613" s="349"/>
      <c r="JQ613" s="349"/>
      <c r="JR613" s="349"/>
      <c r="JS613" s="349"/>
      <c r="JT613" s="349"/>
      <c r="JU613" s="349"/>
      <c r="JV613" s="349"/>
      <c r="JW613" s="349"/>
      <c r="JX613" s="349"/>
      <c r="JY613" s="349"/>
      <c r="JZ613" s="349"/>
      <c r="KA613" s="349"/>
      <c r="KB613" s="349"/>
      <c r="KC613" s="349"/>
      <c r="KD613" s="349"/>
      <c r="KE613" s="349"/>
      <c r="KF613" s="349"/>
      <c r="KG613" s="349"/>
      <c r="KH613" s="349"/>
      <c r="KI613" s="349"/>
      <c r="KJ613" s="349"/>
      <c r="KK613" s="349"/>
      <c r="KL613" s="349"/>
      <c r="KM613" s="349"/>
      <c r="KN613" s="349"/>
      <c r="KO613" s="349"/>
      <c r="KP613" s="349"/>
      <c r="KQ613" s="349"/>
      <c r="KR613" s="349"/>
      <c r="KS613" s="349"/>
      <c r="KT613" s="349"/>
      <c r="KU613" s="349"/>
      <c r="KV613" s="349"/>
      <c r="KW613" s="349"/>
      <c r="KX613" s="349"/>
      <c r="KY613" s="349"/>
      <c r="KZ613" s="349"/>
      <c r="LA613" s="349"/>
      <c r="LB613" s="349"/>
      <c r="LC613" s="349"/>
      <c r="LD613" s="349"/>
      <c r="LE613" s="349"/>
      <c r="LF613" s="349"/>
      <c r="LG613" s="349"/>
      <c r="LH613" s="349"/>
      <c r="LI613" s="349"/>
      <c r="LJ613" s="349"/>
      <c r="LK613" s="349"/>
      <c r="LL613" s="349"/>
      <c r="LM613" s="349"/>
      <c r="LN613" s="349"/>
      <c r="LO613" s="349"/>
      <c r="LP613" s="349"/>
      <c r="LQ613" s="349"/>
      <c r="LR613" s="349"/>
      <c r="LS613" s="349"/>
      <c r="LT613" s="349"/>
      <c r="LU613" s="349"/>
      <c r="LV613" s="349"/>
      <c r="LW613" s="349"/>
      <c r="LX613" s="349"/>
      <c r="LY613" s="349"/>
      <c r="LZ613" s="349"/>
      <c r="MA613" s="349"/>
      <c r="MB613" s="349"/>
      <c r="MC613" s="349"/>
      <c r="MD613" s="349"/>
      <c r="ME613" s="349"/>
      <c r="MF613" s="349"/>
      <c r="MG613" s="349"/>
      <c r="MH613" s="349"/>
      <c r="MI613" s="349"/>
      <c r="MJ613" s="349"/>
      <c r="MK613" s="349"/>
      <c r="ML613" s="349"/>
      <c r="MM613" s="349"/>
      <c r="MN613" s="349"/>
      <c r="MO613" s="145"/>
      <c r="MP613" s="145"/>
      <c r="MQ613" s="145"/>
      <c r="MR613" s="145"/>
      <c r="MS613" s="145"/>
      <c r="MT613" s="145"/>
      <c r="MU613" s="145"/>
      <c r="MV613" s="145"/>
      <c r="MW613" s="145"/>
      <c r="MX613" s="145"/>
      <c r="MY613" s="145"/>
      <c r="MZ613" s="145"/>
      <c r="NA613" s="357"/>
      <c r="NB613" s="357"/>
      <c r="NC613" s="357"/>
      <c r="ND613" s="357"/>
      <c r="NE613" s="358"/>
      <c r="NF613" s="358"/>
      <c r="NG613" s="358"/>
      <c r="NH613" s="358"/>
      <c r="NI613" s="358"/>
      <c r="NJ613" s="358"/>
      <c r="NK613" s="358"/>
      <c r="NL613" s="358"/>
    </row>
    <row r="614" spans="91:376" s="30" customFormat="1">
      <c r="CM614" s="65"/>
      <c r="CN614" s="380"/>
      <c r="CP614" s="380"/>
      <c r="CS614" s="380"/>
      <c r="FU614" s="350"/>
      <c r="FV614" s="350"/>
      <c r="FW614" s="350"/>
      <c r="FX614" s="350"/>
      <c r="FY614" s="350"/>
      <c r="FZ614" s="350"/>
      <c r="GA614" s="350"/>
      <c r="GB614" s="350"/>
      <c r="GC614" s="350"/>
      <c r="GD614" s="350"/>
      <c r="GE614" s="350"/>
      <c r="GF614" s="352"/>
      <c r="GG614" s="352"/>
      <c r="GH614" s="350"/>
      <c r="GI614" s="352"/>
      <c r="GJ614" s="352"/>
      <c r="GK614" s="350"/>
      <c r="GL614" s="351"/>
      <c r="GM614" s="351"/>
      <c r="GN614" s="351"/>
      <c r="GO614" s="351"/>
      <c r="GP614" s="351"/>
      <c r="GQ614" s="351"/>
      <c r="GR614" s="351"/>
      <c r="GS614" s="351"/>
      <c r="GT614" s="349"/>
      <c r="GU614" s="349"/>
      <c r="GV614" s="349"/>
      <c r="GW614" s="349"/>
      <c r="GX614" s="355"/>
      <c r="HD614" s="355"/>
      <c r="HJ614" s="356"/>
      <c r="HQ614" s="349"/>
      <c r="HR614" s="349"/>
      <c r="HS614" s="349"/>
      <c r="HT614" s="349"/>
      <c r="HU614" s="349"/>
      <c r="HV614" s="349"/>
      <c r="HW614" s="349"/>
      <c r="HX614" s="349"/>
      <c r="HY614" s="349"/>
      <c r="HZ614" s="349"/>
      <c r="IA614" s="349"/>
      <c r="IB614" s="349"/>
      <c r="IC614" s="349"/>
      <c r="ID614" s="349"/>
      <c r="IE614" s="349"/>
      <c r="IF614" s="349"/>
      <c r="IG614" s="349"/>
      <c r="IH614" s="349"/>
      <c r="II614" s="349"/>
      <c r="IJ614" s="349"/>
      <c r="IK614" s="349"/>
      <c r="IL614" s="349"/>
      <c r="IM614" s="349"/>
      <c r="IN614" s="349"/>
      <c r="IO614" s="349"/>
      <c r="IP614" s="349"/>
      <c r="IQ614" s="349"/>
      <c r="IR614" s="349"/>
      <c r="IS614" s="349"/>
      <c r="IT614" s="349"/>
      <c r="IU614" s="349"/>
      <c r="IV614" s="349"/>
      <c r="IW614" s="349"/>
      <c r="IX614" s="349"/>
      <c r="IY614" s="349"/>
      <c r="IZ614" s="349"/>
      <c r="JA614" s="349"/>
      <c r="JB614" s="349"/>
      <c r="JC614" s="349"/>
      <c r="JD614" s="349"/>
      <c r="JE614" s="349"/>
      <c r="JF614" s="349"/>
      <c r="JG614" s="349"/>
      <c r="JH614" s="349"/>
      <c r="JI614" s="349"/>
      <c r="JJ614" s="349"/>
      <c r="JK614" s="349"/>
      <c r="JL614" s="349"/>
      <c r="JM614" s="349"/>
      <c r="JN614" s="349"/>
      <c r="JO614" s="349"/>
      <c r="JP614" s="349"/>
      <c r="JQ614" s="349"/>
      <c r="JR614" s="349"/>
      <c r="JS614" s="349"/>
      <c r="JT614" s="349"/>
      <c r="JU614" s="349"/>
      <c r="JV614" s="349"/>
      <c r="JW614" s="349"/>
      <c r="JX614" s="349"/>
      <c r="JY614" s="349"/>
      <c r="JZ614" s="349"/>
      <c r="KA614" s="349"/>
      <c r="KB614" s="349"/>
      <c r="KC614" s="349"/>
      <c r="KD614" s="349"/>
      <c r="KE614" s="349"/>
      <c r="KF614" s="349"/>
      <c r="KG614" s="349"/>
      <c r="KH614" s="349"/>
      <c r="KI614" s="349"/>
      <c r="KJ614" s="349"/>
      <c r="KK614" s="349"/>
      <c r="KL614" s="349"/>
      <c r="KM614" s="349"/>
      <c r="KN614" s="349"/>
      <c r="KO614" s="349"/>
      <c r="KP614" s="349"/>
      <c r="KQ614" s="349"/>
      <c r="KR614" s="349"/>
      <c r="KS614" s="349"/>
      <c r="KT614" s="349"/>
      <c r="KU614" s="349"/>
      <c r="KV614" s="349"/>
      <c r="KW614" s="349"/>
      <c r="KX614" s="349"/>
      <c r="KY614" s="349"/>
      <c r="KZ614" s="349"/>
      <c r="LA614" s="349"/>
      <c r="LB614" s="349"/>
      <c r="LC614" s="349"/>
      <c r="LD614" s="349"/>
      <c r="LE614" s="349"/>
      <c r="LF614" s="349"/>
      <c r="LG614" s="349"/>
      <c r="LH614" s="349"/>
      <c r="LI614" s="349"/>
      <c r="LJ614" s="349"/>
      <c r="LK614" s="349"/>
      <c r="LL614" s="349"/>
      <c r="LM614" s="349"/>
      <c r="LN614" s="349"/>
      <c r="LO614" s="349"/>
      <c r="LP614" s="349"/>
      <c r="LQ614" s="349"/>
      <c r="LR614" s="349"/>
      <c r="LS614" s="349"/>
      <c r="LT614" s="349"/>
      <c r="LU614" s="349"/>
      <c r="LV614" s="349"/>
      <c r="LW614" s="349"/>
      <c r="LX614" s="349"/>
      <c r="LY614" s="349"/>
      <c r="LZ614" s="349"/>
      <c r="MA614" s="349"/>
      <c r="MB614" s="349"/>
      <c r="MC614" s="349"/>
      <c r="MD614" s="349"/>
      <c r="ME614" s="349"/>
      <c r="MF614" s="349"/>
      <c r="MG614" s="349"/>
      <c r="MH614" s="349"/>
      <c r="MI614" s="349"/>
      <c r="MJ614" s="349"/>
      <c r="MK614" s="349"/>
      <c r="ML614" s="349"/>
      <c r="MM614" s="349"/>
      <c r="MN614" s="349"/>
      <c r="MO614" s="145"/>
      <c r="MP614" s="145"/>
      <c r="MQ614" s="145"/>
      <c r="MR614" s="145"/>
      <c r="MS614" s="145"/>
      <c r="MT614" s="145"/>
      <c r="MU614" s="145"/>
      <c r="MV614" s="145"/>
      <c r="MW614" s="145"/>
      <c r="MX614" s="145"/>
      <c r="MY614" s="145"/>
      <c r="MZ614" s="145"/>
      <c r="NA614" s="357"/>
      <c r="NB614" s="357"/>
      <c r="NC614" s="357"/>
      <c r="ND614" s="357"/>
      <c r="NE614" s="358"/>
      <c r="NF614" s="358"/>
      <c r="NG614" s="358"/>
      <c r="NH614" s="358"/>
      <c r="NI614" s="358"/>
      <c r="NJ614" s="358"/>
      <c r="NK614" s="358"/>
      <c r="NL614" s="358"/>
    </row>
    <row r="615" spans="91:376" s="30" customFormat="1">
      <c r="CM615" s="65"/>
      <c r="CN615" s="380"/>
      <c r="CP615" s="380"/>
      <c r="CS615" s="380"/>
      <c r="FU615" s="350"/>
      <c r="FV615" s="350"/>
      <c r="FW615" s="350"/>
      <c r="FX615" s="350"/>
      <c r="FY615" s="350"/>
      <c r="FZ615" s="350"/>
      <c r="GA615" s="350"/>
      <c r="GB615" s="350"/>
      <c r="GC615" s="350"/>
      <c r="GD615" s="350"/>
      <c r="GE615" s="350"/>
      <c r="GF615" s="352"/>
      <c r="GG615" s="352"/>
      <c r="GH615" s="350"/>
      <c r="GI615" s="352"/>
      <c r="GJ615" s="352"/>
      <c r="GK615" s="350"/>
      <c r="GL615" s="351"/>
      <c r="GM615" s="351"/>
      <c r="GN615" s="351"/>
      <c r="GO615" s="351"/>
      <c r="GP615" s="351"/>
      <c r="GQ615" s="351"/>
      <c r="GR615" s="351"/>
      <c r="GS615" s="351"/>
      <c r="GT615" s="349"/>
      <c r="GU615" s="349"/>
      <c r="GV615" s="349"/>
      <c r="GW615" s="349"/>
      <c r="GX615" s="355"/>
      <c r="HD615" s="355"/>
      <c r="HJ615" s="356"/>
      <c r="HQ615" s="349"/>
      <c r="HR615" s="349"/>
      <c r="HS615" s="349"/>
      <c r="HT615" s="349"/>
      <c r="HU615" s="349"/>
      <c r="HV615" s="349"/>
      <c r="HW615" s="349"/>
      <c r="HX615" s="349"/>
      <c r="HY615" s="349"/>
      <c r="HZ615" s="349"/>
      <c r="IA615" s="349"/>
      <c r="IB615" s="349"/>
      <c r="IC615" s="349"/>
      <c r="ID615" s="349"/>
      <c r="IE615" s="349"/>
      <c r="IF615" s="349"/>
      <c r="IG615" s="349"/>
      <c r="IH615" s="349"/>
      <c r="II615" s="349"/>
      <c r="IJ615" s="349"/>
      <c r="IK615" s="349"/>
      <c r="IL615" s="349"/>
      <c r="IM615" s="349"/>
      <c r="IN615" s="349"/>
      <c r="IO615" s="349"/>
      <c r="IP615" s="349"/>
      <c r="IQ615" s="349"/>
      <c r="IR615" s="349"/>
      <c r="IS615" s="349"/>
      <c r="IT615" s="349"/>
      <c r="IU615" s="349"/>
      <c r="IV615" s="349"/>
      <c r="IW615" s="349"/>
      <c r="IX615" s="349"/>
      <c r="IY615" s="349"/>
      <c r="IZ615" s="349"/>
      <c r="JA615" s="349"/>
      <c r="JB615" s="349"/>
      <c r="JC615" s="349"/>
      <c r="JD615" s="349"/>
      <c r="JE615" s="349"/>
      <c r="JF615" s="349"/>
      <c r="JG615" s="349"/>
      <c r="JH615" s="349"/>
      <c r="JI615" s="349"/>
      <c r="JJ615" s="349"/>
      <c r="JK615" s="349"/>
      <c r="JL615" s="349"/>
      <c r="JM615" s="349"/>
      <c r="JN615" s="349"/>
      <c r="JO615" s="349"/>
      <c r="JP615" s="349"/>
      <c r="JQ615" s="349"/>
      <c r="JR615" s="349"/>
      <c r="JS615" s="349"/>
      <c r="JT615" s="349"/>
      <c r="JU615" s="349"/>
      <c r="JV615" s="349"/>
      <c r="JW615" s="349"/>
      <c r="JX615" s="349"/>
      <c r="JY615" s="349"/>
      <c r="JZ615" s="349"/>
      <c r="KA615" s="349"/>
      <c r="KB615" s="349"/>
      <c r="KC615" s="349"/>
      <c r="KD615" s="349"/>
      <c r="KE615" s="349"/>
      <c r="KF615" s="349"/>
      <c r="KG615" s="349"/>
      <c r="KH615" s="349"/>
      <c r="KI615" s="349"/>
      <c r="KJ615" s="349"/>
      <c r="KK615" s="349"/>
      <c r="KL615" s="349"/>
      <c r="KM615" s="349"/>
      <c r="KN615" s="349"/>
      <c r="KO615" s="349"/>
      <c r="KP615" s="349"/>
      <c r="KQ615" s="349"/>
      <c r="KR615" s="349"/>
      <c r="KS615" s="349"/>
      <c r="KT615" s="349"/>
      <c r="KU615" s="349"/>
      <c r="KV615" s="349"/>
      <c r="KW615" s="349"/>
      <c r="KX615" s="349"/>
      <c r="KY615" s="349"/>
      <c r="KZ615" s="349"/>
      <c r="LA615" s="349"/>
      <c r="LB615" s="349"/>
      <c r="LC615" s="349"/>
      <c r="LD615" s="349"/>
      <c r="LE615" s="349"/>
      <c r="LF615" s="349"/>
      <c r="LG615" s="349"/>
      <c r="LH615" s="349"/>
      <c r="LI615" s="349"/>
      <c r="LJ615" s="349"/>
      <c r="LK615" s="349"/>
      <c r="LL615" s="349"/>
      <c r="LM615" s="349"/>
      <c r="LN615" s="349"/>
      <c r="LO615" s="349"/>
      <c r="LP615" s="349"/>
      <c r="LQ615" s="349"/>
      <c r="LR615" s="349"/>
      <c r="LS615" s="349"/>
      <c r="LT615" s="349"/>
      <c r="LU615" s="349"/>
      <c r="LV615" s="349"/>
      <c r="LW615" s="349"/>
      <c r="LX615" s="349"/>
      <c r="LY615" s="349"/>
      <c r="LZ615" s="349"/>
      <c r="MA615" s="349"/>
      <c r="MB615" s="349"/>
      <c r="MC615" s="349"/>
      <c r="MD615" s="349"/>
      <c r="ME615" s="349"/>
      <c r="MF615" s="349"/>
      <c r="MG615" s="349"/>
      <c r="MH615" s="349"/>
      <c r="MI615" s="349"/>
      <c r="MJ615" s="349"/>
      <c r="MK615" s="349"/>
      <c r="ML615" s="349"/>
      <c r="MM615" s="349"/>
      <c r="MN615" s="349"/>
      <c r="MO615" s="145"/>
      <c r="MP615" s="145"/>
      <c r="MQ615" s="145"/>
      <c r="MR615" s="145"/>
      <c r="MS615" s="145"/>
      <c r="MT615" s="145"/>
      <c r="MU615" s="145"/>
      <c r="MV615" s="145"/>
      <c r="MW615" s="145"/>
      <c r="MX615" s="145"/>
      <c r="MY615" s="145"/>
      <c r="MZ615" s="145"/>
      <c r="NA615" s="357"/>
      <c r="NB615" s="357"/>
      <c r="NC615" s="357"/>
      <c r="ND615" s="357"/>
      <c r="NE615" s="358"/>
      <c r="NF615" s="358"/>
      <c r="NG615" s="358"/>
      <c r="NH615" s="358"/>
      <c r="NI615" s="358"/>
      <c r="NJ615" s="358"/>
      <c r="NK615" s="358"/>
      <c r="NL615" s="358"/>
    </row>
    <row r="616" spans="91:376" s="30" customFormat="1">
      <c r="CM616" s="65"/>
      <c r="CN616" s="380"/>
      <c r="CP616" s="380"/>
      <c r="CS616" s="380"/>
      <c r="FU616" s="350"/>
      <c r="FV616" s="350"/>
      <c r="FW616" s="350"/>
      <c r="FX616" s="350"/>
      <c r="FY616" s="350"/>
      <c r="FZ616" s="350"/>
      <c r="GA616" s="350"/>
      <c r="GB616" s="350"/>
      <c r="GC616" s="350"/>
      <c r="GD616" s="350"/>
      <c r="GE616" s="350"/>
      <c r="GF616" s="352"/>
      <c r="GG616" s="352"/>
      <c r="GH616" s="350"/>
      <c r="GI616" s="352"/>
      <c r="GJ616" s="352"/>
      <c r="GK616" s="350"/>
      <c r="GL616" s="351"/>
      <c r="GM616" s="351"/>
      <c r="GN616" s="351"/>
      <c r="GO616" s="351"/>
      <c r="GP616" s="351"/>
      <c r="GQ616" s="351"/>
      <c r="GR616" s="351"/>
      <c r="GS616" s="351"/>
      <c r="GT616" s="349"/>
      <c r="GU616" s="349"/>
      <c r="GV616" s="349"/>
      <c r="GW616" s="349"/>
      <c r="GX616" s="355"/>
      <c r="HD616" s="355"/>
      <c r="HJ616" s="356"/>
      <c r="HQ616" s="349"/>
      <c r="HR616" s="349"/>
      <c r="HS616" s="349"/>
      <c r="HT616" s="349"/>
      <c r="HU616" s="349"/>
      <c r="HV616" s="349"/>
      <c r="HW616" s="349"/>
      <c r="HX616" s="349"/>
      <c r="HY616" s="349"/>
      <c r="HZ616" s="349"/>
      <c r="IA616" s="349"/>
      <c r="IB616" s="349"/>
      <c r="IC616" s="349"/>
      <c r="ID616" s="349"/>
      <c r="IE616" s="349"/>
      <c r="IF616" s="349"/>
      <c r="IG616" s="349"/>
      <c r="IH616" s="349"/>
      <c r="II616" s="349"/>
      <c r="IJ616" s="349"/>
      <c r="IK616" s="349"/>
      <c r="IL616" s="349"/>
      <c r="IM616" s="349"/>
      <c r="IN616" s="349"/>
      <c r="IO616" s="349"/>
      <c r="IP616" s="349"/>
      <c r="IQ616" s="349"/>
      <c r="IR616" s="349"/>
      <c r="IS616" s="349"/>
      <c r="IT616" s="349"/>
      <c r="IU616" s="349"/>
      <c r="IV616" s="349"/>
      <c r="IW616" s="349"/>
      <c r="IX616" s="349"/>
      <c r="IY616" s="349"/>
      <c r="IZ616" s="349"/>
      <c r="JA616" s="349"/>
      <c r="JB616" s="349"/>
      <c r="JC616" s="349"/>
      <c r="JD616" s="349"/>
      <c r="JE616" s="349"/>
      <c r="JF616" s="349"/>
      <c r="JG616" s="349"/>
      <c r="JH616" s="349"/>
      <c r="JI616" s="349"/>
      <c r="JJ616" s="349"/>
      <c r="JK616" s="349"/>
      <c r="JL616" s="349"/>
      <c r="JM616" s="349"/>
      <c r="JN616" s="349"/>
      <c r="JO616" s="349"/>
      <c r="JP616" s="349"/>
      <c r="JQ616" s="349"/>
      <c r="JR616" s="349"/>
      <c r="JS616" s="349"/>
      <c r="JT616" s="349"/>
      <c r="JU616" s="349"/>
      <c r="JV616" s="349"/>
      <c r="JW616" s="349"/>
      <c r="JX616" s="349"/>
      <c r="JY616" s="349"/>
      <c r="JZ616" s="349"/>
      <c r="KA616" s="349"/>
      <c r="KB616" s="349"/>
      <c r="KC616" s="349"/>
      <c r="KD616" s="349"/>
      <c r="KE616" s="349"/>
      <c r="KF616" s="349"/>
      <c r="KG616" s="349"/>
      <c r="KH616" s="349"/>
      <c r="KI616" s="349"/>
      <c r="KJ616" s="349"/>
      <c r="KK616" s="349"/>
      <c r="KL616" s="349"/>
      <c r="KM616" s="349"/>
      <c r="KN616" s="349"/>
      <c r="KO616" s="349"/>
      <c r="KP616" s="349"/>
      <c r="KQ616" s="349"/>
      <c r="KR616" s="349"/>
      <c r="KS616" s="349"/>
      <c r="KT616" s="349"/>
      <c r="KU616" s="349"/>
      <c r="KV616" s="349"/>
      <c r="KW616" s="349"/>
      <c r="KX616" s="349"/>
      <c r="KY616" s="349"/>
      <c r="KZ616" s="349"/>
      <c r="LA616" s="349"/>
      <c r="LB616" s="349"/>
      <c r="LC616" s="349"/>
      <c r="LD616" s="349"/>
      <c r="LE616" s="349"/>
      <c r="LF616" s="349"/>
      <c r="LG616" s="349"/>
      <c r="LH616" s="349"/>
      <c r="LI616" s="349"/>
      <c r="LJ616" s="349"/>
      <c r="LK616" s="349"/>
      <c r="LL616" s="349"/>
      <c r="LM616" s="349"/>
      <c r="LN616" s="349"/>
      <c r="LO616" s="349"/>
      <c r="LP616" s="349"/>
      <c r="LQ616" s="349"/>
      <c r="LR616" s="349"/>
      <c r="LS616" s="349"/>
      <c r="LT616" s="349"/>
      <c r="LU616" s="349"/>
      <c r="LV616" s="349"/>
      <c r="LW616" s="349"/>
      <c r="LX616" s="349"/>
      <c r="LY616" s="349"/>
      <c r="LZ616" s="349"/>
      <c r="MA616" s="349"/>
      <c r="MB616" s="349"/>
      <c r="MC616" s="349"/>
      <c r="MD616" s="349"/>
      <c r="ME616" s="349"/>
      <c r="MF616" s="349"/>
      <c r="MG616" s="349"/>
      <c r="MH616" s="349"/>
      <c r="MI616" s="349"/>
      <c r="MJ616" s="349"/>
      <c r="MK616" s="349"/>
      <c r="ML616" s="349"/>
      <c r="MM616" s="349"/>
      <c r="MN616" s="349"/>
      <c r="MO616" s="145"/>
      <c r="MP616" s="145"/>
      <c r="MQ616" s="145"/>
      <c r="MR616" s="145"/>
      <c r="MS616" s="145"/>
      <c r="MT616" s="145"/>
      <c r="MU616" s="145"/>
      <c r="MV616" s="145"/>
      <c r="MW616" s="145"/>
      <c r="MX616" s="145"/>
      <c r="MY616" s="145"/>
      <c r="MZ616" s="145"/>
      <c r="NA616" s="357"/>
      <c r="NB616" s="357"/>
      <c r="NC616" s="357"/>
      <c r="ND616" s="357"/>
      <c r="NE616" s="358"/>
      <c r="NF616" s="358"/>
      <c r="NG616" s="358"/>
      <c r="NH616" s="358"/>
      <c r="NI616" s="358"/>
      <c r="NJ616" s="358"/>
      <c r="NK616" s="358"/>
      <c r="NL616" s="358"/>
    </row>
    <row r="617" spans="91:376" s="30" customFormat="1">
      <c r="CM617" s="65"/>
      <c r="CN617" s="380"/>
      <c r="CP617" s="380"/>
      <c r="CS617" s="380"/>
      <c r="FU617" s="350"/>
      <c r="FV617" s="350"/>
      <c r="FW617" s="350"/>
      <c r="FX617" s="350"/>
      <c r="FY617" s="350"/>
      <c r="FZ617" s="350"/>
      <c r="GA617" s="350"/>
      <c r="GB617" s="350"/>
      <c r="GC617" s="350"/>
      <c r="GD617" s="350"/>
      <c r="GE617" s="350"/>
      <c r="GF617" s="352"/>
      <c r="GG617" s="352"/>
      <c r="GH617" s="350"/>
      <c r="GI617" s="352"/>
      <c r="GJ617" s="352"/>
      <c r="GK617" s="350"/>
      <c r="GL617" s="351"/>
      <c r="GM617" s="351"/>
      <c r="GN617" s="351"/>
      <c r="GO617" s="351"/>
      <c r="GP617" s="351"/>
      <c r="GQ617" s="351"/>
      <c r="GR617" s="351"/>
      <c r="GS617" s="351"/>
      <c r="GT617" s="349"/>
      <c r="GU617" s="349"/>
      <c r="GV617" s="349"/>
      <c r="GW617" s="349"/>
      <c r="GX617" s="355"/>
      <c r="HD617" s="355"/>
      <c r="HJ617" s="356"/>
      <c r="HQ617" s="349"/>
      <c r="HR617" s="349"/>
      <c r="HS617" s="349"/>
      <c r="HT617" s="349"/>
      <c r="HU617" s="349"/>
      <c r="HV617" s="349"/>
      <c r="HW617" s="349"/>
      <c r="HX617" s="349"/>
      <c r="HY617" s="349"/>
      <c r="HZ617" s="349"/>
      <c r="IA617" s="349"/>
      <c r="IB617" s="349"/>
      <c r="IC617" s="349"/>
      <c r="ID617" s="349"/>
      <c r="IE617" s="349"/>
      <c r="IF617" s="349"/>
      <c r="IG617" s="349"/>
      <c r="IH617" s="349"/>
      <c r="II617" s="349"/>
      <c r="IJ617" s="349"/>
      <c r="IK617" s="349"/>
      <c r="IL617" s="349"/>
      <c r="IM617" s="349"/>
      <c r="IN617" s="349"/>
      <c r="IO617" s="349"/>
      <c r="IP617" s="349"/>
      <c r="IQ617" s="349"/>
      <c r="IR617" s="349"/>
      <c r="IS617" s="349"/>
      <c r="IT617" s="349"/>
      <c r="IU617" s="349"/>
      <c r="IV617" s="349"/>
      <c r="IW617" s="349"/>
      <c r="IX617" s="349"/>
      <c r="IY617" s="349"/>
      <c r="IZ617" s="349"/>
      <c r="JA617" s="349"/>
      <c r="JB617" s="349"/>
      <c r="JC617" s="349"/>
      <c r="JD617" s="349"/>
      <c r="JE617" s="349"/>
      <c r="JF617" s="349"/>
      <c r="JG617" s="349"/>
      <c r="JH617" s="349"/>
      <c r="JI617" s="349"/>
      <c r="JJ617" s="349"/>
      <c r="JK617" s="349"/>
      <c r="JL617" s="349"/>
      <c r="JM617" s="349"/>
      <c r="JN617" s="349"/>
      <c r="JO617" s="349"/>
      <c r="JP617" s="349"/>
      <c r="JQ617" s="349"/>
      <c r="JR617" s="349"/>
      <c r="JS617" s="349"/>
      <c r="JT617" s="349"/>
      <c r="JU617" s="349"/>
      <c r="JV617" s="349"/>
      <c r="JW617" s="349"/>
      <c r="JX617" s="349"/>
      <c r="JY617" s="349"/>
      <c r="JZ617" s="349"/>
      <c r="KA617" s="349"/>
      <c r="KB617" s="349"/>
      <c r="KC617" s="349"/>
      <c r="KD617" s="349"/>
      <c r="KE617" s="349"/>
      <c r="KF617" s="349"/>
      <c r="KG617" s="349"/>
      <c r="KH617" s="349"/>
      <c r="KI617" s="349"/>
      <c r="KJ617" s="349"/>
      <c r="KK617" s="349"/>
      <c r="KL617" s="349"/>
      <c r="KM617" s="349"/>
      <c r="KN617" s="349"/>
      <c r="KO617" s="349"/>
      <c r="KP617" s="349"/>
      <c r="KQ617" s="349"/>
      <c r="KR617" s="349"/>
      <c r="KS617" s="349"/>
      <c r="KT617" s="349"/>
      <c r="KU617" s="349"/>
      <c r="KV617" s="349"/>
      <c r="KW617" s="349"/>
      <c r="KX617" s="349"/>
      <c r="KY617" s="349"/>
      <c r="KZ617" s="349"/>
      <c r="LA617" s="349"/>
      <c r="LB617" s="349"/>
      <c r="LC617" s="349"/>
      <c r="LD617" s="349"/>
      <c r="LE617" s="349"/>
      <c r="LF617" s="349"/>
      <c r="LG617" s="349"/>
      <c r="LH617" s="349"/>
      <c r="LI617" s="349"/>
      <c r="LJ617" s="349"/>
      <c r="LK617" s="349"/>
      <c r="LL617" s="349"/>
      <c r="LM617" s="349"/>
      <c r="LN617" s="349"/>
      <c r="LO617" s="349"/>
      <c r="LP617" s="349"/>
      <c r="LQ617" s="349"/>
      <c r="LR617" s="349"/>
      <c r="LS617" s="349"/>
      <c r="LT617" s="349"/>
      <c r="LU617" s="349"/>
      <c r="LV617" s="349"/>
      <c r="LW617" s="349"/>
      <c r="LX617" s="349"/>
      <c r="LY617" s="349"/>
      <c r="LZ617" s="349"/>
      <c r="MA617" s="349"/>
      <c r="MB617" s="349"/>
      <c r="MC617" s="349"/>
      <c r="MD617" s="349"/>
      <c r="ME617" s="349"/>
      <c r="MF617" s="349"/>
      <c r="MG617" s="349"/>
      <c r="MH617" s="349"/>
      <c r="MI617" s="349"/>
      <c r="MJ617" s="349"/>
      <c r="MK617" s="349"/>
      <c r="ML617" s="349"/>
      <c r="MM617" s="349"/>
      <c r="MN617" s="349"/>
      <c r="MO617" s="145"/>
      <c r="MP617" s="145"/>
      <c r="MQ617" s="145"/>
      <c r="MR617" s="145"/>
      <c r="MS617" s="145"/>
      <c r="MT617" s="145"/>
      <c r="MU617" s="145"/>
      <c r="MV617" s="145"/>
      <c r="MW617" s="145"/>
      <c r="MX617" s="145"/>
      <c r="MY617" s="145"/>
      <c r="MZ617" s="145"/>
      <c r="NA617" s="357"/>
      <c r="NB617" s="357"/>
      <c r="NC617" s="357"/>
      <c r="ND617" s="357"/>
      <c r="NE617" s="358"/>
      <c r="NF617" s="358"/>
      <c r="NG617" s="358"/>
      <c r="NH617" s="358"/>
      <c r="NI617" s="358"/>
      <c r="NJ617" s="358"/>
      <c r="NK617" s="358"/>
      <c r="NL617" s="358"/>
    </row>
    <row r="618" spans="91:376" s="30" customFormat="1">
      <c r="CM618" s="65"/>
      <c r="CN618" s="380"/>
      <c r="CP618" s="380"/>
      <c r="CS618" s="380"/>
      <c r="FU618" s="350"/>
      <c r="FV618" s="350"/>
      <c r="FW618" s="350"/>
      <c r="FX618" s="350"/>
      <c r="FY618" s="350"/>
      <c r="FZ618" s="350"/>
      <c r="GA618" s="350"/>
      <c r="GB618" s="350"/>
      <c r="GC618" s="350"/>
      <c r="GD618" s="350"/>
      <c r="GE618" s="350"/>
      <c r="GF618" s="352"/>
      <c r="GG618" s="352"/>
      <c r="GH618" s="350"/>
      <c r="GI618" s="352"/>
      <c r="GJ618" s="352"/>
      <c r="GK618" s="350"/>
      <c r="GL618" s="351"/>
      <c r="GM618" s="351"/>
      <c r="GN618" s="351"/>
      <c r="GO618" s="351"/>
      <c r="GP618" s="351"/>
      <c r="GQ618" s="351"/>
      <c r="GR618" s="351"/>
      <c r="GS618" s="351"/>
      <c r="GT618" s="349"/>
      <c r="GU618" s="349"/>
      <c r="GV618" s="349"/>
      <c r="GW618" s="349"/>
      <c r="GX618" s="355"/>
      <c r="HD618" s="355"/>
      <c r="HJ618" s="356"/>
      <c r="HQ618" s="349"/>
      <c r="HR618" s="349"/>
      <c r="HS618" s="349"/>
      <c r="HT618" s="349"/>
      <c r="HU618" s="349"/>
      <c r="HV618" s="349"/>
      <c r="HW618" s="349"/>
      <c r="HX618" s="349"/>
      <c r="HY618" s="349"/>
      <c r="HZ618" s="349"/>
      <c r="IA618" s="349"/>
      <c r="IB618" s="349"/>
      <c r="IC618" s="349"/>
      <c r="ID618" s="349"/>
      <c r="IE618" s="349"/>
      <c r="IF618" s="349"/>
      <c r="IG618" s="349"/>
      <c r="IH618" s="349"/>
      <c r="II618" s="349"/>
      <c r="IJ618" s="349"/>
      <c r="IK618" s="349"/>
      <c r="IL618" s="349"/>
      <c r="IM618" s="349"/>
      <c r="IN618" s="349"/>
      <c r="IO618" s="349"/>
      <c r="IP618" s="349"/>
      <c r="IQ618" s="349"/>
      <c r="IR618" s="349"/>
      <c r="IS618" s="349"/>
      <c r="IT618" s="349"/>
      <c r="IU618" s="349"/>
      <c r="IV618" s="349"/>
      <c r="IW618" s="349"/>
      <c r="IX618" s="349"/>
      <c r="IY618" s="349"/>
      <c r="IZ618" s="349"/>
      <c r="JA618" s="349"/>
      <c r="JB618" s="349"/>
      <c r="JC618" s="349"/>
      <c r="JD618" s="349"/>
      <c r="JE618" s="349"/>
      <c r="JF618" s="349"/>
      <c r="JG618" s="349"/>
      <c r="JH618" s="349"/>
      <c r="JI618" s="349"/>
      <c r="JJ618" s="349"/>
      <c r="JK618" s="349"/>
      <c r="JL618" s="349"/>
      <c r="JM618" s="349"/>
      <c r="JN618" s="349"/>
      <c r="JO618" s="349"/>
      <c r="JP618" s="349"/>
      <c r="JQ618" s="349"/>
      <c r="JR618" s="349"/>
      <c r="JS618" s="349"/>
      <c r="JT618" s="349"/>
      <c r="JU618" s="349"/>
      <c r="JV618" s="349"/>
      <c r="JW618" s="349"/>
      <c r="JX618" s="349"/>
      <c r="JY618" s="349"/>
      <c r="JZ618" s="349"/>
      <c r="KA618" s="349"/>
      <c r="KB618" s="349"/>
      <c r="KC618" s="349"/>
      <c r="KD618" s="349"/>
      <c r="KE618" s="349"/>
      <c r="KF618" s="349"/>
      <c r="KG618" s="349"/>
      <c r="KH618" s="349"/>
      <c r="KI618" s="349"/>
      <c r="KJ618" s="349"/>
      <c r="KK618" s="349"/>
      <c r="KL618" s="349"/>
      <c r="KM618" s="349"/>
      <c r="KN618" s="349"/>
      <c r="KO618" s="349"/>
      <c r="KP618" s="349"/>
      <c r="KQ618" s="349"/>
      <c r="KR618" s="349"/>
      <c r="KS618" s="349"/>
      <c r="KT618" s="349"/>
      <c r="KU618" s="349"/>
      <c r="KV618" s="349"/>
      <c r="KW618" s="349"/>
      <c r="KX618" s="349"/>
      <c r="KY618" s="349"/>
      <c r="KZ618" s="349"/>
      <c r="LA618" s="349"/>
      <c r="LB618" s="349"/>
      <c r="LC618" s="349"/>
      <c r="LD618" s="349"/>
      <c r="LE618" s="349"/>
      <c r="LF618" s="349"/>
      <c r="LG618" s="349"/>
      <c r="LH618" s="349"/>
      <c r="LI618" s="349"/>
      <c r="LJ618" s="349"/>
      <c r="LK618" s="349"/>
      <c r="LL618" s="349"/>
      <c r="LM618" s="349"/>
      <c r="LN618" s="349"/>
      <c r="LO618" s="349"/>
      <c r="LP618" s="349"/>
      <c r="LQ618" s="349"/>
      <c r="LR618" s="349"/>
      <c r="LS618" s="349"/>
      <c r="LT618" s="349"/>
      <c r="LU618" s="349"/>
      <c r="LV618" s="349"/>
      <c r="LW618" s="349"/>
      <c r="LX618" s="349"/>
      <c r="LY618" s="349"/>
      <c r="LZ618" s="349"/>
      <c r="MA618" s="349"/>
      <c r="MB618" s="349"/>
      <c r="MC618" s="349"/>
      <c r="MD618" s="349"/>
      <c r="ME618" s="349"/>
      <c r="MF618" s="349"/>
      <c r="MG618" s="349"/>
      <c r="MH618" s="349"/>
      <c r="MI618" s="349"/>
      <c r="MJ618" s="349"/>
      <c r="MK618" s="349"/>
      <c r="ML618" s="349"/>
      <c r="MM618" s="349"/>
      <c r="MN618" s="349"/>
      <c r="MO618" s="145"/>
      <c r="MP618" s="145"/>
      <c r="MQ618" s="145"/>
      <c r="MR618" s="145"/>
      <c r="MS618" s="145"/>
      <c r="MT618" s="145"/>
      <c r="MU618" s="145"/>
      <c r="MV618" s="145"/>
      <c r="MW618" s="145"/>
      <c r="MX618" s="145"/>
      <c r="MY618" s="145"/>
      <c r="MZ618" s="145"/>
      <c r="NA618" s="357"/>
      <c r="NB618" s="357"/>
      <c r="NC618" s="357"/>
      <c r="ND618" s="357"/>
      <c r="NE618" s="358"/>
      <c r="NF618" s="358"/>
      <c r="NG618" s="358"/>
      <c r="NH618" s="358"/>
      <c r="NI618" s="358"/>
      <c r="NJ618" s="358"/>
      <c r="NK618" s="358"/>
      <c r="NL618" s="358"/>
    </row>
    <row r="619" spans="91:376" s="30" customFormat="1">
      <c r="CM619" s="65"/>
      <c r="CN619" s="380"/>
      <c r="CP619" s="380"/>
      <c r="CS619" s="380"/>
      <c r="FU619" s="350"/>
      <c r="FV619" s="350"/>
      <c r="FW619" s="350"/>
      <c r="FX619" s="350"/>
      <c r="FY619" s="350"/>
      <c r="FZ619" s="350"/>
      <c r="GA619" s="350"/>
      <c r="GB619" s="350"/>
      <c r="GC619" s="350"/>
      <c r="GD619" s="350"/>
      <c r="GE619" s="350"/>
      <c r="GF619" s="352"/>
      <c r="GG619" s="352"/>
      <c r="GH619" s="350"/>
      <c r="GI619" s="352"/>
      <c r="GJ619" s="352"/>
      <c r="GK619" s="350"/>
      <c r="GL619" s="351"/>
      <c r="GM619" s="351"/>
      <c r="GN619" s="351"/>
      <c r="GO619" s="351"/>
      <c r="GP619" s="351"/>
      <c r="GQ619" s="351"/>
      <c r="GR619" s="351"/>
      <c r="GS619" s="351"/>
      <c r="GT619" s="349"/>
      <c r="GU619" s="349"/>
      <c r="GV619" s="349"/>
      <c r="GW619" s="349"/>
      <c r="GX619" s="355"/>
      <c r="HD619" s="355"/>
      <c r="HJ619" s="356"/>
      <c r="HQ619" s="349"/>
      <c r="HR619" s="349"/>
      <c r="HS619" s="349"/>
      <c r="HT619" s="349"/>
      <c r="HU619" s="349"/>
      <c r="HV619" s="349"/>
      <c r="HW619" s="349"/>
      <c r="HX619" s="349"/>
      <c r="HY619" s="349"/>
      <c r="HZ619" s="349"/>
      <c r="IA619" s="349"/>
      <c r="IB619" s="349"/>
      <c r="IC619" s="349"/>
      <c r="ID619" s="349"/>
      <c r="IE619" s="349"/>
      <c r="IF619" s="349"/>
      <c r="IG619" s="349"/>
      <c r="IH619" s="349"/>
      <c r="II619" s="349"/>
      <c r="IJ619" s="349"/>
      <c r="IK619" s="349"/>
      <c r="IL619" s="349"/>
      <c r="IM619" s="349"/>
      <c r="IN619" s="349"/>
      <c r="IO619" s="349"/>
      <c r="IP619" s="349"/>
      <c r="IQ619" s="349"/>
      <c r="IR619" s="349"/>
      <c r="IS619" s="349"/>
      <c r="IT619" s="349"/>
      <c r="IU619" s="349"/>
      <c r="IV619" s="349"/>
      <c r="IW619" s="349"/>
      <c r="IX619" s="349"/>
      <c r="IY619" s="349"/>
      <c r="IZ619" s="349"/>
      <c r="JA619" s="349"/>
      <c r="JB619" s="349"/>
      <c r="JC619" s="349"/>
      <c r="JD619" s="349"/>
      <c r="JE619" s="349"/>
      <c r="JF619" s="349"/>
      <c r="JG619" s="349"/>
      <c r="JH619" s="349"/>
      <c r="JI619" s="349"/>
      <c r="JJ619" s="349"/>
      <c r="JK619" s="349"/>
      <c r="JL619" s="349"/>
      <c r="JM619" s="349"/>
      <c r="JN619" s="349"/>
      <c r="JO619" s="349"/>
      <c r="JP619" s="349"/>
      <c r="JQ619" s="349"/>
      <c r="JR619" s="349"/>
      <c r="JS619" s="349"/>
      <c r="JT619" s="349"/>
      <c r="JU619" s="349"/>
      <c r="JV619" s="349"/>
      <c r="JW619" s="349"/>
      <c r="JX619" s="349"/>
      <c r="JY619" s="349"/>
      <c r="JZ619" s="349"/>
      <c r="KA619" s="349"/>
      <c r="KB619" s="349"/>
      <c r="KC619" s="349"/>
      <c r="KD619" s="349"/>
      <c r="KE619" s="349"/>
      <c r="KF619" s="349"/>
      <c r="KG619" s="349"/>
      <c r="KH619" s="349"/>
      <c r="KI619" s="349"/>
      <c r="KJ619" s="349"/>
      <c r="KK619" s="349"/>
      <c r="KL619" s="349"/>
      <c r="KM619" s="349"/>
      <c r="KN619" s="349"/>
      <c r="KO619" s="349"/>
      <c r="KP619" s="349"/>
      <c r="KQ619" s="349"/>
      <c r="KR619" s="349"/>
      <c r="KS619" s="349"/>
      <c r="KT619" s="349"/>
      <c r="KU619" s="349"/>
      <c r="KV619" s="349"/>
      <c r="KW619" s="349"/>
      <c r="KX619" s="349"/>
      <c r="KY619" s="349"/>
      <c r="KZ619" s="349"/>
      <c r="LA619" s="349"/>
      <c r="LB619" s="349"/>
      <c r="LC619" s="349"/>
      <c r="LD619" s="349"/>
      <c r="LE619" s="349"/>
      <c r="LF619" s="349"/>
      <c r="LG619" s="349"/>
      <c r="LH619" s="349"/>
      <c r="LI619" s="349"/>
      <c r="LJ619" s="349"/>
      <c r="LK619" s="349"/>
      <c r="LL619" s="349"/>
      <c r="LM619" s="349"/>
      <c r="LN619" s="349"/>
      <c r="LO619" s="349"/>
      <c r="LP619" s="349"/>
      <c r="LQ619" s="349"/>
      <c r="LR619" s="349"/>
      <c r="LS619" s="349"/>
      <c r="LT619" s="349"/>
      <c r="LU619" s="349"/>
      <c r="LV619" s="349"/>
      <c r="LW619" s="349"/>
      <c r="LX619" s="349"/>
      <c r="LY619" s="349"/>
      <c r="LZ619" s="349"/>
      <c r="MA619" s="349"/>
      <c r="MB619" s="349"/>
      <c r="MC619" s="349"/>
      <c r="MD619" s="349"/>
      <c r="ME619" s="349"/>
      <c r="MF619" s="349"/>
      <c r="MG619" s="349"/>
      <c r="MH619" s="349"/>
      <c r="MI619" s="349"/>
      <c r="MJ619" s="349"/>
      <c r="MK619" s="349"/>
      <c r="ML619" s="349"/>
      <c r="MM619" s="349"/>
      <c r="MN619" s="349"/>
      <c r="MO619" s="145"/>
      <c r="MP619" s="145"/>
      <c r="MQ619" s="145"/>
      <c r="MR619" s="145"/>
      <c r="MS619" s="145"/>
      <c r="MT619" s="145"/>
      <c r="MU619" s="145"/>
      <c r="MV619" s="145"/>
      <c r="MW619" s="145"/>
      <c r="MX619" s="145"/>
      <c r="MY619" s="145"/>
      <c r="MZ619" s="145"/>
      <c r="NA619" s="357"/>
      <c r="NB619" s="357"/>
      <c r="NC619" s="357"/>
      <c r="ND619" s="357"/>
      <c r="NE619" s="358"/>
      <c r="NF619" s="358"/>
      <c r="NG619" s="358"/>
      <c r="NH619" s="358"/>
      <c r="NI619" s="358"/>
      <c r="NJ619" s="358"/>
      <c r="NK619" s="358"/>
      <c r="NL619" s="358"/>
    </row>
    <row r="620" spans="91:376" s="30" customFormat="1">
      <c r="CM620" s="65"/>
      <c r="CN620" s="380"/>
      <c r="CP620" s="380"/>
      <c r="CS620" s="380"/>
      <c r="FU620" s="350"/>
      <c r="FV620" s="350"/>
      <c r="FW620" s="350"/>
      <c r="FX620" s="350"/>
      <c r="FY620" s="350"/>
      <c r="FZ620" s="350"/>
      <c r="GA620" s="350"/>
      <c r="GB620" s="350"/>
      <c r="GC620" s="350"/>
      <c r="GD620" s="350"/>
      <c r="GE620" s="350"/>
      <c r="GF620" s="352"/>
      <c r="GG620" s="352"/>
      <c r="GH620" s="350"/>
      <c r="GI620" s="352"/>
      <c r="GJ620" s="352"/>
      <c r="GK620" s="350"/>
      <c r="GL620" s="351"/>
      <c r="GM620" s="351"/>
      <c r="GN620" s="351"/>
      <c r="GO620" s="351"/>
      <c r="GP620" s="351"/>
      <c r="GQ620" s="351"/>
      <c r="GR620" s="351"/>
      <c r="GS620" s="351"/>
      <c r="GT620" s="349"/>
      <c r="GU620" s="349"/>
      <c r="GV620" s="349"/>
      <c r="GW620" s="349"/>
      <c r="GX620" s="355"/>
      <c r="HD620" s="355"/>
      <c r="HJ620" s="356"/>
      <c r="HQ620" s="349"/>
      <c r="HR620" s="349"/>
      <c r="HS620" s="349"/>
      <c r="HT620" s="349"/>
      <c r="HU620" s="349"/>
      <c r="HV620" s="349"/>
      <c r="HW620" s="349"/>
      <c r="HX620" s="349"/>
      <c r="HY620" s="349"/>
      <c r="HZ620" s="349"/>
      <c r="IA620" s="349"/>
      <c r="IB620" s="349"/>
      <c r="IC620" s="349"/>
      <c r="ID620" s="349"/>
      <c r="IE620" s="349"/>
      <c r="IF620" s="349"/>
      <c r="IG620" s="349"/>
      <c r="IH620" s="349"/>
      <c r="II620" s="349"/>
      <c r="IJ620" s="349"/>
      <c r="IK620" s="349"/>
      <c r="IL620" s="349"/>
      <c r="IM620" s="349"/>
      <c r="IN620" s="349"/>
      <c r="IO620" s="349"/>
      <c r="IP620" s="349"/>
      <c r="IQ620" s="349"/>
      <c r="IR620" s="349"/>
      <c r="IS620" s="349"/>
      <c r="IT620" s="349"/>
      <c r="IU620" s="349"/>
      <c r="IV620" s="349"/>
      <c r="IW620" s="349"/>
      <c r="IX620" s="349"/>
      <c r="IY620" s="349"/>
      <c r="IZ620" s="349"/>
      <c r="JA620" s="349"/>
      <c r="JB620" s="349"/>
      <c r="JC620" s="349"/>
      <c r="JD620" s="349"/>
      <c r="JE620" s="349"/>
      <c r="JF620" s="349"/>
      <c r="JG620" s="349"/>
      <c r="JH620" s="349"/>
      <c r="JI620" s="349"/>
      <c r="JJ620" s="349"/>
      <c r="JK620" s="349"/>
      <c r="JL620" s="349"/>
      <c r="JM620" s="349"/>
      <c r="JN620" s="349"/>
      <c r="JO620" s="349"/>
      <c r="JP620" s="349"/>
      <c r="JQ620" s="349"/>
      <c r="JR620" s="349"/>
      <c r="JS620" s="349"/>
      <c r="JT620" s="349"/>
      <c r="JU620" s="349"/>
      <c r="JV620" s="349"/>
      <c r="JW620" s="349"/>
      <c r="JX620" s="349"/>
      <c r="JY620" s="349"/>
      <c r="JZ620" s="349"/>
      <c r="KA620" s="349"/>
      <c r="KB620" s="349"/>
      <c r="KC620" s="349"/>
      <c r="KD620" s="349"/>
      <c r="KE620" s="349"/>
      <c r="KF620" s="349"/>
      <c r="KG620" s="349"/>
      <c r="KH620" s="349"/>
      <c r="KI620" s="349"/>
      <c r="KJ620" s="349"/>
      <c r="KK620" s="349"/>
      <c r="KL620" s="349"/>
      <c r="KM620" s="349"/>
      <c r="KN620" s="349"/>
      <c r="KO620" s="349"/>
      <c r="KP620" s="349"/>
      <c r="KQ620" s="349"/>
      <c r="KR620" s="349"/>
      <c r="KS620" s="349"/>
      <c r="KT620" s="349"/>
      <c r="KU620" s="349"/>
      <c r="KV620" s="349"/>
      <c r="KW620" s="349"/>
      <c r="KX620" s="349"/>
      <c r="KY620" s="349"/>
      <c r="KZ620" s="349"/>
      <c r="LA620" s="349"/>
      <c r="LB620" s="349"/>
      <c r="LC620" s="349"/>
      <c r="LD620" s="349"/>
      <c r="LE620" s="349"/>
      <c r="LF620" s="349"/>
      <c r="LG620" s="349"/>
      <c r="LH620" s="349"/>
      <c r="LI620" s="349"/>
      <c r="LJ620" s="349"/>
      <c r="LK620" s="349"/>
      <c r="LL620" s="349"/>
      <c r="LM620" s="349"/>
      <c r="LN620" s="349"/>
      <c r="LO620" s="349"/>
      <c r="LP620" s="349"/>
      <c r="LQ620" s="349"/>
      <c r="LR620" s="349"/>
      <c r="LS620" s="349"/>
      <c r="LT620" s="349"/>
      <c r="LU620" s="349"/>
      <c r="LV620" s="349"/>
      <c r="LW620" s="349"/>
      <c r="LX620" s="349"/>
      <c r="LY620" s="349"/>
      <c r="LZ620" s="349"/>
      <c r="MA620" s="349"/>
      <c r="MB620" s="349"/>
      <c r="MC620" s="349"/>
      <c r="MD620" s="349"/>
      <c r="ME620" s="349"/>
      <c r="MF620" s="349"/>
      <c r="MG620" s="349"/>
      <c r="MH620" s="349"/>
      <c r="MI620" s="349"/>
      <c r="MJ620" s="349"/>
      <c r="MK620" s="349"/>
      <c r="ML620" s="349"/>
      <c r="MM620" s="349"/>
      <c r="MN620" s="349"/>
      <c r="MO620" s="145"/>
      <c r="MP620" s="145"/>
      <c r="MQ620" s="145"/>
      <c r="MR620" s="145"/>
      <c r="MS620" s="145"/>
      <c r="MT620" s="145"/>
      <c r="MU620" s="145"/>
      <c r="MV620" s="145"/>
      <c r="MW620" s="145"/>
      <c r="MX620" s="145"/>
      <c r="MY620" s="145"/>
      <c r="MZ620" s="145"/>
      <c r="NA620" s="357"/>
      <c r="NB620" s="357"/>
      <c r="NC620" s="357"/>
      <c r="ND620" s="357"/>
      <c r="NE620" s="358"/>
      <c r="NF620" s="358"/>
      <c r="NG620" s="358"/>
      <c r="NH620" s="358"/>
      <c r="NI620" s="358"/>
      <c r="NJ620" s="358"/>
      <c r="NK620" s="358"/>
      <c r="NL620" s="358"/>
    </row>
    <row r="621" spans="91:376" s="30" customFormat="1">
      <c r="CM621" s="65"/>
      <c r="CN621" s="380"/>
      <c r="CP621" s="380"/>
      <c r="CS621" s="380"/>
      <c r="FU621" s="350"/>
      <c r="FV621" s="350"/>
      <c r="FW621" s="350"/>
      <c r="FX621" s="350"/>
      <c r="FY621" s="350"/>
      <c r="FZ621" s="350"/>
      <c r="GA621" s="350"/>
      <c r="GB621" s="350"/>
      <c r="GC621" s="350"/>
      <c r="GD621" s="350"/>
      <c r="GE621" s="350"/>
      <c r="GF621" s="352"/>
      <c r="GG621" s="352"/>
      <c r="GH621" s="350"/>
      <c r="GI621" s="352"/>
      <c r="GJ621" s="352"/>
      <c r="GK621" s="350"/>
      <c r="GL621" s="351"/>
      <c r="GM621" s="351"/>
      <c r="GN621" s="351"/>
      <c r="GO621" s="351"/>
      <c r="GP621" s="351"/>
      <c r="GQ621" s="351"/>
      <c r="GR621" s="351"/>
      <c r="GS621" s="351"/>
      <c r="GT621" s="349"/>
      <c r="GU621" s="349"/>
      <c r="GV621" s="349"/>
      <c r="GW621" s="349"/>
      <c r="GX621" s="355"/>
      <c r="HD621" s="355"/>
      <c r="HJ621" s="356"/>
      <c r="HQ621" s="349"/>
      <c r="HR621" s="349"/>
      <c r="HS621" s="349"/>
      <c r="HT621" s="349"/>
      <c r="HU621" s="349"/>
      <c r="HV621" s="349"/>
      <c r="HW621" s="349"/>
      <c r="HX621" s="349"/>
      <c r="HY621" s="349"/>
      <c r="HZ621" s="349"/>
      <c r="IA621" s="349"/>
      <c r="IB621" s="349"/>
      <c r="IC621" s="349"/>
      <c r="ID621" s="349"/>
      <c r="IE621" s="349"/>
      <c r="IF621" s="349"/>
      <c r="IG621" s="349"/>
      <c r="IH621" s="349"/>
      <c r="II621" s="349"/>
      <c r="IJ621" s="349"/>
      <c r="IK621" s="349"/>
      <c r="IL621" s="349"/>
      <c r="IM621" s="349"/>
      <c r="IN621" s="349"/>
      <c r="IO621" s="349"/>
      <c r="IP621" s="349"/>
      <c r="IQ621" s="349"/>
      <c r="IR621" s="349"/>
      <c r="IS621" s="349"/>
      <c r="IT621" s="349"/>
      <c r="IU621" s="349"/>
      <c r="IV621" s="349"/>
      <c r="IW621" s="349"/>
      <c r="IX621" s="349"/>
      <c r="IY621" s="349"/>
      <c r="IZ621" s="349"/>
      <c r="JA621" s="349"/>
      <c r="JB621" s="349"/>
      <c r="JC621" s="349"/>
      <c r="JD621" s="349"/>
      <c r="JE621" s="349"/>
      <c r="JF621" s="349"/>
      <c r="JG621" s="349"/>
      <c r="JH621" s="349"/>
      <c r="JI621" s="349"/>
      <c r="JJ621" s="349"/>
      <c r="JK621" s="349"/>
      <c r="JL621" s="349"/>
      <c r="JM621" s="349"/>
      <c r="JN621" s="349"/>
      <c r="JO621" s="349"/>
      <c r="JP621" s="349"/>
      <c r="JQ621" s="349"/>
      <c r="JR621" s="349"/>
      <c r="JS621" s="349"/>
      <c r="JT621" s="349"/>
      <c r="JU621" s="349"/>
      <c r="JV621" s="349"/>
      <c r="JW621" s="349"/>
      <c r="JX621" s="349"/>
      <c r="JY621" s="349"/>
      <c r="JZ621" s="349"/>
      <c r="KA621" s="349"/>
      <c r="KB621" s="349"/>
      <c r="KC621" s="349"/>
      <c r="KD621" s="349"/>
      <c r="KE621" s="349"/>
      <c r="KF621" s="349"/>
      <c r="KG621" s="349"/>
      <c r="KH621" s="349"/>
      <c r="KI621" s="349"/>
      <c r="KJ621" s="349"/>
      <c r="KK621" s="349"/>
      <c r="KL621" s="349"/>
      <c r="KM621" s="349"/>
      <c r="KN621" s="349"/>
      <c r="KO621" s="349"/>
      <c r="KP621" s="349"/>
      <c r="KQ621" s="349"/>
      <c r="KR621" s="349"/>
      <c r="KS621" s="349"/>
      <c r="KT621" s="349"/>
      <c r="KU621" s="349"/>
      <c r="KV621" s="349"/>
      <c r="KW621" s="349"/>
      <c r="KX621" s="349"/>
      <c r="KY621" s="349"/>
      <c r="KZ621" s="349"/>
      <c r="LA621" s="349"/>
      <c r="LB621" s="349"/>
      <c r="LC621" s="349"/>
      <c r="LD621" s="349"/>
      <c r="LE621" s="349"/>
      <c r="LF621" s="349"/>
      <c r="LG621" s="349"/>
      <c r="LH621" s="349"/>
      <c r="LI621" s="349"/>
      <c r="LJ621" s="349"/>
      <c r="LK621" s="349"/>
      <c r="LL621" s="349"/>
      <c r="LM621" s="349"/>
      <c r="LN621" s="349"/>
      <c r="LO621" s="349"/>
      <c r="LP621" s="349"/>
      <c r="LQ621" s="349"/>
      <c r="LR621" s="349"/>
      <c r="LS621" s="349"/>
      <c r="LT621" s="349"/>
      <c r="LU621" s="349"/>
      <c r="LV621" s="349"/>
      <c r="LW621" s="349"/>
      <c r="LX621" s="349"/>
      <c r="LY621" s="349"/>
      <c r="LZ621" s="349"/>
      <c r="MA621" s="349"/>
      <c r="MB621" s="349"/>
      <c r="MC621" s="349"/>
      <c r="MD621" s="349"/>
      <c r="ME621" s="349"/>
      <c r="MF621" s="349"/>
      <c r="MG621" s="349"/>
      <c r="MH621" s="349"/>
      <c r="MI621" s="349"/>
      <c r="MJ621" s="349"/>
      <c r="MK621" s="349"/>
      <c r="ML621" s="349"/>
      <c r="MM621" s="349"/>
      <c r="MN621" s="349"/>
      <c r="MO621" s="145"/>
      <c r="MP621" s="145"/>
      <c r="MQ621" s="145"/>
      <c r="MR621" s="145"/>
      <c r="MS621" s="145"/>
      <c r="MT621" s="145"/>
      <c r="MU621" s="145"/>
      <c r="MV621" s="145"/>
      <c r="MW621" s="145"/>
      <c r="MX621" s="145"/>
      <c r="MY621" s="145"/>
      <c r="MZ621" s="145"/>
      <c r="NA621" s="357"/>
      <c r="NB621" s="357"/>
      <c r="NC621" s="357"/>
      <c r="ND621" s="357"/>
      <c r="NE621" s="358"/>
      <c r="NF621" s="358"/>
      <c r="NG621" s="358"/>
      <c r="NH621" s="358"/>
      <c r="NI621" s="358"/>
      <c r="NJ621" s="358"/>
      <c r="NK621" s="358"/>
      <c r="NL621" s="358"/>
    </row>
    <row r="622" spans="91:376" s="30" customFormat="1">
      <c r="CM622" s="65"/>
      <c r="CN622" s="380"/>
      <c r="CP622" s="380"/>
      <c r="CS622" s="380"/>
      <c r="FU622" s="350"/>
      <c r="FV622" s="350"/>
      <c r="FW622" s="350"/>
      <c r="FX622" s="350"/>
      <c r="FY622" s="350"/>
      <c r="FZ622" s="350"/>
      <c r="GA622" s="350"/>
      <c r="GB622" s="350"/>
      <c r="GC622" s="350"/>
      <c r="GD622" s="350"/>
      <c r="GE622" s="350"/>
      <c r="GF622" s="352"/>
      <c r="GG622" s="352"/>
      <c r="GH622" s="350"/>
      <c r="GI622" s="352"/>
      <c r="GJ622" s="352"/>
      <c r="GK622" s="350"/>
      <c r="GL622" s="351"/>
      <c r="GM622" s="351"/>
      <c r="GN622" s="351"/>
      <c r="GO622" s="351"/>
      <c r="GP622" s="351"/>
      <c r="GQ622" s="351"/>
      <c r="GR622" s="351"/>
      <c r="GS622" s="351"/>
      <c r="GT622" s="349"/>
      <c r="GU622" s="349"/>
      <c r="GV622" s="349"/>
      <c r="GW622" s="349"/>
      <c r="GX622" s="355"/>
      <c r="HD622" s="355"/>
      <c r="HJ622" s="356"/>
      <c r="HQ622" s="349"/>
      <c r="HR622" s="349"/>
      <c r="HS622" s="349"/>
      <c r="HT622" s="349"/>
      <c r="HU622" s="349"/>
      <c r="HV622" s="349"/>
      <c r="HW622" s="349"/>
      <c r="HX622" s="349"/>
      <c r="HY622" s="349"/>
      <c r="HZ622" s="349"/>
      <c r="IA622" s="349"/>
      <c r="IB622" s="349"/>
      <c r="IC622" s="349"/>
      <c r="ID622" s="349"/>
      <c r="IE622" s="349"/>
      <c r="IF622" s="349"/>
      <c r="IG622" s="349"/>
      <c r="IH622" s="349"/>
      <c r="II622" s="349"/>
      <c r="IJ622" s="349"/>
      <c r="IK622" s="349"/>
      <c r="IL622" s="349"/>
      <c r="IM622" s="349"/>
      <c r="IN622" s="349"/>
      <c r="IO622" s="349"/>
      <c r="IP622" s="349"/>
      <c r="IQ622" s="349"/>
      <c r="IR622" s="349"/>
      <c r="IS622" s="349"/>
      <c r="IT622" s="349"/>
      <c r="IU622" s="349"/>
      <c r="IV622" s="349"/>
      <c r="IW622" s="349"/>
      <c r="IX622" s="349"/>
      <c r="IY622" s="349"/>
      <c r="IZ622" s="349"/>
      <c r="JA622" s="349"/>
      <c r="JB622" s="349"/>
      <c r="JC622" s="349"/>
      <c r="JD622" s="349"/>
      <c r="JE622" s="349"/>
      <c r="JF622" s="349"/>
      <c r="JG622" s="349"/>
      <c r="JH622" s="349"/>
      <c r="JI622" s="349"/>
      <c r="JJ622" s="349"/>
      <c r="JK622" s="349"/>
      <c r="JL622" s="349"/>
      <c r="JM622" s="349"/>
      <c r="JN622" s="349"/>
      <c r="JO622" s="349"/>
      <c r="JP622" s="349"/>
      <c r="JQ622" s="349"/>
      <c r="JR622" s="349"/>
      <c r="JS622" s="349"/>
      <c r="JT622" s="349"/>
      <c r="JU622" s="349"/>
      <c r="JV622" s="349"/>
      <c r="JW622" s="349"/>
      <c r="JX622" s="349"/>
      <c r="JY622" s="349"/>
      <c r="JZ622" s="349"/>
      <c r="KA622" s="349"/>
      <c r="KB622" s="349"/>
      <c r="KC622" s="349"/>
      <c r="KD622" s="349"/>
      <c r="KE622" s="349"/>
      <c r="KF622" s="349"/>
      <c r="KG622" s="349"/>
      <c r="KH622" s="349"/>
      <c r="KI622" s="349"/>
      <c r="KJ622" s="349"/>
      <c r="KK622" s="349"/>
      <c r="KL622" s="349"/>
      <c r="KM622" s="349"/>
      <c r="KN622" s="349"/>
      <c r="KO622" s="349"/>
      <c r="KP622" s="349"/>
      <c r="KQ622" s="349"/>
      <c r="KR622" s="349"/>
      <c r="KS622" s="349"/>
      <c r="KT622" s="349"/>
      <c r="KU622" s="349"/>
      <c r="KV622" s="349"/>
      <c r="KW622" s="349"/>
      <c r="KX622" s="349"/>
      <c r="KY622" s="349"/>
      <c r="KZ622" s="349"/>
      <c r="LA622" s="349"/>
      <c r="LB622" s="349"/>
      <c r="LC622" s="349"/>
      <c r="LD622" s="349"/>
      <c r="LE622" s="349"/>
      <c r="LF622" s="349"/>
      <c r="LG622" s="349"/>
      <c r="LH622" s="349"/>
      <c r="LI622" s="349"/>
      <c r="LJ622" s="349"/>
      <c r="LK622" s="349"/>
      <c r="LL622" s="349"/>
      <c r="LM622" s="349"/>
      <c r="LN622" s="349"/>
      <c r="LO622" s="349"/>
      <c r="LP622" s="349"/>
      <c r="LQ622" s="349"/>
      <c r="LR622" s="349"/>
      <c r="LS622" s="349"/>
      <c r="LT622" s="349"/>
      <c r="LU622" s="349"/>
      <c r="LV622" s="349"/>
      <c r="LW622" s="349"/>
      <c r="LX622" s="349"/>
      <c r="LY622" s="349"/>
      <c r="LZ622" s="349"/>
      <c r="MA622" s="349"/>
      <c r="MB622" s="349"/>
      <c r="MC622" s="349"/>
      <c r="MD622" s="349"/>
      <c r="ME622" s="349"/>
      <c r="MF622" s="349"/>
      <c r="MG622" s="349"/>
      <c r="MH622" s="349"/>
      <c r="MI622" s="349"/>
      <c r="MJ622" s="349"/>
      <c r="MK622" s="349"/>
      <c r="ML622" s="349"/>
      <c r="MM622" s="349"/>
      <c r="MN622" s="349"/>
      <c r="MO622" s="145"/>
      <c r="MP622" s="145"/>
      <c r="MQ622" s="145"/>
      <c r="MR622" s="145"/>
      <c r="MS622" s="145"/>
      <c r="MT622" s="145"/>
      <c r="MU622" s="145"/>
      <c r="MV622" s="145"/>
      <c r="MW622" s="145"/>
      <c r="MX622" s="145"/>
      <c r="MY622" s="145"/>
      <c r="MZ622" s="145"/>
      <c r="NA622" s="357"/>
      <c r="NB622" s="357"/>
      <c r="NC622" s="357"/>
      <c r="ND622" s="357"/>
      <c r="NE622" s="358"/>
      <c r="NF622" s="358"/>
      <c r="NG622" s="358"/>
      <c r="NH622" s="358"/>
      <c r="NI622" s="358"/>
      <c r="NJ622" s="358"/>
      <c r="NK622" s="358"/>
      <c r="NL622" s="358"/>
    </row>
    <row r="623" spans="91:376" s="30" customFormat="1">
      <c r="CM623" s="65"/>
      <c r="CN623" s="380"/>
      <c r="CP623" s="380"/>
      <c r="CS623" s="380"/>
      <c r="FU623" s="350"/>
      <c r="FV623" s="350"/>
      <c r="FW623" s="350"/>
      <c r="FX623" s="350"/>
      <c r="FY623" s="350"/>
      <c r="FZ623" s="350"/>
      <c r="GA623" s="350"/>
      <c r="GB623" s="350"/>
      <c r="GC623" s="350"/>
      <c r="GD623" s="350"/>
      <c r="GE623" s="350"/>
      <c r="GF623" s="352"/>
      <c r="GG623" s="352"/>
      <c r="GH623" s="350"/>
      <c r="GI623" s="352"/>
      <c r="GJ623" s="352"/>
      <c r="GK623" s="350"/>
      <c r="GL623" s="351"/>
      <c r="GM623" s="351"/>
      <c r="GN623" s="351"/>
      <c r="GO623" s="351"/>
      <c r="GP623" s="351"/>
      <c r="GQ623" s="351"/>
      <c r="GR623" s="351"/>
      <c r="GS623" s="351"/>
      <c r="GT623" s="349"/>
      <c r="GU623" s="349"/>
      <c r="GV623" s="349"/>
      <c r="GW623" s="349"/>
      <c r="GX623" s="355"/>
      <c r="HD623" s="355"/>
      <c r="HJ623" s="356"/>
      <c r="HQ623" s="349"/>
      <c r="HR623" s="349"/>
      <c r="HS623" s="349"/>
      <c r="HT623" s="349"/>
      <c r="HU623" s="349"/>
      <c r="HV623" s="349"/>
      <c r="HW623" s="349"/>
      <c r="HX623" s="349"/>
      <c r="HY623" s="349"/>
      <c r="HZ623" s="349"/>
      <c r="IA623" s="349"/>
      <c r="IB623" s="349"/>
      <c r="IC623" s="349"/>
      <c r="ID623" s="349"/>
      <c r="IE623" s="349"/>
      <c r="IF623" s="349"/>
      <c r="IG623" s="349"/>
      <c r="IH623" s="349"/>
      <c r="II623" s="349"/>
      <c r="IJ623" s="349"/>
      <c r="IK623" s="349"/>
      <c r="IL623" s="349"/>
      <c r="IM623" s="349"/>
      <c r="IN623" s="349"/>
      <c r="IO623" s="349"/>
      <c r="IP623" s="349"/>
      <c r="IQ623" s="349"/>
      <c r="IR623" s="349"/>
      <c r="IS623" s="349"/>
      <c r="IT623" s="349"/>
      <c r="IU623" s="349"/>
      <c r="IV623" s="349"/>
      <c r="IW623" s="349"/>
      <c r="IX623" s="349"/>
      <c r="IY623" s="349"/>
      <c r="IZ623" s="349"/>
      <c r="JA623" s="349"/>
      <c r="JB623" s="349"/>
      <c r="JC623" s="349"/>
      <c r="JD623" s="349"/>
      <c r="JE623" s="349"/>
      <c r="JF623" s="349"/>
      <c r="JG623" s="349"/>
      <c r="JH623" s="349"/>
      <c r="JI623" s="349"/>
      <c r="JJ623" s="349"/>
      <c r="JK623" s="349"/>
      <c r="JL623" s="349"/>
      <c r="JM623" s="349"/>
      <c r="JN623" s="349"/>
      <c r="JO623" s="349"/>
      <c r="JP623" s="349"/>
      <c r="JQ623" s="349"/>
      <c r="JR623" s="349"/>
      <c r="JS623" s="349"/>
      <c r="JT623" s="349"/>
      <c r="JU623" s="349"/>
      <c r="JV623" s="349"/>
      <c r="JW623" s="349"/>
      <c r="JX623" s="349"/>
      <c r="JY623" s="349"/>
      <c r="JZ623" s="349"/>
      <c r="KA623" s="349"/>
      <c r="KB623" s="349"/>
      <c r="KC623" s="349"/>
      <c r="KD623" s="349"/>
      <c r="KE623" s="349"/>
      <c r="KF623" s="349"/>
      <c r="KG623" s="349"/>
      <c r="KH623" s="349"/>
      <c r="KI623" s="349"/>
      <c r="KJ623" s="349"/>
      <c r="KK623" s="349"/>
      <c r="KL623" s="349"/>
      <c r="KM623" s="349"/>
      <c r="KN623" s="349"/>
      <c r="KO623" s="349"/>
      <c r="KP623" s="349"/>
      <c r="KQ623" s="349"/>
      <c r="KR623" s="349"/>
      <c r="KS623" s="349"/>
      <c r="KT623" s="349"/>
      <c r="KU623" s="349"/>
      <c r="KV623" s="349"/>
      <c r="KW623" s="349"/>
      <c r="KX623" s="349"/>
      <c r="KY623" s="349"/>
      <c r="KZ623" s="349"/>
      <c r="LA623" s="349"/>
      <c r="LB623" s="349"/>
      <c r="LC623" s="349"/>
      <c r="LD623" s="349"/>
      <c r="LE623" s="349"/>
      <c r="LF623" s="349"/>
      <c r="LG623" s="349"/>
      <c r="LH623" s="349"/>
      <c r="LI623" s="349"/>
      <c r="LJ623" s="349"/>
      <c r="LK623" s="349"/>
      <c r="LL623" s="349"/>
      <c r="LM623" s="349"/>
      <c r="LN623" s="349"/>
      <c r="LO623" s="349"/>
      <c r="LP623" s="349"/>
      <c r="LQ623" s="349"/>
      <c r="LR623" s="349"/>
      <c r="LS623" s="349"/>
      <c r="LT623" s="349"/>
      <c r="LU623" s="349"/>
      <c r="LV623" s="349"/>
      <c r="LW623" s="349"/>
      <c r="LX623" s="349"/>
      <c r="LY623" s="349"/>
      <c r="LZ623" s="349"/>
      <c r="MA623" s="349"/>
      <c r="MB623" s="349"/>
      <c r="MC623" s="349"/>
      <c r="MD623" s="349"/>
      <c r="ME623" s="349"/>
      <c r="MF623" s="349"/>
      <c r="MG623" s="349"/>
      <c r="MH623" s="349"/>
      <c r="MI623" s="349"/>
      <c r="MJ623" s="349"/>
      <c r="MK623" s="349"/>
      <c r="ML623" s="349"/>
      <c r="MM623" s="349"/>
      <c r="MN623" s="349"/>
      <c r="MO623" s="145"/>
      <c r="MP623" s="145"/>
      <c r="MQ623" s="145"/>
      <c r="MR623" s="145"/>
      <c r="MS623" s="145"/>
      <c r="MT623" s="145"/>
      <c r="MU623" s="145"/>
      <c r="MV623" s="145"/>
      <c r="MW623" s="145"/>
      <c r="MX623" s="145"/>
      <c r="MY623" s="145"/>
      <c r="MZ623" s="145"/>
      <c r="NA623" s="357"/>
      <c r="NB623" s="357"/>
      <c r="NC623" s="357"/>
      <c r="ND623" s="357"/>
      <c r="NE623" s="358"/>
      <c r="NF623" s="358"/>
      <c r="NG623" s="358"/>
      <c r="NH623" s="358"/>
      <c r="NI623" s="358"/>
      <c r="NJ623" s="358"/>
      <c r="NK623" s="358"/>
      <c r="NL623" s="358"/>
    </row>
    <row r="624" spans="91:376" s="30" customFormat="1">
      <c r="CM624" s="65"/>
      <c r="CN624" s="380"/>
      <c r="CP624" s="380"/>
      <c r="CS624" s="380"/>
      <c r="FU624" s="350"/>
      <c r="FV624" s="350"/>
      <c r="FW624" s="350"/>
      <c r="FX624" s="350"/>
      <c r="FY624" s="350"/>
      <c r="FZ624" s="350"/>
      <c r="GA624" s="350"/>
      <c r="GB624" s="350"/>
      <c r="GC624" s="350"/>
      <c r="GD624" s="350"/>
      <c r="GE624" s="350"/>
      <c r="GF624" s="352"/>
      <c r="GG624" s="352"/>
      <c r="GH624" s="350"/>
      <c r="GI624" s="352"/>
      <c r="GJ624" s="352"/>
      <c r="GK624" s="350"/>
      <c r="GL624" s="351"/>
      <c r="GM624" s="351"/>
      <c r="GN624" s="351"/>
      <c r="GO624" s="351"/>
      <c r="GP624" s="351"/>
      <c r="GQ624" s="351"/>
      <c r="GR624" s="351"/>
      <c r="GS624" s="351"/>
      <c r="GT624" s="349"/>
      <c r="GU624" s="349"/>
      <c r="GV624" s="349"/>
      <c r="GW624" s="349"/>
      <c r="GX624" s="355"/>
      <c r="HD624" s="355"/>
      <c r="HJ624" s="356"/>
      <c r="HQ624" s="349"/>
      <c r="HR624" s="349"/>
      <c r="HS624" s="349"/>
      <c r="HT624" s="349"/>
      <c r="HU624" s="349"/>
      <c r="HV624" s="349"/>
      <c r="HW624" s="349"/>
      <c r="HX624" s="349"/>
      <c r="HY624" s="349"/>
      <c r="HZ624" s="349"/>
      <c r="IA624" s="349"/>
      <c r="IB624" s="349"/>
      <c r="IC624" s="349"/>
      <c r="ID624" s="349"/>
      <c r="IE624" s="349"/>
      <c r="IF624" s="349"/>
      <c r="IG624" s="349"/>
      <c r="IH624" s="349"/>
      <c r="II624" s="349"/>
      <c r="IJ624" s="349"/>
      <c r="IK624" s="349"/>
      <c r="IL624" s="349"/>
      <c r="IM624" s="349"/>
      <c r="IN624" s="349"/>
      <c r="IO624" s="349"/>
      <c r="IP624" s="349"/>
      <c r="IQ624" s="349"/>
      <c r="IR624" s="349"/>
      <c r="IS624" s="349"/>
      <c r="IT624" s="349"/>
      <c r="IU624" s="349"/>
      <c r="IV624" s="349"/>
      <c r="IW624" s="349"/>
      <c r="IX624" s="349"/>
      <c r="IY624" s="349"/>
      <c r="IZ624" s="349"/>
      <c r="JA624" s="349"/>
      <c r="JB624" s="349"/>
      <c r="JC624" s="349"/>
      <c r="JD624" s="349"/>
      <c r="JE624" s="349"/>
      <c r="JF624" s="349"/>
      <c r="JG624" s="349"/>
      <c r="JH624" s="349"/>
      <c r="JI624" s="349"/>
      <c r="JJ624" s="349"/>
      <c r="JK624" s="349"/>
      <c r="JL624" s="349"/>
      <c r="JM624" s="349"/>
      <c r="JN624" s="349"/>
      <c r="JO624" s="349"/>
      <c r="JP624" s="349"/>
      <c r="JQ624" s="349"/>
      <c r="JR624" s="349"/>
      <c r="JS624" s="349"/>
      <c r="JT624" s="349"/>
      <c r="JU624" s="349"/>
      <c r="JV624" s="349"/>
      <c r="JW624" s="349"/>
      <c r="JX624" s="349"/>
      <c r="JY624" s="349"/>
      <c r="JZ624" s="349"/>
      <c r="KA624" s="349"/>
      <c r="KB624" s="349"/>
      <c r="KC624" s="349"/>
      <c r="KD624" s="349"/>
      <c r="KE624" s="349"/>
      <c r="KF624" s="349"/>
      <c r="KG624" s="349"/>
      <c r="KH624" s="349"/>
      <c r="KI624" s="349"/>
      <c r="KJ624" s="349"/>
      <c r="KK624" s="349"/>
      <c r="KL624" s="349"/>
      <c r="KM624" s="349"/>
      <c r="KN624" s="349"/>
      <c r="KO624" s="349"/>
      <c r="KP624" s="349"/>
      <c r="KQ624" s="349"/>
      <c r="KR624" s="349"/>
      <c r="KS624" s="349"/>
      <c r="KT624" s="349"/>
      <c r="KU624" s="349"/>
      <c r="KV624" s="349"/>
      <c r="KW624" s="349"/>
      <c r="KX624" s="349"/>
      <c r="KY624" s="349"/>
      <c r="KZ624" s="349"/>
      <c r="LA624" s="349"/>
      <c r="LB624" s="349"/>
      <c r="LC624" s="349"/>
      <c r="LD624" s="349"/>
      <c r="LE624" s="349"/>
      <c r="LF624" s="349"/>
      <c r="LG624" s="349"/>
      <c r="LH624" s="349"/>
      <c r="LI624" s="349"/>
      <c r="LJ624" s="349"/>
      <c r="LK624" s="349"/>
      <c r="LL624" s="349"/>
      <c r="LM624" s="349"/>
      <c r="LN624" s="349"/>
      <c r="LO624" s="349"/>
      <c r="LP624" s="349"/>
      <c r="LQ624" s="349"/>
      <c r="LR624" s="349"/>
      <c r="LS624" s="349"/>
      <c r="LT624" s="349"/>
      <c r="LU624" s="349"/>
      <c r="LV624" s="349"/>
      <c r="LW624" s="349"/>
      <c r="LX624" s="349"/>
      <c r="LY624" s="349"/>
      <c r="LZ624" s="349"/>
      <c r="MA624" s="349"/>
      <c r="MB624" s="349"/>
      <c r="MC624" s="349"/>
      <c r="MD624" s="349"/>
      <c r="ME624" s="349"/>
      <c r="MF624" s="349"/>
      <c r="MG624" s="349"/>
      <c r="MH624" s="349"/>
      <c r="MI624" s="349"/>
      <c r="MJ624" s="349"/>
      <c r="MK624" s="349"/>
      <c r="ML624" s="349"/>
      <c r="MM624" s="349"/>
      <c r="MN624" s="349"/>
      <c r="MO624" s="145"/>
      <c r="MP624" s="145"/>
      <c r="MQ624" s="145"/>
      <c r="MR624" s="145"/>
      <c r="MS624" s="145"/>
      <c r="MT624" s="145"/>
      <c r="MU624" s="145"/>
      <c r="MV624" s="145"/>
      <c r="MW624" s="145"/>
      <c r="MX624" s="145"/>
      <c r="MY624" s="145"/>
      <c r="MZ624" s="145"/>
      <c r="NA624" s="357"/>
      <c r="NB624" s="357"/>
      <c r="NC624" s="357"/>
      <c r="ND624" s="357"/>
      <c r="NE624" s="358"/>
      <c r="NF624" s="358"/>
      <c r="NG624" s="358"/>
      <c r="NH624" s="358"/>
      <c r="NI624" s="358"/>
      <c r="NJ624" s="358"/>
      <c r="NK624" s="358"/>
      <c r="NL624" s="358"/>
    </row>
    <row r="625" spans="91:376" s="30" customFormat="1">
      <c r="CM625" s="65"/>
      <c r="CN625" s="380"/>
      <c r="CP625" s="380"/>
      <c r="CS625" s="380"/>
      <c r="FU625" s="350"/>
      <c r="FV625" s="350"/>
      <c r="FW625" s="350"/>
      <c r="FX625" s="350"/>
      <c r="FY625" s="350"/>
      <c r="FZ625" s="350"/>
      <c r="GA625" s="350"/>
      <c r="GB625" s="350"/>
      <c r="GC625" s="350"/>
      <c r="GD625" s="350"/>
      <c r="GE625" s="350"/>
      <c r="GF625" s="352"/>
      <c r="GG625" s="352"/>
      <c r="GH625" s="350"/>
      <c r="GI625" s="352"/>
      <c r="GJ625" s="352"/>
      <c r="GK625" s="350"/>
      <c r="GL625" s="351"/>
      <c r="GM625" s="351"/>
      <c r="GN625" s="351"/>
      <c r="GO625" s="351"/>
      <c r="GP625" s="351"/>
      <c r="GQ625" s="351"/>
      <c r="GR625" s="351"/>
      <c r="GS625" s="351"/>
      <c r="GT625" s="349"/>
      <c r="GU625" s="349"/>
      <c r="GV625" s="349"/>
      <c r="GW625" s="349"/>
      <c r="GX625" s="355"/>
      <c r="HD625" s="355"/>
      <c r="HJ625" s="356"/>
      <c r="HQ625" s="349"/>
      <c r="HR625" s="349"/>
      <c r="HS625" s="349"/>
      <c r="HT625" s="349"/>
      <c r="HU625" s="349"/>
      <c r="HV625" s="349"/>
      <c r="HW625" s="349"/>
      <c r="HX625" s="349"/>
      <c r="HY625" s="349"/>
      <c r="HZ625" s="349"/>
      <c r="IA625" s="349"/>
      <c r="IB625" s="349"/>
      <c r="IC625" s="349"/>
      <c r="ID625" s="349"/>
      <c r="IE625" s="349"/>
      <c r="IF625" s="349"/>
      <c r="IG625" s="349"/>
      <c r="IH625" s="349"/>
      <c r="II625" s="349"/>
      <c r="IJ625" s="349"/>
      <c r="IK625" s="349"/>
      <c r="IL625" s="349"/>
      <c r="IM625" s="349"/>
      <c r="IN625" s="349"/>
      <c r="IO625" s="349"/>
      <c r="IP625" s="349"/>
      <c r="IQ625" s="349"/>
      <c r="IR625" s="349"/>
      <c r="IS625" s="349"/>
      <c r="IT625" s="349"/>
      <c r="IU625" s="349"/>
      <c r="IV625" s="349"/>
      <c r="IW625" s="349"/>
      <c r="IX625" s="349"/>
      <c r="IY625" s="349"/>
      <c r="IZ625" s="349"/>
      <c r="JA625" s="349"/>
      <c r="JB625" s="349"/>
      <c r="JC625" s="349"/>
      <c r="JD625" s="349"/>
      <c r="JE625" s="349"/>
      <c r="JF625" s="349"/>
      <c r="JG625" s="349"/>
      <c r="JH625" s="349"/>
      <c r="JI625" s="349"/>
      <c r="JJ625" s="349"/>
      <c r="JK625" s="349"/>
      <c r="JL625" s="349"/>
      <c r="JM625" s="349"/>
      <c r="JN625" s="349"/>
      <c r="JO625" s="349"/>
      <c r="JP625" s="349"/>
      <c r="JQ625" s="349"/>
      <c r="JR625" s="349"/>
      <c r="JS625" s="349"/>
      <c r="JT625" s="349"/>
      <c r="JU625" s="349"/>
      <c r="JV625" s="349"/>
      <c r="JW625" s="349"/>
      <c r="JX625" s="349"/>
      <c r="JY625" s="349"/>
      <c r="JZ625" s="349"/>
      <c r="KA625" s="349"/>
      <c r="KB625" s="349"/>
      <c r="KC625" s="349"/>
      <c r="KD625" s="349"/>
      <c r="KE625" s="349"/>
      <c r="KF625" s="349"/>
      <c r="KG625" s="349"/>
      <c r="KH625" s="349"/>
      <c r="KI625" s="349"/>
      <c r="KJ625" s="349"/>
      <c r="KK625" s="349"/>
      <c r="KL625" s="349"/>
      <c r="KM625" s="349"/>
      <c r="KN625" s="349"/>
      <c r="KO625" s="349"/>
      <c r="KP625" s="349"/>
      <c r="KQ625" s="349"/>
      <c r="KR625" s="349"/>
      <c r="KS625" s="349"/>
      <c r="KT625" s="349"/>
      <c r="KU625" s="349"/>
      <c r="KV625" s="349"/>
      <c r="KW625" s="349"/>
      <c r="KX625" s="349"/>
      <c r="KY625" s="349"/>
      <c r="KZ625" s="349"/>
      <c r="LA625" s="349"/>
      <c r="LB625" s="349"/>
      <c r="LC625" s="349"/>
      <c r="LD625" s="349"/>
      <c r="LE625" s="349"/>
      <c r="LF625" s="349"/>
      <c r="LG625" s="349"/>
      <c r="LH625" s="349"/>
      <c r="LI625" s="349"/>
      <c r="LJ625" s="349"/>
      <c r="LK625" s="349"/>
      <c r="LL625" s="349"/>
      <c r="LM625" s="349"/>
      <c r="LN625" s="349"/>
      <c r="LO625" s="349"/>
      <c r="LP625" s="349"/>
      <c r="LQ625" s="349"/>
      <c r="LR625" s="349"/>
      <c r="LS625" s="349"/>
      <c r="LT625" s="349"/>
      <c r="LU625" s="349"/>
      <c r="LV625" s="349"/>
      <c r="LW625" s="349"/>
      <c r="LX625" s="349"/>
      <c r="LY625" s="349"/>
      <c r="LZ625" s="349"/>
      <c r="MA625" s="349"/>
      <c r="MB625" s="349"/>
      <c r="MC625" s="349"/>
      <c r="MD625" s="349"/>
      <c r="ME625" s="349"/>
      <c r="MF625" s="349"/>
      <c r="MG625" s="349"/>
      <c r="MH625" s="349"/>
      <c r="MI625" s="349"/>
      <c r="MJ625" s="349"/>
      <c r="MK625" s="349"/>
      <c r="ML625" s="349"/>
      <c r="MM625" s="349"/>
      <c r="MN625" s="349"/>
      <c r="MO625" s="145"/>
      <c r="MP625" s="145"/>
      <c r="MQ625" s="145"/>
      <c r="MR625" s="145"/>
      <c r="MS625" s="145"/>
      <c r="MT625" s="145"/>
      <c r="MU625" s="145"/>
      <c r="MV625" s="145"/>
      <c r="MW625" s="145"/>
      <c r="MX625" s="145"/>
      <c r="MY625" s="145"/>
      <c r="MZ625" s="145"/>
      <c r="NA625" s="357"/>
      <c r="NB625" s="357"/>
      <c r="NC625" s="357"/>
      <c r="ND625" s="357"/>
      <c r="NE625" s="358"/>
      <c r="NF625" s="358"/>
      <c r="NG625" s="358"/>
      <c r="NH625" s="358"/>
      <c r="NI625" s="358"/>
      <c r="NJ625" s="358"/>
      <c r="NK625" s="358"/>
      <c r="NL625" s="358"/>
    </row>
    <row r="626" spans="91:376" s="30" customFormat="1">
      <c r="CM626" s="65"/>
      <c r="CN626" s="380"/>
      <c r="CP626" s="380"/>
      <c r="CS626" s="380"/>
      <c r="FU626" s="350"/>
      <c r="FV626" s="350"/>
      <c r="FW626" s="350"/>
      <c r="FX626" s="350"/>
      <c r="FY626" s="350"/>
      <c r="FZ626" s="350"/>
      <c r="GA626" s="350"/>
      <c r="GB626" s="350"/>
      <c r="GC626" s="350"/>
      <c r="GD626" s="350"/>
      <c r="GE626" s="350"/>
      <c r="GF626" s="352"/>
      <c r="GG626" s="352"/>
      <c r="GH626" s="350"/>
      <c r="GI626" s="352"/>
      <c r="GJ626" s="352"/>
      <c r="GK626" s="350"/>
      <c r="GL626" s="351"/>
      <c r="GM626" s="351"/>
      <c r="GN626" s="351"/>
      <c r="GO626" s="351"/>
      <c r="GP626" s="351"/>
      <c r="GQ626" s="351"/>
      <c r="GR626" s="351"/>
      <c r="GS626" s="351"/>
      <c r="GT626" s="349"/>
      <c r="GU626" s="349"/>
      <c r="GV626" s="349"/>
      <c r="GW626" s="349"/>
      <c r="GX626" s="355"/>
      <c r="HD626" s="355"/>
      <c r="HJ626" s="356"/>
      <c r="HQ626" s="349"/>
      <c r="HR626" s="349"/>
      <c r="HS626" s="349"/>
      <c r="HT626" s="349"/>
      <c r="HU626" s="349"/>
      <c r="HV626" s="349"/>
      <c r="HW626" s="349"/>
      <c r="HX626" s="349"/>
      <c r="HY626" s="349"/>
      <c r="HZ626" s="349"/>
      <c r="IA626" s="349"/>
      <c r="IB626" s="349"/>
      <c r="IC626" s="349"/>
      <c r="ID626" s="349"/>
      <c r="IE626" s="349"/>
      <c r="IF626" s="349"/>
      <c r="IG626" s="349"/>
      <c r="IH626" s="349"/>
      <c r="II626" s="349"/>
      <c r="IJ626" s="349"/>
      <c r="IK626" s="349"/>
      <c r="IL626" s="349"/>
      <c r="IM626" s="349"/>
      <c r="IN626" s="349"/>
      <c r="IO626" s="349"/>
      <c r="IP626" s="349"/>
      <c r="IQ626" s="349"/>
      <c r="IR626" s="349"/>
      <c r="IS626" s="349"/>
      <c r="IT626" s="349"/>
      <c r="IU626" s="349"/>
      <c r="IV626" s="349"/>
      <c r="IW626" s="349"/>
      <c r="IX626" s="349"/>
      <c r="IY626" s="349"/>
      <c r="IZ626" s="349"/>
      <c r="JA626" s="349"/>
      <c r="JB626" s="349"/>
      <c r="JC626" s="349"/>
      <c r="JD626" s="349"/>
      <c r="JE626" s="349"/>
      <c r="JF626" s="349"/>
      <c r="JG626" s="349"/>
      <c r="JH626" s="349"/>
      <c r="JI626" s="349"/>
      <c r="JJ626" s="349"/>
      <c r="JK626" s="349"/>
      <c r="JL626" s="349"/>
      <c r="JM626" s="349"/>
      <c r="JN626" s="349"/>
      <c r="JO626" s="349"/>
      <c r="JP626" s="349"/>
      <c r="JQ626" s="349"/>
      <c r="JR626" s="349"/>
      <c r="JS626" s="349"/>
      <c r="JT626" s="349"/>
      <c r="JU626" s="349"/>
      <c r="JV626" s="349"/>
      <c r="JW626" s="349"/>
      <c r="JX626" s="349"/>
      <c r="JY626" s="349"/>
      <c r="JZ626" s="349"/>
      <c r="KA626" s="349"/>
      <c r="KB626" s="349"/>
      <c r="KC626" s="349"/>
      <c r="KD626" s="349"/>
      <c r="KE626" s="349"/>
      <c r="KF626" s="349"/>
      <c r="KG626" s="349"/>
      <c r="KH626" s="349"/>
      <c r="KI626" s="349"/>
      <c r="KJ626" s="349"/>
      <c r="KK626" s="349"/>
      <c r="KL626" s="349"/>
      <c r="KM626" s="349"/>
      <c r="KN626" s="349"/>
      <c r="KO626" s="349"/>
      <c r="KP626" s="349"/>
      <c r="KQ626" s="349"/>
      <c r="KR626" s="349"/>
      <c r="KS626" s="349"/>
      <c r="KT626" s="349"/>
      <c r="KU626" s="349"/>
      <c r="KV626" s="349"/>
      <c r="KW626" s="349"/>
      <c r="KX626" s="349"/>
      <c r="KY626" s="349"/>
      <c r="KZ626" s="349"/>
      <c r="LA626" s="349"/>
      <c r="LB626" s="349"/>
      <c r="LC626" s="349"/>
      <c r="LD626" s="349"/>
      <c r="LE626" s="349"/>
      <c r="LF626" s="349"/>
      <c r="LG626" s="349"/>
      <c r="LH626" s="349"/>
      <c r="LI626" s="349"/>
      <c r="LJ626" s="349"/>
      <c r="LK626" s="349"/>
      <c r="LL626" s="349"/>
      <c r="LM626" s="349"/>
      <c r="LN626" s="349"/>
      <c r="LO626" s="349"/>
      <c r="LP626" s="349"/>
      <c r="LQ626" s="349"/>
      <c r="LR626" s="349"/>
      <c r="LS626" s="349"/>
      <c r="LT626" s="349"/>
      <c r="LU626" s="349"/>
      <c r="LV626" s="349"/>
      <c r="LW626" s="349"/>
      <c r="LX626" s="349"/>
      <c r="LY626" s="349"/>
      <c r="LZ626" s="349"/>
      <c r="MA626" s="349"/>
      <c r="MB626" s="349"/>
      <c r="MC626" s="349"/>
      <c r="MD626" s="349"/>
      <c r="ME626" s="349"/>
      <c r="MF626" s="349"/>
      <c r="MG626" s="349"/>
      <c r="MH626" s="349"/>
      <c r="MI626" s="349"/>
      <c r="MJ626" s="349"/>
      <c r="MK626" s="349"/>
      <c r="ML626" s="349"/>
      <c r="MM626" s="349"/>
      <c r="MN626" s="349"/>
      <c r="MO626" s="145"/>
      <c r="MP626" s="145"/>
      <c r="MQ626" s="145"/>
      <c r="MR626" s="145"/>
      <c r="MS626" s="145"/>
      <c r="MT626" s="145"/>
      <c r="MU626" s="145"/>
      <c r="MV626" s="145"/>
      <c r="MW626" s="145"/>
      <c r="MX626" s="145"/>
      <c r="MY626" s="145"/>
      <c r="MZ626" s="145"/>
      <c r="NA626" s="357"/>
      <c r="NB626" s="357"/>
      <c r="NC626" s="357"/>
      <c r="ND626" s="357"/>
      <c r="NE626" s="358"/>
      <c r="NF626" s="358"/>
      <c r="NG626" s="358"/>
      <c r="NH626" s="358"/>
      <c r="NI626" s="358"/>
      <c r="NJ626" s="358"/>
      <c r="NK626" s="358"/>
      <c r="NL626" s="358"/>
    </row>
    <row r="627" spans="91:376" s="30" customFormat="1">
      <c r="CM627" s="65"/>
      <c r="CN627" s="380"/>
      <c r="CP627" s="380"/>
      <c r="CS627" s="380"/>
      <c r="FU627" s="350"/>
      <c r="FV627" s="350"/>
      <c r="FW627" s="350"/>
      <c r="FX627" s="350"/>
      <c r="FY627" s="350"/>
      <c r="FZ627" s="350"/>
      <c r="GA627" s="350"/>
      <c r="GB627" s="350"/>
      <c r="GC627" s="350"/>
      <c r="GD627" s="350"/>
      <c r="GE627" s="350"/>
      <c r="GF627" s="352"/>
      <c r="GG627" s="352"/>
      <c r="GH627" s="350"/>
      <c r="GI627" s="352"/>
      <c r="GJ627" s="352"/>
      <c r="GK627" s="350"/>
      <c r="GL627" s="351"/>
      <c r="GM627" s="351"/>
      <c r="GN627" s="351"/>
      <c r="GO627" s="351"/>
      <c r="GP627" s="351"/>
      <c r="GQ627" s="351"/>
      <c r="GR627" s="351"/>
      <c r="GS627" s="351"/>
      <c r="GT627" s="349"/>
      <c r="GU627" s="349"/>
      <c r="GV627" s="349"/>
      <c r="GW627" s="349"/>
      <c r="GX627" s="355"/>
      <c r="HD627" s="355"/>
      <c r="HJ627" s="356"/>
      <c r="HQ627" s="349"/>
      <c r="HR627" s="349"/>
      <c r="HS627" s="349"/>
      <c r="HT627" s="349"/>
      <c r="HU627" s="349"/>
      <c r="HV627" s="349"/>
      <c r="HW627" s="349"/>
      <c r="HX627" s="349"/>
      <c r="HY627" s="349"/>
      <c r="HZ627" s="349"/>
      <c r="IA627" s="349"/>
      <c r="IB627" s="349"/>
      <c r="IC627" s="349"/>
      <c r="ID627" s="349"/>
      <c r="IE627" s="349"/>
      <c r="IF627" s="349"/>
      <c r="IG627" s="349"/>
      <c r="IH627" s="349"/>
      <c r="II627" s="349"/>
      <c r="IJ627" s="349"/>
      <c r="IK627" s="349"/>
      <c r="IL627" s="349"/>
      <c r="IM627" s="349"/>
      <c r="IN627" s="349"/>
      <c r="IO627" s="349"/>
      <c r="IP627" s="349"/>
      <c r="IQ627" s="349"/>
      <c r="IR627" s="349"/>
      <c r="IS627" s="349"/>
      <c r="IT627" s="349"/>
      <c r="IU627" s="349"/>
      <c r="IV627" s="349"/>
      <c r="IW627" s="349"/>
      <c r="IX627" s="349"/>
      <c r="IY627" s="349"/>
      <c r="IZ627" s="349"/>
      <c r="JA627" s="349"/>
      <c r="JB627" s="349"/>
      <c r="JC627" s="349"/>
      <c r="JD627" s="349"/>
      <c r="JE627" s="349"/>
      <c r="JF627" s="349"/>
      <c r="JG627" s="349"/>
      <c r="JH627" s="349"/>
      <c r="JI627" s="349"/>
      <c r="JJ627" s="349"/>
      <c r="JK627" s="349"/>
      <c r="JL627" s="349"/>
      <c r="JM627" s="349"/>
      <c r="JN627" s="349"/>
      <c r="JO627" s="349"/>
      <c r="JP627" s="349"/>
      <c r="JQ627" s="349"/>
      <c r="JR627" s="349"/>
      <c r="JS627" s="349"/>
      <c r="JT627" s="349"/>
      <c r="JU627" s="349"/>
      <c r="JV627" s="349"/>
      <c r="JW627" s="349"/>
      <c r="JX627" s="349"/>
      <c r="JY627" s="349"/>
      <c r="JZ627" s="349"/>
      <c r="KA627" s="349"/>
      <c r="KB627" s="349"/>
      <c r="KC627" s="349"/>
      <c r="KD627" s="349"/>
      <c r="KE627" s="349"/>
      <c r="KF627" s="349"/>
      <c r="KG627" s="349"/>
      <c r="KH627" s="349"/>
      <c r="KI627" s="349"/>
      <c r="KJ627" s="349"/>
      <c r="KK627" s="349"/>
      <c r="KL627" s="349"/>
      <c r="KM627" s="349"/>
      <c r="KN627" s="349"/>
      <c r="KO627" s="349"/>
      <c r="KP627" s="349"/>
      <c r="KQ627" s="349"/>
      <c r="KR627" s="349"/>
      <c r="KS627" s="349"/>
      <c r="KT627" s="349"/>
      <c r="KU627" s="349"/>
      <c r="KV627" s="349"/>
      <c r="KW627" s="349"/>
      <c r="KX627" s="349"/>
      <c r="KY627" s="349"/>
      <c r="KZ627" s="349"/>
      <c r="LA627" s="349"/>
      <c r="LB627" s="349"/>
      <c r="LC627" s="349"/>
      <c r="LD627" s="349"/>
      <c r="LE627" s="349"/>
      <c r="LF627" s="349"/>
      <c r="LG627" s="349"/>
      <c r="LH627" s="349"/>
      <c r="LI627" s="349"/>
      <c r="LJ627" s="349"/>
      <c r="LK627" s="349"/>
      <c r="LL627" s="349"/>
      <c r="LM627" s="349"/>
      <c r="LN627" s="349"/>
      <c r="LO627" s="349"/>
      <c r="LP627" s="349"/>
      <c r="LQ627" s="349"/>
      <c r="LR627" s="349"/>
      <c r="LS627" s="349"/>
      <c r="LT627" s="349"/>
      <c r="LU627" s="349"/>
      <c r="LV627" s="349"/>
      <c r="LW627" s="349"/>
      <c r="LX627" s="349"/>
      <c r="LY627" s="349"/>
      <c r="LZ627" s="349"/>
      <c r="MA627" s="349"/>
      <c r="MB627" s="349"/>
      <c r="MC627" s="349"/>
      <c r="MD627" s="349"/>
      <c r="ME627" s="349"/>
      <c r="MF627" s="349"/>
      <c r="MG627" s="349"/>
      <c r="MH627" s="349"/>
      <c r="MI627" s="349"/>
      <c r="MJ627" s="349"/>
      <c r="MK627" s="349"/>
      <c r="ML627" s="349"/>
      <c r="MM627" s="349"/>
      <c r="MN627" s="349"/>
      <c r="MO627" s="145"/>
      <c r="MP627" s="145"/>
      <c r="MQ627" s="145"/>
      <c r="MR627" s="145"/>
      <c r="MS627" s="145"/>
      <c r="MT627" s="145"/>
      <c r="MU627" s="145"/>
      <c r="MV627" s="145"/>
      <c r="MW627" s="145"/>
      <c r="MX627" s="145"/>
      <c r="MY627" s="145"/>
      <c r="MZ627" s="145"/>
      <c r="NA627" s="357"/>
      <c r="NB627" s="357"/>
      <c r="NC627" s="357"/>
      <c r="ND627" s="357"/>
      <c r="NE627" s="358"/>
      <c r="NF627" s="358"/>
      <c r="NG627" s="358"/>
      <c r="NH627" s="358"/>
      <c r="NI627" s="358"/>
      <c r="NJ627" s="358"/>
      <c r="NK627" s="358"/>
      <c r="NL627" s="358"/>
    </row>
    <row r="628" spans="91:376" s="30" customFormat="1">
      <c r="CM628" s="65"/>
      <c r="CN628" s="380"/>
      <c r="CP628" s="380"/>
      <c r="CS628" s="380"/>
      <c r="FU628" s="350"/>
      <c r="FV628" s="350"/>
      <c r="FW628" s="350"/>
      <c r="FX628" s="350"/>
      <c r="FY628" s="350"/>
      <c r="FZ628" s="350"/>
      <c r="GA628" s="350"/>
      <c r="GB628" s="350"/>
      <c r="GC628" s="350"/>
      <c r="GD628" s="350"/>
      <c r="GE628" s="350"/>
      <c r="GF628" s="352"/>
      <c r="GG628" s="352"/>
      <c r="GH628" s="350"/>
      <c r="GI628" s="352"/>
      <c r="GJ628" s="352"/>
      <c r="GK628" s="350"/>
      <c r="GL628" s="351"/>
      <c r="GM628" s="351"/>
      <c r="GN628" s="351"/>
      <c r="GO628" s="351"/>
      <c r="GP628" s="351"/>
      <c r="GQ628" s="351"/>
      <c r="GR628" s="351"/>
      <c r="GS628" s="351"/>
      <c r="GT628" s="349"/>
      <c r="GU628" s="349"/>
      <c r="GV628" s="349"/>
      <c r="GW628" s="349"/>
      <c r="GX628" s="355"/>
      <c r="HD628" s="355"/>
      <c r="HJ628" s="356"/>
      <c r="HQ628" s="349"/>
      <c r="HR628" s="349"/>
      <c r="HS628" s="349"/>
      <c r="HT628" s="349"/>
      <c r="HU628" s="349"/>
      <c r="HV628" s="349"/>
      <c r="HW628" s="349"/>
      <c r="HX628" s="349"/>
      <c r="HY628" s="349"/>
      <c r="HZ628" s="349"/>
      <c r="IA628" s="349"/>
      <c r="IB628" s="349"/>
      <c r="IC628" s="349"/>
      <c r="ID628" s="349"/>
      <c r="IE628" s="349"/>
      <c r="IF628" s="349"/>
      <c r="IG628" s="349"/>
      <c r="IH628" s="349"/>
      <c r="II628" s="349"/>
      <c r="IJ628" s="349"/>
      <c r="IK628" s="349"/>
      <c r="IL628" s="349"/>
      <c r="IM628" s="349"/>
      <c r="IN628" s="349"/>
      <c r="IO628" s="349"/>
      <c r="IP628" s="349"/>
      <c r="IQ628" s="349"/>
      <c r="IR628" s="349"/>
      <c r="IS628" s="349"/>
      <c r="IT628" s="349"/>
      <c r="IU628" s="349"/>
      <c r="IV628" s="349"/>
      <c r="IW628" s="349"/>
      <c r="IX628" s="349"/>
      <c r="IY628" s="349"/>
      <c r="IZ628" s="349"/>
      <c r="JA628" s="349"/>
      <c r="JB628" s="349"/>
      <c r="JC628" s="349"/>
      <c r="JD628" s="349"/>
      <c r="JE628" s="349"/>
      <c r="JF628" s="349"/>
      <c r="JG628" s="349"/>
      <c r="JH628" s="349"/>
      <c r="JI628" s="349"/>
      <c r="JJ628" s="349"/>
      <c r="JK628" s="349"/>
      <c r="JL628" s="349"/>
      <c r="JM628" s="349"/>
      <c r="JN628" s="349"/>
      <c r="JO628" s="349"/>
      <c r="JP628" s="349"/>
      <c r="JQ628" s="349"/>
      <c r="JR628" s="349"/>
      <c r="JS628" s="349"/>
      <c r="JT628" s="349"/>
      <c r="JU628" s="349"/>
      <c r="JV628" s="349"/>
      <c r="JW628" s="349"/>
      <c r="JX628" s="349"/>
      <c r="JY628" s="349"/>
      <c r="JZ628" s="349"/>
      <c r="KA628" s="349"/>
      <c r="KB628" s="349"/>
      <c r="KC628" s="349"/>
      <c r="KD628" s="349"/>
      <c r="KE628" s="349"/>
      <c r="KF628" s="349"/>
      <c r="KG628" s="349"/>
      <c r="KH628" s="349"/>
      <c r="KI628" s="349"/>
      <c r="KJ628" s="349"/>
      <c r="KK628" s="349"/>
      <c r="KL628" s="349"/>
      <c r="KM628" s="349"/>
      <c r="KN628" s="349"/>
      <c r="KO628" s="349"/>
      <c r="KP628" s="349"/>
      <c r="KQ628" s="349"/>
      <c r="KR628" s="349"/>
      <c r="KS628" s="349"/>
      <c r="KT628" s="349"/>
      <c r="KU628" s="349"/>
      <c r="KV628" s="349"/>
      <c r="KW628" s="349"/>
      <c r="KX628" s="349"/>
      <c r="KY628" s="349"/>
      <c r="KZ628" s="349"/>
      <c r="LA628" s="349"/>
      <c r="LB628" s="349"/>
      <c r="LC628" s="349"/>
      <c r="LD628" s="349"/>
      <c r="LE628" s="349"/>
      <c r="LF628" s="349"/>
      <c r="LG628" s="349"/>
      <c r="LH628" s="349"/>
      <c r="LI628" s="349"/>
      <c r="LJ628" s="349"/>
      <c r="LK628" s="349"/>
      <c r="LL628" s="349"/>
      <c r="LM628" s="349"/>
      <c r="LN628" s="349"/>
      <c r="LO628" s="349"/>
      <c r="LP628" s="349"/>
      <c r="LQ628" s="349"/>
      <c r="LR628" s="349"/>
      <c r="LS628" s="349"/>
      <c r="LT628" s="349"/>
      <c r="LU628" s="349"/>
      <c r="LV628" s="349"/>
      <c r="LW628" s="349"/>
      <c r="LX628" s="349"/>
      <c r="LY628" s="349"/>
      <c r="LZ628" s="349"/>
      <c r="MA628" s="349"/>
      <c r="MB628" s="349"/>
      <c r="MC628" s="349"/>
      <c r="MD628" s="349"/>
      <c r="ME628" s="349"/>
      <c r="MF628" s="349"/>
      <c r="MG628" s="349"/>
      <c r="MH628" s="349"/>
      <c r="MI628" s="349"/>
      <c r="MJ628" s="349"/>
      <c r="MK628" s="349"/>
      <c r="ML628" s="349"/>
      <c r="MM628" s="349"/>
      <c r="MN628" s="349"/>
      <c r="MO628" s="145"/>
      <c r="MP628" s="145"/>
      <c r="MQ628" s="145"/>
      <c r="MR628" s="145"/>
      <c r="MS628" s="145"/>
      <c r="MT628" s="145"/>
      <c r="MU628" s="145"/>
      <c r="MV628" s="145"/>
      <c r="MW628" s="145"/>
      <c r="MX628" s="145"/>
      <c r="MY628" s="145"/>
      <c r="MZ628" s="145"/>
      <c r="NA628" s="357"/>
      <c r="NB628" s="357"/>
      <c r="NC628" s="357"/>
      <c r="ND628" s="357"/>
      <c r="NE628" s="358"/>
      <c r="NF628" s="358"/>
      <c r="NG628" s="358"/>
      <c r="NH628" s="358"/>
      <c r="NI628" s="358"/>
      <c r="NJ628" s="358"/>
      <c r="NK628" s="358"/>
      <c r="NL628" s="358"/>
    </row>
    <row r="629" spans="91:376" s="30" customFormat="1">
      <c r="CM629" s="65"/>
      <c r="CN629" s="380"/>
      <c r="CP629" s="380"/>
      <c r="CS629" s="380"/>
      <c r="FU629" s="350"/>
      <c r="FV629" s="350"/>
      <c r="FW629" s="350"/>
      <c r="FX629" s="350"/>
      <c r="FY629" s="350"/>
      <c r="FZ629" s="350"/>
      <c r="GA629" s="350"/>
      <c r="GB629" s="350"/>
      <c r="GC629" s="350"/>
      <c r="GD629" s="350"/>
      <c r="GE629" s="350"/>
      <c r="GF629" s="352"/>
      <c r="GG629" s="352"/>
      <c r="GH629" s="350"/>
      <c r="GI629" s="352"/>
      <c r="GJ629" s="352"/>
      <c r="GK629" s="350"/>
      <c r="GL629" s="351"/>
      <c r="GM629" s="351"/>
      <c r="GN629" s="351"/>
      <c r="GO629" s="351"/>
      <c r="GP629" s="351"/>
      <c r="GQ629" s="351"/>
      <c r="GR629" s="351"/>
      <c r="GS629" s="351"/>
      <c r="GT629" s="349"/>
      <c r="GU629" s="349"/>
      <c r="GV629" s="349"/>
      <c r="GW629" s="349"/>
      <c r="GX629" s="355"/>
      <c r="HD629" s="355"/>
      <c r="HJ629" s="356"/>
      <c r="HQ629" s="349"/>
      <c r="HR629" s="349"/>
      <c r="HS629" s="349"/>
      <c r="HT629" s="349"/>
      <c r="HU629" s="349"/>
      <c r="HV629" s="349"/>
      <c r="HW629" s="349"/>
      <c r="HX629" s="349"/>
      <c r="HY629" s="349"/>
      <c r="HZ629" s="349"/>
      <c r="IA629" s="349"/>
      <c r="IB629" s="349"/>
      <c r="IC629" s="349"/>
      <c r="ID629" s="349"/>
      <c r="IE629" s="349"/>
      <c r="IF629" s="349"/>
      <c r="IG629" s="349"/>
      <c r="IH629" s="349"/>
      <c r="II629" s="349"/>
      <c r="IJ629" s="349"/>
      <c r="IK629" s="349"/>
      <c r="IL629" s="349"/>
      <c r="IM629" s="349"/>
      <c r="IN629" s="349"/>
      <c r="IO629" s="349"/>
      <c r="IP629" s="349"/>
      <c r="IQ629" s="349"/>
      <c r="IR629" s="349"/>
      <c r="IS629" s="349"/>
      <c r="IT629" s="349"/>
      <c r="IU629" s="349"/>
      <c r="IV629" s="349"/>
      <c r="IW629" s="349"/>
      <c r="IX629" s="349"/>
      <c r="IY629" s="349"/>
      <c r="IZ629" s="349"/>
      <c r="JA629" s="349"/>
      <c r="JB629" s="349"/>
      <c r="JC629" s="349"/>
      <c r="JD629" s="349"/>
      <c r="JE629" s="349"/>
      <c r="JF629" s="349"/>
      <c r="JG629" s="349"/>
      <c r="JH629" s="349"/>
      <c r="JI629" s="349"/>
      <c r="JJ629" s="349"/>
      <c r="JK629" s="349"/>
      <c r="JL629" s="349"/>
      <c r="JM629" s="349"/>
      <c r="JN629" s="349"/>
      <c r="JO629" s="349"/>
      <c r="JP629" s="349"/>
      <c r="JQ629" s="349"/>
      <c r="JR629" s="349"/>
      <c r="JS629" s="349"/>
      <c r="JT629" s="349"/>
      <c r="JU629" s="349"/>
      <c r="JV629" s="349"/>
      <c r="JW629" s="349"/>
      <c r="JX629" s="349"/>
      <c r="JY629" s="349"/>
      <c r="JZ629" s="349"/>
      <c r="KA629" s="349"/>
      <c r="KB629" s="349"/>
      <c r="KC629" s="349"/>
      <c r="KD629" s="349"/>
      <c r="KE629" s="349"/>
      <c r="KF629" s="349"/>
      <c r="KG629" s="349"/>
      <c r="KH629" s="349"/>
      <c r="KI629" s="349"/>
      <c r="KJ629" s="349"/>
      <c r="KK629" s="349"/>
      <c r="KL629" s="349"/>
      <c r="KM629" s="349"/>
      <c r="KN629" s="349"/>
      <c r="KO629" s="349"/>
      <c r="KP629" s="349"/>
      <c r="KQ629" s="349"/>
      <c r="KR629" s="349"/>
      <c r="KS629" s="349"/>
      <c r="KT629" s="349"/>
      <c r="KU629" s="349"/>
      <c r="KV629" s="349"/>
      <c r="KW629" s="349"/>
      <c r="KX629" s="349"/>
      <c r="KY629" s="349"/>
      <c r="KZ629" s="349"/>
      <c r="LA629" s="349"/>
      <c r="LB629" s="349"/>
      <c r="LC629" s="349"/>
      <c r="LD629" s="349"/>
      <c r="LE629" s="349"/>
      <c r="LF629" s="349"/>
      <c r="LG629" s="349"/>
      <c r="LH629" s="349"/>
      <c r="LI629" s="349"/>
      <c r="LJ629" s="349"/>
      <c r="LK629" s="349"/>
      <c r="LL629" s="349"/>
      <c r="LM629" s="349"/>
      <c r="LN629" s="349"/>
      <c r="LO629" s="349"/>
      <c r="LP629" s="349"/>
      <c r="LQ629" s="349"/>
      <c r="LR629" s="349"/>
      <c r="LS629" s="349"/>
      <c r="LT629" s="349"/>
      <c r="LU629" s="349"/>
      <c r="LV629" s="349"/>
      <c r="LW629" s="349"/>
      <c r="LX629" s="349"/>
      <c r="LY629" s="349"/>
      <c r="LZ629" s="349"/>
      <c r="MA629" s="349"/>
      <c r="MB629" s="349"/>
      <c r="MC629" s="349"/>
      <c r="MD629" s="349"/>
      <c r="ME629" s="349"/>
      <c r="MF629" s="349"/>
      <c r="MG629" s="349"/>
      <c r="MH629" s="349"/>
      <c r="MI629" s="349"/>
      <c r="MJ629" s="349"/>
      <c r="MK629" s="349"/>
      <c r="ML629" s="349"/>
      <c r="MM629" s="349"/>
      <c r="MN629" s="349"/>
      <c r="MO629" s="145"/>
      <c r="MP629" s="145"/>
      <c r="MQ629" s="145"/>
      <c r="MR629" s="145"/>
      <c r="MS629" s="145"/>
      <c r="MT629" s="145"/>
      <c r="MU629" s="145"/>
      <c r="MV629" s="145"/>
      <c r="MW629" s="145"/>
      <c r="MX629" s="145"/>
      <c r="MY629" s="145"/>
      <c r="MZ629" s="145"/>
      <c r="NA629" s="357"/>
      <c r="NB629" s="357"/>
      <c r="NC629" s="357"/>
      <c r="ND629" s="357"/>
      <c r="NE629" s="358"/>
      <c r="NF629" s="358"/>
      <c r="NG629" s="358"/>
      <c r="NH629" s="358"/>
      <c r="NI629" s="358"/>
      <c r="NJ629" s="358"/>
      <c r="NK629" s="358"/>
      <c r="NL629" s="358"/>
    </row>
    <row r="630" spans="91:376" s="30" customFormat="1">
      <c r="CM630" s="65"/>
      <c r="CN630" s="380"/>
      <c r="CP630" s="380"/>
      <c r="CS630" s="380"/>
      <c r="FU630" s="350"/>
      <c r="FV630" s="350"/>
      <c r="FW630" s="350"/>
      <c r="FX630" s="350"/>
      <c r="FY630" s="350"/>
      <c r="FZ630" s="350"/>
      <c r="GA630" s="350"/>
      <c r="GB630" s="350"/>
      <c r="GC630" s="350"/>
      <c r="GD630" s="350"/>
      <c r="GE630" s="350"/>
      <c r="GF630" s="352"/>
      <c r="GG630" s="352"/>
      <c r="GH630" s="350"/>
      <c r="GI630" s="352"/>
      <c r="GJ630" s="352"/>
      <c r="GK630" s="350"/>
      <c r="GL630" s="351"/>
      <c r="GM630" s="351"/>
      <c r="GN630" s="351"/>
      <c r="GO630" s="351"/>
      <c r="GP630" s="351"/>
      <c r="GQ630" s="351"/>
      <c r="GR630" s="351"/>
      <c r="GS630" s="351"/>
      <c r="GT630" s="349"/>
      <c r="GU630" s="349"/>
      <c r="GV630" s="349"/>
      <c r="GW630" s="349"/>
      <c r="GX630" s="355"/>
      <c r="HD630" s="355"/>
      <c r="HJ630" s="356"/>
      <c r="HQ630" s="349"/>
      <c r="HR630" s="349"/>
      <c r="HS630" s="349"/>
      <c r="HT630" s="349"/>
      <c r="HU630" s="349"/>
      <c r="HV630" s="349"/>
      <c r="HW630" s="349"/>
      <c r="HX630" s="349"/>
      <c r="HY630" s="349"/>
      <c r="HZ630" s="349"/>
      <c r="IA630" s="349"/>
      <c r="IB630" s="349"/>
      <c r="IC630" s="349"/>
      <c r="ID630" s="349"/>
      <c r="IE630" s="349"/>
      <c r="IF630" s="349"/>
      <c r="IG630" s="349"/>
      <c r="IH630" s="349"/>
      <c r="II630" s="349"/>
      <c r="IJ630" s="349"/>
      <c r="IK630" s="349"/>
      <c r="IL630" s="349"/>
      <c r="IM630" s="349"/>
      <c r="IN630" s="349"/>
      <c r="IO630" s="349"/>
      <c r="IP630" s="349"/>
      <c r="IQ630" s="349"/>
      <c r="IR630" s="349"/>
      <c r="IS630" s="349"/>
      <c r="IT630" s="349"/>
      <c r="IU630" s="349"/>
      <c r="IV630" s="349"/>
      <c r="IW630" s="349"/>
      <c r="IX630" s="349"/>
      <c r="IY630" s="349"/>
      <c r="IZ630" s="349"/>
      <c r="JA630" s="349"/>
      <c r="JB630" s="349"/>
      <c r="JC630" s="349"/>
      <c r="JD630" s="349"/>
      <c r="JE630" s="349"/>
      <c r="JF630" s="349"/>
      <c r="JG630" s="349"/>
      <c r="JH630" s="349"/>
      <c r="JI630" s="349"/>
      <c r="JJ630" s="349"/>
      <c r="JK630" s="349"/>
      <c r="JL630" s="349"/>
      <c r="JM630" s="349"/>
      <c r="JN630" s="349"/>
      <c r="JO630" s="349"/>
      <c r="JP630" s="349"/>
      <c r="JQ630" s="349"/>
      <c r="JR630" s="349"/>
      <c r="JS630" s="349"/>
      <c r="JT630" s="349"/>
      <c r="JU630" s="349"/>
      <c r="JV630" s="349"/>
      <c r="JW630" s="349"/>
      <c r="JX630" s="349"/>
      <c r="JY630" s="349"/>
      <c r="JZ630" s="349"/>
      <c r="KA630" s="349"/>
      <c r="KB630" s="349"/>
      <c r="KC630" s="349"/>
      <c r="KD630" s="349"/>
      <c r="KE630" s="349"/>
      <c r="KF630" s="349"/>
      <c r="KG630" s="349"/>
      <c r="KH630" s="349"/>
      <c r="KI630" s="349"/>
      <c r="KJ630" s="349"/>
      <c r="KK630" s="349"/>
      <c r="KL630" s="349"/>
      <c r="KM630" s="349"/>
      <c r="KN630" s="349"/>
      <c r="KO630" s="349"/>
      <c r="KP630" s="349"/>
      <c r="KQ630" s="349"/>
      <c r="KR630" s="349"/>
      <c r="KS630" s="349"/>
      <c r="KT630" s="349"/>
      <c r="KU630" s="349"/>
      <c r="KV630" s="349"/>
      <c r="KW630" s="349"/>
      <c r="KX630" s="349"/>
      <c r="KY630" s="349"/>
      <c r="KZ630" s="349"/>
      <c r="LA630" s="349"/>
      <c r="LB630" s="349"/>
      <c r="LC630" s="349"/>
      <c r="LD630" s="349"/>
      <c r="LE630" s="349"/>
      <c r="LF630" s="349"/>
      <c r="LG630" s="349"/>
      <c r="LH630" s="349"/>
      <c r="LI630" s="349"/>
      <c r="LJ630" s="349"/>
      <c r="LK630" s="349"/>
      <c r="LL630" s="349"/>
      <c r="LM630" s="349"/>
      <c r="LN630" s="349"/>
      <c r="LO630" s="349"/>
      <c r="LP630" s="349"/>
      <c r="LQ630" s="349"/>
      <c r="LR630" s="349"/>
      <c r="LS630" s="349"/>
      <c r="LT630" s="349"/>
      <c r="LU630" s="349"/>
      <c r="LV630" s="349"/>
      <c r="LW630" s="349"/>
      <c r="LX630" s="349"/>
      <c r="LY630" s="349"/>
      <c r="LZ630" s="349"/>
      <c r="MA630" s="349"/>
      <c r="MB630" s="349"/>
      <c r="MC630" s="349"/>
      <c r="MD630" s="349"/>
      <c r="ME630" s="349"/>
      <c r="MF630" s="349"/>
      <c r="MG630" s="349"/>
      <c r="MH630" s="349"/>
      <c r="MI630" s="349"/>
      <c r="MJ630" s="349"/>
      <c r="MK630" s="349"/>
      <c r="ML630" s="349"/>
      <c r="MM630" s="349"/>
      <c r="MN630" s="349"/>
      <c r="MO630" s="145"/>
      <c r="MP630" s="145"/>
      <c r="MQ630" s="145"/>
      <c r="MR630" s="145"/>
      <c r="MS630" s="145"/>
      <c r="MT630" s="145"/>
      <c r="MU630" s="145"/>
      <c r="MV630" s="145"/>
      <c r="MW630" s="145"/>
      <c r="MX630" s="145"/>
      <c r="MY630" s="145"/>
      <c r="MZ630" s="145"/>
      <c r="NA630" s="357"/>
      <c r="NB630" s="357"/>
      <c r="NC630" s="357"/>
      <c r="ND630" s="357"/>
      <c r="NE630" s="358"/>
      <c r="NF630" s="358"/>
      <c r="NG630" s="358"/>
      <c r="NH630" s="358"/>
      <c r="NI630" s="358"/>
      <c r="NJ630" s="358"/>
      <c r="NK630" s="358"/>
      <c r="NL630" s="358"/>
    </row>
    <row r="631" spans="91:376" s="30" customFormat="1">
      <c r="CM631" s="65"/>
      <c r="CN631" s="380"/>
      <c r="CP631" s="380"/>
      <c r="CS631" s="380"/>
      <c r="FU631" s="350"/>
      <c r="FV631" s="350"/>
      <c r="FW631" s="350"/>
      <c r="FX631" s="350"/>
      <c r="FY631" s="350"/>
      <c r="FZ631" s="350"/>
      <c r="GA631" s="350"/>
      <c r="GB631" s="350"/>
      <c r="GC631" s="350"/>
      <c r="GD631" s="350"/>
      <c r="GE631" s="350"/>
      <c r="GF631" s="352"/>
      <c r="GG631" s="352"/>
      <c r="GH631" s="350"/>
      <c r="GI631" s="352"/>
      <c r="GJ631" s="352"/>
      <c r="GK631" s="350"/>
      <c r="GL631" s="351"/>
      <c r="GM631" s="351"/>
      <c r="GN631" s="351"/>
      <c r="GO631" s="351"/>
      <c r="GP631" s="351"/>
      <c r="GQ631" s="351"/>
      <c r="GR631" s="351"/>
      <c r="GS631" s="351"/>
      <c r="GT631" s="349"/>
      <c r="GU631" s="349"/>
      <c r="GV631" s="349"/>
      <c r="GW631" s="349"/>
      <c r="GX631" s="355"/>
      <c r="HD631" s="355"/>
      <c r="HJ631" s="356"/>
      <c r="HQ631" s="349"/>
      <c r="HR631" s="349"/>
      <c r="HS631" s="349"/>
      <c r="HT631" s="349"/>
      <c r="HU631" s="349"/>
      <c r="HV631" s="349"/>
      <c r="HW631" s="349"/>
      <c r="HX631" s="349"/>
      <c r="HY631" s="349"/>
      <c r="HZ631" s="349"/>
      <c r="IA631" s="349"/>
      <c r="IB631" s="349"/>
      <c r="IC631" s="349"/>
      <c r="ID631" s="349"/>
      <c r="IE631" s="349"/>
      <c r="IF631" s="349"/>
      <c r="IG631" s="349"/>
      <c r="IH631" s="349"/>
      <c r="II631" s="349"/>
      <c r="IJ631" s="349"/>
      <c r="IK631" s="349"/>
      <c r="IL631" s="349"/>
      <c r="IM631" s="349"/>
      <c r="IN631" s="349"/>
      <c r="IO631" s="349"/>
      <c r="IP631" s="349"/>
      <c r="IQ631" s="349"/>
      <c r="IR631" s="349"/>
      <c r="IS631" s="349"/>
      <c r="IT631" s="349"/>
      <c r="IU631" s="349"/>
      <c r="IV631" s="349"/>
      <c r="IW631" s="349"/>
      <c r="IX631" s="349"/>
      <c r="IY631" s="349"/>
      <c r="IZ631" s="349"/>
      <c r="JA631" s="349"/>
      <c r="JB631" s="349"/>
      <c r="JC631" s="349"/>
      <c r="JD631" s="349"/>
      <c r="JE631" s="349"/>
      <c r="JF631" s="349"/>
      <c r="JG631" s="349"/>
      <c r="JH631" s="349"/>
      <c r="JI631" s="349"/>
      <c r="JJ631" s="349"/>
      <c r="JK631" s="349"/>
      <c r="JL631" s="349"/>
      <c r="JM631" s="349"/>
      <c r="JN631" s="349"/>
      <c r="JO631" s="349"/>
      <c r="JP631" s="349"/>
      <c r="JQ631" s="349"/>
      <c r="JR631" s="349"/>
      <c r="JS631" s="349"/>
      <c r="JT631" s="349"/>
      <c r="JU631" s="349"/>
      <c r="JV631" s="349"/>
      <c r="JW631" s="349"/>
      <c r="JX631" s="349"/>
      <c r="JY631" s="349"/>
      <c r="JZ631" s="349"/>
      <c r="KA631" s="349"/>
      <c r="KB631" s="349"/>
      <c r="KC631" s="349"/>
      <c r="KD631" s="349"/>
      <c r="KE631" s="349"/>
      <c r="KF631" s="349"/>
      <c r="KG631" s="349"/>
      <c r="KH631" s="349"/>
      <c r="KI631" s="349"/>
      <c r="KJ631" s="349"/>
      <c r="KK631" s="349"/>
      <c r="KL631" s="349"/>
      <c r="KM631" s="349"/>
      <c r="KN631" s="349"/>
      <c r="KO631" s="349"/>
      <c r="KP631" s="349"/>
      <c r="KQ631" s="349"/>
      <c r="KR631" s="349"/>
      <c r="KS631" s="349"/>
      <c r="KT631" s="349"/>
      <c r="KU631" s="349"/>
      <c r="KV631" s="349"/>
      <c r="KW631" s="349"/>
      <c r="KX631" s="349"/>
      <c r="KY631" s="349"/>
      <c r="KZ631" s="349"/>
      <c r="LA631" s="349"/>
      <c r="LB631" s="349"/>
      <c r="LC631" s="349"/>
      <c r="LD631" s="349"/>
      <c r="LE631" s="349"/>
      <c r="LF631" s="349"/>
      <c r="LG631" s="349"/>
      <c r="LH631" s="349"/>
      <c r="LI631" s="349"/>
      <c r="LJ631" s="349"/>
      <c r="LK631" s="349"/>
      <c r="LL631" s="349"/>
      <c r="LM631" s="349"/>
      <c r="LN631" s="349"/>
      <c r="LO631" s="349"/>
      <c r="LP631" s="349"/>
      <c r="LQ631" s="349"/>
      <c r="LR631" s="349"/>
      <c r="LS631" s="349"/>
      <c r="LT631" s="349"/>
      <c r="LU631" s="349"/>
      <c r="LV631" s="349"/>
      <c r="LW631" s="349"/>
      <c r="LX631" s="349"/>
      <c r="LY631" s="349"/>
      <c r="LZ631" s="349"/>
      <c r="MA631" s="349"/>
      <c r="MB631" s="349"/>
      <c r="MC631" s="349"/>
      <c r="MD631" s="349"/>
      <c r="ME631" s="349"/>
      <c r="MF631" s="349"/>
      <c r="MG631" s="349"/>
      <c r="MH631" s="349"/>
      <c r="MI631" s="349"/>
      <c r="MJ631" s="349"/>
      <c r="MK631" s="349"/>
      <c r="ML631" s="349"/>
      <c r="MM631" s="349"/>
      <c r="MN631" s="349"/>
      <c r="MO631" s="145"/>
      <c r="MP631" s="145"/>
      <c r="MQ631" s="145"/>
      <c r="MR631" s="145"/>
      <c r="MS631" s="145"/>
      <c r="MT631" s="145"/>
      <c r="MU631" s="145"/>
      <c r="MV631" s="145"/>
      <c r="MW631" s="145"/>
      <c r="MX631" s="145"/>
      <c r="MY631" s="145"/>
      <c r="MZ631" s="145"/>
      <c r="NA631" s="357"/>
      <c r="NB631" s="357"/>
      <c r="NC631" s="357"/>
      <c r="ND631" s="357"/>
      <c r="NE631" s="358"/>
      <c r="NF631" s="358"/>
      <c r="NG631" s="358"/>
      <c r="NH631" s="358"/>
      <c r="NI631" s="358"/>
      <c r="NJ631" s="358"/>
      <c r="NK631" s="358"/>
      <c r="NL631" s="358"/>
    </row>
    <row r="632" spans="91:376" s="30" customFormat="1">
      <c r="CM632" s="65"/>
      <c r="CN632" s="380"/>
      <c r="CP632" s="380"/>
      <c r="CS632" s="380"/>
      <c r="FU632" s="350"/>
      <c r="FV632" s="350"/>
      <c r="FW632" s="350"/>
      <c r="FX632" s="350"/>
      <c r="FY632" s="350"/>
      <c r="FZ632" s="350"/>
      <c r="GA632" s="350"/>
      <c r="GB632" s="350"/>
      <c r="GC632" s="350"/>
      <c r="GD632" s="350"/>
      <c r="GE632" s="350"/>
      <c r="GF632" s="352"/>
      <c r="GG632" s="352"/>
      <c r="GH632" s="350"/>
      <c r="GI632" s="352"/>
      <c r="GJ632" s="352"/>
      <c r="GK632" s="350"/>
      <c r="GL632" s="351"/>
      <c r="GM632" s="351"/>
      <c r="GN632" s="351"/>
      <c r="GO632" s="351"/>
      <c r="GP632" s="351"/>
      <c r="GQ632" s="351"/>
      <c r="GR632" s="351"/>
      <c r="GS632" s="351"/>
      <c r="GT632" s="349"/>
      <c r="GU632" s="349"/>
      <c r="GV632" s="349"/>
      <c r="GW632" s="349"/>
      <c r="GX632" s="355"/>
      <c r="HD632" s="355"/>
      <c r="HJ632" s="356"/>
      <c r="HQ632" s="349"/>
      <c r="HR632" s="349"/>
      <c r="HS632" s="349"/>
      <c r="HT632" s="349"/>
      <c r="HU632" s="349"/>
      <c r="HV632" s="349"/>
      <c r="HW632" s="349"/>
      <c r="HX632" s="349"/>
      <c r="HY632" s="349"/>
      <c r="HZ632" s="349"/>
      <c r="IA632" s="349"/>
      <c r="IB632" s="349"/>
      <c r="IC632" s="349"/>
      <c r="ID632" s="349"/>
      <c r="IE632" s="349"/>
      <c r="IF632" s="349"/>
      <c r="IG632" s="349"/>
      <c r="IH632" s="349"/>
      <c r="II632" s="349"/>
      <c r="IJ632" s="349"/>
      <c r="IK632" s="349"/>
      <c r="IL632" s="349"/>
      <c r="IM632" s="349"/>
      <c r="IN632" s="349"/>
      <c r="IO632" s="349"/>
      <c r="IP632" s="349"/>
      <c r="IQ632" s="349"/>
      <c r="IR632" s="349"/>
      <c r="IS632" s="349"/>
      <c r="IT632" s="349"/>
      <c r="IU632" s="349"/>
      <c r="IV632" s="349"/>
      <c r="IW632" s="349"/>
      <c r="IX632" s="349"/>
      <c r="IY632" s="349"/>
      <c r="IZ632" s="349"/>
      <c r="JA632" s="349"/>
      <c r="JB632" s="349"/>
      <c r="JC632" s="349"/>
      <c r="JD632" s="349"/>
      <c r="JE632" s="349"/>
      <c r="JF632" s="349"/>
      <c r="JG632" s="349"/>
      <c r="JH632" s="349"/>
      <c r="JI632" s="349"/>
      <c r="JJ632" s="349"/>
      <c r="JK632" s="349"/>
      <c r="JL632" s="349"/>
      <c r="JM632" s="349"/>
      <c r="JN632" s="349"/>
      <c r="JO632" s="349"/>
      <c r="JP632" s="349"/>
      <c r="JQ632" s="349"/>
      <c r="JR632" s="349"/>
      <c r="JS632" s="349"/>
      <c r="JT632" s="349"/>
      <c r="JU632" s="349"/>
      <c r="JV632" s="349"/>
      <c r="JW632" s="349"/>
      <c r="JX632" s="349"/>
      <c r="JY632" s="349"/>
      <c r="JZ632" s="349"/>
      <c r="KA632" s="349"/>
      <c r="KB632" s="349"/>
      <c r="KC632" s="349"/>
      <c r="KD632" s="349"/>
      <c r="KE632" s="349"/>
      <c r="KF632" s="349"/>
      <c r="KG632" s="349"/>
      <c r="KH632" s="349"/>
      <c r="KI632" s="349"/>
      <c r="KJ632" s="349"/>
      <c r="KK632" s="349"/>
      <c r="KL632" s="349"/>
      <c r="KM632" s="349"/>
      <c r="KN632" s="349"/>
      <c r="KO632" s="349"/>
      <c r="KP632" s="349"/>
      <c r="KQ632" s="349"/>
      <c r="KR632" s="349"/>
      <c r="KS632" s="349"/>
      <c r="KT632" s="349"/>
      <c r="KU632" s="349"/>
      <c r="KV632" s="349"/>
      <c r="KW632" s="349"/>
      <c r="KX632" s="349"/>
      <c r="KY632" s="349"/>
      <c r="KZ632" s="349"/>
      <c r="LA632" s="349"/>
      <c r="LB632" s="349"/>
      <c r="LC632" s="349"/>
      <c r="LD632" s="349"/>
      <c r="LE632" s="349"/>
      <c r="LF632" s="349"/>
      <c r="LG632" s="349"/>
      <c r="LH632" s="349"/>
      <c r="LI632" s="349"/>
      <c r="LJ632" s="349"/>
      <c r="LK632" s="349"/>
      <c r="LL632" s="349"/>
      <c r="LM632" s="349"/>
      <c r="LN632" s="349"/>
      <c r="LO632" s="349"/>
      <c r="LP632" s="349"/>
      <c r="LQ632" s="349"/>
      <c r="LR632" s="349"/>
      <c r="LS632" s="349"/>
      <c r="LT632" s="349"/>
      <c r="LU632" s="349"/>
      <c r="LV632" s="349"/>
      <c r="LW632" s="349"/>
      <c r="LX632" s="349"/>
      <c r="LY632" s="349"/>
      <c r="LZ632" s="349"/>
      <c r="MA632" s="349"/>
      <c r="MB632" s="349"/>
      <c r="MC632" s="349"/>
      <c r="MD632" s="349"/>
      <c r="ME632" s="349"/>
      <c r="MF632" s="349"/>
      <c r="MG632" s="349"/>
      <c r="MH632" s="349"/>
      <c r="MI632" s="349"/>
      <c r="MJ632" s="349"/>
      <c r="MK632" s="349"/>
      <c r="ML632" s="349"/>
      <c r="MM632" s="349"/>
      <c r="MN632" s="349"/>
      <c r="MO632" s="145"/>
      <c r="MP632" s="145"/>
      <c r="MQ632" s="145"/>
      <c r="MR632" s="145"/>
      <c r="MS632" s="145"/>
      <c r="MT632" s="145"/>
      <c r="MU632" s="145"/>
      <c r="MV632" s="145"/>
      <c r="MW632" s="145"/>
      <c r="MX632" s="145"/>
      <c r="MY632" s="145"/>
      <c r="MZ632" s="145"/>
      <c r="NA632" s="357"/>
      <c r="NB632" s="357"/>
      <c r="NC632" s="357"/>
      <c r="ND632" s="357"/>
      <c r="NE632" s="358"/>
      <c r="NF632" s="358"/>
      <c r="NG632" s="358"/>
      <c r="NH632" s="358"/>
      <c r="NI632" s="358"/>
      <c r="NJ632" s="358"/>
      <c r="NK632" s="358"/>
      <c r="NL632" s="358"/>
    </row>
    <row r="633" spans="91:376" s="30" customFormat="1">
      <c r="CM633" s="65"/>
      <c r="CN633" s="380"/>
      <c r="CP633" s="380"/>
      <c r="CS633" s="380"/>
      <c r="FU633" s="350"/>
      <c r="FV633" s="350"/>
      <c r="FW633" s="350"/>
      <c r="FX633" s="350"/>
      <c r="FY633" s="350"/>
      <c r="FZ633" s="350"/>
      <c r="GA633" s="350"/>
      <c r="GB633" s="350"/>
      <c r="GC633" s="350"/>
      <c r="GD633" s="350"/>
      <c r="GE633" s="350"/>
      <c r="GF633" s="352"/>
      <c r="GG633" s="352"/>
      <c r="GH633" s="350"/>
      <c r="GI633" s="352"/>
      <c r="GJ633" s="352"/>
      <c r="GK633" s="350"/>
      <c r="GL633" s="351"/>
      <c r="GM633" s="351"/>
      <c r="GN633" s="351"/>
      <c r="GO633" s="351"/>
      <c r="GP633" s="351"/>
      <c r="GQ633" s="351"/>
      <c r="GR633" s="351"/>
      <c r="GS633" s="351"/>
      <c r="GT633" s="349"/>
      <c r="GU633" s="349"/>
      <c r="GV633" s="349"/>
      <c r="GW633" s="349"/>
      <c r="GX633" s="355"/>
      <c r="HD633" s="355"/>
      <c r="HJ633" s="356"/>
      <c r="HQ633" s="349"/>
      <c r="HR633" s="349"/>
      <c r="HS633" s="349"/>
      <c r="HT633" s="349"/>
      <c r="HU633" s="349"/>
      <c r="HV633" s="349"/>
      <c r="HW633" s="349"/>
      <c r="HX633" s="349"/>
      <c r="HY633" s="349"/>
      <c r="HZ633" s="349"/>
      <c r="IA633" s="349"/>
      <c r="IB633" s="349"/>
      <c r="IC633" s="349"/>
      <c r="ID633" s="349"/>
      <c r="IE633" s="349"/>
      <c r="IF633" s="349"/>
      <c r="IG633" s="349"/>
      <c r="IH633" s="349"/>
      <c r="II633" s="349"/>
      <c r="IJ633" s="349"/>
      <c r="IK633" s="349"/>
      <c r="IL633" s="349"/>
      <c r="IM633" s="349"/>
      <c r="IN633" s="349"/>
      <c r="IO633" s="349"/>
      <c r="IP633" s="349"/>
      <c r="IQ633" s="349"/>
      <c r="IR633" s="349"/>
      <c r="IS633" s="349"/>
      <c r="IT633" s="349"/>
      <c r="IU633" s="349"/>
      <c r="IV633" s="349"/>
      <c r="IW633" s="349"/>
      <c r="IX633" s="349"/>
      <c r="IY633" s="349"/>
      <c r="IZ633" s="349"/>
      <c r="JA633" s="349"/>
      <c r="JB633" s="349"/>
      <c r="JC633" s="349"/>
      <c r="JD633" s="349"/>
      <c r="JE633" s="349"/>
      <c r="JF633" s="349"/>
      <c r="JG633" s="349"/>
      <c r="JH633" s="349"/>
      <c r="JI633" s="349"/>
      <c r="JJ633" s="349"/>
      <c r="JK633" s="349"/>
      <c r="JL633" s="349"/>
      <c r="JM633" s="349"/>
      <c r="JN633" s="349"/>
      <c r="JO633" s="349"/>
      <c r="JP633" s="349"/>
      <c r="JQ633" s="349"/>
      <c r="JR633" s="349"/>
      <c r="JS633" s="349"/>
      <c r="JT633" s="349"/>
      <c r="JU633" s="349"/>
      <c r="JV633" s="349"/>
      <c r="JW633" s="349"/>
      <c r="JX633" s="349"/>
      <c r="JY633" s="349"/>
      <c r="JZ633" s="349"/>
      <c r="KA633" s="349"/>
      <c r="KB633" s="349"/>
      <c r="KC633" s="349"/>
      <c r="KD633" s="349"/>
      <c r="KE633" s="349"/>
      <c r="KF633" s="349"/>
      <c r="KG633" s="349"/>
      <c r="KH633" s="349"/>
      <c r="KI633" s="349"/>
      <c r="KJ633" s="349"/>
      <c r="KK633" s="349"/>
      <c r="KL633" s="349"/>
      <c r="KM633" s="349"/>
      <c r="KN633" s="349"/>
      <c r="KO633" s="349"/>
      <c r="KP633" s="349"/>
      <c r="KQ633" s="349"/>
      <c r="KR633" s="349"/>
      <c r="KS633" s="349"/>
      <c r="KT633" s="349"/>
      <c r="KU633" s="349"/>
      <c r="KV633" s="349"/>
      <c r="KW633" s="349"/>
      <c r="KX633" s="349"/>
      <c r="KY633" s="349"/>
      <c r="KZ633" s="349"/>
      <c r="LA633" s="349"/>
      <c r="LB633" s="349"/>
      <c r="LC633" s="349"/>
      <c r="LD633" s="349"/>
      <c r="LE633" s="349"/>
      <c r="LF633" s="349"/>
      <c r="LG633" s="349"/>
      <c r="LH633" s="349"/>
      <c r="LI633" s="349"/>
      <c r="LJ633" s="349"/>
      <c r="LK633" s="349"/>
      <c r="LL633" s="349"/>
      <c r="LM633" s="349"/>
      <c r="LN633" s="349"/>
      <c r="LO633" s="349"/>
      <c r="LP633" s="349"/>
      <c r="LQ633" s="349"/>
      <c r="LR633" s="349"/>
      <c r="LS633" s="349"/>
      <c r="LT633" s="349"/>
      <c r="LU633" s="349"/>
      <c r="LV633" s="349"/>
      <c r="LW633" s="349"/>
      <c r="LX633" s="349"/>
      <c r="LY633" s="349"/>
      <c r="LZ633" s="349"/>
      <c r="MA633" s="349"/>
      <c r="MB633" s="349"/>
      <c r="MC633" s="349"/>
      <c r="MD633" s="349"/>
      <c r="ME633" s="349"/>
      <c r="MF633" s="349"/>
      <c r="MG633" s="349"/>
      <c r="MH633" s="349"/>
      <c r="MI633" s="349"/>
      <c r="MJ633" s="349"/>
      <c r="MK633" s="349"/>
      <c r="ML633" s="349"/>
      <c r="MM633" s="349"/>
      <c r="MN633" s="349"/>
      <c r="MO633" s="145"/>
      <c r="MP633" s="145"/>
      <c r="MQ633" s="145"/>
      <c r="MR633" s="145"/>
      <c r="MS633" s="145"/>
      <c r="MT633" s="145"/>
      <c r="MU633" s="145"/>
      <c r="MV633" s="145"/>
      <c r="MW633" s="145"/>
      <c r="MX633" s="145"/>
      <c r="MY633" s="145"/>
      <c r="MZ633" s="145"/>
      <c r="NA633" s="357"/>
      <c r="NB633" s="357"/>
      <c r="NC633" s="357"/>
      <c r="ND633" s="357"/>
      <c r="NE633" s="358"/>
      <c r="NF633" s="358"/>
      <c r="NG633" s="358"/>
      <c r="NH633" s="358"/>
      <c r="NI633" s="358"/>
      <c r="NJ633" s="358"/>
      <c r="NK633" s="358"/>
      <c r="NL633" s="358"/>
    </row>
    <row r="634" spans="91:376" s="30" customFormat="1">
      <c r="CM634" s="65"/>
      <c r="CN634" s="380"/>
      <c r="CP634" s="380"/>
      <c r="CS634" s="380"/>
      <c r="FU634" s="350"/>
      <c r="FV634" s="350"/>
      <c r="FW634" s="350"/>
      <c r="FX634" s="350"/>
      <c r="FY634" s="350"/>
      <c r="FZ634" s="350"/>
      <c r="GA634" s="350"/>
      <c r="GB634" s="350"/>
      <c r="GC634" s="350"/>
      <c r="GD634" s="350"/>
      <c r="GE634" s="350"/>
      <c r="GF634" s="352"/>
      <c r="GG634" s="352"/>
      <c r="GH634" s="350"/>
      <c r="GI634" s="352"/>
      <c r="GJ634" s="352"/>
      <c r="GK634" s="350"/>
      <c r="GL634" s="351"/>
      <c r="GM634" s="351"/>
      <c r="GN634" s="351"/>
      <c r="GO634" s="351"/>
      <c r="GP634" s="351"/>
      <c r="GQ634" s="351"/>
      <c r="GR634" s="351"/>
      <c r="GS634" s="351"/>
      <c r="GT634" s="349"/>
      <c r="GU634" s="349"/>
      <c r="GV634" s="349"/>
      <c r="GW634" s="349"/>
      <c r="GX634" s="355"/>
      <c r="HD634" s="355"/>
      <c r="HJ634" s="356"/>
      <c r="HQ634" s="349"/>
      <c r="HR634" s="349"/>
      <c r="HS634" s="349"/>
      <c r="HT634" s="349"/>
      <c r="HU634" s="349"/>
      <c r="HV634" s="349"/>
      <c r="HW634" s="349"/>
      <c r="HX634" s="349"/>
      <c r="HY634" s="349"/>
      <c r="HZ634" s="349"/>
      <c r="IA634" s="349"/>
      <c r="IB634" s="349"/>
      <c r="IC634" s="349"/>
      <c r="ID634" s="349"/>
      <c r="IE634" s="349"/>
      <c r="IF634" s="349"/>
      <c r="IG634" s="349"/>
      <c r="IH634" s="349"/>
      <c r="II634" s="349"/>
      <c r="IJ634" s="349"/>
      <c r="IK634" s="349"/>
      <c r="IL634" s="349"/>
      <c r="IM634" s="349"/>
      <c r="IN634" s="349"/>
      <c r="IO634" s="349"/>
      <c r="IP634" s="349"/>
      <c r="IQ634" s="349"/>
      <c r="IR634" s="349"/>
      <c r="IS634" s="349"/>
      <c r="IT634" s="349"/>
      <c r="IU634" s="349"/>
      <c r="IV634" s="349"/>
      <c r="IW634" s="349"/>
      <c r="IX634" s="349"/>
      <c r="IY634" s="349"/>
      <c r="IZ634" s="349"/>
      <c r="JA634" s="349"/>
      <c r="JB634" s="349"/>
      <c r="JC634" s="349"/>
      <c r="JD634" s="349"/>
      <c r="JE634" s="349"/>
      <c r="JF634" s="349"/>
      <c r="JG634" s="349"/>
      <c r="JH634" s="349"/>
      <c r="JI634" s="349"/>
      <c r="JJ634" s="349"/>
      <c r="JK634" s="349"/>
      <c r="JL634" s="349"/>
      <c r="JM634" s="349"/>
      <c r="JN634" s="349"/>
      <c r="JO634" s="349"/>
      <c r="JP634" s="349"/>
      <c r="JQ634" s="349"/>
      <c r="JR634" s="349"/>
      <c r="JS634" s="349"/>
      <c r="JT634" s="349"/>
      <c r="JU634" s="349"/>
      <c r="JV634" s="349"/>
      <c r="JW634" s="349"/>
      <c r="JX634" s="349"/>
      <c r="JY634" s="349"/>
      <c r="JZ634" s="349"/>
      <c r="KA634" s="349"/>
      <c r="KB634" s="349"/>
      <c r="KC634" s="349"/>
      <c r="KD634" s="349"/>
      <c r="KE634" s="349"/>
      <c r="KF634" s="349"/>
      <c r="KG634" s="349"/>
      <c r="KH634" s="349"/>
      <c r="KI634" s="349"/>
      <c r="KJ634" s="349"/>
      <c r="KK634" s="349"/>
      <c r="KL634" s="349"/>
      <c r="KM634" s="349"/>
      <c r="KN634" s="349"/>
      <c r="KO634" s="349"/>
      <c r="KP634" s="349"/>
      <c r="KQ634" s="349"/>
      <c r="KR634" s="349"/>
      <c r="KS634" s="349"/>
      <c r="KT634" s="349"/>
      <c r="KU634" s="349"/>
      <c r="KV634" s="349"/>
      <c r="KW634" s="349"/>
      <c r="KX634" s="349"/>
      <c r="KY634" s="349"/>
      <c r="KZ634" s="349"/>
      <c r="LA634" s="349"/>
      <c r="LB634" s="349"/>
      <c r="LC634" s="349"/>
      <c r="LD634" s="349"/>
      <c r="LE634" s="349"/>
      <c r="LF634" s="349"/>
      <c r="LG634" s="349"/>
      <c r="LH634" s="349"/>
      <c r="LI634" s="349"/>
      <c r="LJ634" s="349"/>
      <c r="LK634" s="349"/>
      <c r="LL634" s="349"/>
      <c r="LM634" s="349"/>
      <c r="LN634" s="349"/>
      <c r="LO634" s="349"/>
      <c r="LP634" s="349"/>
      <c r="LQ634" s="349"/>
      <c r="LR634" s="349"/>
      <c r="LS634" s="349"/>
      <c r="LT634" s="349"/>
      <c r="LU634" s="349"/>
      <c r="LV634" s="349"/>
      <c r="LW634" s="349"/>
      <c r="LX634" s="349"/>
      <c r="LY634" s="349"/>
      <c r="LZ634" s="349"/>
      <c r="MA634" s="349"/>
      <c r="MB634" s="349"/>
      <c r="MC634" s="349"/>
      <c r="MD634" s="349"/>
      <c r="ME634" s="349"/>
      <c r="MF634" s="349"/>
      <c r="MG634" s="349"/>
      <c r="MH634" s="349"/>
      <c r="MI634" s="349"/>
      <c r="MJ634" s="349"/>
      <c r="MK634" s="349"/>
      <c r="ML634" s="349"/>
      <c r="MM634" s="349"/>
      <c r="MN634" s="349"/>
      <c r="MO634" s="145"/>
      <c r="MP634" s="145"/>
      <c r="MQ634" s="145"/>
      <c r="MR634" s="145"/>
      <c r="MS634" s="145"/>
      <c r="MT634" s="145"/>
      <c r="MU634" s="145"/>
      <c r="MV634" s="145"/>
      <c r="MW634" s="145"/>
      <c r="MX634" s="145"/>
      <c r="MY634" s="145"/>
      <c r="MZ634" s="145"/>
      <c r="NA634" s="357"/>
      <c r="NB634" s="357"/>
      <c r="NC634" s="357"/>
      <c r="ND634" s="357"/>
      <c r="NE634" s="358"/>
      <c r="NF634" s="358"/>
      <c r="NG634" s="358"/>
      <c r="NH634" s="358"/>
      <c r="NI634" s="358"/>
      <c r="NJ634" s="358"/>
      <c r="NK634" s="358"/>
      <c r="NL634" s="358"/>
    </row>
    <row r="635" spans="91:376" s="30" customFormat="1">
      <c r="CM635" s="65"/>
      <c r="CN635" s="380"/>
      <c r="CP635" s="380"/>
      <c r="CS635" s="380"/>
      <c r="FU635" s="350"/>
      <c r="FV635" s="350"/>
      <c r="FW635" s="350"/>
      <c r="FX635" s="350"/>
      <c r="FY635" s="350"/>
      <c r="FZ635" s="350"/>
      <c r="GA635" s="350"/>
      <c r="GB635" s="350"/>
      <c r="GC635" s="350"/>
      <c r="GD635" s="350"/>
      <c r="GE635" s="350"/>
      <c r="GF635" s="352"/>
      <c r="GG635" s="352"/>
      <c r="GH635" s="350"/>
      <c r="GI635" s="352"/>
      <c r="GJ635" s="352"/>
      <c r="GK635" s="350"/>
      <c r="GL635" s="351"/>
      <c r="GM635" s="351"/>
      <c r="GN635" s="351"/>
      <c r="GO635" s="351"/>
      <c r="GP635" s="351"/>
      <c r="GQ635" s="351"/>
      <c r="GR635" s="351"/>
      <c r="GS635" s="351"/>
      <c r="GT635" s="349"/>
      <c r="GU635" s="349"/>
      <c r="GV635" s="349"/>
      <c r="GW635" s="349"/>
      <c r="GX635" s="355"/>
      <c r="HD635" s="355"/>
      <c r="HJ635" s="356"/>
      <c r="HQ635" s="349"/>
      <c r="HR635" s="349"/>
      <c r="HS635" s="349"/>
      <c r="HT635" s="349"/>
      <c r="HU635" s="349"/>
      <c r="HV635" s="349"/>
      <c r="HW635" s="349"/>
      <c r="HX635" s="349"/>
      <c r="HY635" s="349"/>
      <c r="HZ635" s="349"/>
      <c r="IA635" s="349"/>
      <c r="IB635" s="349"/>
      <c r="IC635" s="349"/>
      <c r="ID635" s="349"/>
      <c r="IE635" s="349"/>
      <c r="IF635" s="349"/>
      <c r="IG635" s="349"/>
      <c r="IH635" s="349"/>
      <c r="II635" s="349"/>
      <c r="IJ635" s="349"/>
      <c r="IK635" s="349"/>
      <c r="IL635" s="349"/>
      <c r="IM635" s="349"/>
      <c r="IN635" s="349"/>
      <c r="IO635" s="349"/>
      <c r="IP635" s="349"/>
      <c r="IQ635" s="349"/>
      <c r="IR635" s="349"/>
      <c r="IS635" s="349"/>
      <c r="IT635" s="349"/>
      <c r="IU635" s="349"/>
      <c r="IV635" s="349"/>
      <c r="IW635" s="349"/>
      <c r="IX635" s="349"/>
      <c r="IY635" s="349"/>
      <c r="IZ635" s="349"/>
      <c r="JA635" s="349"/>
      <c r="JB635" s="349"/>
      <c r="JC635" s="349"/>
      <c r="JD635" s="349"/>
      <c r="JE635" s="349"/>
      <c r="JF635" s="349"/>
      <c r="JG635" s="349"/>
      <c r="JH635" s="349"/>
      <c r="JI635" s="349"/>
      <c r="JJ635" s="349"/>
      <c r="JK635" s="349"/>
      <c r="JL635" s="349"/>
      <c r="JM635" s="349"/>
      <c r="JN635" s="349"/>
      <c r="JO635" s="349"/>
      <c r="JP635" s="349"/>
      <c r="JQ635" s="349"/>
      <c r="JR635" s="349"/>
      <c r="JS635" s="349"/>
      <c r="JT635" s="349"/>
      <c r="JU635" s="349"/>
      <c r="JV635" s="349"/>
      <c r="JW635" s="349"/>
      <c r="JX635" s="349"/>
      <c r="JY635" s="349"/>
      <c r="JZ635" s="349"/>
      <c r="KA635" s="349"/>
      <c r="KB635" s="349"/>
      <c r="KC635" s="349"/>
      <c r="KD635" s="349"/>
      <c r="KE635" s="349"/>
      <c r="KF635" s="349"/>
      <c r="KG635" s="349"/>
      <c r="KH635" s="349"/>
      <c r="KI635" s="349"/>
      <c r="KJ635" s="349"/>
      <c r="KK635" s="349"/>
      <c r="KL635" s="349"/>
      <c r="KM635" s="349"/>
      <c r="KN635" s="349"/>
      <c r="KO635" s="349"/>
      <c r="KP635" s="349"/>
      <c r="KQ635" s="349"/>
      <c r="KR635" s="349"/>
      <c r="KS635" s="349"/>
      <c r="KT635" s="349"/>
      <c r="KU635" s="349"/>
      <c r="KV635" s="349"/>
      <c r="KW635" s="349"/>
      <c r="KX635" s="349"/>
      <c r="KY635" s="349"/>
      <c r="KZ635" s="349"/>
      <c r="LA635" s="349"/>
      <c r="LB635" s="349"/>
      <c r="LC635" s="349"/>
      <c r="LD635" s="349"/>
      <c r="LE635" s="349"/>
      <c r="LF635" s="349"/>
      <c r="LG635" s="349"/>
      <c r="LH635" s="349"/>
      <c r="LI635" s="349"/>
      <c r="LJ635" s="349"/>
      <c r="LK635" s="349"/>
      <c r="LL635" s="349"/>
      <c r="LM635" s="349"/>
      <c r="LN635" s="349"/>
      <c r="LO635" s="349"/>
      <c r="LP635" s="349"/>
      <c r="LQ635" s="349"/>
      <c r="LR635" s="349"/>
      <c r="LS635" s="349"/>
      <c r="LT635" s="349"/>
      <c r="LU635" s="349"/>
      <c r="LV635" s="349"/>
      <c r="LW635" s="349"/>
      <c r="LX635" s="349"/>
      <c r="LY635" s="349"/>
      <c r="LZ635" s="349"/>
      <c r="MA635" s="349"/>
      <c r="MB635" s="349"/>
      <c r="MC635" s="349"/>
      <c r="MD635" s="349"/>
      <c r="ME635" s="349"/>
      <c r="MF635" s="349"/>
      <c r="MG635" s="349"/>
      <c r="MH635" s="349"/>
      <c r="MI635" s="349"/>
      <c r="MJ635" s="349"/>
      <c r="MK635" s="349"/>
      <c r="ML635" s="349"/>
      <c r="MM635" s="349"/>
      <c r="MN635" s="349"/>
      <c r="MO635" s="145"/>
      <c r="MP635" s="145"/>
      <c r="MQ635" s="145"/>
      <c r="MR635" s="145"/>
      <c r="MS635" s="145"/>
      <c r="MT635" s="145"/>
      <c r="MU635" s="145"/>
      <c r="MV635" s="145"/>
      <c r="MW635" s="145"/>
      <c r="MX635" s="145"/>
      <c r="MY635" s="145"/>
      <c r="MZ635" s="145"/>
      <c r="NA635" s="357"/>
      <c r="NB635" s="357"/>
      <c r="NC635" s="357"/>
      <c r="ND635" s="357"/>
      <c r="NE635" s="358"/>
      <c r="NF635" s="358"/>
      <c r="NG635" s="358"/>
      <c r="NH635" s="358"/>
      <c r="NI635" s="358"/>
      <c r="NJ635" s="358"/>
      <c r="NK635" s="358"/>
      <c r="NL635" s="358"/>
    </row>
    <row r="636" spans="91:376" s="30" customFormat="1">
      <c r="CM636" s="65"/>
      <c r="CN636" s="380"/>
      <c r="CP636" s="380"/>
      <c r="CS636" s="380"/>
      <c r="FU636" s="350"/>
      <c r="FV636" s="350"/>
      <c r="FW636" s="350"/>
      <c r="FX636" s="350"/>
      <c r="FY636" s="350"/>
      <c r="FZ636" s="350"/>
      <c r="GA636" s="350"/>
      <c r="GB636" s="350"/>
      <c r="GC636" s="350"/>
      <c r="GD636" s="350"/>
      <c r="GE636" s="350"/>
      <c r="GF636" s="352"/>
      <c r="GG636" s="352"/>
      <c r="GH636" s="350"/>
      <c r="GI636" s="352"/>
      <c r="GJ636" s="352"/>
      <c r="GK636" s="350"/>
      <c r="GL636" s="351"/>
      <c r="GM636" s="351"/>
      <c r="GN636" s="351"/>
      <c r="GO636" s="351"/>
      <c r="GP636" s="351"/>
      <c r="GQ636" s="351"/>
      <c r="GR636" s="351"/>
      <c r="GS636" s="351"/>
      <c r="GT636" s="349"/>
      <c r="GU636" s="349"/>
      <c r="GV636" s="349"/>
      <c r="GW636" s="349"/>
      <c r="GX636" s="355"/>
      <c r="HD636" s="355"/>
      <c r="HJ636" s="356"/>
      <c r="HQ636" s="349"/>
      <c r="HR636" s="349"/>
      <c r="HS636" s="349"/>
      <c r="HT636" s="349"/>
      <c r="HU636" s="349"/>
      <c r="HV636" s="349"/>
      <c r="HW636" s="349"/>
      <c r="HX636" s="349"/>
      <c r="HY636" s="349"/>
      <c r="HZ636" s="349"/>
      <c r="IA636" s="349"/>
      <c r="IB636" s="349"/>
      <c r="IC636" s="349"/>
      <c r="ID636" s="349"/>
      <c r="IE636" s="349"/>
      <c r="IF636" s="349"/>
      <c r="IG636" s="349"/>
      <c r="IH636" s="349"/>
      <c r="II636" s="349"/>
      <c r="IJ636" s="349"/>
      <c r="IK636" s="349"/>
      <c r="IL636" s="349"/>
      <c r="IM636" s="349"/>
      <c r="IN636" s="349"/>
      <c r="IO636" s="349"/>
      <c r="IP636" s="349"/>
      <c r="IQ636" s="349"/>
      <c r="IR636" s="349"/>
      <c r="IS636" s="349"/>
      <c r="IT636" s="349"/>
      <c r="IU636" s="349"/>
      <c r="IV636" s="349"/>
      <c r="IW636" s="349"/>
      <c r="IX636" s="349"/>
      <c r="IY636" s="349"/>
      <c r="IZ636" s="349"/>
      <c r="JA636" s="349"/>
      <c r="JB636" s="349"/>
      <c r="JC636" s="349"/>
      <c r="JD636" s="349"/>
      <c r="JE636" s="349"/>
      <c r="JF636" s="349"/>
      <c r="JG636" s="349"/>
      <c r="JH636" s="349"/>
      <c r="JI636" s="349"/>
      <c r="JJ636" s="349"/>
      <c r="JK636" s="349"/>
      <c r="JL636" s="349"/>
      <c r="JM636" s="349"/>
      <c r="JN636" s="349"/>
      <c r="JO636" s="349"/>
      <c r="JP636" s="349"/>
      <c r="JQ636" s="349"/>
      <c r="JR636" s="349"/>
      <c r="JS636" s="349"/>
      <c r="JT636" s="349"/>
      <c r="JU636" s="349"/>
      <c r="JV636" s="349"/>
      <c r="JW636" s="349"/>
      <c r="JX636" s="349"/>
      <c r="JY636" s="349"/>
      <c r="JZ636" s="349"/>
      <c r="KA636" s="349"/>
      <c r="KB636" s="349"/>
      <c r="KC636" s="349"/>
      <c r="KD636" s="349"/>
      <c r="KE636" s="349"/>
      <c r="KF636" s="349"/>
      <c r="KG636" s="349"/>
      <c r="KH636" s="349"/>
      <c r="KI636" s="349"/>
      <c r="KJ636" s="349"/>
      <c r="KK636" s="349"/>
      <c r="KL636" s="349"/>
      <c r="KM636" s="349"/>
      <c r="KN636" s="349"/>
      <c r="KO636" s="349"/>
      <c r="KP636" s="349"/>
      <c r="KQ636" s="349"/>
      <c r="KR636" s="349"/>
      <c r="KS636" s="349"/>
      <c r="KT636" s="349"/>
      <c r="KU636" s="349"/>
      <c r="KV636" s="349"/>
      <c r="KW636" s="349"/>
      <c r="KX636" s="349"/>
      <c r="KY636" s="349"/>
      <c r="KZ636" s="349"/>
      <c r="LA636" s="349"/>
      <c r="LB636" s="349"/>
      <c r="LC636" s="349"/>
      <c r="LD636" s="349"/>
      <c r="LE636" s="349"/>
      <c r="LF636" s="349"/>
      <c r="LG636" s="349"/>
      <c r="LH636" s="349"/>
      <c r="LI636" s="349"/>
      <c r="LJ636" s="349"/>
      <c r="LK636" s="349"/>
      <c r="LL636" s="349"/>
      <c r="LM636" s="349"/>
      <c r="LN636" s="349"/>
      <c r="LO636" s="349"/>
      <c r="LP636" s="349"/>
      <c r="LQ636" s="349"/>
      <c r="LR636" s="349"/>
      <c r="LS636" s="349"/>
      <c r="LT636" s="349"/>
      <c r="LU636" s="349"/>
      <c r="LV636" s="349"/>
      <c r="LW636" s="349"/>
      <c r="LX636" s="349"/>
      <c r="LY636" s="349"/>
      <c r="LZ636" s="349"/>
      <c r="MA636" s="349"/>
      <c r="MB636" s="349"/>
      <c r="MC636" s="349"/>
      <c r="MD636" s="349"/>
      <c r="ME636" s="349"/>
      <c r="MF636" s="349"/>
      <c r="MG636" s="349"/>
      <c r="MH636" s="349"/>
      <c r="MI636" s="349"/>
      <c r="MJ636" s="349"/>
      <c r="MK636" s="349"/>
      <c r="ML636" s="349"/>
      <c r="MM636" s="349"/>
      <c r="MN636" s="349"/>
      <c r="MO636" s="145"/>
      <c r="MP636" s="145"/>
      <c r="MQ636" s="145"/>
      <c r="MR636" s="145"/>
      <c r="MS636" s="145"/>
      <c r="MT636" s="145"/>
      <c r="MU636" s="145"/>
      <c r="MV636" s="145"/>
      <c r="MW636" s="145"/>
      <c r="MX636" s="145"/>
      <c r="MY636" s="145"/>
      <c r="MZ636" s="145"/>
      <c r="NA636" s="357"/>
      <c r="NB636" s="357"/>
      <c r="NC636" s="357"/>
      <c r="ND636" s="357"/>
      <c r="NE636" s="358"/>
      <c r="NF636" s="358"/>
      <c r="NG636" s="358"/>
      <c r="NH636" s="358"/>
      <c r="NI636" s="358"/>
      <c r="NJ636" s="358"/>
      <c r="NK636" s="358"/>
      <c r="NL636" s="358"/>
    </row>
    <row r="637" spans="91:376" s="30" customFormat="1">
      <c r="CM637" s="65"/>
      <c r="CN637" s="380"/>
      <c r="CP637" s="380"/>
      <c r="CS637" s="380"/>
      <c r="FU637" s="350"/>
      <c r="FV637" s="350"/>
      <c r="FW637" s="350"/>
      <c r="FX637" s="350"/>
      <c r="FY637" s="350"/>
      <c r="FZ637" s="350"/>
      <c r="GA637" s="350"/>
      <c r="GB637" s="350"/>
      <c r="GC637" s="350"/>
      <c r="GD637" s="350"/>
      <c r="GE637" s="350"/>
      <c r="GF637" s="352"/>
      <c r="GG637" s="352"/>
      <c r="GH637" s="350"/>
      <c r="GI637" s="352"/>
      <c r="GJ637" s="352"/>
      <c r="GK637" s="350"/>
      <c r="GL637" s="351"/>
      <c r="GM637" s="351"/>
      <c r="GN637" s="351"/>
      <c r="GO637" s="351"/>
      <c r="GP637" s="351"/>
      <c r="GQ637" s="351"/>
      <c r="GR637" s="351"/>
      <c r="GS637" s="351"/>
      <c r="GT637" s="349"/>
      <c r="GU637" s="349"/>
      <c r="GV637" s="349"/>
      <c r="GW637" s="349"/>
      <c r="GX637" s="355"/>
      <c r="HD637" s="355"/>
      <c r="HJ637" s="356"/>
      <c r="HQ637" s="349"/>
      <c r="HR637" s="349"/>
      <c r="HS637" s="349"/>
      <c r="HT637" s="349"/>
      <c r="HU637" s="349"/>
      <c r="HV637" s="349"/>
      <c r="HW637" s="349"/>
      <c r="HX637" s="349"/>
      <c r="HY637" s="349"/>
      <c r="HZ637" s="349"/>
      <c r="IA637" s="349"/>
      <c r="IB637" s="349"/>
      <c r="IC637" s="349"/>
      <c r="ID637" s="349"/>
      <c r="IE637" s="349"/>
      <c r="IF637" s="349"/>
      <c r="IG637" s="349"/>
      <c r="IH637" s="349"/>
      <c r="II637" s="349"/>
      <c r="IJ637" s="349"/>
      <c r="IK637" s="349"/>
      <c r="IL637" s="349"/>
      <c r="IM637" s="349"/>
      <c r="IN637" s="349"/>
      <c r="IO637" s="349"/>
      <c r="IP637" s="349"/>
      <c r="IQ637" s="349"/>
      <c r="IR637" s="349"/>
      <c r="IS637" s="349"/>
      <c r="IT637" s="349"/>
      <c r="IU637" s="349"/>
      <c r="IV637" s="349"/>
      <c r="IW637" s="349"/>
      <c r="IX637" s="349"/>
      <c r="IY637" s="349"/>
      <c r="IZ637" s="349"/>
      <c r="JA637" s="349"/>
      <c r="JB637" s="349"/>
      <c r="JC637" s="349"/>
      <c r="JD637" s="349"/>
      <c r="JE637" s="349"/>
      <c r="JF637" s="349"/>
      <c r="JG637" s="349"/>
      <c r="JH637" s="349"/>
      <c r="JI637" s="349"/>
      <c r="JJ637" s="349"/>
      <c r="JK637" s="349"/>
      <c r="JL637" s="349"/>
      <c r="JM637" s="349"/>
      <c r="JN637" s="349"/>
      <c r="JO637" s="349"/>
      <c r="JP637" s="349"/>
      <c r="JQ637" s="349"/>
      <c r="JR637" s="349"/>
      <c r="JS637" s="349"/>
      <c r="JT637" s="349"/>
      <c r="JU637" s="349"/>
      <c r="JV637" s="349"/>
      <c r="JW637" s="349"/>
      <c r="JX637" s="349"/>
      <c r="JY637" s="349"/>
      <c r="JZ637" s="349"/>
      <c r="KA637" s="349"/>
      <c r="KB637" s="349"/>
      <c r="KC637" s="349"/>
      <c r="KD637" s="349"/>
      <c r="KE637" s="349"/>
      <c r="KF637" s="349"/>
      <c r="KG637" s="349"/>
      <c r="KH637" s="349"/>
      <c r="KI637" s="349"/>
      <c r="KJ637" s="349"/>
      <c r="KK637" s="349"/>
      <c r="KL637" s="349"/>
      <c r="KM637" s="349"/>
      <c r="KN637" s="349"/>
      <c r="KO637" s="349"/>
      <c r="KP637" s="349"/>
      <c r="KQ637" s="349"/>
      <c r="KR637" s="349"/>
      <c r="KS637" s="349"/>
      <c r="KT637" s="349"/>
      <c r="KU637" s="349"/>
      <c r="KV637" s="349"/>
      <c r="KW637" s="349"/>
      <c r="KX637" s="349"/>
      <c r="KY637" s="349"/>
      <c r="KZ637" s="349"/>
      <c r="LA637" s="349"/>
      <c r="LB637" s="349"/>
      <c r="LC637" s="349"/>
      <c r="LD637" s="349"/>
      <c r="LE637" s="349"/>
      <c r="LF637" s="349"/>
      <c r="LG637" s="349"/>
      <c r="LH637" s="349"/>
      <c r="LI637" s="349"/>
      <c r="LJ637" s="349"/>
      <c r="LK637" s="349"/>
      <c r="LL637" s="349"/>
      <c r="LM637" s="349"/>
      <c r="LN637" s="349"/>
      <c r="LO637" s="349"/>
      <c r="LP637" s="349"/>
      <c r="LQ637" s="349"/>
      <c r="LR637" s="349"/>
      <c r="LS637" s="349"/>
      <c r="LT637" s="349"/>
      <c r="LU637" s="349"/>
      <c r="LV637" s="349"/>
      <c r="LW637" s="349"/>
      <c r="LX637" s="349"/>
      <c r="LY637" s="349"/>
      <c r="LZ637" s="349"/>
      <c r="MA637" s="349"/>
      <c r="MB637" s="349"/>
      <c r="MC637" s="349"/>
      <c r="MD637" s="349"/>
      <c r="ME637" s="349"/>
      <c r="MF637" s="349"/>
      <c r="MG637" s="349"/>
      <c r="MH637" s="349"/>
      <c r="MI637" s="349"/>
      <c r="MJ637" s="349"/>
      <c r="MK637" s="349"/>
      <c r="ML637" s="349"/>
      <c r="MM637" s="349"/>
      <c r="MN637" s="349"/>
      <c r="MO637" s="145"/>
      <c r="MP637" s="145"/>
      <c r="MQ637" s="145"/>
      <c r="MR637" s="145"/>
      <c r="MS637" s="145"/>
      <c r="MT637" s="145"/>
      <c r="MU637" s="145"/>
      <c r="MV637" s="145"/>
      <c r="MW637" s="145"/>
      <c r="MX637" s="145"/>
      <c r="MY637" s="145"/>
      <c r="MZ637" s="145"/>
      <c r="NA637" s="357"/>
      <c r="NB637" s="357"/>
      <c r="NC637" s="357"/>
      <c r="ND637" s="357"/>
      <c r="NE637" s="358"/>
      <c r="NF637" s="358"/>
      <c r="NG637" s="358"/>
      <c r="NH637" s="358"/>
      <c r="NI637" s="358"/>
      <c r="NJ637" s="358"/>
      <c r="NK637" s="358"/>
      <c r="NL637" s="358"/>
    </row>
    <row r="638" spans="91:376" s="30" customFormat="1">
      <c r="CM638" s="65"/>
      <c r="CN638" s="380"/>
      <c r="CP638" s="380"/>
      <c r="CS638" s="380"/>
      <c r="FU638" s="350"/>
      <c r="FV638" s="350"/>
      <c r="FW638" s="350"/>
      <c r="FX638" s="350"/>
      <c r="FY638" s="350"/>
      <c r="FZ638" s="350"/>
      <c r="GA638" s="350"/>
      <c r="GB638" s="350"/>
      <c r="GC638" s="350"/>
      <c r="GD638" s="350"/>
      <c r="GE638" s="350"/>
      <c r="GF638" s="352"/>
      <c r="GG638" s="352"/>
      <c r="GH638" s="350"/>
      <c r="GI638" s="352"/>
      <c r="GJ638" s="352"/>
      <c r="GK638" s="350"/>
      <c r="GL638" s="351"/>
      <c r="GM638" s="351"/>
      <c r="GN638" s="351"/>
      <c r="GO638" s="351"/>
      <c r="GP638" s="351"/>
      <c r="GQ638" s="351"/>
      <c r="GR638" s="351"/>
      <c r="GS638" s="351"/>
      <c r="GT638" s="349"/>
      <c r="GU638" s="349"/>
      <c r="GV638" s="349"/>
      <c r="GW638" s="349"/>
      <c r="GX638" s="355"/>
      <c r="HD638" s="355"/>
      <c r="HJ638" s="356"/>
      <c r="HQ638" s="349"/>
      <c r="HR638" s="349"/>
      <c r="HS638" s="349"/>
      <c r="HT638" s="349"/>
      <c r="HU638" s="349"/>
      <c r="HV638" s="349"/>
      <c r="HW638" s="349"/>
      <c r="HX638" s="349"/>
      <c r="HY638" s="349"/>
      <c r="HZ638" s="349"/>
      <c r="IA638" s="349"/>
      <c r="IB638" s="349"/>
      <c r="IC638" s="349"/>
      <c r="ID638" s="349"/>
      <c r="IE638" s="349"/>
      <c r="IF638" s="349"/>
      <c r="IG638" s="349"/>
      <c r="IH638" s="349"/>
      <c r="II638" s="349"/>
      <c r="IJ638" s="349"/>
      <c r="IK638" s="349"/>
      <c r="IL638" s="349"/>
      <c r="IM638" s="349"/>
      <c r="IN638" s="349"/>
      <c r="IO638" s="349"/>
      <c r="IP638" s="349"/>
      <c r="IQ638" s="349"/>
      <c r="IR638" s="349"/>
      <c r="IS638" s="349"/>
      <c r="IT638" s="349"/>
      <c r="IU638" s="349"/>
      <c r="IV638" s="349"/>
      <c r="IW638" s="349"/>
      <c r="IX638" s="349"/>
      <c r="IY638" s="349"/>
      <c r="IZ638" s="349"/>
      <c r="JA638" s="349"/>
      <c r="JB638" s="349"/>
      <c r="JC638" s="349"/>
      <c r="JD638" s="349"/>
      <c r="JE638" s="349"/>
      <c r="JF638" s="349"/>
      <c r="JG638" s="349"/>
      <c r="JH638" s="349"/>
      <c r="JI638" s="349"/>
      <c r="JJ638" s="349"/>
      <c r="JK638" s="349"/>
      <c r="JL638" s="349"/>
      <c r="JM638" s="349"/>
      <c r="JN638" s="349"/>
      <c r="JO638" s="349"/>
      <c r="JP638" s="349"/>
      <c r="JQ638" s="349"/>
      <c r="JR638" s="349"/>
      <c r="JS638" s="349"/>
      <c r="JT638" s="349"/>
      <c r="JU638" s="349"/>
      <c r="JV638" s="349"/>
      <c r="JW638" s="349"/>
      <c r="JX638" s="349"/>
      <c r="JY638" s="349"/>
      <c r="JZ638" s="349"/>
      <c r="KA638" s="349"/>
      <c r="KB638" s="349"/>
      <c r="KC638" s="349"/>
      <c r="KD638" s="349"/>
      <c r="KE638" s="349"/>
      <c r="KF638" s="349"/>
      <c r="KG638" s="349"/>
      <c r="KH638" s="349"/>
      <c r="KI638" s="349"/>
      <c r="KJ638" s="349"/>
      <c r="KK638" s="349"/>
      <c r="KL638" s="349"/>
      <c r="KM638" s="349"/>
      <c r="KN638" s="349"/>
      <c r="KO638" s="349"/>
      <c r="KP638" s="349"/>
      <c r="KQ638" s="349"/>
      <c r="KR638" s="349"/>
      <c r="KS638" s="349"/>
      <c r="KT638" s="349"/>
      <c r="KU638" s="349"/>
      <c r="KV638" s="349"/>
      <c r="KW638" s="349"/>
      <c r="KX638" s="349"/>
      <c r="KY638" s="349"/>
      <c r="KZ638" s="349"/>
      <c r="LA638" s="349"/>
      <c r="LB638" s="349"/>
      <c r="LC638" s="349"/>
      <c r="LD638" s="349"/>
      <c r="LE638" s="349"/>
      <c r="LF638" s="349"/>
      <c r="LG638" s="349"/>
      <c r="LH638" s="349"/>
      <c r="LI638" s="349"/>
      <c r="LJ638" s="349"/>
      <c r="LK638" s="349"/>
      <c r="LL638" s="349"/>
      <c r="LM638" s="349"/>
      <c r="LN638" s="349"/>
      <c r="LO638" s="349"/>
      <c r="LP638" s="349"/>
      <c r="LQ638" s="349"/>
      <c r="LR638" s="349"/>
      <c r="LS638" s="349"/>
      <c r="LT638" s="349"/>
      <c r="LU638" s="349"/>
      <c r="LV638" s="349"/>
      <c r="LW638" s="349"/>
      <c r="LX638" s="349"/>
      <c r="LY638" s="349"/>
      <c r="LZ638" s="349"/>
      <c r="MA638" s="349"/>
      <c r="MB638" s="349"/>
      <c r="MC638" s="349"/>
      <c r="MD638" s="349"/>
      <c r="ME638" s="349"/>
      <c r="MF638" s="349"/>
      <c r="MG638" s="349"/>
      <c r="MH638" s="349"/>
      <c r="MI638" s="349"/>
      <c r="MJ638" s="349"/>
      <c r="MK638" s="349"/>
      <c r="ML638" s="349"/>
      <c r="MM638" s="349"/>
      <c r="MN638" s="349"/>
      <c r="MO638" s="145"/>
      <c r="MP638" s="145"/>
      <c r="MQ638" s="145"/>
      <c r="MR638" s="145"/>
      <c r="MS638" s="145"/>
      <c r="MT638" s="145"/>
      <c r="MU638" s="145"/>
      <c r="MV638" s="145"/>
      <c r="MW638" s="145"/>
      <c r="MX638" s="145"/>
      <c r="MY638" s="145"/>
      <c r="MZ638" s="145"/>
      <c r="NA638" s="357"/>
      <c r="NB638" s="357"/>
      <c r="NC638" s="357"/>
      <c r="ND638" s="357"/>
      <c r="NE638" s="358"/>
      <c r="NF638" s="358"/>
      <c r="NG638" s="358"/>
      <c r="NH638" s="358"/>
      <c r="NI638" s="358"/>
      <c r="NJ638" s="358"/>
      <c r="NK638" s="358"/>
      <c r="NL638" s="358"/>
    </row>
    <row r="639" spans="91:376" s="30" customFormat="1">
      <c r="CM639" s="65"/>
      <c r="CN639" s="380"/>
      <c r="CP639" s="380"/>
      <c r="CS639" s="380"/>
      <c r="FU639" s="350"/>
      <c r="FV639" s="350"/>
      <c r="FW639" s="350"/>
      <c r="FX639" s="350"/>
      <c r="FY639" s="350"/>
      <c r="FZ639" s="350"/>
      <c r="GA639" s="350"/>
      <c r="GB639" s="350"/>
      <c r="GC639" s="350"/>
      <c r="GD639" s="350"/>
      <c r="GE639" s="350"/>
      <c r="GF639" s="352"/>
      <c r="GG639" s="352"/>
      <c r="GH639" s="350"/>
      <c r="GI639" s="352"/>
      <c r="GJ639" s="352"/>
      <c r="GK639" s="350"/>
      <c r="GL639" s="351"/>
      <c r="GM639" s="351"/>
      <c r="GN639" s="351"/>
      <c r="GO639" s="351"/>
      <c r="GP639" s="351"/>
      <c r="GQ639" s="351"/>
      <c r="GR639" s="351"/>
      <c r="GS639" s="351"/>
      <c r="GT639" s="349"/>
      <c r="GU639" s="349"/>
      <c r="GV639" s="349"/>
      <c r="GW639" s="349"/>
      <c r="GX639" s="355"/>
      <c r="HD639" s="355"/>
      <c r="HJ639" s="356"/>
      <c r="HQ639" s="349"/>
      <c r="HR639" s="349"/>
      <c r="HS639" s="349"/>
      <c r="HT639" s="349"/>
      <c r="HU639" s="349"/>
      <c r="HV639" s="349"/>
      <c r="HW639" s="349"/>
      <c r="HX639" s="349"/>
      <c r="HY639" s="349"/>
      <c r="HZ639" s="349"/>
      <c r="IA639" s="349"/>
      <c r="IB639" s="349"/>
      <c r="IC639" s="349"/>
      <c r="ID639" s="349"/>
      <c r="IE639" s="349"/>
      <c r="IF639" s="349"/>
      <c r="IG639" s="349"/>
      <c r="IH639" s="349"/>
      <c r="II639" s="349"/>
      <c r="IJ639" s="349"/>
      <c r="IK639" s="349"/>
      <c r="IL639" s="349"/>
      <c r="IM639" s="349"/>
      <c r="IN639" s="349"/>
      <c r="IO639" s="349"/>
      <c r="IP639" s="349"/>
      <c r="IQ639" s="349"/>
      <c r="IR639" s="349"/>
      <c r="IS639" s="349"/>
      <c r="IT639" s="349"/>
      <c r="IU639" s="349"/>
      <c r="IV639" s="349"/>
      <c r="IW639" s="349"/>
      <c r="IX639" s="349"/>
      <c r="IY639" s="349"/>
      <c r="IZ639" s="349"/>
      <c r="JA639" s="349"/>
      <c r="JB639" s="349"/>
      <c r="JC639" s="349"/>
      <c r="JD639" s="349"/>
      <c r="JE639" s="349"/>
      <c r="JF639" s="349"/>
      <c r="JG639" s="349"/>
      <c r="JH639" s="349"/>
      <c r="JI639" s="349"/>
      <c r="JJ639" s="349"/>
      <c r="JK639" s="349"/>
      <c r="JL639" s="349"/>
      <c r="JM639" s="349"/>
      <c r="JN639" s="349"/>
      <c r="JO639" s="349"/>
      <c r="JP639" s="349"/>
      <c r="JQ639" s="349"/>
      <c r="JR639" s="349"/>
      <c r="JS639" s="349"/>
      <c r="JT639" s="349"/>
      <c r="JU639" s="349"/>
      <c r="JV639" s="349"/>
      <c r="JW639" s="349"/>
      <c r="JX639" s="349"/>
      <c r="JY639" s="349"/>
      <c r="JZ639" s="349"/>
      <c r="KA639" s="349"/>
      <c r="KB639" s="349"/>
      <c r="KC639" s="349"/>
      <c r="KD639" s="349"/>
      <c r="KE639" s="349"/>
      <c r="KF639" s="349"/>
      <c r="KG639" s="349"/>
      <c r="KH639" s="349"/>
      <c r="KI639" s="349"/>
      <c r="KJ639" s="349"/>
      <c r="KK639" s="349"/>
      <c r="KL639" s="349"/>
      <c r="KM639" s="349"/>
      <c r="KN639" s="349"/>
      <c r="KO639" s="349"/>
      <c r="KP639" s="349"/>
      <c r="KQ639" s="349"/>
      <c r="KR639" s="349"/>
      <c r="KS639" s="349"/>
      <c r="KT639" s="349"/>
      <c r="KU639" s="349"/>
      <c r="KV639" s="349"/>
      <c r="KW639" s="349"/>
      <c r="KX639" s="349"/>
      <c r="KY639" s="349"/>
      <c r="KZ639" s="349"/>
      <c r="LA639" s="349"/>
      <c r="LB639" s="349"/>
      <c r="LC639" s="349"/>
      <c r="LD639" s="349"/>
      <c r="LE639" s="349"/>
      <c r="LF639" s="349"/>
      <c r="LG639" s="349"/>
      <c r="LH639" s="349"/>
      <c r="LI639" s="349"/>
      <c r="LJ639" s="349"/>
      <c r="LK639" s="349"/>
      <c r="LL639" s="349"/>
      <c r="LM639" s="349"/>
      <c r="LN639" s="349"/>
      <c r="LO639" s="349"/>
      <c r="LP639" s="349"/>
      <c r="LQ639" s="349"/>
      <c r="LR639" s="349"/>
      <c r="LS639" s="349"/>
      <c r="LT639" s="349"/>
      <c r="LU639" s="349"/>
      <c r="LV639" s="349"/>
      <c r="LW639" s="349"/>
      <c r="LX639" s="349"/>
      <c r="LY639" s="349"/>
      <c r="LZ639" s="349"/>
      <c r="MA639" s="349"/>
      <c r="MB639" s="349"/>
      <c r="MC639" s="349"/>
      <c r="MD639" s="349"/>
      <c r="ME639" s="349"/>
      <c r="MF639" s="349"/>
      <c r="MG639" s="349"/>
      <c r="MH639" s="349"/>
      <c r="MI639" s="349"/>
      <c r="MJ639" s="349"/>
      <c r="MK639" s="349"/>
      <c r="ML639" s="349"/>
      <c r="MM639" s="349"/>
      <c r="MN639" s="349"/>
      <c r="MO639" s="145"/>
      <c r="MP639" s="145"/>
      <c r="MQ639" s="145"/>
      <c r="MR639" s="145"/>
      <c r="MS639" s="145"/>
      <c r="MT639" s="145"/>
      <c r="MU639" s="145"/>
      <c r="MV639" s="145"/>
      <c r="MW639" s="145"/>
      <c r="MX639" s="145"/>
      <c r="MY639" s="145"/>
      <c r="MZ639" s="145"/>
      <c r="NA639" s="357"/>
      <c r="NB639" s="357"/>
      <c r="NC639" s="357"/>
      <c r="ND639" s="357"/>
      <c r="NE639" s="358"/>
      <c r="NF639" s="358"/>
      <c r="NG639" s="358"/>
      <c r="NH639" s="358"/>
      <c r="NI639" s="358"/>
      <c r="NJ639" s="358"/>
      <c r="NK639" s="358"/>
      <c r="NL639" s="358"/>
    </row>
    <row r="640" spans="91:376" s="30" customFormat="1">
      <c r="CM640" s="65"/>
      <c r="CN640" s="380"/>
      <c r="CP640" s="380"/>
      <c r="CS640" s="380"/>
      <c r="FU640" s="350"/>
      <c r="FV640" s="350"/>
      <c r="FW640" s="350"/>
      <c r="FX640" s="350"/>
      <c r="FY640" s="350"/>
      <c r="FZ640" s="350"/>
      <c r="GA640" s="350"/>
      <c r="GB640" s="350"/>
      <c r="GC640" s="350"/>
      <c r="GD640" s="350"/>
      <c r="GE640" s="350"/>
      <c r="GF640" s="352"/>
      <c r="GG640" s="352"/>
      <c r="GH640" s="350"/>
      <c r="GI640" s="352"/>
      <c r="GJ640" s="352"/>
      <c r="GK640" s="350"/>
      <c r="GL640" s="351"/>
      <c r="GM640" s="351"/>
      <c r="GN640" s="351"/>
      <c r="GO640" s="351"/>
      <c r="GP640" s="351"/>
      <c r="GQ640" s="351"/>
      <c r="GR640" s="351"/>
      <c r="GS640" s="351"/>
      <c r="GT640" s="349"/>
      <c r="GU640" s="349"/>
      <c r="GV640" s="349"/>
      <c r="GW640" s="349"/>
      <c r="GX640" s="355"/>
      <c r="HD640" s="355"/>
      <c r="HJ640" s="356"/>
      <c r="HQ640" s="349"/>
      <c r="HR640" s="349"/>
      <c r="HS640" s="349"/>
      <c r="HT640" s="349"/>
      <c r="HU640" s="349"/>
      <c r="HV640" s="349"/>
      <c r="HW640" s="349"/>
      <c r="HX640" s="349"/>
      <c r="HY640" s="349"/>
      <c r="HZ640" s="349"/>
      <c r="IA640" s="349"/>
      <c r="IB640" s="349"/>
      <c r="IC640" s="349"/>
      <c r="ID640" s="349"/>
      <c r="IE640" s="349"/>
      <c r="IF640" s="349"/>
      <c r="IG640" s="349"/>
      <c r="IH640" s="349"/>
      <c r="II640" s="349"/>
      <c r="IJ640" s="349"/>
      <c r="IK640" s="349"/>
      <c r="IL640" s="349"/>
      <c r="IM640" s="349"/>
      <c r="IN640" s="349"/>
      <c r="IO640" s="349"/>
      <c r="IP640" s="349"/>
      <c r="IQ640" s="349"/>
      <c r="IR640" s="349"/>
      <c r="IS640" s="349"/>
      <c r="IT640" s="349"/>
      <c r="IU640" s="349"/>
      <c r="IV640" s="349"/>
      <c r="IW640" s="349"/>
      <c r="IX640" s="349"/>
      <c r="IY640" s="349"/>
      <c r="IZ640" s="349"/>
      <c r="JA640" s="349"/>
      <c r="JB640" s="349"/>
      <c r="JC640" s="349"/>
      <c r="JD640" s="349"/>
      <c r="JE640" s="349"/>
      <c r="JF640" s="349"/>
      <c r="JG640" s="349"/>
      <c r="JH640" s="349"/>
      <c r="JI640" s="349"/>
      <c r="JJ640" s="349"/>
      <c r="JK640" s="349"/>
      <c r="JL640" s="349"/>
      <c r="JM640" s="349"/>
      <c r="JN640" s="349"/>
      <c r="JO640" s="349"/>
      <c r="JP640" s="349"/>
      <c r="JQ640" s="349"/>
      <c r="JR640" s="349"/>
      <c r="JS640" s="349"/>
      <c r="JT640" s="349"/>
      <c r="JU640" s="349"/>
      <c r="JV640" s="349"/>
      <c r="JW640" s="349"/>
      <c r="JX640" s="349"/>
      <c r="JY640" s="349"/>
      <c r="JZ640" s="349"/>
      <c r="KA640" s="349"/>
      <c r="KB640" s="349"/>
      <c r="KC640" s="349"/>
      <c r="KD640" s="349"/>
      <c r="KE640" s="349"/>
      <c r="KF640" s="349"/>
      <c r="KG640" s="349"/>
      <c r="KH640" s="349"/>
      <c r="KI640" s="349"/>
      <c r="KJ640" s="349"/>
      <c r="KK640" s="349"/>
      <c r="KL640" s="349"/>
      <c r="KM640" s="349"/>
      <c r="KN640" s="349"/>
      <c r="KO640" s="349"/>
      <c r="KP640" s="349"/>
      <c r="KQ640" s="349"/>
      <c r="KR640" s="349"/>
      <c r="KS640" s="349"/>
      <c r="KT640" s="349"/>
      <c r="KU640" s="349"/>
      <c r="KV640" s="349"/>
      <c r="KW640" s="349"/>
      <c r="KX640" s="349"/>
      <c r="KY640" s="349"/>
      <c r="KZ640" s="349"/>
      <c r="LA640" s="349"/>
      <c r="LB640" s="349"/>
      <c r="LC640" s="349"/>
      <c r="LD640" s="349"/>
      <c r="LE640" s="349"/>
      <c r="LF640" s="349"/>
      <c r="LG640" s="349"/>
      <c r="LH640" s="349"/>
      <c r="LI640" s="349"/>
      <c r="LJ640" s="349"/>
      <c r="LK640" s="349"/>
      <c r="LL640" s="349"/>
      <c r="LM640" s="349"/>
      <c r="LN640" s="349"/>
      <c r="LO640" s="349"/>
      <c r="LP640" s="349"/>
      <c r="LQ640" s="349"/>
      <c r="LR640" s="349"/>
      <c r="LS640" s="349"/>
      <c r="LT640" s="349"/>
      <c r="LU640" s="349"/>
      <c r="LV640" s="349"/>
      <c r="LW640" s="349"/>
      <c r="LX640" s="349"/>
      <c r="LY640" s="349"/>
      <c r="LZ640" s="349"/>
      <c r="MA640" s="349"/>
      <c r="MB640" s="349"/>
      <c r="MC640" s="349"/>
      <c r="MD640" s="349"/>
      <c r="ME640" s="349"/>
      <c r="MF640" s="349"/>
      <c r="MG640" s="349"/>
      <c r="MH640" s="349"/>
      <c r="MI640" s="349"/>
      <c r="MJ640" s="349"/>
      <c r="MK640" s="349"/>
      <c r="ML640" s="349"/>
      <c r="MM640" s="349"/>
      <c r="MN640" s="349"/>
      <c r="MO640" s="145"/>
      <c r="MP640" s="145"/>
      <c r="MQ640" s="145"/>
      <c r="MR640" s="145"/>
      <c r="MS640" s="145"/>
      <c r="MT640" s="145"/>
      <c r="MU640" s="145"/>
      <c r="MV640" s="145"/>
      <c r="MW640" s="145"/>
      <c r="MX640" s="145"/>
      <c r="MY640" s="145"/>
      <c r="MZ640" s="145"/>
      <c r="NA640" s="357"/>
      <c r="NB640" s="357"/>
      <c r="NC640" s="357"/>
      <c r="ND640" s="357"/>
      <c r="NE640" s="358"/>
      <c r="NF640" s="358"/>
      <c r="NG640" s="358"/>
      <c r="NH640" s="358"/>
      <c r="NI640" s="358"/>
      <c r="NJ640" s="358"/>
      <c r="NK640" s="358"/>
      <c r="NL640" s="358"/>
    </row>
    <row r="641" spans="91:376" s="30" customFormat="1">
      <c r="CM641" s="65"/>
      <c r="CN641" s="380"/>
      <c r="CP641" s="380"/>
      <c r="CS641" s="380"/>
      <c r="FU641" s="350"/>
      <c r="FV641" s="350"/>
      <c r="FW641" s="350"/>
      <c r="FX641" s="350"/>
      <c r="FY641" s="350"/>
      <c r="FZ641" s="350"/>
      <c r="GA641" s="350"/>
      <c r="GB641" s="350"/>
      <c r="GC641" s="350"/>
      <c r="GD641" s="350"/>
      <c r="GE641" s="350"/>
      <c r="GF641" s="352"/>
      <c r="GG641" s="352"/>
      <c r="GH641" s="350"/>
      <c r="GI641" s="352"/>
      <c r="GJ641" s="352"/>
      <c r="GK641" s="350"/>
      <c r="GL641" s="351"/>
      <c r="GM641" s="351"/>
      <c r="GN641" s="351"/>
      <c r="GO641" s="351"/>
      <c r="GP641" s="351"/>
      <c r="GQ641" s="351"/>
      <c r="GR641" s="351"/>
      <c r="GS641" s="351"/>
      <c r="GT641" s="349"/>
      <c r="GU641" s="349"/>
      <c r="GV641" s="349"/>
      <c r="GW641" s="349"/>
      <c r="GX641" s="355"/>
      <c r="HD641" s="355"/>
      <c r="HJ641" s="356"/>
      <c r="HQ641" s="349"/>
      <c r="HR641" s="349"/>
      <c r="HS641" s="349"/>
      <c r="HT641" s="349"/>
      <c r="HU641" s="349"/>
      <c r="HV641" s="349"/>
      <c r="HW641" s="349"/>
      <c r="HX641" s="349"/>
      <c r="HY641" s="349"/>
      <c r="HZ641" s="349"/>
      <c r="IA641" s="349"/>
      <c r="IB641" s="349"/>
      <c r="IC641" s="349"/>
      <c r="ID641" s="349"/>
      <c r="IE641" s="349"/>
      <c r="IF641" s="349"/>
      <c r="IG641" s="349"/>
      <c r="IH641" s="349"/>
      <c r="II641" s="349"/>
      <c r="IJ641" s="349"/>
      <c r="IK641" s="349"/>
      <c r="IL641" s="349"/>
      <c r="IM641" s="349"/>
      <c r="IN641" s="349"/>
      <c r="IO641" s="349"/>
      <c r="IP641" s="349"/>
      <c r="IQ641" s="349"/>
      <c r="IR641" s="349"/>
      <c r="IS641" s="349"/>
      <c r="IT641" s="349"/>
      <c r="IU641" s="349"/>
      <c r="IV641" s="349"/>
      <c r="IW641" s="349"/>
      <c r="IX641" s="349"/>
      <c r="IY641" s="349"/>
      <c r="IZ641" s="349"/>
      <c r="JA641" s="349"/>
      <c r="JB641" s="349"/>
      <c r="JC641" s="349"/>
      <c r="JD641" s="349"/>
      <c r="JE641" s="349"/>
      <c r="JF641" s="349"/>
      <c r="JG641" s="349"/>
      <c r="JH641" s="349"/>
      <c r="JI641" s="349"/>
      <c r="JJ641" s="349"/>
      <c r="JK641" s="349"/>
      <c r="JL641" s="349"/>
      <c r="JM641" s="349"/>
      <c r="JN641" s="349"/>
      <c r="JO641" s="349"/>
      <c r="JP641" s="349"/>
      <c r="JQ641" s="349"/>
      <c r="JR641" s="349"/>
      <c r="JS641" s="349"/>
      <c r="JT641" s="349"/>
      <c r="JU641" s="349"/>
      <c r="JV641" s="349"/>
      <c r="JW641" s="349"/>
      <c r="JX641" s="349"/>
      <c r="JY641" s="349"/>
      <c r="JZ641" s="349"/>
      <c r="KA641" s="349"/>
      <c r="KB641" s="349"/>
      <c r="KC641" s="349"/>
      <c r="KD641" s="349"/>
      <c r="KE641" s="349"/>
      <c r="KF641" s="349"/>
      <c r="KG641" s="349"/>
      <c r="KH641" s="349"/>
      <c r="KI641" s="349"/>
      <c r="KJ641" s="349"/>
      <c r="KK641" s="349"/>
      <c r="KL641" s="349"/>
      <c r="KM641" s="349"/>
      <c r="KN641" s="349"/>
      <c r="KO641" s="349"/>
      <c r="KP641" s="349"/>
      <c r="KQ641" s="349"/>
      <c r="KR641" s="349"/>
      <c r="KS641" s="349"/>
      <c r="KT641" s="349"/>
      <c r="KU641" s="349"/>
      <c r="KV641" s="349"/>
      <c r="KW641" s="349"/>
      <c r="KX641" s="349"/>
      <c r="KY641" s="349"/>
      <c r="KZ641" s="349"/>
      <c r="LA641" s="349"/>
      <c r="LB641" s="349"/>
      <c r="LC641" s="349"/>
      <c r="LD641" s="349"/>
      <c r="LE641" s="349"/>
      <c r="LF641" s="349"/>
      <c r="LG641" s="349"/>
      <c r="LH641" s="349"/>
      <c r="LI641" s="349"/>
      <c r="LJ641" s="349"/>
      <c r="LK641" s="349"/>
      <c r="LL641" s="349"/>
      <c r="LM641" s="349"/>
      <c r="LN641" s="349"/>
      <c r="LO641" s="349"/>
      <c r="LP641" s="349"/>
      <c r="LQ641" s="349"/>
      <c r="LR641" s="349"/>
      <c r="LS641" s="349"/>
      <c r="LT641" s="349"/>
      <c r="LU641" s="349"/>
      <c r="LV641" s="349"/>
      <c r="LW641" s="349"/>
      <c r="LX641" s="349"/>
      <c r="LY641" s="349"/>
      <c r="LZ641" s="349"/>
      <c r="MA641" s="349"/>
      <c r="MB641" s="349"/>
      <c r="MC641" s="349"/>
      <c r="MD641" s="349"/>
      <c r="ME641" s="349"/>
      <c r="MF641" s="349"/>
      <c r="MG641" s="349"/>
      <c r="MH641" s="349"/>
      <c r="MI641" s="349"/>
      <c r="MJ641" s="349"/>
      <c r="MK641" s="349"/>
      <c r="ML641" s="349"/>
      <c r="MM641" s="349"/>
      <c r="MN641" s="349"/>
      <c r="MO641" s="145"/>
      <c r="MP641" s="145"/>
      <c r="MQ641" s="145"/>
      <c r="MR641" s="145"/>
      <c r="MS641" s="145"/>
      <c r="MT641" s="145"/>
      <c r="MU641" s="145"/>
      <c r="MV641" s="145"/>
      <c r="MW641" s="145"/>
      <c r="MX641" s="145"/>
      <c r="MY641" s="145"/>
      <c r="MZ641" s="145"/>
      <c r="NA641" s="357"/>
      <c r="NB641" s="357"/>
      <c r="NC641" s="357"/>
      <c r="ND641" s="357"/>
      <c r="NE641" s="358"/>
      <c r="NF641" s="358"/>
      <c r="NG641" s="358"/>
      <c r="NH641" s="358"/>
      <c r="NI641" s="358"/>
      <c r="NJ641" s="358"/>
      <c r="NK641" s="358"/>
      <c r="NL641" s="358"/>
    </row>
    <row r="642" spans="91:376" s="30" customFormat="1">
      <c r="CM642" s="65"/>
      <c r="CN642" s="380"/>
      <c r="CP642" s="380"/>
      <c r="CS642" s="380"/>
      <c r="FU642" s="350"/>
      <c r="FV642" s="350"/>
      <c r="FW642" s="350"/>
      <c r="FX642" s="350"/>
      <c r="FY642" s="350"/>
      <c r="FZ642" s="350"/>
      <c r="GA642" s="350"/>
      <c r="GB642" s="350"/>
      <c r="GC642" s="350"/>
      <c r="GD642" s="350"/>
      <c r="GE642" s="350"/>
      <c r="GF642" s="352"/>
      <c r="GG642" s="352"/>
      <c r="GH642" s="350"/>
      <c r="GI642" s="352"/>
      <c r="GJ642" s="352"/>
      <c r="GK642" s="350"/>
      <c r="GL642" s="351"/>
      <c r="GM642" s="351"/>
      <c r="GN642" s="351"/>
      <c r="GO642" s="351"/>
      <c r="GP642" s="351"/>
      <c r="GQ642" s="351"/>
      <c r="GR642" s="351"/>
      <c r="GS642" s="351"/>
      <c r="GT642" s="349"/>
      <c r="GU642" s="349"/>
      <c r="GV642" s="349"/>
      <c r="GW642" s="349"/>
      <c r="GX642" s="355"/>
      <c r="HD642" s="355"/>
      <c r="HJ642" s="356"/>
      <c r="HQ642" s="349"/>
      <c r="HR642" s="349"/>
      <c r="HS642" s="349"/>
      <c r="HT642" s="349"/>
      <c r="HU642" s="349"/>
      <c r="HV642" s="349"/>
      <c r="HW642" s="349"/>
      <c r="HX642" s="349"/>
      <c r="HY642" s="349"/>
      <c r="HZ642" s="349"/>
      <c r="IA642" s="349"/>
      <c r="IB642" s="349"/>
      <c r="IC642" s="349"/>
      <c r="ID642" s="349"/>
      <c r="IE642" s="349"/>
      <c r="IF642" s="349"/>
      <c r="IG642" s="349"/>
      <c r="IH642" s="349"/>
      <c r="II642" s="349"/>
      <c r="IJ642" s="349"/>
      <c r="IK642" s="349"/>
      <c r="IL642" s="349"/>
      <c r="IM642" s="349"/>
      <c r="IN642" s="349"/>
      <c r="IO642" s="349"/>
      <c r="IP642" s="349"/>
      <c r="IQ642" s="349"/>
      <c r="IR642" s="349"/>
      <c r="IS642" s="349"/>
      <c r="IT642" s="349"/>
      <c r="IU642" s="349"/>
      <c r="IV642" s="349"/>
      <c r="IW642" s="349"/>
      <c r="IX642" s="349"/>
      <c r="IY642" s="349"/>
      <c r="IZ642" s="349"/>
      <c r="JA642" s="349"/>
      <c r="JB642" s="349"/>
      <c r="JC642" s="349"/>
      <c r="JD642" s="349"/>
      <c r="JE642" s="349"/>
      <c r="JF642" s="349"/>
      <c r="JG642" s="349"/>
      <c r="JH642" s="349"/>
      <c r="JI642" s="349"/>
      <c r="JJ642" s="349"/>
      <c r="JK642" s="349"/>
      <c r="JL642" s="349"/>
      <c r="JM642" s="349"/>
      <c r="JN642" s="349"/>
      <c r="JO642" s="349"/>
      <c r="JP642" s="349"/>
      <c r="JQ642" s="349"/>
      <c r="JR642" s="349"/>
      <c r="JS642" s="349"/>
      <c r="JT642" s="349"/>
      <c r="JU642" s="349"/>
      <c r="JV642" s="349"/>
      <c r="JW642" s="349"/>
      <c r="JX642" s="349"/>
      <c r="JY642" s="349"/>
      <c r="JZ642" s="349"/>
      <c r="KA642" s="349"/>
      <c r="KB642" s="349"/>
      <c r="KC642" s="349"/>
      <c r="KD642" s="349"/>
      <c r="KE642" s="349"/>
      <c r="KF642" s="349"/>
      <c r="KG642" s="349"/>
      <c r="KH642" s="349"/>
      <c r="KI642" s="349"/>
      <c r="KJ642" s="349"/>
      <c r="KK642" s="349"/>
      <c r="KL642" s="349"/>
      <c r="KM642" s="349"/>
      <c r="KN642" s="349"/>
      <c r="KO642" s="349"/>
      <c r="KP642" s="349"/>
      <c r="KQ642" s="349"/>
      <c r="KR642" s="349"/>
      <c r="KS642" s="349"/>
      <c r="KT642" s="349"/>
      <c r="KU642" s="349"/>
      <c r="KV642" s="349"/>
      <c r="KW642" s="349"/>
      <c r="KX642" s="349"/>
      <c r="KY642" s="349"/>
      <c r="KZ642" s="349"/>
      <c r="LA642" s="349"/>
      <c r="LB642" s="349"/>
      <c r="LC642" s="349"/>
      <c r="LD642" s="349"/>
      <c r="LE642" s="349"/>
      <c r="LF642" s="349"/>
      <c r="LG642" s="349"/>
      <c r="LH642" s="349"/>
      <c r="LI642" s="349"/>
      <c r="LJ642" s="349"/>
      <c r="LK642" s="349"/>
      <c r="LL642" s="349"/>
      <c r="LM642" s="349"/>
      <c r="LN642" s="349"/>
      <c r="LO642" s="349"/>
      <c r="LP642" s="349"/>
      <c r="LQ642" s="349"/>
      <c r="LR642" s="349"/>
      <c r="LS642" s="349"/>
      <c r="LT642" s="349"/>
      <c r="LU642" s="349"/>
      <c r="LV642" s="349"/>
      <c r="LW642" s="349"/>
      <c r="LX642" s="349"/>
      <c r="LY642" s="349"/>
      <c r="LZ642" s="349"/>
      <c r="MA642" s="349"/>
      <c r="MB642" s="349"/>
      <c r="MC642" s="349"/>
      <c r="MD642" s="349"/>
      <c r="ME642" s="349"/>
      <c r="MF642" s="349"/>
      <c r="MG642" s="349"/>
      <c r="MH642" s="349"/>
      <c r="MI642" s="349"/>
      <c r="MJ642" s="349"/>
      <c r="MK642" s="349"/>
      <c r="ML642" s="349"/>
      <c r="MM642" s="349"/>
      <c r="MN642" s="349"/>
      <c r="MO642" s="145"/>
      <c r="MP642" s="145"/>
      <c r="MQ642" s="145"/>
      <c r="MR642" s="145"/>
      <c r="MS642" s="145"/>
      <c r="MT642" s="145"/>
      <c r="MU642" s="145"/>
      <c r="MV642" s="145"/>
      <c r="MW642" s="145"/>
      <c r="MX642" s="145"/>
      <c r="MY642" s="145"/>
      <c r="MZ642" s="145"/>
      <c r="NA642" s="357"/>
      <c r="NB642" s="357"/>
      <c r="NC642" s="357"/>
      <c r="ND642" s="357"/>
      <c r="NE642" s="358"/>
      <c r="NF642" s="358"/>
      <c r="NG642" s="358"/>
      <c r="NH642" s="358"/>
      <c r="NI642" s="358"/>
      <c r="NJ642" s="358"/>
      <c r="NK642" s="358"/>
      <c r="NL642" s="358"/>
    </row>
    <row r="643" spans="91:376" s="30" customFormat="1">
      <c r="CM643" s="65"/>
      <c r="CN643" s="380"/>
      <c r="CP643" s="380"/>
      <c r="CS643" s="380"/>
      <c r="FU643" s="350"/>
      <c r="FV643" s="350"/>
      <c r="FW643" s="350"/>
      <c r="FX643" s="350"/>
      <c r="FY643" s="350"/>
      <c r="FZ643" s="350"/>
      <c r="GA643" s="350"/>
      <c r="GB643" s="350"/>
      <c r="GC643" s="350"/>
      <c r="GD643" s="350"/>
      <c r="GE643" s="350"/>
      <c r="GF643" s="352"/>
      <c r="GG643" s="352"/>
      <c r="GH643" s="350"/>
      <c r="GI643" s="352"/>
      <c r="GJ643" s="352"/>
      <c r="GK643" s="350"/>
      <c r="GL643" s="351"/>
      <c r="GM643" s="351"/>
      <c r="GN643" s="351"/>
      <c r="GO643" s="351"/>
      <c r="GP643" s="351"/>
      <c r="GQ643" s="351"/>
      <c r="GR643" s="351"/>
      <c r="GS643" s="351"/>
      <c r="GT643" s="349"/>
      <c r="GU643" s="349"/>
      <c r="GV643" s="349"/>
      <c r="GW643" s="349"/>
      <c r="GX643" s="355"/>
      <c r="HD643" s="355"/>
      <c r="HJ643" s="356"/>
      <c r="HQ643" s="349"/>
      <c r="HR643" s="349"/>
      <c r="HS643" s="349"/>
      <c r="HT643" s="349"/>
      <c r="HU643" s="349"/>
      <c r="HV643" s="349"/>
      <c r="HW643" s="349"/>
      <c r="HX643" s="349"/>
      <c r="HY643" s="349"/>
      <c r="HZ643" s="349"/>
      <c r="IA643" s="349"/>
      <c r="IB643" s="349"/>
      <c r="IC643" s="349"/>
      <c r="ID643" s="349"/>
      <c r="IE643" s="349"/>
      <c r="IF643" s="349"/>
      <c r="IG643" s="349"/>
      <c r="IH643" s="349"/>
      <c r="II643" s="349"/>
      <c r="IJ643" s="349"/>
      <c r="IK643" s="349"/>
      <c r="IL643" s="349"/>
      <c r="IM643" s="349"/>
      <c r="IN643" s="349"/>
      <c r="IO643" s="349"/>
      <c r="IP643" s="349"/>
      <c r="IQ643" s="349"/>
      <c r="IR643" s="349"/>
      <c r="IS643" s="349"/>
      <c r="IT643" s="349"/>
      <c r="IU643" s="349"/>
      <c r="IV643" s="349"/>
      <c r="IW643" s="349"/>
      <c r="IX643" s="349"/>
      <c r="IY643" s="349"/>
      <c r="IZ643" s="349"/>
      <c r="JA643" s="349"/>
      <c r="JB643" s="349"/>
      <c r="JC643" s="349"/>
      <c r="JD643" s="349"/>
      <c r="JE643" s="349"/>
      <c r="JF643" s="349"/>
      <c r="JG643" s="349"/>
      <c r="JH643" s="349"/>
      <c r="JI643" s="349"/>
      <c r="JJ643" s="349"/>
      <c r="JK643" s="349"/>
      <c r="JL643" s="349"/>
      <c r="JM643" s="349"/>
      <c r="JN643" s="349"/>
      <c r="JO643" s="349"/>
      <c r="JP643" s="349"/>
      <c r="JQ643" s="349"/>
      <c r="JR643" s="349"/>
      <c r="JS643" s="349"/>
      <c r="JT643" s="349"/>
      <c r="JU643" s="349"/>
      <c r="JV643" s="349"/>
      <c r="JW643" s="349"/>
      <c r="JX643" s="349"/>
      <c r="JY643" s="349"/>
      <c r="JZ643" s="349"/>
      <c r="KA643" s="349"/>
      <c r="KB643" s="349"/>
      <c r="KC643" s="349"/>
      <c r="KD643" s="349"/>
      <c r="KE643" s="349"/>
      <c r="KF643" s="349"/>
      <c r="KG643" s="349"/>
      <c r="KH643" s="349"/>
      <c r="KI643" s="349"/>
      <c r="KJ643" s="349"/>
      <c r="KK643" s="349"/>
      <c r="KL643" s="349"/>
      <c r="KM643" s="349"/>
      <c r="KN643" s="349"/>
      <c r="KO643" s="349"/>
      <c r="KP643" s="349"/>
      <c r="KQ643" s="349"/>
      <c r="KR643" s="349"/>
      <c r="KS643" s="349"/>
      <c r="KT643" s="349"/>
      <c r="KU643" s="349"/>
      <c r="KV643" s="349"/>
      <c r="KW643" s="349"/>
      <c r="KX643" s="349"/>
      <c r="KY643" s="349"/>
      <c r="KZ643" s="349"/>
      <c r="LA643" s="349"/>
      <c r="LB643" s="349"/>
      <c r="LC643" s="349"/>
      <c r="LD643" s="349"/>
      <c r="LE643" s="349"/>
      <c r="LF643" s="349"/>
      <c r="LG643" s="349"/>
      <c r="LH643" s="349"/>
      <c r="LI643" s="349"/>
      <c r="LJ643" s="349"/>
      <c r="LK643" s="349"/>
      <c r="LL643" s="349"/>
      <c r="LM643" s="349"/>
      <c r="LN643" s="349"/>
      <c r="LO643" s="349"/>
      <c r="LP643" s="349"/>
      <c r="LQ643" s="349"/>
      <c r="LR643" s="349"/>
      <c r="LS643" s="349"/>
      <c r="LT643" s="349"/>
      <c r="LU643" s="349"/>
      <c r="LV643" s="349"/>
      <c r="LW643" s="349"/>
      <c r="LX643" s="349"/>
      <c r="LY643" s="349"/>
      <c r="LZ643" s="349"/>
      <c r="MA643" s="349"/>
      <c r="MB643" s="349"/>
      <c r="MC643" s="349"/>
      <c r="MD643" s="349"/>
      <c r="ME643" s="349"/>
      <c r="MF643" s="349"/>
      <c r="MG643" s="349"/>
      <c r="MH643" s="349"/>
      <c r="MI643" s="349"/>
      <c r="MJ643" s="349"/>
      <c r="MK643" s="349"/>
      <c r="ML643" s="349"/>
      <c r="MM643" s="349"/>
      <c r="MN643" s="349"/>
      <c r="MO643" s="145"/>
      <c r="MP643" s="145"/>
      <c r="MQ643" s="145"/>
      <c r="MR643" s="145"/>
      <c r="MS643" s="145"/>
      <c r="MT643" s="145"/>
      <c r="MU643" s="145"/>
      <c r="MV643" s="145"/>
      <c r="MW643" s="145"/>
      <c r="MX643" s="145"/>
      <c r="MY643" s="145"/>
      <c r="MZ643" s="145"/>
      <c r="NA643" s="357"/>
      <c r="NB643" s="357"/>
      <c r="NC643" s="357"/>
      <c r="ND643" s="357"/>
      <c r="NE643" s="358"/>
      <c r="NF643" s="358"/>
      <c r="NG643" s="358"/>
      <c r="NH643" s="358"/>
      <c r="NI643" s="358"/>
      <c r="NJ643" s="358"/>
      <c r="NK643" s="358"/>
      <c r="NL643" s="358"/>
    </row>
    <row r="644" spans="91:376" s="30" customFormat="1">
      <c r="CM644" s="65"/>
      <c r="CN644" s="380"/>
      <c r="CP644" s="380"/>
      <c r="CS644" s="380"/>
      <c r="FU644" s="350"/>
      <c r="FV644" s="350"/>
      <c r="FW644" s="350"/>
      <c r="FX644" s="350"/>
      <c r="FY644" s="350"/>
      <c r="FZ644" s="350"/>
      <c r="GA644" s="350"/>
      <c r="GB644" s="350"/>
      <c r="GC644" s="350"/>
      <c r="GD644" s="350"/>
      <c r="GE644" s="350"/>
      <c r="GF644" s="352"/>
      <c r="GG644" s="352"/>
      <c r="GH644" s="350"/>
      <c r="GI644" s="352"/>
      <c r="GJ644" s="352"/>
      <c r="GK644" s="350"/>
      <c r="GL644" s="351"/>
      <c r="GM644" s="351"/>
      <c r="GN644" s="351"/>
      <c r="GO644" s="351"/>
      <c r="GP644" s="351"/>
      <c r="GQ644" s="351"/>
      <c r="GR644" s="351"/>
      <c r="GS644" s="351"/>
      <c r="GT644" s="349"/>
      <c r="GU644" s="349"/>
      <c r="GV644" s="349"/>
      <c r="GW644" s="349"/>
      <c r="GX644" s="355"/>
      <c r="HD644" s="355"/>
      <c r="HJ644" s="356"/>
      <c r="HQ644" s="349"/>
      <c r="HR644" s="349"/>
      <c r="HS644" s="349"/>
      <c r="HT644" s="349"/>
      <c r="HU644" s="349"/>
      <c r="HV644" s="349"/>
      <c r="HW644" s="349"/>
      <c r="HX644" s="349"/>
      <c r="HY644" s="349"/>
      <c r="HZ644" s="349"/>
      <c r="IA644" s="349"/>
      <c r="IB644" s="349"/>
      <c r="IC644" s="349"/>
      <c r="ID644" s="349"/>
      <c r="IE644" s="349"/>
      <c r="IF644" s="349"/>
      <c r="IG644" s="349"/>
      <c r="IH644" s="349"/>
      <c r="II644" s="349"/>
      <c r="IJ644" s="349"/>
      <c r="IK644" s="349"/>
      <c r="IL644" s="349"/>
      <c r="IM644" s="349"/>
      <c r="IN644" s="349"/>
      <c r="IO644" s="349"/>
      <c r="IP644" s="349"/>
      <c r="IQ644" s="349"/>
      <c r="IR644" s="349"/>
      <c r="IS644" s="349"/>
      <c r="IT644" s="349"/>
      <c r="IU644" s="349"/>
      <c r="IV644" s="349"/>
      <c r="IW644" s="349"/>
      <c r="IX644" s="349"/>
      <c r="IY644" s="349"/>
      <c r="IZ644" s="349"/>
      <c r="JA644" s="349"/>
      <c r="JB644" s="349"/>
      <c r="JC644" s="349"/>
      <c r="JD644" s="349"/>
      <c r="JE644" s="349"/>
      <c r="JF644" s="349"/>
      <c r="JG644" s="349"/>
      <c r="JH644" s="349"/>
      <c r="JI644" s="349"/>
      <c r="JJ644" s="349"/>
      <c r="JK644" s="349"/>
      <c r="JL644" s="349"/>
      <c r="JM644" s="349"/>
      <c r="JN644" s="349"/>
      <c r="JO644" s="349"/>
      <c r="JP644" s="349"/>
      <c r="JQ644" s="349"/>
      <c r="JR644" s="349"/>
      <c r="JS644" s="349"/>
      <c r="JT644" s="349"/>
      <c r="JU644" s="349"/>
      <c r="JV644" s="349"/>
      <c r="JW644" s="349"/>
      <c r="JX644" s="349"/>
      <c r="JY644" s="349"/>
      <c r="JZ644" s="349"/>
      <c r="KA644" s="349"/>
      <c r="KB644" s="349"/>
      <c r="KC644" s="349"/>
      <c r="KD644" s="349"/>
      <c r="KE644" s="349"/>
      <c r="KF644" s="349"/>
      <c r="KG644" s="349"/>
      <c r="KH644" s="349"/>
      <c r="KI644" s="349"/>
      <c r="KJ644" s="349"/>
      <c r="KK644" s="349"/>
      <c r="KL644" s="349"/>
      <c r="KM644" s="349"/>
      <c r="KN644" s="349"/>
      <c r="KO644" s="349"/>
      <c r="KP644" s="349"/>
      <c r="KQ644" s="349"/>
      <c r="KR644" s="349"/>
      <c r="KS644" s="349"/>
      <c r="KT644" s="349"/>
      <c r="KU644" s="349"/>
      <c r="KV644" s="349"/>
      <c r="KW644" s="349"/>
      <c r="KX644" s="349"/>
      <c r="KY644" s="349"/>
      <c r="KZ644" s="349"/>
      <c r="LA644" s="349"/>
      <c r="LB644" s="349"/>
      <c r="LC644" s="349"/>
      <c r="LD644" s="349"/>
      <c r="LE644" s="349"/>
      <c r="LF644" s="349"/>
      <c r="LG644" s="349"/>
      <c r="LH644" s="349"/>
      <c r="LI644" s="349"/>
      <c r="LJ644" s="349"/>
      <c r="LK644" s="349"/>
      <c r="LL644" s="349"/>
      <c r="LM644" s="349"/>
      <c r="LN644" s="349"/>
      <c r="LO644" s="349"/>
      <c r="LP644" s="349"/>
      <c r="LQ644" s="349"/>
      <c r="LR644" s="349"/>
      <c r="LS644" s="349"/>
      <c r="LT644" s="349"/>
      <c r="LU644" s="349"/>
      <c r="LV644" s="349"/>
      <c r="LW644" s="349"/>
      <c r="LX644" s="349"/>
      <c r="LY644" s="349"/>
      <c r="LZ644" s="349"/>
      <c r="MA644" s="349"/>
      <c r="MB644" s="349"/>
      <c r="MC644" s="349"/>
      <c r="MD644" s="349"/>
      <c r="ME644" s="349"/>
      <c r="MF644" s="349"/>
      <c r="MG644" s="349"/>
      <c r="MH644" s="349"/>
      <c r="MI644" s="349"/>
      <c r="MJ644" s="349"/>
      <c r="MK644" s="349"/>
      <c r="ML644" s="349"/>
      <c r="MM644" s="349"/>
      <c r="MN644" s="349"/>
      <c r="MO644" s="145"/>
      <c r="MP644" s="145"/>
      <c r="MQ644" s="145"/>
      <c r="MR644" s="145"/>
      <c r="MS644" s="145"/>
      <c r="MT644" s="145"/>
      <c r="MU644" s="145"/>
      <c r="MV644" s="145"/>
      <c r="MW644" s="145"/>
      <c r="MX644" s="145"/>
      <c r="MY644" s="145"/>
      <c r="MZ644" s="145"/>
      <c r="NA644" s="357"/>
      <c r="NB644" s="357"/>
      <c r="NC644" s="357"/>
      <c r="ND644" s="357"/>
      <c r="NE644" s="358"/>
      <c r="NF644" s="358"/>
      <c r="NG644" s="358"/>
      <c r="NH644" s="358"/>
      <c r="NI644" s="358"/>
      <c r="NJ644" s="358"/>
      <c r="NK644" s="358"/>
      <c r="NL644" s="358"/>
    </row>
    <row r="645" spans="91:376" s="30" customFormat="1">
      <c r="CM645" s="65"/>
      <c r="CN645" s="380"/>
      <c r="CP645" s="380"/>
      <c r="CS645" s="380"/>
      <c r="FU645" s="350"/>
      <c r="FV645" s="350"/>
      <c r="FW645" s="350"/>
      <c r="FX645" s="350"/>
      <c r="FY645" s="350"/>
      <c r="FZ645" s="350"/>
      <c r="GA645" s="350"/>
      <c r="GB645" s="350"/>
      <c r="GC645" s="350"/>
      <c r="GD645" s="350"/>
      <c r="GE645" s="350"/>
      <c r="GF645" s="352"/>
      <c r="GG645" s="352"/>
      <c r="GH645" s="350"/>
      <c r="GI645" s="352"/>
      <c r="GJ645" s="352"/>
      <c r="GK645" s="350"/>
      <c r="GL645" s="351"/>
      <c r="GM645" s="351"/>
      <c r="GN645" s="351"/>
      <c r="GO645" s="351"/>
      <c r="GP645" s="351"/>
      <c r="GQ645" s="351"/>
      <c r="GR645" s="351"/>
      <c r="GS645" s="351"/>
      <c r="GT645" s="349"/>
      <c r="GU645" s="349"/>
      <c r="GV645" s="349"/>
      <c r="GW645" s="349"/>
      <c r="GX645" s="355"/>
      <c r="HD645" s="355"/>
      <c r="HJ645" s="356"/>
      <c r="HQ645" s="349"/>
      <c r="HR645" s="349"/>
      <c r="HS645" s="349"/>
      <c r="HT645" s="349"/>
      <c r="HU645" s="349"/>
      <c r="HV645" s="349"/>
      <c r="HW645" s="349"/>
      <c r="HX645" s="349"/>
      <c r="HY645" s="349"/>
      <c r="HZ645" s="349"/>
      <c r="IA645" s="349"/>
      <c r="IB645" s="349"/>
      <c r="IC645" s="349"/>
      <c r="ID645" s="349"/>
      <c r="IE645" s="349"/>
      <c r="IF645" s="349"/>
      <c r="IG645" s="349"/>
      <c r="IH645" s="349"/>
      <c r="II645" s="349"/>
      <c r="IJ645" s="349"/>
      <c r="IK645" s="349"/>
      <c r="IL645" s="349"/>
      <c r="IM645" s="349"/>
      <c r="IN645" s="349"/>
      <c r="IO645" s="349"/>
      <c r="IP645" s="349"/>
      <c r="IQ645" s="349"/>
      <c r="IR645" s="349"/>
      <c r="IS645" s="349"/>
      <c r="IT645" s="349"/>
      <c r="IU645" s="349"/>
      <c r="IV645" s="349"/>
      <c r="IW645" s="349"/>
      <c r="IX645" s="349"/>
      <c r="IY645" s="349"/>
      <c r="IZ645" s="349"/>
      <c r="JA645" s="349"/>
      <c r="JB645" s="349"/>
      <c r="JC645" s="349"/>
      <c r="JD645" s="349"/>
      <c r="JE645" s="349"/>
      <c r="JF645" s="349"/>
      <c r="JG645" s="349"/>
      <c r="JH645" s="349"/>
      <c r="JI645" s="349"/>
      <c r="JJ645" s="349"/>
      <c r="JK645" s="349"/>
      <c r="JL645" s="349"/>
      <c r="JM645" s="349"/>
      <c r="JN645" s="349"/>
      <c r="JO645" s="349"/>
      <c r="JP645" s="349"/>
      <c r="JQ645" s="349"/>
      <c r="JR645" s="349"/>
      <c r="JS645" s="349"/>
      <c r="JT645" s="349"/>
      <c r="JU645" s="349"/>
      <c r="JV645" s="349"/>
      <c r="JW645" s="349"/>
      <c r="JX645" s="349"/>
      <c r="JY645" s="349"/>
      <c r="JZ645" s="349"/>
      <c r="KA645" s="349"/>
      <c r="KB645" s="349"/>
      <c r="KC645" s="349"/>
      <c r="KD645" s="349"/>
      <c r="KE645" s="349"/>
      <c r="KF645" s="349"/>
      <c r="KG645" s="349"/>
      <c r="KH645" s="349"/>
      <c r="KI645" s="349"/>
      <c r="KJ645" s="349"/>
      <c r="KK645" s="349"/>
      <c r="KL645" s="349"/>
      <c r="KM645" s="349"/>
      <c r="KN645" s="349"/>
      <c r="KO645" s="349"/>
      <c r="KP645" s="349"/>
      <c r="KQ645" s="349"/>
      <c r="KR645" s="349"/>
      <c r="KS645" s="349"/>
      <c r="KT645" s="349"/>
      <c r="KU645" s="349"/>
      <c r="KV645" s="349"/>
      <c r="KW645" s="349"/>
      <c r="KX645" s="349"/>
      <c r="KY645" s="349"/>
      <c r="KZ645" s="349"/>
      <c r="LA645" s="349"/>
      <c r="LB645" s="349"/>
      <c r="LC645" s="349"/>
      <c r="LD645" s="349"/>
      <c r="LE645" s="349"/>
      <c r="LF645" s="349"/>
      <c r="LG645" s="349"/>
      <c r="LH645" s="349"/>
      <c r="LI645" s="349"/>
      <c r="LJ645" s="349"/>
      <c r="LK645" s="349"/>
      <c r="LL645" s="349"/>
      <c r="LM645" s="349"/>
      <c r="LN645" s="349"/>
      <c r="LO645" s="349"/>
      <c r="LP645" s="349"/>
      <c r="LQ645" s="349"/>
      <c r="LR645" s="349"/>
      <c r="LS645" s="349"/>
      <c r="LT645" s="349"/>
      <c r="LU645" s="349"/>
      <c r="LV645" s="349"/>
      <c r="LW645" s="349"/>
      <c r="LX645" s="349"/>
      <c r="LY645" s="349"/>
      <c r="LZ645" s="349"/>
      <c r="MA645" s="349"/>
      <c r="MB645" s="349"/>
      <c r="MC645" s="349"/>
      <c r="MD645" s="349"/>
      <c r="ME645" s="349"/>
      <c r="MF645" s="349"/>
      <c r="MG645" s="349"/>
      <c r="MH645" s="349"/>
      <c r="MI645" s="349"/>
      <c r="MJ645" s="349"/>
      <c r="MK645" s="349"/>
      <c r="ML645" s="349"/>
      <c r="MM645" s="349"/>
      <c r="MN645" s="349"/>
      <c r="MO645" s="145"/>
      <c r="MP645" s="145"/>
      <c r="MQ645" s="145"/>
      <c r="MR645" s="145"/>
      <c r="MS645" s="145"/>
      <c r="MT645" s="145"/>
      <c r="MU645" s="145"/>
      <c r="MV645" s="145"/>
      <c r="MW645" s="145"/>
      <c r="MX645" s="145"/>
      <c r="MY645" s="145"/>
      <c r="MZ645" s="145"/>
      <c r="NA645" s="357"/>
      <c r="NB645" s="357"/>
      <c r="NC645" s="357"/>
      <c r="ND645" s="357"/>
      <c r="NE645" s="358"/>
      <c r="NF645" s="358"/>
      <c r="NG645" s="358"/>
      <c r="NH645" s="358"/>
      <c r="NI645" s="358"/>
      <c r="NJ645" s="358"/>
      <c r="NK645" s="358"/>
      <c r="NL645" s="358"/>
    </row>
    <row r="646" spans="91:376" s="30" customFormat="1">
      <c r="CM646" s="65"/>
      <c r="CN646" s="380"/>
      <c r="CP646" s="380"/>
      <c r="CS646" s="380"/>
      <c r="FU646" s="350"/>
      <c r="FV646" s="350"/>
      <c r="FW646" s="350"/>
      <c r="FX646" s="350"/>
      <c r="FY646" s="350"/>
      <c r="FZ646" s="350"/>
      <c r="GA646" s="350"/>
      <c r="GB646" s="350"/>
      <c r="GC646" s="350"/>
      <c r="GD646" s="350"/>
      <c r="GE646" s="350"/>
      <c r="GF646" s="352"/>
      <c r="GG646" s="352"/>
      <c r="GH646" s="350"/>
      <c r="GI646" s="352"/>
      <c r="GJ646" s="352"/>
      <c r="GK646" s="350"/>
      <c r="GL646" s="351"/>
      <c r="GM646" s="351"/>
      <c r="GN646" s="351"/>
      <c r="GO646" s="351"/>
      <c r="GP646" s="351"/>
      <c r="GQ646" s="351"/>
      <c r="GR646" s="351"/>
      <c r="GS646" s="351"/>
      <c r="GT646" s="349"/>
      <c r="GU646" s="349"/>
      <c r="GV646" s="349"/>
      <c r="GW646" s="349"/>
      <c r="GX646" s="355"/>
      <c r="HD646" s="355"/>
      <c r="HJ646" s="356"/>
      <c r="HQ646" s="349"/>
      <c r="HR646" s="349"/>
      <c r="HS646" s="349"/>
      <c r="HT646" s="349"/>
      <c r="HU646" s="349"/>
      <c r="HV646" s="349"/>
      <c r="HW646" s="349"/>
      <c r="HX646" s="349"/>
      <c r="HY646" s="349"/>
      <c r="HZ646" s="349"/>
      <c r="IA646" s="349"/>
      <c r="IB646" s="349"/>
      <c r="IC646" s="349"/>
      <c r="ID646" s="349"/>
      <c r="IE646" s="349"/>
      <c r="IF646" s="349"/>
      <c r="IG646" s="349"/>
      <c r="IH646" s="349"/>
      <c r="II646" s="349"/>
      <c r="IJ646" s="349"/>
      <c r="IK646" s="349"/>
      <c r="IL646" s="349"/>
      <c r="IM646" s="349"/>
      <c r="IN646" s="349"/>
      <c r="IO646" s="349"/>
      <c r="IP646" s="349"/>
      <c r="IQ646" s="349"/>
      <c r="IR646" s="349"/>
      <c r="IS646" s="349"/>
      <c r="IT646" s="349"/>
      <c r="IU646" s="349"/>
      <c r="IV646" s="349"/>
      <c r="IW646" s="349"/>
      <c r="IX646" s="349"/>
      <c r="IY646" s="349"/>
      <c r="IZ646" s="349"/>
      <c r="JA646" s="349"/>
      <c r="JB646" s="349"/>
      <c r="JC646" s="349"/>
      <c r="JD646" s="349"/>
      <c r="JE646" s="349"/>
      <c r="JF646" s="349"/>
      <c r="JG646" s="349"/>
      <c r="JH646" s="349"/>
      <c r="JI646" s="349"/>
      <c r="JJ646" s="349"/>
      <c r="JK646" s="349"/>
      <c r="JL646" s="349"/>
      <c r="JM646" s="349"/>
      <c r="JN646" s="349"/>
      <c r="JO646" s="349"/>
      <c r="JP646" s="349"/>
      <c r="JQ646" s="349"/>
      <c r="JR646" s="349"/>
      <c r="JS646" s="349"/>
      <c r="JT646" s="349"/>
      <c r="JU646" s="349"/>
      <c r="JV646" s="349"/>
      <c r="JW646" s="349"/>
      <c r="JX646" s="349"/>
      <c r="JY646" s="349"/>
      <c r="JZ646" s="349"/>
      <c r="KA646" s="349"/>
      <c r="KB646" s="349"/>
      <c r="KC646" s="349"/>
      <c r="KD646" s="349"/>
      <c r="KE646" s="349"/>
      <c r="KF646" s="349"/>
      <c r="KG646" s="349"/>
      <c r="KH646" s="349"/>
      <c r="KI646" s="349"/>
      <c r="KJ646" s="349"/>
      <c r="KK646" s="349"/>
      <c r="KL646" s="349"/>
      <c r="KM646" s="349"/>
      <c r="KN646" s="349"/>
      <c r="KO646" s="349"/>
      <c r="KP646" s="349"/>
      <c r="KQ646" s="349"/>
      <c r="KR646" s="349"/>
      <c r="KS646" s="349"/>
      <c r="KT646" s="349"/>
      <c r="KU646" s="349"/>
      <c r="KV646" s="349"/>
      <c r="KW646" s="349"/>
      <c r="KX646" s="349"/>
      <c r="KY646" s="349"/>
      <c r="KZ646" s="349"/>
      <c r="LA646" s="349"/>
      <c r="LB646" s="349"/>
      <c r="LC646" s="349"/>
      <c r="LD646" s="349"/>
      <c r="LE646" s="349"/>
      <c r="LF646" s="349"/>
      <c r="LG646" s="349"/>
      <c r="LH646" s="349"/>
      <c r="LI646" s="349"/>
      <c r="LJ646" s="349"/>
      <c r="LK646" s="349"/>
      <c r="LL646" s="349"/>
      <c r="LM646" s="349"/>
      <c r="LN646" s="349"/>
      <c r="LO646" s="349"/>
      <c r="LP646" s="349"/>
      <c r="LQ646" s="349"/>
      <c r="LR646" s="349"/>
      <c r="LS646" s="349"/>
      <c r="LT646" s="349"/>
      <c r="LU646" s="349"/>
      <c r="LV646" s="349"/>
      <c r="LW646" s="349"/>
      <c r="LX646" s="349"/>
      <c r="LY646" s="349"/>
      <c r="LZ646" s="349"/>
      <c r="MA646" s="349"/>
      <c r="MB646" s="349"/>
      <c r="MC646" s="349"/>
      <c r="MD646" s="349"/>
      <c r="ME646" s="349"/>
      <c r="MF646" s="349"/>
      <c r="MG646" s="349"/>
      <c r="MH646" s="349"/>
      <c r="MI646" s="349"/>
      <c r="MJ646" s="349"/>
      <c r="MK646" s="349"/>
      <c r="ML646" s="349"/>
      <c r="MM646" s="349"/>
      <c r="MN646" s="349"/>
      <c r="MO646" s="145"/>
      <c r="MP646" s="145"/>
      <c r="MQ646" s="145"/>
      <c r="MR646" s="145"/>
      <c r="MS646" s="145"/>
      <c r="MT646" s="145"/>
      <c r="MU646" s="145"/>
      <c r="MV646" s="145"/>
      <c r="MW646" s="145"/>
      <c r="MX646" s="145"/>
      <c r="MY646" s="145"/>
      <c r="MZ646" s="145"/>
      <c r="NA646" s="357"/>
      <c r="NB646" s="357"/>
      <c r="NC646" s="357"/>
      <c r="ND646" s="357"/>
      <c r="NE646" s="358"/>
      <c r="NF646" s="358"/>
      <c r="NG646" s="358"/>
      <c r="NH646" s="358"/>
      <c r="NI646" s="358"/>
      <c r="NJ646" s="358"/>
      <c r="NK646" s="358"/>
      <c r="NL646" s="358"/>
    </row>
    <row r="647" spans="91:376" s="30" customFormat="1">
      <c r="CM647" s="65"/>
      <c r="CN647" s="380"/>
      <c r="CP647" s="380"/>
      <c r="CS647" s="380"/>
      <c r="FU647" s="350"/>
      <c r="FV647" s="350"/>
      <c r="FW647" s="350"/>
      <c r="FX647" s="350"/>
      <c r="FY647" s="350"/>
      <c r="FZ647" s="350"/>
      <c r="GA647" s="350"/>
      <c r="GB647" s="350"/>
      <c r="GC647" s="350"/>
      <c r="GD647" s="350"/>
      <c r="GE647" s="350"/>
      <c r="GF647" s="352"/>
      <c r="GG647" s="352"/>
      <c r="GH647" s="350"/>
      <c r="GI647" s="352"/>
      <c r="GJ647" s="352"/>
      <c r="GK647" s="350"/>
      <c r="GL647" s="351"/>
      <c r="GM647" s="351"/>
      <c r="GN647" s="351"/>
      <c r="GO647" s="351"/>
      <c r="GP647" s="351"/>
      <c r="GQ647" s="351"/>
      <c r="GR647" s="351"/>
      <c r="GS647" s="351"/>
      <c r="GT647" s="349"/>
      <c r="GU647" s="349"/>
      <c r="GV647" s="349"/>
      <c r="GW647" s="349"/>
      <c r="GX647" s="355"/>
      <c r="HD647" s="355"/>
      <c r="HJ647" s="356"/>
      <c r="HQ647" s="349"/>
      <c r="HR647" s="349"/>
      <c r="HS647" s="349"/>
      <c r="HT647" s="349"/>
      <c r="HU647" s="349"/>
      <c r="HV647" s="349"/>
      <c r="HW647" s="349"/>
      <c r="HX647" s="349"/>
      <c r="HY647" s="349"/>
      <c r="HZ647" s="349"/>
      <c r="IA647" s="349"/>
      <c r="IB647" s="349"/>
      <c r="IC647" s="349"/>
      <c r="ID647" s="349"/>
      <c r="IE647" s="349"/>
      <c r="IF647" s="349"/>
      <c r="IG647" s="349"/>
      <c r="IH647" s="349"/>
      <c r="II647" s="349"/>
      <c r="IJ647" s="349"/>
      <c r="IK647" s="349"/>
      <c r="IL647" s="349"/>
      <c r="IM647" s="349"/>
      <c r="IN647" s="349"/>
      <c r="IO647" s="349"/>
      <c r="IP647" s="349"/>
      <c r="IQ647" s="349"/>
      <c r="IR647" s="349"/>
      <c r="IS647" s="349"/>
      <c r="IT647" s="349"/>
      <c r="IU647" s="349"/>
      <c r="IV647" s="349"/>
      <c r="IW647" s="349"/>
      <c r="IX647" s="349"/>
      <c r="IY647" s="349"/>
      <c r="IZ647" s="349"/>
      <c r="JA647" s="349"/>
      <c r="JB647" s="349"/>
      <c r="JC647" s="349"/>
      <c r="JD647" s="349"/>
      <c r="JE647" s="349"/>
      <c r="JF647" s="349"/>
      <c r="JG647" s="349"/>
      <c r="JH647" s="349"/>
      <c r="JI647" s="349"/>
      <c r="JJ647" s="349"/>
      <c r="JK647" s="349"/>
      <c r="JL647" s="349"/>
      <c r="JM647" s="349"/>
      <c r="JN647" s="349"/>
      <c r="JO647" s="349"/>
      <c r="JP647" s="349"/>
      <c r="JQ647" s="349"/>
      <c r="JR647" s="349"/>
      <c r="JS647" s="349"/>
      <c r="JT647" s="349"/>
      <c r="JU647" s="349"/>
      <c r="JV647" s="349"/>
      <c r="JW647" s="349"/>
      <c r="JX647" s="349"/>
      <c r="JY647" s="349"/>
      <c r="JZ647" s="349"/>
      <c r="KA647" s="349"/>
      <c r="KB647" s="349"/>
      <c r="KC647" s="349"/>
      <c r="KD647" s="349"/>
      <c r="KE647" s="349"/>
      <c r="KF647" s="349"/>
      <c r="KG647" s="349"/>
      <c r="KH647" s="349"/>
      <c r="KI647" s="349"/>
      <c r="KJ647" s="349"/>
      <c r="KK647" s="349"/>
      <c r="KL647" s="349"/>
      <c r="KM647" s="349"/>
      <c r="KN647" s="349"/>
      <c r="KO647" s="349"/>
      <c r="KP647" s="349"/>
      <c r="KQ647" s="349"/>
      <c r="KR647" s="349"/>
      <c r="KS647" s="349"/>
      <c r="KT647" s="349"/>
      <c r="KU647" s="349"/>
      <c r="KV647" s="349"/>
      <c r="KW647" s="349"/>
      <c r="KX647" s="349"/>
      <c r="KY647" s="349"/>
      <c r="KZ647" s="349"/>
      <c r="LA647" s="349"/>
      <c r="LB647" s="349"/>
      <c r="LC647" s="349"/>
      <c r="LD647" s="349"/>
      <c r="LE647" s="349"/>
      <c r="LF647" s="349"/>
      <c r="LG647" s="349"/>
      <c r="LH647" s="349"/>
      <c r="LI647" s="349"/>
      <c r="LJ647" s="349"/>
      <c r="LK647" s="349"/>
      <c r="LL647" s="349"/>
      <c r="LM647" s="349"/>
      <c r="LN647" s="349"/>
      <c r="LO647" s="349"/>
      <c r="LP647" s="349"/>
      <c r="LQ647" s="349"/>
      <c r="LR647" s="349"/>
      <c r="LS647" s="349"/>
      <c r="LT647" s="349"/>
      <c r="LU647" s="349"/>
      <c r="LV647" s="349"/>
      <c r="LW647" s="349"/>
      <c r="LX647" s="349"/>
      <c r="LY647" s="349"/>
      <c r="LZ647" s="349"/>
      <c r="MA647" s="349"/>
      <c r="MB647" s="349"/>
      <c r="MC647" s="349"/>
      <c r="MD647" s="349"/>
      <c r="ME647" s="349"/>
      <c r="MF647" s="349"/>
      <c r="MG647" s="349"/>
      <c r="MH647" s="349"/>
      <c r="MI647" s="349"/>
      <c r="MJ647" s="349"/>
      <c r="MK647" s="349"/>
      <c r="ML647" s="349"/>
      <c r="MM647" s="349"/>
      <c r="MN647" s="349"/>
      <c r="MO647" s="145"/>
      <c r="MP647" s="145"/>
      <c r="MQ647" s="145"/>
      <c r="MR647" s="145"/>
      <c r="MS647" s="145"/>
      <c r="MT647" s="145"/>
      <c r="MU647" s="145"/>
      <c r="MV647" s="145"/>
      <c r="MW647" s="145"/>
      <c r="MX647" s="145"/>
      <c r="MY647" s="145"/>
      <c r="MZ647" s="145"/>
      <c r="NA647" s="357"/>
      <c r="NB647" s="357"/>
      <c r="NC647" s="357"/>
      <c r="ND647" s="357"/>
      <c r="NE647" s="358"/>
      <c r="NF647" s="358"/>
      <c r="NG647" s="358"/>
      <c r="NH647" s="358"/>
      <c r="NI647" s="358"/>
      <c r="NJ647" s="358"/>
      <c r="NK647" s="358"/>
      <c r="NL647" s="358"/>
    </row>
    <row r="648" spans="91:376" s="30" customFormat="1">
      <c r="CM648" s="65"/>
      <c r="CN648" s="380"/>
      <c r="CP648" s="380"/>
      <c r="CS648" s="380"/>
      <c r="FU648" s="350"/>
      <c r="FV648" s="350"/>
      <c r="FW648" s="350"/>
      <c r="FX648" s="350"/>
      <c r="FY648" s="350"/>
      <c r="FZ648" s="350"/>
      <c r="GA648" s="350"/>
      <c r="GB648" s="350"/>
      <c r="GC648" s="350"/>
      <c r="GD648" s="350"/>
      <c r="GE648" s="350"/>
      <c r="GF648" s="352"/>
      <c r="GG648" s="352"/>
      <c r="GH648" s="350"/>
      <c r="GI648" s="352"/>
      <c r="GJ648" s="352"/>
      <c r="GK648" s="350"/>
      <c r="GL648" s="351"/>
      <c r="GM648" s="351"/>
      <c r="GN648" s="351"/>
      <c r="GO648" s="351"/>
      <c r="GP648" s="351"/>
      <c r="GQ648" s="351"/>
      <c r="GR648" s="351"/>
      <c r="GS648" s="351"/>
      <c r="GT648" s="349"/>
      <c r="GU648" s="349"/>
      <c r="GV648" s="349"/>
      <c r="GW648" s="349"/>
      <c r="GX648" s="355"/>
      <c r="HD648" s="355"/>
      <c r="HJ648" s="356"/>
      <c r="HQ648" s="349"/>
      <c r="HR648" s="349"/>
      <c r="HS648" s="349"/>
      <c r="HT648" s="349"/>
      <c r="HU648" s="349"/>
      <c r="HV648" s="349"/>
      <c r="HW648" s="349"/>
      <c r="HX648" s="349"/>
      <c r="HY648" s="349"/>
      <c r="HZ648" s="349"/>
      <c r="IA648" s="349"/>
      <c r="IB648" s="349"/>
      <c r="IC648" s="349"/>
      <c r="ID648" s="349"/>
      <c r="IE648" s="349"/>
      <c r="IF648" s="349"/>
      <c r="IG648" s="349"/>
      <c r="IH648" s="349"/>
      <c r="II648" s="349"/>
      <c r="IJ648" s="349"/>
      <c r="IK648" s="349"/>
      <c r="IL648" s="349"/>
      <c r="IM648" s="349"/>
      <c r="IN648" s="349"/>
      <c r="IO648" s="349"/>
      <c r="IP648" s="349"/>
      <c r="IQ648" s="349"/>
      <c r="IR648" s="349"/>
      <c r="IS648" s="349"/>
      <c r="IT648" s="349"/>
      <c r="IU648" s="349"/>
      <c r="IV648" s="349"/>
      <c r="IW648" s="349"/>
      <c r="IX648" s="349"/>
      <c r="IY648" s="349"/>
      <c r="IZ648" s="349"/>
      <c r="JA648" s="349"/>
      <c r="JB648" s="349"/>
      <c r="JC648" s="349"/>
      <c r="JD648" s="349"/>
      <c r="JE648" s="349"/>
      <c r="JF648" s="349"/>
      <c r="JG648" s="349"/>
      <c r="JH648" s="349"/>
      <c r="JI648" s="349"/>
      <c r="JJ648" s="349"/>
      <c r="JK648" s="349"/>
      <c r="JL648" s="349"/>
      <c r="JM648" s="349"/>
      <c r="JN648" s="349"/>
      <c r="JO648" s="349"/>
      <c r="JP648" s="349"/>
      <c r="JQ648" s="349"/>
      <c r="JR648" s="349"/>
      <c r="JS648" s="349"/>
      <c r="JT648" s="349"/>
      <c r="JU648" s="349"/>
      <c r="JV648" s="349"/>
      <c r="JW648" s="349"/>
      <c r="JX648" s="349"/>
      <c r="JY648" s="349"/>
      <c r="JZ648" s="349"/>
      <c r="KA648" s="349"/>
      <c r="KB648" s="349"/>
      <c r="KC648" s="349"/>
      <c r="KD648" s="349"/>
      <c r="KE648" s="349"/>
      <c r="KF648" s="349"/>
      <c r="KG648" s="349"/>
      <c r="KH648" s="349"/>
      <c r="KI648" s="349"/>
      <c r="KJ648" s="349"/>
      <c r="KK648" s="349"/>
      <c r="KL648" s="349"/>
      <c r="KM648" s="349"/>
      <c r="KN648" s="349"/>
      <c r="KO648" s="349"/>
      <c r="KP648" s="349"/>
      <c r="KQ648" s="349"/>
      <c r="KR648" s="349"/>
      <c r="KS648" s="349"/>
      <c r="KT648" s="349"/>
      <c r="KU648" s="349"/>
      <c r="KV648" s="349"/>
      <c r="KW648" s="349"/>
      <c r="KX648" s="349"/>
      <c r="KY648" s="349"/>
      <c r="KZ648" s="349"/>
      <c r="LA648" s="349"/>
      <c r="LB648" s="349"/>
      <c r="LC648" s="349"/>
      <c r="LD648" s="349"/>
      <c r="LE648" s="349"/>
      <c r="LF648" s="349"/>
      <c r="LG648" s="349"/>
      <c r="LH648" s="349"/>
      <c r="LI648" s="349"/>
      <c r="LJ648" s="349"/>
      <c r="LK648" s="349"/>
      <c r="LL648" s="349"/>
      <c r="LM648" s="349"/>
      <c r="LN648" s="349"/>
      <c r="LO648" s="349"/>
      <c r="LP648" s="349"/>
      <c r="LQ648" s="349"/>
      <c r="LR648" s="349"/>
      <c r="LS648" s="349"/>
      <c r="LT648" s="349"/>
      <c r="LU648" s="349"/>
      <c r="LV648" s="349"/>
      <c r="LW648" s="349"/>
      <c r="LX648" s="349"/>
      <c r="LY648" s="349"/>
      <c r="LZ648" s="349"/>
      <c r="MA648" s="349"/>
      <c r="MB648" s="349"/>
      <c r="MC648" s="349"/>
      <c r="MD648" s="349"/>
      <c r="ME648" s="349"/>
      <c r="MF648" s="349"/>
      <c r="MG648" s="349"/>
      <c r="MH648" s="349"/>
      <c r="MI648" s="349"/>
      <c r="MJ648" s="349"/>
      <c r="MK648" s="349"/>
      <c r="ML648" s="349"/>
      <c r="MM648" s="349"/>
      <c r="MN648" s="349"/>
      <c r="MO648" s="145"/>
      <c r="MP648" s="145"/>
      <c r="MQ648" s="145"/>
      <c r="MR648" s="145"/>
      <c r="MS648" s="145"/>
      <c r="MT648" s="145"/>
      <c r="MU648" s="145"/>
      <c r="MV648" s="145"/>
      <c r="MW648" s="145"/>
      <c r="MX648" s="145"/>
      <c r="MY648" s="145"/>
      <c r="MZ648" s="145"/>
      <c r="NA648" s="357"/>
      <c r="NB648" s="357"/>
      <c r="NC648" s="357"/>
      <c r="ND648" s="357"/>
      <c r="NE648" s="358"/>
      <c r="NF648" s="358"/>
      <c r="NG648" s="358"/>
      <c r="NH648" s="358"/>
      <c r="NI648" s="358"/>
      <c r="NJ648" s="358"/>
      <c r="NK648" s="358"/>
      <c r="NL648" s="358"/>
    </row>
    <row r="649" spans="91:376" s="30" customFormat="1">
      <c r="CM649" s="65"/>
      <c r="CN649" s="380"/>
      <c r="CP649" s="380"/>
      <c r="CS649" s="380"/>
      <c r="FU649" s="350"/>
      <c r="FV649" s="350"/>
      <c r="FW649" s="350"/>
      <c r="FX649" s="350"/>
      <c r="FY649" s="350"/>
      <c r="FZ649" s="350"/>
      <c r="GA649" s="350"/>
      <c r="GB649" s="350"/>
      <c r="GC649" s="350"/>
      <c r="GD649" s="350"/>
      <c r="GE649" s="350"/>
      <c r="GF649" s="352"/>
      <c r="GG649" s="352"/>
      <c r="GH649" s="350"/>
      <c r="GI649" s="352"/>
      <c r="GJ649" s="352"/>
      <c r="GK649" s="350"/>
      <c r="GL649" s="351"/>
      <c r="GM649" s="351"/>
      <c r="GN649" s="351"/>
      <c r="GO649" s="351"/>
      <c r="GP649" s="351"/>
      <c r="GQ649" s="351"/>
      <c r="GR649" s="351"/>
      <c r="GS649" s="351"/>
      <c r="GT649" s="349"/>
      <c r="GU649" s="349"/>
      <c r="GV649" s="349"/>
      <c r="GW649" s="349"/>
      <c r="GX649" s="355"/>
      <c r="HD649" s="355"/>
      <c r="HJ649" s="356"/>
      <c r="HQ649" s="349"/>
      <c r="HR649" s="349"/>
      <c r="HS649" s="349"/>
      <c r="HT649" s="349"/>
      <c r="HU649" s="349"/>
      <c r="HV649" s="349"/>
      <c r="HW649" s="349"/>
      <c r="HX649" s="349"/>
      <c r="HY649" s="349"/>
      <c r="HZ649" s="349"/>
      <c r="IA649" s="349"/>
      <c r="IB649" s="349"/>
      <c r="IC649" s="349"/>
      <c r="ID649" s="349"/>
      <c r="IE649" s="349"/>
      <c r="IF649" s="349"/>
      <c r="IG649" s="349"/>
      <c r="IH649" s="349"/>
      <c r="II649" s="349"/>
      <c r="IJ649" s="349"/>
      <c r="IK649" s="349"/>
      <c r="IL649" s="349"/>
      <c r="IM649" s="349"/>
      <c r="IN649" s="349"/>
      <c r="IO649" s="349"/>
      <c r="IP649" s="349"/>
      <c r="IQ649" s="349"/>
      <c r="IR649" s="349"/>
      <c r="IS649" s="349"/>
      <c r="IT649" s="349"/>
      <c r="IU649" s="349"/>
      <c r="IV649" s="349"/>
      <c r="IW649" s="349"/>
      <c r="IX649" s="349"/>
      <c r="IY649" s="349"/>
      <c r="IZ649" s="349"/>
      <c r="JA649" s="349"/>
      <c r="JB649" s="349"/>
      <c r="JC649" s="349"/>
      <c r="JD649" s="349"/>
      <c r="JE649" s="349"/>
      <c r="JF649" s="349"/>
      <c r="JG649" s="349"/>
      <c r="JH649" s="349"/>
      <c r="JI649" s="349"/>
      <c r="JJ649" s="349"/>
      <c r="JK649" s="349"/>
      <c r="JL649" s="349"/>
      <c r="JM649" s="349"/>
      <c r="JN649" s="349"/>
      <c r="JO649" s="349"/>
      <c r="JP649" s="349"/>
      <c r="JQ649" s="349"/>
      <c r="JR649" s="349"/>
      <c r="JS649" s="349"/>
      <c r="JT649" s="349"/>
      <c r="JU649" s="349"/>
      <c r="JV649" s="349"/>
      <c r="JW649" s="349"/>
      <c r="JX649" s="349"/>
      <c r="JY649" s="349"/>
      <c r="JZ649" s="349"/>
      <c r="KA649" s="349"/>
      <c r="KB649" s="349"/>
      <c r="KC649" s="349"/>
      <c r="KD649" s="349"/>
      <c r="KE649" s="349"/>
      <c r="KF649" s="349"/>
      <c r="KG649" s="349"/>
      <c r="KH649" s="349"/>
      <c r="KI649" s="349"/>
      <c r="KJ649" s="349"/>
      <c r="KK649" s="349"/>
      <c r="KL649" s="349"/>
      <c r="KM649" s="349"/>
      <c r="KN649" s="349"/>
      <c r="KO649" s="349"/>
      <c r="KP649" s="349"/>
      <c r="KQ649" s="349"/>
      <c r="KR649" s="349"/>
      <c r="KS649" s="349"/>
      <c r="KT649" s="349"/>
      <c r="KU649" s="349"/>
      <c r="KV649" s="349"/>
      <c r="KW649" s="349"/>
      <c r="KX649" s="349"/>
      <c r="KY649" s="349"/>
      <c r="KZ649" s="349"/>
      <c r="LA649" s="349"/>
      <c r="LB649" s="349"/>
      <c r="LC649" s="349"/>
      <c r="LD649" s="349"/>
      <c r="LE649" s="349"/>
      <c r="LF649" s="349"/>
      <c r="LG649" s="349"/>
      <c r="LH649" s="349"/>
      <c r="LI649" s="349"/>
      <c r="LJ649" s="349"/>
      <c r="LK649" s="349"/>
      <c r="LL649" s="349"/>
      <c r="LM649" s="349"/>
      <c r="LN649" s="349"/>
      <c r="LO649" s="349"/>
      <c r="LP649" s="349"/>
      <c r="LQ649" s="349"/>
      <c r="LR649" s="349"/>
      <c r="LS649" s="349"/>
      <c r="LT649" s="349"/>
      <c r="LU649" s="349"/>
      <c r="LV649" s="349"/>
      <c r="LW649" s="349"/>
      <c r="LX649" s="349"/>
      <c r="LY649" s="349"/>
      <c r="LZ649" s="349"/>
      <c r="MA649" s="349"/>
      <c r="MB649" s="349"/>
      <c r="MC649" s="349"/>
      <c r="MD649" s="349"/>
      <c r="ME649" s="349"/>
      <c r="MF649" s="349"/>
      <c r="MG649" s="349"/>
      <c r="MH649" s="349"/>
      <c r="MI649" s="349"/>
      <c r="MJ649" s="349"/>
      <c r="MK649" s="349"/>
      <c r="ML649" s="349"/>
      <c r="MM649" s="349"/>
      <c r="MN649" s="349"/>
      <c r="MO649" s="145"/>
      <c r="MP649" s="145"/>
      <c r="MQ649" s="145"/>
      <c r="MR649" s="145"/>
      <c r="MS649" s="145"/>
      <c r="MT649" s="145"/>
      <c r="MU649" s="145"/>
      <c r="MV649" s="145"/>
      <c r="MW649" s="145"/>
      <c r="MX649" s="145"/>
      <c r="MY649" s="145"/>
      <c r="MZ649" s="145"/>
      <c r="NA649" s="357"/>
      <c r="NB649" s="357"/>
      <c r="NC649" s="357"/>
      <c r="ND649" s="357"/>
      <c r="NE649" s="358"/>
      <c r="NF649" s="358"/>
      <c r="NG649" s="358"/>
      <c r="NH649" s="358"/>
      <c r="NI649" s="358"/>
      <c r="NJ649" s="358"/>
      <c r="NK649" s="358"/>
      <c r="NL649" s="358"/>
    </row>
    <row r="650" spans="91:376" s="30" customFormat="1">
      <c r="CM650" s="65"/>
      <c r="CN650" s="380"/>
      <c r="CP650" s="380"/>
      <c r="CS650" s="380"/>
      <c r="FU650" s="350"/>
      <c r="FV650" s="350"/>
      <c r="FW650" s="350"/>
      <c r="FX650" s="350"/>
      <c r="FY650" s="350"/>
      <c r="FZ650" s="350"/>
      <c r="GA650" s="350"/>
      <c r="GB650" s="350"/>
      <c r="GC650" s="350"/>
      <c r="GD650" s="350"/>
      <c r="GE650" s="350"/>
      <c r="GF650" s="352"/>
      <c r="GG650" s="352"/>
      <c r="GH650" s="350"/>
      <c r="GI650" s="352"/>
      <c r="GJ650" s="352"/>
      <c r="GK650" s="350"/>
      <c r="GL650" s="351"/>
      <c r="GM650" s="351"/>
      <c r="GN650" s="351"/>
      <c r="GO650" s="351"/>
      <c r="GP650" s="351"/>
      <c r="GQ650" s="351"/>
      <c r="GR650" s="351"/>
      <c r="GS650" s="351"/>
      <c r="GT650" s="349"/>
      <c r="GU650" s="349"/>
      <c r="GV650" s="349"/>
      <c r="GW650" s="349"/>
      <c r="GX650" s="355"/>
      <c r="HD650" s="355"/>
      <c r="HJ650" s="356"/>
      <c r="HQ650" s="349"/>
      <c r="HR650" s="349"/>
      <c r="HS650" s="349"/>
      <c r="HT650" s="349"/>
      <c r="HU650" s="349"/>
      <c r="HV650" s="349"/>
      <c r="HW650" s="349"/>
      <c r="HX650" s="349"/>
      <c r="HY650" s="349"/>
      <c r="HZ650" s="349"/>
      <c r="IA650" s="349"/>
      <c r="IB650" s="349"/>
      <c r="IC650" s="349"/>
      <c r="ID650" s="349"/>
      <c r="IE650" s="349"/>
      <c r="IF650" s="349"/>
      <c r="IG650" s="349"/>
      <c r="IH650" s="349"/>
      <c r="II650" s="349"/>
      <c r="IJ650" s="349"/>
      <c r="IK650" s="349"/>
      <c r="IL650" s="349"/>
      <c r="IM650" s="349"/>
      <c r="IN650" s="349"/>
      <c r="IO650" s="349"/>
      <c r="IP650" s="349"/>
      <c r="IQ650" s="349"/>
      <c r="IR650" s="349"/>
      <c r="IS650" s="349"/>
      <c r="IT650" s="349"/>
      <c r="IU650" s="349"/>
      <c r="IV650" s="349"/>
      <c r="IW650" s="349"/>
      <c r="IX650" s="349"/>
      <c r="IY650" s="349"/>
      <c r="IZ650" s="349"/>
      <c r="JA650" s="349"/>
      <c r="JB650" s="349"/>
      <c r="JC650" s="349"/>
      <c r="JD650" s="349"/>
      <c r="JE650" s="349"/>
      <c r="JF650" s="349"/>
      <c r="JG650" s="349"/>
      <c r="JH650" s="349"/>
      <c r="JI650" s="349"/>
      <c r="JJ650" s="349"/>
      <c r="JK650" s="349"/>
      <c r="JL650" s="349"/>
      <c r="JM650" s="349"/>
      <c r="JN650" s="349"/>
      <c r="JO650" s="349"/>
      <c r="JP650" s="349"/>
      <c r="JQ650" s="349"/>
      <c r="JR650" s="349"/>
      <c r="JS650" s="349"/>
      <c r="JT650" s="349"/>
      <c r="JU650" s="349"/>
      <c r="JV650" s="349"/>
      <c r="JW650" s="349"/>
      <c r="JX650" s="349"/>
      <c r="JY650" s="349"/>
      <c r="JZ650" s="349"/>
      <c r="KA650" s="349"/>
      <c r="KB650" s="349"/>
      <c r="KC650" s="349"/>
      <c r="KD650" s="349"/>
      <c r="KE650" s="349"/>
      <c r="KF650" s="349"/>
      <c r="KG650" s="349"/>
      <c r="KH650" s="349"/>
      <c r="KI650" s="349"/>
      <c r="KJ650" s="349"/>
      <c r="KK650" s="349"/>
      <c r="KL650" s="349"/>
      <c r="KM650" s="349"/>
      <c r="KN650" s="349"/>
      <c r="KO650" s="349"/>
      <c r="KP650" s="349"/>
      <c r="KQ650" s="349"/>
      <c r="KR650" s="349"/>
      <c r="KS650" s="349"/>
      <c r="KT650" s="349"/>
      <c r="KU650" s="349"/>
      <c r="KV650" s="349"/>
      <c r="KW650" s="349"/>
      <c r="KX650" s="349"/>
      <c r="KY650" s="349"/>
      <c r="KZ650" s="349"/>
      <c r="LA650" s="349"/>
      <c r="LB650" s="349"/>
      <c r="LC650" s="349"/>
      <c r="LD650" s="349"/>
      <c r="LE650" s="349"/>
      <c r="LF650" s="349"/>
      <c r="LG650" s="349"/>
      <c r="LH650" s="349"/>
      <c r="LI650" s="349"/>
      <c r="LJ650" s="349"/>
      <c r="LK650" s="349"/>
      <c r="LL650" s="349"/>
      <c r="LM650" s="349"/>
      <c r="LN650" s="349"/>
      <c r="LO650" s="349"/>
      <c r="LP650" s="349"/>
      <c r="LQ650" s="349"/>
      <c r="LR650" s="349"/>
      <c r="LS650" s="349"/>
      <c r="LT650" s="349"/>
      <c r="LU650" s="349"/>
      <c r="LV650" s="349"/>
      <c r="LW650" s="349"/>
      <c r="LX650" s="349"/>
      <c r="LY650" s="349"/>
      <c r="LZ650" s="349"/>
      <c r="MA650" s="349"/>
      <c r="MB650" s="349"/>
      <c r="MC650" s="349"/>
      <c r="MD650" s="349"/>
      <c r="ME650" s="349"/>
      <c r="MF650" s="349"/>
      <c r="MG650" s="349"/>
      <c r="MH650" s="349"/>
      <c r="MI650" s="349"/>
      <c r="MJ650" s="349"/>
      <c r="MK650" s="349"/>
      <c r="ML650" s="349"/>
      <c r="MM650" s="349"/>
      <c r="MN650" s="349"/>
      <c r="MO650" s="145"/>
      <c r="MP650" s="145"/>
      <c r="MQ650" s="145"/>
      <c r="MR650" s="145"/>
      <c r="MS650" s="145"/>
      <c r="MT650" s="145"/>
      <c r="MU650" s="145"/>
      <c r="MV650" s="145"/>
      <c r="MW650" s="145"/>
      <c r="MX650" s="145"/>
      <c r="MY650" s="145"/>
      <c r="MZ650" s="145"/>
      <c r="NA650" s="357"/>
      <c r="NB650" s="357"/>
      <c r="NC650" s="357"/>
      <c r="ND650" s="357"/>
      <c r="NE650" s="358"/>
      <c r="NF650" s="358"/>
      <c r="NG650" s="358"/>
      <c r="NH650" s="358"/>
      <c r="NI650" s="358"/>
      <c r="NJ650" s="358"/>
      <c r="NK650" s="358"/>
      <c r="NL650" s="358"/>
    </row>
    <row r="651" spans="91:376" s="30" customFormat="1">
      <c r="CM651" s="65"/>
      <c r="CN651" s="380"/>
      <c r="CP651" s="380"/>
      <c r="CS651" s="380"/>
      <c r="FU651" s="350"/>
      <c r="FV651" s="350"/>
      <c r="FW651" s="350"/>
      <c r="FX651" s="350"/>
      <c r="FY651" s="350"/>
      <c r="FZ651" s="350"/>
      <c r="GA651" s="350"/>
      <c r="GB651" s="350"/>
      <c r="GC651" s="350"/>
      <c r="GD651" s="350"/>
      <c r="GE651" s="350"/>
      <c r="GF651" s="352"/>
      <c r="GG651" s="352"/>
      <c r="GH651" s="350"/>
      <c r="GI651" s="352"/>
      <c r="GJ651" s="352"/>
      <c r="GK651" s="350"/>
      <c r="GL651" s="351"/>
      <c r="GM651" s="351"/>
      <c r="GN651" s="351"/>
      <c r="GO651" s="351"/>
      <c r="GP651" s="351"/>
      <c r="GQ651" s="351"/>
      <c r="GR651" s="351"/>
      <c r="GS651" s="351"/>
      <c r="GT651" s="349"/>
      <c r="GU651" s="349"/>
      <c r="GV651" s="349"/>
      <c r="GW651" s="349"/>
      <c r="GX651" s="355"/>
      <c r="HD651" s="355"/>
      <c r="HJ651" s="356"/>
      <c r="HQ651" s="349"/>
      <c r="HR651" s="349"/>
      <c r="HS651" s="349"/>
      <c r="HT651" s="349"/>
      <c r="HU651" s="349"/>
      <c r="HV651" s="349"/>
      <c r="HW651" s="349"/>
      <c r="HX651" s="349"/>
      <c r="HY651" s="349"/>
      <c r="HZ651" s="349"/>
      <c r="IA651" s="349"/>
      <c r="IB651" s="349"/>
      <c r="IC651" s="349"/>
      <c r="ID651" s="349"/>
      <c r="IE651" s="349"/>
      <c r="IF651" s="349"/>
      <c r="IG651" s="349"/>
      <c r="IH651" s="349"/>
      <c r="II651" s="349"/>
      <c r="IJ651" s="349"/>
      <c r="IK651" s="349"/>
      <c r="IL651" s="349"/>
      <c r="IM651" s="349"/>
      <c r="IN651" s="349"/>
      <c r="IO651" s="349"/>
      <c r="IP651" s="349"/>
      <c r="IQ651" s="349"/>
      <c r="IR651" s="349"/>
      <c r="IS651" s="349"/>
      <c r="IT651" s="349"/>
      <c r="IU651" s="349"/>
      <c r="IV651" s="349"/>
      <c r="IW651" s="349"/>
      <c r="IX651" s="349"/>
      <c r="IY651" s="349"/>
      <c r="IZ651" s="349"/>
      <c r="JA651" s="349"/>
      <c r="JB651" s="349"/>
      <c r="JC651" s="349"/>
      <c r="JD651" s="349"/>
      <c r="JE651" s="349"/>
      <c r="JF651" s="349"/>
      <c r="JG651" s="349"/>
      <c r="JH651" s="349"/>
      <c r="JI651" s="349"/>
      <c r="JJ651" s="349"/>
      <c r="JK651" s="349"/>
      <c r="JL651" s="349"/>
      <c r="JM651" s="349"/>
      <c r="JN651" s="349"/>
      <c r="JO651" s="349"/>
      <c r="JP651" s="349"/>
      <c r="JQ651" s="349"/>
      <c r="JR651" s="349"/>
      <c r="JS651" s="349"/>
      <c r="JT651" s="349"/>
      <c r="JU651" s="349"/>
      <c r="JV651" s="349"/>
      <c r="JW651" s="349"/>
      <c r="JX651" s="349"/>
      <c r="JY651" s="349"/>
      <c r="JZ651" s="349"/>
      <c r="KA651" s="349"/>
      <c r="KB651" s="349"/>
      <c r="KC651" s="349"/>
      <c r="KD651" s="349"/>
      <c r="KE651" s="349"/>
      <c r="KF651" s="349"/>
      <c r="KG651" s="349"/>
      <c r="KH651" s="349"/>
      <c r="KI651" s="349"/>
      <c r="KJ651" s="349"/>
      <c r="KK651" s="349"/>
      <c r="KL651" s="349"/>
      <c r="KM651" s="349"/>
      <c r="KN651" s="349"/>
      <c r="KO651" s="349"/>
      <c r="KP651" s="349"/>
      <c r="KQ651" s="349"/>
      <c r="KR651" s="349"/>
      <c r="KS651" s="349"/>
      <c r="KT651" s="349"/>
      <c r="KU651" s="349"/>
      <c r="KV651" s="349"/>
      <c r="KW651" s="349"/>
      <c r="KX651" s="349"/>
      <c r="KY651" s="349"/>
      <c r="KZ651" s="349"/>
      <c r="LA651" s="349"/>
      <c r="LB651" s="349"/>
      <c r="LC651" s="349"/>
      <c r="LD651" s="349"/>
      <c r="LE651" s="349"/>
      <c r="LF651" s="349"/>
      <c r="LG651" s="349"/>
      <c r="LH651" s="349"/>
      <c r="LI651" s="349"/>
      <c r="LJ651" s="349"/>
      <c r="LK651" s="349"/>
      <c r="LL651" s="349"/>
      <c r="LM651" s="349"/>
      <c r="LN651" s="349"/>
      <c r="LO651" s="349"/>
      <c r="LP651" s="349"/>
      <c r="LQ651" s="349"/>
      <c r="LR651" s="349"/>
      <c r="LS651" s="349"/>
      <c r="LT651" s="349"/>
      <c r="LU651" s="349"/>
      <c r="LV651" s="349"/>
      <c r="LW651" s="349"/>
      <c r="LX651" s="349"/>
      <c r="LY651" s="349"/>
      <c r="LZ651" s="349"/>
      <c r="MA651" s="349"/>
      <c r="MB651" s="349"/>
      <c r="MC651" s="349"/>
      <c r="MD651" s="349"/>
      <c r="ME651" s="349"/>
      <c r="MF651" s="349"/>
      <c r="MG651" s="349"/>
      <c r="MH651" s="349"/>
      <c r="MI651" s="349"/>
      <c r="MJ651" s="349"/>
      <c r="MK651" s="349"/>
      <c r="ML651" s="349"/>
      <c r="MM651" s="349"/>
      <c r="MN651" s="349"/>
      <c r="MO651" s="145"/>
      <c r="MP651" s="145"/>
      <c r="MQ651" s="145"/>
      <c r="MR651" s="145"/>
      <c r="MS651" s="145"/>
      <c r="MT651" s="145"/>
      <c r="MU651" s="145"/>
      <c r="MV651" s="145"/>
      <c r="MW651" s="145"/>
      <c r="MX651" s="145"/>
      <c r="MY651" s="145"/>
      <c r="MZ651" s="145"/>
      <c r="NA651" s="357"/>
      <c r="NB651" s="357"/>
      <c r="NC651" s="357"/>
      <c r="ND651" s="357"/>
      <c r="NE651" s="358"/>
      <c r="NF651" s="358"/>
      <c r="NG651" s="358"/>
      <c r="NH651" s="358"/>
      <c r="NI651" s="358"/>
      <c r="NJ651" s="358"/>
      <c r="NK651" s="358"/>
      <c r="NL651" s="358"/>
    </row>
    <row r="652" spans="91:376" s="30" customFormat="1">
      <c r="CM652" s="65"/>
      <c r="CN652" s="380"/>
      <c r="CP652" s="380"/>
      <c r="CS652" s="380"/>
      <c r="FU652" s="350"/>
      <c r="FV652" s="350"/>
      <c r="FW652" s="350"/>
      <c r="FX652" s="350"/>
      <c r="FY652" s="350"/>
      <c r="FZ652" s="350"/>
      <c r="GA652" s="350"/>
      <c r="GB652" s="350"/>
      <c r="GC652" s="350"/>
      <c r="GD652" s="350"/>
      <c r="GE652" s="350"/>
      <c r="GF652" s="352"/>
      <c r="GG652" s="352"/>
      <c r="GH652" s="350"/>
      <c r="GI652" s="352"/>
      <c r="GJ652" s="352"/>
      <c r="GK652" s="350"/>
      <c r="GL652" s="351"/>
      <c r="GM652" s="351"/>
      <c r="GN652" s="351"/>
      <c r="GO652" s="351"/>
      <c r="GP652" s="351"/>
      <c r="GQ652" s="351"/>
      <c r="GR652" s="351"/>
      <c r="GS652" s="351"/>
      <c r="GT652" s="349"/>
      <c r="GU652" s="349"/>
      <c r="GV652" s="349"/>
      <c r="GW652" s="349"/>
      <c r="GX652" s="355"/>
      <c r="HD652" s="355"/>
      <c r="HJ652" s="356"/>
      <c r="HQ652" s="349"/>
      <c r="HR652" s="349"/>
      <c r="HS652" s="349"/>
      <c r="HT652" s="349"/>
      <c r="HU652" s="349"/>
      <c r="HV652" s="349"/>
      <c r="HW652" s="349"/>
      <c r="HX652" s="349"/>
      <c r="HY652" s="349"/>
      <c r="HZ652" s="349"/>
      <c r="IA652" s="349"/>
      <c r="IB652" s="349"/>
      <c r="IC652" s="349"/>
      <c r="ID652" s="349"/>
      <c r="IE652" s="349"/>
      <c r="IF652" s="349"/>
      <c r="IG652" s="349"/>
      <c r="IH652" s="349"/>
      <c r="II652" s="349"/>
      <c r="IJ652" s="349"/>
      <c r="IK652" s="349"/>
      <c r="IL652" s="349"/>
      <c r="IM652" s="349"/>
      <c r="IN652" s="349"/>
      <c r="IO652" s="349"/>
      <c r="IP652" s="349"/>
      <c r="IQ652" s="349"/>
      <c r="IR652" s="349"/>
      <c r="IS652" s="349"/>
      <c r="IT652" s="349"/>
      <c r="IU652" s="349"/>
      <c r="IV652" s="349"/>
      <c r="IW652" s="349"/>
      <c r="IX652" s="349"/>
      <c r="IY652" s="349"/>
      <c r="IZ652" s="349"/>
      <c r="JA652" s="349"/>
      <c r="JB652" s="349"/>
      <c r="JC652" s="349"/>
      <c r="JD652" s="349"/>
      <c r="JE652" s="349"/>
      <c r="JF652" s="349"/>
      <c r="JG652" s="349"/>
      <c r="JH652" s="349"/>
      <c r="JI652" s="349"/>
      <c r="JJ652" s="349"/>
      <c r="JK652" s="349"/>
      <c r="JL652" s="349"/>
      <c r="JM652" s="349"/>
      <c r="JN652" s="349"/>
      <c r="JO652" s="349"/>
      <c r="JP652" s="349"/>
      <c r="JQ652" s="349"/>
      <c r="JR652" s="349"/>
      <c r="JS652" s="349"/>
      <c r="JT652" s="349"/>
      <c r="JU652" s="349"/>
      <c r="JV652" s="349"/>
      <c r="JW652" s="349"/>
      <c r="JX652" s="349"/>
      <c r="JY652" s="349"/>
      <c r="JZ652" s="349"/>
      <c r="KA652" s="349"/>
      <c r="KB652" s="349"/>
      <c r="KC652" s="349"/>
      <c r="KD652" s="349"/>
      <c r="KE652" s="349"/>
      <c r="KF652" s="349"/>
      <c r="KG652" s="349"/>
      <c r="KH652" s="349"/>
      <c r="KI652" s="349"/>
      <c r="KJ652" s="349"/>
      <c r="KK652" s="349"/>
      <c r="KL652" s="349"/>
      <c r="KM652" s="349"/>
      <c r="KN652" s="349"/>
      <c r="KO652" s="349"/>
      <c r="KP652" s="349"/>
      <c r="KQ652" s="349"/>
      <c r="KR652" s="349"/>
      <c r="KS652" s="349"/>
      <c r="KT652" s="349"/>
      <c r="KU652" s="349"/>
      <c r="KV652" s="349"/>
      <c r="KW652" s="349"/>
      <c r="KX652" s="349"/>
      <c r="KY652" s="349"/>
      <c r="KZ652" s="349"/>
      <c r="LA652" s="349"/>
      <c r="LB652" s="349"/>
      <c r="LC652" s="349"/>
      <c r="LD652" s="349"/>
      <c r="LE652" s="349"/>
      <c r="LF652" s="349"/>
      <c r="LG652" s="349"/>
      <c r="LH652" s="349"/>
      <c r="LI652" s="349"/>
      <c r="LJ652" s="349"/>
      <c r="LK652" s="349"/>
      <c r="LL652" s="349"/>
      <c r="LM652" s="349"/>
      <c r="LN652" s="349"/>
      <c r="LO652" s="349"/>
      <c r="LP652" s="349"/>
      <c r="LQ652" s="349"/>
      <c r="LR652" s="349"/>
      <c r="LS652" s="349"/>
      <c r="LT652" s="349"/>
      <c r="LU652" s="349"/>
      <c r="LV652" s="349"/>
      <c r="LW652" s="349"/>
      <c r="LX652" s="349"/>
      <c r="LY652" s="349"/>
      <c r="LZ652" s="349"/>
      <c r="MA652" s="349"/>
      <c r="MB652" s="349"/>
      <c r="MC652" s="349"/>
      <c r="MD652" s="349"/>
      <c r="ME652" s="349"/>
      <c r="MF652" s="349"/>
      <c r="MG652" s="349"/>
      <c r="MH652" s="349"/>
      <c r="MI652" s="349"/>
      <c r="MJ652" s="349"/>
      <c r="MK652" s="349"/>
      <c r="ML652" s="349"/>
      <c r="MM652" s="349"/>
      <c r="MN652" s="349"/>
      <c r="MO652" s="145"/>
      <c r="MP652" s="145"/>
      <c r="MQ652" s="145"/>
      <c r="MR652" s="145"/>
      <c r="MS652" s="145"/>
      <c r="MT652" s="145"/>
      <c r="MU652" s="145"/>
      <c r="MV652" s="145"/>
      <c r="MW652" s="145"/>
      <c r="MX652" s="145"/>
      <c r="MY652" s="145"/>
      <c r="MZ652" s="145"/>
      <c r="NA652" s="357"/>
      <c r="NB652" s="357"/>
      <c r="NC652" s="357"/>
      <c r="ND652" s="357"/>
      <c r="NE652" s="358"/>
      <c r="NF652" s="358"/>
      <c r="NG652" s="358"/>
      <c r="NH652" s="358"/>
      <c r="NI652" s="358"/>
      <c r="NJ652" s="358"/>
      <c r="NK652" s="358"/>
      <c r="NL652" s="358"/>
    </row>
    <row r="653" spans="91:376" s="30" customFormat="1">
      <c r="CM653" s="65"/>
      <c r="CN653" s="380"/>
      <c r="CP653" s="380"/>
      <c r="CS653" s="380"/>
      <c r="FU653" s="350"/>
      <c r="FV653" s="350"/>
      <c r="FW653" s="350"/>
      <c r="FX653" s="350"/>
      <c r="FY653" s="350"/>
      <c r="FZ653" s="350"/>
      <c r="GA653" s="350"/>
      <c r="GB653" s="350"/>
      <c r="GC653" s="350"/>
      <c r="GD653" s="350"/>
      <c r="GE653" s="350"/>
      <c r="GF653" s="352"/>
      <c r="GG653" s="352"/>
      <c r="GH653" s="350"/>
      <c r="GI653" s="352"/>
      <c r="GJ653" s="352"/>
      <c r="GK653" s="350"/>
      <c r="GL653" s="351"/>
      <c r="GM653" s="351"/>
      <c r="GN653" s="351"/>
      <c r="GO653" s="351"/>
      <c r="GP653" s="351"/>
      <c r="GQ653" s="351"/>
      <c r="GR653" s="351"/>
      <c r="GS653" s="351"/>
      <c r="GT653" s="349"/>
      <c r="GU653" s="349"/>
      <c r="GV653" s="349"/>
      <c r="GW653" s="349"/>
      <c r="GX653" s="355"/>
      <c r="HD653" s="355"/>
      <c r="HJ653" s="356"/>
      <c r="HQ653" s="349"/>
      <c r="HR653" s="349"/>
      <c r="HS653" s="349"/>
      <c r="HT653" s="349"/>
      <c r="HU653" s="349"/>
      <c r="HV653" s="349"/>
      <c r="HW653" s="349"/>
      <c r="HX653" s="349"/>
      <c r="HY653" s="349"/>
      <c r="HZ653" s="349"/>
      <c r="IA653" s="349"/>
      <c r="IB653" s="349"/>
      <c r="IC653" s="349"/>
      <c r="ID653" s="349"/>
      <c r="IE653" s="349"/>
      <c r="IF653" s="349"/>
      <c r="IG653" s="349"/>
      <c r="IH653" s="349"/>
      <c r="II653" s="349"/>
      <c r="IJ653" s="349"/>
      <c r="IK653" s="349"/>
      <c r="IL653" s="349"/>
      <c r="IM653" s="349"/>
      <c r="IN653" s="349"/>
      <c r="IO653" s="349"/>
      <c r="IP653" s="349"/>
      <c r="IQ653" s="349"/>
      <c r="IR653" s="349"/>
      <c r="IS653" s="349"/>
      <c r="IT653" s="349"/>
      <c r="IU653" s="349"/>
      <c r="IV653" s="349"/>
      <c r="IW653" s="349"/>
      <c r="IX653" s="349"/>
      <c r="IY653" s="349"/>
      <c r="IZ653" s="349"/>
      <c r="JA653" s="349"/>
      <c r="JB653" s="349"/>
      <c r="JC653" s="349"/>
      <c r="JD653" s="349"/>
      <c r="JE653" s="349"/>
      <c r="JF653" s="349"/>
      <c r="JG653" s="349"/>
      <c r="JH653" s="349"/>
      <c r="JI653" s="349"/>
      <c r="JJ653" s="349"/>
      <c r="JK653" s="349"/>
      <c r="JL653" s="349"/>
      <c r="JM653" s="349"/>
      <c r="JN653" s="349"/>
      <c r="JO653" s="349"/>
      <c r="JP653" s="349"/>
      <c r="JQ653" s="349"/>
      <c r="JR653" s="349"/>
      <c r="JS653" s="349"/>
      <c r="JT653" s="349"/>
      <c r="JU653" s="349"/>
      <c r="JV653" s="349"/>
      <c r="JW653" s="349"/>
      <c r="JX653" s="349"/>
      <c r="JY653" s="349"/>
      <c r="JZ653" s="349"/>
      <c r="KA653" s="349"/>
      <c r="KB653" s="349"/>
      <c r="KC653" s="349"/>
      <c r="KD653" s="349"/>
      <c r="KE653" s="349"/>
      <c r="KF653" s="349"/>
      <c r="KG653" s="349"/>
      <c r="KH653" s="349"/>
      <c r="KI653" s="349"/>
      <c r="KJ653" s="349"/>
      <c r="KK653" s="349"/>
      <c r="KL653" s="349"/>
      <c r="KM653" s="349"/>
      <c r="KN653" s="349"/>
      <c r="KO653" s="349"/>
      <c r="KP653" s="349"/>
      <c r="KQ653" s="349"/>
      <c r="KR653" s="349"/>
      <c r="KS653" s="349"/>
      <c r="KT653" s="349"/>
      <c r="KU653" s="349"/>
      <c r="KV653" s="349"/>
      <c r="KW653" s="349"/>
      <c r="KX653" s="349"/>
      <c r="KY653" s="349"/>
      <c r="KZ653" s="349"/>
      <c r="LA653" s="349"/>
      <c r="LB653" s="349"/>
      <c r="LC653" s="349"/>
      <c r="LD653" s="349"/>
      <c r="LE653" s="349"/>
      <c r="LF653" s="349"/>
      <c r="LG653" s="349"/>
      <c r="LH653" s="349"/>
      <c r="LI653" s="349"/>
      <c r="LJ653" s="349"/>
      <c r="LK653" s="349"/>
      <c r="LL653" s="349"/>
      <c r="LM653" s="349"/>
      <c r="LN653" s="349"/>
      <c r="LO653" s="349"/>
      <c r="LP653" s="349"/>
      <c r="LQ653" s="349"/>
      <c r="LR653" s="349"/>
      <c r="LS653" s="349"/>
      <c r="LT653" s="349"/>
      <c r="LU653" s="349"/>
      <c r="LV653" s="349"/>
      <c r="LW653" s="349"/>
      <c r="LX653" s="349"/>
      <c r="LY653" s="349"/>
      <c r="LZ653" s="349"/>
      <c r="MA653" s="349"/>
      <c r="MB653" s="349"/>
      <c r="MC653" s="349"/>
      <c r="MD653" s="349"/>
      <c r="ME653" s="349"/>
      <c r="MF653" s="349"/>
      <c r="MG653" s="349"/>
      <c r="MH653" s="349"/>
      <c r="MI653" s="349"/>
      <c r="MJ653" s="349"/>
      <c r="MK653" s="349"/>
      <c r="ML653" s="349"/>
      <c r="MM653" s="349"/>
      <c r="MN653" s="349"/>
      <c r="MO653" s="145"/>
      <c r="MP653" s="145"/>
      <c r="MQ653" s="145"/>
      <c r="MR653" s="145"/>
      <c r="MS653" s="145"/>
      <c r="MT653" s="145"/>
      <c r="MU653" s="145"/>
      <c r="MV653" s="145"/>
      <c r="MW653" s="145"/>
      <c r="MX653" s="145"/>
      <c r="MY653" s="145"/>
      <c r="MZ653" s="145"/>
      <c r="NA653" s="357"/>
      <c r="NB653" s="357"/>
      <c r="NC653" s="357"/>
      <c r="ND653" s="357"/>
      <c r="NE653" s="358"/>
      <c r="NF653" s="358"/>
      <c r="NG653" s="358"/>
      <c r="NH653" s="358"/>
      <c r="NI653" s="358"/>
      <c r="NJ653" s="358"/>
      <c r="NK653" s="358"/>
      <c r="NL653" s="358"/>
    </row>
    <row r="654" spans="91:376" s="30" customFormat="1">
      <c r="CM654" s="65"/>
      <c r="CN654" s="380"/>
      <c r="CP654" s="380"/>
      <c r="CS654" s="380"/>
      <c r="FU654" s="350"/>
      <c r="FV654" s="350"/>
      <c r="FW654" s="350"/>
      <c r="FX654" s="350"/>
      <c r="FY654" s="350"/>
      <c r="FZ654" s="350"/>
      <c r="GA654" s="350"/>
      <c r="GB654" s="350"/>
      <c r="GC654" s="350"/>
      <c r="GD654" s="350"/>
      <c r="GE654" s="350"/>
      <c r="GF654" s="352"/>
      <c r="GG654" s="352"/>
      <c r="GH654" s="350"/>
      <c r="GI654" s="352"/>
      <c r="GJ654" s="352"/>
      <c r="GK654" s="350"/>
      <c r="GL654" s="351"/>
      <c r="GM654" s="351"/>
      <c r="GN654" s="351"/>
      <c r="GO654" s="351"/>
      <c r="GP654" s="351"/>
      <c r="GQ654" s="351"/>
      <c r="GR654" s="351"/>
      <c r="GS654" s="351"/>
      <c r="GT654" s="349"/>
      <c r="GU654" s="349"/>
      <c r="GV654" s="349"/>
      <c r="GW654" s="349"/>
      <c r="GX654" s="355"/>
      <c r="HD654" s="355"/>
      <c r="HJ654" s="356"/>
      <c r="HQ654" s="349"/>
      <c r="HR654" s="349"/>
      <c r="HS654" s="349"/>
      <c r="HT654" s="349"/>
      <c r="HU654" s="349"/>
      <c r="HV654" s="349"/>
      <c r="HW654" s="349"/>
      <c r="HX654" s="349"/>
      <c r="HY654" s="349"/>
      <c r="HZ654" s="349"/>
      <c r="IA654" s="349"/>
      <c r="IB654" s="349"/>
      <c r="IC654" s="349"/>
      <c r="ID654" s="349"/>
      <c r="IE654" s="349"/>
      <c r="IF654" s="349"/>
      <c r="IG654" s="349"/>
      <c r="IH654" s="349"/>
      <c r="II654" s="349"/>
      <c r="IJ654" s="349"/>
      <c r="IK654" s="349"/>
      <c r="IL654" s="349"/>
      <c r="IM654" s="349"/>
      <c r="IN654" s="349"/>
      <c r="IO654" s="349"/>
      <c r="IP654" s="349"/>
      <c r="IQ654" s="349"/>
      <c r="IR654" s="349"/>
      <c r="IS654" s="349"/>
      <c r="IT654" s="349"/>
      <c r="IU654" s="349"/>
      <c r="IV654" s="349"/>
      <c r="IW654" s="349"/>
      <c r="IX654" s="349"/>
      <c r="IY654" s="349"/>
      <c r="IZ654" s="349"/>
      <c r="JA654" s="349"/>
      <c r="JB654" s="349"/>
      <c r="JC654" s="349"/>
      <c r="JD654" s="349"/>
      <c r="JE654" s="349"/>
      <c r="JF654" s="349"/>
      <c r="JG654" s="349"/>
      <c r="JH654" s="349"/>
      <c r="JI654" s="349"/>
      <c r="JJ654" s="349"/>
      <c r="JK654" s="349"/>
      <c r="JL654" s="349"/>
      <c r="JM654" s="349"/>
      <c r="JN654" s="349"/>
      <c r="JO654" s="349"/>
      <c r="JP654" s="349"/>
      <c r="JQ654" s="349"/>
      <c r="JR654" s="349"/>
      <c r="JS654" s="349"/>
      <c r="JT654" s="349"/>
      <c r="JU654" s="349"/>
      <c r="JV654" s="349"/>
      <c r="JW654" s="349"/>
      <c r="JX654" s="349"/>
      <c r="JY654" s="349"/>
      <c r="JZ654" s="349"/>
      <c r="KA654" s="349"/>
      <c r="KB654" s="349"/>
      <c r="KC654" s="349"/>
      <c r="KD654" s="349"/>
      <c r="KE654" s="349"/>
      <c r="KF654" s="349"/>
      <c r="KG654" s="349"/>
      <c r="KH654" s="349"/>
      <c r="KI654" s="349"/>
      <c r="KJ654" s="349"/>
      <c r="KK654" s="349"/>
      <c r="KL654" s="349"/>
      <c r="KM654" s="349"/>
      <c r="KN654" s="349"/>
      <c r="KO654" s="349"/>
      <c r="KP654" s="349"/>
      <c r="KQ654" s="349"/>
      <c r="KR654" s="349"/>
      <c r="KS654" s="349"/>
      <c r="KT654" s="349"/>
      <c r="KU654" s="349"/>
      <c r="KV654" s="349"/>
      <c r="KW654" s="349"/>
      <c r="KX654" s="349"/>
      <c r="KY654" s="349"/>
      <c r="KZ654" s="349"/>
      <c r="LA654" s="349"/>
      <c r="LB654" s="349"/>
      <c r="LC654" s="349"/>
      <c r="LD654" s="349"/>
      <c r="LE654" s="349"/>
      <c r="LF654" s="349"/>
      <c r="LG654" s="349"/>
      <c r="LH654" s="349"/>
      <c r="LI654" s="349"/>
      <c r="LJ654" s="349"/>
      <c r="LK654" s="349"/>
      <c r="LL654" s="349"/>
      <c r="LM654" s="349"/>
      <c r="LN654" s="349"/>
      <c r="LO654" s="349"/>
      <c r="LP654" s="349"/>
      <c r="LQ654" s="349"/>
      <c r="LR654" s="349"/>
      <c r="LS654" s="349"/>
      <c r="LT654" s="349"/>
      <c r="LU654" s="349"/>
      <c r="LV654" s="349"/>
      <c r="LW654" s="349"/>
      <c r="LX654" s="349"/>
      <c r="LY654" s="349"/>
      <c r="LZ654" s="349"/>
      <c r="MA654" s="349"/>
      <c r="MB654" s="349"/>
      <c r="MC654" s="349"/>
      <c r="MD654" s="349"/>
      <c r="ME654" s="349"/>
      <c r="MF654" s="349"/>
      <c r="MG654" s="349"/>
      <c r="MH654" s="349"/>
      <c r="MI654" s="349"/>
      <c r="MJ654" s="349"/>
      <c r="MK654" s="349"/>
      <c r="ML654" s="349"/>
      <c r="MM654" s="349"/>
      <c r="MN654" s="349"/>
      <c r="MO654" s="145"/>
      <c r="MP654" s="145"/>
      <c r="MQ654" s="145"/>
      <c r="MR654" s="145"/>
      <c r="MS654" s="145"/>
      <c r="MT654" s="145"/>
      <c r="MU654" s="145"/>
      <c r="MV654" s="145"/>
      <c r="MW654" s="145"/>
      <c r="MX654" s="145"/>
      <c r="MY654" s="145"/>
      <c r="MZ654" s="145"/>
      <c r="NA654" s="357"/>
      <c r="NB654" s="357"/>
      <c r="NC654" s="357"/>
      <c r="ND654" s="357"/>
      <c r="NE654" s="358"/>
      <c r="NF654" s="358"/>
      <c r="NG654" s="358"/>
      <c r="NH654" s="358"/>
      <c r="NI654" s="358"/>
      <c r="NJ654" s="358"/>
      <c r="NK654" s="358"/>
      <c r="NL654" s="358"/>
    </row>
    <row r="655" spans="91:376" s="30" customFormat="1">
      <c r="CM655" s="65"/>
      <c r="CN655" s="380"/>
      <c r="CP655" s="380"/>
      <c r="CS655" s="380"/>
      <c r="FU655" s="350"/>
      <c r="FV655" s="350"/>
      <c r="FW655" s="350"/>
      <c r="FX655" s="350"/>
      <c r="FY655" s="350"/>
      <c r="FZ655" s="350"/>
      <c r="GA655" s="350"/>
      <c r="GB655" s="350"/>
      <c r="GC655" s="350"/>
      <c r="GD655" s="350"/>
      <c r="GE655" s="350"/>
      <c r="GF655" s="352"/>
      <c r="GG655" s="352"/>
      <c r="GH655" s="350"/>
      <c r="GI655" s="352"/>
      <c r="GJ655" s="352"/>
      <c r="GK655" s="350"/>
      <c r="GL655" s="351"/>
      <c r="GM655" s="351"/>
      <c r="GN655" s="351"/>
      <c r="GO655" s="351"/>
      <c r="GP655" s="351"/>
      <c r="GQ655" s="351"/>
      <c r="GR655" s="351"/>
      <c r="GS655" s="351"/>
      <c r="GT655" s="349"/>
      <c r="GU655" s="349"/>
      <c r="GV655" s="349"/>
      <c r="GW655" s="349"/>
      <c r="GX655" s="355"/>
      <c r="HD655" s="355"/>
      <c r="HJ655" s="356"/>
      <c r="HQ655" s="349"/>
      <c r="HR655" s="349"/>
      <c r="HS655" s="349"/>
      <c r="HT655" s="349"/>
      <c r="HU655" s="349"/>
      <c r="HV655" s="349"/>
      <c r="HW655" s="349"/>
      <c r="HX655" s="349"/>
      <c r="HY655" s="349"/>
      <c r="HZ655" s="349"/>
      <c r="IA655" s="349"/>
      <c r="IB655" s="349"/>
      <c r="IC655" s="349"/>
      <c r="ID655" s="349"/>
      <c r="IE655" s="349"/>
      <c r="IF655" s="349"/>
      <c r="IG655" s="349"/>
      <c r="IH655" s="349"/>
      <c r="II655" s="349"/>
      <c r="IJ655" s="349"/>
      <c r="IK655" s="349"/>
      <c r="IL655" s="349"/>
      <c r="IM655" s="349"/>
      <c r="IN655" s="349"/>
      <c r="IO655" s="349"/>
      <c r="IP655" s="349"/>
      <c r="IQ655" s="349"/>
      <c r="IR655" s="349"/>
      <c r="IS655" s="349"/>
      <c r="IT655" s="349"/>
      <c r="IU655" s="349"/>
      <c r="IV655" s="349"/>
      <c r="IW655" s="349"/>
      <c r="IX655" s="349"/>
      <c r="IY655" s="349"/>
      <c r="IZ655" s="349"/>
      <c r="JA655" s="349"/>
      <c r="JB655" s="349"/>
      <c r="JC655" s="349"/>
      <c r="JD655" s="349"/>
      <c r="JE655" s="349"/>
      <c r="JF655" s="349"/>
      <c r="JG655" s="349"/>
      <c r="JH655" s="349"/>
      <c r="JI655" s="349"/>
      <c r="JJ655" s="349"/>
      <c r="JK655" s="349"/>
      <c r="JL655" s="349"/>
      <c r="JM655" s="349"/>
      <c r="JN655" s="349"/>
      <c r="JO655" s="349"/>
      <c r="JP655" s="349"/>
      <c r="JQ655" s="349"/>
      <c r="JR655" s="349"/>
      <c r="JS655" s="349"/>
      <c r="JT655" s="349"/>
      <c r="JU655" s="349"/>
      <c r="JV655" s="349"/>
      <c r="JW655" s="349"/>
      <c r="JX655" s="349"/>
      <c r="JY655" s="349"/>
      <c r="JZ655" s="349"/>
      <c r="KA655" s="349"/>
      <c r="KB655" s="349"/>
      <c r="KC655" s="349"/>
      <c r="KD655" s="349"/>
      <c r="KE655" s="349"/>
      <c r="KF655" s="349"/>
      <c r="KG655" s="349"/>
      <c r="KH655" s="349"/>
      <c r="KI655" s="349"/>
      <c r="KJ655" s="349"/>
      <c r="KK655" s="349"/>
      <c r="KL655" s="349"/>
      <c r="KM655" s="349"/>
      <c r="KN655" s="349"/>
      <c r="KO655" s="349"/>
      <c r="KP655" s="349"/>
      <c r="KQ655" s="349"/>
      <c r="KR655" s="349"/>
      <c r="KS655" s="349"/>
      <c r="KT655" s="349"/>
      <c r="KU655" s="349"/>
      <c r="KV655" s="349"/>
      <c r="KW655" s="349"/>
      <c r="KX655" s="349"/>
      <c r="KY655" s="349"/>
      <c r="KZ655" s="349"/>
      <c r="LA655" s="349"/>
      <c r="LB655" s="349"/>
      <c r="LC655" s="349"/>
      <c r="LD655" s="349"/>
      <c r="LE655" s="349"/>
      <c r="LF655" s="349"/>
      <c r="LG655" s="349"/>
      <c r="LH655" s="349"/>
      <c r="LI655" s="349"/>
      <c r="LJ655" s="349"/>
      <c r="LK655" s="349"/>
      <c r="LL655" s="349"/>
      <c r="LM655" s="349"/>
      <c r="LN655" s="349"/>
      <c r="LO655" s="349"/>
      <c r="LP655" s="349"/>
      <c r="LQ655" s="349"/>
      <c r="LR655" s="349"/>
      <c r="LS655" s="349"/>
      <c r="LT655" s="349"/>
      <c r="LU655" s="349"/>
      <c r="LV655" s="349"/>
      <c r="LW655" s="349"/>
      <c r="LX655" s="349"/>
      <c r="LY655" s="349"/>
      <c r="LZ655" s="349"/>
      <c r="MA655" s="349"/>
      <c r="MB655" s="349"/>
      <c r="MC655" s="349"/>
      <c r="MD655" s="349"/>
      <c r="ME655" s="349"/>
      <c r="MF655" s="349"/>
      <c r="MG655" s="349"/>
      <c r="MH655" s="349"/>
      <c r="MI655" s="349"/>
      <c r="MJ655" s="349"/>
      <c r="MK655" s="349"/>
      <c r="ML655" s="349"/>
      <c r="MM655" s="349"/>
      <c r="MN655" s="349"/>
      <c r="MO655" s="145"/>
      <c r="MP655" s="145"/>
      <c r="MQ655" s="145"/>
      <c r="MR655" s="145"/>
      <c r="MS655" s="145"/>
      <c r="MT655" s="145"/>
      <c r="MU655" s="145"/>
      <c r="MV655" s="145"/>
      <c r="MW655" s="145"/>
      <c r="MX655" s="145"/>
      <c r="MY655" s="145"/>
      <c r="MZ655" s="145"/>
      <c r="NA655" s="357"/>
      <c r="NB655" s="357"/>
      <c r="NC655" s="357"/>
      <c r="ND655" s="357"/>
      <c r="NE655" s="358"/>
      <c r="NF655" s="358"/>
      <c r="NG655" s="358"/>
      <c r="NH655" s="358"/>
      <c r="NI655" s="358"/>
      <c r="NJ655" s="358"/>
      <c r="NK655" s="358"/>
      <c r="NL655" s="358"/>
    </row>
    <row r="656" spans="91:376" s="30" customFormat="1">
      <c r="CM656" s="65"/>
      <c r="CN656" s="380"/>
      <c r="CP656" s="380"/>
      <c r="CS656" s="380"/>
      <c r="FU656" s="350"/>
      <c r="FV656" s="350"/>
      <c r="FW656" s="350"/>
      <c r="FX656" s="350"/>
      <c r="FY656" s="350"/>
      <c r="FZ656" s="350"/>
      <c r="GA656" s="350"/>
      <c r="GB656" s="350"/>
      <c r="GC656" s="350"/>
      <c r="GD656" s="350"/>
      <c r="GE656" s="350"/>
      <c r="GF656" s="352"/>
      <c r="GG656" s="352"/>
      <c r="GH656" s="350"/>
      <c r="GI656" s="352"/>
      <c r="GJ656" s="352"/>
      <c r="GK656" s="350"/>
      <c r="GL656" s="351"/>
      <c r="GM656" s="351"/>
      <c r="GN656" s="351"/>
      <c r="GO656" s="351"/>
      <c r="GP656" s="351"/>
      <c r="GQ656" s="351"/>
      <c r="GR656" s="351"/>
      <c r="GS656" s="351"/>
      <c r="GT656" s="349"/>
      <c r="GU656" s="349"/>
      <c r="GV656" s="349"/>
      <c r="GW656" s="349"/>
      <c r="GX656" s="355"/>
      <c r="HD656" s="355"/>
      <c r="HJ656" s="356"/>
      <c r="HQ656" s="349"/>
      <c r="HR656" s="349"/>
      <c r="HS656" s="349"/>
      <c r="HT656" s="349"/>
      <c r="HU656" s="349"/>
      <c r="HV656" s="349"/>
      <c r="HW656" s="349"/>
      <c r="HX656" s="349"/>
      <c r="HY656" s="349"/>
      <c r="HZ656" s="349"/>
      <c r="IA656" s="349"/>
      <c r="IB656" s="349"/>
      <c r="IC656" s="349"/>
      <c r="ID656" s="349"/>
      <c r="IE656" s="349"/>
      <c r="IF656" s="349"/>
      <c r="IG656" s="349"/>
      <c r="IH656" s="349"/>
      <c r="II656" s="349"/>
      <c r="IJ656" s="349"/>
      <c r="IK656" s="349"/>
      <c r="IL656" s="349"/>
      <c r="IM656" s="349"/>
      <c r="IN656" s="349"/>
      <c r="IO656" s="349"/>
      <c r="IP656" s="349"/>
      <c r="IQ656" s="349"/>
      <c r="IR656" s="349"/>
      <c r="IS656" s="349"/>
      <c r="IT656" s="349"/>
      <c r="IU656" s="349"/>
      <c r="IV656" s="349"/>
      <c r="IW656" s="349"/>
      <c r="IX656" s="349"/>
      <c r="IY656" s="349"/>
      <c r="IZ656" s="349"/>
      <c r="JA656" s="349"/>
      <c r="JB656" s="349"/>
      <c r="JC656" s="349"/>
      <c r="JD656" s="349"/>
      <c r="JE656" s="349"/>
      <c r="JF656" s="349"/>
      <c r="JG656" s="349"/>
      <c r="JH656" s="349"/>
      <c r="JI656" s="349"/>
      <c r="JJ656" s="349"/>
      <c r="JK656" s="349"/>
      <c r="JL656" s="349"/>
      <c r="JM656" s="349"/>
      <c r="JN656" s="349"/>
      <c r="JO656" s="349"/>
      <c r="JP656" s="349"/>
      <c r="JQ656" s="349"/>
      <c r="JR656" s="349"/>
      <c r="JS656" s="349"/>
      <c r="JT656" s="349"/>
      <c r="JU656" s="349"/>
      <c r="JV656" s="349"/>
      <c r="JW656" s="349"/>
      <c r="JX656" s="349"/>
      <c r="JY656" s="349"/>
      <c r="JZ656" s="349"/>
      <c r="KA656" s="349"/>
      <c r="KB656" s="349"/>
      <c r="KC656" s="349"/>
      <c r="KD656" s="349"/>
      <c r="KE656" s="349"/>
      <c r="KF656" s="349"/>
      <c r="KG656" s="349"/>
      <c r="KH656" s="349"/>
      <c r="KI656" s="349"/>
      <c r="KJ656" s="349"/>
      <c r="KK656" s="349"/>
      <c r="KL656" s="349"/>
      <c r="KM656" s="349"/>
      <c r="KN656" s="349"/>
      <c r="KO656" s="349"/>
      <c r="KP656" s="349"/>
      <c r="KQ656" s="349"/>
      <c r="KR656" s="349"/>
      <c r="KS656" s="349"/>
      <c r="KT656" s="349"/>
      <c r="KU656" s="349"/>
      <c r="KV656" s="349"/>
      <c r="KW656" s="349"/>
      <c r="KX656" s="349"/>
      <c r="KY656" s="349"/>
      <c r="KZ656" s="349"/>
      <c r="LA656" s="349"/>
      <c r="LB656" s="349"/>
      <c r="LC656" s="349"/>
      <c r="LD656" s="349"/>
      <c r="LE656" s="349"/>
      <c r="LF656" s="349"/>
      <c r="LG656" s="349"/>
      <c r="LH656" s="349"/>
      <c r="LI656" s="349"/>
      <c r="LJ656" s="349"/>
      <c r="LK656" s="349"/>
      <c r="LL656" s="349"/>
      <c r="LM656" s="349"/>
      <c r="LN656" s="349"/>
      <c r="LO656" s="349"/>
      <c r="LP656" s="349"/>
      <c r="LQ656" s="349"/>
      <c r="LR656" s="349"/>
      <c r="LS656" s="349"/>
      <c r="LT656" s="349"/>
      <c r="LU656" s="349"/>
      <c r="LV656" s="349"/>
      <c r="LW656" s="349"/>
      <c r="LX656" s="349"/>
      <c r="LY656" s="349"/>
      <c r="LZ656" s="349"/>
      <c r="MA656" s="349"/>
      <c r="MB656" s="349"/>
      <c r="MC656" s="349"/>
      <c r="MD656" s="349"/>
      <c r="ME656" s="349"/>
      <c r="MF656" s="349"/>
      <c r="MG656" s="349"/>
      <c r="MH656" s="349"/>
      <c r="MI656" s="349"/>
      <c r="MJ656" s="349"/>
      <c r="MK656" s="349"/>
      <c r="ML656" s="349"/>
      <c r="MM656" s="349"/>
      <c r="MN656" s="349"/>
      <c r="MO656" s="145"/>
      <c r="MP656" s="145"/>
      <c r="MQ656" s="145"/>
      <c r="MR656" s="145"/>
      <c r="MS656" s="145"/>
      <c r="MT656" s="145"/>
      <c r="MU656" s="145"/>
      <c r="MV656" s="145"/>
      <c r="MW656" s="145"/>
      <c r="MX656" s="145"/>
      <c r="MY656" s="145"/>
      <c r="MZ656" s="145"/>
      <c r="NA656" s="357"/>
      <c r="NB656" s="357"/>
      <c r="NC656" s="357"/>
      <c r="ND656" s="357"/>
      <c r="NE656" s="358"/>
      <c r="NF656" s="358"/>
      <c r="NG656" s="358"/>
      <c r="NH656" s="358"/>
      <c r="NI656" s="358"/>
      <c r="NJ656" s="358"/>
      <c r="NK656" s="358"/>
      <c r="NL656" s="358"/>
    </row>
    <row r="657" spans="1:404" s="30" customFormat="1">
      <c r="CM657" s="65"/>
      <c r="CN657" s="380"/>
      <c r="CP657" s="380"/>
      <c r="CS657" s="380"/>
      <c r="FU657" s="350"/>
      <c r="FV657" s="350"/>
      <c r="FW657" s="350"/>
      <c r="FX657" s="350"/>
      <c r="FY657" s="350"/>
      <c r="FZ657" s="350"/>
      <c r="GA657" s="350"/>
      <c r="GB657" s="350"/>
      <c r="GC657" s="350"/>
      <c r="GD657" s="350"/>
      <c r="GE657" s="350"/>
      <c r="GF657" s="352"/>
      <c r="GG657" s="352"/>
      <c r="GH657" s="350"/>
      <c r="GI657" s="352"/>
      <c r="GJ657" s="352"/>
      <c r="GK657" s="350"/>
      <c r="GL657" s="351"/>
      <c r="GM657" s="351"/>
      <c r="GN657" s="351"/>
      <c r="GO657" s="351"/>
      <c r="GP657" s="351"/>
      <c r="GQ657" s="351"/>
      <c r="GR657" s="351"/>
      <c r="GS657" s="351"/>
      <c r="GT657" s="349"/>
      <c r="GU657" s="349"/>
      <c r="GV657" s="349"/>
      <c r="GW657" s="349"/>
      <c r="GX657" s="355"/>
      <c r="HD657" s="355"/>
      <c r="HJ657" s="356"/>
      <c r="HQ657" s="349"/>
      <c r="HR657" s="349"/>
      <c r="HS657" s="349"/>
      <c r="HT657" s="349"/>
      <c r="HU657" s="349"/>
      <c r="HV657" s="349"/>
      <c r="HW657" s="349"/>
      <c r="HX657" s="349"/>
      <c r="HY657" s="349"/>
      <c r="HZ657" s="349"/>
      <c r="IA657" s="349"/>
      <c r="IB657" s="349"/>
      <c r="IC657" s="349"/>
      <c r="ID657" s="349"/>
      <c r="IE657" s="349"/>
      <c r="IF657" s="349"/>
      <c r="IG657" s="349"/>
      <c r="IH657" s="349"/>
      <c r="II657" s="349"/>
      <c r="IJ657" s="349"/>
      <c r="IK657" s="349"/>
      <c r="IL657" s="349"/>
      <c r="IM657" s="349"/>
      <c r="IN657" s="349"/>
      <c r="IO657" s="349"/>
      <c r="IP657" s="349"/>
      <c r="IQ657" s="349"/>
      <c r="IR657" s="349"/>
      <c r="IS657" s="349"/>
      <c r="IT657" s="349"/>
      <c r="IU657" s="349"/>
      <c r="IV657" s="349"/>
      <c r="IW657" s="349"/>
      <c r="IX657" s="349"/>
      <c r="IY657" s="349"/>
      <c r="IZ657" s="349"/>
      <c r="JA657" s="349"/>
      <c r="JB657" s="349"/>
      <c r="JC657" s="349"/>
      <c r="JD657" s="349"/>
      <c r="JE657" s="349"/>
      <c r="JF657" s="349"/>
      <c r="JG657" s="349"/>
      <c r="JH657" s="349"/>
      <c r="JI657" s="349"/>
      <c r="JJ657" s="349"/>
      <c r="JK657" s="349"/>
      <c r="JL657" s="349"/>
      <c r="JM657" s="349"/>
      <c r="JN657" s="349"/>
      <c r="JO657" s="349"/>
      <c r="JP657" s="349"/>
      <c r="JQ657" s="349"/>
      <c r="JR657" s="349"/>
      <c r="JS657" s="349"/>
      <c r="JT657" s="349"/>
      <c r="JU657" s="349"/>
      <c r="JV657" s="349"/>
      <c r="JW657" s="349"/>
      <c r="JX657" s="349"/>
      <c r="JY657" s="349"/>
      <c r="JZ657" s="349"/>
      <c r="KA657" s="349"/>
      <c r="KB657" s="349"/>
      <c r="KC657" s="349"/>
      <c r="KD657" s="349"/>
      <c r="KE657" s="349"/>
      <c r="KF657" s="349"/>
      <c r="KG657" s="349"/>
      <c r="KH657" s="349"/>
      <c r="KI657" s="349"/>
      <c r="KJ657" s="349"/>
      <c r="KK657" s="349"/>
      <c r="KL657" s="349"/>
      <c r="KM657" s="349"/>
      <c r="KN657" s="349"/>
      <c r="KO657" s="349"/>
      <c r="KP657" s="349"/>
      <c r="KQ657" s="349"/>
      <c r="KR657" s="349"/>
      <c r="KS657" s="349"/>
      <c r="KT657" s="349"/>
      <c r="KU657" s="349"/>
      <c r="KV657" s="349"/>
      <c r="KW657" s="349"/>
      <c r="KX657" s="349"/>
      <c r="KY657" s="349"/>
      <c r="KZ657" s="349"/>
      <c r="LA657" s="349"/>
      <c r="LB657" s="349"/>
      <c r="LC657" s="349"/>
      <c r="LD657" s="349"/>
      <c r="LE657" s="349"/>
      <c r="LF657" s="349"/>
      <c r="LG657" s="349"/>
      <c r="LH657" s="349"/>
      <c r="LI657" s="349"/>
      <c r="LJ657" s="349"/>
      <c r="LK657" s="349"/>
      <c r="LL657" s="349"/>
      <c r="LM657" s="349"/>
      <c r="LN657" s="349"/>
      <c r="LO657" s="349"/>
      <c r="LP657" s="349"/>
      <c r="LQ657" s="349"/>
      <c r="LR657" s="349"/>
      <c r="LS657" s="349"/>
      <c r="LT657" s="349"/>
      <c r="LU657" s="349"/>
      <c r="LV657" s="349"/>
      <c r="LW657" s="349"/>
      <c r="LX657" s="349"/>
      <c r="LY657" s="349"/>
      <c r="LZ657" s="349"/>
      <c r="MA657" s="349"/>
      <c r="MB657" s="349"/>
      <c r="MC657" s="349"/>
      <c r="MD657" s="349"/>
      <c r="ME657" s="349"/>
      <c r="MF657" s="349"/>
      <c r="MG657" s="349"/>
      <c r="MH657" s="349"/>
      <c r="MI657" s="349"/>
      <c r="MJ657" s="349"/>
      <c r="MK657" s="349"/>
      <c r="ML657" s="349"/>
      <c r="MM657" s="349"/>
      <c r="MN657" s="349"/>
      <c r="MO657" s="145"/>
      <c r="MP657" s="145"/>
      <c r="MQ657" s="145"/>
      <c r="MR657" s="145"/>
      <c r="MS657" s="145"/>
      <c r="MT657" s="145"/>
      <c r="MU657" s="145"/>
      <c r="MV657" s="145"/>
      <c r="MW657" s="145"/>
      <c r="MX657" s="145"/>
      <c r="MY657" s="145"/>
      <c r="MZ657" s="145"/>
      <c r="NA657" s="357"/>
      <c r="NB657" s="357"/>
      <c r="NC657" s="357"/>
      <c r="ND657" s="357"/>
      <c r="NE657" s="358"/>
      <c r="NF657" s="358"/>
      <c r="NG657" s="358"/>
      <c r="NH657" s="358"/>
      <c r="NI657" s="358"/>
      <c r="NJ657" s="358"/>
      <c r="NK657" s="358"/>
      <c r="NL657" s="358"/>
    </row>
    <row r="658" spans="1:404" s="30" customFormat="1">
      <c r="CM658" s="65"/>
      <c r="CN658" s="380"/>
      <c r="CP658" s="380"/>
      <c r="CS658" s="380"/>
      <c r="FU658" s="350"/>
      <c r="FV658" s="350"/>
      <c r="FW658" s="350"/>
      <c r="FX658" s="350"/>
      <c r="FY658" s="350"/>
      <c r="FZ658" s="350"/>
      <c r="GA658" s="350"/>
      <c r="GB658" s="350"/>
      <c r="GC658" s="350"/>
      <c r="GD658" s="350"/>
      <c r="GE658" s="350"/>
      <c r="GF658" s="352"/>
      <c r="GG658" s="352"/>
      <c r="GH658" s="350"/>
      <c r="GI658" s="352"/>
      <c r="GJ658" s="352"/>
      <c r="GK658" s="350"/>
      <c r="GL658" s="351"/>
      <c r="GM658" s="351"/>
      <c r="GN658" s="351"/>
      <c r="GO658" s="351"/>
      <c r="GP658" s="351"/>
      <c r="GQ658" s="351"/>
      <c r="GR658" s="351"/>
      <c r="GS658" s="351"/>
      <c r="GT658" s="349"/>
      <c r="GU658" s="349"/>
      <c r="GV658" s="349"/>
      <c r="GW658" s="349"/>
      <c r="GX658" s="355"/>
      <c r="HD658" s="355"/>
      <c r="HJ658" s="356"/>
      <c r="HQ658" s="349"/>
      <c r="HR658" s="349"/>
      <c r="HS658" s="349"/>
      <c r="HT658" s="349"/>
      <c r="HU658" s="349"/>
      <c r="HV658" s="349"/>
      <c r="HW658" s="349"/>
      <c r="HX658" s="349"/>
      <c r="HY658" s="349"/>
      <c r="HZ658" s="349"/>
      <c r="IA658" s="349"/>
      <c r="IB658" s="349"/>
      <c r="IC658" s="349"/>
      <c r="ID658" s="349"/>
      <c r="IE658" s="349"/>
      <c r="IF658" s="349"/>
      <c r="IG658" s="349"/>
      <c r="IH658" s="349"/>
      <c r="II658" s="349"/>
      <c r="IJ658" s="349"/>
      <c r="IK658" s="349"/>
      <c r="IL658" s="349"/>
      <c r="IM658" s="349"/>
      <c r="IN658" s="349"/>
      <c r="IO658" s="349"/>
      <c r="IP658" s="349"/>
      <c r="IQ658" s="349"/>
      <c r="IR658" s="349"/>
      <c r="IS658" s="349"/>
      <c r="IT658" s="349"/>
      <c r="IU658" s="349"/>
      <c r="IV658" s="349"/>
      <c r="IW658" s="349"/>
      <c r="IX658" s="349"/>
      <c r="IY658" s="349"/>
      <c r="IZ658" s="349"/>
      <c r="JA658" s="349"/>
      <c r="JB658" s="349"/>
      <c r="JC658" s="349"/>
      <c r="JD658" s="349"/>
      <c r="JE658" s="349"/>
      <c r="JF658" s="349"/>
      <c r="JG658" s="349"/>
      <c r="JH658" s="349"/>
      <c r="JI658" s="349"/>
      <c r="JJ658" s="349"/>
      <c r="JK658" s="349"/>
      <c r="JL658" s="349"/>
      <c r="JM658" s="349"/>
      <c r="JN658" s="349"/>
      <c r="JO658" s="349"/>
      <c r="JP658" s="349"/>
      <c r="JQ658" s="349"/>
      <c r="JR658" s="349"/>
      <c r="JS658" s="349"/>
      <c r="JT658" s="349"/>
      <c r="JU658" s="349"/>
      <c r="JV658" s="349"/>
      <c r="JW658" s="349"/>
      <c r="JX658" s="349"/>
      <c r="JY658" s="349"/>
      <c r="JZ658" s="349"/>
      <c r="KA658" s="349"/>
      <c r="KB658" s="349"/>
      <c r="KC658" s="349"/>
      <c r="KD658" s="349"/>
      <c r="KE658" s="349"/>
      <c r="KF658" s="349"/>
      <c r="KG658" s="349"/>
      <c r="KH658" s="349"/>
      <c r="KI658" s="349"/>
      <c r="KJ658" s="349"/>
      <c r="KK658" s="349"/>
      <c r="KL658" s="349"/>
      <c r="KM658" s="349"/>
      <c r="KN658" s="349"/>
      <c r="KO658" s="349"/>
      <c r="KP658" s="349"/>
      <c r="KQ658" s="349"/>
      <c r="KR658" s="349"/>
      <c r="KS658" s="349"/>
      <c r="KT658" s="349"/>
      <c r="KU658" s="349"/>
      <c r="KV658" s="349"/>
      <c r="KW658" s="349"/>
      <c r="KX658" s="349"/>
      <c r="KY658" s="349"/>
      <c r="KZ658" s="349"/>
      <c r="LA658" s="349"/>
      <c r="LB658" s="349"/>
      <c r="LC658" s="349"/>
      <c r="LD658" s="349"/>
      <c r="LE658" s="349"/>
      <c r="LF658" s="349"/>
      <c r="LG658" s="349"/>
      <c r="LH658" s="349"/>
      <c r="LI658" s="349"/>
      <c r="LJ658" s="349"/>
      <c r="LK658" s="349"/>
      <c r="LL658" s="349"/>
      <c r="LM658" s="349"/>
      <c r="LN658" s="349"/>
      <c r="LO658" s="349"/>
      <c r="LP658" s="349"/>
      <c r="LQ658" s="349"/>
      <c r="LR658" s="349"/>
      <c r="LS658" s="349"/>
      <c r="LT658" s="349"/>
      <c r="LU658" s="349"/>
      <c r="LV658" s="349"/>
      <c r="LW658" s="349"/>
      <c r="LX658" s="349"/>
      <c r="LY658" s="349"/>
      <c r="LZ658" s="349"/>
      <c r="MA658" s="349"/>
      <c r="MB658" s="349"/>
      <c r="MC658" s="349"/>
      <c r="MD658" s="349"/>
      <c r="ME658" s="349"/>
      <c r="MF658" s="349"/>
      <c r="MG658" s="349"/>
      <c r="MH658" s="349"/>
      <c r="MI658" s="349"/>
      <c r="MJ658" s="349"/>
      <c r="MK658" s="349"/>
      <c r="ML658" s="349"/>
      <c r="MM658" s="349"/>
      <c r="MN658" s="349"/>
      <c r="MO658" s="145"/>
      <c r="MP658" s="145"/>
      <c r="MQ658" s="145"/>
      <c r="MR658" s="145"/>
      <c r="MS658" s="145"/>
      <c r="MT658" s="145"/>
      <c r="MU658" s="145"/>
      <c r="MV658" s="145"/>
      <c r="MW658" s="145"/>
      <c r="MX658" s="145"/>
      <c r="MY658" s="145"/>
      <c r="MZ658" s="145"/>
      <c r="NA658" s="357"/>
      <c r="NB658" s="357"/>
      <c r="NC658" s="357"/>
      <c r="ND658" s="357"/>
      <c r="NE658" s="358"/>
      <c r="NF658" s="358"/>
      <c r="NG658" s="358"/>
      <c r="NH658" s="358"/>
      <c r="NI658" s="358"/>
      <c r="NJ658" s="358"/>
      <c r="NK658" s="358"/>
      <c r="NL658" s="358"/>
    </row>
    <row r="659" spans="1:404" s="30" customFormat="1">
      <c r="CM659" s="65"/>
      <c r="CN659" s="380"/>
      <c r="CP659" s="380"/>
      <c r="CS659" s="380"/>
      <c r="FU659" s="350"/>
      <c r="FV659" s="350"/>
      <c r="FW659" s="350"/>
      <c r="FX659" s="350"/>
      <c r="FY659" s="350"/>
      <c r="FZ659" s="350"/>
      <c r="GA659" s="350"/>
      <c r="GB659" s="350"/>
      <c r="GC659" s="350"/>
      <c r="GD659" s="350"/>
      <c r="GE659" s="350"/>
      <c r="GF659" s="352"/>
      <c r="GG659" s="352"/>
      <c r="GH659" s="350"/>
      <c r="GI659" s="352"/>
      <c r="GJ659" s="352"/>
      <c r="GK659" s="350"/>
      <c r="GL659" s="351"/>
      <c r="GM659" s="351"/>
      <c r="GN659" s="351"/>
      <c r="GO659" s="351"/>
      <c r="GP659" s="351"/>
      <c r="GQ659" s="351"/>
      <c r="GR659" s="351"/>
      <c r="GS659" s="351"/>
      <c r="GT659" s="349"/>
      <c r="GU659" s="349"/>
      <c r="GV659" s="349"/>
      <c r="GW659" s="349"/>
      <c r="GX659" s="355"/>
      <c r="HD659" s="355"/>
      <c r="HJ659" s="356"/>
      <c r="HQ659" s="349"/>
      <c r="HR659" s="349"/>
      <c r="HS659" s="349"/>
      <c r="HT659" s="349"/>
      <c r="HU659" s="349"/>
      <c r="HV659" s="349"/>
      <c r="HW659" s="349"/>
      <c r="HX659" s="349"/>
      <c r="HY659" s="349"/>
      <c r="HZ659" s="349"/>
      <c r="IA659" s="349"/>
      <c r="IB659" s="349"/>
      <c r="IC659" s="349"/>
      <c r="ID659" s="349"/>
      <c r="IE659" s="349"/>
      <c r="IF659" s="349"/>
      <c r="IG659" s="349"/>
      <c r="IH659" s="349"/>
      <c r="II659" s="349"/>
      <c r="IJ659" s="349"/>
      <c r="IK659" s="349"/>
      <c r="IL659" s="349"/>
      <c r="IM659" s="349"/>
      <c r="IN659" s="349"/>
      <c r="IO659" s="349"/>
      <c r="IP659" s="349"/>
      <c r="IQ659" s="349"/>
      <c r="IR659" s="349"/>
      <c r="IS659" s="349"/>
      <c r="IT659" s="349"/>
      <c r="IU659" s="349"/>
      <c r="IV659" s="349"/>
      <c r="IW659" s="349"/>
      <c r="IX659" s="349"/>
      <c r="IY659" s="349"/>
      <c r="IZ659" s="349"/>
      <c r="JA659" s="349"/>
      <c r="JB659" s="349"/>
      <c r="JC659" s="349"/>
      <c r="JD659" s="349"/>
      <c r="JE659" s="349"/>
      <c r="JF659" s="349"/>
      <c r="JG659" s="349"/>
      <c r="JH659" s="349"/>
      <c r="JI659" s="349"/>
      <c r="JJ659" s="349"/>
      <c r="JK659" s="349"/>
      <c r="JL659" s="349"/>
      <c r="JM659" s="349"/>
      <c r="JN659" s="349"/>
      <c r="JO659" s="349"/>
      <c r="JP659" s="349"/>
      <c r="JQ659" s="349"/>
      <c r="JR659" s="349"/>
      <c r="JS659" s="349"/>
      <c r="JT659" s="349"/>
      <c r="JU659" s="349"/>
      <c r="JV659" s="349"/>
      <c r="JW659" s="349"/>
      <c r="JX659" s="349"/>
      <c r="JY659" s="349"/>
      <c r="JZ659" s="349"/>
      <c r="KA659" s="349"/>
      <c r="KB659" s="349"/>
      <c r="KC659" s="349"/>
      <c r="KD659" s="349"/>
      <c r="KE659" s="349"/>
      <c r="KF659" s="349"/>
      <c r="KG659" s="349"/>
      <c r="KH659" s="349"/>
      <c r="KI659" s="349"/>
      <c r="KJ659" s="349"/>
      <c r="KK659" s="349"/>
      <c r="KL659" s="349"/>
      <c r="KM659" s="349"/>
      <c r="KN659" s="349"/>
      <c r="KO659" s="349"/>
      <c r="KP659" s="349"/>
      <c r="KQ659" s="349"/>
      <c r="KR659" s="349"/>
      <c r="KS659" s="349"/>
      <c r="KT659" s="349"/>
      <c r="KU659" s="349"/>
      <c r="KV659" s="349"/>
      <c r="KW659" s="349"/>
      <c r="KX659" s="349"/>
      <c r="KY659" s="349"/>
      <c r="KZ659" s="349"/>
      <c r="LA659" s="349"/>
      <c r="LB659" s="349"/>
      <c r="LC659" s="349"/>
      <c r="LD659" s="349"/>
      <c r="LE659" s="349"/>
      <c r="LF659" s="349"/>
      <c r="LG659" s="349"/>
      <c r="LH659" s="349"/>
      <c r="LI659" s="349"/>
      <c r="LJ659" s="349"/>
      <c r="LK659" s="349"/>
      <c r="LL659" s="349"/>
      <c r="LM659" s="349"/>
      <c r="LN659" s="349"/>
      <c r="LO659" s="349"/>
      <c r="LP659" s="349"/>
      <c r="LQ659" s="349"/>
      <c r="LR659" s="349"/>
      <c r="LS659" s="349"/>
      <c r="LT659" s="349"/>
      <c r="LU659" s="349"/>
      <c r="LV659" s="349"/>
      <c r="LW659" s="349"/>
      <c r="LX659" s="349"/>
      <c r="LY659" s="349"/>
      <c r="LZ659" s="349"/>
      <c r="MA659" s="349"/>
      <c r="MB659" s="349"/>
      <c r="MC659" s="349"/>
      <c r="MD659" s="349"/>
      <c r="ME659" s="349"/>
      <c r="MF659" s="349"/>
      <c r="MG659" s="349"/>
      <c r="MH659" s="349"/>
      <c r="MI659" s="349"/>
      <c r="MJ659" s="349"/>
      <c r="MK659" s="349"/>
      <c r="ML659" s="349"/>
      <c r="MM659" s="349"/>
      <c r="MN659" s="349"/>
      <c r="MO659" s="145"/>
      <c r="MP659" s="145"/>
      <c r="MQ659" s="145"/>
      <c r="MR659" s="145"/>
      <c r="MS659" s="145"/>
      <c r="MT659" s="145"/>
      <c r="MU659" s="145"/>
      <c r="MV659" s="145"/>
      <c r="MW659" s="145"/>
      <c r="MX659" s="145"/>
      <c r="MY659" s="145"/>
      <c r="MZ659" s="145"/>
      <c r="NA659" s="357"/>
      <c r="NB659" s="357"/>
      <c r="NC659" s="357"/>
      <c r="ND659" s="357"/>
      <c r="NE659" s="358"/>
      <c r="NF659" s="358"/>
      <c r="NG659" s="358"/>
      <c r="NH659" s="358"/>
      <c r="NI659" s="358"/>
      <c r="NJ659" s="358"/>
      <c r="NK659" s="358"/>
      <c r="NL659" s="358"/>
    </row>
    <row r="660" spans="1:404" s="30" customFormat="1">
      <c r="CM660" s="65"/>
      <c r="CN660" s="380"/>
      <c r="CP660" s="380"/>
      <c r="CS660" s="380"/>
      <c r="FU660" s="350"/>
      <c r="FV660" s="350"/>
      <c r="FW660" s="350"/>
      <c r="FX660" s="350"/>
      <c r="FY660" s="350"/>
      <c r="FZ660" s="350"/>
      <c r="GA660" s="350"/>
      <c r="GB660" s="350"/>
      <c r="GC660" s="350"/>
      <c r="GD660" s="350"/>
      <c r="GE660" s="350"/>
      <c r="GF660" s="352"/>
      <c r="GG660" s="352"/>
      <c r="GH660" s="350"/>
      <c r="GI660" s="352"/>
      <c r="GJ660" s="352"/>
      <c r="GK660" s="350"/>
      <c r="GL660" s="351"/>
      <c r="GM660" s="351"/>
      <c r="GN660" s="351"/>
      <c r="GO660" s="351"/>
      <c r="GP660" s="351"/>
      <c r="GQ660" s="351"/>
      <c r="GR660" s="351"/>
      <c r="GS660" s="351"/>
      <c r="GT660" s="349"/>
      <c r="GU660" s="349"/>
      <c r="GV660" s="349"/>
      <c r="GW660" s="349"/>
      <c r="GX660" s="355"/>
      <c r="HD660" s="355"/>
      <c r="HJ660" s="356"/>
      <c r="HQ660" s="349"/>
      <c r="HR660" s="349"/>
      <c r="HS660" s="349"/>
      <c r="HT660" s="349"/>
      <c r="HU660" s="349"/>
      <c r="HV660" s="349"/>
      <c r="HW660" s="349"/>
      <c r="HX660" s="349"/>
      <c r="HY660" s="349"/>
      <c r="HZ660" s="349"/>
      <c r="IA660" s="349"/>
      <c r="IB660" s="349"/>
      <c r="IC660" s="349"/>
      <c r="ID660" s="349"/>
      <c r="IE660" s="349"/>
      <c r="IF660" s="349"/>
      <c r="IG660" s="349"/>
      <c r="IH660" s="349"/>
      <c r="II660" s="349"/>
      <c r="IJ660" s="349"/>
      <c r="IK660" s="349"/>
      <c r="IL660" s="349"/>
      <c r="IM660" s="349"/>
      <c r="IN660" s="349"/>
      <c r="IO660" s="349"/>
      <c r="IP660" s="349"/>
      <c r="IQ660" s="349"/>
      <c r="IR660" s="349"/>
      <c r="IS660" s="349"/>
      <c r="IT660" s="349"/>
      <c r="IU660" s="349"/>
      <c r="IV660" s="349"/>
      <c r="IW660" s="349"/>
      <c r="IX660" s="349"/>
      <c r="IY660" s="349"/>
      <c r="IZ660" s="349"/>
      <c r="JA660" s="349"/>
      <c r="JB660" s="349"/>
      <c r="JC660" s="349"/>
      <c r="JD660" s="349"/>
      <c r="JE660" s="349"/>
      <c r="JF660" s="349"/>
      <c r="JG660" s="349"/>
      <c r="JH660" s="349"/>
      <c r="JI660" s="349"/>
      <c r="JJ660" s="349"/>
      <c r="JK660" s="349"/>
      <c r="JL660" s="349"/>
      <c r="JM660" s="349"/>
      <c r="JN660" s="349"/>
      <c r="JO660" s="349"/>
      <c r="JP660" s="349"/>
      <c r="JQ660" s="349"/>
      <c r="JR660" s="349"/>
      <c r="JS660" s="349"/>
      <c r="JT660" s="349"/>
      <c r="JU660" s="349"/>
      <c r="JV660" s="349"/>
      <c r="JW660" s="349"/>
      <c r="JX660" s="349"/>
      <c r="JY660" s="349"/>
      <c r="JZ660" s="349"/>
      <c r="KA660" s="349"/>
      <c r="KB660" s="349"/>
      <c r="KC660" s="349"/>
      <c r="KD660" s="349"/>
      <c r="KE660" s="349"/>
      <c r="KF660" s="349"/>
      <c r="KG660" s="349"/>
      <c r="KH660" s="349"/>
      <c r="KI660" s="349"/>
      <c r="KJ660" s="349"/>
      <c r="KK660" s="349"/>
      <c r="KL660" s="349"/>
      <c r="KM660" s="349"/>
      <c r="KN660" s="349"/>
      <c r="KO660" s="349"/>
      <c r="KP660" s="349"/>
      <c r="KQ660" s="349"/>
      <c r="KR660" s="349"/>
      <c r="KS660" s="349"/>
      <c r="KT660" s="349"/>
      <c r="KU660" s="349"/>
      <c r="KV660" s="349"/>
      <c r="KW660" s="349"/>
      <c r="KX660" s="349"/>
      <c r="KY660" s="349"/>
      <c r="KZ660" s="349"/>
      <c r="LA660" s="349"/>
      <c r="LB660" s="349"/>
      <c r="LC660" s="349"/>
      <c r="LD660" s="349"/>
      <c r="LE660" s="349"/>
      <c r="LF660" s="349"/>
      <c r="LG660" s="349"/>
      <c r="LH660" s="349"/>
      <c r="LI660" s="349"/>
      <c r="LJ660" s="349"/>
      <c r="LK660" s="349"/>
      <c r="LL660" s="349"/>
      <c r="LM660" s="349"/>
      <c r="LN660" s="349"/>
      <c r="LO660" s="349"/>
      <c r="LP660" s="349"/>
      <c r="LQ660" s="349"/>
      <c r="LR660" s="349"/>
      <c r="LS660" s="349"/>
      <c r="LT660" s="349"/>
      <c r="LU660" s="349"/>
      <c r="LV660" s="349"/>
      <c r="LW660" s="349"/>
      <c r="LX660" s="349"/>
      <c r="LY660" s="349"/>
      <c r="LZ660" s="349"/>
      <c r="MA660" s="349"/>
      <c r="MB660" s="349"/>
      <c r="MC660" s="349"/>
      <c r="MD660" s="349"/>
      <c r="ME660" s="349"/>
      <c r="MF660" s="349"/>
      <c r="MG660" s="349"/>
      <c r="MH660" s="349"/>
      <c r="MI660" s="349"/>
      <c r="MJ660" s="349"/>
      <c r="MK660" s="349"/>
      <c r="ML660" s="349"/>
      <c r="MM660" s="349"/>
      <c r="MN660" s="349"/>
      <c r="MO660" s="145"/>
      <c r="MP660" s="145"/>
      <c r="MQ660" s="145"/>
      <c r="MR660" s="145"/>
      <c r="MS660" s="145"/>
      <c r="MT660" s="145"/>
      <c r="MU660" s="145"/>
      <c r="MV660" s="145"/>
      <c r="MW660" s="145"/>
      <c r="MX660" s="145"/>
      <c r="MY660" s="145"/>
      <c r="MZ660" s="145"/>
      <c r="NA660" s="357"/>
      <c r="NB660" s="357"/>
      <c r="NC660" s="357"/>
      <c r="ND660" s="357"/>
      <c r="NE660" s="358"/>
      <c r="NF660" s="358"/>
      <c r="NG660" s="358"/>
      <c r="NH660" s="358"/>
      <c r="NI660" s="358"/>
      <c r="NJ660" s="358"/>
      <c r="NK660" s="358"/>
      <c r="NL660" s="358"/>
    </row>
    <row r="661" spans="1:404" s="30" customFormat="1">
      <c r="CM661" s="65"/>
      <c r="CN661" s="380"/>
      <c r="CP661" s="380"/>
      <c r="CS661" s="380"/>
      <c r="FU661" s="350"/>
      <c r="FV661" s="350"/>
      <c r="FW661" s="350"/>
      <c r="FX661" s="350"/>
      <c r="FY661" s="350"/>
      <c r="FZ661" s="350"/>
      <c r="GA661" s="350"/>
      <c r="GB661" s="350"/>
      <c r="GC661" s="350"/>
      <c r="GD661" s="350"/>
      <c r="GE661" s="350"/>
      <c r="GF661" s="352"/>
      <c r="GG661" s="352"/>
      <c r="GH661" s="350"/>
      <c r="GI661" s="352"/>
      <c r="GJ661" s="352"/>
      <c r="GK661" s="350"/>
      <c r="GL661" s="351"/>
      <c r="GM661" s="351"/>
      <c r="GN661" s="351"/>
      <c r="GO661" s="351"/>
      <c r="GP661" s="351"/>
      <c r="GQ661" s="351"/>
      <c r="GR661" s="351"/>
      <c r="GS661" s="351"/>
      <c r="GT661" s="349"/>
      <c r="GU661" s="349"/>
      <c r="GV661" s="349"/>
      <c r="GW661" s="349"/>
      <c r="GX661" s="355"/>
      <c r="HD661" s="355"/>
      <c r="HJ661" s="356"/>
      <c r="HQ661" s="349"/>
      <c r="HR661" s="349"/>
      <c r="HS661" s="349"/>
      <c r="HT661" s="349"/>
      <c r="HU661" s="349"/>
      <c r="HV661" s="349"/>
      <c r="HW661" s="349"/>
      <c r="HX661" s="349"/>
      <c r="HY661" s="349"/>
      <c r="HZ661" s="349"/>
      <c r="IA661" s="349"/>
      <c r="IB661" s="349"/>
      <c r="IC661" s="349"/>
      <c r="ID661" s="349"/>
      <c r="IE661" s="349"/>
      <c r="IF661" s="349"/>
      <c r="IG661" s="349"/>
      <c r="IH661" s="349"/>
      <c r="II661" s="349"/>
      <c r="IJ661" s="349"/>
      <c r="IK661" s="349"/>
      <c r="IL661" s="349"/>
      <c r="IM661" s="349"/>
      <c r="IN661" s="349"/>
      <c r="IO661" s="349"/>
      <c r="IP661" s="349"/>
      <c r="IQ661" s="349"/>
      <c r="IR661" s="349"/>
      <c r="IS661" s="349"/>
      <c r="IT661" s="349"/>
      <c r="IU661" s="349"/>
      <c r="IV661" s="349"/>
      <c r="IW661" s="349"/>
      <c r="IX661" s="349"/>
      <c r="IY661" s="349"/>
      <c r="IZ661" s="349"/>
      <c r="JA661" s="349"/>
      <c r="JB661" s="349"/>
      <c r="JC661" s="349"/>
      <c r="JD661" s="349"/>
      <c r="JE661" s="349"/>
      <c r="JF661" s="349"/>
      <c r="JG661" s="349"/>
      <c r="JH661" s="349"/>
      <c r="JI661" s="349"/>
      <c r="JJ661" s="349"/>
      <c r="JK661" s="349"/>
      <c r="JL661" s="349"/>
      <c r="JM661" s="349"/>
      <c r="JN661" s="349"/>
      <c r="JO661" s="349"/>
      <c r="JP661" s="349"/>
      <c r="JQ661" s="349"/>
      <c r="JR661" s="349"/>
      <c r="JS661" s="349"/>
      <c r="JT661" s="349"/>
      <c r="JU661" s="349"/>
      <c r="JV661" s="349"/>
      <c r="JW661" s="349"/>
      <c r="JX661" s="349"/>
      <c r="JY661" s="349"/>
      <c r="JZ661" s="349"/>
      <c r="KA661" s="349"/>
      <c r="KB661" s="349"/>
      <c r="KC661" s="349"/>
      <c r="KD661" s="349"/>
      <c r="KE661" s="349"/>
      <c r="KF661" s="349"/>
      <c r="KG661" s="349"/>
      <c r="KH661" s="349"/>
      <c r="KI661" s="349"/>
      <c r="KJ661" s="349"/>
      <c r="KK661" s="349"/>
      <c r="KL661" s="349"/>
      <c r="KM661" s="349"/>
      <c r="KN661" s="349"/>
      <c r="KO661" s="349"/>
      <c r="KP661" s="349"/>
      <c r="KQ661" s="349"/>
      <c r="KR661" s="349"/>
      <c r="KS661" s="349"/>
      <c r="KT661" s="349"/>
      <c r="KU661" s="349"/>
      <c r="KV661" s="349"/>
      <c r="KW661" s="349"/>
      <c r="KX661" s="349"/>
      <c r="KY661" s="349"/>
      <c r="KZ661" s="349"/>
      <c r="LA661" s="349"/>
      <c r="LB661" s="349"/>
      <c r="LC661" s="349"/>
      <c r="LD661" s="349"/>
      <c r="LE661" s="349"/>
      <c r="LF661" s="349"/>
      <c r="LG661" s="349"/>
      <c r="LH661" s="349"/>
      <c r="LI661" s="349"/>
      <c r="LJ661" s="349"/>
      <c r="LK661" s="349"/>
      <c r="LL661" s="349"/>
      <c r="LM661" s="349"/>
      <c r="LN661" s="349"/>
      <c r="LO661" s="349"/>
      <c r="LP661" s="349"/>
      <c r="LQ661" s="349"/>
      <c r="LR661" s="349"/>
      <c r="LS661" s="349"/>
      <c r="LT661" s="349"/>
      <c r="LU661" s="349"/>
      <c r="LV661" s="349"/>
      <c r="LW661" s="349"/>
      <c r="LX661" s="349"/>
      <c r="LY661" s="349"/>
      <c r="LZ661" s="349"/>
      <c r="MA661" s="349"/>
      <c r="MB661" s="349"/>
      <c r="MC661" s="349"/>
      <c r="MD661" s="349"/>
      <c r="ME661" s="349"/>
      <c r="MF661" s="349"/>
      <c r="MG661" s="349"/>
      <c r="MH661" s="349"/>
      <c r="MI661" s="349"/>
      <c r="MJ661" s="349"/>
      <c r="MK661" s="349"/>
      <c r="ML661" s="349"/>
      <c r="MM661" s="349"/>
      <c r="MN661" s="349"/>
      <c r="MO661" s="145"/>
      <c r="MP661" s="145"/>
      <c r="MQ661" s="145"/>
      <c r="MR661" s="145"/>
      <c r="MS661" s="145"/>
      <c r="MT661" s="145"/>
      <c r="MU661" s="145"/>
      <c r="MV661" s="145"/>
      <c r="MW661" s="145"/>
      <c r="MX661" s="145"/>
      <c r="MY661" s="145"/>
      <c r="MZ661" s="145"/>
      <c r="NA661" s="357"/>
      <c r="NB661" s="357"/>
      <c r="NC661" s="357"/>
      <c r="ND661" s="357"/>
      <c r="NE661" s="358"/>
      <c r="NF661" s="358"/>
      <c r="NG661" s="358"/>
      <c r="NH661" s="358"/>
      <c r="NI661" s="358"/>
      <c r="NJ661" s="358"/>
      <c r="NK661" s="358"/>
      <c r="NL661" s="358"/>
    </row>
    <row r="662" spans="1:404" s="30" customFormat="1">
      <c r="A662" s="348"/>
      <c r="D662" s="349"/>
      <c r="E662" s="349"/>
      <c r="F662" s="349"/>
      <c r="G662" s="349"/>
      <c r="H662" s="349"/>
      <c r="I662" s="349"/>
      <c r="J662" s="349"/>
      <c r="K662" s="349"/>
      <c r="L662" s="349"/>
      <c r="AC662" s="350"/>
      <c r="AD662" s="350"/>
      <c r="AE662" s="350"/>
      <c r="AF662" s="350"/>
      <c r="AG662" s="350"/>
      <c r="AH662" s="350"/>
      <c r="AI662" s="350"/>
      <c r="AJ662" s="350"/>
      <c r="AK662" s="350"/>
      <c r="AL662" s="350"/>
      <c r="AM662" s="351"/>
      <c r="AN662" s="350"/>
      <c r="AO662" s="350"/>
      <c r="AP662" s="350"/>
      <c r="AQ662" s="350"/>
      <c r="AR662" s="350"/>
      <c r="AS662" s="350"/>
      <c r="AT662" s="352"/>
      <c r="AU662" s="350"/>
      <c r="AV662" s="350"/>
      <c r="AW662" s="350"/>
      <c r="AX662" s="350"/>
      <c r="AY662" s="351"/>
      <c r="AZ662" s="353"/>
      <c r="BA662" s="350"/>
      <c r="BB662" s="350"/>
      <c r="BC662" s="352"/>
      <c r="BD662" s="352"/>
      <c r="BE662" s="350"/>
      <c r="BF662" s="352"/>
      <c r="BG662" s="352"/>
      <c r="BH662" s="350"/>
      <c r="BI662" s="352"/>
      <c r="BJ662" s="350"/>
      <c r="BK662" s="350"/>
      <c r="BL662" s="351"/>
      <c r="BM662" s="350"/>
      <c r="BN662" s="350"/>
      <c r="BO662" s="350"/>
      <c r="BP662" s="350"/>
      <c r="BQ662" s="350"/>
      <c r="BR662" s="350"/>
      <c r="BS662" s="350"/>
      <c r="BT662" s="350"/>
      <c r="BU662" s="350"/>
      <c r="BV662" s="350"/>
      <c r="BW662" s="351"/>
      <c r="BX662" s="350"/>
      <c r="BY662" s="350"/>
      <c r="BZ662" s="352"/>
      <c r="CA662" s="352"/>
      <c r="CB662" s="350"/>
      <c r="CC662" s="351"/>
      <c r="CD662" s="350"/>
      <c r="CE662" s="350"/>
      <c r="CF662" s="352"/>
      <c r="CG662" s="352"/>
      <c r="CH662" s="350"/>
      <c r="CI662" s="351"/>
      <c r="CJ662" s="351"/>
      <c r="CK662" s="351"/>
      <c r="CL662" s="351"/>
      <c r="CM662" s="351"/>
      <c r="CN662" s="354"/>
      <c r="CO662" s="351"/>
      <c r="CP662" s="354"/>
      <c r="CQ662" s="351"/>
      <c r="CR662" s="351"/>
      <c r="CS662" s="354"/>
      <c r="CT662" s="351"/>
      <c r="CU662" s="351"/>
      <c r="CV662" s="351"/>
      <c r="CW662" s="350"/>
      <c r="CX662" s="350"/>
      <c r="CY662" s="350"/>
      <c r="CZ662" s="350"/>
      <c r="DA662" s="350"/>
      <c r="DB662" s="351"/>
      <c r="DC662" s="350"/>
      <c r="DD662" s="350"/>
      <c r="DE662" s="350"/>
      <c r="DF662" s="350"/>
      <c r="DG662" s="350"/>
      <c r="DH662" s="351"/>
      <c r="DI662" s="350"/>
      <c r="DJ662" s="350"/>
      <c r="DK662" s="350"/>
      <c r="DL662" s="350"/>
      <c r="DM662" s="350"/>
      <c r="DN662" s="350"/>
      <c r="DO662" s="350"/>
      <c r="DP662" s="350"/>
      <c r="DQ662" s="350"/>
      <c r="DR662" s="350"/>
      <c r="DS662" s="351"/>
      <c r="DT662" s="350"/>
      <c r="DU662" s="350"/>
      <c r="DV662" s="350"/>
      <c r="DW662" s="350"/>
      <c r="DX662" s="350"/>
      <c r="DY662" s="350"/>
      <c r="DZ662" s="350"/>
      <c r="EA662" s="350"/>
      <c r="EB662" s="350"/>
      <c r="EC662" s="350"/>
      <c r="ED662" s="350"/>
      <c r="EE662" s="350"/>
      <c r="EF662" s="351"/>
      <c r="EG662" s="351"/>
      <c r="EH662" s="351"/>
      <c r="EI662" s="351"/>
      <c r="EJ662" s="351"/>
      <c r="EK662" s="351"/>
      <c r="EL662" s="351"/>
      <c r="EM662" s="351"/>
      <c r="EN662" s="351"/>
      <c r="EO662" s="351"/>
      <c r="EP662" s="351"/>
      <c r="EQ662" s="351"/>
      <c r="ER662" s="350"/>
      <c r="ES662" s="350"/>
      <c r="ET662" s="350"/>
      <c r="EU662" s="350"/>
      <c r="EV662" s="350"/>
      <c r="EW662" s="350"/>
      <c r="EX662" s="350"/>
      <c r="EY662" s="350"/>
      <c r="EZ662" s="350"/>
      <c r="FA662" s="350"/>
      <c r="FB662" s="351"/>
      <c r="FC662" s="350"/>
      <c r="FD662" s="350"/>
      <c r="FE662" s="350"/>
      <c r="FF662" s="350"/>
      <c r="FG662" s="350"/>
      <c r="FH662" s="351"/>
      <c r="FI662" s="350"/>
      <c r="FJ662" s="350"/>
      <c r="FK662" s="350"/>
      <c r="FL662" s="350"/>
      <c r="FM662" s="350"/>
      <c r="FN662" s="351"/>
      <c r="FO662" s="350"/>
      <c r="FP662" s="350"/>
      <c r="FQ662" s="350"/>
      <c r="FR662" s="350"/>
      <c r="FS662" s="350"/>
      <c r="FT662" s="351"/>
      <c r="FU662" s="350"/>
      <c r="FV662" s="350"/>
      <c r="FW662" s="350"/>
      <c r="FX662" s="350"/>
      <c r="FY662" s="350"/>
      <c r="FZ662" s="350"/>
      <c r="GA662" s="350"/>
      <c r="GB662" s="350"/>
      <c r="GC662" s="350"/>
      <c r="GD662" s="350"/>
      <c r="GE662" s="350"/>
      <c r="GF662" s="352"/>
      <c r="GG662" s="352"/>
      <c r="GH662" s="350"/>
      <c r="GI662" s="352"/>
      <c r="GJ662" s="352"/>
      <c r="GK662" s="350"/>
      <c r="GL662" s="351"/>
      <c r="GM662" s="351"/>
      <c r="GN662" s="351"/>
      <c r="GO662" s="351"/>
      <c r="GP662" s="351"/>
      <c r="GQ662" s="351"/>
      <c r="GR662" s="351"/>
      <c r="GS662" s="351"/>
      <c r="GT662" s="349"/>
      <c r="GU662" s="349"/>
      <c r="GV662" s="349"/>
      <c r="GW662" s="349"/>
      <c r="GX662" s="355"/>
      <c r="HD662" s="355"/>
      <c r="HJ662" s="356"/>
      <c r="HQ662" s="349"/>
      <c r="HR662" s="349"/>
      <c r="HS662" s="349"/>
      <c r="HT662" s="349"/>
      <c r="HU662" s="349"/>
      <c r="HV662" s="349"/>
      <c r="HW662" s="349"/>
      <c r="HX662" s="349"/>
      <c r="HY662" s="349"/>
      <c r="HZ662" s="349"/>
      <c r="IA662" s="349"/>
      <c r="IB662" s="349"/>
      <c r="IC662" s="349"/>
      <c r="ID662" s="349"/>
      <c r="IE662" s="349"/>
      <c r="IF662" s="349"/>
      <c r="IG662" s="349"/>
      <c r="IH662" s="349"/>
      <c r="II662" s="349"/>
      <c r="IJ662" s="349"/>
      <c r="IK662" s="349"/>
      <c r="IL662" s="349"/>
      <c r="IM662" s="349"/>
      <c r="IN662" s="349"/>
      <c r="IO662" s="349"/>
      <c r="IP662" s="349"/>
      <c r="IQ662" s="349"/>
      <c r="IR662" s="349"/>
      <c r="IS662" s="349"/>
      <c r="IT662" s="349"/>
      <c r="IU662" s="349"/>
      <c r="IV662" s="349"/>
      <c r="IW662" s="349"/>
      <c r="IX662" s="349"/>
      <c r="IY662" s="349"/>
      <c r="IZ662" s="349"/>
      <c r="JA662" s="349"/>
      <c r="JB662" s="349"/>
      <c r="JC662" s="349"/>
      <c r="JD662" s="349"/>
      <c r="JE662" s="349"/>
      <c r="JF662" s="349"/>
      <c r="JG662" s="349"/>
      <c r="JH662" s="349"/>
      <c r="JI662" s="349"/>
      <c r="JJ662" s="349"/>
      <c r="JK662" s="349"/>
      <c r="JL662" s="349"/>
      <c r="JM662" s="349"/>
      <c r="JN662" s="349"/>
      <c r="JO662" s="349"/>
      <c r="JP662" s="349"/>
      <c r="JQ662" s="349"/>
      <c r="JR662" s="349"/>
      <c r="JS662" s="349"/>
      <c r="JT662" s="349"/>
      <c r="JU662" s="349"/>
      <c r="JV662" s="349"/>
      <c r="JW662" s="349"/>
      <c r="JX662" s="349"/>
      <c r="JY662" s="349"/>
      <c r="JZ662" s="349"/>
      <c r="KA662" s="349"/>
      <c r="KB662" s="349"/>
      <c r="KC662" s="349"/>
      <c r="KD662" s="349"/>
      <c r="KE662" s="349"/>
      <c r="KF662" s="349"/>
      <c r="KG662" s="349"/>
      <c r="KH662" s="349"/>
      <c r="KI662" s="349"/>
      <c r="KJ662" s="349"/>
      <c r="KK662" s="349"/>
      <c r="KL662" s="349"/>
      <c r="KM662" s="349"/>
      <c r="KN662" s="349"/>
      <c r="KO662" s="349"/>
      <c r="KP662" s="349"/>
      <c r="KQ662" s="349"/>
      <c r="KR662" s="349"/>
      <c r="KS662" s="349"/>
      <c r="KT662" s="349"/>
      <c r="KU662" s="349"/>
      <c r="KV662" s="349"/>
      <c r="KW662" s="349"/>
      <c r="KX662" s="349"/>
      <c r="KY662" s="349"/>
      <c r="KZ662" s="349"/>
      <c r="LA662" s="349"/>
      <c r="LB662" s="349"/>
      <c r="LC662" s="349"/>
      <c r="LD662" s="349"/>
      <c r="LE662" s="349"/>
      <c r="LF662" s="349"/>
      <c r="LG662" s="349"/>
      <c r="LH662" s="349"/>
      <c r="LI662" s="349"/>
      <c r="LJ662" s="349"/>
      <c r="LK662" s="349"/>
      <c r="LL662" s="349"/>
      <c r="LM662" s="349"/>
      <c r="LN662" s="349"/>
      <c r="LO662" s="349"/>
      <c r="LP662" s="349"/>
      <c r="LQ662" s="349"/>
      <c r="LR662" s="349"/>
      <c r="LS662" s="349"/>
      <c r="LT662" s="349"/>
      <c r="LU662" s="349"/>
      <c r="LV662" s="349"/>
      <c r="LW662" s="349"/>
      <c r="LX662" s="349"/>
      <c r="LY662" s="349"/>
      <c r="LZ662" s="349"/>
      <c r="MA662" s="349"/>
      <c r="MB662" s="349"/>
      <c r="MC662" s="349"/>
      <c r="MD662" s="349"/>
      <c r="ME662" s="349"/>
      <c r="MF662" s="349"/>
      <c r="MG662" s="349"/>
      <c r="MH662" s="349"/>
      <c r="MI662" s="349"/>
      <c r="MJ662" s="349"/>
      <c r="MK662" s="349"/>
      <c r="ML662" s="349"/>
      <c r="MM662" s="349"/>
      <c r="MN662" s="349"/>
      <c r="MO662" s="348"/>
      <c r="MP662" s="348"/>
      <c r="MQ662" s="348"/>
      <c r="MR662" s="348"/>
      <c r="MS662" s="348"/>
      <c r="MT662" s="348"/>
      <c r="MU662" s="348"/>
      <c r="MV662" s="348"/>
      <c r="MW662" s="348"/>
      <c r="MX662" s="348"/>
      <c r="MY662" s="348"/>
      <c r="MZ662" s="348"/>
      <c r="NA662" s="357"/>
      <c r="NB662" s="357"/>
      <c r="NC662" s="357"/>
      <c r="ND662" s="357"/>
      <c r="NE662" s="358"/>
      <c r="NF662" s="358"/>
      <c r="NG662" s="358"/>
      <c r="NH662" s="358"/>
      <c r="NI662" s="358"/>
      <c r="NJ662" s="358"/>
      <c r="NK662" s="358"/>
      <c r="NL662" s="358"/>
      <c r="OC662" s="359"/>
      <c r="OD662" s="359"/>
      <c r="OE662" s="359"/>
      <c r="OF662" s="359"/>
      <c r="OG662" s="359"/>
      <c r="OH662" s="359"/>
      <c r="OI662" s="359"/>
      <c r="OJ662" s="359"/>
      <c r="OK662" s="359"/>
      <c r="OL662" s="359"/>
      <c r="OM662" s="359"/>
      <c r="ON662" s="359"/>
    </row>
    <row r="663" spans="1:404" s="30" customFormat="1">
      <c r="A663" s="348"/>
      <c r="D663" s="349"/>
      <c r="E663" s="349"/>
      <c r="F663" s="349"/>
      <c r="G663" s="349"/>
      <c r="H663" s="349"/>
      <c r="I663" s="349"/>
      <c r="J663" s="349"/>
      <c r="K663" s="349"/>
      <c r="L663" s="349"/>
      <c r="AC663" s="350"/>
      <c r="AD663" s="350"/>
      <c r="AE663" s="350"/>
      <c r="AF663" s="350"/>
      <c r="AG663" s="350"/>
      <c r="AH663" s="350"/>
      <c r="AI663" s="350"/>
      <c r="AJ663" s="350"/>
      <c r="AK663" s="350"/>
      <c r="AL663" s="350"/>
      <c r="AM663" s="351"/>
      <c r="AN663" s="350"/>
      <c r="AO663" s="350"/>
      <c r="AP663" s="350"/>
      <c r="AQ663" s="350"/>
      <c r="AR663" s="350"/>
      <c r="AS663" s="350"/>
      <c r="AT663" s="352"/>
      <c r="AU663" s="350"/>
      <c r="AV663" s="350"/>
      <c r="AW663" s="350"/>
      <c r="AX663" s="350"/>
      <c r="AY663" s="351"/>
      <c r="AZ663" s="353"/>
      <c r="BA663" s="350"/>
      <c r="BB663" s="350"/>
      <c r="BC663" s="352"/>
      <c r="BD663" s="352"/>
      <c r="BE663" s="350"/>
      <c r="BF663" s="352"/>
      <c r="BG663" s="352"/>
      <c r="BH663" s="350"/>
      <c r="BI663" s="352"/>
      <c r="BJ663" s="350"/>
      <c r="BK663" s="350"/>
      <c r="BL663" s="351"/>
      <c r="BM663" s="350"/>
      <c r="BN663" s="350"/>
      <c r="BO663" s="350"/>
      <c r="BP663" s="350"/>
      <c r="BQ663" s="350"/>
      <c r="BR663" s="350"/>
      <c r="BS663" s="350"/>
      <c r="BT663" s="350"/>
      <c r="BU663" s="350"/>
      <c r="BV663" s="350"/>
      <c r="BW663" s="351"/>
      <c r="BX663" s="350"/>
      <c r="BY663" s="350"/>
      <c r="BZ663" s="352"/>
      <c r="CA663" s="352"/>
      <c r="CB663" s="350"/>
      <c r="CC663" s="351"/>
      <c r="CD663" s="350"/>
      <c r="CE663" s="350"/>
      <c r="CF663" s="352"/>
      <c r="CG663" s="352"/>
      <c r="CH663" s="350"/>
      <c r="CI663" s="351"/>
      <c r="CJ663" s="351"/>
      <c r="CK663" s="351"/>
      <c r="CL663" s="351"/>
      <c r="CM663" s="351"/>
      <c r="CN663" s="354"/>
      <c r="CO663" s="351"/>
      <c r="CP663" s="354"/>
      <c r="CQ663" s="351"/>
      <c r="CR663" s="351"/>
      <c r="CS663" s="354"/>
      <c r="CT663" s="351"/>
      <c r="CU663" s="351"/>
      <c r="CV663" s="351"/>
      <c r="CW663" s="350"/>
      <c r="CX663" s="350"/>
      <c r="CY663" s="350"/>
      <c r="CZ663" s="350"/>
      <c r="DA663" s="350"/>
      <c r="DB663" s="351"/>
      <c r="DC663" s="350"/>
      <c r="DD663" s="350"/>
      <c r="DE663" s="350"/>
      <c r="DF663" s="350"/>
      <c r="DG663" s="350"/>
      <c r="DH663" s="351"/>
      <c r="DI663" s="350"/>
      <c r="DJ663" s="350"/>
      <c r="DK663" s="350"/>
      <c r="DL663" s="350"/>
      <c r="DM663" s="350"/>
      <c r="DN663" s="350"/>
      <c r="DO663" s="350"/>
      <c r="DP663" s="350"/>
      <c r="DQ663" s="350"/>
      <c r="DR663" s="350"/>
      <c r="DS663" s="351"/>
      <c r="DT663" s="350"/>
      <c r="DU663" s="350"/>
      <c r="DV663" s="350"/>
      <c r="DW663" s="350"/>
      <c r="DX663" s="350"/>
      <c r="DY663" s="350"/>
      <c r="DZ663" s="350"/>
      <c r="EA663" s="350"/>
      <c r="EB663" s="350"/>
      <c r="EC663" s="350"/>
      <c r="ED663" s="350"/>
      <c r="EE663" s="350"/>
      <c r="EF663" s="351"/>
      <c r="EG663" s="351"/>
      <c r="EH663" s="351"/>
      <c r="EI663" s="351"/>
      <c r="EJ663" s="351"/>
      <c r="EK663" s="351"/>
      <c r="EL663" s="351"/>
      <c r="EM663" s="351"/>
      <c r="EN663" s="351"/>
      <c r="EO663" s="351"/>
      <c r="EP663" s="351"/>
      <c r="EQ663" s="351"/>
      <c r="ER663" s="350"/>
      <c r="ES663" s="350"/>
      <c r="ET663" s="350"/>
      <c r="EU663" s="350"/>
      <c r="EV663" s="350"/>
      <c r="EW663" s="350"/>
      <c r="EX663" s="350"/>
      <c r="EY663" s="350"/>
      <c r="EZ663" s="350"/>
      <c r="FA663" s="350"/>
      <c r="FB663" s="351"/>
      <c r="FC663" s="350"/>
      <c r="FD663" s="350"/>
      <c r="FE663" s="350"/>
      <c r="FF663" s="350"/>
      <c r="FG663" s="350"/>
      <c r="FH663" s="351"/>
      <c r="FI663" s="350"/>
      <c r="FJ663" s="350"/>
      <c r="FK663" s="350"/>
      <c r="FL663" s="350"/>
      <c r="FM663" s="350"/>
      <c r="FN663" s="351"/>
      <c r="FO663" s="350"/>
      <c r="FP663" s="350"/>
      <c r="FQ663" s="350"/>
      <c r="FR663" s="350"/>
      <c r="FS663" s="350"/>
      <c r="FT663" s="351"/>
      <c r="FU663" s="350"/>
      <c r="FV663" s="350"/>
      <c r="FW663" s="350"/>
      <c r="FX663" s="350"/>
      <c r="FY663" s="350"/>
      <c r="FZ663" s="350"/>
      <c r="GA663" s="350"/>
      <c r="GB663" s="350"/>
      <c r="GC663" s="350"/>
      <c r="GD663" s="350"/>
      <c r="GE663" s="350"/>
      <c r="GF663" s="352"/>
      <c r="GG663" s="352"/>
      <c r="GH663" s="350"/>
      <c r="GI663" s="352"/>
      <c r="GJ663" s="352"/>
      <c r="GK663" s="350"/>
      <c r="GL663" s="351"/>
      <c r="GM663" s="351"/>
      <c r="GN663" s="351"/>
      <c r="GO663" s="351"/>
      <c r="GP663" s="351"/>
      <c r="GQ663" s="351"/>
      <c r="GR663" s="351"/>
      <c r="GS663" s="351"/>
      <c r="GT663" s="349"/>
      <c r="GU663" s="349"/>
      <c r="GV663" s="349"/>
      <c r="GW663" s="349"/>
      <c r="GX663" s="355"/>
      <c r="HD663" s="355"/>
      <c r="HJ663" s="356"/>
      <c r="HQ663" s="349"/>
      <c r="HR663" s="349"/>
      <c r="HS663" s="349"/>
      <c r="HT663" s="349"/>
      <c r="HU663" s="349"/>
      <c r="HV663" s="349"/>
      <c r="HW663" s="349"/>
      <c r="HX663" s="349"/>
      <c r="HY663" s="349"/>
      <c r="HZ663" s="349"/>
      <c r="IA663" s="349"/>
      <c r="IB663" s="349"/>
      <c r="IC663" s="349"/>
      <c r="ID663" s="349"/>
      <c r="IE663" s="349"/>
      <c r="IF663" s="349"/>
      <c r="IG663" s="349"/>
      <c r="IH663" s="349"/>
      <c r="II663" s="349"/>
      <c r="IJ663" s="349"/>
      <c r="IK663" s="349"/>
      <c r="IL663" s="349"/>
      <c r="IM663" s="349"/>
      <c r="IN663" s="349"/>
      <c r="IO663" s="349"/>
      <c r="IP663" s="349"/>
      <c r="IQ663" s="349"/>
      <c r="IR663" s="349"/>
      <c r="IS663" s="349"/>
      <c r="IT663" s="349"/>
      <c r="IU663" s="349"/>
      <c r="IV663" s="349"/>
      <c r="IW663" s="349"/>
      <c r="IX663" s="349"/>
      <c r="IY663" s="349"/>
      <c r="IZ663" s="349"/>
      <c r="JA663" s="349"/>
      <c r="JB663" s="349"/>
      <c r="JC663" s="349"/>
      <c r="JD663" s="349"/>
      <c r="JE663" s="349"/>
      <c r="JF663" s="349"/>
      <c r="JG663" s="349"/>
      <c r="JH663" s="349"/>
      <c r="JI663" s="349"/>
      <c r="JJ663" s="349"/>
      <c r="JK663" s="349"/>
      <c r="JL663" s="349"/>
      <c r="JM663" s="349"/>
      <c r="JN663" s="349"/>
      <c r="JO663" s="349"/>
      <c r="JP663" s="349"/>
      <c r="JQ663" s="349"/>
      <c r="JR663" s="349"/>
      <c r="JS663" s="349"/>
      <c r="JT663" s="349"/>
      <c r="JU663" s="349"/>
      <c r="JV663" s="349"/>
      <c r="JW663" s="349"/>
      <c r="JX663" s="349"/>
      <c r="JY663" s="349"/>
      <c r="JZ663" s="349"/>
      <c r="KA663" s="349"/>
      <c r="KB663" s="349"/>
      <c r="KC663" s="349"/>
      <c r="KD663" s="349"/>
      <c r="KE663" s="349"/>
      <c r="KF663" s="349"/>
      <c r="KG663" s="349"/>
      <c r="KH663" s="349"/>
      <c r="KI663" s="349"/>
      <c r="KJ663" s="349"/>
      <c r="KK663" s="349"/>
      <c r="KL663" s="349"/>
      <c r="KM663" s="349"/>
      <c r="KN663" s="349"/>
      <c r="KO663" s="349"/>
      <c r="KP663" s="349"/>
      <c r="KQ663" s="349"/>
      <c r="KR663" s="349"/>
      <c r="KS663" s="349"/>
      <c r="KT663" s="349"/>
      <c r="KU663" s="349"/>
      <c r="KV663" s="349"/>
      <c r="KW663" s="349"/>
      <c r="KX663" s="349"/>
      <c r="KY663" s="349"/>
      <c r="KZ663" s="349"/>
      <c r="LA663" s="349"/>
      <c r="LB663" s="349"/>
      <c r="LC663" s="349"/>
      <c r="LD663" s="349"/>
      <c r="LE663" s="349"/>
      <c r="LF663" s="349"/>
      <c r="LG663" s="349"/>
      <c r="LH663" s="349"/>
      <c r="LI663" s="349"/>
      <c r="LJ663" s="349"/>
      <c r="LK663" s="349"/>
      <c r="LL663" s="349"/>
      <c r="LM663" s="349"/>
      <c r="LN663" s="349"/>
      <c r="LO663" s="349"/>
      <c r="LP663" s="349"/>
      <c r="LQ663" s="349"/>
      <c r="LR663" s="349"/>
      <c r="LS663" s="349"/>
      <c r="LT663" s="349"/>
      <c r="LU663" s="349"/>
      <c r="LV663" s="349"/>
      <c r="LW663" s="349"/>
      <c r="LX663" s="349"/>
      <c r="LY663" s="349"/>
      <c r="LZ663" s="349"/>
      <c r="MA663" s="349"/>
      <c r="MB663" s="349"/>
      <c r="MC663" s="349"/>
      <c r="MD663" s="349"/>
      <c r="ME663" s="349"/>
      <c r="MF663" s="349"/>
      <c r="MG663" s="349"/>
      <c r="MH663" s="349"/>
      <c r="MI663" s="349"/>
      <c r="MJ663" s="349"/>
      <c r="MK663" s="349"/>
      <c r="ML663" s="349"/>
      <c r="MM663" s="349"/>
      <c r="MN663" s="349"/>
      <c r="MO663" s="348"/>
      <c r="MP663" s="348"/>
      <c r="MQ663" s="348"/>
      <c r="MR663" s="348"/>
      <c r="MS663" s="348"/>
      <c r="MT663" s="348"/>
      <c r="MU663" s="348"/>
      <c r="MV663" s="348"/>
      <c r="MW663" s="348"/>
      <c r="MX663" s="348"/>
      <c r="MY663" s="348"/>
      <c r="MZ663" s="348"/>
      <c r="NA663" s="357"/>
      <c r="NB663" s="357"/>
      <c r="NC663" s="357"/>
      <c r="ND663" s="357"/>
      <c r="NE663" s="358"/>
      <c r="NF663" s="358"/>
      <c r="NG663" s="358"/>
      <c r="NH663" s="358"/>
      <c r="NI663" s="358"/>
      <c r="NJ663" s="358"/>
      <c r="NK663" s="358"/>
      <c r="NL663" s="358"/>
      <c r="OC663" s="359"/>
      <c r="OD663" s="359"/>
      <c r="OE663" s="359"/>
      <c r="OF663" s="359"/>
      <c r="OG663" s="359"/>
      <c r="OH663" s="359"/>
      <c r="OI663" s="359"/>
      <c r="OJ663" s="359"/>
      <c r="OK663" s="359"/>
      <c r="OL663" s="359"/>
      <c r="OM663" s="359"/>
      <c r="ON663" s="359"/>
    </row>
    <row r="664" spans="1:404" s="30" customFormat="1">
      <c r="A664" s="348"/>
      <c r="D664" s="349"/>
      <c r="E664" s="349"/>
      <c r="F664" s="349"/>
      <c r="G664" s="349"/>
      <c r="H664" s="349"/>
      <c r="I664" s="349"/>
      <c r="J664" s="349"/>
      <c r="K664" s="349"/>
      <c r="L664" s="349"/>
      <c r="AC664" s="350"/>
      <c r="AD664" s="350"/>
      <c r="AE664" s="350"/>
      <c r="AF664" s="350"/>
      <c r="AG664" s="350"/>
      <c r="AH664" s="350"/>
      <c r="AI664" s="350"/>
      <c r="AJ664" s="350"/>
      <c r="AK664" s="350"/>
      <c r="AL664" s="350"/>
      <c r="AM664" s="351"/>
      <c r="AN664" s="350"/>
      <c r="AO664" s="350"/>
      <c r="AP664" s="350"/>
      <c r="AQ664" s="350"/>
      <c r="AR664" s="350"/>
      <c r="AS664" s="350"/>
      <c r="AT664" s="352"/>
      <c r="AU664" s="350"/>
      <c r="AV664" s="350"/>
      <c r="AW664" s="350"/>
      <c r="AX664" s="350"/>
      <c r="AY664" s="351"/>
      <c r="AZ664" s="353"/>
      <c r="BA664" s="350"/>
      <c r="BB664" s="350"/>
      <c r="BC664" s="352"/>
      <c r="BD664" s="352"/>
      <c r="BE664" s="350"/>
      <c r="BF664" s="352"/>
      <c r="BG664" s="352"/>
      <c r="BH664" s="350"/>
      <c r="BI664" s="352"/>
      <c r="BJ664" s="350"/>
      <c r="BK664" s="350"/>
      <c r="BL664" s="351"/>
      <c r="BM664" s="350"/>
      <c r="BN664" s="350"/>
      <c r="BO664" s="350"/>
      <c r="BP664" s="350"/>
      <c r="BQ664" s="350"/>
      <c r="BR664" s="350"/>
      <c r="BS664" s="350"/>
      <c r="BT664" s="350"/>
      <c r="BU664" s="350"/>
      <c r="BV664" s="350"/>
      <c r="BW664" s="351"/>
      <c r="BX664" s="350"/>
      <c r="BY664" s="350"/>
      <c r="BZ664" s="352"/>
      <c r="CA664" s="352"/>
      <c r="CB664" s="350"/>
      <c r="CC664" s="351"/>
      <c r="CD664" s="350"/>
      <c r="CE664" s="350"/>
      <c r="CF664" s="352"/>
      <c r="CG664" s="352"/>
      <c r="CH664" s="350"/>
      <c r="CI664" s="351"/>
      <c r="CJ664" s="351"/>
      <c r="CK664" s="351"/>
      <c r="CL664" s="351"/>
      <c r="CM664" s="351"/>
      <c r="CN664" s="354"/>
      <c r="CO664" s="351"/>
      <c r="CP664" s="354"/>
      <c r="CQ664" s="351"/>
      <c r="CR664" s="351"/>
      <c r="CS664" s="354"/>
      <c r="CT664" s="351"/>
      <c r="CU664" s="351"/>
      <c r="CV664" s="351"/>
      <c r="CW664" s="350"/>
      <c r="CX664" s="350"/>
      <c r="CY664" s="350"/>
      <c r="CZ664" s="350"/>
      <c r="DA664" s="350"/>
      <c r="DB664" s="351"/>
      <c r="DC664" s="350"/>
      <c r="DD664" s="350"/>
      <c r="DE664" s="350"/>
      <c r="DF664" s="350"/>
      <c r="DG664" s="350"/>
      <c r="DH664" s="351"/>
      <c r="DI664" s="350"/>
      <c r="DJ664" s="350"/>
      <c r="DK664" s="350"/>
      <c r="DL664" s="350"/>
      <c r="DM664" s="350"/>
      <c r="DN664" s="350"/>
      <c r="DO664" s="350"/>
      <c r="DP664" s="350"/>
      <c r="DQ664" s="350"/>
      <c r="DR664" s="350"/>
      <c r="DS664" s="351"/>
      <c r="DT664" s="350"/>
      <c r="DU664" s="350"/>
      <c r="DV664" s="350"/>
      <c r="DW664" s="350"/>
      <c r="DX664" s="350"/>
      <c r="DY664" s="350"/>
      <c r="DZ664" s="350"/>
      <c r="EA664" s="350"/>
      <c r="EB664" s="350"/>
      <c r="EC664" s="350"/>
      <c r="ED664" s="350"/>
      <c r="EE664" s="350"/>
      <c r="EF664" s="351"/>
      <c r="EG664" s="351"/>
      <c r="EH664" s="351"/>
      <c r="EI664" s="351"/>
      <c r="EJ664" s="351"/>
      <c r="EK664" s="351"/>
      <c r="EL664" s="351"/>
      <c r="EM664" s="351"/>
      <c r="EN664" s="351"/>
      <c r="EO664" s="351"/>
      <c r="EP664" s="351"/>
      <c r="EQ664" s="351"/>
      <c r="ER664" s="350"/>
      <c r="ES664" s="350"/>
      <c r="ET664" s="350"/>
      <c r="EU664" s="350"/>
      <c r="EV664" s="350"/>
      <c r="EW664" s="350"/>
      <c r="EX664" s="350"/>
      <c r="EY664" s="350"/>
      <c r="EZ664" s="350"/>
      <c r="FA664" s="350"/>
      <c r="FB664" s="351"/>
      <c r="FC664" s="350"/>
      <c r="FD664" s="350"/>
      <c r="FE664" s="350"/>
      <c r="FF664" s="350"/>
      <c r="FG664" s="350"/>
      <c r="FH664" s="351"/>
      <c r="FI664" s="350"/>
      <c r="FJ664" s="350"/>
      <c r="FK664" s="350"/>
      <c r="FL664" s="350"/>
      <c r="FM664" s="350"/>
      <c r="FN664" s="351"/>
      <c r="FO664" s="350"/>
      <c r="FP664" s="350"/>
      <c r="FQ664" s="350"/>
      <c r="FR664" s="350"/>
      <c r="FS664" s="350"/>
      <c r="FT664" s="351"/>
      <c r="FU664" s="350"/>
      <c r="FV664" s="350"/>
      <c r="FW664" s="350"/>
      <c r="FX664" s="350"/>
      <c r="FY664" s="350"/>
      <c r="FZ664" s="350"/>
      <c r="GA664" s="350"/>
      <c r="GB664" s="350"/>
      <c r="GC664" s="350"/>
      <c r="GD664" s="350"/>
      <c r="GE664" s="350"/>
      <c r="GF664" s="352"/>
      <c r="GG664" s="352"/>
      <c r="GH664" s="350"/>
      <c r="GI664" s="352"/>
      <c r="GJ664" s="352"/>
      <c r="GK664" s="350"/>
      <c r="GL664" s="351"/>
      <c r="GM664" s="351"/>
      <c r="GN664" s="351"/>
      <c r="GO664" s="351"/>
      <c r="GP664" s="351"/>
      <c r="GQ664" s="351"/>
      <c r="GR664" s="351"/>
      <c r="GS664" s="351"/>
      <c r="GT664" s="349"/>
      <c r="GU664" s="349"/>
      <c r="GV664" s="349"/>
      <c r="GW664" s="349"/>
      <c r="GX664" s="355"/>
      <c r="HD664" s="355"/>
      <c r="HJ664" s="356"/>
      <c r="HQ664" s="349"/>
      <c r="HR664" s="349"/>
      <c r="HS664" s="349"/>
      <c r="HT664" s="349"/>
      <c r="HU664" s="349"/>
      <c r="HV664" s="349"/>
      <c r="HW664" s="349"/>
      <c r="HX664" s="349"/>
      <c r="HY664" s="349"/>
      <c r="HZ664" s="349"/>
      <c r="IA664" s="349"/>
      <c r="IB664" s="349"/>
      <c r="IC664" s="349"/>
      <c r="ID664" s="349"/>
      <c r="IE664" s="349"/>
      <c r="IF664" s="349"/>
      <c r="IG664" s="349"/>
      <c r="IH664" s="349"/>
      <c r="II664" s="349"/>
      <c r="IJ664" s="349"/>
      <c r="IK664" s="349"/>
      <c r="IL664" s="349"/>
      <c r="IM664" s="349"/>
      <c r="IN664" s="349"/>
      <c r="IO664" s="349"/>
      <c r="IP664" s="349"/>
      <c r="IQ664" s="349"/>
      <c r="IR664" s="349"/>
      <c r="IS664" s="349"/>
      <c r="IT664" s="349"/>
      <c r="IU664" s="349"/>
      <c r="IV664" s="349"/>
      <c r="IW664" s="349"/>
      <c r="IX664" s="349"/>
      <c r="IY664" s="349"/>
      <c r="IZ664" s="349"/>
      <c r="JA664" s="349"/>
      <c r="JB664" s="349"/>
      <c r="JC664" s="349"/>
      <c r="JD664" s="349"/>
      <c r="JE664" s="349"/>
      <c r="JF664" s="349"/>
      <c r="JG664" s="349"/>
      <c r="JH664" s="349"/>
      <c r="JI664" s="349"/>
      <c r="JJ664" s="349"/>
      <c r="JK664" s="349"/>
      <c r="JL664" s="349"/>
      <c r="JM664" s="349"/>
      <c r="JN664" s="349"/>
      <c r="JO664" s="349"/>
      <c r="JP664" s="349"/>
      <c r="JQ664" s="349"/>
      <c r="JR664" s="349"/>
      <c r="JS664" s="349"/>
      <c r="JT664" s="349"/>
      <c r="JU664" s="349"/>
      <c r="JV664" s="349"/>
      <c r="JW664" s="349"/>
      <c r="JX664" s="349"/>
      <c r="JY664" s="349"/>
      <c r="JZ664" s="349"/>
      <c r="KA664" s="349"/>
      <c r="KB664" s="349"/>
      <c r="KC664" s="349"/>
      <c r="KD664" s="349"/>
      <c r="KE664" s="349"/>
      <c r="KF664" s="349"/>
      <c r="KG664" s="349"/>
      <c r="KH664" s="349"/>
      <c r="KI664" s="349"/>
      <c r="KJ664" s="349"/>
      <c r="KK664" s="349"/>
      <c r="KL664" s="349"/>
      <c r="KM664" s="349"/>
      <c r="KN664" s="349"/>
      <c r="KO664" s="349"/>
      <c r="KP664" s="349"/>
      <c r="KQ664" s="349"/>
      <c r="KR664" s="349"/>
      <c r="KS664" s="349"/>
      <c r="KT664" s="349"/>
      <c r="KU664" s="349"/>
      <c r="KV664" s="349"/>
      <c r="KW664" s="349"/>
      <c r="KX664" s="349"/>
      <c r="KY664" s="349"/>
      <c r="KZ664" s="349"/>
      <c r="LA664" s="349"/>
      <c r="LB664" s="349"/>
      <c r="LC664" s="349"/>
      <c r="LD664" s="349"/>
      <c r="LE664" s="349"/>
      <c r="LF664" s="349"/>
      <c r="LG664" s="349"/>
      <c r="LH664" s="349"/>
      <c r="LI664" s="349"/>
      <c r="LJ664" s="349"/>
      <c r="LK664" s="349"/>
      <c r="LL664" s="349"/>
      <c r="LM664" s="349"/>
      <c r="LN664" s="349"/>
      <c r="LO664" s="349"/>
      <c r="LP664" s="349"/>
      <c r="LQ664" s="349"/>
      <c r="LR664" s="349"/>
      <c r="LS664" s="349"/>
      <c r="LT664" s="349"/>
      <c r="LU664" s="349"/>
      <c r="LV664" s="349"/>
      <c r="LW664" s="349"/>
      <c r="LX664" s="349"/>
      <c r="LY664" s="349"/>
      <c r="LZ664" s="349"/>
      <c r="MA664" s="349"/>
      <c r="MB664" s="349"/>
      <c r="MC664" s="349"/>
      <c r="MD664" s="349"/>
      <c r="ME664" s="349"/>
      <c r="MF664" s="349"/>
      <c r="MG664" s="349"/>
      <c r="MH664" s="349"/>
      <c r="MI664" s="349"/>
      <c r="MJ664" s="349"/>
      <c r="MK664" s="349"/>
      <c r="ML664" s="349"/>
      <c r="MM664" s="349"/>
      <c r="MN664" s="349"/>
      <c r="MO664" s="348"/>
      <c r="MP664" s="348"/>
      <c r="MQ664" s="348"/>
      <c r="MR664" s="348"/>
      <c r="MS664" s="348"/>
      <c r="MT664" s="348"/>
      <c r="MU664" s="348"/>
      <c r="MV664" s="348"/>
      <c r="MW664" s="348"/>
      <c r="MX664" s="348"/>
      <c r="MY664" s="348"/>
      <c r="MZ664" s="348"/>
      <c r="NA664" s="357"/>
      <c r="NB664" s="357"/>
      <c r="NC664" s="357"/>
      <c r="ND664" s="357"/>
      <c r="NE664" s="358"/>
      <c r="NF664" s="358"/>
      <c r="NG664" s="358"/>
      <c r="NH664" s="358"/>
      <c r="NI664" s="358"/>
      <c r="NJ664" s="358"/>
      <c r="NK664" s="358"/>
      <c r="NL664" s="358"/>
      <c r="OC664" s="359"/>
      <c r="OD664" s="359"/>
      <c r="OE664" s="359"/>
      <c r="OF664" s="359"/>
      <c r="OG664" s="359"/>
      <c r="OH664" s="359"/>
      <c r="OI664" s="359"/>
      <c r="OJ664" s="359"/>
      <c r="OK664" s="359"/>
      <c r="OL664" s="359"/>
      <c r="OM664" s="359"/>
      <c r="ON664" s="359"/>
    </row>
    <row r="665" spans="1:404" s="30" customFormat="1">
      <c r="A665" s="348"/>
      <c r="D665" s="349"/>
      <c r="E665" s="349"/>
      <c r="F665" s="349"/>
      <c r="G665" s="349"/>
      <c r="H665" s="349"/>
      <c r="I665" s="349"/>
      <c r="J665" s="349"/>
      <c r="K665" s="349"/>
      <c r="L665" s="349"/>
      <c r="AC665" s="350"/>
      <c r="AD665" s="350"/>
      <c r="AE665" s="350"/>
      <c r="AF665" s="350"/>
      <c r="AG665" s="350"/>
      <c r="AH665" s="350"/>
      <c r="AI665" s="350"/>
      <c r="AJ665" s="350"/>
      <c r="AK665" s="350"/>
      <c r="AL665" s="350"/>
      <c r="AM665" s="351"/>
      <c r="AN665" s="350"/>
      <c r="AO665" s="350"/>
      <c r="AP665" s="350"/>
      <c r="AQ665" s="350"/>
      <c r="AR665" s="350"/>
      <c r="AS665" s="350"/>
      <c r="AT665" s="352"/>
      <c r="AU665" s="350"/>
      <c r="AV665" s="350"/>
      <c r="AW665" s="350"/>
      <c r="AX665" s="350"/>
      <c r="AY665" s="351"/>
      <c r="AZ665" s="353"/>
      <c r="BA665" s="350"/>
      <c r="BB665" s="350"/>
      <c r="BC665" s="352"/>
      <c r="BD665" s="352"/>
      <c r="BE665" s="350"/>
      <c r="BF665" s="352"/>
      <c r="BG665" s="352"/>
      <c r="BH665" s="350"/>
      <c r="BI665" s="352"/>
      <c r="BJ665" s="350"/>
      <c r="BK665" s="350"/>
      <c r="BL665" s="351"/>
      <c r="BM665" s="350"/>
      <c r="BN665" s="350"/>
      <c r="BO665" s="350"/>
      <c r="BP665" s="350"/>
      <c r="BQ665" s="350"/>
      <c r="BR665" s="350"/>
      <c r="BS665" s="350"/>
      <c r="BT665" s="350"/>
      <c r="BU665" s="350"/>
      <c r="BV665" s="350"/>
      <c r="BW665" s="351"/>
      <c r="BX665" s="350"/>
      <c r="BY665" s="350"/>
      <c r="BZ665" s="352"/>
      <c r="CA665" s="352"/>
      <c r="CB665" s="350"/>
      <c r="CC665" s="351"/>
      <c r="CD665" s="350"/>
      <c r="CE665" s="350"/>
      <c r="CF665" s="352"/>
      <c r="CG665" s="352"/>
      <c r="CH665" s="350"/>
      <c r="CI665" s="351"/>
      <c r="CJ665" s="351"/>
      <c r="CK665" s="351"/>
      <c r="CL665" s="351"/>
      <c r="CM665" s="351"/>
      <c r="CN665" s="354"/>
      <c r="CO665" s="351"/>
      <c r="CP665" s="354"/>
      <c r="CQ665" s="351"/>
      <c r="CR665" s="351"/>
      <c r="CS665" s="354"/>
      <c r="CT665" s="351"/>
      <c r="CU665" s="351"/>
      <c r="CV665" s="351"/>
      <c r="CW665" s="350"/>
      <c r="CX665" s="350"/>
      <c r="CY665" s="350"/>
      <c r="CZ665" s="350"/>
      <c r="DA665" s="350"/>
      <c r="DB665" s="351"/>
      <c r="DC665" s="350"/>
      <c r="DD665" s="350"/>
      <c r="DE665" s="350"/>
      <c r="DF665" s="350"/>
      <c r="DG665" s="350"/>
      <c r="DH665" s="351"/>
      <c r="DI665" s="350"/>
      <c r="DJ665" s="350"/>
      <c r="DK665" s="350"/>
      <c r="DL665" s="350"/>
      <c r="DM665" s="350"/>
      <c r="DN665" s="350"/>
      <c r="DO665" s="350"/>
      <c r="DP665" s="350"/>
      <c r="DQ665" s="350"/>
      <c r="DR665" s="350"/>
      <c r="DS665" s="351"/>
      <c r="DT665" s="350"/>
      <c r="DU665" s="350"/>
      <c r="DV665" s="350"/>
      <c r="DW665" s="350"/>
      <c r="DX665" s="350"/>
      <c r="DY665" s="350"/>
      <c r="DZ665" s="350"/>
      <c r="EA665" s="350"/>
      <c r="EB665" s="350"/>
      <c r="EC665" s="350"/>
      <c r="ED665" s="350"/>
      <c r="EE665" s="350"/>
      <c r="EF665" s="351"/>
      <c r="EG665" s="351"/>
      <c r="EH665" s="351"/>
      <c r="EI665" s="351"/>
      <c r="EJ665" s="351"/>
      <c r="EK665" s="351"/>
      <c r="EL665" s="351"/>
      <c r="EM665" s="351"/>
      <c r="EN665" s="351"/>
      <c r="EO665" s="351"/>
      <c r="EP665" s="351"/>
      <c r="EQ665" s="351"/>
      <c r="ER665" s="350"/>
      <c r="ES665" s="350"/>
      <c r="ET665" s="350"/>
      <c r="EU665" s="350"/>
      <c r="EV665" s="350"/>
      <c r="EW665" s="350"/>
      <c r="EX665" s="350"/>
      <c r="EY665" s="350"/>
      <c r="EZ665" s="350"/>
      <c r="FA665" s="350"/>
      <c r="FB665" s="351"/>
      <c r="FC665" s="350"/>
      <c r="FD665" s="350"/>
      <c r="FE665" s="350"/>
      <c r="FF665" s="350"/>
      <c r="FG665" s="350"/>
      <c r="FH665" s="351"/>
      <c r="FI665" s="350"/>
      <c r="FJ665" s="350"/>
      <c r="FK665" s="350"/>
      <c r="FL665" s="350"/>
      <c r="FM665" s="350"/>
      <c r="FN665" s="351"/>
      <c r="FO665" s="350"/>
      <c r="FP665" s="350"/>
      <c r="FQ665" s="350"/>
      <c r="FR665" s="350"/>
      <c r="FS665" s="350"/>
      <c r="FT665" s="351"/>
      <c r="FU665" s="350"/>
      <c r="FV665" s="350"/>
      <c r="FW665" s="350"/>
      <c r="FX665" s="350"/>
      <c r="FY665" s="350"/>
      <c r="FZ665" s="350"/>
      <c r="GA665" s="350"/>
      <c r="GB665" s="350"/>
      <c r="GC665" s="350"/>
      <c r="GD665" s="350"/>
      <c r="GE665" s="350"/>
      <c r="GF665" s="352"/>
      <c r="GG665" s="352"/>
      <c r="GH665" s="350"/>
      <c r="GI665" s="352"/>
      <c r="GJ665" s="352"/>
      <c r="GK665" s="350"/>
      <c r="GL665" s="351"/>
      <c r="GM665" s="351"/>
      <c r="GN665" s="351"/>
      <c r="GO665" s="351"/>
      <c r="GP665" s="351"/>
      <c r="GQ665" s="351"/>
      <c r="GR665" s="351"/>
      <c r="GS665" s="351"/>
      <c r="GT665" s="349"/>
      <c r="GU665" s="349"/>
      <c r="GV665" s="349"/>
      <c r="GW665" s="349"/>
      <c r="GX665" s="355"/>
      <c r="HD665" s="355"/>
      <c r="HJ665" s="356"/>
      <c r="HQ665" s="349"/>
      <c r="HR665" s="349"/>
      <c r="HS665" s="349"/>
      <c r="HT665" s="349"/>
      <c r="HU665" s="349"/>
      <c r="HV665" s="349"/>
      <c r="HW665" s="349"/>
      <c r="HX665" s="349"/>
      <c r="HY665" s="349"/>
      <c r="HZ665" s="349"/>
      <c r="IA665" s="349"/>
      <c r="IB665" s="349"/>
      <c r="IC665" s="349"/>
      <c r="ID665" s="349"/>
      <c r="IE665" s="349"/>
      <c r="IF665" s="349"/>
      <c r="IG665" s="349"/>
      <c r="IH665" s="349"/>
      <c r="II665" s="349"/>
      <c r="IJ665" s="349"/>
      <c r="IK665" s="349"/>
      <c r="IL665" s="349"/>
      <c r="IM665" s="349"/>
      <c r="IN665" s="349"/>
      <c r="IO665" s="349"/>
      <c r="IP665" s="349"/>
      <c r="IQ665" s="349"/>
      <c r="IR665" s="349"/>
      <c r="IS665" s="349"/>
      <c r="IT665" s="349"/>
      <c r="IU665" s="349"/>
      <c r="IV665" s="349"/>
      <c r="IW665" s="349"/>
      <c r="IX665" s="349"/>
      <c r="IY665" s="349"/>
      <c r="IZ665" s="349"/>
      <c r="JA665" s="349"/>
      <c r="JB665" s="349"/>
      <c r="JC665" s="349"/>
      <c r="JD665" s="349"/>
      <c r="JE665" s="349"/>
      <c r="JF665" s="349"/>
      <c r="JG665" s="349"/>
      <c r="JH665" s="349"/>
      <c r="JI665" s="349"/>
      <c r="JJ665" s="349"/>
      <c r="JK665" s="349"/>
      <c r="JL665" s="349"/>
      <c r="JM665" s="349"/>
      <c r="JN665" s="349"/>
      <c r="JO665" s="349"/>
      <c r="JP665" s="349"/>
      <c r="JQ665" s="349"/>
      <c r="JR665" s="349"/>
      <c r="JS665" s="349"/>
      <c r="JT665" s="349"/>
      <c r="JU665" s="349"/>
      <c r="JV665" s="349"/>
      <c r="JW665" s="349"/>
      <c r="JX665" s="349"/>
      <c r="JY665" s="349"/>
      <c r="JZ665" s="349"/>
      <c r="KA665" s="349"/>
      <c r="KB665" s="349"/>
      <c r="KC665" s="349"/>
      <c r="KD665" s="349"/>
      <c r="KE665" s="349"/>
      <c r="KF665" s="349"/>
      <c r="KG665" s="349"/>
      <c r="KH665" s="349"/>
      <c r="KI665" s="349"/>
      <c r="KJ665" s="349"/>
      <c r="KK665" s="349"/>
      <c r="KL665" s="349"/>
      <c r="KM665" s="349"/>
      <c r="KN665" s="349"/>
      <c r="KO665" s="349"/>
      <c r="KP665" s="349"/>
      <c r="KQ665" s="349"/>
      <c r="KR665" s="349"/>
      <c r="KS665" s="349"/>
      <c r="KT665" s="349"/>
      <c r="KU665" s="349"/>
      <c r="KV665" s="349"/>
      <c r="KW665" s="349"/>
      <c r="KX665" s="349"/>
      <c r="KY665" s="349"/>
      <c r="KZ665" s="349"/>
      <c r="LA665" s="349"/>
      <c r="LB665" s="349"/>
      <c r="LC665" s="349"/>
      <c r="LD665" s="349"/>
      <c r="LE665" s="349"/>
      <c r="LF665" s="349"/>
      <c r="LG665" s="349"/>
      <c r="LH665" s="349"/>
      <c r="LI665" s="349"/>
      <c r="LJ665" s="349"/>
      <c r="LK665" s="349"/>
      <c r="LL665" s="349"/>
      <c r="LM665" s="349"/>
      <c r="LN665" s="349"/>
      <c r="LO665" s="349"/>
      <c r="LP665" s="349"/>
      <c r="LQ665" s="349"/>
      <c r="LR665" s="349"/>
      <c r="LS665" s="349"/>
      <c r="LT665" s="349"/>
      <c r="LU665" s="349"/>
      <c r="LV665" s="349"/>
      <c r="LW665" s="349"/>
      <c r="LX665" s="349"/>
      <c r="LY665" s="349"/>
      <c r="LZ665" s="349"/>
      <c r="MA665" s="349"/>
      <c r="MB665" s="349"/>
      <c r="MC665" s="349"/>
      <c r="MD665" s="349"/>
      <c r="ME665" s="349"/>
      <c r="MF665" s="349"/>
      <c r="MG665" s="349"/>
      <c r="MH665" s="349"/>
      <c r="MI665" s="349"/>
      <c r="MJ665" s="349"/>
      <c r="MK665" s="349"/>
      <c r="ML665" s="349"/>
      <c r="MM665" s="349"/>
      <c r="MN665" s="349"/>
      <c r="MO665" s="348"/>
      <c r="MP665" s="348"/>
      <c r="MQ665" s="348"/>
      <c r="MR665" s="348"/>
      <c r="MS665" s="348"/>
      <c r="MT665" s="348"/>
      <c r="MU665" s="348"/>
      <c r="MV665" s="348"/>
      <c r="MW665" s="348"/>
      <c r="MX665" s="348"/>
      <c r="MY665" s="348"/>
      <c r="MZ665" s="348"/>
      <c r="NA665" s="357"/>
      <c r="NB665" s="357"/>
      <c r="NC665" s="357"/>
      <c r="ND665" s="357"/>
      <c r="NE665" s="358"/>
      <c r="NF665" s="358"/>
      <c r="NG665" s="358"/>
      <c r="NH665" s="358"/>
      <c r="NI665" s="358"/>
      <c r="NJ665" s="358"/>
      <c r="NK665" s="358"/>
      <c r="NL665" s="358"/>
      <c r="OC665" s="359"/>
      <c r="OD665" s="359"/>
      <c r="OE665" s="359"/>
      <c r="OF665" s="359"/>
      <c r="OG665" s="359"/>
      <c r="OH665" s="359"/>
      <c r="OI665" s="359"/>
      <c r="OJ665" s="359"/>
      <c r="OK665" s="359"/>
      <c r="OL665" s="359"/>
      <c r="OM665" s="359"/>
      <c r="ON665" s="359"/>
    </row>
    <row r="666" spans="1:404" s="30" customFormat="1">
      <c r="A666" s="348"/>
      <c r="D666" s="349"/>
      <c r="E666" s="349"/>
      <c r="F666" s="349"/>
      <c r="G666" s="349"/>
      <c r="H666" s="349"/>
      <c r="I666" s="349"/>
      <c r="J666" s="349"/>
      <c r="K666" s="349"/>
      <c r="L666" s="349"/>
      <c r="AC666" s="350"/>
      <c r="AD666" s="350"/>
      <c r="AE666" s="350"/>
      <c r="AF666" s="350"/>
      <c r="AG666" s="350"/>
      <c r="AH666" s="350"/>
      <c r="AI666" s="350"/>
      <c r="AJ666" s="350"/>
      <c r="AK666" s="350"/>
      <c r="AL666" s="350"/>
      <c r="AM666" s="351"/>
      <c r="AN666" s="350"/>
      <c r="AO666" s="350"/>
      <c r="AP666" s="350"/>
      <c r="AQ666" s="350"/>
      <c r="AR666" s="350"/>
      <c r="AS666" s="350"/>
      <c r="AT666" s="352"/>
      <c r="AU666" s="350"/>
      <c r="AV666" s="350"/>
      <c r="AW666" s="350"/>
      <c r="AX666" s="350"/>
      <c r="AY666" s="351"/>
      <c r="AZ666" s="353"/>
      <c r="BA666" s="350"/>
      <c r="BB666" s="350"/>
      <c r="BC666" s="352"/>
      <c r="BD666" s="352"/>
      <c r="BE666" s="350"/>
      <c r="BF666" s="352"/>
      <c r="BG666" s="352"/>
      <c r="BH666" s="350"/>
      <c r="BI666" s="352"/>
      <c r="BJ666" s="350"/>
      <c r="BK666" s="350"/>
      <c r="BL666" s="351"/>
      <c r="BM666" s="350"/>
      <c r="BN666" s="350"/>
      <c r="BO666" s="350"/>
      <c r="BP666" s="350"/>
      <c r="BQ666" s="350"/>
      <c r="BR666" s="350"/>
      <c r="BS666" s="350"/>
      <c r="BT666" s="350"/>
      <c r="BU666" s="350"/>
      <c r="BV666" s="350"/>
      <c r="BW666" s="351"/>
      <c r="BX666" s="350"/>
      <c r="BY666" s="350"/>
      <c r="BZ666" s="352"/>
      <c r="CA666" s="352"/>
      <c r="CB666" s="350"/>
      <c r="CC666" s="351"/>
      <c r="CD666" s="350"/>
      <c r="CE666" s="350"/>
      <c r="CF666" s="352"/>
      <c r="CG666" s="352"/>
      <c r="CH666" s="350"/>
      <c r="CI666" s="351"/>
      <c r="CJ666" s="351"/>
      <c r="CK666" s="351"/>
      <c r="CL666" s="351"/>
      <c r="CM666" s="351"/>
      <c r="CN666" s="354"/>
      <c r="CO666" s="351"/>
      <c r="CP666" s="354"/>
      <c r="CQ666" s="351"/>
      <c r="CR666" s="351"/>
      <c r="CS666" s="354"/>
      <c r="CT666" s="351"/>
      <c r="CU666" s="351"/>
      <c r="CV666" s="351"/>
      <c r="CW666" s="350"/>
      <c r="CX666" s="350"/>
      <c r="CY666" s="350"/>
      <c r="CZ666" s="350"/>
      <c r="DA666" s="350"/>
      <c r="DB666" s="351"/>
      <c r="DC666" s="350"/>
      <c r="DD666" s="350"/>
      <c r="DE666" s="350"/>
      <c r="DF666" s="350"/>
      <c r="DG666" s="350"/>
      <c r="DH666" s="351"/>
      <c r="DI666" s="350"/>
      <c r="DJ666" s="350"/>
      <c r="DK666" s="350"/>
      <c r="DL666" s="350"/>
      <c r="DM666" s="350"/>
      <c r="DN666" s="350"/>
      <c r="DO666" s="350"/>
      <c r="DP666" s="350"/>
      <c r="DQ666" s="350"/>
      <c r="DR666" s="350"/>
      <c r="DS666" s="351"/>
      <c r="DT666" s="350"/>
      <c r="DU666" s="350"/>
      <c r="DV666" s="350"/>
      <c r="DW666" s="350"/>
      <c r="DX666" s="350"/>
      <c r="DY666" s="350"/>
      <c r="DZ666" s="350"/>
      <c r="EA666" s="350"/>
      <c r="EB666" s="350"/>
      <c r="EC666" s="350"/>
      <c r="ED666" s="350"/>
      <c r="EE666" s="350"/>
      <c r="EF666" s="351"/>
      <c r="EG666" s="351"/>
      <c r="EH666" s="351"/>
      <c r="EI666" s="351"/>
      <c r="EJ666" s="351"/>
      <c r="EK666" s="351"/>
      <c r="EL666" s="351"/>
      <c r="EM666" s="351"/>
      <c r="EN666" s="351"/>
      <c r="EO666" s="351"/>
      <c r="EP666" s="351"/>
      <c r="EQ666" s="351"/>
      <c r="ER666" s="350"/>
      <c r="ES666" s="350"/>
      <c r="ET666" s="350"/>
      <c r="EU666" s="350"/>
      <c r="EV666" s="350"/>
      <c r="EW666" s="350"/>
      <c r="EX666" s="350"/>
      <c r="EY666" s="350"/>
      <c r="EZ666" s="350"/>
      <c r="FA666" s="350"/>
      <c r="FB666" s="351"/>
      <c r="FC666" s="350"/>
      <c r="FD666" s="350"/>
      <c r="FE666" s="350"/>
      <c r="FF666" s="350"/>
      <c r="FG666" s="350"/>
      <c r="FH666" s="351"/>
      <c r="FI666" s="350"/>
      <c r="FJ666" s="350"/>
      <c r="FK666" s="350"/>
      <c r="FL666" s="350"/>
      <c r="FM666" s="350"/>
      <c r="FN666" s="351"/>
      <c r="FO666" s="350"/>
      <c r="FP666" s="350"/>
      <c r="FQ666" s="350"/>
      <c r="FR666" s="350"/>
      <c r="FS666" s="350"/>
      <c r="FT666" s="351"/>
      <c r="FU666" s="350"/>
      <c r="FV666" s="350"/>
      <c r="FW666" s="350"/>
      <c r="FX666" s="350"/>
      <c r="FY666" s="350"/>
      <c r="FZ666" s="350"/>
      <c r="GA666" s="350"/>
      <c r="GB666" s="350"/>
      <c r="GC666" s="350"/>
      <c r="GD666" s="350"/>
      <c r="GE666" s="350"/>
      <c r="GF666" s="352"/>
      <c r="GG666" s="352"/>
      <c r="GH666" s="350"/>
      <c r="GI666" s="352"/>
      <c r="GJ666" s="352"/>
      <c r="GK666" s="350"/>
      <c r="GL666" s="351"/>
      <c r="GM666" s="351"/>
      <c r="GN666" s="351"/>
      <c r="GO666" s="351"/>
      <c r="GP666" s="351"/>
      <c r="GQ666" s="351"/>
      <c r="GR666" s="351"/>
      <c r="GS666" s="351"/>
      <c r="GT666" s="349"/>
      <c r="GU666" s="349"/>
      <c r="GV666" s="349"/>
      <c r="GW666" s="349"/>
      <c r="GX666" s="355"/>
      <c r="HD666" s="355"/>
      <c r="HJ666" s="356"/>
      <c r="HQ666" s="349"/>
      <c r="HR666" s="349"/>
      <c r="HS666" s="349"/>
      <c r="HT666" s="349"/>
      <c r="HU666" s="349"/>
      <c r="HV666" s="349"/>
      <c r="HW666" s="349"/>
      <c r="HX666" s="349"/>
      <c r="HY666" s="349"/>
      <c r="HZ666" s="349"/>
      <c r="IA666" s="349"/>
      <c r="IB666" s="349"/>
      <c r="IC666" s="349"/>
      <c r="ID666" s="349"/>
      <c r="IE666" s="349"/>
      <c r="IF666" s="349"/>
      <c r="IG666" s="349"/>
      <c r="IH666" s="349"/>
      <c r="II666" s="349"/>
      <c r="IJ666" s="349"/>
      <c r="IK666" s="349"/>
      <c r="IL666" s="349"/>
      <c r="IM666" s="349"/>
      <c r="IN666" s="349"/>
      <c r="IO666" s="349"/>
      <c r="IP666" s="349"/>
      <c r="IQ666" s="349"/>
      <c r="IR666" s="349"/>
      <c r="IS666" s="349"/>
      <c r="IT666" s="349"/>
      <c r="IU666" s="349"/>
      <c r="IV666" s="349"/>
      <c r="IW666" s="349"/>
      <c r="IX666" s="349"/>
      <c r="IY666" s="349"/>
      <c r="IZ666" s="349"/>
      <c r="JA666" s="349"/>
      <c r="JB666" s="349"/>
      <c r="JC666" s="349"/>
      <c r="JD666" s="349"/>
      <c r="JE666" s="349"/>
      <c r="JF666" s="349"/>
      <c r="JG666" s="349"/>
      <c r="JH666" s="349"/>
      <c r="JI666" s="349"/>
      <c r="JJ666" s="349"/>
      <c r="JK666" s="349"/>
      <c r="JL666" s="349"/>
      <c r="JM666" s="349"/>
      <c r="JN666" s="349"/>
      <c r="JO666" s="349"/>
      <c r="JP666" s="349"/>
      <c r="JQ666" s="349"/>
      <c r="JR666" s="349"/>
      <c r="JS666" s="349"/>
      <c r="JT666" s="349"/>
      <c r="JU666" s="349"/>
      <c r="JV666" s="349"/>
      <c r="JW666" s="349"/>
      <c r="JX666" s="349"/>
      <c r="JY666" s="349"/>
      <c r="JZ666" s="349"/>
      <c r="KA666" s="349"/>
      <c r="KB666" s="349"/>
      <c r="KC666" s="349"/>
      <c r="KD666" s="349"/>
      <c r="KE666" s="349"/>
      <c r="KF666" s="349"/>
      <c r="KG666" s="349"/>
      <c r="KH666" s="349"/>
      <c r="KI666" s="349"/>
      <c r="KJ666" s="349"/>
      <c r="KK666" s="349"/>
      <c r="KL666" s="349"/>
      <c r="KM666" s="349"/>
      <c r="KN666" s="349"/>
      <c r="KO666" s="349"/>
      <c r="KP666" s="349"/>
      <c r="KQ666" s="349"/>
      <c r="KR666" s="349"/>
      <c r="KS666" s="349"/>
      <c r="KT666" s="349"/>
      <c r="KU666" s="349"/>
      <c r="KV666" s="349"/>
      <c r="KW666" s="349"/>
      <c r="KX666" s="349"/>
      <c r="KY666" s="349"/>
      <c r="KZ666" s="349"/>
      <c r="LA666" s="349"/>
      <c r="LB666" s="349"/>
      <c r="LC666" s="349"/>
      <c r="LD666" s="349"/>
      <c r="LE666" s="349"/>
      <c r="LF666" s="349"/>
      <c r="LG666" s="349"/>
      <c r="LH666" s="349"/>
      <c r="LI666" s="349"/>
      <c r="LJ666" s="349"/>
      <c r="LK666" s="349"/>
      <c r="LL666" s="349"/>
      <c r="LM666" s="349"/>
      <c r="LN666" s="349"/>
      <c r="LO666" s="349"/>
      <c r="LP666" s="349"/>
      <c r="LQ666" s="349"/>
      <c r="LR666" s="349"/>
      <c r="LS666" s="349"/>
      <c r="LT666" s="349"/>
      <c r="LU666" s="349"/>
      <c r="LV666" s="349"/>
      <c r="LW666" s="349"/>
      <c r="LX666" s="349"/>
      <c r="LY666" s="349"/>
      <c r="LZ666" s="349"/>
      <c r="MA666" s="349"/>
      <c r="MB666" s="349"/>
      <c r="MC666" s="349"/>
      <c r="MD666" s="349"/>
      <c r="ME666" s="349"/>
      <c r="MF666" s="349"/>
      <c r="MG666" s="349"/>
      <c r="MH666" s="349"/>
      <c r="MI666" s="349"/>
      <c r="MJ666" s="349"/>
      <c r="MK666" s="349"/>
      <c r="ML666" s="349"/>
      <c r="MM666" s="349"/>
      <c r="MN666" s="349"/>
      <c r="MO666" s="348"/>
      <c r="MP666" s="348"/>
      <c r="MQ666" s="348"/>
      <c r="MR666" s="348"/>
      <c r="MS666" s="348"/>
      <c r="MT666" s="348"/>
      <c r="MU666" s="348"/>
      <c r="MV666" s="348"/>
      <c r="MW666" s="348"/>
      <c r="MX666" s="348"/>
      <c r="MY666" s="348"/>
      <c r="MZ666" s="348"/>
      <c r="NA666" s="357"/>
      <c r="NB666" s="357"/>
      <c r="NC666" s="357"/>
      <c r="ND666" s="357"/>
      <c r="NE666" s="358"/>
      <c r="NF666" s="358"/>
      <c r="NG666" s="358"/>
      <c r="NH666" s="358"/>
      <c r="NI666" s="358"/>
      <c r="NJ666" s="358"/>
      <c r="NK666" s="358"/>
      <c r="NL666" s="358"/>
      <c r="OC666" s="359"/>
      <c r="OD666" s="359"/>
      <c r="OE666" s="359"/>
      <c r="OF666" s="359"/>
      <c r="OG666" s="359"/>
      <c r="OH666" s="359"/>
      <c r="OI666" s="359"/>
      <c r="OJ666" s="359"/>
      <c r="OK666" s="359"/>
      <c r="OL666" s="359"/>
      <c r="OM666" s="359"/>
      <c r="ON666" s="359"/>
    </row>
    <row r="667" spans="1:404" s="30" customFormat="1">
      <c r="A667" s="348"/>
      <c r="D667" s="349"/>
      <c r="E667" s="349"/>
      <c r="F667" s="349"/>
      <c r="G667" s="349"/>
      <c r="H667" s="349"/>
      <c r="I667" s="349"/>
      <c r="J667" s="349"/>
      <c r="K667" s="349"/>
      <c r="L667" s="349"/>
      <c r="AC667" s="350"/>
      <c r="AD667" s="350"/>
      <c r="AE667" s="350"/>
      <c r="AF667" s="350"/>
      <c r="AG667" s="350"/>
      <c r="AH667" s="350"/>
      <c r="AI667" s="350"/>
      <c r="AJ667" s="350"/>
      <c r="AK667" s="350"/>
      <c r="AL667" s="350"/>
      <c r="AM667" s="351"/>
      <c r="AN667" s="350"/>
      <c r="AO667" s="350"/>
      <c r="AP667" s="350"/>
      <c r="AQ667" s="350"/>
      <c r="AR667" s="350"/>
      <c r="AS667" s="350"/>
      <c r="AT667" s="352"/>
      <c r="AU667" s="350"/>
      <c r="AV667" s="350"/>
      <c r="AW667" s="350"/>
      <c r="AX667" s="350"/>
      <c r="AY667" s="351"/>
      <c r="AZ667" s="353"/>
      <c r="BA667" s="350"/>
      <c r="BB667" s="350"/>
      <c r="BC667" s="352"/>
      <c r="BD667" s="352"/>
      <c r="BE667" s="350"/>
      <c r="BF667" s="352"/>
      <c r="BG667" s="352"/>
      <c r="BH667" s="350"/>
      <c r="BI667" s="352"/>
      <c r="BJ667" s="350"/>
      <c r="BK667" s="350"/>
      <c r="BL667" s="351"/>
      <c r="BM667" s="350"/>
      <c r="BN667" s="350"/>
      <c r="BO667" s="350"/>
      <c r="BP667" s="350"/>
      <c r="BQ667" s="350"/>
      <c r="BR667" s="350"/>
      <c r="BS667" s="350"/>
      <c r="BT667" s="350"/>
      <c r="BU667" s="350"/>
      <c r="BV667" s="350"/>
      <c r="BW667" s="351"/>
      <c r="BX667" s="350"/>
      <c r="BY667" s="350"/>
      <c r="BZ667" s="352"/>
      <c r="CA667" s="352"/>
      <c r="CB667" s="350"/>
      <c r="CC667" s="351"/>
      <c r="CD667" s="350"/>
      <c r="CE667" s="350"/>
      <c r="CF667" s="352"/>
      <c r="CG667" s="352"/>
      <c r="CH667" s="350"/>
      <c r="CI667" s="351"/>
      <c r="CJ667" s="351"/>
      <c r="CK667" s="351"/>
      <c r="CL667" s="351"/>
      <c r="CM667" s="351"/>
      <c r="CN667" s="354"/>
      <c r="CO667" s="351"/>
      <c r="CP667" s="354"/>
      <c r="CQ667" s="351"/>
      <c r="CR667" s="351"/>
      <c r="CS667" s="354"/>
      <c r="CT667" s="351"/>
      <c r="CU667" s="351"/>
      <c r="CV667" s="351"/>
      <c r="CW667" s="350"/>
      <c r="CX667" s="350"/>
      <c r="CY667" s="350"/>
      <c r="CZ667" s="350"/>
      <c r="DA667" s="350"/>
      <c r="DB667" s="351"/>
      <c r="DC667" s="350"/>
      <c r="DD667" s="350"/>
      <c r="DE667" s="350"/>
      <c r="DF667" s="350"/>
      <c r="DG667" s="350"/>
      <c r="DH667" s="351"/>
      <c r="DI667" s="350"/>
      <c r="DJ667" s="350"/>
      <c r="DK667" s="350"/>
      <c r="DL667" s="350"/>
      <c r="DM667" s="350"/>
      <c r="DN667" s="350"/>
      <c r="DO667" s="350"/>
      <c r="DP667" s="350"/>
      <c r="DQ667" s="350"/>
      <c r="DR667" s="350"/>
      <c r="DS667" s="351"/>
      <c r="DT667" s="350"/>
      <c r="DU667" s="350"/>
      <c r="DV667" s="350"/>
      <c r="DW667" s="350"/>
      <c r="DX667" s="350"/>
      <c r="DY667" s="350"/>
      <c r="DZ667" s="350"/>
      <c r="EA667" s="350"/>
      <c r="EB667" s="350"/>
      <c r="EC667" s="350"/>
      <c r="ED667" s="350"/>
      <c r="EE667" s="350"/>
      <c r="EF667" s="351"/>
      <c r="EG667" s="351"/>
      <c r="EH667" s="351"/>
      <c r="EI667" s="351"/>
      <c r="EJ667" s="351"/>
      <c r="EK667" s="351"/>
      <c r="EL667" s="351"/>
      <c r="EM667" s="351"/>
      <c r="EN667" s="351"/>
      <c r="EO667" s="351"/>
      <c r="EP667" s="351"/>
      <c r="EQ667" s="351"/>
      <c r="ER667" s="350"/>
      <c r="ES667" s="350"/>
      <c r="ET667" s="350"/>
      <c r="EU667" s="350"/>
      <c r="EV667" s="350"/>
      <c r="EW667" s="350"/>
      <c r="EX667" s="350"/>
      <c r="EY667" s="350"/>
      <c r="EZ667" s="350"/>
      <c r="FA667" s="350"/>
      <c r="FB667" s="351"/>
      <c r="FC667" s="350"/>
      <c r="FD667" s="350"/>
      <c r="FE667" s="350"/>
      <c r="FF667" s="350"/>
      <c r="FG667" s="350"/>
      <c r="FH667" s="351"/>
      <c r="FI667" s="350"/>
      <c r="FJ667" s="350"/>
      <c r="FK667" s="350"/>
      <c r="FL667" s="350"/>
      <c r="FM667" s="350"/>
      <c r="FN667" s="351"/>
      <c r="FO667" s="350"/>
      <c r="FP667" s="350"/>
      <c r="FQ667" s="350"/>
      <c r="FR667" s="350"/>
      <c r="FS667" s="350"/>
      <c r="FT667" s="351"/>
      <c r="FU667" s="350"/>
      <c r="FV667" s="350"/>
      <c r="FW667" s="350"/>
      <c r="FX667" s="350"/>
      <c r="FY667" s="350"/>
      <c r="FZ667" s="350"/>
      <c r="GA667" s="350"/>
      <c r="GB667" s="350"/>
      <c r="GC667" s="350"/>
      <c r="GD667" s="350"/>
      <c r="GE667" s="350"/>
      <c r="GF667" s="352"/>
      <c r="GG667" s="352"/>
      <c r="GH667" s="350"/>
      <c r="GI667" s="352"/>
      <c r="GJ667" s="352"/>
      <c r="GK667" s="350"/>
      <c r="GL667" s="351"/>
      <c r="GM667" s="351"/>
      <c r="GN667" s="351"/>
      <c r="GO667" s="351"/>
      <c r="GP667" s="351"/>
      <c r="GQ667" s="351"/>
      <c r="GR667" s="351"/>
      <c r="GS667" s="351"/>
      <c r="GT667" s="349"/>
      <c r="GU667" s="349"/>
      <c r="GV667" s="349"/>
      <c r="GW667" s="349"/>
      <c r="GX667" s="355"/>
      <c r="HD667" s="355"/>
      <c r="HJ667" s="356"/>
      <c r="HQ667" s="349"/>
      <c r="HR667" s="349"/>
      <c r="HS667" s="349"/>
      <c r="HT667" s="349"/>
      <c r="HU667" s="349"/>
      <c r="HV667" s="349"/>
      <c r="HW667" s="349"/>
      <c r="HX667" s="349"/>
      <c r="HY667" s="349"/>
      <c r="HZ667" s="349"/>
      <c r="IA667" s="349"/>
      <c r="IB667" s="349"/>
      <c r="IC667" s="349"/>
      <c r="ID667" s="349"/>
      <c r="IE667" s="349"/>
      <c r="IF667" s="349"/>
      <c r="IG667" s="349"/>
      <c r="IH667" s="349"/>
      <c r="II667" s="349"/>
      <c r="IJ667" s="349"/>
      <c r="IK667" s="349"/>
      <c r="IL667" s="349"/>
      <c r="IM667" s="349"/>
      <c r="IN667" s="349"/>
      <c r="IO667" s="349"/>
      <c r="IP667" s="349"/>
      <c r="IQ667" s="349"/>
      <c r="IR667" s="349"/>
      <c r="IS667" s="349"/>
      <c r="IT667" s="349"/>
      <c r="IU667" s="349"/>
      <c r="IV667" s="349"/>
      <c r="IW667" s="349"/>
      <c r="IX667" s="349"/>
      <c r="IY667" s="349"/>
      <c r="IZ667" s="349"/>
      <c r="JA667" s="349"/>
      <c r="JB667" s="349"/>
      <c r="JC667" s="349"/>
      <c r="JD667" s="349"/>
      <c r="JE667" s="349"/>
      <c r="JF667" s="349"/>
      <c r="JG667" s="349"/>
      <c r="JH667" s="349"/>
      <c r="JI667" s="349"/>
      <c r="JJ667" s="349"/>
      <c r="JK667" s="349"/>
      <c r="JL667" s="349"/>
      <c r="JM667" s="349"/>
      <c r="JN667" s="349"/>
      <c r="JO667" s="349"/>
      <c r="JP667" s="349"/>
      <c r="JQ667" s="349"/>
      <c r="JR667" s="349"/>
      <c r="JS667" s="349"/>
      <c r="JT667" s="349"/>
      <c r="JU667" s="349"/>
      <c r="JV667" s="349"/>
      <c r="JW667" s="349"/>
      <c r="JX667" s="349"/>
      <c r="JY667" s="349"/>
      <c r="JZ667" s="349"/>
      <c r="KA667" s="349"/>
      <c r="KB667" s="349"/>
      <c r="KC667" s="349"/>
      <c r="KD667" s="349"/>
      <c r="KE667" s="349"/>
      <c r="KF667" s="349"/>
      <c r="KG667" s="349"/>
      <c r="KH667" s="349"/>
      <c r="KI667" s="349"/>
      <c r="KJ667" s="349"/>
      <c r="KK667" s="349"/>
      <c r="KL667" s="349"/>
      <c r="KM667" s="349"/>
      <c r="KN667" s="349"/>
      <c r="KO667" s="349"/>
      <c r="KP667" s="349"/>
      <c r="KQ667" s="349"/>
      <c r="KR667" s="349"/>
      <c r="KS667" s="349"/>
      <c r="KT667" s="349"/>
      <c r="KU667" s="349"/>
      <c r="KV667" s="349"/>
      <c r="KW667" s="349"/>
      <c r="KX667" s="349"/>
      <c r="KY667" s="349"/>
      <c r="KZ667" s="349"/>
      <c r="LA667" s="349"/>
      <c r="LB667" s="349"/>
      <c r="LC667" s="349"/>
      <c r="LD667" s="349"/>
      <c r="LE667" s="349"/>
      <c r="LF667" s="349"/>
      <c r="LG667" s="349"/>
      <c r="LH667" s="349"/>
      <c r="LI667" s="349"/>
      <c r="LJ667" s="349"/>
      <c r="LK667" s="349"/>
      <c r="LL667" s="349"/>
      <c r="LM667" s="349"/>
      <c r="LN667" s="349"/>
      <c r="LO667" s="349"/>
      <c r="LP667" s="349"/>
      <c r="LQ667" s="349"/>
      <c r="LR667" s="349"/>
      <c r="LS667" s="349"/>
      <c r="LT667" s="349"/>
      <c r="LU667" s="349"/>
      <c r="LV667" s="349"/>
      <c r="LW667" s="349"/>
      <c r="LX667" s="349"/>
      <c r="LY667" s="349"/>
      <c r="LZ667" s="349"/>
      <c r="MA667" s="349"/>
      <c r="MB667" s="349"/>
      <c r="MC667" s="349"/>
      <c r="MD667" s="349"/>
      <c r="ME667" s="349"/>
      <c r="MF667" s="349"/>
      <c r="MG667" s="349"/>
      <c r="MH667" s="349"/>
      <c r="MI667" s="349"/>
      <c r="MJ667" s="349"/>
      <c r="MK667" s="349"/>
      <c r="ML667" s="349"/>
      <c r="MM667" s="349"/>
      <c r="MN667" s="349"/>
      <c r="MO667" s="348"/>
      <c r="MP667" s="348"/>
      <c r="MQ667" s="348"/>
      <c r="MR667" s="348"/>
      <c r="MS667" s="348"/>
      <c r="MT667" s="348"/>
      <c r="MU667" s="348"/>
      <c r="MV667" s="348"/>
      <c r="MW667" s="348"/>
      <c r="MX667" s="348"/>
      <c r="MY667" s="348"/>
      <c r="MZ667" s="348"/>
      <c r="NA667" s="357"/>
      <c r="NB667" s="357"/>
      <c r="NC667" s="357"/>
      <c r="ND667" s="357"/>
      <c r="NE667" s="358"/>
      <c r="NF667" s="358"/>
      <c r="NG667" s="358"/>
      <c r="NH667" s="358"/>
      <c r="NI667" s="358"/>
      <c r="NJ667" s="358"/>
      <c r="NK667" s="358"/>
      <c r="NL667" s="358"/>
      <c r="OC667" s="359"/>
      <c r="OD667" s="359"/>
      <c r="OE667" s="359"/>
      <c r="OF667" s="359"/>
      <c r="OG667" s="359"/>
      <c r="OH667" s="359"/>
      <c r="OI667" s="359"/>
      <c r="OJ667" s="359"/>
      <c r="OK667" s="359"/>
      <c r="OL667" s="359"/>
      <c r="OM667" s="359"/>
      <c r="ON667" s="359"/>
    </row>
    <row r="668" spans="1:404" s="30" customFormat="1">
      <c r="A668" s="348"/>
      <c r="D668" s="349"/>
      <c r="E668" s="349"/>
      <c r="F668" s="349"/>
      <c r="G668" s="349"/>
      <c r="H668" s="349"/>
      <c r="I668" s="349"/>
      <c r="J668" s="349"/>
      <c r="K668" s="349"/>
      <c r="L668" s="349"/>
      <c r="AC668" s="350"/>
      <c r="AD668" s="350"/>
      <c r="AE668" s="350"/>
      <c r="AF668" s="350"/>
      <c r="AG668" s="350"/>
      <c r="AH668" s="350"/>
      <c r="AI668" s="350"/>
      <c r="AJ668" s="350"/>
      <c r="AK668" s="350"/>
      <c r="AL668" s="350"/>
      <c r="AM668" s="351"/>
      <c r="AN668" s="350"/>
      <c r="AO668" s="350"/>
      <c r="AP668" s="350"/>
      <c r="AQ668" s="350"/>
      <c r="AR668" s="350"/>
      <c r="AS668" s="350"/>
      <c r="AT668" s="352"/>
      <c r="AU668" s="350"/>
      <c r="AV668" s="350"/>
      <c r="AW668" s="350"/>
      <c r="AX668" s="350"/>
      <c r="AY668" s="351"/>
      <c r="AZ668" s="353"/>
      <c r="BA668" s="350"/>
      <c r="BB668" s="350"/>
      <c r="BC668" s="352"/>
      <c r="BD668" s="352"/>
      <c r="BE668" s="350"/>
      <c r="BF668" s="352"/>
      <c r="BG668" s="352"/>
      <c r="BH668" s="350"/>
      <c r="BI668" s="352"/>
      <c r="BJ668" s="350"/>
      <c r="BK668" s="350"/>
      <c r="BL668" s="351"/>
      <c r="BM668" s="350"/>
      <c r="BN668" s="350"/>
      <c r="BO668" s="350"/>
      <c r="BP668" s="350"/>
      <c r="BQ668" s="350"/>
      <c r="BR668" s="350"/>
      <c r="BS668" s="350"/>
      <c r="BT668" s="350"/>
      <c r="BU668" s="350"/>
      <c r="BV668" s="350"/>
      <c r="BW668" s="351"/>
      <c r="BX668" s="350"/>
      <c r="BY668" s="350"/>
      <c r="BZ668" s="352"/>
      <c r="CA668" s="352"/>
      <c r="CB668" s="350"/>
      <c r="CC668" s="351"/>
      <c r="CD668" s="350"/>
      <c r="CE668" s="350"/>
      <c r="CF668" s="352"/>
      <c r="CG668" s="352"/>
      <c r="CH668" s="350"/>
      <c r="CI668" s="351"/>
      <c r="CJ668" s="351"/>
      <c r="CK668" s="351"/>
      <c r="CL668" s="351"/>
      <c r="CM668" s="351"/>
      <c r="CN668" s="354"/>
      <c r="CO668" s="351"/>
      <c r="CP668" s="354"/>
      <c r="CQ668" s="351"/>
      <c r="CR668" s="351"/>
      <c r="CS668" s="354"/>
      <c r="CT668" s="351"/>
      <c r="CU668" s="351"/>
      <c r="CV668" s="351"/>
      <c r="CW668" s="350"/>
      <c r="CX668" s="350"/>
      <c r="CY668" s="350"/>
      <c r="CZ668" s="350"/>
      <c r="DA668" s="350"/>
      <c r="DB668" s="351"/>
      <c r="DC668" s="350"/>
      <c r="DD668" s="350"/>
      <c r="DE668" s="350"/>
      <c r="DF668" s="350"/>
      <c r="DG668" s="350"/>
      <c r="DH668" s="351"/>
      <c r="DI668" s="350"/>
      <c r="DJ668" s="350"/>
      <c r="DK668" s="350"/>
      <c r="DL668" s="350"/>
      <c r="DM668" s="350"/>
      <c r="DN668" s="350"/>
      <c r="DO668" s="350"/>
      <c r="DP668" s="350"/>
      <c r="DQ668" s="350"/>
      <c r="DR668" s="350"/>
      <c r="DS668" s="351"/>
      <c r="DT668" s="350"/>
      <c r="DU668" s="350"/>
      <c r="DV668" s="350"/>
      <c r="DW668" s="350"/>
      <c r="DX668" s="350"/>
      <c r="DY668" s="350"/>
      <c r="DZ668" s="350"/>
      <c r="EA668" s="350"/>
      <c r="EB668" s="350"/>
      <c r="EC668" s="350"/>
      <c r="ED668" s="350"/>
      <c r="EE668" s="350"/>
      <c r="EF668" s="351"/>
      <c r="EG668" s="351"/>
      <c r="EH668" s="351"/>
      <c r="EI668" s="351"/>
      <c r="EJ668" s="351"/>
      <c r="EK668" s="351"/>
      <c r="EL668" s="351"/>
      <c r="EM668" s="351"/>
      <c r="EN668" s="351"/>
      <c r="EO668" s="351"/>
      <c r="EP668" s="351"/>
      <c r="EQ668" s="351"/>
      <c r="ER668" s="350"/>
      <c r="ES668" s="350"/>
      <c r="ET668" s="350"/>
      <c r="EU668" s="350"/>
      <c r="EV668" s="350"/>
      <c r="EW668" s="350"/>
      <c r="EX668" s="350"/>
      <c r="EY668" s="350"/>
      <c r="EZ668" s="350"/>
      <c r="FA668" s="350"/>
      <c r="FB668" s="351"/>
      <c r="FC668" s="350"/>
      <c r="FD668" s="350"/>
      <c r="FE668" s="350"/>
      <c r="FF668" s="350"/>
      <c r="FG668" s="350"/>
      <c r="FH668" s="351"/>
      <c r="FI668" s="350"/>
      <c r="FJ668" s="350"/>
      <c r="FK668" s="350"/>
      <c r="FL668" s="350"/>
      <c r="FM668" s="350"/>
      <c r="FN668" s="351"/>
      <c r="FO668" s="350"/>
      <c r="FP668" s="350"/>
      <c r="FQ668" s="350"/>
      <c r="FR668" s="350"/>
      <c r="FS668" s="350"/>
      <c r="FT668" s="351"/>
      <c r="FU668" s="350"/>
      <c r="FV668" s="350"/>
      <c r="FW668" s="350"/>
      <c r="FX668" s="350"/>
      <c r="FY668" s="350"/>
      <c r="FZ668" s="350"/>
      <c r="GA668" s="350"/>
      <c r="GB668" s="350"/>
      <c r="GC668" s="350"/>
      <c r="GD668" s="350"/>
      <c r="GE668" s="350"/>
      <c r="GF668" s="352"/>
      <c r="GG668" s="352"/>
      <c r="GH668" s="350"/>
      <c r="GI668" s="352"/>
      <c r="GJ668" s="352"/>
      <c r="GK668" s="350"/>
      <c r="GL668" s="351"/>
      <c r="GM668" s="351"/>
      <c r="GN668" s="351"/>
      <c r="GO668" s="351"/>
      <c r="GP668" s="351"/>
      <c r="GQ668" s="351"/>
      <c r="GR668" s="351"/>
      <c r="GS668" s="351"/>
      <c r="GT668" s="349"/>
      <c r="GU668" s="349"/>
      <c r="GV668" s="349"/>
      <c r="GW668" s="349"/>
      <c r="GX668" s="355"/>
      <c r="HD668" s="355"/>
      <c r="HJ668" s="356"/>
      <c r="HQ668" s="349"/>
      <c r="HR668" s="349"/>
      <c r="HS668" s="349"/>
      <c r="HT668" s="349"/>
      <c r="HU668" s="349"/>
      <c r="HV668" s="349"/>
      <c r="HW668" s="349"/>
      <c r="HX668" s="349"/>
      <c r="HY668" s="349"/>
      <c r="HZ668" s="349"/>
      <c r="IA668" s="349"/>
      <c r="IB668" s="349"/>
      <c r="IC668" s="349"/>
      <c r="ID668" s="349"/>
      <c r="IE668" s="349"/>
      <c r="IF668" s="349"/>
      <c r="IG668" s="349"/>
      <c r="IH668" s="349"/>
      <c r="II668" s="349"/>
      <c r="IJ668" s="349"/>
      <c r="IK668" s="349"/>
      <c r="IL668" s="349"/>
      <c r="IM668" s="349"/>
      <c r="IN668" s="349"/>
      <c r="IO668" s="349"/>
      <c r="IP668" s="349"/>
      <c r="IQ668" s="349"/>
      <c r="IR668" s="349"/>
      <c r="IS668" s="349"/>
      <c r="IT668" s="349"/>
      <c r="IU668" s="349"/>
      <c r="IV668" s="349"/>
      <c r="IW668" s="349"/>
      <c r="IX668" s="349"/>
      <c r="IY668" s="349"/>
      <c r="IZ668" s="349"/>
      <c r="JA668" s="349"/>
      <c r="JB668" s="349"/>
      <c r="JC668" s="349"/>
      <c r="JD668" s="349"/>
      <c r="JE668" s="349"/>
      <c r="JF668" s="349"/>
      <c r="JG668" s="349"/>
      <c r="JH668" s="349"/>
      <c r="JI668" s="349"/>
      <c r="JJ668" s="349"/>
      <c r="JK668" s="349"/>
      <c r="JL668" s="349"/>
      <c r="JM668" s="349"/>
      <c r="JN668" s="349"/>
      <c r="JO668" s="349"/>
      <c r="JP668" s="349"/>
      <c r="JQ668" s="349"/>
      <c r="JR668" s="349"/>
      <c r="JS668" s="349"/>
      <c r="JT668" s="349"/>
      <c r="JU668" s="349"/>
      <c r="JV668" s="349"/>
      <c r="JW668" s="349"/>
      <c r="JX668" s="349"/>
      <c r="JY668" s="349"/>
      <c r="JZ668" s="349"/>
      <c r="KA668" s="349"/>
      <c r="KB668" s="349"/>
      <c r="KC668" s="349"/>
      <c r="KD668" s="349"/>
      <c r="KE668" s="349"/>
      <c r="KF668" s="349"/>
      <c r="KG668" s="349"/>
      <c r="KH668" s="349"/>
      <c r="KI668" s="349"/>
      <c r="KJ668" s="349"/>
      <c r="KK668" s="349"/>
      <c r="KL668" s="349"/>
      <c r="KM668" s="349"/>
      <c r="KN668" s="349"/>
      <c r="KO668" s="349"/>
      <c r="KP668" s="349"/>
      <c r="KQ668" s="349"/>
      <c r="KR668" s="349"/>
      <c r="KS668" s="349"/>
      <c r="KT668" s="349"/>
      <c r="KU668" s="349"/>
      <c r="KV668" s="349"/>
      <c r="KW668" s="349"/>
      <c r="KX668" s="349"/>
      <c r="KY668" s="349"/>
      <c r="KZ668" s="349"/>
      <c r="LA668" s="349"/>
      <c r="LB668" s="349"/>
      <c r="LC668" s="349"/>
      <c r="LD668" s="349"/>
      <c r="LE668" s="349"/>
      <c r="LF668" s="349"/>
      <c r="LG668" s="349"/>
      <c r="LH668" s="349"/>
      <c r="LI668" s="349"/>
      <c r="LJ668" s="349"/>
      <c r="LK668" s="349"/>
      <c r="LL668" s="349"/>
      <c r="LM668" s="349"/>
      <c r="LN668" s="349"/>
      <c r="LO668" s="349"/>
      <c r="LP668" s="349"/>
      <c r="LQ668" s="349"/>
      <c r="LR668" s="349"/>
      <c r="LS668" s="349"/>
      <c r="LT668" s="349"/>
      <c r="LU668" s="349"/>
      <c r="LV668" s="349"/>
      <c r="LW668" s="349"/>
      <c r="LX668" s="349"/>
      <c r="LY668" s="349"/>
      <c r="LZ668" s="349"/>
      <c r="MA668" s="349"/>
      <c r="MB668" s="349"/>
      <c r="MC668" s="349"/>
      <c r="MD668" s="349"/>
      <c r="ME668" s="349"/>
      <c r="MF668" s="349"/>
      <c r="MG668" s="349"/>
      <c r="MH668" s="349"/>
      <c r="MI668" s="349"/>
      <c r="MJ668" s="349"/>
      <c r="MK668" s="349"/>
      <c r="ML668" s="349"/>
      <c r="MM668" s="349"/>
      <c r="MN668" s="349"/>
      <c r="MO668" s="348"/>
      <c r="MP668" s="348"/>
      <c r="MQ668" s="348"/>
      <c r="MR668" s="348"/>
      <c r="MS668" s="348"/>
      <c r="MT668" s="348"/>
      <c r="MU668" s="348"/>
      <c r="MV668" s="348"/>
      <c r="MW668" s="348"/>
      <c r="MX668" s="348"/>
      <c r="MY668" s="348"/>
      <c r="MZ668" s="348"/>
      <c r="NA668" s="357"/>
      <c r="NB668" s="357"/>
      <c r="NC668" s="357"/>
      <c r="ND668" s="357"/>
      <c r="NE668" s="358"/>
      <c r="NF668" s="358"/>
      <c r="NG668" s="358"/>
      <c r="NH668" s="358"/>
      <c r="NI668" s="358"/>
      <c r="NJ668" s="358"/>
      <c r="NK668" s="358"/>
      <c r="NL668" s="358"/>
      <c r="OC668" s="359"/>
      <c r="OD668" s="359"/>
      <c r="OE668" s="359"/>
      <c r="OF668" s="359"/>
      <c r="OG668" s="359"/>
      <c r="OH668" s="359"/>
      <c r="OI668" s="359"/>
      <c r="OJ668" s="359"/>
      <c r="OK668" s="359"/>
      <c r="OL668" s="359"/>
      <c r="OM668" s="359"/>
      <c r="ON668" s="359"/>
    </row>
    <row r="669" spans="1:404" s="30" customFormat="1">
      <c r="A669" s="348"/>
      <c r="D669" s="349"/>
      <c r="E669" s="349"/>
      <c r="F669" s="349"/>
      <c r="G669" s="349"/>
      <c r="H669" s="349"/>
      <c r="I669" s="349"/>
      <c r="J669" s="349"/>
      <c r="K669" s="349"/>
      <c r="L669" s="349"/>
      <c r="AC669" s="350"/>
      <c r="AD669" s="350"/>
      <c r="AE669" s="350"/>
      <c r="AF669" s="350"/>
      <c r="AG669" s="350"/>
      <c r="AH669" s="350"/>
      <c r="AI669" s="350"/>
      <c r="AJ669" s="350"/>
      <c r="AK669" s="350"/>
      <c r="AL669" s="350"/>
      <c r="AM669" s="351"/>
      <c r="AN669" s="350"/>
      <c r="AO669" s="350"/>
      <c r="AP669" s="350"/>
      <c r="AQ669" s="350"/>
      <c r="AR669" s="350"/>
      <c r="AS669" s="350"/>
      <c r="AT669" s="352"/>
      <c r="AU669" s="350"/>
      <c r="AV669" s="350"/>
      <c r="AW669" s="350"/>
      <c r="AX669" s="350"/>
      <c r="AY669" s="351"/>
      <c r="AZ669" s="353"/>
      <c r="BA669" s="350"/>
      <c r="BB669" s="350"/>
      <c r="BC669" s="352"/>
      <c r="BD669" s="352"/>
      <c r="BE669" s="350"/>
      <c r="BF669" s="352"/>
      <c r="BG669" s="352"/>
      <c r="BH669" s="350"/>
      <c r="BI669" s="352"/>
      <c r="BJ669" s="350"/>
      <c r="BK669" s="350"/>
      <c r="BL669" s="351"/>
      <c r="BM669" s="350"/>
      <c r="BN669" s="350"/>
      <c r="BO669" s="350"/>
      <c r="BP669" s="350"/>
      <c r="BQ669" s="350"/>
      <c r="BR669" s="350"/>
      <c r="BS669" s="350"/>
      <c r="BT669" s="350"/>
      <c r="BU669" s="350"/>
      <c r="BV669" s="350"/>
      <c r="BW669" s="351"/>
      <c r="BX669" s="350"/>
      <c r="BY669" s="350"/>
      <c r="BZ669" s="352"/>
      <c r="CA669" s="352"/>
      <c r="CB669" s="350"/>
      <c r="CC669" s="351"/>
      <c r="CD669" s="350"/>
      <c r="CE669" s="350"/>
      <c r="CF669" s="352"/>
      <c r="CG669" s="352"/>
      <c r="CH669" s="350"/>
      <c r="CI669" s="351"/>
      <c r="CJ669" s="351"/>
      <c r="CK669" s="351"/>
      <c r="CL669" s="351"/>
      <c r="CM669" s="351"/>
      <c r="CN669" s="354"/>
      <c r="CO669" s="351"/>
      <c r="CP669" s="354"/>
      <c r="CQ669" s="351"/>
      <c r="CR669" s="351"/>
      <c r="CS669" s="354"/>
      <c r="CT669" s="351"/>
      <c r="CU669" s="351"/>
      <c r="CV669" s="351"/>
      <c r="CW669" s="350"/>
      <c r="CX669" s="350"/>
      <c r="CY669" s="350"/>
      <c r="CZ669" s="350"/>
      <c r="DA669" s="350"/>
      <c r="DB669" s="351"/>
      <c r="DC669" s="350"/>
      <c r="DD669" s="350"/>
      <c r="DE669" s="350"/>
      <c r="DF669" s="350"/>
      <c r="DG669" s="350"/>
      <c r="DH669" s="351"/>
      <c r="DI669" s="350"/>
      <c r="DJ669" s="350"/>
      <c r="DK669" s="350"/>
      <c r="DL669" s="350"/>
      <c r="DM669" s="350"/>
      <c r="DN669" s="350"/>
      <c r="DO669" s="350"/>
      <c r="DP669" s="350"/>
      <c r="DQ669" s="350"/>
      <c r="DR669" s="350"/>
      <c r="DS669" s="351"/>
      <c r="DT669" s="350"/>
      <c r="DU669" s="350"/>
      <c r="DV669" s="350"/>
      <c r="DW669" s="350"/>
      <c r="DX669" s="350"/>
      <c r="DY669" s="350"/>
      <c r="DZ669" s="350"/>
      <c r="EA669" s="350"/>
      <c r="EB669" s="350"/>
      <c r="EC669" s="350"/>
      <c r="ED669" s="350"/>
      <c r="EE669" s="350"/>
      <c r="EF669" s="351"/>
      <c r="EG669" s="351"/>
      <c r="EH669" s="351"/>
      <c r="EI669" s="351"/>
      <c r="EJ669" s="351"/>
      <c r="EK669" s="351"/>
      <c r="EL669" s="351"/>
      <c r="EM669" s="351"/>
      <c r="EN669" s="351"/>
      <c r="EO669" s="351"/>
      <c r="EP669" s="351"/>
      <c r="EQ669" s="351"/>
      <c r="ER669" s="350"/>
      <c r="ES669" s="350"/>
      <c r="ET669" s="350"/>
      <c r="EU669" s="350"/>
      <c r="EV669" s="350"/>
      <c r="EW669" s="350"/>
      <c r="EX669" s="350"/>
      <c r="EY669" s="350"/>
      <c r="EZ669" s="350"/>
      <c r="FA669" s="350"/>
      <c r="FB669" s="351"/>
      <c r="FC669" s="350"/>
      <c r="FD669" s="350"/>
      <c r="FE669" s="350"/>
      <c r="FF669" s="350"/>
      <c r="FG669" s="350"/>
      <c r="FH669" s="351"/>
      <c r="FI669" s="350"/>
      <c r="FJ669" s="350"/>
      <c r="FK669" s="350"/>
      <c r="FL669" s="350"/>
      <c r="FM669" s="350"/>
      <c r="FN669" s="351"/>
      <c r="FO669" s="350"/>
      <c r="FP669" s="350"/>
      <c r="FQ669" s="350"/>
      <c r="FR669" s="350"/>
      <c r="FS669" s="350"/>
      <c r="FT669" s="351"/>
      <c r="FU669" s="350"/>
      <c r="FV669" s="350"/>
      <c r="FW669" s="350"/>
      <c r="FX669" s="350"/>
      <c r="FY669" s="350"/>
      <c r="FZ669" s="350"/>
      <c r="GA669" s="350"/>
      <c r="GB669" s="350"/>
      <c r="GC669" s="350"/>
      <c r="GD669" s="350"/>
      <c r="GE669" s="350"/>
      <c r="GF669" s="352"/>
      <c r="GG669" s="352"/>
      <c r="GH669" s="350"/>
      <c r="GI669" s="352"/>
      <c r="GJ669" s="352"/>
      <c r="GK669" s="350"/>
      <c r="GL669" s="351"/>
      <c r="GM669" s="351"/>
      <c r="GN669" s="351"/>
      <c r="GO669" s="351"/>
      <c r="GP669" s="351"/>
      <c r="GQ669" s="351"/>
      <c r="GR669" s="351"/>
      <c r="GS669" s="351"/>
      <c r="GT669" s="349"/>
      <c r="GU669" s="349"/>
      <c r="GV669" s="349"/>
      <c r="GW669" s="349"/>
      <c r="GX669" s="355"/>
      <c r="HD669" s="355"/>
      <c r="HJ669" s="356"/>
      <c r="HQ669" s="349"/>
      <c r="HR669" s="349"/>
      <c r="HS669" s="349"/>
      <c r="HT669" s="349"/>
      <c r="HU669" s="349"/>
      <c r="HV669" s="349"/>
      <c r="HW669" s="349"/>
      <c r="HX669" s="349"/>
      <c r="HY669" s="349"/>
      <c r="HZ669" s="349"/>
      <c r="IA669" s="349"/>
      <c r="IB669" s="349"/>
      <c r="IC669" s="349"/>
      <c r="ID669" s="349"/>
      <c r="IE669" s="349"/>
      <c r="IF669" s="349"/>
      <c r="IG669" s="349"/>
      <c r="IH669" s="349"/>
      <c r="II669" s="349"/>
      <c r="IJ669" s="349"/>
      <c r="IK669" s="349"/>
      <c r="IL669" s="349"/>
      <c r="IM669" s="349"/>
      <c r="IN669" s="349"/>
      <c r="IO669" s="349"/>
      <c r="IP669" s="349"/>
      <c r="IQ669" s="349"/>
      <c r="IR669" s="349"/>
      <c r="IS669" s="349"/>
      <c r="IT669" s="349"/>
      <c r="IU669" s="349"/>
      <c r="IV669" s="349"/>
      <c r="IW669" s="349"/>
      <c r="IX669" s="349"/>
      <c r="IY669" s="349"/>
      <c r="IZ669" s="349"/>
      <c r="JA669" s="349"/>
      <c r="JB669" s="349"/>
      <c r="JC669" s="349"/>
      <c r="JD669" s="349"/>
      <c r="JE669" s="349"/>
      <c r="JF669" s="349"/>
      <c r="JG669" s="349"/>
      <c r="JH669" s="349"/>
      <c r="JI669" s="349"/>
      <c r="JJ669" s="349"/>
      <c r="JK669" s="349"/>
      <c r="JL669" s="349"/>
      <c r="JM669" s="349"/>
      <c r="JN669" s="349"/>
      <c r="JO669" s="349"/>
      <c r="JP669" s="349"/>
      <c r="JQ669" s="349"/>
      <c r="JR669" s="349"/>
      <c r="JS669" s="349"/>
      <c r="JT669" s="349"/>
      <c r="JU669" s="349"/>
      <c r="JV669" s="349"/>
      <c r="JW669" s="349"/>
      <c r="JX669" s="349"/>
      <c r="JY669" s="349"/>
      <c r="JZ669" s="349"/>
      <c r="KA669" s="349"/>
      <c r="KB669" s="349"/>
      <c r="KC669" s="349"/>
      <c r="KD669" s="349"/>
      <c r="KE669" s="349"/>
      <c r="KF669" s="349"/>
      <c r="KG669" s="349"/>
      <c r="KH669" s="349"/>
      <c r="KI669" s="349"/>
      <c r="KJ669" s="349"/>
      <c r="KK669" s="349"/>
      <c r="KL669" s="349"/>
      <c r="KM669" s="349"/>
      <c r="KN669" s="349"/>
      <c r="KO669" s="349"/>
      <c r="KP669" s="349"/>
      <c r="KQ669" s="349"/>
      <c r="KR669" s="349"/>
      <c r="KS669" s="349"/>
      <c r="KT669" s="349"/>
      <c r="KU669" s="349"/>
      <c r="KV669" s="349"/>
      <c r="KW669" s="349"/>
      <c r="KX669" s="349"/>
      <c r="KY669" s="349"/>
      <c r="KZ669" s="349"/>
      <c r="LA669" s="349"/>
      <c r="LB669" s="349"/>
      <c r="LC669" s="349"/>
      <c r="LD669" s="349"/>
      <c r="LE669" s="349"/>
      <c r="LF669" s="349"/>
      <c r="LG669" s="349"/>
      <c r="LH669" s="349"/>
      <c r="LI669" s="349"/>
      <c r="LJ669" s="349"/>
      <c r="LK669" s="349"/>
      <c r="LL669" s="349"/>
      <c r="LM669" s="349"/>
      <c r="LN669" s="349"/>
      <c r="LO669" s="349"/>
      <c r="LP669" s="349"/>
      <c r="LQ669" s="349"/>
      <c r="LR669" s="349"/>
      <c r="LS669" s="349"/>
      <c r="LT669" s="349"/>
      <c r="LU669" s="349"/>
      <c r="LV669" s="349"/>
      <c r="LW669" s="349"/>
      <c r="LX669" s="349"/>
      <c r="LY669" s="349"/>
      <c r="LZ669" s="349"/>
      <c r="MA669" s="349"/>
      <c r="MB669" s="349"/>
      <c r="MC669" s="349"/>
      <c r="MD669" s="349"/>
      <c r="ME669" s="349"/>
      <c r="MF669" s="349"/>
      <c r="MG669" s="349"/>
      <c r="MH669" s="349"/>
      <c r="MI669" s="349"/>
      <c r="MJ669" s="349"/>
      <c r="MK669" s="349"/>
      <c r="ML669" s="349"/>
      <c r="MM669" s="349"/>
      <c r="MN669" s="349"/>
      <c r="MO669" s="348"/>
      <c r="MP669" s="348"/>
      <c r="MQ669" s="348"/>
      <c r="MR669" s="348"/>
      <c r="MS669" s="348"/>
      <c r="MT669" s="348"/>
      <c r="MU669" s="348"/>
      <c r="MV669" s="348"/>
      <c r="MW669" s="348"/>
      <c r="MX669" s="348"/>
      <c r="MY669" s="348"/>
      <c r="MZ669" s="348"/>
      <c r="NA669" s="357"/>
      <c r="NB669" s="357"/>
      <c r="NC669" s="357"/>
      <c r="ND669" s="357"/>
      <c r="NE669" s="358"/>
      <c r="NF669" s="358"/>
      <c r="NG669" s="358"/>
      <c r="NH669" s="358"/>
      <c r="NI669" s="358"/>
      <c r="NJ669" s="358"/>
      <c r="NK669" s="358"/>
      <c r="NL669" s="358"/>
      <c r="OC669" s="359"/>
      <c r="OD669" s="359"/>
      <c r="OE669" s="359"/>
      <c r="OF669" s="359"/>
      <c r="OG669" s="359"/>
      <c r="OH669" s="359"/>
      <c r="OI669" s="359"/>
      <c r="OJ669" s="359"/>
      <c r="OK669" s="359"/>
      <c r="OL669" s="359"/>
      <c r="OM669" s="359"/>
      <c r="ON669" s="359"/>
    </row>
    <row r="670" spans="1:404" s="30" customFormat="1">
      <c r="A670" s="348"/>
      <c r="D670" s="349"/>
      <c r="E670" s="349"/>
      <c r="F670" s="349"/>
      <c r="G670" s="349"/>
      <c r="H670" s="349"/>
      <c r="I670" s="349"/>
      <c r="J670" s="349"/>
      <c r="K670" s="349"/>
      <c r="L670" s="349"/>
      <c r="AC670" s="350"/>
      <c r="AD670" s="350"/>
      <c r="AE670" s="350"/>
      <c r="AF670" s="350"/>
      <c r="AG670" s="350"/>
      <c r="AH670" s="350"/>
      <c r="AI670" s="350"/>
      <c r="AJ670" s="350"/>
      <c r="AK670" s="350"/>
      <c r="AL670" s="350"/>
      <c r="AM670" s="351"/>
      <c r="AN670" s="350"/>
      <c r="AO670" s="350"/>
      <c r="AP670" s="350"/>
      <c r="AQ670" s="350"/>
      <c r="AR670" s="350"/>
      <c r="AS670" s="350"/>
      <c r="AT670" s="352"/>
      <c r="AU670" s="350"/>
      <c r="AV670" s="350"/>
      <c r="AW670" s="350"/>
      <c r="AX670" s="350"/>
      <c r="AY670" s="351"/>
      <c r="AZ670" s="353"/>
      <c r="BA670" s="350"/>
      <c r="BB670" s="350"/>
      <c r="BC670" s="352"/>
      <c r="BD670" s="352"/>
      <c r="BE670" s="350"/>
      <c r="BF670" s="352"/>
      <c r="BG670" s="352"/>
      <c r="BH670" s="350"/>
      <c r="BI670" s="352"/>
      <c r="BJ670" s="350"/>
      <c r="BK670" s="350"/>
      <c r="BL670" s="351"/>
      <c r="BM670" s="350"/>
      <c r="BN670" s="350"/>
      <c r="BO670" s="350"/>
      <c r="BP670" s="350"/>
      <c r="BQ670" s="350"/>
      <c r="BR670" s="350"/>
      <c r="BS670" s="350"/>
      <c r="BT670" s="350"/>
      <c r="BU670" s="350"/>
      <c r="BV670" s="350"/>
      <c r="BW670" s="351"/>
      <c r="BX670" s="350"/>
      <c r="BY670" s="350"/>
      <c r="BZ670" s="352"/>
      <c r="CA670" s="352"/>
      <c r="CB670" s="350"/>
      <c r="CC670" s="351"/>
      <c r="CD670" s="350"/>
      <c r="CE670" s="350"/>
      <c r="CF670" s="352"/>
      <c r="CG670" s="352"/>
      <c r="CH670" s="350"/>
      <c r="CI670" s="351"/>
      <c r="CJ670" s="351"/>
      <c r="CK670" s="351"/>
      <c r="CL670" s="351"/>
      <c r="CM670" s="351"/>
      <c r="CN670" s="354"/>
      <c r="CO670" s="351"/>
      <c r="CP670" s="354"/>
      <c r="CQ670" s="351"/>
      <c r="CR670" s="351"/>
      <c r="CS670" s="354"/>
      <c r="CT670" s="351"/>
      <c r="CU670" s="351"/>
      <c r="CV670" s="351"/>
      <c r="CW670" s="350"/>
      <c r="CX670" s="350"/>
      <c r="CY670" s="350"/>
      <c r="CZ670" s="350"/>
      <c r="DA670" s="350"/>
      <c r="DB670" s="351"/>
      <c r="DC670" s="350"/>
      <c r="DD670" s="350"/>
      <c r="DE670" s="350"/>
      <c r="DF670" s="350"/>
      <c r="DG670" s="350"/>
      <c r="DH670" s="351"/>
      <c r="DI670" s="350"/>
      <c r="DJ670" s="350"/>
      <c r="DK670" s="350"/>
      <c r="DL670" s="350"/>
      <c r="DM670" s="350"/>
      <c r="DN670" s="350"/>
      <c r="DO670" s="350"/>
      <c r="DP670" s="350"/>
      <c r="DQ670" s="350"/>
      <c r="DR670" s="350"/>
      <c r="DS670" s="351"/>
      <c r="DT670" s="350"/>
      <c r="DU670" s="350"/>
      <c r="DV670" s="350"/>
      <c r="DW670" s="350"/>
      <c r="DX670" s="350"/>
      <c r="DY670" s="350"/>
      <c r="DZ670" s="350"/>
      <c r="EA670" s="350"/>
      <c r="EB670" s="350"/>
      <c r="EC670" s="350"/>
      <c r="ED670" s="350"/>
      <c r="EE670" s="350"/>
      <c r="EF670" s="351"/>
      <c r="EG670" s="351"/>
      <c r="EH670" s="351"/>
      <c r="EI670" s="351"/>
      <c r="EJ670" s="351"/>
      <c r="EK670" s="351"/>
      <c r="EL670" s="351"/>
      <c r="EM670" s="351"/>
      <c r="EN670" s="351"/>
      <c r="EO670" s="351"/>
      <c r="EP670" s="351"/>
      <c r="EQ670" s="351"/>
      <c r="ER670" s="350"/>
      <c r="ES670" s="350"/>
      <c r="ET670" s="350"/>
      <c r="EU670" s="350"/>
      <c r="EV670" s="350"/>
      <c r="EW670" s="350"/>
      <c r="EX670" s="350"/>
      <c r="EY670" s="350"/>
      <c r="EZ670" s="350"/>
      <c r="FA670" s="350"/>
      <c r="FB670" s="351"/>
      <c r="FC670" s="350"/>
      <c r="FD670" s="350"/>
      <c r="FE670" s="350"/>
      <c r="FF670" s="350"/>
      <c r="FG670" s="350"/>
      <c r="FH670" s="351"/>
      <c r="FI670" s="350"/>
      <c r="FJ670" s="350"/>
      <c r="FK670" s="350"/>
      <c r="FL670" s="350"/>
      <c r="FM670" s="350"/>
      <c r="FN670" s="351"/>
      <c r="FO670" s="350"/>
      <c r="FP670" s="350"/>
      <c r="FQ670" s="350"/>
      <c r="FR670" s="350"/>
      <c r="FS670" s="350"/>
      <c r="FT670" s="351"/>
      <c r="FU670" s="350"/>
      <c r="FV670" s="350"/>
      <c r="FW670" s="350"/>
      <c r="FX670" s="350"/>
      <c r="FY670" s="350"/>
      <c r="FZ670" s="350"/>
      <c r="GA670" s="350"/>
      <c r="GB670" s="350"/>
      <c r="GC670" s="350"/>
      <c r="GD670" s="350"/>
      <c r="GE670" s="350"/>
      <c r="GF670" s="352"/>
      <c r="GG670" s="352"/>
      <c r="GH670" s="350"/>
      <c r="GI670" s="352"/>
      <c r="GJ670" s="352"/>
      <c r="GK670" s="350"/>
      <c r="GL670" s="351"/>
      <c r="GM670" s="351"/>
      <c r="GN670" s="351"/>
      <c r="GO670" s="351"/>
      <c r="GP670" s="351"/>
      <c r="GQ670" s="351"/>
      <c r="GR670" s="351"/>
      <c r="GS670" s="351"/>
      <c r="GT670" s="349"/>
      <c r="GU670" s="349"/>
      <c r="GV670" s="349"/>
      <c r="GW670" s="349"/>
      <c r="GX670" s="355"/>
      <c r="HD670" s="355"/>
      <c r="HJ670" s="356"/>
      <c r="HQ670" s="349"/>
      <c r="HR670" s="349"/>
      <c r="HS670" s="349"/>
      <c r="HT670" s="349"/>
      <c r="HU670" s="349"/>
      <c r="HV670" s="349"/>
      <c r="HW670" s="349"/>
      <c r="HX670" s="349"/>
      <c r="HY670" s="349"/>
      <c r="HZ670" s="349"/>
      <c r="IA670" s="349"/>
      <c r="IB670" s="349"/>
      <c r="IC670" s="349"/>
      <c r="ID670" s="349"/>
      <c r="IE670" s="349"/>
      <c r="IF670" s="349"/>
      <c r="IG670" s="349"/>
      <c r="IH670" s="349"/>
      <c r="II670" s="349"/>
      <c r="IJ670" s="349"/>
      <c r="IK670" s="349"/>
      <c r="IL670" s="349"/>
      <c r="IM670" s="349"/>
      <c r="IN670" s="349"/>
      <c r="IO670" s="349"/>
      <c r="IP670" s="349"/>
      <c r="IQ670" s="349"/>
      <c r="IR670" s="349"/>
      <c r="IS670" s="349"/>
      <c r="IT670" s="349"/>
      <c r="IU670" s="349"/>
      <c r="IV670" s="349"/>
      <c r="IW670" s="349"/>
      <c r="IX670" s="349"/>
      <c r="IY670" s="349"/>
      <c r="IZ670" s="349"/>
      <c r="JA670" s="349"/>
      <c r="JB670" s="349"/>
      <c r="JC670" s="349"/>
      <c r="JD670" s="349"/>
      <c r="JE670" s="349"/>
      <c r="JF670" s="349"/>
      <c r="JG670" s="349"/>
      <c r="JH670" s="349"/>
      <c r="JI670" s="349"/>
      <c r="JJ670" s="349"/>
      <c r="JK670" s="349"/>
      <c r="JL670" s="349"/>
      <c r="JM670" s="349"/>
      <c r="JN670" s="349"/>
      <c r="JO670" s="349"/>
      <c r="JP670" s="349"/>
      <c r="JQ670" s="349"/>
      <c r="JR670" s="349"/>
      <c r="JS670" s="349"/>
      <c r="JT670" s="349"/>
      <c r="JU670" s="349"/>
      <c r="JV670" s="349"/>
      <c r="JW670" s="349"/>
      <c r="JX670" s="349"/>
      <c r="JY670" s="349"/>
      <c r="JZ670" s="349"/>
      <c r="KA670" s="349"/>
      <c r="KB670" s="349"/>
      <c r="KC670" s="349"/>
      <c r="KD670" s="349"/>
      <c r="KE670" s="349"/>
      <c r="KF670" s="349"/>
      <c r="KG670" s="349"/>
      <c r="KH670" s="349"/>
      <c r="KI670" s="349"/>
      <c r="KJ670" s="349"/>
      <c r="KK670" s="349"/>
      <c r="KL670" s="349"/>
      <c r="KM670" s="349"/>
      <c r="KN670" s="349"/>
      <c r="KO670" s="349"/>
      <c r="KP670" s="349"/>
      <c r="KQ670" s="349"/>
      <c r="KR670" s="349"/>
      <c r="KS670" s="349"/>
      <c r="KT670" s="349"/>
      <c r="KU670" s="349"/>
      <c r="KV670" s="349"/>
      <c r="KW670" s="349"/>
      <c r="KX670" s="349"/>
      <c r="KY670" s="349"/>
      <c r="KZ670" s="349"/>
      <c r="LA670" s="349"/>
      <c r="LB670" s="349"/>
      <c r="LC670" s="349"/>
      <c r="LD670" s="349"/>
      <c r="LE670" s="349"/>
      <c r="LF670" s="349"/>
      <c r="LG670" s="349"/>
      <c r="LH670" s="349"/>
      <c r="LI670" s="349"/>
      <c r="LJ670" s="349"/>
      <c r="LK670" s="349"/>
      <c r="LL670" s="349"/>
      <c r="LM670" s="349"/>
      <c r="LN670" s="349"/>
      <c r="LO670" s="349"/>
      <c r="LP670" s="349"/>
      <c r="LQ670" s="349"/>
      <c r="LR670" s="349"/>
      <c r="LS670" s="349"/>
      <c r="LT670" s="349"/>
      <c r="LU670" s="349"/>
      <c r="LV670" s="349"/>
      <c r="LW670" s="349"/>
      <c r="LX670" s="349"/>
      <c r="LY670" s="349"/>
      <c r="LZ670" s="349"/>
      <c r="MA670" s="349"/>
      <c r="MB670" s="349"/>
      <c r="MC670" s="349"/>
      <c r="MD670" s="349"/>
      <c r="ME670" s="349"/>
      <c r="MF670" s="349"/>
      <c r="MG670" s="349"/>
      <c r="MH670" s="349"/>
      <c r="MI670" s="349"/>
      <c r="MJ670" s="349"/>
      <c r="MK670" s="349"/>
      <c r="ML670" s="349"/>
      <c r="MM670" s="349"/>
      <c r="MN670" s="349"/>
      <c r="MO670" s="348"/>
      <c r="MP670" s="348"/>
      <c r="MQ670" s="348"/>
      <c r="MR670" s="348"/>
      <c r="MS670" s="348"/>
      <c r="MT670" s="348"/>
      <c r="MU670" s="348"/>
      <c r="MV670" s="348"/>
      <c r="MW670" s="348"/>
      <c r="MX670" s="348"/>
      <c r="MY670" s="348"/>
      <c r="MZ670" s="348"/>
      <c r="NA670" s="357"/>
      <c r="NB670" s="357"/>
      <c r="NC670" s="357"/>
      <c r="ND670" s="357"/>
      <c r="NE670" s="358"/>
      <c r="NF670" s="358"/>
      <c r="NG670" s="358"/>
      <c r="NH670" s="358"/>
      <c r="NI670" s="358"/>
      <c r="NJ670" s="358"/>
      <c r="NK670" s="358"/>
      <c r="NL670" s="358"/>
      <c r="OC670" s="359"/>
      <c r="OD670" s="359"/>
      <c r="OE670" s="359"/>
      <c r="OF670" s="359"/>
      <c r="OG670" s="359"/>
      <c r="OH670" s="359"/>
      <c r="OI670" s="359"/>
      <c r="OJ670" s="359"/>
      <c r="OK670" s="359"/>
      <c r="OL670" s="359"/>
      <c r="OM670" s="359"/>
      <c r="ON670" s="359"/>
    </row>
    <row r="671" spans="1:404" s="30" customFormat="1">
      <c r="A671" s="348"/>
      <c r="D671" s="349"/>
      <c r="E671" s="349"/>
      <c r="F671" s="349"/>
      <c r="G671" s="349"/>
      <c r="H671" s="349"/>
      <c r="I671" s="349"/>
      <c r="J671" s="349"/>
      <c r="K671" s="349"/>
      <c r="L671" s="349"/>
      <c r="AC671" s="350"/>
      <c r="AD671" s="350"/>
      <c r="AE671" s="350"/>
      <c r="AF671" s="350"/>
      <c r="AG671" s="350"/>
      <c r="AH671" s="350"/>
      <c r="AI671" s="350"/>
      <c r="AJ671" s="350"/>
      <c r="AK671" s="350"/>
      <c r="AL671" s="350"/>
      <c r="AM671" s="351"/>
      <c r="AN671" s="350"/>
      <c r="AO671" s="350"/>
      <c r="AP671" s="350"/>
      <c r="AQ671" s="350"/>
      <c r="AR671" s="350"/>
      <c r="AS671" s="350"/>
      <c r="AT671" s="352"/>
      <c r="AU671" s="350"/>
      <c r="AV671" s="350"/>
      <c r="AW671" s="350"/>
      <c r="AX671" s="350"/>
      <c r="AY671" s="351"/>
      <c r="AZ671" s="353"/>
      <c r="BA671" s="350"/>
      <c r="BB671" s="350"/>
      <c r="BC671" s="352"/>
      <c r="BD671" s="352"/>
      <c r="BE671" s="350"/>
      <c r="BF671" s="352"/>
      <c r="BG671" s="352"/>
      <c r="BH671" s="350"/>
      <c r="BI671" s="352"/>
      <c r="BJ671" s="350"/>
      <c r="BK671" s="350"/>
      <c r="BL671" s="351"/>
      <c r="BM671" s="350"/>
      <c r="BN671" s="350"/>
      <c r="BO671" s="350"/>
      <c r="BP671" s="350"/>
      <c r="BQ671" s="350"/>
      <c r="BR671" s="350"/>
      <c r="BS671" s="350"/>
      <c r="BT671" s="350"/>
      <c r="BU671" s="350"/>
      <c r="BV671" s="350"/>
      <c r="BW671" s="351"/>
      <c r="BX671" s="350"/>
      <c r="BY671" s="350"/>
      <c r="BZ671" s="352"/>
      <c r="CA671" s="352"/>
      <c r="CB671" s="350"/>
      <c r="CC671" s="351"/>
      <c r="CD671" s="350"/>
      <c r="CE671" s="350"/>
      <c r="CF671" s="352"/>
      <c r="CG671" s="352"/>
      <c r="CH671" s="350"/>
      <c r="CI671" s="351"/>
      <c r="CJ671" s="351"/>
      <c r="CK671" s="351"/>
      <c r="CL671" s="351"/>
      <c r="CM671" s="351"/>
      <c r="CN671" s="354"/>
      <c r="CO671" s="351"/>
      <c r="CP671" s="354"/>
      <c r="CQ671" s="351"/>
      <c r="CR671" s="351"/>
      <c r="CS671" s="354"/>
      <c r="CT671" s="351"/>
      <c r="CU671" s="351"/>
      <c r="CV671" s="351"/>
      <c r="CW671" s="350"/>
      <c r="CX671" s="350"/>
      <c r="CY671" s="350"/>
      <c r="CZ671" s="350"/>
      <c r="DA671" s="350"/>
      <c r="DB671" s="351"/>
      <c r="DC671" s="350"/>
      <c r="DD671" s="350"/>
      <c r="DE671" s="350"/>
      <c r="DF671" s="350"/>
      <c r="DG671" s="350"/>
      <c r="DH671" s="351"/>
      <c r="DI671" s="350"/>
      <c r="DJ671" s="350"/>
      <c r="DK671" s="350"/>
      <c r="DL671" s="350"/>
      <c r="DM671" s="350"/>
      <c r="DN671" s="350"/>
      <c r="DO671" s="350"/>
      <c r="DP671" s="350"/>
      <c r="DQ671" s="350"/>
      <c r="DR671" s="350"/>
      <c r="DS671" s="351"/>
      <c r="DT671" s="350"/>
      <c r="DU671" s="350"/>
      <c r="DV671" s="350"/>
      <c r="DW671" s="350"/>
      <c r="DX671" s="350"/>
      <c r="DY671" s="350"/>
      <c r="DZ671" s="350"/>
      <c r="EA671" s="350"/>
      <c r="EB671" s="350"/>
      <c r="EC671" s="350"/>
      <c r="ED671" s="350"/>
      <c r="EE671" s="350"/>
      <c r="EF671" s="351"/>
      <c r="EG671" s="351"/>
      <c r="EH671" s="351"/>
      <c r="EI671" s="351"/>
      <c r="EJ671" s="351"/>
      <c r="EK671" s="351"/>
      <c r="EL671" s="351"/>
      <c r="EM671" s="351"/>
      <c r="EN671" s="351"/>
      <c r="EO671" s="351"/>
      <c r="EP671" s="351"/>
      <c r="EQ671" s="351"/>
      <c r="ER671" s="350"/>
      <c r="ES671" s="350"/>
      <c r="ET671" s="350"/>
      <c r="EU671" s="350"/>
      <c r="EV671" s="350"/>
      <c r="EW671" s="350"/>
      <c r="EX671" s="350"/>
      <c r="EY671" s="350"/>
      <c r="EZ671" s="350"/>
      <c r="FA671" s="350"/>
      <c r="FB671" s="351"/>
      <c r="FC671" s="350"/>
      <c r="FD671" s="350"/>
      <c r="FE671" s="350"/>
      <c r="FF671" s="350"/>
      <c r="FG671" s="350"/>
      <c r="FH671" s="351"/>
      <c r="FI671" s="350"/>
      <c r="FJ671" s="350"/>
      <c r="FK671" s="350"/>
      <c r="FL671" s="350"/>
      <c r="FM671" s="350"/>
      <c r="FN671" s="351"/>
      <c r="FO671" s="350"/>
      <c r="FP671" s="350"/>
      <c r="FQ671" s="350"/>
      <c r="FR671" s="350"/>
      <c r="FS671" s="350"/>
      <c r="FT671" s="351"/>
      <c r="FU671" s="350"/>
      <c r="FV671" s="350"/>
      <c r="FW671" s="350"/>
      <c r="FX671" s="350"/>
      <c r="FY671" s="350"/>
      <c r="FZ671" s="350"/>
      <c r="GA671" s="350"/>
      <c r="GB671" s="350"/>
      <c r="GC671" s="350"/>
      <c r="GD671" s="350"/>
      <c r="GE671" s="350"/>
      <c r="GF671" s="352"/>
      <c r="GG671" s="352"/>
      <c r="GH671" s="350"/>
      <c r="GI671" s="352"/>
      <c r="GJ671" s="352"/>
      <c r="GK671" s="350"/>
      <c r="GL671" s="351"/>
      <c r="GM671" s="351"/>
      <c r="GN671" s="351"/>
      <c r="GO671" s="351"/>
      <c r="GP671" s="351"/>
      <c r="GQ671" s="351"/>
      <c r="GR671" s="351"/>
      <c r="GS671" s="351"/>
      <c r="GT671" s="349"/>
      <c r="GU671" s="349"/>
      <c r="GV671" s="349"/>
      <c r="GW671" s="349"/>
      <c r="GX671" s="355"/>
      <c r="HD671" s="355"/>
      <c r="HJ671" s="356"/>
      <c r="HQ671" s="349"/>
      <c r="HR671" s="349"/>
      <c r="HS671" s="349"/>
      <c r="HT671" s="349"/>
      <c r="HU671" s="349"/>
      <c r="HV671" s="349"/>
      <c r="HW671" s="349"/>
      <c r="HX671" s="349"/>
      <c r="HY671" s="349"/>
      <c r="HZ671" s="349"/>
      <c r="IA671" s="349"/>
      <c r="IB671" s="349"/>
      <c r="IC671" s="349"/>
      <c r="ID671" s="349"/>
      <c r="IE671" s="349"/>
      <c r="IF671" s="349"/>
      <c r="IG671" s="349"/>
      <c r="IH671" s="349"/>
      <c r="II671" s="349"/>
      <c r="IJ671" s="349"/>
      <c r="IK671" s="349"/>
      <c r="IL671" s="349"/>
      <c r="IM671" s="349"/>
      <c r="IN671" s="349"/>
      <c r="IO671" s="349"/>
      <c r="IP671" s="349"/>
      <c r="IQ671" s="349"/>
      <c r="IR671" s="349"/>
      <c r="IS671" s="349"/>
      <c r="IT671" s="349"/>
      <c r="IU671" s="349"/>
      <c r="IV671" s="349"/>
      <c r="IW671" s="349"/>
      <c r="IX671" s="349"/>
      <c r="IY671" s="349"/>
      <c r="IZ671" s="349"/>
      <c r="JA671" s="349"/>
      <c r="JB671" s="349"/>
      <c r="JC671" s="349"/>
      <c r="JD671" s="349"/>
      <c r="JE671" s="349"/>
      <c r="JF671" s="349"/>
      <c r="JG671" s="349"/>
      <c r="JH671" s="349"/>
      <c r="JI671" s="349"/>
      <c r="JJ671" s="349"/>
      <c r="JK671" s="349"/>
      <c r="JL671" s="349"/>
      <c r="JM671" s="349"/>
      <c r="JN671" s="349"/>
      <c r="JO671" s="349"/>
      <c r="JP671" s="349"/>
      <c r="JQ671" s="349"/>
      <c r="JR671" s="349"/>
      <c r="JS671" s="349"/>
      <c r="JT671" s="349"/>
      <c r="JU671" s="349"/>
      <c r="JV671" s="349"/>
      <c r="JW671" s="349"/>
      <c r="JX671" s="349"/>
      <c r="JY671" s="349"/>
      <c r="JZ671" s="349"/>
      <c r="KA671" s="349"/>
      <c r="KB671" s="349"/>
      <c r="KC671" s="349"/>
      <c r="KD671" s="349"/>
      <c r="KE671" s="349"/>
      <c r="KF671" s="349"/>
      <c r="KG671" s="349"/>
      <c r="KH671" s="349"/>
      <c r="KI671" s="349"/>
      <c r="KJ671" s="349"/>
      <c r="KK671" s="349"/>
      <c r="KL671" s="349"/>
      <c r="KM671" s="349"/>
      <c r="KN671" s="349"/>
      <c r="KO671" s="349"/>
      <c r="KP671" s="349"/>
      <c r="KQ671" s="349"/>
      <c r="KR671" s="349"/>
      <c r="KS671" s="349"/>
      <c r="KT671" s="349"/>
      <c r="KU671" s="349"/>
      <c r="KV671" s="349"/>
      <c r="KW671" s="349"/>
      <c r="KX671" s="349"/>
      <c r="KY671" s="349"/>
      <c r="KZ671" s="349"/>
      <c r="LA671" s="349"/>
      <c r="LB671" s="349"/>
      <c r="LC671" s="349"/>
      <c r="LD671" s="349"/>
      <c r="LE671" s="349"/>
      <c r="LF671" s="349"/>
      <c r="LG671" s="349"/>
      <c r="LH671" s="349"/>
      <c r="LI671" s="349"/>
      <c r="LJ671" s="349"/>
      <c r="LK671" s="349"/>
      <c r="LL671" s="349"/>
      <c r="LM671" s="349"/>
      <c r="LN671" s="349"/>
      <c r="LO671" s="349"/>
      <c r="LP671" s="349"/>
      <c r="LQ671" s="349"/>
      <c r="LR671" s="349"/>
      <c r="LS671" s="349"/>
      <c r="LT671" s="349"/>
      <c r="LU671" s="349"/>
      <c r="LV671" s="349"/>
      <c r="LW671" s="349"/>
      <c r="LX671" s="349"/>
      <c r="LY671" s="349"/>
      <c r="LZ671" s="349"/>
      <c r="MA671" s="349"/>
      <c r="MB671" s="349"/>
      <c r="MC671" s="349"/>
      <c r="MD671" s="349"/>
      <c r="ME671" s="349"/>
      <c r="MF671" s="349"/>
      <c r="MG671" s="349"/>
      <c r="MH671" s="349"/>
      <c r="MI671" s="349"/>
      <c r="MJ671" s="349"/>
      <c r="MK671" s="349"/>
      <c r="ML671" s="349"/>
      <c r="MM671" s="349"/>
      <c r="MN671" s="349"/>
      <c r="MO671" s="348"/>
      <c r="MP671" s="348"/>
      <c r="MQ671" s="348"/>
      <c r="MR671" s="348"/>
      <c r="MS671" s="348"/>
      <c r="MT671" s="348"/>
      <c r="MU671" s="348"/>
      <c r="MV671" s="348"/>
      <c r="MW671" s="348"/>
      <c r="MX671" s="348"/>
      <c r="MY671" s="348"/>
      <c r="MZ671" s="348"/>
      <c r="NA671" s="357"/>
      <c r="NB671" s="357"/>
      <c r="NC671" s="357"/>
      <c r="ND671" s="357"/>
      <c r="NE671" s="358"/>
      <c r="NF671" s="358"/>
      <c r="NG671" s="358"/>
      <c r="NH671" s="358"/>
      <c r="NI671" s="358"/>
      <c r="NJ671" s="358"/>
      <c r="NK671" s="358"/>
      <c r="NL671" s="358"/>
      <c r="OC671" s="359"/>
      <c r="OD671" s="359"/>
      <c r="OE671" s="359"/>
      <c r="OF671" s="359"/>
      <c r="OG671" s="359"/>
      <c r="OH671" s="359"/>
      <c r="OI671" s="359"/>
      <c r="OJ671" s="359"/>
      <c r="OK671" s="359"/>
      <c r="OL671" s="359"/>
      <c r="OM671" s="359"/>
      <c r="ON671" s="359"/>
    </row>
    <row r="672" spans="1:404" s="30" customFormat="1">
      <c r="A672" s="348"/>
      <c r="D672" s="349"/>
      <c r="E672" s="349"/>
      <c r="F672" s="349"/>
      <c r="G672" s="349"/>
      <c r="H672" s="349"/>
      <c r="I672" s="349"/>
      <c r="J672" s="349"/>
      <c r="K672" s="349"/>
      <c r="L672" s="349"/>
      <c r="AC672" s="350"/>
      <c r="AD672" s="350"/>
      <c r="AE672" s="350"/>
      <c r="AF672" s="350"/>
      <c r="AG672" s="350"/>
      <c r="AH672" s="350"/>
      <c r="AI672" s="350"/>
      <c r="AJ672" s="350"/>
      <c r="AK672" s="350"/>
      <c r="AL672" s="350"/>
      <c r="AM672" s="351"/>
      <c r="AN672" s="350"/>
      <c r="AO672" s="350"/>
      <c r="AP672" s="350"/>
      <c r="AQ672" s="350"/>
      <c r="AR672" s="350"/>
      <c r="AS672" s="350"/>
      <c r="AT672" s="352"/>
      <c r="AU672" s="350"/>
      <c r="AV672" s="350"/>
      <c r="AW672" s="350"/>
      <c r="AX672" s="350"/>
      <c r="AY672" s="351"/>
      <c r="AZ672" s="353"/>
      <c r="BA672" s="350"/>
      <c r="BB672" s="350"/>
      <c r="BC672" s="352"/>
      <c r="BD672" s="352"/>
      <c r="BE672" s="350"/>
      <c r="BF672" s="352"/>
      <c r="BG672" s="352"/>
      <c r="BH672" s="350"/>
      <c r="BI672" s="352"/>
      <c r="BJ672" s="350"/>
      <c r="BK672" s="350"/>
      <c r="BL672" s="351"/>
      <c r="BM672" s="350"/>
      <c r="BN672" s="350"/>
      <c r="BO672" s="350"/>
      <c r="BP672" s="350"/>
      <c r="BQ672" s="350"/>
      <c r="BR672" s="350"/>
      <c r="BS672" s="350"/>
      <c r="BT672" s="350"/>
      <c r="BU672" s="350"/>
      <c r="BV672" s="350"/>
      <c r="BW672" s="351"/>
      <c r="BX672" s="350"/>
      <c r="BY672" s="350"/>
      <c r="BZ672" s="352"/>
      <c r="CA672" s="352"/>
      <c r="CB672" s="350"/>
      <c r="CC672" s="351"/>
      <c r="CD672" s="350"/>
      <c r="CE672" s="350"/>
      <c r="CF672" s="352"/>
      <c r="CG672" s="352"/>
      <c r="CH672" s="350"/>
      <c r="CI672" s="351"/>
      <c r="CJ672" s="351"/>
      <c r="CK672" s="351"/>
      <c r="CL672" s="351"/>
      <c r="CM672" s="351"/>
      <c r="CN672" s="354"/>
      <c r="CO672" s="351"/>
      <c r="CP672" s="354"/>
      <c r="CQ672" s="351"/>
      <c r="CR672" s="351"/>
      <c r="CS672" s="354"/>
      <c r="CT672" s="351"/>
      <c r="CU672" s="351"/>
      <c r="CV672" s="351"/>
      <c r="CW672" s="350"/>
      <c r="CX672" s="350"/>
      <c r="CY672" s="350"/>
      <c r="CZ672" s="350"/>
      <c r="DA672" s="350"/>
      <c r="DB672" s="351"/>
      <c r="DC672" s="350"/>
      <c r="DD672" s="350"/>
      <c r="DE672" s="350"/>
      <c r="DF672" s="350"/>
      <c r="DG672" s="350"/>
      <c r="DH672" s="351"/>
      <c r="DI672" s="350"/>
      <c r="DJ672" s="350"/>
      <c r="DK672" s="350"/>
      <c r="DL672" s="350"/>
      <c r="DM672" s="350"/>
      <c r="DN672" s="350"/>
      <c r="DO672" s="350"/>
      <c r="DP672" s="350"/>
      <c r="DQ672" s="350"/>
      <c r="DR672" s="350"/>
      <c r="DS672" s="351"/>
      <c r="DT672" s="350"/>
      <c r="DU672" s="350"/>
      <c r="DV672" s="350"/>
      <c r="DW672" s="350"/>
      <c r="DX672" s="350"/>
      <c r="DY672" s="350"/>
      <c r="DZ672" s="350"/>
      <c r="EA672" s="350"/>
      <c r="EB672" s="350"/>
      <c r="EC672" s="350"/>
      <c r="ED672" s="350"/>
      <c r="EE672" s="350"/>
      <c r="EF672" s="351"/>
      <c r="EG672" s="351"/>
      <c r="EH672" s="351"/>
      <c r="EI672" s="351"/>
      <c r="EJ672" s="351"/>
      <c r="EK672" s="351"/>
      <c r="EL672" s="351"/>
      <c r="EM672" s="351"/>
      <c r="EN672" s="351"/>
      <c r="EO672" s="351"/>
      <c r="EP672" s="351"/>
      <c r="EQ672" s="351"/>
      <c r="ER672" s="350"/>
      <c r="ES672" s="350"/>
      <c r="ET672" s="350"/>
      <c r="EU672" s="350"/>
      <c r="EV672" s="350"/>
      <c r="EW672" s="350"/>
      <c r="EX672" s="350"/>
      <c r="EY672" s="350"/>
      <c r="EZ672" s="350"/>
      <c r="FA672" s="350"/>
      <c r="FB672" s="351"/>
      <c r="FC672" s="350"/>
      <c r="FD672" s="350"/>
      <c r="FE672" s="350"/>
      <c r="FF672" s="350"/>
      <c r="FG672" s="350"/>
      <c r="FH672" s="351"/>
      <c r="FI672" s="350"/>
      <c r="FJ672" s="350"/>
      <c r="FK672" s="350"/>
      <c r="FL672" s="350"/>
      <c r="FM672" s="350"/>
      <c r="FN672" s="351"/>
      <c r="FO672" s="350"/>
      <c r="FP672" s="350"/>
      <c r="FQ672" s="350"/>
      <c r="FR672" s="350"/>
      <c r="FS672" s="350"/>
      <c r="FT672" s="351"/>
      <c r="FU672" s="350"/>
      <c r="FV672" s="350"/>
      <c r="FW672" s="350"/>
      <c r="FX672" s="350"/>
      <c r="FY672" s="350"/>
      <c r="FZ672" s="350"/>
      <c r="GA672" s="350"/>
      <c r="GB672" s="350"/>
      <c r="GC672" s="350"/>
      <c r="GD672" s="350"/>
      <c r="GE672" s="350"/>
      <c r="GF672" s="352"/>
      <c r="GG672" s="352"/>
      <c r="GH672" s="350"/>
      <c r="GI672" s="352"/>
      <c r="GJ672" s="352"/>
      <c r="GK672" s="350"/>
      <c r="GL672" s="351"/>
      <c r="GM672" s="351"/>
      <c r="GN672" s="351"/>
      <c r="GO672" s="351"/>
      <c r="GP672" s="351"/>
      <c r="GQ672" s="351"/>
      <c r="GR672" s="351"/>
      <c r="GS672" s="351"/>
      <c r="GT672" s="349"/>
      <c r="GU672" s="349"/>
      <c r="GV672" s="349"/>
      <c r="GW672" s="349"/>
      <c r="GX672" s="355"/>
      <c r="HD672" s="355"/>
      <c r="HJ672" s="356"/>
      <c r="HQ672" s="349"/>
      <c r="HR672" s="349"/>
      <c r="HS672" s="349"/>
      <c r="HT672" s="349"/>
      <c r="HU672" s="349"/>
      <c r="HV672" s="349"/>
      <c r="HW672" s="349"/>
      <c r="HX672" s="349"/>
      <c r="HY672" s="349"/>
      <c r="HZ672" s="349"/>
      <c r="IA672" s="349"/>
      <c r="IB672" s="349"/>
      <c r="IC672" s="349"/>
      <c r="ID672" s="349"/>
      <c r="IE672" s="349"/>
      <c r="IF672" s="349"/>
      <c r="IG672" s="349"/>
      <c r="IH672" s="349"/>
      <c r="II672" s="349"/>
      <c r="IJ672" s="349"/>
      <c r="IK672" s="349"/>
      <c r="IL672" s="349"/>
      <c r="IM672" s="349"/>
      <c r="IN672" s="349"/>
      <c r="IO672" s="349"/>
      <c r="IP672" s="349"/>
      <c r="IQ672" s="349"/>
      <c r="IR672" s="349"/>
      <c r="IS672" s="349"/>
      <c r="IT672" s="349"/>
      <c r="IU672" s="349"/>
      <c r="IV672" s="349"/>
      <c r="IW672" s="349"/>
      <c r="IX672" s="349"/>
      <c r="IY672" s="349"/>
      <c r="IZ672" s="349"/>
      <c r="JA672" s="349"/>
      <c r="JB672" s="349"/>
      <c r="JC672" s="349"/>
      <c r="JD672" s="349"/>
      <c r="JE672" s="349"/>
      <c r="JF672" s="349"/>
      <c r="JG672" s="349"/>
      <c r="JH672" s="349"/>
      <c r="JI672" s="349"/>
      <c r="JJ672" s="349"/>
      <c r="JK672" s="349"/>
      <c r="JL672" s="349"/>
      <c r="JM672" s="349"/>
      <c r="JN672" s="349"/>
      <c r="JO672" s="349"/>
      <c r="JP672" s="349"/>
      <c r="JQ672" s="349"/>
      <c r="JR672" s="349"/>
      <c r="JS672" s="349"/>
      <c r="JT672" s="349"/>
      <c r="JU672" s="349"/>
      <c r="JV672" s="349"/>
      <c r="JW672" s="349"/>
      <c r="JX672" s="349"/>
      <c r="JY672" s="349"/>
      <c r="JZ672" s="349"/>
      <c r="KA672" s="349"/>
      <c r="KB672" s="349"/>
      <c r="KC672" s="349"/>
      <c r="KD672" s="349"/>
      <c r="KE672" s="349"/>
      <c r="KF672" s="349"/>
      <c r="KG672" s="349"/>
      <c r="KH672" s="349"/>
      <c r="KI672" s="349"/>
      <c r="KJ672" s="349"/>
      <c r="KK672" s="349"/>
      <c r="KL672" s="349"/>
      <c r="KM672" s="349"/>
      <c r="KN672" s="349"/>
      <c r="KO672" s="349"/>
      <c r="KP672" s="349"/>
      <c r="KQ672" s="349"/>
      <c r="KR672" s="349"/>
      <c r="KS672" s="349"/>
      <c r="KT672" s="349"/>
      <c r="KU672" s="349"/>
      <c r="KV672" s="349"/>
      <c r="KW672" s="349"/>
      <c r="KX672" s="349"/>
      <c r="KY672" s="349"/>
      <c r="KZ672" s="349"/>
      <c r="LA672" s="349"/>
      <c r="LB672" s="349"/>
      <c r="LC672" s="349"/>
      <c r="LD672" s="349"/>
      <c r="LE672" s="349"/>
      <c r="LF672" s="349"/>
      <c r="LG672" s="349"/>
      <c r="LH672" s="349"/>
      <c r="LI672" s="349"/>
      <c r="LJ672" s="349"/>
      <c r="LK672" s="349"/>
      <c r="LL672" s="349"/>
      <c r="LM672" s="349"/>
      <c r="LN672" s="349"/>
      <c r="LO672" s="349"/>
      <c r="LP672" s="349"/>
      <c r="LQ672" s="349"/>
      <c r="LR672" s="349"/>
      <c r="LS672" s="349"/>
      <c r="LT672" s="349"/>
      <c r="LU672" s="349"/>
      <c r="LV672" s="349"/>
      <c r="LW672" s="349"/>
      <c r="LX672" s="349"/>
      <c r="LY672" s="349"/>
      <c r="LZ672" s="349"/>
      <c r="MA672" s="349"/>
      <c r="MB672" s="349"/>
      <c r="MC672" s="349"/>
      <c r="MD672" s="349"/>
      <c r="ME672" s="349"/>
      <c r="MF672" s="349"/>
      <c r="MG672" s="349"/>
      <c r="MH672" s="349"/>
      <c r="MI672" s="349"/>
      <c r="MJ672" s="349"/>
      <c r="MK672" s="349"/>
      <c r="ML672" s="349"/>
      <c r="MM672" s="349"/>
      <c r="MN672" s="349"/>
      <c r="MO672" s="348"/>
      <c r="MP672" s="348"/>
      <c r="MQ672" s="348"/>
      <c r="MR672" s="348"/>
      <c r="MS672" s="348"/>
      <c r="MT672" s="348"/>
      <c r="MU672" s="348"/>
      <c r="MV672" s="348"/>
      <c r="MW672" s="348"/>
      <c r="MX672" s="348"/>
      <c r="MY672" s="348"/>
      <c r="MZ672" s="348"/>
      <c r="NA672" s="357"/>
      <c r="NB672" s="357"/>
      <c r="NC672" s="357"/>
      <c r="ND672" s="357"/>
      <c r="NE672" s="358"/>
      <c r="NF672" s="358"/>
      <c r="NG672" s="358"/>
      <c r="NH672" s="358"/>
      <c r="NI672" s="358"/>
      <c r="NJ672" s="358"/>
      <c r="NK672" s="358"/>
      <c r="NL672" s="358"/>
      <c r="OC672" s="359"/>
      <c r="OD672" s="359"/>
      <c r="OE672" s="359"/>
      <c r="OF672" s="359"/>
      <c r="OG672" s="359"/>
      <c r="OH672" s="359"/>
      <c r="OI672" s="359"/>
      <c r="OJ672" s="359"/>
      <c r="OK672" s="359"/>
      <c r="OL672" s="359"/>
      <c r="OM672" s="359"/>
      <c r="ON672" s="359"/>
    </row>
    <row r="673" spans="1:404" s="30" customFormat="1">
      <c r="A673" s="381"/>
      <c r="B673" s="382"/>
      <c r="C673" s="382"/>
      <c r="D673" s="91"/>
      <c r="E673" s="91"/>
      <c r="F673" s="91"/>
      <c r="G673" s="91"/>
      <c r="H673" s="91"/>
      <c r="I673" s="91"/>
      <c r="J673" s="91"/>
      <c r="K673" s="91"/>
      <c r="L673" s="91"/>
      <c r="AC673" s="92"/>
      <c r="AD673" s="92"/>
      <c r="AE673" s="92"/>
      <c r="AF673" s="92"/>
      <c r="AG673" s="92"/>
      <c r="AH673" s="92"/>
      <c r="AI673" s="92"/>
      <c r="AJ673" s="92"/>
      <c r="AK673" s="92"/>
      <c r="AL673" s="92"/>
      <c r="AM673" s="95"/>
      <c r="AN673" s="92"/>
      <c r="AO673" s="92"/>
      <c r="AP673" s="92"/>
      <c r="AQ673" s="92"/>
      <c r="AR673" s="92"/>
      <c r="AS673" s="383"/>
      <c r="AT673" s="93"/>
      <c r="AU673" s="92"/>
      <c r="AV673" s="92"/>
      <c r="AW673" s="92"/>
      <c r="AX673" s="92"/>
      <c r="AY673" s="95"/>
      <c r="AZ673" s="384"/>
      <c r="BA673" s="92"/>
      <c r="BB673" s="92"/>
      <c r="BC673" s="94"/>
      <c r="BD673" s="94"/>
      <c r="BE673" s="92"/>
      <c r="BF673" s="94"/>
      <c r="BG673" s="94"/>
      <c r="BH673" s="92"/>
      <c r="BI673" s="94"/>
      <c r="BJ673" s="92"/>
      <c r="BK673" s="92"/>
      <c r="BL673" s="95"/>
      <c r="BM673" s="92"/>
      <c r="BN673" s="92"/>
      <c r="BO673" s="92"/>
      <c r="BP673" s="92"/>
      <c r="BQ673" s="92"/>
      <c r="BR673" s="92"/>
      <c r="BS673" s="92"/>
      <c r="BT673" s="92"/>
      <c r="BU673" s="92"/>
      <c r="BV673" s="92"/>
      <c r="BW673" s="95"/>
      <c r="BX673" s="92"/>
      <c r="BY673" s="92"/>
      <c r="BZ673" s="94"/>
      <c r="CA673" s="94"/>
      <c r="CB673" s="92"/>
      <c r="CC673" s="95"/>
      <c r="CD673" s="92"/>
      <c r="CE673" s="92"/>
      <c r="CF673" s="94"/>
      <c r="CG673" s="94"/>
      <c r="CH673" s="92"/>
      <c r="CI673" s="95"/>
      <c r="CJ673" s="95"/>
      <c r="CK673" s="95"/>
      <c r="CL673" s="95"/>
      <c r="CM673" s="95"/>
      <c r="CN673" s="96"/>
      <c r="CO673" s="95"/>
      <c r="CP673" s="96"/>
      <c r="CQ673" s="95"/>
      <c r="CR673" s="95"/>
      <c r="CS673" s="96"/>
      <c r="CT673" s="95"/>
      <c r="CU673" s="95"/>
      <c r="CV673" s="95"/>
      <c r="CW673" s="92"/>
      <c r="CX673" s="92"/>
      <c r="CY673" s="92"/>
      <c r="CZ673" s="92"/>
      <c r="DA673" s="92"/>
      <c r="DB673" s="95"/>
      <c r="DC673" s="92"/>
      <c r="DD673" s="92"/>
      <c r="DE673" s="92"/>
      <c r="DF673" s="92"/>
      <c r="DG673" s="92"/>
      <c r="DH673" s="95"/>
      <c r="DI673" s="92"/>
      <c r="DJ673" s="92"/>
      <c r="DK673" s="92"/>
      <c r="DL673" s="92"/>
      <c r="DM673" s="92"/>
      <c r="DN673" s="92"/>
      <c r="DO673" s="92"/>
      <c r="DP673" s="92"/>
      <c r="DQ673" s="92"/>
      <c r="DR673" s="92"/>
      <c r="DS673" s="95"/>
      <c r="DT673" s="92"/>
      <c r="DU673" s="92"/>
      <c r="DV673" s="92"/>
      <c r="DW673" s="92"/>
      <c r="DX673" s="92"/>
      <c r="DY673" s="92"/>
      <c r="DZ673" s="92"/>
      <c r="EA673" s="92"/>
      <c r="EB673" s="92"/>
      <c r="EC673" s="92"/>
      <c r="ED673" s="92"/>
      <c r="EE673" s="92"/>
      <c r="EF673" s="95"/>
      <c r="EG673" s="95"/>
      <c r="EH673" s="95"/>
      <c r="EI673" s="95"/>
      <c r="EJ673" s="95"/>
      <c r="EK673" s="95"/>
      <c r="EL673" s="95"/>
      <c r="EM673" s="95"/>
      <c r="EN673" s="95"/>
      <c r="EO673" s="95"/>
      <c r="EP673" s="95"/>
      <c r="EQ673" s="95"/>
      <c r="ER673" s="92">
        <v>-0.05</v>
      </c>
      <c r="ES673" s="92">
        <v>-0.01</v>
      </c>
      <c r="ET673" s="92">
        <v>-0.04</v>
      </c>
      <c r="EU673" s="92"/>
      <c r="EV673" s="92"/>
      <c r="EW673" s="92"/>
      <c r="EX673" s="92">
        <v>-0.01</v>
      </c>
      <c r="EY673" s="92"/>
      <c r="EZ673" s="92"/>
      <c r="FA673" s="92"/>
      <c r="FB673" s="385">
        <v>-0.13200000000000001</v>
      </c>
      <c r="FC673" s="92"/>
      <c r="FD673" s="92"/>
      <c r="FE673" s="92"/>
      <c r="FF673" s="92"/>
      <c r="FG673" s="92"/>
      <c r="FH673" s="95"/>
      <c r="FI673" s="92"/>
      <c r="FJ673" s="92"/>
      <c r="FK673" s="92"/>
      <c r="FL673" s="92"/>
      <c r="FM673" s="92"/>
      <c r="FN673" s="95"/>
      <c r="FO673" s="92"/>
      <c r="FP673" s="92"/>
      <c r="FQ673" s="92"/>
      <c r="FR673" s="92"/>
      <c r="FS673" s="92"/>
      <c r="FT673" s="95"/>
      <c r="GL673" s="65"/>
      <c r="GM673" s="65"/>
      <c r="GN673" s="65"/>
      <c r="GO673" s="65"/>
      <c r="GP673" s="65"/>
      <c r="GQ673" s="65"/>
      <c r="GR673" s="65"/>
      <c r="GS673" s="386"/>
      <c r="GX673" s="358"/>
      <c r="HD673" s="358"/>
      <c r="HJ673" s="387"/>
      <c r="MO673" s="388"/>
      <c r="MP673" s="388"/>
      <c r="MQ673" s="388"/>
      <c r="MR673" s="388"/>
      <c r="MS673" s="388"/>
      <c r="MT673" s="388"/>
      <c r="MU673" s="388"/>
      <c r="MV673" s="388"/>
      <c r="MW673" s="388"/>
      <c r="MX673" s="388"/>
      <c r="MY673" s="388"/>
      <c r="MZ673" s="388"/>
      <c r="NA673" s="145"/>
      <c r="NB673" s="145"/>
      <c r="NC673" s="145"/>
      <c r="ND673" s="145"/>
      <c r="NE673" s="65"/>
      <c r="NF673" s="65"/>
      <c r="NG673" s="65"/>
      <c r="NH673" s="65"/>
      <c r="NI673" s="65"/>
      <c r="NJ673" s="65"/>
      <c r="NK673" s="65"/>
      <c r="NL673" s="65"/>
    </row>
    <row r="674" spans="1:404" s="30" customFormat="1">
      <c r="A674" s="389"/>
      <c r="B674" s="382"/>
      <c r="C674" s="382"/>
      <c r="D674" s="390">
        <v>1054372.0209999988</v>
      </c>
      <c r="E674" s="390"/>
      <c r="F674" s="390"/>
      <c r="G674" s="390"/>
      <c r="H674" s="390"/>
      <c r="I674" s="390"/>
      <c r="J674" s="390"/>
      <c r="K674" s="390"/>
      <c r="L674" s="390"/>
      <c r="AC674" s="371">
        <v>127340.07000000002</v>
      </c>
      <c r="AD674" s="371">
        <v>28014.821</v>
      </c>
      <c r="AE674" s="371">
        <v>85706.616133709977</v>
      </c>
      <c r="AF674" s="371">
        <v>8482.7266252178197</v>
      </c>
      <c r="AG674" s="371">
        <v>32721.654712517513</v>
      </c>
      <c r="AH674" s="371">
        <v>3597.3085835844513</v>
      </c>
      <c r="AI674" s="371">
        <v>17860.093562847756</v>
      </c>
      <c r="AJ674" s="371">
        <v>345.50350997329042</v>
      </c>
      <c r="AK674" s="371">
        <v>12752.58831199576</v>
      </c>
      <c r="AL674" s="371">
        <v>13125.945464007109</v>
      </c>
      <c r="AM674" s="371">
        <v>330773.82069297921</v>
      </c>
      <c r="AN674" s="371">
        <v>197872.0800000001</v>
      </c>
      <c r="AO674" s="371">
        <v>43531.85760000001</v>
      </c>
      <c r="AP674" s="371">
        <v>133178.39706024007</v>
      </c>
      <c r="AQ674" s="371">
        <v>8482.7266252178197</v>
      </c>
      <c r="AR674" s="371">
        <v>32721.654712517513</v>
      </c>
      <c r="AS674" s="371">
        <v>17581.756944877521</v>
      </c>
      <c r="AT674" s="371">
        <v>3001.509999999997</v>
      </c>
      <c r="AU674" s="371">
        <v>28627.983687173572</v>
      </c>
      <c r="AV674" s="371">
        <v>345.50350997329042</v>
      </c>
      <c r="AW674" s="371">
        <v>12752.58831199576</v>
      </c>
      <c r="AX674" s="371">
        <v>21039.60376461456</v>
      </c>
      <c r="AY674" s="371">
        <v>530198.01486828714</v>
      </c>
      <c r="AZ674" s="371">
        <v>39576</v>
      </c>
      <c r="BA674" s="371">
        <v>201725.46800000014</v>
      </c>
      <c r="BB674" s="371">
        <v>21037.080877414413</v>
      </c>
      <c r="BC674" s="391">
        <v>16829.664701931528</v>
      </c>
      <c r="BD674" s="391">
        <v>4207.416175482881</v>
      </c>
      <c r="BE674" s="371">
        <v>7888.9066949999878</v>
      </c>
      <c r="BF674" s="391">
        <v>6311.1253560000187</v>
      </c>
      <c r="BG674" s="391">
        <v>1577.7813390000042</v>
      </c>
      <c r="BH674" s="371">
        <v>16837.556256786269</v>
      </c>
      <c r="BI674" s="391">
        <v>12022.469107862064</v>
      </c>
      <c r="BJ674" s="371">
        <v>325.72252578752966</v>
      </c>
      <c r="BK674" s="371">
        <v>12374.450591460038</v>
      </c>
      <c r="BL674" s="371">
        <v>311836.15590479237</v>
      </c>
      <c r="BM674" s="371">
        <v>4909.0599999999977</v>
      </c>
      <c r="BN674" s="371">
        <v>1079.9931999999997</v>
      </c>
      <c r="BO674" s="371">
        <v>3304.0575601799987</v>
      </c>
      <c r="BP674" s="371">
        <v>8482.7266252178197</v>
      </c>
      <c r="BQ674" s="371">
        <v>32721.654712517513</v>
      </c>
      <c r="BR674" s="371">
        <v>632.60626204667506</v>
      </c>
      <c r="BS674" s="371">
        <v>724.5773426225478</v>
      </c>
      <c r="BT674" s="371">
        <v>345.50350997329042</v>
      </c>
      <c r="BU674" s="371">
        <v>12752.58831199576</v>
      </c>
      <c r="BV674" s="371">
        <v>532.51471824246141</v>
      </c>
      <c r="BW674" s="371">
        <v>13419.37089971002</v>
      </c>
      <c r="BX674" s="371">
        <v>200701.16000000015</v>
      </c>
      <c r="BY674" s="371">
        <v>14651.184680000008</v>
      </c>
      <c r="BZ674" s="391">
        <v>10461.340857458967</v>
      </c>
      <c r="CA674" s="391">
        <v>283.42716763460021</v>
      </c>
      <c r="CB674" s="371">
        <v>10767.617234000001</v>
      </c>
      <c r="CC674" s="371">
        <v>271343.95429680025</v>
      </c>
      <c r="CD674" s="371">
        <v>4924.3399999999974</v>
      </c>
      <c r="CE674" s="371">
        <v>359.47681999999986</v>
      </c>
      <c r="CF674" s="391">
        <v>256.67614097506714</v>
      </c>
      <c r="CG674" s="391">
        <v>6.9540790829000017</v>
      </c>
      <c r="CH674" s="371">
        <v>264.19084099999992</v>
      </c>
      <c r="CI674" s="371">
        <v>6657.6091931999954</v>
      </c>
      <c r="CJ674" s="371"/>
      <c r="CK674" s="371"/>
      <c r="CL674" s="371"/>
      <c r="CM674" s="371"/>
      <c r="CN674" s="391"/>
      <c r="CO674" s="371"/>
      <c r="CP674" s="391"/>
      <c r="CQ674" s="371"/>
      <c r="CR674" s="371"/>
      <c r="CS674" s="391"/>
      <c r="CT674" s="371"/>
      <c r="CU674" s="371"/>
      <c r="CV674" s="371"/>
      <c r="CW674" s="371">
        <v>20013.529960000007</v>
      </c>
      <c r="CX674" s="371">
        <v>1460.9880520799995</v>
      </c>
      <c r="CY674" s="371">
        <v>345.50350997329042</v>
      </c>
      <c r="CZ674" s="371">
        <v>12752.58831199576</v>
      </c>
      <c r="DA674" s="371">
        <v>1073.7261506039997</v>
      </c>
      <c r="DB674" s="371">
        <v>27057.892995220798</v>
      </c>
      <c r="DC674" s="371">
        <v>668.75624000000016</v>
      </c>
      <c r="DD674" s="371">
        <v>48.819205520000018</v>
      </c>
      <c r="DE674" s="371">
        <v>345.50350997329042</v>
      </c>
      <c r="DF674" s="371">
        <v>12752.58831199576</v>
      </c>
      <c r="DG674" s="371">
        <v>35.878772276000021</v>
      </c>
      <c r="DH674" s="371">
        <v>904.1450613551998</v>
      </c>
      <c r="DI674" s="371">
        <v>37309.008222349294</v>
      </c>
      <c r="DJ674" s="371">
        <v>8207.9818089168457</v>
      </c>
      <c r="DK674" s="371">
        <v>620.32895683914478</v>
      </c>
      <c r="DL674" s="371">
        <v>25110.939911076875</v>
      </c>
      <c r="DM674" s="371">
        <v>8482.7266252178197</v>
      </c>
      <c r="DN674" s="371">
        <v>32721.654712517513</v>
      </c>
      <c r="DO674" s="371">
        <v>5201.1228996402951</v>
      </c>
      <c r="DP674" s="371">
        <v>345.50350997329042</v>
      </c>
      <c r="DQ674" s="371">
        <v>12752.58831199576</v>
      </c>
      <c r="DR674" s="371">
        <v>3822.4690899411203</v>
      </c>
      <c r="DS674" s="371">
        <v>96326.221066516184</v>
      </c>
      <c r="DT674" s="371">
        <v>42956.33</v>
      </c>
      <c r="DU674" s="371">
        <v>9450.3882000000103</v>
      </c>
      <c r="DV674" s="371">
        <v>28911.885404139997</v>
      </c>
      <c r="DW674" s="371">
        <v>8482.7266252178197</v>
      </c>
      <c r="DX674" s="371">
        <v>32721.654712517513</v>
      </c>
      <c r="DY674" s="371">
        <v>833.9512421137506</v>
      </c>
      <c r="DZ674" s="371">
        <v>540.18679322521859</v>
      </c>
      <c r="EA674" s="371">
        <v>616</v>
      </c>
      <c r="EB674" s="371">
        <v>6081.5381396819648</v>
      </c>
      <c r="EC674" s="371">
        <v>345.50350997329042</v>
      </c>
      <c r="ED674" s="371">
        <v>12752.58831199576</v>
      </c>
      <c r="EE674" s="371">
        <v>4438.7139889580458</v>
      </c>
      <c r="EF674" s="371">
        <v>112594.80252174279</v>
      </c>
      <c r="EG674" s="371"/>
      <c r="EH674" s="371"/>
      <c r="EI674" s="371"/>
      <c r="EJ674" s="371"/>
      <c r="EK674" s="371"/>
      <c r="EL674" s="371"/>
      <c r="EM674" s="371"/>
      <c r="EN674" s="371"/>
      <c r="EO674" s="371"/>
      <c r="EP674" s="371"/>
      <c r="EQ674" s="371"/>
      <c r="ER674" s="371">
        <v>67612.3</v>
      </c>
      <c r="ES674" s="371">
        <v>14874.706999999993</v>
      </c>
      <c r="ET674" s="371">
        <v>45506.65500454999</v>
      </c>
      <c r="EU674" s="371">
        <v>8482.7266252178197</v>
      </c>
      <c r="EV674" s="371">
        <v>32721.654712517513</v>
      </c>
      <c r="EW674" s="371">
        <v>5107.4572924001013</v>
      </c>
      <c r="EX674" s="371">
        <v>9716.379008677357</v>
      </c>
      <c r="EY674" s="371">
        <v>345.50350997329042</v>
      </c>
      <c r="EZ674" s="371">
        <v>12752.58831199576</v>
      </c>
      <c r="FA674" s="371">
        <v>7140.8804152813746</v>
      </c>
      <c r="FB674" s="371">
        <v>179950.05446509056</v>
      </c>
      <c r="FC674" s="371">
        <v>459.16666666666322</v>
      </c>
      <c r="FD674" s="371">
        <v>33.519166666667054</v>
      </c>
      <c r="FE674" s="371">
        <v>345.50350997329042</v>
      </c>
      <c r="FF674" s="371">
        <v>12752.58831199576</v>
      </c>
      <c r="FG674" s="371">
        <v>24.634291666666346</v>
      </c>
      <c r="FH674" s="371">
        <v>620.78415000000143</v>
      </c>
      <c r="FI674" s="371">
        <v>222566.73427800005</v>
      </c>
      <c r="FJ674" s="371">
        <v>16247.371602294006</v>
      </c>
      <c r="FK674" s="371">
        <v>345.50350997329042</v>
      </c>
      <c r="FL674" s="371">
        <v>12752.58831199576</v>
      </c>
      <c r="FM674" s="371">
        <v>11940.706999999995</v>
      </c>
      <c r="FN674" s="371">
        <v>300905.77545635297</v>
      </c>
      <c r="FO674" s="371">
        <v>220209.14556666659</v>
      </c>
      <c r="FP674" s="371">
        <v>16075.267626366656</v>
      </c>
      <c r="FQ674" s="371">
        <v>345.50350997329042</v>
      </c>
      <c r="FR674" s="371">
        <v>12752.58831199576</v>
      </c>
      <c r="FS674" s="371">
        <v>11814.220659651666</v>
      </c>
      <c r="FT674" s="371">
        <v>297718.3606232219</v>
      </c>
      <c r="GL674" s="65"/>
      <c r="GM674" s="65"/>
      <c r="GN674" s="65"/>
      <c r="GO674" s="65"/>
      <c r="GP674" s="65"/>
      <c r="GQ674" s="65"/>
      <c r="GR674" s="65"/>
      <c r="GS674" s="386"/>
      <c r="GX674" s="358"/>
      <c r="HD674" s="358"/>
      <c r="HJ674" s="387"/>
      <c r="MO674" s="392"/>
      <c r="MP674" s="392"/>
      <c r="MQ674" s="392"/>
      <c r="MR674" s="392"/>
      <c r="MS674" s="392"/>
      <c r="MT674" s="392"/>
      <c r="MU674" s="392"/>
      <c r="MV674" s="392"/>
      <c r="MW674" s="392"/>
      <c r="MX674" s="392"/>
      <c r="MY674" s="392"/>
      <c r="MZ674" s="392"/>
      <c r="NA674" s="145"/>
      <c r="NB674" s="145"/>
      <c r="NC674" s="145"/>
      <c r="ND674" s="145"/>
      <c r="NE674" s="65"/>
      <c r="NF674" s="65"/>
      <c r="NG674" s="65"/>
      <c r="NH674" s="65"/>
      <c r="NI674" s="65"/>
      <c r="NJ674" s="65"/>
      <c r="NK674" s="65"/>
      <c r="NL674" s="65"/>
    </row>
    <row r="675" spans="1:404" s="30" customFormat="1">
      <c r="A675" s="348"/>
      <c r="D675" s="349"/>
      <c r="E675" s="349"/>
      <c r="F675" s="349"/>
      <c r="G675" s="349"/>
      <c r="H675" s="349"/>
      <c r="I675" s="349"/>
      <c r="J675" s="349"/>
      <c r="K675" s="349"/>
      <c r="L675" s="349"/>
      <c r="AC675" s="350"/>
      <c r="AD675" s="350"/>
      <c r="AE675" s="350"/>
      <c r="AF675" s="350"/>
      <c r="AG675" s="350"/>
      <c r="AH675" s="350"/>
      <c r="AI675" s="350"/>
      <c r="AJ675" s="350"/>
      <c r="AK675" s="350"/>
      <c r="AL675" s="350"/>
      <c r="AM675" s="351"/>
      <c r="AN675" s="350"/>
      <c r="AO675" s="350"/>
      <c r="AP675" s="350"/>
      <c r="AQ675" s="350"/>
      <c r="AR675" s="350"/>
      <c r="AS675" s="350"/>
      <c r="AT675" s="352"/>
      <c r="AU675" s="350"/>
      <c r="AV675" s="350"/>
      <c r="AW675" s="350"/>
      <c r="AX675" s="350"/>
      <c r="AY675" s="351"/>
      <c r="AZ675" s="353"/>
      <c r="BA675" s="350"/>
      <c r="BB675" s="350"/>
      <c r="BC675" s="352"/>
      <c r="BD675" s="352"/>
      <c r="BE675" s="350"/>
      <c r="BF675" s="352"/>
      <c r="BG675" s="352"/>
      <c r="BH675" s="350"/>
      <c r="BI675" s="352"/>
      <c r="BJ675" s="350"/>
      <c r="BK675" s="350"/>
      <c r="BL675" s="351"/>
      <c r="BM675" s="350"/>
      <c r="BN675" s="350"/>
      <c r="BO675" s="350"/>
      <c r="BP675" s="350"/>
      <c r="BQ675" s="350"/>
      <c r="BR675" s="350"/>
      <c r="BS675" s="350"/>
      <c r="BT675" s="350"/>
      <c r="BU675" s="350"/>
      <c r="BV675" s="350"/>
      <c r="BW675" s="351"/>
      <c r="BX675" s="350"/>
      <c r="BY675" s="350"/>
      <c r="BZ675" s="352"/>
      <c r="CA675" s="352"/>
      <c r="CB675" s="350"/>
      <c r="CC675" s="351"/>
      <c r="CD675" s="350"/>
      <c r="CE675" s="350"/>
      <c r="CF675" s="352"/>
      <c r="CG675" s="352"/>
      <c r="CH675" s="350"/>
      <c r="CI675" s="351"/>
      <c r="CJ675" s="351"/>
      <c r="CK675" s="351"/>
      <c r="CL675" s="351"/>
      <c r="CM675" s="351"/>
      <c r="CN675" s="354"/>
      <c r="CO675" s="351"/>
      <c r="CP675" s="354"/>
      <c r="CQ675" s="351"/>
      <c r="CR675" s="351"/>
      <c r="CS675" s="354"/>
      <c r="CT675" s="351"/>
      <c r="CU675" s="351"/>
      <c r="CV675" s="351"/>
      <c r="CW675" s="350"/>
      <c r="CX675" s="350"/>
      <c r="CY675" s="350"/>
      <c r="CZ675" s="350"/>
      <c r="DA675" s="350"/>
      <c r="DB675" s="351"/>
      <c r="DC675" s="350"/>
      <c r="DD675" s="350"/>
      <c r="DE675" s="350"/>
      <c r="DF675" s="350"/>
      <c r="DG675" s="350"/>
      <c r="DH675" s="351"/>
      <c r="DI675" s="350"/>
      <c r="DJ675" s="350"/>
      <c r="DK675" s="350"/>
      <c r="DL675" s="350"/>
      <c r="DM675" s="350"/>
      <c r="DN675" s="350"/>
      <c r="DO675" s="350"/>
      <c r="DP675" s="350"/>
      <c r="DQ675" s="350"/>
      <c r="DR675" s="350"/>
      <c r="DS675" s="351"/>
      <c r="DT675" s="350"/>
      <c r="DU675" s="350"/>
      <c r="DV675" s="350"/>
      <c r="DW675" s="350"/>
      <c r="DX675" s="350"/>
      <c r="DY675" s="350"/>
      <c r="DZ675" s="350"/>
      <c r="EA675" s="350"/>
      <c r="EB675" s="350"/>
      <c r="EC675" s="350"/>
      <c r="ED675" s="350"/>
      <c r="EE675" s="350"/>
      <c r="EF675" s="351"/>
      <c r="EG675" s="351"/>
      <c r="EH675" s="351"/>
      <c r="EI675" s="351"/>
      <c r="EJ675" s="351"/>
      <c r="EK675" s="351"/>
      <c r="EL675" s="351"/>
      <c r="EM675" s="351"/>
      <c r="EN675" s="351"/>
      <c r="EO675" s="351"/>
      <c r="EP675" s="351"/>
      <c r="EQ675" s="351"/>
      <c r="ER675" s="350"/>
      <c r="ES675" s="350"/>
      <c r="ET675" s="350"/>
      <c r="EU675" s="350"/>
      <c r="EV675" s="350"/>
      <c r="EW675" s="350"/>
      <c r="EX675" s="350"/>
      <c r="EY675" s="350"/>
      <c r="EZ675" s="350"/>
      <c r="FA675" s="350"/>
      <c r="FB675" s="351"/>
      <c r="FC675" s="350"/>
      <c r="FD675" s="350"/>
      <c r="FE675" s="350"/>
      <c r="FF675" s="350"/>
      <c r="FG675" s="350"/>
      <c r="FH675" s="351"/>
      <c r="FI675" s="350"/>
      <c r="FJ675" s="350"/>
      <c r="FK675" s="350"/>
      <c r="FL675" s="350"/>
      <c r="FM675" s="350"/>
      <c r="FN675" s="351"/>
      <c r="FO675" s="350"/>
      <c r="FP675" s="350"/>
      <c r="FQ675" s="350"/>
      <c r="FR675" s="350"/>
      <c r="FS675" s="350"/>
      <c r="FT675" s="351"/>
      <c r="FU675" s="350"/>
      <c r="FV675" s="350"/>
      <c r="FW675" s="350"/>
      <c r="FX675" s="350"/>
      <c r="FY675" s="350"/>
      <c r="FZ675" s="350"/>
      <c r="GA675" s="350"/>
      <c r="GB675" s="350"/>
      <c r="GC675" s="350"/>
      <c r="GD675" s="350"/>
      <c r="GE675" s="350"/>
      <c r="GF675" s="352"/>
      <c r="GG675" s="352"/>
      <c r="GH675" s="350"/>
      <c r="GI675" s="352"/>
      <c r="GJ675" s="352"/>
      <c r="GK675" s="350"/>
      <c r="GL675" s="351"/>
      <c r="GM675" s="351"/>
      <c r="GN675" s="351"/>
      <c r="GO675" s="351"/>
      <c r="GP675" s="351"/>
      <c r="GQ675" s="351"/>
      <c r="GR675" s="351"/>
      <c r="GS675" s="351"/>
      <c r="GT675" s="349"/>
      <c r="GU675" s="349"/>
      <c r="GV675" s="349"/>
      <c r="GW675" s="349"/>
      <c r="GX675" s="355"/>
      <c r="HD675" s="355"/>
      <c r="HJ675" s="356"/>
      <c r="HQ675" s="349"/>
      <c r="HR675" s="349"/>
      <c r="HS675" s="349"/>
      <c r="HT675" s="349"/>
      <c r="HU675" s="349"/>
      <c r="HV675" s="349"/>
      <c r="HW675" s="349"/>
      <c r="HX675" s="349"/>
      <c r="HY675" s="349"/>
      <c r="HZ675" s="349"/>
      <c r="IA675" s="349"/>
      <c r="IB675" s="349"/>
      <c r="IC675" s="349"/>
      <c r="ID675" s="349"/>
      <c r="IE675" s="349"/>
      <c r="IF675" s="349"/>
      <c r="IG675" s="349"/>
      <c r="IH675" s="349"/>
      <c r="II675" s="349"/>
      <c r="IJ675" s="349"/>
      <c r="IK675" s="349"/>
      <c r="IL675" s="349"/>
      <c r="IM675" s="349"/>
      <c r="IN675" s="349"/>
      <c r="IO675" s="349"/>
      <c r="IP675" s="349"/>
      <c r="IQ675" s="349"/>
      <c r="IR675" s="349"/>
      <c r="IS675" s="349"/>
      <c r="IT675" s="349"/>
      <c r="IU675" s="349"/>
      <c r="IV675" s="349"/>
      <c r="IW675" s="349"/>
      <c r="IX675" s="349"/>
      <c r="IY675" s="349"/>
      <c r="IZ675" s="349"/>
      <c r="JA675" s="349"/>
      <c r="JB675" s="349"/>
      <c r="JC675" s="349"/>
      <c r="JD675" s="349"/>
      <c r="JE675" s="349"/>
      <c r="JF675" s="349"/>
      <c r="JG675" s="349"/>
      <c r="JH675" s="349"/>
      <c r="JI675" s="349"/>
      <c r="JJ675" s="349"/>
      <c r="JK675" s="349"/>
      <c r="JL675" s="349"/>
      <c r="JM675" s="349"/>
      <c r="JN675" s="349"/>
      <c r="JO675" s="349"/>
      <c r="JP675" s="349"/>
      <c r="JQ675" s="349"/>
      <c r="JR675" s="349"/>
      <c r="JS675" s="349"/>
      <c r="JT675" s="349"/>
      <c r="JU675" s="349"/>
      <c r="JV675" s="349"/>
      <c r="JW675" s="349"/>
      <c r="JX675" s="349"/>
      <c r="JY675" s="349"/>
      <c r="JZ675" s="349"/>
      <c r="KA675" s="349"/>
      <c r="KB675" s="349"/>
      <c r="KC675" s="349"/>
      <c r="KD675" s="349"/>
      <c r="KE675" s="349"/>
      <c r="KF675" s="349"/>
      <c r="KG675" s="349"/>
      <c r="KH675" s="349"/>
      <c r="KI675" s="349"/>
      <c r="KJ675" s="349"/>
      <c r="KK675" s="349"/>
      <c r="KL675" s="349"/>
      <c r="KM675" s="349"/>
      <c r="KN675" s="349"/>
      <c r="KO675" s="349"/>
      <c r="KP675" s="349"/>
      <c r="KQ675" s="349"/>
      <c r="KR675" s="349"/>
      <c r="KS675" s="349"/>
      <c r="KT675" s="349"/>
      <c r="KU675" s="349"/>
      <c r="KV675" s="349"/>
      <c r="KW675" s="349"/>
      <c r="KX675" s="349"/>
      <c r="KY675" s="349"/>
      <c r="KZ675" s="349"/>
      <c r="LA675" s="349"/>
      <c r="LB675" s="349"/>
      <c r="LC675" s="349"/>
      <c r="LD675" s="349"/>
      <c r="LE675" s="349"/>
      <c r="LF675" s="349"/>
      <c r="LG675" s="349"/>
      <c r="LH675" s="349"/>
      <c r="LI675" s="349"/>
      <c r="LJ675" s="349"/>
      <c r="LK675" s="349"/>
      <c r="LL675" s="349"/>
      <c r="LM675" s="349"/>
      <c r="LN675" s="349"/>
      <c r="LO675" s="349"/>
      <c r="LP675" s="349"/>
      <c r="LQ675" s="349"/>
      <c r="LR675" s="349"/>
      <c r="LS675" s="349"/>
      <c r="LT675" s="349"/>
      <c r="LU675" s="349"/>
      <c r="LV675" s="349"/>
      <c r="LW675" s="349"/>
      <c r="LX675" s="349"/>
      <c r="LY675" s="349"/>
      <c r="LZ675" s="349"/>
      <c r="MA675" s="349"/>
      <c r="MB675" s="349"/>
      <c r="MC675" s="349"/>
      <c r="MD675" s="349"/>
      <c r="ME675" s="349"/>
      <c r="MF675" s="349"/>
      <c r="MG675" s="349"/>
      <c r="MH675" s="349"/>
      <c r="MI675" s="349"/>
      <c r="MJ675" s="349"/>
      <c r="MK675" s="349"/>
      <c r="ML675" s="349"/>
      <c r="MM675" s="349"/>
      <c r="MN675" s="349"/>
      <c r="MO675" s="348"/>
      <c r="MP675" s="348"/>
      <c r="MQ675" s="348"/>
      <c r="MR675" s="348"/>
      <c r="MS675" s="348"/>
      <c r="MT675" s="348"/>
      <c r="MU675" s="348"/>
      <c r="MV675" s="348"/>
      <c r="MW675" s="348"/>
      <c r="MX675" s="348"/>
      <c r="MY675" s="348"/>
      <c r="MZ675" s="348"/>
      <c r="NA675" s="357"/>
      <c r="NB675" s="357"/>
      <c r="NC675" s="357"/>
      <c r="ND675" s="357"/>
      <c r="NE675" s="358"/>
      <c r="NF675" s="358"/>
      <c r="NG675" s="358"/>
      <c r="NH675" s="358"/>
      <c r="NI675" s="358"/>
      <c r="NJ675" s="358"/>
      <c r="NK675" s="358"/>
      <c r="NL675" s="358"/>
      <c r="OC675" s="359"/>
      <c r="OD675" s="359"/>
      <c r="OE675" s="359"/>
      <c r="OF675" s="359"/>
      <c r="OG675" s="359"/>
      <c r="OH675" s="359"/>
      <c r="OI675" s="359"/>
      <c r="OJ675" s="359"/>
      <c r="OK675" s="359"/>
      <c r="OL675" s="359"/>
      <c r="OM675" s="359"/>
      <c r="ON675" s="359"/>
    </row>
    <row r="676" spans="1:404" s="30" customFormat="1">
      <c r="A676" s="393"/>
      <c r="D676" s="349"/>
      <c r="E676" s="349"/>
      <c r="F676" s="349"/>
      <c r="G676" s="349"/>
      <c r="H676" s="349"/>
      <c r="I676" s="349"/>
      <c r="J676" s="349"/>
      <c r="K676" s="349"/>
      <c r="L676" s="349"/>
      <c r="AC676" s="350"/>
      <c r="AD676" s="350"/>
      <c r="AE676" s="350"/>
      <c r="AF676" s="350"/>
      <c r="AG676" s="350"/>
      <c r="AH676" s="350"/>
      <c r="AI676" s="350"/>
      <c r="AJ676" s="350"/>
      <c r="AK676" s="350"/>
      <c r="AL676" s="350"/>
      <c r="AM676" s="351"/>
      <c r="AN676" s="350"/>
      <c r="AO676" s="350"/>
      <c r="AP676" s="350"/>
      <c r="AQ676" s="350"/>
      <c r="AR676" s="350"/>
      <c r="AS676" s="350"/>
      <c r="AT676" s="352">
        <v>3001.51</v>
      </c>
      <c r="AU676" s="350"/>
      <c r="AV676" s="350"/>
      <c r="AW676" s="350"/>
      <c r="AX676" s="350"/>
      <c r="AY676" s="351"/>
      <c r="AZ676" s="353"/>
      <c r="BA676" s="350"/>
      <c r="BB676" s="350"/>
      <c r="BC676" s="352"/>
      <c r="BD676" s="352"/>
      <c r="BE676" s="350"/>
      <c r="BF676" s="352"/>
      <c r="BG676" s="352"/>
      <c r="BH676" s="350"/>
      <c r="BI676" s="352"/>
      <c r="BJ676" s="350"/>
      <c r="BK676" s="350"/>
      <c r="BL676" s="351"/>
      <c r="BM676" s="350"/>
      <c r="BN676" s="350"/>
      <c r="BO676" s="350"/>
      <c r="BP676" s="350"/>
      <c r="BQ676" s="350"/>
      <c r="BR676" s="350"/>
      <c r="BS676" s="350"/>
      <c r="BT676" s="350"/>
      <c r="BU676" s="350"/>
      <c r="BV676" s="350"/>
      <c r="BW676" s="351"/>
      <c r="BX676" s="350"/>
      <c r="BY676" s="350"/>
      <c r="BZ676" s="352"/>
      <c r="CA676" s="352"/>
      <c r="CB676" s="350"/>
      <c r="CC676" s="351"/>
      <c r="CD676" s="350"/>
      <c r="CE676" s="350"/>
      <c r="CF676" s="352"/>
      <c r="CG676" s="352"/>
      <c r="CH676" s="350"/>
      <c r="CI676" s="351"/>
      <c r="CJ676" s="351"/>
      <c r="CK676" s="351"/>
      <c r="CL676" s="351"/>
      <c r="CM676" s="351"/>
      <c r="CN676" s="354"/>
      <c r="CO676" s="351"/>
      <c r="CP676" s="354"/>
      <c r="CQ676" s="351"/>
      <c r="CR676" s="351"/>
      <c r="CS676" s="354"/>
      <c r="CT676" s="351"/>
      <c r="CU676" s="351"/>
      <c r="CV676" s="351"/>
      <c r="CW676" s="350"/>
      <c r="CX676" s="350"/>
      <c r="CY676" s="350"/>
      <c r="CZ676" s="350"/>
      <c r="DA676" s="350"/>
      <c r="DB676" s="351"/>
      <c r="DC676" s="350"/>
      <c r="DD676" s="350"/>
      <c r="DE676" s="350"/>
      <c r="DF676" s="350"/>
      <c r="DG676" s="350"/>
      <c r="DH676" s="351"/>
      <c r="DI676" s="350"/>
      <c r="DJ676" s="350"/>
      <c r="DK676" s="350"/>
      <c r="DL676" s="350"/>
      <c r="DM676" s="350"/>
      <c r="DN676" s="350"/>
      <c r="DO676" s="350"/>
      <c r="DP676" s="350"/>
      <c r="DQ676" s="350"/>
      <c r="DR676" s="350"/>
      <c r="DS676" s="351"/>
      <c r="DT676" s="350"/>
      <c r="DU676" s="350"/>
      <c r="DV676" s="350"/>
      <c r="DW676" s="350"/>
      <c r="DX676" s="350"/>
      <c r="DY676" s="350"/>
      <c r="DZ676" s="350"/>
      <c r="EA676" s="350"/>
      <c r="EB676" s="350"/>
      <c r="EC676" s="350"/>
      <c r="ED676" s="350"/>
      <c r="EE676" s="350"/>
      <c r="EF676" s="351"/>
      <c r="EG676" s="351"/>
      <c r="EH676" s="351"/>
      <c r="EI676" s="351"/>
      <c r="EJ676" s="351"/>
      <c r="EK676" s="351"/>
      <c r="EL676" s="351"/>
      <c r="EM676" s="351"/>
      <c r="EN676" s="351"/>
      <c r="EO676" s="351"/>
      <c r="EP676" s="351"/>
      <c r="EQ676" s="351"/>
      <c r="ER676" s="350"/>
      <c r="ES676" s="350"/>
      <c r="ET676" s="350"/>
      <c r="EU676" s="350"/>
      <c r="EV676" s="350"/>
      <c r="EW676" s="350"/>
      <c r="EX676" s="350"/>
      <c r="EY676" s="350"/>
      <c r="EZ676" s="350"/>
      <c r="FA676" s="350"/>
      <c r="FB676" s="351"/>
      <c r="FC676" s="350"/>
      <c r="FD676" s="350"/>
      <c r="FE676" s="350"/>
      <c r="FF676" s="350"/>
      <c r="FG676" s="350"/>
      <c r="FH676" s="351"/>
      <c r="FI676" s="350"/>
      <c r="FJ676" s="350"/>
      <c r="FK676" s="350"/>
      <c r="FL676" s="350"/>
      <c r="FM676" s="350"/>
      <c r="FN676" s="351"/>
      <c r="FO676" s="350"/>
      <c r="FP676" s="350"/>
      <c r="FQ676" s="350"/>
      <c r="FR676" s="350"/>
      <c r="FS676" s="350"/>
      <c r="FT676" s="351"/>
      <c r="GL676" s="65"/>
      <c r="GM676" s="65"/>
      <c r="GN676" s="65"/>
      <c r="GO676" s="65"/>
      <c r="GP676" s="65"/>
      <c r="GQ676" s="65"/>
      <c r="GR676" s="65"/>
      <c r="GS676" s="386"/>
      <c r="GX676" s="358"/>
      <c r="HD676" s="358"/>
      <c r="HJ676" s="387"/>
      <c r="MO676" s="348"/>
      <c r="MP676" s="348"/>
      <c r="MQ676" s="348"/>
      <c r="MR676" s="348"/>
      <c r="MS676" s="348"/>
      <c r="MT676" s="348"/>
      <c r="MU676" s="348"/>
      <c r="MV676" s="348"/>
      <c r="MW676" s="348"/>
      <c r="MX676" s="348"/>
      <c r="MY676" s="348"/>
      <c r="MZ676" s="348"/>
      <c r="NA676" s="145"/>
      <c r="NB676" s="145"/>
      <c r="NC676" s="145"/>
      <c r="ND676" s="145"/>
      <c r="NE676" s="65"/>
      <c r="NF676" s="65"/>
      <c r="NG676" s="65"/>
      <c r="NH676" s="65"/>
      <c r="NI676" s="65"/>
      <c r="NJ676" s="65"/>
      <c r="NK676" s="65"/>
      <c r="NL676" s="65"/>
    </row>
    <row r="677" spans="1:404" s="30" customFormat="1">
      <c r="A677" s="348"/>
      <c r="D677" s="349"/>
      <c r="E677" s="349"/>
      <c r="F677" s="349"/>
      <c r="G677" s="349"/>
      <c r="H677" s="349"/>
      <c r="I677" s="349"/>
      <c r="J677" s="349"/>
      <c r="K677" s="349"/>
      <c r="L677" s="349"/>
      <c r="AC677" s="350"/>
      <c r="AD677" s="350"/>
      <c r="AE677" s="350"/>
      <c r="AF677" s="350"/>
      <c r="AG677" s="350"/>
      <c r="AH677" s="350"/>
      <c r="AI677" s="350"/>
      <c r="AJ677" s="350"/>
      <c r="AK677" s="350"/>
      <c r="AL677" s="350"/>
      <c r="AM677" s="351"/>
      <c r="AN677" s="350"/>
      <c r="AO677" s="350"/>
      <c r="AP677" s="350"/>
      <c r="AQ677" s="350"/>
      <c r="AR677" s="350"/>
      <c r="AS677" s="350"/>
      <c r="AT677" s="352"/>
      <c r="AU677" s="350"/>
      <c r="AV677" s="350"/>
      <c r="AW677" s="350"/>
      <c r="AX677" s="350"/>
      <c r="AY677" s="351"/>
      <c r="AZ677" s="353"/>
      <c r="BA677" s="350"/>
      <c r="BB677" s="350"/>
      <c r="BC677" s="352"/>
      <c r="BD677" s="352"/>
      <c r="BE677" s="350"/>
      <c r="BF677" s="352"/>
      <c r="BG677" s="352"/>
      <c r="BH677" s="350"/>
      <c r="BI677" s="352"/>
      <c r="BJ677" s="350"/>
      <c r="BK677" s="350"/>
      <c r="BL677" s="351"/>
      <c r="BM677" s="350"/>
      <c r="BN677" s="350"/>
      <c r="BO677" s="350"/>
      <c r="BP677" s="350"/>
      <c r="BQ677" s="350"/>
      <c r="BR677" s="350"/>
      <c r="BS677" s="350"/>
      <c r="BT677" s="350"/>
      <c r="BU677" s="350"/>
      <c r="BV677" s="350"/>
      <c r="BW677" s="351"/>
      <c r="BX677" s="350"/>
      <c r="BY677" s="350"/>
      <c r="BZ677" s="352"/>
      <c r="CA677" s="352"/>
      <c r="CB677" s="350"/>
      <c r="CC677" s="351"/>
      <c r="CD677" s="350"/>
      <c r="CE677" s="350"/>
      <c r="CF677" s="352"/>
      <c r="CG677" s="352"/>
      <c r="CH677" s="350"/>
      <c r="CI677" s="351"/>
      <c r="CJ677" s="351"/>
      <c r="CK677" s="351"/>
      <c r="CL677" s="351"/>
      <c r="CM677" s="351"/>
      <c r="CN677" s="354"/>
      <c r="CO677" s="351"/>
      <c r="CP677" s="354"/>
      <c r="CQ677" s="351"/>
      <c r="CR677" s="351"/>
      <c r="CS677" s="354"/>
      <c r="CT677" s="351"/>
      <c r="CU677" s="351"/>
      <c r="CV677" s="351"/>
      <c r="CW677" s="350"/>
      <c r="CX677" s="350"/>
      <c r="CY677" s="350"/>
      <c r="CZ677" s="350"/>
      <c r="DA677" s="350"/>
      <c r="DB677" s="351"/>
      <c r="DC677" s="350"/>
      <c r="DD677" s="350"/>
      <c r="DE677" s="350"/>
      <c r="DF677" s="350"/>
      <c r="DG677" s="350"/>
      <c r="DH677" s="351"/>
      <c r="DI677" s="350"/>
      <c r="DJ677" s="350"/>
      <c r="DK677" s="350"/>
      <c r="DL677" s="350"/>
      <c r="DM677" s="350"/>
      <c r="DN677" s="350"/>
      <c r="DO677" s="350"/>
      <c r="DP677" s="350"/>
      <c r="DQ677" s="350"/>
      <c r="DR677" s="350"/>
      <c r="DS677" s="351"/>
      <c r="DT677" s="350"/>
      <c r="DU677" s="350"/>
      <c r="DV677" s="350"/>
      <c r="DW677" s="350"/>
      <c r="DX677" s="350"/>
      <c r="DY677" s="350"/>
      <c r="DZ677" s="350"/>
      <c r="EA677" s="350"/>
      <c r="EB677" s="350"/>
      <c r="EC677" s="350"/>
      <c r="ED677" s="350"/>
      <c r="EE677" s="350"/>
      <c r="EF677" s="351"/>
      <c r="EG677" s="351"/>
      <c r="EH677" s="351"/>
      <c r="EI677" s="351"/>
      <c r="EJ677" s="351"/>
      <c r="EK677" s="351"/>
      <c r="EL677" s="351"/>
      <c r="EM677" s="351"/>
      <c r="EN677" s="351"/>
      <c r="EO677" s="351"/>
      <c r="EP677" s="351"/>
      <c r="EQ677" s="351"/>
      <c r="ER677" s="350"/>
      <c r="ES677" s="350"/>
      <c r="ET677" s="350"/>
      <c r="EU677" s="350"/>
      <c r="EV677" s="350"/>
      <c r="EW677" s="350"/>
      <c r="EX677" s="350"/>
      <c r="EY677" s="350"/>
      <c r="EZ677" s="350"/>
      <c r="FA677" s="350"/>
      <c r="FB677" s="351"/>
      <c r="FC677" s="350"/>
      <c r="FD677" s="350"/>
      <c r="FE677" s="350"/>
      <c r="FF677" s="350"/>
      <c r="FG677" s="350"/>
      <c r="FH677" s="351"/>
      <c r="FI677" s="350"/>
      <c r="FJ677" s="350"/>
      <c r="FK677" s="350"/>
      <c r="FL677" s="350"/>
      <c r="FM677" s="350"/>
      <c r="FN677" s="351"/>
      <c r="FO677" s="350"/>
      <c r="FP677" s="350"/>
      <c r="FQ677" s="350"/>
      <c r="FR677" s="350"/>
      <c r="FS677" s="350"/>
      <c r="FT677" s="351"/>
      <c r="FU677" s="350"/>
      <c r="FV677" s="350"/>
      <c r="FW677" s="350"/>
      <c r="FX677" s="350"/>
      <c r="FY677" s="350"/>
      <c r="FZ677" s="350"/>
      <c r="GA677" s="350"/>
      <c r="GB677" s="350"/>
      <c r="GC677" s="350"/>
      <c r="GD677" s="350"/>
      <c r="GE677" s="350"/>
      <c r="GF677" s="352"/>
      <c r="GG677" s="352"/>
      <c r="GH677" s="350"/>
      <c r="GI677" s="352"/>
      <c r="GJ677" s="352"/>
      <c r="GK677" s="350"/>
      <c r="GL677" s="351"/>
      <c r="GM677" s="351"/>
      <c r="GN677" s="351"/>
      <c r="GO677" s="351"/>
      <c r="GP677" s="351"/>
      <c r="GQ677" s="351"/>
      <c r="GR677" s="351"/>
      <c r="GS677" s="351"/>
      <c r="GT677" s="349"/>
      <c r="GU677" s="349"/>
      <c r="GV677" s="349"/>
      <c r="GW677" s="349"/>
      <c r="GX677" s="355"/>
      <c r="HD677" s="355"/>
      <c r="HJ677" s="356"/>
      <c r="HQ677" s="349"/>
      <c r="HR677" s="349"/>
      <c r="HS677" s="349"/>
      <c r="HT677" s="349"/>
      <c r="HU677" s="349"/>
      <c r="HV677" s="349"/>
      <c r="HW677" s="349"/>
      <c r="HX677" s="349"/>
      <c r="HY677" s="349"/>
      <c r="HZ677" s="349"/>
      <c r="IA677" s="349"/>
      <c r="IB677" s="349"/>
      <c r="IC677" s="349"/>
      <c r="ID677" s="349"/>
      <c r="IE677" s="349"/>
      <c r="IF677" s="349"/>
      <c r="IG677" s="349"/>
      <c r="IH677" s="349"/>
      <c r="II677" s="349"/>
      <c r="IJ677" s="349"/>
      <c r="IK677" s="349"/>
      <c r="IL677" s="349"/>
      <c r="IM677" s="349"/>
      <c r="IN677" s="349"/>
      <c r="IO677" s="349"/>
      <c r="IP677" s="349"/>
      <c r="IQ677" s="349"/>
      <c r="IR677" s="349"/>
      <c r="IS677" s="349"/>
      <c r="IT677" s="349"/>
      <c r="IU677" s="349"/>
      <c r="IV677" s="349"/>
      <c r="IW677" s="349"/>
      <c r="IX677" s="349"/>
      <c r="IY677" s="349"/>
      <c r="IZ677" s="349"/>
      <c r="JA677" s="349"/>
      <c r="JB677" s="349"/>
      <c r="JC677" s="349"/>
      <c r="JD677" s="349"/>
      <c r="JE677" s="349"/>
      <c r="JF677" s="349"/>
      <c r="JG677" s="349"/>
      <c r="JH677" s="349"/>
      <c r="JI677" s="349"/>
      <c r="JJ677" s="349"/>
      <c r="JK677" s="349"/>
      <c r="JL677" s="349"/>
      <c r="JM677" s="349"/>
      <c r="JN677" s="349"/>
      <c r="JO677" s="349"/>
      <c r="JP677" s="349"/>
      <c r="JQ677" s="349"/>
      <c r="JR677" s="349"/>
      <c r="JS677" s="349"/>
      <c r="JT677" s="349"/>
      <c r="JU677" s="349"/>
      <c r="JV677" s="349"/>
      <c r="JW677" s="349"/>
      <c r="JX677" s="349"/>
      <c r="JY677" s="349"/>
      <c r="JZ677" s="349"/>
      <c r="KA677" s="349"/>
      <c r="KB677" s="349"/>
      <c r="KC677" s="349"/>
      <c r="KD677" s="349"/>
      <c r="KE677" s="349"/>
      <c r="KF677" s="349"/>
      <c r="KG677" s="349"/>
      <c r="KH677" s="349"/>
      <c r="KI677" s="349"/>
      <c r="KJ677" s="349"/>
      <c r="KK677" s="349"/>
      <c r="KL677" s="349"/>
      <c r="KM677" s="349"/>
      <c r="KN677" s="349"/>
      <c r="KO677" s="349"/>
      <c r="KP677" s="349"/>
      <c r="KQ677" s="349"/>
      <c r="KR677" s="349"/>
      <c r="KS677" s="349"/>
      <c r="KT677" s="349"/>
      <c r="KU677" s="349"/>
      <c r="KV677" s="349"/>
      <c r="KW677" s="349"/>
      <c r="KX677" s="349"/>
      <c r="KY677" s="349"/>
      <c r="KZ677" s="349"/>
      <c r="LA677" s="349"/>
      <c r="LB677" s="349"/>
      <c r="LC677" s="349"/>
      <c r="LD677" s="349"/>
      <c r="LE677" s="349"/>
      <c r="LF677" s="349"/>
      <c r="LG677" s="349"/>
      <c r="LH677" s="349"/>
      <c r="LI677" s="349"/>
      <c r="LJ677" s="349"/>
      <c r="LK677" s="349"/>
      <c r="LL677" s="349"/>
      <c r="LM677" s="349"/>
      <c r="LN677" s="349"/>
      <c r="LO677" s="349"/>
      <c r="LP677" s="349"/>
      <c r="LQ677" s="349"/>
      <c r="LR677" s="349"/>
      <c r="LS677" s="349"/>
      <c r="LT677" s="349"/>
      <c r="LU677" s="349"/>
      <c r="LV677" s="349"/>
      <c r="LW677" s="349"/>
      <c r="LX677" s="349"/>
      <c r="LY677" s="349"/>
      <c r="LZ677" s="349"/>
      <c r="MA677" s="349"/>
      <c r="MB677" s="349"/>
      <c r="MC677" s="349"/>
      <c r="MD677" s="349"/>
      <c r="ME677" s="349"/>
      <c r="MF677" s="349"/>
      <c r="MG677" s="349"/>
      <c r="MH677" s="349"/>
      <c r="MI677" s="349"/>
      <c r="MJ677" s="349"/>
      <c r="MK677" s="349"/>
      <c r="ML677" s="349"/>
      <c r="MM677" s="349"/>
      <c r="MN677" s="349"/>
      <c r="MO677" s="348"/>
      <c r="MP677" s="348"/>
      <c r="MQ677" s="348"/>
      <c r="MR677" s="348"/>
      <c r="MS677" s="348"/>
      <c r="MT677" s="348"/>
      <c r="MU677" s="348"/>
      <c r="MV677" s="348"/>
      <c r="MW677" s="348"/>
      <c r="MX677" s="348"/>
      <c r="MY677" s="348"/>
      <c r="MZ677" s="348"/>
      <c r="NA677" s="357"/>
      <c r="NB677" s="357"/>
      <c r="NC677" s="357"/>
      <c r="ND677" s="357"/>
      <c r="NE677" s="358"/>
      <c r="NF677" s="358"/>
      <c r="NG677" s="358"/>
      <c r="NH677" s="358"/>
      <c r="NI677" s="358"/>
      <c r="NJ677" s="358"/>
      <c r="NK677" s="358"/>
      <c r="NL677" s="358"/>
      <c r="OC677" s="359"/>
      <c r="OD677" s="359"/>
      <c r="OE677" s="359"/>
      <c r="OF677" s="359"/>
      <c r="OG677" s="359"/>
      <c r="OH677" s="359"/>
      <c r="OI677" s="359"/>
      <c r="OJ677" s="359"/>
      <c r="OK677" s="359"/>
      <c r="OL677" s="359"/>
      <c r="OM677" s="359"/>
      <c r="ON677" s="359"/>
    </row>
    <row r="678" spans="1:404" s="30" customFormat="1" ht="19.5">
      <c r="B678" s="394"/>
      <c r="C678" s="394"/>
      <c r="D678" s="394"/>
      <c r="E678" s="394"/>
      <c r="F678" s="394"/>
      <c r="G678" s="394"/>
      <c r="H678" s="394"/>
      <c r="I678" s="394"/>
      <c r="J678" s="394"/>
      <c r="K678" s="394"/>
      <c r="L678" s="394"/>
      <c r="AC678" s="395"/>
      <c r="AD678" s="395"/>
      <c r="AE678" s="395"/>
      <c r="AF678" s="395"/>
      <c r="AG678" s="395"/>
      <c r="AH678" s="395"/>
      <c r="AI678" s="395"/>
      <c r="AJ678" s="395"/>
      <c r="AK678" s="395"/>
      <c r="AL678" s="395"/>
      <c r="AM678" s="396"/>
      <c r="AN678" s="395"/>
      <c r="AO678" s="395"/>
      <c r="AP678" s="395"/>
      <c r="AQ678" s="395"/>
      <c r="AR678" s="395"/>
      <c r="AS678" s="395"/>
      <c r="AT678" s="397"/>
      <c r="AU678" s="395"/>
      <c r="AV678" s="395"/>
      <c r="AW678" s="395"/>
      <c r="AX678" s="395"/>
      <c r="AY678" s="396"/>
      <c r="AZ678" s="398"/>
      <c r="BA678" s="395"/>
      <c r="BB678" s="395"/>
      <c r="BC678" s="397"/>
      <c r="BD678" s="397"/>
      <c r="BE678" s="395"/>
      <c r="BF678" s="397"/>
      <c r="BG678" s="397"/>
      <c r="BH678" s="395"/>
      <c r="BI678" s="397"/>
      <c r="BJ678" s="395"/>
      <c r="BK678" s="395"/>
      <c r="BL678" s="396"/>
      <c r="BM678" s="395"/>
      <c r="BN678" s="395"/>
      <c r="BO678" s="395"/>
      <c r="BP678" s="395"/>
      <c r="BQ678" s="395"/>
      <c r="BR678" s="395"/>
      <c r="BS678" s="395"/>
      <c r="BT678" s="395"/>
      <c r="BU678" s="395"/>
      <c r="BV678" s="395"/>
      <c r="BW678" s="396"/>
      <c r="BX678" s="395"/>
      <c r="BY678" s="395"/>
      <c r="BZ678" s="397"/>
      <c r="CA678" s="397"/>
      <c r="CB678" s="395"/>
      <c r="CC678" s="396"/>
      <c r="CD678" s="395"/>
      <c r="CE678" s="395"/>
      <c r="CF678" s="397"/>
      <c r="CG678" s="397"/>
      <c r="CH678" s="395"/>
      <c r="CI678" s="396"/>
      <c r="CJ678" s="396"/>
      <c r="CK678" s="396"/>
      <c r="CL678" s="396"/>
      <c r="CM678" s="396"/>
      <c r="CN678" s="399"/>
      <c r="CO678" s="396"/>
      <c r="CP678" s="399"/>
      <c r="CQ678" s="396"/>
      <c r="CR678" s="396"/>
      <c r="CS678" s="399"/>
      <c r="CT678" s="396"/>
      <c r="CU678" s="396"/>
      <c r="CV678" s="396"/>
      <c r="CW678" s="395"/>
      <c r="CX678" s="395"/>
      <c r="CY678" s="395"/>
      <c r="CZ678" s="395"/>
      <c r="DA678" s="395"/>
      <c r="DB678" s="396"/>
      <c r="DC678" s="395"/>
      <c r="DD678" s="395"/>
      <c r="DE678" s="395"/>
      <c r="DF678" s="395"/>
      <c r="DG678" s="395"/>
      <c r="DH678" s="396"/>
      <c r="DI678" s="395"/>
      <c r="DJ678" s="395"/>
      <c r="DK678" s="395"/>
      <c r="DL678" s="395"/>
      <c r="DM678" s="395"/>
      <c r="DN678" s="395"/>
      <c r="DO678" s="395"/>
      <c r="DP678" s="395"/>
      <c r="DQ678" s="395"/>
      <c r="DR678" s="395"/>
      <c r="DS678" s="396"/>
      <c r="DT678" s="395"/>
      <c r="DU678" s="395"/>
      <c r="DV678" s="395"/>
      <c r="DW678" s="395"/>
      <c r="DX678" s="395"/>
      <c r="DY678" s="395"/>
      <c r="DZ678" s="395"/>
      <c r="EA678" s="395"/>
      <c r="EB678" s="395"/>
      <c r="EC678" s="395"/>
      <c r="ED678" s="395"/>
      <c r="EE678" s="395"/>
      <c r="EF678" s="396"/>
      <c r="EG678" s="396"/>
      <c r="EH678" s="396"/>
      <c r="EI678" s="396"/>
      <c r="EJ678" s="396"/>
      <c r="EK678" s="396"/>
      <c r="EL678" s="396"/>
      <c r="EM678" s="396"/>
      <c r="EN678" s="396"/>
      <c r="EO678" s="396"/>
      <c r="EP678" s="396"/>
      <c r="EQ678" s="396"/>
      <c r="ER678" s="395"/>
      <c r="ES678" s="395"/>
      <c r="ET678" s="395"/>
      <c r="EU678" s="395"/>
      <c r="EV678" s="395"/>
      <c r="EW678" s="395"/>
      <c r="EX678" s="395"/>
      <c r="EY678" s="395"/>
      <c r="EZ678" s="395"/>
      <c r="FA678" s="395"/>
      <c r="FB678" s="396"/>
      <c r="FC678" s="395"/>
      <c r="FD678" s="395"/>
      <c r="FE678" s="395"/>
      <c r="FF678" s="395"/>
      <c r="FG678" s="395"/>
      <c r="FH678" s="396"/>
      <c r="FI678" s="395"/>
      <c r="FJ678" s="395"/>
      <c r="FK678" s="395"/>
      <c r="FL678" s="395"/>
      <c r="FM678" s="395"/>
      <c r="FN678" s="396"/>
      <c r="FO678" s="395"/>
      <c r="FP678" s="395"/>
      <c r="FQ678" s="395"/>
      <c r="FR678" s="395"/>
      <c r="FS678" s="395"/>
      <c r="FT678" s="396"/>
      <c r="GL678" s="65"/>
      <c r="GM678" s="65"/>
      <c r="GN678" s="65"/>
      <c r="GO678" s="65"/>
      <c r="GP678" s="65"/>
      <c r="GQ678" s="65"/>
      <c r="GR678" s="65"/>
      <c r="GS678" s="386"/>
      <c r="GX678" s="358"/>
      <c r="HD678" s="358"/>
      <c r="HJ678" s="387"/>
      <c r="MO678" s="400"/>
      <c r="MP678" s="400"/>
      <c r="MQ678" s="400"/>
      <c r="MR678" s="400"/>
      <c r="MS678" s="400"/>
      <c r="MT678" s="400"/>
      <c r="MU678" s="400"/>
      <c r="MV678" s="400"/>
      <c r="MW678" s="400"/>
      <c r="MX678" s="400"/>
      <c r="MY678" s="400"/>
      <c r="MZ678" s="400"/>
      <c r="NA678" s="145"/>
      <c r="NB678" s="145"/>
      <c r="NC678" s="145"/>
      <c r="ND678" s="145"/>
      <c r="NE678" s="65"/>
      <c r="NF678" s="65"/>
      <c r="NG678" s="65"/>
      <c r="NH678" s="65"/>
      <c r="NI678" s="65"/>
      <c r="NJ678" s="65"/>
      <c r="NK678" s="65"/>
      <c r="NL678" s="65"/>
    </row>
    <row r="679" spans="1:404" s="30" customFormat="1">
      <c r="A679" s="372"/>
      <c r="B679" s="374"/>
      <c r="C679" s="374"/>
      <c r="D679" s="372"/>
      <c r="E679" s="372"/>
      <c r="F679" s="372"/>
      <c r="G679" s="372"/>
      <c r="H679" s="372"/>
      <c r="I679" s="372"/>
      <c r="J679" s="372"/>
      <c r="K679" s="372"/>
      <c r="L679" s="372"/>
      <c r="AC679" s="377"/>
      <c r="AD679" s="377"/>
      <c r="AE679" s="377"/>
      <c r="AF679" s="377"/>
      <c r="AG679" s="377"/>
      <c r="AH679" s="377"/>
      <c r="AI679" s="377"/>
      <c r="AJ679" s="377"/>
      <c r="AK679" s="377"/>
      <c r="AL679" s="377"/>
      <c r="AM679" s="371">
        <v>330773.82</v>
      </c>
      <c r="AN679" s="377"/>
      <c r="AO679" s="377"/>
      <c r="AP679" s="377"/>
      <c r="AQ679" s="377"/>
      <c r="AR679" s="377"/>
      <c r="AS679" s="377"/>
      <c r="AT679" s="401">
        <v>9.6228428825664378E-3</v>
      </c>
      <c r="AU679" s="377"/>
      <c r="AV679" s="377"/>
      <c r="AW679" s="377"/>
      <c r="AX679" s="377"/>
      <c r="AY679" s="371">
        <v>530198.01</v>
      </c>
      <c r="AZ679" s="402"/>
      <c r="BA679" s="377"/>
      <c r="BB679" s="377"/>
      <c r="BC679" s="378"/>
      <c r="BD679" s="378"/>
      <c r="BE679" s="377"/>
      <c r="BF679" s="378"/>
      <c r="BG679" s="378"/>
      <c r="BH679" s="377"/>
      <c r="BI679" s="378"/>
      <c r="BJ679" s="377"/>
      <c r="BK679" s="377"/>
      <c r="BL679" s="371">
        <v>311836.15999999997</v>
      </c>
      <c r="BM679" s="377"/>
      <c r="BN679" s="377"/>
      <c r="BO679" s="377"/>
      <c r="BP679" s="377"/>
      <c r="BQ679" s="377"/>
      <c r="BR679" s="377"/>
      <c r="BS679" s="377"/>
      <c r="BT679" s="377"/>
      <c r="BU679" s="377"/>
      <c r="BV679" s="377"/>
      <c r="BW679" s="371">
        <v>13419.37</v>
      </c>
      <c r="BX679" s="377"/>
      <c r="BY679" s="377"/>
      <c r="BZ679" s="378"/>
      <c r="CA679" s="378"/>
      <c r="CB679" s="377"/>
      <c r="CC679" s="371"/>
      <c r="CD679" s="377"/>
      <c r="CE679" s="377"/>
      <c r="CF679" s="378"/>
      <c r="CG679" s="378"/>
      <c r="CH679" s="377"/>
      <c r="CI679" s="371"/>
      <c r="CJ679" s="371"/>
      <c r="CK679" s="371"/>
      <c r="CL679" s="371"/>
      <c r="CM679" s="371"/>
      <c r="CN679" s="391"/>
      <c r="CO679" s="371"/>
      <c r="CP679" s="391"/>
      <c r="CQ679" s="371"/>
      <c r="CR679" s="371"/>
      <c r="CS679" s="391"/>
      <c r="CT679" s="371"/>
      <c r="CU679" s="371"/>
      <c r="CV679" s="371"/>
      <c r="CW679" s="377"/>
      <c r="CX679" s="377"/>
      <c r="CY679" s="377"/>
      <c r="CZ679" s="377"/>
      <c r="DA679" s="377"/>
      <c r="DB679" s="371">
        <v>27057.89</v>
      </c>
      <c r="DC679" s="377"/>
      <c r="DD679" s="377"/>
      <c r="DE679" s="377"/>
      <c r="DF679" s="377"/>
      <c r="DG679" s="377"/>
      <c r="DH679" s="371">
        <v>904.15</v>
      </c>
      <c r="DI679" s="377"/>
      <c r="DJ679" s="377"/>
      <c r="DK679" s="377"/>
      <c r="DL679" s="377"/>
      <c r="DM679" s="377"/>
      <c r="DN679" s="377"/>
      <c r="DO679" s="377"/>
      <c r="DP679" s="377"/>
      <c r="DQ679" s="377"/>
      <c r="DR679" s="377"/>
      <c r="DS679" s="371">
        <v>96326.22</v>
      </c>
      <c r="DT679" s="377"/>
      <c r="DU679" s="377"/>
      <c r="DV679" s="377"/>
      <c r="DW679" s="377"/>
      <c r="DX679" s="377"/>
      <c r="DY679" s="377"/>
      <c r="DZ679" s="377"/>
      <c r="EA679" s="377"/>
      <c r="EB679" s="377"/>
      <c r="EC679" s="377"/>
      <c r="ED679" s="377"/>
      <c r="EE679" s="377"/>
      <c r="EF679" s="371">
        <v>112594.8</v>
      </c>
      <c r="EG679" s="371"/>
      <c r="EH679" s="371"/>
      <c r="EI679" s="371"/>
      <c r="EJ679" s="371"/>
      <c r="EK679" s="371"/>
      <c r="EL679" s="371"/>
      <c r="EM679" s="371"/>
      <c r="EN679" s="371"/>
      <c r="EO679" s="371"/>
      <c r="EP679" s="371"/>
      <c r="EQ679" s="371"/>
      <c r="ER679" s="377"/>
      <c r="ES679" s="377"/>
      <c r="ET679" s="377"/>
      <c r="EU679" s="377"/>
      <c r="EV679" s="377"/>
      <c r="EW679" s="377"/>
      <c r="EX679" s="377"/>
      <c r="EY679" s="377"/>
      <c r="EZ679" s="377"/>
      <c r="FA679" s="377"/>
      <c r="FB679" s="371">
        <v>179950.06</v>
      </c>
      <c r="FC679" s="377"/>
      <c r="FD679" s="377"/>
      <c r="FE679" s="377"/>
      <c r="FF679" s="377"/>
      <c r="FG679" s="377"/>
      <c r="FH679" s="371">
        <v>620.78</v>
      </c>
      <c r="FI679" s="377"/>
      <c r="FJ679" s="377"/>
      <c r="FK679" s="377"/>
      <c r="FL679" s="377"/>
      <c r="FM679" s="377"/>
      <c r="FN679" s="371">
        <v>300905.78000000003</v>
      </c>
      <c r="FO679" s="377"/>
      <c r="FP679" s="377"/>
      <c r="FQ679" s="377"/>
      <c r="FR679" s="377"/>
      <c r="FS679" s="377"/>
      <c r="FT679" s="371">
        <v>148859.18</v>
      </c>
      <c r="GL679" s="65"/>
      <c r="GM679" s="65"/>
      <c r="GN679" s="65"/>
      <c r="GO679" s="65"/>
      <c r="GP679" s="65"/>
      <c r="GQ679" s="65"/>
      <c r="GR679" s="65"/>
      <c r="GS679" s="386"/>
      <c r="GX679" s="358"/>
      <c r="HD679" s="358"/>
      <c r="HJ679" s="387"/>
      <c r="MO679" s="348"/>
      <c r="MP679" s="348"/>
      <c r="MQ679" s="348"/>
      <c r="MR679" s="348"/>
      <c r="MS679" s="348"/>
      <c r="MT679" s="348"/>
      <c r="MU679" s="348"/>
      <c r="MV679" s="348"/>
      <c r="MW679" s="348"/>
      <c r="MX679" s="348"/>
      <c r="MY679" s="348"/>
      <c r="MZ679" s="348"/>
      <c r="NA679" s="145"/>
      <c r="NB679" s="145"/>
      <c r="NC679" s="145"/>
      <c r="ND679" s="145"/>
      <c r="NE679" s="65"/>
      <c r="NF679" s="65"/>
      <c r="NG679" s="65"/>
      <c r="NH679" s="65"/>
      <c r="NI679" s="65"/>
      <c r="NJ679" s="65"/>
      <c r="NK679" s="65"/>
      <c r="NL679" s="65"/>
    </row>
    <row r="680" spans="1:404" s="30" customFormat="1">
      <c r="A680" s="348"/>
      <c r="D680" s="349"/>
      <c r="E680" s="349"/>
      <c r="F680" s="349"/>
      <c r="G680" s="349"/>
      <c r="H680" s="349"/>
      <c r="I680" s="349"/>
      <c r="J680" s="349"/>
      <c r="K680" s="349"/>
      <c r="L680" s="349"/>
      <c r="AC680" s="350"/>
      <c r="AD680" s="350"/>
      <c r="AE680" s="350"/>
      <c r="AF680" s="350"/>
      <c r="AG680" s="350"/>
      <c r="AH680" s="350"/>
      <c r="AI680" s="350"/>
      <c r="AJ680" s="350"/>
      <c r="AK680" s="350"/>
      <c r="AL680" s="350"/>
      <c r="AM680" s="351"/>
      <c r="AN680" s="350"/>
      <c r="AO680" s="350"/>
      <c r="AP680" s="350"/>
      <c r="AQ680" s="350"/>
      <c r="AR680" s="350"/>
      <c r="AS680" s="350"/>
      <c r="AT680" s="352"/>
      <c r="AU680" s="350"/>
      <c r="AV680" s="350"/>
      <c r="AW680" s="350"/>
      <c r="AX680" s="350"/>
      <c r="AY680" s="351"/>
      <c r="AZ680" s="353"/>
      <c r="BA680" s="350"/>
      <c r="BB680" s="350"/>
      <c r="BC680" s="352"/>
      <c r="BD680" s="352"/>
      <c r="BE680" s="350"/>
      <c r="BF680" s="352"/>
      <c r="BG680" s="352"/>
      <c r="BH680" s="350"/>
      <c r="BI680" s="352"/>
      <c r="BJ680" s="350"/>
      <c r="BK680" s="350"/>
      <c r="BL680" s="351"/>
      <c r="BM680" s="350"/>
      <c r="BN680" s="350"/>
      <c r="BO680" s="350"/>
      <c r="BP680" s="350"/>
      <c r="BQ680" s="350"/>
      <c r="BR680" s="350"/>
      <c r="BS680" s="350"/>
      <c r="BT680" s="350"/>
      <c r="BU680" s="350"/>
      <c r="BV680" s="350"/>
      <c r="BW680" s="351"/>
      <c r="BX680" s="350"/>
      <c r="BY680" s="350"/>
      <c r="BZ680" s="352"/>
      <c r="CA680" s="352"/>
      <c r="CB680" s="350"/>
      <c r="CC680" s="351"/>
      <c r="CD680" s="350"/>
      <c r="CE680" s="350"/>
      <c r="CF680" s="352"/>
      <c r="CG680" s="352"/>
      <c r="CH680" s="350"/>
      <c r="CI680" s="351"/>
      <c r="CJ680" s="351"/>
      <c r="CK680" s="351"/>
      <c r="CL680" s="351"/>
      <c r="CM680" s="351"/>
      <c r="CN680" s="354"/>
      <c r="CO680" s="351"/>
      <c r="CP680" s="354"/>
      <c r="CQ680" s="351"/>
      <c r="CR680" s="351"/>
      <c r="CS680" s="354"/>
      <c r="CT680" s="351"/>
      <c r="CU680" s="351"/>
      <c r="CV680" s="351"/>
      <c r="CW680" s="350"/>
      <c r="CX680" s="350"/>
      <c r="CY680" s="350"/>
      <c r="CZ680" s="350"/>
      <c r="DA680" s="350"/>
      <c r="DB680" s="351"/>
      <c r="DC680" s="350"/>
      <c r="DD680" s="350"/>
      <c r="DE680" s="350"/>
      <c r="DF680" s="350"/>
      <c r="DG680" s="350"/>
      <c r="DH680" s="351"/>
      <c r="DI680" s="350"/>
      <c r="DJ680" s="350"/>
      <c r="DK680" s="350"/>
      <c r="DL680" s="350"/>
      <c r="DM680" s="350"/>
      <c r="DN680" s="350"/>
      <c r="DO680" s="350"/>
      <c r="DP680" s="350"/>
      <c r="DQ680" s="350"/>
      <c r="DR680" s="350"/>
      <c r="DS680" s="351"/>
      <c r="DT680" s="350"/>
      <c r="DU680" s="350"/>
      <c r="DV680" s="350"/>
      <c r="DW680" s="350"/>
      <c r="DX680" s="350"/>
      <c r="DY680" s="350"/>
      <c r="DZ680" s="350"/>
      <c r="EA680" s="350"/>
      <c r="EB680" s="350"/>
      <c r="EC680" s="350"/>
      <c r="ED680" s="350"/>
      <c r="EE680" s="350"/>
      <c r="EF680" s="351"/>
      <c r="EG680" s="351"/>
      <c r="EH680" s="351"/>
      <c r="EI680" s="351"/>
      <c r="EJ680" s="351"/>
      <c r="EK680" s="351"/>
      <c r="EL680" s="351"/>
      <c r="EM680" s="351"/>
      <c r="EN680" s="351"/>
      <c r="EO680" s="351"/>
      <c r="EP680" s="351"/>
      <c r="EQ680" s="351"/>
      <c r="ER680" s="350"/>
      <c r="ES680" s="350"/>
      <c r="ET680" s="350"/>
      <c r="EU680" s="350"/>
      <c r="EV680" s="350"/>
      <c r="EW680" s="350"/>
      <c r="EX680" s="350"/>
      <c r="EY680" s="350"/>
      <c r="EZ680" s="350"/>
      <c r="FA680" s="350"/>
      <c r="FB680" s="351"/>
      <c r="FC680" s="350"/>
      <c r="FD680" s="350"/>
      <c r="FE680" s="350"/>
      <c r="FF680" s="350"/>
      <c r="FG680" s="350"/>
      <c r="FH680" s="351"/>
      <c r="FI680" s="350"/>
      <c r="FJ680" s="350"/>
      <c r="FK680" s="350"/>
      <c r="FL680" s="350"/>
      <c r="FM680" s="350"/>
      <c r="FN680" s="351"/>
      <c r="FO680" s="350"/>
      <c r="FP680" s="350"/>
      <c r="FQ680" s="350"/>
      <c r="FR680" s="350"/>
      <c r="FS680" s="350"/>
      <c r="FT680" s="351"/>
      <c r="FU680" s="350"/>
      <c r="FV680" s="350"/>
      <c r="FW680" s="350"/>
      <c r="FX680" s="350"/>
      <c r="FY680" s="350"/>
      <c r="FZ680" s="350"/>
      <c r="GA680" s="350"/>
      <c r="GB680" s="350"/>
      <c r="GC680" s="350"/>
      <c r="GD680" s="350"/>
      <c r="GE680" s="350"/>
      <c r="GF680" s="352"/>
      <c r="GG680" s="352"/>
      <c r="GH680" s="350"/>
      <c r="GI680" s="352"/>
      <c r="GJ680" s="352"/>
      <c r="GK680" s="350"/>
      <c r="GL680" s="351"/>
      <c r="GM680" s="351"/>
      <c r="GN680" s="351"/>
      <c r="GO680" s="351"/>
      <c r="GP680" s="351"/>
      <c r="GQ680" s="351"/>
      <c r="GR680" s="351"/>
      <c r="GS680" s="351"/>
      <c r="GT680" s="349"/>
      <c r="GU680" s="349"/>
      <c r="GV680" s="349"/>
      <c r="GW680" s="349"/>
      <c r="GX680" s="355"/>
      <c r="HD680" s="355"/>
      <c r="HJ680" s="356"/>
      <c r="HQ680" s="349"/>
      <c r="HR680" s="349"/>
      <c r="HS680" s="349"/>
      <c r="HT680" s="349"/>
      <c r="HU680" s="349"/>
      <c r="HV680" s="349"/>
      <c r="HW680" s="349"/>
      <c r="HX680" s="349"/>
      <c r="HY680" s="349"/>
      <c r="HZ680" s="349"/>
      <c r="IA680" s="349"/>
      <c r="IB680" s="349"/>
      <c r="IC680" s="349"/>
      <c r="ID680" s="349"/>
      <c r="IE680" s="349"/>
      <c r="IF680" s="349"/>
      <c r="IG680" s="349"/>
      <c r="IH680" s="349"/>
      <c r="II680" s="349"/>
      <c r="IJ680" s="349"/>
      <c r="IK680" s="349"/>
      <c r="IL680" s="349"/>
      <c r="IM680" s="349"/>
      <c r="IN680" s="349"/>
      <c r="IO680" s="349"/>
      <c r="IP680" s="349"/>
      <c r="IQ680" s="349"/>
      <c r="IR680" s="349"/>
      <c r="IS680" s="349"/>
      <c r="IT680" s="349"/>
      <c r="IU680" s="349"/>
      <c r="IV680" s="349"/>
      <c r="IW680" s="349"/>
      <c r="IX680" s="349"/>
      <c r="IY680" s="349"/>
      <c r="IZ680" s="349"/>
      <c r="JA680" s="349"/>
      <c r="JB680" s="349"/>
      <c r="JC680" s="349"/>
      <c r="JD680" s="349"/>
      <c r="JE680" s="349"/>
      <c r="JF680" s="349"/>
      <c r="JG680" s="349"/>
      <c r="JH680" s="349"/>
      <c r="JI680" s="349"/>
      <c r="JJ680" s="349"/>
      <c r="JK680" s="349"/>
      <c r="JL680" s="349"/>
      <c r="JM680" s="349"/>
      <c r="JN680" s="349"/>
      <c r="JO680" s="349"/>
      <c r="JP680" s="349"/>
      <c r="JQ680" s="349"/>
      <c r="JR680" s="349"/>
      <c r="JS680" s="349"/>
      <c r="JT680" s="349"/>
      <c r="JU680" s="349"/>
      <c r="JV680" s="349"/>
      <c r="JW680" s="349"/>
      <c r="JX680" s="349"/>
      <c r="JY680" s="349"/>
      <c r="JZ680" s="349"/>
      <c r="KA680" s="349"/>
      <c r="KB680" s="349"/>
      <c r="KC680" s="349"/>
      <c r="KD680" s="349"/>
      <c r="KE680" s="349"/>
      <c r="KF680" s="349"/>
      <c r="KG680" s="349"/>
      <c r="KH680" s="349"/>
      <c r="KI680" s="349"/>
      <c r="KJ680" s="349"/>
      <c r="KK680" s="349"/>
      <c r="KL680" s="349"/>
      <c r="KM680" s="349"/>
      <c r="KN680" s="349"/>
      <c r="KO680" s="349"/>
      <c r="KP680" s="349"/>
      <c r="KQ680" s="349"/>
      <c r="KR680" s="349"/>
      <c r="KS680" s="349"/>
      <c r="KT680" s="349"/>
      <c r="KU680" s="349"/>
      <c r="KV680" s="349"/>
      <c r="KW680" s="349"/>
      <c r="KX680" s="349"/>
      <c r="KY680" s="349"/>
      <c r="KZ680" s="349"/>
      <c r="LA680" s="349"/>
      <c r="LB680" s="349"/>
      <c r="LC680" s="349"/>
      <c r="LD680" s="349"/>
      <c r="LE680" s="349"/>
      <c r="LF680" s="349"/>
      <c r="LG680" s="349"/>
      <c r="LH680" s="349"/>
      <c r="LI680" s="349"/>
      <c r="LJ680" s="349"/>
      <c r="LK680" s="349"/>
      <c r="LL680" s="349"/>
      <c r="LM680" s="349"/>
      <c r="LN680" s="349"/>
      <c r="LO680" s="349"/>
      <c r="LP680" s="349"/>
      <c r="LQ680" s="349"/>
      <c r="LR680" s="349"/>
      <c r="LS680" s="349"/>
      <c r="LT680" s="349"/>
      <c r="LU680" s="349"/>
      <c r="LV680" s="349"/>
      <c r="LW680" s="349"/>
      <c r="LX680" s="349"/>
      <c r="LY680" s="349"/>
      <c r="LZ680" s="349"/>
      <c r="MA680" s="349"/>
      <c r="MB680" s="349"/>
      <c r="MC680" s="349"/>
      <c r="MD680" s="349"/>
      <c r="ME680" s="349"/>
      <c r="MF680" s="349"/>
      <c r="MG680" s="349"/>
      <c r="MH680" s="349"/>
      <c r="MI680" s="349"/>
      <c r="MJ680" s="349"/>
      <c r="MK680" s="349"/>
      <c r="ML680" s="349"/>
      <c r="MM680" s="349"/>
      <c r="MN680" s="349"/>
      <c r="MO680" s="348"/>
      <c r="MP680" s="348"/>
      <c r="MQ680" s="348"/>
      <c r="MR680" s="348"/>
      <c r="MS680" s="348"/>
      <c r="MT680" s="348"/>
      <c r="MU680" s="348"/>
      <c r="MV680" s="348"/>
      <c r="MW680" s="348"/>
      <c r="MX680" s="348"/>
      <c r="MY680" s="348"/>
      <c r="MZ680" s="348"/>
      <c r="NA680" s="357"/>
      <c r="NB680" s="357"/>
      <c r="NC680" s="357"/>
      <c r="ND680" s="357"/>
      <c r="NE680" s="358"/>
      <c r="NF680" s="358"/>
      <c r="NG680" s="358"/>
      <c r="NH680" s="358"/>
      <c r="NI680" s="358"/>
      <c r="NJ680" s="358"/>
      <c r="NK680" s="358"/>
      <c r="NL680" s="358"/>
      <c r="OC680" s="359"/>
      <c r="OD680" s="359"/>
      <c r="OE680" s="359"/>
      <c r="OF680" s="359"/>
      <c r="OG680" s="359"/>
      <c r="OH680" s="359"/>
      <c r="OI680" s="359"/>
      <c r="OJ680" s="359"/>
      <c r="OK680" s="359"/>
      <c r="OL680" s="359"/>
      <c r="OM680" s="359"/>
      <c r="ON680" s="359"/>
    </row>
    <row r="681" spans="1:404" s="30" customFormat="1">
      <c r="A681" s="348"/>
      <c r="D681" s="349"/>
      <c r="E681" s="349"/>
      <c r="F681" s="349"/>
      <c r="G681" s="349"/>
      <c r="H681" s="349"/>
      <c r="I681" s="349"/>
      <c r="J681" s="349"/>
      <c r="K681" s="349"/>
      <c r="L681" s="349"/>
      <c r="AC681" s="350"/>
      <c r="AD681" s="350"/>
      <c r="AE681" s="350"/>
      <c r="AF681" s="350"/>
      <c r="AG681" s="350"/>
      <c r="AH681" s="350"/>
      <c r="AI681" s="350"/>
      <c r="AJ681" s="350"/>
      <c r="AK681" s="350"/>
      <c r="AL681" s="350"/>
      <c r="AM681" s="351"/>
      <c r="AN681" s="350"/>
      <c r="AO681" s="350"/>
      <c r="AP681" s="350"/>
      <c r="AQ681" s="350"/>
      <c r="AR681" s="350"/>
      <c r="AS681" s="350"/>
      <c r="AT681" s="352"/>
      <c r="AU681" s="350"/>
      <c r="AV681" s="350"/>
      <c r="AW681" s="350"/>
      <c r="AX681" s="350"/>
      <c r="AY681" s="351"/>
      <c r="AZ681" s="353"/>
      <c r="BA681" s="350"/>
      <c r="BB681" s="350"/>
      <c r="BC681" s="352"/>
      <c r="BD681" s="352"/>
      <c r="BE681" s="350"/>
      <c r="BF681" s="352"/>
      <c r="BG681" s="352"/>
      <c r="BH681" s="350"/>
      <c r="BI681" s="352"/>
      <c r="BJ681" s="350"/>
      <c r="BK681" s="350"/>
      <c r="BL681" s="351"/>
      <c r="BM681" s="350"/>
      <c r="BN681" s="350"/>
      <c r="BO681" s="350"/>
      <c r="BP681" s="350"/>
      <c r="BQ681" s="350"/>
      <c r="BR681" s="350"/>
      <c r="BS681" s="350"/>
      <c r="BT681" s="350"/>
      <c r="BU681" s="350"/>
      <c r="BV681" s="350"/>
      <c r="BW681" s="351"/>
      <c r="BX681" s="350"/>
      <c r="BY681" s="350"/>
      <c r="BZ681" s="352"/>
      <c r="CA681" s="352"/>
      <c r="CB681" s="350"/>
      <c r="CC681" s="351"/>
      <c r="CD681" s="350"/>
      <c r="CE681" s="350"/>
      <c r="CF681" s="352"/>
      <c r="CG681" s="352"/>
      <c r="CH681" s="350"/>
      <c r="CI681" s="351"/>
      <c r="CJ681" s="351"/>
      <c r="CK681" s="351"/>
      <c r="CL681" s="351"/>
      <c r="CM681" s="351"/>
      <c r="CN681" s="354"/>
      <c r="CO681" s="351"/>
      <c r="CP681" s="354"/>
      <c r="CQ681" s="351"/>
      <c r="CR681" s="351"/>
      <c r="CS681" s="354"/>
      <c r="CT681" s="351"/>
      <c r="CU681" s="351"/>
      <c r="CV681" s="351"/>
      <c r="CW681" s="350"/>
      <c r="CX681" s="350"/>
      <c r="CY681" s="350"/>
      <c r="CZ681" s="350"/>
      <c r="DA681" s="350"/>
      <c r="DB681" s="351"/>
      <c r="DC681" s="350"/>
      <c r="DD681" s="350"/>
      <c r="DE681" s="350"/>
      <c r="DF681" s="350"/>
      <c r="DG681" s="350"/>
      <c r="DH681" s="351"/>
      <c r="DI681" s="350"/>
      <c r="DJ681" s="350"/>
      <c r="DK681" s="350"/>
      <c r="DL681" s="350"/>
      <c r="DM681" s="350"/>
      <c r="DN681" s="350"/>
      <c r="DO681" s="350"/>
      <c r="DP681" s="350"/>
      <c r="DQ681" s="350"/>
      <c r="DR681" s="350"/>
      <c r="DS681" s="351"/>
      <c r="DT681" s="350"/>
      <c r="DU681" s="350"/>
      <c r="DV681" s="350"/>
      <c r="DW681" s="350"/>
      <c r="DX681" s="350"/>
      <c r="DY681" s="350"/>
      <c r="DZ681" s="350"/>
      <c r="EA681" s="350"/>
      <c r="EB681" s="350"/>
      <c r="EC681" s="350"/>
      <c r="ED681" s="350"/>
      <c r="EE681" s="350"/>
      <c r="EF681" s="351"/>
      <c r="EG681" s="351"/>
      <c r="EH681" s="351"/>
      <c r="EI681" s="351"/>
      <c r="EJ681" s="351"/>
      <c r="EK681" s="351"/>
      <c r="EL681" s="351"/>
      <c r="EM681" s="351"/>
      <c r="EN681" s="351"/>
      <c r="EO681" s="351"/>
      <c r="EP681" s="351"/>
      <c r="EQ681" s="351"/>
      <c r="ER681" s="350"/>
      <c r="ES681" s="350"/>
      <c r="ET681" s="350"/>
      <c r="EU681" s="350"/>
      <c r="EV681" s="350"/>
      <c r="EW681" s="350"/>
      <c r="EX681" s="350"/>
      <c r="EY681" s="350"/>
      <c r="EZ681" s="350"/>
      <c r="FA681" s="350"/>
      <c r="FB681" s="351"/>
      <c r="FC681" s="350"/>
      <c r="FD681" s="350"/>
      <c r="FE681" s="350"/>
      <c r="FF681" s="350"/>
      <c r="FG681" s="350"/>
      <c r="FH681" s="351"/>
      <c r="FI681" s="350"/>
      <c r="FJ681" s="350"/>
      <c r="FK681" s="350"/>
      <c r="FL681" s="350"/>
      <c r="FM681" s="350"/>
      <c r="FN681" s="351"/>
      <c r="FO681" s="350"/>
      <c r="FP681" s="350"/>
      <c r="FQ681" s="350"/>
      <c r="FR681" s="350"/>
      <c r="FS681" s="350"/>
      <c r="FT681" s="351"/>
      <c r="FU681" s="350"/>
      <c r="FV681" s="350"/>
      <c r="FW681" s="350"/>
      <c r="FX681" s="350"/>
      <c r="FY681" s="350"/>
      <c r="FZ681" s="350"/>
      <c r="GA681" s="350"/>
      <c r="GB681" s="350"/>
      <c r="GC681" s="350"/>
      <c r="GD681" s="350"/>
      <c r="GE681" s="350"/>
      <c r="GF681" s="352"/>
      <c r="GG681" s="352"/>
      <c r="GH681" s="350"/>
      <c r="GI681" s="352"/>
      <c r="GJ681" s="352"/>
      <c r="GK681" s="350"/>
      <c r="GL681" s="351"/>
      <c r="GM681" s="351"/>
      <c r="GN681" s="351"/>
      <c r="GO681" s="351"/>
      <c r="GP681" s="351"/>
      <c r="GQ681" s="351"/>
      <c r="GR681" s="351"/>
      <c r="GS681" s="351"/>
      <c r="GT681" s="349"/>
      <c r="GU681" s="349"/>
      <c r="GV681" s="349"/>
      <c r="GW681" s="349"/>
      <c r="GX681" s="355"/>
      <c r="HD681" s="355"/>
      <c r="HJ681" s="356"/>
      <c r="HQ681" s="349"/>
      <c r="HR681" s="349"/>
      <c r="HS681" s="349"/>
      <c r="HT681" s="349"/>
      <c r="HU681" s="349"/>
      <c r="HV681" s="349"/>
      <c r="HW681" s="349"/>
      <c r="HX681" s="349"/>
      <c r="HY681" s="349"/>
      <c r="HZ681" s="349"/>
      <c r="IA681" s="349"/>
      <c r="IB681" s="349"/>
      <c r="IC681" s="349"/>
      <c r="ID681" s="349"/>
      <c r="IE681" s="349"/>
      <c r="IF681" s="349"/>
      <c r="IG681" s="349"/>
      <c r="IH681" s="349"/>
      <c r="II681" s="349"/>
      <c r="IJ681" s="349"/>
      <c r="IK681" s="349"/>
      <c r="IL681" s="349"/>
      <c r="IM681" s="349"/>
      <c r="IN681" s="349"/>
      <c r="IO681" s="349"/>
      <c r="IP681" s="349"/>
      <c r="IQ681" s="349"/>
      <c r="IR681" s="349"/>
      <c r="IS681" s="349"/>
      <c r="IT681" s="349"/>
      <c r="IU681" s="349"/>
      <c r="IV681" s="349"/>
      <c r="IW681" s="349"/>
      <c r="IX681" s="349"/>
      <c r="IY681" s="349"/>
      <c r="IZ681" s="349"/>
      <c r="JA681" s="349"/>
      <c r="JB681" s="349"/>
      <c r="JC681" s="349"/>
      <c r="JD681" s="349"/>
      <c r="JE681" s="349"/>
      <c r="JF681" s="349"/>
      <c r="JG681" s="349"/>
      <c r="JH681" s="349"/>
      <c r="JI681" s="349"/>
      <c r="JJ681" s="349"/>
      <c r="JK681" s="349"/>
      <c r="JL681" s="349"/>
      <c r="JM681" s="349"/>
      <c r="JN681" s="349"/>
      <c r="JO681" s="349"/>
      <c r="JP681" s="349"/>
      <c r="JQ681" s="349"/>
      <c r="JR681" s="349"/>
      <c r="JS681" s="349"/>
      <c r="JT681" s="349"/>
      <c r="JU681" s="349"/>
      <c r="JV681" s="349"/>
      <c r="JW681" s="349"/>
      <c r="JX681" s="349"/>
      <c r="JY681" s="349"/>
      <c r="JZ681" s="349"/>
      <c r="KA681" s="349"/>
      <c r="KB681" s="349"/>
      <c r="KC681" s="349"/>
      <c r="KD681" s="349"/>
      <c r="KE681" s="349"/>
      <c r="KF681" s="349"/>
      <c r="KG681" s="349"/>
      <c r="KH681" s="349"/>
      <c r="KI681" s="349"/>
      <c r="KJ681" s="349"/>
      <c r="KK681" s="349"/>
      <c r="KL681" s="349"/>
      <c r="KM681" s="349"/>
      <c r="KN681" s="349"/>
      <c r="KO681" s="349"/>
      <c r="KP681" s="349"/>
      <c r="KQ681" s="349"/>
      <c r="KR681" s="349"/>
      <c r="KS681" s="349"/>
      <c r="KT681" s="349"/>
      <c r="KU681" s="349"/>
      <c r="KV681" s="349"/>
      <c r="KW681" s="349"/>
      <c r="KX681" s="349"/>
      <c r="KY681" s="349"/>
      <c r="KZ681" s="349"/>
      <c r="LA681" s="349"/>
      <c r="LB681" s="349"/>
      <c r="LC681" s="349"/>
      <c r="LD681" s="349"/>
      <c r="LE681" s="349"/>
      <c r="LF681" s="349"/>
      <c r="LG681" s="349"/>
      <c r="LH681" s="349"/>
      <c r="LI681" s="349"/>
      <c r="LJ681" s="349"/>
      <c r="LK681" s="349"/>
      <c r="LL681" s="349"/>
      <c r="LM681" s="349"/>
      <c r="LN681" s="349"/>
      <c r="LO681" s="349"/>
      <c r="LP681" s="349"/>
      <c r="LQ681" s="349"/>
      <c r="LR681" s="349"/>
      <c r="LS681" s="349"/>
      <c r="LT681" s="349"/>
      <c r="LU681" s="349"/>
      <c r="LV681" s="349"/>
      <c r="LW681" s="349"/>
      <c r="LX681" s="349"/>
      <c r="LY681" s="349"/>
      <c r="LZ681" s="349"/>
      <c r="MA681" s="349"/>
      <c r="MB681" s="349"/>
      <c r="MC681" s="349"/>
      <c r="MD681" s="349"/>
      <c r="ME681" s="349"/>
      <c r="MF681" s="349"/>
      <c r="MG681" s="349"/>
      <c r="MH681" s="349"/>
      <c r="MI681" s="349"/>
      <c r="MJ681" s="349"/>
      <c r="MK681" s="349"/>
      <c r="ML681" s="349"/>
      <c r="MM681" s="349"/>
      <c r="MN681" s="349"/>
      <c r="MO681" s="348"/>
      <c r="MP681" s="348"/>
      <c r="MQ681" s="348"/>
      <c r="MR681" s="348"/>
      <c r="MS681" s="348"/>
      <c r="MT681" s="348"/>
      <c r="MU681" s="348"/>
      <c r="MV681" s="348"/>
      <c r="MW681" s="348"/>
      <c r="MX681" s="348"/>
      <c r="MY681" s="348"/>
      <c r="MZ681" s="348"/>
      <c r="NA681" s="357"/>
      <c r="NB681" s="357"/>
      <c r="NC681" s="357"/>
      <c r="ND681" s="357"/>
      <c r="NE681" s="358"/>
      <c r="NF681" s="358"/>
      <c r="NG681" s="358"/>
      <c r="NH681" s="358"/>
      <c r="NI681" s="358"/>
      <c r="NJ681" s="358"/>
      <c r="NK681" s="358"/>
      <c r="NL681" s="358"/>
      <c r="OC681" s="359"/>
      <c r="OD681" s="359"/>
      <c r="OE681" s="359"/>
      <c r="OF681" s="359"/>
      <c r="OG681" s="359"/>
      <c r="OH681" s="359"/>
      <c r="OI681" s="359"/>
      <c r="OJ681" s="359"/>
      <c r="OK681" s="359"/>
      <c r="OL681" s="359"/>
      <c r="OM681" s="359"/>
      <c r="ON681" s="359"/>
    </row>
    <row r="682" spans="1:404" s="30" customFormat="1">
      <c r="A682" s="348"/>
      <c r="D682" s="349"/>
      <c r="E682" s="349"/>
      <c r="F682" s="349"/>
      <c r="G682" s="349"/>
      <c r="H682" s="349"/>
      <c r="I682" s="349"/>
      <c r="J682" s="349"/>
      <c r="K682" s="349"/>
      <c r="L682" s="349"/>
      <c r="AC682" s="350"/>
      <c r="AD682" s="350"/>
      <c r="AE682" s="350"/>
      <c r="AF682" s="350"/>
      <c r="AG682" s="350"/>
      <c r="AH682" s="350"/>
      <c r="AI682" s="350"/>
      <c r="AJ682" s="350"/>
      <c r="AK682" s="350"/>
      <c r="AL682" s="350"/>
      <c r="AM682" s="351"/>
      <c r="AN682" s="350"/>
      <c r="AO682" s="350"/>
      <c r="AP682" s="350"/>
      <c r="AQ682" s="350"/>
      <c r="AR682" s="350"/>
      <c r="AS682" s="350"/>
      <c r="AT682" s="352"/>
      <c r="AU682" s="350"/>
      <c r="AV682" s="350"/>
      <c r="AW682" s="350"/>
      <c r="AX682" s="350"/>
      <c r="AY682" s="351"/>
      <c r="AZ682" s="353"/>
      <c r="BA682" s="403" t="s">
        <v>57</v>
      </c>
      <c r="BB682" s="403">
        <v>16829.664701931531</v>
      </c>
      <c r="BC682" s="404"/>
      <c r="BD682" s="404"/>
      <c r="BE682" s="403">
        <v>6311.1253559999905</v>
      </c>
      <c r="BF682" s="404"/>
      <c r="BG682" s="404"/>
      <c r="BH682" s="350"/>
      <c r="BI682" s="352"/>
      <c r="BJ682" s="350"/>
      <c r="BK682" s="350"/>
      <c r="BL682" s="351"/>
      <c r="BM682" s="350"/>
      <c r="BN682" s="350"/>
      <c r="BO682" s="350"/>
      <c r="BP682" s="350"/>
      <c r="BQ682" s="350"/>
      <c r="BR682" s="350"/>
      <c r="BS682" s="350"/>
      <c r="BT682" s="350"/>
      <c r="BU682" s="350"/>
      <c r="BV682" s="350"/>
      <c r="BW682" s="351"/>
      <c r="BX682" s="350"/>
      <c r="BY682" s="350"/>
      <c r="BZ682" s="352"/>
      <c r="CA682" s="352"/>
      <c r="CB682" s="350"/>
      <c r="CC682" s="351"/>
      <c r="CD682" s="350"/>
      <c r="CE682" s="350"/>
      <c r="CF682" s="352"/>
      <c r="CG682" s="352"/>
      <c r="CH682" s="350"/>
      <c r="CI682" s="351"/>
      <c r="CJ682" s="351"/>
      <c r="CK682" s="351"/>
      <c r="CL682" s="351"/>
      <c r="CM682" s="351"/>
      <c r="CN682" s="354"/>
      <c r="CO682" s="351"/>
      <c r="CP682" s="354"/>
      <c r="CQ682" s="351"/>
      <c r="CR682" s="351"/>
      <c r="CS682" s="354"/>
      <c r="CT682" s="351"/>
      <c r="CU682" s="351"/>
      <c r="CV682" s="351"/>
      <c r="CW682" s="350"/>
      <c r="CX682" s="350"/>
      <c r="CY682" s="350"/>
      <c r="CZ682" s="350"/>
      <c r="DA682" s="350"/>
      <c r="DB682" s="351"/>
      <c r="DC682" s="350"/>
      <c r="DD682" s="350"/>
      <c r="DE682" s="350"/>
      <c r="DF682" s="350"/>
      <c r="DG682" s="350"/>
      <c r="DH682" s="351"/>
      <c r="DI682" s="350"/>
      <c r="DJ682" s="350"/>
      <c r="DK682" s="350"/>
      <c r="DL682" s="350"/>
      <c r="DM682" s="350"/>
      <c r="DN682" s="350"/>
      <c r="DO682" s="350"/>
      <c r="DP682" s="350"/>
      <c r="DQ682" s="350"/>
      <c r="DR682" s="350"/>
      <c r="DS682" s="351"/>
      <c r="DT682" s="350"/>
      <c r="DU682" s="350"/>
      <c r="DV682" s="350"/>
      <c r="DW682" s="350"/>
      <c r="DX682" s="350"/>
      <c r="DY682" s="350"/>
      <c r="DZ682" s="350"/>
      <c r="EA682" s="350"/>
      <c r="EB682" s="350"/>
      <c r="EC682" s="350"/>
      <c r="ED682" s="350"/>
      <c r="EE682" s="350"/>
      <c r="EF682" s="351"/>
      <c r="EG682" s="351"/>
      <c r="EH682" s="351"/>
      <c r="EI682" s="351"/>
      <c r="EJ682" s="351"/>
      <c r="EK682" s="351"/>
      <c r="EL682" s="351"/>
      <c r="EM682" s="351"/>
      <c r="EN682" s="351"/>
      <c r="EO682" s="351"/>
      <c r="EP682" s="351"/>
      <c r="EQ682" s="351"/>
      <c r="ER682" s="350"/>
      <c r="ES682" s="350"/>
      <c r="ET682" s="350"/>
      <c r="EU682" s="350"/>
      <c r="EV682" s="350"/>
      <c r="EW682" s="350"/>
      <c r="EX682" s="350"/>
      <c r="EY682" s="350"/>
      <c r="EZ682" s="350"/>
      <c r="FA682" s="350"/>
      <c r="FB682" s="351"/>
      <c r="FC682" s="350"/>
      <c r="FD682" s="350"/>
      <c r="FE682" s="350"/>
      <c r="FF682" s="350"/>
      <c r="FG682" s="350"/>
      <c r="FH682" s="351"/>
      <c r="FI682" s="350"/>
      <c r="FJ682" s="350"/>
      <c r="FK682" s="350"/>
      <c r="FL682" s="350"/>
      <c r="FM682" s="350"/>
      <c r="FN682" s="351"/>
      <c r="FO682" s="350"/>
      <c r="FP682" s="350"/>
      <c r="FQ682" s="350"/>
      <c r="FR682" s="350"/>
      <c r="FS682" s="350"/>
      <c r="FT682" s="351"/>
      <c r="GL682" s="65"/>
      <c r="GM682" s="65"/>
      <c r="GN682" s="65"/>
      <c r="GO682" s="65"/>
      <c r="GP682" s="65"/>
      <c r="GQ682" s="65"/>
      <c r="GR682" s="65"/>
      <c r="GS682" s="386"/>
      <c r="GX682" s="358"/>
      <c r="HD682" s="358"/>
      <c r="HJ682" s="387"/>
      <c r="MO682" s="348"/>
      <c r="MP682" s="348"/>
      <c r="MQ682" s="348"/>
      <c r="MR682" s="348"/>
      <c r="MS682" s="348"/>
      <c r="MT682" s="348"/>
      <c r="MU682" s="348"/>
      <c r="MV682" s="348"/>
      <c r="MW682" s="348"/>
      <c r="MX682" s="348"/>
      <c r="MY682" s="348"/>
      <c r="MZ682" s="348"/>
      <c r="NA682" s="145"/>
      <c r="NB682" s="145"/>
      <c r="NC682" s="145"/>
      <c r="ND682" s="145"/>
      <c r="NE682" s="65"/>
      <c r="NF682" s="65"/>
      <c r="NG682" s="65"/>
      <c r="NH682" s="65"/>
      <c r="NI682" s="65"/>
      <c r="NJ682" s="65"/>
      <c r="NK682" s="65"/>
      <c r="NL682" s="65"/>
    </row>
    <row r="683" spans="1:404" s="30" customFormat="1">
      <c r="A683" s="348"/>
      <c r="D683" s="349"/>
      <c r="E683" s="349"/>
      <c r="F683" s="349"/>
      <c r="G683" s="349"/>
      <c r="H683" s="349"/>
      <c r="I683" s="349"/>
      <c r="J683" s="349"/>
      <c r="K683" s="349"/>
      <c r="L683" s="349"/>
      <c r="AC683" s="350"/>
      <c r="AD683" s="350"/>
      <c r="AE683" s="350"/>
      <c r="AF683" s="350"/>
      <c r="AG683" s="350"/>
      <c r="AH683" s="350"/>
      <c r="AI683" s="350"/>
      <c r="AJ683" s="350"/>
      <c r="AK683" s="350"/>
      <c r="AL683" s="350"/>
      <c r="AM683" s="351"/>
      <c r="AN683" s="350"/>
      <c r="AO683" s="350"/>
      <c r="AP683" s="350"/>
      <c r="AQ683" s="350"/>
      <c r="AR683" s="350"/>
      <c r="AS683" s="350"/>
      <c r="AT683" s="352"/>
      <c r="AU683" s="350"/>
      <c r="AV683" s="350"/>
      <c r="AW683" s="350"/>
      <c r="AX683" s="350"/>
      <c r="AY683" s="351"/>
      <c r="AZ683" s="353"/>
      <c r="BA683" s="403"/>
      <c r="BB683" s="403"/>
      <c r="BC683" s="404"/>
      <c r="BD683" s="404"/>
      <c r="BE683" s="403"/>
      <c r="BF683" s="404"/>
      <c r="BG683" s="404"/>
      <c r="BH683" s="350"/>
      <c r="BI683" s="352"/>
      <c r="BJ683" s="350"/>
      <c r="BK683" s="350"/>
      <c r="BL683" s="351"/>
      <c r="BM683" s="350"/>
      <c r="BN683" s="350"/>
      <c r="BO683" s="350"/>
      <c r="BP683" s="350"/>
      <c r="BQ683" s="350"/>
      <c r="BR683" s="350"/>
      <c r="BS683" s="350"/>
      <c r="BT683" s="350"/>
      <c r="BU683" s="350"/>
      <c r="BV683" s="350"/>
      <c r="BW683" s="351"/>
      <c r="BX683" s="350"/>
      <c r="BY683" s="350"/>
      <c r="BZ683" s="352"/>
      <c r="CA683" s="352"/>
      <c r="CB683" s="350"/>
      <c r="CC683" s="351"/>
      <c r="CD683" s="350"/>
      <c r="CE683" s="350"/>
      <c r="CF683" s="352"/>
      <c r="CG683" s="352"/>
      <c r="CH683" s="350"/>
      <c r="CI683" s="351"/>
      <c r="CJ683" s="351"/>
      <c r="CK683" s="351"/>
      <c r="CL683" s="351"/>
      <c r="CM683" s="351"/>
      <c r="CN683" s="354"/>
      <c r="CO683" s="351"/>
      <c r="CP683" s="354"/>
      <c r="CQ683" s="351"/>
      <c r="CR683" s="351"/>
      <c r="CS683" s="354"/>
      <c r="CT683" s="351"/>
      <c r="CU683" s="351"/>
      <c r="CV683" s="351"/>
      <c r="CW683" s="350"/>
      <c r="CX683" s="350"/>
      <c r="CY683" s="350"/>
      <c r="CZ683" s="350"/>
      <c r="DA683" s="350"/>
      <c r="DB683" s="351"/>
      <c r="DC683" s="350"/>
      <c r="DD683" s="350"/>
      <c r="DE683" s="350"/>
      <c r="DF683" s="350"/>
      <c r="DG683" s="350"/>
      <c r="DH683" s="351"/>
      <c r="DI683" s="350"/>
      <c r="DJ683" s="350"/>
      <c r="DK683" s="350"/>
      <c r="DL683" s="350"/>
      <c r="DM683" s="350"/>
      <c r="DN683" s="350"/>
      <c r="DO683" s="350"/>
      <c r="DP683" s="350"/>
      <c r="DQ683" s="350"/>
      <c r="DR683" s="350"/>
      <c r="DS683" s="351"/>
      <c r="DT683" s="350"/>
      <c r="DU683" s="350"/>
      <c r="DV683" s="350"/>
      <c r="DW683" s="350"/>
      <c r="DX683" s="350"/>
      <c r="DY683" s="350"/>
      <c r="DZ683" s="350"/>
      <c r="EA683" s="350"/>
      <c r="EB683" s="350"/>
      <c r="EC683" s="350"/>
      <c r="ED683" s="350"/>
      <c r="EE683" s="350"/>
      <c r="EF683" s="351"/>
      <c r="EG683" s="351"/>
      <c r="EH683" s="351"/>
      <c r="EI683" s="351"/>
      <c r="EJ683" s="351"/>
      <c r="EK683" s="351"/>
      <c r="EL683" s="351"/>
      <c r="EM683" s="351"/>
      <c r="EN683" s="351"/>
      <c r="EO683" s="351"/>
      <c r="EP683" s="351"/>
      <c r="EQ683" s="351"/>
      <c r="ER683" s="350"/>
      <c r="ES683" s="350"/>
      <c r="ET683" s="350"/>
      <c r="EU683" s="350"/>
      <c r="EV683" s="350"/>
      <c r="EW683" s="350"/>
      <c r="EX683" s="350"/>
      <c r="EY683" s="350"/>
      <c r="EZ683" s="350"/>
      <c r="FA683" s="350"/>
      <c r="FB683" s="351"/>
      <c r="FC683" s="350"/>
      <c r="FD683" s="350"/>
      <c r="FE683" s="350"/>
      <c r="FF683" s="350"/>
      <c r="FG683" s="350"/>
      <c r="FH683" s="351"/>
      <c r="FI683" s="350"/>
      <c r="FJ683" s="350"/>
      <c r="FK683" s="350"/>
      <c r="FL683" s="350"/>
      <c r="FM683" s="350"/>
      <c r="FN683" s="351"/>
      <c r="FO683" s="350"/>
      <c r="FP683" s="350"/>
      <c r="FQ683" s="350"/>
      <c r="FR683" s="350"/>
      <c r="FS683" s="350"/>
      <c r="FT683" s="351"/>
      <c r="GL683" s="65"/>
      <c r="GM683" s="65"/>
      <c r="GN683" s="65"/>
      <c r="GO683" s="65"/>
      <c r="GP683" s="65"/>
      <c r="GQ683" s="65"/>
      <c r="GR683" s="65"/>
      <c r="GS683" s="386"/>
      <c r="GX683" s="358"/>
      <c r="HD683" s="358"/>
      <c r="HJ683" s="387"/>
      <c r="MO683" s="348"/>
      <c r="MP683" s="348"/>
      <c r="MQ683" s="348"/>
      <c r="MR683" s="348"/>
      <c r="MS683" s="348"/>
      <c r="MT683" s="348"/>
      <c r="MU683" s="348"/>
      <c r="MV683" s="348"/>
      <c r="MW683" s="348"/>
      <c r="MX683" s="348"/>
      <c r="MY683" s="348"/>
      <c r="MZ683" s="348"/>
      <c r="NA683" s="145"/>
      <c r="NB683" s="145"/>
      <c r="NC683" s="145"/>
      <c r="ND683" s="145"/>
      <c r="NE683" s="65"/>
      <c r="NF683" s="65"/>
      <c r="NG683" s="65"/>
      <c r="NH683" s="65"/>
      <c r="NI683" s="65"/>
      <c r="NJ683" s="65"/>
      <c r="NK683" s="65"/>
      <c r="NL683" s="65"/>
    </row>
    <row r="684" spans="1:404" s="30" customFormat="1">
      <c r="A684" s="348"/>
      <c r="D684" s="349"/>
      <c r="E684" s="349"/>
      <c r="F684" s="349"/>
      <c r="G684" s="349"/>
      <c r="H684" s="349"/>
      <c r="I684" s="349"/>
      <c r="J684" s="349"/>
      <c r="K684" s="349"/>
      <c r="L684" s="349"/>
      <c r="AC684" s="350"/>
      <c r="AD684" s="350"/>
      <c r="AE684" s="350"/>
      <c r="AF684" s="350"/>
      <c r="AG684" s="350"/>
      <c r="AH684" s="350"/>
      <c r="AI684" s="350"/>
      <c r="AJ684" s="350"/>
      <c r="AK684" s="350"/>
      <c r="AL684" s="350"/>
      <c r="AM684" s="351"/>
      <c r="AN684" s="350"/>
      <c r="AO684" s="350"/>
      <c r="AP684" s="350"/>
      <c r="AQ684" s="350"/>
      <c r="AR684" s="350"/>
      <c r="AS684" s="350"/>
      <c r="AT684" s="352"/>
      <c r="AU684" s="350"/>
      <c r="AV684" s="350"/>
      <c r="AW684" s="350"/>
      <c r="AX684" s="350"/>
      <c r="AY684" s="351"/>
      <c r="AZ684" s="353"/>
      <c r="BA684" s="403"/>
      <c r="BB684" s="403"/>
      <c r="BC684" s="404"/>
      <c r="BD684" s="404"/>
      <c r="BE684" s="403"/>
      <c r="BF684" s="404"/>
      <c r="BG684" s="404"/>
      <c r="BH684" s="350"/>
      <c r="BI684" s="352"/>
      <c r="BJ684" s="350"/>
      <c r="BK684" s="350"/>
      <c r="BL684" s="351"/>
      <c r="BM684" s="350"/>
      <c r="BN684" s="350"/>
      <c r="BO684" s="350"/>
      <c r="BP684" s="350"/>
      <c r="BQ684" s="350"/>
      <c r="BR684" s="350"/>
      <c r="BS684" s="350"/>
      <c r="BT684" s="350"/>
      <c r="BU684" s="350"/>
      <c r="BV684" s="350"/>
      <c r="BW684" s="351"/>
      <c r="BX684" s="350"/>
      <c r="BY684" s="350"/>
      <c r="BZ684" s="352"/>
      <c r="CA684" s="352"/>
      <c r="CB684" s="350"/>
      <c r="CC684" s="351"/>
      <c r="CD684" s="350"/>
      <c r="CE684" s="350"/>
      <c r="CF684" s="352"/>
      <c r="CG684" s="352"/>
      <c r="CH684" s="350"/>
      <c r="CI684" s="351"/>
      <c r="CJ684" s="351"/>
      <c r="CK684" s="351"/>
      <c r="CL684" s="351"/>
      <c r="CM684" s="351"/>
      <c r="CN684" s="354"/>
      <c r="CO684" s="351"/>
      <c r="CP684" s="354"/>
      <c r="CQ684" s="351"/>
      <c r="CR684" s="351"/>
      <c r="CS684" s="354"/>
      <c r="CT684" s="351"/>
      <c r="CU684" s="351"/>
      <c r="CV684" s="351"/>
      <c r="CW684" s="350"/>
      <c r="CX684" s="350"/>
      <c r="CY684" s="350"/>
      <c r="CZ684" s="350"/>
      <c r="DA684" s="350"/>
      <c r="DB684" s="351"/>
      <c r="DC684" s="350"/>
      <c r="DD684" s="350"/>
      <c r="DE684" s="350"/>
      <c r="DF684" s="350"/>
      <c r="DG684" s="350"/>
      <c r="DH684" s="351"/>
      <c r="DI684" s="350"/>
      <c r="DJ684" s="350"/>
      <c r="DK684" s="350"/>
      <c r="DL684" s="350"/>
      <c r="DM684" s="350"/>
      <c r="DN684" s="350"/>
      <c r="DO684" s="350"/>
      <c r="DP684" s="350"/>
      <c r="DQ684" s="350"/>
      <c r="DR684" s="350"/>
      <c r="DS684" s="351"/>
      <c r="DT684" s="350"/>
      <c r="DU684" s="350"/>
      <c r="DV684" s="350"/>
      <c r="DW684" s="350"/>
      <c r="DX684" s="350"/>
      <c r="DY684" s="350"/>
      <c r="DZ684" s="350"/>
      <c r="EA684" s="350"/>
      <c r="EB684" s="350"/>
      <c r="EC684" s="350"/>
      <c r="ED684" s="350"/>
      <c r="EE684" s="350"/>
      <c r="EF684" s="351"/>
      <c r="EG684" s="351"/>
      <c r="EH684" s="351"/>
      <c r="EI684" s="351"/>
      <c r="EJ684" s="351"/>
      <c r="EK684" s="351"/>
      <c r="EL684" s="351"/>
      <c r="EM684" s="351"/>
      <c r="EN684" s="351"/>
      <c r="EO684" s="351"/>
      <c r="EP684" s="351"/>
      <c r="EQ684" s="351"/>
      <c r="ER684" s="350"/>
      <c r="ES684" s="350"/>
      <c r="ET684" s="350"/>
      <c r="EU684" s="350"/>
      <c r="EV684" s="350"/>
      <c r="EW684" s="350"/>
      <c r="EX684" s="350"/>
      <c r="EY684" s="350"/>
      <c r="EZ684" s="350"/>
      <c r="FA684" s="350"/>
      <c r="FB684" s="351"/>
      <c r="FC684" s="350"/>
      <c r="FD684" s="350"/>
      <c r="FE684" s="350"/>
      <c r="FF684" s="350"/>
      <c r="FG684" s="350"/>
      <c r="FH684" s="351"/>
      <c r="FI684" s="350"/>
      <c r="FJ684" s="350"/>
      <c r="FK684" s="350"/>
      <c r="FL684" s="350"/>
      <c r="FM684" s="350"/>
      <c r="FN684" s="351"/>
      <c r="FO684" s="350"/>
      <c r="FP684" s="350"/>
      <c r="FQ684" s="350"/>
      <c r="FR684" s="350"/>
      <c r="FS684" s="350"/>
      <c r="FT684" s="351"/>
      <c r="GL684" s="65"/>
      <c r="GM684" s="65"/>
      <c r="GN684" s="65"/>
      <c r="GO684" s="65"/>
      <c r="GP684" s="65"/>
      <c r="GQ684" s="65"/>
      <c r="GR684" s="65"/>
      <c r="GS684" s="386"/>
      <c r="GX684" s="358"/>
      <c r="HD684" s="358"/>
      <c r="HJ684" s="387"/>
      <c r="MO684" s="348"/>
      <c r="MP684" s="348"/>
      <c r="MQ684" s="348"/>
      <c r="MR684" s="348"/>
      <c r="MS684" s="348"/>
      <c r="MT684" s="348"/>
      <c r="MU684" s="348"/>
      <c r="MV684" s="348"/>
      <c r="MW684" s="348"/>
      <c r="MX684" s="348"/>
      <c r="MY684" s="348"/>
      <c r="MZ684" s="348"/>
      <c r="NA684" s="145"/>
      <c r="NB684" s="145"/>
      <c r="NC684" s="145"/>
      <c r="ND684" s="145"/>
      <c r="NE684" s="65"/>
      <c r="NF684" s="65"/>
      <c r="NG684" s="65"/>
      <c r="NH684" s="65"/>
      <c r="NI684" s="65"/>
      <c r="NJ684" s="65"/>
      <c r="NK684" s="65"/>
      <c r="NL684" s="65"/>
    </row>
    <row r="685" spans="1:404" s="30" customFormat="1">
      <c r="BA685" s="403"/>
      <c r="BB685" s="403"/>
      <c r="BC685" s="404"/>
      <c r="BD685" s="404"/>
      <c r="BE685" s="403"/>
      <c r="BF685" s="404"/>
      <c r="BG685" s="404"/>
      <c r="BH685" s="350"/>
      <c r="BI685" s="352"/>
      <c r="BJ685" s="350"/>
      <c r="BK685" s="350"/>
      <c r="BL685" s="351"/>
      <c r="BM685" s="350"/>
      <c r="BN685" s="350"/>
      <c r="BO685" s="350"/>
      <c r="BR685" s="350"/>
      <c r="BS685" s="350"/>
      <c r="BV685" s="350"/>
      <c r="BW685" s="351"/>
      <c r="BX685" s="350"/>
      <c r="BY685" s="350"/>
      <c r="BZ685" s="352"/>
      <c r="CA685" s="352"/>
      <c r="CB685" s="350"/>
      <c r="CC685" s="351"/>
      <c r="CD685" s="350"/>
      <c r="CE685" s="350"/>
      <c r="CF685" s="352"/>
      <c r="CG685" s="352"/>
      <c r="CH685" s="350"/>
      <c r="CI685" s="351"/>
      <c r="CJ685" s="351"/>
      <c r="CK685" s="351"/>
      <c r="CL685" s="351"/>
      <c r="CM685" s="351"/>
      <c r="CN685" s="354"/>
      <c r="CO685" s="351"/>
      <c r="CP685" s="354"/>
      <c r="CQ685" s="351"/>
      <c r="CR685" s="351"/>
      <c r="CS685" s="354"/>
      <c r="CT685" s="351"/>
      <c r="CU685" s="351"/>
      <c r="CV685" s="351"/>
      <c r="CW685" s="350"/>
      <c r="CX685" s="350"/>
      <c r="DA685" s="350"/>
      <c r="DB685" s="351"/>
      <c r="DC685" s="350"/>
      <c r="DD685" s="350"/>
      <c r="DG685" s="350"/>
      <c r="DH685" s="351"/>
      <c r="DI685" s="350"/>
      <c r="DJ685" s="350"/>
      <c r="DK685" s="350"/>
      <c r="DL685" s="350"/>
      <c r="DO685" s="350"/>
      <c r="DR685" s="350"/>
      <c r="DS685" s="351"/>
      <c r="DT685" s="350"/>
      <c r="DU685" s="350"/>
      <c r="DV685" s="350"/>
      <c r="DY685" s="350"/>
      <c r="DZ685" s="350"/>
      <c r="EA685" s="350"/>
      <c r="EB685" s="350"/>
      <c r="EE685" s="350"/>
      <c r="EF685" s="351"/>
      <c r="EG685" s="351"/>
      <c r="EH685" s="351"/>
      <c r="EI685" s="351"/>
      <c r="EJ685" s="351"/>
      <c r="EK685" s="351"/>
      <c r="EL685" s="351"/>
      <c r="EM685" s="351"/>
      <c r="EN685" s="351"/>
      <c r="EO685" s="351"/>
      <c r="EP685" s="351"/>
      <c r="EQ685" s="351"/>
      <c r="ER685" s="350"/>
      <c r="ES685" s="350"/>
      <c r="ET685" s="350"/>
      <c r="EW685" s="350"/>
      <c r="EX685" s="350"/>
      <c r="FA685" s="350"/>
      <c r="FB685" s="351"/>
      <c r="FC685" s="350"/>
      <c r="FD685" s="350"/>
      <c r="FG685" s="350"/>
      <c r="FH685" s="351"/>
      <c r="FI685" s="350"/>
      <c r="FJ685" s="350"/>
      <c r="FM685" s="350"/>
      <c r="FN685" s="351"/>
      <c r="FO685" s="350"/>
      <c r="FP685" s="350"/>
      <c r="FS685" s="350"/>
      <c r="FT685" s="351"/>
      <c r="GL685" s="65"/>
      <c r="GM685" s="65"/>
      <c r="GN685" s="65"/>
      <c r="GO685" s="65"/>
      <c r="GP685" s="65"/>
      <c r="GQ685" s="65"/>
      <c r="GR685" s="65"/>
      <c r="GS685" s="386"/>
      <c r="GX685" s="358"/>
      <c r="HD685" s="358"/>
      <c r="HJ685" s="387"/>
      <c r="MO685" s="145"/>
      <c r="MP685" s="145"/>
      <c r="MQ685" s="145"/>
      <c r="MR685" s="145"/>
      <c r="MS685" s="145"/>
      <c r="MT685" s="145"/>
      <c r="MU685" s="145"/>
      <c r="MV685" s="145"/>
      <c r="MW685" s="145"/>
      <c r="MX685" s="145"/>
      <c r="MY685" s="145"/>
      <c r="MZ685" s="145"/>
      <c r="NA685" s="145"/>
      <c r="NB685" s="145"/>
      <c r="NC685" s="145"/>
      <c r="ND685" s="145"/>
      <c r="NE685" s="65"/>
      <c r="NF685" s="65"/>
      <c r="NG685" s="65"/>
      <c r="NH685" s="65"/>
      <c r="NI685" s="65"/>
      <c r="NJ685" s="65"/>
      <c r="NK685" s="65"/>
      <c r="NL685" s="65"/>
    </row>
    <row r="686" spans="1:404" s="30" customFormat="1">
      <c r="BA686" s="403"/>
      <c r="BB686" s="403"/>
      <c r="BC686" s="404"/>
      <c r="BD686" s="404"/>
      <c r="BE686" s="403"/>
      <c r="BF686" s="404"/>
      <c r="BG686" s="404"/>
      <c r="BH686" s="350"/>
      <c r="BI686" s="352"/>
      <c r="BJ686" s="350"/>
      <c r="BK686" s="350"/>
      <c r="BL686" s="351"/>
      <c r="BM686" s="350"/>
      <c r="BN686" s="350"/>
      <c r="BO686" s="350"/>
      <c r="BR686" s="350"/>
      <c r="BS686" s="350"/>
      <c r="BV686" s="350"/>
      <c r="BW686" s="351"/>
      <c r="BX686" s="350"/>
      <c r="BY686" s="350"/>
      <c r="BZ686" s="352"/>
      <c r="CA686" s="352"/>
      <c r="CB686" s="350"/>
      <c r="CC686" s="351"/>
      <c r="CD686" s="350"/>
      <c r="CE686" s="350"/>
      <c r="CF686" s="352"/>
      <c r="CG686" s="352"/>
      <c r="CH686" s="350"/>
      <c r="CI686" s="351"/>
      <c r="CJ686" s="351"/>
      <c r="CK686" s="351"/>
      <c r="CL686" s="351"/>
      <c r="CM686" s="351"/>
      <c r="CN686" s="354"/>
      <c r="CO686" s="351"/>
      <c r="CP686" s="354"/>
      <c r="CQ686" s="351"/>
      <c r="CR686" s="351"/>
      <c r="CS686" s="354"/>
      <c r="CT686" s="351"/>
      <c r="CU686" s="351"/>
      <c r="CV686" s="351"/>
      <c r="CW686" s="350"/>
      <c r="CX686" s="350"/>
      <c r="DA686" s="350"/>
      <c r="DB686" s="351"/>
      <c r="DC686" s="350"/>
      <c r="DD686" s="350"/>
      <c r="DG686" s="350"/>
      <c r="DH686" s="351"/>
      <c r="DI686" s="350"/>
      <c r="DJ686" s="350"/>
      <c r="DK686" s="350"/>
      <c r="DL686" s="350"/>
      <c r="DO686" s="350"/>
      <c r="DR686" s="350"/>
      <c r="DS686" s="351"/>
      <c r="DT686" s="350"/>
      <c r="DU686" s="350"/>
      <c r="DV686" s="350"/>
      <c r="DY686" s="350"/>
      <c r="DZ686" s="350"/>
      <c r="EA686" s="350"/>
      <c r="EB686" s="350"/>
      <c r="EE686" s="350"/>
      <c r="EF686" s="351"/>
      <c r="EG686" s="351"/>
      <c r="EH686" s="351"/>
      <c r="EI686" s="351"/>
      <c r="EJ686" s="351"/>
      <c r="EK686" s="351"/>
      <c r="EL686" s="351"/>
      <c r="EM686" s="351"/>
      <c r="EN686" s="351"/>
      <c r="EO686" s="351"/>
      <c r="EP686" s="351"/>
      <c r="EQ686" s="351"/>
      <c r="ER686" s="350"/>
      <c r="ES686" s="350"/>
      <c r="ET686" s="350"/>
      <c r="EW686" s="350"/>
      <c r="EX686" s="350"/>
      <c r="FA686" s="350"/>
      <c r="FB686" s="351"/>
      <c r="FC686" s="350"/>
      <c r="FD686" s="350"/>
      <c r="FG686" s="350"/>
      <c r="FH686" s="351"/>
      <c r="FI686" s="350"/>
      <c r="FJ686" s="350"/>
      <c r="FM686" s="350"/>
      <c r="FN686" s="351"/>
      <c r="FO686" s="350"/>
      <c r="FP686" s="350"/>
      <c r="FS686" s="350"/>
      <c r="FT686" s="351"/>
      <c r="GL686" s="65"/>
      <c r="GM686" s="65"/>
      <c r="GN686" s="65"/>
      <c r="GO686" s="65"/>
      <c r="GP686" s="65"/>
      <c r="GQ686" s="65"/>
      <c r="GR686" s="65"/>
      <c r="GS686" s="386"/>
      <c r="GX686" s="358"/>
      <c r="HD686" s="358"/>
      <c r="HJ686" s="387"/>
      <c r="MO686" s="145"/>
      <c r="MP686" s="145"/>
      <c r="MQ686" s="145"/>
      <c r="MR686" s="145"/>
      <c r="MS686" s="145"/>
      <c r="MT686" s="145"/>
      <c r="MU686" s="145"/>
      <c r="MV686" s="145"/>
      <c r="MW686" s="145"/>
      <c r="MX686" s="145"/>
      <c r="MY686" s="145"/>
      <c r="MZ686" s="145"/>
      <c r="NA686" s="145"/>
      <c r="NB686" s="145"/>
      <c r="NC686" s="145"/>
      <c r="ND686" s="145"/>
      <c r="NE686" s="65"/>
      <c r="NF686" s="65"/>
      <c r="NG686" s="65"/>
      <c r="NH686" s="65"/>
      <c r="NI686" s="65"/>
      <c r="NJ686" s="65"/>
      <c r="NK686" s="65"/>
      <c r="NL686" s="65"/>
    </row>
    <row r="687" spans="1:404" s="30" customFormat="1">
      <c r="BA687" s="350"/>
      <c r="BB687" s="350"/>
      <c r="BC687" s="352"/>
      <c r="BD687" s="352"/>
      <c r="BE687" s="350"/>
      <c r="BF687" s="352"/>
      <c r="BG687" s="352"/>
      <c r="BH687" s="350"/>
      <c r="BI687" s="352"/>
      <c r="BJ687" s="350"/>
      <c r="BK687" s="350"/>
      <c r="BL687" s="351"/>
      <c r="BM687" s="350"/>
      <c r="BN687" s="350"/>
      <c r="BO687" s="350"/>
      <c r="BR687" s="350"/>
      <c r="BS687" s="350"/>
      <c r="BV687" s="350"/>
      <c r="BW687" s="351"/>
      <c r="BX687" s="350"/>
      <c r="BY687" s="350"/>
      <c r="BZ687" s="352"/>
      <c r="CA687" s="352"/>
      <c r="CB687" s="350"/>
      <c r="CC687" s="351"/>
      <c r="CD687" s="350"/>
      <c r="CE687" s="350"/>
      <c r="CF687" s="352"/>
      <c r="CG687" s="352"/>
      <c r="CH687" s="350"/>
      <c r="CI687" s="351"/>
      <c r="CJ687" s="351"/>
      <c r="CK687" s="351"/>
      <c r="CL687" s="351"/>
      <c r="CM687" s="351"/>
      <c r="CN687" s="354"/>
      <c r="CO687" s="351"/>
      <c r="CP687" s="354"/>
      <c r="CQ687" s="351"/>
      <c r="CR687" s="351"/>
      <c r="CS687" s="354"/>
      <c r="CT687" s="351"/>
      <c r="CU687" s="351"/>
      <c r="CV687" s="351"/>
      <c r="CW687" s="350"/>
      <c r="CX687" s="350"/>
      <c r="DA687" s="350"/>
      <c r="DB687" s="351"/>
      <c r="DC687" s="350"/>
      <c r="DD687" s="350"/>
      <c r="DG687" s="350"/>
      <c r="DH687" s="351"/>
      <c r="DI687" s="350"/>
      <c r="DJ687" s="350"/>
      <c r="DK687" s="350"/>
      <c r="DL687" s="350"/>
      <c r="DO687" s="350"/>
      <c r="DR687" s="350"/>
      <c r="DS687" s="351"/>
      <c r="DT687" s="350"/>
      <c r="DU687" s="350"/>
      <c r="DV687" s="350"/>
      <c r="DY687" s="350"/>
      <c r="DZ687" s="350"/>
      <c r="EA687" s="350"/>
      <c r="EB687" s="350"/>
      <c r="EE687" s="350"/>
      <c r="EF687" s="351"/>
      <c r="EG687" s="351"/>
      <c r="EH687" s="351"/>
      <c r="EI687" s="351"/>
      <c r="EJ687" s="351"/>
      <c r="EK687" s="351"/>
      <c r="EL687" s="351"/>
      <c r="EM687" s="351"/>
      <c r="EN687" s="351"/>
      <c r="EO687" s="351"/>
      <c r="EP687" s="351"/>
      <c r="EQ687" s="351"/>
      <c r="ER687" s="350"/>
      <c r="ES687" s="350"/>
      <c r="ET687" s="350"/>
      <c r="EW687" s="350"/>
      <c r="EX687" s="350"/>
      <c r="FA687" s="350"/>
      <c r="FB687" s="351"/>
      <c r="FC687" s="350"/>
      <c r="FD687" s="350"/>
      <c r="FG687" s="350"/>
      <c r="FH687" s="351"/>
      <c r="FI687" s="350"/>
      <c r="FJ687" s="350"/>
      <c r="FM687" s="350"/>
      <c r="FN687" s="351"/>
      <c r="FO687" s="350"/>
      <c r="FP687" s="350"/>
      <c r="FS687" s="350"/>
      <c r="FT687" s="351"/>
      <c r="GL687" s="65"/>
      <c r="GM687" s="65"/>
      <c r="GN687" s="65"/>
      <c r="GO687" s="65"/>
      <c r="GP687" s="65"/>
      <c r="GQ687" s="65"/>
      <c r="GR687" s="65"/>
      <c r="GS687" s="386"/>
      <c r="GX687" s="358"/>
      <c r="HD687" s="358"/>
      <c r="HJ687" s="387"/>
      <c r="MO687" s="145"/>
      <c r="MP687" s="145"/>
      <c r="MQ687" s="145"/>
      <c r="MR687" s="145"/>
      <c r="MS687" s="145"/>
      <c r="MT687" s="145"/>
      <c r="MU687" s="145"/>
      <c r="MV687" s="145"/>
      <c r="MW687" s="145"/>
      <c r="MX687" s="145"/>
      <c r="MY687" s="145"/>
      <c r="MZ687" s="145"/>
      <c r="NA687" s="145"/>
      <c r="NB687" s="145"/>
      <c r="NC687" s="145"/>
      <c r="ND687" s="145"/>
      <c r="NE687" s="65"/>
      <c r="NF687" s="65"/>
      <c r="NG687" s="65"/>
      <c r="NH687" s="65"/>
      <c r="NI687" s="65"/>
      <c r="NJ687" s="65"/>
      <c r="NK687" s="65"/>
      <c r="NL687" s="65"/>
    </row>
    <row r="688" spans="1:404" s="30" customFormat="1">
      <c r="BA688" s="350"/>
      <c r="BB688" s="350"/>
      <c r="BC688" s="352"/>
      <c r="BD688" s="352"/>
      <c r="BE688" s="350"/>
      <c r="BF688" s="352"/>
      <c r="BG688" s="352"/>
      <c r="BH688" s="350"/>
      <c r="BI688" s="352"/>
      <c r="BJ688" s="350"/>
      <c r="BK688" s="350"/>
      <c r="BL688" s="351"/>
      <c r="BM688" s="350"/>
      <c r="BN688" s="350"/>
      <c r="BO688" s="350"/>
      <c r="BR688" s="350"/>
      <c r="BS688" s="350"/>
      <c r="BV688" s="350"/>
      <c r="BW688" s="351"/>
      <c r="BX688" s="350"/>
      <c r="BY688" s="350"/>
      <c r="BZ688" s="352"/>
      <c r="CA688" s="352"/>
      <c r="CB688" s="350"/>
      <c r="CC688" s="351"/>
      <c r="CD688" s="350"/>
      <c r="CE688" s="350"/>
      <c r="CF688" s="352"/>
      <c r="CG688" s="352"/>
      <c r="CH688" s="350"/>
      <c r="CI688" s="351"/>
      <c r="CJ688" s="351"/>
      <c r="CK688" s="351"/>
      <c r="CL688" s="351"/>
      <c r="CM688" s="351"/>
      <c r="CN688" s="354"/>
      <c r="CO688" s="351"/>
      <c r="CP688" s="354"/>
      <c r="CQ688" s="351"/>
      <c r="CR688" s="351"/>
      <c r="CS688" s="354"/>
      <c r="CT688" s="351"/>
      <c r="CU688" s="351"/>
      <c r="CV688" s="351"/>
      <c r="CW688" s="350"/>
      <c r="CX688" s="350"/>
      <c r="DA688" s="350"/>
      <c r="DB688" s="351"/>
      <c r="DC688" s="350"/>
      <c r="DD688" s="350"/>
      <c r="DG688" s="350"/>
      <c r="DH688" s="351"/>
      <c r="DI688" s="350"/>
      <c r="DJ688" s="350"/>
      <c r="DK688" s="350"/>
      <c r="DL688" s="350"/>
      <c r="DO688" s="350"/>
      <c r="DR688" s="350"/>
      <c r="DS688" s="351"/>
      <c r="DT688" s="350"/>
      <c r="DU688" s="350"/>
      <c r="DV688" s="350"/>
      <c r="DY688" s="350"/>
      <c r="DZ688" s="350"/>
      <c r="EA688" s="350"/>
      <c r="EB688" s="350"/>
      <c r="EE688" s="350"/>
      <c r="EF688" s="351"/>
      <c r="EG688" s="351"/>
      <c r="EH688" s="351"/>
      <c r="EI688" s="351"/>
      <c r="EJ688" s="351"/>
      <c r="EK688" s="351"/>
      <c r="EL688" s="351"/>
      <c r="EM688" s="351"/>
      <c r="EN688" s="351"/>
      <c r="EO688" s="351"/>
      <c r="EP688" s="351"/>
      <c r="EQ688" s="351"/>
      <c r="ER688" s="350"/>
      <c r="ES688" s="350"/>
      <c r="ET688" s="350"/>
      <c r="EW688" s="350"/>
      <c r="EX688" s="350"/>
      <c r="FA688" s="350"/>
      <c r="FB688" s="351"/>
      <c r="FC688" s="350"/>
      <c r="FD688" s="350"/>
      <c r="FG688" s="350"/>
      <c r="FH688" s="351"/>
      <c r="FI688" s="350"/>
      <c r="FJ688" s="350"/>
      <c r="FM688" s="350"/>
      <c r="FN688" s="351"/>
      <c r="FO688" s="350"/>
      <c r="FP688" s="350"/>
      <c r="FS688" s="350"/>
      <c r="FT688" s="351"/>
      <c r="GL688" s="65"/>
      <c r="GM688" s="65"/>
      <c r="GN688" s="65"/>
      <c r="GO688" s="65"/>
      <c r="GP688" s="65"/>
      <c r="GQ688" s="65"/>
      <c r="GR688" s="65"/>
      <c r="GS688" s="386"/>
      <c r="GX688" s="358"/>
      <c r="HD688" s="358"/>
      <c r="HJ688" s="387"/>
      <c r="MO688" s="145"/>
      <c r="MP688" s="145"/>
      <c r="MQ688" s="145"/>
      <c r="MR688" s="145"/>
      <c r="MS688" s="145"/>
      <c r="MT688" s="145"/>
      <c r="MU688" s="145"/>
      <c r="MV688" s="145"/>
      <c r="MW688" s="145"/>
      <c r="MX688" s="145"/>
      <c r="MY688" s="145"/>
      <c r="MZ688" s="145"/>
      <c r="NA688" s="145"/>
      <c r="NB688" s="145"/>
      <c r="NC688" s="145"/>
      <c r="ND688" s="145"/>
      <c r="NE688" s="65"/>
      <c r="NF688" s="65"/>
      <c r="NG688" s="65"/>
      <c r="NH688" s="65"/>
      <c r="NI688" s="65"/>
      <c r="NJ688" s="65"/>
      <c r="NK688" s="65"/>
      <c r="NL688" s="65"/>
    </row>
    <row r="689" spans="1:404" s="30" customFormat="1">
      <c r="A689" s="348"/>
      <c r="D689" s="349"/>
      <c r="E689" s="349"/>
      <c r="F689" s="349"/>
      <c r="G689" s="349"/>
      <c r="H689" s="349"/>
      <c r="I689" s="349"/>
      <c r="J689" s="349"/>
      <c r="K689" s="349"/>
      <c r="L689" s="349"/>
      <c r="AC689" s="350"/>
      <c r="AD689" s="350"/>
      <c r="AE689" s="350"/>
      <c r="AF689" s="350"/>
      <c r="AG689" s="350"/>
      <c r="AH689" s="350"/>
      <c r="AI689" s="350"/>
      <c r="AJ689" s="350"/>
      <c r="AK689" s="350"/>
      <c r="AL689" s="350"/>
      <c r="AM689" s="351"/>
      <c r="AN689" s="350"/>
      <c r="AO689" s="350"/>
      <c r="AP689" s="350"/>
      <c r="AQ689" s="350"/>
      <c r="AR689" s="350"/>
      <c r="AS689" s="350"/>
      <c r="AT689" s="352"/>
      <c r="AU689" s="350"/>
      <c r="AV689" s="350"/>
      <c r="AW689" s="350"/>
      <c r="AX689" s="350"/>
      <c r="AY689" s="351"/>
      <c r="AZ689" s="353"/>
      <c r="BA689" s="350"/>
      <c r="BB689" s="350"/>
      <c r="BC689" s="352"/>
      <c r="BD689" s="352"/>
      <c r="BE689" s="350"/>
      <c r="BF689" s="352"/>
      <c r="BG689" s="352"/>
      <c r="BH689" s="350"/>
      <c r="BI689" s="352"/>
      <c r="BJ689" s="350"/>
      <c r="BK689" s="350"/>
      <c r="BL689" s="351"/>
      <c r="BM689" s="350"/>
      <c r="BN689" s="350"/>
      <c r="BO689" s="350"/>
      <c r="BP689" s="350"/>
      <c r="BQ689" s="350"/>
      <c r="BR689" s="350"/>
      <c r="BS689" s="350"/>
      <c r="BT689" s="350"/>
      <c r="BU689" s="350"/>
      <c r="BV689" s="350"/>
      <c r="BW689" s="351"/>
      <c r="BX689" s="350"/>
      <c r="BY689" s="350"/>
      <c r="BZ689" s="352"/>
      <c r="CA689" s="352"/>
      <c r="CB689" s="350"/>
      <c r="CC689" s="351"/>
      <c r="CD689" s="350"/>
      <c r="CE689" s="350"/>
      <c r="CF689" s="352"/>
      <c r="CG689" s="352"/>
      <c r="CH689" s="350"/>
      <c r="CI689" s="351"/>
      <c r="CJ689" s="351"/>
      <c r="CK689" s="351"/>
      <c r="CL689" s="351"/>
      <c r="CM689" s="351"/>
      <c r="CN689" s="354"/>
      <c r="CO689" s="351"/>
      <c r="CP689" s="354"/>
      <c r="CQ689" s="351"/>
      <c r="CR689" s="351"/>
      <c r="CS689" s="354"/>
      <c r="CT689" s="351"/>
      <c r="CU689" s="351"/>
      <c r="CV689" s="351"/>
      <c r="CW689" s="350"/>
      <c r="CX689" s="350"/>
      <c r="CY689" s="350"/>
      <c r="CZ689" s="350"/>
      <c r="DA689" s="350"/>
      <c r="DB689" s="351"/>
      <c r="DC689" s="350"/>
      <c r="DD689" s="350"/>
      <c r="DE689" s="350"/>
      <c r="DF689" s="350"/>
      <c r="DG689" s="350"/>
      <c r="DH689" s="351"/>
      <c r="DI689" s="350"/>
      <c r="DJ689" s="350"/>
      <c r="DK689" s="350"/>
      <c r="DL689" s="350"/>
      <c r="DM689" s="350"/>
      <c r="DN689" s="350"/>
      <c r="DO689" s="350"/>
      <c r="DP689" s="350"/>
      <c r="DQ689" s="350"/>
      <c r="DR689" s="350"/>
      <c r="DS689" s="351"/>
      <c r="DT689" s="350"/>
      <c r="DU689" s="350"/>
      <c r="DV689" s="350"/>
      <c r="DW689" s="350"/>
      <c r="DX689" s="350"/>
      <c r="DY689" s="350"/>
      <c r="DZ689" s="350"/>
      <c r="EA689" s="350"/>
      <c r="EB689" s="350"/>
      <c r="EC689" s="350"/>
      <c r="ED689" s="350"/>
      <c r="EE689" s="350"/>
      <c r="EF689" s="351"/>
      <c r="EG689" s="351"/>
      <c r="EH689" s="351"/>
      <c r="EI689" s="351"/>
      <c r="EJ689" s="351"/>
      <c r="EK689" s="351"/>
      <c r="EL689" s="351"/>
      <c r="EM689" s="351"/>
      <c r="EN689" s="351"/>
      <c r="EO689" s="351"/>
      <c r="EP689" s="351"/>
      <c r="EQ689" s="351"/>
      <c r="ER689" s="350"/>
      <c r="ES689" s="350"/>
      <c r="ET689" s="350"/>
      <c r="EU689" s="350"/>
      <c r="EV689" s="350"/>
      <c r="EW689" s="350"/>
      <c r="EX689" s="350"/>
      <c r="EY689" s="350"/>
      <c r="EZ689" s="350"/>
      <c r="FA689" s="350"/>
      <c r="FB689" s="351"/>
      <c r="FC689" s="350"/>
      <c r="FD689" s="350"/>
      <c r="FE689" s="350"/>
      <c r="FF689" s="350"/>
      <c r="FG689" s="350"/>
      <c r="FH689" s="351"/>
      <c r="FI689" s="350"/>
      <c r="FJ689" s="350"/>
      <c r="FK689" s="350"/>
      <c r="FL689" s="350"/>
      <c r="FM689" s="350"/>
      <c r="FN689" s="351"/>
      <c r="FO689" s="350"/>
      <c r="FP689" s="350"/>
      <c r="FQ689" s="350"/>
      <c r="FR689" s="350"/>
      <c r="FS689" s="350"/>
      <c r="FT689" s="351"/>
      <c r="FU689" s="350"/>
      <c r="FV689" s="350"/>
      <c r="FW689" s="350"/>
      <c r="FX689" s="350"/>
      <c r="FY689" s="350"/>
      <c r="FZ689" s="350"/>
      <c r="GA689" s="350"/>
      <c r="GB689" s="350"/>
      <c r="GC689" s="350"/>
      <c r="GD689" s="350"/>
      <c r="GE689" s="350"/>
      <c r="GF689" s="352"/>
      <c r="GG689" s="352"/>
      <c r="GH689" s="350"/>
      <c r="GI689" s="352"/>
      <c r="GJ689" s="352"/>
      <c r="GK689" s="350"/>
      <c r="GL689" s="351"/>
      <c r="GM689" s="351"/>
      <c r="GN689" s="351"/>
      <c r="GO689" s="351"/>
      <c r="GP689" s="351"/>
      <c r="GQ689" s="351"/>
      <c r="GR689" s="351"/>
      <c r="GS689" s="351"/>
      <c r="GT689" s="349"/>
      <c r="GU689" s="349"/>
      <c r="GV689" s="349"/>
      <c r="GW689" s="349"/>
      <c r="GX689" s="355"/>
      <c r="HD689" s="355"/>
      <c r="HJ689" s="356"/>
      <c r="HQ689" s="349"/>
      <c r="HR689" s="349"/>
      <c r="HS689" s="349"/>
      <c r="HT689" s="349"/>
      <c r="HU689" s="349"/>
      <c r="HV689" s="349"/>
      <c r="HW689" s="349"/>
      <c r="HX689" s="349"/>
      <c r="HY689" s="349"/>
      <c r="HZ689" s="349"/>
      <c r="IA689" s="349"/>
      <c r="IB689" s="349"/>
      <c r="IC689" s="349"/>
      <c r="ID689" s="349"/>
      <c r="IE689" s="349"/>
      <c r="IF689" s="349"/>
      <c r="IG689" s="349"/>
      <c r="IH689" s="349"/>
      <c r="II689" s="349"/>
      <c r="IJ689" s="349"/>
      <c r="IK689" s="349"/>
      <c r="IL689" s="349"/>
      <c r="IM689" s="349"/>
      <c r="IN689" s="349"/>
      <c r="IO689" s="349"/>
      <c r="IP689" s="349"/>
      <c r="IQ689" s="349"/>
      <c r="IR689" s="349"/>
      <c r="IS689" s="349"/>
      <c r="IT689" s="349"/>
      <c r="IU689" s="349"/>
      <c r="IV689" s="349"/>
      <c r="IW689" s="349"/>
      <c r="IX689" s="349"/>
      <c r="IY689" s="349"/>
      <c r="IZ689" s="349"/>
      <c r="JA689" s="349"/>
      <c r="JB689" s="349"/>
      <c r="JC689" s="349"/>
      <c r="JD689" s="349"/>
      <c r="JE689" s="349"/>
      <c r="JF689" s="349"/>
      <c r="JG689" s="349"/>
      <c r="JH689" s="349"/>
      <c r="JI689" s="349"/>
      <c r="JJ689" s="349"/>
      <c r="JK689" s="349"/>
      <c r="JL689" s="349"/>
      <c r="JM689" s="349"/>
      <c r="JN689" s="349"/>
      <c r="JO689" s="349"/>
      <c r="JP689" s="349"/>
      <c r="JQ689" s="349"/>
      <c r="JR689" s="349"/>
      <c r="JS689" s="349"/>
      <c r="JT689" s="349"/>
      <c r="JU689" s="349"/>
      <c r="JV689" s="349"/>
      <c r="JW689" s="349"/>
      <c r="JX689" s="349"/>
      <c r="JY689" s="349"/>
      <c r="JZ689" s="349"/>
      <c r="KA689" s="349"/>
      <c r="KB689" s="349"/>
      <c r="KC689" s="349"/>
      <c r="KD689" s="349"/>
      <c r="KE689" s="349"/>
      <c r="KF689" s="349"/>
      <c r="KG689" s="349"/>
      <c r="KH689" s="349"/>
      <c r="KI689" s="349"/>
      <c r="KJ689" s="349"/>
      <c r="KK689" s="349"/>
      <c r="KL689" s="349"/>
      <c r="KM689" s="349"/>
      <c r="KN689" s="349"/>
      <c r="KO689" s="349"/>
      <c r="KP689" s="349"/>
      <c r="KQ689" s="349"/>
      <c r="KR689" s="349"/>
      <c r="KS689" s="349"/>
      <c r="KT689" s="349"/>
      <c r="KU689" s="349"/>
      <c r="KV689" s="349"/>
      <c r="KW689" s="349"/>
      <c r="KX689" s="349"/>
      <c r="KY689" s="349"/>
      <c r="KZ689" s="349"/>
      <c r="LA689" s="349"/>
      <c r="LB689" s="349"/>
      <c r="LC689" s="349"/>
      <c r="LD689" s="349"/>
      <c r="LE689" s="349"/>
      <c r="LF689" s="349"/>
      <c r="LG689" s="349"/>
      <c r="LH689" s="349"/>
      <c r="LI689" s="349"/>
      <c r="LJ689" s="349"/>
      <c r="LK689" s="349"/>
      <c r="LL689" s="349"/>
      <c r="LM689" s="349"/>
      <c r="LN689" s="349"/>
      <c r="LO689" s="349"/>
      <c r="LP689" s="349"/>
      <c r="LQ689" s="349"/>
      <c r="LR689" s="349"/>
      <c r="LS689" s="349"/>
      <c r="LT689" s="349"/>
      <c r="LU689" s="349"/>
      <c r="LV689" s="349"/>
      <c r="LW689" s="349"/>
      <c r="LX689" s="349"/>
      <c r="LY689" s="349"/>
      <c r="LZ689" s="349"/>
      <c r="MA689" s="349"/>
      <c r="MB689" s="349"/>
      <c r="MC689" s="349"/>
      <c r="MD689" s="349"/>
      <c r="ME689" s="349"/>
      <c r="MF689" s="349"/>
      <c r="MG689" s="349"/>
      <c r="MH689" s="349"/>
      <c r="MI689" s="349"/>
      <c r="MJ689" s="349"/>
      <c r="MK689" s="349"/>
      <c r="ML689" s="349"/>
      <c r="MM689" s="349"/>
      <c r="MN689" s="349"/>
      <c r="MO689" s="348"/>
      <c r="MP689" s="348"/>
      <c r="MQ689" s="348"/>
      <c r="MR689" s="348"/>
      <c r="MS689" s="348"/>
      <c r="MT689" s="348"/>
      <c r="MU689" s="348"/>
      <c r="MV689" s="348"/>
      <c r="MW689" s="348"/>
      <c r="MX689" s="348"/>
      <c r="MY689" s="348"/>
      <c r="MZ689" s="348"/>
      <c r="NA689" s="357"/>
      <c r="NB689" s="357"/>
      <c r="NC689" s="357"/>
      <c r="ND689" s="357"/>
      <c r="NE689" s="358"/>
      <c r="NF689" s="358"/>
      <c r="NG689" s="358"/>
      <c r="NH689" s="358"/>
      <c r="NI689" s="358"/>
      <c r="NJ689" s="358"/>
      <c r="NK689" s="358"/>
      <c r="NL689" s="358"/>
      <c r="OC689" s="359"/>
      <c r="OD689" s="359"/>
      <c r="OE689" s="359"/>
      <c r="OF689" s="359"/>
      <c r="OG689" s="359"/>
      <c r="OH689" s="359"/>
      <c r="OI689" s="359"/>
      <c r="OJ689" s="359"/>
      <c r="OK689" s="359"/>
      <c r="OL689" s="359"/>
      <c r="OM689" s="359"/>
      <c r="ON689" s="359"/>
    </row>
    <row r="690" spans="1:404" s="30" customFormat="1">
      <c r="A690" s="348"/>
      <c r="D690" s="349"/>
      <c r="E690" s="349"/>
      <c r="F690" s="349"/>
      <c r="G690" s="349"/>
      <c r="H690" s="349"/>
      <c r="I690" s="349"/>
      <c r="J690" s="349"/>
      <c r="K690" s="349"/>
      <c r="L690" s="349"/>
      <c r="AC690" s="350"/>
      <c r="AD690" s="350"/>
      <c r="AE690" s="350"/>
      <c r="AF690" s="350"/>
      <c r="AG690" s="350"/>
      <c r="AH690" s="350"/>
      <c r="AI690" s="350"/>
      <c r="AJ690" s="350"/>
      <c r="AK690" s="350"/>
      <c r="AL690" s="350"/>
      <c r="AM690" s="351"/>
      <c r="AN690" s="350"/>
      <c r="AO690" s="350"/>
      <c r="AP690" s="350"/>
      <c r="AQ690" s="350"/>
      <c r="AR690" s="350"/>
      <c r="AS690" s="350"/>
      <c r="AT690" s="352"/>
      <c r="AU690" s="350"/>
      <c r="AV690" s="350"/>
      <c r="AW690" s="350"/>
      <c r="AX690" s="350"/>
      <c r="AY690" s="351"/>
      <c r="AZ690" s="353"/>
      <c r="BA690" s="350"/>
      <c r="BB690" s="350"/>
      <c r="BC690" s="352"/>
      <c r="BD690" s="352"/>
      <c r="BE690" s="350"/>
      <c r="BF690" s="352"/>
      <c r="BG690" s="352"/>
      <c r="BH690" s="350"/>
      <c r="BI690" s="352"/>
      <c r="BJ690" s="350"/>
      <c r="BK690" s="350"/>
      <c r="BL690" s="351"/>
      <c r="BM690" s="350"/>
      <c r="BN690" s="350"/>
      <c r="BO690" s="350"/>
      <c r="BP690" s="350"/>
      <c r="BQ690" s="350"/>
      <c r="BR690" s="350"/>
      <c r="BS690" s="350"/>
      <c r="BT690" s="350"/>
      <c r="BU690" s="350"/>
      <c r="BV690" s="350"/>
      <c r="BW690" s="351"/>
      <c r="BX690" s="350"/>
      <c r="BY690" s="350"/>
      <c r="BZ690" s="352"/>
      <c r="CA690" s="352"/>
      <c r="CB690" s="350"/>
      <c r="CC690" s="351"/>
      <c r="CD690" s="350"/>
      <c r="CE690" s="350"/>
      <c r="CF690" s="352"/>
      <c r="CG690" s="352"/>
      <c r="CH690" s="350"/>
      <c r="CI690" s="351"/>
      <c r="CJ690" s="351"/>
      <c r="CK690" s="351"/>
      <c r="CL690" s="351"/>
      <c r="CM690" s="351"/>
      <c r="CN690" s="354"/>
      <c r="CO690" s="351"/>
      <c r="CP690" s="354"/>
      <c r="CQ690" s="351"/>
      <c r="CR690" s="351"/>
      <c r="CS690" s="354"/>
      <c r="CT690" s="351"/>
      <c r="CU690" s="351"/>
      <c r="CV690" s="351"/>
      <c r="CW690" s="350"/>
      <c r="CX690" s="350"/>
      <c r="CY690" s="350"/>
      <c r="CZ690" s="350"/>
      <c r="DA690" s="350"/>
      <c r="DB690" s="351"/>
      <c r="DC690" s="350"/>
      <c r="DD690" s="350"/>
      <c r="DE690" s="350"/>
      <c r="DF690" s="350"/>
      <c r="DG690" s="350"/>
      <c r="DH690" s="351"/>
      <c r="DI690" s="350"/>
      <c r="DJ690" s="350"/>
      <c r="DK690" s="350"/>
      <c r="DL690" s="350"/>
      <c r="DM690" s="350"/>
      <c r="DN690" s="350"/>
      <c r="DO690" s="350"/>
      <c r="DP690" s="350"/>
      <c r="DQ690" s="350"/>
      <c r="DR690" s="350"/>
      <c r="DS690" s="351"/>
      <c r="DT690" s="350"/>
      <c r="DU690" s="350"/>
      <c r="DV690" s="350"/>
      <c r="DW690" s="350"/>
      <c r="DX690" s="350"/>
      <c r="DY690" s="350"/>
      <c r="DZ690" s="350"/>
      <c r="EA690" s="350"/>
      <c r="EB690" s="350"/>
      <c r="EC690" s="350"/>
      <c r="ED690" s="350"/>
      <c r="EE690" s="350"/>
      <c r="EF690" s="351"/>
      <c r="EG690" s="351"/>
      <c r="EH690" s="351"/>
      <c r="EI690" s="351"/>
      <c r="EJ690" s="351"/>
      <c r="EK690" s="351"/>
      <c r="EL690" s="351"/>
      <c r="EM690" s="351"/>
      <c r="EN690" s="351"/>
      <c r="EO690" s="351"/>
      <c r="EP690" s="351"/>
      <c r="EQ690" s="351"/>
      <c r="ER690" s="350"/>
      <c r="ES690" s="350"/>
      <c r="ET690" s="350"/>
      <c r="EU690" s="350"/>
      <c r="EV690" s="350"/>
      <c r="EW690" s="350"/>
      <c r="EX690" s="350"/>
      <c r="EY690" s="350"/>
      <c r="EZ690" s="350"/>
      <c r="FA690" s="350"/>
      <c r="FB690" s="351"/>
      <c r="FC690" s="350"/>
      <c r="FD690" s="350"/>
      <c r="FE690" s="350"/>
      <c r="FF690" s="350"/>
      <c r="FG690" s="350"/>
      <c r="FH690" s="351"/>
      <c r="FI690" s="350"/>
      <c r="FJ690" s="350"/>
      <c r="FK690" s="350"/>
      <c r="FL690" s="350"/>
      <c r="FM690" s="350"/>
      <c r="FN690" s="351"/>
      <c r="FO690" s="350"/>
      <c r="FP690" s="350"/>
      <c r="FQ690" s="350"/>
      <c r="FR690" s="350"/>
      <c r="FS690" s="350"/>
      <c r="FT690" s="351"/>
      <c r="FU690" s="350"/>
      <c r="FV690" s="350"/>
      <c r="FW690" s="350"/>
      <c r="FX690" s="350"/>
      <c r="FY690" s="350"/>
      <c r="FZ690" s="350"/>
      <c r="GA690" s="350"/>
      <c r="GB690" s="350"/>
      <c r="GC690" s="350"/>
      <c r="GD690" s="350"/>
      <c r="GE690" s="350"/>
      <c r="GF690" s="352"/>
      <c r="GG690" s="352"/>
      <c r="GH690" s="350"/>
      <c r="GI690" s="352"/>
      <c r="GJ690" s="352"/>
      <c r="GK690" s="350"/>
      <c r="GL690" s="351"/>
      <c r="GM690" s="351"/>
      <c r="GN690" s="351"/>
      <c r="GO690" s="351"/>
      <c r="GP690" s="351"/>
      <c r="GQ690" s="351"/>
      <c r="GR690" s="351"/>
      <c r="GS690" s="351"/>
      <c r="GT690" s="349"/>
      <c r="GU690" s="349"/>
      <c r="GV690" s="349"/>
      <c r="GW690" s="349"/>
      <c r="GX690" s="355"/>
      <c r="HD690" s="355"/>
      <c r="HJ690" s="356"/>
      <c r="HQ690" s="349"/>
      <c r="HR690" s="349"/>
      <c r="HS690" s="349"/>
      <c r="HT690" s="349"/>
      <c r="HU690" s="349"/>
      <c r="HV690" s="349"/>
      <c r="HW690" s="349"/>
      <c r="HX690" s="349"/>
      <c r="HY690" s="349"/>
      <c r="HZ690" s="349"/>
      <c r="IA690" s="349"/>
      <c r="IB690" s="349"/>
      <c r="IC690" s="349"/>
      <c r="ID690" s="349"/>
      <c r="IE690" s="349"/>
      <c r="IF690" s="349"/>
      <c r="IG690" s="349"/>
      <c r="IH690" s="349"/>
      <c r="II690" s="349"/>
      <c r="IJ690" s="349"/>
      <c r="IK690" s="349"/>
      <c r="IL690" s="349"/>
      <c r="IM690" s="349"/>
      <c r="IN690" s="349"/>
      <c r="IO690" s="349"/>
      <c r="IP690" s="349"/>
      <c r="IQ690" s="349"/>
      <c r="IR690" s="349"/>
      <c r="IS690" s="349"/>
      <c r="IT690" s="349"/>
      <c r="IU690" s="349"/>
      <c r="IV690" s="349"/>
      <c r="IW690" s="349"/>
      <c r="IX690" s="349"/>
      <c r="IY690" s="349"/>
      <c r="IZ690" s="349"/>
      <c r="JA690" s="349"/>
      <c r="JB690" s="349"/>
      <c r="JC690" s="349"/>
      <c r="JD690" s="349"/>
      <c r="JE690" s="349"/>
      <c r="JF690" s="349"/>
      <c r="JG690" s="349"/>
      <c r="JH690" s="349"/>
      <c r="JI690" s="349"/>
      <c r="JJ690" s="349"/>
      <c r="JK690" s="349"/>
      <c r="JL690" s="349"/>
      <c r="JM690" s="349"/>
      <c r="JN690" s="349"/>
      <c r="JO690" s="349"/>
      <c r="JP690" s="349"/>
      <c r="JQ690" s="349"/>
      <c r="JR690" s="349"/>
      <c r="JS690" s="349"/>
      <c r="JT690" s="349"/>
      <c r="JU690" s="349"/>
      <c r="JV690" s="349"/>
      <c r="JW690" s="349"/>
      <c r="JX690" s="349"/>
      <c r="JY690" s="349"/>
      <c r="JZ690" s="349"/>
      <c r="KA690" s="349"/>
      <c r="KB690" s="349"/>
      <c r="KC690" s="349"/>
      <c r="KD690" s="349"/>
      <c r="KE690" s="349"/>
      <c r="KF690" s="349"/>
      <c r="KG690" s="349"/>
      <c r="KH690" s="349"/>
      <c r="KI690" s="349"/>
      <c r="KJ690" s="349"/>
      <c r="KK690" s="349"/>
      <c r="KL690" s="349"/>
      <c r="KM690" s="349"/>
      <c r="KN690" s="349"/>
      <c r="KO690" s="349"/>
      <c r="KP690" s="349"/>
      <c r="KQ690" s="349"/>
      <c r="KR690" s="349"/>
      <c r="KS690" s="349"/>
      <c r="KT690" s="349"/>
      <c r="KU690" s="349"/>
      <c r="KV690" s="349"/>
      <c r="KW690" s="349"/>
      <c r="KX690" s="349"/>
      <c r="KY690" s="349"/>
      <c r="KZ690" s="349"/>
      <c r="LA690" s="349"/>
      <c r="LB690" s="349"/>
      <c r="LC690" s="349"/>
      <c r="LD690" s="349"/>
      <c r="LE690" s="349"/>
      <c r="LF690" s="349"/>
      <c r="LG690" s="349"/>
      <c r="LH690" s="349"/>
      <c r="LI690" s="349"/>
      <c r="LJ690" s="349"/>
      <c r="LK690" s="349"/>
      <c r="LL690" s="349"/>
      <c r="LM690" s="349"/>
      <c r="LN690" s="349"/>
      <c r="LO690" s="349"/>
      <c r="LP690" s="349"/>
      <c r="LQ690" s="349"/>
      <c r="LR690" s="349"/>
      <c r="LS690" s="349"/>
      <c r="LT690" s="349"/>
      <c r="LU690" s="349"/>
      <c r="LV690" s="349"/>
      <c r="LW690" s="349"/>
      <c r="LX690" s="349"/>
      <c r="LY690" s="349"/>
      <c r="LZ690" s="349"/>
      <c r="MA690" s="349"/>
      <c r="MB690" s="349"/>
      <c r="MC690" s="349"/>
      <c r="MD690" s="349"/>
      <c r="ME690" s="349"/>
      <c r="MF690" s="349"/>
      <c r="MG690" s="349"/>
      <c r="MH690" s="349"/>
      <c r="MI690" s="349"/>
      <c r="MJ690" s="349"/>
      <c r="MK690" s="349"/>
      <c r="ML690" s="349"/>
      <c r="MM690" s="349"/>
      <c r="MN690" s="349"/>
      <c r="MO690" s="348"/>
      <c r="MP690" s="348"/>
      <c r="MQ690" s="348"/>
      <c r="MR690" s="348"/>
      <c r="MS690" s="348"/>
      <c r="MT690" s="348"/>
      <c r="MU690" s="348"/>
      <c r="MV690" s="348"/>
      <c r="MW690" s="348"/>
      <c r="MX690" s="348"/>
      <c r="MY690" s="348"/>
      <c r="MZ690" s="348"/>
      <c r="NA690" s="357"/>
      <c r="NB690" s="357"/>
      <c r="NC690" s="357"/>
      <c r="ND690" s="357"/>
      <c r="NE690" s="358"/>
      <c r="NF690" s="358"/>
      <c r="NG690" s="358"/>
      <c r="NH690" s="358"/>
      <c r="NI690" s="358"/>
      <c r="NJ690" s="358"/>
      <c r="NK690" s="358"/>
      <c r="NL690" s="358"/>
      <c r="OC690" s="359"/>
      <c r="OD690" s="359"/>
      <c r="OE690" s="359"/>
      <c r="OF690" s="359"/>
      <c r="OG690" s="359"/>
      <c r="OH690" s="359"/>
      <c r="OI690" s="359"/>
      <c r="OJ690" s="359"/>
      <c r="OK690" s="359"/>
      <c r="OL690" s="359"/>
      <c r="OM690" s="359"/>
      <c r="ON690" s="359"/>
    </row>
    <row r="691" spans="1:404" s="30" customFormat="1">
      <c r="A691" s="348"/>
      <c r="D691" s="349"/>
      <c r="E691" s="349"/>
      <c r="F691" s="349"/>
      <c r="G691" s="349"/>
      <c r="H691" s="349"/>
      <c r="I691" s="349"/>
      <c r="J691" s="349"/>
      <c r="K691" s="349"/>
      <c r="L691" s="349"/>
      <c r="AC691" s="350"/>
      <c r="AD691" s="350"/>
      <c r="AE691" s="350"/>
      <c r="AF691" s="350"/>
      <c r="AG691" s="350"/>
      <c r="AH691" s="350"/>
      <c r="AI691" s="350"/>
      <c r="AJ691" s="350"/>
      <c r="AK691" s="350"/>
      <c r="AL691" s="350"/>
      <c r="AM691" s="351"/>
      <c r="AN691" s="350"/>
      <c r="AO691" s="350"/>
      <c r="AP691" s="350"/>
      <c r="AQ691" s="350"/>
      <c r="AR691" s="350"/>
      <c r="AS691" s="350"/>
      <c r="AT691" s="352"/>
      <c r="AU691" s="350"/>
      <c r="AV691" s="350"/>
      <c r="AW691" s="350"/>
      <c r="AX691" s="350"/>
      <c r="AY691" s="351"/>
      <c r="AZ691" s="353"/>
      <c r="BA691" s="350"/>
      <c r="BB691" s="350"/>
      <c r="BC691" s="352"/>
      <c r="BD691" s="352"/>
      <c r="BE691" s="350"/>
      <c r="BF691" s="352"/>
      <c r="BG691" s="352"/>
      <c r="BH691" s="350"/>
      <c r="BI691" s="352"/>
      <c r="BJ691" s="350"/>
      <c r="BK691" s="350"/>
      <c r="BL691" s="351"/>
      <c r="BM691" s="350"/>
      <c r="BN691" s="350"/>
      <c r="BO691" s="350"/>
      <c r="BP691" s="350"/>
      <c r="BQ691" s="350"/>
      <c r="BR691" s="350"/>
      <c r="BS691" s="350"/>
      <c r="BT691" s="350"/>
      <c r="BU691" s="350"/>
      <c r="BV691" s="350"/>
      <c r="BW691" s="351"/>
      <c r="BX691" s="350"/>
      <c r="BY691" s="350"/>
      <c r="BZ691" s="352"/>
      <c r="CA691" s="352"/>
      <c r="CB691" s="350"/>
      <c r="CC691" s="351"/>
      <c r="CD691" s="350"/>
      <c r="CE691" s="350"/>
      <c r="CF691" s="352"/>
      <c r="CG691" s="352"/>
      <c r="CH691" s="350"/>
      <c r="CI691" s="351"/>
      <c r="CJ691" s="351"/>
      <c r="CK691" s="351"/>
      <c r="CL691" s="351"/>
      <c r="CM691" s="351"/>
      <c r="CN691" s="354"/>
      <c r="CO691" s="351"/>
      <c r="CP691" s="354"/>
      <c r="CQ691" s="351"/>
      <c r="CR691" s="351"/>
      <c r="CS691" s="354"/>
      <c r="CT691" s="351"/>
      <c r="CU691" s="351"/>
      <c r="CV691" s="351"/>
      <c r="CW691" s="350"/>
      <c r="CX691" s="350"/>
      <c r="CY691" s="350"/>
      <c r="CZ691" s="350"/>
      <c r="DA691" s="350"/>
      <c r="DB691" s="351"/>
      <c r="DC691" s="350"/>
      <c r="DD691" s="350"/>
      <c r="DE691" s="350"/>
      <c r="DF691" s="350"/>
      <c r="DG691" s="350"/>
      <c r="DH691" s="351"/>
      <c r="DI691" s="350"/>
      <c r="DJ691" s="350"/>
      <c r="DK691" s="350"/>
      <c r="DL691" s="350"/>
      <c r="DM691" s="350"/>
      <c r="DN691" s="350"/>
      <c r="DO691" s="350"/>
      <c r="DP691" s="350"/>
      <c r="DQ691" s="350"/>
      <c r="DR691" s="350"/>
      <c r="DS691" s="351"/>
      <c r="DT691" s="350"/>
      <c r="DU691" s="350"/>
      <c r="DV691" s="350"/>
      <c r="DW691" s="350"/>
      <c r="DX691" s="350"/>
      <c r="DY691" s="350"/>
      <c r="DZ691" s="350"/>
      <c r="EA691" s="350"/>
      <c r="EB691" s="350"/>
      <c r="EC691" s="350"/>
      <c r="ED691" s="350"/>
      <c r="EE691" s="350"/>
      <c r="EF691" s="351"/>
      <c r="EG691" s="351"/>
      <c r="EH691" s="351"/>
      <c r="EI691" s="351"/>
      <c r="EJ691" s="351"/>
      <c r="EK691" s="351"/>
      <c r="EL691" s="351"/>
      <c r="EM691" s="351"/>
      <c r="EN691" s="351"/>
      <c r="EO691" s="351"/>
      <c r="EP691" s="351"/>
      <c r="EQ691" s="351"/>
      <c r="ER691" s="350"/>
      <c r="ES691" s="350"/>
      <c r="ET691" s="350"/>
      <c r="EU691" s="350"/>
      <c r="EV691" s="350"/>
      <c r="EW691" s="350"/>
      <c r="EX691" s="350"/>
      <c r="EY691" s="350"/>
      <c r="EZ691" s="350"/>
      <c r="FA691" s="350"/>
      <c r="FB691" s="351"/>
      <c r="FC691" s="350"/>
      <c r="FD691" s="350"/>
      <c r="FE691" s="350"/>
      <c r="FF691" s="350"/>
      <c r="FG691" s="350"/>
      <c r="FH691" s="351"/>
      <c r="FI691" s="350"/>
      <c r="FJ691" s="350"/>
      <c r="FK691" s="350"/>
      <c r="FL691" s="350"/>
      <c r="FM691" s="350"/>
      <c r="FN691" s="351"/>
      <c r="FO691" s="350"/>
      <c r="FP691" s="350"/>
      <c r="FQ691" s="350"/>
      <c r="FR691" s="350"/>
      <c r="FS691" s="350"/>
      <c r="FT691" s="351"/>
      <c r="FU691" s="350"/>
      <c r="FV691" s="350"/>
      <c r="FW691" s="350"/>
      <c r="FX691" s="350"/>
      <c r="FY691" s="350"/>
      <c r="FZ691" s="350"/>
      <c r="GA691" s="350"/>
      <c r="GB691" s="350"/>
      <c r="GC691" s="350"/>
      <c r="GD691" s="350"/>
      <c r="GE691" s="350"/>
      <c r="GF691" s="352"/>
      <c r="GG691" s="352"/>
      <c r="GH691" s="350"/>
      <c r="GI691" s="352"/>
      <c r="GJ691" s="352"/>
      <c r="GK691" s="350"/>
      <c r="GL691" s="351"/>
      <c r="GM691" s="351"/>
      <c r="GN691" s="351"/>
      <c r="GO691" s="351"/>
      <c r="GP691" s="351"/>
      <c r="GQ691" s="351"/>
      <c r="GR691" s="351"/>
      <c r="GS691" s="351"/>
      <c r="GT691" s="349"/>
      <c r="GU691" s="349"/>
      <c r="GV691" s="349"/>
      <c r="GW691" s="349"/>
      <c r="GX691" s="355"/>
      <c r="HD691" s="355"/>
      <c r="HJ691" s="356"/>
      <c r="HQ691" s="349"/>
      <c r="HR691" s="349"/>
      <c r="HS691" s="349"/>
      <c r="HT691" s="349"/>
      <c r="HU691" s="349"/>
      <c r="HV691" s="349"/>
      <c r="HW691" s="349"/>
      <c r="HX691" s="349"/>
      <c r="HY691" s="349"/>
      <c r="HZ691" s="349"/>
      <c r="IA691" s="349"/>
      <c r="IB691" s="349"/>
      <c r="IC691" s="349"/>
      <c r="ID691" s="349"/>
      <c r="IE691" s="349"/>
      <c r="IF691" s="349"/>
      <c r="IG691" s="349"/>
      <c r="IH691" s="349"/>
      <c r="II691" s="349"/>
      <c r="IJ691" s="349"/>
      <c r="IK691" s="349"/>
      <c r="IL691" s="349"/>
      <c r="IM691" s="349"/>
      <c r="IN691" s="349"/>
      <c r="IO691" s="349"/>
      <c r="IP691" s="349"/>
      <c r="IQ691" s="349"/>
      <c r="IR691" s="349"/>
      <c r="IS691" s="349"/>
      <c r="IT691" s="349"/>
      <c r="IU691" s="349"/>
      <c r="IV691" s="349"/>
      <c r="IW691" s="349"/>
      <c r="IX691" s="349"/>
      <c r="IY691" s="349"/>
      <c r="IZ691" s="349"/>
      <c r="JA691" s="349"/>
      <c r="JB691" s="349"/>
      <c r="JC691" s="349"/>
      <c r="JD691" s="349"/>
      <c r="JE691" s="349"/>
      <c r="JF691" s="349"/>
      <c r="JG691" s="349"/>
      <c r="JH691" s="349"/>
      <c r="JI691" s="349"/>
      <c r="JJ691" s="349"/>
      <c r="JK691" s="349"/>
      <c r="JL691" s="349"/>
      <c r="JM691" s="349"/>
      <c r="JN691" s="349"/>
      <c r="JO691" s="349"/>
      <c r="JP691" s="349"/>
      <c r="JQ691" s="349"/>
      <c r="JR691" s="349"/>
      <c r="JS691" s="349"/>
      <c r="JT691" s="349"/>
      <c r="JU691" s="349"/>
      <c r="JV691" s="349"/>
      <c r="JW691" s="349"/>
      <c r="JX691" s="349"/>
      <c r="JY691" s="349"/>
      <c r="JZ691" s="349"/>
      <c r="KA691" s="349"/>
      <c r="KB691" s="349"/>
      <c r="KC691" s="349"/>
      <c r="KD691" s="349"/>
      <c r="KE691" s="349"/>
      <c r="KF691" s="349"/>
      <c r="KG691" s="349"/>
      <c r="KH691" s="349"/>
      <c r="KI691" s="349"/>
      <c r="KJ691" s="349"/>
      <c r="KK691" s="349"/>
      <c r="KL691" s="349"/>
      <c r="KM691" s="349"/>
      <c r="KN691" s="349"/>
      <c r="KO691" s="349"/>
      <c r="KP691" s="349"/>
      <c r="KQ691" s="349"/>
      <c r="KR691" s="349"/>
      <c r="KS691" s="349"/>
      <c r="KT691" s="349"/>
      <c r="KU691" s="349"/>
      <c r="KV691" s="349"/>
      <c r="KW691" s="349"/>
      <c r="KX691" s="349"/>
      <c r="KY691" s="349"/>
      <c r="KZ691" s="349"/>
      <c r="LA691" s="349"/>
      <c r="LB691" s="349"/>
      <c r="LC691" s="349"/>
      <c r="LD691" s="349"/>
      <c r="LE691" s="349"/>
      <c r="LF691" s="349"/>
      <c r="LG691" s="349"/>
      <c r="LH691" s="349"/>
      <c r="LI691" s="349"/>
      <c r="LJ691" s="349"/>
      <c r="LK691" s="349"/>
      <c r="LL691" s="349"/>
      <c r="LM691" s="349"/>
      <c r="LN691" s="349"/>
      <c r="LO691" s="349"/>
      <c r="LP691" s="349"/>
      <c r="LQ691" s="349"/>
      <c r="LR691" s="349"/>
      <c r="LS691" s="349"/>
      <c r="LT691" s="349"/>
      <c r="LU691" s="349"/>
      <c r="LV691" s="349"/>
      <c r="LW691" s="349"/>
      <c r="LX691" s="349"/>
      <c r="LY691" s="349"/>
      <c r="LZ691" s="349"/>
      <c r="MA691" s="349"/>
      <c r="MB691" s="349"/>
      <c r="MC691" s="349"/>
      <c r="MD691" s="349"/>
      <c r="ME691" s="349"/>
      <c r="MF691" s="349"/>
      <c r="MG691" s="349"/>
      <c r="MH691" s="349"/>
      <c r="MI691" s="349"/>
      <c r="MJ691" s="349"/>
      <c r="MK691" s="349"/>
      <c r="ML691" s="349"/>
      <c r="MM691" s="349"/>
      <c r="MN691" s="349"/>
      <c r="MO691" s="348"/>
      <c r="MP691" s="348"/>
      <c r="MQ691" s="348"/>
      <c r="MR691" s="348"/>
      <c r="MS691" s="348"/>
      <c r="MT691" s="348"/>
      <c r="MU691" s="348"/>
      <c r="MV691" s="348"/>
      <c r="MW691" s="348"/>
      <c r="MX691" s="348"/>
      <c r="MY691" s="348"/>
      <c r="MZ691" s="348"/>
      <c r="NA691" s="357"/>
      <c r="NB691" s="357"/>
      <c r="NC691" s="357"/>
      <c r="ND691" s="357"/>
      <c r="NE691" s="358"/>
      <c r="NF691" s="358"/>
      <c r="NG691" s="358"/>
      <c r="NH691" s="358"/>
      <c r="NI691" s="358"/>
      <c r="NJ691" s="358"/>
      <c r="NK691" s="358"/>
      <c r="NL691" s="358"/>
      <c r="OC691" s="359"/>
      <c r="OD691" s="359"/>
      <c r="OE691" s="359"/>
      <c r="OF691" s="359"/>
      <c r="OG691" s="359"/>
      <c r="OH691" s="359"/>
      <c r="OI691" s="359"/>
      <c r="OJ691" s="359"/>
      <c r="OK691" s="359"/>
      <c r="OL691" s="359"/>
      <c r="OM691" s="359"/>
      <c r="ON691" s="359"/>
    </row>
    <row r="692" spans="1:404" s="30" customFormat="1">
      <c r="A692" s="348"/>
      <c r="D692" s="349"/>
      <c r="E692" s="349"/>
      <c r="F692" s="349"/>
      <c r="G692" s="349"/>
      <c r="H692" s="349"/>
      <c r="I692" s="349"/>
      <c r="J692" s="349"/>
      <c r="K692" s="349"/>
      <c r="L692" s="349"/>
      <c r="AC692" s="350"/>
      <c r="AD692" s="350"/>
      <c r="AE692" s="350"/>
      <c r="AF692" s="350"/>
      <c r="AG692" s="350"/>
      <c r="AH692" s="350"/>
      <c r="AI692" s="350"/>
      <c r="AJ692" s="350"/>
      <c r="AK692" s="350"/>
      <c r="AL692" s="350"/>
      <c r="AM692" s="351"/>
      <c r="AN692" s="350"/>
      <c r="AO692" s="350"/>
      <c r="AP692" s="350"/>
      <c r="AQ692" s="350"/>
      <c r="AR692" s="350"/>
      <c r="AS692" s="350"/>
      <c r="AT692" s="352"/>
      <c r="AU692" s="350"/>
      <c r="AV692" s="350"/>
      <c r="AW692" s="350"/>
      <c r="AX692" s="350"/>
      <c r="AY692" s="351"/>
      <c r="AZ692" s="353"/>
      <c r="BA692" s="350"/>
      <c r="BB692" s="350"/>
      <c r="BC692" s="352"/>
      <c r="BD692" s="352"/>
      <c r="BE692" s="350"/>
      <c r="BF692" s="352"/>
      <c r="BG692" s="352"/>
      <c r="BH692" s="350"/>
      <c r="BI692" s="352"/>
      <c r="BJ692" s="350"/>
      <c r="BK692" s="350"/>
      <c r="BL692" s="351"/>
      <c r="BM692" s="350"/>
      <c r="BN692" s="350"/>
      <c r="BO692" s="350"/>
      <c r="BP692" s="350"/>
      <c r="BQ692" s="350"/>
      <c r="BR692" s="350"/>
      <c r="BS692" s="350"/>
      <c r="BT692" s="350"/>
      <c r="BU692" s="350"/>
      <c r="BV692" s="350"/>
      <c r="BW692" s="351"/>
      <c r="BX692" s="350"/>
      <c r="BY692" s="350"/>
      <c r="BZ692" s="352"/>
      <c r="CA692" s="352"/>
      <c r="CB692" s="350"/>
      <c r="CC692" s="351"/>
      <c r="CD692" s="350"/>
      <c r="CE692" s="350"/>
      <c r="CF692" s="352"/>
      <c r="CG692" s="352"/>
      <c r="CH692" s="350"/>
      <c r="CI692" s="351"/>
      <c r="CJ692" s="351"/>
      <c r="CK692" s="351"/>
      <c r="CL692" s="351"/>
      <c r="CM692" s="351"/>
      <c r="CN692" s="354"/>
      <c r="CO692" s="351"/>
      <c r="CP692" s="354"/>
      <c r="CQ692" s="351"/>
      <c r="CR692" s="351"/>
      <c r="CS692" s="354"/>
      <c r="CT692" s="351"/>
      <c r="CU692" s="351"/>
      <c r="CV692" s="351"/>
      <c r="CW692" s="350"/>
      <c r="CX692" s="350"/>
      <c r="CY692" s="350"/>
      <c r="CZ692" s="350"/>
      <c r="DA692" s="350"/>
      <c r="DB692" s="351"/>
      <c r="DC692" s="350"/>
      <c r="DD692" s="350"/>
      <c r="DE692" s="350"/>
      <c r="DF692" s="350"/>
      <c r="DG692" s="350"/>
      <c r="DH692" s="351"/>
      <c r="DI692" s="350"/>
      <c r="DJ692" s="350"/>
      <c r="DK692" s="350"/>
      <c r="DL692" s="350"/>
      <c r="DM692" s="350"/>
      <c r="DN692" s="350"/>
      <c r="DO692" s="350"/>
      <c r="DP692" s="350"/>
      <c r="DQ692" s="350"/>
      <c r="DR692" s="350"/>
      <c r="DS692" s="351"/>
      <c r="DT692" s="350"/>
      <c r="DU692" s="350"/>
      <c r="DV692" s="350"/>
      <c r="DW692" s="350"/>
      <c r="DX692" s="350"/>
      <c r="DY692" s="350"/>
      <c r="DZ692" s="350"/>
      <c r="EA692" s="350"/>
      <c r="EB692" s="350"/>
      <c r="EC692" s="350"/>
      <c r="ED692" s="350"/>
      <c r="EE692" s="350"/>
      <c r="EF692" s="351"/>
      <c r="EG692" s="351"/>
      <c r="EH692" s="351"/>
      <c r="EI692" s="351"/>
      <c r="EJ692" s="351"/>
      <c r="EK692" s="351"/>
      <c r="EL692" s="351"/>
      <c r="EM692" s="351"/>
      <c r="EN692" s="351"/>
      <c r="EO692" s="351"/>
      <c r="EP692" s="351"/>
      <c r="EQ692" s="351"/>
      <c r="ER692" s="350"/>
      <c r="ES692" s="350"/>
      <c r="ET692" s="350"/>
      <c r="EU692" s="350"/>
      <c r="EV692" s="350"/>
      <c r="EW692" s="350"/>
      <c r="EX692" s="350"/>
      <c r="EY692" s="350"/>
      <c r="EZ692" s="350"/>
      <c r="FA692" s="350"/>
      <c r="FB692" s="351"/>
      <c r="FC692" s="350"/>
      <c r="FD692" s="350"/>
      <c r="FE692" s="350"/>
      <c r="FF692" s="350"/>
      <c r="FG692" s="350"/>
      <c r="FH692" s="351"/>
      <c r="FI692" s="350"/>
      <c r="FJ692" s="350"/>
      <c r="FK692" s="350"/>
      <c r="FL692" s="350"/>
      <c r="FM692" s="350"/>
      <c r="FN692" s="351"/>
      <c r="FO692" s="350"/>
      <c r="FP692" s="350"/>
      <c r="FQ692" s="350"/>
      <c r="FR692" s="350"/>
      <c r="FS692" s="350"/>
      <c r="FT692" s="351"/>
      <c r="FU692" s="350"/>
      <c r="FV692" s="350"/>
      <c r="FW692" s="350"/>
      <c r="FX692" s="350"/>
      <c r="FY692" s="350"/>
      <c r="FZ692" s="350"/>
      <c r="GA692" s="350"/>
      <c r="GB692" s="350"/>
      <c r="GC692" s="350"/>
      <c r="GD692" s="350"/>
      <c r="GE692" s="350"/>
      <c r="GF692" s="352"/>
      <c r="GG692" s="352"/>
      <c r="GH692" s="350"/>
      <c r="GI692" s="352"/>
      <c r="GJ692" s="352"/>
      <c r="GK692" s="350"/>
      <c r="GL692" s="351"/>
      <c r="GM692" s="351"/>
      <c r="GN692" s="351"/>
      <c r="GO692" s="351"/>
      <c r="GP692" s="351"/>
      <c r="GQ692" s="351"/>
      <c r="GR692" s="351"/>
      <c r="GS692" s="351"/>
      <c r="GT692" s="349"/>
      <c r="GU692" s="349"/>
      <c r="GV692" s="349"/>
      <c r="GW692" s="349"/>
      <c r="GX692" s="355"/>
      <c r="HD692" s="355"/>
      <c r="HJ692" s="356"/>
      <c r="HQ692" s="349"/>
      <c r="HR692" s="349"/>
      <c r="HS692" s="349"/>
      <c r="HT692" s="349"/>
      <c r="HU692" s="349"/>
      <c r="HV692" s="349"/>
      <c r="HW692" s="349"/>
      <c r="HX692" s="349"/>
      <c r="HY692" s="349"/>
      <c r="HZ692" s="349"/>
      <c r="IA692" s="349"/>
      <c r="IB692" s="349"/>
      <c r="IC692" s="349"/>
      <c r="ID692" s="349"/>
      <c r="IE692" s="349"/>
      <c r="IF692" s="349"/>
      <c r="IG692" s="349"/>
      <c r="IH692" s="349"/>
      <c r="II692" s="349"/>
      <c r="IJ692" s="349"/>
      <c r="IK692" s="349"/>
      <c r="IL692" s="349"/>
      <c r="IM692" s="349"/>
      <c r="IN692" s="349"/>
      <c r="IO692" s="349"/>
      <c r="IP692" s="349"/>
      <c r="IQ692" s="349"/>
      <c r="IR692" s="349"/>
      <c r="IS692" s="349"/>
      <c r="IT692" s="349"/>
      <c r="IU692" s="349"/>
      <c r="IV692" s="349"/>
      <c r="IW692" s="349"/>
      <c r="IX692" s="349"/>
      <c r="IY692" s="349"/>
      <c r="IZ692" s="349"/>
      <c r="JA692" s="349"/>
      <c r="JB692" s="349"/>
      <c r="JC692" s="349"/>
      <c r="JD692" s="349"/>
      <c r="JE692" s="349"/>
      <c r="JF692" s="349"/>
      <c r="JG692" s="349"/>
      <c r="JH692" s="349"/>
      <c r="JI692" s="349"/>
      <c r="JJ692" s="349"/>
      <c r="JK692" s="349"/>
      <c r="JL692" s="349"/>
      <c r="JM692" s="349"/>
      <c r="JN692" s="349"/>
      <c r="JO692" s="349"/>
      <c r="JP692" s="349"/>
      <c r="JQ692" s="349"/>
      <c r="JR692" s="349"/>
      <c r="JS692" s="349"/>
      <c r="JT692" s="349"/>
      <c r="JU692" s="349"/>
      <c r="JV692" s="349"/>
      <c r="JW692" s="349"/>
      <c r="JX692" s="349"/>
      <c r="JY692" s="349"/>
      <c r="JZ692" s="349"/>
      <c r="KA692" s="349"/>
      <c r="KB692" s="349"/>
      <c r="KC692" s="349"/>
      <c r="KD692" s="349"/>
      <c r="KE692" s="349"/>
      <c r="KF692" s="349"/>
      <c r="KG692" s="349"/>
      <c r="KH692" s="349"/>
      <c r="KI692" s="349"/>
      <c r="KJ692" s="349"/>
      <c r="KK692" s="349"/>
      <c r="KL692" s="349"/>
      <c r="KM692" s="349"/>
      <c r="KN692" s="349"/>
      <c r="KO692" s="349"/>
      <c r="KP692" s="349"/>
      <c r="KQ692" s="349"/>
      <c r="KR692" s="349"/>
      <c r="KS692" s="349"/>
      <c r="KT692" s="349"/>
      <c r="KU692" s="349"/>
      <c r="KV692" s="349"/>
      <c r="KW692" s="349"/>
      <c r="KX692" s="349"/>
      <c r="KY692" s="349"/>
      <c r="KZ692" s="349"/>
      <c r="LA692" s="349"/>
      <c r="LB692" s="349"/>
      <c r="LC692" s="349"/>
      <c r="LD692" s="349"/>
      <c r="LE692" s="349"/>
      <c r="LF692" s="349"/>
      <c r="LG692" s="349"/>
      <c r="LH692" s="349"/>
      <c r="LI692" s="349"/>
      <c r="LJ692" s="349"/>
      <c r="LK692" s="349"/>
      <c r="LL692" s="349"/>
      <c r="LM692" s="349"/>
      <c r="LN692" s="349"/>
      <c r="LO692" s="349"/>
      <c r="LP692" s="349"/>
      <c r="LQ692" s="349"/>
      <c r="LR692" s="349"/>
      <c r="LS692" s="349"/>
      <c r="LT692" s="349"/>
      <c r="LU692" s="349"/>
      <c r="LV692" s="349"/>
      <c r="LW692" s="349"/>
      <c r="LX692" s="349"/>
      <c r="LY692" s="349"/>
      <c r="LZ692" s="349"/>
      <c r="MA692" s="349"/>
      <c r="MB692" s="349"/>
      <c r="MC692" s="349"/>
      <c r="MD692" s="349"/>
      <c r="ME692" s="349"/>
      <c r="MF692" s="349"/>
      <c r="MG692" s="349"/>
      <c r="MH692" s="349"/>
      <c r="MI692" s="349"/>
      <c r="MJ692" s="349"/>
      <c r="MK692" s="349"/>
      <c r="ML692" s="349"/>
      <c r="MM692" s="349"/>
      <c r="MN692" s="349"/>
      <c r="MO692" s="348"/>
      <c r="MP692" s="348"/>
      <c r="MQ692" s="348"/>
      <c r="MR692" s="348"/>
      <c r="MS692" s="348"/>
      <c r="MT692" s="348"/>
      <c r="MU692" s="348"/>
      <c r="MV692" s="348"/>
      <c r="MW692" s="348"/>
      <c r="MX692" s="348"/>
      <c r="MY692" s="348"/>
      <c r="MZ692" s="348"/>
      <c r="NA692" s="357"/>
      <c r="NB692" s="357"/>
      <c r="NC692" s="357"/>
      <c r="ND692" s="357"/>
      <c r="NE692" s="358"/>
      <c r="NF692" s="358"/>
      <c r="NG692" s="358"/>
      <c r="NH692" s="358"/>
      <c r="NI692" s="358"/>
      <c r="NJ692" s="358"/>
      <c r="NK692" s="358"/>
      <c r="NL692" s="358"/>
      <c r="OC692" s="359"/>
      <c r="OD692" s="359"/>
      <c r="OE692" s="359"/>
      <c r="OF692" s="359"/>
      <c r="OG692" s="359"/>
      <c r="OH692" s="359"/>
      <c r="OI692" s="359"/>
      <c r="OJ692" s="359"/>
      <c r="OK692" s="359"/>
      <c r="OL692" s="359"/>
      <c r="OM692" s="359"/>
      <c r="ON692" s="359"/>
    </row>
    <row r="693" spans="1:404" s="30" customFormat="1">
      <c r="A693" s="348"/>
      <c r="D693" s="349"/>
      <c r="E693" s="349"/>
      <c r="F693" s="349"/>
      <c r="G693" s="349"/>
      <c r="H693" s="349"/>
      <c r="I693" s="349"/>
      <c r="J693" s="349"/>
      <c r="K693" s="349"/>
      <c r="L693" s="349"/>
      <c r="AC693" s="350"/>
      <c r="AD693" s="350"/>
      <c r="AE693" s="350"/>
      <c r="AF693" s="350"/>
      <c r="AG693" s="350"/>
      <c r="AH693" s="350"/>
      <c r="AI693" s="350"/>
      <c r="AJ693" s="350"/>
      <c r="AK693" s="350"/>
      <c r="AL693" s="350"/>
      <c r="AM693" s="351"/>
      <c r="AN693" s="350"/>
      <c r="AO693" s="350"/>
      <c r="AP693" s="350"/>
      <c r="AQ693" s="350"/>
      <c r="AR693" s="350"/>
      <c r="AS693" s="350"/>
      <c r="AT693" s="352"/>
      <c r="AU693" s="350"/>
      <c r="AV693" s="350"/>
      <c r="AW693" s="350"/>
      <c r="AX693" s="350"/>
      <c r="AY693" s="351"/>
      <c r="AZ693" s="353"/>
      <c r="BA693" s="350"/>
      <c r="BB693" s="350"/>
      <c r="BC693" s="352"/>
      <c r="BD693" s="352"/>
      <c r="BE693" s="350"/>
      <c r="BF693" s="352"/>
      <c r="BG693" s="352"/>
      <c r="BH693" s="350"/>
      <c r="BI693" s="352"/>
      <c r="BJ693" s="350"/>
      <c r="BK693" s="350"/>
      <c r="BL693" s="351"/>
      <c r="BM693" s="350"/>
      <c r="BN693" s="350"/>
      <c r="BO693" s="350"/>
      <c r="BP693" s="350"/>
      <c r="BQ693" s="350"/>
      <c r="BR693" s="350"/>
      <c r="BS693" s="350"/>
      <c r="BT693" s="350"/>
      <c r="BU693" s="350"/>
      <c r="BV693" s="350"/>
      <c r="BW693" s="351"/>
      <c r="BX693" s="350"/>
      <c r="BY693" s="350"/>
      <c r="BZ693" s="352"/>
      <c r="CA693" s="352"/>
      <c r="CB693" s="350"/>
      <c r="CC693" s="351"/>
      <c r="CD693" s="350"/>
      <c r="CE693" s="350"/>
      <c r="CF693" s="352"/>
      <c r="CG693" s="352"/>
      <c r="CH693" s="350"/>
      <c r="CI693" s="351"/>
      <c r="CJ693" s="351"/>
      <c r="CK693" s="351"/>
      <c r="CL693" s="351"/>
      <c r="CM693" s="351"/>
      <c r="CN693" s="354"/>
      <c r="CO693" s="351"/>
      <c r="CP693" s="354"/>
      <c r="CQ693" s="351"/>
      <c r="CR693" s="351"/>
      <c r="CS693" s="354"/>
      <c r="CT693" s="351"/>
      <c r="CU693" s="351"/>
      <c r="CV693" s="351"/>
      <c r="CW693" s="350"/>
      <c r="CX693" s="350"/>
      <c r="CY693" s="350"/>
      <c r="CZ693" s="350"/>
      <c r="DA693" s="350"/>
      <c r="DB693" s="351"/>
      <c r="DC693" s="350"/>
      <c r="DD693" s="350"/>
      <c r="DE693" s="350"/>
      <c r="DF693" s="350"/>
      <c r="DG693" s="350"/>
      <c r="DH693" s="351"/>
      <c r="DI693" s="350"/>
      <c r="DJ693" s="350"/>
      <c r="DK693" s="350"/>
      <c r="DL693" s="350"/>
      <c r="DM693" s="350"/>
      <c r="DN693" s="350"/>
      <c r="DO693" s="350"/>
      <c r="DP693" s="350"/>
      <c r="DQ693" s="350"/>
      <c r="DR693" s="350"/>
      <c r="DS693" s="351"/>
      <c r="DT693" s="350"/>
      <c r="DU693" s="350"/>
      <c r="DV693" s="350"/>
      <c r="DW693" s="350"/>
      <c r="DX693" s="350"/>
      <c r="DY693" s="350"/>
      <c r="DZ693" s="350"/>
      <c r="EA693" s="350"/>
      <c r="EB693" s="350"/>
      <c r="EC693" s="350"/>
      <c r="ED693" s="350"/>
      <c r="EE693" s="350"/>
      <c r="EF693" s="351"/>
      <c r="EG693" s="351"/>
      <c r="EH693" s="351"/>
      <c r="EI693" s="351"/>
      <c r="EJ693" s="351"/>
      <c r="EK693" s="351"/>
      <c r="EL693" s="351"/>
      <c r="EM693" s="351"/>
      <c r="EN693" s="351"/>
      <c r="EO693" s="351"/>
      <c r="EP693" s="351"/>
      <c r="EQ693" s="351"/>
      <c r="ER693" s="350"/>
      <c r="ES693" s="350"/>
      <c r="ET693" s="350"/>
      <c r="EU693" s="350"/>
      <c r="EV693" s="350"/>
      <c r="EW693" s="350"/>
      <c r="EX693" s="350"/>
      <c r="EY693" s="350"/>
      <c r="EZ693" s="350"/>
      <c r="FA693" s="350"/>
      <c r="FB693" s="351"/>
      <c r="FC693" s="350"/>
      <c r="FD693" s="350"/>
      <c r="FE693" s="350"/>
      <c r="FF693" s="350"/>
      <c r="FG693" s="350"/>
      <c r="FH693" s="351"/>
      <c r="FI693" s="350"/>
      <c r="FJ693" s="350"/>
      <c r="FK693" s="350"/>
      <c r="FL693" s="350"/>
      <c r="FM693" s="350"/>
      <c r="FN693" s="351"/>
      <c r="FO693" s="350"/>
      <c r="FP693" s="350"/>
      <c r="FQ693" s="350"/>
      <c r="FR693" s="350"/>
      <c r="FS693" s="350"/>
      <c r="FT693" s="351"/>
      <c r="FU693" s="350"/>
      <c r="FV693" s="350"/>
      <c r="FW693" s="350"/>
      <c r="FX693" s="350"/>
      <c r="FY693" s="350"/>
      <c r="FZ693" s="350"/>
      <c r="GA693" s="350"/>
      <c r="GB693" s="350"/>
      <c r="GC693" s="350"/>
      <c r="GD693" s="350"/>
      <c r="GE693" s="350"/>
      <c r="GF693" s="352"/>
      <c r="GG693" s="352"/>
      <c r="GH693" s="350"/>
      <c r="GI693" s="352"/>
      <c r="GJ693" s="352"/>
      <c r="GK693" s="350"/>
      <c r="GL693" s="351"/>
      <c r="GM693" s="351"/>
      <c r="GN693" s="351"/>
      <c r="GO693" s="351"/>
      <c r="GP693" s="351"/>
      <c r="GQ693" s="351"/>
      <c r="GR693" s="351"/>
      <c r="GS693" s="351"/>
      <c r="GT693" s="349"/>
      <c r="GU693" s="349"/>
      <c r="GV693" s="349"/>
      <c r="GW693" s="349"/>
      <c r="GX693" s="355"/>
      <c r="HD693" s="355"/>
      <c r="HJ693" s="356"/>
      <c r="HQ693" s="349"/>
      <c r="HR693" s="349"/>
      <c r="HS693" s="349"/>
      <c r="HT693" s="349"/>
      <c r="HU693" s="349"/>
      <c r="HV693" s="349"/>
      <c r="HW693" s="349"/>
      <c r="HX693" s="349"/>
      <c r="HY693" s="349"/>
      <c r="HZ693" s="349"/>
      <c r="IA693" s="349"/>
      <c r="IB693" s="349"/>
      <c r="IC693" s="349"/>
      <c r="ID693" s="349"/>
      <c r="IE693" s="349"/>
      <c r="IF693" s="349"/>
      <c r="IG693" s="349"/>
      <c r="IH693" s="349"/>
      <c r="II693" s="349"/>
      <c r="IJ693" s="349"/>
      <c r="IK693" s="349"/>
      <c r="IL693" s="349"/>
      <c r="IM693" s="349"/>
      <c r="IN693" s="349"/>
      <c r="IO693" s="349"/>
      <c r="IP693" s="349"/>
      <c r="IQ693" s="349"/>
      <c r="IR693" s="349"/>
      <c r="IS693" s="349"/>
      <c r="IT693" s="349"/>
      <c r="IU693" s="349"/>
      <c r="IV693" s="349"/>
      <c r="IW693" s="349"/>
      <c r="IX693" s="349"/>
      <c r="IY693" s="349"/>
      <c r="IZ693" s="349"/>
      <c r="JA693" s="349"/>
      <c r="JB693" s="349"/>
      <c r="JC693" s="349"/>
      <c r="JD693" s="349"/>
      <c r="JE693" s="349"/>
      <c r="JF693" s="349"/>
      <c r="JG693" s="349"/>
      <c r="JH693" s="349"/>
      <c r="JI693" s="349"/>
      <c r="JJ693" s="349"/>
      <c r="JK693" s="349"/>
      <c r="JL693" s="349"/>
      <c r="JM693" s="349"/>
      <c r="JN693" s="349"/>
      <c r="JO693" s="349"/>
      <c r="JP693" s="349"/>
      <c r="JQ693" s="349"/>
      <c r="JR693" s="349"/>
      <c r="JS693" s="349"/>
      <c r="JT693" s="349"/>
      <c r="JU693" s="349"/>
      <c r="JV693" s="349"/>
      <c r="JW693" s="349"/>
      <c r="JX693" s="349"/>
      <c r="JY693" s="349"/>
      <c r="JZ693" s="349"/>
      <c r="KA693" s="349"/>
      <c r="KB693" s="349"/>
      <c r="KC693" s="349"/>
      <c r="KD693" s="349"/>
      <c r="KE693" s="349"/>
      <c r="KF693" s="349"/>
      <c r="KG693" s="349"/>
      <c r="KH693" s="349"/>
      <c r="KI693" s="349"/>
      <c r="KJ693" s="349"/>
      <c r="KK693" s="349"/>
      <c r="KL693" s="349"/>
      <c r="KM693" s="349"/>
      <c r="KN693" s="349"/>
      <c r="KO693" s="349"/>
      <c r="KP693" s="349"/>
      <c r="KQ693" s="349"/>
      <c r="KR693" s="349"/>
      <c r="KS693" s="349"/>
      <c r="KT693" s="349"/>
      <c r="KU693" s="349"/>
      <c r="KV693" s="349"/>
      <c r="KW693" s="349"/>
      <c r="KX693" s="349"/>
      <c r="KY693" s="349"/>
      <c r="KZ693" s="349"/>
      <c r="LA693" s="349"/>
      <c r="LB693" s="349"/>
      <c r="LC693" s="349"/>
      <c r="LD693" s="349"/>
      <c r="LE693" s="349"/>
      <c r="LF693" s="349"/>
      <c r="LG693" s="349"/>
      <c r="LH693" s="349"/>
      <c r="LI693" s="349"/>
      <c r="LJ693" s="349"/>
      <c r="LK693" s="349"/>
      <c r="LL693" s="349"/>
      <c r="LM693" s="349"/>
      <c r="LN693" s="349"/>
      <c r="LO693" s="349"/>
      <c r="LP693" s="349"/>
      <c r="LQ693" s="349"/>
      <c r="LR693" s="349"/>
      <c r="LS693" s="349"/>
      <c r="LT693" s="349"/>
      <c r="LU693" s="349"/>
      <c r="LV693" s="349"/>
      <c r="LW693" s="349"/>
      <c r="LX693" s="349"/>
      <c r="LY693" s="349"/>
      <c r="LZ693" s="349"/>
      <c r="MA693" s="349"/>
      <c r="MB693" s="349"/>
      <c r="MC693" s="349"/>
      <c r="MD693" s="349"/>
      <c r="ME693" s="349"/>
      <c r="MF693" s="349"/>
      <c r="MG693" s="349"/>
      <c r="MH693" s="349"/>
      <c r="MI693" s="349"/>
      <c r="MJ693" s="349"/>
      <c r="MK693" s="349"/>
      <c r="ML693" s="349"/>
      <c r="MM693" s="349"/>
      <c r="MN693" s="349"/>
      <c r="MO693" s="348"/>
      <c r="MP693" s="348"/>
      <c r="MQ693" s="348"/>
      <c r="MR693" s="348"/>
      <c r="MS693" s="348"/>
      <c r="MT693" s="348"/>
      <c r="MU693" s="348"/>
      <c r="MV693" s="348"/>
      <c r="MW693" s="348"/>
      <c r="MX693" s="348"/>
      <c r="MY693" s="348"/>
      <c r="MZ693" s="348"/>
      <c r="NA693" s="357"/>
      <c r="NB693" s="357"/>
      <c r="NC693" s="357"/>
      <c r="ND693" s="357"/>
      <c r="NE693" s="358"/>
      <c r="NF693" s="358"/>
      <c r="NG693" s="358"/>
      <c r="NH693" s="358"/>
      <c r="NI693" s="358"/>
      <c r="NJ693" s="358"/>
      <c r="NK693" s="358"/>
      <c r="NL693" s="358"/>
      <c r="OC693" s="359"/>
      <c r="OD693" s="359"/>
      <c r="OE693" s="359"/>
      <c r="OF693" s="359"/>
      <c r="OG693" s="359"/>
      <c r="OH693" s="359"/>
      <c r="OI693" s="359"/>
      <c r="OJ693" s="359"/>
      <c r="OK693" s="359"/>
      <c r="OL693" s="359"/>
      <c r="OM693" s="359"/>
      <c r="ON693" s="359"/>
    </row>
    <row r="694" spans="1:404" s="30" customFormat="1">
      <c r="CM694" s="65"/>
      <c r="CN694" s="380"/>
      <c r="CP694" s="380"/>
      <c r="CS694" s="380"/>
      <c r="GL694" s="65"/>
      <c r="GM694" s="65"/>
      <c r="GN694" s="65"/>
      <c r="GO694" s="65"/>
      <c r="GP694" s="65"/>
      <c r="GQ694" s="65"/>
      <c r="GR694" s="65"/>
      <c r="GS694" s="386"/>
      <c r="GX694" s="358"/>
      <c r="HD694" s="358"/>
      <c r="HJ694" s="387"/>
      <c r="MO694" s="145"/>
      <c r="MP694" s="145"/>
      <c r="MQ694" s="145"/>
      <c r="MR694" s="145"/>
      <c r="MS694" s="145"/>
      <c r="MT694" s="145"/>
      <c r="MU694" s="145"/>
      <c r="MV694" s="145"/>
      <c r="MW694" s="145"/>
      <c r="MX694" s="145"/>
      <c r="MY694" s="145"/>
      <c r="MZ694" s="145"/>
      <c r="NA694" s="145"/>
      <c r="NB694" s="145"/>
      <c r="NC694" s="145"/>
      <c r="ND694" s="145"/>
      <c r="NE694" s="65"/>
      <c r="NF694" s="65"/>
      <c r="NG694" s="65"/>
      <c r="NH694" s="65"/>
      <c r="NI694" s="65"/>
      <c r="NJ694" s="65"/>
      <c r="NK694" s="65"/>
      <c r="NL694" s="65"/>
    </row>
  </sheetData>
  <autoFilter ref="MW18:MZ586"/>
  <mergeCells count="137">
    <mergeCell ref="MS17:MV17"/>
    <mergeCell ref="MW17:MZ17"/>
    <mergeCell ref="LQ17:LX17"/>
    <mergeCell ref="LY17:MF17"/>
    <mergeCell ref="MG17:MN17"/>
    <mergeCell ref="NM17:OB17"/>
    <mergeCell ref="NE17:NH17"/>
    <mergeCell ref="NA17:ND17"/>
    <mergeCell ref="MO17:MO18"/>
    <mergeCell ref="MP17:MP18"/>
    <mergeCell ref="MQ17:MQ18"/>
    <mergeCell ref="MR17:MR18"/>
    <mergeCell ref="JU17:KB17"/>
    <mergeCell ref="KC17:KJ17"/>
    <mergeCell ref="KK17:KR17"/>
    <mergeCell ref="KS17:KZ17"/>
    <mergeCell ref="LA17:LH17"/>
    <mergeCell ref="LI17:LP17"/>
    <mergeCell ref="HY17:IF17"/>
    <mergeCell ref="IG17:IN17"/>
    <mergeCell ref="IO17:IV17"/>
    <mergeCell ref="IW17:JD17"/>
    <mergeCell ref="JE17:JL17"/>
    <mergeCell ref="JM17:JT17"/>
    <mergeCell ref="GY17:HD17"/>
    <mergeCell ref="HE17:HJ17"/>
    <mergeCell ref="HQ17:HX17"/>
    <mergeCell ref="FM17:FM18"/>
    <mergeCell ref="FN17:FN18"/>
    <mergeCell ref="FO17:FO18"/>
    <mergeCell ref="FP17:FP18"/>
    <mergeCell ref="FS17:FS18"/>
    <mergeCell ref="FT17:FT18"/>
    <mergeCell ref="GK17:GL17"/>
    <mergeCell ref="GM17:GR17"/>
    <mergeCell ref="GS17:GX17"/>
    <mergeCell ref="FC17:FC18"/>
    <mergeCell ref="FD17:FD18"/>
    <mergeCell ref="FG17:FG18"/>
    <mergeCell ref="FH17:FH18"/>
    <mergeCell ref="FI17:FI18"/>
    <mergeCell ref="FJ17:FJ18"/>
    <mergeCell ref="ES17:ES18"/>
    <mergeCell ref="ET17:ET18"/>
    <mergeCell ref="EW17:EW18"/>
    <mergeCell ref="EX17:EX18"/>
    <mergeCell ref="FA17:FA18"/>
    <mergeCell ref="FB17:FB18"/>
    <mergeCell ref="DZ17:DZ18"/>
    <mergeCell ref="EA17:EA18"/>
    <mergeCell ref="EB17:EB18"/>
    <mergeCell ref="EE17:EE18"/>
    <mergeCell ref="EF17:EF18"/>
    <mergeCell ref="ER17:ER18"/>
    <mergeCell ref="DR17:DR18"/>
    <mergeCell ref="DS17:DS18"/>
    <mergeCell ref="DT17:DT18"/>
    <mergeCell ref="DU17:DU18"/>
    <mergeCell ref="DV17:DV18"/>
    <mergeCell ref="DY17:DY18"/>
    <mergeCell ref="BS17:BS18"/>
    <mergeCell ref="BV17:BV18"/>
    <mergeCell ref="DH17:DH18"/>
    <mergeCell ref="DI17:DI18"/>
    <mergeCell ref="DJ17:DJ18"/>
    <mergeCell ref="DK17:DK18"/>
    <mergeCell ref="DL17:DL18"/>
    <mergeCell ref="DO17:DO18"/>
    <mergeCell ref="CX17:CX18"/>
    <mergeCell ref="DA17:DA18"/>
    <mergeCell ref="DB17:DB18"/>
    <mergeCell ref="DC17:DC18"/>
    <mergeCell ref="DD17:DD18"/>
    <mergeCell ref="DG17:DG18"/>
    <mergeCell ref="M17:AB17"/>
    <mergeCell ref="AC17:AC18"/>
    <mergeCell ref="AD17:AD18"/>
    <mergeCell ref="AE17:AE18"/>
    <mergeCell ref="AH17:AH18"/>
    <mergeCell ref="AI17:AI18"/>
    <mergeCell ref="BC17:BD17"/>
    <mergeCell ref="BE17:BE18"/>
    <mergeCell ref="BF17:BG17"/>
    <mergeCell ref="AU17:AU18"/>
    <mergeCell ref="AX17:AX18"/>
    <mergeCell ref="AY17:AY18"/>
    <mergeCell ref="AZ17:AZ18"/>
    <mergeCell ref="BA17:BA18"/>
    <mergeCell ref="BB17:BB18"/>
    <mergeCell ref="CW16:DB16"/>
    <mergeCell ref="DC16:DH16"/>
    <mergeCell ref="DI16:DS16"/>
    <mergeCell ref="DT16:EF16"/>
    <mergeCell ref="EG16:EQ16"/>
    <mergeCell ref="AL17:AL18"/>
    <mergeCell ref="AM17:AM18"/>
    <mergeCell ref="AN17:AN18"/>
    <mergeCell ref="AO17:AO18"/>
    <mergeCell ref="AP17:AP18"/>
    <mergeCell ref="AS17:AS18"/>
    <mergeCell ref="BH17:BH18"/>
    <mergeCell ref="BK17:BK18"/>
    <mergeCell ref="BL17:BL18"/>
    <mergeCell ref="BW17:BW18"/>
    <mergeCell ref="BX17:CB17"/>
    <mergeCell ref="CC17:CC18"/>
    <mergeCell ref="CD17:CH17"/>
    <mergeCell ref="CI17:CI18"/>
    <mergeCell ref="CW17:CW18"/>
    <mergeCell ref="BM17:BM18"/>
    <mergeCell ref="BN17:BN18"/>
    <mergeCell ref="BO17:BO18"/>
    <mergeCell ref="BR17:BR18"/>
    <mergeCell ref="GM16:HJ16"/>
    <mergeCell ref="HK16:HN17"/>
    <mergeCell ref="MO12:OB12"/>
    <mergeCell ref="A14:FT14"/>
    <mergeCell ref="C16:C18"/>
    <mergeCell ref="D16:D18"/>
    <mergeCell ref="I16:AB16"/>
    <mergeCell ref="AC16:AM16"/>
    <mergeCell ref="AN16:AY16"/>
    <mergeCell ref="AZ16:BL16"/>
    <mergeCell ref="BM16:BW16"/>
    <mergeCell ref="BX16:CC16"/>
    <mergeCell ref="CD16:CI16"/>
    <mergeCell ref="ER16:FB16"/>
    <mergeCell ref="FC16:FH16"/>
    <mergeCell ref="FI16:FN16"/>
    <mergeCell ref="FO16:FT16"/>
    <mergeCell ref="A17:A18"/>
    <mergeCell ref="B17:B18"/>
    <mergeCell ref="I17:I18"/>
    <mergeCell ref="J17:J18"/>
    <mergeCell ref="K17:K18"/>
    <mergeCell ref="L17:L18"/>
    <mergeCell ref="CJ16:CV16"/>
  </mergeCells>
  <pageMargins left="0.31496062992125984" right="0.11811023622047245" top="0.15748031496062992" bottom="0.74803149606299213" header="0.31496062992125984" footer="0.31496062992125984"/>
  <pageSetup paperSize="9" scale="65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6" sqref="G26"/>
    </sheetView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25" sqref="J25"/>
    </sheetView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J25" sqref="J25"/>
    </sheetView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K20" sqref="K20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додаток КП Деснянське</vt:lpstr>
      <vt:lpstr>Лист1</vt:lpstr>
      <vt:lpstr>Лист2</vt:lpstr>
      <vt:lpstr>Лист3</vt:lpstr>
      <vt:lpstr>Лист4</vt:lpstr>
      <vt:lpstr>Лист5</vt:lpstr>
      <vt:lpstr>Лист6</vt:lpstr>
      <vt:lpstr>'додаток КП Деснянське'!Заголовки_для_печати</vt:lpstr>
    </vt:vector>
  </TitlesOfParts>
  <Company>SPecialiST RePack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admin</cp:lastModifiedBy>
  <cp:lastPrinted>2017-12-01T09:36:18Z</cp:lastPrinted>
  <dcterms:created xsi:type="dcterms:W3CDTF">2017-11-08T12:37:04Z</dcterms:created>
  <dcterms:modified xsi:type="dcterms:W3CDTF">2017-12-01T09:36:23Z</dcterms:modified>
</cp:coreProperties>
</file>